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omments2.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3.xml" ContentType="application/vnd.openxmlformats-officedocument.spreadsheetml.comments+xml"/>
  <Override PartName="/xl/externalLinks/externalLink1.xml" ContentType="application/vnd.openxmlformats-officedocument.spreadsheetml.externalLink+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5" yWindow="1575" windowWidth="20115" windowHeight="5100" tabRatio="781" firstSheet="1" activeTab="1"/>
  </bookViews>
  <sheets>
    <sheet name="Instruções" sheetId="53" r:id="rId1"/>
    <sheet name="Principal_PT" sheetId="59" r:id="rId2"/>
    <sheet name="PSN" sheetId="38" r:id="rId3"/>
    <sheet name="CodC" sheetId="39" r:id="rId4"/>
    <sheet name="Classes" sheetId="58" r:id="rId5"/>
    <sheet name="NIP" sheetId="57" r:id="rId6"/>
    <sheet name="RiskZone" sheetId="61" r:id="rId7"/>
    <sheet name="H" sheetId="23" r:id="rId8"/>
    <sheet name="SGG" sheetId="24" r:id="rId9"/>
    <sheet name="SG" sheetId="21" r:id="rId10"/>
    <sheet name="SW" sheetId="22" r:id="rId11"/>
    <sheet name="Apêndice B" sheetId="36" r:id="rId12"/>
    <sheet name="GRE" sheetId="60" r:id="rId13"/>
    <sheet name="GRE_Tabela1" sheetId="54" r:id="rId14"/>
    <sheet name="GRE_Tabela2" sheetId="55" r:id="rId15"/>
    <sheet name="GRE_Tabela3" sheetId="56" r:id="rId16"/>
    <sheet name="FISQ" sheetId="50" r:id="rId17"/>
    <sheet name="F" sheetId="44" r:id="rId18"/>
    <sheet name="F_SCases" sheetId="46" r:id="rId19"/>
    <sheet name="S" sheetId="45" r:id="rId20"/>
    <sheet name="S_SCases" sheetId="47" r:id="rId21"/>
    <sheet name="S_RestPack" sheetId="48" r:id="rId22"/>
  </sheets>
  <externalReferences>
    <externalReference r:id="rId23"/>
  </externalReferences>
  <definedNames>
    <definedName name="_xlnm._FilterDatabase" localSheetId="11" hidden="1">'Apêndice B'!$A$1:$C$1</definedName>
    <definedName name="_xlnm._FilterDatabase" localSheetId="3" hidden="1">CodC!$A$1:$D$250</definedName>
    <definedName name="_xlnm._FilterDatabase" localSheetId="17" hidden="1">F!$A$3:$M$13</definedName>
    <definedName name="_xlnm._FilterDatabase" localSheetId="18" hidden="1">F_SCases!$A$1:$C$1</definedName>
    <definedName name="_xlnm._FilterDatabase" localSheetId="16" hidden="1">FISQ!$A$1:$J$1713</definedName>
    <definedName name="_xlnm._FilterDatabase" localSheetId="12" hidden="1">GRE!$A$1:$O$4133</definedName>
    <definedName name="_xlnm._FilterDatabase" localSheetId="13" hidden="1">GRE_Tabela1!$A$1:$O$566</definedName>
    <definedName name="_xlnm._FilterDatabase" localSheetId="14" hidden="1">GRE_Tabela2!$A$3:$D$3</definedName>
    <definedName name="_xlnm._FilterDatabase" localSheetId="7" hidden="1">H!$A$1:$B$1</definedName>
    <definedName name="_xlnm._FilterDatabase" localSheetId="5" hidden="1">NIP!$A$1:$B$1</definedName>
    <definedName name="_xlnm._FilterDatabase" localSheetId="1" hidden="1">Principal_PT!$A$4:$AW$2853</definedName>
    <definedName name="_xlnm._FilterDatabase" localSheetId="2" hidden="1">PSN!$A$3:$I$3156</definedName>
    <definedName name="_xlnm._FilterDatabase" localSheetId="6" hidden="1">RiskZone!$A$1:$H$2893</definedName>
    <definedName name="_xlnm._FilterDatabase" localSheetId="19" hidden="1">S!$A$3:$H$3</definedName>
    <definedName name="_xlnm._FilterDatabase" localSheetId="21" hidden="1">S_RestPack!$A$1:$C$1</definedName>
    <definedName name="_xlnm._FilterDatabase" localSheetId="20" hidden="1">S_SCases!$A$1:$D$1</definedName>
    <definedName name="_xlnm._FilterDatabase" localSheetId="9" hidden="1">SG!$A$1:$C$79</definedName>
    <definedName name="_xlnm._FilterDatabase" localSheetId="10" hidden="1">SW!$A$1:$B$29</definedName>
    <definedName name="_ftn1" localSheetId="5">NIP!$A$102</definedName>
    <definedName name="_ftn2" localSheetId="5">NIP!$A$103</definedName>
    <definedName name="_ftnref1" localSheetId="5">NIP!$B$17</definedName>
    <definedName name="_ftnref2" localSheetId="5">NIP!$B$81</definedName>
    <definedName name="_Ref289019427" localSheetId="5">NIP!$B$81</definedName>
    <definedName name="_xlnm.Print_Area" localSheetId="14">GRE_Tabela2!$A$3:$D$112</definedName>
    <definedName name="_xlnm.Print_Area" localSheetId="15">GRE_Tabela3!$A:$O</definedName>
    <definedName name="_xlnm.Print_Area" localSheetId="0">Instruções!$A$1:$D$72</definedName>
    <definedName name="_xlnm.Print_Area" localSheetId="1">Principal_PT!$D$1:$AT$2853</definedName>
    <definedName name="GUIDE_111">#REF!</definedName>
    <definedName name="GUIDE_112">#REF!</definedName>
    <definedName name="GUIDE_113">#REF!</definedName>
    <definedName name="GUIDE_114">#REF!</definedName>
    <definedName name="GUIDE_115">#REF!</definedName>
    <definedName name="GUIDE_116">#REF!</definedName>
    <definedName name="GUIDE_117">#REF!</definedName>
    <definedName name="GUIDE_118">#REF!</definedName>
    <definedName name="GUIDE_119">#REF!</definedName>
    <definedName name="GUIDE_120">#REF!</definedName>
    <definedName name="GUIDE_121">#REF!</definedName>
    <definedName name="GUIDE_122">#REF!</definedName>
    <definedName name="GUIDE_123">#REF!</definedName>
    <definedName name="GUIDE_124">#REF!</definedName>
    <definedName name="GUIDE_125">#REF!</definedName>
    <definedName name="GUIDE_126">#REF!</definedName>
    <definedName name="GUIDE_127">#REF!</definedName>
    <definedName name="GUIDE_128">#REF!</definedName>
    <definedName name="GUIDE_129">#REF!</definedName>
    <definedName name="GUIDE_130">#REF!</definedName>
    <definedName name="GUIDE_131">#REF!</definedName>
    <definedName name="GUIDE_132">#REF!</definedName>
    <definedName name="GUIDE_133">#REF!</definedName>
    <definedName name="GUIDE_134">#REF!</definedName>
    <definedName name="GUIDE_135">#REF!</definedName>
    <definedName name="GUIDE_136">#REF!</definedName>
    <definedName name="GUIDE_137">#REF!</definedName>
    <definedName name="GUIDE_138">#REF!</definedName>
    <definedName name="GUIDE_139">#REF!</definedName>
    <definedName name="GUIDE_140">#REF!</definedName>
    <definedName name="GUIDE_141">#REF!</definedName>
    <definedName name="GUIDE_142">#REF!</definedName>
    <definedName name="GUIDE_143">#REF!</definedName>
    <definedName name="GUIDE_144">#REF!</definedName>
    <definedName name="GUIDE_145">#REF!</definedName>
    <definedName name="GUIDE_146">#REF!</definedName>
    <definedName name="GUIDE_147">#REF!</definedName>
    <definedName name="GUIDE_148">#REF!</definedName>
    <definedName name="GUIDE_149">#REF!</definedName>
    <definedName name="GUIDE_150">#REF!</definedName>
    <definedName name="GUIDE_151">#REF!</definedName>
    <definedName name="GUIDE_152">#REF!</definedName>
    <definedName name="GUIDE_153">#REF!</definedName>
    <definedName name="GUIDE_154">#REF!</definedName>
    <definedName name="GUIDE_155">#REF!</definedName>
    <definedName name="GUIDE_156">#REF!</definedName>
    <definedName name="GUIDE_157">#REF!</definedName>
    <definedName name="GUIDE_158">#REF!</definedName>
    <definedName name="GUIDE_159">#REF!</definedName>
    <definedName name="GUIDE_160">#REF!</definedName>
    <definedName name="GUIDE_161">#REF!</definedName>
    <definedName name="GUIDE_162">#REF!</definedName>
    <definedName name="GUIDE_163">#REF!</definedName>
    <definedName name="GUIDE_164">#REF!</definedName>
    <definedName name="GUIDE_165">#REF!</definedName>
    <definedName name="GUIDE_166">#REF!</definedName>
    <definedName name="GUIDE_167">#REF!</definedName>
    <definedName name="GUIDE_168">#REF!</definedName>
    <definedName name="GUIDE_169">#REF!</definedName>
    <definedName name="GUIDE_170">#REF!</definedName>
    <definedName name="GUIDE_171">#REF!</definedName>
    <definedName name="GUIDE_172">#REF!</definedName>
    <definedName name="GUIDE_173">#REF!</definedName>
    <definedName name="GUIDE_174">#REF!</definedName>
    <definedName name="_xlnm.Print_Titles" localSheetId="1">Principal_PT!$1:$4</definedName>
    <definedName name="Z_CFA1E51A_8475_436C_A284_CE1810BEA8F3_.wvu.PrintArea" localSheetId="15" hidden="1">GRE_Tabela3!$A:$O</definedName>
  </definedNames>
  <calcPr calcId="144525"/>
</workbook>
</file>

<file path=xl/calcChain.xml><?xml version="1.0" encoding="utf-8"?>
<calcChain xmlns="http://schemas.openxmlformats.org/spreadsheetml/2006/main">
  <c r="C2893" i="61" l="1"/>
  <c r="C2892" i="61"/>
  <c r="C2891" i="61"/>
  <c r="C2890" i="61"/>
  <c r="C2889" i="61"/>
  <c r="C2888" i="61"/>
  <c r="C2887" i="61"/>
  <c r="C2886" i="61"/>
  <c r="C2885" i="61"/>
  <c r="C2884" i="61"/>
  <c r="C2883" i="61"/>
  <c r="C2882" i="61"/>
  <c r="C2881" i="61"/>
  <c r="C2880" i="61"/>
  <c r="C2879" i="61"/>
  <c r="C2878" i="61"/>
  <c r="C2877" i="61"/>
  <c r="C2876" i="61"/>
  <c r="C2875" i="61"/>
  <c r="C2874" i="61"/>
  <c r="C2873" i="61"/>
  <c r="C2872" i="61"/>
  <c r="C2871" i="61"/>
  <c r="C2870" i="61"/>
  <c r="C2869" i="61"/>
  <c r="C2868" i="61"/>
  <c r="C2867" i="61"/>
  <c r="C2866" i="61"/>
  <c r="C2865" i="61"/>
  <c r="C2864" i="61"/>
  <c r="C2863" i="61"/>
  <c r="C2862" i="61"/>
  <c r="C2861" i="61"/>
  <c r="C2860" i="61"/>
  <c r="C2859" i="61"/>
  <c r="C2858" i="61"/>
  <c r="C2857" i="61"/>
  <c r="C2856" i="61"/>
  <c r="C2855" i="61"/>
  <c r="C2854" i="61"/>
  <c r="C2853" i="61"/>
  <c r="C2852" i="61"/>
  <c r="C2851" i="61"/>
  <c r="C2850" i="61"/>
  <c r="C2849" i="61"/>
  <c r="C2848" i="61"/>
  <c r="C2847" i="61"/>
  <c r="C2846" i="61"/>
  <c r="C2845" i="61"/>
  <c r="C2844" i="61"/>
  <c r="C2843" i="61"/>
  <c r="C2842" i="61"/>
  <c r="C2841" i="61"/>
  <c r="C2840" i="61"/>
  <c r="C2839" i="61"/>
  <c r="C2838" i="61"/>
  <c r="C2837" i="61"/>
  <c r="C2836" i="61"/>
  <c r="C2835" i="61"/>
  <c r="C2834" i="61"/>
  <c r="C2833" i="61"/>
  <c r="C2832" i="61"/>
  <c r="C2831" i="61"/>
  <c r="C2830" i="61"/>
  <c r="C2829" i="61"/>
  <c r="C2828" i="61"/>
  <c r="C2827" i="61"/>
  <c r="C2826" i="61"/>
  <c r="C2825" i="61"/>
  <c r="C2824" i="61"/>
  <c r="C2823" i="61"/>
  <c r="C2822" i="61"/>
  <c r="C2821" i="61"/>
  <c r="C2820" i="61"/>
  <c r="C2819" i="61"/>
  <c r="C2818" i="61"/>
  <c r="C2817" i="61"/>
  <c r="C2816" i="61"/>
  <c r="C2815" i="61"/>
  <c r="C2814" i="61"/>
  <c r="C2813" i="61"/>
  <c r="C2812" i="61"/>
  <c r="C2811" i="61"/>
  <c r="C2810" i="61"/>
  <c r="C2809" i="61"/>
  <c r="C2808" i="61"/>
  <c r="C2807" i="61"/>
  <c r="C2806" i="61"/>
  <c r="C2805" i="61"/>
  <c r="C2804" i="61"/>
  <c r="C2803" i="61"/>
  <c r="C2802" i="61"/>
  <c r="C2801" i="61"/>
  <c r="C2800" i="61"/>
  <c r="C2799" i="61"/>
  <c r="C2798" i="61"/>
  <c r="C2797" i="61"/>
  <c r="C2796" i="61"/>
  <c r="C2795" i="61"/>
  <c r="C2794" i="61"/>
  <c r="C2793" i="61"/>
  <c r="C2792" i="61"/>
  <c r="C2791" i="61"/>
  <c r="C2790" i="61"/>
  <c r="C2789" i="61"/>
  <c r="C2788" i="61"/>
  <c r="C2787" i="61"/>
  <c r="C2786" i="61"/>
  <c r="C2785" i="61"/>
  <c r="C2784" i="61"/>
  <c r="C2783" i="61"/>
  <c r="C2782" i="61"/>
  <c r="C2781" i="61"/>
  <c r="C2780" i="61"/>
  <c r="C2779" i="61"/>
  <c r="C2778" i="61"/>
  <c r="C2777" i="61"/>
  <c r="C2776" i="61"/>
  <c r="C2775" i="61"/>
  <c r="C2774" i="61"/>
  <c r="C2773" i="61"/>
  <c r="C2772" i="61"/>
  <c r="C2771" i="61"/>
  <c r="C2770" i="61"/>
  <c r="C2769" i="61"/>
  <c r="C2768" i="61"/>
  <c r="C2767" i="61"/>
  <c r="C2766" i="61"/>
  <c r="C2765" i="61"/>
  <c r="C2764" i="61"/>
  <c r="C2763" i="61"/>
  <c r="C2762" i="61"/>
  <c r="C2761" i="61"/>
  <c r="C2760" i="61"/>
  <c r="C2759" i="61"/>
  <c r="C2758" i="61"/>
  <c r="C2757" i="61"/>
  <c r="C2756" i="61"/>
  <c r="C2755" i="61"/>
  <c r="C2754" i="61"/>
  <c r="C2753" i="61"/>
  <c r="C2752" i="61"/>
  <c r="C2751" i="61"/>
  <c r="C2750" i="61"/>
  <c r="C2749" i="61"/>
  <c r="C2748" i="61"/>
  <c r="C2747" i="61"/>
  <c r="C2746" i="61"/>
  <c r="C2745" i="61"/>
  <c r="C2744" i="61"/>
  <c r="C2743" i="61"/>
  <c r="C2742" i="61"/>
  <c r="C2741" i="61"/>
  <c r="C2740" i="61"/>
  <c r="C2739" i="61"/>
  <c r="C2738" i="61"/>
  <c r="C2737" i="61"/>
  <c r="C2736" i="61"/>
  <c r="C2735" i="61"/>
  <c r="C2734" i="61"/>
  <c r="C2733" i="61"/>
  <c r="C2732" i="61"/>
  <c r="C2731" i="61"/>
  <c r="C2730" i="61"/>
  <c r="C2729" i="61"/>
  <c r="C2728" i="61"/>
  <c r="C2727" i="61"/>
  <c r="C2726" i="61"/>
  <c r="C2725" i="61"/>
  <c r="C2724" i="61"/>
  <c r="C2723" i="61"/>
  <c r="C2722" i="61"/>
  <c r="C2721" i="61"/>
  <c r="C2720" i="61"/>
  <c r="C2719" i="61"/>
  <c r="C2718" i="61"/>
  <c r="C2717" i="61"/>
  <c r="C2716" i="61"/>
  <c r="C2715" i="61"/>
  <c r="C2714" i="61"/>
  <c r="C2713" i="61"/>
  <c r="C2712" i="61"/>
  <c r="C2711" i="61"/>
  <c r="C2710" i="61"/>
  <c r="C2709" i="61"/>
  <c r="C2708" i="61"/>
  <c r="C2707" i="61"/>
  <c r="C2706" i="61"/>
  <c r="C2705" i="61"/>
  <c r="C2704" i="61"/>
  <c r="C2703" i="61"/>
  <c r="C2702" i="61"/>
  <c r="C2701" i="61"/>
  <c r="C2700" i="61"/>
  <c r="C2699" i="61"/>
  <c r="C2698" i="61"/>
  <c r="C2697" i="61"/>
  <c r="C2696" i="61"/>
  <c r="C2695" i="61"/>
  <c r="C2694" i="61"/>
  <c r="C2693" i="61"/>
  <c r="C2692" i="61"/>
  <c r="C2691" i="61"/>
  <c r="C2690" i="61"/>
  <c r="C2689" i="61"/>
  <c r="C2688" i="61"/>
  <c r="C2687" i="61"/>
  <c r="C2686" i="61"/>
  <c r="C2685" i="61"/>
  <c r="C2684" i="61"/>
  <c r="C2683" i="61"/>
  <c r="C2682" i="61"/>
  <c r="C2681" i="61"/>
  <c r="C2680" i="61"/>
  <c r="C2679" i="61"/>
  <c r="C2678" i="61"/>
  <c r="C2677" i="61"/>
  <c r="C2676" i="61"/>
  <c r="C2675" i="61"/>
  <c r="C2674" i="61"/>
  <c r="C2673" i="61"/>
  <c r="C2672" i="61"/>
  <c r="C2671" i="61"/>
  <c r="C2670" i="61"/>
  <c r="C2669" i="61"/>
  <c r="C2668" i="61"/>
  <c r="C2667" i="61"/>
  <c r="C2666" i="61"/>
  <c r="C2665" i="61"/>
  <c r="C2664" i="61"/>
  <c r="C2663" i="61"/>
  <c r="C2662" i="61"/>
  <c r="C2661" i="61"/>
  <c r="C2660" i="61"/>
  <c r="C2659" i="61"/>
  <c r="C2658" i="61"/>
  <c r="C2657" i="61"/>
  <c r="C2656" i="61"/>
  <c r="C2655" i="61"/>
  <c r="C2654" i="61"/>
  <c r="C2653" i="61"/>
  <c r="C2652" i="61"/>
  <c r="C2651" i="61"/>
  <c r="C2650" i="61"/>
  <c r="C2649" i="61"/>
  <c r="C2648" i="61"/>
  <c r="C2647" i="61"/>
  <c r="C2646" i="61"/>
  <c r="C2645" i="61"/>
  <c r="C2644" i="61"/>
  <c r="C2643" i="61"/>
  <c r="C2642" i="61"/>
  <c r="C2641" i="61"/>
  <c r="C2640" i="61"/>
  <c r="C2639" i="61"/>
  <c r="C2638" i="61"/>
  <c r="C2637" i="61"/>
  <c r="C2636" i="61"/>
  <c r="C2635" i="61"/>
  <c r="C2634" i="61"/>
  <c r="C2633" i="61"/>
  <c r="C2632" i="61"/>
  <c r="C2631" i="61"/>
  <c r="C2630" i="61"/>
  <c r="C2629" i="61"/>
  <c r="C2628" i="61"/>
  <c r="C2627" i="61"/>
  <c r="C2626" i="61"/>
  <c r="C2625" i="61"/>
  <c r="C2624" i="61"/>
  <c r="C2623" i="61"/>
  <c r="C2622" i="61"/>
  <c r="C2621" i="61"/>
  <c r="C2620" i="61"/>
  <c r="C2619" i="61"/>
  <c r="C2618" i="61"/>
  <c r="C2617" i="61"/>
  <c r="C2616" i="61"/>
  <c r="C2615" i="61"/>
  <c r="C2614" i="61"/>
  <c r="C2613" i="61"/>
  <c r="C2612" i="61"/>
  <c r="C2611" i="61"/>
  <c r="C2610" i="61"/>
  <c r="C2609" i="61"/>
  <c r="C2608" i="61"/>
  <c r="C2607" i="61"/>
  <c r="C2606" i="61"/>
  <c r="C2605" i="61"/>
  <c r="C2604" i="61"/>
  <c r="C2603" i="61"/>
  <c r="C2602" i="61"/>
  <c r="C2601" i="61"/>
  <c r="C2600" i="61"/>
  <c r="C2599" i="61"/>
  <c r="C2598" i="61"/>
  <c r="C2597" i="61"/>
  <c r="C2596" i="61"/>
  <c r="C2595" i="61"/>
  <c r="C2594" i="61"/>
  <c r="C2593" i="61"/>
  <c r="C2592" i="61"/>
  <c r="C2591" i="61"/>
  <c r="C2590" i="61"/>
  <c r="C2589" i="61"/>
  <c r="C2588" i="61"/>
  <c r="C2587" i="61"/>
  <c r="C2586" i="61"/>
  <c r="C2585" i="61"/>
  <c r="C2584" i="61"/>
  <c r="C2583" i="61"/>
  <c r="C2582" i="61"/>
  <c r="C2581" i="61"/>
  <c r="C2580" i="61"/>
  <c r="C2579" i="61"/>
  <c r="C2578" i="61"/>
  <c r="C2577" i="61"/>
  <c r="C2576" i="61"/>
  <c r="C2575" i="61"/>
  <c r="C2574" i="61"/>
  <c r="C2573" i="61"/>
  <c r="C2572" i="61"/>
  <c r="C2571" i="61"/>
  <c r="C2570" i="61"/>
  <c r="C2569" i="61"/>
  <c r="C2568" i="61"/>
  <c r="C2567" i="61"/>
  <c r="C2566" i="61"/>
  <c r="C2565" i="61"/>
  <c r="C2564" i="61"/>
  <c r="C2563" i="61"/>
  <c r="C2562" i="61"/>
  <c r="C2561" i="61"/>
  <c r="C2560" i="61"/>
  <c r="C2559" i="61"/>
  <c r="C2558" i="61"/>
  <c r="C2557" i="61"/>
  <c r="C2556" i="61"/>
  <c r="C2555" i="61"/>
  <c r="C2554" i="61"/>
  <c r="C2553" i="61"/>
  <c r="C2552" i="61"/>
  <c r="C2551" i="61"/>
  <c r="C2550" i="61"/>
  <c r="C2549" i="61"/>
  <c r="C2548" i="61"/>
  <c r="C2547" i="61"/>
  <c r="C2546" i="61"/>
  <c r="C2545" i="61"/>
  <c r="C2544" i="61"/>
  <c r="C2543" i="61"/>
  <c r="C2542" i="61"/>
  <c r="C2541" i="61"/>
  <c r="C2540" i="61"/>
  <c r="C2539" i="61"/>
  <c r="C2538" i="61"/>
  <c r="C2537" i="61"/>
  <c r="C2536" i="61"/>
  <c r="C2535" i="61"/>
  <c r="C2534" i="61"/>
  <c r="C2533" i="61"/>
  <c r="C2532" i="61"/>
  <c r="C2531" i="61"/>
  <c r="C2530" i="61"/>
  <c r="C2529" i="61"/>
  <c r="C2528" i="61"/>
  <c r="C2527" i="61"/>
  <c r="C2526" i="61"/>
  <c r="C2525" i="61"/>
  <c r="C2524" i="61"/>
  <c r="C2523" i="61"/>
  <c r="C2522" i="61"/>
  <c r="C2521" i="61"/>
  <c r="C2520" i="61"/>
  <c r="C2519" i="61"/>
  <c r="C2518" i="61"/>
  <c r="C2517" i="61"/>
  <c r="C2516" i="61"/>
  <c r="C2515" i="61"/>
  <c r="C2514" i="61"/>
  <c r="C2513" i="61"/>
  <c r="C2512" i="61"/>
  <c r="C2511" i="61"/>
  <c r="C2510" i="61"/>
  <c r="C2509" i="61"/>
  <c r="C2508" i="61"/>
  <c r="C2507" i="61"/>
  <c r="C2506" i="61"/>
  <c r="C2505" i="61"/>
  <c r="C2504" i="61"/>
  <c r="C2503" i="61"/>
  <c r="C2502" i="61"/>
  <c r="C2501" i="61"/>
  <c r="C2500" i="61"/>
  <c r="C2499" i="61"/>
  <c r="C2498" i="61"/>
  <c r="C2497" i="61"/>
  <c r="C2496" i="61"/>
  <c r="C2495" i="61"/>
  <c r="C2494" i="61"/>
  <c r="C2493" i="61"/>
  <c r="C2492" i="61"/>
  <c r="C2491" i="61"/>
  <c r="C2490" i="61"/>
  <c r="C2489" i="61"/>
  <c r="C2488" i="61"/>
  <c r="C2487" i="61"/>
  <c r="C2486" i="61"/>
  <c r="C2485" i="61"/>
  <c r="C2484" i="61"/>
  <c r="C2483" i="61"/>
  <c r="C2482" i="61"/>
  <c r="C2481" i="61"/>
  <c r="C2480" i="61"/>
  <c r="C2479" i="61"/>
  <c r="C2478" i="61"/>
  <c r="C2477" i="61"/>
  <c r="C2476" i="61"/>
  <c r="C2475" i="61"/>
  <c r="C2474" i="61"/>
  <c r="C2473" i="61"/>
  <c r="C2472" i="61"/>
  <c r="C2471" i="61"/>
  <c r="C2470" i="61"/>
  <c r="C2469" i="61"/>
  <c r="C2468" i="61"/>
  <c r="C2467" i="61"/>
  <c r="C2466" i="61"/>
  <c r="C2465" i="61"/>
  <c r="C2464" i="61"/>
  <c r="C2463" i="61"/>
  <c r="C2462" i="61"/>
  <c r="C2461" i="61"/>
  <c r="C2460" i="61"/>
  <c r="C2459" i="61"/>
  <c r="C2458" i="61"/>
  <c r="C2457" i="61"/>
  <c r="C2456" i="61"/>
  <c r="C2455" i="61"/>
  <c r="C2454" i="61"/>
  <c r="C2453" i="61"/>
  <c r="C2452" i="61"/>
  <c r="C2451" i="61"/>
  <c r="C2450" i="61"/>
  <c r="C2449" i="61"/>
  <c r="C2448" i="61"/>
  <c r="C2447" i="61"/>
  <c r="C2446" i="61"/>
  <c r="C2445" i="61"/>
  <c r="C2444" i="61"/>
  <c r="C2443" i="61"/>
  <c r="C2442" i="61"/>
  <c r="C2441" i="61"/>
  <c r="C2440" i="61"/>
  <c r="C2439" i="61"/>
  <c r="C2438" i="61"/>
  <c r="C2437" i="61"/>
  <c r="C2436" i="61"/>
  <c r="C2435" i="61"/>
  <c r="C2434" i="61"/>
  <c r="C2433" i="61"/>
  <c r="C2432" i="61"/>
  <c r="C2431" i="61"/>
  <c r="C2430" i="61"/>
  <c r="C2429" i="61"/>
  <c r="C2428" i="61"/>
  <c r="C2427" i="61"/>
  <c r="C2426" i="61"/>
  <c r="C2425" i="61"/>
  <c r="C2424" i="61"/>
  <c r="C2423" i="61"/>
  <c r="C2422" i="61"/>
  <c r="C2421" i="61"/>
  <c r="C2420" i="61"/>
  <c r="C2419" i="61"/>
  <c r="C2418" i="61"/>
  <c r="C2417" i="61"/>
  <c r="C2416" i="61"/>
  <c r="C2415" i="61"/>
  <c r="C2414" i="61"/>
  <c r="C2413" i="61"/>
  <c r="C2412" i="61"/>
  <c r="C2411" i="61"/>
  <c r="C2410" i="61"/>
  <c r="C2409" i="61"/>
  <c r="C2408" i="61"/>
  <c r="C2407" i="61"/>
  <c r="C2406" i="61"/>
  <c r="C2405" i="61"/>
  <c r="C2404" i="61"/>
  <c r="C2403" i="61"/>
  <c r="C2402" i="61"/>
  <c r="C2401" i="61"/>
  <c r="C2400" i="61"/>
  <c r="C2399" i="61"/>
  <c r="C2398" i="61"/>
  <c r="C2397" i="61"/>
  <c r="C2396" i="61"/>
  <c r="C2395" i="61"/>
  <c r="C2394" i="61"/>
  <c r="C2393" i="61"/>
  <c r="C2392" i="61"/>
  <c r="C2391" i="61"/>
  <c r="C2390" i="61"/>
  <c r="C2389" i="61"/>
  <c r="C2388" i="61"/>
  <c r="C2387" i="61"/>
  <c r="C2386" i="61"/>
  <c r="C2385" i="61"/>
  <c r="C2384" i="61"/>
  <c r="C2383" i="61"/>
  <c r="C2382" i="61"/>
  <c r="C2381" i="61"/>
  <c r="C2380" i="61"/>
  <c r="C2379" i="61"/>
  <c r="C2378" i="61"/>
  <c r="C2377" i="61"/>
  <c r="C2376" i="61"/>
  <c r="C2375" i="61"/>
  <c r="C2374" i="61"/>
  <c r="C2373" i="61"/>
  <c r="C2372" i="61"/>
  <c r="C2371" i="61"/>
  <c r="C2370" i="61"/>
  <c r="C2369" i="61"/>
  <c r="C2368" i="61"/>
  <c r="C2367" i="61"/>
  <c r="C2366" i="61"/>
  <c r="C2365" i="61"/>
  <c r="C2364" i="61"/>
  <c r="C2363" i="61"/>
  <c r="C2362" i="61"/>
  <c r="C2361" i="61"/>
  <c r="C2360" i="61"/>
  <c r="C2359" i="61"/>
  <c r="C2358" i="61"/>
  <c r="C2357" i="61"/>
  <c r="C2356" i="61"/>
  <c r="C2355" i="61"/>
  <c r="C2354" i="61"/>
  <c r="C2353" i="61"/>
  <c r="C2352" i="61"/>
  <c r="C2351" i="61"/>
  <c r="C2350" i="61"/>
  <c r="C2349" i="61"/>
  <c r="C2348" i="61"/>
  <c r="C2347" i="61"/>
  <c r="C2346" i="61"/>
  <c r="C2345" i="61"/>
  <c r="C2344" i="61"/>
  <c r="C2343" i="61"/>
  <c r="C2342" i="61"/>
  <c r="C2341" i="61"/>
  <c r="C2340" i="61"/>
  <c r="C2339" i="61"/>
  <c r="C2338" i="61"/>
  <c r="C2337" i="61"/>
  <c r="C2336" i="61"/>
  <c r="C2335" i="61"/>
  <c r="C2334" i="61"/>
  <c r="C2333" i="61"/>
  <c r="C2332" i="61"/>
  <c r="C2331" i="61"/>
  <c r="C2330" i="61"/>
  <c r="C2329" i="61"/>
  <c r="C2328" i="61"/>
  <c r="C2327" i="61"/>
  <c r="C2326" i="61"/>
  <c r="C2325" i="61"/>
  <c r="C2324" i="61"/>
  <c r="C2323" i="61"/>
  <c r="C2322" i="61"/>
  <c r="C2321" i="61"/>
  <c r="C2320" i="61"/>
  <c r="C2319" i="61"/>
  <c r="C2318" i="61"/>
  <c r="C2317" i="61"/>
  <c r="C2316" i="61"/>
  <c r="C2315" i="61"/>
  <c r="C2314" i="61"/>
  <c r="C2313" i="61"/>
  <c r="C2312" i="61"/>
  <c r="C2311" i="61"/>
  <c r="C2310" i="61"/>
  <c r="C2309" i="61"/>
  <c r="C2308" i="61"/>
  <c r="C2307" i="61"/>
  <c r="C2306" i="61"/>
  <c r="C2305" i="61"/>
  <c r="C2304" i="61"/>
  <c r="C2303" i="61"/>
  <c r="C2302" i="61"/>
  <c r="C2301" i="61"/>
  <c r="C2300" i="61"/>
  <c r="C2299" i="61"/>
  <c r="C2298" i="61"/>
  <c r="C2297" i="61"/>
  <c r="C2296" i="61"/>
  <c r="C2295" i="61"/>
  <c r="C2294" i="61"/>
  <c r="C2293" i="61"/>
  <c r="C2292" i="61"/>
  <c r="C2291" i="61"/>
  <c r="C2290" i="61"/>
  <c r="C2289" i="61"/>
  <c r="C2288" i="61"/>
  <c r="C2287" i="61"/>
  <c r="C2286" i="61"/>
  <c r="C2285" i="61"/>
  <c r="C2284" i="61"/>
  <c r="C2283" i="61"/>
  <c r="C2282" i="61"/>
  <c r="C2281" i="61"/>
  <c r="C2280" i="61"/>
  <c r="C2279" i="61"/>
  <c r="C2278" i="61"/>
  <c r="C2277" i="61"/>
  <c r="C2276" i="61"/>
  <c r="C2275" i="61"/>
  <c r="C2274" i="61"/>
  <c r="C2273" i="61"/>
  <c r="C2272" i="61"/>
  <c r="C2271" i="61"/>
  <c r="C2270" i="61"/>
  <c r="C2269" i="61"/>
  <c r="C2268" i="61"/>
  <c r="C2267" i="61"/>
  <c r="C2266" i="61"/>
  <c r="C2265" i="61"/>
  <c r="C2264" i="61"/>
  <c r="C2263" i="61"/>
  <c r="C2262" i="61"/>
  <c r="C2261" i="61"/>
  <c r="C2260" i="61"/>
  <c r="C2259" i="61"/>
  <c r="C2258" i="61"/>
  <c r="C2257" i="61"/>
  <c r="C2256" i="61"/>
  <c r="C2255" i="61"/>
  <c r="C2254" i="61"/>
  <c r="C2253" i="61"/>
  <c r="C2252" i="61"/>
  <c r="C2251" i="61"/>
  <c r="C2250" i="61"/>
  <c r="C2249" i="61"/>
  <c r="C2248" i="61"/>
  <c r="C2247" i="61"/>
  <c r="C2246" i="61"/>
  <c r="C2245" i="61"/>
  <c r="C2244" i="61"/>
  <c r="C2243" i="61"/>
  <c r="C2242" i="61"/>
  <c r="C2241" i="61"/>
  <c r="C2240" i="61"/>
  <c r="C2239" i="61"/>
  <c r="C2238" i="61"/>
  <c r="C2237" i="61"/>
  <c r="C2236" i="61"/>
  <c r="C2235" i="61"/>
  <c r="C2234" i="61"/>
  <c r="C2233" i="61"/>
  <c r="C2232" i="61"/>
  <c r="C2231" i="61"/>
  <c r="C2230" i="61"/>
  <c r="C2229" i="61"/>
  <c r="C2228" i="61"/>
  <c r="C2227" i="61"/>
  <c r="C2226" i="61"/>
  <c r="C2225" i="61"/>
  <c r="C2224" i="61"/>
  <c r="C2223" i="61"/>
  <c r="C2222" i="61"/>
  <c r="C2221" i="61"/>
  <c r="C2220" i="61"/>
  <c r="C2219" i="61"/>
  <c r="C2218" i="61"/>
  <c r="C2217" i="61"/>
  <c r="C2216" i="61"/>
  <c r="C2215" i="61"/>
  <c r="C2214" i="61"/>
  <c r="C2213" i="61"/>
  <c r="C2212" i="61"/>
  <c r="C2211" i="61"/>
  <c r="C2210" i="61"/>
  <c r="C2209" i="61"/>
  <c r="C2208" i="61"/>
  <c r="C2207" i="61"/>
  <c r="C2206" i="61"/>
  <c r="C2205" i="61"/>
  <c r="C2204" i="61"/>
  <c r="C2203" i="61"/>
  <c r="C2202" i="61"/>
  <c r="C2201" i="61"/>
  <c r="C2200" i="61"/>
  <c r="C2199" i="61"/>
  <c r="C2198" i="61"/>
  <c r="C2197" i="61"/>
  <c r="C2196" i="61"/>
  <c r="C2195" i="61"/>
  <c r="C2194" i="61"/>
  <c r="C2193" i="61"/>
  <c r="C2192" i="61"/>
  <c r="C2191" i="61"/>
  <c r="C2190" i="61"/>
  <c r="C2189" i="61"/>
  <c r="C2188" i="61"/>
  <c r="C2187" i="61"/>
  <c r="C2186" i="61"/>
  <c r="C2185" i="61"/>
  <c r="C2184" i="61"/>
  <c r="C2183" i="61"/>
  <c r="C2182" i="61"/>
  <c r="C2181" i="61"/>
  <c r="C2180" i="61"/>
  <c r="C2179" i="61"/>
  <c r="C2178" i="61"/>
  <c r="C2177" i="61"/>
  <c r="C2176" i="61"/>
  <c r="C2175" i="61"/>
  <c r="C2174" i="61"/>
  <c r="C2173" i="61"/>
  <c r="C2172" i="61"/>
  <c r="C2171" i="61"/>
  <c r="C2170" i="61"/>
  <c r="C2169" i="61"/>
  <c r="C2168" i="61"/>
  <c r="C2167" i="61"/>
  <c r="C2166" i="61"/>
  <c r="C2165" i="61"/>
  <c r="C2164" i="61"/>
  <c r="C2163" i="61"/>
  <c r="C2162" i="61"/>
  <c r="C2161" i="61"/>
  <c r="C2160" i="61"/>
  <c r="C2159" i="61"/>
  <c r="C2158" i="61"/>
  <c r="C2157" i="61"/>
  <c r="C2156" i="61"/>
  <c r="C2155" i="61"/>
  <c r="C2154" i="61"/>
  <c r="C2153" i="61"/>
  <c r="C2152" i="61"/>
  <c r="C2151" i="61"/>
  <c r="C2150" i="61"/>
  <c r="C2149" i="61"/>
  <c r="C2148" i="61"/>
  <c r="C2147" i="61"/>
  <c r="C2146" i="61"/>
  <c r="C2145" i="61"/>
  <c r="C2144" i="61"/>
  <c r="C2143" i="61"/>
  <c r="C2142" i="61"/>
  <c r="C2141" i="61"/>
  <c r="C2140" i="61"/>
  <c r="C2139" i="61"/>
  <c r="C2138" i="61"/>
  <c r="C2137" i="61"/>
  <c r="C2136" i="61"/>
  <c r="C2135" i="61"/>
  <c r="C2134" i="61"/>
  <c r="C2133" i="61"/>
  <c r="C2132" i="61"/>
  <c r="C2131" i="61"/>
  <c r="C2130" i="61"/>
  <c r="C2129" i="61"/>
  <c r="C2128" i="61"/>
  <c r="C2127" i="61"/>
  <c r="C2126" i="61"/>
  <c r="C2125" i="61"/>
  <c r="C2124" i="61"/>
  <c r="C2123" i="61"/>
  <c r="C2122" i="61"/>
  <c r="C2121" i="61"/>
  <c r="C2120" i="61"/>
  <c r="C2119" i="61"/>
  <c r="C2118" i="61"/>
  <c r="C2117" i="61"/>
  <c r="C2116" i="61"/>
  <c r="C2115" i="61"/>
  <c r="C2114" i="61"/>
  <c r="C2113" i="61"/>
  <c r="C2112" i="61"/>
  <c r="C2111" i="61"/>
  <c r="C2110" i="61"/>
  <c r="C2109" i="61"/>
  <c r="C2108" i="61"/>
  <c r="C2107" i="61"/>
  <c r="C2106" i="61"/>
  <c r="C2105" i="61"/>
  <c r="C2104" i="61"/>
  <c r="C2103" i="61"/>
  <c r="C2102" i="61"/>
  <c r="C2101" i="61"/>
  <c r="C2100" i="61"/>
  <c r="C2099" i="61"/>
  <c r="C2098" i="61"/>
  <c r="C2097" i="61"/>
  <c r="C2096" i="61"/>
  <c r="C2095" i="61"/>
  <c r="C2094" i="61"/>
  <c r="C2093" i="61"/>
  <c r="C2092" i="61"/>
  <c r="C2091" i="61"/>
  <c r="C2090" i="61"/>
  <c r="C2089" i="61"/>
  <c r="C2088" i="61"/>
  <c r="C2087" i="61"/>
  <c r="C2086" i="61"/>
  <c r="C2085" i="61"/>
  <c r="C2084" i="61"/>
  <c r="C2083" i="61"/>
  <c r="C2082" i="61"/>
  <c r="C2081" i="61"/>
  <c r="C2080" i="61"/>
  <c r="C2079" i="61"/>
  <c r="C2078" i="61"/>
  <c r="C2077" i="61"/>
  <c r="C2076" i="61"/>
  <c r="C2075" i="61"/>
  <c r="C2074" i="61"/>
  <c r="C2073" i="61"/>
  <c r="C2072" i="61"/>
  <c r="C2071" i="61"/>
  <c r="C2070" i="61"/>
  <c r="C2069" i="61"/>
  <c r="C2068" i="61"/>
  <c r="C2067" i="61"/>
  <c r="C2066" i="61"/>
  <c r="C2065" i="61"/>
  <c r="C2064" i="61"/>
  <c r="C2063" i="61"/>
  <c r="C2062" i="61"/>
  <c r="C2061" i="61"/>
  <c r="C2060" i="61"/>
  <c r="C2059" i="61"/>
  <c r="C2058" i="61"/>
  <c r="C2057" i="61"/>
  <c r="C2056" i="61"/>
  <c r="C2055" i="61"/>
  <c r="C2054" i="61"/>
  <c r="C2053" i="61"/>
  <c r="C2052" i="61"/>
  <c r="C2051" i="61"/>
  <c r="C2050" i="61"/>
  <c r="C2049" i="61"/>
  <c r="C2048" i="61"/>
  <c r="C2047" i="61"/>
  <c r="C2046" i="61"/>
  <c r="C2045" i="61"/>
  <c r="C2044" i="61"/>
  <c r="C2043" i="61"/>
  <c r="C2042" i="61"/>
  <c r="C2041" i="61"/>
  <c r="C2040" i="61"/>
  <c r="C2039" i="61"/>
  <c r="C2038" i="61"/>
  <c r="C2037" i="61"/>
  <c r="C2036" i="61"/>
  <c r="C2035" i="61"/>
  <c r="C2034" i="61"/>
  <c r="C2033" i="61"/>
  <c r="C2032" i="61"/>
  <c r="C2031" i="61"/>
  <c r="C2030" i="61"/>
  <c r="C2029" i="61"/>
  <c r="C2028" i="61"/>
  <c r="C2027" i="61"/>
  <c r="C2026" i="61"/>
  <c r="C2025" i="61"/>
  <c r="C2024" i="61"/>
  <c r="C2023" i="61"/>
  <c r="C2022" i="61"/>
  <c r="C2021" i="61"/>
  <c r="C2020" i="61"/>
  <c r="C2019" i="61"/>
  <c r="C2018" i="61"/>
  <c r="C2017" i="61"/>
  <c r="C2016" i="61"/>
  <c r="C2015" i="61"/>
  <c r="C2014" i="61"/>
  <c r="C2013" i="61"/>
  <c r="C2012" i="61"/>
  <c r="C2011" i="61"/>
  <c r="C2010" i="61"/>
  <c r="C2009" i="61"/>
  <c r="C2008" i="61"/>
  <c r="C2007" i="61"/>
  <c r="C2006" i="61"/>
  <c r="C2005" i="61"/>
  <c r="C2004" i="61"/>
  <c r="C2003" i="61"/>
  <c r="C2002" i="61"/>
  <c r="C2001" i="61"/>
  <c r="C2000" i="61"/>
  <c r="C1999" i="61"/>
  <c r="C1998" i="61"/>
  <c r="C1997" i="61"/>
  <c r="C1996" i="61"/>
  <c r="C1995" i="61"/>
  <c r="C1994" i="61"/>
  <c r="C1993" i="61"/>
  <c r="C1992" i="61"/>
  <c r="C1991" i="61"/>
  <c r="C1990" i="61"/>
  <c r="C1989" i="61"/>
  <c r="C1988" i="61"/>
  <c r="C1987" i="61"/>
  <c r="C1986" i="61"/>
  <c r="C1985" i="61"/>
  <c r="C1984" i="61"/>
  <c r="C1983" i="61"/>
  <c r="C1982" i="61"/>
  <c r="C1981" i="61"/>
  <c r="C1980" i="61"/>
  <c r="C1979" i="61"/>
  <c r="C1978" i="61"/>
  <c r="C1977" i="61"/>
  <c r="C1976" i="61"/>
  <c r="C1975" i="61"/>
  <c r="C1974" i="61"/>
  <c r="C1973" i="61"/>
  <c r="C1972" i="61"/>
  <c r="C1971" i="61"/>
  <c r="C1970" i="61"/>
  <c r="C1969" i="61"/>
  <c r="C1968" i="61"/>
  <c r="C1967" i="61"/>
  <c r="C1966" i="61"/>
  <c r="C1965" i="61"/>
  <c r="C1964" i="61"/>
  <c r="C1963" i="61"/>
  <c r="C1962" i="61"/>
  <c r="C1961" i="61"/>
  <c r="C1960" i="61"/>
  <c r="C1959" i="61"/>
  <c r="C1958" i="61"/>
  <c r="C1957" i="61"/>
  <c r="C1956" i="61"/>
  <c r="C1955" i="61"/>
  <c r="C1954" i="61"/>
  <c r="C1953" i="61"/>
  <c r="C1952" i="61"/>
  <c r="C1951" i="61"/>
  <c r="C1950" i="61"/>
  <c r="C1949" i="61"/>
  <c r="C1948" i="61"/>
  <c r="C1947" i="61"/>
  <c r="C1946" i="61"/>
  <c r="C1945" i="61"/>
  <c r="C1944" i="61"/>
  <c r="C1943" i="61"/>
  <c r="C1942" i="61"/>
  <c r="C1941" i="61"/>
  <c r="C1940" i="61"/>
  <c r="C1939" i="61"/>
  <c r="C1938" i="61"/>
  <c r="C1937" i="61"/>
  <c r="C1936" i="61"/>
  <c r="C1935" i="61"/>
  <c r="C1934" i="61"/>
  <c r="C1933" i="61"/>
  <c r="C1932" i="61"/>
  <c r="C1931" i="61"/>
  <c r="C1930" i="61"/>
  <c r="C1929" i="61"/>
  <c r="C1928" i="61"/>
  <c r="C1927" i="61"/>
  <c r="C1926" i="61"/>
  <c r="C1925" i="61"/>
  <c r="C1924" i="61"/>
  <c r="C1923" i="61"/>
  <c r="C1922" i="61"/>
  <c r="C1921" i="61"/>
  <c r="C1920" i="61"/>
  <c r="C1919" i="61"/>
  <c r="C1918" i="61"/>
  <c r="C1917" i="61"/>
  <c r="C1916" i="61"/>
  <c r="C1915" i="61"/>
  <c r="C1914" i="61"/>
  <c r="C1913" i="61"/>
  <c r="C1912" i="61"/>
  <c r="C1911" i="61"/>
  <c r="C1910" i="61"/>
  <c r="C1909" i="61"/>
  <c r="C1908" i="61"/>
  <c r="C1907" i="61"/>
  <c r="C1906" i="61"/>
  <c r="C1905" i="61"/>
  <c r="C1904" i="61"/>
  <c r="C1903" i="61"/>
  <c r="C1902" i="61"/>
  <c r="C1901" i="61"/>
  <c r="C1900" i="61"/>
  <c r="C1899" i="61"/>
  <c r="C1898" i="61"/>
  <c r="C1897" i="61"/>
  <c r="C1896" i="61"/>
  <c r="C1895" i="61"/>
  <c r="C1894" i="61"/>
  <c r="C1893" i="61"/>
  <c r="C1892" i="61"/>
  <c r="C1891" i="61"/>
  <c r="C1890" i="61"/>
  <c r="C1889" i="61"/>
  <c r="C1888" i="61"/>
  <c r="C1887" i="61"/>
  <c r="C1886" i="61"/>
  <c r="C1885" i="61"/>
  <c r="C1884" i="61"/>
  <c r="C1883" i="61"/>
  <c r="C1882" i="61"/>
  <c r="C1881" i="61"/>
  <c r="C1880" i="61"/>
  <c r="C1879" i="61"/>
  <c r="C1878" i="61"/>
  <c r="C1877" i="61"/>
  <c r="C1876" i="61"/>
  <c r="C1875" i="61"/>
  <c r="C1874" i="61"/>
  <c r="C1873" i="61"/>
  <c r="C1872" i="61"/>
  <c r="C1871" i="61"/>
  <c r="C1870" i="61"/>
  <c r="C1869" i="61"/>
  <c r="C1868" i="61"/>
  <c r="C1867" i="61"/>
  <c r="C1866" i="61"/>
  <c r="C1865" i="61"/>
  <c r="C1864" i="61"/>
  <c r="C1863" i="61"/>
  <c r="C1862" i="61"/>
  <c r="C1861" i="61"/>
  <c r="C1860" i="61"/>
  <c r="C1859" i="61"/>
  <c r="C1858" i="61"/>
  <c r="C1857" i="61"/>
  <c r="C1856" i="61"/>
  <c r="C1855" i="61"/>
  <c r="C1854" i="61"/>
  <c r="C1853" i="61"/>
  <c r="C1852" i="61"/>
  <c r="C1851" i="61"/>
  <c r="C1850" i="61"/>
  <c r="C1849" i="61"/>
  <c r="C1848" i="61"/>
  <c r="C1847" i="61"/>
  <c r="C1846" i="61"/>
  <c r="C1845" i="61"/>
  <c r="C1844" i="61"/>
  <c r="C1843" i="61"/>
  <c r="C1842" i="61"/>
  <c r="C1841" i="61"/>
  <c r="C1840" i="61"/>
  <c r="C1839" i="61"/>
  <c r="C1838" i="61"/>
  <c r="C1837" i="61"/>
  <c r="C1836" i="61"/>
  <c r="C1835" i="61"/>
  <c r="C1834" i="61"/>
  <c r="C1833" i="61"/>
  <c r="C1832" i="61"/>
  <c r="C1831" i="61"/>
  <c r="C1830" i="61"/>
  <c r="C1829" i="61"/>
  <c r="C1828" i="61"/>
  <c r="C1827" i="61"/>
  <c r="C1826" i="61"/>
  <c r="C1825" i="61"/>
  <c r="C1824" i="61"/>
  <c r="C1823" i="61"/>
  <c r="C1822" i="61"/>
  <c r="C1821" i="61"/>
  <c r="C1820" i="61"/>
  <c r="C1819" i="61"/>
  <c r="C1818" i="61"/>
  <c r="C1817" i="61"/>
  <c r="C1816" i="61"/>
  <c r="C1815" i="61"/>
  <c r="C1814" i="61"/>
  <c r="C1813" i="61"/>
  <c r="C1812" i="61"/>
  <c r="C1811" i="61"/>
  <c r="C1810" i="61"/>
  <c r="C1809" i="61"/>
  <c r="C1808" i="61"/>
  <c r="C1807" i="61"/>
  <c r="C1806" i="61"/>
  <c r="C1805" i="61"/>
  <c r="C1804" i="61"/>
  <c r="C1803" i="61"/>
  <c r="C1802" i="61"/>
  <c r="C1801" i="61"/>
  <c r="C1800" i="61"/>
  <c r="C1799" i="61"/>
  <c r="C1798" i="61"/>
  <c r="C1797" i="61"/>
  <c r="C1796" i="61"/>
  <c r="C1795" i="61"/>
  <c r="C1794" i="61"/>
  <c r="C1793" i="61"/>
  <c r="C1792" i="61"/>
  <c r="C1791" i="61"/>
  <c r="C1790" i="61"/>
  <c r="C1789" i="61"/>
  <c r="C1788" i="61"/>
  <c r="C1787" i="61"/>
  <c r="C1786" i="61"/>
  <c r="C1785" i="61"/>
  <c r="C1784" i="61"/>
  <c r="C1783" i="61"/>
  <c r="C1782" i="61"/>
  <c r="C1781" i="61"/>
  <c r="C1780" i="61"/>
  <c r="C1779" i="61"/>
  <c r="C1778" i="61"/>
  <c r="C1777" i="61"/>
  <c r="C1776" i="61"/>
  <c r="C1775" i="61"/>
  <c r="C1774" i="61"/>
  <c r="C1773" i="61"/>
  <c r="C1772" i="61"/>
  <c r="C1771" i="61"/>
  <c r="C1770" i="61"/>
  <c r="C1769" i="61"/>
  <c r="C1768" i="61"/>
  <c r="C1767" i="61"/>
  <c r="C1766" i="61"/>
  <c r="C1765" i="61"/>
  <c r="C1764" i="61"/>
  <c r="C1763" i="61"/>
  <c r="C1762" i="61"/>
  <c r="C1761" i="61"/>
  <c r="C1760" i="61"/>
  <c r="C1759" i="61"/>
  <c r="C1758" i="61"/>
  <c r="C1757" i="61"/>
  <c r="C1756" i="61"/>
  <c r="C1755" i="61"/>
  <c r="C1754" i="61"/>
  <c r="C1753" i="61"/>
  <c r="C1752" i="61"/>
  <c r="C1751" i="61"/>
  <c r="C1750" i="61"/>
  <c r="C1749" i="61"/>
  <c r="C1748" i="61"/>
  <c r="C1747" i="61"/>
  <c r="C1746" i="61"/>
  <c r="C1745" i="61"/>
  <c r="C1744" i="61"/>
  <c r="C1743" i="61"/>
  <c r="C1742" i="61"/>
  <c r="C1741" i="61"/>
  <c r="C1740" i="61"/>
  <c r="C1739" i="61"/>
  <c r="C1738" i="61"/>
  <c r="C1737" i="61"/>
  <c r="C1736" i="61"/>
  <c r="C1735" i="61"/>
  <c r="C1734" i="61"/>
  <c r="C1733" i="61"/>
  <c r="C1732" i="61"/>
  <c r="C1731" i="61"/>
  <c r="C1730" i="61"/>
  <c r="C1729" i="61"/>
  <c r="C1728" i="61"/>
  <c r="C1727" i="61"/>
  <c r="C1726" i="61"/>
  <c r="C1725" i="61"/>
  <c r="C1724" i="61"/>
  <c r="C1723" i="61"/>
  <c r="C1722" i="61"/>
  <c r="C1721" i="61"/>
  <c r="C1720" i="61"/>
  <c r="C1719" i="61"/>
  <c r="C1718" i="61"/>
  <c r="C1717" i="61"/>
  <c r="C1716" i="61"/>
  <c r="C1715" i="61"/>
  <c r="C1714" i="61"/>
  <c r="C1713" i="61"/>
  <c r="C1712" i="61"/>
  <c r="C1711" i="61"/>
  <c r="C1710" i="61"/>
  <c r="C1709" i="61"/>
  <c r="C1708" i="61"/>
  <c r="C1707" i="61"/>
  <c r="C1706" i="61"/>
  <c r="C1705" i="61"/>
  <c r="C1704" i="61"/>
  <c r="C1703" i="61"/>
  <c r="C1702" i="61"/>
  <c r="C1701" i="61"/>
  <c r="C1700" i="61"/>
  <c r="C1699" i="61"/>
  <c r="C1698" i="61"/>
  <c r="C1697" i="61"/>
  <c r="C1696" i="61"/>
  <c r="C1695" i="61"/>
  <c r="C1694" i="61"/>
  <c r="C1693" i="61"/>
  <c r="C1692" i="61"/>
  <c r="C1691" i="61"/>
  <c r="C1690" i="61"/>
  <c r="C1689" i="61"/>
  <c r="C1688" i="61"/>
  <c r="C1687" i="61"/>
  <c r="C1686" i="61"/>
  <c r="C1685" i="61"/>
  <c r="C1684" i="61"/>
  <c r="C1683" i="61"/>
  <c r="C1682" i="61"/>
  <c r="C1681" i="61"/>
  <c r="C1680" i="61"/>
  <c r="C1679" i="61"/>
  <c r="C1678" i="61"/>
  <c r="C1677" i="61"/>
  <c r="C1676" i="61"/>
  <c r="C1675" i="61"/>
  <c r="C1674" i="61"/>
  <c r="C1673" i="61"/>
  <c r="C1672" i="61"/>
  <c r="C1671" i="61"/>
  <c r="C1670" i="61"/>
  <c r="C1669" i="61"/>
  <c r="C1668" i="61"/>
  <c r="C1667" i="61"/>
  <c r="C1666" i="61"/>
  <c r="C1665" i="61"/>
  <c r="C1664" i="61"/>
  <c r="C1663" i="61"/>
  <c r="C1662" i="61"/>
  <c r="C1661" i="61"/>
  <c r="C1660" i="61"/>
  <c r="C1659" i="61"/>
  <c r="C1658" i="61"/>
  <c r="C1657" i="61"/>
  <c r="C1656" i="61"/>
  <c r="C1655" i="61"/>
  <c r="C1654" i="61"/>
  <c r="C1653" i="61"/>
  <c r="C1652" i="61"/>
  <c r="C1651" i="61"/>
  <c r="C1650" i="61"/>
  <c r="C1649" i="61"/>
  <c r="C1648" i="61"/>
  <c r="C1647" i="61"/>
  <c r="C1646" i="61"/>
  <c r="C1645" i="61"/>
  <c r="C1644" i="61"/>
  <c r="C1643" i="61"/>
  <c r="C1642" i="61"/>
  <c r="C1641" i="61"/>
  <c r="C1640" i="61"/>
  <c r="C1639" i="61"/>
  <c r="C1638" i="61"/>
  <c r="C1637" i="61"/>
  <c r="C1636" i="61"/>
  <c r="C1635" i="61"/>
  <c r="C1634" i="61"/>
  <c r="C1633" i="61"/>
  <c r="C1632" i="61"/>
  <c r="C1631" i="61"/>
  <c r="C1630" i="61"/>
  <c r="C1629" i="61"/>
  <c r="C1628" i="61"/>
  <c r="C1627" i="61"/>
  <c r="C1626" i="61"/>
  <c r="C1625" i="61"/>
  <c r="C1624" i="61"/>
  <c r="C1623" i="61"/>
  <c r="C1622" i="61"/>
  <c r="C1621" i="61"/>
  <c r="C1620" i="61"/>
  <c r="C1619" i="61"/>
  <c r="C1618" i="61"/>
  <c r="C1617" i="61"/>
  <c r="C1616" i="61"/>
  <c r="C1615" i="61"/>
  <c r="C1614" i="61"/>
  <c r="C1613" i="61"/>
  <c r="C1612" i="61"/>
  <c r="C1611" i="61"/>
  <c r="C1610" i="61"/>
  <c r="C1609" i="61"/>
  <c r="C1608" i="61"/>
  <c r="C1607" i="61"/>
  <c r="C1606" i="61"/>
  <c r="C1605" i="61"/>
  <c r="C1604" i="61"/>
  <c r="C1603" i="61"/>
  <c r="C1602" i="61"/>
  <c r="C1601" i="61"/>
  <c r="C1600" i="61"/>
  <c r="C1599" i="61"/>
  <c r="C1598" i="61"/>
  <c r="C1597" i="61"/>
  <c r="C1596" i="61"/>
  <c r="C1595" i="61"/>
  <c r="C1594" i="61"/>
  <c r="C1593" i="61"/>
  <c r="C1592" i="61"/>
  <c r="C1591" i="61"/>
  <c r="C1590" i="61"/>
  <c r="C1589" i="61"/>
  <c r="C1588" i="61"/>
  <c r="C1587" i="61"/>
  <c r="C1586" i="61"/>
  <c r="C1585" i="61"/>
  <c r="C1584" i="61"/>
  <c r="C1583" i="61"/>
  <c r="C1582" i="61"/>
  <c r="C1581" i="61"/>
  <c r="C1580" i="61"/>
  <c r="C1579" i="61"/>
  <c r="C1578" i="61"/>
  <c r="C1577" i="61"/>
  <c r="C1576" i="61"/>
  <c r="C1575" i="61"/>
  <c r="C1574" i="61"/>
  <c r="C1573" i="61"/>
  <c r="C1572" i="61"/>
  <c r="C1571" i="61"/>
  <c r="C1570" i="61"/>
  <c r="C1569" i="61"/>
  <c r="C1568" i="61"/>
  <c r="C1567" i="61"/>
  <c r="C1566" i="61"/>
  <c r="C1565" i="61"/>
  <c r="C1564" i="61"/>
  <c r="C1563" i="61"/>
  <c r="C1562" i="61"/>
  <c r="C1561" i="61"/>
  <c r="C1560" i="61"/>
  <c r="C1559" i="61"/>
  <c r="C1558" i="61"/>
  <c r="C1557" i="61"/>
  <c r="C1556" i="61"/>
  <c r="C1555" i="61"/>
  <c r="C1554" i="61"/>
  <c r="C1553" i="61"/>
  <c r="C1552" i="61"/>
  <c r="C1551" i="61"/>
  <c r="C1550" i="61"/>
  <c r="C1549" i="61"/>
  <c r="C1548" i="61"/>
  <c r="C1547" i="61"/>
  <c r="C1546" i="61"/>
  <c r="C1545" i="61"/>
  <c r="C1544" i="61"/>
  <c r="C1543" i="61"/>
  <c r="C1542" i="61"/>
  <c r="C1541" i="61"/>
  <c r="C1540" i="61"/>
  <c r="C1539" i="61"/>
  <c r="C1538" i="61"/>
  <c r="C1537" i="61"/>
  <c r="C1536" i="61"/>
  <c r="C1535" i="61"/>
  <c r="C1534" i="61"/>
  <c r="C1533" i="61"/>
  <c r="C1532" i="61"/>
  <c r="C1531" i="61"/>
  <c r="C1530" i="61"/>
  <c r="C1529" i="61"/>
  <c r="C1528" i="61"/>
  <c r="C1527" i="61"/>
  <c r="C1526" i="61"/>
  <c r="C1525" i="61"/>
  <c r="C1524" i="61"/>
  <c r="C1523" i="61"/>
  <c r="C1522" i="61"/>
  <c r="C1521" i="61"/>
  <c r="C1520" i="61"/>
  <c r="C1519" i="61"/>
  <c r="C1518" i="61"/>
  <c r="C1517" i="61"/>
  <c r="C1516" i="61"/>
  <c r="C1515" i="61"/>
  <c r="C1514" i="61"/>
  <c r="C1513" i="61"/>
  <c r="C1512" i="61"/>
  <c r="C1511" i="61"/>
  <c r="C1510" i="61"/>
  <c r="C1509" i="61"/>
  <c r="C1508" i="61"/>
  <c r="C1507" i="61"/>
  <c r="C1506" i="61"/>
  <c r="C1505" i="61"/>
  <c r="C1504" i="61"/>
  <c r="C1503" i="61"/>
  <c r="C1502" i="61"/>
  <c r="C1501" i="61"/>
  <c r="C1500" i="61"/>
  <c r="C1499" i="61"/>
  <c r="C1498" i="61"/>
  <c r="C1497" i="61"/>
  <c r="C1496" i="61"/>
  <c r="C1495" i="61"/>
  <c r="C1494" i="61"/>
  <c r="C1493" i="61"/>
  <c r="C1492" i="61"/>
  <c r="C1491" i="61"/>
  <c r="C1490" i="61"/>
  <c r="C1489" i="61"/>
  <c r="C1488" i="61"/>
  <c r="C1487" i="61"/>
  <c r="C1486" i="61"/>
  <c r="C1485" i="61"/>
  <c r="C1484" i="61"/>
  <c r="C1483" i="61"/>
  <c r="C1482" i="61"/>
  <c r="C1481" i="61"/>
  <c r="C1480" i="61"/>
  <c r="C1479" i="61"/>
  <c r="C1478" i="61"/>
  <c r="C1477" i="61"/>
  <c r="C1476" i="61"/>
  <c r="C1475" i="61"/>
  <c r="C1474" i="61"/>
  <c r="C1473" i="61"/>
  <c r="C1472" i="61"/>
  <c r="C1471" i="61"/>
  <c r="C1470" i="61"/>
  <c r="C1469" i="61"/>
  <c r="C1468" i="61"/>
  <c r="C1467" i="61"/>
  <c r="C1466" i="61"/>
  <c r="C1465" i="61"/>
  <c r="C1464" i="61"/>
  <c r="C1463" i="61"/>
  <c r="C1462" i="61"/>
  <c r="C1461" i="61"/>
  <c r="C1460" i="61"/>
  <c r="C1459" i="61"/>
  <c r="C1458" i="61"/>
  <c r="C1457" i="61"/>
  <c r="C1456" i="61"/>
  <c r="C1455" i="61"/>
  <c r="C1454" i="61"/>
  <c r="C1453" i="61"/>
  <c r="C1452" i="61"/>
  <c r="C1451" i="61"/>
  <c r="C1450" i="61"/>
  <c r="C1449" i="61"/>
  <c r="C1448" i="61"/>
  <c r="C1447" i="61"/>
  <c r="C1446" i="61"/>
  <c r="C1445" i="61"/>
  <c r="C1444" i="61"/>
  <c r="C1443" i="61"/>
  <c r="C1442" i="61"/>
  <c r="C1441" i="61"/>
  <c r="C1440" i="61"/>
  <c r="C1439" i="61"/>
  <c r="C1438" i="61"/>
  <c r="C1437" i="61"/>
  <c r="C1436" i="61"/>
  <c r="C1435" i="61"/>
  <c r="C1434" i="61"/>
  <c r="C1433" i="61"/>
  <c r="C1432" i="61"/>
  <c r="C1431" i="61"/>
  <c r="C1430" i="61"/>
  <c r="C1429" i="61"/>
  <c r="C1428" i="61"/>
  <c r="C1427" i="61"/>
  <c r="C1426" i="61"/>
  <c r="C1425" i="61"/>
  <c r="C1424" i="61"/>
  <c r="C1423" i="61"/>
  <c r="C1422" i="61"/>
  <c r="C1421" i="61"/>
  <c r="C1420" i="61"/>
  <c r="C1419" i="61"/>
  <c r="C1418" i="61"/>
  <c r="C1417" i="61"/>
  <c r="C1416" i="61"/>
  <c r="C1415" i="61"/>
  <c r="C1414" i="61"/>
  <c r="C1413" i="61"/>
  <c r="C1412" i="61"/>
  <c r="C1411" i="61"/>
  <c r="C1410" i="61"/>
  <c r="C1409" i="61"/>
  <c r="C1408" i="61"/>
  <c r="C1407" i="61"/>
  <c r="C1406" i="61"/>
  <c r="C1405" i="61"/>
  <c r="C1404" i="61"/>
  <c r="C1403" i="61"/>
  <c r="C1402" i="61"/>
  <c r="C1401" i="61"/>
  <c r="C1400" i="61"/>
  <c r="C1399" i="61"/>
  <c r="C1398" i="61"/>
  <c r="C1397" i="61"/>
  <c r="C1396" i="61"/>
  <c r="C1395" i="61"/>
  <c r="C1394" i="61"/>
  <c r="C1393" i="61"/>
  <c r="C1392" i="61"/>
  <c r="C1391" i="61"/>
  <c r="C1390" i="61"/>
  <c r="C1389" i="61"/>
  <c r="C1388" i="61"/>
  <c r="C1387" i="61"/>
  <c r="C1386" i="61"/>
  <c r="C1385" i="61"/>
  <c r="C1384" i="61"/>
  <c r="C1383" i="61"/>
  <c r="C1382" i="61"/>
  <c r="C1381" i="61"/>
  <c r="C1380" i="61"/>
  <c r="C1379" i="61"/>
  <c r="C1378" i="61"/>
  <c r="C1377" i="61"/>
  <c r="C1376" i="61"/>
  <c r="C1375" i="61"/>
  <c r="C1374" i="61"/>
  <c r="C1373" i="61"/>
  <c r="C1372" i="61"/>
  <c r="C1371" i="61"/>
  <c r="C1370" i="61"/>
  <c r="C1369" i="61"/>
  <c r="C1368" i="61"/>
  <c r="C1367" i="61"/>
  <c r="C1366" i="61"/>
  <c r="C1365" i="61"/>
  <c r="C1364" i="61"/>
  <c r="C1363" i="61"/>
  <c r="C1362" i="61"/>
  <c r="C1361" i="61"/>
  <c r="C1360" i="61"/>
  <c r="C1359" i="61"/>
  <c r="C1358" i="61"/>
  <c r="C1357" i="61"/>
  <c r="C1356" i="61"/>
  <c r="C1355" i="61"/>
  <c r="C1354" i="61"/>
  <c r="C1353" i="61"/>
  <c r="C1352" i="61"/>
  <c r="C1351" i="61"/>
  <c r="C1350" i="61"/>
  <c r="C1349" i="61"/>
  <c r="C1348" i="61"/>
  <c r="C1347" i="61"/>
  <c r="C1346" i="61"/>
  <c r="C1345" i="61"/>
  <c r="C1344" i="61"/>
  <c r="C1343" i="61"/>
  <c r="C1342" i="61"/>
  <c r="C1341" i="61"/>
  <c r="C1340" i="61"/>
  <c r="C1339" i="61"/>
  <c r="C1338" i="61"/>
  <c r="C1337" i="61"/>
  <c r="C1336" i="61"/>
  <c r="C1335" i="61"/>
  <c r="C1334" i="61"/>
  <c r="C1333" i="61"/>
  <c r="C1332" i="61"/>
  <c r="C1331" i="61"/>
  <c r="C1330" i="61"/>
  <c r="C1329" i="61"/>
  <c r="C1328" i="61"/>
  <c r="C1327" i="61"/>
  <c r="C1326" i="61"/>
  <c r="C1325" i="61"/>
  <c r="C1324" i="61"/>
  <c r="C1323" i="61"/>
  <c r="C1322" i="61"/>
  <c r="C1321" i="61"/>
  <c r="C1320" i="61"/>
  <c r="C1319" i="61"/>
  <c r="C1318" i="61"/>
  <c r="C1317" i="61"/>
  <c r="C1316" i="61"/>
  <c r="C1315" i="61"/>
  <c r="C1314" i="61"/>
  <c r="C1313" i="61"/>
  <c r="C1312" i="61"/>
  <c r="C1311" i="61"/>
  <c r="C1310" i="61"/>
  <c r="C1309" i="61"/>
  <c r="C1308" i="61"/>
  <c r="C1307" i="61"/>
  <c r="C1306" i="61"/>
  <c r="C1305" i="61"/>
  <c r="C1304" i="61"/>
  <c r="C1303" i="61"/>
  <c r="C1302" i="61"/>
  <c r="C1301" i="61"/>
  <c r="C1300" i="61"/>
  <c r="C1299" i="61"/>
  <c r="C1298" i="61"/>
  <c r="C1297" i="61"/>
  <c r="C1296" i="61"/>
  <c r="C1295" i="61"/>
  <c r="C1294" i="61"/>
  <c r="C1293" i="61"/>
  <c r="C1292" i="61"/>
  <c r="C1291" i="61"/>
  <c r="C1290" i="61"/>
  <c r="C1289" i="61"/>
  <c r="C1288" i="61"/>
  <c r="C1287" i="61"/>
  <c r="C1286" i="61"/>
  <c r="C1285" i="61"/>
  <c r="C1284" i="61"/>
  <c r="C1283" i="61"/>
  <c r="C1282" i="61"/>
  <c r="C1281" i="61"/>
  <c r="C1280" i="61"/>
  <c r="C1279" i="61"/>
  <c r="C1278" i="61"/>
  <c r="C1277" i="61"/>
  <c r="C1276" i="61"/>
  <c r="C1275" i="61"/>
  <c r="C1274" i="61"/>
  <c r="C1273" i="61"/>
  <c r="C1272" i="61"/>
  <c r="C1271" i="61"/>
  <c r="C1270" i="61"/>
  <c r="C1269" i="61"/>
  <c r="C1268" i="61"/>
  <c r="C1267" i="61"/>
  <c r="C1266" i="61"/>
  <c r="C1265" i="61"/>
  <c r="C1264" i="61"/>
  <c r="C1263" i="61"/>
  <c r="C1262" i="61"/>
  <c r="C1261" i="61"/>
  <c r="C1260" i="61"/>
  <c r="C1259" i="61"/>
  <c r="C1258" i="61"/>
  <c r="C1257" i="61"/>
  <c r="C1256" i="61"/>
  <c r="C1255" i="61"/>
  <c r="C1254" i="61"/>
  <c r="C1253" i="61"/>
  <c r="C1252" i="61"/>
  <c r="C1251" i="61"/>
  <c r="C1250" i="61"/>
  <c r="C1249" i="61"/>
  <c r="C1248" i="61"/>
  <c r="C1247" i="61"/>
  <c r="C1246" i="61"/>
  <c r="C1245" i="61"/>
  <c r="C1244" i="61"/>
  <c r="C1243" i="61"/>
  <c r="C1242" i="61"/>
  <c r="C1241" i="61"/>
  <c r="C1240" i="61"/>
  <c r="C1239" i="61"/>
  <c r="C1238" i="61"/>
  <c r="C1237" i="61"/>
  <c r="C1236" i="61"/>
  <c r="C1235" i="61"/>
  <c r="C1234" i="61"/>
  <c r="C1233" i="61"/>
  <c r="C1232" i="61"/>
  <c r="C1231" i="61"/>
  <c r="C1230" i="61"/>
  <c r="C1229" i="61"/>
  <c r="C1228" i="61"/>
  <c r="C1227" i="61"/>
  <c r="C1226" i="61"/>
  <c r="C1225" i="61"/>
  <c r="C1224" i="61"/>
  <c r="C1223" i="61"/>
  <c r="C1222" i="61"/>
  <c r="C1221" i="61"/>
  <c r="C1220" i="61"/>
  <c r="C1219" i="61"/>
  <c r="C1218" i="61"/>
  <c r="C1217" i="61"/>
  <c r="C1216" i="61"/>
  <c r="C1215" i="61"/>
  <c r="C1214" i="61"/>
  <c r="C1213" i="61"/>
  <c r="C1212" i="61"/>
  <c r="C1211" i="61"/>
  <c r="C1210" i="61"/>
  <c r="C1209" i="61"/>
  <c r="C1208" i="61"/>
  <c r="C1207" i="61"/>
  <c r="C1206" i="61"/>
  <c r="C1205" i="61"/>
  <c r="C1204" i="61"/>
  <c r="C1203" i="61"/>
  <c r="C1202" i="61"/>
  <c r="C1201" i="61"/>
  <c r="C1200" i="61"/>
  <c r="C1199" i="61"/>
  <c r="C1198" i="61"/>
  <c r="C1197" i="61"/>
  <c r="C1196" i="61"/>
  <c r="C1195" i="61"/>
  <c r="C1194" i="61"/>
  <c r="C1193" i="61"/>
  <c r="C1192" i="61"/>
  <c r="C1191" i="61"/>
  <c r="C1190" i="61"/>
  <c r="C1189" i="61"/>
  <c r="C1188" i="61"/>
  <c r="C1187" i="61"/>
  <c r="C1186" i="61"/>
  <c r="C1185" i="61"/>
  <c r="C1184" i="61"/>
  <c r="C1183" i="61"/>
  <c r="C1182" i="61"/>
  <c r="C1181" i="61"/>
  <c r="C1180" i="61"/>
  <c r="C1179" i="61"/>
  <c r="C1178" i="61"/>
  <c r="C1177" i="61"/>
  <c r="C1176" i="61"/>
  <c r="C1175" i="61"/>
  <c r="C1174" i="61"/>
  <c r="C1173" i="61"/>
  <c r="C1172" i="61"/>
  <c r="C1171" i="61"/>
  <c r="C1170" i="61"/>
  <c r="C1169" i="61"/>
  <c r="C1168" i="61"/>
  <c r="C1167" i="61"/>
  <c r="C1166" i="61"/>
  <c r="C1165" i="61"/>
  <c r="C1164" i="61"/>
  <c r="C1163" i="61"/>
  <c r="C1162" i="61"/>
  <c r="C1161" i="61"/>
  <c r="C1160" i="61"/>
  <c r="C1159" i="61"/>
  <c r="C1158" i="61"/>
  <c r="C1157" i="61"/>
  <c r="C1156" i="61"/>
  <c r="C1155" i="61"/>
  <c r="C1154" i="61"/>
  <c r="C1153" i="61"/>
  <c r="C1152" i="61"/>
  <c r="C1151" i="61"/>
  <c r="C1150" i="61"/>
  <c r="C1149" i="61"/>
  <c r="C1148" i="61"/>
  <c r="C1147" i="61"/>
  <c r="C1146" i="61"/>
  <c r="C1145" i="61"/>
  <c r="C1144" i="61"/>
  <c r="C1143" i="61"/>
  <c r="C1142" i="61"/>
  <c r="C1141" i="61"/>
  <c r="C1140" i="61"/>
  <c r="C1139" i="61"/>
  <c r="C1138" i="61"/>
  <c r="C1137" i="61"/>
  <c r="C1136" i="61"/>
  <c r="C1135" i="61"/>
  <c r="C1134" i="61"/>
  <c r="C1133" i="61"/>
  <c r="C1132" i="61"/>
  <c r="C1131" i="61"/>
  <c r="C1130" i="61"/>
  <c r="C1129" i="61"/>
  <c r="C1128" i="61"/>
  <c r="C1127" i="61"/>
  <c r="C1126" i="61"/>
  <c r="C1125" i="61"/>
  <c r="C1124" i="61"/>
  <c r="C1123" i="61"/>
  <c r="C1122" i="61"/>
  <c r="C1121" i="61"/>
  <c r="C1120" i="61"/>
  <c r="C1119" i="61"/>
  <c r="C1118" i="61"/>
  <c r="C1117" i="61"/>
  <c r="C1116" i="61"/>
  <c r="C1115" i="61"/>
  <c r="C1114" i="61"/>
  <c r="C1113" i="61"/>
  <c r="C1112" i="61"/>
  <c r="C1111" i="61"/>
  <c r="C1110" i="61"/>
  <c r="C1109" i="61"/>
  <c r="C1108" i="61"/>
  <c r="C1107" i="61"/>
  <c r="C1106" i="61"/>
  <c r="C1105" i="61"/>
  <c r="C1104" i="61"/>
  <c r="C1103" i="61"/>
  <c r="C1102" i="61"/>
  <c r="C1101" i="61"/>
  <c r="C1100" i="61"/>
  <c r="C1099" i="61"/>
  <c r="C1098" i="61"/>
  <c r="C1097" i="61"/>
  <c r="C1096" i="61"/>
  <c r="C1095" i="61"/>
  <c r="C1094" i="61"/>
  <c r="C1093" i="61"/>
  <c r="C1092" i="61"/>
  <c r="C1091" i="61"/>
  <c r="C1090" i="61"/>
  <c r="C1089" i="61"/>
  <c r="C1088" i="61"/>
  <c r="C1087" i="61"/>
  <c r="C1086" i="61"/>
  <c r="C1085" i="61"/>
  <c r="C1084" i="61"/>
  <c r="C1083" i="61"/>
  <c r="C1082" i="61"/>
  <c r="C1081" i="61"/>
  <c r="C1080" i="61"/>
  <c r="C1079" i="61"/>
  <c r="C1078" i="61"/>
  <c r="C1077" i="61"/>
  <c r="C1076" i="61"/>
  <c r="C1075" i="61"/>
  <c r="C1074" i="61"/>
  <c r="C1073" i="61"/>
  <c r="C1072" i="61"/>
  <c r="C1071" i="61"/>
  <c r="C1070" i="61"/>
  <c r="C1069" i="61"/>
  <c r="C1068" i="61"/>
  <c r="C1067" i="61"/>
  <c r="C1066" i="61"/>
  <c r="C1065" i="61"/>
  <c r="C1064" i="61"/>
  <c r="C1063" i="61"/>
  <c r="C1062" i="61"/>
  <c r="C1061" i="61"/>
  <c r="C1060" i="61"/>
  <c r="C1059" i="61"/>
  <c r="C1058" i="61"/>
  <c r="C1057" i="61"/>
  <c r="C1056" i="61"/>
  <c r="C1055" i="61"/>
  <c r="C1054" i="61"/>
  <c r="C1053" i="61"/>
  <c r="C1052" i="61"/>
  <c r="C1051" i="61"/>
  <c r="C1050" i="61"/>
  <c r="C1049" i="61"/>
  <c r="C1048" i="61"/>
  <c r="C1047" i="61"/>
  <c r="C1046" i="61"/>
  <c r="C1045" i="61"/>
  <c r="C1044" i="61"/>
  <c r="C1043" i="61"/>
  <c r="C1042" i="61"/>
  <c r="C1041" i="61"/>
  <c r="C1040" i="61"/>
  <c r="C1039" i="61"/>
  <c r="C1038" i="61"/>
  <c r="C1037" i="61"/>
  <c r="C1036" i="61"/>
  <c r="C1035" i="61"/>
  <c r="C1034" i="61"/>
  <c r="C1033" i="61"/>
  <c r="C1032" i="61"/>
  <c r="C1031" i="61"/>
  <c r="C1030" i="61"/>
  <c r="C1029" i="61"/>
  <c r="C1028" i="61"/>
  <c r="C1027" i="61"/>
  <c r="C1026" i="61"/>
  <c r="C1025" i="61"/>
  <c r="C1024" i="61"/>
  <c r="C1023" i="61"/>
  <c r="C1022" i="61"/>
  <c r="C1021" i="61"/>
  <c r="C1020" i="61"/>
  <c r="C1019" i="61"/>
  <c r="C1018" i="61"/>
  <c r="C1017" i="61"/>
  <c r="C1016" i="61"/>
  <c r="C1015" i="61"/>
  <c r="C1014" i="61"/>
  <c r="C1013" i="61"/>
  <c r="C1012" i="61"/>
  <c r="C1011" i="61"/>
  <c r="C1010" i="61"/>
  <c r="C1009" i="61"/>
  <c r="C1008" i="61"/>
  <c r="C1007" i="61"/>
  <c r="C1006" i="61"/>
  <c r="C1005" i="61"/>
  <c r="C1004" i="61"/>
  <c r="C1003" i="61"/>
  <c r="C1002" i="61"/>
  <c r="C1001" i="61"/>
  <c r="C1000" i="61"/>
  <c r="C999" i="61"/>
  <c r="C998" i="61"/>
  <c r="C997" i="61"/>
  <c r="C996" i="61"/>
  <c r="C995" i="61"/>
  <c r="C994" i="61"/>
  <c r="C993" i="61"/>
  <c r="C992" i="61"/>
  <c r="C991" i="61"/>
  <c r="C990" i="61"/>
  <c r="C989" i="61"/>
  <c r="C988" i="61"/>
  <c r="C987" i="61"/>
  <c r="C986" i="61"/>
  <c r="C985" i="61"/>
  <c r="C984" i="61"/>
  <c r="C983" i="61"/>
  <c r="C982" i="61"/>
  <c r="C981" i="61"/>
  <c r="C980" i="61"/>
  <c r="C979" i="61"/>
  <c r="C978" i="61"/>
  <c r="C977" i="61"/>
  <c r="C976" i="61"/>
  <c r="C975" i="61"/>
  <c r="C974" i="61"/>
  <c r="C973" i="61"/>
  <c r="C972" i="61"/>
  <c r="C971" i="61"/>
  <c r="C970" i="61"/>
  <c r="C969" i="61"/>
  <c r="C968" i="61"/>
  <c r="C967" i="61"/>
  <c r="C966" i="61"/>
  <c r="C965" i="61"/>
  <c r="C964" i="61"/>
  <c r="C963" i="61"/>
  <c r="C962" i="61"/>
  <c r="C961" i="61"/>
  <c r="C960" i="61"/>
  <c r="C959" i="61"/>
  <c r="C958" i="61"/>
  <c r="C957" i="61"/>
  <c r="C956" i="61"/>
  <c r="C955" i="61"/>
  <c r="C954" i="61"/>
  <c r="C953" i="61"/>
  <c r="C952" i="61"/>
  <c r="C951" i="61"/>
  <c r="C950" i="61"/>
  <c r="C949" i="61"/>
  <c r="C948" i="61"/>
  <c r="C947" i="61"/>
  <c r="C946" i="61"/>
  <c r="C945" i="61"/>
  <c r="C944" i="61"/>
  <c r="C943" i="61"/>
  <c r="C942" i="61"/>
  <c r="C941" i="61"/>
  <c r="C940" i="61"/>
  <c r="C939" i="61"/>
  <c r="C938" i="61"/>
  <c r="C937" i="61"/>
  <c r="C936" i="61"/>
  <c r="C935" i="61"/>
  <c r="C934" i="61"/>
  <c r="C933" i="61"/>
  <c r="C932" i="61"/>
  <c r="C931" i="61"/>
  <c r="C930" i="61"/>
  <c r="C929" i="61"/>
  <c r="C928" i="61"/>
  <c r="C927" i="61"/>
  <c r="C926" i="61"/>
  <c r="C925" i="61"/>
  <c r="C924" i="61"/>
  <c r="C923" i="61"/>
  <c r="C922" i="61"/>
  <c r="C921" i="61"/>
  <c r="C920" i="61"/>
  <c r="C919" i="61"/>
  <c r="C918" i="61"/>
  <c r="C917" i="61"/>
  <c r="C916" i="61"/>
  <c r="C915" i="61"/>
  <c r="C914" i="61"/>
  <c r="C913" i="61"/>
  <c r="C912" i="61"/>
  <c r="C911" i="61"/>
  <c r="C910" i="61"/>
  <c r="C909" i="61"/>
  <c r="C908" i="61"/>
  <c r="C907" i="61"/>
  <c r="C906" i="61"/>
  <c r="C905" i="61"/>
  <c r="C904" i="61"/>
  <c r="C903" i="61"/>
  <c r="C902" i="61"/>
  <c r="C901" i="61"/>
  <c r="C900" i="61"/>
  <c r="C899" i="61"/>
  <c r="C898" i="61"/>
  <c r="C897" i="61"/>
  <c r="C896" i="61"/>
  <c r="C895" i="61"/>
  <c r="C894" i="61"/>
  <c r="C893" i="61"/>
  <c r="C892" i="61"/>
  <c r="C891" i="61"/>
  <c r="C890" i="61"/>
  <c r="C889" i="61"/>
  <c r="C888" i="61"/>
  <c r="C887" i="61"/>
  <c r="C886" i="61"/>
  <c r="C885" i="61"/>
  <c r="C884" i="61"/>
  <c r="C883" i="61"/>
  <c r="C882" i="61"/>
  <c r="C881" i="61"/>
  <c r="C880" i="61"/>
  <c r="C879" i="61"/>
  <c r="C878" i="61"/>
  <c r="C877" i="61"/>
  <c r="C876" i="61"/>
  <c r="C875" i="61"/>
  <c r="C874" i="61"/>
  <c r="C873" i="61"/>
  <c r="C872" i="61"/>
  <c r="C871" i="61"/>
  <c r="C870" i="61"/>
  <c r="C869" i="61"/>
  <c r="C868" i="61"/>
  <c r="C867" i="61"/>
  <c r="C866" i="61"/>
  <c r="C865" i="61"/>
  <c r="C864" i="61"/>
  <c r="C863" i="61"/>
  <c r="C862" i="61"/>
  <c r="C861" i="61"/>
  <c r="C860" i="61"/>
  <c r="C859" i="61"/>
  <c r="C858" i="61"/>
  <c r="C857" i="61"/>
  <c r="C856" i="61"/>
  <c r="C855" i="61"/>
  <c r="C854" i="61"/>
  <c r="C853" i="61"/>
  <c r="C852" i="61"/>
  <c r="C851" i="61"/>
  <c r="C850" i="61"/>
  <c r="C849" i="61"/>
  <c r="C848" i="61"/>
  <c r="C847" i="61"/>
  <c r="C846" i="61"/>
  <c r="C845" i="61"/>
  <c r="C844" i="61"/>
  <c r="C843" i="61"/>
  <c r="C842" i="61"/>
  <c r="C841" i="61"/>
  <c r="C840" i="61"/>
  <c r="C839" i="61"/>
  <c r="C838" i="61"/>
  <c r="C837" i="61"/>
  <c r="C836" i="61"/>
  <c r="C835" i="61"/>
  <c r="C834" i="61"/>
  <c r="C833" i="61"/>
  <c r="C832" i="61"/>
  <c r="C831" i="61"/>
  <c r="C830" i="61"/>
  <c r="C829" i="61"/>
  <c r="C828" i="61"/>
  <c r="C827" i="61"/>
  <c r="C826" i="61"/>
  <c r="C825" i="61"/>
  <c r="C824" i="61"/>
  <c r="C823" i="61"/>
  <c r="C822" i="61"/>
  <c r="C821" i="61"/>
  <c r="C820" i="61"/>
  <c r="C819" i="61"/>
  <c r="C818" i="61"/>
  <c r="C817" i="61"/>
  <c r="C816" i="61"/>
  <c r="C815" i="61"/>
  <c r="C814" i="61"/>
  <c r="C813" i="61"/>
  <c r="C812" i="61"/>
  <c r="C811" i="61"/>
  <c r="C810" i="61"/>
  <c r="C809" i="61"/>
  <c r="C808" i="61"/>
  <c r="C807" i="61"/>
  <c r="C806" i="61"/>
  <c r="C805" i="61"/>
  <c r="C804" i="61"/>
  <c r="C803" i="61"/>
  <c r="C802" i="61"/>
  <c r="C801" i="61"/>
  <c r="C800" i="61"/>
  <c r="C799" i="61"/>
  <c r="C798" i="61"/>
  <c r="C797" i="61"/>
  <c r="C796" i="61"/>
  <c r="C795" i="61"/>
  <c r="C794" i="61"/>
  <c r="C793" i="61"/>
  <c r="C792" i="61"/>
  <c r="C791" i="61"/>
  <c r="C790" i="61"/>
  <c r="C789" i="61"/>
  <c r="C788" i="61"/>
  <c r="C787" i="61"/>
  <c r="C786" i="61"/>
  <c r="C785" i="61"/>
  <c r="C784" i="61"/>
  <c r="C783" i="61"/>
  <c r="C782" i="61"/>
  <c r="C781" i="61"/>
  <c r="C780" i="61"/>
  <c r="C779" i="61"/>
  <c r="C778" i="61"/>
  <c r="C777" i="61"/>
  <c r="C776" i="61"/>
  <c r="C775" i="61"/>
  <c r="C774" i="61"/>
  <c r="C773" i="61"/>
  <c r="C772" i="61"/>
  <c r="C771" i="61"/>
  <c r="C770" i="61"/>
  <c r="C769" i="61"/>
  <c r="C768" i="61"/>
  <c r="C767" i="61"/>
  <c r="C766" i="61"/>
  <c r="C765" i="61"/>
  <c r="C764" i="61"/>
  <c r="C763" i="61"/>
  <c r="C762" i="61"/>
  <c r="C761" i="61"/>
  <c r="C760" i="61"/>
  <c r="C759" i="61"/>
  <c r="C758" i="61"/>
  <c r="C757" i="61"/>
  <c r="C756" i="61"/>
  <c r="C755" i="61"/>
  <c r="C754" i="61"/>
  <c r="C753" i="61"/>
  <c r="C752" i="61"/>
  <c r="C751" i="61"/>
  <c r="C750" i="61"/>
  <c r="C749" i="61"/>
  <c r="C748" i="61"/>
  <c r="C747" i="61"/>
  <c r="C746" i="61"/>
  <c r="C745" i="61"/>
  <c r="C744" i="61"/>
  <c r="C743" i="61"/>
  <c r="C742" i="61"/>
  <c r="C741" i="61"/>
  <c r="C740" i="61"/>
  <c r="C739" i="61"/>
  <c r="C738" i="61"/>
  <c r="C737" i="61"/>
  <c r="C736" i="61"/>
  <c r="C735" i="61"/>
  <c r="C734" i="61"/>
  <c r="C733" i="61"/>
  <c r="C732" i="61"/>
  <c r="C731" i="61"/>
  <c r="C730" i="61"/>
  <c r="C729" i="61"/>
  <c r="C728" i="61"/>
  <c r="C727" i="61"/>
  <c r="C726" i="61"/>
  <c r="C725" i="61"/>
  <c r="C724" i="61"/>
  <c r="C723" i="61"/>
  <c r="C722" i="61"/>
  <c r="C721" i="61"/>
  <c r="C720" i="61"/>
  <c r="C719" i="61"/>
  <c r="C718" i="61"/>
  <c r="C717" i="61"/>
  <c r="C716" i="61"/>
  <c r="C715" i="61"/>
  <c r="C714" i="61"/>
  <c r="C713" i="61"/>
  <c r="C712" i="61"/>
  <c r="C711" i="61"/>
  <c r="C710" i="61"/>
  <c r="C709" i="61"/>
  <c r="C708" i="61"/>
  <c r="C707" i="61"/>
  <c r="C706" i="61"/>
  <c r="C705" i="61"/>
  <c r="C704" i="61"/>
  <c r="C703" i="61"/>
  <c r="C702" i="61"/>
  <c r="C701" i="61"/>
  <c r="C700" i="61"/>
  <c r="C699" i="61"/>
  <c r="C698" i="61"/>
  <c r="C697" i="61"/>
  <c r="C696" i="61"/>
  <c r="C695" i="61"/>
  <c r="C694" i="61"/>
  <c r="C693" i="61"/>
  <c r="C692" i="61"/>
  <c r="C691" i="61"/>
  <c r="C690" i="61"/>
  <c r="C689" i="61"/>
  <c r="C688" i="61"/>
  <c r="C687" i="61"/>
  <c r="C686" i="61"/>
  <c r="C685" i="61"/>
  <c r="C684" i="61"/>
  <c r="C683" i="61"/>
  <c r="C682" i="61"/>
  <c r="C681" i="61"/>
  <c r="C680" i="61"/>
  <c r="C679" i="61"/>
  <c r="C678" i="61"/>
  <c r="C677" i="61"/>
  <c r="C676" i="61"/>
  <c r="C675" i="61"/>
  <c r="C674" i="61"/>
  <c r="C673" i="61"/>
  <c r="C672" i="61"/>
  <c r="C671" i="61"/>
  <c r="C670" i="61"/>
  <c r="C669" i="61"/>
  <c r="C668" i="61"/>
  <c r="C667" i="61"/>
  <c r="C666" i="61"/>
  <c r="C665" i="61"/>
  <c r="C664" i="61"/>
  <c r="C663" i="61"/>
  <c r="C662" i="61"/>
  <c r="C661" i="61"/>
  <c r="C660" i="61"/>
  <c r="C659" i="61"/>
  <c r="C658" i="61"/>
  <c r="C657" i="61"/>
  <c r="C656" i="61"/>
  <c r="C655" i="61"/>
  <c r="C654" i="61"/>
  <c r="C653" i="61"/>
  <c r="C652" i="61"/>
  <c r="C651" i="61"/>
  <c r="C650" i="61"/>
  <c r="C649" i="61"/>
  <c r="C648" i="61"/>
  <c r="C647" i="61"/>
  <c r="C646" i="61"/>
  <c r="C645" i="61"/>
  <c r="C644" i="61"/>
  <c r="C643" i="61"/>
  <c r="C642" i="61"/>
  <c r="C641" i="61"/>
  <c r="C640" i="61"/>
  <c r="C639" i="61"/>
  <c r="C638" i="61"/>
  <c r="C637" i="61"/>
  <c r="C636" i="61"/>
  <c r="C635" i="61"/>
  <c r="C634" i="61"/>
  <c r="C633" i="61"/>
  <c r="C632" i="61"/>
  <c r="C631" i="61"/>
  <c r="C630" i="61"/>
  <c r="C629" i="61"/>
  <c r="C628" i="61"/>
  <c r="C627" i="61"/>
  <c r="C626" i="61"/>
  <c r="C625" i="61"/>
  <c r="C624" i="61"/>
  <c r="C623" i="61"/>
  <c r="C622" i="61"/>
  <c r="C621" i="61"/>
  <c r="C620" i="61"/>
  <c r="C619" i="61"/>
  <c r="C618" i="61"/>
  <c r="C617" i="61"/>
  <c r="C616" i="61"/>
  <c r="C615" i="61"/>
  <c r="C614" i="61"/>
  <c r="C613" i="61"/>
  <c r="C612" i="61"/>
  <c r="C611" i="61"/>
  <c r="C610" i="61"/>
  <c r="C609" i="61"/>
  <c r="C608" i="61"/>
  <c r="C607" i="61"/>
  <c r="C606" i="61"/>
  <c r="C605" i="61"/>
  <c r="C604" i="61"/>
  <c r="C603" i="61"/>
  <c r="C602" i="61"/>
  <c r="C601" i="61"/>
  <c r="C600" i="61"/>
  <c r="C599" i="61"/>
  <c r="C598" i="61"/>
  <c r="C597" i="61"/>
  <c r="C596" i="61"/>
  <c r="C595" i="61"/>
  <c r="C594" i="61"/>
  <c r="C593" i="61"/>
  <c r="C592" i="61"/>
  <c r="C591" i="61"/>
  <c r="C590" i="61"/>
  <c r="C589" i="61"/>
  <c r="C588" i="61"/>
  <c r="C587" i="61"/>
  <c r="C586" i="61"/>
  <c r="C585" i="61"/>
  <c r="C584" i="61"/>
  <c r="C583" i="61"/>
  <c r="C582" i="61"/>
  <c r="C581" i="61"/>
  <c r="C580" i="61"/>
  <c r="C579" i="61"/>
  <c r="C578" i="61"/>
  <c r="C577" i="61"/>
  <c r="C576" i="61"/>
  <c r="C575" i="61"/>
  <c r="C574" i="61"/>
  <c r="C573" i="61"/>
  <c r="C572" i="61"/>
  <c r="C571" i="61"/>
  <c r="C570" i="61"/>
  <c r="C569" i="61"/>
  <c r="C568" i="61"/>
  <c r="C567" i="61"/>
  <c r="C566" i="61"/>
  <c r="C565" i="61"/>
  <c r="C564" i="61"/>
  <c r="C563" i="61"/>
  <c r="C562" i="61"/>
  <c r="C561" i="61"/>
  <c r="C560" i="61"/>
  <c r="C559" i="61"/>
  <c r="C558" i="61"/>
  <c r="C557" i="61"/>
  <c r="C556" i="61"/>
  <c r="C555" i="61"/>
  <c r="C554" i="61"/>
  <c r="C553" i="61"/>
  <c r="C552" i="61"/>
  <c r="C551" i="61"/>
  <c r="C550" i="61"/>
  <c r="C549" i="61"/>
  <c r="C548" i="61"/>
  <c r="C547" i="61"/>
  <c r="C546" i="61"/>
  <c r="C545" i="61"/>
  <c r="C544" i="61"/>
  <c r="C543" i="61"/>
  <c r="C542" i="61"/>
  <c r="C541" i="61"/>
  <c r="C540" i="61"/>
  <c r="C539" i="61"/>
  <c r="C538" i="61"/>
  <c r="C537" i="61"/>
  <c r="C536" i="61"/>
  <c r="C535" i="61"/>
  <c r="C534" i="61"/>
  <c r="C533" i="61"/>
  <c r="C532" i="61"/>
  <c r="C531" i="61"/>
  <c r="C530" i="61"/>
  <c r="C529" i="61"/>
  <c r="C528" i="61"/>
  <c r="C527" i="61"/>
  <c r="C526" i="61"/>
  <c r="C525" i="61"/>
  <c r="C524" i="61"/>
  <c r="C523" i="61"/>
  <c r="C522" i="61"/>
  <c r="C521" i="61"/>
  <c r="C520" i="61"/>
  <c r="C519" i="61"/>
  <c r="C518" i="61"/>
  <c r="C517" i="61"/>
  <c r="C516" i="61"/>
  <c r="C515" i="61"/>
  <c r="C514" i="61"/>
  <c r="C513" i="61"/>
  <c r="C512" i="61"/>
  <c r="C511" i="61"/>
  <c r="C510" i="61"/>
  <c r="C509" i="61"/>
  <c r="C508" i="61"/>
  <c r="C507" i="61"/>
  <c r="C506" i="61"/>
  <c r="C505" i="61"/>
  <c r="C504" i="61"/>
  <c r="C503" i="61"/>
  <c r="C502" i="61"/>
  <c r="C501" i="61"/>
  <c r="C500" i="61"/>
  <c r="C499" i="61"/>
  <c r="C498" i="61"/>
  <c r="C497" i="61"/>
  <c r="C496" i="61"/>
  <c r="C495" i="61"/>
  <c r="C494" i="61"/>
  <c r="C493" i="61"/>
  <c r="C492" i="61"/>
  <c r="C491" i="61"/>
  <c r="C490" i="61"/>
  <c r="C489" i="61"/>
  <c r="C488" i="61"/>
  <c r="C487" i="61"/>
  <c r="C486" i="61"/>
  <c r="C485" i="61"/>
  <c r="C484" i="61"/>
  <c r="C483" i="61"/>
  <c r="C482" i="61"/>
  <c r="C481" i="61"/>
  <c r="C480" i="61"/>
  <c r="C479" i="61"/>
  <c r="C478" i="61"/>
  <c r="C477" i="61"/>
  <c r="C476" i="61"/>
  <c r="C475" i="61"/>
  <c r="C474" i="61"/>
  <c r="C473" i="61"/>
  <c r="C472" i="61"/>
  <c r="C471" i="61"/>
  <c r="C470" i="61"/>
  <c r="C469" i="61"/>
  <c r="C468" i="61"/>
  <c r="C467" i="61"/>
  <c r="C466" i="61"/>
  <c r="C465" i="61"/>
  <c r="C464" i="61"/>
  <c r="C463" i="61"/>
  <c r="C462" i="61"/>
  <c r="C461" i="61"/>
  <c r="C460" i="61"/>
  <c r="C459" i="61"/>
  <c r="C458" i="61"/>
  <c r="C457" i="61"/>
  <c r="C456" i="61"/>
  <c r="C455" i="61"/>
  <c r="C454" i="61"/>
  <c r="C453" i="61"/>
  <c r="C452" i="61"/>
  <c r="C451" i="61"/>
  <c r="C450" i="61"/>
  <c r="C449" i="61"/>
  <c r="C448" i="61"/>
  <c r="C447" i="61"/>
  <c r="C446" i="61"/>
  <c r="C445" i="61"/>
  <c r="C444" i="61"/>
  <c r="C443" i="61"/>
  <c r="C442" i="61"/>
  <c r="C441" i="61"/>
  <c r="C440" i="61"/>
  <c r="C439" i="61"/>
  <c r="C438" i="61"/>
  <c r="C437" i="61"/>
  <c r="C436" i="61"/>
  <c r="C435" i="61"/>
  <c r="C434" i="61"/>
  <c r="C433" i="61"/>
  <c r="C432" i="61"/>
  <c r="C431" i="61"/>
  <c r="C430" i="61"/>
  <c r="C429" i="61"/>
  <c r="C428" i="61"/>
  <c r="C427" i="61"/>
  <c r="C426" i="61"/>
  <c r="C425" i="61"/>
  <c r="C424" i="61"/>
  <c r="C423" i="61"/>
  <c r="C422" i="61"/>
  <c r="C421" i="61"/>
  <c r="C420" i="61"/>
  <c r="C419" i="61"/>
  <c r="C418" i="61"/>
  <c r="C417" i="61"/>
  <c r="C416" i="61"/>
  <c r="C415" i="61"/>
  <c r="C414" i="61"/>
  <c r="C413" i="61"/>
  <c r="C412" i="61"/>
  <c r="C411" i="61"/>
  <c r="C410" i="61"/>
  <c r="C409" i="61"/>
  <c r="C408" i="61"/>
  <c r="C407" i="61"/>
  <c r="C406" i="61"/>
  <c r="C405" i="61"/>
  <c r="C404" i="61"/>
  <c r="C403" i="61"/>
  <c r="C402" i="61"/>
  <c r="C401" i="61"/>
  <c r="C400" i="61"/>
  <c r="C399" i="61"/>
  <c r="C398" i="61"/>
  <c r="C397" i="61"/>
  <c r="C396" i="61"/>
  <c r="C395" i="61"/>
  <c r="C394" i="61"/>
  <c r="C393" i="61"/>
  <c r="C392" i="61"/>
  <c r="C391" i="61"/>
  <c r="C390" i="61"/>
  <c r="C389" i="61"/>
  <c r="C388" i="61"/>
  <c r="C387" i="61"/>
  <c r="C386" i="61"/>
  <c r="C385" i="61"/>
  <c r="C384" i="61"/>
  <c r="C383" i="61"/>
  <c r="C382" i="61"/>
  <c r="C381" i="61"/>
  <c r="C380" i="61"/>
  <c r="C379" i="61"/>
  <c r="C378" i="61"/>
  <c r="C377" i="61"/>
  <c r="C376" i="61"/>
  <c r="C375" i="61"/>
  <c r="C374" i="61"/>
  <c r="C373" i="61"/>
  <c r="C372" i="61"/>
  <c r="C371" i="61"/>
  <c r="C370" i="61"/>
  <c r="C369" i="61"/>
  <c r="C368" i="61"/>
  <c r="C367" i="61"/>
  <c r="C366" i="61"/>
  <c r="C365" i="61"/>
  <c r="C364" i="61"/>
  <c r="C363" i="61"/>
  <c r="C362" i="61"/>
  <c r="C361" i="61"/>
  <c r="C360" i="61"/>
  <c r="C359" i="61"/>
  <c r="C358" i="61"/>
  <c r="C357" i="61"/>
  <c r="C356" i="61"/>
  <c r="C355" i="61"/>
  <c r="C354" i="61"/>
  <c r="C353" i="61"/>
  <c r="C352" i="61"/>
  <c r="C351" i="61"/>
  <c r="C350" i="61"/>
  <c r="C349" i="61"/>
  <c r="C348" i="61"/>
  <c r="C347" i="61"/>
  <c r="C346" i="61"/>
  <c r="C345" i="61"/>
  <c r="C344" i="61"/>
  <c r="C343" i="61"/>
  <c r="C342" i="61"/>
  <c r="C341" i="61"/>
  <c r="C340" i="61"/>
  <c r="C339" i="61"/>
  <c r="C338" i="61"/>
  <c r="C337" i="61"/>
  <c r="C336" i="61"/>
  <c r="C335" i="61"/>
  <c r="C334" i="61"/>
  <c r="C333" i="61"/>
  <c r="C332" i="61"/>
  <c r="C331" i="61"/>
  <c r="C330" i="61"/>
  <c r="C329" i="61"/>
  <c r="C328" i="61"/>
  <c r="C327" i="61"/>
  <c r="C326" i="61"/>
  <c r="C325" i="61"/>
  <c r="C324" i="61"/>
  <c r="C323" i="61"/>
  <c r="C322" i="61"/>
  <c r="C321" i="61"/>
  <c r="C320" i="61"/>
  <c r="C319" i="61"/>
  <c r="C318" i="61"/>
  <c r="C317" i="61"/>
  <c r="C316" i="61"/>
  <c r="C315" i="61"/>
  <c r="C314" i="61"/>
  <c r="C313" i="61"/>
  <c r="C312" i="61"/>
  <c r="C311" i="61"/>
  <c r="C310" i="61"/>
  <c r="C309" i="61"/>
  <c r="C308" i="61"/>
  <c r="C307" i="61"/>
  <c r="C306" i="61"/>
  <c r="C305" i="61"/>
  <c r="C304" i="61"/>
  <c r="C303" i="61"/>
  <c r="C302" i="61"/>
  <c r="C301" i="61"/>
  <c r="C300" i="61"/>
  <c r="C299" i="61"/>
  <c r="C298" i="61"/>
  <c r="C297" i="61"/>
  <c r="C296" i="61"/>
  <c r="C295" i="61"/>
  <c r="C294" i="61"/>
  <c r="C293" i="61"/>
  <c r="C292" i="61"/>
  <c r="C291" i="61"/>
  <c r="C290" i="61"/>
  <c r="C289" i="61"/>
  <c r="C288" i="61"/>
  <c r="C287" i="61"/>
  <c r="C286" i="61"/>
  <c r="C285" i="61"/>
  <c r="C284" i="61"/>
  <c r="C283" i="61"/>
  <c r="C282" i="61"/>
  <c r="C281" i="61"/>
  <c r="C280" i="61"/>
  <c r="C279" i="61"/>
  <c r="C278" i="61"/>
  <c r="C277" i="61"/>
  <c r="C276" i="61"/>
  <c r="C275" i="61"/>
  <c r="C274" i="61"/>
  <c r="C273" i="61"/>
  <c r="C272" i="61"/>
  <c r="C271" i="61"/>
  <c r="C270" i="61"/>
  <c r="C269" i="61"/>
  <c r="C268" i="61"/>
  <c r="C267" i="61"/>
  <c r="C266" i="61"/>
  <c r="C265" i="61"/>
  <c r="C264" i="61"/>
  <c r="C263" i="61"/>
  <c r="C262" i="61"/>
  <c r="C261" i="61"/>
  <c r="C260" i="61"/>
  <c r="C259" i="61"/>
  <c r="C258" i="61"/>
  <c r="C257" i="61"/>
  <c r="C256" i="61"/>
  <c r="C255" i="61"/>
  <c r="C254" i="61"/>
  <c r="C253" i="61"/>
  <c r="C252" i="61"/>
  <c r="C251" i="61"/>
  <c r="C250" i="61"/>
  <c r="C249" i="61"/>
  <c r="C248" i="61"/>
  <c r="C247" i="61"/>
  <c r="C246" i="61"/>
  <c r="C245" i="61"/>
  <c r="C244" i="61"/>
  <c r="C243" i="61"/>
  <c r="C242" i="61"/>
  <c r="C241" i="61"/>
  <c r="C240" i="61"/>
  <c r="C239" i="61"/>
  <c r="C238" i="61"/>
  <c r="C237" i="61"/>
  <c r="C236" i="61"/>
  <c r="C235" i="61"/>
  <c r="C234" i="61"/>
  <c r="C233" i="61"/>
  <c r="C232" i="61"/>
  <c r="C231" i="61"/>
  <c r="C230" i="61"/>
  <c r="C229" i="61"/>
  <c r="C228" i="61"/>
  <c r="C227" i="61"/>
  <c r="C226" i="61"/>
  <c r="C225" i="61"/>
  <c r="C224" i="61"/>
  <c r="C223" i="61"/>
  <c r="C222" i="61"/>
  <c r="C221" i="61"/>
  <c r="C220" i="61"/>
  <c r="C219" i="61"/>
  <c r="C218" i="61"/>
  <c r="C217" i="61"/>
  <c r="C216" i="61"/>
  <c r="C215" i="61"/>
  <c r="C214" i="61"/>
  <c r="C213" i="61"/>
  <c r="C212" i="61"/>
  <c r="C211" i="61"/>
  <c r="C210" i="61"/>
  <c r="C209" i="61"/>
  <c r="C208" i="61"/>
  <c r="C207" i="61"/>
  <c r="C206" i="61"/>
  <c r="C205" i="61"/>
  <c r="C204" i="61"/>
  <c r="C203" i="61"/>
  <c r="C202" i="61"/>
  <c r="C201" i="61"/>
  <c r="C200" i="61"/>
  <c r="C199" i="61"/>
  <c r="C198" i="61"/>
  <c r="C197" i="61"/>
  <c r="C196" i="61"/>
  <c r="C195" i="61"/>
  <c r="C194" i="61"/>
  <c r="C193" i="61"/>
  <c r="C192" i="61"/>
  <c r="C191" i="61"/>
  <c r="C190" i="61"/>
  <c r="C189" i="61"/>
  <c r="C188" i="61"/>
  <c r="C187" i="61"/>
  <c r="C186" i="61"/>
  <c r="C185" i="61"/>
  <c r="C184" i="61"/>
  <c r="C183" i="61"/>
  <c r="C182" i="61"/>
  <c r="C181" i="61"/>
  <c r="C180" i="61"/>
  <c r="C179" i="61"/>
  <c r="C178" i="61"/>
  <c r="C177" i="61"/>
  <c r="C176" i="61"/>
  <c r="C175" i="61"/>
  <c r="C174" i="61"/>
  <c r="C173" i="61"/>
  <c r="C172" i="61"/>
  <c r="C171" i="61"/>
  <c r="C170" i="61"/>
  <c r="C169" i="61"/>
  <c r="C168" i="61"/>
  <c r="C167" i="61"/>
  <c r="C166" i="61"/>
  <c r="C165" i="61"/>
  <c r="C164" i="61"/>
  <c r="C163" i="61"/>
  <c r="C162" i="61"/>
  <c r="C161" i="61"/>
  <c r="C160" i="61"/>
  <c r="C159" i="61"/>
  <c r="C158" i="61"/>
  <c r="C157" i="61"/>
  <c r="C156" i="61"/>
  <c r="C155" i="61"/>
  <c r="C154" i="61"/>
  <c r="C153" i="61"/>
  <c r="C152" i="61"/>
  <c r="C151" i="61"/>
  <c r="C150" i="61"/>
  <c r="C149" i="61"/>
  <c r="C148" i="61"/>
  <c r="C147" i="61"/>
  <c r="C146" i="61"/>
  <c r="C145" i="61"/>
  <c r="C144" i="61"/>
  <c r="C143" i="61"/>
  <c r="C142" i="61"/>
  <c r="C141" i="61"/>
  <c r="C140" i="61"/>
  <c r="C139" i="61"/>
  <c r="C138" i="61"/>
  <c r="C137" i="61"/>
  <c r="C136" i="61"/>
  <c r="C135" i="61"/>
  <c r="C134" i="61"/>
  <c r="C133" i="61"/>
  <c r="C132" i="61"/>
  <c r="C131" i="61"/>
  <c r="C130" i="61"/>
  <c r="C129" i="61"/>
  <c r="C128" i="61"/>
  <c r="C127" i="61"/>
  <c r="C126" i="61"/>
  <c r="C125" i="61"/>
  <c r="C124" i="61"/>
  <c r="C123" i="61"/>
  <c r="C122" i="61"/>
  <c r="C121" i="61"/>
  <c r="C120" i="61"/>
  <c r="C119" i="61"/>
  <c r="C118" i="61"/>
  <c r="C117" i="61"/>
  <c r="C116" i="61"/>
  <c r="C115" i="61"/>
  <c r="C114" i="61"/>
  <c r="C113" i="61"/>
  <c r="C112" i="61"/>
  <c r="C111" i="61"/>
  <c r="C110" i="61"/>
  <c r="C109" i="61"/>
  <c r="C108" i="61"/>
  <c r="C107" i="61"/>
  <c r="C106" i="61"/>
  <c r="C105" i="61"/>
  <c r="C104" i="61"/>
  <c r="C103" i="61"/>
  <c r="C102" i="61"/>
  <c r="C101" i="61"/>
  <c r="C100" i="61"/>
  <c r="C99" i="61"/>
  <c r="C98" i="61"/>
  <c r="C97" i="61"/>
  <c r="C96" i="61"/>
  <c r="C95" i="61"/>
  <c r="C94" i="61"/>
  <c r="C93" i="61"/>
  <c r="C92" i="61"/>
  <c r="C91" i="61"/>
  <c r="C90" i="61"/>
  <c r="C89" i="61"/>
  <c r="C88" i="61"/>
  <c r="C87" i="61"/>
  <c r="C86" i="61"/>
  <c r="C85" i="61"/>
  <c r="C84" i="61"/>
  <c r="C83" i="61"/>
  <c r="C82" i="61"/>
  <c r="C81" i="61"/>
  <c r="C80" i="61"/>
  <c r="C79" i="61"/>
  <c r="C78" i="61"/>
  <c r="C77" i="61"/>
  <c r="C76" i="61"/>
  <c r="C75" i="61"/>
  <c r="C74" i="61"/>
  <c r="C73" i="61"/>
  <c r="C72" i="61"/>
  <c r="C71" i="61"/>
  <c r="C70" i="61"/>
  <c r="C69" i="61"/>
  <c r="C68" i="61"/>
  <c r="C67" i="61"/>
  <c r="C66" i="61"/>
  <c r="C65" i="61"/>
  <c r="C64" i="61"/>
  <c r="C63" i="61"/>
  <c r="C62" i="61"/>
  <c r="C61" i="61"/>
  <c r="C60" i="61"/>
  <c r="C59" i="61"/>
  <c r="C58" i="61"/>
  <c r="C57" i="61"/>
  <c r="C56" i="61"/>
  <c r="C55" i="61"/>
  <c r="C54" i="61"/>
  <c r="C53" i="61"/>
  <c r="C52" i="61"/>
  <c r="C51" i="61"/>
  <c r="C50" i="61"/>
  <c r="C49" i="61"/>
  <c r="C48" i="61"/>
  <c r="C47" i="61"/>
  <c r="C46" i="61"/>
  <c r="C45" i="61"/>
  <c r="C44" i="61"/>
  <c r="C43" i="61"/>
  <c r="C42" i="61"/>
  <c r="C41" i="61"/>
  <c r="C40" i="61"/>
  <c r="C39" i="61"/>
  <c r="C38" i="61"/>
  <c r="C37" i="61"/>
  <c r="C36" i="61"/>
  <c r="C35" i="61"/>
  <c r="C34" i="61"/>
  <c r="C33" i="61"/>
  <c r="C32" i="61"/>
  <c r="C31" i="61"/>
  <c r="C30" i="61"/>
  <c r="C29" i="61"/>
  <c r="C28" i="61"/>
  <c r="C27" i="61"/>
  <c r="C26" i="61"/>
  <c r="C25" i="61"/>
  <c r="C24" i="61"/>
  <c r="C23" i="61"/>
  <c r="C22" i="61"/>
  <c r="C21" i="61"/>
  <c r="C20" i="61"/>
  <c r="C19" i="61"/>
  <c r="C18" i="61"/>
  <c r="C17" i="61"/>
  <c r="C16" i="61"/>
  <c r="C15" i="61"/>
  <c r="C14" i="61"/>
  <c r="C13" i="61"/>
  <c r="C12" i="61"/>
  <c r="C11" i="61"/>
  <c r="C10" i="61"/>
  <c r="C9" i="61"/>
  <c r="C8" i="61"/>
  <c r="C7" i="61"/>
  <c r="C6" i="61"/>
  <c r="C5" i="61"/>
  <c r="C4" i="61"/>
  <c r="C3" i="61"/>
  <c r="C2" i="61"/>
  <c r="H4125" i="60"/>
  <c r="H4126" i="60" s="1"/>
  <c r="H4127" i="60" s="1"/>
  <c r="H4128" i="60" s="1"/>
  <c r="H4129" i="60" s="1"/>
  <c r="H4130" i="60" s="1"/>
  <c r="H4131" i="60" s="1"/>
  <c r="H4132" i="60" s="1"/>
  <c r="H4133" i="60" s="1"/>
  <c r="H4114" i="60"/>
  <c r="H4115" i="60" s="1"/>
  <c r="H4116" i="60" s="1"/>
  <c r="H4117" i="60" s="1"/>
  <c r="H4118" i="60" s="1"/>
  <c r="H4119" i="60" s="1"/>
  <c r="H4120" i="60" s="1"/>
  <c r="H4121" i="60" s="1"/>
  <c r="H4122" i="60" s="1"/>
  <c r="H4123" i="60" s="1"/>
  <c r="H4124" i="60" s="1"/>
  <c r="H4098" i="60"/>
  <c r="H4099" i="60" s="1"/>
  <c r="H4100" i="60" s="1"/>
  <c r="H4101" i="60" s="1"/>
  <c r="H4102" i="60" s="1"/>
  <c r="H4103" i="60" s="1"/>
  <c r="H4104" i="60" s="1"/>
  <c r="H4105" i="60" s="1"/>
  <c r="H4106" i="60" s="1"/>
  <c r="H4107" i="60" s="1"/>
  <c r="H4108" i="60" s="1"/>
  <c r="H4109" i="60" s="1"/>
  <c r="H4110" i="60" s="1"/>
  <c r="H4111" i="60" s="1"/>
  <c r="H4112" i="60" s="1"/>
  <c r="H4113" i="60" s="1"/>
  <c r="H4097" i="60"/>
  <c r="G4097" i="60"/>
  <c r="G4098" i="60" s="1"/>
  <c r="G4099" i="60" s="1"/>
  <c r="G4100" i="60" s="1"/>
  <c r="G4101" i="60" s="1"/>
  <c r="G4102" i="60" s="1"/>
  <c r="G4103" i="60" s="1"/>
  <c r="G4104" i="60" s="1"/>
  <c r="G4105" i="60" s="1"/>
  <c r="G4106" i="60" s="1"/>
  <c r="G4107" i="60" s="1"/>
  <c r="G4108" i="60" s="1"/>
  <c r="G4109" i="60" s="1"/>
  <c r="G4110" i="60" s="1"/>
  <c r="G4111" i="60" s="1"/>
  <c r="G4112" i="60" s="1"/>
  <c r="G4113" i="60" s="1"/>
  <c r="G4114" i="60" s="1"/>
  <c r="G4115" i="60" s="1"/>
  <c r="G4116" i="60" s="1"/>
  <c r="G4117" i="60" s="1"/>
  <c r="G4118" i="60" s="1"/>
  <c r="G4119" i="60" s="1"/>
  <c r="G4120" i="60" s="1"/>
  <c r="G4121" i="60" s="1"/>
  <c r="G4122" i="60" s="1"/>
  <c r="G4123" i="60" s="1"/>
  <c r="G4124" i="60" s="1"/>
  <c r="G4125" i="60" s="1"/>
  <c r="G4126" i="60" s="1"/>
  <c r="G4127" i="60" s="1"/>
  <c r="G4128" i="60" s="1"/>
  <c r="G4129" i="60" s="1"/>
  <c r="G4130" i="60" s="1"/>
  <c r="G4131" i="60" s="1"/>
  <c r="G4132" i="60" s="1"/>
  <c r="G4133" i="60" s="1"/>
  <c r="H4094" i="60"/>
  <c r="H4095" i="60" s="1"/>
  <c r="H4096" i="60" s="1"/>
  <c r="H4092" i="60"/>
  <c r="H4093" i="60" s="1"/>
  <c r="H4090" i="60"/>
  <c r="H4091" i="60" s="1"/>
  <c r="H4089" i="60"/>
  <c r="H4086" i="60"/>
  <c r="H4087" i="60" s="1"/>
  <c r="H4088" i="60" s="1"/>
  <c r="H4082" i="60"/>
  <c r="H4083" i="60" s="1"/>
  <c r="H4084" i="60" s="1"/>
  <c r="H4085" i="60" s="1"/>
  <c r="G4081" i="60"/>
  <c r="G4082" i="60" s="1"/>
  <c r="G4083" i="60" s="1"/>
  <c r="G4084" i="60" s="1"/>
  <c r="G4085" i="60" s="1"/>
  <c r="G4086" i="60" s="1"/>
  <c r="G4087" i="60" s="1"/>
  <c r="G4088" i="60" s="1"/>
  <c r="G4089" i="60" s="1"/>
  <c r="G4090" i="60" s="1"/>
  <c r="G4091" i="60" s="1"/>
  <c r="G4092" i="60" s="1"/>
  <c r="G4093" i="60" s="1"/>
  <c r="G4094" i="60" s="1"/>
  <c r="G4095" i="60" s="1"/>
  <c r="G4096" i="60" s="1"/>
  <c r="H4080" i="60"/>
  <c r="H4081" i="60" s="1"/>
  <c r="G4080" i="60"/>
  <c r="H4078" i="60"/>
  <c r="H4079" i="60" s="1"/>
  <c r="H4076" i="60"/>
  <c r="H4077" i="60" s="1"/>
  <c r="H4075" i="60"/>
  <c r="H4072" i="60"/>
  <c r="H4073" i="60" s="1"/>
  <c r="H4074" i="60" s="1"/>
  <c r="H4070" i="60"/>
  <c r="H4071" i="60" s="1"/>
  <c r="H4069" i="60"/>
  <c r="G4069" i="60"/>
  <c r="G4070" i="60" s="1"/>
  <c r="G4071" i="60" s="1"/>
  <c r="G4072" i="60" s="1"/>
  <c r="G4073" i="60" s="1"/>
  <c r="G4074" i="60" s="1"/>
  <c r="G4075" i="60" s="1"/>
  <c r="G4076" i="60" s="1"/>
  <c r="G4077" i="60" s="1"/>
  <c r="G4078" i="60" s="1"/>
  <c r="G4079" i="60" s="1"/>
  <c r="H4068" i="60"/>
  <c r="G4068" i="60"/>
  <c r="H4054" i="60"/>
  <c r="H4055" i="60" s="1"/>
  <c r="H4056" i="60" s="1"/>
  <c r="H4057" i="60" s="1"/>
  <c r="H4058" i="60" s="1"/>
  <c r="H4059" i="60" s="1"/>
  <c r="H4060" i="60" s="1"/>
  <c r="H4061" i="60" s="1"/>
  <c r="H4062" i="60" s="1"/>
  <c r="H4063" i="60" s="1"/>
  <c r="H4064" i="60" s="1"/>
  <c r="H4065" i="60" s="1"/>
  <c r="H4066" i="60" s="1"/>
  <c r="H4067" i="60" s="1"/>
  <c r="H4053" i="60"/>
  <c r="H4043" i="60"/>
  <c r="H4044" i="60" s="1"/>
  <c r="H4045" i="60" s="1"/>
  <c r="H4046" i="60" s="1"/>
  <c r="H4047" i="60" s="1"/>
  <c r="H4048" i="60" s="1"/>
  <c r="H4049" i="60" s="1"/>
  <c r="H4050" i="60" s="1"/>
  <c r="H4051" i="60" s="1"/>
  <c r="H4052" i="60" s="1"/>
  <c r="H4029" i="60"/>
  <c r="H4030" i="60" s="1"/>
  <c r="H4031" i="60" s="1"/>
  <c r="H4032" i="60" s="1"/>
  <c r="H4033" i="60" s="1"/>
  <c r="H4034" i="60" s="1"/>
  <c r="H4035" i="60" s="1"/>
  <c r="H4036" i="60" s="1"/>
  <c r="H4037" i="60" s="1"/>
  <c r="H4038" i="60" s="1"/>
  <c r="H4039" i="60" s="1"/>
  <c r="H4040" i="60" s="1"/>
  <c r="H4041" i="60" s="1"/>
  <c r="H4042" i="60" s="1"/>
  <c r="H4028" i="60"/>
  <c r="H4027" i="60"/>
  <c r="G4027" i="60"/>
  <c r="G4028" i="60" s="1"/>
  <c r="G4029" i="60" s="1"/>
  <c r="G4030" i="60" s="1"/>
  <c r="G4031" i="60" s="1"/>
  <c r="G4032" i="60" s="1"/>
  <c r="G4033" i="60" s="1"/>
  <c r="G4034" i="60" s="1"/>
  <c r="G4035" i="60" s="1"/>
  <c r="G4036" i="60" s="1"/>
  <c r="G4037" i="60" s="1"/>
  <c r="G4038" i="60" s="1"/>
  <c r="G4039" i="60" s="1"/>
  <c r="G4040" i="60" s="1"/>
  <c r="G4041" i="60" s="1"/>
  <c r="G4042" i="60" s="1"/>
  <c r="G4043" i="60" s="1"/>
  <c r="G4044" i="60" s="1"/>
  <c r="G4045" i="60" s="1"/>
  <c r="G4046" i="60" s="1"/>
  <c r="G4047" i="60" s="1"/>
  <c r="G4048" i="60" s="1"/>
  <c r="G4049" i="60" s="1"/>
  <c r="G4050" i="60" s="1"/>
  <c r="G4051" i="60" s="1"/>
  <c r="G4052" i="60" s="1"/>
  <c r="G4053" i="60" s="1"/>
  <c r="G4054" i="60" s="1"/>
  <c r="G4055" i="60" s="1"/>
  <c r="G4056" i="60" s="1"/>
  <c r="G4057" i="60" s="1"/>
  <c r="G4058" i="60" s="1"/>
  <c r="G4059" i="60" s="1"/>
  <c r="G4060" i="60" s="1"/>
  <c r="G4061" i="60" s="1"/>
  <c r="G4062" i="60" s="1"/>
  <c r="G4063" i="60" s="1"/>
  <c r="G4064" i="60" s="1"/>
  <c r="G4065" i="60" s="1"/>
  <c r="G4066" i="60" s="1"/>
  <c r="G4067" i="60" s="1"/>
  <c r="H4026" i="60"/>
  <c r="G4026" i="60"/>
  <c r="H4022" i="60"/>
  <c r="H4023" i="60" s="1"/>
  <c r="H4024" i="60" s="1"/>
  <c r="H4025" i="60" s="1"/>
  <c r="H4019" i="60"/>
  <c r="H4020" i="60" s="1"/>
  <c r="H4021" i="60" s="1"/>
  <c r="H4018" i="60"/>
  <c r="H4017" i="60"/>
  <c r="H4014" i="60"/>
  <c r="H4015" i="60" s="1"/>
  <c r="H4016" i="60" s="1"/>
  <c r="H4013" i="60"/>
  <c r="G4009" i="60"/>
  <c r="G4010" i="60" s="1"/>
  <c r="G4011" i="60" s="1"/>
  <c r="G4012" i="60" s="1"/>
  <c r="G4013" i="60" s="1"/>
  <c r="G4014" i="60" s="1"/>
  <c r="G4015" i="60" s="1"/>
  <c r="G4016" i="60" s="1"/>
  <c r="G4017" i="60" s="1"/>
  <c r="G4018" i="60" s="1"/>
  <c r="G4019" i="60" s="1"/>
  <c r="G4020" i="60" s="1"/>
  <c r="G4021" i="60" s="1"/>
  <c r="G4022" i="60" s="1"/>
  <c r="G4023" i="60" s="1"/>
  <c r="G4024" i="60" s="1"/>
  <c r="G4025" i="60" s="1"/>
  <c r="H4007" i="60"/>
  <c r="H4008" i="60" s="1"/>
  <c r="H4009" i="60" s="1"/>
  <c r="H4010" i="60" s="1"/>
  <c r="H4011" i="60" s="1"/>
  <c r="H4012" i="60" s="1"/>
  <c r="G4007" i="60"/>
  <c r="G4008" i="60" s="1"/>
  <c r="H3999" i="60"/>
  <c r="H4000" i="60" s="1"/>
  <c r="H4001" i="60" s="1"/>
  <c r="H4002" i="60" s="1"/>
  <c r="H4003" i="60" s="1"/>
  <c r="H4004" i="60" s="1"/>
  <c r="H4005" i="60" s="1"/>
  <c r="H4006" i="60" s="1"/>
  <c r="H3995" i="60"/>
  <c r="H3996" i="60" s="1"/>
  <c r="H3997" i="60" s="1"/>
  <c r="H3998" i="60" s="1"/>
  <c r="H3994" i="60"/>
  <c r="H3993" i="60"/>
  <c r="G3993" i="60"/>
  <c r="G3994" i="60" s="1"/>
  <c r="G3995" i="60" s="1"/>
  <c r="G3996" i="60" s="1"/>
  <c r="G3997" i="60" s="1"/>
  <c r="G3998" i="60" s="1"/>
  <c r="G3999" i="60" s="1"/>
  <c r="G4000" i="60" s="1"/>
  <c r="G4001" i="60" s="1"/>
  <c r="G4002" i="60" s="1"/>
  <c r="G4003" i="60" s="1"/>
  <c r="G4004" i="60" s="1"/>
  <c r="G4005" i="60" s="1"/>
  <c r="G4006" i="60" s="1"/>
  <c r="H3992" i="60"/>
  <c r="G3992" i="60"/>
  <c r="H3981" i="60"/>
  <c r="H3982" i="60" s="1"/>
  <c r="H3983" i="60" s="1"/>
  <c r="H3984" i="60" s="1"/>
  <c r="H3985" i="60" s="1"/>
  <c r="H3986" i="60" s="1"/>
  <c r="H3987" i="60" s="1"/>
  <c r="H3988" i="60" s="1"/>
  <c r="H3989" i="60" s="1"/>
  <c r="H3990" i="60" s="1"/>
  <c r="H3991" i="60" s="1"/>
  <c r="H3972" i="60"/>
  <c r="H3973" i="60" s="1"/>
  <c r="H3974" i="60" s="1"/>
  <c r="H3975" i="60" s="1"/>
  <c r="H3976" i="60" s="1"/>
  <c r="H3977" i="60" s="1"/>
  <c r="H3978" i="60" s="1"/>
  <c r="H3979" i="60" s="1"/>
  <c r="H3980" i="60" s="1"/>
  <c r="G3971" i="60"/>
  <c r="G3972" i="60" s="1"/>
  <c r="G3973" i="60" s="1"/>
  <c r="G3974" i="60" s="1"/>
  <c r="G3975" i="60" s="1"/>
  <c r="G3976" i="60" s="1"/>
  <c r="G3977" i="60" s="1"/>
  <c r="G3978" i="60" s="1"/>
  <c r="G3979" i="60" s="1"/>
  <c r="G3980" i="60" s="1"/>
  <c r="G3981" i="60" s="1"/>
  <c r="G3982" i="60" s="1"/>
  <c r="G3983" i="60" s="1"/>
  <c r="G3984" i="60" s="1"/>
  <c r="G3985" i="60" s="1"/>
  <c r="G3986" i="60" s="1"/>
  <c r="G3987" i="60" s="1"/>
  <c r="G3988" i="60" s="1"/>
  <c r="G3989" i="60" s="1"/>
  <c r="G3990" i="60" s="1"/>
  <c r="G3991" i="60" s="1"/>
  <c r="H3969" i="60"/>
  <c r="H3970" i="60" s="1"/>
  <c r="H3971" i="60" s="1"/>
  <c r="G3969" i="60"/>
  <c r="G3970" i="60" s="1"/>
  <c r="H3968" i="60"/>
  <c r="G3968" i="60"/>
  <c r="H3967" i="60"/>
  <c r="H3966" i="60"/>
  <c r="H3962" i="60"/>
  <c r="H3963" i="60" s="1"/>
  <c r="H3964" i="60" s="1"/>
  <c r="H3965" i="60" s="1"/>
  <c r="H3961" i="60"/>
  <c r="H3959" i="60"/>
  <c r="H3960" i="60" s="1"/>
  <c r="H3958" i="60"/>
  <c r="G3957" i="60"/>
  <c r="G3958" i="60" s="1"/>
  <c r="G3959" i="60" s="1"/>
  <c r="G3960" i="60" s="1"/>
  <c r="G3961" i="60" s="1"/>
  <c r="G3962" i="60" s="1"/>
  <c r="G3963" i="60" s="1"/>
  <c r="G3964" i="60" s="1"/>
  <c r="G3965" i="60" s="1"/>
  <c r="G3966" i="60" s="1"/>
  <c r="G3967" i="60" s="1"/>
  <c r="G3955" i="60"/>
  <c r="G3956" i="60" s="1"/>
  <c r="H3954" i="60"/>
  <c r="H3955" i="60" s="1"/>
  <c r="H3956" i="60" s="1"/>
  <c r="H3957" i="60" s="1"/>
  <c r="G3954" i="60"/>
  <c r="H3952" i="60"/>
  <c r="H3953" i="60" s="1"/>
  <c r="H3951" i="60"/>
  <c r="H3949" i="60"/>
  <c r="H3950" i="60" s="1"/>
  <c r="H3948" i="60"/>
  <c r="G3948" i="60"/>
  <c r="G3949" i="60" s="1"/>
  <c r="G3950" i="60" s="1"/>
  <c r="G3951" i="60" s="1"/>
  <c r="G3952" i="60" s="1"/>
  <c r="G3953" i="60" s="1"/>
  <c r="H3947" i="60"/>
  <c r="G3947" i="60"/>
  <c r="H3937" i="60"/>
  <c r="H3938" i="60" s="1"/>
  <c r="H3939" i="60" s="1"/>
  <c r="H3940" i="60" s="1"/>
  <c r="H3941" i="60" s="1"/>
  <c r="H3942" i="60" s="1"/>
  <c r="H3943" i="60" s="1"/>
  <c r="H3944" i="60" s="1"/>
  <c r="H3945" i="60" s="1"/>
  <c r="H3946" i="60" s="1"/>
  <c r="H3925" i="60"/>
  <c r="H3926" i="60" s="1"/>
  <c r="H3927" i="60" s="1"/>
  <c r="H3928" i="60" s="1"/>
  <c r="H3929" i="60" s="1"/>
  <c r="H3930" i="60" s="1"/>
  <c r="H3931" i="60" s="1"/>
  <c r="H3932" i="60" s="1"/>
  <c r="H3933" i="60" s="1"/>
  <c r="H3934" i="60" s="1"/>
  <c r="H3935" i="60" s="1"/>
  <c r="H3936" i="60" s="1"/>
  <c r="H3924" i="60"/>
  <c r="G3914" i="60"/>
  <c r="G3915" i="60" s="1"/>
  <c r="G3916" i="60" s="1"/>
  <c r="G3917" i="60" s="1"/>
  <c r="G3918" i="60" s="1"/>
  <c r="G3919" i="60" s="1"/>
  <c r="G3920" i="60" s="1"/>
  <c r="G3921" i="60" s="1"/>
  <c r="G3922" i="60" s="1"/>
  <c r="G3923" i="60" s="1"/>
  <c r="G3924" i="60" s="1"/>
  <c r="G3925" i="60" s="1"/>
  <c r="G3926" i="60" s="1"/>
  <c r="G3927" i="60" s="1"/>
  <c r="G3928" i="60" s="1"/>
  <c r="G3929" i="60" s="1"/>
  <c r="G3930" i="60" s="1"/>
  <c r="G3931" i="60" s="1"/>
  <c r="G3932" i="60" s="1"/>
  <c r="G3933" i="60" s="1"/>
  <c r="G3934" i="60" s="1"/>
  <c r="G3935" i="60" s="1"/>
  <c r="G3936" i="60" s="1"/>
  <c r="G3937" i="60" s="1"/>
  <c r="G3938" i="60" s="1"/>
  <c r="G3939" i="60" s="1"/>
  <c r="G3940" i="60" s="1"/>
  <c r="G3941" i="60" s="1"/>
  <c r="G3942" i="60" s="1"/>
  <c r="G3943" i="60" s="1"/>
  <c r="G3944" i="60" s="1"/>
  <c r="G3945" i="60" s="1"/>
  <c r="G3946" i="60" s="1"/>
  <c r="H3913" i="60"/>
  <c r="H3914" i="60" s="1"/>
  <c r="H3915" i="60" s="1"/>
  <c r="H3916" i="60" s="1"/>
  <c r="H3917" i="60" s="1"/>
  <c r="H3918" i="60" s="1"/>
  <c r="H3919" i="60" s="1"/>
  <c r="H3920" i="60" s="1"/>
  <c r="H3921" i="60" s="1"/>
  <c r="H3922" i="60" s="1"/>
  <c r="H3923" i="60" s="1"/>
  <c r="H3912" i="60"/>
  <c r="G3912" i="60"/>
  <c r="G3913" i="60" s="1"/>
  <c r="H3911" i="60"/>
  <c r="G3911" i="60"/>
  <c r="H3909" i="60"/>
  <c r="H3910" i="60" s="1"/>
  <c r="H3903" i="60"/>
  <c r="H3904" i="60" s="1"/>
  <c r="H3905" i="60" s="1"/>
  <c r="H3906" i="60" s="1"/>
  <c r="H3907" i="60" s="1"/>
  <c r="H3908" i="60" s="1"/>
  <c r="H3901" i="60"/>
  <c r="H3902" i="60" s="1"/>
  <c r="H3900" i="60"/>
  <c r="G3898" i="60"/>
  <c r="G3899" i="60" s="1"/>
  <c r="G3900" i="60" s="1"/>
  <c r="G3901" i="60" s="1"/>
  <c r="G3902" i="60" s="1"/>
  <c r="G3903" i="60" s="1"/>
  <c r="G3904" i="60" s="1"/>
  <c r="G3905" i="60" s="1"/>
  <c r="G3906" i="60" s="1"/>
  <c r="G3907" i="60" s="1"/>
  <c r="G3908" i="60" s="1"/>
  <c r="G3909" i="60" s="1"/>
  <c r="G3910" i="60" s="1"/>
  <c r="H3897" i="60"/>
  <c r="H3898" i="60" s="1"/>
  <c r="H3899" i="60" s="1"/>
  <c r="H3896" i="60"/>
  <c r="G3896" i="60"/>
  <c r="G3897" i="60" s="1"/>
  <c r="H3889" i="60"/>
  <c r="H3890" i="60" s="1"/>
  <c r="H3891" i="60" s="1"/>
  <c r="H3892" i="60" s="1"/>
  <c r="H3893" i="60" s="1"/>
  <c r="H3894" i="60" s="1"/>
  <c r="H3895" i="60" s="1"/>
  <c r="H3883" i="60"/>
  <c r="H3884" i="60" s="1"/>
  <c r="H3885" i="60" s="1"/>
  <c r="H3886" i="60" s="1"/>
  <c r="H3887" i="60" s="1"/>
  <c r="H3888" i="60" s="1"/>
  <c r="H3882" i="60"/>
  <c r="G3882" i="60"/>
  <c r="G3883" i="60" s="1"/>
  <c r="G3884" i="60" s="1"/>
  <c r="G3885" i="60" s="1"/>
  <c r="G3886" i="60" s="1"/>
  <c r="G3887" i="60" s="1"/>
  <c r="G3888" i="60" s="1"/>
  <c r="G3889" i="60" s="1"/>
  <c r="G3890" i="60" s="1"/>
  <c r="G3891" i="60" s="1"/>
  <c r="G3892" i="60" s="1"/>
  <c r="G3893" i="60" s="1"/>
  <c r="G3894" i="60" s="1"/>
  <c r="G3895" i="60" s="1"/>
  <c r="H3871" i="60"/>
  <c r="H3872" i="60" s="1"/>
  <c r="H3873" i="60" s="1"/>
  <c r="H3874" i="60" s="1"/>
  <c r="H3875" i="60" s="1"/>
  <c r="H3876" i="60" s="1"/>
  <c r="H3877" i="60" s="1"/>
  <c r="H3878" i="60" s="1"/>
  <c r="H3879" i="60" s="1"/>
  <c r="H3880" i="60" s="1"/>
  <c r="H3881" i="60" s="1"/>
  <c r="H3867" i="60"/>
  <c r="H3868" i="60" s="1"/>
  <c r="H3869" i="60" s="1"/>
  <c r="H3870" i="60" s="1"/>
  <c r="H3866" i="60"/>
  <c r="G3860" i="60"/>
  <c r="G3861" i="60" s="1"/>
  <c r="G3862" i="60" s="1"/>
  <c r="G3863" i="60" s="1"/>
  <c r="G3864" i="60" s="1"/>
  <c r="G3865" i="60" s="1"/>
  <c r="G3866" i="60" s="1"/>
  <c r="G3867" i="60" s="1"/>
  <c r="G3868" i="60" s="1"/>
  <c r="G3869" i="60" s="1"/>
  <c r="G3870" i="60" s="1"/>
  <c r="G3871" i="60" s="1"/>
  <c r="G3872" i="60" s="1"/>
  <c r="G3873" i="60" s="1"/>
  <c r="G3874" i="60" s="1"/>
  <c r="G3875" i="60" s="1"/>
  <c r="G3876" i="60" s="1"/>
  <c r="G3877" i="60" s="1"/>
  <c r="G3878" i="60" s="1"/>
  <c r="G3879" i="60" s="1"/>
  <c r="G3880" i="60" s="1"/>
  <c r="G3881" i="60" s="1"/>
  <c r="H3859" i="60"/>
  <c r="H3860" i="60" s="1"/>
  <c r="H3861" i="60" s="1"/>
  <c r="H3862" i="60" s="1"/>
  <c r="H3863" i="60" s="1"/>
  <c r="H3864" i="60" s="1"/>
  <c r="H3865" i="60" s="1"/>
  <c r="H3858" i="60"/>
  <c r="G3858" i="60"/>
  <c r="G3859" i="60" s="1"/>
  <c r="H3857" i="60"/>
  <c r="G3857" i="60"/>
  <c r="H3855" i="60"/>
  <c r="H3856" i="60" s="1"/>
  <c r="H3854" i="60"/>
  <c r="H3851" i="60"/>
  <c r="H3852" i="60" s="1"/>
  <c r="H3853" i="60" s="1"/>
  <c r="H3849" i="60"/>
  <c r="H3850" i="60" s="1"/>
  <c r="H3847" i="60"/>
  <c r="H3848" i="60" s="1"/>
  <c r="H3846" i="60"/>
  <c r="G3844" i="60"/>
  <c r="G3845" i="60" s="1"/>
  <c r="G3846" i="60" s="1"/>
  <c r="G3847" i="60" s="1"/>
  <c r="G3848" i="60" s="1"/>
  <c r="G3849" i="60" s="1"/>
  <c r="G3850" i="60" s="1"/>
  <c r="G3851" i="60" s="1"/>
  <c r="G3852" i="60" s="1"/>
  <c r="G3853" i="60" s="1"/>
  <c r="G3854" i="60" s="1"/>
  <c r="G3855" i="60" s="1"/>
  <c r="G3856" i="60" s="1"/>
  <c r="H3843" i="60"/>
  <c r="H3844" i="60" s="1"/>
  <c r="H3845" i="60" s="1"/>
  <c r="H3842" i="60"/>
  <c r="G3842" i="60"/>
  <c r="G3843" i="60" s="1"/>
  <c r="H3840" i="60"/>
  <c r="H3841" i="60" s="1"/>
  <c r="H3838" i="60"/>
  <c r="H3839" i="60" s="1"/>
  <c r="H3837" i="60"/>
  <c r="H3830" i="60"/>
  <c r="H3831" i="60" s="1"/>
  <c r="H3832" i="60" s="1"/>
  <c r="H3833" i="60" s="1"/>
  <c r="H3834" i="60" s="1"/>
  <c r="H3835" i="60" s="1"/>
  <c r="H3836" i="60" s="1"/>
  <c r="H3829" i="60"/>
  <c r="H3828" i="60"/>
  <c r="G3828" i="60"/>
  <c r="G3829" i="60" s="1"/>
  <c r="G3830" i="60" s="1"/>
  <c r="G3831" i="60" s="1"/>
  <c r="G3832" i="60" s="1"/>
  <c r="G3833" i="60" s="1"/>
  <c r="G3834" i="60" s="1"/>
  <c r="G3835" i="60" s="1"/>
  <c r="G3836" i="60" s="1"/>
  <c r="G3837" i="60" s="1"/>
  <c r="G3838" i="60" s="1"/>
  <c r="G3839" i="60" s="1"/>
  <c r="G3840" i="60" s="1"/>
  <c r="G3841" i="60" s="1"/>
  <c r="H3815" i="60"/>
  <c r="H3816" i="60" s="1"/>
  <c r="H3817" i="60" s="1"/>
  <c r="H3818" i="60" s="1"/>
  <c r="H3819" i="60" s="1"/>
  <c r="H3820" i="60" s="1"/>
  <c r="H3821" i="60" s="1"/>
  <c r="H3822" i="60" s="1"/>
  <c r="H3823" i="60" s="1"/>
  <c r="H3824" i="60" s="1"/>
  <c r="H3825" i="60" s="1"/>
  <c r="H3826" i="60" s="1"/>
  <c r="H3827" i="60" s="1"/>
  <c r="H3807" i="60"/>
  <c r="H3808" i="60" s="1"/>
  <c r="H3809" i="60" s="1"/>
  <c r="H3810" i="60" s="1"/>
  <c r="H3811" i="60" s="1"/>
  <c r="H3812" i="60" s="1"/>
  <c r="H3813" i="60" s="1"/>
  <c r="H3814" i="60" s="1"/>
  <c r="H3806" i="60"/>
  <c r="H3803" i="60"/>
  <c r="H3804" i="60" s="1"/>
  <c r="H3805" i="60" s="1"/>
  <c r="H3801" i="60"/>
  <c r="H3802" i="60" s="1"/>
  <c r="G3801" i="60"/>
  <c r="G3802" i="60" s="1"/>
  <c r="G3803" i="60" s="1"/>
  <c r="G3804" i="60" s="1"/>
  <c r="G3805" i="60" s="1"/>
  <c r="G3806" i="60" s="1"/>
  <c r="G3807" i="60" s="1"/>
  <c r="G3808" i="60" s="1"/>
  <c r="G3809" i="60" s="1"/>
  <c r="G3810" i="60" s="1"/>
  <c r="G3811" i="60" s="1"/>
  <c r="G3812" i="60" s="1"/>
  <c r="G3813" i="60" s="1"/>
  <c r="G3814" i="60" s="1"/>
  <c r="G3815" i="60" s="1"/>
  <c r="G3816" i="60" s="1"/>
  <c r="G3817" i="60" s="1"/>
  <c r="G3818" i="60" s="1"/>
  <c r="G3819" i="60" s="1"/>
  <c r="G3820" i="60" s="1"/>
  <c r="G3821" i="60" s="1"/>
  <c r="G3822" i="60" s="1"/>
  <c r="G3823" i="60" s="1"/>
  <c r="G3824" i="60" s="1"/>
  <c r="G3825" i="60" s="1"/>
  <c r="G3826" i="60" s="1"/>
  <c r="G3827" i="60" s="1"/>
  <c r="H3800" i="60"/>
  <c r="G3800" i="60"/>
  <c r="H3797" i="60"/>
  <c r="H3798" i="60" s="1"/>
  <c r="H3799" i="60" s="1"/>
  <c r="H3795" i="60"/>
  <c r="H3796" i="60" s="1"/>
  <c r="H3794" i="60"/>
  <c r="H3791" i="60"/>
  <c r="H3792" i="60" s="1"/>
  <c r="H3793" i="60" s="1"/>
  <c r="G3791" i="60"/>
  <c r="G3792" i="60" s="1"/>
  <c r="G3793" i="60" s="1"/>
  <c r="G3794" i="60" s="1"/>
  <c r="G3795" i="60" s="1"/>
  <c r="G3796" i="60" s="1"/>
  <c r="G3797" i="60" s="1"/>
  <c r="G3798" i="60" s="1"/>
  <c r="G3799" i="60" s="1"/>
  <c r="H3789" i="60"/>
  <c r="H3790" i="60" s="1"/>
  <c r="G3789" i="60"/>
  <c r="G3790" i="60" s="1"/>
  <c r="H3787" i="60"/>
  <c r="H3788" i="60" s="1"/>
  <c r="H3786" i="60"/>
  <c r="G3781" i="60"/>
  <c r="G3782" i="60" s="1"/>
  <c r="G3783" i="60" s="1"/>
  <c r="G3784" i="60" s="1"/>
  <c r="G3785" i="60" s="1"/>
  <c r="G3786" i="60" s="1"/>
  <c r="G3787" i="60" s="1"/>
  <c r="G3788" i="60" s="1"/>
  <c r="H3779" i="60"/>
  <c r="H3780" i="60" s="1"/>
  <c r="H3781" i="60" s="1"/>
  <c r="H3782" i="60" s="1"/>
  <c r="H3783" i="60" s="1"/>
  <c r="H3784" i="60" s="1"/>
  <c r="H3785" i="60" s="1"/>
  <c r="G3779" i="60"/>
  <c r="G3780" i="60" s="1"/>
  <c r="H3778" i="60"/>
  <c r="G3778" i="60"/>
  <c r="H3764" i="60"/>
  <c r="H3765" i="60" s="1"/>
  <c r="H3766" i="60" s="1"/>
  <c r="H3767" i="60" s="1"/>
  <c r="H3768" i="60" s="1"/>
  <c r="H3769" i="60" s="1"/>
  <c r="H3770" i="60" s="1"/>
  <c r="H3771" i="60" s="1"/>
  <c r="H3772" i="60" s="1"/>
  <c r="H3773" i="60" s="1"/>
  <c r="H3774" i="60" s="1"/>
  <c r="H3775" i="60" s="1"/>
  <c r="H3776" i="60" s="1"/>
  <c r="H3777" i="60" s="1"/>
  <c r="H3756" i="60"/>
  <c r="H3757" i="60" s="1"/>
  <c r="H3758" i="60" s="1"/>
  <c r="H3759" i="60" s="1"/>
  <c r="H3760" i="60" s="1"/>
  <c r="H3761" i="60" s="1"/>
  <c r="H3762" i="60" s="1"/>
  <c r="H3763" i="60" s="1"/>
  <c r="H3755" i="60"/>
  <c r="H3754" i="60"/>
  <c r="H3740" i="60"/>
  <c r="H3741" i="60" s="1"/>
  <c r="H3742" i="60" s="1"/>
  <c r="H3743" i="60" s="1"/>
  <c r="H3744" i="60" s="1"/>
  <c r="H3745" i="60" s="1"/>
  <c r="H3746" i="60" s="1"/>
  <c r="H3747" i="60" s="1"/>
  <c r="H3748" i="60" s="1"/>
  <c r="H3749" i="60" s="1"/>
  <c r="H3750" i="60" s="1"/>
  <c r="H3751" i="60" s="1"/>
  <c r="H3752" i="60" s="1"/>
  <c r="H3753" i="60" s="1"/>
  <c r="H3739" i="60"/>
  <c r="G3739" i="60"/>
  <c r="G3740" i="60" s="1"/>
  <c r="G3741" i="60" s="1"/>
  <c r="G3742" i="60" s="1"/>
  <c r="G3743" i="60" s="1"/>
  <c r="G3744" i="60" s="1"/>
  <c r="G3745" i="60" s="1"/>
  <c r="G3746" i="60" s="1"/>
  <c r="G3747" i="60" s="1"/>
  <c r="G3748" i="60" s="1"/>
  <c r="G3749" i="60" s="1"/>
  <c r="G3750" i="60" s="1"/>
  <c r="G3751" i="60" s="1"/>
  <c r="G3752" i="60" s="1"/>
  <c r="G3753" i="60" s="1"/>
  <c r="G3754" i="60" s="1"/>
  <c r="G3755" i="60" s="1"/>
  <c r="G3756" i="60" s="1"/>
  <c r="G3757" i="60" s="1"/>
  <c r="G3758" i="60" s="1"/>
  <c r="G3759" i="60" s="1"/>
  <c r="G3760" i="60" s="1"/>
  <c r="G3761" i="60" s="1"/>
  <c r="G3762" i="60" s="1"/>
  <c r="G3763" i="60" s="1"/>
  <c r="G3764" i="60" s="1"/>
  <c r="G3765" i="60" s="1"/>
  <c r="G3766" i="60" s="1"/>
  <c r="G3767" i="60" s="1"/>
  <c r="G3768" i="60" s="1"/>
  <c r="G3769" i="60" s="1"/>
  <c r="G3770" i="60" s="1"/>
  <c r="G3771" i="60" s="1"/>
  <c r="G3772" i="60" s="1"/>
  <c r="G3773" i="60" s="1"/>
  <c r="G3774" i="60" s="1"/>
  <c r="G3775" i="60" s="1"/>
  <c r="G3776" i="60" s="1"/>
  <c r="G3777" i="60" s="1"/>
  <c r="H3737" i="60"/>
  <c r="H3738" i="60" s="1"/>
  <c r="H3732" i="60"/>
  <c r="H3733" i="60" s="1"/>
  <c r="H3734" i="60" s="1"/>
  <c r="H3735" i="60" s="1"/>
  <c r="H3736" i="60" s="1"/>
  <c r="H3729" i="60"/>
  <c r="H3730" i="60" s="1"/>
  <c r="H3731" i="60" s="1"/>
  <c r="H3728" i="60"/>
  <c r="H3727" i="60"/>
  <c r="H3721" i="60"/>
  <c r="H3722" i="60" s="1"/>
  <c r="H3723" i="60" s="1"/>
  <c r="H3724" i="60" s="1"/>
  <c r="H3725" i="60" s="1"/>
  <c r="H3726" i="60" s="1"/>
  <c r="G3721" i="60"/>
  <c r="G3722" i="60" s="1"/>
  <c r="G3723" i="60" s="1"/>
  <c r="G3724" i="60" s="1"/>
  <c r="G3725" i="60" s="1"/>
  <c r="G3726" i="60" s="1"/>
  <c r="G3727" i="60" s="1"/>
  <c r="G3728" i="60" s="1"/>
  <c r="G3729" i="60" s="1"/>
  <c r="G3730" i="60" s="1"/>
  <c r="G3731" i="60" s="1"/>
  <c r="G3732" i="60" s="1"/>
  <c r="G3733" i="60" s="1"/>
  <c r="G3734" i="60" s="1"/>
  <c r="G3735" i="60" s="1"/>
  <c r="G3736" i="60" s="1"/>
  <c r="G3737" i="60" s="1"/>
  <c r="G3738" i="60" s="1"/>
  <c r="H3713" i="60"/>
  <c r="H3714" i="60" s="1"/>
  <c r="H3715" i="60" s="1"/>
  <c r="H3716" i="60" s="1"/>
  <c r="H3717" i="60" s="1"/>
  <c r="H3718" i="60" s="1"/>
  <c r="H3719" i="60" s="1"/>
  <c r="H3720" i="60" s="1"/>
  <c r="H3712" i="60"/>
  <c r="H3708" i="60"/>
  <c r="H3709" i="60" s="1"/>
  <c r="H3710" i="60" s="1"/>
  <c r="H3711" i="60" s="1"/>
  <c r="H3707" i="60"/>
  <c r="G3707" i="60"/>
  <c r="G3708" i="60" s="1"/>
  <c r="G3709" i="60" s="1"/>
  <c r="G3710" i="60" s="1"/>
  <c r="G3711" i="60" s="1"/>
  <c r="G3712" i="60" s="1"/>
  <c r="G3713" i="60" s="1"/>
  <c r="G3714" i="60" s="1"/>
  <c r="G3715" i="60" s="1"/>
  <c r="G3716" i="60" s="1"/>
  <c r="G3717" i="60" s="1"/>
  <c r="G3718" i="60" s="1"/>
  <c r="G3719" i="60" s="1"/>
  <c r="G3720" i="60" s="1"/>
  <c r="H3706" i="60"/>
  <c r="G3706" i="60"/>
  <c r="H3690" i="60"/>
  <c r="H3691" i="60" s="1"/>
  <c r="H3692" i="60" s="1"/>
  <c r="H3693" i="60" s="1"/>
  <c r="H3694" i="60" s="1"/>
  <c r="H3695" i="60" s="1"/>
  <c r="H3696" i="60" s="1"/>
  <c r="H3697" i="60" s="1"/>
  <c r="H3698" i="60" s="1"/>
  <c r="H3699" i="60" s="1"/>
  <c r="H3700" i="60" s="1"/>
  <c r="H3701" i="60" s="1"/>
  <c r="H3702" i="60" s="1"/>
  <c r="H3703" i="60" s="1"/>
  <c r="H3704" i="60" s="1"/>
  <c r="H3705" i="60" s="1"/>
  <c r="H3689" i="60"/>
  <c r="H3682" i="60"/>
  <c r="H3683" i="60" s="1"/>
  <c r="H3684" i="60" s="1"/>
  <c r="H3685" i="60" s="1"/>
  <c r="H3686" i="60" s="1"/>
  <c r="H3687" i="60" s="1"/>
  <c r="H3688" i="60" s="1"/>
  <c r="H3674" i="60"/>
  <c r="H3675" i="60" s="1"/>
  <c r="H3676" i="60" s="1"/>
  <c r="H3677" i="60" s="1"/>
  <c r="H3678" i="60" s="1"/>
  <c r="H3679" i="60" s="1"/>
  <c r="H3680" i="60" s="1"/>
  <c r="H3681" i="60" s="1"/>
  <c r="H3673" i="60"/>
  <c r="H3672" i="60"/>
  <c r="H3671" i="60"/>
  <c r="G3671" i="60"/>
  <c r="G3672" i="60" s="1"/>
  <c r="G3673" i="60" s="1"/>
  <c r="G3674" i="60" s="1"/>
  <c r="G3675" i="60" s="1"/>
  <c r="G3676" i="60" s="1"/>
  <c r="G3677" i="60" s="1"/>
  <c r="G3678" i="60" s="1"/>
  <c r="G3679" i="60" s="1"/>
  <c r="G3680" i="60" s="1"/>
  <c r="G3681" i="60" s="1"/>
  <c r="G3682" i="60" s="1"/>
  <c r="G3683" i="60" s="1"/>
  <c r="G3684" i="60" s="1"/>
  <c r="G3685" i="60" s="1"/>
  <c r="G3686" i="60" s="1"/>
  <c r="G3687" i="60" s="1"/>
  <c r="G3688" i="60" s="1"/>
  <c r="G3689" i="60" s="1"/>
  <c r="G3690" i="60" s="1"/>
  <c r="G3691" i="60" s="1"/>
  <c r="G3692" i="60" s="1"/>
  <c r="G3693" i="60" s="1"/>
  <c r="G3694" i="60" s="1"/>
  <c r="G3695" i="60" s="1"/>
  <c r="G3696" i="60" s="1"/>
  <c r="G3697" i="60" s="1"/>
  <c r="G3698" i="60" s="1"/>
  <c r="G3699" i="60" s="1"/>
  <c r="G3700" i="60" s="1"/>
  <c r="G3701" i="60" s="1"/>
  <c r="G3702" i="60" s="1"/>
  <c r="G3703" i="60" s="1"/>
  <c r="G3704" i="60" s="1"/>
  <c r="G3705" i="60" s="1"/>
  <c r="H3668" i="60"/>
  <c r="H3669" i="60" s="1"/>
  <c r="H3670" i="60" s="1"/>
  <c r="H3663" i="60"/>
  <c r="H3664" i="60" s="1"/>
  <c r="H3665" i="60" s="1"/>
  <c r="H3666" i="60" s="1"/>
  <c r="H3667" i="60" s="1"/>
  <c r="H3660" i="60"/>
  <c r="H3661" i="60" s="1"/>
  <c r="H3662" i="60" s="1"/>
  <c r="H3659" i="60"/>
  <c r="G3653" i="60"/>
  <c r="G3654" i="60" s="1"/>
  <c r="G3655" i="60" s="1"/>
  <c r="G3656" i="60" s="1"/>
  <c r="G3657" i="60" s="1"/>
  <c r="G3658" i="60" s="1"/>
  <c r="G3659" i="60" s="1"/>
  <c r="G3660" i="60" s="1"/>
  <c r="G3661" i="60" s="1"/>
  <c r="G3662" i="60" s="1"/>
  <c r="G3663" i="60" s="1"/>
  <c r="G3664" i="60" s="1"/>
  <c r="G3665" i="60" s="1"/>
  <c r="G3666" i="60" s="1"/>
  <c r="G3667" i="60" s="1"/>
  <c r="G3668" i="60" s="1"/>
  <c r="G3669" i="60" s="1"/>
  <c r="G3670" i="60" s="1"/>
  <c r="H3652" i="60"/>
  <c r="H3653" i="60" s="1"/>
  <c r="H3654" i="60" s="1"/>
  <c r="H3655" i="60" s="1"/>
  <c r="H3656" i="60" s="1"/>
  <c r="H3657" i="60" s="1"/>
  <c r="H3658" i="60" s="1"/>
  <c r="G3652" i="60"/>
  <c r="H3645" i="60"/>
  <c r="H3646" i="60" s="1"/>
  <c r="H3647" i="60" s="1"/>
  <c r="H3648" i="60" s="1"/>
  <c r="H3649" i="60" s="1"/>
  <c r="H3650" i="60" s="1"/>
  <c r="H3651" i="60" s="1"/>
  <c r="H3637" i="60"/>
  <c r="H3638" i="60" s="1"/>
  <c r="H3639" i="60" s="1"/>
  <c r="H3640" i="60" s="1"/>
  <c r="H3641" i="60" s="1"/>
  <c r="H3642" i="60" s="1"/>
  <c r="H3643" i="60" s="1"/>
  <c r="H3644" i="60" s="1"/>
  <c r="G3637" i="60"/>
  <c r="G3638" i="60" s="1"/>
  <c r="G3639" i="60" s="1"/>
  <c r="G3640" i="60" s="1"/>
  <c r="G3641" i="60" s="1"/>
  <c r="G3642" i="60" s="1"/>
  <c r="G3643" i="60" s="1"/>
  <c r="G3644" i="60" s="1"/>
  <c r="G3645" i="60" s="1"/>
  <c r="G3646" i="60" s="1"/>
  <c r="G3647" i="60" s="1"/>
  <c r="G3648" i="60" s="1"/>
  <c r="G3649" i="60" s="1"/>
  <c r="G3650" i="60" s="1"/>
  <c r="G3651" i="60" s="1"/>
  <c r="H3636" i="60"/>
  <c r="G3636" i="60"/>
  <c r="H3624" i="60"/>
  <c r="H3625" i="60" s="1"/>
  <c r="H3626" i="60" s="1"/>
  <c r="H3627" i="60" s="1"/>
  <c r="H3628" i="60" s="1"/>
  <c r="H3629" i="60" s="1"/>
  <c r="H3630" i="60" s="1"/>
  <c r="H3631" i="60" s="1"/>
  <c r="H3632" i="60" s="1"/>
  <c r="H3633" i="60" s="1"/>
  <c r="H3634" i="60" s="1"/>
  <c r="H3635" i="60" s="1"/>
  <c r="H3619" i="60"/>
  <c r="H3620" i="60" s="1"/>
  <c r="H3621" i="60" s="1"/>
  <c r="H3622" i="60" s="1"/>
  <c r="H3623" i="60" s="1"/>
  <c r="H3611" i="60"/>
  <c r="H3612" i="60" s="1"/>
  <c r="H3613" i="60" s="1"/>
  <c r="H3614" i="60" s="1"/>
  <c r="H3615" i="60" s="1"/>
  <c r="H3616" i="60" s="1"/>
  <c r="H3617" i="60" s="1"/>
  <c r="H3618" i="60" s="1"/>
  <c r="G3611" i="60"/>
  <c r="G3612" i="60" s="1"/>
  <c r="G3613" i="60" s="1"/>
  <c r="G3614" i="60" s="1"/>
  <c r="G3615" i="60" s="1"/>
  <c r="G3616" i="60" s="1"/>
  <c r="G3617" i="60" s="1"/>
  <c r="G3618" i="60" s="1"/>
  <c r="G3619" i="60" s="1"/>
  <c r="G3620" i="60" s="1"/>
  <c r="G3621" i="60" s="1"/>
  <c r="G3622" i="60" s="1"/>
  <c r="G3623" i="60" s="1"/>
  <c r="G3624" i="60" s="1"/>
  <c r="G3625" i="60" s="1"/>
  <c r="G3626" i="60" s="1"/>
  <c r="G3627" i="60" s="1"/>
  <c r="G3628" i="60" s="1"/>
  <c r="G3629" i="60" s="1"/>
  <c r="G3630" i="60" s="1"/>
  <c r="G3631" i="60" s="1"/>
  <c r="G3632" i="60" s="1"/>
  <c r="G3633" i="60" s="1"/>
  <c r="G3634" i="60" s="1"/>
  <c r="G3635" i="60" s="1"/>
  <c r="H3610" i="60"/>
  <c r="G3610" i="60"/>
  <c r="H3609" i="60"/>
  <c r="H3608" i="60"/>
  <c r="H3607" i="60"/>
  <c r="G3607" i="60"/>
  <c r="G3608" i="60" s="1"/>
  <c r="G3609" i="60" s="1"/>
  <c r="H3604" i="60"/>
  <c r="H3605" i="60" s="1"/>
  <c r="H3606" i="60" s="1"/>
  <c r="H3603" i="60"/>
  <c r="H3602" i="60"/>
  <c r="H3601" i="60"/>
  <c r="H3600" i="60"/>
  <c r="G3599" i="60"/>
  <c r="G3600" i="60" s="1"/>
  <c r="G3601" i="60" s="1"/>
  <c r="G3602" i="60" s="1"/>
  <c r="G3603" i="60" s="1"/>
  <c r="G3604" i="60" s="1"/>
  <c r="G3605" i="60" s="1"/>
  <c r="G3606" i="60" s="1"/>
  <c r="H3593" i="60"/>
  <c r="H3594" i="60" s="1"/>
  <c r="H3595" i="60" s="1"/>
  <c r="H3596" i="60" s="1"/>
  <c r="H3597" i="60" s="1"/>
  <c r="H3598" i="60" s="1"/>
  <c r="H3599" i="60" s="1"/>
  <c r="G3593" i="60"/>
  <c r="G3594" i="60" s="1"/>
  <c r="G3595" i="60" s="1"/>
  <c r="G3596" i="60" s="1"/>
  <c r="G3597" i="60" s="1"/>
  <c r="G3598" i="60" s="1"/>
  <c r="H3590" i="60"/>
  <c r="H3591" i="60" s="1"/>
  <c r="H3592" i="60" s="1"/>
  <c r="H3589" i="60"/>
  <c r="H3580" i="60"/>
  <c r="H3581" i="60" s="1"/>
  <c r="H3582" i="60" s="1"/>
  <c r="H3583" i="60" s="1"/>
  <c r="H3584" i="60" s="1"/>
  <c r="H3585" i="60" s="1"/>
  <c r="H3586" i="60" s="1"/>
  <c r="H3587" i="60" s="1"/>
  <c r="H3588" i="60" s="1"/>
  <c r="H3579" i="60"/>
  <c r="G3579" i="60"/>
  <c r="G3580" i="60" s="1"/>
  <c r="G3581" i="60" s="1"/>
  <c r="G3582" i="60" s="1"/>
  <c r="G3583" i="60" s="1"/>
  <c r="G3584" i="60" s="1"/>
  <c r="G3585" i="60" s="1"/>
  <c r="G3586" i="60" s="1"/>
  <c r="G3587" i="60" s="1"/>
  <c r="G3588" i="60" s="1"/>
  <c r="G3589" i="60" s="1"/>
  <c r="G3590" i="60" s="1"/>
  <c r="G3591" i="60" s="1"/>
  <c r="G3592" i="60" s="1"/>
  <c r="H3569" i="60"/>
  <c r="H3570" i="60" s="1"/>
  <c r="H3571" i="60" s="1"/>
  <c r="H3572" i="60" s="1"/>
  <c r="H3573" i="60" s="1"/>
  <c r="H3574" i="60" s="1"/>
  <c r="H3575" i="60" s="1"/>
  <c r="H3576" i="60" s="1"/>
  <c r="H3577" i="60" s="1"/>
  <c r="H3578" i="60" s="1"/>
  <c r="H3568" i="60"/>
  <c r="H3567" i="60"/>
  <c r="H3564" i="60"/>
  <c r="H3565" i="60" s="1"/>
  <c r="H3566" i="60" s="1"/>
  <c r="H3563" i="60"/>
  <c r="H3561" i="60"/>
  <c r="H3562" i="60" s="1"/>
  <c r="H3556" i="60"/>
  <c r="H3557" i="60" s="1"/>
  <c r="H3558" i="60" s="1"/>
  <c r="H3559" i="60" s="1"/>
  <c r="H3560" i="60" s="1"/>
  <c r="H3555" i="60"/>
  <c r="G3555" i="60"/>
  <c r="G3556" i="60" s="1"/>
  <c r="G3557" i="60" s="1"/>
  <c r="G3558" i="60" s="1"/>
  <c r="G3559" i="60" s="1"/>
  <c r="G3560" i="60" s="1"/>
  <c r="G3561" i="60" s="1"/>
  <c r="G3562" i="60" s="1"/>
  <c r="G3563" i="60" s="1"/>
  <c r="G3564" i="60" s="1"/>
  <c r="G3565" i="60" s="1"/>
  <c r="G3566" i="60" s="1"/>
  <c r="G3567" i="60" s="1"/>
  <c r="G3568" i="60" s="1"/>
  <c r="G3569" i="60" s="1"/>
  <c r="G3570" i="60" s="1"/>
  <c r="G3571" i="60" s="1"/>
  <c r="G3572" i="60" s="1"/>
  <c r="G3573" i="60" s="1"/>
  <c r="G3574" i="60" s="1"/>
  <c r="G3575" i="60" s="1"/>
  <c r="G3576" i="60" s="1"/>
  <c r="G3577" i="60" s="1"/>
  <c r="G3578" i="60" s="1"/>
  <c r="H3554" i="60"/>
  <c r="G3554" i="60"/>
  <c r="H3553" i="60"/>
  <c r="H3552" i="60"/>
  <c r="H3548" i="60"/>
  <c r="H3549" i="60" s="1"/>
  <c r="H3550" i="60" s="1"/>
  <c r="H3551" i="60" s="1"/>
  <c r="H3547" i="60"/>
  <c r="H3546" i="60"/>
  <c r="H3545" i="60"/>
  <c r="G3543" i="60"/>
  <c r="G3544" i="60" s="1"/>
  <c r="G3545" i="60" s="1"/>
  <c r="G3546" i="60" s="1"/>
  <c r="G3547" i="60" s="1"/>
  <c r="G3548" i="60" s="1"/>
  <c r="G3549" i="60" s="1"/>
  <c r="G3550" i="60" s="1"/>
  <c r="G3551" i="60" s="1"/>
  <c r="G3552" i="60" s="1"/>
  <c r="G3553" i="60" s="1"/>
  <c r="G3541" i="60"/>
  <c r="G3542" i="60" s="1"/>
  <c r="H3540" i="60"/>
  <c r="H3541" i="60" s="1"/>
  <c r="H3542" i="60" s="1"/>
  <c r="H3543" i="60" s="1"/>
  <c r="H3544" i="60" s="1"/>
  <c r="H3539" i="60"/>
  <c r="G3539" i="60"/>
  <c r="G3540" i="60" s="1"/>
  <c r="H3538" i="60"/>
  <c r="G3538" i="60"/>
  <c r="H3536" i="60"/>
  <c r="H3537" i="60" s="1"/>
  <c r="H3535" i="60"/>
  <c r="H3534" i="60"/>
  <c r="H3530" i="60"/>
  <c r="H3531" i="60" s="1"/>
  <c r="H3532" i="60" s="1"/>
  <c r="H3533" i="60" s="1"/>
  <c r="H3527" i="60"/>
  <c r="H3528" i="60" s="1"/>
  <c r="H3529" i="60" s="1"/>
  <c r="H3526" i="60"/>
  <c r="H3525" i="60"/>
  <c r="G3525" i="60"/>
  <c r="G3526" i="60" s="1"/>
  <c r="G3527" i="60" s="1"/>
  <c r="G3528" i="60" s="1"/>
  <c r="G3529" i="60" s="1"/>
  <c r="G3530" i="60" s="1"/>
  <c r="G3531" i="60" s="1"/>
  <c r="G3532" i="60" s="1"/>
  <c r="G3533" i="60" s="1"/>
  <c r="G3534" i="60" s="1"/>
  <c r="G3535" i="60" s="1"/>
  <c r="G3536" i="60" s="1"/>
  <c r="G3537" i="60" s="1"/>
  <c r="H3524" i="60"/>
  <c r="H3523" i="60"/>
  <c r="G3523" i="60"/>
  <c r="G3524" i="60" s="1"/>
  <c r="H3511" i="60"/>
  <c r="H3512" i="60" s="1"/>
  <c r="H3513" i="60" s="1"/>
  <c r="H3514" i="60" s="1"/>
  <c r="H3515" i="60" s="1"/>
  <c r="H3516" i="60" s="1"/>
  <c r="H3517" i="60" s="1"/>
  <c r="H3518" i="60" s="1"/>
  <c r="H3519" i="60" s="1"/>
  <c r="H3520" i="60" s="1"/>
  <c r="H3521" i="60" s="1"/>
  <c r="H3522" i="60" s="1"/>
  <c r="H3507" i="60"/>
  <c r="H3508" i="60" s="1"/>
  <c r="H3509" i="60" s="1"/>
  <c r="H3510" i="60" s="1"/>
  <c r="H3503" i="60"/>
  <c r="H3504" i="60" s="1"/>
  <c r="H3505" i="60" s="1"/>
  <c r="H3506" i="60" s="1"/>
  <c r="H3499" i="60"/>
  <c r="H3500" i="60" s="1"/>
  <c r="H3501" i="60" s="1"/>
  <c r="H3502" i="60" s="1"/>
  <c r="H3498" i="60"/>
  <c r="H3497" i="60"/>
  <c r="G3497" i="60"/>
  <c r="G3498" i="60" s="1"/>
  <c r="G3499" i="60" s="1"/>
  <c r="G3500" i="60" s="1"/>
  <c r="G3501" i="60" s="1"/>
  <c r="G3502" i="60" s="1"/>
  <c r="G3503" i="60" s="1"/>
  <c r="G3504" i="60" s="1"/>
  <c r="G3505" i="60" s="1"/>
  <c r="G3506" i="60" s="1"/>
  <c r="G3507" i="60" s="1"/>
  <c r="G3508" i="60" s="1"/>
  <c r="G3509" i="60" s="1"/>
  <c r="G3510" i="60" s="1"/>
  <c r="G3511" i="60" s="1"/>
  <c r="G3512" i="60" s="1"/>
  <c r="G3513" i="60" s="1"/>
  <c r="G3514" i="60" s="1"/>
  <c r="G3515" i="60" s="1"/>
  <c r="G3516" i="60" s="1"/>
  <c r="G3517" i="60" s="1"/>
  <c r="G3518" i="60" s="1"/>
  <c r="G3519" i="60" s="1"/>
  <c r="G3520" i="60" s="1"/>
  <c r="G3521" i="60" s="1"/>
  <c r="G3522" i="60" s="1"/>
  <c r="H3495" i="60"/>
  <c r="H3496" i="60" s="1"/>
  <c r="H3491" i="60"/>
  <c r="H3492" i="60" s="1"/>
  <c r="H3493" i="60" s="1"/>
  <c r="H3494" i="60" s="1"/>
  <c r="H3490" i="60"/>
  <c r="H3489" i="60"/>
  <c r="H3488" i="60"/>
  <c r="H3481" i="60"/>
  <c r="H3482" i="60" s="1"/>
  <c r="H3483" i="60" s="1"/>
  <c r="H3484" i="60" s="1"/>
  <c r="H3485" i="60" s="1"/>
  <c r="H3486" i="60" s="1"/>
  <c r="H3487" i="60" s="1"/>
  <c r="G3481" i="60"/>
  <c r="G3482" i="60" s="1"/>
  <c r="G3483" i="60" s="1"/>
  <c r="G3484" i="60" s="1"/>
  <c r="G3485" i="60" s="1"/>
  <c r="G3486" i="60" s="1"/>
  <c r="G3487" i="60" s="1"/>
  <c r="G3488" i="60" s="1"/>
  <c r="G3489" i="60" s="1"/>
  <c r="G3490" i="60" s="1"/>
  <c r="G3491" i="60" s="1"/>
  <c r="G3492" i="60" s="1"/>
  <c r="G3493" i="60" s="1"/>
  <c r="G3494" i="60" s="1"/>
  <c r="G3495" i="60" s="1"/>
  <c r="G3496" i="60" s="1"/>
  <c r="H3477" i="60"/>
  <c r="H3478" i="60" s="1"/>
  <c r="H3479" i="60" s="1"/>
  <c r="H3480" i="60" s="1"/>
  <c r="H3467" i="60"/>
  <c r="H3468" i="60" s="1"/>
  <c r="H3469" i="60" s="1"/>
  <c r="H3470" i="60" s="1"/>
  <c r="H3471" i="60" s="1"/>
  <c r="H3472" i="60" s="1"/>
  <c r="H3473" i="60" s="1"/>
  <c r="H3474" i="60" s="1"/>
  <c r="H3475" i="60" s="1"/>
  <c r="H3476" i="60" s="1"/>
  <c r="G3467" i="60"/>
  <c r="G3468" i="60" s="1"/>
  <c r="G3469" i="60" s="1"/>
  <c r="G3470" i="60" s="1"/>
  <c r="G3471" i="60" s="1"/>
  <c r="G3472" i="60" s="1"/>
  <c r="G3473" i="60" s="1"/>
  <c r="G3474" i="60" s="1"/>
  <c r="G3475" i="60" s="1"/>
  <c r="G3476" i="60" s="1"/>
  <c r="G3477" i="60" s="1"/>
  <c r="G3478" i="60" s="1"/>
  <c r="G3479" i="60" s="1"/>
  <c r="G3480" i="60" s="1"/>
  <c r="H3466" i="60"/>
  <c r="G3466" i="60"/>
  <c r="H3455" i="60"/>
  <c r="H3456" i="60" s="1"/>
  <c r="H3457" i="60" s="1"/>
  <c r="H3458" i="60" s="1"/>
  <c r="H3459" i="60" s="1"/>
  <c r="H3460" i="60" s="1"/>
  <c r="H3461" i="60" s="1"/>
  <c r="H3462" i="60" s="1"/>
  <c r="H3463" i="60" s="1"/>
  <c r="H3464" i="60" s="1"/>
  <c r="H3465" i="60" s="1"/>
  <c r="H3454" i="60"/>
  <c r="H3449" i="60"/>
  <c r="H3450" i="60" s="1"/>
  <c r="H3451" i="60" s="1"/>
  <c r="H3452" i="60" s="1"/>
  <c r="H3453" i="60" s="1"/>
  <c r="H3441" i="60"/>
  <c r="H3442" i="60" s="1"/>
  <c r="H3443" i="60" s="1"/>
  <c r="H3444" i="60" s="1"/>
  <c r="H3445" i="60" s="1"/>
  <c r="H3446" i="60" s="1"/>
  <c r="H3447" i="60" s="1"/>
  <c r="H3448" i="60" s="1"/>
  <c r="G3441" i="60"/>
  <c r="G3442" i="60" s="1"/>
  <c r="G3443" i="60" s="1"/>
  <c r="G3444" i="60" s="1"/>
  <c r="G3445" i="60" s="1"/>
  <c r="G3446" i="60" s="1"/>
  <c r="G3447" i="60" s="1"/>
  <c r="G3448" i="60" s="1"/>
  <c r="G3449" i="60" s="1"/>
  <c r="G3450" i="60" s="1"/>
  <c r="G3451" i="60" s="1"/>
  <c r="G3452" i="60" s="1"/>
  <c r="G3453" i="60" s="1"/>
  <c r="G3454" i="60" s="1"/>
  <c r="G3455" i="60" s="1"/>
  <c r="G3456" i="60" s="1"/>
  <c r="G3457" i="60" s="1"/>
  <c r="G3458" i="60" s="1"/>
  <c r="G3459" i="60" s="1"/>
  <c r="G3460" i="60" s="1"/>
  <c r="G3461" i="60" s="1"/>
  <c r="G3462" i="60" s="1"/>
  <c r="G3463" i="60" s="1"/>
  <c r="G3464" i="60" s="1"/>
  <c r="G3465" i="60" s="1"/>
  <c r="H3440" i="60"/>
  <c r="H3439" i="60"/>
  <c r="G3439" i="60"/>
  <c r="G3440" i="60" s="1"/>
  <c r="H3437" i="60"/>
  <c r="H3438" i="60" s="1"/>
  <c r="H3436" i="60"/>
  <c r="H3431" i="60"/>
  <c r="H3432" i="60" s="1"/>
  <c r="H3433" i="60" s="1"/>
  <c r="H3434" i="60" s="1"/>
  <c r="H3435" i="60" s="1"/>
  <c r="H3429" i="60"/>
  <c r="H3430" i="60" s="1"/>
  <c r="H3423" i="60"/>
  <c r="H3424" i="60" s="1"/>
  <c r="H3425" i="60" s="1"/>
  <c r="H3426" i="60" s="1"/>
  <c r="H3427" i="60" s="1"/>
  <c r="H3428" i="60" s="1"/>
  <c r="G3423" i="60"/>
  <c r="G3424" i="60" s="1"/>
  <c r="G3425" i="60" s="1"/>
  <c r="G3426" i="60" s="1"/>
  <c r="G3427" i="60" s="1"/>
  <c r="G3428" i="60" s="1"/>
  <c r="G3429" i="60" s="1"/>
  <c r="G3430" i="60" s="1"/>
  <c r="G3431" i="60" s="1"/>
  <c r="G3432" i="60" s="1"/>
  <c r="G3433" i="60" s="1"/>
  <c r="G3434" i="60" s="1"/>
  <c r="G3435" i="60" s="1"/>
  <c r="G3436" i="60" s="1"/>
  <c r="G3437" i="60" s="1"/>
  <c r="G3438" i="60" s="1"/>
  <c r="H3422" i="60"/>
  <c r="G3422" i="60"/>
  <c r="H3419" i="60"/>
  <c r="H3420" i="60" s="1"/>
  <c r="H3421" i="60" s="1"/>
  <c r="H3418" i="60"/>
  <c r="H3409" i="60"/>
  <c r="H3410" i="60" s="1"/>
  <c r="H3411" i="60" s="1"/>
  <c r="H3412" i="60" s="1"/>
  <c r="H3413" i="60" s="1"/>
  <c r="H3414" i="60" s="1"/>
  <c r="H3415" i="60" s="1"/>
  <c r="H3416" i="60" s="1"/>
  <c r="H3417" i="60" s="1"/>
  <c r="G3409" i="60"/>
  <c r="G3410" i="60" s="1"/>
  <c r="G3411" i="60" s="1"/>
  <c r="G3412" i="60" s="1"/>
  <c r="G3413" i="60" s="1"/>
  <c r="G3414" i="60" s="1"/>
  <c r="G3415" i="60" s="1"/>
  <c r="G3416" i="60" s="1"/>
  <c r="G3417" i="60" s="1"/>
  <c r="G3418" i="60" s="1"/>
  <c r="G3419" i="60" s="1"/>
  <c r="G3420" i="60" s="1"/>
  <c r="G3421" i="60" s="1"/>
  <c r="H3408" i="60"/>
  <c r="H3407" i="60"/>
  <c r="G3407" i="60"/>
  <c r="G3408" i="60" s="1"/>
  <c r="H3395" i="60"/>
  <c r="H3396" i="60" s="1"/>
  <c r="H3397" i="60" s="1"/>
  <c r="H3398" i="60" s="1"/>
  <c r="H3399" i="60" s="1"/>
  <c r="H3400" i="60" s="1"/>
  <c r="H3401" i="60" s="1"/>
  <c r="H3402" i="60" s="1"/>
  <c r="H3403" i="60" s="1"/>
  <c r="H3404" i="60" s="1"/>
  <c r="H3405" i="60" s="1"/>
  <c r="H3406" i="60" s="1"/>
  <c r="H3391" i="60"/>
  <c r="H3392" i="60" s="1"/>
  <c r="H3393" i="60" s="1"/>
  <c r="H3394" i="60" s="1"/>
  <c r="G3385" i="60"/>
  <c r="G3386" i="60" s="1"/>
  <c r="G3387" i="60" s="1"/>
  <c r="G3388" i="60" s="1"/>
  <c r="G3389" i="60" s="1"/>
  <c r="G3390" i="60" s="1"/>
  <c r="G3391" i="60" s="1"/>
  <c r="G3392" i="60" s="1"/>
  <c r="G3393" i="60" s="1"/>
  <c r="G3394" i="60" s="1"/>
  <c r="G3395" i="60" s="1"/>
  <c r="G3396" i="60" s="1"/>
  <c r="G3397" i="60" s="1"/>
  <c r="G3398" i="60" s="1"/>
  <c r="G3399" i="60" s="1"/>
  <c r="G3400" i="60" s="1"/>
  <c r="G3401" i="60" s="1"/>
  <c r="G3402" i="60" s="1"/>
  <c r="G3403" i="60" s="1"/>
  <c r="G3404" i="60" s="1"/>
  <c r="G3405" i="60" s="1"/>
  <c r="G3406" i="60" s="1"/>
  <c r="H3383" i="60"/>
  <c r="H3384" i="60" s="1"/>
  <c r="H3385" i="60" s="1"/>
  <c r="H3386" i="60" s="1"/>
  <c r="H3387" i="60" s="1"/>
  <c r="H3388" i="60" s="1"/>
  <c r="H3389" i="60" s="1"/>
  <c r="H3390" i="60" s="1"/>
  <c r="G3383" i="60"/>
  <c r="G3384" i="60" s="1"/>
  <c r="H3382" i="60"/>
  <c r="G3382" i="60"/>
  <c r="H3381" i="60"/>
  <c r="H3380" i="60"/>
  <c r="H3375" i="60"/>
  <c r="H3376" i="60" s="1"/>
  <c r="H3377" i="60" s="1"/>
  <c r="H3378" i="60" s="1"/>
  <c r="H3379" i="60" s="1"/>
  <c r="H3373" i="60"/>
  <c r="H3374" i="60" s="1"/>
  <c r="H3367" i="60"/>
  <c r="H3368" i="60" s="1"/>
  <c r="H3369" i="60" s="1"/>
  <c r="H3370" i="60" s="1"/>
  <c r="H3371" i="60" s="1"/>
  <c r="H3372" i="60" s="1"/>
  <c r="G3367" i="60"/>
  <c r="G3368" i="60" s="1"/>
  <c r="G3369" i="60" s="1"/>
  <c r="G3370" i="60" s="1"/>
  <c r="G3371" i="60" s="1"/>
  <c r="G3372" i="60" s="1"/>
  <c r="G3373" i="60" s="1"/>
  <c r="G3374" i="60" s="1"/>
  <c r="G3375" i="60" s="1"/>
  <c r="G3376" i="60" s="1"/>
  <c r="G3377" i="60" s="1"/>
  <c r="G3378" i="60" s="1"/>
  <c r="G3379" i="60" s="1"/>
  <c r="G3380" i="60" s="1"/>
  <c r="G3381" i="60" s="1"/>
  <c r="H3366" i="60"/>
  <c r="G3366" i="60"/>
  <c r="H3363" i="60"/>
  <c r="H3364" i="60" s="1"/>
  <c r="H3365" i="60" s="1"/>
  <c r="H3362" i="60"/>
  <c r="G3361" i="60"/>
  <c r="G3362" i="60" s="1"/>
  <c r="G3363" i="60" s="1"/>
  <c r="G3364" i="60" s="1"/>
  <c r="G3365" i="60" s="1"/>
  <c r="G3359" i="60"/>
  <c r="G3360" i="60" s="1"/>
  <c r="H3357" i="60"/>
  <c r="H3358" i="60" s="1"/>
  <c r="H3359" i="60" s="1"/>
  <c r="H3360" i="60" s="1"/>
  <c r="H3361" i="60" s="1"/>
  <c r="G3357" i="60"/>
  <c r="G3358" i="60" s="1"/>
  <c r="H3356" i="60"/>
  <c r="G3356" i="60"/>
  <c r="H3343" i="60"/>
  <c r="H3344" i="60" s="1"/>
  <c r="H3345" i="60" s="1"/>
  <c r="H3346" i="60" s="1"/>
  <c r="H3347" i="60" s="1"/>
  <c r="H3348" i="60" s="1"/>
  <c r="H3349" i="60" s="1"/>
  <c r="H3350" i="60" s="1"/>
  <c r="H3351" i="60" s="1"/>
  <c r="H3352" i="60" s="1"/>
  <c r="H3353" i="60" s="1"/>
  <c r="H3354" i="60" s="1"/>
  <c r="H3355" i="60" s="1"/>
  <c r="H3335" i="60"/>
  <c r="H3336" i="60" s="1"/>
  <c r="H3337" i="60" s="1"/>
  <c r="H3338" i="60" s="1"/>
  <c r="H3339" i="60" s="1"/>
  <c r="H3340" i="60" s="1"/>
  <c r="H3341" i="60" s="1"/>
  <c r="H3342" i="60" s="1"/>
  <c r="G3325" i="60"/>
  <c r="G3326" i="60" s="1"/>
  <c r="G3327" i="60" s="1"/>
  <c r="G3328" i="60" s="1"/>
  <c r="G3329" i="60" s="1"/>
  <c r="G3330" i="60" s="1"/>
  <c r="G3331" i="60" s="1"/>
  <c r="G3332" i="60" s="1"/>
  <c r="G3333" i="60" s="1"/>
  <c r="G3334" i="60" s="1"/>
  <c r="G3335" i="60" s="1"/>
  <c r="G3336" i="60" s="1"/>
  <c r="G3337" i="60" s="1"/>
  <c r="G3338" i="60" s="1"/>
  <c r="G3339" i="60" s="1"/>
  <c r="G3340" i="60" s="1"/>
  <c r="G3341" i="60" s="1"/>
  <c r="G3342" i="60" s="1"/>
  <c r="G3343" i="60" s="1"/>
  <c r="G3344" i="60" s="1"/>
  <c r="G3345" i="60" s="1"/>
  <c r="G3346" i="60" s="1"/>
  <c r="G3347" i="60" s="1"/>
  <c r="G3348" i="60" s="1"/>
  <c r="G3349" i="60" s="1"/>
  <c r="G3350" i="60" s="1"/>
  <c r="G3351" i="60" s="1"/>
  <c r="G3352" i="60" s="1"/>
  <c r="G3353" i="60" s="1"/>
  <c r="G3354" i="60" s="1"/>
  <c r="G3355" i="60" s="1"/>
  <c r="H3324" i="60"/>
  <c r="H3325" i="60" s="1"/>
  <c r="H3326" i="60" s="1"/>
  <c r="H3327" i="60" s="1"/>
  <c r="H3328" i="60" s="1"/>
  <c r="H3329" i="60" s="1"/>
  <c r="H3330" i="60" s="1"/>
  <c r="H3331" i="60" s="1"/>
  <c r="H3332" i="60" s="1"/>
  <c r="H3333" i="60" s="1"/>
  <c r="H3334" i="60" s="1"/>
  <c r="H3323" i="60"/>
  <c r="G3323" i="60"/>
  <c r="G3324" i="60" s="1"/>
  <c r="H3322" i="60"/>
  <c r="G3322" i="60"/>
  <c r="H3320" i="60"/>
  <c r="H3321" i="60" s="1"/>
  <c r="H3315" i="60"/>
  <c r="H3316" i="60" s="1"/>
  <c r="H3317" i="60" s="1"/>
  <c r="H3318" i="60" s="1"/>
  <c r="H3319" i="60" s="1"/>
  <c r="H3312" i="60"/>
  <c r="H3313" i="60" s="1"/>
  <c r="H3314" i="60" s="1"/>
  <c r="H3311" i="60"/>
  <c r="G3307" i="60"/>
  <c r="G3308" i="60" s="1"/>
  <c r="G3309" i="60" s="1"/>
  <c r="G3310" i="60" s="1"/>
  <c r="G3311" i="60" s="1"/>
  <c r="G3312" i="60" s="1"/>
  <c r="G3313" i="60" s="1"/>
  <c r="G3314" i="60" s="1"/>
  <c r="G3315" i="60" s="1"/>
  <c r="G3316" i="60" s="1"/>
  <c r="G3317" i="60" s="1"/>
  <c r="G3318" i="60" s="1"/>
  <c r="G3319" i="60" s="1"/>
  <c r="G3320" i="60" s="1"/>
  <c r="G3321" i="60" s="1"/>
  <c r="H3306" i="60"/>
  <c r="H3307" i="60" s="1"/>
  <c r="H3308" i="60" s="1"/>
  <c r="H3309" i="60" s="1"/>
  <c r="H3310" i="60" s="1"/>
  <c r="H3305" i="60"/>
  <c r="G3305" i="60"/>
  <c r="G3306" i="60" s="1"/>
  <c r="H3301" i="60"/>
  <c r="H3302" i="60" s="1"/>
  <c r="H3303" i="60" s="1"/>
  <c r="H3304" i="60" s="1"/>
  <c r="H3300" i="60"/>
  <c r="H3296" i="60"/>
  <c r="H3297" i="60" s="1"/>
  <c r="H3298" i="60" s="1"/>
  <c r="H3299" i="60" s="1"/>
  <c r="H3293" i="60"/>
  <c r="H3294" i="60" s="1"/>
  <c r="H3295" i="60" s="1"/>
  <c r="G3293" i="60"/>
  <c r="G3294" i="60" s="1"/>
  <c r="G3295" i="60" s="1"/>
  <c r="G3296" i="60" s="1"/>
  <c r="G3297" i="60" s="1"/>
  <c r="G3298" i="60" s="1"/>
  <c r="G3299" i="60" s="1"/>
  <c r="G3300" i="60" s="1"/>
  <c r="G3301" i="60" s="1"/>
  <c r="G3302" i="60" s="1"/>
  <c r="G3303" i="60" s="1"/>
  <c r="G3304" i="60" s="1"/>
  <c r="H3292" i="60"/>
  <c r="G3292" i="60"/>
  <c r="H3283" i="60"/>
  <c r="H3284" i="60" s="1"/>
  <c r="H3285" i="60" s="1"/>
  <c r="H3286" i="60" s="1"/>
  <c r="H3287" i="60" s="1"/>
  <c r="H3288" i="60" s="1"/>
  <c r="H3289" i="60" s="1"/>
  <c r="H3290" i="60" s="1"/>
  <c r="H3291" i="60" s="1"/>
  <c r="H3278" i="60"/>
  <c r="H3279" i="60" s="1"/>
  <c r="H3280" i="60" s="1"/>
  <c r="H3281" i="60" s="1"/>
  <c r="H3282" i="60" s="1"/>
  <c r="H3270" i="60"/>
  <c r="H3271" i="60" s="1"/>
  <c r="H3272" i="60" s="1"/>
  <c r="H3273" i="60" s="1"/>
  <c r="H3274" i="60" s="1"/>
  <c r="H3275" i="60" s="1"/>
  <c r="H3276" i="60" s="1"/>
  <c r="H3277" i="60" s="1"/>
  <c r="H3262" i="60"/>
  <c r="H3263" i="60" s="1"/>
  <c r="H3264" i="60" s="1"/>
  <c r="H3265" i="60" s="1"/>
  <c r="H3266" i="60" s="1"/>
  <c r="H3267" i="60" s="1"/>
  <c r="H3268" i="60" s="1"/>
  <c r="H3269" i="60" s="1"/>
  <c r="H3259" i="60"/>
  <c r="H3260" i="60" s="1"/>
  <c r="H3261" i="60" s="1"/>
  <c r="G3257" i="60"/>
  <c r="G3258" i="60" s="1"/>
  <c r="G3259" i="60" s="1"/>
  <c r="G3260" i="60" s="1"/>
  <c r="G3261" i="60" s="1"/>
  <c r="G3262" i="60" s="1"/>
  <c r="G3263" i="60" s="1"/>
  <c r="G3264" i="60" s="1"/>
  <c r="G3265" i="60" s="1"/>
  <c r="G3266" i="60" s="1"/>
  <c r="G3267" i="60" s="1"/>
  <c r="G3268" i="60" s="1"/>
  <c r="G3269" i="60" s="1"/>
  <c r="G3270" i="60" s="1"/>
  <c r="G3271" i="60" s="1"/>
  <c r="G3272" i="60" s="1"/>
  <c r="G3273" i="60" s="1"/>
  <c r="G3274" i="60" s="1"/>
  <c r="G3275" i="60" s="1"/>
  <c r="G3276" i="60" s="1"/>
  <c r="G3277" i="60" s="1"/>
  <c r="G3278" i="60" s="1"/>
  <c r="G3279" i="60" s="1"/>
  <c r="G3280" i="60" s="1"/>
  <c r="G3281" i="60" s="1"/>
  <c r="G3282" i="60" s="1"/>
  <c r="G3283" i="60" s="1"/>
  <c r="G3284" i="60" s="1"/>
  <c r="G3285" i="60" s="1"/>
  <c r="G3286" i="60" s="1"/>
  <c r="G3287" i="60" s="1"/>
  <c r="G3288" i="60" s="1"/>
  <c r="G3289" i="60" s="1"/>
  <c r="G3290" i="60" s="1"/>
  <c r="G3291" i="60" s="1"/>
  <c r="H3256" i="60"/>
  <c r="H3257" i="60" s="1"/>
  <c r="H3258" i="60" s="1"/>
  <c r="H3255" i="60"/>
  <c r="G3255" i="60"/>
  <c r="G3256" i="60" s="1"/>
  <c r="H3254" i="60"/>
  <c r="H3252" i="60"/>
  <c r="H3253" i="60" s="1"/>
  <c r="H3250" i="60"/>
  <c r="H3251" i="60" s="1"/>
  <c r="H3248" i="60"/>
  <c r="H3249" i="60" s="1"/>
  <c r="H3246" i="60"/>
  <c r="H3247" i="60" s="1"/>
  <c r="H3242" i="60"/>
  <c r="H3243" i="60" s="1"/>
  <c r="H3244" i="60" s="1"/>
  <c r="H3245" i="60" s="1"/>
  <c r="H3240" i="60"/>
  <c r="H3241" i="60" s="1"/>
  <c r="H3238" i="60"/>
  <c r="H3239" i="60" s="1"/>
  <c r="G3238" i="60"/>
  <c r="G3239" i="60" s="1"/>
  <c r="G3240" i="60" s="1"/>
  <c r="G3241" i="60" s="1"/>
  <c r="G3242" i="60" s="1"/>
  <c r="G3243" i="60" s="1"/>
  <c r="G3244" i="60" s="1"/>
  <c r="G3245" i="60" s="1"/>
  <c r="G3246" i="60" s="1"/>
  <c r="G3247" i="60" s="1"/>
  <c r="G3248" i="60" s="1"/>
  <c r="G3249" i="60" s="1"/>
  <c r="G3250" i="60" s="1"/>
  <c r="G3251" i="60" s="1"/>
  <c r="G3252" i="60" s="1"/>
  <c r="G3253" i="60" s="1"/>
  <c r="G3254" i="60" s="1"/>
  <c r="H3237" i="60"/>
  <c r="G3237" i="60"/>
  <c r="H3236" i="60"/>
  <c r="H3234" i="60"/>
  <c r="H3235" i="60" s="1"/>
  <c r="H3232" i="60"/>
  <c r="H3233" i="60" s="1"/>
  <c r="H3226" i="60"/>
  <c r="H3227" i="60" s="1"/>
  <c r="H3228" i="60" s="1"/>
  <c r="H3229" i="60" s="1"/>
  <c r="H3230" i="60" s="1"/>
  <c r="H3231" i="60" s="1"/>
  <c r="G3226" i="60"/>
  <c r="G3227" i="60" s="1"/>
  <c r="G3228" i="60" s="1"/>
  <c r="G3229" i="60" s="1"/>
  <c r="G3230" i="60" s="1"/>
  <c r="G3231" i="60" s="1"/>
  <c r="G3232" i="60" s="1"/>
  <c r="G3233" i="60" s="1"/>
  <c r="G3234" i="60" s="1"/>
  <c r="G3235" i="60" s="1"/>
  <c r="G3236" i="60" s="1"/>
  <c r="H3225" i="60"/>
  <c r="G3225" i="60"/>
  <c r="H3222" i="60"/>
  <c r="H3223" i="60" s="1"/>
  <c r="H3224" i="60" s="1"/>
  <c r="H3214" i="60"/>
  <c r="H3215" i="60" s="1"/>
  <c r="H3216" i="60" s="1"/>
  <c r="H3217" i="60" s="1"/>
  <c r="H3218" i="60" s="1"/>
  <c r="H3219" i="60" s="1"/>
  <c r="H3220" i="60" s="1"/>
  <c r="H3221" i="60" s="1"/>
  <c r="H3208" i="60"/>
  <c r="H3209" i="60" s="1"/>
  <c r="H3210" i="60" s="1"/>
  <c r="H3211" i="60" s="1"/>
  <c r="H3212" i="60" s="1"/>
  <c r="H3213" i="60" s="1"/>
  <c r="H3206" i="60"/>
  <c r="H3207" i="60" s="1"/>
  <c r="H3204" i="60"/>
  <c r="H3205" i="60" s="1"/>
  <c r="H3202" i="60"/>
  <c r="H3203" i="60" s="1"/>
  <c r="H3201" i="60"/>
  <c r="H3200" i="60"/>
  <c r="G3200" i="60"/>
  <c r="G3201" i="60" s="1"/>
  <c r="G3202" i="60" s="1"/>
  <c r="G3203" i="60" s="1"/>
  <c r="G3204" i="60" s="1"/>
  <c r="G3205" i="60" s="1"/>
  <c r="G3206" i="60" s="1"/>
  <c r="G3207" i="60" s="1"/>
  <c r="G3208" i="60" s="1"/>
  <c r="G3209" i="60" s="1"/>
  <c r="G3210" i="60" s="1"/>
  <c r="G3211" i="60" s="1"/>
  <c r="G3212" i="60" s="1"/>
  <c r="G3213" i="60" s="1"/>
  <c r="G3214" i="60" s="1"/>
  <c r="G3215" i="60" s="1"/>
  <c r="G3216" i="60" s="1"/>
  <c r="G3217" i="60" s="1"/>
  <c r="G3218" i="60" s="1"/>
  <c r="G3219" i="60" s="1"/>
  <c r="G3220" i="60" s="1"/>
  <c r="G3221" i="60" s="1"/>
  <c r="G3222" i="60" s="1"/>
  <c r="G3223" i="60" s="1"/>
  <c r="G3224" i="60" s="1"/>
  <c r="H3196" i="60"/>
  <c r="H3197" i="60" s="1"/>
  <c r="H3198" i="60" s="1"/>
  <c r="H3199" i="60" s="1"/>
  <c r="H3186" i="60"/>
  <c r="H3187" i="60" s="1"/>
  <c r="H3188" i="60" s="1"/>
  <c r="H3189" i="60" s="1"/>
  <c r="H3190" i="60" s="1"/>
  <c r="H3191" i="60" s="1"/>
  <c r="H3192" i="60" s="1"/>
  <c r="H3193" i="60" s="1"/>
  <c r="H3194" i="60" s="1"/>
  <c r="H3195" i="60" s="1"/>
  <c r="H3184" i="60"/>
  <c r="H3185" i="60" s="1"/>
  <c r="H3182" i="60"/>
  <c r="H3183" i="60" s="1"/>
  <c r="G3182" i="60"/>
  <c r="G3183" i="60" s="1"/>
  <c r="G3184" i="60" s="1"/>
  <c r="G3185" i="60" s="1"/>
  <c r="G3186" i="60" s="1"/>
  <c r="G3187" i="60" s="1"/>
  <c r="G3188" i="60" s="1"/>
  <c r="G3189" i="60" s="1"/>
  <c r="G3190" i="60" s="1"/>
  <c r="G3191" i="60" s="1"/>
  <c r="G3192" i="60" s="1"/>
  <c r="G3193" i="60" s="1"/>
  <c r="G3194" i="60" s="1"/>
  <c r="G3195" i="60" s="1"/>
  <c r="G3196" i="60" s="1"/>
  <c r="G3197" i="60" s="1"/>
  <c r="G3198" i="60" s="1"/>
  <c r="G3199" i="60" s="1"/>
  <c r="H3181" i="60"/>
  <c r="G3181" i="60"/>
  <c r="H3178" i="60"/>
  <c r="H3179" i="60" s="1"/>
  <c r="H3180" i="60" s="1"/>
  <c r="H3176" i="60"/>
  <c r="H3177" i="60" s="1"/>
  <c r="H3174" i="60"/>
  <c r="H3175" i="60" s="1"/>
  <c r="H3172" i="60"/>
  <c r="H3173" i="60" s="1"/>
  <c r="G3172" i="60"/>
  <c r="G3173" i="60" s="1"/>
  <c r="G3174" i="60" s="1"/>
  <c r="G3175" i="60" s="1"/>
  <c r="G3176" i="60" s="1"/>
  <c r="G3177" i="60" s="1"/>
  <c r="G3178" i="60" s="1"/>
  <c r="G3179" i="60" s="1"/>
  <c r="G3180" i="60" s="1"/>
  <c r="H3171" i="60"/>
  <c r="G3171" i="60"/>
  <c r="H3166" i="60"/>
  <c r="H3167" i="60" s="1"/>
  <c r="H3168" i="60" s="1"/>
  <c r="H3169" i="60" s="1"/>
  <c r="H3170" i="60" s="1"/>
  <c r="H3158" i="60"/>
  <c r="H3159" i="60" s="1"/>
  <c r="H3160" i="60" s="1"/>
  <c r="H3161" i="60" s="1"/>
  <c r="H3162" i="60" s="1"/>
  <c r="H3163" i="60" s="1"/>
  <c r="H3164" i="60" s="1"/>
  <c r="H3165" i="60" s="1"/>
  <c r="H3156" i="60"/>
  <c r="H3157" i="60" s="1"/>
  <c r="H3150" i="60"/>
  <c r="H3151" i="60" s="1"/>
  <c r="H3152" i="60" s="1"/>
  <c r="H3153" i="60" s="1"/>
  <c r="H3154" i="60" s="1"/>
  <c r="H3155" i="60" s="1"/>
  <c r="H3144" i="60"/>
  <c r="H3145" i="60" s="1"/>
  <c r="H3146" i="60" s="1"/>
  <c r="H3147" i="60" s="1"/>
  <c r="H3148" i="60" s="1"/>
  <c r="H3149" i="60" s="1"/>
  <c r="H3142" i="60"/>
  <c r="H3143" i="60" s="1"/>
  <c r="H3134" i="60"/>
  <c r="H3135" i="60" s="1"/>
  <c r="H3136" i="60" s="1"/>
  <c r="H3137" i="60" s="1"/>
  <c r="H3138" i="60" s="1"/>
  <c r="H3139" i="60" s="1"/>
  <c r="H3140" i="60" s="1"/>
  <c r="H3141" i="60" s="1"/>
  <c r="H3132" i="60"/>
  <c r="H3133" i="60" s="1"/>
  <c r="H3130" i="60"/>
  <c r="H3131" i="60" s="1"/>
  <c r="H3129" i="60"/>
  <c r="H3128" i="60"/>
  <c r="G3128" i="60"/>
  <c r="G3129" i="60" s="1"/>
  <c r="G3130" i="60" s="1"/>
  <c r="G3131" i="60" s="1"/>
  <c r="G3132" i="60" s="1"/>
  <c r="G3133" i="60" s="1"/>
  <c r="G3134" i="60" s="1"/>
  <c r="G3135" i="60" s="1"/>
  <c r="G3136" i="60" s="1"/>
  <c r="G3137" i="60" s="1"/>
  <c r="G3138" i="60" s="1"/>
  <c r="G3139" i="60" s="1"/>
  <c r="G3140" i="60" s="1"/>
  <c r="G3141" i="60" s="1"/>
  <c r="G3142" i="60" s="1"/>
  <c r="G3143" i="60" s="1"/>
  <c r="G3144" i="60" s="1"/>
  <c r="G3145" i="60" s="1"/>
  <c r="G3146" i="60" s="1"/>
  <c r="G3147" i="60" s="1"/>
  <c r="G3148" i="60" s="1"/>
  <c r="G3149" i="60" s="1"/>
  <c r="G3150" i="60" s="1"/>
  <c r="G3151" i="60" s="1"/>
  <c r="G3152" i="60" s="1"/>
  <c r="G3153" i="60" s="1"/>
  <c r="G3154" i="60" s="1"/>
  <c r="G3155" i="60" s="1"/>
  <c r="G3156" i="60" s="1"/>
  <c r="G3157" i="60" s="1"/>
  <c r="G3158" i="60" s="1"/>
  <c r="G3159" i="60" s="1"/>
  <c r="G3160" i="60" s="1"/>
  <c r="G3161" i="60" s="1"/>
  <c r="G3162" i="60" s="1"/>
  <c r="G3163" i="60" s="1"/>
  <c r="G3164" i="60" s="1"/>
  <c r="G3165" i="60" s="1"/>
  <c r="G3166" i="60" s="1"/>
  <c r="G3167" i="60" s="1"/>
  <c r="G3168" i="60" s="1"/>
  <c r="G3169" i="60" s="1"/>
  <c r="G3170" i="60" s="1"/>
  <c r="H3126" i="60"/>
  <c r="H3127" i="60" s="1"/>
  <c r="H3125" i="60"/>
  <c r="H3124" i="60"/>
  <c r="H3122" i="60"/>
  <c r="H3123" i="60" s="1"/>
  <c r="H3120" i="60"/>
  <c r="H3121" i="60" s="1"/>
  <c r="H3119" i="60"/>
  <c r="H3118" i="60"/>
  <c r="H3116" i="60"/>
  <c r="H3117" i="60" s="1"/>
  <c r="H3115" i="60"/>
  <c r="H3112" i="60"/>
  <c r="H3113" i="60" s="1"/>
  <c r="H3114" i="60" s="1"/>
  <c r="H3110" i="60"/>
  <c r="H3111" i="60" s="1"/>
  <c r="G3110" i="60"/>
  <c r="G3111" i="60" s="1"/>
  <c r="G3112" i="60" s="1"/>
  <c r="G3113" i="60" s="1"/>
  <c r="G3114" i="60" s="1"/>
  <c r="G3115" i="60" s="1"/>
  <c r="G3116" i="60" s="1"/>
  <c r="G3117" i="60" s="1"/>
  <c r="G3118" i="60" s="1"/>
  <c r="G3119" i="60" s="1"/>
  <c r="G3120" i="60" s="1"/>
  <c r="G3121" i="60" s="1"/>
  <c r="G3122" i="60" s="1"/>
  <c r="G3123" i="60" s="1"/>
  <c r="G3124" i="60" s="1"/>
  <c r="G3125" i="60" s="1"/>
  <c r="G3126" i="60" s="1"/>
  <c r="G3127" i="60" s="1"/>
  <c r="H3106" i="60"/>
  <c r="H3107" i="60" s="1"/>
  <c r="H3108" i="60" s="1"/>
  <c r="H3109" i="60" s="1"/>
  <c r="H3104" i="60"/>
  <c r="H3105" i="60" s="1"/>
  <c r="H3103" i="60"/>
  <c r="H3100" i="60"/>
  <c r="H3101" i="60" s="1"/>
  <c r="H3102" i="60" s="1"/>
  <c r="H3098" i="60"/>
  <c r="H3099" i="60" s="1"/>
  <c r="H3097" i="60"/>
  <c r="H3096" i="60"/>
  <c r="G3096" i="60"/>
  <c r="G3097" i="60" s="1"/>
  <c r="G3098" i="60" s="1"/>
  <c r="G3099" i="60" s="1"/>
  <c r="G3100" i="60" s="1"/>
  <c r="G3101" i="60" s="1"/>
  <c r="G3102" i="60" s="1"/>
  <c r="G3103" i="60" s="1"/>
  <c r="G3104" i="60" s="1"/>
  <c r="G3105" i="60" s="1"/>
  <c r="G3106" i="60" s="1"/>
  <c r="G3107" i="60" s="1"/>
  <c r="G3108" i="60" s="1"/>
  <c r="G3109" i="60" s="1"/>
  <c r="H3089" i="60"/>
  <c r="H3090" i="60" s="1"/>
  <c r="H3091" i="60" s="1"/>
  <c r="H3092" i="60" s="1"/>
  <c r="H3093" i="60" s="1"/>
  <c r="H3094" i="60" s="1"/>
  <c r="H3095" i="60" s="1"/>
  <c r="H3085" i="60"/>
  <c r="H3086" i="60" s="1"/>
  <c r="H3087" i="60" s="1"/>
  <c r="H3088" i="60" s="1"/>
  <c r="H3082" i="60"/>
  <c r="H3083" i="60" s="1"/>
  <c r="H3084" i="60" s="1"/>
  <c r="H3081" i="60"/>
  <c r="H3077" i="60"/>
  <c r="H3078" i="60" s="1"/>
  <c r="H3079" i="60" s="1"/>
  <c r="H3080" i="60" s="1"/>
  <c r="H3073" i="60"/>
  <c r="H3074" i="60" s="1"/>
  <c r="H3075" i="60" s="1"/>
  <c r="H3076" i="60" s="1"/>
  <c r="H3069" i="60"/>
  <c r="H3070" i="60" s="1"/>
  <c r="H3071" i="60" s="1"/>
  <c r="H3072" i="60" s="1"/>
  <c r="H3065" i="60"/>
  <c r="H3066" i="60" s="1"/>
  <c r="H3067" i="60" s="1"/>
  <c r="H3068" i="60" s="1"/>
  <c r="H3061" i="60"/>
  <c r="H3062" i="60" s="1"/>
  <c r="H3063" i="60" s="1"/>
  <c r="H3064" i="60" s="1"/>
  <c r="H3057" i="60"/>
  <c r="H3058" i="60" s="1"/>
  <c r="H3059" i="60" s="1"/>
  <c r="H3060" i="60" s="1"/>
  <c r="H3054" i="60"/>
  <c r="H3055" i="60" s="1"/>
  <c r="H3056" i="60" s="1"/>
  <c r="G3054" i="60"/>
  <c r="G3055" i="60" s="1"/>
  <c r="G3056" i="60" s="1"/>
  <c r="G3057" i="60" s="1"/>
  <c r="G3058" i="60" s="1"/>
  <c r="G3059" i="60" s="1"/>
  <c r="G3060" i="60" s="1"/>
  <c r="G3061" i="60" s="1"/>
  <c r="G3062" i="60" s="1"/>
  <c r="G3063" i="60" s="1"/>
  <c r="G3064" i="60" s="1"/>
  <c r="G3065" i="60" s="1"/>
  <c r="G3066" i="60" s="1"/>
  <c r="G3067" i="60" s="1"/>
  <c r="G3068" i="60" s="1"/>
  <c r="G3069" i="60" s="1"/>
  <c r="G3070" i="60" s="1"/>
  <c r="G3071" i="60" s="1"/>
  <c r="G3072" i="60" s="1"/>
  <c r="G3073" i="60" s="1"/>
  <c r="G3074" i="60" s="1"/>
  <c r="G3075" i="60" s="1"/>
  <c r="G3076" i="60" s="1"/>
  <c r="G3077" i="60" s="1"/>
  <c r="G3078" i="60" s="1"/>
  <c r="G3079" i="60" s="1"/>
  <c r="G3080" i="60" s="1"/>
  <c r="G3081" i="60" s="1"/>
  <c r="G3082" i="60" s="1"/>
  <c r="G3083" i="60" s="1"/>
  <c r="G3084" i="60" s="1"/>
  <c r="G3085" i="60" s="1"/>
  <c r="G3086" i="60" s="1"/>
  <c r="G3087" i="60" s="1"/>
  <c r="G3088" i="60" s="1"/>
  <c r="G3089" i="60" s="1"/>
  <c r="G3090" i="60" s="1"/>
  <c r="G3091" i="60" s="1"/>
  <c r="G3092" i="60" s="1"/>
  <c r="G3093" i="60" s="1"/>
  <c r="G3094" i="60" s="1"/>
  <c r="G3095" i="60" s="1"/>
  <c r="H3053" i="60"/>
  <c r="G3053" i="60"/>
  <c r="H3051" i="60"/>
  <c r="H3052" i="60" s="1"/>
  <c r="H3050" i="60"/>
  <c r="H3047" i="60"/>
  <c r="H3048" i="60" s="1"/>
  <c r="H3049" i="60" s="1"/>
  <c r="H3044" i="60"/>
  <c r="H3045" i="60" s="1"/>
  <c r="H3046" i="60" s="1"/>
  <c r="H3040" i="60"/>
  <c r="H3041" i="60" s="1"/>
  <c r="H3042" i="60" s="1"/>
  <c r="H3043" i="60" s="1"/>
  <c r="H3039" i="60"/>
  <c r="G3036" i="60"/>
  <c r="G3037" i="60" s="1"/>
  <c r="G3038" i="60" s="1"/>
  <c r="G3039" i="60" s="1"/>
  <c r="G3040" i="60" s="1"/>
  <c r="G3041" i="60" s="1"/>
  <c r="G3042" i="60" s="1"/>
  <c r="G3043" i="60" s="1"/>
  <c r="G3044" i="60" s="1"/>
  <c r="G3045" i="60" s="1"/>
  <c r="G3046" i="60" s="1"/>
  <c r="G3047" i="60" s="1"/>
  <c r="G3048" i="60" s="1"/>
  <c r="G3049" i="60" s="1"/>
  <c r="G3050" i="60" s="1"/>
  <c r="G3051" i="60" s="1"/>
  <c r="G3052" i="60" s="1"/>
  <c r="H3035" i="60"/>
  <c r="H3036" i="60" s="1"/>
  <c r="H3037" i="60" s="1"/>
  <c r="H3038" i="60" s="1"/>
  <c r="G3035" i="60"/>
  <c r="H3031" i="60"/>
  <c r="H3032" i="60" s="1"/>
  <c r="H3033" i="60" s="1"/>
  <c r="H3034" i="60" s="1"/>
  <c r="H3028" i="60"/>
  <c r="H3029" i="60" s="1"/>
  <c r="H3030" i="60" s="1"/>
  <c r="G3026" i="60"/>
  <c r="G3027" i="60" s="1"/>
  <c r="G3028" i="60" s="1"/>
  <c r="G3029" i="60" s="1"/>
  <c r="G3030" i="60" s="1"/>
  <c r="G3031" i="60" s="1"/>
  <c r="G3032" i="60" s="1"/>
  <c r="G3033" i="60" s="1"/>
  <c r="G3034" i="60" s="1"/>
  <c r="H3023" i="60"/>
  <c r="H3024" i="60" s="1"/>
  <c r="H3025" i="60" s="1"/>
  <c r="H3026" i="60" s="1"/>
  <c r="H3027" i="60" s="1"/>
  <c r="H3020" i="60"/>
  <c r="H3021" i="60" s="1"/>
  <c r="H3022" i="60" s="1"/>
  <c r="G3020" i="60"/>
  <c r="G3021" i="60" s="1"/>
  <c r="G3022" i="60" s="1"/>
  <c r="G3023" i="60" s="1"/>
  <c r="G3024" i="60" s="1"/>
  <c r="G3025" i="60" s="1"/>
  <c r="H3019" i="60"/>
  <c r="G3019" i="60"/>
  <c r="H3013" i="60"/>
  <c r="H3014" i="60" s="1"/>
  <c r="H3015" i="60" s="1"/>
  <c r="H3016" i="60" s="1"/>
  <c r="H3017" i="60" s="1"/>
  <c r="H3018" i="60" s="1"/>
  <c r="H3010" i="60"/>
  <c r="H3011" i="60" s="1"/>
  <c r="H3012" i="60" s="1"/>
  <c r="H3005" i="60"/>
  <c r="H3006" i="60" s="1"/>
  <c r="H3007" i="60" s="1"/>
  <c r="H3008" i="60" s="1"/>
  <c r="H3009" i="60" s="1"/>
  <c r="H2993" i="60"/>
  <c r="H2994" i="60" s="1"/>
  <c r="H2995" i="60" s="1"/>
  <c r="H2996" i="60" s="1"/>
  <c r="H2997" i="60" s="1"/>
  <c r="H2998" i="60" s="1"/>
  <c r="H2999" i="60" s="1"/>
  <c r="H3000" i="60" s="1"/>
  <c r="H3001" i="60" s="1"/>
  <c r="H3002" i="60" s="1"/>
  <c r="H3003" i="60" s="1"/>
  <c r="H3004" i="60" s="1"/>
  <c r="H2992" i="60"/>
  <c r="H2987" i="60"/>
  <c r="H2988" i="60" s="1"/>
  <c r="H2989" i="60" s="1"/>
  <c r="H2990" i="60" s="1"/>
  <c r="H2991" i="60" s="1"/>
  <c r="H2979" i="60"/>
  <c r="H2980" i="60" s="1"/>
  <c r="H2981" i="60" s="1"/>
  <c r="H2982" i="60" s="1"/>
  <c r="H2983" i="60" s="1"/>
  <c r="H2984" i="60" s="1"/>
  <c r="H2985" i="60" s="1"/>
  <c r="H2986" i="60" s="1"/>
  <c r="H2977" i="60"/>
  <c r="H2978" i="60" s="1"/>
  <c r="H2976" i="60"/>
  <c r="H2975" i="60"/>
  <c r="G2975" i="60"/>
  <c r="G2976" i="60" s="1"/>
  <c r="G2977" i="60" s="1"/>
  <c r="G2978" i="60" s="1"/>
  <c r="G2979" i="60" s="1"/>
  <c r="G2980" i="60" s="1"/>
  <c r="G2981" i="60" s="1"/>
  <c r="G2982" i="60" s="1"/>
  <c r="G2983" i="60" s="1"/>
  <c r="G2984" i="60" s="1"/>
  <c r="G2985" i="60" s="1"/>
  <c r="G2986" i="60" s="1"/>
  <c r="G2987" i="60" s="1"/>
  <c r="G2988" i="60" s="1"/>
  <c r="G2989" i="60" s="1"/>
  <c r="G2990" i="60" s="1"/>
  <c r="G2991" i="60" s="1"/>
  <c r="G2992" i="60" s="1"/>
  <c r="G2993" i="60" s="1"/>
  <c r="G2994" i="60" s="1"/>
  <c r="G2995" i="60" s="1"/>
  <c r="G2996" i="60" s="1"/>
  <c r="G2997" i="60" s="1"/>
  <c r="G2998" i="60" s="1"/>
  <c r="G2999" i="60" s="1"/>
  <c r="G3000" i="60" s="1"/>
  <c r="G3001" i="60" s="1"/>
  <c r="G3002" i="60" s="1"/>
  <c r="G3003" i="60" s="1"/>
  <c r="G3004" i="60" s="1"/>
  <c r="G3005" i="60" s="1"/>
  <c r="G3006" i="60" s="1"/>
  <c r="G3007" i="60" s="1"/>
  <c r="G3008" i="60" s="1"/>
  <c r="G3009" i="60" s="1"/>
  <c r="G3010" i="60" s="1"/>
  <c r="G3011" i="60" s="1"/>
  <c r="G3012" i="60" s="1"/>
  <c r="G3013" i="60" s="1"/>
  <c r="G3014" i="60" s="1"/>
  <c r="G3015" i="60" s="1"/>
  <c r="G3016" i="60" s="1"/>
  <c r="G3017" i="60" s="1"/>
  <c r="G3018" i="60" s="1"/>
  <c r="H2973" i="60"/>
  <c r="H2974" i="60" s="1"/>
  <c r="H2972" i="60"/>
  <c r="H2969" i="60"/>
  <c r="H2970" i="60" s="1"/>
  <c r="H2971" i="60" s="1"/>
  <c r="H2967" i="60"/>
  <c r="H2968" i="60" s="1"/>
  <c r="H2966" i="60"/>
  <c r="H2963" i="60"/>
  <c r="H2964" i="60" s="1"/>
  <c r="H2965" i="60" s="1"/>
  <c r="H2962" i="60"/>
  <c r="H2957" i="60"/>
  <c r="H2958" i="60" s="1"/>
  <c r="H2959" i="60" s="1"/>
  <c r="H2960" i="60" s="1"/>
  <c r="H2961" i="60" s="1"/>
  <c r="G2957" i="60"/>
  <c r="G2958" i="60" s="1"/>
  <c r="G2959" i="60" s="1"/>
  <c r="G2960" i="60" s="1"/>
  <c r="G2961" i="60" s="1"/>
  <c r="G2962" i="60" s="1"/>
  <c r="G2963" i="60" s="1"/>
  <c r="G2964" i="60" s="1"/>
  <c r="G2965" i="60" s="1"/>
  <c r="G2966" i="60" s="1"/>
  <c r="G2967" i="60" s="1"/>
  <c r="G2968" i="60" s="1"/>
  <c r="G2969" i="60" s="1"/>
  <c r="G2970" i="60" s="1"/>
  <c r="G2971" i="60" s="1"/>
  <c r="G2972" i="60" s="1"/>
  <c r="G2973" i="60" s="1"/>
  <c r="G2974" i="60" s="1"/>
  <c r="H2951" i="60"/>
  <c r="H2952" i="60" s="1"/>
  <c r="H2953" i="60" s="1"/>
  <c r="H2954" i="60" s="1"/>
  <c r="H2955" i="60" s="1"/>
  <c r="H2956" i="60" s="1"/>
  <c r="H2950" i="60"/>
  <c r="H2945" i="60"/>
  <c r="H2946" i="60" s="1"/>
  <c r="H2947" i="60" s="1"/>
  <c r="H2948" i="60" s="1"/>
  <c r="H2949" i="60" s="1"/>
  <c r="H2943" i="60"/>
  <c r="H2944" i="60" s="1"/>
  <c r="H2941" i="60"/>
  <c r="H2942" i="60" s="1"/>
  <c r="G2941" i="60"/>
  <c r="G2942" i="60" s="1"/>
  <c r="G2943" i="60" s="1"/>
  <c r="G2944" i="60" s="1"/>
  <c r="G2945" i="60" s="1"/>
  <c r="G2946" i="60" s="1"/>
  <c r="G2947" i="60" s="1"/>
  <c r="G2948" i="60" s="1"/>
  <c r="G2949" i="60" s="1"/>
  <c r="G2950" i="60" s="1"/>
  <c r="G2951" i="60" s="1"/>
  <c r="G2952" i="60" s="1"/>
  <c r="G2953" i="60" s="1"/>
  <c r="G2954" i="60" s="1"/>
  <c r="G2955" i="60" s="1"/>
  <c r="G2956" i="60" s="1"/>
  <c r="H2940" i="60"/>
  <c r="G2940" i="60"/>
  <c r="H2927" i="60"/>
  <c r="H2928" i="60" s="1"/>
  <c r="H2929" i="60" s="1"/>
  <c r="H2930" i="60" s="1"/>
  <c r="H2931" i="60" s="1"/>
  <c r="H2932" i="60" s="1"/>
  <c r="H2933" i="60" s="1"/>
  <c r="H2934" i="60" s="1"/>
  <c r="H2935" i="60" s="1"/>
  <c r="H2936" i="60" s="1"/>
  <c r="H2937" i="60" s="1"/>
  <c r="H2938" i="60" s="1"/>
  <c r="H2939" i="60" s="1"/>
  <c r="H2926" i="60"/>
  <c r="H2921" i="60"/>
  <c r="H2922" i="60" s="1"/>
  <c r="H2923" i="60" s="1"/>
  <c r="H2924" i="60" s="1"/>
  <c r="H2925" i="60" s="1"/>
  <c r="H2919" i="60"/>
  <c r="H2920" i="60" s="1"/>
  <c r="H2913" i="60"/>
  <c r="H2914" i="60" s="1"/>
  <c r="H2915" i="60" s="1"/>
  <c r="H2916" i="60" s="1"/>
  <c r="H2917" i="60" s="1"/>
  <c r="H2918" i="60" s="1"/>
  <c r="H2911" i="60"/>
  <c r="H2912" i="60" s="1"/>
  <c r="H2909" i="60"/>
  <c r="H2910" i="60" s="1"/>
  <c r="H2907" i="60"/>
  <c r="H2908" i="60" s="1"/>
  <c r="H2906" i="60"/>
  <c r="H2905" i="60"/>
  <c r="G2905" i="60"/>
  <c r="G2906" i="60" s="1"/>
  <c r="G2907" i="60" s="1"/>
  <c r="G2908" i="60" s="1"/>
  <c r="G2909" i="60" s="1"/>
  <c r="G2910" i="60" s="1"/>
  <c r="G2911" i="60" s="1"/>
  <c r="G2912" i="60" s="1"/>
  <c r="G2913" i="60" s="1"/>
  <c r="G2914" i="60" s="1"/>
  <c r="G2915" i="60" s="1"/>
  <c r="G2916" i="60" s="1"/>
  <c r="G2917" i="60" s="1"/>
  <c r="G2918" i="60" s="1"/>
  <c r="G2919" i="60" s="1"/>
  <c r="G2920" i="60" s="1"/>
  <c r="G2921" i="60" s="1"/>
  <c r="G2922" i="60" s="1"/>
  <c r="G2923" i="60" s="1"/>
  <c r="G2924" i="60" s="1"/>
  <c r="G2925" i="60" s="1"/>
  <c r="G2926" i="60" s="1"/>
  <c r="G2927" i="60" s="1"/>
  <c r="G2928" i="60" s="1"/>
  <c r="G2929" i="60" s="1"/>
  <c r="G2930" i="60" s="1"/>
  <c r="G2931" i="60" s="1"/>
  <c r="G2932" i="60" s="1"/>
  <c r="G2933" i="60" s="1"/>
  <c r="G2934" i="60" s="1"/>
  <c r="G2935" i="60" s="1"/>
  <c r="G2936" i="60" s="1"/>
  <c r="G2937" i="60" s="1"/>
  <c r="G2938" i="60" s="1"/>
  <c r="G2939" i="60" s="1"/>
  <c r="H2903" i="60"/>
  <c r="H2904" i="60" s="1"/>
  <c r="H2902" i="60"/>
  <c r="H2901" i="60"/>
  <c r="H2899" i="60"/>
  <c r="H2900" i="60" s="1"/>
  <c r="H2897" i="60"/>
  <c r="H2898" i="60" s="1"/>
  <c r="H2896" i="60"/>
  <c r="H2895" i="60"/>
  <c r="H2893" i="60"/>
  <c r="H2894" i="60" s="1"/>
  <c r="H2892" i="60"/>
  <c r="H2891" i="60"/>
  <c r="H2889" i="60"/>
  <c r="H2890" i="60" s="1"/>
  <c r="H2887" i="60"/>
  <c r="H2888" i="60" s="1"/>
  <c r="G2887" i="60"/>
  <c r="G2888" i="60" s="1"/>
  <c r="G2889" i="60" s="1"/>
  <c r="G2890" i="60" s="1"/>
  <c r="G2891" i="60" s="1"/>
  <c r="G2892" i="60" s="1"/>
  <c r="G2893" i="60" s="1"/>
  <c r="G2894" i="60" s="1"/>
  <c r="G2895" i="60" s="1"/>
  <c r="G2896" i="60" s="1"/>
  <c r="G2897" i="60" s="1"/>
  <c r="G2898" i="60" s="1"/>
  <c r="G2899" i="60" s="1"/>
  <c r="G2900" i="60" s="1"/>
  <c r="G2901" i="60" s="1"/>
  <c r="G2902" i="60" s="1"/>
  <c r="G2903" i="60" s="1"/>
  <c r="G2904" i="60" s="1"/>
  <c r="H2885" i="60"/>
  <c r="H2886" i="60" s="1"/>
  <c r="H2883" i="60"/>
  <c r="H2884" i="60" s="1"/>
  <c r="H2881" i="60"/>
  <c r="H2882" i="60" s="1"/>
  <c r="H2877" i="60"/>
  <c r="H2878" i="60" s="1"/>
  <c r="H2879" i="60" s="1"/>
  <c r="H2880" i="60" s="1"/>
  <c r="H2875" i="60"/>
  <c r="H2876" i="60" s="1"/>
  <c r="H2874" i="60"/>
  <c r="H2873" i="60"/>
  <c r="G2873" i="60"/>
  <c r="G2874" i="60" s="1"/>
  <c r="G2875" i="60" s="1"/>
  <c r="G2876" i="60" s="1"/>
  <c r="G2877" i="60" s="1"/>
  <c r="G2878" i="60" s="1"/>
  <c r="G2879" i="60" s="1"/>
  <c r="G2880" i="60" s="1"/>
  <c r="G2881" i="60" s="1"/>
  <c r="G2882" i="60" s="1"/>
  <c r="G2883" i="60" s="1"/>
  <c r="G2884" i="60" s="1"/>
  <c r="G2885" i="60" s="1"/>
  <c r="G2886" i="60" s="1"/>
  <c r="H2865" i="60"/>
  <c r="H2866" i="60" s="1"/>
  <c r="H2867" i="60" s="1"/>
  <c r="H2868" i="60" s="1"/>
  <c r="H2869" i="60" s="1"/>
  <c r="H2870" i="60" s="1"/>
  <c r="H2871" i="60" s="1"/>
  <c r="H2872" i="60" s="1"/>
  <c r="H2863" i="60"/>
  <c r="H2864" i="60" s="1"/>
  <c r="H2861" i="60"/>
  <c r="H2862" i="60" s="1"/>
  <c r="H2859" i="60"/>
  <c r="H2860" i="60" s="1"/>
  <c r="H2857" i="60"/>
  <c r="H2858" i="60" s="1"/>
  <c r="H2855" i="60"/>
  <c r="H2856" i="60" s="1"/>
  <c r="H2853" i="60"/>
  <c r="H2854" i="60" s="1"/>
  <c r="H2852" i="60"/>
  <c r="H2851" i="60"/>
  <c r="H2843" i="60"/>
  <c r="H2844" i="60" s="1"/>
  <c r="H2845" i="60" s="1"/>
  <c r="H2846" i="60" s="1"/>
  <c r="H2847" i="60" s="1"/>
  <c r="H2848" i="60" s="1"/>
  <c r="H2849" i="60" s="1"/>
  <c r="H2850" i="60" s="1"/>
  <c r="H2841" i="60"/>
  <c r="H2842" i="60" s="1"/>
  <c r="H2839" i="60"/>
  <c r="H2840" i="60" s="1"/>
  <c r="G2839" i="60"/>
  <c r="G2840" i="60" s="1"/>
  <c r="G2841" i="60" s="1"/>
  <c r="G2842" i="60" s="1"/>
  <c r="G2843" i="60" s="1"/>
  <c r="G2844" i="60" s="1"/>
  <c r="G2845" i="60" s="1"/>
  <c r="G2846" i="60" s="1"/>
  <c r="G2847" i="60" s="1"/>
  <c r="G2848" i="60" s="1"/>
  <c r="G2849" i="60" s="1"/>
  <c r="G2850" i="60" s="1"/>
  <c r="G2851" i="60" s="1"/>
  <c r="G2852" i="60" s="1"/>
  <c r="G2853" i="60" s="1"/>
  <c r="G2854" i="60" s="1"/>
  <c r="G2855" i="60" s="1"/>
  <c r="G2856" i="60" s="1"/>
  <c r="G2857" i="60" s="1"/>
  <c r="G2858" i="60" s="1"/>
  <c r="G2859" i="60" s="1"/>
  <c r="G2860" i="60" s="1"/>
  <c r="G2861" i="60" s="1"/>
  <c r="G2862" i="60" s="1"/>
  <c r="G2863" i="60" s="1"/>
  <c r="G2864" i="60" s="1"/>
  <c r="G2865" i="60" s="1"/>
  <c r="G2866" i="60" s="1"/>
  <c r="G2867" i="60" s="1"/>
  <c r="G2868" i="60" s="1"/>
  <c r="G2869" i="60" s="1"/>
  <c r="G2870" i="60" s="1"/>
  <c r="G2871" i="60" s="1"/>
  <c r="G2872" i="60" s="1"/>
  <c r="H2838" i="60"/>
  <c r="G2838" i="60"/>
  <c r="H2837" i="60"/>
  <c r="H2835" i="60"/>
  <c r="H2836" i="60" s="1"/>
  <c r="H2829" i="60"/>
  <c r="H2830" i="60" s="1"/>
  <c r="H2831" i="60" s="1"/>
  <c r="H2832" i="60" s="1"/>
  <c r="H2833" i="60" s="1"/>
  <c r="H2834" i="60" s="1"/>
  <c r="H2825" i="60"/>
  <c r="H2826" i="60" s="1"/>
  <c r="H2827" i="60" s="1"/>
  <c r="H2828" i="60" s="1"/>
  <c r="H2821" i="60"/>
  <c r="H2822" i="60" s="1"/>
  <c r="H2823" i="60" s="1"/>
  <c r="H2824" i="60" s="1"/>
  <c r="G2821" i="60"/>
  <c r="G2822" i="60" s="1"/>
  <c r="G2823" i="60" s="1"/>
  <c r="G2824" i="60" s="1"/>
  <c r="G2825" i="60" s="1"/>
  <c r="G2826" i="60" s="1"/>
  <c r="G2827" i="60" s="1"/>
  <c r="G2828" i="60" s="1"/>
  <c r="G2829" i="60" s="1"/>
  <c r="G2830" i="60" s="1"/>
  <c r="G2831" i="60" s="1"/>
  <c r="G2832" i="60" s="1"/>
  <c r="G2833" i="60" s="1"/>
  <c r="G2834" i="60" s="1"/>
  <c r="G2835" i="60" s="1"/>
  <c r="G2836" i="60" s="1"/>
  <c r="G2837" i="60" s="1"/>
  <c r="H2820" i="60"/>
  <c r="G2820" i="60"/>
  <c r="H2819" i="60"/>
  <c r="H2815" i="60"/>
  <c r="H2816" i="60" s="1"/>
  <c r="H2817" i="60" s="1"/>
  <c r="H2818" i="60" s="1"/>
  <c r="H2814" i="60"/>
  <c r="H2813" i="60"/>
  <c r="H2812" i="60"/>
  <c r="H2807" i="60"/>
  <c r="H2808" i="60" s="1"/>
  <c r="H2809" i="60" s="1"/>
  <c r="H2810" i="60" s="1"/>
  <c r="H2811" i="60" s="1"/>
  <c r="H2806" i="60"/>
  <c r="H2805" i="60"/>
  <c r="G2805" i="60"/>
  <c r="G2806" i="60" s="1"/>
  <c r="G2807" i="60" s="1"/>
  <c r="G2808" i="60" s="1"/>
  <c r="G2809" i="60" s="1"/>
  <c r="G2810" i="60" s="1"/>
  <c r="G2811" i="60" s="1"/>
  <c r="G2812" i="60" s="1"/>
  <c r="G2813" i="60" s="1"/>
  <c r="G2814" i="60" s="1"/>
  <c r="G2815" i="60" s="1"/>
  <c r="G2816" i="60" s="1"/>
  <c r="G2817" i="60" s="1"/>
  <c r="G2818" i="60" s="1"/>
  <c r="G2819" i="60" s="1"/>
  <c r="H2804" i="60"/>
  <c r="G2804" i="60"/>
  <c r="H2793" i="60"/>
  <c r="H2794" i="60" s="1"/>
  <c r="H2795" i="60" s="1"/>
  <c r="H2796" i="60" s="1"/>
  <c r="H2797" i="60" s="1"/>
  <c r="H2798" i="60" s="1"/>
  <c r="H2799" i="60" s="1"/>
  <c r="H2800" i="60" s="1"/>
  <c r="H2801" i="60" s="1"/>
  <c r="H2802" i="60" s="1"/>
  <c r="H2803" i="60" s="1"/>
  <c r="H2792" i="60"/>
  <c r="H2791" i="60"/>
  <c r="H2790" i="60"/>
  <c r="H2782" i="60"/>
  <c r="H2783" i="60" s="1"/>
  <c r="H2784" i="60" s="1"/>
  <c r="H2785" i="60" s="1"/>
  <c r="H2786" i="60" s="1"/>
  <c r="H2787" i="60" s="1"/>
  <c r="H2788" i="60" s="1"/>
  <c r="H2789" i="60" s="1"/>
  <c r="G2777" i="60"/>
  <c r="G2778" i="60" s="1"/>
  <c r="G2779" i="60" s="1"/>
  <c r="G2780" i="60" s="1"/>
  <c r="G2781" i="60" s="1"/>
  <c r="G2782" i="60" s="1"/>
  <c r="G2783" i="60" s="1"/>
  <c r="G2784" i="60" s="1"/>
  <c r="G2785" i="60" s="1"/>
  <c r="G2786" i="60" s="1"/>
  <c r="G2787" i="60" s="1"/>
  <c r="G2788" i="60" s="1"/>
  <c r="G2789" i="60" s="1"/>
  <c r="G2790" i="60" s="1"/>
  <c r="G2791" i="60" s="1"/>
  <c r="G2792" i="60" s="1"/>
  <c r="G2793" i="60" s="1"/>
  <c r="G2794" i="60" s="1"/>
  <c r="G2795" i="60" s="1"/>
  <c r="G2796" i="60" s="1"/>
  <c r="G2797" i="60" s="1"/>
  <c r="G2798" i="60" s="1"/>
  <c r="G2799" i="60" s="1"/>
  <c r="G2800" i="60" s="1"/>
  <c r="G2801" i="60" s="1"/>
  <c r="G2802" i="60" s="1"/>
  <c r="G2803" i="60" s="1"/>
  <c r="H2771" i="60"/>
  <c r="H2772" i="60" s="1"/>
  <c r="H2773" i="60" s="1"/>
  <c r="H2774" i="60" s="1"/>
  <c r="H2775" i="60" s="1"/>
  <c r="H2776" i="60" s="1"/>
  <c r="H2777" i="60" s="1"/>
  <c r="H2778" i="60" s="1"/>
  <c r="H2779" i="60" s="1"/>
  <c r="H2780" i="60" s="1"/>
  <c r="H2781" i="60" s="1"/>
  <c r="G2769" i="60"/>
  <c r="G2770" i="60" s="1"/>
  <c r="G2771" i="60" s="1"/>
  <c r="G2772" i="60" s="1"/>
  <c r="G2773" i="60" s="1"/>
  <c r="G2774" i="60" s="1"/>
  <c r="G2775" i="60" s="1"/>
  <c r="G2776" i="60" s="1"/>
  <c r="H2768" i="60"/>
  <c r="H2769" i="60" s="1"/>
  <c r="H2770" i="60" s="1"/>
  <c r="H2767" i="60"/>
  <c r="G2767" i="60"/>
  <c r="G2768" i="60" s="1"/>
  <c r="H2766" i="60"/>
  <c r="G2766" i="60"/>
  <c r="H2764" i="60"/>
  <c r="H2765" i="60" s="1"/>
  <c r="H2763" i="60"/>
  <c r="H2761" i="60"/>
  <c r="H2762" i="60" s="1"/>
  <c r="G2759" i="60"/>
  <c r="G2760" i="60" s="1"/>
  <c r="G2761" i="60" s="1"/>
  <c r="G2762" i="60" s="1"/>
  <c r="G2763" i="60" s="1"/>
  <c r="G2764" i="60" s="1"/>
  <c r="G2765" i="60" s="1"/>
  <c r="H2758" i="60"/>
  <c r="H2759" i="60" s="1"/>
  <c r="H2760" i="60" s="1"/>
  <c r="H2757" i="60"/>
  <c r="H2753" i="60"/>
  <c r="H2754" i="60" s="1"/>
  <c r="H2755" i="60" s="1"/>
  <c r="H2756" i="60" s="1"/>
  <c r="G2751" i="60"/>
  <c r="G2752" i="60" s="1"/>
  <c r="G2753" i="60" s="1"/>
  <c r="G2754" i="60" s="1"/>
  <c r="G2755" i="60" s="1"/>
  <c r="G2756" i="60" s="1"/>
  <c r="G2757" i="60" s="1"/>
  <c r="G2758" i="60" s="1"/>
  <c r="H2750" i="60"/>
  <c r="H2751" i="60" s="1"/>
  <c r="H2752" i="60" s="1"/>
  <c r="H2749" i="60"/>
  <c r="G2749" i="60"/>
  <c r="G2750" i="60" s="1"/>
  <c r="H2745" i="60"/>
  <c r="H2746" i="60" s="1"/>
  <c r="H2747" i="60" s="1"/>
  <c r="H2748" i="60" s="1"/>
  <c r="H2744" i="60"/>
  <c r="G2743" i="60"/>
  <c r="G2744" i="60" s="1"/>
  <c r="G2745" i="60" s="1"/>
  <c r="G2746" i="60" s="1"/>
  <c r="G2747" i="60" s="1"/>
  <c r="G2748" i="60" s="1"/>
  <c r="H2737" i="60"/>
  <c r="H2738" i="60" s="1"/>
  <c r="H2739" i="60" s="1"/>
  <c r="H2740" i="60" s="1"/>
  <c r="H2741" i="60" s="1"/>
  <c r="H2742" i="60" s="1"/>
  <c r="H2743" i="60" s="1"/>
  <c r="G2737" i="60"/>
  <c r="G2738" i="60" s="1"/>
  <c r="G2739" i="60" s="1"/>
  <c r="G2740" i="60" s="1"/>
  <c r="G2741" i="60" s="1"/>
  <c r="G2742" i="60" s="1"/>
  <c r="H2736" i="60"/>
  <c r="G2736" i="60"/>
  <c r="H2725" i="60"/>
  <c r="H2726" i="60" s="1"/>
  <c r="H2727" i="60" s="1"/>
  <c r="H2728" i="60" s="1"/>
  <c r="H2729" i="60" s="1"/>
  <c r="H2730" i="60" s="1"/>
  <c r="H2731" i="60" s="1"/>
  <c r="H2732" i="60" s="1"/>
  <c r="H2733" i="60" s="1"/>
  <c r="H2734" i="60" s="1"/>
  <c r="H2735" i="60" s="1"/>
  <c r="H2722" i="60"/>
  <c r="H2723" i="60" s="1"/>
  <c r="H2724" i="60" s="1"/>
  <c r="H2718" i="60"/>
  <c r="H2719" i="60" s="1"/>
  <c r="H2720" i="60" s="1"/>
  <c r="H2721" i="60" s="1"/>
  <c r="H2716" i="60"/>
  <c r="H2717" i="60" s="1"/>
  <c r="H2715" i="60"/>
  <c r="H2700" i="60"/>
  <c r="H2701" i="60" s="1"/>
  <c r="H2702" i="60" s="1"/>
  <c r="H2703" i="60" s="1"/>
  <c r="H2704" i="60" s="1"/>
  <c r="H2705" i="60" s="1"/>
  <c r="H2706" i="60" s="1"/>
  <c r="H2707" i="60" s="1"/>
  <c r="H2708" i="60" s="1"/>
  <c r="H2709" i="60" s="1"/>
  <c r="H2710" i="60" s="1"/>
  <c r="H2711" i="60" s="1"/>
  <c r="H2712" i="60" s="1"/>
  <c r="H2713" i="60" s="1"/>
  <c r="H2714" i="60" s="1"/>
  <c r="H2699" i="60"/>
  <c r="G2699" i="60"/>
  <c r="G2700" i="60" s="1"/>
  <c r="G2701" i="60" s="1"/>
  <c r="G2702" i="60" s="1"/>
  <c r="G2703" i="60" s="1"/>
  <c r="G2704" i="60" s="1"/>
  <c r="G2705" i="60" s="1"/>
  <c r="G2706" i="60" s="1"/>
  <c r="G2707" i="60" s="1"/>
  <c r="G2708" i="60" s="1"/>
  <c r="G2709" i="60" s="1"/>
  <c r="G2710" i="60" s="1"/>
  <c r="G2711" i="60" s="1"/>
  <c r="G2712" i="60" s="1"/>
  <c r="G2713" i="60" s="1"/>
  <c r="G2714" i="60" s="1"/>
  <c r="G2715" i="60" s="1"/>
  <c r="G2716" i="60" s="1"/>
  <c r="G2717" i="60" s="1"/>
  <c r="G2718" i="60" s="1"/>
  <c r="G2719" i="60" s="1"/>
  <c r="G2720" i="60" s="1"/>
  <c r="G2721" i="60" s="1"/>
  <c r="G2722" i="60" s="1"/>
  <c r="G2723" i="60" s="1"/>
  <c r="G2724" i="60" s="1"/>
  <c r="G2725" i="60" s="1"/>
  <c r="G2726" i="60" s="1"/>
  <c r="G2727" i="60" s="1"/>
  <c r="G2728" i="60" s="1"/>
  <c r="G2729" i="60" s="1"/>
  <c r="G2730" i="60" s="1"/>
  <c r="G2731" i="60" s="1"/>
  <c r="G2732" i="60" s="1"/>
  <c r="G2733" i="60" s="1"/>
  <c r="G2734" i="60" s="1"/>
  <c r="G2735" i="60" s="1"/>
  <c r="H2696" i="60"/>
  <c r="H2697" i="60" s="1"/>
  <c r="H2698" i="60" s="1"/>
  <c r="H2692" i="60"/>
  <c r="H2693" i="60" s="1"/>
  <c r="H2694" i="60" s="1"/>
  <c r="H2695" i="60" s="1"/>
  <c r="H2690" i="60"/>
  <c r="H2691" i="60" s="1"/>
  <c r="H2688" i="60"/>
  <c r="H2689" i="60" s="1"/>
  <c r="H2686" i="60"/>
  <c r="H2687" i="60" s="1"/>
  <c r="G2685" i="60"/>
  <c r="G2686" i="60" s="1"/>
  <c r="G2687" i="60" s="1"/>
  <c r="G2688" i="60" s="1"/>
  <c r="G2689" i="60" s="1"/>
  <c r="G2690" i="60" s="1"/>
  <c r="G2691" i="60" s="1"/>
  <c r="G2692" i="60" s="1"/>
  <c r="G2693" i="60" s="1"/>
  <c r="G2694" i="60" s="1"/>
  <c r="G2695" i="60" s="1"/>
  <c r="G2696" i="60" s="1"/>
  <c r="G2697" i="60" s="1"/>
  <c r="G2698" i="60" s="1"/>
  <c r="H2684" i="60"/>
  <c r="H2685" i="60" s="1"/>
  <c r="G2683" i="60"/>
  <c r="G2684" i="60" s="1"/>
  <c r="H2682" i="60"/>
  <c r="H2683" i="60" s="1"/>
  <c r="G2682" i="60"/>
  <c r="H2678" i="60"/>
  <c r="H2679" i="60" s="1"/>
  <c r="H2680" i="60" s="1"/>
  <c r="H2681" i="60" s="1"/>
  <c r="H2674" i="60"/>
  <c r="H2675" i="60" s="1"/>
  <c r="H2676" i="60" s="1"/>
  <c r="H2677" i="60" s="1"/>
  <c r="H2672" i="60"/>
  <c r="H2673" i="60" s="1"/>
  <c r="H2671" i="60"/>
  <c r="G2671" i="60"/>
  <c r="G2672" i="60" s="1"/>
  <c r="G2673" i="60" s="1"/>
  <c r="G2674" i="60" s="1"/>
  <c r="G2675" i="60" s="1"/>
  <c r="G2676" i="60" s="1"/>
  <c r="G2677" i="60" s="1"/>
  <c r="G2678" i="60" s="1"/>
  <c r="G2679" i="60" s="1"/>
  <c r="G2680" i="60" s="1"/>
  <c r="G2681" i="60" s="1"/>
  <c r="H2662" i="60"/>
  <c r="H2663" i="60" s="1"/>
  <c r="H2664" i="60" s="1"/>
  <c r="H2665" i="60" s="1"/>
  <c r="H2666" i="60" s="1"/>
  <c r="H2667" i="60" s="1"/>
  <c r="H2668" i="60" s="1"/>
  <c r="H2669" i="60" s="1"/>
  <c r="H2670" i="60" s="1"/>
  <c r="H2660" i="60"/>
  <c r="H2661" i="60" s="1"/>
  <c r="H2654" i="60"/>
  <c r="H2655" i="60" s="1"/>
  <c r="H2656" i="60" s="1"/>
  <c r="H2657" i="60" s="1"/>
  <c r="H2658" i="60" s="1"/>
  <c r="H2659" i="60" s="1"/>
  <c r="H2652" i="60"/>
  <c r="H2653" i="60" s="1"/>
  <c r="H2651" i="60"/>
  <c r="H2640" i="60"/>
  <c r="H2641" i="60" s="1"/>
  <c r="H2642" i="60" s="1"/>
  <c r="H2643" i="60" s="1"/>
  <c r="H2644" i="60" s="1"/>
  <c r="H2645" i="60" s="1"/>
  <c r="H2646" i="60" s="1"/>
  <c r="H2647" i="60" s="1"/>
  <c r="H2648" i="60" s="1"/>
  <c r="H2649" i="60" s="1"/>
  <c r="H2650" i="60" s="1"/>
  <c r="H2638" i="60"/>
  <c r="H2639" i="60" s="1"/>
  <c r="H2637" i="60"/>
  <c r="G2637" i="60"/>
  <c r="G2638" i="60" s="1"/>
  <c r="G2639" i="60" s="1"/>
  <c r="G2640" i="60" s="1"/>
  <c r="G2641" i="60" s="1"/>
  <c r="G2642" i="60" s="1"/>
  <c r="G2643" i="60" s="1"/>
  <c r="G2644" i="60" s="1"/>
  <c r="G2645" i="60" s="1"/>
  <c r="G2646" i="60" s="1"/>
  <c r="G2647" i="60" s="1"/>
  <c r="G2648" i="60" s="1"/>
  <c r="G2649" i="60" s="1"/>
  <c r="G2650" i="60" s="1"/>
  <c r="G2651" i="60" s="1"/>
  <c r="G2652" i="60" s="1"/>
  <c r="G2653" i="60" s="1"/>
  <c r="G2654" i="60" s="1"/>
  <c r="G2655" i="60" s="1"/>
  <c r="G2656" i="60" s="1"/>
  <c r="G2657" i="60" s="1"/>
  <c r="G2658" i="60" s="1"/>
  <c r="G2659" i="60" s="1"/>
  <c r="G2660" i="60" s="1"/>
  <c r="G2661" i="60" s="1"/>
  <c r="G2662" i="60" s="1"/>
  <c r="G2663" i="60" s="1"/>
  <c r="G2664" i="60" s="1"/>
  <c r="G2665" i="60" s="1"/>
  <c r="G2666" i="60" s="1"/>
  <c r="G2667" i="60" s="1"/>
  <c r="G2668" i="60" s="1"/>
  <c r="G2669" i="60" s="1"/>
  <c r="G2670" i="60" s="1"/>
  <c r="H2636" i="60"/>
  <c r="H2634" i="60"/>
  <c r="H2635" i="60" s="1"/>
  <c r="H2632" i="60"/>
  <c r="H2633" i="60" s="1"/>
  <c r="H2630" i="60"/>
  <c r="H2631" i="60" s="1"/>
  <c r="H2629" i="60"/>
  <c r="H2626" i="60"/>
  <c r="H2627" i="60" s="1"/>
  <c r="H2628" i="60" s="1"/>
  <c r="H2625" i="60"/>
  <c r="G2623" i="60"/>
  <c r="G2624" i="60" s="1"/>
  <c r="G2625" i="60" s="1"/>
  <c r="G2626" i="60" s="1"/>
  <c r="G2627" i="60" s="1"/>
  <c r="G2628" i="60" s="1"/>
  <c r="G2629" i="60" s="1"/>
  <c r="G2630" i="60" s="1"/>
  <c r="G2631" i="60" s="1"/>
  <c r="G2632" i="60" s="1"/>
  <c r="G2633" i="60" s="1"/>
  <c r="G2634" i="60" s="1"/>
  <c r="G2635" i="60" s="1"/>
  <c r="G2636" i="60" s="1"/>
  <c r="H2622" i="60"/>
  <c r="H2623" i="60" s="1"/>
  <c r="H2624" i="60" s="1"/>
  <c r="H2621" i="60"/>
  <c r="G2621" i="60"/>
  <c r="G2622" i="60" s="1"/>
  <c r="H2620" i="60"/>
  <c r="H2618" i="60"/>
  <c r="H2619" i="60" s="1"/>
  <c r="H2617" i="60"/>
  <c r="G2609" i="60"/>
  <c r="G2610" i="60" s="1"/>
  <c r="G2611" i="60" s="1"/>
  <c r="G2612" i="60" s="1"/>
  <c r="G2613" i="60" s="1"/>
  <c r="G2614" i="60" s="1"/>
  <c r="G2615" i="60" s="1"/>
  <c r="G2616" i="60" s="1"/>
  <c r="G2617" i="60" s="1"/>
  <c r="G2618" i="60" s="1"/>
  <c r="G2619" i="60" s="1"/>
  <c r="G2620" i="60" s="1"/>
  <c r="H2608" i="60"/>
  <c r="H2609" i="60" s="1"/>
  <c r="H2610" i="60" s="1"/>
  <c r="H2611" i="60" s="1"/>
  <c r="H2612" i="60" s="1"/>
  <c r="H2613" i="60" s="1"/>
  <c r="H2614" i="60" s="1"/>
  <c r="H2615" i="60" s="1"/>
  <c r="H2616" i="60" s="1"/>
  <c r="H2607" i="60"/>
  <c r="G2607" i="60"/>
  <c r="G2608" i="60" s="1"/>
  <c r="H2598" i="60"/>
  <c r="H2599" i="60" s="1"/>
  <c r="H2600" i="60" s="1"/>
  <c r="H2601" i="60" s="1"/>
  <c r="H2602" i="60" s="1"/>
  <c r="H2603" i="60" s="1"/>
  <c r="H2604" i="60" s="1"/>
  <c r="H2605" i="60" s="1"/>
  <c r="H2606" i="60" s="1"/>
  <c r="H2597" i="60"/>
  <c r="H2596" i="60"/>
  <c r="H2590" i="60"/>
  <c r="H2591" i="60" s="1"/>
  <c r="H2592" i="60" s="1"/>
  <c r="H2593" i="60" s="1"/>
  <c r="H2594" i="60" s="1"/>
  <c r="H2595" i="60" s="1"/>
  <c r="H2589" i="60"/>
  <c r="H2579" i="60"/>
  <c r="H2580" i="60" s="1"/>
  <c r="H2581" i="60" s="1"/>
  <c r="H2582" i="60" s="1"/>
  <c r="H2583" i="60" s="1"/>
  <c r="H2584" i="60" s="1"/>
  <c r="H2585" i="60" s="1"/>
  <c r="H2586" i="60" s="1"/>
  <c r="H2587" i="60" s="1"/>
  <c r="H2588" i="60" s="1"/>
  <c r="H2578" i="60"/>
  <c r="H2577" i="60"/>
  <c r="G2577" i="60"/>
  <c r="G2578" i="60" s="1"/>
  <c r="G2579" i="60" s="1"/>
  <c r="G2580" i="60" s="1"/>
  <c r="G2581" i="60" s="1"/>
  <c r="G2582" i="60" s="1"/>
  <c r="G2583" i="60" s="1"/>
  <c r="G2584" i="60" s="1"/>
  <c r="G2585" i="60" s="1"/>
  <c r="G2586" i="60" s="1"/>
  <c r="G2587" i="60" s="1"/>
  <c r="G2588" i="60" s="1"/>
  <c r="G2589" i="60" s="1"/>
  <c r="G2590" i="60" s="1"/>
  <c r="G2591" i="60" s="1"/>
  <c r="G2592" i="60" s="1"/>
  <c r="G2593" i="60" s="1"/>
  <c r="G2594" i="60" s="1"/>
  <c r="G2595" i="60" s="1"/>
  <c r="G2596" i="60" s="1"/>
  <c r="G2597" i="60" s="1"/>
  <c r="G2598" i="60" s="1"/>
  <c r="G2599" i="60" s="1"/>
  <c r="G2600" i="60" s="1"/>
  <c r="G2601" i="60" s="1"/>
  <c r="G2602" i="60" s="1"/>
  <c r="G2603" i="60" s="1"/>
  <c r="G2604" i="60" s="1"/>
  <c r="G2605" i="60" s="1"/>
  <c r="G2606" i="60" s="1"/>
  <c r="H2576" i="60"/>
  <c r="G2576" i="60"/>
  <c r="H2573" i="60"/>
  <c r="H2574" i="60" s="1"/>
  <c r="H2575" i="60" s="1"/>
  <c r="H2569" i="60"/>
  <c r="H2570" i="60" s="1"/>
  <c r="H2571" i="60" s="1"/>
  <c r="H2572" i="60" s="1"/>
  <c r="H2568" i="60"/>
  <c r="H2564" i="60"/>
  <c r="H2565" i="60" s="1"/>
  <c r="H2566" i="60" s="1"/>
  <c r="H2567" i="60" s="1"/>
  <c r="G2563" i="60"/>
  <c r="G2564" i="60" s="1"/>
  <c r="G2565" i="60" s="1"/>
  <c r="G2566" i="60" s="1"/>
  <c r="G2567" i="60" s="1"/>
  <c r="G2568" i="60" s="1"/>
  <c r="G2569" i="60" s="1"/>
  <c r="G2570" i="60" s="1"/>
  <c r="G2571" i="60" s="1"/>
  <c r="G2572" i="60" s="1"/>
  <c r="G2573" i="60" s="1"/>
  <c r="G2574" i="60" s="1"/>
  <c r="G2575" i="60" s="1"/>
  <c r="H2561" i="60"/>
  <c r="H2562" i="60" s="1"/>
  <c r="H2563" i="60" s="1"/>
  <c r="G2561" i="60"/>
  <c r="G2562" i="60" s="1"/>
  <c r="H2560" i="60"/>
  <c r="G2560" i="60"/>
  <c r="H2556" i="60"/>
  <c r="H2557" i="60" s="1"/>
  <c r="H2558" i="60" s="1"/>
  <c r="H2559" i="60" s="1"/>
  <c r="H2551" i="60"/>
  <c r="H2552" i="60" s="1"/>
  <c r="H2553" i="60" s="1"/>
  <c r="H2554" i="60" s="1"/>
  <c r="H2555" i="60" s="1"/>
  <c r="H2550" i="60"/>
  <c r="H2549" i="60"/>
  <c r="G2549" i="60"/>
  <c r="G2550" i="60" s="1"/>
  <c r="G2551" i="60" s="1"/>
  <c r="G2552" i="60" s="1"/>
  <c r="G2553" i="60" s="1"/>
  <c r="G2554" i="60" s="1"/>
  <c r="G2555" i="60" s="1"/>
  <c r="G2556" i="60" s="1"/>
  <c r="G2557" i="60" s="1"/>
  <c r="G2558" i="60" s="1"/>
  <c r="G2559" i="60" s="1"/>
  <c r="H2548" i="60"/>
  <c r="G2548" i="60"/>
  <c r="H2536" i="60"/>
  <c r="H2537" i="60" s="1"/>
  <c r="H2538" i="60" s="1"/>
  <c r="H2539" i="60" s="1"/>
  <c r="H2540" i="60" s="1"/>
  <c r="H2541" i="60" s="1"/>
  <c r="H2542" i="60" s="1"/>
  <c r="H2543" i="60" s="1"/>
  <c r="H2544" i="60" s="1"/>
  <c r="H2545" i="60" s="1"/>
  <c r="H2546" i="60" s="1"/>
  <c r="H2547" i="60" s="1"/>
  <c r="H2535" i="60"/>
  <c r="H2525" i="60"/>
  <c r="H2526" i="60" s="1"/>
  <c r="H2527" i="60" s="1"/>
  <c r="H2528" i="60" s="1"/>
  <c r="H2529" i="60" s="1"/>
  <c r="H2530" i="60" s="1"/>
  <c r="H2531" i="60" s="1"/>
  <c r="H2532" i="60" s="1"/>
  <c r="H2533" i="60" s="1"/>
  <c r="H2534" i="60" s="1"/>
  <c r="H2524" i="60"/>
  <c r="H2523" i="60"/>
  <c r="H2509" i="60"/>
  <c r="H2510" i="60" s="1"/>
  <c r="H2511" i="60" s="1"/>
  <c r="H2512" i="60" s="1"/>
  <c r="H2513" i="60" s="1"/>
  <c r="H2514" i="60" s="1"/>
  <c r="H2515" i="60" s="1"/>
  <c r="H2516" i="60" s="1"/>
  <c r="H2517" i="60" s="1"/>
  <c r="H2518" i="60" s="1"/>
  <c r="H2519" i="60" s="1"/>
  <c r="H2520" i="60" s="1"/>
  <c r="H2521" i="60" s="1"/>
  <c r="H2522" i="60" s="1"/>
  <c r="H2508" i="60"/>
  <c r="H2507" i="60"/>
  <c r="G2507" i="60"/>
  <c r="G2508" i="60" s="1"/>
  <c r="G2509" i="60" s="1"/>
  <c r="G2510" i="60" s="1"/>
  <c r="G2511" i="60" s="1"/>
  <c r="G2512" i="60" s="1"/>
  <c r="G2513" i="60" s="1"/>
  <c r="G2514" i="60" s="1"/>
  <c r="G2515" i="60" s="1"/>
  <c r="G2516" i="60" s="1"/>
  <c r="G2517" i="60" s="1"/>
  <c r="G2518" i="60" s="1"/>
  <c r="G2519" i="60" s="1"/>
  <c r="G2520" i="60" s="1"/>
  <c r="G2521" i="60" s="1"/>
  <c r="G2522" i="60" s="1"/>
  <c r="G2523" i="60" s="1"/>
  <c r="G2524" i="60" s="1"/>
  <c r="G2525" i="60" s="1"/>
  <c r="G2526" i="60" s="1"/>
  <c r="G2527" i="60" s="1"/>
  <c r="G2528" i="60" s="1"/>
  <c r="G2529" i="60" s="1"/>
  <c r="G2530" i="60" s="1"/>
  <c r="G2531" i="60" s="1"/>
  <c r="G2532" i="60" s="1"/>
  <c r="G2533" i="60" s="1"/>
  <c r="G2534" i="60" s="1"/>
  <c r="G2535" i="60" s="1"/>
  <c r="G2536" i="60" s="1"/>
  <c r="G2537" i="60" s="1"/>
  <c r="G2538" i="60" s="1"/>
  <c r="G2539" i="60" s="1"/>
  <c r="G2540" i="60" s="1"/>
  <c r="G2541" i="60" s="1"/>
  <c r="G2542" i="60" s="1"/>
  <c r="G2543" i="60" s="1"/>
  <c r="G2544" i="60" s="1"/>
  <c r="G2545" i="60" s="1"/>
  <c r="G2546" i="60" s="1"/>
  <c r="G2547" i="60" s="1"/>
  <c r="H2504" i="60"/>
  <c r="H2505" i="60" s="1"/>
  <c r="H2506" i="60" s="1"/>
  <c r="H2501" i="60"/>
  <c r="H2502" i="60" s="1"/>
  <c r="H2503" i="60" s="1"/>
  <c r="H2500" i="60"/>
  <c r="H2499" i="60"/>
  <c r="H2496" i="60"/>
  <c r="H2497" i="60" s="1"/>
  <c r="H2498" i="60" s="1"/>
  <c r="H2495" i="60"/>
  <c r="H2493" i="60"/>
  <c r="H2494" i="60" s="1"/>
  <c r="H2492" i="60"/>
  <c r="H2491" i="60"/>
  <c r="G2491" i="60"/>
  <c r="G2492" i="60" s="1"/>
  <c r="G2493" i="60" s="1"/>
  <c r="G2494" i="60" s="1"/>
  <c r="G2495" i="60" s="1"/>
  <c r="G2496" i="60" s="1"/>
  <c r="G2497" i="60" s="1"/>
  <c r="G2498" i="60" s="1"/>
  <c r="G2499" i="60" s="1"/>
  <c r="G2500" i="60" s="1"/>
  <c r="G2501" i="60" s="1"/>
  <c r="G2502" i="60" s="1"/>
  <c r="G2503" i="60" s="1"/>
  <c r="G2504" i="60" s="1"/>
  <c r="G2505" i="60" s="1"/>
  <c r="G2506" i="60" s="1"/>
  <c r="H2488" i="60"/>
  <c r="H2489" i="60" s="1"/>
  <c r="H2490" i="60" s="1"/>
  <c r="H2487" i="60"/>
  <c r="H2480" i="60"/>
  <c r="H2481" i="60" s="1"/>
  <c r="H2482" i="60" s="1"/>
  <c r="H2483" i="60" s="1"/>
  <c r="H2484" i="60" s="1"/>
  <c r="H2485" i="60" s="1"/>
  <c r="H2486" i="60" s="1"/>
  <c r="H2479" i="60"/>
  <c r="G2479" i="60"/>
  <c r="G2480" i="60" s="1"/>
  <c r="G2481" i="60" s="1"/>
  <c r="G2482" i="60" s="1"/>
  <c r="G2483" i="60" s="1"/>
  <c r="G2484" i="60" s="1"/>
  <c r="G2485" i="60" s="1"/>
  <c r="G2486" i="60" s="1"/>
  <c r="G2487" i="60" s="1"/>
  <c r="G2488" i="60" s="1"/>
  <c r="G2489" i="60" s="1"/>
  <c r="G2490" i="60" s="1"/>
  <c r="H2478" i="60"/>
  <c r="H2477" i="60"/>
  <c r="G2477" i="60"/>
  <c r="G2478" i="60" s="1"/>
  <c r="H2469" i="60"/>
  <c r="H2470" i="60" s="1"/>
  <c r="H2471" i="60" s="1"/>
  <c r="H2472" i="60" s="1"/>
  <c r="H2473" i="60" s="1"/>
  <c r="H2474" i="60" s="1"/>
  <c r="H2475" i="60" s="1"/>
  <c r="H2476" i="60" s="1"/>
  <c r="H2468" i="60"/>
  <c r="H2467" i="60"/>
  <c r="H2464" i="60"/>
  <c r="H2465" i="60" s="1"/>
  <c r="H2466" i="60" s="1"/>
  <c r="H2463" i="60"/>
  <c r="H2462" i="60"/>
  <c r="H2456" i="60"/>
  <c r="H2457" i="60" s="1"/>
  <c r="H2458" i="60" s="1"/>
  <c r="H2459" i="60" s="1"/>
  <c r="H2460" i="60" s="1"/>
  <c r="H2461" i="60" s="1"/>
  <c r="H2455" i="60"/>
  <c r="G2455" i="60"/>
  <c r="G2456" i="60" s="1"/>
  <c r="G2457" i="60" s="1"/>
  <c r="G2458" i="60" s="1"/>
  <c r="G2459" i="60" s="1"/>
  <c r="G2460" i="60" s="1"/>
  <c r="G2461" i="60" s="1"/>
  <c r="G2462" i="60" s="1"/>
  <c r="G2463" i="60" s="1"/>
  <c r="G2464" i="60" s="1"/>
  <c r="G2465" i="60" s="1"/>
  <c r="G2466" i="60" s="1"/>
  <c r="G2467" i="60" s="1"/>
  <c r="G2468" i="60" s="1"/>
  <c r="G2469" i="60" s="1"/>
  <c r="G2470" i="60" s="1"/>
  <c r="G2471" i="60" s="1"/>
  <c r="G2472" i="60" s="1"/>
  <c r="G2473" i="60" s="1"/>
  <c r="G2474" i="60" s="1"/>
  <c r="G2475" i="60" s="1"/>
  <c r="G2476" i="60" s="1"/>
  <c r="H2453" i="60"/>
  <c r="H2454" i="60" s="1"/>
  <c r="H2448" i="60"/>
  <c r="H2449" i="60" s="1"/>
  <c r="H2450" i="60" s="1"/>
  <c r="H2451" i="60" s="1"/>
  <c r="H2452" i="60" s="1"/>
  <c r="H2445" i="60"/>
  <c r="H2446" i="60" s="1"/>
  <c r="H2447" i="60" s="1"/>
  <c r="G2443" i="60"/>
  <c r="G2444" i="60" s="1"/>
  <c r="G2445" i="60" s="1"/>
  <c r="G2446" i="60" s="1"/>
  <c r="G2447" i="60" s="1"/>
  <c r="G2448" i="60" s="1"/>
  <c r="G2449" i="60" s="1"/>
  <c r="G2450" i="60" s="1"/>
  <c r="G2451" i="60" s="1"/>
  <c r="G2452" i="60" s="1"/>
  <c r="G2453" i="60" s="1"/>
  <c r="G2454" i="60" s="1"/>
  <c r="G2441" i="60"/>
  <c r="G2442" i="60" s="1"/>
  <c r="H2440" i="60"/>
  <c r="H2441" i="60" s="1"/>
  <c r="H2442" i="60" s="1"/>
  <c r="H2443" i="60" s="1"/>
  <c r="H2444" i="60" s="1"/>
  <c r="G2440" i="60"/>
  <c r="H2435" i="60"/>
  <c r="H2436" i="60" s="1"/>
  <c r="H2437" i="60" s="1"/>
  <c r="H2438" i="60" s="1"/>
  <c r="H2439" i="60" s="1"/>
  <c r="H2431" i="60"/>
  <c r="H2432" i="60" s="1"/>
  <c r="H2433" i="60" s="1"/>
  <c r="H2434" i="60" s="1"/>
  <c r="H2430" i="60"/>
  <c r="G2430" i="60"/>
  <c r="G2431" i="60" s="1"/>
  <c r="G2432" i="60" s="1"/>
  <c r="G2433" i="60" s="1"/>
  <c r="G2434" i="60" s="1"/>
  <c r="G2435" i="60" s="1"/>
  <c r="G2436" i="60" s="1"/>
  <c r="G2437" i="60" s="1"/>
  <c r="G2438" i="60" s="1"/>
  <c r="G2439" i="60" s="1"/>
  <c r="H2417" i="60"/>
  <c r="H2418" i="60" s="1"/>
  <c r="H2419" i="60" s="1"/>
  <c r="H2420" i="60" s="1"/>
  <c r="H2421" i="60" s="1"/>
  <c r="H2422" i="60" s="1"/>
  <c r="H2423" i="60" s="1"/>
  <c r="H2424" i="60" s="1"/>
  <c r="H2425" i="60" s="1"/>
  <c r="H2426" i="60" s="1"/>
  <c r="H2427" i="60" s="1"/>
  <c r="H2428" i="60" s="1"/>
  <c r="H2429" i="60" s="1"/>
  <c r="H2405" i="60"/>
  <c r="H2406" i="60" s="1"/>
  <c r="H2407" i="60" s="1"/>
  <c r="H2408" i="60" s="1"/>
  <c r="H2409" i="60" s="1"/>
  <c r="H2410" i="60" s="1"/>
  <c r="H2411" i="60" s="1"/>
  <c r="H2412" i="60" s="1"/>
  <c r="H2413" i="60" s="1"/>
  <c r="H2414" i="60" s="1"/>
  <c r="H2415" i="60" s="1"/>
  <c r="H2416" i="60" s="1"/>
  <c r="H2393" i="60"/>
  <c r="H2394" i="60" s="1"/>
  <c r="H2395" i="60" s="1"/>
  <c r="H2396" i="60" s="1"/>
  <c r="H2397" i="60" s="1"/>
  <c r="H2398" i="60" s="1"/>
  <c r="H2399" i="60" s="1"/>
  <c r="H2400" i="60" s="1"/>
  <c r="H2401" i="60" s="1"/>
  <c r="H2402" i="60" s="1"/>
  <c r="H2403" i="60" s="1"/>
  <c r="H2404" i="60" s="1"/>
  <c r="H2392" i="60"/>
  <c r="G2392" i="60"/>
  <c r="G2393" i="60" s="1"/>
  <c r="G2394" i="60" s="1"/>
  <c r="G2395" i="60" s="1"/>
  <c r="G2396" i="60" s="1"/>
  <c r="G2397" i="60" s="1"/>
  <c r="G2398" i="60" s="1"/>
  <c r="G2399" i="60" s="1"/>
  <c r="G2400" i="60" s="1"/>
  <c r="G2401" i="60" s="1"/>
  <c r="G2402" i="60" s="1"/>
  <c r="G2403" i="60" s="1"/>
  <c r="G2404" i="60" s="1"/>
  <c r="G2405" i="60" s="1"/>
  <c r="G2406" i="60" s="1"/>
  <c r="G2407" i="60" s="1"/>
  <c r="G2408" i="60" s="1"/>
  <c r="G2409" i="60" s="1"/>
  <c r="G2410" i="60" s="1"/>
  <c r="G2411" i="60" s="1"/>
  <c r="G2412" i="60" s="1"/>
  <c r="G2413" i="60" s="1"/>
  <c r="G2414" i="60" s="1"/>
  <c r="G2415" i="60" s="1"/>
  <c r="G2416" i="60" s="1"/>
  <c r="G2417" i="60" s="1"/>
  <c r="G2418" i="60" s="1"/>
  <c r="G2419" i="60" s="1"/>
  <c r="G2420" i="60" s="1"/>
  <c r="G2421" i="60" s="1"/>
  <c r="G2422" i="60" s="1"/>
  <c r="G2423" i="60" s="1"/>
  <c r="G2424" i="60" s="1"/>
  <c r="G2425" i="60" s="1"/>
  <c r="G2426" i="60" s="1"/>
  <c r="G2427" i="60" s="1"/>
  <c r="G2428" i="60" s="1"/>
  <c r="G2429" i="60" s="1"/>
  <c r="H2391" i="60"/>
  <c r="G2391" i="60"/>
  <c r="H2389" i="60"/>
  <c r="H2390" i="60" s="1"/>
  <c r="H2388" i="60"/>
  <c r="H2383" i="60"/>
  <c r="H2384" i="60" s="1"/>
  <c r="H2385" i="60" s="1"/>
  <c r="H2386" i="60" s="1"/>
  <c r="H2387" i="60" s="1"/>
  <c r="H2379" i="60"/>
  <c r="H2380" i="60" s="1"/>
  <c r="H2381" i="60" s="1"/>
  <c r="H2382" i="60" s="1"/>
  <c r="G2376" i="60"/>
  <c r="G2377" i="60" s="1"/>
  <c r="G2378" i="60" s="1"/>
  <c r="G2379" i="60" s="1"/>
  <c r="G2380" i="60" s="1"/>
  <c r="G2381" i="60" s="1"/>
  <c r="G2382" i="60" s="1"/>
  <c r="G2383" i="60" s="1"/>
  <c r="G2384" i="60" s="1"/>
  <c r="G2385" i="60" s="1"/>
  <c r="G2386" i="60" s="1"/>
  <c r="G2387" i="60" s="1"/>
  <c r="G2388" i="60" s="1"/>
  <c r="G2389" i="60" s="1"/>
  <c r="G2390" i="60" s="1"/>
  <c r="H2375" i="60"/>
  <c r="H2376" i="60" s="1"/>
  <c r="H2377" i="60" s="1"/>
  <c r="H2378" i="60" s="1"/>
  <c r="G2375" i="60"/>
  <c r="H2371" i="60"/>
  <c r="H2372" i="60" s="1"/>
  <c r="H2373" i="60" s="1"/>
  <c r="H2374" i="60" s="1"/>
  <c r="H2365" i="60"/>
  <c r="H2366" i="60" s="1"/>
  <c r="H2367" i="60" s="1"/>
  <c r="H2368" i="60" s="1"/>
  <c r="H2369" i="60" s="1"/>
  <c r="H2370" i="60" s="1"/>
  <c r="H2364" i="60"/>
  <c r="G2364" i="60"/>
  <c r="G2365" i="60" s="1"/>
  <c r="G2366" i="60" s="1"/>
  <c r="G2367" i="60" s="1"/>
  <c r="G2368" i="60" s="1"/>
  <c r="G2369" i="60" s="1"/>
  <c r="G2370" i="60" s="1"/>
  <c r="G2371" i="60" s="1"/>
  <c r="G2372" i="60" s="1"/>
  <c r="G2373" i="60" s="1"/>
  <c r="G2374" i="60" s="1"/>
  <c r="H2363" i="60"/>
  <c r="G2363" i="60"/>
  <c r="H2351" i="60"/>
  <c r="H2352" i="60" s="1"/>
  <c r="H2353" i="60" s="1"/>
  <c r="H2354" i="60" s="1"/>
  <c r="H2355" i="60" s="1"/>
  <c r="H2356" i="60" s="1"/>
  <c r="H2357" i="60" s="1"/>
  <c r="H2358" i="60" s="1"/>
  <c r="H2359" i="60" s="1"/>
  <c r="H2360" i="60" s="1"/>
  <c r="H2361" i="60" s="1"/>
  <c r="H2362" i="60" s="1"/>
  <c r="H2350" i="60"/>
  <c r="H2339" i="60"/>
  <c r="H2340" i="60" s="1"/>
  <c r="H2341" i="60" s="1"/>
  <c r="H2342" i="60" s="1"/>
  <c r="H2343" i="60" s="1"/>
  <c r="H2344" i="60" s="1"/>
  <c r="H2345" i="60" s="1"/>
  <c r="H2346" i="60" s="1"/>
  <c r="H2347" i="60" s="1"/>
  <c r="H2348" i="60" s="1"/>
  <c r="H2349" i="60" s="1"/>
  <c r="H2338" i="60"/>
  <c r="H2325" i="60"/>
  <c r="H2326" i="60" s="1"/>
  <c r="H2327" i="60" s="1"/>
  <c r="H2328" i="60" s="1"/>
  <c r="H2329" i="60" s="1"/>
  <c r="H2330" i="60" s="1"/>
  <c r="H2331" i="60" s="1"/>
  <c r="H2332" i="60" s="1"/>
  <c r="H2333" i="60" s="1"/>
  <c r="H2334" i="60" s="1"/>
  <c r="H2335" i="60" s="1"/>
  <c r="H2336" i="60" s="1"/>
  <c r="H2337" i="60" s="1"/>
  <c r="H2324" i="60"/>
  <c r="G2324" i="60"/>
  <c r="G2325" i="60" s="1"/>
  <c r="G2326" i="60" s="1"/>
  <c r="G2327" i="60" s="1"/>
  <c r="G2328" i="60" s="1"/>
  <c r="G2329" i="60" s="1"/>
  <c r="G2330" i="60" s="1"/>
  <c r="G2331" i="60" s="1"/>
  <c r="G2332" i="60" s="1"/>
  <c r="G2333" i="60" s="1"/>
  <c r="G2334" i="60" s="1"/>
  <c r="G2335" i="60" s="1"/>
  <c r="G2336" i="60" s="1"/>
  <c r="G2337" i="60" s="1"/>
  <c r="G2338" i="60" s="1"/>
  <c r="G2339" i="60" s="1"/>
  <c r="G2340" i="60" s="1"/>
  <c r="G2341" i="60" s="1"/>
  <c r="G2342" i="60" s="1"/>
  <c r="G2343" i="60" s="1"/>
  <c r="G2344" i="60" s="1"/>
  <c r="G2345" i="60" s="1"/>
  <c r="G2346" i="60" s="1"/>
  <c r="G2347" i="60" s="1"/>
  <c r="G2348" i="60" s="1"/>
  <c r="G2349" i="60" s="1"/>
  <c r="G2350" i="60" s="1"/>
  <c r="G2351" i="60" s="1"/>
  <c r="G2352" i="60" s="1"/>
  <c r="G2353" i="60" s="1"/>
  <c r="G2354" i="60" s="1"/>
  <c r="G2355" i="60" s="1"/>
  <c r="G2356" i="60" s="1"/>
  <c r="G2357" i="60" s="1"/>
  <c r="G2358" i="60" s="1"/>
  <c r="G2359" i="60" s="1"/>
  <c r="G2360" i="60" s="1"/>
  <c r="G2361" i="60" s="1"/>
  <c r="G2362" i="60" s="1"/>
  <c r="H2323" i="60"/>
  <c r="H2322" i="60"/>
  <c r="H2317" i="60"/>
  <c r="H2318" i="60" s="1"/>
  <c r="H2319" i="60" s="1"/>
  <c r="H2320" i="60" s="1"/>
  <c r="H2321" i="60" s="1"/>
  <c r="H2313" i="60"/>
  <c r="H2314" i="60" s="1"/>
  <c r="H2315" i="60" s="1"/>
  <c r="H2316" i="60" s="1"/>
  <c r="G2310" i="60"/>
  <c r="G2311" i="60" s="1"/>
  <c r="G2312" i="60" s="1"/>
  <c r="G2313" i="60" s="1"/>
  <c r="G2314" i="60" s="1"/>
  <c r="G2315" i="60" s="1"/>
  <c r="G2316" i="60" s="1"/>
  <c r="G2317" i="60" s="1"/>
  <c r="G2318" i="60" s="1"/>
  <c r="G2319" i="60" s="1"/>
  <c r="G2320" i="60" s="1"/>
  <c r="G2321" i="60" s="1"/>
  <c r="G2322" i="60" s="1"/>
  <c r="G2323" i="60" s="1"/>
  <c r="H2309" i="60"/>
  <c r="H2310" i="60" s="1"/>
  <c r="H2311" i="60" s="1"/>
  <c r="H2312" i="60" s="1"/>
  <c r="G2309" i="60"/>
  <c r="H2305" i="60"/>
  <c r="H2306" i="60" s="1"/>
  <c r="H2307" i="60" s="1"/>
  <c r="H2308" i="60" s="1"/>
  <c r="H2299" i="60"/>
  <c r="H2300" i="60" s="1"/>
  <c r="H2301" i="60" s="1"/>
  <c r="H2302" i="60" s="1"/>
  <c r="H2303" i="60" s="1"/>
  <c r="H2304" i="60" s="1"/>
  <c r="H2298" i="60"/>
  <c r="G2298" i="60"/>
  <c r="G2299" i="60" s="1"/>
  <c r="G2300" i="60" s="1"/>
  <c r="G2301" i="60" s="1"/>
  <c r="G2302" i="60" s="1"/>
  <c r="G2303" i="60" s="1"/>
  <c r="G2304" i="60" s="1"/>
  <c r="G2305" i="60" s="1"/>
  <c r="G2306" i="60" s="1"/>
  <c r="G2307" i="60" s="1"/>
  <c r="G2308" i="60" s="1"/>
  <c r="H2297" i="60"/>
  <c r="G2297" i="60"/>
  <c r="H2283" i="60"/>
  <c r="H2284" i="60" s="1"/>
  <c r="H2285" i="60" s="1"/>
  <c r="H2286" i="60" s="1"/>
  <c r="H2287" i="60" s="1"/>
  <c r="H2288" i="60" s="1"/>
  <c r="H2289" i="60" s="1"/>
  <c r="H2290" i="60" s="1"/>
  <c r="H2291" i="60" s="1"/>
  <c r="H2292" i="60" s="1"/>
  <c r="H2293" i="60" s="1"/>
  <c r="H2294" i="60" s="1"/>
  <c r="H2295" i="60" s="1"/>
  <c r="H2296" i="60" s="1"/>
  <c r="H2282" i="60"/>
  <c r="H2273" i="60"/>
  <c r="H2274" i="60" s="1"/>
  <c r="H2275" i="60" s="1"/>
  <c r="H2276" i="60" s="1"/>
  <c r="H2277" i="60" s="1"/>
  <c r="H2278" i="60" s="1"/>
  <c r="H2279" i="60" s="1"/>
  <c r="H2280" i="60" s="1"/>
  <c r="H2281" i="60" s="1"/>
  <c r="H2272" i="60"/>
  <c r="H2259" i="60"/>
  <c r="H2260" i="60" s="1"/>
  <c r="H2261" i="60" s="1"/>
  <c r="H2262" i="60" s="1"/>
  <c r="H2263" i="60" s="1"/>
  <c r="H2264" i="60" s="1"/>
  <c r="H2265" i="60" s="1"/>
  <c r="H2266" i="60" s="1"/>
  <c r="H2267" i="60" s="1"/>
  <c r="H2268" i="60" s="1"/>
  <c r="H2269" i="60" s="1"/>
  <c r="H2270" i="60" s="1"/>
  <c r="H2271" i="60" s="1"/>
  <c r="H2258" i="60"/>
  <c r="G2258" i="60"/>
  <c r="G2259" i="60" s="1"/>
  <c r="G2260" i="60" s="1"/>
  <c r="G2261" i="60" s="1"/>
  <c r="G2262" i="60" s="1"/>
  <c r="G2263" i="60" s="1"/>
  <c r="G2264" i="60" s="1"/>
  <c r="G2265" i="60" s="1"/>
  <c r="G2266" i="60" s="1"/>
  <c r="G2267" i="60" s="1"/>
  <c r="G2268" i="60" s="1"/>
  <c r="G2269" i="60" s="1"/>
  <c r="G2270" i="60" s="1"/>
  <c r="G2271" i="60" s="1"/>
  <c r="G2272" i="60" s="1"/>
  <c r="G2273" i="60" s="1"/>
  <c r="G2274" i="60" s="1"/>
  <c r="G2275" i="60" s="1"/>
  <c r="G2276" i="60" s="1"/>
  <c r="G2277" i="60" s="1"/>
  <c r="G2278" i="60" s="1"/>
  <c r="G2279" i="60" s="1"/>
  <c r="G2280" i="60" s="1"/>
  <c r="G2281" i="60" s="1"/>
  <c r="G2282" i="60" s="1"/>
  <c r="G2283" i="60" s="1"/>
  <c r="G2284" i="60" s="1"/>
  <c r="G2285" i="60" s="1"/>
  <c r="G2286" i="60" s="1"/>
  <c r="G2287" i="60" s="1"/>
  <c r="G2288" i="60" s="1"/>
  <c r="G2289" i="60" s="1"/>
  <c r="G2290" i="60" s="1"/>
  <c r="G2291" i="60" s="1"/>
  <c r="G2292" i="60" s="1"/>
  <c r="G2293" i="60" s="1"/>
  <c r="G2294" i="60" s="1"/>
  <c r="G2295" i="60" s="1"/>
  <c r="G2296" i="60" s="1"/>
  <c r="H2255" i="60"/>
  <c r="H2256" i="60" s="1"/>
  <c r="H2257" i="60" s="1"/>
  <c r="H2249" i="60"/>
  <c r="H2250" i="60" s="1"/>
  <c r="H2251" i="60" s="1"/>
  <c r="H2252" i="60" s="1"/>
  <c r="H2253" i="60" s="1"/>
  <c r="H2254" i="60" s="1"/>
  <c r="H2245" i="60"/>
  <c r="H2246" i="60" s="1"/>
  <c r="H2247" i="60" s="1"/>
  <c r="H2248" i="60" s="1"/>
  <c r="H2241" i="60"/>
  <c r="H2242" i="60" s="1"/>
  <c r="H2243" i="60" s="1"/>
  <c r="H2244" i="60" s="1"/>
  <c r="H2240" i="60"/>
  <c r="G2240" i="60"/>
  <c r="G2241" i="60" s="1"/>
  <c r="G2242" i="60" s="1"/>
  <c r="G2243" i="60" s="1"/>
  <c r="G2244" i="60" s="1"/>
  <c r="G2245" i="60" s="1"/>
  <c r="G2246" i="60" s="1"/>
  <c r="G2247" i="60" s="1"/>
  <c r="G2248" i="60" s="1"/>
  <c r="G2249" i="60" s="1"/>
  <c r="G2250" i="60" s="1"/>
  <c r="G2251" i="60" s="1"/>
  <c r="G2252" i="60" s="1"/>
  <c r="G2253" i="60" s="1"/>
  <c r="G2254" i="60" s="1"/>
  <c r="G2255" i="60" s="1"/>
  <c r="G2256" i="60" s="1"/>
  <c r="G2257" i="60" s="1"/>
  <c r="H2237" i="60"/>
  <c r="H2238" i="60" s="1"/>
  <c r="H2239" i="60" s="1"/>
  <c r="H2236" i="60"/>
  <c r="H2229" i="60"/>
  <c r="H2230" i="60" s="1"/>
  <c r="H2231" i="60" s="1"/>
  <c r="H2232" i="60" s="1"/>
  <c r="H2233" i="60" s="1"/>
  <c r="H2234" i="60" s="1"/>
  <c r="H2235" i="60" s="1"/>
  <c r="H2228" i="60"/>
  <c r="G2228" i="60"/>
  <c r="G2229" i="60" s="1"/>
  <c r="G2230" i="60" s="1"/>
  <c r="G2231" i="60" s="1"/>
  <c r="G2232" i="60" s="1"/>
  <c r="G2233" i="60" s="1"/>
  <c r="G2234" i="60" s="1"/>
  <c r="G2235" i="60" s="1"/>
  <c r="G2236" i="60" s="1"/>
  <c r="G2237" i="60" s="1"/>
  <c r="G2238" i="60" s="1"/>
  <c r="G2239" i="60" s="1"/>
  <c r="H2227" i="60"/>
  <c r="G2227" i="60"/>
  <c r="H2215" i="60"/>
  <c r="H2216" i="60" s="1"/>
  <c r="H2217" i="60" s="1"/>
  <c r="H2218" i="60" s="1"/>
  <c r="H2219" i="60" s="1"/>
  <c r="H2220" i="60" s="1"/>
  <c r="H2221" i="60" s="1"/>
  <c r="H2222" i="60" s="1"/>
  <c r="H2223" i="60" s="1"/>
  <c r="H2224" i="60" s="1"/>
  <c r="H2225" i="60" s="1"/>
  <c r="H2226" i="60" s="1"/>
  <c r="H2207" i="60"/>
  <c r="H2208" i="60" s="1"/>
  <c r="H2209" i="60" s="1"/>
  <c r="H2210" i="60" s="1"/>
  <c r="H2211" i="60" s="1"/>
  <c r="H2212" i="60" s="1"/>
  <c r="H2213" i="60" s="1"/>
  <c r="H2214" i="60" s="1"/>
  <c r="H2206" i="60"/>
  <c r="H2193" i="60"/>
  <c r="H2194" i="60" s="1"/>
  <c r="H2195" i="60" s="1"/>
  <c r="H2196" i="60" s="1"/>
  <c r="H2197" i="60" s="1"/>
  <c r="H2198" i="60" s="1"/>
  <c r="H2199" i="60" s="1"/>
  <c r="H2200" i="60" s="1"/>
  <c r="H2201" i="60" s="1"/>
  <c r="H2202" i="60" s="1"/>
  <c r="H2203" i="60" s="1"/>
  <c r="H2204" i="60" s="1"/>
  <c r="H2205" i="60" s="1"/>
  <c r="H2192" i="60"/>
  <c r="G2192" i="60"/>
  <c r="G2193" i="60" s="1"/>
  <c r="G2194" i="60" s="1"/>
  <c r="G2195" i="60" s="1"/>
  <c r="G2196" i="60" s="1"/>
  <c r="G2197" i="60" s="1"/>
  <c r="G2198" i="60" s="1"/>
  <c r="G2199" i="60" s="1"/>
  <c r="G2200" i="60" s="1"/>
  <c r="G2201" i="60" s="1"/>
  <c r="G2202" i="60" s="1"/>
  <c r="G2203" i="60" s="1"/>
  <c r="G2204" i="60" s="1"/>
  <c r="G2205" i="60" s="1"/>
  <c r="G2206" i="60" s="1"/>
  <c r="G2207" i="60" s="1"/>
  <c r="G2208" i="60" s="1"/>
  <c r="G2209" i="60" s="1"/>
  <c r="G2210" i="60" s="1"/>
  <c r="G2211" i="60" s="1"/>
  <c r="G2212" i="60" s="1"/>
  <c r="G2213" i="60" s="1"/>
  <c r="G2214" i="60" s="1"/>
  <c r="G2215" i="60" s="1"/>
  <c r="G2216" i="60" s="1"/>
  <c r="G2217" i="60" s="1"/>
  <c r="G2218" i="60" s="1"/>
  <c r="G2219" i="60" s="1"/>
  <c r="G2220" i="60" s="1"/>
  <c r="G2221" i="60" s="1"/>
  <c r="G2222" i="60" s="1"/>
  <c r="G2223" i="60" s="1"/>
  <c r="G2224" i="60" s="1"/>
  <c r="G2225" i="60" s="1"/>
  <c r="G2226" i="60" s="1"/>
  <c r="H2189" i="60"/>
  <c r="H2190" i="60" s="1"/>
  <c r="H2191" i="60" s="1"/>
  <c r="H2183" i="60"/>
  <c r="H2184" i="60" s="1"/>
  <c r="H2185" i="60" s="1"/>
  <c r="H2186" i="60" s="1"/>
  <c r="H2187" i="60" s="1"/>
  <c r="H2188" i="60" s="1"/>
  <c r="H2179" i="60"/>
  <c r="H2180" i="60" s="1"/>
  <c r="H2181" i="60" s="1"/>
  <c r="H2182" i="60" s="1"/>
  <c r="H2175" i="60"/>
  <c r="H2176" i="60" s="1"/>
  <c r="H2177" i="60" s="1"/>
  <c r="H2178" i="60" s="1"/>
  <c r="H2174" i="60"/>
  <c r="G2174" i="60"/>
  <c r="G2175" i="60" s="1"/>
  <c r="G2176" i="60" s="1"/>
  <c r="G2177" i="60" s="1"/>
  <c r="G2178" i="60" s="1"/>
  <c r="G2179" i="60" s="1"/>
  <c r="G2180" i="60" s="1"/>
  <c r="G2181" i="60" s="1"/>
  <c r="G2182" i="60" s="1"/>
  <c r="G2183" i="60" s="1"/>
  <c r="G2184" i="60" s="1"/>
  <c r="G2185" i="60" s="1"/>
  <c r="G2186" i="60" s="1"/>
  <c r="G2187" i="60" s="1"/>
  <c r="G2188" i="60" s="1"/>
  <c r="G2189" i="60" s="1"/>
  <c r="G2190" i="60" s="1"/>
  <c r="G2191" i="60" s="1"/>
  <c r="H2169" i="60"/>
  <c r="H2170" i="60" s="1"/>
  <c r="H2171" i="60" s="1"/>
  <c r="H2172" i="60" s="1"/>
  <c r="H2173" i="60" s="1"/>
  <c r="H2163" i="60"/>
  <c r="H2164" i="60" s="1"/>
  <c r="H2165" i="60" s="1"/>
  <c r="H2166" i="60" s="1"/>
  <c r="H2167" i="60" s="1"/>
  <c r="H2168" i="60" s="1"/>
  <c r="H2162" i="60"/>
  <c r="G2162" i="60"/>
  <c r="G2163" i="60" s="1"/>
  <c r="G2164" i="60" s="1"/>
  <c r="G2165" i="60" s="1"/>
  <c r="G2166" i="60" s="1"/>
  <c r="G2167" i="60" s="1"/>
  <c r="G2168" i="60" s="1"/>
  <c r="G2169" i="60" s="1"/>
  <c r="G2170" i="60" s="1"/>
  <c r="G2171" i="60" s="1"/>
  <c r="G2172" i="60" s="1"/>
  <c r="G2173" i="60" s="1"/>
  <c r="H2161" i="60"/>
  <c r="G2161" i="60"/>
  <c r="H2149" i="60"/>
  <c r="H2150" i="60" s="1"/>
  <c r="H2151" i="60" s="1"/>
  <c r="H2152" i="60" s="1"/>
  <c r="H2153" i="60" s="1"/>
  <c r="H2154" i="60" s="1"/>
  <c r="H2155" i="60" s="1"/>
  <c r="H2156" i="60" s="1"/>
  <c r="H2157" i="60" s="1"/>
  <c r="H2158" i="60" s="1"/>
  <c r="H2159" i="60" s="1"/>
  <c r="H2160" i="60" s="1"/>
  <c r="H2148" i="60"/>
  <c r="H2139" i="60"/>
  <c r="H2140" i="60" s="1"/>
  <c r="H2141" i="60" s="1"/>
  <c r="H2142" i="60" s="1"/>
  <c r="H2143" i="60" s="1"/>
  <c r="H2144" i="60" s="1"/>
  <c r="H2145" i="60" s="1"/>
  <c r="H2146" i="60" s="1"/>
  <c r="H2147" i="60" s="1"/>
  <c r="H2138" i="60"/>
  <c r="H2129" i="60"/>
  <c r="H2130" i="60" s="1"/>
  <c r="H2131" i="60" s="1"/>
  <c r="H2132" i="60" s="1"/>
  <c r="H2133" i="60" s="1"/>
  <c r="H2134" i="60" s="1"/>
  <c r="H2135" i="60" s="1"/>
  <c r="H2136" i="60" s="1"/>
  <c r="H2137" i="60" s="1"/>
  <c r="H2127" i="60"/>
  <c r="H2128" i="60" s="1"/>
  <c r="H2126" i="60"/>
  <c r="G2126" i="60"/>
  <c r="G2127" i="60" s="1"/>
  <c r="G2128" i="60" s="1"/>
  <c r="G2129" i="60" s="1"/>
  <c r="G2130" i="60" s="1"/>
  <c r="G2131" i="60" s="1"/>
  <c r="G2132" i="60" s="1"/>
  <c r="G2133" i="60" s="1"/>
  <c r="G2134" i="60" s="1"/>
  <c r="G2135" i="60" s="1"/>
  <c r="G2136" i="60" s="1"/>
  <c r="G2137" i="60" s="1"/>
  <c r="G2138" i="60" s="1"/>
  <c r="G2139" i="60" s="1"/>
  <c r="G2140" i="60" s="1"/>
  <c r="G2141" i="60" s="1"/>
  <c r="G2142" i="60" s="1"/>
  <c r="G2143" i="60" s="1"/>
  <c r="G2144" i="60" s="1"/>
  <c r="G2145" i="60" s="1"/>
  <c r="G2146" i="60" s="1"/>
  <c r="G2147" i="60" s="1"/>
  <c r="G2148" i="60" s="1"/>
  <c r="G2149" i="60" s="1"/>
  <c r="G2150" i="60" s="1"/>
  <c r="G2151" i="60" s="1"/>
  <c r="G2152" i="60" s="1"/>
  <c r="G2153" i="60" s="1"/>
  <c r="G2154" i="60" s="1"/>
  <c r="G2155" i="60" s="1"/>
  <c r="G2156" i="60" s="1"/>
  <c r="G2157" i="60" s="1"/>
  <c r="G2158" i="60" s="1"/>
  <c r="G2159" i="60" s="1"/>
  <c r="G2160" i="60" s="1"/>
  <c r="H2125" i="60"/>
  <c r="G2125" i="60"/>
  <c r="H2123" i="60"/>
  <c r="H2124" i="60" s="1"/>
  <c r="H2122" i="60"/>
  <c r="H2117" i="60"/>
  <c r="H2118" i="60" s="1"/>
  <c r="H2119" i="60" s="1"/>
  <c r="H2120" i="60" s="1"/>
  <c r="H2121" i="60" s="1"/>
  <c r="H2116" i="60"/>
  <c r="H2115" i="60"/>
  <c r="H2113" i="60"/>
  <c r="H2114" i="60" s="1"/>
  <c r="H2112" i="60"/>
  <c r="G2108" i="60"/>
  <c r="G2109" i="60" s="1"/>
  <c r="G2110" i="60" s="1"/>
  <c r="G2111" i="60" s="1"/>
  <c r="G2112" i="60" s="1"/>
  <c r="G2113" i="60" s="1"/>
  <c r="G2114" i="60" s="1"/>
  <c r="G2115" i="60" s="1"/>
  <c r="G2116" i="60" s="1"/>
  <c r="G2117" i="60" s="1"/>
  <c r="G2118" i="60" s="1"/>
  <c r="G2119" i="60" s="1"/>
  <c r="G2120" i="60" s="1"/>
  <c r="G2121" i="60" s="1"/>
  <c r="G2122" i="60" s="1"/>
  <c r="G2123" i="60" s="1"/>
  <c r="G2124" i="60" s="1"/>
  <c r="H2107" i="60"/>
  <c r="H2108" i="60" s="1"/>
  <c r="H2109" i="60" s="1"/>
  <c r="H2110" i="60" s="1"/>
  <c r="H2111" i="60" s="1"/>
  <c r="G2107" i="60"/>
  <c r="H2105" i="60"/>
  <c r="H2106" i="60" s="1"/>
  <c r="H2103" i="60"/>
  <c r="H2104" i="60" s="1"/>
  <c r="H2102" i="60"/>
  <c r="H2095" i="60"/>
  <c r="H2096" i="60" s="1"/>
  <c r="H2097" i="60" s="1"/>
  <c r="H2098" i="60" s="1"/>
  <c r="H2099" i="60" s="1"/>
  <c r="H2100" i="60" s="1"/>
  <c r="H2101" i="60" s="1"/>
  <c r="H2094" i="60"/>
  <c r="G2094" i="60"/>
  <c r="G2095" i="60" s="1"/>
  <c r="G2096" i="60" s="1"/>
  <c r="G2097" i="60" s="1"/>
  <c r="G2098" i="60" s="1"/>
  <c r="G2099" i="60" s="1"/>
  <c r="G2100" i="60" s="1"/>
  <c r="G2101" i="60" s="1"/>
  <c r="G2102" i="60" s="1"/>
  <c r="G2103" i="60" s="1"/>
  <c r="G2104" i="60" s="1"/>
  <c r="G2105" i="60" s="1"/>
  <c r="G2106" i="60" s="1"/>
  <c r="H2083" i="60"/>
  <c r="H2084" i="60" s="1"/>
  <c r="H2085" i="60" s="1"/>
  <c r="H2086" i="60" s="1"/>
  <c r="H2087" i="60" s="1"/>
  <c r="H2088" i="60" s="1"/>
  <c r="H2089" i="60" s="1"/>
  <c r="H2090" i="60" s="1"/>
  <c r="H2091" i="60" s="1"/>
  <c r="H2092" i="60" s="1"/>
  <c r="H2093" i="60" s="1"/>
  <c r="H2082" i="60"/>
  <c r="H2075" i="60"/>
  <c r="H2076" i="60" s="1"/>
  <c r="H2077" i="60" s="1"/>
  <c r="H2078" i="60" s="1"/>
  <c r="H2079" i="60" s="1"/>
  <c r="H2080" i="60" s="1"/>
  <c r="H2081" i="60" s="1"/>
  <c r="H2074" i="60"/>
  <c r="H2063" i="60"/>
  <c r="H2064" i="60" s="1"/>
  <c r="H2065" i="60" s="1"/>
  <c r="H2066" i="60" s="1"/>
  <c r="H2067" i="60" s="1"/>
  <c r="H2068" i="60" s="1"/>
  <c r="H2069" i="60" s="1"/>
  <c r="H2070" i="60" s="1"/>
  <c r="H2071" i="60" s="1"/>
  <c r="H2072" i="60" s="1"/>
  <c r="H2073" i="60" s="1"/>
  <c r="H2062" i="60"/>
  <c r="G2062" i="60"/>
  <c r="G2063" i="60" s="1"/>
  <c r="G2064" i="60" s="1"/>
  <c r="G2065" i="60" s="1"/>
  <c r="G2066" i="60" s="1"/>
  <c r="G2067" i="60" s="1"/>
  <c r="G2068" i="60" s="1"/>
  <c r="G2069" i="60" s="1"/>
  <c r="G2070" i="60" s="1"/>
  <c r="G2071" i="60" s="1"/>
  <c r="G2072" i="60" s="1"/>
  <c r="G2073" i="60" s="1"/>
  <c r="G2074" i="60" s="1"/>
  <c r="G2075" i="60" s="1"/>
  <c r="G2076" i="60" s="1"/>
  <c r="G2077" i="60" s="1"/>
  <c r="G2078" i="60" s="1"/>
  <c r="G2079" i="60" s="1"/>
  <c r="G2080" i="60" s="1"/>
  <c r="G2081" i="60" s="1"/>
  <c r="G2082" i="60" s="1"/>
  <c r="G2083" i="60" s="1"/>
  <c r="G2084" i="60" s="1"/>
  <c r="G2085" i="60" s="1"/>
  <c r="G2086" i="60" s="1"/>
  <c r="G2087" i="60" s="1"/>
  <c r="G2088" i="60" s="1"/>
  <c r="G2089" i="60" s="1"/>
  <c r="G2090" i="60" s="1"/>
  <c r="G2091" i="60" s="1"/>
  <c r="G2092" i="60" s="1"/>
  <c r="G2093" i="60" s="1"/>
  <c r="H2061" i="60"/>
  <c r="G2061" i="60"/>
  <c r="H2059" i="60"/>
  <c r="H2060" i="60" s="1"/>
  <c r="H2058" i="60"/>
  <c r="H2053" i="60"/>
  <c r="H2054" i="60" s="1"/>
  <c r="H2055" i="60" s="1"/>
  <c r="H2056" i="60" s="1"/>
  <c r="H2057" i="60" s="1"/>
  <c r="H2049" i="60"/>
  <c r="H2050" i="60" s="1"/>
  <c r="H2051" i="60" s="1"/>
  <c r="H2052" i="60" s="1"/>
  <c r="H2045" i="60"/>
  <c r="H2046" i="60" s="1"/>
  <c r="H2047" i="60" s="1"/>
  <c r="H2048" i="60" s="1"/>
  <c r="H2044" i="60"/>
  <c r="G2044" i="60"/>
  <c r="G2045" i="60" s="1"/>
  <c r="G2046" i="60" s="1"/>
  <c r="G2047" i="60" s="1"/>
  <c r="G2048" i="60" s="1"/>
  <c r="G2049" i="60" s="1"/>
  <c r="G2050" i="60" s="1"/>
  <c r="G2051" i="60" s="1"/>
  <c r="G2052" i="60" s="1"/>
  <c r="G2053" i="60" s="1"/>
  <c r="G2054" i="60" s="1"/>
  <c r="G2055" i="60" s="1"/>
  <c r="G2056" i="60" s="1"/>
  <c r="G2057" i="60" s="1"/>
  <c r="G2058" i="60" s="1"/>
  <c r="G2059" i="60" s="1"/>
  <c r="G2060" i="60" s="1"/>
  <c r="H2038" i="60"/>
  <c r="H2039" i="60" s="1"/>
  <c r="H2040" i="60" s="1"/>
  <c r="H2041" i="60" s="1"/>
  <c r="H2042" i="60" s="1"/>
  <c r="H2043" i="60" s="1"/>
  <c r="H2030" i="60"/>
  <c r="H2031" i="60" s="1"/>
  <c r="H2032" i="60" s="1"/>
  <c r="H2033" i="60" s="1"/>
  <c r="H2034" i="60" s="1"/>
  <c r="H2035" i="60" s="1"/>
  <c r="H2036" i="60" s="1"/>
  <c r="H2037" i="60" s="1"/>
  <c r="G2030" i="60"/>
  <c r="G2031" i="60" s="1"/>
  <c r="G2032" i="60" s="1"/>
  <c r="G2033" i="60" s="1"/>
  <c r="G2034" i="60" s="1"/>
  <c r="G2035" i="60" s="1"/>
  <c r="G2036" i="60" s="1"/>
  <c r="G2037" i="60" s="1"/>
  <c r="G2038" i="60" s="1"/>
  <c r="G2039" i="60" s="1"/>
  <c r="G2040" i="60" s="1"/>
  <c r="G2041" i="60" s="1"/>
  <c r="G2042" i="60" s="1"/>
  <c r="G2043" i="60" s="1"/>
  <c r="H2029" i="60"/>
  <c r="G2029" i="60"/>
  <c r="H2018" i="60"/>
  <c r="H2019" i="60" s="1"/>
  <c r="H2020" i="60" s="1"/>
  <c r="H2021" i="60" s="1"/>
  <c r="H2022" i="60" s="1"/>
  <c r="H2023" i="60" s="1"/>
  <c r="H2024" i="60" s="1"/>
  <c r="H2025" i="60" s="1"/>
  <c r="H2026" i="60" s="1"/>
  <c r="H2027" i="60" s="1"/>
  <c r="H2028" i="60" s="1"/>
  <c r="H2017" i="60"/>
  <c r="H2006" i="60"/>
  <c r="H2007" i="60" s="1"/>
  <c r="H2008" i="60" s="1"/>
  <c r="H2009" i="60" s="1"/>
  <c r="H2010" i="60" s="1"/>
  <c r="H2011" i="60" s="1"/>
  <c r="H2012" i="60" s="1"/>
  <c r="H2013" i="60" s="1"/>
  <c r="H2014" i="60" s="1"/>
  <c r="H2015" i="60" s="1"/>
  <c r="H2016" i="60" s="1"/>
  <c r="H1994" i="60"/>
  <c r="H1995" i="60" s="1"/>
  <c r="H1996" i="60" s="1"/>
  <c r="H1997" i="60" s="1"/>
  <c r="H1998" i="60" s="1"/>
  <c r="H1999" i="60" s="1"/>
  <c r="H2000" i="60" s="1"/>
  <c r="H2001" i="60" s="1"/>
  <c r="H2002" i="60" s="1"/>
  <c r="H2003" i="60" s="1"/>
  <c r="H2004" i="60" s="1"/>
  <c r="H2005" i="60" s="1"/>
  <c r="G1994" i="60"/>
  <c r="G1995" i="60" s="1"/>
  <c r="G1996" i="60" s="1"/>
  <c r="G1997" i="60" s="1"/>
  <c r="G1998" i="60" s="1"/>
  <c r="G1999" i="60" s="1"/>
  <c r="G2000" i="60" s="1"/>
  <c r="G2001" i="60" s="1"/>
  <c r="G2002" i="60" s="1"/>
  <c r="G2003" i="60" s="1"/>
  <c r="G2004" i="60" s="1"/>
  <c r="G2005" i="60" s="1"/>
  <c r="G2006" i="60" s="1"/>
  <c r="G2007" i="60" s="1"/>
  <c r="G2008" i="60" s="1"/>
  <c r="G2009" i="60" s="1"/>
  <c r="G2010" i="60" s="1"/>
  <c r="G2011" i="60" s="1"/>
  <c r="G2012" i="60" s="1"/>
  <c r="G2013" i="60" s="1"/>
  <c r="G2014" i="60" s="1"/>
  <c r="G2015" i="60" s="1"/>
  <c r="G2016" i="60" s="1"/>
  <c r="G2017" i="60" s="1"/>
  <c r="G2018" i="60" s="1"/>
  <c r="G2019" i="60" s="1"/>
  <c r="G2020" i="60" s="1"/>
  <c r="G2021" i="60" s="1"/>
  <c r="G2022" i="60" s="1"/>
  <c r="G2023" i="60" s="1"/>
  <c r="G2024" i="60" s="1"/>
  <c r="G2025" i="60" s="1"/>
  <c r="G2026" i="60" s="1"/>
  <c r="G2027" i="60" s="1"/>
  <c r="G2028" i="60" s="1"/>
  <c r="H1993" i="60"/>
  <c r="G1993" i="60"/>
  <c r="H1990" i="60"/>
  <c r="H1991" i="60" s="1"/>
  <c r="H1992" i="60" s="1"/>
  <c r="H1989" i="60"/>
  <c r="H1984" i="60"/>
  <c r="H1985" i="60" s="1"/>
  <c r="H1986" i="60" s="1"/>
  <c r="H1987" i="60" s="1"/>
  <c r="H1988" i="60" s="1"/>
  <c r="H1980" i="60"/>
  <c r="H1981" i="60" s="1"/>
  <c r="H1982" i="60" s="1"/>
  <c r="H1983" i="60" s="1"/>
  <c r="H1976" i="60"/>
  <c r="H1977" i="60" s="1"/>
  <c r="H1978" i="60" s="1"/>
  <c r="H1979" i="60" s="1"/>
  <c r="G1976" i="60"/>
  <c r="G1977" i="60" s="1"/>
  <c r="G1978" i="60" s="1"/>
  <c r="G1979" i="60" s="1"/>
  <c r="G1980" i="60" s="1"/>
  <c r="G1981" i="60" s="1"/>
  <c r="G1982" i="60" s="1"/>
  <c r="G1983" i="60" s="1"/>
  <c r="G1984" i="60" s="1"/>
  <c r="G1985" i="60" s="1"/>
  <c r="G1986" i="60" s="1"/>
  <c r="G1987" i="60" s="1"/>
  <c r="G1988" i="60" s="1"/>
  <c r="G1989" i="60" s="1"/>
  <c r="G1990" i="60" s="1"/>
  <c r="G1991" i="60" s="1"/>
  <c r="G1992" i="60" s="1"/>
  <c r="H1975" i="60"/>
  <c r="G1975" i="60"/>
  <c r="H1972" i="60"/>
  <c r="H1973" i="60" s="1"/>
  <c r="H1974" i="60" s="1"/>
  <c r="H1971" i="60"/>
  <c r="H1964" i="60"/>
  <c r="H1965" i="60" s="1"/>
  <c r="H1966" i="60" s="1"/>
  <c r="H1967" i="60" s="1"/>
  <c r="H1968" i="60" s="1"/>
  <c r="H1969" i="60" s="1"/>
  <c r="H1970" i="60" s="1"/>
  <c r="H1963" i="60"/>
  <c r="H1962" i="60"/>
  <c r="G1962" i="60"/>
  <c r="G1963" i="60" s="1"/>
  <c r="G1964" i="60" s="1"/>
  <c r="G1965" i="60" s="1"/>
  <c r="G1966" i="60" s="1"/>
  <c r="G1967" i="60" s="1"/>
  <c r="G1968" i="60" s="1"/>
  <c r="G1969" i="60" s="1"/>
  <c r="G1970" i="60" s="1"/>
  <c r="G1971" i="60" s="1"/>
  <c r="G1972" i="60" s="1"/>
  <c r="G1973" i="60" s="1"/>
  <c r="G1974" i="60" s="1"/>
  <c r="H1951" i="60"/>
  <c r="H1952" i="60" s="1"/>
  <c r="H1953" i="60" s="1"/>
  <c r="H1954" i="60" s="1"/>
  <c r="H1955" i="60" s="1"/>
  <c r="H1956" i="60" s="1"/>
  <c r="H1957" i="60" s="1"/>
  <c r="H1958" i="60" s="1"/>
  <c r="H1959" i="60" s="1"/>
  <c r="H1960" i="60" s="1"/>
  <c r="H1961" i="60" s="1"/>
  <c r="H1950" i="60"/>
  <c r="H1939" i="60"/>
  <c r="H1940" i="60" s="1"/>
  <c r="H1941" i="60" s="1"/>
  <c r="H1942" i="60" s="1"/>
  <c r="H1943" i="60" s="1"/>
  <c r="H1944" i="60" s="1"/>
  <c r="H1945" i="60" s="1"/>
  <c r="H1946" i="60" s="1"/>
  <c r="H1947" i="60" s="1"/>
  <c r="H1948" i="60" s="1"/>
  <c r="H1949" i="60" s="1"/>
  <c r="H1938" i="60"/>
  <c r="H1937" i="60"/>
  <c r="H1923" i="60"/>
  <c r="H1924" i="60" s="1"/>
  <c r="H1925" i="60" s="1"/>
  <c r="H1926" i="60" s="1"/>
  <c r="H1927" i="60" s="1"/>
  <c r="H1928" i="60" s="1"/>
  <c r="H1929" i="60" s="1"/>
  <c r="H1930" i="60" s="1"/>
  <c r="H1931" i="60" s="1"/>
  <c r="H1932" i="60" s="1"/>
  <c r="H1933" i="60" s="1"/>
  <c r="H1934" i="60" s="1"/>
  <c r="H1935" i="60" s="1"/>
  <c r="H1936" i="60" s="1"/>
  <c r="H1922" i="60"/>
  <c r="G1922" i="60"/>
  <c r="G1923" i="60" s="1"/>
  <c r="G1924" i="60" s="1"/>
  <c r="G1925" i="60" s="1"/>
  <c r="G1926" i="60" s="1"/>
  <c r="G1927" i="60" s="1"/>
  <c r="G1928" i="60" s="1"/>
  <c r="G1929" i="60" s="1"/>
  <c r="G1930" i="60" s="1"/>
  <c r="G1931" i="60" s="1"/>
  <c r="G1932" i="60" s="1"/>
  <c r="G1933" i="60" s="1"/>
  <c r="G1934" i="60" s="1"/>
  <c r="G1935" i="60" s="1"/>
  <c r="G1936" i="60" s="1"/>
  <c r="G1937" i="60" s="1"/>
  <c r="G1938" i="60" s="1"/>
  <c r="G1939" i="60" s="1"/>
  <c r="G1940" i="60" s="1"/>
  <c r="G1941" i="60" s="1"/>
  <c r="G1942" i="60" s="1"/>
  <c r="G1943" i="60" s="1"/>
  <c r="G1944" i="60" s="1"/>
  <c r="G1945" i="60" s="1"/>
  <c r="G1946" i="60" s="1"/>
  <c r="G1947" i="60" s="1"/>
  <c r="G1948" i="60" s="1"/>
  <c r="G1949" i="60" s="1"/>
  <c r="G1950" i="60" s="1"/>
  <c r="G1951" i="60" s="1"/>
  <c r="G1952" i="60" s="1"/>
  <c r="G1953" i="60" s="1"/>
  <c r="G1954" i="60" s="1"/>
  <c r="G1955" i="60" s="1"/>
  <c r="G1956" i="60" s="1"/>
  <c r="G1957" i="60" s="1"/>
  <c r="G1958" i="60" s="1"/>
  <c r="G1959" i="60" s="1"/>
  <c r="G1960" i="60" s="1"/>
  <c r="G1961" i="60" s="1"/>
  <c r="H1920" i="60"/>
  <c r="H1921" i="60" s="1"/>
  <c r="H1919" i="60"/>
  <c r="H1914" i="60"/>
  <c r="H1915" i="60" s="1"/>
  <c r="H1916" i="60" s="1"/>
  <c r="H1917" i="60" s="1"/>
  <c r="H1918" i="60" s="1"/>
  <c r="H1913" i="60"/>
  <c r="H1910" i="60"/>
  <c r="H1911" i="60" s="1"/>
  <c r="H1912" i="60" s="1"/>
  <c r="H1909" i="60"/>
  <c r="H1906" i="60"/>
  <c r="H1907" i="60" s="1"/>
  <c r="H1908" i="60" s="1"/>
  <c r="H1905" i="60"/>
  <c r="H1904" i="60"/>
  <c r="G1904" i="60"/>
  <c r="G1905" i="60" s="1"/>
  <c r="G1906" i="60" s="1"/>
  <c r="G1907" i="60" s="1"/>
  <c r="G1908" i="60" s="1"/>
  <c r="G1909" i="60" s="1"/>
  <c r="G1910" i="60" s="1"/>
  <c r="G1911" i="60" s="1"/>
  <c r="G1912" i="60" s="1"/>
  <c r="G1913" i="60" s="1"/>
  <c r="G1914" i="60" s="1"/>
  <c r="G1915" i="60" s="1"/>
  <c r="G1916" i="60" s="1"/>
  <c r="G1917" i="60" s="1"/>
  <c r="G1918" i="60" s="1"/>
  <c r="G1919" i="60" s="1"/>
  <c r="G1920" i="60" s="1"/>
  <c r="G1921" i="60" s="1"/>
  <c r="H1901" i="60"/>
  <c r="H1902" i="60" s="1"/>
  <c r="H1903" i="60" s="1"/>
  <c r="H1898" i="60"/>
  <c r="H1899" i="60" s="1"/>
  <c r="H1900" i="60" s="1"/>
  <c r="H1890" i="60"/>
  <c r="H1891" i="60" s="1"/>
  <c r="H1892" i="60" s="1"/>
  <c r="H1893" i="60" s="1"/>
  <c r="H1894" i="60" s="1"/>
  <c r="H1895" i="60" s="1"/>
  <c r="H1896" i="60" s="1"/>
  <c r="H1897" i="60" s="1"/>
  <c r="H1889" i="60"/>
  <c r="H1888" i="60"/>
  <c r="G1888" i="60"/>
  <c r="G1889" i="60" s="1"/>
  <c r="G1890" i="60" s="1"/>
  <c r="G1891" i="60" s="1"/>
  <c r="G1892" i="60" s="1"/>
  <c r="G1893" i="60" s="1"/>
  <c r="G1894" i="60" s="1"/>
  <c r="G1895" i="60" s="1"/>
  <c r="G1896" i="60" s="1"/>
  <c r="G1897" i="60" s="1"/>
  <c r="G1898" i="60" s="1"/>
  <c r="G1899" i="60" s="1"/>
  <c r="G1900" i="60" s="1"/>
  <c r="G1901" i="60" s="1"/>
  <c r="G1902" i="60" s="1"/>
  <c r="G1903" i="60" s="1"/>
  <c r="H1877" i="60"/>
  <c r="H1878" i="60" s="1"/>
  <c r="H1879" i="60" s="1"/>
  <c r="H1880" i="60" s="1"/>
  <c r="H1881" i="60" s="1"/>
  <c r="H1882" i="60" s="1"/>
  <c r="H1883" i="60" s="1"/>
  <c r="H1884" i="60" s="1"/>
  <c r="H1885" i="60" s="1"/>
  <c r="H1886" i="60" s="1"/>
  <c r="H1887" i="60" s="1"/>
  <c r="H1865" i="60"/>
  <c r="H1866" i="60" s="1"/>
  <c r="H1867" i="60" s="1"/>
  <c r="H1868" i="60" s="1"/>
  <c r="H1869" i="60" s="1"/>
  <c r="H1870" i="60" s="1"/>
  <c r="H1871" i="60" s="1"/>
  <c r="H1872" i="60" s="1"/>
  <c r="H1873" i="60" s="1"/>
  <c r="H1874" i="60" s="1"/>
  <c r="H1875" i="60" s="1"/>
  <c r="H1876" i="60" s="1"/>
  <c r="H1851" i="60"/>
  <c r="H1852" i="60" s="1"/>
  <c r="H1853" i="60" s="1"/>
  <c r="H1854" i="60" s="1"/>
  <c r="H1855" i="60" s="1"/>
  <c r="H1856" i="60" s="1"/>
  <c r="H1857" i="60" s="1"/>
  <c r="H1858" i="60" s="1"/>
  <c r="H1859" i="60" s="1"/>
  <c r="H1860" i="60" s="1"/>
  <c r="H1861" i="60" s="1"/>
  <c r="H1862" i="60" s="1"/>
  <c r="H1863" i="60" s="1"/>
  <c r="H1864" i="60" s="1"/>
  <c r="G1851" i="60"/>
  <c r="G1852" i="60" s="1"/>
  <c r="G1853" i="60" s="1"/>
  <c r="G1854" i="60" s="1"/>
  <c r="G1855" i="60" s="1"/>
  <c r="G1856" i="60" s="1"/>
  <c r="G1857" i="60" s="1"/>
  <c r="G1858" i="60" s="1"/>
  <c r="G1859" i="60" s="1"/>
  <c r="G1860" i="60" s="1"/>
  <c r="G1861" i="60" s="1"/>
  <c r="G1862" i="60" s="1"/>
  <c r="G1863" i="60" s="1"/>
  <c r="G1864" i="60" s="1"/>
  <c r="G1865" i="60" s="1"/>
  <c r="G1866" i="60" s="1"/>
  <c r="G1867" i="60" s="1"/>
  <c r="G1868" i="60" s="1"/>
  <c r="G1869" i="60" s="1"/>
  <c r="G1870" i="60" s="1"/>
  <c r="G1871" i="60" s="1"/>
  <c r="G1872" i="60" s="1"/>
  <c r="G1873" i="60" s="1"/>
  <c r="G1874" i="60" s="1"/>
  <c r="G1875" i="60" s="1"/>
  <c r="G1876" i="60" s="1"/>
  <c r="G1877" i="60" s="1"/>
  <c r="G1878" i="60" s="1"/>
  <c r="G1879" i="60" s="1"/>
  <c r="G1880" i="60" s="1"/>
  <c r="G1881" i="60" s="1"/>
  <c r="G1882" i="60" s="1"/>
  <c r="G1883" i="60" s="1"/>
  <c r="G1884" i="60" s="1"/>
  <c r="G1885" i="60" s="1"/>
  <c r="G1886" i="60" s="1"/>
  <c r="G1887" i="60" s="1"/>
  <c r="H1850" i="60"/>
  <c r="H1849" i="60"/>
  <c r="G1849" i="60"/>
  <c r="G1850" i="60" s="1"/>
  <c r="H1847" i="60"/>
  <c r="H1848" i="60" s="1"/>
  <c r="H1846" i="60"/>
  <c r="H1841" i="60"/>
  <c r="H1842" i="60" s="1"/>
  <c r="H1843" i="60" s="1"/>
  <c r="H1844" i="60" s="1"/>
  <c r="H1845" i="60" s="1"/>
  <c r="H1840" i="60"/>
  <c r="H1837" i="60"/>
  <c r="H1838" i="60" s="1"/>
  <c r="H1839" i="60" s="1"/>
  <c r="H1836" i="60"/>
  <c r="H1831" i="60"/>
  <c r="H1832" i="60" s="1"/>
  <c r="H1833" i="60" s="1"/>
  <c r="H1834" i="60" s="1"/>
  <c r="H1835" i="60" s="1"/>
  <c r="G1831" i="60"/>
  <c r="G1832" i="60" s="1"/>
  <c r="G1833" i="60" s="1"/>
  <c r="G1834" i="60" s="1"/>
  <c r="G1835" i="60" s="1"/>
  <c r="G1836" i="60" s="1"/>
  <c r="G1837" i="60" s="1"/>
  <c r="G1838" i="60" s="1"/>
  <c r="G1839" i="60" s="1"/>
  <c r="G1840" i="60" s="1"/>
  <c r="G1841" i="60" s="1"/>
  <c r="G1842" i="60" s="1"/>
  <c r="G1843" i="60" s="1"/>
  <c r="G1844" i="60" s="1"/>
  <c r="G1845" i="60" s="1"/>
  <c r="G1846" i="60" s="1"/>
  <c r="G1847" i="60" s="1"/>
  <c r="G1848" i="60" s="1"/>
  <c r="H1827" i="60"/>
  <c r="H1828" i="60" s="1"/>
  <c r="H1829" i="60" s="1"/>
  <c r="H1830" i="60" s="1"/>
  <c r="H1826" i="60"/>
  <c r="H1819" i="60"/>
  <c r="H1820" i="60" s="1"/>
  <c r="H1821" i="60" s="1"/>
  <c r="H1822" i="60" s="1"/>
  <c r="H1823" i="60" s="1"/>
  <c r="H1824" i="60" s="1"/>
  <c r="H1825" i="60" s="1"/>
  <c r="G1819" i="60"/>
  <c r="G1820" i="60" s="1"/>
  <c r="G1821" i="60" s="1"/>
  <c r="G1822" i="60" s="1"/>
  <c r="G1823" i="60" s="1"/>
  <c r="G1824" i="60" s="1"/>
  <c r="G1825" i="60" s="1"/>
  <c r="G1826" i="60" s="1"/>
  <c r="G1827" i="60" s="1"/>
  <c r="G1828" i="60" s="1"/>
  <c r="G1829" i="60" s="1"/>
  <c r="G1830" i="60" s="1"/>
  <c r="H1818" i="60"/>
  <c r="H1817" i="60"/>
  <c r="G1817" i="60"/>
  <c r="G1818" i="60" s="1"/>
  <c r="H1803" i="60"/>
  <c r="H1804" i="60" s="1"/>
  <c r="H1805" i="60" s="1"/>
  <c r="H1806" i="60" s="1"/>
  <c r="H1807" i="60" s="1"/>
  <c r="H1808" i="60" s="1"/>
  <c r="H1809" i="60" s="1"/>
  <c r="H1810" i="60" s="1"/>
  <c r="H1811" i="60" s="1"/>
  <c r="H1812" i="60" s="1"/>
  <c r="H1813" i="60" s="1"/>
  <c r="H1814" i="60" s="1"/>
  <c r="H1815" i="60" s="1"/>
  <c r="H1816" i="60" s="1"/>
  <c r="H1802" i="60"/>
  <c r="H1793" i="60"/>
  <c r="H1794" i="60" s="1"/>
  <c r="H1795" i="60" s="1"/>
  <c r="H1796" i="60" s="1"/>
  <c r="H1797" i="60" s="1"/>
  <c r="H1798" i="60" s="1"/>
  <c r="H1799" i="60" s="1"/>
  <c r="H1800" i="60" s="1"/>
  <c r="H1801" i="60" s="1"/>
  <c r="G1783" i="60"/>
  <c r="G1784" i="60" s="1"/>
  <c r="G1785" i="60" s="1"/>
  <c r="G1786" i="60" s="1"/>
  <c r="G1787" i="60" s="1"/>
  <c r="G1788" i="60" s="1"/>
  <c r="G1789" i="60" s="1"/>
  <c r="G1790" i="60" s="1"/>
  <c r="G1791" i="60" s="1"/>
  <c r="G1792" i="60" s="1"/>
  <c r="G1793" i="60" s="1"/>
  <c r="G1794" i="60" s="1"/>
  <c r="G1795" i="60" s="1"/>
  <c r="G1796" i="60" s="1"/>
  <c r="G1797" i="60" s="1"/>
  <c r="G1798" i="60" s="1"/>
  <c r="G1799" i="60" s="1"/>
  <c r="G1800" i="60" s="1"/>
  <c r="G1801" i="60" s="1"/>
  <c r="G1802" i="60" s="1"/>
  <c r="G1803" i="60" s="1"/>
  <c r="G1804" i="60" s="1"/>
  <c r="G1805" i="60" s="1"/>
  <c r="G1806" i="60" s="1"/>
  <c r="G1807" i="60" s="1"/>
  <c r="G1808" i="60" s="1"/>
  <c r="G1809" i="60" s="1"/>
  <c r="G1810" i="60" s="1"/>
  <c r="G1811" i="60" s="1"/>
  <c r="G1812" i="60" s="1"/>
  <c r="G1813" i="60" s="1"/>
  <c r="G1814" i="60" s="1"/>
  <c r="G1815" i="60" s="1"/>
  <c r="G1816" i="60" s="1"/>
  <c r="H1781" i="60"/>
  <c r="H1782" i="60" s="1"/>
  <c r="H1783" i="60" s="1"/>
  <c r="H1784" i="60" s="1"/>
  <c r="H1785" i="60" s="1"/>
  <c r="H1786" i="60" s="1"/>
  <c r="H1787" i="60" s="1"/>
  <c r="H1788" i="60" s="1"/>
  <c r="H1789" i="60" s="1"/>
  <c r="H1790" i="60" s="1"/>
  <c r="H1791" i="60" s="1"/>
  <c r="H1792" i="60" s="1"/>
  <c r="G1781" i="60"/>
  <c r="G1782" i="60" s="1"/>
  <c r="H1780" i="60"/>
  <c r="G1780" i="60"/>
  <c r="H1777" i="60"/>
  <c r="H1778" i="60" s="1"/>
  <c r="H1779" i="60" s="1"/>
  <c r="H1771" i="60"/>
  <c r="H1772" i="60" s="1"/>
  <c r="H1773" i="60" s="1"/>
  <c r="H1774" i="60" s="1"/>
  <c r="H1775" i="60" s="1"/>
  <c r="H1776" i="60" s="1"/>
  <c r="H1767" i="60"/>
  <c r="H1768" i="60" s="1"/>
  <c r="H1769" i="60" s="1"/>
  <c r="H1770" i="60" s="1"/>
  <c r="H1763" i="60"/>
  <c r="H1764" i="60" s="1"/>
  <c r="H1765" i="60" s="1"/>
  <c r="H1766" i="60" s="1"/>
  <c r="G1763" i="60"/>
  <c r="G1764" i="60" s="1"/>
  <c r="G1765" i="60" s="1"/>
  <c r="G1766" i="60" s="1"/>
  <c r="G1767" i="60" s="1"/>
  <c r="G1768" i="60" s="1"/>
  <c r="G1769" i="60" s="1"/>
  <c r="G1770" i="60" s="1"/>
  <c r="G1771" i="60" s="1"/>
  <c r="G1772" i="60" s="1"/>
  <c r="G1773" i="60" s="1"/>
  <c r="G1774" i="60" s="1"/>
  <c r="G1775" i="60" s="1"/>
  <c r="G1776" i="60" s="1"/>
  <c r="G1777" i="60" s="1"/>
  <c r="G1778" i="60" s="1"/>
  <c r="G1779" i="60" s="1"/>
  <c r="H1762" i="60"/>
  <c r="G1762" i="60"/>
  <c r="H1755" i="60"/>
  <c r="H1756" i="60" s="1"/>
  <c r="H1757" i="60" s="1"/>
  <c r="H1758" i="60" s="1"/>
  <c r="H1759" i="60" s="1"/>
  <c r="H1760" i="60" s="1"/>
  <c r="H1761" i="60" s="1"/>
  <c r="H1754" i="60"/>
  <c r="H1749" i="60"/>
  <c r="H1750" i="60" s="1"/>
  <c r="H1751" i="60" s="1"/>
  <c r="H1752" i="60" s="1"/>
  <c r="H1753" i="60" s="1"/>
  <c r="G1749" i="60"/>
  <c r="G1750" i="60" s="1"/>
  <c r="G1751" i="60" s="1"/>
  <c r="G1752" i="60" s="1"/>
  <c r="G1753" i="60" s="1"/>
  <c r="G1754" i="60" s="1"/>
  <c r="G1755" i="60" s="1"/>
  <c r="G1756" i="60" s="1"/>
  <c r="G1757" i="60" s="1"/>
  <c r="G1758" i="60" s="1"/>
  <c r="G1759" i="60" s="1"/>
  <c r="G1760" i="60" s="1"/>
  <c r="G1761" i="60" s="1"/>
  <c r="H1748" i="60"/>
  <c r="H1747" i="60"/>
  <c r="G1747" i="60"/>
  <c r="G1748" i="60" s="1"/>
  <c r="H1735" i="60"/>
  <c r="H1736" i="60" s="1"/>
  <c r="H1737" i="60" s="1"/>
  <c r="H1738" i="60" s="1"/>
  <c r="H1739" i="60" s="1"/>
  <c r="H1740" i="60" s="1"/>
  <c r="H1741" i="60" s="1"/>
  <c r="H1742" i="60" s="1"/>
  <c r="H1743" i="60" s="1"/>
  <c r="H1744" i="60" s="1"/>
  <c r="H1745" i="60" s="1"/>
  <c r="H1746" i="60" s="1"/>
  <c r="H1734" i="60"/>
  <c r="H1725" i="60"/>
  <c r="H1726" i="60" s="1"/>
  <c r="H1727" i="60" s="1"/>
  <c r="H1728" i="60" s="1"/>
  <c r="H1729" i="60" s="1"/>
  <c r="H1730" i="60" s="1"/>
  <c r="H1731" i="60" s="1"/>
  <c r="H1732" i="60" s="1"/>
  <c r="H1733" i="60" s="1"/>
  <c r="H1724" i="60"/>
  <c r="H1713" i="60"/>
  <c r="H1714" i="60" s="1"/>
  <c r="H1715" i="60" s="1"/>
  <c r="H1716" i="60" s="1"/>
  <c r="H1717" i="60" s="1"/>
  <c r="H1718" i="60" s="1"/>
  <c r="H1719" i="60" s="1"/>
  <c r="H1720" i="60" s="1"/>
  <c r="H1721" i="60" s="1"/>
  <c r="H1722" i="60" s="1"/>
  <c r="H1723" i="60" s="1"/>
  <c r="H1712" i="60"/>
  <c r="H1711" i="60"/>
  <c r="G1711" i="60"/>
  <c r="G1712" i="60" s="1"/>
  <c r="G1713" i="60" s="1"/>
  <c r="G1714" i="60" s="1"/>
  <c r="G1715" i="60" s="1"/>
  <c r="G1716" i="60" s="1"/>
  <c r="G1717" i="60" s="1"/>
  <c r="G1718" i="60" s="1"/>
  <c r="G1719" i="60" s="1"/>
  <c r="G1720" i="60" s="1"/>
  <c r="G1721" i="60" s="1"/>
  <c r="G1722" i="60" s="1"/>
  <c r="G1723" i="60" s="1"/>
  <c r="G1724" i="60" s="1"/>
  <c r="G1725" i="60" s="1"/>
  <c r="G1726" i="60" s="1"/>
  <c r="G1727" i="60" s="1"/>
  <c r="G1728" i="60" s="1"/>
  <c r="G1729" i="60" s="1"/>
  <c r="G1730" i="60" s="1"/>
  <c r="G1731" i="60" s="1"/>
  <c r="G1732" i="60" s="1"/>
  <c r="G1733" i="60" s="1"/>
  <c r="G1734" i="60" s="1"/>
  <c r="G1735" i="60" s="1"/>
  <c r="G1736" i="60" s="1"/>
  <c r="G1737" i="60" s="1"/>
  <c r="G1738" i="60" s="1"/>
  <c r="G1739" i="60" s="1"/>
  <c r="G1740" i="60" s="1"/>
  <c r="G1741" i="60" s="1"/>
  <c r="G1742" i="60" s="1"/>
  <c r="G1743" i="60" s="1"/>
  <c r="G1744" i="60" s="1"/>
  <c r="G1745" i="60" s="1"/>
  <c r="G1746" i="60" s="1"/>
  <c r="H1709" i="60"/>
  <c r="H1710" i="60" s="1"/>
  <c r="H1708" i="60"/>
  <c r="H1703" i="60"/>
  <c r="H1704" i="60" s="1"/>
  <c r="H1705" i="60" s="1"/>
  <c r="H1706" i="60" s="1"/>
  <c r="H1707" i="60" s="1"/>
  <c r="H1699" i="60"/>
  <c r="H1700" i="60" s="1"/>
  <c r="H1701" i="60" s="1"/>
  <c r="H1702" i="60" s="1"/>
  <c r="H1698" i="60"/>
  <c r="G1697" i="60"/>
  <c r="G1698" i="60" s="1"/>
  <c r="G1699" i="60" s="1"/>
  <c r="G1700" i="60" s="1"/>
  <c r="G1701" i="60" s="1"/>
  <c r="G1702" i="60" s="1"/>
  <c r="G1703" i="60" s="1"/>
  <c r="G1704" i="60" s="1"/>
  <c r="G1705" i="60" s="1"/>
  <c r="G1706" i="60" s="1"/>
  <c r="G1707" i="60" s="1"/>
  <c r="G1708" i="60" s="1"/>
  <c r="G1709" i="60" s="1"/>
  <c r="G1710" i="60" s="1"/>
  <c r="H1695" i="60"/>
  <c r="H1696" i="60" s="1"/>
  <c r="H1697" i="60" s="1"/>
  <c r="G1695" i="60"/>
  <c r="G1696" i="60" s="1"/>
  <c r="H1694" i="60"/>
  <c r="G1694" i="60"/>
  <c r="H1689" i="60"/>
  <c r="H1690" i="60" s="1"/>
  <c r="H1691" i="60" s="1"/>
  <c r="H1692" i="60" s="1"/>
  <c r="H1693" i="60" s="1"/>
  <c r="H1688" i="60"/>
  <c r="G1683" i="60"/>
  <c r="G1684" i="60" s="1"/>
  <c r="G1685" i="60" s="1"/>
  <c r="G1686" i="60" s="1"/>
  <c r="G1687" i="60" s="1"/>
  <c r="G1688" i="60" s="1"/>
  <c r="G1689" i="60" s="1"/>
  <c r="G1690" i="60" s="1"/>
  <c r="G1691" i="60" s="1"/>
  <c r="G1692" i="60" s="1"/>
  <c r="G1693" i="60" s="1"/>
  <c r="H1681" i="60"/>
  <c r="H1682" i="60" s="1"/>
  <c r="H1683" i="60" s="1"/>
  <c r="H1684" i="60" s="1"/>
  <c r="H1685" i="60" s="1"/>
  <c r="H1686" i="60" s="1"/>
  <c r="H1687" i="60" s="1"/>
  <c r="G1681" i="60"/>
  <c r="G1682" i="60" s="1"/>
  <c r="H1680" i="60"/>
  <c r="G1680" i="60"/>
  <c r="H1669" i="60"/>
  <c r="H1670" i="60" s="1"/>
  <c r="H1671" i="60" s="1"/>
  <c r="H1672" i="60" s="1"/>
  <c r="H1673" i="60" s="1"/>
  <c r="H1674" i="60" s="1"/>
  <c r="H1675" i="60" s="1"/>
  <c r="H1676" i="60" s="1"/>
  <c r="H1677" i="60" s="1"/>
  <c r="H1678" i="60" s="1"/>
  <c r="H1679" i="60" s="1"/>
  <c r="H1659" i="60"/>
  <c r="H1660" i="60" s="1"/>
  <c r="H1661" i="60" s="1"/>
  <c r="H1662" i="60" s="1"/>
  <c r="H1663" i="60" s="1"/>
  <c r="H1664" i="60" s="1"/>
  <c r="H1665" i="60" s="1"/>
  <c r="H1666" i="60" s="1"/>
  <c r="H1667" i="60" s="1"/>
  <c r="H1668" i="60" s="1"/>
  <c r="G1645" i="60"/>
  <c r="G1646" i="60" s="1"/>
  <c r="G1647" i="60" s="1"/>
  <c r="G1648" i="60" s="1"/>
  <c r="G1649" i="60" s="1"/>
  <c r="G1650" i="60" s="1"/>
  <c r="G1651" i="60" s="1"/>
  <c r="G1652" i="60" s="1"/>
  <c r="G1653" i="60" s="1"/>
  <c r="G1654" i="60" s="1"/>
  <c r="G1655" i="60" s="1"/>
  <c r="G1656" i="60" s="1"/>
  <c r="G1657" i="60" s="1"/>
  <c r="G1658" i="60" s="1"/>
  <c r="G1659" i="60" s="1"/>
  <c r="G1660" i="60" s="1"/>
  <c r="G1661" i="60" s="1"/>
  <c r="G1662" i="60" s="1"/>
  <c r="G1663" i="60" s="1"/>
  <c r="G1664" i="60" s="1"/>
  <c r="G1665" i="60" s="1"/>
  <c r="G1666" i="60" s="1"/>
  <c r="G1667" i="60" s="1"/>
  <c r="G1668" i="60" s="1"/>
  <c r="G1669" i="60" s="1"/>
  <c r="G1670" i="60" s="1"/>
  <c r="G1671" i="60" s="1"/>
  <c r="G1672" i="60" s="1"/>
  <c r="G1673" i="60" s="1"/>
  <c r="G1674" i="60" s="1"/>
  <c r="G1675" i="60" s="1"/>
  <c r="G1676" i="60" s="1"/>
  <c r="G1677" i="60" s="1"/>
  <c r="G1678" i="60" s="1"/>
  <c r="G1679" i="60" s="1"/>
  <c r="H1643" i="60"/>
  <c r="H1644" i="60" s="1"/>
  <c r="H1645" i="60" s="1"/>
  <c r="H1646" i="60" s="1"/>
  <c r="H1647" i="60" s="1"/>
  <c r="H1648" i="60" s="1"/>
  <c r="H1649" i="60" s="1"/>
  <c r="H1650" i="60" s="1"/>
  <c r="H1651" i="60" s="1"/>
  <c r="H1652" i="60" s="1"/>
  <c r="H1653" i="60" s="1"/>
  <c r="H1654" i="60" s="1"/>
  <c r="H1655" i="60" s="1"/>
  <c r="H1656" i="60" s="1"/>
  <c r="H1657" i="60" s="1"/>
  <c r="H1658" i="60" s="1"/>
  <c r="G1643" i="60"/>
  <c r="G1644" i="60" s="1"/>
  <c r="H1642" i="60"/>
  <c r="G1642" i="60"/>
  <c r="H1639" i="60"/>
  <c r="H1640" i="60" s="1"/>
  <c r="H1641" i="60" s="1"/>
  <c r="H1633" i="60"/>
  <c r="H1634" i="60" s="1"/>
  <c r="H1635" i="60" s="1"/>
  <c r="H1636" i="60" s="1"/>
  <c r="H1637" i="60" s="1"/>
  <c r="H1638" i="60" s="1"/>
  <c r="H1629" i="60"/>
  <c r="H1630" i="60" s="1"/>
  <c r="H1631" i="60" s="1"/>
  <c r="H1632" i="60" s="1"/>
  <c r="H1625" i="60"/>
  <c r="H1626" i="60" s="1"/>
  <c r="H1627" i="60" s="1"/>
  <c r="H1628" i="60" s="1"/>
  <c r="G1625" i="60"/>
  <c r="G1626" i="60" s="1"/>
  <c r="G1627" i="60" s="1"/>
  <c r="G1628" i="60" s="1"/>
  <c r="G1629" i="60" s="1"/>
  <c r="G1630" i="60" s="1"/>
  <c r="G1631" i="60" s="1"/>
  <c r="G1632" i="60" s="1"/>
  <c r="G1633" i="60" s="1"/>
  <c r="G1634" i="60" s="1"/>
  <c r="G1635" i="60" s="1"/>
  <c r="G1636" i="60" s="1"/>
  <c r="G1637" i="60" s="1"/>
  <c r="G1638" i="60" s="1"/>
  <c r="G1639" i="60" s="1"/>
  <c r="G1640" i="60" s="1"/>
  <c r="G1641" i="60" s="1"/>
  <c r="H1619" i="60"/>
  <c r="H1620" i="60" s="1"/>
  <c r="H1621" i="60" s="1"/>
  <c r="H1622" i="60" s="1"/>
  <c r="H1623" i="60" s="1"/>
  <c r="H1624" i="60" s="1"/>
  <c r="H1611" i="60"/>
  <c r="H1612" i="60" s="1"/>
  <c r="H1613" i="60" s="1"/>
  <c r="H1614" i="60" s="1"/>
  <c r="H1615" i="60" s="1"/>
  <c r="H1616" i="60" s="1"/>
  <c r="H1617" i="60" s="1"/>
  <c r="H1618" i="60" s="1"/>
  <c r="H1610" i="60"/>
  <c r="H1609" i="60"/>
  <c r="G1609" i="60"/>
  <c r="G1610" i="60" s="1"/>
  <c r="G1611" i="60" s="1"/>
  <c r="G1612" i="60" s="1"/>
  <c r="G1613" i="60" s="1"/>
  <c r="G1614" i="60" s="1"/>
  <c r="G1615" i="60" s="1"/>
  <c r="G1616" i="60" s="1"/>
  <c r="G1617" i="60" s="1"/>
  <c r="G1618" i="60" s="1"/>
  <c r="G1619" i="60" s="1"/>
  <c r="G1620" i="60" s="1"/>
  <c r="G1621" i="60" s="1"/>
  <c r="G1622" i="60" s="1"/>
  <c r="G1623" i="60" s="1"/>
  <c r="G1624" i="60" s="1"/>
  <c r="H1595" i="60"/>
  <c r="H1596" i="60" s="1"/>
  <c r="H1597" i="60" s="1"/>
  <c r="H1598" i="60" s="1"/>
  <c r="H1599" i="60" s="1"/>
  <c r="H1600" i="60" s="1"/>
  <c r="H1601" i="60" s="1"/>
  <c r="H1602" i="60" s="1"/>
  <c r="H1603" i="60" s="1"/>
  <c r="H1604" i="60" s="1"/>
  <c r="H1605" i="60" s="1"/>
  <c r="H1606" i="60" s="1"/>
  <c r="H1607" i="60" s="1"/>
  <c r="H1608" i="60" s="1"/>
  <c r="H1589" i="60"/>
  <c r="H1590" i="60" s="1"/>
  <c r="H1591" i="60" s="1"/>
  <c r="H1592" i="60" s="1"/>
  <c r="H1593" i="60" s="1"/>
  <c r="H1594" i="60" s="1"/>
  <c r="H1575" i="60"/>
  <c r="H1576" i="60" s="1"/>
  <c r="H1577" i="60" s="1"/>
  <c r="H1578" i="60" s="1"/>
  <c r="H1579" i="60" s="1"/>
  <c r="H1580" i="60" s="1"/>
  <c r="H1581" i="60" s="1"/>
  <c r="H1582" i="60" s="1"/>
  <c r="H1583" i="60" s="1"/>
  <c r="H1584" i="60" s="1"/>
  <c r="H1585" i="60" s="1"/>
  <c r="H1586" i="60" s="1"/>
  <c r="H1587" i="60" s="1"/>
  <c r="H1588" i="60" s="1"/>
  <c r="G1575" i="60"/>
  <c r="G1576" i="60" s="1"/>
  <c r="G1577" i="60" s="1"/>
  <c r="G1578" i="60" s="1"/>
  <c r="G1579" i="60" s="1"/>
  <c r="G1580" i="60" s="1"/>
  <c r="G1581" i="60" s="1"/>
  <c r="G1582" i="60" s="1"/>
  <c r="G1583" i="60" s="1"/>
  <c r="G1584" i="60" s="1"/>
  <c r="G1585" i="60" s="1"/>
  <c r="G1586" i="60" s="1"/>
  <c r="G1587" i="60" s="1"/>
  <c r="G1588" i="60" s="1"/>
  <c r="G1589" i="60" s="1"/>
  <c r="G1590" i="60" s="1"/>
  <c r="G1591" i="60" s="1"/>
  <c r="G1592" i="60" s="1"/>
  <c r="G1593" i="60" s="1"/>
  <c r="G1594" i="60" s="1"/>
  <c r="G1595" i="60" s="1"/>
  <c r="G1596" i="60" s="1"/>
  <c r="G1597" i="60" s="1"/>
  <c r="G1598" i="60" s="1"/>
  <c r="G1599" i="60" s="1"/>
  <c r="G1600" i="60" s="1"/>
  <c r="G1601" i="60" s="1"/>
  <c r="G1602" i="60" s="1"/>
  <c r="G1603" i="60" s="1"/>
  <c r="G1604" i="60" s="1"/>
  <c r="G1605" i="60" s="1"/>
  <c r="G1606" i="60" s="1"/>
  <c r="G1607" i="60" s="1"/>
  <c r="G1608" i="60" s="1"/>
  <c r="H1574" i="60"/>
  <c r="G1574" i="60"/>
  <c r="H1571" i="60"/>
  <c r="H1572" i="60" s="1"/>
  <c r="H1573" i="60" s="1"/>
  <c r="H1567" i="60"/>
  <c r="H1568" i="60" s="1"/>
  <c r="H1569" i="60" s="1"/>
  <c r="H1570" i="60" s="1"/>
  <c r="H1566" i="60"/>
  <c r="H1563" i="60"/>
  <c r="H1564" i="60" s="1"/>
  <c r="H1565" i="60" s="1"/>
  <c r="H1562" i="60"/>
  <c r="H1557" i="60"/>
  <c r="H1558" i="60" s="1"/>
  <c r="H1559" i="60" s="1"/>
  <c r="H1560" i="60" s="1"/>
  <c r="H1561" i="60" s="1"/>
  <c r="G1557" i="60"/>
  <c r="G1558" i="60" s="1"/>
  <c r="G1559" i="60" s="1"/>
  <c r="G1560" i="60" s="1"/>
  <c r="G1561" i="60" s="1"/>
  <c r="G1562" i="60" s="1"/>
  <c r="G1563" i="60" s="1"/>
  <c r="G1564" i="60" s="1"/>
  <c r="G1565" i="60" s="1"/>
  <c r="G1566" i="60" s="1"/>
  <c r="G1567" i="60" s="1"/>
  <c r="G1568" i="60" s="1"/>
  <c r="G1569" i="60" s="1"/>
  <c r="G1570" i="60" s="1"/>
  <c r="G1571" i="60" s="1"/>
  <c r="G1572" i="60" s="1"/>
  <c r="G1573" i="60" s="1"/>
  <c r="H1553" i="60"/>
  <c r="H1554" i="60" s="1"/>
  <c r="H1555" i="60" s="1"/>
  <c r="H1556" i="60" s="1"/>
  <c r="H1549" i="60"/>
  <c r="H1550" i="60" s="1"/>
  <c r="H1551" i="60" s="1"/>
  <c r="H1552" i="60" s="1"/>
  <c r="G1549" i="60"/>
  <c r="G1550" i="60" s="1"/>
  <c r="G1551" i="60" s="1"/>
  <c r="G1552" i="60" s="1"/>
  <c r="G1553" i="60" s="1"/>
  <c r="G1554" i="60" s="1"/>
  <c r="G1555" i="60" s="1"/>
  <c r="G1556" i="60" s="1"/>
  <c r="H1547" i="60"/>
  <c r="H1548" i="60" s="1"/>
  <c r="G1547" i="60"/>
  <c r="G1548" i="60" s="1"/>
  <c r="H1546" i="60"/>
  <c r="G1546" i="60"/>
  <c r="H1535" i="60"/>
  <c r="H1536" i="60" s="1"/>
  <c r="H1537" i="60" s="1"/>
  <c r="H1538" i="60" s="1"/>
  <c r="H1539" i="60" s="1"/>
  <c r="H1540" i="60" s="1"/>
  <c r="H1541" i="60" s="1"/>
  <c r="H1542" i="60" s="1"/>
  <c r="H1543" i="60" s="1"/>
  <c r="H1544" i="60" s="1"/>
  <c r="H1545" i="60" s="1"/>
  <c r="H1534" i="60"/>
  <c r="H1527" i="60"/>
  <c r="H1528" i="60" s="1"/>
  <c r="H1529" i="60" s="1"/>
  <c r="H1530" i="60" s="1"/>
  <c r="H1531" i="60" s="1"/>
  <c r="H1532" i="60" s="1"/>
  <c r="H1533" i="60" s="1"/>
  <c r="H1526" i="60"/>
  <c r="H1513" i="60"/>
  <c r="H1514" i="60" s="1"/>
  <c r="H1515" i="60" s="1"/>
  <c r="H1516" i="60" s="1"/>
  <c r="H1517" i="60" s="1"/>
  <c r="H1518" i="60" s="1"/>
  <c r="H1519" i="60" s="1"/>
  <c r="H1520" i="60" s="1"/>
  <c r="H1521" i="60" s="1"/>
  <c r="H1522" i="60" s="1"/>
  <c r="H1523" i="60" s="1"/>
  <c r="H1524" i="60" s="1"/>
  <c r="H1525" i="60" s="1"/>
  <c r="G1513" i="60"/>
  <c r="G1514" i="60" s="1"/>
  <c r="G1515" i="60" s="1"/>
  <c r="G1516" i="60" s="1"/>
  <c r="G1517" i="60" s="1"/>
  <c r="G1518" i="60" s="1"/>
  <c r="G1519" i="60" s="1"/>
  <c r="G1520" i="60" s="1"/>
  <c r="G1521" i="60" s="1"/>
  <c r="G1522" i="60" s="1"/>
  <c r="G1523" i="60" s="1"/>
  <c r="G1524" i="60" s="1"/>
  <c r="G1525" i="60" s="1"/>
  <c r="G1526" i="60" s="1"/>
  <c r="G1527" i="60" s="1"/>
  <c r="G1528" i="60" s="1"/>
  <c r="G1529" i="60" s="1"/>
  <c r="G1530" i="60" s="1"/>
  <c r="G1531" i="60" s="1"/>
  <c r="G1532" i="60" s="1"/>
  <c r="G1533" i="60" s="1"/>
  <c r="G1534" i="60" s="1"/>
  <c r="G1535" i="60" s="1"/>
  <c r="G1536" i="60" s="1"/>
  <c r="G1537" i="60" s="1"/>
  <c r="G1538" i="60" s="1"/>
  <c r="G1539" i="60" s="1"/>
  <c r="G1540" i="60" s="1"/>
  <c r="G1541" i="60" s="1"/>
  <c r="G1542" i="60" s="1"/>
  <c r="G1543" i="60" s="1"/>
  <c r="G1544" i="60" s="1"/>
  <c r="G1545" i="60" s="1"/>
  <c r="H1512" i="60"/>
  <c r="G1512" i="60"/>
  <c r="H1511" i="60"/>
  <c r="H1509" i="60"/>
  <c r="H1510" i="60" s="1"/>
  <c r="H1507" i="60"/>
  <c r="H1508" i="60" s="1"/>
  <c r="H1505" i="60"/>
  <c r="H1506" i="60" s="1"/>
  <c r="H1504" i="60"/>
  <c r="H1503" i="60"/>
  <c r="H1501" i="60"/>
  <c r="H1502" i="60" s="1"/>
  <c r="H1499" i="60"/>
  <c r="H1500" i="60" s="1"/>
  <c r="H1497" i="60"/>
  <c r="H1498" i="60" s="1"/>
  <c r="G1497" i="60"/>
  <c r="G1498" i="60" s="1"/>
  <c r="G1499" i="60" s="1"/>
  <c r="G1500" i="60" s="1"/>
  <c r="G1501" i="60" s="1"/>
  <c r="G1502" i="60" s="1"/>
  <c r="G1503" i="60" s="1"/>
  <c r="G1504" i="60" s="1"/>
  <c r="G1505" i="60" s="1"/>
  <c r="G1506" i="60" s="1"/>
  <c r="G1507" i="60" s="1"/>
  <c r="G1508" i="60" s="1"/>
  <c r="G1509" i="60" s="1"/>
  <c r="G1510" i="60" s="1"/>
  <c r="G1511" i="60" s="1"/>
  <c r="H1495" i="60"/>
  <c r="H1496" i="60" s="1"/>
  <c r="H1493" i="60"/>
  <c r="H1494" i="60" s="1"/>
  <c r="H1492" i="60"/>
  <c r="H1485" i="60"/>
  <c r="H1486" i="60" s="1"/>
  <c r="H1487" i="60" s="1"/>
  <c r="H1488" i="60" s="1"/>
  <c r="H1489" i="60" s="1"/>
  <c r="H1490" i="60" s="1"/>
  <c r="H1491" i="60" s="1"/>
  <c r="G1485" i="60"/>
  <c r="G1486" i="60" s="1"/>
  <c r="G1487" i="60" s="1"/>
  <c r="G1488" i="60" s="1"/>
  <c r="G1489" i="60" s="1"/>
  <c r="G1490" i="60" s="1"/>
  <c r="G1491" i="60" s="1"/>
  <c r="G1492" i="60" s="1"/>
  <c r="G1493" i="60" s="1"/>
  <c r="G1494" i="60" s="1"/>
  <c r="G1495" i="60" s="1"/>
  <c r="G1496" i="60" s="1"/>
  <c r="H1484" i="60"/>
  <c r="G1484" i="60"/>
  <c r="H1471" i="60"/>
  <c r="H1472" i="60" s="1"/>
  <c r="H1473" i="60" s="1"/>
  <c r="H1474" i="60" s="1"/>
  <c r="H1475" i="60" s="1"/>
  <c r="H1476" i="60" s="1"/>
  <c r="H1477" i="60" s="1"/>
  <c r="H1478" i="60" s="1"/>
  <c r="H1479" i="60" s="1"/>
  <c r="H1480" i="60" s="1"/>
  <c r="H1481" i="60" s="1"/>
  <c r="H1482" i="60" s="1"/>
  <c r="H1483" i="60" s="1"/>
  <c r="H1470" i="60"/>
  <c r="H1459" i="60"/>
  <c r="H1460" i="60" s="1"/>
  <c r="H1461" i="60" s="1"/>
  <c r="H1462" i="60" s="1"/>
  <c r="H1463" i="60" s="1"/>
  <c r="H1464" i="60" s="1"/>
  <c r="H1465" i="60" s="1"/>
  <c r="H1466" i="60" s="1"/>
  <c r="H1467" i="60" s="1"/>
  <c r="H1468" i="60" s="1"/>
  <c r="H1469" i="60" s="1"/>
  <c r="H1457" i="60"/>
  <c r="H1458" i="60" s="1"/>
  <c r="H1443" i="60"/>
  <c r="H1444" i="60" s="1"/>
  <c r="H1445" i="60" s="1"/>
  <c r="H1446" i="60" s="1"/>
  <c r="H1447" i="60" s="1"/>
  <c r="H1448" i="60" s="1"/>
  <c r="H1449" i="60" s="1"/>
  <c r="H1450" i="60" s="1"/>
  <c r="H1451" i="60" s="1"/>
  <c r="H1452" i="60" s="1"/>
  <c r="H1453" i="60" s="1"/>
  <c r="H1454" i="60" s="1"/>
  <c r="H1455" i="60" s="1"/>
  <c r="H1456" i="60" s="1"/>
  <c r="H1442" i="60"/>
  <c r="H1441" i="60"/>
  <c r="G1441" i="60"/>
  <c r="G1442" i="60" s="1"/>
  <c r="G1443" i="60" s="1"/>
  <c r="G1444" i="60" s="1"/>
  <c r="G1445" i="60" s="1"/>
  <c r="G1446" i="60" s="1"/>
  <c r="G1447" i="60" s="1"/>
  <c r="G1448" i="60" s="1"/>
  <c r="G1449" i="60" s="1"/>
  <c r="G1450" i="60" s="1"/>
  <c r="G1451" i="60" s="1"/>
  <c r="G1452" i="60" s="1"/>
  <c r="G1453" i="60" s="1"/>
  <c r="G1454" i="60" s="1"/>
  <c r="G1455" i="60" s="1"/>
  <c r="G1456" i="60" s="1"/>
  <c r="G1457" i="60" s="1"/>
  <c r="G1458" i="60" s="1"/>
  <c r="G1459" i="60" s="1"/>
  <c r="G1460" i="60" s="1"/>
  <c r="G1461" i="60" s="1"/>
  <c r="G1462" i="60" s="1"/>
  <c r="G1463" i="60" s="1"/>
  <c r="G1464" i="60" s="1"/>
  <c r="G1465" i="60" s="1"/>
  <c r="G1466" i="60" s="1"/>
  <c r="G1467" i="60" s="1"/>
  <c r="G1468" i="60" s="1"/>
  <c r="G1469" i="60" s="1"/>
  <c r="G1470" i="60" s="1"/>
  <c r="G1471" i="60" s="1"/>
  <c r="G1472" i="60" s="1"/>
  <c r="G1473" i="60" s="1"/>
  <c r="G1474" i="60" s="1"/>
  <c r="G1475" i="60" s="1"/>
  <c r="G1476" i="60" s="1"/>
  <c r="G1477" i="60" s="1"/>
  <c r="G1478" i="60" s="1"/>
  <c r="G1479" i="60" s="1"/>
  <c r="G1480" i="60" s="1"/>
  <c r="G1481" i="60" s="1"/>
  <c r="G1482" i="60" s="1"/>
  <c r="G1483" i="60" s="1"/>
  <c r="H1439" i="60"/>
  <c r="H1440" i="60" s="1"/>
  <c r="H1438" i="60"/>
  <c r="H1433" i="60"/>
  <c r="H1434" i="60" s="1"/>
  <c r="H1435" i="60" s="1"/>
  <c r="H1436" i="60" s="1"/>
  <c r="H1437" i="60" s="1"/>
  <c r="H1432" i="60"/>
  <c r="H1431" i="60"/>
  <c r="H1429" i="60"/>
  <c r="H1430" i="60" s="1"/>
  <c r="H1428" i="60"/>
  <c r="G1425" i="60"/>
  <c r="G1426" i="60" s="1"/>
  <c r="G1427" i="60" s="1"/>
  <c r="G1428" i="60" s="1"/>
  <c r="G1429" i="60" s="1"/>
  <c r="G1430" i="60" s="1"/>
  <c r="G1431" i="60" s="1"/>
  <c r="G1432" i="60" s="1"/>
  <c r="G1433" i="60" s="1"/>
  <c r="G1434" i="60" s="1"/>
  <c r="G1435" i="60" s="1"/>
  <c r="G1436" i="60" s="1"/>
  <c r="G1437" i="60" s="1"/>
  <c r="G1438" i="60" s="1"/>
  <c r="G1439" i="60" s="1"/>
  <c r="G1440" i="60" s="1"/>
  <c r="H1423" i="60"/>
  <c r="H1424" i="60" s="1"/>
  <c r="H1425" i="60" s="1"/>
  <c r="H1426" i="60" s="1"/>
  <c r="H1427" i="60" s="1"/>
  <c r="G1423" i="60"/>
  <c r="G1424" i="60" s="1"/>
  <c r="H1419" i="60"/>
  <c r="H1420" i="60" s="1"/>
  <c r="H1421" i="60" s="1"/>
  <c r="H1422" i="60" s="1"/>
  <c r="H1417" i="60"/>
  <c r="H1418" i="60" s="1"/>
  <c r="G1409" i="60"/>
  <c r="G1410" i="60" s="1"/>
  <c r="G1411" i="60" s="1"/>
  <c r="G1412" i="60" s="1"/>
  <c r="G1413" i="60" s="1"/>
  <c r="G1414" i="60" s="1"/>
  <c r="G1415" i="60" s="1"/>
  <c r="G1416" i="60" s="1"/>
  <c r="G1417" i="60" s="1"/>
  <c r="G1418" i="60" s="1"/>
  <c r="G1419" i="60" s="1"/>
  <c r="G1420" i="60" s="1"/>
  <c r="G1421" i="60" s="1"/>
  <c r="G1422" i="60" s="1"/>
  <c r="G1407" i="60"/>
  <c r="G1408" i="60" s="1"/>
  <c r="H1406" i="60"/>
  <c r="H1407" i="60" s="1"/>
  <c r="H1408" i="60" s="1"/>
  <c r="H1409" i="60" s="1"/>
  <c r="H1410" i="60" s="1"/>
  <c r="H1411" i="60" s="1"/>
  <c r="H1412" i="60" s="1"/>
  <c r="H1413" i="60" s="1"/>
  <c r="H1414" i="60" s="1"/>
  <c r="H1415" i="60" s="1"/>
  <c r="H1416" i="60" s="1"/>
  <c r="H1405" i="60"/>
  <c r="G1405" i="60"/>
  <c r="G1406" i="60" s="1"/>
  <c r="H1390" i="60"/>
  <c r="H1391" i="60" s="1"/>
  <c r="H1392" i="60" s="1"/>
  <c r="H1393" i="60" s="1"/>
  <c r="H1394" i="60" s="1"/>
  <c r="H1395" i="60" s="1"/>
  <c r="H1396" i="60" s="1"/>
  <c r="H1397" i="60" s="1"/>
  <c r="H1398" i="60" s="1"/>
  <c r="H1399" i="60" s="1"/>
  <c r="H1400" i="60" s="1"/>
  <c r="H1401" i="60" s="1"/>
  <c r="H1402" i="60" s="1"/>
  <c r="H1403" i="60" s="1"/>
  <c r="H1404" i="60" s="1"/>
  <c r="H1377" i="60"/>
  <c r="H1378" i="60" s="1"/>
  <c r="H1379" i="60" s="1"/>
  <c r="H1380" i="60" s="1"/>
  <c r="H1381" i="60" s="1"/>
  <c r="H1382" i="60" s="1"/>
  <c r="H1383" i="60" s="1"/>
  <c r="H1384" i="60" s="1"/>
  <c r="H1385" i="60" s="1"/>
  <c r="H1386" i="60" s="1"/>
  <c r="H1387" i="60" s="1"/>
  <c r="H1388" i="60" s="1"/>
  <c r="H1389" i="60" s="1"/>
  <c r="H1361" i="60"/>
  <c r="H1362" i="60" s="1"/>
  <c r="H1363" i="60" s="1"/>
  <c r="H1364" i="60" s="1"/>
  <c r="H1365" i="60" s="1"/>
  <c r="H1366" i="60" s="1"/>
  <c r="H1367" i="60" s="1"/>
  <c r="H1368" i="60" s="1"/>
  <c r="H1369" i="60" s="1"/>
  <c r="H1370" i="60" s="1"/>
  <c r="H1371" i="60" s="1"/>
  <c r="H1372" i="60" s="1"/>
  <c r="H1373" i="60" s="1"/>
  <c r="H1374" i="60" s="1"/>
  <c r="H1375" i="60" s="1"/>
  <c r="H1376" i="60" s="1"/>
  <c r="G1361" i="60"/>
  <c r="G1362" i="60" s="1"/>
  <c r="G1363" i="60" s="1"/>
  <c r="G1364" i="60" s="1"/>
  <c r="G1365" i="60" s="1"/>
  <c r="G1366" i="60" s="1"/>
  <c r="G1367" i="60" s="1"/>
  <c r="G1368" i="60" s="1"/>
  <c r="G1369" i="60" s="1"/>
  <c r="G1370" i="60" s="1"/>
  <c r="G1371" i="60" s="1"/>
  <c r="G1372" i="60" s="1"/>
  <c r="G1373" i="60" s="1"/>
  <c r="G1374" i="60" s="1"/>
  <c r="G1375" i="60" s="1"/>
  <c r="G1376" i="60" s="1"/>
  <c r="G1377" i="60" s="1"/>
  <c r="G1378" i="60" s="1"/>
  <c r="G1379" i="60" s="1"/>
  <c r="G1380" i="60" s="1"/>
  <c r="G1381" i="60" s="1"/>
  <c r="G1382" i="60" s="1"/>
  <c r="G1383" i="60" s="1"/>
  <c r="G1384" i="60" s="1"/>
  <c r="G1385" i="60" s="1"/>
  <c r="G1386" i="60" s="1"/>
  <c r="G1387" i="60" s="1"/>
  <c r="G1388" i="60" s="1"/>
  <c r="G1389" i="60" s="1"/>
  <c r="G1390" i="60" s="1"/>
  <c r="G1391" i="60" s="1"/>
  <c r="G1392" i="60" s="1"/>
  <c r="G1393" i="60" s="1"/>
  <c r="G1394" i="60" s="1"/>
  <c r="G1395" i="60" s="1"/>
  <c r="G1396" i="60" s="1"/>
  <c r="G1397" i="60" s="1"/>
  <c r="G1398" i="60" s="1"/>
  <c r="G1399" i="60" s="1"/>
  <c r="G1400" i="60" s="1"/>
  <c r="G1401" i="60" s="1"/>
  <c r="G1402" i="60" s="1"/>
  <c r="G1403" i="60" s="1"/>
  <c r="G1404" i="60" s="1"/>
  <c r="H1360" i="60"/>
  <c r="G1360" i="60"/>
  <c r="H1358" i="60"/>
  <c r="H1359" i="60" s="1"/>
  <c r="H1357" i="60"/>
  <c r="H1351" i="60"/>
  <c r="H1352" i="60" s="1"/>
  <c r="H1353" i="60" s="1"/>
  <c r="H1354" i="60" s="1"/>
  <c r="H1355" i="60" s="1"/>
  <c r="H1356" i="60" s="1"/>
  <c r="H1348" i="60"/>
  <c r="H1349" i="60" s="1"/>
  <c r="H1350" i="60" s="1"/>
  <c r="H1347" i="60"/>
  <c r="G1343" i="60"/>
  <c r="G1344" i="60" s="1"/>
  <c r="G1345" i="60" s="1"/>
  <c r="G1346" i="60" s="1"/>
  <c r="G1347" i="60" s="1"/>
  <c r="G1348" i="60" s="1"/>
  <c r="G1349" i="60" s="1"/>
  <c r="G1350" i="60" s="1"/>
  <c r="G1351" i="60" s="1"/>
  <c r="G1352" i="60" s="1"/>
  <c r="G1353" i="60" s="1"/>
  <c r="G1354" i="60" s="1"/>
  <c r="G1355" i="60" s="1"/>
  <c r="G1356" i="60" s="1"/>
  <c r="G1357" i="60" s="1"/>
  <c r="G1358" i="60" s="1"/>
  <c r="G1359" i="60" s="1"/>
  <c r="H1342" i="60"/>
  <c r="H1343" i="60" s="1"/>
  <c r="H1344" i="60" s="1"/>
  <c r="H1345" i="60" s="1"/>
  <c r="H1346" i="60" s="1"/>
  <c r="G1342" i="60"/>
  <c r="H1332" i="60"/>
  <c r="H1333" i="60" s="1"/>
  <c r="H1334" i="60" s="1"/>
  <c r="H1335" i="60" s="1"/>
  <c r="H1336" i="60" s="1"/>
  <c r="H1337" i="60" s="1"/>
  <c r="H1338" i="60" s="1"/>
  <c r="H1339" i="60" s="1"/>
  <c r="H1340" i="60" s="1"/>
  <c r="H1341" i="60" s="1"/>
  <c r="H1331" i="60"/>
  <c r="H1325" i="60"/>
  <c r="H1326" i="60" s="1"/>
  <c r="H1327" i="60" s="1"/>
  <c r="H1328" i="60" s="1"/>
  <c r="H1329" i="60" s="1"/>
  <c r="H1330" i="60" s="1"/>
  <c r="G1325" i="60"/>
  <c r="G1326" i="60" s="1"/>
  <c r="G1327" i="60" s="1"/>
  <c r="G1328" i="60" s="1"/>
  <c r="G1329" i="60" s="1"/>
  <c r="G1330" i="60" s="1"/>
  <c r="G1331" i="60" s="1"/>
  <c r="G1332" i="60" s="1"/>
  <c r="G1333" i="60" s="1"/>
  <c r="G1334" i="60" s="1"/>
  <c r="G1335" i="60" s="1"/>
  <c r="G1336" i="60" s="1"/>
  <c r="G1337" i="60" s="1"/>
  <c r="G1338" i="60" s="1"/>
  <c r="G1339" i="60" s="1"/>
  <c r="G1340" i="60" s="1"/>
  <c r="G1341" i="60" s="1"/>
  <c r="H1324" i="60"/>
  <c r="G1324" i="60"/>
  <c r="H1312" i="60"/>
  <c r="H1313" i="60" s="1"/>
  <c r="H1314" i="60" s="1"/>
  <c r="H1315" i="60" s="1"/>
  <c r="H1316" i="60" s="1"/>
  <c r="H1317" i="60" s="1"/>
  <c r="H1318" i="60" s="1"/>
  <c r="H1319" i="60" s="1"/>
  <c r="H1320" i="60" s="1"/>
  <c r="H1321" i="60" s="1"/>
  <c r="H1322" i="60" s="1"/>
  <c r="H1323" i="60" s="1"/>
  <c r="H1311" i="60"/>
  <c r="H1310" i="60"/>
  <c r="H1298" i="60"/>
  <c r="H1299" i="60" s="1"/>
  <c r="H1300" i="60" s="1"/>
  <c r="H1301" i="60" s="1"/>
  <c r="H1302" i="60" s="1"/>
  <c r="H1303" i="60" s="1"/>
  <c r="H1304" i="60" s="1"/>
  <c r="H1305" i="60" s="1"/>
  <c r="H1306" i="60" s="1"/>
  <c r="H1307" i="60" s="1"/>
  <c r="H1308" i="60" s="1"/>
  <c r="H1309" i="60" s="1"/>
  <c r="H1285" i="60"/>
  <c r="H1286" i="60" s="1"/>
  <c r="H1287" i="60" s="1"/>
  <c r="H1288" i="60" s="1"/>
  <c r="H1289" i="60" s="1"/>
  <c r="H1290" i="60" s="1"/>
  <c r="H1291" i="60" s="1"/>
  <c r="H1292" i="60" s="1"/>
  <c r="H1293" i="60" s="1"/>
  <c r="H1294" i="60" s="1"/>
  <c r="H1295" i="60" s="1"/>
  <c r="H1296" i="60" s="1"/>
  <c r="H1297" i="60" s="1"/>
  <c r="H1284" i="60"/>
  <c r="H1283" i="60"/>
  <c r="G1283" i="60"/>
  <c r="G1284" i="60" s="1"/>
  <c r="G1285" i="60" s="1"/>
  <c r="G1286" i="60" s="1"/>
  <c r="G1287" i="60" s="1"/>
  <c r="G1288" i="60" s="1"/>
  <c r="G1289" i="60" s="1"/>
  <c r="G1290" i="60" s="1"/>
  <c r="G1291" i="60" s="1"/>
  <c r="G1292" i="60" s="1"/>
  <c r="G1293" i="60" s="1"/>
  <c r="G1294" i="60" s="1"/>
  <c r="G1295" i="60" s="1"/>
  <c r="G1296" i="60" s="1"/>
  <c r="G1297" i="60" s="1"/>
  <c r="G1298" i="60" s="1"/>
  <c r="G1299" i="60" s="1"/>
  <c r="G1300" i="60" s="1"/>
  <c r="G1301" i="60" s="1"/>
  <c r="G1302" i="60" s="1"/>
  <c r="G1303" i="60" s="1"/>
  <c r="G1304" i="60" s="1"/>
  <c r="G1305" i="60" s="1"/>
  <c r="G1306" i="60" s="1"/>
  <c r="G1307" i="60" s="1"/>
  <c r="G1308" i="60" s="1"/>
  <c r="G1309" i="60" s="1"/>
  <c r="G1310" i="60" s="1"/>
  <c r="G1311" i="60" s="1"/>
  <c r="G1312" i="60" s="1"/>
  <c r="G1313" i="60" s="1"/>
  <c r="G1314" i="60" s="1"/>
  <c r="G1315" i="60" s="1"/>
  <c r="G1316" i="60" s="1"/>
  <c r="G1317" i="60" s="1"/>
  <c r="G1318" i="60" s="1"/>
  <c r="G1319" i="60" s="1"/>
  <c r="G1320" i="60" s="1"/>
  <c r="G1321" i="60" s="1"/>
  <c r="G1322" i="60" s="1"/>
  <c r="G1323" i="60" s="1"/>
  <c r="H1282" i="60"/>
  <c r="H1281" i="60"/>
  <c r="H1277" i="60"/>
  <c r="H1278" i="60" s="1"/>
  <c r="H1279" i="60" s="1"/>
  <c r="H1280" i="60" s="1"/>
  <c r="H1276" i="60"/>
  <c r="H1274" i="60"/>
  <c r="H1275" i="60" s="1"/>
  <c r="H1273" i="60"/>
  <c r="H1269" i="60"/>
  <c r="H1270" i="60" s="1"/>
  <c r="H1271" i="60" s="1"/>
  <c r="H1272" i="60" s="1"/>
  <c r="G1269" i="60"/>
  <c r="G1270" i="60" s="1"/>
  <c r="G1271" i="60" s="1"/>
  <c r="G1272" i="60" s="1"/>
  <c r="G1273" i="60" s="1"/>
  <c r="G1274" i="60" s="1"/>
  <c r="G1275" i="60" s="1"/>
  <c r="G1276" i="60" s="1"/>
  <c r="G1277" i="60" s="1"/>
  <c r="G1278" i="60" s="1"/>
  <c r="G1279" i="60" s="1"/>
  <c r="G1280" i="60" s="1"/>
  <c r="G1281" i="60" s="1"/>
  <c r="G1282" i="60" s="1"/>
  <c r="H1268" i="60"/>
  <c r="G1268" i="60"/>
  <c r="H1262" i="60"/>
  <c r="H1263" i="60" s="1"/>
  <c r="H1264" i="60" s="1"/>
  <c r="H1265" i="60" s="1"/>
  <c r="H1266" i="60" s="1"/>
  <c r="H1267" i="60" s="1"/>
  <c r="H1253" i="60"/>
  <c r="H1254" i="60" s="1"/>
  <c r="H1255" i="60" s="1"/>
  <c r="H1256" i="60" s="1"/>
  <c r="H1257" i="60" s="1"/>
  <c r="H1258" i="60" s="1"/>
  <c r="H1259" i="60" s="1"/>
  <c r="H1260" i="60" s="1"/>
  <c r="H1261" i="60" s="1"/>
  <c r="H1252" i="60"/>
  <c r="G1252" i="60"/>
  <c r="G1253" i="60" s="1"/>
  <c r="G1254" i="60" s="1"/>
  <c r="G1255" i="60" s="1"/>
  <c r="G1256" i="60" s="1"/>
  <c r="G1257" i="60" s="1"/>
  <c r="G1258" i="60" s="1"/>
  <c r="G1259" i="60" s="1"/>
  <c r="G1260" i="60" s="1"/>
  <c r="G1261" i="60" s="1"/>
  <c r="G1262" i="60" s="1"/>
  <c r="G1263" i="60" s="1"/>
  <c r="G1264" i="60" s="1"/>
  <c r="G1265" i="60" s="1"/>
  <c r="G1266" i="60" s="1"/>
  <c r="G1267" i="60" s="1"/>
  <c r="H1251" i="60"/>
  <c r="G1251" i="60"/>
  <c r="H1237" i="60"/>
  <c r="H1238" i="60" s="1"/>
  <c r="H1239" i="60" s="1"/>
  <c r="H1240" i="60" s="1"/>
  <c r="H1241" i="60" s="1"/>
  <c r="H1242" i="60" s="1"/>
  <c r="H1243" i="60" s="1"/>
  <c r="H1244" i="60" s="1"/>
  <c r="H1245" i="60" s="1"/>
  <c r="H1246" i="60" s="1"/>
  <c r="H1247" i="60" s="1"/>
  <c r="H1248" i="60" s="1"/>
  <c r="H1249" i="60" s="1"/>
  <c r="H1250" i="60" s="1"/>
  <c r="H1225" i="60"/>
  <c r="H1226" i="60" s="1"/>
  <c r="H1227" i="60" s="1"/>
  <c r="H1228" i="60" s="1"/>
  <c r="H1229" i="60" s="1"/>
  <c r="H1230" i="60" s="1"/>
  <c r="H1231" i="60" s="1"/>
  <c r="H1232" i="60" s="1"/>
  <c r="H1233" i="60" s="1"/>
  <c r="H1234" i="60" s="1"/>
  <c r="H1235" i="60" s="1"/>
  <c r="H1236" i="60" s="1"/>
  <c r="H1211" i="60"/>
  <c r="H1212" i="60" s="1"/>
  <c r="H1213" i="60" s="1"/>
  <c r="H1214" i="60" s="1"/>
  <c r="H1215" i="60" s="1"/>
  <c r="H1216" i="60" s="1"/>
  <c r="H1217" i="60" s="1"/>
  <c r="H1218" i="60" s="1"/>
  <c r="H1219" i="60" s="1"/>
  <c r="H1220" i="60" s="1"/>
  <c r="H1221" i="60" s="1"/>
  <c r="H1222" i="60" s="1"/>
  <c r="H1223" i="60" s="1"/>
  <c r="H1224" i="60" s="1"/>
  <c r="H1210" i="60"/>
  <c r="G1210" i="60"/>
  <c r="G1211" i="60" s="1"/>
  <c r="G1212" i="60" s="1"/>
  <c r="G1213" i="60" s="1"/>
  <c r="G1214" i="60" s="1"/>
  <c r="G1215" i="60" s="1"/>
  <c r="G1216" i="60" s="1"/>
  <c r="G1217" i="60" s="1"/>
  <c r="G1218" i="60" s="1"/>
  <c r="G1219" i="60" s="1"/>
  <c r="G1220" i="60" s="1"/>
  <c r="G1221" i="60" s="1"/>
  <c r="G1222" i="60" s="1"/>
  <c r="G1223" i="60" s="1"/>
  <c r="G1224" i="60" s="1"/>
  <c r="G1225" i="60" s="1"/>
  <c r="G1226" i="60" s="1"/>
  <c r="G1227" i="60" s="1"/>
  <c r="G1228" i="60" s="1"/>
  <c r="G1229" i="60" s="1"/>
  <c r="G1230" i="60" s="1"/>
  <c r="G1231" i="60" s="1"/>
  <c r="G1232" i="60" s="1"/>
  <c r="G1233" i="60" s="1"/>
  <c r="G1234" i="60" s="1"/>
  <c r="G1235" i="60" s="1"/>
  <c r="G1236" i="60" s="1"/>
  <c r="G1237" i="60" s="1"/>
  <c r="G1238" i="60" s="1"/>
  <c r="G1239" i="60" s="1"/>
  <c r="G1240" i="60" s="1"/>
  <c r="G1241" i="60" s="1"/>
  <c r="G1242" i="60" s="1"/>
  <c r="G1243" i="60" s="1"/>
  <c r="G1244" i="60" s="1"/>
  <c r="G1245" i="60" s="1"/>
  <c r="G1246" i="60" s="1"/>
  <c r="G1247" i="60" s="1"/>
  <c r="G1248" i="60" s="1"/>
  <c r="G1249" i="60" s="1"/>
  <c r="G1250" i="60" s="1"/>
  <c r="H1209" i="60"/>
  <c r="G1209" i="60"/>
  <c r="H1207" i="60"/>
  <c r="H1208" i="60" s="1"/>
  <c r="H1206" i="60"/>
  <c r="H1201" i="60"/>
  <c r="H1202" i="60" s="1"/>
  <c r="H1203" i="60" s="1"/>
  <c r="H1204" i="60" s="1"/>
  <c r="H1205" i="60" s="1"/>
  <c r="H1199" i="60"/>
  <c r="H1200" i="60" s="1"/>
  <c r="H1198" i="60"/>
  <c r="G1194" i="60"/>
  <c r="G1195" i="60" s="1"/>
  <c r="G1196" i="60" s="1"/>
  <c r="G1197" i="60" s="1"/>
  <c r="G1198" i="60" s="1"/>
  <c r="G1199" i="60" s="1"/>
  <c r="G1200" i="60" s="1"/>
  <c r="G1201" i="60" s="1"/>
  <c r="G1202" i="60" s="1"/>
  <c r="G1203" i="60" s="1"/>
  <c r="G1204" i="60" s="1"/>
  <c r="G1205" i="60" s="1"/>
  <c r="G1206" i="60" s="1"/>
  <c r="G1207" i="60" s="1"/>
  <c r="G1208" i="60" s="1"/>
  <c r="H1193" i="60"/>
  <c r="H1194" i="60" s="1"/>
  <c r="H1195" i="60" s="1"/>
  <c r="H1196" i="60" s="1"/>
  <c r="H1197" i="60" s="1"/>
  <c r="G1193" i="60"/>
  <c r="H1187" i="60"/>
  <c r="H1188" i="60" s="1"/>
  <c r="H1189" i="60" s="1"/>
  <c r="H1190" i="60" s="1"/>
  <c r="H1191" i="60" s="1"/>
  <c r="H1192" i="60" s="1"/>
  <c r="H1177" i="60"/>
  <c r="H1178" i="60" s="1"/>
  <c r="H1179" i="60" s="1"/>
  <c r="H1180" i="60" s="1"/>
  <c r="H1181" i="60" s="1"/>
  <c r="H1182" i="60" s="1"/>
  <c r="H1183" i="60" s="1"/>
  <c r="H1184" i="60" s="1"/>
  <c r="H1185" i="60" s="1"/>
  <c r="H1186" i="60" s="1"/>
  <c r="H1176" i="60"/>
  <c r="G1176" i="60"/>
  <c r="G1177" i="60" s="1"/>
  <c r="G1178" i="60" s="1"/>
  <c r="G1179" i="60" s="1"/>
  <c r="G1180" i="60" s="1"/>
  <c r="G1181" i="60" s="1"/>
  <c r="G1182" i="60" s="1"/>
  <c r="G1183" i="60" s="1"/>
  <c r="G1184" i="60" s="1"/>
  <c r="G1185" i="60" s="1"/>
  <c r="G1186" i="60" s="1"/>
  <c r="G1187" i="60" s="1"/>
  <c r="G1188" i="60" s="1"/>
  <c r="G1189" i="60" s="1"/>
  <c r="G1190" i="60" s="1"/>
  <c r="G1191" i="60" s="1"/>
  <c r="G1192" i="60" s="1"/>
  <c r="H1163" i="60"/>
  <c r="H1164" i="60" s="1"/>
  <c r="H1165" i="60" s="1"/>
  <c r="H1166" i="60" s="1"/>
  <c r="H1167" i="60" s="1"/>
  <c r="H1168" i="60" s="1"/>
  <c r="H1169" i="60" s="1"/>
  <c r="H1170" i="60" s="1"/>
  <c r="H1171" i="60" s="1"/>
  <c r="H1172" i="60" s="1"/>
  <c r="H1173" i="60" s="1"/>
  <c r="H1174" i="60" s="1"/>
  <c r="H1175" i="60" s="1"/>
  <c r="H1151" i="60"/>
  <c r="H1152" i="60" s="1"/>
  <c r="H1153" i="60" s="1"/>
  <c r="H1154" i="60" s="1"/>
  <c r="H1155" i="60" s="1"/>
  <c r="H1156" i="60" s="1"/>
  <c r="H1157" i="60" s="1"/>
  <c r="H1158" i="60" s="1"/>
  <c r="H1159" i="60" s="1"/>
  <c r="H1160" i="60" s="1"/>
  <c r="H1161" i="60" s="1"/>
  <c r="H1162" i="60" s="1"/>
  <c r="H1135" i="60"/>
  <c r="H1136" i="60" s="1"/>
  <c r="H1137" i="60" s="1"/>
  <c r="H1138" i="60" s="1"/>
  <c r="H1139" i="60" s="1"/>
  <c r="H1140" i="60" s="1"/>
  <c r="H1141" i="60" s="1"/>
  <c r="H1142" i="60" s="1"/>
  <c r="H1143" i="60" s="1"/>
  <c r="H1144" i="60" s="1"/>
  <c r="H1145" i="60" s="1"/>
  <c r="H1146" i="60" s="1"/>
  <c r="H1147" i="60" s="1"/>
  <c r="H1148" i="60" s="1"/>
  <c r="H1149" i="60" s="1"/>
  <c r="H1150" i="60" s="1"/>
  <c r="H1134" i="60"/>
  <c r="G1134" i="60"/>
  <c r="G1135" i="60" s="1"/>
  <c r="G1136" i="60" s="1"/>
  <c r="G1137" i="60" s="1"/>
  <c r="G1138" i="60" s="1"/>
  <c r="G1139" i="60" s="1"/>
  <c r="G1140" i="60" s="1"/>
  <c r="G1141" i="60" s="1"/>
  <c r="G1142" i="60" s="1"/>
  <c r="G1143" i="60" s="1"/>
  <c r="G1144" i="60" s="1"/>
  <c r="G1145" i="60" s="1"/>
  <c r="G1146" i="60" s="1"/>
  <c r="G1147" i="60" s="1"/>
  <c r="G1148" i="60" s="1"/>
  <c r="G1149" i="60" s="1"/>
  <c r="G1150" i="60" s="1"/>
  <c r="G1151" i="60" s="1"/>
  <c r="G1152" i="60" s="1"/>
  <c r="G1153" i="60" s="1"/>
  <c r="G1154" i="60" s="1"/>
  <c r="G1155" i="60" s="1"/>
  <c r="G1156" i="60" s="1"/>
  <c r="G1157" i="60" s="1"/>
  <c r="G1158" i="60" s="1"/>
  <c r="G1159" i="60" s="1"/>
  <c r="G1160" i="60" s="1"/>
  <c r="G1161" i="60" s="1"/>
  <c r="G1162" i="60" s="1"/>
  <c r="G1163" i="60" s="1"/>
  <c r="G1164" i="60" s="1"/>
  <c r="G1165" i="60" s="1"/>
  <c r="G1166" i="60" s="1"/>
  <c r="G1167" i="60" s="1"/>
  <c r="G1168" i="60" s="1"/>
  <c r="G1169" i="60" s="1"/>
  <c r="G1170" i="60" s="1"/>
  <c r="G1171" i="60" s="1"/>
  <c r="G1172" i="60" s="1"/>
  <c r="G1173" i="60" s="1"/>
  <c r="G1174" i="60" s="1"/>
  <c r="G1175" i="60" s="1"/>
  <c r="H1131" i="60"/>
  <c r="H1132" i="60" s="1"/>
  <c r="H1133" i="60" s="1"/>
  <c r="H1127" i="60"/>
  <c r="H1128" i="60" s="1"/>
  <c r="H1129" i="60" s="1"/>
  <c r="H1130" i="60" s="1"/>
  <c r="H1126" i="60"/>
  <c r="H1123" i="60"/>
  <c r="H1124" i="60" s="1"/>
  <c r="H1125" i="60" s="1"/>
  <c r="H1119" i="60"/>
  <c r="H1120" i="60" s="1"/>
  <c r="H1121" i="60" s="1"/>
  <c r="H1122" i="60" s="1"/>
  <c r="H1118" i="60"/>
  <c r="G1118" i="60"/>
  <c r="G1119" i="60" s="1"/>
  <c r="G1120" i="60" s="1"/>
  <c r="G1121" i="60" s="1"/>
  <c r="G1122" i="60" s="1"/>
  <c r="G1123" i="60" s="1"/>
  <c r="G1124" i="60" s="1"/>
  <c r="G1125" i="60" s="1"/>
  <c r="G1126" i="60" s="1"/>
  <c r="G1127" i="60" s="1"/>
  <c r="G1128" i="60" s="1"/>
  <c r="G1129" i="60" s="1"/>
  <c r="G1130" i="60" s="1"/>
  <c r="G1131" i="60" s="1"/>
  <c r="G1132" i="60" s="1"/>
  <c r="G1133" i="60" s="1"/>
  <c r="H1113" i="60"/>
  <c r="H1114" i="60" s="1"/>
  <c r="H1115" i="60" s="1"/>
  <c r="H1116" i="60" s="1"/>
  <c r="H1117" i="60" s="1"/>
  <c r="H1112" i="60"/>
  <c r="H1099" i="60"/>
  <c r="H1100" i="60" s="1"/>
  <c r="H1101" i="60" s="1"/>
  <c r="H1102" i="60" s="1"/>
  <c r="H1103" i="60" s="1"/>
  <c r="H1104" i="60" s="1"/>
  <c r="H1105" i="60" s="1"/>
  <c r="H1106" i="60" s="1"/>
  <c r="H1107" i="60" s="1"/>
  <c r="H1108" i="60" s="1"/>
  <c r="H1109" i="60" s="1"/>
  <c r="H1110" i="60" s="1"/>
  <c r="H1111" i="60" s="1"/>
  <c r="H1098" i="60"/>
  <c r="G1098" i="60"/>
  <c r="G1099" i="60" s="1"/>
  <c r="G1100" i="60" s="1"/>
  <c r="G1101" i="60" s="1"/>
  <c r="G1102" i="60" s="1"/>
  <c r="G1103" i="60" s="1"/>
  <c r="G1104" i="60" s="1"/>
  <c r="G1105" i="60" s="1"/>
  <c r="G1106" i="60" s="1"/>
  <c r="G1107" i="60" s="1"/>
  <c r="G1108" i="60" s="1"/>
  <c r="G1109" i="60" s="1"/>
  <c r="G1110" i="60" s="1"/>
  <c r="G1111" i="60" s="1"/>
  <c r="G1112" i="60" s="1"/>
  <c r="G1113" i="60" s="1"/>
  <c r="G1114" i="60" s="1"/>
  <c r="G1115" i="60" s="1"/>
  <c r="G1116" i="60" s="1"/>
  <c r="G1117" i="60" s="1"/>
  <c r="H1085" i="60"/>
  <c r="H1086" i="60" s="1"/>
  <c r="H1087" i="60" s="1"/>
  <c r="H1088" i="60" s="1"/>
  <c r="H1089" i="60" s="1"/>
  <c r="H1090" i="60" s="1"/>
  <c r="H1091" i="60" s="1"/>
  <c r="H1092" i="60" s="1"/>
  <c r="H1093" i="60" s="1"/>
  <c r="H1094" i="60" s="1"/>
  <c r="H1095" i="60" s="1"/>
  <c r="H1096" i="60" s="1"/>
  <c r="H1097" i="60" s="1"/>
  <c r="H1073" i="60"/>
  <c r="H1074" i="60" s="1"/>
  <c r="H1075" i="60" s="1"/>
  <c r="H1076" i="60" s="1"/>
  <c r="H1077" i="60" s="1"/>
  <c r="H1078" i="60" s="1"/>
  <c r="H1079" i="60" s="1"/>
  <c r="H1080" i="60" s="1"/>
  <c r="H1081" i="60" s="1"/>
  <c r="H1082" i="60" s="1"/>
  <c r="H1083" i="60" s="1"/>
  <c r="H1084" i="60" s="1"/>
  <c r="H1057" i="60"/>
  <c r="H1058" i="60" s="1"/>
  <c r="H1059" i="60" s="1"/>
  <c r="H1060" i="60" s="1"/>
  <c r="H1061" i="60" s="1"/>
  <c r="H1062" i="60" s="1"/>
  <c r="H1063" i="60" s="1"/>
  <c r="H1064" i="60" s="1"/>
  <c r="H1065" i="60" s="1"/>
  <c r="H1066" i="60" s="1"/>
  <c r="H1067" i="60" s="1"/>
  <c r="H1068" i="60" s="1"/>
  <c r="H1069" i="60" s="1"/>
  <c r="H1070" i="60" s="1"/>
  <c r="H1071" i="60" s="1"/>
  <c r="H1072" i="60" s="1"/>
  <c r="H1056" i="60"/>
  <c r="G1056" i="60"/>
  <c r="G1057" i="60" s="1"/>
  <c r="G1058" i="60" s="1"/>
  <c r="G1059" i="60" s="1"/>
  <c r="G1060" i="60" s="1"/>
  <c r="G1061" i="60" s="1"/>
  <c r="G1062" i="60" s="1"/>
  <c r="G1063" i="60" s="1"/>
  <c r="G1064" i="60" s="1"/>
  <c r="G1065" i="60" s="1"/>
  <c r="G1066" i="60" s="1"/>
  <c r="G1067" i="60" s="1"/>
  <c r="G1068" i="60" s="1"/>
  <c r="G1069" i="60" s="1"/>
  <c r="G1070" i="60" s="1"/>
  <c r="G1071" i="60" s="1"/>
  <c r="G1072" i="60" s="1"/>
  <c r="G1073" i="60" s="1"/>
  <c r="G1074" i="60" s="1"/>
  <c r="G1075" i="60" s="1"/>
  <c r="G1076" i="60" s="1"/>
  <c r="G1077" i="60" s="1"/>
  <c r="G1078" i="60" s="1"/>
  <c r="G1079" i="60" s="1"/>
  <c r="G1080" i="60" s="1"/>
  <c r="G1081" i="60" s="1"/>
  <c r="G1082" i="60" s="1"/>
  <c r="G1083" i="60" s="1"/>
  <c r="G1084" i="60" s="1"/>
  <c r="G1085" i="60" s="1"/>
  <c r="G1086" i="60" s="1"/>
  <c r="G1087" i="60" s="1"/>
  <c r="G1088" i="60" s="1"/>
  <c r="G1089" i="60" s="1"/>
  <c r="G1090" i="60" s="1"/>
  <c r="G1091" i="60" s="1"/>
  <c r="G1092" i="60" s="1"/>
  <c r="G1093" i="60" s="1"/>
  <c r="G1094" i="60" s="1"/>
  <c r="G1095" i="60" s="1"/>
  <c r="G1096" i="60" s="1"/>
  <c r="G1097" i="60" s="1"/>
  <c r="H1053" i="60"/>
  <c r="H1054" i="60" s="1"/>
  <c r="H1055" i="60" s="1"/>
  <c r="H1049" i="60"/>
  <c r="H1050" i="60" s="1"/>
  <c r="H1051" i="60" s="1"/>
  <c r="H1052" i="60" s="1"/>
  <c r="H1048" i="60"/>
  <c r="H1045" i="60"/>
  <c r="H1046" i="60" s="1"/>
  <c r="H1047" i="60" s="1"/>
  <c r="H1041" i="60"/>
  <c r="H1042" i="60" s="1"/>
  <c r="H1043" i="60" s="1"/>
  <c r="H1044" i="60" s="1"/>
  <c r="H1040" i="60"/>
  <c r="G1040" i="60"/>
  <c r="G1041" i="60" s="1"/>
  <c r="G1042" i="60" s="1"/>
  <c r="G1043" i="60" s="1"/>
  <c r="G1044" i="60" s="1"/>
  <c r="G1045" i="60" s="1"/>
  <c r="G1046" i="60" s="1"/>
  <c r="G1047" i="60" s="1"/>
  <c r="G1048" i="60" s="1"/>
  <c r="G1049" i="60" s="1"/>
  <c r="G1050" i="60" s="1"/>
  <c r="G1051" i="60" s="1"/>
  <c r="G1052" i="60" s="1"/>
  <c r="G1053" i="60" s="1"/>
  <c r="G1054" i="60" s="1"/>
  <c r="G1055" i="60" s="1"/>
  <c r="H1035" i="60"/>
  <c r="H1036" i="60" s="1"/>
  <c r="H1037" i="60" s="1"/>
  <c r="H1038" i="60" s="1"/>
  <c r="H1039" i="60" s="1"/>
  <c r="H1025" i="60"/>
  <c r="H1026" i="60" s="1"/>
  <c r="H1027" i="60" s="1"/>
  <c r="H1028" i="60" s="1"/>
  <c r="H1029" i="60" s="1"/>
  <c r="H1030" i="60" s="1"/>
  <c r="H1031" i="60" s="1"/>
  <c r="H1032" i="60" s="1"/>
  <c r="H1033" i="60" s="1"/>
  <c r="H1034" i="60" s="1"/>
  <c r="H1024" i="60"/>
  <c r="G1024" i="60"/>
  <c r="G1025" i="60" s="1"/>
  <c r="G1026" i="60" s="1"/>
  <c r="G1027" i="60" s="1"/>
  <c r="G1028" i="60" s="1"/>
  <c r="G1029" i="60" s="1"/>
  <c r="G1030" i="60" s="1"/>
  <c r="G1031" i="60" s="1"/>
  <c r="G1032" i="60" s="1"/>
  <c r="G1033" i="60" s="1"/>
  <c r="G1034" i="60" s="1"/>
  <c r="G1035" i="60" s="1"/>
  <c r="G1036" i="60" s="1"/>
  <c r="G1037" i="60" s="1"/>
  <c r="G1038" i="60" s="1"/>
  <c r="G1039" i="60" s="1"/>
  <c r="H1023" i="60"/>
  <c r="G1023" i="60"/>
  <c r="H1013" i="60"/>
  <c r="H1014" i="60" s="1"/>
  <c r="H1015" i="60" s="1"/>
  <c r="H1016" i="60" s="1"/>
  <c r="H1017" i="60" s="1"/>
  <c r="H1018" i="60" s="1"/>
  <c r="H1019" i="60" s="1"/>
  <c r="H1020" i="60" s="1"/>
  <c r="H1021" i="60" s="1"/>
  <c r="H1022" i="60" s="1"/>
  <c r="H1012" i="60"/>
  <c r="H1003" i="60"/>
  <c r="H1004" i="60" s="1"/>
  <c r="H1005" i="60" s="1"/>
  <c r="H1006" i="60" s="1"/>
  <c r="H1007" i="60" s="1"/>
  <c r="H1008" i="60" s="1"/>
  <c r="H1009" i="60" s="1"/>
  <c r="H1010" i="60" s="1"/>
  <c r="H1011" i="60" s="1"/>
  <c r="H989" i="60"/>
  <c r="H990" i="60" s="1"/>
  <c r="H991" i="60" s="1"/>
  <c r="H992" i="60" s="1"/>
  <c r="H993" i="60" s="1"/>
  <c r="H994" i="60" s="1"/>
  <c r="H995" i="60" s="1"/>
  <c r="H996" i="60" s="1"/>
  <c r="H997" i="60" s="1"/>
  <c r="H998" i="60" s="1"/>
  <c r="H999" i="60" s="1"/>
  <c r="H1000" i="60" s="1"/>
  <c r="H1001" i="60" s="1"/>
  <c r="H1002" i="60" s="1"/>
  <c r="H988" i="60"/>
  <c r="G988" i="60"/>
  <c r="G989" i="60" s="1"/>
  <c r="G990" i="60" s="1"/>
  <c r="G991" i="60" s="1"/>
  <c r="G992" i="60" s="1"/>
  <c r="G993" i="60" s="1"/>
  <c r="G994" i="60" s="1"/>
  <c r="G995" i="60" s="1"/>
  <c r="G996" i="60" s="1"/>
  <c r="G997" i="60" s="1"/>
  <c r="G998" i="60" s="1"/>
  <c r="G999" i="60" s="1"/>
  <c r="G1000" i="60" s="1"/>
  <c r="G1001" i="60" s="1"/>
  <c r="G1002" i="60" s="1"/>
  <c r="G1003" i="60" s="1"/>
  <c r="G1004" i="60" s="1"/>
  <c r="G1005" i="60" s="1"/>
  <c r="G1006" i="60" s="1"/>
  <c r="G1007" i="60" s="1"/>
  <c r="G1008" i="60" s="1"/>
  <c r="G1009" i="60" s="1"/>
  <c r="G1010" i="60" s="1"/>
  <c r="G1011" i="60" s="1"/>
  <c r="G1012" i="60" s="1"/>
  <c r="G1013" i="60" s="1"/>
  <c r="G1014" i="60" s="1"/>
  <c r="G1015" i="60" s="1"/>
  <c r="G1016" i="60" s="1"/>
  <c r="G1017" i="60" s="1"/>
  <c r="G1018" i="60" s="1"/>
  <c r="G1019" i="60" s="1"/>
  <c r="G1020" i="60" s="1"/>
  <c r="G1021" i="60" s="1"/>
  <c r="G1022" i="60" s="1"/>
  <c r="H987" i="60"/>
  <c r="G987" i="60"/>
  <c r="H985" i="60"/>
  <c r="H986" i="60" s="1"/>
  <c r="H981" i="60"/>
  <c r="H982" i="60" s="1"/>
  <c r="H983" i="60" s="1"/>
  <c r="H984" i="60" s="1"/>
  <c r="H980" i="60"/>
  <c r="H977" i="60"/>
  <c r="H978" i="60" s="1"/>
  <c r="H979" i="60" s="1"/>
  <c r="H976" i="60"/>
  <c r="H971" i="60"/>
  <c r="H972" i="60" s="1"/>
  <c r="H973" i="60" s="1"/>
  <c r="H974" i="60" s="1"/>
  <c r="H975" i="60" s="1"/>
  <c r="H970" i="60"/>
  <c r="G970" i="60"/>
  <c r="G971" i="60" s="1"/>
  <c r="G972" i="60" s="1"/>
  <c r="G973" i="60" s="1"/>
  <c r="G974" i="60" s="1"/>
  <c r="G975" i="60" s="1"/>
  <c r="G976" i="60" s="1"/>
  <c r="G977" i="60" s="1"/>
  <c r="G978" i="60" s="1"/>
  <c r="G979" i="60" s="1"/>
  <c r="G980" i="60" s="1"/>
  <c r="G981" i="60" s="1"/>
  <c r="G982" i="60" s="1"/>
  <c r="G983" i="60" s="1"/>
  <c r="G984" i="60" s="1"/>
  <c r="G985" i="60" s="1"/>
  <c r="G986" i="60" s="1"/>
  <c r="H965" i="60"/>
  <c r="H966" i="60" s="1"/>
  <c r="H967" i="60" s="1"/>
  <c r="H968" i="60" s="1"/>
  <c r="H969" i="60" s="1"/>
  <c r="H961" i="60"/>
  <c r="H962" i="60" s="1"/>
  <c r="H963" i="60" s="1"/>
  <c r="H964" i="60" s="1"/>
  <c r="H960" i="60"/>
  <c r="G960" i="60"/>
  <c r="G961" i="60" s="1"/>
  <c r="G962" i="60" s="1"/>
  <c r="G963" i="60" s="1"/>
  <c r="G964" i="60" s="1"/>
  <c r="G965" i="60" s="1"/>
  <c r="G966" i="60" s="1"/>
  <c r="G967" i="60" s="1"/>
  <c r="G968" i="60" s="1"/>
  <c r="G969" i="60" s="1"/>
  <c r="H959" i="60"/>
  <c r="G959" i="60"/>
  <c r="H943" i="60"/>
  <c r="H944" i="60" s="1"/>
  <c r="H945" i="60" s="1"/>
  <c r="H946" i="60" s="1"/>
  <c r="H947" i="60" s="1"/>
  <c r="H948" i="60" s="1"/>
  <c r="H949" i="60" s="1"/>
  <c r="H950" i="60" s="1"/>
  <c r="H951" i="60" s="1"/>
  <c r="H952" i="60" s="1"/>
  <c r="H953" i="60" s="1"/>
  <c r="H954" i="60" s="1"/>
  <c r="H955" i="60" s="1"/>
  <c r="H956" i="60" s="1"/>
  <c r="H957" i="60" s="1"/>
  <c r="H958" i="60" s="1"/>
  <c r="H935" i="60"/>
  <c r="H936" i="60" s="1"/>
  <c r="H937" i="60" s="1"/>
  <c r="H938" i="60" s="1"/>
  <c r="H939" i="60" s="1"/>
  <c r="H940" i="60" s="1"/>
  <c r="H941" i="60" s="1"/>
  <c r="H942" i="60" s="1"/>
  <c r="H921" i="60"/>
  <c r="H922" i="60" s="1"/>
  <c r="H923" i="60" s="1"/>
  <c r="H924" i="60" s="1"/>
  <c r="H925" i="60" s="1"/>
  <c r="H926" i="60" s="1"/>
  <c r="H927" i="60" s="1"/>
  <c r="H928" i="60" s="1"/>
  <c r="H929" i="60" s="1"/>
  <c r="H930" i="60" s="1"/>
  <c r="H931" i="60" s="1"/>
  <c r="H932" i="60" s="1"/>
  <c r="H933" i="60" s="1"/>
  <c r="H934" i="60" s="1"/>
  <c r="H920" i="60"/>
  <c r="G920" i="60"/>
  <c r="G921" i="60" s="1"/>
  <c r="G922" i="60" s="1"/>
  <c r="G923" i="60" s="1"/>
  <c r="G924" i="60" s="1"/>
  <c r="G925" i="60" s="1"/>
  <c r="G926" i="60" s="1"/>
  <c r="G927" i="60" s="1"/>
  <c r="G928" i="60" s="1"/>
  <c r="G929" i="60" s="1"/>
  <c r="G930" i="60" s="1"/>
  <c r="G931" i="60" s="1"/>
  <c r="G932" i="60" s="1"/>
  <c r="G933" i="60" s="1"/>
  <c r="G934" i="60" s="1"/>
  <c r="G935" i="60" s="1"/>
  <c r="G936" i="60" s="1"/>
  <c r="G937" i="60" s="1"/>
  <c r="G938" i="60" s="1"/>
  <c r="G939" i="60" s="1"/>
  <c r="G940" i="60" s="1"/>
  <c r="G941" i="60" s="1"/>
  <c r="G942" i="60" s="1"/>
  <c r="G943" i="60" s="1"/>
  <c r="G944" i="60" s="1"/>
  <c r="G945" i="60" s="1"/>
  <c r="G946" i="60" s="1"/>
  <c r="G947" i="60" s="1"/>
  <c r="G948" i="60" s="1"/>
  <c r="G949" i="60" s="1"/>
  <c r="G950" i="60" s="1"/>
  <c r="G951" i="60" s="1"/>
  <c r="G952" i="60" s="1"/>
  <c r="G953" i="60" s="1"/>
  <c r="G954" i="60" s="1"/>
  <c r="G955" i="60" s="1"/>
  <c r="G956" i="60" s="1"/>
  <c r="G957" i="60" s="1"/>
  <c r="G958" i="60" s="1"/>
  <c r="H917" i="60"/>
  <c r="H918" i="60" s="1"/>
  <c r="H919" i="60" s="1"/>
  <c r="H911" i="60"/>
  <c r="H912" i="60" s="1"/>
  <c r="H913" i="60" s="1"/>
  <c r="H914" i="60" s="1"/>
  <c r="H915" i="60" s="1"/>
  <c r="H916" i="60" s="1"/>
  <c r="H907" i="60"/>
  <c r="H908" i="60" s="1"/>
  <c r="H909" i="60" s="1"/>
  <c r="H910" i="60" s="1"/>
  <c r="G902" i="60"/>
  <c r="G903" i="60" s="1"/>
  <c r="G904" i="60" s="1"/>
  <c r="G905" i="60" s="1"/>
  <c r="G906" i="60" s="1"/>
  <c r="G907" i="60" s="1"/>
  <c r="G908" i="60" s="1"/>
  <c r="G909" i="60" s="1"/>
  <c r="G910" i="60" s="1"/>
  <c r="G911" i="60" s="1"/>
  <c r="G912" i="60" s="1"/>
  <c r="G913" i="60" s="1"/>
  <c r="G914" i="60" s="1"/>
  <c r="G915" i="60" s="1"/>
  <c r="G916" i="60" s="1"/>
  <c r="G917" i="60" s="1"/>
  <c r="G918" i="60" s="1"/>
  <c r="G919" i="60" s="1"/>
  <c r="H901" i="60"/>
  <c r="H902" i="60" s="1"/>
  <c r="H903" i="60" s="1"/>
  <c r="H904" i="60" s="1"/>
  <c r="H905" i="60" s="1"/>
  <c r="H906" i="60" s="1"/>
  <c r="G901" i="60"/>
  <c r="H895" i="60"/>
  <c r="H896" i="60" s="1"/>
  <c r="H897" i="60" s="1"/>
  <c r="H898" i="60" s="1"/>
  <c r="H899" i="60" s="1"/>
  <c r="H900" i="60" s="1"/>
  <c r="H893" i="60"/>
  <c r="H894" i="60" s="1"/>
  <c r="H887" i="60"/>
  <c r="H888" i="60" s="1"/>
  <c r="H889" i="60" s="1"/>
  <c r="H890" i="60" s="1"/>
  <c r="H891" i="60" s="1"/>
  <c r="H892" i="60" s="1"/>
  <c r="H886" i="60"/>
  <c r="G886" i="60"/>
  <c r="G887" i="60" s="1"/>
  <c r="G888" i="60" s="1"/>
  <c r="G889" i="60" s="1"/>
  <c r="G890" i="60" s="1"/>
  <c r="G891" i="60" s="1"/>
  <c r="G892" i="60" s="1"/>
  <c r="G893" i="60" s="1"/>
  <c r="G894" i="60" s="1"/>
  <c r="G895" i="60" s="1"/>
  <c r="G896" i="60" s="1"/>
  <c r="G897" i="60" s="1"/>
  <c r="G898" i="60" s="1"/>
  <c r="G899" i="60" s="1"/>
  <c r="G900" i="60" s="1"/>
  <c r="H875" i="60"/>
  <c r="H876" i="60" s="1"/>
  <c r="H877" i="60" s="1"/>
  <c r="H878" i="60" s="1"/>
  <c r="H879" i="60" s="1"/>
  <c r="H880" i="60" s="1"/>
  <c r="H881" i="60" s="1"/>
  <c r="H882" i="60" s="1"/>
  <c r="H883" i="60" s="1"/>
  <c r="H884" i="60" s="1"/>
  <c r="H885" i="60" s="1"/>
  <c r="H873" i="60"/>
  <c r="H874" i="60" s="1"/>
  <c r="H871" i="60"/>
  <c r="H872" i="60" s="1"/>
  <c r="H867" i="60"/>
  <c r="H868" i="60" s="1"/>
  <c r="H869" i="60" s="1"/>
  <c r="H870" i="60" s="1"/>
  <c r="H865" i="60"/>
  <c r="H866" i="60" s="1"/>
  <c r="H863" i="60"/>
  <c r="H864" i="60" s="1"/>
  <c r="H861" i="60"/>
  <c r="H862" i="60" s="1"/>
  <c r="H851" i="60"/>
  <c r="H852" i="60" s="1"/>
  <c r="H853" i="60" s="1"/>
  <c r="H854" i="60" s="1"/>
  <c r="H855" i="60" s="1"/>
  <c r="H856" i="60" s="1"/>
  <c r="H857" i="60" s="1"/>
  <c r="H858" i="60" s="1"/>
  <c r="H859" i="60" s="1"/>
  <c r="H860" i="60" s="1"/>
  <c r="H849" i="60"/>
  <c r="H850" i="60" s="1"/>
  <c r="H847" i="60"/>
  <c r="H848" i="60" s="1"/>
  <c r="H846" i="60"/>
  <c r="G846" i="60"/>
  <c r="G847" i="60" s="1"/>
  <c r="G848" i="60" s="1"/>
  <c r="G849" i="60" s="1"/>
  <c r="G850" i="60" s="1"/>
  <c r="G851" i="60" s="1"/>
  <c r="G852" i="60" s="1"/>
  <c r="G853" i="60" s="1"/>
  <c r="G854" i="60" s="1"/>
  <c r="G855" i="60" s="1"/>
  <c r="G856" i="60" s="1"/>
  <c r="G857" i="60" s="1"/>
  <c r="G858" i="60" s="1"/>
  <c r="G859" i="60" s="1"/>
  <c r="G860" i="60" s="1"/>
  <c r="G861" i="60" s="1"/>
  <c r="G862" i="60" s="1"/>
  <c r="G863" i="60" s="1"/>
  <c r="G864" i="60" s="1"/>
  <c r="G865" i="60" s="1"/>
  <c r="G866" i="60" s="1"/>
  <c r="G867" i="60" s="1"/>
  <c r="G868" i="60" s="1"/>
  <c r="G869" i="60" s="1"/>
  <c r="G870" i="60" s="1"/>
  <c r="G871" i="60" s="1"/>
  <c r="G872" i="60" s="1"/>
  <c r="G873" i="60" s="1"/>
  <c r="G874" i="60" s="1"/>
  <c r="G875" i="60" s="1"/>
  <c r="G876" i="60" s="1"/>
  <c r="G877" i="60" s="1"/>
  <c r="G878" i="60" s="1"/>
  <c r="G879" i="60" s="1"/>
  <c r="G880" i="60" s="1"/>
  <c r="G881" i="60" s="1"/>
  <c r="G882" i="60" s="1"/>
  <c r="G883" i="60" s="1"/>
  <c r="G884" i="60" s="1"/>
  <c r="G885" i="60" s="1"/>
  <c r="H845" i="60"/>
  <c r="G845" i="60"/>
  <c r="H843" i="60"/>
  <c r="H844" i="60" s="1"/>
  <c r="H842" i="60"/>
  <c r="H838" i="60"/>
  <c r="H839" i="60" s="1"/>
  <c r="H840" i="60" s="1"/>
  <c r="H841" i="60" s="1"/>
  <c r="H837" i="60"/>
  <c r="H834" i="60"/>
  <c r="H835" i="60" s="1"/>
  <c r="H836" i="60" s="1"/>
  <c r="H833" i="60"/>
  <c r="G828" i="60"/>
  <c r="G829" i="60" s="1"/>
  <c r="G830" i="60" s="1"/>
  <c r="G831" i="60" s="1"/>
  <c r="G832" i="60" s="1"/>
  <c r="G833" i="60" s="1"/>
  <c r="G834" i="60" s="1"/>
  <c r="G835" i="60" s="1"/>
  <c r="G836" i="60" s="1"/>
  <c r="G837" i="60" s="1"/>
  <c r="G838" i="60" s="1"/>
  <c r="G839" i="60" s="1"/>
  <c r="G840" i="60" s="1"/>
  <c r="G841" i="60" s="1"/>
  <c r="G842" i="60" s="1"/>
  <c r="G843" i="60" s="1"/>
  <c r="G844" i="60" s="1"/>
  <c r="H827" i="60"/>
  <c r="H828" i="60" s="1"/>
  <c r="H829" i="60" s="1"/>
  <c r="H830" i="60" s="1"/>
  <c r="H831" i="60" s="1"/>
  <c r="H832" i="60" s="1"/>
  <c r="G827" i="60"/>
  <c r="H820" i="60"/>
  <c r="H821" i="60" s="1"/>
  <c r="H822" i="60" s="1"/>
  <c r="H823" i="60" s="1"/>
  <c r="H824" i="60" s="1"/>
  <c r="H825" i="60" s="1"/>
  <c r="H826" i="60" s="1"/>
  <c r="H819" i="60"/>
  <c r="H818" i="60"/>
  <c r="H816" i="60"/>
  <c r="H817" i="60" s="1"/>
  <c r="H815" i="60"/>
  <c r="H814" i="60"/>
  <c r="H813" i="60"/>
  <c r="H812" i="60"/>
  <c r="G812" i="60"/>
  <c r="G813" i="60" s="1"/>
  <c r="G814" i="60" s="1"/>
  <c r="G815" i="60" s="1"/>
  <c r="G816" i="60" s="1"/>
  <c r="G817" i="60" s="1"/>
  <c r="G818" i="60" s="1"/>
  <c r="G819" i="60" s="1"/>
  <c r="G820" i="60" s="1"/>
  <c r="G821" i="60" s="1"/>
  <c r="G822" i="60" s="1"/>
  <c r="G823" i="60" s="1"/>
  <c r="G824" i="60" s="1"/>
  <c r="G825" i="60" s="1"/>
  <c r="G826" i="60" s="1"/>
  <c r="H797" i="60"/>
  <c r="H798" i="60" s="1"/>
  <c r="H799" i="60" s="1"/>
  <c r="H800" i="60" s="1"/>
  <c r="H801" i="60" s="1"/>
  <c r="H802" i="60" s="1"/>
  <c r="H803" i="60" s="1"/>
  <c r="H804" i="60" s="1"/>
  <c r="H805" i="60" s="1"/>
  <c r="H806" i="60" s="1"/>
  <c r="H807" i="60" s="1"/>
  <c r="H808" i="60" s="1"/>
  <c r="H809" i="60" s="1"/>
  <c r="H810" i="60" s="1"/>
  <c r="H811" i="60" s="1"/>
  <c r="H789" i="60"/>
  <c r="H790" i="60" s="1"/>
  <c r="H791" i="60" s="1"/>
  <c r="H792" i="60" s="1"/>
  <c r="H793" i="60" s="1"/>
  <c r="H794" i="60" s="1"/>
  <c r="H795" i="60" s="1"/>
  <c r="H796" i="60" s="1"/>
  <c r="H777" i="60"/>
  <c r="H778" i="60" s="1"/>
  <c r="H779" i="60" s="1"/>
  <c r="H780" i="60" s="1"/>
  <c r="H781" i="60" s="1"/>
  <c r="H782" i="60" s="1"/>
  <c r="H783" i="60" s="1"/>
  <c r="H784" i="60" s="1"/>
  <c r="H785" i="60" s="1"/>
  <c r="H786" i="60" s="1"/>
  <c r="H787" i="60" s="1"/>
  <c r="H788" i="60" s="1"/>
  <c r="H776" i="60"/>
  <c r="H775" i="60"/>
  <c r="H774" i="60"/>
  <c r="G774" i="60"/>
  <c r="G775" i="60" s="1"/>
  <c r="G776" i="60" s="1"/>
  <c r="G777" i="60" s="1"/>
  <c r="G778" i="60" s="1"/>
  <c r="G779" i="60" s="1"/>
  <c r="G780" i="60" s="1"/>
  <c r="G781" i="60" s="1"/>
  <c r="G782" i="60" s="1"/>
  <c r="G783" i="60" s="1"/>
  <c r="G784" i="60" s="1"/>
  <c r="G785" i="60" s="1"/>
  <c r="G786" i="60" s="1"/>
  <c r="G787" i="60" s="1"/>
  <c r="G788" i="60" s="1"/>
  <c r="G789" i="60" s="1"/>
  <c r="G790" i="60" s="1"/>
  <c r="G791" i="60" s="1"/>
  <c r="G792" i="60" s="1"/>
  <c r="G793" i="60" s="1"/>
  <c r="G794" i="60" s="1"/>
  <c r="G795" i="60" s="1"/>
  <c r="G796" i="60" s="1"/>
  <c r="G797" i="60" s="1"/>
  <c r="G798" i="60" s="1"/>
  <c r="G799" i="60" s="1"/>
  <c r="G800" i="60" s="1"/>
  <c r="G801" i="60" s="1"/>
  <c r="G802" i="60" s="1"/>
  <c r="G803" i="60" s="1"/>
  <c r="G804" i="60" s="1"/>
  <c r="G805" i="60" s="1"/>
  <c r="G806" i="60" s="1"/>
  <c r="G807" i="60" s="1"/>
  <c r="G808" i="60" s="1"/>
  <c r="G809" i="60" s="1"/>
  <c r="G810" i="60" s="1"/>
  <c r="G811" i="60" s="1"/>
  <c r="H773" i="60"/>
  <c r="H772" i="60"/>
  <c r="H771" i="60"/>
  <c r="H766" i="60"/>
  <c r="H767" i="60" s="1"/>
  <c r="H768" i="60" s="1"/>
  <c r="H769" i="60" s="1"/>
  <c r="H770" i="60" s="1"/>
  <c r="H765" i="60"/>
  <c r="H762" i="60"/>
  <c r="H763" i="60" s="1"/>
  <c r="H764" i="60" s="1"/>
  <c r="H761" i="60"/>
  <c r="G756" i="60"/>
  <c r="G757" i="60" s="1"/>
  <c r="G758" i="60" s="1"/>
  <c r="G759" i="60" s="1"/>
  <c r="G760" i="60" s="1"/>
  <c r="G761" i="60" s="1"/>
  <c r="G762" i="60" s="1"/>
  <c r="G763" i="60" s="1"/>
  <c r="G764" i="60" s="1"/>
  <c r="G765" i="60" s="1"/>
  <c r="G766" i="60" s="1"/>
  <c r="G767" i="60" s="1"/>
  <c r="G768" i="60" s="1"/>
  <c r="G769" i="60" s="1"/>
  <c r="G770" i="60" s="1"/>
  <c r="G771" i="60" s="1"/>
  <c r="G772" i="60" s="1"/>
  <c r="G773" i="60" s="1"/>
  <c r="H755" i="60"/>
  <c r="H756" i="60" s="1"/>
  <c r="H757" i="60" s="1"/>
  <c r="H758" i="60" s="1"/>
  <c r="H759" i="60" s="1"/>
  <c r="H760" i="60" s="1"/>
  <c r="G755" i="60"/>
  <c r="H752" i="60"/>
  <c r="H753" i="60" s="1"/>
  <c r="H754" i="60" s="1"/>
  <c r="H751" i="60"/>
  <c r="H750" i="60"/>
  <c r="H749" i="60"/>
  <c r="H744" i="60"/>
  <c r="H745" i="60" s="1"/>
  <c r="H746" i="60" s="1"/>
  <c r="H747" i="60" s="1"/>
  <c r="H748" i="60" s="1"/>
  <c r="H743" i="60"/>
  <c r="H742" i="60"/>
  <c r="G742" i="60"/>
  <c r="G743" i="60" s="1"/>
  <c r="G744" i="60" s="1"/>
  <c r="G745" i="60" s="1"/>
  <c r="G746" i="60" s="1"/>
  <c r="G747" i="60" s="1"/>
  <c r="G748" i="60" s="1"/>
  <c r="G749" i="60" s="1"/>
  <c r="G750" i="60" s="1"/>
  <c r="G751" i="60" s="1"/>
  <c r="G752" i="60" s="1"/>
  <c r="G753" i="60" s="1"/>
  <c r="G754" i="60" s="1"/>
  <c r="H730" i="60"/>
  <c r="H731" i="60" s="1"/>
  <c r="H732" i="60" s="1"/>
  <c r="H733" i="60" s="1"/>
  <c r="H734" i="60" s="1"/>
  <c r="H735" i="60" s="1"/>
  <c r="H736" i="60" s="1"/>
  <c r="H737" i="60" s="1"/>
  <c r="H738" i="60" s="1"/>
  <c r="H739" i="60" s="1"/>
  <c r="H740" i="60" s="1"/>
  <c r="H741" i="60" s="1"/>
  <c r="H719" i="60"/>
  <c r="H720" i="60" s="1"/>
  <c r="H721" i="60" s="1"/>
  <c r="H722" i="60" s="1"/>
  <c r="H723" i="60" s="1"/>
  <c r="H724" i="60" s="1"/>
  <c r="H725" i="60" s="1"/>
  <c r="H726" i="60" s="1"/>
  <c r="H727" i="60" s="1"/>
  <c r="H728" i="60" s="1"/>
  <c r="H729" i="60" s="1"/>
  <c r="H706" i="60"/>
  <c r="H707" i="60" s="1"/>
  <c r="H708" i="60" s="1"/>
  <c r="H709" i="60" s="1"/>
  <c r="H710" i="60" s="1"/>
  <c r="H711" i="60" s="1"/>
  <c r="H712" i="60" s="1"/>
  <c r="H713" i="60" s="1"/>
  <c r="H714" i="60" s="1"/>
  <c r="H715" i="60" s="1"/>
  <c r="H716" i="60" s="1"/>
  <c r="H717" i="60" s="1"/>
  <c r="H718" i="60" s="1"/>
  <c r="H705" i="60"/>
  <c r="H704" i="60"/>
  <c r="G704" i="60"/>
  <c r="G705" i="60" s="1"/>
  <c r="G706" i="60" s="1"/>
  <c r="G707" i="60" s="1"/>
  <c r="G708" i="60" s="1"/>
  <c r="G709" i="60" s="1"/>
  <c r="G710" i="60" s="1"/>
  <c r="G711" i="60" s="1"/>
  <c r="G712" i="60" s="1"/>
  <c r="G713" i="60" s="1"/>
  <c r="G714" i="60" s="1"/>
  <c r="G715" i="60" s="1"/>
  <c r="G716" i="60" s="1"/>
  <c r="G717" i="60" s="1"/>
  <c r="G718" i="60" s="1"/>
  <c r="G719" i="60" s="1"/>
  <c r="G720" i="60" s="1"/>
  <c r="G721" i="60" s="1"/>
  <c r="G722" i="60" s="1"/>
  <c r="G723" i="60" s="1"/>
  <c r="G724" i="60" s="1"/>
  <c r="G725" i="60" s="1"/>
  <c r="G726" i="60" s="1"/>
  <c r="G727" i="60" s="1"/>
  <c r="G728" i="60" s="1"/>
  <c r="G729" i="60" s="1"/>
  <c r="G730" i="60" s="1"/>
  <c r="G731" i="60" s="1"/>
  <c r="G732" i="60" s="1"/>
  <c r="G733" i="60" s="1"/>
  <c r="G734" i="60" s="1"/>
  <c r="G735" i="60" s="1"/>
  <c r="G736" i="60" s="1"/>
  <c r="G737" i="60" s="1"/>
  <c r="G738" i="60" s="1"/>
  <c r="G739" i="60" s="1"/>
  <c r="G740" i="60" s="1"/>
  <c r="G741" i="60" s="1"/>
  <c r="H703" i="60"/>
  <c r="G703" i="60"/>
  <c r="H701" i="60"/>
  <c r="H702" i="60" s="1"/>
  <c r="H700" i="60"/>
  <c r="H696" i="60"/>
  <c r="H697" i="60" s="1"/>
  <c r="H698" i="60" s="1"/>
  <c r="H699" i="60" s="1"/>
  <c r="H695" i="60"/>
  <c r="H691" i="60"/>
  <c r="H692" i="60" s="1"/>
  <c r="H693" i="60" s="1"/>
  <c r="H694" i="60" s="1"/>
  <c r="H690" i="60"/>
  <c r="G686" i="60"/>
  <c r="G687" i="60" s="1"/>
  <c r="G688" i="60" s="1"/>
  <c r="G689" i="60" s="1"/>
  <c r="G690" i="60" s="1"/>
  <c r="G691" i="60" s="1"/>
  <c r="G692" i="60" s="1"/>
  <c r="G693" i="60" s="1"/>
  <c r="G694" i="60" s="1"/>
  <c r="G695" i="60" s="1"/>
  <c r="G696" i="60" s="1"/>
  <c r="G697" i="60" s="1"/>
  <c r="G698" i="60" s="1"/>
  <c r="G699" i="60" s="1"/>
  <c r="G700" i="60" s="1"/>
  <c r="G701" i="60" s="1"/>
  <c r="G702" i="60" s="1"/>
  <c r="H685" i="60"/>
  <c r="H686" i="60" s="1"/>
  <c r="H687" i="60" s="1"/>
  <c r="H688" i="60" s="1"/>
  <c r="H689" i="60" s="1"/>
  <c r="H684" i="60"/>
  <c r="G684" i="60"/>
  <c r="G685" i="60" s="1"/>
  <c r="H680" i="60"/>
  <c r="H681" i="60" s="1"/>
  <c r="H682" i="60" s="1"/>
  <c r="H683" i="60" s="1"/>
  <c r="H672" i="60"/>
  <c r="H673" i="60" s="1"/>
  <c r="H674" i="60" s="1"/>
  <c r="H675" i="60" s="1"/>
  <c r="H676" i="60" s="1"/>
  <c r="H677" i="60" s="1"/>
  <c r="H678" i="60" s="1"/>
  <c r="H679" i="60" s="1"/>
  <c r="G672" i="60"/>
  <c r="G673" i="60" s="1"/>
  <c r="G674" i="60" s="1"/>
  <c r="G675" i="60" s="1"/>
  <c r="G676" i="60" s="1"/>
  <c r="G677" i="60" s="1"/>
  <c r="G678" i="60" s="1"/>
  <c r="G679" i="60" s="1"/>
  <c r="G680" i="60" s="1"/>
  <c r="G681" i="60" s="1"/>
  <c r="G682" i="60" s="1"/>
  <c r="G683" i="60" s="1"/>
  <c r="H671" i="60"/>
  <c r="G671" i="60"/>
  <c r="H657" i="60"/>
  <c r="H658" i="60" s="1"/>
  <c r="H659" i="60" s="1"/>
  <c r="H660" i="60" s="1"/>
  <c r="H661" i="60" s="1"/>
  <c r="H662" i="60" s="1"/>
  <c r="H663" i="60" s="1"/>
  <c r="H664" i="60" s="1"/>
  <c r="H665" i="60" s="1"/>
  <c r="H666" i="60" s="1"/>
  <c r="H667" i="60" s="1"/>
  <c r="H668" i="60" s="1"/>
  <c r="H669" i="60" s="1"/>
  <c r="H670" i="60" s="1"/>
  <c r="H649" i="60"/>
  <c r="H650" i="60" s="1"/>
  <c r="H651" i="60" s="1"/>
  <c r="H652" i="60" s="1"/>
  <c r="H653" i="60" s="1"/>
  <c r="H654" i="60" s="1"/>
  <c r="H655" i="60" s="1"/>
  <c r="H656" i="60" s="1"/>
  <c r="H648" i="60"/>
  <c r="H647" i="60"/>
  <c r="H638" i="60"/>
  <c r="H639" i="60" s="1"/>
  <c r="H640" i="60" s="1"/>
  <c r="H641" i="60" s="1"/>
  <c r="H642" i="60" s="1"/>
  <c r="H643" i="60" s="1"/>
  <c r="H644" i="60" s="1"/>
  <c r="H645" i="60" s="1"/>
  <c r="H646" i="60" s="1"/>
  <c r="H637" i="60"/>
  <c r="H636" i="60"/>
  <c r="G636" i="60"/>
  <c r="G637" i="60" s="1"/>
  <c r="G638" i="60" s="1"/>
  <c r="G639" i="60" s="1"/>
  <c r="G640" i="60" s="1"/>
  <c r="G641" i="60" s="1"/>
  <c r="G642" i="60" s="1"/>
  <c r="G643" i="60" s="1"/>
  <c r="G644" i="60" s="1"/>
  <c r="G645" i="60" s="1"/>
  <c r="G646" i="60" s="1"/>
  <c r="G647" i="60" s="1"/>
  <c r="G648" i="60" s="1"/>
  <c r="G649" i="60" s="1"/>
  <c r="G650" i="60" s="1"/>
  <c r="G651" i="60" s="1"/>
  <c r="G652" i="60" s="1"/>
  <c r="G653" i="60" s="1"/>
  <c r="G654" i="60" s="1"/>
  <c r="G655" i="60" s="1"/>
  <c r="G656" i="60" s="1"/>
  <c r="G657" i="60" s="1"/>
  <c r="G658" i="60" s="1"/>
  <c r="G659" i="60" s="1"/>
  <c r="G660" i="60" s="1"/>
  <c r="G661" i="60" s="1"/>
  <c r="G662" i="60" s="1"/>
  <c r="G663" i="60" s="1"/>
  <c r="G664" i="60" s="1"/>
  <c r="G665" i="60" s="1"/>
  <c r="G666" i="60" s="1"/>
  <c r="G667" i="60" s="1"/>
  <c r="G668" i="60" s="1"/>
  <c r="G669" i="60" s="1"/>
  <c r="G670" i="60" s="1"/>
  <c r="H635" i="60"/>
  <c r="H634" i="60"/>
  <c r="H630" i="60"/>
  <c r="H631" i="60" s="1"/>
  <c r="H632" i="60" s="1"/>
  <c r="H633" i="60" s="1"/>
  <c r="H629" i="60"/>
  <c r="H625" i="60"/>
  <c r="H626" i="60" s="1"/>
  <c r="H627" i="60" s="1"/>
  <c r="H628" i="60" s="1"/>
  <c r="G620" i="60"/>
  <c r="G621" i="60" s="1"/>
  <c r="G622" i="60" s="1"/>
  <c r="G623" i="60" s="1"/>
  <c r="G624" i="60" s="1"/>
  <c r="G625" i="60" s="1"/>
  <c r="G626" i="60" s="1"/>
  <c r="G627" i="60" s="1"/>
  <c r="G628" i="60" s="1"/>
  <c r="G629" i="60" s="1"/>
  <c r="G630" i="60" s="1"/>
  <c r="G631" i="60" s="1"/>
  <c r="G632" i="60" s="1"/>
  <c r="G633" i="60" s="1"/>
  <c r="G634" i="60" s="1"/>
  <c r="G635" i="60" s="1"/>
  <c r="H619" i="60"/>
  <c r="H620" i="60" s="1"/>
  <c r="H621" i="60" s="1"/>
  <c r="H622" i="60" s="1"/>
  <c r="H623" i="60" s="1"/>
  <c r="H624" i="60" s="1"/>
  <c r="G619" i="60"/>
  <c r="H615" i="60"/>
  <c r="H616" i="60" s="1"/>
  <c r="H617" i="60" s="1"/>
  <c r="H618" i="60" s="1"/>
  <c r="H612" i="60"/>
  <c r="H613" i="60" s="1"/>
  <c r="H614" i="60" s="1"/>
  <c r="H611" i="60"/>
  <c r="H610" i="60"/>
  <c r="G610" i="60"/>
  <c r="G611" i="60" s="1"/>
  <c r="G612" i="60" s="1"/>
  <c r="G613" i="60" s="1"/>
  <c r="G614" i="60" s="1"/>
  <c r="G615" i="60" s="1"/>
  <c r="G616" i="60" s="1"/>
  <c r="G617" i="60" s="1"/>
  <c r="G618" i="60" s="1"/>
  <c r="H596" i="60"/>
  <c r="H597" i="60" s="1"/>
  <c r="H598" i="60" s="1"/>
  <c r="H599" i="60" s="1"/>
  <c r="H600" i="60" s="1"/>
  <c r="H601" i="60" s="1"/>
  <c r="H602" i="60" s="1"/>
  <c r="H603" i="60" s="1"/>
  <c r="H604" i="60" s="1"/>
  <c r="H605" i="60" s="1"/>
  <c r="H606" i="60" s="1"/>
  <c r="H607" i="60" s="1"/>
  <c r="H608" i="60" s="1"/>
  <c r="H609" i="60" s="1"/>
  <c r="H595" i="60"/>
  <c r="H594" i="60"/>
  <c r="H583" i="60"/>
  <c r="H584" i="60" s="1"/>
  <c r="H585" i="60" s="1"/>
  <c r="H586" i="60" s="1"/>
  <c r="H587" i="60" s="1"/>
  <c r="H588" i="60" s="1"/>
  <c r="H589" i="60" s="1"/>
  <c r="H590" i="60" s="1"/>
  <c r="H591" i="60" s="1"/>
  <c r="H592" i="60" s="1"/>
  <c r="H593" i="60" s="1"/>
  <c r="G570" i="60"/>
  <c r="G571" i="60" s="1"/>
  <c r="G572" i="60" s="1"/>
  <c r="G573" i="60" s="1"/>
  <c r="G574" i="60" s="1"/>
  <c r="G575" i="60" s="1"/>
  <c r="G576" i="60" s="1"/>
  <c r="G577" i="60" s="1"/>
  <c r="G578" i="60" s="1"/>
  <c r="G579" i="60" s="1"/>
  <c r="G580" i="60" s="1"/>
  <c r="G581" i="60" s="1"/>
  <c r="G582" i="60" s="1"/>
  <c r="G583" i="60" s="1"/>
  <c r="G584" i="60" s="1"/>
  <c r="G585" i="60" s="1"/>
  <c r="G586" i="60" s="1"/>
  <c r="G587" i="60" s="1"/>
  <c r="G588" i="60" s="1"/>
  <c r="G589" i="60" s="1"/>
  <c r="G590" i="60" s="1"/>
  <c r="G591" i="60" s="1"/>
  <c r="G592" i="60" s="1"/>
  <c r="G593" i="60" s="1"/>
  <c r="G594" i="60" s="1"/>
  <c r="G595" i="60" s="1"/>
  <c r="G596" i="60" s="1"/>
  <c r="G597" i="60" s="1"/>
  <c r="G598" i="60" s="1"/>
  <c r="G599" i="60" s="1"/>
  <c r="G600" i="60" s="1"/>
  <c r="G601" i="60" s="1"/>
  <c r="G602" i="60" s="1"/>
  <c r="G603" i="60" s="1"/>
  <c r="G604" i="60" s="1"/>
  <c r="G605" i="60" s="1"/>
  <c r="G606" i="60" s="1"/>
  <c r="G607" i="60" s="1"/>
  <c r="G608" i="60" s="1"/>
  <c r="G609" i="60" s="1"/>
  <c r="H569" i="60"/>
  <c r="H570" i="60" s="1"/>
  <c r="H571" i="60" s="1"/>
  <c r="H572" i="60" s="1"/>
  <c r="H573" i="60" s="1"/>
  <c r="H574" i="60" s="1"/>
  <c r="H575" i="60" s="1"/>
  <c r="H576" i="60" s="1"/>
  <c r="H577" i="60" s="1"/>
  <c r="H578" i="60" s="1"/>
  <c r="H579" i="60" s="1"/>
  <c r="H580" i="60" s="1"/>
  <c r="H581" i="60" s="1"/>
  <c r="H582" i="60" s="1"/>
  <c r="H568" i="60"/>
  <c r="G568" i="60"/>
  <c r="G569" i="60" s="1"/>
  <c r="H567" i="60"/>
  <c r="G567" i="60"/>
  <c r="H565" i="60"/>
  <c r="H566" i="60" s="1"/>
  <c r="H564" i="60"/>
  <c r="H559" i="60"/>
  <c r="H560" i="60" s="1"/>
  <c r="H561" i="60" s="1"/>
  <c r="H562" i="60" s="1"/>
  <c r="H563" i="60" s="1"/>
  <c r="H558" i="60"/>
  <c r="H554" i="60"/>
  <c r="H555" i="60" s="1"/>
  <c r="H556" i="60" s="1"/>
  <c r="H557" i="60" s="1"/>
  <c r="H549" i="60"/>
  <c r="H550" i="60" s="1"/>
  <c r="H551" i="60" s="1"/>
  <c r="H552" i="60" s="1"/>
  <c r="H553" i="60" s="1"/>
  <c r="H548" i="60"/>
  <c r="G548" i="60"/>
  <c r="G549" i="60" s="1"/>
  <c r="G550" i="60" s="1"/>
  <c r="G551" i="60" s="1"/>
  <c r="G552" i="60" s="1"/>
  <c r="G553" i="60" s="1"/>
  <c r="G554" i="60" s="1"/>
  <c r="G555" i="60" s="1"/>
  <c r="G556" i="60" s="1"/>
  <c r="G557" i="60" s="1"/>
  <c r="G558" i="60" s="1"/>
  <c r="G559" i="60" s="1"/>
  <c r="G560" i="60" s="1"/>
  <c r="G561" i="60" s="1"/>
  <c r="G562" i="60" s="1"/>
  <c r="G563" i="60" s="1"/>
  <c r="G564" i="60" s="1"/>
  <c r="G565" i="60" s="1"/>
  <c r="G566" i="60" s="1"/>
  <c r="H538" i="60"/>
  <c r="H539" i="60" s="1"/>
  <c r="H540" i="60" s="1"/>
  <c r="H541" i="60" s="1"/>
  <c r="H542" i="60" s="1"/>
  <c r="H543" i="60" s="1"/>
  <c r="H544" i="60" s="1"/>
  <c r="H545" i="60" s="1"/>
  <c r="H546" i="60" s="1"/>
  <c r="H547" i="60" s="1"/>
  <c r="H537" i="60"/>
  <c r="H533" i="60"/>
  <c r="H534" i="60" s="1"/>
  <c r="H535" i="60" s="1"/>
  <c r="H536" i="60" s="1"/>
  <c r="H532" i="60"/>
  <c r="G532" i="60"/>
  <c r="G533" i="60" s="1"/>
  <c r="G534" i="60" s="1"/>
  <c r="G535" i="60" s="1"/>
  <c r="G536" i="60" s="1"/>
  <c r="G537" i="60" s="1"/>
  <c r="G538" i="60" s="1"/>
  <c r="G539" i="60" s="1"/>
  <c r="G540" i="60" s="1"/>
  <c r="G541" i="60" s="1"/>
  <c r="G542" i="60" s="1"/>
  <c r="G543" i="60" s="1"/>
  <c r="G544" i="60" s="1"/>
  <c r="G545" i="60" s="1"/>
  <c r="G546" i="60" s="1"/>
  <c r="G547" i="60" s="1"/>
  <c r="H531" i="60"/>
  <c r="G531" i="60"/>
  <c r="H517" i="60"/>
  <c r="H518" i="60" s="1"/>
  <c r="H519" i="60" s="1"/>
  <c r="H520" i="60" s="1"/>
  <c r="H521" i="60" s="1"/>
  <c r="H522" i="60" s="1"/>
  <c r="H523" i="60" s="1"/>
  <c r="H524" i="60" s="1"/>
  <c r="H525" i="60" s="1"/>
  <c r="H526" i="60" s="1"/>
  <c r="H527" i="60" s="1"/>
  <c r="H528" i="60" s="1"/>
  <c r="H529" i="60" s="1"/>
  <c r="H530" i="60" s="1"/>
  <c r="H516" i="60"/>
  <c r="H507" i="60"/>
  <c r="H508" i="60" s="1"/>
  <c r="H509" i="60" s="1"/>
  <c r="H510" i="60" s="1"/>
  <c r="H511" i="60" s="1"/>
  <c r="H512" i="60" s="1"/>
  <c r="H513" i="60" s="1"/>
  <c r="H514" i="60" s="1"/>
  <c r="H515" i="60" s="1"/>
  <c r="G494" i="60"/>
  <c r="G495" i="60" s="1"/>
  <c r="G496" i="60" s="1"/>
  <c r="G497" i="60" s="1"/>
  <c r="G498" i="60" s="1"/>
  <c r="G499" i="60" s="1"/>
  <c r="G500" i="60" s="1"/>
  <c r="G501" i="60" s="1"/>
  <c r="G502" i="60" s="1"/>
  <c r="G503" i="60" s="1"/>
  <c r="G504" i="60" s="1"/>
  <c r="G505" i="60" s="1"/>
  <c r="G506" i="60" s="1"/>
  <c r="G507" i="60" s="1"/>
  <c r="G508" i="60" s="1"/>
  <c r="G509" i="60" s="1"/>
  <c r="G510" i="60" s="1"/>
  <c r="G511" i="60" s="1"/>
  <c r="G512" i="60" s="1"/>
  <c r="G513" i="60" s="1"/>
  <c r="G514" i="60" s="1"/>
  <c r="G515" i="60" s="1"/>
  <c r="G516" i="60" s="1"/>
  <c r="G517" i="60" s="1"/>
  <c r="G518" i="60" s="1"/>
  <c r="G519" i="60" s="1"/>
  <c r="G520" i="60" s="1"/>
  <c r="G521" i="60" s="1"/>
  <c r="G522" i="60" s="1"/>
  <c r="G523" i="60" s="1"/>
  <c r="G524" i="60" s="1"/>
  <c r="G525" i="60" s="1"/>
  <c r="G526" i="60" s="1"/>
  <c r="G527" i="60" s="1"/>
  <c r="G528" i="60" s="1"/>
  <c r="G529" i="60" s="1"/>
  <c r="G530" i="60" s="1"/>
  <c r="H493" i="60"/>
  <c r="H494" i="60" s="1"/>
  <c r="H495" i="60" s="1"/>
  <c r="H496" i="60" s="1"/>
  <c r="H497" i="60" s="1"/>
  <c r="H498" i="60" s="1"/>
  <c r="H499" i="60" s="1"/>
  <c r="H500" i="60" s="1"/>
  <c r="H501" i="60" s="1"/>
  <c r="H502" i="60" s="1"/>
  <c r="H503" i="60" s="1"/>
  <c r="H504" i="60" s="1"/>
  <c r="H505" i="60" s="1"/>
  <c r="H506" i="60" s="1"/>
  <c r="H492" i="60"/>
  <c r="G492" i="60"/>
  <c r="G493" i="60" s="1"/>
  <c r="H491" i="60"/>
  <c r="H490" i="60"/>
  <c r="H489" i="60"/>
  <c r="H485" i="60"/>
  <c r="H486" i="60" s="1"/>
  <c r="H487" i="60" s="1"/>
  <c r="H488" i="60" s="1"/>
  <c r="H484" i="60"/>
  <c r="H480" i="60"/>
  <c r="H481" i="60" s="1"/>
  <c r="H482" i="60" s="1"/>
  <c r="H483" i="60" s="1"/>
  <c r="H475" i="60"/>
  <c r="H476" i="60" s="1"/>
  <c r="H477" i="60" s="1"/>
  <c r="H478" i="60" s="1"/>
  <c r="H479" i="60" s="1"/>
  <c r="H474" i="60"/>
  <c r="G474" i="60"/>
  <c r="G475" i="60" s="1"/>
  <c r="G476" i="60" s="1"/>
  <c r="G477" i="60" s="1"/>
  <c r="G478" i="60" s="1"/>
  <c r="G479" i="60" s="1"/>
  <c r="G480" i="60" s="1"/>
  <c r="G481" i="60" s="1"/>
  <c r="G482" i="60" s="1"/>
  <c r="G483" i="60" s="1"/>
  <c r="G484" i="60" s="1"/>
  <c r="G485" i="60" s="1"/>
  <c r="G486" i="60" s="1"/>
  <c r="G487" i="60" s="1"/>
  <c r="G488" i="60" s="1"/>
  <c r="G489" i="60" s="1"/>
  <c r="G490" i="60" s="1"/>
  <c r="G491" i="60" s="1"/>
  <c r="H469" i="60"/>
  <c r="H470" i="60" s="1"/>
  <c r="H471" i="60" s="1"/>
  <c r="H472" i="60" s="1"/>
  <c r="H473" i="60" s="1"/>
  <c r="H468" i="60"/>
  <c r="H459" i="60"/>
  <c r="H460" i="60" s="1"/>
  <c r="H461" i="60" s="1"/>
  <c r="H462" i="60" s="1"/>
  <c r="H463" i="60" s="1"/>
  <c r="H464" i="60" s="1"/>
  <c r="H465" i="60" s="1"/>
  <c r="H466" i="60" s="1"/>
  <c r="H467" i="60" s="1"/>
  <c r="H458" i="60"/>
  <c r="G458" i="60"/>
  <c r="G459" i="60" s="1"/>
  <c r="G460" i="60" s="1"/>
  <c r="G461" i="60" s="1"/>
  <c r="G462" i="60" s="1"/>
  <c r="G463" i="60" s="1"/>
  <c r="G464" i="60" s="1"/>
  <c r="G465" i="60" s="1"/>
  <c r="G466" i="60" s="1"/>
  <c r="G467" i="60" s="1"/>
  <c r="G468" i="60" s="1"/>
  <c r="G469" i="60" s="1"/>
  <c r="G470" i="60" s="1"/>
  <c r="G471" i="60" s="1"/>
  <c r="G472" i="60" s="1"/>
  <c r="G473" i="60" s="1"/>
  <c r="H457" i="60"/>
  <c r="G457" i="60"/>
  <c r="H441" i="60"/>
  <c r="H442" i="60" s="1"/>
  <c r="H443" i="60" s="1"/>
  <c r="H444" i="60" s="1"/>
  <c r="H445" i="60" s="1"/>
  <c r="H446" i="60" s="1"/>
  <c r="H447" i="60" s="1"/>
  <c r="H448" i="60" s="1"/>
  <c r="H449" i="60" s="1"/>
  <c r="H450" i="60" s="1"/>
  <c r="H451" i="60" s="1"/>
  <c r="H452" i="60" s="1"/>
  <c r="H453" i="60" s="1"/>
  <c r="H454" i="60" s="1"/>
  <c r="H455" i="60" s="1"/>
  <c r="H456" i="60" s="1"/>
  <c r="H430" i="60"/>
  <c r="H431" i="60" s="1"/>
  <c r="H432" i="60" s="1"/>
  <c r="H433" i="60" s="1"/>
  <c r="H434" i="60" s="1"/>
  <c r="H435" i="60" s="1"/>
  <c r="H436" i="60" s="1"/>
  <c r="H437" i="60" s="1"/>
  <c r="H438" i="60" s="1"/>
  <c r="H439" i="60" s="1"/>
  <c r="H440" i="60" s="1"/>
  <c r="H417" i="60"/>
  <c r="H418" i="60" s="1"/>
  <c r="H419" i="60" s="1"/>
  <c r="H420" i="60" s="1"/>
  <c r="H421" i="60" s="1"/>
  <c r="H422" i="60" s="1"/>
  <c r="H423" i="60" s="1"/>
  <c r="H424" i="60" s="1"/>
  <c r="H425" i="60" s="1"/>
  <c r="H426" i="60" s="1"/>
  <c r="H427" i="60" s="1"/>
  <c r="H428" i="60" s="1"/>
  <c r="H429" i="60" s="1"/>
  <c r="H416" i="60"/>
  <c r="G416" i="60"/>
  <c r="G417" i="60" s="1"/>
  <c r="G418" i="60" s="1"/>
  <c r="G419" i="60" s="1"/>
  <c r="G420" i="60" s="1"/>
  <c r="G421" i="60" s="1"/>
  <c r="G422" i="60" s="1"/>
  <c r="G423" i="60" s="1"/>
  <c r="G424" i="60" s="1"/>
  <c r="G425" i="60" s="1"/>
  <c r="G426" i="60" s="1"/>
  <c r="G427" i="60" s="1"/>
  <c r="G428" i="60" s="1"/>
  <c r="G429" i="60" s="1"/>
  <c r="G430" i="60" s="1"/>
  <c r="G431" i="60" s="1"/>
  <c r="G432" i="60" s="1"/>
  <c r="G433" i="60" s="1"/>
  <c r="G434" i="60" s="1"/>
  <c r="G435" i="60" s="1"/>
  <c r="G436" i="60" s="1"/>
  <c r="G437" i="60" s="1"/>
  <c r="G438" i="60" s="1"/>
  <c r="G439" i="60" s="1"/>
  <c r="G440" i="60" s="1"/>
  <c r="G441" i="60" s="1"/>
  <c r="G442" i="60" s="1"/>
  <c r="G443" i="60" s="1"/>
  <c r="G444" i="60" s="1"/>
  <c r="G445" i="60" s="1"/>
  <c r="G446" i="60" s="1"/>
  <c r="G447" i="60" s="1"/>
  <c r="G448" i="60" s="1"/>
  <c r="G449" i="60" s="1"/>
  <c r="G450" i="60" s="1"/>
  <c r="G451" i="60" s="1"/>
  <c r="G452" i="60" s="1"/>
  <c r="G453" i="60" s="1"/>
  <c r="G454" i="60" s="1"/>
  <c r="G455" i="60" s="1"/>
  <c r="G456" i="60" s="1"/>
  <c r="H415" i="60"/>
  <c r="G415" i="60"/>
  <c r="H412" i="60"/>
  <c r="H413" i="60" s="1"/>
  <c r="H414" i="60" s="1"/>
  <c r="H407" i="60"/>
  <c r="H408" i="60" s="1"/>
  <c r="H409" i="60" s="1"/>
  <c r="H410" i="60" s="1"/>
  <c r="H411" i="60" s="1"/>
  <c r="H404" i="60"/>
  <c r="H405" i="60" s="1"/>
  <c r="H406" i="60" s="1"/>
  <c r="H403" i="60"/>
  <c r="H399" i="60"/>
  <c r="H400" i="60" s="1"/>
  <c r="H401" i="60" s="1"/>
  <c r="H402" i="60" s="1"/>
  <c r="H398" i="60"/>
  <c r="G398" i="60"/>
  <c r="G399" i="60" s="1"/>
  <c r="G400" i="60" s="1"/>
  <c r="G401" i="60" s="1"/>
  <c r="G402" i="60" s="1"/>
  <c r="G403" i="60" s="1"/>
  <c r="G404" i="60" s="1"/>
  <c r="G405" i="60" s="1"/>
  <c r="G406" i="60" s="1"/>
  <c r="G407" i="60" s="1"/>
  <c r="G408" i="60" s="1"/>
  <c r="G409" i="60" s="1"/>
  <c r="G410" i="60" s="1"/>
  <c r="G411" i="60" s="1"/>
  <c r="G412" i="60" s="1"/>
  <c r="G413" i="60" s="1"/>
  <c r="G414" i="60" s="1"/>
  <c r="H397" i="60"/>
  <c r="G397" i="60"/>
  <c r="H386" i="60"/>
  <c r="H387" i="60" s="1"/>
  <c r="H388" i="60" s="1"/>
  <c r="H389" i="60" s="1"/>
  <c r="H390" i="60" s="1"/>
  <c r="H391" i="60" s="1"/>
  <c r="H392" i="60" s="1"/>
  <c r="H393" i="60" s="1"/>
  <c r="H394" i="60" s="1"/>
  <c r="H395" i="60" s="1"/>
  <c r="H396" i="60" s="1"/>
  <c r="H381" i="60"/>
  <c r="H382" i="60" s="1"/>
  <c r="H383" i="60" s="1"/>
  <c r="H384" i="60" s="1"/>
  <c r="H385" i="60" s="1"/>
  <c r="H380" i="60"/>
  <c r="H379" i="60"/>
  <c r="H378" i="60"/>
  <c r="G378" i="60"/>
  <c r="G379" i="60" s="1"/>
  <c r="G380" i="60" s="1"/>
  <c r="G381" i="60" s="1"/>
  <c r="G382" i="60" s="1"/>
  <c r="G383" i="60" s="1"/>
  <c r="G384" i="60" s="1"/>
  <c r="G385" i="60" s="1"/>
  <c r="G386" i="60" s="1"/>
  <c r="G387" i="60" s="1"/>
  <c r="G388" i="60" s="1"/>
  <c r="G389" i="60" s="1"/>
  <c r="G390" i="60" s="1"/>
  <c r="G391" i="60" s="1"/>
  <c r="G392" i="60" s="1"/>
  <c r="G393" i="60" s="1"/>
  <c r="G394" i="60" s="1"/>
  <c r="G395" i="60" s="1"/>
  <c r="G396" i="60" s="1"/>
  <c r="H367" i="60"/>
  <c r="H368" i="60" s="1"/>
  <c r="H369" i="60" s="1"/>
  <c r="H370" i="60" s="1"/>
  <c r="H371" i="60" s="1"/>
  <c r="H372" i="60" s="1"/>
  <c r="H373" i="60" s="1"/>
  <c r="H374" i="60" s="1"/>
  <c r="H375" i="60" s="1"/>
  <c r="H376" i="60" s="1"/>
  <c r="H377" i="60" s="1"/>
  <c r="H366" i="60"/>
  <c r="H357" i="60"/>
  <c r="H358" i="60" s="1"/>
  <c r="H359" i="60" s="1"/>
  <c r="H360" i="60" s="1"/>
  <c r="H361" i="60" s="1"/>
  <c r="H362" i="60" s="1"/>
  <c r="H363" i="60" s="1"/>
  <c r="H364" i="60" s="1"/>
  <c r="H365" i="60" s="1"/>
  <c r="H356" i="60"/>
  <c r="G344" i="60"/>
  <c r="G345" i="60" s="1"/>
  <c r="G346" i="60" s="1"/>
  <c r="G347" i="60" s="1"/>
  <c r="G348" i="60" s="1"/>
  <c r="G349" i="60" s="1"/>
  <c r="G350" i="60" s="1"/>
  <c r="G351" i="60" s="1"/>
  <c r="G352" i="60" s="1"/>
  <c r="G353" i="60" s="1"/>
  <c r="G354" i="60" s="1"/>
  <c r="G355" i="60" s="1"/>
  <c r="G356" i="60" s="1"/>
  <c r="G357" i="60" s="1"/>
  <c r="G358" i="60" s="1"/>
  <c r="G359" i="60" s="1"/>
  <c r="G360" i="60" s="1"/>
  <c r="G361" i="60" s="1"/>
  <c r="G362" i="60" s="1"/>
  <c r="G363" i="60" s="1"/>
  <c r="G364" i="60" s="1"/>
  <c r="G365" i="60" s="1"/>
  <c r="G366" i="60" s="1"/>
  <c r="G367" i="60" s="1"/>
  <c r="G368" i="60" s="1"/>
  <c r="G369" i="60" s="1"/>
  <c r="G370" i="60" s="1"/>
  <c r="G371" i="60" s="1"/>
  <c r="G372" i="60" s="1"/>
  <c r="G373" i="60" s="1"/>
  <c r="G374" i="60" s="1"/>
  <c r="G375" i="60" s="1"/>
  <c r="G376" i="60" s="1"/>
  <c r="G377" i="60" s="1"/>
  <c r="H343" i="60"/>
  <c r="H344" i="60" s="1"/>
  <c r="H345" i="60" s="1"/>
  <c r="H346" i="60" s="1"/>
  <c r="H347" i="60" s="1"/>
  <c r="H348" i="60" s="1"/>
  <c r="H349" i="60" s="1"/>
  <c r="H350" i="60" s="1"/>
  <c r="H351" i="60" s="1"/>
  <c r="H352" i="60" s="1"/>
  <c r="H353" i="60" s="1"/>
  <c r="H354" i="60" s="1"/>
  <c r="H355" i="60" s="1"/>
  <c r="H342" i="60"/>
  <c r="G342" i="60"/>
  <c r="G343" i="60" s="1"/>
  <c r="H341" i="60"/>
  <c r="G341" i="60"/>
  <c r="H339" i="60"/>
  <c r="H340" i="60" s="1"/>
  <c r="H338" i="60"/>
  <c r="H333" i="60"/>
  <c r="H334" i="60" s="1"/>
  <c r="H335" i="60" s="1"/>
  <c r="H336" i="60" s="1"/>
  <c r="H337" i="60" s="1"/>
  <c r="H331" i="60"/>
  <c r="H332" i="60" s="1"/>
  <c r="H330" i="60"/>
  <c r="G326" i="60"/>
  <c r="G327" i="60" s="1"/>
  <c r="G328" i="60" s="1"/>
  <c r="G329" i="60" s="1"/>
  <c r="G330" i="60" s="1"/>
  <c r="G331" i="60" s="1"/>
  <c r="G332" i="60" s="1"/>
  <c r="G333" i="60" s="1"/>
  <c r="G334" i="60" s="1"/>
  <c r="G335" i="60" s="1"/>
  <c r="G336" i="60" s="1"/>
  <c r="G337" i="60" s="1"/>
  <c r="G338" i="60" s="1"/>
  <c r="G339" i="60" s="1"/>
  <c r="G340" i="60" s="1"/>
  <c r="H325" i="60"/>
  <c r="H326" i="60" s="1"/>
  <c r="H327" i="60" s="1"/>
  <c r="H328" i="60" s="1"/>
  <c r="H329" i="60" s="1"/>
  <c r="G325" i="60"/>
  <c r="H321" i="60"/>
  <c r="H322" i="60" s="1"/>
  <c r="H323" i="60" s="1"/>
  <c r="H324" i="60" s="1"/>
  <c r="H320" i="60"/>
  <c r="H310" i="60"/>
  <c r="H311" i="60" s="1"/>
  <c r="H312" i="60" s="1"/>
  <c r="H313" i="60" s="1"/>
  <c r="H314" i="60" s="1"/>
  <c r="H315" i="60" s="1"/>
  <c r="H316" i="60" s="1"/>
  <c r="H317" i="60" s="1"/>
  <c r="H318" i="60" s="1"/>
  <c r="H319" i="60" s="1"/>
  <c r="H309" i="60"/>
  <c r="H308" i="60"/>
  <c r="G308" i="60"/>
  <c r="G309" i="60" s="1"/>
  <c r="G310" i="60" s="1"/>
  <c r="G311" i="60" s="1"/>
  <c r="G312" i="60" s="1"/>
  <c r="G313" i="60" s="1"/>
  <c r="G314" i="60" s="1"/>
  <c r="G315" i="60" s="1"/>
  <c r="G316" i="60" s="1"/>
  <c r="G317" i="60" s="1"/>
  <c r="G318" i="60" s="1"/>
  <c r="G319" i="60" s="1"/>
  <c r="G320" i="60" s="1"/>
  <c r="G321" i="60" s="1"/>
  <c r="G322" i="60" s="1"/>
  <c r="G323" i="60" s="1"/>
  <c r="G324" i="60" s="1"/>
  <c r="H297" i="60"/>
  <c r="H298" i="60" s="1"/>
  <c r="H299" i="60" s="1"/>
  <c r="H300" i="60" s="1"/>
  <c r="H301" i="60" s="1"/>
  <c r="H302" i="60" s="1"/>
  <c r="H303" i="60" s="1"/>
  <c r="H304" i="60" s="1"/>
  <c r="H305" i="60" s="1"/>
  <c r="H306" i="60" s="1"/>
  <c r="H307" i="60" s="1"/>
  <c r="H296" i="60"/>
  <c r="H295" i="60"/>
  <c r="H283" i="60"/>
  <c r="H284" i="60" s="1"/>
  <c r="H285" i="60" s="1"/>
  <c r="H286" i="60" s="1"/>
  <c r="H287" i="60" s="1"/>
  <c r="H288" i="60" s="1"/>
  <c r="H289" i="60" s="1"/>
  <c r="H290" i="60" s="1"/>
  <c r="H291" i="60" s="1"/>
  <c r="H292" i="60" s="1"/>
  <c r="H293" i="60" s="1"/>
  <c r="H294" i="60" s="1"/>
  <c r="G268" i="60"/>
  <c r="G269" i="60" s="1"/>
  <c r="G270" i="60" s="1"/>
  <c r="G271" i="60" s="1"/>
  <c r="G272" i="60" s="1"/>
  <c r="G273" i="60" s="1"/>
  <c r="G274" i="60" s="1"/>
  <c r="G275" i="60" s="1"/>
  <c r="G276" i="60" s="1"/>
  <c r="G277" i="60" s="1"/>
  <c r="G278" i="60" s="1"/>
  <c r="G279" i="60" s="1"/>
  <c r="G280" i="60" s="1"/>
  <c r="G281" i="60" s="1"/>
  <c r="G282" i="60" s="1"/>
  <c r="G283" i="60" s="1"/>
  <c r="G284" i="60" s="1"/>
  <c r="G285" i="60" s="1"/>
  <c r="G286" i="60" s="1"/>
  <c r="G287" i="60" s="1"/>
  <c r="G288" i="60" s="1"/>
  <c r="G289" i="60" s="1"/>
  <c r="G290" i="60" s="1"/>
  <c r="G291" i="60" s="1"/>
  <c r="G292" i="60" s="1"/>
  <c r="G293" i="60" s="1"/>
  <c r="G294" i="60" s="1"/>
  <c r="G295" i="60" s="1"/>
  <c r="G296" i="60" s="1"/>
  <c r="G297" i="60" s="1"/>
  <c r="G298" i="60" s="1"/>
  <c r="G299" i="60" s="1"/>
  <c r="G300" i="60" s="1"/>
  <c r="G301" i="60" s="1"/>
  <c r="G302" i="60" s="1"/>
  <c r="G303" i="60" s="1"/>
  <c r="G304" i="60" s="1"/>
  <c r="G305" i="60" s="1"/>
  <c r="G306" i="60" s="1"/>
  <c r="G307" i="60" s="1"/>
  <c r="H267" i="60"/>
  <c r="H268" i="60" s="1"/>
  <c r="H269" i="60" s="1"/>
  <c r="H270" i="60" s="1"/>
  <c r="H271" i="60" s="1"/>
  <c r="H272" i="60" s="1"/>
  <c r="H273" i="60" s="1"/>
  <c r="H274" i="60" s="1"/>
  <c r="H275" i="60" s="1"/>
  <c r="H276" i="60" s="1"/>
  <c r="H277" i="60" s="1"/>
  <c r="H278" i="60" s="1"/>
  <c r="H279" i="60" s="1"/>
  <c r="H280" i="60" s="1"/>
  <c r="H281" i="60" s="1"/>
  <c r="H282" i="60" s="1"/>
  <c r="H266" i="60"/>
  <c r="G266" i="60"/>
  <c r="G267" i="60" s="1"/>
  <c r="H262" i="60"/>
  <c r="H263" i="60" s="1"/>
  <c r="H264" i="60" s="1"/>
  <c r="H265" i="60" s="1"/>
  <c r="H257" i="60"/>
  <c r="H258" i="60" s="1"/>
  <c r="H259" i="60" s="1"/>
  <c r="H260" i="60" s="1"/>
  <c r="H261" i="60" s="1"/>
  <c r="H254" i="60"/>
  <c r="H255" i="60" s="1"/>
  <c r="H256" i="60" s="1"/>
  <c r="H253" i="60"/>
  <c r="H249" i="60"/>
  <c r="H250" i="60" s="1"/>
  <c r="H251" i="60" s="1"/>
  <c r="H252" i="60" s="1"/>
  <c r="H248" i="60"/>
  <c r="G248" i="60"/>
  <c r="G249" i="60" s="1"/>
  <c r="G250" i="60" s="1"/>
  <c r="G251" i="60" s="1"/>
  <c r="G252" i="60" s="1"/>
  <c r="G253" i="60" s="1"/>
  <c r="G254" i="60" s="1"/>
  <c r="G255" i="60" s="1"/>
  <c r="G256" i="60" s="1"/>
  <c r="G257" i="60" s="1"/>
  <c r="G258" i="60" s="1"/>
  <c r="G259" i="60" s="1"/>
  <c r="G260" i="60" s="1"/>
  <c r="G261" i="60" s="1"/>
  <c r="G262" i="60" s="1"/>
  <c r="G263" i="60" s="1"/>
  <c r="G264" i="60" s="1"/>
  <c r="G265" i="60" s="1"/>
  <c r="H243" i="60"/>
  <c r="H244" i="60" s="1"/>
  <c r="H245" i="60" s="1"/>
  <c r="H246" i="60" s="1"/>
  <c r="H247" i="60" s="1"/>
  <c r="H234" i="60"/>
  <c r="H235" i="60" s="1"/>
  <c r="H236" i="60" s="1"/>
  <c r="H237" i="60" s="1"/>
  <c r="H238" i="60" s="1"/>
  <c r="H239" i="60" s="1"/>
  <c r="H240" i="60" s="1"/>
  <c r="H241" i="60" s="1"/>
  <c r="H242" i="60" s="1"/>
  <c r="H233" i="60"/>
  <c r="H232" i="60"/>
  <c r="G232" i="60"/>
  <c r="G233" i="60" s="1"/>
  <c r="G234" i="60" s="1"/>
  <c r="G235" i="60" s="1"/>
  <c r="G236" i="60" s="1"/>
  <c r="G237" i="60" s="1"/>
  <c r="G238" i="60" s="1"/>
  <c r="G239" i="60" s="1"/>
  <c r="G240" i="60" s="1"/>
  <c r="G241" i="60" s="1"/>
  <c r="G242" i="60" s="1"/>
  <c r="G243" i="60" s="1"/>
  <c r="G244" i="60" s="1"/>
  <c r="G245" i="60" s="1"/>
  <c r="G246" i="60" s="1"/>
  <c r="G247" i="60" s="1"/>
  <c r="H222" i="60"/>
  <c r="H223" i="60" s="1"/>
  <c r="H224" i="60" s="1"/>
  <c r="H225" i="60" s="1"/>
  <c r="H226" i="60" s="1"/>
  <c r="H227" i="60" s="1"/>
  <c r="H228" i="60" s="1"/>
  <c r="H229" i="60" s="1"/>
  <c r="H230" i="60" s="1"/>
  <c r="H231" i="60" s="1"/>
  <c r="H221" i="60"/>
  <c r="H216" i="60"/>
  <c r="H217" i="60" s="1"/>
  <c r="H218" i="60" s="1"/>
  <c r="H219" i="60" s="1"/>
  <c r="H220" i="60" s="1"/>
  <c r="H215" i="60"/>
  <c r="H202" i="60"/>
  <c r="H203" i="60" s="1"/>
  <c r="H204" i="60" s="1"/>
  <c r="H205" i="60" s="1"/>
  <c r="H206" i="60" s="1"/>
  <c r="H207" i="60" s="1"/>
  <c r="H208" i="60" s="1"/>
  <c r="H209" i="60" s="1"/>
  <c r="H210" i="60" s="1"/>
  <c r="H211" i="60" s="1"/>
  <c r="H212" i="60" s="1"/>
  <c r="H213" i="60" s="1"/>
  <c r="H214" i="60" s="1"/>
  <c r="G202" i="60"/>
  <c r="G203" i="60" s="1"/>
  <c r="G204" i="60" s="1"/>
  <c r="G205" i="60" s="1"/>
  <c r="G206" i="60" s="1"/>
  <c r="G207" i="60" s="1"/>
  <c r="G208" i="60" s="1"/>
  <c r="G209" i="60" s="1"/>
  <c r="G210" i="60" s="1"/>
  <c r="G211" i="60" s="1"/>
  <c r="G212" i="60" s="1"/>
  <c r="G213" i="60" s="1"/>
  <c r="G214" i="60" s="1"/>
  <c r="G215" i="60" s="1"/>
  <c r="G216" i="60" s="1"/>
  <c r="G217" i="60" s="1"/>
  <c r="G218" i="60" s="1"/>
  <c r="G219" i="60" s="1"/>
  <c r="G220" i="60" s="1"/>
  <c r="G221" i="60" s="1"/>
  <c r="G222" i="60" s="1"/>
  <c r="G223" i="60" s="1"/>
  <c r="G224" i="60" s="1"/>
  <c r="G225" i="60" s="1"/>
  <c r="G226" i="60" s="1"/>
  <c r="G227" i="60" s="1"/>
  <c r="G228" i="60" s="1"/>
  <c r="G229" i="60" s="1"/>
  <c r="G230" i="60" s="1"/>
  <c r="G231" i="60" s="1"/>
  <c r="H201" i="60"/>
  <c r="G201" i="60"/>
  <c r="H196" i="60"/>
  <c r="H197" i="60" s="1"/>
  <c r="H198" i="60" s="1"/>
  <c r="H199" i="60" s="1"/>
  <c r="H200" i="60" s="1"/>
  <c r="H192" i="60"/>
  <c r="H193" i="60" s="1"/>
  <c r="H194" i="60" s="1"/>
  <c r="H195" i="60" s="1"/>
  <c r="H191" i="60"/>
  <c r="H188" i="60"/>
  <c r="H189" i="60" s="1"/>
  <c r="H190" i="60" s="1"/>
  <c r="H182" i="60"/>
  <c r="H183" i="60" s="1"/>
  <c r="H184" i="60" s="1"/>
  <c r="H185" i="60" s="1"/>
  <c r="H186" i="60" s="1"/>
  <c r="H187" i="60" s="1"/>
  <c r="G182" i="60"/>
  <c r="G183" i="60" s="1"/>
  <c r="G184" i="60" s="1"/>
  <c r="G185" i="60" s="1"/>
  <c r="G186" i="60" s="1"/>
  <c r="G187" i="60" s="1"/>
  <c r="G188" i="60" s="1"/>
  <c r="G189" i="60" s="1"/>
  <c r="G190" i="60" s="1"/>
  <c r="G191" i="60" s="1"/>
  <c r="G192" i="60" s="1"/>
  <c r="G193" i="60" s="1"/>
  <c r="G194" i="60" s="1"/>
  <c r="G195" i="60" s="1"/>
  <c r="G196" i="60" s="1"/>
  <c r="G197" i="60" s="1"/>
  <c r="G198" i="60" s="1"/>
  <c r="G199" i="60" s="1"/>
  <c r="G200" i="60" s="1"/>
  <c r="H180" i="60"/>
  <c r="H181" i="60" s="1"/>
  <c r="H178" i="60"/>
  <c r="H179" i="60" s="1"/>
  <c r="H177" i="60"/>
  <c r="H176" i="60"/>
  <c r="G176" i="60"/>
  <c r="G177" i="60" s="1"/>
  <c r="G178" i="60" s="1"/>
  <c r="G179" i="60" s="1"/>
  <c r="G180" i="60" s="1"/>
  <c r="G181" i="60" s="1"/>
  <c r="H166" i="60"/>
  <c r="H167" i="60" s="1"/>
  <c r="H168" i="60" s="1"/>
  <c r="H169" i="60" s="1"/>
  <c r="H170" i="60" s="1"/>
  <c r="H171" i="60" s="1"/>
  <c r="H172" i="60" s="1"/>
  <c r="H173" i="60" s="1"/>
  <c r="H174" i="60" s="1"/>
  <c r="H175" i="60" s="1"/>
  <c r="H158" i="60"/>
  <c r="H159" i="60" s="1"/>
  <c r="H160" i="60" s="1"/>
  <c r="H161" i="60" s="1"/>
  <c r="H162" i="60" s="1"/>
  <c r="H163" i="60" s="1"/>
  <c r="H164" i="60" s="1"/>
  <c r="H165" i="60" s="1"/>
  <c r="H157" i="60"/>
  <c r="H148" i="60"/>
  <c r="H149" i="60" s="1"/>
  <c r="H150" i="60" s="1"/>
  <c r="H151" i="60" s="1"/>
  <c r="H152" i="60" s="1"/>
  <c r="H153" i="60" s="1"/>
  <c r="H154" i="60" s="1"/>
  <c r="H155" i="60" s="1"/>
  <c r="H156" i="60" s="1"/>
  <c r="G148" i="60"/>
  <c r="G149" i="60" s="1"/>
  <c r="G150" i="60" s="1"/>
  <c r="G151" i="60" s="1"/>
  <c r="G152" i="60" s="1"/>
  <c r="G153" i="60" s="1"/>
  <c r="G154" i="60" s="1"/>
  <c r="G155" i="60" s="1"/>
  <c r="G156" i="60" s="1"/>
  <c r="G157" i="60" s="1"/>
  <c r="G158" i="60" s="1"/>
  <c r="G159" i="60" s="1"/>
  <c r="G160" i="60" s="1"/>
  <c r="G161" i="60" s="1"/>
  <c r="G162" i="60" s="1"/>
  <c r="G163" i="60" s="1"/>
  <c r="G164" i="60" s="1"/>
  <c r="G165" i="60" s="1"/>
  <c r="G166" i="60" s="1"/>
  <c r="G167" i="60" s="1"/>
  <c r="G168" i="60" s="1"/>
  <c r="G169" i="60" s="1"/>
  <c r="G170" i="60" s="1"/>
  <c r="G171" i="60" s="1"/>
  <c r="G172" i="60" s="1"/>
  <c r="G173" i="60" s="1"/>
  <c r="G174" i="60" s="1"/>
  <c r="G175" i="60" s="1"/>
  <c r="H147" i="60"/>
  <c r="G147" i="60"/>
  <c r="H144" i="60"/>
  <c r="H145" i="60" s="1"/>
  <c r="H146" i="60" s="1"/>
  <c r="H140" i="60"/>
  <c r="H141" i="60" s="1"/>
  <c r="H142" i="60" s="1"/>
  <c r="H143" i="60" s="1"/>
  <c r="H139" i="60"/>
  <c r="H136" i="60"/>
  <c r="H137" i="60" s="1"/>
  <c r="H138" i="60" s="1"/>
  <c r="H132" i="60"/>
  <c r="H133" i="60" s="1"/>
  <c r="H134" i="60" s="1"/>
  <c r="H135" i="60" s="1"/>
  <c r="G132" i="60"/>
  <c r="G133" i="60" s="1"/>
  <c r="G134" i="60" s="1"/>
  <c r="G135" i="60" s="1"/>
  <c r="G136" i="60" s="1"/>
  <c r="G137" i="60" s="1"/>
  <c r="G138" i="60" s="1"/>
  <c r="G139" i="60" s="1"/>
  <c r="G140" i="60" s="1"/>
  <c r="G141" i="60" s="1"/>
  <c r="G142" i="60" s="1"/>
  <c r="G143" i="60" s="1"/>
  <c r="G144" i="60" s="1"/>
  <c r="G145" i="60" s="1"/>
  <c r="G146" i="60" s="1"/>
  <c r="H131" i="60"/>
  <c r="G131" i="60"/>
  <c r="H126" i="60"/>
  <c r="H127" i="60" s="1"/>
  <c r="H128" i="60" s="1"/>
  <c r="H129" i="60" s="1"/>
  <c r="H130" i="60" s="1"/>
  <c r="H120" i="60"/>
  <c r="H121" i="60" s="1"/>
  <c r="H122" i="60" s="1"/>
  <c r="H123" i="60" s="1"/>
  <c r="H124" i="60" s="1"/>
  <c r="H125" i="60" s="1"/>
  <c r="G120" i="60"/>
  <c r="G121" i="60" s="1"/>
  <c r="G122" i="60" s="1"/>
  <c r="G123" i="60" s="1"/>
  <c r="G124" i="60" s="1"/>
  <c r="G125" i="60" s="1"/>
  <c r="G126" i="60" s="1"/>
  <c r="G127" i="60" s="1"/>
  <c r="G128" i="60" s="1"/>
  <c r="G129" i="60" s="1"/>
  <c r="G130" i="60" s="1"/>
  <c r="H119" i="60"/>
  <c r="G119" i="60"/>
  <c r="H108" i="60"/>
  <c r="H109" i="60" s="1"/>
  <c r="H110" i="60" s="1"/>
  <c r="H111" i="60" s="1"/>
  <c r="H112" i="60" s="1"/>
  <c r="H113" i="60" s="1"/>
  <c r="H114" i="60" s="1"/>
  <c r="H115" i="60" s="1"/>
  <c r="H116" i="60" s="1"/>
  <c r="H117" i="60" s="1"/>
  <c r="H118" i="60" s="1"/>
  <c r="H102" i="60"/>
  <c r="H103" i="60" s="1"/>
  <c r="H104" i="60" s="1"/>
  <c r="H105" i="60" s="1"/>
  <c r="H106" i="60" s="1"/>
  <c r="H107" i="60" s="1"/>
  <c r="H94" i="60"/>
  <c r="H95" i="60" s="1"/>
  <c r="H96" i="60" s="1"/>
  <c r="H97" i="60" s="1"/>
  <c r="H98" i="60" s="1"/>
  <c r="H99" i="60" s="1"/>
  <c r="H100" i="60" s="1"/>
  <c r="H101" i="60" s="1"/>
  <c r="H93" i="60"/>
  <c r="H92" i="60"/>
  <c r="G92" i="60"/>
  <c r="G93" i="60" s="1"/>
  <c r="G94" i="60" s="1"/>
  <c r="G95" i="60" s="1"/>
  <c r="G96" i="60" s="1"/>
  <c r="G97" i="60" s="1"/>
  <c r="G98" i="60" s="1"/>
  <c r="G99" i="60" s="1"/>
  <c r="G100" i="60" s="1"/>
  <c r="G101" i="60" s="1"/>
  <c r="G102" i="60" s="1"/>
  <c r="G103" i="60" s="1"/>
  <c r="G104" i="60" s="1"/>
  <c r="G105" i="60" s="1"/>
  <c r="G106" i="60" s="1"/>
  <c r="G107" i="60" s="1"/>
  <c r="G108" i="60" s="1"/>
  <c r="G109" i="60" s="1"/>
  <c r="G110" i="60" s="1"/>
  <c r="G111" i="60" s="1"/>
  <c r="G112" i="60" s="1"/>
  <c r="G113" i="60" s="1"/>
  <c r="G114" i="60" s="1"/>
  <c r="G115" i="60" s="1"/>
  <c r="G116" i="60" s="1"/>
  <c r="G117" i="60" s="1"/>
  <c r="G118" i="60" s="1"/>
  <c r="H88" i="60"/>
  <c r="H89" i="60" s="1"/>
  <c r="H90" i="60" s="1"/>
  <c r="H91" i="60" s="1"/>
  <c r="H84" i="60"/>
  <c r="H85" i="60" s="1"/>
  <c r="H86" i="60" s="1"/>
  <c r="H87" i="60" s="1"/>
  <c r="H83" i="60"/>
  <c r="H80" i="60"/>
  <c r="H81" i="60" s="1"/>
  <c r="H82" i="60" s="1"/>
  <c r="H74" i="60"/>
  <c r="H75" i="60" s="1"/>
  <c r="H76" i="60" s="1"/>
  <c r="H77" i="60" s="1"/>
  <c r="H78" i="60" s="1"/>
  <c r="H79" i="60" s="1"/>
  <c r="G74" i="60"/>
  <c r="G75" i="60" s="1"/>
  <c r="G76" i="60" s="1"/>
  <c r="G77" i="60" s="1"/>
  <c r="G78" i="60" s="1"/>
  <c r="G79" i="60" s="1"/>
  <c r="G80" i="60" s="1"/>
  <c r="G81" i="60" s="1"/>
  <c r="G82" i="60" s="1"/>
  <c r="G83" i="60" s="1"/>
  <c r="G84" i="60" s="1"/>
  <c r="G85" i="60" s="1"/>
  <c r="G86" i="60" s="1"/>
  <c r="G87" i="60" s="1"/>
  <c r="G88" i="60" s="1"/>
  <c r="G89" i="60" s="1"/>
  <c r="G90" i="60" s="1"/>
  <c r="G91" i="60" s="1"/>
  <c r="H72" i="60"/>
  <c r="H73" i="60" s="1"/>
  <c r="H70" i="60"/>
  <c r="H71" i="60" s="1"/>
  <c r="H69" i="60"/>
  <c r="H68" i="60"/>
  <c r="G68" i="60"/>
  <c r="G69" i="60" s="1"/>
  <c r="G70" i="60" s="1"/>
  <c r="G71" i="60" s="1"/>
  <c r="G72" i="60" s="1"/>
  <c r="G73" i="60" s="1"/>
  <c r="H54" i="60"/>
  <c r="H55" i="60" s="1"/>
  <c r="H56" i="60" s="1"/>
  <c r="H57" i="60" s="1"/>
  <c r="H58" i="60" s="1"/>
  <c r="H59" i="60" s="1"/>
  <c r="H60" i="60" s="1"/>
  <c r="H61" i="60" s="1"/>
  <c r="H62" i="60" s="1"/>
  <c r="H63" i="60" s="1"/>
  <c r="H64" i="60" s="1"/>
  <c r="H65" i="60" s="1"/>
  <c r="H66" i="60" s="1"/>
  <c r="H67" i="60" s="1"/>
  <c r="H44" i="60"/>
  <c r="H45" i="60" s="1"/>
  <c r="H46" i="60" s="1"/>
  <c r="H47" i="60" s="1"/>
  <c r="H48" i="60" s="1"/>
  <c r="H49" i="60" s="1"/>
  <c r="H50" i="60" s="1"/>
  <c r="H51" i="60" s="1"/>
  <c r="H52" i="60" s="1"/>
  <c r="H53" i="60" s="1"/>
  <c r="H43" i="60"/>
  <c r="H32" i="60"/>
  <c r="H33" i="60" s="1"/>
  <c r="H34" i="60" s="1"/>
  <c r="H35" i="60" s="1"/>
  <c r="H36" i="60" s="1"/>
  <c r="H37" i="60" s="1"/>
  <c r="H38" i="60" s="1"/>
  <c r="H39" i="60" s="1"/>
  <c r="H40" i="60" s="1"/>
  <c r="H41" i="60" s="1"/>
  <c r="H42" i="60" s="1"/>
  <c r="H31" i="60"/>
  <c r="H30" i="60"/>
  <c r="G30" i="60"/>
  <c r="G31" i="60" s="1"/>
  <c r="G32" i="60" s="1"/>
  <c r="G33" i="60" s="1"/>
  <c r="G34" i="60" s="1"/>
  <c r="G35" i="60" s="1"/>
  <c r="G36" i="60" s="1"/>
  <c r="G37" i="60" s="1"/>
  <c r="G38" i="60" s="1"/>
  <c r="G39" i="60" s="1"/>
  <c r="G40" i="60" s="1"/>
  <c r="G41" i="60" s="1"/>
  <c r="G42" i="60" s="1"/>
  <c r="G43" i="60" s="1"/>
  <c r="G44" i="60" s="1"/>
  <c r="G45" i="60" s="1"/>
  <c r="G46" i="60" s="1"/>
  <c r="G47" i="60" s="1"/>
  <c r="G48" i="60" s="1"/>
  <c r="G49" i="60" s="1"/>
  <c r="G50" i="60" s="1"/>
  <c r="G51" i="60" s="1"/>
  <c r="G52" i="60" s="1"/>
  <c r="G53" i="60" s="1"/>
  <c r="G54" i="60" s="1"/>
  <c r="G55" i="60" s="1"/>
  <c r="G56" i="60" s="1"/>
  <c r="G57" i="60" s="1"/>
  <c r="G58" i="60" s="1"/>
  <c r="G59" i="60" s="1"/>
  <c r="G60" i="60" s="1"/>
  <c r="G61" i="60" s="1"/>
  <c r="G62" i="60" s="1"/>
  <c r="G63" i="60" s="1"/>
  <c r="G64" i="60" s="1"/>
  <c r="G65" i="60" s="1"/>
  <c r="G66" i="60" s="1"/>
  <c r="G67" i="60" s="1"/>
  <c r="H28" i="60"/>
  <c r="H29" i="60" s="1"/>
  <c r="H26" i="60"/>
  <c r="H27" i="60" s="1"/>
  <c r="H25" i="60"/>
  <c r="H22" i="60"/>
  <c r="H23" i="60" s="1"/>
  <c r="H24" i="60" s="1"/>
  <c r="H18" i="60"/>
  <c r="H19" i="60" s="1"/>
  <c r="H20" i="60" s="1"/>
  <c r="H21" i="60" s="1"/>
  <c r="G18" i="60"/>
  <c r="G19" i="60" s="1"/>
  <c r="G20" i="60" s="1"/>
  <c r="G21" i="60" s="1"/>
  <c r="G22" i="60" s="1"/>
  <c r="G23" i="60" s="1"/>
  <c r="G24" i="60" s="1"/>
  <c r="G25" i="60" s="1"/>
  <c r="G26" i="60" s="1"/>
  <c r="G27" i="60" s="1"/>
  <c r="G28" i="60" s="1"/>
  <c r="G29" i="60" s="1"/>
  <c r="H12" i="60"/>
  <c r="H13" i="60" s="1"/>
  <c r="H14" i="60" s="1"/>
  <c r="H15" i="60" s="1"/>
  <c r="H16" i="60" s="1"/>
  <c r="H17" i="60" s="1"/>
  <c r="H6" i="60"/>
  <c r="H7" i="60" s="1"/>
  <c r="H8" i="60" s="1"/>
  <c r="H9" i="60" s="1"/>
  <c r="H10" i="60" s="1"/>
  <c r="H11" i="60" s="1"/>
  <c r="H5" i="60"/>
  <c r="H4" i="60"/>
  <c r="G4" i="60"/>
  <c r="G5" i="60" s="1"/>
  <c r="G6" i="60" s="1"/>
  <c r="G7" i="60" s="1"/>
  <c r="G8" i="60" s="1"/>
  <c r="G9" i="60" s="1"/>
  <c r="G10" i="60" s="1"/>
  <c r="G11" i="60" s="1"/>
  <c r="G12" i="60" s="1"/>
  <c r="G13" i="60" s="1"/>
  <c r="G14" i="60" s="1"/>
  <c r="G15" i="60" s="1"/>
  <c r="G16" i="60" s="1"/>
  <c r="G17" i="60" s="1"/>
  <c r="AS2853" i="59" l="1"/>
  <c r="AR2853" i="59"/>
  <c r="AN2853" i="59"/>
  <c r="S2853" i="59"/>
  <c r="G2853" i="59"/>
  <c r="C2853" i="59"/>
  <c r="B2853" i="59"/>
  <c r="AS2852" i="59"/>
  <c r="AR2852" i="59"/>
  <c r="AN2852" i="59"/>
  <c r="S2852" i="59"/>
  <c r="G2852" i="59"/>
  <c r="B2852" i="59"/>
  <c r="AS2851" i="59"/>
  <c r="AR2851" i="59"/>
  <c r="AN2851" i="59"/>
  <c r="S2851" i="59"/>
  <c r="G2851" i="59"/>
  <c r="C2851" i="59"/>
  <c r="B2851" i="59"/>
  <c r="AS2850" i="59"/>
  <c r="AR2850" i="59"/>
  <c r="AN2850" i="59"/>
  <c r="S2850" i="59"/>
  <c r="G2850" i="59"/>
  <c r="C2850" i="59"/>
  <c r="B2850" i="59"/>
  <c r="AS2849" i="59"/>
  <c r="AR2849" i="59"/>
  <c r="AN2849" i="59"/>
  <c r="S2849" i="59"/>
  <c r="G2849" i="59"/>
  <c r="C2849" i="59"/>
  <c r="B2849" i="59"/>
  <c r="AS2848" i="59"/>
  <c r="AR2848" i="59"/>
  <c r="AN2848" i="59"/>
  <c r="G2848" i="59"/>
  <c r="C2848" i="59"/>
  <c r="B2848" i="59"/>
  <c r="AS2847" i="59"/>
  <c r="AR2847" i="59"/>
  <c r="AN2847" i="59"/>
  <c r="G2847" i="59"/>
  <c r="C2847" i="59"/>
  <c r="B2847" i="59"/>
  <c r="AS2846" i="59"/>
  <c r="AR2846" i="59"/>
  <c r="AN2846" i="59"/>
  <c r="G2846" i="59"/>
  <c r="C2846" i="59"/>
  <c r="B2846" i="59"/>
  <c r="AS2845" i="59"/>
  <c r="AR2845" i="59"/>
  <c r="AN2845" i="59"/>
  <c r="G2845" i="59"/>
  <c r="C2845" i="59"/>
  <c r="B2845" i="59"/>
  <c r="AS2844" i="59"/>
  <c r="AR2844" i="59"/>
  <c r="AN2844" i="59"/>
  <c r="S2844" i="59"/>
  <c r="G2844" i="59"/>
  <c r="C2844" i="59"/>
  <c r="B2844" i="59"/>
  <c r="AS2843" i="59"/>
  <c r="AR2843" i="59"/>
  <c r="AN2843" i="59"/>
  <c r="S2843" i="59"/>
  <c r="G2843" i="59"/>
  <c r="C2843" i="59"/>
  <c r="B2843" i="59"/>
  <c r="AS2842" i="59"/>
  <c r="AR2842" i="59"/>
  <c r="AN2842" i="59"/>
  <c r="G2842" i="59"/>
  <c r="C2842" i="59"/>
  <c r="B2842" i="59"/>
  <c r="AS2841" i="59"/>
  <c r="AR2841" i="59"/>
  <c r="AN2841" i="59"/>
  <c r="S2841" i="59"/>
  <c r="G2841" i="59"/>
  <c r="C2841" i="59"/>
  <c r="B2841" i="59"/>
  <c r="AS2840" i="59"/>
  <c r="AR2840" i="59"/>
  <c r="AN2840" i="59"/>
  <c r="S2840" i="59"/>
  <c r="G2840" i="59"/>
  <c r="C2840" i="59"/>
  <c r="B2840" i="59"/>
  <c r="AS2839" i="59"/>
  <c r="AR2839" i="59"/>
  <c r="AN2839" i="59"/>
  <c r="S2839" i="59"/>
  <c r="G2839" i="59"/>
  <c r="C2839" i="59"/>
  <c r="B2839" i="59"/>
  <c r="AS2838" i="59"/>
  <c r="AR2838" i="59"/>
  <c r="AN2838" i="59"/>
  <c r="AM2838" i="59"/>
  <c r="S2838" i="59"/>
  <c r="G2838" i="59"/>
  <c r="C2838" i="59"/>
  <c r="B2838" i="59"/>
  <c r="AS2837" i="59"/>
  <c r="AR2837" i="59"/>
  <c r="AN2837" i="59"/>
  <c r="S2837" i="59"/>
  <c r="G2837" i="59"/>
  <c r="C2837" i="59"/>
  <c r="B2837" i="59"/>
  <c r="AS2836" i="59"/>
  <c r="AR2836" i="59"/>
  <c r="AN2836" i="59"/>
  <c r="S2836" i="59"/>
  <c r="G2836" i="59"/>
  <c r="C2836" i="59"/>
  <c r="B2836" i="59"/>
  <c r="AS2835" i="59"/>
  <c r="AR2835" i="59"/>
  <c r="AN2835" i="59"/>
  <c r="S2835" i="59"/>
  <c r="G2835" i="59"/>
  <c r="C2835" i="59"/>
  <c r="B2835" i="59"/>
  <c r="AS2834" i="59"/>
  <c r="AR2834" i="59"/>
  <c r="AN2834" i="59"/>
  <c r="S2834" i="59"/>
  <c r="G2834" i="59"/>
  <c r="C2834" i="59"/>
  <c r="B2834" i="59"/>
  <c r="AS2833" i="59"/>
  <c r="AR2833" i="59"/>
  <c r="AN2833" i="59"/>
  <c r="S2833" i="59"/>
  <c r="G2833" i="59"/>
  <c r="C2833" i="59"/>
  <c r="B2833" i="59"/>
  <c r="AS2832" i="59"/>
  <c r="AR2832" i="59"/>
  <c r="AN2832" i="59"/>
  <c r="S2832" i="59"/>
  <c r="G2832" i="59"/>
  <c r="C2832" i="59"/>
  <c r="B2832" i="59"/>
  <c r="AS2831" i="59"/>
  <c r="AR2831" i="59"/>
  <c r="AN2831" i="59"/>
  <c r="S2831" i="59"/>
  <c r="G2831" i="59"/>
  <c r="C2831" i="59"/>
  <c r="B2831" i="59"/>
  <c r="AS2830" i="59"/>
  <c r="AR2830" i="59"/>
  <c r="AN2830" i="59"/>
  <c r="S2830" i="59"/>
  <c r="G2830" i="59"/>
  <c r="C2830" i="59"/>
  <c r="B2830" i="59"/>
  <c r="AS2829" i="59"/>
  <c r="AR2829" i="59"/>
  <c r="AN2829" i="59"/>
  <c r="AM2829" i="59"/>
  <c r="S2829" i="59"/>
  <c r="G2829" i="59"/>
  <c r="C2829" i="59"/>
  <c r="B2829" i="59"/>
  <c r="AS2828" i="59"/>
  <c r="AR2828" i="59"/>
  <c r="AN2828" i="59"/>
  <c r="S2828" i="59"/>
  <c r="G2828" i="59"/>
  <c r="C2828" i="59"/>
  <c r="B2828" i="59"/>
  <c r="AS2827" i="59"/>
  <c r="AR2827" i="59"/>
  <c r="AN2827" i="59"/>
  <c r="S2827" i="59"/>
  <c r="G2827" i="59"/>
  <c r="C2827" i="59"/>
  <c r="B2827" i="59"/>
  <c r="AS2826" i="59"/>
  <c r="AR2826" i="59"/>
  <c r="AN2826" i="59"/>
  <c r="S2826" i="59"/>
  <c r="G2826" i="59"/>
  <c r="C2826" i="59"/>
  <c r="B2826" i="59"/>
  <c r="AS2825" i="59"/>
  <c r="AR2825" i="59"/>
  <c r="AN2825" i="59"/>
  <c r="S2825" i="59"/>
  <c r="G2825" i="59"/>
  <c r="C2825" i="59"/>
  <c r="B2825" i="59"/>
  <c r="AS2824" i="59"/>
  <c r="AR2824" i="59"/>
  <c r="AN2824" i="59"/>
  <c r="S2824" i="59"/>
  <c r="G2824" i="59"/>
  <c r="C2824" i="59"/>
  <c r="B2824" i="59"/>
  <c r="AS2823" i="59"/>
  <c r="AR2823" i="59"/>
  <c r="AN2823" i="59"/>
  <c r="S2823" i="59"/>
  <c r="G2823" i="59"/>
  <c r="C2823" i="59"/>
  <c r="B2823" i="59"/>
  <c r="AS2822" i="59"/>
  <c r="AR2822" i="59"/>
  <c r="AN2822" i="59"/>
  <c r="S2822" i="59"/>
  <c r="G2822" i="59"/>
  <c r="C2822" i="59"/>
  <c r="B2822" i="59"/>
  <c r="AS2821" i="59"/>
  <c r="AR2821" i="59"/>
  <c r="AN2821" i="59"/>
  <c r="S2821" i="59"/>
  <c r="G2821" i="59"/>
  <c r="C2821" i="59"/>
  <c r="B2821" i="59"/>
  <c r="AS2820" i="59"/>
  <c r="AR2820" i="59"/>
  <c r="AN2820" i="59"/>
  <c r="S2820" i="59"/>
  <c r="G2820" i="59"/>
  <c r="C2820" i="59"/>
  <c r="B2820" i="59"/>
  <c r="AS2819" i="59"/>
  <c r="AR2819" i="59"/>
  <c r="AN2819" i="59"/>
  <c r="S2819" i="59"/>
  <c r="G2819" i="59"/>
  <c r="C2819" i="59"/>
  <c r="B2819" i="59"/>
  <c r="AS2818" i="59"/>
  <c r="AR2818" i="59"/>
  <c r="AN2818" i="59"/>
  <c r="S2818" i="59"/>
  <c r="G2818" i="59"/>
  <c r="C2818" i="59"/>
  <c r="B2818" i="59"/>
  <c r="AS2817" i="59"/>
  <c r="AR2817" i="59"/>
  <c r="AN2817" i="59"/>
  <c r="S2817" i="59"/>
  <c r="G2817" i="59"/>
  <c r="C2817" i="59"/>
  <c r="B2817" i="59"/>
  <c r="AS2816" i="59"/>
  <c r="AR2816" i="59"/>
  <c r="AN2816" i="59"/>
  <c r="S2816" i="59"/>
  <c r="G2816" i="59"/>
  <c r="C2816" i="59"/>
  <c r="B2816" i="59"/>
  <c r="AS2815" i="59"/>
  <c r="AR2815" i="59"/>
  <c r="AN2815" i="59"/>
  <c r="S2815" i="59"/>
  <c r="G2815" i="59"/>
  <c r="C2815" i="59"/>
  <c r="B2815" i="59"/>
  <c r="AS2814" i="59"/>
  <c r="AR2814" i="59"/>
  <c r="AN2814" i="59"/>
  <c r="S2814" i="59"/>
  <c r="G2814" i="59"/>
  <c r="C2814" i="59"/>
  <c r="B2814" i="59"/>
  <c r="AS2813" i="59"/>
  <c r="AR2813" i="59"/>
  <c r="AN2813" i="59"/>
  <c r="S2813" i="59"/>
  <c r="G2813" i="59"/>
  <c r="C2813" i="59"/>
  <c r="B2813" i="59"/>
  <c r="AS2812" i="59"/>
  <c r="AR2812" i="59"/>
  <c r="AN2812" i="59"/>
  <c r="S2812" i="59"/>
  <c r="G2812" i="59"/>
  <c r="C2812" i="59"/>
  <c r="B2812" i="59"/>
  <c r="AS2811" i="59"/>
  <c r="AR2811" i="59"/>
  <c r="AN2811" i="59"/>
  <c r="S2811" i="59"/>
  <c r="G2811" i="59"/>
  <c r="C2811" i="59"/>
  <c r="B2811" i="59"/>
  <c r="AS2810" i="59"/>
  <c r="AR2810" i="59"/>
  <c r="AN2810" i="59"/>
  <c r="G2810" i="59"/>
  <c r="C2810" i="59"/>
  <c r="B2810" i="59"/>
  <c r="AS2809" i="59"/>
  <c r="AR2809" i="59"/>
  <c r="AN2809" i="59"/>
  <c r="S2809" i="59"/>
  <c r="G2809" i="59"/>
  <c r="C2809" i="59"/>
  <c r="B2809" i="59"/>
  <c r="AS2808" i="59"/>
  <c r="AR2808" i="59"/>
  <c r="AN2808" i="59"/>
  <c r="S2808" i="59"/>
  <c r="G2808" i="59"/>
  <c r="C2808" i="59"/>
  <c r="B2808" i="59"/>
  <c r="AS2807" i="59"/>
  <c r="AR2807" i="59"/>
  <c r="AN2807" i="59"/>
  <c r="S2807" i="59"/>
  <c r="G2807" i="59"/>
  <c r="C2807" i="59"/>
  <c r="B2807" i="59"/>
  <c r="AS2806" i="59"/>
  <c r="AR2806" i="59"/>
  <c r="AN2806" i="59"/>
  <c r="S2806" i="59"/>
  <c r="G2806" i="59"/>
  <c r="C2806" i="59"/>
  <c r="B2806" i="59"/>
  <c r="AS2805" i="59"/>
  <c r="AR2805" i="59"/>
  <c r="AN2805" i="59"/>
  <c r="S2805" i="59"/>
  <c r="G2805" i="59"/>
  <c r="C2805" i="59"/>
  <c r="B2805" i="59"/>
  <c r="AS2804" i="59"/>
  <c r="AR2804" i="59"/>
  <c r="AN2804" i="59"/>
  <c r="S2804" i="59"/>
  <c r="G2804" i="59"/>
  <c r="C2804" i="59"/>
  <c r="B2804" i="59"/>
  <c r="AS2803" i="59"/>
  <c r="AR2803" i="59"/>
  <c r="AN2803" i="59"/>
  <c r="S2803" i="59"/>
  <c r="G2803" i="59"/>
  <c r="C2803" i="59"/>
  <c r="B2803" i="59"/>
  <c r="AS2802" i="59"/>
  <c r="AR2802" i="59"/>
  <c r="AN2802" i="59"/>
  <c r="S2802" i="59"/>
  <c r="G2802" i="59"/>
  <c r="C2802" i="59"/>
  <c r="B2802" i="59"/>
  <c r="AS2801" i="59"/>
  <c r="AR2801" i="59"/>
  <c r="AN2801" i="59"/>
  <c r="S2801" i="59"/>
  <c r="G2801" i="59"/>
  <c r="C2801" i="59"/>
  <c r="B2801" i="59"/>
  <c r="AS2800" i="59"/>
  <c r="AR2800" i="59"/>
  <c r="AN2800" i="59"/>
  <c r="S2800" i="59"/>
  <c r="G2800" i="59"/>
  <c r="C2800" i="59"/>
  <c r="B2800" i="59"/>
  <c r="AS2799" i="59"/>
  <c r="AR2799" i="59"/>
  <c r="AN2799" i="59"/>
  <c r="S2799" i="59"/>
  <c r="G2799" i="59"/>
  <c r="C2799" i="59"/>
  <c r="B2799" i="59"/>
  <c r="AS2798" i="59"/>
  <c r="AR2798" i="59"/>
  <c r="AN2798" i="59"/>
  <c r="AM2798" i="59"/>
  <c r="S2798" i="59"/>
  <c r="G2798" i="59"/>
  <c r="C2798" i="59"/>
  <c r="B2798" i="59"/>
  <c r="AS2797" i="59"/>
  <c r="AR2797" i="59"/>
  <c r="AN2797" i="59"/>
  <c r="S2797" i="59"/>
  <c r="G2797" i="59"/>
  <c r="C2797" i="59"/>
  <c r="B2797" i="59"/>
  <c r="AS2796" i="59"/>
  <c r="AR2796" i="59"/>
  <c r="AN2796" i="59"/>
  <c r="S2796" i="59"/>
  <c r="G2796" i="59"/>
  <c r="C2796" i="59"/>
  <c r="B2796" i="59"/>
  <c r="AS2795" i="59"/>
  <c r="AR2795" i="59"/>
  <c r="AN2795" i="59"/>
  <c r="S2795" i="59"/>
  <c r="G2795" i="59"/>
  <c r="C2795" i="59"/>
  <c r="B2795" i="59"/>
  <c r="AS2794" i="59"/>
  <c r="AR2794" i="59"/>
  <c r="AN2794" i="59"/>
  <c r="S2794" i="59"/>
  <c r="G2794" i="59"/>
  <c r="C2794" i="59"/>
  <c r="B2794" i="59"/>
  <c r="AS2793" i="59"/>
  <c r="AR2793" i="59"/>
  <c r="AN2793" i="59"/>
  <c r="AM2793" i="59"/>
  <c r="AM2794" i="59" s="1"/>
  <c r="S2793" i="59"/>
  <c r="G2793" i="59"/>
  <c r="C2793" i="59"/>
  <c r="B2793" i="59"/>
  <c r="AS2792" i="59"/>
  <c r="AR2792" i="59"/>
  <c r="AN2792" i="59"/>
  <c r="S2792" i="59"/>
  <c r="G2792" i="59"/>
  <c r="C2792" i="59"/>
  <c r="B2792" i="59"/>
  <c r="AS2791" i="59"/>
  <c r="AR2791" i="59"/>
  <c r="AN2791" i="59"/>
  <c r="S2791" i="59"/>
  <c r="G2791" i="59"/>
  <c r="C2791" i="59"/>
  <c r="B2791" i="59"/>
  <c r="AS2790" i="59"/>
  <c r="AR2790" i="59"/>
  <c r="AN2790" i="59"/>
  <c r="S2790" i="59"/>
  <c r="G2790" i="59"/>
  <c r="C2790" i="59"/>
  <c r="B2790" i="59"/>
  <c r="AS2789" i="59"/>
  <c r="AR2789" i="59"/>
  <c r="AN2789" i="59"/>
  <c r="S2789" i="59"/>
  <c r="G2789" i="59"/>
  <c r="C2789" i="59"/>
  <c r="B2789" i="59"/>
  <c r="AS2788" i="59"/>
  <c r="AR2788" i="59"/>
  <c r="AN2788" i="59"/>
  <c r="S2788" i="59"/>
  <c r="G2788" i="59"/>
  <c r="C2788" i="59"/>
  <c r="B2788" i="59"/>
  <c r="AS2787" i="59"/>
  <c r="AR2787" i="59"/>
  <c r="AN2787" i="59"/>
  <c r="AM2787" i="59"/>
  <c r="S2787" i="59"/>
  <c r="G2787" i="59"/>
  <c r="C2787" i="59"/>
  <c r="B2787" i="59"/>
  <c r="AS2786" i="59"/>
  <c r="AR2786" i="59"/>
  <c r="AN2786" i="59"/>
  <c r="S2786" i="59"/>
  <c r="G2786" i="59"/>
  <c r="C2786" i="59"/>
  <c r="B2786" i="59"/>
  <c r="AS2785" i="59"/>
  <c r="AR2785" i="59"/>
  <c r="AN2785" i="59"/>
  <c r="S2785" i="59"/>
  <c r="G2785" i="59"/>
  <c r="C2785" i="59"/>
  <c r="B2785" i="59"/>
  <c r="AS2784" i="59"/>
  <c r="AR2784" i="59"/>
  <c r="AN2784" i="59"/>
  <c r="S2784" i="59"/>
  <c r="G2784" i="59"/>
  <c r="C2784" i="59"/>
  <c r="B2784" i="59"/>
  <c r="AS2783" i="59"/>
  <c r="AR2783" i="59"/>
  <c r="AN2783" i="59"/>
  <c r="S2783" i="59"/>
  <c r="G2783" i="59"/>
  <c r="C2783" i="59"/>
  <c r="B2783" i="59"/>
  <c r="AS2782" i="59"/>
  <c r="AR2782" i="59"/>
  <c r="AN2782" i="59"/>
  <c r="S2782" i="59"/>
  <c r="G2782" i="59"/>
  <c r="C2782" i="59"/>
  <c r="B2782" i="59"/>
  <c r="AS2781" i="59"/>
  <c r="AR2781" i="59"/>
  <c r="AN2781" i="59"/>
  <c r="S2781" i="59"/>
  <c r="G2781" i="59"/>
  <c r="C2781" i="59"/>
  <c r="B2781" i="59"/>
  <c r="AS2780" i="59"/>
  <c r="AR2780" i="59"/>
  <c r="AN2780" i="59"/>
  <c r="S2780" i="59"/>
  <c r="G2780" i="59"/>
  <c r="C2780" i="59"/>
  <c r="B2780" i="59"/>
  <c r="AS2779" i="59"/>
  <c r="AR2779" i="59"/>
  <c r="AN2779" i="59"/>
  <c r="S2779" i="59"/>
  <c r="G2779" i="59"/>
  <c r="C2779" i="59"/>
  <c r="B2779" i="59"/>
  <c r="AS2778" i="59"/>
  <c r="AR2778" i="59"/>
  <c r="AN2778" i="59"/>
  <c r="S2778" i="59"/>
  <c r="G2778" i="59"/>
  <c r="C2778" i="59"/>
  <c r="B2778" i="59"/>
  <c r="AS2777" i="59"/>
  <c r="AR2777" i="59"/>
  <c r="AN2777" i="59"/>
  <c r="S2777" i="59"/>
  <c r="G2777" i="59"/>
  <c r="C2777" i="59"/>
  <c r="B2777" i="59"/>
  <c r="AS2776" i="59"/>
  <c r="AR2776" i="59"/>
  <c r="AN2776" i="59"/>
  <c r="S2776" i="59"/>
  <c r="G2776" i="59"/>
  <c r="C2776" i="59"/>
  <c r="B2776" i="59"/>
  <c r="AS2775" i="59"/>
  <c r="AR2775" i="59"/>
  <c r="AN2775" i="59"/>
  <c r="S2775" i="59"/>
  <c r="G2775" i="59"/>
  <c r="C2775" i="59"/>
  <c r="B2775" i="59"/>
  <c r="AS2774" i="59"/>
  <c r="AR2774" i="59"/>
  <c r="AN2774" i="59"/>
  <c r="S2774" i="59"/>
  <c r="G2774" i="59"/>
  <c r="C2774" i="59"/>
  <c r="B2774" i="59"/>
  <c r="AS2773" i="59"/>
  <c r="AR2773" i="59"/>
  <c r="AN2773" i="59"/>
  <c r="S2773" i="59"/>
  <c r="G2773" i="59"/>
  <c r="C2773" i="59"/>
  <c r="B2773" i="59"/>
  <c r="AS2772" i="59"/>
  <c r="AR2772" i="59"/>
  <c r="AN2772" i="59"/>
  <c r="S2772" i="59"/>
  <c r="G2772" i="59"/>
  <c r="C2772" i="59"/>
  <c r="B2772" i="59"/>
  <c r="AS2771" i="59"/>
  <c r="AR2771" i="59"/>
  <c r="AN2771" i="59"/>
  <c r="S2771" i="59"/>
  <c r="G2771" i="59"/>
  <c r="C2771" i="59"/>
  <c r="B2771" i="59"/>
  <c r="AS2770" i="59"/>
  <c r="AR2770" i="59"/>
  <c r="AN2770" i="59"/>
  <c r="AM2770" i="59"/>
  <c r="S2770" i="59"/>
  <c r="G2770" i="59"/>
  <c r="C2770" i="59"/>
  <c r="B2770" i="59"/>
  <c r="AS2769" i="59"/>
  <c r="AR2769" i="59"/>
  <c r="AN2769" i="59"/>
  <c r="S2769" i="59"/>
  <c r="G2769" i="59"/>
  <c r="C2769" i="59"/>
  <c r="B2769" i="59"/>
  <c r="AS2768" i="59"/>
  <c r="AR2768" i="59"/>
  <c r="AN2768" i="59"/>
  <c r="S2768" i="59"/>
  <c r="G2768" i="59"/>
  <c r="C2768" i="59"/>
  <c r="B2768" i="59"/>
  <c r="AS2767" i="59"/>
  <c r="AR2767" i="59"/>
  <c r="AN2767" i="59"/>
  <c r="S2767" i="59"/>
  <c r="G2767" i="59"/>
  <c r="C2767" i="59"/>
  <c r="B2767" i="59"/>
  <c r="AS2766" i="59"/>
  <c r="AR2766" i="59"/>
  <c r="AN2766" i="59"/>
  <c r="AM2766" i="59"/>
  <c r="AM2767" i="59" s="1"/>
  <c r="S2766" i="59"/>
  <c r="G2766" i="59"/>
  <c r="C2766" i="59"/>
  <c r="B2766" i="59"/>
  <c r="AS2765" i="59"/>
  <c r="AR2765" i="59"/>
  <c r="AN2765" i="59"/>
  <c r="S2765" i="59"/>
  <c r="G2765" i="59"/>
  <c r="C2765" i="59"/>
  <c r="B2765" i="59"/>
  <c r="AS2764" i="59"/>
  <c r="AR2764" i="59"/>
  <c r="AN2764" i="59"/>
  <c r="S2764" i="59"/>
  <c r="G2764" i="59"/>
  <c r="C2764" i="59"/>
  <c r="B2764" i="59"/>
  <c r="AS2763" i="59"/>
  <c r="AR2763" i="59"/>
  <c r="AN2763" i="59"/>
  <c r="S2763" i="59"/>
  <c r="G2763" i="59"/>
  <c r="C2763" i="59"/>
  <c r="B2763" i="59"/>
  <c r="AS2762" i="59"/>
  <c r="AR2762" i="59"/>
  <c r="AN2762" i="59"/>
  <c r="AM2762" i="59"/>
  <c r="AM2763" i="59" s="1"/>
  <c r="S2762" i="59"/>
  <c r="G2762" i="59"/>
  <c r="C2762" i="59"/>
  <c r="B2762" i="59"/>
  <c r="AS2761" i="59"/>
  <c r="AR2761" i="59"/>
  <c r="AN2761" i="59"/>
  <c r="S2761" i="59"/>
  <c r="G2761" i="59"/>
  <c r="C2761" i="59"/>
  <c r="B2761" i="59"/>
  <c r="AS2760" i="59"/>
  <c r="AR2760" i="59"/>
  <c r="AN2760" i="59"/>
  <c r="S2760" i="59"/>
  <c r="G2760" i="59"/>
  <c r="C2760" i="59"/>
  <c r="B2760" i="59"/>
  <c r="AS2759" i="59"/>
  <c r="AR2759" i="59"/>
  <c r="AN2759" i="59"/>
  <c r="AM2759" i="59"/>
  <c r="AM2760" i="59" s="1"/>
  <c r="S2759" i="59"/>
  <c r="G2759" i="59"/>
  <c r="C2759" i="59"/>
  <c r="B2759" i="59"/>
  <c r="AS2758" i="59"/>
  <c r="AR2758" i="59"/>
  <c r="AN2758" i="59"/>
  <c r="S2758" i="59"/>
  <c r="G2758" i="59"/>
  <c r="C2758" i="59"/>
  <c r="B2758" i="59"/>
  <c r="AS2757" i="59"/>
  <c r="AR2757" i="59"/>
  <c r="AN2757" i="59"/>
  <c r="S2757" i="59"/>
  <c r="G2757" i="59"/>
  <c r="C2757" i="59"/>
  <c r="B2757" i="59"/>
  <c r="AS2756" i="59"/>
  <c r="AR2756" i="59"/>
  <c r="AN2756" i="59"/>
  <c r="AM2756" i="59"/>
  <c r="AM2757" i="59" s="1"/>
  <c r="S2756" i="59"/>
  <c r="G2756" i="59"/>
  <c r="C2756" i="59"/>
  <c r="B2756" i="59"/>
  <c r="AS2755" i="59"/>
  <c r="AR2755" i="59"/>
  <c r="AN2755" i="59"/>
  <c r="S2755" i="59"/>
  <c r="G2755" i="59"/>
  <c r="C2755" i="59"/>
  <c r="B2755" i="59"/>
  <c r="AS2754" i="59"/>
  <c r="AR2754" i="59"/>
  <c r="AN2754" i="59"/>
  <c r="S2754" i="59"/>
  <c r="G2754" i="59"/>
  <c r="C2754" i="59"/>
  <c r="B2754" i="59"/>
  <c r="AS2753" i="59"/>
  <c r="AR2753" i="59"/>
  <c r="AN2753" i="59"/>
  <c r="AM2753" i="59"/>
  <c r="AM2754" i="59" s="1"/>
  <c r="S2753" i="59"/>
  <c r="G2753" i="59"/>
  <c r="C2753" i="59"/>
  <c r="B2753" i="59"/>
  <c r="AS2752" i="59"/>
  <c r="AR2752" i="59"/>
  <c r="AN2752" i="59"/>
  <c r="S2752" i="59"/>
  <c r="G2752" i="59"/>
  <c r="C2752" i="59"/>
  <c r="B2752" i="59"/>
  <c r="AS2751" i="59"/>
  <c r="AR2751" i="59"/>
  <c r="AN2751" i="59"/>
  <c r="S2751" i="59"/>
  <c r="G2751" i="59"/>
  <c r="C2751" i="59"/>
  <c r="B2751" i="59"/>
  <c r="AS2750" i="59"/>
  <c r="AR2750" i="59"/>
  <c r="AN2750" i="59"/>
  <c r="S2750" i="59"/>
  <c r="G2750" i="59"/>
  <c r="C2750" i="59"/>
  <c r="B2750" i="59"/>
  <c r="AS2749" i="59"/>
  <c r="AR2749" i="59"/>
  <c r="AN2749" i="59"/>
  <c r="AM2749" i="59"/>
  <c r="AM2750" i="59" s="1"/>
  <c r="S2749" i="59"/>
  <c r="G2749" i="59"/>
  <c r="C2749" i="59"/>
  <c r="B2749" i="59"/>
  <c r="AS2748" i="59"/>
  <c r="AR2748" i="59"/>
  <c r="AN2748" i="59"/>
  <c r="S2748" i="59"/>
  <c r="G2748" i="59"/>
  <c r="C2748" i="59"/>
  <c r="B2748" i="59"/>
  <c r="AS2747" i="59"/>
  <c r="AR2747" i="59"/>
  <c r="AN2747" i="59"/>
  <c r="S2747" i="59"/>
  <c r="G2747" i="59"/>
  <c r="C2747" i="59"/>
  <c r="B2747" i="59"/>
  <c r="AS2746" i="59"/>
  <c r="AR2746" i="59"/>
  <c r="AN2746" i="59"/>
  <c r="S2746" i="59"/>
  <c r="G2746" i="59"/>
  <c r="C2746" i="59"/>
  <c r="B2746" i="59"/>
  <c r="AS2745" i="59"/>
  <c r="AR2745" i="59"/>
  <c r="AN2745" i="59"/>
  <c r="S2745" i="59"/>
  <c r="G2745" i="59"/>
  <c r="C2745" i="59"/>
  <c r="B2745" i="59"/>
  <c r="AS2744" i="59"/>
  <c r="AR2744" i="59"/>
  <c r="AN2744" i="59"/>
  <c r="S2744" i="59"/>
  <c r="G2744" i="59"/>
  <c r="C2744" i="59"/>
  <c r="B2744" i="59"/>
  <c r="AS2743" i="59"/>
  <c r="AR2743" i="59"/>
  <c r="AN2743" i="59"/>
  <c r="S2743" i="59"/>
  <c r="G2743" i="59"/>
  <c r="C2743" i="59"/>
  <c r="B2743" i="59"/>
  <c r="AS2742" i="59"/>
  <c r="AR2742" i="59"/>
  <c r="AN2742" i="59"/>
  <c r="S2742" i="59"/>
  <c r="G2742" i="59"/>
  <c r="C2742" i="59"/>
  <c r="B2742" i="59"/>
  <c r="AS2741" i="59"/>
  <c r="AR2741" i="59"/>
  <c r="AN2741" i="59"/>
  <c r="S2741" i="59"/>
  <c r="G2741" i="59"/>
  <c r="C2741" i="59"/>
  <c r="B2741" i="59"/>
  <c r="AS2740" i="59"/>
  <c r="AR2740" i="59"/>
  <c r="AN2740" i="59"/>
  <c r="S2740" i="59"/>
  <c r="G2740" i="59"/>
  <c r="C2740" i="59"/>
  <c r="B2740" i="59"/>
  <c r="AS2739" i="59"/>
  <c r="AR2739" i="59"/>
  <c r="AN2739" i="59"/>
  <c r="S2739" i="59"/>
  <c r="G2739" i="59"/>
  <c r="C2739" i="59"/>
  <c r="B2739" i="59"/>
  <c r="AS2738" i="59"/>
  <c r="AR2738" i="59"/>
  <c r="AN2738" i="59"/>
  <c r="S2738" i="59"/>
  <c r="G2738" i="59"/>
  <c r="C2738" i="59"/>
  <c r="B2738" i="59"/>
  <c r="AS2737" i="59"/>
  <c r="AR2737" i="59"/>
  <c r="AN2737" i="59"/>
  <c r="S2737" i="59"/>
  <c r="G2737" i="59"/>
  <c r="C2737" i="59"/>
  <c r="B2737" i="59"/>
  <c r="AS2736" i="59"/>
  <c r="AR2736" i="59"/>
  <c r="AN2736" i="59"/>
  <c r="S2736" i="59"/>
  <c r="G2736" i="59"/>
  <c r="C2736" i="59"/>
  <c r="B2736" i="59"/>
  <c r="AS2735" i="59"/>
  <c r="AR2735" i="59"/>
  <c r="AN2735" i="59"/>
  <c r="AM2735" i="59"/>
  <c r="S2735" i="59"/>
  <c r="G2735" i="59"/>
  <c r="C2735" i="59"/>
  <c r="B2735" i="59"/>
  <c r="AS2734" i="59"/>
  <c r="AR2734" i="59"/>
  <c r="AN2734" i="59"/>
  <c r="S2734" i="59"/>
  <c r="G2734" i="59"/>
  <c r="C2734" i="59"/>
  <c r="B2734" i="59"/>
  <c r="AS2733" i="59"/>
  <c r="AR2733" i="59"/>
  <c r="AN2733" i="59"/>
  <c r="S2733" i="59"/>
  <c r="G2733" i="59"/>
  <c r="C2733" i="59"/>
  <c r="B2733" i="59"/>
  <c r="AS2732" i="59"/>
  <c r="AR2732" i="59"/>
  <c r="AN2732" i="59"/>
  <c r="S2732" i="59"/>
  <c r="G2732" i="59"/>
  <c r="C2732" i="59"/>
  <c r="B2732" i="59"/>
  <c r="AS2731" i="59"/>
  <c r="AR2731" i="59"/>
  <c r="AN2731" i="59"/>
  <c r="S2731" i="59"/>
  <c r="G2731" i="59"/>
  <c r="C2731" i="59"/>
  <c r="B2731" i="59"/>
  <c r="AS2730" i="59"/>
  <c r="AR2730" i="59"/>
  <c r="AN2730" i="59"/>
  <c r="S2730" i="59"/>
  <c r="G2730" i="59"/>
  <c r="C2730" i="59"/>
  <c r="B2730" i="59"/>
  <c r="AS2729" i="59"/>
  <c r="AR2729" i="59"/>
  <c r="AN2729" i="59"/>
  <c r="S2729" i="59"/>
  <c r="G2729" i="59"/>
  <c r="C2729" i="59"/>
  <c r="B2729" i="59"/>
  <c r="AS2728" i="59"/>
  <c r="AR2728" i="59"/>
  <c r="AN2728" i="59"/>
  <c r="S2728" i="59"/>
  <c r="G2728" i="59"/>
  <c r="C2728" i="59"/>
  <c r="B2728" i="59"/>
  <c r="AS2727" i="59"/>
  <c r="AR2727" i="59"/>
  <c r="AN2727" i="59"/>
  <c r="S2727" i="59"/>
  <c r="G2727" i="59"/>
  <c r="C2727" i="59"/>
  <c r="B2727" i="59"/>
  <c r="AS2726" i="59"/>
  <c r="AR2726" i="59"/>
  <c r="AN2726" i="59"/>
  <c r="S2726" i="59"/>
  <c r="G2726" i="59"/>
  <c r="C2726" i="59"/>
  <c r="B2726" i="59"/>
  <c r="AS2725" i="59"/>
  <c r="AR2725" i="59"/>
  <c r="AN2725" i="59"/>
  <c r="AM2725" i="59"/>
  <c r="S2725" i="59"/>
  <c r="G2725" i="59"/>
  <c r="C2725" i="59"/>
  <c r="B2725" i="59"/>
  <c r="AS2724" i="59"/>
  <c r="AR2724" i="59"/>
  <c r="AN2724" i="59"/>
  <c r="S2724" i="59"/>
  <c r="G2724" i="59"/>
  <c r="C2724" i="59"/>
  <c r="B2724" i="59"/>
  <c r="AS2723" i="59"/>
  <c r="AR2723" i="59"/>
  <c r="AN2723" i="59"/>
  <c r="S2723" i="59"/>
  <c r="G2723" i="59"/>
  <c r="C2723" i="59"/>
  <c r="B2723" i="59"/>
  <c r="AS2722" i="59"/>
  <c r="AR2722" i="59"/>
  <c r="AN2722" i="59"/>
  <c r="AM2722" i="59"/>
  <c r="AM2723" i="59" s="1"/>
  <c r="S2722" i="59"/>
  <c r="G2722" i="59"/>
  <c r="C2722" i="59"/>
  <c r="B2722" i="59"/>
  <c r="AS2721" i="59"/>
  <c r="AR2721" i="59"/>
  <c r="AN2721" i="59"/>
  <c r="S2721" i="59"/>
  <c r="G2721" i="59"/>
  <c r="C2721" i="59"/>
  <c r="B2721" i="59"/>
  <c r="AS2720" i="59"/>
  <c r="AR2720" i="59"/>
  <c r="AN2720" i="59"/>
  <c r="S2720" i="59"/>
  <c r="G2720" i="59"/>
  <c r="C2720" i="59"/>
  <c r="B2720" i="59"/>
  <c r="AS2719" i="59"/>
  <c r="AR2719" i="59"/>
  <c r="AN2719" i="59"/>
  <c r="S2719" i="59"/>
  <c r="G2719" i="59"/>
  <c r="C2719" i="59"/>
  <c r="B2719" i="59"/>
  <c r="AS2718" i="59"/>
  <c r="AR2718" i="59"/>
  <c r="AN2718" i="59"/>
  <c r="S2718" i="59"/>
  <c r="G2718" i="59"/>
  <c r="C2718" i="59"/>
  <c r="B2718" i="59"/>
  <c r="AS2717" i="59"/>
  <c r="AR2717" i="59"/>
  <c r="AN2717" i="59"/>
  <c r="S2717" i="59"/>
  <c r="G2717" i="59"/>
  <c r="C2717" i="59"/>
  <c r="B2717" i="59"/>
  <c r="AS2716" i="59"/>
  <c r="AR2716" i="59"/>
  <c r="AN2716" i="59"/>
  <c r="S2716" i="59"/>
  <c r="G2716" i="59"/>
  <c r="C2716" i="59"/>
  <c r="B2716" i="59"/>
  <c r="AS2715" i="59"/>
  <c r="AR2715" i="59"/>
  <c r="AN2715" i="59"/>
  <c r="S2715" i="59"/>
  <c r="G2715" i="59"/>
  <c r="C2715" i="59"/>
  <c r="B2715" i="59"/>
  <c r="AS2714" i="59"/>
  <c r="AR2714" i="59"/>
  <c r="AN2714" i="59"/>
  <c r="S2714" i="59"/>
  <c r="G2714" i="59"/>
  <c r="C2714" i="59"/>
  <c r="B2714" i="59"/>
  <c r="AS2713" i="59"/>
  <c r="AR2713" i="59"/>
  <c r="AN2713" i="59"/>
  <c r="S2713" i="59"/>
  <c r="G2713" i="59"/>
  <c r="C2713" i="59"/>
  <c r="B2713" i="59"/>
  <c r="AS2712" i="59"/>
  <c r="AR2712" i="59"/>
  <c r="AN2712" i="59"/>
  <c r="S2712" i="59"/>
  <c r="G2712" i="59"/>
  <c r="C2712" i="59"/>
  <c r="B2712" i="59"/>
  <c r="AS2711" i="59"/>
  <c r="AR2711" i="59"/>
  <c r="AN2711" i="59"/>
  <c r="S2711" i="59"/>
  <c r="G2711" i="59"/>
  <c r="C2711" i="59"/>
  <c r="B2711" i="59"/>
  <c r="AS2710" i="59"/>
  <c r="AR2710" i="59"/>
  <c r="AN2710" i="59"/>
  <c r="S2710" i="59"/>
  <c r="G2710" i="59"/>
  <c r="C2710" i="59"/>
  <c r="B2710" i="59"/>
  <c r="AS2709" i="59"/>
  <c r="AR2709" i="59"/>
  <c r="AN2709" i="59"/>
  <c r="S2709" i="59"/>
  <c r="G2709" i="59"/>
  <c r="C2709" i="59"/>
  <c r="B2709" i="59"/>
  <c r="AS2708" i="59"/>
  <c r="AR2708" i="59"/>
  <c r="AN2708" i="59"/>
  <c r="AM2708" i="59"/>
  <c r="S2708" i="59"/>
  <c r="G2708" i="59"/>
  <c r="C2708" i="59"/>
  <c r="B2708" i="59"/>
  <c r="AS2707" i="59"/>
  <c r="AR2707" i="59"/>
  <c r="AN2707" i="59"/>
  <c r="S2707" i="59"/>
  <c r="G2707" i="59"/>
  <c r="C2707" i="59"/>
  <c r="B2707" i="59"/>
  <c r="AS2706" i="59"/>
  <c r="AR2706" i="59"/>
  <c r="AN2706" i="59"/>
  <c r="S2706" i="59"/>
  <c r="G2706" i="59"/>
  <c r="C2706" i="59"/>
  <c r="B2706" i="59"/>
  <c r="AS2705" i="59"/>
  <c r="AR2705" i="59"/>
  <c r="AN2705" i="59"/>
  <c r="S2705" i="59"/>
  <c r="G2705" i="59"/>
  <c r="C2705" i="59"/>
  <c r="B2705" i="59"/>
  <c r="AS2704" i="59"/>
  <c r="AR2704" i="59"/>
  <c r="AN2704" i="59"/>
  <c r="AM2704" i="59"/>
  <c r="S2704" i="59"/>
  <c r="G2704" i="59"/>
  <c r="C2704" i="59"/>
  <c r="B2704" i="59"/>
  <c r="AS2703" i="59"/>
  <c r="AR2703" i="59"/>
  <c r="AN2703" i="59"/>
  <c r="S2703" i="59"/>
  <c r="G2703" i="59"/>
  <c r="C2703" i="59"/>
  <c r="B2703" i="59"/>
  <c r="AS2702" i="59"/>
  <c r="AR2702" i="59"/>
  <c r="AN2702" i="59"/>
  <c r="S2702" i="59"/>
  <c r="G2702" i="59"/>
  <c r="C2702" i="59"/>
  <c r="B2702" i="59"/>
  <c r="AS2701" i="59"/>
  <c r="AR2701" i="59"/>
  <c r="AN2701" i="59"/>
  <c r="S2701" i="59"/>
  <c r="G2701" i="59"/>
  <c r="C2701" i="59"/>
  <c r="B2701" i="59"/>
  <c r="AS2700" i="59"/>
  <c r="AR2700" i="59"/>
  <c r="AN2700" i="59"/>
  <c r="S2700" i="59"/>
  <c r="G2700" i="59"/>
  <c r="C2700" i="59"/>
  <c r="B2700" i="59"/>
  <c r="AS2699" i="59"/>
  <c r="AR2699" i="59"/>
  <c r="AN2699" i="59"/>
  <c r="S2699" i="59"/>
  <c r="G2699" i="59"/>
  <c r="C2699" i="59"/>
  <c r="B2699" i="59"/>
  <c r="AS2698" i="59"/>
  <c r="AR2698" i="59"/>
  <c r="AN2698" i="59"/>
  <c r="S2698" i="59"/>
  <c r="G2698" i="59"/>
  <c r="C2698" i="59"/>
  <c r="B2698" i="59"/>
  <c r="AS2697" i="59"/>
  <c r="AR2697" i="59"/>
  <c r="AN2697" i="59"/>
  <c r="S2697" i="59"/>
  <c r="G2697" i="59"/>
  <c r="C2697" i="59"/>
  <c r="B2697" i="59"/>
  <c r="AS2696" i="59"/>
  <c r="AR2696" i="59"/>
  <c r="AN2696" i="59"/>
  <c r="S2696" i="59"/>
  <c r="G2696" i="59"/>
  <c r="C2696" i="59"/>
  <c r="B2696" i="59"/>
  <c r="AS2695" i="59"/>
  <c r="AR2695" i="59"/>
  <c r="AN2695" i="59"/>
  <c r="AM2695" i="59"/>
  <c r="AM2696" i="59" s="1"/>
  <c r="S2695" i="59"/>
  <c r="G2695" i="59"/>
  <c r="C2695" i="59"/>
  <c r="B2695" i="59"/>
  <c r="AS2694" i="59"/>
  <c r="AR2694" i="59"/>
  <c r="AN2694" i="59"/>
  <c r="S2694" i="59"/>
  <c r="G2694" i="59"/>
  <c r="C2694" i="59"/>
  <c r="B2694" i="59"/>
  <c r="AS2693" i="59"/>
  <c r="AR2693" i="59"/>
  <c r="AN2693" i="59"/>
  <c r="S2693" i="59"/>
  <c r="G2693" i="59"/>
  <c r="C2693" i="59"/>
  <c r="B2693" i="59"/>
  <c r="AS2692" i="59"/>
  <c r="AR2692" i="59"/>
  <c r="AN2692" i="59"/>
  <c r="AM2692" i="59"/>
  <c r="AM2693" i="59" s="1"/>
  <c r="S2692" i="59"/>
  <c r="G2692" i="59"/>
  <c r="C2692" i="59"/>
  <c r="B2692" i="59"/>
  <c r="AS2691" i="59"/>
  <c r="AR2691" i="59"/>
  <c r="AN2691" i="59"/>
  <c r="S2691" i="59"/>
  <c r="G2691" i="59"/>
  <c r="C2691" i="59"/>
  <c r="B2691" i="59"/>
  <c r="AS2690" i="59"/>
  <c r="AR2690" i="59"/>
  <c r="AN2690" i="59"/>
  <c r="AM2690" i="59"/>
  <c r="S2690" i="59"/>
  <c r="G2690" i="59"/>
  <c r="C2690" i="59"/>
  <c r="B2690" i="59"/>
  <c r="AS2689" i="59"/>
  <c r="AR2689" i="59"/>
  <c r="AN2689" i="59"/>
  <c r="S2689" i="59"/>
  <c r="G2689" i="59"/>
  <c r="C2689" i="59"/>
  <c r="B2689" i="59"/>
  <c r="AS2688" i="59"/>
  <c r="AR2688" i="59"/>
  <c r="AN2688" i="59"/>
  <c r="AM2688" i="59"/>
  <c r="S2688" i="59"/>
  <c r="G2688" i="59"/>
  <c r="C2688" i="59"/>
  <c r="B2688" i="59"/>
  <c r="AS2687" i="59"/>
  <c r="AR2687" i="59"/>
  <c r="AN2687" i="59"/>
  <c r="S2687" i="59"/>
  <c r="G2687" i="59"/>
  <c r="C2687" i="59"/>
  <c r="B2687" i="59"/>
  <c r="AS2686" i="59"/>
  <c r="AR2686" i="59"/>
  <c r="AN2686" i="59"/>
  <c r="S2686" i="59"/>
  <c r="G2686" i="59"/>
  <c r="C2686" i="59"/>
  <c r="B2686" i="59"/>
  <c r="AS2685" i="59"/>
  <c r="AR2685" i="59"/>
  <c r="AN2685" i="59"/>
  <c r="S2685" i="59"/>
  <c r="G2685" i="59"/>
  <c r="C2685" i="59"/>
  <c r="B2685" i="59"/>
  <c r="AS2684" i="59"/>
  <c r="AR2684" i="59"/>
  <c r="AN2684" i="59"/>
  <c r="AM2684" i="59"/>
  <c r="S2684" i="59"/>
  <c r="G2684" i="59"/>
  <c r="C2684" i="59"/>
  <c r="B2684" i="59"/>
  <c r="AS2683" i="59"/>
  <c r="AR2683" i="59"/>
  <c r="AN2683" i="59"/>
  <c r="S2683" i="59"/>
  <c r="G2683" i="59"/>
  <c r="C2683" i="59"/>
  <c r="B2683" i="59"/>
  <c r="AS2682" i="59"/>
  <c r="AR2682" i="59"/>
  <c r="AN2682" i="59"/>
  <c r="AM2682" i="59"/>
  <c r="S2682" i="59"/>
  <c r="G2682" i="59"/>
  <c r="C2682" i="59"/>
  <c r="B2682" i="59"/>
  <c r="AS2681" i="59"/>
  <c r="AR2681" i="59"/>
  <c r="AN2681" i="59"/>
  <c r="S2681" i="59"/>
  <c r="G2681" i="59"/>
  <c r="C2681" i="59"/>
  <c r="B2681" i="59"/>
  <c r="AS2680" i="59"/>
  <c r="AR2680" i="59"/>
  <c r="AN2680" i="59"/>
  <c r="AM2680" i="59"/>
  <c r="S2680" i="59"/>
  <c r="G2680" i="59"/>
  <c r="C2680" i="59"/>
  <c r="B2680" i="59"/>
  <c r="AS2679" i="59"/>
  <c r="AR2679" i="59"/>
  <c r="AN2679" i="59"/>
  <c r="S2679" i="59"/>
  <c r="G2679" i="59"/>
  <c r="C2679" i="59"/>
  <c r="B2679" i="59"/>
  <c r="AS2678" i="59"/>
  <c r="AR2678" i="59"/>
  <c r="AN2678" i="59"/>
  <c r="AM2678" i="59"/>
  <c r="S2678" i="59"/>
  <c r="G2678" i="59"/>
  <c r="C2678" i="59"/>
  <c r="B2678" i="59"/>
  <c r="AS2677" i="59"/>
  <c r="AR2677" i="59"/>
  <c r="AN2677" i="59"/>
  <c r="S2677" i="59"/>
  <c r="G2677" i="59"/>
  <c r="C2677" i="59"/>
  <c r="B2677" i="59"/>
  <c r="AS2676" i="59"/>
  <c r="AR2676" i="59"/>
  <c r="AN2676" i="59"/>
  <c r="S2676" i="59"/>
  <c r="G2676" i="59"/>
  <c r="C2676" i="59"/>
  <c r="B2676" i="59"/>
  <c r="AS2675" i="59"/>
  <c r="AR2675" i="59"/>
  <c r="AN2675" i="59"/>
  <c r="S2675" i="59"/>
  <c r="G2675" i="59"/>
  <c r="C2675" i="59"/>
  <c r="B2675" i="59"/>
  <c r="AS2674" i="59"/>
  <c r="AR2674" i="59"/>
  <c r="AN2674" i="59"/>
  <c r="S2674" i="59"/>
  <c r="G2674" i="59"/>
  <c r="C2674" i="59"/>
  <c r="B2674" i="59"/>
  <c r="AS2673" i="59"/>
  <c r="AR2673" i="59"/>
  <c r="AN2673" i="59"/>
  <c r="S2673" i="59"/>
  <c r="G2673" i="59"/>
  <c r="C2673" i="59"/>
  <c r="B2673" i="59"/>
  <c r="AS2672" i="59"/>
  <c r="AR2672" i="59"/>
  <c r="AN2672" i="59"/>
  <c r="AM2672" i="59"/>
  <c r="S2672" i="59"/>
  <c r="G2672" i="59"/>
  <c r="C2672" i="59"/>
  <c r="B2672" i="59"/>
  <c r="AS2671" i="59"/>
  <c r="AR2671" i="59"/>
  <c r="AN2671" i="59"/>
  <c r="S2671" i="59"/>
  <c r="G2671" i="59"/>
  <c r="C2671" i="59"/>
  <c r="B2671" i="59"/>
  <c r="AS2670" i="59"/>
  <c r="AR2670" i="59"/>
  <c r="AN2670" i="59"/>
  <c r="S2670" i="59"/>
  <c r="G2670" i="59"/>
  <c r="C2670" i="59"/>
  <c r="B2670" i="59"/>
  <c r="AS2669" i="59"/>
  <c r="AR2669" i="59"/>
  <c r="AN2669" i="59"/>
  <c r="AM2669" i="59"/>
  <c r="AM2670" i="59" s="1"/>
  <c r="S2669" i="59"/>
  <c r="G2669" i="59"/>
  <c r="C2669" i="59"/>
  <c r="B2669" i="59"/>
  <c r="AS2668" i="59"/>
  <c r="AR2668" i="59"/>
  <c r="AN2668" i="59"/>
  <c r="S2668" i="59"/>
  <c r="G2668" i="59"/>
  <c r="C2668" i="59"/>
  <c r="B2668" i="59"/>
  <c r="AS2667" i="59"/>
  <c r="AR2667" i="59"/>
  <c r="AN2667" i="59"/>
  <c r="S2667" i="59"/>
  <c r="G2667" i="59"/>
  <c r="C2667" i="59"/>
  <c r="B2667" i="59"/>
  <c r="AS2666" i="59"/>
  <c r="AR2666" i="59"/>
  <c r="AN2666" i="59"/>
  <c r="AM2666" i="59"/>
  <c r="AM2667" i="59" s="1"/>
  <c r="S2666" i="59"/>
  <c r="G2666" i="59"/>
  <c r="C2666" i="59"/>
  <c r="B2666" i="59"/>
  <c r="AS2665" i="59"/>
  <c r="AR2665" i="59"/>
  <c r="AN2665" i="59"/>
  <c r="S2665" i="59"/>
  <c r="G2665" i="59"/>
  <c r="C2665" i="59"/>
  <c r="B2665" i="59"/>
  <c r="AS2664" i="59"/>
  <c r="AR2664" i="59"/>
  <c r="AN2664" i="59"/>
  <c r="S2664" i="59"/>
  <c r="G2664" i="59"/>
  <c r="C2664" i="59"/>
  <c r="B2664" i="59"/>
  <c r="AS2663" i="59"/>
  <c r="AR2663" i="59"/>
  <c r="AN2663" i="59"/>
  <c r="AM2663" i="59"/>
  <c r="AM2664" i="59" s="1"/>
  <c r="S2663" i="59"/>
  <c r="G2663" i="59"/>
  <c r="C2663" i="59"/>
  <c r="B2663" i="59"/>
  <c r="AS2662" i="59"/>
  <c r="AR2662" i="59"/>
  <c r="AN2662" i="59"/>
  <c r="S2662" i="59"/>
  <c r="G2662" i="59"/>
  <c r="C2662" i="59"/>
  <c r="B2662" i="59"/>
  <c r="AS2661" i="59"/>
  <c r="AR2661" i="59"/>
  <c r="AN2661" i="59"/>
  <c r="S2661" i="59"/>
  <c r="G2661" i="59"/>
  <c r="C2661" i="59"/>
  <c r="B2661" i="59"/>
  <c r="AS2660" i="59"/>
  <c r="AR2660" i="59"/>
  <c r="AN2660" i="59"/>
  <c r="AM2660" i="59"/>
  <c r="AM2661" i="59" s="1"/>
  <c r="S2660" i="59"/>
  <c r="G2660" i="59"/>
  <c r="C2660" i="59"/>
  <c r="B2660" i="59"/>
  <c r="AS2659" i="59"/>
  <c r="AR2659" i="59"/>
  <c r="AN2659" i="59"/>
  <c r="S2659" i="59"/>
  <c r="G2659" i="59"/>
  <c r="C2659" i="59"/>
  <c r="B2659" i="59"/>
  <c r="AS2658" i="59"/>
  <c r="AR2658" i="59"/>
  <c r="AN2658" i="59"/>
  <c r="S2658" i="59"/>
  <c r="G2658" i="59"/>
  <c r="C2658" i="59"/>
  <c r="B2658" i="59"/>
  <c r="AS2657" i="59"/>
  <c r="AR2657" i="59"/>
  <c r="AN2657" i="59"/>
  <c r="AM2657" i="59"/>
  <c r="AM2658" i="59" s="1"/>
  <c r="S2657" i="59"/>
  <c r="G2657" i="59"/>
  <c r="C2657" i="59"/>
  <c r="B2657" i="59"/>
  <c r="AS2656" i="59"/>
  <c r="AR2656" i="59"/>
  <c r="AN2656" i="59"/>
  <c r="S2656" i="59"/>
  <c r="G2656" i="59"/>
  <c r="C2656" i="59"/>
  <c r="B2656" i="59"/>
  <c r="AS2655" i="59"/>
  <c r="AR2655" i="59"/>
  <c r="AN2655" i="59"/>
  <c r="S2655" i="59"/>
  <c r="G2655" i="59"/>
  <c r="C2655" i="59"/>
  <c r="B2655" i="59"/>
  <c r="AS2654" i="59"/>
  <c r="AR2654" i="59"/>
  <c r="AN2654" i="59"/>
  <c r="S2654" i="59"/>
  <c r="G2654" i="59"/>
  <c r="C2654" i="59"/>
  <c r="B2654" i="59"/>
  <c r="AS2653" i="59"/>
  <c r="AR2653" i="59"/>
  <c r="AN2653" i="59"/>
  <c r="S2653" i="59"/>
  <c r="G2653" i="59"/>
  <c r="C2653" i="59"/>
  <c r="B2653" i="59"/>
  <c r="AS2652" i="59"/>
  <c r="AR2652" i="59"/>
  <c r="AN2652" i="59"/>
  <c r="S2652" i="59"/>
  <c r="G2652" i="59"/>
  <c r="C2652" i="59"/>
  <c r="B2652" i="59"/>
  <c r="AS2651" i="59"/>
  <c r="AR2651" i="59"/>
  <c r="AN2651" i="59"/>
  <c r="S2651" i="59"/>
  <c r="G2651" i="59"/>
  <c r="C2651" i="59"/>
  <c r="B2651" i="59"/>
  <c r="AS2650" i="59"/>
  <c r="AR2650" i="59"/>
  <c r="AN2650" i="59"/>
  <c r="AM2650" i="59"/>
  <c r="S2650" i="59"/>
  <c r="G2650" i="59"/>
  <c r="C2650" i="59"/>
  <c r="B2650" i="59"/>
  <c r="AS2649" i="59"/>
  <c r="AR2649" i="59"/>
  <c r="AN2649" i="59"/>
  <c r="S2649" i="59"/>
  <c r="G2649" i="59"/>
  <c r="C2649" i="59"/>
  <c r="B2649" i="59"/>
  <c r="AS2648" i="59"/>
  <c r="AR2648" i="59"/>
  <c r="AN2648" i="59"/>
  <c r="S2648" i="59"/>
  <c r="G2648" i="59"/>
  <c r="C2648" i="59"/>
  <c r="B2648" i="59"/>
  <c r="AS2647" i="59"/>
  <c r="AR2647" i="59"/>
  <c r="AN2647" i="59"/>
  <c r="S2647" i="59"/>
  <c r="G2647" i="59"/>
  <c r="C2647" i="59"/>
  <c r="B2647" i="59"/>
  <c r="AS2646" i="59"/>
  <c r="AR2646" i="59"/>
  <c r="AN2646" i="59"/>
  <c r="S2646" i="59"/>
  <c r="G2646" i="59"/>
  <c r="C2646" i="59"/>
  <c r="B2646" i="59"/>
  <c r="AS2645" i="59"/>
  <c r="AR2645" i="59"/>
  <c r="AN2645" i="59"/>
  <c r="S2645" i="59"/>
  <c r="G2645" i="59"/>
  <c r="C2645" i="59"/>
  <c r="B2645" i="59"/>
  <c r="AS2644" i="59"/>
  <c r="AR2644" i="59"/>
  <c r="AN2644" i="59"/>
  <c r="S2644" i="59"/>
  <c r="G2644" i="59"/>
  <c r="C2644" i="59"/>
  <c r="B2644" i="59"/>
  <c r="AS2643" i="59"/>
  <c r="AR2643" i="59"/>
  <c r="AN2643" i="59"/>
  <c r="S2643" i="59"/>
  <c r="G2643" i="59"/>
  <c r="C2643" i="59"/>
  <c r="B2643" i="59"/>
  <c r="AS2642" i="59"/>
  <c r="AR2642" i="59"/>
  <c r="AN2642" i="59"/>
  <c r="S2642" i="59"/>
  <c r="G2642" i="59"/>
  <c r="C2642" i="59"/>
  <c r="B2642" i="59"/>
  <c r="AS2641" i="59"/>
  <c r="AR2641" i="59"/>
  <c r="AN2641" i="59"/>
  <c r="S2641" i="59"/>
  <c r="G2641" i="59"/>
  <c r="C2641" i="59"/>
  <c r="B2641" i="59"/>
  <c r="AS2640" i="59"/>
  <c r="AR2640" i="59"/>
  <c r="AN2640" i="59"/>
  <c r="S2640" i="59"/>
  <c r="G2640" i="59"/>
  <c r="C2640" i="59"/>
  <c r="B2640" i="59"/>
  <c r="AS2639" i="59"/>
  <c r="AR2639" i="59"/>
  <c r="AN2639" i="59"/>
  <c r="AM2639" i="59"/>
  <c r="S2639" i="59"/>
  <c r="G2639" i="59"/>
  <c r="C2639" i="59"/>
  <c r="B2639" i="59"/>
  <c r="AS2638" i="59"/>
  <c r="AR2638" i="59"/>
  <c r="AN2638" i="59"/>
  <c r="S2638" i="59"/>
  <c r="G2638" i="59"/>
  <c r="C2638" i="59"/>
  <c r="B2638" i="59"/>
  <c r="AS2637" i="59"/>
  <c r="AR2637" i="59"/>
  <c r="AN2637" i="59"/>
  <c r="S2637" i="59"/>
  <c r="G2637" i="59"/>
  <c r="C2637" i="59"/>
  <c r="B2637" i="59"/>
  <c r="AS2636" i="59"/>
  <c r="AR2636" i="59"/>
  <c r="AN2636" i="59"/>
  <c r="S2636" i="59"/>
  <c r="G2636" i="59"/>
  <c r="C2636" i="59"/>
  <c r="B2636" i="59"/>
  <c r="AS2635" i="59"/>
  <c r="AR2635" i="59"/>
  <c r="AN2635" i="59"/>
  <c r="S2635" i="59"/>
  <c r="G2635" i="59"/>
  <c r="C2635" i="59"/>
  <c r="B2635" i="59"/>
  <c r="AS2634" i="59"/>
  <c r="AR2634" i="59"/>
  <c r="AN2634" i="59"/>
  <c r="S2634" i="59"/>
  <c r="G2634" i="59"/>
  <c r="C2634" i="59"/>
  <c r="B2634" i="59"/>
  <c r="AS2633" i="59"/>
  <c r="AR2633" i="59"/>
  <c r="AN2633" i="59"/>
  <c r="S2633" i="59"/>
  <c r="G2633" i="59"/>
  <c r="C2633" i="59"/>
  <c r="B2633" i="59"/>
  <c r="AS2632" i="59"/>
  <c r="AR2632" i="59"/>
  <c r="AN2632" i="59"/>
  <c r="S2632" i="59"/>
  <c r="G2632" i="59"/>
  <c r="C2632" i="59"/>
  <c r="B2632" i="59"/>
  <c r="AS2631" i="59"/>
  <c r="AR2631" i="59"/>
  <c r="AN2631" i="59"/>
  <c r="S2631" i="59"/>
  <c r="G2631" i="59"/>
  <c r="C2631" i="59"/>
  <c r="B2631" i="59"/>
  <c r="AS2630" i="59"/>
  <c r="AR2630" i="59"/>
  <c r="AN2630" i="59"/>
  <c r="S2630" i="59"/>
  <c r="G2630" i="59"/>
  <c r="C2630" i="59"/>
  <c r="B2630" i="59"/>
  <c r="AS2629" i="59"/>
  <c r="AR2629" i="59"/>
  <c r="AN2629" i="59"/>
  <c r="S2629" i="59"/>
  <c r="G2629" i="59"/>
  <c r="C2629" i="59"/>
  <c r="B2629" i="59"/>
  <c r="AS2628" i="59"/>
  <c r="AR2628" i="59"/>
  <c r="AN2628" i="59"/>
  <c r="S2628" i="59"/>
  <c r="G2628" i="59"/>
  <c r="C2628" i="59"/>
  <c r="B2628" i="59"/>
  <c r="AS2627" i="59"/>
  <c r="AR2627" i="59"/>
  <c r="AN2627" i="59"/>
  <c r="S2627" i="59"/>
  <c r="G2627" i="59"/>
  <c r="C2627" i="59"/>
  <c r="B2627" i="59"/>
  <c r="AS2626" i="59"/>
  <c r="AR2626" i="59"/>
  <c r="AN2626" i="59"/>
  <c r="S2626" i="59"/>
  <c r="G2626" i="59"/>
  <c r="C2626" i="59"/>
  <c r="B2626" i="59"/>
  <c r="AS2625" i="59"/>
  <c r="AR2625" i="59"/>
  <c r="AN2625" i="59"/>
  <c r="S2625" i="59"/>
  <c r="G2625" i="59"/>
  <c r="C2625" i="59"/>
  <c r="B2625" i="59"/>
  <c r="AS2624" i="59"/>
  <c r="AR2624" i="59"/>
  <c r="AN2624" i="59"/>
  <c r="S2624" i="59"/>
  <c r="G2624" i="59"/>
  <c r="C2624" i="59"/>
  <c r="B2624" i="59"/>
  <c r="AS2623" i="59"/>
  <c r="AR2623" i="59"/>
  <c r="AN2623" i="59"/>
  <c r="S2623" i="59"/>
  <c r="G2623" i="59"/>
  <c r="C2623" i="59"/>
  <c r="B2623" i="59"/>
  <c r="AS2622" i="59"/>
  <c r="AR2622" i="59"/>
  <c r="AN2622" i="59"/>
  <c r="S2622" i="59"/>
  <c r="G2622" i="59"/>
  <c r="C2622" i="59"/>
  <c r="B2622" i="59"/>
  <c r="AS2621" i="59"/>
  <c r="AR2621" i="59"/>
  <c r="AN2621" i="59"/>
  <c r="S2621" i="59"/>
  <c r="G2621" i="59"/>
  <c r="C2621" i="59"/>
  <c r="B2621" i="59"/>
  <c r="AS2620" i="59"/>
  <c r="AR2620" i="59"/>
  <c r="AN2620" i="59"/>
  <c r="S2620" i="59"/>
  <c r="G2620" i="59"/>
  <c r="C2620" i="59"/>
  <c r="B2620" i="59"/>
  <c r="AS2619" i="59"/>
  <c r="AR2619" i="59"/>
  <c r="AN2619" i="59"/>
  <c r="S2619" i="59"/>
  <c r="G2619" i="59"/>
  <c r="C2619" i="59"/>
  <c r="B2619" i="59"/>
  <c r="AS2618" i="59"/>
  <c r="AR2618" i="59"/>
  <c r="AN2618" i="59"/>
  <c r="S2618" i="59"/>
  <c r="G2618" i="59"/>
  <c r="C2618" i="59"/>
  <c r="B2618" i="59"/>
  <c r="AS2617" i="59"/>
  <c r="AR2617" i="59"/>
  <c r="AN2617" i="59"/>
  <c r="S2617" i="59"/>
  <c r="G2617" i="59"/>
  <c r="C2617" i="59"/>
  <c r="B2617" i="59"/>
  <c r="AS2616" i="59"/>
  <c r="AR2616" i="59"/>
  <c r="AN2616" i="59"/>
  <c r="S2616" i="59"/>
  <c r="G2616" i="59"/>
  <c r="C2616" i="59"/>
  <c r="B2616" i="59"/>
  <c r="AS2615" i="59"/>
  <c r="AR2615" i="59"/>
  <c r="AN2615" i="59"/>
  <c r="S2615" i="59"/>
  <c r="G2615" i="59"/>
  <c r="C2615" i="59"/>
  <c r="B2615" i="59"/>
  <c r="AS2614" i="59"/>
  <c r="AR2614" i="59"/>
  <c r="AN2614" i="59"/>
  <c r="S2614" i="59"/>
  <c r="G2614" i="59"/>
  <c r="C2614" i="59"/>
  <c r="B2614" i="59"/>
  <c r="AS2613" i="59"/>
  <c r="AR2613" i="59"/>
  <c r="AN2613" i="59"/>
  <c r="AM2613" i="59"/>
  <c r="AM2614" i="59" s="1"/>
  <c r="S2613" i="59"/>
  <c r="G2613" i="59"/>
  <c r="C2613" i="59"/>
  <c r="B2613" i="59"/>
  <c r="AS2612" i="59"/>
  <c r="AR2612" i="59"/>
  <c r="AN2612" i="59"/>
  <c r="S2612" i="59"/>
  <c r="G2612" i="59"/>
  <c r="C2612" i="59"/>
  <c r="B2612" i="59"/>
  <c r="AS2611" i="59"/>
  <c r="AR2611" i="59"/>
  <c r="AN2611" i="59"/>
  <c r="S2611" i="59"/>
  <c r="G2611" i="59"/>
  <c r="C2611" i="59"/>
  <c r="B2611" i="59"/>
  <c r="AS2610" i="59"/>
  <c r="AR2610" i="59"/>
  <c r="AN2610" i="59"/>
  <c r="AM2610" i="59"/>
  <c r="AM2611" i="59" s="1"/>
  <c r="S2610" i="59"/>
  <c r="G2610" i="59"/>
  <c r="C2610" i="59"/>
  <c r="B2610" i="59"/>
  <c r="AS2609" i="59"/>
  <c r="AR2609" i="59"/>
  <c r="AN2609" i="59"/>
  <c r="S2609" i="59"/>
  <c r="G2609" i="59"/>
  <c r="C2609" i="59"/>
  <c r="B2609" i="59"/>
  <c r="AS2608" i="59"/>
  <c r="AR2608" i="59"/>
  <c r="AN2608" i="59"/>
  <c r="AM2608" i="59"/>
  <c r="S2608" i="59"/>
  <c r="G2608" i="59"/>
  <c r="C2608" i="59"/>
  <c r="B2608" i="59"/>
  <c r="AS2607" i="59"/>
  <c r="AR2607" i="59"/>
  <c r="AN2607" i="59"/>
  <c r="S2607" i="59"/>
  <c r="G2607" i="59"/>
  <c r="C2607" i="59"/>
  <c r="B2607" i="59"/>
  <c r="AS2606" i="59"/>
  <c r="AR2606" i="59"/>
  <c r="AN2606" i="59"/>
  <c r="S2606" i="59"/>
  <c r="G2606" i="59"/>
  <c r="C2606" i="59"/>
  <c r="B2606" i="59"/>
  <c r="AS2605" i="59"/>
  <c r="AR2605" i="59"/>
  <c r="AN2605" i="59"/>
  <c r="AM2605" i="59"/>
  <c r="AM2606" i="59" s="1"/>
  <c r="S2605" i="59"/>
  <c r="G2605" i="59"/>
  <c r="C2605" i="59"/>
  <c r="B2605" i="59"/>
  <c r="AS2604" i="59"/>
  <c r="AR2604" i="59"/>
  <c r="AN2604" i="59"/>
  <c r="S2604" i="59"/>
  <c r="G2604" i="59"/>
  <c r="C2604" i="59"/>
  <c r="B2604" i="59"/>
  <c r="AS2603" i="59"/>
  <c r="AR2603" i="59"/>
  <c r="AN2603" i="59"/>
  <c r="S2603" i="59"/>
  <c r="G2603" i="59"/>
  <c r="C2603" i="59"/>
  <c r="B2603" i="59"/>
  <c r="AS2602" i="59"/>
  <c r="AR2602" i="59"/>
  <c r="AN2602" i="59"/>
  <c r="AM2602" i="59"/>
  <c r="AM2603" i="59" s="1"/>
  <c r="S2602" i="59"/>
  <c r="G2602" i="59"/>
  <c r="C2602" i="59"/>
  <c r="B2602" i="59"/>
  <c r="AS2601" i="59"/>
  <c r="AR2601" i="59"/>
  <c r="AN2601" i="59"/>
  <c r="S2601" i="59"/>
  <c r="G2601" i="59"/>
  <c r="C2601" i="59"/>
  <c r="B2601" i="59"/>
  <c r="AS2600" i="59"/>
  <c r="AR2600" i="59"/>
  <c r="AN2600" i="59"/>
  <c r="S2600" i="59"/>
  <c r="G2600" i="59"/>
  <c r="C2600" i="59"/>
  <c r="B2600" i="59"/>
  <c r="AS2599" i="59"/>
  <c r="AR2599" i="59"/>
  <c r="AN2599" i="59"/>
  <c r="AM2599" i="59"/>
  <c r="AM2600" i="59" s="1"/>
  <c r="S2599" i="59"/>
  <c r="G2599" i="59"/>
  <c r="C2599" i="59"/>
  <c r="B2599" i="59"/>
  <c r="AS2598" i="59"/>
  <c r="AR2598" i="59"/>
  <c r="AN2598" i="59"/>
  <c r="S2598" i="59"/>
  <c r="G2598" i="59"/>
  <c r="C2598" i="59"/>
  <c r="B2598" i="59"/>
  <c r="AS2597" i="59"/>
  <c r="AR2597" i="59"/>
  <c r="AN2597" i="59"/>
  <c r="S2597" i="59"/>
  <c r="G2597" i="59"/>
  <c r="C2597" i="59"/>
  <c r="B2597" i="59"/>
  <c r="AS2596" i="59"/>
  <c r="AR2596" i="59"/>
  <c r="AN2596" i="59"/>
  <c r="S2596" i="59"/>
  <c r="G2596" i="59"/>
  <c r="C2596" i="59"/>
  <c r="B2596" i="59"/>
  <c r="AS2595" i="59"/>
  <c r="AR2595" i="59"/>
  <c r="AN2595" i="59"/>
  <c r="S2595" i="59"/>
  <c r="G2595" i="59"/>
  <c r="C2595" i="59"/>
  <c r="B2595" i="59"/>
  <c r="AS2594" i="59"/>
  <c r="AR2594" i="59"/>
  <c r="AN2594" i="59"/>
  <c r="AM2594" i="59"/>
  <c r="AM2595" i="59" s="1"/>
  <c r="S2594" i="59"/>
  <c r="G2594" i="59"/>
  <c r="C2594" i="59"/>
  <c r="B2594" i="59"/>
  <c r="AS2593" i="59"/>
  <c r="AR2593" i="59"/>
  <c r="AN2593" i="59"/>
  <c r="S2593" i="59"/>
  <c r="G2593" i="59"/>
  <c r="C2593" i="59"/>
  <c r="B2593" i="59"/>
  <c r="AS2592" i="59"/>
  <c r="AR2592" i="59"/>
  <c r="AN2592" i="59"/>
  <c r="S2592" i="59"/>
  <c r="G2592" i="59"/>
  <c r="C2592" i="59"/>
  <c r="B2592" i="59"/>
  <c r="AS2591" i="59"/>
  <c r="AR2591" i="59"/>
  <c r="AN2591" i="59"/>
  <c r="S2591" i="59"/>
  <c r="G2591" i="59"/>
  <c r="C2591" i="59"/>
  <c r="B2591" i="59"/>
  <c r="AS2590" i="59"/>
  <c r="AR2590" i="59"/>
  <c r="AN2590" i="59"/>
  <c r="AM2590" i="59"/>
  <c r="S2590" i="59"/>
  <c r="G2590" i="59"/>
  <c r="C2590" i="59"/>
  <c r="B2590" i="59"/>
  <c r="AS2589" i="59"/>
  <c r="AR2589" i="59"/>
  <c r="AN2589" i="59"/>
  <c r="S2589" i="59"/>
  <c r="G2589" i="59"/>
  <c r="C2589" i="59"/>
  <c r="B2589" i="59"/>
  <c r="AS2588" i="59"/>
  <c r="AR2588" i="59"/>
  <c r="AN2588" i="59"/>
  <c r="AM2588" i="59"/>
  <c r="S2588" i="59"/>
  <c r="G2588" i="59"/>
  <c r="C2588" i="59"/>
  <c r="B2588" i="59"/>
  <c r="AS2587" i="59"/>
  <c r="AR2587" i="59"/>
  <c r="AN2587" i="59"/>
  <c r="S2587" i="59"/>
  <c r="G2587" i="59"/>
  <c r="C2587" i="59"/>
  <c r="B2587" i="59"/>
  <c r="AS2586" i="59"/>
  <c r="AR2586" i="59"/>
  <c r="AN2586" i="59"/>
  <c r="S2586" i="59"/>
  <c r="G2586" i="59"/>
  <c r="C2586" i="59"/>
  <c r="B2586" i="59"/>
  <c r="AS2585" i="59"/>
  <c r="AR2585" i="59"/>
  <c r="AN2585" i="59"/>
  <c r="S2585" i="59"/>
  <c r="G2585" i="59"/>
  <c r="C2585" i="59"/>
  <c r="B2585" i="59"/>
  <c r="AS2584" i="59"/>
  <c r="AR2584" i="59"/>
  <c r="AN2584" i="59"/>
  <c r="S2584" i="59"/>
  <c r="G2584" i="59"/>
  <c r="C2584" i="59"/>
  <c r="B2584" i="59"/>
  <c r="AS2583" i="59"/>
  <c r="AR2583" i="59"/>
  <c r="AN2583" i="59"/>
  <c r="S2583" i="59"/>
  <c r="G2583" i="59"/>
  <c r="C2583" i="59"/>
  <c r="B2583" i="59"/>
  <c r="AS2582" i="59"/>
  <c r="AR2582" i="59"/>
  <c r="AN2582" i="59"/>
  <c r="S2582" i="59"/>
  <c r="G2582" i="59"/>
  <c r="C2582" i="59"/>
  <c r="B2582" i="59"/>
  <c r="AS2581" i="59"/>
  <c r="AR2581" i="59"/>
  <c r="AN2581" i="59"/>
  <c r="AM2581" i="59"/>
  <c r="AM2582" i="59" s="1"/>
  <c r="S2581" i="59"/>
  <c r="G2581" i="59"/>
  <c r="C2581" i="59"/>
  <c r="B2581" i="59"/>
  <c r="AS2580" i="59"/>
  <c r="AR2580" i="59"/>
  <c r="AN2580" i="59"/>
  <c r="S2580" i="59"/>
  <c r="G2580" i="59"/>
  <c r="C2580" i="59"/>
  <c r="B2580" i="59"/>
  <c r="AS2579" i="59"/>
  <c r="AR2579" i="59"/>
  <c r="AN2579" i="59"/>
  <c r="G2579" i="59"/>
  <c r="C2579" i="59"/>
  <c r="B2579" i="59"/>
  <c r="AS2578" i="59"/>
  <c r="AR2578" i="59"/>
  <c r="AN2578" i="59"/>
  <c r="G2578" i="59"/>
  <c r="C2578" i="59"/>
  <c r="B2578" i="59"/>
  <c r="AS2577" i="59"/>
  <c r="AR2577" i="59"/>
  <c r="AN2577" i="59"/>
  <c r="S2577" i="59"/>
  <c r="G2577" i="59"/>
  <c r="C2577" i="59"/>
  <c r="B2577" i="59"/>
  <c r="AS2576" i="59"/>
  <c r="AR2576" i="59"/>
  <c r="AN2576" i="59"/>
  <c r="S2576" i="59"/>
  <c r="G2576" i="59"/>
  <c r="C2576" i="59"/>
  <c r="B2576" i="59"/>
  <c r="AS2575" i="59"/>
  <c r="AR2575" i="59"/>
  <c r="AN2575" i="59"/>
  <c r="S2575" i="59"/>
  <c r="G2575" i="59"/>
  <c r="C2575" i="59"/>
  <c r="B2575" i="59"/>
  <c r="AS2574" i="59"/>
  <c r="AR2574" i="59"/>
  <c r="AN2574" i="59"/>
  <c r="S2574" i="59"/>
  <c r="G2574" i="59"/>
  <c r="C2574" i="59"/>
  <c r="B2574" i="59"/>
  <c r="AS2573" i="59"/>
  <c r="AR2573" i="59"/>
  <c r="AN2573" i="59"/>
  <c r="S2573" i="59"/>
  <c r="G2573" i="59"/>
  <c r="C2573" i="59"/>
  <c r="B2573" i="59"/>
  <c r="AS2572" i="59"/>
  <c r="AR2572" i="59"/>
  <c r="AN2572" i="59"/>
  <c r="S2572" i="59"/>
  <c r="G2572" i="59"/>
  <c r="C2572" i="59"/>
  <c r="B2572" i="59"/>
  <c r="AS2571" i="59"/>
  <c r="AR2571" i="59"/>
  <c r="AN2571" i="59"/>
  <c r="S2571" i="59"/>
  <c r="G2571" i="59"/>
  <c r="C2571" i="59"/>
  <c r="B2571" i="59"/>
  <c r="AS2570" i="59"/>
  <c r="AR2570" i="59"/>
  <c r="AN2570" i="59"/>
  <c r="S2570" i="59"/>
  <c r="G2570" i="59"/>
  <c r="C2570" i="59"/>
  <c r="B2570" i="59"/>
  <c r="AS2569" i="59"/>
  <c r="AR2569" i="59"/>
  <c r="AN2569" i="59"/>
  <c r="S2569" i="59"/>
  <c r="G2569" i="59"/>
  <c r="C2569" i="59"/>
  <c r="B2569" i="59"/>
  <c r="AS2568" i="59"/>
  <c r="AR2568" i="59"/>
  <c r="AN2568" i="59"/>
  <c r="S2568" i="59"/>
  <c r="G2568" i="59"/>
  <c r="C2568" i="59"/>
  <c r="B2568" i="59"/>
  <c r="AS2567" i="59"/>
  <c r="AR2567" i="59"/>
  <c r="AN2567" i="59"/>
  <c r="S2567" i="59"/>
  <c r="G2567" i="59"/>
  <c r="C2567" i="59"/>
  <c r="B2567" i="59"/>
  <c r="AS2566" i="59"/>
  <c r="AR2566" i="59"/>
  <c r="AN2566" i="59"/>
  <c r="S2566" i="59"/>
  <c r="G2566" i="59"/>
  <c r="C2566" i="59"/>
  <c r="B2566" i="59"/>
  <c r="AS2565" i="59"/>
  <c r="AR2565" i="59"/>
  <c r="AN2565" i="59"/>
  <c r="S2565" i="59"/>
  <c r="G2565" i="59"/>
  <c r="C2565" i="59"/>
  <c r="B2565" i="59"/>
  <c r="AS2564" i="59"/>
  <c r="AR2564" i="59"/>
  <c r="AN2564" i="59"/>
  <c r="AM2564" i="59"/>
  <c r="S2564" i="59"/>
  <c r="G2564" i="59"/>
  <c r="C2564" i="59"/>
  <c r="B2564" i="59"/>
  <c r="AS2563" i="59"/>
  <c r="AR2563" i="59"/>
  <c r="AN2563" i="59"/>
  <c r="S2563" i="59"/>
  <c r="G2563" i="59"/>
  <c r="C2563" i="59"/>
  <c r="B2563" i="59"/>
  <c r="AS2562" i="59"/>
  <c r="AR2562" i="59"/>
  <c r="AN2562" i="59"/>
  <c r="S2562" i="59"/>
  <c r="G2562" i="59"/>
  <c r="C2562" i="59"/>
  <c r="B2562" i="59"/>
  <c r="AS2561" i="59"/>
  <c r="AR2561" i="59"/>
  <c r="AN2561" i="59"/>
  <c r="S2561" i="59"/>
  <c r="G2561" i="59"/>
  <c r="C2561" i="59"/>
  <c r="B2561" i="59"/>
  <c r="AS2560" i="59"/>
  <c r="AR2560" i="59"/>
  <c r="AN2560" i="59"/>
  <c r="S2560" i="59"/>
  <c r="G2560" i="59"/>
  <c r="C2560" i="59"/>
  <c r="B2560" i="59"/>
  <c r="AS2559" i="59"/>
  <c r="AR2559" i="59"/>
  <c r="AN2559" i="59"/>
  <c r="S2559" i="59"/>
  <c r="G2559" i="59"/>
  <c r="C2559" i="59"/>
  <c r="B2559" i="59"/>
  <c r="AS2558" i="59"/>
  <c r="AR2558" i="59"/>
  <c r="AN2558" i="59"/>
  <c r="S2558" i="59"/>
  <c r="G2558" i="59"/>
  <c r="C2558" i="59"/>
  <c r="B2558" i="59"/>
  <c r="AS2557" i="59"/>
  <c r="AR2557" i="59"/>
  <c r="AN2557" i="59"/>
  <c r="S2557" i="59"/>
  <c r="G2557" i="59"/>
  <c r="C2557" i="59"/>
  <c r="B2557" i="59"/>
  <c r="AS2556" i="59"/>
  <c r="AR2556" i="59"/>
  <c r="AN2556" i="59"/>
  <c r="AM2556" i="59"/>
  <c r="S2556" i="59"/>
  <c r="G2556" i="59"/>
  <c r="C2556" i="59"/>
  <c r="B2556" i="59"/>
  <c r="AS2555" i="59"/>
  <c r="AR2555" i="59"/>
  <c r="AN2555" i="59"/>
  <c r="S2555" i="59"/>
  <c r="G2555" i="59"/>
  <c r="C2555" i="59"/>
  <c r="B2555" i="59"/>
  <c r="AS2554" i="59"/>
  <c r="AR2554" i="59"/>
  <c r="AN2554" i="59"/>
  <c r="S2554" i="59"/>
  <c r="G2554" i="59"/>
  <c r="C2554" i="59"/>
  <c r="B2554" i="59"/>
  <c r="AS2553" i="59"/>
  <c r="AR2553" i="59"/>
  <c r="AN2553" i="59"/>
  <c r="S2553" i="59"/>
  <c r="G2553" i="59"/>
  <c r="C2553" i="59"/>
  <c r="B2553" i="59"/>
  <c r="AS2552" i="59"/>
  <c r="AR2552" i="59"/>
  <c r="AN2552" i="59"/>
  <c r="S2552" i="59"/>
  <c r="G2552" i="59"/>
  <c r="C2552" i="59"/>
  <c r="B2552" i="59"/>
  <c r="AS2551" i="59"/>
  <c r="AR2551" i="59"/>
  <c r="AN2551" i="59"/>
  <c r="S2551" i="59"/>
  <c r="G2551" i="59"/>
  <c r="C2551" i="59"/>
  <c r="B2551" i="59"/>
  <c r="AS2550" i="59"/>
  <c r="AR2550" i="59"/>
  <c r="AN2550" i="59"/>
  <c r="S2550" i="59"/>
  <c r="G2550" i="59"/>
  <c r="C2550" i="59"/>
  <c r="B2550" i="59"/>
  <c r="AS2549" i="59"/>
  <c r="AR2549" i="59"/>
  <c r="AN2549" i="59"/>
  <c r="S2549" i="59"/>
  <c r="G2549" i="59"/>
  <c r="C2549" i="59"/>
  <c r="B2549" i="59"/>
  <c r="AS2548" i="59"/>
  <c r="AR2548" i="59"/>
  <c r="AN2548" i="59"/>
  <c r="S2548" i="59"/>
  <c r="G2548" i="59"/>
  <c r="C2548" i="59"/>
  <c r="B2548" i="59"/>
  <c r="AS2547" i="59"/>
  <c r="AR2547" i="59"/>
  <c r="AN2547" i="59"/>
  <c r="S2547" i="59"/>
  <c r="G2547" i="59"/>
  <c r="C2547" i="59"/>
  <c r="B2547" i="59"/>
  <c r="AS2546" i="59"/>
  <c r="AR2546" i="59"/>
  <c r="AN2546" i="59"/>
  <c r="S2546" i="59"/>
  <c r="G2546" i="59"/>
  <c r="C2546" i="59"/>
  <c r="B2546" i="59"/>
  <c r="AS2545" i="59"/>
  <c r="AR2545" i="59"/>
  <c r="AN2545" i="59"/>
  <c r="S2545" i="59"/>
  <c r="G2545" i="59"/>
  <c r="C2545" i="59"/>
  <c r="B2545" i="59"/>
  <c r="AS2544" i="59"/>
  <c r="AR2544" i="59"/>
  <c r="AN2544" i="59"/>
  <c r="S2544" i="59"/>
  <c r="G2544" i="59"/>
  <c r="C2544" i="59"/>
  <c r="B2544" i="59"/>
  <c r="AS2543" i="59"/>
  <c r="AR2543" i="59"/>
  <c r="AN2543" i="59"/>
  <c r="AM2543" i="59"/>
  <c r="S2543" i="59"/>
  <c r="G2543" i="59"/>
  <c r="C2543" i="59"/>
  <c r="B2543" i="59"/>
  <c r="AS2542" i="59"/>
  <c r="AR2542" i="59"/>
  <c r="AN2542" i="59"/>
  <c r="S2542" i="59"/>
  <c r="G2542" i="59"/>
  <c r="C2542" i="59"/>
  <c r="B2542" i="59"/>
  <c r="AS2541" i="59"/>
  <c r="AR2541" i="59"/>
  <c r="AN2541" i="59"/>
  <c r="S2541" i="59"/>
  <c r="G2541" i="59"/>
  <c r="C2541" i="59"/>
  <c r="B2541" i="59"/>
  <c r="AS2540" i="59"/>
  <c r="AR2540" i="59"/>
  <c r="AN2540" i="59"/>
  <c r="S2540" i="59"/>
  <c r="G2540" i="59"/>
  <c r="C2540" i="59"/>
  <c r="B2540" i="59"/>
  <c r="AS2539" i="59"/>
  <c r="AR2539" i="59"/>
  <c r="AN2539" i="59"/>
  <c r="S2539" i="59"/>
  <c r="G2539" i="59"/>
  <c r="C2539" i="59"/>
  <c r="B2539" i="59"/>
  <c r="AS2538" i="59"/>
  <c r="AR2538" i="59"/>
  <c r="AN2538" i="59"/>
  <c r="S2538" i="59"/>
  <c r="G2538" i="59"/>
  <c r="C2538" i="59"/>
  <c r="B2538" i="59"/>
  <c r="AS2537" i="59"/>
  <c r="AR2537" i="59"/>
  <c r="AN2537" i="59"/>
  <c r="S2537" i="59"/>
  <c r="G2537" i="59"/>
  <c r="C2537" i="59"/>
  <c r="B2537" i="59"/>
  <c r="AS2536" i="59"/>
  <c r="AR2536" i="59"/>
  <c r="AN2536" i="59"/>
  <c r="S2536" i="59"/>
  <c r="G2536" i="59"/>
  <c r="C2536" i="59"/>
  <c r="B2536" i="59"/>
  <c r="AS2535" i="59"/>
  <c r="AR2535" i="59"/>
  <c r="AN2535" i="59"/>
  <c r="AM2535" i="59"/>
  <c r="S2535" i="59"/>
  <c r="G2535" i="59"/>
  <c r="C2535" i="59"/>
  <c r="B2535" i="59"/>
  <c r="AS2534" i="59"/>
  <c r="AR2534" i="59"/>
  <c r="AN2534" i="59"/>
  <c r="S2534" i="59"/>
  <c r="G2534" i="59"/>
  <c r="C2534" i="59"/>
  <c r="B2534" i="59"/>
  <c r="AS2533" i="59"/>
  <c r="AR2533" i="59"/>
  <c r="AN2533" i="59"/>
  <c r="S2533" i="59"/>
  <c r="G2533" i="59"/>
  <c r="C2533" i="59"/>
  <c r="B2533" i="59"/>
  <c r="AS2532" i="59"/>
  <c r="AR2532" i="59"/>
  <c r="AN2532" i="59"/>
  <c r="S2532" i="59"/>
  <c r="G2532" i="59"/>
  <c r="C2532" i="59"/>
  <c r="B2532" i="59"/>
  <c r="AS2531" i="59"/>
  <c r="AR2531" i="59"/>
  <c r="AN2531" i="59"/>
  <c r="S2531" i="59"/>
  <c r="G2531" i="59"/>
  <c r="C2531" i="59"/>
  <c r="B2531" i="59"/>
  <c r="AS2530" i="59"/>
  <c r="AR2530" i="59"/>
  <c r="AN2530" i="59"/>
  <c r="G2530" i="59"/>
  <c r="C2530" i="59"/>
  <c r="B2530" i="59"/>
  <c r="AS2529" i="59"/>
  <c r="AR2529" i="59"/>
  <c r="AN2529" i="59"/>
  <c r="AM2529" i="59"/>
  <c r="S2529" i="59"/>
  <c r="G2529" i="59"/>
  <c r="C2529" i="59"/>
  <c r="B2529" i="59"/>
  <c r="AS2528" i="59"/>
  <c r="AR2528" i="59"/>
  <c r="AN2528" i="59"/>
  <c r="S2528" i="59"/>
  <c r="G2528" i="59"/>
  <c r="C2528" i="59"/>
  <c r="B2528" i="59"/>
  <c r="AS2527" i="59"/>
  <c r="AR2527" i="59"/>
  <c r="AN2527" i="59"/>
  <c r="AM2527" i="59"/>
  <c r="S2527" i="59"/>
  <c r="G2527" i="59"/>
  <c r="C2527" i="59"/>
  <c r="B2527" i="59"/>
  <c r="AS2526" i="59"/>
  <c r="AR2526" i="59"/>
  <c r="AN2526" i="59"/>
  <c r="S2526" i="59"/>
  <c r="G2526" i="59"/>
  <c r="C2526" i="59"/>
  <c r="B2526" i="59"/>
  <c r="AS2525" i="59"/>
  <c r="AR2525" i="59"/>
  <c r="AN2525" i="59"/>
  <c r="S2525" i="59"/>
  <c r="G2525" i="59"/>
  <c r="C2525" i="59"/>
  <c r="B2525" i="59"/>
  <c r="AS2524" i="59"/>
  <c r="AR2524" i="59"/>
  <c r="AN2524" i="59"/>
  <c r="AM2524" i="59"/>
  <c r="AM2525" i="59" s="1"/>
  <c r="S2524" i="59"/>
  <c r="G2524" i="59"/>
  <c r="C2524" i="59"/>
  <c r="B2524" i="59"/>
  <c r="AS2523" i="59"/>
  <c r="AR2523" i="59"/>
  <c r="AN2523" i="59"/>
  <c r="S2523" i="59"/>
  <c r="G2523" i="59"/>
  <c r="C2523" i="59"/>
  <c r="B2523" i="59"/>
  <c r="AS2522" i="59"/>
  <c r="AR2522" i="59"/>
  <c r="AN2522" i="59"/>
  <c r="S2522" i="59"/>
  <c r="G2522" i="59"/>
  <c r="C2522" i="59"/>
  <c r="B2522" i="59"/>
  <c r="AS2521" i="59"/>
  <c r="AR2521" i="59"/>
  <c r="AN2521" i="59"/>
  <c r="AM2521" i="59"/>
  <c r="AM2522" i="59" s="1"/>
  <c r="S2521" i="59"/>
  <c r="G2521" i="59"/>
  <c r="C2521" i="59"/>
  <c r="B2521" i="59"/>
  <c r="AS2520" i="59"/>
  <c r="AR2520" i="59"/>
  <c r="AN2520" i="59"/>
  <c r="S2520" i="59"/>
  <c r="G2520" i="59"/>
  <c r="C2520" i="59"/>
  <c r="B2520" i="59"/>
  <c r="AS2519" i="59"/>
  <c r="AR2519" i="59"/>
  <c r="AN2519" i="59"/>
  <c r="AM2519" i="59"/>
  <c r="S2519" i="59"/>
  <c r="G2519" i="59"/>
  <c r="C2519" i="59"/>
  <c r="B2519" i="59"/>
  <c r="AS2518" i="59"/>
  <c r="AR2518" i="59"/>
  <c r="AN2518" i="59"/>
  <c r="S2518" i="59"/>
  <c r="G2518" i="59"/>
  <c r="C2518" i="59"/>
  <c r="B2518" i="59"/>
  <c r="AS2517" i="59"/>
  <c r="AR2517" i="59"/>
  <c r="AN2517" i="59"/>
  <c r="S2517" i="59"/>
  <c r="G2517" i="59"/>
  <c r="C2517" i="59"/>
  <c r="B2517" i="59"/>
  <c r="AS2516" i="59"/>
  <c r="AR2516" i="59"/>
  <c r="AN2516" i="59"/>
  <c r="AM2516" i="59"/>
  <c r="AM2517" i="59" s="1"/>
  <c r="S2516" i="59"/>
  <c r="G2516" i="59"/>
  <c r="C2516" i="59"/>
  <c r="B2516" i="59"/>
  <c r="AS2515" i="59"/>
  <c r="AR2515" i="59"/>
  <c r="AN2515" i="59"/>
  <c r="S2515" i="59"/>
  <c r="G2515" i="59"/>
  <c r="C2515" i="59"/>
  <c r="B2515" i="59"/>
  <c r="AS2514" i="59"/>
  <c r="AR2514" i="59"/>
  <c r="AN2514" i="59"/>
  <c r="S2514" i="59"/>
  <c r="G2514" i="59"/>
  <c r="C2514" i="59"/>
  <c r="B2514" i="59"/>
  <c r="AS2513" i="59"/>
  <c r="AR2513" i="59"/>
  <c r="AN2513" i="59"/>
  <c r="AM2513" i="59"/>
  <c r="AM2514" i="59" s="1"/>
  <c r="S2513" i="59"/>
  <c r="G2513" i="59"/>
  <c r="C2513" i="59"/>
  <c r="B2513" i="59"/>
  <c r="AS2512" i="59"/>
  <c r="AR2512" i="59"/>
  <c r="AN2512" i="59"/>
  <c r="S2512" i="59"/>
  <c r="G2512" i="59"/>
  <c r="C2512" i="59"/>
  <c r="B2512" i="59"/>
  <c r="AS2511" i="59"/>
  <c r="AR2511" i="59"/>
  <c r="AN2511" i="59"/>
  <c r="S2511" i="59"/>
  <c r="G2511" i="59"/>
  <c r="C2511" i="59"/>
  <c r="B2511" i="59"/>
  <c r="AS2510" i="59"/>
  <c r="AR2510" i="59"/>
  <c r="AN2510" i="59"/>
  <c r="AM2510" i="59"/>
  <c r="AM2511" i="59" s="1"/>
  <c r="S2510" i="59"/>
  <c r="G2510" i="59"/>
  <c r="C2510" i="59"/>
  <c r="B2510" i="59"/>
  <c r="AS2509" i="59"/>
  <c r="AR2509" i="59"/>
  <c r="AN2509" i="59"/>
  <c r="S2509" i="59"/>
  <c r="G2509" i="59"/>
  <c r="C2509" i="59"/>
  <c r="B2509" i="59"/>
  <c r="AS2508" i="59"/>
  <c r="AR2508" i="59"/>
  <c r="AN2508" i="59"/>
  <c r="S2508" i="59"/>
  <c r="G2508" i="59"/>
  <c r="C2508" i="59"/>
  <c r="B2508" i="59"/>
  <c r="AS2507" i="59"/>
  <c r="AR2507" i="59"/>
  <c r="AN2507" i="59"/>
  <c r="AM2507" i="59"/>
  <c r="AM2508" i="59" s="1"/>
  <c r="S2507" i="59"/>
  <c r="G2507" i="59"/>
  <c r="C2507" i="59"/>
  <c r="B2507" i="59"/>
  <c r="AS2506" i="59"/>
  <c r="AR2506" i="59"/>
  <c r="AN2506" i="59"/>
  <c r="S2506" i="59"/>
  <c r="G2506" i="59"/>
  <c r="C2506" i="59"/>
  <c r="B2506" i="59"/>
  <c r="AS2505" i="59"/>
  <c r="AR2505" i="59"/>
  <c r="AN2505" i="59"/>
  <c r="S2505" i="59"/>
  <c r="G2505" i="59"/>
  <c r="C2505" i="59"/>
  <c r="B2505" i="59"/>
  <c r="AS2504" i="59"/>
  <c r="AR2504" i="59"/>
  <c r="AN2504" i="59"/>
  <c r="AM2504" i="59"/>
  <c r="AM2505" i="59" s="1"/>
  <c r="S2504" i="59"/>
  <c r="G2504" i="59"/>
  <c r="C2504" i="59"/>
  <c r="B2504" i="59"/>
  <c r="AS2503" i="59"/>
  <c r="AR2503" i="59"/>
  <c r="AN2503" i="59"/>
  <c r="S2503" i="59"/>
  <c r="G2503" i="59"/>
  <c r="C2503" i="59"/>
  <c r="B2503" i="59"/>
  <c r="AS2502" i="59"/>
  <c r="AR2502" i="59"/>
  <c r="AN2502" i="59"/>
  <c r="S2502" i="59"/>
  <c r="G2502" i="59"/>
  <c r="C2502" i="59"/>
  <c r="B2502" i="59"/>
  <c r="AS2501" i="59"/>
  <c r="AR2501" i="59"/>
  <c r="AN2501" i="59"/>
  <c r="AM2501" i="59"/>
  <c r="AM2502" i="59" s="1"/>
  <c r="S2501" i="59"/>
  <c r="G2501" i="59"/>
  <c r="C2501" i="59"/>
  <c r="B2501" i="59"/>
  <c r="AS2500" i="59"/>
  <c r="AR2500" i="59"/>
  <c r="AN2500" i="59"/>
  <c r="S2500" i="59"/>
  <c r="G2500" i="59"/>
  <c r="C2500" i="59"/>
  <c r="B2500" i="59"/>
  <c r="AS2499" i="59"/>
  <c r="AR2499" i="59"/>
  <c r="AN2499" i="59"/>
  <c r="AM2499" i="59"/>
  <c r="S2499" i="59"/>
  <c r="G2499" i="59"/>
  <c r="C2499" i="59"/>
  <c r="B2499" i="59"/>
  <c r="AS2498" i="59"/>
  <c r="AR2498" i="59"/>
  <c r="AN2498" i="59"/>
  <c r="S2498" i="59"/>
  <c r="G2498" i="59"/>
  <c r="C2498" i="59"/>
  <c r="B2498" i="59"/>
  <c r="AS2497" i="59"/>
  <c r="AR2497" i="59"/>
  <c r="AN2497" i="59"/>
  <c r="S2497" i="59"/>
  <c r="G2497" i="59"/>
  <c r="C2497" i="59"/>
  <c r="B2497" i="59"/>
  <c r="AS2496" i="59"/>
  <c r="AR2496" i="59"/>
  <c r="AN2496" i="59"/>
  <c r="AM2496" i="59"/>
  <c r="AM2497" i="59" s="1"/>
  <c r="S2496" i="59"/>
  <c r="G2496" i="59"/>
  <c r="C2496" i="59"/>
  <c r="B2496" i="59"/>
  <c r="AS2495" i="59"/>
  <c r="AR2495" i="59"/>
  <c r="AN2495" i="59"/>
  <c r="S2495" i="59"/>
  <c r="G2495" i="59"/>
  <c r="C2495" i="59"/>
  <c r="B2495" i="59"/>
  <c r="AS2494" i="59"/>
  <c r="AR2494" i="59"/>
  <c r="AN2494" i="59"/>
  <c r="S2494" i="59"/>
  <c r="G2494" i="59"/>
  <c r="C2494" i="59"/>
  <c r="B2494" i="59"/>
  <c r="AS2493" i="59"/>
  <c r="AR2493" i="59"/>
  <c r="AN2493" i="59"/>
  <c r="S2493" i="59"/>
  <c r="G2493" i="59"/>
  <c r="C2493" i="59"/>
  <c r="B2493" i="59"/>
  <c r="AS2492" i="59"/>
  <c r="AR2492" i="59"/>
  <c r="AN2492" i="59"/>
  <c r="AM2492" i="59"/>
  <c r="AM2493" i="59" s="1"/>
  <c r="S2492" i="59"/>
  <c r="G2492" i="59"/>
  <c r="C2492" i="59"/>
  <c r="B2492" i="59"/>
  <c r="AS2491" i="59"/>
  <c r="AR2491" i="59"/>
  <c r="AN2491" i="59"/>
  <c r="S2491" i="59"/>
  <c r="G2491" i="59"/>
  <c r="C2491" i="59"/>
  <c r="B2491" i="59"/>
  <c r="AS2490" i="59"/>
  <c r="AR2490" i="59"/>
  <c r="AN2490" i="59"/>
  <c r="AM2490" i="59"/>
  <c r="S2490" i="59"/>
  <c r="G2490" i="59"/>
  <c r="C2490" i="59"/>
  <c r="B2490" i="59"/>
  <c r="AS2489" i="59"/>
  <c r="AR2489" i="59"/>
  <c r="AN2489" i="59"/>
  <c r="S2489" i="59"/>
  <c r="G2489" i="59"/>
  <c r="C2489" i="59"/>
  <c r="B2489" i="59"/>
  <c r="AS2488" i="59"/>
  <c r="AR2488" i="59"/>
  <c r="AN2488" i="59"/>
  <c r="S2488" i="59"/>
  <c r="G2488" i="59"/>
  <c r="C2488" i="59"/>
  <c r="B2488" i="59"/>
  <c r="AS2487" i="59"/>
  <c r="AR2487" i="59"/>
  <c r="AN2487" i="59"/>
  <c r="AM2487" i="59"/>
  <c r="S2487" i="59"/>
  <c r="G2487" i="59"/>
  <c r="C2487" i="59"/>
  <c r="B2487" i="59"/>
  <c r="AS2486" i="59"/>
  <c r="AR2486" i="59"/>
  <c r="AN2486" i="59"/>
  <c r="S2486" i="59"/>
  <c r="G2486" i="59"/>
  <c r="C2486" i="59"/>
  <c r="B2486" i="59"/>
  <c r="AS2485" i="59"/>
  <c r="AR2485" i="59"/>
  <c r="AN2485" i="59"/>
  <c r="S2485" i="59"/>
  <c r="G2485" i="59"/>
  <c r="C2485" i="59"/>
  <c r="B2485" i="59"/>
  <c r="AS2484" i="59"/>
  <c r="AR2484" i="59"/>
  <c r="AN2484" i="59"/>
  <c r="S2484" i="59"/>
  <c r="G2484" i="59"/>
  <c r="C2484" i="59"/>
  <c r="B2484" i="59"/>
  <c r="AS2483" i="59"/>
  <c r="AR2483" i="59"/>
  <c r="AN2483" i="59"/>
  <c r="S2483" i="59"/>
  <c r="G2483" i="59"/>
  <c r="C2483" i="59"/>
  <c r="B2483" i="59"/>
  <c r="AS2482" i="59"/>
  <c r="AR2482" i="59"/>
  <c r="AN2482" i="59"/>
  <c r="S2482" i="59"/>
  <c r="G2482" i="59"/>
  <c r="C2482" i="59"/>
  <c r="B2482" i="59"/>
  <c r="AS2481" i="59"/>
  <c r="AR2481" i="59"/>
  <c r="AN2481" i="59"/>
  <c r="S2481" i="59"/>
  <c r="G2481" i="59"/>
  <c r="C2481" i="59"/>
  <c r="B2481" i="59"/>
  <c r="AS2480" i="59"/>
  <c r="AR2480" i="59"/>
  <c r="AN2480" i="59"/>
  <c r="AM2480" i="59"/>
  <c r="S2480" i="59"/>
  <c r="G2480" i="59"/>
  <c r="C2480" i="59"/>
  <c r="B2480" i="59"/>
  <c r="AS2479" i="59"/>
  <c r="AR2479" i="59"/>
  <c r="AN2479" i="59"/>
  <c r="S2479" i="59"/>
  <c r="G2479" i="59"/>
  <c r="C2479" i="59"/>
  <c r="B2479" i="59"/>
  <c r="AS2478" i="59"/>
  <c r="AR2478" i="59"/>
  <c r="AN2478" i="59"/>
  <c r="S2478" i="59"/>
  <c r="G2478" i="59"/>
  <c r="C2478" i="59"/>
  <c r="B2478" i="59"/>
  <c r="AS2477" i="59"/>
  <c r="AR2477" i="59"/>
  <c r="AN2477" i="59"/>
  <c r="S2477" i="59"/>
  <c r="G2477" i="59"/>
  <c r="C2477" i="59"/>
  <c r="B2477" i="59"/>
  <c r="AS2476" i="59"/>
  <c r="AR2476" i="59"/>
  <c r="AN2476" i="59"/>
  <c r="AM2476" i="59"/>
  <c r="AM2477" i="59" s="1"/>
  <c r="S2476" i="59"/>
  <c r="G2476" i="59"/>
  <c r="C2476" i="59"/>
  <c r="B2476" i="59"/>
  <c r="AS2475" i="59"/>
  <c r="AR2475" i="59"/>
  <c r="AN2475" i="59"/>
  <c r="S2475" i="59"/>
  <c r="G2475" i="59"/>
  <c r="C2475" i="59"/>
  <c r="B2475" i="59"/>
  <c r="AS2474" i="59"/>
  <c r="AR2474" i="59"/>
  <c r="AN2474" i="59"/>
  <c r="S2474" i="59"/>
  <c r="G2474" i="59"/>
  <c r="C2474" i="59"/>
  <c r="B2474" i="59"/>
  <c r="AS2473" i="59"/>
  <c r="AR2473" i="59"/>
  <c r="AN2473" i="59"/>
  <c r="AM2473" i="59"/>
  <c r="AM2474" i="59" s="1"/>
  <c r="S2473" i="59"/>
  <c r="G2473" i="59"/>
  <c r="C2473" i="59"/>
  <c r="B2473" i="59"/>
  <c r="AS2472" i="59"/>
  <c r="AR2472" i="59"/>
  <c r="AN2472" i="59"/>
  <c r="S2472" i="59"/>
  <c r="G2472" i="59"/>
  <c r="C2472" i="59"/>
  <c r="B2472" i="59"/>
  <c r="AS2471" i="59"/>
  <c r="AR2471" i="59"/>
  <c r="AN2471" i="59"/>
  <c r="S2471" i="59"/>
  <c r="G2471" i="59"/>
  <c r="C2471" i="59"/>
  <c r="B2471" i="59"/>
  <c r="AS2470" i="59"/>
  <c r="AR2470" i="59"/>
  <c r="AN2470" i="59"/>
  <c r="AM2470" i="59"/>
  <c r="AM2471" i="59" s="1"/>
  <c r="S2470" i="59"/>
  <c r="G2470" i="59"/>
  <c r="C2470" i="59"/>
  <c r="B2470" i="59"/>
  <c r="AS2469" i="59"/>
  <c r="AR2469" i="59"/>
  <c r="AN2469" i="59"/>
  <c r="S2469" i="59"/>
  <c r="G2469" i="59"/>
  <c r="C2469" i="59"/>
  <c r="B2469" i="59"/>
  <c r="AS2468" i="59"/>
  <c r="AR2468" i="59"/>
  <c r="AN2468" i="59"/>
  <c r="S2468" i="59"/>
  <c r="G2468" i="59"/>
  <c r="C2468" i="59"/>
  <c r="B2468" i="59"/>
  <c r="AS2467" i="59"/>
  <c r="AR2467" i="59"/>
  <c r="AN2467" i="59"/>
  <c r="AM2467" i="59"/>
  <c r="AM2468" i="59" s="1"/>
  <c r="S2467" i="59"/>
  <c r="G2467" i="59"/>
  <c r="C2467" i="59"/>
  <c r="B2467" i="59"/>
  <c r="AS2466" i="59"/>
  <c r="AR2466" i="59"/>
  <c r="AN2466" i="59"/>
  <c r="S2466" i="59"/>
  <c r="G2466" i="59"/>
  <c r="C2466" i="59"/>
  <c r="B2466" i="59"/>
  <c r="AS2465" i="59"/>
  <c r="AR2465" i="59"/>
  <c r="AN2465" i="59"/>
  <c r="S2465" i="59"/>
  <c r="G2465" i="59"/>
  <c r="C2465" i="59"/>
  <c r="B2465" i="59"/>
  <c r="AS2464" i="59"/>
  <c r="AR2464" i="59"/>
  <c r="AN2464" i="59"/>
  <c r="AM2464" i="59"/>
  <c r="AM2465" i="59" s="1"/>
  <c r="S2464" i="59"/>
  <c r="G2464" i="59"/>
  <c r="C2464" i="59"/>
  <c r="B2464" i="59"/>
  <c r="AS2463" i="59"/>
  <c r="AR2463" i="59"/>
  <c r="AN2463" i="59"/>
  <c r="S2463" i="59"/>
  <c r="G2463" i="59"/>
  <c r="C2463" i="59"/>
  <c r="B2463" i="59"/>
  <c r="AS2462" i="59"/>
  <c r="AR2462" i="59"/>
  <c r="AN2462" i="59"/>
  <c r="S2462" i="59"/>
  <c r="G2462" i="59"/>
  <c r="C2462" i="59"/>
  <c r="B2462" i="59"/>
  <c r="AS2461" i="59"/>
  <c r="AR2461" i="59"/>
  <c r="AN2461" i="59"/>
  <c r="AM2461" i="59"/>
  <c r="AM2462" i="59" s="1"/>
  <c r="S2461" i="59"/>
  <c r="G2461" i="59"/>
  <c r="C2461" i="59"/>
  <c r="B2461" i="59"/>
  <c r="AS2460" i="59"/>
  <c r="AR2460" i="59"/>
  <c r="AN2460" i="59"/>
  <c r="S2460" i="59"/>
  <c r="G2460" i="59"/>
  <c r="C2460" i="59"/>
  <c r="B2460" i="59"/>
  <c r="AS2459" i="59"/>
  <c r="AR2459" i="59"/>
  <c r="AN2459" i="59"/>
  <c r="S2459" i="59"/>
  <c r="G2459" i="59"/>
  <c r="C2459" i="59"/>
  <c r="B2459" i="59"/>
  <c r="AS2458" i="59"/>
  <c r="AR2458" i="59"/>
  <c r="AN2458" i="59"/>
  <c r="AM2458" i="59"/>
  <c r="AM2459" i="59" s="1"/>
  <c r="S2458" i="59"/>
  <c r="G2458" i="59"/>
  <c r="C2458" i="59"/>
  <c r="B2458" i="59"/>
  <c r="AS2457" i="59"/>
  <c r="AR2457" i="59"/>
  <c r="AN2457" i="59"/>
  <c r="S2457" i="59"/>
  <c r="G2457" i="59"/>
  <c r="C2457" i="59"/>
  <c r="B2457" i="59"/>
  <c r="AS2456" i="59"/>
  <c r="AR2456" i="59"/>
  <c r="AN2456" i="59"/>
  <c r="S2456" i="59"/>
  <c r="G2456" i="59"/>
  <c r="C2456" i="59"/>
  <c r="B2456" i="59"/>
  <c r="AS2455" i="59"/>
  <c r="AR2455" i="59"/>
  <c r="AN2455" i="59"/>
  <c r="AM2455" i="59"/>
  <c r="S2455" i="59"/>
  <c r="G2455" i="59"/>
  <c r="C2455" i="59"/>
  <c r="B2455" i="59"/>
  <c r="AS2454" i="59"/>
  <c r="AR2454" i="59"/>
  <c r="AN2454" i="59"/>
  <c r="S2454" i="59"/>
  <c r="G2454" i="59"/>
  <c r="C2454" i="59"/>
  <c r="B2454" i="59"/>
  <c r="AS2453" i="59"/>
  <c r="AR2453" i="59"/>
  <c r="AN2453" i="59"/>
  <c r="S2453" i="59"/>
  <c r="G2453" i="59"/>
  <c r="C2453" i="59"/>
  <c r="B2453" i="59"/>
  <c r="AS2452" i="59"/>
  <c r="AR2452" i="59"/>
  <c r="AN2452" i="59"/>
  <c r="AM2452" i="59"/>
  <c r="AM2453" i="59" s="1"/>
  <c r="S2452" i="59"/>
  <c r="G2452" i="59"/>
  <c r="C2452" i="59"/>
  <c r="B2452" i="59"/>
  <c r="AS2451" i="59"/>
  <c r="AR2451" i="59"/>
  <c r="AN2451" i="59"/>
  <c r="S2451" i="59"/>
  <c r="G2451" i="59"/>
  <c r="C2451" i="59"/>
  <c r="B2451" i="59"/>
  <c r="AS2450" i="59"/>
  <c r="AR2450" i="59"/>
  <c r="AN2450" i="59"/>
  <c r="S2450" i="59"/>
  <c r="G2450" i="59"/>
  <c r="C2450" i="59"/>
  <c r="B2450" i="59"/>
  <c r="AS2449" i="59"/>
  <c r="AR2449" i="59"/>
  <c r="AN2449" i="59"/>
  <c r="S2449" i="59"/>
  <c r="G2449" i="59"/>
  <c r="C2449" i="59"/>
  <c r="B2449" i="59"/>
  <c r="AS2448" i="59"/>
  <c r="AR2448" i="59"/>
  <c r="AN2448" i="59"/>
  <c r="S2448" i="59"/>
  <c r="G2448" i="59"/>
  <c r="C2448" i="59"/>
  <c r="B2448" i="59"/>
  <c r="AS2447" i="59"/>
  <c r="AR2447" i="59"/>
  <c r="AN2447" i="59"/>
  <c r="S2447" i="59"/>
  <c r="G2447" i="59"/>
  <c r="C2447" i="59"/>
  <c r="B2447" i="59"/>
  <c r="AS2446" i="59"/>
  <c r="AR2446" i="59"/>
  <c r="AN2446" i="59"/>
  <c r="S2446" i="59"/>
  <c r="G2446" i="59"/>
  <c r="C2446" i="59"/>
  <c r="B2446" i="59"/>
  <c r="AS2445" i="59"/>
  <c r="AR2445" i="59"/>
  <c r="AN2445" i="59"/>
  <c r="S2445" i="59"/>
  <c r="G2445" i="59"/>
  <c r="C2445" i="59"/>
  <c r="B2445" i="59"/>
  <c r="AS2444" i="59"/>
  <c r="AR2444" i="59"/>
  <c r="AN2444" i="59"/>
  <c r="S2444" i="59"/>
  <c r="G2444" i="59"/>
  <c r="C2444" i="59"/>
  <c r="B2444" i="59"/>
  <c r="AS2443" i="59"/>
  <c r="AR2443" i="59"/>
  <c r="AN2443" i="59"/>
  <c r="S2443" i="59"/>
  <c r="G2443" i="59"/>
  <c r="C2443" i="59"/>
  <c r="B2443" i="59"/>
  <c r="AS2442" i="59"/>
  <c r="AR2442" i="59"/>
  <c r="AN2442" i="59"/>
  <c r="S2442" i="59"/>
  <c r="G2442" i="59"/>
  <c r="C2442" i="59"/>
  <c r="B2442" i="59"/>
  <c r="AS2441" i="59"/>
  <c r="AR2441" i="59"/>
  <c r="AN2441" i="59"/>
  <c r="AM2441" i="59"/>
  <c r="S2441" i="59"/>
  <c r="G2441" i="59"/>
  <c r="C2441" i="59"/>
  <c r="B2441" i="59"/>
  <c r="AS2440" i="59"/>
  <c r="AR2440" i="59"/>
  <c r="AN2440" i="59"/>
  <c r="S2440" i="59"/>
  <c r="G2440" i="59"/>
  <c r="C2440" i="59"/>
  <c r="B2440" i="59"/>
  <c r="AS2439" i="59"/>
  <c r="AR2439" i="59"/>
  <c r="AN2439" i="59"/>
  <c r="S2439" i="59"/>
  <c r="G2439" i="59"/>
  <c r="C2439" i="59"/>
  <c r="B2439" i="59"/>
  <c r="AS2438" i="59"/>
  <c r="AR2438" i="59"/>
  <c r="AN2438" i="59"/>
  <c r="S2438" i="59"/>
  <c r="G2438" i="59"/>
  <c r="C2438" i="59"/>
  <c r="B2438" i="59"/>
  <c r="AS2437" i="59"/>
  <c r="AR2437" i="59"/>
  <c r="AN2437" i="59"/>
  <c r="S2437" i="59"/>
  <c r="G2437" i="59"/>
  <c r="C2437" i="59"/>
  <c r="B2437" i="59"/>
  <c r="AS2436" i="59"/>
  <c r="AR2436" i="59"/>
  <c r="AN2436" i="59"/>
  <c r="S2436" i="59"/>
  <c r="G2436" i="59"/>
  <c r="C2436" i="59"/>
  <c r="B2436" i="59"/>
  <c r="AS2435" i="59"/>
  <c r="AR2435" i="59"/>
  <c r="AN2435" i="59"/>
  <c r="G2435" i="59"/>
  <c r="C2435" i="59"/>
  <c r="B2435" i="59"/>
  <c r="AS2434" i="59"/>
  <c r="AR2434" i="59"/>
  <c r="AN2434" i="59"/>
  <c r="S2434" i="59"/>
  <c r="G2434" i="59"/>
  <c r="C2434" i="59"/>
  <c r="B2434" i="59"/>
  <c r="AS2433" i="59"/>
  <c r="AR2433" i="59"/>
  <c r="AN2433" i="59"/>
  <c r="S2433" i="59"/>
  <c r="G2433" i="59"/>
  <c r="C2433" i="59"/>
  <c r="B2433" i="59"/>
  <c r="AS2432" i="59"/>
  <c r="AR2432" i="59"/>
  <c r="AN2432" i="59"/>
  <c r="S2432" i="59"/>
  <c r="G2432" i="59"/>
  <c r="C2432" i="59"/>
  <c r="B2432" i="59"/>
  <c r="AS2431" i="59"/>
  <c r="AR2431" i="59"/>
  <c r="AN2431" i="59"/>
  <c r="S2431" i="59"/>
  <c r="G2431" i="59"/>
  <c r="C2431" i="59"/>
  <c r="B2431" i="59"/>
  <c r="AS2430" i="59"/>
  <c r="AR2430" i="59"/>
  <c r="AN2430" i="59"/>
  <c r="S2430" i="59"/>
  <c r="G2430" i="59"/>
  <c r="C2430" i="59"/>
  <c r="B2430" i="59"/>
  <c r="AS2429" i="59"/>
  <c r="AR2429" i="59"/>
  <c r="AN2429" i="59"/>
  <c r="S2429" i="59"/>
  <c r="G2429" i="59"/>
  <c r="C2429" i="59"/>
  <c r="B2429" i="59"/>
  <c r="AS2428" i="59"/>
  <c r="AR2428" i="59"/>
  <c r="AN2428" i="59"/>
  <c r="S2428" i="59"/>
  <c r="G2428" i="59"/>
  <c r="C2428" i="59"/>
  <c r="B2428" i="59"/>
  <c r="AS2427" i="59"/>
  <c r="AR2427" i="59"/>
  <c r="AN2427" i="59"/>
  <c r="S2427" i="59"/>
  <c r="G2427" i="59"/>
  <c r="C2427" i="59"/>
  <c r="B2427" i="59"/>
  <c r="AS2426" i="59"/>
  <c r="AR2426" i="59"/>
  <c r="AN2426" i="59"/>
  <c r="S2426" i="59"/>
  <c r="G2426" i="59"/>
  <c r="C2426" i="59"/>
  <c r="B2426" i="59"/>
  <c r="AS2425" i="59"/>
  <c r="AR2425" i="59"/>
  <c r="AN2425" i="59"/>
  <c r="S2425" i="59"/>
  <c r="G2425" i="59"/>
  <c r="C2425" i="59"/>
  <c r="B2425" i="59"/>
  <c r="AS2424" i="59"/>
  <c r="AR2424" i="59"/>
  <c r="AN2424" i="59"/>
  <c r="S2424" i="59"/>
  <c r="G2424" i="59"/>
  <c r="C2424" i="59"/>
  <c r="B2424" i="59"/>
  <c r="AS2423" i="59"/>
  <c r="AR2423" i="59"/>
  <c r="AN2423" i="59"/>
  <c r="S2423" i="59"/>
  <c r="G2423" i="59"/>
  <c r="C2423" i="59"/>
  <c r="B2423" i="59"/>
  <c r="AS2422" i="59"/>
  <c r="AR2422" i="59"/>
  <c r="AN2422" i="59"/>
  <c r="S2422" i="59"/>
  <c r="G2422" i="59"/>
  <c r="C2422" i="59"/>
  <c r="B2422" i="59"/>
  <c r="AS2421" i="59"/>
  <c r="AR2421" i="59"/>
  <c r="AN2421" i="59"/>
  <c r="S2421" i="59"/>
  <c r="G2421" i="59"/>
  <c r="C2421" i="59"/>
  <c r="B2421" i="59"/>
  <c r="AS2420" i="59"/>
  <c r="AR2420" i="59"/>
  <c r="AN2420" i="59"/>
  <c r="S2420" i="59"/>
  <c r="G2420" i="59"/>
  <c r="C2420" i="59"/>
  <c r="B2420" i="59"/>
  <c r="AS2419" i="59"/>
  <c r="AR2419" i="59"/>
  <c r="AN2419" i="59"/>
  <c r="S2419" i="59"/>
  <c r="G2419" i="59"/>
  <c r="C2419" i="59"/>
  <c r="B2419" i="59"/>
  <c r="AS2418" i="59"/>
  <c r="AR2418" i="59"/>
  <c r="AN2418" i="59"/>
  <c r="S2418" i="59"/>
  <c r="G2418" i="59"/>
  <c r="C2418" i="59"/>
  <c r="B2418" i="59"/>
  <c r="AS2417" i="59"/>
  <c r="AR2417" i="59"/>
  <c r="AN2417" i="59"/>
  <c r="S2417" i="59"/>
  <c r="G2417" i="59"/>
  <c r="C2417" i="59"/>
  <c r="B2417" i="59"/>
  <c r="AS2416" i="59"/>
  <c r="AR2416" i="59"/>
  <c r="AN2416" i="59"/>
  <c r="S2416" i="59"/>
  <c r="G2416" i="59"/>
  <c r="C2416" i="59"/>
  <c r="B2416" i="59"/>
  <c r="AS2415" i="59"/>
  <c r="AR2415" i="59"/>
  <c r="AN2415" i="59"/>
  <c r="S2415" i="59"/>
  <c r="G2415" i="59"/>
  <c r="C2415" i="59"/>
  <c r="B2415" i="59"/>
  <c r="AS2414" i="59"/>
  <c r="AR2414" i="59"/>
  <c r="AN2414" i="59"/>
  <c r="S2414" i="59"/>
  <c r="G2414" i="59"/>
  <c r="C2414" i="59"/>
  <c r="B2414" i="59"/>
  <c r="AS2413" i="59"/>
  <c r="AR2413" i="59"/>
  <c r="AN2413" i="59"/>
  <c r="S2413" i="59"/>
  <c r="G2413" i="59"/>
  <c r="C2413" i="59"/>
  <c r="B2413" i="59"/>
  <c r="AS2412" i="59"/>
  <c r="AR2412" i="59"/>
  <c r="AN2412" i="59"/>
  <c r="S2412" i="59"/>
  <c r="G2412" i="59"/>
  <c r="C2412" i="59"/>
  <c r="B2412" i="59"/>
  <c r="AS2411" i="59"/>
  <c r="AR2411" i="59"/>
  <c r="AN2411" i="59"/>
  <c r="S2411" i="59"/>
  <c r="G2411" i="59"/>
  <c r="C2411" i="59"/>
  <c r="B2411" i="59"/>
  <c r="AS2410" i="59"/>
  <c r="AR2410" i="59"/>
  <c r="AN2410" i="59"/>
  <c r="S2410" i="59"/>
  <c r="G2410" i="59"/>
  <c r="C2410" i="59"/>
  <c r="B2410" i="59"/>
  <c r="AS2409" i="59"/>
  <c r="AR2409" i="59"/>
  <c r="AN2409" i="59"/>
  <c r="AM2409" i="59"/>
  <c r="S2409" i="59"/>
  <c r="G2409" i="59"/>
  <c r="C2409" i="59"/>
  <c r="B2409" i="59"/>
  <c r="AS2408" i="59"/>
  <c r="AR2408" i="59"/>
  <c r="AN2408" i="59"/>
  <c r="S2408" i="59"/>
  <c r="G2408" i="59"/>
  <c r="C2408" i="59"/>
  <c r="B2408" i="59"/>
  <c r="AS2407" i="59"/>
  <c r="AR2407" i="59"/>
  <c r="AN2407" i="59"/>
  <c r="AM2407" i="59"/>
  <c r="S2407" i="59"/>
  <c r="G2407" i="59"/>
  <c r="C2407" i="59"/>
  <c r="B2407" i="59"/>
  <c r="AS2406" i="59"/>
  <c r="AR2406" i="59"/>
  <c r="AN2406" i="59"/>
  <c r="S2406" i="59"/>
  <c r="G2406" i="59"/>
  <c r="C2406" i="59"/>
  <c r="B2406" i="59"/>
  <c r="AS2405" i="59"/>
  <c r="AR2405" i="59"/>
  <c r="AN2405" i="59"/>
  <c r="S2405" i="59"/>
  <c r="G2405" i="59"/>
  <c r="C2405" i="59"/>
  <c r="B2405" i="59"/>
  <c r="AS2404" i="59"/>
  <c r="AR2404" i="59"/>
  <c r="AN2404" i="59"/>
  <c r="S2404" i="59"/>
  <c r="G2404" i="59"/>
  <c r="C2404" i="59"/>
  <c r="B2404" i="59"/>
  <c r="AS2403" i="59"/>
  <c r="AR2403" i="59"/>
  <c r="AN2403" i="59"/>
  <c r="S2403" i="59"/>
  <c r="G2403" i="59"/>
  <c r="C2403" i="59"/>
  <c r="B2403" i="59"/>
  <c r="AS2402" i="59"/>
  <c r="AR2402" i="59"/>
  <c r="AN2402" i="59"/>
  <c r="AM2402" i="59"/>
  <c r="S2402" i="59"/>
  <c r="G2402" i="59"/>
  <c r="C2402" i="59"/>
  <c r="B2402" i="59"/>
  <c r="AS2401" i="59"/>
  <c r="AR2401" i="59"/>
  <c r="AN2401" i="59"/>
  <c r="S2401" i="59"/>
  <c r="G2401" i="59"/>
  <c r="C2401" i="59"/>
  <c r="B2401" i="59"/>
  <c r="AS2400" i="59"/>
  <c r="AR2400" i="59"/>
  <c r="AN2400" i="59"/>
  <c r="S2400" i="59"/>
  <c r="G2400" i="59"/>
  <c r="C2400" i="59"/>
  <c r="B2400" i="59"/>
  <c r="AS2399" i="59"/>
  <c r="AR2399" i="59"/>
  <c r="AN2399" i="59"/>
  <c r="AM2399" i="59"/>
  <c r="S2399" i="59"/>
  <c r="G2399" i="59"/>
  <c r="C2399" i="59"/>
  <c r="B2399" i="59"/>
  <c r="AS2398" i="59"/>
  <c r="AR2398" i="59"/>
  <c r="AN2398" i="59"/>
  <c r="S2398" i="59"/>
  <c r="G2398" i="59"/>
  <c r="C2398" i="59"/>
  <c r="B2398" i="59"/>
  <c r="AS2397" i="59"/>
  <c r="AR2397" i="59"/>
  <c r="AN2397" i="59"/>
  <c r="AM2397" i="59"/>
  <c r="S2397" i="59"/>
  <c r="G2397" i="59"/>
  <c r="C2397" i="59"/>
  <c r="B2397" i="59"/>
  <c r="AS2396" i="59"/>
  <c r="AR2396" i="59"/>
  <c r="AN2396" i="59"/>
  <c r="S2396" i="59"/>
  <c r="G2396" i="59"/>
  <c r="C2396" i="59"/>
  <c r="B2396" i="59"/>
  <c r="AS2395" i="59"/>
  <c r="AR2395" i="59"/>
  <c r="AN2395" i="59"/>
  <c r="S2395" i="59"/>
  <c r="G2395" i="59"/>
  <c r="C2395" i="59"/>
  <c r="B2395" i="59"/>
  <c r="AS2394" i="59"/>
  <c r="AR2394" i="59"/>
  <c r="AN2394" i="59"/>
  <c r="S2394" i="59"/>
  <c r="G2394" i="59"/>
  <c r="C2394" i="59"/>
  <c r="B2394" i="59"/>
  <c r="AS2393" i="59"/>
  <c r="AR2393" i="59"/>
  <c r="AN2393" i="59"/>
  <c r="S2393" i="59"/>
  <c r="G2393" i="59"/>
  <c r="C2393" i="59"/>
  <c r="B2393" i="59"/>
  <c r="AS2392" i="59"/>
  <c r="AR2392" i="59"/>
  <c r="AN2392" i="59"/>
  <c r="S2392" i="59"/>
  <c r="G2392" i="59"/>
  <c r="C2392" i="59"/>
  <c r="B2392" i="59"/>
  <c r="AS2391" i="59"/>
  <c r="AR2391" i="59"/>
  <c r="AN2391" i="59"/>
  <c r="S2391" i="59"/>
  <c r="G2391" i="59"/>
  <c r="C2391" i="59"/>
  <c r="B2391" i="59"/>
  <c r="AS2390" i="59"/>
  <c r="AR2390" i="59"/>
  <c r="AN2390" i="59"/>
  <c r="S2390" i="59"/>
  <c r="G2390" i="59"/>
  <c r="C2390" i="59"/>
  <c r="B2390" i="59"/>
  <c r="AS2389" i="59"/>
  <c r="AR2389" i="59"/>
  <c r="AN2389" i="59"/>
  <c r="AM2389" i="59"/>
  <c r="S2389" i="59"/>
  <c r="G2389" i="59"/>
  <c r="C2389" i="59"/>
  <c r="B2389" i="59"/>
  <c r="AS2388" i="59"/>
  <c r="AR2388" i="59"/>
  <c r="AN2388" i="59"/>
  <c r="S2388" i="59"/>
  <c r="G2388" i="59"/>
  <c r="C2388" i="59"/>
  <c r="B2388" i="59"/>
  <c r="AS2387" i="59"/>
  <c r="AR2387" i="59"/>
  <c r="AN2387" i="59"/>
  <c r="AM2387" i="59"/>
  <c r="S2387" i="59"/>
  <c r="G2387" i="59"/>
  <c r="C2387" i="59"/>
  <c r="B2387" i="59"/>
  <c r="AS2386" i="59"/>
  <c r="AR2386" i="59"/>
  <c r="AN2386" i="59"/>
  <c r="S2386" i="59"/>
  <c r="G2386" i="59"/>
  <c r="C2386" i="59"/>
  <c r="B2386" i="59"/>
  <c r="AS2385" i="59"/>
  <c r="AR2385" i="59"/>
  <c r="AN2385" i="59"/>
  <c r="S2385" i="59"/>
  <c r="G2385" i="59"/>
  <c r="C2385" i="59"/>
  <c r="B2385" i="59"/>
  <c r="AS2384" i="59"/>
  <c r="AR2384" i="59"/>
  <c r="AN2384" i="59"/>
  <c r="S2384" i="59"/>
  <c r="G2384" i="59"/>
  <c r="C2384" i="59"/>
  <c r="B2384" i="59"/>
  <c r="AS2383" i="59"/>
  <c r="AR2383" i="59"/>
  <c r="AN2383" i="59"/>
  <c r="S2383" i="59"/>
  <c r="G2383" i="59"/>
  <c r="C2383" i="59"/>
  <c r="B2383" i="59"/>
  <c r="AS2382" i="59"/>
  <c r="AR2382" i="59"/>
  <c r="AN2382" i="59"/>
  <c r="S2382" i="59"/>
  <c r="G2382" i="59"/>
  <c r="C2382" i="59"/>
  <c r="B2382" i="59"/>
  <c r="AS2381" i="59"/>
  <c r="AR2381" i="59"/>
  <c r="AN2381" i="59"/>
  <c r="S2381" i="59"/>
  <c r="G2381" i="59"/>
  <c r="C2381" i="59"/>
  <c r="B2381" i="59"/>
  <c r="AS2380" i="59"/>
  <c r="AR2380" i="59"/>
  <c r="AN2380" i="59"/>
  <c r="S2380" i="59"/>
  <c r="G2380" i="59"/>
  <c r="C2380" i="59"/>
  <c r="B2380" i="59"/>
  <c r="AS2379" i="59"/>
  <c r="AR2379" i="59"/>
  <c r="AN2379" i="59"/>
  <c r="AM2379" i="59"/>
  <c r="S2379" i="59"/>
  <c r="G2379" i="59"/>
  <c r="C2379" i="59"/>
  <c r="B2379" i="59"/>
  <c r="AS2378" i="59"/>
  <c r="AR2378" i="59"/>
  <c r="AN2378" i="59"/>
  <c r="S2378" i="59"/>
  <c r="G2378" i="59"/>
  <c r="C2378" i="59"/>
  <c r="B2378" i="59"/>
  <c r="AS2377" i="59"/>
  <c r="AR2377" i="59"/>
  <c r="AN2377" i="59"/>
  <c r="AM2377" i="59"/>
  <c r="S2377" i="59"/>
  <c r="G2377" i="59"/>
  <c r="C2377" i="59"/>
  <c r="B2377" i="59"/>
  <c r="AS2376" i="59"/>
  <c r="AR2376" i="59"/>
  <c r="AN2376" i="59"/>
  <c r="S2376" i="59"/>
  <c r="G2376" i="59"/>
  <c r="C2376" i="59"/>
  <c r="B2376" i="59"/>
  <c r="AS2375" i="59"/>
  <c r="AR2375" i="59"/>
  <c r="AN2375" i="59"/>
  <c r="S2375" i="59"/>
  <c r="G2375" i="59"/>
  <c r="C2375" i="59"/>
  <c r="B2375" i="59"/>
  <c r="AS2374" i="59"/>
  <c r="AR2374" i="59"/>
  <c r="AN2374" i="59"/>
  <c r="S2374" i="59"/>
  <c r="G2374" i="59"/>
  <c r="C2374" i="59"/>
  <c r="B2374" i="59"/>
  <c r="AS2373" i="59"/>
  <c r="AR2373" i="59"/>
  <c r="AN2373" i="59"/>
  <c r="S2373" i="59"/>
  <c r="G2373" i="59"/>
  <c r="C2373" i="59"/>
  <c r="B2373" i="59"/>
  <c r="AS2372" i="59"/>
  <c r="AR2372" i="59"/>
  <c r="AN2372" i="59"/>
  <c r="S2372" i="59"/>
  <c r="G2372" i="59"/>
  <c r="C2372" i="59"/>
  <c r="B2372" i="59"/>
  <c r="AS2371" i="59"/>
  <c r="AR2371" i="59"/>
  <c r="AN2371" i="59"/>
  <c r="S2371" i="59"/>
  <c r="G2371" i="59"/>
  <c r="C2371" i="59"/>
  <c r="B2371" i="59"/>
  <c r="AS2370" i="59"/>
  <c r="AR2370" i="59"/>
  <c r="AN2370" i="59"/>
  <c r="S2370" i="59"/>
  <c r="G2370" i="59"/>
  <c r="C2370" i="59"/>
  <c r="B2370" i="59"/>
  <c r="AS2369" i="59"/>
  <c r="AR2369" i="59"/>
  <c r="AN2369" i="59"/>
  <c r="S2369" i="59"/>
  <c r="G2369" i="59"/>
  <c r="C2369" i="59"/>
  <c r="B2369" i="59"/>
  <c r="AS2368" i="59"/>
  <c r="AR2368" i="59"/>
  <c r="AN2368" i="59"/>
  <c r="S2368" i="59"/>
  <c r="G2368" i="59"/>
  <c r="C2368" i="59"/>
  <c r="B2368" i="59"/>
  <c r="AS2367" i="59"/>
  <c r="AR2367" i="59"/>
  <c r="AN2367" i="59"/>
  <c r="S2367" i="59"/>
  <c r="G2367" i="59"/>
  <c r="C2367" i="59"/>
  <c r="B2367" i="59"/>
  <c r="AS2366" i="59"/>
  <c r="AR2366" i="59"/>
  <c r="AN2366" i="59"/>
  <c r="S2366" i="59"/>
  <c r="G2366" i="59"/>
  <c r="C2366" i="59"/>
  <c r="B2366" i="59"/>
  <c r="AS2365" i="59"/>
  <c r="AR2365" i="59"/>
  <c r="AN2365" i="59"/>
  <c r="S2365" i="59"/>
  <c r="G2365" i="59"/>
  <c r="C2365" i="59"/>
  <c r="B2365" i="59"/>
  <c r="AS2364" i="59"/>
  <c r="AR2364" i="59"/>
  <c r="AN2364" i="59"/>
  <c r="S2364" i="59"/>
  <c r="G2364" i="59"/>
  <c r="C2364" i="59"/>
  <c r="B2364" i="59"/>
  <c r="AS2363" i="59"/>
  <c r="AR2363" i="59"/>
  <c r="AN2363" i="59"/>
  <c r="S2363" i="59"/>
  <c r="G2363" i="59"/>
  <c r="C2363" i="59"/>
  <c r="B2363" i="59"/>
  <c r="AS2362" i="59"/>
  <c r="AR2362" i="59"/>
  <c r="AN2362" i="59"/>
  <c r="S2362" i="59"/>
  <c r="G2362" i="59"/>
  <c r="C2362" i="59"/>
  <c r="B2362" i="59"/>
  <c r="AS2361" i="59"/>
  <c r="AR2361" i="59"/>
  <c r="AN2361" i="59"/>
  <c r="AM2361" i="59"/>
  <c r="S2361" i="59"/>
  <c r="G2361" i="59"/>
  <c r="C2361" i="59"/>
  <c r="B2361" i="59"/>
  <c r="AS2360" i="59"/>
  <c r="AR2360" i="59"/>
  <c r="AN2360" i="59"/>
  <c r="S2360" i="59"/>
  <c r="G2360" i="59"/>
  <c r="C2360" i="59"/>
  <c r="B2360" i="59"/>
  <c r="AS2359" i="59"/>
  <c r="AR2359" i="59"/>
  <c r="AN2359" i="59"/>
  <c r="AM2359" i="59"/>
  <c r="S2359" i="59"/>
  <c r="G2359" i="59"/>
  <c r="C2359" i="59"/>
  <c r="B2359" i="59"/>
  <c r="AS2358" i="59"/>
  <c r="AR2358" i="59"/>
  <c r="AN2358" i="59"/>
  <c r="S2358" i="59"/>
  <c r="G2358" i="59"/>
  <c r="C2358" i="59"/>
  <c r="B2358" i="59"/>
  <c r="AS2357" i="59"/>
  <c r="AR2357" i="59"/>
  <c r="AN2357" i="59"/>
  <c r="AM2357" i="59"/>
  <c r="S2357" i="59"/>
  <c r="G2357" i="59"/>
  <c r="C2357" i="59"/>
  <c r="B2357" i="59"/>
  <c r="AS2356" i="59"/>
  <c r="AR2356" i="59"/>
  <c r="AN2356" i="59"/>
  <c r="S2356" i="59"/>
  <c r="G2356" i="59"/>
  <c r="C2356" i="59"/>
  <c r="B2356" i="59"/>
  <c r="AS2355" i="59"/>
  <c r="AR2355" i="59"/>
  <c r="AN2355" i="59"/>
  <c r="S2355" i="59"/>
  <c r="G2355" i="59"/>
  <c r="C2355" i="59"/>
  <c r="B2355" i="59"/>
  <c r="AS2354" i="59"/>
  <c r="AR2354" i="59"/>
  <c r="AN2354" i="59"/>
  <c r="S2354" i="59"/>
  <c r="G2354" i="59"/>
  <c r="C2354" i="59"/>
  <c r="B2354" i="59"/>
  <c r="AS2353" i="59"/>
  <c r="AR2353" i="59"/>
  <c r="AN2353" i="59"/>
  <c r="AM2353" i="59"/>
  <c r="S2353" i="59"/>
  <c r="G2353" i="59"/>
  <c r="C2353" i="59"/>
  <c r="B2353" i="59"/>
  <c r="AS2352" i="59"/>
  <c r="AR2352" i="59"/>
  <c r="AN2352" i="59"/>
  <c r="S2352" i="59"/>
  <c r="G2352" i="59"/>
  <c r="C2352" i="59"/>
  <c r="B2352" i="59"/>
  <c r="AS2351" i="59"/>
  <c r="AR2351" i="59"/>
  <c r="AN2351" i="59"/>
  <c r="S2351" i="59"/>
  <c r="G2351" i="59"/>
  <c r="C2351" i="59"/>
  <c r="B2351" i="59"/>
  <c r="AS2350" i="59"/>
  <c r="AR2350" i="59"/>
  <c r="AN2350" i="59"/>
  <c r="S2350" i="59"/>
  <c r="G2350" i="59"/>
  <c r="C2350" i="59"/>
  <c r="B2350" i="59"/>
  <c r="AS2349" i="59"/>
  <c r="AR2349" i="59"/>
  <c r="AN2349" i="59"/>
  <c r="S2349" i="59"/>
  <c r="G2349" i="59"/>
  <c r="C2349" i="59"/>
  <c r="B2349" i="59"/>
  <c r="AS2348" i="59"/>
  <c r="AR2348" i="59"/>
  <c r="AN2348" i="59"/>
  <c r="AM2348" i="59"/>
  <c r="AM2349" i="59" s="1"/>
  <c r="S2348" i="59"/>
  <c r="G2348" i="59"/>
  <c r="C2348" i="59"/>
  <c r="B2348" i="59"/>
  <c r="AS2347" i="59"/>
  <c r="AR2347" i="59"/>
  <c r="AN2347" i="59"/>
  <c r="S2347" i="59"/>
  <c r="G2347" i="59"/>
  <c r="C2347" i="59"/>
  <c r="B2347" i="59"/>
  <c r="AS2346" i="59"/>
  <c r="AR2346" i="59"/>
  <c r="AN2346" i="59"/>
  <c r="S2346" i="59"/>
  <c r="G2346" i="59"/>
  <c r="C2346" i="59"/>
  <c r="B2346" i="59"/>
  <c r="AS2345" i="59"/>
  <c r="AR2345" i="59"/>
  <c r="AN2345" i="59"/>
  <c r="AM2345" i="59"/>
  <c r="S2345" i="59"/>
  <c r="G2345" i="59"/>
  <c r="C2345" i="59"/>
  <c r="B2345" i="59"/>
  <c r="AS2344" i="59"/>
  <c r="AR2344" i="59"/>
  <c r="AN2344" i="59"/>
  <c r="S2344" i="59"/>
  <c r="G2344" i="59"/>
  <c r="C2344" i="59"/>
  <c r="B2344" i="59"/>
  <c r="AS2343" i="59"/>
  <c r="AR2343" i="59"/>
  <c r="AN2343" i="59"/>
  <c r="S2343" i="59"/>
  <c r="G2343" i="59"/>
  <c r="C2343" i="59"/>
  <c r="B2343" i="59"/>
  <c r="AS2342" i="59"/>
  <c r="AR2342" i="59"/>
  <c r="AN2342" i="59"/>
  <c r="S2342" i="59"/>
  <c r="G2342" i="59"/>
  <c r="C2342" i="59"/>
  <c r="B2342" i="59"/>
  <c r="AS2341" i="59"/>
  <c r="AR2341" i="59"/>
  <c r="AN2341" i="59"/>
  <c r="S2341" i="59"/>
  <c r="G2341" i="59"/>
  <c r="C2341" i="59"/>
  <c r="B2341" i="59"/>
  <c r="AS2340" i="59"/>
  <c r="AR2340" i="59"/>
  <c r="AN2340" i="59"/>
  <c r="S2340" i="59"/>
  <c r="G2340" i="59"/>
  <c r="C2340" i="59"/>
  <c r="B2340" i="59"/>
  <c r="AS2339" i="59"/>
  <c r="AR2339" i="59"/>
  <c r="AN2339" i="59"/>
  <c r="S2339" i="59"/>
  <c r="G2339" i="59"/>
  <c r="C2339" i="59"/>
  <c r="B2339" i="59"/>
  <c r="AS2338" i="59"/>
  <c r="AR2338" i="59"/>
  <c r="AN2338" i="59"/>
  <c r="S2338" i="59"/>
  <c r="G2338" i="59"/>
  <c r="C2338" i="59"/>
  <c r="B2338" i="59"/>
  <c r="AS2337" i="59"/>
  <c r="AR2337" i="59"/>
  <c r="AN2337" i="59"/>
  <c r="S2337" i="59"/>
  <c r="G2337" i="59"/>
  <c r="C2337" i="59"/>
  <c r="B2337" i="59"/>
  <c r="AS2336" i="59"/>
  <c r="AR2336" i="59"/>
  <c r="AN2336" i="59"/>
  <c r="S2336" i="59"/>
  <c r="G2336" i="59"/>
  <c r="C2336" i="59"/>
  <c r="B2336" i="59"/>
  <c r="AS2335" i="59"/>
  <c r="AR2335" i="59"/>
  <c r="AN2335" i="59"/>
  <c r="S2335" i="59"/>
  <c r="G2335" i="59"/>
  <c r="C2335" i="59"/>
  <c r="B2335" i="59"/>
  <c r="AS2334" i="59"/>
  <c r="AR2334" i="59"/>
  <c r="AN2334" i="59"/>
  <c r="S2334" i="59"/>
  <c r="G2334" i="59"/>
  <c r="C2334" i="59"/>
  <c r="B2334" i="59"/>
  <c r="AS2333" i="59"/>
  <c r="AR2333" i="59"/>
  <c r="AN2333" i="59"/>
  <c r="S2333" i="59"/>
  <c r="G2333" i="59"/>
  <c r="C2333" i="59"/>
  <c r="B2333" i="59"/>
  <c r="AS2332" i="59"/>
  <c r="AR2332" i="59"/>
  <c r="AN2332" i="59"/>
  <c r="S2332" i="59"/>
  <c r="G2332" i="59"/>
  <c r="C2332" i="59"/>
  <c r="B2332" i="59"/>
  <c r="AS2331" i="59"/>
  <c r="AR2331" i="59"/>
  <c r="AN2331" i="59"/>
  <c r="S2331" i="59"/>
  <c r="G2331" i="59"/>
  <c r="C2331" i="59"/>
  <c r="B2331" i="59"/>
  <c r="AS2330" i="59"/>
  <c r="AR2330" i="59"/>
  <c r="AN2330" i="59"/>
  <c r="S2330" i="59"/>
  <c r="G2330" i="59"/>
  <c r="C2330" i="59"/>
  <c r="B2330" i="59"/>
  <c r="AS2329" i="59"/>
  <c r="AR2329" i="59"/>
  <c r="AN2329" i="59"/>
  <c r="S2329" i="59"/>
  <c r="G2329" i="59"/>
  <c r="C2329" i="59"/>
  <c r="B2329" i="59"/>
  <c r="AS2328" i="59"/>
  <c r="AR2328" i="59"/>
  <c r="AN2328" i="59"/>
  <c r="S2328" i="59"/>
  <c r="G2328" i="59"/>
  <c r="C2328" i="59"/>
  <c r="B2328" i="59"/>
  <c r="AS2327" i="59"/>
  <c r="AR2327" i="59"/>
  <c r="AN2327" i="59"/>
  <c r="S2327" i="59"/>
  <c r="G2327" i="59"/>
  <c r="C2327" i="59"/>
  <c r="B2327" i="59"/>
  <c r="AS2326" i="59"/>
  <c r="AR2326" i="59"/>
  <c r="AN2326" i="59"/>
  <c r="S2326" i="59"/>
  <c r="G2326" i="59"/>
  <c r="C2326" i="59"/>
  <c r="B2326" i="59"/>
  <c r="AS2325" i="59"/>
  <c r="AR2325" i="59"/>
  <c r="AN2325" i="59"/>
  <c r="S2325" i="59"/>
  <c r="G2325" i="59"/>
  <c r="C2325" i="59"/>
  <c r="B2325" i="59"/>
  <c r="AS2324" i="59"/>
  <c r="AR2324" i="59"/>
  <c r="AN2324" i="59"/>
  <c r="S2324" i="59"/>
  <c r="G2324" i="59"/>
  <c r="C2324" i="59"/>
  <c r="B2324" i="59"/>
  <c r="AS2323" i="59"/>
  <c r="AR2323" i="59"/>
  <c r="AN2323" i="59"/>
  <c r="S2323" i="59"/>
  <c r="G2323" i="59"/>
  <c r="C2323" i="59"/>
  <c r="B2323" i="59"/>
  <c r="AS2322" i="59"/>
  <c r="AR2322" i="59"/>
  <c r="AN2322" i="59"/>
  <c r="S2322" i="59"/>
  <c r="G2322" i="59"/>
  <c r="C2322" i="59"/>
  <c r="B2322" i="59"/>
  <c r="AS2321" i="59"/>
  <c r="AR2321" i="59"/>
  <c r="AN2321" i="59"/>
  <c r="S2321" i="59"/>
  <c r="G2321" i="59"/>
  <c r="C2321" i="59"/>
  <c r="B2321" i="59"/>
  <c r="AS2320" i="59"/>
  <c r="AR2320" i="59"/>
  <c r="AN2320" i="59"/>
  <c r="S2320" i="59"/>
  <c r="G2320" i="59"/>
  <c r="C2320" i="59"/>
  <c r="B2320" i="59"/>
  <c r="AS2319" i="59"/>
  <c r="AR2319" i="59"/>
  <c r="AN2319" i="59"/>
  <c r="S2319" i="59"/>
  <c r="G2319" i="59"/>
  <c r="C2319" i="59"/>
  <c r="B2319" i="59"/>
  <c r="AS2318" i="59"/>
  <c r="AR2318" i="59"/>
  <c r="AN2318" i="59"/>
  <c r="AM2318" i="59"/>
  <c r="AM2319" i="59" s="1"/>
  <c r="S2318" i="59"/>
  <c r="G2318" i="59"/>
  <c r="C2318" i="59"/>
  <c r="B2318" i="59"/>
  <c r="AS2317" i="59"/>
  <c r="AR2317" i="59"/>
  <c r="AN2317" i="59"/>
  <c r="S2317" i="59"/>
  <c r="G2317" i="59"/>
  <c r="C2317" i="59"/>
  <c r="B2317" i="59"/>
  <c r="AS2316" i="59"/>
  <c r="AR2316" i="59"/>
  <c r="AN2316" i="59"/>
  <c r="S2316" i="59"/>
  <c r="G2316" i="59"/>
  <c r="C2316" i="59"/>
  <c r="B2316" i="59"/>
  <c r="AS2315" i="59"/>
  <c r="AR2315" i="59"/>
  <c r="AN2315" i="59"/>
  <c r="AM2315" i="59"/>
  <c r="AM2316" i="59" s="1"/>
  <c r="S2315" i="59"/>
  <c r="G2315" i="59"/>
  <c r="C2315" i="59"/>
  <c r="B2315" i="59"/>
  <c r="AS2314" i="59"/>
  <c r="AR2314" i="59"/>
  <c r="AN2314" i="59"/>
  <c r="S2314" i="59"/>
  <c r="G2314" i="59"/>
  <c r="C2314" i="59"/>
  <c r="B2314" i="59"/>
  <c r="AS2313" i="59"/>
  <c r="AR2313" i="59"/>
  <c r="AN2313" i="59"/>
  <c r="S2313" i="59"/>
  <c r="G2313" i="59"/>
  <c r="C2313" i="59"/>
  <c r="B2313" i="59"/>
  <c r="AS2312" i="59"/>
  <c r="AR2312" i="59"/>
  <c r="AN2312" i="59"/>
  <c r="AM2312" i="59"/>
  <c r="AM2313" i="59" s="1"/>
  <c r="S2312" i="59"/>
  <c r="G2312" i="59"/>
  <c r="C2312" i="59"/>
  <c r="B2312" i="59"/>
  <c r="AS2311" i="59"/>
  <c r="AR2311" i="59"/>
  <c r="AN2311" i="59"/>
  <c r="S2311" i="59"/>
  <c r="G2311" i="59"/>
  <c r="C2311" i="59"/>
  <c r="B2311" i="59"/>
  <c r="AS2310" i="59"/>
  <c r="AR2310" i="59"/>
  <c r="AN2310" i="59"/>
  <c r="S2310" i="59"/>
  <c r="G2310" i="59"/>
  <c r="C2310" i="59"/>
  <c r="B2310" i="59"/>
  <c r="AS2309" i="59"/>
  <c r="AR2309" i="59"/>
  <c r="AN2309" i="59"/>
  <c r="AM2309" i="59"/>
  <c r="AM2310" i="59" s="1"/>
  <c r="S2309" i="59"/>
  <c r="G2309" i="59"/>
  <c r="C2309" i="59"/>
  <c r="B2309" i="59"/>
  <c r="AS2308" i="59"/>
  <c r="AR2308" i="59"/>
  <c r="AN2308" i="59"/>
  <c r="S2308" i="59"/>
  <c r="G2308" i="59"/>
  <c r="C2308" i="59"/>
  <c r="B2308" i="59"/>
  <c r="AS2307" i="59"/>
  <c r="AR2307" i="59"/>
  <c r="AN2307" i="59"/>
  <c r="S2307" i="59"/>
  <c r="G2307" i="59"/>
  <c r="C2307" i="59"/>
  <c r="B2307" i="59"/>
  <c r="AS2306" i="59"/>
  <c r="AR2306" i="59"/>
  <c r="AN2306" i="59"/>
  <c r="AM2306" i="59"/>
  <c r="AM2307" i="59" s="1"/>
  <c r="S2306" i="59"/>
  <c r="G2306" i="59"/>
  <c r="C2306" i="59"/>
  <c r="B2306" i="59"/>
  <c r="AS2305" i="59"/>
  <c r="AR2305" i="59"/>
  <c r="AN2305" i="59"/>
  <c r="S2305" i="59"/>
  <c r="G2305" i="59"/>
  <c r="C2305" i="59"/>
  <c r="B2305" i="59"/>
  <c r="AS2304" i="59"/>
  <c r="AR2304" i="59"/>
  <c r="AN2304" i="59"/>
  <c r="S2304" i="59"/>
  <c r="G2304" i="59"/>
  <c r="C2304" i="59"/>
  <c r="B2304" i="59"/>
  <c r="AS2303" i="59"/>
  <c r="AR2303" i="59"/>
  <c r="AN2303" i="59"/>
  <c r="AM2303" i="59"/>
  <c r="AM2304" i="59" s="1"/>
  <c r="S2303" i="59"/>
  <c r="G2303" i="59"/>
  <c r="C2303" i="59"/>
  <c r="B2303" i="59"/>
  <c r="AS2302" i="59"/>
  <c r="AR2302" i="59"/>
  <c r="AN2302" i="59"/>
  <c r="S2302" i="59"/>
  <c r="G2302" i="59"/>
  <c r="C2302" i="59"/>
  <c r="B2302" i="59"/>
  <c r="AS2301" i="59"/>
  <c r="AR2301" i="59"/>
  <c r="AN2301" i="59"/>
  <c r="S2301" i="59"/>
  <c r="G2301" i="59"/>
  <c r="C2301" i="59"/>
  <c r="B2301" i="59"/>
  <c r="AS2300" i="59"/>
  <c r="AR2300" i="59"/>
  <c r="AN2300" i="59"/>
  <c r="S2300" i="59"/>
  <c r="G2300" i="59"/>
  <c r="C2300" i="59"/>
  <c r="B2300" i="59"/>
  <c r="AS2299" i="59"/>
  <c r="AR2299" i="59"/>
  <c r="AN2299" i="59"/>
  <c r="AM2299" i="59"/>
  <c r="AM2300" i="59" s="1"/>
  <c r="S2299" i="59"/>
  <c r="G2299" i="59"/>
  <c r="C2299" i="59"/>
  <c r="B2299" i="59"/>
  <c r="AS2298" i="59"/>
  <c r="AR2298" i="59"/>
  <c r="AN2298" i="59"/>
  <c r="S2298" i="59"/>
  <c r="G2298" i="59"/>
  <c r="C2298" i="59"/>
  <c r="B2298" i="59"/>
  <c r="AS2297" i="59"/>
  <c r="AR2297" i="59"/>
  <c r="AN2297" i="59"/>
  <c r="S2297" i="59"/>
  <c r="G2297" i="59"/>
  <c r="C2297" i="59"/>
  <c r="B2297" i="59"/>
  <c r="AS2296" i="59"/>
  <c r="AR2296" i="59"/>
  <c r="AN2296" i="59"/>
  <c r="S2296" i="59"/>
  <c r="G2296" i="59"/>
  <c r="C2296" i="59"/>
  <c r="B2296" i="59"/>
  <c r="AS2295" i="59"/>
  <c r="AR2295" i="59"/>
  <c r="AN2295" i="59"/>
  <c r="S2295" i="59"/>
  <c r="G2295" i="59"/>
  <c r="C2295" i="59"/>
  <c r="B2295" i="59"/>
  <c r="AS2294" i="59"/>
  <c r="AR2294" i="59"/>
  <c r="AN2294" i="59"/>
  <c r="S2294" i="59"/>
  <c r="G2294" i="59"/>
  <c r="C2294" i="59"/>
  <c r="B2294" i="59"/>
  <c r="AS2293" i="59"/>
  <c r="AR2293" i="59"/>
  <c r="AN2293" i="59"/>
  <c r="G2293" i="59"/>
  <c r="C2293" i="59"/>
  <c r="B2293" i="59"/>
  <c r="AS2292" i="59"/>
  <c r="AR2292" i="59"/>
  <c r="AN2292" i="59"/>
  <c r="S2292" i="59"/>
  <c r="G2292" i="59"/>
  <c r="C2292" i="59"/>
  <c r="B2292" i="59"/>
  <c r="AS2291" i="59"/>
  <c r="AR2291" i="59"/>
  <c r="AN2291" i="59"/>
  <c r="S2291" i="59"/>
  <c r="G2291" i="59"/>
  <c r="C2291" i="59"/>
  <c r="B2291" i="59"/>
  <c r="AS2290" i="59"/>
  <c r="AR2290" i="59"/>
  <c r="AN2290" i="59"/>
  <c r="S2290" i="59"/>
  <c r="G2290" i="59"/>
  <c r="C2290" i="59"/>
  <c r="B2290" i="59"/>
  <c r="AS2289" i="59"/>
  <c r="AR2289" i="59"/>
  <c r="AN2289" i="59"/>
  <c r="S2289" i="59"/>
  <c r="G2289" i="59"/>
  <c r="C2289" i="59"/>
  <c r="B2289" i="59"/>
  <c r="AS2288" i="59"/>
  <c r="AR2288" i="59"/>
  <c r="AN2288" i="59"/>
  <c r="S2288" i="59"/>
  <c r="G2288" i="59"/>
  <c r="C2288" i="59"/>
  <c r="B2288" i="59"/>
  <c r="AS2287" i="59"/>
  <c r="AR2287" i="59"/>
  <c r="AN2287" i="59"/>
  <c r="S2287" i="59"/>
  <c r="G2287" i="59"/>
  <c r="C2287" i="59"/>
  <c r="B2287" i="59"/>
  <c r="AS2286" i="59"/>
  <c r="AR2286" i="59"/>
  <c r="AN2286" i="59"/>
  <c r="S2286" i="59"/>
  <c r="G2286" i="59"/>
  <c r="C2286" i="59"/>
  <c r="B2286" i="59"/>
  <c r="AS2285" i="59"/>
  <c r="AR2285" i="59"/>
  <c r="AN2285" i="59"/>
  <c r="G2285" i="59"/>
  <c r="C2285" i="59"/>
  <c r="B2285" i="59"/>
  <c r="AS2284" i="59"/>
  <c r="AR2284" i="59"/>
  <c r="AN2284" i="59"/>
  <c r="G2284" i="59"/>
  <c r="C2284" i="59"/>
  <c r="B2284" i="59"/>
  <c r="AS2283" i="59"/>
  <c r="AR2283" i="59"/>
  <c r="AN2283" i="59"/>
  <c r="S2283" i="59"/>
  <c r="G2283" i="59"/>
  <c r="C2283" i="59"/>
  <c r="B2283" i="59"/>
  <c r="AS2282" i="59"/>
  <c r="AR2282" i="59"/>
  <c r="AN2282" i="59"/>
  <c r="S2282" i="59"/>
  <c r="G2282" i="59"/>
  <c r="C2282" i="59"/>
  <c r="B2282" i="59"/>
  <c r="AS2281" i="59"/>
  <c r="AR2281" i="59"/>
  <c r="AN2281" i="59"/>
  <c r="S2281" i="59"/>
  <c r="G2281" i="59"/>
  <c r="C2281" i="59"/>
  <c r="B2281" i="59"/>
  <c r="AS2280" i="59"/>
  <c r="AR2280" i="59"/>
  <c r="AN2280" i="59"/>
  <c r="S2280" i="59"/>
  <c r="G2280" i="59"/>
  <c r="C2280" i="59"/>
  <c r="B2280" i="59"/>
  <c r="AS2279" i="59"/>
  <c r="AR2279" i="59"/>
  <c r="AN2279" i="59"/>
  <c r="S2279" i="59"/>
  <c r="G2279" i="59"/>
  <c r="C2279" i="59"/>
  <c r="B2279" i="59"/>
  <c r="AS2278" i="59"/>
  <c r="AR2278" i="59"/>
  <c r="AN2278" i="59"/>
  <c r="S2278" i="59"/>
  <c r="G2278" i="59"/>
  <c r="C2278" i="59"/>
  <c r="B2278" i="59"/>
  <c r="AS2277" i="59"/>
  <c r="AR2277" i="59"/>
  <c r="AN2277" i="59"/>
  <c r="S2277" i="59"/>
  <c r="G2277" i="59"/>
  <c r="C2277" i="59"/>
  <c r="B2277" i="59"/>
  <c r="AS2276" i="59"/>
  <c r="AR2276" i="59"/>
  <c r="AN2276" i="59"/>
  <c r="S2276" i="59"/>
  <c r="G2276" i="59"/>
  <c r="C2276" i="59"/>
  <c r="B2276" i="59"/>
  <c r="AS2275" i="59"/>
  <c r="AR2275" i="59"/>
  <c r="AN2275" i="59"/>
  <c r="S2275" i="59"/>
  <c r="G2275" i="59"/>
  <c r="C2275" i="59"/>
  <c r="B2275" i="59"/>
  <c r="AS2274" i="59"/>
  <c r="AR2274" i="59"/>
  <c r="AN2274" i="59"/>
  <c r="S2274" i="59"/>
  <c r="G2274" i="59"/>
  <c r="C2274" i="59"/>
  <c r="B2274" i="59"/>
  <c r="AS2273" i="59"/>
  <c r="AR2273" i="59"/>
  <c r="AN2273" i="59"/>
  <c r="S2273" i="59"/>
  <c r="G2273" i="59"/>
  <c r="C2273" i="59"/>
  <c r="B2273" i="59"/>
  <c r="AS2272" i="59"/>
  <c r="AR2272" i="59"/>
  <c r="AN2272" i="59"/>
  <c r="S2272" i="59"/>
  <c r="G2272" i="59"/>
  <c r="C2272" i="59"/>
  <c r="B2272" i="59"/>
  <c r="AS2271" i="59"/>
  <c r="AR2271" i="59"/>
  <c r="AN2271" i="59"/>
  <c r="S2271" i="59"/>
  <c r="G2271" i="59"/>
  <c r="C2271" i="59"/>
  <c r="B2271" i="59"/>
  <c r="AS2270" i="59"/>
  <c r="AR2270" i="59"/>
  <c r="AN2270" i="59"/>
  <c r="S2270" i="59"/>
  <c r="G2270" i="59"/>
  <c r="C2270" i="59"/>
  <c r="B2270" i="59"/>
  <c r="AS2269" i="59"/>
  <c r="AR2269" i="59"/>
  <c r="AN2269" i="59"/>
  <c r="G2269" i="59"/>
  <c r="C2269" i="59"/>
  <c r="B2269" i="59"/>
  <c r="AS2268" i="59"/>
  <c r="AR2268" i="59"/>
  <c r="AN2268" i="59"/>
  <c r="G2268" i="59"/>
  <c r="C2268" i="59"/>
  <c r="B2268" i="59"/>
  <c r="AS2267" i="59"/>
  <c r="AR2267" i="59"/>
  <c r="AN2267" i="59"/>
  <c r="S2267" i="59"/>
  <c r="G2267" i="59"/>
  <c r="C2267" i="59"/>
  <c r="B2267" i="59"/>
  <c r="AS2266" i="59"/>
  <c r="AR2266" i="59"/>
  <c r="AN2266" i="59"/>
  <c r="S2266" i="59"/>
  <c r="G2266" i="59"/>
  <c r="C2266" i="59"/>
  <c r="B2266" i="59"/>
  <c r="AS2265" i="59"/>
  <c r="AR2265" i="59"/>
  <c r="AN2265" i="59"/>
  <c r="AM2265" i="59"/>
  <c r="S2265" i="59"/>
  <c r="G2265" i="59"/>
  <c r="C2265" i="59"/>
  <c r="B2265" i="59"/>
  <c r="AS2264" i="59"/>
  <c r="AR2264" i="59"/>
  <c r="AN2264" i="59"/>
  <c r="S2264" i="59"/>
  <c r="G2264" i="59"/>
  <c r="C2264" i="59"/>
  <c r="B2264" i="59"/>
  <c r="AS2263" i="59"/>
  <c r="AR2263" i="59"/>
  <c r="AN2263" i="59"/>
  <c r="AM2263" i="59"/>
  <c r="S2263" i="59"/>
  <c r="G2263" i="59"/>
  <c r="C2263" i="59"/>
  <c r="B2263" i="59"/>
  <c r="AS2262" i="59"/>
  <c r="AR2262" i="59"/>
  <c r="AN2262" i="59"/>
  <c r="S2262" i="59"/>
  <c r="G2262" i="59"/>
  <c r="C2262" i="59"/>
  <c r="B2262" i="59"/>
  <c r="AS2261" i="59"/>
  <c r="AR2261" i="59"/>
  <c r="AN2261" i="59"/>
  <c r="AM2261" i="59"/>
  <c r="S2261" i="59"/>
  <c r="G2261" i="59"/>
  <c r="C2261" i="59"/>
  <c r="B2261" i="59"/>
  <c r="AS2260" i="59"/>
  <c r="AR2260" i="59"/>
  <c r="AN2260" i="59"/>
  <c r="S2260" i="59"/>
  <c r="G2260" i="59"/>
  <c r="C2260" i="59"/>
  <c r="B2260" i="59"/>
  <c r="AS2259" i="59"/>
  <c r="AR2259" i="59"/>
  <c r="AN2259" i="59"/>
  <c r="AM2259" i="59"/>
  <c r="S2259" i="59"/>
  <c r="G2259" i="59"/>
  <c r="C2259" i="59"/>
  <c r="B2259" i="59"/>
  <c r="AS2258" i="59"/>
  <c r="AR2258" i="59"/>
  <c r="AN2258" i="59"/>
  <c r="S2258" i="59"/>
  <c r="G2258" i="59"/>
  <c r="C2258" i="59"/>
  <c r="B2258" i="59"/>
  <c r="AS2257" i="59"/>
  <c r="AR2257" i="59"/>
  <c r="AN2257" i="59"/>
  <c r="G2257" i="59"/>
  <c r="C2257" i="59"/>
  <c r="B2257" i="59"/>
  <c r="AS2256" i="59"/>
  <c r="AR2256" i="59"/>
  <c r="AN2256" i="59"/>
  <c r="G2256" i="59"/>
  <c r="C2256" i="59"/>
  <c r="B2256" i="59"/>
  <c r="AS2255" i="59"/>
  <c r="AR2255" i="59"/>
  <c r="AN2255" i="59"/>
  <c r="S2255" i="59"/>
  <c r="G2255" i="59"/>
  <c r="C2255" i="59"/>
  <c r="B2255" i="59"/>
  <c r="AS2254" i="59"/>
  <c r="AR2254" i="59"/>
  <c r="AN2254" i="59"/>
  <c r="S2254" i="59"/>
  <c r="G2254" i="59"/>
  <c r="C2254" i="59"/>
  <c r="B2254" i="59"/>
  <c r="AS2253" i="59"/>
  <c r="AR2253" i="59"/>
  <c r="AN2253" i="59"/>
  <c r="S2253" i="59"/>
  <c r="G2253" i="59"/>
  <c r="C2253" i="59"/>
  <c r="B2253" i="59"/>
  <c r="AS2252" i="59"/>
  <c r="AR2252" i="59"/>
  <c r="AN2252" i="59"/>
  <c r="S2252" i="59"/>
  <c r="G2252" i="59"/>
  <c r="C2252" i="59"/>
  <c r="B2252" i="59"/>
  <c r="AS2251" i="59"/>
  <c r="AR2251" i="59"/>
  <c r="AN2251" i="59"/>
  <c r="S2251" i="59"/>
  <c r="G2251" i="59"/>
  <c r="C2251" i="59"/>
  <c r="B2251" i="59"/>
  <c r="AS2250" i="59"/>
  <c r="AR2250" i="59"/>
  <c r="AN2250" i="59"/>
  <c r="S2250" i="59"/>
  <c r="G2250" i="59"/>
  <c r="C2250" i="59"/>
  <c r="B2250" i="59"/>
  <c r="AS2249" i="59"/>
  <c r="AR2249" i="59"/>
  <c r="AN2249" i="59"/>
  <c r="S2249" i="59"/>
  <c r="G2249" i="59"/>
  <c r="C2249" i="59"/>
  <c r="B2249" i="59"/>
  <c r="AS2248" i="59"/>
  <c r="AR2248" i="59"/>
  <c r="AN2248" i="59"/>
  <c r="S2248" i="59"/>
  <c r="G2248" i="59"/>
  <c r="C2248" i="59"/>
  <c r="B2248" i="59"/>
  <c r="AS2247" i="59"/>
  <c r="AR2247" i="59"/>
  <c r="AN2247" i="59"/>
  <c r="S2247" i="59"/>
  <c r="G2247" i="59"/>
  <c r="C2247" i="59"/>
  <c r="B2247" i="59"/>
  <c r="AS2246" i="59"/>
  <c r="AR2246" i="59"/>
  <c r="AN2246" i="59"/>
  <c r="S2246" i="59"/>
  <c r="G2246" i="59"/>
  <c r="C2246" i="59"/>
  <c r="B2246" i="59"/>
  <c r="AS2245" i="59"/>
  <c r="AR2245" i="59"/>
  <c r="AN2245" i="59"/>
  <c r="S2245" i="59"/>
  <c r="G2245" i="59"/>
  <c r="C2245" i="59"/>
  <c r="B2245" i="59"/>
  <c r="AS2244" i="59"/>
  <c r="AR2244" i="59"/>
  <c r="AN2244" i="59"/>
  <c r="S2244" i="59"/>
  <c r="G2244" i="59"/>
  <c r="C2244" i="59"/>
  <c r="B2244" i="59"/>
  <c r="AS2243" i="59"/>
  <c r="AR2243" i="59"/>
  <c r="AN2243" i="59"/>
  <c r="S2243" i="59"/>
  <c r="G2243" i="59"/>
  <c r="C2243" i="59"/>
  <c r="B2243" i="59"/>
  <c r="AS2242" i="59"/>
  <c r="AR2242" i="59"/>
  <c r="AN2242" i="59"/>
  <c r="S2242" i="59"/>
  <c r="G2242" i="59"/>
  <c r="C2242" i="59"/>
  <c r="B2242" i="59"/>
  <c r="AS2241" i="59"/>
  <c r="AR2241" i="59"/>
  <c r="AN2241" i="59"/>
  <c r="S2241" i="59"/>
  <c r="G2241" i="59"/>
  <c r="C2241" i="59"/>
  <c r="B2241" i="59"/>
  <c r="AS2240" i="59"/>
  <c r="AR2240" i="59"/>
  <c r="AN2240" i="59"/>
  <c r="S2240" i="59"/>
  <c r="G2240" i="59"/>
  <c r="C2240" i="59"/>
  <c r="B2240" i="59"/>
  <c r="AS2239" i="59"/>
  <c r="AR2239" i="59"/>
  <c r="AN2239" i="59"/>
  <c r="S2239" i="59"/>
  <c r="G2239" i="59"/>
  <c r="C2239" i="59"/>
  <c r="B2239" i="59"/>
  <c r="AS2238" i="59"/>
  <c r="AR2238" i="59"/>
  <c r="AN2238" i="59"/>
  <c r="S2238" i="59"/>
  <c r="G2238" i="59"/>
  <c r="C2238" i="59"/>
  <c r="B2238" i="59"/>
  <c r="AS2237" i="59"/>
  <c r="AR2237" i="59"/>
  <c r="AN2237" i="59"/>
  <c r="S2237" i="59"/>
  <c r="G2237" i="59"/>
  <c r="C2237" i="59"/>
  <c r="B2237" i="59"/>
  <c r="AS2236" i="59"/>
  <c r="AR2236" i="59"/>
  <c r="AN2236" i="59"/>
  <c r="S2236" i="59"/>
  <c r="G2236" i="59"/>
  <c r="C2236" i="59"/>
  <c r="B2236" i="59"/>
  <c r="AS2235" i="59"/>
  <c r="AR2235" i="59"/>
  <c r="AN2235" i="59"/>
  <c r="G2235" i="59"/>
  <c r="C2235" i="59"/>
  <c r="B2235" i="59"/>
  <c r="AS2234" i="59"/>
  <c r="AR2234" i="59"/>
  <c r="AN2234" i="59"/>
  <c r="G2234" i="59"/>
  <c r="C2234" i="59"/>
  <c r="B2234" i="59"/>
  <c r="AS2233" i="59"/>
  <c r="AR2233" i="59"/>
  <c r="AN2233" i="59"/>
  <c r="S2233" i="59"/>
  <c r="G2233" i="59"/>
  <c r="C2233" i="59"/>
  <c r="B2233" i="59"/>
  <c r="AS2232" i="59"/>
  <c r="AR2232" i="59"/>
  <c r="AN2232" i="59"/>
  <c r="AM2232" i="59"/>
  <c r="AM2233" i="59" s="1"/>
  <c r="S2232" i="59"/>
  <c r="G2232" i="59"/>
  <c r="C2232" i="59"/>
  <c r="B2232" i="59"/>
  <c r="AS2231" i="59"/>
  <c r="AR2231" i="59"/>
  <c r="AN2231" i="59"/>
  <c r="S2231" i="59"/>
  <c r="G2231" i="59"/>
  <c r="C2231" i="59"/>
  <c r="B2231" i="59"/>
  <c r="AS2230" i="59"/>
  <c r="AR2230" i="59"/>
  <c r="AN2230" i="59"/>
  <c r="S2230" i="59"/>
  <c r="G2230" i="59"/>
  <c r="C2230" i="59"/>
  <c r="B2230" i="59"/>
  <c r="AS2229" i="59"/>
  <c r="AR2229" i="59"/>
  <c r="AN2229" i="59"/>
  <c r="AM2229" i="59"/>
  <c r="AM2230" i="59" s="1"/>
  <c r="S2229" i="59"/>
  <c r="G2229" i="59"/>
  <c r="C2229" i="59"/>
  <c r="B2229" i="59"/>
  <c r="AS2228" i="59"/>
  <c r="AR2228" i="59"/>
  <c r="AN2228" i="59"/>
  <c r="S2228" i="59"/>
  <c r="G2228" i="59"/>
  <c r="C2228" i="59"/>
  <c r="B2228" i="59"/>
  <c r="AS2227" i="59"/>
  <c r="AR2227" i="59"/>
  <c r="AN2227" i="59"/>
  <c r="G2227" i="59"/>
  <c r="C2227" i="59"/>
  <c r="B2227" i="59"/>
  <c r="AS2226" i="59"/>
  <c r="AR2226" i="59"/>
  <c r="AN2226" i="59"/>
  <c r="G2226" i="59"/>
  <c r="C2226" i="59"/>
  <c r="B2226" i="59"/>
  <c r="AS2225" i="59"/>
  <c r="AR2225" i="59"/>
  <c r="AN2225" i="59"/>
  <c r="AM2225" i="59"/>
  <c r="S2225" i="59"/>
  <c r="G2225" i="59"/>
  <c r="C2225" i="59"/>
  <c r="B2225" i="59"/>
  <c r="AS2224" i="59"/>
  <c r="AR2224" i="59"/>
  <c r="AN2224" i="59"/>
  <c r="S2224" i="59"/>
  <c r="G2224" i="59"/>
  <c r="C2224" i="59"/>
  <c r="B2224" i="59"/>
  <c r="AS2223" i="59"/>
  <c r="AR2223" i="59"/>
  <c r="AN2223" i="59"/>
  <c r="AM2223" i="59"/>
  <c r="S2223" i="59"/>
  <c r="G2223" i="59"/>
  <c r="C2223" i="59"/>
  <c r="B2223" i="59"/>
  <c r="AS2222" i="59"/>
  <c r="AR2222" i="59"/>
  <c r="AN2222" i="59"/>
  <c r="S2222" i="59"/>
  <c r="G2222" i="59"/>
  <c r="C2222" i="59"/>
  <c r="B2222" i="59"/>
  <c r="AS2221" i="59"/>
  <c r="AR2221" i="59"/>
  <c r="AN2221" i="59"/>
  <c r="AM2221" i="59"/>
  <c r="S2221" i="59"/>
  <c r="G2221" i="59"/>
  <c r="C2221" i="59"/>
  <c r="B2221" i="59"/>
  <c r="AS2220" i="59"/>
  <c r="AR2220" i="59"/>
  <c r="AN2220" i="59"/>
  <c r="S2220" i="59"/>
  <c r="G2220" i="59"/>
  <c r="C2220" i="59"/>
  <c r="B2220" i="59"/>
  <c r="AS2219" i="59"/>
  <c r="AR2219" i="59"/>
  <c r="AN2219" i="59"/>
  <c r="AM2219" i="59"/>
  <c r="S2219" i="59"/>
  <c r="G2219" i="59"/>
  <c r="C2219" i="59"/>
  <c r="B2219" i="59"/>
  <c r="AS2218" i="59"/>
  <c r="AR2218" i="59"/>
  <c r="AN2218" i="59"/>
  <c r="S2218" i="59"/>
  <c r="G2218" i="59"/>
  <c r="C2218" i="59"/>
  <c r="B2218" i="59"/>
  <c r="AS2217" i="59"/>
  <c r="AR2217" i="59"/>
  <c r="AN2217" i="59"/>
  <c r="S2217" i="59"/>
  <c r="G2217" i="59"/>
  <c r="C2217" i="59"/>
  <c r="B2217" i="59"/>
  <c r="AS2216" i="59"/>
  <c r="AR2216" i="59"/>
  <c r="AN2216" i="59"/>
  <c r="S2216" i="59"/>
  <c r="G2216" i="59"/>
  <c r="C2216" i="59"/>
  <c r="B2216" i="59"/>
  <c r="AS2215" i="59"/>
  <c r="AR2215" i="59"/>
  <c r="AN2215" i="59"/>
  <c r="S2215" i="59"/>
  <c r="G2215" i="59"/>
  <c r="C2215" i="59"/>
  <c r="B2215" i="59"/>
  <c r="AS2214" i="59"/>
  <c r="AR2214" i="59"/>
  <c r="AN2214" i="59"/>
  <c r="S2214" i="59"/>
  <c r="G2214" i="59"/>
  <c r="C2214" i="59"/>
  <c r="B2214" i="59"/>
  <c r="AS2213" i="59"/>
  <c r="AR2213" i="59"/>
  <c r="AN2213" i="59"/>
  <c r="S2213" i="59"/>
  <c r="G2213" i="59"/>
  <c r="C2213" i="59"/>
  <c r="B2213" i="59"/>
  <c r="AS2212" i="59"/>
  <c r="AR2212" i="59"/>
  <c r="AN2212" i="59"/>
  <c r="AM2212" i="59"/>
  <c r="S2212" i="59"/>
  <c r="G2212" i="59"/>
  <c r="C2212" i="59"/>
  <c r="B2212" i="59"/>
  <c r="AS2211" i="59"/>
  <c r="AR2211" i="59"/>
  <c r="AN2211" i="59"/>
  <c r="S2211" i="59"/>
  <c r="G2211" i="59"/>
  <c r="C2211" i="59"/>
  <c r="B2211" i="59"/>
  <c r="AS2210" i="59"/>
  <c r="AR2210" i="59"/>
  <c r="AN2210" i="59"/>
  <c r="AM2210" i="59"/>
  <c r="S2210" i="59"/>
  <c r="G2210" i="59"/>
  <c r="C2210" i="59"/>
  <c r="B2210" i="59"/>
  <c r="AS2209" i="59"/>
  <c r="AR2209" i="59"/>
  <c r="AN2209" i="59"/>
  <c r="S2209" i="59"/>
  <c r="G2209" i="59"/>
  <c r="C2209" i="59"/>
  <c r="B2209" i="59"/>
  <c r="AS2208" i="59"/>
  <c r="AR2208" i="59"/>
  <c r="AN2208" i="59"/>
  <c r="S2208" i="59"/>
  <c r="G2208" i="59"/>
  <c r="C2208" i="59"/>
  <c r="B2208" i="59"/>
  <c r="AS2207" i="59"/>
  <c r="AR2207" i="59"/>
  <c r="AN2207" i="59"/>
  <c r="AM2207" i="59"/>
  <c r="S2207" i="59"/>
  <c r="G2207" i="59"/>
  <c r="C2207" i="59"/>
  <c r="B2207" i="59"/>
  <c r="AS2206" i="59"/>
  <c r="AR2206" i="59"/>
  <c r="AN2206" i="59"/>
  <c r="S2206" i="59"/>
  <c r="G2206" i="59"/>
  <c r="C2206" i="59"/>
  <c r="B2206" i="59"/>
  <c r="AS2205" i="59"/>
  <c r="AR2205" i="59"/>
  <c r="AN2205" i="59"/>
  <c r="S2205" i="59"/>
  <c r="G2205" i="59"/>
  <c r="C2205" i="59"/>
  <c r="B2205" i="59"/>
  <c r="AS2204" i="59"/>
  <c r="AR2204" i="59"/>
  <c r="AN2204" i="59"/>
  <c r="AM2204" i="59"/>
  <c r="AM2205" i="59" s="1"/>
  <c r="S2204" i="59"/>
  <c r="G2204" i="59"/>
  <c r="C2204" i="59"/>
  <c r="B2204" i="59"/>
  <c r="AS2203" i="59"/>
  <c r="AR2203" i="59"/>
  <c r="AN2203" i="59"/>
  <c r="S2203" i="59"/>
  <c r="G2203" i="59"/>
  <c r="C2203" i="59"/>
  <c r="B2203" i="59"/>
  <c r="AS2202" i="59"/>
  <c r="AR2202" i="59"/>
  <c r="AN2202" i="59"/>
  <c r="AM2202" i="59"/>
  <c r="S2202" i="59"/>
  <c r="G2202" i="59"/>
  <c r="C2202" i="59"/>
  <c r="B2202" i="59"/>
  <c r="AS2201" i="59"/>
  <c r="AR2201" i="59"/>
  <c r="AN2201" i="59"/>
  <c r="S2201" i="59"/>
  <c r="G2201" i="59"/>
  <c r="C2201" i="59"/>
  <c r="B2201" i="59"/>
  <c r="AS2200" i="59"/>
  <c r="AR2200" i="59"/>
  <c r="AN2200" i="59"/>
  <c r="S2200" i="59"/>
  <c r="G2200" i="59"/>
  <c r="C2200" i="59"/>
  <c r="B2200" i="59"/>
  <c r="AS2199" i="59"/>
  <c r="AR2199" i="59"/>
  <c r="AN2199" i="59"/>
  <c r="S2199" i="59"/>
  <c r="G2199" i="59"/>
  <c r="C2199" i="59"/>
  <c r="B2199" i="59"/>
  <c r="AS2198" i="59"/>
  <c r="AR2198" i="59"/>
  <c r="AN2198" i="59"/>
  <c r="S2198" i="59"/>
  <c r="G2198" i="59"/>
  <c r="C2198" i="59"/>
  <c r="B2198" i="59"/>
  <c r="AS2197" i="59"/>
  <c r="AR2197" i="59"/>
  <c r="AN2197" i="59"/>
  <c r="S2197" i="59"/>
  <c r="G2197" i="59"/>
  <c r="C2197" i="59"/>
  <c r="B2197" i="59"/>
  <c r="AS2196" i="59"/>
  <c r="AR2196" i="59"/>
  <c r="AN2196" i="59"/>
  <c r="S2196" i="59"/>
  <c r="G2196" i="59"/>
  <c r="C2196" i="59"/>
  <c r="B2196" i="59"/>
  <c r="AS2195" i="59"/>
  <c r="AR2195" i="59"/>
  <c r="AN2195" i="59"/>
  <c r="S2195" i="59"/>
  <c r="G2195" i="59"/>
  <c r="C2195" i="59"/>
  <c r="B2195" i="59"/>
  <c r="AS2194" i="59"/>
  <c r="AR2194" i="59"/>
  <c r="AN2194" i="59"/>
  <c r="S2194" i="59"/>
  <c r="G2194" i="59"/>
  <c r="C2194" i="59"/>
  <c r="B2194" i="59"/>
  <c r="AS2193" i="59"/>
  <c r="AR2193" i="59"/>
  <c r="AN2193" i="59"/>
  <c r="S2193" i="59"/>
  <c r="G2193" i="59"/>
  <c r="C2193" i="59"/>
  <c r="B2193" i="59"/>
  <c r="AS2192" i="59"/>
  <c r="AR2192" i="59"/>
  <c r="AN2192" i="59"/>
  <c r="S2192" i="59"/>
  <c r="G2192" i="59"/>
  <c r="C2192" i="59"/>
  <c r="B2192" i="59"/>
  <c r="AS2191" i="59"/>
  <c r="AR2191" i="59"/>
  <c r="AN2191" i="59"/>
  <c r="S2191" i="59"/>
  <c r="G2191" i="59"/>
  <c r="C2191" i="59"/>
  <c r="B2191" i="59"/>
  <c r="AS2190" i="59"/>
  <c r="AR2190" i="59"/>
  <c r="AN2190" i="59"/>
  <c r="S2190" i="59"/>
  <c r="G2190" i="59"/>
  <c r="C2190" i="59"/>
  <c r="B2190" i="59"/>
  <c r="AS2189" i="59"/>
  <c r="AR2189" i="59"/>
  <c r="AN2189" i="59"/>
  <c r="S2189" i="59"/>
  <c r="G2189" i="59"/>
  <c r="C2189" i="59"/>
  <c r="B2189" i="59"/>
  <c r="AS2188" i="59"/>
  <c r="AR2188" i="59"/>
  <c r="AN2188" i="59"/>
  <c r="S2188" i="59"/>
  <c r="G2188" i="59"/>
  <c r="C2188" i="59"/>
  <c r="B2188" i="59"/>
  <c r="AS2187" i="59"/>
  <c r="AR2187" i="59"/>
  <c r="AN2187" i="59"/>
  <c r="S2187" i="59"/>
  <c r="G2187" i="59"/>
  <c r="C2187" i="59"/>
  <c r="B2187" i="59"/>
  <c r="AS2186" i="59"/>
  <c r="AR2186" i="59"/>
  <c r="AN2186" i="59"/>
  <c r="S2186" i="59"/>
  <c r="G2186" i="59"/>
  <c r="C2186" i="59"/>
  <c r="B2186" i="59"/>
  <c r="AS2185" i="59"/>
  <c r="AR2185" i="59"/>
  <c r="AN2185" i="59"/>
  <c r="S2185" i="59"/>
  <c r="G2185" i="59"/>
  <c r="C2185" i="59"/>
  <c r="B2185" i="59"/>
  <c r="AS2184" i="59"/>
  <c r="AR2184" i="59"/>
  <c r="AN2184" i="59"/>
  <c r="S2184" i="59"/>
  <c r="G2184" i="59"/>
  <c r="C2184" i="59"/>
  <c r="B2184" i="59"/>
  <c r="AS2183" i="59"/>
  <c r="AR2183" i="59"/>
  <c r="AN2183" i="59"/>
  <c r="S2183" i="59"/>
  <c r="G2183" i="59"/>
  <c r="C2183" i="59"/>
  <c r="B2183" i="59"/>
  <c r="AS2182" i="59"/>
  <c r="AR2182" i="59"/>
  <c r="AN2182" i="59"/>
  <c r="S2182" i="59"/>
  <c r="G2182" i="59"/>
  <c r="C2182" i="59"/>
  <c r="B2182" i="59"/>
  <c r="AS2181" i="59"/>
  <c r="AR2181" i="59"/>
  <c r="AN2181" i="59"/>
  <c r="S2181" i="59"/>
  <c r="G2181" i="59"/>
  <c r="C2181" i="59"/>
  <c r="B2181" i="59"/>
  <c r="AS2180" i="59"/>
  <c r="AR2180" i="59"/>
  <c r="AN2180" i="59"/>
  <c r="S2180" i="59"/>
  <c r="G2180" i="59"/>
  <c r="C2180" i="59"/>
  <c r="B2180" i="59"/>
  <c r="AS2179" i="59"/>
  <c r="AR2179" i="59"/>
  <c r="AN2179" i="59"/>
  <c r="S2179" i="59"/>
  <c r="G2179" i="59"/>
  <c r="C2179" i="59"/>
  <c r="B2179" i="59"/>
  <c r="AS2178" i="59"/>
  <c r="AR2178" i="59"/>
  <c r="AN2178" i="59"/>
  <c r="AM2178" i="59"/>
  <c r="AM2179" i="59" s="1"/>
  <c r="S2178" i="59"/>
  <c r="G2178" i="59"/>
  <c r="C2178" i="59"/>
  <c r="B2178" i="59"/>
  <c r="AS2177" i="59"/>
  <c r="AR2177" i="59"/>
  <c r="AN2177" i="59"/>
  <c r="S2177" i="59"/>
  <c r="G2177" i="59"/>
  <c r="C2177" i="59"/>
  <c r="B2177" i="59"/>
  <c r="AS2176" i="59"/>
  <c r="AR2176" i="59"/>
  <c r="AN2176" i="59"/>
  <c r="S2176" i="59"/>
  <c r="G2176" i="59"/>
  <c r="C2176" i="59"/>
  <c r="B2176" i="59"/>
  <c r="AS2175" i="59"/>
  <c r="AR2175" i="59"/>
  <c r="AN2175" i="59"/>
  <c r="AM2175" i="59"/>
  <c r="AM2176" i="59" s="1"/>
  <c r="S2175" i="59"/>
  <c r="G2175" i="59"/>
  <c r="C2175" i="59"/>
  <c r="B2175" i="59"/>
  <c r="AS2174" i="59"/>
  <c r="AR2174" i="59"/>
  <c r="AN2174" i="59"/>
  <c r="S2174" i="59"/>
  <c r="G2174" i="59"/>
  <c r="C2174" i="59"/>
  <c r="B2174" i="59"/>
  <c r="AS2173" i="59"/>
  <c r="AR2173" i="59"/>
  <c r="AN2173" i="59"/>
  <c r="S2173" i="59"/>
  <c r="G2173" i="59"/>
  <c r="C2173" i="59"/>
  <c r="B2173" i="59"/>
  <c r="AS2172" i="59"/>
  <c r="AR2172" i="59"/>
  <c r="AN2172" i="59"/>
  <c r="AM2172" i="59"/>
  <c r="AM2173" i="59" s="1"/>
  <c r="S2172" i="59"/>
  <c r="G2172" i="59"/>
  <c r="C2172" i="59"/>
  <c r="B2172" i="59"/>
  <c r="AS2171" i="59"/>
  <c r="AR2171" i="59"/>
  <c r="AN2171" i="59"/>
  <c r="S2171" i="59"/>
  <c r="G2171" i="59"/>
  <c r="C2171" i="59"/>
  <c r="B2171" i="59"/>
  <c r="AS2170" i="59"/>
  <c r="AR2170" i="59"/>
  <c r="AN2170" i="59"/>
  <c r="AM2170" i="59"/>
  <c r="S2170" i="59"/>
  <c r="G2170" i="59"/>
  <c r="C2170" i="59"/>
  <c r="B2170" i="59"/>
  <c r="AS2169" i="59"/>
  <c r="AR2169" i="59"/>
  <c r="AN2169" i="59"/>
  <c r="S2169" i="59"/>
  <c r="G2169" i="59"/>
  <c r="C2169" i="59"/>
  <c r="B2169" i="59"/>
  <c r="AS2168" i="59"/>
  <c r="AR2168" i="59"/>
  <c r="AN2168" i="59"/>
  <c r="S2168" i="59"/>
  <c r="G2168" i="59"/>
  <c r="C2168" i="59"/>
  <c r="B2168" i="59"/>
  <c r="AS2167" i="59"/>
  <c r="AR2167" i="59"/>
  <c r="AN2167" i="59"/>
  <c r="S2167" i="59"/>
  <c r="G2167" i="59"/>
  <c r="C2167" i="59"/>
  <c r="B2167" i="59"/>
  <c r="AS2166" i="59"/>
  <c r="AR2166" i="59"/>
  <c r="AN2166" i="59"/>
  <c r="AM2166" i="59"/>
  <c r="S2166" i="59"/>
  <c r="G2166" i="59"/>
  <c r="C2166" i="59"/>
  <c r="B2166" i="59"/>
  <c r="AS2165" i="59"/>
  <c r="AR2165" i="59"/>
  <c r="AN2165" i="59"/>
  <c r="S2165" i="59"/>
  <c r="G2165" i="59"/>
  <c r="C2165" i="59"/>
  <c r="B2165" i="59"/>
  <c r="AS2164" i="59"/>
  <c r="AR2164" i="59"/>
  <c r="AN2164" i="59"/>
  <c r="S2164" i="59"/>
  <c r="G2164" i="59"/>
  <c r="C2164" i="59"/>
  <c r="B2164" i="59"/>
  <c r="AS2163" i="59"/>
  <c r="AR2163" i="59"/>
  <c r="AN2163" i="59"/>
  <c r="AM2163" i="59"/>
  <c r="AM2164" i="59" s="1"/>
  <c r="S2163" i="59"/>
  <c r="G2163" i="59"/>
  <c r="C2163" i="59"/>
  <c r="B2163" i="59"/>
  <c r="AS2162" i="59"/>
  <c r="AR2162" i="59"/>
  <c r="AN2162" i="59"/>
  <c r="S2162" i="59"/>
  <c r="G2162" i="59"/>
  <c r="C2162" i="59"/>
  <c r="B2162" i="59"/>
  <c r="AS2161" i="59"/>
  <c r="AR2161" i="59"/>
  <c r="AN2161" i="59"/>
  <c r="S2161" i="59"/>
  <c r="G2161" i="59"/>
  <c r="C2161" i="59"/>
  <c r="B2161" i="59"/>
  <c r="AS2160" i="59"/>
  <c r="AR2160" i="59"/>
  <c r="AN2160" i="59"/>
  <c r="AM2160" i="59"/>
  <c r="AM2161" i="59" s="1"/>
  <c r="S2160" i="59"/>
  <c r="G2160" i="59"/>
  <c r="C2160" i="59"/>
  <c r="B2160" i="59"/>
  <c r="AS2159" i="59"/>
  <c r="AR2159" i="59"/>
  <c r="AN2159" i="59"/>
  <c r="S2159" i="59"/>
  <c r="G2159" i="59"/>
  <c r="C2159" i="59"/>
  <c r="B2159" i="59"/>
  <c r="AS2158" i="59"/>
  <c r="AR2158" i="59"/>
  <c r="AN2158" i="59"/>
  <c r="S2158" i="59"/>
  <c r="G2158" i="59"/>
  <c r="C2158" i="59"/>
  <c r="B2158" i="59"/>
  <c r="AS2157" i="59"/>
  <c r="AR2157" i="59"/>
  <c r="AN2157" i="59"/>
  <c r="AM2157" i="59"/>
  <c r="AM2158" i="59" s="1"/>
  <c r="S2157" i="59"/>
  <c r="G2157" i="59"/>
  <c r="C2157" i="59"/>
  <c r="B2157" i="59"/>
  <c r="AS2156" i="59"/>
  <c r="AR2156" i="59"/>
  <c r="AN2156" i="59"/>
  <c r="S2156" i="59"/>
  <c r="G2156" i="59"/>
  <c r="C2156" i="59"/>
  <c r="B2156" i="59"/>
  <c r="AS2155" i="59"/>
  <c r="AR2155" i="59"/>
  <c r="AN2155" i="59"/>
  <c r="S2155" i="59"/>
  <c r="G2155" i="59"/>
  <c r="C2155" i="59"/>
  <c r="B2155" i="59"/>
  <c r="AS2154" i="59"/>
  <c r="AR2154" i="59"/>
  <c r="AN2154" i="59"/>
  <c r="AM2154" i="59"/>
  <c r="AM2155" i="59" s="1"/>
  <c r="S2154" i="59"/>
  <c r="G2154" i="59"/>
  <c r="C2154" i="59"/>
  <c r="B2154" i="59"/>
  <c r="AS2153" i="59"/>
  <c r="AR2153" i="59"/>
  <c r="AN2153" i="59"/>
  <c r="S2153" i="59"/>
  <c r="G2153" i="59"/>
  <c r="C2153" i="59"/>
  <c r="B2153" i="59"/>
  <c r="AS2152" i="59"/>
  <c r="AR2152" i="59"/>
  <c r="AN2152" i="59"/>
  <c r="S2152" i="59"/>
  <c r="G2152" i="59"/>
  <c r="C2152" i="59"/>
  <c r="B2152" i="59"/>
  <c r="AS2151" i="59"/>
  <c r="AR2151" i="59"/>
  <c r="AN2151" i="59"/>
  <c r="AM2151" i="59"/>
  <c r="AM2152" i="59" s="1"/>
  <c r="S2151" i="59"/>
  <c r="G2151" i="59"/>
  <c r="C2151" i="59"/>
  <c r="B2151" i="59"/>
  <c r="AS2150" i="59"/>
  <c r="AR2150" i="59"/>
  <c r="AN2150" i="59"/>
  <c r="S2150" i="59"/>
  <c r="G2150" i="59"/>
  <c r="C2150" i="59"/>
  <c r="B2150" i="59"/>
  <c r="AS2149" i="59"/>
  <c r="AR2149" i="59"/>
  <c r="AN2149" i="59"/>
  <c r="S2149" i="59"/>
  <c r="G2149" i="59"/>
  <c r="C2149" i="59"/>
  <c r="B2149" i="59"/>
  <c r="AS2148" i="59"/>
  <c r="AR2148" i="59"/>
  <c r="AN2148" i="59"/>
  <c r="AM2148" i="59"/>
  <c r="AM2149" i="59" s="1"/>
  <c r="S2148" i="59"/>
  <c r="G2148" i="59"/>
  <c r="C2148" i="59"/>
  <c r="B2148" i="59"/>
  <c r="AS2147" i="59"/>
  <c r="AR2147" i="59"/>
  <c r="AN2147" i="59"/>
  <c r="S2147" i="59"/>
  <c r="G2147" i="59"/>
  <c r="C2147" i="59"/>
  <c r="B2147" i="59"/>
  <c r="AS2146" i="59"/>
  <c r="AR2146" i="59"/>
  <c r="AN2146" i="59"/>
  <c r="S2146" i="59"/>
  <c r="G2146" i="59"/>
  <c r="C2146" i="59"/>
  <c r="B2146" i="59"/>
  <c r="AS2145" i="59"/>
  <c r="AR2145" i="59"/>
  <c r="AN2145" i="59"/>
  <c r="AM2145" i="59"/>
  <c r="AM2146" i="59" s="1"/>
  <c r="S2145" i="59"/>
  <c r="G2145" i="59"/>
  <c r="C2145" i="59"/>
  <c r="B2145" i="59"/>
  <c r="AS2144" i="59"/>
  <c r="AR2144" i="59"/>
  <c r="AN2144" i="59"/>
  <c r="S2144" i="59"/>
  <c r="G2144" i="59"/>
  <c r="C2144" i="59"/>
  <c r="B2144" i="59"/>
  <c r="AS2143" i="59"/>
  <c r="AR2143" i="59"/>
  <c r="AN2143" i="59"/>
  <c r="S2143" i="59"/>
  <c r="G2143" i="59"/>
  <c r="C2143" i="59"/>
  <c r="B2143" i="59"/>
  <c r="AS2142" i="59"/>
  <c r="AR2142" i="59"/>
  <c r="AN2142" i="59"/>
  <c r="AM2142" i="59"/>
  <c r="AM2143" i="59" s="1"/>
  <c r="S2142" i="59"/>
  <c r="G2142" i="59"/>
  <c r="C2142" i="59"/>
  <c r="B2142" i="59"/>
  <c r="AS2141" i="59"/>
  <c r="AR2141" i="59"/>
  <c r="AN2141" i="59"/>
  <c r="S2141" i="59"/>
  <c r="G2141" i="59"/>
  <c r="C2141" i="59"/>
  <c r="B2141" i="59"/>
  <c r="AS2140" i="59"/>
  <c r="AR2140" i="59"/>
  <c r="AN2140" i="59"/>
  <c r="S2140" i="59"/>
  <c r="G2140" i="59"/>
  <c r="C2140" i="59"/>
  <c r="B2140" i="59"/>
  <c r="AS2139" i="59"/>
  <c r="AR2139" i="59"/>
  <c r="AN2139" i="59"/>
  <c r="AM2139" i="59"/>
  <c r="AM2140" i="59" s="1"/>
  <c r="S2139" i="59"/>
  <c r="G2139" i="59"/>
  <c r="C2139" i="59"/>
  <c r="B2139" i="59"/>
  <c r="AS2138" i="59"/>
  <c r="AR2138" i="59"/>
  <c r="AN2138" i="59"/>
  <c r="S2138" i="59"/>
  <c r="G2138" i="59"/>
  <c r="C2138" i="59"/>
  <c r="B2138" i="59"/>
  <c r="AS2137" i="59"/>
  <c r="AR2137" i="59"/>
  <c r="AN2137" i="59"/>
  <c r="S2137" i="59"/>
  <c r="G2137" i="59"/>
  <c r="C2137" i="59"/>
  <c r="B2137" i="59"/>
  <c r="AS2136" i="59"/>
  <c r="AR2136" i="59"/>
  <c r="AN2136" i="59"/>
  <c r="AM2136" i="59"/>
  <c r="AM2137" i="59" s="1"/>
  <c r="S2136" i="59"/>
  <c r="G2136" i="59"/>
  <c r="C2136" i="59"/>
  <c r="B2136" i="59"/>
  <c r="AS2135" i="59"/>
  <c r="AR2135" i="59"/>
  <c r="AN2135" i="59"/>
  <c r="S2135" i="59"/>
  <c r="G2135" i="59"/>
  <c r="C2135" i="59"/>
  <c r="B2135" i="59"/>
  <c r="AS2134" i="59"/>
  <c r="AR2134" i="59"/>
  <c r="AN2134" i="59"/>
  <c r="S2134" i="59"/>
  <c r="G2134" i="59"/>
  <c r="C2134" i="59"/>
  <c r="B2134" i="59"/>
  <c r="AS2133" i="59"/>
  <c r="AR2133" i="59"/>
  <c r="AN2133" i="59"/>
  <c r="AM2133" i="59"/>
  <c r="AM2134" i="59" s="1"/>
  <c r="S2133" i="59"/>
  <c r="G2133" i="59"/>
  <c r="C2133" i="59"/>
  <c r="B2133" i="59"/>
  <c r="AS2132" i="59"/>
  <c r="AR2132" i="59"/>
  <c r="AN2132" i="59"/>
  <c r="S2132" i="59"/>
  <c r="G2132" i="59"/>
  <c r="C2132" i="59"/>
  <c r="B2132" i="59"/>
  <c r="AS2131" i="59"/>
  <c r="AR2131" i="59"/>
  <c r="AN2131" i="59"/>
  <c r="S2131" i="59"/>
  <c r="G2131" i="59"/>
  <c r="C2131" i="59"/>
  <c r="B2131" i="59"/>
  <c r="AS2130" i="59"/>
  <c r="AR2130" i="59"/>
  <c r="AN2130" i="59"/>
  <c r="AM2130" i="59"/>
  <c r="AM2131" i="59" s="1"/>
  <c r="S2130" i="59"/>
  <c r="G2130" i="59"/>
  <c r="C2130" i="59"/>
  <c r="B2130" i="59"/>
  <c r="AS2129" i="59"/>
  <c r="AR2129" i="59"/>
  <c r="AN2129" i="59"/>
  <c r="S2129" i="59"/>
  <c r="G2129" i="59"/>
  <c r="C2129" i="59"/>
  <c r="B2129" i="59"/>
  <c r="AS2128" i="59"/>
  <c r="AR2128" i="59"/>
  <c r="AN2128" i="59"/>
  <c r="S2128" i="59"/>
  <c r="G2128" i="59"/>
  <c r="C2128" i="59"/>
  <c r="B2128" i="59"/>
  <c r="AS2127" i="59"/>
  <c r="AR2127" i="59"/>
  <c r="AN2127" i="59"/>
  <c r="AM2127" i="59"/>
  <c r="AM2128" i="59" s="1"/>
  <c r="S2127" i="59"/>
  <c r="G2127" i="59"/>
  <c r="C2127" i="59"/>
  <c r="B2127" i="59"/>
  <c r="AS2126" i="59"/>
  <c r="AR2126" i="59"/>
  <c r="AN2126" i="59"/>
  <c r="S2126" i="59"/>
  <c r="G2126" i="59"/>
  <c r="C2126" i="59"/>
  <c r="B2126" i="59"/>
  <c r="AS2125" i="59"/>
  <c r="AR2125" i="59"/>
  <c r="AN2125" i="59"/>
  <c r="S2125" i="59"/>
  <c r="G2125" i="59"/>
  <c r="C2125" i="59"/>
  <c r="B2125" i="59"/>
  <c r="AS2124" i="59"/>
  <c r="AR2124" i="59"/>
  <c r="AN2124" i="59"/>
  <c r="AM2124" i="59"/>
  <c r="AM2125" i="59" s="1"/>
  <c r="S2124" i="59"/>
  <c r="G2124" i="59"/>
  <c r="C2124" i="59"/>
  <c r="B2124" i="59"/>
  <c r="AS2123" i="59"/>
  <c r="AR2123" i="59"/>
  <c r="AN2123" i="59"/>
  <c r="S2123" i="59"/>
  <c r="G2123" i="59"/>
  <c r="C2123" i="59"/>
  <c r="B2123" i="59"/>
  <c r="AS2122" i="59"/>
  <c r="AR2122" i="59"/>
  <c r="AN2122" i="59"/>
  <c r="S2122" i="59"/>
  <c r="G2122" i="59"/>
  <c r="C2122" i="59"/>
  <c r="B2122" i="59"/>
  <c r="AS2121" i="59"/>
  <c r="AR2121" i="59"/>
  <c r="AN2121" i="59"/>
  <c r="AM2121" i="59"/>
  <c r="AM2122" i="59" s="1"/>
  <c r="S2121" i="59"/>
  <c r="G2121" i="59"/>
  <c r="C2121" i="59"/>
  <c r="B2121" i="59"/>
  <c r="AS2120" i="59"/>
  <c r="AR2120" i="59"/>
  <c r="AN2120" i="59"/>
  <c r="S2120" i="59"/>
  <c r="G2120" i="59"/>
  <c r="C2120" i="59"/>
  <c r="B2120" i="59"/>
  <c r="AS2119" i="59"/>
  <c r="AR2119" i="59"/>
  <c r="AN2119" i="59"/>
  <c r="S2119" i="59"/>
  <c r="G2119" i="59"/>
  <c r="C2119" i="59"/>
  <c r="B2119" i="59"/>
  <c r="AS2118" i="59"/>
  <c r="AR2118" i="59"/>
  <c r="AN2118" i="59"/>
  <c r="AM2118" i="59"/>
  <c r="AM2119" i="59" s="1"/>
  <c r="S2118" i="59"/>
  <c r="G2118" i="59"/>
  <c r="C2118" i="59"/>
  <c r="B2118" i="59"/>
  <c r="AS2117" i="59"/>
  <c r="AR2117" i="59"/>
  <c r="AN2117" i="59"/>
  <c r="S2117" i="59"/>
  <c r="G2117" i="59"/>
  <c r="C2117" i="59"/>
  <c r="B2117" i="59"/>
  <c r="AS2116" i="59"/>
  <c r="AR2116" i="59"/>
  <c r="AN2116" i="59"/>
  <c r="S2116" i="59"/>
  <c r="G2116" i="59"/>
  <c r="C2116" i="59"/>
  <c r="B2116" i="59"/>
  <c r="AS2115" i="59"/>
  <c r="AR2115" i="59"/>
  <c r="AN2115" i="59"/>
  <c r="AM2115" i="59"/>
  <c r="AM2116" i="59" s="1"/>
  <c r="S2115" i="59"/>
  <c r="G2115" i="59"/>
  <c r="C2115" i="59"/>
  <c r="B2115" i="59"/>
  <c r="AS2114" i="59"/>
  <c r="AR2114" i="59"/>
  <c r="AN2114" i="59"/>
  <c r="S2114" i="59"/>
  <c r="G2114" i="59"/>
  <c r="C2114" i="59"/>
  <c r="B2114" i="59"/>
  <c r="AS2113" i="59"/>
  <c r="AR2113" i="59"/>
  <c r="AN2113" i="59"/>
  <c r="S2113" i="59"/>
  <c r="G2113" i="59"/>
  <c r="C2113" i="59"/>
  <c r="B2113" i="59"/>
  <c r="AS2112" i="59"/>
  <c r="AR2112" i="59"/>
  <c r="AN2112" i="59"/>
  <c r="AM2112" i="59"/>
  <c r="AM2113" i="59" s="1"/>
  <c r="S2112" i="59"/>
  <c r="G2112" i="59"/>
  <c r="C2112" i="59"/>
  <c r="B2112" i="59"/>
  <c r="AS2111" i="59"/>
  <c r="AR2111" i="59"/>
  <c r="AN2111" i="59"/>
  <c r="S2111" i="59"/>
  <c r="G2111" i="59"/>
  <c r="C2111" i="59"/>
  <c r="B2111" i="59"/>
  <c r="AS2110" i="59"/>
  <c r="AR2110" i="59"/>
  <c r="AN2110" i="59"/>
  <c r="S2110" i="59"/>
  <c r="G2110" i="59"/>
  <c r="C2110" i="59"/>
  <c r="B2110" i="59"/>
  <c r="AS2109" i="59"/>
  <c r="AR2109" i="59"/>
  <c r="AN2109" i="59"/>
  <c r="AM2109" i="59"/>
  <c r="AM2110" i="59" s="1"/>
  <c r="S2109" i="59"/>
  <c r="G2109" i="59"/>
  <c r="C2109" i="59"/>
  <c r="B2109" i="59"/>
  <c r="AS2108" i="59"/>
  <c r="AR2108" i="59"/>
  <c r="AN2108" i="59"/>
  <c r="S2108" i="59"/>
  <c r="G2108" i="59"/>
  <c r="C2108" i="59"/>
  <c r="B2108" i="59"/>
  <c r="AS2107" i="59"/>
  <c r="AR2107" i="59"/>
  <c r="AN2107" i="59"/>
  <c r="S2107" i="59"/>
  <c r="G2107" i="59"/>
  <c r="C2107" i="59"/>
  <c r="B2107" i="59"/>
  <c r="AS2106" i="59"/>
  <c r="AR2106" i="59"/>
  <c r="AN2106" i="59"/>
  <c r="AM2106" i="59"/>
  <c r="AM2107" i="59" s="1"/>
  <c r="S2106" i="59"/>
  <c r="G2106" i="59"/>
  <c r="C2106" i="59"/>
  <c r="B2106" i="59"/>
  <c r="AS2105" i="59"/>
  <c r="AR2105" i="59"/>
  <c r="AN2105" i="59"/>
  <c r="S2105" i="59"/>
  <c r="G2105" i="59"/>
  <c r="C2105" i="59"/>
  <c r="B2105" i="59"/>
  <c r="AS2104" i="59"/>
  <c r="AR2104" i="59"/>
  <c r="AN2104" i="59"/>
  <c r="S2104" i="59"/>
  <c r="G2104" i="59"/>
  <c r="C2104" i="59"/>
  <c r="B2104" i="59"/>
  <c r="AS2103" i="59"/>
  <c r="AR2103" i="59"/>
  <c r="AN2103" i="59"/>
  <c r="AM2103" i="59"/>
  <c r="AM2104" i="59" s="1"/>
  <c r="S2103" i="59"/>
  <c r="G2103" i="59"/>
  <c r="C2103" i="59"/>
  <c r="B2103" i="59"/>
  <c r="AS2102" i="59"/>
  <c r="AR2102" i="59"/>
  <c r="AN2102" i="59"/>
  <c r="S2102" i="59"/>
  <c r="G2102" i="59"/>
  <c r="C2102" i="59"/>
  <c r="B2102" i="59"/>
  <c r="AS2101" i="59"/>
  <c r="AR2101" i="59"/>
  <c r="AN2101" i="59"/>
  <c r="S2101" i="59"/>
  <c r="G2101" i="59"/>
  <c r="C2101" i="59"/>
  <c r="B2101" i="59"/>
  <c r="AS2100" i="59"/>
  <c r="AR2100" i="59"/>
  <c r="AN2100" i="59"/>
  <c r="AM2100" i="59"/>
  <c r="AM2101" i="59" s="1"/>
  <c r="S2100" i="59"/>
  <c r="G2100" i="59"/>
  <c r="C2100" i="59"/>
  <c r="B2100" i="59"/>
  <c r="AS2099" i="59"/>
  <c r="AR2099" i="59"/>
  <c r="AN2099" i="59"/>
  <c r="S2099" i="59"/>
  <c r="G2099" i="59"/>
  <c r="C2099" i="59"/>
  <c r="B2099" i="59"/>
  <c r="AS2098" i="59"/>
  <c r="AR2098" i="59"/>
  <c r="AN2098" i="59"/>
  <c r="S2098" i="59"/>
  <c r="G2098" i="59"/>
  <c r="C2098" i="59"/>
  <c r="B2098" i="59"/>
  <c r="AS2097" i="59"/>
  <c r="AR2097" i="59"/>
  <c r="AN2097" i="59"/>
  <c r="AM2097" i="59"/>
  <c r="S2097" i="59"/>
  <c r="G2097" i="59"/>
  <c r="C2097" i="59"/>
  <c r="B2097" i="59"/>
  <c r="AS2096" i="59"/>
  <c r="AR2096" i="59"/>
  <c r="AN2096" i="59"/>
  <c r="S2096" i="59"/>
  <c r="G2096" i="59"/>
  <c r="C2096" i="59"/>
  <c r="B2096" i="59"/>
  <c r="AS2095" i="59"/>
  <c r="AR2095" i="59"/>
  <c r="AN2095" i="59"/>
  <c r="S2095" i="59"/>
  <c r="G2095" i="59"/>
  <c r="C2095" i="59"/>
  <c r="B2095" i="59"/>
  <c r="AS2094" i="59"/>
  <c r="AR2094" i="59"/>
  <c r="AN2094" i="59"/>
  <c r="S2094" i="59"/>
  <c r="G2094" i="59"/>
  <c r="C2094" i="59"/>
  <c r="B2094" i="59"/>
  <c r="AS2093" i="59"/>
  <c r="AR2093" i="59"/>
  <c r="AN2093" i="59"/>
  <c r="S2093" i="59"/>
  <c r="G2093" i="59"/>
  <c r="C2093" i="59"/>
  <c r="B2093" i="59"/>
  <c r="AS2092" i="59"/>
  <c r="AR2092" i="59"/>
  <c r="AN2092" i="59"/>
  <c r="S2092" i="59"/>
  <c r="G2092" i="59"/>
  <c r="C2092" i="59"/>
  <c r="B2092" i="59"/>
  <c r="AS2091" i="59"/>
  <c r="AR2091" i="59"/>
  <c r="AN2091" i="59"/>
  <c r="S2091" i="59"/>
  <c r="G2091" i="59"/>
  <c r="C2091" i="59"/>
  <c r="B2091" i="59"/>
  <c r="AS2090" i="59"/>
  <c r="AR2090" i="59"/>
  <c r="AN2090" i="59"/>
  <c r="S2090" i="59"/>
  <c r="G2090" i="59"/>
  <c r="C2090" i="59"/>
  <c r="B2090" i="59"/>
  <c r="AS2089" i="59"/>
  <c r="AR2089" i="59"/>
  <c r="AN2089" i="59"/>
  <c r="S2089" i="59"/>
  <c r="G2089" i="59"/>
  <c r="C2089" i="59"/>
  <c r="B2089" i="59"/>
  <c r="AS2088" i="59"/>
  <c r="AR2088" i="59"/>
  <c r="AN2088" i="59"/>
  <c r="S2088" i="59"/>
  <c r="G2088" i="59"/>
  <c r="C2088" i="59"/>
  <c r="B2088" i="59"/>
  <c r="AS2087" i="59"/>
  <c r="AR2087" i="59"/>
  <c r="AN2087" i="59"/>
  <c r="S2087" i="59"/>
  <c r="G2087" i="59"/>
  <c r="C2087" i="59"/>
  <c r="B2087" i="59"/>
  <c r="AS2086" i="59"/>
  <c r="AR2086" i="59"/>
  <c r="AN2086" i="59"/>
  <c r="S2086" i="59"/>
  <c r="G2086" i="59"/>
  <c r="C2086" i="59"/>
  <c r="B2086" i="59"/>
  <c r="AS2085" i="59"/>
  <c r="AR2085" i="59"/>
  <c r="AN2085" i="59"/>
  <c r="S2085" i="59"/>
  <c r="G2085" i="59"/>
  <c r="C2085" i="59"/>
  <c r="B2085" i="59"/>
  <c r="AS2084" i="59"/>
  <c r="AR2084" i="59"/>
  <c r="AN2084" i="59"/>
  <c r="S2084" i="59"/>
  <c r="G2084" i="59"/>
  <c r="C2084" i="59"/>
  <c r="B2084" i="59"/>
  <c r="AS2083" i="59"/>
  <c r="AR2083" i="59"/>
  <c r="AN2083" i="59"/>
  <c r="S2083" i="59"/>
  <c r="G2083" i="59"/>
  <c r="C2083" i="59"/>
  <c r="B2083" i="59"/>
  <c r="AS2082" i="59"/>
  <c r="AR2082" i="59"/>
  <c r="AN2082" i="59"/>
  <c r="S2082" i="59"/>
  <c r="G2082" i="59"/>
  <c r="C2082" i="59"/>
  <c r="B2082" i="59"/>
  <c r="AS2081" i="59"/>
  <c r="AR2081" i="59"/>
  <c r="AN2081" i="59"/>
  <c r="S2081" i="59"/>
  <c r="G2081" i="59"/>
  <c r="C2081" i="59"/>
  <c r="B2081" i="59"/>
  <c r="AS2080" i="59"/>
  <c r="AR2080" i="59"/>
  <c r="AN2080" i="59"/>
  <c r="S2080" i="59"/>
  <c r="G2080" i="59"/>
  <c r="C2080" i="59"/>
  <c r="B2080" i="59"/>
  <c r="AS2079" i="59"/>
  <c r="AR2079" i="59"/>
  <c r="AN2079" i="59"/>
  <c r="S2079" i="59"/>
  <c r="G2079" i="59"/>
  <c r="C2079" i="59"/>
  <c r="B2079" i="59"/>
  <c r="AS2078" i="59"/>
  <c r="AR2078" i="59"/>
  <c r="AN2078" i="59"/>
  <c r="S2078" i="59"/>
  <c r="G2078" i="59"/>
  <c r="C2078" i="59"/>
  <c r="B2078" i="59"/>
  <c r="AS2077" i="59"/>
  <c r="AR2077" i="59"/>
  <c r="AN2077" i="59"/>
  <c r="S2077" i="59"/>
  <c r="G2077" i="59"/>
  <c r="C2077" i="59"/>
  <c r="B2077" i="59"/>
  <c r="AS2076" i="59"/>
  <c r="AR2076" i="59"/>
  <c r="AN2076" i="59"/>
  <c r="S2076" i="59"/>
  <c r="G2076" i="59"/>
  <c r="C2076" i="59"/>
  <c r="B2076" i="59"/>
  <c r="AS2075" i="59"/>
  <c r="AR2075" i="59"/>
  <c r="AN2075" i="59"/>
  <c r="S2075" i="59"/>
  <c r="G2075" i="59"/>
  <c r="C2075" i="59"/>
  <c r="B2075" i="59"/>
  <c r="AS2074" i="59"/>
  <c r="AR2074" i="59"/>
  <c r="AN2074" i="59"/>
  <c r="S2074" i="59"/>
  <c r="G2074" i="59"/>
  <c r="C2074" i="59"/>
  <c r="B2074" i="59"/>
  <c r="AS2073" i="59"/>
  <c r="AR2073" i="59"/>
  <c r="AN2073" i="59"/>
  <c r="S2073" i="59"/>
  <c r="G2073" i="59"/>
  <c r="C2073" i="59"/>
  <c r="B2073" i="59"/>
  <c r="AS2072" i="59"/>
  <c r="AR2072" i="59"/>
  <c r="AN2072" i="59"/>
  <c r="S2072" i="59"/>
  <c r="G2072" i="59"/>
  <c r="C2072" i="59"/>
  <c r="B2072" i="59"/>
  <c r="AS2071" i="59"/>
  <c r="AR2071" i="59"/>
  <c r="AN2071" i="59"/>
  <c r="S2071" i="59"/>
  <c r="G2071" i="59"/>
  <c r="C2071" i="59"/>
  <c r="B2071" i="59"/>
  <c r="AS2070" i="59"/>
  <c r="AR2070" i="59"/>
  <c r="AN2070" i="59"/>
  <c r="S2070" i="59"/>
  <c r="G2070" i="59"/>
  <c r="C2070" i="59"/>
  <c r="B2070" i="59"/>
  <c r="AS2069" i="59"/>
  <c r="AR2069" i="59"/>
  <c r="AN2069" i="59"/>
  <c r="S2069" i="59"/>
  <c r="G2069" i="59"/>
  <c r="C2069" i="59"/>
  <c r="B2069" i="59"/>
  <c r="AS2068" i="59"/>
  <c r="AR2068" i="59"/>
  <c r="AN2068" i="59"/>
  <c r="S2068" i="59"/>
  <c r="G2068" i="59"/>
  <c r="C2068" i="59"/>
  <c r="B2068" i="59"/>
  <c r="AS2067" i="59"/>
  <c r="AR2067" i="59"/>
  <c r="AN2067" i="59"/>
  <c r="S2067" i="59"/>
  <c r="G2067" i="59"/>
  <c r="C2067" i="59"/>
  <c r="B2067" i="59"/>
  <c r="AS2066" i="59"/>
  <c r="AR2066" i="59"/>
  <c r="AN2066" i="59"/>
  <c r="S2066" i="59"/>
  <c r="G2066" i="59"/>
  <c r="C2066" i="59"/>
  <c r="B2066" i="59"/>
  <c r="AS2065" i="59"/>
  <c r="AR2065" i="59"/>
  <c r="AN2065" i="59"/>
  <c r="AM2065" i="59"/>
  <c r="S2065" i="59"/>
  <c r="G2065" i="59"/>
  <c r="C2065" i="59"/>
  <c r="B2065" i="59"/>
  <c r="AS2064" i="59"/>
  <c r="AR2064" i="59"/>
  <c r="AN2064" i="59"/>
  <c r="S2064" i="59"/>
  <c r="G2064" i="59"/>
  <c r="C2064" i="59"/>
  <c r="B2064" i="59"/>
  <c r="AS2063" i="59"/>
  <c r="AR2063" i="59"/>
  <c r="AN2063" i="59"/>
  <c r="AM2063" i="59"/>
  <c r="S2063" i="59"/>
  <c r="G2063" i="59"/>
  <c r="C2063" i="59"/>
  <c r="B2063" i="59"/>
  <c r="AS2062" i="59"/>
  <c r="AR2062" i="59"/>
  <c r="AN2062" i="59"/>
  <c r="S2062" i="59"/>
  <c r="G2062" i="59"/>
  <c r="C2062" i="59"/>
  <c r="B2062" i="59"/>
  <c r="AS2061" i="59"/>
  <c r="AR2061" i="59"/>
  <c r="AN2061" i="59"/>
  <c r="AM2061" i="59"/>
  <c r="S2061" i="59"/>
  <c r="G2061" i="59"/>
  <c r="C2061" i="59"/>
  <c r="B2061" i="59"/>
  <c r="AS2060" i="59"/>
  <c r="AR2060" i="59"/>
  <c r="AN2060" i="59"/>
  <c r="S2060" i="59"/>
  <c r="G2060" i="59"/>
  <c r="C2060" i="59"/>
  <c r="B2060" i="59"/>
  <c r="AS2059" i="59"/>
  <c r="AR2059" i="59"/>
  <c r="AN2059" i="59"/>
  <c r="AM2059" i="59"/>
  <c r="S2059" i="59"/>
  <c r="G2059" i="59"/>
  <c r="C2059" i="59"/>
  <c r="B2059" i="59"/>
  <c r="AS2058" i="59"/>
  <c r="AR2058" i="59"/>
  <c r="AN2058" i="59"/>
  <c r="S2058" i="59"/>
  <c r="G2058" i="59"/>
  <c r="C2058" i="59"/>
  <c r="B2058" i="59"/>
  <c r="AS2057" i="59"/>
  <c r="AR2057" i="59"/>
  <c r="AN2057" i="59"/>
  <c r="AM2057" i="59"/>
  <c r="S2057" i="59"/>
  <c r="G2057" i="59"/>
  <c r="C2057" i="59"/>
  <c r="B2057" i="59"/>
  <c r="AS2056" i="59"/>
  <c r="AR2056" i="59"/>
  <c r="AN2056" i="59"/>
  <c r="S2056" i="59"/>
  <c r="G2056" i="59"/>
  <c r="C2056" i="59"/>
  <c r="B2056" i="59"/>
  <c r="AS2055" i="59"/>
  <c r="AR2055" i="59"/>
  <c r="AN2055" i="59"/>
  <c r="AM2055" i="59"/>
  <c r="S2055" i="59"/>
  <c r="G2055" i="59"/>
  <c r="C2055" i="59"/>
  <c r="B2055" i="59"/>
  <c r="AS2054" i="59"/>
  <c r="AR2054" i="59"/>
  <c r="AN2054" i="59"/>
  <c r="S2054" i="59"/>
  <c r="G2054" i="59"/>
  <c r="C2054" i="59"/>
  <c r="B2054" i="59"/>
  <c r="AS2053" i="59"/>
  <c r="AR2053" i="59"/>
  <c r="AN2053" i="59"/>
  <c r="S2053" i="59"/>
  <c r="G2053" i="59"/>
  <c r="C2053" i="59"/>
  <c r="B2053" i="59"/>
  <c r="AS2052" i="59"/>
  <c r="AR2052" i="59"/>
  <c r="AN2052" i="59"/>
  <c r="AM2052" i="59"/>
  <c r="AM2053" i="59" s="1"/>
  <c r="S2052" i="59"/>
  <c r="G2052" i="59"/>
  <c r="C2052" i="59"/>
  <c r="B2052" i="59"/>
  <c r="AS2051" i="59"/>
  <c r="AR2051" i="59"/>
  <c r="AN2051" i="59"/>
  <c r="S2051" i="59"/>
  <c r="G2051" i="59"/>
  <c r="C2051" i="59"/>
  <c r="B2051" i="59"/>
  <c r="AS2050" i="59"/>
  <c r="AR2050" i="59"/>
  <c r="AN2050" i="59"/>
  <c r="S2050" i="59"/>
  <c r="G2050" i="59"/>
  <c r="C2050" i="59"/>
  <c r="B2050" i="59"/>
  <c r="AS2049" i="59"/>
  <c r="AR2049" i="59"/>
  <c r="AN2049" i="59"/>
  <c r="AM2049" i="59"/>
  <c r="S2049" i="59"/>
  <c r="G2049" i="59"/>
  <c r="C2049" i="59"/>
  <c r="B2049" i="59"/>
  <c r="AS2048" i="59"/>
  <c r="AR2048" i="59"/>
  <c r="AN2048" i="59"/>
  <c r="S2048" i="59"/>
  <c r="G2048" i="59"/>
  <c r="C2048" i="59"/>
  <c r="B2048" i="59"/>
  <c r="AS2047" i="59"/>
  <c r="AR2047" i="59"/>
  <c r="AN2047" i="59"/>
  <c r="S2047" i="59"/>
  <c r="G2047" i="59"/>
  <c r="C2047" i="59"/>
  <c r="B2047" i="59"/>
  <c r="AS2046" i="59"/>
  <c r="AR2046" i="59"/>
  <c r="AN2046" i="59"/>
  <c r="AM2046" i="59"/>
  <c r="AM2047" i="59" s="1"/>
  <c r="S2046" i="59"/>
  <c r="G2046" i="59"/>
  <c r="C2046" i="59"/>
  <c r="B2046" i="59"/>
  <c r="AS2045" i="59"/>
  <c r="AR2045" i="59"/>
  <c r="AN2045" i="59"/>
  <c r="S2045" i="59"/>
  <c r="G2045" i="59"/>
  <c r="C2045" i="59"/>
  <c r="B2045" i="59"/>
  <c r="AS2044" i="59"/>
  <c r="AR2044" i="59"/>
  <c r="AN2044" i="59"/>
  <c r="AM2044" i="59"/>
  <c r="S2044" i="59"/>
  <c r="G2044" i="59"/>
  <c r="C2044" i="59"/>
  <c r="B2044" i="59"/>
  <c r="AS2043" i="59"/>
  <c r="AR2043" i="59"/>
  <c r="AN2043" i="59"/>
  <c r="S2043" i="59"/>
  <c r="G2043" i="59"/>
  <c r="C2043" i="59"/>
  <c r="B2043" i="59"/>
  <c r="AS2042" i="59"/>
  <c r="AR2042" i="59"/>
  <c r="AN2042" i="59"/>
  <c r="AM2042" i="59"/>
  <c r="S2042" i="59"/>
  <c r="G2042" i="59"/>
  <c r="C2042" i="59"/>
  <c r="B2042" i="59"/>
  <c r="AS2041" i="59"/>
  <c r="AR2041" i="59"/>
  <c r="AN2041" i="59"/>
  <c r="S2041" i="59"/>
  <c r="G2041" i="59"/>
  <c r="C2041" i="59"/>
  <c r="B2041" i="59"/>
  <c r="AS2040" i="59"/>
  <c r="AR2040" i="59"/>
  <c r="AN2040" i="59"/>
  <c r="S2040" i="59"/>
  <c r="G2040" i="59"/>
  <c r="C2040" i="59"/>
  <c r="B2040" i="59"/>
  <c r="AS2039" i="59"/>
  <c r="AR2039" i="59"/>
  <c r="AN2039" i="59"/>
  <c r="S2039" i="59"/>
  <c r="G2039" i="59"/>
  <c r="C2039" i="59"/>
  <c r="B2039" i="59"/>
  <c r="AS2038" i="59"/>
  <c r="AR2038" i="59"/>
  <c r="AN2038" i="59"/>
  <c r="S2038" i="59"/>
  <c r="G2038" i="59"/>
  <c r="C2038" i="59"/>
  <c r="B2038" i="59"/>
  <c r="AS2037" i="59"/>
  <c r="AR2037" i="59"/>
  <c r="AN2037" i="59"/>
  <c r="S2037" i="59"/>
  <c r="G2037" i="59"/>
  <c r="C2037" i="59"/>
  <c r="B2037" i="59"/>
  <c r="AS2036" i="59"/>
  <c r="AR2036" i="59"/>
  <c r="AN2036" i="59"/>
  <c r="S2036" i="59"/>
  <c r="G2036" i="59"/>
  <c r="C2036" i="59"/>
  <c r="B2036" i="59"/>
  <c r="AS2035" i="59"/>
  <c r="AR2035" i="59"/>
  <c r="AN2035" i="59"/>
  <c r="S2035" i="59"/>
  <c r="G2035" i="59"/>
  <c r="C2035" i="59"/>
  <c r="B2035" i="59"/>
  <c r="AS2034" i="59"/>
  <c r="AR2034" i="59"/>
  <c r="AN2034" i="59"/>
  <c r="S2034" i="59"/>
  <c r="G2034" i="59"/>
  <c r="C2034" i="59"/>
  <c r="B2034" i="59"/>
  <c r="AS2033" i="59"/>
  <c r="AR2033" i="59"/>
  <c r="AN2033" i="59"/>
  <c r="S2033" i="59"/>
  <c r="G2033" i="59"/>
  <c r="C2033" i="59"/>
  <c r="B2033" i="59"/>
  <c r="AS2032" i="59"/>
  <c r="AR2032" i="59"/>
  <c r="AN2032" i="59"/>
  <c r="S2032" i="59"/>
  <c r="G2032" i="59"/>
  <c r="C2032" i="59"/>
  <c r="B2032" i="59"/>
  <c r="AS2031" i="59"/>
  <c r="AR2031" i="59"/>
  <c r="AN2031" i="59"/>
  <c r="S2031" i="59"/>
  <c r="G2031" i="59"/>
  <c r="C2031" i="59"/>
  <c r="B2031" i="59"/>
  <c r="AS2030" i="59"/>
  <c r="AR2030" i="59"/>
  <c r="AN2030" i="59"/>
  <c r="S2030" i="59"/>
  <c r="G2030" i="59"/>
  <c r="C2030" i="59"/>
  <c r="B2030" i="59"/>
  <c r="AS2029" i="59"/>
  <c r="AR2029" i="59"/>
  <c r="AN2029" i="59"/>
  <c r="S2029" i="59"/>
  <c r="G2029" i="59"/>
  <c r="C2029" i="59"/>
  <c r="B2029" i="59"/>
  <c r="AS2028" i="59"/>
  <c r="AR2028" i="59"/>
  <c r="AN2028" i="59"/>
  <c r="S2028" i="59"/>
  <c r="G2028" i="59"/>
  <c r="C2028" i="59"/>
  <c r="B2028" i="59"/>
  <c r="AS2027" i="59"/>
  <c r="AR2027" i="59"/>
  <c r="AN2027" i="59"/>
  <c r="S2027" i="59"/>
  <c r="G2027" i="59"/>
  <c r="C2027" i="59"/>
  <c r="B2027" i="59"/>
  <c r="AS2026" i="59"/>
  <c r="AR2026" i="59"/>
  <c r="AN2026" i="59"/>
  <c r="AM2026" i="59"/>
  <c r="AM2027" i="59" s="1"/>
  <c r="S2026" i="59"/>
  <c r="G2026" i="59"/>
  <c r="C2026" i="59"/>
  <c r="B2026" i="59"/>
  <c r="AS2025" i="59"/>
  <c r="AR2025" i="59"/>
  <c r="AN2025" i="59"/>
  <c r="S2025" i="59"/>
  <c r="G2025" i="59"/>
  <c r="C2025" i="59"/>
  <c r="B2025" i="59"/>
  <c r="AS2024" i="59"/>
  <c r="AR2024" i="59"/>
  <c r="AN2024" i="59"/>
  <c r="AM2024" i="59"/>
  <c r="S2024" i="59"/>
  <c r="G2024" i="59"/>
  <c r="C2024" i="59"/>
  <c r="B2024" i="59"/>
  <c r="AS2023" i="59"/>
  <c r="AR2023" i="59"/>
  <c r="AN2023" i="59"/>
  <c r="S2023" i="59"/>
  <c r="G2023" i="59"/>
  <c r="C2023" i="59"/>
  <c r="B2023" i="59"/>
  <c r="AS2022" i="59"/>
  <c r="AR2022" i="59"/>
  <c r="AN2022" i="59"/>
  <c r="S2022" i="59"/>
  <c r="G2022" i="59"/>
  <c r="C2022" i="59"/>
  <c r="B2022" i="59"/>
  <c r="AS2021" i="59"/>
  <c r="AR2021" i="59"/>
  <c r="AN2021" i="59"/>
  <c r="S2021" i="59"/>
  <c r="G2021" i="59"/>
  <c r="C2021" i="59"/>
  <c r="B2021" i="59"/>
  <c r="AS2020" i="59"/>
  <c r="AR2020" i="59"/>
  <c r="AN2020" i="59"/>
  <c r="S2020" i="59"/>
  <c r="G2020" i="59"/>
  <c r="C2020" i="59"/>
  <c r="B2020" i="59"/>
  <c r="AS2019" i="59"/>
  <c r="AR2019" i="59"/>
  <c r="AN2019" i="59"/>
  <c r="S2019" i="59"/>
  <c r="G2019" i="59"/>
  <c r="C2019" i="59"/>
  <c r="B2019" i="59"/>
  <c r="AS2018" i="59"/>
  <c r="AR2018" i="59"/>
  <c r="AN2018" i="59"/>
  <c r="AM2018" i="59"/>
  <c r="AM2019" i="59" s="1"/>
  <c r="S2018" i="59"/>
  <c r="G2018" i="59"/>
  <c r="C2018" i="59"/>
  <c r="B2018" i="59"/>
  <c r="AS2017" i="59"/>
  <c r="AR2017" i="59"/>
  <c r="AN2017" i="59"/>
  <c r="S2017" i="59"/>
  <c r="G2017" i="59"/>
  <c r="C2017" i="59"/>
  <c r="B2017" i="59"/>
  <c r="AS2016" i="59"/>
  <c r="AR2016" i="59"/>
  <c r="AN2016" i="59"/>
  <c r="S2016" i="59"/>
  <c r="G2016" i="59"/>
  <c r="C2016" i="59"/>
  <c r="B2016" i="59"/>
  <c r="AS2015" i="59"/>
  <c r="AR2015" i="59"/>
  <c r="AN2015" i="59"/>
  <c r="S2015" i="59"/>
  <c r="G2015" i="59"/>
  <c r="C2015" i="59"/>
  <c r="B2015" i="59"/>
  <c r="AS2014" i="59"/>
  <c r="AR2014" i="59"/>
  <c r="AN2014" i="59"/>
  <c r="S2014" i="59"/>
  <c r="G2014" i="59"/>
  <c r="C2014" i="59"/>
  <c r="B2014" i="59"/>
  <c r="AS2013" i="59"/>
  <c r="AR2013" i="59"/>
  <c r="AN2013" i="59"/>
  <c r="S2013" i="59"/>
  <c r="G2013" i="59"/>
  <c r="C2013" i="59"/>
  <c r="B2013" i="59"/>
  <c r="AS2012" i="59"/>
  <c r="AR2012" i="59"/>
  <c r="AN2012" i="59"/>
  <c r="S2012" i="59"/>
  <c r="G2012" i="59"/>
  <c r="C2012" i="59"/>
  <c r="B2012" i="59"/>
  <c r="AS2011" i="59"/>
  <c r="AR2011" i="59"/>
  <c r="AN2011" i="59"/>
  <c r="S2011" i="59"/>
  <c r="G2011" i="59"/>
  <c r="C2011" i="59"/>
  <c r="B2011" i="59"/>
  <c r="AS2010" i="59"/>
  <c r="AR2010" i="59"/>
  <c r="AN2010" i="59"/>
  <c r="S2010" i="59"/>
  <c r="G2010" i="59"/>
  <c r="C2010" i="59"/>
  <c r="B2010" i="59"/>
  <c r="AS2009" i="59"/>
  <c r="AR2009" i="59"/>
  <c r="AN2009" i="59"/>
  <c r="S2009" i="59"/>
  <c r="G2009" i="59"/>
  <c r="C2009" i="59"/>
  <c r="B2009" i="59"/>
  <c r="AS2008" i="59"/>
  <c r="AR2008" i="59"/>
  <c r="AN2008" i="59"/>
  <c r="AM2008" i="59"/>
  <c r="S2008" i="59"/>
  <c r="G2008" i="59"/>
  <c r="C2008" i="59"/>
  <c r="B2008" i="59"/>
  <c r="AS2007" i="59"/>
  <c r="AR2007" i="59"/>
  <c r="AN2007" i="59"/>
  <c r="S2007" i="59"/>
  <c r="G2007" i="59"/>
  <c r="C2007" i="59"/>
  <c r="B2007" i="59"/>
  <c r="AS2006" i="59"/>
  <c r="AR2006" i="59"/>
  <c r="AN2006" i="59"/>
  <c r="S2006" i="59"/>
  <c r="G2006" i="59"/>
  <c r="C2006" i="59"/>
  <c r="B2006" i="59"/>
  <c r="AS2005" i="59"/>
  <c r="AR2005" i="59"/>
  <c r="AN2005" i="59"/>
  <c r="S2005" i="59"/>
  <c r="G2005" i="59"/>
  <c r="C2005" i="59"/>
  <c r="B2005" i="59"/>
  <c r="AS2004" i="59"/>
  <c r="AR2004" i="59"/>
  <c r="AN2004" i="59"/>
  <c r="S2004" i="59"/>
  <c r="G2004" i="59"/>
  <c r="C2004" i="59"/>
  <c r="B2004" i="59"/>
  <c r="AS2003" i="59"/>
  <c r="AR2003" i="59"/>
  <c r="AN2003" i="59"/>
  <c r="AM2003" i="59"/>
  <c r="S2003" i="59"/>
  <c r="G2003" i="59"/>
  <c r="C2003" i="59"/>
  <c r="B2003" i="59"/>
  <c r="AS2002" i="59"/>
  <c r="AR2002" i="59"/>
  <c r="AN2002" i="59"/>
  <c r="S2002" i="59"/>
  <c r="G2002" i="59"/>
  <c r="C2002" i="59"/>
  <c r="B2002" i="59"/>
  <c r="AS2001" i="59"/>
  <c r="AR2001" i="59"/>
  <c r="AN2001" i="59"/>
  <c r="S2001" i="59"/>
  <c r="G2001" i="59"/>
  <c r="C2001" i="59"/>
  <c r="B2001" i="59"/>
  <c r="AS2000" i="59"/>
  <c r="AR2000" i="59"/>
  <c r="AN2000" i="59"/>
  <c r="S2000" i="59"/>
  <c r="G2000" i="59"/>
  <c r="C2000" i="59"/>
  <c r="B2000" i="59"/>
  <c r="AS1999" i="59"/>
  <c r="AR1999" i="59"/>
  <c r="AN1999" i="59"/>
  <c r="S1999" i="59"/>
  <c r="G1999" i="59"/>
  <c r="C1999" i="59"/>
  <c r="B1999" i="59"/>
  <c r="AS1998" i="59"/>
  <c r="AR1998" i="59"/>
  <c r="AN1998" i="59"/>
  <c r="S1998" i="59"/>
  <c r="G1998" i="59"/>
  <c r="C1998" i="59"/>
  <c r="B1998" i="59"/>
  <c r="AS1997" i="59"/>
  <c r="AR1997" i="59"/>
  <c r="AN1997" i="59"/>
  <c r="S1997" i="59"/>
  <c r="G1997" i="59"/>
  <c r="C1997" i="59"/>
  <c r="B1997" i="59"/>
  <c r="AS1996" i="59"/>
  <c r="AR1996" i="59"/>
  <c r="AN1996" i="59"/>
  <c r="S1996" i="59"/>
  <c r="G1996" i="59"/>
  <c r="C1996" i="59"/>
  <c r="B1996" i="59"/>
  <c r="AS1995" i="59"/>
  <c r="AR1995" i="59"/>
  <c r="AN1995" i="59"/>
  <c r="S1995" i="59"/>
  <c r="G1995" i="59"/>
  <c r="C1995" i="59"/>
  <c r="B1995" i="59"/>
  <c r="AS1994" i="59"/>
  <c r="AR1994" i="59"/>
  <c r="AN1994" i="59"/>
  <c r="S1994" i="59"/>
  <c r="G1994" i="59"/>
  <c r="C1994" i="59"/>
  <c r="B1994" i="59"/>
  <c r="AS1993" i="59"/>
  <c r="AR1993" i="59"/>
  <c r="AN1993" i="59"/>
  <c r="S1993" i="59"/>
  <c r="G1993" i="59"/>
  <c r="C1993" i="59"/>
  <c r="B1993" i="59"/>
  <c r="AS1992" i="59"/>
  <c r="AR1992" i="59"/>
  <c r="AN1992" i="59"/>
  <c r="S1992" i="59"/>
  <c r="G1992" i="59"/>
  <c r="C1992" i="59"/>
  <c r="B1992" i="59"/>
  <c r="AS1991" i="59"/>
  <c r="AR1991" i="59"/>
  <c r="AN1991" i="59"/>
  <c r="S1991" i="59"/>
  <c r="G1991" i="59"/>
  <c r="C1991" i="59"/>
  <c r="B1991" i="59"/>
  <c r="AS1990" i="59"/>
  <c r="AR1990" i="59"/>
  <c r="AN1990" i="59"/>
  <c r="S1990" i="59"/>
  <c r="G1990" i="59"/>
  <c r="C1990" i="59"/>
  <c r="B1990" i="59"/>
  <c r="AS1989" i="59"/>
  <c r="AR1989" i="59"/>
  <c r="AN1989" i="59"/>
  <c r="S1989" i="59"/>
  <c r="G1989" i="59"/>
  <c r="C1989" i="59"/>
  <c r="B1989" i="59"/>
  <c r="AS1988" i="59"/>
  <c r="AR1988" i="59"/>
  <c r="AN1988" i="59"/>
  <c r="S1988" i="59"/>
  <c r="G1988" i="59"/>
  <c r="C1988" i="59"/>
  <c r="B1988" i="59"/>
  <c r="AS1987" i="59"/>
  <c r="AR1987" i="59"/>
  <c r="AN1987" i="59"/>
  <c r="S1987" i="59"/>
  <c r="G1987" i="59"/>
  <c r="C1987" i="59"/>
  <c r="B1987" i="59"/>
  <c r="AS1986" i="59"/>
  <c r="AR1986" i="59"/>
  <c r="AN1986" i="59"/>
  <c r="S1986" i="59"/>
  <c r="G1986" i="59"/>
  <c r="C1986" i="59"/>
  <c r="B1986" i="59"/>
  <c r="AS1985" i="59"/>
  <c r="AR1985" i="59"/>
  <c r="AN1985" i="59"/>
  <c r="S1985" i="59"/>
  <c r="G1985" i="59"/>
  <c r="C1985" i="59"/>
  <c r="B1985" i="59"/>
  <c r="AS1984" i="59"/>
  <c r="AR1984" i="59"/>
  <c r="AN1984" i="59"/>
  <c r="S1984" i="59"/>
  <c r="G1984" i="59"/>
  <c r="C1984" i="59"/>
  <c r="B1984" i="59"/>
  <c r="AS1983" i="59"/>
  <c r="AR1983" i="59"/>
  <c r="AN1983" i="59"/>
  <c r="S1983" i="59"/>
  <c r="G1983" i="59"/>
  <c r="C1983" i="59"/>
  <c r="B1983" i="59"/>
  <c r="AS1982" i="59"/>
  <c r="AR1982" i="59"/>
  <c r="AN1982" i="59"/>
  <c r="S1982" i="59"/>
  <c r="G1982" i="59"/>
  <c r="C1982" i="59"/>
  <c r="B1982" i="59"/>
  <c r="AS1981" i="59"/>
  <c r="AR1981" i="59"/>
  <c r="AN1981" i="59"/>
  <c r="S1981" i="59"/>
  <c r="G1981" i="59"/>
  <c r="C1981" i="59"/>
  <c r="B1981" i="59"/>
  <c r="AS1980" i="59"/>
  <c r="AR1980" i="59"/>
  <c r="AN1980" i="59"/>
  <c r="S1980" i="59"/>
  <c r="G1980" i="59"/>
  <c r="C1980" i="59"/>
  <c r="B1980" i="59"/>
  <c r="AS1979" i="59"/>
  <c r="AR1979" i="59"/>
  <c r="AN1979" i="59"/>
  <c r="S1979" i="59"/>
  <c r="G1979" i="59"/>
  <c r="C1979" i="59"/>
  <c r="B1979" i="59"/>
  <c r="AS1978" i="59"/>
  <c r="AR1978" i="59"/>
  <c r="AN1978" i="59"/>
  <c r="S1978" i="59"/>
  <c r="G1978" i="59"/>
  <c r="C1978" i="59"/>
  <c r="B1978" i="59"/>
  <c r="AS1977" i="59"/>
  <c r="AR1977" i="59"/>
  <c r="AN1977" i="59"/>
  <c r="AM1977" i="59"/>
  <c r="S1977" i="59"/>
  <c r="G1977" i="59"/>
  <c r="C1977" i="59"/>
  <c r="B1977" i="59"/>
  <c r="AS1976" i="59"/>
  <c r="AR1976" i="59"/>
  <c r="AN1976" i="59"/>
  <c r="S1976" i="59"/>
  <c r="G1976" i="59"/>
  <c r="C1976" i="59"/>
  <c r="B1976" i="59"/>
  <c r="AS1975" i="59"/>
  <c r="AR1975" i="59"/>
  <c r="AN1975" i="59"/>
  <c r="S1975" i="59"/>
  <c r="G1975" i="59"/>
  <c r="C1975" i="59"/>
  <c r="B1975" i="59"/>
  <c r="AS1974" i="59"/>
  <c r="AR1974" i="59"/>
  <c r="AN1974" i="59"/>
  <c r="S1974" i="59"/>
  <c r="G1974" i="59"/>
  <c r="C1974" i="59"/>
  <c r="B1974" i="59"/>
  <c r="AS1973" i="59"/>
  <c r="AR1973" i="59"/>
  <c r="AN1973" i="59"/>
  <c r="S1973" i="59"/>
  <c r="G1973" i="59"/>
  <c r="C1973" i="59"/>
  <c r="B1973" i="59"/>
  <c r="AS1972" i="59"/>
  <c r="AR1972" i="59"/>
  <c r="AN1972" i="59"/>
  <c r="S1972" i="59"/>
  <c r="G1972" i="59"/>
  <c r="C1972" i="59"/>
  <c r="B1972" i="59"/>
  <c r="AS1971" i="59"/>
  <c r="AR1971" i="59"/>
  <c r="AN1971" i="59"/>
  <c r="S1971" i="59"/>
  <c r="G1971" i="59"/>
  <c r="C1971" i="59"/>
  <c r="B1971" i="59"/>
  <c r="AS1970" i="59"/>
  <c r="AR1970" i="59"/>
  <c r="AN1970" i="59"/>
  <c r="S1970" i="59"/>
  <c r="G1970" i="59"/>
  <c r="C1970" i="59"/>
  <c r="B1970" i="59"/>
  <c r="AS1969" i="59"/>
  <c r="AR1969" i="59"/>
  <c r="AN1969" i="59"/>
  <c r="S1969" i="59"/>
  <c r="G1969" i="59"/>
  <c r="C1969" i="59"/>
  <c r="B1969" i="59"/>
  <c r="AS1968" i="59"/>
  <c r="AR1968" i="59"/>
  <c r="AN1968" i="59"/>
  <c r="S1968" i="59"/>
  <c r="G1968" i="59"/>
  <c r="C1968" i="59"/>
  <c r="B1968" i="59"/>
  <c r="AS1967" i="59"/>
  <c r="AR1967" i="59"/>
  <c r="AN1967" i="59"/>
  <c r="AM1967" i="59"/>
  <c r="S1967" i="59"/>
  <c r="G1967" i="59"/>
  <c r="C1967" i="59"/>
  <c r="B1967" i="59"/>
  <c r="AS1966" i="59"/>
  <c r="AR1966" i="59"/>
  <c r="AN1966" i="59"/>
  <c r="S1966" i="59"/>
  <c r="G1966" i="59"/>
  <c r="C1966" i="59"/>
  <c r="B1966" i="59"/>
  <c r="AS1965" i="59"/>
  <c r="AR1965" i="59"/>
  <c r="AN1965" i="59"/>
  <c r="S1965" i="59"/>
  <c r="G1965" i="59"/>
  <c r="C1965" i="59"/>
  <c r="B1965" i="59"/>
  <c r="AS1964" i="59"/>
  <c r="AR1964" i="59"/>
  <c r="AN1964" i="59"/>
  <c r="S1964" i="59"/>
  <c r="G1964" i="59"/>
  <c r="C1964" i="59"/>
  <c r="B1964" i="59"/>
  <c r="AS1963" i="59"/>
  <c r="AR1963" i="59"/>
  <c r="AN1963" i="59"/>
  <c r="AM1963" i="59"/>
  <c r="S1963" i="59"/>
  <c r="G1963" i="59"/>
  <c r="C1963" i="59"/>
  <c r="B1963" i="59"/>
  <c r="AS1962" i="59"/>
  <c r="AR1962" i="59"/>
  <c r="AN1962" i="59"/>
  <c r="S1962" i="59"/>
  <c r="G1962" i="59"/>
  <c r="C1962" i="59"/>
  <c r="B1962" i="59"/>
  <c r="AS1961" i="59"/>
  <c r="AR1961" i="59"/>
  <c r="AN1961" i="59"/>
  <c r="AM1961" i="59"/>
  <c r="S1961" i="59"/>
  <c r="G1961" i="59"/>
  <c r="C1961" i="59"/>
  <c r="B1961" i="59"/>
  <c r="AS1960" i="59"/>
  <c r="AR1960" i="59"/>
  <c r="AN1960" i="59"/>
  <c r="S1960" i="59"/>
  <c r="G1960" i="59"/>
  <c r="C1960" i="59"/>
  <c r="B1960" i="59"/>
  <c r="AS1959" i="59"/>
  <c r="AR1959" i="59"/>
  <c r="AN1959" i="59"/>
  <c r="S1959" i="59"/>
  <c r="G1959" i="59"/>
  <c r="C1959" i="59"/>
  <c r="B1959" i="59"/>
  <c r="AS1958" i="59"/>
  <c r="AR1958" i="59"/>
  <c r="AN1958" i="59"/>
  <c r="S1958" i="59"/>
  <c r="G1958" i="59"/>
  <c r="C1958" i="59"/>
  <c r="B1958" i="59"/>
  <c r="AS1957" i="59"/>
  <c r="AR1957" i="59"/>
  <c r="AN1957" i="59"/>
  <c r="S1957" i="59"/>
  <c r="G1957" i="59"/>
  <c r="C1957" i="59"/>
  <c r="B1957" i="59"/>
  <c r="AS1956" i="59"/>
  <c r="AR1956" i="59"/>
  <c r="AN1956" i="59"/>
  <c r="S1956" i="59"/>
  <c r="G1956" i="59"/>
  <c r="C1956" i="59"/>
  <c r="B1956" i="59"/>
  <c r="AS1955" i="59"/>
  <c r="AR1955" i="59"/>
  <c r="AN1955" i="59"/>
  <c r="S1955" i="59"/>
  <c r="G1955" i="59"/>
  <c r="C1955" i="59"/>
  <c r="B1955" i="59"/>
  <c r="AS1954" i="59"/>
  <c r="AR1954" i="59"/>
  <c r="AN1954" i="59"/>
  <c r="G1954" i="59"/>
  <c r="C1954" i="59"/>
  <c r="B1954" i="59"/>
  <c r="AS1953" i="59"/>
  <c r="AR1953" i="59"/>
  <c r="AN1953" i="59"/>
  <c r="S1953" i="59"/>
  <c r="G1953" i="59"/>
  <c r="C1953" i="59"/>
  <c r="B1953" i="59"/>
  <c r="AS1952" i="59"/>
  <c r="AR1952" i="59"/>
  <c r="AN1952" i="59"/>
  <c r="AM1952" i="59"/>
  <c r="AM1953" i="59" s="1"/>
  <c r="S1952" i="59"/>
  <c r="G1952" i="59"/>
  <c r="C1952" i="59"/>
  <c r="B1952" i="59"/>
  <c r="AS1951" i="59"/>
  <c r="AR1951" i="59"/>
  <c r="AN1951" i="59"/>
  <c r="S1951" i="59"/>
  <c r="G1951" i="59"/>
  <c r="C1951" i="59"/>
  <c r="B1951" i="59"/>
  <c r="AS1950" i="59"/>
  <c r="AR1950" i="59"/>
  <c r="AN1950" i="59"/>
  <c r="AM1950" i="59"/>
  <c r="S1950" i="59"/>
  <c r="G1950" i="59"/>
  <c r="C1950" i="59"/>
  <c r="B1950" i="59"/>
  <c r="AS1949" i="59"/>
  <c r="AR1949" i="59"/>
  <c r="AN1949" i="59"/>
  <c r="S1949" i="59"/>
  <c r="G1949" i="59"/>
  <c r="C1949" i="59"/>
  <c r="B1949" i="59"/>
  <c r="AS1948" i="59"/>
  <c r="AR1948" i="59"/>
  <c r="AN1948" i="59"/>
  <c r="S1948" i="59"/>
  <c r="G1948" i="59"/>
  <c r="C1948" i="59"/>
  <c r="B1948" i="59"/>
  <c r="AS1947" i="59"/>
  <c r="AR1947" i="59"/>
  <c r="AN1947" i="59"/>
  <c r="S1947" i="59"/>
  <c r="G1947" i="59"/>
  <c r="C1947" i="59"/>
  <c r="B1947" i="59"/>
  <c r="AS1946" i="59"/>
  <c r="AR1946" i="59"/>
  <c r="AN1946" i="59"/>
  <c r="G1946" i="59"/>
  <c r="C1946" i="59"/>
  <c r="B1946" i="59"/>
  <c r="AS1945" i="59"/>
  <c r="AR1945" i="59"/>
  <c r="AN1945" i="59"/>
  <c r="S1945" i="59"/>
  <c r="G1945" i="59"/>
  <c r="C1945" i="59"/>
  <c r="B1945" i="59"/>
  <c r="AS1944" i="59"/>
  <c r="AR1944" i="59"/>
  <c r="AN1944" i="59"/>
  <c r="S1944" i="59"/>
  <c r="G1944" i="59"/>
  <c r="C1944" i="59"/>
  <c r="B1944" i="59"/>
  <c r="AS1943" i="59"/>
  <c r="AR1943" i="59"/>
  <c r="AN1943" i="59"/>
  <c r="S1943" i="59"/>
  <c r="G1943" i="59"/>
  <c r="C1943" i="59"/>
  <c r="B1943" i="59"/>
  <c r="AS1942" i="59"/>
  <c r="AR1942" i="59"/>
  <c r="AN1942" i="59"/>
  <c r="S1942" i="59"/>
  <c r="G1942" i="59"/>
  <c r="C1942" i="59"/>
  <c r="B1942" i="59"/>
  <c r="AS1941" i="59"/>
  <c r="AR1941" i="59"/>
  <c r="AN1941" i="59"/>
  <c r="S1941" i="59"/>
  <c r="G1941" i="59"/>
  <c r="C1941" i="59"/>
  <c r="B1941" i="59"/>
  <c r="AS1940" i="59"/>
  <c r="AR1940" i="59"/>
  <c r="AN1940" i="59"/>
  <c r="AM1940" i="59"/>
  <c r="AM1941" i="59" s="1"/>
  <c r="S1940" i="59"/>
  <c r="G1940" i="59"/>
  <c r="C1940" i="59"/>
  <c r="B1940" i="59"/>
  <c r="AS1939" i="59"/>
  <c r="AR1939" i="59"/>
  <c r="AN1939" i="59"/>
  <c r="S1939" i="59"/>
  <c r="G1939" i="59"/>
  <c r="C1939" i="59"/>
  <c r="B1939" i="59"/>
  <c r="AS1938" i="59"/>
  <c r="AR1938" i="59"/>
  <c r="AN1938" i="59"/>
  <c r="S1938" i="59"/>
  <c r="G1938" i="59"/>
  <c r="C1938" i="59"/>
  <c r="B1938" i="59"/>
  <c r="AS1937" i="59"/>
  <c r="AR1937" i="59"/>
  <c r="AN1937" i="59"/>
  <c r="S1937" i="59"/>
  <c r="G1937" i="59"/>
  <c r="C1937" i="59"/>
  <c r="B1937" i="59"/>
  <c r="AS1936" i="59"/>
  <c r="AR1936" i="59"/>
  <c r="AN1936" i="59"/>
  <c r="S1936" i="59"/>
  <c r="G1936" i="59"/>
  <c r="C1936" i="59"/>
  <c r="B1936" i="59"/>
  <c r="AS1935" i="59"/>
  <c r="AR1935" i="59"/>
  <c r="AN1935" i="59"/>
  <c r="S1935" i="59"/>
  <c r="G1935" i="59"/>
  <c r="C1935" i="59"/>
  <c r="B1935" i="59"/>
  <c r="AS1934" i="59"/>
  <c r="AR1934" i="59"/>
  <c r="AN1934" i="59"/>
  <c r="S1934" i="59"/>
  <c r="G1934" i="59"/>
  <c r="C1934" i="59"/>
  <c r="B1934" i="59"/>
  <c r="AS1933" i="59"/>
  <c r="AR1933" i="59"/>
  <c r="AN1933" i="59"/>
  <c r="S1933" i="59"/>
  <c r="G1933" i="59"/>
  <c r="C1933" i="59"/>
  <c r="B1933" i="59"/>
  <c r="AS1932" i="59"/>
  <c r="AR1932" i="59"/>
  <c r="AN1932" i="59"/>
  <c r="S1932" i="59"/>
  <c r="G1932" i="59"/>
  <c r="C1932" i="59"/>
  <c r="B1932" i="59"/>
  <c r="AS1931" i="59"/>
  <c r="AR1931" i="59"/>
  <c r="AN1931" i="59"/>
  <c r="S1931" i="59"/>
  <c r="G1931" i="59"/>
  <c r="C1931" i="59"/>
  <c r="B1931" i="59"/>
  <c r="AS1930" i="59"/>
  <c r="AR1930" i="59"/>
  <c r="AN1930" i="59"/>
  <c r="S1930" i="59"/>
  <c r="G1930" i="59"/>
  <c r="C1930" i="59"/>
  <c r="B1930" i="59"/>
  <c r="AS1929" i="59"/>
  <c r="AR1929" i="59"/>
  <c r="AN1929" i="59"/>
  <c r="S1929" i="59"/>
  <c r="G1929" i="59"/>
  <c r="C1929" i="59"/>
  <c r="B1929" i="59"/>
  <c r="AS1928" i="59"/>
  <c r="AR1928" i="59"/>
  <c r="AN1928" i="59"/>
  <c r="S1928" i="59"/>
  <c r="G1928" i="59"/>
  <c r="C1928" i="59"/>
  <c r="B1928" i="59"/>
  <c r="AS1927" i="59"/>
  <c r="AR1927" i="59"/>
  <c r="AN1927" i="59"/>
  <c r="S1927" i="59"/>
  <c r="G1927" i="59"/>
  <c r="C1927" i="59"/>
  <c r="B1927" i="59"/>
  <c r="AS1926" i="59"/>
  <c r="AR1926" i="59"/>
  <c r="AN1926" i="59"/>
  <c r="AM1926" i="59"/>
  <c r="AM1927" i="59" s="1"/>
  <c r="S1926" i="59"/>
  <c r="G1926" i="59"/>
  <c r="C1926" i="59"/>
  <c r="B1926" i="59"/>
  <c r="AS1925" i="59"/>
  <c r="AR1925" i="59"/>
  <c r="AN1925" i="59"/>
  <c r="S1925" i="59"/>
  <c r="G1925" i="59"/>
  <c r="C1925" i="59"/>
  <c r="B1925" i="59"/>
  <c r="AS1924" i="59"/>
  <c r="AR1924" i="59"/>
  <c r="AN1924" i="59"/>
  <c r="AM1924" i="59"/>
  <c r="S1924" i="59"/>
  <c r="G1924" i="59"/>
  <c r="C1924" i="59"/>
  <c r="B1924" i="59"/>
  <c r="AS1923" i="59"/>
  <c r="AR1923" i="59"/>
  <c r="AN1923" i="59"/>
  <c r="S1923" i="59"/>
  <c r="G1923" i="59"/>
  <c r="C1923" i="59"/>
  <c r="B1923" i="59"/>
  <c r="AS1922" i="59"/>
  <c r="AR1922" i="59"/>
  <c r="AN1922" i="59"/>
  <c r="S1922" i="59"/>
  <c r="G1922" i="59"/>
  <c r="C1922" i="59"/>
  <c r="B1922" i="59"/>
  <c r="AS1921" i="59"/>
  <c r="AR1921" i="59"/>
  <c r="AN1921" i="59"/>
  <c r="AM1921" i="59"/>
  <c r="AM1922" i="59" s="1"/>
  <c r="S1921" i="59"/>
  <c r="G1921" i="59"/>
  <c r="C1921" i="59"/>
  <c r="B1921" i="59"/>
  <c r="AS1920" i="59"/>
  <c r="AR1920" i="59"/>
  <c r="AN1920" i="59"/>
  <c r="S1920" i="59"/>
  <c r="G1920" i="59"/>
  <c r="C1920" i="59"/>
  <c r="B1920" i="59"/>
  <c r="AS1919" i="59"/>
  <c r="AR1919" i="59"/>
  <c r="AN1919" i="59"/>
  <c r="S1919" i="59"/>
  <c r="G1919" i="59"/>
  <c r="C1919" i="59"/>
  <c r="B1919" i="59"/>
  <c r="AS1918" i="59"/>
  <c r="AR1918" i="59"/>
  <c r="AN1918" i="59"/>
  <c r="S1918" i="59"/>
  <c r="G1918" i="59"/>
  <c r="C1918" i="59"/>
  <c r="B1918" i="59"/>
  <c r="AS1917" i="59"/>
  <c r="AR1917" i="59"/>
  <c r="AN1917" i="59"/>
  <c r="S1917" i="59"/>
  <c r="G1917" i="59"/>
  <c r="C1917" i="59"/>
  <c r="B1917" i="59"/>
  <c r="AS1916" i="59"/>
  <c r="AR1916" i="59"/>
  <c r="AN1916" i="59"/>
  <c r="S1916" i="59"/>
  <c r="G1916" i="59"/>
  <c r="C1916" i="59"/>
  <c r="B1916" i="59"/>
  <c r="AS1915" i="59"/>
  <c r="AR1915" i="59"/>
  <c r="AN1915" i="59"/>
  <c r="AM1915" i="59"/>
  <c r="AM1916" i="59" s="1"/>
  <c r="S1915" i="59"/>
  <c r="G1915" i="59"/>
  <c r="C1915" i="59"/>
  <c r="B1915" i="59"/>
  <c r="AS1914" i="59"/>
  <c r="AR1914" i="59"/>
  <c r="AN1914" i="59"/>
  <c r="S1914" i="59"/>
  <c r="G1914" i="59"/>
  <c r="C1914" i="59"/>
  <c r="B1914" i="59"/>
  <c r="AS1913" i="59"/>
  <c r="AR1913" i="59"/>
  <c r="AN1913" i="59"/>
  <c r="AM1913" i="59"/>
  <c r="S1913" i="59"/>
  <c r="G1913" i="59"/>
  <c r="C1913" i="59"/>
  <c r="B1913" i="59"/>
  <c r="AS1912" i="59"/>
  <c r="AR1912" i="59"/>
  <c r="AN1912" i="59"/>
  <c r="S1912" i="59"/>
  <c r="G1912" i="59"/>
  <c r="C1912" i="59"/>
  <c r="B1912" i="59"/>
  <c r="AS1911" i="59"/>
  <c r="AR1911" i="59"/>
  <c r="AN1911" i="59"/>
  <c r="S1911" i="59"/>
  <c r="G1911" i="59"/>
  <c r="C1911" i="59"/>
  <c r="B1911" i="59"/>
  <c r="AS1910" i="59"/>
  <c r="AR1910" i="59"/>
  <c r="AN1910" i="59"/>
  <c r="AM1910" i="59"/>
  <c r="AM1911" i="59" s="1"/>
  <c r="S1910" i="59"/>
  <c r="G1910" i="59"/>
  <c r="C1910" i="59"/>
  <c r="B1910" i="59"/>
  <c r="AS1909" i="59"/>
  <c r="AR1909" i="59"/>
  <c r="AN1909" i="59"/>
  <c r="S1909" i="59"/>
  <c r="G1909" i="59"/>
  <c r="C1909" i="59"/>
  <c r="B1909" i="59"/>
  <c r="AS1908" i="59"/>
  <c r="AR1908" i="59"/>
  <c r="AN1908" i="59"/>
  <c r="AM1908" i="59"/>
  <c r="S1908" i="59"/>
  <c r="G1908" i="59"/>
  <c r="C1908" i="59"/>
  <c r="B1908" i="59"/>
  <c r="AS1907" i="59"/>
  <c r="AR1907" i="59"/>
  <c r="AN1907" i="59"/>
  <c r="S1907" i="59"/>
  <c r="G1907" i="59"/>
  <c r="C1907" i="59"/>
  <c r="B1907" i="59"/>
  <c r="AS1906" i="59"/>
  <c r="AR1906" i="59"/>
  <c r="AN1906" i="59"/>
  <c r="S1906" i="59"/>
  <c r="G1906" i="59"/>
  <c r="C1906" i="59"/>
  <c r="B1906" i="59"/>
  <c r="AS1905" i="59"/>
  <c r="AR1905" i="59"/>
  <c r="AN1905" i="59"/>
  <c r="AM1905" i="59"/>
  <c r="AM1906" i="59" s="1"/>
  <c r="S1905" i="59"/>
  <c r="G1905" i="59"/>
  <c r="C1905" i="59"/>
  <c r="B1905" i="59"/>
  <c r="AS1904" i="59"/>
  <c r="AR1904" i="59"/>
  <c r="AN1904" i="59"/>
  <c r="S1904" i="59"/>
  <c r="G1904" i="59"/>
  <c r="C1904" i="59"/>
  <c r="B1904" i="59"/>
  <c r="AS1903" i="59"/>
  <c r="AR1903" i="59"/>
  <c r="AN1903" i="59"/>
  <c r="AM1903" i="59"/>
  <c r="S1903" i="59"/>
  <c r="G1903" i="59"/>
  <c r="C1903" i="59"/>
  <c r="B1903" i="59"/>
  <c r="AS1902" i="59"/>
  <c r="AR1902" i="59"/>
  <c r="AN1902" i="59"/>
  <c r="S1902" i="59"/>
  <c r="G1902" i="59"/>
  <c r="C1902" i="59"/>
  <c r="B1902" i="59"/>
  <c r="AS1901" i="59"/>
  <c r="AR1901" i="59"/>
  <c r="AN1901" i="59"/>
  <c r="S1901" i="59"/>
  <c r="G1901" i="59"/>
  <c r="C1901" i="59"/>
  <c r="B1901" i="59"/>
  <c r="AS1900" i="59"/>
  <c r="AR1900" i="59"/>
  <c r="AN1900" i="59"/>
  <c r="AM1900" i="59"/>
  <c r="AM1901" i="59" s="1"/>
  <c r="S1900" i="59"/>
  <c r="G1900" i="59"/>
  <c r="C1900" i="59"/>
  <c r="B1900" i="59"/>
  <c r="AS1899" i="59"/>
  <c r="AR1899" i="59"/>
  <c r="AN1899" i="59"/>
  <c r="S1899" i="59"/>
  <c r="G1899" i="59"/>
  <c r="C1899" i="59"/>
  <c r="B1899" i="59"/>
  <c r="AS1898" i="59"/>
  <c r="AR1898" i="59"/>
  <c r="AN1898" i="59"/>
  <c r="S1898" i="59"/>
  <c r="G1898" i="59"/>
  <c r="C1898" i="59"/>
  <c r="B1898" i="59"/>
  <c r="AS1897" i="59"/>
  <c r="AR1897" i="59"/>
  <c r="AN1897" i="59"/>
  <c r="S1897" i="59"/>
  <c r="G1897" i="59"/>
  <c r="C1897" i="59"/>
  <c r="B1897" i="59"/>
  <c r="AS1896" i="59"/>
  <c r="AR1896" i="59"/>
  <c r="AN1896" i="59"/>
  <c r="S1896" i="59"/>
  <c r="G1896" i="59"/>
  <c r="C1896" i="59"/>
  <c r="B1896" i="59"/>
  <c r="AS1895" i="59"/>
  <c r="AR1895" i="59"/>
  <c r="AN1895" i="59"/>
  <c r="AM1895" i="59"/>
  <c r="AM1896" i="59" s="1"/>
  <c r="S1895" i="59"/>
  <c r="G1895" i="59"/>
  <c r="C1895" i="59"/>
  <c r="B1895" i="59"/>
  <c r="AS1894" i="59"/>
  <c r="AR1894" i="59"/>
  <c r="AN1894" i="59"/>
  <c r="S1894" i="59"/>
  <c r="G1894" i="59"/>
  <c r="C1894" i="59"/>
  <c r="B1894" i="59"/>
  <c r="AS1893" i="59"/>
  <c r="AR1893" i="59"/>
  <c r="AN1893" i="59"/>
  <c r="AM1893" i="59"/>
  <c r="S1893" i="59"/>
  <c r="G1893" i="59"/>
  <c r="C1893" i="59"/>
  <c r="B1893" i="59"/>
  <c r="AS1892" i="59"/>
  <c r="AR1892" i="59"/>
  <c r="AN1892" i="59"/>
  <c r="S1892" i="59"/>
  <c r="G1892" i="59"/>
  <c r="C1892" i="59"/>
  <c r="B1892" i="59"/>
  <c r="AS1891" i="59"/>
  <c r="AR1891" i="59"/>
  <c r="AN1891" i="59"/>
  <c r="S1891" i="59"/>
  <c r="G1891" i="59"/>
  <c r="C1891" i="59"/>
  <c r="B1891" i="59"/>
  <c r="AS1890" i="59"/>
  <c r="AR1890" i="59"/>
  <c r="AN1890" i="59"/>
  <c r="AM1890" i="59"/>
  <c r="AM1891" i="59" s="1"/>
  <c r="S1890" i="59"/>
  <c r="G1890" i="59"/>
  <c r="C1890" i="59"/>
  <c r="B1890" i="59"/>
  <c r="AS1889" i="59"/>
  <c r="AR1889" i="59"/>
  <c r="AN1889" i="59"/>
  <c r="S1889" i="59"/>
  <c r="G1889" i="59"/>
  <c r="C1889" i="59"/>
  <c r="B1889" i="59"/>
  <c r="AS1888" i="59"/>
  <c r="AR1888" i="59"/>
  <c r="AN1888" i="59"/>
  <c r="AM1888" i="59"/>
  <c r="S1888" i="59"/>
  <c r="G1888" i="59"/>
  <c r="C1888" i="59"/>
  <c r="B1888" i="59"/>
  <c r="AS1887" i="59"/>
  <c r="AR1887" i="59"/>
  <c r="AN1887" i="59"/>
  <c r="S1887" i="59"/>
  <c r="G1887" i="59"/>
  <c r="C1887" i="59"/>
  <c r="B1887" i="59"/>
  <c r="AS1886" i="59"/>
  <c r="AR1886" i="59"/>
  <c r="AN1886" i="59"/>
  <c r="S1886" i="59"/>
  <c r="G1886" i="59"/>
  <c r="C1886" i="59"/>
  <c r="B1886" i="59"/>
  <c r="AS1885" i="59"/>
  <c r="AR1885" i="59"/>
  <c r="AN1885" i="59"/>
  <c r="AM1885" i="59"/>
  <c r="AM1886" i="59" s="1"/>
  <c r="S1885" i="59"/>
  <c r="G1885" i="59"/>
  <c r="C1885" i="59"/>
  <c r="B1885" i="59"/>
  <c r="AS1884" i="59"/>
  <c r="AR1884" i="59"/>
  <c r="AN1884" i="59"/>
  <c r="S1884" i="59"/>
  <c r="G1884" i="59"/>
  <c r="C1884" i="59"/>
  <c r="B1884" i="59"/>
  <c r="AS1883" i="59"/>
  <c r="AR1883" i="59"/>
  <c r="AN1883" i="59"/>
  <c r="AM1883" i="59"/>
  <c r="S1883" i="59"/>
  <c r="G1883" i="59"/>
  <c r="C1883" i="59"/>
  <c r="B1883" i="59"/>
  <c r="AS1882" i="59"/>
  <c r="AR1882" i="59"/>
  <c r="AN1882" i="59"/>
  <c r="S1882" i="59"/>
  <c r="G1882" i="59"/>
  <c r="C1882" i="59"/>
  <c r="B1882" i="59"/>
  <c r="AS1881" i="59"/>
  <c r="AR1881" i="59"/>
  <c r="AN1881" i="59"/>
  <c r="S1881" i="59"/>
  <c r="G1881" i="59"/>
  <c r="C1881" i="59"/>
  <c r="B1881" i="59"/>
  <c r="AS1880" i="59"/>
  <c r="AR1880" i="59"/>
  <c r="AN1880" i="59"/>
  <c r="AM1880" i="59"/>
  <c r="AM1881" i="59" s="1"/>
  <c r="S1880" i="59"/>
  <c r="G1880" i="59"/>
  <c r="C1880" i="59"/>
  <c r="B1880" i="59"/>
  <c r="AS1879" i="59"/>
  <c r="AR1879" i="59"/>
  <c r="AN1879" i="59"/>
  <c r="S1879" i="59"/>
  <c r="G1879" i="59"/>
  <c r="C1879" i="59"/>
  <c r="B1879" i="59"/>
  <c r="AS1878" i="59"/>
  <c r="AR1878" i="59"/>
  <c r="AN1878" i="59"/>
  <c r="AM1878" i="59"/>
  <c r="S1878" i="59"/>
  <c r="G1878" i="59"/>
  <c r="C1878" i="59"/>
  <c r="B1878" i="59"/>
  <c r="AS1877" i="59"/>
  <c r="AR1877" i="59"/>
  <c r="AN1877" i="59"/>
  <c r="S1877" i="59"/>
  <c r="G1877" i="59"/>
  <c r="C1877" i="59"/>
  <c r="B1877" i="59"/>
  <c r="AS1876" i="59"/>
  <c r="AR1876" i="59"/>
  <c r="AN1876" i="59"/>
  <c r="S1876" i="59"/>
  <c r="G1876" i="59"/>
  <c r="C1876" i="59"/>
  <c r="B1876" i="59"/>
  <c r="AS1875" i="59"/>
  <c r="AR1875" i="59"/>
  <c r="AN1875" i="59"/>
  <c r="AM1875" i="59"/>
  <c r="AM1876" i="59" s="1"/>
  <c r="S1875" i="59"/>
  <c r="G1875" i="59"/>
  <c r="C1875" i="59"/>
  <c r="B1875" i="59"/>
  <c r="AS1874" i="59"/>
  <c r="AR1874" i="59"/>
  <c r="AN1874" i="59"/>
  <c r="S1874" i="59"/>
  <c r="G1874" i="59"/>
  <c r="C1874" i="59"/>
  <c r="B1874" i="59"/>
  <c r="AS1873" i="59"/>
  <c r="AR1873" i="59"/>
  <c r="AN1873" i="59"/>
  <c r="AM1873" i="59"/>
  <c r="S1873" i="59"/>
  <c r="G1873" i="59"/>
  <c r="C1873" i="59"/>
  <c r="B1873" i="59"/>
  <c r="AS1872" i="59"/>
  <c r="AR1872" i="59"/>
  <c r="AN1872" i="59"/>
  <c r="S1872" i="59"/>
  <c r="G1872" i="59"/>
  <c r="C1872" i="59"/>
  <c r="B1872" i="59"/>
  <c r="AS1871" i="59"/>
  <c r="AR1871" i="59"/>
  <c r="AN1871" i="59"/>
  <c r="S1871" i="59"/>
  <c r="G1871" i="59"/>
  <c r="C1871" i="59"/>
  <c r="B1871" i="59"/>
  <c r="AS1870" i="59"/>
  <c r="AR1870" i="59"/>
  <c r="AN1870" i="59"/>
  <c r="AM1870" i="59"/>
  <c r="S1870" i="59"/>
  <c r="G1870" i="59"/>
  <c r="C1870" i="59"/>
  <c r="B1870" i="59"/>
  <c r="AS1869" i="59"/>
  <c r="AR1869" i="59"/>
  <c r="AN1869" i="59"/>
  <c r="S1869" i="59"/>
  <c r="G1869" i="59"/>
  <c r="C1869" i="59"/>
  <c r="B1869" i="59"/>
  <c r="AS1868" i="59"/>
  <c r="AR1868" i="59"/>
  <c r="AN1868" i="59"/>
  <c r="S1868" i="59"/>
  <c r="G1868" i="59"/>
  <c r="C1868" i="59"/>
  <c r="B1868" i="59"/>
  <c r="AS1867" i="59"/>
  <c r="AR1867" i="59"/>
  <c r="AN1867" i="59"/>
  <c r="S1867" i="59"/>
  <c r="G1867" i="59"/>
  <c r="C1867" i="59"/>
  <c r="B1867" i="59"/>
  <c r="AS1866" i="59"/>
  <c r="AR1866" i="59"/>
  <c r="AN1866" i="59"/>
  <c r="S1866" i="59"/>
  <c r="G1866" i="59"/>
  <c r="C1866" i="59"/>
  <c r="B1866" i="59"/>
  <c r="AS1865" i="59"/>
  <c r="AR1865" i="59"/>
  <c r="AN1865" i="59"/>
  <c r="S1865" i="59"/>
  <c r="G1865" i="59"/>
  <c r="C1865" i="59"/>
  <c r="B1865" i="59"/>
  <c r="AS1864" i="59"/>
  <c r="AR1864" i="59"/>
  <c r="AN1864" i="59"/>
  <c r="S1864" i="59"/>
  <c r="G1864" i="59"/>
  <c r="C1864" i="59"/>
  <c r="B1864" i="59"/>
  <c r="AS1863" i="59"/>
  <c r="AR1863" i="59"/>
  <c r="AN1863" i="59"/>
  <c r="S1863" i="59"/>
  <c r="G1863" i="59"/>
  <c r="C1863" i="59"/>
  <c r="B1863" i="59"/>
  <c r="AS1862" i="59"/>
  <c r="AR1862" i="59"/>
  <c r="AN1862" i="59"/>
  <c r="S1862" i="59"/>
  <c r="G1862" i="59"/>
  <c r="C1862" i="59"/>
  <c r="B1862" i="59"/>
  <c r="AS1861" i="59"/>
  <c r="AR1861" i="59"/>
  <c r="AN1861" i="59"/>
  <c r="S1861" i="59"/>
  <c r="G1861" i="59"/>
  <c r="C1861" i="59"/>
  <c r="B1861" i="59"/>
  <c r="AS1860" i="59"/>
  <c r="AR1860" i="59"/>
  <c r="AN1860" i="59"/>
  <c r="S1860" i="59"/>
  <c r="G1860" i="59"/>
  <c r="C1860" i="59"/>
  <c r="B1860" i="59"/>
  <c r="AS1859" i="59"/>
  <c r="AR1859" i="59"/>
  <c r="AN1859" i="59"/>
  <c r="S1859" i="59"/>
  <c r="G1859" i="59"/>
  <c r="C1859" i="59"/>
  <c r="B1859" i="59"/>
  <c r="AS1858" i="59"/>
  <c r="AR1858" i="59"/>
  <c r="AN1858" i="59"/>
  <c r="S1858" i="59"/>
  <c r="G1858" i="59"/>
  <c r="C1858" i="59"/>
  <c r="B1858" i="59"/>
  <c r="AS1857" i="59"/>
  <c r="AR1857" i="59"/>
  <c r="AN1857" i="59"/>
  <c r="S1857" i="59"/>
  <c r="G1857" i="59"/>
  <c r="C1857" i="59"/>
  <c r="B1857" i="59"/>
  <c r="AS1856" i="59"/>
  <c r="AR1856" i="59"/>
  <c r="AN1856" i="59"/>
  <c r="S1856" i="59"/>
  <c r="G1856" i="59"/>
  <c r="C1856" i="59"/>
  <c r="B1856" i="59"/>
  <c r="AS1855" i="59"/>
  <c r="AR1855" i="59"/>
  <c r="AN1855" i="59"/>
  <c r="S1855" i="59"/>
  <c r="G1855" i="59"/>
  <c r="C1855" i="59"/>
  <c r="B1855" i="59"/>
  <c r="AS1854" i="59"/>
  <c r="AR1854" i="59"/>
  <c r="AN1854" i="59"/>
  <c r="S1854" i="59"/>
  <c r="G1854" i="59"/>
  <c r="C1854" i="59"/>
  <c r="B1854" i="59"/>
  <c r="AS1853" i="59"/>
  <c r="AR1853" i="59"/>
  <c r="AN1853" i="59"/>
  <c r="S1853" i="59"/>
  <c r="G1853" i="59"/>
  <c r="C1853" i="59"/>
  <c r="B1853" i="59"/>
  <c r="AS1852" i="59"/>
  <c r="AR1852" i="59"/>
  <c r="AN1852" i="59"/>
  <c r="S1852" i="59"/>
  <c r="G1852" i="59"/>
  <c r="C1852" i="59"/>
  <c r="B1852" i="59"/>
  <c r="AS1851" i="59"/>
  <c r="AR1851" i="59"/>
  <c r="AN1851" i="59"/>
  <c r="S1851" i="59"/>
  <c r="G1851" i="59"/>
  <c r="C1851" i="59"/>
  <c r="B1851" i="59"/>
  <c r="AS1850" i="59"/>
  <c r="AR1850" i="59"/>
  <c r="AN1850" i="59"/>
  <c r="AM1850" i="59"/>
  <c r="AM1851" i="59" s="1"/>
  <c r="S1850" i="59"/>
  <c r="G1850" i="59"/>
  <c r="C1850" i="59"/>
  <c r="B1850" i="59"/>
  <c r="AS1849" i="59"/>
  <c r="AR1849" i="59"/>
  <c r="AN1849" i="59"/>
  <c r="S1849" i="59"/>
  <c r="G1849" i="59"/>
  <c r="C1849" i="59"/>
  <c r="B1849" i="59"/>
  <c r="AS1848" i="59"/>
  <c r="AR1848" i="59"/>
  <c r="AN1848" i="59"/>
  <c r="AM1848" i="59"/>
  <c r="S1848" i="59"/>
  <c r="G1848" i="59"/>
  <c r="C1848" i="59"/>
  <c r="B1848" i="59"/>
  <c r="AS1847" i="59"/>
  <c r="AR1847" i="59"/>
  <c r="AN1847" i="59"/>
  <c r="S1847" i="59"/>
  <c r="G1847" i="59"/>
  <c r="C1847" i="59"/>
  <c r="B1847" i="59"/>
  <c r="AS1846" i="59"/>
  <c r="AR1846" i="59"/>
  <c r="AN1846" i="59"/>
  <c r="S1846" i="59"/>
  <c r="G1846" i="59"/>
  <c r="C1846" i="59"/>
  <c r="B1846" i="59"/>
  <c r="AS1845" i="59"/>
  <c r="AR1845" i="59"/>
  <c r="AN1845" i="59"/>
  <c r="AM1845" i="59"/>
  <c r="AM1846" i="59" s="1"/>
  <c r="S1845" i="59"/>
  <c r="G1845" i="59"/>
  <c r="C1845" i="59"/>
  <c r="B1845" i="59"/>
  <c r="AS1844" i="59"/>
  <c r="AR1844" i="59"/>
  <c r="AN1844" i="59"/>
  <c r="S1844" i="59"/>
  <c r="G1844" i="59"/>
  <c r="C1844" i="59"/>
  <c r="B1844" i="59"/>
  <c r="AS1843" i="59"/>
  <c r="AR1843" i="59"/>
  <c r="AN1843" i="59"/>
  <c r="S1843" i="59"/>
  <c r="G1843" i="59"/>
  <c r="C1843" i="59"/>
  <c r="B1843" i="59"/>
  <c r="AS1842" i="59"/>
  <c r="AR1842" i="59"/>
  <c r="AN1842" i="59"/>
  <c r="S1842" i="59"/>
  <c r="G1842" i="59"/>
  <c r="C1842" i="59"/>
  <c r="B1842" i="59"/>
  <c r="AS1841" i="59"/>
  <c r="AR1841" i="59"/>
  <c r="AN1841" i="59"/>
  <c r="S1841" i="59"/>
  <c r="G1841" i="59"/>
  <c r="C1841" i="59"/>
  <c r="B1841" i="59"/>
  <c r="AS1840" i="59"/>
  <c r="AR1840" i="59"/>
  <c r="AN1840" i="59"/>
  <c r="S1840" i="59"/>
  <c r="G1840" i="59"/>
  <c r="C1840" i="59"/>
  <c r="B1840" i="59"/>
  <c r="AS1839" i="59"/>
  <c r="AR1839" i="59"/>
  <c r="AN1839" i="59"/>
  <c r="S1839" i="59"/>
  <c r="G1839" i="59"/>
  <c r="C1839" i="59"/>
  <c r="B1839" i="59"/>
  <c r="AS1838" i="59"/>
  <c r="AR1838" i="59"/>
  <c r="AN1838" i="59"/>
  <c r="S1838" i="59"/>
  <c r="G1838" i="59"/>
  <c r="C1838" i="59"/>
  <c r="B1838" i="59"/>
  <c r="AS1837" i="59"/>
  <c r="AR1837" i="59"/>
  <c r="AN1837" i="59"/>
  <c r="S1837" i="59"/>
  <c r="G1837" i="59"/>
  <c r="C1837" i="59"/>
  <c r="B1837" i="59"/>
  <c r="AS1836" i="59"/>
  <c r="AR1836" i="59"/>
  <c r="AN1836" i="59"/>
  <c r="S1836" i="59"/>
  <c r="G1836" i="59"/>
  <c r="C1836" i="59"/>
  <c r="B1836" i="59"/>
  <c r="AS1835" i="59"/>
  <c r="AR1835" i="59"/>
  <c r="AN1835" i="59"/>
  <c r="S1835" i="59"/>
  <c r="G1835" i="59"/>
  <c r="C1835" i="59"/>
  <c r="B1835" i="59"/>
  <c r="AS1834" i="59"/>
  <c r="AR1834" i="59"/>
  <c r="AN1834" i="59"/>
  <c r="S1834" i="59"/>
  <c r="G1834" i="59"/>
  <c r="C1834" i="59"/>
  <c r="B1834" i="59"/>
  <c r="AS1833" i="59"/>
  <c r="AR1833" i="59"/>
  <c r="AN1833" i="59"/>
  <c r="S1833" i="59"/>
  <c r="G1833" i="59"/>
  <c r="C1833" i="59"/>
  <c r="B1833" i="59"/>
  <c r="AS1832" i="59"/>
  <c r="AR1832" i="59"/>
  <c r="AN1832" i="59"/>
  <c r="S1832" i="59"/>
  <c r="G1832" i="59"/>
  <c r="C1832" i="59"/>
  <c r="B1832" i="59"/>
  <c r="AS1831" i="59"/>
  <c r="AR1831" i="59"/>
  <c r="AN1831" i="59"/>
  <c r="S1831" i="59"/>
  <c r="G1831" i="59"/>
  <c r="C1831" i="59"/>
  <c r="B1831" i="59"/>
  <c r="AS1830" i="59"/>
  <c r="AR1830" i="59"/>
  <c r="AN1830" i="59"/>
  <c r="S1830" i="59"/>
  <c r="G1830" i="59"/>
  <c r="C1830" i="59"/>
  <c r="B1830" i="59"/>
  <c r="AS1829" i="59"/>
  <c r="AR1829" i="59"/>
  <c r="AN1829" i="59"/>
  <c r="S1829" i="59"/>
  <c r="G1829" i="59"/>
  <c r="C1829" i="59"/>
  <c r="B1829" i="59"/>
  <c r="AS1828" i="59"/>
  <c r="AR1828" i="59"/>
  <c r="AN1828" i="59"/>
  <c r="S1828" i="59"/>
  <c r="G1828" i="59"/>
  <c r="C1828" i="59"/>
  <c r="B1828" i="59"/>
  <c r="AS1827" i="59"/>
  <c r="AR1827" i="59"/>
  <c r="AN1827" i="59"/>
  <c r="S1827" i="59"/>
  <c r="G1827" i="59"/>
  <c r="C1827" i="59"/>
  <c r="B1827" i="59"/>
  <c r="AS1826" i="59"/>
  <c r="AR1826" i="59"/>
  <c r="AN1826" i="59"/>
  <c r="S1826" i="59"/>
  <c r="G1826" i="59"/>
  <c r="C1826" i="59"/>
  <c r="B1826" i="59"/>
  <c r="AS1825" i="59"/>
  <c r="AR1825" i="59"/>
  <c r="AN1825" i="59"/>
  <c r="S1825" i="59"/>
  <c r="G1825" i="59"/>
  <c r="C1825" i="59"/>
  <c r="B1825" i="59"/>
  <c r="AS1824" i="59"/>
  <c r="AR1824" i="59"/>
  <c r="AN1824" i="59"/>
  <c r="S1824" i="59"/>
  <c r="G1824" i="59"/>
  <c r="C1824" i="59"/>
  <c r="B1824" i="59"/>
  <c r="AS1823" i="59"/>
  <c r="AR1823" i="59"/>
  <c r="AN1823" i="59"/>
  <c r="AM1823" i="59"/>
  <c r="S1823" i="59"/>
  <c r="G1823" i="59"/>
  <c r="C1823" i="59"/>
  <c r="B1823" i="59"/>
  <c r="AS1822" i="59"/>
  <c r="AR1822" i="59"/>
  <c r="AN1822" i="59"/>
  <c r="S1822" i="59"/>
  <c r="G1822" i="59"/>
  <c r="C1822" i="59"/>
  <c r="B1822" i="59"/>
  <c r="AS1821" i="59"/>
  <c r="AR1821" i="59"/>
  <c r="AN1821" i="59"/>
  <c r="S1821" i="59"/>
  <c r="G1821" i="59"/>
  <c r="C1821" i="59"/>
  <c r="B1821" i="59"/>
  <c r="AS1820" i="59"/>
  <c r="AR1820" i="59"/>
  <c r="AN1820" i="59"/>
  <c r="S1820" i="59"/>
  <c r="G1820" i="59"/>
  <c r="C1820" i="59"/>
  <c r="B1820" i="59"/>
  <c r="AS1819" i="59"/>
  <c r="AR1819" i="59"/>
  <c r="AN1819" i="59"/>
  <c r="S1819" i="59"/>
  <c r="G1819" i="59"/>
  <c r="C1819" i="59"/>
  <c r="B1819" i="59"/>
  <c r="AS1818" i="59"/>
  <c r="AR1818" i="59"/>
  <c r="AN1818" i="59"/>
  <c r="S1818" i="59"/>
  <c r="G1818" i="59"/>
  <c r="C1818" i="59"/>
  <c r="B1818" i="59"/>
  <c r="AS1817" i="59"/>
  <c r="AR1817" i="59"/>
  <c r="AN1817" i="59"/>
  <c r="S1817" i="59"/>
  <c r="G1817" i="59"/>
  <c r="C1817" i="59"/>
  <c r="B1817" i="59"/>
  <c r="AS1816" i="59"/>
  <c r="AR1816" i="59"/>
  <c r="AN1816" i="59"/>
  <c r="S1816" i="59"/>
  <c r="G1816" i="59"/>
  <c r="C1816" i="59"/>
  <c r="B1816" i="59"/>
  <c r="AS1815" i="59"/>
  <c r="AR1815" i="59"/>
  <c r="AN1815" i="59"/>
  <c r="S1815" i="59"/>
  <c r="G1815" i="59"/>
  <c r="C1815" i="59"/>
  <c r="B1815" i="59"/>
  <c r="AS1814" i="59"/>
  <c r="AR1814" i="59"/>
  <c r="AN1814" i="59"/>
  <c r="S1814" i="59"/>
  <c r="G1814" i="59"/>
  <c r="C1814" i="59"/>
  <c r="B1814" i="59"/>
  <c r="AS1813" i="59"/>
  <c r="AR1813" i="59"/>
  <c r="AN1813" i="59"/>
  <c r="S1813" i="59"/>
  <c r="G1813" i="59"/>
  <c r="C1813" i="59"/>
  <c r="B1813" i="59"/>
  <c r="AS1812" i="59"/>
  <c r="AR1812" i="59"/>
  <c r="AN1812" i="59"/>
  <c r="S1812" i="59"/>
  <c r="G1812" i="59"/>
  <c r="C1812" i="59"/>
  <c r="B1812" i="59"/>
  <c r="AS1811" i="59"/>
  <c r="AR1811" i="59"/>
  <c r="AN1811" i="59"/>
  <c r="S1811" i="59"/>
  <c r="G1811" i="59"/>
  <c r="C1811" i="59"/>
  <c r="B1811" i="59"/>
  <c r="AS1810" i="59"/>
  <c r="AR1810" i="59"/>
  <c r="AN1810" i="59"/>
  <c r="S1810" i="59"/>
  <c r="G1810" i="59"/>
  <c r="C1810" i="59"/>
  <c r="B1810" i="59"/>
  <c r="AS1809" i="59"/>
  <c r="AR1809" i="59"/>
  <c r="AN1809" i="59"/>
  <c r="S1809" i="59"/>
  <c r="G1809" i="59"/>
  <c r="C1809" i="59"/>
  <c r="B1809" i="59"/>
  <c r="AS1808" i="59"/>
  <c r="AR1808" i="59"/>
  <c r="AN1808" i="59"/>
  <c r="S1808" i="59"/>
  <c r="G1808" i="59"/>
  <c r="C1808" i="59"/>
  <c r="B1808" i="59"/>
  <c r="AS1807" i="59"/>
  <c r="AR1807" i="59"/>
  <c r="AN1807" i="59"/>
  <c r="S1807" i="59"/>
  <c r="G1807" i="59"/>
  <c r="C1807" i="59"/>
  <c r="B1807" i="59"/>
  <c r="AS1806" i="59"/>
  <c r="AR1806" i="59"/>
  <c r="AN1806" i="59"/>
  <c r="AM1806" i="59"/>
  <c r="S1806" i="59"/>
  <c r="G1806" i="59"/>
  <c r="C1806" i="59"/>
  <c r="B1806" i="59"/>
  <c r="AS1805" i="59"/>
  <c r="AR1805" i="59"/>
  <c r="AN1805" i="59"/>
  <c r="S1805" i="59"/>
  <c r="G1805" i="59"/>
  <c r="C1805" i="59"/>
  <c r="B1805" i="59"/>
  <c r="AS1804" i="59"/>
  <c r="AR1804" i="59"/>
  <c r="AN1804" i="59"/>
  <c r="S1804" i="59"/>
  <c r="G1804" i="59"/>
  <c r="C1804" i="59"/>
  <c r="B1804" i="59"/>
  <c r="AS1803" i="59"/>
  <c r="AR1803" i="59"/>
  <c r="AN1803" i="59"/>
  <c r="AM1803" i="59"/>
  <c r="S1803" i="59"/>
  <c r="G1803" i="59"/>
  <c r="C1803" i="59"/>
  <c r="B1803" i="59"/>
  <c r="AS1802" i="59"/>
  <c r="AR1802" i="59"/>
  <c r="AN1802" i="59"/>
  <c r="S1802" i="59"/>
  <c r="G1802" i="59"/>
  <c r="C1802" i="59"/>
  <c r="B1802" i="59"/>
  <c r="AS1801" i="59"/>
  <c r="AR1801" i="59"/>
  <c r="AN1801" i="59"/>
  <c r="S1801" i="59"/>
  <c r="G1801" i="59"/>
  <c r="C1801" i="59"/>
  <c r="B1801" i="59"/>
  <c r="AS1800" i="59"/>
  <c r="AR1800" i="59"/>
  <c r="AN1800" i="59"/>
  <c r="AM1800" i="59"/>
  <c r="S1800" i="59"/>
  <c r="G1800" i="59"/>
  <c r="C1800" i="59"/>
  <c r="B1800" i="59"/>
  <c r="AS1799" i="59"/>
  <c r="AR1799" i="59"/>
  <c r="AN1799" i="59"/>
  <c r="S1799" i="59"/>
  <c r="G1799" i="59"/>
  <c r="C1799" i="59"/>
  <c r="B1799" i="59"/>
  <c r="AS1798" i="59"/>
  <c r="AR1798" i="59"/>
  <c r="AN1798" i="59"/>
  <c r="S1798" i="59"/>
  <c r="G1798" i="59"/>
  <c r="C1798" i="59"/>
  <c r="B1798" i="59"/>
  <c r="AS1797" i="59"/>
  <c r="AR1797" i="59"/>
  <c r="AN1797" i="59"/>
  <c r="S1797" i="59"/>
  <c r="G1797" i="59"/>
  <c r="C1797" i="59"/>
  <c r="B1797" i="59"/>
  <c r="AS1796" i="59"/>
  <c r="AR1796" i="59"/>
  <c r="AN1796" i="59"/>
  <c r="S1796" i="59"/>
  <c r="G1796" i="59"/>
  <c r="C1796" i="59"/>
  <c r="B1796" i="59"/>
  <c r="AS1795" i="59"/>
  <c r="AR1795" i="59"/>
  <c r="AN1795" i="59"/>
  <c r="S1795" i="59"/>
  <c r="G1795" i="59"/>
  <c r="C1795" i="59"/>
  <c r="B1795" i="59"/>
  <c r="AS1794" i="59"/>
  <c r="AR1794" i="59"/>
  <c r="AN1794" i="59"/>
  <c r="S1794" i="59"/>
  <c r="G1794" i="59"/>
  <c r="C1794" i="59"/>
  <c r="B1794" i="59"/>
  <c r="AS1793" i="59"/>
  <c r="AR1793" i="59"/>
  <c r="AN1793" i="59"/>
  <c r="S1793" i="59"/>
  <c r="G1793" i="59"/>
  <c r="C1793" i="59"/>
  <c r="B1793" i="59"/>
  <c r="AS1792" i="59"/>
  <c r="AR1792" i="59"/>
  <c r="AN1792" i="59"/>
  <c r="AM1792" i="59"/>
  <c r="S1792" i="59"/>
  <c r="G1792" i="59"/>
  <c r="C1792" i="59"/>
  <c r="B1792" i="59"/>
  <c r="AS1791" i="59"/>
  <c r="AR1791" i="59"/>
  <c r="AN1791" i="59"/>
  <c r="S1791" i="59"/>
  <c r="G1791" i="59"/>
  <c r="C1791" i="59"/>
  <c r="B1791" i="59"/>
  <c r="AS1790" i="59"/>
  <c r="AR1790" i="59"/>
  <c r="AN1790" i="59"/>
  <c r="S1790" i="59"/>
  <c r="G1790" i="59"/>
  <c r="C1790" i="59"/>
  <c r="B1790" i="59"/>
  <c r="AS1789" i="59"/>
  <c r="AR1789" i="59"/>
  <c r="AN1789" i="59"/>
  <c r="S1789" i="59"/>
  <c r="G1789" i="59"/>
  <c r="C1789" i="59"/>
  <c r="B1789" i="59"/>
  <c r="AS1788" i="59"/>
  <c r="AR1788" i="59"/>
  <c r="AN1788" i="59"/>
  <c r="S1788" i="59"/>
  <c r="G1788" i="59"/>
  <c r="C1788" i="59"/>
  <c r="B1788" i="59"/>
  <c r="AS1787" i="59"/>
  <c r="AR1787" i="59"/>
  <c r="AN1787" i="59"/>
  <c r="S1787" i="59"/>
  <c r="G1787" i="59"/>
  <c r="C1787" i="59"/>
  <c r="B1787" i="59"/>
  <c r="AS1786" i="59"/>
  <c r="AR1786" i="59"/>
  <c r="AN1786" i="59"/>
  <c r="S1786" i="59"/>
  <c r="G1786" i="59"/>
  <c r="C1786" i="59"/>
  <c r="B1786" i="59"/>
  <c r="AS1785" i="59"/>
  <c r="AR1785" i="59"/>
  <c r="AN1785" i="59"/>
  <c r="S1785" i="59"/>
  <c r="G1785" i="59"/>
  <c r="C1785" i="59"/>
  <c r="B1785" i="59"/>
  <c r="AS1784" i="59"/>
  <c r="AR1784" i="59"/>
  <c r="AN1784" i="59"/>
  <c r="S1784" i="59"/>
  <c r="G1784" i="59"/>
  <c r="C1784" i="59"/>
  <c r="B1784" i="59"/>
  <c r="AS1783" i="59"/>
  <c r="AR1783" i="59"/>
  <c r="AN1783" i="59"/>
  <c r="S1783" i="59"/>
  <c r="G1783" i="59"/>
  <c r="C1783" i="59"/>
  <c r="B1783" i="59"/>
  <c r="AS1782" i="59"/>
  <c r="AR1782" i="59"/>
  <c r="AN1782" i="59"/>
  <c r="S1782" i="59"/>
  <c r="G1782" i="59"/>
  <c r="C1782" i="59"/>
  <c r="B1782" i="59"/>
  <c r="AS1781" i="59"/>
  <c r="AR1781" i="59"/>
  <c r="AN1781" i="59"/>
  <c r="S1781" i="59"/>
  <c r="G1781" i="59"/>
  <c r="C1781" i="59"/>
  <c r="B1781" i="59"/>
  <c r="AS1780" i="59"/>
  <c r="AR1780" i="59"/>
  <c r="AN1780" i="59"/>
  <c r="S1780" i="59"/>
  <c r="G1780" i="59"/>
  <c r="C1780" i="59"/>
  <c r="B1780" i="59"/>
  <c r="AS1779" i="59"/>
  <c r="AR1779" i="59"/>
  <c r="AN1779" i="59"/>
  <c r="S1779" i="59"/>
  <c r="G1779" i="59"/>
  <c r="C1779" i="59"/>
  <c r="B1779" i="59"/>
  <c r="AS1778" i="59"/>
  <c r="AR1778" i="59"/>
  <c r="AN1778" i="59"/>
  <c r="S1778" i="59"/>
  <c r="G1778" i="59"/>
  <c r="C1778" i="59"/>
  <c r="B1778" i="59"/>
  <c r="AS1777" i="59"/>
  <c r="AR1777" i="59"/>
  <c r="AN1777" i="59"/>
  <c r="S1777" i="59"/>
  <c r="G1777" i="59"/>
  <c r="C1777" i="59"/>
  <c r="B1777" i="59"/>
  <c r="AS1776" i="59"/>
  <c r="AR1776" i="59"/>
  <c r="AN1776" i="59"/>
  <c r="S1776" i="59"/>
  <c r="G1776" i="59"/>
  <c r="C1776" i="59"/>
  <c r="B1776" i="59"/>
  <c r="AS1775" i="59"/>
  <c r="AR1775" i="59"/>
  <c r="AN1775" i="59"/>
  <c r="S1775" i="59"/>
  <c r="G1775" i="59"/>
  <c r="C1775" i="59"/>
  <c r="B1775" i="59"/>
  <c r="AS1774" i="59"/>
  <c r="AR1774" i="59"/>
  <c r="AN1774" i="59"/>
  <c r="S1774" i="59"/>
  <c r="G1774" i="59"/>
  <c r="C1774" i="59"/>
  <c r="B1774" i="59"/>
  <c r="AS1773" i="59"/>
  <c r="AR1773" i="59"/>
  <c r="AN1773" i="59"/>
  <c r="S1773" i="59"/>
  <c r="G1773" i="59"/>
  <c r="C1773" i="59"/>
  <c r="B1773" i="59"/>
  <c r="AS1772" i="59"/>
  <c r="AR1772" i="59"/>
  <c r="AN1772" i="59"/>
  <c r="S1772" i="59"/>
  <c r="G1772" i="59"/>
  <c r="C1772" i="59"/>
  <c r="B1772" i="59"/>
  <c r="AS1771" i="59"/>
  <c r="AR1771" i="59"/>
  <c r="AN1771" i="59"/>
  <c r="S1771" i="59"/>
  <c r="G1771" i="59"/>
  <c r="C1771" i="59"/>
  <c r="B1771" i="59"/>
  <c r="AS1770" i="59"/>
  <c r="AR1770" i="59"/>
  <c r="AN1770" i="59"/>
  <c r="S1770" i="59"/>
  <c r="G1770" i="59"/>
  <c r="C1770" i="59"/>
  <c r="B1770" i="59"/>
  <c r="AS1769" i="59"/>
  <c r="AR1769" i="59"/>
  <c r="AN1769" i="59"/>
  <c r="S1769" i="59"/>
  <c r="G1769" i="59"/>
  <c r="C1769" i="59"/>
  <c r="B1769" i="59"/>
  <c r="AS1768" i="59"/>
  <c r="AR1768" i="59"/>
  <c r="AN1768" i="59"/>
  <c r="S1768" i="59"/>
  <c r="G1768" i="59"/>
  <c r="C1768" i="59"/>
  <c r="B1768" i="59"/>
  <c r="AS1767" i="59"/>
  <c r="AR1767" i="59"/>
  <c r="AN1767" i="59"/>
  <c r="S1767" i="59"/>
  <c r="G1767" i="59"/>
  <c r="C1767" i="59"/>
  <c r="B1767" i="59"/>
  <c r="AS1766" i="59"/>
  <c r="AR1766" i="59"/>
  <c r="AN1766" i="59"/>
  <c r="S1766" i="59"/>
  <c r="G1766" i="59"/>
  <c r="C1766" i="59"/>
  <c r="B1766" i="59"/>
  <c r="AS1765" i="59"/>
  <c r="AR1765" i="59"/>
  <c r="AN1765" i="59"/>
  <c r="S1765" i="59"/>
  <c r="G1765" i="59"/>
  <c r="C1765" i="59"/>
  <c r="B1765" i="59"/>
  <c r="AS1764" i="59"/>
  <c r="AR1764" i="59"/>
  <c r="AN1764" i="59"/>
  <c r="S1764" i="59"/>
  <c r="G1764" i="59"/>
  <c r="C1764" i="59"/>
  <c r="B1764" i="59"/>
  <c r="AS1763" i="59"/>
  <c r="AR1763" i="59"/>
  <c r="AN1763" i="59"/>
  <c r="S1763" i="59"/>
  <c r="G1763" i="59"/>
  <c r="C1763" i="59"/>
  <c r="B1763" i="59"/>
  <c r="AS1762" i="59"/>
  <c r="AR1762" i="59"/>
  <c r="AN1762" i="59"/>
  <c r="S1762" i="59"/>
  <c r="G1762" i="59"/>
  <c r="C1762" i="59"/>
  <c r="B1762" i="59"/>
  <c r="AS1761" i="59"/>
  <c r="AR1761" i="59"/>
  <c r="AN1761" i="59"/>
  <c r="S1761" i="59"/>
  <c r="G1761" i="59"/>
  <c r="C1761" i="59"/>
  <c r="B1761" i="59"/>
  <c r="AS1760" i="59"/>
  <c r="AR1760" i="59"/>
  <c r="AN1760" i="59"/>
  <c r="S1760" i="59"/>
  <c r="G1760" i="59"/>
  <c r="C1760" i="59"/>
  <c r="B1760" i="59"/>
  <c r="AS1759" i="59"/>
  <c r="AR1759" i="59"/>
  <c r="AN1759" i="59"/>
  <c r="S1759" i="59"/>
  <c r="G1759" i="59"/>
  <c r="C1759" i="59"/>
  <c r="B1759" i="59"/>
  <c r="AS1758" i="59"/>
  <c r="AR1758" i="59"/>
  <c r="AN1758" i="59"/>
  <c r="S1758" i="59"/>
  <c r="G1758" i="59"/>
  <c r="C1758" i="59"/>
  <c r="B1758" i="59"/>
  <c r="AS1757" i="59"/>
  <c r="AR1757" i="59"/>
  <c r="AN1757" i="59"/>
  <c r="AM1757" i="59"/>
  <c r="S1757" i="59"/>
  <c r="G1757" i="59"/>
  <c r="C1757" i="59"/>
  <c r="B1757" i="59"/>
  <c r="AS1756" i="59"/>
  <c r="AR1756" i="59"/>
  <c r="AN1756" i="59"/>
  <c r="S1756" i="59"/>
  <c r="G1756" i="59"/>
  <c r="C1756" i="59"/>
  <c r="B1756" i="59"/>
  <c r="AS1755" i="59"/>
  <c r="AR1755" i="59"/>
  <c r="AN1755" i="59"/>
  <c r="S1755" i="59"/>
  <c r="G1755" i="59"/>
  <c r="C1755" i="59"/>
  <c r="B1755" i="59"/>
  <c r="AS1754" i="59"/>
  <c r="AR1754" i="59"/>
  <c r="AN1754" i="59"/>
  <c r="S1754" i="59"/>
  <c r="G1754" i="59"/>
  <c r="C1754" i="59"/>
  <c r="B1754" i="59"/>
  <c r="AS1753" i="59"/>
  <c r="AR1753" i="59"/>
  <c r="AN1753" i="59"/>
  <c r="S1753" i="59"/>
  <c r="G1753" i="59"/>
  <c r="C1753" i="59"/>
  <c r="B1753" i="59"/>
  <c r="AS1752" i="59"/>
  <c r="AR1752" i="59"/>
  <c r="AN1752" i="59"/>
  <c r="S1752" i="59"/>
  <c r="G1752" i="59"/>
  <c r="C1752" i="59"/>
  <c r="B1752" i="59"/>
  <c r="AS1751" i="59"/>
  <c r="AR1751" i="59"/>
  <c r="AN1751" i="59"/>
  <c r="S1751" i="59"/>
  <c r="G1751" i="59"/>
  <c r="C1751" i="59"/>
  <c r="B1751" i="59"/>
  <c r="AS1750" i="59"/>
  <c r="AR1750" i="59"/>
  <c r="AN1750" i="59"/>
  <c r="S1750" i="59"/>
  <c r="G1750" i="59"/>
  <c r="C1750" i="59"/>
  <c r="B1750" i="59"/>
  <c r="AS1749" i="59"/>
  <c r="AR1749" i="59"/>
  <c r="AN1749" i="59"/>
  <c r="S1749" i="59"/>
  <c r="G1749" i="59"/>
  <c r="C1749" i="59"/>
  <c r="B1749" i="59"/>
  <c r="AS1748" i="59"/>
  <c r="AR1748" i="59"/>
  <c r="AN1748" i="59"/>
  <c r="S1748" i="59"/>
  <c r="G1748" i="59"/>
  <c r="C1748" i="59"/>
  <c r="B1748" i="59"/>
  <c r="AS1747" i="59"/>
  <c r="AR1747" i="59"/>
  <c r="AN1747" i="59"/>
  <c r="S1747" i="59"/>
  <c r="G1747" i="59"/>
  <c r="C1747" i="59"/>
  <c r="B1747" i="59"/>
  <c r="AS1746" i="59"/>
  <c r="AR1746" i="59"/>
  <c r="AN1746" i="59"/>
  <c r="S1746" i="59"/>
  <c r="G1746" i="59"/>
  <c r="C1746" i="59"/>
  <c r="B1746" i="59"/>
  <c r="AS1745" i="59"/>
  <c r="AR1745" i="59"/>
  <c r="AN1745" i="59"/>
  <c r="S1745" i="59"/>
  <c r="G1745" i="59"/>
  <c r="C1745" i="59"/>
  <c r="B1745" i="59"/>
  <c r="AS1744" i="59"/>
  <c r="AR1744" i="59"/>
  <c r="AN1744" i="59"/>
  <c r="S1744" i="59"/>
  <c r="G1744" i="59"/>
  <c r="C1744" i="59"/>
  <c r="B1744" i="59"/>
  <c r="AS1743" i="59"/>
  <c r="AR1743" i="59"/>
  <c r="AN1743" i="59"/>
  <c r="S1743" i="59"/>
  <c r="G1743" i="59"/>
  <c r="C1743" i="59"/>
  <c r="B1743" i="59"/>
  <c r="AS1742" i="59"/>
  <c r="AR1742" i="59"/>
  <c r="AN1742" i="59"/>
  <c r="S1742" i="59"/>
  <c r="G1742" i="59"/>
  <c r="C1742" i="59"/>
  <c r="B1742" i="59"/>
  <c r="AS1741" i="59"/>
  <c r="AR1741" i="59"/>
  <c r="AN1741" i="59"/>
  <c r="S1741" i="59"/>
  <c r="G1741" i="59"/>
  <c r="C1741" i="59"/>
  <c r="B1741" i="59"/>
  <c r="AS1740" i="59"/>
  <c r="AR1740" i="59"/>
  <c r="AN1740" i="59"/>
  <c r="S1740" i="59"/>
  <c r="G1740" i="59"/>
  <c r="C1740" i="59"/>
  <c r="B1740" i="59"/>
  <c r="AS1739" i="59"/>
  <c r="AR1739" i="59"/>
  <c r="AN1739" i="59"/>
  <c r="S1739" i="59"/>
  <c r="G1739" i="59"/>
  <c r="C1739" i="59"/>
  <c r="B1739" i="59"/>
  <c r="AS1738" i="59"/>
  <c r="AR1738" i="59"/>
  <c r="AN1738" i="59"/>
  <c r="S1738" i="59"/>
  <c r="G1738" i="59"/>
  <c r="C1738" i="59"/>
  <c r="B1738" i="59"/>
  <c r="AS1737" i="59"/>
  <c r="AR1737" i="59"/>
  <c r="AN1737" i="59"/>
  <c r="S1737" i="59"/>
  <c r="G1737" i="59"/>
  <c r="C1737" i="59"/>
  <c r="B1737" i="59"/>
  <c r="AS1736" i="59"/>
  <c r="AR1736" i="59"/>
  <c r="AN1736" i="59"/>
  <c r="AM1736" i="59"/>
  <c r="AM1737" i="59" s="1"/>
  <c r="S1736" i="59"/>
  <c r="G1736" i="59"/>
  <c r="C1736" i="59"/>
  <c r="B1736" i="59"/>
  <c r="AS1735" i="59"/>
  <c r="AR1735" i="59"/>
  <c r="AN1735" i="59"/>
  <c r="S1735" i="59"/>
  <c r="G1735" i="59"/>
  <c r="C1735" i="59"/>
  <c r="B1735" i="59"/>
  <c r="AS1734" i="59"/>
  <c r="AR1734" i="59"/>
  <c r="AN1734" i="59"/>
  <c r="S1734" i="59"/>
  <c r="G1734" i="59"/>
  <c r="C1734" i="59"/>
  <c r="B1734" i="59"/>
  <c r="AS1733" i="59"/>
  <c r="AR1733" i="59"/>
  <c r="AN1733" i="59"/>
  <c r="S1733" i="59"/>
  <c r="G1733" i="59"/>
  <c r="C1733" i="59"/>
  <c r="B1733" i="59"/>
  <c r="AS1732" i="59"/>
  <c r="AR1732" i="59"/>
  <c r="AN1732" i="59"/>
  <c r="S1732" i="59"/>
  <c r="G1732" i="59"/>
  <c r="C1732" i="59"/>
  <c r="B1732" i="59"/>
  <c r="AS1731" i="59"/>
  <c r="AR1731" i="59"/>
  <c r="AN1731" i="59"/>
  <c r="S1731" i="59"/>
  <c r="G1731" i="59"/>
  <c r="C1731" i="59"/>
  <c r="B1731" i="59"/>
  <c r="AS1730" i="59"/>
  <c r="AR1730" i="59"/>
  <c r="AN1730" i="59"/>
  <c r="S1730" i="59"/>
  <c r="G1730" i="59"/>
  <c r="C1730" i="59"/>
  <c r="B1730" i="59"/>
  <c r="AS1729" i="59"/>
  <c r="AR1729" i="59"/>
  <c r="AN1729" i="59"/>
  <c r="S1729" i="59"/>
  <c r="G1729" i="59"/>
  <c r="C1729" i="59"/>
  <c r="B1729" i="59"/>
  <c r="AS1728" i="59"/>
  <c r="AR1728" i="59"/>
  <c r="AN1728" i="59"/>
  <c r="S1728" i="59"/>
  <c r="G1728" i="59"/>
  <c r="C1728" i="59"/>
  <c r="B1728" i="59"/>
  <c r="AS1727" i="59"/>
  <c r="AR1727" i="59"/>
  <c r="AN1727" i="59"/>
  <c r="S1727" i="59"/>
  <c r="G1727" i="59"/>
  <c r="C1727" i="59"/>
  <c r="B1727" i="59"/>
  <c r="AS1726" i="59"/>
  <c r="AR1726" i="59"/>
  <c r="AN1726" i="59"/>
  <c r="S1726" i="59"/>
  <c r="G1726" i="59"/>
  <c r="C1726" i="59"/>
  <c r="B1726" i="59"/>
  <c r="AS1725" i="59"/>
  <c r="AR1725" i="59"/>
  <c r="AN1725" i="59"/>
  <c r="S1725" i="59"/>
  <c r="G1725" i="59"/>
  <c r="C1725" i="59"/>
  <c r="B1725" i="59"/>
  <c r="AS1724" i="59"/>
  <c r="AR1724" i="59"/>
  <c r="AN1724" i="59"/>
  <c r="S1724" i="59"/>
  <c r="G1724" i="59"/>
  <c r="C1724" i="59"/>
  <c r="B1724" i="59"/>
  <c r="AS1723" i="59"/>
  <c r="AR1723" i="59"/>
  <c r="AN1723" i="59"/>
  <c r="S1723" i="59"/>
  <c r="G1723" i="59"/>
  <c r="C1723" i="59"/>
  <c r="B1723" i="59"/>
  <c r="AS1722" i="59"/>
  <c r="AR1722" i="59"/>
  <c r="AN1722" i="59"/>
  <c r="S1722" i="59"/>
  <c r="G1722" i="59"/>
  <c r="C1722" i="59"/>
  <c r="B1722" i="59"/>
  <c r="AS1721" i="59"/>
  <c r="AR1721" i="59"/>
  <c r="AN1721" i="59"/>
  <c r="S1721" i="59"/>
  <c r="G1721" i="59"/>
  <c r="C1721" i="59"/>
  <c r="B1721" i="59"/>
  <c r="AS1720" i="59"/>
  <c r="AR1720" i="59"/>
  <c r="AN1720" i="59"/>
  <c r="S1720" i="59"/>
  <c r="G1720" i="59"/>
  <c r="C1720" i="59"/>
  <c r="B1720" i="59"/>
  <c r="AS1719" i="59"/>
  <c r="AR1719" i="59"/>
  <c r="AN1719" i="59"/>
  <c r="S1719" i="59"/>
  <c r="G1719" i="59"/>
  <c r="C1719" i="59"/>
  <c r="B1719" i="59"/>
  <c r="AS1718" i="59"/>
  <c r="AR1718" i="59"/>
  <c r="AN1718" i="59"/>
  <c r="S1718" i="59"/>
  <c r="G1718" i="59"/>
  <c r="C1718" i="59"/>
  <c r="B1718" i="59"/>
  <c r="AS1717" i="59"/>
  <c r="AR1717" i="59"/>
  <c r="AN1717" i="59"/>
  <c r="AM1717" i="59"/>
  <c r="AM1718" i="59" s="1"/>
  <c r="S1717" i="59"/>
  <c r="G1717" i="59"/>
  <c r="C1717" i="59"/>
  <c r="B1717" i="59"/>
  <c r="AS1716" i="59"/>
  <c r="AR1716" i="59"/>
  <c r="AN1716" i="59"/>
  <c r="S1716" i="59"/>
  <c r="G1716" i="59"/>
  <c r="C1716" i="59"/>
  <c r="B1716" i="59"/>
  <c r="AS1715" i="59"/>
  <c r="AR1715" i="59"/>
  <c r="AN1715" i="59"/>
  <c r="S1715" i="59"/>
  <c r="G1715" i="59"/>
  <c r="C1715" i="59"/>
  <c r="B1715" i="59"/>
  <c r="AS1714" i="59"/>
  <c r="AR1714" i="59"/>
  <c r="AN1714" i="59"/>
  <c r="S1714" i="59"/>
  <c r="G1714" i="59"/>
  <c r="C1714" i="59"/>
  <c r="B1714" i="59"/>
  <c r="AS1713" i="59"/>
  <c r="AR1713" i="59"/>
  <c r="AN1713" i="59"/>
  <c r="AM1713" i="59"/>
  <c r="S1713" i="59"/>
  <c r="G1713" i="59"/>
  <c r="C1713" i="59"/>
  <c r="B1713" i="59"/>
  <c r="AS1712" i="59"/>
  <c r="AR1712" i="59"/>
  <c r="AN1712" i="59"/>
  <c r="S1712" i="59"/>
  <c r="G1712" i="59"/>
  <c r="C1712" i="59"/>
  <c r="B1712" i="59"/>
  <c r="AS1711" i="59"/>
  <c r="AR1711" i="59"/>
  <c r="AN1711" i="59"/>
  <c r="S1711" i="59"/>
  <c r="G1711" i="59"/>
  <c r="C1711" i="59"/>
  <c r="B1711" i="59"/>
  <c r="AS1710" i="59"/>
  <c r="AR1710" i="59"/>
  <c r="AN1710" i="59"/>
  <c r="S1710" i="59"/>
  <c r="G1710" i="59"/>
  <c r="C1710" i="59"/>
  <c r="B1710" i="59"/>
  <c r="AS1709" i="59"/>
  <c r="AR1709" i="59"/>
  <c r="AN1709" i="59"/>
  <c r="S1709" i="59"/>
  <c r="G1709" i="59"/>
  <c r="C1709" i="59"/>
  <c r="B1709" i="59"/>
  <c r="AS1708" i="59"/>
  <c r="AR1708" i="59"/>
  <c r="AN1708" i="59"/>
  <c r="S1708" i="59"/>
  <c r="G1708" i="59"/>
  <c r="C1708" i="59"/>
  <c r="B1708" i="59"/>
  <c r="AS1707" i="59"/>
  <c r="AR1707" i="59"/>
  <c r="AN1707" i="59"/>
  <c r="S1707" i="59"/>
  <c r="G1707" i="59"/>
  <c r="C1707" i="59"/>
  <c r="B1707" i="59"/>
  <c r="AS1706" i="59"/>
  <c r="AR1706" i="59"/>
  <c r="AN1706" i="59"/>
  <c r="S1706" i="59"/>
  <c r="G1706" i="59"/>
  <c r="C1706" i="59"/>
  <c r="B1706" i="59"/>
  <c r="AS1705" i="59"/>
  <c r="AR1705" i="59"/>
  <c r="AN1705" i="59"/>
  <c r="S1705" i="59"/>
  <c r="G1705" i="59"/>
  <c r="C1705" i="59"/>
  <c r="B1705" i="59"/>
  <c r="AS1704" i="59"/>
  <c r="AR1704" i="59"/>
  <c r="AN1704" i="59"/>
  <c r="S1704" i="59"/>
  <c r="G1704" i="59"/>
  <c r="C1704" i="59"/>
  <c r="B1704" i="59"/>
  <c r="AS1703" i="59"/>
  <c r="AR1703" i="59"/>
  <c r="AN1703" i="59"/>
  <c r="S1703" i="59"/>
  <c r="G1703" i="59"/>
  <c r="C1703" i="59"/>
  <c r="B1703" i="59"/>
  <c r="AS1702" i="59"/>
  <c r="AR1702" i="59"/>
  <c r="AN1702" i="59"/>
  <c r="S1702" i="59"/>
  <c r="G1702" i="59"/>
  <c r="C1702" i="59"/>
  <c r="B1702" i="59"/>
  <c r="AS1701" i="59"/>
  <c r="AR1701" i="59"/>
  <c r="AN1701" i="59"/>
  <c r="S1701" i="59"/>
  <c r="G1701" i="59"/>
  <c r="C1701" i="59"/>
  <c r="B1701" i="59"/>
  <c r="AS1700" i="59"/>
  <c r="AR1700" i="59"/>
  <c r="AN1700" i="59"/>
  <c r="AM1700" i="59"/>
  <c r="AM1701" i="59" s="1"/>
  <c r="S1700" i="59"/>
  <c r="G1700" i="59"/>
  <c r="C1700" i="59"/>
  <c r="B1700" i="59"/>
  <c r="AS1699" i="59"/>
  <c r="AR1699" i="59"/>
  <c r="AN1699" i="59"/>
  <c r="S1699" i="59"/>
  <c r="G1699" i="59"/>
  <c r="C1699" i="59"/>
  <c r="B1699" i="59"/>
  <c r="AS1698" i="59"/>
  <c r="AR1698" i="59"/>
  <c r="AN1698" i="59"/>
  <c r="S1698" i="59"/>
  <c r="G1698" i="59"/>
  <c r="C1698" i="59"/>
  <c r="B1698" i="59"/>
  <c r="AS1697" i="59"/>
  <c r="AR1697" i="59"/>
  <c r="AN1697" i="59"/>
  <c r="AM1697" i="59"/>
  <c r="AM1698" i="59" s="1"/>
  <c r="S1697" i="59"/>
  <c r="G1697" i="59"/>
  <c r="C1697" i="59"/>
  <c r="B1697" i="59"/>
  <c r="AS1696" i="59"/>
  <c r="AR1696" i="59"/>
  <c r="AN1696" i="59"/>
  <c r="S1696" i="59"/>
  <c r="G1696" i="59"/>
  <c r="C1696" i="59"/>
  <c r="B1696" i="59"/>
  <c r="AS1695" i="59"/>
  <c r="AR1695" i="59"/>
  <c r="AN1695" i="59"/>
  <c r="S1695" i="59"/>
  <c r="G1695" i="59"/>
  <c r="C1695" i="59"/>
  <c r="B1695" i="59"/>
  <c r="AS1694" i="59"/>
  <c r="AR1694" i="59"/>
  <c r="AN1694" i="59"/>
  <c r="S1694" i="59"/>
  <c r="G1694" i="59"/>
  <c r="C1694" i="59"/>
  <c r="B1694" i="59"/>
  <c r="AS1693" i="59"/>
  <c r="AR1693" i="59"/>
  <c r="AN1693" i="59"/>
  <c r="S1693" i="59"/>
  <c r="G1693" i="59"/>
  <c r="C1693" i="59"/>
  <c r="B1693" i="59"/>
  <c r="AS1692" i="59"/>
  <c r="AR1692" i="59"/>
  <c r="AN1692" i="59"/>
  <c r="S1692" i="59"/>
  <c r="G1692" i="59"/>
  <c r="C1692" i="59"/>
  <c r="B1692" i="59"/>
  <c r="AS1691" i="59"/>
  <c r="AR1691" i="59"/>
  <c r="AN1691" i="59"/>
  <c r="S1691" i="59"/>
  <c r="G1691" i="59"/>
  <c r="C1691" i="59"/>
  <c r="B1691" i="59"/>
  <c r="AS1690" i="59"/>
  <c r="AR1690" i="59"/>
  <c r="AN1690" i="59"/>
  <c r="S1690" i="59"/>
  <c r="G1690" i="59"/>
  <c r="C1690" i="59"/>
  <c r="B1690" i="59"/>
  <c r="AS1689" i="59"/>
  <c r="AR1689" i="59"/>
  <c r="AN1689" i="59"/>
  <c r="S1689" i="59"/>
  <c r="G1689" i="59"/>
  <c r="C1689" i="59"/>
  <c r="B1689" i="59"/>
  <c r="AS1688" i="59"/>
  <c r="AR1688" i="59"/>
  <c r="AN1688" i="59"/>
  <c r="S1688" i="59"/>
  <c r="G1688" i="59"/>
  <c r="C1688" i="59"/>
  <c r="B1688" i="59"/>
  <c r="AS1687" i="59"/>
  <c r="AR1687" i="59"/>
  <c r="AN1687" i="59"/>
  <c r="S1687" i="59"/>
  <c r="G1687" i="59"/>
  <c r="C1687" i="59"/>
  <c r="B1687" i="59"/>
  <c r="AS1686" i="59"/>
  <c r="AR1686" i="59"/>
  <c r="AN1686" i="59"/>
  <c r="S1686" i="59"/>
  <c r="G1686" i="59"/>
  <c r="C1686" i="59"/>
  <c r="B1686" i="59"/>
  <c r="AS1685" i="59"/>
  <c r="AR1685" i="59"/>
  <c r="AN1685" i="59"/>
  <c r="S1685" i="59"/>
  <c r="G1685" i="59"/>
  <c r="C1685" i="59"/>
  <c r="B1685" i="59"/>
  <c r="AS1684" i="59"/>
  <c r="AR1684" i="59"/>
  <c r="AN1684" i="59"/>
  <c r="S1684" i="59"/>
  <c r="G1684" i="59"/>
  <c r="C1684" i="59"/>
  <c r="B1684" i="59"/>
  <c r="AS1683" i="59"/>
  <c r="AR1683" i="59"/>
  <c r="AN1683" i="59"/>
  <c r="S1683" i="59"/>
  <c r="G1683" i="59"/>
  <c r="C1683" i="59"/>
  <c r="B1683" i="59"/>
  <c r="AS1682" i="59"/>
  <c r="AR1682" i="59"/>
  <c r="AN1682" i="59"/>
  <c r="S1682" i="59"/>
  <c r="G1682" i="59"/>
  <c r="C1682" i="59"/>
  <c r="B1682" i="59"/>
  <c r="AS1681" i="59"/>
  <c r="AR1681" i="59"/>
  <c r="AN1681" i="59"/>
  <c r="S1681" i="59"/>
  <c r="G1681" i="59"/>
  <c r="C1681" i="59"/>
  <c r="B1681" i="59"/>
  <c r="AS1680" i="59"/>
  <c r="AR1680" i="59"/>
  <c r="AN1680" i="59"/>
  <c r="S1680" i="59"/>
  <c r="G1680" i="59"/>
  <c r="C1680" i="59"/>
  <c r="B1680" i="59"/>
  <c r="AS1679" i="59"/>
  <c r="AR1679" i="59"/>
  <c r="AN1679" i="59"/>
  <c r="S1679" i="59"/>
  <c r="G1679" i="59"/>
  <c r="C1679" i="59"/>
  <c r="B1679" i="59"/>
  <c r="AS1678" i="59"/>
  <c r="AR1678" i="59"/>
  <c r="AN1678" i="59"/>
  <c r="S1678" i="59"/>
  <c r="G1678" i="59"/>
  <c r="C1678" i="59"/>
  <c r="B1678" i="59"/>
  <c r="AS1677" i="59"/>
  <c r="AR1677" i="59"/>
  <c r="AN1677" i="59"/>
  <c r="S1677" i="59"/>
  <c r="G1677" i="59"/>
  <c r="C1677" i="59"/>
  <c r="B1677" i="59"/>
  <c r="AS1676" i="59"/>
  <c r="AR1676" i="59"/>
  <c r="AN1676" i="59"/>
  <c r="S1676" i="59"/>
  <c r="G1676" i="59"/>
  <c r="C1676" i="59"/>
  <c r="B1676" i="59"/>
  <c r="AS1675" i="59"/>
  <c r="AR1675" i="59"/>
  <c r="AN1675" i="59"/>
  <c r="S1675" i="59"/>
  <c r="G1675" i="59"/>
  <c r="C1675" i="59"/>
  <c r="B1675" i="59"/>
  <c r="AS1674" i="59"/>
  <c r="AR1674" i="59"/>
  <c r="AN1674" i="59"/>
  <c r="S1674" i="59"/>
  <c r="G1674" i="59"/>
  <c r="C1674" i="59"/>
  <c r="B1674" i="59"/>
  <c r="AS1673" i="59"/>
  <c r="AR1673" i="59"/>
  <c r="AN1673" i="59"/>
  <c r="S1673" i="59"/>
  <c r="G1673" i="59"/>
  <c r="C1673" i="59"/>
  <c r="B1673" i="59"/>
  <c r="AS1672" i="59"/>
  <c r="AR1672" i="59"/>
  <c r="AN1672" i="59"/>
  <c r="S1672" i="59"/>
  <c r="G1672" i="59"/>
  <c r="C1672" i="59"/>
  <c r="B1672" i="59"/>
  <c r="AS1671" i="59"/>
  <c r="AR1671" i="59"/>
  <c r="AN1671" i="59"/>
  <c r="S1671" i="59"/>
  <c r="G1671" i="59"/>
  <c r="C1671" i="59"/>
  <c r="B1671" i="59"/>
  <c r="AS1670" i="59"/>
  <c r="AR1670" i="59"/>
  <c r="AN1670" i="59"/>
  <c r="S1670" i="59"/>
  <c r="G1670" i="59"/>
  <c r="C1670" i="59"/>
  <c r="B1670" i="59"/>
  <c r="AS1669" i="59"/>
  <c r="AR1669" i="59"/>
  <c r="AN1669" i="59"/>
  <c r="S1669" i="59"/>
  <c r="G1669" i="59"/>
  <c r="C1669" i="59"/>
  <c r="B1669" i="59"/>
  <c r="AS1668" i="59"/>
  <c r="AR1668" i="59"/>
  <c r="AN1668" i="59"/>
  <c r="S1668" i="59"/>
  <c r="G1668" i="59"/>
  <c r="C1668" i="59"/>
  <c r="B1668" i="59"/>
  <c r="AS1667" i="59"/>
  <c r="AR1667" i="59"/>
  <c r="AN1667" i="59"/>
  <c r="S1667" i="59"/>
  <c r="G1667" i="59"/>
  <c r="C1667" i="59"/>
  <c r="B1667" i="59"/>
  <c r="AS1666" i="59"/>
  <c r="AR1666" i="59"/>
  <c r="AN1666" i="59"/>
  <c r="S1666" i="59"/>
  <c r="G1666" i="59"/>
  <c r="C1666" i="59"/>
  <c r="B1666" i="59"/>
  <c r="AS1665" i="59"/>
  <c r="AR1665" i="59"/>
  <c r="AN1665" i="59"/>
  <c r="S1665" i="59"/>
  <c r="G1665" i="59"/>
  <c r="C1665" i="59"/>
  <c r="B1665" i="59"/>
  <c r="AS1664" i="59"/>
  <c r="AR1664" i="59"/>
  <c r="AN1664" i="59"/>
  <c r="S1664" i="59"/>
  <c r="G1664" i="59"/>
  <c r="C1664" i="59"/>
  <c r="B1664" i="59"/>
  <c r="AS1663" i="59"/>
  <c r="AR1663" i="59"/>
  <c r="AN1663" i="59"/>
  <c r="S1663" i="59"/>
  <c r="G1663" i="59"/>
  <c r="C1663" i="59"/>
  <c r="B1663" i="59"/>
  <c r="AS1662" i="59"/>
  <c r="AR1662" i="59"/>
  <c r="AN1662" i="59"/>
  <c r="AM1662" i="59"/>
  <c r="S1662" i="59"/>
  <c r="G1662" i="59"/>
  <c r="C1662" i="59"/>
  <c r="B1662" i="59"/>
  <c r="AS1661" i="59"/>
  <c r="AR1661" i="59"/>
  <c r="AN1661" i="59"/>
  <c r="S1661" i="59"/>
  <c r="G1661" i="59"/>
  <c r="C1661" i="59"/>
  <c r="B1661" i="59"/>
  <c r="AS1660" i="59"/>
  <c r="AR1660" i="59"/>
  <c r="AN1660" i="59"/>
  <c r="S1660" i="59"/>
  <c r="G1660" i="59"/>
  <c r="C1660" i="59"/>
  <c r="B1660" i="59"/>
  <c r="AS1659" i="59"/>
  <c r="AR1659" i="59"/>
  <c r="AN1659" i="59"/>
  <c r="S1659" i="59"/>
  <c r="G1659" i="59"/>
  <c r="C1659" i="59"/>
  <c r="B1659" i="59"/>
  <c r="AS1658" i="59"/>
  <c r="AR1658" i="59"/>
  <c r="AN1658" i="59"/>
  <c r="S1658" i="59"/>
  <c r="G1658" i="59"/>
  <c r="C1658" i="59"/>
  <c r="B1658" i="59"/>
  <c r="AS1657" i="59"/>
  <c r="AR1657" i="59"/>
  <c r="AN1657" i="59"/>
  <c r="S1657" i="59"/>
  <c r="G1657" i="59"/>
  <c r="C1657" i="59"/>
  <c r="B1657" i="59"/>
  <c r="AS1656" i="59"/>
  <c r="AR1656" i="59"/>
  <c r="AN1656" i="59"/>
  <c r="S1656" i="59"/>
  <c r="G1656" i="59"/>
  <c r="C1656" i="59"/>
  <c r="B1656" i="59"/>
  <c r="AS1655" i="59"/>
  <c r="AR1655" i="59"/>
  <c r="AN1655" i="59"/>
  <c r="S1655" i="59"/>
  <c r="G1655" i="59"/>
  <c r="C1655" i="59"/>
  <c r="B1655" i="59"/>
  <c r="AS1654" i="59"/>
  <c r="AR1654" i="59"/>
  <c r="AN1654" i="59"/>
  <c r="S1654" i="59"/>
  <c r="G1654" i="59"/>
  <c r="C1654" i="59"/>
  <c r="B1654" i="59"/>
  <c r="AS1653" i="59"/>
  <c r="AR1653" i="59"/>
  <c r="AN1653" i="59"/>
  <c r="S1653" i="59"/>
  <c r="G1653" i="59"/>
  <c r="C1653" i="59"/>
  <c r="B1653" i="59"/>
  <c r="AS1652" i="59"/>
  <c r="AR1652" i="59"/>
  <c r="AN1652" i="59"/>
  <c r="S1652" i="59"/>
  <c r="G1652" i="59"/>
  <c r="C1652" i="59"/>
  <c r="B1652" i="59"/>
  <c r="AS1651" i="59"/>
  <c r="AR1651" i="59"/>
  <c r="AN1651" i="59"/>
  <c r="S1651" i="59"/>
  <c r="G1651" i="59"/>
  <c r="C1651" i="59"/>
  <c r="B1651" i="59"/>
  <c r="AS1650" i="59"/>
  <c r="AR1650" i="59"/>
  <c r="AN1650" i="59"/>
  <c r="S1650" i="59"/>
  <c r="G1650" i="59"/>
  <c r="C1650" i="59"/>
  <c r="B1650" i="59"/>
  <c r="AS1649" i="59"/>
  <c r="AR1649" i="59"/>
  <c r="AN1649" i="59"/>
  <c r="S1649" i="59"/>
  <c r="G1649" i="59"/>
  <c r="C1649" i="59"/>
  <c r="B1649" i="59"/>
  <c r="AS1648" i="59"/>
  <c r="AR1648" i="59"/>
  <c r="AN1648" i="59"/>
  <c r="S1648" i="59"/>
  <c r="G1648" i="59"/>
  <c r="C1648" i="59"/>
  <c r="B1648" i="59"/>
  <c r="AS1647" i="59"/>
  <c r="AR1647" i="59"/>
  <c r="AN1647" i="59"/>
  <c r="S1647" i="59"/>
  <c r="G1647" i="59"/>
  <c r="C1647" i="59"/>
  <c r="B1647" i="59"/>
  <c r="AS1646" i="59"/>
  <c r="AR1646" i="59"/>
  <c r="AN1646" i="59"/>
  <c r="S1646" i="59"/>
  <c r="G1646" i="59"/>
  <c r="C1646" i="59"/>
  <c r="B1646" i="59"/>
  <c r="AS1645" i="59"/>
  <c r="AR1645" i="59"/>
  <c r="AN1645" i="59"/>
  <c r="AM1645" i="59"/>
  <c r="S1645" i="59"/>
  <c r="G1645" i="59"/>
  <c r="C1645" i="59"/>
  <c r="B1645" i="59"/>
  <c r="AS1644" i="59"/>
  <c r="AR1644" i="59"/>
  <c r="AN1644" i="59"/>
  <c r="S1644" i="59"/>
  <c r="G1644" i="59"/>
  <c r="C1644" i="59"/>
  <c r="B1644" i="59"/>
  <c r="AS1643" i="59"/>
  <c r="AR1643" i="59"/>
  <c r="AN1643" i="59"/>
  <c r="S1643" i="59"/>
  <c r="G1643" i="59"/>
  <c r="C1643" i="59"/>
  <c r="B1643" i="59"/>
  <c r="AS1642" i="59"/>
  <c r="AR1642" i="59"/>
  <c r="AN1642" i="59"/>
  <c r="S1642" i="59"/>
  <c r="G1642" i="59"/>
  <c r="C1642" i="59"/>
  <c r="B1642" i="59"/>
  <c r="AS1641" i="59"/>
  <c r="AR1641" i="59"/>
  <c r="AN1641" i="59"/>
  <c r="S1641" i="59"/>
  <c r="G1641" i="59"/>
  <c r="C1641" i="59"/>
  <c r="B1641" i="59"/>
  <c r="AS1640" i="59"/>
  <c r="AR1640" i="59"/>
  <c r="AN1640" i="59"/>
  <c r="S1640" i="59"/>
  <c r="G1640" i="59"/>
  <c r="C1640" i="59"/>
  <c r="B1640" i="59"/>
  <c r="AS1639" i="59"/>
  <c r="AR1639" i="59"/>
  <c r="AN1639" i="59"/>
  <c r="S1639" i="59"/>
  <c r="G1639" i="59"/>
  <c r="C1639" i="59"/>
  <c r="B1639" i="59"/>
  <c r="AS1638" i="59"/>
  <c r="AR1638" i="59"/>
  <c r="AN1638" i="59"/>
  <c r="S1638" i="59"/>
  <c r="G1638" i="59"/>
  <c r="C1638" i="59"/>
  <c r="B1638" i="59"/>
  <c r="AS1637" i="59"/>
  <c r="AR1637" i="59"/>
  <c r="AN1637" i="59"/>
  <c r="S1637" i="59"/>
  <c r="G1637" i="59"/>
  <c r="C1637" i="59"/>
  <c r="B1637" i="59"/>
  <c r="AS1636" i="59"/>
  <c r="AR1636" i="59"/>
  <c r="AN1636" i="59"/>
  <c r="S1636" i="59"/>
  <c r="G1636" i="59"/>
  <c r="C1636" i="59"/>
  <c r="B1636" i="59"/>
  <c r="AS1635" i="59"/>
  <c r="AR1635" i="59"/>
  <c r="AN1635" i="59"/>
  <c r="S1635" i="59"/>
  <c r="G1635" i="59"/>
  <c r="C1635" i="59"/>
  <c r="B1635" i="59"/>
  <c r="AS1634" i="59"/>
  <c r="AR1634" i="59"/>
  <c r="AN1634" i="59"/>
  <c r="S1634" i="59"/>
  <c r="G1634" i="59"/>
  <c r="C1634" i="59"/>
  <c r="B1634" i="59"/>
  <c r="AS1633" i="59"/>
  <c r="AR1633" i="59"/>
  <c r="AN1633" i="59"/>
  <c r="S1633" i="59"/>
  <c r="G1633" i="59"/>
  <c r="C1633" i="59"/>
  <c r="B1633" i="59"/>
  <c r="AS1632" i="59"/>
  <c r="AR1632" i="59"/>
  <c r="AN1632" i="59"/>
  <c r="S1632" i="59"/>
  <c r="G1632" i="59"/>
  <c r="C1632" i="59"/>
  <c r="B1632" i="59"/>
  <c r="AS1631" i="59"/>
  <c r="AR1631" i="59"/>
  <c r="AN1631" i="59"/>
  <c r="S1631" i="59"/>
  <c r="G1631" i="59"/>
  <c r="C1631" i="59"/>
  <c r="B1631" i="59"/>
  <c r="AS1630" i="59"/>
  <c r="AR1630" i="59"/>
  <c r="AN1630" i="59"/>
  <c r="S1630" i="59"/>
  <c r="G1630" i="59"/>
  <c r="C1630" i="59"/>
  <c r="B1630" i="59"/>
  <c r="AS1629" i="59"/>
  <c r="AR1629" i="59"/>
  <c r="AN1629" i="59"/>
  <c r="S1629" i="59"/>
  <c r="G1629" i="59"/>
  <c r="C1629" i="59"/>
  <c r="B1629" i="59"/>
  <c r="AS1628" i="59"/>
  <c r="AR1628" i="59"/>
  <c r="AN1628" i="59"/>
  <c r="S1628" i="59"/>
  <c r="G1628" i="59"/>
  <c r="C1628" i="59"/>
  <c r="B1628" i="59"/>
  <c r="AS1627" i="59"/>
  <c r="AR1627" i="59"/>
  <c r="AN1627" i="59"/>
  <c r="S1627" i="59"/>
  <c r="G1627" i="59"/>
  <c r="C1627" i="59"/>
  <c r="B1627" i="59"/>
  <c r="AS1626" i="59"/>
  <c r="AR1626" i="59"/>
  <c r="AN1626" i="59"/>
  <c r="S1626" i="59"/>
  <c r="G1626" i="59"/>
  <c r="C1626" i="59"/>
  <c r="B1626" i="59"/>
  <c r="AS1625" i="59"/>
  <c r="AR1625" i="59"/>
  <c r="AN1625" i="59"/>
  <c r="G1625" i="59"/>
  <c r="C1625" i="59"/>
  <c r="B1625" i="59"/>
  <c r="AS1624" i="59"/>
  <c r="AR1624" i="59"/>
  <c r="AN1624" i="59"/>
  <c r="S1624" i="59"/>
  <c r="G1624" i="59"/>
  <c r="C1624" i="59"/>
  <c r="B1624" i="59"/>
  <c r="AS1623" i="59"/>
  <c r="AR1623" i="59"/>
  <c r="AN1623" i="59"/>
  <c r="S1623" i="59"/>
  <c r="G1623" i="59"/>
  <c r="C1623" i="59"/>
  <c r="B1623" i="59"/>
  <c r="AS1622" i="59"/>
  <c r="AR1622" i="59"/>
  <c r="AN1622" i="59"/>
  <c r="S1622" i="59"/>
  <c r="G1622" i="59"/>
  <c r="C1622" i="59"/>
  <c r="B1622" i="59"/>
  <c r="AS1621" i="59"/>
  <c r="AR1621" i="59"/>
  <c r="AN1621" i="59"/>
  <c r="S1621" i="59"/>
  <c r="G1621" i="59"/>
  <c r="C1621" i="59"/>
  <c r="B1621" i="59"/>
  <c r="AS1620" i="59"/>
  <c r="AR1620" i="59"/>
  <c r="AN1620" i="59"/>
  <c r="S1620" i="59"/>
  <c r="G1620" i="59"/>
  <c r="C1620" i="59"/>
  <c r="B1620" i="59"/>
  <c r="AS1619" i="59"/>
  <c r="AR1619" i="59"/>
  <c r="AN1619" i="59"/>
  <c r="S1619" i="59"/>
  <c r="G1619" i="59"/>
  <c r="C1619" i="59"/>
  <c r="B1619" i="59"/>
  <c r="AS1618" i="59"/>
  <c r="AR1618" i="59"/>
  <c r="AN1618" i="59"/>
  <c r="S1618" i="59"/>
  <c r="G1618" i="59"/>
  <c r="C1618" i="59"/>
  <c r="B1618" i="59"/>
  <c r="AS1617" i="59"/>
  <c r="AR1617" i="59"/>
  <c r="AN1617" i="59"/>
  <c r="S1617" i="59"/>
  <c r="G1617" i="59"/>
  <c r="C1617" i="59"/>
  <c r="B1617" i="59"/>
  <c r="AS1616" i="59"/>
  <c r="AR1616" i="59"/>
  <c r="AN1616" i="59"/>
  <c r="S1616" i="59"/>
  <c r="G1616" i="59"/>
  <c r="C1616" i="59"/>
  <c r="B1616" i="59"/>
  <c r="AS1615" i="59"/>
  <c r="AR1615" i="59"/>
  <c r="AN1615" i="59"/>
  <c r="S1615" i="59"/>
  <c r="G1615" i="59"/>
  <c r="C1615" i="59"/>
  <c r="B1615" i="59"/>
  <c r="AS1614" i="59"/>
  <c r="AR1614" i="59"/>
  <c r="AN1614" i="59"/>
  <c r="S1614" i="59"/>
  <c r="G1614" i="59"/>
  <c r="C1614" i="59"/>
  <c r="B1614" i="59"/>
  <c r="AS1613" i="59"/>
  <c r="AR1613" i="59"/>
  <c r="AN1613" i="59"/>
  <c r="S1613" i="59"/>
  <c r="G1613" i="59"/>
  <c r="C1613" i="59"/>
  <c r="B1613" i="59"/>
  <c r="AS1612" i="59"/>
  <c r="AR1612" i="59"/>
  <c r="AN1612" i="59"/>
  <c r="S1612" i="59"/>
  <c r="G1612" i="59"/>
  <c r="C1612" i="59"/>
  <c r="B1612" i="59"/>
  <c r="AS1611" i="59"/>
  <c r="AR1611" i="59"/>
  <c r="AN1611" i="59"/>
  <c r="S1611" i="59"/>
  <c r="G1611" i="59"/>
  <c r="C1611" i="59"/>
  <c r="B1611" i="59"/>
  <c r="AS1610" i="59"/>
  <c r="AR1610" i="59"/>
  <c r="AN1610" i="59"/>
  <c r="S1610" i="59"/>
  <c r="G1610" i="59"/>
  <c r="C1610" i="59"/>
  <c r="B1610" i="59"/>
  <c r="AS1609" i="59"/>
  <c r="AR1609" i="59"/>
  <c r="AN1609" i="59"/>
  <c r="S1609" i="59"/>
  <c r="G1609" i="59"/>
  <c r="C1609" i="59"/>
  <c r="B1609" i="59"/>
  <c r="AS1608" i="59"/>
  <c r="AR1608" i="59"/>
  <c r="AN1608" i="59"/>
  <c r="S1608" i="59"/>
  <c r="G1608" i="59"/>
  <c r="C1608" i="59"/>
  <c r="B1608" i="59"/>
  <c r="AS1607" i="59"/>
  <c r="AR1607" i="59"/>
  <c r="AN1607" i="59"/>
  <c r="S1607" i="59"/>
  <c r="G1607" i="59"/>
  <c r="C1607" i="59"/>
  <c r="B1607" i="59"/>
  <c r="AS1606" i="59"/>
  <c r="AR1606" i="59"/>
  <c r="AN1606" i="59"/>
  <c r="S1606" i="59"/>
  <c r="G1606" i="59"/>
  <c r="C1606" i="59"/>
  <c r="B1606" i="59"/>
  <c r="AS1605" i="59"/>
  <c r="AR1605" i="59"/>
  <c r="AN1605" i="59"/>
  <c r="S1605" i="59"/>
  <c r="G1605" i="59"/>
  <c r="C1605" i="59"/>
  <c r="B1605" i="59"/>
  <c r="AS1604" i="59"/>
  <c r="AR1604" i="59"/>
  <c r="AN1604" i="59"/>
  <c r="S1604" i="59"/>
  <c r="G1604" i="59"/>
  <c r="C1604" i="59"/>
  <c r="B1604" i="59"/>
  <c r="AS1603" i="59"/>
  <c r="AR1603" i="59"/>
  <c r="AN1603" i="59"/>
  <c r="AM1603" i="59"/>
  <c r="S1603" i="59"/>
  <c r="G1603" i="59"/>
  <c r="C1603" i="59"/>
  <c r="B1603" i="59"/>
  <c r="AS1602" i="59"/>
  <c r="AR1602" i="59"/>
  <c r="AN1602" i="59"/>
  <c r="S1602" i="59"/>
  <c r="G1602" i="59"/>
  <c r="C1602" i="59"/>
  <c r="B1602" i="59"/>
  <c r="AS1601" i="59"/>
  <c r="AR1601" i="59"/>
  <c r="AN1601" i="59"/>
  <c r="S1601" i="59"/>
  <c r="G1601" i="59"/>
  <c r="C1601" i="59"/>
  <c r="B1601" i="59"/>
  <c r="AS1600" i="59"/>
  <c r="AR1600" i="59"/>
  <c r="AN1600" i="59"/>
  <c r="AM1600" i="59"/>
  <c r="S1600" i="59"/>
  <c r="G1600" i="59"/>
  <c r="C1600" i="59"/>
  <c r="B1600" i="59"/>
  <c r="AS1599" i="59"/>
  <c r="AR1599" i="59"/>
  <c r="AN1599" i="59"/>
  <c r="S1599" i="59"/>
  <c r="G1599" i="59"/>
  <c r="C1599" i="59"/>
  <c r="B1599" i="59"/>
  <c r="AS1598" i="59"/>
  <c r="AR1598" i="59"/>
  <c r="AN1598" i="59"/>
  <c r="AM1598" i="59"/>
  <c r="S1598" i="59"/>
  <c r="G1598" i="59"/>
  <c r="C1598" i="59"/>
  <c r="B1598" i="59"/>
  <c r="AS1597" i="59"/>
  <c r="AR1597" i="59"/>
  <c r="AN1597" i="59"/>
  <c r="S1597" i="59"/>
  <c r="G1597" i="59"/>
  <c r="C1597" i="59"/>
  <c r="B1597" i="59"/>
  <c r="AS1596" i="59"/>
  <c r="AR1596" i="59"/>
  <c r="AN1596" i="59"/>
  <c r="AM1596" i="59"/>
  <c r="S1596" i="59"/>
  <c r="G1596" i="59"/>
  <c r="C1596" i="59"/>
  <c r="B1596" i="59"/>
  <c r="AS1595" i="59"/>
  <c r="AR1595" i="59"/>
  <c r="AN1595" i="59"/>
  <c r="S1595" i="59"/>
  <c r="G1595" i="59"/>
  <c r="C1595" i="59"/>
  <c r="B1595" i="59"/>
  <c r="AS1594" i="59"/>
  <c r="AR1594" i="59"/>
  <c r="AN1594" i="59"/>
  <c r="S1594" i="59"/>
  <c r="G1594" i="59"/>
  <c r="C1594" i="59"/>
  <c r="B1594" i="59"/>
  <c r="AS1593" i="59"/>
  <c r="AR1593" i="59"/>
  <c r="AN1593" i="59"/>
  <c r="S1593" i="59"/>
  <c r="G1593" i="59"/>
  <c r="C1593" i="59"/>
  <c r="B1593" i="59"/>
  <c r="AS1592" i="59"/>
  <c r="AR1592" i="59"/>
  <c r="AN1592" i="59"/>
  <c r="S1592" i="59"/>
  <c r="G1592" i="59"/>
  <c r="C1592" i="59"/>
  <c r="B1592" i="59"/>
  <c r="AS1591" i="59"/>
  <c r="AR1591" i="59"/>
  <c r="AN1591" i="59"/>
  <c r="S1591" i="59"/>
  <c r="G1591" i="59"/>
  <c r="C1591" i="59"/>
  <c r="B1591" i="59"/>
  <c r="AS1590" i="59"/>
  <c r="AR1590" i="59"/>
  <c r="AN1590" i="59"/>
  <c r="S1590" i="59"/>
  <c r="G1590" i="59"/>
  <c r="C1590" i="59"/>
  <c r="B1590" i="59"/>
  <c r="AS1589" i="59"/>
  <c r="AR1589" i="59"/>
  <c r="AN1589" i="59"/>
  <c r="S1589" i="59"/>
  <c r="G1589" i="59"/>
  <c r="C1589" i="59"/>
  <c r="B1589" i="59"/>
  <c r="AS1588" i="59"/>
  <c r="AR1588" i="59"/>
  <c r="AN1588" i="59"/>
  <c r="S1588" i="59"/>
  <c r="G1588" i="59"/>
  <c r="C1588" i="59"/>
  <c r="B1588" i="59"/>
  <c r="AS1587" i="59"/>
  <c r="AR1587" i="59"/>
  <c r="AN1587" i="59"/>
  <c r="S1587" i="59"/>
  <c r="G1587" i="59"/>
  <c r="C1587" i="59"/>
  <c r="B1587" i="59"/>
  <c r="AS1586" i="59"/>
  <c r="AR1586" i="59"/>
  <c r="AN1586" i="59"/>
  <c r="S1586" i="59"/>
  <c r="G1586" i="59"/>
  <c r="C1586" i="59"/>
  <c r="B1586" i="59"/>
  <c r="AS1585" i="59"/>
  <c r="AR1585" i="59"/>
  <c r="AN1585" i="59"/>
  <c r="S1585" i="59"/>
  <c r="G1585" i="59"/>
  <c r="C1585" i="59"/>
  <c r="B1585" i="59"/>
  <c r="AS1584" i="59"/>
  <c r="AR1584" i="59"/>
  <c r="AN1584" i="59"/>
  <c r="S1584" i="59"/>
  <c r="G1584" i="59"/>
  <c r="C1584" i="59"/>
  <c r="B1584" i="59"/>
  <c r="AS1583" i="59"/>
  <c r="AR1583" i="59"/>
  <c r="AN1583" i="59"/>
  <c r="S1583" i="59"/>
  <c r="G1583" i="59"/>
  <c r="C1583" i="59"/>
  <c r="B1583" i="59"/>
  <c r="AS1582" i="59"/>
  <c r="AR1582" i="59"/>
  <c r="AN1582" i="59"/>
  <c r="S1582" i="59"/>
  <c r="G1582" i="59"/>
  <c r="C1582" i="59"/>
  <c r="B1582" i="59"/>
  <c r="AS1581" i="59"/>
  <c r="AR1581" i="59"/>
  <c r="AN1581" i="59"/>
  <c r="S1581" i="59"/>
  <c r="G1581" i="59"/>
  <c r="C1581" i="59"/>
  <c r="B1581" i="59"/>
  <c r="AS1580" i="59"/>
  <c r="AR1580" i="59"/>
  <c r="AN1580" i="59"/>
  <c r="S1580" i="59"/>
  <c r="G1580" i="59"/>
  <c r="C1580" i="59"/>
  <c r="B1580" i="59"/>
  <c r="AS1579" i="59"/>
  <c r="AR1579" i="59"/>
  <c r="AN1579" i="59"/>
  <c r="S1579" i="59"/>
  <c r="G1579" i="59"/>
  <c r="C1579" i="59"/>
  <c r="B1579" i="59"/>
  <c r="AS1578" i="59"/>
  <c r="AR1578" i="59"/>
  <c r="AN1578" i="59"/>
  <c r="S1578" i="59"/>
  <c r="G1578" i="59"/>
  <c r="C1578" i="59"/>
  <c r="B1578" i="59"/>
  <c r="AS1577" i="59"/>
  <c r="AR1577" i="59"/>
  <c r="AN1577" i="59"/>
  <c r="S1577" i="59"/>
  <c r="G1577" i="59"/>
  <c r="C1577" i="59"/>
  <c r="B1577" i="59"/>
  <c r="AS1576" i="59"/>
  <c r="AR1576" i="59"/>
  <c r="AN1576" i="59"/>
  <c r="S1576" i="59"/>
  <c r="G1576" i="59"/>
  <c r="C1576" i="59"/>
  <c r="B1576" i="59"/>
  <c r="AS1575" i="59"/>
  <c r="AR1575" i="59"/>
  <c r="AN1575" i="59"/>
  <c r="S1575" i="59"/>
  <c r="G1575" i="59"/>
  <c r="C1575" i="59"/>
  <c r="B1575" i="59"/>
  <c r="AS1574" i="59"/>
  <c r="AR1574" i="59"/>
  <c r="AN1574" i="59"/>
  <c r="S1574" i="59"/>
  <c r="G1574" i="59"/>
  <c r="C1574" i="59"/>
  <c r="B1574" i="59"/>
  <c r="AS1573" i="59"/>
  <c r="AR1573" i="59"/>
  <c r="AN1573" i="59"/>
  <c r="S1573" i="59"/>
  <c r="G1573" i="59"/>
  <c r="C1573" i="59"/>
  <c r="B1573" i="59"/>
  <c r="AS1572" i="59"/>
  <c r="AR1572" i="59"/>
  <c r="AN1572" i="59"/>
  <c r="S1572" i="59"/>
  <c r="G1572" i="59"/>
  <c r="C1572" i="59"/>
  <c r="B1572" i="59"/>
  <c r="AS1571" i="59"/>
  <c r="AR1571" i="59"/>
  <c r="AN1571" i="59"/>
  <c r="S1571" i="59"/>
  <c r="G1571" i="59"/>
  <c r="C1571" i="59"/>
  <c r="B1571" i="59"/>
  <c r="AS1570" i="59"/>
  <c r="AR1570" i="59"/>
  <c r="AN1570" i="59"/>
  <c r="S1570" i="59"/>
  <c r="G1570" i="59"/>
  <c r="C1570" i="59"/>
  <c r="B1570" i="59"/>
  <c r="AS1569" i="59"/>
  <c r="AR1569" i="59"/>
  <c r="AN1569" i="59"/>
  <c r="S1569" i="59"/>
  <c r="G1569" i="59"/>
  <c r="C1569" i="59"/>
  <c r="B1569" i="59"/>
  <c r="AS1568" i="59"/>
  <c r="AR1568" i="59"/>
  <c r="AN1568" i="59"/>
  <c r="S1568" i="59"/>
  <c r="G1568" i="59"/>
  <c r="C1568" i="59"/>
  <c r="B1568" i="59"/>
  <c r="AS1567" i="59"/>
  <c r="AR1567" i="59"/>
  <c r="AN1567" i="59"/>
  <c r="S1567" i="59"/>
  <c r="G1567" i="59"/>
  <c r="C1567" i="59"/>
  <c r="B1567" i="59"/>
  <c r="AS1566" i="59"/>
  <c r="AR1566" i="59"/>
  <c r="AN1566" i="59"/>
  <c r="S1566" i="59"/>
  <c r="G1566" i="59"/>
  <c r="C1566" i="59"/>
  <c r="B1566" i="59"/>
  <c r="AS1565" i="59"/>
  <c r="AR1565" i="59"/>
  <c r="AN1565" i="59"/>
  <c r="S1565" i="59"/>
  <c r="G1565" i="59"/>
  <c r="C1565" i="59"/>
  <c r="B1565" i="59"/>
  <c r="AS1564" i="59"/>
  <c r="AR1564" i="59"/>
  <c r="AN1564" i="59"/>
  <c r="S1564" i="59"/>
  <c r="G1564" i="59"/>
  <c r="C1564" i="59"/>
  <c r="B1564" i="59"/>
  <c r="AS1563" i="59"/>
  <c r="AR1563" i="59"/>
  <c r="AN1563" i="59"/>
  <c r="S1563" i="59"/>
  <c r="G1563" i="59"/>
  <c r="C1563" i="59"/>
  <c r="B1563" i="59"/>
  <c r="AS1562" i="59"/>
  <c r="AR1562" i="59"/>
  <c r="AN1562" i="59"/>
  <c r="S1562" i="59"/>
  <c r="G1562" i="59"/>
  <c r="C1562" i="59"/>
  <c r="B1562" i="59"/>
  <c r="AS1561" i="59"/>
  <c r="AR1561" i="59"/>
  <c r="AN1561" i="59"/>
  <c r="S1561" i="59"/>
  <c r="G1561" i="59"/>
  <c r="C1561" i="59"/>
  <c r="B1561" i="59"/>
  <c r="AS1560" i="59"/>
  <c r="AR1560" i="59"/>
  <c r="AN1560" i="59"/>
  <c r="S1560" i="59"/>
  <c r="G1560" i="59"/>
  <c r="C1560" i="59"/>
  <c r="B1560" i="59"/>
  <c r="AS1559" i="59"/>
  <c r="AR1559" i="59"/>
  <c r="AN1559" i="59"/>
  <c r="S1559" i="59"/>
  <c r="G1559" i="59"/>
  <c r="C1559" i="59"/>
  <c r="B1559" i="59"/>
  <c r="AS1558" i="59"/>
  <c r="AR1558" i="59"/>
  <c r="AN1558" i="59"/>
  <c r="S1558" i="59"/>
  <c r="G1558" i="59"/>
  <c r="C1558" i="59"/>
  <c r="B1558" i="59"/>
  <c r="AS1557" i="59"/>
  <c r="AR1557" i="59"/>
  <c r="AN1557" i="59"/>
  <c r="S1557" i="59"/>
  <c r="G1557" i="59"/>
  <c r="C1557" i="59"/>
  <c r="B1557" i="59"/>
  <c r="AS1556" i="59"/>
  <c r="AR1556" i="59"/>
  <c r="AN1556" i="59"/>
  <c r="S1556" i="59"/>
  <c r="G1556" i="59"/>
  <c r="C1556" i="59"/>
  <c r="B1556" i="59"/>
  <c r="AS1555" i="59"/>
  <c r="AR1555" i="59"/>
  <c r="AN1555" i="59"/>
  <c r="S1555" i="59"/>
  <c r="G1555" i="59"/>
  <c r="C1555" i="59"/>
  <c r="B1555" i="59"/>
  <c r="AS1554" i="59"/>
  <c r="AR1554" i="59"/>
  <c r="AN1554" i="59"/>
  <c r="S1554" i="59"/>
  <c r="G1554" i="59"/>
  <c r="C1554" i="59"/>
  <c r="B1554" i="59"/>
  <c r="AS1553" i="59"/>
  <c r="AR1553" i="59"/>
  <c r="AN1553" i="59"/>
  <c r="S1553" i="59"/>
  <c r="G1553" i="59"/>
  <c r="C1553" i="59"/>
  <c r="B1553" i="59"/>
  <c r="AS1552" i="59"/>
  <c r="AR1552" i="59"/>
  <c r="AN1552" i="59"/>
  <c r="S1552" i="59"/>
  <c r="G1552" i="59"/>
  <c r="C1552" i="59"/>
  <c r="B1552" i="59"/>
  <c r="AS1551" i="59"/>
  <c r="AR1551" i="59"/>
  <c r="AN1551" i="59"/>
  <c r="S1551" i="59"/>
  <c r="G1551" i="59"/>
  <c r="C1551" i="59"/>
  <c r="B1551" i="59"/>
  <c r="AS1550" i="59"/>
  <c r="AR1550" i="59"/>
  <c r="AN1550" i="59"/>
  <c r="S1550" i="59"/>
  <c r="G1550" i="59"/>
  <c r="C1550" i="59"/>
  <c r="B1550" i="59"/>
  <c r="AS1549" i="59"/>
  <c r="AR1549" i="59"/>
  <c r="AN1549" i="59"/>
  <c r="S1549" i="59"/>
  <c r="G1549" i="59"/>
  <c r="C1549" i="59"/>
  <c r="B1549" i="59"/>
  <c r="AS1548" i="59"/>
  <c r="AR1548" i="59"/>
  <c r="AN1548" i="59"/>
  <c r="S1548" i="59"/>
  <c r="G1548" i="59"/>
  <c r="C1548" i="59"/>
  <c r="B1548" i="59"/>
  <c r="AS1547" i="59"/>
  <c r="AR1547" i="59"/>
  <c r="AN1547" i="59"/>
  <c r="S1547" i="59"/>
  <c r="G1547" i="59"/>
  <c r="C1547" i="59"/>
  <c r="B1547" i="59"/>
  <c r="AS1546" i="59"/>
  <c r="AR1546" i="59"/>
  <c r="AN1546" i="59"/>
  <c r="S1546" i="59"/>
  <c r="G1546" i="59"/>
  <c r="C1546" i="59"/>
  <c r="B1546" i="59"/>
  <c r="AS1545" i="59"/>
  <c r="AR1545" i="59"/>
  <c r="AN1545" i="59"/>
  <c r="S1545" i="59"/>
  <c r="G1545" i="59"/>
  <c r="C1545" i="59"/>
  <c r="B1545" i="59"/>
  <c r="AS1544" i="59"/>
  <c r="AR1544" i="59"/>
  <c r="AN1544" i="59"/>
  <c r="S1544" i="59"/>
  <c r="G1544" i="59"/>
  <c r="C1544" i="59"/>
  <c r="B1544" i="59"/>
  <c r="AS1543" i="59"/>
  <c r="AR1543" i="59"/>
  <c r="AN1543" i="59"/>
  <c r="S1543" i="59"/>
  <c r="G1543" i="59"/>
  <c r="C1543" i="59"/>
  <c r="B1543" i="59"/>
  <c r="AS1542" i="59"/>
  <c r="AR1542" i="59"/>
  <c r="AN1542" i="59"/>
  <c r="S1542" i="59"/>
  <c r="G1542" i="59"/>
  <c r="C1542" i="59"/>
  <c r="B1542" i="59"/>
  <c r="AS1541" i="59"/>
  <c r="AR1541" i="59"/>
  <c r="AN1541" i="59"/>
  <c r="S1541" i="59"/>
  <c r="G1541" i="59"/>
  <c r="C1541" i="59"/>
  <c r="B1541" i="59"/>
  <c r="AS1540" i="59"/>
  <c r="AR1540" i="59"/>
  <c r="AN1540" i="59"/>
  <c r="S1540" i="59"/>
  <c r="G1540" i="59"/>
  <c r="C1540" i="59"/>
  <c r="B1540" i="59"/>
  <c r="AS1539" i="59"/>
  <c r="AR1539" i="59"/>
  <c r="AN1539" i="59"/>
  <c r="S1539" i="59"/>
  <c r="G1539" i="59"/>
  <c r="C1539" i="59"/>
  <c r="B1539" i="59"/>
  <c r="AS1538" i="59"/>
  <c r="AR1538" i="59"/>
  <c r="AN1538" i="59"/>
  <c r="S1538" i="59"/>
  <c r="G1538" i="59"/>
  <c r="C1538" i="59"/>
  <c r="B1538" i="59"/>
  <c r="AS1537" i="59"/>
  <c r="AR1537" i="59"/>
  <c r="AN1537" i="59"/>
  <c r="S1537" i="59"/>
  <c r="G1537" i="59"/>
  <c r="C1537" i="59"/>
  <c r="B1537" i="59"/>
  <c r="AS1536" i="59"/>
  <c r="AR1536" i="59"/>
  <c r="AN1536" i="59"/>
  <c r="S1536" i="59"/>
  <c r="G1536" i="59"/>
  <c r="C1536" i="59"/>
  <c r="B1536" i="59"/>
  <c r="AS1535" i="59"/>
  <c r="AR1535" i="59"/>
  <c r="AN1535" i="59"/>
  <c r="S1535" i="59"/>
  <c r="G1535" i="59"/>
  <c r="C1535" i="59"/>
  <c r="B1535" i="59"/>
  <c r="AS1534" i="59"/>
  <c r="AR1534" i="59"/>
  <c r="AN1534" i="59"/>
  <c r="S1534" i="59"/>
  <c r="G1534" i="59"/>
  <c r="C1534" i="59"/>
  <c r="B1534" i="59"/>
  <c r="AS1533" i="59"/>
  <c r="AR1533" i="59"/>
  <c r="AN1533" i="59"/>
  <c r="S1533" i="59"/>
  <c r="G1533" i="59"/>
  <c r="C1533" i="59"/>
  <c r="B1533" i="59"/>
  <c r="AS1532" i="59"/>
  <c r="AR1532" i="59"/>
  <c r="AN1532" i="59"/>
  <c r="S1532" i="59"/>
  <c r="G1532" i="59"/>
  <c r="C1532" i="59"/>
  <c r="B1532" i="59"/>
  <c r="AS1531" i="59"/>
  <c r="AR1531" i="59"/>
  <c r="AN1531" i="59"/>
  <c r="S1531" i="59"/>
  <c r="G1531" i="59"/>
  <c r="C1531" i="59"/>
  <c r="B1531" i="59"/>
  <c r="AS1530" i="59"/>
  <c r="AR1530" i="59"/>
  <c r="AN1530" i="59"/>
  <c r="S1530" i="59"/>
  <c r="G1530" i="59"/>
  <c r="C1530" i="59"/>
  <c r="B1530" i="59"/>
  <c r="AS1529" i="59"/>
  <c r="AR1529" i="59"/>
  <c r="AN1529" i="59"/>
  <c r="S1529" i="59"/>
  <c r="G1529" i="59"/>
  <c r="C1529" i="59"/>
  <c r="B1529" i="59"/>
  <c r="AS1528" i="59"/>
  <c r="AR1528" i="59"/>
  <c r="AN1528" i="59"/>
  <c r="S1528" i="59"/>
  <c r="G1528" i="59"/>
  <c r="C1528" i="59"/>
  <c r="B1528" i="59"/>
  <c r="AS1527" i="59"/>
  <c r="AR1527" i="59"/>
  <c r="AN1527" i="59"/>
  <c r="S1527" i="59"/>
  <c r="G1527" i="59"/>
  <c r="C1527" i="59"/>
  <c r="B1527" i="59"/>
  <c r="AS1526" i="59"/>
  <c r="AR1526" i="59"/>
  <c r="AN1526" i="59"/>
  <c r="AM1526" i="59"/>
  <c r="S1526" i="59"/>
  <c r="G1526" i="59"/>
  <c r="C1526" i="59"/>
  <c r="B1526" i="59"/>
  <c r="AS1525" i="59"/>
  <c r="AR1525" i="59"/>
  <c r="AN1525" i="59"/>
  <c r="S1525" i="59"/>
  <c r="G1525" i="59"/>
  <c r="C1525" i="59"/>
  <c r="B1525" i="59"/>
  <c r="AS1524" i="59"/>
  <c r="AR1524" i="59"/>
  <c r="AN1524" i="59"/>
  <c r="S1524" i="59"/>
  <c r="G1524" i="59"/>
  <c r="C1524" i="59"/>
  <c r="B1524" i="59"/>
  <c r="AS1523" i="59"/>
  <c r="AR1523" i="59"/>
  <c r="AN1523" i="59"/>
  <c r="S1523" i="59"/>
  <c r="G1523" i="59"/>
  <c r="C1523" i="59"/>
  <c r="B1523" i="59"/>
  <c r="AS1522" i="59"/>
  <c r="AR1522" i="59"/>
  <c r="AN1522" i="59"/>
  <c r="S1522" i="59"/>
  <c r="G1522" i="59"/>
  <c r="C1522" i="59"/>
  <c r="B1522" i="59"/>
  <c r="AS1521" i="59"/>
  <c r="AR1521" i="59"/>
  <c r="AN1521" i="59"/>
  <c r="S1521" i="59"/>
  <c r="G1521" i="59"/>
  <c r="C1521" i="59"/>
  <c r="B1521" i="59"/>
  <c r="AS1520" i="59"/>
  <c r="AR1520" i="59"/>
  <c r="AN1520" i="59"/>
  <c r="S1520" i="59"/>
  <c r="G1520" i="59"/>
  <c r="C1520" i="59"/>
  <c r="B1520" i="59"/>
  <c r="AS1519" i="59"/>
  <c r="AR1519" i="59"/>
  <c r="AN1519" i="59"/>
  <c r="AM1519" i="59"/>
  <c r="S1519" i="59"/>
  <c r="G1519" i="59"/>
  <c r="C1519" i="59"/>
  <c r="B1519" i="59"/>
  <c r="AS1518" i="59"/>
  <c r="AR1518" i="59"/>
  <c r="AN1518" i="59"/>
  <c r="S1518" i="59"/>
  <c r="G1518" i="59"/>
  <c r="C1518" i="59"/>
  <c r="B1518" i="59"/>
  <c r="AS1517" i="59"/>
  <c r="AR1517" i="59"/>
  <c r="AN1517" i="59"/>
  <c r="S1517" i="59"/>
  <c r="G1517" i="59"/>
  <c r="C1517" i="59"/>
  <c r="B1517" i="59"/>
  <c r="AS1516" i="59"/>
  <c r="AR1516" i="59"/>
  <c r="AN1516" i="59"/>
  <c r="S1516" i="59"/>
  <c r="G1516" i="59"/>
  <c r="C1516" i="59"/>
  <c r="B1516" i="59"/>
  <c r="AS1515" i="59"/>
  <c r="AR1515" i="59"/>
  <c r="AN1515" i="59"/>
  <c r="S1515" i="59"/>
  <c r="G1515" i="59"/>
  <c r="C1515" i="59"/>
  <c r="B1515" i="59"/>
  <c r="AS1514" i="59"/>
  <c r="AR1514" i="59"/>
  <c r="AN1514" i="59"/>
  <c r="S1514" i="59"/>
  <c r="G1514" i="59"/>
  <c r="C1514" i="59"/>
  <c r="B1514" i="59"/>
  <c r="AS1513" i="59"/>
  <c r="AR1513" i="59"/>
  <c r="AN1513" i="59"/>
  <c r="S1513" i="59"/>
  <c r="G1513" i="59"/>
  <c r="C1513" i="59"/>
  <c r="B1513" i="59"/>
  <c r="AS1512" i="59"/>
  <c r="AR1512" i="59"/>
  <c r="AN1512" i="59"/>
  <c r="S1512" i="59"/>
  <c r="G1512" i="59"/>
  <c r="C1512" i="59"/>
  <c r="B1512" i="59"/>
  <c r="AS1511" i="59"/>
  <c r="AR1511" i="59"/>
  <c r="AN1511" i="59"/>
  <c r="S1511" i="59"/>
  <c r="G1511" i="59"/>
  <c r="C1511" i="59"/>
  <c r="B1511" i="59"/>
  <c r="AS1510" i="59"/>
  <c r="AR1510" i="59"/>
  <c r="AN1510" i="59"/>
  <c r="S1510" i="59"/>
  <c r="G1510" i="59"/>
  <c r="C1510" i="59"/>
  <c r="B1510" i="59"/>
  <c r="AS1509" i="59"/>
  <c r="AR1509" i="59"/>
  <c r="AN1509" i="59"/>
  <c r="S1509" i="59"/>
  <c r="G1509" i="59"/>
  <c r="C1509" i="59"/>
  <c r="B1509" i="59"/>
  <c r="AS1508" i="59"/>
  <c r="AR1508" i="59"/>
  <c r="AN1508" i="59"/>
  <c r="S1508" i="59"/>
  <c r="G1508" i="59"/>
  <c r="C1508" i="59"/>
  <c r="B1508" i="59"/>
  <c r="AS1507" i="59"/>
  <c r="AR1507" i="59"/>
  <c r="AN1507" i="59"/>
  <c r="S1507" i="59"/>
  <c r="G1507" i="59"/>
  <c r="C1507" i="59"/>
  <c r="B1507" i="59"/>
  <c r="AS1506" i="59"/>
  <c r="AR1506" i="59"/>
  <c r="AN1506" i="59"/>
  <c r="S1506" i="59"/>
  <c r="G1506" i="59"/>
  <c r="C1506" i="59"/>
  <c r="B1506" i="59"/>
  <c r="AS1505" i="59"/>
  <c r="AR1505" i="59"/>
  <c r="AN1505" i="59"/>
  <c r="S1505" i="59"/>
  <c r="G1505" i="59"/>
  <c r="C1505" i="59"/>
  <c r="B1505" i="59"/>
  <c r="AS1504" i="59"/>
  <c r="AR1504" i="59"/>
  <c r="AN1504" i="59"/>
  <c r="S1504" i="59"/>
  <c r="G1504" i="59"/>
  <c r="C1504" i="59"/>
  <c r="B1504" i="59"/>
  <c r="AS1503" i="59"/>
  <c r="AR1503" i="59"/>
  <c r="AN1503" i="59"/>
  <c r="S1503" i="59"/>
  <c r="G1503" i="59"/>
  <c r="C1503" i="59"/>
  <c r="B1503" i="59"/>
  <c r="AS1502" i="59"/>
  <c r="AR1502" i="59"/>
  <c r="AN1502" i="59"/>
  <c r="S1502" i="59"/>
  <c r="G1502" i="59"/>
  <c r="C1502" i="59"/>
  <c r="B1502" i="59"/>
  <c r="AS1501" i="59"/>
  <c r="AR1501" i="59"/>
  <c r="AN1501" i="59"/>
  <c r="S1501" i="59"/>
  <c r="G1501" i="59"/>
  <c r="C1501" i="59"/>
  <c r="B1501" i="59"/>
  <c r="AS1500" i="59"/>
  <c r="AR1500" i="59"/>
  <c r="AN1500" i="59"/>
  <c r="S1500" i="59"/>
  <c r="G1500" i="59"/>
  <c r="C1500" i="59"/>
  <c r="B1500" i="59"/>
  <c r="AS1499" i="59"/>
  <c r="AR1499" i="59"/>
  <c r="AN1499" i="59"/>
  <c r="S1499" i="59"/>
  <c r="G1499" i="59"/>
  <c r="C1499" i="59"/>
  <c r="B1499" i="59"/>
  <c r="AS1498" i="59"/>
  <c r="AR1498" i="59"/>
  <c r="AN1498" i="59"/>
  <c r="S1498" i="59"/>
  <c r="G1498" i="59"/>
  <c r="C1498" i="59"/>
  <c r="B1498" i="59"/>
  <c r="AS1497" i="59"/>
  <c r="AR1497" i="59"/>
  <c r="AN1497" i="59"/>
  <c r="S1497" i="59"/>
  <c r="G1497" i="59"/>
  <c r="C1497" i="59"/>
  <c r="B1497" i="59"/>
  <c r="AS1496" i="59"/>
  <c r="AR1496" i="59"/>
  <c r="AN1496" i="59"/>
  <c r="S1496" i="59"/>
  <c r="G1496" i="59"/>
  <c r="C1496" i="59"/>
  <c r="B1496" i="59"/>
  <c r="AS1495" i="59"/>
  <c r="AR1495" i="59"/>
  <c r="AN1495" i="59"/>
  <c r="S1495" i="59"/>
  <c r="G1495" i="59"/>
  <c r="C1495" i="59"/>
  <c r="B1495" i="59"/>
  <c r="AS1494" i="59"/>
  <c r="AR1494" i="59"/>
  <c r="AN1494" i="59"/>
  <c r="S1494" i="59"/>
  <c r="G1494" i="59"/>
  <c r="C1494" i="59"/>
  <c r="B1494" i="59"/>
  <c r="AS1493" i="59"/>
  <c r="AR1493" i="59"/>
  <c r="AN1493" i="59"/>
  <c r="S1493" i="59"/>
  <c r="G1493" i="59"/>
  <c r="C1493" i="59"/>
  <c r="B1493" i="59"/>
  <c r="AS1492" i="59"/>
  <c r="AR1492" i="59"/>
  <c r="AN1492" i="59"/>
  <c r="S1492" i="59"/>
  <c r="G1492" i="59"/>
  <c r="C1492" i="59"/>
  <c r="B1492" i="59"/>
  <c r="AS1491" i="59"/>
  <c r="AR1491" i="59"/>
  <c r="AN1491" i="59"/>
  <c r="S1491" i="59"/>
  <c r="G1491" i="59"/>
  <c r="C1491" i="59"/>
  <c r="B1491" i="59"/>
  <c r="AS1490" i="59"/>
  <c r="AR1490" i="59"/>
  <c r="AN1490" i="59"/>
  <c r="S1490" i="59"/>
  <c r="G1490" i="59"/>
  <c r="C1490" i="59"/>
  <c r="B1490" i="59"/>
  <c r="AS1489" i="59"/>
  <c r="AR1489" i="59"/>
  <c r="AN1489" i="59"/>
  <c r="S1489" i="59"/>
  <c r="G1489" i="59"/>
  <c r="C1489" i="59"/>
  <c r="B1489" i="59"/>
  <c r="AS1488" i="59"/>
  <c r="AR1488" i="59"/>
  <c r="AN1488" i="59"/>
  <c r="S1488" i="59"/>
  <c r="G1488" i="59"/>
  <c r="C1488" i="59"/>
  <c r="B1488" i="59"/>
  <c r="AS1487" i="59"/>
  <c r="AR1487" i="59"/>
  <c r="AN1487" i="59"/>
  <c r="S1487" i="59"/>
  <c r="G1487" i="59"/>
  <c r="C1487" i="59"/>
  <c r="B1487" i="59"/>
  <c r="AS1486" i="59"/>
  <c r="AR1486" i="59"/>
  <c r="AN1486" i="59"/>
  <c r="S1486" i="59"/>
  <c r="G1486" i="59"/>
  <c r="C1486" i="59"/>
  <c r="B1486" i="59"/>
  <c r="AS1485" i="59"/>
  <c r="AR1485" i="59"/>
  <c r="AN1485" i="59"/>
  <c r="S1485" i="59"/>
  <c r="G1485" i="59"/>
  <c r="C1485" i="59"/>
  <c r="B1485" i="59"/>
  <c r="AS1484" i="59"/>
  <c r="AR1484" i="59"/>
  <c r="AN1484" i="59"/>
  <c r="S1484" i="59"/>
  <c r="G1484" i="59"/>
  <c r="C1484" i="59"/>
  <c r="B1484" i="59"/>
  <c r="AS1483" i="59"/>
  <c r="AR1483" i="59"/>
  <c r="AN1483" i="59"/>
  <c r="S1483" i="59"/>
  <c r="G1483" i="59"/>
  <c r="C1483" i="59"/>
  <c r="B1483" i="59"/>
  <c r="AS1482" i="59"/>
  <c r="AR1482" i="59"/>
  <c r="AN1482" i="59"/>
  <c r="S1482" i="59"/>
  <c r="G1482" i="59"/>
  <c r="C1482" i="59"/>
  <c r="B1482" i="59"/>
  <c r="AS1481" i="59"/>
  <c r="AR1481" i="59"/>
  <c r="AN1481" i="59"/>
  <c r="S1481" i="59"/>
  <c r="G1481" i="59"/>
  <c r="C1481" i="59"/>
  <c r="B1481" i="59"/>
  <c r="AS1480" i="59"/>
  <c r="AR1480" i="59"/>
  <c r="AN1480" i="59"/>
  <c r="S1480" i="59"/>
  <c r="G1480" i="59"/>
  <c r="C1480" i="59"/>
  <c r="B1480" i="59"/>
  <c r="AS1479" i="59"/>
  <c r="AR1479" i="59"/>
  <c r="AN1479" i="59"/>
  <c r="S1479" i="59"/>
  <c r="G1479" i="59"/>
  <c r="C1479" i="59"/>
  <c r="B1479" i="59"/>
  <c r="AS1478" i="59"/>
  <c r="AR1478" i="59"/>
  <c r="AN1478" i="59"/>
  <c r="S1478" i="59"/>
  <c r="G1478" i="59"/>
  <c r="C1478" i="59"/>
  <c r="B1478" i="59"/>
  <c r="AS1477" i="59"/>
  <c r="AR1477" i="59"/>
  <c r="AN1477" i="59"/>
  <c r="S1477" i="59"/>
  <c r="G1477" i="59"/>
  <c r="C1477" i="59"/>
  <c r="B1477" i="59"/>
  <c r="AS1476" i="59"/>
  <c r="AR1476" i="59"/>
  <c r="AN1476" i="59"/>
  <c r="S1476" i="59"/>
  <c r="G1476" i="59"/>
  <c r="C1476" i="59"/>
  <c r="B1476" i="59"/>
  <c r="AS1475" i="59"/>
  <c r="AR1475" i="59"/>
  <c r="AN1475" i="59"/>
  <c r="S1475" i="59"/>
  <c r="G1475" i="59"/>
  <c r="C1475" i="59"/>
  <c r="B1475" i="59"/>
  <c r="AS1474" i="59"/>
  <c r="AR1474" i="59"/>
  <c r="AN1474" i="59"/>
  <c r="S1474" i="59"/>
  <c r="G1474" i="59"/>
  <c r="C1474" i="59"/>
  <c r="B1474" i="59"/>
  <c r="AS1473" i="59"/>
  <c r="AR1473" i="59"/>
  <c r="AN1473" i="59"/>
  <c r="S1473" i="59"/>
  <c r="G1473" i="59"/>
  <c r="C1473" i="59"/>
  <c r="B1473" i="59"/>
  <c r="AS1472" i="59"/>
  <c r="AR1472" i="59"/>
  <c r="AN1472" i="59"/>
  <c r="S1472" i="59"/>
  <c r="G1472" i="59"/>
  <c r="C1472" i="59"/>
  <c r="B1472" i="59"/>
  <c r="AS1471" i="59"/>
  <c r="AR1471" i="59"/>
  <c r="AN1471" i="59"/>
  <c r="S1471" i="59"/>
  <c r="G1471" i="59"/>
  <c r="C1471" i="59"/>
  <c r="B1471" i="59"/>
  <c r="AS1470" i="59"/>
  <c r="AR1470" i="59"/>
  <c r="AN1470" i="59"/>
  <c r="S1470" i="59"/>
  <c r="G1470" i="59"/>
  <c r="C1470" i="59"/>
  <c r="B1470" i="59"/>
  <c r="AS1469" i="59"/>
  <c r="AR1469" i="59"/>
  <c r="AN1469" i="59"/>
  <c r="S1469" i="59"/>
  <c r="G1469" i="59"/>
  <c r="C1469" i="59"/>
  <c r="B1469" i="59"/>
  <c r="AS1468" i="59"/>
  <c r="AR1468" i="59"/>
  <c r="AN1468" i="59"/>
  <c r="S1468" i="59"/>
  <c r="G1468" i="59"/>
  <c r="C1468" i="59"/>
  <c r="B1468" i="59"/>
  <c r="AS1467" i="59"/>
  <c r="AR1467" i="59"/>
  <c r="AN1467" i="59"/>
  <c r="S1467" i="59"/>
  <c r="G1467" i="59"/>
  <c r="C1467" i="59"/>
  <c r="B1467" i="59"/>
  <c r="AS1466" i="59"/>
  <c r="AR1466" i="59"/>
  <c r="AN1466" i="59"/>
  <c r="S1466" i="59"/>
  <c r="G1466" i="59"/>
  <c r="C1466" i="59"/>
  <c r="B1466" i="59"/>
  <c r="AS1465" i="59"/>
  <c r="AR1465" i="59"/>
  <c r="AN1465" i="59"/>
  <c r="S1465" i="59"/>
  <c r="G1465" i="59"/>
  <c r="C1465" i="59"/>
  <c r="B1465" i="59"/>
  <c r="AS1464" i="59"/>
  <c r="AR1464" i="59"/>
  <c r="AN1464" i="59"/>
  <c r="S1464" i="59"/>
  <c r="G1464" i="59"/>
  <c r="C1464" i="59"/>
  <c r="B1464" i="59"/>
  <c r="AS1463" i="59"/>
  <c r="AR1463" i="59"/>
  <c r="AN1463" i="59"/>
  <c r="S1463" i="59"/>
  <c r="G1463" i="59"/>
  <c r="C1463" i="59"/>
  <c r="B1463" i="59"/>
  <c r="AS1462" i="59"/>
  <c r="AR1462" i="59"/>
  <c r="AN1462" i="59"/>
  <c r="S1462" i="59"/>
  <c r="G1462" i="59"/>
  <c r="C1462" i="59"/>
  <c r="B1462" i="59"/>
  <c r="AS1461" i="59"/>
  <c r="AR1461" i="59"/>
  <c r="AN1461" i="59"/>
  <c r="S1461" i="59"/>
  <c r="G1461" i="59"/>
  <c r="C1461" i="59"/>
  <c r="B1461" i="59"/>
  <c r="AS1460" i="59"/>
  <c r="AR1460" i="59"/>
  <c r="AN1460" i="59"/>
  <c r="S1460" i="59"/>
  <c r="G1460" i="59"/>
  <c r="C1460" i="59"/>
  <c r="B1460" i="59"/>
  <c r="AS1459" i="59"/>
  <c r="AR1459" i="59"/>
  <c r="AN1459" i="59"/>
  <c r="S1459" i="59"/>
  <c r="G1459" i="59"/>
  <c r="C1459" i="59"/>
  <c r="B1459" i="59"/>
  <c r="AS1458" i="59"/>
  <c r="AR1458" i="59"/>
  <c r="AN1458" i="59"/>
  <c r="S1458" i="59"/>
  <c r="G1458" i="59"/>
  <c r="C1458" i="59"/>
  <c r="B1458" i="59"/>
  <c r="AS1457" i="59"/>
  <c r="AR1457" i="59"/>
  <c r="AN1457" i="59"/>
  <c r="S1457" i="59"/>
  <c r="G1457" i="59"/>
  <c r="C1457" i="59"/>
  <c r="B1457" i="59"/>
  <c r="AS1456" i="59"/>
  <c r="AR1456" i="59"/>
  <c r="AN1456" i="59"/>
  <c r="S1456" i="59"/>
  <c r="G1456" i="59"/>
  <c r="C1456" i="59"/>
  <c r="B1456" i="59"/>
  <c r="AS1455" i="59"/>
  <c r="AR1455" i="59"/>
  <c r="AN1455" i="59"/>
  <c r="S1455" i="59"/>
  <c r="G1455" i="59"/>
  <c r="C1455" i="59"/>
  <c r="B1455" i="59"/>
  <c r="AS1454" i="59"/>
  <c r="AR1454" i="59"/>
  <c r="AN1454" i="59"/>
  <c r="S1454" i="59"/>
  <c r="G1454" i="59"/>
  <c r="C1454" i="59"/>
  <c r="B1454" i="59"/>
  <c r="AS1453" i="59"/>
  <c r="AR1453" i="59"/>
  <c r="AN1453" i="59"/>
  <c r="S1453" i="59"/>
  <c r="G1453" i="59"/>
  <c r="C1453" i="59"/>
  <c r="B1453" i="59"/>
  <c r="AS1452" i="59"/>
  <c r="AR1452" i="59"/>
  <c r="AN1452" i="59"/>
  <c r="S1452" i="59"/>
  <c r="G1452" i="59"/>
  <c r="C1452" i="59"/>
  <c r="B1452" i="59"/>
  <c r="AS1451" i="59"/>
  <c r="AR1451" i="59"/>
  <c r="AN1451" i="59"/>
  <c r="S1451" i="59"/>
  <c r="G1451" i="59"/>
  <c r="C1451" i="59"/>
  <c r="B1451" i="59"/>
  <c r="AS1450" i="59"/>
  <c r="AR1450" i="59"/>
  <c r="AN1450" i="59"/>
  <c r="S1450" i="59"/>
  <c r="G1450" i="59"/>
  <c r="C1450" i="59"/>
  <c r="B1450" i="59"/>
  <c r="AS1449" i="59"/>
  <c r="AR1449" i="59"/>
  <c r="AN1449" i="59"/>
  <c r="S1449" i="59"/>
  <c r="G1449" i="59"/>
  <c r="C1449" i="59"/>
  <c r="B1449" i="59"/>
  <c r="AS1448" i="59"/>
  <c r="AR1448" i="59"/>
  <c r="AN1448" i="59"/>
  <c r="S1448" i="59"/>
  <c r="G1448" i="59"/>
  <c r="C1448" i="59"/>
  <c r="B1448" i="59"/>
  <c r="AS1447" i="59"/>
  <c r="AR1447" i="59"/>
  <c r="AN1447" i="59"/>
  <c r="S1447" i="59"/>
  <c r="G1447" i="59"/>
  <c r="C1447" i="59"/>
  <c r="B1447" i="59"/>
  <c r="AS1446" i="59"/>
  <c r="AR1446" i="59"/>
  <c r="AN1446" i="59"/>
  <c r="S1446" i="59"/>
  <c r="G1446" i="59"/>
  <c r="C1446" i="59"/>
  <c r="B1446" i="59"/>
  <c r="AS1445" i="59"/>
  <c r="AR1445" i="59"/>
  <c r="AN1445" i="59"/>
  <c r="S1445" i="59"/>
  <c r="G1445" i="59"/>
  <c r="C1445" i="59"/>
  <c r="B1445" i="59"/>
  <c r="AS1444" i="59"/>
  <c r="AR1444" i="59"/>
  <c r="AN1444" i="59"/>
  <c r="S1444" i="59"/>
  <c r="G1444" i="59"/>
  <c r="C1444" i="59"/>
  <c r="B1444" i="59"/>
  <c r="AS1443" i="59"/>
  <c r="AR1443" i="59"/>
  <c r="AN1443" i="59"/>
  <c r="S1443" i="59"/>
  <c r="G1443" i="59"/>
  <c r="C1443" i="59"/>
  <c r="B1443" i="59"/>
  <c r="AS1442" i="59"/>
  <c r="AR1442" i="59"/>
  <c r="AN1442" i="59"/>
  <c r="S1442" i="59"/>
  <c r="G1442" i="59"/>
  <c r="C1442" i="59"/>
  <c r="B1442" i="59"/>
  <c r="AS1441" i="59"/>
  <c r="AR1441" i="59"/>
  <c r="AN1441" i="59"/>
  <c r="S1441" i="59"/>
  <c r="G1441" i="59"/>
  <c r="C1441" i="59"/>
  <c r="B1441" i="59"/>
  <c r="AS1440" i="59"/>
  <c r="AR1440" i="59"/>
  <c r="AN1440" i="59"/>
  <c r="S1440" i="59"/>
  <c r="G1440" i="59"/>
  <c r="C1440" i="59"/>
  <c r="B1440" i="59"/>
  <c r="AS1439" i="59"/>
  <c r="AR1439" i="59"/>
  <c r="AN1439" i="59"/>
  <c r="S1439" i="59"/>
  <c r="G1439" i="59"/>
  <c r="C1439" i="59"/>
  <c r="B1439" i="59"/>
  <c r="AS1438" i="59"/>
  <c r="AR1438" i="59"/>
  <c r="AN1438" i="59"/>
  <c r="S1438" i="59"/>
  <c r="G1438" i="59"/>
  <c r="C1438" i="59"/>
  <c r="B1438" i="59"/>
  <c r="AS1437" i="59"/>
  <c r="AR1437" i="59"/>
  <c r="AN1437" i="59"/>
  <c r="S1437" i="59"/>
  <c r="G1437" i="59"/>
  <c r="C1437" i="59"/>
  <c r="B1437" i="59"/>
  <c r="AS1436" i="59"/>
  <c r="AR1436" i="59"/>
  <c r="AN1436" i="59"/>
  <c r="S1436" i="59"/>
  <c r="G1436" i="59"/>
  <c r="C1436" i="59"/>
  <c r="B1436" i="59"/>
  <c r="AS1435" i="59"/>
  <c r="AR1435" i="59"/>
  <c r="AN1435" i="59"/>
  <c r="S1435" i="59"/>
  <c r="G1435" i="59"/>
  <c r="C1435" i="59"/>
  <c r="B1435" i="59"/>
  <c r="AS1434" i="59"/>
  <c r="AR1434" i="59"/>
  <c r="AN1434" i="59"/>
  <c r="S1434" i="59"/>
  <c r="G1434" i="59"/>
  <c r="C1434" i="59"/>
  <c r="B1434" i="59"/>
  <c r="AS1433" i="59"/>
  <c r="AR1433" i="59"/>
  <c r="AN1433" i="59"/>
  <c r="S1433" i="59"/>
  <c r="G1433" i="59"/>
  <c r="C1433" i="59"/>
  <c r="B1433" i="59"/>
  <c r="AS1432" i="59"/>
  <c r="AR1432" i="59"/>
  <c r="AN1432" i="59"/>
  <c r="S1432" i="59"/>
  <c r="G1432" i="59"/>
  <c r="C1432" i="59"/>
  <c r="B1432" i="59"/>
  <c r="AS1431" i="59"/>
  <c r="AR1431" i="59"/>
  <c r="AN1431" i="59"/>
  <c r="S1431" i="59"/>
  <c r="G1431" i="59"/>
  <c r="C1431" i="59"/>
  <c r="B1431" i="59"/>
  <c r="AS1430" i="59"/>
  <c r="AR1430" i="59"/>
  <c r="AN1430" i="59"/>
  <c r="S1430" i="59"/>
  <c r="G1430" i="59"/>
  <c r="C1430" i="59"/>
  <c r="B1430" i="59"/>
  <c r="AS1429" i="59"/>
  <c r="AR1429" i="59"/>
  <c r="AN1429" i="59"/>
  <c r="S1429" i="59"/>
  <c r="G1429" i="59"/>
  <c r="C1429" i="59"/>
  <c r="B1429" i="59"/>
  <c r="AS1428" i="59"/>
  <c r="AR1428" i="59"/>
  <c r="AN1428" i="59"/>
  <c r="S1428" i="59"/>
  <c r="G1428" i="59"/>
  <c r="C1428" i="59"/>
  <c r="B1428" i="59"/>
  <c r="AS1427" i="59"/>
  <c r="AR1427" i="59"/>
  <c r="AN1427" i="59"/>
  <c r="S1427" i="59"/>
  <c r="G1427" i="59"/>
  <c r="C1427" i="59"/>
  <c r="B1427" i="59"/>
  <c r="AS1426" i="59"/>
  <c r="AR1426" i="59"/>
  <c r="AN1426" i="59"/>
  <c r="S1426" i="59"/>
  <c r="G1426" i="59"/>
  <c r="C1426" i="59"/>
  <c r="B1426" i="59"/>
  <c r="AS1425" i="59"/>
  <c r="AR1425" i="59"/>
  <c r="AN1425" i="59"/>
  <c r="S1425" i="59"/>
  <c r="G1425" i="59"/>
  <c r="C1425" i="59"/>
  <c r="B1425" i="59"/>
  <c r="AS1424" i="59"/>
  <c r="AR1424" i="59"/>
  <c r="AN1424" i="59"/>
  <c r="S1424" i="59"/>
  <c r="G1424" i="59"/>
  <c r="C1424" i="59"/>
  <c r="B1424" i="59"/>
  <c r="AS1423" i="59"/>
  <c r="AR1423" i="59"/>
  <c r="AN1423" i="59"/>
  <c r="S1423" i="59"/>
  <c r="G1423" i="59"/>
  <c r="C1423" i="59"/>
  <c r="B1423" i="59"/>
  <c r="AS1422" i="59"/>
  <c r="AR1422" i="59"/>
  <c r="AN1422" i="59"/>
  <c r="S1422" i="59"/>
  <c r="G1422" i="59"/>
  <c r="C1422" i="59"/>
  <c r="B1422" i="59"/>
  <c r="AS1421" i="59"/>
  <c r="AR1421" i="59"/>
  <c r="AN1421" i="59"/>
  <c r="S1421" i="59"/>
  <c r="G1421" i="59"/>
  <c r="C1421" i="59"/>
  <c r="B1421" i="59"/>
  <c r="AS1420" i="59"/>
  <c r="AR1420" i="59"/>
  <c r="AN1420" i="59"/>
  <c r="S1420" i="59"/>
  <c r="G1420" i="59"/>
  <c r="C1420" i="59"/>
  <c r="B1420" i="59"/>
  <c r="AS1419" i="59"/>
  <c r="AR1419" i="59"/>
  <c r="AN1419" i="59"/>
  <c r="S1419" i="59"/>
  <c r="G1419" i="59"/>
  <c r="C1419" i="59"/>
  <c r="B1419" i="59"/>
  <c r="AS1418" i="59"/>
  <c r="AR1418" i="59"/>
  <c r="AN1418" i="59"/>
  <c r="S1418" i="59"/>
  <c r="G1418" i="59"/>
  <c r="C1418" i="59"/>
  <c r="B1418" i="59"/>
  <c r="AS1417" i="59"/>
  <c r="AR1417" i="59"/>
  <c r="AN1417" i="59"/>
  <c r="S1417" i="59"/>
  <c r="G1417" i="59"/>
  <c r="C1417" i="59"/>
  <c r="B1417" i="59"/>
  <c r="AS1416" i="59"/>
  <c r="AR1416" i="59"/>
  <c r="AN1416" i="59"/>
  <c r="S1416" i="59"/>
  <c r="G1416" i="59"/>
  <c r="C1416" i="59"/>
  <c r="B1416" i="59"/>
  <c r="AS1415" i="59"/>
  <c r="AR1415" i="59"/>
  <c r="AN1415" i="59"/>
  <c r="S1415" i="59"/>
  <c r="G1415" i="59"/>
  <c r="C1415" i="59"/>
  <c r="B1415" i="59"/>
  <c r="AS1414" i="59"/>
  <c r="AR1414" i="59"/>
  <c r="AN1414" i="59"/>
  <c r="S1414" i="59"/>
  <c r="G1414" i="59"/>
  <c r="C1414" i="59"/>
  <c r="B1414" i="59"/>
  <c r="AS1413" i="59"/>
  <c r="AR1413" i="59"/>
  <c r="AN1413" i="59"/>
  <c r="S1413" i="59"/>
  <c r="G1413" i="59"/>
  <c r="C1413" i="59"/>
  <c r="B1413" i="59"/>
  <c r="AS1412" i="59"/>
  <c r="AR1412" i="59"/>
  <c r="AN1412" i="59"/>
  <c r="S1412" i="59"/>
  <c r="G1412" i="59"/>
  <c r="C1412" i="59"/>
  <c r="B1412" i="59"/>
  <c r="AS1411" i="59"/>
  <c r="AR1411" i="59"/>
  <c r="AN1411" i="59"/>
  <c r="S1411" i="59"/>
  <c r="G1411" i="59"/>
  <c r="C1411" i="59"/>
  <c r="B1411" i="59"/>
  <c r="AS1410" i="59"/>
  <c r="AR1410" i="59"/>
  <c r="AN1410" i="59"/>
  <c r="S1410" i="59"/>
  <c r="G1410" i="59"/>
  <c r="C1410" i="59"/>
  <c r="B1410" i="59"/>
  <c r="AS1409" i="59"/>
  <c r="AR1409" i="59"/>
  <c r="AN1409" i="59"/>
  <c r="S1409" i="59"/>
  <c r="G1409" i="59"/>
  <c r="C1409" i="59"/>
  <c r="B1409" i="59"/>
  <c r="AS1408" i="59"/>
  <c r="AR1408" i="59"/>
  <c r="AN1408" i="59"/>
  <c r="S1408" i="59"/>
  <c r="G1408" i="59"/>
  <c r="C1408" i="59"/>
  <c r="B1408" i="59"/>
  <c r="AS1407" i="59"/>
  <c r="AR1407" i="59"/>
  <c r="AN1407" i="59"/>
  <c r="S1407" i="59"/>
  <c r="G1407" i="59"/>
  <c r="C1407" i="59"/>
  <c r="B1407" i="59"/>
  <c r="AS1406" i="59"/>
  <c r="AR1406" i="59"/>
  <c r="AN1406" i="59"/>
  <c r="S1406" i="59"/>
  <c r="G1406" i="59"/>
  <c r="C1406" i="59"/>
  <c r="B1406" i="59"/>
  <c r="AS1405" i="59"/>
  <c r="AR1405" i="59"/>
  <c r="AN1405" i="59"/>
  <c r="S1405" i="59"/>
  <c r="G1405" i="59"/>
  <c r="C1405" i="59"/>
  <c r="B1405" i="59"/>
  <c r="AS1404" i="59"/>
  <c r="AR1404" i="59"/>
  <c r="AN1404" i="59"/>
  <c r="S1404" i="59"/>
  <c r="G1404" i="59"/>
  <c r="C1404" i="59"/>
  <c r="B1404" i="59"/>
  <c r="AS1403" i="59"/>
  <c r="AR1403" i="59"/>
  <c r="AN1403" i="59"/>
  <c r="S1403" i="59"/>
  <c r="G1403" i="59"/>
  <c r="C1403" i="59"/>
  <c r="B1403" i="59"/>
  <c r="AS1402" i="59"/>
  <c r="AR1402" i="59"/>
  <c r="AN1402" i="59"/>
  <c r="S1402" i="59"/>
  <c r="G1402" i="59"/>
  <c r="C1402" i="59"/>
  <c r="B1402" i="59"/>
  <c r="AS1401" i="59"/>
  <c r="AR1401" i="59"/>
  <c r="AN1401" i="59"/>
  <c r="S1401" i="59"/>
  <c r="G1401" i="59"/>
  <c r="C1401" i="59"/>
  <c r="B1401" i="59"/>
  <c r="AS1400" i="59"/>
  <c r="AR1400" i="59"/>
  <c r="AN1400" i="59"/>
  <c r="S1400" i="59"/>
  <c r="G1400" i="59"/>
  <c r="C1400" i="59"/>
  <c r="B1400" i="59"/>
  <c r="AS1399" i="59"/>
  <c r="AR1399" i="59"/>
  <c r="AN1399" i="59"/>
  <c r="S1399" i="59"/>
  <c r="G1399" i="59"/>
  <c r="C1399" i="59"/>
  <c r="B1399" i="59"/>
  <c r="AS1398" i="59"/>
  <c r="AR1398" i="59"/>
  <c r="AN1398" i="59"/>
  <c r="S1398" i="59"/>
  <c r="G1398" i="59"/>
  <c r="C1398" i="59"/>
  <c r="B1398" i="59"/>
  <c r="AS1397" i="59"/>
  <c r="AR1397" i="59"/>
  <c r="AN1397" i="59"/>
  <c r="S1397" i="59"/>
  <c r="G1397" i="59"/>
  <c r="C1397" i="59"/>
  <c r="B1397" i="59"/>
  <c r="AS1396" i="59"/>
  <c r="AR1396" i="59"/>
  <c r="AN1396" i="59"/>
  <c r="S1396" i="59"/>
  <c r="G1396" i="59"/>
  <c r="C1396" i="59"/>
  <c r="B1396" i="59"/>
  <c r="AS1395" i="59"/>
  <c r="AR1395" i="59"/>
  <c r="AN1395" i="59"/>
  <c r="S1395" i="59"/>
  <c r="G1395" i="59"/>
  <c r="C1395" i="59"/>
  <c r="B1395" i="59"/>
  <c r="AS1394" i="59"/>
  <c r="AR1394" i="59"/>
  <c r="AN1394" i="59"/>
  <c r="S1394" i="59"/>
  <c r="G1394" i="59"/>
  <c r="C1394" i="59"/>
  <c r="B1394" i="59"/>
  <c r="AS1393" i="59"/>
  <c r="AR1393" i="59"/>
  <c r="AN1393" i="59"/>
  <c r="S1393" i="59"/>
  <c r="G1393" i="59"/>
  <c r="C1393" i="59"/>
  <c r="B1393" i="59"/>
  <c r="AS1392" i="59"/>
  <c r="AR1392" i="59"/>
  <c r="AN1392" i="59"/>
  <c r="S1392" i="59"/>
  <c r="G1392" i="59"/>
  <c r="C1392" i="59"/>
  <c r="B1392" i="59"/>
  <c r="AS1391" i="59"/>
  <c r="AR1391" i="59"/>
  <c r="AN1391" i="59"/>
  <c r="S1391" i="59"/>
  <c r="G1391" i="59"/>
  <c r="C1391" i="59"/>
  <c r="B1391" i="59"/>
  <c r="AS1390" i="59"/>
  <c r="AR1390" i="59"/>
  <c r="AN1390" i="59"/>
  <c r="AM1390" i="59"/>
  <c r="S1390" i="59"/>
  <c r="G1390" i="59"/>
  <c r="C1390" i="59"/>
  <c r="B1390" i="59"/>
  <c r="AS1389" i="59"/>
  <c r="AR1389" i="59"/>
  <c r="AN1389" i="59"/>
  <c r="S1389" i="59"/>
  <c r="G1389" i="59"/>
  <c r="C1389" i="59"/>
  <c r="B1389" i="59"/>
  <c r="AS1388" i="59"/>
  <c r="AR1388" i="59"/>
  <c r="AN1388" i="59"/>
  <c r="S1388" i="59"/>
  <c r="G1388" i="59"/>
  <c r="C1388" i="59"/>
  <c r="B1388" i="59"/>
  <c r="AS1387" i="59"/>
  <c r="AR1387" i="59"/>
  <c r="AN1387" i="59"/>
  <c r="S1387" i="59"/>
  <c r="G1387" i="59"/>
  <c r="C1387" i="59"/>
  <c r="B1387" i="59"/>
  <c r="AS1386" i="59"/>
  <c r="AR1386" i="59"/>
  <c r="AN1386" i="59"/>
  <c r="S1386" i="59"/>
  <c r="G1386" i="59"/>
  <c r="C1386" i="59"/>
  <c r="B1386" i="59"/>
  <c r="AS1385" i="59"/>
  <c r="AR1385" i="59"/>
  <c r="AN1385" i="59"/>
  <c r="S1385" i="59"/>
  <c r="G1385" i="59"/>
  <c r="C1385" i="59"/>
  <c r="B1385" i="59"/>
  <c r="AS1384" i="59"/>
  <c r="AR1384" i="59"/>
  <c r="AN1384" i="59"/>
  <c r="S1384" i="59"/>
  <c r="G1384" i="59"/>
  <c r="C1384" i="59"/>
  <c r="B1384" i="59"/>
  <c r="AS1383" i="59"/>
  <c r="AR1383" i="59"/>
  <c r="AN1383" i="59"/>
  <c r="S1383" i="59"/>
  <c r="G1383" i="59"/>
  <c r="C1383" i="59"/>
  <c r="B1383" i="59"/>
  <c r="AS1382" i="59"/>
  <c r="AR1382" i="59"/>
  <c r="AN1382" i="59"/>
  <c r="S1382" i="59"/>
  <c r="G1382" i="59"/>
  <c r="C1382" i="59"/>
  <c r="B1382" i="59"/>
  <c r="AS1381" i="59"/>
  <c r="AR1381" i="59"/>
  <c r="AN1381" i="59"/>
  <c r="S1381" i="59"/>
  <c r="G1381" i="59"/>
  <c r="C1381" i="59"/>
  <c r="B1381" i="59"/>
  <c r="AS1380" i="59"/>
  <c r="AR1380" i="59"/>
  <c r="AN1380" i="59"/>
  <c r="S1380" i="59"/>
  <c r="G1380" i="59"/>
  <c r="C1380" i="59"/>
  <c r="B1380" i="59"/>
  <c r="AS1379" i="59"/>
  <c r="AR1379" i="59"/>
  <c r="AN1379" i="59"/>
  <c r="S1379" i="59"/>
  <c r="G1379" i="59"/>
  <c r="C1379" i="59"/>
  <c r="B1379" i="59"/>
  <c r="AS1378" i="59"/>
  <c r="AR1378" i="59"/>
  <c r="AN1378" i="59"/>
  <c r="S1378" i="59"/>
  <c r="G1378" i="59"/>
  <c r="C1378" i="59"/>
  <c r="B1378" i="59"/>
  <c r="AS1377" i="59"/>
  <c r="AR1377" i="59"/>
  <c r="AN1377" i="59"/>
  <c r="S1377" i="59"/>
  <c r="G1377" i="59"/>
  <c r="C1377" i="59"/>
  <c r="B1377" i="59"/>
  <c r="AS1376" i="59"/>
  <c r="AR1376" i="59"/>
  <c r="AN1376" i="59"/>
  <c r="S1376" i="59"/>
  <c r="G1376" i="59"/>
  <c r="C1376" i="59"/>
  <c r="B1376" i="59"/>
  <c r="AS1375" i="59"/>
  <c r="AR1375" i="59"/>
  <c r="AN1375" i="59"/>
  <c r="S1375" i="59"/>
  <c r="G1375" i="59"/>
  <c r="C1375" i="59"/>
  <c r="B1375" i="59"/>
  <c r="AS1374" i="59"/>
  <c r="AR1374" i="59"/>
  <c r="AN1374" i="59"/>
  <c r="S1374" i="59"/>
  <c r="G1374" i="59"/>
  <c r="C1374" i="59"/>
  <c r="B1374" i="59"/>
  <c r="AS1373" i="59"/>
  <c r="AR1373" i="59"/>
  <c r="AN1373" i="59"/>
  <c r="S1373" i="59"/>
  <c r="G1373" i="59"/>
  <c r="C1373" i="59"/>
  <c r="B1373" i="59"/>
  <c r="AS1372" i="59"/>
  <c r="AR1372" i="59"/>
  <c r="AN1372" i="59"/>
  <c r="S1372" i="59"/>
  <c r="G1372" i="59"/>
  <c r="C1372" i="59"/>
  <c r="B1372" i="59"/>
  <c r="AS1371" i="59"/>
  <c r="AR1371" i="59"/>
  <c r="AN1371" i="59"/>
  <c r="S1371" i="59"/>
  <c r="G1371" i="59"/>
  <c r="C1371" i="59"/>
  <c r="B1371" i="59"/>
  <c r="AS1370" i="59"/>
  <c r="AR1370" i="59"/>
  <c r="AN1370" i="59"/>
  <c r="S1370" i="59"/>
  <c r="G1370" i="59"/>
  <c r="C1370" i="59"/>
  <c r="B1370" i="59"/>
  <c r="AS1369" i="59"/>
  <c r="AR1369" i="59"/>
  <c r="AN1369" i="59"/>
  <c r="G1369" i="59"/>
  <c r="C1369" i="59"/>
  <c r="B1369" i="59"/>
  <c r="AS1368" i="59"/>
  <c r="AR1368" i="59"/>
  <c r="AN1368" i="59"/>
  <c r="S1368" i="59"/>
  <c r="G1368" i="59"/>
  <c r="C1368" i="59"/>
  <c r="B1368" i="59"/>
  <c r="AS1367" i="59"/>
  <c r="AR1367" i="59"/>
  <c r="AN1367" i="59"/>
  <c r="S1367" i="59"/>
  <c r="G1367" i="59"/>
  <c r="C1367" i="59"/>
  <c r="B1367" i="59"/>
  <c r="AS1366" i="59"/>
  <c r="AR1366" i="59"/>
  <c r="AN1366" i="59"/>
  <c r="S1366" i="59"/>
  <c r="G1366" i="59"/>
  <c r="C1366" i="59"/>
  <c r="B1366" i="59"/>
  <c r="AS1365" i="59"/>
  <c r="AR1365" i="59"/>
  <c r="AN1365" i="59"/>
  <c r="S1365" i="59"/>
  <c r="G1365" i="59"/>
  <c r="C1365" i="59"/>
  <c r="B1365" i="59"/>
  <c r="AS1364" i="59"/>
  <c r="AR1364" i="59"/>
  <c r="AN1364" i="59"/>
  <c r="S1364" i="59"/>
  <c r="G1364" i="59"/>
  <c r="C1364" i="59"/>
  <c r="B1364" i="59"/>
  <c r="AS1363" i="59"/>
  <c r="AR1363" i="59"/>
  <c r="AN1363" i="59"/>
  <c r="S1363" i="59"/>
  <c r="G1363" i="59"/>
  <c r="C1363" i="59"/>
  <c r="B1363" i="59"/>
  <c r="AS1362" i="59"/>
  <c r="AR1362" i="59"/>
  <c r="AN1362" i="59"/>
  <c r="S1362" i="59"/>
  <c r="G1362" i="59"/>
  <c r="C1362" i="59"/>
  <c r="B1362" i="59"/>
  <c r="AS1361" i="59"/>
  <c r="AR1361" i="59"/>
  <c r="AN1361" i="59"/>
  <c r="S1361" i="59"/>
  <c r="G1361" i="59"/>
  <c r="C1361" i="59"/>
  <c r="B1361" i="59"/>
  <c r="AS1360" i="59"/>
  <c r="AR1360" i="59"/>
  <c r="AN1360" i="59"/>
  <c r="S1360" i="59"/>
  <c r="G1360" i="59"/>
  <c r="C1360" i="59"/>
  <c r="B1360" i="59"/>
  <c r="AS1359" i="59"/>
  <c r="AR1359" i="59"/>
  <c r="AN1359" i="59"/>
  <c r="S1359" i="59"/>
  <c r="G1359" i="59"/>
  <c r="C1359" i="59"/>
  <c r="B1359" i="59"/>
  <c r="AS1358" i="59"/>
  <c r="AR1358" i="59"/>
  <c r="AN1358" i="59"/>
  <c r="AM1358" i="59"/>
  <c r="AM1359" i="59" s="1"/>
  <c r="S1358" i="59"/>
  <c r="G1358" i="59"/>
  <c r="C1358" i="59"/>
  <c r="B1358" i="59"/>
  <c r="AS1357" i="59"/>
  <c r="AR1357" i="59"/>
  <c r="AN1357" i="59"/>
  <c r="S1357" i="59"/>
  <c r="G1357" i="59"/>
  <c r="C1357" i="59"/>
  <c r="B1357" i="59"/>
  <c r="AS1356" i="59"/>
  <c r="AR1356" i="59"/>
  <c r="AN1356" i="59"/>
  <c r="S1356" i="59"/>
  <c r="G1356" i="59"/>
  <c r="C1356" i="59"/>
  <c r="B1356" i="59"/>
  <c r="AS1355" i="59"/>
  <c r="AR1355" i="59"/>
  <c r="AN1355" i="59"/>
  <c r="AM1355" i="59"/>
  <c r="S1355" i="59"/>
  <c r="G1355" i="59"/>
  <c r="C1355" i="59"/>
  <c r="B1355" i="59"/>
  <c r="AS1354" i="59"/>
  <c r="AR1354" i="59"/>
  <c r="AN1354" i="59"/>
  <c r="S1354" i="59"/>
  <c r="G1354" i="59"/>
  <c r="C1354" i="59"/>
  <c r="B1354" i="59"/>
  <c r="AS1353" i="59"/>
  <c r="AR1353" i="59"/>
  <c r="AN1353" i="59"/>
  <c r="S1353" i="59"/>
  <c r="G1353" i="59"/>
  <c r="C1353" i="59"/>
  <c r="B1353" i="59"/>
  <c r="AS1352" i="59"/>
  <c r="AR1352" i="59"/>
  <c r="AN1352" i="59"/>
  <c r="S1352" i="59"/>
  <c r="G1352" i="59"/>
  <c r="C1352" i="59"/>
  <c r="B1352" i="59"/>
  <c r="AS1351" i="59"/>
  <c r="AR1351" i="59"/>
  <c r="AN1351" i="59"/>
  <c r="S1351" i="59"/>
  <c r="G1351" i="59"/>
  <c r="C1351" i="59"/>
  <c r="B1351" i="59"/>
  <c r="AS1350" i="59"/>
  <c r="AR1350" i="59"/>
  <c r="AN1350" i="59"/>
  <c r="S1350" i="59"/>
  <c r="G1350" i="59"/>
  <c r="C1350" i="59"/>
  <c r="B1350" i="59"/>
  <c r="AS1349" i="59"/>
  <c r="AR1349" i="59"/>
  <c r="AN1349" i="59"/>
  <c r="S1349" i="59"/>
  <c r="G1349" i="59"/>
  <c r="C1349" i="59"/>
  <c r="B1349" i="59"/>
  <c r="AS1348" i="59"/>
  <c r="AR1348" i="59"/>
  <c r="AN1348" i="59"/>
  <c r="S1348" i="59"/>
  <c r="G1348" i="59"/>
  <c r="C1348" i="59"/>
  <c r="B1348" i="59"/>
  <c r="AS1347" i="59"/>
  <c r="AR1347" i="59"/>
  <c r="AN1347" i="59"/>
  <c r="S1347" i="59"/>
  <c r="G1347" i="59"/>
  <c r="C1347" i="59"/>
  <c r="B1347" i="59"/>
  <c r="AS1346" i="59"/>
  <c r="AR1346" i="59"/>
  <c r="AN1346" i="59"/>
  <c r="S1346" i="59"/>
  <c r="G1346" i="59"/>
  <c r="C1346" i="59"/>
  <c r="B1346" i="59"/>
  <c r="AS1345" i="59"/>
  <c r="AR1345" i="59"/>
  <c r="AN1345" i="59"/>
  <c r="S1345" i="59"/>
  <c r="G1345" i="59"/>
  <c r="C1345" i="59"/>
  <c r="B1345" i="59"/>
  <c r="AS1344" i="59"/>
  <c r="AR1344" i="59"/>
  <c r="AN1344" i="59"/>
  <c r="AM1344" i="59"/>
  <c r="S1344" i="59"/>
  <c r="G1344" i="59"/>
  <c r="C1344" i="59"/>
  <c r="B1344" i="59"/>
  <c r="AS1343" i="59"/>
  <c r="AR1343" i="59"/>
  <c r="AN1343" i="59"/>
  <c r="S1343" i="59"/>
  <c r="G1343" i="59"/>
  <c r="C1343" i="59"/>
  <c r="B1343" i="59"/>
  <c r="AS1342" i="59"/>
  <c r="AR1342" i="59"/>
  <c r="AN1342" i="59"/>
  <c r="S1342" i="59"/>
  <c r="G1342" i="59"/>
  <c r="C1342" i="59"/>
  <c r="B1342" i="59"/>
  <c r="AS1341" i="59"/>
  <c r="AR1341" i="59"/>
  <c r="AN1341" i="59"/>
  <c r="S1341" i="59"/>
  <c r="G1341" i="59"/>
  <c r="C1341" i="59"/>
  <c r="B1341" i="59"/>
  <c r="AS1340" i="59"/>
  <c r="AR1340" i="59"/>
  <c r="AN1340" i="59"/>
  <c r="S1340" i="59"/>
  <c r="G1340" i="59"/>
  <c r="C1340" i="59"/>
  <c r="B1340" i="59"/>
  <c r="AS1339" i="59"/>
  <c r="AR1339" i="59"/>
  <c r="AN1339" i="59"/>
  <c r="S1339" i="59"/>
  <c r="G1339" i="59"/>
  <c r="C1339" i="59"/>
  <c r="B1339" i="59"/>
  <c r="AS1338" i="59"/>
  <c r="AR1338" i="59"/>
  <c r="AN1338" i="59"/>
  <c r="S1338" i="59"/>
  <c r="G1338" i="59"/>
  <c r="C1338" i="59"/>
  <c r="B1338" i="59"/>
  <c r="AS1337" i="59"/>
  <c r="AR1337" i="59"/>
  <c r="AN1337" i="59"/>
  <c r="S1337" i="59"/>
  <c r="G1337" i="59"/>
  <c r="C1337" i="59"/>
  <c r="B1337" i="59"/>
  <c r="AS1336" i="59"/>
  <c r="AR1336" i="59"/>
  <c r="AN1336" i="59"/>
  <c r="S1336" i="59"/>
  <c r="G1336" i="59"/>
  <c r="C1336" i="59"/>
  <c r="B1336" i="59"/>
  <c r="AS1335" i="59"/>
  <c r="AR1335" i="59"/>
  <c r="AN1335" i="59"/>
  <c r="S1335" i="59"/>
  <c r="G1335" i="59"/>
  <c r="C1335" i="59"/>
  <c r="B1335" i="59"/>
  <c r="AS1334" i="59"/>
  <c r="AR1334" i="59"/>
  <c r="AN1334" i="59"/>
  <c r="S1334" i="59"/>
  <c r="G1334" i="59"/>
  <c r="C1334" i="59"/>
  <c r="B1334" i="59"/>
  <c r="AS1333" i="59"/>
  <c r="AR1333" i="59"/>
  <c r="AN1333" i="59"/>
  <c r="S1333" i="59"/>
  <c r="G1333" i="59"/>
  <c r="C1333" i="59"/>
  <c r="B1333" i="59"/>
  <c r="AS1332" i="59"/>
  <c r="AR1332" i="59"/>
  <c r="AN1332" i="59"/>
  <c r="AM1332" i="59"/>
  <c r="S1332" i="59"/>
  <c r="G1332" i="59"/>
  <c r="C1332" i="59"/>
  <c r="B1332" i="59"/>
  <c r="AS1331" i="59"/>
  <c r="AR1331" i="59"/>
  <c r="AN1331" i="59"/>
  <c r="S1331" i="59"/>
  <c r="G1331" i="59"/>
  <c r="C1331" i="59"/>
  <c r="B1331" i="59"/>
  <c r="AS1330" i="59"/>
  <c r="AR1330" i="59"/>
  <c r="AN1330" i="59"/>
  <c r="S1330" i="59"/>
  <c r="G1330" i="59"/>
  <c r="C1330" i="59"/>
  <c r="B1330" i="59"/>
  <c r="AS1329" i="59"/>
  <c r="AR1329" i="59"/>
  <c r="AN1329" i="59"/>
  <c r="S1329" i="59"/>
  <c r="G1329" i="59"/>
  <c r="C1329" i="59"/>
  <c r="B1329" i="59"/>
  <c r="AS1328" i="59"/>
  <c r="AR1328" i="59"/>
  <c r="AN1328" i="59"/>
  <c r="AM1328" i="59"/>
  <c r="AM1329" i="59" s="1"/>
  <c r="S1328" i="59"/>
  <c r="G1328" i="59"/>
  <c r="C1328" i="59"/>
  <c r="B1328" i="59"/>
  <c r="AS1327" i="59"/>
  <c r="AR1327" i="59"/>
  <c r="AN1327" i="59"/>
  <c r="S1327" i="59"/>
  <c r="G1327" i="59"/>
  <c r="C1327" i="59"/>
  <c r="B1327" i="59"/>
  <c r="AS1326" i="59"/>
  <c r="AR1326" i="59"/>
  <c r="AN1326" i="59"/>
  <c r="S1326" i="59"/>
  <c r="G1326" i="59"/>
  <c r="C1326" i="59"/>
  <c r="B1326" i="59"/>
  <c r="AS1325" i="59"/>
  <c r="AR1325" i="59"/>
  <c r="AN1325" i="59"/>
  <c r="S1325" i="59"/>
  <c r="G1325" i="59"/>
  <c r="C1325" i="59"/>
  <c r="B1325" i="59"/>
  <c r="AS1324" i="59"/>
  <c r="AR1324" i="59"/>
  <c r="AN1324" i="59"/>
  <c r="S1324" i="59"/>
  <c r="G1324" i="59"/>
  <c r="C1324" i="59"/>
  <c r="B1324" i="59"/>
  <c r="AS1323" i="59"/>
  <c r="AR1323" i="59"/>
  <c r="AN1323" i="59"/>
  <c r="S1323" i="59"/>
  <c r="G1323" i="59"/>
  <c r="C1323" i="59"/>
  <c r="B1323" i="59"/>
  <c r="AS1322" i="59"/>
  <c r="AR1322" i="59"/>
  <c r="AN1322" i="59"/>
  <c r="AM1322" i="59"/>
  <c r="AM1323" i="59" s="1"/>
  <c r="S1322" i="59"/>
  <c r="G1322" i="59"/>
  <c r="C1322" i="59"/>
  <c r="B1322" i="59"/>
  <c r="AS1321" i="59"/>
  <c r="AR1321" i="59"/>
  <c r="AN1321" i="59"/>
  <c r="S1321" i="59"/>
  <c r="G1321" i="59"/>
  <c r="C1321" i="59"/>
  <c r="B1321" i="59"/>
  <c r="AS1320" i="59"/>
  <c r="AR1320" i="59"/>
  <c r="AN1320" i="59"/>
  <c r="S1320" i="59"/>
  <c r="G1320" i="59"/>
  <c r="C1320" i="59"/>
  <c r="B1320" i="59"/>
  <c r="AS1319" i="59"/>
  <c r="AR1319" i="59"/>
  <c r="AN1319" i="59"/>
  <c r="AM1319" i="59"/>
  <c r="AM1320" i="59" s="1"/>
  <c r="S1319" i="59"/>
  <c r="G1319" i="59"/>
  <c r="C1319" i="59"/>
  <c r="B1319" i="59"/>
  <c r="AS1318" i="59"/>
  <c r="AR1318" i="59"/>
  <c r="AN1318" i="59"/>
  <c r="S1318" i="59"/>
  <c r="G1318" i="59"/>
  <c r="C1318" i="59"/>
  <c r="B1318" i="59"/>
  <c r="AS1317" i="59"/>
  <c r="AR1317" i="59"/>
  <c r="AN1317" i="59"/>
  <c r="S1317" i="59"/>
  <c r="G1317" i="59"/>
  <c r="C1317" i="59"/>
  <c r="B1317" i="59"/>
  <c r="AS1316" i="59"/>
  <c r="AR1316" i="59"/>
  <c r="AN1316" i="59"/>
  <c r="AM1316" i="59"/>
  <c r="AM1317" i="59" s="1"/>
  <c r="S1316" i="59"/>
  <c r="G1316" i="59"/>
  <c r="C1316" i="59"/>
  <c r="B1316" i="59"/>
  <c r="AS1315" i="59"/>
  <c r="AR1315" i="59"/>
  <c r="AN1315" i="59"/>
  <c r="S1315" i="59"/>
  <c r="G1315" i="59"/>
  <c r="C1315" i="59"/>
  <c r="B1315" i="59"/>
  <c r="AS1314" i="59"/>
  <c r="AR1314" i="59"/>
  <c r="AN1314" i="59"/>
  <c r="S1314" i="59"/>
  <c r="G1314" i="59"/>
  <c r="C1314" i="59"/>
  <c r="B1314" i="59"/>
  <c r="AS1313" i="59"/>
  <c r="AR1313" i="59"/>
  <c r="AN1313" i="59"/>
  <c r="S1313" i="59"/>
  <c r="G1313" i="59"/>
  <c r="C1313" i="59"/>
  <c r="B1313" i="59"/>
  <c r="AS1312" i="59"/>
  <c r="AR1312" i="59"/>
  <c r="AN1312" i="59"/>
  <c r="S1312" i="59"/>
  <c r="G1312" i="59"/>
  <c r="C1312" i="59"/>
  <c r="B1312" i="59"/>
  <c r="AS1311" i="59"/>
  <c r="AR1311" i="59"/>
  <c r="AN1311" i="59"/>
  <c r="S1311" i="59"/>
  <c r="G1311" i="59"/>
  <c r="C1311" i="59"/>
  <c r="B1311" i="59"/>
  <c r="AS1310" i="59"/>
  <c r="AR1310" i="59"/>
  <c r="AN1310" i="59"/>
  <c r="S1310" i="59"/>
  <c r="G1310" i="59"/>
  <c r="C1310" i="59"/>
  <c r="B1310" i="59"/>
  <c r="AS1309" i="59"/>
  <c r="AR1309" i="59"/>
  <c r="AN1309" i="59"/>
  <c r="S1309" i="59"/>
  <c r="G1309" i="59"/>
  <c r="C1309" i="59"/>
  <c r="B1309" i="59"/>
  <c r="AS1308" i="59"/>
  <c r="AR1308" i="59"/>
  <c r="AN1308" i="59"/>
  <c r="S1308" i="59"/>
  <c r="G1308" i="59"/>
  <c r="C1308" i="59"/>
  <c r="B1308" i="59"/>
  <c r="AS1307" i="59"/>
  <c r="AR1307" i="59"/>
  <c r="AN1307" i="59"/>
  <c r="S1307" i="59"/>
  <c r="G1307" i="59"/>
  <c r="C1307" i="59"/>
  <c r="B1307" i="59"/>
  <c r="AS1306" i="59"/>
  <c r="AR1306" i="59"/>
  <c r="AN1306" i="59"/>
  <c r="S1306" i="59"/>
  <c r="G1306" i="59"/>
  <c r="C1306" i="59"/>
  <c r="B1306" i="59"/>
  <c r="AS1305" i="59"/>
  <c r="AR1305" i="59"/>
  <c r="AN1305" i="59"/>
  <c r="S1305" i="59"/>
  <c r="G1305" i="59"/>
  <c r="C1305" i="59"/>
  <c r="B1305" i="59"/>
  <c r="AS1304" i="59"/>
  <c r="AR1304" i="59"/>
  <c r="AN1304" i="59"/>
  <c r="S1304" i="59"/>
  <c r="G1304" i="59"/>
  <c r="C1304" i="59"/>
  <c r="B1304" i="59"/>
  <c r="AS1303" i="59"/>
  <c r="AR1303" i="59"/>
  <c r="AN1303" i="59"/>
  <c r="S1303" i="59"/>
  <c r="G1303" i="59"/>
  <c r="C1303" i="59"/>
  <c r="B1303" i="59"/>
  <c r="AS1302" i="59"/>
  <c r="AR1302" i="59"/>
  <c r="AN1302" i="59"/>
  <c r="S1302" i="59"/>
  <c r="G1302" i="59"/>
  <c r="C1302" i="59"/>
  <c r="B1302" i="59"/>
  <c r="AS1301" i="59"/>
  <c r="AR1301" i="59"/>
  <c r="AN1301" i="59"/>
  <c r="S1301" i="59"/>
  <c r="G1301" i="59"/>
  <c r="C1301" i="59"/>
  <c r="B1301" i="59"/>
  <c r="AS1300" i="59"/>
  <c r="AR1300" i="59"/>
  <c r="AN1300" i="59"/>
  <c r="S1300" i="59"/>
  <c r="G1300" i="59"/>
  <c r="C1300" i="59"/>
  <c r="B1300" i="59"/>
  <c r="AS1299" i="59"/>
  <c r="AR1299" i="59"/>
  <c r="AN1299" i="59"/>
  <c r="S1299" i="59"/>
  <c r="G1299" i="59"/>
  <c r="C1299" i="59"/>
  <c r="B1299" i="59"/>
  <c r="AS1298" i="59"/>
  <c r="AR1298" i="59"/>
  <c r="AN1298" i="59"/>
  <c r="AM1298" i="59"/>
  <c r="AM1299" i="59" s="1"/>
  <c r="S1298" i="59"/>
  <c r="G1298" i="59"/>
  <c r="C1298" i="59"/>
  <c r="B1298" i="59"/>
  <c r="AS1297" i="59"/>
  <c r="AR1297" i="59"/>
  <c r="AN1297" i="59"/>
  <c r="S1297" i="59"/>
  <c r="G1297" i="59"/>
  <c r="C1297" i="59"/>
  <c r="B1297" i="59"/>
  <c r="AS1296" i="59"/>
  <c r="AR1296" i="59"/>
  <c r="AN1296" i="59"/>
  <c r="S1296" i="59"/>
  <c r="G1296" i="59"/>
  <c r="C1296" i="59"/>
  <c r="B1296" i="59"/>
  <c r="AS1295" i="59"/>
  <c r="AR1295" i="59"/>
  <c r="AN1295" i="59"/>
  <c r="S1295" i="59"/>
  <c r="G1295" i="59"/>
  <c r="C1295" i="59"/>
  <c r="B1295" i="59"/>
  <c r="AS1294" i="59"/>
  <c r="AR1294" i="59"/>
  <c r="AN1294" i="59"/>
  <c r="S1294" i="59"/>
  <c r="G1294" i="59"/>
  <c r="C1294" i="59"/>
  <c r="B1294" i="59"/>
  <c r="AS1293" i="59"/>
  <c r="AR1293" i="59"/>
  <c r="AN1293" i="59"/>
  <c r="S1293" i="59"/>
  <c r="G1293" i="59"/>
  <c r="C1293" i="59"/>
  <c r="B1293" i="59"/>
  <c r="AS1292" i="59"/>
  <c r="AR1292" i="59"/>
  <c r="AN1292" i="59"/>
  <c r="S1292" i="59"/>
  <c r="G1292" i="59"/>
  <c r="C1292" i="59"/>
  <c r="B1292" i="59"/>
  <c r="AS1291" i="59"/>
  <c r="AR1291" i="59"/>
  <c r="AN1291" i="59"/>
  <c r="AM1291" i="59"/>
  <c r="S1291" i="59"/>
  <c r="G1291" i="59"/>
  <c r="C1291" i="59"/>
  <c r="B1291" i="59"/>
  <c r="AS1290" i="59"/>
  <c r="AR1290" i="59"/>
  <c r="AN1290" i="59"/>
  <c r="S1290" i="59"/>
  <c r="G1290" i="59"/>
  <c r="C1290" i="59"/>
  <c r="B1290" i="59"/>
  <c r="AS1289" i="59"/>
  <c r="AR1289" i="59"/>
  <c r="AN1289" i="59"/>
  <c r="S1289" i="59"/>
  <c r="G1289" i="59"/>
  <c r="C1289" i="59"/>
  <c r="B1289" i="59"/>
  <c r="AS1288" i="59"/>
  <c r="AR1288" i="59"/>
  <c r="AN1288" i="59"/>
  <c r="S1288" i="59"/>
  <c r="G1288" i="59"/>
  <c r="C1288" i="59"/>
  <c r="B1288" i="59"/>
  <c r="AS1287" i="59"/>
  <c r="AR1287" i="59"/>
  <c r="AN1287" i="59"/>
  <c r="S1287" i="59"/>
  <c r="G1287" i="59"/>
  <c r="C1287" i="59"/>
  <c r="B1287" i="59"/>
  <c r="AS1286" i="59"/>
  <c r="AR1286" i="59"/>
  <c r="AN1286" i="59"/>
  <c r="S1286" i="59"/>
  <c r="G1286" i="59"/>
  <c r="C1286" i="59"/>
  <c r="B1286" i="59"/>
  <c r="AS1285" i="59"/>
  <c r="AR1285" i="59"/>
  <c r="AN1285" i="59"/>
  <c r="S1285" i="59"/>
  <c r="G1285" i="59"/>
  <c r="C1285" i="59"/>
  <c r="B1285" i="59"/>
  <c r="AS1284" i="59"/>
  <c r="AR1284" i="59"/>
  <c r="AN1284" i="59"/>
  <c r="AM1284" i="59"/>
  <c r="AM1285" i="59" s="1"/>
  <c r="S1284" i="59"/>
  <c r="G1284" i="59"/>
  <c r="C1284" i="59"/>
  <c r="B1284" i="59"/>
  <c r="AS1283" i="59"/>
  <c r="AR1283" i="59"/>
  <c r="AN1283" i="59"/>
  <c r="S1283" i="59"/>
  <c r="G1283" i="59"/>
  <c r="C1283" i="59"/>
  <c r="B1283" i="59"/>
  <c r="AS1282" i="59"/>
  <c r="AR1282" i="59"/>
  <c r="AN1282" i="59"/>
  <c r="S1282" i="59"/>
  <c r="G1282" i="59"/>
  <c r="C1282" i="59"/>
  <c r="B1282" i="59"/>
  <c r="AS1281" i="59"/>
  <c r="AR1281" i="59"/>
  <c r="AN1281" i="59"/>
  <c r="S1281" i="59"/>
  <c r="G1281" i="59"/>
  <c r="C1281" i="59"/>
  <c r="B1281" i="59"/>
  <c r="AS1280" i="59"/>
  <c r="AR1280" i="59"/>
  <c r="AN1280" i="59"/>
  <c r="S1280" i="59"/>
  <c r="G1280" i="59"/>
  <c r="C1280" i="59"/>
  <c r="B1280" i="59"/>
  <c r="AS1279" i="59"/>
  <c r="AR1279" i="59"/>
  <c r="AN1279" i="59"/>
  <c r="S1279" i="59"/>
  <c r="G1279" i="59"/>
  <c r="C1279" i="59"/>
  <c r="B1279" i="59"/>
  <c r="AS1278" i="59"/>
  <c r="AR1278" i="59"/>
  <c r="AN1278" i="59"/>
  <c r="S1278" i="59"/>
  <c r="G1278" i="59"/>
  <c r="C1278" i="59"/>
  <c r="B1278" i="59"/>
  <c r="AS1277" i="59"/>
  <c r="AR1277" i="59"/>
  <c r="AN1277" i="59"/>
  <c r="S1277" i="59"/>
  <c r="G1277" i="59"/>
  <c r="C1277" i="59"/>
  <c r="B1277" i="59"/>
  <c r="AS1276" i="59"/>
  <c r="AR1276" i="59"/>
  <c r="AN1276" i="59"/>
  <c r="AM1276" i="59"/>
  <c r="AM1277" i="59" s="1"/>
  <c r="S1276" i="59"/>
  <c r="G1276" i="59"/>
  <c r="C1276" i="59"/>
  <c r="B1276" i="59"/>
  <c r="AS1275" i="59"/>
  <c r="AR1275" i="59"/>
  <c r="AN1275" i="59"/>
  <c r="S1275" i="59"/>
  <c r="G1275" i="59"/>
  <c r="C1275" i="59"/>
  <c r="B1275" i="59"/>
  <c r="AS1274" i="59"/>
  <c r="AR1274" i="59"/>
  <c r="AN1274" i="59"/>
  <c r="S1274" i="59"/>
  <c r="G1274" i="59"/>
  <c r="C1274" i="59"/>
  <c r="B1274" i="59"/>
  <c r="AS1273" i="59"/>
  <c r="AR1273" i="59"/>
  <c r="AN1273" i="59"/>
  <c r="S1273" i="59"/>
  <c r="G1273" i="59"/>
  <c r="C1273" i="59"/>
  <c r="B1273" i="59"/>
  <c r="AS1272" i="59"/>
  <c r="AR1272" i="59"/>
  <c r="AN1272" i="59"/>
  <c r="S1272" i="59"/>
  <c r="G1272" i="59"/>
  <c r="C1272" i="59"/>
  <c r="B1272" i="59"/>
  <c r="AS1271" i="59"/>
  <c r="AR1271" i="59"/>
  <c r="AN1271" i="59"/>
  <c r="AM1271" i="59"/>
  <c r="AM1272" i="59" s="1"/>
  <c r="S1271" i="59"/>
  <c r="G1271" i="59"/>
  <c r="C1271" i="59"/>
  <c r="B1271" i="59"/>
  <c r="AS1270" i="59"/>
  <c r="AR1270" i="59"/>
  <c r="AN1270" i="59"/>
  <c r="S1270" i="59"/>
  <c r="G1270" i="59"/>
  <c r="C1270" i="59"/>
  <c r="B1270" i="59"/>
  <c r="AS1269" i="59"/>
  <c r="AR1269" i="59"/>
  <c r="AN1269" i="59"/>
  <c r="S1269" i="59"/>
  <c r="G1269" i="59"/>
  <c r="C1269" i="59"/>
  <c r="B1269" i="59"/>
  <c r="AS1268" i="59"/>
  <c r="AR1268" i="59"/>
  <c r="AN1268" i="59"/>
  <c r="S1268" i="59"/>
  <c r="G1268" i="59"/>
  <c r="C1268" i="59"/>
  <c r="B1268" i="59"/>
  <c r="AS1267" i="59"/>
  <c r="AR1267" i="59"/>
  <c r="AN1267" i="59"/>
  <c r="S1267" i="59"/>
  <c r="G1267" i="59"/>
  <c r="C1267" i="59"/>
  <c r="B1267" i="59"/>
  <c r="AS1266" i="59"/>
  <c r="AR1266" i="59"/>
  <c r="AN1266" i="59"/>
  <c r="S1266" i="59"/>
  <c r="G1266" i="59"/>
  <c r="C1266" i="59"/>
  <c r="B1266" i="59"/>
  <c r="AS1265" i="59"/>
  <c r="AR1265" i="59"/>
  <c r="AN1265" i="59"/>
  <c r="S1265" i="59"/>
  <c r="G1265" i="59"/>
  <c r="C1265" i="59"/>
  <c r="B1265" i="59"/>
  <c r="AS1264" i="59"/>
  <c r="AR1264" i="59"/>
  <c r="AN1264" i="59"/>
  <c r="S1264" i="59"/>
  <c r="G1264" i="59"/>
  <c r="C1264" i="59"/>
  <c r="B1264" i="59"/>
  <c r="AS1263" i="59"/>
  <c r="AR1263" i="59"/>
  <c r="AN1263" i="59"/>
  <c r="S1263" i="59"/>
  <c r="G1263" i="59"/>
  <c r="C1263" i="59"/>
  <c r="B1263" i="59"/>
  <c r="AS1262" i="59"/>
  <c r="AR1262" i="59"/>
  <c r="AN1262" i="59"/>
  <c r="S1262" i="59"/>
  <c r="G1262" i="59"/>
  <c r="C1262" i="59"/>
  <c r="B1262" i="59"/>
  <c r="AS1261" i="59"/>
  <c r="AR1261" i="59"/>
  <c r="AN1261" i="59"/>
  <c r="S1261" i="59"/>
  <c r="G1261" i="59"/>
  <c r="C1261" i="59"/>
  <c r="B1261" i="59"/>
  <c r="AS1260" i="59"/>
  <c r="AR1260" i="59"/>
  <c r="AN1260" i="59"/>
  <c r="S1260" i="59"/>
  <c r="G1260" i="59"/>
  <c r="C1260" i="59"/>
  <c r="B1260" i="59"/>
  <c r="AS1259" i="59"/>
  <c r="AR1259" i="59"/>
  <c r="AN1259" i="59"/>
  <c r="S1259" i="59"/>
  <c r="G1259" i="59"/>
  <c r="C1259" i="59"/>
  <c r="B1259" i="59"/>
  <c r="AS1258" i="59"/>
  <c r="AR1258" i="59"/>
  <c r="AN1258" i="59"/>
  <c r="S1258" i="59"/>
  <c r="G1258" i="59"/>
  <c r="C1258" i="59"/>
  <c r="B1258" i="59"/>
  <c r="AS1257" i="59"/>
  <c r="AR1257" i="59"/>
  <c r="AN1257" i="59"/>
  <c r="S1257" i="59"/>
  <c r="G1257" i="59"/>
  <c r="C1257" i="59"/>
  <c r="B1257" i="59"/>
  <c r="AS1256" i="59"/>
  <c r="AR1256" i="59"/>
  <c r="AN1256" i="59"/>
  <c r="S1256" i="59"/>
  <c r="G1256" i="59"/>
  <c r="C1256" i="59"/>
  <c r="B1256" i="59"/>
  <c r="AS1255" i="59"/>
  <c r="AR1255" i="59"/>
  <c r="AN1255" i="59"/>
  <c r="S1255" i="59"/>
  <c r="G1255" i="59"/>
  <c r="C1255" i="59"/>
  <c r="B1255" i="59"/>
  <c r="AS1254" i="59"/>
  <c r="AR1254" i="59"/>
  <c r="AN1254" i="59"/>
  <c r="S1254" i="59"/>
  <c r="G1254" i="59"/>
  <c r="C1254" i="59"/>
  <c r="B1254" i="59"/>
  <c r="AS1253" i="59"/>
  <c r="AR1253" i="59"/>
  <c r="AN1253" i="59"/>
  <c r="S1253" i="59"/>
  <c r="G1253" i="59"/>
  <c r="C1253" i="59"/>
  <c r="B1253" i="59"/>
  <c r="AS1252" i="59"/>
  <c r="AR1252" i="59"/>
  <c r="AN1252" i="59"/>
  <c r="S1252" i="59"/>
  <c r="G1252" i="59"/>
  <c r="C1252" i="59"/>
  <c r="B1252" i="59"/>
  <c r="AS1251" i="59"/>
  <c r="AR1251" i="59"/>
  <c r="AN1251" i="59"/>
  <c r="S1251" i="59"/>
  <c r="G1251" i="59"/>
  <c r="C1251" i="59"/>
  <c r="B1251" i="59"/>
  <c r="AS1250" i="59"/>
  <c r="AR1250" i="59"/>
  <c r="AN1250" i="59"/>
  <c r="S1250" i="59"/>
  <c r="G1250" i="59"/>
  <c r="C1250" i="59"/>
  <c r="B1250" i="59"/>
  <c r="AS1249" i="59"/>
  <c r="AR1249" i="59"/>
  <c r="AN1249" i="59"/>
  <c r="S1249" i="59"/>
  <c r="G1249" i="59"/>
  <c r="C1249" i="59"/>
  <c r="B1249" i="59"/>
  <c r="AS1248" i="59"/>
  <c r="AR1248" i="59"/>
  <c r="AN1248" i="59"/>
  <c r="S1248" i="59"/>
  <c r="G1248" i="59"/>
  <c r="C1248" i="59"/>
  <c r="B1248" i="59"/>
  <c r="AS1247" i="59"/>
  <c r="AR1247" i="59"/>
  <c r="AN1247" i="59"/>
  <c r="S1247" i="59"/>
  <c r="G1247" i="59"/>
  <c r="C1247" i="59"/>
  <c r="B1247" i="59"/>
  <c r="AS1246" i="59"/>
  <c r="AR1246" i="59"/>
  <c r="AN1246" i="59"/>
  <c r="S1246" i="59"/>
  <c r="G1246" i="59"/>
  <c r="C1246" i="59"/>
  <c r="B1246" i="59"/>
  <c r="AS1245" i="59"/>
  <c r="AR1245" i="59"/>
  <c r="AN1245" i="59"/>
  <c r="S1245" i="59"/>
  <c r="G1245" i="59"/>
  <c r="C1245" i="59"/>
  <c r="B1245" i="59"/>
  <c r="AS1244" i="59"/>
  <c r="AR1244" i="59"/>
  <c r="AN1244" i="59"/>
  <c r="S1244" i="59"/>
  <c r="G1244" i="59"/>
  <c r="C1244" i="59"/>
  <c r="B1244" i="59"/>
  <c r="AS1243" i="59"/>
  <c r="AR1243" i="59"/>
  <c r="AN1243" i="59"/>
  <c r="S1243" i="59"/>
  <c r="G1243" i="59"/>
  <c r="C1243" i="59"/>
  <c r="B1243" i="59"/>
  <c r="AS1242" i="59"/>
  <c r="AR1242" i="59"/>
  <c r="AN1242" i="59"/>
  <c r="S1242" i="59"/>
  <c r="G1242" i="59"/>
  <c r="C1242" i="59"/>
  <c r="B1242" i="59"/>
  <c r="AS1241" i="59"/>
  <c r="AR1241" i="59"/>
  <c r="AN1241" i="59"/>
  <c r="S1241" i="59"/>
  <c r="G1241" i="59"/>
  <c r="C1241" i="59"/>
  <c r="B1241" i="59"/>
  <c r="AS1240" i="59"/>
  <c r="AR1240" i="59"/>
  <c r="AN1240" i="59"/>
  <c r="S1240" i="59"/>
  <c r="G1240" i="59"/>
  <c r="C1240" i="59"/>
  <c r="B1240" i="59"/>
  <c r="AS1239" i="59"/>
  <c r="AR1239" i="59"/>
  <c r="AN1239" i="59"/>
  <c r="G1239" i="59"/>
  <c r="C1239" i="59"/>
  <c r="B1239" i="59"/>
  <c r="AS1238" i="59"/>
  <c r="AR1238" i="59"/>
  <c r="AN1238" i="59"/>
  <c r="S1238" i="59"/>
  <c r="G1238" i="59"/>
  <c r="C1238" i="59"/>
  <c r="B1238" i="59"/>
  <c r="AS1237" i="59"/>
  <c r="AR1237" i="59"/>
  <c r="AN1237" i="59"/>
  <c r="S1237" i="59"/>
  <c r="G1237" i="59"/>
  <c r="C1237" i="59"/>
  <c r="B1237" i="59"/>
  <c r="AS1236" i="59"/>
  <c r="AR1236" i="59"/>
  <c r="AN1236" i="59"/>
  <c r="S1236" i="59"/>
  <c r="G1236" i="59"/>
  <c r="C1236" i="59"/>
  <c r="B1236" i="59"/>
  <c r="AS1235" i="59"/>
  <c r="AR1235" i="59"/>
  <c r="AN1235" i="59"/>
  <c r="S1235" i="59"/>
  <c r="G1235" i="59"/>
  <c r="C1235" i="59"/>
  <c r="B1235" i="59"/>
  <c r="AS1234" i="59"/>
  <c r="AR1234" i="59"/>
  <c r="AN1234" i="59"/>
  <c r="S1234" i="59"/>
  <c r="G1234" i="59"/>
  <c r="C1234" i="59"/>
  <c r="B1234" i="59"/>
  <c r="AS1233" i="59"/>
  <c r="AR1233" i="59"/>
  <c r="AN1233" i="59"/>
  <c r="S1233" i="59"/>
  <c r="G1233" i="59"/>
  <c r="C1233" i="59"/>
  <c r="B1233" i="59"/>
  <c r="AS1232" i="59"/>
  <c r="AR1232" i="59"/>
  <c r="AN1232" i="59"/>
  <c r="AM1232" i="59"/>
  <c r="S1232" i="59"/>
  <c r="G1232" i="59"/>
  <c r="C1232" i="59"/>
  <c r="B1232" i="59"/>
  <c r="AS1231" i="59"/>
  <c r="AR1231" i="59"/>
  <c r="AN1231" i="59"/>
  <c r="S1231" i="59"/>
  <c r="G1231" i="59"/>
  <c r="C1231" i="59"/>
  <c r="B1231" i="59"/>
  <c r="AS1230" i="59"/>
  <c r="AR1230" i="59"/>
  <c r="AN1230" i="59"/>
  <c r="S1230" i="59"/>
  <c r="G1230" i="59"/>
  <c r="C1230" i="59"/>
  <c r="B1230" i="59"/>
  <c r="AS1229" i="59"/>
  <c r="AR1229" i="59"/>
  <c r="AN1229" i="59"/>
  <c r="AM1229" i="59"/>
  <c r="AM1230" i="59" s="1"/>
  <c r="S1229" i="59"/>
  <c r="G1229" i="59"/>
  <c r="C1229" i="59"/>
  <c r="B1229" i="59"/>
  <c r="AS1228" i="59"/>
  <c r="AR1228" i="59"/>
  <c r="AN1228" i="59"/>
  <c r="S1228" i="59"/>
  <c r="G1228" i="59"/>
  <c r="C1228" i="59"/>
  <c r="B1228" i="59"/>
  <c r="AS1227" i="59"/>
  <c r="AR1227" i="59"/>
  <c r="AN1227" i="59"/>
  <c r="S1227" i="59"/>
  <c r="G1227" i="59"/>
  <c r="C1227" i="59"/>
  <c r="B1227" i="59"/>
  <c r="AS1226" i="59"/>
  <c r="AR1226" i="59"/>
  <c r="AN1226" i="59"/>
  <c r="S1226" i="59"/>
  <c r="G1226" i="59"/>
  <c r="C1226" i="59"/>
  <c r="B1226" i="59"/>
  <c r="AS1225" i="59"/>
  <c r="AR1225" i="59"/>
  <c r="AN1225" i="59"/>
  <c r="S1225" i="59"/>
  <c r="G1225" i="59"/>
  <c r="C1225" i="59"/>
  <c r="B1225" i="59"/>
  <c r="AS1224" i="59"/>
  <c r="AR1224" i="59"/>
  <c r="AN1224" i="59"/>
  <c r="S1224" i="59"/>
  <c r="G1224" i="59"/>
  <c r="C1224" i="59"/>
  <c r="B1224" i="59"/>
  <c r="AS1223" i="59"/>
  <c r="AR1223" i="59"/>
  <c r="AN1223" i="59"/>
  <c r="S1223" i="59"/>
  <c r="G1223" i="59"/>
  <c r="C1223" i="59"/>
  <c r="B1223" i="59"/>
  <c r="AS1222" i="59"/>
  <c r="AR1222" i="59"/>
  <c r="AN1222" i="59"/>
  <c r="S1222" i="59"/>
  <c r="G1222" i="59"/>
  <c r="C1222" i="59"/>
  <c r="B1222" i="59"/>
  <c r="AS1221" i="59"/>
  <c r="AR1221" i="59"/>
  <c r="AN1221" i="59"/>
  <c r="S1221" i="59"/>
  <c r="G1221" i="59"/>
  <c r="C1221" i="59"/>
  <c r="B1221" i="59"/>
  <c r="AS1220" i="59"/>
  <c r="AR1220" i="59"/>
  <c r="AN1220" i="59"/>
  <c r="S1220" i="59"/>
  <c r="G1220" i="59"/>
  <c r="C1220" i="59"/>
  <c r="B1220" i="59"/>
  <c r="AS1219" i="59"/>
  <c r="AR1219" i="59"/>
  <c r="AN1219" i="59"/>
  <c r="S1219" i="59"/>
  <c r="G1219" i="59"/>
  <c r="C1219" i="59"/>
  <c r="B1219" i="59"/>
  <c r="AS1218" i="59"/>
  <c r="AR1218" i="59"/>
  <c r="AN1218" i="59"/>
  <c r="S1218" i="59"/>
  <c r="G1218" i="59"/>
  <c r="C1218" i="59"/>
  <c r="B1218" i="59"/>
  <c r="AS1217" i="59"/>
  <c r="AR1217" i="59"/>
  <c r="AN1217" i="59"/>
  <c r="S1217" i="59"/>
  <c r="G1217" i="59"/>
  <c r="C1217" i="59"/>
  <c r="B1217" i="59"/>
  <c r="AS1216" i="59"/>
  <c r="AR1216" i="59"/>
  <c r="AN1216" i="59"/>
  <c r="S1216" i="59"/>
  <c r="G1216" i="59"/>
  <c r="C1216" i="59"/>
  <c r="B1216" i="59"/>
  <c r="AS1215" i="59"/>
  <c r="AR1215" i="59"/>
  <c r="AN1215" i="59"/>
  <c r="S1215" i="59"/>
  <c r="G1215" i="59"/>
  <c r="C1215" i="59"/>
  <c r="B1215" i="59"/>
  <c r="AS1214" i="59"/>
  <c r="AR1214" i="59"/>
  <c r="AN1214" i="59"/>
  <c r="S1214" i="59"/>
  <c r="G1214" i="59"/>
  <c r="C1214" i="59"/>
  <c r="B1214" i="59"/>
  <c r="AS1213" i="59"/>
  <c r="AR1213" i="59"/>
  <c r="AN1213" i="59"/>
  <c r="S1213" i="59"/>
  <c r="G1213" i="59"/>
  <c r="C1213" i="59"/>
  <c r="B1213" i="59"/>
  <c r="AS1212" i="59"/>
  <c r="AR1212" i="59"/>
  <c r="AN1212" i="59"/>
  <c r="S1212" i="59"/>
  <c r="G1212" i="59"/>
  <c r="C1212" i="59"/>
  <c r="B1212" i="59"/>
  <c r="AS1211" i="59"/>
  <c r="AR1211" i="59"/>
  <c r="AN1211" i="59"/>
  <c r="S1211" i="59"/>
  <c r="G1211" i="59"/>
  <c r="C1211" i="59"/>
  <c r="B1211" i="59"/>
  <c r="AS1210" i="59"/>
  <c r="AR1210" i="59"/>
  <c r="AN1210" i="59"/>
  <c r="G1210" i="59"/>
  <c r="C1210" i="59"/>
  <c r="B1210" i="59"/>
  <c r="AS1209" i="59"/>
  <c r="AR1209" i="59"/>
  <c r="AN1209" i="59"/>
  <c r="AM1209" i="59"/>
  <c r="S1209" i="59"/>
  <c r="G1209" i="59"/>
  <c r="C1209" i="59"/>
  <c r="B1209" i="59"/>
  <c r="AS1208" i="59"/>
  <c r="AR1208" i="59"/>
  <c r="AN1208" i="59"/>
  <c r="S1208" i="59"/>
  <c r="G1208" i="59"/>
  <c r="C1208" i="59"/>
  <c r="B1208" i="59"/>
  <c r="AS1207" i="59"/>
  <c r="AR1207" i="59"/>
  <c r="AN1207" i="59"/>
  <c r="S1207" i="59"/>
  <c r="G1207" i="59"/>
  <c r="C1207" i="59"/>
  <c r="B1207" i="59"/>
  <c r="AS1206" i="59"/>
  <c r="AR1206" i="59"/>
  <c r="AN1206" i="59"/>
  <c r="S1206" i="59"/>
  <c r="G1206" i="59"/>
  <c r="C1206" i="59"/>
  <c r="B1206" i="59"/>
  <c r="AS1205" i="59"/>
  <c r="AR1205" i="59"/>
  <c r="AN1205" i="59"/>
  <c r="S1205" i="59"/>
  <c r="G1205" i="59"/>
  <c r="C1205" i="59"/>
  <c r="B1205" i="59"/>
  <c r="AS1204" i="59"/>
  <c r="AR1204" i="59"/>
  <c r="AN1204" i="59"/>
  <c r="S1204" i="59"/>
  <c r="G1204" i="59"/>
  <c r="C1204" i="59"/>
  <c r="B1204" i="59"/>
  <c r="AS1203" i="59"/>
  <c r="AR1203" i="59"/>
  <c r="AN1203" i="59"/>
  <c r="AM1203" i="59"/>
  <c r="AM1204" i="59" s="1"/>
  <c r="S1203" i="59"/>
  <c r="G1203" i="59"/>
  <c r="C1203" i="59"/>
  <c r="B1203" i="59"/>
  <c r="AS1202" i="59"/>
  <c r="AR1202" i="59"/>
  <c r="AN1202" i="59"/>
  <c r="S1202" i="59"/>
  <c r="G1202" i="59"/>
  <c r="C1202" i="59"/>
  <c r="B1202" i="59"/>
  <c r="AS1201" i="59"/>
  <c r="AR1201" i="59"/>
  <c r="AN1201" i="59"/>
  <c r="S1201" i="59"/>
  <c r="G1201" i="59"/>
  <c r="C1201" i="59"/>
  <c r="B1201" i="59"/>
  <c r="AS1200" i="59"/>
  <c r="AR1200" i="59"/>
  <c r="AN1200" i="59"/>
  <c r="S1200" i="59"/>
  <c r="G1200" i="59"/>
  <c r="C1200" i="59"/>
  <c r="B1200" i="59"/>
  <c r="AS1199" i="59"/>
  <c r="AR1199" i="59"/>
  <c r="AN1199" i="59"/>
  <c r="S1199" i="59"/>
  <c r="G1199" i="59"/>
  <c r="C1199" i="59"/>
  <c r="B1199" i="59"/>
  <c r="AS1198" i="59"/>
  <c r="AR1198" i="59"/>
  <c r="AN1198" i="59"/>
  <c r="S1198" i="59"/>
  <c r="G1198" i="59"/>
  <c r="C1198" i="59"/>
  <c r="B1198" i="59"/>
  <c r="AS1197" i="59"/>
  <c r="AR1197" i="59"/>
  <c r="AN1197" i="59"/>
  <c r="S1197" i="59"/>
  <c r="G1197" i="59"/>
  <c r="C1197" i="59"/>
  <c r="B1197" i="59"/>
  <c r="AS1196" i="59"/>
  <c r="AR1196" i="59"/>
  <c r="AN1196" i="59"/>
  <c r="S1196" i="59"/>
  <c r="G1196" i="59"/>
  <c r="C1196" i="59"/>
  <c r="B1196" i="59"/>
  <c r="AS1195" i="59"/>
  <c r="AR1195" i="59"/>
  <c r="AN1195" i="59"/>
  <c r="S1195" i="59"/>
  <c r="G1195" i="59"/>
  <c r="C1195" i="59"/>
  <c r="B1195" i="59"/>
  <c r="AS1194" i="59"/>
  <c r="AR1194" i="59"/>
  <c r="AN1194" i="59"/>
  <c r="S1194" i="59"/>
  <c r="G1194" i="59"/>
  <c r="C1194" i="59"/>
  <c r="B1194" i="59"/>
  <c r="AS1193" i="59"/>
  <c r="AR1193" i="59"/>
  <c r="AN1193" i="59"/>
  <c r="S1193" i="59"/>
  <c r="G1193" i="59"/>
  <c r="C1193" i="59"/>
  <c r="B1193" i="59"/>
  <c r="AS1192" i="59"/>
  <c r="AR1192" i="59"/>
  <c r="AN1192" i="59"/>
  <c r="S1192" i="59"/>
  <c r="G1192" i="59"/>
  <c r="C1192" i="59"/>
  <c r="B1192" i="59"/>
  <c r="AS1191" i="59"/>
  <c r="AR1191" i="59"/>
  <c r="AN1191" i="59"/>
  <c r="S1191" i="59"/>
  <c r="G1191" i="59"/>
  <c r="C1191" i="59"/>
  <c r="B1191" i="59"/>
  <c r="AS1190" i="59"/>
  <c r="AR1190" i="59"/>
  <c r="AN1190" i="59"/>
  <c r="S1190" i="59"/>
  <c r="G1190" i="59"/>
  <c r="C1190" i="59"/>
  <c r="B1190" i="59"/>
  <c r="AS1189" i="59"/>
  <c r="AR1189" i="59"/>
  <c r="AN1189" i="59"/>
  <c r="S1189" i="59"/>
  <c r="G1189" i="59"/>
  <c r="C1189" i="59"/>
  <c r="B1189" i="59"/>
  <c r="AS1188" i="59"/>
  <c r="AR1188" i="59"/>
  <c r="AN1188" i="59"/>
  <c r="S1188" i="59"/>
  <c r="G1188" i="59"/>
  <c r="C1188" i="59"/>
  <c r="B1188" i="59"/>
  <c r="AS1187" i="59"/>
  <c r="AR1187" i="59"/>
  <c r="AN1187" i="59"/>
  <c r="S1187" i="59"/>
  <c r="G1187" i="59"/>
  <c r="C1187" i="59"/>
  <c r="B1187" i="59"/>
  <c r="AS1186" i="59"/>
  <c r="AR1186" i="59"/>
  <c r="AN1186" i="59"/>
  <c r="S1186" i="59"/>
  <c r="G1186" i="59"/>
  <c r="C1186" i="59"/>
  <c r="B1186" i="59"/>
  <c r="AS1185" i="59"/>
  <c r="AR1185" i="59"/>
  <c r="AN1185" i="59"/>
  <c r="S1185" i="59"/>
  <c r="G1185" i="59"/>
  <c r="C1185" i="59"/>
  <c r="B1185" i="59"/>
  <c r="AS1184" i="59"/>
  <c r="AR1184" i="59"/>
  <c r="AN1184" i="59"/>
  <c r="S1184" i="59"/>
  <c r="G1184" i="59"/>
  <c r="C1184" i="59"/>
  <c r="B1184" i="59"/>
  <c r="AS1183" i="59"/>
  <c r="AR1183" i="59"/>
  <c r="AN1183" i="59"/>
  <c r="S1183" i="59"/>
  <c r="G1183" i="59"/>
  <c r="C1183" i="59"/>
  <c r="B1183" i="59"/>
  <c r="AS1182" i="59"/>
  <c r="AR1182" i="59"/>
  <c r="AN1182" i="59"/>
  <c r="S1182" i="59"/>
  <c r="G1182" i="59"/>
  <c r="C1182" i="59"/>
  <c r="B1182" i="59"/>
  <c r="AS1181" i="59"/>
  <c r="AR1181" i="59"/>
  <c r="AN1181" i="59"/>
  <c r="AM1181" i="59"/>
  <c r="AM1182" i="59" s="1"/>
  <c r="S1181" i="59"/>
  <c r="G1181" i="59"/>
  <c r="C1181" i="59"/>
  <c r="B1181" i="59"/>
  <c r="AS1180" i="59"/>
  <c r="AR1180" i="59"/>
  <c r="AN1180" i="59"/>
  <c r="S1180" i="59"/>
  <c r="G1180" i="59"/>
  <c r="C1180" i="59"/>
  <c r="B1180" i="59"/>
  <c r="AS1179" i="59"/>
  <c r="AR1179" i="59"/>
  <c r="AN1179" i="59"/>
  <c r="S1179" i="59"/>
  <c r="G1179" i="59"/>
  <c r="C1179" i="59"/>
  <c r="B1179" i="59"/>
  <c r="AS1178" i="59"/>
  <c r="AR1178" i="59"/>
  <c r="AN1178" i="59"/>
  <c r="AM1178" i="59"/>
  <c r="S1178" i="59"/>
  <c r="G1178" i="59"/>
  <c r="C1178" i="59"/>
  <c r="B1178" i="59"/>
  <c r="AS1177" i="59"/>
  <c r="AR1177" i="59"/>
  <c r="AN1177" i="59"/>
  <c r="S1177" i="59"/>
  <c r="G1177" i="59"/>
  <c r="C1177" i="59"/>
  <c r="B1177" i="59"/>
  <c r="AS1176" i="59"/>
  <c r="AR1176" i="59"/>
  <c r="AN1176" i="59"/>
  <c r="S1176" i="59"/>
  <c r="G1176" i="59"/>
  <c r="C1176" i="59"/>
  <c r="B1176" i="59"/>
  <c r="AS1175" i="59"/>
  <c r="AR1175" i="59"/>
  <c r="AN1175" i="59"/>
  <c r="S1175" i="59"/>
  <c r="G1175" i="59"/>
  <c r="C1175" i="59"/>
  <c r="B1175" i="59"/>
  <c r="AS1174" i="59"/>
  <c r="AR1174" i="59"/>
  <c r="AN1174" i="59"/>
  <c r="S1174" i="59"/>
  <c r="G1174" i="59"/>
  <c r="C1174" i="59"/>
  <c r="B1174" i="59"/>
  <c r="AS1173" i="59"/>
  <c r="AR1173" i="59"/>
  <c r="AN1173" i="59"/>
  <c r="S1173" i="59"/>
  <c r="G1173" i="59"/>
  <c r="C1173" i="59"/>
  <c r="B1173" i="59"/>
  <c r="AS1172" i="59"/>
  <c r="AR1172" i="59"/>
  <c r="AN1172" i="59"/>
  <c r="S1172" i="59"/>
  <c r="G1172" i="59"/>
  <c r="C1172" i="59"/>
  <c r="B1172" i="59"/>
  <c r="AS1171" i="59"/>
  <c r="AR1171" i="59"/>
  <c r="AN1171" i="59"/>
  <c r="S1171" i="59"/>
  <c r="G1171" i="59"/>
  <c r="C1171" i="59"/>
  <c r="B1171" i="59"/>
  <c r="AS1170" i="59"/>
  <c r="AR1170" i="59"/>
  <c r="AN1170" i="59"/>
  <c r="S1170" i="59"/>
  <c r="G1170" i="59"/>
  <c r="C1170" i="59"/>
  <c r="B1170" i="59"/>
  <c r="AS1169" i="59"/>
  <c r="AR1169" i="59"/>
  <c r="AN1169" i="59"/>
  <c r="S1169" i="59"/>
  <c r="G1169" i="59"/>
  <c r="C1169" i="59"/>
  <c r="B1169" i="59"/>
  <c r="AS1168" i="59"/>
  <c r="AR1168" i="59"/>
  <c r="AN1168" i="59"/>
  <c r="S1168" i="59"/>
  <c r="G1168" i="59"/>
  <c r="C1168" i="59"/>
  <c r="B1168" i="59"/>
  <c r="AS1167" i="59"/>
  <c r="AR1167" i="59"/>
  <c r="AN1167" i="59"/>
  <c r="AM1167" i="59"/>
  <c r="S1167" i="59"/>
  <c r="G1167" i="59"/>
  <c r="C1167" i="59"/>
  <c r="B1167" i="59"/>
  <c r="AS1166" i="59"/>
  <c r="AR1166" i="59"/>
  <c r="AN1166" i="59"/>
  <c r="S1166" i="59"/>
  <c r="G1166" i="59"/>
  <c r="C1166" i="59"/>
  <c r="B1166" i="59"/>
  <c r="AS1165" i="59"/>
  <c r="AR1165" i="59"/>
  <c r="AN1165" i="59"/>
  <c r="S1165" i="59"/>
  <c r="G1165" i="59"/>
  <c r="C1165" i="59"/>
  <c r="B1165" i="59"/>
  <c r="AS1164" i="59"/>
  <c r="AR1164" i="59"/>
  <c r="AN1164" i="59"/>
  <c r="S1164" i="59"/>
  <c r="G1164" i="59"/>
  <c r="C1164" i="59"/>
  <c r="B1164" i="59"/>
  <c r="AS1163" i="59"/>
  <c r="AR1163" i="59"/>
  <c r="AN1163" i="59"/>
  <c r="S1163" i="59"/>
  <c r="G1163" i="59"/>
  <c r="C1163" i="59"/>
  <c r="B1163" i="59"/>
  <c r="AS1162" i="59"/>
  <c r="AR1162" i="59"/>
  <c r="AN1162" i="59"/>
  <c r="S1162" i="59"/>
  <c r="G1162" i="59"/>
  <c r="C1162" i="59"/>
  <c r="B1162" i="59"/>
  <c r="AS1161" i="59"/>
  <c r="AR1161" i="59"/>
  <c r="AN1161" i="59"/>
  <c r="S1161" i="59"/>
  <c r="G1161" i="59"/>
  <c r="C1161" i="59"/>
  <c r="B1161" i="59"/>
  <c r="AS1160" i="59"/>
  <c r="AR1160" i="59"/>
  <c r="AN1160" i="59"/>
  <c r="S1160" i="59"/>
  <c r="G1160" i="59"/>
  <c r="C1160" i="59"/>
  <c r="B1160" i="59"/>
  <c r="AS1159" i="59"/>
  <c r="AR1159" i="59"/>
  <c r="AN1159" i="59"/>
  <c r="S1159" i="59"/>
  <c r="G1159" i="59"/>
  <c r="C1159" i="59"/>
  <c r="B1159" i="59"/>
  <c r="AS1158" i="59"/>
  <c r="AR1158" i="59"/>
  <c r="AN1158" i="59"/>
  <c r="S1158" i="59"/>
  <c r="G1158" i="59"/>
  <c r="C1158" i="59"/>
  <c r="B1158" i="59"/>
  <c r="AS1157" i="59"/>
  <c r="AR1157" i="59"/>
  <c r="AN1157" i="59"/>
  <c r="S1157" i="59"/>
  <c r="G1157" i="59"/>
  <c r="C1157" i="59"/>
  <c r="B1157" i="59"/>
  <c r="AS1156" i="59"/>
  <c r="AR1156" i="59"/>
  <c r="AN1156" i="59"/>
  <c r="S1156" i="59"/>
  <c r="G1156" i="59"/>
  <c r="C1156" i="59"/>
  <c r="B1156" i="59"/>
  <c r="AS1155" i="59"/>
  <c r="AR1155" i="59"/>
  <c r="AN1155" i="59"/>
  <c r="S1155" i="59"/>
  <c r="G1155" i="59"/>
  <c r="C1155" i="59"/>
  <c r="B1155" i="59"/>
  <c r="AS1154" i="59"/>
  <c r="AR1154" i="59"/>
  <c r="AN1154" i="59"/>
  <c r="S1154" i="59"/>
  <c r="G1154" i="59"/>
  <c r="C1154" i="59"/>
  <c r="B1154" i="59"/>
  <c r="AS1153" i="59"/>
  <c r="AR1153" i="59"/>
  <c r="AN1153" i="59"/>
  <c r="AM1153" i="59"/>
  <c r="S1153" i="59"/>
  <c r="G1153" i="59"/>
  <c r="C1153" i="59"/>
  <c r="B1153" i="59"/>
  <c r="AS1152" i="59"/>
  <c r="AR1152" i="59"/>
  <c r="AN1152" i="59"/>
  <c r="S1152" i="59"/>
  <c r="G1152" i="59"/>
  <c r="C1152" i="59"/>
  <c r="B1152" i="59"/>
  <c r="AS1151" i="59"/>
  <c r="AR1151" i="59"/>
  <c r="AN1151" i="59"/>
  <c r="S1151" i="59"/>
  <c r="G1151" i="59"/>
  <c r="C1151" i="59"/>
  <c r="B1151" i="59"/>
  <c r="AS1150" i="59"/>
  <c r="AR1150" i="59"/>
  <c r="AN1150" i="59"/>
  <c r="S1150" i="59"/>
  <c r="G1150" i="59"/>
  <c r="C1150" i="59"/>
  <c r="B1150" i="59"/>
  <c r="AS1149" i="59"/>
  <c r="AR1149" i="59"/>
  <c r="AN1149" i="59"/>
  <c r="S1149" i="59"/>
  <c r="G1149" i="59"/>
  <c r="C1149" i="59"/>
  <c r="B1149" i="59"/>
  <c r="AS1148" i="59"/>
  <c r="AR1148" i="59"/>
  <c r="AN1148" i="59"/>
  <c r="S1148" i="59"/>
  <c r="G1148" i="59"/>
  <c r="C1148" i="59"/>
  <c r="B1148" i="59"/>
  <c r="AS1147" i="59"/>
  <c r="AR1147" i="59"/>
  <c r="AN1147" i="59"/>
  <c r="S1147" i="59"/>
  <c r="G1147" i="59"/>
  <c r="C1147" i="59"/>
  <c r="B1147" i="59"/>
  <c r="AS1146" i="59"/>
  <c r="AR1146" i="59"/>
  <c r="AN1146" i="59"/>
  <c r="S1146" i="59"/>
  <c r="G1146" i="59"/>
  <c r="C1146" i="59"/>
  <c r="B1146" i="59"/>
  <c r="AS1145" i="59"/>
  <c r="AR1145" i="59"/>
  <c r="AN1145" i="59"/>
  <c r="S1145" i="59"/>
  <c r="G1145" i="59"/>
  <c r="C1145" i="59"/>
  <c r="B1145" i="59"/>
  <c r="AS1144" i="59"/>
  <c r="AR1144" i="59"/>
  <c r="AN1144" i="59"/>
  <c r="S1144" i="59"/>
  <c r="G1144" i="59"/>
  <c r="C1144" i="59"/>
  <c r="B1144" i="59"/>
  <c r="AS1143" i="59"/>
  <c r="AR1143" i="59"/>
  <c r="AN1143" i="59"/>
  <c r="AM1143" i="59"/>
  <c r="S1143" i="59"/>
  <c r="G1143" i="59"/>
  <c r="C1143" i="59"/>
  <c r="B1143" i="59"/>
  <c r="AS1142" i="59"/>
  <c r="AR1142" i="59"/>
  <c r="AN1142" i="59"/>
  <c r="S1142" i="59"/>
  <c r="G1142" i="59"/>
  <c r="C1142" i="59"/>
  <c r="B1142" i="59"/>
  <c r="AS1141" i="59"/>
  <c r="AR1141" i="59"/>
  <c r="AN1141" i="59"/>
  <c r="S1141" i="59"/>
  <c r="G1141" i="59"/>
  <c r="C1141" i="59"/>
  <c r="B1141" i="59"/>
  <c r="AS1140" i="59"/>
  <c r="AR1140" i="59"/>
  <c r="AN1140" i="59"/>
  <c r="AM1140" i="59"/>
  <c r="S1140" i="59"/>
  <c r="G1140" i="59"/>
  <c r="C1140" i="59"/>
  <c r="B1140" i="59"/>
  <c r="AS1139" i="59"/>
  <c r="AR1139" i="59"/>
  <c r="AN1139" i="59"/>
  <c r="S1139" i="59"/>
  <c r="G1139" i="59"/>
  <c r="C1139" i="59"/>
  <c r="B1139" i="59"/>
  <c r="AS1138" i="59"/>
  <c r="AR1138" i="59"/>
  <c r="AN1138" i="59"/>
  <c r="S1138" i="59"/>
  <c r="G1138" i="59"/>
  <c r="C1138" i="59"/>
  <c r="B1138" i="59"/>
  <c r="AS1137" i="59"/>
  <c r="AR1137" i="59"/>
  <c r="AN1137" i="59"/>
  <c r="AM1137" i="59"/>
  <c r="S1137" i="59"/>
  <c r="G1137" i="59"/>
  <c r="C1137" i="59"/>
  <c r="B1137" i="59"/>
  <c r="AS1136" i="59"/>
  <c r="AR1136" i="59"/>
  <c r="AN1136" i="59"/>
  <c r="S1136" i="59"/>
  <c r="G1136" i="59"/>
  <c r="C1136" i="59"/>
  <c r="B1136" i="59"/>
  <c r="AS1135" i="59"/>
  <c r="AR1135" i="59"/>
  <c r="AN1135" i="59"/>
  <c r="S1135" i="59"/>
  <c r="G1135" i="59"/>
  <c r="C1135" i="59"/>
  <c r="B1135" i="59"/>
  <c r="AS1134" i="59"/>
  <c r="AR1134" i="59"/>
  <c r="AN1134" i="59"/>
  <c r="S1134" i="59"/>
  <c r="G1134" i="59"/>
  <c r="C1134" i="59"/>
  <c r="B1134" i="59"/>
  <c r="AS1133" i="59"/>
  <c r="AR1133" i="59"/>
  <c r="AN1133" i="59"/>
  <c r="S1133" i="59"/>
  <c r="G1133" i="59"/>
  <c r="C1133" i="59"/>
  <c r="B1133" i="59"/>
  <c r="AS1132" i="59"/>
  <c r="AR1132" i="59"/>
  <c r="AN1132" i="59"/>
  <c r="S1132" i="59"/>
  <c r="G1132" i="59"/>
  <c r="C1132" i="59"/>
  <c r="B1132" i="59"/>
  <c r="AS1131" i="59"/>
  <c r="AR1131" i="59"/>
  <c r="AN1131" i="59"/>
  <c r="AM1131" i="59"/>
  <c r="S1131" i="59"/>
  <c r="G1131" i="59"/>
  <c r="C1131" i="59"/>
  <c r="B1131" i="59"/>
  <c r="AS1130" i="59"/>
  <c r="AR1130" i="59"/>
  <c r="AN1130" i="59"/>
  <c r="S1130" i="59"/>
  <c r="G1130" i="59"/>
  <c r="C1130" i="59"/>
  <c r="B1130" i="59"/>
  <c r="AS1129" i="59"/>
  <c r="AR1129" i="59"/>
  <c r="AN1129" i="59"/>
  <c r="S1129" i="59"/>
  <c r="G1129" i="59"/>
  <c r="C1129" i="59"/>
  <c r="B1129" i="59"/>
  <c r="AS1128" i="59"/>
  <c r="AR1128" i="59"/>
  <c r="AN1128" i="59"/>
  <c r="S1128" i="59"/>
  <c r="G1128" i="59"/>
  <c r="C1128" i="59"/>
  <c r="B1128" i="59"/>
  <c r="AS1127" i="59"/>
  <c r="AR1127" i="59"/>
  <c r="AN1127" i="59"/>
  <c r="S1127" i="59"/>
  <c r="G1127" i="59"/>
  <c r="C1127" i="59"/>
  <c r="B1127" i="59"/>
  <c r="AS1126" i="59"/>
  <c r="AR1126" i="59"/>
  <c r="AN1126" i="59"/>
  <c r="S1126" i="59"/>
  <c r="G1126" i="59"/>
  <c r="C1126" i="59"/>
  <c r="B1126" i="59"/>
  <c r="AS1125" i="59"/>
  <c r="AR1125" i="59"/>
  <c r="AN1125" i="59"/>
  <c r="S1125" i="59"/>
  <c r="G1125" i="59"/>
  <c r="C1125" i="59"/>
  <c r="B1125" i="59"/>
  <c r="AS1124" i="59"/>
  <c r="AR1124" i="59"/>
  <c r="AN1124" i="59"/>
  <c r="S1124" i="59"/>
  <c r="G1124" i="59"/>
  <c r="C1124" i="59"/>
  <c r="B1124" i="59"/>
  <c r="AS1123" i="59"/>
  <c r="AR1123" i="59"/>
  <c r="AN1123" i="59"/>
  <c r="S1123" i="59"/>
  <c r="G1123" i="59"/>
  <c r="C1123" i="59"/>
  <c r="B1123" i="59"/>
  <c r="AS1122" i="59"/>
  <c r="AR1122" i="59"/>
  <c r="AN1122" i="59"/>
  <c r="S1122" i="59"/>
  <c r="G1122" i="59"/>
  <c r="C1122" i="59"/>
  <c r="B1122" i="59"/>
  <c r="AS1121" i="59"/>
  <c r="AR1121" i="59"/>
  <c r="AN1121" i="59"/>
  <c r="S1121" i="59"/>
  <c r="G1121" i="59"/>
  <c r="C1121" i="59"/>
  <c r="B1121" i="59"/>
  <c r="AS1120" i="59"/>
  <c r="AR1120" i="59"/>
  <c r="AN1120" i="59"/>
  <c r="S1120" i="59"/>
  <c r="G1120" i="59"/>
  <c r="C1120" i="59"/>
  <c r="B1120" i="59"/>
  <c r="AS1119" i="59"/>
  <c r="AR1119" i="59"/>
  <c r="AN1119" i="59"/>
  <c r="S1119" i="59"/>
  <c r="G1119" i="59"/>
  <c r="C1119" i="59"/>
  <c r="B1119" i="59"/>
  <c r="AS1118" i="59"/>
  <c r="AR1118" i="59"/>
  <c r="AN1118" i="59"/>
  <c r="S1118" i="59"/>
  <c r="G1118" i="59"/>
  <c r="C1118" i="59"/>
  <c r="B1118" i="59"/>
  <c r="AS1117" i="59"/>
  <c r="AR1117" i="59"/>
  <c r="AN1117" i="59"/>
  <c r="S1117" i="59"/>
  <c r="G1117" i="59"/>
  <c r="C1117" i="59"/>
  <c r="B1117" i="59"/>
  <c r="AS1116" i="59"/>
  <c r="AR1116" i="59"/>
  <c r="AN1116" i="59"/>
  <c r="S1116" i="59"/>
  <c r="G1116" i="59"/>
  <c r="C1116" i="59"/>
  <c r="B1116" i="59"/>
  <c r="AS1115" i="59"/>
  <c r="AR1115" i="59"/>
  <c r="AN1115" i="59"/>
  <c r="S1115" i="59"/>
  <c r="G1115" i="59"/>
  <c r="C1115" i="59"/>
  <c r="B1115" i="59"/>
  <c r="AS1114" i="59"/>
  <c r="AR1114" i="59"/>
  <c r="AN1114" i="59"/>
  <c r="S1114" i="59"/>
  <c r="G1114" i="59"/>
  <c r="C1114" i="59"/>
  <c r="B1114" i="59"/>
  <c r="AS1113" i="59"/>
  <c r="AR1113" i="59"/>
  <c r="AN1113" i="59"/>
  <c r="AM1113" i="59"/>
  <c r="S1113" i="59"/>
  <c r="G1113" i="59"/>
  <c r="C1113" i="59"/>
  <c r="B1113" i="59"/>
  <c r="AS1112" i="59"/>
  <c r="AR1112" i="59"/>
  <c r="AN1112" i="59"/>
  <c r="S1112" i="59"/>
  <c r="G1112" i="59"/>
  <c r="C1112" i="59"/>
  <c r="B1112" i="59"/>
  <c r="AS1111" i="59"/>
  <c r="AR1111" i="59"/>
  <c r="AN1111" i="59"/>
  <c r="S1111" i="59"/>
  <c r="G1111" i="59"/>
  <c r="C1111" i="59"/>
  <c r="B1111" i="59"/>
  <c r="AS1110" i="59"/>
  <c r="AR1110" i="59"/>
  <c r="AN1110" i="59"/>
  <c r="S1110" i="59"/>
  <c r="G1110" i="59"/>
  <c r="C1110" i="59"/>
  <c r="B1110" i="59"/>
  <c r="AS1109" i="59"/>
  <c r="AR1109" i="59"/>
  <c r="AN1109" i="59"/>
  <c r="S1109" i="59"/>
  <c r="G1109" i="59"/>
  <c r="C1109" i="59"/>
  <c r="B1109" i="59"/>
  <c r="AS1108" i="59"/>
  <c r="AR1108" i="59"/>
  <c r="AN1108" i="59"/>
  <c r="AM1108" i="59"/>
  <c r="S1108" i="59"/>
  <c r="G1108" i="59"/>
  <c r="C1108" i="59"/>
  <c r="B1108" i="59"/>
  <c r="AS1107" i="59"/>
  <c r="AR1107" i="59"/>
  <c r="AN1107" i="59"/>
  <c r="S1107" i="59"/>
  <c r="G1107" i="59"/>
  <c r="C1107" i="59"/>
  <c r="B1107" i="59"/>
  <c r="AS1106" i="59"/>
  <c r="AR1106" i="59"/>
  <c r="AN1106" i="59"/>
  <c r="AM1106" i="59"/>
  <c r="S1106" i="59"/>
  <c r="G1106" i="59"/>
  <c r="C1106" i="59"/>
  <c r="B1106" i="59"/>
  <c r="AS1105" i="59"/>
  <c r="AR1105" i="59"/>
  <c r="AN1105" i="59"/>
  <c r="S1105" i="59"/>
  <c r="G1105" i="59"/>
  <c r="C1105" i="59"/>
  <c r="B1105" i="59"/>
  <c r="AS1104" i="59"/>
  <c r="AR1104" i="59"/>
  <c r="AN1104" i="59"/>
  <c r="AM1104" i="59"/>
  <c r="S1104" i="59"/>
  <c r="G1104" i="59"/>
  <c r="C1104" i="59"/>
  <c r="B1104" i="59"/>
  <c r="AS1103" i="59"/>
  <c r="AR1103" i="59"/>
  <c r="AN1103" i="59"/>
  <c r="S1103" i="59"/>
  <c r="G1103" i="59"/>
  <c r="C1103" i="59"/>
  <c r="B1103" i="59"/>
  <c r="AS1102" i="59"/>
  <c r="AR1102" i="59"/>
  <c r="AN1102" i="59"/>
  <c r="AM1102" i="59"/>
  <c r="S1102" i="59"/>
  <c r="G1102" i="59"/>
  <c r="C1102" i="59"/>
  <c r="B1102" i="59"/>
  <c r="AS1101" i="59"/>
  <c r="AR1101" i="59"/>
  <c r="AN1101" i="59"/>
  <c r="S1101" i="59"/>
  <c r="G1101" i="59"/>
  <c r="C1101" i="59"/>
  <c r="B1101" i="59"/>
  <c r="AS1100" i="59"/>
  <c r="AR1100" i="59"/>
  <c r="AN1100" i="59"/>
  <c r="AM1100" i="59"/>
  <c r="S1100" i="59"/>
  <c r="G1100" i="59"/>
  <c r="C1100" i="59"/>
  <c r="B1100" i="59"/>
  <c r="AS1099" i="59"/>
  <c r="AR1099" i="59"/>
  <c r="AN1099" i="59"/>
  <c r="S1099" i="59"/>
  <c r="G1099" i="59"/>
  <c r="C1099" i="59"/>
  <c r="B1099" i="59"/>
  <c r="AS1098" i="59"/>
  <c r="AR1098" i="59"/>
  <c r="AN1098" i="59"/>
  <c r="S1098" i="59"/>
  <c r="G1098" i="59"/>
  <c r="C1098" i="59"/>
  <c r="B1098" i="59"/>
  <c r="AS1097" i="59"/>
  <c r="AR1097" i="59"/>
  <c r="AN1097" i="59"/>
  <c r="S1097" i="59"/>
  <c r="G1097" i="59"/>
  <c r="C1097" i="59"/>
  <c r="B1097" i="59"/>
  <c r="AS1096" i="59"/>
  <c r="AR1096" i="59"/>
  <c r="AN1096" i="59"/>
  <c r="AM1096" i="59"/>
  <c r="S1096" i="59"/>
  <c r="G1096" i="59"/>
  <c r="C1096" i="59"/>
  <c r="B1096" i="59"/>
  <c r="AS1095" i="59"/>
  <c r="AR1095" i="59"/>
  <c r="AN1095" i="59"/>
  <c r="S1095" i="59"/>
  <c r="G1095" i="59"/>
  <c r="C1095" i="59"/>
  <c r="B1095" i="59"/>
  <c r="AS1094" i="59"/>
  <c r="AR1094" i="59"/>
  <c r="AN1094" i="59"/>
  <c r="S1094" i="59"/>
  <c r="G1094" i="59"/>
  <c r="C1094" i="59"/>
  <c r="B1094" i="59"/>
  <c r="AS1093" i="59"/>
  <c r="AR1093" i="59"/>
  <c r="AN1093" i="59"/>
  <c r="S1093" i="59"/>
  <c r="G1093" i="59"/>
  <c r="C1093" i="59"/>
  <c r="B1093" i="59"/>
  <c r="AS1092" i="59"/>
  <c r="AR1092" i="59"/>
  <c r="AN1092" i="59"/>
  <c r="S1092" i="59"/>
  <c r="G1092" i="59"/>
  <c r="C1092" i="59"/>
  <c r="B1092" i="59"/>
  <c r="AS1091" i="59"/>
  <c r="AR1091" i="59"/>
  <c r="AN1091" i="59"/>
  <c r="S1091" i="59"/>
  <c r="G1091" i="59"/>
  <c r="C1091" i="59"/>
  <c r="B1091" i="59"/>
  <c r="AS1090" i="59"/>
  <c r="AR1090" i="59"/>
  <c r="AN1090" i="59"/>
  <c r="S1090" i="59"/>
  <c r="G1090" i="59"/>
  <c r="C1090" i="59"/>
  <c r="B1090" i="59"/>
  <c r="AS1089" i="59"/>
  <c r="AR1089" i="59"/>
  <c r="AN1089" i="59"/>
  <c r="S1089" i="59"/>
  <c r="G1089" i="59"/>
  <c r="C1089" i="59"/>
  <c r="B1089" i="59"/>
  <c r="AS1088" i="59"/>
  <c r="AR1088" i="59"/>
  <c r="AN1088" i="59"/>
  <c r="S1088" i="59"/>
  <c r="G1088" i="59"/>
  <c r="C1088" i="59"/>
  <c r="B1088" i="59"/>
  <c r="AS1087" i="59"/>
  <c r="AR1087" i="59"/>
  <c r="AN1087" i="59"/>
  <c r="S1087" i="59"/>
  <c r="G1087" i="59"/>
  <c r="C1087" i="59"/>
  <c r="B1087" i="59"/>
  <c r="AS1086" i="59"/>
  <c r="AR1086" i="59"/>
  <c r="AN1086" i="59"/>
  <c r="S1086" i="59"/>
  <c r="G1086" i="59"/>
  <c r="C1086" i="59"/>
  <c r="B1086" i="59"/>
  <c r="AS1085" i="59"/>
  <c r="AR1085" i="59"/>
  <c r="AN1085" i="59"/>
  <c r="S1085" i="59"/>
  <c r="G1085" i="59"/>
  <c r="C1085" i="59"/>
  <c r="B1085" i="59"/>
  <c r="AS1084" i="59"/>
  <c r="AR1084" i="59"/>
  <c r="AN1084" i="59"/>
  <c r="S1084" i="59"/>
  <c r="G1084" i="59"/>
  <c r="C1084" i="59"/>
  <c r="B1084" i="59"/>
  <c r="AS1083" i="59"/>
  <c r="AR1083" i="59"/>
  <c r="AN1083" i="59"/>
  <c r="S1083" i="59"/>
  <c r="G1083" i="59"/>
  <c r="C1083" i="59"/>
  <c r="B1083" i="59"/>
  <c r="AS1082" i="59"/>
  <c r="AR1082" i="59"/>
  <c r="AN1082" i="59"/>
  <c r="S1082" i="59"/>
  <c r="G1082" i="59"/>
  <c r="C1082" i="59"/>
  <c r="B1082" i="59"/>
  <c r="AS1081" i="59"/>
  <c r="AR1081" i="59"/>
  <c r="AN1081" i="59"/>
  <c r="S1081" i="59"/>
  <c r="G1081" i="59"/>
  <c r="C1081" i="59"/>
  <c r="B1081" i="59"/>
  <c r="AS1080" i="59"/>
  <c r="AR1080" i="59"/>
  <c r="AN1080" i="59"/>
  <c r="S1080" i="59"/>
  <c r="G1080" i="59"/>
  <c r="C1080" i="59"/>
  <c r="B1080" i="59"/>
  <c r="AS1079" i="59"/>
  <c r="AR1079" i="59"/>
  <c r="AN1079" i="59"/>
  <c r="S1079" i="59"/>
  <c r="G1079" i="59"/>
  <c r="C1079" i="59"/>
  <c r="B1079" i="59"/>
  <c r="AS1078" i="59"/>
  <c r="AR1078" i="59"/>
  <c r="AN1078" i="59"/>
  <c r="S1078" i="59"/>
  <c r="G1078" i="59"/>
  <c r="C1078" i="59"/>
  <c r="B1078" i="59"/>
  <c r="AS1077" i="59"/>
  <c r="AR1077" i="59"/>
  <c r="AN1077" i="59"/>
  <c r="S1077" i="59"/>
  <c r="G1077" i="59"/>
  <c r="C1077" i="59"/>
  <c r="B1077" i="59"/>
  <c r="AS1076" i="59"/>
  <c r="AR1076" i="59"/>
  <c r="AN1076" i="59"/>
  <c r="S1076" i="59"/>
  <c r="G1076" i="59"/>
  <c r="C1076" i="59"/>
  <c r="B1076" i="59"/>
  <c r="AS1075" i="59"/>
  <c r="AR1075" i="59"/>
  <c r="AN1075" i="59"/>
  <c r="S1075" i="59"/>
  <c r="G1075" i="59"/>
  <c r="C1075" i="59"/>
  <c r="B1075" i="59"/>
  <c r="AS1074" i="59"/>
  <c r="AR1074" i="59"/>
  <c r="AN1074" i="59"/>
  <c r="AM1074" i="59"/>
  <c r="S1074" i="59"/>
  <c r="G1074" i="59"/>
  <c r="C1074" i="59"/>
  <c r="B1074" i="59"/>
  <c r="AS1073" i="59"/>
  <c r="AR1073" i="59"/>
  <c r="AN1073" i="59"/>
  <c r="S1073" i="59"/>
  <c r="G1073" i="59"/>
  <c r="C1073" i="59"/>
  <c r="B1073" i="59"/>
  <c r="AS1072" i="59"/>
  <c r="AR1072" i="59"/>
  <c r="AN1072" i="59"/>
  <c r="S1072" i="59"/>
  <c r="G1072" i="59"/>
  <c r="C1072" i="59"/>
  <c r="B1072" i="59"/>
  <c r="AS1071" i="59"/>
  <c r="AR1071" i="59"/>
  <c r="AN1071" i="59"/>
  <c r="AM1071" i="59"/>
  <c r="AM1072" i="59" s="1"/>
  <c r="S1071" i="59"/>
  <c r="G1071" i="59"/>
  <c r="C1071" i="59"/>
  <c r="B1071" i="59"/>
  <c r="AS1070" i="59"/>
  <c r="AR1070" i="59"/>
  <c r="AN1070" i="59"/>
  <c r="S1070" i="59"/>
  <c r="G1070" i="59"/>
  <c r="C1070" i="59"/>
  <c r="B1070" i="59"/>
  <c r="AS1069" i="59"/>
  <c r="AR1069" i="59"/>
  <c r="AN1069" i="59"/>
  <c r="S1069" i="59"/>
  <c r="G1069" i="59"/>
  <c r="C1069" i="59"/>
  <c r="B1069" i="59"/>
  <c r="AS1068" i="59"/>
  <c r="AR1068" i="59"/>
  <c r="AN1068" i="59"/>
  <c r="AM1068" i="59"/>
  <c r="AM1069" i="59" s="1"/>
  <c r="S1068" i="59"/>
  <c r="G1068" i="59"/>
  <c r="C1068" i="59"/>
  <c r="B1068" i="59"/>
  <c r="AS1067" i="59"/>
  <c r="AR1067" i="59"/>
  <c r="AN1067" i="59"/>
  <c r="S1067" i="59"/>
  <c r="G1067" i="59"/>
  <c r="C1067" i="59"/>
  <c r="B1067" i="59"/>
  <c r="AS1066" i="59"/>
  <c r="AR1066" i="59"/>
  <c r="AN1066" i="59"/>
  <c r="S1066" i="59"/>
  <c r="G1066" i="59"/>
  <c r="C1066" i="59"/>
  <c r="B1066" i="59"/>
  <c r="AS1065" i="59"/>
  <c r="AR1065" i="59"/>
  <c r="AN1065" i="59"/>
  <c r="AM1065" i="59"/>
  <c r="S1065" i="59"/>
  <c r="G1065" i="59"/>
  <c r="C1065" i="59"/>
  <c r="B1065" i="59"/>
  <c r="AS1064" i="59"/>
  <c r="AR1064" i="59"/>
  <c r="AN1064" i="59"/>
  <c r="S1064" i="59"/>
  <c r="G1064" i="59"/>
  <c r="C1064" i="59"/>
  <c r="B1064" i="59"/>
  <c r="AS1063" i="59"/>
  <c r="AR1063" i="59"/>
  <c r="AN1063" i="59"/>
  <c r="S1063" i="59"/>
  <c r="G1063" i="59"/>
  <c r="C1063" i="59"/>
  <c r="B1063" i="59"/>
  <c r="AS1062" i="59"/>
  <c r="AR1062" i="59"/>
  <c r="AN1062" i="59"/>
  <c r="AM1062" i="59"/>
  <c r="S1062" i="59"/>
  <c r="G1062" i="59"/>
  <c r="C1062" i="59"/>
  <c r="B1062" i="59"/>
  <c r="AS1061" i="59"/>
  <c r="AR1061" i="59"/>
  <c r="AN1061" i="59"/>
  <c r="S1061" i="59"/>
  <c r="G1061" i="59"/>
  <c r="C1061" i="59"/>
  <c r="B1061" i="59"/>
  <c r="AS1060" i="59"/>
  <c r="AR1060" i="59"/>
  <c r="AN1060" i="59"/>
  <c r="S1060" i="59"/>
  <c r="G1060" i="59"/>
  <c r="C1060" i="59"/>
  <c r="B1060" i="59"/>
  <c r="AS1059" i="59"/>
  <c r="AR1059" i="59"/>
  <c r="AN1059" i="59"/>
  <c r="S1059" i="59"/>
  <c r="G1059" i="59"/>
  <c r="C1059" i="59"/>
  <c r="B1059" i="59"/>
  <c r="AS1058" i="59"/>
  <c r="AR1058" i="59"/>
  <c r="AN1058" i="59"/>
  <c r="S1058" i="59"/>
  <c r="G1058" i="59"/>
  <c r="C1058" i="59"/>
  <c r="B1058" i="59"/>
  <c r="AS1057" i="59"/>
  <c r="AR1057" i="59"/>
  <c r="AN1057" i="59"/>
  <c r="S1057" i="59"/>
  <c r="G1057" i="59"/>
  <c r="C1057" i="59"/>
  <c r="B1057" i="59"/>
  <c r="AS1056" i="59"/>
  <c r="AR1056" i="59"/>
  <c r="AN1056" i="59"/>
  <c r="S1056" i="59"/>
  <c r="G1056" i="59"/>
  <c r="C1056" i="59"/>
  <c r="B1056" i="59"/>
  <c r="AS1055" i="59"/>
  <c r="AR1055" i="59"/>
  <c r="AN1055" i="59"/>
  <c r="S1055" i="59"/>
  <c r="G1055" i="59"/>
  <c r="C1055" i="59"/>
  <c r="B1055" i="59"/>
  <c r="AS1054" i="59"/>
  <c r="AR1054" i="59"/>
  <c r="AN1054" i="59"/>
  <c r="AM1054" i="59"/>
  <c r="S1054" i="59"/>
  <c r="G1054" i="59"/>
  <c r="C1054" i="59"/>
  <c r="B1054" i="59"/>
  <c r="AS1053" i="59"/>
  <c r="AR1053" i="59"/>
  <c r="AN1053" i="59"/>
  <c r="S1053" i="59"/>
  <c r="G1053" i="59"/>
  <c r="C1053" i="59"/>
  <c r="B1053" i="59"/>
  <c r="AS1052" i="59"/>
  <c r="AR1052" i="59"/>
  <c r="AN1052" i="59"/>
  <c r="S1052" i="59"/>
  <c r="G1052" i="59"/>
  <c r="C1052" i="59"/>
  <c r="B1052" i="59"/>
  <c r="AS1051" i="59"/>
  <c r="AR1051" i="59"/>
  <c r="AN1051" i="59"/>
  <c r="S1051" i="59"/>
  <c r="G1051" i="59"/>
  <c r="C1051" i="59"/>
  <c r="B1051" i="59"/>
  <c r="AS1050" i="59"/>
  <c r="AR1050" i="59"/>
  <c r="AN1050" i="59"/>
  <c r="S1050" i="59"/>
  <c r="G1050" i="59"/>
  <c r="C1050" i="59"/>
  <c r="B1050" i="59"/>
  <c r="AS1049" i="59"/>
  <c r="AR1049" i="59"/>
  <c r="AN1049" i="59"/>
  <c r="S1049" i="59"/>
  <c r="G1049" i="59"/>
  <c r="C1049" i="59"/>
  <c r="B1049" i="59"/>
  <c r="AS1048" i="59"/>
  <c r="AR1048" i="59"/>
  <c r="AN1048" i="59"/>
  <c r="S1048" i="59"/>
  <c r="G1048" i="59"/>
  <c r="C1048" i="59"/>
  <c r="B1048" i="59"/>
  <c r="AS1047" i="59"/>
  <c r="AR1047" i="59"/>
  <c r="AN1047" i="59"/>
  <c r="S1047" i="59"/>
  <c r="G1047" i="59"/>
  <c r="C1047" i="59"/>
  <c r="B1047" i="59"/>
  <c r="AS1046" i="59"/>
  <c r="AR1046" i="59"/>
  <c r="AN1046" i="59"/>
  <c r="S1046" i="59"/>
  <c r="G1046" i="59"/>
  <c r="C1046" i="59"/>
  <c r="B1046" i="59"/>
  <c r="AS1045" i="59"/>
  <c r="AR1045" i="59"/>
  <c r="AN1045" i="59"/>
  <c r="AM1045" i="59"/>
  <c r="S1045" i="59"/>
  <c r="G1045" i="59"/>
  <c r="C1045" i="59"/>
  <c r="B1045" i="59"/>
  <c r="AS1044" i="59"/>
  <c r="AR1044" i="59"/>
  <c r="AN1044" i="59"/>
  <c r="S1044" i="59"/>
  <c r="G1044" i="59"/>
  <c r="C1044" i="59"/>
  <c r="B1044" i="59"/>
  <c r="AS1043" i="59"/>
  <c r="AR1043" i="59"/>
  <c r="AN1043" i="59"/>
  <c r="S1043" i="59"/>
  <c r="G1043" i="59"/>
  <c r="C1043" i="59"/>
  <c r="B1043" i="59"/>
  <c r="AS1042" i="59"/>
  <c r="AR1042" i="59"/>
  <c r="AN1042" i="59"/>
  <c r="S1042" i="59"/>
  <c r="G1042" i="59"/>
  <c r="C1042" i="59"/>
  <c r="B1042" i="59"/>
  <c r="AS1041" i="59"/>
  <c r="AR1041" i="59"/>
  <c r="AN1041" i="59"/>
  <c r="S1041" i="59"/>
  <c r="G1041" i="59"/>
  <c r="C1041" i="59"/>
  <c r="B1041" i="59"/>
  <c r="AS1040" i="59"/>
  <c r="AR1040" i="59"/>
  <c r="AN1040" i="59"/>
  <c r="S1040" i="59"/>
  <c r="G1040" i="59"/>
  <c r="C1040" i="59"/>
  <c r="B1040" i="59"/>
  <c r="AS1039" i="59"/>
  <c r="AR1039" i="59"/>
  <c r="AN1039" i="59"/>
  <c r="S1039" i="59"/>
  <c r="G1039" i="59"/>
  <c r="C1039" i="59"/>
  <c r="B1039" i="59"/>
  <c r="AS1038" i="59"/>
  <c r="AR1038" i="59"/>
  <c r="AN1038" i="59"/>
  <c r="S1038" i="59"/>
  <c r="G1038" i="59"/>
  <c r="C1038" i="59"/>
  <c r="B1038" i="59"/>
  <c r="AS1037" i="59"/>
  <c r="AR1037" i="59"/>
  <c r="AN1037" i="59"/>
  <c r="AM1037" i="59"/>
  <c r="S1037" i="59"/>
  <c r="G1037" i="59"/>
  <c r="C1037" i="59"/>
  <c r="B1037" i="59"/>
  <c r="AS1036" i="59"/>
  <c r="AR1036" i="59"/>
  <c r="AN1036" i="59"/>
  <c r="S1036" i="59"/>
  <c r="G1036" i="59"/>
  <c r="C1036" i="59"/>
  <c r="B1036" i="59"/>
  <c r="AS1035" i="59"/>
  <c r="AR1035" i="59"/>
  <c r="AN1035" i="59"/>
  <c r="S1035" i="59"/>
  <c r="G1035" i="59"/>
  <c r="C1035" i="59"/>
  <c r="B1035" i="59"/>
  <c r="AS1034" i="59"/>
  <c r="AR1034" i="59"/>
  <c r="AN1034" i="59"/>
  <c r="S1034" i="59"/>
  <c r="G1034" i="59"/>
  <c r="C1034" i="59"/>
  <c r="B1034" i="59"/>
  <c r="AS1033" i="59"/>
  <c r="AR1033" i="59"/>
  <c r="AN1033" i="59"/>
  <c r="S1033" i="59"/>
  <c r="G1033" i="59"/>
  <c r="C1033" i="59"/>
  <c r="B1033" i="59"/>
  <c r="AS1032" i="59"/>
  <c r="AR1032" i="59"/>
  <c r="AN1032" i="59"/>
  <c r="S1032" i="59"/>
  <c r="G1032" i="59"/>
  <c r="C1032" i="59"/>
  <c r="B1032" i="59"/>
  <c r="AS1031" i="59"/>
  <c r="AR1031" i="59"/>
  <c r="AN1031" i="59"/>
  <c r="S1031" i="59"/>
  <c r="G1031" i="59"/>
  <c r="C1031" i="59"/>
  <c r="B1031" i="59"/>
  <c r="AS1030" i="59"/>
  <c r="AR1030" i="59"/>
  <c r="AN1030" i="59"/>
  <c r="S1030" i="59"/>
  <c r="G1030" i="59"/>
  <c r="C1030" i="59"/>
  <c r="B1030" i="59"/>
  <c r="AS1029" i="59"/>
  <c r="AR1029" i="59"/>
  <c r="AN1029" i="59"/>
  <c r="S1029" i="59"/>
  <c r="G1029" i="59"/>
  <c r="C1029" i="59"/>
  <c r="B1029" i="59"/>
  <c r="AS1028" i="59"/>
  <c r="AR1028" i="59"/>
  <c r="AN1028" i="59"/>
  <c r="S1028" i="59"/>
  <c r="G1028" i="59"/>
  <c r="C1028" i="59"/>
  <c r="B1028" i="59"/>
  <c r="AS1027" i="59"/>
  <c r="AR1027" i="59"/>
  <c r="AN1027" i="59"/>
  <c r="S1027" i="59"/>
  <c r="G1027" i="59"/>
  <c r="C1027" i="59"/>
  <c r="B1027" i="59"/>
  <c r="AS1026" i="59"/>
  <c r="AR1026" i="59"/>
  <c r="AN1026" i="59"/>
  <c r="AM1026" i="59"/>
  <c r="S1026" i="59"/>
  <c r="G1026" i="59"/>
  <c r="C1026" i="59"/>
  <c r="B1026" i="59"/>
  <c r="AS1025" i="59"/>
  <c r="AR1025" i="59"/>
  <c r="AN1025" i="59"/>
  <c r="S1025" i="59"/>
  <c r="G1025" i="59"/>
  <c r="C1025" i="59"/>
  <c r="B1025" i="59"/>
  <c r="AS1024" i="59"/>
  <c r="AR1024" i="59"/>
  <c r="AN1024" i="59"/>
  <c r="S1024" i="59"/>
  <c r="G1024" i="59"/>
  <c r="C1024" i="59"/>
  <c r="B1024" i="59"/>
  <c r="AS1023" i="59"/>
  <c r="AR1023" i="59"/>
  <c r="AN1023" i="59"/>
  <c r="S1023" i="59"/>
  <c r="G1023" i="59"/>
  <c r="C1023" i="59"/>
  <c r="B1023" i="59"/>
  <c r="AS1022" i="59"/>
  <c r="AR1022" i="59"/>
  <c r="AN1022" i="59"/>
  <c r="S1022" i="59"/>
  <c r="G1022" i="59"/>
  <c r="C1022" i="59"/>
  <c r="B1022" i="59"/>
  <c r="AS1021" i="59"/>
  <c r="AR1021" i="59"/>
  <c r="AN1021" i="59"/>
  <c r="S1021" i="59"/>
  <c r="G1021" i="59"/>
  <c r="C1021" i="59"/>
  <c r="B1021" i="59"/>
  <c r="AS1020" i="59"/>
  <c r="AR1020" i="59"/>
  <c r="AN1020" i="59"/>
  <c r="S1020" i="59"/>
  <c r="G1020" i="59"/>
  <c r="C1020" i="59"/>
  <c r="B1020" i="59"/>
  <c r="AS1019" i="59"/>
  <c r="AR1019" i="59"/>
  <c r="AN1019" i="59"/>
  <c r="S1019" i="59"/>
  <c r="G1019" i="59"/>
  <c r="C1019" i="59"/>
  <c r="B1019" i="59"/>
  <c r="AS1018" i="59"/>
  <c r="AR1018" i="59"/>
  <c r="AN1018" i="59"/>
  <c r="S1018" i="59"/>
  <c r="G1018" i="59"/>
  <c r="C1018" i="59"/>
  <c r="B1018" i="59"/>
  <c r="AS1017" i="59"/>
  <c r="AR1017" i="59"/>
  <c r="AN1017" i="59"/>
  <c r="S1017" i="59"/>
  <c r="G1017" i="59"/>
  <c r="C1017" i="59"/>
  <c r="B1017" i="59"/>
  <c r="AS1016" i="59"/>
  <c r="AR1016" i="59"/>
  <c r="AN1016" i="59"/>
  <c r="S1016" i="59"/>
  <c r="G1016" i="59"/>
  <c r="C1016" i="59"/>
  <c r="B1016" i="59"/>
  <c r="AS1015" i="59"/>
  <c r="AR1015" i="59"/>
  <c r="AN1015" i="59"/>
  <c r="S1015" i="59"/>
  <c r="G1015" i="59"/>
  <c r="C1015" i="59"/>
  <c r="B1015" i="59"/>
  <c r="AS1014" i="59"/>
  <c r="AR1014" i="59"/>
  <c r="AN1014" i="59"/>
  <c r="S1014" i="59"/>
  <c r="G1014" i="59"/>
  <c r="C1014" i="59"/>
  <c r="B1014" i="59"/>
  <c r="AS1013" i="59"/>
  <c r="AR1013" i="59"/>
  <c r="AN1013" i="59"/>
  <c r="S1013" i="59"/>
  <c r="G1013" i="59"/>
  <c r="C1013" i="59"/>
  <c r="B1013" i="59"/>
  <c r="AS1012" i="59"/>
  <c r="AR1012" i="59"/>
  <c r="AN1012" i="59"/>
  <c r="S1012" i="59"/>
  <c r="G1012" i="59"/>
  <c r="C1012" i="59"/>
  <c r="B1012" i="59"/>
  <c r="AS1011" i="59"/>
  <c r="AR1011" i="59"/>
  <c r="AN1011" i="59"/>
  <c r="S1011" i="59"/>
  <c r="G1011" i="59"/>
  <c r="C1011" i="59"/>
  <c r="B1011" i="59"/>
  <c r="AS1010" i="59"/>
  <c r="AR1010" i="59"/>
  <c r="AN1010" i="59"/>
  <c r="S1010" i="59"/>
  <c r="G1010" i="59"/>
  <c r="C1010" i="59"/>
  <c r="B1010" i="59"/>
  <c r="AS1009" i="59"/>
  <c r="AR1009" i="59"/>
  <c r="AN1009" i="59"/>
  <c r="S1009" i="59"/>
  <c r="G1009" i="59"/>
  <c r="C1009" i="59"/>
  <c r="B1009" i="59"/>
  <c r="AS1008" i="59"/>
  <c r="AR1008" i="59"/>
  <c r="AN1008" i="59"/>
  <c r="S1008" i="59"/>
  <c r="G1008" i="59"/>
  <c r="C1008" i="59"/>
  <c r="B1008" i="59"/>
  <c r="AS1007" i="59"/>
  <c r="AR1007" i="59"/>
  <c r="AN1007" i="59"/>
  <c r="S1007" i="59"/>
  <c r="G1007" i="59"/>
  <c r="C1007" i="59"/>
  <c r="B1007" i="59"/>
  <c r="AS1006" i="59"/>
  <c r="AR1006" i="59"/>
  <c r="AN1006" i="59"/>
  <c r="S1006" i="59"/>
  <c r="G1006" i="59"/>
  <c r="C1006" i="59"/>
  <c r="B1006" i="59"/>
  <c r="AS1005" i="59"/>
  <c r="AR1005" i="59"/>
  <c r="AN1005" i="59"/>
  <c r="S1005" i="59"/>
  <c r="G1005" i="59"/>
  <c r="C1005" i="59"/>
  <c r="B1005" i="59"/>
  <c r="AS1004" i="59"/>
  <c r="AR1004" i="59"/>
  <c r="AN1004" i="59"/>
  <c r="S1004" i="59"/>
  <c r="G1004" i="59"/>
  <c r="C1004" i="59"/>
  <c r="B1004" i="59"/>
  <c r="AS1003" i="59"/>
  <c r="AR1003" i="59"/>
  <c r="AN1003" i="59"/>
  <c r="AM1003" i="59"/>
  <c r="S1003" i="59"/>
  <c r="G1003" i="59"/>
  <c r="C1003" i="59"/>
  <c r="B1003" i="59"/>
  <c r="AS1002" i="59"/>
  <c r="AR1002" i="59"/>
  <c r="AN1002" i="59"/>
  <c r="S1002" i="59"/>
  <c r="G1002" i="59"/>
  <c r="C1002" i="59"/>
  <c r="B1002" i="59"/>
  <c r="AS1001" i="59"/>
  <c r="AR1001" i="59"/>
  <c r="AN1001" i="59"/>
  <c r="S1001" i="59"/>
  <c r="G1001" i="59"/>
  <c r="C1001" i="59"/>
  <c r="B1001" i="59"/>
  <c r="AS1000" i="59"/>
  <c r="AR1000" i="59"/>
  <c r="AN1000" i="59"/>
  <c r="S1000" i="59"/>
  <c r="G1000" i="59"/>
  <c r="C1000" i="59"/>
  <c r="B1000" i="59"/>
  <c r="AS999" i="59"/>
  <c r="AR999" i="59"/>
  <c r="AN999" i="59"/>
  <c r="S999" i="59"/>
  <c r="G999" i="59"/>
  <c r="C999" i="59"/>
  <c r="B999" i="59"/>
  <c r="AS998" i="59"/>
  <c r="AR998" i="59"/>
  <c r="AN998" i="59"/>
  <c r="S998" i="59"/>
  <c r="G998" i="59"/>
  <c r="C998" i="59"/>
  <c r="B998" i="59"/>
  <c r="AS997" i="59"/>
  <c r="AR997" i="59"/>
  <c r="AN997" i="59"/>
  <c r="S997" i="59"/>
  <c r="G997" i="59"/>
  <c r="C997" i="59"/>
  <c r="B997" i="59"/>
  <c r="AS996" i="59"/>
  <c r="AR996" i="59"/>
  <c r="AN996" i="59"/>
  <c r="S996" i="59"/>
  <c r="G996" i="59"/>
  <c r="C996" i="59"/>
  <c r="B996" i="59"/>
  <c r="AS995" i="59"/>
  <c r="AR995" i="59"/>
  <c r="AN995" i="59"/>
  <c r="AM995" i="59"/>
  <c r="S995" i="59"/>
  <c r="G995" i="59"/>
  <c r="C995" i="59"/>
  <c r="B995" i="59"/>
  <c r="AS994" i="59"/>
  <c r="AR994" i="59"/>
  <c r="AN994" i="59"/>
  <c r="S994" i="59"/>
  <c r="G994" i="59"/>
  <c r="C994" i="59"/>
  <c r="B994" i="59"/>
  <c r="AS993" i="59"/>
  <c r="AR993" i="59"/>
  <c r="AN993" i="59"/>
  <c r="S993" i="59"/>
  <c r="G993" i="59"/>
  <c r="C993" i="59"/>
  <c r="B993" i="59"/>
  <c r="AS992" i="59"/>
  <c r="AR992" i="59"/>
  <c r="AN992" i="59"/>
  <c r="S992" i="59"/>
  <c r="G992" i="59"/>
  <c r="C992" i="59"/>
  <c r="B992" i="59"/>
  <c r="AS991" i="59"/>
  <c r="AR991" i="59"/>
  <c r="AN991" i="59"/>
  <c r="S991" i="59"/>
  <c r="G991" i="59"/>
  <c r="C991" i="59"/>
  <c r="B991" i="59"/>
  <c r="AS990" i="59"/>
  <c r="AR990" i="59"/>
  <c r="AN990" i="59"/>
  <c r="S990" i="59"/>
  <c r="G990" i="59"/>
  <c r="C990" i="59"/>
  <c r="B990" i="59"/>
  <c r="AS989" i="59"/>
  <c r="AR989" i="59"/>
  <c r="AN989" i="59"/>
  <c r="S989" i="59"/>
  <c r="G989" i="59"/>
  <c r="C989" i="59"/>
  <c r="B989" i="59"/>
  <c r="AS988" i="59"/>
  <c r="AR988" i="59"/>
  <c r="AN988" i="59"/>
  <c r="S988" i="59"/>
  <c r="G988" i="59"/>
  <c r="C988" i="59"/>
  <c r="B988" i="59"/>
  <c r="AS987" i="59"/>
  <c r="AR987" i="59"/>
  <c r="AN987" i="59"/>
  <c r="S987" i="59"/>
  <c r="G987" i="59"/>
  <c r="C987" i="59"/>
  <c r="B987" i="59"/>
  <c r="AS986" i="59"/>
  <c r="AR986" i="59"/>
  <c r="AN986" i="59"/>
  <c r="S986" i="59"/>
  <c r="G986" i="59"/>
  <c r="C986" i="59"/>
  <c r="B986" i="59"/>
  <c r="AS985" i="59"/>
  <c r="AR985" i="59"/>
  <c r="AN985" i="59"/>
  <c r="S985" i="59"/>
  <c r="G985" i="59"/>
  <c r="C985" i="59"/>
  <c r="B985" i="59"/>
  <c r="AS984" i="59"/>
  <c r="AR984" i="59"/>
  <c r="AN984" i="59"/>
  <c r="S984" i="59"/>
  <c r="G984" i="59"/>
  <c r="C984" i="59"/>
  <c r="B984" i="59"/>
  <c r="AS983" i="59"/>
  <c r="AR983" i="59"/>
  <c r="AN983" i="59"/>
  <c r="S983" i="59"/>
  <c r="G983" i="59"/>
  <c r="C983" i="59"/>
  <c r="B983" i="59"/>
  <c r="AS982" i="59"/>
  <c r="AR982" i="59"/>
  <c r="AN982" i="59"/>
  <c r="S982" i="59"/>
  <c r="G982" i="59"/>
  <c r="C982" i="59"/>
  <c r="B982" i="59"/>
  <c r="AS981" i="59"/>
  <c r="AR981" i="59"/>
  <c r="AN981" i="59"/>
  <c r="S981" i="59"/>
  <c r="G981" i="59"/>
  <c r="C981" i="59"/>
  <c r="B981" i="59"/>
  <c r="AS980" i="59"/>
  <c r="AR980" i="59"/>
  <c r="AN980" i="59"/>
  <c r="S980" i="59"/>
  <c r="G980" i="59"/>
  <c r="C980" i="59"/>
  <c r="B980" i="59"/>
  <c r="AS979" i="59"/>
  <c r="AR979" i="59"/>
  <c r="AN979" i="59"/>
  <c r="S979" i="59"/>
  <c r="G979" i="59"/>
  <c r="C979" i="59"/>
  <c r="B979" i="59"/>
  <c r="AS978" i="59"/>
  <c r="AR978" i="59"/>
  <c r="AN978" i="59"/>
  <c r="S978" i="59"/>
  <c r="G978" i="59"/>
  <c r="C978" i="59"/>
  <c r="B978" i="59"/>
  <c r="AS977" i="59"/>
  <c r="AR977" i="59"/>
  <c r="AN977" i="59"/>
  <c r="S977" i="59"/>
  <c r="G977" i="59"/>
  <c r="C977" i="59"/>
  <c r="B977" i="59"/>
  <c r="AS976" i="59"/>
  <c r="AR976" i="59"/>
  <c r="AN976" i="59"/>
  <c r="S976" i="59"/>
  <c r="G976" i="59"/>
  <c r="C976" i="59"/>
  <c r="B976" i="59"/>
  <c r="AS975" i="59"/>
  <c r="AR975" i="59"/>
  <c r="AN975" i="59"/>
  <c r="S975" i="59"/>
  <c r="G975" i="59"/>
  <c r="C975" i="59"/>
  <c r="B975" i="59"/>
  <c r="AS974" i="59"/>
  <c r="AR974" i="59"/>
  <c r="AN974" i="59"/>
  <c r="S974" i="59"/>
  <c r="G974" i="59"/>
  <c r="C974" i="59"/>
  <c r="B974" i="59"/>
  <c r="AS973" i="59"/>
  <c r="AR973" i="59"/>
  <c r="AN973" i="59"/>
  <c r="AM973" i="59"/>
  <c r="S973" i="59"/>
  <c r="G973" i="59"/>
  <c r="C973" i="59"/>
  <c r="B973" i="59"/>
  <c r="AS972" i="59"/>
  <c r="AR972" i="59"/>
  <c r="AN972" i="59"/>
  <c r="S972" i="59"/>
  <c r="G972" i="59"/>
  <c r="C972" i="59"/>
  <c r="B972" i="59"/>
  <c r="AS971" i="59"/>
  <c r="AR971" i="59"/>
  <c r="AN971" i="59"/>
  <c r="S971" i="59"/>
  <c r="G971" i="59"/>
  <c r="C971" i="59"/>
  <c r="B971" i="59"/>
  <c r="AS970" i="59"/>
  <c r="AR970" i="59"/>
  <c r="AN970" i="59"/>
  <c r="AM970" i="59"/>
  <c r="S970" i="59"/>
  <c r="G970" i="59"/>
  <c r="C970" i="59"/>
  <c r="B970" i="59"/>
  <c r="AS969" i="59"/>
  <c r="AR969" i="59"/>
  <c r="AN969" i="59"/>
  <c r="S969" i="59"/>
  <c r="G969" i="59"/>
  <c r="C969" i="59"/>
  <c r="B969" i="59"/>
  <c r="AS968" i="59"/>
  <c r="AR968" i="59"/>
  <c r="AN968" i="59"/>
  <c r="S968" i="59"/>
  <c r="G968" i="59"/>
  <c r="C968" i="59"/>
  <c r="B968" i="59"/>
  <c r="AS967" i="59"/>
  <c r="AR967" i="59"/>
  <c r="AN967" i="59"/>
  <c r="AM967" i="59"/>
  <c r="AM968" i="59" s="1"/>
  <c r="S967" i="59"/>
  <c r="G967" i="59"/>
  <c r="C967" i="59"/>
  <c r="B967" i="59"/>
  <c r="AS966" i="59"/>
  <c r="AR966" i="59"/>
  <c r="AN966" i="59"/>
  <c r="S966" i="59"/>
  <c r="G966" i="59"/>
  <c r="C966" i="59"/>
  <c r="B966" i="59"/>
  <c r="AS965" i="59"/>
  <c r="AR965" i="59"/>
  <c r="AN965" i="59"/>
  <c r="S965" i="59"/>
  <c r="G965" i="59"/>
  <c r="C965" i="59"/>
  <c r="B965" i="59"/>
  <c r="AS964" i="59"/>
  <c r="AR964" i="59"/>
  <c r="AN964" i="59"/>
  <c r="S964" i="59"/>
  <c r="G964" i="59"/>
  <c r="C964" i="59"/>
  <c r="B964" i="59"/>
  <c r="AS963" i="59"/>
  <c r="AR963" i="59"/>
  <c r="AN963" i="59"/>
  <c r="S963" i="59"/>
  <c r="G963" i="59"/>
  <c r="C963" i="59"/>
  <c r="B963" i="59"/>
  <c r="AS962" i="59"/>
  <c r="AR962" i="59"/>
  <c r="AN962" i="59"/>
  <c r="S962" i="59"/>
  <c r="G962" i="59"/>
  <c r="C962" i="59"/>
  <c r="B962" i="59"/>
  <c r="AS961" i="59"/>
  <c r="AR961" i="59"/>
  <c r="AN961" i="59"/>
  <c r="S961" i="59"/>
  <c r="G961" i="59"/>
  <c r="C961" i="59"/>
  <c r="B961" i="59"/>
  <c r="AS960" i="59"/>
  <c r="AR960" i="59"/>
  <c r="AN960" i="59"/>
  <c r="S960" i="59"/>
  <c r="G960" i="59"/>
  <c r="C960" i="59"/>
  <c r="B960" i="59"/>
  <c r="AS959" i="59"/>
  <c r="AR959" i="59"/>
  <c r="AN959" i="59"/>
  <c r="S959" i="59"/>
  <c r="G959" i="59"/>
  <c r="C959" i="59"/>
  <c r="B959" i="59"/>
  <c r="AS958" i="59"/>
  <c r="AR958" i="59"/>
  <c r="AN958" i="59"/>
  <c r="S958" i="59"/>
  <c r="G958" i="59"/>
  <c r="C958" i="59"/>
  <c r="B958" i="59"/>
  <c r="AS957" i="59"/>
  <c r="AR957" i="59"/>
  <c r="AN957" i="59"/>
  <c r="S957" i="59"/>
  <c r="G957" i="59"/>
  <c r="C957" i="59"/>
  <c r="B957" i="59"/>
  <c r="AS956" i="59"/>
  <c r="AR956" i="59"/>
  <c r="AN956" i="59"/>
  <c r="S956" i="59"/>
  <c r="G956" i="59"/>
  <c r="C956" i="59"/>
  <c r="B956" i="59"/>
  <c r="AS955" i="59"/>
  <c r="AR955" i="59"/>
  <c r="AN955" i="59"/>
  <c r="S955" i="59"/>
  <c r="G955" i="59"/>
  <c r="C955" i="59"/>
  <c r="B955" i="59"/>
  <c r="AS954" i="59"/>
  <c r="AR954" i="59"/>
  <c r="AN954" i="59"/>
  <c r="S954" i="59"/>
  <c r="G954" i="59"/>
  <c r="C954" i="59"/>
  <c r="B954" i="59"/>
  <c r="AS953" i="59"/>
  <c r="AR953" i="59"/>
  <c r="AN953" i="59"/>
  <c r="S953" i="59"/>
  <c r="G953" i="59"/>
  <c r="C953" i="59"/>
  <c r="B953" i="59"/>
  <c r="AS952" i="59"/>
  <c r="AR952" i="59"/>
  <c r="AN952" i="59"/>
  <c r="S952" i="59"/>
  <c r="G952" i="59"/>
  <c r="C952" i="59"/>
  <c r="B952" i="59"/>
  <c r="AS951" i="59"/>
  <c r="AR951" i="59"/>
  <c r="AN951" i="59"/>
  <c r="S951" i="59"/>
  <c r="G951" i="59"/>
  <c r="C951" i="59"/>
  <c r="B951" i="59"/>
  <c r="AS950" i="59"/>
  <c r="AR950" i="59"/>
  <c r="AN950" i="59"/>
  <c r="S950" i="59"/>
  <c r="G950" i="59"/>
  <c r="C950" i="59"/>
  <c r="B950" i="59"/>
  <c r="AS949" i="59"/>
  <c r="AR949" i="59"/>
  <c r="AN949" i="59"/>
  <c r="S949" i="59"/>
  <c r="G949" i="59"/>
  <c r="C949" i="59"/>
  <c r="B949" i="59"/>
  <c r="AS948" i="59"/>
  <c r="AR948" i="59"/>
  <c r="AN948" i="59"/>
  <c r="S948" i="59"/>
  <c r="G948" i="59"/>
  <c r="C948" i="59"/>
  <c r="B948" i="59"/>
  <c r="AS947" i="59"/>
  <c r="AR947" i="59"/>
  <c r="AN947" i="59"/>
  <c r="S947" i="59"/>
  <c r="G947" i="59"/>
  <c r="C947" i="59"/>
  <c r="B947" i="59"/>
  <c r="AS946" i="59"/>
  <c r="AR946" i="59"/>
  <c r="AN946" i="59"/>
  <c r="S946" i="59"/>
  <c r="G946" i="59"/>
  <c r="C946" i="59"/>
  <c r="B946" i="59"/>
  <c r="AS945" i="59"/>
  <c r="AR945" i="59"/>
  <c r="AN945" i="59"/>
  <c r="S945" i="59"/>
  <c r="G945" i="59"/>
  <c r="C945" i="59"/>
  <c r="B945" i="59"/>
  <c r="AS944" i="59"/>
  <c r="AR944" i="59"/>
  <c r="AN944" i="59"/>
  <c r="S944" i="59"/>
  <c r="G944" i="59"/>
  <c r="C944" i="59"/>
  <c r="B944" i="59"/>
  <c r="AS943" i="59"/>
  <c r="AR943" i="59"/>
  <c r="AN943" i="59"/>
  <c r="S943" i="59"/>
  <c r="G943" i="59"/>
  <c r="C943" i="59"/>
  <c r="B943" i="59"/>
  <c r="AS942" i="59"/>
  <c r="AR942" i="59"/>
  <c r="AN942" i="59"/>
  <c r="S942" i="59"/>
  <c r="G942" i="59"/>
  <c r="C942" i="59"/>
  <c r="B942" i="59"/>
  <c r="AS941" i="59"/>
  <c r="AR941" i="59"/>
  <c r="AN941" i="59"/>
  <c r="S941" i="59"/>
  <c r="G941" i="59"/>
  <c r="C941" i="59"/>
  <c r="B941" i="59"/>
  <c r="AS940" i="59"/>
  <c r="AR940" i="59"/>
  <c r="AN940" i="59"/>
  <c r="S940" i="59"/>
  <c r="G940" i="59"/>
  <c r="C940" i="59"/>
  <c r="B940" i="59"/>
  <c r="AS939" i="59"/>
  <c r="AR939" i="59"/>
  <c r="AN939" i="59"/>
  <c r="S939" i="59"/>
  <c r="G939" i="59"/>
  <c r="C939" i="59"/>
  <c r="B939" i="59"/>
  <c r="AS938" i="59"/>
  <c r="AR938" i="59"/>
  <c r="AN938" i="59"/>
  <c r="S938" i="59"/>
  <c r="G938" i="59"/>
  <c r="C938" i="59"/>
  <c r="B938" i="59"/>
  <c r="AS937" i="59"/>
  <c r="AR937" i="59"/>
  <c r="AN937" i="59"/>
  <c r="S937" i="59"/>
  <c r="G937" i="59"/>
  <c r="C937" i="59"/>
  <c r="B937" i="59"/>
  <c r="AS936" i="59"/>
  <c r="AR936" i="59"/>
  <c r="AN936" i="59"/>
  <c r="S936" i="59"/>
  <c r="G936" i="59"/>
  <c r="C936" i="59"/>
  <c r="B936" i="59"/>
  <c r="AS935" i="59"/>
  <c r="AR935" i="59"/>
  <c r="AN935" i="59"/>
  <c r="S935" i="59"/>
  <c r="G935" i="59"/>
  <c r="C935" i="59"/>
  <c r="B935" i="59"/>
  <c r="AS934" i="59"/>
  <c r="AR934" i="59"/>
  <c r="AN934" i="59"/>
  <c r="S934" i="59"/>
  <c r="G934" i="59"/>
  <c r="C934" i="59"/>
  <c r="B934" i="59"/>
  <c r="AS933" i="59"/>
  <c r="AR933" i="59"/>
  <c r="AN933" i="59"/>
  <c r="S933" i="59"/>
  <c r="G933" i="59"/>
  <c r="C933" i="59"/>
  <c r="B933" i="59"/>
  <c r="AS932" i="59"/>
  <c r="AR932" i="59"/>
  <c r="AN932" i="59"/>
  <c r="S932" i="59"/>
  <c r="G932" i="59"/>
  <c r="C932" i="59"/>
  <c r="B932" i="59"/>
  <c r="AS931" i="59"/>
  <c r="AR931" i="59"/>
  <c r="AN931" i="59"/>
  <c r="S931" i="59"/>
  <c r="G931" i="59"/>
  <c r="C931" i="59"/>
  <c r="B931" i="59"/>
  <c r="AS930" i="59"/>
  <c r="AR930" i="59"/>
  <c r="AN930" i="59"/>
  <c r="S930" i="59"/>
  <c r="G930" i="59"/>
  <c r="C930" i="59"/>
  <c r="B930" i="59"/>
  <c r="AS929" i="59"/>
  <c r="AR929" i="59"/>
  <c r="AN929" i="59"/>
  <c r="S929" i="59"/>
  <c r="G929" i="59"/>
  <c r="C929" i="59"/>
  <c r="B929" i="59"/>
  <c r="AS928" i="59"/>
  <c r="AR928" i="59"/>
  <c r="AN928" i="59"/>
  <c r="S928" i="59"/>
  <c r="G928" i="59"/>
  <c r="C928" i="59"/>
  <c r="B928" i="59"/>
  <c r="AS927" i="59"/>
  <c r="AR927" i="59"/>
  <c r="AN927" i="59"/>
  <c r="S927" i="59"/>
  <c r="G927" i="59"/>
  <c r="C927" i="59"/>
  <c r="B927" i="59"/>
  <c r="AS926" i="59"/>
  <c r="AR926" i="59"/>
  <c r="AN926" i="59"/>
  <c r="S926" i="59"/>
  <c r="G926" i="59"/>
  <c r="C926" i="59"/>
  <c r="B926" i="59"/>
  <c r="AS925" i="59"/>
  <c r="AR925" i="59"/>
  <c r="AN925" i="59"/>
  <c r="S925" i="59"/>
  <c r="G925" i="59"/>
  <c r="C925" i="59"/>
  <c r="B925" i="59"/>
  <c r="AS924" i="59"/>
  <c r="AR924" i="59"/>
  <c r="AN924" i="59"/>
  <c r="S924" i="59"/>
  <c r="G924" i="59"/>
  <c r="C924" i="59"/>
  <c r="B924" i="59"/>
  <c r="AS923" i="59"/>
  <c r="AR923" i="59"/>
  <c r="AN923" i="59"/>
  <c r="S923" i="59"/>
  <c r="G923" i="59"/>
  <c r="C923" i="59"/>
  <c r="B923" i="59"/>
  <c r="AS922" i="59"/>
  <c r="AR922" i="59"/>
  <c r="AN922" i="59"/>
  <c r="S922" i="59"/>
  <c r="G922" i="59"/>
  <c r="C922" i="59"/>
  <c r="B922" i="59"/>
  <c r="AS921" i="59"/>
  <c r="AR921" i="59"/>
  <c r="AN921" i="59"/>
  <c r="S921" i="59"/>
  <c r="G921" i="59"/>
  <c r="C921" i="59"/>
  <c r="B921" i="59"/>
  <c r="AS920" i="59"/>
  <c r="AR920" i="59"/>
  <c r="AN920" i="59"/>
  <c r="AM920" i="59"/>
  <c r="AM921" i="59" s="1"/>
  <c r="S920" i="59"/>
  <c r="G920" i="59"/>
  <c r="C920" i="59"/>
  <c r="B920" i="59"/>
  <c r="AS919" i="59"/>
  <c r="AR919" i="59"/>
  <c r="AN919" i="59"/>
  <c r="S919" i="59"/>
  <c r="G919" i="59"/>
  <c r="C919" i="59"/>
  <c r="B919" i="59"/>
  <c r="AS918" i="59"/>
  <c r="AR918" i="59"/>
  <c r="AN918" i="59"/>
  <c r="S918" i="59"/>
  <c r="G918" i="59"/>
  <c r="C918" i="59"/>
  <c r="B918" i="59"/>
  <c r="AS917" i="59"/>
  <c r="AR917" i="59"/>
  <c r="AN917" i="59"/>
  <c r="AM917" i="59"/>
  <c r="AM918" i="59" s="1"/>
  <c r="S917" i="59"/>
  <c r="G917" i="59"/>
  <c r="C917" i="59"/>
  <c r="B917" i="59"/>
  <c r="AS916" i="59"/>
  <c r="AR916" i="59"/>
  <c r="AN916" i="59"/>
  <c r="S916" i="59"/>
  <c r="G916" i="59"/>
  <c r="C916" i="59"/>
  <c r="B916" i="59"/>
  <c r="AS915" i="59"/>
  <c r="AR915" i="59"/>
  <c r="AN915" i="59"/>
  <c r="S915" i="59"/>
  <c r="G915" i="59"/>
  <c r="C915" i="59"/>
  <c r="B915" i="59"/>
  <c r="AS914" i="59"/>
  <c r="AR914" i="59"/>
  <c r="AN914" i="59"/>
  <c r="AM914" i="59"/>
  <c r="S914" i="59"/>
  <c r="G914" i="59"/>
  <c r="C914" i="59"/>
  <c r="B914" i="59"/>
  <c r="AS913" i="59"/>
  <c r="AR913" i="59"/>
  <c r="AN913" i="59"/>
  <c r="S913" i="59"/>
  <c r="G913" i="59"/>
  <c r="C913" i="59"/>
  <c r="B913" i="59"/>
  <c r="AS912" i="59"/>
  <c r="AR912" i="59"/>
  <c r="AN912" i="59"/>
  <c r="S912" i="59"/>
  <c r="G912" i="59"/>
  <c r="C912" i="59"/>
  <c r="B912" i="59"/>
  <c r="AS911" i="59"/>
  <c r="AR911" i="59"/>
  <c r="AN911" i="59"/>
  <c r="AM911" i="59"/>
  <c r="S911" i="59"/>
  <c r="G911" i="59"/>
  <c r="C911" i="59"/>
  <c r="B911" i="59"/>
  <c r="AS910" i="59"/>
  <c r="AR910" i="59"/>
  <c r="AN910" i="59"/>
  <c r="S910" i="59"/>
  <c r="G910" i="59"/>
  <c r="C910" i="59"/>
  <c r="B910" i="59"/>
  <c r="AS909" i="59"/>
  <c r="AR909" i="59"/>
  <c r="AN909" i="59"/>
  <c r="S909" i="59"/>
  <c r="G909" i="59"/>
  <c r="C909" i="59"/>
  <c r="B909" i="59"/>
  <c r="AS908" i="59"/>
  <c r="AR908" i="59"/>
  <c r="AN908" i="59"/>
  <c r="S908" i="59"/>
  <c r="G908" i="59"/>
  <c r="C908" i="59"/>
  <c r="B908" i="59"/>
  <c r="AS907" i="59"/>
  <c r="AR907" i="59"/>
  <c r="AN907" i="59"/>
  <c r="S907" i="59"/>
  <c r="G907" i="59"/>
  <c r="C907" i="59"/>
  <c r="B907" i="59"/>
  <c r="AS906" i="59"/>
  <c r="AR906" i="59"/>
  <c r="AN906" i="59"/>
  <c r="S906" i="59"/>
  <c r="G906" i="59"/>
  <c r="C906" i="59"/>
  <c r="B906" i="59"/>
  <c r="AS905" i="59"/>
  <c r="AR905" i="59"/>
  <c r="AN905" i="59"/>
  <c r="S905" i="59"/>
  <c r="G905" i="59"/>
  <c r="C905" i="59"/>
  <c r="B905" i="59"/>
  <c r="AS904" i="59"/>
  <c r="AR904" i="59"/>
  <c r="AN904" i="59"/>
  <c r="S904" i="59"/>
  <c r="G904" i="59"/>
  <c r="C904" i="59"/>
  <c r="B904" i="59"/>
  <c r="AS903" i="59"/>
  <c r="AR903" i="59"/>
  <c r="AN903" i="59"/>
  <c r="S903" i="59"/>
  <c r="G903" i="59"/>
  <c r="C903" i="59"/>
  <c r="B903" i="59"/>
  <c r="AS902" i="59"/>
  <c r="AR902" i="59"/>
  <c r="AN902" i="59"/>
  <c r="S902" i="59"/>
  <c r="G902" i="59"/>
  <c r="C902" i="59"/>
  <c r="B902" i="59"/>
  <c r="AS901" i="59"/>
  <c r="AR901" i="59"/>
  <c r="AN901" i="59"/>
  <c r="AM901" i="59"/>
  <c r="AM902" i="59" s="1"/>
  <c r="S901" i="59"/>
  <c r="G901" i="59"/>
  <c r="C901" i="59"/>
  <c r="B901" i="59"/>
  <c r="AS900" i="59"/>
  <c r="AR900" i="59"/>
  <c r="AN900" i="59"/>
  <c r="S900" i="59"/>
  <c r="G900" i="59"/>
  <c r="C900" i="59"/>
  <c r="B900" i="59"/>
  <c r="AS899" i="59"/>
  <c r="AR899" i="59"/>
  <c r="AN899" i="59"/>
  <c r="S899" i="59"/>
  <c r="G899" i="59"/>
  <c r="C899" i="59"/>
  <c r="B899" i="59"/>
  <c r="AS898" i="59"/>
  <c r="AR898" i="59"/>
  <c r="AN898" i="59"/>
  <c r="S898" i="59"/>
  <c r="G898" i="59"/>
  <c r="C898" i="59"/>
  <c r="B898" i="59"/>
  <c r="AS897" i="59"/>
  <c r="AR897" i="59"/>
  <c r="AN897" i="59"/>
  <c r="S897" i="59"/>
  <c r="G897" i="59"/>
  <c r="C897" i="59"/>
  <c r="B897" i="59"/>
  <c r="AS896" i="59"/>
  <c r="AR896" i="59"/>
  <c r="AN896" i="59"/>
  <c r="S896" i="59"/>
  <c r="G896" i="59"/>
  <c r="C896" i="59"/>
  <c r="B896" i="59"/>
  <c r="AS895" i="59"/>
  <c r="AR895" i="59"/>
  <c r="AN895" i="59"/>
  <c r="AM895" i="59"/>
  <c r="S895" i="59"/>
  <c r="G895" i="59"/>
  <c r="C895" i="59"/>
  <c r="B895" i="59"/>
  <c r="AS894" i="59"/>
  <c r="AR894" i="59"/>
  <c r="AN894" i="59"/>
  <c r="S894" i="59"/>
  <c r="G894" i="59"/>
  <c r="C894" i="59"/>
  <c r="B894" i="59"/>
  <c r="AS893" i="59"/>
  <c r="AR893" i="59"/>
  <c r="AN893" i="59"/>
  <c r="S893" i="59"/>
  <c r="G893" i="59"/>
  <c r="C893" i="59"/>
  <c r="B893" i="59"/>
  <c r="AS892" i="59"/>
  <c r="AR892" i="59"/>
  <c r="AN892" i="59"/>
  <c r="S892" i="59"/>
  <c r="G892" i="59"/>
  <c r="C892" i="59"/>
  <c r="B892" i="59"/>
  <c r="AS891" i="59"/>
  <c r="AR891" i="59"/>
  <c r="AN891" i="59"/>
  <c r="S891" i="59"/>
  <c r="G891" i="59"/>
  <c r="C891" i="59"/>
  <c r="B891" i="59"/>
  <c r="AS890" i="59"/>
  <c r="AR890" i="59"/>
  <c r="AN890" i="59"/>
  <c r="S890" i="59"/>
  <c r="G890" i="59"/>
  <c r="C890" i="59"/>
  <c r="B890" i="59"/>
  <c r="AS889" i="59"/>
  <c r="AR889" i="59"/>
  <c r="AN889" i="59"/>
  <c r="S889" i="59"/>
  <c r="G889" i="59"/>
  <c r="C889" i="59"/>
  <c r="B889" i="59"/>
  <c r="AS888" i="59"/>
  <c r="AR888" i="59"/>
  <c r="AN888" i="59"/>
  <c r="S888" i="59"/>
  <c r="G888" i="59"/>
  <c r="C888" i="59"/>
  <c r="B888" i="59"/>
  <c r="AS887" i="59"/>
  <c r="AR887" i="59"/>
  <c r="AN887" i="59"/>
  <c r="S887" i="59"/>
  <c r="G887" i="59"/>
  <c r="C887" i="59"/>
  <c r="B887" i="59"/>
  <c r="AS886" i="59"/>
  <c r="AR886" i="59"/>
  <c r="AN886" i="59"/>
  <c r="S886" i="59"/>
  <c r="G886" i="59"/>
  <c r="C886" i="59"/>
  <c r="B886" i="59"/>
  <c r="AS885" i="59"/>
  <c r="AR885" i="59"/>
  <c r="AN885" i="59"/>
  <c r="S885" i="59"/>
  <c r="G885" i="59"/>
  <c r="C885" i="59"/>
  <c r="B885" i="59"/>
  <c r="AS884" i="59"/>
  <c r="AR884" i="59"/>
  <c r="AN884" i="59"/>
  <c r="S884" i="59"/>
  <c r="G884" i="59"/>
  <c r="C884" i="59"/>
  <c r="B884" i="59"/>
  <c r="AS883" i="59"/>
  <c r="AR883" i="59"/>
  <c r="AN883" i="59"/>
  <c r="S883" i="59"/>
  <c r="G883" i="59"/>
  <c r="C883" i="59"/>
  <c r="B883" i="59"/>
  <c r="AS882" i="59"/>
  <c r="AR882" i="59"/>
  <c r="AN882" i="59"/>
  <c r="S882" i="59"/>
  <c r="G882" i="59"/>
  <c r="C882" i="59"/>
  <c r="B882" i="59"/>
  <c r="AS881" i="59"/>
  <c r="AR881" i="59"/>
  <c r="AN881" i="59"/>
  <c r="S881" i="59"/>
  <c r="G881" i="59"/>
  <c r="C881" i="59"/>
  <c r="B881" i="59"/>
  <c r="AS880" i="59"/>
  <c r="AR880" i="59"/>
  <c r="AN880" i="59"/>
  <c r="S880" i="59"/>
  <c r="G880" i="59"/>
  <c r="C880" i="59"/>
  <c r="B880" i="59"/>
  <c r="AS879" i="59"/>
  <c r="AR879" i="59"/>
  <c r="AN879" i="59"/>
  <c r="AM879" i="59"/>
  <c r="S879" i="59"/>
  <c r="G879" i="59"/>
  <c r="C879" i="59"/>
  <c r="B879" i="59"/>
  <c r="AS878" i="59"/>
  <c r="AR878" i="59"/>
  <c r="AN878" i="59"/>
  <c r="S878" i="59"/>
  <c r="G878" i="59"/>
  <c r="C878" i="59"/>
  <c r="B878" i="59"/>
  <c r="AS877" i="59"/>
  <c r="AR877" i="59"/>
  <c r="AN877" i="59"/>
  <c r="S877" i="59"/>
  <c r="G877" i="59"/>
  <c r="C877" i="59"/>
  <c r="B877" i="59"/>
  <c r="AS876" i="59"/>
  <c r="AR876" i="59"/>
  <c r="AN876" i="59"/>
  <c r="AM876" i="59"/>
  <c r="S876" i="59"/>
  <c r="G876" i="59"/>
  <c r="C876" i="59"/>
  <c r="B876" i="59"/>
  <c r="AS875" i="59"/>
  <c r="AR875" i="59"/>
  <c r="AN875" i="59"/>
  <c r="S875" i="59"/>
  <c r="G875" i="59"/>
  <c r="C875" i="59"/>
  <c r="B875" i="59"/>
  <c r="AS874" i="59"/>
  <c r="AR874" i="59"/>
  <c r="AN874" i="59"/>
  <c r="S874" i="59"/>
  <c r="G874" i="59"/>
  <c r="C874" i="59"/>
  <c r="B874" i="59"/>
  <c r="AS873" i="59"/>
  <c r="AR873" i="59"/>
  <c r="AN873" i="59"/>
  <c r="S873" i="59"/>
  <c r="G873" i="59"/>
  <c r="C873" i="59"/>
  <c r="B873" i="59"/>
  <c r="AS872" i="59"/>
  <c r="AR872" i="59"/>
  <c r="AN872" i="59"/>
  <c r="S872" i="59"/>
  <c r="G872" i="59"/>
  <c r="C872" i="59"/>
  <c r="B872" i="59"/>
  <c r="AS871" i="59"/>
  <c r="AR871" i="59"/>
  <c r="AN871" i="59"/>
  <c r="S871" i="59"/>
  <c r="G871" i="59"/>
  <c r="C871" i="59"/>
  <c r="B871" i="59"/>
  <c r="AS870" i="59"/>
  <c r="AR870" i="59"/>
  <c r="AN870" i="59"/>
  <c r="S870" i="59"/>
  <c r="G870" i="59"/>
  <c r="C870" i="59"/>
  <c r="B870" i="59"/>
  <c r="AS869" i="59"/>
  <c r="AR869" i="59"/>
  <c r="AN869" i="59"/>
  <c r="S869" i="59"/>
  <c r="G869" i="59"/>
  <c r="C869" i="59"/>
  <c r="B869" i="59"/>
  <c r="AS868" i="59"/>
  <c r="AR868" i="59"/>
  <c r="AN868" i="59"/>
  <c r="AM868" i="59"/>
  <c r="AM869" i="59" s="1"/>
  <c r="S868" i="59"/>
  <c r="G868" i="59"/>
  <c r="C868" i="59"/>
  <c r="B868" i="59"/>
  <c r="AS867" i="59"/>
  <c r="AR867" i="59"/>
  <c r="AN867" i="59"/>
  <c r="S867" i="59"/>
  <c r="G867" i="59"/>
  <c r="C867" i="59"/>
  <c r="B867" i="59"/>
  <c r="AS866" i="59"/>
  <c r="AR866" i="59"/>
  <c r="AN866" i="59"/>
  <c r="S866" i="59"/>
  <c r="G866" i="59"/>
  <c r="C866" i="59"/>
  <c r="B866" i="59"/>
  <c r="AS865" i="59"/>
  <c r="AR865" i="59"/>
  <c r="AN865" i="59"/>
  <c r="AM865" i="59"/>
  <c r="AM866" i="59" s="1"/>
  <c r="S865" i="59"/>
  <c r="G865" i="59"/>
  <c r="C865" i="59"/>
  <c r="B865" i="59"/>
  <c r="AS864" i="59"/>
  <c r="AR864" i="59"/>
  <c r="AN864" i="59"/>
  <c r="S864" i="59"/>
  <c r="G864" i="59"/>
  <c r="C864" i="59"/>
  <c r="B864" i="59"/>
  <c r="AS863" i="59"/>
  <c r="AR863" i="59"/>
  <c r="AN863" i="59"/>
  <c r="S863" i="59"/>
  <c r="G863" i="59"/>
  <c r="C863" i="59"/>
  <c r="B863" i="59"/>
  <c r="AS862" i="59"/>
  <c r="AR862" i="59"/>
  <c r="AN862" i="59"/>
  <c r="S862" i="59"/>
  <c r="G862" i="59"/>
  <c r="C862" i="59"/>
  <c r="B862" i="59"/>
  <c r="AS861" i="59"/>
  <c r="AR861" i="59"/>
  <c r="AN861" i="59"/>
  <c r="S861" i="59"/>
  <c r="G861" i="59"/>
  <c r="C861" i="59"/>
  <c r="B861" i="59"/>
  <c r="AS860" i="59"/>
  <c r="AR860" i="59"/>
  <c r="AN860" i="59"/>
  <c r="S860" i="59"/>
  <c r="G860" i="59"/>
  <c r="C860" i="59"/>
  <c r="B860" i="59"/>
  <c r="AS859" i="59"/>
  <c r="AR859" i="59"/>
  <c r="AN859" i="59"/>
  <c r="S859" i="59"/>
  <c r="G859" i="59"/>
  <c r="C859" i="59"/>
  <c r="B859" i="59"/>
  <c r="AS858" i="59"/>
  <c r="AR858" i="59"/>
  <c r="AN858" i="59"/>
  <c r="S858" i="59"/>
  <c r="G858" i="59"/>
  <c r="C858" i="59"/>
  <c r="B858" i="59"/>
  <c r="AS857" i="59"/>
  <c r="AR857" i="59"/>
  <c r="AN857" i="59"/>
  <c r="S857" i="59"/>
  <c r="G857" i="59"/>
  <c r="C857" i="59"/>
  <c r="B857" i="59"/>
  <c r="AS856" i="59"/>
  <c r="AR856" i="59"/>
  <c r="AN856" i="59"/>
  <c r="S856" i="59"/>
  <c r="G856" i="59"/>
  <c r="C856" i="59"/>
  <c r="B856" i="59"/>
  <c r="AS855" i="59"/>
  <c r="AR855" i="59"/>
  <c r="AN855" i="59"/>
  <c r="S855" i="59"/>
  <c r="G855" i="59"/>
  <c r="C855" i="59"/>
  <c r="B855" i="59"/>
  <c r="AS854" i="59"/>
  <c r="AR854" i="59"/>
  <c r="AN854" i="59"/>
  <c r="S854" i="59"/>
  <c r="G854" i="59"/>
  <c r="C854" i="59"/>
  <c r="B854" i="59"/>
  <c r="AS853" i="59"/>
  <c r="AR853" i="59"/>
  <c r="AN853" i="59"/>
  <c r="S853" i="59"/>
  <c r="G853" i="59"/>
  <c r="C853" i="59"/>
  <c r="B853" i="59"/>
  <c r="AS852" i="59"/>
  <c r="AR852" i="59"/>
  <c r="AN852" i="59"/>
  <c r="AM852" i="59"/>
  <c r="AM853" i="59" s="1"/>
  <c r="S852" i="59"/>
  <c r="G852" i="59"/>
  <c r="C852" i="59"/>
  <c r="B852" i="59"/>
  <c r="AS851" i="59"/>
  <c r="AR851" i="59"/>
  <c r="AN851" i="59"/>
  <c r="S851" i="59"/>
  <c r="G851" i="59"/>
  <c r="C851" i="59"/>
  <c r="B851" i="59"/>
  <c r="AS850" i="59"/>
  <c r="AR850" i="59"/>
  <c r="AN850" i="59"/>
  <c r="S850" i="59"/>
  <c r="G850" i="59"/>
  <c r="C850" i="59"/>
  <c r="B850" i="59"/>
  <c r="AS849" i="59"/>
  <c r="AR849" i="59"/>
  <c r="AN849" i="59"/>
  <c r="S849" i="59"/>
  <c r="G849" i="59"/>
  <c r="C849" i="59"/>
  <c r="B849" i="59"/>
  <c r="AS848" i="59"/>
  <c r="AR848" i="59"/>
  <c r="AN848" i="59"/>
  <c r="S848" i="59"/>
  <c r="G848" i="59"/>
  <c r="C848" i="59"/>
  <c r="B848" i="59"/>
  <c r="AS847" i="59"/>
  <c r="AR847" i="59"/>
  <c r="AN847" i="59"/>
  <c r="S847" i="59"/>
  <c r="G847" i="59"/>
  <c r="C847" i="59"/>
  <c r="B847" i="59"/>
  <c r="AS846" i="59"/>
  <c r="AR846" i="59"/>
  <c r="AN846" i="59"/>
  <c r="S846" i="59"/>
  <c r="G846" i="59"/>
  <c r="C846" i="59"/>
  <c r="B846" i="59"/>
  <c r="AS845" i="59"/>
  <c r="AR845" i="59"/>
  <c r="AN845" i="59"/>
  <c r="S845" i="59"/>
  <c r="G845" i="59"/>
  <c r="C845" i="59"/>
  <c r="B845" i="59"/>
  <c r="AS844" i="59"/>
  <c r="AR844" i="59"/>
  <c r="AN844" i="59"/>
  <c r="G844" i="59"/>
  <c r="C844" i="59"/>
  <c r="B844" i="59"/>
  <c r="AS843" i="59"/>
  <c r="AR843" i="59"/>
  <c r="AN843" i="59"/>
  <c r="S843" i="59"/>
  <c r="G843" i="59"/>
  <c r="C843" i="59"/>
  <c r="B843" i="59"/>
  <c r="AS842" i="59"/>
  <c r="AR842" i="59"/>
  <c r="AN842" i="59"/>
  <c r="S842" i="59"/>
  <c r="G842" i="59"/>
  <c r="C842" i="59"/>
  <c r="B842" i="59"/>
  <c r="AS841" i="59"/>
  <c r="AR841" i="59"/>
  <c r="AN841" i="59"/>
  <c r="S841" i="59"/>
  <c r="G841" i="59"/>
  <c r="C841" i="59"/>
  <c r="B841" i="59"/>
  <c r="AS840" i="59"/>
  <c r="AR840" i="59"/>
  <c r="AN840" i="59"/>
  <c r="S840" i="59"/>
  <c r="G840" i="59"/>
  <c r="C840" i="59"/>
  <c r="B840" i="59"/>
  <c r="AS839" i="59"/>
  <c r="AR839" i="59"/>
  <c r="AN839" i="59"/>
  <c r="S839" i="59"/>
  <c r="G839" i="59"/>
  <c r="C839" i="59"/>
  <c r="B839" i="59"/>
  <c r="AS838" i="59"/>
  <c r="AR838" i="59"/>
  <c r="AN838" i="59"/>
  <c r="S838" i="59"/>
  <c r="G838" i="59"/>
  <c r="C838" i="59"/>
  <c r="B838" i="59"/>
  <c r="AS837" i="59"/>
  <c r="AR837" i="59"/>
  <c r="AN837" i="59"/>
  <c r="S837" i="59"/>
  <c r="G837" i="59"/>
  <c r="C837" i="59"/>
  <c r="B837" i="59"/>
  <c r="AS836" i="59"/>
  <c r="AR836" i="59"/>
  <c r="AN836" i="59"/>
  <c r="S836" i="59"/>
  <c r="G836" i="59"/>
  <c r="C836" i="59"/>
  <c r="B836" i="59"/>
  <c r="AS835" i="59"/>
  <c r="AR835" i="59"/>
  <c r="AN835" i="59"/>
  <c r="S835" i="59"/>
  <c r="G835" i="59"/>
  <c r="C835" i="59"/>
  <c r="B835" i="59"/>
  <c r="AS834" i="59"/>
  <c r="AR834" i="59"/>
  <c r="AN834" i="59"/>
  <c r="S834" i="59"/>
  <c r="G834" i="59"/>
  <c r="C834" i="59"/>
  <c r="B834" i="59"/>
  <c r="AS833" i="59"/>
  <c r="AR833" i="59"/>
  <c r="AN833" i="59"/>
  <c r="S833" i="59"/>
  <c r="G833" i="59"/>
  <c r="C833" i="59"/>
  <c r="B833" i="59"/>
  <c r="AS832" i="59"/>
  <c r="AR832" i="59"/>
  <c r="AN832" i="59"/>
  <c r="S832" i="59"/>
  <c r="G832" i="59"/>
  <c r="C832" i="59"/>
  <c r="B832" i="59"/>
  <c r="AS831" i="59"/>
  <c r="AR831" i="59"/>
  <c r="AN831" i="59"/>
  <c r="S831" i="59"/>
  <c r="G831" i="59"/>
  <c r="C831" i="59"/>
  <c r="B831" i="59"/>
  <c r="AS830" i="59"/>
  <c r="AR830" i="59"/>
  <c r="AN830" i="59"/>
  <c r="S830" i="59"/>
  <c r="G830" i="59"/>
  <c r="C830" i="59"/>
  <c r="B830" i="59"/>
  <c r="AS829" i="59"/>
  <c r="AR829" i="59"/>
  <c r="AN829" i="59"/>
  <c r="S829" i="59"/>
  <c r="G829" i="59"/>
  <c r="C829" i="59"/>
  <c r="B829" i="59"/>
  <c r="AS828" i="59"/>
  <c r="AR828" i="59"/>
  <c r="AN828" i="59"/>
  <c r="S828" i="59"/>
  <c r="G828" i="59"/>
  <c r="C828" i="59"/>
  <c r="B828" i="59"/>
  <c r="AS827" i="59"/>
  <c r="AR827" i="59"/>
  <c r="AN827" i="59"/>
  <c r="S827" i="59"/>
  <c r="G827" i="59"/>
  <c r="C827" i="59"/>
  <c r="B827" i="59"/>
  <c r="AS826" i="59"/>
  <c r="AR826" i="59"/>
  <c r="AN826" i="59"/>
  <c r="S826" i="59"/>
  <c r="G826" i="59"/>
  <c r="C826" i="59"/>
  <c r="B826" i="59"/>
  <c r="AS825" i="59"/>
  <c r="AR825" i="59"/>
  <c r="AN825" i="59"/>
  <c r="S825" i="59"/>
  <c r="G825" i="59"/>
  <c r="C825" i="59"/>
  <c r="B825" i="59"/>
  <c r="AS824" i="59"/>
  <c r="AR824" i="59"/>
  <c r="AN824" i="59"/>
  <c r="S824" i="59"/>
  <c r="G824" i="59"/>
  <c r="C824" i="59"/>
  <c r="B824" i="59"/>
  <c r="AS823" i="59"/>
  <c r="AR823" i="59"/>
  <c r="AN823" i="59"/>
  <c r="S823" i="59"/>
  <c r="G823" i="59"/>
  <c r="C823" i="59"/>
  <c r="B823" i="59"/>
  <c r="AS822" i="59"/>
  <c r="AR822" i="59"/>
  <c r="AN822" i="59"/>
  <c r="S822" i="59"/>
  <c r="G822" i="59"/>
  <c r="C822" i="59"/>
  <c r="B822" i="59"/>
  <c r="AS821" i="59"/>
  <c r="AR821" i="59"/>
  <c r="AN821" i="59"/>
  <c r="S821" i="59"/>
  <c r="G821" i="59"/>
  <c r="C821" i="59"/>
  <c r="B821" i="59"/>
  <c r="AS820" i="59"/>
  <c r="AR820" i="59"/>
  <c r="AN820" i="59"/>
  <c r="S820" i="59"/>
  <c r="G820" i="59"/>
  <c r="C820" i="59"/>
  <c r="B820" i="59"/>
  <c r="AS819" i="59"/>
  <c r="AR819" i="59"/>
  <c r="AN819" i="59"/>
  <c r="S819" i="59"/>
  <c r="G819" i="59"/>
  <c r="C819" i="59"/>
  <c r="B819" i="59"/>
  <c r="AS818" i="59"/>
  <c r="AR818" i="59"/>
  <c r="AN818" i="59"/>
  <c r="S818" i="59"/>
  <c r="G818" i="59"/>
  <c r="C818" i="59"/>
  <c r="B818" i="59"/>
  <c r="AS817" i="59"/>
  <c r="AR817" i="59"/>
  <c r="AN817" i="59"/>
  <c r="AM817" i="59"/>
  <c r="S817" i="59"/>
  <c r="G817" i="59"/>
  <c r="C817" i="59"/>
  <c r="B817" i="59"/>
  <c r="AS816" i="59"/>
  <c r="AR816" i="59"/>
  <c r="AN816" i="59"/>
  <c r="S816" i="59"/>
  <c r="G816" i="59"/>
  <c r="C816" i="59"/>
  <c r="B816" i="59"/>
  <c r="AS815" i="59"/>
  <c r="AR815" i="59"/>
  <c r="AN815" i="59"/>
  <c r="AM815" i="59"/>
  <c r="S815" i="59"/>
  <c r="G815" i="59"/>
  <c r="C815" i="59"/>
  <c r="B815" i="59"/>
  <c r="AS814" i="59"/>
  <c r="AR814" i="59"/>
  <c r="AN814" i="59"/>
  <c r="S814" i="59"/>
  <c r="G814" i="59"/>
  <c r="C814" i="59"/>
  <c r="B814" i="59"/>
  <c r="AS813" i="59"/>
  <c r="AR813" i="59"/>
  <c r="AN813" i="59"/>
  <c r="AM813" i="59"/>
  <c r="S813" i="59"/>
  <c r="G813" i="59"/>
  <c r="C813" i="59"/>
  <c r="B813" i="59"/>
  <c r="AS812" i="59"/>
  <c r="AR812" i="59"/>
  <c r="AN812" i="59"/>
  <c r="S812" i="59"/>
  <c r="G812" i="59"/>
  <c r="C812" i="59"/>
  <c r="B812" i="59"/>
  <c r="AS811" i="59"/>
  <c r="AR811" i="59"/>
  <c r="AN811" i="59"/>
  <c r="S811" i="59"/>
  <c r="G811" i="59"/>
  <c r="C811" i="59"/>
  <c r="B811" i="59"/>
  <c r="AS810" i="59"/>
  <c r="AR810" i="59"/>
  <c r="AN810" i="59"/>
  <c r="S810" i="59"/>
  <c r="G810" i="59"/>
  <c r="C810" i="59"/>
  <c r="B810" i="59"/>
  <c r="AS809" i="59"/>
  <c r="AR809" i="59"/>
  <c r="AN809" i="59"/>
  <c r="S809" i="59"/>
  <c r="G809" i="59"/>
  <c r="C809" i="59"/>
  <c r="B809" i="59"/>
  <c r="AS808" i="59"/>
  <c r="AR808" i="59"/>
  <c r="AN808" i="59"/>
  <c r="AM808" i="59"/>
  <c r="S808" i="59"/>
  <c r="G808" i="59"/>
  <c r="C808" i="59"/>
  <c r="B808" i="59"/>
  <c r="AS807" i="59"/>
  <c r="AR807" i="59"/>
  <c r="AN807" i="59"/>
  <c r="S807" i="59"/>
  <c r="G807" i="59"/>
  <c r="C807" i="59"/>
  <c r="B807" i="59"/>
  <c r="AS806" i="59"/>
  <c r="AR806" i="59"/>
  <c r="AN806" i="59"/>
  <c r="S806" i="59"/>
  <c r="G806" i="59"/>
  <c r="C806" i="59"/>
  <c r="B806" i="59"/>
  <c r="AS805" i="59"/>
  <c r="AR805" i="59"/>
  <c r="AN805" i="59"/>
  <c r="S805" i="59"/>
  <c r="G805" i="59"/>
  <c r="C805" i="59"/>
  <c r="B805" i="59"/>
  <c r="AS804" i="59"/>
  <c r="AR804" i="59"/>
  <c r="AN804" i="59"/>
  <c r="S804" i="59"/>
  <c r="G804" i="59"/>
  <c r="C804" i="59"/>
  <c r="B804" i="59"/>
  <c r="AS803" i="59"/>
  <c r="AR803" i="59"/>
  <c r="AN803" i="59"/>
  <c r="S803" i="59"/>
  <c r="G803" i="59"/>
  <c r="C803" i="59"/>
  <c r="B803" i="59"/>
  <c r="AS802" i="59"/>
  <c r="AR802" i="59"/>
  <c r="AN802" i="59"/>
  <c r="S802" i="59"/>
  <c r="G802" i="59"/>
  <c r="C802" i="59"/>
  <c r="B802" i="59"/>
  <c r="AS801" i="59"/>
  <c r="AR801" i="59"/>
  <c r="AN801" i="59"/>
  <c r="AM801" i="59"/>
  <c r="S801" i="59"/>
  <c r="G801" i="59"/>
  <c r="C801" i="59"/>
  <c r="B801" i="59"/>
  <c r="AS800" i="59"/>
  <c r="AR800" i="59"/>
  <c r="AN800" i="59"/>
  <c r="S800" i="59"/>
  <c r="G800" i="59"/>
  <c r="C800" i="59"/>
  <c r="B800" i="59"/>
  <c r="AS799" i="59"/>
  <c r="AR799" i="59"/>
  <c r="AN799" i="59"/>
  <c r="S799" i="59"/>
  <c r="G799" i="59"/>
  <c r="C799" i="59"/>
  <c r="B799" i="59"/>
  <c r="AS798" i="59"/>
  <c r="AR798" i="59"/>
  <c r="AN798" i="59"/>
  <c r="S798" i="59"/>
  <c r="G798" i="59"/>
  <c r="C798" i="59"/>
  <c r="B798" i="59"/>
  <c r="AS797" i="59"/>
  <c r="AR797" i="59"/>
  <c r="AN797" i="59"/>
  <c r="S797" i="59"/>
  <c r="G797" i="59"/>
  <c r="C797" i="59"/>
  <c r="B797" i="59"/>
  <c r="AS796" i="59"/>
  <c r="AR796" i="59"/>
  <c r="AN796" i="59"/>
  <c r="S796" i="59"/>
  <c r="G796" i="59"/>
  <c r="C796" i="59"/>
  <c r="B796" i="59"/>
  <c r="AS795" i="59"/>
  <c r="AR795" i="59"/>
  <c r="AN795" i="59"/>
  <c r="S795" i="59"/>
  <c r="G795" i="59"/>
  <c r="C795" i="59"/>
  <c r="B795" i="59"/>
  <c r="AS794" i="59"/>
  <c r="AR794" i="59"/>
  <c r="AN794" i="59"/>
  <c r="S794" i="59"/>
  <c r="G794" i="59"/>
  <c r="C794" i="59"/>
  <c r="B794" i="59"/>
  <c r="AS793" i="59"/>
  <c r="AR793" i="59"/>
  <c r="AN793" i="59"/>
  <c r="S793" i="59"/>
  <c r="G793" i="59"/>
  <c r="C793" i="59"/>
  <c r="B793" i="59"/>
  <c r="AS792" i="59"/>
  <c r="AR792" i="59"/>
  <c r="AN792" i="59"/>
  <c r="S792" i="59"/>
  <c r="G792" i="59"/>
  <c r="C792" i="59"/>
  <c r="B792" i="59"/>
  <c r="AS791" i="59"/>
  <c r="AR791" i="59"/>
  <c r="AN791" i="59"/>
  <c r="AM791" i="59"/>
  <c r="S791" i="59"/>
  <c r="G791" i="59"/>
  <c r="C791" i="59"/>
  <c r="B791" i="59"/>
  <c r="AS790" i="59"/>
  <c r="AR790" i="59"/>
  <c r="AN790" i="59"/>
  <c r="S790" i="59"/>
  <c r="G790" i="59"/>
  <c r="C790" i="59"/>
  <c r="B790" i="59"/>
  <c r="AS789" i="59"/>
  <c r="AR789" i="59"/>
  <c r="AN789" i="59"/>
  <c r="AM789" i="59"/>
  <c r="S789" i="59"/>
  <c r="G789" i="59"/>
  <c r="C789" i="59"/>
  <c r="B789" i="59"/>
  <c r="AS788" i="59"/>
  <c r="AR788" i="59"/>
  <c r="AN788" i="59"/>
  <c r="S788" i="59"/>
  <c r="G788" i="59"/>
  <c r="C788" i="59"/>
  <c r="B788" i="59"/>
  <c r="AS787" i="59"/>
  <c r="AR787" i="59"/>
  <c r="AN787" i="59"/>
  <c r="S787" i="59"/>
  <c r="G787" i="59"/>
  <c r="C787" i="59"/>
  <c r="B787" i="59"/>
  <c r="AS786" i="59"/>
  <c r="AR786" i="59"/>
  <c r="AN786" i="59"/>
  <c r="S786" i="59"/>
  <c r="G786" i="59"/>
  <c r="C786" i="59"/>
  <c r="B786" i="59"/>
  <c r="AS785" i="59"/>
  <c r="AR785" i="59"/>
  <c r="AN785" i="59"/>
  <c r="S785" i="59"/>
  <c r="G785" i="59"/>
  <c r="C785" i="59"/>
  <c r="B785" i="59"/>
  <c r="AS784" i="59"/>
  <c r="AR784" i="59"/>
  <c r="AN784" i="59"/>
  <c r="S784" i="59"/>
  <c r="G784" i="59"/>
  <c r="C784" i="59"/>
  <c r="B784" i="59"/>
  <c r="AS783" i="59"/>
  <c r="AR783" i="59"/>
  <c r="AN783" i="59"/>
  <c r="S783" i="59"/>
  <c r="G783" i="59"/>
  <c r="C783" i="59"/>
  <c r="B783" i="59"/>
  <c r="AS782" i="59"/>
  <c r="AR782" i="59"/>
  <c r="AN782" i="59"/>
  <c r="S782" i="59"/>
  <c r="G782" i="59"/>
  <c r="C782" i="59"/>
  <c r="B782" i="59"/>
  <c r="AS781" i="59"/>
  <c r="AR781" i="59"/>
  <c r="AN781" i="59"/>
  <c r="S781" i="59"/>
  <c r="G781" i="59"/>
  <c r="C781" i="59"/>
  <c r="B781" i="59"/>
  <c r="AS780" i="59"/>
  <c r="AR780" i="59"/>
  <c r="AN780" i="59"/>
  <c r="S780" i="59"/>
  <c r="G780" i="59"/>
  <c r="C780" i="59"/>
  <c r="B780" i="59"/>
  <c r="AS779" i="59"/>
  <c r="AR779" i="59"/>
  <c r="AN779" i="59"/>
  <c r="S779" i="59"/>
  <c r="G779" i="59"/>
  <c r="C779" i="59"/>
  <c r="B779" i="59"/>
  <c r="AS778" i="59"/>
  <c r="AR778" i="59"/>
  <c r="AN778" i="59"/>
  <c r="S778" i="59"/>
  <c r="G778" i="59"/>
  <c r="C778" i="59"/>
  <c r="B778" i="59"/>
  <c r="AS777" i="59"/>
  <c r="AR777" i="59"/>
  <c r="AN777" i="59"/>
  <c r="S777" i="59"/>
  <c r="G777" i="59"/>
  <c r="C777" i="59"/>
  <c r="B777" i="59"/>
  <c r="AS776" i="59"/>
  <c r="AR776" i="59"/>
  <c r="AN776" i="59"/>
  <c r="S776" i="59"/>
  <c r="G776" i="59"/>
  <c r="C776" i="59"/>
  <c r="B776" i="59"/>
  <c r="AS775" i="59"/>
  <c r="AR775" i="59"/>
  <c r="AN775" i="59"/>
  <c r="S775" i="59"/>
  <c r="G775" i="59"/>
  <c r="C775" i="59"/>
  <c r="B775" i="59"/>
  <c r="AS774" i="59"/>
  <c r="AR774" i="59"/>
  <c r="AN774" i="59"/>
  <c r="S774" i="59"/>
  <c r="G774" i="59"/>
  <c r="C774" i="59"/>
  <c r="B774" i="59"/>
  <c r="AS773" i="59"/>
  <c r="AR773" i="59"/>
  <c r="AN773" i="59"/>
  <c r="S773" i="59"/>
  <c r="G773" i="59"/>
  <c r="C773" i="59"/>
  <c r="B773" i="59"/>
  <c r="AS772" i="59"/>
  <c r="AR772" i="59"/>
  <c r="AN772" i="59"/>
  <c r="S772" i="59"/>
  <c r="G772" i="59"/>
  <c r="C772" i="59"/>
  <c r="B772" i="59"/>
  <c r="AS771" i="59"/>
  <c r="AR771" i="59"/>
  <c r="AN771" i="59"/>
  <c r="S771" i="59"/>
  <c r="G771" i="59"/>
  <c r="C771" i="59"/>
  <c r="B771" i="59"/>
  <c r="AS770" i="59"/>
  <c r="AR770" i="59"/>
  <c r="AN770" i="59"/>
  <c r="S770" i="59"/>
  <c r="G770" i="59"/>
  <c r="C770" i="59"/>
  <c r="B770" i="59"/>
  <c r="AS769" i="59"/>
  <c r="AR769" i="59"/>
  <c r="AN769" i="59"/>
  <c r="S769" i="59"/>
  <c r="G769" i="59"/>
  <c r="C769" i="59"/>
  <c r="B769" i="59"/>
  <c r="AS768" i="59"/>
  <c r="AR768" i="59"/>
  <c r="AN768" i="59"/>
  <c r="AM768" i="59"/>
  <c r="AM769" i="59" s="1"/>
  <c r="S768" i="59"/>
  <c r="G768" i="59"/>
  <c r="C768" i="59"/>
  <c r="B768" i="59"/>
  <c r="AS767" i="59"/>
  <c r="AR767" i="59"/>
  <c r="AN767" i="59"/>
  <c r="S767" i="59"/>
  <c r="G767" i="59"/>
  <c r="C767" i="59"/>
  <c r="B767" i="59"/>
  <c r="AS766" i="59"/>
  <c r="AR766" i="59"/>
  <c r="AN766" i="59"/>
  <c r="S766" i="59"/>
  <c r="G766" i="59"/>
  <c r="C766" i="59"/>
  <c r="B766" i="59"/>
  <c r="AS765" i="59"/>
  <c r="AR765" i="59"/>
  <c r="AN765" i="59"/>
  <c r="S765" i="59"/>
  <c r="G765" i="59"/>
  <c r="C765" i="59"/>
  <c r="B765" i="59"/>
  <c r="AS764" i="59"/>
  <c r="AR764" i="59"/>
  <c r="AN764" i="59"/>
  <c r="S764" i="59"/>
  <c r="G764" i="59"/>
  <c r="C764" i="59"/>
  <c r="B764" i="59"/>
  <c r="AS763" i="59"/>
  <c r="AR763" i="59"/>
  <c r="AN763" i="59"/>
  <c r="S763" i="59"/>
  <c r="G763" i="59"/>
  <c r="C763" i="59"/>
  <c r="B763" i="59"/>
  <c r="AS762" i="59"/>
  <c r="AR762" i="59"/>
  <c r="AN762" i="59"/>
  <c r="S762" i="59"/>
  <c r="G762" i="59"/>
  <c r="C762" i="59"/>
  <c r="B762" i="59"/>
  <c r="AS761" i="59"/>
  <c r="AR761" i="59"/>
  <c r="AN761" i="59"/>
  <c r="S761" i="59"/>
  <c r="G761" i="59"/>
  <c r="C761" i="59"/>
  <c r="B761" i="59"/>
  <c r="AS760" i="59"/>
  <c r="AR760" i="59"/>
  <c r="AN760" i="59"/>
  <c r="S760" i="59"/>
  <c r="G760" i="59"/>
  <c r="C760" i="59"/>
  <c r="B760" i="59"/>
  <c r="AS759" i="59"/>
  <c r="AR759" i="59"/>
  <c r="AN759" i="59"/>
  <c r="S759" i="59"/>
  <c r="G759" i="59"/>
  <c r="C759" i="59"/>
  <c r="B759" i="59"/>
  <c r="AS758" i="59"/>
  <c r="AR758" i="59"/>
  <c r="AN758" i="59"/>
  <c r="S758" i="59"/>
  <c r="G758" i="59"/>
  <c r="C758" i="59"/>
  <c r="B758" i="59"/>
  <c r="AS757" i="59"/>
  <c r="AR757" i="59"/>
  <c r="AN757" i="59"/>
  <c r="S757" i="59"/>
  <c r="G757" i="59"/>
  <c r="C757" i="59"/>
  <c r="B757" i="59"/>
  <c r="AS756" i="59"/>
  <c r="AR756" i="59"/>
  <c r="AN756" i="59"/>
  <c r="S756" i="59"/>
  <c r="G756" i="59"/>
  <c r="C756" i="59"/>
  <c r="B756" i="59"/>
  <c r="AS755" i="59"/>
  <c r="AR755" i="59"/>
  <c r="AN755" i="59"/>
  <c r="S755" i="59"/>
  <c r="G755" i="59"/>
  <c r="C755" i="59"/>
  <c r="B755" i="59"/>
  <c r="AS754" i="59"/>
  <c r="AR754" i="59"/>
  <c r="AN754" i="59"/>
  <c r="S754" i="59"/>
  <c r="G754" i="59"/>
  <c r="C754" i="59"/>
  <c r="B754" i="59"/>
  <c r="AS753" i="59"/>
  <c r="AR753" i="59"/>
  <c r="AN753" i="59"/>
  <c r="AM753" i="59"/>
  <c r="AM754" i="59" s="1"/>
  <c r="S753" i="59"/>
  <c r="G753" i="59"/>
  <c r="C753" i="59"/>
  <c r="B753" i="59"/>
  <c r="AS752" i="59"/>
  <c r="AR752" i="59"/>
  <c r="AN752" i="59"/>
  <c r="S752" i="59"/>
  <c r="G752" i="59"/>
  <c r="C752" i="59"/>
  <c r="B752" i="59"/>
  <c r="AS751" i="59"/>
  <c r="AR751" i="59"/>
  <c r="AN751" i="59"/>
  <c r="S751" i="59"/>
  <c r="G751" i="59"/>
  <c r="C751" i="59"/>
  <c r="B751" i="59"/>
  <c r="AS750" i="59"/>
  <c r="AR750" i="59"/>
  <c r="AN750" i="59"/>
  <c r="S750" i="59"/>
  <c r="G750" i="59"/>
  <c r="C750" i="59"/>
  <c r="B750" i="59"/>
  <c r="AS749" i="59"/>
  <c r="AR749" i="59"/>
  <c r="AN749" i="59"/>
  <c r="S749" i="59"/>
  <c r="G749" i="59"/>
  <c r="C749" i="59"/>
  <c r="B749" i="59"/>
  <c r="AS748" i="59"/>
  <c r="AR748" i="59"/>
  <c r="AN748" i="59"/>
  <c r="S748" i="59"/>
  <c r="G748" i="59"/>
  <c r="C748" i="59"/>
  <c r="B748" i="59"/>
  <c r="AS747" i="59"/>
  <c r="AR747" i="59"/>
  <c r="AN747" i="59"/>
  <c r="S747" i="59"/>
  <c r="G747" i="59"/>
  <c r="C747" i="59"/>
  <c r="B747" i="59"/>
  <c r="AS746" i="59"/>
  <c r="AR746" i="59"/>
  <c r="AN746" i="59"/>
  <c r="S746" i="59"/>
  <c r="G746" i="59"/>
  <c r="C746" i="59"/>
  <c r="B746" i="59"/>
  <c r="AS745" i="59"/>
  <c r="AR745" i="59"/>
  <c r="AN745" i="59"/>
  <c r="AM745" i="59"/>
  <c r="S745" i="59"/>
  <c r="G745" i="59"/>
  <c r="C745" i="59"/>
  <c r="B745" i="59"/>
  <c r="AS744" i="59"/>
  <c r="AR744" i="59"/>
  <c r="AN744" i="59"/>
  <c r="S744" i="59"/>
  <c r="G744" i="59"/>
  <c r="C744" i="59"/>
  <c r="B744" i="59"/>
  <c r="AS743" i="59"/>
  <c r="AR743" i="59"/>
  <c r="AN743" i="59"/>
  <c r="S743" i="59"/>
  <c r="G743" i="59"/>
  <c r="C743" i="59"/>
  <c r="B743" i="59"/>
  <c r="AS742" i="59"/>
  <c r="AR742" i="59"/>
  <c r="AN742" i="59"/>
  <c r="S742" i="59"/>
  <c r="G742" i="59"/>
  <c r="C742" i="59"/>
  <c r="B742" i="59"/>
  <c r="AS741" i="59"/>
  <c r="AR741" i="59"/>
  <c r="AN741" i="59"/>
  <c r="AM741" i="59"/>
  <c r="S741" i="59"/>
  <c r="G741" i="59"/>
  <c r="C741" i="59"/>
  <c r="B741" i="59"/>
  <c r="AS740" i="59"/>
  <c r="AR740" i="59"/>
  <c r="AN740" i="59"/>
  <c r="S740" i="59"/>
  <c r="G740" i="59"/>
  <c r="C740" i="59"/>
  <c r="B740" i="59"/>
  <c r="AS739" i="59"/>
  <c r="AR739" i="59"/>
  <c r="AN739" i="59"/>
  <c r="S739" i="59"/>
  <c r="G739" i="59"/>
  <c r="C739" i="59"/>
  <c r="B739" i="59"/>
  <c r="AS738" i="59"/>
  <c r="AR738" i="59"/>
  <c r="AN738" i="59"/>
  <c r="S738" i="59"/>
  <c r="G738" i="59"/>
  <c r="C738" i="59"/>
  <c r="B738" i="59"/>
  <c r="AS737" i="59"/>
  <c r="AR737" i="59"/>
  <c r="AN737" i="59"/>
  <c r="AM737" i="59"/>
  <c r="S737" i="59"/>
  <c r="G737" i="59"/>
  <c r="C737" i="59"/>
  <c r="B737" i="59"/>
  <c r="AS736" i="59"/>
  <c r="AR736" i="59"/>
  <c r="AN736" i="59"/>
  <c r="S736" i="59"/>
  <c r="G736" i="59"/>
  <c r="C736" i="59"/>
  <c r="B736" i="59"/>
  <c r="AS735" i="59"/>
  <c r="AR735" i="59"/>
  <c r="AN735" i="59"/>
  <c r="S735" i="59"/>
  <c r="G735" i="59"/>
  <c r="C735" i="59"/>
  <c r="B735" i="59"/>
  <c r="AS734" i="59"/>
  <c r="AR734" i="59"/>
  <c r="AN734" i="59"/>
  <c r="S734" i="59"/>
  <c r="G734" i="59"/>
  <c r="C734" i="59"/>
  <c r="B734" i="59"/>
  <c r="AS733" i="59"/>
  <c r="AR733" i="59"/>
  <c r="AN733" i="59"/>
  <c r="S733" i="59"/>
  <c r="G733" i="59"/>
  <c r="C733" i="59"/>
  <c r="B733" i="59"/>
  <c r="AS732" i="59"/>
  <c r="AR732" i="59"/>
  <c r="AN732" i="59"/>
  <c r="S732" i="59"/>
  <c r="G732" i="59"/>
  <c r="C732" i="59"/>
  <c r="B732" i="59"/>
  <c r="AS731" i="59"/>
  <c r="AR731" i="59"/>
  <c r="AN731" i="59"/>
  <c r="AM731" i="59"/>
  <c r="S731" i="59"/>
  <c r="G731" i="59"/>
  <c r="C731" i="59"/>
  <c r="B731" i="59"/>
  <c r="AS730" i="59"/>
  <c r="AR730" i="59"/>
  <c r="AN730" i="59"/>
  <c r="S730" i="59"/>
  <c r="G730" i="59"/>
  <c r="C730" i="59"/>
  <c r="B730" i="59"/>
  <c r="AS729" i="59"/>
  <c r="AR729" i="59"/>
  <c r="AN729" i="59"/>
  <c r="S729" i="59"/>
  <c r="G729" i="59"/>
  <c r="C729" i="59"/>
  <c r="B729" i="59"/>
  <c r="AS728" i="59"/>
  <c r="AR728" i="59"/>
  <c r="AN728" i="59"/>
  <c r="S728" i="59"/>
  <c r="G728" i="59"/>
  <c r="C728" i="59"/>
  <c r="B728" i="59"/>
  <c r="AS727" i="59"/>
  <c r="AR727" i="59"/>
  <c r="AN727" i="59"/>
  <c r="S727" i="59"/>
  <c r="G727" i="59"/>
  <c r="C727" i="59"/>
  <c r="B727" i="59"/>
  <c r="AS726" i="59"/>
  <c r="AR726" i="59"/>
  <c r="AN726" i="59"/>
  <c r="S726" i="59"/>
  <c r="G726" i="59"/>
  <c r="C726" i="59"/>
  <c r="B726" i="59"/>
  <c r="AS725" i="59"/>
  <c r="AR725" i="59"/>
  <c r="AN725" i="59"/>
  <c r="S725" i="59"/>
  <c r="G725" i="59"/>
  <c r="C725" i="59"/>
  <c r="B725" i="59"/>
  <c r="AS724" i="59"/>
  <c r="AR724" i="59"/>
  <c r="AN724" i="59"/>
  <c r="S724" i="59"/>
  <c r="G724" i="59"/>
  <c r="C724" i="59"/>
  <c r="B724" i="59"/>
  <c r="AS723" i="59"/>
  <c r="AR723" i="59"/>
  <c r="AN723" i="59"/>
  <c r="S723" i="59"/>
  <c r="G723" i="59"/>
  <c r="C723" i="59"/>
  <c r="B723" i="59"/>
  <c r="AS722" i="59"/>
  <c r="AR722" i="59"/>
  <c r="AN722" i="59"/>
  <c r="S722" i="59"/>
  <c r="G722" i="59"/>
  <c r="C722" i="59"/>
  <c r="B722" i="59"/>
  <c r="AS721" i="59"/>
  <c r="AR721" i="59"/>
  <c r="AN721" i="59"/>
  <c r="S721" i="59"/>
  <c r="G721" i="59"/>
  <c r="C721" i="59"/>
  <c r="B721" i="59"/>
  <c r="AS720" i="59"/>
  <c r="AR720" i="59"/>
  <c r="AN720" i="59"/>
  <c r="S720" i="59"/>
  <c r="G720" i="59"/>
  <c r="C720" i="59"/>
  <c r="B720" i="59"/>
  <c r="AS719" i="59"/>
  <c r="AR719" i="59"/>
  <c r="AN719" i="59"/>
  <c r="S719" i="59"/>
  <c r="G719" i="59"/>
  <c r="C719" i="59"/>
  <c r="B719" i="59"/>
  <c r="AS718" i="59"/>
  <c r="AR718" i="59"/>
  <c r="AN718" i="59"/>
  <c r="S718" i="59"/>
  <c r="G718" i="59"/>
  <c r="C718" i="59"/>
  <c r="B718" i="59"/>
  <c r="AS717" i="59"/>
  <c r="AR717" i="59"/>
  <c r="AN717" i="59"/>
  <c r="S717" i="59"/>
  <c r="G717" i="59"/>
  <c r="C717" i="59"/>
  <c r="B717" i="59"/>
  <c r="AS716" i="59"/>
  <c r="AR716" i="59"/>
  <c r="AN716" i="59"/>
  <c r="S716" i="59"/>
  <c r="G716" i="59"/>
  <c r="C716" i="59"/>
  <c r="B716" i="59"/>
  <c r="AS715" i="59"/>
  <c r="AR715" i="59"/>
  <c r="AN715" i="59"/>
  <c r="S715" i="59"/>
  <c r="G715" i="59"/>
  <c r="C715" i="59"/>
  <c r="B715" i="59"/>
  <c r="AS714" i="59"/>
  <c r="AR714" i="59"/>
  <c r="AN714" i="59"/>
  <c r="S714" i="59"/>
  <c r="G714" i="59"/>
  <c r="C714" i="59"/>
  <c r="B714" i="59"/>
  <c r="AS713" i="59"/>
  <c r="AR713" i="59"/>
  <c r="AN713" i="59"/>
  <c r="S713" i="59"/>
  <c r="G713" i="59"/>
  <c r="C713" i="59"/>
  <c r="B713" i="59"/>
  <c r="AS712" i="59"/>
  <c r="AR712" i="59"/>
  <c r="AN712" i="59"/>
  <c r="S712" i="59"/>
  <c r="G712" i="59"/>
  <c r="C712" i="59"/>
  <c r="B712" i="59"/>
  <c r="AS711" i="59"/>
  <c r="AR711" i="59"/>
  <c r="AN711" i="59"/>
  <c r="S711" i="59"/>
  <c r="G711" i="59"/>
  <c r="C711" i="59"/>
  <c r="B711" i="59"/>
  <c r="AS710" i="59"/>
  <c r="AR710" i="59"/>
  <c r="AN710" i="59"/>
  <c r="AM710" i="59"/>
  <c r="S710" i="59"/>
  <c r="G710" i="59"/>
  <c r="C710" i="59"/>
  <c r="B710" i="59"/>
  <c r="AS709" i="59"/>
  <c r="AR709" i="59"/>
  <c r="AN709" i="59"/>
  <c r="S709" i="59"/>
  <c r="G709" i="59"/>
  <c r="C709" i="59"/>
  <c r="B709" i="59"/>
  <c r="AS708" i="59"/>
  <c r="AR708" i="59"/>
  <c r="AN708" i="59"/>
  <c r="S708" i="59"/>
  <c r="G708" i="59"/>
  <c r="C708" i="59"/>
  <c r="B708" i="59"/>
  <c r="AS707" i="59"/>
  <c r="AR707" i="59"/>
  <c r="AN707" i="59"/>
  <c r="S707" i="59"/>
  <c r="G707" i="59"/>
  <c r="C707" i="59"/>
  <c r="B707" i="59"/>
  <c r="AS706" i="59"/>
  <c r="AR706" i="59"/>
  <c r="AN706" i="59"/>
  <c r="S706" i="59"/>
  <c r="G706" i="59"/>
  <c r="C706" i="59"/>
  <c r="B706" i="59"/>
  <c r="AS705" i="59"/>
  <c r="AR705" i="59"/>
  <c r="AN705" i="59"/>
  <c r="S705" i="59"/>
  <c r="G705" i="59"/>
  <c r="C705" i="59"/>
  <c r="B705" i="59"/>
  <c r="AS704" i="59"/>
  <c r="AR704" i="59"/>
  <c r="AN704" i="59"/>
  <c r="S704" i="59"/>
  <c r="G704" i="59"/>
  <c r="C704" i="59"/>
  <c r="B704" i="59"/>
  <c r="AS703" i="59"/>
  <c r="AR703" i="59"/>
  <c r="AN703" i="59"/>
  <c r="S703" i="59"/>
  <c r="G703" i="59"/>
  <c r="C703" i="59"/>
  <c r="B703" i="59"/>
  <c r="AS702" i="59"/>
  <c r="AR702" i="59"/>
  <c r="AN702" i="59"/>
  <c r="S702" i="59"/>
  <c r="G702" i="59"/>
  <c r="C702" i="59"/>
  <c r="B702" i="59"/>
  <c r="AS701" i="59"/>
  <c r="AR701" i="59"/>
  <c r="AN701" i="59"/>
  <c r="AM701" i="59"/>
  <c r="S701" i="59"/>
  <c r="G701" i="59"/>
  <c r="C701" i="59"/>
  <c r="B701" i="59"/>
  <c r="AS700" i="59"/>
  <c r="AR700" i="59"/>
  <c r="AN700" i="59"/>
  <c r="S700" i="59"/>
  <c r="G700" i="59"/>
  <c r="C700" i="59"/>
  <c r="B700" i="59"/>
  <c r="AS699" i="59"/>
  <c r="AR699" i="59"/>
  <c r="AN699" i="59"/>
  <c r="S699" i="59"/>
  <c r="G699" i="59"/>
  <c r="C699" i="59"/>
  <c r="B699" i="59"/>
  <c r="AS698" i="59"/>
  <c r="AR698" i="59"/>
  <c r="AN698" i="59"/>
  <c r="S698" i="59"/>
  <c r="G698" i="59"/>
  <c r="C698" i="59"/>
  <c r="B698" i="59"/>
  <c r="AS697" i="59"/>
  <c r="AR697" i="59"/>
  <c r="AN697" i="59"/>
  <c r="S697" i="59"/>
  <c r="G697" i="59"/>
  <c r="C697" i="59"/>
  <c r="B697" i="59"/>
  <c r="AS696" i="59"/>
  <c r="AR696" i="59"/>
  <c r="AN696" i="59"/>
  <c r="S696" i="59"/>
  <c r="G696" i="59"/>
  <c r="C696" i="59"/>
  <c r="B696" i="59"/>
  <c r="AS695" i="59"/>
  <c r="AR695" i="59"/>
  <c r="AN695" i="59"/>
  <c r="S695" i="59"/>
  <c r="G695" i="59"/>
  <c r="C695" i="59"/>
  <c r="B695" i="59"/>
  <c r="AS694" i="59"/>
  <c r="AR694" i="59"/>
  <c r="AN694" i="59"/>
  <c r="S694" i="59"/>
  <c r="G694" i="59"/>
  <c r="C694" i="59"/>
  <c r="B694" i="59"/>
  <c r="AS693" i="59"/>
  <c r="AR693" i="59"/>
  <c r="AN693" i="59"/>
  <c r="S693" i="59"/>
  <c r="G693" i="59"/>
  <c r="C693" i="59"/>
  <c r="B693" i="59"/>
  <c r="AS692" i="59"/>
  <c r="AR692" i="59"/>
  <c r="AN692" i="59"/>
  <c r="S692" i="59"/>
  <c r="G692" i="59"/>
  <c r="C692" i="59"/>
  <c r="B692" i="59"/>
  <c r="AS691" i="59"/>
  <c r="AR691" i="59"/>
  <c r="AN691" i="59"/>
  <c r="S691" i="59"/>
  <c r="G691" i="59"/>
  <c r="C691" i="59"/>
  <c r="B691" i="59"/>
  <c r="AS690" i="59"/>
  <c r="AR690" i="59"/>
  <c r="AN690" i="59"/>
  <c r="S690" i="59"/>
  <c r="G690" i="59"/>
  <c r="C690" i="59"/>
  <c r="B690" i="59"/>
  <c r="AS689" i="59"/>
  <c r="AR689" i="59"/>
  <c r="AN689" i="59"/>
  <c r="S689" i="59"/>
  <c r="G689" i="59"/>
  <c r="C689" i="59"/>
  <c r="B689" i="59"/>
  <c r="AS688" i="59"/>
  <c r="AR688" i="59"/>
  <c r="AN688" i="59"/>
  <c r="S688" i="59"/>
  <c r="G688" i="59"/>
  <c r="C688" i="59"/>
  <c r="B688" i="59"/>
  <c r="AS687" i="59"/>
  <c r="AR687" i="59"/>
  <c r="AN687" i="59"/>
  <c r="S687" i="59"/>
  <c r="G687" i="59"/>
  <c r="C687" i="59"/>
  <c r="B687" i="59"/>
  <c r="AS686" i="59"/>
  <c r="AR686" i="59"/>
  <c r="AN686" i="59"/>
  <c r="S686" i="59"/>
  <c r="G686" i="59"/>
  <c r="C686" i="59"/>
  <c r="B686" i="59"/>
  <c r="AS685" i="59"/>
  <c r="AR685" i="59"/>
  <c r="AN685" i="59"/>
  <c r="S685" i="59"/>
  <c r="G685" i="59"/>
  <c r="C685" i="59"/>
  <c r="B685" i="59"/>
  <c r="AS684" i="59"/>
  <c r="AR684" i="59"/>
  <c r="AN684" i="59"/>
  <c r="S684" i="59"/>
  <c r="G684" i="59"/>
  <c r="C684" i="59"/>
  <c r="B684" i="59"/>
  <c r="AS683" i="59"/>
  <c r="AR683" i="59"/>
  <c r="AN683" i="59"/>
  <c r="S683" i="59"/>
  <c r="G683" i="59"/>
  <c r="C683" i="59"/>
  <c r="B683" i="59"/>
  <c r="AS682" i="59"/>
  <c r="AR682" i="59"/>
  <c r="AN682" i="59"/>
  <c r="S682" i="59"/>
  <c r="G682" i="59"/>
  <c r="C682" i="59"/>
  <c r="B682" i="59"/>
  <c r="AS681" i="59"/>
  <c r="AR681" i="59"/>
  <c r="AN681" i="59"/>
  <c r="S681" i="59"/>
  <c r="G681" i="59"/>
  <c r="C681" i="59"/>
  <c r="B681" i="59"/>
  <c r="AS680" i="59"/>
  <c r="AR680" i="59"/>
  <c r="AN680" i="59"/>
  <c r="S680" i="59"/>
  <c r="G680" i="59"/>
  <c r="C680" i="59"/>
  <c r="B680" i="59"/>
  <c r="AS679" i="59"/>
  <c r="AR679" i="59"/>
  <c r="AN679" i="59"/>
  <c r="S679" i="59"/>
  <c r="G679" i="59"/>
  <c r="C679" i="59"/>
  <c r="B679" i="59"/>
  <c r="AS678" i="59"/>
  <c r="AR678" i="59"/>
  <c r="AN678" i="59"/>
  <c r="S678" i="59"/>
  <c r="G678" i="59"/>
  <c r="C678" i="59"/>
  <c r="B678" i="59"/>
  <c r="AS677" i="59"/>
  <c r="AR677" i="59"/>
  <c r="AN677" i="59"/>
  <c r="S677" i="59"/>
  <c r="G677" i="59"/>
  <c r="C677" i="59"/>
  <c r="B677" i="59"/>
  <c r="AS676" i="59"/>
  <c r="AR676" i="59"/>
  <c r="AN676" i="59"/>
  <c r="S676" i="59"/>
  <c r="G676" i="59"/>
  <c r="C676" i="59"/>
  <c r="B676" i="59"/>
  <c r="AS675" i="59"/>
  <c r="AR675" i="59"/>
  <c r="AN675" i="59"/>
  <c r="S675" i="59"/>
  <c r="G675" i="59"/>
  <c r="C675" i="59"/>
  <c r="B675" i="59"/>
  <c r="AS674" i="59"/>
  <c r="AR674" i="59"/>
  <c r="AN674" i="59"/>
  <c r="S674" i="59"/>
  <c r="G674" i="59"/>
  <c r="C674" i="59"/>
  <c r="B674" i="59"/>
  <c r="AS673" i="59"/>
  <c r="AR673" i="59"/>
  <c r="AN673" i="59"/>
  <c r="S673" i="59"/>
  <c r="G673" i="59"/>
  <c r="C673" i="59"/>
  <c r="B673" i="59"/>
  <c r="AS672" i="59"/>
  <c r="AR672" i="59"/>
  <c r="AN672" i="59"/>
  <c r="S672" i="59"/>
  <c r="G672" i="59"/>
  <c r="C672" i="59"/>
  <c r="B672" i="59"/>
  <c r="AS671" i="59"/>
  <c r="AR671" i="59"/>
  <c r="AN671" i="59"/>
  <c r="S671" i="59"/>
  <c r="G671" i="59"/>
  <c r="C671" i="59"/>
  <c r="B671" i="59"/>
  <c r="AS670" i="59"/>
  <c r="AR670" i="59"/>
  <c r="AN670" i="59"/>
  <c r="S670" i="59"/>
  <c r="G670" i="59"/>
  <c r="C670" i="59"/>
  <c r="B670" i="59"/>
  <c r="AS669" i="59"/>
  <c r="AR669" i="59"/>
  <c r="AN669" i="59"/>
  <c r="S669" i="59"/>
  <c r="G669" i="59"/>
  <c r="C669" i="59"/>
  <c r="B669" i="59"/>
  <c r="AS668" i="59"/>
  <c r="AR668" i="59"/>
  <c r="AN668" i="59"/>
  <c r="S668" i="59"/>
  <c r="G668" i="59"/>
  <c r="C668" i="59"/>
  <c r="B668" i="59"/>
  <c r="AS667" i="59"/>
  <c r="AR667" i="59"/>
  <c r="AN667" i="59"/>
  <c r="S667" i="59"/>
  <c r="G667" i="59"/>
  <c r="C667" i="59"/>
  <c r="B667" i="59"/>
  <c r="AS666" i="59"/>
  <c r="AR666" i="59"/>
  <c r="AN666" i="59"/>
  <c r="S666" i="59"/>
  <c r="G666" i="59"/>
  <c r="C666" i="59"/>
  <c r="B666" i="59"/>
  <c r="AS665" i="59"/>
  <c r="AR665" i="59"/>
  <c r="AN665" i="59"/>
  <c r="S665" i="59"/>
  <c r="G665" i="59"/>
  <c r="C665" i="59"/>
  <c r="B665" i="59"/>
  <c r="AS664" i="59"/>
  <c r="AR664" i="59"/>
  <c r="AN664" i="59"/>
  <c r="S664" i="59"/>
  <c r="G664" i="59"/>
  <c r="C664" i="59"/>
  <c r="B664" i="59"/>
  <c r="AS663" i="59"/>
  <c r="AR663" i="59"/>
  <c r="AN663" i="59"/>
  <c r="S663" i="59"/>
  <c r="G663" i="59"/>
  <c r="C663" i="59"/>
  <c r="B663" i="59"/>
  <c r="AS662" i="59"/>
  <c r="AR662" i="59"/>
  <c r="AN662" i="59"/>
  <c r="S662" i="59"/>
  <c r="G662" i="59"/>
  <c r="C662" i="59"/>
  <c r="B662" i="59"/>
  <c r="AS661" i="59"/>
  <c r="AR661" i="59"/>
  <c r="AN661" i="59"/>
  <c r="S661" i="59"/>
  <c r="G661" i="59"/>
  <c r="C661" i="59"/>
  <c r="B661" i="59"/>
  <c r="AS660" i="59"/>
  <c r="AR660" i="59"/>
  <c r="AN660" i="59"/>
  <c r="S660" i="59"/>
  <c r="G660" i="59"/>
  <c r="C660" i="59"/>
  <c r="B660" i="59"/>
  <c r="AS659" i="59"/>
  <c r="AR659" i="59"/>
  <c r="AN659" i="59"/>
  <c r="S659" i="59"/>
  <c r="G659" i="59"/>
  <c r="C659" i="59"/>
  <c r="B659" i="59"/>
  <c r="AS658" i="59"/>
  <c r="AR658" i="59"/>
  <c r="AN658" i="59"/>
  <c r="S658" i="59"/>
  <c r="G658" i="59"/>
  <c r="C658" i="59"/>
  <c r="B658" i="59"/>
  <c r="AS657" i="59"/>
  <c r="AR657" i="59"/>
  <c r="AN657" i="59"/>
  <c r="AM657" i="59"/>
  <c r="S657" i="59"/>
  <c r="G657" i="59"/>
  <c r="C657" i="59"/>
  <c r="B657" i="59"/>
  <c r="AS656" i="59"/>
  <c r="AR656" i="59"/>
  <c r="AN656" i="59"/>
  <c r="S656" i="59"/>
  <c r="G656" i="59"/>
  <c r="C656" i="59"/>
  <c r="B656" i="59"/>
  <c r="AS655" i="59"/>
  <c r="AR655" i="59"/>
  <c r="AN655" i="59"/>
  <c r="S655" i="59"/>
  <c r="G655" i="59"/>
  <c r="C655" i="59"/>
  <c r="B655" i="59"/>
  <c r="AS654" i="59"/>
  <c r="AR654" i="59"/>
  <c r="AN654" i="59"/>
  <c r="AM654" i="59"/>
  <c r="AM655" i="59" s="1"/>
  <c r="S654" i="59"/>
  <c r="G654" i="59"/>
  <c r="C654" i="59"/>
  <c r="B654" i="59"/>
  <c r="AS653" i="59"/>
  <c r="AR653" i="59"/>
  <c r="AN653" i="59"/>
  <c r="S653" i="59"/>
  <c r="G653" i="59"/>
  <c r="C653" i="59"/>
  <c r="B653" i="59"/>
  <c r="AS652" i="59"/>
  <c r="AR652" i="59"/>
  <c r="AN652" i="59"/>
  <c r="S652" i="59"/>
  <c r="G652" i="59"/>
  <c r="C652" i="59"/>
  <c r="B652" i="59"/>
  <c r="AS651" i="59"/>
  <c r="AR651" i="59"/>
  <c r="AN651" i="59"/>
  <c r="S651" i="59"/>
  <c r="G651" i="59"/>
  <c r="C651" i="59"/>
  <c r="B651" i="59"/>
  <c r="AS650" i="59"/>
  <c r="AR650" i="59"/>
  <c r="AN650" i="59"/>
  <c r="AM650" i="59"/>
  <c r="S650" i="59"/>
  <c r="G650" i="59"/>
  <c r="C650" i="59"/>
  <c r="B650" i="59"/>
  <c r="AS649" i="59"/>
  <c r="AR649" i="59"/>
  <c r="AN649" i="59"/>
  <c r="S649" i="59"/>
  <c r="G649" i="59"/>
  <c r="C649" i="59"/>
  <c r="B649" i="59"/>
  <c r="AS648" i="59"/>
  <c r="AR648" i="59"/>
  <c r="AN648" i="59"/>
  <c r="S648" i="59"/>
  <c r="G648" i="59"/>
  <c r="C648" i="59"/>
  <c r="B648" i="59"/>
  <c r="AS647" i="59"/>
  <c r="AR647" i="59"/>
  <c r="AN647" i="59"/>
  <c r="S647" i="59"/>
  <c r="G647" i="59"/>
  <c r="C647" i="59"/>
  <c r="B647" i="59"/>
  <c r="AS646" i="59"/>
  <c r="AR646" i="59"/>
  <c r="AN646" i="59"/>
  <c r="S646" i="59"/>
  <c r="G646" i="59"/>
  <c r="C646" i="59"/>
  <c r="B646" i="59"/>
  <c r="AS645" i="59"/>
  <c r="AR645" i="59"/>
  <c r="AN645" i="59"/>
  <c r="S645" i="59"/>
  <c r="G645" i="59"/>
  <c r="C645" i="59"/>
  <c r="B645" i="59"/>
  <c r="AS644" i="59"/>
  <c r="AR644" i="59"/>
  <c r="AN644" i="59"/>
  <c r="S644" i="59"/>
  <c r="G644" i="59"/>
  <c r="C644" i="59"/>
  <c r="B644" i="59"/>
  <c r="AS643" i="59"/>
  <c r="AR643" i="59"/>
  <c r="AN643" i="59"/>
  <c r="AM643" i="59"/>
  <c r="S643" i="59"/>
  <c r="G643" i="59"/>
  <c r="C643" i="59"/>
  <c r="B643" i="59"/>
  <c r="AS642" i="59"/>
  <c r="AR642" i="59"/>
  <c r="AN642" i="59"/>
  <c r="S642" i="59"/>
  <c r="G642" i="59"/>
  <c r="C642" i="59"/>
  <c r="B642" i="59"/>
  <c r="AS641" i="59"/>
  <c r="AR641" i="59"/>
  <c r="AN641" i="59"/>
  <c r="S641" i="59"/>
  <c r="G641" i="59"/>
  <c r="C641" i="59"/>
  <c r="B641" i="59"/>
  <c r="AS640" i="59"/>
  <c r="AR640" i="59"/>
  <c r="AN640" i="59"/>
  <c r="S640" i="59"/>
  <c r="G640" i="59"/>
  <c r="C640" i="59"/>
  <c r="B640" i="59"/>
  <c r="AS639" i="59"/>
  <c r="AR639" i="59"/>
  <c r="AN639" i="59"/>
  <c r="S639" i="59"/>
  <c r="G639" i="59"/>
  <c r="C639" i="59"/>
  <c r="B639" i="59"/>
  <c r="AS638" i="59"/>
  <c r="AR638" i="59"/>
  <c r="AN638" i="59"/>
  <c r="S638" i="59"/>
  <c r="G638" i="59"/>
  <c r="C638" i="59"/>
  <c r="B638" i="59"/>
  <c r="AS637" i="59"/>
  <c r="AR637" i="59"/>
  <c r="AN637" i="59"/>
  <c r="S637" i="59"/>
  <c r="G637" i="59"/>
  <c r="C637" i="59"/>
  <c r="B637" i="59"/>
  <c r="AS636" i="59"/>
  <c r="AR636" i="59"/>
  <c r="AN636" i="59"/>
  <c r="S636" i="59"/>
  <c r="G636" i="59"/>
  <c r="C636" i="59"/>
  <c r="B636" i="59"/>
  <c r="AS635" i="59"/>
  <c r="AR635" i="59"/>
  <c r="AN635" i="59"/>
  <c r="S635" i="59"/>
  <c r="G635" i="59"/>
  <c r="C635" i="59"/>
  <c r="B635" i="59"/>
  <c r="AS634" i="59"/>
  <c r="AR634" i="59"/>
  <c r="AN634" i="59"/>
  <c r="S634" i="59"/>
  <c r="G634" i="59"/>
  <c r="C634" i="59"/>
  <c r="B634" i="59"/>
  <c r="AS633" i="59"/>
  <c r="AR633" i="59"/>
  <c r="AN633" i="59"/>
  <c r="AM633" i="59"/>
  <c r="S633" i="59"/>
  <c r="G633" i="59"/>
  <c r="C633" i="59"/>
  <c r="B633" i="59"/>
  <c r="AS632" i="59"/>
  <c r="AR632" i="59"/>
  <c r="AN632" i="59"/>
  <c r="S632" i="59"/>
  <c r="G632" i="59"/>
  <c r="C632" i="59"/>
  <c r="B632" i="59"/>
  <c r="AS631" i="59"/>
  <c r="AR631" i="59"/>
  <c r="AN631" i="59"/>
  <c r="S631" i="59"/>
  <c r="G631" i="59"/>
  <c r="C631" i="59"/>
  <c r="B631" i="59"/>
  <c r="AS630" i="59"/>
  <c r="AR630" i="59"/>
  <c r="AN630" i="59"/>
  <c r="S630" i="59"/>
  <c r="G630" i="59"/>
  <c r="C630" i="59"/>
  <c r="B630" i="59"/>
  <c r="AS629" i="59"/>
  <c r="AR629" i="59"/>
  <c r="AN629" i="59"/>
  <c r="S629" i="59"/>
  <c r="G629" i="59"/>
  <c r="C629" i="59"/>
  <c r="B629" i="59"/>
  <c r="AS628" i="59"/>
  <c r="AR628" i="59"/>
  <c r="AN628" i="59"/>
  <c r="AM628" i="59"/>
  <c r="S628" i="59"/>
  <c r="G628" i="59"/>
  <c r="C628" i="59"/>
  <c r="B628" i="59"/>
  <c r="AS627" i="59"/>
  <c r="AR627" i="59"/>
  <c r="AN627" i="59"/>
  <c r="S627" i="59"/>
  <c r="G627" i="59"/>
  <c r="C627" i="59"/>
  <c r="B627" i="59"/>
  <c r="AS626" i="59"/>
  <c r="AR626" i="59"/>
  <c r="AN626" i="59"/>
  <c r="AM626" i="59"/>
  <c r="S626" i="59"/>
  <c r="G626" i="59"/>
  <c r="C626" i="59"/>
  <c r="B626" i="59"/>
  <c r="AS625" i="59"/>
  <c r="AR625" i="59"/>
  <c r="AN625" i="59"/>
  <c r="S625" i="59"/>
  <c r="G625" i="59"/>
  <c r="C625" i="59"/>
  <c r="B625" i="59"/>
  <c r="AS624" i="59"/>
  <c r="AR624" i="59"/>
  <c r="AN624" i="59"/>
  <c r="AM624" i="59"/>
  <c r="S624" i="59"/>
  <c r="G624" i="59"/>
  <c r="C624" i="59"/>
  <c r="B624" i="59"/>
  <c r="AS623" i="59"/>
  <c r="AR623" i="59"/>
  <c r="AN623" i="59"/>
  <c r="S623" i="59"/>
  <c r="G623" i="59"/>
  <c r="C623" i="59"/>
  <c r="B623" i="59"/>
  <c r="AS622" i="59"/>
  <c r="AR622" i="59"/>
  <c r="AN622" i="59"/>
  <c r="S622" i="59"/>
  <c r="G622" i="59"/>
  <c r="C622" i="59"/>
  <c r="B622" i="59"/>
  <c r="AS621" i="59"/>
  <c r="AR621" i="59"/>
  <c r="AN621" i="59"/>
  <c r="S621" i="59"/>
  <c r="G621" i="59"/>
  <c r="C621" i="59"/>
  <c r="B621" i="59"/>
  <c r="AS620" i="59"/>
  <c r="AR620" i="59"/>
  <c r="AN620" i="59"/>
  <c r="S620" i="59"/>
  <c r="G620" i="59"/>
  <c r="C620" i="59"/>
  <c r="B620" i="59"/>
  <c r="AS619" i="59"/>
  <c r="AR619" i="59"/>
  <c r="AN619" i="59"/>
  <c r="S619" i="59"/>
  <c r="G619" i="59"/>
  <c r="C619" i="59"/>
  <c r="B619" i="59"/>
  <c r="AS618" i="59"/>
  <c r="AR618" i="59"/>
  <c r="AN618" i="59"/>
  <c r="S618" i="59"/>
  <c r="G618" i="59"/>
  <c r="C618" i="59"/>
  <c r="B618" i="59"/>
  <c r="AS617" i="59"/>
  <c r="AR617" i="59"/>
  <c r="AN617" i="59"/>
  <c r="S617" i="59"/>
  <c r="G617" i="59"/>
  <c r="C617" i="59"/>
  <c r="B617" i="59"/>
  <c r="AS616" i="59"/>
  <c r="AR616" i="59"/>
  <c r="AN616" i="59"/>
  <c r="S616" i="59"/>
  <c r="G616" i="59"/>
  <c r="C616" i="59"/>
  <c r="B616" i="59"/>
  <c r="AS615" i="59"/>
  <c r="AR615" i="59"/>
  <c r="AN615" i="59"/>
  <c r="S615" i="59"/>
  <c r="G615" i="59"/>
  <c r="C615" i="59"/>
  <c r="B615" i="59"/>
  <c r="AS614" i="59"/>
  <c r="AR614" i="59"/>
  <c r="AN614" i="59"/>
  <c r="S614" i="59"/>
  <c r="G614" i="59"/>
  <c r="C614" i="59"/>
  <c r="B614" i="59"/>
  <c r="AS613" i="59"/>
  <c r="AR613" i="59"/>
  <c r="AN613" i="59"/>
  <c r="S613" i="59"/>
  <c r="G613" i="59"/>
  <c r="C613" i="59"/>
  <c r="B613" i="59"/>
  <c r="AS612" i="59"/>
  <c r="AR612" i="59"/>
  <c r="AN612" i="59"/>
  <c r="S612" i="59"/>
  <c r="G612" i="59"/>
  <c r="C612" i="59"/>
  <c r="B612" i="59"/>
  <c r="AS611" i="59"/>
  <c r="AR611" i="59"/>
  <c r="AN611" i="59"/>
  <c r="S611" i="59"/>
  <c r="G611" i="59"/>
  <c r="C611" i="59"/>
  <c r="B611" i="59"/>
  <c r="AS610" i="59"/>
  <c r="AR610" i="59"/>
  <c r="AN610" i="59"/>
  <c r="AM610" i="59"/>
  <c r="AM611" i="59" s="1"/>
  <c r="S610" i="59"/>
  <c r="G610" i="59"/>
  <c r="C610" i="59"/>
  <c r="B610" i="59"/>
  <c r="AS609" i="59"/>
  <c r="AR609" i="59"/>
  <c r="AN609" i="59"/>
  <c r="S609" i="59"/>
  <c r="G609" i="59"/>
  <c r="C609" i="59"/>
  <c r="B609" i="59"/>
  <c r="AS608" i="59"/>
  <c r="AR608" i="59"/>
  <c r="AN608" i="59"/>
  <c r="S608" i="59"/>
  <c r="G608" i="59"/>
  <c r="C608" i="59"/>
  <c r="B608" i="59"/>
  <c r="AS607" i="59"/>
  <c r="AR607" i="59"/>
  <c r="AN607" i="59"/>
  <c r="AM607" i="59"/>
  <c r="AM608" i="59" s="1"/>
  <c r="S607" i="59"/>
  <c r="G607" i="59"/>
  <c r="C607" i="59"/>
  <c r="B607" i="59"/>
  <c r="AS606" i="59"/>
  <c r="AR606" i="59"/>
  <c r="AN606" i="59"/>
  <c r="S606" i="59"/>
  <c r="G606" i="59"/>
  <c r="C606" i="59"/>
  <c r="B606" i="59"/>
  <c r="AS605" i="59"/>
  <c r="AR605" i="59"/>
  <c r="AN605" i="59"/>
  <c r="AM605" i="59"/>
  <c r="S605" i="59"/>
  <c r="G605" i="59"/>
  <c r="C605" i="59"/>
  <c r="B605" i="59"/>
  <c r="AS604" i="59"/>
  <c r="AR604" i="59"/>
  <c r="AN604" i="59"/>
  <c r="S604" i="59"/>
  <c r="G604" i="59"/>
  <c r="C604" i="59"/>
  <c r="B604" i="59"/>
  <c r="AS603" i="59"/>
  <c r="AR603" i="59"/>
  <c r="AN603" i="59"/>
  <c r="S603" i="59"/>
  <c r="G603" i="59"/>
  <c r="C603" i="59"/>
  <c r="B603" i="59"/>
  <c r="AS602" i="59"/>
  <c r="AR602" i="59"/>
  <c r="AN602" i="59"/>
  <c r="S602" i="59"/>
  <c r="G602" i="59"/>
  <c r="C602" i="59"/>
  <c r="B602" i="59"/>
  <c r="AS601" i="59"/>
  <c r="AR601" i="59"/>
  <c r="AN601" i="59"/>
  <c r="S601" i="59"/>
  <c r="G601" i="59"/>
  <c r="C601" i="59"/>
  <c r="B601" i="59"/>
  <c r="AS600" i="59"/>
  <c r="AR600" i="59"/>
  <c r="AN600" i="59"/>
  <c r="S600" i="59"/>
  <c r="G600" i="59"/>
  <c r="C600" i="59"/>
  <c r="B600" i="59"/>
  <c r="AS599" i="59"/>
  <c r="AR599" i="59"/>
  <c r="AN599" i="59"/>
  <c r="AM599" i="59"/>
  <c r="AM600" i="59" s="1"/>
  <c r="S599" i="59"/>
  <c r="G599" i="59"/>
  <c r="C599" i="59"/>
  <c r="B599" i="59"/>
  <c r="AS598" i="59"/>
  <c r="AR598" i="59"/>
  <c r="AN598" i="59"/>
  <c r="S598" i="59"/>
  <c r="G598" i="59"/>
  <c r="C598" i="59"/>
  <c r="B598" i="59"/>
  <c r="AS597" i="59"/>
  <c r="AR597" i="59"/>
  <c r="AN597" i="59"/>
  <c r="S597" i="59"/>
  <c r="G597" i="59"/>
  <c r="C597" i="59"/>
  <c r="B597" i="59"/>
  <c r="AS596" i="59"/>
  <c r="AR596" i="59"/>
  <c r="AN596" i="59"/>
  <c r="S596" i="59"/>
  <c r="G596" i="59"/>
  <c r="C596" i="59"/>
  <c r="B596" i="59"/>
  <c r="AS595" i="59"/>
  <c r="AR595" i="59"/>
  <c r="AN595" i="59"/>
  <c r="S595" i="59"/>
  <c r="G595" i="59"/>
  <c r="C595" i="59"/>
  <c r="B595" i="59"/>
  <c r="AS594" i="59"/>
  <c r="AR594" i="59"/>
  <c r="AN594" i="59"/>
  <c r="S594" i="59"/>
  <c r="G594" i="59"/>
  <c r="C594" i="59"/>
  <c r="B594" i="59"/>
  <c r="AS593" i="59"/>
  <c r="AR593" i="59"/>
  <c r="AN593" i="59"/>
  <c r="S593" i="59"/>
  <c r="G593" i="59"/>
  <c r="C593" i="59"/>
  <c r="B593" i="59"/>
  <c r="AS592" i="59"/>
  <c r="AR592" i="59"/>
  <c r="AN592" i="59"/>
  <c r="S592" i="59"/>
  <c r="G592" i="59"/>
  <c r="C592" i="59"/>
  <c r="B592" i="59"/>
  <c r="AS591" i="59"/>
  <c r="AR591" i="59"/>
  <c r="AN591" i="59"/>
  <c r="S591" i="59"/>
  <c r="G591" i="59"/>
  <c r="C591" i="59"/>
  <c r="B591" i="59"/>
  <c r="AS590" i="59"/>
  <c r="AR590" i="59"/>
  <c r="AN590" i="59"/>
  <c r="S590" i="59"/>
  <c r="G590" i="59"/>
  <c r="C590" i="59"/>
  <c r="B590" i="59"/>
  <c r="AS589" i="59"/>
  <c r="AR589" i="59"/>
  <c r="AN589" i="59"/>
  <c r="S589" i="59"/>
  <c r="G589" i="59"/>
  <c r="C589" i="59"/>
  <c r="B589" i="59"/>
  <c r="AS588" i="59"/>
  <c r="AR588" i="59"/>
  <c r="AN588" i="59"/>
  <c r="S588" i="59"/>
  <c r="G588" i="59"/>
  <c r="C588" i="59"/>
  <c r="B588" i="59"/>
  <c r="AS587" i="59"/>
  <c r="AR587" i="59"/>
  <c r="AN587" i="59"/>
  <c r="S587" i="59"/>
  <c r="G587" i="59"/>
  <c r="C587" i="59"/>
  <c r="B587" i="59"/>
  <c r="AS586" i="59"/>
  <c r="AR586" i="59"/>
  <c r="AN586" i="59"/>
  <c r="S586" i="59"/>
  <c r="G586" i="59"/>
  <c r="C586" i="59"/>
  <c r="B586" i="59"/>
  <c r="AS585" i="59"/>
  <c r="AR585" i="59"/>
  <c r="AN585" i="59"/>
  <c r="S585" i="59"/>
  <c r="G585" i="59"/>
  <c r="C585" i="59"/>
  <c r="B585" i="59"/>
  <c r="AS584" i="59"/>
  <c r="AR584" i="59"/>
  <c r="AN584" i="59"/>
  <c r="S584" i="59"/>
  <c r="G584" i="59"/>
  <c r="C584" i="59"/>
  <c r="B584" i="59"/>
  <c r="AS583" i="59"/>
  <c r="AR583" i="59"/>
  <c r="AN583" i="59"/>
  <c r="S583" i="59"/>
  <c r="G583" i="59"/>
  <c r="C583" i="59"/>
  <c r="B583" i="59"/>
  <c r="AS582" i="59"/>
  <c r="AR582" i="59"/>
  <c r="AN582" i="59"/>
  <c r="S582" i="59"/>
  <c r="G582" i="59"/>
  <c r="C582" i="59"/>
  <c r="B582" i="59"/>
  <c r="AS581" i="59"/>
  <c r="AR581" i="59"/>
  <c r="AN581" i="59"/>
  <c r="S581" i="59"/>
  <c r="G581" i="59"/>
  <c r="C581" i="59"/>
  <c r="B581" i="59"/>
  <c r="AS580" i="59"/>
  <c r="AR580" i="59"/>
  <c r="AN580" i="59"/>
  <c r="S580" i="59"/>
  <c r="G580" i="59"/>
  <c r="C580" i="59"/>
  <c r="B580" i="59"/>
  <c r="AS579" i="59"/>
  <c r="AR579" i="59"/>
  <c r="AN579" i="59"/>
  <c r="S579" i="59"/>
  <c r="G579" i="59"/>
  <c r="C579" i="59"/>
  <c r="B579" i="59"/>
  <c r="AS578" i="59"/>
  <c r="AR578" i="59"/>
  <c r="AN578" i="59"/>
  <c r="S578" i="59"/>
  <c r="G578" i="59"/>
  <c r="C578" i="59"/>
  <c r="B578" i="59"/>
  <c r="AS577" i="59"/>
  <c r="AR577" i="59"/>
  <c r="AN577" i="59"/>
  <c r="S577" i="59"/>
  <c r="G577" i="59"/>
  <c r="C577" i="59"/>
  <c r="B577" i="59"/>
  <c r="AS576" i="59"/>
  <c r="AR576" i="59"/>
  <c r="AN576" i="59"/>
  <c r="S576" i="59"/>
  <c r="G576" i="59"/>
  <c r="C576" i="59"/>
  <c r="B576" i="59"/>
  <c r="AS575" i="59"/>
  <c r="AR575" i="59"/>
  <c r="AN575" i="59"/>
  <c r="AM575" i="59"/>
  <c r="S575" i="59"/>
  <c r="G575" i="59"/>
  <c r="C575" i="59"/>
  <c r="B575" i="59"/>
  <c r="AS574" i="59"/>
  <c r="AR574" i="59"/>
  <c r="AN574" i="59"/>
  <c r="S574" i="59"/>
  <c r="G574" i="59"/>
  <c r="C574" i="59"/>
  <c r="B574" i="59"/>
  <c r="AS573" i="59"/>
  <c r="AR573" i="59"/>
  <c r="AN573" i="59"/>
  <c r="S573" i="59"/>
  <c r="G573" i="59"/>
  <c r="C573" i="59"/>
  <c r="B573" i="59"/>
  <c r="AS572" i="59"/>
  <c r="AR572" i="59"/>
  <c r="AN572" i="59"/>
  <c r="S572" i="59"/>
  <c r="G572" i="59"/>
  <c r="C572" i="59"/>
  <c r="B572" i="59"/>
  <c r="AS571" i="59"/>
  <c r="AR571" i="59"/>
  <c r="AN571" i="59"/>
  <c r="S571" i="59"/>
  <c r="G571" i="59"/>
  <c r="C571" i="59"/>
  <c r="B571" i="59"/>
  <c r="AS570" i="59"/>
  <c r="AR570" i="59"/>
  <c r="AN570" i="59"/>
  <c r="S570" i="59"/>
  <c r="G570" i="59"/>
  <c r="C570" i="59"/>
  <c r="B570" i="59"/>
  <c r="AS569" i="59"/>
  <c r="AR569" i="59"/>
  <c r="AN569" i="59"/>
  <c r="S569" i="59"/>
  <c r="G569" i="59"/>
  <c r="C569" i="59"/>
  <c r="B569" i="59"/>
  <c r="AS568" i="59"/>
  <c r="AR568" i="59"/>
  <c r="AN568" i="59"/>
  <c r="S568" i="59"/>
  <c r="G568" i="59"/>
  <c r="C568" i="59"/>
  <c r="B568" i="59"/>
  <c r="AS567" i="59"/>
  <c r="AR567" i="59"/>
  <c r="AN567" i="59"/>
  <c r="S567" i="59"/>
  <c r="G567" i="59"/>
  <c r="C567" i="59"/>
  <c r="B567" i="59"/>
  <c r="AS566" i="59"/>
  <c r="AR566" i="59"/>
  <c r="AN566" i="59"/>
  <c r="S566" i="59"/>
  <c r="G566" i="59"/>
  <c r="C566" i="59"/>
  <c r="B566" i="59"/>
  <c r="AS565" i="59"/>
  <c r="AR565" i="59"/>
  <c r="AN565" i="59"/>
  <c r="S565" i="59"/>
  <c r="G565" i="59"/>
  <c r="C565" i="59"/>
  <c r="B565" i="59"/>
  <c r="AS564" i="59"/>
  <c r="AR564" i="59"/>
  <c r="AN564" i="59"/>
  <c r="S564" i="59"/>
  <c r="G564" i="59"/>
  <c r="C564" i="59"/>
  <c r="B564" i="59"/>
  <c r="AS563" i="59"/>
  <c r="AR563" i="59"/>
  <c r="AN563" i="59"/>
  <c r="S563" i="59"/>
  <c r="G563" i="59"/>
  <c r="C563" i="59"/>
  <c r="B563" i="59"/>
  <c r="AS562" i="59"/>
  <c r="AR562" i="59"/>
  <c r="AN562" i="59"/>
  <c r="S562" i="59"/>
  <c r="G562" i="59"/>
  <c r="C562" i="59"/>
  <c r="B562" i="59"/>
  <c r="AS561" i="59"/>
  <c r="AR561" i="59"/>
  <c r="AN561" i="59"/>
  <c r="S561" i="59"/>
  <c r="G561" i="59"/>
  <c r="C561" i="59"/>
  <c r="B561" i="59"/>
  <c r="AS560" i="59"/>
  <c r="AR560" i="59"/>
  <c r="AN560" i="59"/>
  <c r="AM560" i="59"/>
  <c r="AM561" i="59" s="1"/>
  <c r="S560" i="59"/>
  <c r="G560" i="59"/>
  <c r="C560" i="59"/>
  <c r="B560" i="59"/>
  <c r="AS559" i="59"/>
  <c r="AR559" i="59"/>
  <c r="AN559" i="59"/>
  <c r="S559" i="59"/>
  <c r="G559" i="59"/>
  <c r="C559" i="59"/>
  <c r="B559" i="59"/>
  <c r="AS558" i="59"/>
  <c r="AR558" i="59"/>
  <c r="AN558" i="59"/>
  <c r="S558" i="59"/>
  <c r="G558" i="59"/>
  <c r="C558" i="59"/>
  <c r="B558" i="59"/>
  <c r="AS557" i="59"/>
  <c r="AR557" i="59"/>
  <c r="AN557" i="59"/>
  <c r="S557" i="59"/>
  <c r="G557" i="59"/>
  <c r="C557" i="59"/>
  <c r="B557" i="59"/>
  <c r="AS556" i="59"/>
  <c r="AR556" i="59"/>
  <c r="AN556" i="59"/>
  <c r="S556" i="59"/>
  <c r="G556" i="59"/>
  <c r="C556" i="59"/>
  <c r="B556" i="59"/>
  <c r="AS555" i="59"/>
  <c r="AR555" i="59"/>
  <c r="AN555" i="59"/>
  <c r="S555" i="59"/>
  <c r="G555" i="59"/>
  <c r="C555" i="59"/>
  <c r="B555" i="59"/>
  <c r="AS554" i="59"/>
  <c r="AR554" i="59"/>
  <c r="AN554" i="59"/>
  <c r="S554" i="59"/>
  <c r="G554" i="59"/>
  <c r="C554" i="59"/>
  <c r="B554" i="59"/>
  <c r="AS553" i="59"/>
  <c r="AR553" i="59"/>
  <c r="AN553" i="59"/>
  <c r="S553" i="59"/>
  <c r="G553" i="59"/>
  <c r="C553" i="59"/>
  <c r="B553" i="59"/>
  <c r="AS552" i="59"/>
  <c r="AR552" i="59"/>
  <c r="AN552" i="59"/>
  <c r="AM552" i="59"/>
  <c r="S552" i="59"/>
  <c r="G552" i="59"/>
  <c r="C552" i="59"/>
  <c r="B552" i="59"/>
  <c r="AS551" i="59"/>
  <c r="AR551" i="59"/>
  <c r="AN551" i="59"/>
  <c r="S551" i="59"/>
  <c r="G551" i="59"/>
  <c r="C551" i="59"/>
  <c r="B551" i="59"/>
  <c r="AS550" i="59"/>
  <c r="AR550" i="59"/>
  <c r="AN550" i="59"/>
  <c r="S550" i="59"/>
  <c r="G550" i="59"/>
  <c r="C550" i="59"/>
  <c r="B550" i="59"/>
  <c r="AS549" i="59"/>
  <c r="AR549" i="59"/>
  <c r="AN549" i="59"/>
  <c r="S549" i="59"/>
  <c r="G549" i="59"/>
  <c r="C549" i="59"/>
  <c r="B549" i="59"/>
  <c r="AS548" i="59"/>
  <c r="AR548" i="59"/>
  <c r="AN548" i="59"/>
  <c r="AM548" i="59"/>
  <c r="S548" i="59"/>
  <c r="G548" i="59"/>
  <c r="C548" i="59"/>
  <c r="B548" i="59"/>
  <c r="AS547" i="59"/>
  <c r="AR547" i="59"/>
  <c r="AN547" i="59"/>
  <c r="S547" i="59"/>
  <c r="G547" i="59"/>
  <c r="C547" i="59"/>
  <c r="B547" i="59"/>
  <c r="AS546" i="59"/>
  <c r="AR546" i="59"/>
  <c r="AN546" i="59"/>
  <c r="S546" i="59"/>
  <c r="G546" i="59"/>
  <c r="C546" i="59"/>
  <c r="B546" i="59"/>
  <c r="AS545" i="59"/>
  <c r="AR545" i="59"/>
  <c r="AN545" i="59"/>
  <c r="S545" i="59"/>
  <c r="G545" i="59"/>
  <c r="C545" i="59"/>
  <c r="B545" i="59"/>
  <c r="AS544" i="59"/>
  <c r="AR544" i="59"/>
  <c r="AN544" i="59"/>
  <c r="S544" i="59"/>
  <c r="G544" i="59"/>
  <c r="C544" i="59"/>
  <c r="B544" i="59"/>
  <c r="AS543" i="59"/>
  <c r="AR543" i="59"/>
  <c r="AN543" i="59"/>
  <c r="S543" i="59"/>
  <c r="G543" i="59"/>
  <c r="C543" i="59"/>
  <c r="B543" i="59"/>
  <c r="AS542" i="59"/>
  <c r="AR542" i="59"/>
  <c r="AN542" i="59"/>
  <c r="S542" i="59"/>
  <c r="G542" i="59"/>
  <c r="C542" i="59"/>
  <c r="B542" i="59"/>
  <c r="AS541" i="59"/>
  <c r="AR541" i="59"/>
  <c r="AN541" i="59"/>
  <c r="S541" i="59"/>
  <c r="G541" i="59"/>
  <c r="C541" i="59"/>
  <c r="B541" i="59"/>
  <c r="AS540" i="59"/>
  <c r="AR540" i="59"/>
  <c r="AN540" i="59"/>
  <c r="S540" i="59"/>
  <c r="G540" i="59"/>
  <c r="C540" i="59"/>
  <c r="B540" i="59"/>
  <c r="AS539" i="59"/>
  <c r="AR539" i="59"/>
  <c r="AN539" i="59"/>
  <c r="S539" i="59"/>
  <c r="G539" i="59"/>
  <c r="C539" i="59"/>
  <c r="B539" i="59"/>
  <c r="AS538" i="59"/>
  <c r="AR538" i="59"/>
  <c r="AN538" i="59"/>
  <c r="S538" i="59"/>
  <c r="G538" i="59"/>
  <c r="C538" i="59"/>
  <c r="B538" i="59"/>
  <c r="AS537" i="59"/>
  <c r="AR537" i="59"/>
  <c r="AN537" i="59"/>
  <c r="S537" i="59"/>
  <c r="G537" i="59"/>
  <c r="C537" i="59"/>
  <c r="B537" i="59"/>
  <c r="AS536" i="59"/>
  <c r="AR536" i="59"/>
  <c r="AN536" i="59"/>
  <c r="S536" i="59"/>
  <c r="G536" i="59"/>
  <c r="C536" i="59"/>
  <c r="B536" i="59"/>
  <c r="AS535" i="59"/>
  <c r="AR535" i="59"/>
  <c r="AN535" i="59"/>
  <c r="S535" i="59"/>
  <c r="G535" i="59"/>
  <c r="C535" i="59"/>
  <c r="B535" i="59"/>
  <c r="AS534" i="59"/>
  <c r="AR534" i="59"/>
  <c r="AN534" i="59"/>
  <c r="S534" i="59"/>
  <c r="G534" i="59"/>
  <c r="C534" i="59"/>
  <c r="B534" i="59"/>
  <c r="AS533" i="59"/>
  <c r="AR533" i="59"/>
  <c r="AN533" i="59"/>
  <c r="S533" i="59"/>
  <c r="G533" i="59"/>
  <c r="C533" i="59"/>
  <c r="B533" i="59"/>
  <c r="AS532" i="59"/>
  <c r="AR532" i="59"/>
  <c r="AN532" i="59"/>
  <c r="S532" i="59"/>
  <c r="G532" i="59"/>
  <c r="C532" i="59"/>
  <c r="B532" i="59"/>
  <c r="AS531" i="59"/>
  <c r="AR531" i="59"/>
  <c r="AN531" i="59"/>
  <c r="S531" i="59"/>
  <c r="G531" i="59"/>
  <c r="C531" i="59"/>
  <c r="B531" i="59"/>
  <c r="AS530" i="59"/>
  <c r="AR530" i="59"/>
  <c r="AN530" i="59"/>
  <c r="S530" i="59"/>
  <c r="G530" i="59"/>
  <c r="C530" i="59"/>
  <c r="B530" i="59"/>
  <c r="AS529" i="59"/>
  <c r="AR529" i="59"/>
  <c r="AN529" i="59"/>
  <c r="S529" i="59"/>
  <c r="G529" i="59"/>
  <c r="C529" i="59"/>
  <c r="B529" i="59"/>
  <c r="AS528" i="59"/>
  <c r="AR528" i="59"/>
  <c r="AN528" i="59"/>
  <c r="S528" i="59"/>
  <c r="G528" i="59"/>
  <c r="C528" i="59"/>
  <c r="B528" i="59"/>
  <c r="AS527" i="59"/>
  <c r="AR527" i="59"/>
  <c r="AN527" i="59"/>
  <c r="S527" i="59"/>
  <c r="G527" i="59"/>
  <c r="C527" i="59"/>
  <c r="B527" i="59"/>
  <c r="AS526" i="59"/>
  <c r="AR526" i="59"/>
  <c r="AN526" i="59"/>
  <c r="S526" i="59"/>
  <c r="G526" i="59"/>
  <c r="C526" i="59"/>
  <c r="B526" i="59"/>
  <c r="AS525" i="59"/>
  <c r="AR525" i="59"/>
  <c r="AN525" i="59"/>
  <c r="S525" i="59"/>
  <c r="G525" i="59"/>
  <c r="C525" i="59"/>
  <c r="B525" i="59"/>
  <c r="AS524" i="59"/>
  <c r="AR524" i="59"/>
  <c r="AN524" i="59"/>
  <c r="S524" i="59"/>
  <c r="G524" i="59"/>
  <c r="C524" i="59"/>
  <c r="B524" i="59"/>
  <c r="AS523" i="59"/>
  <c r="AR523" i="59"/>
  <c r="AN523" i="59"/>
  <c r="S523" i="59"/>
  <c r="G523" i="59"/>
  <c r="C523" i="59"/>
  <c r="B523" i="59"/>
  <c r="AS522" i="59"/>
  <c r="AR522" i="59"/>
  <c r="AN522" i="59"/>
  <c r="S522" i="59"/>
  <c r="G522" i="59"/>
  <c r="C522" i="59"/>
  <c r="B522" i="59"/>
  <c r="AS521" i="59"/>
  <c r="AR521" i="59"/>
  <c r="AN521" i="59"/>
  <c r="S521" i="59"/>
  <c r="G521" i="59"/>
  <c r="C521" i="59"/>
  <c r="B521" i="59"/>
  <c r="AS520" i="59"/>
  <c r="AR520" i="59"/>
  <c r="AN520" i="59"/>
  <c r="S520" i="59"/>
  <c r="G520" i="59"/>
  <c r="C520" i="59"/>
  <c r="B520" i="59"/>
  <c r="AS519" i="59"/>
  <c r="AR519" i="59"/>
  <c r="AN519" i="59"/>
  <c r="S519" i="59"/>
  <c r="G519" i="59"/>
  <c r="C519" i="59"/>
  <c r="B519" i="59"/>
  <c r="AS518" i="59"/>
  <c r="AR518" i="59"/>
  <c r="AN518" i="59"/>
  <c r="S518" i="59"/>
  <c r="G518" i="59"/>
  <c r="C518" i="59"/>
  <c r="B518" i="59"/>
  <c r="AS517" i="59"/>
  <c r="AR517" i="59"/>
  <c r="AN517" i="59"/>
  <c r="S517" i="59"/>
  <c r="G517" i="59"/>
  <c r="C517" i="59"/>
  <c r="B517" i="59"/>
  <c r="AS516" i="59"/>
  <c r="AR516" i="59"/>
  <c r="AN516" i="59"/>
  <c r="S516" i="59"/>
  <c r="G516" i="59"/>
  <c r="C516" i="59"/>
  <c r="B516" i="59"/>
  <c r="AS515" i="59"/>
  <c r="AR515" i="59"/>
  <c r="AN515" i="59"/>
  <c r="S515" i="59"/>
  <c r="G515" i="59"/>
  <c r="C515" i="59"/>
  <c r="B515" i="59"/>
  <c r="AS514" i="59"/>
  <c r="AR514" i="59"/>
  <c r="AN514" i="59"/>
  <c r="S514" i="59"/>
  <c r="G514" i="59"/>
  <c r="C514" i="59"/>
  <c r="B514" i="59"/>
  <c r="AS513" i="59"/>
  <c r="AR513" i="59"/>
  <c r="AN513" i="59"/>
  <c r="S513" i="59"/>
  <c r="G513" i="59"/>
  <c r="C513" i="59"/>
  <c r="B513" i="59"/>
  <c r="AS512" i="59"/>
  <c r="AR512" i="59"/>
  <c r="AN512" i="59"/>
  <c r="S512" i="59"/>
  <c r="G512" i="59"/>
  <c r="C512" i="59"/>
  <c r="B512" i="59"/>
  <c r="AS511" i="59"/>
  <c r="AR511" i="59"/>
  <c r="AN511" i="59"/>
  <c r="S511" i="59"/>
  <c r="G511" i="59"/>
  <c r="C511" i="59"/>
  <c r="B511" i="59"/>
  <c r="AS510" i="59"/>
  <c r="AR510" i="59"/>
  <c r="AN510" i="59"/>
  <c r="S510" i="59"/>
  <c r="G510" i="59"/>
  <c r="C510" i="59"/>
  <c r="B510" i="59"/>
  <c r="AS509" i="59"/>
  <c r="AR509" i="59"/>
  <c r="AN509" i="59"/>
  <c r="S509" i="59"/>
  <c r="G509" i="59"/>
  <c r="C509" i="59"/>
  <c r="B509" i="59"/>
  <c r="AS508" i="59"/>
  <c r="AR508" i="59"/>
  <c r="AN508" i="59"/>
  <c r="S508" i="59"/>
  <c r="G508" i="59"/>
  <c r="C508" i="59"/>
  <c r="B508" i="59"/>
  <c r="AS507" i="59"/>
  <c r="AR507" i="59"/>
  <c r="AN507" i="59"/>
  <c r="AM507" i="59"/>
  <c r="S507" i="59"/>
  <c r="G507" i="59"/>
  <c r="C507" i="59"/>
  <c r="B507" i="59"/>
  <c r="AS506" i="59"/>
  <c r="AR506" i="59"/>
  <c r="AN506" i="59"/>
  <c r="S506" i="59"/>
  <c r="G506" i="59"/>
  <c r="C506" i="59"/>
  <c r="B506" i="59"/>
  <c r="AS505" i="59"/>
  <c r="AR505" i="59"/>
  <c r="AN505" i="59"/>
  <c r="S505" i="59"/>
  <c r="G505" i="59"/>
  <c r="C505" i="59"/>
  <c r="B505" i="59"/>
  <c r="AS504" i="59"/>
  <c r="AR504" i="59"/>
  <c r="AN504" i="59"/>
  <c r="S504" i="59"/>
  <c r="G504" i="59"/>
  <c r="C504" i="59"/>
  <c r="B504" i="59"/>
  <c r="AS503" i="59"/>
  <c r="AR503" i="59"/>
  <c r="AN503" i="59"/>
  <c r="S503" i="59"/>
  <c r="G503" i="59"/>
  <c r="C503" i="59"/>
  <c r="B503" i="59"/>
  <c r="AS502" i="59"/>
  <c r="AR502" i="59"/>
  <c r="AN502" i="59"/>
  <c r="AM502" i="59"/>
  <c r="S502" i="59"/>
  <c r="G502" i="59"/>
  <c r="C502" i="59"/>
  <c r="B502" i="59"/>
  <c r="AS501" i="59"/>
  <c r="AR501" i="59"/>
  <c r="AN501" i="59"/>
  <c r="S501" i="59"/>
  <c r="G501" i="59"/>
  <c r="C501" i="59"/>
  <c r="B501" i="59"/>
  <c r="AS500" i="59"/>
  <c r="AR500" i="59"/>
  <c r="AN500" i="59"/>
  <c r="S500" i="59"/>
  <c r="G500" i="59"/>
  <c r="C500" i="59"/>
  <c r="B500" i="59"/>
  <c r="AS499" i="59"/>
  <c r="AR499" i="59"/>
  <c r="AN499" i="59"/>
  <c r="S499" i="59"/>
  <c r="G499" i="59"/>
  <c r="C499" i="59"/>
  <c r="B499" i="59"/>
  <c r="AS498" i="59"/>
  <c r="AR498" i="59"/>
  <c r="AN498" i="59"/>
  <c r="S498" i="59"/>
  <c r="G498" i="59"/>
  <c r="C498" i="59"/>
  <c r="B498" i="59"/>
  <c r="AS497" i="59"/>
  <c r="AR497" i="59"/>
  <c r="AN497" i="59"/>
  <c r="S497" i="59"/>
  <c r="G497" i="59"/>
  <c r="C497" i="59"/>
  <c r="B497" i="59"/>
  <c r="AS496" i="59"/>
  <c r="AR496" i="59"/>
  <c r="AN496" i="59"/>
  <c r="S496" i="59"/>
  <c r="G496" i="59"/>
  <c r="C496" i="59"/>
  <c r="B496" i="59"/>
  <c r="AS495" i="59"/>
  <c r="AR495" i="59"/>
  <c r="AN495" i="59"/>
  <c r="S495" i="59"/>
  <c r="G495" i="59"/>
  <c r="C495" i="59"/>
  <c r="B495" i="59"/>
  <c r="AS494" i="59"/>
  <c r="AR494" i="59"/>
  <c r="AN494" i="59"/>
  <c r="AM494" i="59"/>
  <c r="AM495" i="59" s="1"/>
  <c r="S494" i="59"/>
  <c r="G494" i="59"/>
  <c r="C494" i="59"/>
  <c r="B494" i="59"/>
  <c r="AS493" i="59"/>
  <c r="AR493" i="59"/>
  <c r="AN493" i="59"/>
  <c r="S493" i="59"/>
  <c r="G493" i="59"/>
  <c r="C493" i="59"/>
  <c r="B493" i="59"/>
  <c r="AS492" i="59"/>
  <c r="AR492" i="59"/>
  <c r="AN492" i="59"/>
  <c r="AM492" i="59"/>
  <c r="S492" i="59"/>
  <c r="G492" i="59"/>
  <c r="C492" i="59"/>
  <c r="B492" i="59"/>
  <c r="AS491" i="59"/>
  <c r="AR491" i="59"/>
  <c r="AN491" i="59"/>
  <c r="S491" i="59"/>
  <c r="G491" i="59"/>
  <c r="C491" i="59"/>
  <c r="B491" i="59"/>
  <c r="AS490" i="59"/>
  <c r="AR490" i="59"/>
  <c r="AN490" i="59"/>
  <c r="S490" i="59"/>
  <c r="G490" i="59"/>
  <c r="C490" i="59"/>
  <c r="B490" i="59"/>
  <c r="AS489" i="59"/>
  <c r="AR489" i="59"/>
  <c r="AN489" i="59"/>
  <c r="S489" i="59"/>
  <c r="G489" i="59"/>
  <c r="C489" i="59"/>
  <c r="B489" i="59"/>
  <c r="AS488" i="59"/>
  <c r="AR488" i="59"/>
  <c r="AN488" i="59"/>
  <c r="S488" i="59"/>
  <c r="G488" i="59"/>
  <c r="C488" i="59"/>
  <c r="B488" i="59"/>
  <c r="AS487" i="59"/>
  <c r="AR487" i="59"/>
  <c r="AN487" i="59"/>
  <c r="AM487" i="59"/>
  <c r="AM488" i="59" s="1"/>
  <c r="S487" i="59"/>
  <c r="G487" i="59"/>
  <c r="C487" i="59"/>
  <c r="B487" i="59"/>
  <c r="AS486" i="59"/>
  <c r="AR486" i="59"/>
  <c r="AN486" i="59"/>
  <c r="S486" i="59"/>
  <c r="G486" i="59"/>
  <c r="C486" i="59"/>
  <c r="B486" i="59"/>
  <c r="AS485" i="59"/>
  <c r="AR485" i="59"/>
  <c r="AN485" i="59"/>
  <c r="S485" i="59"/>
  <c r="G485" i="59"/>
  <c r="C485" i="59"/>
  <c r="B485" i="59"/>
  <c r="AS484" i="59"/>
  <c r="AR484" i="59"/>
  <c r="AN484" i="59"/>
  <c r="S484" i="59"/>
  <c r="G484" i="59"/>
  <c r="C484" i="59"/>
  <c r="B484" i="59"/>
  <c r="AS483" i="59"/>
  <c r="AR483" i="59"/>
  <c r="AN483" i="59"/>
  <c r="S483" i="59"/>
  <c r="G483" i="59"/>
  <c r="C483" i="59"/>
  <c r="B483" i="59"/>
  <c r="AS482" i="59"/>
  <c r="AR482" i="59"/>
  <c r="AN482" i="59"/>
  <c r="S482" i="59"/>
  <c r="G482" i="59"/>
  <c r="C482" i="59"/>
  <c r="B482" i="59"/>
  <c r="AS481" i="59"/>
  <c r="AR481" i="59"/>
  <c r="AN481" i="59"/>
  <c r="S481" i="59"/>
  <c r="G481" i="59"/>
  <c r="C481" i="59"/>
  <c r="B481" i="59"/>
  <c r="AS480" i="59"/>
  <c r="AR480" i="59"/>
  <c r="AN480" i="59"/>
  <c r="S480" i="59"/>
  <c r="G480" i="59"/>
  <c r="C480" i="59"/>
  <c r="B480" i="59"/>
  <c r="AS479" i="59"/>
  <c r="AR479" i="59"/>
  <c r="AN479" i="59"/>
  <c r="S479" i="59"/>
  <c r="G479" i="59"/>
  <c r="C479" i="59"/>
  <c r="B479" i="59"/>
  <c r="AS478" i="59"/>
  <c r="AR478" i="59"/>
  <c r="AN478" i="59"/>
  <c r="AM478" i="59"/>
  <c r="S478" i="59"/>
  <c r="G478" i="59"/>
  <c r="C478" i="59"/>
  <c r="B478" i="59"/>
  <c r="AS477" i="59"/>
  <c r="AR477" i="59"/>
  <c r="AN477" i="59"/>
  <c r="S477" i="59"/>
  <c r="G477" i="59"/>
  <c r="C477" i="59"/>
  <c r="B477" i="59"/>
  <c r="AS476" i="59"/>
  <c r="AR476" i="59"/>
  <c r="AN476" i="59"/>
  <c r="AM476" i="59"/>
  <c r="S476" i="59"/>
  <c r="G476" i="59"/>
  <c r="C476" i="59"/>
  <c r="B476" i="59"/>
  <c r="AS475" i="59"/>
  <c r="AR475" i="59"/>
  <c r="AN475" i="59"/>
  <c r="S475" i="59"/>
  <c r="G475" i="59"/>
  <c r="C475" i="59"/>
  <c r="B475" i="59"/>
  <c r="AS474" i="59"/>
  <c r="AR474" i="59"/>
  <c r="AN474" i="59"/>
  <c r="S474" i="59"/>
  <c r="G474" i="59"/>
  <c r="C474" i="59"/>
  <c r="B474" i="59"/>
  <c r="AS473" i="59"/>
  <c r="AR473" i="59"/>
  <c r="AN473" i="59"/>
  <c r="S473" i="59"/>
  <c r="G473" i="59"/>
  <c r="C473" i="59"/>
  <c r="B473" i="59"/>
  <c r="AS472" i="59"/>
  <c r="AR472" i="59"/>
  <c r="AN472" i="59"/>
  <c r="S472" i="59"/>
  <c r="G472" i="59"/>
  <c r="C472" i="59"/>
  <c r="B472" i="59"/>
  <c r="AS471" i="59"/>
  <c r="AR471" i="59"/>
  <c r="AN471" i="59"/>
  <c r="S471" i="59"/>
  <c r="G471" i="59"/>
  <c r="C471" i="59"/>
  <c r="B471" i="59"/>
  <c r="AS470" i="59"/>
  <c r="AR470" i="59"/>
  <c r="AN470" i="59"/>
  <c r="S470" i="59"/>
  <c r="G470" i="59"/>
  <c r="C470" i="59"/>
  <c r="B470" i="59"/>
  <c r="AS469" i="59"/>
  <c r="AR469" i="59"/>
  <c r="AN469" i="59"/>
  <c r="S469" i="59"/>
  <c r="G469" i="59"/>
  <c r="C469" i="59"/>
  <c r="B469" i="59"/>
  <c r="AS468" i="59"/>
  <c r="AR468" i="59"/>
  <c r="AN468" i="59"/>
  <c r="S468" i="59"/>
  <c r="G468" i="59"/>
  <c r="C468" i="59"/>
  <c r="B468" i="59"/>
  <c r="AS467" i="59"/>
  <c r="AR467" i="59"/>
  <c r="AN467" i="59"/>
  <c r="S467" i="59"/>
  <c r="G467" i="59"/>
  <c r="C467" i="59"/>
  <c r="B467" i="59"/>
  <c r="AS466" i="59"/>
  <c r="AR466" i="59"/>
  <c r="AN466" i="59"/>
  <c r="S466" i="59"/>
  <c r="G466" i="59"/>
  <c r="C466" i="59"/>
  <c r="B466" i="59"/>
  <c r="AS465" i="59"/>
  <c r="AR465" i="59"/>
  <c r="AN465" i="59"/>
  <c r="S465" i="59"/>
  <c r="G465" i="59"/>
  <c r="C465" i="59"/>
  <c r="B465" i="59"/>
  <c r="AS464" i="59"/>
  <c r="AR464" i="59"/>
  <c r="AN464" i="59"/>
  <c r="S464" i="59"/>
  <c r="G464" i="59"/>
  <c r="C464" i="59"/>
  <c r="B464" i="59"/>
  <c r="AS463" i="59"/>
  <c r="AR463" i="59"/>
  <c r="AN463" i="59"/>
  <c r="S463" i="59"/>
  <c r="G463" i="59"/>
  <c r="C463" i="59"/>
  <c r="B463" i="59"/>
  <c r="AS462" i="59"/>
  <c r="AR462" i="59"/>
  <c r="AN462" i="59"/>
  <c r="S462" i="59"/>
  <c r="G462" i="59"/>
  <c r="C462" i="59"/>
  <c r="B462" i="59"/>
  <c r="AS461" i="59"/>
  <c r="AR461" i="59"/>
  <c r="AN461" i="59"/>
  <c r="S461" i="59"/>
  <c r="G461" i="59"/>
  <c r="C461" i="59"/>
  <c r="B461" i="59"/>
  <c r="AS460" i="59"/>
  <c r="AR460" i="59"/>
  <c r="AN460" i="59"/>
  <c r="S460" i="59"/>
  <c r="G460" i="59"/>
  <c r="C460" i="59"/>
  <c r="B460" i="59"/>
  <c r="AS459" i="59"/>
  <c r="AR459" i="59"/>
  <c r="AN459" i="59"/>
  <c r="S459" i="59"/>
  <c r="G459" i="59"/>
  <c r="C459" i="59"/>
  <c r="B459" i="59"/>
  <c r="AS458" i="59"/>
  <c r="AR458" i="59"/>
  <c r="AN458" i="59"/>
  <c r="S458" i="59"/>
  <c r="G458" i="59"/>
  <c r="C458" i="59"/>
  <c r="B458" i="59"/>
  <c r="AS457" i="59"/>
  <c r="AR457" i="59"/>
  <c r="AN457" i="59"/>
  <c r="S457" i="59"/>
  <c r="G457" i="59"/>
  <c r="C457" i="59"/>
  <c r="B457" i="59"/>
  <c r="AS456" i="59"/>
  <c r="AR456" i="59"/>
  <c r="AN456" i="59"/>
  <c r="S456" i="59"/>
  <c r="G456" i="59"/>
  <c r="C456" i="59"/>
  <c r="B456" i="59"/>
  <c r="AS455" i="59"/>
  <c r="AR455" i="59"/>
  <c r="AN455" i="59"/>
  <c r="S455" i="59"/>
  <c r="G455" i="59"/>
  <c r="C455" i="59"/>
  <c r="B455" i="59"/>
  <c r="AS454" i="59"/>
  <c r="AR454" i="59"/>
  <c r="AN454" i="59"/>
  <c r="S454" i="59"/>
  <c r="G454" i="59"/>
  <c r="C454" i="59"/>
  <c r="B454" i="59"/>
  <c r="AS453" i="59"/>
  <c r="AR453" i="59"/>
  <c r="AN453" i="59"/>
  <c r="S453" i="59"/>
  <c r="G453" i="59"/>
  <c r="C453" i="59"/>
  <c r="B453" i="59"/>
  <c r="AS452" i="59"/>
  <c r="AR452" i="59"/>
  <c r="AN452" i="59"/>
  <c r="S452" i="59"/>
  <c r="G452" i="59"/>
  <c r="C452" i="59"/>
  <c r="B452" i="59"/>
  <c r="AS451" i="59"/>
  <c r="AR451" i="59"/>
  <c r="AN451" i="59"/>
  <c r="S451" i="59"/>
  <c r="G451" i="59"/>
  <c r="C451" i="59"/>
  <c r="B451" i="59"/>
  <c r="AS450" i="59"/>
  <c r="AR450" i="59"/>
  <c r="AN450" i="59"/>
  <c r="S450" i="59"/>
  <c r="G450" i="59"/>
  <c r="C450" i="59"/>
  <c r="B450" i="59"/>
  <c r="AS449" i="59"/>
  <c r="AR449" i="59"/>
  <c r="AN449" i="59"/>
  <c r="S449" i="59"/>
  <c r="G449" i="59"/>
  <c r="C449" i="59"/>
  <c r="B449" i="59"/>
  <c r="AS448" i="59"/>
  <c r="AR448" i="59"/>
  <c r="AN448" i="59"/>
  <c r="S448" i="59"/>
  <c r="G448" i="59"/>
  <c r="C448" i="59"/>
  <c r="B448" i="59"/>
  <c r="AS447" i="59"/>
  <c r="AR447" i="59"/>
  <c r="AN447" i="59"/>
  <c r="S447" i="59"/>
  <c r="G447" i="59"/>
  <c r="C447" i="59"/>
  <c r="B447" i="59"/>
  <c r="AS446" i="59"/>
  <c r="AR446" i="59"/>
  <c r="AN446" i="59"/>
  <c r="S446" i="59"/>
  <c r="G446" i="59"/>
  <c r="C446" i="59"/>
  <c r="B446" i="59"/>
  <c r="AS445" i="59"/>
  <c r="AR445" i="59"/>
  <c r="AN445" i="59"/>
  <c r="S445" i="59"/>
  <c r="G445" i="59"/>
  <c r="C445" i="59"/>
  <c r="B445" i="59"/>
  <c r="AS444" i="59"/>
  <c r="AR444" i="59"/>
  <c r="AN444" i="59"/>
  <c r="S444" i="59"/>
  <c r="G444" i="59"/>
  <c r="C444" i="59"/>
  <c r="B444" i="59"/>
  <c r="AS443" i="59"/>
  <c r="AR443" i="59"/>
  <c r="AN443" i="59"/>
  <c r="S443" i="59"/>
  <c r="G443" i="59"/>
  <c r="C443" i="59"/>
  <c r="B443" i="59"/>
  <c r="AS442" i="59"/>
  <c r="AR442" i="59"/>
  <c r="AN442" i="59"/>
  <c r="S442" i="59"/>
  <c r="G442" i="59"/>
  <c r="C442" i="59"/>
  <c r="B442" i="59"/>
  <c r="AS441" i="59"/>
  <c r="AR441" i="59"/>
  <c r="AN441" i="59"/>
  <c r="S441" i="59"/>
  <c r="G441" i="59"/>
  <c r="C441" i="59"/>
  <c r="B441" i="59"/>
  <c r="AS440" i="59"/>
  <c r="AR440" i="59"/>
  <c r="AN440" i="59"/>
  <c r="S440" i="59"/>
  <c r="G440" i="59"/>
  <c r="C440" i="59"/>
  <c r="B440" i="59"/>
  <c r="AS439" i="59"/>
  <c r="AR439" i="59"/>
  <c r="AN439" i="59"/>
  <c r="S439" i="59"/>
  <c r="G439" i="59"/>
  <c r="C439" i="59"/>
  <c r="B439" i="59"/>
  <c r="AS438" i="59"/>
  <c r="AR438" i="59"/>
  <c r="AN438" i="59"/>
  <c r="S438" i="59"/>
  <c r="G438" i="59"/>
  <c r="C438" i="59"/>
  <c r="B438" i="59"/>
  <c r="AS437" i="59"/>
  <c r="AR437" i="59"/>
  <c r="AN437" i="59"/>
  <c r="S437" i="59"/>
  <c r="G437" i="59"/>
  <c r="C437" i="59"/>
  <c r="B437" i="59"/>
  <c r="AS436" i="59"/>
  <c r="AR436" i="59"/>
  <c r="AN436" i="59"/>
  <c r="S436" i="59"/>
  <c r="G436" i="59"/>
  <c r="C436" i="59"/>
  <c r="B436" i="59"/>
  <c r="AS435" i="59"/>
  <c r="AR435" i="59"/>
  <c r="AN435" i="59"/>
  <c r="S435" i="59"/>
  <c r="G435" i="59"/>
  <c r="C435" i="59"/>
  <c r="B435" i="59"/>
  <c r="AS434" i="59"/>
  <c r="AR434" i="59"/>
  <c r="AN434" i="59"/>
  <c r="S434" i="59"/>
  <c r="G434" i="59"/>
  <c r="C434" i="59"/>
  <c r="B434" i="59"/>
  <c r="AS433" i="59"/>
  <c r="AR433" i="59"/>
  <c r="AN433" i="59"/>
  <c r="S433" i="59"/>
  <c r="G433" i="59"/>
  <c r="C433" i="59"/>
  <c r="B433" i="59"/>
  <c r="AS432" i="59"/>
  <c r="AR432" i="59"/>
  <c r="AN432" i="59"/>
  <c r="S432" i="59"/>
  <c r="G432" i="59"/>
  <c r="C432" i="59"/>
  <c r="B432" i="59"/>
  <c r="AS431" i="59"/>
  <c r="AR431" i="59"/>
  <c r="AN431" i="59"/>
  <c r="S431" i="59"/>
  <c r="G431" i="59"/>
  <c r="C431" i="59"/>
  <c r="B431" i="59"/>
  <c r="AS430" i="59"/>
  <c r="AR430" i="59"/>
  <c r="AN430" i="59"/>
  <c r="S430" i="59"/>
  <c r="G430" i="59"/>
  <c r="C430" i="59"/>
  <c r="B430" i="59"/>
  <c r="AS429" i="59"/>
  <c r="AR429" i="59"/>
  <c r="AN429" i="59"/>
  <c r="S429" i="59"/>
  <c r="G429" i="59"/>
  <c r="C429" i="59"/>
  <c r="B429" i="59"/>
  <c r="AS428" i="59"/>
  <c r="AR428" i="59"/>
  <c r="AN428" i="59"/>
  <c r="S428" i="59"/>
  <c r="G428" i="59"/>
  <c r="C428" i="59"/>
  <c r="B428" i="59"/>
  <c r="AS427" i="59"/>
  <c r="AR427" i="59"/>
  <c r="AN427" i="59"/>
  <c r="S427" i="59"/>
  <c r="G427" i="59"/>
  <c r="C427" i="59"/>
  <c r="B427" i="59"/>
  <c r="AS426" i="59"/>
  <c r="AR426" i="59"/>
  <c r="AN426" i="59"/>
  <c r="S426" i="59"/>
  <c r="G426" i="59"/>
  <c r="C426" i="59"/>
  <c r="B426" i="59"/>
  <c r="AS425" i="59"/>
  <c r="AR425" i="59"/>
  <c r="AN425" i="59"/>
  <c r="S425" i="59"/>
  <c r="G425" i="59"/>
  <c r="C425" i="59"/>
  <c r="B425" i="59"/>
  <c r="AS424" i="59"/>
  <c r="AR424" i="59"/>
  <c r="AN424" i="59"/>
  <c r="S424" i="59"/>
  <c r="G424" i="59"/>
  <c r="C424" i="59"/>
  <c r="B424" i="59"/>
  <c r="AS423" i="59"/>
  <c r="AR423" i="59"/>
  <c r="AN423" i="59"/>
  <c r="S423" i="59"/>
  <c r="G423" i="59"/>
  <c r="C423" i="59"/>
  <c r="B423" i="59"/>
  <c r="AS422" i="59"/>
  <c r="AR422" i="59"/>
  <c r="AN422" i="59"/>
  <c r="S422" i="59"/>
  <c r="G422" i="59"/>
  <c r="C422" i="59"/>
  <c r="B422" i="59"/>
  <c r="AS421" i="59"/>
  <c r="AR421" i="59"/>
  <c r="AN421" i="59"/>
  <c r="S421" i="59"/>
  <c r="G421" i="59"/>
  <c r="C421" i="59"/>
  <c r="B421" i="59"/>
  <c r="AS420" i="59"/>
  <c r="AR420" i="59"/>
  <c r="AN420" i="59"/>
  <c r="S420" i="59"/>
  <c r="G420" i="59"/>
  <c r="C420" i="59"/>
  <c r="B420" i="59"/>
  <c r="AS419" i="59"/>
  <c r="AR419" i="59"/>
  <c r="AN419" i="59"/>
  <c r="S419" i="59"/>
  <c r="G419" i="59"/>
  <c r="C419" i="59"/>
  <c r="B419" i="59"/>
  <c r="AS418" i="59"/>
  <c r="AR418" i="59"/>
  <c r="AN418" i="59"/>
  <c r="S418" i="59"/>
  <c r="G418" i="59"/>
  <c r="C418" i="59"/>
  <c r="B418" i="59"/>
  <c r="AS417" i="59"/>
  <c r="AR417" i="59"/>
  <c r="AN417" i="59"/>
  <c r="S417" i="59"/>
  <c r="G417" i="59"/>
  <c r="C417" i="59"/>
  <c r="B417" i="59"/>
  <c r="AS416" i="59"/>
  <c r="AR416" i="59"/>
  <c r="AN416" i="59"/>
  <c r="S416" i="59"/>
  <c r="G416" i="59"/>
  <c r="C416" i="59"/>
  <c r="B416" i="59"/>
  <c r="AS415" i="59"/>
  <c r="AR415" i="59"/>
  <c r="AN415" i="59"/>
  <c r="S415" i="59"/>
  <c r="G415" i="59"/>
  <c r="C415" i="59"/>
  <c r="B415" i="59"/>
  <c r="AS414" i="59"/>
  <c r="AR414" i="59"/>
  <c r="AN414" i="59"/>
  <c r="S414" i="59"/>
  <c r="G414" i="59"/>
  <c r="C414" i="59"/>
  <c r="B414" i="59"/>
  <c r="AS413" i="59"/>
  <c r="AR413" i="59"/>
  <c r="AN413" i="59"/>
  <c r="S413" i="59"/>
  <c r="G413" i="59"/>
  <c r="C413" i="59"/>
  <c r="B413" i="59"/>
  <c r="AS412" i="59"/>
  <c r="AR412" i="59"/>
  <c r="AN412" i="59"/>
  <c r="S412" i="59"/>
  <c r="G412" i="59"/>
  <c r="C412" i="59"/>
  <c r="B412" i="59"/>
  <c r="AS411" i="59"/>
  <c r="AR411" i="59"/>
  <c r="AN411" i="59"/>
  <c r="S411" i="59"/>
  <c r="G411" i="59"/>
  <c r="C411" i="59"/>
  <c r="B411" i="59"/>
  <c r="AS410" i="59"/>
  <c r="AR410" i="59"/>
  <c r="AN410" i="59"/>
  <c r="S410" i="59"/>
  <c r="G410" i="59"/>
  <c r="C410" i="59"/>
  <c r="B410" i="59"/>
  <c r="AS409" i="59"/>
  <c r="AR409" i="59"/>
  <c r="AN409" i="59"/>
  <c r="S409" i="59"/>
  <c r="G409" i="59"/>
  <c r="C409" i="59"/>
  <c r="B409" i="59"/>
  <c r="AS408" i="59"/>
  <c r="AR408" i="59"/>
  <c r="AN408" i="59"/>
  <c r="S408" i="59"/>
  <c r="G408" i="59"/>
  <c r="C408" i="59"/>
  <c r="B408" i="59"/>
  <c r="AS407" i="59"/>
  <c r="AR407" i="59"/>
  <c r="AN407" i="59"/>
  <c r="S407" i="59"/>
  <c r="G407" i="59"/>
  <c r="C407" i="59"/>
  <c r="B407" i="59"/>
  <c r="AS406" i="59"/>
  <c r="AR406" i="59"/>
  <c r="AN406" i="59"/>
  <c r="S406" i="59"/>
  <c r="G406" i="59"/>
  <c r="C406" i="59"/>
  <c r="B406" i="59"/>
  <c r="AS405" i="59"/>
  <c r="AR405" i="59"/>
  <c r="AN405" i="59"/>
  <c r="S405" i="59"/>
  <c r="G405" i="59"/>
  <c r="C405" i="59"/>
  <c r="B405" i="59"/>
  <c r="AS404" i="59"/>
  <c r="AR404" i="59"/>
  <c r="AN404" i="59"/>
  <c r="S404" i="59"/>
  <c r="G404" i="59"/>
  <c r="C404" i="59"/>
  <c r="B404" i="59"/>
  <c r="AS403" i="59"/>
  <c r="AR403" i="59"/>
  <c r="AN403" i="59"/>
  <c r="S403" i="59"/>
  <c r="G403" i="59"/>
  <c r="C403" i="59"/>
  <c r="B403" i="59"/>
  <c r="AS402" i="59"/>
  <c r="AR402" i="59"/>
  <c r="AN402" i="59"/>
  <c r="S402" i="59"/>
  <c r="G402" i="59"/>
  <c r="C402" i="59"/>
  <c r="B402" i="59"/>
  <c r="AS401" i="59"/>
  <c r="AR401" i="59"/>
  <c r="AN401" i="59"/>
  <c r="S401" i="59"/>
  <c r="G401" i="59"/>
  <c r="C401" i="59"/>
  <c r="B401" i="59"/>
  <c r="AS400" i="59"/>
  <c r="AR400" i="59"/>
  <c r="AN400" i="59"/>
  <c r="S400" i="59"/>
  <c r="G400" i="59"/>
  <c r="C400" i="59"/>
  <c r="B400" i="59"/>
  <c r="AS399" i="59"/>
  <c r="AR399" i="59"/>
  <c r="AN399" i="59"/>
  <c r="S399" i="59"/>
  <c r="G399" i="59"/>
  <c r="C399" i="59"/>
  <c r="B399" i="59"/>
  <c r="AS398" i="59"/>
  <c r="AR398" i="59"/>
  <c r="AN398" i="59"/>
  <c r="S398" i="59"/>
  <c r="G398" i="59"/>
  <c r="C398" i="59"/>
  <c r="B398" i="59"/>
  <c r="AS397" i="59"/>
  <c r="AR397" i="59"/>
  <c r="AN397" i="59"/>
  <c r="S397" i="59"/>
  <c r="G397" i="59"/>
  <c r="C397" i="59"/>
  <c r="B397" i="59"/>
  <c r="AS396" i="59"/>
  <c r="AR396" i="59"/>
  <c r="AN396" i="59"/>
  <c r="S396" i="59"/>
  <c r="G396" i="59"/>
  <c r="C396" i="59"/>
  <c r="B396" i="59"/>
  <c r="AS395" i="59"/>
  <c r="AR395" i="59"/>
  <c r="AN395" i="59"/>
  <c r="S395" i="59"/>
  <c r="G395" i="59"/>
  <c r="C395" i="59"/>
  <c r="B395" i="59"/>
  <c r="AS394" i="59"/>
  <c r="AR394" i="59"/>
  <c r="AN394" i="59"/>
  <c r="S394" i="59"/>
  <c r="G394" i="59"/>
  <c r="C394" i="59"/>
  <c r="B394" i="59"/>
  <c r="AS393" i="59"/>
  <c r="AR393" i="59"/>
  <c r="AN393" i="59"/>
  <c r="S393" i="59"/>
  <c r="G393" i="59"/>
  <c r="C393" i="59"/>
  <c r="B393" i="59"/>
  <c r="AS392" i="59"/>
  <c r="AR392" i="59"/>
  <c r="AN392" i="59"/>
  <c r="S392" i="59"/>
  <c r="G392" i="59"/>
  <c r="C392" i="59"/>
  <c r="B392" i="59"/>
  <c r="AS391" i="59"/>
  <c r="AR391" i="59"/>
  <c r="AN391" i="59"/>
  <c r="S391" i="59"/>
  <c r="G391" i="59"/>
  <c r="C391" i="59"/>
  <c r="B391" i="59"/>
  <c r="AS390" i="59"/>
  <c r="AR390" i="59"/>
  <c r="AN390" i="59"/>
  <c r="S390" i="59"/>
  <c r="G390" i="59"/>
  <c r="C390" i="59"/>
  <c r="B390" i="59"/>
  <c r="AS389" i="59"/>
  <c r="AR389" i="59"/>
  <c r="AN389" i="59"/>
  <c r="S389" i="59"/>
  <c r="G389" i="59"/>
  <c r="C389" i="59"/>
  <c r="B389" i="59"/>
  <c r="AS388" i="59"/>
  <c r="AR388" i="59"/>
  <c r="AN388" i="59"/>
  <c r="S388" i="59"/>
  <c r="G388" i="59"/>
  <c r="C388" i="59"/>
  <c r="B388" i="59"/>
  <c r="AS387" i="59"/>
  <c r="AR387" i="59"/>
  <c r="AN387" i="59"/>
  <c r="S387" i="59"/>
  <c r="G387" i="59"/>
  <c r="C387" i="59"/>
  <c r="B387" i="59"/>
  <c r="AS386" i="59"/>
  <c r="AR386" i="59"/>
  <c r="AN386" i="59"/>
  <c r="S386" i="59"/>
  <c r="G386" i="59"/>
  <c r="C386" i="59"/>
  <c r="B386" i="59"/>
  <c r="AS385" i="59"/>
  <c r="AR385" i="59"/>
  <c r="AN385" i="59"/>
  <c r="S385" i="59"/>
  <c r="G385" i="59"/>
  <c r="C385" i="59"/>
  <c r="B385" i="59"/>
  <c r="AS384" i="59"/>
  <c r="AR384" i="59"/>
  <c r="AN384" i="59"/>
  <c r="S384" i="59"/>
  <c r="G384" i="59"/>
  <c r="C384" i="59"/>
  <c r="B384" i="59"/>
  <c r="AS383" i="59"/>
  <c r="AR383" i="59"/>
  <c r="AN383" i="59"/>
  <c r="S383" i="59"/>
  <c r="G383" i="59"/>
  <c r="C383" i="59"/>
  <c r="B383" i="59"/>
  <c r="AS382" i="59"/>
  <c r="AR382" i="59"/>
  <c r="AN382" i="59"/>
  <c r="S382" i="59"/>
  <c r="G382" i="59"/>
  <c r="C382" i="59"/>
  <c r="B382" i="59"/>
  <c r="AS381" i="59"/>
  <c r="AR381" i="59"/>
  <c r="AN381" i="59"/>
  <c r="S381" i="59"/>
  <c r="G381" i="59"/>
  <c r="C381" i="59"/>
  <c r="B381" i="59"/>
  <c r="AS380" i="59"/>
  <c r="AR380" i="59"/>
  <c r="AN380" i="59"/>
  <c r="S380" i="59"/>
  <c r="G380" i="59"/>
  <c r="C380" i="59"/>
  <c r="B380" i="59"/>
  <c r="AS379" i="59"/>
  <c r="AR379" i="59"/>
  <c r="AN379" i="59"/>
  <c r="S379" i="59"/>
  <c r="G379" i="59"/>
  <c r="C379" i="59"/>
  <c r="B379" i="59"/>
  <c r="AS378" i="59"/>
  <c r="AR378" i="59"/>
  <c r="AN378" i="59"/>
  <c r="S378" i="59"/>
  <c r="G378" i="59"/>
  <c r="C378" i="59"/>
  <c r="B378" i="59"/>
  <c r="AS377" i="59"/>
  <c r="AR377" i="59"/>
  <c r="AN377" i="59"/>
  <c r="S377" i="59"/>
  <c r="G377" i="59"/>
  <c r="C377" i="59"/>
  <c r="B377" i="59"/>
  <c r="AS376" i="59"/>
  <c r="AR376" i="59"/>
  <c r="AN376" i="59"/>
  <c r="S376" i="59"/>
  <c r="G376" i="59"/>
  <c r="C376" i="59"/>
  <c r="B376" i="59"/>
  <c r="AS375" i="59"/>
  <c r="AR375" i="59"/>
  <c r="AN375" i="59"/>
  <c r="S375" i="59"/>
  <c r="G375" i="59"/>
  <c r="C375" i="59"/>
  <c r="B375" i="59"/>
  <c r="AS374" i="59"/>
  <c r="AR374" i="59"/>
  <c r="AN374" i="59"/>
  <c r="S374" i="59"/>
  <c r="G374" i="59"/>
  <c r="C374" i="59"/>
  <c r="B374" i="59"/>
  <c r="AS373" i="59"/>
  <c r="AR373" i="59"/>
  <c r="AN373" i="59"/>
  <c r="S373" i="59"/>
  <c r="G373" i="59"/>
  <c r="C373" i="59"/>
  <c r="B373" i="59"/>
  <c r="AS372" i="59"/>
  <c r="AR372" i="59"/>
  <c r="AN372" i="59"/>
  <c r="S372" i="59"/>
  <c r="G372" i="59"/>
  <c r="C372" i="59"/>
  <c r="B372" i="59"/>
  <c r="AS371" i="59"/>
  <c r="AR371" i="59"/>
  <c r="AN371" i="59"/>
  <c r="S371" i="59"/>
  <c r="G371" i="59"/>
  <c r="C371" i="59"/>
  <c r="B371" i="59"/>
  <c r="AS370" i="59"/>
  <c r="AR370" i="59"/>
  <c r="AN370" i="59"/>
  <c r="S370" i="59"/>
  <c r="G370" i="59"/>
  <c r="C370" i="59"/>
  <c r="B370" i="59"/>
  <c r="AS369" i="59"/>
  <c r="AR369" i="59"/>
  <c r="AN369" i="59"/>
  <c r="S369" i="59"/>
  <c r="G369" i="59"/>
  <c r="C369" i="59"/>
  <c r="B369" i="59"/>
  <c r="AS368" i="59"/>
  <c r="AR368" i="59"/>
  <c r="AN368" i="59"/>
  <c r="S368" i="59"/>
  <c r="G368" i="59"/>
  <c r="C368" i="59"/>
  <c r="B368" i="59"/>
  <c r="AS367" i="59"/>
  <c r="AR367" i="59"/>
  <c r="AN367" i="59"/>
  <c r="S367" i="59"/>
  <c r="G367" i="59"/>
  <c r="C367" i="59"/>
  <c r="B367" i="59"/>
  <c r="AS366" i="59"/>
  <c r="AR366" i="59"/>
  <c r="AN366" i="59"/>
  <c r="S366" i="59"/>
  <c r="G366" i="59"/>
  <c r="C366" i="59"/>
  <c r="B366" i="59"/>
  <c r="AS365" i="59"/>
  <c r="AR365" i="59"/>
  <c r="AN365" i="59"/>
  <c r="S365" i="59"/>
  <c r="G365" i="59"/>
  <c r="C365" i="59"/>
  <c r="B365" i="59"/>
  <c r="AS364" i="59"/>
  <c r="AR364" i="59"/>
  <c r="AN364" i="59"/>
  <c r="S364" i="59"/>
  <c r="G364" i="59"/>
  <c r="C364" i="59"/>
  <c r="B364" i="59"/>
  <c r="AS363" i="59"/>
  <c r="AR363" i="59"/>
  <c r="AN363" i="59"/>
  <c r="S363" i="59"/>
  <c r="G363" i="59"/>
  <c r="C363" i="59"/>
  <c r="B363" i="59"/>
  <c r="AS362" i="59"/>
  <c r="AR362" i="59"/>
  <c r="AN362" i="59"/>
  <c r="S362" i="59"/>
  <c r="G362" i="59"/>
  <c r="C362" i="59"/>
  <c r="B362" i="59"/>
  <c r="AS361" i="59"/>
  <c r="AR361" i="59"/>
  <c r="AN361" i="59"/>
  <c r="S361" i="59"/>
  <c r="G361" i="59"/>
  <c r="C361" i="59"/>
  <c r="B361" i="59"/>
  <c r="AS360" i="59"/>
  <c r="AR360" i="59"/>
  <c r="AN360" i="59"/>
  <c r="S360" i="59"/>
  <c r="G360" i="59"/>
  <c r="C360" i="59"/>
  <c r="B360" i="59"/>
  <c r="AS359" i="59"/>
  <c r="AR359" i="59"/>
  <c r="AN359" i="59"/>
  <c r="S359" i="59"/>
  <c r="G359" i="59"/>
  <c r="C359" i="59"/>
  <c r="B359" i="59"/>
  <c r="AS358" i="59"/>
  <c r="AR358" i="59"/>
  <c r="AN358" i="59"/>
  <c r="S358" i="59"/>
  <c r="G358" i="59"/>
  <c r="C358" i="59"/>
  <c r="B358" i="59"/>
  <c r="AS357" i="59"/>
  <c r="AR357" i="59"/>
  <c r="AN357" i="59"/>
  <c r="S357" i="59"/>
  <c r="G357" i="59"/>
  <c r="C357" i="59"/>
  <c r="B357" i="59"/>
  <c r="AS356" i="59"/>
  <c r="AR356" i="59"/>
  <c r="AN356" i="59"/>
  <c r="S356" i="59"/>
  <c r="G356" i="59"/>
  <c r="C356" i="59"/>
  <c r="B356" i="59"/>
  <c r="AS355" i="59"/>
  <c r="AR355" i="59"/>
  <c r="AN355" i="59"/>
  <c r="S355" i="59"/>
  <c r="G355" i="59"/>
  <c r="C355" i="59"/>
  <c r="B355" i="59"/>
  <c r="AS354" i="59"/>
  <c r="AR354" i="59"/>
  <c r="AN354" i="59"/>
  <c r="S354" i="59"/>
  <c r="G354" i="59"/>
  <c r="C354" i="59"/>
  <c r="B354" i="59"/>
  <c r="AS353" i="59"/>
  <c r="AR353" i="59"/>
  <c r="AN353" i="59"/>
  <c r="S353" i="59"/>
  <c r="G353" i="59"/>
  <c r="C353" i="59"/>
  <c r="B353" i="59"/>
  <c r="AS352" i="59"/>
  <c r="AR352" i="59"/>
  <c r="AN352" i="59"/>
  <c r="S352" i="59"/>
  <c r="G352" i="59"/>
  <c r="C352" i="59"/>
  <c r="B352" i="59"/>
  <c r="AS351" i="59"/>
  <c r="AR351" i="59"/>
  <c r="AN351" i="59"/>
  <c r="S351" i="59"/>
  <c r="G351" i="59"/>
  <c r="C351" i="59"/>
  <c r="B351" i="59"/>
  <c r="AS350" i="59"/>
  <c r="AR350" i="59"/>
  <c r="AN350" i="59"/>
  <c r="S350" i="59"/>
  <c r="G350" i="59"/>
  <c r="C350" i="59"/>
  <c r="B350" i="59"/>
  <c r="AS349" i="59"/>
  <c r="AR349" i="59"/>
  <c r="AN349" i="59"/>
  <c r="S349" i="59"/>
  <c r="G349" i="59"/>
  <c r="C349" i="59"/>
  <c r="B349" i="59"/>
  <c r="AS348" i="59"/>
  <c r="AR348" i="59"/>
  <c r="AN348" i="59"/>
  <c r="S348" i="59"/>
  <c r="G348" i="59"/>
  <c r="C348" i="59"/>
  <c r="B348" i="59"/>
  <c r="AS347" i="59"/>
  <c r="AR347" i="59"/>
  <c r="AN347" i="59"/>
  <c r="S347" i="59"/>
  <c r="G347" i="59"/>
  <c r="C347" i="59"/>
  <c r="B347" i="59"/>
  <c r="AS346" i="59"/>
  <c r="AR346" i="59"/>
  <c r="AN346" i="59"/>
  <c r="S346" i="59"/>
  <c r="G346" i="59"/>
  <c r="C346" i="59"/>
  <c r="B346" i="59"/>
  <c r="AS345" i="59"/>
  <c r="AR345" i="59"/>
  <c r="AN345" i="59"/>
  <c r="S345" i="59"/>
  <c r="G345" i="59"/>
  <c r="C345" i="59"/>
  <c r="B345" i="59"/>
  <c r="AS344" i="59"/>
  <c r="AR344" i="59"/>
  <c r="AN344" i="59"/>
  <c r="S344" i="59"/>
  <c r="G344" i="59"/>
  <c r="C344" i="59"/>
  <c r="B344" i="59"/>
  <c r="AS343" i="59"/>
  <c r="AR343" i="59"/>
  <c r="AN343" i="59"/>
  <c r="S343" i="59"/>
  <c r="G343" i="59"/>
  <c r="C343" i="59"/>
  <c r="B343" i="59"/>
  <c r="AS342" i="59"/>
  <c r="AR342" i="59"/>
  <c r="AN342" i="59"/>
  <c r="S342" i="59"/>
  <c r="G342" i="59"/>
  <c r="C342" i="59"/>
  <c r="B342" i="59"/>
  <c r="AS341" i="59"/>
  <c r="AR341" i="59"/>
  <c r="AN341" i="59"/>
  <c r="S341" i="59"/>
  <c r="G341" i="59"/>
  <c r="C341" i="59"/>
  <c r="B341" i="59"/>
  <c r="AS340" i="59"/>
  <c r="AR340" i="59"/>
  <c r="AN340" i="59"/>
  <c r="S340" i="59"/>
  <c r="G340" i="59"/>
  <c r="C340" i="59"/>
  <c r="B340" i="59"/>
  <c r="AS339" i="59"/>
  <c r="AR339" i="59"/>
  <c r="AN339" i="59"/>
  <c r="S339" i="59"/>
  <c r="G339" i="59"/>
  <c r="C339" i="59"/>
  <c r="B339" i="59"/>
  <c r="AS338" i="59"/>
  <c r="AR338" i="59"/>
  <c r="AN338" i="59"/>
  <c r="S338" i="59"/>
  <c r="G338" i="59"/>
  <c r="C338" i="59"/>
  <c r="B338" i="59"/>
  <c r="AS337" i="59"/>
  <c r="AR337" i="59"/>
  <c r="AN337" i="59"/>
  <c r="S337" i="59"/>
  <c r="G337" i="59"/>
  <c r="C337" i="59"/>
  <c r="B337" i="59"/>
  <c r="AS336" i="59"/>
  <c r="AR336" i="59"/>
  <c r="AN336" i="59"/>
  <c r="S336" i="59"/>
  <c r="G336" i="59"/>
  <c r="C336" i="59"/>
  <c r="B336" i="59"/>
  <c r="AS335" i="59"/>
  <c r="AR335" i="59"/>
  <c r="AN335" i="59"/>
  <c r="S335" i="59"/>
  <c r="G335" i="59"/>
  <c r="C335" i="59"/>
  <c r="B335" i="59"/>
  <c r="AS334" i="59"/>
  <c r="AR334" i="59"/>
  <c r="AN334" i="59"/>
  <c r="S334" i="59"/>
  <c r="G334" i="59"/>
  <c r="C334" i="59"/>
  <c r="B334" i="59"/>
  <c r="AS333" i="59"/>
  <c r="AR333" i="59"/>
  <c r="AN333" i="59"/>
  <c r="S333" i="59"/>
  <c r="G333" i="59"/>
  <c r="C333" i="59"/>
  <c r="B333" i="59"/>
  <c r="AS332" i="59"/>
  <c r="AR332" i="59"/>
  <c r="AN332" i="59"/>
  <c r="S332" i="59"/>
  <c r="G332" i="59"/>
  <c r="C332" i="59"/>
  <c r="B332" i="59"/>
  <c r="AS331" i="59"/>
  <c r="AR331" i="59"/>
  <c r="AN331" i="59"/>
  <c r="S331" i="59"/>
  <c r="G331" i="59"/>
  <c r="C331" i="59"/>
  <c r="B331" i="59"/>
  <c r="AS330" i="59"/>
  <c r="AR330" i="59"/>
  <c r="AN330" i="59"/>
  <c r="S330" i="59"/>
  <c r="G330" i="59"/>
  <c r="C330" i="59"/>
  <c r="B330" i="59"/>
  <c r="AS329" i="59"/>
  <c r="AR329" i="59"/>
  <c r="AN329" i="59"/>
  <c r="S329" i="59"/>
  <c r="G329" i="59"/>
  <c r="C329" i="59"/>
  <c r="B329" i="59"/>
  <c r="AS328" i="59"/>
  <c r="AR328" i="59"/>
  <c r="AN328" i="59"/>
  <c r="S328" i="59"/>
  <c r="G328" i="59"/>
  <c r="C328" i="59"/>
  <c r="B328" i="59"/>
  <c r="AS327" i="59"/>
  <c r="AR327" i="59"/>
  <c r="AN327" i="59"/>
  <c r="S327" i="59"/>
  <c r="G327" i="59"/>
  <c r="C327" i="59"/>
  <c r="B327" i="59"/>
  <c r="AS326" i="59"/>
  <c r="AR326" i="59"/>
  <c r="AN326" i="59"/>
  <c r="S326" i="59"/>
  <c r="G326" i="59"/>
  <c r="C326" i="59"/>
  <c r="B326" i="59"/>
  <c r="AS325" i="59"/>
  <c r="AR325" i="59"/>
  <c r="AN325" i="59"/>
  <c r="S325" i="59"/>
  <c r="G325" i="59"/>
  <c r="C325" i="59"/>
  <c r="B325" i="59"/>
  <c r="AS324" i="59"/>
  <c r="AR324" i="59"/>
  <c r="AN324" i="59"/>
  <c r="S324" i="59"/>
  <c r="G324" i="59"/>
  <c r="C324" i="59"/>
  <c r="B324" i="59"/>
  <c r="AS323" i="59"/>
  <c r="AR323" i="59"/>
  <c r="AN323" i="59"/>
  <c r="S323" i="59"/>
  <c r="G323" i="59"/>
  <c r="C323" i="59"/>
  <c r="B323" i="59"/>
  <c r="AS322" i="59"/>
  <c r="AR322" i="59"/>
  <c r="AN322" i="59"/>
  <c r="S322" i="59"/>
  <c r="G322" i="59"/>
  <c r="C322" i="59"/>
  <c r="B322" i="59"/>
  <c r="AS321" i="59"/>
  <c r="AR321" i="59"/>
  <c r="AN321" i="59"/>
  <c r="S321" i="59"/>
  <c r="G321" i="59"/>
  <c r="C321" i="59"/>
  <c r="B321" i="59"/>
  <c r="AS320" i="59"/>
  <c r="AR320" i="59"/>
  <c r="AN320" i="59"/>
  <c r="S320" i="59"/>
  <c r="G320" i="59"/>
  <c r="C320" i="59"/>
  <c r="B320" i="59"/>
  <c r="AS319" i="59"/>
  <c r="AR319" i="59"/>
  <c r="AN319" i="59"/>
  <c r="S319" i="59"/>
  <c r="G319" i="59"/>
  <c r="C319" i="59"/>
  <c r="B319" i="59"/>
  <c r="AS318" i="59"/>
  <c r="AR318" i="59"/>
  <c r="AN318" i="59"/>
  <c r="S318" i="59"/>
  <c r="G318" i="59"/>
  <c r="C318" i="59"/>
  <c r="B318" i="59"/>
  <c r="AS317" i="59"/>
  <c r="AR317" i="59"/>
  <c r="AN317" i="59"/>
  <c r="S317" i="59"/>
  <c r="G317" i="59"/>
  <c r="C317" i="59"/>
  <c r="B317" i="59"/>
  <c r="AS316" i="59"/>
  <c r="AR316" i="59"/>
  <c r="AN316" i="59"/>
  <c r="S316" i="59"/>
  <c r="G316" i="59"/>
  <c r="C316" i="59"/>
  <c r="B316" i="59"/>
  <c r="AS315" i="59"/>
  <c r="AR315" i="59"/>
  <c r="AN315" i="59"/>
  <c r="S315" i="59"/>
  <c r="G315" i="59"/>
  <c r="C315" i="59"/>
  <c r="B315" i="59"/>
  <c r="AS314" i="59"/>
  <c r="AR314" i="59"/>
  <c r="AN314" i="59"/>
  <c r="S314" i="59"/>
  <c r="G314" i="59"/>
  <c r="C314" i="59"/>
  <c r="B314" i="59"/>
  <c r="AS313" i="59"/>
  <c r="AR313" i="59"/>
  <c r="AN313" i="59"/>
  <c r="S313" i="59"/>
  <c r="G313" i="59"/>
  <c r="C313" i="59"/>
  <c r="B313" i="59"/>
  <c r="AS312" i="59"/>
  <c r="AR312" i="59"/>
  <c r="AN312" i="59"/>
  <c r="S312" i="59"/>
  <c r="G312" i="59"/>
  <c r="C312" i="59"/>
  <c r="B312" i="59"/>
  <c r="AS311" i="59"/>
  <c r="AR311" i="59"/>
  <c r="AN311" i="59"/>
  <c r="S311" i="59"/>
  <c r="G311" i="59"/>
  <c r="C311" i="59"/>
  <c r="B311" i="59"/>
  <c r="AS310" i="59"/>
  <c r="AR310" i="59"/>
  <c r="AN310" i="59"/>
  <c r="S310" i="59"/>
  <c r="G310" i="59"/>
  <c r="C310" i="59"/>
  <c r="B310" i="59"/>
  <c r="AS309" i="59"/>
  <c r="AR309" i="59"/>
  <c r="AN309" i="59"/>
  <c r="S309" i="59"/>
  <c r="G309" i="59"/>
  <c r="C309" i="59"/>
  <c r="B309" i="59"/>
  <c r="AS308" i="59"/>
  <c r="AR308" i="59"/>
  <c r="AN308" i="59"/>
  <c r="S308" i="59"/>
  <c r="G308" i="59"/>
  <c r="C308" i="59"/>
  <c r="B308" i="59"/>
  <c r="AS307" i="59"/>
  <c r="AR307" i="59"/>
  <c r="AN307" i="59"/>
  <c r="S307" i="59"/>
  <c r="G307" i="59"/>
  <c r="C307" i="59"/>
  <c r="B307" i="59"/>
  <c r="AS306" i="59"/>
  <c r="AR306" i="59"/>
  <c r="AN306" i="59"/>
  <c r="S306" i="59"/>
  <c r="G306" i="59"/>
  <c r="C306" i="59"/>
  <c r="B306" i="59"/>
  <c r="AS305" i="59"/>
  <c r="AR305" i="59"/>
  <c r="AN305" i="59"/>
  <c r="S305" i="59"/>
  <c r="G305" i="59"/>
  <c r="C305" i="59"/>
  <c r="B305" i="59"/>
  <c r="AS304" i="59"/>
  <c r="AR304" i="59"/>
  <c r="AN304" i="59"/>
  <c r="S304" i="59"/>
  <c r="G304" i="59"/>
  <c r="C304" i="59"/>
  <c r="B304" i="59"/>
  <c r="AS303" i="59"/>
  <c r="AR303" i="59"/>
  <c r="AN303" i="59"/>
  <c r="S303" i="59"/>
  <c r="G303" i="59"/>
  <c r="C303" i="59"/>
  <c r="B303" i="59"/>
  <c r="AS302" i="59"/>
  <c r="AR302" i="59"/>
  <c r="AN302" i="59"/>
  <c r="S302" i="59"/>
  <c r="G302" i="59"/>
  <c r="C302" i="59"/>
  <c r="B302" i="59"/>
  <c r="AS301" i="59"/>
  <c r="AR301" i="59"/>
  <c r="AN301" i="59"/>
  <c r="S301" i="59"/>
  <c r="G301" i="59"/>
  <c r="C301" i="59"/>
  <c r="B301" i="59"/>
  <c r="AS300" i="59"/>
  <c r="AR300" i="59"/>
  <c r="AN300" i="59"/>
  <c r="S300" i="59"/>
  <c r="G300" i="59"/>
  <c r="C300" i="59"/>
  <c r="B300" i="59"/>
  <c r="AS299" i="59"/>
  <c r="AR299" i="59"/>
  <c r="AN299" i="59"/>
  <c r="S299" i="59"/>
  <c r="G299" i="59"/>
  <c r="C299" i="59"/>
  <c r="B299" i="59"/>
  <c r="AS298" i="59"/>
  <c r="AR298" i="59"/>
  <c r="AN298" i="59"/>
  <c r="S298" i="59"/>
  <c r="G298" i="59"/>
  <c r="C298" i="59"/>
  <c r="B298" i="59"/>
  <c r="AS297" i="59"/>
  <c r="AR297" i="59"/>
  <c r="AN297" i="59"/>
  <c r="S297" i="59"/>
  <c r="G297" i="59"/>
  <c r="C297" i="59"/>
  <c r="B297" i="59"/>
  <c r="AS296" i="59"/>
  <c r="AR296" i="59"/>
  <c r="AN296" i="59"/>
  <c r="S296" i="59"/>
  <c r="G296" i="59"/>
  <c r="C296" i="59"/>
  <c r="B296" i="59"/>
  <c r="AS295" i="59"/>
  <c r="AR295" i="59"/>
  <c r="AN295" i="59"/>
  <c r="S295" i="59"/>
  <c r="G295" i="59"/>
  <c r="C295" i="59"/>
  <c r="B295" i="59"/>
  <c r="AS294" i="59"/>
  <c r="AR294" i="59"/>
  <c r="AN294" i="59"/>
  <c r="S294" i="59"/>
  <c r="G294" i="59"/>
  <c r="C294" i="59"/>
  <c r="B294" i="59"/>
  <c r="AS293" i="59"/>
  <c r="AR293" i="59"/>
  <c r="AN293" i="59"/>
  <c r="S293" i="59"/>
  <c r="G293" i="59"/>
  <c r="C293" i="59"/>
  <c r="B293" i="59"/>
  <c r="AS292" i="59"/>
  <c r="AR292" i="59"/>
  <c r="AN292" i="59"/>
  <c r="S292" i="59"/>
  <c r="G292" i="59"/>
  <c r="C292" i="59"/>
  <c r="B292" i="59"/>
  <c r="AS291" i="59"/>
  <c r="AR291" i="59"/>
  <c r="AN291" i="59"/>
  <c r="S291" i="59"/>
  <c r="G291" i="59"/>
  <c r="C291" i="59"/>
  <c r="B291" i="59"/>
  <c r="AS290" i="59"/>
  <c r="AR290" i="59"/>
  <c r="AN290" i="59"/>
  <c r="S290" i="59"/>
  <c r="G290" i="59"/>
  <c r="C290" i="59"/>
  <c r="B290" i="59"/>
  <c r="AS289" i="59"/>
  <c r="AR289" i="59"/>
  <c r="AN289" i="59"/>
  <c r="S289" i="59"/>
  <c r="G289" i="59"/>
  <c r="C289" i="59"/>
  <c r="B289" i="59"/>
  <c r="AS288" i="59"/>
  <c r="AR288" i="59"/>
  <c r="AN288" i="59"/>
  <c r="S288" i="59"/>
  <c r="G288" i="59"/>
  <c r="C288" i="59"/>
  <c r="B288" i="59"/>
  <c r="AS287" i="59"/>
  <c r="AR287" i="59"/>
  <c r="AN287" i="59"/>
  <c r="S287" i="59"/>
  <c r="G287" i="59"/>
  <c r="C287" i="59"/>
  <c r="B287" i="59"/>
  <c r="AS286" i="59"/>
  <c r="AR286" i="59"/>
  <c r="AN286" i="59"/>
  <c r="S286" i="59"/>
  <c r="G286" i="59"/>
  <c r="C286" i="59"/>
  <c r="B286" i="59"/>
  <c r="AS285" i="59"/>
  <c r="AR285" i="59"/>
  <c r="AN285" i="59"/>
  <c r="S285" i="59"/>
  <c r="G285" i="59"/>
  <c r="C285" i="59"/>
  <c r="B285" i="59"/>
  <c r="AS284" i="59"/>
  <c r="AR284" i="59"/>
  <c r="AN284" i="59"/>
  <c r="S284" i="59"/>
  <c r="G284" i="59"/>
  <c r="C284" i="59"/>
  <c r="B284" i="59"/>
  <c r="AS283" i="59"/>
  <c r="AR283" i="59"/>
  <c r="AN283" i="59"/>
  <c r="S283" i="59"/>
  <c r="G283" i="59"/>
  <c r="C283" i="59"/>
  <c r="B283" i="59"/>
  <c r="AS282" i="59"/>
  <c r="AR282" i="59"/>
  <c r="AN282" i="59"/>
  <c r="S282" i="59"/>
  <c r="G282" i="59"/>
  <c r="C282" i="59"/>
  <c r="B282" i="59"/>
  <c r="AS281" i="59"/>
  <c r="AR281" i="59"/>
  <c r="AN281" i="59"/>
  <c r="S281" i="59"/>
  <c r="G281" i="59"/>
  <c r="C281" i="59"/>
  <c r="B281" i="59"/>
  <c r="AS280" i="59"/>
  <c r="AR280" i="59"/>
  <c r="AN280" i="59"/>
  <c r="S280" i="59"/>
  <c r="G280" i="59"/>
  <c r="C280" i="59"/>
  <c r="B280" i="59"/>
  <c r="AS279" i="59"/>
  <c r="AR279" i="59"/>
  <c r="AN279" i="59"/>
  <c r="S279" i="59"/>
  <c r="G279" i="59"/>
  <c r="C279" i="59"/>
  <c r="B279" i="59"/>
  <c r="AS278" i="59"/>
  <c r="AR278" i="59"/>
  <c r="AN278" i="59"/>
  <c r="S278" i="59"/>
  <c r="G278" i="59"/>
  <c r="C278" i="59"/>
  <c r="B278" i="59"/>
  <c r="AS277" i="59"/>
  <c r="AR277" i="59"/>
  <c r="AN277" i="59"/>
  <c r="S277" i="59"/>
  <c r="G277" i="59"/>
  <c r="C277" i="59"/>
  <c r="B277" i="59"/>
  <c r="AS276" i="59"/>
  <c r="AR276" i="59"/>
  <c r="AN276" i="59"/>
  <c r="S276" i="59"/>
  <c r="G276" i="59"/>
  <c r="C276" i="59"/>
  <c r="B276" i="59"/>
  <c r="AS275" i="59"/>
  <c r="AR275" i="59"/>
  <c r="AN275" i="59"/>
  <c r="S275" i="59"/>
  <c r="G275" i="59"/>
  <c r="C275" i="59"/>
  <c r="B275" i="59"/>
  <c r="AS274" i="59"/>
  <c r="AR274" i="59"/>
  <c r="AN274" i="59"/>
  <c r="S274" i="59"/>
  <c r="G274" i="59"/>
  <c r="C274" i="59"/>
  <c r="B274" i="59"/>
  <c r="AS273" i="59"/>
  <c r="AR273" i="59"/>
  <c r="AN273" i="59"/>
  <c r="S273" i="59"/>
  <c r="G273" i="59"/>
  <c r="C273" i="59"/>
  <c r="B273" i="59"/>
  <c r="AS272" i="59"/>
  <c r="AR272" i="59"/>
  <c r="AN272" i="59"/>
  <c r="S272" i="59"/>
  <c r="G272" i="59"/>
  <c r="C272" i="59"/>
  <c r="B272" i="59"/>
  <c r="AS271" i="59"/>
  <c r="AR271" i="59"/>
  <c r="AN271" i="59"/>
  <c r="S271" i="59"/>
  <c r="G271" i="59"/>
  <c r="C271" i="59"/>
  <c r="B271" i="59"/>
  <c r="AS270" i="59"/>
  <c r="AR270" i="59"/>
  <c r="AN270" i="59"/>
  <c r="S270" i="59"/>
  <c r="G270" i="59"/>
  <c r="C270" i="59"/>
  <c r="B270" i="59"/>
  <c r="AS269" i="59"/>
  <c r="AR269" i="59"/>
  <c r="AN269" i="59"/>
  <c r="S269" i="59"/>
  <c r="G269" i="59"/>
  <c r="C269" i="59"/>
  <c r="B269" i="59"/>
  <c r="AS268" i="59"/>
  <c r="AR268" i="59"/>
  <c r="AN268" i="59"/>
  <c r="S268" i="59"/>
  <c r="G268" i="59"/>
  <c r="C268" i="59"/>
  <c r="B268" i="59"/>
  <c r="AS267" i="59"/>
  <c r="AR267" i="59"/>
  <c r="AN267" i="59"/>
  <c r="S267" i="59"/>
  <c r="G267" i="59"/>
  <c r="C267" i="59"/>
  <c r="B267" i="59"/>
  <c r="AS266" i="59"/>
  <c r="AR266" i="59"/>
  <c r="AN266" i="59"/>
  <c r="S266" i="59"/>
  <c r="G266" i="59"/>
  <c r="C266" i="59"/>
  <c r="B266" i="59"/>
  <c r="AS265" i="59"/>
  <c r="AR265" i="59"/>
  <c r="AN265" i="59"/>
  <c r="S265" i="59"/>
  <c r="G265" i="59"/>
  <c r="C265" i="59"/>
  <c r="B265" i="59"/>
  <c r="AS264" i="59"/>
  <c r="AR264" i="59"/>
  <c r="AN264" i="59"/>
  <c r="S264" i="59"/>
  <c r="G264" i="59"/>
  <c r="C264" i="59"/>
  <c r="B264" i="59"/>
  <c r="AS263" i="59"/>
  <c r="AR263" i="59"/>
  <c r="AN263" i="59"/>
  <c r="S263" i="59"/>
  <c r="G263" i="59"/>
  <c r="C263" i="59"/>
  <c r="B263" i="59"/>
  <c r="AS262" i="59"/>
  <c r="AR262" i="59"/>
  <c r="AN262" i="59"/>
  <c r="S262" i="59"/>
  <c r="G262" i="59"/>
  <c r="C262" i="59"/>
  <c r="B262" i="59"/>
  <c r="AS261" i="59"/>
  <c r="AR261" i="59"/>
  <c r="AN261" i="59"/>
  <c r="S261" i="59"/>
  <c r="G261" i="59"/>
  <c r="C261" i="59"/>
  <c r="B261" i="59"/>
  <c r="AS260" i="59"/>
  <c r="AR260" i="59"/>
  <c r="AN260" i="59"/>
  <c r="S260" i="59"/>
  <c r="G260" i="59"/>
  <c r="C260" i="59"/>
  <c r="B260" i="59"/>
  <c r="AS259" i="59"/>
  <c r="AR259" i="59"/>
  <c r="AN259" i="59"/>
  <c r="S259" i="59"/>
  <c r="G259" i="59"/>
  <c r="C259" i="59"/>
  <c r="B259" i="59"/>
  <c r="AS258" i="59"/>
  <c r="AR258" i="59"/>
  <c r="AN258" i="59"/>
  <c r="S258" i="59"/>
  <c r="G258" i="59"/>
  <c r="C258" i="59"/>
  <c r="B258" i="59"/>
  <c r="AS257" i="59"/>
  <c r="AR257" i="59"/>
  <c r="AN257" i="59"/>
  <c r="S257" i="59"/>
  <c r="G257" i="59"/>
  <c r="C257" i="59"/>
  <c r="B257" i="59"/>
  <c r="AS256" i="59"/>
  <c r="AR256" i="59"/>
  <c r="AN256" i="59"/>
  <c r="S256" i="59"/>
  <c r="G256" i="59"/>
  <c r="C256" i="59"/>
  <c r="B256" i="59"/>
  <c r="AS255" i="59"/>
  <c r="AR255" i="59"/>
  <c r="AN255" i="59"/>
  <c r="S255" i="59"/>
  <c r="G255" i="59"/>
  <c r="C255" i="59"/>
  <c r="B255" i="59"/>
  <c r="AS254" i="59"/>
  <c r="AR254" i="59"/>
  <c r="AN254" i="59"/>
  <c r="S254" i="59"/>
  <c r="G254" i="59"/>
  <c r="C254" i="59"/>
  <c r="B254" i="59"/>
  <c r="AS253" i="59"/>
  <c r="AR253" i="59"/>
  <c r="AN253" i="59"/>
  <c r="S253" i="59"/>
  <c r="G253" i="59"/>
  <c r="C253" i="59"/>
  <c r="B253" i="59"/>
  <c r="AS252" i="59"/>
  <c r="AR252" i="59"/>
  <c r="AN252" i="59"/>
  <c r="S252" i="59"/>
  <c r="G252" i="59"/>
  <c r="C252" i="59"/>
  <c r="B252" i="59"/>
  <c r="AS251" i="59"/>
  <c r="AR251" i="59"/>
  <c r="AN251" i="59"/>
  <c r="S251" i="59"/>
  <c r="G251" i="59"/>
  <c r="C251" i="59"/>
  <c r="B251" i="59"/>
  <c r="AS250" i="59"/>
  <c r="AR250" i="59"/>
  <c r="AN250" i="59"/>
  <c r="S250" i="59"/>
  <c r="G250" i="59"/>
  <c r="C250" i="59"/>
  <c r="B250" i="59"/>
  <c r="AS249" i="59"/>
  <c r="AR249" i="59"/>
  <c r="AN249" i="59"/>
  <c r="S249" i="59"/>
  <c r="G249" i="59"/>
  <c r="C249" i="59"/>
  <c r="B249" i="59"/>
  <c r="AS248" i="59"/>
  <c r="AR248" i="59"/>
  <c r="AN248" i="59"/>
  <c r="S248" i="59"/>
  <c r="G248" i="59"/>
  <c r="C248" i="59"/>
  <c r="B248" i="59"/>
  <c r="AS247" i="59"/>
  <c r="AR247" i="59"/>
  <c r="AN247" i="59"/>
  <c r="S247" i="59"/>
  <c r="G247" i="59"/>
  <c r="C247" i="59"/>
  <c r="B247" i="59"/>
  <c r="AS246" i="59"/>
  <c r="AR246" i="59"/>
  <c r="AN246" i="59"/>
  <c r="S246" i="59"/>
  <c r="G246" i="59"/>
  <c r="C246" i="59"/>
  <c r="B246" i="59"/>
  <c r="AS245" i="59"/>
  <c r="AR245" i="59"/>
  <c r="AN245" i="59"/>
  <c r="S245" i="59"/>
  <c r="G245" i="59"/>
  <c r="C245" i="59"/>
  <c r="B245" i="59"/>
  <c r="AS244" i="59"/>
  <c r="AR244" i="59"/>
  <c r="AN244" i="59"/>
  <c r="S244" i="59"/>
  <c r="G244" i="59"/>
  <c r="C244" i="59"/>
  <c r="B244" i="59"/>
  <c r="AS243" i="59"/>
  <c r="AR243" i="59"/>
  <c r="AN243" i="59"/>
  <c r="S243" i="59"/>
  <c r="G243" i="59"/>
  <c r="C243" i="59"/>
  <c r="B243" i="59"/>
  <c r="AS242" i="59"/>
  <c r="AR242" i="59"/>
  <c r="AN242" i="59"/>
  <c r="S242" i="59"/>
  <c r="G242" i="59"/>
  <c r="C242" i="59"/>
  <c r="B242" i="59"/>
  <c r="AS241" i="59"/>
  <c r="AR241" i="59"/>
  <c r="AN241" i="59"/>
  <c r="S241" i="59"/>
  <c r="G241" i="59"/>
  <c r="C241" i="59"/>
  <c r="B241" i="59"/>
  <c r="AS240" i="59"/>
  <c r="AR240" i="59"/>
  <c r="AN240" i="59"/>
  <c r="S240" i="59"/>
  <c r="G240" i="59"/>
  <c r="C240" i="59"/>
  <c r="B240" i="59"/>
  <c r="AS239" i="59"/>
  <c r="AR239" i="59"/>
  <c r="AN239" i="59"/>
  <c r="S239" i="59"/>
  <c r="G239" i="59"/>
  <c r="C239" i="59"/>
  <c r="B239" i="59"/>
  <c r="AS238" i="59"/>
  <c r="AR238" i="59"/>
  <c r="AN238" i="59"/>
  <c r="S238" i="59"/>
  <c r="G238" i="59"/>
  <c r="C238" i="59"/>
  <c r="B238" i="59"/>
  <c r="AS237" i="59"/>
  <c r="AR237" i="59"/>
  <c r="AN237" i="59"/>
  <c r="S237" i="59"/>
  <c r="G237" i="59"/>
  <c r="C237" i="59"/>
  <c r="B237" i="59"/>
  <c r="AS236" i="59"/>
  <c r="AR236" i="59"/>
  <c r="AN236" i="59"/>
  <c r="S236" i="59"/>
  <c r="G236" i="59"/>
  <c r="C236" i="59"/>
  <c r="B236" i="59"/>
  <c r="AS235" i="59"/>
  <c r="AR235" i="59"/>
  <c r="AN235" i="59"/>
  <c r="S235" i="59"/>
  <c r="G235" i="59"/>
  <c r="C235" i="59"/>
  <c r="B235" i="59"/>
  <c r="AS234" i="59"/>
  <c r="AR234" i="59"/>
  <c r="AN234" i="59"/>
  <c r="S234" i="59"/>
  <c r="G234" i="59"/>
  <c r="C234" i="59"/>
  <c r="B234" i="59"/>
  <c r="AS233" i="59"/>
  <c r="AR233" i="59"/>
  <c r="AN233" i="59"/>
  <c r="S233" i="59"/>
  <c r="G233" i="59"/>
  <c r="C233" i="59"/>
  <c r="B233" i="59"/>
  <c r="AS232" i="59"/>
  <c r="AR232" i="59"/>
  <c r="AN232" i="59"/>
  <c r="S232" i="59"/>
  <c r="G232" i="59"/>
  <c r="C232" i="59"/>
  <c r="B232" i="59"/>
  <c r="AS231" i="59"/>
  <c r="AR231" i="59"/>
  <c r="AN231" i="59"/>
  <c r="S231" i="59"/>
  <c r="G231" i="59"/>
  <c r="C231" i="59"/>
  <c r="B231" i="59"/>
  <c r="AS230" i="59"/>
  <c r="AR230" i="59"/>
  <c r="AN230" i="59"/>
  <c r="S230" i="59"/>
  <c r="G230" i="59"/>
  <c r="C230" i="59"/>
  <c r="B230" i="59"/>
  <c r="AS229" i="59"/>
  <c r="AR229" i="59"/>
  <c r="AN229" i="59"/>
  <c r="S229" i="59"/>
  <c r="G229" i="59"/>
  <c r="C229" i="59"/>
  <c r="B229" i="59"/>
  <c r="AS228" i="59"/>
  <c r="AR228" i="59"/>
  <c r="AN228" i="59"/>
  <c r="S228" i="59"/>
  <c r="G228" i="59"/>
  <c r="C228" i="59"/>
  <c r="B228" i="59"/>
  <c r="AS227" i="59"/>
  <c r="AR227" i="59"/>
  <c r="AN227" i="59"/>
  <c r="S227" i="59"/>
  <c r="G227" i="59"/>
  <c r="C227" i="59"/>
  <c r="B227" i="59"/>
  <c r="AS226" i="59"/>
  <c r="AR226" i="59"/>
  <c r="AN226" i="59"/>
  <c r="S226" i="59"/>
  <c r="G226" i="59"/>
  <c r="C226" i="59"/>
  <c r="B226" i="59"/>
  <c r="AS225" i="59"/>
  <c r="AR225" i="59"/>
  <c r="AN225" i="59"/>
  <c r="S225" i="59"/>
  <c r="G225" i="59"/>
  <c r="C225" i="59"/>
  <c r="B225" i="59"/>
  <c r="AS224" i="59"/>
  <c r="AR224" i="59"/>
  <c r="AN224" i="59"/>
  <c r="S224" i="59"/>
  <c r="G224" i="59"/>
  <c r="C224" i="59"/>
  <c r="B224" i="59"/>
  <c r="AS223" i="59"/>
  <c r="AR223" i="59"/>
  <c r="AN223" i="59"/>
  <c r="S223" i="59"/>
  <c r="G223" i="59"/>
  <c r="C223" i="59"/>
  <c r="B223" i="59"/>
  <c r="AS222" i="59"/>
  <c r="AR222" i="59"/>
  <c r="AN222" i="59"/>
  <c r="S222" i="59"/>
  <c r="G222" i="59"/>
  <c r="C222" i="59"/>
  <c r="B222" i="59"/>
  <c r="AS221" i="59"/>
  <c r="AR221" i="59"/>
  <c r="AN221" i="59"/>
  <c r="S221" i="59"/>
  <c r="G221" i="59"/>
  <c r="C221" i="59"/>
  <c r="B221" i="59"/>
  <c r="AS220" i="59"/>
  <c r="AR220" i="59"/>
  <c r="AN220" i="59"/>
  <c r="S220" i="59"/>
  <c r="G220" i="59"/>
  <c r="C220" i="59"/>
  <c r="B220" i="59"/>
  <c r="AS219" i="59"/>
  <c r="AR219" i="59"/>
  <c r="AN219" i="59"/>
  <c r="S219" i="59"/>
  <c r="G219" i="59"/>
  <c r="C219" i="59"/>
  <c r="B219" i="59"/>
  <c r="AS218" i="59"/>
  <c r="AR218" i="59"/>
  <c r="AN218" i="59"/>
  <c r="S218" i="59"/>
  <c r="G218" i="59"/>
  <c r="C218" i="59"/>
  <c r="B218" i="59"/>
  <c r="AS217" i="59"/>
  <c r="AR217" i="59"/>
  <c r="AN217" i="59"/>
  <c r="S217" i="59"/>
  <c r="G217" i="59"/>
  <c r="C217" i="59"/>
  <c r="B217" i="59"/>
  <c r="AS216" i="59"/>
  <c r="AR216" i="59"/>
  <c r="AN216" i="59"/>
  <c r="S216" i="59"/>
  <c r="G216" i="59"/>
  <c r="C216" i="59"/>
  <c r="B216" i="59"/>
  <c r="AS215" i="59"/>
  <c r="AR215" i="59"/>
  <c r="AN215" i="59"/>
  <c r="S215" i="59"/>
  <c r="G215" i="59"/>
  <c r="C215" i="59"/>
  <c r="B215" i="59"/>
  <c r="AS214" i="59"/>
  <c r="AR214" i="59"/>
  <c r="AN214" i="59"/>
  <c r="S214" i="59"/>
  <c r="G214" i="59"/>
  <c r="C214" i="59"/>
  <c r="B214" i="59"/>
  <c r="AS213" i="59"/>
  <c r="AR213" i="59"/>
  <c r="AN213" i="59"/>
  <c r="S213" i="59"/>
  <c r="G213" i="59"/>
  <c r="C213" i="59"/>
  <c r="B213" i="59"/>
  <c r="AS212" i="59"/>
  <c r="AR212" i="59"/>
  <c r="AN212" i="59"/>
  <c r="S212" i="59"/>
  <c r="G212" i="59"/>
  <c r="C212" i="59"/>
  <c r="B212" i="59"/>
  <c r="AS211" i="59"/>
  <c r="AR211" i="59"/>
  <c r="AN211" i="59"/>
  <c r="S211" i="59"/>
  <c r="G211" i="59"/>
  <c r="C211" i="59"/>
  <c r="B211" i="59"/>
  <c r="AS210" i="59"/>
  <c r="AR210" i="59"/>
  <c r="AN210" i="59"/>
  <c r="S210" i="59"/>
  <c r="G210" i="59"/>
  <c r="C210" i="59"/>
  <c r="B210" i="59"/>
  <c r="AS209" i="59"/>
  <c r="AR209" i="59"/>
  <c r="AN209" i="59"/>
  <c r="S209" i="59"/>
  <c r="G209" i="59"/>
  <c r="C209" i="59"/>
  <c r="B209" i="59"/>
  <c r="AS208" i="59"/>
  <c r="AR208" i="59"/>
  <c r="AN208" i="59"/>
  <c r="S208" i="59"/>
  <c r="G208" i="59"/>
  <c r="C208" i="59"/>
  <c r="B208" i="59"/>
  <c r="AS207" i="59"/>
  <c r="AR207" i="59"/>
  <c r="AN207" i="59"/>
  <c r="S207" i="59"/>
  <c r="G207" i="59"/>
  <c r="C207" i="59"/>
  <c r="B207" i="59"/>
  <c r="AS206" i="59"/>
  <c r="AR206" i="59"/>
  <c r="AN206" i="59"/>
  <c r="S206" i="59"/>
  <c r="G206" i="59"/>
  <c r="C206" i="59"/>
  <c r="B206" i="59"/>
  <c r="AS205" i="59"/>
  <c r="AR205" i="59"/>
  <c r="AN205" i="59"/>
  <c r="S205" i="59"/>
  <c r="G205" i="59"/>
  <c r="C205" i="59"/>
  <c r="B205" i="59"/>
  <c r="AS204" i="59"/>
  <c r="AR204" i="59"/>
  <c r="AN204" i="59"/>
  <c r="S204" i="59"/>
  <c r="G204" i="59"/>
  <c r="C204" i="59"/>
  <c r="B204" i="59"/>
  <c r="AS203" i="59"/>
  <c r="AR203" i="59"/>
  <c r="AN203" i="59"/>
  <c r="S203" i="59"/>
  <c r="G203" i="59"/>
  <c r="C203" i="59"/>
  <c r="B203" i="59"/>
  <c r="AS202" i="59"/>
  <c r="AR202" i="59"/>
  <c r="AN202" i="59"/>
  <c r="S202" i="59"/>
  <c r="G202" i="59"/>
  <c r="C202" i="59"/>
  <c r="B202" i="59"/>
  <c r="AS201" i="59"/>
  <c r="AR201" i="59"/>
  <c r="AN201" i="59"/>
  <c r="S201" i="59"/>
  <c r="G201" i="59"/>
  <c r="C201" i="59"/>
  <c r="B201" i="59"/>
  <c r="AS200" i="59"/>
  <c r="AR200" i="59"/>
  <c r="AN200" i="59"/>
  <c r="S200" i="59"/>
  <c r="G200" i="59"/>
  <c r="C200" i="59"/>
  <c r="B200" i="59"/>
  <c r="AS199" i="59"/>
  <c r="AR199" i="59"/>
  <c r="AN199" i="59"/>
  <c r="S199" i="59"/>
  <c r="G199" i="59"/>
  <c r="C199" i="59"/>
  <c r="B199" i="59"/>
  <c r="AS198" i="59"/>
  <c r="AR198" i="59"/>
  <c r="AN198" i="59"/>
  <c r="S198" i="59"/>
  <c r="G198" i="59"/>
  <c r="C198" i="59"/>
  <c r="B198" i="59"/>
  <c r="AS197" i="59"/>
  <c r="AR197" i="59"/>
  <c r="AN197" i="59"/>
  <c r="S197" i="59"/>
  <c r="G197" i="59"/>
  <c r="C197" i="59"/>
  <c r="B197" i="59"/>
  <c r="AS196" i="59"/>
  <c r="AR196" i="59"/>
  <c r="AN196" i="59"/>
  <c r="S196" i="59"/>
  <c r="G196" i="59"/>
  <c r="C196" i="59"/>
  <c r="B196" i="59"/>
  <c r="AS195" i="59"/>
  <c r="AR195" i="59"/>
  <c r="AN195" i="59"/>
  <c r="S195" i="59"/>
  <c r="G195" i="59"/>
  <c r="C195" i="59"/>
  <c r="B195" i="59"/>
  <c r="AS194" i="59"/>
  <c r="AR194" i="59"/>
  <c r="AN194" i="59"/>
  <c r="S194" i="59"/>
  <c r="G194" i="59"/>
  <c r="C194" i="59"/>
  <c r="B194" i="59"/>
  <c r="AS193" i="59"/>
  <c r="AR193" i="59"/>
  <c r="AN193" i="59"/>
  <c r="S193" i="59"/>
  <c r="G193" i="59"/>
  <c r="C193" i="59"/>
  <c r="B193" i="59"/>
  <c r="AS192" i="59"/>
  <c r="AR192" i="59"/>
  <c r="AN192" i="59"/>
  <c r="S192" i="59"/>
  <c r="G192" i="59"/>
  <c r="C192" i="59"/>
  <c r="B192" i="59"/>
  <c r="AS191" i="59"/>
  <c r="AR191" i="59"/>
  <c r="AN191" i="59"/>
  <c r="S191" i="59"/>
  <c r="G191" i="59"/>
  <c r="C191" i="59"/>
  <c r="B191" i="59"/>
  <c r="AS190" i="59"/>
  <c r="AR190" i="59"/>
  <c r="AN190" i="59"/>
  <c r="S190" i="59"/>
  <c r="G190" i="59"/>
  <c r="C190" i="59"/>
  <c r="B190" i="59"/>
  <c r="AS189" i="59"/>
  <c r="AR189" i="59"/>
  <c r="AN189" i="59"/>
  <c r="S189" i="59"/>
  <c r="G189" i="59"/>
  <c r="C189" i="59"/>
  <c r="B189" i="59"/>
  <c r="AS188" i="59"/>
  <c r="AR188" i="59"/>
  <c r="AN188" i="59"/>
  <c r="S188" i="59"/>
  <c r="G188" i="59"/>
  <c r="C188" i="59"/>
  <c r="B188" i="59"/>
  <c r="AS187" i="59"/>
  <c r="AR187" i="59"/>
  <c r="AN187" i="59"/>
  <c r="S187" i="59"/>
  <c r="G187" i="59"/>
  <c r="C187" i="59"/>
  <c r="B187" i="59"/>
  <c r="AS186" i="59"/>
  <c r="AR186" i="59"/>
  <c r="AN186" i="59"/>
  <c r="S186" i="59"/>
  <c r="G186" i="59"/>
  <c r="C186" i="59"/>
  <c r="B186" i="59"/>
  <c r="AS185" i="59"/>
  <c r="AR185" i="59"/>
  <c r="AN185" i="59"/>
  <c r="S185" i="59"/>
  <c r="G185" i="59"/>
  <c r="C185" i="59"/>
  <c r="B185" i="59"/>
  <c r="AS184" i="59"/>
  <c r="AR184" i="59"/>
  <c r="AN184" i="59"/>
  <c r="S184" i="59"/>
  <c r="G184" i="59"/>
  <c r="C184" i="59"/>
  <c r="B184" i="59"/>
  <c r="AS183" i="59"/>
  <c r="AR183" i="59"/>
  <c r="AN183" i="59"/>
  <c r="S183" i="59"/>
  <c r="G183" i="59"/>
  <c r="C183" i="59"/>
  <c r="B183" i="59"/>
  <c r="AS182" i="59"/>
  <c r="AR182" i="59"/>
  <c r="AN182" i="59"/>
  <c r="S182" i="59"/>
  <c r="G182" i="59"/>
  <c r="C182" i="59"/>
  <c r="B182" i="59"/>
  <c r="AS181" i="59"/>
  <c r="AR181" i="59"/>
  <c r="AN181" i="59"/>
  <c r="S181" i="59"/>
  <c r="G181" i="59"/>
  <c r="C181" i="59"/>
  <c r="B181" i="59"/>
  <c r="AS180" i="59"/>
  <c r="AR180" i="59"/>
  <c r="AN180" i="59"/>
  <c r="S180" i="59"/>
  <c r="G180" i="59"/>
  <c r="C180" i="59"/>
  <c r="B180" i="59"/>
  <c r="AS179" i="59"/>
  <c r="AR179" i="59"/>
  <c r="AN179" i="59"/>
  <c r="S179" i="59"/>
  <c r="G179" i="59"/>
  <c r="C179" i="59"/>
  <c r="B179" i="59"/>
  <c r="AS178" i="59"/>
  <c r="AR178" i="59"/>
  <c r="AN178" i="59"/>
  <c r="S178" i="59"/>
  <c r="G178" i="59"/>
  <c r="C178" i="59"/>
  <c r="B178" i="59"/>
  <c r="AS177" i="59"/>
  <c r="AR177" i="59"/>
  <c r="AN177" i="59"/>
  <c r="S177" i="59"/>
  <c r="G177" i="59"/>
  <c r="C177" i="59"/>
  <c r="B177" i="59"/>
  <c r="AS176" i="59"/>
  <c r="AR176" i="59"/>
  <c r="AN176" i="59"/>
  <c r="S176" i="59"/>
  <c r="G176" i="59"/>
  <c r="C176" i="59"/>
  <c r="B176" i="59"/>
  <c r="AS175" i="59"/>
  <c r="AR175" i="59"/>
  <c r="AN175" i="59"/>
  <c r="S175" i="59"/>
  <c r="G175" i="59"/>
  <c r="C175" i="59"/>
  <c r="B175" i="59"/>
  <c r="AS174" i="59"/>
  <c r="AR174" i="59"/>
  <c r="AN174" i="59"/>
  <c r="S174" i="59"/>
  <c r="G174" i="59"/>
  <c r="C174" i="59"/>
  <c r="B174" i="59"/>
  <c r="AS173" i="59"/>
  <c r="AR173" i="59"/>
  <c r="AN173" i="59"/>
  <c r="S173" i="59"/>
  <c r="G173" i="59"/>
  <c r="C173" i="59"/>
  <c r="B173" i="59"/>
  <c r="AS172" i="59"/>
  <c r="AR172" i="59"/>
  <c r="AN172" i="59"/>
  <c r="S172" i="59"/>
  <c r="G172" i="59"/>
  <c r="C172" i="59"/>
  <c r="B172" i="59"/>
  <c r="AS171" i="59"/>
  <c r="AR171" i="59"/>
  <c r="AN171" i="59"/>
  <c r="S171" i="59"/>
  <c r="G171" i="59"/>
  <c r="C171" i="59"/>
  <c r="B171" i="59"/>
  <c r="AS170" i="59"/>
  <c r="AR170" i="59"/>
  <c r="AN170" i="59"/>
  <c r="S170" i="59"/>
  <c r="G170" i="59"/>
  <c r="C170" i="59"/>
  <c r="B170" i="59"/>
  <c r="AS169" i="59"/>
  <c r="AR169" i="59"/>
  <c r="AN169" i="59"/>
  <c r="S169" i="59"/>
  <c r="G169" i="59"/>
  <c r="C169" i="59"/>
  <c r="B169" i="59"/>
  <c r="AS168" i="59"/>
  <c r="AR168" i="59"/>
  <c r="AN168" i="59"/>
  <c r="S168" i="59"/>
  <c r="G168" i="59"/>
  <c r="C168" i="59"/>
  <c r="B168" i="59"/>
  <c r="AS167" i="59"/>
  <c r="AR167" i="59"/>
  <c r="AN167" i="59"/>
  <c r="S167" i="59"/>
  <c r="G167" i="59"/>
  <c r="C167" i="59"/>
  <c r="B167" i="59"/>
  <c r="AS166" i="59"/>
  <c r="AR166" i="59"/>
  <c r="AN166" i="59"/>
  <c r="S166" i="59"/>
  <c r="G166" i="59"/>
  <c r="C166" i="59"/>
  <c r="B166" i="59"/>
  <c r="AS165" i="59"/>
  <c r="AR165" i="59"/>
  <c r="AN165" i="59"/>
  <c r="S165" i="59"/>
  <c r="G165" i="59"/>
  <c r="C165" i="59"/>
  <c r="B165" i="59"/>
  <c r="AS164" i="59"/>
  <c r="AR164" i="59"/>
  <c r="AN164" i="59"/>
  <c r="S164" i="59"/>
  <c r="G164" i="59"/>
  <c r="C164" i="59"/>
  <c r="B164" i="59"/>
  <c r="AS163" i="59"/>
  <c r="AR163" i="59"/>
  <c r="AN163" i="59"/>
  <c r="S163" i="59"/>
  <c r="G163" i="59"/>
  <c r="C163" i="59"/>
  <c r="B163" i="59"/>
  <c r="AS162" i="59"/>
  <c r="AR162" i="59"/>
  <c r="AN162" i="59"/>
  <c r="S162" i="59"/>
  <c r="G162" i="59"/>
  <c r="C162" i="59"/>
  <c r="B162" i="59"/>
  <c r="AS161" i="59"/>
  <c r="AR161" i="59"/>
  <c r="AN161" i="59"/>
  <c r="S161" i="59"/>
  <c r="G161" i="59"/>
  <c r="C161" i="59"/>
  <c r="B161" i="59"/>
  <c r="AS160" i="59"/>
  <c r="AR160" i="59"/>
  <c r="AN160" i="59"/>
  <c r="S160" i="59"/>
  <c r="G160" i="59"/>
  <c r="C160" i="59"/>
  <c r="B160" i="59"/>
  <c r="AS159" i="59"/>
  <c r="AR159" i="59"/>
  <c r="AN159" i="59"/>
  <c r="S159" i="59"/>
  <c r="G159" i="59"/>
  <c r="C159" i="59"/>
  <c r="B159" i="59"/>
  <c r="AS158" i="59"/>
  <c r="AR158" i="59"/>
  <c r="AN158" i="59"/>
  <c r="S158" i="59"/>
  <c r="G158" i="59"/>
  <c r="C158" i="59"/>
  <c r="B158" i="59"/>
  <c r="AS157" i="59"/>
  <c r="AR157" i="59"/>
  <c r="AN157" i="59"/>
  <c r="S157" i="59"/>
  <c r="G157" i="59"/>
  <c r="C157" i="59"/>
  <c r="B157" i="59"/>
  <c r="AS156" i="59"/>
  <c r="AR156" i="59"/>
  <c r="AN156" i="59"/>
  <c r="S156" i="59"/>
  <c r="G156" i="59"/>
  <c r="C156" i="59"/>
  <c r="B156" i="59"/>
  <c r="AS155" i="59"/>
  <c r="AR155" i="59"/>
  <c r="AN155" i="59"/>
  <c r="S155" i="59"/>
  <c r="G155" i="59"/>
  <c r="C155" i="59"/>
  <c r="B155" i="59"/>
  <c r="AS154" i="59"/>
  <c r="AR154" i="59"/>
  <c r="AN154" i="59"/>
  <c r="S154" i="59"/>
  <c r="G154" i="59"/>
  <c r="C154" i="59"/>
  <c r="B154" i="59"/>
  <c r="AS153" i="59"/>
  <c r="AR153" i="59"/>
  <c r="AN153" i="59"/>
  <c r="S153" i="59"/>
  <c r="G153" i="59"/>
  <c r="C153" i="59"/>
  <c r="B153" i="59"/>
  <c r="AS152" i="59"/>
  <c r="AR152" i="59"/>
  <c r="AN152" i="59"/>
  <c r="S152" i="59"/>
  <c r="G152" i="59"/>
  <c r="C152" i="59"/>
  <c r="B152" i="59"/>
  <c r="AS151" i="59"/>
  <c r="AR151" i="59"/>
  <c r="AN151" i="59"/>
  <c r="S151" i="59"/>
  <c r="G151" i="59"/>
  <c r="C151" i="59"/>
  <c r="B151" i="59"/>
  <c r="AS150" i="59"/>
  <c r="AR150" i="59"/>
  <c r="AN150" i="59"/>
  <c r="S150" i="59"/>
  <c r="G150" i="59"/>
  <c r="C150" i="59"/>
  <c r="B150" i="59"/>
  <c r="AS149" i="59"/>
  <c r="AR149" i="59"/>
  <c r="AN149" i="59"/>
  <c r="S149" i="59"/>
  <c r="G149" i="59"/>
  <c r="C149" i="59"/>
  <c r="B149" i="59"/>
  <c r="AS148" i="59"/>
  <c r="AR148" i="59"/>
  <c r="AN148" i="59"/>
  <c r="S148" i="59"/>
  <c r="G148" i="59"/>
  <c r="C148" i="59"/>
  <c r="B148" i="59"/>
  <c r="AS147" i="59"/>
  <c r="AR147" i="59"/>
  <c r="AN147" i="59"/>
  <c r="S147" i="59"/>
  <c r="G147" i="59"/>
  <c r="C147" i="59"/>
  <c r="B147" i="59"/>
  <c r="AS146" i="59"/>
  <c r="AR146" i="59"/>
  <c r="AN146" i="59"/>
  <c r="S146" i="59"/>
  <c r="G146" i="59"/>
  <c r="C146" i="59"/>
  <c r="B146" i="59"/>
  <c r="AS145" i="59"/>
  <c r="AR145" i="59"/>
  <c r="AN145" i="59"/>
  <c r="S145" i="59"/>
  <c r="G145" i="59"/>
  <c r="C145" i="59"/>
  <c r="B145" i="59"/>
  <c r="AS144" i="59"/>
  <c r="AR144" i="59"/>
  <c r="AN144" i="59"/>
  <c r="S144" i="59"/>
  <c r="G144" i="59"/>
  <c r="C144" i="59"/>
  <c r="B144" i="59"/>
  <c r="AS143" i="59"/>
  <c r="AR143" i="59"/>
  <c r="AN143" i="59"/>
  <c r="S143" i="59"/>
  <c r="G143" i="59"/>
  <c r="C143" i="59"/>
  <c r="B143" i="59"/>
  <c r="AS142" i="59"/>
  <c r="AR142" i="59"/>
  <c r="AN142" i="59"/>
  <c r="S142" i="59"/>
  <c r="G142" i="59"/>
  <c r="C142" i="59"/>
  <c r="B142" i="59"/>
  <c r="AS141" i="59"/>
  <c r="AR141" i="59"/>
  <c r="AN141" i="59"/>
  <c r="S141" i="59"/>
  <c r="G141" i="59"/>
  <c r="C141" i="59"/>
  <c r="B141" i="59"/>
  <c r="AS140" i="59"/>
  <c r="AR140" i="59"/>
  <c r="AN140" i="59"/>
  <c r="S140" i="59"/>
  <c r="G140" i="59"/>
  <c r="C140" i="59"/>
  <c r="B140" i="59"/>
  <c r="AS139" i="59"/>
  <c r="AR139" i="59"/>
  <c r="AN139" i="59"/>
  <c r="S139" i="59"/>
  <c r="G139" i="59"/>
  <c r="C139" i="59"/>
  <c r="B139" i="59"/>
  <c r="AS138" i="59"/>
  <c r="AR138" i="59"/>
  <c r="AN138" i="59"/>
  <c r="S138" i="59"/>
  <c r="G138" i="59"/>
  <c r="C138" i="59"/>
  <c r="B138" i="59"/>
  <c r="AS137" i="59"/>
  <c r="AR137" i="59"/>
  <c r="AN137" i="59"/>
  <c r="S137" i="59"/>
  <c r="G137" i="59"/>
  <c r="C137" i="59"/>
  <c r="B137" i="59"/>
  <c r="AS136" i="59"/>
  <c r="AR136" i="59"/>
  <c r="AN136" i="59"/>
  <c r="S136" i="59"/>
  <c r="G136" i="59"/>
  <c r="C136" i="59"/>
  <c r="B136" i="59"/>
  <c r="AS135" i="59"/>
  <c r="AR135" i="59"/>
  <c r="AN135" i="59"/>
  <c r="S135" i="59"/>
  <c r="G135" i="59"/>
  <c r="C135" i="59"/>
  <c r="B135" i="59"/>
  <c r="AS134" i="59"/>
  <c r="AR134" i="59"/>
  <c r="AN134" i="59"/>
  <c r="S134" i="59"/>
  <c r="G134" i="59"/>
  <c r="C134" i="59"/>
  <c r="B134" i="59"/>
  <c r="AS133" i="59"/>
  <c r="AR133" i="59"/>
  <c r="AN133" i="59"/>
  <c r="S133" i="59"/>
  <c r="G133" i="59"/>
  <c r="C133" i="59"/>
  <c r="B133" i="59"/>
  <c r="AS132" i="59"/>
  <c r="AR132" i="59"/>
  <c r="AN132" i="59"/>
  <c r="S132" i="59"/>
  <c r="G132" i="59"/>
  <c r="C132" i="59"/>
  <c r="B132" i="59"/>
  <c r="AS131" i="59"/>
  <c r="AR131" i="59"/>
  <c r="AN131" i="59"/>
  <c r="S131" i="59"/>
  <c r="G131" i="59"/>
  <c r="C131" i="59"/>
  <c r="B131" i="59"/>
  <c r="AS130" i="59"/>
  <c r="AR130" i="59"/>
  <c r="AN130" i="59"/>
  <c r="S130" i="59"/>
  <c r="G130" i="59"/>
  <c r="C130" i="59"/>
  <c r="B130" i="59"/>
  <c r="AS129" i="59"/>
  <c r="AR129" i="59"/>
  <c r="AN129" i="59"/>
  <c r="S129" i="59"/>
  <c r="G129" i="59"/>
  <c r="C129" i="59"/>
  <c r="B129" i="59"/>
  <c r="AS128" i="59"/>
  <c r="AR128" i="59"/>
  <c r="AN128" i="59"/>
  <c r="S128" i="59"/>
  <c r="G128" i="59"/>
  <c r="C128" i="59"/>
  <c r="B128" i="59"/>
  <c r="AS127" i="59"/>
  <c r="AR127" i="59"/>
  <c r="AN127" i="59"/>
  <c r="S127" i="59"/>
  <c r="G127" i="59"/>
  <c r="C127" i="59"/>
  <c r="B127" i="59"/>
  <c r="AS126" i="59"/>
  <c r="AR126" i="59"/>
  <c r="AN126" i="59"/>
  <c r="S126" i="59"/>
  <c r="G126" i="59"/>
  <c r="C126" i="59"/>
  <c r="B126" i="59"/>
  <c r="AS125" i="59"/>
  <c r="AR125" i="59"/>
  <c r="AN125" i="59"/>
  <c r="S125" i="59"/>
  <c r="G125" i="59"/>
  <c r="C125" i="59"/>
  <c r="B125" i="59"/>
  <c r="AS124" i="59"/>
  <c r="AR124" i="59"/>
  <c r="AN124" i="59"/>
  <c r="S124" i="59"/>
  <c r="G124" i="59"/>
  <c r="C124" i="59"/>
  <c r="B124" i="59"/>
  <c r="AS123" i="59"/>
  <c r="AR123" i="59"/>
  <c r="AN123" i="59"/>
  <c r="S123" i="59"/>
  <c r="G123" i="59"/>
  <c r="C123" i="59"/>
  <c r="B123" i="59"/>
  <c r="AS122" i="59"/>
  <c r="AR122" i="59"/>
  <c r="AN122" i="59"/>
  <c r="S122" i="59"/>
  <c r="G122" i="59"/>
  <c r="C122" i="59"/>
  <c r="B122" i="59"/>
  <c r="AS121" i="59"/>
  <c r="AR121" i="59"/>
  <c r="AN121" i="59"/>
  <c r="S121" i="59"/>
  <c r="G121" i="59"/>
  <c r="C121" i="59"/>
  <c r="B121" i="59"/>
  <c r="AS120" i="59"/>
  <c r="AR120" i="59"/>
  <c r="AN120" i="59"/>
  <c r="S120" i="59"/>
  <c r="G120" i="59"/>
  <c r="C120" i="59"/>
  <c r="B120" i="59"/>
  <c r="AS119" i="59"/>
  <c r="AR119" i="59"/>
  <c r="AN119" i="59"/>
  <c r="S119" i="59"/>
  <c r="G119" i="59"/>
  <c r="C119" i="59"/>
  <c r="B119" i="59"/>
  <c r="AS118" i="59"/>
  <c r="AR118" i="59"/>
  <c r="AN118" i="59"/>
  <c r="S118" i="59"/>
  <c r="G118" i="59"/>
  <c r="C118" i="59"/>
  <c r="B118" i="59"/>
  <c r="AS117" i="59"/>
  <c r="AR117" i="59"/>
  <c r="AN117" i="59"/>
  <c r="S117" i="59"/>
  <c r="G117" i="59"/>
  <c r="C117" i="59"/>
  <c r="B117" i="59"/>
  <c r="AS116" i="59"/>
  <c r="AR116" i="59"/>
  <c r="AN116" i="59"/>
  <c r="S116" i="59"/>
  <c r="G116" i="59"/>
  <c r="C116" i="59"/>
  <c r="B116" i="59"/>
  <c r="AS115" i="59"/>
  <c r="AR115" i="59"/>
  <c r="AN115" i="59"/>
  <c r="S115" i="59"/>
  <c r="G115" i="59"/>
  <c r="C115" i="59"/>
  <c r="B115" i="59"/>
  <c r="AS114" i="59"/>
  <c r="AR114" i="59"/>
  <c r="AN114" i="59"/>
  <c r="S114" i="59"/>
  <c r="G114" i="59"/>
  <c r="C114" i="59"/>
  <c r="B114" i="59"/>
  <c r="AS113" i="59"/>
  <c r="AR113" i="59"/>
  <c r="AN113" i="59"/>
  <c r="S113" i="59"/>
  <c r="G113" i="59"/>
  <c r="C113" i="59"/>
  <c r="B113" i="59"/>
  <c r="AS112" i="59"/>
  <c r="AR112" i="59"/>
  <c r="AN112" i="59"/>
  <c r="S112" i="59"/>
  <c r="G112" i="59"/>
  <c r="C112" i="59"/>
  <c r="B112" i="59"/>
  <c r="AS111" i="59"/>
  <c r="AR111" i="59"/>
  <c r="AN111" i="59"/>
  <c r="S111" i="59"/>
  <c r="G111" i="59"/>
  <c r="C111" i="59"/>
  <c r="B111" i="59"/>
  <c r="AS110" i="59"/>
  <c r="AR110" i="59"/>
  <c r="AN110" i="59"/>
  <c r="S110" i="59"/>
  <c r="G110" i="59"/>
  <c r="C110" i="59"/>
  <c r="B110" i="59"/>
  <c r="AS109" i="59"/>
  <c r="AR109" i="59"/>
  <c r="AN109" i="59"/>
  <c r="S109" i="59"/>
  <c r="G109" i="59"/>
  <c r="C109" i="59"/>
  <c r="B109" i="59"/>
  <c r="AS108" i="59"/>
  <c r="AR108" i="59"/>
  <c r="AN108" i="59"/>
  <c r="S108" i="59"/>
  <c r="G108" i="59"/>
  <c r="C108" i="59"/>
  <c r="B108" i="59"/>
  <c r="AS107" i="59"/>
  <c r="AR107" i="59"/>
  <c r="AN107" i="59"/>
  <c r="S107" i="59"/>
  <c r="G107" i="59"/>
  <c r="C107" i="59"/>
  <c r="B107" i="59"/>
  <c r="AS106" i="59"/>
  <c r="AR106" i="59"/>
  <c r="AN106" i="59"/>
  <c r="S106" i="59"/>
  <c r="G106" i="59"/>
  <c r="C106" i="59"/>
  <c r="B106" i="59"/>
  <c r="AS105" i="59"/>
  <c r="AR105" i="59"/>
  <c r="AN105" i="59"/>
  <c r="S105" i="59"/>
  <c r="G105" i="59"/>
  <c r="C105" i="59"/>
  <c r="B105" i="59"/>
  <c r="AS104" i="59"/>
  <c r="AR104" i="59"/>
  <c r="AN104" i="59"/>
  <c r="S104" i="59"/>
  <c r="G104" i="59"/>
  <c r="C104" i="59"/>
  <c r="B104" i="59"/>
  <c r="AS103" i="59"/>
  <c r="AR103" i="59"/>
  <c r="AN103" i="59"/>
  <c r="S103" i="59"/>
  <c r="G103" i="59"/>
  <c r="C103" i="59"/>
  <c r="B103" i="59"/>
  <c r="AS102" i="59"/>
  <c r="AR102" i="59"/>
  <c r="AN102" i="59"/>
  <c r="S102" i="59"/>
  <c r="G102" i="59"/>
  <c r="C102" i="59"/>
  <c r="B102" i="59"/>
  <c r="AS101" i="59"/>
  <c r="AR101" i="59"/>
  <c r="AN101" i="59"/>
  <c r="S101" i="59"/>
  <c r="G101" i="59"/>
  <c r="C101" i="59"/>
  <c r="B101" i="59"/>
  <c r="AS100" i="59"/>
  <c r="AR100" i="59"/>
  <c r="AN100" i="59"/>
  <c r="S100" i="59"/>
  <c r="G100" i="59"/>
  <c r="C100" i="59"/>
  <c r="B100" i="59"/>
  <c r="AS99" i="59"/>
  <c r="AR99" i="59"/>
  <c r="AN99" i="59"/>
  <c r="S99" i="59"/>
  <c r="G99" i="59"/>
  <c r="C99" i="59"/>
  <c r="B99" i="59"/>
  <c r="AS98" i="59"/>
  <c r="AR98" i="59"/>
  <c r="AN98" i="59"/>
  <c r="S98" i="59"/>
  <c r="G98" i="59"/>
  <c r="C98" i="59"/>
  <c r="B98" i="59"/>
  <c r="AS97" i="59"/>
  <c r="AR97" i="59"/>
  <c r="AN97" i="59"/>
  <c r="S97" i="59"/>
  <c r="G97" i="59"/>
  <c r="C97" i="59"/>
  <c r="B97" i="59"/>
  <c r="AS96" i="59"/>
  <c r="AR96" i="59"/>
  <c r="AN96" i="59"/>
  <c r="S96" i="59"/>
  <c r="G96" i="59"/>
  <c r="C96" i="59"/>
  <c r="B96" i="59"/>
  <c r="AS95" i="59"/>
  <c r="AR95" i="59"/>
  <c r="AN95" i="59"/>
  <c r="S95" i="59"/>
  <c r="G95" i="59"/>
  <c r="C95" i="59"/>
  <c r="B95" i="59"/>
  <c r="AS94" i="59"/>
  <c r="AR94" i="59"/>
  <c r="AN94" i="59"/>
  <c r="S94" i="59"/>
  <c r="G94" i="59"/>
  <c r="C94" i="59"/>
  <c r="B94" i="59"/>
  <c r="AS93" i="59"/>
  <c r="AR93" i="59"/>
  <c r="AN93" i="59"/>
  <c r="S93" i="59"/>
  <c r="G93" i="59"/>
  <c r="C93" i="59"/>
  <c r="B93" i="59"/>
  <c r="AS92" i="59"/>
  <c r="AR92" i="59"/>
  <c r="AN92" i="59"/>
  <c r="S92" i="59"/>
  <c r="G92" i="59"/>
  <c r="C92" i="59"/>
  <c r="B92" i="59"/>
  <c r="AS91" i="59"/>
  <c r="AR91" i="59"/>
  <c r="AN91" i="59"/>
  <c r="S91" i="59"/>
  <c r="G91" i="59"/>
  <c r="C91" i="59"/>
  <c r="B91" i="59"/>
  <c r="AS90" i="59"/>
  <c r="AR90" i="59"/>
  <c r="AN90" i="59"/>
  <c r="S90" i="59"/>
  <c r="G90" i="59"/>
  <c r="C90" i="59"/>
  <c r="B90" i="59"/>
  <c r="AS89" i="59"/>
  <c r="AR89" i="59"/>
  <c r="AN89" i="59"/>
  <c r="S89" i="59"/>
  <c r="G89" i="59"/>
  <c r="C89" i="59"/>
  <c r="B89" i="59"/>
  <c r="AS88" i="59"/>
  <c r="AR88" i="59"/>
  <c r="AN88" i="59"/>
  <c r="S88" i="59"/>
  <c r="G88" i="59"/>
  <c r="C88" i="59"/>
  <c r="B88" i="59"/>
  <c r="AS87" i="59"/>
  <c r="AR87" i="59"/>
  <c r="AN87" i="59"/>
  <c r="S87" i="59"/>
  <c r="G87" i="59"/>
  <c r="C87" i="59"/>
  <c r="B87" i="59"/>
  <c r="AS86" i="59"/>
  <c r="AR86" i="59"/>
  <c r="AN86" i="59"/>
  <c r="S86" i="59"/>
  <c r="G86" i="59"/>
  <c r="C86" i="59"/>
  <c r="B86" i="59"/>
  <c r="AS85" i="59"/>
  <c r="AR85" i="59"/>
  <c r="AN85" i="59"/>
  <c r="S85" i="59"/>
  <c r="G85" i="59"/>
  <c r="C85" i="59"/>
  <c r="B85" i="59"/>
  <c r="AS84" i="59"/>
  <c r="AR84" i="59"/>
  <c r="AN84" i="59"/>
  <c r="S84" i="59"/>
  <c r="G84" i="59"/>
  <c r="C84" i="59"/>
  <c r="B84" i="59"/>
  <c r="AS83" i="59"/>
  <c r="AR83" i="59"/>
  <c r="AN83" i="59"/>
  <c r="S83" i="59"/>
  <c r="G83" i="59"/>
  <c r="C83" i="59"/>
  <c r="B83" i="59"/>
  <c r="AS82" i="59"/>
  <c r="AR82" i="59"/>
  <c r="AN82" i="59"/>
  <c r="S82" i="59"/>
  <c r="G82" i="59"/>
  <c r="C82" i="59"/>
  <c r="B82" i="59"/>
  <c r="AS81" i="59"/>
  <c r="AR81" i="59"/>
  <c r="AN81" i="59"/>
  <c r="S81" i="59"/>
  <c r="G81" i="59"/>
  <c r="C81" i="59"/>
  <c r="B81" i="59"/>
  <c r="AS80" i="59"/>
  <c r="AR80" i="59"/>
  <c r="AN80" i="59"/>
  <c r="S80" i="59"/>
  <c r="G80" i="59"/>
  <c r="C80" i="59"/>
  <c r="B80" i="59"/>
  <c r="AS79" i="59"/>
  <c r="AR79" i="59"/>
  <c r="AN79" i="59"/>
  <c r="S79" i="59"/>
  <c r="G79" i="59"/>
  <c r="C79" i="59"/>
  <c r="B79" i="59"/>
  <c r="AS78" i="59"/>
  <c r="AR78" i="59"/>
  <c r="AN78" i="59"/>
  <c r="S78" i="59"/>
  <c r="G78" i="59"/>
  <c r="C78" i="59"/>
  <c r="B78" i="59"/>
  <c r="AS77" i="59"/>
  <c r="AR77" i="59"/>
  <c r="AN77" i="59"/>
  <c r="S77" i="59"/>
  <c r="G77" i="59"/>
  <c r="C77" i="59"/>
  <c r="B77" i="59"/>
  <c r="AS76" i="59"/>
  <c r="AR76" i="59"/>
  <c r="AN76" i="59"/>
  <c r="S76" i="59"/>
  <c r="G76" i="59"/>
  <c r="C76" i="59"/>
  <c r="B76" i="59"/>
  <c r="AS75" i="59"/>
  <c r="AR75" i="59"/>
  <c r="AN75" i="59"/>
  <c r="S75" i="59"/>
  <c r="G75" i="59"/>
  <c r="C75" i="59"/>
  <c r="B75" i="59"/>
  <c r="AS74" i="59"/>
  <c r="AR74" i="59"/>
  <c r="AN74" i="59"/>
  <c r="S74" i="59"/>
  <c r="G74" i="59"/>
  <c r="C74" i="59"/>
  <c r="B74" i="59"/>
  <c r="AS73" i="59"/>
  <c r="AR73" i="59"/>
  <c r="AN73" i="59"/>
  <c r="S73" i="59"/>
  <c r="G73" i="59"/>
  <c r="C73" i="59"/>
  <c r="B73" i="59"/>
  <c r="AS72" i="59"/>
  <c r="AR72" i="59"/>
  <c r="AN72" i="59"/>
  <c r="S72" i="59"/>
  <c r="G72" i="59"/>
  <c r="C72" i="59"/>
  <c r="B72" i="59"/>
  <c r="AS71" i="59"/>
  <c r="AR71" i="59"/>
  <c r="AN71" i="59"/>
  <c r="S71" i="59"/>
  <c r="G71" i="59"/>
  <c r="C71" i="59"/>
  <c r="B71" i="59"/>
  <c r="AS70" i="59"/>
  <c r="AR70" i="59"/>
  <c r="AN70" i="59"/>
  <c r="S70" i="59"/>
  <c r="G70" i="59"/>
  <c r="C70" i="59"/>
  <c r="B70" i="59"/>
  <c r="AS69" i="59"/>
  <c r="AR69" i="59"/>
  <c r="AN69" i="59"/>
  <c r="S69" i="59"/>
  <c r="G69" i="59"/>
  <c r="C69" i="59"/>
  <c r="B69" i="59"/>
  <c r="AS68" i="59"/>
  <c r="AR68" i="59"/>
  <c r="AN68" i="59"/>
  <c r="S68" i="59"/>
  <c r="G68" i="59"/>
  <c r="C68" i="59"/>
  <c r="B68" i="59"/>
  <c r="AS67" i="59"/>
  <c r="AR67" i="59"/>
  <c r="AN67" i="59"/>
  <c r="S67" i="59"/>
  <c r="G67" i="59"/>
  <c r="C67" i="59"/>
  <c r="B67" i="59"/>
  <c r="AS66" i="59"/>
  <c r="AR66" i="59"/>
  <c r="AN66" i="59"/>
  <c r="S66" i="59"/>
  <c r="G66" i="59"/>
  <c r="C66" i="59"/>
  <c r="B66" i="59"/>
  <c r="AS65" i="59"/>
  <c r="AR65" i="59"/>
  <c r="AN65" i="59"/>
  <c r="S65" i="59"/>
  <c r="G65" i="59"/>
  <c r="C65" i="59"/>
  <c r="B65" i="59"/>
  <c r="AS64" i="59"/>
  <c r="AR64" i="59"/>
  <c r="AN64" i="59"/>
  <c r="S64" i="59"/>
  <c r="G64" i="59"/>
  <c r="C64" i="59"/>
  <c r="B64" i="59"/>
  <c r="AS63" i="59"/>
  <c r="AR63" i="59"/>
  <c r="AN63" i="59"/>
  <c r="S63" i="59"/>
  <c r="G63" i="59"/>
  <c r="C63" i="59"/>
  <c r="B63" i="59"/>
  <c r="AS62" i="59"/>
  <c r="AR62" i="59"/>
  <c r="AN62" i="59"/>
  <c r="S62" i="59"/>
  <c r="G62" i="59"/>
  <c r="C62" i="59"/>
  <c r="B62" i="59"/>
  <c r="AS61" i="59"/>
  <c r="AR61" i="59"/>
  <c r="AN61" i="59"/>
  <c r="S61" i="59"/>
  <c r="G61" i="59"/>
  <c r="C61" i="59"/>
  <c r="B61" i="59"/>
  <c r="AS60" i="59"/>
  <c r="AR60" i="59"/>
  <c r="AN60" i="59"/>
  <c r="S60" i="59"/>
  <c r="G60" i="59"/>
  <c r="C60" i="59"/>
  <c r="B60" i="59"/>
  <c r="AS59" i="59"/>
  <c r="AR59" i="59"/>
  <c r="AN59" i="59"/>
  <c r="S59" i="59"/>
  <c r="G59" i="59"/>
  <c r="C59" i="59"/>
  <c r="B59" i="59"/>
  <c r="AS58" i="59"/>
  <c r="AR58" i="59"/>
  <c r="AN58" i="59"/>
  <c r="S58" i="59"/>
  <c r="G58" i="59"/>
  <c r="C58" i="59"/>
  <c r="B58" i="59"/>
  <c r="AS57" i="59"/>
  <c r="AR57" i="59"/>
  <c r="AN57" i="59"/>
  <c r="S57" i="59"/>
  <c r="G57" i="59"/>
  <c r="C57" i="59"/>
  <c r="B57" i="59"/>
  <c r="AS56" i="59"/>
  <c r="AR56" i="59"/>
  <c r="AN56" i="59"/>
  <c r="S56" i="59"/>
  <c r="G56" i="59"/>
  <c r="C56" i="59"/>
  <c r="B56" i="59"/>
  <c r="AS55" i="59"/>
  <c r="AR55" i="59"/>
  <c r="AN55" i="59"/>
  <c r="S55" i="59"/>
  <c r="G55" i="59"/>
  <c r="C55" i="59"/>
  <c r="B55" i="59"/>
  <c r="AS54" i="59"/>
  <c r="AR54" i="59"/>
  <c r="AN54" i="59"/>
  <c r="S54" i="59"/>
  <c r="G54" i="59"/>
  <c r="C54" i="59"/>
  <c r="B54" i="59"/>
  <c r="AS53" i="59"/>
  <c r="AR53" i="59"/>
  <c r="AN53" i="59"/>
  <c r="S53" i="59"/>
  <c r="G53" i="59"/>
  <c r="C53" i="59"/>
  <c r="B53" i="59"/>
  <c r="AS52" i="59"/>
  <c r="AR52" i="59"/>
  <c r="AN52" i="59"/>
  <c r="S52" i="59"/>
  <c r="G52" i="59"/>
  <c r="C52" i="59"/>
  <c r="B52" i="59"/>
  <c r="AS51" i="59"/>
  <c r="AR51" i="59"/>
  <c r="AN51" i="59"/>
  <c r="S51" i="59"/>
  <c r="G51" i="59"/>
  <c r="C51" i="59"/>
  <c r="B51" i="59"/>
  <c r="AS50" i="59"/>
  <c r="AR50" i="59"/>
  <c r="AN50" i="59"/>
  <c r="S50" i="59"/>
  <c r="G50" i="59"/>
  <c r="C50" i="59"/>
  <c r="B50" i="59"/>
  <c r="AS49" i="59"/>
  <c r="AR49" i="59"/>
  <c r="AN49" i="59"/>
  <c r="S49" i="59"/>
  <c r="G49" i="59"/>
  <c r="C49" i="59"/>
  <c r="B49" i="59"/>
  <c r="AS48" i="59"/>
  <c r="AR48" i="59"/>
  <c r="AN48" i="59"/>
  <c r="S48" i="59"/>
  <c r="G48" i="59"/>
  <c r="C48" i="59"/>
  <c r="B48" i="59"/>
  <c r="AS47" i="59"/>
  <c r="AR47" i="59"/>
  <c r="AN47" i="59"/>
  <c r="S47" i="59"/>
  <c r="G47" i="59"/>
  <c r="C47" i="59"/>
  <c r="B47" i="59"/>
  <c r="AS46" i="59"/>
  <c r="AR46" i="59"/>
  <c r="AN46" i="59"/>
  <c r="S46" i="59"/>
  <c r="G46" i="59"/>
  <c r="C46" i="59"/>
  <c r="B46" i="59"/>
  <c r="AS45" i="59"/>
  <c r="AR45" i="59"/>
  <c r="AN45" i="59"/>
  <c r="S45" i="59"/>
  <c r="G45" i="59"/>
  <c r="C45" i="59"/>
  <c r="B45" i="59"/>
  <c r="AS44" i="59"/>
  <c r="AR44" i="59"/>
  <c r="AN44" i="59"/>
  <c r="S44" i="59"/>
  <c r="G44" i="59"/>
  <c r="C44" i="59"/>
  <c r="B44" i="59"/>
  <c r="AS43" i="59"/>
  <c r="AR43" i="59"/>
  <c r="AN43" i="59"/>
  <c r="S43" i="59"/>
  <c r="G43" i="59"/>
  <c r="C43" i="59"/>
  <c r="B43" i="59"/>
  <c r="AS42" i="59"/>
  <c r="AR42" i="59"/>
  <c r="AN42" i="59"/>
  <c r="S42" i="59"/>
  <c r="G42" i="59"/>
  <c r="C42" i="59"/>
  <c r="B42" i="59"/>
  <c r="AS41" i="59"/>
  <c r="AR41" i="59"/>
  <c r="AN41" i="59"/>
  <c r="S41" i="59"/>
  <c r="G41" i="59"/>
  <c r="C41" i="59"/>
  <c r="B41" i="59"/>
  <c r="AS40" i="59"/>
  <c r="AR40" i="59"/>
  <c r="AN40" i="59"/>
  <c r="S40" i="59"/>
  <c r="G40" i="59"/>
  <c r="C40" i="59"/>
  <c r="B40" i="59"/>
  <c r="AS39" i="59"/>
  <c r="AR39" i="59"/>
  <c r="AN39" i="59"/>
  <c r="S39" i="59"/>
  <c r="G39" i="59"/>
  <c r="C39" i="59"/>
  <c r="B39" i="59"/>
  <c r="AS38" i="59"/>
  <c r="AR38" i="59"/>
  <c r="AN38" i="59"/>
  <c r="S38" i="59"/>
  <c r="G38" i="59"/>
  <c r="C38" i="59"/>
  <c r="B38" i="59"/>
  <c r="AS37" i="59"/>
  <c r="AR37" i="59"/>
  <c r="AN37" i="59"/>
  <c r="S37" i="59"/>
  <c r="G37" i="59"/>
  <c r="C37" i="59"/>
  <c r="B37" i="59"/>
  <c r="AS36" i="59"/>
  <c r="AR36" i="59"/>
  <c r="AN36" i="59"/>
  <c r="S36" i="59"/>
  <c r="G36" i="59"/>
  <c r="C36" i="59"/>
  <c r="B36" i="59"/>
  <c r="AS35" i="59"/>
  <c r="AR35" i="59"/>
  <c r="AN35" i="59"/>
  <c r="S35" i="59"/>
  <c r="G35" i="59"/>
  <c r="C35" i="59"/>
  <c r="B35" i="59"/>
  <c r="AS34" i="59"/>
  <c r="AR34" i="59"/>
  <c r="AN34" i="59"/>
  <c r="S34" i="59"/>
  <c r="G34" i="59"/>
  <c r="C34" i="59"/>
  <c r="B34" i="59"/>
  <c r="AS33" i="59"/>
  <c r="AR33" i="59"/>
  <c r="AN33" i="59"/>
  <c r="S33" i="59"/>
  <c r="G33" i="59"/>
  <c r="C33" i="59"/>
  <c r="B33" i="59"/>
  <c r="AS32" i="59"/>
  <c r="AR32" i="59"/>
  <c r="AN32" i="59"/>
  <c r="S32" i="59"/>
  <c r="G32" i="59"/>
  <c r="C32" i="59"/>
  <c r="B32" i="59"/>
  <c r="AS31" i="59"/>
  <c r="AR31" i="59"/>
  <c r="AN31" i="59"/>
  <c r="S31" i="59"/>
  <c r="G31" i="59"/>
  <c r="C31" i="59"/>
  <c r="B31" i="59"/>
  <c r="AS30" i="59"/>
  <c r="AR30" i="59"/>
  <c r="AN30" i="59"/>
  <c r="S30" i="59"/>
  <c r="G30" i="59"/>
  <c r="C30" i="59"/>
  <c r="B30" i="59"/>
  <c r="AS29" i="59"/>
  <c r="AR29" i="59"/>
  <c r="AN29" i="59"/>
  <c r="S29" i="59"/>
  <c r="G29" i="59"/>
  <c r="C29" i="59"/>
  <c r="B29" i="59"/>
  <c r="AS28" i="59"/>
  <c r="AR28" i="59"/>
  <c r="AN28" i="59"/>
  <c r="S28" i="59"/>
  <c r="G28" i="59"/>
  <c r="C28" i="59"/>
  <c r="B28" i="59"/>
  <c r="AS27" i="59"/>
  <c r="AR27" i="59"/>
  <c r="AN27" i="59"/>
  <c r="S27" i="59"/>
  <c r="G27" i="59"/>
  <c r="C27" i="59"/>
  <c r="B27" i="59"/>
  <c r="AS26" i="59"/>
  <c r="AR26" i="59"/>
  <c r="AN26" i="59"/>
  <c r="S26" i="59"/>
  <c r="G26" i="59"/>
  <c r="C26" i="59"/>
  <c r="B26" i="59"/>
  <c r="AS25" i="59"/>
  <c r="AR25" i="59"/>
  <c r="AN25" i="59"/>
  <c r="S25" i="59"/>
  <c r="G25" i="59"/>
  <c r="C25" i="59"/>
  <c r="B25" i="59"/>
  <c r="AS24" i="59"/>
  <c r="AR24" i="59"/>
  <c r="AN24" i="59"/>
  <c r="S24" i="59"/>
  <c r="G24" i="59"/>
  <c r="C24" i="59"/>
  <c r="B24" i="59"/>
  <c r="AS23" i="59"/>
  <c r="AR23" i="59"/>
  <c r="AN23" i="59"/>
  <c r="S23" i="59"/>
  <c r="G23" i="59"/>
  <c r="C23" i="59"/>
  <c r="B23" i="59"/>
  <c r="AS22" i="59"/>
  <c r="AR22" i="59"/>
  <c r="AN22" i="59"/>
  <c r="S22" i="59"/>
  <c r="G22" i="59"/>
  <c r="C22" i="59"/>
  <c r="B22" i="59"/>
  <c r="AS21" i="59"/>
  <c r="AR21" i="59"/>
  <c r="AN21" i="59"/>
  <c r="S21" i="59"/>
  <c r="G21" i="59"/>
  <c r="C21" i="59"/>
  <c r="B21" i="59"/>
  <c r="AS20" i="59"/>
  <c r="AR20" i="59"/>
  <c r="AN20" i="59"/>
  <c r="S20" i="59"/>
  <c r="G20" i="59"/>
  <c r="C20" i="59"/>
  <c r="B20" i="59"/>
  <c r="AS19" i="59"/>
  <c r="AR19" i="59"/>
  <c r="AN19" i="59"/>
  <c r="S19" i="59"/>
  <c r="G19" i="59"/>
  <c r="C19" i="59"/>
  <c r="B19" i="59"/>
  <c r="AS18" i="59"/>
  <c r="AR18" i="59"/>
  <c r="AN18" i="59"/>
  <c r="S18" i="59"/>
  <c r="G18" i="59"/>
  <c r="C18" i="59"/>
  <c r="B18" i="59"/>
  <c r="AS17" i="59"/>
  <c r="AR17" i="59"/>
  <c r="AN17" i="59"/>
  <c r="S17" i="59"/>
  <c r="G17" i="59"/>
  <c r="C17" i="59"/>
  <c r="B17" i="59"/>
  <c r="AS16" i="59"/>
  <c r="AR16" i="59"/>
  <c r="AN16" i="59"/>
  <c r="S16" i="59"/>
  <c r="G16" i="59"/>
  <c r="C16" i="59"/>
  <c r="B16" i="59"/>
  <c r="AS15" i="59"/>
  <c r="AR15" i="59"/>
  <c r="AN15" i="59"/>
  <c r="S15" i="59"/>
  <c r="G15" i="59"/>
  <c r="C15" i="59"/>
  <c r="B15" i="59"/>
  <c r="AS14" i="59"/>
  <c r="AR14" i="59"/>
  <c r="AN14" i="59"/>
  <c r="S14" i="59"/>
  <c r="G14" i="59"/>
  <c r="C14" i="59"/>
  <c r="B14" i="59"/>
  <c r="AS13" i="59"/>
  <c r="AR13" i="59"/>
  <c r="AN13" i="59"/>
  <c r="S13" i="59"/>
  <c r="G13" i="59"/>
  <c r="C13" i="59"/>
  <c r="B13" i="59"/>
  <c r="AS12" i="59"/>
  <c r="AR12" i="59"/>
  <c r="AN12" i="59"/>
  <c r="S12" i="59"/>
  <c r="G12" i="59"/>
  <c r="C12" i="59"/>
  <c r="B12" i="59"/>
  <c r="AS11" i="59"/>
  <c r="AR11" i="59"/>
  <c r="AN11" i="59"/>
  <c r="S11" i="59"/>
  <c r="G11" i="59"/>
  <c r="C11" i="59"/>
  <c r="B11" i="59"/>
  <c r="AS10" i="59"/>
  <c r="AR10" i="59"/>
  <c r="AN10" i="59"/>
  <c r="S10" i="59"/>
  <c r="G10" i="59"/>
  <c r="C10" i="59"/>
  <c r="B10" i="59"/>
  <c r="AS9" i="59"/>
  <c r="AR9" i="59"/>
  <c r="AN9" i="59"/>
  <c r="S9" i="59"/>
  <c r="G9" i="59"/>
  <c r="C9" i="59"/>
  <c r="B9" i="59"/>
  <c r="AS8" i="59"/>
  <c r="AR8" i="59"/>
  <c r="AN8" i="59"/>
  <c r="S8" i="59"/>
  <c r="G8" i="59"/>
  <c r="C8" i="59"/>
  <c r="B8" i="59"/>
  <c r="AS7" i="59"/>
  <c r="AR7" i="59"/>
  <c r="AN7" i="59"/>
  <c r="S7" i="59"/>
  <c r="G7" i="59"/>
  <c r="C7" i="59"/>
  <c r="B7" i="59"/>
  <c r="AS6" i="59"/>
  <c r="AR6" i="59"/>
  <c r="AN6" i="59"/>
  <c r="S6" i="59"/>
  <c r="G6" i="59"/>
  <c r="C6" i="59"/>
  <c r="B6" i="59"/>
  <c r="AS5" i="59"/>
  <c r="AR5" i="59"/>
  <c r="AN5" i="59"/>
  <c r="S5" i="59"/>
  <c r="G5" i="59"/>
  <c r="C5" i="59"/>
  <c r="B5" i="59"/>
  <c r="D3" i="50" l="1"/>
  <c r="D4" i="50"/>
  <c r="D5" i="50"/>
  <c r="D6" i="50"/>
  <c r="D7" i="50"/>
  <c r="D8" i="50"/>
  <c r="D9" i="50"/>
  <c r="D10" i="50"/>
  <c r="D11" i="50"/>
  <c r="D12" i="50"/>
  <c r="D13" i="50"/>
  <c r="D14" i="50"/>
  <c r="D15" i="50"/>
  <c r="D16" i="50"/>
  <c r="D17" i="50"/>
  <c r="D18" i="50"/>
  <c r="D19" i="50"/>
  <c r="D20" i="50"/>
  <c r="D21" i="50"/>
  <c r="D22" i="50"/>
  <c r="D23" i="50"/>
  <c r="D24" i="50"/>
  <c r="D25" i="50"/>
  <c r="D26" i="50"/>
  <c r="D27" i="50"/>
  <c r="D28" i="50"/>
  <c r="D29" i="50"/>
  <c r="D30" i="50"/>
  <c r="D31" i="50"/>
  <c r="D32" i="50"/>
  <c r="D33" i="50"/>
  <c r="D34" i="50"/>
  <c r="D35" i="50"/>
  <c r="D36" i="50"/>
  <c r="D37" i="50"/>
  <c r="D38" i="50"/>
  <c r="D39" i="50"/>
  <c r="D40" i="50"/>
  <c r="D41" i="50"/>
  <c r="D42" i="50"/>
  <c r="D43" i="50"/>
  <c r="D44" i="50"/>
  <c r="D45" i="50"/>
  <c r="D46" i="50"/>
  <c r="D47" i="50"/>
  <c r="D48" i="50"/>
  <c r="D49" i="50"/>
  <c r="D50" i="50"/>
  <c r="D51" i="50"/>
  <c r="D52" i="50"/>
  <c r="D53" i="50"/>
  <c r="D54" i="50"/>
  <c r="D55" i="50"/>
  <c r="D56" i="50"/>
  <c r="D57" i="50"/>
  <c r="D58" i="50"/>
  <c r="D59" i="50"/>
  <c r="D60" i="50"/>
  <c r="D61" i="50"/>
  <c r="D62" i="50"/>
  <c r="D63" i="50"/>
  <c r="D64" i="50"/>
  <c r="D65" i="50"/>
  <c r="D66" i="50"/>
  <c r="D67" i="50"/>
  <c r="D68" i="50"/>
  <c r="D69" i="50"/>
  <c r="D70" i="50"/>
  <c r="D71" i="50"/>
  <c r="D72" i="50"/>
  <c r="D73" i="50"/>
  <c r="D74" i="50"/>
  <c r="D75" i="50"/>
  <c r="D76" i="50"/>
  <c r="D77" i="50"/>
  <c r="D78" i="50"/>
  <c r="D79" i="50"/>
  <c r="D80" i="50"/>
  <c r="D81" i="50"/>
  <c r="D82" i="50"/>
  <c r="D83" i="50"/>
  <c r="D84" i="50"/>
  <c r="D85" i="50"/>
  <c r="D86" i="50"/>
  <c r="D87" i="50"/>
  <c r="D88" i="50"/>
  <c r="D89" i="50"/>
  <c r="D90" i="50"/>
  <c r="D91" i="50"/>
  <c r="D92" i="50"/>
  <c r="D93" i="50"/>
  <c r="D94" i="50"/>
  <c r="D95" i="50"/>
  <c r="D96" i="50"/>
  <c r="D97" i="50"/>
  <c r="D98" i="50"/>
  <c r="D99" i="50"/>
  <c r="D100" i="50"/>
  <c r="D101" i="50"/>
  <c r="D102" i="50"/>
  <c r="D103" i="50"/>
  <c r="D104" i="50"/>
  <c r="D105" i="50"/>
  <c r="D106" i="50"/>
  <c r="D107" i="50"/>
  <c r="D108" i="50"/>
  <c r="D109" i="50"/>
  <c r="D110" i="50"/>
  <c r="D111" i="50"/>
  <c r="D112" i="50"/>
  <c r="D113" i="50"/>
  <c r="D114" i="50"/>
  <c r="D115" i="50"/>
  <c r="D116" i="50"/>
  <c r="D117" i="50"/>
  <c r="D118" i="50"/>
  <c r="D119" i="50"/>
  <c r="D120" i="50"/>
  <c r="D121" i="50"/>
  <c r="D122" i="50"/>
  <c r="D123" i="50"/>
  <c r="D124" i="50"/>
  <c r="D125" i="50"/>
  <c r="D126" i="50"/>
  <c r="D127" i="50"/>
  <c r="D128" i="50"/>
  <c r="D129" i="50"/>
  <c r="D130" i="50"/>
  <c r="D131" i="50"/>
  <c r="D132" i="50"/>
  <c r="D133" i="50"/>
  <c r="D134" i="50"/>
  <c r="D135" i="50"/>
  <c r="D136" i="50"/>
  <c r="D137" i="50"/>
  <c r="D138" i="50"/>
  <c r="D139" i="50"/>
  <c r="D140" i="50"/>
  <c r="D141" i="50"/>
  <c r="D142" i="50"/>
  <c r="D143" i="50"/>
  <c r="D144" i="50"/>
  <c r="D145" i="50"/>
  <c r="D146" i="50"/>
  <c r="D147" i="50"/>
  <c r="D148" i="50"/>
  <c r="D149" i="50"/>
  <c r="D150" i="50"/>
  <c r="D151" i="50"/>
  <c r="D152" i="50"/>
  <c r="D153" i="50"/>
  <c r="D154" i="50"/>
  <c r="D155" i="50"/>
  <c r="D156" i="50"/>
  <c r="D157" i="50"/>
  <c r="D158" i="50"/>
  <c r="D159" i="50"/>
  <c r="D160" i="50"/>
  <c r="D161" i="50"/>
  <c r="D162" i="50"/>
  <c r="D163" i="50"/>
  <c r="D164" i="50"/>
  <c r="D165" i="50"/>
  <c r="D166" i="50"/>
  <c r="D167" i="50"/>
  <c r="D168" i="50"/>
  <c r="D169" i="50"/>
  <c r="D170" i="50"/>
  <c r="D171" i="50"/>
  <c r="D172" i="50"/>
  <c r="D173" i="50"/>
  <c r="D174" i="50"/>
  <c r="D175" i="50"/>
  <c r="D176" i="50"/>
  <c r="D177" i="50"/>
  <c r="D178" i="50"/>
  <c r="D179" i="50"/>
  <c r="D180" i="50"/>
  <c r="D181" i="50"/>
  <c r="D182" i="50"/>
  <c r="D183" i="50"/>
  <c r="D184" i="50"/>
  <c r="D185" i="50"/>
  <c r="D186" i="50"/>
  <c r="D187" i="50"/>
  <c r="D188" i="50"/>
  <c r="D189" i="50"/>
  <c r="D190" i="50"/>
  <c r="D191" i="50"/>
  <c r="D192" i="50"/>
  <c r="D193" i="50"/>
  <c r="D194" i="50"/>
  <c r="D195" i="50"/>
  <c r="D196" i="50"/>
  <c r="D197" i="50"/>
  <c r="D198" i="50"/>
  <c r="D199" i="50"/>
  <c r="D200" i="50"/>
  <c r="D201" i="50"/>
  <c r="D202" i="50"/>
  <c r="D203" i="50"/>
  <c r="D204" i="50"/>
  <c r="D205" i="50"/>
  <c r="D206" i="50"/>
  <c r="D207" i="50"/>
  <c r="D208" i="50"/>
  <c r="D209" i="50"/>
  <c r="D210" i="50"/>
  <c r="D211" i="50"/>
  <c r="D212" i="50"/>
  <c r="D213" i="50"/>
  <c r="D214" i="50"/>
  <c r="D215" i="50"/>
  <c r="D216" i="50"/>
  <c r="D217" i="50"/>
  <c r="D218" i="50"/>
  <c r="D219" i="50"/>
  <c r="D220" i="50"/>
  <c r="D221" i="50"/>
  <c r="D222" i="50"/>
  <c r="D223" i="50"/>
  <c r="D224" i="50"/>
  <c r="D225" i="50"/>
  <c r="D226" i="50"/>
  <c r="D227" i="50"/>
  <c r="D228" i="50"/>
  <c r="D229" i="50"/>
  <c r="D230" i="50"/>
  <c r="D231" i="50"/>
  <c r="D232" i="50"/>
  <c r="D233" i="50"/>
  <c r="D234" i="50"/>
  <c r="D235" i="50"/>
  <c r="D236" i="50"/>
  <c r="D237" i="50"/>
  <c r="D238" i="50"/>
  <c r="D239" i="50"/>
  <c r="D240" i="50"/>
  <c r="D241" i="50"/>
  <c r="D242" i="50"/>
  <c r="D243" i="50"/>
  <c r="D244" i="50"/>
  <c r="D245" i="50"/>
  <c r="D246" i="50"/>
  <c r="D247" i="50"/>
  <c r="D248" i="50"/>
  <c r="D249" i="50"/>
  <c r="D250" i="50"/>
  <c r="D251" i="50"/>
  <c r="D252" i="50"/>
  <c r="D253" i="50"/>
  <c r="D254" i="50"/>
  <c r="D255" i="50"/>
  <c r="D256" i="50"/>
  <c r="D257" i="50"/>
  <c r="D258" i="50"/>
  <c r="D259" i="50"/>
  <c r="D260" i="50"/>
  <c r="D261" i="50"/>
  <c r="D262" i="50"/>
  <c r="D263" i="50"/>
  <c r="D264" i="50"/>
  <c r="D265" i="50"/>
  <c r="D266" i="50"/>
  <c r="D267" i="50"/>
  <c r="D268" i="50"/>
  <c r="D269" i="50"/>
  <c r="D270" i="50"/>
  <c r="D271" i="50"/>
  <c r="D272" i="50"/>
  <c r="D273" i="50"/>
  <c r="D274" i="50"/>
  <c r="D275" i="50"/>
  <c r="D276" i="50"/>
  <c r="D277" i="50"/>
  <c r="D278" i="50"/>
  <c r="D279" i="50"/>
  <c r="D280" i="50"/>
  <c r="D281" i="50"/>
  <c r="D282" i="50"/>
  <c r="D283" i="50"/>
  <c r="D284" i="50"/>
  <c r="D285" i="50"/>
  <c r="D286" i="50"/>
  <c r="D287" i="50"/>
  <c r="D288" i="50"/>
  <c r="D289" i="50"/>
  <c r="D290" i="50"/>
  <c r="D291" i="50"/>
  <c r="D292" i="50"/>
  <c r="D293" i="50"/>
  <c r="D294" i="50"/>
  <c r="D295" i="50"/>
  <c r="D296" i="50"/>
  <c r="D297" i="50"/>
  <c r="D298" i="50"/>
  <c r="D299" i="50"/>
  <c r="D300" i="50"/>
  <c r="D301" i="50"/>
  <c r="D302" i="50"/>
  <c r="D303" i="50"/>
  <c r="D304" i="50"/>
  <c r="D305" i="50"/>
  <c r="D306" i="50"/>
  <c r="D307" i="50"/>
  <c r="D308" i="50"/>
  <c r="D309" i="50"/>
  <c r="D310" i="50"/>
  <c r="D311" i="50"/>
  <c r="D312" i="50"/>
  <c r="D313" i="50"/>
  <c r="D314" i="50"/>
  <c r="D315" i="50"/>
  <c r="D316" i="50"/>
  <c r="D317" i="50"/>
  <c r="D318" i="50"/>
  <c r="D319" i="50"/>
  <c r="D320" i="50"/>
  <c r="D321" i="50"/>
  <c r="D322" i="50"/>
  <c r="D323" i="50"/>
  <c r="D324" i="50"/>
  <c r="D325" i="50"/>
  <c r="D326" i="50"/>
  <c r="D327" i="50"/>
  <c r="D328" i="50"/>
  <c r="D329" i="50"/>
  <c r="D330" i="50"/>
  <c r="D331" i="50"/>
  <c r="D332" i="50"/>
  <c r="D333" i="50"/>
  <c r="D334" i="50"/>
  <c r="D335" i="50"/>
  <c r="D336" i="50"/>
  <c r="D337" i="50"/>
  <c r="D338" i="50"/>
  <c r="D339" i="50"/>
  <c r="D340" i="50"/>
  <c r="D341" i="50"/>
  <c r="D342" i="50"/>
  <c r="D343" i="50"/>
  <c r="D344" i="50"/>
  <c r="D345" i="50"/>
  <c r="D346" i="50"/>
  <c r="D347" i="50"/>
  <c r="D348" i="50"/>
  <c r="D349" i="50"/>
  <c r="D350" i="50"/>
  <c r="D351" i="50"/>
  <c r="D352" i="50"/>
  <c r="D353" i="50"/>
  <c r="D354" i="50"/>
  <c r="D355" i="50"/>
  <c r="D356" i="50"/>
  <c r="D357" i="50"/>
  <c r="D358" i="50"/>
  <c r="D359" i="50"/>
  <c r="D360" i="50"/>
  <c r="D361" i="50"/>
  <c r="D362" i="50"/>
  <c r="D363" i="50"/>
  <c r="D364" i="50"/>
  <c r="D365" i="50"/>
  <c r="D366" i="50"/>
  <c r="D367" i="50"/>
  <c r="D368" i="50"/>
  <c r="D369" i="50"/>
  <c r="D370" i="50"/>
  <c r="D371" i="50"/>
  <c r="D372" i="50"/>
  <c r="D373" i="50"/>
  <c r="D374" i="50"/>
  <c r="D375" i="50"/>
  <c r="D376" i="50"/>
  <c r="D377" i="50"/>
  <c r="D378" i="50"/>
  <c r="D379" i="50"/>
  <c r="D380" i="50"/>
  <c r="D381" i="50"/>
  <c r="D382" i="50"/>
  <c r="D383" i="50"/>
  <c r="D384" i="50"/>
  <c r="D385" i="50"/>
  <c r="D386" i="50"/>
  <c r="D387" i="50"/>
  <c r="D388" i="50"/>
  <c r="D389" i="50"/>
  <c r="D390" i="50"/>
  <c r="D391" i="50"/>
  <c r="D392" i="50"/>
  <c r="D393" i="50"/>
  <c r="D394" i="50"/>
  <c r="D395" i="50"/>
  <c r="D396" i="50"/>
  <c r="D397" i="50"/>
  <c r="D398" i="50"/>
  <c r="D399" i="50"/>
  <c r="D400" i="50"/>
  <c r="D401" i="50"/>
  <c r="D402" i="50"/>
  <c r="D403" i="50"/>
  <c r="D404" i="50"/>
  <c r="D405" i="50"/>
  <c r="D406" i="50"/>
  <c r="D407" i="50"/>
  <c r="D408" i="50"/>
  <c r="D409" i="50"/>
  <c r="D410" i="50"/>
  <c r="D411" i="50"/>
  <c r="D412" i="50"/>
  <c r="D413" i="50"/>
  <c r="D414" i="50"/>
  <c r="D415" i="50"/>
  <c r="D416" i="50"/>
  <c r="D417" i="50"/>
  <c r="D418" i="50"/>
  <c r="D419" i="50"/>
  <c r="D420" i="50"/>
  <c r="D421" i="50"/>
  <c r="D422" i="50"/>
  <c r="D423" i="50"/>
  <c r="D424" i="50"/>
  <c r="D425" i="50"/>
  <c r="D426" i="50"/>
  <c r="D427" i="50"/>
  <c r="D428" i="50"/>
  <c r="D429" i="50"/>
  <c r="D430" i="50"/>
  <c r="D431" i="50"/>
  <c r="D432" i="50"/>
  <c r="D433" i="50"/>
  <c r="D434" i="50"/>
  <c r="D435" i="50"/>
  <c r="D436" i="50"/>
  <c r="D437" i="50"/>
  <c r="D438" i="50"/>
  <c r="D439" i="50"/>
  <c r="D440" i="50"/>
  <c r="D441" i="50"/>
  <c r="D442" i="50"/>
  <c r="D443" i="50"/>
  <c r="D444" i="50"/>
  <c r="D445" i="50"/>
  <c r="D446" i="50"/>
  <c r="D447" i="50"/>
  <c r="D448" i="50"/>
  <c r="D449" i="50"/>
  <c r="D450" i="50"/>
  <c r="D451" i="50"/>
  <c r="D452" i="50"/>
  <c r="D453" i="50"/>
  <c r="D454" i="50"/>
  <c r="D455" i="50"/>
  <c r="D456" i="50"/>
  <c r="D457" i="50"/>
  <c r="D458" i="50"/>
  <c r="D459" i="50"/>
  <c r="D460" i="50"/>
  <c r="D461" i="50"/>
  <c r="D462" i="50"/>
  <c r="D463" i="50"/>
  <c r="D464" i="50"/>
  <c r="D465" i="50"/>
  <c r="D466" i="50"/>
  <c r="D467" i="50"/>
  <c r="D468" i="50"/>
  <c r="D469" i="50"/>
  <c r="D470" i="50"/>
  <c r="D471" i="50"/>
  <c r="D472" i="50"/>
  <c r="D473" i="50"/>
  <c r="D474" i="50"/>
  <c r="D475" i="50"/>
  <c r="D476" i="50"/>
  <c r="D477" i="50"/>
  <c r="D478" i="50"/>
  <c r="D479" i="50"/>
  <c r="D480" i="50"/>
  <c r="D481" i="50"/>
  <c r="D482" i="50"/>
  <c r="D483" i="50"/>
  <c r="D484" i="50"/>
  <c r="D485" i="50"/>
  <c r="D486" i="50"/>
  <c r="D487" i="50"/>
  <c r="D488" i="50"/>
  <c r="D489" i="50"/>
  <c r="D490" i="50"/>
  <c r="D491" i="50"/>
  <c r="D492" i="50"/>
  <c r="D493" i="50"/>
  <c r="D494" i="50"/>
  <c r="D495" i="50"/>
  <c r="D496" i="50"/>
  <c r="D497" i="50"/>
  <c r="D498" i="50"/>
  <c r="D499" i="50"/>
  <c r="D500" i="50"/>
  <c r="D501" i="50"/>
  <c r="D502" i="50"/>
  <c r="D503" i="50"/>
  <c r="D504" i="50"/>
  <c r="D505" i="50"/>
  <c r="D506" i="50"/>
  <c r="D507" i="50"/>
  <c r="D508" i="50"/>
  <c r="D509" i="50"/>
  <c r="D510" i="50"/>
  <c r="D511" i="50"/>
  <c r="D512" i="50"/>
  <c r="D513" i="50"/>
  <c r="D514" i="50"/>
  <c r="D515" i="50"/>
  <c r="D516" i="50"/>
  <c r="D517" i="50"/>
  <c r="D518" i="50"/>
  <c r="D519" i="50"/>
  <c r="D520" i="50"/>
  <c r="D521" i="50"/>
  <c r="D522" i="50"/>
  <c r="D523" i="50"/>
  <c r="D524" i="50"/>
  <c r="D525" i="50"/>
  <c r="D526" i="50"/>
  <c r="D527" i="50"/>
  <c r="D528" i="50"/>
  <c r="D529" i="50"/>
  <c r="D530" i="50"/>
  <c r="D531" i="50"/>
  <c r="D532" i="50"/>
  <c r="D533" i="50"/>
  <c r="D534" i="50"/>
  <c r="D535" i="50"/>
  <c r="D536" i="50"/>
  <c r="D537" i="50"/>
  <c r="D538" i="50"/>
  <c r="D539" i="50"/>
  <c r="D540" i="50"/>
  <c r="D541" i="50"/>
  <c r="D542" i="50"/>
  <c r="D543" i="50"/>
  <c r="D544" i="50"/>
  <c r="D545" i="50"/>
  <c r="D546" i="50"/>
  <c r="D547" i="50"/>
  <c r="D548" i="50"/>
  <c r="D549" i="50"/>
  <c r="D550" i="50"/>
  <c r="D551" i="50"/>
  <c r="D552" i="50"/>
  <c r="D553" i="50"/>
  <c r="D554" i="50"/>
  <c r="D555" i="50"/>
  <c r="D556" i="50"/>
  <c r="D557" i="50"/>
  <c r="D558" i="50"/>
  <c r="D559" i="50"/>
  <c r="D560" i="50"/>
  <c r="D561" i="50"/>
  <c r="D562" i="50"/>
  <c r="D563" i="50"/>
  <c r="D564" i="50"/>
  <c r="D565" i="50"/>
  <c r="D566" i="50"/>
  <c r="D567" i="50"/>
  <c r="D568" i="50"/>
  <c r="D569" i="50"/>
  <c r="D570" i="50"/>
  <c r="D571" i="50"/>
  <c r="D572" i="50"/>
  <c r="D573" i="50"/>
  <c r="D574" i="50"/>
  <c r="D575" i="50"/>
  <c r="D576" i="50"/>
  <c r="D577" i="50"/>
  <c r="D578" i="50"/>
  <c r="D579" i="50"/>
  <c r="D580" i="50"/>
  <c r="D581" i="50"/>
  <c r="D582" i="50"/>
  <c r="D583" i="50"/>
  <c r="D584" i="50"/>
  <c r="D585" i="50"/>
  <c r="D586" i="50"/>
  <c r="D587" i="50"/>
  <c r="D588" i="50"/>
  <c r="D589" i="50"/>
  <c r="D590" i="50"/>
  <c r="D591" i="50"/>
  <c r="D592" i="50"/>
  <c r="D593" i="50"/>
  <c r="D594" i="50"/>
  <c r="D595" i="50"/>
  <c r="D596" i="50"/>
  <c r="D597" i="50"/>
  <c r="D598" i="50"/>
  <c r="D599" i="50"/>
  <c r="D600" i="50"/>
  <c r="D601" i="50"/>
  <c r="D602" i="50"/>
  <c r="D603" i="50"/>
  <c r="D604" i="50"/>
  <c r="D605" i="50"/>
  <c r="D606" i="50"/>
  <c r="D607" i="50"/>
  <c r="D608" i="50"/>
  <c r="D609" i="50"/>
  <c r="D610" i="50"/>
  <c r="D611" i="50"/>
  <c r="D612" i="50"/>
  <c r="D613" i="50"/>
  <c r="D614" i="50"/>
  <c r="D615" i="50"/>
  <c r="D616" i="50"/>
  <c r="D617" i="50"/>
  <c r="D618" i="50"/>
  <c r="D619" i="50"/>
  <c r="D620" i="50"/>
  <c r="D621" i="50"/>
  <c r="D622" i="50"/>
  <c r="D623" i="50"/>
  <c r="D624" i="50"/>
  <c r="D625" i="50"/>
  <c r="D626" i="50"/>
  <c r="D627" i="50"/>
  <c r="D628" i="50"/>
  <c r="D629" i="50"/>
  <c r="D630" i="50"/>
  <c r="D631" i="50"/>
  <c r="D632" i="50"/>
  <c r="D633" i="50"/>
  <c r="D634" i="50"/>
  <c r="D635" i="50"/>
  <c r="D636" i="50"/>
  <c r="D637" i="50"/>
  <c r="D638" i="50"/>
  <c r="D639" i="50"/>
  <c r="D640" i="50"/>
  <c r="D641" i="50"/>
  <c r="D642" i="50"/>
  <c r="D643" i="50"/>
  <c r="D644" i="50"/>
  <c r="D645" i="50"/>
  <c r="D646" i="50"/>
  <c r="D647" i="50"/>
  <c r="D648" i="50"/>
  <c r="D649" i="50"/>
  <c r="D650" i="50"/>
  <c r="D651" i="50"/>
  <c r="D652" i="50"/>
  <c r="D653" i="50"/>
  <c r="D654" i="50"/>
  <c r="D655" i="50"/>
  <c r="D656" i="50"/>
  <c r="D657" i="50"/>
  <c r="D658" i="50"/>
  <c r="D659" i="50"/>
  <c r="D660" i="50"/>
  <c r="D661" i="50"/>
  <c r="D662" i="50"/>
  <c r="D663" i="50"/>
  <c r="D664" i="50"/>
  <c r="D665" i="50"/>
  <c r="D666" i="50"/>
  <c r="D667" i="50"/>
  <c r="D668" i="50"/>
  <c r="D669" i="50"/>
  <c r="D670" i="50"/>
  <c r="D671" i="50"/>
  <c r="D672" i="50"/>
  <c r="D673" i="50"/>
  <c r="D674" i="50"/>
  <c r="D675" i="50"/>
  <c r="D676" i="50"/>
  <c r="D677" i="50"/>
  <c r="D678" i="50"/>
  <c r="D679" i="50"/>
  <c r="D680" i="50"/>
  <c r="D681" i="50"/>
  <c r="D682" i="50"/>
  <c r="D683" i="50"/>
  <c r="D684" i="50"/>
  <c r="D685" i="50"/>
  <c r="D686" i="50"/>
  <c r="D687" i="50"/>
  <c r="D688" i="50"/>
  <c r="D689" i="50"/>
  <c r="D690" i="50"/>
  <c r="D691" i="50"/>
  <c r="D692" i="50"/>
  <c r="D693" i="50"/>
  <c r="D694" i="50"/>
  <c r="D695" i="50"/>
  <c r="D696" i="50"/>
  <c r="D697" i="50"/>
  <c r="D698" i="50"/>
  <c r="D699" i="50"/>
  <c r="D700" i="50"/>
  <c r="D701" i="50"/>
  <c r="D702" i="50"/>
  <c r="D703" i="50"/>
  <c r="D704" i="50"/>
  <c r="D705" i="50"/>
  <c r="D706" i="50"/>
  <c r="D707" i="50"/>
  <c r="D708" i="50"/>
  <c r="D709" i="50"/>
  <c r="D710" i="50"/>
  <c r="D711" i="50"/>
  <c r="D712" i="50"/>
  <c r="D713" i="50"/>
  <c r="D714" i="50"/>
  <c r="D715" i="50"/>
  <c r="D716" i="50"/>
  <c r="D717" i="50"/>
  <c r="D718" i="50"/>
  <c r="D719" i="50"/>
  <c r="D720" i="50"/>
  <c r="D721" i="50"/>
  <c r="D722" i="50"/>
  <c r="D723" i="50"/>
  <c r="D724" i="50"/>
  <c r="D725" i="50"/>
  <c r="D726" i="50"/>
  <c r="D727" i="50"/>
  <c r="D728" i="50"/>
  <c r="D729" i="50"/>
  <c r="D730" i="50"/>
  <c r="D731" i="50"/>
  <c r="D732" i="50"/>
  <c r="D733" i="50"/>
  <c r="D734" i="50"/>
  <c r="D735" i="50"/>
  <c r="D736" i="50"/>
  <c r="D737" i="50"/>
  <c r="D738" i="50"/>
  <c r="D739" i="50"/>
  <c r="D740" i="50"/>
  <c r="D741" i="50"/>
  <c r="D742" i="50"/>
  <c r="D743" i="50"/>
  <c r="D744" i="50"/>
  <c r="D745" i="50"/>
  <c r="D746" i="50"/>
  <c r="D747" i="50"/>
  <c r="D748" i="50"/>
  <c r="D749" i="50"/>
  <c r="D750" i="50"/>
  <c r="D751" i="50"/>
  <c r="D752" i="50"/>
  <c r="D753" i="50"/>
  <c r="D754" i="50"/>
  <c r="D755" i="50"/>
  <c r="D756" i="50"/>
  <c r="D757" i="50"/>
  <c r="D758" i="50"/>
  <c r="D759" i="50"/>
  <c r="D760" i="50"/>
  <c r="D761" i="50"/>
  <c r="D762" i="50"/>
  <c r="D763" i="50"/>
  <c r="D764" i="50"/>
  <c r="D765" i="50"/>
  <c r="D766" i="50"/>
  <c r="D767" i="50"/>
  <c r="D768" i="50"/>
  <c r="D769" i="50"/>
  <c r="D770" i="50"/>
  <c r="D771" i="50"/>
  <c r="D772" i="50"/>
  <c r="D773" i="50"/>
  <c r="D774" i="50"/>
  <c r="D775" i="50"/>
  <c r="D776" i="50"/>
  <c r="D777" i="50"/>
  <c r="D778" i="50"/>
  <c r="D779" i="50"/>
  <c r="D780" i="50"/>
  <c r="D781" i="50"/>
  <c r="D782" i="50"/>
  <c r="D783" i="50"/>
  <c r="D784" i="50"/>
  <c r="D785" i="50"/>
  <c r="D786" i="50"/>
  <c r="D787" i="50"/>
  <c r="D788" i="50"/>
  <c r="D789" i="50"/>
  <c r="D790" i="50"/>
  <c r="D791" i="50"/>
  <c r="D792" i="50"/>
  <c r="D793" i="50"/>
  <c r="D794" i="50"/>
  <c r="D795" i="50"/>
  <c r="D796" i="50"/>
  <c r="D797" i="50"/>
  <c r="D798" i="50"/>
  <c r="D799" i="50"/>
  <c r="D800" i="50"/>
  <c r="D801" i="50"/>
  <c r="D802" i="50"/>
  <c r="D803" i="50"/>
  <c r="D804" i="50"/>
  <c r="D805" i="50"/>
  <c r="D806" i="50"/>
  <c r="D807" i="50"/>
  <c r="D808" i="50"/>
  <c r="D809" i="50"/>
  <c r="D810" i="50"/>
  <c r="D811" i="50"/>
  <c r="D812" i="50"/>
  <c r="D813" i="50"/>
  <c r="D814" i="50"/>
  <c r="D815" i="50"/>
  <c r="D816" i="50"/>
  <c r="D817" i="50"/>
  <c r="D818" i="50"/>
  <c r="D819" i="50"/>
  <c r="D820" i="50"/>
  <c r="D821" i="50"/>
  <c r="D822" i="50"/>
  <c r="D823" i="50"/>
  <c r="D824" i="50"/>
  <c r="D825" i="50"/>
  <c r="D826" i="50"/>
  <c r="D827" i="50"/>
  <c r="D828" i="50"/>
  <c r="D829" i="50"/>
  <c r="D830" i="50"/>
  <c r="D831" i="50"/>
  <c r="D832" i="50"/>
  <c r="D833" i="50"/>
  <c r="D834" i="50"/>
  <c r="D835" i="50"/>
  <c r="D836" i="50"/>
  <c r="D837" i="50"/>
  <c r="D838" i="50"/>
  <c r="D839" i="50"/>
  <c r="D840" i="50"/>
  <c r="D841" i="50"/>
  <c r="D842" i="50"/>
  <c r="D843" i="50"/>
  <c r="D844" i="50"/>
  <c r="D845" i="50"/>
  <c r="D846" i="50"/>
  <c r="D847" i="50"/>
  <c r="D848" i="50"/>
  <c r="D849" i="50"/>
  <c r="D850" i="50"/>
  <c r="D851" i="50"/>
  <c r="D852" i="50"/>
  <c r="D853" i="50"/>
  <c r="D854" i="50"/>
  <c r="D855" i="50"/>
  <c r="D856" i="50"/>
  <c r="D857" i="50"/>
  <c r="D858" i="50"/>
  <c r="D859" i="50"/>
  <c r="D860" i="50"/>
  <c r="D861" i="50"/>
  <c r="D862" i="50"/>
  <c r="D863" i="50"/>
  <c r="D864" i="50"/>
  <c r="D865" i="50"/>
  <c r="D866" i="50"/>
  <c r="D867" i="50"/>
  <c r="D868" i="50"/>
  <c r="D869" i="50"/>
  <c r="D870" i="50"/>
  <c r="D871" i="50"/>
  <c r="D872" i="50"/>
  <c r="D873" i="50"/>
  <c r="D874" i="50"/>
  <c r="D875" i="50"/>
  <c r="D876" i="50"/>
  <c r="D877" i="50"/>
  <c r="D878" i="50"/>
  <c r="D879" i="50"/>
  <c r="D880" i="50"/>
  <c r="D881" i="50"/>
  <c r="D882" i="50"/>
  <c r="D883" i="50"/>
  <c r="D884" i="50"/>
  <c r="D885" i="50"/>
  <c r="D886" i="50"/>
  <c r="D887" i="50"/>
  <c r="D888" i="50"/>
  <c r="D889" i="50"/>
  <c r="D890" i="50"/>
  <c r="D891" i="50"/>
  <c r="D892" i="50"/>
  <c r="D893" i="50"/>
  <c r="D894" i="50"/>
  <c r="D895" i="50"/>
  <c r="D896" i="50"/>
  <c r="D897" i="50"/>
  <c r="D898" i="50"/>
  <c r="D899" i="50"/>
  <c r="D900" i="50"/>
  <c r="D901" i="50"/>
  <c r="D902" i="50"/>
  <c r="D903" i="50"/>
  <c r="D904" i="50"/>
  <c r="D905" i="50"/>
  <c r="D906" i="50"/>
  <c r="D907" i="50"/>
  <c r="D908" i="50"/>
  <c r="D909" i="50"/>
  <c r="D910" i="50"/>
  <c r="D911" i="50"/>
  <c r="D912" i="50"/>
  <c r="D913" i="50"/>
  <c r="D914" i="50"/>
  <c r="D915" i="50"/>
  <c r="D916" i="50"/>
  <c r="D917" i="50"/>
  <c r="D918" i="50"/>
  <c r="D919" i="50"/>
  <c r="D920" i="50"/>
  <c r="D921" i="50"/>
  <c r="D922" i="50"/>
  <c r="D923" i="50"/>
  <c r="D924" i="50"/>
  <c r="D925" i="50"/>
  <c r="D926" i="50"/>
  <c r="D927" i="50"/>
  <c r="D928" i="50"/>
  <c r="D929" i="50"/>
  <c r="D930" i="50"/>
  <c r="D931" i="50"/>
  <c r="D932" i="50"/>
  <c r="D933" i="50"/>
  <c r="D934" i="50"/>
  <c r="D935" i="50"/>
  <c r="D936" i="50"/>
  <c r="D937" i="50"/>
  <c r="D938" i="50"/>
  <c r="D939" i="50"/>
  <c r="D940" i="50"/>
  <c r="D941" i="50"/>
  <c r="D942" i="50"/>
  <c r="D943" i="50"/>
  <c r="D944" i="50"/>
  <c r="D945" i="50"/>
  <c r="D946" i="50"/>
  <c r="D947" i="50"/>
  <c r="D948" i="50"/>
  <c r="D949" i="50"/>
  <c r="D950" i="50"/>
  <c r="D951" i="50"/>
  <c r="D952" i="50"/>
  <c r="D953" i="50"/>
  <c r="D954" i="50"/>
  <c r="D955" i="50"/>
  <c r="D956" i="50"/>
  <c r="D957" i="50"/>
  <c r="D958" i="50"/>
  <c r="D959" i="50"/>
  <c r="D960" i="50"/>
  <c r="D961" i="50"/>
  <c r="D962" i="50"/>
  <c r="D963" i="50"/>
  <c r="D964" i="50"/>
  <c r="D965" i="50"/>
  <c r="D966" i="50"/>
  <c r="D967" i="50"/>
  <c r="D968" i="50"/>
  <c r="D969" i="50"/>
  <c r="D970" i="50"/>
  <c r="D971" i="50"/>
  <c r="D972" i="50"/>
  <c r="D973" i="50"/>
  <c r="D974" i="50"/>
  <c r="D975" i="50"/>
  <c r="D976" i="50"/>
  <c r="D977" i="50"/>
  <c r="D978" i="50"/>
  <c r="D979" i="50"/>
  <c r="D980" i="50"/>
  <c r="D981" i="50"/>
  <c r="D982" i="50"/>
  <c r="D983" i="50"/>
  <c r="D984" i="50"/>
  <c r="D985" i="50"/>
  <c r="D986" i="50"/>
  <c r="D987" i="50"/>
  <c r="D988" i="50"/>
  <c r="D989" i="50"/>
  <c r="D990" i="50"/>
  <c r="D991" i="50"/>
  <c r="D992" i="50"/>
  <c r="D993" i="50"/>
  <c r="D994" i="50"/>
  <c r="D995" i="50"/>
  <c r="D996" i="50"/>
  <c r="D997" i="50"/>
  <c r="D998" i="50"/>
  <c r="D999" i="50"/>
  <c r="D1000" i="50"/>
  <c r="D1001" i="50"/>
  <c r="D1002" i="50"/>
  <c r="D1003" i="50"/>
  <c r="D1004" i="50"/>
  <c r="D1005" i="50"/>
  <c r="D1006" i="50"/>
  <c r="D1007" i="50"/>
  <c r="D1008" i="50"/>
  <c r="D1009" i="50"/>
  <c r="D1010" i="50"/>
  <c r="D1011" i="50"/>
  <c r="D1012" i="50"/>
  <c r="D1013" i="50"/>
  <c r="D1014" i="50"/>
  <c r="D1015" i="50"/>
  <c r="D1016" i="50"/>
  <c r="D1017" i="50"/>
  <c r="D1018" i="50"/>
  <c r="D1019" i="50"/>
  <c r="D1020" i="50"/>
  <c r="D1021" i="50"/>
  <c r="D1022" i="50"/>
  <c r="D1023" i="50"/>
  <c r="D1024" i="50"/>
  <c r="D1025" i="50"/>
  <c r="D1026" i="50"/>
  <c r="D1027" i="50"/>
  <c r="D1028" i="50"/>
  <c r="D1029" i="50"/>
  <c r="D1030" i="50"/>
  <c r="D1031" i="50"/>
  <c r="D1032" i="50"/>
  <c r="D1033" i="50"/>
  <c r="D1034" i="50"/>
  <c r="D1035" i="50"/>
  <c r="D1036" i="50"/>
  <c r="D1037" i="50"/>
  <c r="D1038" i="50"/>
  <c r="D1039" i="50"/>
  <c r="D1040" i="50"/>
  <c r="D1041" i="50"/>
  <c r="D1042" i="50"/>
  <c r="D1043" i="50"/>
  <c r="D1044" i="50"/>
  <c r="D1045" i="50"/>
  <c r="D1046" i="50"/>
  <c r="D1047" i="50"/>
  <c r="D1048" i="50"/>
  <c r="D1049" i="50"/>
  <c r="D1050" i="50"/>
  <c r="D1051" i="50"/>
  <c r="D1052" i="50"/>
  <c r="D1053" i="50"/>
  <c r="D1054" i="50"/>
  <c r="D1055" i="50"/>
  <c r="D1056" i="50"/>
  <c r="D1057" i="50"/>
  <c r="D1058" i="50"/>
  <c r="D1059" i="50"/>
  <c r="D1060" i="50"/>
  <c r="D1061" i="50"/>
  <c r="D1062" i="50"/>
  <c r="D1063" i="50"/>
  <c r="D1064" i="50"/>
  <c r="D1065" i="50"/>
  <c r="D1066" i="50"/>
  <c r="D1067" i="50"/>
  <c r="D1068" i="50"/>
  <c r="D1069" i="50"/>
  <c r="D1070" i="50"/>
  <c r="D1071" i="50"/>
  <c r="D1072" i="50"/>
  <c r="D1073" i="50"/>
  <c r="D1074" i="50"/>
  <c r="D1075" i="50"/>
  <c r="D1076" i="50"/>
  <c r="D1077" i="50"/>
  <c r="D1078" i="50"/>
  <c r="D1079" i="50"/>
  <c r="D1080" i="50"/>
  <c r="D1081" i="50"/>
  <c r="D1082" i="50"/>
  <c r="D1083" i="50"/>
  <c r="D1084" i="50"/>
  <c r="D1085" i="50"/>
  <c r="D1086" i="50"/>
  <c r="D1087" i="50"/>
  <c r="D1088" i="50"/>
  <c r="D1089" i="50"/>
  <c r="D1090" i="50"/>
  <c r="D1091" i="50"/>
  <c r="D1092" i="50"/>
  <c r="D1093" i="50"/>
  <c r="D1094" i="50"/>
  <c r="D1095" i="50"/>
  <c r="D1096" i="50"/>
  <c r="D1097" i="50"/>
  <c r="D1098" i="50"/>
  <c r="D1099" i="50"/>
  <c r="D1100" i="50"/>
  <c r="D1101" i="50"/>
  <c r="D1102" i="50"/>
  <c r="D1103" i="50"/>
  <c r="D1104" i="50"/>
  <c r="D1105" i="50"/>
  <c r="D1106" i="50"/>
  <c r="D1107" i="50"/>
  <c r="D1108" i="50"/>
  <c r="D1109" i="50"/>
  <c r="D1110" i="50"/>
  <c r="D1111" i="50"/>
  <c r="D1112" i="50"/>
  <c r="D1113" i="50"/>
  <c r="D1114" i="50"/>
  <c r="D1115" i="50"/>
  <c r="D1116" i="50"/>
  <c r="D1117" i="50"/>
  <c r="D1118" i="50"/>
  <c r="D1119" i="50"/>
  <c r="D1120" i="50"/>
  <c r="D1121" i="50"/>
  <c r="D1122" i="50"/>
  <c r="D1123" i="50"/>
  <c r="D1124" i="50"/>
  <c r="D1125" i="50"/>
  <c r="D1126" i="50"/>
  <c r="D1127" i="50"/>
  <c r="D1128" i="50"/>
  <c r="D1129" i="50"/>
  <c r="D1130" i="50"/>
  <c r="D1131" i="50"/>
  <c r="D1132" i="50"/>
  <c r="D1133" i="50"/>
  <c r="D1134" i="50"/>
  <c r="D1135" i="50"/>
  <c r="D1136" i="50"/>
  <c r="D1137" i="50"/>
  <c r="D1138" i="50"/>
  <c r="D1139" i="50"/>
  <c r="D1140" i="50"/>
  <c r="D1141" i="50"/>
  <c r="D1142" i="50"/>
  <c r="D1143" i="50"/>
  <c r="D1144" i="50"/>
  <c r="D1145" i="50"/>
  <c r="D1146" i="50"/>
  <c r="D1147" i="50"/>
  <c r="D1148" i="50"/>
  <c r="D1149" i="50"/>
  <c r="D1150" i="50"/>
  <c r="D1151" i="50"/>
  <c r="D1152" i="50"/>
  <c r="D1153" i="50"/>
  <c r="D1154" i="50"/>
  <c r="D1155" i="50"/>
  <c r="D1156" i="50"/>
  <c r="D1157" i="50"/>
  <c r="D1158" i="50"/>
  <c r="D1159" i="50"/>
  <c r="D1160" i="50"/>
  <c r="D1161" i="50"/>
  <c r="D1162" i="50"/>
  <c r="D1163" i="50"/>
  <c r="D1164" i="50"/>
  <c r="D1165" i="50"/>
  <c r="D1166" i="50"/>
  <c r="D1167" i="50"/>
  <c r="D1168" i="50"/>
  <c r="D1169" i="50"/>
  <c r="D1170" i="50"/>
  <c r="D1171" i="50"/>
  <c r="D1172" i="50"/>
  <c r="D1173" i="50"/>
  <c r="D1174" i="50"/>
  <c r="D1175" i="50"/>
  <c r="D1176" i="50"/>
  <c r="D1177" i="50"/>
  <c r="D1178" i="50"/>
  <c r="D1179" i="50"/>
  <c r="D1180" i="50"/>
  <c r="D1181" i="50"/>
  <c r="D1182" i="50"/>
  <c r="D1183" i="50"/>
  <c r="D1184" i="50"/>
  <c r="D1185" i="50"/>
  <c r="D1186" i="50"/>
  <c r="D1187" i="50"/>
  <c r="D1188" i="50"/>
  <c r="D1189" i="50"/>
  <c r="D1190" i="50"/>
  <c r="D1191" i="50"/>
  <c r="D1192" i="50"/>
  <c r="D1193" i="50"/>
  <c r="D1194" i="50"/>
  <c r="D1195" i="50"/>
  <c r="D1196" i="50"/>
  <c r="D1197" i="50"/>
  <c r="D1198" i="50"/>
  <c r="D1199" i="50"/>
  <c r="D1200" i="50"/>
  <c r="D1201" i="50"/>
  <c r="D1202" i="50"/>
  <c r="D1203" i="50"/>
  <c r="D1204" i="50"/>
  <c r="D1205" i="50"/>
  <c r="D1206" i="50"/>
  <c r="D1207" i="50"/>
  <c r="D1208" i="50"/>
  <c r="D1209" i="50"/>
  <c r="D1210" i="50"/>
  <c r="D1211" i="50"/>
  <c r="D1212" i="50"/>
  <c r="D1213" i="50"/>
  <c r="D1214" i="50"/>
  <c r="D1215" i="50"/>
  <c r="D1216" i="50"/>
  <c r="D1217" i="50"/>
  <c r="D1218" i="50"/>
  <c r="D1219" i="50"/>
  <c r="D1220" i="50"/>
  <c r="D1221" i="50"/>
  <c r="D1222" i="50"/>
  <c r="D1223" i="50"/>
  <c r="D1224" i="50"/>
  <c r="D1225" i="50"/>
  <c r="D1226" i="50"/>
  <c r="D1227" i="50"/>
  <c r="D1228" i="50"/>
  <c r="D1229" i="50"/>
  <c r="D1230" i="50"/>
  <c r="D1231" i="50"/>
  <c r="D1232" i="50"/>
  <c r="D1233" i="50"/>
  <c r="D1234" i="50"/>
  <c r="D1235" i="50"/>
  <c r="D1236" i="50"/>
  <c r="D1237" i="50"/>
  <c r="D1238" i="50"/>
  <c r="D1239" i="50"/>
  <c r="D1240" i="50"/>
  <c r="D1241" i="50"/>
  <c r="D1242" i="50"/>
  <c r="D1243" i="50"/>
  <c r="D1244" i="50"/>
  <c r="D1245" i="50"/>
  <c r="D1246" i="50"/>
  <c r="D1247" i="50"/>
  <c r="D1248" i="50"/>
  <c r="D1249" i="50"/>
  <c r="D1250" i="50"/>
  <c r="D1251" i="50"/>
  <c r="D1252" i="50"/>
  <c r="D1253" i="50"/>
  <c r="D1254" i="50"/>
  <c r="D1255" i="50"/>
  <c r="D1256" i="50"/>
  <c r="D1257" i="50"/>
  <c r="D1258" i="50"/>
  <c r="D1259" i="50"/>
  <c r="D1260" i="50"/>
  <c r="D1261" i="50"/>
  <c r="D1262" i="50"/>
  <c r="D1263" i="50"/>
  <c r="D1264" i="50"/>
  <c r="D1265" i="50"/>
  <c r="D1266" i="50"/>
  <c r="D1267" i="50"/>
  <c r="D1268" i="50"/>
  <c r="D1269" i="50"/>
  <c r="D1270" i="50"/>
  <c r="D1271" i="50"/>
  <c r="D1272" i="50"/>
  <c r="D1273" i="50"/>
  <c r="D1274" i="50"/>
  <c r="D1275" i="50"/>
  <c r="D1276" i="50"/>
  <c r="D1277" i="50"/>
  <c r="D1278" i="50"/>
  <c r="D1279" i="50"/>
  <c r="D1280" i="50"/>
  <c r="D1281" i="50"/>
  <c r="D1282" i="50"/>
  <c r="D1283" i="50"/>
  <c r="D1284" i="50"/>
  <c r="D1285" i="50"/>
  <c r="D1286" i="50"/>
  <c r="D1287" i="50"/>
  <c r="D1288" i="50"/>
  <c r="D1289" i="50"/>
  <c r="D1290" i="50"/>
  <c r="D1291" i="50"/>
  <c r="D1292" i="50"/>
  <c r="D1293" i="50"/>
  <c r="D1294" i="50"/>
  <c r="D1295" i="50"/>
  <c r="D1296" i="50"/>
  <c r="D1297" i="50"/>
  <c r="D1298" i="50"/>
  <c r="D1299" i="50"/>
  <c r="D1300" i="50"/>
  <c r="D1301" i="50"/>
  <c r="D1302" i="50"/>
  <c r="D1303" i="50"/>
  <c r="D1304" i="50"/>
  <c r="D1305" i="50"/>
  <c r="D1306" i="50"/>
  <c r="D1307" i="50"/>
  <c r="D1308" i="50"/>
  <c r="D1309" i="50"/>
  <c r="D1310" i="50"/>
  <c r="D1311" i="50"/>
  <c r="D1312" i="50"/>
  <c r="D1313" i="50"/>
  <c r="D1314" i="50"/>
  <c r="D1315" i="50"/>
  <c r="D1316" i="50"/>
  <c r="D1317" i="50"/>
  <c r="D1318" i="50"/>
  <c r="D1319" i="50"/>
  <c r="D1320" i="50"/>
  <c r="D1321" i="50"/>
  <c r="D1322" i="50"/>
  <c r="D1323" i="50"/>
  <c r="D1324" i="50"/>
  <c r="D1325" i="50"/>
  <c r="D1326" i="50"/>
  <c r="D1327" i="50"/>
  <c r="D1328" i="50"/>
  <c r="D1329" i="50"/>
  <c r="D1330" i="50"/>
  <c r="D1331" i="50"/>
  <c r="D1332" i="50"/>
  <c r="D1333" i="50"/>
  <c r="D1334" i="50"/>
  <c r="D1335" i="50"/>
  <c r="D1336" i="50"/>
  <c r="D1337" i="50"/>
  <c r="D1338" i="50"/>
  <c r="D1339" i="50"/>
  <c r="D1340" i="50"/>
  <c r="D1341" i="50"/>
  <c r="D1342" i="50"/>
  <c r="D1343" i="50"/>
  <c r="D1344" i="50"/>
  <c r="D1345" i="50"/>
  <c r="D1346" i="50"/>
  <c r="D1347" i="50"/>
  <c r="D1348" i="50"/>
  <c r="D1349" i="50"/>
  <c r="D1350" i="50"/>
  <c r="D1351" i="50"/>
  <c r="D1352" i="50"/>
  <c r="D1353" i="50"/>
  <c r="D1354" i="50"/>
  <c r="D1355" i="50"/>
  <c r="D1356" i="50"/>
  <c r="D1357" i="50"/>
  <c r="D1358" i="50"/>
  <c r="D1359" i="50"/>
  <c r="D1360" i="50"/>
  <c r="D1361" i="50"/>
  <c r="D1362" i="50"/>
  <c r="D1363" i="50"/>
  <c r="D1364" i="50"/>
  <c r="D1365" i="50"/>
  <c r="D1366" i="50"/>
  <c r="D1367" i="50"/>
  <c r="D1368" i="50"/>
  <c r="D1369" i="50"/>
  <c r="D1370" i="50"/>
  <c r="D1371" i="50"/>
  <c r="D1372" i="50"/>
  <c r="D1373" i="50"/>
  <c r="D1374" i="50"/>
  <c r="D1375" i="50"/>
  <c r="D1376" i="50"/>
  <c r="D1377" i="50"/>
  <c r="D1378" i="50"/>
  <c r="D1379" i="50"/>
  <c r="D1380" i="50"/>
  <c r="D1381" i="50"/>
  <c r="D1382" i="50"/>
  <c r="D1383" i="50"/>
  <c r="D1384" i="50"/>
  <c r="D1385" i="50"/>
  <c r="D1386" i="50"/>
  <c r="D1387" i="50"/>
  <c r="D1388" i="50"/>
  <c r="D1389" i="50"/>
  <c r="D1390" i="50"/>
  <c r="D1391" i="50"/>
  <c r="D1392" i="50"/>
  <c r="D1393" i="50"/>
  <c r="D1394" i="50"/>
  <c r="D1395" i="50"/>
  <c r="D1396" i="50"/>
  <c r="D1397" i="50"/>
  <c r="D1398" i="50"/>
  <c r="D1399" i="50"/>
  <c r="D1400" i="50"/>
  <c r="D1401" i="50"/>
  <c r="D1402" i="50"/>
  <c r="D1403" i="50"/>
  <c r="D1404" i="50"/>
  <c r="D1405" i="50"/>
  <c r="D1406" i="50"/>
  <c r="D1407" i="50"/>
  <c r="D1408" i="50"/>
  <c r="D1409" i="50"/>
  <c r="D1410" i="50"/>
  <c r="D1411" i="50"/>
  <c r="D1412" i="50"/>
  <c r="D1413" i="50"/>
  <c r="D1414" i="50"/>
  <c r="D1415" i="50"/>
  <c r="D1416" i="50"/>
  <c r="D1417" i="50"/>
  <c r="D1418" i="50"/>
  <c r="D1419" i="50"/>
  <c r="D1420" i="50"/>
  <c r="D1421" i="50"/>
  <c r="D1422" i="50"/>
  <c r="D1423" i="50"/>
  <c r="D1424" i="50"/>
  <c r="D1425" i="50"/>
  <c r="D1426" i="50"/>
  <c r="D1427" i="50"/>
  <c r="D1428" i="50"/>
  <c r="D1429" i="50"/>
  <c r="D1430" i="50"/>
  <c r="D1431" i="50"/>
  <c r="D1432" i="50"/>
  <c r="D1433" i="50"/>
  <c r="D1434" i="50"/>
  <c r="D1435" i="50"/>
  <c r="D1436" i="50"/>
  <c r="D1437" i="50"/>
  <c r="D1438" i="50"/>
  <c r="D1439" i="50"/>
  <c r="D1440" i="50"/>
  <c r="D1441" i="50"/>
  <c r="D1442" i="50"/>
  <c r="D1443" i="50"/>
  <c r="D1444" i="50"/>
  <c r="D1445" i="50"/>
  <c r="D1446" i="50"/>
  <c r="D1447" i="50"/>
  <c r="D1448" i="50"/>
  <c r="D1449" i="50"/>
  <c r="D1450" i="50"/>
  <c r="D1451" i="50"/>
  <c r="D1452" i="50"/>
  <c r="D1453" i="50"/>
  <c r="D1454" i="50"/>
  <c r="D1455" i="50"/>
  <c r="D1456" i="50"/>
  <c r="D1457" i="50"/>
  <c r="D1458" i="50"/>
  <c r="D1459" i="50"/>
  <c r="D1460" i="50"/>
  <c r="D1461" i="50"/>
  <c r="D1462" i="50"/>
  <c r="D1463" i="50"/>
  <c r="D1464" i="50"/>
  <c r="D1465" i="50"/>
  <c r="D1466" i="50"/>
  <c r="D1467" i="50"/>
  <c r="D1468" i="50"/>
  <c r="D1469" i="50"/>
  <c r="D1470" i="50"/>
  <c r="D1471" i="50"/>
  <c r="D1472" i="50"/>
  <c r="D1473" i="50"/>
  <c r="D1474" i="50"/>
  <c r="D1475" i="50"/>
  <c r="D1476" i="50"/>
  <c r="D1477" i="50"/>
  <c r="D1478" i="50"/>
  <c r="D1479" i="50"/>
  <c r="D1480" i="50"/>
  <c r="D1481" i="50"/>
  <c r="D1482" i="50"/>
  <c r="D1483" i="50"/>
  <c r="D1484" i="50"/>
  <c r="D1485" i="50"/>
  <c r="D1486" i="50"/>
  <c r="D1487" i="50"/>
  <c r="D1488" i="50"/>
  <c r="D1489" i="50"/>
  <c r="D1490" i="50"/>
  <c r="D1491" i="50"/>
  <c r="D1492" i="50"/>
  <c r="D1493" i="50"/>
  <c r="D1494" i="50"/>
  <c r="D1495" i="50"/>
  <c r="D1496" i="50"/>
  <c r="D1497" i="50"/>
  <c r="D1498" i="50"/>
  <c r="D1499" i="50"/>
  <c r="D1500" i="50"/>
  <c r="D1501" i="50"/>
  <c r="D1502" i="50"/>
  <c r="D1503" i="50"/>
  <c r="D1504" i="50"/>
  <c r="D1505" i="50"/>
  <c r="D1506" i="50"/>
  <c r="D1507" i="50"/>
  <c r="D1508" i="50"/>
  <c r="D1509" i="50"/>
  <c r="D1510" i="50"/>
  <c r="D1511" i="50"/>
  <c r="D1512" i="50"/>
  <c r="D1513" i="50"/>
  <c r="D1514" i="50"/>
  <c r="D1515" i="50"/>
  <c r="D1516" i="50"/>
  <c r="D1517" i="50"/>
  <c r="D1518" i="50"/>
  <c r="D1519" i="50"/>
  <c r="D1520" i="50"/>
  <c r="D1521" i="50"/>
  <c r="D1522" i="50"/>
  <c r="D1523" i="50"/>
  <c r="D1524" i="50"/>
  <c r="D1525" i="50"/>
  <c r="D1526" i="50"/>
  <c r="D1527" i="50"/>
  <c r="D1528" i="50"/>
  <c r="D1529" i="50"/>
  <c r="D1530" i="50"/>
  <c r="D1531" i="50"/>
  <c r="D1532" i="50"/>
  <c r="D1533" i="50"/>
  <c r="D1534" i="50"/>
  <c r="D1535" i="50"/>
  <c r="D1536" i="50"/>
  <c r="D1537" i="50"/>
  <c r="D1538" i="50"/>
  <c r="D1539" i="50"/>
  <c r="D1540" i="50"/>
  <c r="D1541" i="50"/>
  <c r="D1542" i="50"/>
  <c r="D1543" i="50"/>
  <c r="D1544" i="50"/>
  <c r="D1545" i="50"/>
  <c r="D1546" i="50"/>
  <c r="D1547" i="50"/>
  <c r="D1548" i="50"/>
  <c r="D1549" i="50"/>
  <c r="D1550" i="50"/>
  <c r="D1551" i="50"/>
  <c r="D1552" i="50"/>
  <c r="D1553" i="50"/>
  <c r="D1554" i="50"/>
  <c r="D1555" i="50"/>
  <c r="D1556" i="50"/>
  <c r="D1557" i="50"/>
  <c r="D1558" i="50"/>
  <c r="D1559" i="50"/>
  <c r="D1560" i="50"/>
  <c r="D1561" i="50"/>
  <c r="D1562" i="50"/>
  <c r="D1563" i="50"/>
  <c r="D1564" i="50"/>
  <c r="D1565" i="50"/>
  <c r="D1566" i="50"/>
  <c r="D1567" i="50"/>
  <c r="D1568" i="50"/>
  <c r="D1569" i="50"/>
  <c r="D1570" i="50"/>
  <c r="D1571" i="50"/>
  <c r="D1572" i="50"/>
  <c r="D1573" i="50"/>
  <c r="D1574" i="50"/>
  <c r="D1575" i="50"/>
  <c r="D1576" i="50"/>
  <c r="D1577" i="50"/>
  <c r="D1578" i="50"/>
  <c r="D1579" i="50"/>
  <c r="D1580" i="50"/>
  <c r="D1581" i="50"/>
  <c r="D1582" i="50"/>
  <c r="D1583" i="50"/>
  <c r="D1584" i="50"/>
  <c r="D1585" i="50"/>
  <c r="D1586" i="50"/>
  <c r="D1587" i="50"/>
  <c r="D1588" i="50"/>
  <c r="D1589" i="50"/>
  <c r="D1590" i="50"/>
  <c r="D1591" i="50"/>
  <c r="D1592" i="50"/>
  <c r="D1593" i="50"/>
  <c r="D1594" i="50"/>
  <c r="D1595" i="50"/>
  <c r="D1596" i="50"/>
  <c r="D1597" i="50"/>
  <c r="D1598" i="50"/>
  <c r="D1599" i="50"/>
  <c r="D1600" i="50"/>
  <c r="D1601" i="50"/>
  <c r="D1602" i="50"/>
  <c r="D1603" i="50"/>
  <c r="D1604" i="50"/>
  <c r="D1605" i="50"/>
  <c r="D1606" i="50"/>
  <c r="D1607" i="50"/>
  <c r="D1608" i="50"/>
  <c r="D1609" i="50"/>
  <c r="D1610" i="50"/>
  <c r="D1611" i="50"/>
  <c r="D1612" i="50"/>
  <c r="D1613" i="50"/>
  <c r="D1614" i="50"/>
  <c r="D1615" i="50"/>
  <c r="D1616" i="50"/>
  <c r="D1617" i="50"/>
  <c r="D1618" i="50"/>
  <c r="D1619" i="50"/>
  <c r="D1620" i="50"/>
  <c r="D1621" i="50"/>
  <c r="D1622" i="50"/>
  <c r="D1623" i="50"/>
  <c r="D1624" i="50"/>
  <c r="D1625" i="50"/>
  <c r="D1626" i="50"/>
  <c r="D1627" i="50"/>
  <c r="D1628" i="50"/>
  <c r="D1629" i="50"/>
  <c r="D1630" i="50"/>
  <c r="D1631" i="50"/>
  <c r="D1632" i="50"/>
  <c r="D1633" i="50"/>
  <c r="D1634" i="50"/>
  <c r="D1635" i="50"/>
  <c r="D1636" i="50"/>
  <c r="D1637" i="50"/>
  <c r="D1638" i="50"/>
  <c r="D1639" i="50"/>
  <c r="D1640" i="50"/>
  <c r="D1641" i="50"/>
  <c r="D1642" i="50"/>
  <c r="D1643" i="50"/>
  <c r="D1644" i="50"/>
  <c r="D1645" i="50"/>
  <c r="D1646" i="50"/>
  <c r="D1647" i="50"/>
  <c r="D1648" i="50"/>
  <c r="D1649" i="50"/>
  <c r="D1650" i="50"/>
  <c r="D1651" i="50"/>
  <c r="D1652" i="50"/>
  <c r="D1653" i="50"/>
  <c r="D1654" i="50"/>
  <c r="D1655" i="50"/>
  <c r="D1656" i="50"/>
  <c r="D1657" i="50"/>
  <c r="D1658" i="50"/>
  <c r="D1659" i="50"/>
  <c r="D1660" i="50"/>
  <c r="D1661" i="50"/>
  <c r="D1662" i="50"/>
  <c r="D1663" i="50"/>
  <c r="D1664" i="50"/>
  <c r="D1665" i="50"/>
  <c r="D1666" i="50"/>
  <c r="D1667" i="50"/>
  <c r="D1668" i="50"/>
  <c r="D1669" i="50"/>
  <c r="D1670" i="50"/>
  <c r="D1671" i="50"/>
  <c r="D1672" i="50"/>
  <c r="D1673" i="50"/>
  <c r="D1674" i="50"/>
  <c r="D1675" i="50"/>
  <c r="D1676" i="50"/>
  <c r="D1677" i="50"/>
  <c r="D1678" i="50"/>
  <c r="D1679" i="50"/>
  <c r="D1680" i="50"/>
  <c r="D1681" i="50"/>
  <c r="D1682" i="50"/>
  <c r="D1683" i="50"/>
  <c r="D1684" i="50"/>
  <c r="D1685" i="50"/>
  <c r="D1686" i="50"/>
  <c r="D1687" i="50"/>
  <c r="D1688" i="50"/>
  <c r="D1689" i="50"/>
  <c r="D1690" i="50"/>
  <c r="D1691" i="50"/>
  <c r="D1692" i="50"/>
  <c r="D1693" i="50"/>
  <c r="D1694" i="50"/>
  <c r="D1695" i="50"/>
  <c r="D1696" i="50"/>
  <c r="D1697" i="50"/>
  <c r="D1698" i="50"/>
  <c r="D1699" i="50"/>
  <c r="D1700" i="50"/>
  <c r="D1701" i="50"/>
  <c r="D1702" i="50"/>
  <c r="D1703" i="50"/>
  <c r="D1704" i="50"/>
  <c r="D1705" i="50"/>
  <c r="D1706" i="50"/>
  <c r="D1707" i="50"/>
  <c r="D1708" i="50"/>
  <c r="D1709" i="50"/>
  <c r="D1710" i="50"/>
  <c r="D1711" i="50"/>
  <c r="D1712" i="50"/>
  <c r="D1713" i="50"/>
  <c r="D2" i="50"/>
  <c r="G11" i="50"/>
  <c r="G12" i="50"/>
  <c r="G13" i="50"/>
  <c r="G14" i="50"/>
  <c r="G15" i="50"/>
  <c r="G16" i="50"/>
  <c r="G17" i="50"/>
  <c r="G18" i="50"/>
  <c r="G19" i="50"/>
  <c r="G20" i="50"/>
  <c r="G21" i="50"/>
  <c r="G22" i="50"/>
  <c r="G23" i="50"/>
  <c r="G24" i="50"/>
  <c r="G25" i="50"/>
  <c r="G26" i="50"/>
  <c r="G27" i="50"/>
  <c r="G28" i="50"/>
  <c r="G29" i="50"/>
  <c r="G30" i="50"/>
  <c r="G31" i="50"/>
  <c r="G32" i="50"/>
  <c r="G33" i="50"/>
  <c r="G34" i="50"/>
  <c r="G35" i="50"/>
  <c r="G36" i="50"/>
  <c r="G37" i="50"/>
  <c r="G38" i="50"/>
  <c r="G39" i="50"/>
  <c r="G40" i="50"/>
  <c r="G41" i="50"/>
  <c r="G42" i="50"/>
  <c r="G43" i="50"/>
  <c r="G44" i="50"/>
  <c r="G45" i="50"/>
  <c r="G46" i="50"/>
  <c r="G47" i="50"/>
  <c r="G48" i="50"/>
  <c r="G49" i="50"/>
  <c r="G50" i="50"/>
  <c r="G51" i="50"/>
  <c r="G52" i="50"/>
  <c r="G53" i="50"/>
  <c r="G54" i="50"/>
  <c r="G55" i="50"/>
  <c r="G56" i="50"/>
  <c r="G57" i="50"/>
  <c r="G58" i="50"/>
  <c r="G59" i="50"/>
  <c r="G60" i="50"/>
  <c r="G61" i="50"/>
  <c r="G62" i="50"/>
  <c r="G63" i="50"/>
  <c r="G64" i="50"/>
  <c r="G65" i="50"/>
  <c r="G66" i="50"/>
  <c r="G67" i="50"/>
  <c r="G68" i="50"/>
  <c r="G69" i="50"/>
  <c r="G70" i="50"/>
  <c r="G71" i="50"/>
  <c r="G72" i="50"/>
  <c r="G73" i="50"/>
  <c r="G74" i="50"/>
  <c r="G75" i="50"/>
  <c r="G76" i="50"/>
  <c r="G77" i="50"/>
  <c r="G78" i="50"/>
  <c r="G79" i="50"/>
  <c r="G80" i="50"/>
  <c r="G81" i="50"/>
  <c r="G82" i="50"/>
  <c r="G83" i="50"/>
  <c r="G84" i="50"/>
  <c r="G85" i="50"/>
  <c r="G86" i="50"/>
  <c r="G87" i="50"/>
  <c r="G88" i="50"/>
  <c r="G89" i="50"/>
  <c r="G90" i="50"/>
  <c r="G91" i="50"/>
  <c r="G92" i="50"/>
  <c r="G93" i="50"/>
  <c r="G94" i="50"/>
  <c r="G95" i="50"/>
  <c r="G96" i="50"/>
  <c r="G97" i="50"/>
  <c r="G98" i="50"/>
  <c r="G99" i="50"/>
  <c r="G100" i="50"/>
  <c r="G101" i="50"/>
  <c r="G102" i="50"/>
  <c r="G103" i="50"/>
  <c r="G104" i="50"/>
  <c r="G105" i="50"/>
  <c r="G106" i="50"/>
  <c r="G107" i="50"/>
  <c r="G108" i="50"/>
  <c r="G109" i="50"/>
  <c r="G110" i="50"/>
  <c r="G111" i="50"/>
  <c r="G112" i="50"/>
  <c r="G113" i="50"/>
  <c r="G114" i="50"/>
  <c r="G115" i="50"/>
  <c r="G116" i="50"/>
  <c r="G117" i="50"/>
  <c r="G118" i="50"/>
  <c r="G119" i="50"/>
  <c r="G120" i="50"/>
  <c r="G121" i="50"/>
  <c r="G122" i="50"/>
  <c r="G123" i="50"/>
  <c r="G124" i="50"/>
  <c r="G125" i="50"/>
  <c r="G126" i="50"/>
  <c r="G127" i="50"/>
  <c r="G128" i="50"/>
  <c r="G129" i="50"/>
  <c r="G130" i="50"/>
  <c r="G131" i="50"/>
  <c r="G132" i="50"/>
  <c r="G133" i="50"/>
  <c r="G134" i="50"/>
  <c r="G135" i="50"/>
  <c r="G136" i="50"/>
  <c r="G137" i="50"/>
  <c r="G138" i="50"/>
  <c r="G139" i="50"/>
  <c r="G140" i="50"/>
  <c r="G141" i="50"/>
  <c r="G142" i="50"/>
  <c r="G143" i="50"/>
  <c r="G144" i="50"/>
  <c r="G145" i="50"/>
  <c r="G146" i="50"/>
  <c r="G147" i="50"/>
  <c r="G148" i="50"/>
  <c r="G149" i="50"/>
  <c r="G150" i="50"/>
  <c r="G151" i="50"/>
  <c r="G152" i="50"/>
  <c r="G153" i="50"/>
  <c r="G154" i="50"/>
  <c r="G155" i="50"/>
  <c r="G156" i="50"/>
  <c r="G157" i="50"/>
  <c r="G158" i="50"/>
  <c r="G159" i="50"/>
  <c r="G160" i="50"/>
  <c r="G161" i="50"/>
  <c r="G162" i="50"/>
  <c r="G163" i="50"/>
  <c r="G164" i="50"/>
  <c r="G165" i="50"/>
  <c r="G166" i="50"/>
  <c r="G167" i="50"/>
  <c r="G168" i="50"/>
  <c r="G169" i="50"/>
  <c r="G170" i="50"/>
  <c r="G171" i="50"/>
  <c r="G172" i="50"/>
  <c r="G173" i="50"/>
  <c r="G174" i="50"/>
  <c r="G175" i="50"/>
  <c r="G176" i="50"/>
  <c r="G177" i="50"/>
  <c r="G178" i="50"/>
  <c r="G179" i="50"/>
  <c r="G180" i="50"/>
  <c r="G181" i="50"/>
  <c r="G182" i="50"/>
  <c r="G183" i="50"/>
  <c r="G184" i="50"/>
  <c r="G185" i="50"/>
  <c r="G186" i="50"/>
  <c r="G187" i="50"/>
  <c r="G188" i="50"/>
  <c r="G189" i="50"/>
  <c r="G190" i="50"/>
  <c r="G191" i="50"/>
  <c r="G192" i="50"/>
  <c r="G193" i="50"/>
  <c r="G194" i="50"/>
  <c r="G195" i="50"/>
  <c r="G196" i="50"/>
  <c r="G197" i="50"/>
  <c r="G198" i="50"/>
  <c r="G199" i="50"/>
  <c r="G200" i="50"/>
  <c r="G201" i="50"/>
  <c r="G202" i="50"/>
  <c r="G203" i="50"/>
  <c r="G204" i="50"/>
  <c r="G205" i="50"/>
  <c r="G206" i="50"/>
  <c r="G207" i="50"/>
  <c r="G208" i="50"/>
  <c r="G209" i="50"/>
  <c r="G210" i="50"/>
  <c r="G211" i="50"/>
  <c r="G212" i="50"/>
  <c r="G213" i="50"/>
  <c r="G214" i="50"/>
  <c r="G215" i="50"/>
  <c r="G216" i="50"/>
  <c r="G217" i="50"/>
  <c r="G218" i="50"/>
  <c r="G219" i="50"/>
  <c r="G220" i="50"/>
  <c r="G221" i="50"/>
  <c r="G222" i="50"/>
  <c r="G223" i="50"/>
  <c r="G224" i="50"/>
  <c r="G225" i="50"/>
  <c r="G226" i="50"/>
  <c r="G227" i="50"/>
  <c r="G228" i="50"/>
  <c r="G229" i="50"/>
  <c r="G230" i="50"/>
  <c r="G231" i="50"/>
  <c r="G232" i="50"/>
  <c r="G233" i="50"/>
  <c r="G234" i="50"/>
  <c r="G235" i="50"/>
  <c r="G236" i="50"/>
  <c r="G237" i="50"/>
  <c r="G238" i="50"/>
  <c r="G239" i="50"/>
  <c r="G240" i="50"/>
  <c r="G241" i="50"/>
  <c r="G242" i="50"/>
  <c r="G243" i="50"/>
  <c r="G244" i="50"/>
  <c r="G245" i="50"/>
  <c r="G246" i="50"/>
  <c r="G247" i="50"/>
  <c r="G248" i="50"/>
  <c r="G249" i="50"/>
  <c r="G250" i="50"/>
  <c r="G251" i="50"/>
  <c r="G252" i="50"/>
  <c r="G253" i="50"/>
  <c r="G254" i="50"/>
  <c r="G255" i="50"/>
  <c r="G256" i="50"/>
  <c r="G257" i="50"/>
  <c r="G258" i="50"/>
  <c r="G259" i="50"/>
  <c r="G260" i="50"/>
  <c r="G261" i="50"/>
  <c r="G262" i="50"/>
  <c r="G263" i="50"/>
  <c r="G264" i="50"/>
  <c r="G265" i="50"/>
  <c r="G266" i="50"/>
  <c r="G267" i="50"/>
  <c r="G268" i="50"/>
  <c r="G269" i="50"/>
  <c r="G270" i="50"/>
  <c r="G271" i="50"/>
  <c r="G272" i="50"/>
  <c r="G273" i="50"/>
  <c r="G274" i="50"/>
  <c r="G275" i="50"/>
  <c r="G276" i="50"/>
  <c r="G277" i="50"/>
  <c r="G278" i="50"/>
  <c r="G279" i="50"/>
  <c r="G280" i="50"/>
  <c r="G281" i="50"/>
  <c r="G282" i="50"/>
  <c r="G283" i="50"/>
  <c r="G284" i="50"/>
  <c r="G285" i="50"/>
  <c r="G286" i="50"/>
  <c r="G287" i="50"/>
  <c r="G288" i="50"/>
  <c r="G289" i="50"/>
  <c r="G290" i="50"/>
  <c r="G291" i="50"/>
  <c r="G292" i="50"/>
  <c r="G293" i="50"/>
  <c r="G294" i="50"/>
  <c r="G295" i="50"/>
  <c r="G296" i="50"/>
  <c r="G297" i="50"/>
  <c r="G298" i="50"/>
  <c r="G299" i="50"/>
  <c r="G300" i="50"/>
  <c r="G301" i="50"/>
  <c r="G302" i="50"/>
  <c r="G303" i="50"/>
  <c r="G304" i="50"/>
  <c r="G305" i="50"/>
  <c r="G306" i="50"/>
  <c r="G307" i="50"/>
  <c r="G308" i="50"/>
  <c r="G309" i="50"/>
  <c r="G310" i="50"/>
  <c r="G311" i="50"/>
  <c r="G312" i="50"/>
  <c r="G313" i="50"/>
  <c r="G314" i="50"/>
  <c r="G315" i="50"/>
  <c r="G316" i="50"/>
  <c r="G317" i="50"/>
  <c r="G318" i="50"/>
  <c r="G319" i="50"/>
  <c r="G320" i="50"/>
  <c r="G321" i="50"/>
  <c r="G322" i="50"/>
  <c r="G323" i="50"/>
  <c r="G324" i="50"/>
  <c r="G325" i="50"/>
  <c r="G326" i="50"/>
  <c r="G327" i="50"/>
  <c r="G328" i="50"/>
  <c r="G329" i="50"/>
  <c r="G330" i="50"/>
  <c r="G331" i="50"/>
  <c r="G332" i="50"/>
  <c r="G333" i="50"/>
  <c r="G334" i="50"/>
  <c r="G335" i="50"/>
  <c r="G336" i="50"/>
  <c r="G337" i="50"/>
  <c r="G338" i="50"/>
  <c r="G339" i="50"/>
  <c r="G340" i="50"/>
  <c r="G341" i="50"/>
  <c r="G342" i="50"/>
  <c r="G343" i="50"/>
  <c r="G344" i="50"/>
  <c r="G345" i="50"/>
  <c r="G346" i="50"/>
  <c r="G347" i="50"/>
  <c r="G348" i="50"/>
  <c r="G349" i="50"/>
  <c r="G350" i="50"/>
  <c r="G351" i="50"/>
  <c r="G352" i="50"/>
  <c r="G353" i="50"/>
  <c r="G354" i="50"/>
  <c r="G355" i="50"/>
  <c r="G356" i="50"/>
  <c r="G357" i="50"/>
  <c r="G358" i="50"/>
  <c r="G359" i="50"/>
  <c r="G360" i="50"/>
  <c r="G361" i="50"/>
  <c r="G362" i="50"/>
  <c r="G363" i="50"/>
  <c r="G364" i="50"/>
  <c r="G365" i="50"/>
  <c r="G366" i="50"/>
  <c r="G367" i="50"/>
  <c r="G368" i="50"/>
  <c r="G369" i="50"/>
  <c r="G370" i="50"/>
  <c r="G371" i="50"/>
  <c r="G372" i="50"/>
  <c r="G373" i="50"/>
  <c r="G374" i="50"/>
  <c r="G375" i="50"/>
  <c r="G376" i="50"/>
  <c r="G377" i="50"/>
  <c r="G378" i="50"/>
  <c r="G379" i="50"/>
  <c r="G380" i="50"/>
  <c r="G381" i="50"/>
  <c r="G382" i="50"/>
  <c r="G383" i="50"/>
  <c r="G384" i="50"/>
  <c r="G385" i="50"/>
  <c r="G386" i="50"/>
  <c r="G387" i="50"/>
  <c r="G388" i="50"/>
  <c r="G389" i="50"/>
  <c r="G390" i="50"/>
  <c r="G391" i="50"/>
  <c r="G392" i="50"/>
  <c r="G393" i="50"/>
  <c r="G394" i="50"/>
  <c r="G395" i="50"/>
  <c r="G396" i="50"/>
  <c r="G397" i="50"/>
  <c r="G398" i="50"/>
  <c r="G399" i="50"/>
  <c r="G400" i="50"/>
  <c r="G401" i="50"/>
  <c r="G402" i="50"/>
  <c r="G403" i="50"/>
  <c r="G404" i="50"/>
  <c r="G405" i="50"/>
  <c r="G406" i="50"/>
  <c r="G407" i="50"/>
  <c r="G408" i="50"/>
  <c r="G409" i="50"/>
  <c r="G410" i="50"/>
  <c r="G411" i="50"/>
  <c r="G412" i="50"/>
  <c r="G413" i="50"/>
  <c r="G414" i="50"/>
  <c r="G415" i="50"/>
  <c r="G416" i="50"/>
  <c r="G417" i="50"/>
  <c r="G418" i="50"/>
  <c r="G419" i="50"/>
  <c r="G420" i="50"/>
  <c r="G421" i="50"/>
  <c r="G422" i="50"/>
  <c r="G423" i="50"/>
  <c r="G424" i="50"/>
  <c r="G425" i="50"/>
  <c r="G426" i="50"/>
  <c r="G427" i="50"/>
  <c r="G428" i="50"/>
  <c r="G429" i="50"/>
  <c r="G430" i="50"/>
  <c r="G431" i="50"/>
  <c r="G432" i="50"/>
  <c r="G433" i="50"/>
  <c r="G434" i="50"/>
  <c r="G435" i="50"/>
  <c r="G436" i="50"/>
  <c r="G437" i="50"/>
  <c r="G438" i="50"/>
  <c r="G439" i="50"/>
  <c r="G440" i="50"/>
  <c r="G441" i="50"/>
  <c r="G442" i="50"/>
  <c r="G443" i="50"/>
  <c r="G444" i="50"/>
  <c r="G445" i="50"/>
  <c r="G446" i="50"/>
  <c r="G447" i="50"/>
  <c r="G448" i="50"/>
  <c r="G449" i="50"/>
  <c r="G450" i="50"/>
  <c r="G451" i="50"/>
  <c r="G452" i="50"/>
  <c r="G453" i="50"/>
  <c r="G454" i="50"/>
  <c r="G455" i="50"/>
  <c r="G456" i="50"/>
  <c r="G457" i="50"/>
  <c r="G458" i="50"/>
  <c r="G459" i="50"/>
  <c r="G460" i="50"/>
  <c r="G461" i="50"/>
  <c r="G462" i="50"/>
  <c r="G463" i="50"/>
  <c r="G464" i="50"/>
  <c r="G465" i="50"/>
  <c r="G466" i="50"/>
  <c r="G467" i="50"/>
  <c r="G468" i="50"/>
  <c r="G469" i="50"/>
  <c r="G470" i="50"/>
  <c r="G471" i="50"/>
  <c r="G472" i="50"/>
  <c r="G473" i="50"/>
  <c r="G474" i="50"/>
  <c r="G475" i="50"/>
  <c r="G476" i="50"/>
  <c r="G477" i="50"/>
  <c r="G478" i="50"/>
  <c r="G479" i="50"/>
  <c r="G480" i="50"/>
  <c r="G481" i="50"/>
  <c r="G482" i="50"/>
  <c r="G483" i="50"/>
  <c r="G484" i="50"/>
  <c r="G485" i="50"/>
  <c r="G486" i="50"/>
  <c r="G487" i="50"/>
  <c r="G488" i="50"/>
  <c r="G489" i="50"/>
  <c r="G490" i="50"/>
  <c r="G491" i="50"/>
  <c r="G492" i="50"/>
  <c r="G493" i="50"/>
  <c r="G494" i="50"/>
  <c r="G495" i="50"/>
  <c r="G496" i="50"/>
  <c r="G497" i="50"/>
  <c r="G498" i="50"/>
  <c r="G499" i="50"/>
  <c r="G500" i="50"/>
  <c r="G501" i="50"/>
  <c r="G502" i="50"/>
  <c r="G503" i="50"/>
  <c r="G504" i="50"/>
  <c r="G505" i="50"/>
  <c r="G506" i="50"/>
  <c r="G507" i="50"/>
  <c r="G508" i="50"/>
  <c r="G509" i="50"/>
  <c r="G510" i="50"/>
  <c r="G511" i="50"/>
  <c r="G512" i="50"/>
  <c r="G513" i="50"/>
  <c r="G514" i="50"/>
  <c r="G515" i="50"/>
  <c r="G516" i="50"/>
  <c r="G517" i="50"/>
  <c r="G518" i="50"/>
  <c r="G519" i="50"/>
  <c r="G520" i="50"/>
  <c r="G521" i="50"/>
  <c r="G522" i="50"/>
  <c r="G523" i="50"/>
  <c r="G524" i="50"/>
  <c r="G525" i="50"/>
  <c r="G526" i="50"/>
  <c r="G527" i="50"/>
  <c r="G528" i="50"/>
  <c r="G529" i="50"/>
  <c r="G530" i="50"/>
  <c r="G531" i="50"/>
  <c r="G532" i="50"/>
  <c r="G533" i="50"/>
  <c r="G534" i="50"/>
  <c r="G535" i="50"/>
  <c r="G536" i="50"/>
  <c r="G537" i="50"/>
  <c r="G538" i="50"/>
  <c r="G539" i="50"/>
  <c r="G540" i="50"/>
  <c r="G541" i="50"/>
  <c r="G542" i="50"/>
  <c r="G543" i="50"/>
  <c r="G544" i="50"/>
  <c r="G545" i="50"/>
  <c r="G546" i="50"/>
  <c r="G547" i="50"/>
  <c r="G548" i="50"/>
  <c r="G549" i="50"/>
  <c r="G550" i="50"/>
  <c r="G551" i="50"/>
  <c r="G552" i="50"/>
  <c r="G553" i="50"/>
  <c r="G554" i="50"/>
  <c r="G555" i="50"/>
  <c r="G556" i="50"/>
  <c r="G557" i="50"/>
  <c r="G558" i="50"/>
  <c r="G559" i="50"/>
  <c r="G560" i="50"/>
  <c r="G561" i="50"/>
  <c r="G562" i="50"/>
  <c r="G563" i="50"/>
  <c r="G564" i="50"/>
  <c r="G565" i="50"/>
  <c r="G566" i="50"/>
  <c r="G567" i="50"/>
  <c r="G568" i="50"/>
  <c r="G569" i="50"/>
  <c r="G570" i="50"/>
  <c r="G571" i="50"/>
  <c r="G572" i="50"/>
  <c r="G573" i="50"/>
  <c r="G574" i="50"/>
  <c r="G575" i="50"/>
  <c r="G576" i="50"/>
  <c r="G577" i="50"/>
  <c r="G578" i="50"/>
  <c r="G579" i="50"/>
  <c r="G580" i="50"/>
  <c r="G581" i="50"/>
  <c r="G582" i="50"/>
  <c r="G583" i="50"/>
  <c r="G584" i="50"/>
  <c r="G585" i="50"/>
  <c r="G586" i="50"/>
  <c r="G587" i="50"/>
  <c r="G588" i="50"/>
  <c r="G589" i="50"/>
  <c r="G590" i="50"/>
  <c r="G591" i="50"/>
  <c r="G592" i="50"/>
  <c r="G593" i="50"/>
  <c r="G594" i="50"/>
  <c r="G595" i="50"/>
  <c r="G596" i="50"/>
  <c r="G597" i="50"/>
  <c r="G598" i="50"/>
  <c r="G599" i="50"/>
  <c r="G600" i="50"/>
  <c r="G601" i="50"/>
  <c r="G602" i="50"/>
  <c r="G603" i="50"/>
  <c r="G604" i="50"/>
  <c r="G605" i="50"/>
  <c r="G606" i="50"/>
  <c r="G607" i="50"/>
  <c r="G608" i="50"/>
  <c r="G609" i="50"/>
  <c r="G610" i="50"/>
  <c r="G611" i="50"/>
  <c r="G612" i="50"/>
  <c r="G613" i="50"/>
  <c r="G614" i="50"/>
  <c r="G615" i="50"/>
  <c r="G616" i="50"/>
  <c r="G617" i="50"/>
  <c r="G618" i="50"/>
  <c r="G619" i="50"/>
  <c r="G620" i="50"/>
  <c r="G621" i="50"/>
  <c r="G622" i="50"/>
  <c r="G623" i="50"/>
  <c r="G624" i="50"/>
  <c r="G625" i="50"/>
  <c r="G626" i="50"/>
  <c r="G627" i="50"/>
  <c r="G628" i="50"/>
  <c r="G629" i="50"/>
  <c r="G630" i="50"/>
  <c r="G631" i="50"/>
  <c r="G632" i="50"/>
  <c r="G633" i="50"/>
  <c r="G634" i="50"/>
  <c r="G635" i="50"/>
  <c r="G636" i="50"/>
  <c r="G637" i="50"/>
  <c r="G638" i="50"/>
  <c r="G639" i="50"/>
  <c r="G640" i="50"/>
  <c r="G641" i="50"/>
  <c r="G642" i="50"/>
  <c r="G643" i="50"/>
  <c r="G644" i="50"/>
  <c r="G645" i="50"/>
  <c r="G646" i="50"/>
  <c r="G647" i="50"/>
  <c r="G648" i="50"/>
  <c r="G649" i="50"/>
  <c r="G650" i="50"/>
  <c r="G651" i="50"/>
  <c r="G652" i="50"/>
  <c r="G653" i="50"/>
  <c r="G654" i="50"/>
  <c r="G655" i="50"/>
  <c r="G656" i="50"/>
  <c r="G657" i="50"/>
  <c r="G658" i="50"/>
  <c r="G659" i="50"/>
  <c r="G660" i="50"/>
  <c r="G661" i="50"/>
  <c r="G662" i="50"/>
  <c r="G663" i="50"/>
  <c r="G664" i="50"/>
  <c r="G665" i="50"/>
  <c r="G666" i="50"/>
  <c r="G667" i="50"/>
  <c r="G668" i="50"/>
  <c r="G669" i="50"/>
  <c r="G670" i="50"/>
  <c r="G671" i="50"/>
  <c r="G672" i="50"/>
  <c r="G673" i="50"/>
  <c r="G674" i="50"/>
  <c r="G675" i="50"/>
  <c r="G676" i="50"/>
  <c r="G677" i="50"/>
  <c r="G678" i="50"/>
  <c r="G679" i="50"/>
  <c r="G680" i="50"/>
  <c r="G681" i="50"/>
  <c r="G682" i="50"/>
  <c r="G683" i="50"/>
  <c r="G684" i="50"/>
  <c r="G685" i="50"/>
  <c r="G686" i="50"/>
  <c r="G687" i="50"/>
  <c r="G688" i="50"/>
  <c r="G689" i="50"/>
  <c r="G690" i="50"/>
  <c r="G691" i="50"/>
  <c r="G692" i="50"/>
  <c r="G693" i="50"/>
  <c r="G694" i="50"/>
  <c r="G695" i="50"/>
  <c r="G696" i="50"/>
  <c r="G697" i="50"/>
  <c r="G698" i="50"/>
  <c r="G699" i="50"/>
  <c r="G700" i="50"/>
  <c r="G701" i="50"/>
  <c r="G702" i="50"/>
  <c r="G703" i="50"/>
  <c r="G704" i="50"/>
  <c r="G705" i="50"/>
  <c r="G706" i="50"/>
  <c r="G707" i="50"/>
  <c r="G708" i="50"/>
  <c r="G709" i="50"/>
  <c r="G710" i="50"/>
  <c r="G711" i="50"/>
  <c r="G712" i="50"/>
  <c r="G713" i="50"/>
  <c r="G714" i="50"/>
  <c r="G715" i="50"/>
  <c r="G716" i="50"/>
  <c r="G717" i="50"/>
  <c r="G718" i="50"/>
  <c r="G719" i="50"/>
  <c r="G720" i="50"/>
  <c r="G721" i="50"/>
  <c r="G722" i="50"/>
  <c r="G723" i="50"/>
  <c r="G724" i="50"/>
  <c r="G725" i="50"/>
  <c r="G726" i="50"/>
  <c r="G727" i="50"/>
  <c r="G728" i="50"/>
  <c r="G729" i="50"/>
  <c r="G730" i="50"/>
  <c r="G731" i="50"/>
  <c r="G732" i="50"/>
  <c r="G733" i="50"/>
  <c r="G734" i="50"/>
  <c r="G735" i="50"/>
  <c r="G736" i="50"/>
  <c r="G737" i="50"/>
  <c r="G738" i="50"/>
  <c r="G739" i="50"/>
  <c r="G740" i="50"/>
  <c r="G741" i="50"/>
  <c r="G742" i="50"/>
  <c r="G743" i="50"/>
  <c r="G744" i="50"/>
  <c r="G745" i="50"/>
  <c r="G746" i="50"/>
  <c r="G747" i="50"/>
  <c r="G748" i="50"/>
  <c r="G749" i="50"/>
  <c r="G750" i="50"/>
  <c r="G751" i="50"/>
  <c r="G752" i="50"/>
  <c r="G753" i="50"/>
  <c r="G754" i="50"/>
  <c r="G755" i="50"/>
  <c r="G756" i="50"/>
  <c r="G757" i="50"/>
  <c r="G758" i="50"/>
  <c r="G759" i="50"/>
  <c r="G760" i="50"/>
  <c r="G761" i="50"/>
  <c r="G762" i="50"/>
  <c r="G763" i="50"/>
  <c r="G764" i="50"/>
  <c r="G765" i="50"/>
  <c r="G766" i="50"/>
  <c r="G767" i="50"/>
  <c r="G768" i="50"/>
  <c r="G769" i="50"/>
  <c r="G770" i="50"/>
  <c r="G771" i="50"/>
  <c r="G772" i="50"/>
  <c r="G773" i="50"/>
  <c r="G774" i="50"/>
  <c r="G775" i="50"/>
  <c r="G776" i="50"/>
  <c r="G777" i="50"/>
  <c r="G778" i="50"/>
  <c r="G779" i="50"/>
  <c r="G780" i="50"/>
  <c r="G781" i="50"/>
  <c r="G782" i="50"/>
  <c r="G783" i="50"/>
  <c r="G784" i="50"/>
  <c r="G785" i="50"/>
  <c r="G786" i="50"/>
  <c r="G787" i="50"/>
  <c r="G788" i="50"/>
  <c r="G789" i="50"/>
  <c r="G790" i="50"/>
  <c r="G791" i="50"/>
  <c r="G792" i="50"/>
  <c r="G793" i="50"/>
  <c r="G794" i="50"/>
  <c r="G795" i="50"/>
  <c r="G796" i="50"/>
  <c r="G797" i="50"/>
  <c r="G798" i="50"/>
  <c r="G799" i="50"/>
  <c r="G800" i="50"/>
  <c r="G801" i="50"/>
  <c r="G802" i="50"/>
  <c r="G803" i="50"/>
  <c r="G804" i="50"/>
  <c r="G805" i="50"/>
  <c r="G806" i="50"/>
  <c r="G807" i="50"/>
  <c r="G808" i="50"/>
  <c r="G809" i="50"/>
  <c r="G810" i="50"/>
  <c r="G811" i="50"/>
  <c r="G812" i="50"/>
  <c r="G813" i="50"/>
  <c r="G814" i="50"/>
  <c r="G815" i="50"/>
  <c r="G816" i="50"/>
  <c r="G817" i="50"/>
  <c r="G818" i="50"/>
  <c r="G819" i="50"/>
  <c r="G820" i="50"/>
  <c r="G821" i="50"/>
  <c r="G822" i="50"/>
  <c r="G823" i="50"/>
  <c r="G824" i="50"/>
  <c r="G825" i="50"/>
  <c r="G826" i="50"/>
  <c r="G827" i="50"/>
  <c r="G828" i="50"/>
  <c r="G829" i="50"/>
  <c r="G830" i="50"/>
  <c r="G831" i="50"/>
  <c r="G832" i="50"/>
  <c r="G833" i="50"/>
  <c r="G834" i="50"/>
  <c r="G835" i="50"/>
  <c r="G836" i="50"/>
  <c r="G837" i="50"/>
  <c r="G838" i="50"/>
  <c r="G839" i="50"/>
  <c r="G840" i="50"/>
  <c r="G841" i="50"/>
  <c r="G842" i="50"/>
  <c r="G843" i="50"/>
  <c r="G844" i="50"/>
  <c r="G845" i="50"/>
  <c r="G846" i="50"/>
  <c r="G847" i="50"/>
  <c r="G848" i="50"/>
  <c r="G849" i="50"/>
  <c r="G850" i="50"/>
  <c r="G851" i="50"/>
  <c r="G852" i="50"/>
  <c r="G853" i="50"/>
  <c r="G854" i="50"/>
  <c r="G855" i="50"/>
  <c r="G856" i="50"/>
  <c r="G857" i="50"/>
  <c r="G858" i="50"/>
  <c r="G859" i="50"/>
  <c r="G860" i="50"/>
  <c r="G861" i="50"/>
  <c r="G862" i="50"/>
  <c r="G863" i="50"/>
  <c r="G864" i="50"/>
  <c r="G865" i="50"/>
  <c r="G866" i="50"/>
  <c r="G867" i="50"/>
  <c r="G868" i="50"/>
  <c r="G869" i="50"/>
  <c r="G870" i="50"/>
  <c r="G871" i="50"/>
  <c r="G872" i="50"/>
  <c r="G873" i="50"/>
  <c r="G874" i="50"/>
  <c r="G875" i="50"/>
  <c r="G876" i="50"/>
  <c r="G877" i="50"/>
  <c r="G878" i="50"/>
  <c r="G879" i="50"/>
  <c r="G880" i="50"/>
  <c r="G881" i="50"/>
  <c r="G882" i="50"/>
  <c r="G883" i="50"/>
  <c r="G884" i="50"/>
  <c r="G885" i="50"/>
  <c r="G886" i="50"/>
  <c r="G887" i="50"/>
  <c r="G888" i="50"/>
  <c r="G889" i="50"/>
  <c r="G890" i="50"/>
  <c r="G891" i="50"/>
  <c r="G892" i="50"/>
  <c r="G893" i="50"/>
  <c r="G894" i="50"/>
  <c r="G895" i="50"/>
  <c r="G896" i="50"/>
  <c r="G897" i="50"/>
  <c r="G898" i="50"/>
  <c r="G899" i="50"/>
  <c r="G900" i="50"/>
  <c r="G901" i="50"/>
  <c r="G902" i="50"/>
  <c r="G903" i="50"/>
  <c r="G904" i="50"/>
  <c r="G905" i="50"/>
  <c r="G906" i="50"/>
  <c r="G907" i="50"/>
  <c r="G908" i="50"/>
  <c r="G909" i="50"/>
  <c r="G910" i="50"/>
  <c r="G911" i="50"/>
  <c r="G912" i="50"/>
  <c r="G913" i="50"/>
  <c r="G914" i="50"/>
  <c r="G915" i="50"/>
  <c r="G916" i="50"/>
  <c r="G917" i="50"/>
  <c r="G918" i="50"/>
  <c r="G919" i="50"/>
  <c r="G920" i="50"/>
  <c r="G921" i="50"/>
  <c r="G922" i="50"/>
  <c r="G923" i="50"/>
  <c r="G924" i="50"/>
  <c r="G925" i="50"/>
  <c r="G926" i="50"/>
  <c r="G927" i="50"/>
  <c r="G928" i="50"/>
  <c r="G929" i="50"/>
  <c r="G930" i="50"/>
  <c r="G931" i="50"/>
  <c r="G932" i="50"/>
  <c r="G933" i="50"/>
  <c r="G934" i="50"/>
  <c r="G935" i="50"/>
  <c r="G936" i="50"/>
  <c r="G937" i="50"/>
  <c r="G938" i="50"/>
  <c r="G939" i="50"/>
  <c r="G940" i="50"/>
  <c r="G941" i="50"/>
  <c r="G942" i="50"/>
  <c r="G943" i="50"/>
  <c r="G944" i="50"/>
  <c r="G945" i="50"/>
  <c r="G946" i="50"/>
  <c r="G947" i="50"/>
  <c r="G948" i="50"/>
  <c r="G949" i="50"/>
  <c r="G950" i="50"/>
  <c r="G951" i="50"/>
  <c r="G952" i="50"/>
  <c r="G953" i="50"/>
  <c r="G954" i="50"/>
  <c r="G955" i="50"/>
  <c r="G956" i="50"/>
  <c r="G957" i="50"/>
  <c r="G958" i="50"/>
  <c r="G959" i="50"/>
  <c r="G960" i="50"/>
  <c r="G961" i="50"/>
  <c r="G962" i="50"/>
  <c r="G963" i="50"/>
  <c r="G964" i="50"/>
  <c r="G965" i="50"/>
  <c r="G966" i="50"/>
  <c r="G967" i="50"/>
  <c r="G968" i="50"/>
  <c r="G969" i="50"/>
  <c r="G970" i="50"/>
  <c r="G971" i="50"/>
  <c r="G972" i="50"/>
  <c r="G973" i="50"/>
  <c r="G974" i="50"/>
  <c r="G975" i="50"/>
  <c r="G976" i="50"/>
  <c r="G977" i="50"/>
  <c r="G978" i="50"/>
  <c r="G979" i="50"/>
  <c r="G980" i="50"/>
  <c r="G981" i="50"/>
  <c r="G982" i="50"/>
  <c r="G983" i="50"/>
  <c r="G984" i="50"/>
  <c r="G985" i="50"/>
  <c r="G986" i="50"/>
  <c r="G987" i="50"/>
  <c r="G988" i="50"/>
  <c r="G989" i="50"/>
  <c r="G990" i="50"/>
  <c r="G991" i="50"/>
  <c r="G992" i="50"/>
  <c r="G993" i="50"/>
  <c r="G994" i="50"/>
  <c r="G995" i="50"/>
  <c r="G996" i="50"/>
  <c r="G997" i="50"/>
  <c r="G998" i="50"/>
  <c r="G999" i="50"/>
  <c r="G1000" i="50"/>
  <c r="G1001" i="50"/>
  <c r="G1002" i="50"/>
  <c r="G1003" i="50"/>
  <c r="G1004" i="50"/>
  <c r="G1005" i="50"/>
  <c r="G1006" i="50"/>
  <c r="G1007" i="50"/>
  <c r="G1008" i="50"/>
  <c r="G1009" i="50"/>
  <c r="G1010" i="50"/>
  <c r="G1011" i="50"/>
  <c r="G1012" i="50"/>
  <c r="G1013" i="50"/>
  <c r="G1014" i="50"/>
  <c r="G1015" i="50"/>
  <c r="G1016" i="50"/>
  <c r="G1017" i="50"/>
  <c r="G1018" i="50"/>
  <c r="G1019" i="50"/>
  <c r="G1020" i="50"/>
  <c r="G1021" i="50"/>
  <c r="G1022" i="50"/>
  <c r="G1023" i="50"/>
  <c r="G1024" i="50"/>
  <c r="G1025" i="50"/>
  <c r="G1026" i="50"/>
  <c r="G1027" i="50"/>
  <c r="G1028" i="50"/>
  <c r="G1029" i="50"/>
  <c r="G1030" i="50"/>
  <c r="G1031" i="50"/>
  <c r="G1032" i="50"/>
  <c r="G1033" i="50"/>
  <c r="G1034" i="50"/>
  <c r="G1035" i="50"/>
  <c r="G1036" i="50"/>
  <c r="G1037" i="50"/>
  <c r="G1038" i="50"/>
  <c r="G1039" i="50"/>
  <c r="G1040" i="50"/>
  <c r="G1041" i="50"/>
  <c r="G1042" i="50"/>
  <c r="G1043" i="50"/>
  <c r="G1044" i="50"/>
  <c r="G1045" i="50"/>
  <c r="G1046" i="50"/>
  <c r="G1047" i="50"/>
  <c r="G1048" i="50"/>
  <c r="G1049" i="50"/>
  <c r="G1050" i="50"/>
  <c r="G1051" i="50"/>
  <c r="G1052" i="50"/>
  <c r="G1053" i="50"/>
  <c r="G1054" i="50"/>
  <c r="G1055" i="50"/>
  <c r="G1056" i="50"/>
  <c r="G1057" i="50"/>
  <c r="G1058" i="50"/>
  <c r="G1059" i="50"/>
  <c r="G1060" i="50"/>
  <c r="G1061" i="50"/>
  <c r="G1062" i="50"/>
  <c r="G1063" i="50"/>
  <c r="G1064" i="50"/>
  <c r="G1065" i="50"/>
  <c r="G1066" i="50"/>
  <c r="G1067" i="50"/>
  <c r="G1068" i="50"/>
  <c r="G1069" i="50"/>
  <c r="G1070" i="50"/>
  <c r="G1071" i="50"/>
  <c r="G1072" i="50"/>
  <c r="G1073" i="50"/>
  <c r="G1074" i="50"/>
  <c r="G1075" i="50"/>
  <c r="G1076" i="50"/>
  <c r="G1077" i="50"/>
  <c r="G1078" i="50"/>
  <c r="G1079" i="50"/>
  <c r="G1080" i="50"/>
  <c r="G1081" i="50"/>
  <c r="G1082" i="50"/>
  <c r="G1083" i="50"/>
  <c r="G1084" i="50"/>
  <c r="G1085" i="50"/>
  <c r="G1086" i="50"/>
  <c r="G1087" i="50"/>
  <c r="G1088" i="50"/>
  <c r="G1089" i="50"/>
  <c r="G1090" i="50"/>
  <c r="G1091" i="50"/>
  <c r="G1092" i="50"/>
  <c r="G1093" i="50"/>
  <c r="G1094" i="50"/>
  <c r="G1095" i="50"/>
  <c r="G1096" i="50"/>
  <c r="G1097" i="50"/>
  <c r="G1098" i="50"/>
  <c r="G1099" i="50"/>
  <c r="G1100" i="50"/>
  <c r="G1101" i="50"/>
  <c r="G1102" i="50"/>
  <c r="G1103" i="50"/>
  <c r="G1104" i="50"/>
  <c r="G1105" i="50"/>
  <c r="G1106" i="50"/>
  <c r="G1107" i="50"/>
  <c r="G1108" i="50"/>
  <c r="G1109" i="50"/>
  <c r="G1110" i="50"/>
  <c r="G1111" i="50"/>
  <c r="G1112" i="50"/>
  <c r="G1113" i="50"/>
  <c r="G1114" i="50"/>
  <c r="G1115" i="50"/>
  <c r="G1116" i="50"/>
  <c r="G1117" i="50"/>
  <c r="G1118" i="50"/>
  <c r="G1119" i="50"/>
  <c r="G1120" i="50"/>
  <c r="G1121" i="50"/>
  <c r="G1122" i="50"/>
  <c r="G1123" i="50"/>
  <c r="G1124" i="50"/>
  <c r="G1125" i="50"/>
  <c r="G1126" i="50"/>
  <c r="G1127" i="50"/>
  <c r="G1128" i="50"/>
  <c r="G1129" i="50"/>
  <c r="G1130" i="50"/>
  <c r="G1131" i="50"/>
  <c r="G1132" i="50"/>
  <c r="G1133" i="50"/>
  <c r="G1134" i="50"/>
  <c r="G1135" i="50"/>
  <c r="G1136" i="50"/>
  <c r="G1137" i="50"/>
  <c r="G1138" i="50"/>
  <c r="G1139" i="50"/>
  <c r="G1140" i="50"/>
  <c r="G1141" i="50"/>
  <c r="G1142" i="50"/>
  <c r="G1143" i="50"/>
  <c r="G1144" i="50"/>
  <c r="G1145" i="50"/>
  <c r="G1146" i="50"/>
  <c r="G1147" i="50"/>
  <c r="G1148" i="50"/>
  <c r="G1149" i="50"/>
  <c r="G1150" i="50"/>
  <c r="G1151" i="50"/>
  <c r="G1152" i="50"/>
  <c r="G1153" i="50"/>
  <c r="G1154" i="50"/>
  <c r="G1155" i="50"/>
  <c r="G1156" i="50"/>
  <c r="G1157" i="50"/>
  <c r="G1158" i="50"/>
  <c r="G1159" i="50"/>
  <c r="G1160" i="50"/>
  <c r="G1161" i="50"/>
  <c r="G1162" i="50"/>
  <c r="G1163" i="50"/>
  <c r="G1164" i="50"/>
  <c r="G1165" i="50"/>
  <c r="G1166" i="50"/>
  <c r="G1167" i="50"/>
  <c r="G1168" i="50"/>
  <c r="G1169" i="50"/>
  <c r="G1170" i="50"/>
  <c r="G1171" i="50"/>
  <c r="G1172" i="50"/>
  <c r="G1173" i="50"/>
  <c r="G1174" i="50"/>
  <c r="G1175" i="50"/>
  <c r="G1176" i="50"/>
  <c r="G1177" i="50"/>
  <c r="G1178" i="50"/>
  <c r="G1179" i="50"/>
  <c r="G1180" i="50"/>
  <c r="G1181" i="50"/>
  <c r="G1182" i="50"/>
  <c r="G1183" i="50"/>
  <c r="G1184" i="50"/>
  <c r="G1185" i="50"/>
  <c r="G1186" i="50"/>
  <c r="G1187" i="50"/>
  <c r="G1188" i="50"/>
  <c r="G1189" i="50"/>
  <c r="G1190" i="50"/>
  <c r="G1191" i="50"/>
  <c r="G1192" i="50"/>
  <c r="G1193" i="50"/>
  <c r="G1194" i="50"/>
  <c r="G1195" i="50"/>
  <c r="G1196" i="50"/>
  <c r="G1197" i="50"/>
  <c r="G1198" i="50"/>
  <c r="G1199" i="50"/>
  <c r="G1200" i="50"/>
  <c r="G1201" i="50"/>
  <c r="G1202" i="50"/>
  <c r="G1203" i="50"/>
  <c r="G1204" i="50"/>
  <c r="G1205" i="50"/>
  <c r="G1206" i="50"/>
  <c r="G1207" i="50"/>
  <c r="G1208" i="50"/>
  <c r="G1209" i="50"/>
  <c r="G1210" i="50"/>
  <c r="G1211" i="50"/>
  <c r="G1212" i="50"/>
  <c r="G1213" i="50"/>
  <c r="G1214" i="50"/>
  <c r="G1215" i="50"/>
  <c r="G1216" i="50"/>
  <c r="G1217" i="50"/>
  <c r="G1218" i="50"/>
  <c r="G1219" i="50"/>
  <c r="G1220" i="50"/>
  <c r="G1221" i="50"/>
  <c r="G1222" i="50"/>
  <c r="G1223" i="50"/>
  <c r="G1224" i="50"/>
  <c r="G1225" i="50"/>
  <c r="G1226" i="50"/>
  <c r="G1227" i="50"/>
  <c r="G1228" i="50"/>
  <c r="G1229" i="50"/>
  <c r="G1230" i="50"/>
  <c r="G1231" i="50"/>
  <c r="G1232" i="50"/>
  <c r="G1233" i="50"/>
  <c r="G1234" i="50"/>
  <c r="G1235" i="50"/>
  <c r="G1236" i="50"/>
  <c r="G1237" i="50"/>
  <c r="G1238" i="50"/>
  <c r="G1239" i="50"/>
  <c r="G1240" i="50"/>
  <c r="G1241" i="50"/>
  <c r="G1242" i="50"/>
  <c r="G1243" i="50"/>
  <c r="G1244" i="50"/>
  <c r="G1245" i="50"/>
  <c r="G1246" i="50"/>
  <c r="G1247" i="50"/>
  <c r="G1248" i="50"/>
  <c r="G1249" i="50"/>
  <c r="G1250" i="50"/>
  <c r="G1251" i="50"/>
  <c r="G1252" i="50"/>
  <c r="G1253" i="50"/>
  <c r="G1254" i="50"/>
  <c r="G1255" i="50"/>
  <c r="G1256" i="50"/>
  <c r="G1257" i="50"/>
  <c r="G1258" i="50"/>
  <c r="G1259" i="50"/>
  <c r="G1260" i="50"/>
  <c r="G1261" i="50"/>
  <c r="G1262" i="50"/>
  <c r="G1263" i="50"/>
  <c r="G1264" i="50"/>
  <c r="G1265" i="50"/>
  <c r="G1266" i="50"/>
  <c r="G1267" i="50"/>
  <c r="G1268" i="50"/>
  <c r="G1269" i="50"/>
  <c r="G1270" i="50"/>
  <c r="G1271" i="50"/>
  <c r="G1272" i="50"/>
  <c r="G1273" i="50"/>
  <c r="G1274" i="50"/>
  <c r="G1275" i="50"/>
  <c r="G1276" i="50"/>
  <c r="G1277" i="50"/>
  <c r="G1278" i="50"/>
  <c r="G1279" i="50"/>
  <c r="G1280" i="50"/>
  <c r="G1281" i="50"/>
  <c r="G1282" i="50"/>
  <c r="G1283" i="50"/>
  <c r="G1284" i="50"/>
  <c r="G1285" i="50"/>
  <c r="G1286" i="50"/>
  <c r="G1287" i="50"/>
  <c r="G1288" i="50"/>
  <c r="G1289" i="50"/>
  <c r="G1290" i="50"/>
  <c r="G1291" i="50"/>
  <c r="G1292" i="50"/>
  <c r="G1293" i="50"/>
  <c r="G1294" i="50"/>
  <c r="G1295" i="50"/>
  <c r="G1296" i="50"/>
  <c r="G1297" i="50"/>
  <c r="G1298" i="50"/>
  <c r="G1299" i="50"/>
  <c r="G1300" i="50"/>
  <c r="G1301" i="50"/>
  <c r="G1302" i="50"/>
  <c r="G1303" i="50"/>
  <c r="G1304" i="50"/>
  <c r="G1305" i="50"/>
  <c r="G1306" i="50"/>
  <c r="G1307" i="50"/>
  <c r="G1308" i="50"/>
  <c r="G1309" i="50"/>
  <c r="G1310" i="50"/>
  <c r="G1311" i="50"/>
  <c r="G1312" i="50"/>
  <c r="G1313" i="50"/>
  <c r="G1314" i="50"/>
  <c r="G1315" i="50"/>
  <c r="G1316" i="50"/>
  <c r="G1317" i="50"/>
  <c r="G1318" i="50"/>
  <c r="G1319" i="50"/>
  <c r="G1320" i="50"/>
  <c r="G1321" i="50"/>
  <c r="G1322" i="50"/>
  <c r="G1323" i="50"/>
  <c r="G1324" i="50"/>
  <c r="G1325" i="50"/>
  <c r="G1326" i="50"/>
  <c r="G1327" i="50"/>
  <c r="G1328" i="50"/>
  <c r="G1329" i="50"/>
  <c r="G1330" i="50"/>
  <c r="G1331" i="50"/>
  <c r="G1332" i="50"/>
  <c r="G1333" i="50"/>
  <c r="G1334" i="50"/>
  <c r="G1335" i="50"/>
  <c r="G1336" i="50"/>
  <c r="G1337" i="50"/>
  <c r="G1338" i="50"/>
  <c r="G1339" i="50"/>
  <c r="G1340" i="50"/>
  <c r="G1341" i="50"/>
  <c r="G1342" i="50"/>
  <c r="G1343" i="50"/>
  <c r="G1344" i="50"/>
  <c r="G1345" i="50"/>
  <c r="G1346" i="50"/>
  <c r="G1347" i="50"/>
  <c r="G1348" i="50"/>
  <c r="G1349" i="50"/>
  <c r="G1350" i="50"/>
  <c r="G1351" i="50"/>
  <c r="G1352" i="50"/>
  <c r="G1353" i="50"/>
  <c r="G1354" i="50"/>
  <c r="G1355" i="50"/>
  <c r="G1356" i="50"/>
  <c r="G1357" i="50"/>
  <c r="G1358" i="50"/>
  <c r="G1359" i="50"/>
  <c r="G1360" i="50"/>
  <c r="G1361" i="50"/>
  <c r="G1362" i="50"/>
  <c r="G1363" i="50"/>
  <c r="G1364" i="50"/>
  <c r="G1365" i="50"/>
  <c r="G1366" i="50"/>
  <c r="G1367" i="50"/>
  <c r="G1368" i="50"/>
  <c r="G1369" i="50"/>
  <c r="G1370" i="50"/>
  <c r="G1371" i="50"/>
  <c r="G1372" i="50"/>
  <c r="G1373" i="50"/>
  <c r="G1374" i="50"/>
  <c r="G1375" i="50"/>
  <c r="G1376" i="50"/>
  <c r="G1377" i="50"/>
  <c r="G1378" i="50"/>
  <c r="G1379" i="50"/>
  <c r="G1380" i="50"/>
  <c r="G1381" i="50"/>
  <c r="G1382" i="50"/>
  <c r="G1383" i="50"/>
  <c r="G1384" i="50"/>
  <c r="G1385" i="50"/>
  <c r="G1386" i="50"/>
  <c r="G1387" i="50"/>
  <c r="G1388" i="50"/>
  <c r="G1389" i="50"/>
  <c r="G1390" i="50"/>
  <c r="G1391" i="50"/>
  <c r="G1392" i="50"/>
  <c r="G1393" i="50"/>
  <c r="G1394" i="50"/>
  <c r="G1395" i="50"/>
  <c r="G1396" i="50"/>
  <c r="G1397" i="50"/>
  <c r="G1398" i="50"/>
  <c r="G1399" i="50"/>
  <c r="G1400" i="50"/>
  <c r="G1401" i="50"/>
  <c r="G1402" i="50"/>
  <c r="G1403" i="50"/>
  <c r="G1404" i="50"/>
  <c r="G1405" i="50"/>
  <c r="G1406" i="50"/>
  <c r="G1407" i="50"/>
  <c r="G1408" i="50"/>
  <c r="G1409" i="50"/>
  <c r="G1410" i="50"/>
  <c r="G1411" i="50"/>
  <c r="G1412" i="50"/>
  <c r="G1413" i="50"/>
  <c r="G1414" i="50"/>
  <c r="G1415" i="50"/>
  <c r="G1416" i="50"/>
  <c r="G1417" i="50"/>
  <c r="G1418" i="50"/>
  <c r="G1419" i="50"/>
  <c r="G1420" i="50"/>
  <c r="G1421" i="50"/>
  <c r="G1422" i="50"/>
  <c r="G1423" i="50"/>
  <c r="G1424" i="50"/>
  <c r="G1425" i="50"/>
  <c r="G1426" i="50"/>
  <c r="G1427" i="50"/>
  <c r="G1428" i="50"/>
  <c r="G1429" i="50"/>
  <c r="G1430" i="50"/>
  <c r="G1431" i="50"/>
  <c r="G1432" i="50"/>
  <c r="G1433" i="50"/>
  <c r="G1434" i="50"/>
  <c r="G1435" i="50"/>
  <c r="G1436" i="50"/>
  <c r="G1437" i="50"/>
  <c r="G1438" i="50"/>
  <c r="G1439" i="50"/>
  <c r="G1440" i="50"/>
  <c r="G1441" i="50"/>
  <c r="G1442" i="50"/>
  <c r="G1443" i="50"/>
  <c r="G1444" i="50"/>
  <c r="G1445" i="50"/>
  <c r="G1446" i="50"/>
  <c r="G1447" i="50"/>
  <c r="G1448" i="50"/>
  <c r="G1449" i="50"/>
  <c r="G1450" i="50"/>
  <c r="G1451" i="50"/>
  <c r="G1452" i="50"/>
  <c r="G1453" i="50"/>
  <c r="G1454" i="50"/>
  <c r="G1455" i="50"/>
  <c r="G1456" i="50"/>
  <c r="G1457" i="50"/>
  <c r="G1458" i="50"/>
  <c r="G1459" i="50"/>
  <c r="G1460" i="50"/>
  <c r="G1461" i="50"/>
  <c r="G1462" i="50"/>
  <c r="G1463" i="50"/>
  <c r="G1464" i="50"/>
  <c r="G1465" i="50"/>
  <c r="G1466" i="50"/>
  <c r="G1467" i="50"/>
  <c r="G1468" i="50"/>
  <c r="G1469" i="50"/>
  <c r="G1470" i="50"/>
  <c r="G1471" i="50"/>
  <c r="G1472" i="50"/>
  <c r="G1473" i="50"/>
  <c r="G1474" i="50"/>
  <c r="G1475" i="50"/>
  <c r="G1476" i="50"/>
  <c r="G1477" i="50"/>
  <c r="G1478" i="50"/>
  <c r="G1479" i="50"/>
  <c r="G1480" i="50"/>
  <c r="G1481" i="50"/>
  <c r="G1482" i="50"/>
  <c r="G1483" i="50"/>
  <c r="G1484" i="50"/>
  <c r="G1485" i="50"/>
  <c r="G1486" i="50"/>
  <c r="G1487" i="50"/>
  <c r="G1488" i="50"/>
  <c r="G1489" i="50"/>
  <c r="G1490" i="50"/>
  <c r="G1491" i="50"/>
  <c r="G1492" i="50"/>
  <c r="G1493" i="50"/>
  <c r="G1494" i="50"/>
  <c r="G1495" i="50"/>
  <c r="G1496" i="50"/>
  <c r="G1497" i="50"/>
  <c r="G1498" i="50"/>
  <c r="G1499" i="50"/>
  <c r="G1500" i="50"/>
  <c r="G1501" i="50"/>
  <c r="G1502" i="50"/>
  <c r="G1503" i="50"/>
  <c r="G1504" i="50"/>
  <c r="G1505" i="50"/>
  <c r="G1506" i="50"/>
  <c r="G1507" i="50"/>
  <c r="G1508" i="50"/>
  <c r="G1509" i="50"/>
  <c r="G1510" i="50"/>
  <c r="G1511" i="50"/>
  <c r="G1512" i="50"/>
  <c r="G1513" i="50"/>
  <c r="G1514" i="50"/>
  <c r="G1515" i="50"/>
  <c r="G1516" i="50"/>
  <c r="G1517" i="50"/>
  <c r="G1518" i="50"/>
  <c r="G1519" i="50"/>
  <c r="G1520" i="50"/>
  <c r="G1521" i="50"/>
  <c r="G1522" i="50"/>
  <c r="G1523" i="50"/>
  <c r="G1524" i="50"/>
  <c r="G1525" i="50"/>
  <c r="G1526" i="50"/>
  <c r="G1527" i="50"/>
  <c r="G1528" i="50"/>
  <c r="G1529" i="50"/>
  <c r="G1530" i="50"/>
  <c r="G1531" i="50"/>
  <c r="G1532" i="50"/>
  <c r="G1533" i="50"/>
  <c r="G1534" i="50"/>
  <c r="G1535" i="50"/>
  <c r="G1536" i="50"/>
  <c r="G1537" i="50"/>
  <c r="G1538" i="50"/>
  <c r="G1539" i="50"/>
  <c r="G1540" i="50"/>
  <c r="G1541" i="50"/>
  <c r="G1542" i="50"/>
  <c r="G1543" i="50"/>
  <c r="G1544" i="50"/>
  <c r="G1545" i="50"/>
  <c r="G1546" i="50"/>
  <c r="G1547" i="50"/>
  <c r="G1548" i="50"/>
  <c r="G1549" i="50"/>
  <c r="G1550" i="50"/>
  <c r="G1551" i="50"/>
  <c r="G1552" i="50"/>
  <c r="G1553" i="50"/>
  <c r="G1554" i="50"/>
  <c r="G1555" i="50"/>
  <c r="G1556" i="50"/>
  <c r="G1557" i="50"/>
  <c r="G1558" i="50"/>
  <c r="G1559" i="50"/>
  <c r="G1560" i="50"/>
  <c r="G1561" i="50"/>
  <c r="G1562" i="50"/>
  <c r="G1563" i="50"/>
  <c r="G1564" i="50"/>
  <c r="G1565" i="50"/>
  <c r="G1566" i="50"/>
  <c r="G1567" i="50"/>
  <c r="G1568" i="50"/>
  <c r="G1569" i="50"/>
  <c r="G1570" i="50"/>
  <c r="G1571" i="50"/>
  <c r="G1572" i="50"/>
  <c r="G1573" i="50"/>
  <c r="G1574" i="50"/>
  <c r="G1575" i="50"/>
  <c r="G1576" i="50"/>
  <c r="G1577" i="50"/>
  <c r="G1578" i="50"/>
  <c r="G1579" i="50"/>
  <c r="G1580" i="50"/>
  <c r="G1581" i="50"/>
  <c r="G1582" i="50"/>
  <c r="G1583" i="50"/>
  <c r="G1584" i="50"/>
  <c r="G1585" i="50"/>
  <c r="G1586" i="50"/>
  <c r="G1587" i="50"/>
  <c r="G1588" i="50"/>
  <c r="G1589" i="50"/>
  <c r="G1590" i="50"/>
  <c r="G1591" i="50"/>
  <c r="G1592" i="50"/>
  <c r="G1593" i="50"/>
  <c r="G1594" i="50"/>
  <c r="G1595" i="50"/>
  <c r="G1596" i="50"/>
  <c r="G1597" i="50"/>
  <c r="G1598" i="50"/>
  <c r="G1599" i="50"/>
  <c r="G1600" i="50"/>
  <c r="G1601" i="50"/>
  <c r="G1602" i="50"/>
  <c r="G1603" i="50"/>
  <c r="G1604" i="50"/>
  <c r="G1605" i="50"/>
  <c r="G1606" i="50"/>
  <c r="G1607" i="50"/>
  <c r="G1608" i="50"/>
  <c r="G1609" i="50"/>
  <c r="G1610" i="50"/>
  <c r="G1611" i="50"/>
  <c r="G1612" i="50"/>
  <c r="G1613" i="50"/>
  <c r="G1614" i="50"/>
  <c r="G1615" i="50"/>
  <c r="G1616" i="50"/>
  <c r="G1617" i="50"/>
  <c r="G1618" i="50"/>
  <c r="G1619" i="50"/>
  <c r="G1620" i="50"/>
  <c r="G1621" i="50"/>
  <c r="G1622" i="50"/>
  <c r="G1623" i="50"/>
  <c r="G1624" i="50"/>
  <c r="G1625" i="50"/>
  <c r="G1626" i="50"/>
  <c r="G1627" i="50"/>
  <c r="G1628" i="50"/>
  <c r="G1629" i="50"/>
  <c r="G1630" i="50"/>
  <c r="G1631" i="50"/>
  <c r="G1632" i="50"/>
  <c r="G1633" i="50"/>
  <c r="G1634" i="50"/>
  <c r="G1635" i="50"/>
  <c r="G1636" i="50"/>
  <c r="G1637" i="50"/>
  <c r="G1638" i="50"/>
  <c r="G1639" i="50"/>
  <c r="G1640" i="50"/>
  <c r="G1641" i="50"/>
  <c r="G1642" i="50"/>
  <c r="G1643" i="50"/>
  <c r="G1644" i="50"/>
  <c r="G1645" i="50"/>
  <c r="G1646" i="50"/>
  <c r="G1647" i="50"/>
  <c r="G1648" i="50"/>
  <c r="G1649" i="50"/>
  <c r="G1650" i="50"/>
  <c r="G1651" i="50"/>
  <c r="G1652" i="50"/>
  <c r="G1653" i="50"/>
  <c r="G1654" i="50"/>
  <c r="G1655" i="50"/>
  <c r="G1656" i="50"/>
  <c r="G1657" i="50"/>
  <c r="G1658" i="50"/>
  <c r="G1659" i="50"/>
  <c r="G1660" i="50"/>
  <c r="G1661" i="50"/>
  <c r="G1662" i="50"/>
  <c r="G1663" i="50"/>
  <c r="G1664" i="50"/>
  <c r="G1665" i="50"/>
  <c r="G1666" i="50"/>
  <c r="G1667" i="50"/>
  <c r="G1668" i="50"/>
  <c r="G1669" i="50"/>
  <c r="G1670" i="50"/>
  <c r="G1671" i="50"/>
  <c r="G1672" i="50"/>
  <c r="G1673" i="50"/>
  <c r="G1674" i="50"/>
  <c r="G1675" i="50"/>
  <c r="G1676" i="50"/>
  <c r="G1677" i="50"/>
  <c r="G1678" i="50"/>
  <c r="G1679" i="50"/>
  <c r="G1680" i="50"/>
  <c r="G1681" i="50"/>
  <c r="G1682" i="50"/>
  <c r="G1683" i="50"/>
  <c r="G1684" i="50"/>
  <c r="G1685" i="50"/>
  <c r="G1686" i="50"/>
  <c r="G1687" i="50"/>
  <c r="G1688" i="50"/>
  <c r="G1689" i="50"/>
  <c r="G1690" i="50"/>
  <c r="G1691" i="50"/>
  <c r="G1692" i="50"/>
  <c r="G1693" i="50"/>
  <c r="G1694" i="50"/>
  <c r="G1695" i="50"/>
  <c r="G1696" i="50"/>
  <c r="G1697" i="50"/>
  <c r="G1698" i="50"/>
  <c r="G1699" i="50"/>
  <c r="G1700" i="50"/>
  <c r="G1701" i="50"/>
  <c r="G1702" i="50"/>
  <c r="G1703" i="50"/>
  <c r="G1704" i="50"/>
  <c r="G1705" i="50"/>
  <c r="G1706" i="50"/>
  <c r="G1707" i="50"/>
  <c r="G1708" i="50"/>
  <c r="G1709" i="50"/>
  <c r="G1710" i="50"/>
  <c r="G1711" i="50"/>
  <c r="G1712" i="50"/>
  <c r="G1713" i="50"/>
  <c r="G3" i="50"/>
  <c r="G4" i="50"/>
  <c r="G5" i="50"/>
  <c r="G6" i="50"/>
  <c r="G7" i="50"/>
  <c r="G8" i="50"/>
  <c r="G9" i="50"/>
  <c r="G10" i="50"/>
  <c r="G2" i="50"/>
  <c r="J1402" i="50"/>
  <c r="J1423" i="50"/>
  <c r="J13" i="50"/>
  <c r="J14" i="50"/>
  <c r="J740" i="50"/>
  <c r="J738" i="50"/>
  <c r="J658" i="50"/>
  <c r="J939" i="50"/>
  <c r="J642" i="50"/>
  <c r="J712" i="50"/>
  <c r="J865" i="50"/>
  <c r="J967" i="50"/>
  <c r="J59" i="50"/>
  <c r="J792" i="50"/>
  <c r="J70" i="50"/>
  <c r="J75" i="50"/>
  <c r="J270" i="50"/>
  <c r="J272" i="50"/>
  <c r="J276" i="50"/>
  <c r="J770" i="50"/>
  <c r="J87" i="50"/>
  <c r="J392" i="50"/>
  <c r="J19" i="50"/>
  <c r="J670" i="50"/>
  <c r="J671" i="50"/>
  <c r="J743" i="50"/>
  <c r="J24" i="50"/>
  <c r="J99" i="50"/>
  <c r="J25" i="50"/>
  <c r="J435" i="50"/>
  <c r="J1207" i="50"/>
  <c r="J538" i="50"/>
  <c r="J449" i="50"/>
  <c r="J293" i="50"/>
  <c r="J1005" i="50"/>
  <c r="J1246" i="50"/>
  <c r="J1247" i="50"/>
  <c r="J1003" i="50"/>
  <c r="J1006" i="50"/>
  <c r="J843" i="50"/>
  <c r="J1208" i="50"/>
  <c r="J1092" i="50"/>
  <c r="J1007" i="50"/>
  <c r="J1008" i="50"/>
  <c r="J1326" i="50"/>
  <c r="J405" i="50"/>
  <c r="J121" i="50"/>
  <c r="J406" i="50"/>
  <c r="J554" i="50"/>
  <c r="J122" i="50"/>
  <c r="J317" i="50"/>
  <c r="J40" i="50"/>
  <c r="J727" i="50"/>
  <c r="J31" i="50"/>
  <c r="J27" i="50"/>
  <c r="J61" i="50"/>
  <c r="J1009" i="50"/>
  <c r="J1010" i="50"/>
  <c r="J844" i="50"/>
  <c r="J1011" i="50"/>
  <c r="J845" i="50"/>
  <c r="J886" i="50"/>
  <c r="J157" i="50"/>
  <c r="J311" i="50"/>
  <c r="J887" i="50"/>
  <c r="J123" i="50"/>
  <c r="J132" i="50"/>
  <c r="J1124" i="50"/>
  <c r="J1012" i="50"/>
  <c r="J175" i="50"/>
  <c r="J339" i="50"/>
  <c r="J340" i="50"/>
  <c r="J56" i="50"/>
  <c r="J471" i="50"/>
  <c r="J1145" i="50"/>
  <c r="J348" i="50"/>
  <c r="J791" i="50"/>
  <c r="J1185" i="50"/>
  <c r="J573" i="50"/>
  <c r="J62" i="50"/>
  <c r="J1214" i="50"/>
  <c r="J453" i="50"/>
  <c r="J370" i="50"/>
  <c r="J194" i="50"/>
  <c r="J933" i="50"/>
  <c r="J888" i="50"/>
  <c r="J376" i="50"/>
  <c r="J68" i="50"/>
  <c r="J202" i="50"/>
  <c r="J203" i="50"/>
  <c r="J204" i="50"/>
  <c r="J205" i="50"/>
  <c r="J71" i="50"/>
  <c r="J328" i="50"/>
  <c r="J15" i="50"/>
  <c r="J72" i="50"/>
  <c r="J577" i="50"/>
  <c r="J73" i="50"/>
  <c r="J907" i="50"/>
  <c r="J835" i="50"/>
  <c r="J74" i="50"/>
  <c r="J604" i="50"/>
  <c r="J836" i="50"/>
  <c r="J1013" i="50"/>
  <c r="J1014" i="50"/>
  <c r="J131" i="50"/>
  <c r="J447" i="50"/>
  <c r="J489" i="50"/>
  <c r="J1015" i="50"/>
  <c r="J1016" i="50"/>
  <c r="J607" i="50"/>
  <c r="J1017" i="50"/>
  <c r="J395" i="50"/>
  <c r="J725" i="50"/>
  <c r="J49" i="50"/>
  <c r="J1481" i="50"/>
  <c r="J88" i="50"/>
  <c r="J89" i="50"/>
  <c r="J146" i="50"/>
  <c r="J90" i="50"/>
  <c r="J497" i="50"/>
  <c r="J744" i="50"/>
  <c r="J745" i="50"/>
  <c r="J1230" i="50"/>
  <c r="J1018" i="50"/>
  <c r="J756" i="50"/>
  <c r="J837" i="50"/>
  <c r="J838" i="50"/>
  <c r="J1434" i="50"/>
  <c r="J757" i="50"/>
  <c r="J846" i="50"/>
  <c r="J26" i="50"/>
  <c r="J1274" i="50"/>
  <c r="J365" i="50"/>
  <c r="J539" i="50"/>
  <c r="J540" i="50"/>
  <c r="J798" i="50"/>
  <c r="J38" i="50"/>
  <c r="J490" i="50"/>
  <c r="J758" i="50"/>
  <c r="J1093" i="50"/>
  <c r="J450" i="50"/>
  <c r="J968" i="50"/>
  <c r="J57" i="50"/>
  <c r="J1019" i="50"/>
  <c r="J305" i="50"/>
  <c r="J306" i="50"/>
  <c r="J307" i="50"/>
  <c r="J308" i="50"/>
  <c r="J309" i="50"/>
  <c r="J949" i="50"/>
  <c r="J1522" i="50"/>
  <c r="J119" i="50"/>
  <c r="J313" i="50"/>
  <c r="J863" i="50"/>
  <c r="J541" i="50"/>
  <c r="J1458" i="50"/>
  <c r="J717" i="50"/>
  <c r="J37" i="50"/>
  <c r="J469" i="50"/>
  <c r="J39" i="50"/>
  <c r="J1020" i="50"/>
  <c r="J1261" i="50"/>
  <c r="J889" i="50"/>
  <c r="J890" i="50"/>
  <c r="J1021" i="50"/>
  <c r="J942" i="50"/>
  <c r="J1094" i="50"/>
  <c r="J43" i="50"/>
  <c r="J537" i="50"/>
  <c r="J46" i="50"/>
  <c r="J794" i="50"/>
  <c r="J1251" i="50"/>
  <c r="J531" i="50"/>
  <c r="J498" i="50"/>
  <c r="J461" i="50"/>
  <c r="J499" i="50"/>
  <c r="J1095" i="50"/>
  <c r="J597" i="50"/>
  <c r="J1150" i="50"/>
  <c r="J1395" i="50"/>
  <c r="J867" i="50"/>
  <c r="J839" i="50"/>
  <c r="J48" i="50"/>
  <c r="J136" i="50"/>
  <c r="J168" i="50"/>
  <c r="J868" i="50"/>
  <c r="J1462" i="50"/>
  <c r="J558" i="50"/>
  <c r="J258" i="50"/>
  <c r="J6" i="50"/>
  <c r="J772" i="50"/>
  <c r="J1371" i="50"/>
  <c r="J969" i="50"/>
  <c r="J420" i="50"/>
  <c r="J840" i="50"/>
  <c r="J191" i="50"/>
  <c r="J1287" i="50"/>
  <c r="J1262" i="50"/>
  <c r="J1263" i="50"/>
  <c r="J255" i="50"/>
  <c r="J362" i="50"/>
  <c r="J430" i="50"/>
  <c r="J869" i="50"/>
  <c r="J329" i="50"/>
  <c r="J1022" i="50"/>
  <c r="J1023" i="50"/>
  <c r="J196" i="50"/>
  <c r="J1469" i="50"/>
  <c r="J1024" i="50"/>
  <c r="J66" i="50"/>
  <c r="J1025" i="50"/>
  <c r="J384" i="50"/>
  <c r="J386" i="50"/>
  <c r="J593" i="50"/>
  <c r="J1220" i="50"/>
  <c r="J1221" i="50"/>
  <c r="J801" i="50"/>
  <c r="J802" i="50"/>
  <c r="J468" i="50"/>
  <c r="J1646" i="50"/>
  <c r="J76" i="50"/>
  <c r="J77" i="50"/>
  <c r="J388" i="50"/>
  <c r="J583" i="50"/>
  <c r="J446" i="50"/>
  <c r="J1131" i="50"/>
  <c r="J288" i="50"/>
  <c r="J1222" i="50"/>
  <c r="J1223" i="50"/>
  <c r="J1224" i="50"/>
  <c r="J811" i="50"/>
  <c r="J17" i="50"/>
  <c r="J20" i="50"/>
  <c r="J1026" i="50"/>
  <c r="J908" i="50"/>
  <c r="J399" i="50"/>
  <c r="J101" i="50"/>
  <c r="J619" i="50"/>
  <c r="J165" i="50"/>
  <c r="J1215" i="50"/>
  <c r="J1125" i="50"/>
  <c r="J102" i="50"/>
  <c r="J103" i="50"/>
  <c r="J1308" i="50"/>
  <c r="J759" i="50"/>
  <c r="J673" i="50"/>
  <c r="J1225" i="50"/>
  <c r="J1216" i="50"/>
  <c r="J1583" i="50"/>
  <c r="J677" i="50"/>
  <c r="J130" i="50"/>
  <c r="J294" i="50"/>
  <c r="J295" i="50"/>
  <c r="J1229" i="50"/>
  <c r="J296" i="50"/>
  <c r="J297" i="50"/>
  <c r="J1027" i="50"/>
  <c r="J1143" i="50"/>
  <c r="J808" i="50"/>
  <c r="J1249" i="50"/>
  <c r="J500" i="50"/>
  <c r="J34" i="50"/>
  <c r="J948" i="50"/>
  <c r="J403" i="50"/>
  <c r="J1028" i="50"/>
  <c r="J1133" i="50"/>
  <c r="J1170" i="50"/>
  <c r="J36" i="50"/>
  <c r="J460" i="50"/>
  <c r="J126" i="50"/>
  <c r="J316" i="50"/>
  <c r="J1096" i="50"/>
  <c r="J1097" i="50"/>
  <c r="J634" i="50"/>
  <c r="J1226" i="50"/>
  <c r="J784" i="50"/>
  <c r="J595" i="50"/>
  <c r="J137" i="50"/>
  <c r="J1447" i="50"/>
  <c r="J637" i="50"/>
  <c r="J142" i="50"/>
  <c r="J1161" i="50"/>
  <c r="J557" i="50"/>
  <c r="J41" i="50"/>
  <c r="J45" i="50"/>
  <c r="J591" i="50"/>
  <c r="J1380" i="50"/>
  <c r="J95" i="50"/>
  <c r="J692" i="50"/>
  <c r="J1192" i="50"/>
  <c r="J231" i="50"/>
  <c r="J1029" i="50"/>
  <c r="J478" i="50"/>
  <c r="J774" i="50"/>
  <c r="J825" i="50"/>
  <c r="J775" i="50"/>
  <c r="J1202" i="50"/>
  <c r="J485" i="50"/>
  <c r="J166" i="50"/>
  <c r="J1211" i="50"/>
  <c r="J51" i="50"/>
  <c r="J170" i="50"/>
  <c r="J173" i="50"/>
  <c r="J572" i="50"/>
  <c r="J1413" i="50"/>
  <c r="J1098" i="50"/>
  <c r="J501" i="50"/>
  <c r="J336" i="50"/>
  <c r="J337" i="50"/>
  <c r="J338" i="50"/>
  <c r="J1140" i="50"/>
  <c r="J491" i="50"/>
  <c r="J347" i="50"/>
  <c r="J1227" i="50"/>
  <c r="J1099" i="50"/>
  <c r="J1541" i="50"/>
  <c r="J601" i="50"/>
  <c r="J7" i="50"/>
  <c r="J689" i="50"/>
  <c r="J1685" i="50"/>
  <c r="J481" i="50"/>
  <c r="J691" i="50"/>
  <c r="J1566" i="50"/>
  <c r="J464" i="50"/>
  <c r="J192" i="50"/>
  <c r="J1217" i="50"/>
  <c r="J1517" i="50"/>
  <c r="J357" i="50"/>
  <c r="J363" i="50"/>
  <c r="J962" i="50"/>
  <c r="J1440" i="50"/>
  <c r="J1265" i="50"/>
  <c r="J950" i="50"/>
  <c r="J367" i="50"/>
  <c r="J193" i="50"/>
  <c r="J760" i="50"/>
  <c r="J761" i="50"/>
  <c r="J371" i="50"/>
  <c r="J947" i="50"/>
  <c r="J1422" i="50"/>
  <c r="J580" i="50"/>
  <c r="J1030" i="50"/>
  <c r="J373" i="50"/>
  <c r="J374" i="50"/>
  <c r="J1237" i="50"/>
  <c r="J1031" i="50"/>
  <c r="J1553" i="50"/>
  <c r="J1171" i="50"/>
  <c r="J200" i="50"/>
  <c r="J860" i="50"/>
  <c r="J1032" i="50"/>
  <c r="J861" i="50"/>
  <c r="J1417" i="50"/>
  <c r="J891" i="50"/>
  <c r="J104" i="50"/>
  <c r="J795" i="50"/>
  <c r="J111" i="50"/>
  <c r="J78" i="50"/>
  <c r="J421" i="50"/>
  <c r="J1259" i="50"/>
  <c r="J1155" i="50"/>
  <c r="J423" i="50"/>
  <c r="J183" i="50"/>
  <c r="J429" i="50"/>
  <c r="J885" i="50"/>
  <c r="J124" i="50"/>
  <c r="J385" i="50"/>
  <c r="J1655" i="50"/>
  <c r="J125" i="50"/>
  <c r="J1100" i="50"/>
  <c r="J502" i="50"/>
  <c r="J1033" i="50"/>
  <c r="J268" i="50"/>
  <c r="J1473" i="50"/>
  <c r="J94" i="50"/>
  <c r="J702" i="50"/>
  <c r="J1101" i="50"/>
  <c r="J277" i="50"/>
  <c r="J278" i="50"/>
  <c r="J1536" i="50"/>
  <c r="J1153" i="50"/>
  <c r="J241" i="50"/>
  <c r="J1034" i="50"/>
  <c r="J870" i="50"/>
  <c r="J1385" i="50"/>
  <c r="J1035" i="50"/>
  <c r="J349" i="50"/>
  <c r="J951" i="50"/>
  <c r="J503" i="50"/>
  <c r="J1036" i="50"/>
  <c r="J1176" i="50"/>
  <c r="J859" i="50"/>
  <c r="J448" i="50"/>
  <c r="J1177" i="50"/>
  <c r="J530" i="50"/>
  <c r="J21" i="50"/>
  <c r="J22" i="50"/>
  <c r="J23" i="50"/>
  <c r="J91" i="50"/>
  <c r="J672" i="50"/>
  <c r="J492" i="50"/>
  <c r="J97" i="50"/>
  <c r="J98" i="50"/>
  <c r="J746" i="50"/>
  <c r="J266" i="50"/>
  <c r="J227" i="50"/>
  <c r="J292" i="50"/>
  <c r="J1388" i="50"/>
  <c r="J455" i="50"/>
  <c r="J970" i="50"/>
  <c r="J909" i="50"/>
  <c r="J404" i="50"/>
  <c r="J16" i="50"/>
  <c r="J1152" i="50"/>
  <c r="J1231" i="50"/>
  <c r="J459" i="50"/>
  <c r="J892" i="50"/>
  <c r="J50" i="50"/>
  <c r="J29" i="50"/>
  <c r="J1037" i="50"/>
  <c r="J1000" i="50"/>
  <c r="J931" i="50"/>
  <c r="J910" i="50"/>
  <c r="J458" i="50"/>
  <c r="J615" i="50"/>
  <c r="J616" i="50"/>
  <c r="J617" i="50"/>
  <c r="J971" i="50"/>
  <c r="J1102" i="50"/>
  <c r="J1038" i="50"/>
  <c r="J456" i="50"/>
  <c r="J1103" i="50"/>
  <c r="J788" i="50"/>
  <c r="J716" i="50"/>
  <c r="J108" i="50"/>
  <c r="J709" i="50"/>
  <c r="J542" i="50"/>
  <c r="J543" i="50"/>
  <c r="J544" i="50"/>
  <c r="J190" i="50"/>
  <c r="J584" i="50"/>
  <c r="J911" i="50"/>
  <c r="J110" i="50"/>
  <c r="J566" i="50"/>
  <c r="J1039" i="50"/>
  <c r="J1362" i="50"/>
  <c r="J114" i="50"/>
  <c r="J730" i="50"/>
  <c r="J377" i="50"/>
  <c r="J1238" i="50"/>
  <c r="J35" i="50"/>
  <c r="J1189" i="50"/>
  <c r="J893" i="50"/>
  <c r="J629" i="50"/>
  <c r="J625" i="50"/>
  <c r="J504" i="50"/>
  <c r="J1233" i="50"/>
  <c r="J315" i="50"/>
  <c r="J667" i="50"/>
  <c r="J5" i="50"/>
  <c r="J206" i="50"/>
  <c r="J1240" i="50"/>
  <c r="J1040" i="50"/>
  <c r="J1041" i="50"/>
  <c r="J684" i="50"/>
  <c r="J964" i="50"/>
  <c r="J678" i="50"/>
  <c r="J1410" i="50"/>
  <c r="J216" i="50"/>
  <c r="J218" i="50"/>
  <c r="J225" i="50"/>
  <c r="J493" i="50"/>
  <c r="J726" i="50"/>
  <c r="J474" i="50"/>
  <c r="J133" i="50"/>
  <c r="J1442" i="50"/>
  <c r="J1209" i="50"/>
  <c r="J505" i="50"/>
  <c r="J506" i="50"/>
  <c r="J507" i="50"/>
  <c r="J415" i="50"/>
  <c r="J871" i="50"/>
  <c r="J782" i="50"/>
  <c r="J413" i="50"/>
  <c r="J1162" i="50"/>
  <c r="J847" i="50"/>
  <c r="J638" i="50"/>
  <c r="J154" i="50"/>
  <c r="J681" i="50"/>
  <c r="J1589" i="50"/>
  <c r="J44" i="50"/>
  <c r="J821" i="50"/>
  <c r="J147" i="50"/>
  <c r="J1104" i="50"/>
  <c r="J177" i="50"/>
  <c r="J1105" i="50"/>
  <c r="J640" i="50"/>
  <c r="J641" i="50"/>
  <c r="J1203" i="50"/>
  <c r="J1529" i="50"/>
  <c r="J207" i="50"/>
  <c r="J912" i="50"/>
  <c r="J1393" i="50"/>
  <c r="J1042" i="50"/>
  <c r="J79" i="50"/>
  <c r="J159" i="50"/>
  <c r="J1043" i="50"/>
  <c r="J785" i="50"/>
  <c r="J169" i="50"/>
  <c r="J508" i="50"/>
  <c r="J776" i="50"/>
  <c r="J883" i="50"/>
  <c r="J1044" i="50"/>
  <c r="J579" i="50"/>
  <c r="J332" i="50"/>
  <c r="J333" i="50"/>
  <c r="J334" i="50"/>
  <c r="J176" i="50"/>
  <c r="J341" i="50"/>
  <c r="J894" i="50"/>
  <c r="J158" i="50"/>
  <c r="J913" i="50"/>
  <c r="J711" i="50"/>
  <c r="J1163" i="50"/>
  <c r="J1561" i="50"/>
  <c r="J1045" i="50"/>
  <c r="J742" i="50"/>
  <c r="J652" i="50"/>
  <c r="J181" i="50"/>
  <c r="J80" i="50"/>
  <c r="J81" i="50"/>
  <c r="J934" i="50"/>
  <c r="J1204" i="50"/>
  <c r="J1164" i="50"/>
  <c r="J353" i="50"/>
  <c r="J452" i="50"/>
  <c r="J1046" i="50"/>
  <c r="J872" i="50"/>
  <c r="J417" i="50"/>
  <c r="J418" i="50"/>
  <c r="J1381" i="50"/>
  <c r="J249" i="50"/>
  <c r="J221" i="50"/>
  <c r="J187" i="50"/>
  <c r="J1129" i="50"/>
  <c r="J1047" i="50"/>
  <c r="J186" i="50"/>
  <c r="J150" i="50"/>
  <c r="J895" i="50"/>
  <c r="J457" i="50"/>
  <c r="J509" i="50"/>
  <c r="J718" i="50"/>
  <c r="J60" i="50"/>
  <c r="J470" i="50"/>
  <c r="J244" i="50"/>
  <c r="J1580" i="50"/>
  <c r="J1609" i="50"/>
  <c r="J592" i="50"/>
  <c r="J1471" i="50"/>
  <c r="J929" i="50"/>
  <c r="J1387" i="50"/>
  <c r="J1562" i="50"/>
  <c r="J1369" i="50"/>
  <c r="J312" i="50"/>
  <c r="J63" i="50"/>
  <c r="J1106" i="50"/>
  <c r="J545" i="50"/>
  <c r="J422" i="50"/>
  <c r="J482" i="50"/>
  <c r="J438" i="50"/>
  <c r="J484" i="50"/>
  <c r="J574" i="50"/>
  <c r="J914" i="50"/>
  <c r="J972" i="50"/>
  <c r="J432" i="50"/>
  <c r="J375" i="50"/>
  <c r="J143" i="50"/>
  <c r="J873" i="50"/>
  <c r="J434" i="50"/>
  <c r="J661" i="50"/>
  <c r="J546" i="50"/>
  <c r="J547" i="50"/>
  <c r="J548" i="50"/>
  <c r="J195" i="50"/>
  <c r="J1156" i="50"/>
  <c r="J696" i="50"/>
  <c r="J567" i="50"/>
  <c r="J1563" i="50"/>
  <c r="J936" i="50"/>
  <c r="J67" i="50"/>
  <c r="J439" i="50"/>
  <c r="J378" i="50"/>
  <c r="J626" i="50"/>
  <c r="J383" i="50"/>
  <c r="J475" i="50"/>
  <c r="J477" i="50"/>
  <c r="J651" i="50"/>
  <c r="J510" i="50"/>
  <c r="J1107" i="50"/>
  <c r="J560" i="50"/>
  <c r="J330" i="50"/>
  <c r="J265" i="50"/>
  <c r="J532" i="50"/>
  <c r="J239" i="50"/>
  <c r="J279" i="50"/>
  <c r="J280" i="50"/>
  <c r="J394" i="50"/>
  <c r="J563" i="50"/>
  <c r="J1048" i="50"/>
  <c r="J1322" i="50"/>
  <c r="J582" i="50"/>
  <c r="J135" i="50"/>
  <c r="J973" i="50"/>
  <c r="J134" i="50"/>
  <c r="J1558" i="50"/>
  <c r="J462" i="50"/>
  <c r="J874" i="50"/>
  <c r="J52" i="50"/>
  <c r="J220" i="50"/>
  <c r="J163" i="50"/>
  <c r="J614" i="50"/>
  <c r="J1049" i="50"/>
  <c r="J238" i="50"/>
  <c r="J697" i="50"/>
  <c r="J1050" i="50"/>
  <c r="J479" i="50"/>
  <c r="J998" i="50"/>
  <c r="J700" i="50"/>
  <c r="J397" i="50"/>
  <c r="J915" i="50"/>
  <c r="J1172" i="50"/>
  <c r="J100" i="50"/>
  <c r="J728" i="50"/>
  <c r="J722" i="50"/>
  <c r="J578" i="50"/>
  <c r="J106" i="50"/>
  <c r="J274" i="50"/>
  <c r="J472" i="50"/>
  <c r="J1191" i="50"/>
  <c r="J1667" i="50"/>
  <c r="J1091" i="50"/>
  <c r="J594" i="50"/>
  <c r="J569" i="50"/>
  <c r="J974" i="50"/>
  <c r="J398" i="50"/>
  <c r="J140" i="50"/>
  <c r="J141" i="50"/>
  <c r="J636" i="50"/>
  <c r="J1173" i="50"/>
  <c r="J1108" i="50"/>
  <c r="J303" i="50"/>
  <c r="J153" i="50"/>
  <c r="J167" i="50"/>
  <c r="J571" i="50"/>
  <c r="J211" i="50"/>
  <c r="J650" i="50"/>
  <c r="J1051" i="50"/>
  <c r="J1052" i="50"/>
  <c r="J1179" i="50"/>
  <c r="J356" i="50"/>
  <c r="J252" i="50"/>
  <c r="J958" i="50"/>
  <c r="J1148" i="50"/>
  <c r="J1548" i="50"/>
  <c r="J1053" i="50"/>
  <c r="J694" i="50"/>
  <c r="J267" i="50"/>
  <c r="J916" i="50"/>
  <c r="J1501" i="50"/>
  <c r="J896" i="50"/>
  <c r="J662" i="50"/>
  <c r="J65" i="50"/>
  <c r="J954" i="50"/>
  <c r="J473" i="50"/>
  <c r="J603" i="50"/>
  <c r="J1248" i="50"/>
  <c r="J975" i="50"/>
  <c r="J1234" i="50"/>
  <c r="J1235" i="50"/>
  <c r="J590" i="50"/>
  <c r="J596" i="50"/>
  <c r="J419" i="50"/>
  <c r="J1054" i="50"/>
  <c r="J783" i="50"/>
  <c r="J917" i="50"/>
  <c r="J1574" i="50"/>
  <c r="J442" i="50"/>
  <c r="J217" i="50"/>
  <c r="J96" i="50"/>
  <c r="J1568" i="50"/>
  <c r="J976" i="50"/>
  <c r="J609" i="50"/>
  <c r="J1165" i="50"/>
  <c r="J977" i="50"/>
  <c r="J952" i="50"/>
  <c r="J230" i="50"/>
  <c r="J1477" i="50"/>
  <c r="J441" i="50"/>
  <c r="J113" i="50"/>
  <c r="J251" i="50"/>
  <c r="J261" i="50"/>
  <c r="J623" i="50"/>
  <c r="J233" i="50"/>
  <c r="J1337" i="50"/>
  <c r="J1055" i="50"/>
  <c r="J1056" i="50"/>
  <c r="J1057" i="50"/>
  <c r="J1232" i="50"/>
  <c r="J494" i="50"/>
  <c r="J495" i="50"/>
  <c r="J1236" i="50"/>
  <c r="J1241" i="50"/>
  <c r="J1242" i="50"/>
  <c r="J1243" i="50"/>
  <c r="J1244" i="50"/>
  <c r="J918" i="50"/>
  <c r="J178" i="50"/>
  <c r="J649" i="50"/>
  <c r="J777" i="50"/>
  <c r="J778" i="50"/>
  <c r="J779" i="50"/>
  <c r="J780" i="50"/>
  <c r="J568" i="50"/>
  <c r="J1157" i="50"/>
  <c r="J1058" i="50"/>
  <c r="J965" i="50"/>
  <c r="J875" i="50"/>
  <c r="J848" i="50"/>
  <c r="J849" i="50"/>
  <c r="J536" i="50"/>
  <c r="J1059" i="50"/>
  <c r="J1158" i="50"/>
  <c r="J1060" i="50"/>
  <c r="J1506" i="50"/>
  <c r="J1061" i="50"/>
  <c r="J301" i="50"/>
  <c r="J1062" i="50"/>
  <c r="J850" i="50"/>
  <c r="J876" i="50"/>
  <c r="J598" i="50"/>
  <c r="J275" i="50"/>
  <c r="J1063" i="50"/>
  <c r="J1064" i="50"/>
  <c r="J877" i="50"/>
  <c r="J1065" i="50"/>
  <c r="J364" i="50"/>
  <c r="J1134" i="50"/>
  <c r="J511" i="50"/>
  <c r="J1698" i="50"/>
  <c r="J1649" i="50"/>
  <c r="J291" i="50"/>
  <c r="J1526" i="50"/>
  <c r="J600" i="50"/>
  <c r="J1676" i="50"/>
  <c r="J559" i="50"/>
  <c r="J1672" i="50"/>
  <c r="J234" i="50"/>
  <c r="J1409" i="50"/>
  <c r="J752" i="50"/>
  <c r="J851" i="50"/>
  <c r="J938" i="50"/>
  <c r="J805" i="50"/>
  <c r="J281" i="50"/>
  <c r="J445" i="50"/>
  <c r="J755" i="50"/>
  <c r="J1349" i="50"/>
  <c r="J1713" i="50"/>
  <c r="J1618" i="50"/>
  <c r="J1631" i="50"/>
  <c r="J1268" i="50"/>
  <c r="J1389" i="50"/>
  <c r="J762" i="50"/>
  <c r="J852" i="50"/>
  <c r="J1331" i="50"/>
  <c r="J1377" i="50"/>
  <c r="J1278" i="50"/>
  <c r="J1066" i="50"/>
  <c r="J862" i="50"/>
  <c r="J1420" i="50"/>
  <c r="J941" i="50"/>
  <c r="J853" i="50"/>
  <c r="J854" i="50"/>
  <c r="J878" i="50"/>
  <c r="J82" i="50"/>
  <c r="J602" i="50"/>
  <c r="J512" i="50"/>
  <c r="J654" i="50"/>
  <c r="J655" i="50"/>
  <c r="J656" i="50"/>
  <c r="J208" i="50"/>
  <c r="J350" i="50"/>
  <c r="J436" i="50"/>
  <c r="J1448" i="50"/>
  <c r="J1441" i="50"/>
  <c r="J1437" i="50"/>
  <c r="J1067" i="50"/>
  <c r="J1193" i="50"/>
  <c r="J1523" i="50"/>
  <c r="J229" i="50"/>
  <c r="J156" i="50"/>
  <c r="J648" i="50"/>
  <c r="J172" i="50"/>
  <c r="J935" i="50"/>
  <c r="J585" i="50"/>
  <c r="J219" i="50"/>
  <c r="J897" i="50"/>
  <c r="J1001" i="50"/>
  <c r="J1535" i="50"/>
  <c r="J666" i="50"/>
  <c r="J723" i="50"/>
  <c r="J1360" i="50"/>
  <c r="J879" i="50"/>
  <c r="J1635" i="50"/>
  <c r="J1484" i="50"/>
  <c r="J1485" i="50"/>
  <c r="J1499" i="50"/>
  <c r="J1516" i="50"/>
  <c r="J1276" i="50"/>
  <c r="J1109" i="50"/>
  <c r="J864" i="50"/>
  <c r="J1386" i="50"/>
  <c r="J18" i="50"/>
  <c r="J1328" i="50"/>
  <c r="J92" i="50"/>
  <c r="J1382" i="50"/>
  <c r="J1136" i="50"/>
  <c r="J855" i="50"/>
  <c r="J797" i="50"/>
  <c r="J400" i="50"/>
  <c r="J298" i="50"/>
  <c r="J736" i="50"/>
  <c r="J28" i="50"/>
  <c r="J553" i="50"/>
  <c r="J549" i="50"/>
  <c r="J880" i="50"/>
  <c r="J1467" i="50"/>
  <c r="J1602" i="50"/>
  <c r="J402" i="50"/>
  <c r="J1653" i="50"/>
  <c r="J715" i="50"/>
  <c r="J513" i="50"/>
  <c r="J946" i="50"/>
  <c r="J763" i="50"/>
  <c r="J1194" i="50"/>
  <c r="J978" i="50"/>
  <c r="J979" i="50"/>
  <c r="J980" i="50"/>
  <c r="J1537" i="50"/>
  <c r="J674" i="50"/>
  <c r="J1354" i="50"/>
  <c r="J407" i="50"/>
  <c r="J408" i="50"/>
  <c r="J118" i="50"/>
  <c r="J1711" i="50"/>
  <c r="J981" i="50"/>
  <c r="J565" i="50"/>
  <c r="J112" i="50"/>
  <c r="J1495" i="50"/>
  <c r="J1497" i="50"/>
  <c r="J621" i="50"/>
  <c r="J120" i="50"/>
  <c r="J550" i="50"/>
  <c r="J58" i="50"/>
  <c r="J1519" i="50"/>
  <c r="J966" i="50"/>
  <c r="J982" i="50"/>
  <c r="J1513" i="50"/>
  <c r="J1405" i="50"/>
  <c r="J1572" i="50"/>
  <c r="J1428" i="50"/>
  <c r="J983" i="50"/>
  <c r="J155" i="50"/>
  <c r="J1294" i="50"/>
  <c r="J1622" i="50"/>
  <c r="J1534" i="50"/>
  <c r="J1645" i="50"/>
  <c r="J1528" i="50"/>
  <c r="J819" i="50"/>
  <c r="J635" i="50"/>
  <c r="J1068" i="50"/>
  <c r="J937" i="50"/>
  <c r="J955" i="50"/>
  <c r="J764" i="50"/>
  <c r="J476" i="50"/>
  <c r="J562" i="50"/>
  <c r="J731" i="50"/>
  <c r="J149" i="50"/>
  <c r="J826" i="50"/>
  <c r="J115" i="50"/>
  <c r="J151" i="50"/>
  <c r="J152" i="50"/>
  <c r="J898" i="50"/>
  <c r="J319" i="50"/>
  <c r="J320" i="50"/>
  <c r="J1657" i="50"/>
  <c r="J806" i="50"/>
  <c r="J1394" i="50"/>
  <c r="J466" i="50"/>
  <c r="J961" i="50"/>
  <c r="J732" i="50"/>
  <c r="J570" i="50"/>
  <c r="J1569" i="50"/>
  <c r="J84" i="50"/>
  <c r="J644" i="50"/>
  <c r="J687" i="50"/>
  <c r="J646" i="50"/>
  <c r="J984" i="50"/>
  <c r="J985" i="50"/>
  <c r="J1396" i="50"/>
  <c r="J639" i="50"/>
  <c r="J1069" i="50"/>
  <c r="J1464" i="50"/>
  <c r="J54" i="50"/>
  <c r="J343" i="50"/>
  <c r="J344" i="50"/>
  <c r="J179" i="50"/>
  <c r="J514" i="50"/>
  <c r="J1403" i="50"/>
  <c r="J899" i="50"/>
  <c r="J1692" i="50"/>
  <c r="J749" i="50"/>
  <c r="J657" i="50"/>
  <c r="J188" i="50"/>
  <c r="J189" i="50"/>
  <c r="J10" i="50"/>
  <c r="J1585" i="50"/>
  <c r="J765" i="50"/>
  <c r="J1186" i="50"/>
  <c r="J1187" i="50"/>
  <c r="J588" i="50"/>
  <c r="J944" i="50"/>
  <c r="J1188" i="50"/>
  <c r="J359" i="50"/>
  <c r="J361" i="50"/>
  <c r="J1636" i="50"/>
  <c r="J425" i="50"/>
  <c r="J1463" i="50"/>
  <c r="J1159" i="50"/>
  <c r="J1474" i="50"/>
  <c r="J1195" i="50"/>
  <c r="J426" i="50"/>
  <c r="J8" i="50"/>
  <c r="J1358" i="50"/>
  <c r="J750" i="50"/>
  <c r="J1404" i="50"/>
  <c r="J1594" i="50"/>
  <c r="J1110" i="50"/>
  <c r="J1435" i="50"/>
  <c r="J198" i="50"/>
  <c r="J9" i="50"/>
  <c r="J1656" i="50"/>
  <c r="J1552" i="50"/>
  <c r="J703" i="50"/>
  <c r="J704" i="50"/>
  <c r="J331" i="50"/>
  <c r="J396" i="50"/>
  <c r="J1138" i="50"/>
  <c r="J1250" i="50"/>
  <c r="J325" i="50"/>
  <c r="J323" i="50"/>
  <c r="J324" i="50"/>
  <c r="J326" i="50"/>
  <c r="J327" i="50"/>
  <c r="J1613" i="50"/>
  <c r="J555" i="50"/>
  <c r="J369" i="50"/>
  <c r="J1424" i="50"/>
  <c r="J1557" i="50"/>
  <c r="J224" i="50"/>
  <c r="J393" i="50"/>
  <c r="J1271" i="50"/>
  <c r="J1652" i="50"/>
  <c r="J564" i="50"/>
  <c r="J411" i="50"/>
  <c r="J1411" i="50"/>
  <c r="J1571" i="50"/>
  <c r="J245" i="50"/>
  <c r="J443" i="50"/>
  <c r="J1397" i="50"/>
  <c r="J1126" i="50"/>
  <c r="J1340" i="50"/>
  <c r="J444" i="50"/>
  <c r="J833" i="50"/>
  <c r="J1239" i="50"/>
  <c r="J1633" i="50"/>
  <c r="J1629" i="50"/>
  <c r="J86" i="50"/>
  <c r="J271" i="50"/>
  <c r="J605" i="50"/>
  <c r="J390" i="50"/>
  <c r="J724" i="50"/>
  <c r="J290" i="50"/>
  <c r="J608" i="50"/>
  <c r="J1135" i="50"/>
  <c r="J1702" i="50"/>
  <c r="J817" i="50"/>
  <c r="J680" i="50"/>
  <c r="J856" i="50"/>
  <c r="J1433" i="50"/>
  <c r="J129" i="50"/>
  <c r="J1310" i="50"/>
  <c r="J47" i="50"/>
  <c r="J1130" i="50"/>
  <c r="J171" i="50"/>
  <c r="J1324" i="50"/>
  <c r="J1132" i="50"/>
  <c r="J751" i="50"/>
  <c r="J943" i="50"/>
  <c r="J1289" i="50"/>
  <c r="J1366" i="50"/>
  <c r="J1321" i="50"/>
  <c r="J242" i="50"/>
  <c r="J1418" i="50"/>
  <c r="J401" i="50"/>
  <c r="J410" i="50"/>
  <c r="J246" i="50"/>
  <c r="J180" i="50"/>
  <c r="J1681" i="50"/>
  <c r="J1436" i="50"/>
  <c r="J257" i="50"/>
  <c r="J247" i="50"/>
  <c r="J223" i="50"/>
  <c r="J735" i="50"/>
  <c r="J660" i="50"/>
  <c r="J773" i="50"/>
  <c r="J1367" i="50"/>
  <c r="J226" i="50"/>
  <c r="J304" i="50"/>
  <c r="J622" i="50"/>
  <c r="J1317" i="50"/>
  <c r="J1588" i="50"/>
  <c r="J699" i="50"/>
  <c r="J1476" i="50"/>
  <c r="J986" i="50"/>
  <c r="J1520" i="50"/>
  <c r="J1344" i="50"/>
  <c r="J199" i="50"/>
  <c r="J665" i="50"/>
  <c r="J1180" i="50"/>
  <c r="J310" i="50"/>
  <c r="J796" i="50"/>
  <c r="J250" i="50"/>
  <c r="J69" i="50"/>
  <c r="J675" i="50"/>
  <c r="J282" i="50"/>
  <c r="J289" i="50"/>
  <c r="J747" i="50"/>
  <c r="J611" i="50"/>
  <c r="J822" i="50"/>
  <c r="J1373" i="50"/>
  <c r="J117" i="50"/>
  <c r="J128" i="50"/>
  <c r="J900" i="50"/>
  <c r="J1550" i="50"/>
  <c r="J1320" i="50"/>
  <c r="J1432" i="50"/>
  <c r="J1295" i="50"/>
  <c r="J1375" i="50"/>
  <c r="J1511" i="50"/>
  <c r="J551" i="50"/>
  <c r="J1151" i="50"/>
  <c r="J1696" i="50"/>
  <c r="J1587" i="50"/>
  <c r="J534" i="50"/>
  <c r="J901" i="50"/>
  <c r="J786" i="50"/>
  <c r="J1444" i="50"/>
  <c r="J643" i="50"/>
  <c r="J919" i="50"/>
  <c r="J1554" i="50"/>
  <c r="J606" i="50"/>
  <c r="J1315" i="50"/>
  <c r="J920" i="50"/>
  <c r="J32" i="50"/>
  <c r="J314" i="50"/>
  <c r="J1286" i="50"/>
  <c r="J1555" i="50"/>
  <c r="J164" i="50"/>
  <c r="J789" i="50"/>
  <c r="J1313" i="50"/>
  <c r="J1686" i="50"/>
  <c r="J1123" i="50"/>
  <c r="J248" i="50"/>
  <c r="J254" i="50"/>
  <c r="J256" i="50"/>
  <c r="J360" i="50"/>
  <c r="J416" i="50"/>
  <c r="J259" i="50"/>
  <c r="J921" i="50"/>
  <c r="J552" i="50"/>
  <c r="J624" i="50"/>
  <c r="J1280" i="50"/>
  <c r="J387" i="50"/>
  <c r="J215" i="50"/>
  <c r="J1283" i="50"/>
  <c r="J1579" i="50"/>
  <c r="J1623" i="50"/>
  <c r="J714" i="50"/>
  <c r="J1427" i="50"/>
  <c r="J253" i="50"/>
  <c r="J1628" i="50"/>
  <c r="J1527" i="50"/>
  <c r="J262" i="50"/>
  <c r="J1416" i="50"/>
  <c r="J1640" i="50"/>
  <c r="J1597" i="50"/>
  <c r="J1634" i="50"/>
  <c r="J1695" i="50"/>
  <c r="J1425" i="50"/>
  <c r="J1408" i="50"/>
  <c r="J1421" i="50"/>
  <c r="J1070" i="50"/>
  <c r="J959" i="50"/>
  <c r="J1701" i="50"/>
  <c r="J1335" i="50"/>
  <c r="J107" i="50"/>
  <c r="J1333" i="50"/>
  <c r="J161" i="50"/>
  <c r="J182" i="50"/>
  <c r="J1306" i="50"/>
  <c r="J663" i="50"/>
  <c r="J1709" i="50"/>
  <c r="J1532" i="50"/>
  <c r="J987" i="50"/>
  <c r="J1707" i="50"/>
  <c r="J1330" i="50"/>
  <c r="J1472" i="50"/>
  <c r="J1301" i="50"/>
  <c r="J1154" i="50"/>
  <c r="J688" i="50"/>
  <c r="J1431" i="50"/>
  <c r="J214" i="50"/>
  <c r="J932" i="50"/>
  <c r="J669" i="50"/>
  <c r="J902" i="50"/>
  <c r="J1376" i="50"/>
  <c r="J1144" i="50"/>
  <c r="J1406" i="50"/>
  <c r="J1312" i="50"/>
  <c r="J1443" i="50"/>
  <c r="J1457" i="50"/>
  <c r="J1339" i="50"/>
  <c r="J515" i="50"/>
  <c r="J1169" i="50"/>
  <c r="J1174" i="50"/>
  <c r="J1365" i="50"/>
  <c r="J1614" i="50"/>
  <c r="J1304" i="50"/>
  <c r="J1071" i="50"/>
  <c r="J1272" i="50"/>
  <c r="J1166" i="50"/>
  <c r="J1694" i="50"/>
  <c r="J771" i="50"/>
  <c r="J1486" i="50"/>
  <c r="J695" i="50"/>
  <c r="J1270" i="50"/>
  <c r="J437" i="50"/>
  <c r="J1525" i="50"/>
  <c r="J243" i="50"/>
  <c r="J1621" i="50"/>
  <c r="J53" i="50"/>
  <c r="J480" i="50"/>
  <c r="J1637" i="50"/>
  <c r="J1699" i="50"/>
  <c r="J428" i="50"/>
  <c r="J1290" i="50"/>
  <c r="J235" i="50"/>
  <c r="J264" i="50"/>
  <c r="J269" i="50"/>
  <c r="J358" i="50"/>
  <c r="J322" i="50"/>
  <c r="J354" i="50"/>
  <c r="J302" i="50"/>
  <c r="J321" i="50"/>
  <c r="J355" i="50"/>
  <c r="J1355" i="50"/>
  <c r="J1415" i="50"/>
  <c r="J1518" i="50"/>
  <c r="J1491" i="50"/>
  <c r="J1603" i="50"/>
  <c r="J1254" i="50"/>
  <c r="J1605" i="50"/>
  <c r="J372" i="50"/>
  <c r="J1072" i="50"/>
  <c r="J720" i="50"/>
  <c r="J389" i="50"/>
  <c r="J391" i="50"/>
  <c r="J1299" i="50"/>
  <c r="J823" i="50"/>
  <c r="J210" i="50"/>
  <c r="J1407" i="50"/>
  <c r="J433" i="50"/>
  <c r="J800" i="50"/>
  <c r="J1004" i="50"/>
  <c r="J412" i="50"/>
  <c r="J707" i="50"/>
  <c r="J719" i="50"/>
  <c r="J1453" i="50"/>
  <c r="J1429" i="50"/>
  <c r="J1465" i="50"/>
  <c r="J1533" i="50"/>
  <c r="J318" i="50"/>
  <c r="J790" i="50"/>
  <c r="J804" i="50"/>
  <c r="J587" i="50"/>
  <c r="J463" i="50"/>
  <c r="J1252" i="50"/>
  <c r="J1615" i="50"/>
  <c r="J988" i="50"/>
  <c r="J1581" i="50"/>
  <c r="J963" i="50"/>
  <c r="J1073" i="50"/>
  <c r="J148" i="50"/>
  <c r="J812" i="50"/>
  <c r="J237" i="50"/>
  <c r="J1512" i="50"/>
  <c r="J685" i="50"/>
  <c r="J686" i="50"/>
  <c r="J1292" i="50"/>
  <c r="J201" i="50"/>
  <c r="J144" i="50"/>
  <c r="J145" i="50"/>
  <c r="J1074" i="50"/>
  <c r="J1600" i="50"/>
  <c r="J1075" i="50"/>
  <c r="J1002" i="50"/>
  <c r="J1697" i="50"/>
  <c r="J1076" i="50"/>
  <c r="J1706" i="50"/>
  <c r="J1077" i="50"/>
  <c r="J1426" i="50"/>
  <c r="J1461" i="50"/>
  <c r="J1482" i="50"/>
  <c r="J1684" i="50"/>
  <c r="J1687" i="50"/>
  <c r="J1298" i="50"/>
  <c r="J1303" i="50"/>
  <c r="J1576" i="50"/>
  <c r="J729" i="50"/>
  <c r="J1146" i="50"/>
  <c r="J997" i="50"/>
  <c r="J884" i="50"/>
  <c r="J1314" i="50"/>
  <c r="J1663" i="50"/>
  <c r="J1475" i="50"/>
  <c r="J1590" i="50"/>
  <c r="J1111" i="50"/>
  <c r="J1608" i="50"/>
  <c r="J1372" i="50"/>
  <c r="J1332" i="50"/>
  <c r="J1112" i="50"/>
  <c r="J1619" i="50"/>
  <c r="J488" i="50"/>
  <c r="J1351" i="50"/>
  <c r="J1302" i="50"/>
  <c r="J1445" i="50"/>
  <c r="J1703" i="50"/>
  <c r="J483" i="50"/>
  <c r="J1704" i="50"/>
  <c r="J351" i="50"/>
  <c r="J1514" i="50"/>
  <c r="J960" i="50"/>
  <c r="J989" i="50"/>
  <c r="J1612" i="50"/>
  <c r="J1374" i="50"/>
  <c r="J1361" i="50"/>
  <c r="J335" i="50"/>
  <c r="J1305" i="50"/>
  <c r="J1307" i="50"/>
  <c r="J599" i="50"/>
  <c r="J465" i="50"/>
  <c r="J1266" i="50"/>
  <c r="J1275" i="50"/>
  <c r="J748" i="50"/>
  <c r="J1363" i="50"/>
  <c r="J1364" i="50"/>
  <c r="J1370" i="50"/>
  <c r="J1273" i="50"/>
  <c r="J1651" i="50"/>
  <c r="J1647" i="50"/>
  <c r="J283" i="50"/>
  <c r="J589" i="50"/>
  <c r="J1449" i="50"/>
  <c r="J1293" i="50"/>
  <c r="J1430" i="50"/>
  <c r="J668" i="50"/>
  <c r="J1300" i="50"/>
  <c r="J930" i="50"/>
  <c r="J160" i="50"/>
  <c r="J1311" i="50"/>
  <c r="J618" i="50"/>
  <c r="J827" i="50"/>
  <c r="J741" i="50"/>
  <c r="J781" i="50"/>
  <c r="J737" i="50"/>
  <c r="J342" i="50"/>
  <c r="J1507" i="50"/>
  <c r="J516" i="50"/>
  <c r="J701" i="50"/>
  <c r="J1137" i="50"/>
  <c r="J1538" i="50"/>
  <c r="J1483" i="50"/>
  <c r="J1309" i="50"/>
  <c r="J1654" i="50"/>
  <c r="J284" i="50"/>
  <c r="J708" i="50"/>
  <c r="J285" i="50"/>
  <c r="J286" i="50"/>
  <c r="J287" i="50"/>
  <c r="J627" i="50"/>
  <c r="J517" i="50"/>
  <c r="J1611" i="50"/>
  <c r="J1281" i="50"/>
  <c r="J1539" i="50"/>
  <c r="J1521" i="50"/>
  <c r="J518" i="50"/>
  <c r="J866" i="50"/>
  <c r="J1378" i="50"/>
  <c r="J1379" i="50"/>
  <c r="J1573" i="50"/>
  <c r="J1316" i="50"/>
  <c r="J236" i="50"/>
  <c r="J1196" i="50"/>
  <c r="J1197" i="50"/>
  <c r="J1198" i="50"/>
  <c r="J813" i="50"/>
  <c r="J1342" i="50"/>
  <c r="J1347" i="50"/>
  <c r="J1677" i="50"/>
  <c r="J1468" i="50"/>
  <c r="J1267" i="50"/>
  <c r="J451" i="50"/>
  <c r="J1113" i="50"/>
  <c r="J1205" i="50"/>
  <c r="J184" i="50"/>
  <c r="J185" i="50"/>
  <c r="J1343" i="50"/>
  <c r="J632" i="50"/>
  <c r="J612" i="50"/>
  <c r="J1412" i="50"/>
  <c r="J1470" i="50"/>
  <c r="J519" i="50"/>
  <c r="J30" i="50"/>
  <c r="J631" i="50"/>
  <c r="J1593" i="50"/>
  <c r="J1256" i="50"/>
  <c r="J346" i="50"/>
  <c r="J1693" i="50"/>
  <c r="J1269" i="50"/>
  <c r="J1284" i="50"/>
  <c r="J1399" i="50"/>
  <c r="J139" i="50"/>
  <c r="J1419" i="50"/>
  <c r="J586" i="50"/>
  <c r="J1556" i="50"/>
  <c r="J1127" i="50"/>
  <c r="J535" i="50"/>
  <c r="J990" i="50"/>
  <c r="J212" i="50"/>
  <c r="J991" i="50"/>
  <c r="J431" i="50"/>
  <c r="J645" i="50"/>
  <c r="J345" i="50"/>
  <c r="J454" i="50"/>
  <c r="J1078" i="50"/>
  <c r="J815" i="50"/>
  <c r="J1598" i="50"/>
  <c r="J1639" i="50"/>
  <c r="J575" i="50"/>
  <c r="J940" i="50"/>
  <c r="J467" i="50"/>
  <c r="J1626" i="50"/>
  <c r="J1627" i="50"/>
  <c r="J520" i="50"/>
  <c r="J903" i="50"/>
  <c r="J1591" i="50"/>
  <c r="J1599" i="50"/>
  <c r="J1624" i="50"/>
  <c r="J1181" i="50"/>
  <c r="J83" i="50"/>
  <c r="J1260" i="50"/>
  <c r="J1596" i="50"/>
  <c r="J1595" i="50"/>
  <c r="J857" i="50"/>
  <c r="J521" i="50"/>
  <c r="J922" i="50"/>
  <c r="J1494" i="50"/>
  <c r="J1498" i="50"/>
  <c r="J1560" i="50"/>
  <c r="J1705" i="50"/>
  <c r="J1559" i="50"/>
  <c r="J1258" i="50"/>
  <c r="J352" i="50"/>
  <c r="J676" i="50"/>
  <c r="J824" i="50"/>
  <c r="J628" i="50"/>
  <c r="J93" i="50"/>
  <c r="J1285" i="50"/>
  <c r="J1661" i="50"/>
  <c r="J1508" i="50"/>
  <c r="J793" i="50"/>
  <c r="J1620" i="50"/>
  <c r="J1644" i="50"/>
  <c r="J1658" i="50"/>
  <c r="J1479" i="50"/>
  <c r="J1665" i="50"/>
  <c r="J1390" i="50"/>
  <c r="J698" i="50"/>
  <c r="J1659" i="50"/>
  <c r="J613" i="50"/>
  <c r="J1632" i="50"/>
  <c r="J828" i="50"/>
  <c r="J1607" i="50"/>
  <c r="J693" i="50"/>
  <c r="J787" i="50"/>
  <c r="J923" i="50"/>
  <c r="J263" i="50"/>
  <c r="J1638" i="50"/>
  <c r="J754" i="50"/>
  <c r="J1490" i="50"/>
  <c r="J1141" i="50"/>
  <c r="J4" i="50"/>
  <c r="J1383" i="50"/>
  <c r="J1660" i="50"/>
  <c r="J799" i="50"/>
  <c r="J522" i="50"/>
  <c r="J1673" i="50"/>
  <c r="J240" i="50"/>
  <c r="J630" i="50"/>
  <c r="J162" i="50"/>
  <c r="J197" i="50"/>
  <c r="J116" i="50"/>
  <c r="J368" i="50"/>
  <c r="J1678" i="50"/>
  <c r="J1679" i="50"/>
  <c r="J1680" i="50"/>
  <c r="J1114" i="50"/>
  <c r="J523" i="50"/>
  <c r="J690" i="50"/>
  <c r="J1325" i="50"/>
  <c r="J999" i="50"/>
  <c r="J174" i="50"/>
  <c r="J1175" i="50"/>
  <c r="J1182" i="50"/>
  <c r="J1139" i="50"/>
  <c r="J409" i="50"/>
  <c r="J1282" i="50"/>
  <c r="J766" i="50"/>
  <c r="J1459" i="50"/>
  <c r="J1359" i="50"/>
  <c r="J734" i="50"/>
  <c r="J1353" i="50"/>
  <c r="J1451" i="50"/>
  <c r="J1565" i="50"/>
  <c r="J213" i="50"/>
  <c r="J1625" i="50"/>
  <c r="J1255" i="50"/>
  <c r="J1577" i="50"/>
  <c r="J1288" i="50"/>
  <c r="J440" i="50"/>
  <c r="J1384" i="50"/>
  <c r="J767" i="50"/>
  <c r="J1218" i="50"/>
  <c r="J1487" i="50"/>
  <c r="J1582" i="50"/>
  <c r="J379" i="50"/>
  <c r="J820" i="50"/>
  <c r="J85" i="50"/>
  <c r="J1190" i="50"/>
  <c r="J1212" i="50"/>
  <c r="J924" i="50"/>
  <c r="J1666" i="50"/>
  <c r="J366" i="50"/>
  <c r="J1356" i="50"/>
  <c r="J1079" i="50"/>
  <c r="J1400" i="50"/>
  <c r="J818" i="50"/>
  <c r="J1391" i="50"/>
  <c r="J1277" i="50"/>
  <c r="J1352" i="50"/>
  <c r="J1616" i="50"/>
  <c r="J1617" i="50"/>
  <c r="J1545" i="50"/>
  <c r="J1167" i="50"/>
  <c r="J1648" i="50"/>
  <c r="J1504" i="50"/>
  <c r="J1253" i="50"/>
  <c r="J1544" i="50"/>
  <c r="J1712" i="50"/>
  <c r="J925" i="50"/>
  <c r="J1466" i="50"/>
  <c r="J1515" i="50"/>
  <c r="J926" i="50"/>
  <c r="J105" i="50"/>
  <c r="J1142" i="50"/>
  <c r="J633" i="50"/>
  <c r="J1199" i="50"/>
  <c r="J1439" i="50"/>
  <c r="J1683" i="50"/>
  <c r="J1564" i="50"/>
  <c r="J1641" i="50"/>
  <c r="J664" i="50"/>
  <c r="J1610" i="50"/>
  <c r="J1492" i="50"/>
  <c r="J1682" i="50"/>
  <c r="J739" i="50"/>
  <c r="J138" i="50"/>
  <c r="J380" i="50"/>
  <c r="J1350" i="50"/>
  <c r="J1575" i="50"/>
  <c r="J1446" i="50"/>
  <c r="J1327" i="50"/>
  <c r="J1334" i="50"/>
  <c r="J620" i="50"/>
  <c r="J109" i="50"/>
  <c r="J1336" i="50"/>
  <c r="J1329" i="50"/>
  <c r="J1338" i="50"/>
  <c r="J524" i="50"/>
  <c r="J1178" i="50"/>
  <c r="J11" i="50"/>
  <c r="J12" i="50"/>
  <c r="J1392" i="50"/>
  <c r="J1080" i="50"/>
  <c r="J1348" i="50"/>
  <c r="J55" i="50"/>
  <c r="J1674" i="50"/>
  <c r="J705" i="50"/>
  <c r="J1183" i="50"/>
  <c r="J957" i="50"/>
  <c r="J721" i="50"/>
  <c r="J682" i="50"/>
  <c r="J733" i="50"/>
  <c r="J1567" i="50"/>
  <c r="J1642" i="50"/>
  <c r="J1452" i="50"/>
  <c r="J1245" i="50"/>
  <c r="J807" i="50"/>
  <c r="J832" i="50"/>
  <c r="J831" i="50"/>
  <c r="J830" i="50"/>
  <c r="J1128" i="50"/>
  <c r="J1662" i="50"/>
  <c r="J1606" i="50"/>
  <c r="J1671" i="50"/>
  <c r="J1297" i="50"/>
  <c r="J1323" i="50"/>
  <c r="J1604" i="50"/>
  <c r="J556" i="50"/>
  <c r="J1664" i="50"/>
  <c r="J1668" i="50"/>
  <c r="J260" i="50"/>
  <c r="J1291" i="50"/>
  <c r="J1643" i="50"/>
  <c r="J706" i="50"/>
  <c r="J1341" i="50"/>
  <c r="J1081" i="50"/>
  <c r="J1082" i="50"/>
  <c r="J1168" i="50"/>
  <c r="J1540" i="50"/>
  <c r="J525" i="50"/>
  <c r="J1480" i="50"/>
  <c r="J1502" i="50"/>
  <c r="J299" i="50"/>
  <c r="J1213" i="50"/>
  <c r="J1210" i="50"/>
  <c r="J1546" i="50"/>
  <c r="J1500" i="50"/>
  <c r="J1357" i="50"/>
  <c r="J273" i="50"/>
  <c r="J753" i="50"/>
  <c r="J1398" i="50"/>
  <c r="J1650" i="50"/>
  <c r="J1531" i="50"/>
  <c r="J2" i="50"/>
  <c r="J1549" i="50"/>
  <c r="J300" i="50"/>
  <c r="J1551" i="50"/>
  <c r="J1083" i="50"/>
  <c r="J1630" i="50"/>
  <c r="J1690" i="50"/>
  <c r="J1438" i="50"/>
  <c r="J228" i="50"/>
  <c r="J3" i="50"/>
  <c r="J713" i="50"/>
  <c r="J1669" i="50"/>
  <c r="J1489" i="50"/>
  <c r="J1493" i="50"/>
  <c r="J496" i="50"/>
  <c r="J803" i="50"/>
  <c r="J424" i="50"/>
  <c r="J1414" i="50"/>
  <c r="J904" i="50"/>
  <c r="J1084" i="50"/>
  <c r="J881" i="50"/>
  <c r="J992" i="50"/>
  <c r="J427" i="50"/>
  <c r="J683" i="50"/>
  <c r="J810" i="50"/>
  <c r="J809" i="50"/>
  <c r="J1689" i="50"/>
  <c r="J1509" i="50"/>
  <c r="J1505" i="50"/>
  <c r="J1510" i="50"/>
  <c r="J232" i="50"/>
  <c r="J1524" i="50"/>
  <c r="J1085" i="50"/>
  <c r="J814" i="50"/>
  <c r="J1086" i="50"/>
  <c r="J710" i="50"/>
  <c r="J927" i="50"/>
  <c r="J1115" i="50"/>
  <c r="J1578" i="50"/>
  <c r="J905" i="50"/>
  <c r="J1688" i="50"/>
  <c r="J993" i="50"/>
  <c r="J994" i="50"/>
  <c r="J1455" i="50"/>
  <c r="J1584" i="50"/>
  <c r="J1319" i="50"/>
  <c r="J381" i="50"/>
  <c r="J382" i="50"/>
  <c r="J1592" i="50"/>
  <c r="J1346" i="50"/>
  <c r="J1454" i="50"/>
  <c r="J1257" i="50"/>
  <c r="J526" i="50"/>
  <c r="J1087" i="50"/>
  <c r="J1496" i="50"/>
  <c r="J928" i="50"/>
  <c r="J1601" i="50"/>
  <c r="J1570" i="50"/>
  <c r="J1710" i="50"/>
  <c r="J209" i="50"/>
  <c r="J1116" i="50"/>
  <c r="J127" i="50"/>
  <c r="J1117" i="50"/>
  <c r="J1088" i="50"/>
  <c r="J533" i="50"/>
  <c r="J1456" i="50"/>
  <c r="J834" i="50"/>
  <c r="J1460" i="50"/>
  <c r="J945" i="50"/>
  <c r="J1118" i="50"/>
  <c r="J1160" i="50"/>
  <c r="J1345" i="50"/>
  <c r="J222" i="50"/>
  <c r="J659" i="50"/>
  <c r="J527" i="50"/>
  <c r="J653" i="50"/>
  <c r="J679" i="50"/>
  <c r="J1206" i="50"/>
  <c r="J956" i="50"/>
  <c r="J1670" i="50"/>
  <c r="J1547" i="50"/>
  <c r="J1119" i="50"/>
  <c r="J1120" i="50"/>
  <c r="J33" i="50"/>
  <c r="J1184" i="50"/>
  <c r="J1149" i="50"/>
  <c r="J1586" i="50"/>
  <c r="J816" i="50"/>
  <c r="J1279" i="50"/>
  <c r="J528" i="50"/>
  <c r="J1503" i="50"/>
  <c r="J1543" i="50"/>
  <c r="J1542" i="50"/>
  <c r="J1296" i="50"/>
  <c r="J1368" i="50"/>
  <c r="J1530" i="50"/>
  <c r="J906" i="50"/>
  <c r="J1121" i="50"/>
  <c r="J1228" i="50"/>
  <c r="J1700" i="50"/>
  <c r="J486" i="50"/>
  <c r="J829" i="50"/>
  <c r="J576" i="50"/>
  <c r="J1478" i="50"/>
  <c r="J1450" i="50"/>
  <c r="J1488" i="50"/>
  <c r="J1675" i="50"/>
  <c r="J841" i="50"/>
  <c r="J995" i="50"/>
  <c r="J858" i="50"/>
  <c r="J768" i="50"/>
  <c r="J769" i="50"/>
  <c r="J1691" i="50"/>
  <c r="J487" i="50"/>
  <c r="J529" i="50"/>
  <c r="J1708" i="50"/>
  <c r="J610" i="50"/>
  <c r="J1219" i="50"/>
  <c r="J1089" i="50"/>
  <c r="J842" i="50"/>
  <c r="J996" i="50"/>
  <c r="J882" i="50"/>
  <c r="J1264" i="50"/>
  <c r="J1200" i="50"/>
  <c r="J1201" i="50"/>
  <c r="J647" i="50"/>
  <c r="J561" i="50"/>
  <c r="J1122" i="50"/>
  <c r="J1318" i="50"/>
  <c r="J1147" i="50"/>
  <c r="J414" i="50"/>
  <c r="J64" i="50"/>
  <c r="J1090" i="50"/>
  <c r="J1401" i="50"/>
  <c r="J581" i="50"/>
  <c r="J953" i="50"/>
  <c r="J42" i="50"/>
  <c r="A3" i="39" l="1"/>
  <c r="A4" i="39"/>
  <c r="A5" i="39"/>
  <c r="A6" i="39"/>
  <c r="A7" i="39"/>
  <c r="A8" i="39"/>
  <c r="A9" i="39"/>
  <c r="A10" i="39"/>
  <c r="A11" i="39"/>
  <c r="A12" i="39"/>
  <c r="A13" i="39"/>
  <c r="A14" i="39"/>
  <c r="A15" i="39"/>
  <c r="A16" i="39"/>
  <c r="A17" i="39"/>
  <c r="A18" i="39"/>
  <c r="A19" i="39"/>
  <c r="A20" i="39"/>
  <c r="A21" i="39"/>
  <c r="A22" i="39"/>
  <c r="A23" i="39"/>
  <c r="A24" i="39"/>
  <c r="A25" i="39"/>
  <c r="A26" i="39"/>
  <c r="A27" i="39"/>
  <c r="A28" i="39"/>
  <c r="A29" i="39"/>
  <c r="A30" i="39"/>
  <c r="A31" i="39"/>
  <c r="A32" i="39"/>
  <c r="A33" i="39"/>
  <c r="A34" i="39"/>
  <c r="A35" i="39"/>
  <c r="A36" i="39"/>
  <c r="A37" i="39"/>
  <c r="A38" i="39"/>
  <c r="A39" i="39"/>
  <c r="A40" i="39"/>
  <c r="A41" i="39"/>
  <c r="A42" i="39"/>
  <c r="A43" i="39"/>
  <c r="A44" i="39"/>
  <c r="A45" i="39"/>
  <c r="A46" i="39"/>
  <c r="A47" i="39"/>
  <c r="A48" i="39"/>
  <c r="A49" i="39"/>
  <c r="A50" i="39"/>
  <c r="A51" i="39"/>
  <c r="A52" i="39"/>
  <c r="A53" i="39"/>
  <c r="A54" i="39"/>
  <c r="A55" i="39"/>
  <c r="A56" i="39"/>
  <c r="A57" i="39"/>
  <c r="A58" i="39"/>
  <c r="A59" i="39"/>
  <c r="A60" i="39"/>
  <c r="A61" i="39"/>
  <c r="A62" i="39"/>
  <c r="A63" i="39"/>
  <c r="A64" i="39"/>
  <c r="A65" i="39"/>
  <c r="A66" i="39"/>
  <c r="A67" i="39"/>
  <c r="A68" i="39"/>
  <c r="A69" i="39"/>
  <c r="A70" i="39"/>
  <c r="A71" i="39"/>
  <c r="A72" i="39"/>
  <c r="A73" i="39"/>
  <c r="A74" i="39"/>
  <c r="A75" i="39"/>
  <c r="A76" i="39"/>
  <c r="A77" i="39"/>
  <c r="A78" i="39"/>
  <c r="A79" i="39"/>
  <c r="A80" i="39"/>
  <c r="A81" i="39"/>
  <c r="A82" i="39"/>
  <c r="A83" i="39"/>
  <c r="A84" i="39"/>
  <c r="A85" i="39"/>
  <c r="A86" i="39"/>
  <c r="A87" i="39"/>
  <c r="A88" i="39"/>
  <c r="A89" i="39"/>
  <c r="A90" i="39"/>
  <c r="A91" i="39"/>
  <c r="A92" i="39"/>
  <c r="A93" i="39"/>
  <c r="A94" i="39"/>
  <c r="A96" i="39"/>
  <c r="A97" i="39"/>
  <c r="A98" i="39"/>
  <c r="A99" i="39"/>
  <c r="A101" i="39"/>
  <c r="A102" i="39"/>
  <c r="A103" i="39"/>
  <c r="A100" i="39"/>
  <c r="A104" i="39"/>
  <c r="A95" i="39"/>
  <c r="A107" i="39"/>
  <c r="A108" i="39"/>
  <c r="A109" i="39"/>
  <c r="A110" i="39"/>
  <c r="A111" i="39"/>
  <c r="A115" i="39"/>
  <c r="A116" i="39"/>
  <c r="A117" i="39"/>
  <c r="A118" i="39"/>
  <c r="A112" i="39"/>
  <c r="A113" i="39"/>
  <c r="A114" i="39"/>
  <c r="A105" i="39"/>
  <c r="A106" i="39"/>
  <c r="A135" i="39"/>
  <c r="A136" i="39"/>
  <c r="A137" i="39"/>
  <c r="A119" i="39"/>
  <c r="A120" i="39"/>
  <c r="A121" i="39"/>
  <c r="A122" i="39"/>
  <c r="A123" i="39"/>
  <c r="A124" i="39"/>
  <c r="A125" i="39"/>
  <c r="A126" i="39"/>
  <c r="A127" i="39"/>
  <c r="A128" i="39"/>
  <c r="A143" i="39"/>
  <c r="A134" i="39"/>
  <c r="A138" i="39"/>
  <c r="A139" i="39"/>
  <c r="A140" i="39"/>
  <c r="A141" i="39"/>
  <c r="A142" i="39"/>
  <c r="A129" i="39"/>
  <c r="A130" i="39"/>
  <c r="A131" i="39"/>
  <c r="A132" i="39"/>
  <c r="A133" i="39"/>
  <c r="A144" i="39"/>
  <c r="A145" i="39"/>
  <c r="A146" i="39"/>
  <c r="A147" i="39"/>
  <c r="A151" i="39"/>
  <c r="A152" i="39"/>
  <c r="A155" i="39"/>
  <c r="A154" i="39"/>
  <c r="A156" i="39"/>
  <c r="A157" i="39"/>
  <c r="A158" i="39"/>
  <c r="A148" i="39"/>
  <c r="A149" i="39"/>
  <c r="A150" i="39"/>
  <c r="A153" i="39"/>
  <c r="A159" i="39"/>
  <c r="A160" i="39"/>
  <c r="A161" i="39"/>
  <c r="A162" i="39"/>
  <c r="A166" i="39"/>
  <c r="A167" i="39"/>
  <c r="A172" i="39"/>
  <c r="A168" i="39"/>
  <c r="A169" i="39"/>
  <c r="A170" i="39"/>
  <c r="A163" i="39"/>
  <c r="A164" i="39"/>
  <c r="A165" i="39"/>
  <c r="A171" i="39"/>
  <c r="A173" i="39"/>
  <c r="A175" i="39"/>
  <c r="A180" i="39"/>
  <c r="A181" i="39"/>
  <c r="A184" i="39"/>
  <c r="A185" i="39"/>
  <c r="A186" i="39"/>
  <c r="A187" i="39"/>
  <c r="A188" i="39"/>
  <c r="A189" i="39"/>
  <c r="A190" i="39"/>
  <c r="A191" i="39"/>
  <c r="A183" i="39"/>
  <c r="A198" i="39"/>
  <c r="A199" i="39"/>
  <c r="A200" i="39"/>
  <c r="A201" i="39"/>
  <c r="A207" i="39"/>
  <c r="A208" i="39"/>
  <c r="A209" i="39"/>
  <c r="A210" i="39"/>
  <c r="A204" i="39"/>
  <c r="A205" i="39"/>
  <c r="A206" i="39"/>
  <c r="A192" i="39"/>
  <c r="A193" i="39"/>
  <c r="A195" i="39"/>
  <c r="A196" i="39"/>
  <c r="A197" i="39"/>
  <c r="A202" i="39"/>
  <c r="A203" i="39"/>
  <c r="A176" i="39"/>
  <c r="A177" i="39"/>
  <c r="A178" i="39"/>
  <c r="A179" i="39"/>
  <c r="A211" i="39"/>
  <c r="A214" i="39"/>
  <c r="A215" i="39"/>
  <c r="A216" i="39"/>
  <c r="A217" i="39"/>
  <c r="A218" i="39"/>
  <c r="A219" i="39"/>
  <c r="A220" i="39"/>
  <c r="A221" i="39"/>
  <c r="A212" i="39"/>
  <c r="A213" i="39"/>
  <c r="A222" i="39"/>
  <c r="A223" i="39"/>
  <c r="A224" i="39"/>
  <c r="A230" i="39"/>
  <c r="A231" i="39"/>
  <c r="A232" i="39"/>
  <c r="A237" i="39"/>
  <c r="A238" i="39"/>
  <c r="A239" i="39"/>
  <c r="A226" i="39"/>
  <c r="A227" i="39"/>
  <c r="A228" i="39"/>
  <c r="A233" i="39"/>
  <c r="A234" i="39"/>
  <c r="A235" i="39"/>
  <c r="A236" i="39"/>
  <c r="A225" i="39"/>
  <c r="A229" i="39"/>
  <c r="A240" i="39"/>
  <c r="A243" i="39"/>
  <c r="A244" i="39"/>
  <c r="A245" i="39"/>
  <c r="A246" i="39"/>
  <c r="A247" i="39"/>
  <c r="A248" i="39"/>
  <c r="A249" i="39"/>
  <c r="A250" i="39"/>
  <c r="A241" i="39"/>
  <c r="A242" i="39"/>
  <c r="A2" i="39"/>
</calcChain>
</file>

<file path=xl/comments1.xml><?xml version="1.0" encoding="utf-8"?>
<comments xmlns="http://schemas.openxmlformats.org/spreadsheetml/2006/main">
  <authors>
    <author>Tutorial02 Empresa</author>
  </authors>
  <commentList>
    <comment ref="B10" authorId="0">
      <text>
        <r>
          <rPr>
            <b/>
            <sz val="9"/>
            <color indexed="81"/>
            <rFont val="Tahoma"/>
            <family val="2"/>
          </rPr>
          <t>Tutorial02 Empresa:</t>
        </r>
        <r>
          <rPr>
            <sz val="9"/>
            <color indexed="81"/>
            <rFont val="Tahoma"/>
            <family val="2"/>
          </rPr>
          <t xml:space="preserve">
</t>
        </r>
        <r>
          <rPr>
            <sz val="12"/>
            <color indexed="81"/>
            <rFont val="Calibri"/>
            <family val="2"/>
            <scheme val="minor"/>
          </rPr>
          <t>Ver separador PSN para outras línguas</t>
        </r>
      </text>
    </comment>
    <comment ref="B11" authorId="0">
      <text>
        <r>
          <rPr>
            <b/>
            <sz val="9"/>
            <color indexed="81"/>
            <rFont val="Tahoma"/>
            <family val="2"/>
          </rPr>
          <t>Tutorial02 Empresa:</t>
        </r>
        <r>
          <rPr>
            <sz val="9"/>
            <color indexed="81"/>
            <rFont val="Tahoma"/>
            <family val="2"/>
          </rPr>
          <t xml:space="preserve">
Em conformidade com o ADR</t>
        </r>
      </text>
    </comment>
    <comment ref="B13" authorId="0">
      <text>
        <r>
          <rPr>
            <b/>
            <sz val="9"/>
            <color indexed="81"/>
            <rFont val="Tahoma"/>
            <family val="2"/>
          </rPr>
          <t>Tutorial02 Empresa:</t>
        </r>
        <r>
          <rPr>
            <sz val="9"/>
            <color indexed="81"/>
            <rFont val="Tahoma"/>
            <family val="2"/>
          </rPr>
          <t xml:space="preserve">
</t>
        </r>
        <r>
          <rPr>
            <sz val="12"/>
            <color indexed="81"/>
            <rFont val="Calibri"/>
            <family val="2"/>
            <scheme val="minor"/>
          </rPr>
          <t>Número de Idetificação de Perigo</t>
        </r>
      </text>
    </comment>
    <comment ref="B14" authorId="0">
      <text>
        <r>
          <rPr>
            <b/>
            <sz val="9"/>
            <color indexed="81"/>
            <rFont val="Tahoma"/>
            <family val="2"/>
          </rPr>
          <t>Tutorial02 Empresa:</t>
        </r>
        <r>
          <rPr>
            <sz val="9"/>
            <color indexed="81"/>
            <rFont val="Tahoma"/>
            <family val="2"/>
          </rPr>
          <t xml:space="preserve">
</t>
        </r>
        <r>
          <rPr>
            <sz val="12"/>
            <color indexed="81"/>
            <rFont val="Calibri"/>
            <family val="2"/>
            <scheme val="minor"/>
          </rPr>
          <t>Classe do Livro Laranja da ONU</t>
        </r>
      </text>
    </comment>
    <comment ref="B21" authorId="0">
      <text>
        <r>
          <rPr>
            <b/>
            <sz val="9"/>
            <color indexed="81"/>
            <rFont val="Tahoma"/>
            <family val="2"/>
          </rPr>
          <t>Tutorial02 Empresa:</t>
        </r>
        <r>
          <rPr>
            <sz val="9"/>
            <color indexed="81"/>
            <rFont val="Tahoma"/>
            <family val="2"/>
          </rPr>
          <t xml:space="preserve">
(CINS) Cargo Incident Notification System</t>
        </r>
      </text>
    </comment>
    <comment ref="C25" authorId="0">
      <text>
        <r>
          <rPr>
            <b/>
            <sz val="9"/>
            <color indexed="81"/>
            <rFont val="Tahoma"/>
            <family val="2"/>
          </rPr>
          <t>Tutorial02 Empresa:</t>
        </r>
        <r>
          <rPr>
            <sz val="9"/>
            <color indexed="81"/>
            <rFont val="Tahoma"/>
            <family val="2"/>
          </rPr>
          <t xml:space="preserve">
</t>
        </r>
        <r>
          <rPr>
            <sz val="12"/>
            <color indexed="81"/>
            <rFont val="Calibri"/>
            <family val="2"/>
            <scheme val="minor"/>
          </rPr>
          <t>Ácidos</t>
        </r>
      </text>
    </comment>
    <comment ref="C26" authorId="0">
      <text>
        <r>
          <rPr>
            <b/>
            <sz val="9"/>
            <color indexed="81"/>
            <rFont val="Tahoma"/>
            <family val="2"/>
          </rPr>
          <t>Tutorial02 Empresa:</t>
        </r>
        <r>
          <rPr>
            <sz val="9"/>
            <color indexed="81"/>
            <rFont val="Tahoma"/>
            <family val="2"/>
          </rPr>
          <t xml:space="preserve">
</t>
        </r>
        <r>
          <rPr>
            <sz val="12"/>
            <color indexed="81"/>
            <rFont val="Calibri"/>
            <family val="2"/>
            <scheme val="minor"/>
          </rPr>
          <t>Compostos de amónio</t>
        </r>
      </text>
    </comment>
    <comment ref="C27" authorId="0">
      <text>
        <r>
          <rPr>
            <b/>
            <sz val="12"/>
            <color indexed="81"/>
            <rFont val="Calibri"/>
            <family val="2"/>
            <scheme val="minor"/>
          </rPr>
          <t>Tutorial02 Empresa:</t>
        </r>
        <r>
          <rPr>
            <sz val="12"/>
            <color indexed="81"/>
            <rFont val="Calibri"/>
            <family val="2"/>
            <scheme val="minor"/>
          </rPr>
          <t xml:space="preserve">
Bromatos</t>
        </r>
      </text>
    </comment>
    <comment ref="C28" authorId="0">
      <text>
        <r>
          <rPr>
            <b/>
            <sz val="12"/>
            <color indexed="81"/>
            <rFont val="Calibri"/>
            <family val="2"/>
            <scheme val="minor"/>
          </rPr>
          <t>Tutorial02 Empresa:</t>
        </r>
        <r>
          <rPr>
            <sz val="12"/>
            <color indexed="81"/>
            <rFont val="Calibri"/>
            <family val="2"/>
            <scheme val="minor"/>
          </rPr>
          <t xml:space="preserve">
Cloratos</t>
        </r>
      </text>
    </comment>
    <comment ref="C29" authorId="0">
      <text>
        <r>
          <rPr>
            <b/>
            <sz val="9"/>
            <color indexed="81"/>
            <rFont val="Tahoma"/>
            <family val="2"/>
          </rPr>
          <t>Tutorial02 Empresa:</t>
        </r>
        <r>
          <rPr>
            <sz val="9"/>
            <color indexed="81"/>
            <rFont val="Tahoma"/>
            <family val="2"/>
          </rPr>
          <t xml:space="preserve">
Cloritos</t>
        </r>
      </text>
    </comment>
    <comment ref="C30" authorId="0">
      <text>
        <r>
          <rPr>
            <b/>
            <sz val="9"/>
            <color indexed="81"/>
            <rFont val="Tahoma"/>
            <family val="2"/>
          </rPr>
          <t>Tutorial02 Empresa:</t>
        </r>
        <r>
          <rPr>
            <sz val="9"/>
            <color indexed="81"/>
            <rFont val="Tahoma"/>
            <family val="2"/>
          </rPr>
          <t xml:space="preserve">
Cianetos</t>
        </r>
      </text>
    </comment>
    <comment ref="C31" authorId="0">
      <text>
        <r>
          <rPr>
            <b/>
            <sz val="9"/>
            <color indexed="81"/>
            <rFont val="Tahoma"/>
            <family val="2"/>
          </rPr>
          <t>Tutorial02 Empresa:</t>
        </r>
        <r>
          <rPr>
            <sz val="9"/>
            <color indexed="81"/>
            <rFont val="Tahoma"/>
            <family val="2"/>
          </rPr>
          <t xml:space="preserve">
Metais pesados e seus sais (incluindo os seus compostos organometálicos)</t>
        </r>
      </text>
    </comment>
    <comment ref="C32" authorId="0">
      <text>
        <r>
          <rPr>
            <b/>
            <sz val="9"/>
            <color indexed="81"/>
            <rFont val="Tahoma"/>
            <family val="2"/>
          </rPr>
          <t>Tutorial02 Empresa:</t>
        </r>
        <r>
          <rPr>
            <sz val="9"/>
            <color indexed="81"/>
            <rFont val="Tahoma"/>
            <family val="2"/>
          </rPr>
          <t xml:space="preserve">
Hipocloritos</t>
        </r>
      </text>
    </comment>
    <comment ref="C33" authorId="0">
      <text>
        <r>
          <rPr>
            <b/>
            <sz val="9"/>
            <color indexed="81"/>
            <rFont val="Tahoma"/>
            <family val="2"/>
          </rPr>
          <t>Tutorial02 Empresa:</t>
        </r>
        <r>
          <rPr>
            <sz val="9"/>
            <color indexed="81"/>
            <rFont val="Tahoma"/>
            <family val="2"/>
          </rPr>
          <t xml:space="preserve">
Chumbo e seus compostos</t>
        </r>
      </text>
    </comment>
    <comment ref="C34" authorId="0">
      <text>
        <r>
          <rPr>
            <b/>
            <sz val="9"/>
            <color indexed="81"/>
            <rFont val="Tahoma"/>
            <family val="2"/>
          </rPr>
          <t>Tutorial02 Empresa:</t>
        </r>
        <r>
          <rPr>
            <sz val="9"/>
            <color indexed="81"/>
            <rFont val="Tahoma"/>
            <family val="2"/>
          </rPr>
          <t xml:space="preserve">
Hidrocarbonetos líquidos halogenados</t>
        </r>
      </text>
    </comment>
    <comment ref="C35" authorId="0">
      <text>
        <r>
          <rPr>
            <b/>
            <sz val="9"/>
            <color indexed="81"/>
            <rFont val="Tahoma"/>
            <family val="2"/>
          </rPr>
          <t>Tutorial02 Empresa:</t>
        </r>
        <r>
          <rPr>
            <sz val="9"/>
            <color indexed="81"/>
            <rFont val="Tahoma"/>
            <family val="2"/>
          </rPr>
          <t xml:space="preserve">
Mercúrio e compostos de mercúrio</t>
        </r>
      </text>
    </comment>
    <comment ref="C36" authorId="0">
      <text>
        <r>
          <rPr>
            <b/>
            <sz val="9"/>
            <color indexed="81"/>
            <rFont val="Tahoma"/>
            <family val="2"/>
          </rPr>
          <t>Tutorial02 Empresa:</t>
        </r>
        <r>
          <rPr>
            <sz val="9"/>
            <color indexed="81"/>
            <rFont val="Tahoma"/>
            <family val="2"/>
          </rPr>
          <t xml:space="preserve">
Nitritos e suas misturas</t>
        </r>
      </text>
    </comment>
    <comment ref="C37" authorId="0">
      <text>
        <r>
          <rPr>
            <b/>
            <sz val="9"/>
            <color indexed="81"/>
            <rFont val="Tahoma"/>
            <family val="2"/>
          </rPr>
          <t>Tutorial02 Empresa:</t>
        </r>
        <r>
          <rPr>
            <sz val="9"/>
            <color indexed="81"/>
            <rFont val="Tahoma"/>
            <family val="2"/>
          </rPr>
          <t xml:space="preserve">
Percloratos</t>
        </r>
      </text>
    </comment>
    <comment ref="C38" authorId="0">
      <text>
        <r>
          <rPr>
            <b/>
            <sz val="9"/>
            <color indexed="81"/>
            <rFont val="Tahoma"/>
            <family val="2"/>
          </rPr>
          <t>Tutorial02 Empresa:</t>
        </r>
        <r>
          <rPr>
            <sz val="9"/>
            <color indexed="81"/>
            <rFont val="Tahoma"/>
            <family val="2"/>
          </rPr>
          <t xml:space="preserve">
Permanganatos</t>
        </r>
      </text>
    </comment>
    <comment ref="C39" authorId="0">
      <text>
        <r>
          <rPr>
            <b/>
            <sz val="9"/>
            <color indexed="81"/>
            <rFont val="Tahoma"/>
            <family val="2"/>
          </rPr>
          <t>Tutorial02 Empresa:</t>
        </r>
        <r>
          <rPr>
            <sz val="9"/>
            <color indexed="81"/>
            <rFont val="Tahoma"/>
            <family val="2"/>
          </rPr>
          <t xml:space="preserve">
Metais em pó</t>
        </r>
      </text>
    </comment>
    <comment ref="C40" authorId="0">
      <text>
        <r>
          <rPr>
            <b/>
            <sz val="9"/>
            <color indexed="81"/>
            <rFont val="Tahoma"/>
            <family val="2"/>
          </rPr>
          <t>Tutorial02 Empresa:</t>
        </r>
        <r>
          <rPr>
            <sz val="9"/>
            <color indexed="81"/>
            <rFont val="Tahoma"/>
            <family val="2"/>
          </rPr>
          <t xml:space="preserve">
Peróxidos</t>
        </r>
      </text>
    </comment>
    <comment ref="C41" authorId="0">
      <text>
        <r>
          <rPr>
            <b/>
            <sz val="9"/>
            <color indexed="81"/>
            <rFont val="Tahoma"/>
            <family val="2"/>
          </rPr>
          <t>Tutorial02 Empresa:</t>
        </r>
        <r>
          <rPr>
            <sz val="9"/>
            <color indexed="81"/>
            <rFont val="Tahoma"/>
            <family val="2"/>
          </rPr>
          <t xml:space="preserve">
Azotetos</t>
        </r>
      </text>
    </comment>
    <comment ref="C42" authorId="0">
      <text>
        <r>
          <rPr>
            <b/>
            <sz val="12"/>
            <color indexed="81"/>
            <rFont val="Calibri"/>
            <family val="2"/>
            <scheme val="minor"/>
          </rPr>
          <t>Tutorial02 Empresa:</t>
        </r>
        <r>
          <rPr>
            <sz val="12"/>
            <color indexed="81"/>
            <rFont val="Calibri"/>
            <family val="2"/>
            <scheme val="minor"/>
          </rPr>
          <t xml:space="preserve">
Bases</t>
        </r>
      </text>
    </comment>
    <comment ref="B45" authorId="0">
      <text>
        <r>
          <rPr>
            <b/>
            <sz val="9"/>
            <color indexed="81"/>
            <rFont val="Tahoma"/>
            <family val="2"/>
          </rPr>
          <t>Tutorial02 Empresa:</t>
        </r>
        <r>
          <rPr>
            <sz val="9"/>
            <color indexed="81"/>
            <rFont val="Tahoma"/>
            <family val="2"/>
          </rPr>
          <t xml:space="preserve">
</t>
        </r>
        <r>
          <rPr>
            <sz val="12"/>
            <color indexed="81"/>
            <rFont val="Calibri"/>
            <family val="2"/>
            <scheme val="minor"/>
          </rPr>
          <t>Procedimentos  de Emergência para Transporte Marítimo</t>
        </r>
      </text>
    </comment>
    <comment ref="B47" authorId="0">
      <text>
        <r>
          <rPr>
            <b/>
            <sz val="12"/>
            <color indexed="81"/>
            <rFont val="Calibri"/>
            <family val="2"/>
            <scheme val="minor"/>
          </rPr>
          <t>Tutorial02 Empresa:</t>
        </r>
        <r>
          <rPr>
            <sz val="12"/>
            <color indexed="81"/>
            <rFont val="Calibri"/>
            <family val="2"/>
            <scheme val="minor"/>
          </rPr>
          <t xml:space="preserve">
GUIA de Resposta à Emergência</t>
        </r>
      </text>
    </comment>
    <comment ref="B48" authorId="0">
      <text>
        <r>
          <rPr>
            <b/>
            <sz val="9"/>
            <color indexed="81"/>
            <rFont val="Tahoma"/>
            <family val="2"/>
          </rPr>
          <t>Tutorial02 Empresa:</t>
        </r>
        <r>
          <rPr>
            <sz val="9"/>
            <color indexed="81"/>
            <rFont val="Tahoma"/>
            <family val="2"/>
          </rPr>
          <t xml:space="preserve">
</t>
        </r>
        <r>
          <rPr>
            <sz val="12"/>
            <color indexed="81"/>
            <rFont val="Calibri"/>
            <family val="2"/>
            <scheme val="minor"/>
          </rPr>
          <t>Fichas Internacionais de Segurança Química</t>
        </r>
      </text>
    </comment>
    <comment ref="B49" authorId="0">
      <text>
        <r>
          <rPr>
            <b/>
            <sz val="9"/>
            <color indexed="81"/>
            <rFont val="Tahoma"/>
            <family val="2"/>
          </rPr>
          <t>Tutorial02 Empresa:</t>
        </r>
        <r>
          <rPr>
            <sz val="9"/>
            <color indexed="81"/>
            <rFont val="Tahoma"/>
            <family val="2"/>
          </rPr>
          <t xml:space="preserve">
Número de FISQs oara o número ONU</t>
        </r>
      </text>
    </comment>
  </commentList>
</comments>
</file>

<file path=xl/comments2.xml><?xml version="1.0" encoding="utf-8"?>
<comments xmlns="http://schemas.openxmlformats.org/spreadsheetml/2006/main">
  <authors>
    <author>Tutorial02 Empresa</author>
  </authors>
  <commentList>
    <comment ref="E1" authorId="0">
      <text>
        <r>
          <rPr>
            <b/>
            <sz val="9"/>
            <color indexed="81"/>
            <rFont val="Tahoma"/>
            <family val="2"/>
          </rPr>
          <t>Tutorial02 Empresa:</t>
        </r>
        <r>
          <rPr>
            <sz val="9"/>
            <color indexed="81"/>
            <rFont val="Tahoma"/>
            <family val="2"/>
          </rPr>
          <t xml:space="preserve">
</t>
        </r>
        <r>
          <rPr>
            <sz val="12"/>
            <color indexed="81"/>
            <rFont val="Calibri"/>
            <family val="2"/>
            <scheme val="minor"/>
          </rPr>
          <t>Ver separador PSN para outras línguas</t>
        </r>
      </text>
    </comment>
    <comment ref="F1" authorId="0">
      <text>
        <r>
          <rPr>
            <b/>
            <sz val="9"/>
            <color indexed="81"/>
            <rFont val="Tahoma"/>
            <family val="2"/>
          </rPr>
          <t>Tutorial02 Empresa:</t>
        </r>
        <r>
          <rPr>
            <sz val="9"/>
            <color indexed="81"/>
            <rFont val="Tahoma"/>
            <family val="2"/>
          </rPr>
          <t xml:space="preserve">
</t>
        </r>
        <r>
          <rPr>
            <sz val="12"/>
            <color indexed="81"/>
            <rFont val="Calibri"/>
            <family val="2"/>
            <scheme val="minor"/>
          </rPr>
          <t>Ver separador CodC</t>
        </r>
      </text>
    </comment>
    <comment ref="I1" authorId="0">
      <text>
        <r>
          <rPr>
            <b/>
            <sz val="9"/>
            <color indexed="81"/>
            <rFont val="Tahoma"/>
            <family val="2"/>
          </rPr>
          <t>Tutorial02 Empresa:</t>
        </r>
        <r>
          <rPr>
            <sz val="9"/>
            <color indexed="81"/>
            <rFont val="Tahoma"/>
            <family val="2"/>
          </rPr>
          <t xml:space="preserve">
</t>
        </r>
        <r>
          <rPr>
            <sz val="12"/>
            <color indexed="81"/>
            <rFont val="Calibri"/>
            <family val="2"/>
            <scheme val="minor"/>
          </rPr>
          <t>Classe do Livro Laranja da ONU</t>
        </r>
      </text>
    </comment>
    <comment ref="M1" authorId="0">
      <text>
        <r>
          <rPr>
            <b/>
            <sz val="9"/>
            <color indexed="81"/>
            <rFont val="Tahoma"/>
            <family val="2"/>
          </rPr>
          <t>Tutorial02 Empresa:</t>
        </r>
        <r>
          <rPr>
            <sz val="9"/>
            <color indexed="81"/>
            <rFont val="Tahoma"/>
            <family val="2"/>
          </rPr>
          <t xml:space="preserve">
</t>
        </r>
        <r>
          <rPr>
            <sz val="12"/>
            <color indexed="81"/>
            <rFont val="Calibri"/>
            <family val="2"/>
            <scheme val="minor"/>
          </rPr>
          <t>Perigoso para o Ambiente / Poluente marinho</t>
        </r>
      </text>
    </comment>
    <comment ref="AN1" authorId="0">
      <text>
        <r>
          <rPr>
            <b/>
            <sz val="9"/>
            <color indexed="81"/>
            <rFont val="Tahoma"/>
            <family val="2"/>
          </rPr>
          <t>Tutorial02 Empresa:</t>
        </r>
        <r>
          <rPr>
            <sz val="9"/>
            <color indexed="81"/>
            <rFont val="Tahoma"/>
            <family val="2"/>
          </rPr>
          <t xml:space="preserve">
Gás(s) tóxico(s) por inalação (TIH) (PIH nos EUA) quando em contacto com a água</t>
        </r>
      </text>
    </comment>
    <comment ref="AO1" authorId="0">
      <text>
        <r>
          <rPr>
            <b/>
            <sz val="9"/>
            <color indexed="81"/>
            <rFont val="Tahoma"/>
            <family val="2"/>
          </rPr>
          <t>Tutorial02 Empresa:</t>
        </r>
        <r>
          <rPr>
            <sz val="9"/>
            <color indexed="81"/>
            <rFont val="Tahoma"/>
            <family val="2"/>
          </rPr>
          <t xml:space="preserve">
</t>
        </r>
        <r>
          <rPr>
            <sz val="12"/>
            <color indexed="81"/>
            <rFont val="Calibri"/>
            <family val="2"/>
            <scheme val="minor"/>
          </rPr>
          <t>Procedimentos  de Emergência para Transporte Marítimo</t>
        </r>
      </text>
    </comment>
    <comment ref="H2" authorId="0">
      <text>
        <r>
          <rPr>
            <b/>
            <sz val="9"/>
            <color indexed="81"/>
            <rFont val="Tahoma"/>
            <family val="2"/>
          </rPr>
          <t>Tutorial02 Empresa:</t>
        </r>
        <r>
          <rPr>
            <sz val="9"/>
            <color indexed="81"/>
            <rFont val="Tahoma"/>
            <family val="2"/>
          </rPr>
          <t xml:space="preserve">
</t>
        </r>
        <r>
          <rPr>
            <sz val="12"/>
            <color indexed="81"/>
            <rFont val="Calibri"/>
            <family val="2"/>
            <scheme val="minor"/>
          </rPr>
          <t>Número de Idetificação de Perigo</t>
        </r>
      </text>
    </comment>
    <comment ref="P2" authorId="0">
      <text>
        <r>
          <rPr>
            <b/>
            <sz val="9"/>
            <color indexed="81"/>
            <rFont val="Tahoma"/>
            <family val="2"/>
          </rPr>
          <t>Tutorial02 Empresa:</t>
        </r>
        <r>
          <rPr>
            <sz val="9"/>
            <color indexed="81"/>
            <rFont val="Tahoma"/>
            <family val="2"/>
          </rPr>
          <t xml:space="preserve">
(CINS) Cargo Incident Notification System</t>
        </r>
      </text>
    </comment>
    <comment ref="AQ2" authorId="0">
      <text>
        <r>
          <rPr>
            <b/>
            <sz val="12"/>
            <color indexed="81"/>
            <rFont val="Calibri"/>
            <family val="2"/>
            <scheme val="minor"/>
          </rPr>
          <t>Tutorial02 Empresa:</t>
        </r>
        <r>
          <rPr>
            <sz val="12"/>
            <color indexed="81"/>
            <rFont val="Calibri"/>
            <family val="2"/>
            <scheme val="minor"/>
          </rPr>
          <t xml:space="preserve">
GUIA de Resposta à Emergência</t>
        </r>
      </text>
    </comment>
    <comment ref="AR2" authorId="0">
      <text>
        <r>
          <rPr>
            <b/>
            <sz val="9"/>
            <color indexed="81"/>
            <rFont val="Tahoma"/>
            <family val="2"/>
          </rPr>
          <t>Tutorial02 Empresa:</t>
        </r>
        <r>
          <rPr>
            <sz val="9"/>
            <color indexed="81"/>
            <rFont val="Tahoma"/>
            <family val="2"/>
          </rPr>
          <t xml:space="preserve">
</t>
        </r>
        <r>
          <rPr>
            <sz val="12"/>
            <color indexed="81"/>
            <rFont val="Calibri"/>
            <family val="2"/>
            <scheme val="minor"/>
          </rPr>
          <t>Fichas Internacionais de Segurança Química</t>
        </r>
      </text>
    </comment>
    <comment ref="AS2" authorId="0">
      <text>
        <r>
          <rPr>
            <b/>
            <sz val="9"/>
            <color indexed="81"/>
            <rFont val="Tahoma"/>
            <family val="2"/>
          </rPr>
          <t>Tutorial02 Empresa:</t>
        </r>
        <r>
          <rPr>
            <sz val="9"/>
            <color indexed="81"/>
            <rFont val="Tahoma"/>
            <family val="2"/>
          </rPr>
          <t xml:space="preserve">
Número de FISQs oara o número ONU</t>
        </r>
      </text>
    </comment>
    <comment ref="U3" authorId="0">
      <text>
        <r>
          <rPr>
            <b/>
            <sz val="9"/>
            <color indexed="81"/>
            <rFont val="Tahoma"/>
            <family val="2"/>
          </rPr>
          <t>Tutorial02 Empresa:</t>
        </r>
        <r>
          <rPr>
            <sz val="9"/>
            <color indexed="81"/>
            <rFont val="Tahoma"/>
            <family val="2"/>
          </rPr>
          <t xml:space="preserve">
</t>
        </r>
        <r>
          <rPr>
            <sz val="12"/>
            <color indexed="81"/>
            <rFont val="Calibri"/>
            <family val="2"/>
            <scheme val="minor"/>
          </rPr>
          <t>Ácidos</t>
        </r>
      </text>
    </comment>
    <comment ref="V3" authorId="0">
      <text>
        <r>
          <rPr>
            <b/>
            <sz val="9"/>
            <color indexed="81"/>
            <rFont val="Tahoma"/>
            <family val="2"/>
          </rPr>
          <t>Tutorial02 Empresa:</t>
        </r>
        <r>
          <rPr>
            <sz val="9"/>
            <color indexed="81"/>
            <rFont val="Tahoma"/>
            <family val="2"/>
          </rPr>
          <t xml:space="preserve">
</t>
        </r>
        <r>
          <rPr>
            <sz val="12"/>
            <color indexed="81"/>
            <rFont val="Calibri"/>
            <family val="2"/>
            <scheme val="minor"/>
          </rPr>
          <t>Compostos de amónio</t>
        </r>
      </text>
    </comment>
    <comment ref="W3" authorId="0">
      <text>
        <r>
          <rPr>
            <b/>
            <sz val="12"/>
            <color indexed="81"/>
            <rFont val="Calibri"/>
            <family val="2"/>
            <scheme val="minor"/>
          </rPr>
          <t>Tutorial02 Empresa:</t>
        </r>
        <r>
          <rPr>
            <sz val="12"/>
            <color indexed="81"/>
            <rFont val="Calibri"/>
            <family val="2"/>
            <scheme val="minor"/>
          </rPr>
          <t xml:space="preserve">
Bromatos</t>
        </r>
      </text>
    </comment>
    <comment ref="X3" authorId="0">
      <text>
        <r>
          <rPr>
            <b/>
            <sz val="12"/>
            <color indexed="81"/>
            <rFont val="Calibri"/>
            <family val="2"/>
            <scheme val="minor"/>
          </rPr>
          <t>Tutorial02 Empresa:</t>
        </r>
        <r>
          <rPr>
            <sz val="12"/>
            <color indexed="81"/>
            <rFont val="Calibri"/>
            <family val="2"/>
            <scheme val="minor"/>
          </rPr>
          <t xml:space="preserve">
Cloratos</t>
        </r>
      </text>
    </comment>
    <comment ref="Y3" authorId="0">
      <text>
        <r>
          <rPr>
            <b/>
            <sz val="9"/>
            <color indexed="81"/>
            <rFont val="Tahoma"/>
            <family val="2"/>
          </rPr>
          <t>Tutorial02 Empresa:</t>
        </r>
        <r>
          <rPr>
            <sz val="9"/>
            <color indexed="81"/>
            <rFont val="Tahoma"/>
            <family val="2"/>
          </rPr>
          <t xml:space="preserve">
Cloritos</t>
        </r>
      </text>
    </comment>
    <comment ref="Z3" authorId="0">
      <text>
        <r>
          <rPr>
            <b/>
            <sz val="9"/>
            <color indexed="81"/>
            <rFont val="Tahoma"/>
            <family val="2"/>
          </rPr>
          <t>Tutorial02 Empresa:</t>
        </r>
        <r>
          <rPr>
            <sz val="9"/>
            <color indexed="81"/>
            <rFont val="Tahoma"/>
            <family val="2"/>
          </rPr>
          <t xml:space="preserve">
Cianetos</t>
        </r>
      </text>
    </comment>
    <comment ref="AA3" authorId="0">
      <text>
        <r>
          <rPr>
            <b/>
            <sz val="9"/>
            <color indexed="81"/>
            <rFont val="Tahoma"/>
            <family val="2"/>
          </rPr>
          <t>Tutorial02 Empresa:</t>
        </r>
        <r>
          <rPr>
            <sz val="9"/>
            <color indexed="81"/>
            <rFont val="Tahoma"/>
            <family val="2"/>
          </rPr>
          <t xml:space="preserve">
Metais pesados e seus sais (incluindo os seus compostos organometálicos)</t>
        </r>
      </text>
    </comment>
    <comment ref="AB3" authorId="0">
      <text>
        <r>
          <rPr>
            <b/>
            <sz val="9"/>
            <color indexed="81"/>
            <rFont val="Tahoma"/>
            <family val="2"/>
          </rPr>
          <t>Tutorial02 Empresa:</t>
        </r>
        <r>
          <rPr>
            <sz val="9"/>
            <color indexed="81"/>
            <rFont val="Tahoma"/>
            <family val="2"/>
          </rPr>
          <t xml:space="preserve">
Hipocloritos</t>
        </r>
      </text>
    </comment>
    <comment ref="AC3" authorId="0">
      <text>
        <r>
          <rPr>
            <b/>
            <sz val="9"/>
            <color indexed="81"/>
            <rFont val="Tahoma"/>
            <family val="2"/>
          </rPr>
          <t>Tutorial02 Empresa:</t>
        </r>
        <r>
          <rPr>
            <sz val="9"/>
            <color indexed="81"/>
            <rFont val="Tahoma"/>
            <family val="2"/>
          </rPr>
          <t xml:space="preserve">
Chumbo e seus compostos</t>
        </r>
      </text>
    </comment>
    <comment ref="AD3" authorId="0">
      <text>
        <r>
          <rPr>
            <b/>
            <sz val="9"/>
            <color indexed="81"/>
            <rFont val="Tahoma"/>
            <family val="2"/>
          </rPr>
          <t>Tutorial02 Empresa:</t>
        </r>
        <r>
          <rPr>
            <sz val="9"/>
            <color indexed="81"/>
            <rFont val="Tahoma"/>
            <family val="2"/>
          </rPr>
          <t xml:space="preserve">
Hidrocarbonetos líquidos halogenados</t>
        </r>
      </text>
    </comment>
    <comment ref="AE3" authorId="0">
      <text>
        <r>
          <rPr>
            <b/>
            <sz val="9"/>
            <color indexed="81"/>
            <rFont val="Tahoma"/>
            <family val="2"/>
          </rPr>
          <t>Tutorial02 Empresa:</t>
        </r>
        <r>
          <rPr>
            <sz val="9"/>
            <color indexed="81"/>
            <rFont val="Tahoma"/>
            <family val="2"/>
          </rPr>
          <t xml:space="preserve">
Mercúrio e compostos de mercúrio</t>
        </r>
      </text>
    </comment>
    <comment ref="AF3" authorId="0">
      <text>
        <r>
          <rPr>
            <b/>
            <sz val="9"/>
            <color indexed="81"/>
            <rFont val="Tahoma"/>
            <family val="2"/>
          </rPr>
          <t>Tutorial02 Empresa:</t>
        </r>
        <r>
          <rPr>
            <sz val="9"/>
            <color indexed="81"/>
            <rFont val="Tahoma"/>
            <family val="2"/>
          </rPr>
          <t xml:space="preserve">
Nitritos e suas misturas</t>
        </r>
      </text>
    </comment>
    <comment ref="AG3" authorId="0">
      <text>
        <r>
          <rPr>
            <b/>
            <sz val="9"/>
            <color indexed="81"/>
            <rFont val="Tahoma"/>
            <family val="2"/>
          </rPr>
          <t>Tutorial02 Empresa:</t>
        </r>
        <r>
          <rPr>
            <sz val="9"/>
            <color indexed="81"/>
            <rFont val="Tahoma"/>
            <family val="2"/>
          </rPr>
          <t xml:space="preserve">
Percloratos</t>
        </r>
      </text>
    </comment>
    <comment ref="AH3" authorId="0">
      <text>
        <r>
          <rPr>
            <b/>
            <sz val="9"/>
            <color indexed="81"/>
            <rFont val="Tahoma"/>
            <family val="2"/>
          </rPr>
          <t>Tutorial02 Empresa:</t>
        </r>
        <r>
          <rPr>
            <sz val="9"/>
            <color indexed="81"/>
            <rFont val="Tahoma"/>
            <family val="2"/>
          </rPr>
          <t xml:space="preserve">
Permanganatos</t>
        </r>
      </text>
    </comment>
    <comment ref="AI3" authorId="0">
      <text>
        <r>
          <rPr>
            <b/>
            <sz val="9"/>
            <color indexed="81"/>
            <rFont val="Tahoma"/>
            <family val="2"/>
          </rPr>
          <t>Tutorial02 Empresa:</t>
        </r>
        <r>
          <rPr>
            <sz val="9"/>
            <color indexed="81"/>
            <rFont val="Tahoma"/>
            <family val="2"/>
          </rPr>
          <t xml:space="preserve">
Metais em pó</t>
        </r>
      </text>
    </comment>
    <comment ref="AJ3" authorId="0">
      <text>
        <r>
          <rPr>
            <b/>
            <sz val="9"/>
            <color indexed="81"/>
            <rFont val="Tahoma"/>
            <family val="2"/>
          </rPr>
          <t>Tutorial02 Empresa:</t>
        </r>
        <r>
          <rPr>
            <sz val="9"/>
            <color indexed="81"/>
            <rFont val="Tahoma"/>
            <family val="2"/>
          </rPr>
          <t xml:space="preserve">
Peróxidos</t>
        </r>
      </text>
    </comment>
    <comment ref="AK3" authorId="0">
      <text>
        <r>
          <rPr>
            <b/>
            <sz val="9"/>
            <color indexed="81"/>
            <rFont val="Tahoma"/>
            <family val="2"/>
          </rPr>
          <t>Tutorial02 Empresa:</t>
        </r>
        <r>
          <rPr>
            <sz val="9"/>
            <color indexed="81"/>
            <rFont val="Tahoma"/>
            <family val="2"/>
          </rPr>
          <t xml:space="preserve">
Azotetos</t>
        </r>
      </text>
    </comment>
    <comment ref="AL3" authorId="0">
      <text>
        <r>
          <rPr>
            <b/>
            <sz val="12"/>
            <color indexed="81"/>
            <rFont val="Calibri"/>
            <family val="2"/>
            <scheme val="minor"/>
          </rPr>
          <t>Tutorial02 Empresa:</t>
        </r>
        <r>
          <rPr>
            <sz val="12"/>
            <color indexed="81"/>
            <rFont val="Calibri"/>
            <family val="2"/>
            <scheme val="minor"/>
          </rPr>
          <t xml:space="preserve">
Bases</t>
        </r>
      </text>
    </comment>
  </commentList>
</comments>
</file>

<file path=xl/comments3.xml><?xml version="1.0" encoding="utf-8"?>
<comments xmlns="http://schemas.openxmlformats.org/spreadsheetml/2006/main">
  <authors>
    <author>Tutorial02 Empresa</author>
  </authors>
  <commentList>
    <comment ref="C1" authorId="0">
      <text>
        <r>
          <rPr>
            <b/>
            <sz val="9"/>
            <color indexed="81"/>
            <rFont val="Tahoma"/>
            <family val="2"/>
          </rPr>
          <t>Tutorial02 Empresa:</t>
        </r>
        <r>
          <rPr>
            <sz val="9"/>
            <color indexed="81"/>
            <rFont val="Tahoma"/>
            <family val="2"/>
          </rPr>
          <t xml:space="preserve">
Segundo OIT/GuideChem/SigmaAldrich (Merck)</t>
        </r>
      </text>
    </comment>
  </commentList>
</comments>
</file>

<file path=xl/sharedStrings.xml><?xml version="1.0" encoding="utf-8"?>
<sst xmlns="http://schemas.openxmlformats.org/spreadsheetml/2006/main" count="118136" uniqueCount="24652">
  <si>
    <t>Nº ONU</t>
  </si>
  <si>
    <r>
      <t>Grupo de Embalagem</t>
    </r>
    <r>
      <rPr>
        <sz val="8"/>
        <color indexed="8"/>
        <rFont val="Calibri"/>
        <family val="2"/>
        <scheme val="minor"/>
      </rPr>
      <t/>
    </r>
  </si>
  <si>
    <t xml:space="preserve"> EmS </t>
  </si>
  <si>
    <t>Estiva</t>
  </si>
  <si>
    <t>Segregação</t>
  </si>
  <si>
    <r>
      <t xml:space="preserve"> </t>
    </r>
    <r>
      <rPr>
        <b/>
        <sz val="9"/>
        <color indexed="8"/>
        <rFont val="Calibri"/>
        <family val="2"/>
        <scheme val="minor"/>
      </rPr>
      <t>Propriedades e Observações</t>
    </r>
  </si>
  <si>
    <t>Incêndio</t>
  </si>
  <si>
    <t>Derrame</t>
  </si>
  <si>
    <t>(1)</t>
  </si>
  <si>
    <t>(2)</t>
  </si>
  <si>
    <t>(3)</t>
  </si>
  <si>
    <t>(4)</t>
  </si>
  <si>
    <t>(5)</t>
  </si>
  <si>
    <t>(6)</t>
  </si>
  <si>
    <t>(17)</t>
  </si>
  <si>
    <t>(18)</t>
  </si>
  <si>
    <t xml:space="preserve"> </t>
  </si>
  <si>
    <t>7.1, 
7.3 a 7.7</t>
  </si>
  <si>
    <t>PICRATO DE AMÓNIO seco ou humedecido com menos de 10% (massa) de água</t>
  </si>
  <si>
    <t>-</t>
  </si>
  <si>
    <t>F-B</t>
  </si>
  <si>
    <t>S-Y</t>
  </si>
  <si>
    <t xml:space="preserve">Categoria 04 SW1 </t>
  </si>
  <si>
    <t>Substância.</t>
  </si>
  <si>
    <t>0004</t>
  </si>
  <si>
    <t>CARTUCHOS PARA ARMAS com carga de rebentamento</t>
  </si>
  <si>
    <t>S-X</t>
  </si>
  <si>
    <t xml:space="preserve">Categoria 05 SW1 </t>
  </si>
  <si>
    <t>Ver glossário de termos no apêndice B.</t>
  </si>
  <si>
    <t>0005</t>
  </si>
  <si>
    <t>0006</t>
  </si>
  <si>
    <t>0007</t>
  </si>
  <si>
    <t>MUNIÇÕES INCENDIÁRIAS com ou sem carga de dispersão, carga de expulsão ou carga propulsora</t>
  </si>
  <si>
    <t xml:space="preserve">Categoria 03 SW1 </t>
  </si>
  <si>
    <t>0009</t>
  </si>
  <si>
    <t>0010</t>
  </si>
  <si>
    <t xml:space="preserve">Categoria 01 SW1 </t>
  </si>
  <si>
    <t>0012</t>
  </si>
  <si>
    <t>0014</t>
  </si>
  <si>
    <t>MUNIÇÕES FUMÍGENAS com ou sem carga de dispersão, carga de expulsão ou carga propulsora</t>
  </si>
  <si>
    <t>Ver DE204</t>
  </si>
  <si>
    <t>204</t>
  </si>
  <si>
    <t>0015</t>
  </si>
  <si>
    <t>0016</t>
  </si>
  <si>
    <t>MUNIÇÕES LACRIMOGÉNEAS com carga de dispersão, carga de expulsão ou carga propulsora</t>
  </si>
  <si>
    <t>6.1/8</t>
  </si>
  <si>
    <t>S-Z</t>
  </si>
  <si>
    <t>0018</t>
  </si>
  <si>
    <t>0019</t>
  </si>
  <si>
    <t>MUNIÇÕES TÓXICAS, com carga de dispersão, carga de expulsão ou carga propulsora</t>
  </si>
  <si>
    <t>6.1</t>
  </si>
  <si>
    <t>274</t>
  </si>
  <si>
    <t>0020</t>
  </si>
  <si>
    <t>0021</t>
  </si>
  <si>
    <t>PÓLVORA NEGRA sob a forma de grãos ou de polvorim</t>
  </si>
  <si>
    <t>0027</t>
  </si>
  <si>
    <t>PÓLVORA NEGRA COMPRIMIDA ou PÓLVORA NEGRA EM COMPRIMIDOS</t>
  </si>
  <si>
    <t>0028</t>
  </si>
  <si>
    <t>0029</t>
  </si>
  <si>
    <t>0030</t>
  </si>
  <si>
    <t>BOMBAS com carga de rebentamento</t>
  </si>
  <si>
    <t>0033</t>
  </si>
  <si>
    <t>0034</t>
  </si>
  <si>
    <t>0035</t>
  </si>
  <si>
    <t>BOMBAS FOTO-RELÂMPAGO</t>
  </si>
  <si>
    <t>0037</t>
  </si>
  <si>
    <t>0038</t>
  </si>
  <si>
    <t>0039</t>
  </si>
  <si>
    <t>REFORÇADORES sem detonador</t>
  </si>
  <si>
    <t>0042</t>
  </si>
  <si>
    <t>CARGAS DE DISPERSÃO</t>
  </si>
  <si>
    <t>0043</t>
  </si>
  <si>
    <t>CÁPSULAS DE PERCUSSÃO</t>
  </si>
  <si>
    <t>0044</t>
  </si>
  <si>
    <t>CARGAS DE DEMOLIÇÃO</t>
  </si>
  <si>
    <t>0048</t>
  </si>
  <si>
    <t>CARTUCHOS RELÂMPAGO</t>
  </si>
  <si>
    <t>0049</t>
  </si>
  <si>
    <t>0050</t>
  </si>
  <si>
    <t>CARTUCHOS DE SINALIZAÇÃO</t>
  </si>
  <si>
    <t>0054</t>
  </si>
  <si>
    <t>CAIXAS DE CARTUCHOS VAZIAS INICIADORAS</t>
  </si>
  <si>
    <t>0055</t>
  </si>
  <si>
    <t>CARGAS DE PROFUNDIDADE</t>
  </si>
  <si>
    <t>0056</t>
  </si>
  <si>
    <t>CARGAS OCAS INDUSTRIAIS sem detonador</t>
  </si>
  <si>
    <t>0059</t>
  </si>
  <si>
    <t>CARGAS DE TRANSMISSÃO EXPLOSIVAS</t>
  </si>
  <si>
    <t>0060</t>
  </si>
  <si>
    <t>CORDÃO DETONANTE flexível</t>
  </si>
  <si>
    <t>0065</t>
  </si>
  <si>
    <t>MECHA DE COMBUSTÃO RÁPIDA</t>
  </si>
  <si>
    <t xml:space="preserve">Categoria 02 SW1 </t>
  </si>
  <si>
    <t>0066</t>
  </si>
  <si>
    <t>CORTADORES PIROTÉCNICOS EXPLOSIVOS</t>
  </si>
  <si>
    <t>0070</t>
  </si>
  <si>
    <t>CICLOTRIMETILENOTRINITRAMINA HUMEDECIDA (CICLONITE, HEXOGÉNIO, RDX), com pelo menos 15% (massa) de água</t>
  </si>
  <si>
    <t>266</t>
  </si>
  <si>
    <t>0072</t>
  </si>
  <si>
    <t>DETONADORES PARA MUNIÇÕES</t>
  </si>
  <si>
    <t>0073</t>
  </si>
  <si>
    <t>DIAZODINITROFENOL HUMEDECIDO com pelo menos 40% (massa) de água ou de uma mistura de álcool e de água</t>
  </si>
  <si>
    <t>Substância sensível utilizada em detonadores, que se torna extremamente sensível caso perca o agente humedecedor. Esta substância, desde que contenha menos álcool, água ou fleumatizante do que o especificado, não deve ser transportada, salvo com autorização especial da autoridade competente.</t>
  </si>
  <si>
    <t>0074</t>
  </si>
  <si>
    <t>DINITRATO DE DIETILENOGLICOL DESSENSIBILIZADO com pelo menos 25% (massa) de fleumatizante não volátil insolúvel na água</t>
  </si>
  <si>
    <t>0075</t>
  </si>
  <si>
    <t>DINITROFENOL seco ou humedecido com menos de 15% (massa) de água</t>
  </si>
  <si>
    <t xml:space="preserve">SG31 </t>
  </si>
  <si>
    <t>0076</t>
  </si>
  <si>
    <t>DINITROFENOLATOS de metais alcalinos, secos ou humedecidos com menos de 15% (massa) de água</t>
  </si>
  <si>
    <t>0077</t>
  </si>
  <si>
    <t>DINITRORESORCINOL seco ou humedecido com menos de 15% (massa) de água</t>
  </si>
  <si>
    <t>0078</t>
  </si>
  <si>
    <t>HEXANITRODIFENILAMINA (DIPICRILAMINA, HEXIL)</t>
  </si>
  <si>
    <t>0079</t>
  </si>
  <si>
    <t>EXPLOSIVO DE DESMONTE DO TIPO A</t>
  </si>
  <si>
    <t xml:space="preserve">SG34 </t>
  </si>
  <si>
    <t>Substância. Ver glossário de termos no apêndice B.</t>
  </si>
  <si>
    <t>0081</t>
  </si>
  <si>
    <t>EXPLOSIVO DE DESMONTE DO TIPO B</t>
  </si>
  <si>
    <t>0082</t>
  </si>
  <si>
    <t>EXPLOSIVO DE DESMONTE DO TIPO C</t>
  </si>
  <si>
    <t>267</t>
  </si>
  <si>
    <t xml:space="preserve">SG28 </t>
  </si>
  <si>
    <t>0083</t>
  </si>
  <si>
    <t>EXPLOSIVO DE DESMONTE DO TIPO D</t>
  </si>
  <si>
    <t>0084</t>
  </si>
  <si>
    <t>DISPOSITIVOS ILUMINANTES DE SUPERFÍCIE</t>
  </si>
  <si>
    <t>0092</t>
  </si>
  <si>
    <t>DISPOSITIVOS ILUMINANTES AÉREOS</t>
  </si>
  <si>
    <t>0093</t>
  </si>
  <si>
    <t>PÓ RELÂMPAGO</t>
  </si>
  <si>
    <t>0094</t>
  </si>
  <si>
    <t>TORPEDOS DE PERFURAÇÃO EXPLOSIVOS sem detonador para poços de petróleo</t>
  </si>
  <si>
    <t>0099</t>
  </si>
  <si>
    <t xml:space="preserve">MECHA NÃO DETONANTE </t>
  </si>
  <si>
    <t>0101</t>
  </si>
  <si>
    <t>CORDÃO DETONANTE com invólucro metálico</t>
  </si>
  <si>
    <t>0102</t>
  </si>
  <si>
    <t>CORDÃO DE INFLAMAÇÃO com invólucro metálico</t>
  </si>
  <si>
    <t>0103</t>
  </si>
  <si>
    <t>CORDÃO DETONANTE DE CARGA REDUZIDA com invólucro metálico</t>
  </si>
  <si>
    <t>0104</t>
  </si>
  <si>
    <t>MECHA DE MINEIRO (RASTILHO ou CORDÃO BICKFORD)</t>
  </si>
  <si>
    <t>0105</t>
  </si>
  <si>
    <t>ESPOLETAS DETONADORAS</t>
  </si>
  <si>
    <t>0106</t>
  </si>
  <si>
    <t>0107</t>
  </si>
  <si>
    <t>GRANADAS DE EXERCÍCIO de mão ou de espingarda</t>
  </si>
  <si>
    <t>0110</t>
  </si>
  <si>
    <t>GUANIL NITROSAMINOGUANILIDENO HIDRAZINA humedecido com pelo menos 30% (massa) de água</t>
  </si>
  <si>
    <t>0113</t>
  </si>
  <si>
    <t>GUANIL NITROSAMINOGUANILTETRAZENO (TETRAZENO) humedecido com pelo menos 30% (massa) de água ou de uma mistura de álcool e de água</t>
  </si>
  <si>
    <t>0114</t>
  </si>
  <si>
    <t>HEXOLITE (HEXOTOL), seca ou humedecida com menos de 15% (massa) de água</t>
  </si>
  <si>
    <t>Substância. Mistura de explosivos de detonação em massa.</t>
  </si>
  <si>
    <t>0118</t>
  </si>
  <si>
    <t>INFLAMADORES (ACENDEDORES)</t>
  </si>
  <si>
    <t>0121</t>
  </si>
  <si>
    <t>PERFURADORES DE CARGA OCA, para poços de petróleo, sem detonador</t>
  </si>
  <si>
    <t>0124</t>
  </si>
  <si>
    <t>AZOTETO DE CHUMBO HUMEDECIDO com pelo menos 20% (massa) de água ou de uma mistura de álcool e de água</t>
  </si>
  <si>
    <t>0129</t>
  </si>
  <si>
    <t>ESTIFNATO DE CHUMBO (TRINITRORESORCINATO DE CHUMBO) HUMEDECIDO com pelo menos 20% (massa) de água ou de uma mistura de álcool e de água</t>
  </si>
  <si>
    <t>0130</t>
  </si>
  <si>
    <t>ACENDEDORES PARA MECHA DE MINEIRO</t>
  </si>
  <si>
    <t>0131</t>
  </si>
  <si>
    <t>SAIS METÁLICOS DEFLAGRANTES DE DERIVADOS NITRADOS AROMÁTICOS, N.S.A.</t>
  </si>
  <si>
    <t>0132</t>
  </si>
  <si>
    <t>HEXANITRATO DE MANITOL (NITROMANITE), HUMEDECIDO com pelo menos 40% (massa) de água (ou de uma mistura de álcool e de água)</t>
  </si>
  <si>
    <t>0133</t>
  </si>
  <si>
    <t>FULMINATO DE MERCÚRIO HUMEDECIDO com pelo menos 20% (massa) de água (ou de uma mistura de álcool e de água)</t>
  </si>
  <si>
    <t>0135</t>
  </si>
  <si>
    <t>MINAS com carga de rebentamento</t>
  </si>
  <si>
    <t>0136</t>
  </si>
  <si>
    <t>0137</t>
  </si>
  <si>
    <t>0138</t>
  </si>
  <si>
    <t>NITROGLICERINA DESSENSIBILIZADA com pelo menos 40% (massa) de fleumatizante não volátil insolúvel na água</t>
  </si>
  <si>
    <t>Ver DE271</t>
  </si>
  <si>
    <t>266 271 272</t>
  </si>
  <si>
    <t>0143</t>
  </si>
  <si>
    <t>NITROGLICERINA EM SOLUÇÃO ALCOÓLICA com mais de 1% mas no máximo com 10% de nitroglicerina</t>
  </si>
  <si>
    <t>0144</t>
  </si>
  <si>
    <t>NITROAMIDO seco ou humedecido com menos de 20% (massa) de água</t>
  </si>
  <si>
    <t>0146</t>
  </si>
  <si>
    <t>NITRO-UREIA</t>
  </si>
  <si>
    <t>0147</t>
  </si>
  <si>
    <t>TETRANITRATO DE PENTAERITRITE (TETRANITRATO DE PENTAERITRITOL, PENTRITE, PETN), HUMEDECIDO com pelo menos 25% (massa) de água, ou DESSENSIBILIZADO com pelo menos 15% (massa) de fleumatizante</t>
  </si>
  <si>
    <t>0150</t>
  </si>
  <si>
    <t>PENTOLITE seca ou humedecida com menos de 15% (massa) de água</t>
  </si>
  <si>
    <t>Substância. Mistura de substâncias explosivas de detonação em massa.</t>
  </si>
  <si>
    <t>0151</t>
  </si>
  <si>
    <t>TRINITROANILINA (PICRAMIDA)</t>
  </si>
  <si>
    <t>0153</t>
  </si>
  <si>
    <t>TRINITROFENOL (ÁCIDO PÍCRICO) seco ou humedecido com menos de 30% (massa) de água</t>
  </si>
  <si>
    <t>0154</t>
  </si>
  <si>
    <t>TRINITROCLOROBENZENO (CLORETO DE PICRILO)</t>
  </si>
  <si>
    <t>0155</t>
  </si>
  <si>
    <t>PASTA DE PÓLVORA (galete) HUMEDECIDA com pelo menos 25% (massa) de água</t>
  </si>
  <si>
    <t>0159</t>
  </si>
  <si>
    <t>PÓLVORA SEM FUMO</t>
  </si>
  <si>
    <t>Substâncias à base de nitrocelulose utilizada como combustível. Sensível a faíscas, fricção, pressão e descarga electroestática</t>
  </si>
  <si>
    <t>0160</t>
  </si>
  <si>
    <t>0161</t>
  </si>
  <si>
    <t>0167</t>
  </si>
  <si>
    <t>0168</t>
  </si>
  <si>
    <t>0169</t>
  </si>
  <si>
    <t>MUNIÇÕES ILUMINANTES com ou sem carga de dispersão, carga de expulsão ou carga propulsora</t>
  </si>
  <si>
    <t>0171</t>
  </si>
  <si>
    <t>DISPOSITIVOS DE FIXAÇÃO EXPLOSIVOS</t>
  </si>
  <si>
    <t>0173</t>
  </si>
  <si>
    <t>REBITES EXPLOSIVOS</t>
  </si>
  <si>
    <t>0174</t>
  </si>
  <si>
    <t>FOGUETES com carga de rebentamento</t>
  </si>
  <si>
    <t>0180</t>
  </si>
  <si>
    <t>0181</t>
  </si>
  <si>
    <t>0182</t>
  </si>
  <si>
    <t>FOGUETES com ogiva inerte</t>
  </si>
  <si>
    <t>0183</t>
  </si>
  <si>
    <t>MOTORES DE FOGUETE</t>
  </si>
  <si>
    <t>0186</t>
  </si>
  <si>
    <t>AMOSTRAS DE EXPLOSIVOS, que não sejam explosivos iniciadores</t>
  </si>
  <si>
    <t>1</t>
  </si>
  <si>
    <t>16 274</t>
  </si>
  <si>
    <t>0190</t>
  </si>
  <si>
    <t>ARTIFÍCIOS DE SINALIZAÇÃO DE MÃO</t>
  </si>
  <si>
    <t>0191</t>
  </si>
  <si>
    <t>PETARDOS DE SINAIS A MAQUINISTAS</t>
  </si>
  <si>
    <t>0192</t>
  </si>
  <si>
    <t>0193</t>
  </si>
  <si>
    <t>SINAIS DE PEDIDO DE SOCORRO de navios</t>
  </si>
  <si>
    <t>0194</t>
  </si>
  <si>
    <t>0195</t>
  </si>
  <si>
    <t>SINAIS FUMÍGENOS</t>
  </si>
  <si>
    <t>0196</t>
  </si>
  <si>
    <t>0197</t>
  </si>
  <si>
    <t>CÁPSULAS DE SONDAGEM EXPLOSIVAS</t>
  </si>
  <si>
    <t>0204</t>
  </si>
  <si>
    <t>TETRANITROANILINA</t>
  </si>
  <si>
    <t>0207</t>
  </si>
  <si>
    <t>TRINITROFENILMETILNITRAMINA (TETRIL)</t>
  </si>
  <si>
    <t>Substância. Explosivo de detonação em massa.</t>
  </si>
  <si>
    <t>0208</t>
  </si>
  <si>
    <t>TRINITROTOLUENO (TROTIL, TNT) seco ou humedecido com menos de 30% (massa) de água</t>
  </si>
  <si>
    <t>Substância. O tritonal é uma substância composta de trinitrotolueno (TNT) misturada com o alumínio.</t>
  </si>
  <si>
    <t>0209</t>
  </si>
  <si>
    <t>TRAÇADORES PARA MUNIÇÕES</t>
  </si>
  <si>
    <t>0212</t>
  </si>
  <si>
    <t>TRINITROANISOL</t>
  </si>
  <si>
    <t>0213</t>
  </si>
  <si>
    <t>TRINITROBENZENO seco ou humedecido com menos de 30% (massa) de água</t>
  </si>
  <si>
    <t>0214</t>
  </si>
  <si>
    <t>ÁCIDO TRINITROBENZÓICO seco ou humedecido com menos de 30% (massa) de água</t>
  </si>
  <si>
    <t>0215</t>
  </si>
  <si>
    <t>TRINITRO-m-CRESOL</t>
  </si>
  <si>
    <t>0216</t>
  </si>
  <si>
    <t>TRINITRONAFTALENO</t>
  </si>
  <si>
    <t>0217</t>
  </si>
  <si>
    <t>TRINITROFENETOL</t>
  </si>
  <si>
    <t>0218</t>
  </si>
  <si>
    <t>TRINITRORESORCINOL (TRINITRORESORCINA, ÁCIDO ESTÍFNICO) seco ou humedecido com menos de 20% (massa) de água ou de uma mistura de álcool e de água</t>
  </si>
  <si>
    <t xml:space="preserve">SG27 </t>
  </si>
  <si>
    <t>0219</t>
  </si>
  <si>
    <t>NITRATO DE UREIA seco ou humedecido com menos de 20% (massa) de água</t>
  </si>
  <si>
    <t>0220</t>
  </si>
  <si>
    <t>OGIVAS DE TORPEDO com carga de rebentamento</t>
  </si>
  <si>
    <t>0221</t>
  </si>
  <si>
    <t>NITRATO DE AMÓNIO</t>
  </si>
  <si>
    <t>0222</t>
  </si>
  <si>
    <t>AZOTETO DE BÁRIO seco ou humedecido com menos de 50% (massa) de água</t>
  </si>
  <si>
    <t>0224</t>
  </si>
  <si>
    <t>REFORÇADORES COM DETONADOR</t>
  </si>
  <si>
    <t>0225</t>
  </si>
  <si>
    <t>CICLOTETRAMETILENOTETRANITRAMINA (OCTOGÉNIO, HMX), HUMEDECIDA com pelo menos 15% (massa) de água</t>
  </si>
  <si>
    <t>0226</t>
  </si>
  <si>
    <t>DINITRO-o-CRESOLATO DE SÓDIO seco ou humedecido com menos de 15% (massa) de água</t>
  </si>
  <si>
    <t>0234</t>
  </si>
  <si>
    <t>PICRAMATO DE SÓDIO seco ou humedecido com menos de 20% (massa) de água</t>
  </si>
  <si>
    <t>0235</t>
  </si>
  <si>
    <t>PICRAMATO DE ZIRCÓNIO seco ou humedecido com menos de 20% (massa) de água</t>
  </si>
  <si>
    <t>0236</t>
  </si>
  <si>
    <t>CORDÃO DETONANTE DE SECÇÃO PERFILADA</t>
  </si>
  <si>
    <t>0237</t>
  </si>
  <si>
    <t>FOGUETES LANÇA-CABOS</t>
  </si>
  <si>
    <t>0238</t>
  </si>
  <si>
    <t>0240</t>
  </si>
  <si>
    <t>EXPLOSIVO DE DESMONTE DO TIPO E</t>
  </si>
  <si>
    <t>0241</t>
  </si>
  <si>
    <t>CARGAS PROPULSORAS PARA CANHÃO</t>
  </si>
  <si>
    <t>0242</t>
  </si>
  <si>
    <t>MUNIÇÕES INCENDIÁRIAS DE FÓSFORO BRANCO com carga de dispersão, carga de expulsão ou carga propulsora</t>
  </si>
  <si>
    <t>0243</t>
  </si>
  <si>
    <t>0244</t>
  </si>
  <si>
    <t>MUNIÇÕES FUMÍGENAS DE FÓSFORO BRANCO com carga de dispersão, carga de expulsão ou carga propulsora</t>
  </si>
  <si>
    <t>0245</t>
  </si>
  <si>
    <t>0246</t>
  </si>
  <si>
    <t>MUNIÇÕES INCENDIÁRIAS contendo líquido ou gel, com carga de dispersão, carga de expulsão ou carga propulsora</t>
  </si>
  <si>
    <t>0247</t>
  </si>
  <si>
    <t>4.3</t>
  </si>
  <si>
    <t>0248</t>
  </si>
  <si>
    <t>0249</t>
  </si>
  <si>
    <t>PROPULSORES COM LÍQUIDOS HIPERGÓLICOS, com ou sem carga de expulsão</t>
  </si>
  <si>
    <t>0250</t>
  </si>
  <si>
    <t>0254</t>
  </si>
  <si>
    <t>0255</t>
  </si>
  <si>
    <t>0257</t>
  </si>
  <si>
    <t>OCTOLITE (OCTOL) seca ou humedecida com menos de 15% (massa) de água</t>
  </si>
  <si>
    <t>0266</t>
  </si>
  <si>
    <t>0267</t>
  </si>
  <si>
    <t>REFORÇADORES COM detonador</t>
  </si>
  <si>
    <t>0268</t>
  </si>
  <si>
    <t>CARGAS PROPULSORAS</t>
  </si>
  <si>
    <t>0271</t>
  </si>
  <si>
    <t>0272</t>
  </si>
  <si>
    <t>CARTUCHOS PARA PIROMECANISMOS</t>
  </si>
  <si>
    <t>0275</t>
  </si>
  <si>
    <t>0276</t>
  </si>
  <si>
    <t>CARTUCHOS PARA POÇOS DE PETRÓLEO</t>
  </si>
  <si>
    <t>0277</t>
  </si>
  <si>
    <t>0278</t>
  </si>
  <si>
    <t>0279</t>
  </si>
  <si>
    <t>0280</t>
  </si>
  <si>
    <t>0281</t>
  </si>
  <si>
    <t>NITROGUANIDINA (GUANITE) seca ou humedecida com menos de 20% (massa) de água</t>
  </si>
  <si>
    <t>0282</t>
  </si>
  <si>
    <t>0283</t>
  </si>
  <si>
    <t>GRANADAS de mão ou de espingarda com carga de rebentamento</t>
  </si>
  <si>
    <t>0284</t>
  </si>
  <si>
    <t>0285</t>
  </si>
  <si>
    <t>OGIVAS DE FOGUETE com carga de rebentamento</t>
  </si>
  <si>
    <t>0286</t>
  </si>
  <si>
    <t>0287</t>
  </si>
  <si>
    <t>0288</t>
  </si>
  <si>
    <t>0289</t>
  </si>
  <si>
    <t>0290</t>
  </si>
  <si>
    <t>0291</t>
  </si>
  <si>
    <t>0292</t>
  </si>
  <si>
    <t>0293</t>
  </si>
  <si>
    <t>0294</t>
  </si>
  <si>
    <t>0295</t>
  </si>
  <si>
    <t>0296</t>
  </si>
  <si>
    <t>0297</t>
  </si>
  <si>
    <t>0299</t>
  </si>
  <si>
    <t>0300</t>
  </si>
  <si>
    <t>MUNIÇÕES LACRIMOGÉNEAS com ou sem carga de dispersão, carga de expulsão ou carga propulsora</t>
  </si>
  <si>
    <t xml:space="preserve">SG74 </t>
  </si>
  <si>
    <t>0301</t>
  </si>
  <si>
    <t>0303</t>
  </si>
  <si>
    <t>0305</t>
  </si>
  <si>
    <t>0306</t>
  </si>
  <si>
    <t>0312</t>
  </si>
  <si>
    <t>0313</t>
  </si>
  <si>
    <t>0314</t>
  </si>
  <si>
    <t>0315</t>
  </si>
  <si>
    <t>ESPOLETAS INFLAMADORAS</t>
  </si>
  <si>
    <t>0316</t>
  </si>
  <si>
    <t>0317</t>
  </si>
  <si>
    <t xml:space="preserve">GRANADAS DE EXERCÍCIO de mão ou de espingarda </t>
  </si>
  <si>
    <t>0318</t>
  </si>
  <si>
    <t>CÁPSULAS TUBULARES</t>
  </si>
  <si>
    <t>0319</t>
  </si>
  <si>
    <t>0320</t>
  </si>
  <si>
    <t>0321</t>
  </si>
  <si>
    <t>0322</t>
  </si>
  <si>
    <t>0323</t>
  </si>
  <si>
    <t>0324</t>
  </si>
  <si>
    <t>0325</t>
  </si>
  <si>
    <t>0326</t>
  </si>
  <si>
    <t>0327</t>
  </si>
  <si>
    <t>0328</t>
  </si>
  <si>
    <t>TORPEDOS com carga de rebentamento</t>
  </si>
  <si>
    <t>0329</t>
  </si>
  <si>
    <t>0330</t>
  </si>
  <si>
    <t>T1</t>
  </si>
  <si>
    <t>0331</t>
  </si>
  <si>
    <t>0332</t>
  </si>
  <si>
    <t>ARTIFÍCIOS DE DIVERTIMENTO</t>
  </si>
  <si>
    <t>0333</t>
  </si>
  <si>
    <t>0334</t>
  </si>
  <si>
    <t>0335</t>
  </si>
  <si>
    <t>0336</t>
  </si>
  <si>
    <t>0337</t>
  </si>
  <si>
    <t>0338</t>
  </si>
  <si>
    <t>0339</t>
  </si>
  <si>
    <t>NITROCELULOSE seca ou humedecida com menos de 25% (massa) de água (ou de álcool)</t>
  </si>
  <si>
    <t>0340</t>
  </si>
  <si>
    <t>NITROCELULOSE não modificada ou plastificada com menos de 18% (massa) de plastificante</t>
  </si>
  <si>
    <t>0341</t>
  </si>
  <si>
    <t>NITROCELULOSE HUMEDECIDA com pelo menos 25% (massa) de álcool</t>
  </si>
  <si>
    <t>0342</t>
  </si>
  <si>
    <t>NITROCELULOSE PLASTIFICADA com pelo menos 18% (massa) de plastificante</t>
  </si>
  <si>
    <t>0343</t>
  </si>
  <si>
    <t>0344</t>
  </si>
  <si>
    <t>0345</t>
  </si>
  <si>
    <t>0346</t>
  </si>
  <si>
    <t>0347</t>
  </si>
  <si>
    <t>0348</t>
  </si>
  <si>
    <t>178 274</t>
  </si>
  <si>
    <t>0349</t>
  </si>
  <si>
    <t>0350</t>
  </si>
  <si>
    <t>0351</t>
  </si>
  <si>
    <t>0352</t>
  </si>
  <si>
    <t>0353</t>
  </si>
  <si>
    <t>Ver DE943</t>
  </si>
  <si>
    <t>178 
274</t>
  </si>
  <si>
    <t>0354</t>
  </si>
  <si>
    <t>0355</t>
  </si>
  <si>
    <t>0356</t>
  </si>
  <si>
    <t>MATÉRIAS EXPLOSIVAS, N.S.A.</t>
  </si>
  <si>
    <t>0357</t>
  </si>
  <si>
    <t>0358</t>
  </si>
  <si>
    <t>0359</t>
  </si>
  <si>
    <t>0360</t>
  </si>
  <si>
    <t>0361</t>
  </si>
  <si>
    <t>MUNIÇÕES DE EXERCÍCIO</t>
  </si>
  <si>
    <t>0362</t>
  </si>
  <si>
    <t>MUNIÇÕES PARA ENSAIO</t>
  </si>
  <si>
    <t>0363</t>
  </si>
  <si>
    <t>0364</t>
  </si>
  <si>
    <t>0365</t>
  </si>
  <si>
    <t>0366</t>
  </si>
  <si>
    <t>0367</t>
  </si>
  <si>
    <t>0368</t>
  </si>
  <si>
    <t>OGIVAS DE FOGUETES com carga de rebentamento</t>
  </si>
  <si>
    <t>0369</t>
  </si>
  <si>
    <t>OGIVAS DE FOGUETES com carga de dispersão ou carga de expulsão</t>
  </si>
  <si>
    <t>0370</t>
  </si>
  <si>
    <t>0371</t>
  </si>
  <si>
    <t>0372</t>
  </si>
  <si>
    <t>0373</t>
  </si>
  <si>
    <t>0374</t>
  </si>
  <si>
    <t>0375</t>
  </si>
  <si>
    <t>0376</t>
  </si>
  <si>
    <t>0377</t>
  </si>
  <si>
    <t>0378</t>
  </si>
  <si>
    <t>0379</t>
  </si>
  <si>
    <t>0380</t>
  </si>
  <si>
    <t>0381</t>
  </si>
  <si>
    <t>COMPONENTES DE CADEIA PIROTÉCNICA, N.S.A.</t>
  </si>
  <si>
    <t>0382</t>
  </si>
  <si>
    <t>0383</t>
  </si>
  <si>
    <t>0384</t>
  </si>
  <si>
    <t>NITRO-5 BENZOTRIAZOL</t>
  </si>
  <si>
    <t>0385</t>
  </si>
  <si>
    <t>ÁCIDO TRINITROBENZENOSSULFÓNICO</t>
  </si>
  <si>
    <t>0386</t>
  </si>
  <si>
    <t>TRINITROFLUORENONA</t>
  </si>
  <si>
    <t>0387</t>
  </si>
  <si>
    <t>TRINITROTOLUENO (trotil, TNT) EM MISTURA COM TRINITROBENZENO ou TRINITROTOLUENO (trotil, TNT) EM MISTURA COM HEXANITROESTILBENO</t>
  </si>
  <si>
    <t>0388</t>
  </si>
  <si>
    <t>TRINITROTOLUENO (trotil, TNT) EM MISTURA COM TRINITROBENZENO E HEXANITROESTILBENO</t>
  </si>
  <si>
    <t>0389</t>
  </si>
  <si>
    <t>TRITONAL</t>
  </si>
  <si>
    <t>O tritonal é uma substância composta de trinitrotolueno (TNT) misturada com o alumínio.</t>
  </si>
  <si>
    <t>0390</t>
  </si>
  <si>
    <t>CICLOTRIMETILENOTRINITRAMINA (HEXOGÉNIO, CICLONITE, RDX) EM MISTURA COM CICLOTETRAMETILENOTETRANITRAMINA (HMX, OCTOGÉNIO) HUMEDECIDA com pelo menos 15% (massa) de água ou CICLOTRIMETILENOTRINITRAMINA (HEXOGÉNIO, CICLONITE, RDX) EM MISTURA COM CICLOTETRAMETILENOTETRANITRAMINA (HMX, OCTOGÉNIO) DESSENSIBILIZADA com pelo menos 10% (massa) de fleumatizante</t>
  </si>
  <si>
    <t>0391</t>
  </si>
  <si>
    <t>HEXANITROESTILBENO</t>
  </si>
  <si>
    <t>Substância. Explosivo de explosão em massa.</t>
  </si>
  <si>
    <t>0392</t>
  </si>
  <si>
    <t>HEXOTONAL</t>
  </si>
  <si>
    <t>0393</t>
  </si>
  <si>
    <t>TRINITRORESORCINOL (ÁCIDO ESTÍFNICO) humedecido com pelo menos 20% (massa) de água (ou de uma mistura de álcool e de água)</t>
  </si>
  <si>
    <t>0394</t>
  </si>
  <si>
    <t>MOTORES DE FOGUETE A COMBUSTÍVEL LÍQUIDO</t>
  </si>
  <si>
    <t xml:space="preserve">SG67 </t>
  </si>
  <si>
    <t>0395</t>
  </si>
  <si>
    <t>0396</t>
  </si>
  <si>
    <t>FOGUETES A COMBUSTÍVEL LÍQUIDO com carga de rebentamento</t>
  </si>
  <si>
    <t>0397</t>
  </si>
  <si>
    <t>0398</t>
  </si>
  <si>
    <t>BOMBAS COM LÍQUIDO INFLAMÁVEL com carga de rebentamento</t>
  </si>
  <si>
    <t>0399</t>
  </si>
  <si>
    <t>0400</t>
  </si>
  <si>
    <t>SULFURETO DE DIPICRILO seco ou humedecido com menos de 10% (massa) de água</t>
  </si>
  <si>
    <t>0401</t>
  </si>
  <si>
    <t>PERCLORATO DE AMÓNIO</t>
  </si>
  <si>
    <t>152</t>
  </si>
  <si>
    <t>0402</t>
  </si>
  <si>
    <t>0403</t>
  </si>
  <si>
    <t>0404</t>
  </si>
  <si>
    <t>0405</t>
  </si>
  <si>
    <t>DINITROSOBENZENO</t>
  </si>
  <si>
    <t>0406</t>
  </si>
  <si>
    <t>ÁCIDO TETRAZOL-1 ACÉTICO</t>
  </si>
  <si>
    <t>0407</t>
  </si>
  <si>
    <t>ESPOLETAS DETONADORAS com dispositivos de segurança</t>
  </si>
  <si>
    <t>0408</t>
  </si>
  <si>
    <t>0409</t>
  </si>
  <si>
    <t>0410</t>
  </si>
  <si>
    <t>TETRANITRATO DE PENTAERITRITE (TETRANITRATO DE PENTAERITRITOL, PENTRITE, PETN) com pelo menos 7% (massa) de cera</t>
  </si>
  <si>
    <t>131</t>
  </si>
  <si>
    <t>0411</t>
  </si>
  <si>
    <t>0412</t>
  </si>
  <si>
    <t>0413</t>
  </si>
  <si>
    <t>0414</t>
  </si>
  <si>
    <t xml:space="preserve">CARGAS PROPULSORAS </t>
  </si>
  <si>
    <t>0415</t>
  </si>
  <si>
    <t>0417</t>
  </si>
  <si>
    <t>0418</t>
  </si>
  <si>
    <t>0419</t>
  </si>
  <si>
    <t>0420</t>
  </si>
  <si>
    <t>0421</t>
  </si>
  <si>
    <t>0424</t>
  </si>
  <si>
    <t>0425</t>
  </si>
  <si>
    <t>0426</t>
  </si>
  <si>
    <t>0427</t>
  </si>
  <si>
    <t>0428</t>
  </si>
  <si>
    <t>0429</t>
  </si>
  <si>
    <t>0430</t>
  </si>
  <si>
    <t>0431</t>
  </si>
  <si>
    <t>0432</t>
  </si>
  <si>
    <t>PASTA DE PÓLVORA (galete) HUMEDECIDA com pelo menos 17% (massa) de álcool</t>
  </si>
  <si>
    <t>0433</t>
  </si>
  <si>
    <t>0434</t>
  </si>
  <si>
    <t>0435</t>
  </si>
  <si>
    <t>FOGUETES com carga de expulsão</t>
  </si>
  <si>
    <t>0436</t>
  </si>
  <si>
    <t>0437</t>
  </si>
  <si>
    <t>0438</t>
  </si>
  <si>
    <t>0439</t>
  </si>
  <si>
    <t>0440</t>
  </si>
  <si>
    <t>0441</t>
  </si>
  <si>
    <t>CARGAS EXPLOSIVAS INDUSTRIAIS sem detonador</t>
  </si>
  <si>
    <t>0442</t>
  </si>
  <si>
    <t>0443</t>
  </si>
  <si>
    <t>0444</t>
  </si>
  <si>
    <t>0445</t>
  </si>
  <si>
    <t>CAIXAS DE CARTUCHOS COMBUSTÍVEIS VAZIAS E NÃO INICIADORAS</t>
  </si>
  <si>
    <t>0446</t>
  </si>
  <si>
    <t>0447</t>
  </si>
  <si>
    <t>ÁCIDO MERCAPTO-5 TETRAZOL-1 ACÉTICO</t>
  </si>
  <si>
    <t>0448</t>
  </si>
  <si>
    <t>TORPEDOS A COMBUSTÍVEL LÍQUIDO com ou sem carga de rebentamento</t>
  </si>
  <si>
    <t>0449</t>
  </si>
  <si>
    <t>TORPEDOS A COMBUSTÍVEL LÍQUIDO com ogiva inerte</t>
  </si>
  <si>
    <t>0450</t>
  </si>
  <si>
    <t>0451</t>
  </si>
  <si>
    <t>0452</t>
  </si>
  <si>
    <t>0453</t>
  </si>
  <si>
    <t>0454</t>
  </si>
  <si>
    <t>0455</t>
  </si>
  <si>
    <t>0456</t>
  </si>
  <si>
    <t>CARGAS DE REBENTAMENTO DE LIGANTE PLÁSTICO</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</si>
  <si>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</si>
  <si>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</si>
  <si>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</si>
  <si>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</si>
  <si>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</si>
  <si>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</si>
  <si>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</si>
  <si>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</si>
  <si>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</si>
  <si>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</si>
  <si>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</si>
  <si>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</si>
  <si>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</si>
  <si>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</si>
  <si>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</si>
  <si>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</si>
  <si>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</si>
  <si>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</si>
  <si>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</si>
  <si>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</si>
  <si>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</si>
  <si>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</si>
  <si>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</si>
  <si>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</si>
  <si>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</si>
  <si>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MATÉRIAS EXPLOSIVAS MUITO POUCO SENSÍVEIS (MATÉRIAS EMPS), N.S.A.</t>
  </si>
  <si>
    <t>0482</t>
  </si>
  <si>
    <t>CICLOTRIMETILENOTRINITRAMINA (CICLONITE, HEXOGÉNIO, RDX) DESSENSIBILIZADA</t>
  </si>
  <si>
    <t>0483</t>
  </si>
  <si>
    <t>CICLOTETRAMETILENOTETRANITRAMINA (OCTOGÉNIO, HMX) DESSENSIBILIZADA</t>
  </si>
  <si>
    <t>0484</t>
  </si>
  <si>
    <t>0485</t>
  </si>
  <si>
    <t>0486</t>
  </si>
  <si>
    <t>0487</t>
  </si>
  <si>
    <t>0488</t>
  </si>
  <si>
    <t>DINITROGLICOLURILO (DINGU)</t>
  </si>
  <si>
    <t>0489</t>
  </si>
  <si>
    <t>OXINITROTRIAZOL (ONTA)</t>
  </si>
  <si>
    <t>0490</t>
  </si>
  <si>
    <t>0491</t>
  </si>
  <si>
    <t>0492</t>
  </si>
  <si>
    <t>0493</t>
  </si>
  <si>
    <t>0494</t>
  </si>
  <si>
    <t>PROPERGOL, LÍQUIDO</t>
  </si>
  <si>
    <t>224</t>
  </si>
  <si>
    <t>0495</t>
  </si>
  <si>
    <t>OCTONAL</t>
  </si>
  <si>
    <t>0496</t>
  </si>
  <si>
    <t>0497</t>
  </si>
  <si>
    <t>PROPERGOL, SÓLIDO</t>
  </si>
  <si>
    <t>0498</t>
  </si>
  <si>
    <t>0499</t>
  </si>
  <si>
    <t>0500</t>
  </si>
  <si>
    <t>0501</t>
  </si>
  <si>
    <t>0502</t>
  </si>
  <si>
    <t>DISPOSITIVOS DE SEGURANÇA, PIROTÉCNICOS</t>
  </si>
  <si>
    <t>235 289</t>
  </si>
  <si>
    <t>0503</t>
  </si>
  <si>
    <t>1H-TETRAZOL</t>
  </si>
  <si>
    <t>0504</t>
  </si>
  <si>
    <t>0505</t>
  </si>
  <si>
    <t>0506</t>
  </si>
  <si>
    <t>0507</t>
  </si>
  <si>
    <t>1-HIDROXIBENZOTRIAZOL ANIDRO seco ou humedecido com menos de 20% (massa) de água</t>
  </si>
  <si>
    <t>0508</t>
  </si>
  <si>
    <t>0509</t>
  </si>
  <si>
    <t>ACETILENO DISSOLVIDO</t>
  </si>
  <si>
    <t xml:space="preserve">2.1 </t>
  </si>
  <si>
    <t>F-D</t>
  </si>
  <si>
    <t>S-U</t>
  </si>
  <si>
    <t xml:space="preserve">Categoria D SW1 SW2 </t>
  </si>
  <si>
    <t xml:space="preserve">SG46 </t>
  </si>
  <si>
    <t>Gás inflamável com um ligeiro odor. Limites de explosividade: entre 2.1% e 80%. Mais leve que o ar (0.907). O manuseamento brusco e a exposição a aquecimento localizado devem ser evitados, uma vez que estas condições podem resultar em explosão retardada. As garrafas vazias devem ser movimentadas com as mesmas precauções que as garrafas cheias.</t>
  </si>
  <si>
    <t>1001</t>
  </si>
  <si>
    <t>AR COMPRIMIDO</t>
  </si>
  <si>
    <t>F-C</t>
  </si>
  <si>
    <t>S-V</t>
  </si>
  <si>
    <t xml:space="preserve">Categoria A </t>
  </si>
  <si>
    <t>Gás não inflamável.</t>
  </si>
  <si>
    <t>1002</t>
  </si>
  <si>
    <t>AR LÍQUIDO REFRIGERADO</t>
  </si>
  <si>
    <t>5.1</t>
  </si>
  <si>
    <t>S-W</t>
  </si>
  <si>
    <t xml:space="preserve">Categoria D </t>
  </si>
  <si>
    <t>Gás liquefeito, não inflamável. Agente fortemente comburente. Misturas de ar líquido com materiais combustíveis ou óleos podem explodir. Pode inflamar matérias orgânicas.</t>
  </si>
  <si>
    <t>1003</t>
  </si>
  <si>
    <t>AMONÍACO ANIDRO</t>
  </si>
  <si>
    <t>8</t>
  </si>
  <si>
    <t>23</t>
  </si>
  <si>
    <t xml:space="preserve">Categoria D SW2 </t>
  </si>
  <si>
    <t>Gás liquefeito, tóxico, corrosivo, não inflamável com um odor pungente. Mais leve que o ar (0.6). Sufocante em baixas concentrações. Embora esta substância tenha risco de inflamabilidade, ela só exibe tal perigo em condições extremas de incêndio em áreas confinadas. Reage violentamente com ácidos. Altamente irritante para a pele, olhos e mucosas.</t>
  </si>
  <si>
    <t>1005</t>
  </si>
  <si>
    <t>ÁRGON COMPRIMIDO</t>
  </si>
  <si>
    <t>Gás inerte. Mais pesado que o ar (1.4).</t>
  </si>
  <si>
    <t>1006</t>
  </si>
  <si>
    <t xml:space="preserve">TRIFLUORETO DE BORO </t>
  </si>
  <si>
    <t>Gás tóxico, corrosivo, não inflamável. Forma nuvens brancas, densas, de vapores corrosivos com ar húmido. Reage violentamente com a água, libertando fluoreto de hidrogénio, um gás irritante e corrosivo sob forma de fumos brancos. Na presença de humidade, altamente corrosivo para o vidro e a maioria dos metais. Muito mais pesado que o ar (2.35). Altamente irritante para a pele, olhos e mucosas.</t>
  </si>
  <si>
    <t>1008</t>
  </si>
  <si>
    <t>BROMOTRIFLUORMETANO (GÁS REFRIGERANTE R13B1)</t>
  </si>
  <si>
    <t>Gás liquefeito, não inflamável com um ligeiro odor. Muito mais pesado que o ar (5.2).</t>
  </si>
  <si>
    <t>1009</t>
  </si>
  <si>
    <t xml:space="preserve">Categoria B SW2 </t>
  </si>
  <si>
    <t>Gás liquefeito, inflamável com um odor desagradável. Limites de explosividade: entre 2% e 12%. Mais pesado do que o ar (1.84).</t>
  </si>
  <si>
    <t>1010</t>
  </si>
  <si>
    <t>BUTANO</t>
  </si>
  <si>
    <t xml:space="preserve">Categoria E SW2 </t>
  </si>
  <si>
    <t>Hidrocarboneto gasoso, inflamável. Limites de explosividade: entre 1.8% e 8.4%. Mais pesado do que o ar (2.11).</t>
  </si>
  <si>
    <t>1011</t>
  </si>
  <si>
    <t>BUTILENOS</t>
  </si>
  <si>
    <t>Hidrocarboneto gasoso, inflamável. Limites de explosividade: entre 1.6% e 10%. Mais pesado do que o ar (2.0).</t>
  </si>
  <si>
    <t>1012</t>
  </si>
  <si>
    <t>DIÓXIDO DE CARBONO</t>
  </si>
  <si>
    <t>Gás liquefeito, não inflamável. Mais pesado que o ar (1.5). Não consegue permanecer no estado líquido acima de 31°C.</t>
  </si>
  <si>
    <t>1013</t>
  </si>
  <si>
    <t>MONÓXIDO DE CARBONO COMPRIMIDO</t>
  </si>
  <si>
    <t>2.1</t>
  </si>
  <si>
    <t>Gás tóxico, inflamável, sem odor. Limites de explosividade: entre 12% e 75%. Ligeiramente mais leve que o ar (0.97).</t>
  </si>
  <si>
    <t>1016</t>
  </si>
  <si>
    <t>CLORO</t>
  </si>
  <si>
    <t>Gás tóxico e corrosivo, amarelo, não inflamável com um odor pungente. Corrosivo para vidro e para a maioria dos metais. Muito mais pesado que o ar (2.4). Altamente irritante para a pele, olhos e mucosas. Comburente potente que pode provocar um incêndio.</t>
  </si>
  <si>
    <t>1017</t>
  </si>
  <si>
    <t>CLORODIFLUORMETANO (GÁS REFRIGERANTE R 22)</t>
  </si>
  <si>
    <t>Gás liquefeito, não inflamável com um odor semelhante a clorofórmio. Muito mais pesado que o ar (3.0).</t>
  </si>
  <si>
    <t>1018</t>
  </si>
  <si>
    <t>CLOROPENTAFLUORETANO (GÁS REFRIGERANTE  R 115)</t>
  </si>
  <si>
    <t>Gás liquefeito, não inflamável. Muito mais pesado que o ar (5.4).</t>
  </si>
  <si>
    <t>1020</t>
  </si>
  <si>
    <t>CLORO-1 TETRAFLUOR-1,2,2,2 ETANO (GÁS REFRIGERANTE R 124)</t>
  </si>
  <si>
    <t>Gás liquefeito, não inflamável. Muito mais pesado que o ar (4.7).</t>
  </si>
  <si>
    <t>1021</t>
  </si>
  <si>
    <t>CLOROTRIFLUORMETANO (GÁS REFRIGERANTE R 13)</t>
  </si>
  <si>
    <t>Gás liquefeito, não inflamável. Muito mais pesado que o ar (3.6). Não consegue permanecer no estado líquido acima de 29°C.</t>
  </si>
  <si>
    <t>1022</t>
  </si>
  <si>
    <t>GÁS DE HULHA COMPRIMIDO</t>
  </si>
  <si>
    <t>Gás tóxico, inflamável. Limites de explosividade: entre 4.5% e 40%. Muito mais leve que o ar (0.4 e 0.6).</t>
  </si>
  <si>
    <t>1023</t>
  </si>
  <si>
    <t>CIANOGÉNIO</t>
  </si>
  <si>
    <t>Gás liquefeito, tóxico, inflamável com um odor pungente. Limites de explosividade: entre 6.6% e 43%. Mais pesado que o ar (1.9).</t>
  </si>
  <si>
    <t>1026</t>
  </si>
  <si>
    <t>CICLOPROPANO</t>
  </si>
  <si>
    <t>Hidrocarboneto gasoso, inflamável. Mais pesado do que o ar.</t>
  </si>
  <si>
    <t>1027</t>
  </si>
  <si>
    <t>DICLORODIFLUORMETANO (GÁS REFRIGERANTE R 12)</t>
  </si>
  <si>
    <t>Gás liquefeito, não inflamável. Muito mais pesado que o ar (4.2).</t>
  </si>
  <si>
    <t>1028</t>
  </si>
  <si>
    <t>DICLOROFLUORMETANO (GÁS REFRIGERANTE R 21)</t>
  </si>
  <si>
    <t>Gás liquefeito, não inflamável com um odor semelhante a clorofórmio. Muito mais pesado que o ar (3.6). Ponto de ebulição: 9°C.</t>
  </si>
  <si>
    <t>1029</t>
  </si>
  <si>
    <t>DIFLUOR-1,1 ETANO (GÁS REFRIGERANTE  R 152a)</t>
  </si>
  <si>
    <t>Gás inflamável. Limites de explosividade: entre 5% e 17%. Muito mais pesado do que o ar (2.3).</t>
  </si>
  <si>
    <t>1030</t>
  </si>
  <si>
    <t>DIMETILAMINA ANIDRA</t>
  </si>
  <si>
    <t>Gás liquefeito, inflamável com um odor semelhante a amoníaco. Mais pesado do que o ar (1.6). Ponto de ebulição: 7°C. Sufocante em baixas concentrações.</t>
  </si>
  <si>
    <t>1032</t>
  </si>
  <si>
    <t>ÉTER METÍLICO</t>
  </si>
  <si>
    <t>Gás inflamável com um odor semelhante a clorofórmio. Mais pesado do que o ar (1.6).</t>
  </si>
  <si>
    <t>1033</t>
  </si>
  <si>
    <t>ETANO</t>
  </si>
  <si>
    <t>Gás inflamável. Limites de explosividade: entre 3% e 16%. Ligeiramente mais pesado do que o ar (1.05).</t>
  </si>
  <si>
    <t>1035</t>
  </si>
  <si>
    <t>ETILAMINA</t>
  </si>
  <si>
    <t>912</t>
  </si>
  <si>
    <t>Gás liquefeito, inflamável com um odor semelhante a amoníaco. Limites de explosividade: entre 3.5% e 14%. Mais pesado do que o ar (1.6). Ponto de ebulição: 17°C.</t>
  </si>
  <si>
    <t>1036</t>
  </si>
  <si>
    <t>CLORETO DE ETILO</t>
  </si>
  <si>
    <t>Gás liquefeito, inflamável. Limites de explosividade: entre 3.5% e 15%. Muito mais pesado do que o ar (2.2). Ponto de ebulição: 13°C.</t>
  </si>
  <si>
    <t>1037</t>
  </si>
  <si>
    <t>ETILENO LÍQUIDO REFRIGERADO</t>
  </si>
  <si>
    <t>Gás liquefeito, inflamável. Limites de explosividade: entre 3% e 34%. Mais leve que o ar (0.98).</t>
  </si>
  <si>
    <t>1038</t>
  </si>
  <si>
    <t>ÉTER METILETÍLICO</t>
  </si>
  <si>
    <t>Gás liquefeito, inflamável. Limites de explosividade: entre 2% e 10%. Muito mais pesado do que o ar (2.1). Ponto de ebulição: 11°C.</t>
  </si>
  <si>
    <t>1039</t>
  </si>
  <si>
    <t>ÓXIDO DE ETILENO COM AZOTO até uma pressão total de 1 MPa (10 bar) a 50 °C</t>
  </si>
  <si>
    <t>Gás liquefeito, tóxico, inflamável com um odor semelhante ao éter. Mais pesado do que o ar (1.5). Ponto de ebulição: 11°C.</t>
  </si>
  <si>
    <t>1040</t>
  </si>
  <si>
    <t>ÓXIDO DE ETILENO E DIÓXIDO DE CARBONO EM MISTURA, contendo mais de 9% mas não mais de 87% de óxido de etileno</t>
  </si>
  <si>
    <t>Gás liquefeito, inflamável com um odor semelhante ao éter. Mais pesado do que o ar (1.5).</t>
  </si>
  <si>
    <t>1041</t>
  </si>
  <si>
    <t>ADUBOS EM SOLUÇÃO contendo amoníaco não combinado</t>
  </si>
  <si>
    <t>Solução aquosa não inflamável de nitrato de amónio, nitrato de cálcio, ureia e suas misturas com gás de amónia. Liberta vapores tóxicos de amoníaco.</t>
  </si>
  <si>
    <t>1043</t>
  </si>
  <si>
    <t>EXTINTORES contendo um gás comprimido ou liquefeito</t>
  </si>
  <si>
    <t>225</t>
  </si>
  <si>
    <t>1044</t>
  </si>
  <si>
    <t>FLÚOR COMPRIMIDO</t>
  </si>
  <si>
    <t>5.1/8</t>
  </si>
  <si>
    <t>Gás amarelado, pálido, tóxico e corrosivo, não inflamável com um odor pungente. Comburente potente que pode provocar um incêndio. Reage com a água ou o ar húmido produzindo vapores tóxicos e corrosivos. Corrosivo para vidro e para a maioria dos metais. Explode quando misturado com o hidrogénio. Mais pesado que o ar (1.3). Altamente irritante para a pele, olhos e mucosas.</t>
  </si>
  <si>
    <t>1045</t>
  </si>
  <si>
    <t>HÉLIO COMPRIMIDO</t>
  </si>
  <si>
    <t>Gás inerte. Muito mais leve que o ar (0.14).</t>
  </si>
  <si>
    <t>1046</t>
  </si>
  <si>
    <t>BROMETO DE HIDROGÉNIO ANIDRO</t>
  </si>
  <si>
    <t>1048</t>
  </si>
  <si>
    <t>HIDROGÉNIO COMPRIMIDO</t>
  </si>
  <si>
    <t>Gás inflamável, inodoro. Limites de explosividade: entre 4% e 75%. Muito mais leve que o ar (0.07).</t>
  </si>
  <si>
    <t>1049</t>
  </si>
  <si>
    <t>CLORETO DE HIDROGÉNIO ANIDRO</t>
  </si>
  <si>
    <t>Gás incolor tóxico, corrosivo, não inflamável com um odor pungente. Altamente corrosivo, na presença de água. Mais pesado que o ar (1.3). Altamente irritante para a pele, olhos e mucosas.</t>
  </si>
  <si>
    <t>1050</t>
  </si>
  <si>
    <t>CIANETO DE HIDROGÉNIO ESTABILIZADO, com menos de 3% de água</t>
  </si>
  <si>
    <t xml:space="preserve">6.1 </t>
  </si>
  <si>
    <t>I</t>
  </si>
  <si>
    <t>F-E</t>
  </si>
  <si>
    <t>S-D</t>
  </si>
  <si>
    <t>Líquido muito volátil, inflamável, incolor, que liberta vapores inflamáveis ​​extremamente tóxicos. Ponto de ebulição: 26°C. Ponto de inflamação:-18°C c.c. Miscível com a água. Altamente tóxico à ingestão, por contacto cutâneo ou à inalação.</t>
  </si>
  <si>
    <t>1051</t>
  </si>
  <si>
    <t>FLUORETO DE HIDROGÉNIO ANIDRO</t>
  </si>
  <si>
    <t>T10</t>
  </si>
  <si>
    <t>Líquido incolor, fumante e extremamente volátil, com um odor irritante e pungente. Altamente corrosivo para os metais e vidro, na presença de humidade. Ponto de ebulição: 20°C . Tóxico à ingestão, por contacto cutâneo ou à inalação. Provoca queimaduras graves na pele, olhos e mucosas.</t>
  </si>
  <si>
    <t>1052</t>
  </si>
  <si>
    <t>SULFURETO DE HIDROGÉNIO</t>
  </si>
  <si>
    <t>Gás liquefeito, tóxico, inflamável com um odor fétido. Mais pesado que o ar (1.2).</t>
  </si>
  <si>
    <t>1053</t>
  </si>
  <si>
    <t>ISOBUTILENO</t>
  </si>
  <si>
    <t>Hidrocarboneto gasoso, inflamável. Limites de explosividade: entre 1.8% e 8.8%. Pode conter propano, ciclopropano, propileno, butano, butileno, etc., em proporções variáveis. Mais pesado do que o ar (1.94).</t>
  </si>
  <si>
    <t>1055</t>
  </si>
  <si>
    <t>CRÍPTON COMPRIMIDO</t>
  </si>
  <si>
    <t>Gás inerte. Muito mais pesado que o ar (2.9).</t>
  </si>
  <si>
    <t>1056</t>
  </si>
  <si>
    <t>ISQUEIROS ou RECARGAS PARA ISQUEIROS (para cigarros) contendo um gás inflamável</t>
  </si>
  <si>
    <t>201</t>
  </si>
  <si>
    <t>Isqueiros ou recargas para isqueiros contendo butano ou outro gás inflamável.</t>
  </si>
  <si>
    <t>1057</t>
  </si>
  <si>
    <t>GASES LIQUEFEITOS não inflamáveis, adicionados com azoto, dióxido de carbono ou ar</t>
  </si>
  <si>
    <t>Gases não inflamáveis ou misturas desses gases, que são utilizados para o enchimento de recipientes a partir dos quais os agentes são dispersos sob pressão. Os vapores podem ser mais pesados do que o ar.</t>
  </si>
  <si>
    <t>1058</t>
  </si>
  <si>
    <t>METILACETILENO E PROPADIENO EM MISTURA ESTABILIZADA</t>
  </si>
  <si>
    <t>Gás inflamável. Limites de explosividade: entre 3% e 11%. Mais pesado do que o ar (1.4).</t>
  </si>
  <si>
    <t>1060</t>
  </si>
  <si>
    <t>METILAMINA ANIDRA</t>
  </si>
  <si>
    <t>Gás liquefeito, inflamável com um odor semelhante a amoníaco. Mais pesado do que o ar (1.09).</t>
  </si>
  <si>
    <t>1061</t>
  </si>
  <si>
    <t>BROMETO DE METILO contendo no máximo 2% de cloropicrina</t>
  </si>
  <si>
    <t>Gás liquefeito, tóxico com um odor semelhante a clorofórmio. Muito mais pesado que o ar (3.3). Ponto de ebulição: 4.5°C. Mesmo que esta matéria tenha perigo de inflamabilidade, ela só apresenta tal perigo em situações extremas de incêndio em espaços confinados.</t>
  </si>
  <si>
    <t>1062</t>
  </si>
  <si>
    <t>CLORETO DE METILO (GÁS REFRIGERANTE R 40)</t>
  </si>
  <si>
    <t>Gás liquefeito, inflamável. Limites de explosividade: entre 8% e 20%. Mais pesado do que o ar (1.8).</t>
  </si>
  <si>
    <t>1063</t>
  </si>
  <si>
    <t>MERCAPTANO METÍLICO</t>
  </si>
  <si>
    <t>Gás liquefeito, tóxico, inflamável com um odor fétido. Mais pesado que o ar (1.7). Ponto de ebulição: 6°C.</t>
  </si>
  <si>
    <t>1064</t>
  </si>
  <si>
    <t>NÉON COMPRIMIDO</t>
  </si>
  <si>
    <t>Gás inerte. Mais leve que o ar (0.7).</t>
  </si>
  <si>
    <t>1065</t>
  </si>
  <si>
    <t>AZOTO COMPRIMIDO</t>
  </si>
  <si>
    <t>Gás não inflamável, inodoro. Mais leve que o ar (0.97).</t>
  </si>
  <si>
    <t>1066</t>
  </si>
  <si>
    <t>TETRÓXIDO DE DIAZOTO (DIÓXIDO DE AZOTO)</t>
  </si>
  <si>
    <t>Gás liquefeito, tóxico, corrosivo, não inflamável que liberta vapores castanhos com um odor pungente. Agente fortemente comburente. Corrosivo na presença de água. Mais pesado que o ar (1.6). Ponto de ebulição: 21°C. Altamente irritante para a pele, olhos e mucosas. Tóxico à inalação, com efeito retardado, semelhante ao fosgénio.</t>
  </si>
  <si>
    <t>1067</t>
  </si>
  <si>
    <t>CLORETO DE NITROSILO</t>
  </si>
  <si>
    <t>Gás amarelo, tóxico, não inflamável com um odor irritante. Corrosivo para o aço. Muito mais pesado que o ar (2.3). Altamente irritante para a pele, olhos e mucosas.</t>
  </si>
  <si>
    <t>1069</t>
  </si>
  <si>
    <t>PROTÓXIDO DE AZOTO</t>
  </si>
  <si>
    <t xml:space="preserve">Categoria A SW2 </t>
  </si>
  <si>
    <t>Gás não inflamável. Agente fortemente comburente. Mais pesado que o ar (1.5).</t>
  </si>
  <si>
    <t>1070</t>
  </si>
  <si>
    <t>GÁS DE PETRÓLEO COMPRIMIDO</t>
  </si>
  <si>
    <t>Gás tóxico, inflamável. Uma mistura de hidrocarbonetos e monóxido de carbono.</t>
  </si>
  <si>
    <t>1071</t>
  </si>
  <si>
    <t>OXIGÉNIO COMPRIMIDO</t>
  </si>
  <si>
    <t>Gás não inflamável, inodoro. Agente fortemente comburente. Mais pesado que o ar (1.1).</t>
  </si>
  <si>
    <t>1072</t>
  </si>
  <si>
    <t>OXIGÉNIO LÍQUIDO REFRIGERADO</t>
  </si>
  <si>
    <t>Gás liquefeito, não inflamável. Agente fortemente comburente. As misturas de oxigénio líquido com acetileno ou óleos podem explodir.</t>
  </si>
  <si>
    <t>1073</t>
  </si>
  <si>
    <t>GASES DE PETRÓLEO LIQUEFEITOS</t>
  </si>
  <si>
    <t>Hidrocarboneto gasoso, inflamável ou misturas obtidas a partir de gás natural ou por meio de destilação de óleos minerais ou de carvão, etc. Pode conter propano, ciclopropano, propileno, butano, butileno, etc., em proporções variáveis. Mais pesado do que o ar.</t>
  </si>
  <si>
    <t>1075</t>
  </si>
  <si>
    <t>FOSGÉNIO</t>
  </si>
  <si>
    <t>Gás liquefeito, tóxico, corrosivo, não inflamável com um odor fétido. Corrosivo na presença de água. Muito mais pesado que o ar (3.5). Ponto de ebulição: 8°C. Altamente irritante para a pele, olhos e mucosas. Este gás é particularmente perigoso pelo facto de poder ser inalado sem efeito imediato, mas pode causar graves danos e a morte após decorridas algumas horas.</t>
  </si>
  <si>
    <t>1076</t>
  </si>
  <si>
    <t>PROPILENO</t>
  </si>
  <si>
    <t>Hidrocarboneto gasoso, inflamável. Limites de explosividade: entre 2 % e 11.1%. Mais pesado do que o ar (1.5).</t>
  </si>
  <si>
    <t>1077</t>
  </si>
  <si>
    <t>GÁS FRIGORÍFICO, N.S.A.</t>
  </si>
  <si>
    <t>Diferentes clorofluorcarbonetos ou outros gases não-inflamáveis​​, não-tóxicos considerados como agentes de refrigeração.</t>
  </si>
  <si>
    <t>1078</t>
  </si>
  <si>
    <t>DIÓXIDO DE ENXOFRE</t>
  </si>
  <si>
    <t>Gás tóxico, corrosivo, não inflamável com um odor pungente. Muito mais pesado que o ar (2.3). Altamente irritante para a pele, olhos e mucosas.</t>
  </si>
  <si>
    <t>1079</t>
  </si>
  <si>
    <t>HEXAFLUORETO DE ENXOFRE</t>
  </si>
  <si>
    <t>Gás liquefeito, não inflamável, inodoro. Muito mais pesado que o ar (5.1).</t>
  </si>
  <si>
    <t>1080</t>
  </si>
  <si>
    <t>TETRAFLUORETILENO ESTABILIZADO</t>
  </si>
  <si>
    <t>Gás liquefeito, inflamável. Limites de explosividade: entre 11% e 60%. Muito mais pesado do que o ar (3.5). Irritante para a pele, olhos e mucosas.</t>
  </si>
  <si>
    <t>1081</t>
  </si>
  <si>
    <t>TRIFLUORCLOROETILENO ESTABILIZADO</t>
  </si>
  <si>
    <t>Gás tóxico, inflamável, sem odor. Limites de explosividade: entre 8.4% e 38.7%. Muito mais pesado que o ar (4.0).</t>
  </si>
  <si>
    <t>1082</t>
  </si>
  <si>
    <t>TRIMETILAMINA ANIDRA</t>
  </si>
  <si>
    <t>Gás liquefeito, inflamável com odor a peixe. Limites de explosividade: entre 2% e 12%. Muito mais pesado do que o ar (2.1). Ponto de ebulição: 3°C.</t>
  </si>
  <si>
    <t>1083</t>
  </si>
  <si>
    <t>BROMETO DE VINILO ESTABILIZADO</t>
  </si>
  <si>
    <t>Gás liquefeito, inflamável. Muito mais pesado do que o ar (3.7). Ponto de ebulição: 16°C.</t>
  </si>
  <si>
    <t>1085</t>
  </si>
  <si>
    <t>CLORETO DE VINILO ESTABILIZADO</t>
  </si>
  <si>
    <t>Gás liquefeito, inflamável. Limites de explosividade: entre 4% e 31%. Muito mais pesado do que o ar (2.2).</t>
  </si>
  <si>
    <t>1086</t>
  </si>
  <si>
    <t>ÉTER METILVINÍLICO ESTABILIZADO</t>
  </si>
  <si>
    <t>Gás liquefeito, inflamável. Limites de explosividade: entre 2.6% e 39%. Mais pesado do que o ar (2.0). Ponto de ebulição: 6°C.</t>
  </si>
  <si>
    <t>1087</t>
  </si>
  <si>
    <t>ACETAL</t>
  </si>
  <si>
    <t>3</t>
  </si>
  <si>
    <t>II</t>
  </si>
  <si>
    <t>T4</t>
  </si>
  <si>
    <t xml:space="preserve">Categoria E </t>
  </si>
  <si>
    <t>Líquido volátil, incolor com um odor agradável. Ponto de inflamação: abaixo de -18°C c.c. Limites de explosividade: entre 1.6% e 10.4%. Miscível com a água.</t>
  </si>
  <si>
    <t>1088</t>
  </si>
  <si>
    <t>ACETALDEÍDO</t>
  </si>
  <si>
    <t>Líquido incolor com um odor pungente frutado. Ponto de inflamação: -27°C c.c. Limites de explosividade: entre 4% e 57%. Ponto de ebulição: 21°C. Miscível com a água. Nocivo à ingestão ou à inalação.</t>
  </si>
  <si>
    <t>1089</t>
  </si>
  <si>
    <t>ACETONA</t>
  </si>
  <si>
    <t>Líquido claro, incolor, com um característico odor a menta. Ponto de inflamação: entre -20°C e -18°C c.c. Limites de explosividade: entre 2.5% e 13%. Miscível com a água.</t>
  </si>
  <si>
    <t>1090</t>
  </si>
  <si>
    <t>ÓLEOS DE ACETONA</t>
  </si>
  <si>
    <t xml:space="preserve">Categoria B </t>
  </si>
  <si>
    <t>1091</t>
  </si>
  <si>
    <t>ACROLEÍNA ESTABILIZADA</t>
  </si>
  <si>
    <t>Liquido amarelo ou incolor com um odor muito irritante. Ponto de inflamação: -26°C c.c. Limites de explosividade: entre 2.8% e 31%. Ponto de ebulição: 52°C. Miscível com a água. Altamente tóxico à ingestão, por contacto cutâneo ou à inalação.</t>
  </si>
  <si>
    <t>1092</t>
  </si>
  <si>
    <t>ACRILONITRILO ESTABILIZADO</t>
  </si>
  <si>
    <t>Líquido móvel, incolor com um odor ligeiramente pungente. Ponto de inflamação: -5°C c.c. Limites de explosividade: entre 3% e 17%. Parcialmente miscível com a água. Tóxico à ingestão, por contacto cutâneo ou à inalação. A prática tem demonstrado que esta substância poderá derramar de embalagens que normalmente são estanques a outros produtos químicos.</t>
  </si>
  <si>
    <t>1093</t>
  </si>
  <si>
    <t>ÁLCOOL ALÍLICO</t>
  </si>
  <si>
    <t>Líquido incolor com um odor pungente tipo mostarda. Ponto de inflamação: 21°C c.c. Limites de explosividade: entre 2.5% e 18%. Miscível com a água. Altamente tóxico à ingestão, por contacto cutâneo ou à inalação.</t>
  </si>
  <si>
    <t>1098</t>
  </si>
  <si>
    <t>BROMETO DE ALILO</t>
  </si>
  <si>
    <t>Líquido amarelo claro a incolor com um odor irritante. Ponto de inflamação: -1°C c.c. Limites de explosividade: entre 4.4% e 7.3%. Imiscível com a água. Altamente tóxico à ingestão, por contacto cutâneo ou à inalação.</t>
  </si>
  <si>
    <t>1099</t>
  </si>
  <si>
    <t>CLORETO DE ALILO</t>
  </si>
  <si>
    <t>Líquido incolor com um odor pungente desagradável. Ponto de inflamação: -29°C c.c. Limites de explosividade: entre 3.3% e 11.1%. Ponto de ebulição: 44°C. Imiscível com a água. Tóxico à ingestão, por contacto cutâneo ou à inalação.</t>
  </si>
  <si>
    <t>1100</t>
  </si>
  <si>
    <t>ACETATOS DE AMILO</t>
  </si>
  <si>
    <t>III</t>
  </si>
  <si>
    <t>T2</t>
  </si>
  <si>
    <t>Líquido incolor com um odor tipo banana ou pera. Acetato de Amilo normal: ponto de inflamação 25°C c.c. Acetato de Amilo secundário: Ponto de inflamação 32°C c.c. Imiscível com a água.</t>
  </si>
  <si>
    <t>1104</t>
  </si>
  <si>
    <t>PENTANÓIS</t>
  </si>
  <si>
    <t>1105</t>
  </si>
  <si>
    <t>223</t>
  </si>
  <si>
    <t>AMILAMINAS</t>
  </si>
  <si>
    <t>T7</t>
  </si>
  <si>
    <t>S-C</t>
  </si>
  <si>
    <t>Líquidos claros, incolores. Limites de explosividade: entre 2.2% e 22%. AMILAMINA normal (1-PENTILAMINA): ponto de inflamação 4°C c.c. AMILAMINA terciária (3-PENTILAMINA): ponto de inflamação 2°C c.c. Miscível com a água. Nocivo à inalação. Provoca queimaduras na pele, olhos e mucosas.</t>
  </si>
  <si>
    <t>1106</t>
  </si>
  <si>
    <t>CLORETOS DE AMILO</t>
  </si>
  <si>
    <t>1107</t>
  </si>
  <si>
    <t>PENTENO-1 (n-AMILENO)</t>
  </si>
  <si>
    <t>Líquido volátil, incolor com um odor desagradável. Ponto de inflamação: -20°C c.c. Limites de explosividade: entre 1.4% e 8.7%. Ponto de ebulição: 30°C. Imiscível com a água. Irritante para a pele, olhos e mucosas. Narcótico em concentrações elevadas.</t>
  </si>
  <si>
    <t>1108</t>
  </si>
  <si>
    <t>FORMIATOS DE AMILO</t>
  </si>
  <si>
    <t>Líquido incolor com um odor agradável. normal-FORMIATOS DE AMILO: ponto de inflamação 27°C c.c. ISOFORMIATOS DE AMILO: ponto de inflamação 26°C c.c. Limites de explosividade: entre 1.7% e 10%. Imiscível com a água.</t>
  </si>
  <si>
    <t>1109</t>
  </si>
  <si>
    <t>n-AMILMETILCETONA</t>
  </si>
  <si>
    <t>Líquido incolor. Ponto de inflamação: 49°C c.c. Imiscível com a água.</t>
  </si>
  <si>
    <t>1110</t>
  </si>
  <si>
    <t>MERCAPTANO AMÍLICO</t>
  </si>
  <si>
    <t xml:space="preserve">SG50 SG57 </t>
  </si>
  <si>
    <t>Líquidos amarelos a incolores com um odor extremamente desagradável tipo alho. terciário-MERCAPTANO AMÍLICO: ponto de inflamação-7°C c.c. normal-MERCAPTANO AMÍLICO: ponto de inflamação 19°C c.c. ISO MERCAPTANO AMÍLICO: ponto de inflamação 18°C c.c. Imiscível com a água. Estas substâncias podem vazar de embalagens que normalmente são estanques a outros produtos químicos.</t>
  </si>
  <si>
    <t>1111</t>
  </si>
  <si>
    <t>NITRATOS DE AMILO</t>
  </si>
  <si>
    <t>1112</t>
  </si>
  <si>
    <t>NITRITOS DE AMILO</t>
  </si>
  <si>
    <t>Líquido amarelado, transparente, volátil com um odor perfumado frutado. Ponto de inflamação do NITRITO DE AMILO puro:-20°C c.c. Ponto de inflamação do NITRITO DE AMILO puro normal: 10°C c.c. Decompõe-se em contacto com o ar, luz ou água, libertando vapores nitrosos tóxicos que são de cor laranja. Imiscível com a água. Nocivo à inalação.</t>
  </si>
  <si>
    <t>1113</t>
  </si>
  <si>
    <t>BENZENO</t>
  </si>
  <si>
    <t>1114</t>
  </si>
  <si>
    <t>BUTANÓIS</t>
  </si>
  <si>
    <t>Líquido incolor  com um odor desagradável. Limites de explosividade: normal - BUTANOL entre 1.4% e 11.2%. secundário - BUTANOL entre 1.7% e 9.8%. terciário - BUTANOL entre 2.4% e 8%. terciário - BUTANOL solidifica por volta dos 25°C. normal - BUTANOL é imiscível com a água. secundário - BUTANOL é imiscível com a água. terciário - BUTANOL é miscível com a água. Irritante para a pele, olhos e mucosas.</t>
  </si>
  <si>
    <t>1120</t>
  </si>
  <si>
    <t>ACETATOS DE BUTILO</t>
  </si>
  <si>
    <t>Líquido incolor com um odor semelhante a ananás. Imiscível com a água. normal - ACETATO DE BUTILO: ponto de inflamação 27°C c.c. Limites de explosividade: entre 1.5%  e 15%.</t>
  </si>
  <si>
    <t>1123</t>
  </si>
  <si>
    <t>n-BUTILAMINA</t>
  </si>
  <si>
    <t>Ponto de inflamação -9◦C c.c. Limites de explosividade: entre 1.7% e 10%. Líquido volátil, incolor com um odor semelhante a amoníaco. Miscível com a água. Provoca queimaduras na pele, olhos e mucosas.</t>
  </si>
  <si>
    <t>1125</t>
  </si>
  <si>
    <t>BROMO-1 BUTANO</t>
  </si>
  <si>
    <t>Líquido claro, de cor palha pálida, incolor. Ponto de inflamação: 13°C c.c. Limites de explosividade: entre 2.6% e 6.6%. Imiscível com a água. Narcótico.</t>
  </si>
  <si>
    <t>1126</t>
  </si>
  <si>
    <t>CLOROBUTANOS</t>
  </si>
  <si>
    <t>1127</t>
  </si>
  <si>
    <t>FORMIATO DE n-BUTILO</t>
  </si>
  <si>
    <t>Líquido incolor. Ponto de inflamação: 18°C c.c. Limites de explosividade: entre 1.6% e 8.3%. Imiscível com a água.</t>
  </si>
  <si>
    <t>1128</t>
  </si>
  <si>
    <t>BUTIRALDEÍDO</t>
  </si>
  <si>
    <t>Líquido incolor com um odor característico pungente. Ponto de inflamação: -7°C c.c. Limites de explosividade: entre 1.4% e 12.5%. Imiscível com a água.</t>
  </si>
  <si>
    <t>1129</t>
  </si>
  <si>
    <t>ÓLEO DE CÂNFORA</t>
  </si>
  <si>
    <t>S-E</t>
  </si>
  <si>
    <t>Óleo incolor com um odor característico. Ponto de inflamação: 47°C c.c. Imiscível com a água.</t>
  </si>
  <si>
    <t>1130</t>
  </si>
  <si>
    <t>DISSULFURETO DE CARBONO</t>
  </si>
  <si>
    <t xml:space="preserve">SG63 </t>
  </si>
  <si>
    <t>1131</t>
  </si>
  <si>
    <t>ADESIVOS contendo um líquido inflamável</t>
  </si>
  <si>
    <t>Os adesivos são soluções de gomas, resinas, etc., geralmente voláteis devido aos solventes. A miscibilidade com a água depende da sua composição.</t>
  </si>
  <si>
    <t>1133</t>
  </si>
  <si>
    <t>223 955</t>
  </si>
  <si>
    <t>CLOROBENZENO</t>
  </si>
  <si>
    <t>Líquido incolor com um odor semelhante a amêndoas. Ponto de inflamação: 29°C c.c. Limites de explosividade: entre 1.3% e 11%. Imiscível com a água.</t>
  </si>
  <si>
    <t>1134</t>
  </si>
  <si>
    <t>MONOCLORIDRINA DO GLICOL</t>
  </si>
  <si>
    <t>Líquido inflamável incolor com um odor etéreo fraco. Ponto de inflamação: 60°C o.c. Limites de explosividade: entre 4.9% e 15.9%. Miscível com a água. Quando envolvido num incêndio, desenvolve fumos extremamente tóxicos (fosgénio) e corrosivos (cloreto de hidrogénio). Altamente tóxico à ingestão, por contacto cutâneo ou à inalação.</t>
  </si>
  <si>
    <t>1135</t>
  </si>
  <si>
    <t>DESTILADOS DE ALCATRÃO DE HULHA, INFLAMÁVEIS</t>
  </si>
  <si>
    <t>1136</t>
  </si>
  <si>
    <t>SOLUÇÃO DE REVESTIMENTO (incluindo os tratamentos de superfície ou revestimentos utilizados na indústria ou para outros fins, tais como subcapa para carroçarias de veículos ou revestimentos para tambores e barricas)</t>
  </si>
  <si>
    <t>A miscibilidade com a água depende da composição.</t>
  </si>
  <si>
    <t>1139</t>
  </si>
  <si>
    <t>955</t>
  </si>
  <si>
    <t>ALDEÍDO CROTÓNICO (CROTONALDEÍDO) ou ALDEÍDO CROTÓNICO ESTABILIZADO (CROTONALDEÍDO ESTABILIZADO)</t>
  </si>
  <si>
    <t>1143</t>
  </si>
  <si>
    <t>CROTOANILENO</t>
  </si>
  <si>
    <t>1144</t>
  </si>
  <si>
    <t>CICLOHEXANO</t>
  </si>
  <si>
    <t>Líquido móvel, incolor com um odor aromático doce. Ponto de inflamação: -18°C c.c. Limites de explosividade: entre 1.2% e 8.4%. Imiscível com a água. Ligeiramente irritante para a pele, olhos e mucosas. Narcótico em concentrações elevadas.</t>
  </si>
  <si>
    <t>1145</t>
  </si>
  <si>
    <t>CICLOPENTANO</t>
  </si>
  <si>
    <t>Líquido incolor com um odor pungente. Ponto de inflamação: abaixo de -18°C c.c. Limites de explosividade: entre 1.4% e 8%. Ponto de ebulição: 49°C. Imiscível com a água. Irritante para a pele, olhos e mucosas. Narcótico em concentrações elevadas.</t>
  </si>
  <si>
    <t>1146</t>
  </si>
  <si>
    <t>DECAHIDRONAFTALENO</t>
  </si>
  <si>
    <t>Líquido incolor com um odor aromático. Ponto de inflamação: 52°C e 57°C c.c. Limites de explosividade: entre 0.7% e 4.9%. Imiscível com a água. Nocivo à inalação.</t>
  </si>
  <si>
    <t>1147</t>
  </si>
  <si>
    <t>DIACETONA-ÁLCOOL</t>
  </si>
  <si>
    <t>Líquido incolor. Limites de explosividade: entre 1.4% e 8%. Miscível com a água.</t>
  </si>
  <si>
    <t>1148</t>
  </si>
  <si>
    <t>ÉTERES BUTÍLICOS</t>
  </si>
  <si>
    <t>Líquido incolor com um leve odor semelhante ao éter. Limites de explosividade: entre 0.9% e 8.5%. Imiscível com a água. normal - ÉTER BUTÍLICO: ponto de inflamação 25°C c.c.</t>
  </si>
  <si>
    <t>1149</t>
  </si>
  <si>
    <t>DICLORO-1,2 ETILENO</t>
  </si>
  <si>
    <t>Líquido incolor com um odor semelhante a clorofórmio. Ponto de inflamação: 6°C c.c. Limites de explosividade: entre 5.6% e 16%. Imiscível com a água. Intervalo de ebulição entre: 48°C e 61°C.</t>
  </si>
  <si>
    <t>1150</t>
  </si>
  <si>
    <t>DICLOROPENTANOS</t>
  </si>
  <si>
    <t>Líquidos amarelo claros. 1,5-DICLOROPENTANO: ponto de inflamação 26°C c.c. Imiscível com a água.</t>
  </si>
  <si>
    <t>1152</t>
  </si>
  <si>
    <t>ÉTER DIETÍLICO DO ETILENOGLICOL</t>
  </si>
  <si>
    <t>Líquido incolor com um odor semelhante ao éter. Ponto de inflamação: 35°C c.c. Imiscíveis com a água.</t>
  </si>
  <si>
    <t>1153</t>
  </si>
  <si>
    <t>DIETILAMINA</t>
  </si>
  <si>
    <t>Líquido incolor com um odor semelhante a amoníaco. Ponto de inflamação: -39°C c.c. Limites de explosividade: entre 1.7% e 10.1%. Ponto de ebulição: 55°C. Miscível com a água. Nocivo à ingestão. Provoca queimaduras na pele, olhos e mucosas. Concentrações mais elevadas causam irritação pulmonar perigosa.</t>
  </si>
  <si>
    <t>1154</t>
  </si>
  <si>
    <t>ÉTER DIETÍLICO (ÉTER ETÍLICO)</t>
  </si>
  <si>
    <t>1155</t>
  </si>
  <si>
    <t>DIETILCETONA</t>
  </si>
  <si>
    <t>1156</t>
  </si>
  <si>
    <t>DIISOBUTILCETONA</t>
  </si>
  <si>
    <t>Líquido incolor. Ponto de inflamação: 49°C c.c. Limites de explosividade: entre 0.8% e 7.1%. Imiscível com a água.</t>
  </si>
  <si>
    <t>1157</t>
  </si>
  <si>
    <t>DIISOPROPILAMINA</t>
  </si>
  <si>
    <t>Líquido volátil, incolor com odor a peixe. Ponto de inflamação: -7°C c.c. Limites de explosividade: entre 1.1% e 7.1%. Parcialmente miscível com a água. Nocivo à inalação. Provoca queimaduras na pele, olhos e mucosas.</t>
  </si>
  <si>
    <t>1158</t>
  </si>
  <si>
    <t>ÉTER ISOPROPÍLICO</t>
  </si>
  <si>
    <t>1159</t>
  </si>
  <si>
    <t>DIMETILAMINA EM SOLUÇÃO AQUOSA</t>
  </si>
  <si>
    <t xml:space="preserve">SG35 </t>
  </si>
  <si>
    <t>Solução aquosa de um gás inflamável com um odor semelhante a amoníaco. Ponto de inflamação para uma solução de 60% em água: -32°C c.c. Limites de explosividade: entre 2.8% e 14.4%. Ponto de ebulição para uma solução de 60% em água: 36°C. Ponto de inflamação para uma solução de 25% em água: 0°C c.c. Miscível com a água. Nocivo à inalação. Provoca queimaduras na pele, olhos e mucosas. Reage violentamente com os ácidos.</t>
  </si>
  <si>
    <t>1160</t>
  </si>
  <si>
    <t>CARBONATO DE METILO</t>
  </si>
  <si>
    <t>Líquido incolor. Imiscível com a água. Ponto de inflamação: 18◦C c.c.</t>
  </si>
  <si>
    <t>1161</t>
  </si>
  <si>
    <t>DIMETILDICLOROSSILANO</t>
  </si>
  <si>
    <t>Líquido incolor com um odor pungente. Ponto de inflamação: -9°C c.c. Limites de explosividade: 1.4% e 9.5%. Imiscível com a água. Reage com a água para formar uma mistura complexa de dimetil siloxanos e liberta cloreto de hidrogénio, um gás tóxico e corrosivo. Nocivo à inalação. Provoca queimaduras na pele, olhos e mucosas.</t>
  </si>
  <si>
    <t>1162</t>
  </si>
  <si>
    <t>DIMETILHIDRAZINA ASSIMÉTRICA</t>
  </si>
  <si>
    <t>Líquido incolor com um odor semelhante a amoníaco. Ponto de inflamação:-18°C c.c. Limites de explosividade: entre 2% e 95%. Miscível com a água, gerando calor. Reage violentamente com ácidos. Altamente tóxico à ingestão, por contacto cutâneo ou à inalação. Provoca queimaduras na pele, olhos e mucosas. Pode reagir perigosamente com substâncias comburentes.</t>
  </si>
  <si>
    <t>1163</t>
  </si>
  <si>
    <t>SULFURETO DE METILO</t>
  </si>
  <si>
    <t>Líquido incolor  com um odor desagradável. Ponto de inflamação: -37°C c.c. Limites de explosividade: entre 2.2% e 19.7%. Ponto de ebulição: 37°C. Imiscível com a água. Quando envolvido num incêndio, liberta gases tóxicos. Narcótico em concentrações elevadas.</t>
  </si>
  <si>
    <t>1164</t>
  </si>
  <si>
    <t>DIOXANO</t>
  </si>
  <si>
    <t>Líquido incolor com um odor semelhante ao éter. Ponto de inflamação: 12°C c.c. Limites de explosividade: entre 2% e 22%. Miscível com a água. Nocivo à inalação.</t>
  </si>
  <si>
    <t>1165</t>
  </si>
  <si>
    <t>DIOXOLANO</t>
  </si>
  <si>
    <t>Líquido incolor. Ponto de inflamação: 2°C c.c. Miscível com a água. Nocivo à inalação.</t>
  </si>
  <si>
    <t>1166</t>
  </si>
  <si>
    <t>ÉTER VINÍLICO ESTABILIZADO</t>
  </si>
  <si>
    <t>1167</t>
  </si>
  <si>
    <t>Normalmente composto por soluções alcoólicas. A miscibilidade com a água depende da composição.</t>
  </si>
  <si>
    <t>ETANOL (ÁLCOOL ETÍLICO) ou ETANOL EM SOLUÇÃO (ÁLCOOL ETÍLICO EM SOLUÇÃO)</t>
  </si>
  <si>
    <t>144</t>
  </si>
  <si>
    <t>Líquidos incolores, voláteis. ETANOL puro: ponto de inflamação 13°C c.c. Limites de explosividade: entre 3.3% e 19%. Miscível com a água.</t>
  </si>
  <si>
    <t>1170</t>
  </si>
  <si>
    <t>ETANOL EM SOLUÇÃO (ÁLCOOL ETÍLICO EM SOLUÇÃO)</t>
  </si>
  <si>
    <t>144 223</t>
  </si>
  <si>
    <t>ÉTER MONOETÍLICO DO ETILENOGLICOL</t>
  </si>
  <si>
    <t>Líquido incolor. Ponto de inflamação: 40°C c.c. Limites de explosividade: entre 1.7% e 15.6%. Miscível com a água.</t>
  </si>
  <si>
    <t>1171</t>
  </si>
  <si>
    <t>ACETATO DO ÉTER MONOETÍLICO DO ETILENOGLICOL</t>
  </si>
  <si>
    <t>Líquido incolor. Ponto de inflamação: 51°C c.c. Limites de explosividade: entre 1.7% e 10.1%. Parcialmente miscível com a água.</t>
  </si>
  <si>
    <t>1172</t>
  </si>
  <si>
    <t>ACETATO DE ETILO</t>
  </si>
  <si>
    <t>Líquido incolor com um odor perfumado. Ponto de inflamação: -4°C c.c. Limites de explosividade: entre 2.18% e 11.5%. Imiscível com a água.</t>
  </si>
  <si>
    <t>1173</t>
  </si>
  <si>
    <t>ETILBENZENO</t>
  </si>
  <si>
    <t>Líquido incolor com um odor aromático. Ponto de inflamação: 22°C c.c. Limites de explosividade: entre 1% e 6.7%. Imiscível com a água.</t>
  </si>
  <si>
    <t>1175</t>
  </si>
  <si>
    <t>BORATO DE ETILO</t>
  </si>
  <si>
    <t>Líquido incolor. Ponto de inflamação: 11°C c.c. Imiscível com a água.</t>
  </si>
  <si>
    <t>1176</t>
  </si>
  <si>
    <t>ACETATO DE 2-ETILBUTILO</t>
  </si>
  <si>
    <t>Líquido incolor. Ponto de inflamação: 54°C o.c. Imiscível com a água.</t>
  </si>
  <si>
    <t>1177</t>
  </si>
  <si>
    <t>ALDEÍDO ETIL-2 BUTÍRICO</t>
  </si>
  <si>
    <t>Líquido incolor. Ponto de inflamação: 11°C c.c. Limites de explosividade: entre 1.2% e 7.7%. Imiscível com a água.</t>
  </si>
  <si>
    <t>1178</t>
  </si>
  <si>
    <t>ÉTER ETILBUTÍLICO</t>
  </si>
  <si>
    <t>Líquido incolor. Ponto de inflamação: -1°C c.c. Imiscível com a água.</t>
  </si>
  <si>
    <t>1179</t>
  </si>
  <si>
    <t>BUTIRATO DE ETILO</t>
  </si>
  <si>
    <t>Líquido volátil, incolor com um odor semelhante a ananás. Ponto de inflamação: 26°C c.c. Imiscível com a água.</t>
  </si>
  <si>
    <t>1180</t>
  </si>
  <si>
    <t>CLOROACETATO DE ETILO</t>
  </si>
  <si>
    <t>Líquido inflamável, incolor com um odor pungente e frutado. Ponto de inflamação: 54°C c.c. Imiscível com a água. Quando aquecido, liberta vapores tóxicos e corrosivos. Tóxico à ingestão, por contacto cutâneo ou à inalação.</t>
  </si>
  <si>
    <t>1181</t>
  </si>
  <si>
    <t>CLOROFORMIATO DE ETILO</t>
  </si>
  <si>
    <t>3/8</t>
  </si>
  <si>
    <t>Líquido incolor. Ponto de inflamação: 16°C c.c. Reage e decompõe-se com a água ou o calor, libertando cloreto de hidrogénio, um gás irritante e corrosivo sob a forma de fumos brancos. Na presença de humidade, extremamente corrosivo para a maioria dos metais. Altamente tóxico à ingestão, por contacto cutâneo ou à inalação. Provoca queimaduras na pele, olhos e mucosas.</t>
  </si>
  <si>
    <t>1182</t>
  </si>
  <si>
    <t>ETILDICLOROSSILANO</t>
  </si>
  <si>
    <t>F-G</t>
  </si>
  <si>
    <t>S-O</t>
  </si>
  <si>
    <t>1183</t>
  </si>
  <si>
    <t>DICLORETO DE ETILENO</t>
  </si>
  <si>
    <t>Líquido incolor com um odor semelhante a clorofórmio. Ponto de inflamação: 13°C c.c. Limites de explosividade: entre 6.2% e 15.9%. Imiscível com a água. Tóxico à inalação. Irritante para a pele, olhos e mucosas.</t>
  </si>
  <si>
    <t>1184</t>
  </si>
  <si>
    <t>ETILENOIMINA ESTABILIZADA</t>
  </si>
  <si>
    <t>Óleo líquido inflamável, incolor com um odor pungente semelhante a amoníaco. Ponto de inflamação:-13°C c.c. Ponto de ebulição: 55°C. Limites de explosividade: entre 3.6% e 6.0%. Miscível com a água. Altamente tóxico à ingestão, por contacto cutâneo ou à inalação.</t>
  </si>
  <si>
    <t>1185</t>
  </si>
  <si>
    <t>ÉTER MONOMETÍLICO DO ETILENOGLICOL</t>
  </si>
  <si>
    <t>Líquido incolor. Ponto de inflamação: 38°C c.c. Limites de explosividade: entre 1.8% e 20%. Miscível com a água.</t>
  </si>
  <si>
    <t>1188</t>
  </si>
  <si>
    <t>ACETATO DO ÉTER MONOMETÍLICO DO ETILENOGLICOL</t>
  </si>
  <si>
    <t>Líquido incolor com um odor característico. Ponto de inflamação: 44°C c.c. Limites de explosividade: entre 1.7% e 8.2%. Miscível com a água.</t>
  </si>
  <si>
    <t>1189</t>
  </si>
  <si>
    <t>FORMIATO DE ETILO</t>
  </si>
  <si>
    <t>Líquido incolor com um odor aromático agradável. Ponto de inflamação: -20°C c.c. Limites de explosividade: entre 3.5% e 16.5%. Ponto de ebulição: 54°C. Imiscível com a água.</t>
  </si>
  <si>
    <t>1190</t>
  </si>
  <si>
    <t>ALDEÍDOS OCTÍLICOS</t>
  </si>
  <si>
    <t>Líquido incolor com um odor característico. Ponto de inflamação: 44°C e 52°C c.c. Limites de explosividade: entre 0.9% e 7.2%. Imiscível com a água.</t>
  </si>
  <si>
    <t>1191</t>
  </si>
  <si>
    <t>LACTATO DE ETILO</t>
  </si>
  <si>
    <t>Líquido incolor. Ponto de inflamação: 46°C c.c. Limites de explosividade: entre 1.5% e 11.4%. Miscível com a água.</t>
  </si>
  <si>
    <t>1192</t>
  </si>
  <si>
    <t>ETILMETILCETONA (METILETILCETONA)</t>
  </si>
  <si>
    <t>Líquido incolor. Ponto de inflamação: -1°C c.c. Limites de explosividade: entre 1.8% e 11.5%. Miscível com a água.</t>
  </si>
  <si>
    <t>1193</t>
  </si>
  <si>
    <t>NITRITO DE ETILO EM SOLUÇÃO</t>
  </si>
  <si>
    <t>900</t>
  </si>
  <si>
    <t>1194</t>
  </si>
  <si>
    <t>PROPIONATO DE ETILO</t>
  </si>
  <si>
    <t>Líquido incolor com um odor semelhante a ananás. Ponto de inflamação: 12°C c.c. Limites de explosividade: entre 1.8% e 11%. Imiscível com a água.</t>
  </si>
  <si>
    <t>1195</t>
  </si>
  <si>
    <t>ETILTRICLOROSSILANO</t>
  </si>
  <si>
    <t>1196</t>
  </si>
  <si>
    <t>1197</t>
  </si>
  <si>
    <t>FORMALDEÍDO EM SOLUÇÃO INFLAMÁVEL</t>
  </si>
  <si>
    <t>Líquido incolor com um odor pungente. Ponto de inflamação: entre 32 e 60°C c.c. Miscível com a água. Irritante para a pele, olhos e mucosas.</t>
  </si>
  <si>
    <t>1198</t>
  </si>
  <si>
    <t>FURALDEÍDOS</t>
  </si>
  <si>
    <t>1199</t>
  </si>
  <si>
    <t>ÓLEO DE FUSELAGEM</t>
  </si>
  <si>
    <t>Líquido oleoso, incolor, com um odor desagradável. Uma mistura constituída de álcoois de amílico. Imiscível com a água.</t>
  </si>
  <si>
    <t>1201</t>
  </si>
  <si>
    <t>CARBURANTE DIESEL ou GASÓLEO ou ÓLEO DE AQUECIMENTO LEVE</t>
  </si>
  <si>
    <t>Imiscível com a água.</t>
  </si>
  <si>
    <t>1202</t>
  </si>
  <si>
    <t>GASOLINA</t>
  </si>
  <si>
    <t>1203</t>
  </si>
  <si>
    <t>NITROGLICERINA EM SOLUÇÃO ALCOÓLICA com no máximo 1% de nitroglicerina</t>
  </si>
  <si>
    <t>Imiscível com a água. Facilmente inflamável. Quando presente num incêndio, liberta vapores nitrosos tóxicos. Não explosiva neste estado, mas danos ou fugas, numa embalagem podem permitir evaporar o solvente e, assim, deixar a nitroglicerina num estado explosivo.</t>
  </si>
  <si>
    <t>1204</t>
  </si>
  <si>
    <t>HEPTANOS</t>
  </si>
  <si>
    <t>Líquidos incolores, voláteis. Limites de explosividade: entre 1.1% e 6.7%. n-HEPTANO: ponto de inflamação -4°C c.c. Imiscível com a água. Irritante para a pele, olhos e mucosas.</t>
  </si>
  <si>
    <t>1206</t>
  </si>
  <si>
    <t>HEXALDEÍDO</t>
  </si>
  <si>
    <t>Líquido incolor com um odor pungente. Ponto de inflamação: 32°C c.c. Imiscível com a água.</t>
  </si>
  <si>
    <t>1207</t>
  </si>
  <si>
    <t>HEXANOS</t>
  </si>
  <si>
    <t>Líquidos incolores, voláteis com um ligeiro odor. Limites de explosividade: entre 1.1% e 7.5%. n-HEXANO: ponto de inflamação-22°C c.c. Ponto de ebulição 69°C. NEOHEXANO: ponto de inflamação -48°C c.c. Ponto de ebulição 50°C. Imiscível com a água. Ligeiramente irritante para a pele, olhos e mucosas.</t>
  </si>
  <si>
    <t>1208</t>
  </si>
  <si>
    <t>TINTAS DE IMPRESSÃO, inflamáveis ou MATÉRIAS APARENTADAS ÀS TINTAS DE IMPRESSÃO (incluindo solventes e diluentes para tintas de impressão), inflamáveis</t>
  </si>
  <si>
    <t>Líquido ou fluido viscoso contendo corantes em solução ou suspensão. A miscibilidade com a água depende do solvente.</t>
  </si>
  <si>
    <t>1210</t>
  </si>
  <si>
    <t>ISOBUTANOL (ÁLCOOL ISOBUTÍLICO)</t>
  </si>
  <si>
    <t>Líquido incolor com um odor doce. Ponto de inflamação: 28°C c.c. Limites de explosividade: entre 1.2% e 10.9%. Parcialmente miscível com a água.</t>
  </si>
  <si>
    <t>1212</t>
  </si>
  <si>
    <t>ACETATO DE ISOBUTILO</t>
  </si>
  <si>
    <t>Líquido incolor com um odor semelhante a ananás. Ponto de inflamação: 18°C c.c. Limites de explosividade: entre 1.3% e 10.5%. Imiscível com a água.</t>
  </si>
  <si>
    <t>1213</t>
  </si>
  <si>
    <t>ISOBUTILAMINA</t>
  </si>
  <si>
    <t>1214</t>
  </si>
  <si>
    <t>ISOOCTENOS</t>
  </si>
  <si>
    <t>Líquido incolor. Imiscível com a água.</t>
  </si>
  <si>
    <t>1216</t>
  </si>
  <si>
    <t>ISOPRENO ESTABILIZADO</t>
  </si>
  <si>
    <t>Líquido incolor, volátil. Ponto de inflamação: -48°C c.c. Limites de explosividade: entre 1.5% e 9.7%. Ponto de ebulição: 34°C. Imiscível com a água.</t>
  </si>
  <si>
    <t>1218</t>
  </si>
  <si>
    <t>ISOPROPANOL (ÁLCOOL ISOPROPÍLICO)</t>
  </si>
  <si>
    <t>Líquido móvel, incolor. Ponto de inflamação: 12°C c.c. Limites de explosividade: entre 2% e 12%. Miscível com a água.</t>
  </si>
  <si>
    <t>1219</t>
  </si>
  <si>
    <t>ACETATO DE ISOPROPILO</t>
  </si>
  <si>
    <t>Líquido incolor com um odor aromático. Ponto de inflamação: 11°C c.c. Limites de explosividade: entre 1.8% e 7.8%. Imiscível com a água.</t>
  </si>
  <si>
    <t>1220</t>
  </si>
  <si>
    <t>ISOPROPILAMINA</t>
  </si>
  <si>
    <t>Líquido volátil, incolor, com um odor semelhante a amoníaco. Ponto de inflamação: -37°C c.c. Limites de explosividade: entre 2.3% e 10.4%. Ponto de ebulição: 32°C. Miscível com a água. Nocivo à ingestão. Provoca queimaduras na pele, olhos e mucosas.</t>
  </si>
  <si>
    <t>1221</t>
  </si>
  <si>
    <t>NITRATO DE ISOPROPILO</t>
  </si>
  <si>
    <t>26</t>
  </si>
  <si>
    <t>Líquido incolor. Ponto de inflamação: 12°C c.c. Limites de explosividade: até 100%. Imiscível com a água. Pode explodir quando aquecido. Nocivo à inalação.</t>
  </si>
  <si>
    <t>1222</t>
  </si>
  <si>
    <t>QUEROSENO</t>
  </si>
  <si>
    <t>1223</t>
  </si>
  <si>
    <t>CETONAS LÍQUIDAS, N.S.A.</t>
  </si>
  <si>
    <t>1224</t>
  </si>
  <si>
    <t>223 274</t>
  </si>
  <si>
    <t>MERCAPTANOS LÍQUIDOS INFLAMÁVEIS, TÓXICOS, N.S.A. ou MERCAPTANOS EM MISTURA LÍQUIDA, INFLAMÁVEL, TÓXICA, N.S.A.</t>
  </si>
  <si>
    <t>Líquidos amarelos a incolores com um odor a alho. Imiscível com a água. Tóxico à ingestão, por contacto cutâneo ou à inalação.</t>
  </si>
  <si>
    <t>1228</t>
  </si>
  <si>
    <t>ÓXIDO DE MESITILO</t>
  </si>
  <si>
    <t>Líquido oleoso, incolor, com um odor doce. Ponto de inflamação: 32°C c.c. Miscível com a água.</t>
  </si>
  <si>
    <t>1229</t>
  </si>
  <si>
    <t>METANOL</t>
  </si>
  <si>
    <t>279</t>
  </si>
  <si>
    <t>Líquido incolor, volátil. Ponto de inflamação: 12°C c.c. Limites de explosividade: entre 6% e 36.5%. Miscível com a água. Tóxico à ingestão; Pode causar cegueira. Evitar o contacto com a pele.</t>
  </si>
  <si>
    <t>1230</t>
  </si>
  <si>
    <t>ACETATO DE METILO</t>
  </si>
  <si>
    <t>Líquido volátil, incolor com um odor perfumado. Ponto de inflamação: -10°C c.c. Limites de explosividade: entre 3% e 16%. Miscível com a água.</t>
  </si>
  <si>
    <t>1231</t>
  </si>
  <si>
    <t>ACETATO DE METILAMILO</t>
  </si>
  <si>
    <t>Líquido incolor. Ponto de inflamação: 43°C o.c. Imiscível com a água.</t>
  </si>
  <si>
    <t>1233</t>
  </si>
  <si>
    <t>METILAL</t>
  </si>
  <si>
    <t>Líquido volátil, incolor com um odor semelhante a clorofórmio. Ponto de inflamação: -28°C c.c. Limites de explosividade: entre 3.6% e 12.6%. Ponto de ebulição: 42°C. Miscível com a água. Irritante para a pele, olhos e mucosas.</t>
  </si>
  <si>
    <t>1234</t>
  </si>
  <si>
    <t>METILAMINA EM SOLUÇÃO AQUOSA</t>
  </si>
  <si>
    <t>Solução aquosa de um gás inflamável com um odor semelhante a amoníaco. Limites de explosividade: entre 5% e 20.7% (matéria pura). Ponto de ebulição:-7°C (matéria pura). O produto comercial é uma solução a 40% com: ponto de ebulição 48°C, ponto de inflamação -13°C c.c. Miscível com a água. Pode reagir explosivamente com o mercúrio. Nocivo à inalação. Reage violentamente com ácidos. Provoca queimaduras na pele, olhos e mucosas.</t>
  </si>
  <si>
    <t>1235</t>
  </si>
  <si>
    <t>BUTIRATO DE METILO</t>
  </si>
  <si>
    <t>Líquido incolor. Ponto de inflamação: 14°C c.c. Imiscível com a água.</t>
  </si>
  <si>
    <t>1237</t>
  </si>
  <si>
    <t>CLOROFORMIATO DE METILO</t>
  </si>
  <si>
    <t>1238</t>
  </si>
  <si>
    <t>ÉTER METÍLICO MONOCLORADO</t>
  </si>
  <si>
    <t>Líquido incolor. Ponto de inflamação: abaixo de -18°C c.c. Imiscível com a água. Altamente tóxico à ingestão, por contacto cutâneo ou à inalação.</t>
  </si>
  <si>
    <t>1239</t>
  </si>
  <si>
    <t>METILDICLOROSSILANO</t>
  </si>
  <si>
    <t>1242</t>
  </si>
  <si>
    <t>FORMIATO DE METILO</t>
  </si>
  <si>
    <t>Líquido incolor  com um odor agradável. Ponto de inflamação: -32°C c.c. Limites de explosividade: entre 5% e 22.7%. Ponto de ebulição: 32°C. Miscível com a água.</t>
  </si>
  <si>
    <t>1243</t>
  </si>
  <si>
    <t>METILHIDRAZINA</t>
  </si>
  <si>
    <t>1244</t>
  </si>
  <si>
    <t>METILISOBUTILCETONA</t>
  </si>
  <si>
    <t>Líquido incolor com um odor agradável. Ponto de inflamação: 14°C c.c. Limites de explosividade: entre 1.4% e 7.5%. Imiscível com a água.</t>
  </si>
  <si>
    <t>1245</t>
  </si>
  <si>
    <t>METILISOPROPENILCETONA ESTABILIZADA</t>
  </si>
  <si>
    <t>Líquido incolor com um odor agradável. Limites de explosividade: entre 1.8% e 9%. Imiscível com a água.</t>
  </si>
  <si>
    <t>1246</t>
  </si>
  <si>
    <t>METACRILATO DE METILO MONÓMERO ESTABILIZADO</t>
  </si>
  <si>
    <t>Líquido incolor, volátil. Ponto de inflamação: 8°C c.c. Limites de explosividade: entre 1.5% e 11.6%. Imiscível com a água. Irritante para a pele, olhos e mucosas.</t>
  </si>
  <si>
    <t>1247</t>
  </si>
  <si>
    <t>PROPIONATO DE METILO</t>
  </si>
  <si>
    <t>Líquido incolor. Ponto de inflamação: -2°C c.c. Limites de explosividade: entre 2.4% e 13%. Imiscível com a água.</t>
  </si>
  <si>
    <t>1248</t>
  </si>
  <si>
    <t>METILPROPILCETONA</t>
  </si>
  <si>
    <t>Líquido incolor. Ponto de inflamação: 7°C c.c. Limites de explosividade: entre 1.5% e 8.2%. Imiscível com a água.</t>
  </si>
  <si>
    <t>1249</t>
  </si>
  <si>
    <t>METILTRICLOROSSILANO</t>
  </si>
  <si>
    <t>1250</t>
  </si>
  <si>
    <t>METILVINILCETONA, ESTABILIZADA</t>
  </si>
  <si>
    <t>Categoria D SW2</t>
  </si>
  <si>
    <t>Líquido incolor com um odor pungente. Miscível com a água. Limites de explosividade: entre 2.1% e 15.6%. Ponto de inflamação:-7°C c.c. Altamente tóxico à ingestão, por contacto cutâneo ou à inalação. Provoca queimaduras na pele, olhos e mucosas.</t>
  </si>
  <si>
    <t>1251</t>
  </si>
  <si>
    <t>NÍQUEL-TETRACARBONILO</t>
  </si>
  <si>
    <t>1259</t>
  </si>
  <si>
    <t>NITROMETANO</t>
  </si>
  <si>
    <t>Líquido incolor. Ponto de inflamação: 35°C c.c. Limites de explosividade: entre 7.1% e 63%. Miscível com a água. Perigo de incêndio e explosão se a embalagem romper.</t>
  </si>
  <si>
    <t>1261</t>
  </si>
  <si>
    <t>OCTANOS</t>
  </si>
  <si>
    <t>1262</t>
  </si>
  <si>
    <t>TINTAS (incluindo tintas, lacas, esmaltes, cores, shellac, vernizes, ceras, encáusticas, revestimentos de aparelhos e bases líquidas para lacas) ou  MATÉRIAS APARENTADAS ÀS TINTAS (incluindo solventes e diluentes para tintas)</t>
  </si>
  <si>
    <t>1263</t>
  </si>
  <si>
    <t>PARALDEÍDO</t>
  </si>
  <si>
    <t>Líquido incolor. Ponto de inflamação: 27°C c.c. Limites de explosividade: entre 1.3% e… Miscível com a água.</t>
  </si>
  <si>
    <t>1264</t>
  </si>
  <si>
    <t>PENTANOS, LÍQUIDOS</t>
  </si>
  <si>
    <t>Líquido incolor com um odor semelhante a parafina. Limites de explosividade: entre 1.4% e 8%. ISOPENTANO (2-METILBUTANO): ponto de ebulição 28°C. Imiscível com a água. Ligeiramente irritante para a pele, olhos e mucosas. Narcótico em concentrações elevadas.</t>
  </si>
  <si>
    <t>1265</t>
  </si>
  <si>
    <t>PRODUTOS DE PERFUMARIA contendo solventes inflamáveis</t>
  </si>
  <si>
    <t>1266</t>
  </si>
  <si>
    <t xml:space="preserve">PETRÓLEO BRUTO </t>
  </si>
  <si>
    <t>1267</t>
  </si>
  <si>
    <t>PETRÓLEO BRUTO</t>
  </si>
  <si>
    <t xml:space="preserve">DESTILADOS DE PETRÓLEO, N.S.A. ou PRODUTOS PETROLÍFEROS, N.S.A. </t>
  </si>
  <si>
    <t>1268</t>
  </si>
  <si>
    <t>ÓLEO DE PINHO</t>
  </si>
  <si>
    <t>Óleos voláteis com odores característicos. Ponto de inflamação: entre 57°C e 60°C c.c. Imiscível com a água.</t>
  </si>
  <si>
    <t>1272</t>
  </si>
  <si>
    <t>n-PROPANOL (ÁLCOOL PROPÍLICO NORMAL)</t>
  </si>
  <si>
    <t>Líquido incolor. Limites de explosividade: entre 2% e 12%. Ponto de inflamação: entre 15°C e 23°C c.c. Miscível com a água.</t>
  </si>
  <si>
    <t>1274</t>
  </si>
  <si>
    <t>ALDEÍDO PROPIÓNICO</t>
  </si>
  <si>
    <t>Líquido incolor com um odor pungente. Ponto de inflamação: abaixo de -18°C c.c. Limites de explosividade: entre 2.3% e 21%. Ponto de ebulição: 49°C. Miscível com a água. Irritante para a pele, olhos e mucosas.</t>
  </si>
  <si>
    <t>1275</t>
  </si>
  <si>
    <t>ACETATO DE n-PROPILO</t>
  </si>
  <si>
    <t>Líquido claro, incolor com um odor agradável. Ponto de inflamação: 10°C c.c. Limites de explosividade: entre 1.8% e 8%. Imiscível com a água.</t>
  </si>
  <si>
    <t>1276</t>
  </si>
  <si>
    <t>PROPILAMINA</t>
  </si>
  <si>
    <t>Líquido incolor. Ponto de inflamação: abaixo de-18°C c.c. Limites de explosividade: entre 2% e 10.4%. Ponto de ebulição: 48°C. Miscível com a água. Nocivo à ingestão. Provoca queimaduras na pele, olhos e mucosas.</t>
  </si>
  <si>
    <t>1277</t>
  </si>
  <si>
    <t>CLORO-1 PROPANO</t>
  </si>
  <si>
    <t>Líquido incolor com um odor semelhante a clorofórmio. Ponto de inflamação: -18°C c.c. Limites de explosividade: entre 2.6% e 10.5%. Ponto de ebulição: 47°C. Imiscível com a água.</t>
  </si>
  <si>
    <t>1278</t>
  </si>
  <si>
    <t>DICLORO-1,2 PROPANO</t>
  </si>
  <si>
    <t>Líquido incolor. Ponto de inflamação: 15°C c.c. Imiscível com a água. Nocivo à inalação. Irritante para a pele e olhos.</t>
  </si>
  <si>
    <t>1279</t>
  </si>
  <si>
    <t>ÓXIDO DE PROPILENO</t>
  </si>
  <si>
    <t>Líquido volátil, incolor com um odor semelhante ao éter. Ponto de inflamação: abaixo de -18°C c.c. Limites de explosividade: entre 2% e 22%. Ponto de ebulição: 34°C. Parcialmente miscível com a água.</t>
  </si>
  <si>
    <t>1280</t>
  </si>
  <si>
    <t>FORMIATOS DE PROPILO</t>
  </si>
  <si>
    <t>Líquido incolor com um odor agradável. Limites de explosividade: entre 2.4% e 7.8%. A miscibilidade com a água depende da composição. Irritante para a pele, olhos e mucosas.</t>
  </si>
  <si>
    <t>1281</t>
  </si>
  <si>
    <t>PIRIDINA</t>
  </si>
  <si>
    <t>Líquido incolor ou ligeiramente amarelo com um odor pungente. Ponto de inflamação: 17°C c.c. Limites de explosividade: entre 1.8% e 12.4%. Miscível com a água. Nocivo à inalação.</t>
  </si>
  <si>
    <t>1282</t>
  </si>
  <si>
    <t xml:space="preserve">ÓLEO DE COLOFÓNIO </t>
  </si>
  <si>
    <t>Líquido viscoso, incolor acastanhado. Imiscível com a água.</t>
  </si>
  <si>
    <t>1286</t>
  </si>
  <si>
    <t>DISSOLUÇÃO DE BORRACHA</t>
  </si>
  <si>
    <t>1287</t>
  </si>
  <si>
    <t>ÓLEO DE XISTO</t>
  </si>
  <si>
    <t>1288</t>
  </si>
  <si>
    <t>METILATO DE SÓDIO EM SOLUÇÃO de álcool</t>
  </si>
  <si>
    <t>Reage violentamente com a água. Provoca queimaduras na pele, olhos e mucosas.</t>
  </si>
  <si>
    <t>1289</t>
  </si>
  <si>
    <t>SILICATO DE TETRAETILO</t>
  </si>
  <si>
    <t>Líquido incolor. Ponto de inflamação: 37°C c.c. Limites de explosividade: entre 1.3% e 23%. Imiscível com a água.</t>
  </si>
  <si>
    <t>1292</t>
  </si>
  <si>
    <t>TINTURAS MEDICINAIS</t>
  </si>
  <si>
    <t>1293</t>
  </si>
  <si>
    <t>904 955</t>
  </si>
  <si>
    <t>TOLUENO</t>
  </si>
  <si>
    <t>Líquido incolor com um odor semelhante a benzeno. Ponto de inflamação: 7°C c.c. Limites de explosividade: entre 1.27% e 7%. Imiscível com a água.</t>
  </si>
  <si>
    <t>1294</t>
  </si>
  <si>
    <t>TRICLOROSSILANO</t>
  </si>
  <si>
    <t>8/3</t>
  </si>
  <si>
    <t>1295</t>
  </si>
  <si>
    <t>TRIETILAMINA</t>
  </si>
  <si>
    <t>1296</t>
  </si>
  <si>
    <t>TRIMETILAMINA EM SOLUÇÃO AQUOSA contendo no máximo 50% (massa) de trimetilamina</t>
  </si>
  <si>
    <t xml:space="preserve">SG54 </t>
  </si>
  <si>
    <t>Solução aquosa de um gás inflamável com um odor semelhante a amoníaco. Ponto de inflamação dependendo da percentagem de gás dissolvido. Pode reagir explosivamente com o mercúrio. Miscível com a água. Uma solução aquosa de 45% de TRIMETILAMINA, em massa, tem um ponto de inflamação de -45°C c.c. e um ponto de ebulição de 30°C (aplicável apenas ao GE I). Nocivo à inalação. Provoca queimaduras na pele, olhos e mucosas.</t>
  </si>
  <si>
    <t>1297</t>
  </si>
  <si>
    <t>TRIMETILCLOROSSILANO</t>
  </si>
  <si>
    <t>Líquido incolor. Ponto de inflamação: abaixo de -18°C c.c. Limites de explosividade: entre 1.8% e 6%. Ponto de ebulição: 57°C. Imiscível com a água. Facilmente hidrolisado pela humidade, libertando cloreto de hidrogénio, um gás tóxico e corrosivo. Provoca queimaduras na pele, olhos e mucosas.</t>
  </si>
  <si>
    <t>1298</t>
  </si>
  <si>
    <t>ESSÊNCIA DE TEREBENTINA</t>
  </si>
  <si>
    <t>Líquido incolor. Ponto de inflamação: 35°C c.c. Mistura de resina e óleos voláteis. Imiscível com a água.</t>
  </si>
  <si>
    <t>1299</t>
  </si>
  <si>
    <t>SUCEDÂNEO DE ESSÊNCIA DE TEREBENTINA</t>
  </si>
  <si>
    <t>1300</t>
  </si>
  <si>
    <t>ACETATO DE VINILO ESTABILIZADO</t>
  </si>
  <si>
    <t>Líquido amarelo claro a incolor. Ponto de inflamação: -8°C c.c. Limites de explosividade: entre 2.6% e 14%. Imiscível com a água.</t>
  </si>
  <si>
    <t>1301</t>
  </si>
  <si>
    <t>ÉTER ETILVINÍLICO ESTABILIZADO</t>
  </si>
  <si>
    <t>1302</t>
  </si>
  <si>
    <t>CLORETO DE VINILIDENO ESTABILIZADO</t>
  </si>
  <si>
    <t>P</t>
  </si>
  <si>
    <t>Líquido incolor a cor de palha, volátil com um odor doce. Ponto de inflamação: -28°C c.c. Limites de explosividade: entre 6.5% e 15.5%. Ponto de ebulição: 32°C. Imiscível com a água.</t>
  </si>
  <si>
    <t>1303</t>
  </si>
  <si>
    <t>ÉTER ISOBUTILVINÍLICO ESTABILIZADO</t>
  </si>
  <si>
    <t>Líquido incolor. Ponto de inflamação: -9°C o.c. Imiscível com a água.</t>
  </si>
  <si>
    <t>1304</t>
  </si>
  <si>
    <t>VINILTRICLOROSSILANO ESTABILIZADO</t>
  </si>
  <si>
    <t>Líquido amarelo pálido ou rosa, incolor com um odor pungente. Ponto de inflamação: 11°C c.c. Limites de explosividade: entre 3% e.... Facilmente hidrolisado pela humidade, libertando cloreto de hidrogénio, um gás irritante e corrosivo sob a forma de fumos brancos. Imiscível com a água. Na presença de humidade, corrosivo para a maioria dos metais.</t>
  </si>
  <si>
    <t>1305</t>
  </si>
  <si>
    <t>PRODUTOS DE CONSERVAÇÃO DE MADEIRA, LÍQUIDOS</t>
  </si>
  <si>
    <t>A miscibilidade com a água depende da composição. Nocivo à inalação.</t>
  </si>
  <si>
    <t>1306</t>
  </si>
  <si>
    <t>XILENOS</t>
  </si>
  <si>
    <t>Líquido incolor. Ponto de inflamação: entre 17°C e 23°C c.c. Limites de explosividade: entre 1.1% e 7%. Imiscível com a água.</t>
  </si>
  <si>
    <t>1307</t>
  </si>
  <si>
    <t xml:space="preserve">ZIRCÓNIO EM SUSPENSÃO NUM LÍQUIDO INFLAMÁVEL </t>
  </si>
  <si>
    <t>1308</t>
  </si>
  <si>
    <t>ZIRCÓNIO EM SUSPENSÃO NUM LÍQUIDO INFLAMÁVEL</t>
  </si>
  <si>
    <t>ALUMÍNIO EM PÓ, REVESTIDO</t>
  </si>
  <si>
    <t>T3</t>
  </si>
  <si>
    <t>S-G</t>
  </si>
  <si>
    <t xml:space="preserve">Categoria A H1 </t>
  </si>
  <si>
    <t>1309</t>
  </si>
  <si>
    <t>PICRATO DE AMÓNIO HUMEDECIDO com pelo menos 10% (massa) de água</t>
  </si>
  <si>
    <t>28</t>
  </si>
  <si>
    <t>S-J</t>
  </si>
  <si>
    <t>1310</t>
  </si>
  <si>
    <t>BORNEOL</t>
  </si>
  <si>
    <t>F-A</t>
  </si>
  <si>
    <t>S-I</t>
  </si>
  <si>
    <t>Nódulos translúcidos, brancos. Odor semelhante a cânfora. Insolúvel na água. Nocivo por ingestão.</t>
  </si>
  <si>
    <t>1312</t>
  </si>
  <si>
    <t>RESINATO DE CÁLCIO</t>
  </si>
  <si>
    <t>1313</t>
  </si>
  <si>
    <t>RESINATO DE CÁLCIO, FUNDIDO</t>
  </si>
  <si>
    <t>1314</t>
  </si>
  <si>
    <t>RESINATO DE COBALTO, PRECIPITADO</t>
  </si>
  <si>
    <t>1318</t>
  </si>
  <si>
    <t>DINITROFENOL HUMEDECIDO com pelo menos 15% (massa) de água</t>
  </si>
  <si>
    <t>1320</t>
  </si>
  <si>
    <t>DINITROFENATOS HUMEDECIDOS com pelo menos 15% (massa) de água</t>
  </si>
  <si>
    <t>1321</t>
  </si>
  <si>
    <t>DINITRORESORCINOL HUMEDECIDO com pelo menos 15% (massa) de água</t>
  </si>
  <si>
    <t>1322</t>
  </si>
  <si>
    <t>FERROCÉRIO</t>
  </si>
  <si>
    <t>249</t>
  </si>
  <si>
    <t>Liga de derivados de cério ou de metal misto, com a adição de 10% a 65% de ferro. Emite faíscas quando atingido.</t>
  </si>
  <si>
    <t>1323</t>
  </si>
  <si>
    <t>Facilmente inflamável. Quando presente num incêndio, liberta vapores tóxicos; em compartimentos fechados, esses vapores podem formar uma mistura explosiva com o ar.</t>
  </si>
  <si>
    <t>1324</t>
  </si>
  <si>
    <t>SÓLIDO ORGÂNICO INFLAMÁVEL, N.S.A.</t>
  </si>
  <si>
    <t>1325</t>
  </si>
  <si>
    <t>223 274 915</t>
  </si>
  <si>
    <t>916</t>
  </si>
  <si>
    <t xml:space="preserve">SG17 </t>
  </si>
  <si>
    <t>Insolúvel na água. Sujeito a inflamação espontânea quando seca. Forma misturas explosivas com substâncias comburentes.</t>
  </si>
  <si>
    <t>1326</t>
  </si>
  <si>
    <t xml:space="preserve">Categoria A SW10 </t>
  </si>
  <si>
    <t xml:space="preserve">SG23 </t>
  </si>
  <si>
    <t>Facilmente inflamável. Sujeito a inflamação espontânea quando molhado, húmido ou contaminado com óleo. Recusar para expedição, quando solta, húmida, molhada ou contaminada com óleo.</t>
  </si>
  <si>
    <t>1327</t>
  </si>
  <si>
    <t>HEXAMETILENOTETRAMINA</t>
  </si>
  <si>
    <t>Pó cristalino, branco. Solúvel em água.</t>
  </si>
  <si>
    <t>1328</t>
  </si>
  <si>
    <t>RESINATO DE MANGANÊS</t>
  </si>
  <si>
    <t>1330</t>
  </si>
  <si>
    <t>FÓSFOROS "NÃO DE SEGURANÇA"</t>
  </si>
  <si>
    <t>293</t>
  </si>
  <si>
    <t>Inflama por fricção; não é necessária superfície preparada.</t>
  </si>
  <si>
    <t>1331</t>
  </si>
  <si>
    <t>METALDEÍDO</t>
  </si>
  <si>
    <t>Cristais brancos, pó ou pastilhas. Insolúvel na água. Nocivo à ingestão ou por inalação de poeiras.</t>
  </si>
  <si>
    <t>1332</t>
  </si>
  <si>
    <t>CÉRIO, placas, barras, lingotes</t>
  </si>
  <si>
    <t>S-P</t>
  </si>
  <si>
    <t>Contém 94% a 99% metais raros da terra. Em contacto com a água ou ar húmido, liberta hidrogénio, um gás inflamável. Emite faíscas quando riscado ou golpeado.</t>
  </si>
  <si>
    <t>1333</t>
  </si>
  <si>
    <t>NAFTALENO BRUTO ou NAFTALENO REFINADO</t>
  </si>
  <si>
    <t xml:space="preserve">Categoria A SW23 </t>
  </si>
  <si>
    <t>Pó ou flocos cristalinos com um odor persistente. Liberta vapores inflamáveis no, ou abaixo, do seu ponto de fusão.</t>
  </si>
  <si>
    <t>1334</t>
  </si>
  <si>
    <t>NITROGUANIDINA HUMEDECIDA com pelo menos 20% (massa) de água</t>
  </si>
  <si>
    <t>1336</t>
  </si>
  <si>
    <t>NITROAMIDO HUMEDECIDO com pelo menos 20% (massa) de água</t>
  </si>
  <si>
    <t>1337</t>
  </si>
  <si>
    <t>FÓSFORO AMORFO</t>
  </si>
  <si>
    <t>Pó castanho avermelhado. Insolúvel na água. Facilmente inflamável por fricção. Quando presente num incêndio, liberta fumos irritantes. Forma misturas explosivas com substâncias comburentes. Nocivo à ingestão ou por inalação de poeiras.</t>
  </si>
  <si>
    <t>1338</t>
  </si>
  <si>
    <t>HEPTASSULFURETO DE FÓSFORO isento de fósforo branco ou amarelo</t>
  </si>
  <si>
    <t>Sólido amarelo. Facilmente inflamável por fricção. Provoca calor em contacto com o ar húmido, libertando gases tóxicos e inflamáveis. Forma misturas explosivas com substâncias comburentes. Nocivo à ingestão ou por inalação de poeiras.</t>
  </si>
  <si>
    <t>1339</t>
  </si>
  <si>
    <t>PENTASSULFURETO DE FÓSFORO isento de fósforo branco ou amarelo</t>
  </si>
  <si>
    <t>4.1</t>
  </si>
  <si>
    <t>S-N</t>
  </si>
  <si>
    <t>1340</t>
  </si>
  <si>
    <t>SESQUISSULFURETO DE FÓSFORO isento de fósforo branco ou amarelo</t>
  </si>
  <si>
    <t>1341</t>
  </si>
  <si>
    <t>TRISSULFURETO DE FÓSFORO isento de fósforo branco ou amarelo</t>
  </si>
  <si>
    <t>1343</t>
  </si>
  <si>
    <t>TRINITROFENOL (ÁCIDO PÍCRICO) HUMEDECIDO com pelo menos 30% (massa) de água</t>
  </si>
  <si>
    <t>1344</t>
  </si>
  <si>
    <t>223 917</t>
  </si>
  <si>
    <t>1345</t>
  </si>
  <si>
    <t>SILÍCIO EM PÓ AMORFO</t>
  </si>
  <si>
    <t>32</t>
  </si>
  <si>
    <t>1346</t>
  </si>
  <si>
    <t>PICRATO DE PRATA HUMEDECIDO com pelo menos 30% (massa) de água</t>
  </si>
  <si>
    <t>28 900</t>
  </si>
  <si>
    <t>1347</t>
  </si>
  <si>
    <t>DINITRO-o-CRESATO DE SÓDIO HUMEDECIDO com pelo menos 15% (massa) de água</t>
  </si>
  <si>
    <t>1348</t>
  </si>
  <si>
    <t>PICRAMATO DE SÓDIO HUMEDECIDO com pelo menos 20% (massa) de água</t>
  </si>
  <si>
    <t>1349</t>
  </si>
  <si>
    <t>ENXOFRE</t>
  </si>
  <si>
    <t xml:space="preserve">Categoria A SW1 SW23 </t>
  </si>
  <si>
    <t>1350</t>
  </si>
  <si>
    <t>28 916</t>
  </si>
  <si>
    <t>Pó cinzento. Forma misturas explosivas com substâncias comburentes.</t>
  </si>
  <si>
    <t>1352</t>
  </si>
  <si>
    <t>FIBRAS ou TECIDOS IMPREGNADOS DE NITROCELULOSE FRACAMENTE NITRADA, N.S.A.</t>
  </si>
  <si>
    <t>Placa de base utilizada no fabrico de botas e sapatos. Quando presente num incêndio, liberta vapores tóxicos; em compartimentos fechados, esses fumos podem formar uma mistura explosiva com o ar.</t>
  </si>
  <si>
    <t>1353</t>
  </si>
  <si>
    <t>TRINITROBENZENO HUMEDECIDO com pelo menos 30% (massa) de água</t>
  </si>
  <si>
    <t>1354</t>
  </si>
  <si>
    <t>ÁCIDO TRINITROBENZÓICO HUMEDECIDO com pelo menos 30% (massa) de água</t>
  </si>
  <si>
    <t>1355</t>
  </si>
  <si>
    <t>TRINITROTOLUENO (TROTIL, TNT) HUMEDECIDO com pelo menos 30% (massa) de água</t>
  </si>
  <si>
    <t>1356</t>
  </si>
  <si>
    <t>NITRATO DE UREIA HUMEDECIDO com pelo menos 20% (massa) de água</t>
  </si>
  <si>
    <t>1357</t>
  </si>
  <si>
    <t>Pó cinzento. Insolúvel na água. Sujeito a inflamação espontânea quando seco. Forma misturas explosivas com substâncias comburentes.</t>
  </si>
  <si>
    <t>1358</t>
  </si>
  <si>
    <t>FOSFORETO DE CÁLCIO</t>
  </si>
  <si>
    <t xml:space="preserve">Categoria E SW2 SW5 </t>
  </si>
  <si>
    <t>1360</t>
  </si>
  <si>
    <t>CARVÃO de origem animal ou vegetal</t>
  </si>
  <si>
    <t>925</t>
  </si>
  <si>
    <t xml:space="preserve">Categoria A SW1 H2 </t>
  </si>
  <si>
    <t>1361</t>
  </si>
  <si>
    <t>223 925</t>
  </si>
  <si>
    <t>1362</t>
  </si>
  <si>
    <t>COPRA</t>
  </si>
  <si>
    <t xml:space="preserve">Categoria A SW1 SW9 H1 </t>
  </si>
  <si>
    <t>Grãos secos de coco, com um odor rançoso penetrante que pode contaminar outras cargas.</t>
  </si>
  <si>
    <t>1363</t>
  </si>
  <si>
    <t>RESÍDUOS OLEOSOS DE ALGODÃO</t>
  </si>
  <si>
    <t xml:space="preserve">SG41 </t>
  </si>
  <si>
    <t>Fibras de origem vegetal.</t>
  </si>
  <si>
    <t>1364</t>
  </si>
  <si>
    <t>ALGODÃO HÚMIDO</t>
  </si>
  <si>
    <t>1365</t>
  </si>
  <si>
    <t>p-NITROSODIMETILANILINA</t>
  </si>
  <si>
    <t>927</t>
  </si>
  <si>
    <t xml:space="preserve">SG29 </t>
  </si>
  <si>
    <t>1369</t>
  </si>
  <si>
    <t>1372</t>
  </si>
  <si>
    <t>FIBRAS ou TECIDOS DE ORIGEM ANIMAL, VEGETAL ou SINTÉTICA, impregnados de óleo, N.S.A.</t>
  </si>
  <si>
    <t>1373</t>
  </si>
  <si>
    <t xml:space="preserve">Categoria B SW1 SW24 </t>
  </si>
  <si>
    <t xml:space="preserve">SG65 </t>
  </si>
  <si>
    <t>1374</t>
  </si>
  <si>
    <t xml:space="preserve">FARINHA DE PEIXE (RESÍDUOS DE PEIXE) NÃO ESTABILIZADA Sem tratamento antioxidante Conteúdo de humidade: mais de 5%, mas não mais de 12%, em massa. Teor de gordura: não mais de 12%, em massa </t>
  </si>
  <si>
    <t>29 300 907 928</t>
  </si>
  <si>
    <t xml:space="preserve">Categoria A SW1 SW24 </t>
  </si>
  <si>
    <t>ÓXIDO DE FERRO RESIDUAL ou APARAS DE FERRO RESIDUAIS provenientes da purificação do gás de cidade</t>
  </si>
  <si>
    <t>1376</t>
  </si>
  <si>
    <t>CATALISADOR METÁLICO HUMEDECIDO com um excesso visível de líquido</t>
  </si>
  <si>
    <t>F-H</t>
  </si>
  <si>
    <t>S-M</t>
  </si>
  <si>
    <t xml:space="preserve">Categoria C </t>
  </si>
  <si>
    <t>1378</t>
  </si>
  <si>
    <t>PAPEL TRATADO COM ÓLEOS NÃO SATURADOS, não completamente seco (inclui o papel químico)</t>
  </si>
  <si>
    <t>1379</t>
  </si>
  <si>
    <t>PENTABORANO</t>
  </si>
  <si>
    <t>S-L</t>
  </si>
  <si>
    <t>Líquido incolor. Ponto de ebulição entre: 48°C e 63°C. Inflama espontaneamente no ar. Decompõe-se em contacto com a água, libertando hidrogénio, um gás inflamável. Tóxico à ingestão, por contacto cutâneo ou à inalação.</t>
  </si>
  <si>
    <t>1380</t>
  </si>
  <si>
    <t>FÓSFORO BRANCO ou AMARELO, COBERTO DE ÁGUA ou EM SOLUÇÃO</t>
  </si>
  <si>
    <t>T9</t>
  </si>
  <si>
    <t>Inflama espontaneamente no ar. Ponto de fusão: 44°C. Tóxico à ingestão, por contacto cutâneo ou à inalação. Os recipientes geralmente contêm substâncias no estado líquido que se solidificam posteriormente. Um espaço vazio suficiente deve ser permitido.</t>
  </si>
  <si>
    <t>1381</t>
  </si>
  <si>
    <t>SULFURETO DE POTÁSSIO ANIDRO ou SULFURETO DE POTÁSSIO com menos de 30% de água de cristalização</t>
  </si>
  <si>
    <t>1382</t>
  </si>
  <si>
    <t>METAL PIROFÓRICO, N.S.A. ou LIGA PIROFÓRICA, N.S.A.</t>
  </si>
  <si>
    <t>1383</t>
  </si>
  <si>
    <t>DITIONITO DE SÓDIO (HIDROSSULFITO DE SÓDIO)</t>
  </si>
  <si>
    <t>1384</t>
  </si>
  <si>
    <t>SULFURETO DE SÓDIO ANIDRO ou SULFURETO DE SÓDIO com menos de 30% de água de cristalização</t>
  </si>
  <si>
    <t>1385</t>
  </si>
  <si>
    <t>BAGAÇO MOÍDO, contendo óleo vegetal (a) com sementes esmagadas mecanicamente, contendo óleo mais de 10% de óleo ou mais de óleo de 20% de óleo e humidade combinados</t>
  </si>
  <si>
    <t xml:space="preserve">Categoria E SW1 SW25 H1 </t>
  </si>
  <si>
    <t>1386</t>
  </si>
  <si>
    <t xml:space="preserve">Categoria A SW1 SW25 H1 </t>
  </si>
  <si>
    <t>RESÍDUOS DE LÃ MOLHADOS</t>
  </si>
  <si>
    <t>1387</t>
  </si>
  <si>
    <t>AMÁLGAMA DE METAIS ALCALINOS, LÍQUIDA</t>
  </si>
  <si>
    <t>182</t>
  </si>
  <si>
    <t>Líquido prateado, que consiste em metal misturado com mercúrio. Reage com a humidade, água ou ácidos, libertando hidrogénio, um gás inflamável. Quando aquecida, liberta vapores tóxicos.</t>
  </si>
  <si>
    <t>1389</t>
  </si>
  <si>
    <t>AMIDETOS DE METAIS ALCALINOS</t>
  </si>
  <si>
    <t>Pequenos cristais. Decompõe-se em contacto com água ou ácidos, libertando vapor de amoníaco e produzindo soluções alcalinas altamente corrosivas.</t>
  </si>
  <si>
    <t>1390</t>
  </si>
  <si>
    <t>DISPERSÃO DE METAIS ALCALINOS ou DISPERSÃO DE METAIS ALCALINO-TERROSOS</t>
  </si>
  <si>
    <t>1391</t>
  </si>
  <si>
    <t>AMÁLGAMA DE METAIS ALCALINO-TERROSOS, LÍQUIDA</t>
  </si>
  <si>
    <t>183</t>
  </si>
  <si>
    <t>Consiste em metal misturado com mercúrio. Contém de 2% a 10% de metais alcalino-terrosos e pode conter até 98% de mercúrio. Reage com a humidade, água ou ácidos, libertando hidrogénio, um gás inflamável. Quando aquecido, liberta vapores tóxicos.</t>
  </si>
  <si>
    <t>1392</t>
  </si>
  <si>
    <t>LIGA DE METAIS ALCALINO-TERROSOS, N.S.A.</t>
  </si>
  <si>
    <t>1393</t>
  </si>
  <si>
    <t>CARBONETO DE ALUMÍNIO</t>
  </si>
  <si>
    <t>Cristais ou pó amarelos. Em contacto com a água, rapidamente liberta metano, um gás inflamável. Reage violentamente com ácidos.</t>
  </si>
  <si>
    <t>1394</t>
  </si>
  <si>
    <t>ALUMINO-FERRO-SILÍCIO EM PÓ</t>
  </si>
  <si>
    <t>932</t>
  </si>
  <si>
    <t xml:space="preserve">Categoria A SW2 SW5 H1 </t>
  </si>
  <si>
    <t>Em contacto com a água, bases corrosivas ou ácidos, liberta hidrogénio, um gás inflamável. As impurezas podem, em circunstâncias semelhantes, produzir arsina e fosfina, que são gases altamente tóxicos.</t>
  </si>
  <si>
    <t>1395</t>
  </si>
  <si>
    <t>ALUMÍNIO EM PÓ, NÃO REVESTIDO</t>
  </si>
  <si>
    <t>Em contacto com a água, bases corrosivas ou ácidos, liberta hidrogénio, um gás inflamável. Quando o pó de alumínio finamente dividido está espalhado, é facilmente inflamado por chama nua, causando explosões. Pode explodir quando em contacto com substâncias comburentes. Reage com hidrocarbonetos halogenados líquidos.</t>
  </si>
  <si>
    <t>1396</t>
  </si>
  <si>
    <t>FOSFORETO DE ALUMÍNIO</t>
  </si>
  <si>
    <t>1397</t>
  </si>
  <si>
    <t>SÍLICO-ALUMÍNIO EM PÓ, NÃO REVESTIDO</t>
  </si>
  <si>
    <t>37 223 932</t>
  </si>
  <si>
    <t>Em contacto com a água, bases corrosivas ou ácidos, produz calor e liberta hidrogénio, um gás inflamável. Também pode libertar silanos, que são tóxicos e podem inflamar espontaneamente.</t>
  </si>
  <si>
    <t>1398</t>
  </si>
  <si>
    <t>BÁRIO</t>
  </si>
  <si>
    <t>1400</t>
  </si>
  <si>
    <t>CÁLCIO</t>
  </si>
  <si>
    <t>1401</t>
  </si>
  <si>
    <t>CARBONETO DE CÁLCIO</t>
  </si>
  <si>
    <t>1402</t>
  </si>
  <si>
    <t>CIANAMIDA CÁLCICA com mais de 0,1% (massa) de carboneto de cálcio</t>
  </si>
  <si>
    <t>38 934</t>
  </si>
  <si>
    <t>Pó ou grânulos. Contém carboneto de cálcio como impureza. Em contacto com a água, liberta amónia e acetileno, que é um gás altamente inflamável. Reage vigorosamente com ácidos.</t>
  </si>
  <si>
    <t>1403</t>
  </si>
  <si>
    <t>HIDRETO DE CÁLCIO</t>
  </si>
  <si>
    <t>1404</t>
  </si>
  <si>
    <t>SILICIETO DE CÁLCIO</t>
  </si>
  <si>
    <t xml:space="preserve">Categoria B SW5 H1 </t>
  </si>
  <si>
    <t>Em contacto com a água, liberta hidrogénio, um gás inflamável. Se o carboneto de cálcio está presente como impureza, acetileno também irá ser libertado. Em contacto com ácidos liberta silano, um gás espontaneamente inflamável.</t>
  </si>
  <si>
    <t>1405</t>
  </si>
  <si>
    <t>223 932</t>
  </si>
  <si>
    <t>CÉSIO</t>
  </si>
  <si>
    <t>1407</t>
  </si>
  <si>
    <t>39 223 932</t>
  </si>
  <si>
    <t xml:space="preserve">SG35 SG36 </t>
  </si>
  <si>
    <t>1408</t>
  </si>
  <si>
    <t>1409</t>
  </si>
  <si>
    <t>HIDRETO DE LÍTIO-ALUMÍNIO</t>
  </si>
  <si>
    <t>1410</t>
  </si>
  <si>
    <t>HIDRETO DE LÍTIO-ALUMÍNIO EM ÉTER</t>
  </si>
  <si>
    <t>Solução límpida, incolor de hidreto de alumínio e lítio em éter. Reage facilmente com água, libertando hidrogénio, um gás inflamável. Evapora-se rapidamente e deixa um resíduo que é facilmente inflamado por uma faísca ou fricção.</t>
  </si>
  <si>
    <t>1411</t>
  </si>
  <si>
    <t>BOROHIDRETO DE LÍTIO</t>
  </si>
  <si>
    <t>1413</t>
  </si>
  <si>
    <t>HIDRETO DE LÍTIO</t>
  </si>
  <si>
    <t>1414</t>
  </si>
  <si>
    <t>LÍTIO</t>
  </si>
  <si>
    <t>1415</t>
  </si>
  <si>
    <t>SÍLICO-LÍTIO</t>
  </si>
  <si>
    <t xml:space="preserve">Categoria A SW5 H1 </t>
  </si>
  <si>
    <t>Grumos brilhantes, cristais ou pó, com odor irritante acentuado. Reage facilmente com água, libertando hidrogénio e silano, gases inflamáveis. Pode ser gerado calor suficiente e inflamar a mistura de gás no ar.</t>
  </si>
  <si>
    <t>1417</t>
  </si>
  <si>
    <t>MAGNÉSIO EM PÓ ou LIGAS DE MAGNÉSIO EM PÓ</t>
  </si>
  <si>
    <t>4.2</t>
  </si>
  <si>
    <t>Em contacto com humidade, água ou ácidos, liberta hidrogénio, um gás inflamável. O pó de magnésio é facilmente inflamável, provocando explosões. Pode explodir quando em contacto com substâncias comburentes. Para efeitos de combate a incêndios, cloreto de lítio em pó seco, cloreto de sódio seco ou grafite em pó devem ser transportados a bordo, quando esta substância é transportada. Reage com hidrocarbonetos halogenados líquidos.</t>
  </si>
  <si>
    <t>1418</t>
  </si>
  <si>
    <t>FOSFORETO DE MAGNÉSIO-ALUMÍNIO</t>
  </si>
  <si>
    <t>1419</t>
  </si>
  <si>
    <t>LIGAS METÁLICAS DE POTÁSSIO, LÍQUIDAS</t>
  </si>
  <si>
    <t>1420</t>
  </si>
  <si>
    <t>LIGA LÍQUIDA DE METAIS ALCALINOS, N.S.A.</t>
  </si>
  <si>
    <t>Flui como o mercúrio a temperaturas normais. Não volátil. Reage violentamente com humidade, água ou ácidos, libertando hidrogénio, um gás inflamável, e produzindo calor considerável, que pode inflamar o gás.</t>
  </si>
  <si>
    <t>1421</t>
  </si>
  <si>
    <t>LIGAS DE POTÁSSIO E SÓDIO, LÍQUIDAS</t>
  </si>
  <si>
    <t>1422</t>
  </si>
  <si>
    <t>RUBÍDIO</t>
  </si>
  <si>
    <t>1423</t>
  </si>
  <si>
    <t>BOROHIDRETO DE SÓDIO</t>
  </si>
  <si>
    <t>1426</t>
  </si>
  <si>
    <t>HIDRETO DE SÓDIO</t>
  </si>
  <si>
    <t>1427</t>
  </si>
  <si>
    <t>SÓDIO</t>
  </si>
  <si>
    <t>1428</t>
  </si>
  <si>
    <t>METILATO DE SÓDIO</t>
  </si>
  <si>
    <t>1431</t>
  </si>
  <si>
    <t>FOSFORETO DE SÓDIO</t>
  </si>
  <si>
    <t>1432</t>
  </si>
  <si>
    <t>FOSFORETOS ESTÂNICOS</t>
  </si>
  <si>
    <t>Sólido branco-prateado. Reage com os ácidos ou decompõe lentamente em contacto com a água ou o ar húmido, libertando fosfina, um gás espontaneamente inflamável e altamente tóxico. Reage violentamente com substâncias comburentes. Tóxico à ingestão, por contacto cutâneo ou à inalação.</t>
  </si>
  <si>
    <t>1433</t>
  </si>
  <si>
    <t>CINZAS DE ZINCO</t>
  </si>
  <si>
    <t>223 935</t>
  </si>
  <si>
    <t>Em contacto com humidade ou água, é responsável por libertar gases perigosos, incluindo o hidrogénio, um gás inflamável.</t>
  </si>
  <si>
    <t>1435</t>
  </si>
  <si>
    <t>ZINCO EM PÓ ou ZINCO EM POEIRA</t>
  </si>
  <si>
    <t>Em contacto com a água, bases ou ácidos liberta hidrogénio, um gás inflamável. O pó de zinco é facilmente inflamável, provocando explosões. Pode explodir quando em contacto com substâncias comburentes.</t>
  </si>
  <si>
    <t>1436</t>
  </si>
  <si>
    <t>HIDRETO DE ZIRCÓNIO</t>
  </si>
  <si>
    <t>Pó de cor preta.</t>
  </si>
  <si>
    <t>1437</t>
  </si>
  <si>
    <t>NITRATO DE ALUMÍNIO</t>
  </si>
  <si>
    <t xml:space="preserve">5.1 </t>
  </si>
  <si>
    <t>S-Q</t>
  </si>
  <si>
    <t>Cristais incolores ou brancos. Deliquescente (capacidade de absorver a humidade do ar e de se liquefazer). Solúvel em água. Ligeiramente corrosivo. As misturas com materiais combustíveis são facilmente inflamadas e podem arder violentamente. Nocivo à ingestão.</t>
  </si>
  <si>
    <t>1438</t>
  </si>
  <si>
    <t>DICROMATO DE AMÓNIO</t>
  </si>
  <si>
    <t>Agulhas laranja. Solúvel em água. As misturas com materiais combustíveis são facilmente inflamadas e podem arder violentamente. Pode inflamar-se espontaneamente em contacto com ácidos fortes. Nocivo à ingestão.</t>
  </si>
  <si>
    <t>1439</t>
  </si>
  <si>
    <t>1442</t>
  </si>
  <si>
    <t>PERSULFATO DE AMÓNIO</t>
  </si>
  <si>
    <t>1444</t>
  </si>
  <si>
    <t>CLORATO DE BÁRIO, SÓLIDO</t>
  </si>
  <si>
    <t xml:space="preserve">SG38 SG49 </t>
  </si>
  <si>
    <t>1445</t>
  </si>
  <si>
    <t>NITRATO DE BÁRIO</t>
  </si>
  <si>
    <t>1446</t>
  </si>
  <si>
    <t>PERCLORATO DE BÁRIO, SÓLIDO</t>
  </si>
  <si>
    <t>1447</t>
  </si>
  <si>
    <t>PERMANGANATO DE BÁRIO</t>
  </si>
  <si>
    <t xml:space="preserve">SG38 SG49 SG60 </t>
  </si>
  <si>
    <t>1448</t>
  </si>
  <si>
    <t>PERÓXIDO DE BÁRIO</t>
  </si>
  <si>
    <t>1449</t>
  </si>
  <si>
    <t>BROMATOS INORGÂNICOS, N.S.A.</t>
  </si>
  <si>
    <t>1450</t>
  </si>
  <si>
    <t>NITRATO DE CÉSIO</t>
  </si>
  <si>
    <t>Pó branco. As misturas com materiais combustíveis são facilmente inflamadas e podem arder violentamente. Nocivo à ingestão.</t>
  </si>
  <si>
    <t>1451</t>
  </si>
  <si>
    <t>CLORATO DE CÁLCIO</t>
  </si>
  <si>
    <t>1452</t>
  </si>
  <si>
    <t>CLORITO DE CÁLCIO</t>
  </si>
  <si>
    <t>1453</t>
  </si>
  <si>
    <t>NITRATO DE CÁLCIO</t>
  </si>
  <si>
    <t>Sólido deliquescente de cor branca, Solúvel em água. As misturas com materiais combustíveis são facilmente inflamadas e podem arder violentamente. Nocivo à ingestão.</t>
  </si>
  <si>
    <t>1454</t>
  </si>
  <si>
    <t>PERCLORATO DE CÁLCIO</t>
  </si>
  <si>
    <t>1455</t>
  </si>
  <si>
    <t>PERMANGANATO DE CÁLCIO</t>
  </si>
  <si>
    <t>1456</t>
  </si>
  <si>
    <t>PERÓXIDO DE CÁLCIO</t>
  </si>
  <si>
    <t>Pó branco ou amarelado. Particularmente se molhado com pequenas quantidades de água, numa mistura com material combustível pode inflamar após um impacto ou por fricção. Quando presente num incêndio, ou em contacto com água ou ácidos, decompõe-se, libertando oxigénio.</t>
  </si>
  <si>
    <t>1457</t>
  </si>
  <si>
    <t>CLORATO E BORATO EM MISTURA</t>
  </si>
  <si>
    <t>1458</t>
  </si>
  <si>
    <t>CLORATO E CLORETO DE MAGNÉSIO EM MISTURA, SÓLIDO</t>
  </si>
  <si>
    <t>1459</t>
  </si>
  <si>
    <t>CLORATOS INORGÂNICOS, N.S.A.</t>
  </si>
  <si>
    <t>1461</t>
  </si>
  <si>
    <t>CLORITOS INORGÂNICOS, N.S.A.</t>
  </si>
  <si>
    <t>1462</t>
  </si>
  <si>
    <t>TRIÓXIDO DE CRÓMIO ANIDRO</t>
  </si>
  <si>
    <t>Cristais deliquescentes de cor vermelha arroxeada escura. Solúvel em água. As misturas com materiais combustíveis podem inflamar-se espontaneamente e podem inclusive explodir. Na presença de humidade, corrosivo para a maioria dos metais. Provoca queimaduras na pele, olhos e mucosas.</t>
  </si>
  <si>
    <t>1463</t>
  </si>
  <si>
    <t>NITRATO DE DIDÍMIO</t>
  </si>
  <si>
    <t>Sólido higroscópico. Mistura de nitrato de neodímio e nitrato de praseodímio. As misturas com materiais combustíveis são facilmente inflamadas e podem arder violentamente. Nocivo à ingestão.</t>
  </si>
  <si>
    <t>1465</t>
  </si>
  <si>
    <t>NITRATO DE FERRO III</t>
  </si>
  <si>
    <t>Cristais deliquescentes de cor violeta. Solúvel em água. Ponto de fusão: 47°C. As misturas com materiais combustíveis são facilmente inflamadas e podem arder violentamente. Soluções em água são ligeiramente corrosivas para a maioria dos metais. Nocivo se ingerido.</t>
  </si>
  <si>
    <t>1466</t>
  </si>
  <si>
    <t>NITRATO DE GUANIDINA</t>
  </si>
  <si>
    <t xml:space="preserve">SG45 </t>
  </si>
  <si>
    <t>1467</t>
  </si>
  <si>
    <t>NITRATO DE CHUMBO</t>
  </si>
  <si>
    <t>1469</t>
  </si>
  <si>
    <t>PERCLORATO DE CHUMBO, SÓLIDO</t>
  </si>
  <si>
    <t>1470</t>
  </si>
  <si>
    <t>HIPOCLORITO DE LÍTIO, SECO ou HIPOCLORITO DE LÍTIO EM MISTURA</t>
  </si>
  <si>
    <t xml:space="preserve">Categoria A SW1 SW8 </t>
  </si>
  <si>
    <t>1471</t>
  </si>
  <si>
    <t>PERÓXIDO DE LÍTIO</t>
  </si>
  <si>
    <t>Pó branco. Solúvel em água. Em solução aquosa é um líquido corrosivo alcalino. Particularmente se molhado com pequenas quantidades de água, numa mistura com material combustível pode inflamar após um impacto ou por fricção. Quando presente num incêndio, ou em contacto com água ou ácidos, decompõe-se, libertando oxigénio.</t>
  </si>
  <si>
    <t>1472</t>
  </si>
  <si>
    <t>BROMATO DE MAGNÉSIO</t>
  </si>
  <si>
    <t>1473</t>
  </si>
  <si>
    <t>NITRATO DE MAGNÉSIO</t>
  </si>
  <si>
    <t>Cristais deliquescentes de cor branca, Solúvel em água. As misturas com materiais combustíveis são facilmente inflamadas e podem arder violentamente. Nocivo à ingestão.</t>
  </si>
  <si>
    <t>1474</t>
  </si>
  <si>
    <t>PERCLORATO DE MAGNÉSIO</t>
  </si>
  <si>
    <t>1475</t>
  </si>
  <si>
    <t>PERÓXIDO DE MAGNÉSIO</t>
  </si>
  <si>
    <t>Pó branco. Particularmente se molhado com pequenas quantidades de água, numa mistura com material combustível pode inflamar após um impacto ou por fricção. Quando presente num incêndio, ou em contacto com água ou ácidos, decompõe-se, libertando oxigénio. Nocivo à ingestão.</t>
  </si>
  <si>
    <t>1476</t>
  </si>
  <si>
    <t>NITRATOS INORGÂNICOS, N.S.A.</t>
  </si>
  <si>
    <t>Sólidos. As misturas sólidas com materiais combustíveis são facilmente inflamadas e podem arder violentamente. Nocivo à ingestão.</t>
  </si>
  <si>
    <t>1477</t>
  </si>
  <si>
    <t>SÓLIDO COMBURENTE, N.S.A.</t>
  </si>
  <si>
    <t>274 900</t>
  </si>
  <si>
    <t xml:space="preserve">SG38 SG49 SG60 SG61 </t>
  </si>
  <si>
    <t>1479</t>
  </si>
  <si>
    <t>223 274 900</t>
  </si>
  <si>
    <t>PERCLORATOS INORGÂNICOS, N.S.A.</t>
  </si>
  <si>
    <t>1481</t>
  </si>
  <si>
    <t>PERMANGANATOS INORGÂNICOS, N.S.A.</t>
  </si>
  <si>
    <t>1482</t>
  </si>
  <si>
    <t>PERÓXIDOS INORGÂNICOS, N.S.A.</t>
  </si>
  <si>
    <t>Particularmente se molhado com pequenas quantidades de água, numa mistura com material combustível pode inflamar após um impacto ou por fricção. Quando presente num incêndio, ou em contacto com água ou ácidos, decompõe-se, libertando oxigénio.</t>
  </si>
  <si>
    <t>1483</t>
  </si>
  <si>
    <t>BROMATO DE POTÁSSIO</t>
  </si>
  <si>
    <t>1484</t>
  </si>
  <si>
    <t>CLORATO DE POTÁSSIO</t>
  </si>
  <si>
    <t>1485</t>
  </si>
  <si>
    <t>NITRATO DE POTÁSSIO</t>
  </si>
  <si>
    <t>Cristais ou pó brancos. Solúvel em água. As misturas com materiais combustíveis são facilmente inflamadas e podem arder violentamente. Nocivo à ingestão.</t>
  </si>
  <si>
    <t>1486</t>
  </si>
  <si>
    <t>NITRATO DE POTÁSSIO E NITRITO DE SÓDIO EM MISTURA</t>
  </si>
  <si>
    <t>Sólido deliquescente. Solúvel em água. Pode provocar incêndio em contacto com materiais orgânicos, como madeira, algodão ou palha. As misturas com compostos de amónio ou cianetos podem explodir. Nocivo à ingestão. Pode ser expedido na forma de lingotes ou grumos.</t>
  </si>
  <si>
    <t>1487</t>
  </si>
  <si>
    <t>NITRITO DE POTÁSSIO</t>
  </si>
  <si>
    <t>Cristais ou varas deliquescentes de cor branca ou ligeiramente amarelada. Solúvel em água. As misturas com materiais combustíveis são facilmente inflamadas e podem arder violentamente. As misturas com compostos de amónio ou cianetos podem explodir. Nocivo à ingestão.</t>
  </si>
  <si>
    <t>1488</t>
  </si>
  <si>
    <t>PERCLORATO DE POTÁSSIO</t>
  </si>
  <si>
    <t>1489</t>
  </si>
  <si>
    <t>﻿1490</t>
  </si>
  <si>
    <t>PERMANGANATO DE POTÁSSIO</t>
  </si>
  <si>
    <t>PERÓXIDO DE POTÁSSIO</t>
  </si>
  <si>
    <t xml:space="preserve">Categoria B H1 </t>
  </si>
  <si>
    <t>Pó amarelo. Particularmente se molhado com pequenas quantidades de água, numa mistura com material combustível pode inflamar, após impacto ou fricção. Quando presente num incêndio, ou em contacto com água ou ácidos, decompõe-se, libertando oxigénio. Altamente irritante para a pele, olhos e mucosas.</t>
  </si>
  <si>
    <t>1491</t>
  </si>
  <si>
    <t>PERSULFATO DE POTÁSSIO</t>
  </si>
  <si>
    <t xml:space="preserve">SG39 SG49 </t>
  </si>
  <si>
    <t>1492</t>
  </si>
  <si>
    <t>NITRATO DE PRATA</t>
  </si>
  <si>
    <t>1493</t>
  </si>
  <si>
    <t>BROMATO DE SÓDIO</t>
  </si>
  <si>
    <t>1494</t>
  </si>
  <si>
    <t>CLORATO DE SÓDIO</t>
  </si>
  <si>
    <t>1495</t>
  </si>
  <si>
    <t>CLORITO DE SÓDIO</t>
  </si>
  <si>
    <t>1496</t>
  </si>
  <si>
    <t>NITRATO DE SÓDIO</t>
  </si>
  <si>
    <t>Sólido deliquescente incolor. Solúvel em água. As misturas com materiais combustíveis são facilmente inflamadas e podem arder violentamente. Nocivo à ingestão. Esta substância na forma impura é conhecida como salitre do Chile.</t>
  </si>
  <si>
    <t>1498</t>
  </si>
  <si>
    <t>NITRATO DE SÓDIO E NITRATO DE POTÁSSIO EM MISTURA</t>
  </si>
  <si>
    <t>Sólido higroscópico incolor. Solúvel em água. As misturas com materiais combustíveis são facilmente inflamadas e podem arder violentamente. Nocivo à ingestão. Mistura preparada como fertilizante.</t>
  </si>
  <si>
    <t>1499</t>
  </si>
  <si>
    <t>NITRITO DE SÓDIO</t>
  </si>
  <si>
    <t>Sólido deliquescente incolor. Solúvel em água. As misturas com materiais combustíveis são facilmente inflamadas e podem arder violentamente. As misturas com compostos de amónio ou cianetos podem explodir. Decompõe-se caso seja aquecido, dando origem a vapores nitrosos tóxicos e gases que suportam a combustão. Nocivo à ingestão ou por inalação de poeiras.</t>
  </si>
  <si>
    <t>1500</t>
  </si>
  <si>
    <t>PERCLORATO DE SÓDIO</t>
  </si>
  <si>
    <t>1502</t>
  </si>
  <si>
    <t>PERMANGANATO DE SÓDIO</t>
  </si>
  <si>
    <t>1503</t>
  </si>
  <si>
    <t>PERÓXIDO DE SÓDIO</t>
  </si>
  <si>
    <t>Pó grosseiro ou grânulos amarelo pálidos. Particularmente se molhado com pequenas quantidades de água, numa mistura com material combustível pode inflamar, após impacto ou fricção. Quando presente num incêndio, ou em contacto com água ou ácidos, decompõe-se, libertando oxigénio. Altamente irritante para a pele, olhos e mucosas.</t>
  </si>
  <si>
    <t>1504</t>
  </si>
  <si>
    <t>PERSULFATO DE SÓDIO</t>
  </si>
  <si>
    <t>1505</t>
  </si>
  <si>
    <t>CLORATO DE ESTRÔNCIO</t>
  </si>
  <si>
    <t>1506</t>
  </si>
  <si>
    <t>NITRATO DE ESTRÔNCIO</t>
  </si>
  <si>
    <t>Sólido incolor. Solúvel em água. As misturas com materiais combustíveis são facilmente inflamadas e podem arder violentamente. Nocivo à ingestão.</t>
  </si>
  <si>
    <t>1507</t>
  </si>
  <si>
    <t>PERCLORATO DE ESTRÔNCIO</t>
  </si>
  <si>
    <t>1508</t>
  </si>
  <si>
    <t>PERÓXIDO DE ESTRÔNCIO</t>
  </si>
  <si>
    <t>Pó incolor. Particularmente se molhado com pequenas quantidades de água, numa mistura com materiais combustíveis podem inflamar, após impacto ou fricção. Quando presente num incêndio, ou em contacto com água ou ácidos, decompõe-se, libertando oxigénio.</t>
  </si>
  <si>
    <t>1509</t>
  </si>
  <si>
    <t>TETRANITROMETANO</t>
  </si>
  <si>
    <t xml:space="preserve">SG16 </t>
  </si>
  <si>
    <t>1510</t>
  </si>
  <si>
    <t>UREIA-PERÓXIDO DE HIDROGÉNIO</t>
  </si>
  <si>
    <t>1511</t>
  </si>
  <si>
    <t>NITRITO DE ZINCO AMONIACAL</t>
  </si>
  <si>
    <t>Transporte proibido.</t>
  </si>
  <si>
    <t>1512</t>
  </si>
  <si>
    <t>CLORATO DE ZINCO</t>
  </si>
  <si>
    <t>1513</t>
  </si>
  <si>
    <t>NITRATO DE ZINCO</t>
  </si>
  <si>
    <t>Sólido incolor. Solúvel em água. Ponto de fusão: 36°C. As misturas com materiais combustíveis são facilmente inflamadas e podem arder violentamente. As soluções em água são ligeiramente corrosivo. Nocivo à ingestão.</t>
  </si>
  <si>
    <t>1514</t>
  </si>
  <si>
    <t>PERMANGANATO DE ZINCO</t>
  </si>
  <si>
    <t>1515</t>
  </si>
  <si>
    <t>PERÓXIDO DE ZINCO</t>
  </si>
  <si>
    <t>Pó branco. Particularmente se molhado com pequenas quantidades de água, numa mistura com material combustível pode inflamar após um impacto ou por fricção. Quando presente num incêndio, ou em contacto com água ou ácidos, decompõe-se, libertando oxigénio.</t>
  </si>
  <si>
    <t>1516</t>
  </si>
  <si>
    <t>PICRAMATO DE ZIRCÓNIO HUMEDECIDO com pelo menos 20% (massa) de água</t>
  </si>
  <si>
    <t>Explosivo dessensibilizado. Altamente explosivo, no estado seco ou se insuficientemente molhado. Pode reagir violentamente em contacto com metais pesados ou os seus sais.</t>
  </si>
  <si>
    <t>1517</t>
  </si>
  <si>
    <t>CIANIDRINA DE ACETONA ESTABILIZADA</t>
  </si>
  <si>
    <t>S-A</t>
  </si>
  <si>
    <t>1541</t>
  </si>
  <si>
    <t>﻿1544</t>
  </si>
  <si>
    <t>ALCALÓIDES SÓLIDOS, N.S.A. ou SAIS DE ALCALÓIDES SÓLIDOS, N.S.A.</t>
  </si>
  <si>
    <t>43 274</t>
  </si>
  <si>
    <t>T6</t>
  </si>
  <si>
    <t>1544</t>
  </si>
  <si>
    <t>43 223 274</t>
  </si>
  <si>
    <t>ISOTIOCIANATO DE ALILO ESTABILIZADO</t>
  </si>
  <si>
    <t>Líquido incolor libertando vapor tóxico que é irritante e provoca lágrimas. Ponto de inflamação: 46°C c.c. Tóxico à ingestão, por contacto cutâneo ou à inalação.</t>
  </si>
  <si>
    <t>1545</t>
  </si>
  <si>
    <t>ARSENIATO DE AMÓNIO</t>
  </si>
  <si>
    <t xml:space="preserve">SG36 </t>
  </si>
  <si>
    <t>1546</t>
  </si>
  <si>
    <t>ANILINA</t>
  </si>
  <si>
    <t>Líquido incolor, oleoso, volátil. Reage com os ácidos. Tóxico à ingestão, por contacto cutâneo ou à inalação.</t>
  </si>
  <si>
    <t>1547</t>
  </si>
  <si>
    <t>CLOROHIDRATO DE ANILINA</t>
  </si>
  <si>
    <t>Sólido cristalino, branco. Solúvel em água. Decompõe-se em anilina em contacto com substâncias alcalinas. Tóxico à ingestão, por contacto cutâneo ou à inalação.</t>
  </si>
  <si>
    <t>1548</t>
  </si>
  <si>
    <t>COMPOSTO INORGÂNICO SÓLIDO DE ANTIMÓNIO, N.S.A.</t>
  </si>
  <si>
    <t>Uma vasta variedade de sólidos tóxicos. Tóxico à ingestão, por contacto cutâneo ou à inalação.</t>
  </si>
  <si>
    <t>1549</t>
  </si>
  <si>
    <t>LACTATO DE ANTIMÓNIO</t>
  </si>
  <si>
    <t>1550</t>
  </si>
  <si>
    <t>TARTRATO DE ANTIMÓNIO E DE POTÁSSIO</t>
  </si>
  <si>
    <t>1551</t>
  </si>
  <si>
    <t>ÁCIDO ARSÉNICO LÍQUIDO</t>
  </si>
  <si>
    <t xml:space="preserve">SG33 </t>
  </si>
  <si>
    <t>1553</t>
  </si>
  <si>
    <t>ÁCIDO ARSÉNICO SÓLIDO</t>
  </si>
  <si>
    <t>1554</t>
  </si>
  <si>
    <t>BROMETO DE ARSÉNIO</t>
  </si>
  <si>
    <t xml:space="preserve">Categoria A SW1 SW2 H2 </t>
  </si>
  <si>
    <t>1555</t>
  </si>
  <si>
    <t>COMPOSTO LÍQUIDO DE ARSÉNIO, N.S.A., inorgânico, incluindo arseniatos n.s.a., arsenitos n.s.a. e sulfuretos de arsénio n.s.a.</t>
  </si>
  <si>
    <t>43</t>
  </si>
  <si>
    <t xml:space="preserve">SG70 </t>
  </si>
  <si>
    <t>1556</t>
  </si>
  <si>
    <t>43 223</t>
  </si>
  <si>
    <t>COMPOSTO SÓLIDO DE ARSÉNIO, N.S.A., inorgânico, incluindo arseniatos n.s.a., arsenitos n.s.a. e sulfuretos de arsénio n.s.a.</t>
  </si>
  <si>
    <t>1557</t>
  </si>
  <si>
    <t>ARSÉNIO</t>
  </si>
  <si>
    <t>1558</t>
  </si>
  <si>
    <t>PENTÓXIDO DE ARSÉNIO</t>
  </si>
  <si>
    <t>1559</t>
  </si>
  <si>
    <t>TRICLORETO DE ARSÉNIO</t>
  </si>
  <si>
    <t>1560</t>
  </si>
  <si>
    <t>TRIÓXIDO DE ARSÉNIO</t>
  </si>
  <si>
    <t>1561</t>
  </si>
  <si>
    <t>POEIRA DE ARSÉNIO</t>
  </si>
  <si>
    <t>1562</t>
  </si>
  <si>
    <t>COMPOSTO DE BÁRIO, N.S.A.</t>
  </si>
  <si>
    <t>1564</t>
  </si>
  <si>
    <t>CIANETO DE BÁRIO</t>
  </si>
  <si>
    <t>1565</t>
  </si>
  <si>
    <t>COMPOSTO DE BERÍLIO, N.S.A.</t>
  </si>
  <si>
    <t>1566</t>
  </si>
  <si>
    <t>﻿1566</t>
  </si>
  <si>
    <t>BERÍLIO EM PÓ</t>
  </si>
  <si>
    <t>1567</t>
  </si>
  <si>
    <t>BROMOACETONA</t>
  </si>
  <si>
    <t>Quando pura, líquido incolor libertando vapor irritante ("gás lacrimogéneo"). Ponto de inflamação: aproximadamente 45°C c.c. Tóxico à ingestão, por contacto cutâneo ou à inalação.</t>
  </si>
  <si>
    <t>1569</t>
  </si>
  <si>
    <t>BRUCINA</t>
  </si>
  <si>
    <t>1570</t>
  </si>
  <si>
    <t>AZOTETO DE BÁRIO HUMEDECIDO com pelo menos 50% (massa) de água</t>
  </si>
  <si>
    <t>1571</t>
  </si>
  <si>
    <t>ÁCIDO CACODÍLICO</t>
  </si>
  <si>
    <t>1572</t>
  </si>
  <si>
    <t>ARSENIATO DE CÁLCIO</t>
  </si>
  <si>
    <t>1573</t>
  </si>
  <si>
    <t>ARSENIATO DE CÁLCIO E ARSENITO DE CÁLCIO EM MISTURA SÓLIDA</t>
  </si>
  <si>
    <t>1574</t>
  </si>
  <si>
    <t>CIANETO DE CÁLCIO</t>
  </si>
  <si>
    <t>1575</t>
  </si>
  <si>
    <t>CLORODINITROBENZENOS, LÍQUIDOS</t>
  </si>
  <si>
    <t xml:space="preserve">SG15 </t>
  </si>
  <si>
    <t>Líquido incolor. Pode explodir se presente num incêndio. Tóxico à ingestão, por contacto cutâneo ou à inalação.</t>
  </si>
  <si>
    <t>1577</t>
  </si>
  <si>
    <t>CLORONITROBENZENOS, SÓLIDOS</t>
  </si>
  <si>
    <t>1578</t>
  </si>
  <si>
    <t>CLOROHIDRATO DE CLORO-4 o-TOLUIDINA, SÓLIDO</t>
  </si>
  <si>
    <t>1579</t>
  </si>
  <si>
    <t>CLOROPICRINA</t>
  </si>
  <si>
    <t>1580</t>
  </si>
  <si>
    <t>BROMETO DE METILO E CLOROPICRINA EM MISTURA contendo mais de 2% de cloropicrina</t>
  </si>
  <si>
    <t>1581</t>
  </si>
  <si>
    <t>CLORETO DE METILO E CLOROPICRINA EM MISTURA</t>
  </si>
  <si>
    <t>1582</t>
  </si>
  <si>
    <t>CLOROPICRINA EM MISTURA, N.S.A.</t>
  </si>
  <si>
    <t xml:space="preserve">Categoria C SW2 </t>
  </si>
  <si>
    <t>Uma grande variedade de misturas de líquidos. Pode libertar vapor altamente tóxico. Tóxico à ingestão, por contacto cutâneo ou à inalação.</t>
  </si>
  <si>
    <t>1583</t>
  </si>
  <si>
    <t>ACETOARSENITO DE COBRE</t>
  </si>
  <si>
    <t>1585</t>
  </si>
  <si>
    <t>ARSENITO DE COBRE</t>
  </si>
  <si>
    <t>1586</t>
  </si>
  <si>
    <t>CIANETO DE COBRE</t>
  </si>
  <si>
    <t>1587</t>
  </si>
  <si>
    <t>CIANETOS INORGÂNICOS, SÓLIDOS, N.S.A.</t>
  </si>
  <si>
    <t>47 274</t>
  </si>
  <si>
    <t>1588</t>
  </si>
  <si>
    <t>47 223 274</t>
  </si>
  <si>
    <t>CLORETO DE CIANOGÉNIO ESTABILIZADO</t>
  </si>
  <si>
    <t>1589</t>
  </si>
  <si>
    <t>DICLOROANILINAS, LÍQUIDAS</t>
  </si>
  <si>
    <t>Líquido incolor com um odor penetrante. Misturas líquidas de vários isómeros de dicloroanilina, alguns dos quais, no estado puro podem ser sólidos, com um ponto de fusão variando entre 24°C e 72°C. Tóxico à ingestão, por contacto cutâneo ou à inalação.</t>
  </si>
  <si>
    <t>1590</t>
  </si>
  <si>
    <t>o-DICLOROBENZENO</t>
  </si>
  <si>
    <t>Líquido volátil. Ponto de fusão: aproximadamente -17°C. Tóxico à ingestão, por contacto cutâneo ou à inalação.</t>
  </si>
  <si>
    <t>1591</t>
  </si>
  <si>
    <t>DICLOROMETANO</t>
  </si>
  <si>
    <t>Líquido volátil, incolor com vapores pesados. Ponto de ebulição: 40°C. Quando presente num incêndio, liberta vapores extremamente tóxicos (fosgénio). Tóxico à ingestão, por contacto cutâneo ou à inalação.</t>
  </si>
  <si>
    <t>1593</t>
  </si>
  <si>
    <t>SULFATO DE DIETILO</t>
  </si>
  <si>
    <t>1594</t>
  </si>
  <si>
    <t>SULFATO DE DIMETILO</t>
  </si>
  <si>
    <t>S-B</t>
  </si>
  <si>
    <t>Líquido volátil, incolor libertando vapores tóxicos. Na presença de humidade, corrosivo para a maioria dos metais. Altamente tóxico à ingestão, por contacto cutâneo ou à inalação. Provoca queimaduras na pele, olhos e mucosas.</t>
  </si>
  <si>
    <t>1595</t>
  </si>
  <si>
    <t>DINITROANILINAS</t>
  </si>
  <si>
    <t>Cristais amarelos na forma pura. Insolúvel na água. Pode explodir se presente num incêndio. Tóxico à ingestão, por contacto cutâneo ou à inalação.</t>
  </si>
  <si>
    <t>1596</t>
  </si>
  <si>
    <t>DINITROBENZENOS, LÍQUIDOS</t>
  </si>
  <si>
    <t>1597</t>
  </si>
  <si>
    <t>DINITRO-o-CRESOL</t>
  </si>
  <si>
    <t>1598</t>
  </si>
  <si>
    <t>DINITROFENOL EM SOLUÇÃO</t>
  </si>
  <si>
    <t xml:space="preserve">SG30 </t>
  </si>
  <si>
    <t>1599</t>
  </si>
  <si>
    <t>﻿1599</t>
  </si>
  <si>
    <t>DINITROTOLUENOS FUNDIDOS</t>
  </si>
  <si>
    <t>1600</t>
  </si>
  <si>
    <t>1601</t>
  </si>
  <si>
    <t>CORANTE LÍQUIDO TÓXICO, N.S.A. ou MATÉRIA INTERMÉDIA LÍQUIDA PARA CORANTE, TÓXICA, N.S.A.</t>
  </si>
  <si>
    <t>Uma vasta gama de líquidos tóxicos. Tóxico à ingestão, por contacto cutâneo ou à inalação.</t>
  </si>
  <si>
    <t>1602</t>
  </si>
  <si>
    <t>BROMOACETATO DE ETILO</t>
  </si>
  <si>
    <t>Líquido inflamável, incolor libertando vapor irritante ("gás lacrimogéneo"). Ponto de inflamação: 58°C c.c. Tóxico à ingestão, por contacto cutâneo ou à inalação.</t>
  </si>
  <si>
    <t>1603</t>
  </si>
  <si>
    <t>ETILENODIAMINA</t>
  </si>
  <si>
    <t>Líquido inflamável higroscópico, volátil, incolor com um odor semelhante a amoníaco. Ponto de inflamação: 34°C c.c. Miscível com a água. Provoca queimaduras na pele, olhos e mucosas. Reage violentamente com ácidos.</t>
  </si>
  <si>
    <t>1604</t>
  </si>
  <si>
    <t>DIBROMETO DE ETILENO</t>
  </si>
  <si>
    <t>Líquido incolor, volátil. Altamente tóxico à ingestão, por contacto cutâneo ou à inalação.</t>
  </si>
  <si>
    <t>1605</t>
  </si>
  <si>
    <t>1606</t>
  </si>
  <si>
    <t>1607</t>
  </si>
  <si>
    <t>1608</t>
  </si>
  <si>
    <t>TETRAFOSFATO DE HEXAETILO</t>
  </si>
  <si>
    <t>Líquido amarelo. Miscível com a água. Tóxico à ingestão, por contacto cutâneo ou à inalação.</t>
  </si>
  <si>
    <t>1611</t>
  </si>
  <si>
    <t>TETRAFOSFATO DE HEXAETILO E GÁS COMPRIMIDO EM MISTURA</t>
  </si>
  <si>
    <t>Tóxico à ingestão, por contacto cutâneo ou à inalação.</t>
  </si>
  <si>
    <t>1612</t>
  </si>
  <si>
    <t>CIANETO DE HIDROGÉNIO EM SOLUÇÃO AQUOSA (ÁCIDO CIANÍDRICO EM SOLUÇÃO AQUOSA) contendo no máximo 20% de cianeto de hidrogénio</t>
  </si>
  <si>
    <t>1613</t>
  </si>
  <si>
    <t>CIANETO DE HIDROGÉNIO ESTABILIZADO, com menos de 3% de água e absorvido num material inerte poroso</t>
  </si>
  <si>
    <t>Líquido incolor, muito volátil, libertando vapores inflamáveis extremamente tóxicos, absorvido num material inerte poroso. Miscível com a água. Altamente tóxico à ingestão, por contacto cutâneo ou à inalação.</t>
  </si>
  <si>
    <t>1614</t>
  </si>
  <si>
    <t>ACETATO DE CHUMBO</t>
  </si>
  <si>
    <t>Cristais brancos, ou grumos castanhos ou cinzentos. Solúvel em água. Tóxico à ingestão, por contacto cutâneo ou à inalação.</t>
  </si>
  <si>
    <t>1616</t>
  </si>
  <si>
    <t>ARSENIATOS DE CHUMBO</t>
  </si>
  <si>
    <t>1617</t>
  </si>
  <si>
    <t>ARSENITOS DE CHUMBO</t>
  </si>
  <si>
    <t>1618</t>
  </si>
  <si>
    <t>CIANETO DE CHUMBO</t>
  </si>
  <si>
    <t>1620</t>
  </si>
  <si>
    <t>PÚRPURA DE LONDRES</t>
  </si>
  <si>
    <t>1621</t>
  </si>
  <si>
    <t>ARSENIATO DE MAGNÉSIO</t>
  </si>
  <si>
    <t>1622</t>
  </si>
  <si>
    <t>1623</t>
  </si>
  <si>
    <t>1624</t>
  </si>
  <si>
    <t>1625</t>
  </si>
  <si>
    <t>CIANETO DUPLO DE MERCÚRIO E DE POTÁSSIO</t>
  </si>
  <si>
    <t>1626</t>
  </si>
  <si>
    <t>1627</t>
  </si>
  <si>
    <t>ACETATO DE MERCÚRIO</t>
  </si>
  <si>
    <t>1629</t>
  </si>
  <si>
    <t>CLORETO DE MERCÚRIO AMONIACAL</t>
  </si>
  <si>
    <t>1630</t>
  </si>
  <si>
    <t>BENZOATO DE MERCÚRIO</t>
  </si>
  <si>
    <t>1631</t>
  </si>
  <si>
    <t>BROMETOS DE MERCÚRIO</t>
  </si>
  <si>
    <t>1634</t>
  </si>
  <si>
    <t>CIANETO DE MERCÚRIO</t>
  </si>
  <si>
    <t>1636</t>
  </si>
  <si>
    <t>﻿1637</t>
  </si>
  <si>
    <t>GLUCONATO DE MERCÚRIO</t>
  </si>
  <si>
    <t>IODETO DE MERCÚRIO</t>
  </si>
  <si>
    <t>1638</t>
  </si>
  <si>
    <t>NUCLEINATO DE MERCÚRIO</t>
  </si>
  <si>
    <t>1639</t>
  </si>
  <si>
    <t>OLEATO DE MERCÚRIO</t>
  </si>
  <si>
    <t>Pasta oleosa amarela. Insolúvel na água. Tóxico à ingestão, por contacto cutâneo ou à inalação.</t>
  </si>
  <si>
    <t>1640</t>
  </si>
  <si>
    <t>ÓXIDO DE MERCÚRIO</t>
  </si>
  <si>
    <t>1641</t>
  </si>
  <si>
    <t>OXICIANETO DE MERCÚRIO DESSENSIBILIZADO</t>
  </si>
  <si>
    <t>1642</t>
  </si>
  <si>
    <t>IODETO DUPLO DE MERCÚRIO E DE POTÁSSIO</t>
  </si>
  <si>
    <t>1643</t>
  </si>
  <si>
    <t>SALICILATO DE MERCÚRIO</t>
  </si>
  <si>
    <t>1644</t>
  </si>
  <si>
    <t>SULFATO DE MERCÚRIO</t>
  </si>
  <si>
    <t>1645</t>
  </si>
  <si>
    <t>TIOCIANATO DE MERCÚRIO</t>
  </si>
  <si>
    <t>1646</t>
  </si>
  <si>
    <t>BROMETO DE METILO E DIBROMETO DE ETILENO EM MISTURA LÍQUIDA</t>
  </si>
  <si>
    <t>1647</t>
  </si>
  <si>
    <t>ACETONITRILO</t>
  </si>
  <si>
    <t>1648</t>
  </si>
  <si>
    <t>MISTURA ANTIDETONANTE PARA CARBURANTES</t>
  </si>
  <si>
    <t>1649</t>
  </si>
  <si>
    <t>beta-NAFTILAMINA, SÓLIDA</t>
  </si>
  <si>
    <t>Cristais brancos. Tóxico à ingestão, por contacto cutâneo ou à inalação.</t>
  </si>
  <si>
    <t>1650</t>
  </si>
  <si>
    <t>NAFTILTIO-UREIA</t>
  </si>
  <si>
    <t>1651</t>
  </si>
  <si>
    <t>NAFTILUREIA</t>
  </si>
  <si>
    <t>1652</t>
  </si>
  <si>
    <t>CIANETO DE NÍQUEL</t>
  </si>
  <si>
    <t>1653</t>
  </si>
  <si>
    <t>NICOTINA</t>
  </si>
  <si>
    <t>Óleo espesso, incolor, ficando castanho na exposição ao ar. Miscível com a água. Tóxico à ingestão, por contacto cutâneo ou à inalação.</t>
  </si>
  <si>
    <t>1654</t>
  </si>
  <si>
    <t>COMPOSTO SÓLIDO DE NICOTINA, N.S.A. ou PREPARAÇÃO SÓLIDA DE NICOTINA, N.S.A.</t>
  </si>
  <si>
    <t>1655</t>
  </si>
  <si>
    <t>CLOROHIDRATO DE NICOTINA LÍQUIDO ou EM SOLUÇÃO</t>
  </si>
  <si>
    <t>Miscível com a água. Tóxico à ingestão, por contacto cutâneo ou à inalação.</t>
  </si>
  <si>
    <t>1656</t>
  </si>
  <si>
    <t>SALICILATO DE NICOTINA</t>
  </si>
  <si>
    <t>1657</t>
  </si>
  <si>
    <t>SULFATO DE NICOTINA EM SOLUÇÃO</t>
  </si>
  <si>
    <t>1658</t>
  </si>
  <si>
    <t>TARTRATO DE NICOTINA</t>
  </si>
  <si>
    <t>1659</t>
  </si>
  <si>
    <t>MONÓXIDO DE AZOTO (ÓXIDO NÍTRICO) COMPRIMIDO</t>
  </si>
  <si>
    <t>Gás tóxico, corrosivo, não inflamável. Agente fortemente comburente. Em contacto com o ar, libera vapores castanhos que são tóxicos à inalação, com efeito retardado semelhante ao fosgénio. Mais pesado que o ar (1.04). Altamente irritante para a pele, olhos e mucosas.</t>
  </si>
  <si>
    <t>1660</t>
  </si>
  <si>
    <t>NITROANILINAS (o-, m-, p-)</t>
  </si>
  <si>
    <t>1661</t>
  </si>
  <si>
    <t>NITROBENZENO</t>
  </si>
  <si>
    <t>Líquido oleoso, libertando vapores tóxicos. Ponto de fusão: aproximadamente 6°C. Tóxico à ingestão, por contacto cutâneo ou à inalação.</t>
  </si>
  <si>
    <t>1662</t>
  </si>
  <si>
    <t>NITROFENÓIS (o-, m-, p-)</t>
  </si>
  <si>
    <t>1663</t>
  </si>
  <si>
    <t>NITROTOLUENOS, LÍQUIDOS</t>
  </si>
  <si>
    <t>Líquidos amarelos. Ponto de fusão: orto-NITROTOLUENO: -4°C, meta-NITROTOLUENO: 15°C. Tóxico à ingestão, por contacto cutâneo ou à inalação.</t>
  </si>
  <si>
    <t>1664</t>
  </si>
  <si>
    <t>NITROXILENOS, LÍQUIDOS</t>
  </si>
  <si>
    <t>Líquidos amarelos. Ponto de fusão: 2-NITRO-3-XILENO: 14°C a 16°C, 3-NITRO-2-XILENO: 7°C a 9°C, 4-NITRO-3-XILENO: 2°C. Imiscível com a água. Tóxico à ingestão, por contacto cutâneo ou à inalação.</t>
  </si>
  <si>
    <t>1665</t>
  </si>
  <si>
    <t>PENTACLOROETANO</t>
  </si>
  <si>
    <t>Líquido incolor. Tóxico à ingestão, por contacto cutâneo ou à inalação.</t>
  </si>
  <si>
    <t>1669</t>
  </si>
  <si>
    <t>MERCAPTANO METÍLICO PERCLORADO</t>
  </si>
  <si>
    <t>Líquido amarelo, oleoso, volátil libertando vapor irritante ("gás lacrimogéneo"). Decompõe-se lentamente em contacto com a água, produzindo ácido hidroclórico. Reage com ferro ou aço, libertando tetracloreto de carbono. Corrosivo para a maioria dos metais. Altamente tóxico à ingestão, por contacto cutâneo ou à inalação.</t>
  </si>
  <si>
    <t>1670</t>
  </si>
  <si>
    <t>FENOL SÓLIDO</t>
  </si>
  <si>
    <t>1671</t>
  </si>
  <si>
    <t>﻿1672</t>
  </si>
  <si>
    <t>CLORETO DE FENILCARBILAMINA</t>
  </si>
  <si>
    <t>Líquido amarelo pálido, oleoso com um odor desagradável irritante. Altamente tóxico à ingestão, por contacto cutâneo ou à inalação.</t>
  </si>
  <si>
    <t>FENILENODIAMINAS (o-, m-, p-)</t>
  </si>
  <si>
    <t>1673</t>
  </si>
  <si>
    <t>ACETATO DE FENILMERCÚRIO</t>
  </si>
  <si>
    <t>1674</t>
  </si>
  <si>
    <t>ARSENIATO DE POTÁSSIO</t>
  </si>
  <si>
    <t>1677</t>
  </si>
  <si>
    <t>ARSENITO DE POTÁSSIO</t>
  </si>
  <si>
    <t>1678</t>
  </si>
  <si>
    <t>CUPROCIANETO DE POTÁSSIO</t>
  </si>
  <si>
    <t>1679</t>
  </si>
  <si>
    <t>CIANETO DE POTÁSSIO, SÓLIDO</t>
  </si>
  <si>
    <t>1680</t>
  </si>
  <si>
    <t>ARSENITO DE PRATA</t>
  </si>
  <si>
    <t>1683</t>
  </si>
  <si>
    <t>CIANETO DE PRATA</t>
  </si>
  <si>
    <t>1684</t>
  </si>
  <si>
    <t>ARSENIATO DE SÓDIO</t>
  </si>
  <si>
    <t>1685</t>
  </si>
  <si>
    <t>ARSENITO DE SÓDIO EM SOLUÇÃO AQUOSA</t>
  </si>
  <si>
    <t>1686</t>
  </si>
  <si>
    <t>AZOTETO DE SÓDIO</t>
  </si>
  <si>
    <t>1687</t>
  </si>
  <si>
    <t>CACODILATO DE SÓDIO</t>
  </si>
  <si>
    <t>1688</t>
  </si>
  <si>
    <t>CIANETO DE SÓDIO, SÓLIDO</t>
  </si>
  <si>
    <t>1689</t>
  </si>
  <si>
    <t>FLUORETO DE SÓDIO, SÓLIDO</t>
  </si>
  <si>
    <t>Cristais ou pó brancos. Reage com ácidos, libertando fluoreto de hidrogénio, um gás tóxico, irritante e corrosivo, resulta em libertação de fumos brancos. Tóxico à ingestão, por contacto cutâneo ou à inalação.</t>
  </si>
  <si>
    <t>1690</t>
  </si>
  <si>
    <t>ARSENITO DE ESTRÔNCIO</t>
  </si>
  <si>
    <t>1691</t>
  </si>
  <si>
    <t>ESTRICNINA ou SAIS DE ESTRICNINA</t>
  </si>
  <si>
    <t>1692</t>
  </si>
  <si>
    <t>MATÉRIA DESTINADA À PRODUÇÃO DE GASES LACRIMOGÉNEOS, LÍQUIDA, N.S.A.</t>
  </si>
  <si>
    <t>"Matéria destinada à produção de gases lacrimogéneos" é um termo genérico para substâncias que, em quantidades mínimas dispersas no ar, causam irritação extrema nos olhos e profusas lágrimas. Tóxico à ingestão, por contacto cutâneo ou à inalação.</t>
  </si>
  <si>
    <t>1693</t>
  </si>
  <si>
    <t>CIANETOS DE BROMOBENZILO, LÍQUIDOS</t>
  </si>
  <si>
    <t>138</t>
  </si>
  <si>
    <t xml:space="preserve">Categoria D SW1 SW2 H2 </t>
  </si>
  <si>
    <t>1694</t>
  </si>
  <si>
    <t>CLOROACETONA, ESTABILIZADA</t>
  </si>
  <si>
    <t>Líquido incolor, inflamável, corrosivo, libertando vapor irritante ("gás lacrimogéneo"). Miscível com a água. Ponto de inflamação: 25°C c.c. Altamente tóxico à ingestão, por contacto cutâneo ou à inalação.</t>
  </si>
  <si>
    <t>1695</t>
  </si>
  <si>
    <t>﻿1697</t>
  </si>
  <si>
    <t>CLOROACETOFENONA, SÓLIDA</t>
  </si>
  <si>
    <t>Cristais brancos libertando vapor irritante ("gás lacrimogéneo"). Ponto de fusão Pode ser de apenas 20°C. Tóxico à ingestão, por contacto cutâneo ou à inalação.</t>
  </si>
  <si>
    <t>DIFENILAMINACLOROARSINO</t>
  </si>
  <si>
    <t>Cristais amarelos, voláteis libertando vapor irritante ("gás lacrimogéneo"). Altamente tóxico à ingestão, por contacto cutâneo ou à inalação.</t>
  </si>
  <si>
    <t>1698</t>
  </si>
  <si>
    <t>DIFENILAMINACLOROARSINO, LÍQUIDO</t>
  </si>
  <si>
    <t>1699</t>
  </si>
  <si>
    <t>MECHAS LACRIMOGÉNEAS</t>
  </si>
  <si>
    <t>Dispositivos que contenham substâncias que provoquem lágrimas que, em quantidades mínimas dispersas no ar, causam irritação ocular e lágrimas abundantes.</t>
  </si>
  <si>
    <t>1700</t>
  </si>
  <si>
    <t>BROMETO DE XILILO, LÍQUIDO</t>
  </si>
  <si>
    <t>1701</t>
  </si>
  <si>
    <t>TETRACLORO-1,1,2,2 ETANO</t>
  </si>
  <si>
    <t>1702</t>
  </si>
  <si>
    <t>DITIOPIROFOSFATO DE TETRAETILO</t>
  </si>
  <si>
    <t>Líquido incolor. Na presença de humidade, corrosivo para a maioria dos metais. Tóxico à ingestão, por contacto cutâneo ou à inalação.</t>
  </si>
  <si>
    <t>1704</t>
  </si>
  <si>
    <t>COMPOSTO DE TÁLIO, N.S.A.</t>
  </si>
  <si>
    <t>1707</t>
  </si>
  <si>
    <t>TOLUIDINAS, LÍQUIDAS</t>
  </si>
  <si>
    <t>1708</t>
  </si>
  <si>
    <t>m-TOLUILENODIAMINA, SÓLIDA</t>
  </si>
  <si>
    <t>1709</t>
  </si>
  <si>
    <t>TRICLOROETILENO</t>
  </si>
  <si>
    <t>Líquido incolor com um odor semelhante a clorofórmio. Quando presente num incêndio, liberta vapores extremamente tóxicos (fosgénio). Tóxico à ingestão, por contacto cutâneo ou à inalação.</t>
  </si>
  <si>
    <t>1710</t>
  </si>
  <si>
    <t>﻿1711</t>
  </si>
  <si>
    <t>XILIDINAS, LÍQUIDAS</t>
  </si>
  <si>
    <t>ARSENIATO DE ZINCO ou ARSENITO DE ZINCO ou ARSENIATO DE ZINCO E ARSENITO DE ZINCO EM MISTURA</t>
  </si>
  <si>
    <t>1712</t>
  </si>
  <si>
    <t>CIANETO DE ZINCO</t>
  </si>
  <si>
    <t>1713</t>
  </si>
  <si>
    <t>FOSFORETO DE ZINCO</t>
  </si>
  <si>
    <t>Cristais ou pó cinzentos. Reage com os ácidos ou decompõe-se lentamente em contacto com a água ou o ar húmido, libertando fosfina, um gás espontaneamente inflamável e altamente tóxico. Reage violentamente com substâncias comburentes.</t>
  </si>
  <si>
    <t>1714</t>
  </si>
  <si>
    <t>ANIDRIDO ACÉTICO</t>
  </si>
  <si>
    <t>1715</t>
  </si>
  <si>
    <t>BROMETO DE ACETILO</t>
  </si>
  <si>
    <t>T8</t>
  </si>
  <si>
    <t>1716</t>
  </si>
  <si>
    <t>CLORETO DE ACETILO</t>
  </si>
  <si>
    <t>1717</t>
  </si>
  <si>
    <t>FOSFATO ÁCIDO DE BUTILO</t>
  </si>
  <si>
    <t>Líquido amarelo. Insolúvel na água. Ligeiramente corrosivo para a maioria dos metais.</t>
  </si>
  <si>
    <t>1718</t>
  </si>
  <si>
    <t>LÍQUIDO ALCALINO CÁUSTICO, N.S.A.</t>
  </si>
  <si>
    <t>Corrosivo para o alumínio, zinco e estanho. Reage violentamente com ácidos. Reage com os sais de amónio, libertando amoníaco. Provoca queimaduras na pele, olhos e mucosas.</t>
  </si>
  <si>
    <t>1719</t>
  </si>
  <si>
    <t>CLOROFORMIATO DE ALILO</t>
  </si>
  <si>
    <t>1722</t>
  </si>
  <si>
    <t>﻿1723</t>
  </si>
  <si>
    <t>IODETO DE ALILO</t>
  </si>
  <si>
    <t>Líquido amarelo com um odor irritante. Ponto de inflamação: 5°C c.c. Imiscível com a água. Na presença de humidade, corrosivo para a maioria dos metais. Provoca queimaduras na pele, olhos e mucosas.</t>
  </si>
  <si>
    <t>ALILTRICLOROSSILANO ESTABILIZADO</t>
  </si>
  <si>
    <t>1724</t>
  </si>
  <si>
    <t>BROMETO DE ALUMÍNIO ANIDRO</t>
  </si>
  <si>
    <t>937</t>
  </si>
  <si>
    <t>1725</t>
  </si>
  <si>
    <t>CLORETO DE ALUMÍNIO ANIDRO</t>
  </si>
  <si>
    <t>1726</t>
  </si>
  <si>
    <t>HIDROGENODIFLUORETO DE AMÓNIO SÓLIDO</t>
  </si>
  <si>
    <t xml:space="preserve">Categoria A SW1 SW2 </t>
  </si>
  <si>
    <t>1727</t>
  </si>
  <si>
    <t>AMILTRICLOROSSILANO</t>
  </si>
  <si>
    <t>1728</t>
  </si>
  <si>
    <t>CLORETO DE ANISOÍLO</t>
  </si>
  <si>
    <t>1729</t>
  </si>
  <si>
    <t>PENTACLORETO DE ANTIMÓNIO LÍQUIDO</t>
  </si>
  <si>
    <t>1730</t>
  </si>
  <si>
    <t>PENTACLORETO DE ANTIMÓNIO EM SOLUÇÃO</t>
  </si>
  <si>
    <t>Líquido amarelo com um odor desagradável. Corrosivo para a maioria dos metais. Provoca queimaduras na pele, olhos e mucosas.</t>
  </si>
  <si>
    <t>1731</t>
  </si>
  <si>
    <t>PENTAFLUORETO DE ANTIMÓNIO</t>
  </si>
  <si>
    <t>1732</t>
  </si>
  <si>
    <t>TRICLORETO DE ANTIMÓNIO</t>
  </si>
  <si>
    <t>Reage-se lentamente com a água, libertando cloreto de hidrogénio, um gás irritante e corrosivo. Na presença de humidade, corrosivo para a maioria dos metais.</t>
  </si>
  <si>
    <t>1733</t>
  </si>
  <si>
    <t>CLORETO DE BENZOÍLO</t>
  </si>
  <si>
    <t>1736</t>
  </si>
  <si>
    <t>BROMETO DE BENZILO</t>
  </si>
  <si>
    <t xml:space="preserve">Categoria D SW2 H1 </t>
  </si>
  <si>
    <t>Líquido incolor com um odor pungente, provoca lágrimas. Na presença de humidade, corrosivo para a maioria dos metais. Tóxico à ingestão, por contacto cutâneo ou à inalação. Provoca queimaduras na pele, olhos e mucosas.</t>
  </si>
  <si>
    <t>1737</t>
  </si>
  <si>
    <t>CLORETO DE BENZILO</t>
  </si>
  <si>
    <t>1738</t>
  </si>
  <si>
    <t>CLOROFORMIATO DE BENZILO</t>
  </si>
  <si>
    <t>Líquido incolor com um odor irritante. Reage com a água. Quando envolvido num incêndio, liberta gases tóxicos. Na presença de humidade, extremamente corrosivo para a maioria dos metais. Provoca queimaduras graves na pele, olhos e mucosas.</t>
  </si>
  <si>
    <t>1739</t>
  </si>
  <si>
    <t>﻿1740</t>
  </si>
  <si>
    <t>HIDROGENODIFLUORETOS SÓLIDOS, N.S.A.</t>
  </si>
  <si>
    <t>1740</t>
  </si>
  <si>
    <t>TRICLORETO DE BORO</t>
  </si>
  <si>
    <t>1741</t>
  </si>
  <si>
    <t>COMPLEXO DE TRIFLUORETO DE BORO E DE ÁCIDO ACÉTICO, LÍQUIDO</t>
  </si>
  <si>
    <t>Altamente corrosivo para a maioria dos metais. Provoca queimaduras na pele, olhos e mucosas.</t>
  </si>
  <si>
    <t>1742</t>
  </si>
  <si>
    <t>COMPLEXO DE TRIFLUORETO DE BORO E DE ÁCIDO PROPIÓNICO, LÍQUIDO</t>
  </si>
  <si>
    <t>1743</t>
  </si>
  <si>
    <t>BROMO ou BROMO EM SOLUÇÃO</t>
  </si>
  <si>
    <t>Líquido pesado, castanho muito escuro, com um odor extremamente irritante. Densidade: 3.1 (matéria pura). Ponto de ebulição: 59°C . Comburente poderoso; pode causar um incêndio em contacto com materiais orgânicos, tais como madeira, algodão ou palha. Altamente corrosivo para a maioria dos metais. As soluções, em menor grau, possuem as mesmas propriedades em função da concentração. Tóxico à ingestão, por contacto cutâneo ou à inalação. Provoca queimaduras na pele, olhos e mucosas.</t>
  </si>
  <si>
    <t>1744</t>
  </si>
  <si>
    <t>PENTAFLUORETO DE BROMO</t>
  </si>
  <si>
    <t>1745</t>
  </si>
  <si>
    <t>TRIFLUORETO DE BROMO</t>
  </si>
  <si>
    <t>1746</t>
  </si>
  <si>
    <t>BUTILTRICLOROSSILANO</t>
  </si>
  <si>
    <t>1747</t>
  </si>
  <si>
    <t xml:space="preserve">Categoria D SW1 SW11 </t>
  </si>
  <si>
    <t>1748</t>
  </si>
  <si>
    <t>316</t>
  </si>
  <si>
    <t>TRIFLUORETO DE CLORO</t>
  </si>
  <si>
    <t>1749</t>
  </si>
  <si>
    <t>ÁCIDO CLOROACÉTICO EM SOLUÇÃO</t>
  </si>
  <si>
    <t>1750</t>
  </si>
  <si>
    <t>ÁCIDO CLOROACÉTICO SÓLIDO</t>
  </si>
  <si>
    <t>1751</t>
  </si>
  <si>
    <t>CLORETO DE CLOROACETILO</t>
  </si>
  <si>
    <t>1752</t>
  </si>
  <si>
    <t>CLOROFENILTRICLOROSSILANO</t>
  </si>
  <si>
    <t>1753</t>
  </si>
  <si>
    <t>ÁCIDO CLOROSSULFÓNICO contendo ou não trióxido de enxofre</t>
  </si>
  <si>
    <t>1754</t>
  </si>
  <si>
    <t>ÁCIDO CRÓMICO EM SOLUÇÃO</t>
  </si>
  <si>
    <t>Líquido laranja. Comburente poderoso. Pode causar incêndios em contacto com materiais orgânicos como madeira, algodão ou palha. Altamente corrosivo para a maioria dos metais. Provoca queimaduras na pele, olhos e mucosas.</t>
  </si>
  <si>
    <t>1755</t>
  </si>
  <si>
    <t>FLUORETO DE CRÓMIO III SÓLIDO</t>
  </si>
  <si>
    <t>Cristais verdes ou violeta. Ligeiramente solúvel na água. Reage com ácidos fortes, libertando fluoreto de hidrogénio, um gás extremamente irritante e corrosivo. Ligeiramente corrosivo para a maioria dos metais. Provoca queimaduras na pele, olhos e mucosas.</t>
  </si>
  <si>
    <t>1756</t>
  </si>
  <si>
    <t>FLUORETO DE CRÓMIO III EM SOLUÇÃO</t>
  </si>
  <si>
    <t>Líquido verde. Reage com ácidos fortes, libertando fluoreto de hidrogénio, um gás extremamente irritante e corrosivo. Ligeiramente corrosivo para a maioria dos metais. Provoca queimaduras na pele, olhos e mucosas.</t>
  </si>
  <si>
    <t>1757</t>
  </si>
  <si>
    <t>CLORETO DE CROMILO</t>
  </si>
  <si>
    <t>1758</t>
  </si>
  <si>
    <t>﻿1759</t>
  </si>
  <si>
    <t>SÓLIDO CORROSIVO, N.S.A.</t>
  </si>
  <si>
    <t>Provoca queimaduras na pele, olhos e mucosas.</t>
  </si>
  <si>
    <t>1759</t>
  </si>
  <si>
    <t>LÍQUIDO CORROSIVO, N.S.A.</t>
  </si>
  <si>
    <t>1760</t>
  </si>
  <si>
    <t>CUPRIETILENODIAMINA EM SOLUÇÃO</t>
  </si>
  <si>
    <t>Líquido roxo escuro com um odor semelhante a amoníaco. Corrosivo para o cobre, alumínio, zinco e estanho. Tóxico à ingestão, por contacto cutâneo ou à inalação. Provoca queimaduras na pele, olhos e mucosas.</t>
  </si>
  <si>
    <t>1761</t>
  </si>
  <si>
    <t>CICLOHEXENILTRICLOROSSILANO</t>
  </si>
  <si>
    <t>1762</t>
  </si>
  <si>
    <t>CICLOHEXILTRICLOROSSILANO</t>
  </si>
  <si>
    <t>1763</t>
  </si>
  <si>
    <t>ÁCIDO DICLOROACÉTICO</t>
  </si>
  <si>
    <t>Líquido incolor. Ponto de fusão:-4°C . Altamente corrosivo para a maioria dos metais. Provoca queimaduras na pele, olhos e mucosas.</t>
  </si>
  <si>
    <t>1764</t>
  </si>
  <si>
    <t>CLORETO DE DICLOROACETILO</t>
  </si>
  <si>
    <t>1765</t>
  </si>
  <si>
    <t>DICLOROFENILTRICLOROSSILANO</t>
  </si>
  <si>
    <t>1766</t>
  </si>
  <si>
    <t>DIETILDICLOROSSILANO</t>
  </si>
  <si>
    <t>1767</t>
  </si>
  <si>
    <t>ÁCIDO DIFLUORFOSFÓRICO ANIDRO</t>
  </si>
  <si>
    <t>Líquido incolor. Na presença de humidade, extremamente corrosivo para o vidro e outros materiais siliciosos. Nocivo à ingestão.</t>
  </si>
  <si>
    <t>1768</t>
  </si>
  <si>
    <t>DIFENILDICLOROSSILANO</t>
  </si>
  <si>
    <t>1769</t>
  </si>
  <si>
    <t>BROMETO DE DIFENILMETILO</t>
  </si>
  <si>
    <t>Sólido com um odor irritante, provoca lágrimas. Ponto de fusão: 45°C . Na presença de humidade, corrosivo para a maioria dos metais. O vapor irrita as mucosas.</t>
  </si>
  <si>
    <t>1770</t>
  </si>
  <si>
    <t>DODECILTRICLOROSSILANO</t>
  </si>
  <si>
    <t>1771</t>
  </si>
  <si>
    <t>CLORETO DE FERRO III ANIDRO</t>
  </si>
  <si>
    <t>1773</t>
  </si>
  <si>
    <t>CARGAS DE EXTINTORES, líquido corrosivo</t>
  </si>
  <si>
    <t>Normalmente, ácido sulfúrico diluído em pequenos recipientes de vidro.</t>
  </si>
  <si>
    <t>1774</t>
  </si>
  <si>
    <t>ÁCIDO FLUORBÓRICO</t>
  </si>
  <si>
    <t>Líquido claro, incolor. Corrosivo para a maioria dos metais. Pode causar queimaduras graves na pele, olhos e mucosas caso contenha ácido fluorídrico livre.</t>
  </si>
  <si>
    <t>1775</t>
  </si>
  <si>
    <t>ÁCIDO FLUORFOSFÓRICO ANIDRO</t>
  </si>
  <si>
    <t>Líquido incolor. Na presença de humidade, altamente corrosivo para o vidro, outros materiais siliciosos e a maioria dos metais. Provoca queimaduras na pele, olhos e mucosas.</t>
  </si>
  <si>
    <t>1776</t>
  </si>
  <si>
    <t>ÁCIDO FLUORSULFÓNICO</t>
  </si>
  <si>
    <t>1777</t>
  </si>
  <si>
    <t>ÁCIDO FLUORSILÍCICO</t>
  </si>
  <si>
    <t>Líquido incolor. Altamente corrosivo para a maioria dos metais. Pode causar queimaduras graves na pele, olhos e mucosas caso contenha ácido fluorídrico livre.</t>
  </si>
  <si>
    <t>1778</t>
  </si>
  <si>
    <t>ÁCIDO FÓRMICO contendo mais de 85% (massa) de ácido</t>
  </si>
  <si>
    <t>Líquido inflamável incolor com um odor pungente. ÁCIDO FÓRMICO puro: ponto de inflamação 42°C c.c. Corrosivo para a maioria dos metais. Provoca queimaduras na pele, olhos e mucosas.</t>
  </si>
  <si>
    <t>1779</t>
  </si>
  <si>
    <t>CLORETO DE FUMARILO</t>
  </si>
  <si>
    <t>1780</t>
  </si>
  <si>
    <t>HEXADECILTRICLOROSSILANO</t>
  </si>
  <si>
    <t>1781</t>
  </si>
  <si>
    <t>ÁCIDO HEXAFLUORFOSFÓRICO</t>
  </si>
  <si>
    <t>Líquido incolor. Na presença de humidade, altamente corrosivo para o vidro, outros materiais siliciosos e a maioria dos metais. Provoca queimaduras na pele, olhos e mucosas. Nocivo à ingestão.</t>
  </si>
  <si>
    <t>1782</t>
  </si>
  <si>
    <t>HEXAMETILENODIAMINA EM SOLUÇÃO</t>
  </si>
  <si>
    <t>Líquido incolor. Provoca queimaduras na pele, olhos e mucosas.</t>
  </si>
  <si>
    <t>1783</t>
  </si>
  <si>
    <t>HEXILTRICLOROSSILANO</t>
  </si>
  <si>
    <t>1784</t>
  </si>
  <si>
    <t>ÁCIDO FLUORÍDRICO E ÁCIDO SULFÚRICO EM MISTURA</t>
  </si>
  <si>
    <t>1786</t>
  </si>
  <si>
    <t>ÁCIDO IODÍDRICO</t>
  </si>
  <si>
    <t>Líquido incolor. Uma solução aquosa de iodeto de hidrogénio gasoso. Altamente corrosivo para a maioria dos metais. Provoca queimaduras na pele, olhos e mucosas.</t>
  </si>
  <si>
    <t>1787</t>
  </si>
  <si>
    <t>﻿1787</t>
  </si>
  <si>
    <t>ÁCIDO BROMÍDRICO</t>
  </si>
  <si>
    <t>Líquido incolor. Uma solução aquosa de brometo de hidrogénio gasoso. Altamente corrosivo para a maioria dos metais. Provoca queimaduras na pele, olhos e mucosas.</t>
  </si>
  <si>
    <t>1788</t>
  </si>
  <si>
    <t>ÁCIDO CLORÍDRICO</t>
  </si>
  <si>
    <t>Líquido incolor. Uma solução aquosa de cloreto de hidrogénio gasoso. Altamente corrosivo para a maioria dos metais. Provoca queimaduras na pele, olhos e mucosas.</t>
  </si>
  <si>
    <t>1789</t>
  </si>
  <si>
    <t xml:space="preserve">ÁCIDO FLUORÍDRICO contendo mais de 60% de fluoreto de hidrogénio </t>
  </si>
  <si>
    <t>Líquido incolor com um odor irritante. Altamente corrosivo para o vidro, outros materiais siliciosos e a maioria dos metais. Tóxico à ingestão, por contacto cutâneo ou à inalação. Tanto o líquido como os seus vapores causam queimaduras graves na pele, olhos e mucosas.</t>
  </si>
  <si>
    <t>1790</t>
  </si>
  <si>
    <t xml:space="preserve">ÁCIDO FLUORÍDRICO contendo não mais de 60% de fluoreto de hidrogénio </t>
  </si>
  <si>
    <t>HIPOCLORITO EM SOLUÇÃO</t>
  </si>
  <si>
    <t xml:space="preserve">SG20 </t>
  </si>
  <si>
    <t>Líquido com odor a cloro. Em contacto com os ácidos, liberta gases muito irritantes e corrosivos. Ligeiramente corrosivo para a maioria dos metais. Provoca queimaduras na pele, olhos e mucosas.</t>
  </si>
  <si>
    <t>1791</t>
  </si>
  <si>
    <t>MONOCLORETO DE IODO, SÓLIDO</t>
  </si>
  <si>
    <t>1792</t>
  </si>
  <si>
    <t>FOSFATO ÁCIDO DE ISOPROPILO</t>
  </si>
  <si>
    <t>Líquido oleoso. Ligeiramente corrosivo para a maioria dos metais.</t>
  </si>
  <si>
    <t>1793</t>
  </si>
  <si>
    <t>SULFATO DE CHUMBO contendo mais de 3% de ácido livre</t>
  </si>
  <si>
    <t>Pode ser sólido seco ou lama. Corrosivo para a maioria dos metais. Nocivo à ingestão.</t>
  </si>
  <si>
    <t>1794</t>
  </si>
  <si>
    <t>ÁCIDO SULFONÍTRICO contendo mais de 50% de ácido nítrico</t>
  </si>
  <si>
    <t>Mistura de ácido nítrico concentrado e ácido sulfúrico. Comburente, pode provocar um incêndio em contacto com materiais orgânicos como madeira, algodão ou palha, libertando gás altamente tóxico (fumos castanhos). Altamente corrosivo para a maioria dos metais. Provoca queimaduras graves na pele, olhos e mucosas.</t>
  </si>
  <si>
    <t>1796</t>
  </si>
  <si>
    <t>ÁCIDO SULFONÍTRICO não contendo mais de 50% de ácido nítrico</t>
  </si>
  <si>
    <t>ÁCIDO CLORÍDRICO E ÁCIDO NÍTRICO EM MISTURA</t>
  </si>
  <si>
    <t>Líquido amarelo; uma mistura de ácido nítrico e ácido clorídrico, geralmente na proporção de 1:3. Comburente poderoso; Pode causar incêndios em contacto com materiais orgânicos como madeira, algodão ou palha, libertando gases asfixiantes e altamente tóxicos. Altamente corrosivo para todos os metais. Provoca queimaduras graves na pele, olhos e mucosas.</t>
  </si>
  <si>
    <t>1798</t>
  </si>
  <si>
    <t>NONILTRICLOROSSILANO</t>
  </si>
  <si>
    <t>1799</t>
  </si>
  <si>
    <t>OCTADECILTRICLOROSSILANO</t>
  </si>
  <si>
    <t>1800</t>
  </si>
  <si>
    <t>OCTILTRICLOROSSILANO</t>
  </si>
  <si>
    <t>1801</t>
  </si>
  <si>
    <t>ÁCIDO PERCLÓRICO não contendo mais de 50% (massa) de ácido</t>
  </si>
  <si>
    <t>Líquido incolor. Comburente. Altamente corrosivo para a maioria dos metais.</t>
  </si>
  <si>
    <t>1802</t>
  </si>
  <si>
    <t>ÁCIDO FENOLSULFÓNICO LÍQUIDO</t>
  </si>
  <si>
    <t xml:space="preserve">Categoria C SW15 </t>
  </si>
  <si>
    <t>Líquido oleoso, amarelo. Corrosivo para a maioria dos metais.</t>
  </si>
  <si>
    <t>1803</t>
  </si>
  <si>
    <t>FENILTRICLOROSSILANO</t>
  </si>
  <si>
    <t>1804</t>
  </si>
  <si>
    <t>ÁCIDO FOSFÓRICO, EM SOLUÇÃO</t>
  </si>
  <si>
    <t>Solúvel na água. Ligeiramente corrosivo para a maioria dos metais.</t>
  </si>
  <si>
    <t>1805</t>
  </si>
  <si>
    <t>PENTACLORETO DE FÓSFORO</t>
  </si>
  <si>
    <t>1806</t>
  </si>
  <si>
    <t>ANIDRIDO FOSFÓRICO (PENTÓXIDO DE FÓSFORO)</t>
  </si>
  <si>
    <t>Pó cristalino, muito deliquescente. Reage violentamente com a água e materiais orgânicos tais como madeira, algodão ou palha, gerando calor. Na presença de humidade, levemente corrosivo para a maioria dos metais.</t>
  </si>
  <si>
    <t>1807</t>
  </si>
  <si>
    <t>TRIBROMETO DE FÓSFORO</t>
  </si>
  <si>
    <t>Líquido incolor com um odor pungente. Reage violentamente com a água, libertando brometo de hidrogénio, um gás irritante e corrosivo resulta em fumos brancos. Na presença de humidade, altamente corrosivo para a maioria dos metais. Provoca queimaduras na pele, olhos e mucosas.</t>
  </si>
  <si>
    <t>1808</t>
  </si>
  <si>
    <t>TRICLORETO DE FÓSFORO</t>
  </si>
  <si>
    <t>1809</t>
  </si>
  <si>
    <t>OXICLORETO DE FÓSFORO</t>
  </si>
  <si>
    <t>1810</t>
  </si>
  <si>
    <t>HIDROGENODIFLUORETO DE POTÁSSIO, SÓLIDO</t>
  </si>
  <si>
    <t>1811</t>
  </si>
  <si>
    <t>FLUORETO DE POTÁSSIO, SÓLIDO</t>
  </si>
  <si>
    <t>Cristais deliquescentes, brancos ou pó. Decompõe-se pelos ácidos, libertando fluoreto de hidrogénio, gás irritante e corrosivo. Tóxico à ingestão, por contacto cutâneo ou à inalação.</t>
  </si>
  <si>
    <t>1812</t>
  </si>
  <si>
    <t>HIDRÓXIDO DE POTÁSSIO, SÓLIDO</t>
  </si>
  <si>
    <t>péletes, flocos, grânulos ou blocos sólidos, brancos, deliquescentes. Reage com sais de amónio, libertando gás de amónia. Na presença de humidade, corrosivo para o alumínio, zinco e estanho. Provoca queimaduras na pele, olhos e mucosas. Reage violentamente com ácidos.</t>
  </si>
  <si>
    <t>1813</t>
  </si>
  <si>
    <t>﻿1814</t>
  </si>
  <si>
    <t>HIDRÓXIDO DE POTÁSSIO EM SOLUÇÃO</t>
  </si>
  <si>
    <t>Líquido incolor. Reage com os sais de amónio, libertando amoníaco. Corrosivo para o alumínio, zinco e estanho. Provoca queimaduras na pele, olhos e mucosas. Reage violentamente com ácidos.</t>
  </si>
  <si>
    <t>1814</t>
  </si>
  <si>
    <t>CLORETO DE PROPIONILO</t>
  </si>
  <si>
    <t>1815</t>
  </si>
  <si>
    <t>PROPILDICLOROSSILANO</t>
  </si>
  <si>
    <t>1816</t>
  </si>
  <si>
    <t>CLORETO DE PIROSSULFURILO</t>
  </si>
  <si>
    <t>1817</t>
  </si>
  <si>
    <t>TETRACLORETO DE SILÍCIO</t>
  </si>
  <si>
    <t xml:space="preserve">SG72 </t>
  </si>
  <si>
    <t>1818</t>
  </si>
  <si>
    <t>ALUMINATO DE SÓDIO EM SOLUÇÃO</t>
  </si>
  <si>
    <t>1819</t>
  </si>
  <si>
    <t>HIDRÓXIDO DE SÓDIO, SÓLIDO</t>
  </si>
  <si>
    <t>1823</t>
  </si>
  <si>
    <t>HIDRÓXIDO DE SÓDIO EM SOLUÇÃO</t>
  </si>
  <si>
    <t>Líquido incolor. Corrosivo para o alumínio, zinco e estanho. Reage com os sais de amónio, libertando amoníaco. Provoca queimaduras na pele, olhos e mucosas. Reage violentamente com ácidos.</t>
  </si>
  <si>
    <t>1824</t>
  </si>
  <si>
    <t>MONÓXIDO DE SÓDIO</t>
  </si>
  <si>
    <t>Sólido cristalino deliquescente. Reage violentamente com a água e ácidos, gerando calor. Reage com os sais de amónio, libertando amoníaco. Na presença de humidade, corrosivo para o alumínio, zinco e estanho. Provoca queimaduras na pele, olhos e mucosas.</t>
  </si>
  <si>
    <t>1825</t>
  </si>
  <si>
    <t>ÁCIDO SULFONÍTRICO RESIDUAL contendo mais de 50% de ácido nítrico</t>
  </si>
  <si>
    <t>113</t>
  </si>
  <si>
    <t>Normalmente, uma mistura de ácidos, que tem sido utilizada para os processos de nitração. Altamente corrosivo para a maioria dos metais. Provoca queimaduras graves na pele, olhos e mucosas. Proibida para a expedição, a menos que a mistura seja (1) quimicamente estável, e (2) certificada como não contendo impurezas explosivas.</t>
  </si>
  <si>
    <t>1826</t>
  </si>
  <si>
    <t>ÁCIDO SULFONÍTRICO RESIDUAL não contendo mais de 50% de ácido nítrico</t>
  </si>
  <si>
    <t>CLORETO DE ESTANHO IV ANIDRO</t>
  </si>
  <si>
    <t>1827</t>
  </si>
  <si>
    <t>CLORETOS DE ENXOFRE</t>
  </si>
  <si>
    <t>Líquidos vermelhos com um odor sufocante. Reage violentamente com a água, libertando cloreto de hidrogénio e dióxido de enxofre, gases irritantes e corrosivos. Na presença de humidade, extremamente corrosivo para a maioria dos metais. Provoca queimaduras graves na pele, olhos e mucosas.</t>
  </si>
  <si>
    <t>1828</t>
  </si>
  <si>
    <t>TRIÓXIDO DE ENXOFRE ESTABILIZADO</t>
  </si>
  <si>
    <t>Sólido muito deliquescente. Ponto de fusão pode ser de apenas 17°C . Reage violentamente com a água, gerando calor. Pode causar incêndios em contacto com materiais orgânicos como madeira, algodão ou palha. Na presença de humidade, extremamente corrosivo para a maioria dos metais. Provoca queimaduras graves na pele, olhos e mucosas.</t>
  </si>
  <si>
    <t>1829</t>
  </si>
  <si>
    <t>ÁCIDO SULFÚRICO contendo mais de 51% de ácido</t>
  </si>
  <si>
    <t>Líquido oleoso, incolor, mistura entre 1,41 até 1,84 de densidade relativa. Na presença de humidade, extremamente corrosivo para a maioria dos metais. Provoca queimaduras na pele, olhos e mucosas.</t>
  </si>
  <si>
    <t>1830</t>
  </si>
  <si>
    <t>ÁCIDO SULFÚRICO FUMANTE (Óleum)</t>
  </si>
  <si>
    <t xml:space="preserve">Categoria C SW2 SW15 </t>
  </si>
  <si>
    <t>Líquido oleoso, incolor, pode estar parcialmente cristalizado. Solução de diferentes quantidades de trióxido de enxofre em ácido sulfúrico. Reage violentamente com a água e matéria orgânica, gerando calor. Na presença de humidade, extremamente corrosivo para a maioria dos metais. Tóxico à ingestão, por contacto cutâneo ou à inalação. Provoca queimaduras graves na pele, olhos e mucosas.</t>
  </si>
  <si>
    <t>1831</t>
  </si>
  <si>
    <t>ÁCIDO SULFÚRICO RESIDUAL</t>
  </si>
  <si>
    <t>Ácido sulfúrico, geralmente de elevada concentração, o qual tem sido utilizado para processos químicos. Altamente corrosivo para a maioria dos metais.</t>
  </si>
  <si>
    <t>1832</t>
  </si>
  <si>
    <t>ÁCIDO SULFUROSO</t>
  </si>
  <si>
    <t>1833</t>
  </si>
  <si>
    <t>CLORETO DE SULFURILO</t>
  </si>
  <si>
    <t>1834</t>
  </si>
  <si>
    <t>HIDRÓXIDO DE TETRAMETILAMÓNIO EM SOLUÇÃO</t>
  </si>
  <si>
    <t>Miscível com a água. Reage violentamente com ácidos.</t>
  </si>
  <si>
    <t>1835</t>
  </si>
  <si>
    <t>CLORETO DE TIONILO</t>
  </si>
  <si>
    <t>Líquido amarelo ou vermelho. Ponto de ebulição: 79°C . Reage violentamente com a água, libertando cloreto de hidrogénio e dióxido de enxofre, gases irritantes e corrosivos. Na presença de humidade, extremamente corrosivo para a maioria dos metais. Provoca queimaduras graves na pele, olhos e mucosas.</t>
  </si>
  <si>
    <t>1836</t>
  </si>
  <si>
    <t>CLORETO DE TIOFOSFORILO</t>
  </si>
  <si>
    <t>1837</t>
  </si>
  <si>
    <t>TETRACLORETO DE TITÂNIO</t>
  </si>
  <si>
    <t>1838</t>
  </si>
  <si>
    <t>ÁCIDO TRICLOROACÉTICO</t>
  </si>
  <si>
    <t>Cristais deliquescentes, incolores. Ponto de fusão da matéria pura: 58°C . Na presença de humidade, corrosivo para a maioria dos metais. Provoca queimaduras na pele, olhos e mucosas.</t>
  </si>
  <si>
    <t>1839</t>
  </si>
  <si>
    <t>CLORETO DE ZINCO EM SOLUÇÃO</t>
  </si>
  <si>
    <t>Líquido incolor. Ligeiramente corrosivo para a maioria dos metais. Provoca queimaduras na pele, olhos e mucosas.</t>
  </si>
  <si>
    <t>1840</t>
  </si>
  <si>
    <t>ACETALDEÍDO DE AMONÍACO</t>
  </si>
  <si>
    <t>9</t>
  </si>
  <si>
    <t>Sólido branco cristalino. Solúvel em água. Quando aquecido, decompõe-se em amoníaco e acetaldeído.</t>
  </si>
  <si>
    <t>1841</t>
  </si>
  <si>
    <t>DINITRO-o-CRESATO DE AMÓNIO, SÓLIDO</t>
  </si>
  <si>
    <t>Pode manter a combustão e queimar sem oxigénio. Quando presente num incêndio, liberta vapores tóxicos. Forma compostos explosivos extremamente sensíveis com chumbo, prata ou outros metais pesados ​​e seus compostos. Tóxico à ingestão, por contacto cutâneo ou à inalação.</t>
  </si>
  <si>
    <t>1843</t>
  </si>
  <si>
    <t>Dióxido de carbono sólido (Anidrido carbónico, Neve carbónica)</t>
  </si>
  <si>
    <t>Gás não inflamável em forma sólida, branca. Liberta vapores lentamente que são mais pesados que o ar (1.5). A inalação dos vapores pode conduzir à inconsciência. Pode causar queimaduras graves quando em contacto com a pele.</t>
  </si>
  <si>
    <t>1845</t>
  </si>
  <si>
    <t>﻿1846</t>
  </si>
  <si>
    <t>TETRACLORETO DE CARBONO</t>
  </si>
  <si>
    <t>Líquido volátil, incolor com um vapor anestésico pesado. Não inflamável, quando presente num incêndio, liberta vapores extremamente tóxicos (fosgénio). Tóxico à ingestão, por contacto cutâneo ou à inalação.</t>
  </si>
  <si>
    <t>SULFURETO DE POTÁSSIO HIDRATADO contendo pelo menos 30% de água de cristalização</t>
  </si>
  <si>
    <t>Sólido cristalino. Ponto de fusão: 60°C . Reage violentamente com ácidos, libertando sulfureto de hidrogénio, um gás tóxico e inflamável. Ligeiramente corrosivo para a maioria dos metais. Provoca queimaduras na pele, olhos e mucosas.</t>
  </si>
  <si>
    <t>1847</t>
  </si>
  <si>
    <t>ÁCIDO PROPIÓNICO contendo pelo menos 10% mas menos de 90% (massa) de ácido</t>
  </si>
  <si>
    <t>Líquido incolor com um odor pungente. Miscível com a água. Corrosivo para o chumbo e a maioria dos outros metais. Queima a pele. Os vapores irritam as mucosas.</t>
  </si>
  <si>
    <t>1848</t>
  </si>
  <si>
    <t xml:space="preserve">SULFURETO DE SÓDIO HIDRATADO contendo pelo menos 30% de água </t>
  </si>
  <si>
    <t>Cristais, flocos ou grumos deliquescentes de cor branca ou amarelo-rosa. Ponto de fusão: 50°C . Solúvel em água. Reage violentamente com ácidos, libertando sulfureto de hidrogénio, um gás tóxico e inflamável. Ligeiramente corrosivo para a maioria dos metais. Provoca queimaduras na pele, olhos e mucosas.</t>
  </si>
  <si>
    <t>1849</t>
  </si>
  <si>
    <t>MEDICAMENTO LÍQUIDO TÓXICO, N.S.A.</t>
  </si>
  <si>
    <t>221</t>
  </si>
  <si>
    <t>1851</t>
  </si>
  <si>
    <t>221 223</t>
  </si>
  <si>
    <t>LIGAS PIROFÓRICAS DE BÁRIO</t>
  </si>
  <si>
    <t>1854</t>
  </si>
  <si>
    <t>CÁLCIO PIROFÓRICO ou LIGAS PIROFÓRICAS DE CÁLCIO</t>
  </si>
  <si>
    <t>1855</t>
  </si>
  <si>
    <t>TRAPOS OLEOSOS</t>
  </si>
  <si>
    <t>1856</t>
  </si>
  <si>
    <t>RESÍDUOS TÊXTEIS MOLHADOS</t>
  </si>
  <si>
    <t>1857</t>
  </si>
  <si>
    <t>HEXAFLUORPROPILENO (GÁS REFRIGERANTE R 1216)</t>
  </si>
  <si>
    <t>Gás não inflamável. Muito mais pesado que o ar (5.2).</t>
  </si>
  <si>
    <t>1858</t>
  </si>
  <si>
    <t xml:space="preserve">TETRAFLUORETO DE SILÍCIO </t>
  </si>
  <si>
    <t>1859</t>
  </si>
  <si>
    <t>FLUORETO DE VINILO ESTABILIZADO</t>
  </si>
  <si>
    <t>Gás inflamável. Limites de explosividade: entre2.9% e 29%. Mais pesado do que o ar (1.6).</t>
  </si>
  <si>
    <t>1860</t>
  </si>
  <si>
    <t>CROTONATO DE ETILO</t>
  </si>
  <si>
    <t>Líquido incolor com um odor pungente. Ponto de inflamação: 2°C c.c. Imiscíveis com a água.</t>
  </si>
  <si>
    <t>1862</t>
  </si>
  <si>
    <t>CARBURANTE DE AVIAÇÃO PARA MOTORES DE TURBINA</t>
  </si>
  <si>
    <t>Intervalo de ebulição entre: -14°C e mais. Imiscível com a água.</t>
  </si>
  <si>
    <t>1863</t>
  </si>
  <si>
    <t>NITRATO DE n-PROPILO</t>
  </si>
  <si>
    <t>Líquido branco a cor de palha com um odor semelhante ao éter. Ponto de inflamação: 20°C c.c. Limites de explosividade: entre 2% e 100%. Imiscível com a água. Matéria comburente. Pode explodir quando aquecido. Nocivo à ingestão ou à inalação.</t>
  </si>
  <si>
    <t>1865</t>
  </si>
  <si>
    <t>RESINA EM SOLUÇÃO, inflamável</t>
  </si>
  <si>
    <t>1866</t>
  </si>
  <si>
    <t>DECABORANO</t>
  </si>
  <si>
    <t>1868</t>
  </si>
  <si>
    <t>MAGNÉSIO ou LIGAS DE MAGNÉSIO, contendo mais de 50% de magnésio, sob forma de granulados, limalhas de torno ou palhetas</t>
  </si>
  <si>
    <t>59 920</t>
  </si>
  <si>
    <t>Metal branco prateado. Arde com uma intensa luz branca e calor. Em contacto com a água, especialmente água do mar, pode libertar hidrogénio, um gás inflamável. Reage facilmente com ácidos e alcalinos cáusticos, libertando hidrogénio. Reage rapidamente com óxido de ferro, produzindo um efeito de termite. Forma misturas explosivas com substâncias comburentes.</t>
  </si>
  <si>
    <t>1869</t>
  </si>
  <si>
    <t>BOROHIDRETO DE POTÁSSIO</t>
  </si>
  <si>
    <t>1870</t>
  </si>
  <si>
    <t>HIDRETO DE TITÂNIO</t>
  </si>
  <si>
    <t>Pó ou cristais cinza escuro.</t>
  </si>
  <si>
    <t>1871</t>
  </si>
  <si>
    <t>DIÓXIDO DE CHUMBO</t>
  </si>
  <si>
    <t>Pó ou cristais castanhos. Insolúvel na água. Nocivo à ingestão.</t>
  </si>
  <si>
    <t>1872</t>
  </si>
  <si>
    <t>ÁCIDO PERCLÓRICO  contendo mais de 50% (massa) mas no máximo 72% (massa) de ácido</t>
  </si>
  <si>
    <t>1873</t>
  </si>
  <si>
    <t>ÓXIDO DE BÁRIO</t>
  </si>
  <si>
    <t>1884</t>
  </si>
  <si>
    <t>BENZIDINA</t>
  </si>
  <si>
    <t>Sólido cristalino, branco. Tóxico à ingestão, por contacto cutâneo ou à inalação.</t>
  </si>
  <si>
    <t>1885</t>
  </si>
  <si>
    <t>CLORETO DE BENZILIDENO</t>
  </si>
  <si>
    <t>Líquido incolor libertando vapor que é irritante para os olhos e pele ("gás lacrimogéneo"). Tóxico à ingestão, por contacto cutâneo ou à inalação.</t>
  </si>
  <si>
    <t>1886</t>
  </si>
  <si>
    <t>BROMOCLOROMETANO</t>
  </si>
  <si>
    <t>Líquido volátil, limpo, incolor com um odor semelhante a clorofórmio. Imiscível com a água. Quando presente num incêndio, liberta vapores extremamente tóxicos (fosgénio). Tóxico à ingestão, por contacto cutâneo ou à inalação.</t>
  </si>
  <si>
    <t>1887</t>
  </si>
  <si>
    <t>CLOROFÓRMIO</t>
  </si>
  <si>
    <t>Líquido incolor, volátil. Ponto de ebulição: 61°C. Não inflamável. Quando presente num incêndio, liberta vapores extremamente tóxicos (fosgénio). Tóxico à ingestão, por contacto cutâneo ou à inalação. Anestésico.</t>
  </si>
  <si>
    <t>1888</t>
  </si>
  <si>
    <t>﻿1889</t>
  </si>
  <si>
    <t>BROMETO DE CIANOGÉNIO</t>
  </si>
  <si>
    <t>Cristais incolores libertando vapor tóxico que é irritante e provoca lágrimas. Ponto de fusão: aproximadamente 52°C. Ponto de ebulição: aproximadamente 62°C. Em contacto com a água liberta brometo de hidrogénio e cianeto de hidrogénio, que são gases altamente tóxicos, inflamáveis ​​e corrosivos. Altamente tóxico à ingestão, por contacto cutâneo ou à inalação. Provoca queimaduras na pele, olhos e mucosas.</t>
  </si>
  <si>
    <t>BROMETO DE ETILO</t>
  </si>
  <si>
    <t xml:space="preserve">Categoria B SW2 SW5 </t>
  </si>
  <si>
    <t>1891</t>
  </si>
  <si>
    <t>ETILDICLOROARSINO</t>
  </si>
  <si>
    <t>Líquido incolor libertando vapor irritante ("gás lacrimogéneo"). Altamente tóxico à ingestão, por contacto cutâneo ou à inalação.</t>
  </si>
  <si>
    <t>1892</t>
  </si>
  <si>
    <t>HIDRÓXIDO DE FENILMERCÚRIO</t>
  </si>
  <si>
    <t>1894</t>
  </si>
  <si>
    <t>NITRATO DE FENILMERCÚRIO</t>
  </si>
  <si>
    <t>1895</t>
  </si>
  <si>
    <t>TETRACLOROETILENO</t>
  </si>
  <si>
    <t>Líquido incolor com um odor etéreo. Quando presente num incêndio, liberta vapores extremamente tóxicos (fosgénio). Tóxico à ingestão, por contacto cutâneo ou à inalação.</t>
  </si>
  <si>
    <t>1897</t>
  </si>
  <si>
    <t>IODETO DE ACETILO</t>
  </si>
  <si>
    <t>1898</t>
  </si>
  <si>
    <t>FOSFATO ÁCIDO DE DIISOOCTILO</t>
  </si>
  <si>
    <t>1902</t>
  </si>
  <si>
    <t>Uma grande variedade de líquidos corrosivos. Provoca queimaduras na pele, olhos e mucosas.</t>
  </si>
  <si>
    <t>1903</t>
  </si>
  <si>
    <t>ÁCIDO SELÉNICO</t>
  </si>
  <si>
    <t>Sólido cristalino, muito deliquescente, branco. Ponto de fusão: 50°C . Solúvel em água. Reage violentamente com materiais orgânicos, tais como madeira, algodão ou palha. Na presença de humidade, corrosivo para a maioria dos metais. Provoca queimaduras graves na pele, olhos e mucosas.</t>
  </si>
  <si>
    <t>1905</t>
  </si>
  <si>
    <t>ÁCIDO RESIDUAL DE REFINAÇÃO</t>
  </si>
  <si>
    <t>Resíduos ou ácido sulfúrico residual, normalmente um subproduto da refinação de óleos de petróleo ou benzenos brutos. Altamente corrosivo para a maioria dos metais.</t>
  </si>
  <si>
    <t>1906</t>
  </si>
  <si>
    <t>CAL SODADA contendo mais de 4% de hidróxido de sódio</t>
  </si>
  <si>
    <t>62</t>
  </si>
  <si>
    <t>Mistura deliquescente, granulada de hidróxido de sódio e hidróxido de cálcio. Reage violentamente com ácidos. Reage com os sais de amónio, libertando amoníaco. Na presença de humidade, corrosivo para o alumínio, zinco e estanho. Provoca queimaduras na pele, olhos e mucosas.</t>
  </si>
  <si>
    <t>1907</t>
  </si>
  <si>
    <t>CLORITO EM SOLUÇÃO</t>
  </si>
  <si>
    <t>Líquido incolor. Em contacto com ácidos, liberta gases muito irritantes e corrosivos. Solução comburente. Pode causar incêndios em contacto com materiais orgânicos como madeira, algodão ou palha. Ligeiramente corrosivo para a maioria dos metais. Provoca queimaduras na pele, olhos e mucosas.</t>
  </si>
  <si>
    <t>1908</t>
  </si>
  <si>
    <t>ÓXIDO DE CÁLCIO</t>
  </si>
  <si>
    <t>960</t>
  </si>
  <si>
    <t>1910</t>
  </si>
  <si>
    <t xml:space="preserve">DIBORANO </t>
  </si>
  <si>
    <t>1911</t>
  </si>
  <si>
    <t>CLORETO DE METILO E CLORETO DE METILENO EM MISTURA</t>
  </si>
  <si>
    <t>228</t>
  </si>
  <si>
    <t>Solução do gás inflamável, cloreto de metilo, N ° ONU 1063, em cloreto de metileno líquido.</t>
  </si>
  <si>
    <t>1912</t>
  </si>
  <si>
    <t>NÉON LÍQUIDO REFRIGERADO</t>
  </si>
  <si>
    <t>Gás liquefeito, inerte. Mais leve que o ar (0.7).</t>
  </si>
  <si>
    <t>1913</t>
  </si>
  <si>
    <t>PROPIONATOS DE BUTILO</t>
  </si>
  <si>
    <t>Líquido incolor. Ponto de inflamação: 32°C c.c. Imiscível com a água.</t>
  </si>
  <si>
    <t>1914</t>
  </si>
  <si>
    <t>CICLOHEXANONA</t>
  </si>
  <si>
    <t>Líquido incolor. Ponto de inflamação: 38°C e 44°C c.c. Limites de explosividade: entre1.1% e 9.4%. Imiscível com a água.</t>
  </si>
  <si>
    <t>1915</t>
  </si>
  <si>
    <t>ÉTER DICLORO-2,2' DIETÍLICO</t>
  </si>
  <si>
    <t>1916</t>
  </si>
  <si>
    <t>ACRILATO DE ETILO ESTABILIZADO</t>
  </si>
  <si>
    <t>Líquido incolor com um odor pungente. Ponto de inflamação: 16°C c.c. Limites de explosividade: 1.8% e 14%. Imiscível com a água. Irritante para a pele, olhos e mucosas.</t>
  </si>
  <si>
    <t>1917</t>
  </si>
  <si>
    <t>ISOPROPILBENZENO</t>
  </si>
  <si>
    <t>Líquido incolor com um odor semelhante a clorofórmio. Ponto de inflamação: 31°C c.c. Limites de explosividade: entre0.9% e 6.5%. Imiscível com a água.</t>
  </si>
  <si>
    <t>1918</t>
  </si>
  <si>
    <t>ACRILATO DE METILO ESTABILIZADO</t>
  </si>
  <si>
    <t>Líquido volátil, incolor com um odor pungente. Ponto de inflamação: -3°C c.c. Limites de explosividade: entre1.2% e 25%. Imiscível com a água. Nocivo à inalação. Irritante para a pele, olhos e mucosas.</t>
  </si>
  <si>
    <t>1919</t>
  </si>
  <si>
    <t>NONANOS</t>
  </si>
  <si>
    <t>Líquido incolor. Limites de explosividade: entre0.8% e 2.9%. normal-NONANO: ponto de inflamação 31°C c.c. Imiscível com a água. Irritante para a pele, olhos e mucosas.</t>
  </si>
  <si>
    <t>1920</t>
  </si>
  <si>
    <t>PROPILENOIMINA ESTABILIZADA</t>
  </si>
  <si>
    <t>290</t>
  </si>
  <si>
    <t>Líquido incolor com um odor de amoníaco. Ponto de inflamação: -4°C o.c. Miscível com a água. Tóxico à ingestão, por contacto cutâneo ou à inalação. Provoca queimaduras na pele e olhos.</t>
  </si>
  <si>
    <t>1921</t>
  </si>
  <si>
    <t>PIRROLIDINA</t>
  </si>
  <si>
    <t>Líquido incolor a amarelo pálido com um odor de amoníaco. Reage violentamente com ácidos. Ponto de inflamação: 3°C c.c. Miscível com a água. Nocivo à inalação. Provoca queimaduras na pele, olhos e mucosas.</t>
  </si>
  <si>
    <t>1922</t>
  </si>
  <si>
    <t>DITIONITO DE CÁLCIO (HIDROSSULFITO DE CÁLCIO)</t>
  </si>
  <si>
    <t>1923</t>
  </si>
  <si>
    <t>BROMETO DE METILMAGNÉSIO EM ÉTER ETÍLICO</t>
  </si>
  <si>
    <t>172 317 325</t>
  </si>
  <si>
    <t>Líquido incolor amarelado. Decompõe-se violentamente em contacto com a água. Um derrame irá inflamar-se espontaneamente.</t>
  </si>
  <si>
    <t>1928</t>
  </si>
  <si>
    <t>DITIONITO DE POTÁSSIO (HIDROSSULFITO DE POTÁSSIO)</t>
  </si>
  <si>
    <t>1929</t>
  </si>
  <si>
    <t>﻿1931</t>
  </si>
  <si>
    <t>DITIONITO DE ZINCO (HIDROSSULFITO DE ZINCO)</t>
  </si>
  <si>
    <t>RESÍDUOS DE ZIRCÓNIO</t>
  </si>
  <si>
    <t>Tamanho das partículas maior que 840 mícron. Facilmente inflamável; Pode inflamar-se espontaneamente no ar. Em contacto com a água, pode libertar hidrogénio, um gás inflamável.</t>
  </si>
  <si>
    <t>1932</t>
  </si>
  <si>
    <t>CIANETO EM SOLUÇÃO, N.S.A.</t>
  </si>
  <si>
    <t>1935</t>
  </si>
  <si>
    <t>ÁCIDO BROMOACÉTICO EM SOLUÇÃO</t>
  </si>
  <si>
    <t>Corrosivo para a maioria dos metais. Nocivo à ingestão. Causa queimaduras nos olhos e pele.</t>
  </si>
  <si>
    <t>1938</t>
  </si>
  <si>
    <t>OXIBROMETO DE FÓSFORO</t>
  </si>
  <si>
    <t xml:space="preserve">Categoria C SW1 SW2 H2 </t>
  </si>
  <si>
    <t>Cristais incolores. Ponto de fusão: 56°C . Reage violentamente com a água, Libertando brometo de hidrogénio, um gás tóxico e corrosivo resultando como fumos brancos. Reage violentamente com materiais orgânicos (tais como: madeira, algodão, palha), causando incêndios. Decompõe-se quando aquecido, libertando gases tóxicos e corrosivos. Quando presente num incêndio, liberta gases tóxicos e corrosivos. Na presença de humidade, extremamente corrosivo para a maioria dos metais. Provoca queimaduras na pele, olhos e mucosas.</t>
  </si>
  <si>
    <t>1939</t>
  </si>
  <si>
    <t>ÁCIDO TIOGLICÓLICO</t>
  </si>
  <si>
    <t>1940</t>
  </si>
  <si>
    <t>DIBROMODIFLUORMETANO</t>
  </si>
  <si>
    <t xml:space="preserve">Categoria A SW1 </t>
  </si>
  <si>
    <t>1941</t>
  </si>
  <si>
    <t>NITRATO DE AMÓNIO contendo no máximo 0,2% de matérias combustíveis totais (incluindo as matérias orgânicas expressas em equivalente carbono), com exclusão de qualquer outra matéria</t>
  </si>
  <si>
    <t xml:space="preserve">Categoria C SW1 SW14 SW23 </t>
  </si>
  <si>
    <t>1942</t>
  </si>
  <si>
    <t>FÓSFOROS DE SEGURANÇA (de fricção, em carteiras ou bolsas)</t>
  </si>
  <si>
    <t>293 294</t>
  </si>
  <si>
    <t>Destina-se a ser inflamado numa superfície especialmente preparada.</t>
  </si>
  <si>
    <t>1944</t>
  </si>
  <si>
    <t>FÓSFOROS DE CERA</t>
  </si>
  <si>
    <t>Inflama por fricção; Pode ser necessária uma superfície devidamente preparada.</t>
  </si>
  <si>
    <t>1945</t>
  </si>
  <si>
    <t>AEROSSÓIS</t>
  </si>
  <si>
    <t>2</t>
  </si>
  <si>
    <t>Ver DE63</t>
  </si>
  <si>
    <t xml:space="preserve">SG69 </t>
  </si>
  <si>
    <t>1950</t>
  </si>
  <si>
    <t>ÁRGON LÍQUIDO REFRIGERADO</t>
  </si>
  <si>
    <t>Gás liquefeito, inerte. Mais pesado que o ar (1.4).</t>
  </si>
  <si>
    <t>1951</t>
  </si>
  <si>
    <t>ÓXIDO DE ETILENO E DIÓXIDO DE CARBONO EM MISTURA contendo no máximo 9% de óxido de etileno</t>
  </si>
  <si>
    <t>Gás liquefeito, não inflamável com um odor semelhante ao éter. Limites de explosividade: entre31% e 52%. Mais pesado que o ar (1.5).</t>
  </si>
  <si>
    <t>1952</t>
  </si>
  <si>
    <t>GÁS COMPRIMIDO TÓXICO, INFLAMÁVEL, N.S.A.</t>
  </si>
  <si>
    <t>1953</t>
  </si>
  <si>
    <t>GÁS COMPRIMIDO INFLAMÁVEL, N.S.A.</t>
  </si>
  <si>
    <t>1954</t>
  </si>
  <si>
    <t>GÁS COMPRIMIDO TÓXICO, N.S.A.</t>
  </si>
  <si>
    <t>1955</t>
  </si>
  <si>
    <t>GÁS COMPRIMIDO, N.S.A.</t>
  </si>
  <si>
    <t>1956</t>
  </si>
  <si>
    <t>DEUTÉRIO COMPRIMIDO</t>
  </si>
  <si>
    <t>Gás inflamável, inodoro. Muito mais leve que o ar (0.14).</t>
  </si>
  <si>
    <t>1957</t>
  </si>
  <si>
    <t>DICLORO-1,2 TETRAFLUOR-1,1,2,2 ETANO (GÁS REFRIGERANTE R 114)</t>
  </si>
  <si>
    <t>Gás liquefeito, não inflamável com um odor semelhante a clorofórmio. Muito mais pesado do que o ar (5.9). Ponto de ebulição: 4°C.</t>
  </si>
  <si>
    <t>1958</t>
  </si>
  <si>
    <t>DIFLUOR-1,1 ETILENO (GÁS REFRIGERANTE R 1132a)</t>
  </si>
  <si>
    <t>gás inflamável. Limites de explosividade: entre2.3% e 25%. muito mais pesado do que o ar (2.2).</t>
  </si>
  <si>
    <t>1959</t>
  </si>
  <si>
    <t>ETANO LÍQUIDO REFRIGERADO</t>
  </si>
  <si>
    <t>Gás liquefeito, inflamável com um ligeiro odor. Limites de explosividade: entre 3% e 16%. Ligeiramente mais pesado do que o ar (1.05).</t>
  </si>
  <si>
    <t>1961</t>
  </si>
  <si>
    <t xml:space="preserve">ETILENO </t>
  </si>
  <si>
    <t>Gás inflamável. Limites de explosividade: entre 3% e 34%. Ligeiramente mais leve que o ar (0.98).</t>
  </si>
  <si>
    <t>1962</t>
  </si>
  <si>
    <t>HÉLIO LÍQUIDO REFRIGERADO</t>
  </si>
  <si>
    <t>Gás liquefeito, inerte. Muito mais leve que o ar (0.14).</t>
  </si>
  <si>
    <t>1963</t>
  </si>
  <si>
    <t>﻿1964</t>
  </si>
  <si>
    <t>HIDROCARBONETOS GASOSOS EM MISTURA COMPRIMIDA, N.S.A.</t>
  </si>
  <si>
    <t>Mistura de hidrocarbonetos gasosos, inflamável obtida a partir de gás natural ou por destilação de óleos minerais ou carvão, etc. Pode conter propano, ciclopropano, propileno, butano, butileno, etc., em proporções variáveis. Mais pesado do que o ar.</t>
  </si>
  <si>
    <t>Hidrocarboneto gasoso liquefeito, inflamável obtido a partir de gás natural ou por destilação de óleos minerais ou carvão, etc. Pode conter propano, ciclopropano, propileno, butano, butileno, etc., em proporções variáveis. Mais pesado do que o ar.</t>
  </si>
  <si>
    <t>1965</t>
  </si>
  <si>
    <t>HIDROGÉNIO LÍQUIDO REFRIGERADO</t>
  </si>
  <si>
    <t>Gás liquefeito, inflamável, inodoro. Limites de explosividade: entre 4% e 75%. Muito mais leve que o ar (0.07).</t>
  </si>
  <si>
    <t>1966</t>
  </si>
  <si>
    <t>1967</t>
  </si>
  <si>
    <t>1968</t>
  </si>
  <si>
    <t>ISOBUTANO</t>
  </si>
  <si>
    <t>Hidrocarboneto inflamável. Mais pesado do que o ar.</t>
  </si>
  <si>
    <t>1969</t>
  </si>
  <si>
    <t>CRÍPTON LÍQUIDO REFRIGERADO</t>
  </si>
  <si>
    <t>Gás liquefeito, inerte. Muito mais pesado que o ar (2.9).</t>
  </si>
  <si>
    <t>1970</t>
  </si>
  <si>
    <t>METANO COMPRIMIDO ou GÁS NATURAL COMPRIMIDO (com alto teor em metano)</t>
  </si>
  <si>
    <t>Gás inflamável. Limites de explosividade: entre 5% e 16%. Mais leve que o ar (metano 0.55).</t>
  </si>
  <si>
    <t>1971</t>
  </si>
  <si>
    <t>METANO LÍQUIDO REFRIGERADO ou GÁS NATURAL LÍQUIDO REFRIGERADO (com alto teor em metano)</t>
  </si>
  <si>
    <t>Gás liquefeito, inflamável. Limites de explosividade: entre 5% e 16%. Mais leve que o ar (metano 0.55).</t>
  </si>
  <si>
    <t>1972</t>
  </si>
  <si>
    <t>CLORODIFLUORMETANO E CLOROPENTAFLUORETANO EM MISTURA com ponto de ebulição fixo, contendo cerca de 49% de clorodifluormetano (GÁS REFRIGERANTE R 502)</t>
  </si>
  <si>
    <t>Gás liquefeito, não inflamável. Muito mais pesado que o ar (4.2.)</t>
  </si>
  <si>
    <t>1973</t>
  </si>
  <si>
    <t>BROMOCLORODIFLUORMETANO (GÁS REFRIGERANTE R 12B1)</t>
  </si>
  <si>
    <t>Gás liquefeito, não inflamável. Muito mais pesado que o ar (5.7).</t>
  </si>
  <si>
    <t>1974</t>
  </si>
  <si>
    <t>MONÓXIDO DE AZOTO E TETRÓXIDO DE DIAZOTO EM MISTURA (MONÓXIDO DE AZOTO E DIÓXIDO DE AZOTO EM MISTURA)</t>
  </si>
  <si>
    <t>Não inflamável, misturas de gases castanhos tóxicos e corrosivos de composição variável com um odor pungente. Agente fortemente comburente. Mais pesado que o ar. Altamente irritante para a pele, olhos e mucosas. Tóxico à inalação, com efeito retardado semelhante ao fosgénio.</t>
  </si>
  <si>
    <t>1975</t>
  </si>
  <si>
    <t>OCTAFLUORCICLOBUTANO (GÁS REFRIGERANTE RC 318)</t>
  </si>
  <si>
    <t>Gás liquefeito, não inflamável. Muito mais pesado que o ar (7.0).</t>
  </si>
  <si>
    <t>1976</t>
  </si>
  <si>
    <t>AZOTO LÍQUIDO REFRIGERADO</t>
  </si>
  <si>
    <t>1977</t>
  </si>
  <si>
    <t>PROPANO</t>
  </si>
  <si>
    <t>Hidrocarboneto gasoso, inflamável. Limites de explosividade: entre 2.3% e 9.5%. Mais pesado do que o ar (1.56).</t>
  </si>
  <si>
    <t>1978</t>
  </si>
  <si>
    <t>TETRAFLUORMETANO (GÁS REFRIGERANTE R 14)</t>
  </si>
  <si>
    <t>Gás não inflamável. Muito mais pesado que o ar (3.1).</t>
  </si>
  <si>
    <t>1982</t>
  </si>
  <si>
    <t>CLORO-1 TRIFLUOR-2,2,2 ETANO (GÁS REFRIGERANTE R 133a)</t>
  </si>
  <si>
    <t>Gás liquefeito, não inflamável. Muito mais pesado que o ar (4.1). Ponto de ebulição:7°C.</t>
  </si>
  <si>
    <t>1983</t>
  </si>
  <si>
    <t>TRIFLUORMETANO (GÁS REFRIGERANTE R 23)</t>
  </si>
  <si>
    <t>Gás liquefeito, não inflamável. Muito mais pesado que o ar (2.4).</t>
  </si>
  <si>
    <t>1984</t>
  </si>
  <si>
    <t>ÁLCOOIS INFLAMÁVEIS, TÓXICOS, N.S.A.</t>
  </si>
  <si>
    <t>1986</t>
  </si>
  <si>
    <t>ÁLCOOIS, N.S.A.</t>
  </si>
  <si>
    <t>1987</t>
  </si>
  <si>
    <t>ALDEÍDOS INFLAMÁVEIS, TÓXICOS, N.S.A.</t>
  </si>
  <si>
    <t>1988</t>
  </si>
  <si>
    <t>ALDEÍDOS, N.S.A.</t>
  </si>
  <si>
    <t>1989</t>
  </si>
  <si>
    <t>BENZALDEÍDO</t>
  </si>
  <si>
    <t>Óleo volátil, incolor ou amarelado com um odor de amêndoas amargas. Ligeiramente solúvel na água. Irritante para a pele, olhos e mucosas.</t>
  </si>
  <si>
    <t>1990</t>
  </si>
  <si>
    <t>﻿1991</t>
  </si>
  <si>
    <t>CLOROPRENO ESTABILIZADO</t>
  </si>
  <si>
    <t>Líquido incolor. Ponto de inflamação: -20°C c.c. Limites de explosividade: entre 2.5% e 12%. Ligeiramente solúvel na água. Tóxico à ingestão, por contacto cutâneo ou à inalação.</t>
  </si>
  <si>
    <t>LÍQUIDO INFLAMÁVEL, TÓXICO, N.S.A.</t>
  </si>
  <si>
    <t>Líquido inflamável tóxico que não é especificado pelo nome nesta classe, ou em função das suas características, em qualquer outra classe. Tóxico à ingestão, por contacto cutâneo ou à inalação.</t>
  </si>
  <si>
    <t>1992</t>
  </si>
  <si>
    <t xml:space="preserve">LÍQUIDO INFLAMÁVEL, N.S.A. </t>
  </si>
  <si>
    <t>1993</t>
  </si>
  <si>
    <t>223 274 955</t>
  </si>
  <si>
    <t>FERRO-PENTACARBONILO</t>
  </si>
  <si>
    <t>1994</t>
  </si>
  <si>
    <t xml:space="preserve">ALCATRÕES LÍQUIDOS, incluindo os asfaltos rodoviários e os cut-backs betuminosos </t>
  </si>
  <si>
    <t>1999</t>
  </si>
  <si>
    <t>ALCATRÕES LÍQUIDOS, incluindo os asfaltos rodoviários e os cut-backs betuminosos</t>
  </si>
  <si>
    <t>Facilmente inflamável. Quando presente num incêndio, liberta vapores tóxicos; em espaços de carga fechados, estes vapores podem formar uma mistura explosiva com o ar.</t>
  </si>
  <si>
    <t>2000</t>
  </si>
  <si>
    <t>NAFTENATOS DE COBALTO EM PÓ</t>
  </si>
  <si>
    <t>Pó amorfo, castanho. Insolúvel na água. Facilmente combustível.</t>
  </si>
  <si>
    <t>2001</t>
  </si>
  <si>
    <t>2002</t>
  </si>
  <si>
    <t>DIAMIDAMAGNÉSIO</t>
  </si>
  <si>
    <t>Pó branco. Inflama espontaneamente no ar. Reage violentamente em contacto com a água.</t>
  </si>
  <si>
    <t>2004</t>
  </si>
  <si>
    <t>2006</t>
  </si>
  <si>
    <t>ZIRCÓNIO EM PÓ SECO</t>
  </si>
  <si>
    <t>2008</t>
  </si>
  <si>
    <t>ZIRCÓNIO SECO, sob forma de folhas, fitas ou fio</t>
  </si>
  <si>
    <t>2009</t>
  </si>
  <si>
    <t>HIDRETO DE MAGNÉSIO</t>
  </si>
  <si>
    <t>2010</t>
  </si>
  <si>
    <t>FOSFORETO DE MAGNÉSIO</t>
  </si>
  <si>
    <t>Sólido. Reage com os ácidos ou decompõe lentamente em contacto com a água ou o ar húmido, libertando fosfina, um gás espontaneamente inflamável e altamente tóxico. Reage violentamente com substâncias comburentes. Tóxico à ingestão, por contacto cutâneo ou à inalação.</t>
  </si>
  <si>
    <t>2011</t>
  </si>
  <si>
    <t>FOSFORETO DE POTÁSSIO</t>
  </si>
  <si>
    <t>2012</t>
  </si>
  <si>
    <t>FOSFORETO DE ESTRÔNCIO</t>
  </si>
  <si>
    <t>2013</t>
  </si>
  <si>
    <t>PERÓXIDO DE HIDROGÉNIO EM SOLUÇÃO AQUOSA contendo pelo menos 20% mas no máximo 60% de peróxido de hidrogénio (estabilizado se necessário)</t>
  </si>
  <si>
    <t xml:space="preserve">Categoria D SW1 </t>
  </si>
  <si>
    <t xml:space="preserve">SG16 SG59 SG72 </t>
  </si>
  <si>
    <t>2014</t>
  </si>
  <si>
    <t>PERÓXIDO DE HIDROGÉNIO EM SOLUÇÃO AQUOSA ESTABILIZADO contendo mais de 60% de peróxido de hidrogénio</t>
  </si>
  <si>
    <t>2015</t>
  </si>
  <si>
    <t>MUNIÇÕES TÓXICAS NÃO EXPLOSIVAS, sem carga de dispersão nem carga de expulsão, não escorvadas</t>
  </si>
  <si>
    <t xml:space="preserve">Categoria E SW2 H1 </t>
  </si>
  <si>
    <t>2016</t>
  </si>
  <si>
    <t>MUNIÇÕES LACRIMOGÉNEAS NÃO EXPLOSIVAS, sem carga de dispersão nem carga de expulsão, não escorvadas</t>
  </si>
  <si>
    <t>O conteúdo pode libertar gás irritante ou vapor com efeitos lacrimogéneos.</t>
  </si>
  <si>
    <t>2017</t>
  </si>
  <si>
    <t>CLOROANILINAS SÓLIDAS</t>
  </si>
  <si>
    <t>2018</t>
  </si>
  <si>
    <t>CLOROANILINAS LÍQUIDAS</t>
  </si>
  <si>
    <t>2019</t>
  </si>
  <si>
    <t>CLOROFENÓIS SÓLIDOS</t>
  </si>
  <si>
    <t>205</t>
  </si>
  <si>
    <t>2020</t>
  </si>
  <si>
    <t>CLOROFENÓIS LÍQUIDOS</t>
  </si>
  <si>
    <t>2021</t>
  </si>
  <si>
    <t>ÁCIDO CRESÍLICO</t>
  </si>
  <si>
    <t>2022</t>
  </si>
  <si>
    <t>﻿2023</t>
  </si>
  <si>
    <t>EPICLORIDRINA</t>
  </si>
  <si>
    <t>Líquido inflamável incolor com um odor semelhante a clorofórmio. Ponto de inflamação: aproximadamente 32°C c.c. Tóxico à ingestão, por contacto cutâneo ou à inalação.</t>
  </si>
  <si>
    <t>COMPOSTO LÍQUIDO DE MERCÚRIO, N.S.A.</t>
  </si>
  <si>
    <t>2024</t>
  </si>
  <si>
    <t>COMPOSTO SÓLIDO DE MERCÚRIO, N.S.A.</t>
  </si>
  <si>
    <t>2025</t>
  </si>
  <si>
    <t>COMPOSTO FENILMERCÚRICO, N.S.A.</t>
  </si>
  <si>
    <t>2026</t>
  </si>
  <si>
    <t>ARSENITO DE SÓDIO SÓLIDO</t>
  </si>
  <si>
    <t>2027</t>
  </si>
  <si>
    <t>BOMBAS FUMÍGENAS NÃO EXPLOSIVAS, contendo um líquido corrosivo, sem dispositivo de escorvamento</t>
  </si>
  <si>
    <t>o conteúdo corrosivo provoca um fumo denso quando em contacto com o ar. O conteúdo corrosivo pode causar queimaduras de químicas na pele.</t>
  </si>
  <si>
    <t>2028</t>
  </si>
  <si>
    <t>HIDRAZINA ANIDRA</t>
  </si>
  <si>
    <t>3/6.1</t>
  </si>
  <si>
    <t>2029</t>
  </si>
  <si>
    <t>HIDRAZINA EM SOLUÇÃO AQUOSA contendo mais de 37% (massa) de hidrazina</t>
  </si>
  <si>
    <t>2030</t>
  </si>
  <si>
    <t>ÁCIDO NÍTRICO, com exclusão do ácido nítrico fumante vermelho, contendo mais de 70% de ácido nítrico</t>
  </si>
  <si>
    <t>Líquido incolor. Comburente poderoso; Pode causar incêndios em contacto com materiais orgânicos como madeira, algodão ou palha, libertando gases altamente tóxicos (fumos castanhos). Altamente corrosivo para a maioria dos metais. Provoca queimaduras graves na pele, olhos e mucosas.</t>
  </si>
  <si>
    <t>2031</t>
  </si>
  <si>
    <t>ÁCIDO NÍTRICO, com exclusão do ácido nítrico fumante vermelho, contendo pelo menos 65% mas no máximo 70% de ácido nítrico</t>
  </si>
  <si>
    <t>Líquido incolor. Comburente; Pode causar incêndios em contacto com materiais orgânicos como madeira, algodão ou palha, libertando gases altamente tóxicos (fumos castanhos). Altamente corrosivo para a maioria dos metais. Provoca queimaduras graves na pele, olhos e mucosas.</t>
  </si>
  <si>
    <t>ÁCIDO NÍTRICO, com exclusão do ácido nítrico fumante vermelho, contendo  menos de 65% de ácido nítrico</t>
  </si>
  <si>
    <t>ÁCIDO NÍTRICO FUMANTE VERMELHO</t>
  </si>
  <si>
    <t>2032</t>
  </si>
  <si>
    <t>MONÓXIDO DE POTÁSSIO</t>
  </si>
  <si>
    <t>Sólido cristalino deliquescente. Reage violentamente com a água, gerando calor. Reage com os sais de amónio, libertando amoníaco. Reage violentamente com ácidos. Na presença de humidade, corrosivo para o alumínio, zinco e estanho. Provoca queimaduras na pele, olhos e mucosas.</t>
  </si>
  <si>
    <t>2033</t>
  </si>
  <si>
    <t>HIDROGÉNIO E METANO EM MISTURA COMPRIMIDA</t>
  </si>
  <si>
    <t>Gás inflamável, misturas inodoras. Muito mais leve que o ar.</t>
  </si>
  <si>
    <t>2034</t>
  </si>
  <si>
    <t>TRIFLUOR-1,1,1 ETANO (GÁS REFRIGERANTE R 143a)</t>
  </si>
  <si>
    <t>Gás inflamável com um ligeiro odor. Muito mais pesado do que o ar (2.9).</t>
  </si>
  <si>
    <t>2035</t>
  </si>
  <si>
    <t xml:space="preserve">XÉNON </t>
  </si>
  <si>
    <t>Gás liquefeito, inerte. Muito mais pesado que o ar (4.5).</t>
  </si>
  <si>
    <t>2036</t>
  </si>
  <si>
    <t>RECIPIENTES DE BAIXA CAPACIDADE CONTENDO GÁS (CARTUCHOS DE GÁS), sem dispositivo de escape, não recarregáveis</t>
  </si>
  <si>
    <t>Normalmente contém misturas de Butano e Propano liquefeito em várias proporções para uso em fogões de campismo, etc.</t>
  </si>
  <si>
    <t>2037</t>
  </si>
  <si>
    <t>DINITROTOLUENOS, LÍQUIDOS</t>
  </si>
  <si>
    <t>Imiscível com a água. Uma forma comercial que consiste numa mistura de 2,4-, 3,4- e 3,5- isómeros é um líquido oleoso. Tóxico à ingestão, por contacto cutâneo ou à inalação.</t>
  </si>
  <si>
    <t>2038</t>
  </si>
  <si>
    <t>DIMETIL-2,2 PROPANO</t>
  </si>
  <si>
    <t>Hidrocarboneto gasoso, inflamável. Limites de explosividade: entre 1.4% e 7.2%. Mais pesado do que o ar (2.48).</t>
  </si>
  <si>
    <t>2044</t>
  </si>
  <si>
    <t>ISOBUTIRALDEÍDO (ALDEÍDO ISOBUTÍRICO)</t>
  </si>
  <si>
    <t>Líquido incolor com um odor característico pungente. Ponto de inflamação: -24°C c.c. Limites de explosividade: entre1% e 12%. Imiscível com a água.</t>
  </si>
  <si>
    <t>2045</t>
  </si>
  <si>
    <t>﻿2046</t>
  </si>
  <si>
    <t>CIMENOS</t>
  </si>
  <si>
    <t>Líquido incolor com um odor aromático. Imiscível com a água. Limites de explosividade: entre 0.7% e 5.6%.</t>
  </si>
  <si>
    <t>DICLOROPROPENOS</t>
  </si>
  <si>
    <t>Liquido amarelo ou incolor com um odor doce. Limites de explosividade: entre 5% e 14%. Imiscível com a água. Irritante para a pele, olhos e mucosas.</t>
  </si>
  <si>
    <t>2047</t>
  </si>
  <si>
    <t>DICICLOPENTADIENO</t>
  </si>
  <si>
    <t>A substância pura é um sólido com um ponto de fusão de 34°C. Ponto de inflamação: 26°C a 38°C o.c. Os produtos comerciais são líquidos. Imiscível com a água. Nocivo à ingestão.</t>
  </si>
  <si>
    <t>2048</t>
  </si>
  <si>
    <t>DIETILBENZENO</t>
  </si>
  <si>
    <t>Líquido incolor. Ponto de inflamação: 49°C a 56°C c.c. Imiscível com a água. O produto comercial é uma mistura de isómeros.</t>
  </si>
  <si>
    <t>2049</t>
  </si>
  <si>
    <t>COMPOSTOS ISOMÉRICOS DO DIISOBUTILENO</t>
  </si>
  <si>
    <t>Líquido incolor. Ponto de inflamação: -18°C a 21°C c.c. Limites de explosividade: entre 0.8% e 4.8%. Imiscível com a água.</t>
  </si>
  <si>
    <t>2050</t>
  </si>
  <si>
    <t>DIMETILAMINO-2 ETANOL</t>
  </si>
  <si>
    <t>Líquido inflamável, incolor com odor a peixe. Ponto de inflamação: 31°C o.c. Miscível com a água. Provoca queimaduras na pele, olhos e mucosas.</t>
  </si>
  <si>
    <t>2051</t>
  </si>
  <si>
    <t>DIPENTENO</t>
  </si>
  <si>
    <t>Líquido incolor com um odor semelhante a limão. Ponto de inflamação: 43°C c.c. Limites de explosividade: entre 0.7% e 6.1%. Imiscível com a água.</t>
  </si>
  <si>
    <t>2052</t>
  </si>
  <si>
    <t>Líquido incolor. Ponto de inflamação: 41°C c.c. Limites de explosividade: entre 1% e 5.5%. Miscível com a água. Nocivo à inalação.</t>
  </si>
  <si>
    <t>2053</t>
  </si>
  <si>
    <t>MORFOLINA</t>
  </si>
  <si>
    <t>2054</t>
  </si>
  <si>
    <t>ESTIRENO MONÓMERO ESTABILIZADO</t>
  </si>
  <si>
    <t>2055</t>
  </si>
  <si>
    <t>TETRAHIDROFURANO</t>
  </si>
  <si>
    <t>Líquido incolor com um odor etéreo. Ponto de inflamação: abaixo de-18°C c.c. Limites de explosividade: entre 1.5% e 12%. Miscível com a água.</t>
  </si>
  <si>
    <t>2056</t>
  </si>
  <si>
    <t>TRIPROPILENO</t>
  </si>
  <si>
    <t>2057</t>
  </si>
  <si>
    <t>VALERALDEÍDO</t>
  </si>
  <si>
    <t>Líquido incolor. Ponto de inflamação: 12°C c.c. Parcialmente miscível com a água. Irritante para a pele, olhos e mucosas.</t>
  </si>
  <si>
    <t>2058</t>
  </si>
  <si>
    <t>NITROCELULOSE EM SOLUÇÃO, INFLAMÁVEL contendo no máximo 12,6% (massa seca) de azoto e 55% de nitrocelulose</t>
  </si>
  <si>
    <t>198</t>
  </si>
  <si>
    <t>Quando presente num incêndio, liberta vapores nitrosos tóxicos.</t>
  </si>
  <si>
    <t>2059</t>
  </si>
  <si>
    <t>198 223</t>
  </si>
  <si>
    <t>ADUBOS DE NITRATO DE AMÓNIO</t>
  </si>
  <si>
    <t>2067</t>
  </si>
  <si>
    <t>ADUBOS À BASE DE NITRATO DE AMÓNIO</t>
  </si>
  <si>
    <t xml:space="preserve">Categoria A SW26 </t>
  </si>
  <si>
    <t>2071</t>
  </si>
  <si>
    <t>AMONÍACO EM SOLUÇÃO AQUOSA de densidade inferior a 0,880 a 15 °C, contendo mais de 35% mas no máximo 50% de amoníaco</t>
  </si>
  <si>
    <t>Solução em água de gás não inflamável com um odor pungente. Reage violentamente com ácidos. Extremamente perigoso para os olhos.</t>
  </si>
  <si>
    <t>2073</t>
  </si>
  <si>
    <t>ACRILAMIDA, SÓLIDA</t>
  </si>
  <si>
    <t>Cristais ou pó. Solúvel em água. Pode polimerizar violentamente na fusão. Tóxico à ingestão, por contacto cutâneo ou à inalação.</t>
  </si>
  <si>
    <t>2074</t>
  </si>
  <si>
    <t>CLORAL ANIDRO ESTABILIZADO</t>
  </si>
  <si>
    <t>Líquido móvel, incolor, libertando vapores tóxicos que são consideravelmente mais pesados que o ar. Tóxico à ingestão, por contacto cutâneo ou à inalação.</t>
  </si>
  <si>
    <t>2075</t>
  </si>
  <si>
    <t>CRESÓIS, LÍQUIDOS</t>
  </si>
  <si>
    <t>Líquido amarelo claro a incolor. Miscível com a água. Ponto de fusão de meta-CRESOL: 12°C. Tóxico à ingestão, por contacto cutâneo ou à inalação. Provoca queimaduras na pele, olhos e mucosas.</t>
  </si>
  <si>
    <t>2076</t>
  </si>
  <si>
    <t>alfa-NAFTILAMINA</t>
  </si>
  <si>
    <t>2077</t>
  </si>
  <si>
    <t>DIISOCIANATO DE TOLUENO</t>
  </si>
  <si>
    <t xml:space="preserve">Categoria C SW1 SW2 </t>
  </si>
  <si>
    <t>2078</t>
  </si>
  <si>
    <t>DIETILENOTRIAMINA</t>
  </si>
  <si>
    <t>Líquido higroscópico amarelo com odor amoniacal. Solúvel em água. Fortemente alcalino, corrosivo. Pode formar misturas explosivas com o ácido nítrico. Reage com substâncias comburentes. Corrosivo para o Cobre e suas ligas. Reage violentamente com ácidos. Líquidos e vapores podem causar graves danos à pele e aos olhos.</t>
  </si>
  <si>
    <t>2079</t>
  </si>
  <si>
    <t>CLORETO DE HIDROGÉNIO LÍQUIDO REFRIGERADO</t>
  </si>
  <si>
    <t>2186</t>
  </si>
  <si>
    <t>DIÓXIDO DE CARBONO LÍQUIDO REFRIGERADO</t>
  </si>
  <si>
    <t>Não inflamável, gás liquefeito, incolor e inodoro. Mais pesado que o ar (1.5). Não consegue permanecer no estado líquido acima de 31°C.</t>
  </si>
  <si>
    <t>2187</t>
  </si>
  <si>
    <t>ARSINO</t>
  </si>
  <si>
    <t>Gás incolor, inflamável, tóxico com um odor a alho. Limites de explosividade: entre 3.9% e 77.8%. Muito mais pesado que o ar (2.8).</t>
  </si>
  <si>
    <t>2188</t>
  </si>
  <si>
    <t>﻿2189</t>
  </si>
  <si>
    <t>DICLOROSSILANO</t>
  </si>
  <si>
    <t>2.1/8</t>
  </si>
  <si>
    <t>Gás tóxico, inflamável, corrosivo. Reage com a água, libertando cloreto de hidrogénio. Altamente irritante para a pele, olhos e mucosas.</t>
  </si>
  <si>
    <t>DIFLUORETO DE OXIGÉNIO COMPRIMIDO</t>
  </si>
  <si>
    <t>Gás incolor, não inflamável, tóxico corrosivo com um odor fétido. Agente fortemente comburente. Reage lentamente com a água ou o ar húmido para produzir fumos tóxicos e corrosivos. Corrosivo para vidro e para a maioria dos metais. Mais pesado que o ar (1.9). Altamente irritante para a pele, olhos e mucosas.</t>
  </si>
  <si>
    <t>2190</t>
  </si>
  <si>
    <t>FLUORETO DE SULFURILO</t>
  </si>
  <si>
    <t>Gás inodoro, incolor, não inflamável, tóxico. Reage com a água ou o ar húmido produzindo vapores tóxicos e corrosivos. Muito mais pesado que o ar (3.5). Irritante para a pele, olhos e mucosas.</t>
  </si>
  <si>
    <t>2191</t>
  </si>
  <si>
    <t>GERMANO</t>
  </si>
  <si>
    <t>Gás incolor, inflamável, tóxico com um odor pungente. Muito mais pesado do que o ar (2.6).</t>
  </si>
  <si>
    <t>2192</t>
  </si>
  <si>
    <t>HEXAFLUORETANO  (GÁS REFRIGERANTE R 116)</t>
  </si>
  <si>
    <t>Gás inodoro, incolor, não inflamável. Muito mais pesado que o ar (4.8). Não é possível permanecer no estado líquido acima de 24.3°C.</t>
  </si>
  <si>
    <t>2193</t>
  </si>
  <si>
    <t>HEXAFLUORETO DE SELÉNIO</t>
  </si>
  <si>
    <t>Gás incolor, tóxico e corrosivo. Corrosivo para vidro e para a maioria dos metais. Mais pesado que o ar. Altamente irritante para a pele, olhos e mucosas.</t>
  </si>
  <si>
    <t>2194</t>
  </si>
  <si>
    <t>HEXAFLUORETO DE TELÚRIO</t>
  </si>
  <si>
    <t>Gás incolor tóxico, corrosivo, não inflamável com um odor desagradável. Decompõe-se na água, libertando fumos altamente tóxicos e corrosivos. Corrosivo para vidro e para a maioria dos metais. Muito mais pesado que o ar (7.2). Altamente irritante para a pele, olhos e mucosas.</t>
  </si>
  <si>
    <t>2195</t>
  </si>
  <si>
    <t>HEXAFLUORETO DE TUNGSTÉNIO</t>
  </si>
  <si>
    <t>Gás incolor, não inflamável, tóxico corrosivo, ou líquido amarelo. Decompõe-se na água ou ar húmido, libertando fumos altamente tóxicos e corrosivos. Corrosivo para vidro e para a maioria dos metais. Muito mais pesado que o ar (10.3). Ponto de ebulição: 19.5°C. Altamente irritante para a pele, olhos e mucosas.</t>
  </si>
  <si>
    <t>2196</t>
  </si>
  <si>
    <t>IODETO DE HIDROGÉNIO ANIDRO</t>
  </si>
  <si>
    <t>Gás incolor tóxico, corrosivo, não inflamável com um odor pungente. Altamente corrosivo, na presença de água. Muito mais pesado que o ar (4.4). Altamente irritante para a pele, olhos e mucosas.</t>
  </si>
  <si>
    <t>2197</t>
  </si>
  <si>
    <t xml:space="preserve">PENTAFLUORETO DE FÓSFORO </t>
  </si>
  <si>
    <t>Gás tóxico, corrosivo, não inflamável com um odor irritante. Reage com a água ou o ar húmido produzindo vapores tóxicos e corrosivos. Corrosivo para vidro e para a maioria dos metais. Muito mais pesado que o ar (4.3). Altamente irritante para a pele, olhos e mucosas.</t>
  </si>
  <si>
    <t>2198</t>
  </si>
  <si>
    <t>Gás incolor, inflamável, tóxico com um odor a alho. Inflama espontaneamente no ar. Mais pesado que o ar (1.2). Irritante para a pele, olhos e mucosas.</t>
  </si>
  <si>
    <t>2199</t>
  </si>
  <si>
    <t>PROPADIENO ESTABILIZADO</t>
  </si>
  <si>
    <t>Gás liquefeito, incolor, inflamável. Limites de explosividade: entre 1.7% e 12%. Mais pesado do que o ar (1.4). Ponto de ebulição:-34°C. Irritante para a pele, olhos e mucosas.</t>
  </si>
  <si>
    <t>2200</t>
  </si>
  <si>
    <t>PROTÓXIDO DE AZOTO LÍQUIDO REFRIGERADO</t>
  </si>
  <si>
    <t>Gás liquefeito, incolor, não inflamável com odor levemente adocicado. Agente fortemente comburente. Mais pesado que o ar (1.5). Não é possível permanecer no estado líquido acima de 36.5°C.</t>
  </si>
  <si>
    <t>2201</t>
  </si>
  <si>
    <t>SELENIETO DE HIDROGÉNIO ANIDRO</t>
  </si>
  <si>
    <t>Gás incolor, inflamável, tóxico  com um odor desagradável.  Muito mais pesado do que o ar (2.8). Altamente irritante para a pele, olhos e mucosas.</t>
  </si>
  <si>
    <t>2202</t>
  </si>
  <si>
    <t xml:space="preserve">SILANO </t>
  </si>
  <si>
    <t xml:space="preserve">SG43 SG46 </t>
  </si>
  <si>
    <t>Gás incolor, inflamável com um odor fétido. Limites de explosividade: entre 1% e 100%. Inflama espontaneamente no ar. Agente redutor forte que reage violentamente com substâncias comburentes. Mais pesado do que o ar (1.1).</t>
  </si>
  <si>
    <t>2203</t>
  </si>
  <si>
    <t>SULFURETO DE CARBONILO</t>
  </si>
  <si>
    <t>Gás incolor, inflamável, tóxico com um odor fétido. Muito mais pesado que o ar (2.1).</t>
  </si>
  <si>
    <t>2204</t>
  </si>
  <si>
    <t>ADIPONITRILO</t>
  </si>
  <si>
    <t>Óleo inodoro, incolor. Decompõe-se acima de 93°C, libertando cianeto de hidrogénio, um gás altamente tóxico e inflamável. Tóxico à ingestão, por contacto cutâneo ou à inalação.</t>
  </si>
  <si>
    <t>2205</t>
  </si>
  <si>
    <t>ISOCIANATOS TÓXICOS, N.S.A. ou ISOCIANATO TÓXICO EM SOLUÇÃO, N.S.A.</t>
  </si>
  <si>
    <t xml:space="preserve">Categoria E SW1 SW2 </t>
  </si>
  <si>
    <t>2206</t>
  </si>
  <si>
    <t>2208</t>
  </si>
  <si>
    <t>FORMALDEÍDO EM SOLUÇÃO contendo pelo menos 25% de formaldeído</t>
  </si>
  <si>
    <t>Líquido claro, incolor, com um odor pungente sufocante. Normalmente estabilizado com álcool metílico. Miscível com a água. Provoca queimaduras na pele, olhos e mucosas.</t>
  </si>
  <si>
    <t>2209</t>
  </si>
  <si>
    <t>MANEBE ou PREPARAÇÕES DE MANEBE contendo pelo menos 60% de manebe</t>
  </si>
  <si>
    <t>273</t>
  </si>
  <si>
    <t>2210</t>
  </si>
  <si>
    <t>POLÍMEROS EXPANSÍVEIS EM GRANULADOS libertando vapores inflamáveis</t>
  </si>
  <si>
    <t xml:space="preserve">Categoria E SW1 SW6 </t>
  </si>
  <si>
    <t>2211</t>
  </si>
  <si>
    <t>AMIANTO ANFIBÓLIO (amosite, tremolite, actinolite, antofilite, crocidolite)</t>
  </si>
  <si>
    <t>168</t>
  </si>
  <si>
    <t>2212</t>
  </si>
  <si>
    <t>PARAFORMALDEÍDO</t>
  </si>
  <si>
    <t>Pó branco com um odor pungente. Liberta formaldeído, especialmente quando aquecido, o qual é irritante para os olhos e mucosas.</t>
  </si>
  <si>
    <t>2213</t>
  </si>
  <si>
    <t>ANIDRIDO FTÁLICO contendo mais de 0,05% de anidrido maleico</t>
  </si>
  <si>
    <t>169 939</t>
  </si>
  <si>
    <t>2214</t>
  </si>
  <si>
    <t>﻿2215</t>
  </si>
  <si>
    <t>ANIDRIDO MALEICO, FUNDIDO</t>
  </si>
  <si>
    <t>ANIDRIDO MALEICO</t>
  </si>
  <si>
    <t>Ponto de fusão: cerca de 53°C. O vapor da substância fundida tem um ponto de inflamação de 103°C c.c. e forma uma atmosfera inflamável com limites de explosividade de 1.4% a 7.1%. Os fumos são irritantes para a pele, olhos e mucosas.</t>
  </si>
  <si>
    <t>2215</t>
  </si>
  <si>
    <t>FARINHA DE PEIXE (RESÍDUOS DE PEIXE) ESTABILIZADA Tratada com antioxidante. Teor de humidade: mais de 5%, mas não mais de 12%, em massa. Teor de gordura não superior a 15%</t>
  </si>
  <si>
    <t xml:space="preserve">Categoria B SW24 </t>
  </si>
  <si>
    <t xml:space="preserve">SG18 SG65 </t>
  </si>
  <si>
    <t>2216</t>
  </si>
  <si>
    <t>BAGAÇO MOÍDO com no máximo 1,5% (massa) de óleo e no máximo 11% (massa) de humidade</t>
  </si>
  <si>
    <t xml:space="preserve">Categoria A SW1 SW4 H1 </t>
  </si>
  <si>
    <t>2217</t>
  </si>
  <si>
    <t>ÁCIDO ACRÍLICO ESTABILIZADO</t>
  </si>
  <si>
    <t>Líquido inflamável, incolor com um odor acre. Ponto de fusão: 13°C. Ponto de inflamação: 54°C o.c. Miscível com a água. Pode polimerizar violentamente, o que pode causar incêndio e explosão, a menos que devidamente estabilizada. Nocivo se ingerido ou por inalação. Corrosivo para a pele, olhos e mucosas.</t>
  </si>
  <si>
    <t>2218</t>
  </si>
  <si>
    <t>ÉTER ALILGLICÍDICO</t>
  </si>
  <si>
    <t>Líquido incolor. Ponto de inflamação: 48°C c.c. Miscível com a água. Nocivo à inalação. Irritante para a pele, olhos e mucosas.</t>
  </si>
  <si>
    <t>2219</t>
  </si>
  <si>
    <t>ANISOL</t>
  </si>
  <si>
    <t>Líquido incolor a amarelo. Ponto de inflamação: 41°C c.c. Limites de explosividade: entre 0.3% e 6.3%. Imiscível com a água. Irritante para a pele, olhos e mucosas.</t>
  </si>
  <si>
    <t>2222</t>
  </si>
  <si>
    <t>BENZONITRILO</t>
  </si>
  <si>
    <t>Líquido incolor com um odor semelhante ao óleo de amêndoas amargas. Reage com os ácidos, libertando cianeto de hidrogénio, um gás altamente tóxico e inflamável. Tóxico à ingestão, por contacto cutâneo ou à inalação.</t>
  </si>
  <si>
    <t>2224</t>
  </si>
  <si>
    <t>CLORETO DE BENZENOSULFONILO</t>
  </si>
  <si>
    <t>Líquido incolor a ligeiramente amarelado com um odor pungente. Ponto de fusão: 12°C. Imiscível com a água. Decompõe-se lentamente na água. Nocivo à ingestão ou por contacto cutâneo. Altamente irritante para a pele, olhos e mucosas.</t>
  </si>
  <si>
    <t>2225</t>
  </si>
  <si>
    <t>CLORETO DE BENZILIDINA</t>
  </si>
  <si>
    <t>2226</t>
  </si>
  <si>
    <t>METACRILATO DE n-BUTILO ESTABILIZADO</t>
  </si>
  <si>
    <t>Líquido incolor. Ponto de inflamação: 41°C c.c. Limites de explosividade: entre 2% e 8%. Imiscível com a água. Irritante para a pele, olhos e mucosas.</t>
  </si>
  <si>
    <t>2227</t>
  </si>
  <si>
    <t>CLORO-2 ETANAL</t>
  </si>
  <si>
    <t>Líquido limpo incolor com um odor pungente. Miscível com a água. Altamente tóxico à ingestão, por contacto cutâneo ou à inalação.</t>
  </si>
  <si>
    <t>2232</t>
  </si>
  <si>
    <t>CLOROANISIDINAS</t>
  </si>
  <si>
    <t>2233</t>
  </si>
  <si>
    <t>FLUORETOS DE CLOROBENZILIDINA</t>
  </si>
  <si>
    <t>Líquido incolor com um odor aromático. Ponto de inflamação: 36°C e 59°C c.c. Em contacto com a humidade, pode libertar fluoreto de hidrogénio, que é um gás tóxico e corrosivo. Nocivo à inalação.</t>
  </si>
  <si>
    <t>2234</t>
  </si>
  <si>
    <t>CLORETOS DE CLOROBENZILO, LÍQUIDOS</t>
  </si>
  <si>
    <t>2235</t>
  </si>
  <si>
    <t>ISOCIANATO DE CLORO-3 METIL-4 FENILO, LÍQUIDO</t>
  </si>
  <si>
    <t>2236</t>
  </si>
  <si>
    <t>CLORONITROANILINAS</t>
  </si>
  <si>
    <t>2237</t>
  </si>
  <si>
    <t>CLOROTOLUENOS</t>
  </si>
  <si>
    <t>2238</t>
  </si>
  <si>
    <t>CLOROTOLUIDINAS SÓLIDAS</t>
  </si>
  <si>
    <t>2239</t>
  </si>
  <si>
    <t>ÁCIDO SULFOCRÓMICO</t>
  </si>
  <si>
    <t>Uma mistura líquida de ácido sulfúrico e de um composto de crómio (por exemplo trióxido de crómio ou dicromato de sódio) e às vezes também água. Altamente corrosivo para a maioria dos metais. Provoca queimaduras graves na pele, olhos e mucosas.</t>
  </si>
  <si>
    <t>2240</t>
  </si>
  <si>
    <t>CICLOHEPTANO</t>
  </si>
  <si>
    <t>Líquido oleoso. Imiscível com a água. Narcótico.</t>
  </si>
  <si>
    <t>2241</t>
  </si>
  <si>
    <t>CICLOHEPTENO</t>
  </si>
  <si>
    <t>Líquido oleoso. Imiscível com a água.</t>
  </si>
  <si>
    <t>2242</t>
  </si>
  <si>
    <t>ACETATO DE CICLOHEXILO</t>
  </si>
  <si>
    <t>Líquido incolor. Ponto de inflamação: 56°C c.c. Imiscível com a água. Irritante para a pele, olhos e mucosas.</t>
  </si>
  <si>
    <t>2243</t>
  </si>
  <si>
    <t>CICLOPENTANOL</t>
  </si>
  <si>
    <t>2244</t>
  </si>
  <si>
    <t>CICLOPENTANONA</t>
  </si>
  <si>
    <t>Líquido incolor. Ponto de inflamação: 31°C c.c. Imiscível com a água.</t>
  </si>
  <si>
    <t>2245</t>
  </si>
  <si>
    <t>CICLOPENTENO</t>
  </si>
  <si>
    <t>Líquido incolor. Ponto de inflamação: -30°C c.c. Ponto de ebulição: 44°C. Imiscíveis com a água. Irritante para a pele, olhos e mucosas. Narcótico.</t>
  </si>
  <si>
    <t>2246</t>
  </si>
  <si>
    <t>n-DECANO</t>
  </si>
  <si>
    <t>Líquido incolor. Ponto de inflamação: 47°C c.c. Limites de explosividade: entre 0.6% e 5.5%. Imiscível com a água.</t>
  </si>
  <si>
    <t>2247</t>
  </si>
  <si>
    <t>DI-n-BUTILAMINA</t>
  </si>
  <si>
    <t>2248</t>
  </si>
  <si>
    <t>ÉTER DICLORODIMETÍLICO SIMÉTRICO</t>
  </si>
  <si>
    <t>2249</t>
  </si>
  <si>
    <t>ISOCIANATOS DE DICLOROFENILO</t>
  </si>
  <si>
    <t xml:space="preserve">Categoria B SW1 SW2 </t>
  </si>
  <si>
    <t>2250</t>
  </si>
  <si>
    <t>﻿2251</t>
  </si>
  <si>
    <t>BICICLO-(2.2.1)-HEPTADIENO-2,5 ESTABILIZADO (NORBORNADIENO-2,5 ESTABILIZADO)</t>
  </si>
  <si>
    <t>Líquido incolor, volátil. Ponto de inflamação: abaixo de -18°C c.c. Limites de explosividade: entre 1.7% e 6.3%. Imiscível com a água.</t>
  </si>
  <si>
    <t>DIMETÓXI-1,2 ETANO</t>
  </si>
  <si>
    <t>Líquido incolor com um odor etéreo. Ponto de inflamação: 1°C c.c. Miscível com a água.</t>
  </si>
  <si>
    <t>2252</t>
  </si>
  <si>
    <t>N,N-DIMETILANILINA</t>
  </si>
  <si>
    <t>Líquido oleoso amarelado a acastanhado. Combustível. Tóxico à ingestão, por contacto cutâneo ou à inalação.</t>
  </si>
  <si>
    <t>2253</t>
  </si>
  <si>
    <t>FÓSFOROS FUMÍGENOS</t>
  </si>
  <si>
    <t>Fósforos, a cabeça dos quais foi feita com uma composição de ignição sensível à fricção e de uma composição pirotécnica que arde com pouca ou nenhuma chama, mas com calor intenso, independentemente do vento ou outras condições climatéricas.</t>
  </si>
  <si>
    <t>2254</t>
  </si>
  <si>
    <t>CICLOHEXENO</t>
  </si>
  <si>
    <t>Líquido incolor com um odor aromático. Imiscível com a água. Ligeiramente irritante para a pele, olhos e mucosas.</t>
  </si>
  <si>
    <t>2256</t>
  </si>
  <si>
    <t>POTÁSSIO</t>
  </si>
  <si>
    <t>2257</t>
  </si>
  <si>
    <t>PROPILENO-1,2 DIAMINA</t>
  </si>
  <si>
    <t>2258</t>
  </si>
  <si>
    <t>TRIETILENOTETRAMINA</t>
  </si>
  <si>
    <t>Líquido combustível amarelo, moderadamente viscoso com um odor de amoníaco. Miscível com a água. Fortemente alcalino. Pode formar misturas explosivas com ácido nítrico. Quando envolvido num incêndio, liberta gases tóxicos. Corrosivo para o cobre e as suas ligas. Reage violentamente com ácidos. Líquido ou gasoso provoca queimaduras na pele, olhos e mucosas. Causa alergia cutânea.</t>
  </si>
  <si>
    <t>2259</t>
  </si>
  <si>
    <t>TRIPROPILAMINA</t>
  </si>
  <si>
    <t>2260</t>
  </si>
  <si>
    <t>XILENÓIS SÓLIDOS</t>
  </si>
  <si>
    <t>Cristais ou agulhas. Tóxico à ingestão, por contacto cutâneo ou à inalação.</t>
  </si>
  <si>
    <t>2261</t>
  </si>
  <si>
    <t>CLORETO DE DIMETILCARBAMOÍLO</t>
  </si>
  <si>
    <t>Líquido amarelo a incolor com um odor pungente. Imiscível com a água. Reage com a água, libertando fumos tóxicos e corrosivos, provoca lágrimas. Provoca queimaduras na pele, olhos e mucosas.</t>
  </si>
  <si>
    <t>2262</t>
  </si>
  <si>
    <t>DIMETILCICLOHEXANOS</t>
  </si>
  <si>
    <t>Líquido incolor. Ponto de inflamação: 5°C a 16°C c.c. Imiscível com a água.</t>
  </si>
  <si>
    <t>2263</t>
  </si>
  <si>
    <t>N,N-DIMETILCICLOHEXILAMINA</t>
  </si>
  <si>
    <t>Líquido inflamável, incolor. Ponto de inflamação: 43°C c.c. Parcialmente miscível com a água. Provoca queimaduras na pele, olhos e mucosas.</t>
  </si>
  <si>
    <t>2264</t>
  </si>
  <si>
    <t>N,N-DIMETILFORMAMIDA</t>
  </si>
  <si>
    <t>Líquido incolor. Ponto de inflamação: 58°C c.c. Limites de explosividade: entre 2.2% e 16%. Miscível com a água. Pode reagir violentamente com materiais comburentes.</t>
  </si>
  <si>
    <t>2265</t>
  </si>
  <si>
    <t>N,N-DIMETILPROPILAMINA</t>
  </si>
  <si>
    <t>Líquido incolor com odor a peixe. Ponto de inflamação: -11°C c.c. Miscível com a água. Nocivo à inalação. Provoca queimaduras na pele, olhos e mucosas.</t>
  </si>
  <si>
    <t>2266</t>
  </si>
  <si>
    <t>CLORETO DE DIMETILTIOFOSFORILO</t>
  </si>
  <si>
    <t xml:space="preserve">Categoria B SW1 </t>
  </si>
  <si>
    <t>Líquido combustível, incolor, com um odor pungente. Reage lentamente com a água, libertando cloreto de hidrogénio um gás corrosivo resulta como libertação de fumos brancos. Pode decompor-se acima de 60°C, libertando gases inflamáveis. Tóxico à ingestão, por contacto cutâneo ou à inalação. Provoca queimaduras na pele, olhos e mucosas.</t>
  </si>
  <si>
    <t>2267</t>
  </si>
  <si>
    <t>IMINOBISPROPILAMINA-3,3'</t>
  </si>
  <si>
    <t>Líquido combustível incolor. Miscível com a água. Nocivo à ingestão ou à inalação. Corrosivo para a pele, olhos e mucosas.</t>
  </si>
  <si>
    <t>2269</t>
  </si>
  <si>
    <t>ETILAMINA EM SOLUÇÃO AQUOSA contendo pelo menos 50% mas no máximo 70% (massa) de etilamina</t>
  </si>
  <si>
    <t>Solução aquosa de um gás inflamável com um odor semelhante a amoníaco. Limites de explosividade: entre 3.5% e 14%. ETILAMINA EM SOLUÇÃO, concentração 50%: ponto de inflamação -11°C c.c.; ponto de ebulição 56°C. ETILAMINA pura: ponto de ebulição 17°C. Miscível com a água. Nocivo à inalação. Provoca queimaduras na pele, olhos e mucosas. Reage violentamente com ácidos.</t>
  </si>
  <si>
    <t>2270</t>
  </si>
  <si>
    <t>ETILAMILCETONAS</t>
  </si>
  <si>
    <t>2271</t>
  </si>
  <si>
    <t>N-ETILANILINA</t>
  </si>
  <si>
    <t xml:space="preserve">SG17 SG35 </t>
  </si>
  <si>
    <t xml:space="preserve"> Líquido oleoso, incolor a amarelado. Reage com os ácidos, libertando fumos altamente tóxicos de anilina e de óxidos de azoto. Reage violentamente com substâncias comburentes. Tóxico à ingestão, por contacto cutâneo ou à inalação.</t>
  </si>
  <si>
    <t>2272</t>
  </si>
  <si>
    <t>ETIL-2-ANILINA</t>
  </si>
  <si>
    <t>Líquido castanho. Imiscível com a água. Reage com os ácidos, libertando fumos altamente tóxicos de anilina e de óxidos de azoto. Reage violentamente com substâncias comburentes. Tóxico à ingestão, por contacto cutâneo ou à inalação.</t>
  </si>
  <si>
    <t>2273</t>
  </si>
  <si>
    <t>N-ETIL N-BENZILANILINA</t>
  </si>
  <si>
    <t>2274</t>
  </si>
  <si>
    <t>ETIL-2 BUTANOL</t>
  </si>
  <si>
    <t>Líquido incolor. Ponto de inflamação: 57°C o.c. Imiscível com a água.</t>
  </si>
  <si>
    <t>2275</t>
  </si>
  <si>
    <t>ETIL-2 HEXILAMINA</t>
  </si>
  <si>
    <t>Líquido incolor. Ponto de inflamação: 50°C c.c. Miscível com a água. Irritante para a pele, olhos e mucosas.</t>
  </si>
  <si>
    <t>2276</t>
  </si>
  <si>
    <t>METACRILATO DE ETILO ESTABILIZADO</t>
  </si>
  <si>
    <t>Líquido incolor com um odor pungente. Ponto de inflamação: 20°C o.c. Limites de explosividade: entre 1.8% e ... Imiscível com a água. Irritante para a pele, olhos e mucosas.</t>
  </si>
  <si>
    <t>2277</t>
  </si>
  <si>
    <t>n-HEPTENO</t>
  </si>
  <si>
    <t>Líquido incolor. Ponto de inflamação: -3°C c.c. Imiscível com a água.</t>
  </si>
  <si>
    <t>2278</t>
  </si>
  <si>
    <t>HEXACLOROBUTADIENO</t>
  </si>
  <si>
    <t>2279</t>
  </si>
  <si>
    <t>HEXAMETILENODIAMINA FUNDIDA</t>
  </si>
  <si>
    <t>2280</t>
  </si>
  <si>
    <t>HEXAMETILENODIAMINA SÓLIDA</t>
  </si>
  <si>
    <t>DIISOCIANATO DE HEXAMETILENO</t>
  </si>
  <si>
    <t xml:space="preserve">Categoria C SW2 H1 </t>
  </si>
  <si>
    <t>2281</t>
  </si>
  <si>
    <t>HEXANÓIS</t>
  </si>
  <si>
    <t>Líquido incolor. normal-HEXANOL: ponto de inflamação 57°C c.c. Miscível com a água.</t>
  </si>
  <si>
    <t>2282</t>
  </si>
  <si>
    <t>METACRILATO DE ISOBUTILO ESTABILIZADO</t>
  </si>
  <si>
    <t>Líquido incolor. Ponto de inflamação: 49°C c.c. Imiscível com a água. Irritante para a pele, olhos e mucosas.</t>
  </si>
  <si>
    <t>2283</t>
  </si>
  <si>
    <t>ISOBUTIRONITRILO</t>
  </si>
  <si>
    <t>2284</t>
  </si>
  <si>
    <t>﻿2285</t>
  </si>
  <si>
    <t>FLUORETOS DE ISOCIANATOBENZILIDINA</t>
  </si>
  <si>
    <t>PENTAMETILHEPTANO</t>
  </si>
  <si>
    <t>Líquido incolor. Ponto de inflamação: 43°C c.c. Imiscível com a água.</t>
  </si>
  <si>
    <t>2286</t>
  </si>
  <si>
    <t>ISOHEPTENOS</t>
  </si>
  <si>
    <t>2287</t>
  </si>
  <si>
    <t>ISOHEXENOS</t>
  </si>
  <si>
    <t>Líquido incolor. Intervalo de ebulição entre: 54°C e 69°C. Imiscível com a água.</t>
  </si>
  <si>
    <t>2288</t>
  </si>
  <si>
    <t>ISOFORONODIAMINA</t>
  </si>
  <si>
    <t>Líquido incolor, ligeiramente higroscópico, com um ligeiro odor de amina. Combustível. Miscível com a água. Nocivo à ingestão. Irritante para a pele, olhos e mucosas.</t>
  </si>
  <si>
    <t>2289</t>
  </si>
  <si>
    <t>DIISOCIANATO DE ISOFORONA</t>
  </si>
  <si>
    <t>2290</t>
  </si>
  <si>
    <t>COMPOSTO SOLÚVEL DE CHUMBO, N.S.A.</t>
  </si>
  <si>
    <t>2291</t>
  </si>
  <si>
    <t>METÓXI-4 METIL-4 PENTANONA-2</t>
  </si>
  <si>
    <t>2293</t>
  </si>
  <si>
    <t>N-METILANILINA</t>
  </si>
  <si>
    <t>2294</t>
  </si>
  <si>
    <t>CLOROACETATO DE METILO</t>
  </si>
  <si>
    <t>Líquido inflamável, incolor com um odor pungente. Ponto de inflamação: 47°C c.c. Vapor muito mais pesado que o ar (densidade do vapor relativa ao ar: 3.8). Imiscível com a água. Altamente tóxico à ingestão, por contacto cutâneo ou à inalação.</t>
  </si>
  <si>
    <t>2295</t>
  </si>
  <si>
    <t>METILCICLOHEXANO</t>
  </si>
  <si>
    <t>Líquido incolor. Ponto de inflamação: -4°C c.c. Limites de explosividade: entre 1.2% e 6.7%. Imiscível com a água. Irritante para a pele, olhos e mucosas.</t>
  </si>
  <si>
    <t>2296</t>
  </si>
  <si>
    <t>METILCICLOHEXANONA</t>
  </si>
  <si>
    <t>Líquido incolor a amarelo pálidos com um odor doce.2-METILCICLOHEXANONA: ponto de inflamação 46°C c.c.3-METILCICLOHEXANONA: ponto de inflamação 51°C c.c. 4-METILCICLOHEXANONA: ponto de inflamação 40°C c.c. Imiscível com a água.</t>
  </si>
  <si>
    <t>2297</t>
  </si>
  <si>
    <t>METILCICLOPENTANO</t>
  </si>
  <si>
    <t>Líquido incolor. Ponto de inflamação: abaixo de -10°C c.c. Limites de explosividade: entre 1% e 8.4%. Imiscível com a água. Irritante para a pele, olhos e mucosas.</t>
  </si>
  <si>
    <t>2298</t>
  </si>
  <si>
    <t>DICLOROACETATO DE METILO</t>
  </si>
  <si>
    <t>Líquido. Tóxico à ingestão, por contacto cutâneo ou à inalação.</t>
  </si>
  <si>
    <t>2299</t>
  </si>
  <si>
    <t>METIL-2 ETIL-5 PIRIDINA</t>
  </si>
  <si>
    <t>Líquido incolor com um odor pungente. Tóxico à ingestão, por contacto cutâneo ou à inalação.</t>
  </si>
  <si>
    <t>2300</t>
  </si>
  <si>
    <t>METIL-2 FURANO</t>
  </si>
  <si>
    <t>Líquido incolor com um odor adocicado. Ponto de inflamação: -30°C c.c. Imiscível com a água. Quando envolvido num incêndio, liberta gases tóxicos. Nocivo à ingestão ou à inalação. Irritante para a pele, olhos e mucosas.</t>
  </si>
  <si>
    <t>2301</t>
  </si>
  <si>
    <t>METIL-5 HEXANONA-2</t>
  </si>
  <si>
    <t>2302</t>
  </si>
  <si>
    <t>ISOPROPENILBENZENO</t>
  </si>
  <si>
    <t>Líquido incolor. Ponto de inflamação: 38°C a 54°C c.c. Limites de explosividade: entre 0.7% e 6.6%. Imiscível com a água. Irritante para a pele, olhos e mucosas.</t>
  </si>
  <si>
    <t>2303</t>
  </si>
  <si>
    <t>NAFTALENO FUNDIDO</t>
  </si>
  <si>
    <t>S-H</t>
  </si>
  <si>
    <t>Líquido em fusão com um odor persistente. Ponto de fusão: 80°C. Desenvolve vapores inflamáveis. Como o ponto de fusão do naftaleno se aproxima muito do seu ponto de inflamação, cuidados devem ser tomados para evitar todas as possíveis formas de ignição. Deve ser evitado o contacto entre a água e o naftaleno fundido acima de 110 ° C, pois a adição de água irá provocar a formação violenta de espuma ou mesmo uma explosão.</t>
  </si>
  <si>
    <t>2304</t>
  </si>
  <si>
    <t>ÁCIDO NITROBENZENOSSULFÓNICO</t>
  </si>
  <si>
    <t>Cristais. Solúvel em água. Provoca queimaduras na pele, olhos e mucosas.</t>
  </si>
  <si>
    <t>2305</t>
  </si>
  <si>
    <t>FLUORETOS DE NITROBENZILIDINA, LÍQUIDOS</t>
  </si>
  <si>
    <t>Líquido cor de palha pálido, oleoso, com um odor aromático. Imiscível com a água. Tóxico à ingestão, por contacto cutâneo ou à inalação.</t>
  </si>
  <si>
    <t>2306</t>
  </si>
  <si>
    <t>FLUORETO DE NITRO-3 CLORO-4 BENZILIDINA</t>
  </si>
  <si>
    <t>2307</t>
  </si>
  <si>
    <t>HIDROGENOSSULFATO DE NITROSILO, LÍQUIDO</t>
  </si>
  <si>
    <t>Líquido claro, cor de palha, oleoso. Comburente que pode provocar um incêndio, com materiais orgânicos (tais como madeira, palha, etc.) Quando presente num incêndio liberta gases tóxicos. Na presença de humidade, altamente corrosivo para a maioria dos metais. Provoca queimaduras na pele, olhos e mucosas.</t>
  </si>
  <si>
    <t>2308</t>
  </si>
  <si>
    <t>OCTADIENOS</t>
  </si>
  <si>
    <t>Líquido incolor. Ponto de inflamação: 9°C a 15°C c.c. Imiscível com a água.</t>
  </si>
  <si>
    <t>2309</t>
  </si>
  <si>
    <t>PENTANODIONA-2,4</t>
  </si>
  <si>
    <t>Líquido incolor. Ponto de inflamação: 34°C c.c. Limites de explosividade: entre 1.7% e ... Miscível com a água. Tóxico à ingestão, por contacto cutâneo ou à inalação.</t>
  </si>
  <si>
    <t>2310</t>
  </si>
  <si>
    <t>FENETIDINAS</t>
  </si>
  <si>
    <t>2311</t>
  </si>
  <si>
    <t>FENOL FUNDIDO</t>
  </si>
  <si>
    <t>Líquido em fusão com um forte odor característico. Ponto de fusão: 10°C a 43°C (matéria pura). Tóxico à ingestão, por contacto cutâneo ou à inalação. Rapidamente absorvido através da pele.</t>
  </si>
  <si>
    <t>2312</t>
  </si>
  <si>
    <t>PICOLINAS</t>
  </si>
  <si>
    <t>Líquidos amarelos a incolores com um odor pungente ou doce. Limites de explosividade: entre 1.3% e 8.7%. Miscível com a água. Nocivo à inalação. Alfa-picolinas, Ponto de inflamação: 28°C c.c. Beta-picolinas, Ponto de inflamação: 40°C c.c. Gama-picolinas, ponto de inflamação: 40°C c.c. Irritante para a pele, olhos e mucosas.</t>
  </si>
  <si>
    <t>2313</t>
  </si>
  <si>
    <t>DIFENILOS POLICLORADOS LÍQUIDOS</t>
  </si>
  <si>
    <t xml:space="preserve">SG50 </t>
  </si>
  <si>
    <t>2315</t>
  </si>
  <si>
    <t>CUPROCIANETO DE SÓDIO SÓLIDO</t>
  </si>
  <si>
    <t>2316</t>
  </si>
  <si>
    <t>CUPROCIANETO DE SÓDIO EM SOLUÇÃO</t>
  </si>
  <si>
    <t>Líquido incolor. Miscível com a água. Decomposto por ácidos, libertando cianeto de hidrogénio, um gás altamente tóxico e inflamável. Altamente tóxico à ingestão, por contacto cutâneo ou à inalação.</t>
  </si>
  <si>
    <t>2317</t>
  </si>
  <si>
    <t>HIDROGENOSSULFURETO DE SÓDIO com menos de 25% de água de cristalização</t>
  </si>
  <si>
    <t>De agulhas incolores a flocos cor de limão. Solúvel em água. Reage violentamente com ácidos.</t>
  </si>
  <si>
    <t>2318</t>
  </si>
  <si>
    <t>HIDROCARBONETOS TERPÉNICOS, N.S.A.</t>
  </si>
  <si>
    <t>Líquidos amarelados ou incolores. Ponto de inflamação: 32°C a 49°C c.c. Imiscível com a água.</t>
  </si>
  <si>
    <t>2319</t>
  </si>
  <si>
    <t>TETRAETILENOPENTAMINA</t>
  </si>
  <si>
    <t>Líquido viscoso. Miscível com a água. Quando envolvido num incêndio, liberta gases tóxicos. Provoca queimaduras na pele, olhos e mucosas. Reage violentamente com ácidos.</t>
  </si>
  <si>
    <t>2320</t>
  </si>
  <si>
    <t>TRICLOROBENZENOS LÍQUIDOS</t>
  </si>
  <si>
    <t>2321</t>
  </si>
  <si>
    <t>﻿2322</t>
  </si>
  <si>
    <t>TRICLOROBUTENO</t>
  </si>
  <si>
    <t>Líquido incolor. Imiscível com a água. Quando aquecida, liberta gases tóxicos e irritantes, tais como o fosgénio e cloreto de hidrogénio e também pode explodir. Tóxico à ingestão, por contacto cutâneo ou à inalação.</t>
  </si>
  <si>
    <t>FOSFITO DE TRIETILO</t>
  </si>
  <si>
    <t>Líquido incolor. Ponto de inflamação: 44°C c.c. Imiscível com a água. Irritante para a pele, olhos e mucosas.</t>
  </si>
  <si>
    <t>2323</t>
  </si>
  <si>
    <t>TRIISOBUTILENO</t>
  </si>
  <si>
    <t>2324</t>
  </si>
  <si>
    <t>TRIMETIL-1,3,5 BENZENO</t>
  </si>
  <si>
    <t>Líquido incolor. Ponto de inflamação: 44°C c.c. Imiscível com a água. Nocivo à inalação.</t>
  </si>
  <si>
    <t>2325</t>
  </si>
  <si>
    <t>TRIMETILCICLOHEXILAMINA</t>
  </si>
  <si>
    <t>Líquido incolor combustível, ligeiramente higroscópico, com um ligeiro odor amina. Imiscível com a água. Provoca queimaduras na pele, olhos e mucosas.</t>
  </si>
  <si>
    <t>2326</t>
  </si>
  <si>
    <t>TRIMETILHEXAMETILENODIAMINAS</t>
  </si>
  <si>
    <t>Líquidos incolores combustíveis, ligeiramente higroscópicos. Miscível com a água. Irritante para a pele, olhos e mucosas.</t>
  </si>
  <si>
    <t>2327</t>
  </si>
  <si>
    <t>DIISOCIANATO DE TRIMETILHEXAMETILENO</t>
  </si>
  <si>
    <t>2328</t>
  </si>
  <si>
    <t>FOSFITO DE TRIMETILO</t>
  </si>
  <si>
    <t>Líquido incolor. Ponto de inflamação: 23°C c.c. Imiscível com a água. Irritante para a pele, olhos e mucosas.</t>
  </si>
  <si>
    <t>2329</t>
  </si>
  <si>
    <t>UNDECANO</t>
  </si>
  <si>
    <t>Líquido incolor. Ponto de inflamação: 60°C c.c. Imiscível com a água.</t>
  </si>
  <si>
    <t>2330</t>
  </si>
  <si>
    <t>CLORETO DE ZINCO ANIDRO</t>
  </si>
  <si>
    <t>Cristais deliquescentes, brancos. Solúvel em água. O pó provoca queimaduras na pele, olhos e mucosas.</t>
  </si>
  <si>
    <t>2331</t>
  </si>
  <si>
    <t>ACETALDOXIMA</t>
  </si>
  <si>
    <t>Líquido incolor. Ponto de inflamação: 40°C c.c. Limites de explosividade: entre 4.2% e 52%. Ponto de congelação 12°C. Miscível com a água. Irritante para a pele, olhos e mucosas.</t>
  </si>
  <si>
    <t>2332</t>
  </si>
  <si>
    <t>ACETATO DE ALILO</t>
  </si>
  <si>
    <t>Líquido incolor. Ponto de inflamação: 7°C c.c. Parcialmente miscível com a água. Tóxico à ingestão, por contacto cutâneo ou à inalação. Nocivo à ingestão.</t>
  </si>
  <si>
    <t>2333</t>
  </si>
  <si>
    <t>ALILAMINA</t>
  </si>
  <si>
    <t>2334</t>
  </si>
  <si>
    <t>ÉTER ALILETÍLICO</t>
  </si>
  <si>
    <t>Líquido incolor. Ponto de inflamação: -11°C c.c. Vapor mais pesado que o ar. Imiscível com a água. Narcótico. Tóxico à ingestão, por contacto cutâneo ou à inalação.</t>
  </si>
  <si>
    <t>2335</t>
  </si>
  <si>
    <t>FORMIATO DE ALILO</t>
  </si>
  <si>
    <t>Líquido incolor. Imiscível com a água. Altamente tóxico à ingestão, por contacto cutâneo ou à inalação.</t>
  </si>
  <si>
    <t>2336</t>
  </si>
  <si>
    <t>MERCAPTANO FENÍLICO</t>
  </si>
  <si>
    <t>Líquido inflamável incolor com um odor fétido. Ponto de inflamação: 50°C c.c. Imiscível com a água. Em contacto com ácidos ou quando presente num incêndio, liberta vapores sulfurosos altamente tóxicos. Altamente tóxico à ingestão, por contacto cutâneo ou à inalação.</t>
  </si>
  <si>
    <t>2337</t>
  </si>
  <si>
    <t>FLUORETO DE BENZILIDINA</t>
  </si>
  <si>
    <t>Líquido incolor com um odor aromático. Ponto de inflamação: 12°C c.c. Limites de explosividade: entre 2.1% e ... Imiscível com a água. Em contacto com a humidade ou ar desenvolve fluoreto de hidrogénio, que é um gás tóxico e corrosivo. Nocivo à inalação. Irritante para a pele, olhos e mucosas.</t>
  </si>
  <si>
    <t>2338</t>
  </si>
  <si>
    <t>BROMO-2 BUTANO</t>
  </si>
  <si>
    <t>Líquido incolor com um odor agradável. Ponto de inflamação: 21°C c.c. Imiscível com a água. Quando presente num incêndio liberta vapores tóxicos. Narcótico.</t>
  </si>
  <si>
    <t>2339</t>
  </si>
  <si>
    <t>ÉTER BROMO-2 ETILETÍLICO</t>
  </si>
  <si>
    <t>Líquido incolor com um odor etéreo. Parcialmente miscível com a água. Nocivo à inalação.</t>
  </si>
  <si>
    <t>2340</t>
  </si>
  <si>
    <t>BROMO-1 METIL-3 BUTANO</t>
  </si>
  <si>
    <t>Líquido incolor. Ponto de inflamação: 23°C a 32°C c.c. Imiscível com a água.</t>
  </si>
  <si>
    <t>2341</t>
  </si>
  <si>
    <t>BROMOMETILPROPANOS</t>
  </si>
  <si>
    <t>Líquido incolor. Imiscível com a água. Nocivo à inalação.</t>
  </si>
  <si>
    <t>2342</t>
  </si>
  <si>
    <t>BROMO-2 PENTANO</t>
  </si>
  <si>
    <t>Liquido amarelo ou incolor com um odor forte. Ponto de inflamação: 21°C c.c. Imiscível com a água. Nocivo à inalação.</t>
  </si>
  <si>
    <t>2343</t>
  </si>
  <si>
    <t>BROMOPROPANOS</t>
  </si>
  <si>
    <t>Líquido incolor. Imiscível com a água. Quando presente num incêndio, liberta gases tóxicos. Nocivo à inalação.</t>
  </si>
  <si>
    <t>2344</t>
  </si>
  <si>
    <t>BROMO-3 PROPINO</t>
  </si>
  <si>
    <t>905</t>
  </si>
  <si>
    <t>Líquido Incolor a âmbar claro, com um odor acentuado. Ponto de inflamação: 10°C c.c. Limites de explosividade: entre 3% e ... Vapor muito mais pesado que o ar (4.1). A matéria pura é sensível ao choque e decompõe-se com violência explosiva e com possibilidade de detonação, quando aquecida sob confinamento. Pode ser incendiado por impacto. Imiscível com a água. Nocivo à inalação. Irritante para a pele, olhos e mucosas, provoca lágrimas.</t>
  </si>
  <si>
    <t>2345</t>
  </si>
  <si>
    <t>BUTANODIONA</t>
  </si>
  <si>
    <t>Líquido amarelo-esverdeado com um odor forte. Ponto de inflamação: 6°C c.c. Miscível com a água.</t>
  </si>
  <si>
    <t>2346</t>
  </si>
  <si>
    <t>MERCAPTANO BUTÍLICO</t>
  </si>
  <si>
    <t xml:space="preserve">SG35 SG50 SG57 </t>
  </si>
  <si>
    <t>Líquido incolor com um odor fétido. terciário-BUTIL MERCAPTANO: ponto de inflamação -26°C c.c. secundário-BUTIL MERCAPTANO: ponto de inflamação -23°C c.c..1-BUTANETHIOL (normal-BUTIL MERCAPTANO): ponto de inflamação 12°C c.c. ISOBUTIL MERCAPTANO: ponto de inflamação-9°C c.c. Imiscível com a água. Em contacto com ácidos liberta gases altamente tóxicos</t>
  </si>
  <si>
    <t>2347</t>
  </si>
  <si>
    <t>ACRILATOS DE BUTILO, ESTABILIZADOS</t>
  </si>
  <si>
    <t>Líquido incolor com um odor desagradável. Ponto de inflamação: 36°C a 41°C c.c. Limites de explosividade: entre 1.2% e 9.9%. Imiscível com a água. Nocivo à inalação. Irritante para a pele, olhos e mucosas.</t>
  </si>
  <si>
    <t>2348</t>
  </si>
  <si>
    <t>ÉTER BUTILMETÍLICO</t>
  </si>
  <si>
    <t>2350</t>
  </si>
  <si>
    <t>NITRITOS DE BUTILO</t>
  </si>
  <si>
    <t>Líquido oleoso, amarelado, volátil. Parcialmente miscível com a água. Decompõe-se em contacto com o ar, luz, água ou calor, libertando vapores nitrosos tóxicos. Nocivo à inalação.</t>
  </si>
  <si>
    <t>2351</t>
  </si>
  <si>
    <t>ÉTER BUTILVINÍLICO ESTABILIZADO</t>
  </si>
  <si>
    <t>Líquido volátil, incolor com um odor acentuado a éter. Ponto de inflamação: -9°C c.c. Imiscível com a água. Nocivo à inalação. Irritante para a pele, olhos e mucosas.</t>
  </si>
  <si>
    <t>2352</t>
  </si>
  <si>
    <t>CLORETO DE BUTIRILO</t>
  </si>
  <si>
    <t>2353</t>
  </si>
  <si>
    <t>﻿2354</t>
  </si>
  <si>
    <t>ÉTER CLOROMETILETÍLICO</t>
  </si>
  <si>
    <t>Líquido incolor com um odor pungente. Parcialmente miscível com a água. Evapora no ar, libertando cloreto de hidrogénio, que é um gás irritante e corrosivo. Tóxico à inalação. Forte lacrimogéneo.</t>
  </si>
  <si>
    <t>CLORO-2 PROPANO</t>
  </si>
  <si>
    <t>Líquido incolor. Ponto de inflamação: -32°C c.c. Limites de explosividade: entre2.8% e 10.7%. Ponto de ebulição: 35°C. Imiscível com a água. Em contacto com calor ou chama, emana gás fosgénio, altamente tóxico. Pode reagir vigorosamente com materiais comburentes.</t>
  </si>
  <si>
    <t>2356</t>
  </si>
  <si>
    <t>CICLOHEXILAMINA</t>
  </si>
  <si>
    <t>2357</t>
  </si>
  <si>
    <t>CICLOOCTATETRAENO</t>
  </si>
  <si>
    <t>Líquido incolor. Ponto de congelação:-4°C. Imiscível com a água.</t>
  </si>
  <si>
    <t>2358</t>
  </si>
  <si>
    <t>DIALILAMINA</t>
  </si>
  <si>
    <t>2359</t>
  </si>
  <si>
    <t>ÉTER DIALÍLICO</t>
  </si>
  <si>
    <t>2360</t>
  </si>
  <si>
    <t>DIISOBUTILAMINA</t>
  </si>
  <si>
    <t>2361</t>
  </si>
  <si>
    <t>DICLORO-1,1 ETANO</t>
  </si>
  <si>
    <t>Líquido incolor com um odor etéreo aromático. Ponto de inflamação: -10°C c.c. Limites de explosividade: entre 5.6% e .... Imiscível com a água. Quando presente num incêndio, liberta fumos tóxicos de fosgénio. Nocivo à inalação.</t>
  </si>
  <si>
    <t>2362</t>
  </si>
  <si>
    <t>MERCAPTANO ETÍLICO</t>
  </si>
  <si>
    <t>Líquido volátil com um forte odor desagradável. Ponto de inflamação: -45°C c.c. Limites de explosividade: entre 2.8% e 18.2%. Ponto de ebulição: 35°C. Imiscível com a água.</t>
  </si>
  <si>
    <t>2363</t>
  </si>
  <si>
    <t>n-PROPILBENZENO</t>
  </si>
  <si>
    <t>Líquido incolor. Ponto de inflamação: 39°C c.c. Limites de explosividade: entre 0.8% e 6%. Imiscível com a água.</t>
  </si>
  <si>
    <t>2364</t>
  </si>
  <si>
    <t>CARBONATO DE ETILO</t>
  </si>
  <si>
    <t>Líquido incolor. Ponto de inflamação: 25°C a 31°C c.c. Vapor muito mais pesado que o ar (4.1). Imiscível com a água. Irritante para a pele, olhos e mucosas.</t>
  </si>
  <si>
    <t>2366</t>
  </si>
  <si>
    <t>alfa-METILVALERALDEÍDO</t>
  </si>
  <si>
    <t>Líquido incolor. Ponto de inflamação: 13°C c.c. Imiscível com a água. Irritante para a pele, olhos e mucosas.</t>
  </si>
  <si>
    <t>2367</t>
  </si>
  <si>
    <t>alfa-PINENO</t>
  </si>
  <si>
    <t>Líquido incolor com um cheiro de aguarrás. Ponto de inflamação: 33°C c.c. Limites de explosividade: entre 0.8% e 6%. Imiscível com a água. Nocivo à inalação. Irritante para a pele, olhos e mucosas.</t>
  </si>
  <si>
    <t>2368</t>
  </si>
  <si>
    <t>HEXENO-1</t>
  </si>
  <si>
    <t>Líquido incolor. Limites de explosividade: entre 1.2% e 6.9%. Imiscível com a água.</t>
  </si>
  <si>
    <t>2370</t>
  </si>
  <si>
    <t>ISOPENTENOS</t>
  </si>
  <si>
    <t>Líquido volátil, incolor com um odor desagradável. Ponto de inflamação: abaixo de - 18°C c.c. Imiscível com a água. Irritante para a pele, olhos e mucosas.</t>
  </si>
  <si>
    <t>2371</t>
  </si>
  <si>
    <t>BIS (DIMETILAMINO)-1,2 ETANO</t>
  </si>
  <si>
    <t>Líquido incolor. Ponto de inflamação: 21°C c.c. Miscível com a água. Irritabilidade para pele, olhos e mucosas.</t>
  </si>
  <si>
    <t>2372</t>
  </si>
  <si>
    <t>DIETOXIMETANO</t>
  </si>
  <si>
    <t>Líquido incolor. Ponto de inflamação: abaixo de-5°C c.c. Miscível com a água.</t>
  </si>
  <si>
    <t>2373</t>
  </si>
  <si>
    <t>DIETÓXI-3,3 PROPENO</t>
  </si>
  <si>
    <t>Líquido incolor. Ponto de inflamação: 15°C c.c. Parcialmente miscível com a água. Nocivo à inalação.</t>
  </si>
  <si>
    <t>2374</t>
  </si>
  <si>
    <t>SULFURETO DE ETILO</t>
  </si>
  <si>
    <t>Líquido volátil, incolor com odor de alho. Ponto de inflamação: -10°C c.c. Imiscível com a água.</t>
  </si>
  <si>
    <t>2375</t>
  </si>
  <si>
    <t>DIHIDRO-2,3 PIRANO</t>
  </si>
  <si>
    <t>Líquido volátil, incolor com um odor etéreo. Ponto de inflamação: -16°C c.c. Miscível com a água.</t>
  </si>
  <si>
    <t>2376</t>
  </si>
  <si>
    <t>DIMETÓXI-1,1 ETANO</t>
  </si>
  <si>
    <t>Líquido incolor com um forte odor aromático. Miscível com a água.</t>
  </si>
  <si>
    <t>2377</t>
  </si>
  <si>
    <t>DIMETILAMINOACETONITRILO</t>
  </si>
  <si>
    <t>2378</t>
  </si>
  <si>
    <t>DIMETIL-1,3 BUTILAMINA</t>
  </si>
  <si>
    <t>2379</t>
  </si>
  <si>
    <t>DIMETILDIETOXISSILANO</t>
  </si>
  <si>
    <t>Líquido incolor. Ponto de inflamação: 13°C c.c. Miscível com a água. Irritante para a pele, olhos e mucosas.</t>
  </si>
  <si>
    <t>2380</t>
  </si>
  <si>
    <t>DISSULFURETO DE DIMETILO</t>
  </si>
  <si>
    <t>2381</t>
  </si>
  <si>
    <t>DIMETILHIDRAZINA SIMÉTRICA</t>
  </si>
  <si>
    <t>Líquido incolor, inflamável, volátil com um odor semelhante a amoníaco. Miscível com a água. Reage violentamente com ácidos. Pode reagir perigosamente com substâncias comburentes. Ponto de inflamação:-17°C c.c. Altamente tóxico à ingestão, por contacto cutâneo ou à inalação.</t>
  </si>
  <si>
    <t>2382</t>
  </si>
  <si>
    <t>DIPROPILAMINA</t>
  </si>
  <si>
    <t>Líquido incolor com odor a peixe. Ponto de inflamação: 7°C c.c. Imiscível com a água. Nocivo à inalação. Provoca queimaduras na pele, olhos e mucosas.</t>
  </si>
  <si>
    <t>2383</t>
  </si>
  <si>
    <t>ÉTER DI-n-PROPÍLICO</t>
  </si>
  <si>
    <t>Líquido incolor. Ponto de inflamação (matéria pura): -21°C c.c. Limites de explosividade: entre 1.7% e ... Imiscível com a água.</t>
  </si>
  <si>
    <t>2384</t>
  </si>
  <si>
    <t>ISOBUTIRATO DE ETILO</t>
  </si>
  <si>
    <t>Líquido volátil, incolor com um odor aromático. Ponto de inflamação: 21°C c.c. Imiscível com a água.</t>
  </si>
  <si>
    <t>2385</t>
  </si>
  <si>
    <t>ETIL-1 PIPERIDINA</t>
  </si>
  <si>
    <t>Líquido incolor. Ponto de inflamação: 19°C c.c. Imiscível com a água. Reage violentamente com ácidos. Nocivo à inalação. Provoca queimaduras na pele, olhos e mucosas. Pode causar danos nos pulmões.</t>
  </si>
  <si>
    <t>2386</t>
  </si>
  <si>
    <t>FLUORBENZENO</t>
  </si>
  <si>
    <t>Líquido incolor com um odor a benzeno. Ponto de inflamação: -15°C c.c. Imiscíveis com a água. Nocivo à inalação.</t>
  </si>
  <si>
    <t>2387</t>
  </si>
  <si>
    <t>FLUORTOLUENOS</t>
  </si>
  <si>
    <t>2388</t>
  </si>
  <si>
    <t>FURANO</t>
  </si>
  <si>
    <t>2389</t>
  </si>
  <si>
    <t>IODO-2 BUTANO</t>
  </si>
  <si>
    <t>Líquido incolor. Ponto de inflamação: 21°C c.c. Imiscível com a água.</t>
  </si>
  <si>
    <t>2390</t>
  </si>
  <si>
    <t>IODOMETILPROPANOS</t>
  </si>
  <si>
    <t>2391</t>
  </si>
  <si>
    <t>IODOPROPANOS</t>
  </si>
  <si>
    <t>Líquido incolor.1-IODOPROPANO: ponto de inflamação 34°C c.c. 2-IODOPROPANO: ponto de inflamação aproximadamente 25°C c.c. Imiscível com a água.</t>
  </si>
  <si>
    <t>2392</t>
  </si>
  <si>
    <t>FORMIATO DE ISOBUTILO</t>
  </si>
  <si>
    <t>Líquido incolor. Ponto de inflamação: 5°C c.c. Limites de explosividade: entre 1.7% e 8%. Irritante para a pele, olhos e mucosas.</t>
  </si>
  <si>
    <t>2393</t>
  </si>
  <si>
    <t>PROPIONATO DE ISOBUTILO</t>
  </si>
  <si>
    <t>2394</t>
  </si>
  <si>
    <t>﻿2395</t>
  </si>
  <si>
    <t>CLORETO DE ISOBUTIRILO</t>
  </si>
  <si>
    <t>Líquido incolor com um odor pungente. Reage com a água, libertando cloreto de hidrogénio, um gás irritante e corrosivo surgindo como fumos brancos. Na presença de humidade, extremamente corrosivo para a maioria dos metais. Provoca queimaduras na pele, olhos e mucosas.</t>
  </si>
  <si>
    <t>METILACROLEÍNA ESTABILIZADA</t>
  </si>
  <si>
    <t>Líquido incolor. Ponto de inflamação: 2°C c.c. Miscível com a água. Tóxico à inalação. Irritante para a pele, olhos e mucosas.</t>
  </si>
  <si>
    <t>2396</t>
  </si>
  <si>
    <t>METIL-3 BUTANONA-2</t>
  </si>
  <si>
    <t>Líquido incolor. Ponto de inflamação: -3°C c.c. Limites de explosividade: entre 1.5% e 8%. Imiscível com a água.</t>
  </si>
  <si>
    <t>2397</t>
  </si>
  <si>
    <t>ÉTER METIL tert-BUTÍLICO</t>
  </si>
  <si>
    <t>Líquido incolor. Ponto de inflamação: abaixo de-18°C c.c. Limites de explosividade: entre 1.7% e 8.4%. Ponto de ebulição: 55°C. Imiscível com a água.</t>
  </si>
  <si>
    <t>2398</t>
  </si>
  <si>
    <t>METIL-1 PIPERIDINA</t>
  </si>
  <si>
    <t>Líquido incolor. Ponto de inflamação: 3°C c.c. Miscível com a água. Reage violentamente com ácidos. Nocivo à inalação. Provoca queimaduras na pele, olhos e mucosas.</t>
  </si>
  <si>
    <t>2399</t>
  </si>
  <si>
    <t>ISOVALERATO DE METILO</t>
  </si>
  <si>
    <t>2400</t>
  </si>
  <si>
    <t>PIPERIDINA</t>
  </si>
  <si>
    <t>Líquido incolor com um odor semelhante a peixe. Miscível com a água. Reage violentamente com ácidos. Uma solução em água é uma base forte e é corrosiva. Quando presente num incêndio liberta vapores nitrosos tóxicos.</t>
  </si>
  <si>
    <t>2401</t>
  </si>
  <si>
    <t>PROPANOTIÓIS</t>
  </si>
  <si>
    <t>Líquidos amarelados ou incolores com um forte odor desagradável. Ponto de inflamação: abaixo de -18°C c.c. Intervalo de ebulição entre: 53°C e 67°C. Imiscível com a água.</t>
  </si>
  <si>
    <t>2402</t>
  </si>
  <si>
    <t>ACETATO DE ISOPROPENILO</t>
  </si>
  <si>
    <t>Líquido incolor. Ponto de inflamação: 10°C c.c. Imiscível com a água.</t>
  </si>
  <si>
    <t>2403</t>
  </si>
  <si>
    <t>PROPIONITRILO</t>
  </si>
  <si>
    <t>Líquido volátil, incolor com um odor semelhante ao éter. Ponto de inflamação: 2°C c.c. Limites de explosividade: entre 3.1% e ... Miscível com a água. Quando presente num incêndio liberta vapores nitrosos tóxicos. Tóxico à ingestão, por contacto cutâneo ou à inalação.</t>
  </si>
  <si>
    <t>2404</t>
  </si>
  <si>
    <t>BUTIRATO DE ISOPROPILO</t>
  </si>
  <si>
    <t>Líquido incolor. Ponto de inflamação: 25°C c.c. Imiscível com a água. Irritante para a pele, olhos e mucosas.</t>
  </si>
  <si>
    <t>2405</t>
  </si>
  <si>
    <t>ISOBUTIRATO DE ISOPROPILO</t>
  </si>
  <si>
    <t>Líquido incolor. Ponto de inflamação: 20°C c.c. Imiscível com a água. Narcótico. Irritante para a pele, olhos e mucosas.</t>
  </si>
  <si>
    <t>2406</t>
  </si>
  <si>
    <t>CLOROFORMIATO DE ISOPROPILO</t>
  </si>
  <si>
    <t>Líquido inflamável incolor. Ponto de inflamação: 16°C c.c. Decomposto pela água, liberta cloreto hidrogénio, um gás irritante e corrosivo surge como fumos brancos. Na presença de humidade, corrosivo para a maioria dos metais. Altamente tóxico à ingestão, por contacto cutâneo ou à inalação. Provoca queimaduras na pele, olhos e mucosas.</t>
  </si>
  <si>
    <t>2407</t>
  </si>
  <si>
    <t>﻿2409</t>
  </si>
  <si>
    <t>PROPIONATO DE ISOPROPILO</t>
  </si>
  <si>
    <t>TETRAHIDRO-1,2,3,6 PIRIDINA</t>
  </si>
  <si>
    <t>Líquido incolor. Ponto de inflamação: 16°C c.c. Miscível com a água. Nocivo à inalação.</t>
  </si>
  <si>
    <t>2410</t>
  </si>
  <si>
    <t>BUTIRONITRILO</t>
  </si>
  <si>
    <t>2411</t>
  </si>
  <si>
    <t>TETRAHIDROTIOFENO</t>
  </si>
  <si>
    <t>Líquido incolor com um odor agradável. Ponto de inflamação: 13°C c.c. Imiscível com a água.</t>
  </si>
  <si>
    <t>2412</t>
  </si>
  <si>
    <t>ORTOTITANATO DE PROPILO</t>
  </si>
  <si>
    <t>Líquido incolor. Ponto de inflamação: 38°C c.c.</t>
  </si>
  <si>
    <t>2413</t>
  </si>
  <si>
    <t>TIOFENO</t>
  </si>
  <si>
    <t>Líquido incolor com um odor desagradável. Ponto de inflamação: -9°C c.c. Limites de explosividade: entre 1.5% e 12.5%. Imiscível com a água. Irritante para a pele, olhos e mucosas.</t>
  </si>
  <si>
    <t>2414</t>
  </si>
  <si>
    <t>BORATO DE TRIMETILO</t>
  </si>
  <si>
    <t>Líquido incolor. Reage com a água, libertando vapores inflamáveis.</t>
  </si>
  <si>
    <t>2416</t>
  </si>
  <si>
    <t xml:space="preserve">FLUORETO DE CARBONILO </t>
  </si>
  <si>
    <t>Gás incolor tóxico, corrosivo, não inflamável com um odor pungente. Corrosivo para vidro e para a maioria dos metais. Corrosivo na presença de água. Muito mais pesado que o ar (2.3). Altamente irritante para a pele, olhos e mucosas.</t>
  </si>
  <si>
    <t>2417</t>
  </si>
  <si>
    <t>TETRAFLUORETO DE ENXOFRE</t>
  </si>
  <si>
    <t>Gás incolor, não inflamável, tóxico corrosivo com um odor pungente. Reage com a água, ar húmido ou ácidos e liberta vapores tóxicos e corrosivos. Corrosivo para vidro e para a maioria dos metais. Muito mais pesado que o ar (3.7). Altamente irritante para a pele, olhos e mucosas.</t>
  </si>
  <si>
    <t>2418</t>
  </si>
  <si>
    <t>BROMOTRIFLUORETILENO</t>
  </si>
  <si>
    <t>Gás liquefeito, incolor, inflamável. Muito mais pesado do que o ar (5.6). Ponto de ebulição: -3°C.</t>
  </si>
  <si>
    <t>2419</t>
  </si>
  <si>
    <t>HEXAFLUORACETONA</t>
  </si>
  <si>
    <t>Gás higroscópico, incolor, não inflamável, tóxico e corrosivo, com um odor desagradável. Reage vigorosamente com a água, libertando calor. Corrosivo para vidro e para a maioria dos metais. Liberta vapores no ar húmido. Muito mais pesado que o ar (5.7). Altamente irritante para a pele, olhos e mucosas.</t>
  </si>
  <si>
    <t>2420</t>
  </si>
  <si>
    <t>TRIÓXIDO DE AZOTO</t>
  </si>
  <si>
    <t>Gás liquefeito, tóxico, corrosivo, não inflamável. A baixas temperaturas, apresenta-se como um líquido azul. Agente fortemente comburente. Muito mais pesado que o ar (2.6). Ponto de ebulição: 3.5°C. Altamente irritante para a pele, olhos e mucosas.</t>
  </si>
  <si>
    <t>2421</t>
  </si>
  <si>
    <t>OCTAFLUORBUTENO-2 (GÁS REFRIGERANTE R 1318)</t>
  </si>
  <si>
    <t>Gás liquefeito, incolor, não inflamável. Muito mais pesado que o ar (6.9). Ponto de ebulição: 1.2°C.</t>
  </si>
  <si>
    <t>2422</t>
  </si>
  <si>
    <t>OCTAFLUORPROPANO (GÁS REFRIGERANTE R 218)</t>
  </si>
  <si>
    <t>Gás liquefeito, incolor, não inflamável. Muito mais pesado que o ar (6.6). Ponto de ebulição:-36°C.</t>
  </si>
  <si>
    <t>2424</t>
  </si>
  <si>
    <t>NITRATO DE AMÓNIO LÍQUIDO (solução quente concentrada)</t>
  </si>
  <si>
    <t>252 942</t>
  </si>
  <si>
    <t>2426</t>
  </si>
  <si>
    <t>CLORATO DE POTÁSSIO EM SOLUÇÃO AQUOSA</t>
  </si>
  <si>
    <t xml:space="preserve">SG38 SG49 SG62 </t>
  </si>
  <si>
    <t>Líquido incolor. Quando presente num incêndio pode provocar uma explosão. Fugas e a evaporação subsequente da água pode apresentar aumento de perigo da seguinte forma:1. em contacto com material combustível (principalmente com material fibroso, como a juta, algodão ou sisal) ou enxofre, perigo de inflamação espontânea; 2. em contacto com compostos de amónio, metais em pó ou óleos, perigo de explosão.</t>
  </si>
  <si>
    <t>2427</t>
  </si>
  <si>
    <t>﻿2428</t>
  </si>
  <si>
    <t>CLORATO DE SÓDIO EM SOLUÇÃO AQUOSA</t>
  </si>
  <si>
    <t>Líquido incolor. Quando presente num incêndio pode provocar uma explosão. Fugas e a evaporação subsequente da água pode apresentar aumento de perigo da seguinte forma: 1. em contacto com material combustível (principalmente com material fibroso, como a juta, algodão ou sisal) ou enxofre, perigo de inflamação espontânea; 2. em contacto com compostos de amónio, metais em pó ou óleos, perigo de explosão.</t>
  </si>
  <si>
    <t>2428</t>
  </si>
  <si>
    <t>CLORATO DE CÁLCIO EM SOLUÇÃO AQUOSA</t>
  </si>
  <si>
    <t>2429</t>
  </si>
  <si>
    <t>2430</t>
  </si>
  <si>
    <t>ALQUILFENÓIS SÓLIDOS, N.S.A. (incluindo os homólogos C2 a C12)</t>
  </si>
  <si>
    <t>ANISIDINAS</t>
  </si>
  <si>
    <t>2431</t>
  </si>
  <si>
    <t>N,N-DIETILANILINA</t>
  </si>
  <si>
    <t>Líquido oleoso incolor e amarelo-acastanhado. Combustível. Tóxico à ingestão, por contacto cutâneo ou à inalação.</t>
  </si>
  <si>
    <t>2432</t>
  </si>
  <si>
    <t>CLORONITROTOLUENOS, LÍQUIDOS</t>
  </si>
  <si>
    <t>2433</t>
  </si>
  <si>
    <t>DIBENZILDICLOROSSILANO</t>
  </si>
  <si>
    <t>Líquido incolor com um odor pungente. Reage violentamente com a água, libertando cloreto de hidrogénio, um gás corrosivo surge como fumos brancos. Quando envolvido num incêndio, liberta gases tóxicos. Na presença de humidade, extremamente corrosivo para a maioria dos metais. Vapor irritante para a pele, olhos e mucosas.</t>
  </si>
  <si>
    <t>2434</t>
  </si>
  <si>
    <t>ETILFENILDICLOROSSILANO</t>
  </si>
  <si>
    <t>Líquido incolor com um odor pungente. Reage com a água, libertando cloreto de hidrogénio, um gás corrosivo surge como fumos brancos. Quando envolvido num incêndio, liberta gases tóxicos. Na presença de humidade, extremamente corrosivo para a maioria dos metais. Provoca queimaduras na pele, olhos e mucosas.</t>
  </si>
  <si>
    <t>2435</t>
  </si>
  <si>
    <t>ÁCIDO TIOACÉTICO</t>
  </si>
  <si>
    <t>Liquido amarelo ou incolor com um odor pungente. Miscível com a água. Nocivo à inalação.</t>
  </si>
  <si>
    <t>2436</t>
  </si>
  <si>
    <t>METILFENILDICLOROSSILANO</t>
  </si>
  <si>
    <t>2437</t>
  </si>
  <si>
    <t>CLORETO DE TRIMETILACETILO</t>
  </si>
  <si>
    <t>Categoria D SW1 SW2</t>
  </si>
  <si>
    <t>Líquido inflamável. Ponto de inflamação: 19°C c.c. Ponto de ebulição: 108°C. Reage com a água, libertando cloreto de hidrogénio, um gás corrosivo surge como fumos brancos. Na presença de humidade, corrosivo para a maioria dos metais. Altamente tóxico à ingestão, por contacto cutâneo ou à inalação. Provoca queimaduras na pele, olhos e mucosas.</t>
  </si>
  <si>
    <t>2438</t>
  </si>
  <si>
    <t>﻿2439</t>
  </si>
  <si>
    <t>HIDROGENODIFLUORETO DE SÓDIO</t>
  </si>
  <si>
    <t>Pó cristalino, branco. Solúvel em água. Decomposto pelo calor ou ácidos, liberta fluoreto de hidrogénio, um gás tóxico extremamente irritante e corrosivo. Na presença de humidade, altamente corrosivo para o vidro, outros materiais siliciosos e a maioria dos metais. Provoca queimaduras na pele, olhos e mucosas.</t>
  </si>
  <si>
    <t>CLORETO DE ESTANHO IV PENTAHIDRATADO</t>
  </si>
  <si>
    <t>Sólido deliquescente, branco. Ponto de fusão: cerca de 60°C . Solúvel em água. Na presença da água, corrosivo para a maioria dos metais. Irritante para a pele, olhos e mucosas.</t>
  </si>
  <si>
    <t>2440</t>
  </si>
  <si>
    <t>TRICLORETO DE TITÂNIO PIROFÓRICO ou TRICLORETO DE TITÂNIO EM MISTURA, PIROFÓRICO</t>
  </si>
  <si>
    <t>Sólido cristalino, violeta, finamente dividido . Pode inflamar-se quando exposto ao ar ou à humidade. Na presença de humidade, corrosivo para a maioria dos metais. Provoca queimaduras na pele, olhos e mucosas.</t>
  </si>
  <si>
    <t>2441</t>
  </si>
  <si>
    <t>CLORETO DE TRICLOROACETILO</t>
  </si>
  <si>
    <t>Líquido com um odor pungente, que liberta vapores no ar húmido. Reage violentamente com a água, libertando cloreto de hidrogénio, um gás corrosivo surge como fumos brancos. Quando envolvido num incêndio, liberta gases tóxicos. Na presença de humidade, corrosivo para a maioria dos metais. Líquido ou gasoso provoca queimaduras na pele, olhos e mucosas.</t>
  </si>
  <si>
    <t>2442</t>
  </si>
  <si>
    <t>OXITRICLORETO DE VANÁDIO</t>
  </si>
  <si>
    <t>Líquido amarelo. A decomposição ocorre por exposição ao ar húmido, formando fumos vermelhos de ácido vanádico e cloreto de hidrogénio, um gás corrosivo surgem como fumos brancos. Reage com, ou dissolve, muitos compostos orgânicos. Na presença de humidade, corrosivo para a maioria dos metais. Provoca queimaduras na pele, olhos e mucosas.</t>
  </si>
  <si>
    <t>2443</t>
  </si>
  <si>
    <t>TETRACLORETO DE VANÁDIO</t>
  </si>
  <si>
    <t>Líquido castanho-avermelhado. Decompõe-se sob a influência da luz, libertando cloro, um gás extremamente tóxico e irritante. Reage violentamente com a água, libertando cloreto de hidrogénio, um gás corrosivo surge como fumos brancos. Na presença de humidade, corrosivo para a maioria dos metais. Líquido ou gasoso provoca queimaduras na pele, olhos e mucosas.</t>
  </si>
  <si>
    <t>2444</t>
  </si>
  <si>
    <t>NITROCRESÓIS SÓLIDOS</t>
  </si>
  <si>
    <t>Cristais amarelos. Ponto de fusão: 32°C ou superior. Ligeiramente solúvel na água. Tóxico à ingestão, por contacto cutâneo ou à inalação.</t>
  </si>
  <si>
    <t>2446</t>
  </si>
  <si>
    <t>FÓSFORO BRANCO FUNDIDO</t>
  </si>
  <si>
    <t>2447</t>
  </si>
  <si>
    <t>ENXOFRE FUNDIDO</t>
  </si>
  <si>
    <t>Ponto de fusão: 119°C. O enxofre fundido pode conter sulfureto de hidrogénio, que é altamente tóxico em concentrações baixas. Quando presente num incêndio, liberta gases tóxicos, muito irritantes e sufocantes. Forma com substâncias comburentes, misturas explosivas e extremamente sensíveis. Expedido fundido, acima do seu ponto de fusão.</t>
  </si>
  <si>
    <t>2448</t>
  </si>
  <si>
    <t>TRIFLUORETO DE AZOTO</t>
  </si>
  <si>
    <t>Gás inodoro, incolor, não inflamável e não tóxico. Forte agente oxidante; reage violentamente com muitas substâncias, por exemplo, graxa, óleo, etc. Muito mais pesado que o ar (2.4). Pode causar uma ligeira irritação ocular.</t>
  </si>
  <si>
    <t>2451</t>
  </si>
  <si>
    <t>ETILACETILENO ESTABILIZADO</t>
  </si>
  <si>
    <t>Gás liquefeito, incolor, inflamável com um odor semelhante a acetileno. Mais pesado do que o ar (1.9). Ponto de ebulição: 8°C. Irritante para a pele, olhos e mucosas.</t>
  </si>
  <si>
    <t>2452</t>
  </si>
  <si>
    <t>FLUORETO DE ETILO (GÁS REFRIGERANTE R 161)</t>
  </si>
  <si>
    <t>Gás liquefeito, incolor, inflamável. Limites de explosividade: entre 5% e 10%. Mais pesado do que o ar (1.7). Ponto de ebulição:-37°C.</t>
  </si>
  <si>
    <t>2453</t>
  </si>
  <si>
    <t>﻿2454</t>
  </si>
  <si>
    <t>FLUORETO DE METILO (GÁS REFRIGERANTE R 41)</t>
  </si>
  <si>
    <t>Gás incolor, inflamável. Mais pesado do que o ar (1.2).</t>
  </si>
  <si>
    <t>NITRITO DE METILO</t>
  </si>
  <si>
    <t>2455</t>
  </si>
  <si>
    <t>CLORO-2 PROPENO</t>
  </si>
  <si>
    <t>Líquido incolor. Ponto de inflamação: abaixo de -18°C c.c. Limites de explosividade: entre 2.5% e 12%. Ponto de ebulição: 23°C. Imiscível com a água. Nocivo à ingestão ou à inalação. Irritante para a pele, olhos e mucosas.</t>
  </si>
  <si>
    <t>2456</t>
  </si>
  <si>
    <t>DIMETIL-2,3 BUTANO</t>
  </si>
  <si>
    <t>Líquido incolor. Ponto de inflamação: -29°C c.c. Limites de explosividade: entre 1.2% e 7%. Imiscível com a água. Irritante para a pele, olhos e mucosas. Narcótico em concentrações elevadas.</t>
  </si>
  <si>
    <t>2457</t>
  </si>
  <si>
    <t>HEXADIENOS</t>
  </si>
  <si>
    <t>Líquido incolor.1,3-HEXADIENOS: ponto de inflamação -3°C c.c. 1,4-HEXADIENOS: ponto de inflamação -25°C c.c.1,5-HEXADIENO: ponto de inflamação -27°C c.c.2,4-HEXADIENE: ponto de inflamação -7°C c.c. Imiscível com a água. Nocivo à inalação. Irritante para a pele, olhos e mucosas.</t>
  </si>
  <si>
    <t>2458</t>
  </si>
  <si>
    <t>METIL-2 BUTENO-1</t>
  </si>
  <si>
    <t>2459</t>
  </si>
  <si>
    <t>METIL-2 BUTENO-2</t>
  </si>
  <si>
    <t>2460</t>
  </si>
  <si>
    <t>METILPENTADIENOS</t>
  </si>
  <si>
    <t>Líquido incolor. Ponto de inflamação: abaixo de-18°C c.c. Imiscível com a água. Irritante para a pele, olhos e mucosas.</t>
  </si>
  <si>
    <t>2461</t>
  </si>
  <si>
    <t>HIDRETO DE ALUMÍNIO</t>
  </si>
  <si>
    <t>2463</t>
  </si>
  <si>
    <t>NITRATO DE BERÍLIO</t>
  </si>
  <si>
    <t>2464</t>
  </si>
  <si>
    <t>ÁCIDO DICLOROISOCIANÚRICO SECO ou SAIS DO ÁCIDO DICLOROISOCIANÚRICO</t>
  </si>
  <si>
    <t>135</t>
  </si>
  <si>
    <t>2465</t>
  </si>
  <si>
    <t>SUPERÓXIDO DE POTÁSSIO</t>
  </si>
  <si>
    <t>Flocos amarelos. Particularmente se molhado com pequenas quantidades de água, numa mistura com material combustível pode inflamar, após impacto ou fricção. Quando presente num incêndio, ou em contacto com água ou ácidos, decompõe-se, libertando oxigénio. Altamente irritante para a pele, olhos e mucosas.</t>
  </si>
  <si>
    <t>2466</t>
  </si>
  <si>
    <t>ÁCIDO TRICLOROISOCIANÚRICO SECO</t>
  </si>
  <si>
    <t>2468</t>
  </si>
  <si>
    <t>BROMATO DE ZINCO</t>
  </si>
  <si>
    <t>2469</t>
  </si>
  <si>
    <t>FENILACETONITRILO LÍQUIDO</t>
  </si>
  <si>
    <t>Líquido incolor a castanho claro. Imiscível com a água. Tóxico à ingestão, por contacto cutâneo ou à inalação.</t>
  </si>
  <si>
    <t>2470</t>
  </si>
  <si>
    <t>TETRÓXIDO DE ÓSMIO</t>
  </si>
  <si>
    <t>Sólido volátil, amarelo pálido, cristalino com um odor irritante. Altamente tóxico à ingestão, por contacto cutâneo ou à inalação.</t>
  </si>
  <si>
    <t>2471</t>
  </si>
  <si>
    <t>ARSANILATO DE SÓDIO</t>
  </si>
  <si>
    <t>2473</t>
  </si>
  <si>
    <t>TIOFOSGÉNIO</t>
  </si>
  <si>
    <t>2474</t>
  </si>
  <si>
    <t>TRICLORETO DE VANÁDIO</t>
  </si>
  <si>
    <t>Cristais deliquescentes, rosa. Decompõe-se na água, libertando cloreto de hidrogénio, um gás corrosivo surge como fumos brancos. Na presença de humidade, extremamente corrosivo para a maioria dos metais. Irritante para a pele, olhos e mucosas.</t>
  </si>
  <si>
    <t>2475</t>
  </si>
  <si>
    <t>ISOTIOCIANATO DE METILO</t>
  </si>
  <si>
    <t>2477</t>
  </si>
  <si>
    <t>ISOCIANATOS INFLAMÁVEIS, TÓXICOS, N.S.A. ou ISOCIANATOS EM SOLUÇÃO, INFLAMÁVEL, TÓXICA, N.S.A.</t>
  </si>
  <si>
    <t>2478</t>
  </si>
  <si>
    <t>ISOCIANATO DE METILO</t>
  </si>
  <si>
    <t>2480</t>
  </si>
  <si>
    <t>ISOCIANATO DE ETILO</t>
  </si>
  <si>
    <t>2481</t>
  </si>
  <si>
    <t>ISOCIANATO DE n-PROPILO</t>
  </si>
  <si>
    <t>2482</t>
  </si>
  <si>
    <t>ISOCIANATO DE ISOPROPILO</t>
  </si>
  <si>
    <t>Líquido com um odor pungente. Ponto de inflamação: -10°C a 0°C c.c. Imiscível com a água mas reage violentamente com ela, libertando gases. Tóxico à ingestão, por contacto cutâneo ou à inalação. Irritante para a pele, olhos e mucosas.</t>
  </si>
  <si>
    <t>2483</t>
  </si>
  <si>
    <t>ISOCIANATO DE tert-BUTILO</t>
  </si>
  <si>
    <t>2484</t>
  </si>
  <si>
    <t>ISOCIANATO DE n-BUTILO</t>
  </si>
  <si>
    <t>2485</t>
  </si>
  <si>
    <t>ISOCIANATO DE ISOBUTILO</t>
  </si>
  <si>
    <t>2486</t>
  </si>
  <si>
    <t>ISOCIANATO DE FENILO</t>
  </si>
  <si>
    <t>2487</t>
  </si>
  <si>
    <t>ISOCIANATO DE CICLOHEXILO</t>
  </si>
  <si>
    <t>2488</t>
  </si>
  <si>
    <t>﻿2490</t>
  </si>
  <si>
    <t>ÉTER DICLOROISOPROPÍLICO</t>
  </si>
  <si>
    <t>ETANOLAMINA ou ETANOLAMINA EM SOLUÇÃO</t>
  </si>
  <si>
    <t>Incolor. Miscível com a água. Corrosivo para o cobre, compostos de cobre, ligas de cobre e borracha. Reage violentamente com ácidos. Líquidos e vapores provocam queimaduras na pele, olhos e mucosas.</t>
  </si>
  <si>
    <t>2491</t>
  </si>
  <si>
    <t>HEXAMETILENOIMINA</t>
  </si>
  <si>
    <t>Líquido amarelado com um odor de amoníaco. Ponto de inflamação: 18°C c.c. Miscível com a água. Nocivo à inalação. Absorvido através da pele. Provoca queimaduras na pele, olhos e mucosas.</t>
  </si>
  <si>
    <t>2493</t>
  </si>
  <si>
    <t>PENTAFLUORETO DE IODO</t>
  </si>
  <si>
    <t>2495</t>
  </si>
  <si>
    <t>﻿2496</t>
  </si>
  <si>
    <t>ANIDRIDO PROPIÓNICO</t>
  </si>
  <si>
    <t>Líquido combustível, incolor, com um odor pungente. Reage com a água, formando ácido propiónico. Corrosivo para a pele, olhos e mucosas.</t>
  </si>
  <si>
    <t>TETRAHIDRO-1,2,3,6 BENZALDEÍDO</t>
  </si>
  <si>
    <t>2498</t>
  </si>
  <si>
    <t>ÓXIDO DE TRIS (AZIRIDINIL-1) FOSFINA EM SOLUÇÃO</t>
  </si>
  <si>
    <t>2501</t>
  </si>
  <si>
    <t>CLORETO DE VALERILO</t>
  </si>
  <si>
    <t>Líquido com um odor penetrante. Ponto de inflamação: 23°C c.c. ou superior. Reage com a água, libertando cloreto de hidrogénio, um gás corrosivo surge como fumos brancos. Corrosivo para a maioria dos metais. Provoca queimaduras na pele, olhos e mucosas.</t>
  </si>
  <si>
    <t>2502</t>
  </si>
  <si>
    <t>TETRACLORETO DE ZIRCÓNIO</t>
  </si>
  <si>
    <t>2503</t>
  </si>
  <si>
    <t>TETRABROMOETANO</t>
  </si>
  <si>
    <t>2504</t>
  </si>
  <si>
    <t>FLUORETO DE AMÓNIO</t>
  </si>
  <si>
    <t>2505</t>
  </si>
  <si>
    <t>HIDROGENOSSULFATO DE AMÓNIO</t>
  </si>
  <si>
    <t>Cristais rômbicos, brancos. Solúvel em água. Quando presente num incêndio, liberta vapores extremamente irritantes e corrosivos. Na presença de humidade, corrosivo para a maioria dos metais. Provoca queimaduras na pele, olhos e mucosas.</t>
  </si>
  <si>
    <t>2506</t>
  </si>
  <si>
    <t>ÁCIDO CLOROPLATÍNICO SÓLIDO</t>
  </si>
  <si>
    <t>Cristais vermelho-castanhos. Solúvel em água.</t>
  </si>
  <si>
    <t>2507</t>
  </si>
  <si>
    <t>PENTACLORETO DE MOLIBDÉNIO</t>
  </si>
  <si>
    <t>2508</t>
  </si>
  <si>
    <t>HIDROGENOSSULFATO DE POTÁSSIO</t>
  </si>
  <si>
    <t>Cristais incolores. Solúvel em água. Quando presente num incêndio, liberta vapores extremamente irritantes e corrosivos. Na presença de humidade, corrosivo para a maioria dos metais. Irritante para a pele, olhos e mucosas.</t>
  </si>
  <si>
    <t>2509</t>
  </si>
  <si>
    <t>ÁCIDO CLORO-2 PROPIÓNICO</t>
  </si>
  <si>
    <t>Solução aquosa incolor com um odor específico. Provoca queimaduras na pele, olhos e mucosas.</t>
  </si>
  <si>
    <t>2511</t>
  </si>
  <si>
    <t>AMINOFENÓIS (o-, m-, p-)</t>
  </si>
  <si>
    <t>2512</t>
  </si>
  <si>
    <t>BROMETO DE BROMOACETILO</t>
  </si>
  <si>
    <t>2513</t>
  </si>
  <si>
    <t>BROMOBENZENO</t>
  </si>
  <si>
    <t>Líquido incolor com um odor característico. Ponto de inflamação: 51°C c.c. Limites de explosividade: entre 0.5% e 2.8%. Imiscível com a água.</t>
  </si>
  <si>
    <t>2514</t>
  </si>
  <si>
    <t>BROMOFÓRMIO</t>
  </si>
  <si>
    <t>Líquido ou cristais  incolor (ponto de fusão 9°C) com um odor semelhante a clorofórmio. Tóxico à ingestão, por contacto cutâneo ou à inalação. Efeito narcótico.</t>
  </si>
  <si>
    <t>2515</t>
  </si>
  <si>
    <t>TETRABROMETO DE CARBONO</t>
  </si>
  <si>
    <t>Cristais incolores. Ponto de fusão: 48°C. Insolúvel na água. Tóxico à ingestão, por contacto cutâneo ou à inalação de pó e vapor.</t>
  </si>
  <si>
    <t>2516</t>
  </si>
  <si>
    <t>CLORO-1 DIFLUOR-1,1 ETANO (GÁS REFRIGERANTE R 142b)</t>
  </si>
  <si>
    <t>Gás inflamável. Limites de explosividade: entre 8.5% e 14%. muito mais pesado do que o ar (3.5).</t>
  </si>
  <si>
    <t>2517</t>
  </si>
  <si>
    <t>CICLODODECATRIENO-1,5,9</t>
  </si>
  <si>
    <t>2518</t>
  </si>
  <si>
    <t>CICLOOCTADIENOS</t>
  </si>
  <si>
    <t>Líquido incolor. Imiscível com a água. 1,5-CICLOOCTADIENO: ponto de inflamação 38°C c.c. Irritante para a pele, olhos e mucosas.</t>
  </si>
  <si>
    <t>2520</t>
  </si>
  <si>
    <t>DICETENO ESTABILIZADO</t>
  </si>
  <si>
    <t xml:space="preserve">SG20 SG21 </t>
  </si>
  <si>
    <t>Líquido inflamável incolor com um odor pungente. Ponto de inflamação: 44°C c.c. Imiscível com a água, mas provoca a hidrólise lentamente em contacto com ela. A presença de ácidos, bases ou aminas pode iniciar uma polimerização explosiva. Altamente tóxico à ingestão, por contacto cutâneo ou à inalação.</t>
  </si>
  <si>
    <t>2521</t>
  </si>
  <si>
    <t>2522</t>
  </si>
  <si>
    <t>ORTOFORMIATO DE ETILO</t>
  </si>
  <si>
    <t>Líquido incolor com um odor etéreo. Ponto de inflamação: 30°C c.c. Imiscíveis com a água.</t>
  </si>
  <si>
    <t>2524</t>
  </si>
  <si>
    <t>OXALATO DE ETILO</t>
  </si>
  <si>
    <t>2525</t>
  </si>
  <si>
    <t>FURFURILAMINA</t>
  </si>
  <si>
    <t>2526</t>
  </si>
  <si>
    <t>ACRILATO DE ISOBUTILO ESTABILIZADO</t>
  </si>
  <si>
    <t>Líquido incolor com um odor pungente. Ponto de inflamação: 29°C o.c. Imiscíveis com a água. Nocivo à inalação. Irritante para a pele, olhos e mucosas.</t>
  </si>
  <si>
    <t>2527</t>
  </si>
  <si>
    <t>ISOBUTIRATO DE ISOBUTILO</t>
  </si>
  <si>
    <t>Líquido incolor com um odor frutado. Ponto de inflamação: 37°C c.c. Limites de explosividade: entre 0.96% e 7.59%. Imiscível com a água.</t>
  </si>
  <si>
    <t>2528</t>
  </si>
  <si>
    <t>ÁCIDO ISOBUTÍRICO</t>
  </si>
  <si>
    <t>Líquido incolor com um odor pungente. Ponto de inflamação: 55°C c.c. Limites de explosividade: entre 2% e 9.2%. Miscível com a água. Provoca queimaduras na pele e olhos. Irritante para a pele, olhos e mucosas.</t>
  </si>
  <si>
    <t>2529</t>
  </si>
  <si>
    <t>﻿2531</t>
  </si>
  <si>
    <t>ÁCIDO METACRÍLICO ESTABILIZADO</t>
  </si>
  <si>
    <t>Líquido incolor, inflamável com um odor específico. Miscível com a água. Polimeriza facilmente acima do seu ponto de fusão (15°C ), originando deste modo calor e possível risco de explosão; devendo portanto ser adequadamente estabilizado. Arrefecer abaixo do ponto de fusão (15°C ) seguido pelo reaquecimento subsequente pode libertar monómero não inibido que facilmente polimerizada. Decompõe-se quando aquecido, libertando gases tóxicos. Provoca queimaduras na pele, olhos e mucosas.</t>
  </si>
  <si>
    <t>TRICLOROACETATO DE METILO</t>
  </si>
  <si>
    <t>2533</t>
  </si>
  <si>
    <t>METILCLOROSSILANO</t>
  </si>
  <si>
    <t>Gás liquefeito incolor, inflamável, tóxico e corrosivo com um odor pungente. Reage com a água, libertando cloreto de hidrogénio, um gás irritante e corrosivo. Mais pesado que o ar. Ponto de ebulição: 9°C. Altamente irritante para a pele, olhos e mucosas.</t>
  </si>
  <si>
    <t>2534</t>
  </si>
  <si>
    <t>4-METILMORFOLINA (N-METILMORFOLINA)</t>
  </si>
  <si>
    <t>2535</t>
  </si>
  <si>
    <t>METILTETRAHIDROFURANO</t>
  </si>
  <si>
    <t>Líquido volátil, incolor com um odor semelhante ao éter. Ponto de inflamação: -11°C o.c. Imiscível com a água.</t>
  </si>
  <si>
    <t>2536</t>
  </si>
  <si>
    <t>NITRONAFTALENO</t>
  </si>
  <si>
    <t>Cristais amarelos. Insolúvel na água. Nocivo à ingestão.</t>
  </si>
  <si>
    <t>2538</t>
  </si>
  <si>
    <t>TERPINOLENO</t>
  </si>
  <si>
    <t>Líquido cor de âmbar pálido a incolor, com um odor de limão. Ponto de inflamação: 37°C c.c. Imiscível com a água.</t>
  </si>
  <si>
    <t>2541</t>
  </si>
  <si>
    <t>TRIBUTILAMINA</t>
  </si>
  <si>
    <t>2542</t>
  </si>
  <si>
    <t>HÁFNIO EM PÓ SECO</t>
  </si>
  <si>
    <t>2545</t>
  </si>
  <si>
    <t>TITÂNIO EM PÓ SECO</t>
  </si>
  <si>
    <t>2546</t>
  </si>
  <si>
    <t>SUPERÓXIDO DE SÓDIO</t>
  </si>
  <si>
    <t>2547</t>
  </si>
  <si>
    <t>PENTAFLUORETO DE CLORO</t>
  </si>
  <si>
    <t>Gás tóxico, corrosivo, não inflamável. Forma vapores densos, brancos corrosivos no ar húmido. Reage violentamente com a água, libertando fluoreto de hidrogénio, um gás tóxico, irritante e corrosivo surgindo como fumos brancos. Corrosivo para vidro e para a maioria dos metais. Poderoso agente comburente que pode provocar incêndios violentos com materiais combustíveis. Muito mais pesado que o ar (4.5). Altamente irritante para a pele, olhos e mucosas.</t>
  </si>
  <si>
    <t>2548</t>
  </si>
  <si>
    <t>HIDRATO DE HEXAFLUORACETONA, LÍQUIDO</t>
  </si>
  <si>
    <t>2552</t>
  </si>
  <si>
    <t>CLORETO DE METILALILO</t>
  </si>
  <si>
    <t>Líquido volátil, incolor a amarelado com um odor penetrante. Ponto de inflamação: -12°C c.c. Limites de explosividade: entre 2.3% e 9.3%. Imiscível com a água. Quando presente num incêndio, pode libertar fosgénio, gás  altamente tóxico. Nocivo à inalação. Irritante para a pele, olhos e mucosas.</t>
  </si>
  <si>
    <t>2554</t>
  </si>
  <si>
    <t>NITROCELULOSE COM pelo menos 25% (massa) de ÁGUA</t>
  </si>
  <si>
    <t>2555</t>
  </si>
  <si>
    <t>NITROCELULOSE COM pelo menos 25% (massa) de ÁLCOOL e um teor em azoto no máximo de 12,6% (massa seca)</t>
  </si>
  <si>
    <t>2556</t>
  </si>
  <si>
    <t>NITROCELULOSE EM MISTURA com um teor em azoto no máximo de 12,6% (massa seca), COM ou SEM PLASTIFICANTE, COM ou SEM PIGMENTO</t>
  </si>
  <si>
    <t>2557</t>
  </si>
  <si>
    <t>EPIBROMIDRINA</t>
  </si>
  <si>
    <t>Líquido inflamável. Ponto de inflamação: 56°C c.c. Altamente tóxico à ingestão, por contacto cutâneo ou à inalação.</t>
  </si>
  <si>
    <t>2558</t>
  </si>
  <si>
    <t>METIL-2 PENTANOL-2</t>
  </si>
  <si>
    <t>Líquido incolor. Ponto de inflamação: 30°C c.c. Parcialmente miscível com a água. Irritante para a pele, olhos e mucosas.</t>
  </si>
  <si>
    <t>2560</t>
  </si>
  <si>
    <t>METIL-3 BUTENO-1</t>
  </si>
  <si>
    <t>2561</t>
  </si>
  <si>
    <t>ÁCIDO TRICLOROACÉTICO EM SOLUÇÃO</t>
  </si>
  <si>
    <t>Solução incolor, clara com um odor pungente. Corrosivo para a maioria dos metais. Provoca queimaduras na pele, olhos e mucosas.</t>
  </si>
  <si>
    <t>2564</t>
  </si>
  <si>
    <t>DICICLOHEXILAMINA</t>
  </si>
  <si>
    <t>Líquido incolor, claro, combustível com odor a peixe que pode contaminar outras cargas. Imiscível com a água. Provoca queimaduras na pele, olhos e mucosas.</t>
  </si>
  <si>
    <t>2565</t>
  </si>
  <si>
    <t>PENTACLOROFENATO DE SÓDIO</t>
  </si>
  <si>
    <t>2567</t>
  </si>
  <si>
    <t>COMPOSTOS DE CÁDMIO</t>
  </si>
  <si>
    <t>2570</t>
  </si>
  <si>
    <t>ÁCIDOS ALQUILSULFÚRICOS</t>
  </si>
  <si>
    <t>Líquidos oleosos incolores. Reage com água, libertando calor. Causa queimaduras na pele, olhos e mucosas. Altamente corrosivo para o metal.</t>
  </si>
  <si>
    <t>2571</t>
  </si>
  <si>
    <t>FENILHIDRAZINA</t>
  </si>
  <si>
    <t>Líquido oleoso amarelo pálido. Ponto de fusão: 20°C. Ligeiramente solúvel na água. Tóxico à ingestão, por contacto cutâneo ou à inalação.</t>
  </si>
  <si>
    <t>2572</t>
  </si>
  <si>
    <t>CLORATO DE TÁLIO</t>
  </si>
  <si>
    <t>2573</t>
  </si>
  <si>
    <t>﻿2574</t>
  </si>
  <si>
    <t>FOSFATO DE TRICRESILO com mais de 3% do isómero orto</t>
  </si>
  <si>
    <t>OXIBROMETO DE FÓSFORO FUNDIDO</t>
  </si>
  <si>
    <t>2576</t>
  </si>
  <si>
    <t>CLORETO DE FENILACETILO</t>
  </si>
  <si>
    <t>2577</t>
  </si>
  <si>
    <t>TRIÓXIDO DE FÓSFORO</t>
  </si>
  <si>
    <t>2578</t>
  </si>
  <si>
    <t>PIPERAZINA</t>
  </si>
  <si>
    <t>Cristais deliquescentes, incolores, escurecendo com a exposição à luz. Solúvel em água. Decompõe-se quando aquecida e, quando presente num incêndio, libertando vapores nitrosos altamente tóxicos. A solução em água é uma base forte e é altamente corrosiva. Reage violentamente com ácidos. Irritante para a pele, olhos e mucosas.</t>
  </si>
  <si>
    <t>2579</t>
  </si>
  <si>
    <t>BROMETO DE ALUMÍNIO EM SOLUÇÃO</t>
  </si>
  <si>
    <t>Líquido incolor a amarelado. Altamente corrosivo para a maioria dos metais. Vapor altamente irritante para a pele, olhos e mucosas. O líquido provoca queimaduras graves na pele, olhos e mucosas.</t>
  </si>
  <si>
    <t>2580</t>
  </si>
  <si>
    <t>CLORETO DE ALUMÍNIO EM SOLUÇÃO</t>
  </si>
  <si>
    <t>2581</t>
  </si>
  <si>
    <t>CLORETO DE FERRO III EM SOLUÇÃO</t>
  </si>
  <si>
    <t>Líquido incolor a castanho claro. Altamente corrosivo para a maioria dos metais.</t>
  </si>
  <si>
    <t>2582</t>
  </si>
  <si>
    <t>ÁCIDOS ALQUILSULFÓNICOS SÓLIDOS ou ÁCIDOS ARILSULFÓNICOS SÓLIDOS contendo mais de 5% de ácido sulfúrico livre</t>
  </si>
  <si>
    <t>Quando presente num incêndio, liberta gases altamente tóxicos. Corrosivo para a maioria dos metais, especialmente na presença de humidade. Causa queimaduras na pele, olhos e mucosas.</t>
  </si>
  <si>
    <t>2583</t>
  </si>
  <si>
    <t>ÁCIDOS ALQUILSULFÓNICOS LÍQUIDOS ou ÁCIDOS ARILSULFÓNICOS LÍQUIDOS contendo mais de 5% de ácido sulfúrico livre</t>
  </si>
  <si>
    <t>Líquido geralmente com um odor pungente. Quando presente num incêndio, liberta gases altamente tóxicos. Altamente corrosivo para a maioria dos metais. Provoca queimaduras na pele, olhos e mucosas.</t>
  </si>
  <si>
    <t>2584</t>
  </si>
  <si>
    <t>ÁCIDOS ALQUILSULFÓNICOS SÓLIDOS ou ÁCIDOS ARILSULFÓNICOS SÓLIDOS não contendo mais de 5% de ácido sulfúrico livre</t>
  </si>
  <si>
    <t>2585</t>
  </si>
  <si>
    <t>ÁCIDOS ALQUILSULFÓNICOS LÍQUIDOS ou ÁCIDOS ARILSULFÓNICOS LÍQUIDOS não contendo mais de 5% de ácido sulfúrico livre</t>
  </si>
  <si>
    <t>Líquido geralmente com um odor pungente. Quando presente num incêndio, liberta gases altamente tóxicos. Corrosivo para a maioria dos metais. Provoca queimaduras na pele, olhos e mucosas.</t>
  </si>
  <si>
    <t>2586</t>
  </si>
  <si>
    <t>BENZOQUINONA</t>
  </si>
  <si>
    <t>2587</t>
  </si>
  <si>
    <t>PESTICIDA SÓLIDO, TÓXICO, N.S.A.</t>
  </si>
  <si>
    <t>61 274</t>
  </si>
  <si>
    <t>2588</t>
  </si>
  <si>
    <t>61 223 274</t>
  </si>
  <si>
    <t>CLOROACETATO DE VINILO</t>
  </si>
  <si>
    <t>2589</t>
  </si>
  <si>
    <t>AMIANTO CRISÓLITO</t>
  </si>
  <si>
    <t>2590</t>
  </si>
  <si>
    <t>XÉNON LÍQUIDO REFRIGERADO</t>
  </si>
  <si>
    <t>Gás liquefeito, inerte, incolor e inodoro. Muito mais pesado que o ar (4.5).</t>
  </si>
  <si>
    <t>2591</t>
  </si>
  <si>
    <t>CLOROTRIFLUORMETANO E TRIFLUORMETANO EM MISTURA AZEOTRÓPICA, contendo cerca de 60% de clorotrifluormetano (GÁS REFRIGERANTE R 503)</t>
  </si>
  <si>
    <t>Gás incolor, não inflamável, com um odor ligeiro a éter. Muito mais pesado que o ar (3.2).</t>
  </si>
  <si>
    <t>2599</t>
  </si>
  <si>
    <t>CICLOBUTANO</t>
  </si>
  <si>
    <t>Gás liquefeito, incolor, inflamável. Limites de explosividade: entre 1.8% e 10%. Mais pesado do que o ar (1.9). Ponto de ebulição: 13°C.</t>
  </si>
  <si>
    <t>2601</t>
  </si>
  <si>
    <t>DICLORODIFLUORMETANO E DIFLUOR-1,1 ETANO EM MISTURA AZEOTRÓPICA contendo cerca de  74% de diclorodifluormetano (GÁS REFRIGERANTE R 500)</t>
  </si>
  <si>
    <t>Gás inodoro, incolor, não inflamável. Muito mais pesado que o ar (3.7).</t>
  </si>
  <si>
    <t>2602</t>
  </si>
  <si>
    <t>CICLOHEPTATRIENO</t>
  </si>
  <si>
    <t>Líquido incolor a amarelo escuro com um odor característico. Ponto de inflamação: 0°C e 4°C c.c. Imiscível com a água. Reage vigorosamente com substâncias comburentes. Tóxico à ingestão, por contacto cutâneo ou à inalação.</t>
  </si>
  <si>
    <t>2603</t>
  </si>
  <si>
    <t>ETEREATO DIETÍLICO DE TRIFLUORETO DE BORO</t>
  </si>
  <si>
    <t>Líquido inflamável, incolor, fumegante. Ponto de inflamação: 59°C c.c. O ponto de inflamação será menor quando éter livre estiver presente. Reage vigorosamente com substâncias comburentes. Decompõe-se em contacto com a água, libertando vapores tóxicos, corrosivos e inflamáveis. Provoca queimaduras na pele, olhos e mucosas. A inalação de pequenas quantidades de vapor pode provocar dificuldades respiratórias.</t>
  </si>
  <si>
    <t>2604</t>
  </si>
  <si>
    <t>2605</t>
  </si>
  <si>
    <t>ORTOSSILICATO DE METILO</t>
  </si>
  <si>
    <t>2606</t>
  </si>
  <si>
    <t>ACROLEÍNA, DÍMERO ESTABILIZADO</t>
  </si>
  <si>
    <t>Líquido incolor com um odor pungente. Ponto de inflamação: 48°C o.c. Miscível com a água. Nocivo à inalação. Irritante para a pele, olhos e mucosas.</t>
  </si>
  <si>
    <t>2607</t>
  </si>
  <si>
    <t>NITROPROPANOS</t>
  </si>
  <si>
    <t>Líquido incolor. Limites de explosividade: 2.2% a 11%. 1-NITROPROPANO: ponto de inflamação aprox. 33°C c.c. 2-NITROPROPANO: ponto de inflamação aprox. 28°C c.c. Parcialmente miscível com a água. Nocivo à inalação.</t>
  </si>
  <si>
    <t>2608</t>
  </si>
  <si>
    <t>BORATO DE TRIALILO</t>
  </si>
  <si>
    <t>Líquido. Hidrolisa em contacto com a água, formando álcool alílico. Tóxico à ingestão, por contacto cutâneo ou à inalação.</t>
  </si>
  <si>
    <t>2609</t>
  </si>
  <si>
    <t>﻿2610</t>
  </si>
  <si>
    <t>TRIALILAMINA</t>
  </si>
  <si>
    <t>CLORO-1 PROPANOL-2</t>
  </si>
  <si>
    <t>Líquido inflamável incolor com um odor suave. Ponto de inflamação: 51°C c.c. Miscível com a água. Decompõe-se quando aquecido, libertando fumos altamente tóxicos. Tóxico à ingestão, por contacto cutâneo ou à inalação.</t>
  </si>
  <si>
    <t>2611</t>
  </si>
  <si>
    <t>ÉTER METILPROPÍLICO</t>
  </si>
  <si>
    <t>Líquido volátil, incolor com um odor etéreo. Ponto de inflamação: abaixo de -18°C c.c. Limites de explosão: 2% a ... Ponto de ebulição: 39°C. Parcialmente miscível com a água. Narcótico. Irritante para a pele, olhos e mucosas.</t>
  </si>
  <si>
    <t>2612</t>
  </si>
  <si>
    <t>ÁLCOOL METILALÍLICO</t>
  </si>
  <si>
    <t>Líquido incolor com um odor pungente. Ponto de inflamação: 34°C c.c. Miscível com a água. Irritante para a pele, olhos e mucosas.</t>
  </si>
  <si>
    <t>2614</t>
  </si>
  <si>
    <t>ÉTER ETILPROPÍLICO</t>
  </si>
  <si>
    <t>2615</t>
  </si>
  <si>
    <t>BORATO DE TRIISOPROPILO</t>
  </si>
  <si>
    <t>Líquido incolor. Ponto de inflamação: 17°C a 60°C c.c. Reage com a água, libertando vapores inflamáveis.</t>
  </si>
  <si>
    <t>2616</t>
  </si>
  <si>
    <t>METILCICLOHEXANÓIS INFLAMÁVEIS</t>
  </si>
  <si>
    <t>Líquido viscoso, incolor com um odor semelhante a mentol. Ponto de inflamação: 58°C c.c. Parcialmente miscível com a água.</t>
  </si>
  <si>
    <t>2617</t>
  </si>
  <si>
    <t>VINILTOLUENOS ESTABILIZADOS</t>
  </si>
  <si>
    <t>Líquido incolor. Ponto de inflamação: 54°C a 60°C c.c. Limites de explosividade: entre 0.9% e 6.1%. Parcialmente miscível com a água. Nocivo à inalação. Irritante para a pele, olhos e mucosas.</t>
  </si>
  <si>
    <t>2618</t>
  </si>
  <si>
    <t>BENZILDIMETILAMINA</t>
  </si>
  <si>
    <t>2619</t>
  </si>
  <si>
    <t>BUTIRATOS DE AMILO</t>
  </si>
  <si>
    <t>Líquido incolor. Ponto de inflamação: 52°C a 58°C c.c. Parcialmente miscível com a água.</t>
  </si>
  <si>
    <t>2620</t>
  </si>
  <si>
    <t>ACETILMETILCARBINOL</t>
  </si>
  <si>
    <t>Líquido amarelo com um odor agradável. Ponto de inflamação: 44°C a 52°C c.c. Miscível com a água. Reage vigorosamente com substâncias comburentes. Irritante para a pele, olhos e mucosas.</t>
  </si>
  <si>
    <t>2621</t>
  </si>
  <si>
    <t>GLICIDALDEÍDO</t>
  </si>
  <si>
    <t>Líquido incolor com um odor pungente. Ponto de inflamação: 31°C o.c. Miscível com a água. Tóxico à inalação. Irritante para a pele, olhos e mucosas.</t>
  </si>
  <si>
    <t>2622</t>
  </si>
  <si>
    <t>ACENDALHAS SÓLIDAS impregnadas de líquido inflamável</t>
  </si>
  <si>
    <t>Um sólido poroso, por exemplo resina celular de ureia-formaldeído, aparas de madeira compactadas, etc., impregnadas de líquido inflamável, geralmente "aguarrás" ou querosene, e concebido para queimar de forma controlada. Quando aquecido, liberta vapores inflamáveis.</t>
  </si>
  <si>
    <t>2623</t>
  </si>
  <si>
    <t>SILICIETO DE MAGNÉSIO</t>
  </si>
  <si>
    <t>Pó ou cristais brancos. Reage com a água ou vapor, libertando hidrogénio, um gás inflamável. Em contacto com ácidos, liberta silano, um gás espontaneamente inflamável.</t>
  </si>
  <si>
    <t>2624</t>
  </si>
  <si>
    <t>ÁCIDO CLÓRICO EM SOLUÇÃO AQUOSA contendo no máximo 10% de ácido clórico</t>
  </si>
  <si>
    <t>Líquido incolor. Pode decompor-se, libertando cloro e oxigénio com efeitos tóxicos, corrosivos e comburentes. Pode formar misturas explosivas com compostos de amónio, material combustível ou metais em pó. Corrosivo para a maioria dos metais. O transporte de uma solução de ácido clorídrico com uma concentração superior a 10% é proibido.</t>
  </si>
  <si>
    <t>2626</t>
  </si>
  <si>
    <t>NITRITOS INORGÂNICOS, N.S.A.</t>
  </si>
  <si>
    <t>Sólidos. Misturas sólidas com material combustível são facilmente inflamadas e podem arder fortemente. Misturas sólidas com compostos de amónio ou cianetos podem explodir. Se aquecidos podem se decompor liberando vapores nitrosos tóxicos. Nocivo à ingestão. O transporte de NITRITO DE AMÓNIO, ou misturas de um NITRITO INORGÂNICO com um SAL DE AMÓNIO é proibido.</t>
  </si>
  <si>
    <t>2627</t>
  </si>
  <si>
    <t>FLUORACETATO DE POTÁSSIO</t>
  </si>
  <si>
    <t>2628</t>
  </si>
  <si>
    <t>FLUORACETATO DE SÓDIO</t>
  </si>
  <si>
    <t>2629</t>
  </si>
  <si>
    <t>SELENIATOS ou SELENITOS</t>
  </si>
  <si>
    <t>2630</t>
  </si>
  <si>
    <t>ÁCIDO FLUORACÉTICO</t>
  </si>
  <si>
    <t>2642</t>
  </si>
  <si>
    <t>BROMOACETATO DE METILO</t>
  </si>
  <si>
    <t>Líquido incolor a cor de palha. Ligeiramente miscível com a água, provoca lágrimas. Tóxico à ingestão, por contacto cutâneo ou à inalação.</t>
  </si>
  <si>
    <t>2643</t>
  </si>
  <si>
    <t>IODETO DE METILO</t>
  </si>
  <si>
    <t>2644</t>
  </si>
  <si>
    <t>BROMETO DE FENACILO</t>
  </si>
  <si>
    <t>2645</t>
  </si>
  <si>
    <t>HEXACLOROCICLOPENTADIENO</t>
  </si>
  <si>
    <t>Líquido amarelo pálido com um odor pungente. Imiscível com a água, provoca lágrimas. Altamente tóxico à ingestão, por contacto cutâneo ou à inalação.</t>
  </si>
  <si>
    <t>2646</t>
  </si>
  <si>
    <t>MALONITRILO</t>
  </si>
  <si>
    <t>2647</t>
  </si>
  <si>
    <t>DIBROMO-1,2 BUTANONA-3</t>
  </si>
  <si>
    <t>Líquido.  Imiscível com a água. Tóxico à ingestão, por contacto cutâneo ou à inalação, provoca lágrimas.</t>
  </si>
  <si>
    <t>2648</t>
  </si>
  <si>
    <t>DICLORO-1,3 ACETONA</t>
  </si>
  <si>
    <t xml:space="preserve">Categoria B SW1 SW2 H2 </t>
  </si>
  <si>
    <t>2649</t>
  </si>
  <si>
    <t>DICLORO-1,1 NITRO-1 ETANO</t>
  </si>
  <si>
    <t>Líquido.  Imiscível com a água. Pode reagir vigorosamente com substâncias comburentes. Decompõe-se quando aquecido, libertando fumos altamente tóxicos (óxidos de azoto). Tóxico à ingestão, por contacto cutâneo ou à inalação.</t>
  </si>
  <si>
    <t>2650</t>
  </si>
  <si>
    <t>﻿2651</t>
  </si>
  <si>
    <t>DIAMINO-4,4' DIFENILMETANO</t>
  </si>
  <si>
    <t>IODETO DE BENZILO</t>
  </si>
  <si>
    <t>2653</t>
  </si>
  <si>
    <t>FLUOROSSILICATO DE POTÁSSIO</t>
  </si>
  <si>
    <t>2655</t>
  </si>
  <si>
    <t>QUINOLEÍNA</t>
  </si>
  <si>
    <t>2656</t>
  </si>
  <si>
    <t>DISSULFURETO DE SELÉNIO</t>
  </si>
  <si>
    <t>2657</t>
  </si>
  <si>
    <t>CLOROACETATO DE SÓDIO</t>
  </si>
  <si>
    <t>2659</t>
  </si>
  <si>
    <t>MONONITROTOLUIDINAS</t>
  </si>
  <si>
    <t>2660</t>
  </si>
  <si>
    <t>HEXACLOROACETONA</t>
  </si>
  <si>
    <t>2661</t>
  </si>
  <si>
    <t>DIBROMOMETANO</t>
  </si>
  <si>
    <t>Líquido incolor, claro. Imiscível com a água. Tóxico à ingestão, por contacto cutâneo ou à inalação.</t>
  </si>
  <si>
    <t>2664</t>
  </si>
  <si>
    <t>BUTILTOLUENOS</t>
  </si>
  <si>
    <t>2667</t>
  </si>
  <si>
    <t>CLOROACETONITRILO</t>
  </si>
  <si>
    <t>2668</t>
  </si>
  <si>
    <t>CLOROCRESÓIS, EM SOLUÇÃO</t>
  </si>
  <si>
    <t>Soluções com um odor semelhante a fenol. Ligeiramente miscível com a água. Decompõe-se quando aquecido, libertando fumos extremamente tóxicos (fosgénio). Tóxico à ingestão, por contacto cutâneo ou à inalação.</t>
  </si>
  <si>
    <t>2669</t>
  </si>
  <si>
    <t>CLORETO CIANÚRICO</t>
  </si>
  <si>
    <t>Cristais incolores com um odor pungente. Reage com a água, formando ácidos tóxicos e corrosivos. Decompõe-se quando aquecido, libertando gases tóxicos e corrosivos. Provoca queimaduras na pele, olhos e mucosas.</t>
  </si>
  <si>
    <t>2670</t>
  </si>
  <si>
    <t>AMINOPIRIDINAS (o-, m-, p-)</t>
  </si>
  <si>
    <t>2671</t>
  </si>
  <si>
    <t>AMONÍACO EM SOLUÇÃO aquosa de densidade compreendida entre 0,880 e 0,975 a 15 °C, contendo mais de 10% mas não mais de 35% de amoníaco</t>
  </si>
  <si>
    <t xml:space="preserve">Categoria A SW2 SW5 </t>
  </si>
  <si>
    <t>Líquido incolor com um odor pungente. Corrosiva para o cobre, níquel, zinco e estanho, e suas ligas, tais como o bronze. Não significativamente corrosivo para o ferro e o aço. Reage violentamente com ácidos. Líquido e vapores causam queimaduras na pele, olhos e mucosas.</t>
  </si>
  <si>
    <t>2672</t>
  </si>
  <si>
    <t>AMINO-2 CLORO-4 FENOL</t>
  </si>
  <si>
    <t>2673</t>
  </si>
  <si>
    <t>FLUOROSSILICATO DE SÓDIO</t>
  </si>
  <si>
    <t>2674</t>
  </si>
  <si>
    <t>ESTIBINA</t>
  </si>
  <si>
    <t>Gás incolor, inflamável, tóxico com um odor fétido. Decompõe-se violentamente na presença de água. Muito mais pesado que o ar (4.3).</t>
  </si>
  <si>
    <t>2676</t>
  </si>
  <si>
    <t>HIDRÓXIDO DE RUBÍDIO EM SOLUÇÃO</t>
  </si>
  <si>
    <t>Líquido.  Reage violentamente com ácidos. Reage com os sais de amónio, libertando amoníaco. Corrosivo para o alumínio, zinco e estanho. Provoca queimaduras na pele, olhos e mucosas.</t>
  </si>
  <si>
    <t>2677</t>
  </si>
  <si>
    <t>HIDRÓXIDO DE RUBÍDIO</t>
  </si>
  <si>
    <t>Sólido branco acinzentado, muito higroscópico. Reage violentamente com ácidos. Reage com sais de amónio, libertando gás de amónia. Na presença de humidade, corrosivo para o alumínio, zinco e estanho. Provoca queimaduras na pele, olhos e mucosas.</t>
  </si>
  <si>
    <t>2678</t>
  </si>
  <si>
    <t>HIDRÓXIDO DE LÍTIO EM SOLUÇÃO</t>
  </si>
  <si>
    <t>Líquido incolor. Reage violentamente com ácidos. Reage com sais de amónio, libertando gás de amónia. Corrosivo para o alumínio, zinco e estanho. Provoca queimaduras na pele, olhos e mucosas.</t>
  </si>
  <si>
    <t>2679</t>
  </si>
  <si>
    <t xml:space="preserve">HIDRÓXIDO DE LÍTIO </t>
  </si>
  <si>
    <t>Cristais incolores. Solúvel em água. Reage violentamente com ácidos. Provoca queimaduras na pele, olhos e mucosas.</t>
  </si>
  <si>
    <t>2680</t>
  </si>
  <si>
    <t>HIDRÓXIDO DE CÉSIO EM SOLUÇÃO</t>
  </si>
  <si>
    <t>Líquido incolor. Reage violentamente com ácidos. Reage com sais de amónio, libertando gás de amónia. Corrosivo para o vidro, alumínio, zinco e estanho. Provoca queimaduras na pele, olhos e mucosas.</t>
  </si>
  <si>
    <t>2681</t>
  </si>
  <si>
    <t>HIDRÓXIDO DE CÉSIO</t>
  </si>
  <si>
    <t>Cristais incolores ou amarelados, higroscópicos. Reage violentamente com ácidos. Reage com os sais de amónio, libertando amoníaco. Na presença de humidade, Corrosivo para o vidro, alumínio, zinco e estanho. Provoca queimaduras na pele, olhos e mucosas.</t>
  </si>
  <si>
    <t>2682</t>
  </si>
  <si>
    <t>﻿2683</t>
  </si>
  <si>
    <t>SULFURETO DE AMÓNIO EM SOLUÇÃO</t>
  </si>
  <si>
    <t xml:space="preserve">Categoria B SW1 H2 </t>
  </si>
  <si>
    <t>Líquido amarelo com um odor fétido (a ovos podres). Quando aquecido, liberta vapores tóxicos e inflamáveis. Reage violentamente com ácidos, libertando sulfureto de hidrogénio, um gás tóxico e inflamável. Tóxico à ingestão, por contacto cutâneo ou à inalação. Corrosivo para a pele, olhos e mucosas.</t>
  </si>
  <si>
    <t>DIETILAMINO-3 PROPILAMINA</t>
  </si>
  <si>
    <t>Líquido incolor com odor a peixe. Ponto de inflamação: 59°C o.c. Miscível com a água. Irritante para a pele, olhos e mucosas.</t>
  </si>
  <si>
    <t>2684</t>
  </si>
  <si>
    <t>N,N-DIETILETILENODIAMINA</t>
  </si>
  <si>
    <t>Líquido inflamável, incolor com odor a peixe. Ponto de inflamação: 46°C o.c. Miscível com a água. Nocivo por contacto cutâneo. Irritante para os olhos e mucosas.</t>
  </si>
  <si>
    <t>2685</t>
  </si>
  <si>
    <t>DIETILAMINO-2 ETANOL</t>
  </si>
  <si>
    <t>Líquido incolor. Miscível com a água. Reage violentamente com substâncias comburentes. Limites de explosividade: entre 1.8% e 28%. Ponto de inflamação: 46°C a 60°C c.c. Provoca queimaduras na pele, olhos e mucosas.</t>
  </si>
  <si>
    <t>2686</t>
  </si>
  <si>
    <t>NITRITO DE DICICLOHEXILAMÓNIO</t>
  </si>
  <si>
    <t>Pó branco. Insolúvel na água. Nocivo à ingestão.</t>
  </si>
  <si>
    <t>2687</t>
  </si>
  <si>
    <t>BROMO-1 CLORO-3 PROPANO</t>
  </si>
  <si>
    <t>Líquido incolor. Imiscível com a água. Decompõe-se quando aquecido, libertando fumos altamente tóxicos. Tóxico à ingestão, por contacto cutâneo ou à inalação.</t>
  </si>
  <si>
    <t>2688</t>
  </si>
  <si>
    <t>alfa-MONOCLORIDRINA DO GLICEROL</t>
  </si>
  <si>
    <t>Líquido incolor. Miscível com a água. Tóxico à ingestão, por contacto cutâneo ou à inalação.</t>
  </si>
  <si>
    <t>2689</t>
  </si>
  <si>
    <t>N,n-BUTILIMIDAZOL</t>
  </si>
  <si>
    <t>Líquido móvel incolor a âmbar. Miscível com a água. Tóxico à ingestão, por contacto cutâneo ou à inalação.</t>
  </si>
  <si>
    <t>2690</t>
  </si>
  <si>
    <t>PENTABROMETO DE FÓSFORO</t>
  </si>
  <si>
    <t>Cristais higroscópicos amarelos, libertando fumos no ar que são corrosivos e mais pesados que o ar. Reage violentamente com a água, libertando brometo de hidrogénio, um gás irritante e corrosivo surgindo como fumos brancos. Reage violentamente com a amónia, bases e muitas outras substâncias e pode causar incêndio e explosão. Decompõe-se quando aquecido, libertando gases corrosivos e tóxicos. Na presença de humidade, altamente corrosivo, para a maioria dos metais. Provoca queimaduras na pele, olhos e mucosas.</t>
  </si>
  <si>
    <t>2691</t>
  </si>
  <si>
    <t>TRIBROMETO DE BORO</t>
  </si>
  <si>
    <t xml:space="preserve">Categoria C SW1 H2 </t>
  </si>
  <si>
    <t>Líquido fumante, incolor. Reage violentamente com a água, libertando fumos tóxicos e corrosivos. Decompõe-se quando aquecido, libertando fumos tóxicos. Na presença de humidade, extremamente corrosivo para a maioria dos metais. Líquido e vapor causam queimaduras graves na pele, olhos e mucosas.</t>
  </si>
  <si>
    <t>2692</t>
  </si>
  <si>
    <t>HIDROGENOSSULFITOS EM SOLUÇÃO AQUOSA, N.S.A.</t>
  </si>
  <si>
    <t>Líquido com um odor pungente. Reage com os ácidos, libertando dióxido de enxofre, um gás tóxico. Provoca queimaduras na pele, olhos e mucosas.</t>
  </si>
  <si>
    <t>2693</t>
  </si>
  <si>
    <t>ANIDRIDOS TETRAHIDROFTÁLICOS contendo mais de 0,05% de anidrido maleico</t>
  </si>
  <si>
    <t>2698</t>
  </si>
  <si>
    <t>ÁCIDO TRIFLUORACÉTICO</t>
  </si>
  <si>
    <t>Líquido higroscópico, fumante, incolor com um odor pungente. Miscível com a água. Quando aquecido até a decomposição ou em contacto com ácidos liberta gases tóxicos. Na presença de humidade, extremamente corrosivo para a maioria dos metais. Os vapores são altamente irritantes para a pele, olhos e mucosas. O líquido provoca queimaduras graves na pele, olhos e mucosas.</t>
  </si>
  <si>
    <t>2699</t>
  </si>
  <si>
    <t>PENTOL-1</t>
  </si>
  <si>
    <t>2705</t>
  </si>
  <si>
    <t>DIMETILDIOXANOS</t>
  </si>
  <si>
    <t>Líquido incolor com um odor pungente. Parcialmente miscível com a água. Reage violentamente com substâncias comburentes. Nocivo à inalação. Irritante para a pele, olhos e mucosas.</t>
  </si>
  <si>
    <t>2707</t>
  </si>
  <si>
    <t>BUTILBENZENOS</t>
  </si>
  <si>
    <t>Líquido incolor com um odor desagradável. Ponto de inflamação: 34°C a 60°C c.c. Limites de explosividade: entre 0.7% e 6.9%. Imiscível com a água. Irritante para a pele, olhos e mucosas.</t>
  </si>
  <si>
    <t>2709</t>
  </si>
  <si>
    <t>DIPROPILCETONA</t>
  </si>
  <si>
    <t>2710</t>
  </si>
  <si>
    <t>ACRIDINA</t>
  </si>
  <si>
    <t>Cristais ou agulhas pouco incolores a amarelados. Sublima aos 100°C. Praticamente insolúvel na água. Tóxico à ingestão, por contacto cutâneo ou à inalação.</t>
  </si>
  <si>
    <t>2713</t>
  </si>
  <si>
    <t>RESINATO DE ZINCO</t>
  </si>
  <si>
    <t>2714</t>
  </si>
  <si>
    <t>RESINATO DE ALUMÍNIO</t>
  </si>
  <si>
    <t>2715</t>
  </si>
  <si>
    <t>BUTINODIOL-1,4</t>
  </si>
  <si>
    <t xml:space="preserve">SG35 SG36 SG55 </t>
  </si>
  <si>
    <t>Cristais brancos. Ponto de fusão: 58°C. Solúvel em água. Forma misturas explosivas com sais de mercúrio, ácidos fortes, compostos alcalinos e iodetos. Tóxico à ingestão, por contacto cutâneo ou à inalação.</t>
  </si>
  <si>
    <t>2716</t>
  </si>
  <si>
    <t>CÂNFORA sintética</t>
  </si>
  <si>
    <t>Cristais, grânulos ou massas facilmente quebradas, incolores ou brancos, com penetrante odor pungente e aromático. Ligeiramente solúvel na água. Quando aquecida, liberta vapores inflamáveis ​​e explosivos. Nocivo à ingestão.</t>
  </si>
  <si>
    <t>2717</t>
  </si>
  <si>
    <t>BROMATO DE BÁRIO</t>
  </si>
  <si>
    <t>2719</t>
  </si>
  <si>
    <t>NITRATO DE CRÓMIO</t>
  </si>
  <si>
    <t>Cristais roxos. As misturas com materiais combustíveis são facilmente inflamadas e podem arder violentamente. As soluções em água são ligeiramente corrosivas. Nocivo se ingerido.</t>
  </si>
  <si>
    <t>2720</t>
  </si>
  <si>
    <t>CLORATO DE COBRE</t>
  </si>
  <si>
    <t>2721</t>
  </si>
  <si>
    <t>NITRATO DE LÍTIO</t>
  </si>
  <si>
    <t>Cristais deliquescentes incolores. Solúvel em água. Misturas com material combustível são facilmente inflamadas e ardem fortemente. Nocivo se ingerido.</t>
  </si>
  <si>
    <t>2722</t>
  </si>
  <si>
    <t>CLORATO DE MAGNÉSIO</t>
  </si>
  <si>
    <t>2723</t>
  </si>
  <si>
    <t>NITRATO DE MANGANÊS</t>
  </si>
  <si>
    <t>Cristais deliquescentes, rosa pálidos. Solúvel em água. Ponto de fusão entre 26°C e 35°C. As misturas com materiais combustíveis são facilmente inflamadas e podem arder violentamente. As soluções em água são ligeiramente corrosivo. Nocivo se ingerido.</t>
  </si>
  <si>
    <t>2724</t>
  </si>
  <si>
    <t>NITRATO DE NÍQUEL</t>
  </si>
  <si>
    <t>Cristais deliquescentes verdes. Solúvel em água. Ponto de fusão: 55°C. As misturas com materiais combustíveis são facilmente inflamadas e podem arder violentamente. As soluções em água são ligeiramente corrosivo. Nocivo à ingestão.</t>
  </si>
  <si>
    <t>2725</t>
  </si>
  <si>
    <t>NITRITO DE NÍQUEL</t>
  </si>
  <si>
    <t>Cristais amarelo-avermelhados. Decompõe-se se aquecido, libertando vapores nitrosos tóxicos. As misturas com materiais combustíveis são facilmente inflamadas e podem arder violentamente. Misturas com compostos de amónio ou cianetos podem explodir. Nocivo à ingestão.</t>
  </si>
  <si>
    <t>2726</t>
  </si>
  <si>
    <t>NITRATO DE TÁLIO</t>
  </si>
  <si>
    <t>2727</t>
  </si>
  <si>
    <t>NITRATO DE ZIRCÓNIO</t>
  </si>
  <si>
    <t>Cristais, flocos ou brancos. Solúvel em água. As soluções em água são ligeiramente corrosivo. Nocivo à ingestão.</t>
  </si>
  <si>
    <t>2728</t>
  </si>
  <si>
    <t>﻿2729</t>
  </si>
  <si>
    <t>HEXACLOROBENZENO</t>
  </si>
  <si>
    <t>NITRANISÓIS, LÍQUIDOS</t>
  </si>
  <si>
    <t>2730</t>
  </si>
  <si>
    <t>NITROBROMOBENZENOS, LÍQUIDOS</t>
  </si>
  <si>
    <t>2732</t>
  </si>
  <si>
    <t>AMINAS INFLAMÁVEIS, CORROSIVAS, N.S.A. ou POLIAMINAS INFLAMÁVEIS, CORROSIVAS, N.S.A.</t>
  </si>
  <si>
    <t>Líquidos incolores a amarelados com um odor desagradável. Alguns são muito voláteis. Miscível com a água. Corrosivo para a maioria dos metais, especialmente para o cobre e suas ligas. Quando presente num incêndio, liberta gases tóxicos. Reage violentamente com ácidos. Nocivo à inalação. Causa queimaduras na pele, olhos e mucosas.</t>
  </si>
  <si>
    <t>2733</t>
  </si>
  <si>
    <t>AMINAS LÍQUIDAS CORROSIVAS, INFLAMÁVEIS, N.S.A. ou POLIAMINAS LÍQUIDAS CORROSIVAS, INFLAMÁVEIS, N.S.A.</t>
  </si>
  <si>
    <t>Líquidos ou soluções incolores amareladas, inflamáveis com um odor pungente. Miscível com a água. Quando presente num incêndio, liberta gases tóxicos. Corrosivo para a maioria dos metais, especialmente para o cobre e suas ligas. Reage violentamente com ácidos. Provoca queimaduras na pele, olhos e mucosas.</t>
  </si>
  <si>
    <t>2734</t>
  </si>
  <si>
    <t>AMINAS LÍQUIDAS CORROSIVAS, N.S.A. ou POLIAMINAS LÍQUIDAS CORROSIVAS, N.S.A.</t>
  </si>
  <si>
    <t>Líquidos ou soluções incolores a amarelados com um odor pungente. Miscível com ou solúvel em água. Quando presente num incêndio, liberta gases tóxicos. Corrosivo para a maioria dos metais, especialmente para o cobre e suas ligas. Reage violentamente com ácidos. Provoca queimaduras na pele, olhos e mucosas.</t>
  </si>
  <si>
    <t>2735</t>
  </si>
  <si>
    <t>N-BUTILANILINA</t>
  </si>
  <si>
    <t>2738</t>
  </si>
  <si>
    <t>ANIDRIDO BUTÍRICO</t>
  </si>
  <si>
    <t>Líquido incolor. Decompõe-se em água para formar o ácido butírico.</t>
  </si>
  <si>
    <t>2739</t>
  </si>
  <si>
    <t>CLOROFORMIATO DE n-PROPILO</t>
  </si>
  <si>
    <t>Categoria B SW2</t>
  </si>
  <si>
    <t>Líquido inflamável incolor. Ponto de inflamação: 28°C c.c. Decomposto pela água, gerando álcool propílico. Altamente tóxico à ingestão, por contacto cutâneo ou à inalação. Provoca queimaduras na pele, olhos e mucosas.</t>
  </si>
  <si>
    <t>2740</t>
  </si>
  <si>
    <t>﻿2741</t>
  </si>
  <si>
    <t>CLOROFORMIATOS TÓXICOS, CORROSIVOS, INFLAMÁVEIS, N.S.A.</t>
  </si>
  <si>
    <t xml:space="preserve">Categoria A SW1 SW2 H1 H2 </t>
  </si>
  <si>
    <t>Uma grande variedade de líquidos inflamáveis incolores a amarelados. Reage e decompõem-se com água ou calor, libertando cloreto de hidrogénio, um gás irritante e corrosivo surgindo como fumos brancos. Ponto de inflamação: Ciclohexil Cloroformiato: 53°C c.c. Tóxico à ingestão, por contacto cutâneo ou à inalação. Provoca queimaduras na pele, olhos e mucosas.</t>
  </si>
  <si>
    <t>2742</t>
  </si>
  <si>
    <t>CLOROFORMIATO DE n-BUTILO</t>
  </si>
  <si>
    <t>Uma grande variedade de líquidos inflamáveis incolores a amarelados. Reage e decompõem-se com água ou calor, libertando cloreto de hidrogénio, um gás irritante e corrosivo surgindo como fumos brancos. Ponto de inflamação: 32°C a 39°C c.c. Tóxico à ingestão, por contacto cutâneo ou à inalação. Causa queimaduras na pele, olhos e mucosas.</t>
  </si>
  <si>
    <t>2743</t>
  </si>
  <si>
    <t>CLOROFORMIATO DE CICLOBUTILO</t>
  </si>
  <si>
    <t>Categoria A SW1 SW2 H1 H2</t>
  </si>
  <si>
    <t>Uma grande variedade de líquidos inflamáveis incolores a amarelados. Reage e decompõem-se com água ou calor, libertando cloreto de hidrogénio, um gás irritante e corrosivo surgindo como fumos brancos. Ponto de inflamação: 38°C c.c. Tóxico à ingestão, por contacto cutâneo ou à inalação. Provoca queimaduras na pele, olhos e mucosas.</t>
  </si>
  <si>
    <t>2744</t>
  </si>
  <si>
    <t>﻿2745</t>
  </si>
  <si>
    <t>CLOROFORMIATO DE CLOROMETILO</t>
  </si>
  <si>
    <t>CLOROFORMIATO DE FENILO</t>
  </si>
  <si>
    <t>2746</t>
  </si>
  <si>
    <t>CLOROFORMIATO DE tert-BUTILCICLOHEXILO</t>
  </si>
  <si>
    <t xml:space="preserve">Categoria A SW1 H1 H2 </t>
  </si>
  <si>
    <t>2747</t>
  </si>
  <si>
    <t>﻿2748</t>
  </si>
  <si>
    <t>CLOROFORMIATO DE ETIL-2 HEXILO</t>
  </si>
  <si>
    <t>TETRAMETILSILANO</t>
  </si>
  <si>
    <t>Líquido incolor, volátil. Ponto de inflamação: abaixo de-18°C c.c. Ponto de ebulição: 27°C. Imiscível com a água. Nocivo à ingestão ou à inalação. Irritante para a pele, olhos e mucosas.</t>
  </si>
  <si>
    <t>2749</t>
  </si>
  <si>
    <t>DICLORO-1,3 PROPANOL-2</t>
  </si>
  <si>
    <t>Líquido ligeiramente viscoso, incolor com um odor semelhante a clorofórmio. Imiscível com a água. Decompõe-se  quando aquecido, libertando fumos extremamente tóxicos (fosgénio). Tóxico à ingestão, por contacto cutâneo ou à inalação.</t>
  </si>
  <si>
    <t>2750</t>
  </si>
  <si>
    <t>CLORETO DE DIETILTIOFOSFORILO</t>
  </si>
  <si>
    <t>2751</t>
  </si>
  <si>
    <t>EPÓXI-1,2 ETÓXI-3 PROPANO</t>
  </si>
  <si>
    <t>Imiscível com a água. Ponto de inflamação: 47°C c.c. Irritante para a pele, olhos e mucosas.</t>
  </si>
  <si>
    <t>2752</t>
  </si>
  <si>
    <t>N-ETILBENZILTOLUIDINAS, LÍQUIDAS</t>
  </si>
  <si>
    <t>2753</t>
  </si>
  <si>
    <t>N-ETILTOLUIDINAS</t>
  </si>
  <si>
    <t>2754</t>
  </si>
  <si>
    <t>CARBAMATO PESTICIDA SÓLIDO, TÓXICO</t>
  </si>
  <si>
    <t>2757</t>
  </si>
  <si>
    <t>CARBAMATO PESTICIDA LÍQUIDO, INFLAMÁVEL, TÓXICO, com um ponto de inflamação inferior a 23 °C</t>
  </si>
  <si>
    <t>Os pesticidas contêm frequentemente petróleo ou alcatrão de hulha destilados, ou outros líquidos inflamáveis. A miscibilidade com a água depende da composição. Tóxico à ingestão, por contacto cutâneo ou à inalação.</t>
  </si>
  <si>
    <t>2758</t>
  </si>
  <si>
    <t>PESTICIDA ARSENICAL SÓLIDO, TÓXICO</t>
  </si>
  <si>
    <t>2759</t>
  </si>
  <si>
    <t>PESTICIDA ARSENICAL LÍQUIDO, INFLAMÁVEL, TÓXICO, com um ponto de inflamação inferior a 23 °C</t>
  </si>
  <si>
    <t>2760</t>
  </si>
  <si>
    <t>PESTICIDA ORGANOCLORADO SÓLIDO, TÓXICO</t>
  </si>
  <si>
    <t>2761</t>
  </si>
  <si>
    <t>PESTICIDA ORGANOCLORADO LÍQUIDO, INFLAMÁVEL, TÓXICO, com um ponto de inflamação inferior a 23 °C</t>
  </si>
  <si>
    <t>2762</t>
  </si>
  <si>
    <t>TRIAZINA PESTICIDA SÓLIDA, TÓXICA</t>
  </si>
  <si>
    <t>2763</t>
  </si>
  <si>
    <t>TRIAZINA PESTICIDA LÍQUIDA, INFLAMÁVEL, TÓXICA, com um ponto de inflamação inferior a 23 °C</t>
  </si>
  <si>
    <t>2764</t>
  </si>
  <si>
    <t>﻿2771</t>
  </si>
  <si>
    <t>TIOCARBAMATO PESTICIDA SÓLIDO, TÓXICO</t>
  </si>
  <si>
    <t>2771</t>
  </si>
  <si>
    <t>TIOCARBAMATO PESTICIDA LÍQUIDO, INFLAMÁVEL, TÓXICO, com um ponto de inflamação inferior a 23 °C</t>
  </si>
  <si>
    <t>2772</t>
  </si>
  <si>
    <t>PESTICIDA CÚPRICO SÓLIDO, TÓXICO</t>
  </si>
  <si>
    <t>2775</t>
  </si>
  <si>
    <t>PESTICIDA CÚPRICO LÍQUIDO, INFLAMÁVEL, TÓXICO, com um ponto de inflamação inferior a 23 °C</t>
  </si>
  <si>
    <t>2776</t>
  </si>
  <si>
    <t>PESTICIDA MERCURIAL SÓLIDO, TÓXICO</t>
  </si>
  <si>
    <t>2777</t>
  </si>
  <si>
    <t>PESTICIDA MERCURIAL LÍQUIDO, INFLAMÁVEL, TÓXICO, com um ponto de inflamação inferior a 23 °C</t>
  </si>
  <si>
    <t>2778</t>
  </si>
  <si>
    <t>NITROFENOL SUBSTITUÍDO PESTICIDA SÓLIDO, TÓXICO</t>
  </si>
  <si>
    <t>2779</t>
  </si>
  <si>
    <t>NITROFENOL SUBSTITUÍDO PESTICIDA LÍQUIDO, INFLAMÁVEL, TÓXICO, com um ponto de inflamação inferior a 23 °C</t>
  </si>
  <si>
    <t>2780</t>
  </si>
  <si>
    <t>PESTICIDA BIPIRIDÍLICO SÓLIDO, TÓXICO</t>
  </si>
  <si>
    <t>2781</t>
  </si>
  <si>
    <t>PESTICIDA BIPIRIDÍLICO LÍQUIDO, INFLAMÁVEL, TÓXICO, com um ponto de inflamação inferior a 23 °C</t>
  </si>
  <si>
    <t>2782</t>
  </si>
  <si>
    <t>PESTICIDA ORGANOFOSFORADO SÓLIDO, TÓXICO</t>
  </si>
  <si>
    <t>2783</t>
  </si>
  <si>
    <t>﻿2783</t>
  </si>
  <si>
    <t>PESTICIDA ORGANOFOSFORADO LÍQUIDO, INFLAMÁVEL, TÓXICO, com um ponto de inflamação inferior a 23 °C</t>
  </si>
  <si>
    <t>2784</t>
  </si>
  <si>
    <t xml:space="preserve">4-TIAPENTANAL (METILTIO-3 PROPANAL) </t>
  </si>
  <si>
    <t>Líquido incolor com um odor extremamente fétido e persistente. Miscível com a água. Decompõe-se rapidamente em contacto com os ácidos e bases. Tóxico à ingestão, por contacto cutâneo ou à inalação.</t>
  </si>
  <si>
    <t>2785</t>
  </si>
  <si>
    <t>PESTICIDA ORGANOESTÂNICO SÓLIDO, TÓXICO</t>
  </si>
  <si>
    <t>2786</t>
  </si>
  <si>
    <t>PESTICIDA ORGANOESTÂNICO LÍQUIDO, INFLAMÁVEL, TÓXICO, com um ponto de inflamação inferior a 23 °C</t>
  </si>
  <si>
    <t>2787</t>
  </si>
  <si>
    <t>COMPOSTO ORGÂNICO LÍQUIDO DE ESTANHO, N.S.A.</t>
  </si>
  <si>
    <t>2788</t>
  </si>
  <si>
    <t>ÁCIDO ACÉTICO GLACIAL ou ÁCIDO ACÉTICO EM SOLUÇÃO contendo mais de 80% (massa) de ácido</t>
  </si>
  <si>
    <t>2789</t>
  </si>
  <si>
    <t>ÁCIDO ACÉTICO EM SOLUÇÃO contendo pelo menos 50% e no máximo 80% (massa) de ácido</t>
  </si>
  <si>
    <t>Líquido incolor com um odor pungente. Miscível com a água. Corrosivo para o chumbo e a maioria dos outros metais. Corrosivo para a pele, olhos e mucosas.</t>
  </si>
  <si>
    <t>2790</t>
  </si>
  <si>
    <t>ÁCIDO ACÉTICO EM SOLUÇÃO contendo mais de 10% e menos de 50% (massa) de ácido</t>
  </si>
  <si>
    <t>223 931</t>
  </si>
  <si>
    <t>2793</t>
  </si>
  <si>
    <t>295</t>
  </si>
  <si>
    <t xml:space="preserve">Categoria A SW16 </t>
  </si>
  <si>
    <t>2794</t>
  </si>
  <si>
    <t>2795</t>
  </si>
  <si>
    <t>Líquido incolor, mistura não superior a 1.405 da densidade relativa. Altamente corrosivo para a maioria dos metais. Provoca queimaduras na pele, olhos e mucosas.</t>
  </si>
  <si>
    <t>2796</t>
  </si>
  <si>
    <t>ELECTRÓLITO ALCALINO PARA ACUMULADORES</t>
  </si>
  <si>
    <t>Reage violentamente com ácidos. Reage com os sais de amónio, libertando amoníaco. Corrosivo para o alumínio, zinco e estanho.</t>
  </si>
  <si>
    <t>2797</t>
  </si>
  <si>
    <t>DICLOROFENILFOSFINA</t>
  </si>
  <si>
    <t>2798</t>
  </si>
  <si>
    <t>DICLOROFENILTIOFOSFORADO</t>
  </si>
  <si>
    <t>Líquido incolor que fuma ligeiramente no ar. Reage com a água ou vapor, libertando vapores tóxicos e inflamáveis. Provoca queimaduras na pele, olhos e mucosas.</t>
  </si>
  <si>
    <t>2799</t>
  </si>
  <si>
    <t>2800</t>
  </si>
  <si>
    <t>CORANTE LÍQUIDO CORROSIVO, N.S.A. ou MATÉRIA INTERMÉDIA LÍQUIDA PARA CORANTE, CORROSIVA, N.S.A.</t>
  </si>
  <si>
    <t>2801</t>
  </si>
  <si>
    <t>CLORETO DE COBRE</t>
  </si>
  <si>
    <t>Pó ou cristais brancos a amarelo-acastanhado. Parcialmente a totalmente solúvel em água. Corrosivo para o aço. Provoca queimaduras na pele, olhos e mucosas.</t>
  </si>
  <si>
    <t>2802</t>
  </si>
  <si>
    <t>GÁLIO</t>
  </si>
  <si>
    <t>2803</t>
  </si>
  <si>
    <t>﻿2805</t>
  </si>
  <si>
    <t>HIDRETO DE LÍTIO SÓLIDO, PEÇAS FUNDIDAS</t>
  </si>
  <si>
    <t>NITRETO DE LÍTIO</t>
  </si>
  <si>
    <t>Cristais vermelho-acastanhados ou pó fino, fluido. Reage lentamente com a água para formar hidróxido de lítio e amoníaco.</t>
  </si>
  <si>
    <t>2806</t>
  </si>
  <si>
    <t>MASSAS MAGNETIZADAS</t>
  </si>
  <si>
    <t>2807</t>
  </si>
  <si>
    <t>MERCÚRIO</t>
  </si>
  <si>
    <t xml:space="preserve">SG24 </t>
  </si>
  <si>
    <t>2809</t>
  </si>
  <si>
    <t>LÍQUIDO ORGÂNICO TÓXICO, N.S.A.</t>
  </si>
  <si>
    <t>274 315</t>
  </si>
  <si>
    <t>2810</t>
  </si>
  <si>
    <t>SÓLIDO ORGÂNICO TÓXICO, N.S.A.</t>
  </si>
  <si>
    <t>2811</t>
  </si>
  <si>
    <t>ALUMINATO DE SÓDIO, SÓLIDO</t>
  </si>
  <si>
    <t>2812</t>
  </si>
  <si>
    <t>2813</t>
  </si>
  <si>
    <t>318 341</t>
  </si>
  <si>
    <t>S-T</t>
  </si>
  <si>
    <t>2814</t>
  </si>
  <si>
    <t>N-AMINOETILPIPERAZINA</t>
  </si>
  <si>
    <t>2815</t>
  </si>
  <si>
    <t>DIFLUORETO ÁCIDO DE AMÓNIO EM SOLUÇÃO</t>
  </si>
  <si>
    <t>Líquido incolor. Miscível com a água. Altamente corrosivo para a maioria dos metais e vidro. Tóxico à ingestão, por contacto cutâneo ou à inalação. Provoca queimaduras na pele, olhos e mucosas.</t>
  </si>
  <si>
    <t>2817</t>
  </si>
  <si>
    <t>POLISSULFURETO DE AMÓNIO EM SOLUÇÃO</t>
  </si>
  <si>
    <t>2818</t>
  </si>
  <si>
    <t>FOSFATO ÁCIDO DE AMILO</t>
  </si>
  <si>
    <t>Líquido incolor claro. Uma mistura dos isómeros primários e amilo. Imiscível com a água. Corrosivo para a pele, olhos e mucosas.</t>
  </si>
  <si>
    <t>2819</t>
  </si>
  <si>
    <t>ÁCIDO BUTÍRICO</t>
  </si>
  <si>
    <t>2820</t>
  </si>
  <si>
    <t>FENOL EM SOLUÇÃO</t>
  </si>
  <si>
    <t>2821</t>
  </si>
  <si>
    <t>CLORO-2-PIRIDINA</t>
  </si>
  <si>
    <t>Óleo incolor líquido. Ligeiramente miscível com a água. Tóxico à ingestão, por contacto cutâneo ou à inalação.</t>
  </si>
  <si>
    <t>2822</t>
  </si>
  <si>
    <t>ÁCIDO CROTÓNICO SÓLIDO</t>
  </si>
  <si>
    <t>Sólido branco cristalino. Solúvel em água. Decompõe-se quando aquecido, libertando fumos tóxicos. Provoca queimaduras na pele, olhos e mucosas.</t>
  </si>
  <si>
    <t>2823</t>
  </si>
  <si>
    <t>CLOROTIOFORMIATO DE ETILO</t>
  </si>
  <si>
    <t>Líquido inflamável, incolor. Ponto de inflamação: 29°C c.c. Provoca queimaduras na pele, olhos e mucosas.</t>
  </si>
  <si>
    <t>2826</t>
  </si>
  <si>
    <t>ÁCIDO CAPRÓICO</t>
  </si>
  <si>
    <t>2829</t>
  </si>
  <si>
    <t xml:space="preserve">Categoria E SW2 SW5 H1 </t>
  </si>
  <si>
    <t>Pó semelhante a metal ou grumos frágeis, escuro, cristalino. Em contacto com a humidade, liberta gases inflamáveis ​​e tóxicos.</t>
  </si>
  <si>
    <t>2830</t>
  </si>
  <si>
    <t>TRICLORO-1,1,1 ETANO</t>
  </si>
  <si>
    <t>2831</t>
  </si>
  <si>
    <t>ÁCIDO FOSFOROSO</t>
  </si>
  <si>
    <t>Cristais incolores a deliquescente amarelos Solúvel em água. Ligeiramente corrosivo para a maioria dos metais. Provoca queimaduras na pele, olhos e mucosas.</t>
  </si>
  <si>
    <t>2834</t>
  </si>
  <si>
    <t>﻿2835</t>
  </si>
  <si>
    <t>HIDRETO DE SÓDIO-ALUMÍNIO</t>
  </si>
  <si>
    <t>HIDROGENOSSULFATOS EM SOLUÇÃO AQUOSA</t>
  </si>
  <si>
    <t>Líquido incolor a branco. Miscível com a água. Corrosivo para a maioria dos metais. Provoca queimaduras na pele, olhos e mucosas.</t>
  </si>
  <si>
    <t>2837</t>
  </si>
  <si>
    <t>BUTIRATO DE VINILO ESTABILIZADO</t>
  </si>
  <si>
    <t>Líquido incolor com um odor pungente. Ponto de inflamação: 12°C c.c. Limites de explosividade: entre 1.4% e 8.8%. Imiscível com a água. Irritante para a pele, olhos e mucosas.</t>
  </si>
  <si>
    <t>2838</t>
  </si>
  <si>
    <t>ALDOL</t>
  </si>
  <si>
    <t>Líquido viscoso, limpo, incolor a amarelo. Miscível com a água. Decompõe-se a 85°C, libertando fumos tóxicos. Pode reagir vigorosamente com substâncias comburentes. Tóxico à ingestão, por contacto cutâneo ou à inalação.</t>
  </si>
  <si>
    <t>2839</t>
  </si>
  <si>
    <t>BUTIRALDOXIMA</t>
  </si>
  <si>
    <t>Líquido incolor. Imiscível com a água. Ponto de inflamação: 58°C c.c. Nocivo à inalação. Irritante para a pele, olhos e mucosas.</t>
  </si>
  <si>
    <t>2840</t>
  </si>
  <si>
    <t>DI-n-AMILAMINA</t>
  </si>
  <si>
    <t>Líquido incolor com um odor de amoníaco. Ponto de inflamação: 52°C c.c. Ligeiramente miscível com a água. Tóxico à ingestão, por contacto cutâneo ou à inalação.</t>
  </si>
  <si>
    <t>2841</t>
  </si>
  <si>
    <t>NITROETANO</t>
  </si>
  <si>
    <t>2842</t>
  </si>
  <si>
    <t>Em contacto com a água, liberta hidrogénio, um gás inflamável. Em contacto com ácido, liberta silano, um gás espontaneamente inflamável.</t>
  </si>
  <si>
    <t>2844</t>
  </si>
  <si>
    <t>LÍQUIDO ORGÂNICO PIROFÓRICO, N.S.A.</t>
  </si>
  <si>
    <t>Líquidos extremamente inflamáveis, podem inflamar-se espontaneamente com o ar húmido . Em contacto com o ar, liberta fumos ligeiramente tóxicos e irritantes.</t>
  </si>
  <si>
    <t>2845</t>
  </si>
  <si>
    <t>SÓLIDO ORGÂNICO PIROFÓRICO, N.S.A.</t>
  </si>
  <si>
    <t>2846</t>
  </si>
  <si>
    <t>CLORO-3 PROPANOL-1</t>
  </si>
  <si>
    <t>Líquido incolor a amarelo claro. Miscível com a água. Ligeiramente corrosivo para o aço. Tóxico à ingestão, por contacto cutâneo ou à inalação.</t>
  </si>
  <si>
    <t>2849</t>
  </si>
  <si>
    <t>TETRAPROPILENO</t>
  </si>
  <si>
    <t>2850</t>
  </si>
  <si>
    <t>TRIFLUORETO DE BORO DIHIDRATADO</t>
  </si>
  <si>
    <t>Líquido incolor, não-fumante. Intervalo de ebulição entre: 58°C e 60°C. Reage com a água, libertando fumos corrosivos e tóxicos. Corrosivo para o aço carbono. Provoca queimaduras na pele, olhos e mucosas.</t>
  </si>
  <si>
    <t>2851</t>
  </si>
  <si>
    <t>SULFURETO DE DIPICRILO HUMEDECIDO com pelo menos 10% (massa) de água</t>
  </si>
  <si>
    <t>2852</t>
  </si>
  <si>
    <t>FLUOROSSILICATO DE MAGNÉSIO</t>
  </si>
  <si>
    <t>2853</t>
  </si>
  <si>
    <t>FLUOROSSILICATO DE AMÓNIO</t>
  </si>
  <si>
    <t>2854</t>
  </si>
  <si>
    <t>FLUOROSSILICATO DE ZINCO</t>
  </si>
  <si>
    <t>2855</t>
  </si>
  <si>
    <t>FLUOROSSILICATOS, N.S.A.</t>
  </si>
  <si>
    <t>2856</t>
  </si>
  <si>
    <t>MÁQUINAS FRIGORÍFICAS contendo gases não inflamáveis e não tóxicos ou soluções de amoníaco (N° ONU 2672)</t>
  </si>
  <si>
    <t>2857</t>
  </si>
  <si>
    <t>921</t>
  </si>
  <si>
    <t>Metal fortemente prateado.</t>
  </si>
  <si>
    <t>2858</t>
  </si>
  <si>
    <t>METAVANADATO DE AMÓNIO</t>
  </si>
  <si>
    <t>2859</t>
  </si>
  <si>
    <t>POLIVANADATO DE AMÓNIO</t>
  </si>
  <si>
    <t>2861</t>
  </si>
  <si>
    <t>PENTÓXIDO DE VANÁDIO sob forma não fundida</t>
  </si>
  <si>
    <t>Pó acastanhado. Ligeiramente solúvel na água. Tóxico à ingestão, por contacto cutâneo ou à inalação.</t>
  </si>
  <si>
    <t>2862</t>
  </si>
  <si>
    <t>VANADATO DUPLO DE AMÓNIO E DE SÓDIO</t>
  </si>
  <si>
    <t>2863</t>
  </si>
  <si>
    <t>METAVANADATO DE POTÁSSIO</t>
  </si>
  <si>
    <t>Pó cristalino branco. Ligeiramente solúvel na água. Tóxico à ingestão, por contacto cutâneo ou à inalação.</t>
  </si>
  <si>
    <t>2864</t>
  </si>
  <si>
    <t>SULFATO NEUTRO DE HIDROXILAMINA</t>
  </si>
  <si>
    <t>Pó cristalino incolor a branco. Solúvel em água. Pode decompor-se explosivamente quando aquecido. Provoca queimaduras na pele, olhos e mucosas.</t>
  </si>
  <si>
    <t>2865</t>
  </si>
  <si>
    <t>TRICLORETO DE TITÂNIO EM MISTURA</t>
  </si>
  <si>
    <t>Sólido cristalino violeta. Reage no ar húmido ou na água, produzindo calor e cloreto de hidrogénio, um gás irritante e corrosivo resulta como fumos brancos. Na presença de humidade, corrosivo para a maioria dos metais. Provoca queimaduras na pele, olhos e mucosas.</t>
  </si>
  <si>
    <t>2869</t>
  </si>
  <si>
    <t>BOROHIDRETO DE ALUMÍNIO</t>
  </si>
  <si>
    <t>Líquido.  Inflama espontaneamente no ar. Reage com a água ou vapor para produzir calor ou hidrogénio, que podem formar misturas explosivas com o ar.</t>
  </si>
  <si>
    <t>2870</t>
  </si>
  <si>
    <t>BOROHIDRETO DE ALUMÍNIO CONTIDO EM EQUIPAMENTOS</t>
  </si>
  <si>
    <t>ANTIMÓNIO EM PÓ</t>
  </si>
  <si>
    <t>2871</t>
  </si>
  <si>
    <t>DIBROMOCLOROPROPANOS</t>
  </si>
  <si>
    <t>2872</t>
  </si>
  <si>
    <t>﻿2873</t>
  </si>
  <si>
    <t>DIBUTILAMINOETANOL</t>
  </si>
  <si>
    <t>ÁLCOOL FURFURÍLICO</t>
  </si>
  <si>
    <t>Líquido móvel, incolor, claro, tornando-se castanho a vermelho-escuro quando exposto à luz e ar. Miscível com a água. Reage explosivamente com substâncias comburentes. Tóxico à ingestão, por contacto cutâneo ou à inalação.</t>
  </si>
  <si>
    <t>2874</t>
  </si>
  <si>
    <t>HEXACLOROFENO</t>
  </si>
  <si>
    <t>2875</t>
  </si>
  <si>
    <t>RESORCINOL</t>
  </si>
  <si>
    <t>2876</t>
  </si>
  <si>
    <t>ESPONJA DE TITÂNIO, SOB FORMA DE GRANULADOS ou SOB FORMA DE PÓ</t>
  </si>
  <si>
    <t>Grânulos cinza prateado ou pó amorfo cinza escuro. Pode reagir com o dióxido de carbono, libertando oxigénio. Forma misturas explosivas com substâncias comburentes.</t>
  </si>
  <si>
    <t>2878</t>
  </si>
  <si>
    <t>OXICLORETO DE SELÉNIO</t>
  </si>
  <si>
    <t>2879</t>
  </si>
  <si>
    <t>HIPOCLORITO DE CÁLCIO HIDRATADO ou HIPOCLORITO DE CÁLCIO EM MISTURA HIDRATADA contendo pelo menos 5,5% mas no máximo 16% de água</t>
  </si>
  <si>
    <t>2880</t>
  </si>
  <si>
    <t>CATALISADOR METÁLICO SECO</t>
  </si>
  <si>
    <t>2881</t>
  </si>
  <si>
    <t>2900</t>
  </si>
  <si>
    <t>CLORETO DE BROMO</t>
  </si>
  <si>
    <t>Gás tóxico, corrosivo, amarelo-avermelhado, não inflamável. Gás tóxico, corrosivo, amarelo-avermelhado. Quando aquecido até à decomposição, liberta fumos altamente tóxicos e corrosivos de bromo e cloro. Reage com a água, libertando fumos tóxicos e corrosivos. Poderoso agente comburente que pode causar incêndios violentos com materiais combustíveis. Muito mais pesado que o ar. Altamente irritante para a pele, olhos e mucosas.</t>
  </si>
  <si>
    <t>2901</t>
  </si>
  <si>
    <t>PESTICIDA LÍQUIDO, TÓXICO, N.S.A.</t>
  </si>
  <si>
    <t>Pesticidas líquidos que apresentam uma grande gama de perigos tóxicos. A miscibilidade com a água depende da composição. Tóxico à ingestão, por contacto cutâneo ou à inalação.</t>
  </si>
  <si>
    <t>2902</t>
  </si>
  <si>
    <t>PESTICIDA LÍQUIDO TÓXICO, INFLAMÁVEL, N.S.A., com um ponto de inflamação igual ou superior a 23 °C</t>
  </si>
  <si>
    <t>2903</t>
  </si>
  <si>
    <t>CLOROFENOLATOS LÍQUIDOS ou FENOLATOS LÍQUIDOS</t>
  </si>
  <si>
    <t>Uma grande variedade de líquidos corrosivos. Causa queimaduras na pele, olhos e mucosas.</t>
  </si>
  <si>
    <t>2904</t>
  </si>
  <si>
    <t>CLOROFENOLATOS SÓLIDOS ou FENOLATOS SÓLIDOS</t>
  </si>
  <si>
    <t>Uma grande variedade de sólidos corrosivos. Solúvel em água. Causa queimaduras na pele, olhos e mucosas.</t>
  </si>
  <si>
    <t>2905</t>
  </si>
  <si>
    <t>DINITRATO DE ISOSORBIDA EM MISTURA com pelo menos 60% de lactose, de manose, de amido ou de hidrogenofosfato de cálcio</t>
  </si>
  <si>
    <t>127</t>
  </si>
  <si>
    <t>Explosivo dessensibilizado. O dinitrato de isosorbida puro é explosivo. Pode formar compostos extremamente sensíveis com metais pesados ​​ou os seus sais.</t>
  </si>
  <si>
    <t>2907</t>
  </si>
  <si>
    <t>7</t>
  </si>
  <si>
    <t>Ver DE290</t>
  </si>
  <si>
    <t>F-I</t>
  </si>
  <si>
    <t>S-S</t>
  </si>
  <si>
    <t>Ver 1.5.1</t>
  </si>
  <si>
    <t>2908</t>
  </si>
  <si>
    <t>2909</t>
  </si>
  <si>
    <t>2910</t>
  </si>
  <si>
    <t>2911</t>
  </si>
  <si>
    <t>Ver DE172</t>
  </si>
  <si>
    <t>T5</t>
  </si>
  <si>
    <t>2912</t>
  </si>
  <si>
    <t>﻿2913</t>
  </si>
  <si>
    <t xml:space="preserve">Categoria A SW20 SW21 </t>
  </si>
  <si>
    <t>2915</t>
  </si>
  <si>
    <t xml:space="preserve">Categoria A SW12 </t>
  </si>
  <si>
    <t>2916</t>
  </si>
  <si>
    <t>2917</t>
  </si>
  <si>
    <t xml:space="preserve">Categoria A SW13 </t>
  </si>
  <si>
    <t>2919</t>
  </si>
  <si>
    <t>LÍQUIDO CORROSIVO, INFLAMÁVEL, N.S.A.</t>
  </si>
  <si>
    <t>2920</t>
  </si>
  <si>
    <t>SÓLIDO CORROSIVO, INFLAMÁVEL, N.S.A.</t>
  </si>
  <si>
    <t>2921</t>
  </si>
  <si>
    <t>LÍQUIDO CORROSIVO, TÓXICO, N.S.A.</t>
  </si>
  <si>
    <t>Provoca queimaduras na pele, olhos e mucosas. Tóxico à ingestão, por contacto cutâneo ou à inalação.</t>
  </si>
  <si>
    <t>2922</t>
  </si>
  <si>
    <t>SÓLIDO CORROSIVO, TÓXICO, N.S.A.</t>
  </si>
  <si>
    <t>2923</t>
  </si>
  <si>
    <t>LÍQUIDO INFLAMÁVEL, CORROSIVO, N.S.A.</t>
  </si>
  <si>
    <t>2924</t>
  </si>
  <si>
    <t>SÓLIDO ORGÂNICO INFLAMÁVEL, CORROSIVO, N.S.A.</t>
  </si>
  <si>
    <t>2925</t>
  </si>
  <si>
    <t>SÓLIDO ORGÂNICO INFLAMÁVEL, TÓXICO, N.S.A.</t>
  </si>
  <si>
    <t>2926</t>
  </si>
  <si>
    <t>Tóxico à ingestão, por contacto cutâneo ou à inalação. Provoca queimaduras na pele, olhos e mucosas.</t>
  </si>
  <si>
    <t>2927</t>
  </si>
  <si>
    <t>SÓLIDO ORGÂNICO TÓXICO, CORROSIVO, N.S.A.</t>
  </si>
  <si>
    <t>2928</t>
  </si>
  <si>
    <t>﻿2929</t>
  </si>
  <si>
    <t>LÍQUIDO ORGÂNICO TÓXICO, INFLAMÁVEL, N.S.A.</t>
  </si>
  <si>
    <t>2929</t>
  </si>
  <si>
    <t>SÓLIDO ORGÂNICO TÓXICO, INFLAMÁVEL, N.S.A.</t>
  </si>
  <si>
    <t>2930</t>
  </si>
  <si>
    <t>SULFATO DE VANADILO</t>
  </si>
  <si>
    <t>2931</t>
  </si>
  <si>
    <t>CLORO-2 PROPIONATO DE METILO</t>
  </si>
  <si>
    <t>Líquido incolor com um odor semelhante ao éter. Ponto de inflamação: 32°C c.c. Ligeiramente solúvel na água. Irritante para a pele, olhos e mucosas.</t>
  </si>
  <si>
    <t>2933</t>
  </si>
  <si>
    <t>CLORO-2 PROPIONATO DE ISOPROPILO</t>
  </si>
  <si>
    <t>Líquido incolor com um odor adocicado. Ponto de inflamação: 50°C c.c. Imiscível com a água. Irritante para a pele, olhos e mucosas.</t>
  </si>
  <si>
    <t>2934</t>
  </si>
  <si>
    <t>CLORO-2 PROPIONATO DE ETILO</t>
  </si>
  <si>
    <t>Líquido incolor com um odor pungente. Ponto de inflamação: 38°C c.c. Imiscível com a água. Irritante para a pele, olhos e mucosas.</t>
  </si>
  <si>
    <t>2935</t>
  </si>
  <si>
    <t>ÁCIDO TIOLÁCTICO</t>
  </si>
  <si>
    <t>Líquido oleoso com um odor fétido. Ponto de fusão: 10°C. Miscível com a água. Tóxico à ingestão, por contacto cutâneo ou à inalação.</t>
  </si>
  <si>
    <t>2936</t>
  </si>
  <si>
    <t>ÁLCOOL alfa-METILBENZÍLICO LÍQUIDO</t>
  </si>
  <si>
    <t>Líquido incolor. Ligeiramente miscível com a água. Ponto de fusão: 21°C (matéria pura). Tóxico à ingestão, por contacto cutâneo ou à inalação.</t>
  </si>
  <si>
    <t>2937</t>
  </si>
  <si>
    <t>FOSFA-9 BICICLONONANOS (CICLOOCTADIENOFOSFINAS)</t>
  </si>
  <si>
    <t>Sólidos incolores encerados. Ponto de fusão: 40°C e 60°C. Reage em contacto com matérias como a serradura ou outros materiais à base de celulose resultando na troca e libertação de fumos tóxicos. Irritante para a pele, olhos e mucosas.</t>
  </si>
  <si>
    <t>2940</t>
  </si>
  <si>
    <t>FLUORANILINAS</t>
  </si>
  <si>
    <t>2941</t>
  </si>
  <si>
    <t>TRIFLUORMETIL-2 ANILINA</t>
  </si>
  <si>
    <t>Líquido.  Imiscível com a água. Tóxico à ingestão, por contacto cutâneo ou à inalação.</t>
  </si>
  <si>
    <t>2942</t>
  </si>
  <si>
    <t>TETRAHIDROFURFURILAMINA</t>
  </si>
  <si>
    <t>Líquido incolor a amarelado com um odor de amoníaco. Ponto de inflamação: 45°C c.c. Miscível com a água. Nocivo à inalação. Irritante para a pele, olhos e mucosas.</t>
  </si>
  <si>
    <t>2943</t>
  </si>
  <si>
    <t>N-METILBUTILAMINA</t>
  </si>
  <si>
    <t>2945</t>
  </si>
  <si>
    <t>AMINO-2 DIETILAMINO-5 PENTANO</t>
  </si>
  <si>
    <t>Líquido com um odor acre. Miscível com a água. Tóxico à ingestão, por contacto cutâneo ou à inalação.</t>
  </si>
  <si>
    <t>2946</t>
  </si>
  <si>
    <t>CLOROACETATO DE ISOPROPILO</t>
  </si>
  <si>
    <t>Líquido incolor com um odor pungente. Ponto de inflamação: 56°C c.c. Ligeiramente solúvel em água. Nocivo à inalação. Irritante para a pele, olhos e mucosas.</t>
  </si>
  <si>
    <t>2947</t>
  </si>
  <si>
    <t>TRIFLUORMETIL-3 ANILINA</t>
  </si>
  <si>
    <t>Líquido incolor a amarelado. Ponto de fusão: 5°C. Ligeiramente miscível com a água. Tóxico à ingestão, por contacto cutâneo ou à inalação.</t>
  </si>
  <si>
    <t>2948</t>
  </si>
  <si>
    <t>HIDROGENOSSULFURETO DE SÓDIO HIDRATADO contendo pelo menos 25% de água de cristalização</t>
  </si>
  <si>
    <t>Agulhas incolores ou flocos amarelos. Solúvel em água com um odor fétido. Ponto de fusão: 52°C. Reage violentamente com ácidos, libertando sulfureto de hidrogénio, um gás tóxico e inflamável. Provoca queimaduras na pele, olhos e mucosas.</t>
  </si>
  <si>
    <t>2949</t>
  </si>
  <si>
    <t>920</t>
  </si>
  <si>
    <t>2950</t>
  </si>
  <si>
    <t>tert-BUTIL-5 TRINITRO-2,4,6 m-XILENO 
(MUSC-XILENO)</t>
  </si>
  <si>
    <t>132 133</t>
  </si>
  <si>
    <t xml:space="preserve">Categoria D SW1 SW2 H2 H3 </t>
  </si>
  <si>
    <t>Insolúvel na água. Pode explodir se presente num incêndio em condições de confinamento. Sensível a fortes impactos detonantes . Nocivo à ingestão ou por contacto cutâneo.</t>
  </si>
  <si>
    <t>2956</t>
  </si>
  <si>
    <t>ETERATO DIMETÍLICO DE TRIFLUORETO DE BORO</t>
  </si>
  <si>
    <t>Líquido inflamável, incolor. Ponto de inflamação: 20°C c.c. mas bastante variável, dependendo da quantidade de éter livre. Ponto de congelação:-14°C. Decompõe-se em contacto com a água, éter dimetílico, um gás inflamável. Provoca queimaduras na pele, olhos e mucosas.</t>
  </si>
  <si>
    <t>2965</t>
  </si>
  <si>
    <t>﻿2966</t>
  </si>
  <si>
    <t>TIOGLICOL</t>
  </si>
  <si>
    <t>ÁCIDO SULFÂMICO</t>
  </si>
  <si>
    <t>Pó cristalino branco. Solúvel em água. Decompõe-se quando aquecido, libertando fumos tóxicos. Provoca queimaduras na pele, olhos e mucosas.</t>
  </si>
  <si>
    <t>2967</t>
  </si>
  <si>
    <t>MANEBE ESTABILIZADO ou PREPARAÇÕES DE MANEBE, ESTABILIZADAS contra o auto-aquecimento</t>
  </si>
  <si>
    <t>223 946</t>
  </si>
  <si>
    <t>Pó amarelo. Pode libertar fumos tóxicos, irritantes ou inflamáveis quando molhado, quando presente num incêndio ou em contacto com ácidos. Requere certificação do expedidor em como a substância não é da classe  4.2.</t>
  </si>
  <si>
    <t>2968</t>
  </si>
  <si>
    <t>FARINHA DE RÍCINO ou GRÃOS DE RÍCINO ou GRÃOS DE RÍCINO EM FLOCOS ou BAGAÇO DE RÍCINO</t>
  </si>
  <si>
    <t>141</t>
  </si>
  <si>
    <t xml:space="preserve">SG10 SG18 SG29 </t>
  </si>
  <si>
    <t>2969</t>
  </si>
  <si>
    <t>172</t>
  </si>
  <si>
    <t>2977</t>
  </si>
  <si>
    <t>2978</t>
  </si>
  <si>
    <t>ÓXIDO DE ETILENO E ÓXIDO DE PROPILENO EM MISTURA, contendo no máximo 30% de óxido de etileno</t>
  </si>
  <si>
    <t>Líquido volátil, incolor com um odor etéreo. Ponto de inflamação: abaixo de-18°C c.c. Limites de explosividade: entre 2.2% e 55%. Ponto de ebulição: 23°C a 28°C. Miscível com a água. Corrosivo para o alumínio. Tóxico à ingestão, por contacto cutâneo ou à inalação. Irritante para os olhos e mucosas.</t>
  </si>
  <si>
    <t>2983</t>
  </si>
  <si>
    <t>PERÓXIDO DE HIDROGÉNIO EM SOLUÇÃO AQUOSA contendo pelo menos 8%, mas menos de 20% de peróxido de hidrogénio (estabilizado se necessário)</t>
  </si>
  <si>
    <t>2984</t>
  </si>
  <si>
    <t>﻿2985</t>
  </si>
  <si>
    <t>CLOROSSILANOS INFLAMÁVEIS, CORROSIVOS, N.S.A.</t>
  </si>
  <si>
    <t>Líquido incolor com um odor pungente. Quando presente num incêndio liberta gases tóxicos. Reage violentamente com a água, libertando cloreto de hidrogénio, um gás irritante e corrosivo. Na presença de humidade, altamente corrosivo para a maioria dos metais. Provoca queimaduras na pele, olhos e mucosas.</t>
  </si>
  <si>
    <t>CLOROSSILANOS CORROSIVOS, INFLAMÁVEIS, N.S.A.</t>
  </si>
  <si>
    <t>2986</t>
  </si>
  <si>
    <t>CLOROSSILANOS CORROSIVOS, N.S.A.</t>
  </si>
  <si>
    <t>2987</t>
  </si>
  <si>
    <t>CLOROSSILANOS HIDRO-REACTIVOS, INFLAMÁVEIS, CORROSIVOS, N.S.A.</t>
  </si>
  <si>
    <t>2988</t>
  </si>
  <si>
    <t>﻿2989</t>
  </si>
  <si>
    <t>FOSFITO DE CHUMBO DIBÁSICO</t>
  </si>
  <si>
    <t>922</t>
  </si>
  <si>
    <t>Pó ou cristais brancos. Insolúvel na água. A combustão pode ser mantida, mesmo na ausência de ar. Nocivo à ingestão.</t>
  </si>
  <si>
    <t>2989</t>
  </si>
  <si>
    <t xml:space="preserve">SG18 SG71 </t>
  </si>
  <si>
    <t>2990</t>
  </si>
  <si>
    <t>CARBAMATO PESTICIDA LÍQUIDO, TÓXICO, INFLAMÁVEL, com um ponto de inflamação igual ou superior a 23 °C</t>
  </si>
  <si>
    <t>2991</t>
  </si>
  <si>
    <t>CARBAMATO PESTICIDA LÍQUIDO, TÓXICO</t>
  </si>
  <si>
    <t>A miscibilidade com a água depende da composição. Tóxico à ingestão, por contacto cutâneo ou à inalação.</t>
  </si>
  <si>
    <t>2992</t>
  </si>
  <si>
    <t>PESTICIDA ARSENICAL LÍQUIDO, TÓXICO, INFLAMÁVEL, com um ponto de inflamação igual ou superior a 23 °C</t>
  </si>
  <si>
    <t>2993</t>
  </si>
  <si>
    <t>PESTICIDA ARSENICAL LÍQUIDO, TÓXICO</t>
  </si>
  <si>
    <t>2994</t>
  </si>
  <si>
    <t>PESTICIDA ORGANOCLORADO LÍQUIDO, TÓXICO, INFLAMÁVEL, com um ponto de inflamação igual ou superior a 23 °C</t>
  </si>
  <si>
    <t>Frequentemente contêm petróleo ou alcatrão de hulha destilados ou outros líquidos inflamáveis. Ponto de inflamação e a miscibilidade com a água depende da composição. Tóxico à ingestão, por contacto cutâneo ou à inalação.</t>
  </si>
  <si>
    <t>2995</t>
  </si>
  <si>
    <t>PESTICIDA ORGANOCLORADO LÍQUIDO, TÓXICO</t>
  </si>
  <si>
    <t>2996</t>
  </si>
  <si>
    <t>TRIAZINA PESTICIDA LÍQUIDO, TÓXICO, INFLAMÁVEL, com um ponto de inflamação igual ou superior a 23 °C</t>
  </si>
  <si>
    <t>2997</t>
  </si>
  <si>
    <t>﻿2997</t>
  </si>
  <si>
    <t>TRIAZINA PESTICIDA LÍQUIDO, TÓXICO</t>
  </si>
  <si>
    <t>2998</t>
  </si>
  <si>
    <t>TIOCARBAMATO PESTICIDA LÍQUIDO, TÓXICO, INFLAMÁVEL, com um ponto de inflamação igual ou superior a 23 °C</t>
  </si>
  <si>
    <t>3005</t>
  </si>
  <si>
    <t>TIOCARBAMATO PESTICIDA LÍQUIDO, TÓXICO</t>
  </si>
  <si>
    <t>3006</t>
  </si>
  <si>
    <t>PESTICIDA CÚPRICO LÍQUIDO, TÓXICO, INFLAMÁVEL, com um ponto de inflamação igual ou superior a 23 °C</t>
  </si>
  <si>
    <t>3009</t>
  </si>
  <si>
    <t>PESTICIDA CÚPRICO LÍQUIDO, TÓXICO</t>
  </si>
  <si>
    <t>3010</t>
  </si>
  <si>
    <t>PESTICIDA MERCURIAL LÍQUIDO, TÓXICO, INFLAMÁVEL, com um ponto de inflamação igual ou superior a 23 °C</t>
  </si>
  <si>
    <t>3011</t>
  </si>
  <si>
    <t>PESTICIDA MERCURIAL LÍQUIDO, TÓXICO</t>
  </si>
  <si>
    <t>3012</t>
  </si>
  <si>
    <t>NITROFENOL SUBSTITUÍDO PESTICIDA LÍQUIDO, TÓXICO, INFLAMÁVEL, com um ponto de inflamação igual ou superior a 23 °C</t>
  </si>
  <si>
    <t>3013</t>
  </si>
  <si>
    <t>NITROFENOL SUBSTITUÍDO PESTICIDA LÍQUIDO, TÓXICO</t>
  </si>
  <si>
    <t>3014</t>
  </si>
  <si>
    <t>﻿3014</t>
  </si>
  <si>
    <t>PESTICIDA BIPIRIDÍLICO LÍQUIDO, TÓXICO, INFLAMÁVEL, com um ponto de inflamação igual ou superior a 23 °C</t>
  </si>
  <si>
    <t>3015</t>
  </si>
  <si>
    <t>PESTICIDA BIPIRIDÍLICO LÍQUIDO, TÓXICO</t>
  </si>
  <si>
    <t>3016</t>
  </si>
  <si>
    <t>PESTICIDA ORGANOFOSFORADO LÍQUIDO, TÓXICO, INFLAMÁVEL, com um ponto de inflamação igual ou superior a 23 °C</t>
  </si>
  <si>
    <t>3017</t>
  </si>
  <si>
    <t>PESTICIDA ORGANOFOSFORADO LÍQUIDO, TÓXICO</t>
  </si>
  <si>
    <t>3018</t>
  </si>
  <si>
    <t>PESTICIDA ORGANOESTÂNICO LÍQUIDO, TÓXICO, INFLAMÁVEL, com um ponto de inflamação igual ou superior a 23 °C</t>
  </si>
  <si>
    <t>3019</t>
  </si>
  <si>
    <t>PESTICIDA ORGANOESTÂNICO LÍQUIDO, TÓXICO</t>
  </si>
  <si>
    <t>3020</t>
  </si>
  <si>
    <t>PESTICIDA LÍQUIDO, INFLAMÁVEL, TÓXICO, N.S.A., com um ponto de inflamação inferior a 23 °C</t>
  </si>
  <si>
    <t>3021</t>
  </si>
  <si>
    <t>ÓXIDO DE BUTILENO-1,2 ESTABILIZADO</t>
  </si>
  <si>
    <t>Líquido incolor. Ponto de inflamação: -15°C c.c. Limites de explosividade: entre 1.5% e 18.3%. Reage violentamente com ácidos, bases e comburentes. Miscível com a água. Nocivo à ingestão ou à inalação. Irritante para a pele, olhos e mucosas.</t>
  </si>
  <si>
    <t>3022</t>
  </si>
  <si>
    <t>METIL-2 HEPTANOTIOL-2</t>
  </si>
  <si>
    <t xml:space="preserve">SG57 </t>
  </si>
  <si>
    <t>3023</t>
  </si>
  <si>
    <t>PESTICIDA CUMARÍNICO LÍQUIDO, INFLAMÁVEL, TÓXICO, com um ponto de inflamação inferior a 23 °C</t>
  </si>
  <si>
    <t>3024</t>
  </si>
  <si>
    <t>PESTICIDA CUMARÍNICO LÍQUIDO, TÓXICO, INFLAMÁVEL, com um ponto de inflamação igual ou superior a 23 °C</t>
  </si>
  <si>
    <t>3025</t>
  </si>
  <si>
    <t>﻿3025</t>
  </si>
  <si>
    <t>PESTICIDA CUMARÍNICO LÍQUIDO, TÓXICO</t>
  </si>
  <si>
    <t>3026</t>
  </si>
  <si>
    <t>PESTICIDA CUMARÍNICO SÓLIDO, TÓXICO</t>
  </si>
  <si>
    <t>3027</t>
  </si>
  <si>
    <t>295 304</t>
  </si>
  <si>
    <t>3028</t>
  </si>
  <si>
    <t>PESTICIDA DE FOSFORETO DE ALUMÍNIO</t>
  </si>
  <si>
    <t>153 930</t>
  </si>
  <si>
    <t>3048</t>
  </si>
  <si>
    <t>MERCAPTANO CICLOHEXÍLICO</t>
  </si>
  <si>
    <t>Líquido incolor com um odor semelhante a alho. Ponto de inflamação: 49°C c.c. Imiscíveis com a água. Nocivo à inalação. Irritante para a pele, olhos e mucosas.</t>
  </si>
  <si>
    <t>3054</t>
  </si>
  <si>
    <t>(AMINO-2 ETÓXI)-2 ETANOL</t>
  </si>
  <si>
    <t>Líquido ligeiramente viscoso, incolor com um odor suave. Miscível com a água. Nocivo à ingestão ou à inalação. Corrosivo para a pele, olhos e mucosas.</t>
  </si>
  <si>
    <t>3055</t>
  </si>
  <si>
    <t>n-HEPTALDEÍDO</t>
  </si>
  <si>
    <t>Líquido incolor pálido oleoso, amarelo com um odor pungente. Ponto de inflamação: 35°C e 45°C c.c. Limites de explosividade: entre1.1% e 5.2%. Ligeiramente solúvel na água. Irritante para a pele, olhos e mucosas.</t>
  </si>
  <si>
    <t>3056</t>
  </si>
  <si>
    <t>CLORETO DE TRIFLUORACETILO</t>
  </si>
  <si>
    <t>Gás liquefeito, tóxico, corrosivo, não inflamável. Reage com a água. Corrosivo para vidro e para a maioria dos metais, incluindo o aço. Mais pesado do que o ar (1.4 a 20°C). Altamente irritante para a pele, olhos e mucosas.</t>
  </si>
  <si>
    <t>3057</t>
  </si>
  <si>
    <t>NITROGLICERINA EM SOLUÇÃO ALCOÓLICA com mais de 1% mas não mais de 5% de nitroglicerina</t>
  </si>
  <si>
    <t>3064</t>
  </si>
  <si>
    <t>BEBIDAS ALCOÓLICAS contendo mais de 70% (volume) de álcool</t>
  </si>
  <si>
    <t>144 145 247</t>
  </si>
  <si>
    <t>3065</t>
  </si>
  <si>
    <t>BEBIDAS ALCOÓLICAS contendo entre 24% e 70% (volume) de álcool</t>
  </si>
  <si>
    <t>TINTAS (incluindo tintas, lacas, esmaltes, cores, shellac, vernizes, ceras, encáusticas, revestimentos de preparação e bases líquidas para lacas) ou  MATÉRIAS APARENTADAS ÀS TINTAS (incluindo solventes e diluentes para tintas)</t>
  </si>
  <si>
    <t>Conteúdo corrosivo. Provoca queimaduras na pele, olhos e mucosas.</t>
  </si>
  <si>
    <t>3066</t>
  </si>
  <si>
    <t>163 223</t>
  </si>
  <si>
    <t>ÓXIDO DE ETILENO E DICLORODIFLUORMETANO EM MISTURA, contendo no máximo 12,5% de óxido de etileno</t>
  </si>
  <si>
    <t>Gás liquefeito, não inflamável. Muito mais pesado que o ar.</t>
  </si>
  <si>
    <t>3070</t>
  </si>
  <si>
    <t>MERCAPTANOS LÍQUIDOS TÓXICOS, INFLAMÁVEIS, N.S.A. ou MERCAPTANOS EM MISTURA, LÍQUIDA, TÓXICA, INFLAMÁVEL, N.S.A.</t>
  </si>
  <si>
    <t>Líquidos inflamáveis incolores a amarelos com um odor a alho. Imiscível com a água. Tóxico à ingestão, por contacto cutâneo ou à inalação.</t>
  </si>
  <si>
    <t>3071</t>
  </si>
  <si>
    <t>3072</t>
  </si>
  <si>
    <t>VINILPIRIDINAS ESTABILIZADAS</t>
  </si>
  <si>
    <t>Categoria C SW2</t>
  </si>
  <si>
    <t>Líquidos inflamáveis ​​incolores a cor de palha. Ponto de inflamação: 42°C e 51°C c.c. Tóxico à ingestão, por contacto cutâneo ou à inalação. Provoca queimaduras na pele, olhos e mucosas. Reage violentamente com ácidos.</t>
  </si>
  <si>
    <t>3073</t>
  </si>
  <si>
    <t>MATÉRIA PERIGOSA DO PONTO DE VISTA DO AMBIENTE, SÓLIDA, N.S.A.</t>
  </si>
  <si>
    <t>S-F</t>
  </si>
  <si>
    <t>﻿3077</t>
  </si>
  <si>
    <t>CÉRIO, aparas ou pó abrasivo</t>
  </si>
  <si>
    <t>3078</t>
  </si>
  <si>
    <t>METACRILONITRILO ESTABILIZADO</t>
  </si>
  <si>
    <t>Líquido móvel, incolor com um odor pungente. Ponto de inflamação: 4°C c.c. Limites de explosividade: entre3% e 17%. Parcialmente miscível com a água. Tóxico à ingestão, por contacto cutâneo ou à inalação. A prática tem demonstrado que esta substância poderá derramar de embalagens que normalmente são estanques a outros produtos químicos.</t>
  </si>
  <si>
    <t>3079</t>
  </si>
  <si>
    <t>﻿3080</t>
  </si>
  <si>
    <t>ISOCIANATOS TÓXICOS, INFLAMÁVEIS, N.S.A. ou ISOCIANATO TÓXICO, INFLAMÁVEL, EM SOLUÇÃO, N.S.A.</t>
  </si>
  <si>
    <t>Líquido inflamável ou soluções com um odor pungente. Imiscível com ou insolúvel na água, mas reage com ela para formar dióxido de carbono. Tóxico à ingestão, por contacto cutâneo ou à inalação.</t>
  </si>
  <si>
    <t>MATÉRIA PERIGOSA DO PONTO DE VISTA DO AMBIENTE, LÍQUIDA, N.S.A.</t>
  </si>
  <si>
    <t>3082</t>
  </si>
  <si>
    <t>FLUORETO DE PERCLORILO</t>
  </si>
  <si>
    <t>Gás incolor, tóxico, não inflamável, com um odor doce característico. Agente fortemente comburente; pode provocar um incêndio em contacto com materiais orgânicos. Reage com a água ou ar húmido produzindo vapores tóxicos e corrosivos. As misturas com óleos ou materiais combustíveis podem explodir. Muito mais pesado que o ar (3.6). Irritante para a pele, olhos e mucosas.</t>
  </si>
  <si>
    <t>3083</t>
  </si>
  <si>
    <t>SÓLIDO CORROSIVO, COMBURENTE, N.S.A.</t>
  </si>
  <si>
    <t>3084</t>
  </si>
  <si>
    <t>SÓLIDO COMBURENTE, CORROSIVO, N.S.A.</t>
  </si>
  <si>
    <t xml:space="preserve">Categoria D H1 </t>
  </si>
  <si>
    <t>Provoca queimaduras na pele, olhos e mucosas. Um cuidado especial no manuseio deve ser exercido se os volumes ficarem molhados.</t>
  </si>
  <si>
    <t>3085</t>
  </si>
  <si>
    <t>SÓLIDO TÓXICO, COMBURENTE, N.S.A.</t>
  </si>
  <si>
    <t>3086</t>
  </si>
  <si>
    <t>SÓLIDO COMBURENTE, TÓXICO, N.S.A.</t>
  </si>
  <si>
    <t>3087</t>
  </si>
  <si>
    <t>3088</t>
  </si>
  <si>
    <t>PÓ METÁLICO INFLAMÁVEL, N.S.A.</t>
  </si>
  <si>
    <t>3089</t>
  </si>
  <si>
    <t>PILHAS DE LÍTIO METAL (incluindo pilhas de liga de lítio)</t>
  </si>
  <si>
    <t>Categoria A SW19</t>
  </si>
  <si>
    <t>3090</t>
  </si>
  <si>
    <t>PILHAS DE LÍTIO METAL CONTIDAS NUM EQUIPAMENTO ou PILHAS DE LÍTIO METAL EMBALADAS COM UM EQUIPAMENTO (incluindo pilhas de liga de lítio)</t>
  </si>
  <si>
    <t>3091</t>
  </si>
  <si>
    <t>METÓXI-1 PROPANOL-2</t>
  </si>
  <si>
    <t>Líquido incolor. Ponto de inflamação: 29°C a 35°C c.c. Limites de explosividade: entre 1.7% e 11.5%. Miscível com a água. Reage com substâncias fortemente comburentes. Irritante para a pele, olhos e mucosas.</t>
  </si>
  <si>
    <t>3092</t>
  </si>
  <si>
    <t>LÍQUIDO CORROSIVO, COMBURENTE, N.S.A.</t>
  </si>
  <si>
    <t>3093</t>
  </si>
  <si>
    <t>3094</t>
  </si>
  <si>
    <t>3095</t>
  </si>
  <si>
    <t>3096</t>
  </si>
  <si>
    <t>SÓLIDO INFLAMÁVEL, COMBURENTE, N.S.A.</t>
  </si>
  <si>
    <t>3097</t>
  </si>
  <si>
    <t>LÍQUIDO COMBURENTE, CORROSIVO, N.S.A.</t>
  </si>
  <si>
    <t>Provoca queimaduras na pele, olhos e mucosas. Um cuidado especial no manuseamento deve ser exercido se os volumes ficarem molhados.</t>
  </si>
  <si>
    <t>3098</t>
  </si>
  <si>
    <t>﻿3098</t>
  </si>
  <si>
    <t>LÍQUIDO COMBURENTE, TÓXICO, N.S.A.</t>
  </si>
  <si>
    <t>3099</t>
  </si>
  <si>
    <t>3100</t>
  </si>
  <si>
    <t>PERÓXIDO ORGÂNICO DE TIPO B, LÍQUIDO</t>
  </si>
  <si>
    <t>Ver DE181</t>
  </si>
  <si>
    <t>F-J</t>
  </si>
  <si>
    <t>S-R</t>
  </si>
  <si>
    <t>3101</t>
  </si>
  <si>
    <t>PERÓXIDO ORGÂNICO DE TIPO B, SÓLIDO</t>
  </si>
  <si>
    <t>3102</t>
  </si>
  <si>
    <t>PERÓXIDO ORGÂNICO DE TIPO C, LÍQUIDO</t>
  </si>
  <si>
    <t>3103</t>
  </si>
  <si>
    <t>PERÓXIDO ORGÂNICO DE TIPO C, SÓLIDO</t>
  </si>
  <si>
    <t>3104</t>
  </si>
  <si>
    <t>PERÓXIDO ORGÂNICO DE TIPO D, LÍQUIDO</t>
  </si>
  <si>
    <t xml:space="preserve">SG35 SG36 SG72 </t>
  </si>
  <si>
    <t>3105</t>
  </si>
  <si>
    <t>PERÓXIDO ORGÂNICO DE TIPO D, SÓLIDO</t>
  </si>
  <si>
    <t>3106</t>
  </si>
  <si>
    <t>PERÓXIDO ORGÂNICO DE TIPO E, LÍQUIDO</t>
  </si>
  <si>
    <t>3107</t>
  </si>
  <si>
    <t>PERÓXIDO ORGÂNICO DE TIPO E, SÓLIDO</t>
  </si>
  <si>
    <t>3108</t>
  </si>
  <si>
    <t>PERÓXIDO ORGÂNICO DE TIPO F, LÍQUIDO</t>
  </si>
  <si>
    <t>3109</t>
  </si>
  <si>
    <t>PERÓXIDO ORGÂNICO DE TIPO F, SÓLIDO</t>
  </si>
  <si>
    <t>3110</t>
  </si>
  <si>
    <t>PERÓXIDO ORGÂNICO DE TIPO B, LÍQUIDO COM REGULAÇÃO DE TEMPERATURA</t>
  </si>
  <si>
    <t>F-F</t>
  </si>
  <si>
    <t xml:space="preserve">Categoria D SW1 SW3 </t>
  </si>
  <si>
    <t>3111</t>
  </si>
  <si>
    <t>PERÓXIDO ORGÂNICO DE TIPO B, SÓLIDO COM REGULAÇÃO DE TEMPERATURA</t>
  </si>
  <si>
    <t>3112</t>
  </si>
  <si>
    <t>PERÓXIDO ORGÂNICO DE TIPO C, LÍQUIDO COM REGULAÇÃO DE TEMPERATURA</t>
  </si>
  <si>
    <t>3113</t>
  </si>
  <si>
    <t>PERÓXIDO ORGÂNICO DE TIPO C, SÓLIDO COM REGULAÇÃO DE TEMPERATURA</t>
  </si>
  <si>
    <t>3114</t>
  </si>
  <si>
    <t>PERÓXIDO ORGÂNICO DE TIPO D, LÍQUIDO COM REGULAÇÃO DE TEMPERATURA</t>
  </si>
  <si>
    <t>3115</t>
  </si>
  <si>
    <t>PERÓXIDO ORGÂNICO DE TIPO D, SÓLIDO COM REGULAÇÃO DE TEMPERATURA</t>
  </si>
  <si>
    <t>3116</t>
  </si>
  <si>
    <t>PERÓXIDO ORGÂNICO DE TIPO E, LÍQUIDO COM REGULAÇÃO DE TEMPERATURA</t>
  </si>
  <si>
    <t>3117</t>
  </si>
  <si>
    <t>PERÓXIDO ORGÂNICO DE TIPO E, SÓLIDO COM REGULAÇÃO DE TEMPERATURA</t>
  </si>
  <si>
    <t>3118</t>
  </si>
  <si>
    <t>﻿3119</t>
  </si>
  <si>
    <t>PERÓXIDO ORGÂNICO DE TIPO F, LÍQUIDO COM REGULAÇÃO DE TEMPERATURA</t>
  </si>
  <si>
    <t>PERÓXIDO ORGÂNICO DE TIPO F, SÓLIDO COM REGULAÇÃO DE TEMPERATURA</t>
  </si>
  <si>
    <t>3120</t>
  </si>
  <si>
    <t>3121</t>
  </si>
  <si>
    <t>LÍQUIDO TÓXICO, COMBURENTE, N.S.A.</t>
  </si>
  <si>
    <t>3122</t>
  </si>
  <si>
    <t>3123</t>
  </si>
  <si>
    <t>3124</t>
  </si>
  <si>
    <t>3125</t>
  </si>
  <si>
    <t>3126</t>
  </si>
  <si>
    <t>3127</t>
  </si>
  <si>
    <t>3128</t>
  </si>
  <si>
    <t>3129</t>
  </si>
  <si>
    <t>3130</t>
  </si>
  <si>
    <t>3131</t>
  </si>
  <si>
    <t>3132</t>
  </si>
  <si>
    <t>3133</t>
  </si>
  <si>
    <t>3134</t>
  </si>
  <si>
    <t>﻿3134</t>
  </si>
  <si>
    <t>3135</t>
  </si>
  <si>
    <t>TRIFLUORMETANO LÍQUIDO REFRIGERADO</t>
  </si>
  <si>
    <t>3136</t>
  </si>
  <si>
    <t>SÓLIDO COMBURENTE, INFLAMÁVEL, N.S.A.</t>
  </si>
  <si>
    <t>3137</t>
  </si>
  <si>
    <t>ETILENO, ACETILENO E PROPILENO EM MISTURA LÍQUIDA REFRIGERADA, contendo 71,5% pelo menos de etileno, 22,5% no máximo de acetileno e 6% no máximo de propileno</t>
  </si>
  <si>
    <t>Mistura de gases liquefeitos, inflamáveis, incolores com um odor a alho. Limites de explosividade: entre 2.7% e 36%. Mais leve que o ar (0.96).</t>
  </si>
  <si>
    <t>3138</t>
  </si>
  <si>
    <t>LÍQUIDO COMBURENTE, N.S.A.</t>
  </si>
  <si>
    <t>3139</t>
  </si>
  <si>
    <t>ALCALÓIDES LÍQUIDOS, N.S.A. ou SAIS DE ALCALÓIDES LÍQUIDOS, N.S.A.</t>
  </si>
  <si>
    <t>Uma vasta gama de líquidos tóxicos, geralmente de origem vegetal. Tóxico à ingestão, por contacto cutâneo ou à inalação.</t>
  </si>
  <si>
    <t>3140</t>
  </si>
  <si>
    <t>COMPOSTO INORGÂNICO LÍQUIDO DE ANTIMÓNIO, N.S.A.</t>
  </si>
  <si>
    <t>3141</t>
  </si>
  <si>
    <t>3142</t>
  </si>
  <si>
    <t>CORANTE SÓLIDO TÓXICO, N.S.A. ou MATÉRIA INTERMÉDIA SÓLIDA PARA CORANTE, TÓXICA, N.S.A.</t>
  </si>
  <si>
    <t>3143</t>
  </si>
  <si>
    <t>COMPOSTO LÍQUIDO DE NICOTINA, N.S.A. ou PREPARAÇÃO LÍQUIDA DE NICOTINA, N.S.A.</t>
  </si>
  <si>
    <t>3144</t>
  </si>
  <si>
    <t>ALQUILFENÓIS LÍQUIDOS, N.S.A. (incluindo os homólogos C2 a C12)</t>
  </si>
  <si>
    <t>Uma vasta gama de líquidos incolores a cor de palha com odores penetrantes (às vezes como cânfora). Líquido ligeiramente miscível com a água. Provoca queimaduras na pele, olhos e mucosas.</t>
  </si>
  <si>
    <t>3145</t>
  </si>
  <si>
    <t>COMPOSTO ORGÂNICO SÓLIDO DE ESTANHO, N.S.A.</t>
  </si>
  <si>
    <t>Uma grande variedade de sólidos tóxicos. Tóxico à ingestão, por contacto cutâneo ou à inalação.</t>
  </si>
  <si>
    <t>3146</t>
  </si>
  <si>
    <t>﻿3146</t>
  </si>
  <si>
    <t>CORANTE SÓLIDO CORROSIVO, N.S.A. ou MATÉRIA INTERMÉDIA SÓLIDA PARA CORANTE, CORROSIVA, N.S.A.</t>
  </si>
  <si>
    <t>Uma grande variedade de sólidos corrosivos ou pastas. Provoca queimaduras na pele, olhos e mucosas.</t>
  </si>
  <si>
    <t>3147</t>
  </si>
  <si>
    <t>3148</t>
  </si>
  <si>
    <t>PERÓXIDO DE HIDROGÉNIO E ÁCIDO PEROXIACÉTICO EM MISTURA, com ácido(s), água e não mais de 5% de ácido peroxiacético, ESTABILIZADO</t>
  </si>
  <si>
    <t>196</t>
  </si>
  <si>
    <t>Líquido incolor. Transportada como uma solução aquosa. Decompõe-se lentamente, libertando oxigénio; a velocidade de decomposição aumenta em contacto com a maioria dos metais. Em contacto com material combustível pode causar um incêndio. Provoca queimaduras na pele, olhos e mucosas. Embora estabilizadas, estas soluções podem libertar oxigénio.</t>
  </si>
  <si>
    <t>3149</t>
  </si>
  <si>
    <t>PEQUENOS APARELHOS COM HIDROCARBONETOS GASOSOS ou RECARGAS DE HIDROCARBONETOS GASOSOS PARA PEQUENOS APARELHOS, com dispositivo de descarga</t>
  </si>
  <si>
    <t>Vários pequenos dispositivos usados ​​para fins cosméticos e outros, e as suas recargas.</t>
  </si>
  <si>
    <t>3150</t>
  </si>
  <si>
    <t>3151</t>
  </si>
  <si>
    <t>203 305 958</t>
  </si>
  <si>
    <t>3152</t>
  </si>
  <si>
    <t>ÉTER PERFLUOR (METILVINÍLICO)</t>
  </si>
  <si>
    <t>Limites de explosividade: entre 7% e 73%. Muito mais pesado do que o ar (4.8). Ponto de ebulição: -27°C.</t>
  </si>
  <si>
    <t>3153</t>
  </si>
  <si>
    <t>ÉTER PERFLUOR (ETILVINÍLICO)</t>
  </si>
  <si>
    <t>Limites de explosividade: entre 7% e 73%. Muito mais pesado do que o ar (6.4). Ponto de ebulição: 12°C.</t>
  </si>
  <si>
    <t>3154</t>
  </si>
  <si>
    <t>PENTACLOROFENOL</t>
  </si>
  <si>
    <t>3155</t>
  </si>
  <si>
    <t>GÁS COMPRIMIDO COMBURENTE, N.S.A.</t>
  </si>
  <si>
    <t>3156</t>
  </si>
  <si>
    <t>GÁS LIQUEFEITO COMBURENTE, N.S.A.</t>
  </si>
  <si>
    <t>3157</t>
  </si>
  <si>
    <t>GÁS LÍQUIDO REFRIGERADO, N.S.A.</t>
  </si>
  <si>
    <t>3158</t>
  </si>
  <si>
    <t>TETRAFLUOR-1,1,1,2 ETANO (GÁS REFRIGERANTE R 134a)</t>
  </si>
  <si>
    <t>Gás não inflamável com um leve odor semelhante ao éter. Muito mais pesado que o ar (3.5).</t>
  </si>
  <si>
    <t>3159</t>
  </si>
  <si>
    <t>GÁS LIQUEFEITO TÓXICO, INFLAMÁVEL, N.S.A.</t>
  </si>
  <si>
    <t>3160</t>
  </si>
  <si>
    <t>GÁS LIQUEFEITO INFLAMÁVEL, N.S.A.</t>
  </si>
  <si>
    <t>3161</t>
  </si>
  <si>
    <t>GÁS LIQUEFEITO TÓXICO, N.S.A.</t>
  </si>
  <si>
    <t>3162</t>
  </si>
  <si>
    <t>GÁS LIQUEFEITO, N.S.A.</t>
  </si>
  <si>
    <t>3163</t>
  </si>
  <si>
    <t>Artigos que contenham gás não inflamável e não tóxico necessário para o seu funcionamento.</t>
  </si>
  <si>
    <t>3164</t>
  </si>
  <si>
    <t>RESERVATÓRIO DE CARBURANTE PARA MOTOR DE CIRCUITO HIDRÁULICO DE AERONAVE (contendo uma mistura de hidrazina anidra e de monometil-hidrazina) (carburante M86)</t>
  </si>
  <si>
    <t>A mistura é miscível com a água e pode reagir perigosamente com substâncias comburentes. A mistura é altamente tóxica à ingestão, por contacto cutâneo ou à inalação. Provoca queimaduras na pele, olhos e mucosas.</t>
  </si>
  <si>
    <t>3165</t>
  </si>
  <si>
    <t>﻿3166</t>
  </si>
  <si>
    <t>*</t>
  </si>
  <si>
    <t>AMOSTRA DE GÁS NÃO COMPRIMIDO, INFLAMÁVEL, N.S.A., sob outra forma que não a de líquido refrigerado</t>
  </si>
  <si>
    <t>209</t>
  </si>
  <si>
    <t>3167</t>
  </si>
  <si>
    <t>AMOSTRA DE GÁS, NÃO COMPRIMIDO, TÓXICO, INFLAMÁVEL, N.S.A., sob outra forma que não a de líquido refrigerado</t>
  </si>
  <si>
    <t>3168</t>
  </si>
  <si>
    <t>﻿3169</t>
  </si>
  <si>
    <t>AMOSTRA DE GÁS, NÃO COMPRIMIDO, TÓXICO,  N.S.A., sob outra forma que não a de líquido refrigerado</t>
  </si>
  <si>
    <t>SUBPRODUTOS DO FABRICO DE ALUMÍNIO ou SUBPRODUTOS DA REFUSÃO DE ALUMÍNIO</t>
  </si>
  <si>
    <t>244</t>
  </si>
  <si>
    <t>Pó cinzento ou grumos com algumas inclusões metálicas. O contacto com a água pode causar aquecimento com possível libertação de gases inflamáveis ​​e tóxicos, como o hidrogénio e o amoníaco. Esta rubrica inclui, por exemplo, escória de alumínio, escumas de alumínio, cátodos usados, sucata de alumínio e escórias salinas de alumínio.</t>
  </si>
  <si>
    <t>3170</t>
  </si>
  <si>
    <t>223 244</t>
  </si>
  <si>
    <t>APARELHO MOVIDO POR ACUMULADORES ou VEÍCULO MOVIDO POR ACUMULADORES</t>
  </si>
  <si>
    <t>3171</t>
  </si>
  <si>
    <t>TOXINAS EXTRAÍDAS DE ORGANISMOS VIVOS, LÍQUIDAS, N.S.A.</t>
  </si>
  <si>
    <t>210 274</t>
  </si>
  <si>
    <t>3172</t>
  </si>
  <si>
    <t>210 223 274</t>
  </si>
  <si>
    <t>DISSULFURETO DE TITÂNIO</t>
  </si>
  <si>
    <t>Pó amarelo ou cinzento com um odor desagradável. Em contacto com a água liberta lentamente gás sulfídrico.</t>
  </si>
  <si>
    <t>3174</t>
  </si>
  <si>
    <t>SÓLIDOS CONTENDO LÍQUIDO INFLAMÁVEL, N.S.A.</t>
  </si>
  <si>
    <t>216 274</t>
  </si>
  <si>
    <t>Misturas de sólidos não perigosos (tais como terra, areia, materiais de produção, etc.) e líquidos inflamáveis.</t>
  </si>
  <si>
    <t>3175</t>
  </si>
  <si>
    <t>SÓLIDO ORGÂNICO INFLAMÁVEL FUNDIDO, N.S.A.</t>
  </si>
  <si>
    <t>Expedido fundido, acima do seu ponto de fusão.</t>
  </si>
  <si>
    <t>3176</t>
  </si>
  <si>
    <t>SÓLIDO INORGÂNICO INFLAMÁVEL, N.S.A.</t>
  </si>
  <si>
    <t>3178</t>
  </si>
  <si>
    <t>SÓLIDO INORGÂNICO INFLAMÁVEL, TÓXICO, N.S.A.</t>
  </si>
  <si>
    <t>3179</t>
  </si>
  <si>
    <t>SÓLIDO INORGÂNICO INFLAMÁVEL, CORROSIVO, N.S.A.</t>
  </si>
  <si>
    <t>3180</t>
  </si>
  <si>
    <t>SAIS METÁLICOS DE COMPOSTOS ORGÂNICOS, INFLAMÁVEIS, N.S.A.</t>
  </si>
  <si>
    <t>3181</t>
  </si>
  <si>
    <t>HIDRETOS METÁLICOS INFLAMÁVEIS, N.S.A.</t>
  </si>
  <si>
    <t>3182</t>
  </si>
  <si>
    <t>3183</t>
  </si>
  <si>
    <t>3184</t>
  </si>
  <si>
    <t>3185</t>
  </si>
  <si>
    <t>3186</t>
  </si>
  <si>
    <t>3187</t>
  </si>
  <si>
    <t>3188</t>
  </si>
  <si>
    <t>PÓ METÁLICO SUSCEPTÍVEL DE AUTO-AQUECIMENTO, N.S.A.</t>
  </si>
  <si>
    <t>Forma misturas explosivas com substâncias comburentes.</t>
  </si>
  <si>
    <t>3189</t>
  </si>
  <si>
    <t>﻿3189</t>
  </si>
  <si>
    <t>3190</t>
  </si>
  <si>
    <t>3191</t>
  </si>
  <si>
    <t>3192</t>
  </si>
  <si>
    <t>LÍQUIDO INORGÂNICO PIROFÓRICO, N.S.A.</t>
  </si>
  <si>
    <t>3194</t>
  </si>
  <si>
    <t>SÓLIDO INORGÂNICO PIROFÓRICO, N.S.A.</t>
  </si>
  <si>
    <t>3200</t>
  </si>
  <si>
    <t>ALCOOLATOS DE METAIS ALCALINO-TERROSOS, N.S.A.</t>
  </si>
  <si>
    <t>183 274</t>
  </si>
  <si>
    <t>Pó higroscópico isento de escoamento. Irritante para a pele, olhos e mucosas.</t>
  </si>
  <si>
    <t>3205</t>
  </si>
  <si>
    <t>183 223 274</t>
  </si>
  <si>
    <t>182 274</t>
  </si>
  <si>
    <t>Pó higroscópico isento de escoamento. Causa queimaduras na pele, olhos e mucosas.</t>
  </si>
  <si>
    <t>3206</t>
  </si>
  <si>
    <t>182 223 274</t>
  </si>
  <si>
    <t>3208</t>
  </si>
  <si>
    <t>3209</t>
  </si>
  <si>
    <t>CLORATOS INORGÂNICOS EM SOLUÇÃO AQUOSA, N.S.A.</t>
  </si>
  <si>
    <t>3210</t>
  </si>
  <si>
    <t>PERCLORATOS INORGÂNICOS EM SOLUÇÃO AQUOSA, N.S.A.</t>
  </si>
  <si>
    <t>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t>
  </si>
  <si>
    <t>3211</t>
  </si>
  <si>
    <t>HIPOCLORITOS INORGÂNICOS, N.S.A.</t>
  </si>
  <si>
    <t xml:space="preserve">Categoria D SW1 SW17 </t>
  </si>
  <si>
    <t>3212</t>
  </si>
  <si>
    <t>BROMATOS INORGÂNICOS EM SOLUÇÃO AQUOSA, N.S.A.</t>
  </si>
  <si>
    <t>3213</t>
  </si>
  <si>
    <t>PERMANGANATOS INORGÂNICOS EM SOLUÇÃO AQUOSA, N.S.A.</t>
  </si>
  <si>
    <t>3214</t>
  </si>
  <si>
    <t>﻿3215</t>
  </si>
  <si>
    <t>PERSULFATOS INORGÂNICOS, N.S.A.</t>
  </si>
  <si>
    <t xml:space="preserve">SG40 SG49 </t>
  </si>
  <si>
    <t>PERSULFATOS INORGÂNICOS EM SOLUÇÃO AQUOSA, N.S.A.</t>
  </si>
  <si>
    <t>3216</t>
  </si>
  <si>
    <t>NITRATOS INORGÂNICOS EM SOLUÇÃO AQUOSA, N.S.A.</t>
  </si>
  <si>
    <t>270</t>
  </si>
  <si>
    <t>3218</t>
  </si>
  <si>
    <t>223 270</t>
  </si>
  <si>
    <t>NITRITOS INORGÂNICOS EM SOLUÇÃO AQUOSA, N.S.A.</t>
  </si>
  <si>
    <t>3219</t>
  </si>
  <si>
    <t>PENTAFLUORETANO (GÁS REFRIGERANTE R 125)</t>
  </si>
  <si>
    <t>Gás liquefeito, não inflamável com um leve odor semelhante ao éter. Muito mais pesado que o ar (4.2).</t>
  </si>
  <si>
    <t>3220</t>
  </si>
  <si>
    <t>181 274</t>
  </si>
  <si>
    <t>Pode explodir a temperaturas elevadas ou em caso de incêndio. Arde vigorosamente. Imiscível com a água. O contacto com bases ou ácidos pode causar decomposição perigosa. Os produtos da combustão ou decomposição auto-acelerada podem ser tóxicos à inalação.</t>
  </si>
  <si>
    <t>3221</t>
  </si>
  <si>
    <t>Pode explodir a temperaturas elevadas ou em caso de incêndio. Arde vigorosamente. Insolúvel na água. O contacto com bases ou ácidos pode causar decomposição perigosa. Os produtos da combustão ou decomposição auto-acelerada podem ser tóxicos à inalação.</t>
  </si>
  <si>
    <t>3222</t>
  </si>
  <si>
    <t>Pode decompor-se violentamente a temperaturas elevadas ou em caso de incêndio. Arde vigorosamente. Imiscível com a água. O contacto com bases ou ácidos pode causar decomposição perigosa. Os produtos da combustão ou decomposição auto-acelerada podem ser tóxicos à inalação.</t>
  </si>
  <si>
    <t>3223</t>
  </si>
  <si>
    <t>Pode decompor-se violentamente a temperaturas elevadas ou em caso de incêndio. Arde vigorosamente. Insolúvel na água. O contacto com bases ou ácidos pode causar decomposição perigosa. Os produtos da combustão ou decomposição auto-acelerada podem ser tóxicos à inalação.</t>
  </si>
  <si>
    <t>3224</t>
  </si>
  <si>
    <t>Decompõe-se a temperaturas elevadas ou em caso de incêndio. Arde vigorosamente. Imiscível com a água. O contacto com bases ou ácidos pode causar decomposição perigosa. Os produtos da combustão ou decomposição auto-acelerada podem ser tóxicos à inalação.</t>
  </si>
  <si>
    <t>3225</t>
  </si>
  <si>
    <t>3226</t>
  </si>
  <si>
    <t>3227</t>
  </si>
  <si>
    <t>Decompõe-se a temperaturas elevadas ou em caso de incêndio. Arde vigorosamente. Insolúvel na água. O contacto com bases ou ácidos pode causar decomposição perigosa. Os produtos da combustão ou decomposição auto-acelerada podem ser tóxicos à inalação.</t>
  </si>
  <si>
    <t>3228</t>
  </si>
  <si>
    <t>3229</t>
  </si>
  <si>
    <t>3230</t>
  </si>
  <si>
    <t>181 194 274 923</t>
  </si>
  <si>
    <t>S-K</t>
  </si>
  <si>
    <t>3231</t>
  </si>
  <si>
    <t>3232</t>
  </si>
  <si>
    <t>194 274 923</t>
  </si>
  <si>
    <t>3233</t>
  </si>
  <si>
    <t>3234</t>
  </si>
  <si>
    <t>Decompõe-se a temperaturas mais altas do que a temperatura de emergência ou em caso de incêndio. Arde vigorosamente. Imiscível com a água. O contacto com bases ou ácidos pode causar decomposição perigosa. Os produtos da combustão ou decomposição auto-acelerada podem ser tóxicos à inalação.</t>
  </si>
  <si>
    <t>3235</t>
  </si>
  <si>
    <t>3236</t>
  </si>
  <si>
    <t>3237</t>
  </si>
  <si>
    <t>3238</t>
  </si>
  <si>
    <t>﻿3239</t>
  </si>
  <si>
    <t>3240</t>
  </si>
  <si>
    <t>BROMO-2 NITRO-2 PROPANODIOL-1,3</t>
  </si>
  <si>
    <t xml:space="preserve">Categoria C SW1 SW2 H2 H3 </t>
  </si>
  <si>
    <t>3241</t>
  </si>
  <si>
    <t>AZODICARBONAMIDA</t>
  </si>
  <si>
    <t>215</t>
  </si>
  <si>
    <t xml:space="preserve">SG17 SG35 SG36 </t>
  </si>
  <si>
    <t>3242</t>
  </si>
  <si>
    <t>SÓLIDOS CONTENDO LÍQUIDO TÓXICO, N.S.A.</t>
  </si>
  <si>
    <t>217 274</t>
  </si>
  <si>
    <t>Misturas de sólidos não perigosos (tais como terra, areia, materiais de produção, etc.) e líquidos tóxicos. Tóxico à ingestão, por contacto cutâneo ou à inalação.</t>
  </si>
  <si>
    <t>3243</t>
  </si>
  <si>
    <t>SÓLIDOS CONTENDO LÍQUIDO CORROSIVO, N.S.A.</t>
  </si>
  <si>
    <t>218 274</t>
  </si>
  <si>
    <t>Misturas de sólidos não perigosos (tais como terra, areia, materiais de produção, etc.) e líquidos corrosivos. Provoca queimaduras na pele, olhos e mucosas.</t>
  </si>
  <si>
    <t>3244</t>
  </si>
  <si>
    <t>MICROORGANISMOS GENETICAMENTE MODIFICADOS ou ORGANISMOS GENETICAMENTE MODIFICADOS</t>
  </si>
  <si>
    <t>219</t>
  </si>
  <si>
    <t>3245</t>
  </si>
  <si>
    <t>CLORETO DE METANOSSULFONILO</t>
  </si>
  <si>
    <t>3246</t>
  </si>
  <si>
    <t>PEROXOBORATO DE SÓDIO ANIDRO</t>
  </si>
  <si>
    <t xml:space="preserve">Categoria A SW1 H1 </t>
  </si>
  <si>
    <t>Cristais amarelados, inodoros. Solúvel em água. As misturas com materiais combustíveis são facilmente inflamadas e podem arder violentamente. Nocivo à ingestão.</t>
  </si>
  <si>
    <t>3247</t>
  </si>
  <si>
    <t>MEDICAMENTO LÍQUIDO INFLAMÁVEL, TÓXICO, N.S.A.</t>
  </si>
  <si>
    <t>220 221</t>
  </si>
  <si>
    <t>3248</t>
  </si>
  <si>
    <t>220 221 223</t>
  </si>
  <si>
    <t>MEDICAMENTO SÓLIDO TÓXICO, N.S.A.</t>
  </si>
  <si>
    <t>3249</t>
  </si>
  <si>
    <t>ÁCIDO CLOROACÉTICO FUNDIDO</t>
  </si>
  <si>
    <t>Líquido em fusão. Ponto de fusão pode ser de apenas 50°C. Tóxico à ingestão, por contacto cutâneo ou à inalação. Provoca queimaduras na pele, olhos e mucosas.</t>
  </si>
  <si>
    <t>3250</t>
  </si>
  <si>
    <t>MONONITRATO-5 DE ISOSORBIDA</t>
  </si>
  <si>
    <t>Pode explodir se presente num incêndio em condições de confinamento. Sensível ao choque detonante forte.</t>
  </si>
  <si>
    <t>3251</t>
  </si>
  <si>
    <t>DIFLUORMETANO (GÁS REFRIGERANTE R 32)</t>
  </si>
  <si>
    <t>Gás inflamável incolor. Mais pesado do que o ar (1.8).</t>
  </si>
  <si>
    <t>3252</t>
  </si>
  <si>
    <t>TRIOXOSSILICATO DE DISSÓDIO</t>
  </si>
  <si>
    <t>3253</t>
  </si>
  <si>
    <t>TRIBUTILFOSFANO</t>
  </si>
  <si>
    <t xml:space="preserve">SG44 </t>
  </si>
  <si>
    <t>3254</t>
  </si>
  <si>
    <t>HIPOCLORITO DE tert-BUTILO</t>
  </si>
  <si>
    <t>Líquido inflamável, volátil,  ligeiramente amarelo com um odor pungente. Imiscíveis com a água. Ponto de ebulição: 77°C e 79°C. Ponto de inflamação entre -15°C e -10°C. A exposição à luz provoca a decomposição perigosa imediata. Provoca queimaduras na pele, olhos e mucosas.</t>
  </si>
  <si>
    <t>3255</t>
  </si>
  <si>
    <t>LÍQUIDO TRANSPORTADO A QUENTE, INFLAMÁVEL, N.S.A., com um ponto de inflamação superior a 60 °C, a uma temperatura igual ou superior ao seu ponto de inflamação</t>
  </si>
  <si>
    <t>3256</t>
  </si>
  <si>
    <t>LÍQUIDO TRANSPORTADO A QUENTE, N.S.A. (incluindo metal fundido, sal fundido, etc.) a uma temperatura igual ou superior a 100 °C e inferior ao seu ponto de inflamação</t>
  </si>
  <si>
    <t xml:space="preserve">Categoria A SW5 </t>
  </si>
  <si>
    <t>Qualquer líquido que é transportado a ou acima de 100° C, mas abaixo do seu ponto de inflamação. Risco de incêndio se estiver em contacto com material combustível devido a temperaturas extremas.</t>
  </si>
  <si>
    <t>3257</t>
  </si>
  <si>
    <t>SÓLIDO TRANSPORTADO A QUENTE, N.S.A. a uma temperatura igual ou superior a 240 °C</t>
  </si>
  <si>
    <t>Qualquer sólido que é transportado a ou acima 240°C. Risco de incêndio se estiver em contacto com material combustível devido a temperaturas extremas.</t>
  </si>
  <si>
    <t>3258</t>
  </si>
  <si>
    <t>AMINAS SÓLIDAS CORROSIVAS, N.S.A. ou POLIAMINAS SÓLIDAS CORROSIVAS, N.S.A.</t>
  </si>
  <si>
    <t>Sólidos incolores a amarelados com um odor pungente. Miscível com ou solúvel em água. Quando presente num incêndio, liberta gases tóxicos. Corrosivo para a maioria dos metais, especialmente para o cobre e suas ligas. Provoca queimaduras na pele, olhos e mucosas. Reage violentamente com ácidos.</t>
  </si>
  <si>
    <t>3259</t>
  </si>
  <si>
    <t>SÓLIDO INORGÂNICO CORROSIVO, ÁCIDO, N.S.A.</t>
  </si>
  <si>
    <t>3260</t>
  </si>
  <si>
    <t>﻿3260</t>
  </si>
  <si>
    <t>SÓLIDO ORGÂNICO CORROSIVO, ÁCIDO, N.S.A.</t>
  </si>
  <si>
    <t>3261</t>
  </si>
  <si>
    <t>SÓLIDO INORGÂNICO CORROSIVO, BÁSICO, N.S.A.</t>
  </si>
  <si>
    <t>Reage violentamente com ácidos. Provoca queimaduras na pele, olhos e mucosas.</t>
  </si>
  <si>
    <t>3262</t>
  </si>
  <si>
    <t>SÓLIDO ORGÂNICO CORROSIVO, BÁSICO, N.S.A.</t>
  </si>
  <si>
    <t>3263</t>
  </si>
  <si>
    <t>LÍQUIDO INORGÂNICO CORROSIVO, ÁCIDO, N.S.A.</t>
  </si>
  <si>
    <t>3264</t>
  </si>
  <si>
    <t>LÍQUIDO ORGÂNICO CORROSIVO, ÁCIDO, N.S.A.</t>
  </si>
  <si>
    <t>3265</t>
  </si>
  <si>
    <t>LÍQUIDO INORGÂNICO CORROSIVO, BÁSICO, N.S.A.</t>
  </si>
  <si>
    <t>3266</t>
  </si>
  <si>
    <t>LÍQUIDO ORGÂNICO CORROSIVO, BÁSICO, N.S.A.</t>
  </si>
  <si>
    <t>3267</t>
  </si>
  <si>
    <t>280 289</t>
  </si>
  <si>
    <t>3268</t>
  </si>
  <si>
    <t>236 340</t>
  </si>
  <si>
    <t>3269</t>
  </si>
  <si>
    <t>MEMBRANAS FILTRANTES DE NITROCELULOSE, com um teor em azoto não superior a 12,6% (massa seca)</t>
  </si>
  <si>
    <t>237 286</t>
  </si>
  <si>
    <t>Os filtros podem ser peças redondas pequenas ou grandes folhas. Quando presente num incêndio, liberta vapores tóxicos; em compartimentos fechados, esses vapores podem formar uma mistura explosiva com o ar. Arde rapidamente com irradiação térmica intensa.</t>
  </si>
  <si>
    <t>3270</t>
  </si>
  <si>
    <t>ÉTERES, N.S.A.</t>
  </si>
  <si>
    <t>3271</t>
  </si>
  <si>
    <t>ÉSTERES, N.S.A.</t>
  </si>
  <si>
    <t>3272</t>
  </si>
  <si>
    <t>NITRILOS INFLAMÁVEIS, TÓXICOS, N.S.A.</t>
  </si>
  <si>
    <t>3273</t>
  </si>
  <si>
    <t>ALCOOLATOS EM SOLUÇÃO em álcool, N.S.A.</t>
  </si>
  <si>
    <t>Solução incolor. Reage violentamente com a água. Provoca queimaduras na pele, olhos e mucosas.</t>
  </si>
  <si>
    <t>3274</t>
  </si>
  <si>
    <t>﻿3275</t>
  </si>
  <si>
    <t>NITRILOS TÓXICOS, INFLAMÁVEIS, N.S.A.</t>
  </si>
  <si>
    <t>Líquido inflamável, libertando vapor tóxico. Reage com ácidos ou vapores ácidos, libertando cianeto de hidrogénio, um gás altamente tóxico e inflamável. Miscível com a água. Tóxico à ingestão, por contacto cutâneo ou à inalação.</t>
  </si>
  <si>
    <t>3275</t>
  </si>
  <si>
    <t>NITRILOS TÓXICOS LÍQUIDOS, N.S.A.</t>
  </si>
  <si>
    <t>Líquidos, libertando vapor tóxico. Reage com ácidos ou vapores ácidos, libertando cianeto de hidrogénio, um gás altamente tóxico e inflamável. Miscível com a água. Tóxico à ingestão, por contacto cutâneo ou à inalação.</t>
  </si>
  <si>
    <t>3276</t>
  </si>
  <si>
    <t>CLOROFORMIATOS TÓXICOS, CORROSIVOS, N.S.A.</t>
  </si>
  <si>
    <t>3277</t>
  </si>
  <si>
    <t>COMPOSTO ORGANOFOSFORADO TÓXICO, LÍQUIDO, N.S.A.</t>
  </si>
  <si>
    <t>43 274 315</t>
  </si>
  <si>
    <t>3278</t>
  </si>
  <si>
    <t>COMPOSTO ORGANOFOSFORADO TÓXICO, INFLAMÁVEL, N.S.A.</t>
  </si>
  <si>
    <t>3279</t>
  </si>
  <si>
    <t>COMPOSTO ORGÂNICO DE ARSÉNIO, LÍQUIDO, N.S.A.</t>
  </si>
  <si>
    <t>3280</t>
  </si>
  <si>
    <t>METAIS-CARBONILOS, LÍQUIDOS, N.S.A.</t>
  </si>
  <si>
    <t>3281</t>
  </si>
  <si>
    <t>COMPOSTO ORGANOMETÁLICO TÓXICO, LÍQUIDO, N.S.A.</t>
  </si>
  <si>
    <t>3282</t>
  </si>
  <si>
    <t>COMPOSTO DE SELÉNIO, SÓLIDO, N.S.A.</t>
  </si>
  <si>
    <t>3283</t>
  </si>
  <si>
    <t>COMPOSTO DE TELÚRIO, N.S.A.</t>
  </si>
  <si>
    <t>3284</t>
  </si>
  <si>
    <t>COMPOSTO DE VANÁDIO, N.S.A.</t>
  </si>
  <si>
    <t>3285</t>
  </si>
  <si>
    <t>LÍQUIDO INFLAMÁVEL, TÓXICO, CORROSIVO, N.S.A.</t>
  </si>
  <si>
    <t>Líquido inflamável, tóxico, corrosivo. Tóxico à ingestão, por contacto cutâneo ou à inalação. Provoca queimaduras na pele, olhos e mucosas.</t>
  </si>
  <si>
    <t>3286</t>
  </si>
  <si>
    <t>LÍQUIDO INORGÂNICO TÓXICO, N.S.A.</t>
  </si>
  <si>
    <t>3287</t>
  </si>
  <si>
    <t>﻿3287</t>
  </si>
  <si>
    <t>SÓLIDO INORGÂNICO TÓXICO, N.S.A.</t>
  </si>
  <si>
    <t>3288</t>
  </si>
  <si>
    <t>LÍQUIDO INORGÂNICO TÓXICO, CORROSIVO, N.S.A.</t>
  </si>
  <si>
    <t>3289</t>
  </si>
  <si>
    <t>SÓLIDO INORGÂNICO TÓXICO, CORROSIVO, N.S.A.</t>
  </si>
  <si>
    <t>3290</t>
  </si>
  <si>
    <t>RESÍDUO HOSPITALAR, NÃO ESPECIFICADO, N.S.A. ou RESÍDUO (BIO)MÉDICO, N.S.A. ou RESÍDUO MÉDICO REGULAMENTADO, N.S.A.</t>
  </si>
  <si>
    <t>Derivados do tratamento médico dos animais, seres humanos ou a partir de bio investigação.</t>
  </si>
  <si>
    <t>3291</t>
  </si>
  <si>
    <t>ACUMULADORES DE SÓDIO ou ELEMENTOS DE ACUMULADORES DE SÓDIO</t>
  </si>
  <si>
    <t>239</t>
  </si>
  <si>
    <t>3292</t>
  </si>
  <si>
    <t>HIDRAZINA EM SOLUÇÃO AQUOSA com no máximo 37% (massa) de hidrazina</t>
  </si>
  <si>
    <t>Líquido incolor. Reage violentamente com ácidos. Tóxico à ingestão, por contacto cutâneo ou à inalação.</t>
  </si>
  <si>
    <t>3293</t>
  </si>
  <si>
    <t>CIANETO DE HIDROGÉNIO EM SOLUÇÃO ALCOÓLICA contendo no máximo 45% de cianeto de hidrogénio</t>
  </si>
  <si>
    <t>3294</t>
  </si>
  <si>
    <t xml:space="preserve">HIDROCARBONETOS LÍQUIDOS, N.S.A. </t>
  </si>
  <si>
    <t>3295</t>
  </si>
  <si>
    <t>HIDROCARBONETOS LÍQUIDOS, N.S.A.</t>
  </si>
  <si>
    <t>HEPTAFLUORPROPANO (GÁS REFRIGERANTE R 227)</t>
  </si>
  <si>
    <t>Gás comprimido não inflamável. Mais pesado que o ar (1.4).</t>
  </si>
  <si>
    <t>3296</t>
  </si>
  <si>
    <t>ÓXIDO DE ETILENO E CLOROTETRAFLUORETANO EM MISTURA contendo no máximo 8,8% de óxido de etileno</t>
  </si>
  <si>
    <t>Gás liquefeito, incolor, não inflamável com um odor semelhante ao éter. Muito mais pesado que o ar.</t>
  </si>
  <si>
    <t>3297</t>
  </si>
  <si>
    <t>ÓXIDO DE ETILENO E PENTAFLUORETANO EM MISTURA contendo no máximo 7,9% de óxido de etileno</t>
  </si>
  <si>
    <t>3298</t>
  </si>
  <si>
    <t>ÓXIDO DE ETILENO E TETRAFLUORETANO EM MISTURA contendo no máximo 5,6% de óxido de etileno</t>
  </si>
  <si>
    <t>3299</t>
  </si>
  <si>
    <t>ÓXIDO DE ETILENO E DIÓXIDO DE CARBONO EM MISTURA contendo mais de 87% de óxido de etileno</t>
  </si>
  <si>
    <t>Gás liquefeito tóxico, inflamável, incolor com um odor semelhante ao éter. Mais pesado que o ar (1.5).</t>
  </si>
  <si>
    <t>3300</t>
  </si>
  <si>
    <t>3301</t>
  </si>
  <si>
    <t>Líquido amarelo claro a incolor. Odor acre. Miscível com a água, provoca lágrimas. Estabilizado com derivados de hidroquinona. Hidrolisa em água e liberta ácido acrílico e dimetilaminoetanol. Tóxico à ingestão, por contacto cutâneo ou à inalação.</t>
  </si>
  <si>
    <t>3302</t>
  </si>
  <si>
    <t>GÁS COMPRIMIDO TÓXICO, COMBURENTE, N.S.A.</t>
  </si>
  <si>
    <t>3303</t>
  </si>
  <si>
    <t>GÁS COMPRIMIDO TÓXICO, CORROSIVO, N.S.A.</t>
  </si>
  <si>
    <t>3304</t>
  </si>
  <si>
    <t>GÁS COMPRIMIDO TÓXICO, INFLAMÁVEL, CORROSIVO, N.S.A.</t>
  </si>
  <si>
    <t>3305</t>
  </si>
  <si>
    <t>GÁS COMPRIMIDO TÓXICO, COMBURENTE, CORROSIVO, N.S.A.</t>
  </si>
  <si>
    <t>3306</t>
  </si>
  <si>
    <t>GÁS LIQUEFEITO TÓXICO, COMBURENTE, N.S.A.</t>
  </si>
  <si>
    <t>3307</t>
  </si>
  <si>
    <t>﻿3308</t>
  </si>
  <si>
    <t>GÁS LIQUEFEITO TÓXICO, CORROSIVO, N.S.A.</t>
  </si>
  <si>
    <t>GÁS LIQUEFEITO TÓXICO, INFLAMÁVEL, CORROSIVO, N.S.A.</t>
  </si>
  <si>
    <t>3309</t>
  </si>
  <si>
    <t>GÁS LIQUEFEITO TÓXICO, COMBURENTE, CORROSIVO, N.S.A.</t>
  </si>
  <si>
    <t>3310</t>
  </si>
  <si>
    <t>GÁS LÍQUIDO REFRIGERADO, COMBURENTE, N.S.A.</t>
  </si>
  <si>
    <t>3311</t>
  </si>
  <si>
    <t>GÁS LÍQUIDO REFRIGERADO, INFLAMÁVEL, N.S.A.</t>
  </si>
  <si>
    <t>3312</t>
  </si>
  <si>
    <t>3313</t>
  </si>
  <si>
    <t>MATÉRIA PLÁSTICA PARA MOLDAGEM em pasta, em folha ou em cordão extrudido, libertando vapores inflamáveis</t>
  </si>
  <si>
    <t>Um material de moldagem constituído predominantemente por poliestireno, poli (metacrilato de metilo), ou outro material polimérico e contendo de 5% a 8% de um hidrocarboneto volátil, que é principalmente pentano. Durante a armazenagem uma pequena parte deste pentano é liberado para a atmosfera; essa percentagem aumenta a elevadas temperaturas.</t>
  </si>
  <si>
    <t>3314</t>
  </si>
  <si>
    <t xml:space="preserve">AMOSTRA QUÍMICA, TÓXICA </t>
  </si>
  <si>
    <t>250</t>
  </si>
  <si>
    <t>3315</t>
  </si>
  <si>
    <t>KIT QUÍMICO ou KIT DE PRIMEIROS SOCORROS</t>
  </si>
  <si>
    <t>251 340</t>
  </si>
  <si>
    <t>3316</t>
  </si>
  <si>
    <t>AMINO-2 DINITRO-4,6 FENOL humedecido com pelo menos 20% (massa) de água</t>
  </si>
  <si>
    <t>3317</t>
  </si>
  <si>
    <t>AMONÍACO EM SOLUÇÃO AQUOSA de densidade inferior a 0,880 a 15 °C contendo mais de 50% de amoníaco</t>
  </si>
  <si>
    <t>Solução altamente concentrada em água de um gás tóxico, corrosivo, não inflamável com um odor pungente. Embora esta substância tenha risco de inflamabilidade, ela só exibe tal perigo em condições extremas de incêndio em áreas confinadas. Reage violentamente com ácidos. Altamente irritante para a pele, olhos e mucosas. Sufocante em baixas concentrações.</t>
  </si>
  <si>
    <t>3318</t>
  </si>
  <si>
    <t>NITROGLICERINA EM MISTURA DESSENSIBILIZADA, SÓLIDA, N.S.A. com mais de 2% mas no máximo 10% (massa) de nitroglicerina</t>
  </si>
  <si>
    <t>Explosivo dessensibilizado com a lactose, glicose ou celulose. Sólido branco. Solúvel em água. Quando presente num incêndio a nitroglicerina pode se acumular e pode provocar uma explosão. O contacto com a água pode dissolver o dessensibilizante (lactose ou glicose), causando a migração e acumulação da nitroglicerina, que pode explodir. A nitroglicerina é mais densa do que a água. Quando presente num incêndio, liberta vapores tóxicos; em compartimentos fechados esses fumos podem formar uma mistura explosiva com o ar. A inalação de vapores pode causar dores de cabeça, tonturas e desmaios.</t>
  </si>
  <si>
    <t>3319</t>
  </si>
  <si>
    <t>BOROHIDRETO DE SÓDIO E HIDRÓXIDO DE SÓDIO EM SOLUÇÃO, contendo no máximo 12% (massa) de borohidreto de sódio e no máximo 40% (massa) de hidróxido de sódio</t>
  </si>
  <si>
    <t>Líquido claro quase branco com um leve odor de hidrocarbonetos. Reage violentamente com ácidos. Em contacto com ácidos ou se diluído com grande quantidade de água liberta hidrogénio gasoso e calor. Provoca queimaduras na pele, olhos e mucosas.</t>
  </si>
  <si>
    <t>3320</t>
  </si>
  <si>
    <t>3321</t>
  </si>
  <si>
    <t>3322</t>
  </si>
  <si>
    <t>3323</t>
  </si>
  <si>
    <t>172 326</t>
  </si>
  <si>
    <t>3324</t>
  </si>
  <si>
    <t>3325</t>
  </si>
  <si>
    <t>3326</t>
  </si>
  <si>
    <t xml:space="preserve">Categoria A SW12 SW20 SW21 </t>
  </si>
  <si>
    <t>3327</t>
  </si>
  <si>
    <t>3328</t>
  </si>
  <si>
    <t>3329</t>
  </si>
  <si>
    <t>3330</t>
  </si>
  <si>
    <t>3331</t>
  </si>
  <si>
    <t>﻿3332</t>
  </si>
  <si>
    <t>3333</t>
  </si>
  <si>
    <t>MATÉRIA LÍQUIDA REGULAMENTADA PARA A AVIAÇÃO N.S.A.</t>
  </si>
  <si>
    <t>3334</t>
  </si>
  <si>
    <t>3335</t>
  </si>
  <si>
    <t>MERCAPTANOS LÍQUIDOS INFLAMÁVEIS, N.S.A. OU MERCAPTANOS EM MISTURA LÍQUIDA INFLAMÁVEL, N.S.A.</t>
  </si>
  <si>
    <t>Líquidos amarelos a incolores com um odor a alho. Imiscível com a água.</t>
  </si>
  <si>
    <t>3336</t>
  </si>
  <si>
    <t>GÁS REFRIGERANTE R 404A</t>
  </si>
  <si>
    <t>Gás liquefeito, incolor, não inflamável com um fraco odor semelhante ao éter. Mais pesado que o ar (1.06). Exposições muito elevadas podem causar efeitos anestésicos e asfixia.</t>
  </si>
  <si>
    <t>3337</t>
  </si>
  <si>
    <t>GÁS REFRIGERANTE R 407A</t>
  </si>
  <si>
    <t>Gás liquefeito, incolor, não inflamável com um fraco odor semelhante ao éter. Mais pesado que o ar (1.17). Exposições muito elevadas podem causar efeitos anestésicos e asfixia.</t>
  </si>
  <si>
    <t>3338</t>
  </si>
  <si>
    <t>GÁS REFRIGERANTE R 407B</t>
  </si>
  <si>
    <t>Gás liquefeito, incolor, não inflamável com um fraco odor semelhante ao éter. Mais pesado que o ar (1.19). Exposições muito elevadas podem causar efeitos anestésicos e asfixia.</t>
  </si>
  <si>
    <t>3339</t>
  </si>
  <si>
    <t>GÁS REFRIGERANTE R 407C</t>
  </si>
  <si>
    <t>Gás liquefeito, incolor, não inflamável com um fraco odor semelhante ao éter. Mais pesado que o ar (1.16). Exposições muito elevadas podem causar efeitos anestésicos e asfixia.</t>
  </si>
  <si>
    <t>3340</t>
  </si>
  <si>
    <t>DIÓXIDO DE TIO-UREIA</t>
  </si>
  <si>
    <t>Pó cristalino branco a amarelo. Praticamente inodoro. Forte agente redutor. Decomposição exotérmica violenta acima de 100° C, com emissão de grandes quantidades de óxido de enxofre, amoníaco, monóxido de carbono, dióxido de carbono, óxidos de azoto e de sulfureto de hidrogénio. A exposição prolongada a temperaturas superiores a 50 ° C e a humidade pode causar a decomposição visível. Pó irritante para a pele, olhos e mucosas.</t>
  </si>
  <si>
    <t>3341</t>
  </si>
  <si>
    <t>XANTATOS</t>
  </si>
  <si>
    <t>3342</t>
  </si>
  <si>
    <t>NITROGLICERINA EM MISTURA DESSENSIBILIZADA, LÍQUIDA, INFLAMÁVEL, N.S.A., com no máximo 30% (massa) de nitroglicerina</t>
  </si>
  <si>
    <t>274 278</t>
  </si>
  <si>
    <t>3343</t>
  </si>
  <si>
    <t>TETRANITRATO DE PENTAERITRITE (TETRANITRATO DE PENTAERITRITOL, PENTRITE, PETN) EM MISTURA DESSENSIBILIZADA, SÓLIDA, N.S.A., com mais de 10% mas no máximo 20% (massa) de PETN</t>
  </si>
  <si>
    <t>3344</t>
  </si>
  <si>
    <t>ÁCIDO FENOXIACÉTICO, DERIVADO PESTICIDA, SÓLIDO, TÓXICO</t>
  </si>
  <si>
    <t>3345</t>
  </si>
  <si>
    <t>ÁCIDO FENOXIACÉTICO, DERIVADO PESTICIDA, LÍQUIDO, INFLAMÁVEL, TÓXICO com um ponto de inflamação inferior a 23 °C</t>
  </si>
  <si>
    <t>Pesticidas frequentemente contendo petróleo ou alcatrão destilados ou outros líquidos inflamáveis. A miscibilidade com a água depende da composição. Tóxico à ingestão, por contacto cutâneo ou à inalação.</t>
  </si>
  <si>
    <t>3346</t>
  </si>
  <si>
    <t>ÁCIDO FENOXIACÉTICO, DERIVADO PESTICIDA, LÍQUIDO, TÓXICO, INFLAMÁVEL com um ponto de inflamação igual ou superior a 23 °C</t>
  </si>
  <si>
    <t>Frequentemente contêm petróleo ou alcatrão destilados ou outros líquidos inflamáveis. Ponto de inflamação e a miscibilidade com a água depende da composição. Tóxico à ingestão, por contacto cutâneo ou à inalação.</t>
  </si>
  <si>
    <t>3347</t>
  </si>
  <si>
    <t>﻿3348</t>
  </si>
  <si>
    <t>ÁCIDO FENOXIACÉTICO, DERIVADO PESTICIDA, LÍQUIDO, TÓXICO</t>
  </si>
  <si>
    <t>3348</t>
  </si>
  <si>
    <t>PIRETRÓIDE PESTICIDA, SÓLIDO, TÓXICO</t>
  </si>
  <si>
    <t>3349</t>
  </si>
  <si>
    <t>PIRETRÓIDE PESTICIDA, LÍQUIDO, INFLAMÁVEL, TÓXICO, com um ponto de inflamação inferior a 23 °C</t>
  </si>
  <si>
    <t>3350</t>
  </si>
  <si>
    <t>PIRETRÓIDE PESTICIDA, LÍQUIDO, TÓXICO, INFLAMÁVEL, com um ponto de inflamação igual ou superior a 23 °C</t>
  </si>
  <si>
    <t>3351</t>
  </si>
  <si>
    <t>PIRETRÓIDE PESTICIDA, LÍQUIDO, TÓXICO</t>
  </si>
  <si>
    <t>3352</t>
  </si>
  <si>
    <t>3354</t>
  </si>
  <si>
    <t>3355</t>
  </si>
  <si>
    <t>GERADOR QUÍMICO DE OXIGÉNIO</t>
  </si>
  <si>
    <t>284</t>
  </si>
  <si>
    <t>3356</t>
  </si>
  <si>
    <t>NITROGLICERINA EM MISTURA, DESSENSIBILIZADA, LÍQUIDA, N.S.A., com no máximo 30% (massa) de nitroglicerina</t>
  </si>
  <si>
    <t>274 288</t>
  </si>
  <si>
    <t>3357</t>
  </si>
  <si>
    <t>MÁQUINAS FRIGORÍFICAS contendo um gás liquefeito inflamável e não tóxico</t>
  </si>
  <si>
    <t>291</t>
  </si>
  <si>
    <t>3358</t>
  </si>
  <si>
    <t>3359</t>
  </si>
  <si>
    <t>FIBRAS VEGETAIS SECAS</t>
  </si>
  <si>
    <t>3360</t>
  </si>
  <si>
    <t>CLOROSSILANOS TÓXICOS, CORROSIVOS, N.S.A.</t>
  </si>
  <si>
    <t>Líquidos amarelos a incolores com um odor pungente. Imiscível com a água. Reage violentamente com a água ou vapor, libertando, cloreto de hidrogénio um gás irritante e corrosivo que surge como fumos brancos. Quando presente num incêndio, liberta gás tóxico. Na presença de humidade, altamente corrosivo para a maioria dos metais. Tóxico à ingestão, por contacto cutâneo ou à inalação. Provoca queimaduras na pele, olhos e mucosas.</t>
  </si>
  <si>
    <t>3361</t>
  </si>
  <si>
    <t>CLOROSSILANOS TÓXICOS, CORROSIVOS, INFLAMÁVEIS, N.S.A.</t>
  </si>
  <si>
    <t>Líquidos inflamáveis incolores a amarelos com um odor pungente. Imiscível com a água. Reage violentamente com a água ou vapor, libertando cloreto de hidrogénio, um gás irritante e corrosivo que surge como fumos brancos. Quando presente num incêndio, liberta gás tóxico. Na presença de humidade, extremamente corrosivo para a maioria dos metais. Tóxico à ingestão, por contacto cutâneo ou à inalação. Provoca queimaduras na pele, olhos e mucosas.</t>
  </si>
  <si>
    <t>3362</t>
  </si>
  <si>
    <t>﻿3363</t>
  </si>
  <si>
    <t>301</t>
  </si>
  <si>
    <t>Os tipos de artigos transportados sob rubrica contêm apenas quantidades limitadas de mercadorias perigosas.</t>
  </si>
  <si>
    <t>TRINITROFENOL (ÁCIDO PÍCRICO) HUMEDECIDO com menos de 10% (massa) de água</t>
  </si>
  <si>
    <t>Explosivo dessensibilizado. A substância na forma pura consiste em Cristais amarelos. Solúvel em água. Explosivo e sensível ao atrito quando seco. Pode formar compostos extremamente sensíveis com metais pesados ​​ou os seus sais. Nocivo à ingestão ou por contacto cutâneo.</t>
  </si>
  <si>
    <t>3364</t>
  </si>
  <si>
    <t>TRINITROCLOROBENZENO (CLORETO DE PICRILO) HUMEDECIDO com menos de 10% (massa) de água</t>
  </si>
  <si>
    <t>Explosivo dessensibilizado. Explosivo e sensível ao choque e ao calor quando seco. Reage violentamente com metais pesados ​​e os seus sais.</t>
  </si>
  <si>
    <t>3365</t>
  </si>
  <si>
    <t>TRINITROTOLUENO (TROTIL, TNT) HUMEDECIDO com pelo menos 10% (massa) de água</t>
  </si>
  <si>
    <t>Explosivo dessensibilizado. A substância na forma pura é composta por cristais amarelos. Quando presente num incêndio, liberta vapores tóxicos; em compartimentos fechados, esses fumos podem formar uma mistura explosiva com o ar. Explosivo e sensível ao choque e ao calor quando seco. Reage violentamente com metais pesados ​​e os seus sais.</t>
  </si>
  <si>
    <t>3366</t>
  </si>
  <si>
    <t>TRINITROBENZENO HUMEDECIDO com pelo menos 10% (massa) de água</t>
  </si>
  <si>
    <t>Explosivo dessensibilizado. A substância na forma pura consiste em cristais inodoros amarelos. Quando presente num incêndio, liberta vapores tóxicos ; em compartimentos fechados, esses vapores podem formar uma mistura explosiva com o ar. Explosivo e sensível ao choque e ao calor quando seco. Nocivo se ingerido ou por contacto cutâneo. Reage violentamente com metais pesados ​​e os seus sais.</t>
  </si>
  <si>
    <t>3367</t>
  </si>
  <si>
    <t>﻿3368</t>
  </si>
  <si>
    <t>ÁCIDO TRINITROBENZÓICO HUMEDECIDO com pelo menos 10% (massa) de água</t>
  </si>
  <si>
    <t>Explosivo dessensibilizado. A substância na forma pura é composta por cristais amarelos. Solúvel em água. Quando presente num incêndio, liberta vapores tóxicos; em compartimentos fechados, esses fumos podem formar uma mistura explosiva com o ar. Explosivo e sensível ao choque e ao calor quando seco. Nocivo se ingerido ou por contacto cutâneo. Reage violentamente com metais pesados ​​e os seus sais.</t>
  </si>
  <si>
    <t>DINITRO-o-CRESOLATO DE SÓDIO HUMEDECIDO com pelo menos 10% (massa) de água</t>
  </si>
  <si>
    <t>3369</t>
  </si>
  <si>
    <t>NITRATO DE UREIA HUMEDECIDO com pelo menos 10% (massa) de água</t>
  </si>
  <si>
    <t>3370</t>
  </si>
  <si>
    <t>2-METILBUTANAL</t>
  </si>
  <si>
    <t>Líquido incolor. Ponto de inflamação: -3.5°C. Limites de explosividade: entre 1.3 e 13.9 %. Ligeiramente miscível com a água.</t>
  </si>
  <si>
    <t>3371</t>
  </si>
  <si>
    <t>MATÉRIA BIOLÓGICA, CATEGORIA B</t>
  </si>
  <si>
    <t>319 341</t>
  </si>
  <si>
    <t xml:space="preserve">Categoria C SW2 SW18 </t>
  </si>
  <si>
    <t>3373</t>
  </si>
  <si>
    <t>ACETILENO SEM SOLVENTE</t>
  </si>
  <si>
    <t>Gás inflamável com um ligeiro odor. Limites de explosividade: entre 2.1 e 80%. Mais leve que o ar (0.907).  Acetileno sem solvente, o manuseamento grosseiro e exposição ao aquecimento local deve ser evitado, uma vez que estas condições podem resultar em explosão retardada. As garrafas vazias devem ser transportadas com as mesmas precauções que as garrafas cheias.</t>
  </si>
  <si>
    <t>3374</t>
  </si>
  <si>
    <t>NITRATO DE AMÓNIO, EM EMULSÃO, SUSPENSÃO ou GEL, servindo para o fabrico de explosivos de desmonte</t>
  </si>
  <si>
    <t>309</t>
  </si>
  <si>
    <t>Emulsões não-sensibilizadas, suspensões e géis constituídos principalmente por uma mistura de nitrato de amónio e de combustível, destinados a produzir um explosivo de desmonte Tipo E apenas após processamento adicional antes da utilização. As substâncias devem passar satisfatoriamente os ensaios da série 8 do Manual de Ensaios e Critérios, Parte I, Secção 18 e ser aprovadas pela autoridade competente.</t>
  </si>
  <si>
    <t>3375</t>
  </si>
  <si>
    <t>NITRO-4 FENIL-HIDRAZINA, contendo pelo menos 30% de água (em massa)</t>
  </si>
  <si>
    <t>3376</t>
  </si>
  <si>
    <t>PERBORATO DE SÓDIO MONOHIDRATADO</t>
  </si>
  <si>
    <t xml:space="preserve">Categoria A SW1 SW23 H1 </t>
  </si>
  <si>
    <t xml:space="preserve">SG59 </t>
  </si>
  <si>
    <t>Cristais ou pó brancos. Parcialmente solúvel em água. Misturas com material combustível são facilmente inflamadas e podem arder vigorosamente. Risco de decomposição quando expostas a calor contínuo (decomposição exotérmica ≥ 60 ° C). Quando presentes num incêndio ou expostas a altas temperaturas, podem decompor-se produzindo oxigénio e vapor. Nocivo se ingerido.</t>
  </si>
  <si>
    <t>3377</t>
  </si>
  <si>
    <t>CARBONATO DE SÓDIO PEROXIHIDRATADO</t>
  </si>
  <si>
    <t>3378</t>
  </si>
  <si>
    <t>LÍQUIDO EXPLOSIVO DESSENSIBILIZADO, N.S.A.</t>
  </si>
  <si>
    <t>274 311</t>
  </si>
  <si>
    <t>Explosivo dessensibilizado. Explosivo e sensível ao atrito quando seco. Pode formar compostos extremamente sensíveis com metais pesados e os seus sais.</t>
  </si>
  <si>
    <t>3379</t>
  </si>
  <si>
    <t>SÓLIDO EXPLOSIVO DESSENSIBILIZADO, N.S.A.</t>
  </si>
  <si>
    <t>3380</t>
  </si>
  <si>
    <t>3381</t>
  </si>
  <si>
    <t>3382</t>
  </si>
  <si>
    <t>Uma variedade de líquidos tóxicos que apresentam um risco significativo de toxicidade à inalação  assim como de ser inflamável. Altamente tóxico à inalação. Tóxico à ingestão ou por contacto cutâneo.</t>
  </si>
  <si>
    <t>3383</t>
  </si>
  <si>
    <t>3384</t>
  </si>
  <si>
    <t>3385</t>
  </si>
  <si>
    <t>﻿3386</t>
  </si>
  <si>
    <t>Uma variedade de líquidos tóxicos que apresentam um risco significativo de toxicidade à inalação  assim como de ser comburente. Altamente tóxico à inalação. Tóxico à ingestão ou por contacto cutâneo.</t>
  </si>
  <si>
    <t>3387</t>
  </si>
  <si>
    <t>3388</t>
  </si>
  <si>
    <t>3389</t>
  </si>
  <si>
    <t>3390</t>
  </si>
  <si>
    <t>MATÉRIA ORGANOMETÁLICA SÓLIDA PIROFÓRICA</t>
  </si>
  <si>
    <t>3391</t>
  </si>
  <si>
    <t>MATÉRIA ORGANOMETÁLICA LÍQUIDA PIROFÓRICA</t>
  </si>
  <si>
    <t>3392</t>
  </si>
  <si>
    <t>3393</t>
  </si>
  <si>
    <t>3394</t>
  </si>
  <si>
    <t>Reage violentamente com a humidade, água e ácidos libertando gás inflamável.</t>
  </si>
  <si>
    <t>3395</t>
  </si>
  <si>
    <t>Sólido inflamável. Reage violentamente com a humidade, água e ácidos libertando gás inflamável.</t>
  </si>
  <si>
    <t>3396</t>
  </si>
  <si>
    <t>3397</t>
  </si>
  <si>
    <t>3398</t>
  </si>
  <si>
    <t>Líquido inflamável. Reage violentamente com a humidade, água e ácidos libertando gás inflamável.</t>
  </si>
  <si>
    <t>3399</t>
  </si>
  <si>
    <t>﻿3399</t>
  </si>
  <si>
    <t>3400</t>
  </si>
  <si>
    <t>AMÁLGAMA DE METAIS ALCALINOS, SÓLIDA</t>
  </si>
  <si>
    <t>Sólido prateado, composto de metal misturado com mercúrio. Reage com a humidade, água ou ácidos, libertando hidrogénio, um gás inflamável. Quando aquecida, liberta vapores tóxicos.</t>
  </si>
  <si>
    <t>3401</t>
  </si>
  <si>
    <t>AMÁLGAMA DE METAIS ALCALINO-TERROSOS, SÓLIDA</t>
  </si>
  <si>
    <t>3402</t>
  </si>
  <si>
    <t>LIGAS METÁLICAS DE POTÁSSIO, SÓLIDAS</t>
  </si>
  <si>
    <t>3403</t>
  </si>
  <si>
    <t>LIGAS DE POTÁSSIO E SÓDIO, SÓLIDAS</t>
  </si>
  <si>
    <t>3404</t>
  </si>
  <si>
    <t>CLORATO DE BÁRIO EM SOLUÇÃO</t>
  </si>
  <si>
    <t>3405</t>
  </si>
  <si>
    <t>PERCLORATO DE BÁRIO EM SOLUÇÃO</t>
  </si>
  <si>
    <t>3406</t>
  </si>
  <si>
    <t>CLORATO E CLORETO DE MAGNÉSIO EM MISTURA, EM SOLUÇÃO</t>
  </si>
  <si>
    <t>3407</t>
  </si>
  <si>
    <t>PERCLORATO DE CHUMBO EM SOLUÇÃO</t>
  </si>
  <si>
    <t>3408</t>
  </si>
  <si>
    <t>CLORONITROBENZENOS, LÍQUIDOS</t>
  </si>
  <si>
    <t>Líquido amarelo. Tóxico à ingestão, por contacto cutâneo ou à inalação.</t>
  </si>
  <si>
    <t>3409</t>
  </si>
  <si>
    <t>CLOROHIDRATO DE CLORO-4 o-TOLUIDINA EM SOLUÇÃO</t>
  </si>
  <si>
    <t>3410</t>
  </si>
  <si>
    <t>beta-NAFTILAMINA EM SOLUÇÃO</t>
  </si>
  <si>
    <t>3411</t>
  </si>
  <si>
    <t>ÁCIDO FÓRMICO contendo pelo menos 10% e no máximo 85% (massa) de ácido</t>
  </si>
  <si>
    <t>Líquido incolor com um odor pungente. Corrosivo para a maioria dos metais. Provoca queimaduras na pele, olhos e mucosas.</t>
  </si>
  <si>
    <t>3412</t>
  </si>
  <si>
    <t>ÁCIDO FÓRMICO contendo pelo menos 5% mas menos de 10% (massa) de ácido</t>
  </si>
  <si>
    <t>CIANETO DE POTÁSSIO EM SOLUÇÃO</t>
  </si>
  <si>
    <t>Reage com os ácidos ou vapores ácidos, libertando cianeto de hidrogénio, um gás altamente tóxico e inflamável. Altamente tóxico à ingestão ou por contacto cutâneo.</t>
  </si>
  <si>
    <t>3413</t>
  </si>
  <si>
    <t>CIANETO DE SÓDIO EM SOLUÇÃO</t>
  </si>
  <si>
    <t>3414</t>
  </si>
  <si>
    <t>FLUORETO DE SÓDIO EM SOLUÇÃO</t>
  </si>
  <si>
    <t>Líquido incolor. Reage com os ácidos, libertando fluoreto de hidrogénio, um gás tóxico, irritante e corrosivo, que surge como fumos brancos. Tóxico à ingestão, por contacto cutâneo ou à inalação.</t>
  </si>
  <si>
    <t>3415</t>
  </si>
  <si>
    <t>CLOROACETOFENONA, LÍQUIDA</t>
  </si>
  <si>
    <t>3416</t>
  </si>
  <si>
    <t>﻿3417</t>
  </si>
  <si>
    <t>BROMETO DE XILILO, SÓLIDO</t>
  </si>
  <si>
    <t>Cristais ou pó, libertando vapor irritante ("gás lacrimogéneo"). Tóxico à ingestão, por contacto cutâneo ou à inalação.</t>
  </si>
  <si>
    <t>m-TOLUILENODIAMINA EM SOLUÇÃO</t>
  </si>
  <si>
    <t>3418</t>
  </si>
  <si>
    <t>COMPLEXO DE TRIFLUORETO DE BORO E DE ÁCIDO ACÉTICO, SÓLIDO</t>
  </si>
  <si>
    <t>Sólido branco cristalino. Ponto de fusão: 23°C. Altamente corrosivo para a maioria dos metais. Provoca queimaduras na pele, olhos e mucosas.</t>
  </si>
  <si>
    <t>3419</t>
  </si>
  <si>
    <t>COMPLEXO DE TRIFLUORETO DE BORO E DE ÁCIDO PROPIÓNICO, SÓLIDO</t>
  </si>
  <si>
    <t>Sólido branco cristalino. Ponto de fusão: 28°C. Altamente corrosivo para a maioria dos metais. Provoca queimaduras na pele, olhos e mucosas.</t>
  </si>
  <si>
    <t>3420</t>
  </si>
  <si>
    <t>HIDROGENODIFLUORETO DE POTÁSSIO EM SOLUÇÃO</t>
  </si>
  <si>
    <t>3421</t>
  </si>
  <si>
    <t>FLUORETO DE POTÁSSIO EM SOLUÇÃO</t>
  </si>
  <si>
    <t>Decomposto por ácidos, libertando fluoreto de hidrogénio, um gás irritante e corrosivo. Tóxico à ingestão, por contacto cutâneo ou à inalação.</t>
  </si>
  <si>
    <t>3422</t>
  </si>
  <si>
    <t>HIDRÓXIDO DE TETRAMETILAMÓNIO, SÓLIDO</t>
  </si>
  <si>
    <t>Muito Solúvel em água. Reage violentamente com ácidos.</t>
  </si>
  <si>
    <t>3423</t>
  </si>
  <si>
    <t>DINITRO-o-CRESATO DE AMÓNIO EM SOLUÇÃO</t>
  </si>
  <si>
    <t>3424</t>
  </si>
  <si>
    <t>ÁCIDO BROMOACÉTICO SÓLIDO</t>
  </si>
  <si>
    <t>Cristais deliquescentes, incolores. Ponto de fusão: 51°C. Corrosivo para a maioria dos metais. Nocivo à ingestão. Causa queimaduras nos olhos e pele.</t>
  </si>
  <si>
    <t>3425</t>
  </si>
  <si>
    <t>ACRILAMIDA EM SOLUÇÃO</t>
  </si>
  <si>
    <t>3426</t>
  </si>
  <si>
    <t>CLORETOS DE CLOROBENZILO, SÓLIDOS</t>
  </si>
  <si>
    <t>Sólido cristalino incolor. Ponto de fusão: 29°C. Imiscível com ou insolúvel na água. Tóxico à ingestão, por contacto cutâneo ou à inalação.</t>
  </si>
  <si>
    <t>3427</t>
  </si>
  <si>
    <t>ISOCIANATO DE CLORO-3 METIL-4 FENILO, SÓLIDO</t>
  </si>
  <si>
    <t>Sólido incolor com um odor pungente. Ponto de fusão: 23°C. Insolúvel em água. Reage com a água, libertando dióxido de carbono. Tóxico à ingestão, por contacto cutâneo ou à inalação.</t>
  </si>
  <si>
    <t>3428</t>
  </si>
  <si>
    <t>CLOROTOLUIDINAS, LÍQUIDAS</t>
  </si>
  <si>
    <t>Líquido castanho. Tóxico à ingestão, por contacto cutâneo ou à inalação.</t>
  </si>
  <si>
    <t>3429</t>
  </si>
  <si>
    <t>XILENÓIS, LÍQUIDOS</t>
  </si>
  <si>
    <t>3430</t>
  </si>
  <si>
    <t>FLUORETOS DE NITROBENZILIDINA, SÓLIDOS</t>
  </si>
  <si>
    <t>Ponto de fusão baixo (31°C a 32°C). Sólidos com um odor aromático. Insolúvel na água. Tóxico à ingestão, por contacto cutâneo ou à inalação.</t>
  </si>
  <si>
    <t>3431</t>
  </si>
  <si>
    <t>DIFENILOS POLICLORADOS SÓLIDOS</t>
  </si>
  <si>
    <t>305 958</t>
  </si>
  <si>
    <t>3432</t>
  </si>
  <si>
    <t>NITROCRESÓIS, LÍQUIDOS</t>
  </si>
  <si>
    <t>3434</t>
  </si>
  <si>
    <t>HIDRATO DE HEXAFLUORACETONA, SÓLIDO</t>
  </si>
  <si>
    <t>3436</t>
  </si>
  <si>
    <t>CLOROCRESÓIS, SÓLIDOS</t>
  </si>
  <si>
    <t>Cristais brancos ou rosa com um odor como fenol. Ponto de fusão: 45°C a 68°C. Ligeiramente solúvel na água. Decompõe-se quando aquecido, libertando fumos extremamente tóxicos (fosgénio). Tóxico à ingestão, por contacto cutâneo ou à inalação.</t>
  </si>
  <si>
    <t>3437</t>
  </si>
  <si>
    <t>ÁLCOOL alfa-METILBENZÍLICO SÓLIDO</t>
  </si>
  <si>
    <t>3438</t>
  </si>
  <si>
    <t>NITRILOS TÓXICOS, SÓLIDOS, N.S.A.</t>
  </si>
  <si>
    <t>3439</t>
  </si>
  <si>
    <t>COMPOSTO DE SELÉNIO, LÍQUIDO, N.S.A.</t>
  </si>
  <si>
    <t>3440</t>
  </si>
  <si>
    <t>CLORODINITROBENZENOS, SÓLIDOS</t>
  </si>
  <si>
    <t>Cristais. Ponto de fusão: 27°C a 53°C. Pode explodir se presente num incêndio. Tóxico à ingestão, por contacto cutâneo ou à inalação.</t>
  </si>
  <si>
    <t>3441</t>
  </si>
  <si>
    <t>DICLOROANILINAS, SÓLIDAS</t>
  </si>
  <si>
    <t>Sólido com um odor penetrante. Misturas líquidas de vários isómeros de dicloroanilinas, algumas das quais, no estado puro podem ser sólidas, com um Ponto de Fusão variando entre 24°C e 72°C. Tóxico à ingestão, por contacto cutâneo ou à inalação.</t>
  </si>
  <si>
    <t>3442</t>
  </si>
  <si>
    <t>DINITROBENZENOS, SÓLIDOS</t>
  </si>
  <si>
    <t>Pode explodir se presente num incêndio. Tóxico à ingestão, por contacto cutâneo ou à inalação.</t>
  </si>
  <si>
    <t>3443</t>
  </si>
  <si>
    <t>CLOROHIDRATO DE NICOTINA SÓLIDO</t>
  </si>
  <si>
    <t>Cristais deliquescente, sólidos ou massas. Solúvel em água. Tóxico à ingestão, por contacto cutâneo ou à inalação.</t>
  </si>
  <si>
    <t>3444</t>
  </si>
  <si>
    <t>SULFATO DE NICOTINA, SÓLIDO</t>
  </si>
  <si>
    <t>3445</t>
  </si>
  <si>
    <t>﻿3446</t>
  </si>
  <si>
    <t>NITROTOLUENOS, SÓLIDOS</t>
  </si>
  <si>
    <t>NITROXILENOS, SÓLIDOS</t>
  </si>
  <si>
    <t>Sólido amarelo. Ponto de fusão: 4-NITRO-2-XILENO: 29°C a 31°C, 5-NITRO-3-XILENO: 72°C a 74°C. Insolúvel na água. Tóxico à ingestão, por contacto cutâneo ou à inalação.</t>
  </si>
  <si>
    <t>3447</t>
  </si>
  <si>
    <t>MATÉRIA DESTINADA À PRODUÇÃO DE GASES LACRIMOGÉNEOS, SÓLIDA, N.S.A.</t>
  </si>
  <si>
    <t>3448</t>
  </si>
  <si>
    <t>CIANETOS DE BROMOBENZILO, SÓLIDOS</t>
  </si>
  <si>
    <t>3449</t>
  </si>
  <si>
    <t>DIFENILAMINACLOROARSINO, SÓLIDO</t>
  </si>
  <si>
    <t>3450</t>
  </si>
  <si>
    <t>TOLUIDINAS, SÓLIDAS</t>
  </si>
  <si>
    <t>A para-TOLUIDINA é sólida na forma pura, com um ponto de fusão de aproximadamente 45°C. Tóxico à ingestão, por contacto cutâneo ou à inalação.</t>
  </si>
  <si>
    <t>3451</t>
  </si>
  <si>
    <t>XILIDINAS, SÓLIDAS</t>
  </si>
  <si>
    <t>3452</t>
  </si>
  <si>
    <t>ÁCIDO FOSFÓRICO, SÓLIDO</t>
  </si>
  <si>
    <t>Sólido cristalino muito deliquescente. Ponto de fusão: 42°C. Solúvel em água. Ligeiramente corrosivo para a maioria dos metais.</t>
  </si>
  <si>
    <t>3453</t>
  </si>
  <si>
    <t>DINITROTOLUENOS, SÓLIDOS</t>
  </si>
  <si>
    <t>3454</t>
  </si>
  <si>
    <t>CRESÓIS, SÓLIDOS</t>
  </si>
  <si>
    <t>Sólido amarelo claro. Solúvel em água. Ponto de fusão dos CRESÓIS: orto-CRESOL: 30°C, para-CRESOL: 35°C. Tóxico à ingestão, por contacto cutâneo ou à inalação. Provoca queimaduras na pele, olhos e mucosas.</t>
  </si>
  <si>
    <t>3455</t>
  </si>
  <si>
    <t>HIDROGENOSSULFATO DE NITROSILO, SÓLIDO</t>
  </si>
  <si>
    <t>Sólido cristalino. Comburente que pode causar um incêndio, com materiais orgânicos (tais como madeira, palha, etc.). Quando envolvido num incêndio, liberta gases tóxicos. Na presença de humidade, extremamente corrosivo para a maioria dos metais. Provoca queimaduras na pele, olhos e mucosas.</t>
  </si>
  <si>
    <t>3456</t>
  </si>
  <si>
    <t>CLORONITROTOLUENOS SÓLIDOS</t>
  </si>
  <si>
    <t>Intervalo de fusão entre 20°C e 40°C. Insolúvel na água. Substância comburente que pode explodir ou arder vigorosamente quando em contacto com materiais orgânicos. Tóxico à ingestão, por contacto cutâneo ou à inalação.</t>
  </si>
  <si>
    <t>3457</t>
  </si>
  <si>
    <t>NITRANISÓIS, SÓLIDOS</t>
  </si>
  <si>
    <t>3458</t>
  </si>
  <si>
    <t>NITROBROMOBENZENOS, SÓLIDOS</t>
  </si>
  <si>
    <t>3459</t>
  </si>
  <si>
    <t>N-ETILBENZILTOLUIDINAS, SÓLIDAS</t>
  </si>
  <si>
    <t>Sólido que pode liquefazer em condições de transporte. Odor forte. Insolúvel na água. Tóxico à ingestão, por contacto cutâneo ou à inalação.</t>
  </si>
  <si>
    <t>3460</t>
  </si>
  <si>
    <t>TOXINAS EXTRAÍDAS DE ORGANISMOS VIVOS, SÓLIDAS, N.S.A.</t>
  </si>
  <si>
    <t>3462</t>
  </si>
  <si>
    <t>ÁCIDO PROPIÓNICO contendo pelo menos 90% (massa) de ácido</t>
  </si>
  <si>
    <t>3463</t>
  </si>
  <si>
    <t>COMPOSTO ORGANOFOSFORADO TÓXICO, SÓLIDO, N.S.A.</t>
  </si>
  <si>
    <t>3464</t>
  </si>
  <si>
    <t>COMPOSTO ORGÂNICO DE ARSÉNIO, SÓLIDO, N.S.A.</t>
  </si>
  <si>
    <t>3465</t>
  </si>
  <si>
    <t>METAIS-CARBONILOS, SÓLIDOS, N.S.A.</t>
  </si>
  <si>
    <t>3466</t>
  </si>
  <si>
    <t>COMPOSTO ORGANOMETÁLICO TÓXICO, SÓLIDO, N.S.A.</t>
  </si>
  <si>
    <t>3467</t>
  </si>
  <si>
    <t>﻿3467</t>
  </si>
  <si>
    <t>HIDROGÉNIO NUM DISPOSITIVO DE ARMAZENAGEM DE HIDRETO METÁLICO ou HIDROGÉNIO NUM DISPOSITIVO DE ARMAZENAGEM DE HIDRETO METÁLICO CONTIDO NUM EQUIPAMENTO ou  HIDROGÉNIO NUM DISPOSITIVO DE ARMAZENAGEM DE HIDRETO METÁLICO EMBALADO COM UM EQUIPAMENTO</t>
  </si>
  <si>
    <t>Artigo contendo gás inodoro inflamável, que é muito mais leve que o ar.</t>
  </si>
  <si>
    <t>3468</t>
  </si>
  <si>
    <t>TINTAS INFLAMÁVEIS, CORROSIVAS (incluindo tintas, lacas, esmaltes, cores, shellac, vernizes, ceras, encáusticas, revestimentos de aparelhos e bases líquidas para lacas) ou MATÉRIAS APARENTADAS ÀS TINTAS INFLAMÁVEIS, CORROSIVAS (incluindo solventes e diluentes para tintas)</t>
  </si>
  <si>
    <t>A miscibilidade com a água depende da composição. Conteúdos corrosivos. Provoca queimaduras na pele, olhos e mucosas.</t>
  </si>
  <si>
    <t>3469</t>
  </si>
  <si>
    <t>TINTAS CORROSIVAS, INFLAMÁVEIS (incluindo tintas, lacas, esmaltes, cores, shellac, vernizes, ceras, encáusticas, revestimentos de aparelhos e bases líquidas para lacas) ou MATÉRIAS APARENTADAS ÀS TINTAS CORROSIVAS INFLAMÁVEIS (incluindo solventes e diluentes para tintas)</t>
  </si>
  <si>
    <t>3470</t>
  </si>
  <si>
    <t>HIDROGENODIFLUORETOS EM SOLUÇÃO, N.S.A.</t>
  </si>
  <si>
    <t>Quando presente num incêndio ou em contacto com ácidos, desenvolve fluoreto de hidrogénio, um gás extremamente irritante e corrosivo. Corrosivo para o vidro, outros materiais siliciosos e a maioria dos metais. Tóxico à ingestão, por contacto cutâneo ou à inalação. Provoca queimaduras na pele, olhos e mucosas.</t>
  </si>
  <si>
    <t>3471</t>
  </si>
  <si>
    <t>ÁCIDO CROTÓNICO LÍQUIDO</t>
  </si>
  <si>
    <t>3472</t>
  </si>
  <si>
    <t>CARTUCHOS PARA PILHA DE COMBUSTÍVEL ou CARTUCHOS PARA PILHA DE COMBUSTÍVEL CONTIDOS NUM EQUIPAMENTO ou CARTUCHOS PARA PILHA DE COMBUSTÍVEL EMBALADOS COM UM EQUIPAMENTO contendo líquidos inflamáveis</t>
  </si>
  <si>
    <t>328</t>
  </si>
  <si>
    <t>Cartuchos para pilha de combustível contendo líquidos inflamáveis​​, incluindo o metanol ou soluções de metanol/água. Os cartuchos de pilhas de combustível também podem ser expedidos, ou embalado, com os equipamentos.</t>
  </si>
  <si>
    <t>3473</t>
  </si>
  <si>
    <t>1-HIDROXIBENZOTRIAZOL MONOHIDRATADO</t>
  </si>
  <si>
    <t>3474</t>
  </si>
  <si>
    <t>MISTURA DE ETANOL E GASOLINA contendo mais de 10% de etanol</t>
  </si>
  <si>
    <t>Líquidos incolores, voláteis. A miscibilidade com a água depende da composição.</t>
  </si>
  <si>
    <t>3475</t>
  </si>
  <si>
    <t>328 334</t>
  </si>
  <si>
    <t>3476</t>
  </si>
  <si>
    <t>CARTUCHOS PARA PILHA DE COMBUSTÍVEL ou CARTUCHOS PARA PILHA DE COMBUSTÍVEL CONTIDOS NUM EQUIPAMENTO ou CARTUCHOS PARA PILHA DE COMBUSTÍVEL EMBALADOS COM UM EQUIPAMENTO contendo matérias corrosivas</t>
  </si>
  <si>
    <t>Os cartuchos de pilhas de combustível contendo substâncias corrosivas também podem ser enviados dentro, ou embalados com, os equipamentos.</t>
  </si>
  <si>
    <t>3477</t>
  </si>
  <si>
    <t>CARTUCHOS PARA PILHA DE COMBUSTÍVEL ou CARTUCHOS PARA PILHA DE COMBUSTÍVEL CONTIDOS NUM EQUIPAMENTO ou CARTUCHOS PARA PILHA DE COMBUSTÍVEL EMBALADOS COM UM EQUIPAMENTO contendo um gás liquefeito inflamável</t>
  </si>
  <si>
    <t>328 338</t>
  </si>
  <si>
    <t>Os cartuchos de pilhas de combustível contendo butano ou outro gás liquefeito inflamável também podem ser enviados dentro, ou embalados com, os equipamentos.</t>
  </si>
  <si>
    <t>3478</t>
  </si>
  <si>
    <t>CARTUCHOS PARA PILHA DE COMBUSTÍVEL ou CARTUCHOS PARA PILHA DE COMBUSTÍVEL CONTIDOS NUM EQUIPAMENTO ou CARTUCHOS PARA PILHA DE COMBUSTÍVEL EMBALADOS COM UM EQUIPAMENTO contendo hidrogénio num hidreto metálico</t>
  </si>
  <si>
    <t>328 339</t>
  </si>
  <si>
    <t>Os cartuchos de pilhas de combustível contendo hidrogénio, butano ou outro gás inflamável inodoro, que seja muito mais leve que o ar, também podem ser enviados ou embalados com o equipamento.</t>
  </si>
  <si>
    <t>3479</t>
  </si>
  <si>
    <t>PILHAS DE LÍTIO IÓNICO (incluindo as pilhas de lítio iónico de membrana polimérica)</t>
  </si>
  <si>
    <t>3480</t>
  </si>
  <si>
    <t>PILHAS DE LÍTIO IÓNICO CONTIDAS NUM EQUIPAMENTO ou  PILHAS DE LÍTIO IÓNICO EMBALADAS COM UM EQUIPAMENTO (incluindo as pilhas de lítio iónico de membrana polimérica)</t>
  </si>
  <si>
    <t>3481</t>
  </si>
  <si>
    <t>﻿3482</t>
  </si>
  <si>
    <t>DISPERSÃO DE METAIS ALCALINOS, INFLAMÁVEL ou DISPERSÃO DE METAIS ALCALINO-TERROSOS, INFLAMÁVEL</t>
  </si>
  <si>
    <t>182 183</t>
  </si>
  <si>
    <t>MISTURA ANTIDETONANTE PARA CARBURANTES, INFLAMÁVEL</t>
  </si>
  <si>
    <t>3483</t>
  </si>
  <si>
    <t>HIDRAZINA EM SOLUÇÃO AQUOSA, INFLAMÁVEL, contendo mais de 37% (em massa) de hidrazina</t>
  </si>
  <si>
    <t>3484</t>
  </si>
  <si>
    <t>﻿3485</t>
  </si>
  <si>
    <t>314</t>
  </si>
  <si>
    <t>3486</t>
  </si>
  <si>
    <t>HIPOCLORITO DE CÁLCIO HIDRATADO, CORROSIVO ou HIPOCLORITO DE CÁLCIO EM MISTURA HIDRATADA, CORROSIVO contendo pelo menos 5,5%, mas no máximo 16%, de água</t>
  </si>
  <si>
    <t>314 322</t>
  </si>
  <si>
    <t>3487</t>
  </si>
  <si>
    <t>223 314</t>
  </si>
  <si>
    <t>Uma variedade de líquidos tóxicos que apresentam um elevado perigo de toxicidade à inalação, bem como serem inflamáveis e corrosivos. Altamente tóxico por ingestão, pelo contacto cutâneo ou por inalação. Provoca queimaduras na pele, olhos e mucosas.</t>
  </si>
  <si>
    <t>3488</t>
  </si>
  <si>
    <t xml:space="preserve">S-D </t>
  </si>
  <si>
    <t>3489</t>
  </si>
  <si>
    <t>﻿3490</t>
  </si>
  <si>
    <t>4.3/3</t>
  </si>
  <si>
    <t xml:space="preserve">S-N </t>
  </si>
  <si>
    <t>3491</t>
  </si>
  <si>
    <t>PETRÓLEO BRUTO ÁCIDO, INFLAMÁVEL, TÓXICO</t>
  </si>
  <si>
    <t>343</t>
  </si>
  <si>
    <t xml:space="preserve">S-E </t>
  </si>
  <si>
    <t>3494</t>
  </si>
  <si>
    <t>IODO</t>
  </si>
  <si>
    <t xml:space="preserve">S-B </t>
  </si>
  <si>
    <t xml:space="preserve">SG37 </t>
  </si>
  <si>
    <t>Sólido preto-azulado com um brilho metálico e um odor pungente. Ponto de fusão: 114 ° C. Abaixo do seu ponto de fusão, pode libertar vapores que são irritantes para a pele, olhos e mucosas. Ligeiramente solúvel em água, mas solúvel na maior parte dos solventes orgânicos. Corrosivo para a maior parte dos metais.</t>
  </si>
  <si>
    <t>3495</t>
  </si>
  <si>
    <t>﻿3496</t>
  </si>
  <si>
    <t>Pilhas de níquel-hidreto metálico</t>
  </si>
  <si>
    <t>117 963</t>
  </si>
  <si>
    <t xml:space="preserve">S-I </t>
  </si>
  <si>
    <t>FARINHA DE KRILL</t>
  </si>
  <si>
    <t>300</t>
  </si>
  <si>
    <t xml:space="preserve">S-J </t>
  </si>
  <si>
    <t xml:space="preserve">Categoria B SW27 </t>
  </si>
  <si>
    <t>3497</t>
  </si>
  <si>
    <t>223 300</t>
  </si>
  <si>
    <t>MONOCLORETO DE IODO, LÍQUIDO</t>
  </si>
  <si>
    <t>Líquido vermelho. Reage violentamente com a água, libertando gases irritantes e corrosivos visíveis como fumos brancos. Comburente poderoso: pode causar fogo em contacto com materiais orgânicos como madeira, algodão ou palha. Na presença de humidade, altamente corrosivo para maior parte dos metais. Os vapores irritam as mucosas.</t>
  </si>
  <si>
    <t>3498</t>
  </si>
  <si>
    <t>361</t>
  </si>
  <si>
    <t>3499</t>
  </si>
  <si>
    <t>PRODUTO QUÍMICO SOB PRESSÃO, N.S.A.</t>
  </si>
  <si>
    <t>274 362</t>
  </si>
  <si>
    <t xml:space="preserve">S-V </t>
  </si>
  <si>
    <t>Líquidos, pastas ou pós, pressurizados com um propulsor que satisfaça a definição de gás.</t>
  </si>
  <si>
    <t>3500</t>
  </si>
  <si>
    <t>PRODUTO QUÍMICO SOB PRESSÃO, INFLAMÁVEL, N.S.A.</t>
  </si>
  <si>
    <t xml:space="preserve">S-U </t>
  </si>
  <si>
    <t>3501</t>
  </si>
  <si>
    <t>PRODUTO QUÍMICO SOB PRESSÃO, TÓXICO, N.S.A.</t>
  </si>
  <si>
    <t>3502</t>
  </si>
  <si>
    <t>PRODUTO QUÍMICO SOB PRESSÃO, CORROSIVO, N.S.A.</t>
  </si>
  <si>
    <t>3503</t>
  </si>
  <si>
    <t>PRODUTO QUÍMICO SOB PRESSÃO, INFLAMÁVEL, TÓXICO, N.S.A.</t>
  </si>
  <si>
    <t>3504</t>
  </si>
  <si>
    <t>PRODUTO QUÍMICO SOB PRESSÃO, INFLAMÁVEL, CORROSIVO, N.S.A.</t>
  </si>
  <si>
    <t>3505</t>
  </si>
  <si>
    <t>366</t>
  </si>
  <si>
    <t>3506</t>
  </si>
  <si>
    <t>317 369</t>
  </si>
  <si>
    <t xml:space="preserve">S-S </t>
  </si>
  <si>
    <t>CONDENSADOR ASSIMÉTRICO (com uma capacidade de acumulação de energia superior a 0,3 Wh)</t>
  </si>
  <si>
    <t>372</t>
  </si>
  <si>
    <t>EMBALAGENS, DESCARTADAS, VAZIAS, POR LIMPAR</t>
  </si>
  <si>
    <t>968</t>
  </si>
  <si>
    <t>GÁS ADSORVIDO, INFLAMÁVEL, N.S.A.</t>
  </si>
  <si>
    <t>GÁS ADSORVIDO, N.S.A.</t>
  </si>
  <si>
    <t>Categoria A</t>
  </si>
  <si>
    <t>GÁS ADSORVIDO, TÓXICO, N.S.A.</t>
  </si>
  <si>
    <t>GÁS ADSORVIDO, COMBURENTE, N.S.A.</t>
  </si>
  <si>
    <t>GÁS ADSORVIDO, TÓXICO, INFLAMÁVEL, N.S.A.</t>
  </si>
  <si>
    <t>GÁS ADSORVIDO, TÓXICO, COMBURENTE, N.S.A.</t>
  </si>
  <si>
    <t>GÁS ADSORVIDO, TÓXICO, CORROSIVO, N.S.A.</t>
  </si>
  <si>
    <t>GÁS ADSORVIDO, TÓXICO, INFLAMÁVEL, CORROSIVO, N.S.A.</t>
  </si>
  <si>
    <t xml:space="preserve">2.1/8 </t>
  </si>
  <si>
    <t>GÁS ADSORVIDO, TÓXICO, COMBURENTE, CORROSIVO, N.S.A.</t>
  </si>
  <si>
    <t xml:space="preserve">5.1/8 </t>
  </si>
  <si>
    <t>TRIFLUORETO DE BROMO ADSORVIDO</t>
  </si>
  <si>
    <t>CLORO ABSORVIDO</t>
  </si>
  <si>
    <t>Gás amarelo não-inflamável, tóxico e corrosivo com um odor pungente. Corrosivo para o vidro e para a maior parte dos metais. Muito mais pesado do que o ar (2.4). Altamente irritante para a pele, olhos e mucosas. Poderoso comburente que pode provocar um incêndio.</t>
  </si>
  <si>
    <t>TETRAFLUORETO DE SILÍCIO ADSORVIDO</t>
  </si>
  <si>
    <t>Gás não-inflamável, tóxico e corrosivo com um odor pungente. Corrosivo para os metais. Com ar húmido, produz fluoreto de hidrogénio. Muito mais pesado do que o ar (3.6). Altamente irritante para a pele, olhos e mucosas.</t>
  </si>
  <si>
    <t>ARSINO ADSORVIDO</t>
  </si>
  <si>
    <t>Gás tóxico, inflamável, incolor com odor a alho. Limites de explosão: 3.9% para 77.8%. Muito mais pesado do que o ar (2.8).</t>
  </si>
  <si>
    <t>GERMANO ADSORVIDO</t>
  </si>
  <si>
    <t>Gás incolor tóxico, inflamável com um odor pungente. Muito mais pesado do que o ar (2.6).</t>
  </si>
  <si>
    <t>PENTAFLUORETO DE FÓSFORO ADSORVIDO</t>
  </si>
  <si>
    <t>Gás não inflamável, tóxico e corrosivo com um odor irritante. Reage com a água ou ar húmido para produzir vapores tóxicos e corrosivos. Corrosivo para vidro e para maior parte dos metais. Muito mais pesado do que o ar (4.3). Altamente irritante para a pele, olhos e mucosas.</t>
  </si>
  <si>
    <t>Gás tóxico, inflamável, incolor com odor a alho. Inflama espontaneamente no ar. Mais pesado que o ar (1.2). Irritante para a pele, olhos e mucosas.</t>
  </si>
  <si>
    <t>SELENIETO DE HIDROGÉNIO ADSORVIDO</t>
  </si>
  <si>
    <t>Gás tóxico, inflamável, incolor com um odor desagradável. Muito mais pesado do que o ar (2.8). Altamente irritante para a pele, olhos e mucosas.</t>
  </si>
  <si>
    <t>Categoria D SW2 H1</t>
  </si>
  <si>
    <t xml:space="preserve">SG17 SG25 SG26 SG32 SG35 SG36 SG52 </t>
  </si>
  <si>
    <t>SG15 SG17 SG25 SG26</t>
  </si>
  <si>
    <t xml:space="preserve">SG17 SG25 SG26 </t>
  </si>
  <si>
    <t>SG26</t>
  </si>
  <si>
    <t>SG17 SG25 SG26</t>
  </si>
  <si>
    <t xml:space="preserve">28 227 </t>
  </si>
  <si>
    <t xml:space="preserve">SG26 SG35 </t>
  </si>
  <si>
    <t xml:space="preserve">182 183 </t>
  </si>
  <si>
    <t>274 350</t>
  </si>
  <si>
    <t>274 351</t>
  </si>
  <si>
    <t>274 352</t>
  </si>
  <si>
    <t>274 353</t>
  </si>
  <si>
    <t>964 967</t>
  </si>
  <si>
    <t>SG25 SG26</t>
  </si>
  <si>
    <t xml:space="preserve">ARSENIATO DE FERRO </t>
  </si>
  <si>
    <t>ARSENITO DE FERRO</t>
  </si>
  <si>
    <t>ARSENIATO DE MERCÚRIO</t>
  </si>
  <si>
    <t xml:space="preserve">CLORETO DE MERCÚRIO </t>
  </si>
  <si>
    <t xml:space="preserve">NITRATO DE MERCÚRIO </t>
  </si>
  <si>
    <t xml:space="preserve">F-A </t>
  </si>
  <si>
    <t>Líquido volátil libertando vapores tóxicos. Mistura de tetraetilo de chumbo ou tetraetilo de chumbo com dibrometo de etileno e dicloreto de etileno. Insolúvel na água. Pode ter um ponto de inflamação dentro dos limites dos líquidos inflamáveis. Altamente tóxico à ingestão, por contacto cutâneo ou à inalação.</t>
  </si>
  <si>
    <t xml:space="preserve">SG26 </t>
  </si>
  <si>
    <t xml:space="preserve">HIDROCARBONETOS GASOSOS EM MISTURA LIQUEFEITA, N.S.A. </t>
  </si>
  <si>
    <t>345 346</t>
  </si>
  <si>
    <t>5.1/ 6.1</t>
  </si>
  <si>
    <t xml:space="preserve">Um material de moldagem em pérolas ou na forma granular, que consiste predominantemente em poliestireno, poli (metacrilato de metilo), ou outro material polimérico e contendo de 5% a 8% de um hidrocarboneto volátil, que é predominantemente pentano. Durante a armazenagem uma pequena parte deste pentano é liberado para a atmosfera; essa percentagem aumenta a elevadas temperaturas. </t>
  </si>
  <si>
    <t>Líquido volátil, incolor a amarelo claro com um odor pungente. Ponto de inflamação:- 29°C c.c. Limites de explosividade: entre 2.2% e 22%. Intervalo de ebulição entre: 55°C e 58°C. Miscível com a água. Quando presente num incêndio, desenvolve gases altamente tóxicos. Altamente tóxico à ingestão, por contacto cutâneo ou à inalação.</t>
  </si>
  <si>
    <t>Categoria A SW2 H4</t>
  </si>
  <si>
    <t>Líquidos incolores, voláteis. Ponto de inflamação: abaixo de -18°C c.c. Limites de explosividade: entre 1.7% a 9.0%. Miscível com a água. Irritante para a pele, olhos e mucosas.</t>
  </si>
  <si>
    <t xml:space="preserve"> 314 322</t>
  </si>
  <si>
    <t>Ver 1.5.1. Para navios que transportem cargas INF conforme definido no capítulo VII/14 da convenção SOLAS,1974, conforme emendada, ver também o Código INF.</t>
  </si>
  <si>
    <t>Grãos revestidos com tamanho das partículas de 149 a 2000 mícron. Em contacto com a água ou ácidos, liberta hidrogénio, um gás inflamável.</t>
  </si>
  <si>
    <t>Paletes enceradas, pó devidamente estabilizado, comprimidos ou cristais. Altamente tóxico à ingestão, por contacto cutâneo ou à inalação.</t>
  </si>
  <si>
    <t xml:space="preserve">122 181 195 274 </t>
  </si>
  <si>
    <t>Pode explodir a temperaturas elevadas ou em caso de incêndio. Arde vigorosamente. Imiscível com a água. Deve ser evitado o contacto com os olhos e a pele. Pode gerar fumo irritante ou tóxico.</t>
  </si>
  <si>
    <t>122 195 274</t>
  </si>
  <si>
    <t xml:space="preserve">122 195 274 </t>
  </si>
  <si>
    <t>Pode decompor-se violentamente a temperaturas elevadas ou em caso de incêndio. Arde vigorosamente. Insolúvel na água. Deve ser evitado o contacto com os olhos e a pele. Pode gerar fumo irritante ou tóxico.</t>
  </si>
  <si>
    <t xml:space="preserve">122 274 </t>
  </si>
  <si>
    <t>Decompõe-se a temperaturas elevadas ou em caso de incêndio. Arde vigorosamente. Insolúvel na água. Deve ser evitado o contacto com os olhos e a pele. Pode gerar fumo irritante ou tóxico.</t>
  </si>
  <si>
    <t>122 195 274 923</t>
  </si>
  <si>
    <t>122 274 923</t>
  </si>
  <si>
    <t>H1</t>
  </si>
  <si>
    <t xml:space="preserve">203 305 </t>
  </si>
  <si>
    <t>272 274</t>
  </si>
  <si>
    <t>Ver 1.5.1. Para navios que transportem cargas INF conforme definido no capítulo VII/14 da convenção SOLAS, 1974, conforme emendada, ver também o Código INF.</t>
  </si>
  <si>
    <t xml:space="preserve">272 274 </t>
  </si>
  <si>
    <t>EQUIPAMENTO DE TRANSPORTE DE CARGA SOB FUMIGAÇÃO</t>
  </si>
  <si>
    <t>Uma "UNIDADE SOB FUMIGAÇÃO" é uma unidade de transporte de carga fechada contendo mercadorias ou materiais que são ou foram fumigados dentro da unidade. Os gases fumigante utilizados ou são venenosas ou asfixiante. Os gases são normalmente libertados a partir de sólidos ou preparações líquidas, distribuídas no interior da unidade.  Ver 5.5.2.</t>
  </si>
  <si>
    <t xml:space="preserve">SW7 </t>
  </si>
  <si>
    <t>SW1 SW22</t>
  </si>
  <si>
    <t xml:space="preserve">SW28 </t>
  </si>
  <si>
    <t>Categoria A H1</t>
  </si>
  <si>
    <t xml:space="preserve">Categoria C H1 </t>
  </si>
  <si>
    <t>Categoria E H1</t>
  </si>
  <si>
    <t>Categoria D H1</t>
  </si>
  <si>
    <t>Categoria E SW2 SW5 H1</t>
  </si>
  <si>
    <t>Categoria E SW2 H1</t>
  </si>
  <si>
    <t>Categoria E SW5 H1</t>
  </si>
  <si>
    <t>Categoria D SW2  H1</t>
  </si>
  <si>
    <t xml:space="preserve">SG26 SG32 SG35 SG36 </t>
  </si>
  <si>
    <t xml:space="preserve">SG26 SG35 SG36 </t>
  </si>
  <si>
    <t xml:space="preserve">SG26 SG29 </t>
  </si>
  <si>
    <t xml:space="preserve">SG26 SG63 </t>
  </si>
  <si>
    <t xml:space="preserve">SG26 SG29 SG35 </t>
  </si>
  <si>
    <t>DESPERDÍCIOS DE BORRACHA ou RESÍDUOS DE BORRACHA, sob a forma de pó ou de grãos</t>
  </si>
  <si>
    <t>Líquido incolor. Misturas com materiais combustíveis podem inflamar-se espontaneamente e, quando presentes num incêndio, por choque ou por fricção, podem provocar uma explosão. Altamente corrosivo para a maioria dos metais. Provoca queimaduras na pele, olhos e mucosas. O transporte de ÁCIDO PERCLÓRICO  contendo mais de 72% (massa) de ácido é proibido.</t>
  </si>
  <si>
    <t>Quando presente num incêndio pode provocar uma explosão. As fugas e subsequente vaporização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clorato de amónio em solução aquosa é proibido.</t>
  </si>
  <si>
    <t>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bromato de amónio em solução aquosa é proibido.</t>
  </si>
  <si>
    <t>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permanganato de amónio em solução aquosa é proibido.</t>
  </si>
  <si>
    <t>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nitritos de amónio em solução aquosa é proibido.</t>
  </si>
  <si>
    <t>Solução inflamável, libertando vapores ​​extremamente tóxicos e inflamáveis. Miscível com a água. Altamente tóxico à ingestão, por contacto cutâneo ou à inalação. O transporte de CIANETO DE HIDROGÉNIO EM SOLUÇÃO ALCOÓLICA contendo mais de 45% de cianeto de hidrogénio é proibido.</t>
  </si>
  <si>
    <t>321 356</t>
  </si>
  <si>
    <t>122 
181 
195 
274 
923</t>
  </si>
  <si>
    <t>122 
274 
923</t>
  </si>
  <si>
    <t>172 
326</t>
  </si>
  <si>
    <t>223 357</t>
  </si>
  <si>
    <t>948 967</t>
  </si>
  <si>
    <t>242 967</t>
  </si>
  <si>
    <t>300 928</t>
  </si>
  <si>
    <t>332 967</t>
  </si>
  <si>
    <t>223 274 353</t>
  </si>
  <si>
    <t>45 274</t>
  </si>
  <si>
    <t>177 274</t>
  </si>
  <si>
    <t>177 223 274</t>
  </si>
  <si>
    <t>900 952 967</t>
  </si>
  <si>
    <t>43 66 274</t>
  </si>
  <si>
    <t>43 66 223 274</t>
  </si>
  <si>
    <t>207 965</t>
  </si>
  <si>
    <t>199 274</t>
  </si>
  <si>
    <t>279 354</t>
  </si>
  <si>
    <t>43 223  274</t>
  </si>
  <si>
    <t>223 274 351</t>
  </si>
  <si>
    <t>274 349 900 903</t>
  </si>
  <si>
    <t>223 274 350</t>
  </si>
  <si>
    <t>232 274</t>
  </si>
  <si>
    <t>2.3</t>
  </si>
  <si>
    <t>UN</t>
  </si>
  <si>
    <t>VINILTRICLOROSSILANO</t>
  </si>
  <si>
    <t>ARSENIATO DE MERCÚRIO II</t>
  </si>
  <si>
    <t>CLORETO DE MERCÚRIO II</t>
  </si>
  <si>
    <t>NITRATO DE MERCÚRIO II</t>
  </si>
  <si>
    <t>NITRATO DE MERCÚRIO I</t>
  </si>
  <si>
    <t>PERÓXIDO DE HIDROGÉNIO EM SOLUÇÃO AQUOSA ESTABILIZADO</t>
  </si>
  <si>
    <t>PESTICIDA MERCURIAL LÍQUIDO, TÓXICO, INFLAMÁVEL</t>
  </si>
  <si>
    <t>Código de segregação</t>
  </si>
  <si>
    <t>Descrição</t>
  </si>
  <si>
    <t>Para os volumes com um risco subsidiário de classe 1, segregar como para a classe 1, divisão 1.3</t>
  </si>
  <si>
    <t xml:space="preserve">For packages carrying a subsidiary risk of class 1, segregation as for class 1, division 1.3. </t>
  </si>
  <si>
    <t xml:space="preserve">Segregar como para a classe 1.2G </t>
  </si>
  <si>
    <t xml:space="preserve">Segregation as for class 1.2G </t>
  </si>
  <si>
    <t xml:space="preserve">Segregar como para a classe 1.3G </t>
  </si>
  <si>
    <t xml:space="preserve">Segregation as for Class 1.3G </t>
  </si>
  <si>
    <t xml:space="preserve">Segregar como para a classe 2.1 </t>
  </si>
  <si>
    <t xml:space="preserve">Segregation as for class 2.1 </t>
  </si>
  <si>
    <t xml:space="preserve">Segregar como para a classe 3 </t>
  </si>
  <si>
    <t xml:space="preserve">Segregation as for class 3 </t>
  </si>
  <si>
    <t xml:space="preserve">Segregar como para a classe 5.1 </t>
  </si>
  <si>
    <t xml:space="preserve">Segregation as for class 5.1 </t>
  </si>
  <si>
    <t xml:space="preserve">Estivar "afastado de" classe 3 </t>
  </si>
  <si>
    <t xml:space="preserve">Stow "away from" class 3 </t>
  </si>
  <si>
    <t xml:space="preserve">Estivar "afastado de" classe 4.1 </t>
  </si>
  <si>
    <t xml:space="preserve">Stow "away from" class 4.1 </t>
  </si>
  <si>
    <t xml:space="preserve">Estivar "afastado de" classe 4.3 </t>
  </si>
  <si>
    <t xml:space="preserve">Stow "away from" class 4.3 </t>
  </si>
  <si>
    <t xml:space="preserve">SG10 </t>
  </si>
  <si>
    <t xml:space="preserve">Estivar "afastado de" classe 5.1 </t>
  </si>
  <si>
    <t xml:space="preserve">Stow "away from" class 5.1 </t>
  </si>
  <si>
    <t xml:space="preserve">SG11 </t>
  </si>
  <si>
    <t xml:space="preserve">Estivar "afastado de" classe 6.2 </t>
  </si>
  <si>
    <t xml:space="preserve">Stow "away from" class 6.2 </t>
  </si>
  <si>
    <t xml:space="preserve">SG12 </t>
  </si>
  <si>
    <t xml:space="preserve">Estivar "afastado de" classe 7 </t>
  </si>
  <si>
    <t xml:space="preserve">Stow "away from" class 7 </t>
  </si>
  <si>
    <t xml:space="preserve">SG13 </t>
  </si>
  <si>
    <t xml:space="preserve">Estivar "afastado de" classe 8 </t>
  </si>
  <si>
    <t xml:space="preserve">Stow "away from" class 8 </t>
  </si>
  <si>
    <t xml:space="preserve">SG14 </t>
  </si>
  <si>
    <t xml:space="preserve">Estivar "separado de" classe 1 excepto para divisão 1.4S </t>
  </si>
  <si>
    <t xml:space="preserve">Stow "separated from" class 1 except for division 1.4S </t>
  </si>
  <si>
    <t xml:space="preserve">Estivar "separado de" classe 3 </t>
  </si>
  <si>
    <t xml:space="preserve">Stow "separated from" class 3 </t>
  </si>
  <si>
    <t xml:space="preserve">Estivar "separado de" classe 4.1 </t>
  </si>
  <si>
    <t xml:space="preserve">Stow "separated from" class 4.1 </t>
  </si>
  <si>
    <t xml:space="preserve">Estivar "separado de" classe 5.1 </t>
  </si>
  <si>
    <t xml:space="preserve">Stow "separated from" class 5.1 </t>
  </si>
  <si>
    <t xml:space="preserve">SG18 </t>
  </si>
  <si>
    <t xml:space="preserve">Estivar "separado de" classe 6.2 </t>
  </si>
  <si>
    <t xml:space="preserve">Stow "separated from" class 6.2 </t>
  </si>
  <si>
    <t xml:space="preserve">SG19 </t>
  </si>
  <si>
    <t xml:space="preserve">Estivar "separado de" classe 7 </t>
  </si>
  <si>
    <t xml:space="preserve">Stow "separated from" class 7 </t>
  </si>
  <si>
    <t xml:space="preserve">Estivar "afastado de" ácidos </t>
  </si>
  <si>
    <t xml:space="preserve">Stow "away from" acids </t>
  </si>
  <si>
    <t xml:space="preserve">SG21 </t>
  </si>
  <si>
    <t>Estivar "afastado de" alcalinos</t>
  </si>
  <si>
    <t xml:space="preserve">Stow "away from" alkalis </t>
  </si>
  <si>
    <t xml:space="preserve">SG22 </t>
  </si>
  <si>
    <t>Estivar "afastado de" sais de amónio</t>
  </si>
  <si>
    <t xml:space="preserve">Stow "away from" ammonium salts </t>
  </si>
  <si>
    <t>Estivar "afastado de" óleos vegetais ou animais</t>
  </si>
  <si>
    <t xml:space="preserve">Stow "away from" animal or vegetable oils </t>
  </si>
  <si>
    <t xml:space="preserve">Estivar "afastado de" azotetos </t>
  </si>
  <si>
    <t xml:space="preserve">Stow "away from" azides </t>
  </si>
  <si>
    <t xml:space="preserve">SG25 </t>
  </si>
  <si>
    <t xml:space="preserve">Estivar "separado de" mercadorias das classes 2.1 e 3. </t>
  </si>
  <si>
    <t xml:space="preserve">Stow "separated from" goods of classes 2.1 and 3. </t>
  </si>
  <si>
    <t>Adicionalmente: das mercadorias das classes 2.1 e 3, quando estivadas no convés de um navio porta-contentores uma distância longitudinal mínima de dois espaços de contentor deve ser mantida, quando estivadas em navios ro-ro deve ser mantida a uma distância longitudinal de 6 m.</t>
  </si>
  <si>
    <t xml:space="preserve">In addition: from goods of classes 2.1 and 3 when stowed on deck of a containership a minimum distance of two container spaces athwartship shall be maintained, when stowed on ro-ro ships a distance of 6 m athwartship shall be maintained. </t>
  </si>
  <si>
    <t>Segregar de géneros alimentícios como em 7.3.4.2.2, 7.6.3.1.2 ou 7.7.3.7.</t>
  </si>
  <si>
    <t xml:space="preserve">Segregation from foodstuffs as in 7.3.4.2.2, 7.6.3.1.2 or 7.7.3.7. </t>
  </si>
  <si>
    <t>Estivar "afastado de" metais pesados e seus sais</t>
  </si>
  <si>
    <t xml:space="preserve">Stow "away from" heavy metals and their salts </t>
  </si>
  <si>
    <t>Estivar "afastado de" chumbo e seus compostos</t>
  </si>
  <si>
    <t xml:space="preserve">Stow "away from" lead and its compounds </t>
  </si>
  <si>
    <t xml:space="preserve">SG32 </t>
  </si>
  <si>
    <t xml:space="preserve">Estivar "afastado de" hidrocarbonetos halogenados líquidos </t>
  </si>
  <si>
    <t xml:space="preserve">Stow "away from" liquid halogenated hydrocarbons </t>
  </si>
  <si>
    <t>Estivar "afastado de" metais em pó</t>
  </si>
  <si>
    <t xml:space="preserve">Stow "away from" powdered metals </t>
  </si>
  <si>
    <t xml:space="preserve">Estivar "separado de" ácidos </t>
  </si>
  <si>
    <t xml:space="preserve">Stow "separated from" acids. </t>
  </si>
  <si>
    <t xml:space="preserve">Estivar "separado de" alcalinos </t>
  </si>
  <si>
    <t xml:space="preserve">Stow "separated from" alkalis. </t>
  </si>
  <si>
    <t>Estivar "separado de" amoniaco</t>
  </si>
  <si>
    <t xml:space="preserve">Stow "separated from" ammonia. </t>
  </si>
  <si>
    <t xml:space="preserve">SG38 </t>
  </si>
  <si>
    <t>Estivar "separado de" compostos de amónia</t>
  </si>
  <si>
    <t xml:space="preserve">Stow "separated from" ammonium compounds. </t>
  </si>
  <si>
    <t xml:space="preserve">SG39 </t>
  </si>
  <si>
    <t>Estivar "separado de" compostos de amónia outro que não PERSULFATO DE AMÓNIO (UN 1444)</t>
  </si>
  <si>
    <t>Stow "separated from" ammonium compounds other than AMMONIUM PERSULPHATE (UN 1444).</t>
  </si>
  <si>
    <t xml:space="preserve">SG40 </t>
  </si>
  <si>
    <t>Estivar "separado de" compostos de amónia excepto misturas de persulfato de amónio e / ou persulfato de potássio e / ou persulfatos de sódio</t>
  </si>
  <si>
    <t>Stow "separated from" ammonium compounds other than mixtures of ammonium persulphates and/or potassium persulphates and/or sodium persulphates.</t>
  </si>
  <si>
    <t>Estivar "separado de" óleo vegetal ou animal</t>
  </si>
  <si>
    <t xml:space="preserve">Stow "separated from" animal or vegetable oil. </t>
  </si>
  <si>
    <t xml:space="preserve">SG42 </t>
  </si>
  <si>
    <t>Estivar "separado de" bromatos</t>
  </si>
  <si>
    <t xml:space="preserve">Stow "separated from" bromates. </t>
  </si>
  <si>
    <t xml:space="preserve">SG43 </t>
  </si>
  <si>
    <t xml:space="preserve">Estivar "separado de" bromo </t>
  </si>
  <si>
    <t xml:space="preserve">Stow "separated from" bromine. </t>
  </si>
  <si>
    <t>Estivar "separado de" TETRACLORETO DE CARBONO (UN 1846)</t>
  </si>
  <si>
    <t xml:space="preserve">Stow "separated from" CARBON TETRACHLORIDE (UN 1846). </t>
  </si>
  <si>
    <t>Estivar "separado de" cloratos</t>
  </si>
  <si>
    <t xml:space="preserve">Stow "separated from" chlorates. </t>
  </si>
  <si>
    <t>Estivar "separado de" cloro</t>
  </si>
  <si>
    <t xml:space="preserve">Stow "separated from" chlorine. </t>
  </si>
  <si>
    <t xml:space="preserve">SG47 </t>
  </si>
  <si>
    <t>Estivar "separado de" cloritos</t>
  </si>
  <si>
    <t xml:space="preserve">Stow "separated from" chlorites. </t>
  </si>
  <si>
    <t xml:space="preserve">SG48 </t>
  </si>
  <si>
    <t>Estivar "separado de" material combustível (particularmente líquidos). Material combustível não inclui materiais de embalagem ou tábuas</t>
  </si>
  <si>
    <t xml:space="preserve">Stow "separated from" combustible material (particularly liquids). Combustible material does not include packing materials or dunnage. </t>
  </si>
  <si>
    <t xml:space="preserve">SG49 </t>
  </si>
  <si>
    <t xml:space="preserve">Estivar "separado de" cianetos </t>
  </si>
  <si>
    <t xml:space="preserve">Stow "separated from" cyanides </t>
  </si>
  <si>
    <t>Segregar de géneros alimentícios como em 7.3.4.2.1, 7.6.3.1.2 ou 7.7.3.6</t>
  </si>
  <si>
    <t xml:space="preserve">Segregation from foodstuffs as in 7.3.4.2.1, 7.6.3.1.2 or 7.7.3.6. </t>
  </si>
  <si>
    <t xml:space="preserve">SG51 </t>
  </si>
  <si>
    <t>Estivar "separado de" hipocloritos</t>
  </si>
  <si>
    <t xml:space="preserve">Stow "separated from" hypochlorites </t>
  </si>
  <si>
    <t xml:space="preserve">SG52 </t>
  </si>
  <si>
    <t>Estivar "separado de" óxido de ferro</t>
  </si>
  <si>
    <t xml:space="preserve">Stow "separated from" iron oxide </t>
  </si>
  <si>
    <t xml:space="preserve">SG53 </t>
  </si>
  <si>
    <t xml:space="preserve">Estivar "separado de" matérias orgânicas líquidas </t>
  </si>
  <si>
    <t xml:space="preserve">Stow "separated from" liquid organic substances </t>
  </si>
  <si>
    <t>Estivar "separado de" mercúrio e compostos de mercúrio</t>
  </si>
  <si>
    <t xml:space="preserve">Stow "separated from" mercury and mercury compounds </t>
  </si>
  <si>
    <t xml:space="preserve">SG55 </t>
  </si>
  <si>
    <t xml:space="preserve">Estivar "separado de" sais de mercúrio </t>
  </si>
  <si>
    <t xml:space="preserve">Stow "separated from" mercury salts </t>
  </si>
  <si>
    <t xml:space="preserve">SG56 </t>
  </si>
  <si>
    <t xml:space="preserve">Estivar "separado de" nitritos </t>
  </si>
  <si>
    <t xml:space="preserve">Stow "separated from" nitrites </t>
  </si>
  <si>
    <t>Estivar "separado de" cargas absorventes de odores</t>
  </si>
  <si>
    <t xml:space="preserve">Stow "separated from" odour-absorbing cargoes </t>
  </si>
  <si>
    <t xml:space="preserve">﻿SG58 </t>
  </si>
  <si>
    <t xml:space="preserve">Estivar "separado de" percloratos </t>
  </si>
  <si>
    <t xml:space="preserve">Stow "separated from" perchlorates </t>
  </si>
  <si>
    <t xml:space="preserve">Estivar "separado de" permanganatos </t>
  </si>
  <si>
    <t xml:space="preserve">Stow "separated from" permanganates </t>
  </si>
  <si>
    <t xml:space="preserve">SG60 </t>
  </si>
  <si>
    <t xml:space="preserve">Estivar "separado de" peróxidos </t>
  </si>
  <si>
    <t xml:space="preserve">Stow "separated from" peroxides </t>
  </si>
  <si>
    <t xml:space="preserve">SG61 </t>
  </si>
  <si>
    <t>Estivar "separado de" metais em pó</t>
  </si>
  <si>
    <t xml:space="preserve">Stow "separated from" powdered metals </t>
  </si>
  <si>
    <t xml:space="preserve">SG62 </t>
  </si>
  <si>
    <t>Estivar "separado de" enxofre</t>
  </si>
  <si>
    <t xml:space="preserve">Stow "separated from" sulphur </t>
  </si>
  <si>
    <t>Estivar "separado longitudinalmente por um compartimento intermediário completo ou porão de " classe 1</t>
  </si>
  <si>
    <t xml:space="preserve">Stow "separated longitudinally by an intervening complete compartment or hold from" Class 1. </t>
  </si>
  <si>
    <t xml:space="preserve">SG64 </t>
  </si>
  <si>
    <t>Reservado</t>
  </si>
  <si>
    <t xml:space="preserve">Reserved </t>
  </si>
  <si>
    <t>Estivar "separado por um compartimento completo ou porão de" classe 1 excepto para divisão 1.4</t>
  </si>
  <si>
    <t xml:space="preserve">Stow "separated by a complete compartment or hold from" class 1 except for division 1.4. </t>
  </si>
  <si>
    <t xml:space="preserve">SG66 </t>
  </si>
  <si>
    <t>Estivar "separado de" divisão 1.4 e .4 "Separado longitudinalmente por um compartimento intermediário completo ou porão de" divisãos 1.1, 1.2, 1.3, 1.5 e 1.6 excepto de explosivos do grupo de compatibilidade J</t>
  </si>
  <si>
    <t xml:space="preserve">Stow "separated from" division 1.4 and "separated longitudinally by an intervening complete compartment of hold from" divisions 1.1, 1.2, 1.3, 1.5 and 1.6 except from explosives of compatibility group J. </t>
  </si>
  <si>
    <t xml:space="preserve">SG68 </t>
  </si>
  <si>
    <t>Se o ponto de inflamação igual ou menor a 60ºC c.c., segregar como para a classe 3, mas "afastado de" classe 4.1</t>
  </si>
  <si>
    <t xml:space="preserve">If flashpoint 60oC c.c. or below, segregation as for class 3, but "away from" class 4.1. </t>
  </si>
  <si>
    <t>Para AEROSSÓIS com a capacidade máxima até  1 litro: Segregar como para a classe 9. Estivar "separado de" classe 1 excepto para divisão 1.4. Para AEROSSÓIS com a capacidade superior a  1 litro: Segregar como para a subdivisão apropriada da classe 2. No caso dos RESÍDUOS de AEROSSÓIS: Segregar como para a subdivisão apropriada da classe 2</t>
  </si>
  <si>
    <t xml:space="preserve">For AEROSOLS with a maximum capacity of 1 litre: Segregation as for class 9. Stow "separated from" class 1 except for division 1.4. For AEROSOLS with a capacity above 1 litre: Segregation as for the appropriate subdivision of class 2. For WASTE AEROSOLS: Segregation as for the appropriate subdivision of class 2. </t>
  </si>
  <si>
    <t>Para sulfuretos de arsénio, "separado de" ácidos</t>
  </si>
  <si>
    <t xml:space="preserve">For arsenic sulphides, "separated from" acids </t>
  </si>
  <si>
    <t xml:space="preserve">SG71 </t>
  </si>
  <si>
    <t>No interior do aparelho, na medida em que as mercadorias perigosas são parte integrante de todo o sistema de salva-vidas, não há necessidade de aplicar as disposições sobre a segregação das matérias do capítulo 7.2</t>
  </si>
  <si>
    <t xml:space="preserve">Within the appliance, to the extent that the dangerous goods are integral parts of the complete life-saving appliance, there is no need to apply the provisions on segregation of substances in chapter 7.2. </t>
  </si>
  <si>
    <t xml:space="preserve">Ver 7.2.6.3.2. </t>
  </si>
  <si>
    <t xml:space="preserve">See 7.2.6.3.2. </t>
  </si>
  <si>
    <t xml:space="preserve">SG73 </t>
  </si>
  <si>
    <t>Segregar como para 1.4G</t>
  </si>
  <si>
    <t xml:space="preserve">Segregation as for 1.4G. </t>
  </si>
  <si>
    <t>Proteger de fontes de calor.</t>
  </si>
  <si>
    <t>Fora de zonas de aposentos.</t>
  </si>
  <si>
    <t>Deve ser transportado sob controlo de temperatura.</t>
  </si>
  <si>
    <t>A ventilação de superfície é necessária para auxiliar na remoção de qualquer vapor residual de solvente.</t>
  </si>
  <si>
    <t>Num espaço mecanicamente ventilado se estivado no porão.</t>
  </si>
  <si>
    <t>Quando estivado no porão, a ventilação mecânica deve estar em conformidade com a regulamentação SOLAS II-2/19 (II-2/54) para líquidos inflamáveis com um ponto de inflamação abaixo de 23°C c.c.</t>
  </si>
  <si>
    <t>Conforme aprovado pelas autoridades competentes dos países envolvidos na expedição.</t>
  </si>
  <si>
    <t>A ventilação poderá ser necessária. A eventual necessidade de abrir as escotilhas em caso de incêndio para proporcionar ventilação máxima e aplicar água em caso de emergência, e o consequente risco para a estabilidade do navio através da inundação dos espaços de carga, deve ser considerado antes do carregamento.</t>
  </si>
  <si>
    <t>SW10</t>
  </si>
  <si>
    <t>SW11</t>
  </si>
  <si>
    <t>SW12</t>
  </si>
  <si>
    <t>Ter em consideração quaisquer requisitos suplementares especificados no(s) documento(s) de transporte.</t>
  </si>
  <si>
    <t>SW13</t>
  </si>
  <si>
    <t>Ter em consideração quaisquer requisitos suplementares especificados no(s) certificado(s) de aprovação emitido(s) pela autoridade competente.</t>
  </si>
  <si>
    <t>SW14</t>
  </si>
  <si>
    <t>Categoria A, apenas se cumpridas as disposições especiais dos 7.4.1.4 e 7.6.2.8.4.</t>
  </si>
  <si>
    <t>SW15</t>
  </si>
  <si>
    <t>Para os tambores em aço, Categoria B.</t>
  </si>
  <si>
    <t>SW16</t>
  </si>
  <si>
    <t>Para unidades de carga em unidades de transporte de carga abertas, Categoria B.</t>
  </si>
  <si>
    <t>SW17</t>
  </si>
  <si>
    <t>Categoria E, apenas para unidades de transporte de carga fechadas e caixas palete. A ventilação poderá ser necessária. A eventual necessidade de abrir as escotilhas em caso de incêndio para proporcionar ventilação máxima e aplicar água em caso de emergência, e o consequente risco para a estabilidade do navio através da inundação dos espaços de carga, deve ser considerado antes do carregamento.</t>
  </si>
  <si>
    <t>SW18</t>
  </si>
  <si>
    <t>Categoria A, quando transportado em conformidade com o P650.</t>
  </si>
  <si>
    <t>SW19</t>
  </si>
  <si>
    <t>Para as pilhas transportadas em conformidade com o SP 376 ou SP 377, Categoria C, a não ser quando transportadas numa viagem internacional curta.</t>
  </si>
  <si>
    <t>SW20</t>
  </si>
  <si>
    <t>Para soluções de nitrato de uranilo hexahidratado aplica-se a Categoria D</t>
  </si>
  <si>
    <t>SW21</t>
  </si>
  <si>
    <t>Para urânio metálico pirofórico e tório metálico pirofórico aplica-se a Categoria D</t>
  </si>
  <si>
    <t>SW22</t>
  </si>
  <si>
    <t>SW23</t>
  </si>
  <si>
    <t>Quando transportado num contentor para granel BK3, ver 7.6.2.12 e 7.7.3.9.</t>
  </si>
  <si>
    <t>SW24</t>
  </si>
  <si>
    <t>Para disposições especiais de estiva, ver 7.4.1.3 e 7.6.2.7.2.</t>
  </si>
  <si>
    <t>SW25</t>
  </si>
  <si>
    <t>Para disposições especiais de estiva, ver 7.6.2.7.3.</t>
  </si>
  <si>
    <t>SW26</t>
  </si>
  <si>
    <t>Para disposições especiais de estiva, ver 7.4.1.4 e 7.6.2.11.1.1.</t>
  </si>
  <si>
    <t>SW27</t>
  </si>
  <si>
    <t>Para disposições especiais de estiva, ver 7.6.2.7.2.1.</t>
  </si>
  <si>
    <t>SW28</t>
  </si>
  <si>
    <t>Conforme aprovado pela autoridade competente do país de origem.</t>
  </si>
  <si>
    <t>Código de estiva</t>
  </si>
  <si>
    <t>Código de movimentação</t>
  </si>
  <si>
    <t>Manter tão seco quanto possível.</t>
  </si>
  <si>
    <t>H2</t>
  </si>
  <si>
    <t>Manter tão frio quanto razoavelmente praticável.</t>
  </si>
  <si>
    <t>H3</t>
  </si>
  <si>
    <t>Durante o transporte, deve ser estivado (ou mantido) num local fresco e ventilado.</t>
  </si>
  <si>
    <t>H4</t>
  </si>
  <si>
    <t>Se a limpeza dos compartimentos de carga tiver quer ser realizada no mar, os procedimentos de segurança seguidos e o nível dos equipamentos utilizados devem ser pelo menos tão eficazes como os utilizados como “melhores práticas” da indústria num porto. Até a referida limpeza ser efectuada, os espaços de carga em que o amianto tenha sido transportado devem ser fechados e o acesso a esses espaços deve ser proibido.</t>
  </si>
  <si>
    <t xml:space="preserve">SG75 </t>
  </si>
  <si>
    <t xml:space="preserve">SG01 </t>
  </si>
  <si>
    <t xml:space="preserve">SG02 </t>
  </si>
  <si>
    <t xml:space="preserve">SG03 </t>
  </si>
  <si>
    <t xml:space="preserve">SG04 </t>
  </si>
  <si>
    <t xml:space="preserve">SG05 </t>
  </si>
  <si>
    <t xml:space="preserve">SG06 </t>
  </si>
  <si>
    <t xml:space="preserve">SG07 </t>
  </si>
  <si>
    <t xml:space="preserve">SG08 </t>
  </si>
  <si>
    <t xml:space="preserve">SG09 </t>
  </si>
  <si>
    <t>KIT DE RESINA POLIÉSTER, material de base sólido</t>
  </si>
  <si>
    <t>MOTOR, COMBUSTÃO INTERNA, PROPULSÃO A LÍQUIDO INFLAMÁVEL ou MOTOR, PILHA DE COMBUSTÍVEL, PROPULSÃO A LÍQUIDO INFLAMÁVEL ou MÁQUINA, COMBUSTÃO INTERNA, PROPULSÃO A LÍQUIDO INFLAMÁVEL ou MÁQUINA, PILHA DE COMBUSTÍVEL, PROPULSÃO A LÍQUIDO INFLAMÁVEL</t>
  </si>
  <si>
    <t>MOTOR, COMBUSTÃO INTERNA, PROPULSÃO A GÁS INFLAMÁVEL ou MOTOR, PILHA DE COMBUSTÍVEL, PROPULSÃO A GÁS INFLAMÁVEL ou MÁQUINA, COMBUSTÃO INTERNA, PROPULSÃO A GÁS INFLAMABILIDADE ou MÁQUINA, PILHA DE COMBUSTÍVEL, PROPULSÃO A GÁS INFLAMÁVEL</t>
  </si>
  <si>
    <t>MOTOR, COMBUSTÃO INTERNA ou MÁQUINA, COMBUSTÃO INTERNA</t>
  </si>
  <si>
    <t>MATÉRIA QUE POLIMERIZA, SÓLIDA, ESTABILIZADA, N.S.A.</t>
  </si>
  <si>
    <t>MATÉRIA QUE POLIMERIZA, LÍQUIDA, ESTABILIZADA, N.S.A.</t>
  </si>
  <si>
    <t>MATÉRIA QUE POLIMERIZA, SÓLIDA, COM REGULAÇÃO DE TEMPERATURA, N.S.A.</t>
  </si>
  <si>
    <t>MATÉRIA QUE POLIMERIZA, LÍQUIDA, COM REGULAÇÃO DE TEMPERATURA, N.S.A.</t>
  </si>
  <si>
    <t>163 367</t>
  </si>
  <si>
    <t>163 223 367 955</t>
  </si>
  <si>
    <t>163 223 904 955</t>
  </si>
  <si>
    <t>208 967</t>
  </si>
  <si>
    <t>168 274</t>
  </si>
  <si>
    <t>Líquido amarelo com um odor desagradável. Ponto de inflamação: 15°C c.c. Imiscível com a água. Quando envolvido num incêndio, liberta gases tóxicos. Tóxico à ingestão, por contacto cutâneo ou à inalação.</t>
  </si>
  <si>
    <t>Líquido incolor a amarelado com um odor pungente. Ponto de inflamação: 51°C c.c. Imiscível com a água. Reage com a água, libertando dióxido de carbono. Altamente tóxico à ingestão, por contacto cutâneo ou à inalação. Irritante para a pele, olhos e mucosas.</t>
  </si>
  <si>
    <t>Ver 1.5.1 e 5.1.5.4.2</t>
  </si>
  <si>
    <t>290 368</t>
  </si>
  <si>
    <t>274
335
966
967
969</t>
  </si>
  <si>
    <t xml:space="preserve"> 274 335 969</t>
  </si>
  <si>
    <t>283 371</t>
  </si>
  <si>
    <t>163 223 367</t>
  </si>
  <si>
    <t>1.4C</t>
  </si>
  <si>
    <t>236 
340</t>
  </si>
  <si>
    <t>363
972</t>
  </si>
  <si>
    <t>363 
972</t>
  </si>
  <si>
    <t>274 
386</t>
  </si>
  <si>
    <t>Categoria B</t>
  </si>
  <si>
    <t xml:space="preserve">Categoria E SW29 </t>
  </si>
  <si>
    <t>Categoria E</t>
  </si>
  <si>
    <t>Categoria D SW1</t>
  </si>
  <si>
    <t>Categoria D SW1 SW3</t>
  </si>
  <si>
    <t>Polimeriza a temperaturas elevadas ou num incêndio. Arde vigorosamente. Insolúvel em água. O contacto com bases ou ácidos pode causar polimerização perigosa. Os produtos da combustão ou polimerização auto-acelerada podem ser tóxicos à inalação.</t>
  </si>
  <si>
    <t>Polimeriza a temperaturas elevadas ou num incêndio. Arde vigorosamente. Imiscível com a água. O contacto com bases ou ácidos pode causar polimerização perigosa. Os produtos da combustão ou polimerização auto-acelerada podem ser tóxicos à inalação.</t>
  </si>
  <si>
    <t>Polimeriza a temperaturas mais altas que a temperatura de polimerização auto-acelerada ou num incêndio. Arde vigorosamente. Insolúvel em água. O contacto com bases ou ácidos pode causar polimerização perigosa. Os produtos da combustão ou polimerização auto-acelerada podem ser tóxicos à inalação. As temperaturas de regulação e de emergência podem ser encontradas no documento de transporte, conforme prescrito no 5.4.1.5.5. A temperatura deve ser verificada regularmente.</t>
  </si>
  <si>
    <t>Polimeriza a temperaturas mais altas que a temperatura de polimerização auto-acelerada ou num incêndio. Arde vigorosamente. Imiscível com a água. O contacto com bases ou ácidos pode causar polimerização perigosa. Os produtos da combustão ou polimerização auto-acelerada podem ser tóxicos à inalação. As temperaturas de regulação e de emergência podem ser encontradas no documento de transporte, conforme prescrito no 5.4.1.5.5. A temperatura deve ser verificada regularmente.</t>
  </si>
  <si>
    <t>Categoria C SW1</t>
  </si>
  <si>
    <t>223 
955</t>
  </si>
  <si>
    <t>223 
274</t>
  </si>
  <si>
    <t xml:space="preserve">Categoria C SW1 </t>
  </si>
  <si>
    <t>VEÍCULO DE PROPULSÃO A GÁS INFLAMÁVEL ou VEÍCULO DE PROPULSÃO A LÍQUIDO INFLAMÁVEL ou VEÍCULO MOVIDO POR CÉLULAS DE COMBUSTÍVEL QUE CONTENHAM GASES INFLAMÁVEIS ou VEÍCULO MOVIDO POR CÉLULAS DE COMBUSTÍVEL CONTENDO LÍQUIDO INFLAMÁVEL</t>
  </si>
  <si>
    <t>SG72</t>
  </si>
  <si>
    <t>Solução aquosa quente de não mais de 93% de nitrato de amónio com não mais do que 0,2% de matéria combustível (incluindo matéria orgânica expressa em carbono equivalente) e livre de qualquer outra matéria, contendo pelo menos 7% de água, enquanto o teor máximo dos iões de cloreto não deve exceder 0,02%. Risco de incêndio e explosão em contacto com material combustível (por exemplo, madeira, palha, algodão, óleo, açúcar, etc.), ácidos fortes, e outras matérias da classe 5.1 _ e arde ferozmente. Temperatura máxima admissível de transporte da solução: 140 ° C. Esta temperatura deve ser indicada na unidade de transporte. A acidez (pH) da carga, quando diluída com dez partes de água e uma parte da carga, em massa, deve estar entre 5,0 e 7,0. A concentração e temperatura da solução no momento do carregamento, a sua percentagem de materiais combustíveis e de cloretos, e os teores de ácido livre deverão ser certificados.</t>
  </si>
  <si>
    <r>
      <t>Perigo</t>
    </r>
    <r>
      <rPr>
        <b/>
        <sz val="9"/>
        <color indexed="8"/>
        <rFont val="Calibri"/>
        <family val="2"/>
        <scheme val="minor"/>
      </rPr>
      <t>(s) Subsidiário(s)</t>
    </r>
  </si>
  <si>
    <t>SGG17</t>
  </si>
  <si>
    <t>SG35</t>
  </si>
  <si>
    <t>392 974</t>
  </si>
  <si>
    <t>SGG10</t>
  </si>
  <si>
    <t>SG37</t>
  </si>
  <si>
    <t>SGG2</t>
  </si>
  <si>
    <t>SGG7</t>
  </si>
  <si>
    <t>274 
900</t>
  </si>
  <si>
    <t>274 
352</t>
  </si>
  <si>
    <t>392 
974</t>
  </si>
  <si>
    <t>306 
307 
900 
967</t>
  </si>
  <si>
    <t>SGG6</t>
  </si>
  <si>
    <t>SGG1</t>
  </si>
  <si>
    <t>SGG8</t>
  </si>
  <si>
    <t>Pilhas de níquel-hidreto metálico ou baterias embaladas ou contidas num equipamento e pilhas de botão de níquel-hidreto metálico não estão sujeitas às disposições do presente Código.</t>
  </si>
  <si>
    <t>Sólido castanho. Na presença de humidade, extremamente corrosivo para a maioria dos metais. As disposições do presente Código não se aplicam à forma sólida hidratada.</t>
  </si>
  <si>
    <t>Não estão sujeitos às disposições do presente Código mas poderão ser  sujeitas a disposições que regulam o transporte de mercadorias perigosas por outros modos.</t>
  </si>
  <si>
    <t xml:space="preserve">Não estão sujeitas às disposições do presente Código mas poderão ser  sujeitas a disposições que regulam o transporte de mercadorias perigosas por outros modos. </t>
  </si>
  <si>
    <t>Não estão sujeitas às disposições do presente Código mas poderão ser  sujeitas a disposições que regulam o transporte de mercadorias perigosas por outros modos</t>
  </si>
  <si>
    <t>Inflama rapidamente. As expedições de algodão seco, com uma densidade não inferior a 360 kg / m³, linho seco, com uma densidade não inferior a 400 kg / m³, sisal seco, com uma densidade não inferior a 360 kg / m³ (Norma ISO 8115 (1986)) e fibra de tampico seca, com uma densidade não inferior a 360 kg / m³, não estão sujeitas às disposições do presente Código, quando transportadas em unidades de transporte de carga fechadas.</t>
  </si>
  <si>
    <t>SG77</t>
  </si>
  <si>
    <t>SÓLIDO INORGÂNICO TÓXICO, INFLAMÁVEL, N.S.A.</t>
  </si>
  <si>
    <t>BATERIAS DE LÍTIO INSTALADAS EM EQUIPAMENTOS DE TRANSPORTE</t>
  </si>
  <si>
    <t>OBJETOS CONTENDO GÁS INFLAMÁVEL, N.S.A.</t>
  </si>
  <si>
    <t>OBJETOS CONTENDO GÁS NÃO INFLAMÁVEL E NÃO TÓXICO N.S.A.</t>
  </si>
  <si>
    <t>OBJETOS CONTENDO GÁS TÓXICO, N.S.A.</t>
  </si>
  <si>
    <t>OBJETOS CONTENDO LÍQUIDO INFLAMÁVEL, N.S.A.</t>
  </si>
  <si>
    <t>OBJETOS CONTENDO SÓLIDO INFLAMÁVEL, N.S.A.</t>
  </si>
  <si>
    <t>OBJETOS CONTENDO MATÉRIA SUJEITA A INFLAMAÇÃO ESPONTÂNEA, N.S.A.</t>
  </si>
  <si>
    <t>OBJETOS CONTENDO MATÉRIA QUE EM CONTACTO COM A ÁGUA LIBERTA GASES INFLAMÁVEIS, N.S.A.</t>
  </si>
  <si>
    <t>OBJETOS CONTENDO MATÉRIA COMBURENTE, N.S.A.</t>
  </si>
  <si>
    <t>OBJETOS CONTENDO PERÓXIDO ORGÂNICO, N.S.A.</t>
  </si>
  <si>
    <t>5.2</t>
  </si>
  <si>
    <t>OBJETOS CONTENDO MATÉRIA TÓXICA, N.S.A.</t>
  </si>
  <si>
    <t>OBJETOS CONTENDO MATÉRIA CORROSIVA, N.S.A.</t>
  </si>
  <si>
    <t>OBJETOS CONTENDO MERCADORIA PERIGOSA DIVERSA, N.S.A.</t>
  </si>
  <si>
    <t>274
391</t>
  </si>
  <si>
    <t>Tóxico à ingestão, por contacto cutâneo ou à inalação de poeiras.</t>
  </si>
  <si>
    <t>Unidade de transporte de carga contendo baterias de lítio metálico ou de iões de lítio que se destina a servir como unidade móvel de fornecimento de energia.</t>
  </si>
  <si>
    <t>Categoria B SW2
*</t>
  </si>
  <si>
    <t>Tóxico à ingestão, por contacto cutâneo ou à inalação de poeiras.
* Quando a aprovação da autoridade competente for exigida pela DE391, a estiva e a segregação serão especificadas pela autoridade competente.</t>
  </si>
  <si>
    <t>Gás tóxico, corrosivo, não inflamável com um odor pungente. Altamente corrosivo, na presença de água. Muito mais pesado que o ar (3.6). Altamente irritante para a pele, os olhos e as mucosas.</t>
  </si>
  <si>
    <t>Líquido incolor com um odor pungente. Ponto de inflamação: 14°C c.c. Facilmente hidrolisado pela humidade, libertando cloreto de hidrogénio, um gás irritante e corrosivo sob a forma de fumos brancos. Provoca queimaduras na pele e olhos. Irritante para as mucosas.</t>
  </si>
  <si>
    <t>Líquido incolor. Ponto de inflamação: -9°C c.c. Limites de explosividade: entre 3.4% e 9%. Miscível com a água. Nocivo à inalação. Provoca queimaduras na pele e olhos. Irritante para as mucosas.</t>
  </si>
  <si>
    <t>Líquido incolor com um odor pungente. Ponto de inflamação: 8°C o.c. Limites de explosividade: entre 5.1% e 20%. Imiscível com a água. Facilmente hidrolisado pela humidade libertando cloreto de hidrogénio, um gás irritante e corrosivo sob a forma de fumos brancos. Na presença de humidade, corrosivo para a maioria dos metais. Provoca queimaduras na pele e olhos. Irritante para as mucosas.</t>
  </si>
  <si>
    <t>Líquido incolor com um forte odor semelhante a amoníaco. Ponto de inflamação: -11°C c.c. Limites de explosividade: entre 1.2% e 8%. Miscível com a água. Nocivo à inalação. Provoca queimaduras na pele e olhos. Irritante para as mucosas.</t>
  </si>
  <si>
    <t>Sólido preto castanho-escuro. Insolúvel na água. Facilmente combustível; pode inflamar-se espontaneamente se contaminados por fibras vegetais (como o algodão). Irritante para a pele e mucosas.</t>
  </si>
  <si>
    <t>Pó branco com odor pungente. Solúvel em água. A temperatura crítica de decomposição ambiente pode ser de apenas 60°C. Pode provocar incêndio em contacto com material orgânico ou compostos de amónio. Reage com os ácidos libertando cloro, um gás irritante, corrosivo e tóxico. Na presença de humidade, corrosivo para a maioria dos metais. O pó irrita as mucosas.</t>
  </si>
  <si>
    <t>Cristais incolores. Solúvel em água. As misturas com materiais combustíveis são facilmente inflamadas e podem arder violentamente. Nocivo à ingestão. Irritante para a pele e mucosas.</t>
  </si>
  <si>
    <t>Líquido inflamável, incolor com um odor irritante. Ponto de inflamação: 54°C c.c. Imiscível com a água. Na presença de humidade, corrosivo para a maioria dos metais. Os vapores irritam as mucosas.</t>
  </si>
  <si>
    <t>Líquido incolor. Reage violentamente com a água, libertando brometo de hidrogénio, um gás irritante e corrosivo resulta em fumos brancos. Na presença de humidade, altamente corrosivo para a maioria dos metais. Os vapores irritam as mucosas.</t>
  </si>
  <si>
    <t>Líquido incolor com um odor pungente. Quando anidro, levemente corrosivo o vidro, outros materiais siliciosos e a maioria dos metais. Reage violentamente com a água, libertando fluoreto de hidrogénio, um gás irritante, altamente corrosivos para vidro e outros materiais siliciosos e a maioria dos metais. Comburente poderoso, pode provocar um incêndio em contacto com substâncias orgânicas facilmente inflamáveis. Tóxico à ingestão, por contacto cutâneo ou à inalação. Provoca queimaduras na pele e mucosas.</t>
  </si>
  <si>
    <t>Líquido xaroposo incolor com um odor pungente. A mistura situa-se entre 70% e 80% em massa, de ácidos e contém não menos do que 25%, em massa, de ácido fluorídrico. Reage violentamente com a água, desenvolvendo calor. Altamente corrosivo para o vidro, outros materiais siliciosos e a maioria dos metais. Tóxico à ingestão, por contacto cutâneo ou à inalação. Provoca queimaduras graves na pele e mucosas.</t>
  </si>
  <si>
    <t>Líquido incolor. Na presença de água, corrosivo para a maioria dos metais. Os vapores irritam as mucosas.</t>
  </si>
  <si>
    <t>Solução de dióxido de enxofre em água com um odor sufocante. Corrosivo para a maioria dos metais. Os vapores irritam as mucosas.</t>
  </si>
  <si>
    <t>Líquido incolor. Reage violentamente com a água, libertando iodeto de hidrogénio, um gás irritante e corrosivo resultando como fumos brancos. Na presença de humidade, extremamente corrosivo para a maioria dos metais. Os vapores irritam as mucosas.</t>
  </si>
  <si>
    <t>Líquido inflamável, incolor com um odor a aminas. Ponto de inflamação: 39°C c.c. Parcialmente miscível com a água. Decompõe-se quando aquecida, libertando gases inflamáveis ​​e tóxicos. Líquido é corrosivo para a pele, olhos e mucosas. Os vapores irritam as mucosas.</t>
  </si>
  <si>
    <t>Líquido inflamável, incolor com um odor de amoníaco. Ponto de inflamação entre: 33°C e 48°C c.c. Miscível com a água. Quando envolvido num incêndio, liberta gases tóxicos. Nocivo à inalação. Provoca queimaduras na pele e olhos. Irritante para as mucosas.</t>
  </si>
  <si>
    <t>Líquido incolor. Ponto de inflamação: 35°C c.c. Parcialmente miscível com a água. Quando presente num incêndio liberta gases tóxicos. Nocivo à inalação. Provoca queimaduras na pele e olhos. Irritante para as mucosas.</t>
  </si>
  <si>
    <t>Líquido inflamável, incolor ou amarelado com odor a peixe. Ponto de inflamação: 27°C c.c. Limites de explosividade: entre 0.5% e 21.7%. Miscível com a água. Nocivo à inalação. Provoca queimaduras na pele e olhos. Irritante para as mucosas.</t>
  </si>
  <si>
    <t>Líquido incolor com odor a peixe. Ponto de inflamação: 29°C c.c. Imiscível com a água. Nocivo à inalação. Provoca queimaduras na pele e olhos. Irritante para as mucosas.</t>
  </si>
  <si>
    <t>Líquido incolor com um odor semelhante a amoníaco. Ponto de inflamação: 9°C a 13°C c.c. Imiscível com a água. Reage violentamente com ácidos. Nocivo à inalação. Provoca queimaduras na pele e olhos. Irritante para as mucosas.</t>
  </si>
  <si>
    <t>Cristais brilhantes, brancos. Reage com a água, libertando cloreto de hidrogénio, um gás corrosivo surge como fumos brancos. Na presença de humidade, corrosivo para a maioria dos metais. Irritante para as mucosas.</t>
  </si>
  <si>
    <t>Líquido pálido oleoso, amarelo. Ponto de inflamação: 37°C o.c. Miscível com a água. Nocivo à inalação. Provoca queimaduras na pele e olhos. Irritante para as mucosas.</t>
  </si>
  <si>
    <t>Líquido incolor com um odor semelhante a amoníaco. Ponto de inflamação: 13°C c.c. Miscível com a água. Nocivo à inalação. Provoca queimaduras na pele e olhos. Irritante para as mucosas.</t>
  </si>
  <si>
    <t>Líquido incolor com odor a peixe. Ponto de inflamação: 39°C o.c. Corrosivo, quando em contacto com a água. Nocivo à inalação. Provoca queimaduras na pele e olhos. Irritante para as mucosas.</t>
  </si>
  <si>
    <t>Líquido incolor. Ponto de inflamação: 0°C c.c. Miscível com a água. Nocivo à inalação. Provoca queimaduras na pele e olhos. Irritante para as mucosas.</t>
  </si>
  <si>
    <t>Sólidos. A temperatura crítica de decomposição ambiente pode ser de apenas 60°C. Pode causar fogo em contacto com o material orgânico ou compostos de amónio. Reage com ácidos, libertando cloro, um gás irritante, corrosivo e tóxico. Na presença de humidade, corrosivo para a maioria dos metais. O pó irrita as mucosas. O transporte de hipoclorito de amónio e das misturas de um hipoclorito com um sal de amónio é proibido.</t>
  </si>
  <si>
    <t>Cristais ou pó brancos. Solúvel em água. Misturas com material combustível são facilmente inflamadas. Decompõe-se em contacto com água e ácidos, formando peróxido de hidrogénio. Risco de decomposição quando expostas a calor contínuo (decomposição exotérmica ≥ 60 ° C). Quando presente num incêndio ou expostas a altas temperaturas, podem decompor-se produzindo oxigénio e vapor. Irritante para os olhos, pele e mucosas. Nocivo se ingerido.</t>
  </si>
  <si>
    <t>Causa queimaduras na pele, olhos e mucosas.</t>
  </si>
  <si>
    <t>CARTUCHOS COM PROJÉTIL INERTE PARA ARMAS ou CARTUCHOS PARA ARMAS DE PEQUENO CALIBRE</t>
  </si>
  <si>
    <t>CARTUCHOS SEM PROJÉTIL PARA ARMAS ou CARTUCHOS SEM PROJÉTIL PARA ARMAS DE PEQUENO CALIBRE</t>
  </si>
  <si>
    <t>DETONADORES de desmonte NÃO ELÉTRICOS</t>
  </si>
  <si>
    <t>DETONADORES de desmonte ELÉTRICOS</t>
  </si>
  <si>
    <t>Substância explosiva detonante em massa que se torna mais sensível caso perca o agente humedecedor. Esta substância quando contenha menos álcool, água ou fleumatizante do que o especificado, não deve ser transportada, exceto com autorização especial da autoridade competente.</t>
  </si>
  <si>
    <t>Esta substância, quando contenha menos álcool, água ou fleumatizante do que o especificado, não deve ser transportada, exceto com autorização especial da autoridade competente.</t>
  </si>
  <si>
    <t>Substância. Esta substância, quando contenha menos álcool, água ou fleumatizante do que o especificado, não deve ser transportada, exceto com autorização especial da autoridade competente.</t>
  </si>
  <si>
    <t>Substância. Explosivo de detonação em massa, que irá tornar-se mais sensível, se perder o humedecimento ou o agente dessensibilizante. Esta substância, quando contenha menos álcool, água ou fleumatizante do que o especificado, não deve ser transportada, exceto com autorização especial da autoridade competente.</t>
  </si>
  <si>
    <t>Matéria constituída por nitrocelulose impregnada com não mais do que 60% de nitroglicerina ou de outros nitratos orgânicos líquidos ou uma mistura destes. Esta substância, quando contenha menos álcool, água ou fleumatizante do que o especificado, não deve ser transportada, exceto com autorização especial da autoridade competente.</t>
  </si>
  <si>
    <t>Substância. Explosivo de detonação em massa que irá tornar-se mais sensível, se perder os agentes humedecedores ou dessensibilizantes. Esta substância, quando contenha menos álcool, água ou fleumatizante do que o especificado, não deve ser transportada, exceto com autorização especial da autoridade competente.</t>
  </si>
  <si>
    <t>Substância. Explosivo de explosão em massa que se tornará mais sensível se os agentes molhantes ou de dessensibilização forem perdidos. Esta substância, quando contenha menos álcool, água ou fleumatizante do que o especificado, não deve ser transportada, exceto com autorização especial da autoridade competente.</t>
  </si>
  <si>
    <t>Líquidos com um odor pungente. Imiscível com a água mas reage com ela para formar dióxido de carbono. Tóxico à ingestão, por contacto cutâneo ou à inalação. Se no porão, com ventilação mecânica, seis renovações de ar por hora, exceto quando transportados em contentores fechados, quando são necessárias duas renovações de ar por hora. Irritante para a pele, olhos e mucosas.</t>
  </si>
  <si>
    <t>Pode decompor-se violentamente a temperaturas elevadas ou em caso de incêndio. Arde vigorosamente. Imiscível com a água exceto para o terc-butil-hidroperóxido. Deve ser evitado o contacto com os olhos e a pele. Pode gerar fumo irritante ou tóxico.</t>
  </si>
  <si>
    <t>Decompõe-se a temperaturas elevadas ou em caso de incêndio. Arde vigorosamente. Insolúvel na água exceto para o ácido 3-cloroperoxibenzóico. Deve ser evitado o contacto com os olhos e a pele. Pode gerar fumo irritante ou tóxico.</t>
  </si>
  <si>
    <t>PROJÉTEIS com carga de rebentamento</t>
  </si>
  <si>
    <t>FOGUETES HIDRO-REATIVOS, com carga de dispersão, carga de expulsão ou carga propulsora</t>
  </si>
  <si>
    <t>CARTUCHOS SEM PROJÉTIL PARA ARMAS</t>
  </si>
  <si>
    <t>CARTUCHOS COM PROJÉTIL INERTE PARA ARMAS</t>
  </si>
  <si>
    <t>PROJÉTEIS inertes com traçador</t>
  </si>
  <si>
    <t>PROJÉTEIS com carga de dispersão ou carga de expulsão</t>
  </si>
  <si>
    <t>OBJETOS EXPLOSIVOS, N.S.A.</t>
  </si>
  <si>
    <t>CONJUNTOS DETONADORES de desmonte NÃO ELÉTRICOS</t>
  </si>
  <si>
    <t>OBJETOS PIROFÓRICOS</t>
  </si>
  <si>
    <t>OBJETOS PIROTÉCNICOS para uso técnico</t>
  </si>
  <si>
    <t>OBJETOS EXPLOSIVOS N.S.A.</t>
  </si>
  <si>
    <t>OBJETOS EXPLOSIVOS, EXTREMAMENTE POUCO SENSÍVEIS (OBJETOS EEPS)</t>
  </si>
  <si>
    <t>Líquido incolor com um odor forte. Imiscível com a água. ÁLCOOL DE AMILO terciário: Ponto de inflamação entre 19°C e 21°C c.c.</t>
  </si>
  <si>
    <t>Imiscível com a água. Pode formar compostos extremamente sensíveis com metais pesados e respetivos sais.</t>
  </si>
  <si>
    <t>Explosivo dessensibilizado. A substância na forma pura é composta por cristais amarelos. Explosivo e sensível ao atrito quando seco. Pode formar compostos extremamente sensíveis com metais pesados ​​ou respetivos sais. Nocivo à ingestão ou por contacto cutâneo.</t>
  </si>
  <si>
    <t>Explosivo dessensibilizado. Explosivo quando seco. Pode formar compostos extremamente sensíveis com metais pesados e respetivos sais. Nocivo à ingestão ou por contacto cutâneo.</t>
  </si>
  <si>
    <t>Explosivo dessensibilizado. Sólido branco. Quando presente num incêndio, liberta fumos tóxicos; em compartimentos fechados, esses fumos podem formar uma mistura explosiva com o ar. Pode formar compostos extremamente sensíveis com metais pesados e respetivos sais.</t>
  </si>
  <si>
    <t>Explosivo dessensibilizado. Pó laranja. Explosivo e sensível ao atrito quando seco. Quando presente num incêndio, liberta vapores tóxicos; em compartimentos fechados esses fumos podem formar uma mistura explosiva com o ar. Pode formar compostos extremamente sensíveis com metais pesados e respetivos sais.</t>
  </si>
  <si>
    <t>Explosivo dessensibilizado. A substância na forma pura é composta por cristais amarelos. Solúvel em água. Explosivo e sensível ao atrito quando seco. Pode formar compostos extremamente sensíveis com metais pesados e respetivos sais. Nocivo à ingestão ou por contacto cutâneo.</t>
  </si>
  <si>
    <t>Explosivo dessensibilizado. Cristais amarelos. Solúvel em água. Explosivo e sensível ao atrito quando seco. Nocivo à ingestão ou pelo contacto cutâneo. Pode formar compostos extremamente sensíveis com metais pesados e respetivos sais.</t>
  </si>
  <si>
    <t>Explosivo dessensibilizado. A substância na forma pura é composta por pó amarelo. Explosivo e sensível ao atrito quando seco. Pode formar compostos extremamente sensíveis com metais pesados ​​ou respetivos sais. Quando presente num incêndio, liberta vapores tóxicos; em compartimentos fechados, esses fumos podem formar uma mistura explosiva com o ar. Tóxico à ingestão, por contacto cutâneo ou à inalação.</t>
  </si>
  <si>
    <t>Explosivo dessensibilizado. A substância na forma pura é composta por pó amarelo. Explosivo e sensível ao atrito quando seco. Pode formar compostos extremamente sensíveis com metais pesados ​​ou respetivos sais. Quando presente num incêndio, liberta vapores tóxicos; em compartimentos fechados, esses fumos podem formar uma mistura explosiva com o ar. Nocivo à ingestão ou por contacto cutâneo.</t>
  </si>
  <si>
    <t>Explosivo dessensibilizado. A substância na forma pura é composta por cristais amarelos. Quando presente num incêndio, liberta vapores tóxicos; em compartimentos fechados esses fumos podem formar uma mistura explosiva com o ar. Explosivo e sensível ao atrito quando seco. Pode formar compostos extremamente sensíveis com metais pesados e respetivos sais. Nocivo à ingestão ou por contacto cutâneo.</t>
  </si>
  <si>
    <t>Explosivo dessensibilizado. A substância na forma pura é composta por cristais amarelos. Solúvel em água. Quando presente num incêndio, liberta vapores tóxicos; em compartimentos fechados esses fumos podem formar uma mistura explosiva com o ar. Explosivo e sensível ao atrito quando seco. Nocivo à ingestão ou pelo contacto cutâneo. Pode formar compostos extremamente sensíveis com metais pesados e respetivos sais.</t>
  </si>
  <si>
    <t>Explosivo dessensibilizado. A substância na forma pura é composta de cristais brancos. Solúvel em água. Quando presente num incêndio, liberta vapores tóxicos; em compartimentos fechados esses fumos podem formar uma mistura explosiva com o ar. Explosivo e sensível ao atrito quando seco. Pode formar compostos extremamente sensíveis com metais pesados ​​ou respetivos sais.</t>
  </si>
  <si>
    <t>A substância quando pura é constituída de cristais amarelos. Ligeiramente solúvel na água. Pode formar compostos extremamente sensíveis com metais pesados e respetivos sais. Tóxico à ingestão, por contacto cutâneo ou à inalação.</t>
  </si>
  <si>
    <t>Explosivo dessensibilizado. amarelo-dourado, pequenas folhas cristalinas. Explosivo e sensível ao choque e ao calor quando seco. Pode formar compostos extremamente sensíveis com metais pesados e respetivos sais.</t>
  </si>
  <si>
    <t>Explosivo dessensibilizado. Cristais vermelhos. Insolúvel na água. Explosivo no estado seco. Pode formar compostos extremamente sensíveis com metais pesados e respetivos sais. Quando presente num incêndio, liberta vapores tóxicos; em compartimentos fechados esses fumos podem formar uma mistura explosiva com o ar. Nocivo à ingestão ou por contacto cutâneo.</t>
  </si>
  <si>
    <t>Explosivo dessensibilizado. A substância na forma pura é composta por pó amarelo. Pode formar compostos extremamente sensíveis com metais pesados e respetivos sais. Quando presente num incêndio, liberta vapores tóxicos; em compartimentos fechados, esses fumos podem formar uma mistura explosiva com o ar. Explosivo e sensível ao atrito no estado seco. Tóxico à ingestão, por contacto cutâneo ou à inalação.</t>
  </si>
  <si>
    <t>Explosivo dessensibilizado. Pode formar compostos extremamente sensíveis com metais pesados e respetivos sais. Explosivo e sensível ao atrito quando seco. Nocivo à ingestão ou por contacto cutâneo.</t>
  </si>
  <si>
    <t>Explosivo dessensibilizado. Sólido laranja escuro. Explosivo e sensível ao atrito quando seco. Pode formar compostos extremamente sensíveis com metais pesados e respetivos sais. Nocivo à ingestão ou por contacto cutâneo.</t>
  </si>
  <si>
    <t>Explosivo dessensibilizado. Pó branco a bege claro. Explosivo e sensível ao atrito quando seco. Quando presente num incêndio, liberta vapores tóxicos; em compartimentos fechados esses fumos podem formar uma mistura explosiva com o ar. Pode formar compostos extremamente sensíveis com metais pesados e respetivos sais.</t>
  </si>
  <si>
    <t>Líquido incolor, volátil e móvel com um odor aromático agradável. Ponto de inflamação: -40°C c.c. Limites de explosividade: entre 1.7% e 48%. Ponto de ebulição: 34°C. Imiscível com a água. Na presença de oxigénio ou de longa permanência ou exposição à luz solar,  por vezes, formam peróxidos instáveis​​; podem explodir espontaneamente ou quando aquecidos. Fortemente narcótico. Facilmente inflamado pela eletricidade estática.</t>
  </si>
  <si>
    <t>Líquido incolor com um odor semelhante ao éter. Ponto de inflamação: -29°C c.c. Limites de explosividade: entre 1.1% e 21%. Imiscível com a água. Na presença de oxigénio ou de longa permanência ou exposição à luz solar,  por vezes, formam peróxidos instáveis​​; Podem explodir espontaneamente ou quando aquecidos. Fortemente narcótico. Facilmente inflamado pela eletricidade estática.</t>
  </si>
  <si>
    <t>Líquido claro, incolor com um odor característico. Ponto de inflamação: -30°C c.c. Limites de explosividade: entre 1.7% e 27%. Ponto de ebulição: 30°C. Imiscível com a água. Na presença de oxigénio ou de longa permanência ou exposição à luz solar, por vezes, formam-se peróxidos instáveis​​; Podem explodir espontaneamente ou quando aquecidos. Fortemente narcótico. Facilmente inflamado pela eletricidade estática.</t>
  </si>
  <si>
    <t>Líquido incolor, muito volátil com um odor pungente. Ponto de inflamação:-1°C c.c. Imiscível com a água. Reage violentamente com a água ou vapor e produz calor, que pode levar à autoignição; Vapores tóxicos e corrosivos serão liberados. Pode reagir vigorosamente em contacto com substâncias comburentes. Provoca queimaduras na pele, olhos e mucosas.</t>
  </si>
  <si>
    <t>Solução alcoólica de acetato de nitrito. Extremamente volátil, com um odor etéreo aromático. Limites de explosividade da matéria pura: entre 3% e 50%. Ponto de ebulição  da matéria pura: 17°C. Miscível ou parcialmente miscível com a água. Decompõe-se sob exposição ao ar, luz, água ou calor para libertar gases nitrosos tóxicos. Tóxico à ingestão, por contacto cutâneo ou à inalação. A inalação de vapores de nitrito de etilo, mesmo em pequenas quantidades, afeta rapidamente o coração e pode ser perigosa. O transporte de NITRITO DE ETILO puro é proibido.</t>
  </si>
  <si>
    <t>EXTRATOS LÍQUIDOS PARA AROMATIZAR</t>
  </si>
  <si>
    <t>Líquido incolor, muito volátil com um odor pungente. Ponto de inflamação:-26°C c.c. Limites de explosividade: entre 4.5% e 70%. Ponto de ebulição: 41°C. Imiscível com a água. Reage violentamente com a água ou vapor para produzir calor, que pode levar à autoignição; Vapores tóxicos e corrosivos serão liberados. Pode reagir vigorosamente em contacto com substâncias comburentes. Provoca queimaduras na pele, olhos e mucosas.</t>
  </si>
  <si>
    <t>Líquido incolor. Limites de explosividade: entre1% e 6.5%. ISSO OCTANO: ponto de inflamação-12°C c.c. n-OCTANO: ponto de inflamação 13°C c.c. Imiscível com a água.</t>
  </si>
  <si>
    <t>Líquido incolor, muito volátil, inflamável e corrosivo. Ponto de inflamação: abaixo de -50°C. Limites de explosividade: entre 1.2% e 90.5%. Ponto de ebulição: 32°C. Reage com a água ou vapor produzindo calor, o que pode levar à autoignição; Vapores tóxicos e corrosivos serão liberados. Pode reagir vigorosamente em contacto com substâncias comburentes. Provoca queimaduras na pele, olhos e mucosas.</t>
  </si>
  <si>
    <t>Líquido incolor. Ponto de inflamação: abaixo de -18°C c.c. Limites de explosividade: entre 1.7% e 28%. Ponto de ebulição: 33°C. Imiscível com a água. Extremamente reativo; Pode polimerizar.</t>
  </si>
  <si>
    <t>Zircónio metálico, finamente dividido, num líquido inflamável. Imiscível com a água. Caso derrame é passível de autoignição.</t>
  </si>
  <si>
    <t>Se não revestido, possui a propriedade de libertar hidrogénio quando em contacto com água, especialmente a água do mar; se tratado com óleo ou cera, isso não acontece a temperaturas normais. Reage rapidamente com ácidos e bases corrosivas, libertando hidrogénio, um gás inflamável. Reage facilmente com óxido de ferro produzindo um efeito de termite. Pode formar misturas explosivas com substâncias comburentes. Em caso de rutura dos recipientes, o pó disperso é facilmente inflamado por faíscas ou chama viva e pode dar origem uma atmosfera explosiva.</t>
  </si>
  <si>
    <t>Pó amorfo ou nódulos, branco amarelado. Insolúvel na água. Suscetíveis de aquecimento espontâneo. Irritante para a pele e mucosas.</t>
  </si>
  <si>
    <t>Sólido castanho muito escuro. Insolúvel na água. Suscetível de aquecimento espontâneo. Irritante para a pele, olhos e mucosas.</t>
  </si>
  <si>
    <t>Suscetíveis de aquecimento espontâneo.</t>
  </si>
  <si>
    <t>Suscetível de inflamar-se espontaneamente de acordo com o teor de óleo.</t>
  </si>
  <si>
    <t>Obtidos a partir da purificação de gás de hulha. Odor forte que pode contaminar outras cargas. Suscetível de aquecer e inflamar-se espontaneamente. Pode libertar sulfureto de hidrogénio, dióxido de enxofre e cianeto de hidrogénio, que são gases tóxicos. Esta substância deve ter sido arrefecida e arejada durante pelo menos oito semanas antes do envio, a menos que embalada num tambor de metal.</t>
  </si>
  <si>
    <t>Suscetível de se inflamar espontaneamente, se seca.</t>
  </si>
  <si>
    <t>Sólido preto, absorve a humidade para se tornar cristalino. Suscetível de se inflamar espontaneamente. Em contacto com ácidos, liberta sulfureto de hidrogénio, um gás tóxico e inflamável. Reage violentamente com ácidos.</t>
  </si>
  <si>
    <t>Suscetível de se inflamar espontaneamente no ar. Se abanado, pode originar faíscas. Em contacto com a água, liberta hidrogénio, um gás inflamável.</t>
  </si>
  <si>
    <t>Pó cristalino, branco ou cinzento. Suscetível de aquecer e inflamar-se espontaneamente no ar e liberta dióxido de enxofre, um gás irritante.</t>
  </si>
  <si>
    <t>Suscetível de se inflamar espontaneamente no ar de acordo com o teor de humidade.</t>
  </si>
  <si>
    <t>Suscetível de se inflamar espontaneamente no ar de acordo com o teor de óleo.</t>
  </si>
  <si>
    <t>Suscetível de aquecer e inflamar-se espontaneamente no ar e liberta dióxido de enxofre, um gás irritante.</t>
  </si>
  <si>
    <t>Material sólido amorfo, branco. Solúvel em água. Suscetível de aquecer em contacto com a humidade e do aquecimento resulta a libertação de dióxido de enxofre, um gás extremamente irritante. Também liberta dióxido de enxofre em contacto com ácidos.</t>
  </si>
  <si>
    <t>Pó amorfo. Suscetível de se inflamar espontaneamente no ar. Forma misturas explosivas com substâncias comburentes.</t>
  </si>
  <si>
    <t>Pó preto amorfo. Insolúvel na água. Suscetível de se inflamar espontaneamente no ar. Forma misturas explosivas com substâncias comburentes.</t>
  </si>
  <si>
    <t>Pó cinzento. Suscetível de se inflamar espontaneamente no ar. Forma misturas explosivas com substâncias comburentes.</t>
  </si>
  <si>
    <t>Pó ou grumos âmbar claro. Insolúvel na água. Suscetíveis de aquecimento espontâneo. Irritante para a pele e mucosas.</t>
  </si>
  <si>
    <t>Massa de cor creme a castanha. Insolúvel na água. Suscetíveis de aquecimento espontâneo. Irritante para a pele e mucosas.</t>
  </si>
  <si>
    <t>Suscetível de se inflamar espontaneamente no ar.</t>
  </si>
  <si>
    <t>Suscetíveis de auto-aquecimento ou combustão espontânea.</t>
  </si>
  <si>
    <t>Decompõe-se na água. Suscetíveis de aquecimento espontâneo. Irritante para a pele e mucosas.</t>
  </si>
  <si>
    <t>Líquido amarelado incolor. Insolúvel na água. Odor forte a alho (fosfina). Suscetível de aquecer e inflamar-se espontaneamente no ar. Se presente num incêndio liberta fosfina, um gás inflamável e altamente tóxico. Reage violentamente com substâncias comburentes (peróxidos, halogénios, óxidos nítricos e tetracloreto de carbono). Irritante para as mucosas.</t>
  </si>
  <si>
    <t>Pó ou grânulos, coloridos sujeitos a auto-aquecimento. Inodoros. Suscetíveis de auto-aquecimento ou combustão espontânea.</t>
  </si>
  <si>
    <t>Suscetível de se inflamar espontaneamente no ar. Se abanado, pode originar faíscas.</t>
  </si>
  <si>
    <t>Líquido altamente inflamável. Suscetível de se inflamar espontaneamente no ar. Em contacto com o ar, liberta gases irritantes e ligeiramente tóxicos.</t>
  </si>
  <si>
    <t>Suscetível de se inflamar espontaneamente no ar. Se abanado, pode originar faíscas. Reage violentamente com a humidade, água e ácidos libertando gás inflamável.</t>
  </si>
  <si>
    <t>Líquido altamente inflamável. Suscetível de se inflamar espontaneamente no ar. Em contacto com o ar, liberta fumos ligeiramente tóxicos e irritantes. Reage violentamente com a humidade, água e ácidos libertando gás inflamável.</t>
  </si>
  <si>
    <t>Suscetíveis de auto-aquecimento ou combustão espontânea. Reage violentamente com a humidade, água e ácidos libertando gás inflamável.</t>
  </si>
  <si>
    <t>FILMES DE BASE NITROCELULÓSICA gelatinados (exceto resíduos)</t>
  </si>
  <si>
    <t>HÁFNIO EM PÓ HUMEDECIDO com pelo menos 25% de água (deve existir um excesso de água visível) (a) produzido mecanicamente, tamanho das partículas inferior a 53 mícron; (b) quimicamente produzido, tamanho das partículas inferior a 840 mícron</t>
  </si>
  <si>
    <t>Quando presente num incêndio, liberta gases tóxicos, muito irritantes e sufocantes. A poeira forma uma mistura explosiva com o ar, que pode ser inflamada por eletricidade estática. Forma misturas explosivas com substâncias comburentes. Corrosivo para o aço, em particular na presença de humidade. As disposições do presente Código não se aplicam ao enxofre quando é apresentado com uma forma específica (como esferas, grânulos, palhetas, pastilhas ou flocos).</t>
  </si>
  <si>
    <t>TITÂNIO EM PÓ HUMEDECIDO com pelo menos 25% (massa) de água  (deve existir um excesso de água visível) (a) produzido mecanicamente, tamanho das partículas inferior a 53 mícron; (b) quimicamente produzido, tamanho das partículas inferior a 840 mícron</t>
  </si>
  <si>
    <t>ZIRCÓNIO EM PÓ HUMEDECIDO com pelo menos 25% (massa) de água  (deve existir um excesso de água visível) (a) produzido mecanicamente, tamanho das partículas inferior a 53 mícron; (b) quimicamente produzido, tamanho das partículas inferior a 840 mícron</t>
  </si>
  <si>
    <t>CARVÃO ATIVO</t>
  </si>
  <si>
    <t>Facilmente combustível, suscetíveis de inflamar-se espontaneamente de acordo com o conteúdo e humidade.</t>
  </si>
  <si>
    <t>Cristais ou pó brancos. Solúvel em água. As misturas com materiais combustíveis são sensíveis ao atrito e são suscetíveis de inflamar.</t>
  </si>
  <si>
    <t>Cristais deliquescentes de cor branco amarelada.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</si>
  <si>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deliquescentes de cor branca. Solúvel em água. Sensível ao calor.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</si>
  <si>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brancos.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</si>
  <si>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deliquescentes de cor violeta. Solúvel em água. Surge na forma hidratada. Reage vigorosamente com o ácido sulfúrico e peróxido de hidrogénio.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</si>
  <si>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Sólido.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</si>
  <si>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Sólido deliquescente.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</si>
  <si>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Sólidos. Reage violentamente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O transporte de clorato de amónio e das misturas de um clorato com um sal de amónio é proibido.</t>
  </si>
  <si>
    <t>Sólidos. Reage violentamente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O transporte de clorito de amónio e das misturas de um clorito com um sal de amónio é proibido</t>
  </si>
  <si>
    <t>Grânulos brancos. Solúvel em água. As misturas com materiais combustíveis são sensíveis ao atrito e são suscetíveis de inflamar. A NITROGUANIDINA é uma substância diferente.</t>
  </si>
  <si>
    <t>Cristais deliquescentes de cor branca ou pó cristalino.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</si>
  <si>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Sólidos. Reage violentamente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</si>
  <si>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Sólidos. Reage violentamente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O transporte de permanganato de amónio e das misturas de um permanganato com um sal de amónio é proibido.</t>
  </si>
  <si>
    <t>Cristais ou pó brancos.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</si>
  <si>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brancos,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</si>
  <si>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roxo-escuro. Solúvel em água. Reage vigorosamente com o ácido sulfúrico e peróxido de hidrogénio.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</si>
  <si>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brancos. Solúvel em água. As misturas com materiais combustíveis são sensíveis ao atrito e são suscetíveis de inflamar. Reage violentamente com cianetos quando aquecido ou por fricção. Pode formar uma mistura explosiva com metais em pó ou compostos de amónio.</t>
  </si>
  <si>
    <t>Cristais deliquescentes de cor branca.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</si>
  <si>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deliquescentes incolores.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</si>
  <si>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Sólido deliquescente incolor.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</si>
  <si>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incolores,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</si>
  <si>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vermelhos. Solúvel em água. Reage vigorosamente com o ácido sulfúrico e peróxido de hidrogénio.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</si>
  <si>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incolores. Solúvel em água. As misturas com materiais combustíveis são sensíveis ao atrito e são suscetíveis de inflamar. Reage violentamente com cianetos quando aquecido ou por fricção. Pode formar uma mistura explosiva com metais em pó ou compostos de amónio.</t>
  </si>
  <si>
    <t>Sólido deliquescente incolor,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</si>
  <si>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brancos. Solúvel em água. As misturas com materiais combustíveis são sensíveis ao atrito e são suscetíveis de inflamar. Irritante para a pele, olhos e mucosas.</t>
  </si>
  <si>
    <t>Cristais incolores ou amarelados.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</si>
  <si>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ou pó violeta-castanhos ou pretos. Solúvel em água. Reage vigorosamente com o ácido sulfúrico e peróxido de hidrogénio. Reage violentamente com cianetos quando aquecido ou por fricção. Pode formar misturas explosivas com materiais combustíveis, metais em pó ou compostos de amónio. Estas misturas são sensíveis ao atrito e são suscetíveis de inflamar. Quando presente num incêndio, pode causar uma explosão.</t>
  </si>
  <si>
    <t>Sólido (pó, grânulos ou pastilhas), branco ou amarelado, com odor semelhante a cloro. Solúvel em água. Pode causar incêndios em contacto com material orgânico ou compostos de amónio. As substâncias são suscetíveis de decomposição exotérmica a temperaturas elevadas. Nesta condição pode provocar um incêndio ou explosão. A decomposição pode ser iniciada por calor ou por impurezas (por exemplo, metais em pó (ferro, manganês, cobalto, magnésio), e seus compostos). Suscetível de aquecer lentamente. Reage com os ácidos, libertando Cloro, um gás irritante, corrosivo e tóxico. Na presença de humidade, corrosivo para a maioria dos metais. O pó irrita as mucosas.</t>
  </si>
  <si>
    <t>Cristais. grânulos ou esferas. Solúvel em água. Suporte da combustão. Um grande incêndio a bordo de um navio que transporte essa substância pode envolver um risco de explosão em caso de contaminação (por exemplo, fuelóleo) ou forte confinamento. Uma detonação adjacente pode também envolver risco de explosão. Se aquecido fortemente, decompõe-se, liberando gases tóxicos e gases que suportam a combustão. O transporte de NITRATO DE AMÓNIO suscetível de auto-aquecimento suficiente para iniciar a decomposição é proibido.</t>
  </si>
  <si>
    <t>Metal prateado, duro, suscetível de inflamar-se espontaneamente no ar.</t>
  </si>
  <si>
    <t>Cristais. grânulos ou esferas. Total ou parcialmente solúvel em água. Favorecedores da combustão. Um grande incêndio a bordo de um navio que transporte estas substâncias pode apresentar um risco de explosão em caso de contaminação (por exemplo, óleo combustível) ou forte confinamento. Uma detonação adjacente também pode envolver um risco de explosão. Se aquecido fortemente, decompõe-se, liberando gases tóxicos e gases que suportam a combustão. O transporte de NITRATO DE AMÓNIO suscetível de auto-aquecimento suficiente para iniciar a decomposição é proibido.</t>
  </si>
  <si>
    <t>Pó amarelo, suscetível de aquecer e inflamar espontaneamente no ar. Pode libertar gases tóxicos, irritantes ou inflamáveis ​​quando molhado, quando presente num incêndio ou em contacto com ácidos. Usado como fungicida.</t>
  </si>
  <si>
    <t>Pó ou grânulos brancos cristalinos, ligeiramente  higroscópicos. Parcialmente solúvel em água. As misturas com materiais combustíveis são sensíveis ao atrito e são suscetíveis de inflamar. Nocivo à inalação. Irritante para a pele, olhos e mucosas.</t>
  </si>
  <si>
    <t>Pó ou grânulos incolores. As misturas com materiais combustíveis são sensíveis ao atrito e são suscetíveis de inflamar. Em contacto com compostos de azoto, podem ser formados gases de tricloreto de azoto, que são muito explosivos. Nocivo à inalação. Irritante para a pele, olhos e mucosas.</t>
  </si>
  <si>
    <t>Pó incolor. Solúvel em água. Reage vigorosamente com o ácido sulfúrico. Reage violentamente com cianetos quando aquecido ou por fricção. Pode formar misturas explosivas com o material combustível, metais em pó ou compostos de amónio. Estas misturas são sensíveis à fricção e são suscetíveis de inflamar. Quando presente num incêndio pode provocar uma explosão.</t>
  </si>
  <si>
    <t>Cristais ou pó deliquescentes, azul esverdeados.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t>
  </si>
  <si>
    <t>Cristais deliquescentes de cor branca ou pó. Solúvel em água. Ponto de fusão: 35°C.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As cargas devem ser protegidas contra a humidade, antes e depois do carregamento. Se o tempo está desagradável, as escotilhas devem ser fechadas.</t>
  </si>
  <si>
    <t>Estas cargas são suscetíveis de auto-aquecimento e inflamar-se espontaneamente, especialmente quando numa forma finamente dividida, molhada ou contaminada com materiais tais como óleo de corte não saturado, trapos oleosos e outros materiais combustíveis. O auto-aquecimento ou ventilação inadequada pode provocar a escassez perigosa de oxigénio nos espaços de estiva. Quantidades excessivas de orifícios de ferro fundido ou materiais orgânicos podem estimular o aquecimento. A limalha de ferro deve ser protegida da humidade antes e depois do carregamento. Se, durante o carregamento, o tempo é desagradável, as escotilhas devem ser fechadas ou protegidas para manter seco o material.</t>
  </si>
  <si>
    <t>Sólidos. Sólido As misturas com materiais combustíveis são sensíveis ao atrito e são suscetíveis de inflamar. Reage violentamente com cianetos quando aquecido ou por fricção. Pode formar uma mistura explosiva com metais em pó ou compostos de amónio.</t>
  </si>
  <si>
    <t>Solução aquosa incolor. 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 Tóxico à ingestão, por contacto cutâneo ou à inalação. Fugas e subsequente evaporação da água das soluções pode apresentar aumento dos perigos da seguinte forma: 1. em contacto com material combustível (material particularmente fibroso, como juta, algodão ou sisal) ou enxofre, perigo de combustão espontânea, 2. em contacto com compostos de amónio, metais em pó ou óleos, perigo de explosão.</t>
  </si>
  <si>
    <t>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 Fugas e subsequente evaporação da água das soluções pode apresentar aumento dos perigos da seguinte forma: 1. em contacto com material combustível (material particularmente fibroso, como juta, algodão ou sisal) ou enxofre, perigo de inflamação espontânea, 2. em contacto com compostos de amónio, metais em pó ou óleos, perigo de explosão.</t>
  </si>
  <si>
    <t>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t>
  </si>
  <si>
    <t>Sólidos (pó, grânulos ou pastilhas) brancos ou amarelados corrosivos com odor semelhante a cloro. Solúvel em água. Pode causar um incêndio em contacto com matérias  orgânicas ou compostos de amónio. Substâncias suscetíveis de decomposição exotérmica a temperaturas elevadas. Esta circunstância pode originar incêndio ou explosão. A decomposição pode ser iniciada pelo calor ou por impurezas (por exemplo, metais em pó (ferro, manganês, cobalto, magnésio) e os seus compostos). Suscetível de aquecer lentamente. Reage com ácidos, libertando cloro, um gás irritante, corrosivo e tóxico. Na presença de humidade, corrosivo para maior parte dos metais. Provoca queimaduras na pele, olhos e mucosas.</t>
  </si>
  <si>
    <t>FARINHA DE PEIXE (RESÍDUOS DE PEIXE) NÃO ESTABILIZADA Alto risco. Teor de humidade sem restrições. Teor de gordura sem restrições em excesso de 12%, em massa; conteúdo sem restrições de gordura em excesso de 15%, em massa, no caso da farinha de peixe tratado com antioxidante e restos de peixes</t>
  </si>
  <si>
    <t>Suscetível de se inflamar espontaneamente. As disposições do presente Código não se aplicam aos objetos fabricados devidamente envelhecidos.</t>
  </si>
  <si>
    <t>BAGAÇO MOÍDO, contendo óleo vegetal (b) extrações de solvente e sementes esmagadas, contendo não mais do que 10% de óleo e quando a quantidade de humidade é superior a 10%,  até 20% de óleo e humidade combinados</t>
  </si>
  <si>
    <t>Metal alcalino-terroso ou alcalino, finamente dividido, por exemplo, sódio metálico, em suspensão num líquido inflamável, tal como tolueno, xileno, nafta, queroseno, etc. Reage violentamente com a humidade, água ou ácidos, libertando hidrogénio, que pode ser inflamado por ação do calor da reação.</t>
  </si>
  <si>
    <t>Quando contém uma proporção substancial de metais alcalino-terrosos, facilmente decomposto pela água e reage violentamente com ácidos, libertando hidrogénio, que pode ser inflamado pelo calor da reação.</t>
  </si>
  <si>
    <t>Sólido. Em contacto com a água, ácidos ou humidade, liberta hidrogénio, que pode ser inflamado pelo calor da reação.</t>
  </si>
  <si>
    <t>Metal macio, branco, dúctil. Reage violentamente com a humidade, água ou ácidos, libertando hidrogénio, que pode ser inflamado por ação do calor da reação. Altamente reativo, por vezes com efeito explosivo.</t>
  </si>
  <si>
    <t>FERROSSILÍCIO com 30% (massa) ou mais, mas menos de 90% (massa) de silício</t>
  </si>
  <si>
    <t>HIDRETOS METÁLICOS HIDRO-REATIVOS, N.S.A.</t>
  </si>
  <si>
    <t>Sólidos. Reage com a água, humidade ou ácidos, libertando hidrogénio, que pode ser inflamado pelo calor da reação.</t>
  </si>
  <si>
    <t>Pó branco. Em contacto com a água, ácidos ou humidade, liberta hidrogénio, que pode ser inflamado pelo calor da reação.</t>
  </si>
  <si>
    <t>Sólido higroscópico cristalino. Em contacto com a água, ácidos e humidade liberta hidrogénio, que pode ser inflamado pelo calor da reação.</t>
  </si>
  <si>
    <t>Metal líquido prateado, macio. Flutua na água. Reage violentamente com a humidade, água ou ácidos, libertando hidrogénio, que pode ser inflamado por ação do calor da reação. Altamente reativo, por vezes com efeito explosivo.</t>
  </si>
  <si>
    <t>Metal prateado, macio, branco, dúctil. Ponto de fusão: 39°C. Flutua na água. Reage violentamente com a humidade, água ou ácidos, libertando hidrogénio, que pode ser inflamado por ação do calor da reação. Altamente reativo, por vezes com efeito explosivo.</t>
  </si>
  <si>
    <t>Pó cristalino. Em contacto com a água, ácidos ou humidade, liberta hidrogénio, que pode ser inflamado pelo calor da reação.</t>
  </si>
  <si>
    <t>Metal macio, branco, dúctil. Flutua na água. Reage violentamente com a humidade, água ou ácidos, libertando hidrogénio, que pode ser inflamado por ação do calor da reação. Altamente reativo, por vezes com efeito explosivo.</t>
  </si>
  <si>
    <t>Sólidos. Reage violentamente com o ácido sulfúrico. Reagem violentamente com cianetos quando aquecidos ou por fricção; e podem formar misturas explosivas com materiais combustíveis, metais em pó ou compostos de amónio. Estas misturas são sensíveis à fricção e são suscetíveis de inflamar. Quando presente num incêndio pode provocar uma explosão. O transporte de bromato de amónio e das misturas de um bromato com um sal de amónio é proibido</t>
  </si>
  <si>
    <t>DESINFETANTE SÓLIDO TÓXICO, N.S.A.</t>
  </si>
  <si>
    <t>HIPOCLORITO DE CÁLCIO SECO ou HIPOCLORITO DE CÁLCIO SECO EM MISTURA, contendo mais de 39% de cloro ativo (8,8% de oxigénio ativo)</t>
  </si>
  <si>
    <t>HIPOCLORITO DE CÁLCIO SECO ou HIPOCLORITO DE CÁLCIO EM MISTURA SECO contendo mais de 39% de cloro ativo (8,8% de oxigénio ativo)</t>
  </si>
  <si>
    <t>Pó cristalino, branco. Em contacto com a água, ácidos ou humidade liberta hidrogénio, que pode incendiar com o calor da reação.</t>
  </si>
  <si>
    <t>Líquido volátil incolor libertando vapor irritante com um efeito narcótico. Ponto de ebulição: 38°C. Os vapores podem ser inflamados por uma faísca elétrica ou fonte semelhante de ignição. Tóxico à ingestão, por contacto cutâneo ou à inalação.</t>
  </si>
  <si>
    <t>DESINFETANTE LÍQUIDO CORROSIVO, N.S.A.</t>
  </si>
  <si>
    <t>GÁS INSETICIDA TÓXICO, N.S.A.</t>
  </si>
  <si>
    <t>Misturas tóxicas de inseticidas com gases liquefeitos. Estas misturas podem ser inflamáveis.</t>
  </si>
  <si>
    <t>GÁS INSETICIDA, N.S.A.</t>
  </si>
  <si>
    <t>Misturas não inflamáveis e não tóxicas de inseticidas com gases liquefeitos.</t>
  </si>
  <si>
    <t>CELULOIDE (em blocos, barras, rolos, folhas, tubos, etc., exceto resíduos)</t>
  </si>
  <si>
    <t>RESÍDUOS DE CELULOIDE</t>
  </si>
  <si>
    <t>MATÉRIAS PLÁSTICAS À BASE DE NITROCELULOSE, SUSCETÍVEIS DE AUTO-AQUECIMENTO, N.S.A.</t>
  </si>
  <si>
    <t>Cristais brancos. Em contacto com a água, ácidos ou humidade, liberta hidrogénio, que pode ser inflamado pelo calor da reação.</t>
  </si>
  <si>
    <t>Líquido incolor. Decompõe-se lentamente, libertando oxigénio; a velocidade de decomposição aumenta em contacto com metais, com exceção do alumínio. Em contacto com material combustível pode causar incêndio ou explosão. Provoca queimaduras na pele, olhos e mucosas. Embora estabilizadas, estas soluções podem libertar oxigénio.</t>
  </si>
  <si>
    <t>Líquido incolor. Decompõe-se lentamente, libertando oxigénio; a velocidade de decomposição aumenta em contacto com metais, com exceção do alumínio. Decompõe-se vigorosamente em contacto com permanganatos. Quando presente num incêndio, misturas com materiais combustíveis podem ser explosivas. Provoca queimaduras na pele, olhos e mucosas. Embora estabilizadas, estas soluções podem libertar oxigénio.</t>
  </si>
  <si>
    <t>Líquido inflamável, incolor com um odor de amoníaco. Reage violentamente com ácidos. Ponto de inflamação: 52°C c.c. Miscível com a água. Agente redutor altamente reativo. Inflama espontaneamente quando em contacto com materiais porosos, tais como terra, madeira ou tecido. Tóxico à ingestão, por contacto cutâneo ou à inalação. Provoca queimaduras graves na pele, olhos e mucosas.</t>
  </si>
  <si>
    <t>METILISOBUTILCARBINOL (ÁLCOOL METILAMÍLICO)</t>
  </si>
  <si>
    <t>Normalmente grânulos. Total ou parcialmente solúvel em água. Estas misturas podem estar sujeitas a decomposição espontânea quando aquecidas. A temperatura da reação pode atingir 500°C. A decomposição, uma vez iniciada, pode se espalhar por todo o resto, produzindo gases que são tóxicos. Nenhuma destas misturas é sujeita ao risco de explosão. O transporte de NITRATO DE AMÓNIO suscetível de auto-aquecimento suficiente para iniciar a decomposição é proibido.</t>
  </si>
  <si>
    <t>Líquido incolor a amarelo pálido com um odor pungente. Imiscível com a água mas reage com ela para formar dióxido de carbono. Ponto de fusão: 20°C (matéria pura). Tóxico à ingestão, por contacto cutâneo ou à inalação. Irritante para a pele, olhos e mucosas.</t>
  </si>
  <si>
    <t>HIPOCLORITO DE CÁLCIO SECO EM MISTURA, contendo mais de 10% mas no máximo 39% de cloro ativo</t>
  </si>
  <si>
    <t>Resíduo que permanece depois de o óleo ser extraído por um processo de solvente a partir de sementes oleaginosas. Usado principalmente como ração animal ou adubo. Os bolos de sementes mais comuns incluem os derivados de coco (óleo de copra), de algodão, amendoim, linhaça, milho (bisteca de milho), sementes de Níger, semente de palma colza, farelo de arroz, soja e semente de girassol e eles podem ser enviados na forma de bolo, flocos, pastilhas, etc., podem auto-aquecer lentamente se molhados e inflamar-se espontaneamente. Antes da expedição, esta carga deve ser devidamente envelhecida. A duração do envelhecimento varia com o conteúdo de óleo. O bolo de semente deve ser substancialmente livre de solvente inflamável. Fumar e o uso de luzes sem proteção não devem ser autorizados durante a carga e descarga, e na entrada para os espaços de carga em qualquer outro momento.</t>
  </si>
  <si>
    <t>Sólido incolor a amarelo cristalino com um odor irritante. Insolúvel na água. Reage com a água, libertando dióxido de carbono. Tóxico à ingestão, por contacto cutâneo ou à inalação. Pode ser transportado no estado fundido. Irritante para a pele, olhos e mucosas.</t>
  </si>
  <si>
    <t>Metal prateado, macio, sólido ou líquido. Flutua na água. Reage violentamente com a humidade, água ou ácidos, libertando hidrogénio, que pode ser inflamado por ação do calor da reação. Altamente reativo, por vezes com efeito explosivo.</t>
  </si>
  <si>
    <t>Líquido incolor. Vapores muito mais pesados que o ar (4.4). ETIL normal-AMIL CETONA: ponto de inflamação 43°C c.c. ETIL secundária-AMIL CETONA: ponto de inflamação 57°C c.c. Imiscível com a água. Dissolve alguns tipos de plásticos. Irritante para a pele, olhos e mucosas.</t>
  </si>
  <si>
    <t>Líquido amarelado ou incolor. Imiscível com a água. Quando presente num incêndio, liberta vapores nitrosos. Tóxico à ingestão, por contacto cutâneo ou à inalação. Irritante para a pele, olhos e mucosas</t>
  </si>
  <si>
    <t>Líquido incolor (matéria pura) com odores percetíveis. Imiscível com a água. Nocivo por ingestão ou por contacto cutâneo. Se derramado pode representar um risco persistente para o meio ambiente. Esta entrada abrange também artigos, tais como transformadores e condensadores, contendo bifenilo policlorado líquido livre.</t>
  </si>
  <si>
    <t>Líquido amarelado ou incolor. Reage com a água, libertando dióxido de carbono. Tóxico à ingestão, por contacto cutâneo ou à inalação. Irritante para a pele, olhos e mucosas.</t>
  </si>
  <si>
    <t>Pó branco acinzentado. Em contacto com a água, ácidos ou humidade, liberta hidrogénio que pode ser inflamado por ação do calor da reação.</t>
  </si>
  <si>
    <t>Líquidos inflamáveis, tóxicos com um odor pungente. Imiscível com a água mas reage com ela para formar o dióxido de carbono. Tóxico à ingestão, por contacto cutâneo ou à inalação. Irritante para a pele, olhos e mucosas.</t>
  </si>
  <si>
    <t>Líquido inflamável com um odor pungente. Imiscível com a água mas reage violentamente com ela, libertando gases. Ponto de inflamação: -18°C; e 23°C c.c. Altamente tóxico à ingestão, por contacto cutâneo ou à inalação. Irritante para a pele, olhos e mucosas.</t>
  </si>
  <si>
    <t>Líquido incolor com um odor pungente. Imiscível com a água mas reage violentamente com ela, libertando gases. Ponto de inflamação: 11°C c.c. Altamente tóxico à ingestão, por contacto cutâneo ou à inalação. Irritante para a pele, olhos e mucosas.</t>
  </si>
  <si>
    <t>Líquido incolor com um odor pungente. Imiscível com a água mas reage violentamente com ela, libertando gases. Ponto de inflamação: 19°C c.c. Altamente tóxico à ingestão, por contacto cutâneo ou à inalação. Irritante para a pele, olhos e mucosas.</t>
  </si>
  <si>
    <t>Pó cristalino, branco. Reage com água, libertando calor e formando ácido tetrahidroftálicos. Causa queimaduras na pele, olhos e mucosas. Quando aquecido, liberta vapores acres que são irritantes para a pele, olhos e mucosas.</t>
  </si>
  <si>
    <t>Líquido incolor  com um odor percetível. Pode reagir em contacto com ácidos e bases. Provoca queimaduras na pele, olhos e mucosas.</t>
  </si>
  <si>
    <t>Líquido âmbar  com um odor percetível. Imiscível com a água. Pode reagir vigorosamente com substâncias comburentes. Tóxico à ingestão, por contacto cutâneo ou à inalação.</t>
  </si>
  <si>
    <t>HIPOCLORITO DE BÁRIO contendo mais de 22% de cloro ativo</t>
  </si>
  <si>
    <t>Líquido incolor  com um odor percetível. Reage lentamente com água, formando ácido clorídrico. Quando envolvido num incêndio, liberta gases tóxicos (cloreto de hidrogénio e dióxido de enxofre). Vapor altamente irritante para os olhos e mucosas. O líquido provoca queimaduras na pele, olhos e mucosas.</t>
  </si>
  <si>
    <t>LIMALHAS, APARAS, RESTOS, REBARBAS DE METAIS FERROSOS sob forma suscetível de auto-aquecimento</t>
  </si>
  <si>
    <t>ACUMULADORES elétricos CHEIOS DE ELETRÓLITO LÍQUIDO ÁCIDO</t>
  </si>
  <si>
    <t xml:space="preserve">Placas de metal imersas em eletrólito ácido num vidro, borracha endurecida ou recetáculo plástico. Quando eletricamente carregada, pode causar incêndio através de um curto-circuito dos terminais. O eletrólito ácido é corrosivo para a maioria dos metais. Provoca queimaduras na pele, olhos e mucosas. As baterias usadas sendo transportadas para eliminação ou recuperação devem ser cuidadosamente verificadas antes do envio para garantir a integridade de cada bateria e a sua adequação para o transporte.
</t>
  </si>
  <si>
    <t>ACUMULADORES elétricos CHEIOS DE ELETRÓLITO LÍQUIDO ALCALINO</t>
  </si>
  <si>
    <t>Placas de metal imersas em eletrólito alcalino num vidro, borracha endurecida ou plásticos recetáculo. Quando eletricamente carregada, pode causar incêndio através de um curto-circuito dos terminais. O eletrólito alcalino é corrosivo para o alumínio, zinco e estanho. Reage violentamente com ácidos. Provoca queimaduras na pele, olhos e mucosas. As baterias usadas sendo transportadas para eliminação ou recuperação devem ser cuidadosamente verificados antes do envio e assegurar a integridade de cada bateria e a sua adequação para o transporte.</t>
  </si>
  <si>
    <t>ÁCIDO SULFÚRICO contendo no máximo 51% de ácido ou ELETRÓLITO ÁCIDO PARA ACUMULADORES</t>
  </si>
  <si>
    <t>ELETRÓLITO ALCALINO PARA ACUMULADORES</t>
  </si>
  <si>
    <t>Massa cristalina, branca. Reage com a água, humidade ou ácidos, libertando hidrogénio que pode inflamar-se por ação do calor da reação.</t>
  </si>
  <si>
    <t>SÓLIDO HIDRO-REATIVO, N.S.A.</t>
  </si>
  <si>
    <t>Soluções amareladas com um odor percetível. Tóxico à ingestão, por contacto cutâneo ou à inalação. Rapidamente absorvido através da pele.</t>
  </si>
  <si>
    <t>SÍLICO-FERRO-LÍTIO</t>
  </si>
  <si>
    <t>Sólido cristalino, branco. Reage com a água, humidade ou ácidos libertando hidrogénio, que podem inflamar-se por ação do calor da reação.</t>
  </si>
  <si>
    <t>SÍLICO-MANGANO-CÁLCIO</t>
  </si>
  <si>
    <t>ZIRCÓNIO SECO, sob forma de fios enrolados, placas metálicas, tiras (com uma espessura inferior a 254 mícron, mas no mínimo 18 mícron)</t>
  </si>
  <si>
    <t>Pó cristalino branco. Ligeiramente solúvel na água. Pode atuar como uma substância comburente. Tóxico à ingestão, por contacto cutâneo ou à inalação.</t>
  </si>
  <si>
    <t>Pó laranja. Ligeiramente solúvel na água. Pode atuar como uma substância comburente. Tóxico à ingestão, por contacto cutâneo ou à inalação.</t>
  </si>
  <si>
    <t>Líquido incolor  com um odor percetível. Imiscível com a água. Tóxico à ingestão, por contacto cutâneo ou à inalação.</t>
  </si>
  <si>
    <t>MATÉRIAS RADIOATIVAS, PACOTE ISENTO - EMBALAGENS VAZIAS</t>
  </si>
  <si>
    <t>MATÉRIAS RADIOATIVAS, PACOTE ISENTO - QUANTIDADES LIMITADAS</t>
  </si>
  <si>
    <t>MATÉRIAS RADIOATIVAS, PACOTE ISENTO - APARELHOS OU OBJETOS</t>
  </si>
  <si>
    <t>MATÉRIAS RADIOATIVAS, BAIXA ATIVIDADE ESPECÍFICA (LSA-I), não cindíveis ou cindíveis isentas</t>
  </si>
  <si>
    <t>MATÉRIAS RADIOATIVAS, PACOTE DO TIPO A, que não estejam sob forma especial, não cindíveis ou cindíveis isentas</t>
  </si>
  <si>
    <t>MATÉRIAS RADIOATIVAS, PACOTE DO TIPO B(U), não cindíveis ou cindíveis isentas</t>
  </si>
  <si>
    <t>MATÉRIAS RADIOATIVAS, PACOTE DO TIPO B(M), não cindíveis ou cindíveis isentas</t>
  </si>
  <si>
    <t>MATÉRIAS RADIOATIVAS TRANSPORTADAS POR ARRANJO ESPECIAL, não cindíveis ou cindíveis isentas</t>
  </si>
  <si>
    <t>LÍQUIDO ORGÂNICO TÓXICO, CORROSIVO, N.S.A.</t>
  </si>
  <si>
    <t>GRANULADOS DE MAGNÉSIO REVESTIDOS com uma granulometria de menos 149 mícron</t>
  </si>
  <si>
    <t>Grãos inteiros ou farinha. O último é o resíduo que fica após o óleo ser extraído a partir das sementes. Os grãos de rícino contêm um alergénio poderoso, que, pela inalação de poeira ou por contacto cutâneo com produtos de grão moído, pode dar origem a irritação grave da pele, olhos e mucosas em algumas pessoas. _ Também são tóxicos por ingestão. Ao manusear esses produtos, usar pelo menos máscara respiratória e óculos de proteção. Evitar contacto desnecessário com a pele.</t>
  </si>
  <si>
    <t>MATÉRIAS RADIOATIVAS, HEXAFLUORETO DE URÂNIO, CINDÍVEIS</t>
  </si>
  <si>
    <t>MATÉRIAS RADIOATIVAS, HEXAFLUORETO DE URÂNIO, não cindíveis ou cindíveis isentas</t>
  </si>
  <si>
    <t>Líquido incolor. Decompõe-se lentamente, libertando oxigénio; a velocidade de decomposição aumenta em contacto com metais, com exceção do alumínio.</t>
  </si>
  <si>
    <t>CLOROSSILANOS HIDRO-REATIVOS, INFLAMÁVEIS, CORROSIVOS, N.S.A.</t>
  </si>
  <si>
    <t>Líquido incolor, muito volátil, inflamável e corrosivo, com um odor pungente. Imiscível com a água. Reage violentamente com a água ou vapor para produzir calor e que pode levar à autoignição; Vapores tóxicos e corrosivos serão liberados. Pode reagir vigorosamente em contacto com substâncias comburentes. Provoca queimaduras na pele, olhos e mucosas.</t>
  </si>
  <si>
    <t>DISPOSITIVOS DE SALVAMENTO AUTOINSUFLÁVEIS</t>
  </si>
  <si>
    <t>Estes artefactos podem conter: (a) gases comprimidos, divisão 2.2; (b) dispositivos de sinalização (classe 1), que podem incluir sinais de fumo e tochas de iluminação; os dispositivos de sinalização devem ser embalados em plástico em embalagens interiores de cartão; (c) Acumuladores elétricos; (d) Estojos de primeiros socorros; ou (e) fósforos.</t>
  </si>
  <si>
    <t>ACUMULADORES elétricos SECOS CONTENDO HIDRÓXIDO DE POTÁSSIO SÓLIDO</t>
  </si>
  <si>
    <t>Conjunto de placas de metal imerso em hidróxido de potássio seco num recetáculo fechado. Quando carregados eletricamente podem provocar um incêndio através de um curto-circuito dos terminais. Os acumuladores não precisam ser marcadas e etiquetadas individualmente se a palete tiver a marcação e a etiqueta apropriadas. Os acumuladores usados transportados para eliminação ou recuperação devem ser cuidadosamente verificados antes da expedição para garantir a integridade de cada acumulador e sua adequação para o transporte. Reagem violentamente com ácidos.</t>
  </si>
  <si>
    <t>DISPOSITIVOS DE SALVAMENTO NÃO AUTOINSUFLÁVEIS contendo um ou vários objetos ou matérias perigosas</t>
  </si>
  <si>
    <t>Estes artefactos podem conter: (a) gases comprimidos, divisão 2.2; (b) dispositivos de sinalização (classe 1), que podem incluir sinais de fumo e tochas de iluminação; os dispositivos de sinalização devem ser embalados em plástico em embalagens interiores de cartão; (c) Acumuladores elétricos; (d) estojos de primeiros socorros; ou (e) fósforos.</t>
  </si>
  <si>
    <t>Pó ou metal dúctil cinzento. Decompõe-se com a água e reage violentamente com ácidos, libertando hidrogénio, que pode ser inflamado por ação do calor da reação.</t>
  </si>
  <si>
    <t>LÍQUIDO CORROSIVO, HIDRO-REATIVO, N.S.A.</t>
  </si>
  <si>
    <t>SÓLIDO CORROSIVO, HIDRO-REATIVO, N.S.A.</t>
  </si>
  <si>
    <t>Decompõe-se a temperaturas elevadas ou em caso de incêndio. Arde vigorosamente. Imiscível com a água exceto para o peróxido de acetilcetona, terc-butil-hidroperóxido e ácido peroxiacético, tipo D, estabilizado. Deve ser evitado o contacto com os olhos e a pele. Pode gerar fumo irritante ou tóxico.</t>
  </si>
  <si>
    <t>Decompõe-se a temperaturas elevadas ou em caso de incêndio. Arde vigorosamente. Imiscível com a água exceto para o  hidroperóxido tert-amilo, e tert-butilo e de ácido peroxiacético, tipo E, estabilizado. Deve ser evitado o contacto com os olhos e a pele. Pode gerar fumo irritante ou tóxico.</t>
  </si>
  <si>
    <t>Decompõe-se a temperaturas elevadas ou em caso de incêndio. Arde vigorosamente. Imiscível com a água exceto para tert-butil-hidroperóxido; peróxido de dibenzoílo; peróxido de dilauroílo e ácido peroxiacético, tipo F, estabilizado. Deve ser evitado o contacto com os olhos e a pele. Pode gerar fumo irritante ou tóxico.</t>
  </si>
  <si>
    <t>SÓLIDO COMBURENTE, HIDRO-REATIVO, N.S.A.</t>
  </si>
  <si>
    <t>LÍQUIDO TÓXICO, HIDRO-REATIVO, N.S.A.</t>
  </si>
  <si>
    <t>SÓLIDO TÓXICO, HIDRO-REATIVO, N.S.A.</t>
  </si>
  <si>
    <t>LÍQUIDO HIDRO-REATIVO, CORROSIVO, N.S.A.</t>
  </si>
  <si>
    <t>LÍQUIDO HIDRO-REATIVO, TÓXICO, N.S.A.</t>
  </si>
  <si>
    <t>SÓLIDO HIDRO-REATIVO, CORROSIVO, N.S.A.</t>
  </si>
  <si>
    <t>SÓLIDO HIDRO-REATIVO, INFLAMÁVEL, N.S.A.</t>
  </si>
  <si>
    <t>SÓLIDO HIDRO-REATIVO, COMBURENTE, N.S.A.</t>
  </si>
  <si>
    <t>SÓLIDO HIDRO-REATIVO, TÓXICO, N.S.A.</t>
  </si>
  <si>
    <t>DESINFETANTE LÍQUIDO TÓXICO, N.S.A.</t>
  </si>
  <si>
    <t>LÍQUIDO HIDRO-REATIVO, N.S.A.</t>
  </si>
  <si>
    <t>Líquido viscosos  com um odor percetível. Nocivo por ingestão ou pelo contacto cutâneo. Esta rubrica abrange também objetos, tais como transformadores e condensadores, contendo líquido livre, bifenilos poli halogenados ou terfenilos poli halogenados.</t>
  </si>
  <si>
    <t>OBJETOS SOB PRESSÃO PNEUMÁTICA ou HIDRÁULICA (contendo um gás não inflamável)</t>
  </si>
  <si>
    <t>Os tipos de artigos transportados ao abrigo desta rubrica incluem, veículos ou equipamentos alimentados por baterias húmidas, baterias de sódio ou lítio, com as baterias instaladas, como carros alimentados eletricamente, cortadores de relva, cadeiras de rodas e outros meios auxiliares de mobilidade.</t>
  </si>
  <si>
    <t>MATÉRIA METÁLICA HIDRO-REATIVA, N.S.A.</t>
  </si>
  <si>
    <t>LÍQUIDO AUTO-REATIVO DO TIPO B</t>
  </si>
  <si>
    <t>SÓLIDO AUTO-REATIVO DO TIPO B</t>
  </si>
  <si>
    <t>LÍQUIDO AUTO-REATIVO DO TIPO C</t>
  </si>
  <si>
    <t>SÓLIDO AUTO-REATIVO DO TIPO C</t>
  </si>
  <si>
    <t>LÍQUIDO AUTO-REATIVO DO TIPO D</t>
  </si>
  <si>
    <t>SÓLIDO AUTO-REATIVO DO TIPO D</t>
  </si>
  <si>
    <t>LÍQUIDO AUTO-REATIVO DO TIPO E</t>
  </si>
  <si>
    <t>SÓLIDO AUTO-REATIVO DO TIPO E</t>
  </si>
  <si>
    <t>LÍQUIDO AUTO-REATIVO DO TIPO F</t>
  </si>
  <si>
    <t>SÓLIDO AUTO-REATIVO DO TIPO F</t>
  </si>
  <si>
    <t>LÍQUIDO AUTO-REATIVO DO TIPO B, COM REGULAÇÃO DE TEMPERATURA</t>
  </si>
  <si>
    <t>SÓLIDO AUTO-REATIVO DO TIPO B, COM REGULAÇÃO DE TEMPERATURA</t>
  </si>
  <si>
    <t>LÍQUIDO AUTO-REATIVO DO TIPO C, COM REGULAÇÃO DE TEMPERATURA</t>
  </si>
  <si>
    <t>SÓLIDO AUTO-REATIVO DO TIPO C, COM REGULAÇÃO DE TEMPERATURA</t>
  </si>
  <si>
    <t>LÍQUIDO AUTO-REATIVO DO TIPO D, COM REGULAÇÃO DE TEMPERATURA</t>
  </si>
  <si>
    <t>SÓLIDO AUTO-REATIVO DO TIPO D, COM REGULAÇÃO DE TEMPERATURA</t>
  </si>
  <si>
    <t>LÍQUIDO AUTO-REATIVO DO TIPO E, COM REGULAÇÃO DE TEMPERATURA</t>
  </si>
  <si>
    <t>SÓLIDO AUTO-REATIVO DO TIPO E, COM REGULAÇÃO DE TEMPERATURA</t>
  </si>
  <si>
    <t>LÍQUIDO AUTO-REATIVO DO TIPO F, COM REGULAÇÃO DE TEMPERATURA</t>
  </si>
  <si>
    <t>SÓLIDO AUTO-REATIVO DO TIPO F, COM REGULAÇÃO DE TEMPERATURA</t>
  </si>
  <si>
    <t>Pó cor de laranja ou amarelo. Insolúvel na água. O calor pode provocar a decomposição exotérmica, produzindo monóxido de carbono (gás tóxico e inflamável) e azoto. Pode explodir se presente num incêndio em condições de confinamento. A adição de ativadores (por exemplo, compostos de zinco) pode resultar numa diminuição da estabilidade térmica e / ou uma alteração das propriedades explosivas.</t>
  </si>
  <si>
    <t>Sólido higroscópico incolor. Reação perigosa com comburentes. Na presença de humidade, reage com o alumínio, zinco, estanho e os seus compostos, libertando hidrogénio, um gás inflamável. Provoca queimaduras na pele, olhos e mucosas. Reage violentamente com ácidos.</t>
  </si>
  <si>
    <t>DISPOSITIVOS DE SEGURANÇA, iniciados eletricamente</t>
  </si>
  <si>
    <t>Os kits de resina poliéster são compostos de dois constituintes: um produto de base (líquido inflamável) e um ativador (peróxido orgânico), cada um embalado separadamente numa embalagem interior.</t>
  </si>
  <si>
    <t>Série de células de metal hermeticamente fechadas contendo sódio, eletricamente ligadas e fixadas dentro de um invólucro de metal. Pilhas "frias" (baterias contendo sódio elementar somente no estado sólido) são eletricamente inertes. As baterias são ativadas por aquecimento entre 300° C e 350° C antes de trabalharem para produzir eletricidade. Pilhas ativadas (ou seja, baterias "quentes" contendo sódio elementar líquido) podem provocar um incêndio através de um curto-circuito dos terminais. As baterias ou células não devem ser colocadas para transporte a uma temperatura tal que o sódio elementar líquido esteja presente na bateria ou célula a menos que aprovado, e em condições de transporte estabelecidas pela autoridade competente.</t>
  </si>
  <si>
    <t>Esta rubrica só pode ser utilizada para as amostras de substâncias químicas retiradas para análise no âmbito da aplicação da Convenção sobre a Proibição do Desenvolvimento, Produção, Armazenagem e Utilização de Armas Químicas e sua Destruição. O transporte de substâncias sob esta rubrica deve ser de acordo com a sequência de procedimentos de proteção e de segurança especificadas pela Organização para a Proibição de Armas Químicas. A amostra química só pode ser transportada garantindo que a aprovação prévia foi concedida pela autoridade competente ou pelo Director-Geral da Organização para a Proibição de Armas Químicas. Durante o transporte, a embalagem deve ser acompanhada de uma cópia do documento de aprovação para o transporte, indicando as limitações de quantidade e os requisitos de embalagem.</t>
  </si>
  <si>
    <t>MATÉRIAS RADIOATIVAS, BAIXA ATIVIDADE ESPECÍFICA (LSA-II), não cindíveis ou cindíveis isentas</t>
  </si>
  <si>
    <t>MATÉRIAS RADIOATIVAS, BAIXA ATIVIDADE ESPECÍFICA (LSA-III), não cindíveis ou cindíveis isentas</t>
  </si>
  <si>
    <t>MATÉRIAS RADIOATIVAS, PACOTE DO TIPO C, não cindíveis ou cindíveis isentas</t>
  </si>
  <si>
    <t>MATÉRIAS RADIOATIVAS, BAIXA ATIVIDADE ESPECÍFICA (LSA-II), CINDÍVEIS</t>
  </si>
  <si>
    <t>MATÉRIAS RADIOATIVAS, BAIXA ATIVIDADE ESPECÍFICA (LSA-III), CINDÍVEIS</t>
  </si>
  <si>
    <t>MATÉRIAS RADIOATIVAS, OBJETOS CONTAMINADOS SUPERFICIALMENTE (SCO-I ou SCO-II), CINDÍVEIS</t>
  </si>
  <si>
    <t>MATÉRIAS RADIOATIVAS, PACOTE DO TIPO A, CINDÍVEIS, que não estejam sob forma especial</t>
  </si>
  <si>
    <t>MATÉRIAS RADIOATIVAS, PACOTE DO TIPO B(U), CINDÍVEIS</t>
  </si>
  <si>
    <t>MATÉRIAS RADIOATIVAS, PACOTE DO TIPO B(M), CINDÍVEIS</t>
  </si>
  <si>
    <t>MATÉRIAS RADIOATIVAS, PACOTE DO TIPO C, CINDÍVEIS</t>
  </si>
  <si>
    <t>MATÉRIAS RADIOATIVAS, TRANSPORTADAS POR ARRANJO ESPECIAL, CINDÍVEIS</t>
  </si>
  <si>
    <t>MATÉRIAS RADIOATIVAS, PACOTE DO TIPO A, SOB FORMA ESPECIAL, não cindíveis ou cindíveis isentas</t>
  </si>
  <si>
    <t>MATÉRIAS RADIOATIVAS, PACOTE DO TIPO A, SOB FORMA ESPECIAL, CINDÍVEIS</t>
  </si>
  <si>
    <t>GÁS INSETICIDA, INFLAMÁVEL, N.S.A.</t>
  </si>
  <si>
    <t>Misturas inflamáveis ​​de inseticidas com gases liquefeitos.</t>
  </si>
  <si>
    <t>GÁS INSETICIDA, TÓXICO, INFLAMÁVEL, N.S.A.</t>
  </si>
  <si>
    <t>Misturas tóxicas, inflamáveis ​​de inseticidas com gases liquefeitos.</t>
  </si>
  <si>
    <t>Os geradores químicos de oxigénio, são dispositivos que contêm produtos químicos que após ativação, liberam oxigénio como um produto da reação química. Os geradores químicos de oxigénio são utilizados para a geração de oxigénio para suporte respiratório, por exemplo, em aviões, submarinos, naves espaciais, abrigos e aparelho de respiração. Os sais comburentes, tais como cloratos e percloratos de lítio, sódio e potássio, que são usados ​​em geradores químicos de oxigénio, libertam oxigénio quando aquecidos. Estes sais são misturados (compostos) com um combustível, geralmente pó de ferro, para formar uma vela de clorato, o que produz oxigénio por reação contínua. O combustível é utilizado para gerar calor por oxidação. Quando a reação começa, o oxigénio é liberado a partir do sal quente por decomposição térmica (é usado um escudo térmico ao redor do gerador). Uma parte do oxigénio reage com o combustível para produzir mais calor, que produz mais oxigénio, e assim sucessivamente. O início da reação pode ser conseguido por um dispositivo de percussão, um dispositivo de fricção, ou fio elétrico.</t>
  </si>
  <si>
    <t>MATÉRIA ORGANOMETÁLICA SÓLIDA PIROFÓRICA, HIDRO-REATIVA</t>
  </si>
  <si>
    <t>MATÉRIA ORGANOMETÁLICA LÍQUIDA PIROFÓRICA, HIDRO-REATIVA</t>
  </si>
  <si>
    <t>MATÉRIA ORGANOMETÁLICA SÓLIDA HIDRO-REATIVA</t>
  </si>
  <si>
    <t>MATÉRIA ORGANOMETÁLICA SÓLIDA HIDRO-REATIVA, INFLAMÁVEL</t>
  </si>
  <si>
    <t>MATÉRIA ORGANOMETÁLICA LÍQUIDA HIDRO-REATIVA</t>
  </si>
  <si>
    <t>MATÉRIA ORGANOMETÁLICA LÍQUIDA HIDRO-REATIVA, INFLAMÁVEL</t>
  </si>
  <si>
    <t>Metal prateado, macio. Flutua na água. Reage violentamente com a humidade, água ou ácidos, libertando hidrogénio, que pode ser inflamado por ação do calor da reação. Altamente reativo, por vezes com efeito explosivo.</t>
  </si>
  <si>
    <t>Líquido inflamável incolor com um odor pungente. Miscível com a água. Corrosivo para o chumbo e a maioria dos outros metais. Queima a pele. Os vapores irritam as mucosas. ÁCIDO PROPIÓNICO puro: ponto de inflamação 50ºC c.c.</t>
  </si>
  <si>
    <t>CARTUCHOS PARA PILHA DE COMBUSTÍVEL ou CARTUCHOS PARA PILHA DE COMBUSTÍVEL CONTIDOS NUM EQUIPAMENTO ou CARTUCHOS PARA PILHA DE COMBUSTÍVEL EMBALADOS COM UM EQUIPAMENTO contendo matérias hidro-reativas</t>
  </si>
  <si>
    <t>Cartuchos para pilha de combustível contendo substâncias hidro-reativas também podem ser enviados dentro, ou embalados com, os equipamentos.</t>
  </si>
  <si>
    <t>Metal alcalino ou alcalino-terroso finamente dividido em suspensão num líquido inflamável. Reage violentamente com a humidade, água ou ácidos, libertando hidrogénio, que pode entrar em ignição com o calor da reação.</t>
  </si>
  <si>
    <t>HIPOCLORITO DE CÁLCIO, SECO, CORROSIVO ou HIPOCLORITO DE CÁLCIO EM MISTURA, SECO, CORROSIVO contendo mais de 39% de cloro ativo (8,8% de oxigénio disponível)</t>
  </si>
  <si>
    <t>HIPOCLORITO DE CÁLCIO EM MISTURA, SECO, CORROSIVO contendo mais de 10%, mas no máximo 39%, de cloro ativo</t>
  </si>
  <si>
    <t>Uma variedade de líquidos tóxicos que apresentam um elevado perigo de toxicidade à inalação, bem como serem auto-reativos e inflamáveis. Altamente tóxico por ingestão, pelo contacto cutâneo ou por inalação.</t>
  </si>
  <si>
    <t>Farinha rosa a vermelho, derivada de krill, que é um organismo marinho semelhante ao camarão. Odor médio que pode afetar outras cargas sensíveis. Suscetível de auto-aquecimento. Naturalmente rico em antioxidantes, que diminuem o risco de combustão espontânea</t>
  </si>
  <si>
    <t>CONDENSADOR ELÉTRICO DE DUPLA CAMADA (com uma capacidade de acumulação de energia superior a 0,3 Wh)</t>
  </si>
  <si>
    <t>Objetos destinados a armazenar energia contendo carbono ativado não perigoso e um eletrólito. Os condensadores elétricos de dupla camada instalados num equipamento podem ser transportados estando carregados.</t>
  </si>
  <si>
    <r>
      <t xml:space="preserve">Objetos que contêm mercúrio (UN2809). Transporte deve ser proibido em </t>
    </r>
    <r>
      <rPr>
        <i/>
        <sz val="10"/>
        <color theme="1"/>
        <rFont val="Calibri"/>
        <family val="2"/>
        <scheme val="minor"/>
      </rPr>
      <t>hovercrafts</t>
    </r>
    <r>
      <rPr>
        <sz val="10"/>
        <color theme="1"/>
        <rFont val="Calibri"/>
        <family val="2"/>
        <scheme val="minor"/>
      </rPr>
      <t xml:space="preserve"> e outros navios construídos em alumínio.</t>
    </r>
  </si>
  <si>
    <t>HEXAFLUORETO DE URÂNIO, MATÉRIAS RADIOATIVAS, PACOTE ISENTO menos de 0,1 kg por pacote, não-cindível ou cindível isento</t>
  </si>
  <si>
    <t>Esta entrada não deve ser utilizada no transporte marítimo. As embalagens descartadas devem cumprir os requisitos do 4.1.1.11. Embalagens descartadas significam embalagens, grandes embalagens ou grandes recipientes para granel (GRG), ou partes destes, que tenham contido mercadorias perigosas, com exceção de matérias radioativas, que são transportados para eliminação, reciclagem ou recuperação dos seus materiais, com exceção do recondicionamento, reparação, manutenção, de rotina, reconstrução ou reutilização, e que tenham sido esvaziadas na medida em que apenas resíduos de mercadorias perigosas que adiram às partes das embalagens estejam presentes.</t>
  </si>
  <si>
    <t>Os kits de resina de poliéster consistem em dois componentes: um material de base (sólido inflamável) e um ativador (peróxido orgânico), cada um embalado separadamente numa embalagem interior.</t>
  </si>
  <si>
    <t>Os tipos de objetos transportados sob esta rubrica incluem os motores ou as máquinas, alimentados por combustíveis classificados como mercadorias perigosas através de sistemas de combustão interna ou células de combustível (por exemplo, motores de combustão, geradores, compressores, turbinas, unidades de aquecimento, etc.).</t>
  </si>
  <si>
    <t>Os tipos de objetos transportados sob esta rubrica incluem os motores ou as máquinas, alimentados por combustíveis classificados como mercadorias perigosas através de sistemas de combustão interna (por exemplo, motores de combustão, geradores, compressores, turbinas, unidades de aquecimento, etc.).</t>
  </si>
  <si>
    <t>MATÉRIA INFECIOSA PARA O SER HUMANO</t>
  </si>
  <si>
    <t>MATÉRIA INFECIOSA apenas PARA OS ANIMAIS</t>
  </si>
  <si>
    <t>As toxinas de origem vegetal, animal ou bacteriana que contêm substâncias infeciosas ou toxinas que estão contidas em matérias infeciosas devem ser classificadas na classe 6.2. Tóxico à ingestão, por contacto cutâneo ou à inalação.</t>
  </si>
  <si>
    <t xml:space="preserve">MERCÚRIO CONTIDO EM OBJETOS MANUFATURADOS </t>
  </si>
  <si>
    <t>MATÉRIAS RADIOATIVAS, PACOTE ISENTO - OBJETOS MANUFATURADOS DE URÂNIO NATURAL OU DE URÂNIO EMPOBRECIDO OU DE TÓRIO NATURAL</t>
  </si>
  <si>
    <t>As bebidas alcoólicas com mais de 24% de álcool, mas não mais do que 70% em volume, quando transportadas como parte do processo de fabrico podem ser transportadas em barris de madeira com capacidade superior a 250 litros e não mais que 500 litros satisfazendo os requisitos gerais do 4.1.1, conforme o apropriado, nas seguintes condições: 1. os barris de madeira devem ser verificados antes do enchimento; 2. espaço vazio suficiente (não menos do que 3%) deve ser deixado para permitir a expansão do líquido; 3. Os barris de madeira devem ser transportados, com os batoques virados para cima; 4. Os barris de madeira devem ser transportados em recipientes que satisfaçam os requisitos da Convenção Internacional sobre a Segurança em Contentores (CSC), conforme alterada. Cada barril de madeira deve ser protegido num berço especial e deve ser preso por meios adequados para impedir que sejam deslocados de qualquer forma durante o transporte; e 5. quando a bordo dos navios, os recipientes devem ser estivados em compartimentos de carga abertos ou em espaços de carga fechados que cumpram os requisitos aplicáveis à classe 3 líquidos inflamáveis ​​com um ponto de Inflamação de 23 ° C c.c. ou menos no Regulamento II-2/19 da SOLAS, 74, conforme alterada.</t>
  </si>
  <si>
    <t>Pode explodir a temperaturas elevadas ou em caso de incêndio. Arde vigorosamente. Insolúvel na água. Deve ser evitado o contacto com os olhos e a pele. A adição de água ao peróxido de ácido disucínico reduz a sua estabilidade térmica. Pode gerar fumo irritante ou tóxico.</t>
  </si>
  <si>
    <t>Pó amarelo higroscópico com um odor desagradável. Em contacto com a humidade, liberta vapores altamente inflamáveis, tais como o dissulfureto de carbono (UN1131 que tem um ponto de inflamação de -30 ° C c.c. e uma muito baixa temperatura de ignição de 100 ° C). Quando confinado, pode provocar uma explosão devido aos amplos limites de explosividade dos vapores. O pó fino forma misturas explosivas no ar. Devem ser tomados cuidados durante a abertura das unidades de transporte de carga no caso de vapores de sulfureto de carbono estarem presentes.</t>
  </si>
  <si>
    <t>MATÉRIA ORGANOMETÁLICA SÓLIDA HIDRO-REATIVA, SUSCETÍVEL DE AUTO-AQUECIMENTO</t>
  </si>
  <si>
    <t>MATÉRIA ORGANOMETÁLICA SÓLIDA SUSCETÍVEL DE AUTO-AQUECIMENTO</t>
  </si>
  <si>
    <t>SÓLIDO ORGÂNICO SUSCETÍVEL DE AUTO-AQUECIMENTO, N.S.A.</t>
  </si>
  <si>
    <t>SÓLIDO CORROSIVO, SUSCETÍVEL DE AUTO-AQUECIMENTO, N.S.A.</t>
  </si>
  <si>
    <t>SÓLIDO COMBURENTE, SUSCETÍVEL DE AUTO-AQUECIMENTO, N.S.A.</t>
  </si>
  <si>
    <t>SÓLIDO TÓXICO, SUSCETÍVEL DE AUTO-AQUECIMENTO, N.S.A.</t>
  </si>
  <si>
    <t>SÓLIDO ORGÂNICO SUSCETÍVEL DE AUTO-AQUECIMENTO, CORROSIVO, N.S.A.</t>
  </si>
  <si>
    <t>SÓLIDO SUSCETÍVEL DE AUTO-AQUECIMENTO, COMBURENTE, N.S.A.</t>
  </si>
  <si>
    <t>SÓLIDO ORGÂNICO SUSCETÍVEL DE AUTO-AQUECIMENTO, TÓXICO, N.S.A.</t>
  </si>
  <si>
    <t>SÓLIDO HIDRO-REATIVO, SUSCETÍVEL DE AUTO-AQUECIMENTO, N.S.A.</t>
  </si>
  <si>
    <t>LÍQUIDO ORGÂNICO SUSCETÍVEL DE AUTO-AQUECIMENTO, N.S.A.</t>
  </si>
  <si>
    <t>LÍQUIDO ORGÂNICO SUSCETÍVEL DE AUTO-AQUECIMENTO, TÓXICO, N.S.A.</t>
  </si>
  <si>
    <t>LÍQUIDO ORGÂNICO SUSCETÍVEL DE AUTO-AQUECIMENTO, CORROSIVO, N.S.A.</t>
  </si>
  <si>
    <t>LÍQUIDO INORGÂNICO SUSCETÍVEL DE AUTO-AQUECIMENTO, N.S.A.</t>
  </si>
  <si>
    <t>LÍQUIDO INORGÂNICO SUSCETÍVEL DE AUTO-AQUECIMENTO, TÓXICO, N.S.A.</t>
  </si>
  <si>
    <t>LÍQUIDO INORGÂNICO SUSCETÍVEL DE AUTO-AQUECIMENTO, CORROSIVO, N.S.A.</t>
  </si>
  <si>
    <t>PÓ METÁLICO SUSCETÍVEL DE AUTO-AQUECIMENTO, N.S.A.</t>
  </si>
  <si>
    <t>SÓLIDO INORGÂNICO SUSCETÍVEL DE AUTO-AQUECIMENTO, N.S.A.</t>
  </si>
  <si>
    <t>SÓLIDO INORGÂNICO SUSCETÍVEL DE AUTO-AQUECIMENTO, TÓXICO, N.S.A.</t>
  </si>
  <si>
    <t>SÓLIDO INORGÂNICO SUSCETÍVEL DE AUTO-AQUECIMENTO, CORROSIVO, N.S.A.</t>
  </si>
  <si>
    <t>ALCOOLATOS DE METAIS ALCALINOS SUSCETÍVEIS DE AUTO-AQUECIMENTO, CORROSIVOS, N.S.A.</t>
  </si>
  <si>
    <t>MATÉRIA METÁLICA HIDRO-REATIVA, SUSCETÍVEL DE AUTO-AQUECIMENTO,  N.S.A.</t>
  </si>
  <si>
    <t>LÍQUIDO CORROSIVO, SUSCETÍVEL DE AUTO-AQUECIMENTO, N.S.A.</t>
  </si>
  <si>
    <t>PIGMENTOS ORGÂNICOS SUSCETÍVEIS DE AUTO-AQUECIMENTO</t>
  </si>
  <si>
    <t>Substâncias que são conhecidas ou são razoavelmente esperadas de conter agentes patogénicos, transportados numa forma que, quando a exposição a eles ocorre, não são capazes de causar incapacidade permanente, doença ou risco fatal para a vida dos seres humanos ou animais. Seres humanos ou espécies animais para os quais haja uma menor probabilidade de agentes patogénicos estarem presentes, não estão sujeitos às disposições do presente Código (ver 2.6.3.2.3.6). Outras isenções são mencionadas no 2.6.3.2.3.</t>
  </si>
  <si>
    <t>Líquidos inflamáveis voláteis que libertam vapores tóxicos. Mistura de tetraetílo de chumbo ou tetrametilo de chumbo com dibrometo de etileno e etileno dicloreto. Insolúvel em água. Altamente tóxico por ingestão, pelo contacto cutâneo ou por inalação.</t>
  </si>
  <si>
    <t>Objetos destinados a armazenar energia que contém os elétrodos positivos e negativos constituídos por diferentes materiais e um eletrólito. Os condensadores assimétricos podem ser transportados estado carregados.</t>
  </si>
  <si>
    <t>FOSFINA</t>
  </si>
  <si>
    <t>FOSFINA ADSORVIDA</t>
  </si>
  <si>
    <t>Substância sensível utilizada em detonadores, que se torna extremamente sensível caso perca o agente humedecedor. Esta substância, quando contenha menos álcool, água ou fleumatizante do que o especificado, não deve ser transportada, exceto com autorização especial da autoridade competente.</t>
  </si>
  <si>
    <t>Substância sensível utilizada em detonadores, que se torna extremamente sensível caso perca o agente humedecedor ou dessensibilizador. Esta substância, quando contenha menos álcool, água ou fleumatizante do que o especificado, não deve ser transportada, exceto com autorização especial da autoridade competente.</t>
  </si>
  <si>
    <t>Substância. Explosivo de detonação em massa que irá tornar-se mais sensível, se perder os agentes humedecedores ou dessensibilizantes.</t>
  </si>
  <si>
    <t>Extintores de incêndio contendo gases comprimidos ou liquefeitos sob pressão acima de 175 kPa para expelir agentes de extinção de incêndio.</t>
  </si>
  <si>
    <t>Líquidos oleosos, amarelos claros acastanhados. Ponto de inflamação: entre -4°C e 8°C c.c. Imiscível com a água.</t>
  </si>
  <si>
    <t xml:space="preserve"> Cristais, brancos ou acastanhados (orto- e para-) ou amarelo-avermelhados (meta-). Solúvel em água. Tóxico à ingestão, por contacto cutâneo ou à inalação.</t>
  </si>
  <si>
    <t>Líquidos castanho claros ou incolores com um odor aromático. n-Cloreto de Amilo: Ponto de inflamação: 11°C. Limites de explosividade: Cloreto de Amilo normal, entre 1.4% e 8.6%. Imiscível com a água.</t>
  </si>
  <si>
    <t>Líquido incolor com um odor semelhante ao éter. normal -NITRATO DE AMILO: ponto de inflamação 48°C c.c.; ISO NITRATO DE AMILO: ponto de inflamação 52°C c.c. Imiscível com a água. Nocivo à inalação.</t>
  </si>
  <si>
    <t>Ver 2.0.6.6</t>
  </si>
  <si>
    <t>Explosivos dessensibilizados. Explosivo e sensível ao atrito quando seco. Pode formar compostos extremamente sensíveis com metais pesados e respetivos sais. Tóxico à ingestão, por contacto cutâneo ou à inalação.</t>
  </si>
  <si>
    <t>Produto castanho a castanho esverdeado derivado de peixes oleosos. Odor forte que pode afetar outras cargas. Suscetível de aquecer e inflamar-se espontaneamente.</t>
  </si>
  <si>
    <t>Produto castanho a castanho esverdeado obtido através de aquecimento e secagem de peixes oleosos. Odor forte que pode afetar outras cargas. Suscetível de aquecer espontaneamente a menos que tenha baixo teor de gordura ou tratado eficazmente com antioxidante.</t>
  </si>
  <si>
    <t>Sólido cristalino, verde-escuro, insolúvel na água. Inflama espontaneamente no ar quando seca. Nocivo à ingestão.</t>
  </si>
  <si>
    <t>Resíduo que fica após o óleo ter sido extraído mecanicamente a partir de sementes oleaginosas. Utilizado principalmente como alimento para animais ou adubo. Os bagaços sementes mais comuns incluem os derivados de coco (óleo de copra), de algodão, amendoim, linhaça, milho (farelo) sementes do Níger, semente de palma semente de colza, farelo de arroz, soja e semente de girassol e podem ser expedidos sob a forma de bolo, flocos, péletes, farinha, etc. Podem  auto-aquecer lentamente, e, se molhado ou contendo uma proporção excessiva de óleo não oxidado, inflama-se espontaneamente. Antes da expedição esta carga deve ser devidamente amadurecida - A duração do envelhecimento varia de acordo com o teor de óleo. Fumar e o uso de chama nua devem ser proibidos durante a carga e descarga e a entrada  no(s) espaço (s) de carga em qualquer momento</t>
  </si>
  <si>
    <t>Resíduo que fica após o óleo ser extraído por um processo de solvente ou mecanicamente expelido a partir de sementes oleaginosas. Utilizado principalmente como alimento para animais ou adubo. Os bagaços de sementes mais comuns incluem os derivados de coco (óleo de copra), de algodão, amendoim), linhaça, milho (farelo), sementes do Níger, semente de palma semente de colza, farelo de arroz, soja e semente de girassol e podem ser expedidos na forma de bolo, flocos, péletes, farinha etc. Podem  auto-aquecer lentamente e, se molhado ou contendo uma proporção excessiva de óleo não oxidados, inflama-se espontaneamente. O bolo de sementes deve ser praticamente isento de solvente inflamável. Antes da expedição esta carga deve ser devidamente amadurecida. A duração do envelhecimento varia de acordo com o conteúdo de óleo. Fumar e o uso de chama nua devem ser proibidos durante a carga e descarga e na entrada do(s) espaço (s) de carga em qualquer outro momento.</t>
  </si>
  <si>
    <t>Facilmente se decompõe na água e reage violentamente com ácidos, libertando hidrogénio, que pode ser inflamado pelo calor da reação. Nocivo se ingerido ou por inalação de poeiras.</t>
  </si>
  <si>
    <t>Facilmente se decompõe na água e reage violentamente com ácidos, libertando hidrogénio, que pode ser inflamado pelo calor da reação.</t>
  </si>
  <si>
    <t>Metal macio, branco, dúctil. Flutua na água. Decompõe-se facilmente na água e reage violentamente com ácidos, libertando hidrogénio, que pode ser inflamado pelo calor da reação. Para efeitos de combate a incêndios, cloreto de lítio em pó seco, cloreto de sódio seco ou grafite em pó devem ser transportados a bordo, quando esta substância é transportada.</t>
  </si>
  <si>
    <t>Cristais ou pó brancos. Solúvel em água. Quando aquecido decompõe-se facilmente, mesmo provocando explosões, libertando fumos tóxicos. Forma misturas extremamente explosivas com as matérias combustíveis ou metais em pó. Estas misturas são sensíveis à fricção e são suscetíveis de inflamar.</t>
  </si>
  <si>
    <t>Líquido oleoso, incolor. Ponto de inflamação: 32°C c.c. Limites de explosividade: entre 1.1% e 6.1%. Imiscível com a água. Irritante para a pele, olhos e mucosas.</t>
  </si>
  <si>
    <t>Líquido oleoso, incolor. Ponto de inflamação: 51°C c.c. Imiscível com a água.</t>
  </si>
  <si>
    <t>Líquido oleoso, incolor. Ponto de inflamação: 28°C c.c. Limites de explosividade: entre 3.4% e ... Quando presente num incêndio, liberta fumos nitrosos tóxicos. Ligeiramente solúvel na água. Irritante para a pele, olhos e mucosas.</t>
  </si>
  <si>
    <t>Líquido incolor libertando vapor extremamente tóxico com um odor de amêndoas amargas. Miscível com a água. Altamente tóxico à ingestão, por contacto cutâneo ou à inalação.</t>
  </si>
  <si>
    <t>Sólido, libertando vapor tóxico. Reage com os ácidos ou vapores ácidos, libertando cianeto de hidrogénio, um gás altamente tóxico e inflamável. Solúvel em água. Tóxico à ingestão, por contacto cutâneo ou à inalação.</t>
  </si>
  <si>
    <t>Pó não metálico, castanho-escuro. Queima no ar, quando inflamado; facilmente inflamável quando misturado com substâncias comburentes.</t>
  </si>
  <si>
    <t>Quando pura, líquido incolor. O produto comercial pode ser um líquido castanho-escuro. Líquido volátil libertando vapor irritante ("gás lacrimogéneo"). Altamente tóxico à ingestão, por contacto cutâneo ou à inalação.</t>
  </si>
  <si>
    <t>Líquido oleoso, incolor. Fuma no ar húmido, libertando cloreto de hidrogénio um gás irritante e corrosivo, sob a forma de fumos brancos. Reage com a água. Altamente tóxico à ingestão, por contacto cutâneo ou à inalação.</t>
  </si>
  <si>
    <t>Líquido incolor. Ponto de inflamação: 5°C c.c. Ponto de ebulição: 51°C. Reage violentamente com a água, libertando cloreto de hidrogénio um gás irritante e corrosivo sob a forma de fumos brancos. Na presença de humidade, altamente corrosivo para a maioria dos metais. Provoca queimaduras na pele, olhos e mucosas.</t>
  </si>
  <si>
    <t>Cristais higroscópicos, branco a amarelos. Forma vapores corrosivos no ar húmido. Reage violentamente com a água, produzindo calor e brometo de hidrogénio, um gás irritante e corrosivo sob a forma de fumos brancos. Na presença de humidade, extremamente corrosivo para a maioria dos metais. Altamente irritante para a pele, olhos e mucosas. A forma hidratada sólida desta substância não está sujeita às disposições do presente Código.</t>
  </si>
  <si>
    <t>Cristais higroscópicos, branco a amarelos. Forma vapores corrosivos no ar húmido. Reage violentamente com a água, produzindo calor e cloreto de hidrogénio, um gás irritante e corrosivo sob a forma de fumos brancos. Na presença de humidade, extremamente corrosivo para a maioria dos metais. Altamente irritante para a pele, olhos e mucosas. A forma hidratada sólida desta substância não está sujeita às disposições do presente Código.</t>
  </si>
  <si>
    <t>Cristais deliquescentes de cor branca. Decomposto pelo calor ou ácidos, liberta fluoreto de hidrogénio, um gás tóxico, extremamente irritante e corrosivo, sob a forma de fumos brancos. Na presença de humidade, extremamente corrosivo para o vidro, outros materiais siliciosos e a maioria dos metais. Provoca queimaduras na pele e mucosas.</t>
  </si>
  <si>
    <t>Líquido incolor com um odor pungente. Reage violentamente com a água, libertando cloreto hidrogénio, um gás irritante e corrosivo sob a forma de fumos brancos. Quando envolvido num incêndio, liberta gases tóxicos. Na presença de humidade, extremamente corrosivo para a maioria dos metais. Os vapores irritam as mucosas.</t>
  </si>
  <si>
    <t>Pó cristalino. Ponto de fusão: 22°C. Reage violentamente com a água, libertando cloreto hidrogénio, um gás irritante e corrosivo sob a forma de fumos brancos. Na presença de humidade, extremamente corrosivo para a maioria dos metais. Os vapores irritam as mucosas.</t>
  </si>
  <si>
    <t>Líquido amarelo, oleoso com um odor desagradável. Pode solidificar por absorção de humidade. Reage violentamente com a água, libertando cloreto hidrogénio, um gás irritante e corrosivo sob a forma de fumos brancos. Na presença de humidade, extremamente corrosivo para a maioria dos metais. Provoca queimaduras na pele, olhos e mucosas.</t>
  </si>
  <si>
    <t>Líquido incolor, odor muito irritante, provoca lágrimas. Reage violentamente com a água, libertando cloreto de hidrogénio um gás irritante e corrosivo sob a forma de fumos brancos. Na presença de humidade, extremamente corrosivo para a maioria dos metais. Os vapores irritam as mucosas.</t>
  </si>
  <si>
    <t>Gás tóxico, corrosivo, não inflamável. Forma nuvens brancas, densas, de vapores corrosivos brancas com ar húmido. Reage violentamente com a água, libertando cloreto hidrogénio, um gás irritante e corrosivo sob a forma de fumos brancos. Na presença de humidade, extremamente corrosivo para a maioria dos metais. Muito mais pesado que o ar (2.35). Altamente irritante para a pele, olhos e mucosas.</t>
  </si>
  <si>
    <t>Líquido inflamável, incolor com um odor pungente. Ponto de inflamação: 52°C c.c. Reage violentamente com a água, libertando cloreto hidrogénio, um gás irritante e corrosivo sob a forma de fumos brancos. Quando envolvido num incêndio, liberta gases tóxicos. Na presença de humidade, extremamente corrosivo para a maioria dos metais. Os vapores irritam as mucosas.</t>
  </si>
  <si>
    <t>Líquido incolor, com odor extremamente irritante, provocando lágrimas. Reage violentamente com a água, libertando cloreto de hidrogénio um gás irritante e corrosivo sob a forma de fumos brancos. Na presença de humidade, altamente corrosivo para a maioria dos metais. Altamente tóxico à ingestão, por contacto cutâneo ou à inalação. Provoca queimaduras na pele, olhos e mucosas.</t>
  </si>
  <si>
    <t>Líquido incolor com um odor pungente. Reage violentamente com a água, libertando cloreto hidrogénio, um gás irritante e corrosivo sob a forma de fumos brancos. Quando envolvido num incêndio, liberta gases tóxicos. Na presença de humidade, extremamente corrosivo para a maioria dos metais. Irritante para a pele, olhos e mucosas.</t>
  </si>
  <si>
    <t>Líquido incolor com um odor pungente. Reage violentamente com a água, libertando cloreto hidrogénio, um gás irritante e corrosivo sob a forma de fumos brancos. Na presença de humidade, extremamente corrosivo para a maioria dos metais. Provoca queimaduras graves na pele, olhos e mucosas.</t>
  </si>
  <si>
    <t>Líquido incolor com um odor pungente. Reage violentamente com a água, libertando cloreto hidrogénio, um gás irritante e corrosivo sob a forma de fumos brancos. Quando envolvido num incêndio, liberta gases tóxicos. Na presença de humidade, extremamente corrosivo para a maioria dos metais. Provoca queimaduras na pele, olhos e mucosas.</t>
  </si>
  <si>
    <t>Líquido inflamável, incolor com um odor pungente. Ponto de inflamação: 25°C c.c. Reage violentamente com a água, libertando cloreto hidrogénio, um gás irritante e corrosivo sob a forma de fumos brancos. Quando envolvido num incêndio, liberta gases tóxicos. Na presença de humidade, extremamente corrosivo para a maioria dos metais. Os vapores irritam as mucosas.</t>
  </si>
  <si>
    <t>Líquido amarelo. Reage violentamente com a água, libertando cloreto hidrogénio, um gás irritante e corrosivo sob a forma de fumos brancos. Na presença de humidade, extremamente corrosivo para a maioria dos metais. Provoca queimaduras na pele, olhos e mucosas.</t>
  </si>
  <si>
    <t>Líquido incolor com um odor pungente. Reage violentamente com a água, libertando cloreto hidrogénio, um gás irritante e corrosivo sob a forma de fumos brancos. Na presença de humidade, altamente corrosivo para a maioria dos metais. Altamente tóxico à ingestão, por contacto cutâneo ou à inalação. Provoca queimaduras na pele, olhos e mucosas.</t>
  </si>
  <si>
    <t xml:space="preserve">Líquido incolor com um odor pungente. Reage violentamente com a água, libertando cloreto hidrogénio, um gás irritante e corrosivo sob a forma de fumos brancos. Na presença de humidade, extremamente corrosivo para a maioria dos metais. Provoca queimaduras na pele, olhos e mucosas. Tóxico à ingestão, por contacto cutâneo ou à inalação. </t>
  </si>
  <si>
    <t>Sólido branco cristalino. Decomposto pelo calor ou ácidos, libertando fluoreto de hidrogénio, um gás tóxico, extremamente irritante e corrosivo sob a forma de fumos brancos. Na presença de humidade, altamente corrosivo para o vidro, outros materiais siliciosos e a maioria dos metais. Tóxico à ingestão, por contacto cutâneo ou à inalação. Provoca queimaduras na pele, olhos e mucosas.</t>
  </si>
  <si>
    <t>Líquido inflamável, incolor, com um odor pungente. Ponto de inflamação: 38°C c.c. Reage violentamente com a água, libertando cloreto hidrogénio, um gás irritante e corrosivo sob a forma de fumos brancos. Quando envolvido num incêndio, liberta gases tóxicos. Na presença de humidade, extremamente corrosivo para a maioria dos metais. Os vapores irritam as mucosas.</t>
  </si>
  <si>
    <t>Líquido incolor com um odor pungente. Reage violentamente com a água, libertando cloreto hidrogénio, um gás irritante e corrosivo sob a forma de fumos brancos. Na presença de humidade, extremamente corrosivo para a maioria dos metais. Os vapores irritam as mucosas.</t>
  </si>
  <si>
    <t>Líquido incolor, extremamente móvel com um odor sufocante. Reage violentamente com a água, libertando cloreto hidrogénio, um gás irritante e corrosivo sob a forma de fumos brancos. Na presença de humidade, altamente corrosivo para a maioria dos metais. O vapor irrita as mucosas.</t>
  </si>
  <si>
    <t>Líquido incolor. Reage com a água, libertando cloreto hidrogénio, um gás irritante e corrosivo sob a forma de fumos brancos. Quando envolvido num incêndio, liberta gases tóxicos. Na presença de humidade, extremamente corrosivo para a maioria dos metais. Provoca queimaduras na pele, olhos e mucosas.</t>
  </si>
  <si>
    <t>Líquido fumegante, incolor (densidade 3.75). Comburente poderoso; Pode provocar incêndio em contacto com materiais orgânicos, como madeira, algodão ou palha. Reage violentamente com a água libertando fluoreto de hidrogénio, um gás tóxico e extremamente corrosivo sob a forma de fumos brancos. Em contacto com ácidos ou vapores ácidos liberta vapores altamente tóxicos de iodo, flúor e respetivos compostos. Altamente corrosivo para a maioria dos metais. Tóxico à ingestão, por contacto cutâneo ou à inalação. Provoca queimaduras na pele, olhos e mucosas.</t>
  </si>
  <si>
    <t>Uma grande variedade de líquidos incolores a amarelados. Reage e decompõem-se com água ou calor, libertando cloreto hidrogénio, um gás irritante e corrosivo sob a forma de fumos brancos. Tóxico à ingestão, por contacto cutâneo ou à inalação. Provoca queimaduras na pele, olhos e mucosas.</t>
  </si>
  <si>
    <t>Líquido incolor a amarelado. Reage com a água ou decompõe-se se aquecido, libertando cloreto hidrogénio, um gás irritante e corrosivo sob a forma de fumos brancos. Tóxico à ingestão, por contacto cutâneo ou à inalação.</t>
  </si>
  <si>
    <t>Líquido incolor amarelado. Reage violentamente com a água, libertando cloreto hidrogénio, um gás irritante e corrosivo sob a forma de fumos brancos. Na presença de humidade, extremamente corrosivo para a maioria dos metais. Tóxico à ingestão, por contacto cutâneo ou à inalação. Provoca queimaduras graves na pele, olhos e mucosas.</t>
  </si>
  <si>
    <t>Líquido inflamável, incolor com um odor pungente. Imiscível com a água. Reage violentamente com a água ou vapor, libertando cloreto hidrogénio, um gás irritante e corrosivo sob a forma de fumos brancos. Quando presente num incêndio, liberta gás tóxico. Na presença de humidade, altamente corrosivo para a maioria dos metais. Provoca queimaduras na pele, olhos e mucosas.</t>
  </si>
  <si>
    <t>Líquido incolor com um odor pungente. Imiscível com a água. Reage violentamente com a água ou vapor, libertando cloreto hidrogénio, um gás irritante e corrosivo sob a forma de fumos brancos. Quando presente num incêndio, liberta gases tóxicos. Na presença de humidade, extremamente corrosivo para a maioria dos metais. Provoca queimaduras na pele, olhos e mucosas.</t>
  </si>
  <si>
    <t>Decomposto pelo calor ou ácidos, libertando fluoreto de hidrogénio, um gás tóxico, extremamente irritante e corrosivo sob a forma de fumos brancos. Na presença de humidade, altamente corrosivo para o vidro, outros materiais siliciosos e a maioria dos metais. Tóxico à ingestão, por contacto cutâneo ou à inalação. Provoca queimaduras na pele, olhos e mucosas.</t>
  </si>
  <si>
    <t>Líquido inflamável, incolor com um odor pungente. Ponto de inflamação: 35°C c.c. Reage violentamente com a água, libertando cloreto de hidrogénio um gás irritante e corrosivo, sob a forma de fumos brancos. Quando envolvido num incêndio, liberta gases tóxicos. Na presença de humidade, extremamente corrosivo para a maioria dos metais. Provoca queimaduras na pele, olhos e mucosas.</t>
  </si>
  <si>
    <t>Líquido incolor com um odor extremamente irritante, provocando lágrimas. Reage violentamente com a água, libertando cloreto hidrogénio, um gás irritante e corrosivo sob a forma de fumos brancos. Na presença de humidade, extremamente corrosivo para a maioria dos metais. Provoca queimaduras na pele, olhos e mucosas.</t>
  </si>
  <si>
    <t>Líquido incolor com um odor pungente. Reage violentamente com a água, libertando fluoreto de hidrogénio, um gás extremamente irritante e corrosivo sob a forma de fumos brancos. Na presença de humidade, altamente corrosivo para o vidro, outros materiais siliciosos e a maioria dos metais. Provoca queimaduras graves na pele, olhos e mucosas.</t>
  </si>
  <si>
    <t>Cristais vermelhos, castanhos ou pretos. Reage violentamente com a água, libertando gases irritantes e corrosivos sob a forma de fumos brancos. Comburente poderoso; Pode causar incêndios em contacto com materiais orgânicos como madeira, algodão ou palha. Na presença de humidade, extremamente corrosivo para a maioria dos metais. Os vapores irritam as mucosas.</t>
  </si>
  <si>
    <t>Pó cristalino, incolor. Reage violentamente com a água, libertando cloreto hidrogénio, um gás irritante e corrosivo sob a forma de fumos brancos. Comburente poderoso; Pode causar incêndios em contacto com materiais orgânicos como madeira, algodão ou palha. Na presença de humidade, extremamente corrosivo para a maioria dos metais.</t>
  </si>
  <si>
    <t>Líquido incolor. Ponto de inflamação: 12°C c.c. Reage violentamente com a água, libertando cloreto de hidrogénio um gás irritante e corrosivo, sob a forma de fumos brancos. Na presença de humidade, extremamente corrosivo para a maioria dos metais. Provoca queimaduras na pele, olhos e mucosas.</t>
  </si>
  <si>
    <t>Líquido incolor com um odor pungente. Reage com a água, libertando cloreto hidrogénio, um gás irritante e corrosivo sob a forma de fumos brancos. Na presença de humidade, extremamente corrosivo para a maioria dos metais. Provoca queimaduras na pele, olhos e mucosas.</t>
  </si>
  <si>
    <t>Líquido incolor com um odor pungente. Reage com a água, libertando cloreto hidrogénio, um gás irritante e corrosivo sob a forma de fumos brancos. Quando presente num incêndio, liberta vapores altamente tóxicos. Corrosivo para a maioria dos metais. O vapor irrita os olhos e as mucosas. O líquido é corrosivo para a pele, olhos e mucosas.</t>
  </si>
  <si>
    <t>Gás tóxico, corrosivo, não inflamável. Forma vapores corrosivos, densos, brancos,  no ar húmido. Reage violentamente com a água, libertando fluoreto de hidrogénio, um gás irritante e corrosivo sob forma de fumos brancos. Corrosivo para vidro e para a maioria dos metais. Poderoso agente comburente que pode causar incêndios com materiais combustíveis. Muito mais pesado que o ar. Altamente irritante para a pele, olhos e mucosas.</t>
  </si>
  <si>
    <t>Gás tóxico, corrosivo, não inflamável com um odor pungente. Corrosivo para os metais. Em atmosferas húmidas produz fluoreto de hidrogénio. Muito mais pesado que o ar (3.6). Altamente irritante para a pele, olhos e mucosas.</t>
  </si>
  <si>
    <t>Líquido incolor com um odor forte e muito desagradável. Corrosivo para a maioria dos metais. Nocivo à ingestão.</t>
  </si>
  <si>
    <t>Gás liquefeito, não inflamável, inodoro. Mais leve que o ar (0.97). As regras de contenção do azoto líquido e acessórios em uso devem ser adequados ao risco potencial para a estrutura do contentor de carga ou do navio a partir do efeito da má utilização ou derrame acidental do gás.</t>
  </si>
  <si>
    <t>Líquido vermelho-escuro. Reage violentamente com a água, libertando cloreto de hidrogénio e cloro, ambos  gases altamente irritantes e corrosivos sob a forma de fumos brancos. Comburente; Pode causar incêndios em contacto com materiais orgânicos como madeira, algodão ou palha. Altamente corrosivo para a maioria dos metais. Na presença de humidade, extremamente corrosivo para a maioria dos metais. Provoca queimaduras graves na pele, olhos e mucosas.</t>
  </si>
  <si>
    <t>Líquido inflamável volátil, amarelo a vermelho-escuro. Ponto de inflamação:-15°C c.c. Limites de explosividade: entre 3.7% e 12.5%. Pode reagir com a água ou vapor, libertando monóxido de carbono, que é um gás tóxico. Altamente tóxico à ingestão, por contacto cutâneo ou à inalação.</t>
  </si>
  <si>
    <t>Líquidos móveis obtidos pela mistura de asfalto com petróleo destilado. Odor pungente. Imiscível com a água.</t>
  </si>
  <si>
    <t>Mistura líquida, incolor a amarelo-acastanhado com um odor fenólico. Miscível com a água. Tóxico à ingestão, por contacto cutâneo ou à inalação. Provoca queimaduras na pele, olhos e mucosas. Ácido cresílico é um nome genérico para as misturas de cresóis e alquilfenóis superiores, em proporções variáveis. Geralmente contém mais do que 95% de compostos fenólicos.</t>
  </si>
  <si>
    <t>Pó, flocos ou granulados brancos contendo uma elevada percentagem de poeira. Ponto de fusão: 131°C. O vapor da substância fundida tem um ponto de Inflamação de 152°C c.c. e forma uma atmosfera inflamável com limites de explosividade de 1.7% a 10.4%. Provoca queimaduras na pele, olhos e mucosas. Pode ser transportado no estado fundido. A substância fundida pode causar queimaduras graves na pele.</t>
  </si>
  <si>
    <t>Pó, agulhas, flocos, péletes, barras, briquetes, grumos ou massa fundida, branco. Ponto de fusão: cerca de 53°C. Os fumos e poeiras são irritantes para a pele, olhos e mucosas. A inalação pode causar dificuldades respiratórias.</t>
  </si>
  <si>
    <t>Cristais brancos ou flocos brilhantes com um odor específico. Ponto de fusão: 29°C. Solúvel em água; uma solução em água é um alcalino forte. Decompõe-se quando aquecida, libertando gases inflamáveis ​​e tóxicos. Provoca queimaduras na pele, olhos e mucosas.</t>
  </si>
  <si>
    <t>Líquido claro, incolor. Ponto de ebulição: 150°C. Reage violentamente com a água, libertando brometo de hidrogénio, um gás irritante e corrosivo resulta em fumos brancos. Na presença de humidade, altamente corrosivo para a maioria dos metais. Reage violentamente com bases tais como o amoníaco e a hidrazina. Provoca queimaduras muito graves na pele, olhos e mucosas. O vapor provoca lágrimas.</t>
  </si>
  <si>
    <t>Líquido incolor com um odor pungente. Ponto de fusão: 56°C. Reage violentamente com a água, libertando brometo de hidrogénio, um gás tóxico e corrosivo surgindo como fumos brancos. Reage violentamente com materiais orgânicos (tais como: madeira, algodão, palha), causando incêndios. Quando presente num incêndio, liberta gases altamente tóxicos e corrosivos. Na presença de humidade, extremamente corrosivo para a maioria dos metais. O líquido e vapores provocam queimaduras na pele, olhos e mucosas. Expedido fundido, acima do seu ponto de fusão.</t>
  </si>
  <si>
    <t>Cristais incolores ou pó branco deliquescente. Ponto de fusão: 23°C. Reage com a água, produzindo calor e a temperaturas normais ácido fosfórico, mas a temperaturas mais elevadas, fosfina, um gás extremamente tóxico. Na presença de humidade, corrosivo para a maioria dos metais. Provoca queimaduras na pele, olhos e mucosas.</t>
  </si>
  <si>
    <t>Fibras minerais de comprimento variável. Não combustível. A inalação do pó das fibras de amianto é perigosa e, portanto, a exposição deve ser evitada em todos os momentos. Evitar sempre a formação de poeiras de amianto. Um nível seguro de concentração no ar de fibras de amianto pode ser obtido através da embalagem eficaz. Espaços de carga ou contentores de mercadorias que tenham contido qualquer tipo de amianto bruto devem ser cuidadosamente limpos antes de descarregar qualquer carga restante, carregar outras cargas ou realizar reparação ou manutenção. Sempre que possível, a limpeza dos espaços de carga deve ser realizada quando o navio está num porto onde as instalações e equipamentos sejam adequados, incluindo que os aparelhos respiratórios apropriados e que o vestuário de proteção, estão disponíveis. As partes do corpo que podem ter sido expostas devem ser imediatamente e completamente lavadas. Todos os resíduos devem ser recolhidos em sacos impermeáveis ​​e selados para a eliminação segura em terra. Se a limpeza não pode ser efetuada no porto de descarga, devem ser tomadas antecipadamente providências para a limpeza a efetuar no próximo porto onde as instalações necessárias estão disponíveis. Se a limpeza dos espaços de carga tiver de ser realizada no mar, os procedimentos de segurança seguidos e o padrão dos equipamentos usados devem ser pelo menos tão eficazes como aqueles que seriam empregues num porto. Até a referida limpeza ser realizada, os espaços de carga em que o amianto for transportado devem ser fechados e o acesso a esses espaços deve ser proibido.</t>
  </si>
  <si>
    <t>Líquido inflamável incolor com um odor pungente. Quando pura, cristaliza abaixo de 16°C. Ponto de inflamação: 40°C c.c. (matéria pura) 60°C c.c. (solução a 80%) Limites de explosividade: entre 4% e 17%. Miscível com a água. Corrosivo para o chumbo e a maioria dos outros metais. Corrosivo para a pele, olhos e mucosas.</t>
  </si>
  <si>
    <t>Um elemento metálico prateado que surge no estado líquido a temperaturas normais. Densidade relativa: 13.546. Ponto de fusão:-39°C. Altamente corrosivo para o alumínio. Tóxico por inalação de vapor. Um cuidado especial deve ser tomado se um vazamento ocorre durante o transporte, especialmente quando efetuadas em embalagens inquebráveis ​​e em contentores de carga de alumínio. O transporte deve ser proibido em hovercrafts e outros navios construídos em alumínio.</t>
  </si>
  <si>
    <t>Líquido incolor com um odor penetrante e desagradável. Ponto de congelação:-5°C a -8°C. Miscível com a água. Corrosivo para a maioria dos metais. Nocivo à ingestão ou à inalação. Corrosivo para a pele, olhos e mucosas.</t>
  </si>
  <si>
    <t>Líquido oleoso amarelado ou incolor. Ponto de fusão:-4°C. Parcialmente miscível com a água. Corrosivo para o aço carbono. Provoca queimaduras na pele, olhos e mucosas.</t>
  </si>
  <si>
    <t>Líquidos extremamente inflamáveis, podem inflamar-se espontaneamente com o ar húmido. Em contacto com o ar, liberta fumos ligeiramente tóxicos e irritantes.</t>
  </si>
  <si>
    <t>Cristais brancos. Solúvel em água. Decompõe-se quando aquecido, libertando gases tóxicos. Sensível a fortes impactos detonantes. Esta substância deve ser embalada de acordo com o método de embalagem OP6 (ver instrução de embalagem aplicável).</t>
  </si>
  <si>
    <t>Uma variedade de líquidos tóxicos que apresentam um risco significativo de toxicidade à inalação. Altamente tóxico à inalação. Tóxico à ingestão ou por contacto cutâneo.</t>
  </si>
  <si>
    <t>Uma variedade de líquidos tóxicos que apresentam um risco significativo de toxicidade à inalação. Tóxico à inalação, se ingerido ou por contacto cutâneo.</t>
  </si>
  <si>
    <t>Cristais avermelhados claro ou âmbar. Ponto de fusão: 38°C e 54°C. Insolúvel em água. Tóxico à ingestão, por contacto cutâneo ou à inalação.</t>
  </si>
  <si>
    <t>Uma variedade de líquidos tóxicos que apresentam um risco significativo de toxicidade à inalação assim como de ser inflamável. Tóxico à inalação, se ingerido ou por contacto cutâneo.</t>
  </si>
  <si>
    <t>Uma variedade de líquidos tóxicos que apresentam um risco significativo de toxicidade à inalação assim como de ser hidro-reativos. Altamente tóxico à inalação. Tóxico à ingestão ou por contacto cutâneo.</t>
  </si>
  <si>
    <t>Uma variedade de líquidos tóxicos que apresentam um risco significativo de toxicidade à inalação assim como de ser hidro-reativos. Tóxico à inalação, se ingerido ou pelo contacto cutâneo.</t>
  </si>
  <si>
    <t>Uma variedade de líquidos tóxicos que apresentam um risco significativo de toxicidade à inalação assim como de ser comburente. Tóxico à inalação, se ingerido ou por contacto cutâneo.</t>
  </si>
  <si>
    <t>Uma variedade de líquidos tóxicos que apresentam um risco significativo de toxicidade à inalação assim como de ser corrosivo. Tóxico à inalação, se ingerido ou por contacto cutâneo.</t>
  </si>
  <si>
    <t>Gás lacrimogéneo é um termo genérico para substâncias que, em quantidades mínimas dispersas no ar, causam extrema irritação nos olhos e profusas lágrimas. Tóxico à ingestão, por contacto cutâneo ou à inalação.</t>
  </si>
  <si>
    <t>Sólidos (pó, grânulos ou pastilhas) brancos ou amarelados corrosivos com odor semelhante a cloro. Solúvel em água. Pode causar um incêndio em contacto com matérias orgânicas ou compostos de amónio. Substâncias suscetíveis de decomposição exotérmica a temperaturas elevadas. Esta circunstância pode originar incêndio ou explosão. A decomposição pode ser iniciada pelo calor ou por impurezas (por exemplo, metais em pó (ferro, manganês, cobalto, magnésio) e os seus compostos). Suscetível de aquecer lentamente. Reage com ácidos, libertando cloro, um gás irritante, corrosivo e tóxico. Na presença de humidade, corrosivo para maior parte dos metais. Provoca queimaduras na pele, olhos e mucosas.</t>
  </si>
  <si>
    <t>Gases não-inflamáveis, tóxicos e corrosivos. Forma densos vapores brancos corrosivos no ar húmido. Reage violentamente com a água, libertando fluoreto de hidrogénio, um gás irritante e corrosivo sob a forma de fumos brancos. Na presença de humidade, altamente corrosivos para o vidro e para a maior parte dos metais. Muito mais pesado do que o ar (2.35). Altamente irritante para a pele, olhos e mucosas.</t>
  </si>
  <si>
    <t>ISOCIANATO DE METOXIMETILO</t>
  </si>
  <si>
    <t>ACUMULADORES elétricos INSUSCETÍVEIS DE VERTER CHEIOS DE ELETRÓLITO LÍQUIDO</t>
  </si>
  <si>
    <t>Placas de metal alcalino imersas em gel ou eletrólito ácido num vidro, borracha endurecida ou recetáculo plástico, de um tipo não-derramável. Quando eletricamente carregada, pode causar incêndio através de um curto-circuito dos terminais. Provoca queimaduras na pele, olhos e mucosas.</t>
  </si>
  <si>
    <t>Decompõe-se a temperaturas mais altas do que a temperatura de emergência ou em caso de incêndio. Arde vigorosamente. Solúvel em água exceto: 
AZODICARBONAMIDA, PREPARAÇÃO DO TIPO D 
AZO-2,2' BIS (DIMETIL-2,4 METOXI-4 VALERONITRILO)
AZO-2,2' BIS (DIMETIL -2,4 VALERONITRILO)
AZO-2,2' BIS (METIL-2 BUTIRONITRILO)
N-FORMIL (NITROMETILENO)-2 PER-HIDROTIAZINA-1,3
4-NITROSOFENOL. 
O contacto com bases ou ácidos pode causar decomposição perigosa. Os produtos da combustão ou decomposição auto-acelerada podem ser tóxicos à inalação.</t>
  </si>
  <si>
    <t>Decompõe-se a temperaturas elevadas ou em caso de incêndio. Arde vigorosamente. O contacto com bases ou ácidos pode causar decomposição perigosa. Os produtos da combustão ou decomposição auto-acelerada podem ser tóxicos à inalação. Insolúvel em água com exceção de: 
CLORETO DUPLO DE ZINCO E DE BENZILETILAMINA -4 ETOXI -3 BENZENODIAZÓNIO 
CLORETO DUPLO DE ZINCO E DE CLORO-3 DIETILAMINA-4 BENZENODIAZÓNIO 
CLORETO DUPLO DE ZINCO E DE DIPROPILAMINA-4 BENZENODIAZÓNIO 
DIAZO-2 NAFTOL-1 SULFONATO-4 DE SÓDIO 
DIAZO-2 NAFTOL-1 SULFONATO-5 DE SÓDIO.</t>
  </si>
  <si>
    <t>Esta rubrica abrange hidrato sólido e hexafluoracetona. Ponto de fusão da matéria pura: 23°C. Tóxico à ingestão, por contacto cutâneo ou à inalação.</t>
  </si>
  <si>
    <t>Líquido incolor. terciário-Clorobutilo ponto de inflamação -30°C c.c., ponto de ebulição 51°C. Imiscível com a água.</t>
  </si>
  <si>
    <t>Líquido amarelo claro a incolor com um odor pungente. Imiscível com a água mas reage com ela, libertando calor e dióxido de carbono em gás. Quando aquecido, liberta vapores nitrosos tóxicos. Tóxico à ingestão, por contacto cutâneo ou à inalação. Irritante para a pele, olhos e mucosas.</t>
  </si>
  <si>
    <t>Cristais pretos ou verde-pretos. Higroscópico. Reage violentamente com a água, libertando cloreto de hidrogénio, um gás corrosivo surge como fumos brancos. Nocivo à ingestão. Poeiras e vapor irritantes para a pele, olhos e mucosas.</t>
  </si>
  <si>
    <t>Base</t>
  </si>
  <si>
    <t>pH</t>
  </si>
  <si>
    <t>???</t>
  </si>
  <si>
    <t>5,1~5,4</t>
  </si>
  <si>
    <t>ácido</t>
  </si>
  <si>
    <t>Ácido</t>
  </si>
  <si>
    <t>SG17 SG76 SG78</t>
  </si>
  <si>
    <t>corrosivo</t>
  </si>
  <si>
    <t>base</t>
  </si>
  <si>
    <t>FENO, PALHA ou BHUSA</t>
  </si>
  <si>
    <t>1.2G</t>
  </si>
  <si>
    <t>1.3G</t>
  </si>
  <si>
    <t>1.4G</t>
  </si>
  <si>
    <t>2.2</t>
  </si>
  <si>
    <t>1.1D</t>
  </si>
  <si>
    <t>1.1F</t>
  </si>
  <si>
    <t>1.1E</t>
  </si>
  <si>
    <t>1.2F</t>
  </si>
  <si>
    <t>1.4S</t>
  </si>
  <si>
    <t>1.2K</t>
  </si>
  <si>
    <t>1.3K</t>
  </si>
  <si>
    <t>1.1B</t>
  </si>
  <si>
    <t>1.2D</t>
  </si>
  <si>
    <t>1.1G</t>
  </si>
  <si>
    <t>1.1A</t>
  </si>
  <si>
    <t>1.3C</t>
  </si>
  <si>
    <t>1.4D</t>
  </si>
  <si>
    <t>1.2B</t>
  </si>
  <si>
    <t>1.1C</t>
  </si>
  <si>
    <t>1.2E</t>
  </si>
  <si>
    <t>1.2H</t>
  </si>
  <si>
    <t>1.3H</t>
  </si>
  <si>
    <t>1.3J</t>
  </si>
  <si>
    <t>1.2L</t>
  </si>
  <si>
    <t>1.3L</t>
  </si>
  <si>
    <t>1.4B</t>
  </si>
  <si>
    <t>1.2C</t>
  </si>
  <si>
    <t>1.5D</t>
  </si>
  <si>
    <t>1.4F</t>
  </si>
  <si>
    <t>1.1L</t>
  </si>
  <si>
    <t>1.2J</t>
  </si>
  <si>
    <t>1.1J</t>
  </si>
  <si>
    <t>1.4E</t>
  </si>
  <si>
    <t>1.6N</t>
  </si>
  <si>
    <t>6.2</t>
  </si>
  <si>
    <t/>
  </si>
  <si>
    <t>SG50</t>
  </si>
  <si>
    <t>Segregar como para classe 7</t>
  </si>
  <si>
    <t>Segregar como para classe 8. Contudo, relativamente à classe 7, não necessita de ser aplicada nenhuma segregação</t>
  </si>
  <si>
    <t>Estivar "separado longitudinalmente por um compartimento intermédio completo ou porão de" divisões 1.1, 1.2 e 1.5</t>
  </si>
  <si>
    <t>Líquido incolor com um odor característico. Ponto de inflamação: -11°C c.c. Limites de explosividade: entre 1.4% e 8%. Ponto de congelação 5°C; pisca abaixo do seu ponto de congelação. Imiscível com a água. Narcótico. A exposição a esta substância pode produzir efeitos crónicos graves de natureza tóxica.</t>
  </si>
  <si>
    <t>Líquido incolor. Ponto de inflamação: -53°C c.c. Limite inferior de explosividade: 1.4%. Ponto de ebulição: 27°C. Imiscível com a água.</t>
  </si>
  <si>
    <t>Líquido móvel, incolor. Ponto de inflamação: 13°C c.c. Limite inferior de explosividade: 1.6%. Imiscível com a água.</t>
  </si>
  <si>
    <t>Líquido incolor. Ponto de inflamação: 21°C c.c. Limite inferior de explosividade: 1.6%. Imiscível com a água. Tóxico à ingestão, por contacto cutâneo ou à inalação.</t>
  </si>
  <si>
    <t>Sólidos cristalinos. Decompõe-se pelo calor ou ácidos, libertando fluoreto de hidrogénio, um gás extremamente irritante e corrosivo. Na presença de humidade, corrosivo para o vidro, outros materiais siliciosos e a maioria dos metais. Provoca queimaduras na pele, olhos e mucosas.</t>
  </si>
  <si>
    <t>Sólidos cristalinos. Alguns isómeros podem derreter a baixa temperatura: intervalo de fusão entre 0°C e 24°C. Tóxico à ingestão, por contacto cutâneo ou à inalação.</t>
  </si>
  <si>
    <t>Sólidos cristalinos. Quando presente num incêndio, liberta gases altamente tóxicos. Na presença de humidade, corrosivo para a maioria dos metais. Provoca queimaduras na pele, olhos e mucosas.</t>
  </si>
  <si>
    <t>Gás incolor, liquefeito, inflamável, tóxico com um odor desagradável. Limites de explosividade: entre 0.9% e 98%. Mais leve que o ar (0.95). Pode decompor-se acima de -18 ° C, com formação de hidrogénio e de hidretos de boro. Temperatura de autoignição: 90°C. Tóxico à inalação; forma ácido bórico e água, por hidrólise nos pulmões.</t>
  </si>
  <si>
    <t>Fibras minerais de comprimento variável. Não combustível. A inalação do pó das fibras de amianto é perigosa e, portanto, a exposição deve ser evitada em todos os momentos. Evitar sempre a formação de poeiras de amianto. A crocidolite (amianto azul) deve ser considerada como o tipo mais perigoso de amianto. Um nível seguro de concentração no ar de fibras de amianto pode ser obtido através de embalagem eficaz. Os espaços de carga ou contentores de mercadorias que contiveram qualquer tipo de amianto bruto devem ser cuidadosamente limpos antes de descarregar qualquer carga remanescente, carregar outras cargas ou realizar trabalhos de reparação ou manutenção. Sempre que possível, a limpeza dos espaços de carga deve ser realizada quando o navio está num porto onde as instalações e equipamentos são adequados, incluindo os aparelhos respiratórios adequados e vestuário de proteção, estão disponíveis. As partes do corpo que podem ter sido expostas devem ser imediatamente e completamente lavadas. Todos os resíduos devem ser recolhidos em sacos impermeáveis ​​e selados para uma eliminação segura em terra. Se a limpeza não pode ser efetuada no porto de descarga, devem ser tomadas antecipadamente providências para a limpeza a efetuar no próximo porto onde as instalações necessárias estão disponíveis. Se a limpeza dos espaços de carga deve ser efetuada no mar, os procedimentos de segurança seguidos e o nível dos equipamentos utilizados devem ser pelo menos tão eficazes como aqueles que seriam empregue num porto. Até a referida limpeza ser realizada, os espaços de carga em que o amianto for transportado devem ser fechados e o acesso a esses espaços deve ser proibido.</t>
  </si>
  <si>
    <t>Líquido incolor. orto-FLUORTOLUENO: ponto de inflamação 9°C c.c. meta-FLUORTOLUENO: ponto de inflamação 12°C c.c. para-FLUORTOLUENO: ponto de inflamação 10°C c.c. Imiscível com a água.</t>
  </si>
  <si>
    <t>Uma grande variedade de sólidos cor de palha, incolores e claros, com odores penetrantes (por vezes como cânfora). Alguns têm pontos de fusão baixos. Insolúvel na água. Provoca queimaduras na pele, olhos e mucosas.</t>
  </si>
  <si>
    <t>Solução aquosas de etanol produzido e fornecido como bebidas alcoólicas. Miscível com a água. Ponto de inflamação: -13°C c.c. ou maior.</t>
  </si>
  <si>
    <t>Pode explodir a temperaturas superiores à temperatura de emergência ou em caso de incêndio. Arde vigorosamente. Imiscível com a água. Deve ser evitado o contacto com os olhos e a pele. As temperaturas de regulação e de emergência para cada formulação são dadas na tabela 2.5.3.2.4. A temperatura deve ser verificada regularmente. Pode gerar fumo irritante ou tóxico.</t>
  </si>
  <si>
    <t>Pode decompor-se violentamente a temperaturas mais elevadas do que a temperatura de emergência ou em caso de incêndio. Arde vigorosamente. Imiscível com a água. Deve ser evitado o contacto com os olhos e a pele. As temperaturas de regulação e de emergência para cada formulação são dadas na tabela 2.5.3.2.4. A temperatura deve ser verificada regularmente.  Pode gerar fumo irritante ou tóxico.</t>
  </si>
  <si>
    <t>Pode decompor-se violentamente a temperaturas mais elevadas do que a temperatura de emergência ou em caso de incêndio. Arde vigorosamente. Insolúvel na água. Deve ser evitado o contacto com os olhos e a pele. As temperaturas de regulação e de emergência para cada formulação são dadas na tabela 2.5.3.2.4. A temperatura deve ser verificada regularmente. Pode gerar fumo irritante ou tóxico.</t>
  </si>
  <si>
    <t>Decompõe-se a temperaturas mais altas do que a temperatura de emergência ou em caso de incêndio. Arde vigorosamente. Imiscível com a água. Deve ser evitado o contacto com os olhos e a pele. As temperaturas de regulação e de emergência para cada formulação são dadas na tabela 2.5.3.2.4. A temperatura deve ser verificada regularmente.  Pode gerar fumo irritante ou tóxico.</t>
  </si>
  <si>
    <t>Decompõe-se a temperaturas mais altas do que a temperatura de emergência ou em caso de incêndio. Arde vigorosamente. Insolúvel na água exceto para o ácido diperoxiazeláico. Deve ser evitado o contacto com os olhos e a pele. As temperaturas de regulação e de emergência para cada formulação são dadas na tabela 2.5.3.2.4. A temperatura deve ser verificada regularmente. Pode gerar fumo irritante ou tóxico.</t>
  </si>
  <si>
    <t>Decompõe-se a temperaturas mais altas do que a temperatura de emergência ou em caso de incêndio. Arde vigorosamente. Imiscível com a água. Deve ser evitado o contacto com os olhos e a pele. As temperaturas de regulação e de emergência para cada formulação são dadas na tabela 2.5.3.2.4. A temperatura deve ser verificada regularmente. Pode gerar fumo irritante ou tóxico.</t>
  </si>
  <si>
    <t>Decompõe-se a temperaturas mais altas do que a temperatura de emergência ou em caso de incêndio. Arde vigorosamente. Insolúvel na água exceto para o di-(2-etil-hexil) peroxidicarbonato. Deve ser evitado o contacto com os olhos e a pele. As temperaturas de regulação e de emergência para cada formulação são dadas na tabela 2.5.3.2.4. A temperatura deve ser verificada regularmente. Pode gerar fumo irritante ou tóxico.</t>
  </si>
  <si>
    <t>Decompõe-se a temperaturas mais altas do que a temperatura de emergência ou em caso de incêndio. Arde vigorosamente. Imiscível com a água exceto para o di-(4-tert-butilciclohexil) peroxidicarbonato; dicetilo peroxidicarbonato e dimiristilo peroxidicarbonato. Deve ser evitado o contacto com os olhos e a pele. As temperaturas de regulação e de emergência para cada formulação são dadas na tabela 2.5.3.2.4. A temperatura deve ser verificada regularmente. Pode gerar fumo irritante ou tóxico.</t>
  </si>
  <si>
    <t>Decompõe-se a temperaturas mais altas do que a temperatura de emergência ou em caso de incêndio. Arde vigorosamente. Insolúvel na água. Deve ser evitado o contacto com os olhos e a pele. As temperaturas de regulação e de emergência para cada formulação são dadas na tabela 2.5.3.2.4. A temperatura deve ser verificada regularmente. Pode gerar fumo irritante ou tóxico.</t>
  </si>
  <si>
    <t>Pode explodir a temperaturas superiores à temperatura de emergência ou em caso de incêndio. Arde vigorosamente. Imiscível com a água. O contacto com bases ou ácidos pode causar decomposição perigosa. Os produtos da combustão ou decomposição auto-acelerada podem ser tóxicos à inalação. As temperaturas de regulação e de emergência para cada formulação podem ser encontradas no 2.4.2.3.2.3. A temperatura deve ser verificada regularmente.</t>
  </si>
  <si>
    <t>Pode explodir a temperaturas superiores à temperatura de emergência ou em caso de incêndio. Arde vigorosamente. Insolúvel na água. O contacto com bases ou ácidos pode causar decomposição perigosa. Os produtos da combustão ou decomposição auto-acelerada podem ser tóxicos à inalação. As temperaturas de regulação e de emergência para cada formulação podem ser encontradas no 2.4.2.3.2.3. A temperatura deve ser verificada regularmente.</t>
  </si>
  <si>
    <t>Pode explodir a temperaturas superiores à temperatura de emergência ou em caso de incêndio. Arde vigorosamente. Insolúvel na água exceto: 
TETRAFLUORBORATO DE METIL-3 (PIRROLIDINILO-1)-4 BENZENODIAZÓNIO 
NITRATO DE TETRAMINA-PALÁDIO (II). 
O contacto com bases ou ácidos pode causar decomposição perigosa. Os produtos da combustão ou decomposição auto-acelerada podem ser tóxicos à inalação. As temperaturas de regulação e de emergência para cada formulação podem ser encontradas no 2.4.2.3.2.3. A temperatura deve ser verificada regularmente.</t>
  </si>
  <si>
    <t>Decompõe-se a temperaturas mais altas do que a temperatura de emergência ou em caso de incêndio. Arde vigorosamente. Imiscível com a água. O contacto com bases ou ácidos pode causar decomposição perigosa. Os produtos da combustão ou decomposição auto-acelerada podem ser tóxicos à inalação. As temperaturas de regulação e de emergência para cada formulação podem ser encontradas no 2.4.2.3.2.3. A temperatura deve ser verificada regularmente.</t>
  </si>
  <si>
    <t>Decompõe-se a temperaturas mais altas do que a temperatura de emergência ou em caso de incêndio. Arde vigorosamente. Insolúvel na água. O contacto com bases ou ácidos pode causar decomposição perigosa. Os produtos da combustão ou decomposição auto-acelerada podem ser tóxicos à inalação. As temperaturas de regulação e de emergência para cada formulação podem ser encontradas no 2.4.2.3.2.3. A temperatura deve ser verificada regularmente.</t>
  </si>
  <si>
    <t>Categoria 03 SW1 SW30</t>
  </si>
  <si>
    <t>178 274 347</t>
  </si>
  <si>
    <t>Categoria 02 SW1 SW30</t>
  </si>
  <si>
    <t xml:space="preserve">SG35 SG54 </t>
  </si>
  <si>
    <t>29 281 954 973</t>
  </si>
  <si>
    <t>29 926 973</t>
  </si>
  <si>
    <t>29 973</t>
  </si>
  <si>
    <t>29 
929
973</t>
  </si>
  <si>
    <t>223 
274 
900</t>
  </si>
  <si>
    <t>223 
274 
352</t>
  </si>
  <si>
    <t>293 
294</t>
  </si>
  <si>
    <t>274 
392</t>
  </si>
  <si>
    <t>29 
117 
300 
308 
907 
928 
945 
973</t>
  </si>
  <si>
    <t>29 
142 
973</t>
  </si>
  <si>
    <r>
      <t>ALQUILFENÓIS SÓLIDOS, N.S.A. (incluindo os homólogos C</t>
    </r>
    <r>
      <rPr>
        <vertAlign val="subscript"/>
        <sz val="10"/>
        <color theme="1"/>
        <rFont val="Calibri"/>
        <family val="2"/>
        <scheme val="minor"/>
      </rPr>
      <t>2</t>
    </r>
    <r>
      <rPr>
        <sz val="10"/>
        <color theme="1"/>
        <rFont val="Calibri"/>
        <family val="2"/>
        <scheme val="minor"/>
      </rPr>
      <t xml:space="preserve"> a C</t>
    </r>
    <r>
      <rPr>
        <vertAlign val="subscript"/>
        <sz val="10"/>
        <color theme="1"/>
        <rFont val="Calibri"/>
        <family val="2"/>
        <scheme val="minor"/>
      </rPr>
      <t>12</t>
    </r>
    <r>
      <rPr>
        <sz val="10"/>
        <color theme="1"/>
        <rFont val="Calibri"/>
        <family val="2"/>
        <scheme val="minor"/>
      </rPr>
      <t>)</t>
    </r>
  </si>
  <si>
    <t>Categoria D SW1 H2</t>
  </si>
  <si>
    <t>29 
169 
939 
973</t>
  </si>
  <si>
    <t xml:space="preserve">Líquido incolor. Imiscível com a água. Irritante para a pele, olhos e mucosas. Dodeceno-1 não é poluente marinho. </t>
  </si>
  <si>
    <t xml:space="preserve">356 
388 
961 
962 </t>
  </si>
  <si>
    <t>ACRILATO DE 2-DIMETILAMINOETILO ESTABILIZADO</t>
  </si>
  <si>
    <r>
      <t>LÍQUIDO TÓXICO À INALAÇÃO, N.S.A., de toxicidade à inalação inferior ou igual a 200 ml/m</t>
    </r>
    <r>
      <rPr>
        <vertAlign val="superscript"/>
        <sz val="10"/>
        <color theme="1"/>
        <rFont val="Calibri"/>
        <family val="2"/>
        <scheme val="minor"/>
      </rPr>
      <t>3</t>
    </r>
    <r>
      <rPr>
        <sz val="10"/>
        <color theme="1"/>
        <rFont val="Calibri"/>
        <family val="2"/>
        <scheme val="minor"/>
      </rPr>
      <t xml:space="preserve"> e de concentração de vapor saturado superior ou igual a 500 CL</t>
    </r>
    <r>
      <rPr>
        <vertAlign val="subscript"/>
        <sz val="10"/>
        <color theme="1"/>
        <rFont val="Calibri"/>
        <family val="2"/>
        <scheme val="minor"/>
      </rPr>
      <t>50</t>
    </r>
  </si>
  <si>
    <r>
      <t>LÍQUIDO TÓXICO À INALAÇÃO, N.S.A., de toxicidade à inalação inferior ou igual a 1000 ml/m</t>
    </r>
    <r>
      <rPr>
        <vertAlign val="superscript"/>
        <sz val="10"/>
        <color theme="1"/>
        <rFont val="Calibri"/>
        <family val="2"/>
        <scheme val="minor"/>
      </rPr>
      <t>3</t>
    </r>
    <r>
      <rPr>
        <sz val="10"/>
        <color theme="1"/>
        <rFont val="Calibri"/>
        <family val="2"/>
        <scheme val="minor"/>
      </rPr>
      <t xml:space="preserve"> e de concentração de vapor saturado superior ou igual a 10 CL</t>
    </r>
    <r>
      <rPr>
        <vertAlign val="subscript"/>
        <sz val="10"/>
        <color theme="1"/>
        <rFont val="Calibri"/>
        <family val="2"/>
        <scheme val="minor"/>
      </rPr>
      <t>50</t>
    </r>
  </si>
  <si>
    <r>
      <t>LÍQUIDO TÓXICO À INALAÇÃO, INFLAMÁVEL, N.S.A., de toxicidade à inalação inferior ou igual a 200 ml/m</t>
    </r>
    <r>
      <rPr>
        <vertAlign val="superscript"/>
        <sz val="10"/>
        <color theme="1"/>
        <rFont val="Calibri"/>
        <family val="2"/>
        <scheme val="minor"/>
      </rPr>
      <t>3</t>
    </r>
    <r>
      <rPr>
        <sz val="10"/>
        <color theme="1"/>
        <rFont val="Calibri"/>
        <family val="2"/>
        <scheme val="minor"/>
      </rPr>
      <t xml:space="preserve"> e de concentração de vapor saturado superior ou igual a 500 CL</t>
    </r>
    <r>
      <rPr>
        <vertAlign val="subscript"/>
        <sz val="10"/>
        <color theme="1"/>
        <rFont val="Calibri"/>
        <family val="2"/>
        <scheme val="minor"/>
      </rPr>
      <t>50</t>
    </r>
  </si>
  <si>
    <r>
      <t>LÍQUIDO TÓXICO À INALAÇÃO, INFLAMÁVEL, N.S.A., de toxicidade à inalação inferior ou igual a 1000 ml/m</t>
    </r>
    <r>
      <rPr>
        <vertAlign val="superscript"/>
        <sz val="10"/>
        <color theme="1"/>
        <rFont val="Calibri"/>
        <family val="2"/>
        <scheme val="minor"/>
      </rPr>
      <t>3</t>
    </r>
    <r>
      <rPr>
        <sz val="10"/>
        <color theme="1"/>
        <rFont val="Calibri"/>
        <family val="2"/>
        <scheme val="minor"/>
      </rPr>
      <t xml:space="preserve"> e de concentração de vapor saturado superior ou igual a 10 CL</t>
    </r>
    <r>
      <rPr>
        <vertAlign val="subscript"/>
        <sz val="10"/>
        <color theme="1"/>
        <rFont val="Calibri"/>
        <family val="2"/>
        <scheme val="minor"/>
      </rPr>
      <t>50</t>
    </r>
  </si>
  <si>
    <r>
      <t>LÍQUIDO TÓXICO À INALAÇÃO, HIDRO-REATIVO, N.S.A., de toxicidade à inalação inferior ou igual a 200 ml/m</t>
    </r>
    <r>
      <rPr>
        <vertAlign val="superscript"/>
        <sz val="10"/>
        <color theme="1"/>
        <rFont val="Calibri"/>
        <family val="2"/>
        <scheme val="minor"/>
      </rPr>
      <t>3</t>
    </r>
    <r>
      <rPr>
        <sz val="10"/>
        <color theme="1"/>
        <rFont val="Calibri"/>
        <family val="2"/>
        <scheme val="minor"/>
      </rPr>
      <t xml:space="preserve"> e de concentração de vapor saturado superior ou igual a 500 CL</t>
    </r>
    <r>
      <rPr>
        <vertAlign val="subscript"/>
        <sz val="10"/>
        <color theme="1"/>
        <rFont val="Calibri"/>
        <family val="2"/>
        <scheme val="minor"/>
      </rPr>
      <t>50</t>
    </r>
  </si>
  <si>
    <r>
      <t>LÍQUIDO TÓXICO À INALAÇÃO, HIDRO-REATIVO, N.S.A., de toxicidade à inalação inferior ou igual a 1000 ml/m</t>
    </r>
    <r>
      <rPr>
        <vertAlign val="superscript"/>
        <sz val="10"/>
        <color theme="1"/>
        <rFont val="Calibri"/>
        <family val="2"/>
        <scheme val="minor"/>
      </rPr>
      <t>3</t>
    </r>
    <r>
      <rPr>
        <sz val="10"/>
        <color theme="1"/>
        <rFont val="Calibri"/>
        <family val="2"/>
        <scheme val="minor"/>
      </rPr>
      <t xml:space="preserve"> e de concentração de vapor saturado superior ou igual a 10 CL</t>
    </r>
    <r>
      <rPr>
        <vertAlign val="subscript"/>
        <sz val="10"/>
        <color theme="1"/>
        <rFont val="Calibri"/>
        <family val="2"/>
        <scheme val="minor"/>
      </rPr>
      <t>50</t>
    </r>
  </si>
  <si>
    <r>
      <t>LÍQUIDO TÓXICO À INALAÇÃO, COMBURENTE, N.S.A., de toxicidade à inalação inferior ou igual a 200 ml/m</t>
    </r>
    <r>
      <rPr>
        <vertAlign val="superscript"/>
        <sz val="10"/>
        <color theme="1"/>
        <rFont val="Calibri"/>
        <family val="2"/>
        <scheme val="minor"/>
      </rPr>
      <t>3</t>
    </r>
    <r>
      <rPr>
        <sz val="10"/>
        <color theme="1"/>
        <rFont val="Calibri"/>
        <family val="2"/>
        <scheme val="minor"/>
      </rPr>
      <t xml:space="preserve"> e de concentração de vapor saturado superior ou igual a 500 CL</t>
    </r>
    <r>
      <rPr>
        <vertAlign val="subscript"/>
        <sz val="10"/>
        <color theme="1"/>
        <rFont val="Calibri"/>
        <family val="2"/>
        <scheme val="minor"/>
      </rPr>
      <t>50</t>
    </r>
  </si>
  <si>
    <r>
      <t>LÍQUIDO TÓXICO À INALAÇÃO, COMBURENTE, N.S.A., de toxicidade à inalação inferior ou igual a 1000 ml/m</t>
    </r>
    <r>
      <rPr>
        <vertAlign val="superscript"/>
        <sz val="10"/>
        <color theme="1"/>
        <rFont val="Calibri"/>
        <family val="2"/>
        <scheme val="minor"/>
      </rPr>
      <t>3</t>
    </r>
    <r>
      <rPr>
        <sz val="10"/>
        <color theme="1"/>
        <rFont val="Calibri"/>
        <family val="2"/>
        <scheme val="minor"/>
      </rPr>
      <t xml:space="preserve"> e de concentração de vapor saturado superior ou igual a 10 CL</t>
    </r>
    <r>
      <rPr>
        <vertAlign val="subscript"/>
        <sz val="10"/>
        <color theme="1"/>
        <rFont val="Calibri"/>
        <family val="2"/>
        <scheme val="minor"/>
      </rPr>
      <t>50</t>
    </r>
  </si>
  <si>
    <r>
      <t>LÍQUIDO TÓXICO À INALAÇÃO, CORROSIVO, N.S.A., de toxicidade à inalação inferior ou igual a 200 ml/m</t>
    </r>
    <r>
      <rPr>
        <vertAlign val="superscript"/>
        <sz val="10"/>
        <color theme="1"/>
        <rFont val="Calibri"/>
        <family val="2"/>
        <scheme val="minor"/>
      </rPr>
      <t>3</t>
    </r>
    <r>
      <rPr>
        <sz val="10"/>
        <color theme="1"/>
        <rFont val="Calibri"/>
        <family val="2"/>
        <scheme val="minor"/>
      </rPr>
      <t xml:space="preserve"> e de concentração de vapor saturado superior ou igual a 500 CL</t>
    </r>
    <r>
      <rPr>
        <vertAlign val="subscript"/>
        <sz val="10"/>
        <color theme="1"/>
        <rFont val="Calibri"/>
        <family val="2"/>
        <scheme val="minor"/>
      </rPr>
      <t>50</t>
    </r>
  </si>
  <si>
    <r>
      <t>LÍQUIDO TÓXICO À INALAÇÃO , CORROSIVO, N.S.A., de toxicidade à inalação inferior ou igual a 1000 ml/m</t>
    </r>
    <r>
      <rPr>
        <vertAlign val="superscript"/>
        <sz val="10"/>
        <color theme="1"/>
        <rFont val="Calibri"/>
        <family val="2"/>
        <scheme val="minor"/>
      </rPr>
      <t>3</t>
    </r>
    <r>
      <rPr>
        <sz val="10"/>
        <color theme="1"/>
        <rFont val="Calibri"/>
        <family val="2"/>
        <scheme val="minor"/>
      </rPr>
      <t xml:space="preserve"> e de concentração de vapor saturado superior ou igual a 10 CL</t>
    </r>
    <r>
      <rPr>
        <vertAlign val="subscript"/>
        <sz val="10"/>
        <color theme="1"/>
        <rFont val="Calibri"/>
        <family val="2"/>
        <scheme val="minor"/>
      </rPr>
      <t>50</t>
    </r>
  </si>
  <si>
    <r>
      <t>LÍQUIDO TÓXICO À INALAÇÃO, INFLAMÁVEL, CORROSIVO, N.S.A., com toxicidade à inalação inferior ou igual a 200 ml/m</t>
    </r>
    <r>
      <rPr>
        <vertAlign val="superscript"/>
        <sz val="10"/>
        <color theme="1"/>
        <rFont val="Calibri"/>
        <family val="2"/>
        <scheme val="minor"/>
      </rPr>
      <t>3</t>
    </r>
    <r>
      <rPr>
        <sz val="10"/>
        <color theme="1"/>
        <rFont val="Calibri"/>
        <family val="2"/>
        <scheme val="minor"/>
      </rPr>
      <t xml:space="preserve"> e concentração de vapor saturado superior ou igual a 500 CL</t>
    </r>
    <r>
      <rPr>
        <vertAlign val="subscript"/>
        <sz val="10"/>
        <color theme="1"/>
        <rFont val="Calibri"/>
        <family val="2"/>
        <scheme val="minor"/>
      </rPr>
      <t>50</t>
    </r>
  </si>
  <si>
    <r>
      <t>LÍQUIDO TÓXICO À INALAÇÃO, INFLAMÁVEL, CORROSIVO, N.S.A., com toxicidade à inalação inferior ou igual a 1000 ml/m</t>
    </r>
    <r>
      <rPr>
        <vertAlign val="superscript"/>
        <sz val="10"/>
        <color theme="1"/>
        <rFont val="Calibri"/>
        <family val="2"/>
        <scheme val="minor"/>
      </rPr>
      <t>3</t>
    </r>
    <r>
      <rPr>
        <sz val="10"/>
        <color theme="1"/>
        <rFont val="Calibri"/>
        <family val="2"/>
        <scheme val="minor"/>
      </rPr>
      <t xml:space="preserve"> e concentração de vapor saturado superior ou igual a 10 CL</t>
    </r>
    <r>
      <rPr>
        <vertAlign val="subscript"/>
        <sz val="10"/>
        <color theme="1"/>
        <rFont val="Calibri"/>
        <family val="2"/>
        <scheme val="minor"/>
      </rPr>
      <t>50</t>
    </r>
  </si>
  <si>
    <r>
      <t>LÍQUIDO TÓXICO À INALAÇÃO, HIDRO-REATIVO, INFLAMÁVEL, N.S.A., com toxicidade à inalação inferior ou igual a 200 ml/m</t>
    </r>
    <r>
      <rPr>
        <vertAlign val="superscript"/>
        <sz val="10"/>
        <color theme="1"/>
        <rFont val="Calibri"/>
        <family val="2"/>
        <scheme val="minor"/>
      </rPr>
      <t>3</t>
    </r>
    <r>
      <rPr>
        <sz val="10"/>
        <color theme="1"/>
        <rFont val="Calibri"/>
        <family val="2"/>
        <scheme val="minor"/>
      </rPr>
      <t xml:space="preserve"> e concentração de vapor saturado superior ou igual a 500 CL</t>
    </r>
    <r>
      <rPr>
        <vertAlign val="subscript"/>
        <sz val="10"/>
        <color theme="1"/>
        <rFont val="Calibri"/>
        <family val="2"/>
        <scheme val="minor"/>
      </rPr>
      <t>50</t>
    </r>
  </si>
  <si>
    <r>
      <t>LÍQUIDO TÓXICO À INALAÇÃO, HIDRO-REATIVO, INFLAMÁVEL, N.S.A., com toxicidade à inalação inferior ou igual a 1000 ml/m</t>
    </r>
    <r>
      <rPr>
        <vertAlign val="superscript"/>
        <sz val="10"/>
        <color theme="1"/>
        <rFont val="Calibri"/>
        <family val="2"/>
        <scheme val="minor"/>
      </rPr>
      <t>3</t>
    </r>
    <r>
      <rPr>
        <sz val="10"/>
        <color theme="1"/>
        <rFont val="Calibri"/>
        <family val="2"/>
        <scheme val="minor"/>
      </rPr>
      <t xml:space="preserve"> e concentração de vapor saturado superior ou igual a 10 CL</t>
    </r>
    <r>
      <rPr>
        <vertAlign val="subscript"/>
        <sz val="10"/>
        <color theme="1"/>
        <rFont val="Calibri"/>
        <family val="2"/>
        <scheme val="minor"/>
      </rPr>
      <t>50</t>
    </r>
  </si>
  <si>
    <r>
      <t xml:space="preserve">* F-G, </t>
    </r>
    <r>
      <rPr>
        <u/>
        <sz val="10"/>
        <color theme="1"/>
        <rFont val="Calibri"/>
        <family val="2"/>
        <scheme val="minor"/>
      </rPr>
      <t>S-M</t>
    </r>
    <r>
      <rPr>
        <sz val="10"/>
        <color theme="1"/>
        <rFont val="Calibri"/>
        <family val="2"/>
        <scheme val="minor"/>
      </rPr>
      <t xml:space="preserve"> para matérias pirofóricas; F-A, </t>
    </r>
    <r>
      <rPr>
        <u/>
        <sz val="10"/>
        <color theme="1"/>
        <rFont val="Calibri"/>
        <family val="2"/>
        <scheme val="minor"/>
      </rPr>
      <t>S-J</t>
    </r>
    <r>
      <rPr>
        <sz val="10"/>
        <color theme="1"/>
        <rFont val="Calibri"/>
        <family val="2"/>
        <scheme val="minor"/>
      </rPr>
      <t xml:space="preserve"> para matérias sujeitas a auto-aquecimento.</t>
    </r>
  </si>
  <si>
    <t>neword</t>
  </si>
  <si>
    <t>0510</t>
  </si>
  <si>
    <t>0511</t>
  </si>
  <si>
    <t>0512</t>
  </si>
  <si>
    <t>0513</t>
  </si>
  <si>
    <t>DETONADORES de desmonte ELETRÓNICOS programáveis</t>
  </si>
  <si>
    <t>395
975</t>
  </si>
  <si>
    <t>Resíduos contendo substâncias que são perigosas para os seres humanos e / ou para os animais</t>
  </si>
  <si>
    <t>105 
393</t>
  </si>
  <si>
    <t>378 
392</t>
  </si>
  <si>
    <t>BUTADIENOS ESTABILIZADOS ou BUTADIENOS E HIDROCARBONETOS EM MISTURA ESTABILIZADOS, com mais de 40% de butadienos</t>
  </si>
  <si>
    <t>23 
379</t>
  </si>
  <si>
    <t>373 
379</t>
  </si>
  <si>
    <t>354 
386</t>
  </si>
  <si>
    <t>324 
354 
386</t>
  </si>
  <si>
    <t>63 
190 
277 
327 
344 
381 
959</t>
  </si>
  <si>
    <t>223 
383</t>
  </si>
  <si>
    <t>382 
965</t>
  </si>
  <si>
    <t>223 
967</t>
  </si>
  <si>
    <t>290 
368</t>
  </si>
  <si>
    <t>172 
317 
325</t>
  </si>
  <si>
    <t>354
386</t>
  </si>
  <si>
    <t>188 
230 
310 
376 
377 
384 
387</t>
  </si>
  <si>
    <t>388 
961 
962 
971</t>
  </si>
  <si>
    <t>172 
317</t>
  </si>
  <si>
    <t>188
230
310
348
376
377
384 
387</t>
  </si>
  <si>
    <t>274 
379</t>
  </si>
  <si>
    <t>378 
392 
974</t>
  </si>
  <si>
    <t>Categoria A SW1</t>
  </si>
  <si>
    <t>379 
392</t>
  </si>
  <si>
    <t>Categoria B SW1</t>
  </si>
  <si>
    <t xml:space="preserve">Categoria B SW2 SW12 </t>
  </si>
  <si>
    <t>Categoria C SW1 SW2</t>
  </si>
  <si>
    <t>Categoria A SW20 SW21</t>
  </si>
  <si>
    <t xml:space="preserve">Categoria A SW21 </t>
  </si>
  <si>
    <t>Categoria A SW12 SW21</t>
  </si>
  <si>
    <t>Matéria negra de origem orgânica. Inclui especificamente o negro de fumo, outras matérias de de carvão não-ativado e carvão produzido a partir de materiais como o osso, o bambu, a casca de coco, a juta e a madeira. Suscetível de aquecer lentamente e inflamar-se espontaneamente no ar. O material como apresentado para transporte deverá ser arrefecido até à temperatura ambiente antes de ser expedido.</t>
  </si>
  <si>
    <t xml:space="preserve">Matérias negras de carbono ativado poroso, excluindo o carvão (ver UN 1361). Pode apresentar-se sob a forma de pó, grânulos, pellets, fibras ou feltros . Se quimicamente ativado, pode auto-aquecer e inflamar-se espontaneamente no ar. </t>
  </si>
  <si>
    <t>FIBRAS DE ORIGEM ANIMAL ou FIBRAS DE ORIGEM VEGETAL queimadas, molhadas ou húmidas</t>
  </si>
  <si>
    <t>Suscetível de inflamar-se espontaneamente de acordo com o teor de humidade.</t>
  </si>
  <si>
    <t>Sólido. Em contacto com a água, liberta rapidamente acetileno, um gás altamente inflamável, que pode ser iniciado pelo calor da reação. O acetileno forma compostos altamente explosivos com sais de alguns metais pesados. Reage violentamente com ácidos.</t>
  </si>
  <si>
    <t>Pó higroscópico, branco, amorfo, que flui livremente. Decomposto por água para formar metanol, um líquido inflamável, que pode sofrer ignição por ação do calor da reação. Provoca queimaduras na pele, olhos e mucosas.</t>
  </si>
  <si>
    <t xml:space="preserve">Líquido incolor com um odor pungente. Ponto de ebulição: 69°C . Reage violentamente com a água, libertando cloreto de hidrogénio um gás irritante e corrosivo sob a forma de fumos brancos.  Na presença de humidade, extremamente corrosivo para a maioria dos metais. Provoca queimaduras graves na pele, olhos e mucosas. Muito tóxico à ingestão, por contacto cutâneo ou à inalação. </t>
  </si>
  <si>
    <t>Líquido incolor. Reage violentamente com a água, libertando cloreto hidrogénio, um gás irritante e corrosivo sob a forma de fumos brancos. Na presença de humidade, extremamente corrosivo para a maioria dos metais.  Muito tóxico à ingestão, por contacto cutâneo ou à inalação. Provoca queimaduras na pele, olhos e mucosas.</t>
  </si>
  <si>
    <t>29 
123
973</t>
  </si>
  <si>
    <t>274 
378 
392</t>
  </si>
  <si>
    <t>191 277 303 327 
344 
959</t>
  </si>
  <si>
    <t>Categoria B SW2 SW22</t>
  </si>
  <si>
    <t>Líquido fumegante vermelho com um odor fétido semelhante a fosgénio. Decompõe-se lentamente na água. Reage com os ácidos, libertando fumos tóxicos e corrosivos. Altamente tóxico à ingestão, por contacto cutâneo ou à inalação.</t>
  </si>
  <si>
    <t>Cristais brancos. Normalmente expedido como um líquido oleoso com um ponto de inflamação inferior a 60°C c.c. Ponto de fusão: 36°C substância pura). Ponto de inflamação: 32°C c.c. substância pura). Insolúvel na água. Quando envolvido num incêndio, liberta gases tóxicos. Altamente tóxico à ingestão, por contacto cutâneo ou à inalação.</t>
  </si>
  <si>
    <t>Líquido com um odor pungente. Ponto de inflamação: -18°C e 0°C c.c. Ponto de ebulição: 60°C. Imiscível com a água mas reage violentamente com ela. Em contacto com a água ou ácidos, ou quando aquecido acima de ponto de ebulição, liberta vapores nitrosos altamente tóxicos. Altamente tóxico à ingestão, por contacto cutâneo ou à inalação. Irritante para a pele, olhos e mucosas.</t>
  </si>
  <si>
    <t>Líquido com um odor pungente. Imiscível com a água mas reage violentamente com ela, libertando gases. Altamente tóxico à ingestão, por contacto cutâneo ou à inalação. Irritante para a pele, olhos e mucosas.</t>
  </si>
  <si>
    <t>354  386</t>
  </si>
  <si>
    <t>METACRILATO DE 2-DIMETILAMINOETILO, ESTABILIZADO</t>
  </si>
  <si>
    <t>28 
394</t>
  </si>
  <si>
    <t>Explosivo dessensibilizado. A nitrocelulose pode ser granular ou em flocos, blocos ou forma fibrosa. Quando presente num incêndio, liberta fumos tóxicos; em compartimentos fechados, esses fumos podem formar uma mistura explosiva com o ar. Pode formar compostos extremamente sensíveis com metais pesados ​​ou os seus sais.</t>
  </si>
  <si>
    <t>A nitrocelulose pode ser granular ou em flocos, blocos ou forma fibrosa. Em caso de derrame, vapores inflamáveis são libertados o que, em compartimentos fechados, pode formar misturas explosivas com o ar. Quando presente num incêndio liberta fumos tóxicos; em compartimentos fechados, esses fumos podem formar uma mistura explosiva com o ar. Altamente explosiva quando seca. Pode formar compostos extremamente sensíveis com metais pesados e respetivos sais.</t>
  </si>
  <si>
    <t>241 
394</t>
  </si>
  <si>
    <t>A nitrocelulose pode estar na forma granular ou em flocos. Este produto pode também conter pigmentos adicionados. Quando presente num incêndio, liberta fumos tóxicos; em compartimentos fechados, esses fumos podem formar uma mistura explosiva com o ar. Queima de forma extremamente rápida, com irradiação térmica intensa. A formulação deve ser preparada de modo a que permaneça homogénea e não se separe durante o transporte. Pode formar compostos extremamente sensíveis com metais pesados e respetivos sais.</t>
  </si>
  <si>
    <t>Líquido incolor com um odor pungente. Ponto de inflamação: 13°C c.c. Imiscível com a água. Altamente tóxico à ingestão, por contacto cutâneo ou à inalação. Irritante para a pele, olhos e mucosas.</t>
  </si>
  <si>
    <t>Líquido inflamável incolor com um odor pungente. Ponto de inflamação: 56°C c.c. Imiscível com a água. Decompõe-se quando aquecido, libertando fumos altamente tóxicos de cianetos. Reage com vapor a ácidos, libertando vapores tóxicos e inflamáveis. Altamente tóxico à ingestão, por contacto cutâneo ou à inalação.</t>
  </si>
  <si>
    <t>Líquidos incolores a âmbar claro. Imiscível com a água. Tóxico à ingestão, por contacto cutâneo ou à inalação.</t>
  </si>
  <si>
    <t>Categoria E SW2 H2 H5</t>
  </si>
  <si>
    <t>Substâncias que são perigosas para os seres humanos ou para os seres humanos e os animais.</t>
  </si>
  <si>
    <t>Líquido amarelo. Miscível com a água. Corrosivo para a pele, olhos e mucosas. Tóxico à inalação, se ingerido ou por contacto cutâneo.</t>
  </si>
  <si>
    <t>Categoria E SW2 H1 H2</t>
  </si>
  <si>
    <t>Substâncias que são perigosas apenas os para animais. Para as medidas a serem tomada em caso de danos ou de fugas de volumes contendo substâncias infeciosas, consultar o 7.8.3.</t>
  </si>
  <si>
    <t>MATÉRIAS RADIOATIVAS, OBJETOS CONTAMINADOS SUPERFICIALMENTE (SCO-I, SCO-II ou SCO-III) não cindíveis ou cindíveis isentos</t>
  </si>
  <si>
    <t>Líquido inflamável incolor com um odor fétido. Ponto de inflamação: 31°C c.c. Miscível com a água. Altamente tóxico à ingestão, por contacto cutâneo ou à inalação.</t>
  </si>
  <si>
    <t>Líquido transparente, incolor ou levemente amarelo, quase inodoro quando puro; a substância comercial tem um forte odor desagradável. Ponto de inflamação: -30°C c.c. Limites de explosividade: entre 1% e 60%. Ponto de ebulição: 46°C. Temperatura de ignição: 100°C. Imiscível com a água. Os vapores são mais pesados que o ar, pode percorrer uma distância considerável até fontes de ignição e depois retroceder. Os vapores podem ser inflamados por contacto com uma lâmpada comum ou um tubo de vapor quente. Tóxico por ingestão, por contacto cutâneo ou à inalação.</t>
  </si>
  <si>
    <t>Líquido móvel, incolor com um odor pungente. Torna-se amarelo pálido em contacto com a luz e o ar. Miscível com a água. Ponto de inflamação: 13°C c.c. Altamente tóxico por ingestão, por contacto cutâneo ou à inalação. Pode causar danos nos pulmões.</t>
  </si>
  <si>
    <t>Líquido móvel, incolor ou castanho-avermelhado com um odor pungente. Miscível com a água. Limites de explosividade para 2-FURALDEÍDO: entre 2.1% e 19.3%. Ponto de inflamação: 2-FURALDEÍDO, 60°C c.c., 3-FURALDEÍDO 48°C c.c. Tóxico à ingestão, por contacto cutâneo ou à inalação.</t>
  </si>
  <si>
    <t>Líquido incolor. Ponto de inflamação: 5°C c.c. Imiscível com a água. Altamente tóxico à ingestão, por contacto cutâneo ou à inalação. Provoca queimaduras na pele, olhos e mucosas.</t>
  </si>
  <si>
    <t>Líquido incolor com um odor semelhante a amoníaco. Ponto de inflamação: 20°C c.c. Limites de explosividade: entre 2.5% e 98%. Miscível com a água. Reage violentamente com ácidos. Pode reagir perigosamente com substâncias comburentes. Altamente tóxico à ingestão, por contacto cutâneo ou à inalação. Provoca queimaduras na pele, olhos e mucosas.</t>
  </si>
  <si>
    <t>Líquido inflamável, volátil, incolor ou amarelo. Ponto de inflamação: abaixo de -20°C c.c. Oxida-se no ar e explode à temperatura de 60°C. Limite inferior de explosividade: 2.0%. Imiscível com a água. Altamente tóxico à ingestão, por contacto cutâneo ou à inalação.</t>
  </si>
  <si>
    <t>Explosivo dessensibilizado. A substância quando pura é constituída de cristais amarelos. Ligeiramente solúvel na água. Pode formar compostos extremamente sensíveis com metais pesados e respetivos sais. Tóxico à ingestão, por contacto cutâneo ou à inalação.</t>
  </si>
  <si>
    <t>Cristais vermelhos e castanhos. Reage com os ácidos ou decompõe-se lentamente em contacto com a água ou o ar húmido, libertando fosfina, um gás espontaneamente inflamável e altamente tóxico. Reage violentamente com substâncias comburentes. Tóxico à ingestão, por contacto cutâneo ou à inalação.</t>
  </si>
  <si>
    <t>Cristais ou pó. Reage com os ácidos ou decompõe-se lentamente em contacto com a água ou o ar húmido, libertando fosfina, um gás espontaneamente inflamável e altamente tóxico. Reage violentamente com substâncias comburentes. Tóxico à ingestão, por contacto cutâneo ou à inalação.</t>
  </si>
  <si>
    <t>Em contacto com humidade, água, bases ou ácidos, pode libertar hidrogénio, um gás inflamável, que pode originar uma mistura explosiva com o ar, e também arsina e fosfina, que são gases altamente tóxicos. Estes gases estão presentes em proporções que, em condições de ventilação mecânica, fazem o perigo tóxico de longe preponderante sobre o perigo de explosão. A taxa de libertação de gás é maior em superfícies recém-quebradas, por isso é suscetível de aumentar sempre que a carga é mexida, como, durante o carregamento. Tóxico à ingestão, por contacto cutâneo ou à inalação de vapores.</t>
  </si>
  <si>
    <t>Sólido. Reage com os ácidos ou decompõe lentamente em contacto com a água ou o ar húmido, libertando fosfina, um gás espontaneamente inflamável e altamente tóxico. Reage violentamente com substâncias comburentes. Tóxico por ingestão, por contacto cutâneo ou à inalação.</t>
  </si>
  <si>
    <t>Cristais ou pó incolores.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Tóxico à ingestão, por contacto cutâneo ou à inalação de poeiras.</t>
  </si>
  <si>
    <t>Cristais brancos. As misturas com materiais combustíveis são facilmente inflamadas e podem arder violentamente. Tóxico à ingestão, por contacto cutâneo ou à inalação de poeiras.</t>
  </si>
  <si>
    <t>Cristais ou pó brancos,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Tóxico à ingestão, por contacto cutâneo ou à inalação de poeiras.</t>
  </si>
  <si>
    <t>Cristais violeta-acastanhados. Solúvel em água. Reage vigorosamente com o ácido sulfúrico e peróxido de hidrogénio. Reage violentamente com cianetos quando aquecido ou por fricção. Pode formar misturas explosivas com materiais combustíveis, metais em pó ou compostos de amónio. Estas misturas são sensíveis à fricção e são suscetíveis de inflamar. Quando presente num incêndio pode causar uma explosão. Tóxico à ingestão, por contacto cutâneo ou à inalação de poeiras.</t>
  </si>
  <si>
    <t>Pó branco. Particularmente se molhado com pequenas quantidades de água, numa mistura com material combustível pode inflamar após um impacto ou por fricção. Quando presente num incêndio, ou em contacto com água ou ácidos, decompõe-se, libertando oxigénio. Tóxico à ingestão, por contacto cutâneo ou à inalação de poeiras.</t>
  </si>
  <si>
    <t>Cristais brancos. Solúvel em água. As misturas com materiais combustíveis são facilmente inflamadas e podem arder violentamente. Tóxico à ingestão, por contacto cutâneo ou à inalação de poeiras.</t>
  </si>
  <si>
    <t>Cristais ou pó brancos. Solúvel em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Tóxico à ingestão, por contacto cutâneo ou à inalação de poeiras.</t>
  </si>
  <si>
    <t>Líquido incolor com um odor pungente. Ponto de congelação: 12.5°C. Insolúvel em água. As misturas com materiais combustíveis são facilmente inflamadas, ardem vigorosamente e podem explodir por fricção ou choque. Tóxico à ingestão, por contacto cutâneo ou à inalação de vapores.</t>
  </si>
  <si>
    <t>Líquido Incolor-âmbar que liberta vapor tóxico. Miscível com a água. Instável em contacto com ácidos e bases, libertando cianeto de hidrogénio, um gás altamente tóxico e inflamável. Altamente tóxico à ingestão, por contacto cutâneo ou à inalação.</t>
  </si>
  <si>
    <t>Uma vasta variedade de sólidos tóxicos, geralmente de origem vegetal. Tóxico à ingestão, por contacto cutâneo ou à inalação.</t>
  </si>
  <si>
    <t>Pó ou cristais brancos. Solúvel em água. Reage com substâncias alcalinas, libertando amoníaco. Tóxico à ingestão, por contacto cutâneo ou à inalação de poeiras.</t>
  </si>
  <si>
    <t>Pó ou cristais brancos. Tóxico à ingestão, por contacto cutâneo ou à inalação de poeiras.</t>
  </si>
  <si>
    <t>Cristais incolores ou pó branco. Tóxico à ingestão, por contacto cutâneo ou à inalação de poeiras.</t>
  </si>
  <si>
    <t>Cristais deliquescentes brancos que facilmente se liquefazem. Ponto de fusão: aproximadamente 35°C. Miscível com a água. Em contacto com metais, pode libertar arsina, um gás extremamente tóxico. Altamente tóxico por ingestão, por contacto cutâneo ou à inalação.</t>
  </si>
  <si>
    <t>Cristais brancos com um ponto de fusão relativamente elevado. Solúvel em água. Tóxico à ingestão, por contacto cutâneo ou à inalação de poeiras.</t>
  </si>
  <si>
    <t>Cristais deliquescentes, brancos. Ponto de fusão: aproximadamente 33°C. Decomposto pela água, libertando brometo de hidrogénio, um gás irritante e corrosivos, aparenta fumos brancos. Tóxico à ingestão, por contacto cutâneo ou à inalação de poeira.</t>
  </si>
  <si>
    <t>Uma grande variedade de líquidos tóxicos. Em contacto com ácidos, sulfureto de arsénio liberta sulfureto de hidrogénio, um gás tóxico e inflamável. Tóxico à ingestão, por contacto cutâneo ou à inalação.</t>
  </si>
  <si>
    <t>Uma grande variedade de sólidos tóxicos. Em contacto com ácidos, sulfureto de arsénio liberta sulfureto de hidrogénio, um gás tóxico e inflamável. Tóxico à ingestão, por contacto cutâneo ou à inalação de poeiras.</t>
  </si>
  <si>
    <t>Sólido cristalino, com aspeto de metal, prateado, frágil. Tóxico à ingestão, por contacto cutâneo ou à inalação de poeiras.</t>
  </si>
  <si>
    <t>Pó deliquescente, branco. Solúvel em água. Tóxico à ingestão, por contacto cutâneo ou à inalação de poeiras.</t>
  </si>
  <si>
    <t>Pó branco. Ligeiramente solúvel na água. Tóxico à ingestão, por contacto cutâneo ou à inalação de poeiras.</t>
  </si>
  <si>
    <t>Pó fino. Tóxico à ingestão, por contacto cutâneo ou à inalação de poeiras.</t>
  </si>
  <si>
    <t>Pó branco, nódulos ou cristais. Tóxico à ingestão, por contacto cutâneo ou à inalação.</t>
  </si>
  <si>
    <t>Cristais ou pó brancos. Solúvel em água. Reage com os ácidos ou vapores ácidos, libertando cianeto de hidrogénio, um gás altamente tóxico e inflamável. Altamente tóxico à ingestão, por contacto cutâneo ou à inalação de poeiras.</t>
  </si>
  <si>
    <t>Uma vasta variedade de sólidos tóxicos. Tóxico à ingestão, por contacto cutâneo ou à inalação de poeiras.</t>
  </si>
  <si>
    <t>Pó branco, metálico. Tóxico à ingestão, por contacto cutâneo ou à inalação de poeiras.</t>
  </si>
  <si>
    <t>Cristais ou pó brancos. Altamente tóxico à ingestão, por contacto cutâneo ou à inalação de poeiras.</t>
  </si>
  <si>
    <t>Explosivo dessensibilizado. Cristais ou pó brancos. Explosivo e sensível ao atrito quando seco. Tóxico à ingestão, por contacto cutâneo ou à inalação de poeiras. Pode formar compostos extremamente sensíveis com metais pesados e respetivos sais.</t>
  </si>
  <si>
    <t>Cristais incolores ou pó branco com um odor ofensivo. Solúvel em água. Pode reagir com ácidos, libertando dimetilarsina, um gás extremamente tóxico. Tóxico à ingestão, por contacto cutâneo ou à inalação de poeiras.</t>
  </si>
  <si>
    <t>Pó branco. Tóxico à ingestão, por contacto cutâneo ou à inalação de poeiras.</t>
  </si>
  <si>
    <t>Cristais ou pó brancos. Decompõe-se lentamente em água para formar uma solução fraca de cianeto de hidrogénio. Reage com os ácidos ou vapores ácidos, libertando cianeto de hidrogénio, um gás altamente tóxico e inflamável. Altamente tóxico à ingestão, por contacto cutâneo ou à inalação de poeiras.</t>
  </si>
  <si>
    <t>Cristais amarelos. Ponto de fusão: aproximadamente 30°C a 80°C. Tóxico à ingestão, por contacto cutâneo ou à inalação.</t>
  </si>
  <si>
    <t>Sólido seco ou em pasta. Tóxico à ingestão, por contacto cutâneo ou à inalação de poeiras.</t>
  </si>
  <si>
    <t>Líquido oleoso, incolor. Altamente tóxico à ingestão, por contacto cutâneo ou à inalação.</t>
  </si>
  <si>
    <t>Líquido extremamente volátil libertando vapores altamente tóxicos. Altamente tóxico por contacto cutâneo ou à inalação. Provoca queimaduras na pele e olhos; vapor irritante para as mucosas.</t>
  </si>
  <si>
    <t>Pó verde. Insolúvel na água. Tóxico à ingestão, por contacto cutâneo ou à inalação de poeiras.</t>
  </si>
  <si>
    <t>Pó verde-amarelado. Insolúvel na água. Tóxico à ingestão, por contacto cutâneo ou à inalação de poeiras.</t>
  </si>
  <si>
    <t>Pó verde. Ligeiramente solúvel na água. Reage com os ácidos ou vapores ácidos, libertando cianeto de hidrogénio, um gás altamente tóxico e inflamável. Tóxico à ingestão, por contacto cutâneo ou à inalação de poeiras.</t>
  </si>
  <si>
    <t>Sólidos. Pode ser solúvel na água. Em contacto com a água, pode formar uma solução fraca de cianeto de hidrogénio. Reage com ácidos ou vapores ácidos, libertando cianeto de hidrogénio, um gás altamente tóxico e inflamável. Tóxico à ingestão, por contacto cutâneo ou à inalação de poeiras. As disposições do presente Código não se aplicam aos ferricianetos complexos e ferrocianetos.</t>
  </si>
  <si>
    <t>Gás liquefeito, tóxico, corrosivo, não inflamável com um odor irritante. Provoca lacrimejamento severo dos olhos. Em contacto com a água, reage violentamente ao libertar vapores altamente tóxicos e corrosivos. Muito mais pesado que o ar (2.1). Ponto de ebulição: 13°C. Tóxico por contacto cutâneo ou à inalação. Altamente irritante para a pele, olhos e mucosas.</t>
  </si>
  <si>
    <t>Líquido oleoso, incolor. Facilmente hidrolisado por humidade ao ácido sulfúrico, que é um líquido corrosivo. Tóxico à ingestão, por contacto cutâneo ou à inalação.</t>
  </si>
  <si>
    <t>Soluções amarelas. Pode explodir se presente num incêndio. Tóxico à ingestão, por contacto cutâneo ou à inalação.</t>
  </si>
  <si>
    <t>Cristais amarelos ou massa cristalizada. Ligeiramente solúvel na água. Tóxico à ingestão, por contacto cutâneo ou à inalação de poeiras.</t>
  </si>
  <si>
    <t>Líquido em fusão. Esta rubrica inclui os isómeros 2,3 -, 2,4 -, 2,5 -, 2,6 -, 3,4-e 3,5 com pontos de fusão entre 52° C e 93° C. Tóxico à ingestão, por contacto cutâneo ou à inalação.</t>
  </si>
  <si>
    <t>Cristais ou pó verdes. Insolúvel na água. Tóxico à ingestão, por contacto cutâneo ou à inalação de poeiras.</t>
  </si>
  <si>
    <t>Pó castanho ou amarelo. Insolúvel na água. Tóxico à ingestão, por contacto cutâneo ou à inalação de poeiras.</t>
  </si>
  <si>
    <t>Cristais ou pó brancos. Insolúvel na água. Tóxico à ingestão, por contacto cutâneo ou à inalação de poeiras.</t>
  </si>
  <si>
    <t>Pó branco. Insolúvel na água. Tóxico à ingestão, por contacto cutâneo ou à inalação de poeiras.</t>
  </si>
  <si>
    <t>Pó branco. Ligeiramente solúvel na água. Reage com os ácidos ou vapores ácidos, libertando cianeto de hidrogénio, um gás altamente tóxico e inflamável. Tóxico à ingestão, por contacto cutâneo ou à inalação de poeiras.</t>
  </si>
  <si>
    <t>Mistura de trióxido de arsénico, cal e óxido de ferro, utilizado como inseticida. Insolúvel na água. Tóxico à ingestão, por contacto cutâneo ou à inalação de poeiras.</t>
  </si>
  <si>
    <t>Cristais ou pó amarelos. Insolúvel na água. Tóxico à ingestão, por contacto cutâneo ou à inalação de poeiras.</t>
  </si>
  <si>
    <t>Cristais ou pó brancos. Solúvel em água. Tóxico à ingestão, por contacto cutâneo ou à inalação de poeiras.</t>
  </si>
  <si>
    <t>Cristais deliquescentes, brancos ou pó. Solúvel em água. Tóxico à ingestão, por contacto cutâneo ou à inalação de poeiras.</t>
  </si>
  <si>
    <t>Cristais incolores. Solúvel em água. Reage com os ácidos, libertando cianeto de hidrogénio, um gás altamente tóxico e inflamável. Altamente tóxico à ingestão, por contacto cutâneo ou à inalação de poeiras.</t>
  </si>
  <si>
    <t>Cristais ou pó. Tóxico à ingestão, por contacto cutâneo ou à inalação de poeiras.</t>
  </si>
  <si>
    <t>Cristais ou pó brancos. Tóxico à ingestão, por contacto cutâneo ou à inalação de poeiras.</t>
  </si>
  <si>
    <t>Cristais brancos. Tóxico à ingestão, por contacto cutâneo ou à inalação de poeiras.</t>
  </si>
  <si>
    <t>Cristais ou pó brancos. Solúvel em água. Reage com os ácidos ou vapores ácidos, libertando cianeto de hidrogénio, um gás altamente tóxico e inflamável. Tóxico à ingestão, por contacto cutâneo ou à inalação de poeiras.</t>
  </si>
  <si>
    <t>Sólido. Solúvel em água. Tóxico à ingestão, por contacto cutâneo ou à inalação de poeiras.</t>
  </si>
  <si>
    <t>Cristais ou pó vermelhos. Insolúvel na água. Tóxico à ingestão, por contacto cutâneo ou à inalação de poeiras.</t>
  </si>
  <si>
    <t>Pó castanho contendo cerca de 20% de mercúrio. Tóxico à ingestão, por contacto cutâneo ou à inalação de poeiras.</t>
  </si>
  <si>
    <t>Pó laranja. Insolúvel na água. Tóxico à ingestão, por contacto cutâneo ou à inalação de poeiras.</t>
  </si>
  <si>
    <t>Cristais ou pó brancos. Reage com os ácidos ou vapores ácidos, libertando cianeto de hidrogénio, um gás altamente tóxico e inflamável. Pode explodir se presente num incêndio. Tóxico à ingestão, por contacto cutâneo ou à inalação de poeiras. Deve ser suficientemente fleumatizado (misturas de cianeto de mercúrio e oxicianeto de mercúrio, contendo pelo menos 65% em massa de cianeto de mercúrio podem ser consideradas como adequadamente fleumatizadas). O transporte da substância na forma pura é proibido.</t>
  </si>
  <si>
    <t>Cristais deliquescentes ou pó amarelos. Solúvel em água. Tóxico à ingestão, por contacto cutâneo ou à inalação de poeiras.</t>
  </si>
  <si>
    <t>Cristais ou pó brancos. Decompõe-se na água, formando ácido sulfúrico. Tóxico à ingestão, por contacto cutâneo ou à inalação de poeiras.</t>
  </si>
  <si>
    <t>Soluções de brometo de metilo (gás), que libertam vapores tóxicos. O brometo de metilo tem um ponto de ebulição de aproximadamente 4°C. Altamente tóxico por ingestão, por contacto cutâneo ou à inalação.</t>
  </si>
  <si>
    <t>Líquido incolor, volátil. Ponto de inflamação: 2°C c.c. Limites de explosividade: entre3% e 16%. Miscível com a água. Quando presente num incêndio, liberta vapores de cianeto extremamente tóxicos. Nocivo à ingestão, por contacto cutâneo ou à inalação.</t>
  </si>
  <si>
    <t>Cristais ou pó verdes. Insolúvel na água. Reage com os ácidos ou vapores ácidos, libertando cianeto de hidrogénio, um gás altamente tóxico e inflamável. Tóxico à ingestão, por contacto cutâneo ou à inalação de poeiras.</t>
  </si>
  <si>
    <t>Uma grande variedade de sólidos tóxicos. Tóxico à ingestão, por contacto cutâneo ou à inalação de poeiras.</t>
  </si>
  <si>
    <t>Cristais brancos. Solúvel em água. Tóxico à ingestão, por contacto cutâneo ou à inalação de poeiras.</t>
  </si>
  <si>
    <t>Cristais amarelos. Tóxico à ingestão, por contacto cutâneo ou à inalação de poeiras. As orto-NITROANILINAS podem ser transportadas no estado fundido.</t>
  </si>
  <si>
    <t>Cristais amarelos. Alguns isómeros podem ter um ponto de fusão tão baixo como 44°C. Tóxico à ingestão, por contacto cutâneo ou à inalação de poeiras. Pode ser transportado no estado fundido.</t>
  </si>
  <si>
    <t>Cristais incolores ou brancos ou massa cristalizada. Ponto de fusão: 43°C (matéria pura). Solúvel em água. Tóxico à ingestão, por contacto cutâneo ou à inalação de vapores. Rapidamente absorvido através da pele.</t>
  </si>
  <si>
    <t>Cristais ou pó brancos. Tóxico à ingestão, por contacto cutâneo ou à inalação de poeiras. Pode ser transportado no estado fundido.</t>
  </si>
  <si>
    <t>Cristais incolores ou pó branco. Solúvel em água. Tóxico à ingestão, por contacto cutâneo ou à inalação de poeiras.</t>
  </si>
  <si>
    <t>Pó branco. Solúvel em água. Tóxico à ingestão, por contacto cutâneo ou à inalação de poeiras.</t>
  </si>
  <si>
    <t>Cristais ou grumos deliquescentes, brancos. Solúvel em água. Reage com os ácidos ou vapores ácidos, libertando cianeto de hidrogénio, um gás altamente tóxico e inflamável. Altamente tóxico à ingestão, por contacto cutâneo ou à inalação de poeiras.</t>
  </si>
  <si>
    <t>Pó amarelo. Insolúvel na água. Tóxico à ingestão, por contacto cutâneo ou à inalação de poeiras.</t>
  </si>
  <si>
    <t>Pó branco. Insolúvel na água. Reage com os ácidos ou vapores ácidos, libertando cianeto de hidrogénio, um gás altamente tóxico e inflamável. Tóxico à ingestão, por contacto cutâneo ou à inalação de poeiras.</t>
  </si>
  <si>
    <t>Cristais incolores. Solúvel em água. Tóxico à ingestão, por contacto cutâneo ou à inalação de poeiras.</t>
  </si>
  <si>
    <t>Cristais incolores. Podem reagir violentamente com ácidos e formar ácido hidrazóico, que é um explosivo. Pode formar compostos extremamente sensíveis com metais pesados e respetivos sais. Pode explodir se presente num incêndio. Tóxico à ingestão, por contacto cutâneo ou à inalação de poeiras.</t>
  </si>
  <si>
    <t>Sólido deliquescente, branco, com um odor fétido. Reage com os ácidos, libertando dimetilarsina, um gás extremamente tóxico. Solúvel em água. Tóxico à ingestão, por contacto cutâneo ou à inalação de poeiras.</t>
  </si>
  <si>
    <t>Cristais ou pó brancos. A estricnina é ligeiramente solúvel; os sais são solúveis em água. Altamente tóxico à ingestão, por contacto cutâneo ou à inalação de poeiras.</t>
  </si>
  <si>
    <t>Líquido volátil libertando vapor irritante ("gás lacrimogéneo"). Ponto de fusão: orto-BROMOBENZILCIANETO 1°C. Altamente tóxico por ingestão, por contacto cutâneo ou à inalação.</t>
  </si>
  <si>
    <t>Líquido incolor, libertando vapor irritante ("gás lacrimogéneo"). Tóxico à ingestão, por contacto cutâneo ou à inalação.</t>
  </si>
  <si>
    <t>Líquido incolor com um odor semelhante a clorofórmio. Tóxico por ingestão, por contacto cutâneo ou à inalação.</t>
  </si>
  <si>
    <t>Cristais ou pó brancos. Tóxico à ingestão, por contacto cutâneo ou à inalação.</t>
  </si>
  <si>
    <t>Sólido cristalino. Insolúvel na água. Tóxico à ingestão, por contacto cutâneo ou à inalação de poeiras.</t>
  </si>
  <si>
    <t>Cristais ou pó brancos. Insolúvel na água. Reage com os ácidos ou vapores ácidos, libertando cianeto de hidrogénio, um gás altamente tóxico e inflamável. Altamente tóxico à ingestão, por contacto cutâneo ou à inalação de poeiras.</t>
  </si>
  <si>
    <t>Líquido inflamável, incolor, odor extremamente irritante, provoca lágrimas. Ponto de inflamação: 31°C c.c. Quando envolvido num incêndio, liberta gases tóxicos. Na presença de humidade, corrosivo para a maioria dos metais. Altamente tóxico à ingestão, por contacto cutâneo ou à inalação. Provoca queimaduras na pele, olhos e mucosas.</t>
  </si>
  <si>
    <t>Líquido incolor com um odor pungente, provoca lágrimas. Imiscíveis com a água, mas hidrolisa lentamente em contacto com ela. Na presença de humidade, corrosivo para a maioria dos metais. Tóxico à ingestão, por contacto cutâneo ou à inalação de vapor. Provoca queimaduras na pele, olhos e mucosas.</t>
  </si>
  <si>
    <t>Líquido incolor, pesado, com um odor extremamente irritante. Ponto de ebulição: 40°C. Comburente poderoso; pode provocar um incêndio em contacto com materiais orgânicos, como madeira, algodão ou palha. Reage violentamente com a água, libertando fluoreto de hidrogénio, para gases tóxicos e extremamente corrosivos evidente como fumos brancos. Em contacto com ácidos ou vapores ácidos liberta vapores altamente tóxicos de bromo, flúor e dos seus compostos. Altamente corrosivo para a maioria dos metais. Tóxico à ingestão, por contacto cutâneo ou à inalação. Provoca queimaduras na pele, olhos e mucosas.</t>
  </si>
  <si>
    <t>Líquido incolor, pesado, com um odor extremamente irritante. Comburente poderoso; Pode provocar incêndio em contacto com materiais orgânicos, como madeira, algodão ou palha. Reage violentamente com a água libertando fluoreto de hidrogénio, um gás tóxico e extremamente corrosivo sob a forma de fumos brancos. Em contacto com ácidos ou vapores ácidos liberta vapores altamente tóxicos de bromo, flúor e dos seus compostos. Altamente corrosivo para a maioria dos metais. Tóxico à ingestão, por contacto cutâneo ou à inalação. Provoca queimaduras na pele, olhos e mucosas.</t>
  </si>
  <si>
    <t>Líquido incolor. Corrosivo para a maioria dos metais. Tóxico por ingestão, por contacto cutâneo ou à inalação. Provoca queimaduras na pele, olhos e mucosas.</t>
  </si>
  <si>
    <t>Cristais muito deliquescentes, incolores. Ponto de fusão pode ser de apenas 50°C. Na presença de humidade, corrosivo para a maioria dos metais. Tóxico à ingestão, por contacto cutâneo ou à inalação de poeiras. Provoca queimaduras na pele, olhos e mucosas.</t>
  </si>
  <si>
    <t>Cristais incolores. Ligeiramente solúvel na água. Os vapores podem formar misturas explosivas no ar. Forma misturas extremamente explosivas e sensíveis com substâncias comburentes. Tóxico à ingestão, por contacto cutâneo ou à inalação de poeiras.</t>
  </si>
  <si>
    <t>Sólido branco. Desenvolve calor no contacto com a água. Tóxico à ingestão, por contacto cutâneo ou à inalação de poeiras.</t>
  </si>
  <si>
    <t>Líquido inflamável incolor. Ponto de inflamação: 55°C c.c. Imiscível com a água, mas reage com ela, formando vapores corrosivos e tóxicos. Tóxico à ingestão, por contacto cutâneo ou à inalação.</t>
  </si>
  <si>
    <t>Líquido libertando vapor tóxico. Reage com os ácidos ou vapores ácidos, libertando cianeto de hidrogénio, um gás altamente tóxico e inflamável. Tóxico à ingestão, por contacto cutâneo ou à inalação.</t>
  </si>
  <si>
    <t>Líquido pesado, incolor. Ponto de ebulição: 24°C. Imiscível com a água. Quando presente num incêndio, pode libertar gases tóxicos. Tóxico por ingestão, por contacto cutâneo ou à inalação. Irritante para a pele, olhos e mucosas.</t>
  </si>
  <si>
    <t>O conteúdo pode libertar gases tóxicos ou vapor. Os gases libertados são tóxicos por contacto cutâneo ou à inalação.</t>
  </si>
  <si>
    <t>Sólido cristalino. Ponto de fusão da para-cloroanilina pura: aproximadamente 70°C. Tóxico à ingestão, por contacto cutâneo ou à inalação de poeiras.</t>
  </si>
  <si>
    <t>Líquido incolor. Pode ser uma mistura de dois dos isómeros (por exemplo, orto- e meta-) cloroanilina. Reage com os ácidos. Tóxico por ingestão, por contacto cutâneo ou à inalação.</t>
  </si>
  <si>
    <t>Normalmente pó ou cristais brancos. Tóxico à ingestão, por contacto cutâneo ou à inalação de poeiras.</t>
  </si>
  <si>
    <t>Pó branco-grisalho. Solúvel em água. Reage com substâncias comburentes, libertando calor. Tóxico à ingestão, por contacto cutâneo ou à inalação de poeiras.</t>
  </si>
  <si>
    <t>Líquido incolor. Poderoso agente redutor, arde facilmente. Tóxico à ingestão, por contacto cutâneo ou à inalação. Provoca queimaduras na pele, olhos e mucosas. Reage violentamente com ácidos.</t>
  </si>
  <si>
    <t>Líquido castanho. Comburente poderoso; Pode causar incêndios em contacto com materiais orgânicos como madeira, algodão ou palha. Altamente corrosivo para a maioria dos metais. Tóxico à ingestão, por contacto cutâneo ou à inalação de vapores. Provoca queimaduras graves na pele, olhos e mucosas.</t>
  </si>
  <si>
    <t>Líquido incolor com odor a peixe. Ponto de inflamação: 38°C o.c. Limites de explosividade: entre 2% e 11.2%. Miscível com a água. Nocivo por contacto cutâneo ou à inalação. Corrosivo para a pele, olhos e mucosas.</t>
  </si>
  <si>
    <t>Líquido fumegante incolor a ligeiramente amarelo ou castanho. Reage com a água, libertando cloreto hidrogénio, um gás irritante e corrosivo sob a forma de fumos brancos. Na presença de humidade, corrosivo para a maioria dos metais. Nocivo à ingestão, por contacto cutâneo ou à inalação. Queima a pele e os olhos. O vapor irrita os olhos e as mucosas.</t>
  </si>
  <si>
    <t>Sólido cristalino. Ponto de fusão: 52°C. Solúvel em água. Tóxico à ingestão, por contacto cutâneo ou à inalação de poeiras.</t>
  </si>
  <si>
    <t>Líquido incolor. Imiscível com a água. Tóxico por ingestão, por contacto cutâneo ou à inalação.</t>
  </si>
  <si>
    <t>Líquido incolor com um odor pungente. Imiscível com a água. Reage com a água, libertando dióxido de carbono. Tóxico por ingestão, por contacto cutâneo ou à inalação. Irritante para a pele, olhos e mucosas.</t>
  </si>
  <si>
    <t>Pós ou agulhas cristalinos amarelos ou laranja. Insolúvel na água. Tóxico à ingestão, por contacto cutâneo ou à inalação de poeiras.</t>
  </si>
  <si>
    <t>Líquidos incolores a castanhos. Ponto de inflamação: 43°C a 47°C c.c. Imiscíveis com a água. Quando presente num incêndio, liberta gases tóxicos. Nocivo por contacto cutâneo ou à inalação. Irritante para os olhos e mucosas.</t>
  </si>
  <si>
    <t>Líquido incolor, volátil, inflamável. Ponto de inflamação: 42°C c.c. Imiscível com a água. Decomposto pelo calor e água. Altamente tóxico por ingestão, por contacto cutâneo ou à inalação. O transporte desta substância é proibida, exceto com autorização especial concedida pelas autoridades competentes.</t>
  </si>
  <si>
    <t>Líquido oleoso, amarelo claro. Imiscível com a água. Tóxico por ingestão, por contacto cutâneo ou à inalação.</t>
  </si>
  <si>
    <t>Líquido incolor. Ponto de inflamação: 8°C c.c. Imiscível com a água. Tóxico por contacto cutâneo ou à inalação.</t>
  </si>
  <si>
    <t>Líquidos amarelados ou incolores com um odor pungente. Ponto de inflamação de orto- e meta-isómeros: 56°C. Imiscível com a água, mas reage com ela para formar dióxido de carbono em gás. Tóxico por ingestão, por contacto cutâneo ou à inalação. Irritante para a pele, olhos e mucosas.</t>
  </si>
  <si>
    <t>Cristais ou pó incolores. Solúvel em água. Tóxico à ingestão, por contacto cutâneo ou à inalação de poeiras.</t>
  </si>
  <si>
    <t>Líquido combustível incolor a castanho. Tóxico por ingestão, por contacto cutâneo ou à inalação.</t>
  </si>
  <si>
    <t>Líquido amarelado,  oleoso. Imiscível com a água. Tóxico por ingestão, por contacto cutâneo ou à inalação.</t>
  </si>
  <si>
    <t>Líquidos incolores a amarelados. Imiscível com a água. Tóxico à ingestão, por contacto cutâneo ou à inalação.</t>
  </si>
  <si>
    <t>Pó branco. Solúvel em água. Reage com os ácidos ou vapores ácidos, libertando cianeto de hidrogénio, um gás altamente tóxico e inflamável. Altamente tóxico à ingestão, por contacto cutâneo ou à inalação de poeiras.</t>
  </si>
  <si>
    <t>Líquido volátil, incolor com um odor desagradável. Ponto de inflamação: 7°C c.c. Parcialmente miscível com a água. Tóxico à ingestão, por contacto cutâneo ou à inalação. Provoca queimaduras na pele, olhos e mucosas.</t>
  </si>
  <si>
    <t>Líquido volátil, incolor com um odor percetível. Ponto de inflamação: -11°C c.c. Imiscível com a água. Tóxico por ingestão, por contacto cutâneo ou à inalação.</t>
  </si>
  <si>
    <t>Líquido incolor. Ponto de inflamação: 35°C c.c. Imiscível com a água. Em contacto com água e ácidos, liberta vapores tóxicos. Tóxico por ingestão, por contacto cutâneo ou à inalação.</t>
  </si>
  <si>
    <t>Líquido incolor com um odor forte. Ponto de inflamação: abaixo de -18°C c.c. Limites de explosividade: entre 1.3% e 14.3%. Ponto de ebulição: 31°C. Imiscível com a água. Nocivo à ingestão, por contacto cutâneo ou à inalação.</t>
  </si>
  <si>
    <t>Líquido oleoso avermelhado ou amarelado. Imiscível com a água. Tóxico à ingestão, por contacto cutâneo ou à inalação.</t>
  </si>
  <si>
    <t>Imiscível com a água. Substância comburente que pode explodir ou queimar fortemente quando em contacto com materiais orgânicos. Tóxico por ingestão, por contacto cutâneo ou à inalação.</t>
  </si>
  <si>
    <t>Líquido em fusão. Ponto de fusão: 44°C. Inflama espontaneamente no ar. Tóxico à ingestão, por contacto cutâneo ou à inalação. Expedido fundido, acima do seu ponto de fusão.</t>
  </si>
  <si>
    <t>Cristais deliquescentes, brancos ou amarelo claro, ou poeira fina. Misturas com material combustível são facilmente inflamadas e podem arder fortemente. Tóxico à ingestão, por contacto cutâneo ou à inalação de poeiras.</t>
  </si>
  <si>
    <t>Pó cristalino, branco. Solúvel em água. Tóxico à ingestão, por contacto cutâneo ou à inalação de poeiras.</t>
  </si>
  <si>
    <t>Líquido inflamável com um odor pungente. Ponto de inflamação: -7°C c.c. (matéria pura). Ponto de ebulição: 38°C (matéria pura). Vapor mais pesado que o ar. Imiscível com a água mas reage violentamente com ela. Em contacto com a água ou ácidos, liberta vapores nitrosos altamente tóxicos. Altamente tóxico por ingestão, por contacto cutâneo ou à inalação. Irritante para a pele, olhos e mucosas.</t>
  </si>
  <si>
    <t>Líquido amarelado com um odor irritante. Ponto de inflamação: 53°C c.c. Imiscível com a água. Reage com a água, libertando dióxido de carbono. Altamente tóxico à ingestão, por contacto cutâneo ou à inalação. Irritante para a pele, olhos e mucosas.</t>
  </si>
  <si>
    <t>Solução aquosa. Miscível com a água. Tóxico à ingestão, por contacto cutâneo ou à inalação.</t>
  </si>
  <si>
    <t>Líquido incolor a amarelado com um odor semelhante a cânfora. Tóxico à ingestão, por contacto cutâneo ou à inalação.</t>
  </si>
  <si>
    <t>Cristais ou pó incolores com um odor semelhante a amoníaco. Facilmente solúvel em água. Decompõe-se em contacto com ácidos, libertando fluoreto de hidrogénio, um gás corrosivo. Tóxico à ingestão, por contacto cutâneo ou à inalação de poeiras.</t>
  </si>
  <si>
    <t>Líquido combustível, provoca lágrimas. Tóxico à ingestão, por contacto cutâneo ou à inalação.</t>
  </si>
  <si>
    <t>Líquido aromático, incolor, oleoso. Lentamente decomposto pela água. Tóxico à ingestão, por contacto cutâneo ou à inalação de poeiras.</t>
  </si>
  <si>
    <t>Líquido combustível, incolor com um odor a aminas. Imiscível com a água. Quando envolvido num incêndio, liberta gases tóxicos. Tóxico à ingestão, por contacto cutâneo ou à inalação.</t>
  </si>
  <si>
    <t>Pó castanho claro ou branco com um odor pungente. Solúvel em água. Tóxico à ingestão, por contacto cutâneo ou à inalação de poeiras.</t>
  </si>
  <si>
    <t>Pó ou cristais com várias cores. Pode ser solúvel ou insolúvel em água. Tóxico à ingestão, por contacto cutâneo ou à inalação de poeiras.</t>
  </si>
  <si>
    <t>Cristais incolores. Ligeiramente solúvel na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Tóxico à ingestão, por contacto cutâneo ou à inalação de poeiras.</t>
  </si>
  <si>
    <t>Líquido incolor. Uma mistura de isómeros. Imiscível com a água. Tóxico à ingestão, por contacto cutâneo ou à inalação.</t>
  </si>
  <si>
    <t>Cristais amarelos com um odor penetrante e irritante semelhante ao do cloro. Ligeiramente solúvel na água. Tóxico à ingestão, por contacto cutâneo ou à inalação de poeiras.</t>
  </si>
  <si>
    <t>Pesticidas sólidos apresentam uma grande variedade de perigos tóxicos. Tóxico à ingestão, por contacto cutâneo ou à inalação.</t>
  </si>
  <si>
    <t>Líquido inflamável. Ponto de inflamação: 50°C c.c. Imiscível com a água. Tóxico à ingestão, por contacto cutâneo ou à inalação.</t>
  </si>
  <si>
    <t>Líquido inflamável, incolor com um odor etéreo. Imiscível com a água. Ponto de inflamação:-18°C a 19°C c.c. Altamente tóxico por ingestão, por contacto cutâneo ou à inalação. Pode causar cegueira.</t>
  </si>
  <si>
    <t>Líquido inflamável, incolor com um odor aromático. Ponto de inflamação: 58°C c.c. Imiscível com a água. Nocivo à ingestão, por contacto cutâneo ou à inalação. Corrosivo para a pele, olhos e mucosas.</t>
  </si>
  <si>
    <t>Sólido. Solúvel em água. Altamente tóxico à ingestão, por contacto cutâneo ou à inalação de poeiras.</t>
  </si>
  <si>
    <t>Pó branco. Solúvel em água. Altamente tóxico à ingestão, por contacto cutâneo ou à inalação de poeiras.</t>
  </si>
  <si>
    <t>Uma vasta variedade de sólidos tóxicos. Geralmente solúvel em água. Altamente tóxico à ingestão, por contacto cutâneo ou à inalação de poeiras.</t>
  </si>
  <si>
    <t>Cristais incolores. Ponto de fusão: 33°C. Solúvel em água. Altamente tóxico se ingerido, por contacto cutâneo ou à inalação de poeiras.</t>
  </si>
  <si>
    <t>Líquido incolor. Ponto de ebulição: 42°C e 43°C. Ligeiramente miscível com a água. Quando aquecido, liberta vapores tóxicos. Altamente tóxico por ingestão, por contacto cutâneo ou à inalação. Tem um forte efeito narcótico.</t>
  </si>
  <si>
    <t>Cristais brancos mudando para uma cor esverdeada, sob a influência da luz. Ponto de fusão: 50°C. Insolúvel na água, provoca lágrimas. Tóxico à ingestão, por contacto cutâneo ou à inalação.</t>
  </si>
  <si>
    <t>Cristais incolores. Ponto de fusão: 32°C. Solúvel em água. Quando aquecido, liberta vapores cianogénicos altamente tóxicos. Tóxico à ingestão, por contacto cutâneo ou à inalação de poeiras.</t>
  </si>
  <si>
    <t>Cristais. Ponto de fusão: 45°C. Solúvel em água. Decompõe-se quando aquecido, libertando fumos altamente tóxicos. Tóxico à ingestão, por contacto cutâneo ou à inalação de poeiras, provoca lágrimas.</t>
  </si>
  <si>
    <t>Flocos ou grumos de cor beije. Ligeiramente solúvel na água. Decompõe-se quando aquecido, libertando fumos altamente tóxicos. Tóxico à ingestão, por contacto cutâneo ou à inalação de poeiras. Pode ser transportado no estado fundido.</t>
  </si>
  <si>
    <t>Cristais incolores. Ponto de fusão: 24°C. Insolúvel na água. Tóxico à ingestão, por contacto cutâneo ou à inalação de poeiras, provoca lágrimas.</t>
  </si>
  <si>
    <t>Sólidos que reagem com ácidos, libertando fluoreto de hidrogénio e tetrafluoreto de silício, gases irritantes e corrosivos. Tóxico à ingestão, por contacto cutâneo ou à inalação de poeiras.</t>
  </si>
  <si>
    <t>Líquido incolor com um odor pungente. Imiscível com a água. Quando aquecido, liberta vapores altamente tóxicos (de óxidos de azoto). Tóxico à ingestão, por contacto cutâneo ou à inalação.</t>
  </si>
  <si>
    <t>Cristais vermelho-amarelo brilhante com um ligeiro odor. Insolúvel na água. Tóxico à ingestão, por contacto cutâneo ou à inalação.</t>
  </si>
  <si>
    <t>Sólidos cristalinos amarelo a vermelho-alaranjado. Insolúvel na água. Tóxico à ingestão, por contacto cutâneo ou à inalação de poeiras.</t>
  </si>
  <si>
    <t>Líquido incolor a amarelado. Ligeiramente miscível com a água. Quando aquecido, liberta vapores extremamente tóxicos (fosgénio), provoca lágrimas. Tóxico à ingestão, por contacto cutâneo ou à inalação.</t>
  </si>
  <si>
    <t>Pó ou cristais brancos. Ponto de fusão: 58°C a 64°C. Solúvel em água. Reage violentamente com ácidos. Tóxico à ingestão, por contacto cutâneo ou à inalação de poeiras.</t>
  </si>
  <si>
    <t>Cristais levemente castanhos. Ligeiramente solúvel na água. Tóxico à ingestão, por contacto cutâneo ou à inalação de poeiras.</t>
  </si>
  <si>
    <t>Cristais ou pó brancos. Ligeiramente solúvel na água.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Tóxico à ingestão, por contacto cutâneo ou à inalação de poeiras.</t>
  </si>
  <si>
    <t>Cristais incolores. Solúvel em água. As misturas com materiais combustíveis são facilmente inflamadas e podem arder violentamente. Tóxico à ingestão, por contacto cutâneo ou à inalação de poeiras.</t>
  </si>
  <si>
    <t>Cristais em forma de agulha, brancos. Insolúvel na água. Decompõe-se quando aquecido, libertando fumos altamente tóxicos. Tóxico à ingestão, por contacto cutâneo ou à inalação de poeiras.</t>
  </si>
  <si>
    <t>Líquido avermelhado claro ou âmbar. Imiscível com a água. Tóxico à ingestão, por contacto cutâneo ou à inalação.</t>
  </si>
  <si>
    <t>Líquido incolor a amarelo pálido. Ponto de fusão do 1-BROMO-3-NITROBENZENO: 17°C. Imiscível com a água. Tóxico por ingestão, por contacto cutâneo ou à inalação.</t>
  </si>
  <si>
    <t>Pó branco com odor pungente. Reage com os ácidos, libertando cloro, um gás irritante, corrosivo e tóxico.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Tóxico à ingestão, por contacto cutâneo ou à inalação de poeiras. O pó irrita as mucosas. O contacto com os olhos vai causar ferimentos graves na córnea (cegueira) se não for tratado imediatamente, usando grandes quantidades de água, seguido por cuidados médicos.</t>
  </si>
  <si>
    <t>Líquidos com um odor forte. Imiscível com a água. Tóxico à ingestão, por contacto cutâneo ou à inalação.</t>
  </si>
  <si>
    <t>Uma grande variedade de líquidos tóxicos. Tóxico à ingestão, por contacto cutâneo ou à inalação.</t>
  </si>
  <si>
    <t>Elemento metálico branco prateado que funde a 29 ° C, transformando-se, num líquido brilhante luminoso. Insolúvel na água. Altamente corrosivo para o alumínio. Nocivo se ingerido, por contacto cutâneo ou à inalação. Um cuidado especial deve ser tomado se ocorrer uma fuga, quando transportadas em contentores de carga de alumínio. O transporte deve ser proibido em hovercraft e outros navios construídos em alumínio.</t>
  </si>
  <si>
    <t>Líquido amarelado instável com um odor fétido (a ovos podres). Miscível com a água. Reage violentamente com ácidos. Decompõe-se em contacto com ácidos, libertando sulfureto de hidrogénio, um gás tóxico e inflamável. Tóxico à ingestão, por contacto cutâneo ou à inalação. Provoca queimaduras na pele, olhos e mucosas.</t>
  </si>
  <si>
    <t>Líquido incolor. Imiscível com a água. Decompõe-se quando aquecido, libertando fumos altamente tóxicos (fosgénio e cloreto de hidrogénio). Tóxico à ingestão, por contacto cutâneo ou à inalação. Narcótico em grandes concentrações.</t>
  </si>
  <si>
    <t>"Bolo" húmido cor de laranja (com 10 a 15% de água). Solúvel em água. Tóxico à ingestão, por contacto cutâneo ou à inalação de poeiras.</t>
  </si>
  <si>
    <t>Antimónio metálico sob a forma de um pó cinzento fino. Insolúvel na água. Tóxico à ingestão, por contacto cutâneo ou à inalação de poeiras.</t>
  </si>
  <si>
    <t>Líquido incolor  com um odor percetível. Miscível com a água. Tóxico à ingestão, por contacto cutâneo ou à inalação.</t>
  </si>
  <si>
    <t>Cristais ou pó branco, inodoro. Insolúvel na água. Tóxico à ingestão, por contacto cutâneo ou à inalação de poeiras.</t>
  </si>
  <si>
    <t>Cristais brancos a cor-de-rosa. Solúvel em água. Tóxico à ingestão, por contacto cutâneo ou à inalação de poeira.</t>
  </si>
  <si>
    <t>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t>
  </si>
  <si>
    <t>Tóxico à ingestão, por contacto cutâneo ou à inalação de poeiras. Deve ser manuseado com cuidado para minimizar a exposição, particularmente ao pó.</t>
  </si>
  <si>
    <t>Pó cristalino, azul. Solúvel em água. Tóxico à ingestão, por contacto cutâneo ou à inalação de poeiras.</t>
  </si>
  <si>
    <t>Líquidos. Ponto de congelação:-28°C a -2°C. Imiscível com a água. Tóxico à ingestão, por contacto cutâneo ou à inalação.</t>
  </si>
  <si>
    <t>Líquido incolor com um odor fétido. Miscível com a água. Decompõe-se quando aquecido, libertando dióxido de enxofre. Tóxico à ingestão, por contacto cutâneo ou à inalação.</t>
  </si>
  <si>
    <t>Ver índice alfabético para identificar os pesticidas que são poluentes marinhos. Pesticidas líquidos que apresentam uma grande gama de perigos tóxicos. A miscibilidade com a água depende da composição. Tóxico à ingestão, por contacto cutâneo ou à inalação.</t>
  </si>
  <si>
    <t>Pesticidas inflamáveis ​​líquidos com um ponto de inflamação entre 23°C e 60°C c.c., apresentando uma gama muito ampla de perigos tóxicos. Frequentemente contêm petróleo ou alcatrão de hulha destilados ou outros líquidos inflamáveis. Ponto de Inflamação e miscibilidade com a água dependem da composição. Tóxico à ingestão, por contacto cutâneo ou à inalação.</t>
  </si>
  <si>
    <t>Líquidos que libertam vapores tóxicos. Reage com ácidos ou vapores ácidos, libertando cianeto de hidrogénio, um gás altamente tóxico e inflamável. Tóxico à ingestão, por contacto cutâneo ou à inalação.</t>
  </si>
  <si>
    <t>Reage e decompõem-se com água ou calor, libertando cloreto hidrogénio, um gás irritante e corrosivo sob a forma de fumos brancos. Tóxico à ingestão, por contacto cutâneo ou à inalação. Provoca queimaduras na pele, olhos e mucosas.</t>
  </si>
  <si>
    <t>Uma grande variedade de líquidos inflamáveis ​​tóxicos. Tóxico por ingestão, por contacto cutâneo ou à inalação.</t>
  </si>
  <si>
    <t>Uma variedade de carbonilos metálicos que, quando aquecidos, podem libertar monóxido de carbono, um gás tóxico. Imiscível com a água. Tóxico por ingestão, por contacto cutâneo ou à inalação.</t>
  </si>
  <si>
    <t>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 Tóxico à ingestão, por contacto cutâneo ou à inalação. Fugas e subsequente evaporação da água das soluções pode apresentar aumento dos perigos da seguinte forma: 1. em contacto com material combustível (material particularmente fibroso, como juta, algodão ou sisal) ou enxofre, perigo de inflamação espontânea, 2. em contacto com compostos de amónio, metais em pó ou óleos, perigo de explosão.</t>
  </si>
  <si>
    <t>Líquido libertando vapor irritante ("gás lacrimogéneo"). Tóxico por ingestão, por contacto cutâneo ou à inalação.</t>
  </si>
  <si>
    <t>O produto comercial é uma suspensão a 50% em água. Pode manter a combustão e queimar sem oxigénio. Quando presente num incêndio, liberta vapores tóxicos. Forma compostos explosivos extremamente sensíveis com chumbo, prata ou outros metais pesados ​​e seus compostos. Tóxico à ingestão, por contacto cutâneo ou à inalação.</t>
  </si>
  <si>
    <t>Os produtos comerciais são líquidos com um odor pungente a alcatrão. Tóxico à ingestão, por contacto cutâneo ou à inalação.</t>
  </si>
  <si>
    <t>Ligeiramente solúvel na água. Tóxico à ingestão, por contacto cutâneo ou à inalação.</t>
  </si>
  <si>
    <t>Ligeiramente solúvel na água. Ponto de fusão: 21°C (matéria pura). Tóxico à ingestão, por contacto cutâneo ou à inalação.</t>
  </si>
  <si>
    <t>Sólido ou pasta. Solúvel em água. Tóxico à ingestão, por contacto cutâneo ou à inalação.</t>
  </si>
  <si>
    <t>Sólido amarelo. Ponto de fusão: para-NITROTOLUENO: 52°C a 54°C. Tóxico à ingestão, por contacto cutâneo ou à inalação.</t>
  </si>
  <si>
    <t>Cristais amarelos, voláteis libertando vapores irritantes ("gás lacrimogéneo"). Ponto de fusão: meta-BROMOBENZILO CIANIDA 25°C. Altamente tóxico à ingestão, por contacto cutâneo ou à inalação.</t>
  </si>
  <si>
    <t>Quando pura, cristais incolores voláteis, libertando vapor irritante ("gás lacrimogéneo"). Ponto de fusão: 41°C. Altamente tóxico à ingestão, por contacto cutâneo ou à inalação.</t>
  </si>
  <si>
    <t>A 3,4-dimetilanilina é um sólido, que tem um ponto de fusão de 47°C. Tóxico à ingestão, por contacto cutâneo ou à inalação de poeiras.</t>
  </si>
  <si>
    <t>Cristais amarelos ou flocos, insolúveis na água. Tóxico por ingestão, por contacto cutâneo ou à inalação.</t>
  </si>
  <si>
    <t>Cristais ligeiramente amarelos a incolores que podem liquefazer em condições de transporte. Ponto de fusão: 1-BROMO-2-NITROBENZENO: 43°C. 1-BROMO-4-NITROBENZENO: 127°C. Insolúvel na água. Tóxico por ingestão, por contacto cutâneo ou à inalação.</t>
  </si>
  <si>
    <t>Insolúvel na água. Tóxico à ingestão, por contacto cutâneo ou à inalação de poeiras.</t>
  </si>
  <si>
    <t>Líquido inflamável incolor. Poderoso agente redutor, queima facilmente. Tóxico à ingestão, por contacto cutâneo ou à inalação. Provoca queimaduras na pele, olhos e mucosas. Reage violentamente com ácidos.</t>
  </si>
  <si>
    <t>Imiscível com água. Liberta sulfureto de hidrogénio, que é um gás inflamável, tóxico, com um odor fétido, mais pesado do que o ar (1,2). Tóxico à ingestão, por contacto cutâneo ou à inalação.</t>
  </si>
  <si>
    <t>188 
230 
310 
360 
376 
377 
384 
387 
390</t>
  </si>
  <si>
    <t>Baterias elétricas contendo lítio envolto num corpo metálico rígido. As baterias elétricas de lítio podem provocar um incêndio devido a uma ruptura explosiva do corpo causada por construção inadequada ou reação com contaminantes.</t>
  </si>
  <si>
    <t>Baterias elétricas contendo lítio envolto num corpo metálico rígido. As baterias de lítio também podem ser enviadas ou embaladas com o equipamento. Baterias elétricas de lítio podem provocar um incêndio devido a uma ruptura explosiva do corpo causada por construção inadequada ou reação com contaminantes.</t>
  </si>
  <si>
    <t>274 
976</t>
  </si>
  <si>
    <t>223 
274 
976</t>
  </si>
  <si>
    <t>Líquido amarelo pálido. Altamente tóxico à ingestão, por contacto cutâneo ou à inalação. Provoca queimaduras na pele, olhos e mucosas.</t>
  </si>
  <si>
    <t>29 
123 
299 
973</t>
  </si>
  <si>
    <t>274 
311 
394</t>
  </si>
  <si>
    <t>188
230
310
348
360
376
377 
384
387 
390</t>
  </si>
  <si>
    <t>356 
363 
972</t>
  </si>
  <si>
    <t>Baterias elétricas contendo lítio envolto num corpo metálico rígido. As baterias de iões de lítio podem também ser expedidas, ou embalados com, os equipamentos.As baterias elétricas de lítio podem provocar um incêndio devido a uma ruptura explosiva do corpo causada por construção inadequada ou reação com contaminantes.</t>
  </si>
  <si>
    <t>DIFENILOS POLIHALOGENADOS LÍQUIDOS ou MONOMETILDIFENILMETANOS HALOGENADOS LÍQUIDOS ou TERFENILOS POLIHALOGENADOS LÍQUIDOS</t>
  </si>
  <si>
    <t>DIFENILOS POLIHALOGENADOS SÓLIDOS ou MONOMETILDIFENILMETANOS HALOGENADOS SÓLIDOS ou TERFENILOS POLIHALOGENADOS SÓLIDOS</t>
  </si>
  <si>
    <t>KITS DE RESINA POLIÉSTER, material de base líquido</t>
  </si>
  <si>
    <t>7/8</t>
  </si>
  <si>
    <t>SG26 SG72</t>
  </si>
  <si>
    <t>SG26 SG63 SG72</t>
  </si>
  <si>
    <t>SG26 SG35 SG72</t>
  </si>
  <si>
    <t>SG26 SG35 SG63 SG72</t>
  </si>
  <si>
    <t>Sólido com odores percetíveis. Insolúvel na água. Nocivo por ingestão ou pelo contacto cutâneo. Se derramado pode ser um perigo persistente para o ambiente. Esta rubrica abrange também objetos como os trapos, resíduos de algodão, roupas, serradura, contendo bifenilos policlorados onde nenhum líquido visível livre está presente.</t>
  </si>
  <si>
    <t>Sólido  com um odor percetível. Ponto de fusão dos sólidos varia entre 2°C e 164°C. Nocivo por ingestão ou por contacto cutâneo. Esta rubrica abrange também objetos, como trapos, resíduos de algodão, roupas, serradura, contendo bifenilos poli-halogenados ou terfenilos poli-halogenados onde nenhum líquido visível livre está presente.</t>
  </si>
  <si>
    <t>Os tipos de objetos transportados ao abrigo desta rubrica incluem mas não estão limitados a veículos automóveis, veículos híbridos, motos e barcos.* F-D, S-U para gases ou F-E, S-E para líquidos.</t>
  </si>
  <si>
    <t>MERCADORIAS PERIGOSAS CONTIDAS EM OBJETOS ou MERCADORIAS PERIGOSAS CONTIDAS EM MÁQUINAS ou MERCADORIAS PERIGOSAS CONTIDAS EM APARELHOS</t>
  </si>
  <si>
    <t>RESÍDUO MÉDICO, INFECCIOSO PARA O SER HUMANO, CATEGORIA A, sólido ou  RESÍDUO MÉDICO, INFECCIOSO apenas PARA OS ANIMAIS, CATEGORIA A, sólido</t>
  </si>
  <si>
    <t>Classe</t>
  </si>
  <si>
    <t>(00)</t>
  </si>
  <si>
    <t>Perigos</t>
  </si>
  <si>
    <t>Grupo de segregação</t>
  </si>
  <si>
    <t>Objetos de conceções variadas, funcionando por fricção, por choque ou eletricamente e utilizados para acenderem uma mecha do mineiro</t>
  </si>
  <si>
    <t>Objetos pirotécnicos concebidos para entretenimento.</t>
  </si>
  <si>
    <t xml:space="preserve">BOMBAS FOTO‐RELÂMPAGO; </t>
  </si>
  <si>
    <t xml:space="preserve">BOMBAS com carga de rebentamento; </t>
  </si>
  <si>
    <t>BOMBAS CONTENDO UM LÍQUIDO INFLAMÁVEL, com carga de rebentamento.</t>
  </si>
  <si>
    <t>CAIXAS DE CARTUCHO VAZIAS INICIADORAS</t>
  </si>
  <si>
    <t>Objetos constituídos por um invólucro de metal, de plástico ou de outra matéria não inflamável, no qual o único componente explosivo é a escorva.</t>
  </si>
  <si>
    <t>Objetos constituídos por invólucros feitos, parcial ou inteiramente, a partir da nitrocelulose.</t>
  </si>
  <si>
    <t>Objetos constituídos por uma cápsula de metal ou plástica contendo uma pequena quantidade de uma mistura explosiva primária, facilmente iniciada por feito de choque. Servem de elementos de iniciação nos cartuchos para armas de pequeno calibre e nos acendedores de percussão para as cargas propulsoras.</t>
  </si>
  <si>
    <t>Objetos constituídos por uma carga detonante. São largadas de um navio e funcionam quando atingem uma profundidade pré determinada ou o fundo do mar.</t>
  </si>
  <si>
    <t>Objetos constituídos por uma cápsula que provoca a ignição e por uma carga auxiliar deflagrante, tal como pólvora negra, utilizados para ignição de uma carga propulsora numa caixa de cartucho, etc.</t>
  </si>
  <si>
    <t>Carga completa e conteúdo total</t>
  </si>
  <si>
    <t>As frases "carga completa" e "conteúdo total" significam uma proporção substancial tal que o perigo prático deve ser avaliado, considerando a explosão simultânea da totalidade do conteúdo da carga explosiva ou do volume.</t>
  </si>
  <si>
    <t>Objetos contendo uma carga de explosivo detonante num invólucro de cartão, matéria plástica, metal ou outro material. Não são incluídos nesta denominação os seguintes objetos: BOMBAS, MINAS, PROJÉTEIS, que figuram separadamente na lista.</t>
  </si>
  <si>
    <t>Cargas de dispersão</t>
  </si>
  <si>
    <t>Uma carga deflagrante concebida para ejetar a carga útil dos artigos base sem danos.</t>
  </si>
  <si>
    <t>Objetos constituídos por uma carga de explosivo detonante contido num tambor ou num projétil. São concebidos para detonar debaixo de água.</t>
  </si>
  <si>
    <t>Cargas de rebentamento</t>
  </si>
  <si>
    <t>Objetos constituídos por uma carga explosiva detonante, como hexolite, octolite ou explosivo detonante de ligante plástico concebido para produzirem efeito por explosão ou fragmentação.</t>
  </si>
  <si>
    <t>Objetos constituídos por um reforçador fraco amovível colocado na cavidade de um projétil entre a espoleta e a carga de rebentamento.</t>
  </si>
  <si>
    <t>Objetos constituídos por uma carga de explosivo detonante, sem meios próprios de escorvamento, utilizados para a soldadura, junção, enformação e outras operações metalúrgicas efetuadas com explosivo.</t>
  </si>
  <si>
    <t>CARGAS OCAS sem detonador</t>
  </si>
  <si>
    <t>Objetos constituídos por um invólucro contendo uma carga explosiva detonante, compreendendo uma cavidade guarnecida com um revestimento rígido, sem meios próprios de escorvamento. São concebidos para produzir um efeito de jacto perfurante de grande potência.</t>
  </si>
  <si>
    <t>Objetos constituídos por uma carga de pólvora propulsora fabricada com uma forma não específica, com ou sem invólucro, destinados a serem utilizados como componentes de propulsores, ou para modificar o trajeto dos projéteis.</t>
  </si>
  <si>
    <t>Carga de pólvora propulsora sob qualquer forma para as munições de carga separada para canhão.</t>
  </si>
  <si>
    <t>Munições constituídas por um projétil sem carga de rebentamento mas com uma carga propulsora e com ou sem escorva. Podem comportar um traçador, com a condição de que o perigo principal seja o da carga propulsora.</t>
  </si>
  <si>
    <t>Objetos concebidos para lançar sinais luminosos coloridos ou outros sinais com pistolas de sinais, etc.</t>
  </si>
  <si>
    <t>Cartuchos para armas</t>
  </si>
  <si>
    <t>CARTUCHOS PARA ARMAS DE PEQUENO CALIBRE</t>
  </si>
  <si>
    <t>Munições constituídas por uma caixa de cartucho com escorva de percussão central ou anelar e contendo uma carga propulsora assim como um projétil sólido. Destinam‐se a ser atiradas por armas de fogo de um calibre não ultrapassando 19,1 mm. Os cartuchos de caça de todos os calibres são incluídos nesta denominação. Esta designação exclui: CARTUCHOS SEM PROJÉTIL PARA ARMAS DE PEQUENO CALIBRE, que figuram separadamente na Lista de Mercadorias Perigosas, e certos cartuchos para armas militares de pequeno calibre, que figuram na lista sob a designação CARTUCHOS COM PROJÉTIL INERTE PARA ARMAS.</t>
  </si>
  <si>
    <t>Objetos concebidos para exercerem ações mecânicas. São constituídos por um invólucro com uma carga deflagrante e por meios de ignição. Os produtos gasosos da deflagração provocam uma ação de distensão, um movimento linear ou rotativo, ou acionam diafragmas, válvulas ou interruptores ou lançam grampos ou projetam agentes de extinção.</t>
  </si>
  <si>
    <t>Objetos constituídos por um invólucro de fraca espessura em cartão, metal ou outra matéria contendo somente uma pólvora propulsora que projeta um projétil endurecido para perfurar o invólucro dos poços de petróleo. Não são abrangidos por esta denominação os seguintes objetos: CARGAS OCAS. Figuram separadamente na lista.</t>
  </si>
  <si>
    <t>Cartuchos, sem projétil</t>
  </si>
  <si>
    <t>Objetos constituídos por um invólucro fechado, com escorva de percussão central ou anelar, e por uma carga de pólvora sem fumo ou de pólvora negra, mas sem projétil. São utilizados para instrução, para salvas, como cargas propulsoras, nas pistolas de partida, ferramentas, etc.</t>
  </si>
  <si>
    <t>CARTUCHOS‐RELÂMPAGO</t>
  </si>
  <si>
    <t>Objetos constituídos por um invólucro, por uma escorva e pó relâmpago, tudo reunido num conjunto preparado para tiro.</t>
  </si>
  <si>
    <t>Componente explosivo auxiliar, isolado</t>
  </si>
  <si>
    <t>Um "componente explosivo auxiliar, isolado" é um pequeno dispositivo que explosivamente executa uma operação relacionada com o funcionamento do objeto, com exceção da atuação das suas principais cargas explosivas. O funcionamento do componente não causar qualquer reação das principais cargas explosivas contidas no interior do objeto.</t>
  </si>
  <si>
    <t>CONJUNTOS DE DETONADORES de desmonte NÃO ELÉTRICOS</t>
  </si>
  <si>
    <t>Detonadores não elétricos, em conjunto com elementos como mecha de mineiro, tubo condutor de onda de choque, tubo condutor de chama ou cordão detonante e escorvados por estes elementos. Estes conjuntos podem ser concebidos para detonarem instantaneamente ou podem conter elementos retardadores. Os transmissores de detonação ("relais"), compreendendo um cordão detonante, estão incluídos nesta denominação. Outros transmissores de detonação ("relais") estão incluídos em "DETONADORES NÃO ELÉTRICOS"</t>
  </si>
  <si>
    <t>Objeto constituído por um tubo de metal contendo uma alma de explosivo deflagrante.</t>
  </si>
  <si>
    <t>Objetos constituídos por uma alma de explosivo detonante de secção em V recoberta com uma bainha flexível.</t>
  </si>
  <si>
    <t>Objeto constituído por uma alma de explosivo detonante num invólucro têxtil tecido recoberto ou não com uma bainha de matéria plástica ou de outro material. A bainha não é necessária se o invólucro têxtil for estanque aos pulverulentos.</t>
  </si>
  <si>
    <t>CORDÃO DETONANTE, com invólucro metálico</t>
  </si>
  <si>
    <t>Objeto constituído por uma alma de explosivo detonante com invólucro de metal macio recoberto ou não com uma bainha protetora. Quando o núcleo contém uma quantidade suficientemente pequena de explosivos, as palavras "EFEITO SUAVE" são adicionadas.</t>
  </si>
  <si>
    <t>Objetos constituídos por um dispositivo cortante impelido sobre uma bigorna por uma pequena carga deflagrante.</t>
  </si>
  <si>
    <t>Detonadores</t>
  </si>
  <si>
    <t>DETONADORES ELETRÓNICOS programáveis para desmonte</t>
  </si>
  <si>
    <t>Detonadores dotados de dispositivos de segurança e proteção melhorados, utilizando componentes eletrónicos para transmitir um sinal de disparo com comandos validados e comunicações seguras. Os detonadores deste tipo não podem ser iniciados por outros meios.</t>
  </si>
  <si>
    <t>Objetos constituídos por uma pequena carga explosiva, com os seus meios próprios de escorvamento e hastes ou elos. Rompem as hastes ou elos a fim de libertar rapidamente os equipamentos.</t>
  </si>
  <si>
    <t>Objetos que contenham matérias pirotécnicas ou mercadorias perigosas de outras classes e são utilizados em veículos, embarcações ou aeronaves para aumentarem a segurança das pessoas. Os exemplos são: sacos insufláveis (airbags), módulos para sacos insufláveis, pré‐tensores dos cintos de segurança e dispositivos piro‐mecânicos. Estes dispositivos piro‐mecânicos são componentes montados para realizar tarefas tais como, mas não limitados, separação, bloqueio, ou retenção do ocupante.</t>
  </si>
  <si>
    <t>DISPOSITIVOS ILUMINANTES</t>
  </si>
  <si>
    <t>Espoletas</t>
  </si>
  <si>
    <t>ESTABILIZADO</t>
  </si>
  <si>
    <t>Estabilizado significa que a substância está numa condição em que impede uma reação descontrolada. Pode ser conseguida por métodos, tais como a adição de um produto químico inibidor, a desgaseificação ou a remoção do oxigénio dissolvido e a inertização do espaço de ar na embalagem, ou mantendo a substância sob controlo de temperatura.</t>
  </si>
  <si>
    <t>Explodir</t>
  </si>
  <si>
    <t>O verbo utilizado para indicar aqueles efeitos explosivos capazes de colocar em perigo a vida e a propriedade por meio de explosão, calor e projeção de projéteis. Engloba tanto a deflagração como a detonação.</t>
  </si>
  <si>
    <t>Explosão dos conteúdos totais</t>
  </si>
  <si>
    <t>A frase "explosão dos conteúdos totais" é utilizada em ensaios de um único objeto ou volume ou de uma pequena pilha de objetos ou volumes.</t>
  </si>
  <si>
    <t>Explosão em massa</t>
  </si>
  <si>
    <t>Explosão que afeta praticamente a totalidade da carga quase instantaneamente.</t>
  </si>
  <si>
    <t>Explosivo de desmonte</t>
  </si>
  <si>
    <r>
      <t>Matérias explosivas detonantes utilizadas em mineração, construção e tarefas semelhantes. Os explosivos de desmonte são afetados a um de cinco tipos. Adicionalmente aos ingredientes enumerados, os explosivos de desmonte podem também conter componentes inertes, tais como a diatomite (</t>
    </r>
    <r>
      <rPr>
        <i/>
        <sz val="9"/>
        <color rgb="FF000000"/>
        <rFont val="Calibri Light"/>
        <family val="2"/>
      </rPr>
      <t>kieselguhr</t>
    </r>
    <r>
      <rPr>
        <sz val="9"/>
        <color rgb="FF000000"/>
        <rFont val="Calibri Light"/>
        <family val="2"/>
      </rPr>
      <t>), e ingredientes menores, tais como agentes corantes e estabilizadores.</t>
    </r>
  </si>
  <si>
    <t xml:space="preserve">Matérias constituídas por nitratos orgânicos líquidos tais como a nitroglicerina ou uma mistura destes componentes com um ou vários dos componentes seguintes: nitrocelulose, nitrato de amónio ou outros nitratos inorgânicos, derivados de nitrados aromáticos ou matérias combustíveis como farinha de madeira e alumínio em pó. Estas matérias explosivas podem estar sob a forma de pó ou ter uma consistência gelatinosa, plástica ou elástica. </t>
  </si>
  <si>
    <t>Matérias constituídas por uma mistura quer de clorato de potássio ou de sódio quer de perclorato de potássio, de sódio ou de amónio com derivados nitrados orgânicos ou matérias combustíveis tais como a farinha de madeira ou de alumínio em pó ou um hidrocarboneto. Estes explosivos não devem conter nem nitroglicerina nem nitratos orgânicos líquidos similares.</t>
  </si>
  <si>
    <t>Matérias constituídas por uma mistura de compostos nitrados orgânicos e de matérias combustíveis tais como os hidrocarbonetos ou o alumínio em pó. Estes explosivos não devem conter nem nitroglicerina, nem nitratos orgânicos líquidos similares, nem cloratos, nem nitrato de amónio. Os explosivos plásticos em geral estão compreendidos nesta denominação.</t>
  </si>
  <si>
    <t>Matérias constituídas por água como componente essencial e proporções elevadas de nitrato de amónio ou outros comburentes no todo ou em parte em solução. Os outros componentes podem ser derivados nitrados tais como o trinitrotolueno, hidrocarbonetos ou o alumínio em pó.</t>
  </si>
  <si>
    <t>Explosivo deflagrante</t>
  </si>
  <si>
    <t>Uma matéria, por exemplo um agente propulsor, que reage por deflagração em vez de detonação quando iniciado e utilizado nas suas condições normais.</t>
  </si>
  <si>
    <t>Explosivo detonante</t>
  </si>
  <si>
    <t>Uma matéria que reage pela detonação em vez de deflagração quando iniciada e utilizado nas suas condições normais.</t>
  </si>
  <si>
    <t>Explosivo primário</t>
  </si>
  <si>
    <t>Matéria explosiva fabricada com vista a produzir um efeito prático por explosão que é muito sensível ao calor, impacto ou à fricção e que, mesmo em quantidades muito pequenas, ou detona ou arde muito rapidamente. É capaz de transmitir a detonação (no caso de se iniciar a explosão) ou de deflagração de explosivos secundários próximos a ela. Os principais explosivos primários são o fulminato de mercúrio, a azida de chumbo e o estifnato de chumbo.</t>
  </si>
  <si>
    <t>Explosivo secundário</t>
  </si>
  <si>
    <t>Matéria explosiva que é pouco sensível (quando comparada com explosivos primários), a qual é normalmente iniciada por explosivos primários, com ou sem o auxílio de reforçadores ou cargas suplementares. Um tal explosivo pode reagir como um explosivo deflagrante ou como um explosivo detonante.</t>
  </si>
  <si>
    <t>EXPLOSIVOS, EXTREMAMENTE POUCO SENSÍVEIS (EEPS)</t>
  </si>
  <si>
    <t>Matérias extremamente pouco sensíveis, que revelam uma probabilidade negligenciável de escorvamento ou de propagação acidentais.</t>
  </si>
  <si>
    <t>FOGUETES</t>
  </si>
  <si>
    <t>FOGUETES HIDRO-REATIVOS com carga de dispersão, de expulsão ou propulsora</t>
  </si>
  <si>
    <t>Objetos cujo funcionamento é baseado numa reação físico‐química do seu conteúdo com a água.</t>
  </si>
  <si>
    <t>Fúsil (Cordão)/Fuzil (Espoleta)</t>
  </si>
  <si>
    <r>
      <t>Embora estas duas palavras tenham uma origem comum ("</t>
    </r>
    <r>
      <rPr>
        <i/>
        <sz val="9"/>
        <color rgb="FF000000"/>
        <rFont val="Calibri Light"/>
        <family val="2"/>
      </rPr>
      <t>fusée</t>
    </r>
    <r>
      <rPr>
        <sz val="9"/>
        <color rgb="FF000000"/>
        <rFont val="Calibri Light"/>
        <family val="2"/>
      </rPr>
      <t>" do francês, fúsil) por vezes são consideradas como diferentes grafias, sendo útil manter a convenção de que o "fúsil" refere-se a um cordão como dispositivo de ignição enquanto "fuzil" se refere a um dispositivo usado na munição que incorpora componentes hidrostáticos mecânicos, elétricos ou químicos para iniciar uma sequência pela deflagração ou detonação.</t>
    </r>
  </si>
  <si>
    <t>GERADORES DE OXIGÉNIO, QUÍMICOS</t>
  </si>
  <si>
    <t>Os geradores de oxigénio, químicos, são dispositivos que contêm produtos químicos que após a ativação libertam oxigénio como produto da reação química. Os geradores de oxigénio, químicos, são usados para gerar oxigénio para suporte respiratório, por exemplo, em aviões, submarinos, naves espaciais, abrigos antiaéreos e equipamento de respiração. Os sais comburentes, tais como cloratos e percloratos de lítio, de sódio e de potássio, que são utilizados em geradores de oxigénio, químicos, libertam oxigénio quando aquecidos. Estes sais são misturados (combinados) com um combustível, geralmente ferro em pó, para formar uma vela de clorato, o que produz oxigénio por reação contínua. O combustível é utilizado para gerar calor através da oxidação. Uma vez iniciada a reação, o oxigénio é libertado a partir do sal quente por decomposição térmica (um escudo térmico é usado em torno do gerador). Uma parte do oxigénio reage com o combustível para produzir mais calor que produz mais oxigénio, e assim sucessivamente. A iniciação da reação pode ser conseguida com um dispositivo de percussão, um dispositivo de fricção ou fio elétrico.</t>
  </si>
  <si>
    <t>GRANADAS de mão ou de espingarda</t>
  </si>
  <si>
    <t xml:space="preserve">GRANADAS de mão ou de espingarda com carga de rebentamento; </t>
  </si>
  <si>
    <t xml:space="preserve">GRANADAS DE EXERCÍCIO de mão ou de espingarda. </t>
  </si>
  <si>
    <t>Ignição, os meios de</t>
  </si>
  <si>
    <t>Um termo genérico usado em relação ao método utilizado para iniciar uma sequência de deflagração de explosivos ou matérias pirotécnicas (por exemplo: um iniciador para uma carga propulsora, um dispositivo de ignição para um motor de foguete; uma espoleta de ignição).</t>
  </si>
  <si>
    <t>Objetos contendo uma ou mais matérias explosivas utilizadas para provocar uma deflagração numa cadeia pirotécnica. Podem ser acionados química, elétrica ou mecanicamente. Não estão compreendidos nesta denominação os objetos seguintes, que estão listados separadamente: MECHAS DE COMBUSTÃO RÁPIDA; CORDÃO DE INFLAMAÇÃO; MECHA NÃO DETONANTE; ESPOLETAS INFLAMADORAS; ACENDEDORES PARA MECHA DE MINEIRO; ESCORVAS DE PERCUSSÃO; ESCORVAS TUBULARES.</t>
  </si>
  <si>
    <t>Iniciação, meios de</t>
  </si>
  <si>
    <t>MATÉRIAS EXPLOSIVAS MUITO POUCO SENSÍVEIS (MATÉRIAS EMPS) N.S.A.</t>
  </si>
  <si>
    <t>Matérias que apresentam um risco de explosão em massa mas que são tão pouco sensíveis que a probabilidade de escorvamento ou de passagem da combustão à detonação (nas condições normais de transporte) é muito fraca, e que foram submetidas aos ensaios da série 5.</t>
  </si>
  <si>
    <t>Objeto composto por fios têxteis cobertos de pólvora negra ou de outra composição pirotécnica de combustão rápida e por um invólucro protetor flexível, ou constituído por uma alma de pólvora negra envolta por uma tela tecida maleável. Arde com uma chama exterior que progride ao longo da mecha e serve para transmitir a ignição de um dispositivo a uma carga ou a uma escorva.</t>
  </si>
  <si>
    <t>MECHA DE MINEIRO (MECHA LENTA ou CORDÃO BICKFORD)</t>
  </si>
  <si>
    <t>Objeto constituído por uma alma de pólvora negra de grãos finos envolta por uma tela de tecido maleável revestido de uma ou mais bainhas protetoras. Quando é inflamada arde a uma velocidade pré‐determinada sem qualquer efeito explosivo exterior.</t>
  </si>
  <si>
    <t>MECHA, INSTANTÂNEA, NÃO DETONANTE</t>
  </si>
  <si>
    <t>Objeto constituído por fios de algodão impregnados de polvorim. Arde com uma chama exterior e é utilizado nas cadeias de ignição dos artifícios de divertimento, etc.</t>
  </si>
  <si>
    <t>MINAS</t>
  </si>
  <si>
    <t>Objetos constituídos geralmente por recipientes de metal ou de material compósito, cheios de um explosivo secundário detonante. São concebidos para funcionar à passagem de barcos, de veículos ou de pessoas. Os "torpedos Bangalore" estão compreendidos nesta denominação.</t>
  </si>
  <si>
    <t xml:space="preserve">MOTORES DE FOGUETE; </t>
  </si>
  <si>
    <t xml:space="preserve">MOTORES DE FOGUETE COM LÍQUIDOS HIPERGÓLICOS com ou sem carga de expulsão; </t>
  </si>
  <si>
    <t>MOTORES DE FOGUETE A COMBUSTÍVEL LÍQUIDO.</t>
  </si>
  <si>
    <t>Munições</t>
  </si>
  <si>
    <t>Designação genérica relacionada principalmente com objetos de uso militar que consiste em todos os tipos de bombas, granadas, foguetes, minas, projéteis e outros dispositivos ou artifícios semelhantes.</t>
  </si>
  <si>
    <t>MUNIÇÕES FUMÍGENAS</t>
  </si>
  <si>
    <t>Munições concebidas para produzir uma fonte única de luz intensa com o fim de iluminar um espaço. Os cartuchos iluminantes, as granadas iluminantes, os projéteis iluminantes e as bombas de referenciação (identificação de alvos) estão compreendidos nesta denominação. Não estão compreendidas nesta denominação e estão listados separadamente os seguintes objetos: artifícios de sinalização de mão, cartuchos de sinalização, dispositivos iluminantes aéreos, dispositivos iluminantes de superfície e sinais pedido de socorro.</t>
  </si>
  <si>
    <t>MUNIÇÕES INCENDIÁRIAS</t>
  </si>
  <si>
    <t>Munições contendo uma matéria lacrimogénea. Contêm também um ou vários dos elementos seguintes: matérias pirotécnicas, carga propulsora com escorva e carga de ignição, espoleta com carga de dispersão ou carga de expulsão.</t>
  </si>
  <si>
    <t>Munições contendo uma matéria pirotécnica, utilizadas para provar a eficácia ou a potência de novas munições ou de novos elementos ou conjuntos de armas.</t>
  </si>
  <si>
    <t>Munições contendo um agente tóxico. Também contém um ou mais dos seguintes elementos: uma matéria pirotécnica; uma carga propulsora com escorva e iniciador de carga; uma espoleta com carga de dispersão ou carga de expulsão.</t>
  </si>
  <si>
    <t>Objetos que só contêm matérias extremamente pouco sensíveis, que revelam uma probabilidade negligenciável de escorvamento ou de propagação acidentais (nas condições normais de transporte), e que foram submetidas aos ensaios da série 7.</t>
  </si>
  <si>
    <t>Objetos que contêm uma matéria pirofórica (suscetível de inflamação espontânea quando exposta ao ar) e uma matéria ou um componente explosivo. Os objetos que contêm fósforo branco não estão incluídos nesta denominação.</t>
  </si>
  <si>
    <t>Ogivas de foguete</t>
  </si>
  <si>
    <t xml:space="preserve">OGIVAS DE FOGUETE, com carga de rebentamento; </t>
  </si>
  <si>
    <t>OGIVAS DE TORPEDO com carga de rebentamento.</t>
  </si>
  <si>
    <t>PASTA DE PÓLVORA (GALETE) HUMEDECIDA</t>
  </si>
  <si>
    <t>Matéria constituída por nitrocelulose impregnada de pelo menos 60% de nitroglicerina ou de outros nitratos orgânicos líquidos ou de uma mistura destes líquidos.</t>
  </si>
  <si>
    <t>PERFURADORES DE CARGA OCA para poços de petróleo, sem detonador</t>
  </si>
  <si>
    <t>Objetos constituídos por um tubo de aço ou por uma cinta metálica sobre a qual são dispostas cargas ocas ligadas umas às outras por cordão detonante, sem meios próprios de escorvamento.</t>
  </si>
  <si>
    <t>Matéria pirotécnica que, quando é inflamada, emite uma luz intensa.</t>
  </si>
  <si>
    <t>PÓLVORA NEGRA</t>
  </si>
  <si>
    <t>Matéria constituída por uma mistura íntima de carvão vegetal ou outro carvão e de nitrato de potássio ou nitrato de sódio, com ou sem enxofre. Pode apresentar-se sob a forma de grãos, polvorim, comprimidos ou pastilhas.</t>
  </si>
  <si>
    <t>Matéria geralmente à base de nitrocelulose utilizada como pólvora propulsora. As pólvoras de base simples (só nitrocelulose), as de base dupla (tais como nitrocelulose e nitroglicerina) e as de base tripla (tais como nitrocelulose, nitroglicerina/nitroguanidina) estão compreendidas nesta denominação. As cargas de pólvora sem fumo vazadas, comprimidas ou em cartucho figuram sob a denominação de CARGAS PROPULSORAS ou CARGAS PROPULSORAS PARA CANHÃO.</t>
  </si>
  <si>
    <t>PROJÉTEIS</t>
  </si>
  <si>
    <t>PROJÉTEIS com carga de rebentamento.</t>
  </si>
  <si>
    <t>PROPERGOL</t>
  </si>
  <si>
    <t>Explosivo deflagrante utilizado para a propulsão ou para reduzir a resistência de projéteis.</t>
  </si>
  <si>
    <t>Matéria constituída por um explosivo líquido deflagrante, utilizado para a propulsão.</t>
  </si>
  <si>
    <t>Matéria constituída por um explosivo sólido deflagrante, utilizado para a propulsão.</t>
  </si>
  <si>
    <t>REFORÇADORES</t>
  </si>
  <si>
    <t>Objetos constituídos por uma carga de explosivo detonante, com meios de escorvamento. São utilizados para reforçar o poder de escorvamento dos detonadores ou do cordão detonante.</t>
  </si>
  <si>
    <t>REFORÇADORES, explosivos</t>
  </si>
  <si>
    <t>Objetos constituídos por uma pequena carga de explosivo utilizados para abrir projéteis ou outras munições, a fim de dispersar o seu conteúdo.</t>
  </si>
  <si>
    <t>SINAIS DE PEDIDO DE SOCORRO</t>
  </si>
  <si>
    <t>TORPEDOS</t>
  </si>
  <si>
    <t>TORPEDOS DE PERFURAÇÃO, EXPLOSIVOS sem detonador para poços de petróleo</t>
  </si>
  <si>
    <t>Objetos constituídos por uma carga detonante contida num invólucro, sem meios próprios de escorvamento. Servem para fraturar a rocha à volta dos veios de brocagem de modo a facilitar o escoamento do petróleo bruto a partir da rocha.</t>
  </si>
  <si>
    <t>Objetos fechados contendo matérias pirotécnicas e concebidos para seguir a trajetória de um projétil.</t>
  </si>
  <si>
    <t>SW1</t>
  </si>
  <si>
    <t>SW2</t>
  </si>
  <si>
    <t>SW3</t>
  </si>
  <si>
    <t>SW4</t>
  </si>
  <si>
    <t>SW5</t>
  </si>
  <si>
    <t>SW6</t>
  </si>
  <si>
    <t>SW7</t>
  </si>
  <si>
    <t>SW8</t>
  </si>
  <si>
    <t>SW9</t>
  </si>
  <si>
    <t>Proporcionar um bom meio de ventilação para carga ensacada. A estiva com cintagem dupla é recomendada. A ilustração em 7.1.10.3.3, mostra como isto pode ser conseguido. Durante a viagem devem ser efetuadas leituras regulares da temperatura a diferentes profundidades no porão, e registadas. Se a temperatura da carga exceder a temperatura ambiente e continuar a aumentar, a ventilação deve ser fechada.</t>
  </si>
  <si>
    <t>A não ser que transportados em unidades de transporte de carga fechadas, os fardos devem ser devidamente cobertos por lonas ou similares. Os espaços de carga devem estar limpos, secos e livres de óleo ou massa lubrificante. As campânulas de ventilação que conduzam ao espaço de carga deverão ter telas que impeçam a ignição. Todas as outras aberturas, entradas e escotilhas que conduzam ao espaço de carga devem ser bem fechadas. Durante a interrupção temporária da carga, quando a escotilha permanece descoberta, um detetor de incêndios deve ser mantido. Durante a descarga ou o carregamento, fumar na proximidade é proibido e os equipamentos de combate a incêndios devem estar sempre prontos para atuação imediata.</t>
  </si>
  <si>
    <t>As unidades de transporte de carga devem ser protegidas da luz solar direta e estivadas afastadas de fontes de calor. As embalagens nas unidades de transporte de carga devem ser estivadas de modo a permitir a circulação de ar adequada em toda a carga.</t>
  </si>
  <si>
    <t>SW29</t>
  </si>
  <si>
    <t>Para os motores ou máquinas que contenham combustíveis com ponto de inflamação igual ou superior a 23 ° C, Categoria A</t>
  </si>
  <si>
    <t>SW30</t>
  </si>
  <si>
    <t>Para disposições especiais de estiva, ver 7.1.4.4.5.</t>
  </si>
  <si>
    <t>Para AEROSSÓIS com uma capacidade máxima de 1 L: Categoria A.
Para AEROSSÓIS com uma capacidade acima de 1 L: Categoria B.
Para RESÍDUOS DE AEROSSÓIS ou RESÍDUOS DE CARTUCHOS DE GÁS: Categoria C, Fora de zonas de aposentos</t>
  </si>
  <si>
    <t>H5</t>
  </si>
  <si>
    <t>Evitar movimentar a embalagem ou grande embalagem ou manter a movimentação num mínimo. Informar a autoridade de saúde pública ou autoridade veterinária apropriada quando existirem pessoas ou animais que possam ter sido expostos.</t>
  </si>
  <si>
    <t>Código de grupo de segregação</t>
  </si>
  <si>
    <t>Ácidos</t>
  </si>
  <si>
    <t>Compostos de amónio</t>
  </si>
  <si>
    <t>SGG3</t>
  </si>
  <si>
    <t xml:space="preserve">Bromatos </t>
  </si>
  <si>
    <t>SGG4</t>
  </si>
  <si>
    <t>Cloratos</t>
  </si>
  <si>
    <t>SGG5</t>
  </si>
  <si>
    <t>Cloritos</t>
  </si>
  <si>
    <t>Cianetos</t>
  </si>
  <si>
    <t>Metais pesados e seus sais (incluindo os seus compostos organometálicos)</t>
  </si>
  <si>
    <t>Hipocloritos</t>
  </si>
  <si>
    <t>SGG9</t>
  </si>
  <si>
    <t>Chumbo e seus compostos</t>
  </si>
  <si>
    <t>Hidrocarbonetos líquidos halogenados</t>
  </si>
  <si>
    <t>SGG11</t>
  </si>
  <si>
    <t>Mercúrio e compostos de mercúrio</t>
  </si>
  <si>
    <t>SGG12</t>
  </si>
  <si>
    <t>Nitritos e suas misturas</t>
  </si>
  <si>
    <t>SGG13</t>
  </si>
  <si>
    <t>Percloratos</t>
  </si>
  <si>
    <t>SGG14</t>
  </si>
  <si>
    <t>Permanganatos</t>
  </si>
  <si>
    <t>SGG15</t>
  </si>
  <si>
    <t>Metais em pó</t>
  </si>
  <si>
    <t>SGG16</t>
  </si>
  <si>
    <t>Peróxidos</t>
  </si>
  <si>
    <t>Azotetos</t>
  </si>
  <si>
    <t>SGG18</t>
  </si>
  <si>
    <t>Bases</t>
  </si>
  <si>
    <t>Estivar "separado de" explosivos contendo clotratos e percloratos</t>
  </si>
  <si>
    <t xml:space="preserve">Stow "separated from" explosives containing chlorates or perchlorates </t>
  </si>
  <si>
    <t>Stow "separated from" ammonium compounds and explosives containing ammonium compounds or salts</t>
  </si>
  <si>
    <t>Estivar "separado de"compostos de amónio e explosivos contendo compostos de amónio ou sais</t>
  </si>
  <si>
    <t>Quando contendo compostos de amónio, "separado de" cloratos ou percloratos e explosivos contendo cloratos ou percloratos</t>
  </si>
  <si>
    <t>When containing ammonium compounds, "separated from" chlorates or perchlorates and explosives containing chlorates or perchlorates.</t>
  </si>
  <si>
    <t>Segregation as for class 7.</t>
  </si>
  <si>
    <t xml:space="preserve">Segregation as for class 8. However, in relation to class 7, no segregation needs to be </t>
  </si>
  <si>
    <t>Stow “separated longitudinally by an intervening complete compartment or hold from” division 1.1, 1.2, and 1.5.</t>
  </si>
  <si>
    <t>Pó rosa inodoro. Tóxico à inalação de poeiras.</t>
  </si>
  <si>
    <t>x</t>
  </si>
  <si>
    <t xml:space="preserve">SG35 SG46 </t>
  </si>
  <si>
    <t xml:space="preserve">SG22 SG35 </t>
  </si>
  <si>
    <t xml:space="preserve">SG15 SG30 SG35 </t>
  </si>
  <si>
    <t xml:space="preserve">SG11 SG20 </t>
  </si>
  <si>
    <t xml:space="preserve">SG16 SG26 SG35 SG59 </t>
  </si>
  <si>
    <t xml:space="preserve">SG16 SG59 </t>
  </si>
  <si>
    <t xml:space="preserve">SG26  SG32 SG35 SG36 </t>
  </si>
  <si>
    <t xml:space="preserve">SG26 SG32 SG35 </t>
  </si>
  <si>
    <t xml:space="preserve">SG38 SG49 SG60 SG62 </t>
  </si>
  <si>
    <t xml:space="preserve">SG35 SG38 SG49 SG53 SG60 </t>
  </si>
  <si>
    <t xml:space="preserve">SG15 SG35 </t>
  </si>
  <si>
    <t xml:space="preserve"> SG38 SG49 </t>
  </si>
  <si>
    <t xml:space="preserve">SG27 SG31 </t>
  </si>
  <si>
    <t xml:space="preserve">SG49 SG60 </t>
  </si>
  <si>
    <t xml:space="preserve">SG15 SG16 SG30 SG63 </t>
  </si>
  <si>
    <t xml:space="preserve">SG16 SG42 SG45 SG47 SG48 SG51 SG56 SG58 SG59 SG61 </t>
  </si>
  <si>
    <t xml:space="preserve">SG42 SG45 SG47 SG48 SG51 SG56 SG58 SG59 SG61 </t>
  </si>
  <si>
    <t xml:space="preserve">SG35 SG68 </t>
  </si>
  <si>
    <t>SG36 SG49</t>
  </si>
  <si>
    <t>SG35 SG36 SG49</t>
  </si>
  <si>
    <t>SG16 SG36 SG49</t>
  </si>
  <si>
    <t>SG36 SG49 SG72</t>
  </si>
  <si>
    <t xml:space="preserve">SG16 SG36 SG49 </t>
  </si>
  <si>
    <t>SG50 SG57 SG36 SG49</t>
  </si>
  <si>
    <t xml:space="preserve">SG36 SG38 SG49 </t>
  </si>
  <si>
    <t>SG36 SG37 SG49</t>
  </si>
  <si>
    <t>SG35 SG36</t>
  </si>
  <si>
    <t>SG01 SG35 SG36 SG72</t>
  </si>
  <si>
    <t xml:space="preserve">SG01 SG35 SG36 SG72 </t>
  </si>
  <si>
    <t xml:space="preserve">SG01 SG35 SG36 </t>
  </si>
  <si>
    <t xml:space="preserve">SG05 SG14 </t>
  </si>
  <si>
    <t>SG05 SG13 SG25 SG26</t>
  </si>
  <si>
    <t xml:space="preserve">SG05 SG13 SG25 SG26 </t>
  </si>
  <si>
    <t xml:space="preserve">SG06 SG19 </t>
  </si>
  <si>
    <t xml:space="preserve">SG06 SG16 SG19 </t>
  </si>
  <si>
    <t>SG06 SG16 SG17 SG19 SG36 SG49</t>
  </si>
  <si>
    <t>SG06 SG16 SG19 SG36 SG49</t>
  </si>
  <si>
    <t>SG06 SG19</t>
  </si>
  <si>
    <t>SG06 SG16 SG19 SG35 SG36 SG49</t>
  </si>
  <si>
    <t>SG07 SG11</t>
  </si>
  <si>
    <t xml:space="preserve">SG07 SG30 </t>
  </si>
  <si>
    <t xml:space="preserve">SG05 SG08 SG13 SG35 </t>
  </si>
  <si>
    <t>SG05 SG08 SG36 SG49</t>
  </si>
  <si>
    <t>SG05 SG08 SG13 SG25 SG26 SG36 SG49</t>
  </si>
  <si>
    <t>SG05 SG08 SG13 SG35</t>
  </si>
  <si>
    <t>SG05 SG08</t>
  </si>
  <si>
    <t>SG05 SG08 SG13 SG25 SG26 SG36 SG49 SG72</t>
  </si>
  <si>
    <t>SG06 SG08 SG10 SG12 SG36 SG49</t>
  </si>
  <si>
    <t xml:space="preserve">SG06 SG08 SG10 SG12 </t>
  </si>
  <si>
    <t xml:space="preserve">SG06 SG08 SG10 SG12 SG20 </t>
  </si>
  <si>
    <t xml:space="preserve">SG05 SG08 SG35 </t>
  </si>
  <si>
    <t>SG05 SG08 SG35</t>
  </si>
  <si>
    <t>SG05 SG08 SG13 SG25 SG26</t>
  </si>
  <si>
    <t>SG05 SG08 SG13</t>
  </si>
  <si>
    <t xml:space="preserve">SG05 SG08 </t>
  </si>
  <si>
    <t>SG07 SG09 SG17</t>
  </si>
  <si>
    <t>SG07 SG09</t>
  </si>
  <si>
    <t xml:space="preserve">SG04 SG09 SG72 </t>
  </si>
  <si>
    <t xml:space="preserve">SG04 SG09 </t>
  </si>
  <si>
    <t>Categoria E SW2 H1 H5</t>
  </si>
  <si>
    <t>Categoria 04</t>
  </si>
  <si>
    <t>Categoria 03</t>
  </si>
  <si>
    <t>Categoria 01</t>
  </si>
  <si>
    <t>Categoria 05</t>
  </si>
  <si>
    <t>Categoria 02</t>
  </si>
  <si>
    <t>Categoria D</t>
  </si>
  <si>
    <t>Categoria C</t>
  </si>
  <si>
    <t xml:space="preserve">Categoria E  </t>
  </si>
  <si>
    <t>Etiquetas</t>
  </si>
  <si>
    <t>3.1.2</t>
  </si>
  <si>
    <t>2.1.1.3</t>
  </si>
  <si>
    <t>5.2.2</t>
  </si>
  <si>
    <t>(3a)</t>
  </si>
  <si>
    <t>(3b)</t>
  </si>
  <si>
    <t>(16)</t>
  </si>
  <si>
    <t>(19)</t>
  </si>
  <si>
    <t>(20)</t>
  </si>
  <si>
    <t>S1</t>
  </si>
  <si>
    <t>1.4</t>
  </si>
  <si>
    <t>1.5</t>
  </si>
  <si>
    <t>1.6</t>
  </si>
  <si>
    <t>4F</t>
  </si>
  <si>
    <t>S2</t>
  </si>
  <si>
    <t>1A</t>
  </si>
  <si>
    <t>20</t>
  </si>
  <si>
    <t>3O</t>
  </si>
  <si>
    <t>2TC</t>
  </si>
  <si>
    <t>268</t>
  </si>
  <si>
    <t>2A</t>
  </si>
  <si>
    <t>2F</t>
  </si>
  <si>
    <t>1TF</t>
  </si>
  <si>
    <t>263</t>
  </si>
  <si>
    <t>2TOC</t>
  </si>
  <si>
    <t>265</t>
  </si>
  <si>
    <t>2TF</t>
  </si>
  <si>
    <t>3F</t>
  </si>
  <si>
    <t>ÓXIDO DE ETILENO</t>
  </si>
  <si>
    <t>4A</t>
  </si>
  <si>
    <t>642</t>
  </si>
  <si>
    <t>6A</t>
  </si>
  <si>
    <t>1TOC</t>
  </si>
  <si>
    <t>1F</t>
  </si>
  <si>
    <t>TF1</t>
  </si>
  <si>
    <t>CT1</t>
  </si>
  <si>
    <t>886</t>
  </si>
  <si>
    <t>6F</t>
  </si>
  <si>
    <t>2T</t>
  </si>
  <si>
    <t>2O</t>
  </si>
  <si>
    <t>25</t>
  </si>
  <si>
    <t>1O</t>
  </si>
  <si>
    <t>TRIFLUORCLOROETILENO ESTABILIZADO (GÁS REFRIGERANTE R1113)</t>
  </si>
  <si>
    <t>F1</t>
  </si>
  <si>
    <t>33</t>
  </si>
  <si>
    <t>663</t>
  </si>
  <si>
    <t>FT1</t>
  </si>
  <si>
    <t>336</t>
  </si>
  <si>
    <t>30</t>
  </si>
  <si>
    <t>FC</t>
  </si>
  <si>
    <t>338</t>
  </si>
  <si>
    <t>38</t>
  </si>
  <si>
    <t>339</t>
  </si>
  <si>
    <t>X338</t>
  </si>
  <si>
    <t>TFC</t>
  </si>
  <si>
    <t>63</t>
  </si>
  <si>
    <t>WFC</t>
  </si>
  <si>
    <t>D</t>
  </si>
  <si>
    <t>36</t>
  </si>
  <si>
    <t>639</t>
  </si>
  <si>
    <t>664</t>
  </si>
  <si>
    <t>F3</t>
  </si>
  <si>
    <t>40</t>
  </si>
  <si>
    <t>DT</t>
  </si>
  <si>
    <t>WF2</t>
  </si>
  <si>
    <t>423</t>
  </si>
  <si>
    <t>WT2</t>
  </si>
  <si>
    <t xml:space="preserve">FARINHA DE PEIXE (RESÍDUOS DE PEIXE) NÃO ESTABILIZADA </t>
  </si>
  <si>
    <t>S4</t>
  </si>
  <si>
    <t>ST3</t>
  </si>
  <si>
    <t>333</t>
  </si>
  <si>
    <t>46</t>
  </si>
  <si>
    <t>ST4</t>
  </si>
  <si>
    <t>W1</t>
  </si>
  <si>
    <t>X323</t>
  </si>
  <si>
    <t>W2</t>
  </si>
  <si>
    <t>462</t>
  </si>
  <si>
    <t>X423</t>
  </si>
  <si>
    <t>39</t>
  </si>
  <si>
    <t>WF1</t>
  </si>
  <si>
    <t>WS</t>
  </si>
  <si>
    <t>SC4</t>
  </si>
  <si>
    <t>48</t>
  </si>
  <si>
    <t>O2</t>
  </si>
  <si>
    <t>50</t>
  </si>
  <si>
    <t>OT2</t>
  </si>
  <si>
    <t>56</t>
  </si>
  <si>
    <t>OTC</t>
  </si>
  <si>
    <t>568</t>
  </si>
  <si>
    <t>TO1</t>
  </si>
  <si>
    <t>665</t>
  </si>
  <si>
    <t>OC2</t>
  </si>
  <si>
    <t>58</t>
  </si>
  <si>
    <t>669</t>
  </si>
  <si>
    <t>66</t>
  </si>
  <si>
    <t>60</t>
  </si>
  <si>
    <t>TF3</t>
  </si>
  <si>
    <t>64</t>
  </si>
  <si>
    <t>TC1</t>
  </si>
  <si>
    <t>668</t>
  </si>
  <si>
    <t>CF1</t>
  </si>
  <si>
    <t>83</t>
  </si>
  <si>
    <t>ARSENIATO DE FERRO III</t>
  </si>
  <si>
    <t>ARSENITO DE FERRO II</t>
  </si>
  <si>
    <t>ARSENIATO DE FERRO II</t>
  </si>
  <si>
    <t>1T</t>
  </si>
  <si>
    <t>C3</t>
  </si>
  <si>
    <t>80</t>
  </si>
  <si>
    <t>C5</t>
  </si>
  <si>
    <t>X839</t>
  </si>
  <si>
    <t>C2</t>
  </si>
  <si>
    <t>X80</t>
  </si>
  <si>
    <t>C4</t>
  </si>
  <si>
    <t>C1</t>
  </si>
  <si>
    <t>86</t>
  </si>
  <si>
    <t>68</t>
  </si>
  <si>
    <t>C9</t>
  </si>
  <si>
    <t>88</t>
  </si>
  <si>
    <t>X83</t>
  </si>
  <si>
    <t>TC2</t>
  </si>
  <si>
    <t>X88</t>
  </si>
  <si>
    <t>C10</t>
  </si>
  <si>
    <t>C11</t>
  </si>
  <si>
    <t>C7</t>
  </si>
  <si>
    <t>CO1</t>
  </si>
  <si>
    <t>885</t>
  </si>
  <si>
    <t>COT</t>
  </si>
  <si>
    <t>85</t>
  </si>
  <si>
    <t>TC3</t>
  </si>
  <si>
    <t>X668</t>
  </si>
  <si>
    <t>CT2</t>
  </si>
  <si>
    <t>C6</t>
  </si>
  <si>
    <t>X886</t>
  </si>
  <si>
    <t>M11</t>
  </si>
  <si>
    <t>90</t>
  </si>
  <si>
    <t>FT2</t>
  </si>
  <si>
    <t>59</t>
  </si>
  <si>
    <t>OC1</t>
  </si>
  <si>
    <t>558</t>
  </si>
  <si>
    <t>3A</t>
  </si>
  <si>
    <t>22</t>
  </si>
  <si>
    <t>AEROSSÓIS asfixiantes</t>
  </si>
  <si>
    <t>5A</t>
  </si>
  <si>
    <t>AEROSSÓIS corrosivos</t>
  </si>
  <si>
    <t>5C</t>
  </si>
  <si>
    <t>AEROSSÓIS corrosivos, comburentes</t>
  </si>
  <si>
    <t>5CO</t>
  </si>
  <si>
    <t>AEROSSÓIS inflamáveis</t>
  </si>
  <si>
    <t>5F</t>
  </si>
  <si>
    <t>AEROSSÓIS inflamáveis, corrosivos</t>
  </si>
  <si>
    <t>5FC</t>
  </si>
  <si>
    <t>AEROSSÓIS comburentes</t>
  </si>
  <si>
    <t>5O</t>
  </si>
  <si>
    <t>AEROSSÓIS tóxicos</t>
  </si>
  <si>
    <t>5T</t>
  </si>
  <si>
    <t>AEROSSÓIS tóxicos, corrosivos</t>
  </si>
  <si>
    <t>5TC</t>
  </si>
  <si>
    <t>5TF</t>
  </si>
  <si>
    <t>AEROSSÓIS tóxicos, inflamáveis, corrosivos</t>
  </si>
  <si>
    <t>5TFC</t>
  </si>
  <si>
    <t>AEROSSÓIS tóxicos, comburentes</t>
  </si>
  <si>
    <t>5TO</t>
  </si>
  <si>
    <t>AEROSSÓIS tóxicos, comburentes, corrosivos</t>
  </si>
  <si>
    <t>5TOC</t>
  </si>
  <si>
    <t>RESÍDUOS DE CELULÓIDE</t>
  </si>
  <si>
    <t>559</t>
  </si>
  <si>
    <t>CFT</t>
  </si>
  <si>
    <t>856</t>
  </si>
  <si>
    <t>METILISOBUTIL-CARBINOL (ÁLCOOL METILAMÍLICO)</t>
  </si>
  <si>
    <t>883</t>
  </si>
  <si>
    <t>69</t>
  </si>
  <si>
    <t>3TC</t>
  </si>
  <si>
    <t>2TFC</t>
  </si>
  <si>
    <t>SW</t>
  </si>
  <si>
    <t>M3</t>
  </si>
  <si>
    <t>M1</t>
  </si>
  <si>
    <t>839</t>
  </si>
  <si>
    <t>C8</t>
  </si>
  <si>
    <t>F2</t>
  </si>
  <si>
    <t>44</t>
  </si>
  <si>
    <t>M2</t>
  </si>
  <si>
    <t>FTC</t>
  </si>
  <si>
    <t>O1</t>
  </si>
  <si>
    <t>446</t>
  </si>
  <si>
    <t>89</t>
  </si>
  <si>
    <t>ISOCIANATO DE METÓXIMETILO</t>
  </si>
  <si>
    <t>836</t>
  </si>
  <si>
    <t>TO2</t>
  </si>
  <si>
    <t>65</t>
  </si>
  <si>
    <t>638</t>
  </si>
  <si>
    <t>MATÉRIA INFECCIOSA PARA O SER HUMANO</t>
  </si>
  <si>
    <t>I1</t>
  </si>
  <si>
    <t>606</t>
  </si>
  <si>
    <t>SILICO-FERRO-LÍTIO</t>
  </si>
  <si>
    <t>SILICO-MANGANO-CÁLCIO</t>
  </si>
  <si>
    <t>X333</t>
  </si>
  <si>
    <t>I2</t>
  </si>
  <si>
    <t>TF2</t>
  </si>
  <si>
    <t>7X</t>
  </si>
  <si>
    <t>70</t>
  </si>
  <si>
    <t>CF2</t>
  </si>
  <si>
    <t>884</t>
  </si>
  <si>
    <t>84</t>
  </si>
  <si>
    <t>FC1</t>
  </si>
  <si>
    <t>SR1</t>
  </si>
  <si>
    <t>382</t>
  </si>
  <si>
    <t>768</t>
  </si>
  <si>
    <t>DISPOSITIVOS DE SALVAMENTO AUTO-INSUFLÁVEIS</t>
  </si>
  <si>
    <t>M5</t>
  </si>
  <si>
    <t>M7</t>
  </si>
  <si>
    <t>M6</t>
  </si>
  <si>
    <t>2TO</t>
  </si>
  <si>
    <t>CO2</t>
  </si>
  <si>
    <t>M4</t>
  </si>
  <si>
    <t>9A</t>
  </si>
  <si>
    <t>CW1</t>
  </si>
  <si>
    <t>823</t>
  </si>
  <si>
    <t>CS2</t>
  </si>
  <si>
    <t>CW2</t>
  </si>
  <si>
    <t>842</t>
  </si>
  <si>
    <t>FO</t>
  </si>
  <si>
    <t>OT1</t>
  </si>
  <si>
    <t>OS</t>
  </si>
  <si>
    <t>P1</t>
  </si>
  <si>
    <t>539</t>
  </si>
  <si>
    <t>P2</t>
  </si>
  <si>
    <t>OW</t>
  </si>
  <si>
    <t>TW1</t>
  </si>
  <si>
    <t>623</t>
  </si>
  <si>
    <t>TS</t>
  </si>
  <si>
    <t>TW2</t>
  </si>
  <si>
    <t>SC2</t>
  </si>
  <si>
    <t>SO</t>
  </si>
  <si>
    <t>ST2</t>
  </si>
  <si>
    <t>WC1</t>
  </si>
  <si>
    <t>X382</t>
  </si>
  <si>
    <t>WT1</t>
  </si>
  <si>
    <t>X362</t>
  </si>
  <si>
    <t>362</t>
  </si>
  <si>
    <t>WC2</t>
  </si>
  <si>
    <t>X482</t>
  </si>
  <si>
    <t>482</t>
  </si>
  <si>
    <t>WO</t>
  </si>
  <si>
    <t>OF</t>
  </si>
  <si>
    <t>323</t>
  </si>
  <si>
    <t>7F</t>
  </si>
  <si>
    <t>7TF</t>
  </si>
  <si>
    <t>7T</t>
  </si>
  <si>
    <t>FC2</t>
  </si>
  <si>
    <t>ST1</t>
  </si>
  <si>
    <t>SC1</t>
  </si>
  <si>
    <t>S3</t>
  </si>
  <si>
    <t>SC3</t>
  </si>
  <si>
    <t>SR2</t>
  </si>
  <si>
    <t>M8</t>
  </si>
  <si>
    <t>M9</t>
  </si>
  <si>
    <t>99</t>
  </si>
  <si>
    <t>M10</t>
  </si>
  <si>
    <t>NITRILOS LÍQUIDOS TÓXICOS, N.S.A.</t>
  </si>
  <si>
    <t>COMPOSTO ORGANOFOSFORADO LÍQUIDO TÓXICO, N.S.A.</t>
  </si>
  <si>
    <t>COMPOSTO ORGANOMETÁLICO LÍQUIDO TÓXICO, N.S.A.</t>
  </si>
  <si>
    <t>368</t>
  </si>
  <si>
    <t>TC4</t>
  </si>
  <si>
    <t>I3</t>
  </si>
  <si>
    <t>W3</t>
  </si>
  <si>
    <t>CS1</t>
  </si>
  <si>
    <t>1TO</t>
  </si>
  <si>
    <t>1TC</t>
  </si>
  <si>
    <t>1TFC</t>
  </si>
  <si>
    <t>4TC</t>
  </si>
  <si>
    <t>7X
+7E</t>
  </si>
  <si>
    <t>O3</t>
  </si>
  <si>
    <t>I4</t>
  </si>
  <si>
    <t>T1 ou T4</t>
  </si>
  <si>
    <t>TC1 ou TC3</t>
  </si>
  <si>
    <t>S5</t>
  </si>
  <si>
    <t>X432</t>
  </si>
  <si>
    <t>NITRILOS SÓLIDOS TÓXICOS, N.S.A.</t>
  </si>
  <si>
    <t>COMPOSTO ORGANOFOSFORADO SÓLIDO TÓXICO, N.S.A.</t>
  </si>
  <si>
    <t>COMPOSTO ORGANOMETÁLICO SÓLIDO TÓXICO, N.S.A.</t>
  </si>
  <si>
    <t>TFW</t>
  </si>
  <si>
    <t>8A</t>
  </si>
  <si>
    <t>8F</t>
  </si>
  <si>
    <t>8T</t>
  </si>
  <si>
    <t>8C</t>
  </si>
  <si>
    <t>8TF</t>
  </si>
  <si>
    <t>8FC</t>
  </si>
  <si>
    <t>238</t>
  </si>
  <si>
    <t>CT3</t>
  </si>
  <si>
    <t>9F</t>
  </si>
  <si>
    <t>9T</t>
  </si>
  <si>
    <t>9O</t>
  </si>
  <si>
    <t>9TF</t>
  </si>
  <si>
    <t>9TO</t>
  </si>
  <si>
    <t>9TC</t>
  </si>
  <si>
    <t>9TFC</t>
  </si>
  <si>
    <t>9TOC</t>
  </si>
  <si>
    <t>FOSFINO ADSORVIDO</t>
  </si>
  <si>
    <t>F4</t>
  </si>
  <si>
    <t>PM1</t>
  </si>
  <si>
    <t>PM2</t>
  </si>
  <si>
    <t xml:space="preserve">6.1
+4.1 </t>
  </si>
  <si>
    <t xml:space="preserve">Ver 5.2.
2.1.12 </t>
  </si>
  <si>
    <t>6T</t>
  </si>
  <si>
    <t>S6</t>
  </si>
  <si>
    <t>P1 ou P2</t>
  </si>
  <si>
    <t>BUTILENO</t>
  </si>
  <si>
    <t>PÓ DE DIHIDRÓXIDO DE COBALTO com um teor em particulas respiráveis superior ou igual a 10%</t>
  </si>
  <si>
    <t>Líquido incolor com um odor forte. Imiscível com a água. ÁLCOOL DE AMILO terciário: Ponto de inflamação entre 19°C e 21°C c.c.. Limites de explosividade: entre 1.2% e 10.5%.</t>
  </si>
  <si>
    <t>Líquidos claros, incolores. Limites de explosividade: entre 2.2% e 22%. AMILAMINA normal (1-PENTILAMINA): ponto de inflamação 4°C c.c. AMILAMINA terciária (3-PENTILAMINA): ponto de inflamação 2°C c.c. Miscível com a água. Nocivo à inalação. Irritante para a pele, olhos e mucosas.</t>
  </si>
  <si>
    <t>Líquido incolor com um odor semelhante a parafina. Limites de explosividade: entre 1.4% e 8%. ISOPENTANO (2-METILBUTANO): ponto de ebulição 28°C. Imiscível com a água. Ligeiramente irritante para a pele, olhos e mucosas. Narcótico em concentrações elevadas. Normal-PENTANO: ponto de ebulição 36°C.</t>
  </si>
  <si>
    <t>Líquido incolor. Limites de explosividade: entre 2% e 12%. Miscível com a água. Ponto de inflamação: entre 23°C e 26°C c.c.</t>
  </si>
  <si>
    <t>Reage violentamente com a água. Irritante para a pele, olhos e mucosas.</t>
  </si>
  <si>
    <t>Solução aquosa de um gás inflamável com um odor semelhante a amoníaco. Ponto de inflamação dependendo da percentagem de gás dissolvido. Pode reagir explosivamente com o mercúrio. Miscível com a água. Uma solução aquosa de 45% de TRIMETILAMINA, em massa, tem um ponto de inflamação de -45°C c.c. e um ponto de ebulição de 30°C (aplicável apenas ao GE I). Nocivo à inalação. Irritante para a pele, olhos e mucosas.</t>
  </si>
  <si>
    <t>Líquido incolor. Limites de explosividade: entre 1.1% e 7%. Imiscível com a água. Ponto de inflamação: entre 23°C e 30°C c.c.</t>
  </si>
  <si>
    <t>ONU</t>
  </si>
  <si>
    <t>Etiqueta</t>
  </si>
  <si>
    <t xml:space="preserve">PICRATO AMÓNICO </t>
  </si>
  <si>
    <t xml:space="preserve">AMMONIUM PICRATE </t>
  </si>
  <si>
    <t>PICRATE D'AMMONIUM</t>
  </si>
  <si>
    <t>PICRATO DE AMÓNIO</t>
  </si>
  <si>
    <t>(-)</t>
  </si>
  <si>
    <t>CARTUCHOS PARA ARMAS</t>
  </si>
  <si>
    <t>CARTRIDGES FOR WEAPONS</t>
  </si>
  <si>
    <t>CARTOUCHES POUR ARMES</t>
  </si>
  <si>
    <t>MUNICIONES INCENDIARIAS</t>
  </si>
  <si>
    <t>AMMUNITION, INCENDIARY</t>
  </si>
  <si>
    <t>MUNITIONS INCENDIAIRES</t>
  </si>
  <si>
    <t>THE VALSPAR SPAIN C</t>
  </si>
  <si>
    <t>CARTUCHOS PARA ARMAS. CON PROYECTIL INERTE</t>
  </si>
  <si>
    <t>CARTRIDGES FOR WEAPONS, INERT PROJECTILE</t>
  </si>
  <si>
    <t>CARTOUCHES À PROJECTILE INERTE POUR ARMES</t>
  </si>
  <si>
    <t>CARTUCHOS COM PROJÉCTIL INERTE PARA ARMAS</t>
  </si>
  <si>
    <t>CARTUCHOS PARA ARMAS DE PEQUEÑO CALIBRE</t>
  </si>
  <si>
    <t>CARTRIDGES, SMALL ARMS</t>
  </si>
  <si>
    <t>CARTOUCHES POUR ARMES DE PETIT CALIBRE</t>
  </si>
  <si>
    <t xml:space="preserve">CARTUCHOS PARA ARMAS, SIN BALA </t>
  </si>
  <si>
    <t>CARTRIDGES FOR WEAPONS, BLANK</t>
  </si>
  <si>
    <t>CARTOUCHES À BLANC POUR ARMES</t>
  </si>
  <si>
    <t>CARTUCHOS SEM PROJÉCTIL PARA ARMAS</t>
  </si>
  <si>
    <t>CARTUCHOS PARA ARMAS DE PEQUEÑO CALIBRE, SIN BALA</t>
  </si>
  <si>
    <t>CARTRIDGES, SMALL ARMS, BLANK</t>
  </si>
  <si>
    <t>CARTOUCHES À BLANC POUR ARMES DE PETIT CALIBRE</t>
  </si>
  <si>
    <t>CARTUCHOS SEM PROJÉCTIL PARA ARMAS DE PEQUENO CALIBRE</t>
  </si>
  <si>
    <t>CARTUCHOS PARA HERRAMIENTAS, SIN CARGA</t>
  </si>
  <si>
    <t>CARTRIDGES, FOR TOOLS,BLANK</t>
  </si>
  <si>
    <t>CARTOUCHES À BLANC POUR OUTILS</t>
  </si>
  <si>
    <t>CARTUCHOS SEM PROJÉCTIL PARA FERRAMENTAS</t>
  </si>
  <si>
    <t xml:space="preserve">MUNICIONES FUMÍGENAS </t>
  </si>
  <si>
    <t>AMMUNITION, SMOKE</t>
  </si>
  <si>
    <t>MUNITIONS FUMIGÈNES</t>
  </si>
  <si>
    <t>1
(8)</t>
  </si>
  <si>
    <t>MUNICIONES FUMÍGENAS</t>
  </si>
  <si>
    <t>MUNICIONES LACRIMÓGENAS</t>
  </si>
  <si>
    <t>AMMUNITION, TEAR-PRODUCING</t>
  </si>
  <si>
    <t>MUNITIONS LACRYMOGÈNES</t>
  </si>
  <si>
    <t>MUNIÇÕES LACRIMOGÉNEAS</t>
  </si>
  <si>
    <t>1
(6.1)
(8)</t>
  </si>
  <si>
    <t>MUNICIONES TÓXICAS</t>
  </si>
  <si>
    <t>AMMUNITION, TOXIC</t>
  </si>
  <si>
    <t>MUNITIONS TOXIQUES</t>
  </si>
  <si>
    <t>MUNIÇÕES TÓXICAS</t>
  </si>
  <si>
    <t>CARRIAGE PROHIBITED</t>
  </si>
  <si>
    <t xml:space="preserve">MUNICIONES TÓXICAS </t>
  </si>
  <si>
    <t>PÓLVORA NEGRA (POLVORA DE CAÑÓN)</t>
  </si>
  <si>
    <t>BLACK POWDER (GUNPOWDER)</t>
  </si>
  <si>
    <t>POUDRE NOIRE</t>
  </si>
  <si>
    <t>PÓLVORA NEGRA (POLVORA DE CAÑON) COMPRIMIDA</t>
  </si>
  <si>
    <t xml:space="preserve">BLACK POWDER (GUNPOWDER), COMPRESSED </t>
  </si>
  <si>
    <t>POUDRE NOIRE COMPRIMÉE</t>
  </si>
  <si>
    <t>PÓLVORA NEGRA COMPRIMIDA</t>
  </si>
  <si>
    <t>PÓLVORA NEGRA (POLVORA DE CAÑON) EN COMPRIMIDOS</t>
  </si>
  <si>
    <t xml:space="preserve"> BLACK POWDER (GUNPOWDER), IN PELLETS</t>
  </si>
  <si>
    <t>POUDRE NOIRE EN COMPRIMÉS</t>
  </si>
  <si>
    <t>PÓLVORA NEGRA EM COMPRIMIDOS</t>
  </si>
  <si>
    <t xml:space="preserve">DETONADORES NO ELÉCTRICOS </t>
  </si>
  <si>
    <t>DETONATORS, NON-ELECTRIC</t>
  </si>
  <si>
    <t>DÉTONATEURS NON ÉLECTRIQUES</t>
  </si>
  <si>
    <t>DETONADORES NÃO ELÉCTRICOS</t>
  </si>
  <si>
    <t>DETONADORES ELÉCTRICOS</t>
  </si>
  <si>
    <t>DETONATORS, ELECTRIC</t>
  </si>
  <si>
    <t>DÉTONATEURS ÉLECTRIQUES</t>
  </si>
  <si>
    <t>BOMBAS</t>
  </si>
  <si>
    <t>BOMBS</t>
  </si>
  <si>
    <t>BOMBES</t>
  </si>
  <si>
    <t>BOMBAS DE ILUMINACIÓN PARA FOTOGRAFÍA</t>
  </si>
  <si>
    <t>BOMBS, PHOTO-FLASH</t>
  </si>
  <si>
    <t>BOMBES PHOTO-ÉCLAIR</t>
  </si>
  <si>
    <t>PETARDOS MULTIPLICADORES (CARTUCHOS MULTIMPLICADORES)</t>
  </si>
  <si>
    <t>BOOSTERS</t>
  </si>
  <si>
    <t>RENFORÇATEURS</t>
  </si>
  <si>
    <t>CARGAS DISPERSORAS</t>
  </si>
  <si>
    <t>BURSTERS</t>
  </si>
  <si>
    <t>CHARGES DE DISPERSION</t>
  </si>
  <si>
    <t>CEBOS DEL TIPO DE CÁPSULAS</t>
  </si>
  <si>
    <t>PRIMERS, CAP TYPE</t>
  </si>
  <si>
    <t>AMORCES À PERCUSSION</t>
  </si>
  <si>
    <t>CARGAS DE DEMOLICIÓN</t>
  </si>
  <si>
    <t>CHARGES, DEMOLITION</t>
  </si>
  <si>
    <t>CHARGES DE DÉMOLITION</t>
  </si>
  <si>
    <t>CARTUCHOS FULGURANTES</t>
  </si>
  <si>
    <t>CARTRIDGES, FLASH</t>
  </si>
  <si>
    <t>CARTOUCHES-ÉCLAIR</t>
  </si>
  <si>
    <t>CARTUCHOS DE SEÑALES</t>
  </si>
  <si>
    <t>CARTRIDGES, SIGNAL</t>
  </si>
  <si>
    <t>CARTOUCHES DE SIGNALISATION</t>
  </si>
  <si>
    <t>CARTUCHOS VACÍOS CON FULMINANTES</t>
  </si>
  <si>
    <t>CASES, CARTRIDGE, EMPTY, WITH PRIMER</t>
  </si>
  <si>
    <t>DOUILLES DE CARTOUCHES VIDES AMORCÉES</t>
  </si>
  <si>
    <t>CARGAS DE PROFUNDIDAD</t>
  </si>
  <si>
    <t>CHARGES, DEPTH</t>
  </si>
  <si>
    <t>CHARGES SOUS-MARINES</t>
  </si>
  <si>
    <t>CARGAS HUECAS</t>
  </si>
  <si>
    <t>CHARGES, SHAPED</t>
  </si>
  <si>
    <t>CHARGES CREUSES</t>
  </si>
  <si>
    <t>CARGAS EXPLOSIVAS PARA PETARDOS MULTIPLICADORES</t>
  </si>
  <si>
    <t>CHARGES, SUPPLEMENTARY, EXPLOSIVE</t>
  </si>
  <si>
    <t>CHARGES DE RELAIS EXPLOSIFS</t>
  </si>
  <si>
    <t>MECHA DETONANTE</t>
  </si>
  <si>
    <t>CORD, DETONATING</t>
  </si>
  <si>
    <t>CORDEAU DÉTONANT</t>
  </si>
  <si>
    <t>CORDÃO DETONANTE</t>
  </si>
  <si>
    <t>MECHA DE COMBUSTIÓN RÁPIDA</t>
  </si>
  <si>
    <t>CORD, IGNITER</t>
  </si>
  <si>
    <t>MÈCHE À COMBUSTION RAPIDE</t>
  </si>
  <si>
    <t>CIZALLAS CORTACABLES CON CARGA EXPLOSIVAS</t>
  </si>
  <si>
    <t>CUTTERS, CABLE, EXPLOSIVE</t>
  </si>
  <si>
    <t>CISAILLES PYROTECHNIQUES EXPLOSIVES</t>
  </si>
  <si>
    <t>CICLOTRIMETILENTRINI-TRAMINA (CICLONITA, HEXÓGENO) HUMIDIFICADA</t>
  </si>
  <si>
    <t>CYCLOTRIMETHYLENE-TRINITRAMINE (CYCLONITE; HEXOGEN; RDX), WETTED</t>
  </si>
  <si>
    <t>CYCLOTRIMÉTHYLÈNE-TRINITRAMINE HUMIDIFIÉE (CYCLONITE, HEXOGÈNE, RDX)</t>
  </si>
  <si>
    <t>CICLOTRIMETILENOTRINITRAMINA HUMEDECIDA (CICLONITE, HEXOGÉNIO, RDX)</t>
  </si>
  <si>
    <t>DETONADORES PARA MUNICIONES</t>
  </si>
  <si>
    <t>DETONATORS FOR AMMUNITION</t>
  </si>
  <si>
    <t>DÉTONATEURS POUR MUNITIONS</t>
  </si>
  <si>
    <t>DIAZODINITROFENOL HUMIDIFICADO</t>
  </si>
  <si>
    <t>DIAZODINITROPHENOL, WETTED</t>
  </si>
  <si>
    <t>DIAZODINITROPHÉNOL HUMIDIFIÉ</t>
  </si>
  <si>
    <t>DIAZODINITROFENOL HUMEDECIDO</t>
  </si>
  <si>
    <t xml:space="preserve">DINITRATO DE DIETILENGLICOL DESENSIBILIZADO </t>
  </si>
  <si>
    <t>DIETHYLENEGLYCOL DINITRATE, DESENSITIZED</t>
  </si>
  <si>
    <t>DINITRATE DE DIÉTHYLÈNEGLYCOL DÉSENSIBILISÉ</t>
  </si>
  <si>
    <t>DINITRATO DE DIETILENOGLICOL DESSENSIBILIZADO</t>
  </si>
  <si>
    <t>DINITROFENOL</t>
  </si>
  <si>
    <t>DINITROPHENOL</t>
  </si>
  <si>
    <t>DINITROPHÉNOL</t>
  </si>
  <si>
    <t>1
(6.1)</t>
  </si>
  <si>
    <t>DINITROFENOLATOS</t>
  </si>
  <si>
    <t>DINITROPHENOLATES</t>
  </si>
  <si>
    <t>DINITROPHÉNATES</t>
  </si>
  <si>
    <t>DINITRORRESORCINOL</t>
  </si>
  <si>
    <t>DINITRORESORCINOL</t>
  </si>
  <si>
    <t>DINITRORÉSORCINOL</t>
  </si>
  <si>
    <t>HEXANITRODIFENILAMINA (DIPRICRILAMINA, HEXILO)</t>
  </si>
  <si>
    <t>HEXANITRODIPHENYL-AMINE (DIPICRYLAMINE; HEXYL)</t>
  </si>
  <si>
    <t>HEXANITRODIPHÉNYL-AMINE (DIPICRYLAMINE, HEXYL)</t>
  </si>
  <si>
    <t xml:space="preserve">EXPLOSIVOS PARA VOLADURAS, TIPO A </t>
  </si>
  <si>
    <t>EXPLOSIVE, BLASTING, TYPE A</t>
  </si>
  <si>
    <t>EXPLOSIF DE MINE (DE SAUTAGE) DU TYPE A</t>
  </si>
  <si>
    <t>EXPLOSIVOS PARA VOLADURAS, TIPO B</t>
  </si>
  <si>
    <t>EXPLOSIVE, BLASTING, TYPE B</t>
  </si>
  <si>
    <t>EXPLOSIF DE MINE (DE SAUTAGE) DU TYPE B</t>
  </si>
  <si>
    <t xml:space="preserve">EXPLOSIVOS PARA VOLADURAS, TIPO C </t>
  </si>
  <si>
    <t>EXPLOSIVE, BLASTING, TYPE C</t>
  </si>
  <si>
    <t>EXPLOSIF DE MINE (DE SAUTAGE) DU TYPE C</t>
  </si>
  <si>
    <t xml:space="preserve">EXPLOSIVOS PARA VOLADURAS, TIPO D </t>
  </si>
  <si>
    <t>EXPLOSIVE, BLASTING, TYPE D</t>
  </si>
  <si>
    <t>EXPLOSIF DE MINE (DE SAUTAGE) DU TYPE D</t>
  </si>
  <si>
    <t>BENGALAS DE SUPERFICIE</t>
  </si>
  <si>
    <t>FLARES, SURFACE</t>
  </si>
  <si>
    <t>DISPOSITIFS ÉCLAIRANTS DE SURFACE</t>
  </si>
  <si>
    <t>BENGALAS AÉREAS</t>
  </si>
  <si>
    <t>FLARES, AERIAL</t>
  </si>
  <si>
    <t>DISPOSITIFS ÉCLAIRANTS AÉRIENS</t>
  </si>
  <si>
    <t>PÓLVORA DE DESTELLOS</t>
  </si>
  <si>
    <t>FLASH POWDER</t>
  </si>
  <si>
    <t>POUDRE ÉCLAIR</t>
  </si>
  <si>
    <t>CARTUCHOS DE AGRIETAMIENTO EXPLOSIVO</t>
  </si>
  <si>
    <t>FRACTURING DEVICES, EXPLOSIVE</t>
  </si>
  <si>
    <t>TORPILLES DE FORAGE EXPLOSIVES</t>
  </si>
  <si>
    <t>TORPEDOS DE PERFURAÇÃO EXPLOSIVOS</t>
  </si>
  <si>
    <t>MECHA NO DETONANTE</t>
  </si>
  <si>
    <t>FUSE, NON-DETONATING</t>
  </si>
  <si>
    <t xml:space="preserve">MÈCHE NON DÉTONANTE </t>
  </si>
  <si>
    <t>CORD (FUSE), DETONATING</t>
  </si>
  <si>
    <t>MECHA DE INFLAMACIÓN</t>
  </si>
  <si>
    <t>FUSE, IGNITER</t>
  </si>
  <si>
    <t>CORDEAU D'ALLUMAGE</t>
  </si>
  <si>
    <t>CORDÃO DE INFLAMAÇÃO</t>
  </si>
  <si>
    <t>MECHA DETONANTE DE EFECTO REDUCIDO</t>
  </si>
  <si>
    <t>CORD (FUSE), DETONATING, MILD EFFECT</t>
  </si>
  <si>
    <t>CORDEAU DÉTONANT À CHARGE RÉDUITE</t>
  </si>
  <si>
    <t>CORDÃO DETONANTE DE CARGA REDUZIDA</t>
  </si>
  <si>
    <t>MECHA DE SEGURIDAD (MECHA LENTA o CORDON BICKFORD)</t>
  </si>
  <si>
    <t>FUSE, SAFETY</t>
  </si>
  <si>
    <t>MÈCHE DE MINEUR (MÈCHE LENTE ou CORDEAU BICKFORD)</t>
  </si>
  <si>
    <t>ESPOLETAS DETONANTES</t>
  </si>
  <si>
    <t>FUZES, DETONATING</t>
  </si>
  <si>
    <t>FUSÉES-DÉTONATEURS</t>
  </si>
  <si>
    <t>GRANADAS DE EJERCICIOS</t>
  </si>
  <si>
    <t>GRENADES, PRACTICE</t>
  </si>
  <si>
    <t>GRENADES D'EXERCICE</t>
  </si>
  <si>
    <t>GRANADAS DE EXERCÍCIO</t>
  </si>
  <si>
    <t>GUANILNITROSAMINO-GUANILIDENHIDRACINA HUMIDIFICADA</t>
  </si>
  <si>
    <t>GUANYLNITROSAMINO-GUANYLIDENE HYDRAZINE, WETTED</t>
  </si>
  <si>
    <t>GUANYL NITROSAMINO-GUANYLIDÈNE HYDRAZINE HUMIDIFIÉE</t>
  </si>
  <si>
    <t>GUANIL NITROSAMINOGUANILIDENO HIDRAZINA</t>
  </si>
  <si>
    <t>GUANILNITROSAMINO-GUANILTETRACENO (TETRACENO) HUMIDIFICADO</t>
  </si>
  <si>
    <t>GUANYLNITROSAMINO-GUANYLTETRAZENE (TETRAZENE), WETTED</t>
  </si>
  <si>
    <t>GUANYL NITROSAMINO-GUANYLTÉTRAZÈNE (TÉTRAZÈNE) HUMIDIFIÉ</t>
  </si>
  <si>
    <t>GUANIL NITROSAMINOGUANILTETRAZENO (TETRAZENO)</t>
  </si>
  <si>
    <t>HEXOLITA (HEXOTOL)</t>
  </si>
  <si>
    <t>HEXOLITE (HEXOTOL)</t>
  </si>
  <si>
    <t xml:space="preserve">INFLAMADORES </t>
  </si>
  <si>
    <t>IGNITERS</t>
  </si>
  <si>
    <t>INFLAMMATEURS (ALLUMEURS)</t>
  </si>
  <si>
    <t>DISPOSITIVOS PORTADORES DE CARGA HUECA, CARGADOS</t>
  </si>
  <si>
    <t>JET PERFORATING GUNS, CHARGED</t>
  </si>
  <si>
    <t>PERFORATEURS À CHARGE CREUSE</t>
  </si>
  <si>
    <t>PERFURADORES DE CARGA OCA</t>
  </si>
  <si>
    <t>AZIDA DE PLOMO HUMIDIFICADA</t>
  </si>
  <si>
    <t>LEAD AZIDE, WETTED</t>
  </si>
  <si>
    <t>AZOTURE DE PLOMB HUMIDIFIÉ</t>
  </si>
  <si>
    <t>AZOTETO DE CHUMBO HUMEDECIDO</t>
  </si>
  <si>
    <t>ESTIFNATO DE PLOMO (TRINITRORRESORCINATO DE PLOMO) HUMIDIFICADO</t>
  </si>
  <si>
    <t>LEAD STYPHNATE (LEAD TRINITRORESORCINATE), WETTED</t>
  </si>
  <si>
    <t>STYPHNATE DE PLOMB (TRINITRORÉSORCINATE DE PLOMB) HUMIDIFIÉ</t>
  </si>
  <si>
    <t>ESTIFNATO DE CHUMBO (TRINITRORESORCINATO DE CHUMBO) HUMEDECIDO</t>
  </si>
  <si>
    <t>ENCENDEDORES PARA MECHA DE SEGURIDAD</t>
  </si>
  <si>
    <t>LIGHTERS, FUSE</t>
  </si>
  <si>
    <t>ALLUMEURS POUR MÈCHE DE MINEUR</t>
  </si>
  <si>
    <t>SALES METÁLICAS DEFLAGRANTES DE DERIVADOS NITRADOS AROMÁTICOS, N.E.P.</t>
  </si>
  <si>
    <t>DEFLAGRATING METAL SALTS OF AROMATIC NITRODERIVATIVES, N.O.S.</t>
  </si>
  <si>
    <t>SELS MÉTALLIQUES DÉFLAGRANTS DE DÉRIVÉS NITRÉS AROMATIQUES, N.S.A.</t>
  </si>
  <si>
    <t>HEXANITRATO DE MANITOL (NITROMANITA), HUMIDIFICADO</t>
  </si>
  <si>
    <t>MANNITOL HEXANITRATE (NITROMANNITE), WETTED</t>
  </si>
  <si>
    <t>HEXANITRATE DE MANNITOL (NITROMANNITE), HUMIDIFIÉ</t>
  </si>
  <si>
    <t>HEXANITRATO DE MANITOL (NITROMANITE), HUMEDECIDO</t>
  </si>
  <si>
    <t>FULMINATO DE MERCURIO HUMIDIFICADO</t>
  </si>
  <si>
    <t>MERCURY FULMINATE, WETTED</t>
  </si>
  <si>
    <t>FULMINATE DE MERCURE HUMIDIFIÉ</t>
  </si>
  <si>
    <t>FULMINATO DE MERCÚRIO HUMEDECIDO</t>
  </si>
  <si>
    <t>MINES</t>
  </si>
  <si>
    <t>NITROGLICERINA DESENSIBILIZADA</t>
  </si>
  <si>
    <t>NITROGLYCERIN, DESENSITIZED</t>
  </si>
  <si>
    <t>NITROGLYCÉRINE DÉSENSIBILISÉE</t>
  </si>
  <si>
    <t>NITROGLICERINA DESSENSIBILIZADA</t>
  </si>
  <si>
    <t>NITROGLICERINA EN SOLUCIÓN ALCOHÓLICA</t>
  </si>
  <si>
    <t>NITROGLYCERIN SOLUTION IN ALCOHOL</t>
  </si>
  <si>
    <t>NITROGLYCÉRINE EN SOLUTION ALCOOLIQUE</t>
  </si>
  <si>
    <t>NITROGLICERINA EM SOLUÇÃO ALCOÓLICA</t>
  </si>
  <si>
    <t>NITROALMIDÓN</t>
  </si>
  <si>
    <t>NITROSTARCH</t>
  </si>
  <si>
    <t>NITROAMIDON</t>
  </si>
  <si>
    <t>NITROAMIDO</t>
  </si>
  <si>
    <t>NITROUREA</t>
  </si>
  <si>
    <t>NITRO UREA</t>
  </si>
  <si>
    <t>NITRO-URÉE</t>
  </si>
  <si>
    <t>TETRANITRATO DE PENTAERITRITA (TETRANITRATO DE PENTAERITRITOL, PENTRITA, TNPE) HUMIDIFICADO</t>
  </si>
  <si>
    <t>PENTAERYTHRITE TETRANITRATE (PENTAERYTHRITOL TETRANITRATE; PETN), WETTED</t>
  </si>
  <si>
    <t>TÉTRANITRATE DE PENTAÉRYTHRITE (TÉTRANITRATE DE PENTAÉRYTHRITOL, PENTHRITE, PETN), HUMIDIFIÉ</t>
  </si>
  <si>
    <t>TETRANITRATO DE PENTAERITRITE (TETRANITRATO DE PENTAERITRITOL, PENTRITE, PETN), HUMEDECIDO</t>
  </si>
  <si>
    <t>TETRANITRATO DE PENTAERITRITA (TETRANITRATO DE PENTAERITRITOL, PENTRITA, TNPE) DESENSIBILIZADO</t>
  </si>
  <si>
    <t>PENTAERYTHRITE TETRANITRATE (PENTAERYTHRITOL TETRANITRATE; PETN), DESENSITIZED</t>
  </si>
  <si>
    <t>TÉTRANITRATE DE PENTAÉRYTHRITE (TÉTRANITRATE DE PENTAÉRYTHRITOL, PENTHRITE, PETN), DESENSIBILISÉ</t>
  </si>
  <si>
    <t>TETRANITRATO DE PENTAERITRITE (TETRANITRATO DE PENTAERITRITOL, PENTRITE, PETN), DESENSIBILIZADO</t>
  </si>
  <si>
    <t>PENTOLITA</t>
  </si>
  <si>
    <t>PENTOLITE</t>
  </si>
  <si>
    <t>TRINITROANILINE (PICRAMIDE)</t>
  </si>
  <si>
    <t>TRINITRANILINE (PICRAMIDE)</t>
  </si>
  <si>
    <t xml:space="preserve">TRINITROFENOL (ÁCIDO PÍCRICO) </t>
  </si>
  <si>
    <t>TRINITROPHENOL (PICRIC ACID)</t>
  </si>
  <si>
    <t>TRINITROPHÉNOL (ACIDE PICRIQUE)</t>
  </si>
  <si>
    <t>TRINITROFENOL (ÁCIDO PÍCRICO)</t>
  </si>
  <si>
    <t>TRINITROCLOROBENCENO (CLORURO DE PICRILO)</t>
  </si>
  <si>
    <t>TRINITROCHLORO-BENZENE (PICRYL CHLORIDE)</t>
  </si>
  <si>
    <t>TRINITROCHLORO-BENZÈNE (CHLORURE DE PICRYLE)</t>
  </si>
  <si>
    <t>GALLETA DE PÓLVORA HUMIDIFICADA</t>
  </si>
  <si>
    <t>POWDER CAKE (POWDER PASTE), WETTED</t>
  </si>
  <si>
    <t>GALETTE HUMIDIFIÉE</t>
  </si>
  <si>
    <t>PASTA DE PÓLVORA HUMEDECIDA</t>
  </si>
  <si>
    <t>PÓLVORA SIN HUMO</t>
  </si>
  <si>
    <t>POWDER, SMOKELESS</t>
  </si>
  <si>
    <t>POUDRE SANS FUMÉE</t>
  </si>
  <si>
    <t>PROYECTILES</t>
  </si>
  <si>
    <t>PROJECTILES</t>
  </si>
  <si>
    <t>PROJÉCTEIS</t>
  </si>
  <si>
    <t>MUNICIONES ILUMINANTES</t>
  </si>
  <si>
    <t>AMMUNITION, ILLUMINATING</t>
  </si>
  <si>
    <t>MUNITIONS ÉCLAIRANTES</t>
  </si>
  <si>
    <t>MUNIÇÕES ILUMINANTES</t>
  </si>
  <si>
    <t>CARGAS EXPLOSIVAS DE SEPARACIÓN</t>
  </si>
  <si>
    <t>RELEASE DEVICES, EXPLOSIVE</t>
  </si>
  <si>
    <t>ATTACHES PYROTECHNIQUES EXPLOSIVES</t>
  </si>
  <si>
    <t>REMACHES EXPLOSIVOS</t>
  </si>
  <si>
    <t>RIVETS, EXPLOSIVE</t>
  </si>
  <si>
    <t>RIVETS EXPLOSIFS</t>
  </si>
  <si>
    <t>COHETES</t>
  </si>
  <si>
    <t>ROCKETS</t>
  </si>
  <si>
    <t>ENGINS AUTOPROPULSÉS</t>
  </si>
  <si>
    <t>MOTORES DE COHETE</t>
  </si>
  <si>
    <t>ROCKET MOTORS</t>
  </si>
  <si>
    <t>PROPULSEURS</t>
  </si>
  <si>
    <t>MUESTRAS DE EXPLOSIVOS</t>
  </si>
  <si>
    <t>SAMPLES, EXPLOSIVE</t>
  </si>
  <si>
    <t>ÉCHANTILLONS D'EXPLOSIFS</t>
  </si>
  <si>
    <t>AMOSTRAS DE EXPLOSIVOS</t>
  </si>
  <si>
    <t>ARTIFICIOS MANUALES DE PIROTECNIA PARA SEÑALES</t>
  </si>
  <si>
    <t>SIGNAL DEVICES, HAND</t>
  </si>
  <si>
    <t>ARTIFICES DE SIGNALISATION À MAIN</t>
  </si>
  <si>
    <t>PETARDOS DE SEÑALES PARA FERROCARRIL, EXPLOSIVOS</t>
  </si>
  <si>
    <t>SIGNALS, RAILWAY TRACK, EXPLOSIVE</t>
  </si>
  <si>
    <t>PÉTARDS DE CHEMIN DE FER</t>
  </si>
  <si>
    <t>PETARDOS DE SEÑALES PARA FERROCARRILES, EXPLOSIVOS</t>
  </si>
  <si>
    <t>SEÑALES DE SOCORRO</t>
  </si>
  <si>
    <t>SIGNALS, DISTRESS</t>
  </si>
  <si>
    <t>SIGNAUX DE DÉTRESSE</t>
  </si>
  <si>
    <t>SEÑALES FUMÍGENAS</t>
  </si>
  <si>
    <t>SIGNALS, SMOKE</t>
  </si>
  <si>
    <t>SIGNAUX FUMIGÈNES</t>
  </si>
  <si>
    <t>CARGAS EXPLOSIVAS PARA SONDEOS</t>
  </si>
  <si>
    <t>SOUNDING DEVICES, EXPLOSIVE</t>
  </si>
  <si>
    <t>CAPSULES DE SONDAGE EXPLOSIVES</t>
  </si>
  <si>
    <t>TETRANITROANILINE</t>
  </si>
  <si>
    <t>TÉTRANITRANILINE</t>
  </si>
  <si>
    <t>TRINITROFENILMÉTIL-NITRAMINA (TETRILO)</t>
  </si>
  <si>
    <t>TRINITROPHENYLMETHYL-NITRAMINE (TETRYL)</t>
  </si>
  <si>
    <t>TRINITROPHÉNYL-MÉTHYLNITRAMINE (TÉTRYL)</t>
  </si>
  <si>
    <t>TRINITROTOLUENO (TNT)</t>
  </si>
  <si>
    <t>TRINITROTOLUENE (TNT)</t>
  </si>
  <si>
    <t>TRINITROTOLUÈNE (TOLITE, TNT)</t>
  </si>
  <si>
    <t>TRINITROTOLUENO (TROTIL, TNT)</t>
  </si>
  <si>
    <t>TRAZADORES PARA MUNICIONES</t>
  </si>
  <si>
    <t>TRACERS FOR AMMUNITION</t>
  </si>
  <si>
    <t>TRACEURS POUR MUNITIONS</t>
  </si>
  <si>
    <t>TRINITROANISOLE</t>
  </si>
  <si>
    <t>TRINITRANISOLE</t>
  </si>
  <si>
    <t>TRINITROBENCENO</t>
  </si>
  <si>
    <t>TRINITROBENZENE</t>
  </si>
  <si>
    <t>TRINITROBENZÈNE</t>
  </si>
  <si>
    <t>TRINITROBENZENO</t>
  </si>
  <si>
    <t>ÁCIDO TRINITROBENZOICO</t>
  </si>
  <si>
    <t>TRINITROBENZOIC ACID</t>
  </si>
  <si>
    <t>ACIDE TRINITROBENZOÏQUE</t>
  </si>
  <si>
    <t>ÁCIDO TRINITROBENZÓICO</t>
  </si>
  <si>
    <t>TRINITRO-m-CRÉSOL</t>
  </si>
  <si>
    <t>TRINITRONAPHTHALENE</t>
  </si>
  <si>
    <t>TRINITRONAPHTALÈNE</t>
  </si>
  <si>
    <t>TRINITROPHENETOLE</t>
  </si>
  <si>
    <t>TRINITROPHÉNÉTOLE</t>
  </si>
  <si>
    <t>TRINITRORRESORCINOL (TRINITRORRESORCINA, ÁCIDO ESTÍFNICO)</t>
  </si>
  <si>
    <t>TRINITRORESORCINOL (STYPHNIC ACID)</t>
  </si>
  <si>
    <t>TRINITRORÉSORCINOL (TRINITRORÉSORCINE, ACIDE STYPHNIQUE)</t>
  </si>
  <si>
    <t>TRINITRORESORCINOL (TRINITRORESORCINA, ÁCIDO ESTÍFNICO)</t>
  </si>
  <si>
    <t>NITRATO DE UREA</t>
  </si>
  <si>
    <t>UREA NITRATE</t>
  </si>
  <si>
    <t>NITRATE D'URÉE</t>
  </si>
  <si>
    <t>NITRATO DE UREIA</t>
  </si>
  <si>
    <t>CABEZAS DE COMBATE PARA TORPEDOS</t>
  </si>
  <si>
    <t>WARHEADS, TORPEDO</t>
  </si>
  <si>
    <t>TÊTES MILITAIRES POUR TORPILLES</t>
  </si>
  <si>
    <t>OGIVAS DE TORPEDO</t>
  </si>
  <si>
    <t>NITRATO AMÓNICO</t>
  </si>
  <si>
    <t>AMMONIUM NITRATE</t>
  </si>
  <si>
    <t>NITRATE D'AMMONIUM</t>
  </si>
  <si>
    <t>AZIDA DE BARIO</t>
  </si>
  <si>
    <t>BARIUM AZIDE</t>
  </si>
  <si>
    <t>AZOTURE DE BARYUM</t>
  </si>
  <si>
    <t>AZOTETO DE BÁRIO</t>
  </si>
  <si>
    <t>PETARDOS MULTIPLICADORES (CARTUCHOS MULTIMPLICADORES) CON DETONADOR</t>
  </si>
  <si>
    <t>BOOSTERS WITH DETONATOR</t>
  </si>
  <si>
    <t>RENFORÇATEURS AVEC DÉTONATEUR</t>
  </si>
  <si>
    <t>CICLOTETRAMETILENO-TETRANITRAMINA (OCTÓGENO, HMX) HUMIDIFICADA</t>
  </si>
  <si>
    <t>CYCLOTETRAMETHYLENE-TETRANITRAMINE (HMX; OCTOGEN) WETTED</t>
  </si>
  <si>
    <t>CYCLOTÉTRAMÉTHY-LÈNETÉTRANITRAMINE (OCTOGÈNE, HMX) HUMIDIFIÉE</t>
  </si>
  <si>
    <t>CICLOTETRAMETILENOTETRANITRAMINA (OCTOGÉNIO, HMX), HUMEDECIDA</t>
  </si>
  <si>
    <t>DINITRO-o-CRESOLATO SÓDICO</t>
  </si>
  <si>
    <t>SODIUM DINITRO-o-CRESOLATE</t>
  </si>
  <si>
    <t>DINITRO-o-CRÉSATE DE SODIUM</t>
  </si>
  <si>
    <t>DINITRO-o-CRESOLATO DE SÓDIO</t>
  </si>
  <si>
    <t>PICRAMATO SÓDICO</t>
  </si>
  <si>
    <t>SODIUM PICRAMATE</t>
  </si>
  <si>
    <t>PICRAMATE DE SODIUM</t>
  </si>
  <si>
    <t>PICRAMATO DE SÓDIO</t>
  </si>
  <si>
    <t>PICRAMATO DE CIRCONIO</t>
  </si>
  <si>
    <t>ZIRCONIUM PICRAMATE</t>
  </si>
  <si>
    <t>PICRAMATE DE ZIRCONIUM</t>
  </si>
  <si>
    <t>PICRAMATO DE ZIRCÓNIO</t>
  </si>
  <si>
    <t>MECHA DETONANTE PERFILADA FLEXIBLE</t>
  </si>
  <si>
    <t>CHARGES, SHAPED, FLEXIBLE, LINEAR</t>
  </si>
  <si>
    <t>CORDEAU DÉTONANT À SECTION PROFILÉE</t>
  </si>
  <si>
    <t>COHETES LANZACABOS</t>
  </si>
  <si>
    <t>ROCKETS, LINE-THROWING</t>
  </si>
  <si>
    <t>ROQUETTES LANCE-AMARRES</t>
  </si>
  <si>
    <t>EXPLOSIVOS PARA VOLADURAS TIPO E</t>
  </si>
  <si>
    <t>EXPLOSIVE, BLASTING, TYPE E</t>
  </si>
  <si>
    <t>EXPLOSIF DE MINE (DE SAUTAGE) DU TYPE E</t>
  </si>
  <si>
    <t>CARGAS PROPULSORAS DE ARTILLERÍA</t>
  </si>
  <si>
    <t>CHARGES, PROPELLING, FOR CANNON</t>
  </si>
  <si>
    <t>CHARGES PROPULSIVES POUR CANON</t>
  </si>
  <si>
    <t>MUNICIONES INCENDIARIAS DE FÓSFORO BLANCO</t>
  </si>
  <si>
    <t>AMMUNITION, INCENDIARY, WHITE PHOSPHORUS</t>
  </si>
  <si>
    <t>MUNITIONS INCENDIAIRES AU PHOSPHORE BLANC</t>
  </si>
  <si>
    <t>MUNIÇÕES INCENDIÁRIAS DE FÓSFORO BRANCO</t>
  </si>
  <si>
    <t>MUNICIONES FUMÍGENAS DE FÓSFORO BLANCO</t>
  </si>
  <si>
    <t>AMMUNITION, SMOKE, WHITE PHOSPHORUS</t>
  </si>
  <si>
    <t xml:space="preserve">MUNITIONS FUMIGÈNES AU PHOSPHORE BLANC </t>
  </si>
  <si>
    <t>MUNIÇÕES FUMÍGENAS DE FÓSFORO BRANCO</t>
  </si>
  <si>
    <t>MUNITIONS FUMIGÈNES AU PHOSPHORE BLANC</t>
  </si>
  <si>
    <t>DISPOSITIVOS ACTIVADOS POR EL AGUA</t>
  </si>
  <si>
    <t>CONTRIVANCES, WATER-ACTIVATED</t>
  </si>
  <si>
    <t>ENGINS HYDROACTIFS</t>
  </si>
  <si>
    <t>FOGUETES HIDRO-REACTIVOS</t>
  </si>
  <si>
    <t>MOTORES DE COHETE CON LÍQUIDOS HIPERGÓLICOS</t>
  </si>
  <si>
    <t>ROCKET MOTORS WITH HYPERGOLIC LIQUIDS</t>
  </si>
  <si>
    <t>PROPULSEURS CONTENANT DES LIQUIDES HYPERGOLIQUES</t>
  </si>
  <si>
    <t>PROPULSORES COM LÍQUIDOS HIPERGÓLICOS</t>
  </si>
  <si>
    <t>DETONADORES</t>
  </si>
  <si>
    <t>OCTOLITA (OCTOL)</t>
  </si>
  <si>
    <t>OCTOLITE (OCTOL)</t>
  </si>
  <si>
    <t>PETARDOS MULTIPLICADORES (CARTUCHO MULTIPLICADORES) CON DETONADOR</t>
  </si>
  <si>
    <t xml:space="preserve">CARGAS PROPULSORAS                                                                                                                                                                                                                                             </t>
  </si>
  <si>
    <t>CHARGES, PROPELLING</t>
  </si>
  <si>
    <t>CHARGES PROPULSIVES</t>
  </si>
  <si>
    <t>CARTUCHOS DE ACCIONAMIENTO</t>
  </si>
  <si>
    <t>CARTRIDGES, POWER DEVICE</t>
  </si>
  <si>
    <t>CARTOUCHES POUR PYROMÉCANISMES</t>
  </si>
  <si>
    <t>CARTUCHOS DE PERFORACIÓN DE POZOS PETROLÍFEROS</t>
  </si>
  <si>
    <t>CARTRIDGES, OIL WELL</t>
  </si>
  <si>
    <t>CARTOUCHES POUR PUITS DE PÉTROLE</t>
  </si>
  <si>
    <t>NITROGUANIDINA (PICRITA)</t>
  </si>
  <si>
    <t>NITROGUANIDINE (PICRITE)</t>
  </si>
  <si>
    <t>NITROGUANIDINE (GUANITE)</t>
  </si>
  <si>
    <t>NITROGUANIDINA (GUANITE)</t>
  </si>
  <si>
    <t>PETARDOS MULTIPLICADORES (CARTUCHOS MULTIPLICADORES)</t>
  </si>
  <si>
    <t>GRANADAS</t>
  </si>
  <si>
    <t>GRENADES</t>
  </si>
  <si>
    <t xml:space="preserve">GRENADES </t>
  </si>
  <si>
    <t>CABEZAS DE COMBATE PARA COHETES</t>
  </si>
  <si>
    <t>WARHEADS, ROCKET</t>
  </si>
  <si>
    <t>TÊTES MILITAIRES POUR ENGINS AUTOPROPULSÉS</t>
  </si>
  <si>
    <t>OGIVAS DE FOGUETE</t>
  </si>
  <si>
    <t xml:space="preserve">COHETES </t>
  </si>
  <si>
    <t>1.4
(6.1)
(8)</t>
  </si>
  <si>
    <t>1.4
(8)</t>
  </si>
  <si>
    <t>PÓLVORA DE DESTELLOS (FOTOPÓLVORA)</t>
  </si>
  <si>
    <t>ESPOLETAS DE IGNICIÓN</t>
  </si>
  <si>
    <t>FUZES, IGNITING</t>
  </si>
  <si>
    <t>FUSÉES-ALLUMEURS</t>
  </si>
  <si>
    <t>CEBOS TUBULARES</t>
  </si>
  <si>
    <t>PRIMERS, TUBULAR</t>
  </si>
  <si>
    <t>AMORCES TUBULAIRES</t>
  </si>
  <si>
    <t>MOTORES DE COHETE CON  LÍQUIDOS HIPERGÓLICOS</t>
  </si>
  <si>
    <t>CARTUCHOS PARA ARMAS SIN BALA</t>
  </si>
  <si>
    <t>CARTUCHOS PARA ARMAS, SIN BALA</t>
  </si>
  <si>
    <t>CARTUCHOS PARA ARMAS CON PROYECTIL INERTE</t>
  </si>
  <si>
    <t>TORPEDOES</t>
  </si>
  <si>
    <t>TORPILLES</t>
  </si>
  <si>
    <t>EXPLOSIVOS PARA VOLADURA, TIPO B (AGENTE PARA VOLADURAS, TIPO B)</t>
  </si>
  <si>
    <t xml:space="preserve">EXPLOSIVE, BLASTING, TYPE B (AGENT, BLASTING, TYPE B) </t>
  </si>
  <si>
    <t>EXPLOSIVOS PARA VOLADURA, TIPO E (AGENTE PARA VOLADURAS, TIPO E)</t>
  </si>
  <si>
    <t xml:space="preserve">EXPLOSIVE, BLASTING, TYPE E (AGENT, BLASTING, TYPE E) </t>
  </si>
  <si>
    <t>ARTIFICIOS DE PIROTECNIA</t>
  </si>
  <si>
    <t>FIREWORKS</t>
  </si>
  <si>
    <t>ARTIFICES DE DIVERTISSEMENT</t>
  </si>
  <si>
    <t xml:space="preserve"> CARTUCHOS PARA ARMAS DE PEQUEÑO CALIBRE, SIN BALA</t>
  </si>
  <si>
    <t>CARTUCHOS PARA ARMAS, CON PROYECTIL INERTE</t>
  </si>
  <si>
    <t xml:space="preserve">CARTOUCHES À PROJECTILE INERTE POUR ARMES </t>
  </si>
  <si>
    <t>NITROCELULOSA</t>
  </si>
  <si>
    <t>NITROCELLULOSE</t>
  </si>
  <si>
    <t>NITROCELULOSE</t>
  </si>
  <si>
    <t>NITROCELULOSA HUMIDIFICADA</t>
  </si>
  <si>
    <t>NITROCELLULOSE, WETTED</t>
  </si>
  <si>
    <t>NITROCELLULOSE HUMIDIFIÉE</t>
  </si>
  <si>
    <t>NITROCELULOSE HUMEDECIDA</t>
  </si>
  <si>
    <t>NITROCELULOSA PLASTIFICADA</t>
  </si>
  <si>
    <t>NITROCELLULOSE, PLASTICIZED</t>
  </si>
  <si>
    <t>NITROCELLULOSE PLASTIFIÉE</t>
  </si>
  <si>
    <t>NITROCELULOSE PLASTIFICADA</t>
  </si>
  <si>
    <t>OBJETOS EXPLOSIVOS N.E.P.</t>
  </si>
  <si>
    <t>ARTICLES, EXPLOSIVE, N.O.S.</t>
  </si>
  <si>
    <t>OBJETS EXPLOSIFS, N.S.A.</t>
  </si>
  <si>
    <t>OBJECTOS EXPLOSIVOS, N.S.A.</t>
  </si>
  <si>
    <t>SUSTANCIAS EXPLOSIVAS N.E.P.</t>
  </si>
  <si>
    <t>SUBSTANCES, EXPLOSIVE, N.O.S.</t>
  </si>
  <si>
    <t>MATIÈRES EXPLOSIVES, N.S.A.</t>
  </si>
  <si>
    <t>CONJUNTOS DE DETONADORES NO ELÉCTRICOS</t>
  </si>
  <si>
    <t>DETONATOR ASSEMBLIES, NON-ELECTRIC</t>
  </si>
  <si>
    <t>ASSEMBLAGE DE DÉTONATEURS NON ÉLECTRIQUES</t>
  </si>
  <si>
    <t>CONJUNTOS DETONADORES NÃO ELÉCTRICOS</t>
  </si>
  <si>
    <t>MUNICIONES PARA EJERCICIOS</t>
  </si>
  <si>
    <t>AMMUNITION, PRACTICE</t>
  </si>
  <si>
    <t>MUNITIONS D'EXERCICE</t>
  </si>
  <si>
    <t>MUNICIONES DE PRUEBA</t>
  </si>
  <si>
    <t>AMMUNITION, PROOF</t>
  </si>
  <si>
    <t>MUNITIONS POUR ESSAIS</t>
  </si>
  <si>
    <t>OGIVAS DE FOGUETES</t>
  </si>
  <si>
    <t>CEBOS DEL TIPO DE CÁPSULA</t>
  </si>
  <si>
    <t>CARTUCHOS VACÍOS CON FULMINANTE</t>
  </si>
  <si>
    <t>ARTICLES, PYROPHORIC</t>
  </si>
  <si>
    <t>OBJETS PYROPHORIQUES</t>
  </si>
  <si>
    <t>OBJECTOS PIROFÓRICOS</t>
  </si>
  <si>
    <t>COMPONENTES DE CADENAS DE EXPLOSIVOS, N.E.P.</t>
  </si>
  <si>
    <t>COMPONENTS, EXPLOSIVE TRAIN, N.O.S.</t>
  </si>
  <si>
    <t>COMPOSANTS DE CHAÎNE PYROTECHNIQUE, N.S.A.</t>
  </si>
  <si>
    <t>5-NITROBENZOTRIAZOL</t>
  </si>
  <si>
    <t>ÁCIDO TRINITROBENCENO-SULFÓNICO</t>
  </si>
  <si>
    <t>TRINITROBENZENE-SULPHONIC ACID</t>
  </si>
  <si>
    <t>ACIDE TRINITROBENZÈNE-SULFONIQUE</t>
  </si>
  <si>
    <t>TRINITROFLUORENONE</t>
  </si>
  <si>
    <t>TRINITROFLUORÉNONE</t>
  </si>
  <si>
    <t>MEZCLAS DE TRINITROTOLUENO (TNT) Y TRINITROBENCENO</t>
  </si>
  <si>
    <t xml:space="preserve">TRINITROTOLUENE (TNT) AND TRINITROBENZENE MIXTURE </t>
  </si>
  <si>
    <t>TRINITROTOLUÈNE (TOLITE, TNT) EN MÉLANGE AVEC DU TRINITROBENZÈNE E</t>
  </si>
  <si>
    <t>TRINITROTOLUENO (TNT) EM MISTURA COM TRINITROBENZENO</t>
  </si>
  <si>
    <t>MEZCLAS DE TRINITROTOLUENO (TNT) Y HEXANITROESTILBENO</t>
  </si>
  <si>
    <t>TRINITROTOLUENE (TNT) AND HEXANITROSTILBENE MIXTURE</t>
  </si>
  <si>
    <t>TRINITROTOLUÈNE (TOLITE, TNT) EN MÉLANGE AVEC DE L'HEXANITROSTILBÈNE</t>
  </si>
  <si>
    <t>TRINITROTOLUENO (TNT) EM MISTURA COM HEXANITROESTILBENO</t>
  </si>
  <si>
    <t>MEZCLAS DE TRINITROTOLUENO (TNT) CON TRINITROBENCENO Y HEXANITROESTILBENO</t>
  </si>
  <si>
    <t>TRINITROTOLUENE (TNT) MIXTURE CONTAINING TRINITROBENZENE AND HEXANITROSTILBENE</t>
  </si>
  <si>
    <t>TRINITROTOLUÈNE (TOLITE, TNT) EN MÉLANGE AVEC DU TRINITROBENZÈNE ET DE L'HEXANITROSTILBÈNE</t>
  </si>
  <si>
    <t>MEZCLAS DE CICLOTRIMETILENTRINITRAMINA (CICLONITA; HEXÓGENO; RDX) Y CICLOTETRAMETILENTE-TRANITRAMINA (OCTÓGENO; HMX) HUMIDIFICADAS</t>
  </si>
  <si>
    <t xml:space="preserve">CYCLOTRIMETHYLENE-TRINITRAMINE (CYCLONITE; HEXOGEN; RDX) AND CYCLOTETRAMETHYLENE-TETRANITRAMINE (HMX; OCTOGEN) MIXTURE, WETTED </t>
  </si>
  <si>
    <t>CYCLOTRIMÉTHYLÈNE-TRINITRAMINE (HEXOGÈNE, CYCLONITE, RDX) EN MÉLANGE AVEC DE LA CYCLOTÉTRA-MÉTHYLÈNE-TÉTRANITRAMINE (HMX, OCTOGENE) HUMIDIFIÉE</t>
  </si>
  <si>
    <t xml:space="preserve">CICLOTRIMETILENOTRINITRAMINA (HEXOGÉNIO, CICLONITE, RDX) EM MISTURA COM CICLOTETRAMETILENOTETRANITRAMINA (HMX, OCTOGÉNIO) HUMEDECIDA </t>
  </si>
  <si>
    <t>MEZCLAS DE CICLOTRIME-TILENTRINITRAMINA (CICLONITA; HEXÓGENO; RDX) Y CICLOTETRAMETILENTE-TRANITRAMINA (OCTÓGENO; HMX) DESENSIBILIZADAS</t>
  </si>
  <si>
    <t>CYCLOTRIMETHYLENE-TRINITRAMINE (CYCLONITE; HEXOGEN; RDX) AND CYCLOTETRAMETHYLENE-TETRANITRAMINE (HMX; OCTOGEN) MIXTURE, DESENSITIZED</t>
  </si>
  <si>
    <t>CYCLOTRIMÉTHYLÈNE-TRINITRAMINE (HEXOGÈNE, CYCLONITE, RDX) EN MÉLANGE AVEC DE LA CYCLOTÉTRA-MÉTHYLÈNE-TÉTRANITRAMINE (HMX, OCTOGENE) DÉSENSIBILISÉE</t>
  </si>
  <si>
    <t>CICLOTRIMETILENOTRINITRAMINA (HEXOGÉNIO, CICLONITE, RDX) EM MISTURA COM CICLOTETRAMETILENOTETRANITRAMINA (HMX, OCTOGÉNIO) DESSENSIBILIZADA</t>
  </si>
  <si>
    <t>HEXANITROSTILBENE</t>
  </si>
  <si>
    <t>HEXANITROSTILBÈNE</t>
  </si>
  <si>
    <t>TRINITRORRESORCINOL (TRINITRORRESORCINA: ÁCIDO ESTÍFNICO) HUMIDIFICADO</t>
  </si>
  <si>
    <t>TRINITRORESORCINOL (STYPHNIC ACID), WETTED</t>
  </si>
  <si>
    <t>TRINITRORÉSORCINOL (ACIDE STYPHNIQUE) HUMIDIFIÉ</t>
  </si>
  <si>
    <t>TRINITRORESORCINOL (ÁCIDO ESTÍFNICO)</t>
  </si>
  <si>
    <t>MOTORES DE COHETE, DE COMBUSTIBLE LÍQUIDO</t>
  </si>
  <si>
    <t>ROCKET MOTORS, LIQUID FUELLED</t>
  </si>
  <si>
    <t>PROPULSEURS À PROPERGOL LIQUIDE</t>
  </si>
  <si>
    <t>COHETE DE COMBUSTIBLE LÍQUIDO</t>
  </si>
  <si>
    <t>ROCKETS, LIQUID FUELLED</t>
  </si>
  <si>
    <t>ENGINS AUTOPROPULSÉS À PROPERGOL LIQUIDE</t>
  </si>
  <si>
    <t>FOGUETES A COMBUSTÍVEL LÍQUIDO</t>
  </si>
  <si>
    <t>BOMBAS QUE CONTIENEN UN LÍQUIDO INFLAMABLE</t>
  </si>
  <si>
    <t>BOMBS WITH FLAMMABLE LIQUID</t>
  </si>
  <si>
    <t>BOMBES CONTENANT UN LIQUIDE INFLAMMABLE</t>
  </si>
  <si>
    <t>BOMBAS COM LÍQUIDO INFLAMÁVEL</t>
  </si>
  <si>
    <t>SULFURO DE DIPICRILO</t>
  </si>
  <si>
    <t>DIPICRYL SULPHIDE</t>
  </si>
  <si>
    <t>SULFURE DE DIPICRYLE</t>
  </si>
  <si>
    <t>SULFURETO DE DIPICRILO</t>
  </si>
  <si>
    <t>PERCLORATO AMÓNICO</t>
  </si>
  <si>
    <t>AMMONIUM PERCHLORATE</t>
  </si>
  <si>
    <t>PERCHLORATE D'AMMONIUM</t>
  </si>
  <si>
    <t>DINITROSOBENCENO</t>
  </si>
  <si>
    <t>DINITROSOBENZENE</t>
  </si>
  <si>
    <t>DINITROSOBENZÈNE</t>
  </si>
  <si>
    <t>ÁCIDO TETRAZOL-1-ACÉTICO</t>
  </si>
  <si>
    <t>TETRAZOL-1-ACETIC ACID</t>
  </si>
  <si>
    <t>ACIDE TÉTRAZOL-1 ACÉTIQUE</t>
  </si>
  <si>
    <t xml:space="preserve">TETRANITRATO DE PENTAERITRITA (TETRANITRATO DE PENTAERITRITOL, TNPE) </t>
  </si>
  <si>
    <t>PENTAERYTHRITE TETRANITRATE (PENTAERYTHRITOL TETRANITRATE; PETN)</t>
  </si>
  <si>
    <t>TÉTRANITRATE DE PENTAÉRYTHRITE (TÉTRANITRATE DE PENTAÉRYTHRITOL, PENTHRITE, PETN)</t>
  </si>
  <si>
    <t>TETRANITRATO DE PENTAERITRITE (TETRANITRATO DE PENTAERITRITOL, PENTRITE, PETN)</t>
  </si>
  <si>
    <t xml:space="preserve">CARTUCHOS PARA ARMAS CON PROYECTIL INERTE </t>
  </si>
  <si>
    <t xml:space="preserve">OBJETOS PIROTÉCNICOS </t>
  </si>
  <si>
    <t>ARTICLES, PYROTECHNIC</t>
  </si>
  <si>
    <t>OBJETS PYROTECHNIQUES</t>
  </si>
  <si>
    <t>OBJECTOS PIROTÉCNICOS</t>
  </si>
  <si>
    <t>CARGAS OCAS INDUSTRIAIS</t>
  </si>
  <si>
    <t>CARGAS EXPLOSIVAS PARA USOS CIVILES</t>
  </si>
  <si>
    <t>CHARGES, EXPLOSIVE, COMMERCIAL</t>
  </si>
  <si>
    <t>CHARGES EXPLOSIVES INDUSTRIELLES</t>
  </si>
  <si>
    <t>CARGAS EXPLOSIVAS INDUSTRIAIS</t>
  </si>
  <si>
    <t>VAINAS COMBUSTIBLES VACÍAS Y SIN CEBOS</t>
  </si>
  <si>
    <t>CASES, COMBUSTIBLE, EMPTY, WITHOUT PRIMER</t>
  </si>
  <si>
    <t>DOUILLES COMBUSTIBLES VIDES ET NON AMORCÉES</t>
  </si>
  <si>
    <t>ÁCIDO 5-MERCAPTOTETRAZOL-1-ACÉTICO</t>
  </si>
  <si>
    <t>5-MERCAPTOTETRAZOL-1-ACETIC ACID</t>
  </si>
  <si>
    <t>ACIDE MERCAPTO-5 TÉTRAZOL-1 ACÉTIQUE</t>
  </si>
  <si>
    <t>TORPEDOS CON COMBUSTIBLE LÍQUIDO</t>
  </si>
  <si>
    <t>TORPEDOES, LIQUID FUELLED</t>
  </si>
  <si>
    <t>TORPILLES À COMBUSTIBLE LIQUIDE</t>
  </si>
  <si>
    <t>TORPEDOS A COMBUSTÍVEL LÍQUIDO</t>
  </si>
  <si>
    <t>GRANADAS DE EJERCICIO</t>
  </si>
  <si>
    <t>DETONADORES NO ELÉCTRICOS</t>
  </si>
  <si>
    <t>DETONADORES  ELÉCTRICOS</t>
  </si>
  <si>
    <t>CARGAS EXPLOSIVAS CON AGLUTINANTE PLÁSTICO</t>
  </si>
  <si>
    <t>CHARGES, BURSTING, PLASTICS BONDED</t>
  </si>
  <si>
    <t>CHARGES D'ÉCLATEMENT À LIANT PLASTIQUE</t>
  </si>
  <si>
    <t>COMPONENTES DE CADENAS EXPLOSIVOS, N.E.P.</t>
  </si>
  <si>
    <t>OBJETS EXPLOSIFS N.S.A.</t>
  </si>
  <si>
    <t>OBJECTOS EXPLOSIVOS N.S.A.</t>
  </si>
  <si>
    <t>SUSTANCIAS EXPLOSIVAS, N.E.P.</t>
  </si>
  <si>
    <t>SUSTANCIAS EXPLOSIVAS INSENSIBLES (SUSTANCIAS EMI), N.E.P.</t>
  </si>
  <si>
    <t>SUBSTANCES, EXPLOSIVE, VERY INSENSITIVE (SUBSTANCES, EVI), N.O.S.</t>
  </si>
  <si>
    <t>MATIÈRES EXPLOSIVES TRÈS PEU SENSIBLES (MATIÈRES ETPS), N.S.A.</t>
  </si>
  <si>
    <t>CICLOTRIMETILENETRINI-TRAMINA (CICLONITA; HEXÓGENO; RDX;) DESENSIBILIZADA</t>
  </si>
  <si>
    <t>CYCLOTRIMETHYLENE-TRINITRAMINE (CYCLONITE; HEXOGEN; RDX), DESENSITIZED</t>
  </si>
  <si>
    <t>CYCLOTRIMÉTHYLÈNE-TRINITRAMINE (CYCLONITE, HEXOGÈNE, RDX) DÉSENSIBILISÉE</t>
  </si>
  <si>
    <t>CICLOTETRAMETILENETE-TRANITRAMINA (OCTÓGENO; HMX) DESENSIBILIZADA</t>
  </si>
  <si>
    <t>CYCLOTETRAMETHYLENE-TETRA-NITRAMINE (HMX; OCTOGEN), DESENSITIZED</t>
  </si>
  <si>
    <t>CYCLOTÉTRAMÉTHY-LÈNE-TÉTRANITRAMINE (OCTOGÈNE, HMX) DÉSENSIBILISÉE</t>
  </si>
  <si>
    <t>OBJETOS EXPLOSIVOS EXTREMADAMENTE INSENSIBLES (OBJETOS EEI)</t>
  </si>
  <si>
    <t>ARTICLES, EXPLOSIVE, EXTREMELY INSENSITIVE (ARTICLES, EEI)</t>
  </si>
  <si>
    <t>OBJETS EXPLOSIFS, EXTRÊMEMENT PEU SENSIBLES (OBJETS EEPS)</t>
  </si>
  <si>
    <t>OBJECTOS EXPLOSIVOS, EXTREMAMENTE POUCO SENSÍVEIS (OBJECTOS EEPS)</t>
  </si>
  <si>
    <t>MUNICIONES DE EJERCICIOS</t>
  </si>
  <si>
    <t>DINITROGLYCOLURIL (DINGU)</t>
  </si>
  <si>
    <t>DINITROGLYCOLURILE (DINGU)</t>
  </si>
  <si>
    <t>NITROTRIAZOLONA (NTO)</t>
  </si>
  <si>
    <t>NITROTRIAZOLONE (NTO)</t>
  </si>
  <si>
    <t>OXYNITROTRIAZOLE (ONTA)</t>
  </si>
  <si>
    <t>PETARDOS DE SEÑALES FERROCARRILES, EXPLOSIVOS</t>
  </si>
  <si>
    <t>DISPOSITIVOS PORTADORES DE CARGAS HUECAS, CARGADOS</t>
  </si>
  <si>
    <t>PROPULSANTE LÍQUIDO</t>
  </si>
  <si>
    <t>PROPELLANT, LIQUID</t>
  </si>
  <si>
    <t>PROPERGOL LIQUIDE</t>
  </si>
  <si>
    <t>PROPULSANTE SÓLIDO</t>
  </si>
  <si>
    <t>PROPELLANT, SOLID</t>
  </si>
  <si>
    <t>PROPERGOL SOLIDE</t>
  </si>
  <si>
    <t>GRUPO DE DETONADORES NO ELÉCTRICOS</t>
  </si>
  <si>
    <t>DISPOSITIVOS DE SEGURIDAD, PIROTECNICOS</t>
  </si>
  <si>
    <t>SAFETY DEVICES, PRYROTECHNIC</t>
  </si>
  <si>
    <t>DISPOSITIFS PYROTECHNIQUES DE SÉCURITÉ</t>
  </si>
  <si>
    <t>1H-TETRAZOLE</t>
  </si>
  <si>
    <t>1H-TÉTRAZOLE</t>
  </si>
  <si>
    <t>1-HIDROXIBENZOTRIAZOL, ANHIDRO</t>
  </si>
  <si>
    <t>1-HYDROXYBENZOTRIAZOLE ANHYDROUS</t>
  </si>
  <si>
    <t>1-HYDROXYBENZOTRIAZOLE ANHYDRE</t>
  </si>
  <si>
    <t>1-HIDROXIBENZOTRIAZOL ANIDRO</t>
  </si>
  <si>
    <t>POLVORA SIN HUMO</t>
  </si>
  <si>
    <t>ACETILENO DISUELTO</t>
  </si>
  <si>
    <t>ACETYLENE, DISSOLVED</t>
  </si>
  <si>
    <t>ACÉTYLÈNE DISSOUS</t>
  </si>
  <si>
    <t>AIRE COMPRIMIDO</t>
  </si>
  <si>
    <t>AIR, COMPRESSED</t>
  </si>
  <si>
    <t>AIR COMPRIMÉ</t>
  </si>
  <si>
    <t>AIRE LÍQUIDO REFRIGERADO</t>
  </si>
  <si>
    <t>AIR, REFRIGERATED LIQUID</t>
  </si>
  <si>
    <t>AIR LIQUIDE RÉFRIGÉRÉ</t>
  </si>
  <si>
    <t>2.2
(5.1)</t>
  </si>
  <si>
    <t>AMONIACO ANHIDRO</t>
  </si>
  <si>
    <t>AMMONIA, ANHYDROUS</t>
  </si>
  <si>
    <t>AMMONIAC ANHYDRE</t>
  </si>
  <si>
    <t>2.3
(8)</t>
  </si>
  <si>
    <t>ARGÓN COMPRIMIDO</t>
  </si>
  <si>
    <t>ARGON, COMPRESSED</t>
  </si>
  <si>
    <t>ARGON COMPRIMÉ</t>
  </si>
  <si>
    <t xml:space="preserve">TRIFLUORURO DE BORO </t>
  </si>
  <si>
    <t>BORON TRIFLUORIDE</t>
  </si>
  <si>
    <t>TRIFLUORURE DE BORE</t>
  </si>
  <si>
    <t>BROMOTRIFLUOROME-TANO (GAS REFRIGERANTE R 13B1)</t>
  </si>
  <si>
    <t>BROMOTRIFLUOROMETHANE (REFRIGERANT GAS R 13B1)</t>
  </si>
  <si>
    <t>BROMOTRIFLUORO-MÉTHANE (GAZ RÉFRIGÉRANT R 13B1)</t>
  </si>
  <si>
    <t>BUTADIENOS ESTABILIZADOS</t>
  </si>
  <si>
    <t>BUTADIENES, STABILIZED</t>
  </si>
  <si>
    <t>BUTADIÈNES STABILISÉS</t>
  </si>
  <si>
    <t>MEZCLA ESTABILIZADA DE BUTADIENOS E HIDROCARBUROS</t>
  </si>
  <si>
    <t>BUTADIENES AND HYDROCARBON MIXTURE, STABILIZED</t>
  </si>
  <si>
    <t>BUTADIÈNES ET HYDROCARBURES EN MÉLANGE STABILISÉ</t>
  </si>
  <si>
    <t>BUTADIENOS E HIDROCARBONETOS EM MISTURA ESTABILIZADA</t>
  </si>
  <si>
    <t>BUTANE</t>
  </si>
  <si>
    <t>BUTYLENES MIXTURE</t>
  </si>
  <si>
    <t>BUTYLÈNES EN MÉLANGE</t>
  </si>
  <si>
    <t xml:space="preserve">BUTILENOS EM MISTURA </t>
  </si>
  <si>
    <t>1-BUTYLENE</t>
  </si>
  <si>
    <t>BUTYLÈNE-1</t>
  </si>
  <si>
    <t>BUTILENO-1</t>
  </si>
  <si>
    <t>cis-2-BUTYLENE</t>
  </si>
  <si>
    <t>cis-BUTYLÈNE-2</t>
  </si>
  <si>
    <t>cis-BUTILENO-2</t>
  </si>
  <si>
    <t>trans-2-BUTYLENE</t>
  </si>
  <si>
    <t>trans-BUTYLÈNE-2</t>
  </si>
  <si>
    <t>trans-BUTILENO-2</t>
  </si>
  <si>
    <t>DIOXIDO DE CARBONO</t>
  </si>
  <si>
    <t>CARBON DIOXIDE</t>
  </si>
  <si>
    <t>DIOXYDE DE CARBONE</t>
  </si>
  <si>
    <t>MONOXIDO DE CARBONO COMPRIMIDO</t>
  </si>
  <si>
    <t>CARBON MONOXIDE, COMPRESSED</t>
  </si>
  <si>
    <t>MONOXYDE DE CARBONE COMPRIMÉ</t>
  </si>
  <si>
    <t>2.3
(2.1)</t>
  </si>
  <si>
    <t>CHLORINE</t>
  </si>
  <si>
    <t>CHLORE</t>
  </si>
  <si>
    <t>2.3
(5.1)
(8)</t>
  </si>
  <si>
    <t>CLORODIFLUOROMETANO (GAS REFRIGERANTE R 22)</t>
  </si>
  <si>
    <t>CHLORODIFLUOROMETHANE (REFRIGERANT GAS R 22)</t>
  </si>
  <si>
    <t>CHLORODIFLUORO-MÉTHANE (GAZ RÉFRIGÉRANT R 22)</t>
  </si>
  <si>
    <t>CLOROPENTAFLUORETANO (GAS REFRIGERANTE R 115)</t>
  </si>
  <si>
    <t>CHLOROPENTAFLUOROETHANE (REFRIGERANT GAS R 115)</t>
  </si>
  <si>
    <t>CHLOROPENTAFLUOR-ÉTHANE (GAZ RÉFRIGÉRANT R 115)</t>
  </si>
  <si>
    <t>1-CLORO-1,2,2,2-TETRAFLUOROETANO (GAS REFRIGERANTE R 124)</t>
  </si>
  <si>
    <t>1-CHLORO-1,2,2,2-TETRAFLUOROETHANE (REFRIGERANT GAS R 124)</t>
  </si>
  <si>
    <t>CHLORO-1 TÉTRAFLUORO-1,2,2,2 ÉTHANE (GAZ RÉFRIGÉRANT R 124)</t>
  </si>
  <si>
    <t>CLOROTRIFLUOROMETANO (GAS REFRIGERANTE R 13)</t>
  </si>
  <si>
    <t>CHLOROTRIFLUOROMETHANE (REFRIGERANT GAS R 13)</t>
  </si>
  <si>
    <t>CHLOROTRIFLUORO-MÉTHANE (GAZ RÉFRIGÉRANT R 13)</t>
  </si>
  <si>
    <t>GAS DE HULLA COMPRIMIDO</t>
  </si>
  <si>
    <t>COAL GAS, COMPRESSED</t>
  </si>
  <si>
    <t>GAZ DE HOUILLE COMPRIMÉ</t>
  </si>
  <si>
    <t>CIANÓGENO</t>
  </si>
  <si>
    <t>CYANOGEN</t>
  </si>
  <si>
    <t>CYANOGÈNE</t>
  </si>
  <si>
    <t>CYCLOPROPANE</t>
  </si>
  <si>
    <t>DICLORODIFLUOROMETANO (GAS REFRIGERANTE R 12)</t>
  </si>
  <si>
    <t>DICHLORODIFLUOROMETHANE (REFRIGERANT GAS R 12)</t>
  </si>
  <si>
    <t>DICHLORODIFLUORO-MÉTHANE (GAZ RÉFRIGÉRANT R 12)</t>
  </si>
  <si>
    <t>DICLOROFLUOROMETANO (GAS REFRIGERANTE R 21)</t>
  </si>
  <si>
    <t>DICHLOROFLUOROMETHANE (REFRIGERANT GAS R 21)</t>
  </si>
  <si>
    <t>DICHLOROFLUORO-MÉTHANE (GAZ RÉFRIGÉRANT R 21)</t>
  </si>
  <si>
    <t>1,1-DIFLUORETANO (GAS REFRIGERANTE R 152a)</t>
  </si>
  <si>
    <t>1,1-DIFLUOROETHANE (REFRIGERANT GAS R 152a)</t>
  </si>
  <si>
    <t>DIFLUORO-1,1 ÉTHANE (GAZ RÉFRIGÉRANT R 152a)</t>
  </si>
  <si>
    <t>DIMETILAMINA ANHIDRA</t>
  </si>
  <si>
    <t>DIMETHYLAMINE, ANHYDROUS</t>
  </si>
  <si>
    <t>DIMÉTHYLAMINE ANHYDRE</t>
  </si>
  <si>
    <t>ÉTER METILICO</t>
  </si>
  <si>
    <t>DIMETHYL ETHER</t>
  </si>
  <si>
    <t>ÉTHER MÉTHYLIQUE</t>
  </si>
  <si>
    <t>ETHANE</t>
  </si>
  <si>
    <t>ÉTHANE</t>
  </si>
  <si>
    <t>ETHYLAMINE</t>
  </si>
  <si>
    <t>ÉTHYLAMINE</t>
  </si>
  <si>
    <t>CLORURO DE ETILO</t>
  </si>
  <si>
    <t>ETHYL CHLORIDE</t>
  </si>
  <si>
    <t>CHLORURE D'ÉTHYLE</t>
  </si>
  <si>
    <t>ETHYLENE, REFRIGERATED LIQUID</t>
  </si>
  <si>
    <t>ÉTHYLÈNE LIQUIDE RÉFRIGÉRÉ</t>
  </si>
  <si>
    <t>ETHYL METHYL ETHER</t>
  </si>
  <si>
    <t>ÉTHER MÉTHYLÉTHYLIQUE</t>
  </si>
  <si>
    <t>ETHYLENE OXIDE</t>
  </si>
  <si>
    <t>OXYDE D'ÉTHYLÈNE</t>
  </si>
  <si>
    <t>ÓXIDO DE ETILENO CON NITRÓGENO</t>
  </si>
  <si>
    <t>ETHYLENE OXIDE WITH NITROGEN</t>
  </si>
  <si>
    <t>OXYDE D'ÉTHYLÈNE AVEC DE L'AZOTE</t>
  </si>
  <si>
    <t>ÓXIDO DE ETILENO COM AZOTO</t>
  </si>
  <si>
    <t>MEZCLA DE ÓXIDO DE ETILENO Y DIÓXIDO DE CARBONO</t>
  </si>
  <si>
    <t>ETHYLENE OXIDE AND CARBON DIOXIDE MIXTURE</t>
  </si>
  <si>
    <t>OXYDE D'ÉTHYLÈNE ET DIOXYDE DE CARBONE EN MÉLANGE</t>
  </si>
  <si>
    <t>ÓXIDO DE ETILENO E DIÓXIDO DE CARBONO EM MISTURA</t>
  </si>
  <si>
    <t>SOLUCIÓN AMONIACAL FERTILIZANTE</t>
  </si>
  <si>
    <t xml:space="preserve">FERTILIZER AMMONIATING SOLUTION </t>
  </si>
  <si>
    <t>ENGRAIS EN SOLUTION</t>
  </si>
  <si>
    <t>ADUBOS EM SOLUÇÃO</t>
  </si>
  <si>
    <t>EXTINTORES DE INCENDIOS</t>
  </si>
  <si>
    <t>FIRE EXTINGUISHERS</t>
  </si>
  <si>
    <t>EXTINCTEURS</t>
  </si>
  <si>
    <t>EXTINTORES</t>
  </si>
  <si>
    <t>FLUORINE, COMPRESSED</t>
  </si>
  <si>
    <t>FLUOR COMPRIMÉ</t>
  </si>
  <si>
    <t>HELIO COMPRIMIDO</t>
  </si>
  <si>
    <t>HELIUM, COMPRESSED</t>
  </si>
  <si>
    <t>HÉLIUM COMPRIMÉ</t>
  </si>
  <si>
    <t>BROMURO DE HIDRÓGENO ANHIDRO</t>
  </si>
  <si>
    <t>HYDROGEN BROMIDE, ANHYDROUS</t>
  </si>
  <si>
    <t>BROMURE D'HYDROGÈNE ANHYDRE</t>
  </si>
  <si>
    <t>HIDRÓGENO COMPRIMIDO</t>
  </si>
  <si>
    <t>HYDROGEN, COMPRESSED</t>
  </si>
  <si>
    <t>HYDROGÈNE COMPRIMÉ</t>
  </si>
  <si>
    <t>CLORURO DE HIDRÓGENO ANHIDRO</t>
  </si>
  <si>
    <t>HYDROGEN CHLORIDE, ANHYDROUS</t>
  </si>
  <si>
    <t>CHLORURE D'HYDROGÈNE ANHYDRE</t>
  </si>
  <si>
    <t>CIANURO DE HIDRÓGENO ANHIDRO ESTABILIZADO</t>
  </si>
  <si>
    <t>HYDROGEN CYANIDE, STABILIZED</t>
  </si>
  <si>
    <t>CYANURE D'HYDROGÈNE STABILISÉ</t>
  </si>
  <si>
    <t>CIANETO DE HIDROGÉNIO ESTABILIZADO</t>
  </si>
  <si>
    <t>6.1
(3)</t>
  </si>
  <si>
    <t>FLUORURO DE HIDRÓGENO ANHIDRO</t>
  </si>
  <si>
    <t>HYDROGEN FLUORIDE, ANHYDROUS</t>
  </si>
  <si>
    <t>FLUORURE D'HYDROGÈNE ANHYDRE</t>
  </si>
  <si>
    <t>8
(6.1)</t>
  </si>
  <si>
    <t>SULFURO DE HIDRÓGENO</t>
  </si>
  <si>
    <t>HYDROGEN SULPHIDE</t>
  </si>
  <si>
    <t>SULFURE D'HYDROGÈNE</t>
  </si>
  <si>
    <t>ISOBUTYLENE</t>
  </si>
  <si>
    <t>ISOBUTYLÈNE</t>
  </si>
  <si>
    <t>CRIPTÓN COMPRIMIDO</t>
  </si>
  <si>
    <t>KRYPTON, COMPRESSED</t>
  </si>
  <si>
    <t>KRYPTON COMPRIMÉ</t>
  </si>
  <si>
    <t>ENCENDEDORES</t>
  </si>
  <si>
    <t>LIGHTERS</t>
  </si>
  <si>
    <t>BRIQUETS</t>
  </si>
  <si>
    <t>ISQUEIROS</t>
  </si>
  <si>
    <t>RECARGAS DE ENCENDEDORES</t>
  </si>
  <si>
    <t>LIGHTER REFILLS</t>
  </si>
  <si>
    <t>RECHARGES POUR BRIQUETS</t>
  </si>
  <si>
    <t>RECARGAS PARA ISQUEIROS</t>
  </si>
  <si>
    <t>MEZCLAS DE GASES LICUADOS</t>
  </si>
  <si>
    <t>LIQUEFIED GASES</t>
  </si>
  <si>
    <t>GAZ LIQUÉFIÉS</t>
  </si>
  <si>
    <t>GASES LIQUEFEITOS</t>
  </si>
  <si>
    <t>MEZCLA ESTABILIZADA DE METILACETILENO Y PROPADIENO</t>
  </si>
  <si>
    <t>METHYLACETYLENE AND PROPADIENE MIXTURE, STABILIZED</t>
  </si>
  <si>
    <t>MÉTHYLACÉTYLÈNE ET PROPADIÈNE EN MÉLANGE STABILISÉ</t>
  </si>
  <si>
    <t xml:space="preserve">METILACETILENO E PROPADIENO EM MISTURA ESTABILIZADA </t>
  </si>
  <si>
    <t>METILAMINA ANHIDRA</t>
  </si>
  <si>
    <t>METHYLAMINE, ANHYDROUS</t>
  </si>
  <si>
    <t>MÉTHYLAMINE ANHYDRE</t>
  </si>
  <si>
    <t>BROMURO DE METILO</t>
  </si>
  <si>
    <t>METHYL BROMIDE</t>
  </si>
  <si>
    <t>BROMURE DE MÉTHYLE</t>
  </si>
  <si>
    <t>BROMETO DE METILO</t>
  </si>
  <si>
    <t>CLORURO DE METILO (GAS REFRIGERANTE R 40)</t>
  </si>
  <si>
    <t>METHYL CHLORIDE (REFRIGERANT GAS R 40)</t>
  </si>
  <si>
    <t>CHLORURE DE MÉTHYLE (GAZ RÉFRIGÉRANT R 40)</t>
  </si>
  <si>
    <t>METILMERCAPTANO</t>
  </si>
  <si>
    <t>METHYL MERCAPTAN</t>
  </si>
  <si>
    <t>MERCAPTAN MÉTHYLIQUE</t>
  </si>
  <si>
    <t>NEÓN COMPRIMIDO</t>
  </si>
  <si>
    <t>NEON, COMPRESSED</t>
  </si>
  <si>
    <t>NÉON COMPRIMÉ</t>
  </si>
  <si>
    <t>NITRÓGENO COMPRIMIDO</t>
  </si>
  <si>
    <t>NITROGEN, COMPRESSED</t>
  </si>
  <si>
    <t>AZOTE COMPRIMÉ</t>
  </si>
  <si>
    <t>TETRÓXIDO DE DINITRÓGENO (DIÓXIDO DE NITRÓGENO)</t>
  </si>
  <si>
    <t>DINITROGEN TETROXIDE (NITROGEN DIOXIDE)</t>
  </si>
  <si>
    <t>TÉTROXYDE DE DIAZOTE (DIOXYDE D'AZOTE)</t>
  </si>
  <si>
    <t>CLORURO DE NITROSILO</t>
  </si>
  <si>
    <t>NITROSYL CHLORIDE</t>
  </si>
  <si>
    <t>CHLORURE DE NITROSYLE</t>
  </si>
  <si>
    <t>ÓXIDO NITROSO</t>
  </si>
  <si>
    <t>NITROUS OXIDE</t>
  </si>
  <si>
    <t>PROTOXYDE D'AZOTE</t>
  </si>
  <si>
    <t>GAS DE PETRÓLEO COMPRIMIDO</t>
  </si>
  <si>
    <t>OIL GAS, COMPRESSED</t>
  </si>
  <si>
    <t>GAZ DE PÉTROLE COMPRIMÉ</t>
  </si>
  <si>
    <t>OXÍGENO COMPRIMIDO</t>
  </si>
  <si>
    <t>OXYGEN, COMPRESSED</t>
  </si>
  <si>
    <t>OXYGÈNE COMPRIMÉ</t>
  </si>
  <si>
    <t>OXÍGENO LÍQUIDO REFRIGERADO</t>
  </si>
  <si>
    <t>OXYGEN, REFRIGERATED LIQUID</t>
  </si>
  <si>
    <t>OXYGÈNE LIQUIDE RÉFRIGÉRÉ</t>
  </si>
  <si>
    <t>GAS DE PETRÓLEO LICUADOS</t>
  </si>
  <si>
    <t>PETROLEUM GASES, LIQUEFIED</t>
  </si>
  <si>
    <t>GAZ DE PÉTROLE LIQUÉFIÉS</t>
  </si>
  <si>
    <t>FOSGENO</t>
  </si>
  <si>
    <t>PHOSGENE</t>
  </si>
  <si>
    <t>PHOSGÈNE</t>
  </si>
  <si>
    <t>PROPYLENE</t>
  </si>
  <si>
    <t>PROPYLÈNE</t>
  </si>
  <si>
    <t>GAS REFRIGERANTE, N.E.P.</t>
  </si>
  <si>
    <t>REFRIGERANT GAS, N.O.S.</t>
  </si>
  <si>
    <t>GAZ FRIGORIFIQUE, N.S.A. (GAS RÉFRIGÉRANT, N.S.A.)</t>
  </si>
  <si>
    <t>DIÓXIDO DE AZUFRE</t>
  </si>
  <si>
    <t>SULPHUR DIOXIDE</t>
  </si>
  <si>
    <t>DIOXYDE DE SOUFRE</t>
  </si>
  <si>
    <t>HEXAFLUORURO DE AZUFRE</t>
  </si>
  <si>
    <t>SULPHUR HEXAFLUORIDE</t>
  </si>
  <si>
    <t>HEXAFLUORURE DE SOUFRE</t>
  </si>
  <si>
    <t>TETRAFLUOROETHYLENE, STABILIZED</t>
  </si>
  <si>
    <t>TÉTRAFLUORÉTHYLÈNE STABILISÉ</t>
  </si>
  <si>
    <t>TRIFLUOROCLOROETILENO ESTABILIZADO (GAS REFRIGERANTE R 1113)</t>
  </si>
  <si>
    <t>TRIFLUOROCHLOROETHYLENE, STABILIZED (REFRIGERANT GAS R 1113)</t>
  </si>
  <si>
    <t>TRIFLUOROCHLORÉTHYLÈNE STABILISÉ (GAZ RÉFRIGÉRANT R 1113)</t>
  </si>
  <si>
    <t>TRIMETILAMINA ANHIDRA</t>
  </si>
  <si>
    <t>TRIMETHYLAMINE, ANHYDROUS</t>
  </si>
  <si>
    <t>TRIMÉTHYLAMINE ANHYDRE</t>
  </si>
  <si>
    <t>BROMURO DE VINILO ESTABILIZADO</t>
  </si>
  <si>
    <t>VINYL BROMIDE, STABILIZED</t>
  </si>
  <si>
    <t>BROMURE DE VINYLE STABILISÉ</t>
  </si>
  <si>
    <t>CLORURO DE VINILO ESTABILIZADO</t>
  </si>
  <si>
    <t>VINYL CHLORIDE, STABILIZED</t>
  </si>
  <si>
    <t>CHLORURE DE VINYLE STABILISÉ</t>
  </si>
  <si>
    <t>VINIL METIL ÉTER ESTABILIZADO</t>
  </si>
  <si>
    <t>VINYL METHYL ETHER, STABILIZED</t>
  </si>
  <si>
    <t>ÉTHER MÉTHYLVINYLIQUE STABILISÉ</t>
  </si>
  <si>
    <t>ACÉTAL</t>
  </si>
  <si>
    <t>ACETALDEHÍDO</t>
  </si>
  <si>
    <t>ACETALDEHYDE</t>
  </si>
  <si>
    <t>ACÉTALDÉHYDE</t>
  </si>
  <si>
    <t>ACETONE</t>
  </si>
  <si>
    <t>ACÉTONE</t>
  </si>
  <si>
    <t>ACEITES DE ACETONA</t>
  </si>
  <si>
    <t>ACETONE OILS</t>
  </si>
  <si>
    <t>HUILES D'ACÉTONE</t>
  </si>
  <si>
    <t>ACROLEIN, STABILIZED</t>
  </si>
  <si>
    <t>ACROLÉINE STABILISÉE</t>
  </si>
  <si>
    <t>ACRYLONITRILE, STABILIZED</t>
  </si>
  <si>
    <t>ACRYLONITRILE STABILISÉ</t>
  </si>
  <si>
    <t>3
(6.1)</t>
  </si>
  <si>
    <t>ALCOHOL ALÍLICO</t>
  </si>
  <si>
    <t>ALLYL ALCOHOL</t>
  </si>
  <si>
    <t>ALCOOL ALLYLIQUE</t>
  </si>
  <si>
    <t>BROMURO DE ALILO</t>
  </si>
  <si>
    <t>ALLYL BROMIDE</t>
  </si>
  <si>
    <t>BROMURE D'ALLYLE</t>
  </si>
  <si>
    <t>CLORURO DE ALILO</t>
  </si>
  <si>
    <t>ALLYL CHLORIDE</t>
  </si>
  <si>
    <t>CHLORURE D'ALLYLE</t>
  </si>
  <si>
    <t>AMYL ACETATES</t>
  </si>
  <si>
    <t>ACÉTATES D'AMYLE</t>
  </si>
  <si>
    <t>PENTANOLES</t>
  </si>
  <si>
    <t>PENTANOLS</t>
  </si>
  <si>
    <t>AMILAMINA</t>
  </si>
  <si>
    <t>AMYLAMINE</t>
  </si>
  <si>
    <t>AMYLAMINES</t>
  </si>
  <si>
    <t>3
(8)</t>
  </si>
  <si>
    <t>CLORUROS DE AMILO</t>
  </si>
  <si>
    <t>AMYL CHLORIDE</t>
  </si>
  <si>
    <t>CHLORURES D'AMYLE</t>
  </si>
  <si>
    <t>1-PENTENO (n-AMILENO)</t>
  </si>
  <si>
    <t>1-PENTENE (n-AMYLENE)</t>
  </si>
  <si>
    <t>PENTÈNE-1 (n-AMYLENE)</t>
  </si>
  <si>
    <t>AMYL FORMATES</t>
  </si>
  <si>
    <t>FORMIATES D'AMYLE</t>
  </si>
  <si>
    <t>n-AMYL METHYL KETONE</t>
  </si>
  <si>
    <t>n-AMYLMÉTHYLCÉTONE</t>
  </si>
  <si>
    <t>AMILMERCAPTANO</t>
  </si>
  <si>
    <t>AMYL MERCAPTAN</t>
  </si>
  <si>
    <t>MERCAPTAN AMYLIQUE</t>
  </si>
  <si>
    <t>NITRATO DE AMILO</t>
  </si>
  <si>
    <t>AMYL NITRATE</t>
  </si>
  <si>
    <t>NITRATES D'AMYLE</t>
  </si>
  <si>
    <t>NITRITO DE AMILO</t>
  </si>
  <si>
    <t>AMYL NITRITE</t>
  </si>
  <si>
    <t>NITRITES D'AMYLE</t>
  </si>
  <si>
    <t>BENCENO</t>
  </si>
  <si>
    <t>BENZENE</t>
  </si>
  <si>
    <t>BENZÈNE</t>
  </si>
  <si>
    <t>BUTANOLES</t>
  </si>
  <si>
    <t>BUTANOLS</t>
  </si>
  <si>
    <t>BUTYL ACETATES</t>
  </si>
  <si>
    <t>ACÉTATES DE BUTYLE</t>
  </si>
  <si>
    <t>n-BUTYLAMINE</t>
  </si>
  <si>
    <t xml:space="preserve">1-BROMOBUTANO </t>
  </si>
  <si>
    <t>1-BROMOBUTANE</t>
  </si>
  <si>
    <t>CHLOROBUTANES</t>
  </si>
  <si>
    <t>n-BUTYL FORMATE</t>
  </si>
  <si>
    <t>FORMIATE DE n-BUTYLE</t>
  </si>
  <si>
    <t>BUTIRALDEHÍDO</t>
  </si>
  <si>
    <t>BUTYRALDEHYDE</t>
  </si>
  <si>
    <t>BUTYRALDÉHYDE</t>
  </si>
  <si>
    <t>ACEITE DE ALCANFOR</t>
  </si>
  <si>
    <t>CAMPHOR OIL</t>
  </si>
  <si>
    <t>HUILE DE CAMPHRE</t>
  </si>
  <si>
    <t xml:space="preserve">DISULFURO DE CARBONO </t>
  </si>
  <si>
    <t>CARBON DISULPHIDE</t>
  </si>
  <si>
    <t>DISULFURE DE CARBONE</t>
  </si>
  <si>
    <t>ADHESIVOS</t>
  </si>
  <si>
    <t>ADHESIVES</t>
  </si>
  <si>
    <t>ADHÉSIFS</t>
  </si>
  <si>
    <t>ADESIVOS</t>
  </si>
  <si>
    <t xml:space="preserve">CLOROBENCENO </t>
  </si>
  <si>
    <t>CHLOROBENZENE</t>
  </si>
  <si>
    <t>CHLOROBENZÈNE</t>
  </si>
  <si>
    <t>ETILENCLORHIDRINA</t>
  </si>
  <si>
    <t>ETHYLENE CHLOROHYDRIN</t>
  </si>
  <si>
    <t>MONOCHLORHYDRINE DU GLYCOL</t>
  </si>
  <si>
    <t>DESTILADOS DE ALQUITRÁN DE HULLA, INFLAMABLES</t>
  </si>
  <si>
    <t>COAL TAR DISTILLATES, FLAMMABLE</t>
  </si>
  <si>
    <t>DISTILLATS DE GOUDRON DE HOUILLE, INFLAMMABLES</t>
  </si>
  <si>
    <t>SOLUCIONES PARA REVESTIMIENTOS</t>
  </si>
  <si>
    <t>COATING SOLUTION</t>
  </si>
  <si>
    <t>SOLUTION D'ENROBAGE</t>
  </si>
  <si>
    <t>SOLUÇÃO DE REVESTIMENTO</t>
  </si>
  <si>
    <t>CROTONALDEHIDO</t>
  </si>
  <si>
    <t>CROTONALDEHYDE</t>
  </si>
  <si>
    <t>ALDÉHYDE CROTONIQUE (CROTONALDÉHYDE)</t>
  </si>
  <si>
    <t>ALDEÍDO CROTÓNICO (CROTONALDEÍDO)</t>
  </si>
  <si>
    <t>CROTONALDEHIDO ESTABILIZADO</t>
  </si>
  <si>
    <t>CROTONALDEHYDE, STABILIZED</t>
  </si>
  <si>
    <t>ALDÉHYDE CROTONIQUE STABILISÉ (CROTONALDÉHYDE STABILISÉ)</t>
  </si>
  <si>
    <t xml:space="preserve"> ALDEÍDO CROTÓNICO ESTABILIZADO (CROTONALDEÍDO ESTABILIZADO)</t>
  </si>
  <si>
    <t xml:space="preserve">CROTONILENO </t>
  </si>
  <si>
    <t>CROTONYLENE</t>
  </si>
  <si>
    <t>CROTONYLÈNE</t>
  </si>
  <si>
    <t>CYCLOHEXANE</t>
  </si>
  <si>
    <t>CYCLOPENTANE</t>
  </si>
  <si>
    <t xml:space="preserve">DECAHIDRONAFTALENO </t>
  </si>
  <si>
    <t>DECAHYDRONAPHTHALENE</t>
  </si>
  <si>
    <t>DECAHYDRO-NAPHTALÈNE</t>
  </si>
  <si>
    <t>DIACETONALCOHOL</t>
  </si>
  <si>
    <t>DIACETONE ALCOHOL</t>
  </si>
  <si>
    <t>DIACÉTONE-ALCOOL</t>
  </si>
  <si>
    <t>ÉTERES DIBUTÍLICOS (ÉSTERES BUTÍLICOS)</t>
  </si>
  <si>
    <t>DIBUTYL ETHERS</t>
  </si>
  <si>
    <t>ÉTHERS BUTYLIQUES</t>
  </si>
  <si>
    <t>1,2-DICLOROETILENO</t>
  </si>
  <si>
    <t>1,2-DICHLOROETHYLENE</t>
  </si>
  <si>
    <t>DICHLORO-1,2 ÉTHYLÈNE</t>
  </si>
  <si>
    <t>DICHLOROPENTANES</t>
  </si>
  <si>
    <t xml:space="preserve">ÉTER DIETÍLICO DE ETILENGLICOL </t>
  </si>
  <si>
    <t>ETHYLENE GLYCOL DIETHYL ETHER</t>
  </si>
  <si>
    <t>ÉTHER DIÉTHYLIQUE DE L'ÉTHYLÈNEGLYCOL</t>
  </si>
  <si>
    <t>DIETHYLAMINE</t>
  </si>
  <si>
    <t>DIÉTHYLAMINE</t>
  </si>
  <si>
    <t>ETER DIETÍLICO (ETER ETÍLICO)</t>
  </si>
  <si>
    <t>DIETHYL ETHER (ETHYL ETHER)</t>
  </si>
  <si>
    <t>ÉTHER DIÉTHYLIQUE (ÉTHER ÉTHYLIQUE)</t>
  </si>
  <si>
    <t>DIETHYL KETONE</t>
  </si>
  <si>
    <t>DIÉTHYLCÉTONE</t>
  </si>
  <si>
    <t>DIISOBUTYL KETONE</t>
  </si>
  <si>
    <t>DIISOBUTYLCÉTONE</t>
  </si>
  <si>
    <t>DIISOPROPYLAMINE</t>
  </si>
  <si>
    <t>DIISOPROPYL ETHER</t>
  </si>
  <si>
    <t>ÉTHER ISOPROPYLIQUE</t>
  </si>
  <si>
    <t>DIMETILAMINA EN SOLUCIÓN ACUOSA</t>
  </si>
  <si>
    <t>DIMETHYLAMINE AQUEOUS SOLUTION</t>
  </si>
  <si>
    <t>DIMÉTHYLAMINE EN SOLUTION AQUEUSE</t>
  </si>
  <si>
    <t>DIMETHYL CARBONATE</t>
  </si>
  <si>
    <t>CARBONATE DE MÉTHYLE</t>
  </si>
  <si>
    <t>DIMETILDICLOROSILANO</t>
  </si>
  <si>
    <t>DIMETHYLDICHLOROSILANE</t>
  </si>
  <si>
    <t>DIMÉTHYLDICHLORO-SILANE</t>
  </si>
  <si>
    <t>DIMETILHIDRACINA ASIMÉTRICA</t>
  </si>
  <si>
    <t>DIMETHYLHYDRAZINE, UNSYMMETRICAL</t>
  </si>
  <si>
    <t>DIMÉTHYLHYDRAZINE ASYMETRIQUE</t>
  </si>
  <si>
    <t>6.1
(3)
(8)</t>
  </si>
  <si>
    <t>SULFURO DE METILO</t>
  </si>
  <si>
    <t>DIMETHYL SULPHIDE</t>
  </si>
  <si>
    <t>SULFURE DE MÉTHYLE</t>
  </si>
  <si>
    <t>DIOXANE</t>
  </si>
  <si>
    <t>DIOXANNE</t>
  </si>
  <si>
    <t>DIOXOLANE</t>
  </si>
  <si>
    <t>DIOXOLANNE</t>
  </si>
  <si>
    <t>ÉSTER DIVINÍLICO (ÉSTER DIVINÍLICO (ESTER VINÍLICO) ESTABILIZADO</t>
  </si>
  <si>
    <t>DIVINYL ETHER, STABILIZED</t>
  </si>
  <si>
    <t>ÉTHER VINYLIQUE STABILISÉ</t>
  </si>
  <si>
    <t>EXTRACTOS AROMÁTICOS LÍQUIDOS</t>
  </si>
  <si>
    <t>EXTRACTS, AROMATIC, LIQUID</t>
  </si>
  <si>
    <t>EXTRAITS AROMATIQUES LIQUIDES</t>
  </si>
  <si>
    <t xml:space="preserve">EXTRACTS, AROMATIC, LIQUID </t>
  </si>
  <si>
    <t xml:space="preserve">EXTRAITS AROMATIQUES LIQUIDES </t>
  </si>
  <si>
    <t>ETANOL (ALCOHOL ETÍLICO)</t>
  </si>
  <si>
    <t>ETHANOL (ETHYL ALCOHOL)</t>
  </si>
  <si>
    <t>ÉTHANOL (ALCOOL ÉTHYLIQUE)</t>
  </si>
  <si>
    <t>ETANOL (ÁLCOOL ETÍLICO)</t>
  </si>
  <si>
    <t>ETANOL EN SOLUCIÓN (ALCOHOL ETÍLICO EN SOLUCIÓN)</t>
  </si>
  <si>
    <t>ETHANOL SOLUTION (ETHYL ALCOHOL SOLUTION)</t>
  </si>
  <si>
    <t>ÉTHANOL EN SOLUTION (ALCOOL ÉTHYLIQUE EN SOLUTION)</t>
  </si>
  <si>
    <t xml:space="preserve"> ETANOL EM SOLUÇÃO (ÁLCOOL ETÍLICO EM SOLUÇÃO)</t>
  </si>
  <si>
    <t xml:space="preserve">ÉTER MONOETÍLICO DEL ETILENGLICOL </t>
  </si>
  <si>
    <t>ETHYLENE GLYCOL MONOETHYL ETHER</t>
  </si>
  <si>
    <t>ÉTHER MONOÉTHYLIQUE DE L'ÉTHYLÈNEGLYCOL</t>
  </si>
  <si>
    <t xml:space="preserve">ACETATO DE ÉTER MONOETÍLICO DE ETILENGLICOL </t>
  </si>
  <si>
    <t>ETHYLENE GLYCOL MONOETHYL ETHER ACETATE</t>
  </si>
  <si>
    <t>ACÉTATE DE L'ÉTHER MONOÉTHYLIQUE DE L'ÉTHYLÈNEGLYCOL</t>
  </si>
  <si>
    <t>ETHYL ACETATE</t>
  </si>
  <si>
    <t>ACÉTATE D'ÉTHYLE</t>
  </si>
  <si>
    <t>ETILBENCENO (FENILETANO)</t>
  </si>
  <si>
    <t>ETHYLBENZENE</t>
  </si>
  <si>
    <t>ÉTHYLBENZÈNE</t>
  </si>
  <si>
    <t>ETHYL BORATE</t>
  </si>
  <si>
    <t>BORATE D'ÉTHYLE</t>
  </si>
  <si>
    <t>2-ETHYLBUTYL ACETATE</t>
  </si>
  <si>
    <t>ACÉTATE DE 2-ÉTHYLBUTYLE</t>
  </si>
  <si>
    <t>2-ETILBUTIRALDEHÍDO (DIETILACETALDEHIDO)</t>
  </si>
  <si>
    <t>2-ETHYLBUTYRALDEHYDE</t>
  </si>
  <si>
    <t>ALDÉHYDE ÉTHYL-2 BUTYRIQUE</t>
  </si>
  <si>
    <t>ETIL BUTÍL ÉTER</t>
  </si>
  <si>
    <t>ETHYL BUTYL ETHER</t>
  </si>
  <si>
    <t>ÉTHER ÉTHYLBUTYLIQUE</t>
  </si>
  <si>
    <t>ETHYL BUTYRATE</t>
  </si>
  <si>
    <t>BUTYRATE D'ÉTHYLE</t>
  </si>
  <si>
    <t>ETHYL CHLOROACETATE</t>
  </si>
  <si>
    <t>CHLORACÉTATE D'ÉTHYLE</t>
  </si>
  <si>
    <t>ETHYL CHLOROFORMATE</t>
  </si>
  <si>
    <t>CHLOROFORMIATE D'ÉTHYLE</t>
  </si>
  <si>
    <t>ETILDICLOROSILANO</t>
  </si>
  <si>
    <t>ETHYLDICHLOROSILANE</t>
  </si>
  <si>
    <t>ÉTHYLDICHLOROSILANE</t>
  </si>
  <si>
    <t>4.3
(3)
(8)</t>
  </si>
  <si>
    <t xml:space="preserve">DICLORURO DE ETILENO </t>
  </si>
  <si>
    <t>ETHYLENE DICHLORIDE</t>
  </si>
  <si>
    <t>DICHLORURE D'ÉTHYLÈNE</t>
  </si>
  <si>
    <t>ETILENIMINA (AZIRIDINA) ESTABILIZADA</t>
  </si>
  <si>
    <t>ETHYLENEIMINE, STABILIZED</t>
  </si>
  <si>
    <t>ÉTHYLÈNEIMINE STABILISÉE</t>
  </si>
  <si>
    <t xml:space="preserve">ÉTER MONOMETÍLICO DEL ETILENGLICOL </t>
  </si>
  <si>
    <t>ETHYLENE GLYCOL MONOMETHYL ETHER</t>
  </si>
  <si>
    <t>ÉTHER MONO-MÉTHYLIQUE DE L'ÉTHYLÈNEGLYCOL</t>
  </si>
  <si>
    <t>ACETATO DE ÉTER MONOMETÍLICO DE ETILENGLICOL</t>
  </si>
  <si>
    <t>ETHYLENE GLYCOL MONOMETHYL ETHER ACETATE</t>
  </si>
  <si>
    <t>ACÉTATE DE L'ÉTHER MONOMÉTHYLIQUE DE L'ÉTHYLÈNEGLYCOL</t>
  </si>
  <si>
    <t>ETHYL FORMATE</t>
  </si>
  <si>
    <t>FORMIATE D'ÉTHYLE</t>
  </si>
  <si>
    <t xml:space="preserve">ALDEHÍDOS OCTÍLICOS </t>
  </si>
  <si>
    <t>OCTYL ALDEHYDES</t>
  </si>
  <si>
    <t>ALDÉHYDES OCTYLIQUES</t>
  </si>
  <si>
    <t>ETHYL LACTATE</t>
  </si>
  <si>
    <t>LACTATE D'ÉTHYLE</t>
  </si>
  <si>
    <t>ETHYL METHYL KETONE (METHYL ETHYL KETONE)</t>
  </si>
  <si>
    <t>ÉTHYLMÉTHYLCÉTONE (MÉTHYLÉTHYLCÉTONE)</t>
  </si>
  <si>
    <t>NITRITO DE ETILO EN SOLUCIÓN</t>
  </si>
  <si>
    <t>ETHYL NITRITE SOLUTION</t>
  </si>
  <si>
    <t>NITRITE D'ÉTHYLE EN SOLUTION</t>
  </si>
  <si>
    <t>ETHYL PROPIONATE</t>
  </si>
  <si>
    <t>PROPIONATE D'ÉTHYLE</t>
  </si>
  <si>
    <t>ETILTRICLOROSILANO</t>
  </si>
  <si>
    <t>ETHYLTRICHLOROSILANE</t>
  </si>
  <si>
    <t>ÉTHYLTRICHLOROSILANE</t>
  </si>
  <si>
    <t>EXTRACTOS SAPORÍFEROS LÍQUIDOS</t>
  </si>
  <si>
    <t>EXTRACTS, FLAVOURING, LIQUID</t>
  </si>
  <si>
    <t xml:space="preserve">EXTRAITS LIQUIDES POUR AROMATISER </t>
  </si>
  <si>
    <t>EXTRACTOS LÍQUIDOS PARA AROMATIZAR</t>
  </si>
  <si>
    <t xml:space="preserve">EXTRACTS, FLAVOURING, LIQUID </t>
  </si>
  <si>
    <t>FORMALDEHÍDO EN SOLUCIÓN INFLAMABLE</t>
  </si>
  <si>
    <t>FORMALDEHYDE SOLUTION, FLAMMABLE</t>
  </si>
  <si>
    <t>FORMALDÉHYDE EN SOLUTION INFLAMMABLE</t>
  </si>
  <si>
    <t>FURALDEHIDOS</t>
  </si>
  <si>
    <t>FURALDEHYDES</t>
  </si>
  <si>
    <t>FURALDÉHYDES</t>
  </si>
  <si>
    <t>ACEITE DE FUSEL</t>
  </si>
  <si>
    <t xml:space="preserve">FUSEL OIL </t>
  </si>
  <si>
    <t>HUILE DE FUSEL</t>
  </si>
  <si>
    <t>GASÓLEO</t>
  </si>
  <si>
    <t>GAS OIL</t>
  </si>
  <si>
    <t>GAZOLE</t>
  </si>
  <si>
    <t>COMBUSTIBLES PARA MOTORES DIESEL</t>
  </si>
  <si>
    <t xml:space="preserve"> DIESEL FUEL</t>
  </si>
  <si>
    <t>CARBURANT DIESEL</t>
  </si>
  <si>
    <t>CARBURANTE DIESEL</t>
  </si>
  <si>
    <t>ACEITE MINERAL PARA CALDEO LIGERO</t>
  </si>
  <si>
    <t>HEATING OIL, LIGHT</t>
  </si>
  <si>
    <t xml:space="preserve">HUILE DE CHAUFFE LÉGÈRE </t>
  </si>
  <si>
    <t>ÓLEO DE AQUECIMENTO LEVE</t>
  </si>
  <si>
    <t>DIESEL FUEL</t>
  </si>
  <si>
    <t>GASOLINE</t>
  </si>
  <si>
    <t xml:space="preserve">ESSENCE </t>
  </si>
  <si>
    <t>PETROL</t>
  </si>
  <si>
    <t>COMBUSTIBLES PARA MOTORES</t>
  </si>
  <si>
    <t>MOTOR SPIRIT</t>
  </si>
  <si>
    <t>HEPTANES</t>
  </si>
  <si>
    <t>HEXALDEHÍDO (ALDEHIDO CAPROICO)</t>
  </si>
  <si>
    <t>HEXALDEHYDE</t>
  </si>
  <si>
    <t>HEXALDÉHYDE</t>
  </si>
  <si>
    <t>HEXANES</t>
  </si>
  <si>
    <t>TINTA DE IMPRENTA</t>
  </si>
  <si>
    <t xml:space="preserve">PRINTING INK </t>
  </si>
  <si>
    <t xml:space="preserve">ENCRES D'IMPRIMERIE </t>
  </si>
  <si>
    <t>TINTAS DE IMPRESSÃO</t>
  </si>
  <si>
    <t>MATERIALES RELACIONADOS CON LAS TINTAS DE IMPRENTA</t>
  </si>
  <si>
    <t xml:space="preserve">PRINTING INK RELATED MATERIAL </t>
  </si>
  <si>
    <t xml:space="preserve">MATIÈRES APPARENTÉES AUX ENCRES D'IMPRIMERIE </t>
  </si>
  <si>
    <t>MATÉRIAS APARENTADAS ÀS TINTAS DE IMPRESSÃO</t>
  </si>
  <si>
    <t>PRINTING INK</t>
  </si>
  <si>
    <t>ENCRES D'IMPRIMERIE</t>
  </si>
  <si>
    <t>PRINTING INK RELATED MATERIAL</t>
  </si>
  <si>
    <t>ISOBUTANOL (ALCOHOL ISOBUTÍLICO)</t>
  </si>
  <si>
    <t>ISOBUTANOL (ISOBUTYL ALCOHOL)</t>
  </si>
  <si>
    <t>ISOBUTANOL (ALCOOL ISOBUTYLIQUE)</t>
  </si>
  <si>
    <t>ISOBUTYL ACETATE</t>
  </si>
  <si>
    <t>ACÉTATE D'ISOBUTYLE</t>
  </si>
  <si>
    <t>ISOBUTYLAMINE</t>
  </si>
  <si>
    <t>ISOOCTENES</t>
  </si>
  <si>
    <t>ISOOCTÈNES</t>
  </si>
  <si>
    <t>ISOPRENE, STABILIZED</t>
  </si>
  <si>
    <t>ISOPRÈNE STABILISÉ</t>
  </si>
  <si>
    <t>ISOPROPANOL (ALCOHOL ISOPROPILICO)</t>
  </si>
  <si>
    <t>ISOPROPANOL (ISOPROPYL ALCOHOL)</t>
  </si>
  <si>
    <t>ISOPROPANOL (ALCOOL ISOPROPYLIQUE)</t>
  </si>
  <si>
    <t>ISOPROPYL ACETATE</t>
  </si>
  <si>
    <t>ACÉTATE D'ISOPROPYLE</t>
  </si>
  <si>
    <t>ISOPROPYLAMINE</t>
  </si>
  <si>
    <t>ISOPROPYL NITRATE</t>
  </si>
  <si>
    <t>NITRATE D'ISOPROPYLE</t>
  </si>
  <si>
    <t>KEROSENE</t>
  </si>
  <si>
    <t>KÉROSÈNE</t>
  </si>
  <si>
    <t xml:space="preserve">CETONAS LÍQUIDAS, N.E.P. </t>
  </si>
  <si>
    <t>KETONES, LIQUID, N.O.S.</t>
  </si>
  <si>
    <t>CÉTONES LIQUIDES, N.S.A.</t>
  </si>
  <si>
    <t>CETONAS LÍQUIDAS, N.E.P.</t>
  </si>
  <si>
    <t>MERCAPTANOS LÍQUIDOS INFLAMABLES, TÓXICOS, N.E.P.</t>
  </si>
  <si>
    <t>MERCAPTANS, LIQUID, FLAMMABLE, TOXIC, N.O.S.</t>
  </si>
  <si>
    <t>MERCAPTANS LIQUIDES INFLAMMABLES, TOXIQUES, N.S.A.</t>
  </si>
  <si>
    <t>MERCAPTANOS LÍQUIDOS INFLAMÁVEIS, TÓXICOS, N.S.A.</t>
  </si>
  <si>
    <t>MEZCLA DE MERCAPTANOS LÍQUIDOS INFLAMABLES, TÓXICOS, N.E.P.</t>
  </si>
  <si>
    <t>MERCAPTAN MIXTURE, LIQUID, FLAMMABLE, TOXIC, N.O.S.</t>
  </si>
  <si>
    <t>MERCAPTANS EN MÉLANGE LIQUIDE INFLAMMABLE, TOXIQUE, N.S.A.</t>
  </si>
  <si>
    <t>MERCAPTANOS EM MISTURA LÍQUIDA, INFLAMÁVEL, TÓXICA, N.S.A.</t>
  </si>
  <si>
    <t>MESITYL OXIDE</t>
  </si>
  <si>
    <t>OXYDE DE MÉSITYLE</t>
  </si>
  <si>
    <t>METHANOL</t>
  </si>
  <si>
    <t>MÉTHANOL</t>
  </si>
  <si>
    <t>METHYL ACETATE</t>
  </si>
  <si>
    <t>ACÉTATE DE MÉTHYLE</t>
  </si>
  <si>
    <t>METHYLAMYL ACETATE</t>
  </si>
  <si>
    <t>ACÉTATE DE MÉTHYLAMYLE</t>
  </si>
  <si>
    <t>METILAL (DIMETOXIMETANO, FORMAL)</t>
  </si>
  <si>
    <t>METHYLAL</t>
  </si>
  <si>
    <t>MÉTHYLAL</t>
  </si>
  <si>
    <t>METILAMINA EN SOLUCIÓN ACUOSA</t>
  </si>
  <si>
    <t>METHYLAMINE, AQUEOUS SOLUTION</t>
  </si>
  <si>
    <t>MÉTHYLAMINE EN SOLUTION AQUEUSE</t>
  </si>
  <si>
    <t>METHYL BUTYRATE</t>
  </si>
  <si>
    <t>BUTYRATE DE MÉTHYLE</t>
  </si>
  <si>
    <t>METHYL CHLOROFORMATE</t>
  </si>
  <si>
    <t>CHLOROFORMIATE DE MÉTHYLE</t>
  </si>
  <si>
    <t>METIL CLOROMETIL ÉTER</t>
  </si>
  <si>
    <t>METHYL CHLOROMETHYL ETHER</t>
  </si>
  <si>
    <t>ÉTHER MÉTHYLIQUE MONOCHLORÉ</t>
  </si>
  <si>
    <t>METILDICLOROSILANO</t>
  </si>
  <si>
    <t>METHYLDICHLOROSILANE</t>
  </si>
  <si>
    <t>MÉTHYLDICHLORO-SILANE</t>
  </si>
  <si>
    <t>METHYL FORMATE</t>
  </si>
  <si>
    <t>FORMIATE DE MÉTHYLE</t>
  </si>
  <si>
    <t>METHYLHYDRAZINE</t>
  </si>
  <si>
    <t>MÉTHYLHYDRAZINE</t>
  </si>
  <si>
    <t>METHYL ISOBUTYL KETONE</t>
  </si>
  <si>
    <t>MÉTHYLISOBUTYL-CÉTONE</t>
  </si>
  <si>
    <t>METHYL ISOPROPENYL KETONE, STABILIZED</t>
  </si>
  <si>
    <t>MÉTHYLISOPROPENYL-CÉTONE STABILISÉE</t>
  </si>
  <si>
    <t>METHYL METHACRYLATE MONOMER, STABILIZED</t>
  </si>
  <si>
    <t>MÉTHACRYLATE DE MÉTHYLE MONOMÈRE STABILISÉ</t>
  </si>
  <si>
    <t>METHYL PROPIONATE</t>
  </si>
  <si>
    <t>PROPIONATE DE MÉTHYLE</t>
  </si>
  <si>
    <t>METHYL PROPYL KETONE</t>
  </si>
  <si>
    <t>MÉTHYLPROPYLCÉTONE</t>
  </si>
  <si>
    <t>METILTRICLOROSILANO</t>
  </si>
  <si>
    <t>METHYLTRICHLOROSILANE</t>
  </si>
  <si>
    <t>MÉTHYLTRICHLORO-SILANE</t>
  </si>
  <si>
    <t>METILVINILCETONA ESTABILIZADA</t>
  </si>
  <si>
    <t>METHYL VINYL KETONE, STABILIZED</t>
  </si>
  <si>
    <t>MÉTHYLVINYLCÉTONE, STABILISÉE</t>
  </si>
  <si>
    <t>NÍQUEL CARBONILO</t>
  </si>
  <si>
    <t>NICKEL CARBONYL</t>
  </si>
  <si>
    <t>NICKEL-TÉTRACARBONYLE</t>
  </si>
  <si>
    <t>NITROMETHANE</t>
  </si>
  <si>
    <t>NITROMÉTHANE</t>
  </si>
  <si>
    <t>OCTANES</t>
  </si>
  <si>
    <t>PINTURA</t>
  </si>
  <si>
    <t xml:space="preserve">PAINT </t>
  </si>
  <si>
    <t>PEINTURES</t>
  </si>
  <si>
    <t>TINTAS</t>
  </si>
  <si>
    <t xml:space="preserve">PRODUCTOS PARA LA PINTURA </t>
  </si>
  <si>
    <t xml:space="preserve">PAINT RELATED MATERIAL </t>
  </si>
  <si>
    <t xml:space="preserve">MATIÈRES APPARENTÉES AUX PEINTURES </t>
  </si>
  <si>
    <t>MATÉRIAS APARENTADAS ÀS TINTAS</t>
  </si>
  <si>
    <t>PARALDEHIDO</t>
  </si>
  <si>
    <t>PARALDEHYDE</t>
  </si>
  <si>
    <t>PARALDÉHYDE</t>
  </si>
  <si>
    <t>PENTANOS</t>
  </si>
  <si>
    <t>PENTANES</t>
  </si>
  <si>
    <t>PRODUCTOS DE PERFUMERIA</t>
  </si>
  <si>
    <t>PERFUMERY PRODUCTS</t>
  </si>
  <si>
    <t>PRODUITS POUR PARFUMERIE</t>
  </si>
  <si>
    <t>PRODUTOS DE PERFUMARIA</t>
  </si>
  <si>
    <t xml:space="preserve">PERFUMERY PRODUCTS </t>
  </si>
  <si>
    <t xml:space="preserve">PETROLEUM CRUDE OIL </t>
  </si>
  <si>
    <t>PÉTROLE BRUT</t>
  </si>
  <si>
    <t>PETROLEUM CRUDE OIL</t>
  </si>
  <si>
    <t>DESTILADOS DEL PETRÓLEO, N.E.P.</t>
  </si>
  <si>
    <t>PETROLEUM DISTILLATES, N.O.S.</t>
  </si>
  <si>
    <t>DISTILLATS DE PÉTROLE, N.S.A.</t>
  </si>
  <si>
    <t>DESTILADOS DE PETRÓLEO, N.S.A</t>
  </si>
  <si>
    <t xml:space="preserve">PRODUCTOS DEL PETRÓLEO, N.E.P </t>
  </si>
  <si>
    <t>PETROLEUM PRODUCTS, N.O.S.</t>
  </si>
  <si>
    <t xml:space="preserve">PRODUITS PÉTROLIERS, N.S.A. </t>
  </si>
  <si>
    <t xml:space="preserve">PRODUTOS PETROLÍFEROS, N.S.A. </t>
  </si>
  <si>
    <t>ACEITE DE PINO</t>
  </si>
  <si>
    <t>PINE OIL</t>
  </si>
  <si>
    <t>HUILE DE PIN</t>
  </si>
  <si>
    <t>n-PROPANOL (ALCOHOL PROPÍLICO NORMAL)</t>
  </si>
  <si>
    <t>n-PROPANOL (PROPYL ALCOHOL, NORMAL)</t>
  </si>
  <si>
    <t>n-PROPANOL (ALCOOL PROPYLIQUE NORMAL)</t>
  </si>
  <si>
    <t>PROPIONALDEHIDO</t>
  </si>
  <si>
    <t>PROPIONALDEHYDE</t>
  </si>
  <si>
    <t>ALDÉHYDE PROPIONIQUE</t>
  </si>
  <si>
    <t>n-PROPYL ACETATE</t>
  </si>
  <si>
    <t>ACÉTATE DE n-PROPYLE</t>
  </si>
  <si>
    <t>PROPYLAMINE</t>
  </si>
  <si>
    <t>1-CLOROPROPANO</t>
  </si>
  <si>
    <t>1-CHLOROPROPANE</t>
  </si>
  <si>
    <t>CHLORO-1 PROPANE</t>
  </si>
  <si>
    <t>1,2-DICLOROPROPANO</t>
  </si>
  <si>
    <t>1,2-DICHLOROPROPANE</t>
  </si>
  <si>
    <t>DICHLORO-1,2 PROPANE</t>
  </si>
  <si>
    <t>PROPYLENE OXIDE</t>
  </si>
  <si>
    <t>OXYDE DE PROPYLÈNE</t>
  </si>
  <si>
    <t>PROPYL FORMATES</t>
  </si>
  <si>
    <t>FORMIATES DE PROPYLE</t>
  </si>
  <si>
    <t>PYRIDINE</t>
  </si>
  <si>
    <t>ACEITE DE COLOFONIA</t>
  </si>
  <si>
    <t>ROSIN OIL</t>
  </si>
  <si>
    <t xml:space="preserve">HUILE DE COLOPHANE </t>
  </si>
  <si>
    <t>ÓLEO DE COLOFÓNIO</t>
  </si>
  <si>
    <t xml:space="preserve">ACEITE DE COLOFONIA </t>
  </si>
  <si>
    <t xml:space="preserve">ROSIN OIL </t>
  </si>
  <si>
    <t>DISOLUCIÓN DE CAUCHO</t>
  </si>
  <si>
    <t>RUBBER SOLUTION</t>
  </si>
  <si>
    <t>DISSOLUTION DE CAOUTCHOUC</t>
  </si>
  <si>
    <t xml:space="preserve">DISOLUCIÓN DE CAUCHO </t>
  </si>
  <si>
    <t xml:space="preserve">RUBBER SOLUTION </t>
  </si>
  <si>
    <t xml:space="preserve">DISSOLUTION DE CAOUTCHOUC </t>
  </si>
  <si>
    <t>ACEITE DE ESQUISTO</t>
  </si>
  <si>
    <t>SHALE OIL</t>
  </si>
  <si>
    <t>HUILE DE SCHISTE</t>
  </si>
  <si>
    <t>METILATO SÓDICO EN SOLUCIÓN</t>
  </si>
  <si>
    <t>SODIUM METHYLATE SOLUTION</t>
  </si>
  <si>
    <t>MÉTHYLATE DE SODIUM EN SOLUTION</t>
  </si>
  <si>
    <t>METILATO DE SÓDIO EM SOLUÇÃO</t>
  </si>
  <si>
    <t>TETRAETHYL SILICATE</t>
  </si>
  <si>
    <t>SILICATE DE TÉTRAÉTHYLE</t>
  </si>
  <si>
    <t>TINTURAS MEDICINALES</t>
  </si>
  <si>
    <t>TINCTURES, MEDICINAL</t>
  </si>
  <si>
    <t>TEINTURES MÉDICINALES</t>
  </si>
  <si>
    <t>TOLUENE</t>
  </si>
  <si>
    <t>TOLUÈNE</t>
  </si>
  <si>
    <t>TRICLOROSILANO</t>
  </si>
  <si>
    <t>TRICHLOROSILANE</t>
  </si>
  <si>
    <t>TRIETHYLAMINE</t>
  </si>
  <si>
    <t>TRIÉTHYLAMINE</t>
  </si>
  <si>
    <t>TRIMETILAMINA EN SOLUCIÓN ACUOSA</t>
  </si>
  <si>
    <t>TRIMETHYLAMINE, AQUEOUS SOLUTION</t>
  </si>
  <si>
    <t>TRIMÉTHYLAMINE EN SOLUTION AQUEUSE</t>
  </si>
  <si>
    <t>TRIMETILAMINA EM SOLUÇÃO AQUOSA</t>
  </si>
  <si>
    <t>TRIMETILCLOROSILANO</t>
  </si>
  <si>
    <t>TRIMETHYLCHLOROSILANE</t>
  </si>
  <si>
    <t>TRIMÉTHYLCHLORO-SILANE</t>
  </si>
  <si>
    <t>TREMENTINA</t>
  </si>
  <si>
    <t>TURPENTINE</t>
  </si>
  <si>
    <t>ESSENCE DE TÉRÉBENTHINE</t>
  </si>
  <si>
    <t>SUCEDÁNEO DE TREMENTINA</t>
  </si>
  <si>
    <t>TURPENTINE SUBSTITUTE</t>
  </si>
  <si>
    <t>SUCCÉDANÉ D'ESSENCE DE TÉRÉBENTHINE</t>
  </si>
  <si>
    <t>VINYL ACETATE, STABILIZED</t>
  </si>
  <si>
    <t>ACÉTATE DE VINYLE STABILISÉ</t>
  </si>
  <si>
    <t>VINIL ETIL ÉTER ESTABILIZADO</t>
  </si>
  <si>
    <t>VINYL ETHYL ETHER, STABILIZED</t>
  </si>
  <si>
    <t>ÉTHER ÉTHYLVINYLIQUE STABILISÉ</t>
  </si>
  <si>
    <t>CLORURO DE VINILIDENO ESTABILIZADO</t>
  </si>
  <si>
    <t>VINYLIDENE CHLORIDE, STABILIZED</t>
  </si>
  <si>
    <t>CHLORURE DE VINYLIDÈNE STABILISÉ</t>
  </si>
  <si>
    <t>VINIL ISOBUTIL ÉTER ESTABILIZADO</t>
  </si>
  <si>
    <t>VINYL ISOBUTYL ETHER, STABILIZED</t>
  </si>
  <si>
    <t>ÉTHER ISOBUTYLVINYLIQUE STABILISÉ</t>
  </si>
  <si>
    <t>VINILTRICLOROSILANO</t>
  </si>
  <si>
    <t>VINYLTRICHLOROSILANE</t>
  </si>
  <si>
    <t xml:space="preserve">VINYLTRICHLOROSILANE </t>
  </si>
  <si>
    <t>PRODUCTOS LÍQUIDOS PARA LA CONSERVACIÓN DE LA MADERA</t>
  </si>
  <si>
    <t>WOOD PRESERVATIVES, LIQUID</t>
  </si>
  <si>
    <t xml:space="preserve">PRODUITS DE PRÉSERVATION DES BOIS, LIQUIDES </t>
  </si>
  <si>
    <t xml:space="preserve">WOOD PRESERVATIVES, LIQUID </t>
  </si>
  <si>
    <t>XYLENES</t>
  </si>
  <si>
    <t>XYLÈNES</t>
  </si>
  <si>
    <t>CIRCONIO EN SUSPENSIÓN EN UN LÍQUIDO INFLAMABLE</t>
  </si>
  <si>
    <t>ZIRCONIUM SUSPENDED IN A FLAMMABLE LIQUID</t>
  </si>
  <si>
    <t>ZIRCONIUM EN SUSPENSION DANS UN LIQUIDE INFLAMMABLE</t>
  </si>
  <si>
    <t xml:space="preserve">ZIRCONIUM SUSPENDED IN A FLAMMABLE LIQUID </t>
  </si>
  <si>
    <t xml:space="preserve">CIRCONIO EN SUSPENSIÓN EN UN LÍQUIDO INFLAMABLE </t>
  </si>
  <si>
    <t>ALUMINIO EN POLVO, RECUBIERTO</t>
  </si>
  <si>
    <t>ALUMINIUM POWDER, COATED</t>
  </si>
  <si>
    <t>ALUMINIUM EN POUDRE ENROBÉ</t>
  </si>
  <si>
    <t>PICRATO AMÓNICO HUMIDIFICADO</t>
  </si>
  <si>
    <t>AMMONIUM PICRATE, WETTED</t>
  </si>
  <si>
    <t>PICRATE D'AMMONIUM HUMIDIFIÉ</t>
  </si>
  <si>
    <t>PICRATO DE AMÓNIO HUMEDECIDO</t>
  </si>
  <si>
    <t>BORNÉOL</t>
  </si>
  <si>
    <t>RESINATO CÁLCICO</t>
  </si>
  <si>
    <t>CALCIUM RESINATE</t>
  </si>
  <si>
    <t>RÉSINATE DE CALCIUM</t>
  </si>
  <si>
    <t>RESINATO CÁLCICO FUNDIDO</t>
  </si>
  <si>
    <t>CALCIUM RESINATE, FUSED</t>
  </si>
  <si>
    <t>RÉSINATE DE CALCIUM FONDU</t>
  </si>
  <si>
    <t>COBALT RESINATE, PRECIPITATED</t>
  </si>
  <si>
    <t>RÉSINATE DE COBALT PRÉCIPITÉ</t>
  </si>
  <si>
    <t>DINITROFENOL HUMIDIFICADO</t>
  </si>
  <si>
    <t>DINITROPHENOL, WETTED</t>
  </si>
  <si>
    <t>DINITROPHÉNOL HUMIDIFIÉ</t>
  </si>
  <si>
    <t>DINITROFENOL HUMEDECIDO</t>
  </si>
  <si>
    <t>4.1
(6.1)</t>
  </si>
  <si>
    <t>DINITROFENOLATOS HUMIDIFICADOS</t>
  </si>
  <si>
    <t>DINITROPHENOLATES, WETTED</t>
  </si>
  <si>
    <t>DINITROPHÉNATES HUMIDIFIÉS</t>
  </si>
  <si>
    <t>DINITROFENATOS HUMEDECIDOS</t>
  </si>
  <si>
    <t>DINITRORRESORCINOL (DINITRORRESORCINA) HUMEDIFICADO</t>
  </si>
  <si>
    <t>DINITRORESORCINOL, WETTED</t>
  </si>
  <si>
    <t>DINITRORÉSORCINOL HUMIDIFIÉ</t>
  </si>
  <si>
    <t>DINITRORESORCINOL HUMEDECIDO</t>
  </si>
  <si>
    <t>FERROCERIO</t>
  </si>
  <si>
    <t>FERROCERIUM</t>
  </si>
  <si>
    <t>FERROCÉRIUM</t>
  </si>
  <si>
    <t>PELÍCULAS DE SOPORTE NITROCELULÓSICO</t>
  </si>
  <si>
    <t>FILMS, NITROCELLULOSE BASE,</t>
  </si>
  <si>
    <t>FILMS À SUPPORT NITRO-CELLULOSIQUE</t>
  </si>
  <si>
    <t>FILMES DE BASE NITROCELULÓSICA</t>
  </si>
  <si>
    <t>SÓLIDO INFLAMABLE ORGÁNICO, N.E.P.</t>
  </si>
  <si>
    <t>FLAMMABLE SOLID, ORGANIC, N.O.S.</t>
  </si>
  <si>
    <t>SOLIDE ORGANIQUE INFLAMMABLE, N.S.A.</t>
  </si>
  <si>
    <t>HAFNIO EN POLVO HUMIDIFICADO</t>
  </si>
  <si>
    <t>HAFNIUM POWDER, WETTED</t>
  </si>
  <si>
    <t>HAFNIUM EN POUDRE HUMIDIFIÉ</t>
  </si>
  <si>
    <t>HÁFNIO EM PÓ</t>
  </si>
  <si>
    <t>Heno, Paja o "Busha" (Tamo). NO ESTA SOMETIDO AL ADR, Transporte según 1.1.4.2.1</t>
  </si>
  <si>
    <t>Hay, Straw or Bhusa. NOT SUBJECT TO ADR, Carriage in accordance with 1.1.4.2.1</t>
  </si>
  <si>
    <t>Bhusa ou Foin ou Paille. NON SOUMIS À L'ADR, Transport selon 1.1.4.2.1</t>
  </si>
  <si>
    <t>Feno, Palha ou Bhusa. NÃO SUBMETIDO AO ADR, transporte em conformidade com o 1.1.4.2.1</t>
  </si>
  <si>
    <t>NOT SUBJECT TO ADR</t>
  </si>
  <si>
    <t>HEXAMETHYLENETE-TRAMINE</t>
  </si>
  <si>
    <t>HEXAMÉTHYLÈNE-TÉTRAMINE</t>
  </si>
  <si>
    <t>RESINATO DE MANGANESO</t>
  </si>
  <si>
    <t>MANGANESE RESINATE</t>
  </si>
  <si>
    <t>RÉSINATE DE MANGANESE</t>
  </si>
  <si>
    <t>FÓSFOROS DISTINTOS DE LOS DE SEGURIDAD</t>
  </si>
  <si>
    <t>MATCHES, STRIKE ANYWHERE'</t>
  </si>
  <si>
    <t>ALLUMETTES NON «DE SÛRETÉ»</t>
  </si>
  <si>
    <t>METALDEHIDO</t>
  </si>
  <si>
    <t>METALDEHYDE</t>
  </si>
  <si>
    <t>MÉTALDÉHYDE</t>
  </si>
  <si>
    <t>CERIO</t>
  </si>
  <si>
    <t>CERIUM</t>
  </si>
  <si>
    <t>CÉRIUM</t>
  </si>
  <si>
    <t>CÉRIO</t>
  </si>
  <si>
    <t>NAFTALENO BRUTO</t>
  </si>
  <si>
    <t>NAPHTHALENE, CRUDE</t>
  </si>
  <si>
    <t>NAPHTALÈNE BRUT</t>
  </si>
  <si>
    <t>NAFTALENO REFINADO</t>
  </si>
  <si>
    <t>NAPHTHALENE, REFINED</t>
  </si>
  <si>
    <t>NAPHTALÈNE RAFFINÉ</t>
  </si>
  <si>
    <t>NITROGUANIDINA (PICRITA)  HUMIDIFICADA</t>
  </si>
  <si>
    <t>NITROGUANIDINE (PICRITE), WETTED</t>
  </si>
  <si>
    <t>NITROGUANIDINE HUMIDIFIÉE</t>
  </si>
  <si>
    <t>NITROGUANIDINA HUMEDECIDA</t>
  </si>
  <si>
    <t>NITROALMIDÓN HUMIDIFICADO</t>
  </si>
  <si>
    <t>NITROSTARCH, WETTED</t>
  </si>
  <si>
    <t>NITROAMIDON HUMIDIFIÉ</t>
  </si>
  <si>
    <t>NITROAMIDO HUMEDECIDO</t>
  </si>
  <si>
    <t>PHOSPHORUS, AMORPHOUS</t>
  </si>
  <si>
    <t>PHOSPHORE AMORPHE</t>
  </si>
  <si>
    <t>HEPTASULFURO DE FÓSFORO</t>
  </si>
  <si>
    <t>PHOSPHORUS HEPTASULPHIDE</t>
  </si>
  <si>
    <t>HEPTASULFURE DE PHOSPHORE</t>
  </si>
  <si>
    <t>HEPTASSULFURETO DE FÓSFORO</t>
  </si>
  <si>
    <t>PENTASULFURO DE FÓSFORO</t>
  </si>
  <si>
    <t>PHOSPHORUS PENTASULPHIDE</t>
  </si>
  <si>
    <t>PENTASULFURE DE PHOSPHORE</t>
  </si>
  <si>
    <t>PENTASSULFURETO DE FÓSFORO</t>
  </si>
  <si>
    <t>4.3
(4.1)</t>
  </si>
  <si>
    <t>SESQUISULFURO DE FÓSFORO</t>
  </si>
  <si>
    <t>PHOSPHORUS SESQUISULPHIDE</t>
  </si>
  <si>
    <t>SESQUISULFURE DE PHOSPHORE</t>
  </si>
  <si>
    <t>SESQUISSULFURETO DE FÓSFORO</t>
  </si>
  <si>
    <t>TRISULFURO DE FÓSFORO</t>
  </si>
  <si>
    <t>PHOSPHORUS TRISULPHIDE</t>
  </si>
  <si>
    <t>TRISULFURE DE PHOSPHORE</t>
  </si>
  <si>
    <t>TRISSULFURETO DE FÓSFORO</t>
  </si>
  <si>
    <t>TRINITROFENOL (ÁCIDO PICRICO) HUMIDIFICADO</t>
  </si>
  <si>
    <t>TRINITROPHENOL (PICRIC ACID), WETTED</t>
  </si>
  <si>
    <t>TRINITROPHÉNOL (ACIDE PICRIQUE) HUMIDIFIÉ</t>
  </si>
  <si>
    <t>TRINITROFENOL (ÁCIDO PÍCRICO) HUMEDECIDO</t>
  </si>
  <si>
    <t>DESECHOS DE CAUCHO</t>
  </si>
  <si>
    <t>RUBBER SCRAP</t>
  </si>
  <si>
    <t>CHUTES DE CAOUTCHOUC</t>
  </si>
  <si>
    <t>DESPERDÍCIOS DE BORRACHA</t>
  </si>
  <si>
    <t>RECORTES DE CAUCHO</t>
  </si>
  <si>
    <t>RUBBER SHODDY</t>
  </si>
  <si>
    <t>DÉCHETS DE CAOUTCHOUC</t>
  </si>
  <si>
    <t>RESÍDUOS DE BORRACHA</t>
  </si>
  <si>
    <t>SILICIO EN POLVO, AMORFO</t>
  </si>
  <si>
    <t>SILICON POWDER, AMORPHOUS</t>
  </si>
  <si>
    <t>SILICIUM EN POUDRE AMORPHE</t>
  </si>
  <si>
    <t>PICRATO DE PLATA HUMIDIFICADO</t>
  </si>
  <si>
    <t>SILVER PICRATE, WETTED</t>
  </si>
  <si>
    <t>PICRATE D'ARGENT HUMIDIFIÉ</t>
  </si>
  <si>
    <t>PICRATO DE PRATA HUMEDECIDO</t>
  </si>
  <si>
    <t>DINITRO-o-CRESOLATO SÓDICO HUMIDIFICADO</t>
  </si>
  <si>
    <t>SODIUM DINITRO-o-CRESOLATE, WETTED</t>
  </si>
  <si>
    <t>DINITRO-o-CRÉSATE DE SODIUM HUMIDIFIÉ</t>
  </si>
  <si>
    <t>DINITRO-o-CRESATO DE SÓDIO HUMEDECIDO</t>
  </si>
  <si>
    <t>PICRAMATO DE SÓDICO HUMIDIFICADO</t>
  </si>
  <si>
    <t>SODIUM PICRAMATE, WETTED</t>
  </si>
  <si>
    <t>PICRAMATE DE SODIUM HUMIDIFIÉ</t>
  </si>
  <si>
    <t>PICRAMATO DE SÓDIO HUMEDECIDO</t>
  </si>
  <si>
    <t>AZUFRE</t>
  </si>
  <si>
    <t>SULPHUR</t>
  </si>
  <si>
    <t>SOUFRE</t>
  </si>
  <si>
    <t>TITANIO EN POLVO HUMIDIFICADO</t>
  </si>
  <si>
    <t>TITANIUM POWDER, WETTED</t>
  </si>
  <si>
    <t>TITANE EN POUDRE HUMIDIFIÉ</t>
  </si>
  <si>
    <t>TITÂNIO EM PÓ HUMEDECIDO</t>
  </si>
  <si>
    <t>FIBRAS IMPREGNADOS DE NITROCELULOSA POCO NITRADA, N.E.P.</t>
  </si>
  <si>
    <t>FIBRES IMPREGNATED WITH WEAKLY NITRATED NITROCELLULOSE, N.O.S.</t>
  </si>
  <si>
    <t>FIBRES IMPRÉGNÉS DE NITROCELLULOSE FAIBLEMENT NITRÉE, N.S.A.</t>
  </si>
  <si>
    <t>FIBRAS IMPREGNADAS DE NITROCELULOSE FRACAMENTE NITRADA, N.S.A.</t>
  </si>
  <si>
    <t>TEJIDOS IMPREGNADOS DE NITROCELULOSA POCO NITRADA, N.E.P.</t>
  </si>
  <si>
    <t>FABRICS IMPREGNATED WITH WEAKLY NITRATED NITROCELLULOSE, N.O.S.</t>
  </si>
  <si>
    <t>TISSUS IMPRÉGNÉS DE NITROCELLULOSE FAIBLEMENT NITRÉE, N.S.A.</t>
  </si>
  <si>
    <t>TECIDOS IMPREGNADOS DE NITROCELULOSE FRACAMENTE NITRADA, N.S.A.</t>
  </si>
  <si>
    <t>TRINITROBENCENO HUMIDIFICADO</t>
  </si>
  <si>
    <t>TRINITROBENZENE, WETTED</t>
  </si>
  <si>
    <t>TRINITROBENZÈNE HUMIDIFIÉ</t>
  </si>
  <si>
    <t>TRINITROBENZENO HUMEDECIDO</t>
  </si>
  <si>
    <t>ÁCIDO TRINITROBENZOICO HUMIDIFICADO</t>
  </si>
  <si>
    <t>TRINITROBENZOIC ACID, WETTED</t>
  </si>
  <si>
    <t>ACIDE TRINITROBENZOÏQUE HUMIDIFIÉ</t>
  </si>
  <si>
    <t>ÁCIDO TRINITROBENZÓICO HUMEDECIDO</t>
  </si>
  <si>
    <t>TRINITROTOLUENO (TNT) HUMIDIFICADO</t>
  </si>
  <si>
    <t>TRINITROTOLUENE (TNT), WETTED</t>
  </si>
  <si>
    <t>TRINITROTOLUÈNE (TOLITE, TNT) HUMIDIFIÉ</t>
  </si>
  <si>
    <t>TRINITROTOLUENO (TROTIL, TNT) HUMEDECIDO</t>
  </si>
  <si>
    <t>NITRATO DE UREA HUMIDIFICADO</t>
  </si>
  <si>
    <t>UREA NITRATE, WETTED</t>
  </si>
  <si>
    <t>NITRATE D'URÉE HUMIDIFIÉ</t>
  </si>
  <si>
    <t>NITRATO DE UREIA HUMEDECIDO</t>
  </si>
  <si>
    <t>CIRCONIO EN POLVO HUMIDIFICADO</t>
  </si>
  <si>
    <t>ZIRCONIUM POWDER, WETTED</t>
  </si>
  <si>
    <t>ZIRCONIUM EN POUDRE HUMIDIFIÉ</t>
  </si>
  <si>
    <t>ZIRCÓNIO EM PÓ HUMEDECIDO</t>
  </si>
  <si>
    <t>FOSFURO CÁLCICO</t>
  </si>
  <si>
    <t>CALCIUM PHOSPHIDE</t>
  </si>
  <si>
    <t>PHOSPHURE DE CALCIUM</t>
  </si>
  <si>
    <t>4.3
(6.1)</t>
  </si>
  <si>
    <t>CARBÓN</t>
  </si>
  <si>
    <t>CARBON</t>
  </si>
  <si>
    <t>CHARBON</t>
  </si>
  <si>
    <t>CARVÃO</t>
  </si>
  <si>
    <t>CARBÓN ACTIVADO</t>
  </si>
  <si>
    <t>CARBON, ACTIVATED</t>
  </si>
  <si>
    <t>CHARBON ACTIF</t>
  </si>
  <si>
    <t>CARVÃO ACTIVO</t>
  </si>
  <si>
    <t>COPRAH</t>
  </si>
  <si>
    <t>DESECHOS GRASIENTOS DE ALGODÓN</t>
  </si>
  <si>
    <t>COTTON WASTE, OILY</t>
  </si>
  <si>
    <t>DÉCHETS HUILEUX DE COTON</t>
  </si>
  <si>
    <t>ALGODÓN HÚMEDO</t>
  </si>
  <si>
    <t>COTTON, WET</t>
  </si>
  <si>
    <t>COTON HUMIDE</t>
  </si>
  <si>
    <t>p-NITROSO-DIMETILANILINA</t>
  </si>
  <si>
    <t>p-NITROSODIMETHYLANILINE</t>
  </si>
  <si>
    <t>p-NITROSO-DIMÉTHYLANILINE</t>
  </si>
  <si>
    <t>FIBRAS DE ORIGEN ANIMAL QUEMADAS, HÚMEDAS. NO ESTA SOMETIDO AL ADR, Transporte según 1.1.4.2.1</t>
  </si>
  <si>
    <t>Fibres, animal burnt, wet.NOT SUBJECT TO ADR, Carriage in accordance with 1.1.4.2.1</t>
  </si>
  <si>
    <t>Fibres d'origine animale brûlées, mouillées. NON SOUMIS À L'ADR, Transport selon 1.1.4.2.1</t>
  </si>
  <si>
    <t>Fibras de origem animal queimadas, molhadas. NÃO SUBMETIDO AO ADR, transporte em conformidade com o 1.1.4.2.1</t>
  </si>
  <si>
    <t>FIBRAS DE ORIGEN ANIMAL QUEMADAS, MOJADAS. NO ESTA SOMETIDO AL ADR, Transporte según 1.1.4.2.1</t>
  </si>
  <si>
    <t>Fibres, animal burnt, damp.NOT SUBJECT TO ADR, Carriage in accordance with 1.1.4.2.1</t>
  </si>
  <si>
    <t>Fibres d'origine animale brûlées, humides. NON SOUMIS À L'ADR, Transport selon 1.1.4.2.1</t>
  </si>
  <si>
    <t>Fibras de origem animal queimadas, húmidas. NÃO SUBMETIDO AO ADR, transporte em conformidade com o 1.1.4.2.2</t>
  </si>
  <si>
    <t>FIBRAS DE ORIGEN VEGETAL QUEMADAS, HUMEDAS. NO ESTA SOMETIDO AL ADR, Transporte según 1.1.4.2.1</t>
  </si>
  <si>
    <t>Fibres, vegetable burnt, wet. NOT SUBJECT TO ADR, Carriage in accordance with 1.1.4.2.1</t>
  </si>
  <si>
    <t>Fibres d'origine végétale brûlées, mouillées. NON SOUMIS À L'ADR, Transport selon 1.1.4.2.1</t>
  </si>
  <si>
    <t>Fibras de origem vegetal queimadas, molhadas. NÃO SUBMETIDO AO ADR, transporte em conformidade com o 1.1.4.2.2</t>
  </si>
  <si>
    <t>FIBRAS DE ORIGEN VEGETAL QUEMADAS, MOJADAS. NO ESTA SOMETIDO AL ADR, Transporte según 1.1.4.2.1</t>
  </si>
  <si>
    <t>Fibres, vegetable burnt, damp. NOT SUBJECT TO ADR, Carriage in accordance with 1.1.4.2.1</t>
  </si>
  <si>
    <t>Fibres d'origine végétale brûlées, humides. NON SOUMIS À L'ADR, Transport selon 1.1.4.2.1</t>
  </si>
  <si>
    <t>Fibras de origem vegetal queimadas, húmidas. NÃO SUBMETIDO AO ADR, transporte em conformidade com o 1.1.4.2.3</t>
  </si>
  <si>
    <t>FIBRAS DE ORIGEN ANIMAL, N.E.P.</t>
  </si>
  <si>
    <t>FIBRES, ANIMAL, N.O.S.</t>
  </si>
  <si>
    <t>FIBRES D'ORIGINE ANIMALE N.S.A.</t>
  </si>
  <si>
    <t>FIBRAS DE ORIGEM ANIMAL, N.S.A.</t>
  </si>
  <si>
    <t>FIBRAS DE ORIGEN VEGETAL, N.E.P.</t>
  </si>
  <si>
    <t>FIBRES VEGETABLE, N.O.S.</t>
  </si>
  <si>
    <t>FIBRES D'ORIGINE  VÉGÉTALE N.S.A.</t>
  </si>
  <si>
    <t>FIBRAS DE ORIGEM VEGETAL, N.S.A.</t>
  </si>
  <si>
    <t>FIBRAS DE ORIGEN SINTETICOS, N.E.P.</t>
  </si>
  <si>
    <t>FIBRES SYNTHETIC, N.O.S.</t>
  </si>
  <si>
    <t>FIBRES D'ORIGINE SYNTHÉTIQUE, N.S.A.</t>
  </si>
  <si>
    <t>FIBRAS DE ORIGEM SINTÉTICA, N.S.A.</t>
  </si>
  <si>
    <t>TEJIDOS DE ORIGEN ANIMAL, N.E.P.</t>
  </si>
  <si>
    <t>FABRICS ANIMAL, N.O.S.</t>
  </si>
  <si>
    <t>TISSUS D'ORIGINE ANIMALE N.S.A.</t>
  </si>
  <si>
    <t>TECIDOS DE ORIGEM ANIMAL, N.S.A.</t>
  </si>
  <si>
    <t>TEJIDOS DE ORIGEN VEGETAL, N.E.P.</t>
  </si>
  <si>
    <t>FABRICS VEGETABLE, N.O.S.</t>
  </si>
  <si>
    <t>TISSUS D'ORIGINE VÉGÉTALE N.S.A.</t>
  </si>
  <si>
    <t>TECIDOS DE ORIGEM VEGETAL, N.S.A.</t>
  </si>
  <si>
    <t>TEJIDOS DE ORIGEN SINTETICOS, N.E.P.</t>
  </si>
  <si>
    <t>FABRICS SYNTHETIC, N.O.S.</t>
  </si>
  <si>
    <t>TISSUS D'ORIGINE SYNTHÉTIQUE  N.S.A.</t>
  </si>
  <si>
    <t>TECIDOS DE ORIGEM SINTÉTICA, N.S.A.</t>
  </si>
  <si>
    <t>HARINA DE PESCADO (DESECHOS DE PESCADO) NO ESTABILIZADA</t>
  </si>
  <si>
    <t>FISH MEAL (FISH SCRAP), UNSTABILIZED</t>
  </si>
  <si>
    <t xml:space="preserve">FARINE DE POISSON (DÉCHETS DE POISSON) NON STABILISÉE </t>
  </si>
  <si>
    <t>ÓXIDO DE HIERRO AGOTADO</t>
  </si>
  <si>
    <t>IRON OXIDE, SPENT</t>
  </si>
  <si>
    <t xml:space="preserve">OXYDE DE FER RÉSIDUAIRE </t>
  </si>
  <si>
    <t>ÓXIDO DE FERRO RESIDUAL</t>
  </si>
  <si>
    <t>HIERRO ESPONJOSO AGOTADO</t>
  </si>
  <si>
    <t>IRON SPONGE, SPENT</t>
  </si>
  <si>
    <t>TOURNURE DE FER RÉSIDUAIRE</t>
  </si>
  <si>
    <t>APARAS DE FERRO RESIDUAIS</t>
  </si>
  <si>
    <t>CATALIZADOR DE METAL HUMEDECIDO</t>
  </si>
  <si>
    <t>METAL CATALYST, WETTED</t>
  </si>
  <si>
    <t>CATALYSEUR MÉTALLIQUE HUMIDIFIÉ</t>
  </si>
  <si>
    <t>CATALISADOR METÁLICO HUMEDECIDO</t>
  </si>
  <si>
    <t>PAPEL TRATADO CON ACEITES NO SATURADOS</t>
  </si>
  <si>
    <t>PAPER, UNSATURATED OIL TREATED</t>
  </si>
  <si>
    <t>PAPIER TRAITÉ AVEC DES HUILES NON SATURÉES</t>
  </si>
  <si>
    <t>PAPEL TRATADO COM ÓLEOS NÃO SATURADOS</t>
  </si>
  <si>
    <t>PENTABORANE</t>
  </si>
  <si>
    <t>4.2
(6.1)</t>
  </si>
  <si>
    <t>FÓSFORO BLANCO, SECO</t>
  </si>
  <si>
    <t>PHOSPHORUS, WHITE, DRY</t>
  </si>
  <si>
    <t>PHOSPHORE BLANC, SEC</t>
  </si>
  <si>
    <t>FÓSFORO BRANCO SECO</t>
  </si>
  <si>
    <t>FÓSFORO BLANCO, BAJO AGUA</t>
  </si>
  <si>
    <t>PHOSPHORUS, WHITE UNDER WATER</t>
  </si>
  <si>
    <t>PHOSPHORE BLANC, RECOUVERT D'EAU</t>
  </si>
  <si>
    <t>FÓSFORO BRANCO COBERTO DE ÁGUA</t>
  </si>
  <si>
    <t>FÓSFORO BLANCO, EN SOLUCIÓN</t>
  </si>
  <si>
    <t>PHOSPHORUS, WHITE IN SOLUTION</t>
  </si>
  <si>
    <t>PHOSPHORE BLANC EN SOLUTION</t>
  </si>
  <si>
    <t>FÓSFORO BRANCO EM SOLUÇÃO</t>
  </si>
  <si>
    <t>FÓSFORO AMARILLO, SECO</t>
  </si>
  <si>
    <t>PHOSPHORUS, YELLOW, DRY</t>
  </si>
  <si>
    <t>PHOSPHORE JAUNE, SEC</t>
  </si>
  <si>
    <t>FÓSFORO AMARELO SECO</t>
  </si>
  <si>
    <t>FÓSFORO AMARILLO, BAJO AGUA</t>
  </si>
  <si>
    <t>PHOSPHORUS, YELLOW, UNDER WATER</t>
  </si>
  <si>
    <t>PHOSPHORE JAUNE, RECOUVERT D'EAU</t>
  </si>
  <si>
    <t>FÓSFORO AMARELO COBERTO DE ÁGUA</t>
  </si>
  <si>
    <t>FÓSFORO AMARILLO, EN SOLUCIÓN</t>
  </si>
  <si>
    <t>PHOSPHORUS, YELLOW, IN SOLUTION</t>
  </si>
  <si>
    <t>PHOSPHORE JAUNE, EN SOLUTION</t>
  </si>
  <si>
    <t>FÓSFORO AMARELO EM SOLUÇÃO</t>
  </si>
  <si>
    <t>SULFURO POTÁSICO ANHIDRO</t>
  </si>
  <si>
    <t xml:space="preserve">POTASSIUM SULPHIDE, ANHYDROUS </t>
  </si>
  <si>
    <t xml:space="preserve">SULFURE DE POTASSIUM ANHYDRE </t>
  </si>
  <si>
    <t>SULFURETO DE POTÁSSIO ANIDRO</t>
  </si>
  <si>
    <t>SULFURO POTÁSICO</t>
  </si>
  <si>
    <t>POTASSIUM SULPHIDE</t>
  </si>
  <si>
    <t>SULFURE DE POTASSIUM</t>
  </si>
  <si>
    <t>SULFURETO DE POTÁSSIO</t>
  </si>
  <si>
    <t>METAL PIROFÓRICO, N.E.P.</t>
  </si>
  <si>
    <t xml:space="preserve">PYROPHORIC METAL, N.O.S. </t>
  </si>
  <si>
    <t>MÉTAL PYROPHORIQUE, N.S.A.</t>
  </si>
  <si>
    <t>METAL PIROFÓRICO, N.S.A.</t>
  </si>
  <si>
    <t>ALEACIÓN PIROFÓRICA, N.E.P.</t>
  </si>
  <si>
    <t>PYROPHORIC ALLOY, N.O.S.</t>
  </si>
  <si>
    <t>ALLIAGE PYROPHORIQUE, N.S.A.</t>
  </si>
  <si>
    <t>LIGA PIROFÓRICA, N.S.A.</t>
  </si>
  <si>
    <t>DITIONITO SÓDICO (HIDROSULFITO SÓDICO)</t>
  </si>
  <si>
    <t>SODIUM DITHIONITE (SODIUM HYDROSULPHITE)</t>
  </si>
  <si>
    <t>DITHIONITE DE SODIUM (HYDROSULFITE DE SODIUM)</t>
  </si>
  <si>
    <t>SULFURO SÓDICO ANHIDRO</t>
  </si>
  <si>
    <t>SODIUM SULPHIDE, ANHYDROUS</t>
  </si>
  <si>
    <t>SULFURE DE SODIUM ANHYDRE</t>
  </si>
  <si>
    <t>SULFURETO DE SÓDIO ANIDRO</t>
  </si>
  <si>
    <t>SULFURO SÓDICO</t>
  </si>
  <si>
    <t>SODIUM SULPHIDE</t>
  </si>
  <si>
    <t>SULFURE DE SODIUM</t>
  </si>
  <si>
    <t xml:space="preserve"> SULFURETO DE SÓDIO</t>
  </si>
  <si>
    <t>TORTA OLEAGINOSA</t>
  </si>
  <si>
    <t>SEED CAKE</t>
  </si>
  <si>
    <t>TOURTEAUX</t>
  </si>
  <si>
    <t>BAGAÇO MOÍDO</t>
  </si>
  <si>
    <t>DESECHOS DE LANA, HÚMEDOS. NO ESTA SOMETIDO AL ADR, Transporte según 1.1.4.2.1</t>
  </si>
  <si>
    <t>Wool waste, wet. NOT SUBJECT TO ADR, Carriage in accordance with 1.1.4.2.1</t>
  </si>
  <si>
    <t>Déchets de laine, mouillés. NON SOUMIS À L'ADR, Transport selon 1.1.4.2.1</t>
  </si>
  <si>
    <t>Resíduos de lã molhados. NÃO SUBMETIDO AO ADR. Transporte em conformidade com o 1.1.4.2.1</t>
  </si>
  <si>
    <t>METALES ALCALINOS, AMALGAMA LÍQUIDA, DE,</t>
  </si>
  <si>
    <t>ALKALI METAL AMALGAM, LIQUID</t>
  </si>
  <si>
    <t>AMALGAME DE MÉTAUX ALCALINS, LIQUIDE</t>
  </si>
  <si>
    <t>AMIDAS DE METALES ALCALINOS</t>
  </si>
  <si>
    <t>ALKALI METAL AMIDES</t>
  </si>
  <si>
    <t>AMIDURES DE MÉTAUX ALCALINS</t>
  </si>
  <si>
    <t>METALES ALCALINOS, DISPERSIÓN DE</t>
  </si>
  <si>
    <t>ALKALI METAL DISPERSION</t>
  </si>
  <si>
    <t>DISPERSION DE MÉTAUX ALCALINS</t>
  </si>
  <si>
    <t>DISPERSÃO DE METAIS ALCALINOS</t>
  </si>
  <si>
    <t>METALES ALCALINOTÉRREOS, DISPERSIÓN DE</t>
  </si>
  <si>
    <t>ALKALINE EARTH METAL DISPERSION</t>
  </si>
  <si>
    <t>DISPERSION DE MÉTAUX ALCALINO-TERREUX</t>
  </si>
  <si>
    <t>DISPERSÃO DE METAIS ALCALINO-TERROSOS</t>
  </si>
  <si>
    <t>METALES ALCALINOTÉRREOS, AMALGAMA LÍQUIDA DE</t>
  </si>
  <si>
    <t>ALKALINE EARTH METAL AMALGAM, LIQUID</t>
  </si>
  <si>
    <t>AMALGAME DE MÉTAUX ALCALINO-TERREUX, LIQUIDE</t>
  </si>
  <si>
    <t>METALES ALCALINOTÉRREOS, ALEACIÓN DE, N.E.P.</t>
  </si>
  <si>
    <t>ALKALINE EARTH METAL ALLOY, N.O.S.</t>
  </si>
  <si>
    <t>ALLIAGE DE MÉTAUX ALCALINO-TERREUX, N.S.A.</t>
  </si>
  <si>
    <t>CARBURO ALUMÍNICO</t>
  </si>
  <si>
    <t>ALUMINIUM CARBIDE</t>
  </si>
  <si>
    <t>CARBURE D'ALUMINIUM</t>
  </si>
  <si>
    <t>ALUMINIOFERROSILICIO EN POLVO</t>
  </si>
  <si>
    <t>ALUMINIUM FERROSILICON POWDER</t>
  </si>
  <si>
    <t>ALUMINO-FERRO-SILICIUM EN POUDRE</t>
  </si>
  <si>
    <t>ALUMINIO EN POLVO, NO RECUBIERTO</t>
  </si>
  <si>
    <t>ALUMINIUM POWDER, UNCOATED</t>
  </si>
  <si>
    <t>ALUMINIUM EN POUDRE NON ENROBÉ</t>
  </si>
  <si>
    <t>FOSFURO ALUMÍNICO</t>
  </si>
  <si>
    <t>ALUMINIUM PHOSPHIDE</t>
  </si>
  <si>
    <t>PHOSPHURE D'ALUMINIUM</t>
  </si>
  <si>
    <t>ALUMINIOSILICIO EN POLVO NO RECUBIERTO</t>
  </si>
  <si>
    <t>ALUMINIUM SILICON POWDER, UNCOATED</t>
  </si>
  <si>
    <t>SILICO-ALUMINIUM EN POUDRE NON ENROBÉ</t>
  </si>
  <si>
    <t>BARIO</t>
  </si>
  <si>
    <t>BARIUM</t>
  </si>
  <si>
    <t>BARYUM</t>
  </si>
  <si>
    <t>CALCIO</t>
  </si>
  <si>
    <t>CALCIUM</t>
  </si>
  <si>
    <t>CARBURO CÁLCICO</t>
  </si>
  <si>
    <t>CALCIUM CARBIDE</t>
  </si>
  <si>
    <t>CARBURE DE CALCIUM</t>
  </si>
  <si>
    <t>CIANAMIDA CÁLCICA</t>
  </si>
  <si>
    <t>CALCIUM CYANAMIDE</t>
  </si>
  <si>
    <t>CYANAMIDE CALCIQUE</t>
  </si>
  <si>
    <t>HIDRURO CÁLCICO</t>
  </si>
  <si>
    <t>CALCIUM HYDRIDE</t>
  </si>
  <si>
    <t>HYDRURE DE CALCIUM</t>
  </si>
  <si>
    <t>SILICIURO CÁLCICO</t>
  </si>
  <si>
    <t>CALCIUM SILICIDE</t>
  </si>
  <si>
    <t>SILICIURE DE CALCIUM</t>
  </si>
  <si>
    <t>CESIO</t>
  </si>
  <si>
    <t>CAESIUM</t>
  </si>
  <si>
    <t>CÉSIUM</t>
  </si>
  <si>
    <t>FERROSILICIO</t>
  </si>
  <si>
    <t>FERROSILICON</t>
  </si>
  <si>
    <t>FERROSILICIUM</t>
  </si>
  <si>
    <t>FERRO-SILÍCIO</t>
  </si>
  <si>
    <t>HIDRUROS METÁLICOS QUE REACCIONAN CON EL AGUA, N.E.P.</t>
  </si>
  <si>
    <t>METAL HYDRIDES, WATER-REACTIVE, N.O.S.</t>
  </si>
  <si>
    <t>HYDRURES MÉTALLIQUES HYDRORÉACTIFS, N.S.A.</t>
  </si>
  <si>
    <t>HIDRETOS METÁLICOS HIDRO-REACTIVOS, N.S.A.</t>
  </si>
  <si>
    <t>HIDRURO DE LITIO Y ALUMINIO</t>
  </si>
  <si>
    <t>LITHIUM ALUMINIUM HYDRIDE</t>
  </si>
  <si>
    <t>HYDRURE DE LITHIUM-ALUMINIUM</t>
  </si>
  <si>
    <t>HIDRURO DE LITIO Y ALUMINIO EN ETER</t>
  </si>
  <si>
    <t>LITHIUM ALUMINIUM HYDRIDE, ETHEREAL</t>
  </si>
  <si>
    <t>HYDRURE DE LITHIUM-ALUMINIUM DANS L'ÉTHER</t>
  </si>
  <si>
    <t>4.3
(3)</t>
  </si>
  <si>
    <t>BOROHIDRURO DE LITIO</t>
  </si>
  <si>
    <t>LITHIUM BOROHYDRIDE</t>
  </si>
  <si>
    <t>BOROHYDRURE DE LITHIUM</t>
  </si>
  <si>
    <t>HIDRURO DE LITIO</t>
  </si>
  <si>
    <t>LITHIUM HYDRIDE</t>
  </si>
  <si>
    <t>HYDRURE DE LITHIUM</t>
  </si>
  <si>
    <t>LITIO</t>
  </si>
  <si>
    <t>LITHIUM</t>
  </si>
  <si>
    <t>LITIOSILICIO</t>
  </si>
  <si>
    <t>LITHIUM SILICON</t>
  </si>
  <si>
    <t>SILICO-LITHIUM</t>
  </si>
  <si>
    <t xml:space="preserve">MAGNESIO EN POLVO </t>
  </si>
  <si>
    <t>MAGNESIUM POWDER</t>
  </si>
  <si>
    <t>MAGNÉSIUM EN POUDRE</t>
  </si>
  <si>
    <t>MAGNÉSIO EM PÓ</t>
  </si>
  <si>
    <t>4.3
(4.2)</t>
  </si>
  <si>
    <t>ALEACIONES DE MAGNESIO EN POLVO</t>
  </si>
  <si>
    <t>MAGNESIUM ALLOYS POWDER</t>
  </si>
  <si>
    <t>ALLIAGES DE MAGNÉSIUM EN POUDRE</t>
  </si>
  <si>
    <t>LIGAS DE MAGNÉSIO EM PÓ</t>
  </si>
  <si>
    <t>FOSFURO DE MAGNESIO Y ALUMINIO</t>
  </si>
  <si>
    <t>MAGNESIUM ALUMINIUM PHOSPHIDE</t>
  </si>
  <si>
    <t>PHOSPHURE DE MAGNÉSIUM-ALUMINIUM</t>
  </si>
  <si>
    <t>POTASIO METÁLICO, ALEACIONES LÍQUIDAS DE</t>
  </si>
  <si>
    <t>POTASSIUM METAL ALLOYS, LIQUID</t>
  </si>
  <si>
    <t>ALLIAGES MÉTALLIQUES DE POTASSIUM, LIQUIDES</t>
  </si>
  <si>
    <t>METALES ALCALINOS, ALEACIÓN LÍQUIDA DE, N.E.P.</t>
  </si>
  <si>
    <t>ALKALI METAL ALLOY, LIQUID, N.O.S.</t>
  </si>
  <si>
    <t>ALLIAGE LIQUIDE DE MÉTAUX ALCALINS, N.S.A.</t>
  </si>
  <si>
    <t>POTASIO Y SODIO, ALEACIONES LÍQUIDAS DE</t>
  </si>
  <si>
    <t>POTASSIUM SODIUM ALLOYS, LIQUID</t>
  </si>
  <si>
    <t>ALLIAGES DE POTASSIUM ET SODIUM, LIQUIDES</t>
  </si>
  <si>
    <t>RUBIDIO</t>
  </si>
  <si>
    <t>RUBIDIUM</t>
  </si>
  <si>
    <t>BOROHIDRURO SÓDICO</t>
  </si>
  <si>
    <t>SODIUM BOROHYDRIDE</t>
  </si>
  <si>
    <t>BOROHYDRURE DE SODIUM</t>
  </si>
  <si>
    <t>HIDRURO SÓDICO</t>
  </si>
  <si>
    <t>SODIUM HYDRIDE</t>
  </si>
  <si>
    <t>HYDRURE DE SODIUM</t>
  </si>
  <si>
    <t>SODIO</t>
  </si>
  <si>
    <t>SODIUM</t>
  </si>
  <si>
    <t>METILATO SÓDICO</t>
  </si>
  <si>
    <t>SODIUM METHYLATE</t>
  </si>
  <si>
    <t>MÉTHYLATE DE SODIUM</t>
  </si>
  <si>
    <t>4.2
(8)</t>
  </si>
  <si>
    <t>FOSFURO SÓDICO</t>
  </si>
  <si>
    <t>SODIUM PHOSPHIDE</t>
  </si>
  <si>
    <t>PHOSPHURE DE SODIUM</t>
  </si>
  <si>
    <t>FOSFUROS ESTÁNNICOS</t>
  </si>
  <si>
    <t>STANNIC PHOSPHIDES</t>
  </si>
  <si>
    <t>PHOSPHURES STANNIQUES</t>
  </si>
  <si>
    <t>CINC, CENIZAS DE</t>
  </si>
  <si>
    <t>ZINC ASHES</t>
  </si>
  <si>
    <t>CENDRES DE ZINC</t>
  </si>
  <si>
    <t>CINC EN POLVO</t>
  </si>
  <si>
    <t xml:space="preserve">ZINC POWDER </t>
  </si>
  <si>
    <t>ZINC EN POUDRE</t>
  </si>
  <si>
    <t>ZINCO EM PÓ</t>
  </si>
  <si>
    <t>PARTICULAS DE CINC</t>
  </si>
  <si>
    <t>ZINC DUST</t>
  </si>
  <si>
    <t>ZINC EN POUSSIÈRE</t>
  </si>
  <si>
    <t>ZINCO EM POEIRA</t>
  </si>
  <si>
    <t>HIDRURO DE CIRCONIO</t>
  </si>
  <si>
    <t>ZIRCONIUM HYDRIDE</t>
  </si>
  <si>
    <t>HYDRURE DE ZIRCONIUM</t>
  </si>
  <si>
    <t>NITRATO ALUMÍNICO</t>
  </si>
  <si>
    <t>ALUMINIUM NITRATE</t>
  </si>
  <si>
    <t>NITRATE D'ALUMINIUM</t>
  </si>
  <si>
    <t>DICROMATO AMÓNICO</t>
  </si>
  <si>
    <t>AMMONIUM DICHROMATE</t>
  </si>
  <si>
    <t>DICHROMATE D'AMMONIUM</t>
  </si>
  <si>
    <t>PERSULFATO AMÓNICO</t>
  </si>
  <si>
    <t>AMMONIUM PERSULPHATE</t>
  </si>
  <si>
    <t>PERSULFATE D'AMMONIUM</t>
  </si>
  <si>
    <t>CLORATO DE BARIO SÓLIDO</t>
  </si>
  <si>
    <t>BARIUM CHLORATE, SOLID</t>
  </si>
  <si>
    <t>CHLORATE DE BARYUM, SOLIDE</t>
  </si>
  <si>
    <t>5.1
(6.1)</t>
  </si>
  <si>
    <t>NITRATO DE BARIO</t>
  </si>
  <si>
    <t>BARIUM NITRATE</t>
  </si>
  <si>
    <t>NITRATE DE BARYUM</t>
  </si>
  <si>
    <t>PERCLORATO DE BARIO SÓLIDO</t>
  </si>
  <si>
    <t>BARIUM PERCHLORATE, SOLID</t>
  </si>
  <si>
    <t>PERCHLORATE DE BARYUM, SOLIDE</t>
  </si>
  <si>
    <t>PERMANGANATO DE BARIO</t>
  </si>
  <si>
    <t>BARIUM PERMANGANATE</t>
  </si>
  <si>
    <t>PERMANGANATE DE BARYUM</t>
  </si>
  <si>
    <t>PERÓXIDO DE BARIO</t>
  </si>
  <si>
    <t>BARIUM PEROXIDE</t>
  </si>
  <si>
    <t>PEROXYDE DE BARYUM</t>
  </si>
  <si>
    <t>BROMATOS INORGÁNICOS, N.E.P.</t>
  </si>
  <si>
    <t>BROMATES, INORGANIC, N.O.S.</t>
  </si>
  <si>
    <t>BROMATES INORGANIQUES, N.S.A.</t>
  </si>
  <si>
    <t>NITRATO DE CESIO</t>
  </si>
  <si>
    <t>CAESIUM NITRATE</t>
  </si>
  <si>
    <t>NITRATE DE CÉSIUM</t>
  </si>
  <si>
    <t>CLORATO CÁLCICO</t>
  </si>
  <si>
    <t>CALCIUM CHLORATE</t>
  </si>
  <si>
    <t>CHLORATE DE CALCIUM</t>
  </si>
  <si>
    <t>CLORITO CÁLCICO</t>
  </si>
  <si>
    <t>CALCIUM CHLORITE</t>
  </si>
  <si>
    <t>CHLORITE DE CALCIUM</t>
  </si>
  <si>
    <t>NITRATO CÁLCICO</t>
  </si>
  <si>
    <t>CALCIUM NITRATE</t>
  </si>
  <si>
    <t>NITRATE DE CALCIUM</t>
  </si>
  <si>
    <t>PERCLORATO CÁLCICO</t>
  </si>
  <si>
    <t>CALCIUM PERCHLORATE</t>
  </si>
  <si>
    <t>PERCHLORATE DE CALCIUM</t>
  </si>
  <si>
    <t>PERMANGANATO CÁLCICO</t>
  </si>
  <si>
    <t>CALCIUM PERMANGANATE</t>
  </si>
  <si>
    <t>PERMANGANATE DE CALCIUM</t>
  </si>
  <si>
    <t>PERÓXIDO  CÁLCICO</t>
  </si>
  <si>
    <t>CALCIUM PEROXIDE</t>
  </si>
  <si>
    <t>PEROXYDE DE CALCIUM</t>
  </si>
  <si>
    <t>CLORATO Y BORATO, MEZCLA DE</t>
  </si>
  <si>
    <t>CHLORATE AND BORATE MIXTURE</t>
  </si>
  <si>
    <t>CHLORATE ET BORATE EN MÉLANGE</t>
  </si>
  <si>
    <t>CLORATO Y CLORURO DE MAGNESIO EN MEZCLA SÓLIDA DE</t>
  </si>
  <si>
    <t>CHLORATE AND MAGNESIUM CHLORIDE MIXTURE, SOLID</t>
  </si>
  <si>
    <t>CHLORATE ET CHLORURE DE MAGNÉSIUM EN MÉLANGE, SOLIDE</t>
  </si>
  <si>
    <t>CLORATO Y CLORURO DE MAGNESIO EN MEZCLA SÓLIDO DE</t>
  </si>
  <si>
    <t>CLORATOS INORGÁNICOS, N.E.P.</t>
  </si>
  <si>
    <t>CHLORATES, INORGANIC, N.O.S.</t>
  </si>
  <si>
    <t>CHLORATES INORGANIQUES, N.S.A.</t>
  </si>
  <si>
    <t>CLORITOS INORGÁNICOS, N.E.P.</t>
  </si>
  <si>
    <t>CHLORITES, INORGANIC, N.O.S.</t>
  </si>
  <si>
    <t>CHLORITES INORGANIQUES, N.S.A.</t>
  </si>
  <si>
    <t xml:space="preserve">TRIÓXIDO DE CROMO ANHIDRO </t>
  </si>
  <si>
    <t>CHROMIUM TRIOXIDE, ANHYDROUS</t>
  </si>
  <si>
    <t>TRIOXYDE DE CHROME ANHYDRE</t>
  </si>
  <si>
    <t>5.1
(6.1)
(8)</t>
  </si>
  <si>
    <t>NITRATO DE DIDIMIO</t>
  </si>
  <si>
    <t>DIDYMIUM NITRATE</t>
  </si>
  <si>
    <t>NITRATE DE DIDYME</t>
  </si>
  <si>
    <t>NITRATO FÉRRICO</t>
  </si>
  <si>
    <t>FERRIC NITRATE</t>
  </si>
  <si>
    <t>NITRATE DE FER III</t>
  </si>
  <si>
    <t>GUANIDINE NITRATE</t>
  </si>
  <si>
    <t>NITRATE DE GUANIDINE</t>
  </si>
  <si>
    <t>NITRATO DE PLOMO</t>
  </si>
  <si>
    <t>LEAD NITRATE</t>
  </si>
  <si>
    <t>NITRATE DE PLOMB</t>
  </si>
  <si>
    <t>PERCLORATO DE PLOMO SÓLIDO</t>
  </si>
  <si>
    <t>LEAD PERCHLORATE, SOLID</t>
  </si>
  <si>
    <t>PERCHLORATE DE PLOMB, SOLIDE</t>
  </si>
  <si>
    <t>HIPOCLORITO DE LITIO SECO</t>
  </si>
  <si>
    <t>LITHIUM HYPOCHLORITE, DRY</t>
  </si>
  <si>
    <t>HYPOCHLORITE DE LITHIUM SEC</t>
  </si>
  <si>
    <t>HIPOCLORITO DE LÍTIO, SECO</t>
  </si>
  <si>
    <t>MEZCLAS DE HIPOCLORITO DE LITIO</t>
  </si>
  <si>
    <t>LITHIUM HYPOCHLORITE MIXTURE</t>
  </si>
  <si>
    <t>HYPOCHLORITE DE LITHIUM EN MÉLANGE</t>
  </si>
  <si>
    <t>HIPOCLORITO DE LÍTIO EM MISTURA</t>
  </si>
  <si>
    <t>HIPOCLORITO DE LITIO EN MEZCLA</t>
  </si>
  <si>
    <t>PERÓXIDO DE LITIO</t>
  </si>
  <si>
    <t>LITHIUM PEROXIDE</t>
  </si>
  <si>
    <t>PEROXYDE DE LITHIUM</t>
  </si>
  <si>
    <t>BROMATO DE MAGNESIO</t>
  </si>
  <si>
    <t>MAGNESIUM BROMATE</t>
  </si>
  <si>
    <t>BROMATE DE MAGNÉSIUM</t>
  </si>
  <si>
    <t>NITRATO DE MAGNESIO</t>
  </si>
  <si>
    <t>MAGNESIUM NITRATE</t>
  </si>
  <si>
    <t>NITRATE DE MAGNÉSIUM</t>
  </si>
  <si>
    <t>PERCLORATO DE MAGNESIO</t>
  </si>
  <si>
    <t>MAGNESIUM PERCHLORATE</t>
  </si>
  <si>
    <t>PERCHLORATE DE MAGNÉSIUM</t>
  </si>
  <si>
    <t>PERÓXIDO DE MAGNESIO</t>
  </si>
  <si>
    <t>MAGNESIUM PEROXIDE</t>
  </si>
  <si>
    <t>PEROXYDE DE MAGNÉSIUM</t>
  </si>
  <si>
    <t>NITRATOS INORGÁNICOS, N.E.P.</t>
  </si>
  <si>
    <t>NITRATES, INORGANIC, N.O.S.</t>
  </si>
  <si>
    <t>NITRATES INORGANIQUES, N.S.A.</t>
  </si>
  <si>
    <t>SÓLIDO COMBURENTE, N.E.P.</t>
  </si>
  <si>
    <t>OXIDIZING SOLID, N.O.S.</t>
  </si>
  <si>
    <t>SOLIDE COMBURANT, N.S.A.</t>
  </si>
  <si>
    <t>PERCLORATOS INORGÁNICOS, N.E.P.</t>
  </si>
  <si>
    <t>PERCHLORATES, INORGANIC, N.O.S.</t>
  </si>
  <si>
    <t>PERCHLORATES INORGANIQUES, N.S.A.</t>
  </si>
  <si>
    <t>PERMANGANATOS INORGÁNICOS, N.E.P.</t>
  </si>
  <si>
    <t>PERMANGANATES, INORGANIC, N.O.S.</t>
  </si>
  <si>
    <t>PERMANGANATES INORGANIQUES, N.S.A.</t>
  </si>
  <si>
    <t>PERÓXIDOS INORGÁNICOS, N.E.P.</t>
  </si>
  <si>
    <t>PEROXIDES, INORGANIC, N.O.S.</t>
  </si>
  <si>
    <t>PEROXYDES INORGANIQUES, N.S.A.</t>
  </si>
  <si>
    <t>BROMATO POTÁSICO</t>
  </si>
  <si>
    <t>POTASSIUM BROMATE</t>
  </si>
  <si>
    <t>BROMATE DE POTASSIUM</t>
  </si>
  <si>
    <t>CLORATO DE POTÁSICO</t>
  </si>
  <si>
    <t>POTASSIUM CHLORATE</t>
  </si>
  <si>
    <t>CHLORATE DE POTASSIUM</t>
  </si>
  <si>
    <t>NITRATO POTÁSICO</t>
  </si>
  <si>
    <t>POTASSIUM NITRATE</t>
  </si>
  <si>
    <t>NITRATE DE POTASSIUM</t>
  </si>
  <si>
    <t>MEZCLAS DE NITRATO POTÁSICO Y NITRITO SÓDICO</t>
  </si>
  <si>
    <t>POTASSIUM NITRATE AND SODIUM NITRITE MIXTURE</t>
  </si>
  <si>
    <t>NITRATE DE POTASSIUM ET NITRITE DE SODIUM EN MÉLANGE</t>
  </si>
  <si>
    <t>NITRITO POTÁSICO</t>
  </si>
  <si>
    <t>POTASSIUM NITRITE</t>
  </si>
  <si>
    <t>NITRITE DE POTASSIUM</t>
  </si>
  <si>
    <t>PERCLORATO POTÁSICO</t>
  </si>
  <si>
    <t>POTASSIUM PERCHLORATE</t>
  </si>
  <si>
    <t>PERCHLORATE DE POTASSIUM</t>
  </si>
  <si>
    <t>PERMANGANATO POTÁSICO</t>
  </si>
  <si>
    <t>POTASSIUM PERMANGANATE</t>
  </si>
  <si>
    <t>PERMANGANATE DE POTASSIUM</t>
  </si>
  <si>
    <t>PERÓXIDO POTÁSICO</t>
  </si>
  <si>
    <t>POTASSIUM PEROXIDE</t>
  </si>
  <si>
    <t>PEROXYDE DE POTASSIUM</t>
  </si>
  <si>
    <t>PERSULFATO POTÁSICO</t>
  </si>
  <si>
    <t>POTASSIUM PERSULPHATE</t>
  </si>
  <si>
    <t>PERSULFATE DE POTASSIUM</t>
  </si>
  <si>
    <t>NITRATO DE PLATA</t>
  </si>
  <si>
    <t>SILVER NITRATE</t>
  </si>
  <si>
    <t>NITRATE D'ARGENT</t>
  </si>
  <si>
    <t>BROMATO SÓDICO</t>
  </si>
  <si>
    <t>SODIUM BROMATE</t>
  </si>
  <si>
    <t>BROMATE DE SODIUM</t>
  </si>
  <si>
    <t>CLORATO SÓDICO</t>
  </si>
  <si>
    <t>SODIUM CHLORATE</t>
  </si>
  <si>
    <t>CHLORATE DE SODIUM</t>
  </si>
  <si>
    <t>SODIUM CHLORITE</t>
  </si>
  <si>
    <t>CHLORITE DE SODIUM</t>
  </si>
  <si>
    <t>NITRATO SÓDICO</t>
  </si>
  <si>
    <t>SODIUM NITRATE</t>
  </si>
  <si>
    <t>NITRATE DE SODIUM</t>
  </si>
  <si>
    <t>MEZCLAS DE NITRATO SÓDICO Y NITRATO POTÁSICO</t>
  </si>
  <si>
    <t>SODIUM NITRATE AND POTASSIUM NITRATE MIXTURE</t>
  </si>
  <si>
    <t>NITRATE DE SODIUM ET NITRATE DE POTASSIUM EN MÉLANGE</t>
  </si>
  <si>
    <t>NITRITO DE SÓDICO</t>
  </si>
  <si>
    <t>SODIUM NITRITE</t>
  </si>
  <si>
    <t>NITRITE DE SODIUM</t>
  </si>
  <si>
    <t>PERCLORATO SÓDICO</t>
  </si>
  <si>
    <t>SODIUM PERCHLORATE</t>
  </si>
  <si>
    <t>PERCHLORATE DE SODIUM</t>
  </si>
  <si>
    <t>PERMANGANATO SÓDICO</t>
  </si>
  <si>
    <t>SODIUM PERMANGANATE</t>
  </si>
  <si>
    <t>PERMANGANATE DE SODIUM</t>
  </si>
  <si>
    <t>PERÓXIDO SÓDICO</t>
  </si>
  <si>
    <t>SODIUM PEROXIDE</t>
  </si>
  <si>
    <t>PEROXYDE DE SODIUM</t>
  </si>
  <si>
    <t>PERSULFATO SÓDICO</t>
  </si>
  <si>
    <t>SODIUM PERSULPHATE</t>
  </si>
  <si>
    <t>PERSULFATE DE SODIUM</t>
  </si>
  <si>
    <t>CLORATO DE ESTRONCIO</t>
  </si>
  <si>
    <t>STRONTIUM CHLORATE</t>
  </si>
  <si>
    <t>CHLORATE DE STRONTIUM</t>
  </si>
  <si>
    <t>NITRATO DE ESTRONCIO</t>
  </si>
  <si>
    <t>STRONTIUM NITRATE</t>
  </si>
  <si>
    <t>NITRATE DE STRONTIUM</t>
  </si>
  <si>
    <t>PERCLORATO DE ESTRONCIO</t>
  </si>
  <si>
    <t>STRONTIUM PERCHLORATE</t>
  </si>
  <si>
    <t>PERCHLORATE DE STRONTIUM</t>
  </si>
  <si>
    <t>PERÓXIDO DE ESTRONCIO</t>
  </si>
  <si>
    <t>STRONTIUM PEROXIDE</t>
  </si>
  <si>
    <t>PEROXYDE DE STRONTIUM</t>
  </si>
  <si>
    <t>TETRANITROMETHANE</t>
  </si>
  <si>
    <t>TÉTRANITROMÉTHANE</t>
  </si>
  <si>
    <t>6.1
(5.1)</t>
  </si>
  <si>
    <t>UREA-AGUA OXIGENADA</t>
  </si>
  <si>
    <t>UREA HYDROGEN PEROXIDE</t>
  </si>
  <si>
    <t>URÉE-PEROXYDE D'HYDROGÈNE</t>
  </si>
  <si>
    <t>5.1
(8)</t>
  </si>
  <si>
    <t>NITRITO DE CINC Y AMONIO</t>
  </si>
  <si>
    <t>ZINC AMMONIUM NITRITE</t>
  </si>
  <si>
    <t>NITRITE DE ZINC AMMONIACAL</t>
  </si>
  <si>
    <t>CLORATO DE CINC</t>
  </si>
  <si>
    <t>ZINC CHLORATE</t>
  </si>
  <si>
    <t>CHLORATE DE ZINC</t>
  </si>
  <si>
    <t>NITRATO DE CINC</t>
  </si>
  <si>
    <t>ZINC NITRATE</t>
  </si>
  <si>
    <t>NITRATE DE ZINC</t>
  </si>
  <si>
    <t>PERMANGANATO DE CINC</t>
  </si>
  <si>
    <t>ZINC PERMANGANATE</t>
  </si>
  <si>
    <t>PERMANGANATE DE ZINC</t>
  </si>
  <si>
    <t>PERÓXIDO DE CINC</t>
  </si>
  <si>
    <t>ZINC PEROXIDE</t>
  </si>
  <si>
    <t>PEROXYDE DE ZINC</t>
  </si>
  <si>
    <t>PICRAMATO DE CIRCONIO HUMIDIFICADO</t>
  </si>
  <si>
    <t>ZIRCONIUM PICRAMATE, WETTED</t>
  </si>
  <si>
    <t>PICRAMATE DE ZIRCONIUM HUMIDIFIÉ</t>
  </si>
  <si>
    <t>PICRAMATO DE ZIRCÓNIO HUMEDECIDO</t>
  </si>
  <si>
    <t>CIANHIDRINA DE LA ACETONA ESTABILIZADA</t>
  </si>
  <si>
    <t>ACETONE CYANOHYDRIN, STABILIZED</t>
  </si>
  <si>
    <t>CYANHYDRINE D'ACÉTONE STABILISÉE</t>
  </si>
  <si>
    <t>ALCALOIDES SÓLIDOS, N.E.P.</t>
  </si>
  <si>
    <t>ALKALOIDS, SOLID, N.O.S.</t>
  </si>
  <si>
    <t>ALCALOÏDES SOLIDES, N.S.A.</t>
  </si>
  <si>
    <t>ALCALÓIDES SÓLIDOS, N.S.A.</t>
  </si>
  <si>
    <t>SALES DE ALCALOIDES SÓLIDAS, N.E.P.</t>
  </si>
  <si>
    <t>ALKALOID SALTS, SOLID, N.O.S.</t>
  </si>
  <si>
    <t>SELS D'ALCALOÏDES SOLIDES, N.S.A.</t>
  </si>
  <si>
    <t>SAIS DE ALCALÓIDES SÓLIDOS, N.S.A.</t>
  </si>
  <si>
    <t>ALLYL ISOTHIOCYANATE, STABILIZED</t>
  </si>
  <si>
    <t>ISOTHIOCYANATE D'ALLYLE STABILISÉ</t>
  </si>
  <si>
    <t>ARSENIATO AMÓNICO</t>
  </si>
  <si>
    <t>AMMONIUM ARSENATE</t>
  </si>
  <si>
    <t>ARSÉNIATE D'AMMONIUM</t>
  </si>
  <si>
    <t>ANILINE</t>
  </si>
  <si>
    <t>CLORHIDRATO DE ANILINA</t>
  </si>
  <si>
    <t>ANILINE HYDROCHLORIDE</t>
  </si>
  <si>
    <t>CHLORHYDRATE D'ANILINE</t>
  </si>
  <si>
    <t>ANTIMONIO, COMPUESTO INORGÁNICO SÓLIDO DE, N.E.P.</t>
  </si>
  <si>
    <t>ANTIMONY COMPOUND, INORGANIC, SOLID, N.O.S.</t>
  </si>
  <si>
    <t>COMPOSÉ INORGANIQUE SOLIDE DE L'ANTIMOINE, N.S.A.</t>
  </si>
  <si>
    <t>LACTATO DE ANTIMONIO</t>
  </si>
  <si>
    <t>ANTIMONY LACTATE</t>
  </si>
  <si>
    <t>LACTATE D'ANTIMOINE</t>
  </si>
  <si>
    <t>TARTRATO DE ANTIMONIO Y POTASIO</t>
  </si>
  <si>
    <t>ANTIMONY POTASSIUM TARTRATE</t>
  </si>
  <si>
    <t>TARTRATE D'ANTIMOINE ET DE POTASSIUM</t>
  </si>
  <si>
    <t>ARSENIC ACID, LIQUID</t>
  </si>
  <si>
    <t>ACIDE ARSÉNIQUE LIQUIDE</t>
  </si>
  <si>
    <t>ARSENIC ACID, SOLID</t>
  </si>
  <si>
    <t>ACIDE ARSÉNIQUE SOLIDE</t>
  </si>
  <si>
    <t>BROMURO DE ARSÉNICO</t>
  </si>
  <si>
    <t>ARSENIC BROMIDE</t>
  </si>
  <si>
    <t>BROMURE D'ARSENIC</t>
  </si>
  <si>
    <t xml:space="preserve">ARSÉNICO, COMPUESTO LÍQUIDO DE,  N.E.P., </t>
  </si>
  <si>
    <t>ARSENIC COMPOUND, LIQUID, N.O.S.</t>
  </si>
  <si>
    <t>COMPOSÉ LIQUIDE DE L'ARSENIC, N.S.A.</t>
  </si>
  <si>
    <t>COMPOSTO LÍQUIDO DE ARSÉNIO, N.S.A.</t>
  </si>
  <si>
    <t xml:space="preserve">ARSÉNICO, COMPUESTO SÓLIDO DE,  N.E.P., </t>
  </si>
  <si>
    <t>ARSENIC COMPOUND, SOLID, N.O.S.</t>
  </si>
  <si>
    <t>COMPOSÉ SOLIDE DE L'ARSENIC, N.S.A.</t>
  </si>
  <si>
    <t>COMPOSTO SÓLIDO DE ARSÉNIO, N.S.A.</t>
  </si>
  <si>
    <t>ARSÉNICO</t>
  </si>
  <si>
    <t>ARSENIC</t>
  </si>
  <si>
    <t>PENTÓXIDO DE ARSÉNICO</t>
  </si>
  <si>
    <t>ARSENIC PENTOXIDE</t>
  </si>
  <si>
    <t>PENTOXYDE D'ARSENIC</t>
  </si>
  <si>
    <t>TRICLORURO DE ARSÉNICO</t>
  </si>
  <si>
    <t>ARSENIC TRICHLORIDE</t>
  </si>
  <si>
    <t>TRICHLORURE D'ARSENIC</t>
  </si>
  <si>
    <t>TRIÓXIDO DE ARSÉNICO</t>
  </si>
  <si>
    <t>ARSENIC TRIOXIDE</t>
  </si>
  <si>
    <t>TRIOXYDE D'ARSENIC</t>
  </si>
  <si>
    <t>POLVO ARSENIACAL</t>
  </si>
  <si>
    <t>ARSENICAL DUST</t>
  </si>
  <si>
    <t>POUSSIÈRE ARSENICALE</t>
  </si>
  <si>
    <t>BARIO, COMPUESTO DE, N.E.P.</t>
  </si>
  <si>
    <t>BARIUM COMPOUND, N.O.S.</t>
  </si>
  <si>
    <t>COMPOSÉ DU BARYUM, N.S.A.</t>
  </si>
  <si>
    <t>CIANURO BÁRICO</t>
  </si>
  <si>
    <t>BARIUM CYANIDE</t>
  </si>
  <si>
    <t>CYANURE DE BARYUM</t>
  </si>
  <si>
    <t>BERILIO, COMUESTO DE, N.E.P.</t>
  </si>
  <si>
    <t>BERYLLIUM COMPOUND, N.O.S.</t>
  </si>
  <si>
    <t>COMPOSÉ DU BERYLLIUM, N.S.A.</t>
  </si>
  <si>
    <t>BERILIO EN POLVO</t>
  </si>
  <si>
    <t>BERYLLIUM POWDER</t>
  </si>
  <si>
    <t>BERYLLIUM EN POUDRE</t>
  </si>
  <si>
    <t>6.1
(4.1)</t>
  </si>
  <si>
    <t>BROMOACETONE</t>
  </si>
  <si>
    <t>BROMACÉTONE</t>
  </si>
  <si>
    <t>BRUCINE</t>
  </si>
  <si>
    <t>AZIDA DE BARIO HUMIDIFICADA</t>
  </si>
  <si>
    <t>BARIUM AZIDE, WETTED</t>
  </si>
  <si>
    <t>AZOTURE DE BARYUM HUMIDIFIÉ</t>
  </si>
  <si>
    <t>CACODYLIC ACID</t>
  </si>
  <si>
    <t>ACIDE CACODYLIQUE</t>
  </si>
  <si>
    <t>ARSENIATO CÁLCICO</t>
  </si>
  <si>
    <t>CALCIUM ARSENATE</t>
  </si>
  <si>
    <t>ARSÉNIATE DE CALCIUM</t>
  </si>
  <si>
    <t>MEZCLA DE ARSENIATO CÁLCICO Y ARSENITO CÁLCICO, SÓLIDAS</t>
  </si>
  <si>
    <t>CALCIUM ARSENATE AND CALCIUM ARSENITE MIXTURE, SOLID</t>
  </si>
  <si>
    <t>ARSÉNIATE DE CALCIUM ET ARSÉNITE DE CALCIUM EN MÉLANGE SOLIDE</t>
  </si>
  <si>
    <t>CIANURO DE CÁLCIO</t>
  </si>
  <si>
    <t>CALCIUM CYANIDE</t>
  </si>
  <si>
    <t>CYANURE DE CALCIUM</t>
  </si>
  <si>
    <t>CLORODINITROBENCENOS LÍQUIDOS</t>
  </si>
  <si>
    <t>CHLORODINITRO-BENZENES, LIQUID</t>
  </si>
  <si>
    <t>CHLORODINITRO-BENZÈNES LIQUIDES</t>
  </si>
  <si>
    <t>CLORONITROBENCENOS SÓLIDOS</t>
  </si>
  <si>
    <t>CHLORONITROBENZENES, SOLID</t>
  </si>
  <si>
    <t>CHLORONITROBENZÈNES SOLIDES</t>
  </si>
  <si>
    <t>CLORHIDRATO DE 4-CLORO-o-TOLUIDINA, SÓLIDO</t>
  </si>
  <si>
    <t>4-CHLORO-o-TOLUIDINE HYDROCHLORIDE, SOLID</t>
  </si>
  <si>
    <t>CHLORHYDRATE DE CHLORO-4 o-TOLUIDINE, SOLIDE</t>
  </si>
  <si>
    <t>CHLOROPICRIN</t>
  </si>
  <si>
    <t>CHLOROPICRINE</t>
  </si>
  <si>
    <t>MEZCLA DE CLOROPICRINA Y BROMURO DE METILO</t>
  </si>
  <si>
    <t>CHLOROPICRIN AND METHYL BROMIDE MIXTURE</t>
  </si>
  <si>
    <t>BROMURE DE MÉTHYLE ET CHLOROPICRINE EN MÉLANGE</t>
  </si>
  <si>
    <t>BROMETO DE METILO E CLOROPICRINA EM MISTURA</t>
  </si>
  <si>
    <t>MEZCLA DE CLOROPICRINA Y CLORURO DE METLO</t>
  </si>
  <si>
    <t>CHLOROPICRIN AND METHYL CHLORIDE MIXTURE</t>
  </si>
  <si>
    <t>CHLORURE DE MÉTHYLE ET CHLOROPICRINE EN MÉLANGE</t>
  </si>
  <si>
    <t>MEZCLA DE CLOROPICRINA, N.E.P.</t>
  </si>
  <si>
    <t>CHLOROPICRIN MIXTURE, N.O.S.</t>
  </si>
  <si>
    <t>CHLOROPICRINE EN MÉLANGE, N.S.A.</t>
  </si>
  <si>
    <t>COPPER ACETOARSENITE</t>
  </si>
  <si>
    <t>ACÉTOARSÉNITE DE CUIVRE</t>
  </si>
  <si>
    <t>COPPER ARSENITE</t>
  </si>
  <si>
    <t>ARSÉNITE DE CUIVRE</t>
  </si>
  <si>
    <t>CIANURO DE COBRE</t>
  </si>
  <si>
    <t>COPPER CYANIDE</t>
  </si>
  <si>
    <t>CYANURE DE CUIVRE</t>
  </si>
  <si>
    <t>CIANUROS INORGÁNICOS SÓLIDOS, N.E.P.</t>
  </si>
  <si>
    <t>CYANIDES, INORGANIC, SOLID, N.O.S.</t>
  </si>
  <si>
    <t>CYANURES INORGANIQUES SOLIDES, N.S.A.</t>
  </si>
  <si>
    <t>CYANURES INORGANIQUES, SOLIDES, N.S.A.</t>
  </si>
  <si>
    <t>CLORURO DE CIANÓGENO ESTABILIZADO</t>
  </si>
  <si>
    <t>CYANOGEN CHLORIDE, STABILIZED</t>
  </si>
  <si>
    <t>CHLORURE DE CYANOGÈNE STABILISÉ</t>
  </si>
  <si>
    <t>DICLOROANILINAS LÍQUIDAS</t>
  </si>
  <si>
    <t>DICHLOROANILINES, LIQUID</t>
  </si>
  <si>
    <t>DICHLORANILINES LIQUIDES</t>
  </si>
  <si>
    <t>o-DICLOROBENCENO</t>
  </si>
  <si>
    <t>o-DICHLOROBENZENE</t>
  </si>
  <si>
    <t>o-DICHLOROBENZÈNE</t>
  </si>
  <si>
    <t>DICHLOROMETHANE</t>
  </si>
  <si>
    <t>DICHLOROMÉTHANE</t>
  </si>
  <si>
    <t>DIETHYL SULPHATE</t>
  </si>
  <si>
    <t>SULFATE DE DIÉTHYLE</t>
  </si>
  <si>
    <t>DIMETHYL SULPHATE</t>
  </si>
  <si>
    <t>SULFATE DE DIMÉTHYLE</t>
  </si>
  <si>
    <t>6.1
(8)</t>
  </si>
  <si>
    <t>DINITROANILINES</t>
  </si>
  <si>
    <t>DINITRANILINES</t>
  </si>
  <si>
    <t>DINITROBENCENOS LÍQUIDOS</t>
  </si>
  <si>
    <t>DINITROBENZENES, LIQUID</t>
  </si>
  <si>
    <t>DINITROBENZÈNES LIQUIDES</t>
  </si>
  <si>
    <t>DINITRO-o-CRÉSOL</t>
  </si>
  <si>
    <t>DINITROFENOL EN SOLUCIÓN</t>
  </si>
  <si>
    <t>DINITROPHENOL SOLUTION</t>
  </si>
  <si>
    <t>DINITROPHÉNOL EN SOLUTION</t>
  </si>
  <si>
    <t>DINITROTOLUENES, MOLTEN</t>
  </si>
  <si>
    <t>DINITROTOLUÈNES FONDUS</t>
  </si>
  <si>
    <t>DESINFECTANTE SÓLIDO TÓXICO, N.E.P</t>
  </si>
  <si>
    <t>DISINFECTANT, SOLID, TOXIC, N.O.S.</t>
  </si>
  <si>
    <t>DÉSINFECTANT SOLIDE TOXIQUE, N.S.A</t>
  </si>
  <si>
    <t>DESINFECTANTE SÓLIDO TÓXICO, N.S.A.</t>
  </si>
  <si>
    <t>DESINFECTANTES SÓLIDO TÓXICO, N.E.P</t>
  </si>
  <si>
    <t>COLORANTE LÍQUIDO TÓXICO, N.E.P.</t>
  </si>
  <si>
    <t>DYE, LIQUID, TOXIC, N.O.S.</t>
  </si>
  <si>
    <t xml:space="preserve">COLORANT LIQUIDE TOXIQUE, N.S.A. </t>
  </si>
  <si>
    <t>CORANTE LÍQUIDO TÓXICO, N.S.A.</t>
  </si>
  <si>
    <t>MATERIA INTERMEDIA PARA COLORANTE, LÍQUIDA, TÓXICA, N.E.P.</t>
  </si>
  <si>
    <t>DYE INTERMEDIATE, LIQUID, TOXIC, N.O.S.</t>
  </si>
  <si>
    <t>MATIÈRE INTERMÉDIAIRE LIQUIDE POUR COLORANT, TOXIQUE, N.S.A.</t>
  </si>
  <si>
    <t>MATÉRIA INTERMÉDIA LÍQUIDA PARA CORANTE, TÓXICA, N.S.A.</t>
  </si>
  <si>
    <t>ETHYL BROMOACETATE</t>
  </si>
  <si>
    <t>BROMACÉTATE D'ÉTHYLE</t>
  </si>
  <si>
    <t>ETILENDIAMINA</t>
  </si>
  <si>
    <t>ETHYLENEDIAMINE</t>
  </si>
  <si>
    <t>ÉTHYLÈNEDIAMINE</t>
  </si>
  <si>
    <t>8
(3)</t>
  </si>
  <si>
    <t>DIBROMURO DE ETILENO</t>
  </si>
  <si>
    <t>ETHYLENE DIBROMIDE</t>
  </si>
  <si>
    <t>DIBROMURE D'ÉTHYLÈNE</t>
  </si>
  <si>
    <t>ARSENIATO FÉRRICO</t>
  </si>
  <si>
    <t>FERRIC ARSENATE</t>
  </si>
  <si>
    <t>ARSÉNIATE DE FER III</t>
  </si>
  <si>
    <t>ARSENITO FÉRRICO</t>
  </si>
  <si>
    <t>FERRIC ARSENITE</t>
  </si>
  <si>
    <t>ARSÉNITE DE FER III</t>
  </si>
  <si>
    <t>ARSENIATO FERROSO</t>
  </si>
  <si>
    <t>FERROUS ARSENATE</t>
  </si>
  <si>
    <t>ARSÉNIATE DE FER II</t>
  </si>
  <si>
    <t>HEXAETHYL TETRAPHOSPHATE</t>
  </si>
  <si>
    <t>TÉTRAPHOSPHATE D'HEXAÉTHYLE</t>
  </si>
  <si>
    <t>MEZCLA DE TETRAFOSFATO DE HEXAETILO Y GAS COMPRIMIDO</t>
  </si>
  <si>
    <t>HEXAETHYL TETRAPHOSPHATE AND COMPRESSED GAS MIXTURE</t>
  </si>
  <si>
    <t>TÉTRAPHOSPHATE D'HEXAÉTHYLE ET GAZ COMPRIMÉ EN MÉLANGE</t>
  </si>
  <si>
    <t>ÁCIDO CIANHÍDRICO EN SOLUCIÓN ACUOSA (CIANURO DE HIDRÓGENO EN SOLUCIÓN ACUOSA)</t>
  </si>
  <si>
    <t>HYDROCYANIC ACID, AQUEOUS SOLUTION (HYDROGEN CYANIDE, AQUEOUS SOLUTION)</t>
  </si>
  <si>
    <t>CYANURE D'HYDROGÈNE EN SOLUTION AQUEUSE (ACIDE CYANHYDRIQUE EN SOLUTION AQUEUSE)</t>
  </si>
  <si>
    <t>CIANETO DE HIDROGÉNIO EM SOLUÇÃO AQUOSA (ÁCIDO CIANÍDRICO EM SOLUÇÃO AQUOSA)</t>
  </si>
  <si>
    <t>CIANURO DE HIDRÓGENO ESTABILIZADO</t>
  </si>
  <si>
    <t>ACETATO DE PLOMO</t>
  </si>
  <si>
    <t>LEAD ACETATE</t>
  </si>
  <si>
    <t>ACÉTATE DE PLOMB</t>
  </si>
  <si>
    <t>ARSENIATO DE PLOMO</t>
  </si>
  <si>
    <t>LEAD ARSENATES</t>
  </si>
  <si>
    <t>ARSÉNIATES DE PLOMB</t>
  </si>
  <si>
    <t>ARSENITO DE PLOMO</t>
  </si>
  <si>
    <t>LEAD ARSENITES</t>
  </si>
  <si>
    <t>ARSÉNITES DE PLOMB</t>
  </si>
  <si>
    <t>CIANURO DE PLOMO</t>
  </si>
  <si>
    <t>LEAD CYANIDE</t>
  </si>
  <si>
    <t>CYANURE DE PLOMB</t>
  </si>
  <si>
    <t>LONDON PURPLE</t>
  </si>
  <si>
    <t>POURPRE DE LONDRES</t>
  </si>
  <si>
    <t>MAGNESIUM ARSENATE</t>
  </si>
  <si>
    <t>ARSÉNIATE DE MAGNÉSIUM</t>
  </si>
  <si>
    <t>ARSENIATO MERCÚRICO</t>
  </si>
  <si>
    <t>MERCURIC ARSENATE</t>
  </si>
  <si>
    <t>ARSÉNIATE DE MERCURE II</t>
  </si>
  <si>
    <t>CLORURO MERCÚRICO</t>
  </si>
  <si>
    <t>MERCURIC CHLORIDE</t>
  </si>
  <si>
    <t>CHLORURE DE MERCURE II</t>
  </si>
  <si>
    <t>NITRATO MERCÚRICO</t>
  </si>
  <si>
    <t>MERCURIC NITRATE</t>
  </si>
  <si>
    <t>NITRATE DE MERCURE II</t>
  </si>
  <si>
    <t>CIANURODE MERCURIO Y DE POTASIO</t>
  </si>
  <si>
    <t>MERCURIC POTASSIUM CYANIDE</t>
  </si>
  <si>
    <t>CYANURE DOUBLE DE MERCURE ET DE POTASSIUM</t>
  </si>
  <si>
    <t>NITRATO MERCURIOSO</t>
  </si>
  <si>
    <t>MERCUROUS NITRATE</t>
  </si>
  <si>
    <t>NITRATE DE MERCURE I</t>
  </si>
  <si>
    <t>ACETATO DE MERCURIO</t>
  </si>
  <si>
    <t>MERCURY ACETATE</t>
  </si>
  <si>
    <t>ACÉTATE DE MERCURE</t>
  </si>
  <si>
    <t>CLORURO DE MERCURIO Y AMONIO</t>
  </si>
  <si>
    <t>MERCURY AMMONIUM CHLORIDE</t>
  </si>
  <si>
    <t>CHLORURE DE MERCURE AMMONIACAL</t>
  </si>
  <si>
    <t>BENZOATO DE MERCURIO</t>
  </si>
  <si>
    <t>MERCURY BENZOATE</t>
  </si>
  <si>
    <t>BENZOATE DE MERCURE</t>
  </si>
  <si>
    <t>BROMUROS DE MERCURIO</t>
  </si>
  <si>
    <t>MERCURY BROMIDES</t>
  </si>
  <si>
    <t>BROMURES DE MERCURE</t>
  </si>
  <si>
    <t>CIANURO DE MERCURIO</t>
  </si>
  <si>
    <t>MERCURY CYANIDE</t>
  </si>
  <si>
    <t>CYANURE DE MERCURE</t>
  </si>
  <si>
    <t>GLUCONATO DE MERCURIO</t>
  </si>
  <si>
    <t>MERCURY GLUCONATE</t>
  </si>
  <si>
    <t>GLUCONATE DE MERCURE</t>
  </si>
  <si>
    <t>YODURO DE MERCURIO</t>
  </si>
  <si>
    <t>MERCURY IODIDE</t>
  </si>
  <si>
    <t>IODURE DE MERCURE</t>
  </si>
  <si>
    <t>NUCLEINATO DE MERCURIO</t>
  </si>
  <si>
    <t>MERCURY NUCLEATE</t>
  </si>
  <si>
    <t>NUCLÉINATE DE MERCURE</t>
  </si>
  <si>
    <t>OLEATO DE MERCURIO</t>
  </si>
  <si>
    <t>MERCURY OLEATE</t>
  </si>
  <si>
    <t>OLÉATE DE MERCURE</t>
  </si>
  <si>
    <t>ÓXIDO DE MERCURIO</t>
  </si>
  <si>
    <t>MERCURY OXIDE</t>
  </si>
  <si>
    <t>OXYDE DE MERCURE</t>
  </si>
  <si>
    <t>OXICIANURO DE MERCURIO DESENSIBILIZADO</t>
  </si>
  <si>
    <t>MERCURY OXYCYANIDE, DESENSITIZED</t>
  </si>
  <si>
    <t>OXYCYANURE DE MERCURE DÉSENSIBILISÉ</t>
  </si>
  <si>
    <t>YODURO DE MERCURIO Y POTASIO</t>
  </si>
  <si>
    <t>MERCURY POTASSIUM IODIDE</t>
  </si>
  <si>
    <t>IODURE DOUBLE DE MERCURE ET DE POTASSIUM</t>
  </si>
  <si>
    <t>SALICILATO DE MERCURIO</t>
  </si>
  <si>
    <t>MERCURY SALICYLATE</t>
  </si>
  <si>
    <t>SALICYLATE DE MERCURE</t>
  </si>
  <si>
    <t>SULFATO DE MERCURIO</t>
  </si>
  <si>
    <t>MERCURY SULPHATE</t>
  </si>
  <si>
    <t>SULFATE DE MERCURE</t>
  </si>
  <si>
    <t>TIOCIANATO DE MERCURIO</t>
  </si>
  <si>
    <t>MERCURY THIOCYANATE</t>
  </si>
  <si>
    <t>THIOCYANATE DE MERCURE</t>
  </si>
  <si>
    <t>MEZCLA DE BROMURO DE METILO Y DIBROMAURO DE ETILENO, LÍQUIDA</t>
  </si>
  <si>
    <t>METHYL BROMIDE AND ETHYLENE DIBROMIDE MIXTURE, LIQUID</t>
  </si>
  <si>
    <t>BROMURE DE MÉTHYLE ET DIBROMURE D'ÉTHYLÈNE EN MÉLANGE LIQUIDE</t>
  </si>
  <si>
    <t>ACETONITRILE</t>
  </si>
  <si>
    <t>ACÉTONITRILE</t>
  </si>
  <si>
    <t>MEZCLA ANTIDETONANTE PARA COMBUSTIBLES DE MOTORES</t>
  </si>
  <si>
    <t>MOTOR FUEL ANTI-KNOCK MIXTURE</t>
  </si>
  <si>
    <t>MÉLANGE ANTIDÉTONANT POUR CARBURANTS</t>
  </si>
  <si>
    <t>beta-NAFTILAMINA SÓLIDA</t>
  </si>
  <si>
    <t>beta-NAPHTHYLAMINE, SOLID</t>
  </si>
  <si>
    <t>bêta-NAPHTYLAMINE, SOLIDE</t>
  </si>
  <si>
    <t>NAFTILTIOUREA</t>
  </si>
  <si>
    <t>NAPHTHYLTHIOUREA</t>
  </si>
  <si>
    <t>NAPHTYLTHIO-URÉE</t>
  </si>
  <si>
    <t>NAFTILUREA</t>
  </si>
  <si>
    <t>NAPHTHYLUREA</t>
  </si>
  <si>
    <t>NAPHTYLURÉE</t>
  </si>
  <si>
    <t>CIANURO DE NÍQUEL</t>
  </si>
  <si>
    <t>NICKEL CYANIDE</t>
  </si>
  <si>
    <t>CYANURE DE NICKEL</t>
  </si>
  <si>
    <t>NICOTINE</t>
  </si>
  <si>
    <t>NICOTINA, COMPUESTO SÓLIDO DE, N.E.P.</t>
  </si>
  <si>
    <t>NICOTINE COMPOUND, SOLID, N.O.S.</t>
  </si>
  <si>
    <t>COMPOSÉ SOLIDE DE LA NICOTINE, N.S.A.</t>
  </si>
  <si>
    <t>COMPOSTO SÓLIDO DE NICOTINA, N.S.A.</t>
  </si>
  <si>
    <t>PREPARADO SÓLIDO A BASE DE NICOTINA, N.E.P.</t>
  </si>
  <si>
    <t>NICOTINE PREPARATION, SOLID, N.O.S.</t>
  </si>
  <si>
    <t>PRÉPARATION SOLIDE DE LA NICOTINE, N.S.A.</t>
  </si>
  <si>
    <t>PREPARAÇÃO SÓLIDA DE NICOTINA, N.S.A.</t>
  </si>
  <si>
    <t>CLORHIDRATO DE NICOTINA, LÍQUIDO</t>
  </si>
  <si>
    <t>NICOTINE HYDROCHLORIDE, LIQUID</t>
  </si>
  <si>
    <t>CHLORHYDRATE DE NICOTINE LIQUIDE</t>
  </si>
  <si>
    <t>CLOROHIDRATO DE NICOTINA LÍQUIDO</t>
  </si>
  <si>
    <t>CLORHIDRATO DE NICOTINA  EN SOLUCIÓN</t>
  </si>
  <si>
    <t>NICOTINE HYDROCHLORIDE SOLUTION</t>
  </si>
  <si>
    <t>CHLORHYDRATE DE NICOTINE EN SOLUTION</t>
  </si>
  <si>
    <t>CLOROHIDRATO DE NICOTINA EM SOLUÇÃO</t>
  </si>
  <si>
    <t>NICOTINE SALICYLATE</t>
  </si>
  <si>
    <t>SALICYLATE DE NICOTINE</t>
  </si>
  <si>
    <t>SULFATO DE NICOTINA EN SOLUCIÓN</t>
  </si>
  <si>
    <t>NICOTINE SULPHATE, SOLUTION</t>
  </si>
  <si>
    <t>SULFATE DE NICOTINE EN SOLUTION</t>
  </si>
  <si>
    <t>NICOTINE TARTRATE</t>
  </si>
  <si>
    <t>TARTRATE DE NICOTINE</t>
  </si>
  <si>
    <t>ÓXIDO NÍTRICO COMPRIMIDO</t>
  </si>
  <si>
    <t>NITRIC OXIDE, COMPRESSED</t>
  </si>
  <si>
    <t>MONOXYDE D'AZOTE (OXYDE NITRIQUE) COMPRIMÉ</t>
  </si>
  <si>
    <t>NITROANILINAS(o-,m-,p-)</t>
  </si>
  <si>
    <t>NITROANILINES (o-, m-, p-)</t>
  </si>
  <si>
    <t>NITRANILINES (o-, m-, p-)</t>
  </si>
  <si>
    <t>NITROBENCENO</t>
  </si>
  <si>
    <t>NITROBENZENE</t>
  </si>
  <si>
    <t>NITROBENZÈNE</t>
  </si>
  <si>
    <t>NITROFENOLES (o-,m-,p-)</t>
  </si>
  <si>
    <t>NITROPHENOLS (o-, m-, p-)</t>
  </si>
  <si>
    <t>NITROPHÉNOLS (o-, m-, p-)</t>
  </si>
  <si>
    <t>NITROTOLUENOS LÍQUIDOS</t>
  </si>
  <si>
    <t>NITROTOLUENES, LIQUID</t>
  </si>
  <si>
    <t>NITROTOLUÈNES LIQUIDES</t>
  </si>
  <si>
    <t>NITROXILENO LÍQUIDO</t>
  </si>
  <si>
    <t>NITROXYLENES, LIQUID</t>
  </si>
  <si>
    <t>NITROXYLÈNES LIQUIDES</t>
  </si>
  <si>
    <t>PENTACHLOROETHANE</t>
  </si>
  <si>
    <t>PENTACHLORÉTHANE</t>
  </si>
  <si>
    <t>PERCLOROMETILMERCAPTANO</t>
  </si>
  <si>
    <t>PERCHLOROMETHYL MERCAPTAN</t>
  </si>
  <si>
    <t>MERCAPTAN MÉTHYLIQUE PERCHLORÉ</t>
  </si>
  <si>
    <t>PHENOL, SOLID</t>
  </si>
  <si>
    <t>PHÉNOL SOLIDE</t>
  </si>
  <si>
    <t>CLORURO DE FENILCARBILAMINA</t>
  </si>
  <si>
    <t>PHENYLCARBYLAMINE CHLORIDE</t>
  </si>
  <si>
    <t>CHLORURE DE PHÉNYLCARBYLAMINE</t>
  </si>
  <si>
    <t>FENILENDIAMINA (o-, m-, p-)</t>
  </si>
  <si>
    <t>PHENYLENEDIAMINES (o-, m-, p-)</t>
  </si>
  <si>
    <t>PHÉNYLÈNEDIAMINES (o-, m-, p-)</t>
  </si>
  <si>
    <t>ACETATO DE FENILMERCÚRICO</t>
  </si>
  <si>
    <t>PHENYLMERCURIC ACETATE</t>
  </si>
  <si>
    <t>ACÉTATE DE PHÉNYLMERCURE</t>
  </si>
  <si>
    <t>ARSENIATO POTÁSICO</t>
  </si>
  <si>
    <t>POTASSIUM ARSENATE</t>
  </si>
  <si>
    <t>ARSÉNIATE DE POTASSIUM</t>
  </si>
  <si>
    <t>ARSENITO POTÁSICO</t>
  </si>
  <si>
    <t>POTASSIUM ARSENITE</t>
  </si>
  <si>
    <t>ARSÉNITE DE POTASSIUM</t>
  </si>
  <si>
    <t>CUPROCIANURO POTÁSICO</t>
  </si>
  <si>
    <t>POTASSIUM CUPROCYANIDE</t>
  </si>
  <si>
    <t>CUPROCYANURE DE POTASSIUM</t>
  </si>
  <si>
    <t>CIANURO POTÁSICO, SÓLIDO</t>
  </si>
  <si>
    <t>POTASSIUM CYANIDE, SOLID</t>
  </si>
  <si>
    <t>CYANURE DE POTASSIUM, SOLIDE</t>
  </si>
  <si>
    <t>ARSENITO DE PLATA</t>
  </si>
  <si>
    <t>SILVER ARSENITE</t>
  </si>
  <si>
    <t>ARSÉNITE D'ARGENT</t>
  </si>
  <si>
    <t>CIANURO DE PLATA</t>
  </si>
  <si>
    <t>SILVER CYANIDE</t>
  </si>
  <si>
    <t>CYANURE D'ARGENT</t>
  </si>
  <si>
    <t>ARSENIATO SÓDICO</t>
  </si>
  <si>
    <t>SODIUM ARSENATE</t>
  </si>
  <si>
    <t>ARSÉNIATE DE SODIUM</t>
  </si>
  <si>
    <t>ARSENITO SÓDICO EN SOLUCIÓN ACUOSA</t>
  </si>
  <si>
    <t>SODIUM ARSENITE, AQUEOUS SOLUTION</t>
  </si>
  <si>
    <t>ARSÉNITE DE SODIUM EN SOLUTION AQUEUSE</t>
  </si>
  <si>
    <t>AZIDA SÓDICA</t>
  </si>
  <si>
    <t>SODIUM AZIDE</t>
  </si>
  <si>
    <t>AZOTURE DE SODIUM</t>
  </si>
  <si>
    <t>CACODILATO SÓDICO</t>
  </si>
  <si>
    <t>SODIUM CACODYLATE</t>
  </si>
  <si>
    <t>CACODYLATE DE SODIUM</t>
  </si>
  <si>
    <t>CIANURO SÓDICO, SÓLIDO</t>
  </si>
  <si>
    <t>SODIUM CYANIDE, SOLID</t>
  </si>
  <si>
    <t>CYANURE DE SODIUM, SOLIDE</t>
  </si>
  <si>
    <t>FLUORURO SÓDICO, SÓLIDO</t>
  </si>
  <si>
    <t>SODIUM FLUORIDE, SOLID</t>
  </si>
  <si>
    <t>FLUORURE DE SODIUM, SOLIDE</t>
  </si>
  <si>
    <t>ARSENITO DE ESTRONCIO</t>
  </si>
  <si>
    <t>STRONTIUM ARSENITE</t>
  </si>
  <si>
    <t>ARSÉNITE DE STRONTIUM</t>
  </si>
  <si>
    <t>ESTRICNINA</t>
  </si>
  <si>
    <t>STRYCHNINE</t>
  </si>
  <si>
    <t xml:space="preserve">STRYCHNINE </t>
  </si>
  <si>
    <t>SALES DE ESTRICNINA</t>
  </si>
  <si>
    <t>STRYCHNINE SALTS</t>
  </si>
  <si>
    <t>SELS DE STRYCHNINE</t>
  </si>
  <si>
    <t>SAIS DE ESTRICNINA</t>
  </si>
  <si>
    <t>GASES LACRIMÓGENOS, SUSTANCIA LÍQUIDA PARA LA FABRICACIÓN DE, N.E.P.</t>
  </si>
  <si>
    <t>TEAR GAS SUBSTANCE, LIQUID, N.O.S.</t>
  </si>
  <si>
    <t>MATIÈRE LIQUIDE SERVANT À LA PRODUCTION DE GAZ LACRYMOGÈNES, N.S.A.</t>
  </si>
  <si>
    <t>CIANUROS DE BROMOBENCILOS LÍQUIDOS</t>
  </si>
  <si>
    <t>BROMOBENZYL CYANIDES, LIQUID</t>
  </si>
  <si>
    <t>CYANURES DE BROMOBENZYLE LIQUIDES</t>
  </si>
  <si>
    <t>CLOROACETONA ESTABILIZADA</t>
  </si>
  <si>
    <t>CHLOROACETONE, STABILIZED</t>
  </si>
  <si>
    <t>CHLORACÉTONE, STABILISÉE</t>
  </si>
  <si>
    <t>CLOROACETOFENONA SÓLIDA</t>
  </si>
  <si>
    <t>CHLOROACETOPHENONE, SOLID</t>
  </si>
  <si>
    <t>CHLORACÉTOPHÉNONE, SOLIDE</t>
  </si>
  <si>
    <t>DIFENILAMINOCLOROARSINA</t>
  </si>
  <si>
    <t>DIPHENYLAMINE CHLOROARSINE</t>
  </si>
  <si>
    <t>DIPHÉNYLAMINE-CHLORARSINE</t>
  </si>
  <si>
    <t>DIFENILCLOROARSINA LÍQUIDA</t>
  </si>
  <si>
    <t>DIPHENYLCHLORO-ARSINE, LIQUID</t>
  </si>
  <si>
    <t>DIPHÉNYLCHLORARSINE LIQUIDE</t>
  </si>
  <si>
    <t>VELAS LACRIMÓGENAS</t>
  </si>
  <si>
    <t>TEAR GAS CANDLES</t>
  </si>
  <si>
    <t>CHANDELLES LACRYMOGÈNES</t>
  </si>
  <si>
    <t>BROMURO DE XILILO, LÍQUIDO</t>
  </si>
  <si>
    <t>XYLYL BROMIDE, LIQUID</t>
  </si>
  <si>
    <t>BROMURE DE XYLYLE, LIQUIDE</t>
  </si>
  <si>
    <t>1,1,2,2-TETRACLOROETANO</t>
  </si>
  <si>
    <t>1,1,2,2-TETRACHLOROETHANE</t>
  </si>
  <si>
    <t>1,1,2,2-TÉTRACHLORÉTHANE</t>
  </si>
  <si>
    <t>TETRAETHYL DITHIOPYROPHOSPHATE</t>
  </si>
  <si>
    <t>DITHIOPYROPHOSPHATE DE TÉTRAÉTHYLE</t>
  </si>
  <si>
    <t>TALIO, COMPUESTO DE, N.E.P.</t>
  </si>
  <si>
    <t>THALLIUM COMPOUND, N.O.S.</t>
  </si>
  <si>
    <t>COMPOSÉ DU THALLIUM, N.S.A.</t>
  </si>
  <si>
    <t>TOLUIDINAS LÍQUIDAS</t>
  </si>
  <si>
    <t>TOLUIDINES, LIQUID</t>
  </si>
  <si>
    <t>TOLUIDINES LIQUIDES</t>
  </si>
  <si>
    <t>TOLUILEN-2,4-DIAMINA SÓLIDA</t>
  </si>
  <si>
    <t>2,4-TOLUYLENEDIAMINE, SOLID</t>
  </si>
  <si>
    <t>m-TOLUYLÈNEDIAMINE, SOLIDE</t>
  </si>
  <si>
    <t>TRICHLOROETHYLENE</t>
  </si>
  <si>
    <t>TRICHLORÉTHYLÈNE</t>
  </si>
  <si>
    <t>XILIDINAS LÍQUIDAS</t>
  </si>
  <si>
    <t>XYLIDINES, LIQUID</t>
  </si>
  <si>
    <t>XYLIDINES LIQUIDES</t>
  </si>
  <si>
    <t>ARSENIATO DE CINC</t>
  </si>
  <si>
    <t>ZINC ARSENATE</t>
  </si>
  <si>
    <t>ARSÉNIATE DE ZINC</t>
  </si>
  <si>
    <t>ARSENIATO DE ZINCO</t>
  </si>
  <si>
    <t>ARSENITO DE CINC</t>
  </si>
  <si>
    <t>ZINC ARSENITE</t>
  </si>
  <si>
    <t>ARSÉNITE DE ZINC</t>
  </si>
  <si>
    <t>ARSENITO DE ZINCO</t>
  </si>
  <si>
    <t>MEZCLA DE ARSENIATO DE CINC Y ARSENITO DE CINC</t>
  </si>
  <si>
    <t>ZINC ARSENATE AND ZINC ARSENITE MIXTURE</t>
  </si>
  <si>
    <t>ARSÉNIATE DE ZINC ET ARSÉNITE DE ZINC EN MÉLANGE</t>
  </si>
  <si>
    <t>ARSENIATO DE ZINCO E ARSENITO DE ZINCO EM MISTURA</t>
  </si>
  <si>
    <t>CIANURO DE CINC</t>
  </si>
  <si>
    <t>ZINC CYANIDE</t>
  </si>
  <si>
    <t>CYANURE DE ZINC</t>
  </si>
  <si>
    <t>FOSFURO DE CINC</t>
  </si>
  <si>
    <t>ZINC PHOSPHIDE</t>
  </si>
  <si>
    <t>PHOSPHURE DE ZINC</t>
  </si>
  <si>
    <t>ANHÍDRIDO ACÉTICO</t>
  </si>
  <si>
    <t>ACETIC ANHYDRIDE</t>
  </si>
  <si>
    <t>ANHYDRIDE ACÉTIQUE</t>
  </si>
  <si>
    <t>BROMURO DE ACETILO</t>
  </si>
  <si>
    <t>ACETYL BROMIDE</t>
  </si>
  <si>
    <t>BROMURE D'ACÉTYLE</t>
  </si>
  <si>
    <t>CLORURO DE ACETILO</t>
  </si>
  <si>
    <t>ACETYL CHLORIDE</t>
  </si>
  <si>
    <t>CHLORURE D'ACÉTYLE</t>
  </si>
  <si>
    <t>BUTYL ACID PHOSPHATE</t>
  </si>
  <si>
    <t>PHOSPHATE ACIDE DE BUTYLE</t>
  </si>
  <si>
    <t>LÍQUIDO ALCALINO CAÚSTICO, N.E.P.</t>
  </si>
  <si>
    <t>CAUSTIC ALKALI LIQUID, N.O.S.</t>
  </si>
  <si>
    <t>LIQUIDE ALCALIN CAUSTIQUE, N.S.A.</t>
  </si>
  <si>
    <t>LÍQUIDO ALCALINO CÁUSTICO, N.E.P.</t>
  </si>
  <si>
    <t>ALLYL CHLOROFORMATE</t>
  </si>
  <si>
    <t>CHLOROFORMIATE D'ALLYLE</t>
  </si>
  <si>
    <t>YODURO DE ALILO</t>
  </si>
  <si>
    <t>ALLYL IODIDE</t>
  </si>
  <si>
    <t>IODURE D'ALLYLE</t>
  </si>
  <si>
    <t>ALILTRICLOROSILANO ESTABILIZADO</t>
  </si>
  <si>
    <t>ALLYLTRICHLOROSILANE, STABILIZED</t>
  </si>
  <si>
    <t>ALLYLTRICHLOROSILANE STABILISÉ</t>
  </si>
  <si>
    <t>BROMURO DE ALUMINIO ANHIDRO</t>
  </si>
  <si>
    <t>ALUMINIUM BROMIDE, ANHYDROUS</t>
  </si>
  <si>
    <t>BROMURE D'ALUMINIUM ANHYDRE</t>
  </si>
  <si>
    <t>CLORURO DE ALUMINIO ANHIDRO</t>
  </si>
  <si>
    <t>ALUMINIUM CHLORIDE, ANHYDROUS</t>
  </si>
  <si>
    <t>CHLORURE D'ALUMINIUM ANHYDRE</t>
  </si>
  <si>
    <t>HIDROGENODIFLUORURO DE AMONIO SÓLIDO</t>
  </si>
  <si>
    <t>AMMONIUM HYDROGENDIFLUORIDE, SOLID</t>
  </si>
  <si>
    <t>HYDROGÉNODI-FLUORURE D'AMMONIUM SOLIDE</t>
  </si>
  <si>
    <t>AMILTRICLOROSILANO</t>
  </si>
  <si>
    <t>AMYLTRICHLOROSILANE</t>
  </si>
  <si>
    <t>CLORURO DE ANISOILO</t>
  </si>
  <si>
    <t>ANISOYL CHLORIDE</t>
  </si>
  <si>
    <t>CHLORURE D'ANISOYLE</t>
  </si>
  <si>
    <t>PENTACLORURO DE ANTIMONIO LÍQUIDO</t>
  </si>
  <si>
    <t>ANTIMONY PENTACHLORIDE, LIQUID</t>
  </si>
  <si>
    <t>PENTACHLORURE D'ANTIMOINE LIQUIDE</t>
  </si>
  <si>
    <t>PENTACLORURO DE ANTIMONIO EN SOLUCIÓN</t>
  </si>
  <si>
    <t>ANTIMONY PENTACHLORIDE SOLUTION</t>
  </si>
  <si>
    <t>PENTACHLORURE D'ANTIMOINE EN SOLUTION</t>
  </si>
  <si>
    <t xml:space="preserve">PENTAFLUORURO DE ANTIMONIO </t>
  </si>
  <si>
    <t>ANTIMONY PENTAFLUORIDE</t>
  </si>
  <si>
    <t>PENTAFLUORURE D'ANTIMOINE</t>
  </si>
  <si>
    <t>TRICLORURO DE ANTIMONIO</t>
  </si>
  <si>
    <t>ANTIMONY TRICHLORIDE</t>
  </si>
  <si>
    <t>TRICHLORURE D'ANTIMOINE</t>
  </si>
  <si>
    <t>CLORURO DE BENZOILO</t>
  </si>
  <si>
    <t>BENZOYL CHLORIDE</t>
  </si>
  <si>
    <t>CHLORURE DE BENZOYLE</t>
  </si>
  <si>
    <t>BROMURO DE BENCILO</t>
  </si>
  <si>
    <t>BENZYL BROMIDE</t>
  </si>
  <si>
    <t>BROMURE DE BENZYLE</t>
  </si>
  <si>
    <t>CLORURO DE BENCILO</t>
  </si>
  <si>
    <t>BENZYL CHLORIDE</t>
  </si>
  <si>
    <t>CHLORURE DE BENZYLE</t>
  </si>
  <si>
    <t>CLOROFORMIATO DE BENCILO</t>
  </si>
  <si>
    <t>BENZYL CHLOROFORMATE</t>
  </si>
  <si>
    <t>CHLOROFORMIATE DE BENZYLE</t>
  </si>
  <si>
    <t>HIDRÓGENOSDIFLUORU-ROS SÓLIDOS, N.E.P.</t>
  </si>
  <si>
    <t>HYDROGENDIFLUORIDES, SOLID, N.O.S.</t>
  </si>
  <si>
    <t>HYDROGÉNODIFLUO-RURES SOLIDES, N.S.A.</t>
  </si>
  <si>
    <t>HIDRÓGENOSDIFLUORUROS SÓLIDOS, N.E.P.</t>
  </si>
  <si>
    <t>TRICLORURO DE BORO</t>
  </si>
  <si>
    <t>BORON TRICHLORIDE</t>
  </si>
  <si>
    <t>TRICHLORURE DE BORE</t>
  </si>
  <si>
    <t>TRIFLUORURO DE BORO Y ÁCIDO ACÉTICO, COMPLEJO LÍQUIDO DE</t>
  </si>
  <si>
    <t>BORON TRIFLUORIDE ACETIC ACID COMPLEX, LIQUID</t>
  </si>
  <si>
    <t>COMPLEXE DE TRIFLUORURE DE BORE ET D'ACIDE ACÉTIQUE, LIQUIDE</t>
  </si>
  <si>
    <t>TRIFLUORURO DE BORO Y ÁCIDO PROPIÓNICO, COMPLEJO LÍQUIDO DE</t>
  </si>
  <si>
    <t>BORON TRIFLUORIDE PROPIONIC ACID COMPLEX, LIQUID</t>
  </si>
  <si>
    <t>COMPLEXE DE TRIFLUORURE DE BORE ET D'ACIDE PROPIONIQUE, LIQUIDE</t>
  </si>
  <si>
    <t>BROMO</t>
  </si>
  <si>
    <t xml:space="preserve">BROMINE </t>
  </si>
  <si>
    <t>BROME</t>
  </si>
  <si>
    <t>BROMO EN SOLUCIÓN</t>
  </si>
  <si>
    <t>BROMINE SOLUTION</t>
  </si>
  <si>
    <t>BROME EN SOLUTION</t>
  </si>
  <si>
    <t>BROMO EM SOLUÇÃO</t>
  </si>
  <si>
    <t>PENTAFLUORURO DE BROMO</t>
  </si>
  <si>
    <t>BROMINE PENTAFLUORIDE</t>
  </si>
  <si>
    <t>PENTAFLUORURE DE BROME</t>
  </si>
  <si>
    <t>TRIFLUORURO DE BROMO</t>
  </si>
  <si>
    <t>BROMINE TRIFLUORIDE</t>
  </si>
  <si>
    <t>TRIFLUORURE DE BROME</t>
  </si>
  <si>
    <t>BUTILTRICLOROSILANO</t>
  </si>
  <si>
    <t>BUTYLTRICHLOROSILANE</t>
  </si>
  <si>
    <t>BUTYLTRICHLORO-SILANE</t>
  </si>
  <si>
    <t>HIPOCLORITO DE CÁLCICO SECO</t>
  </si>
  <si>
    <t>CALCIUM HYPOCHLORITE, DRY</t>
  </si>
  <si>
    <t>HYPOCHLORITE DE CALCIUM SEC</t>
  </si>
  <si>
    <t>HIPOCLORITO DE CÁLCIO SECO</t>
  </si>
  <si>
    <t>HIPOCLORITO DE CÁLCICO EN MEZCLA SECA</t>
  </si>
  <si>
    <t>CALCIUM HYPOCHLORITE MIXTURE, DRY</t>
  </si>
  <si>
    <t>HYPOCHLORITE DE CALCIUM EN MÉLANGE SEC</t>
  </si>
  <si>
    <t>HIPOCLORITO DE CÁLCIO SECO EM MISTURA</t>
  </si>
  <si>
    <t xml:space="preserve">HIPOCLORITO DE CALCICO EN MEZCLA SECA </t>
  </si>
  <si>
    <t>TRIFLUORURO DE CLORO</t>
  </si>
  <si>
    <t>CHLORINE TRIFLUORIDE</t>
  </si>
  <si>
    <t>TRIFLUORURE DE CHLORE</t>
  </si>
  <si>
    <t>ÁCIDO CLOROACÉTICO EN SOLUCIÓN</t>
  </si>
  <si>
    <t>CHLOROACETIC ACID SOLUTION</t>
  </si>
  <si>
    <t>ACIDE CHLORACÉTIQUE EN SOLUTION</t>
  </si>
  <si>
    <t>CHLOROACETIC ACID, SOLID</t>
  </si>
  <si>
    <t>ACIDE CHLORACÉTIQUE SOLIDE</t>
  </si>
  <si>
    <t>CLORURO DE CLOROACETILO</t>
  </si>
  <si>
    <t>CHLOROACETYL CHLORIDE</t>
  </si>
  <si>
    <t>CHLORURE DE CHLORACÉTYLE</t>
  </si>
  <si>
    <t>CLOROFENILTRICLOROSI-LANO</t>
  </si>
  <si>
    <t>CHLOROPHENYL-TRICHLOROSILANE</t>
  </si>
  <si>
    <t>CHLOROPHÉNYL-TRICHLOROSILANE</t>
  </si>
  <si>
    <t>ÁCIDO CLOROSULFÓNICO</t>
  </si>
  <si>
    <t>CHLOROSULPHONIC ACID</t>
  </si>
  <si>
    <t xml:space="preserve">ACIDE CHLORO-SULFONIQUE </t>
  </si>
  <si>
    <t>ÁCIDO CLOROSSULFÓNICO</t>
  </si>
  <si>
    <t>ÁCIDO CRÓMICO EN SOLUCIÓN</t>
  </si>
  <si>
    <t>CHROMIC ACID SOLUTION</t>
  </si>
  <si>
    <t>ACIDE CHROMIQUE EN SOLUTION</t>
  </si>
  <si>
    <t>FLUORURO CRÓMICO SÓLIDO</t>
  </si>
  <si>
    <t>CHROMIC FLUORIDE, SOLID</t>
  </si>
  <si>
    <t>FLUORURE DE CHROME III SOLIDE</t>
  </si>
  <si>
    <t>FLUORURO CRÓMICO EN SOLUCIÓN</t>
  </si>
  <si>
    <t>CHROMIC FLUORIDE SOLUTION</t>
  </si>
  <si>
    <t>FLUORURE DE CHROME III EN SOLUTION</t>
  </si>
  <si>
    <t>OXICLORURO DE CROMO ('CLORURO DE CROMILO)</t>
  </si>
  <si>
    <t>CHROMIUM OXYCHLORIDE</t>
  </si>
  <si>
    <t>CHLORURE DE CHROMYLE</t>
  </si>
  <si>
    <t>SÓLIDO CORROSIVO, N.E.P.</t>
  </si>
  <si>
    <t>CORROSIVE SOLID, N.O.S.</t>
  </si>
  <si>
    <t>SOLIDE CORROSIF, N.S.A.</t>
  </si>
  <si>
    <t>LÍQUIDO CORROSIVO, N.E.P.</t>
  </si>
  <si>
    <t>CORROSIVE LIQUID, N.O.S.</t>
  </si>
  <si>
    <t>LIQUIDE CORROSIF, N.S.A.</t>
  </si>
  <si>
    <t>CUPRIETILENDIAMINA EN SOLUCIÓN</t>
  </si>
  <si>
    <t>CUPRIETHYLENEDIAMINE SOLUTION</t>
  </si>
  <si>
    <t>CUPRIÉTHYLÈNEDIAMINE EN SOLUTION</t>
  </si>
  <si>
    <t>CICLOHEXENILTRICLOROSILANO</t>
  </si>
  <si>
    <t>CYCLOHEXENYLTRICHLORO-SILANE</t>
  </si>
  <si>
    <t>CYCLOHÉXÉNYLTRI-CHLOROSILANE</t>
  </si>
  <si>
    <t>CICLOHEXILTRICLOROSILANO</t>
  </si>
  <si>
    <t>CYCLOHEXYLTRICHLORO-SILANE</t>
  </si>
  <si>
    <t>CYCLOHEXYLTRI-CHLOROSILANE</t>
  </si>
  <si>
    <t>ÁCIDO DICLORACÉTICO</t>
  </si>
  <si>
    <t>DICHLOROACETIC ACID</t>
  </si>
  <si>
    <t>ACIDE DICHLORACÉTIQUE</t>
  </si>
  <si>
    <t>CLORURO DE DICLORACETILO</t>
  </si>
  <si>
    <t>DICHLOROACETYL CHLORIDE</t>
  </si>
  <si>
    <t>CHLORURE DE DICHLORACÉTYLE</t>
  </si>
  <si>
    <t>DICLOROFENILTRICLOROSILANO</t>
  </si>
  <si>
    <t>DICHLOROPHENYL-TRICHLOROSILANE</t>
  </si>
  <si>
    <t>DICHLOROPHÉNYL-TRICHLOROSILANE</t>
  </si>
  <si>
    <t>DIETILDICLOROSILANO</t>
  </si>
  <si>
    <t>DIETHYLDICHLORO-SILANE</t>
  </si>
  <si>
    <t>DIÉTHYLDICHLORO-SILANE</t>
  </si>
  <si>
    <t>ÁCIDO DIFLUORFOSFÓRICO ANHÍDRO</t>
  </si>
  <si>
    <t>DIFLUOROPHOSPHORIC ACID, ANHYDROUS</t>
  </si>
  <si>
    <t>ACIDE DIFLUORO-PHOSPHORIQUE ANHYDRE</t>
  </si>
  <si>
    <t>DIFENILDICLOROSILANO</t>
  </si>
  <si>
    <t>DIPHENYLDICHLORO-SILANE</t>
  </si>
  <si>
    <t>DIPHÉNYLDICHLORO-SILANE</t>
  </si>
  <si>
    <t>BROMURO DE DIFENILMETILO</t>
  </si>
  <si>
    <t>DIPHENYLMETHYL BROMIDE</t>
  </si>
  <si>
    <t>BROMURE DE DIPHÉNYLMÉTHYLE</t>
  </si>
  <si>
    <t>DODECILTRICLOROSILANO</t>
  </si>
  <si>
    <t>DODECYLTRICHLORO-SILANE</t>
  </si>
  <si>
    <t>CLORURO FÉRRICO ANHIDRO</t>
  </si>
  <si>
    <t>FERRIC CHLORIDE, ANHYDROUS</t>
  </si>
  <si>
    <t>CHLORURE DE FER III ANHYDRE</t>
  </si>
  <si>
    <t>EXTINTORES DE INCENDIOS, CARGAS PARA</t>
  </si>
  <si>
    <t>FIRE EXTINGUISHER CHARGES</t>
  </si>
  <si>
    <t>CHARGES D'EXTINCTEURS</t>
  </si>
  <si>
    <t>CARGAS DE EXTINTORES</t>
  </si>
  <si>
    <t>ÁCIDO FLUOROBÓRICO</t>
  </si>
  <si>
    <t>FLUOROBORIC ACID</t>
  </si>
  <si>
    <t>ACIDE FLUOROBORIQUE</t>
  </si>
  <si>
    <t>ÁCIDO FLUOROFOSFÓRICO ANHIDRO</t>
  </si>
  <si>
    <t>FLUOROPHOSPHORIC ACID, ANHYDROUS</t>
  </si>
  <si>
    <t>ACIDE FLUOROPHOSPHORIQUE ANHYDRE</t>
  </si>
  <si>
    <t>ÁCIDO FLUOROSULFÓNICO</t>
  </si>
  <si>
    <t>FLUOROSULPHONIC ACID</t>
  </si>
  <si>
    <t>ACIDE FLUOROSULFONIQUE</t>
  </si>
  <si>
    <t>ÁCIDO FLUOROSILÍCICO</t>
  </si>
  <si>
    <t>FLUOROSILICIC ACID</t>
  </si>
  <si>
    <t>ACIDE FLUOROSILICIQUE</t>
  </si>
  <si>
    <t>ÁCIDO FÓRMICO</t>
  </si>
  <si>
    <t>FORMIC ACID</t>
  </si>
  <si>
    <t>ACIDE FORMIQUE</t>
  </si>
  <si>
    <t>CLORURO DE FUMARILO</t>
  </si>
  <si>
    <t>FUMARYL CHLORIDE</t>
  </si>
  <si>
    <t>CHLORURE DE FUMARYLE</t>
  </si>
  <si>
    <t>HEXADECILTRICLOROSILANO</t>
  </si>
  <si>
    <t>HEXADECYLTRICHLORO-SILANE</t>
  </si>
  <si>
    <t>HEXADÉCYLTRI-CHLOROSILANE</t>
  </si>
  <si>
    <t>ÁCIDO HEXAFLUOROFOSFÓRICO</t>
  </si>
  <si>
    <t>HEXAFLUORO-PHOSPHORIC ACID</t>
  </si>
  <si>
    <t>ACIDE HEXAFLUORO-PHOSPHORIQUE</t>
  </si>
  <si>
    <t>HEXAMETILENDIAMINA EN SOLUCIÓN</t>
  </si>
  <si>
    <t>HEXAMETHYLENE-DIAMINE SOLUTION</t>
  </si>
  <si>
    <t>HEXAMÉTHYLÈNE-DIAMINE EN SOLUTION</t>
  </si>
  <si>
    <t>HEXILTRICLOROSILANO</t>
  </si>
  <si>
    <t>HEXYLTRICHLOROSILANE</t>
  </si>
  <si>
    <t>HEXYLTRICHLORO-SILANE</t>
  </si>
  <si>
    <t>MEZCLA DE ÁCIDO FLUORHÍDRICO Y ÁCIDO SULFÚRICO</t>
  </si>
  <si>
    <t>HYDROFLUORIC ACID AND SULPHURIC ACID MIXTURE</t>
  </si>
  <si>
    <t>ACIDE FLUORHYDRIQUE ET ACIDE SULFURIQUE EN MÉLANGE</t>
  </si>
  <si>
    <t>ÁCIDO YODHÍDRICO</t>
  </si>
  <si>
    <t>HYDRIODIC ACID</t>
  </si>
  <si>
    <t>ACIDE IODHYDRIQUE</t>
  </si>
  <si>
    <t>ÁCIDO BROMHÍDRICO</t>
  </si>
  <si>
    <t>HYDROBROMIC ACID</t>
  </si>
  <si>
    <t>ACIDE BROMHYDRIQUE</t>
  </si>
  <si>
    <t>ÁCIDO CLORHÍDRICO</t>
  </si>
  <si>
    <t>HYDROCHLORIC ACID</t>
  </si>
  <si>
    <t>ACIDE CHLORHYDRIQUE</t>
  </si>
  <si>
    <t>ÁCIDO FLUORHÍDRICO</t>
  </si>
  <si>
    <t>HYDROFLUORIC ACID</t>
  </si>
  <si>
    <t>ACIDE FLUORHYDRIQUE</t>
  </si>
  <si>
    <t>ÁCIDO FLUORÍDRICO</t>
  </si>
  <si>
    <t>HIPOCLORITOS EN SOLUCIÓN</t>
  </si>
  <si>
    <t>HYPOCHLORITE SOLUTION</t>
  </si>
  <si>
    <t>HYPOCHLORITE EN SOLUTION</t>
  </si>
  <si>
    <t>MONOCLORURO DE YODO, SÓLIDO</t>
  </si>
  <si>
    <t>IODINE MONOCHLORIDE, SOLID</t>
  </si>
  <si>
    <t>MONOCHLORURE D'IODE SOLIDE</t>
  </si>
  <si>
    <t>ISOPROPYL ACID PHOSPHATE</t>
  </si>
  <si>
    <t>PHOSPHATE ACIDE D'ISOPROPYLE</t>
  </si>
  <si>
    <t>SULFATO DE PLOMO</t>
  </si>
  <si>
    <t>LEAD SULPHATE</t>
  </si>
  <si>
    <t>SULFATE DE PLOMB</t>
  </si>
  <si>
    <t>SULFATO DE CHUMBO</t>
  </si>
  <si>
    <t>ÁCIDO NITRANTE (ÁCIDO MIXTO), MEZCLA DE</t>
  </si>
  <si>
    <t>NITRATING ACID MIXTURE</t>
  </si>
  <si>
    <t>ACIDE SULFONITRIQUE</t>
  </si>
  <si>
    <t>ÁCIDO SULFONÍTRICO</t>
  </si>
  <si>
    <t>8
(5.1)</t>
  </si>
  <si>
    <t>ÁCIDO NITROCLORHÍDRICO</t>
  </si>
  <si>
    <t>NITROHYDROCHLORIC ACID</t>
  </si>
  <si>
    <t>ACIDE CHLORHYDRIQUE ET ACIDE NITRIQUE EN MÉLANGE</t>
  </si>
  <si>
    <t>NONILTRICLOROSILANO</t>
  </si>
  <si>
    <t>NONYLTRICHLOROSILANE</t>
  </si>
  <si>
    <t>NONYLTRICHLORO-SILANE</t>
  </si>
  <si>
    <t>OCTADECILTRICLOROSILANO</t>
  </si>
  <si>
    <t>OCTADECYLTRICHLORO-SILANE</t>
  </si>
  <si>
    <t>OCTADECYLTRI-CHLOROSILANE</t>
  </si>
  <si>
    <t>OCTILTRICLOROSILANO</t>
  </si>
  <si>
    <t>OCTYLTRICHLOROSILANE</t>
  </si>
  <si>
    <t>OCTYLTRICHLORO-SILANE</t>
  </si>
  <si>
    <t>ÁCIDO PERCLÓRICO</t>
  </si>
  <si>
    <t>PERCHLORIC ACID</t>
  </si>
  <si>
    <t>ACIDE PERCHLORIQUE</t>
  </si>
  <si>
    <t>PHENOLSULPHONIC ACID, LIQUID</t>
  </si>
  <si>
    <t>ACIDE PHÉNOLSULFONIQUE LIQUIDE</t>
  </si>
  <si>
    <t>FENILTRICLOROSILANO</t>
  </si>
  <si>
    <t>PHENYLTRICHLORO-SILANE</t>
  </si>
  <si>
    <t>PHÉNYLTRICHLORO-SILANE</t>
  </si>
  <si>
    <t>ÁCIDO FOSFÓRICO EN SOLUCIÓN</t>
  </si>
  <si>
    <t>PHOSPHORIC ACID, SOLUTION</t>
  </si>
  <si>
    <t>ACIDE PHOSPHORIQUE EN SOLUTION</t>
  </si>
  <si>
    <t>PENTACLORURO DE FÓSFORO</t>
  </si>
  <si>
    <t>PHOSPHORUS PENTACHLORIDE</t>
  </si>
  <si>
    <t>PENTACHLORURE DE PHOSPHORE</t>
  </si>
  <si>
    <t>PENTÓXIDO DE FÓSFORO (ANHÍDRIDO FOSFÓRICO)</t>
  </si>
  <si>
    <t>PHOSPHORUS PENTOXIDE</t>
  </si>
  <si>
    <t>ANHYDRIDE PHOSPHORIQUE (PENTOXYDE DE PHOSPHORE)</t>
  </si>
  <si>
    <t>TRIBROMURO DE FÓSFORO</t>
  </si>
  <si>
    <t>PHOSPHORUS TRIBROMIDE</t>
  </si>
  <si>
    <t>TRIBROMURE DE PHOSPHORE</t>
  </si>
  <si>
    <t>TRICLORURO DE FÓSFORO</t>
  </si>
  <si>
    <t>PHOSPHORUS TRICHLORIDE</t>
  </si>
  <si>
    <t>TRICHLORURE DE PHOSPHORE</t>
  </si>
  <si>
    <t>OXICLORURO DE FÓSFORO</t>
  </si>
  <si>
    <t>PHOSPHORUS OXYCHLORIDE</t>
  </si>
  <si>
    <t>OXYCHLORURE DE PHOSPHORE</t>
  </si>
  <si>
    <t>HIDROGENODIFLUORURO DE POTASIO, SÓLIDO</t>
  </si>
  <si>
    <t>POTASSIUM HYDROGENDIFLUORIDE, SOLID</t>
  </si>
  <si>
    <t>HYDROGÉNODIFLUO-RURE DE POTASSIUM, SOLIDE</t>
  </si>
  <si>
    <t>FLUORURO POTÁSICO, SÓLIDO</t>
  </si>
  <si>
    <t>POTASSIUM FLUORIDE, SOLID</t>
  </si>
  <si>
    <t>FLUORURE DE POTASSIUM, SOLIDE</t>
  </si>
  <si>
    <t>HIDRÓXIDO POTÁSICO SÓLIDO</t>
  </si>
  <si>
    <t>POTASSIUM HYDROXIDE, SOLID</t>
  </si>
  <si>
    <t>HYDROXYDE DE POTASSIUM SOLIDE</t>
  </si>
  <si>
    <t>HIDRÓXIDO POTÁSICO EN SOLUCIÓN</t>
  </si>
  <si>
    <t>POTASSIUM HYDROXIDE SOLUTION</t>
  </si>
  <si>
    <t>HYDROXYDE DE POTASSIUM EN SOLUTION</t>
  </si>
  <si>
    <t>CLORURO DE PROPIONILO</t>
  </si>
  <si>
    <t>PROPIONYL CHLORIDE</t>
  </si>
  <si>
    <t>CHLORURE DE PROPIONYLE</t>
  </si>
  <si>
    <t>PROPILTRICLOROSILANO</t>
  </si>
  <si>
    <t>PROPYLTRICHLORO-SILANE</t>
  </si>
  <si>
    <t>CLORURO DE PIROSULFURILO</t>
  </si>
  <si>
    <t>PYROSULPHURYL CHLORIDE</t>
  </si>
  <si>
    <t>CHLORURE DE PYROSULFURYLE</t>
  </si>
  <si>
    <t>TETRACLORURO DE SILICIO</t>
  </si>
  <si>
    <t>SILICON TETRACHLORIDE</t>
  </si>
  <si>
    <t>TÉTRACHLORURE DE SILICIUM</t>
  </si>
  <si>
    <t>ALUMINATO SÓDICO EN SOLUCIÓN</t>
  </si>
  <si>
    <t>SODIUM ALUMINATE SOLUTION</t>
  </si>
  <si>
    <t>ALUMINATE DE SODIUM EN SOLUTION</t>
  </si>
  <si>
    <t>HIDRÓXIDO SÓDICO SÓLIDO</t>
  </si>
  <si>
    <t>SODIUM HYDROXIDE, SOLID</t>
  </si>
  <si>
    <t>HYDROXYDE DE SODIUM SOLIDE</t>
  </si>
  <si>
    <t>HIDRÓXIDO SÓDICO EN SOLUCIÓN</t>
  </si>
  <si>
    <t>SODIUM HYDROXIDE SOLUTION</t>
  </si>
  <si>
    <t>HYDROXYDE DE SODIUM EN SOLUTION</t>
  </si>
  <si>
    <t>MONÓXIDO SÓDICO</t>
  </si>
  <si>
    <t>SODIUM MONOXIDE</t>
  </si>
  <si>
    <t>MONOXYDE DE SODIUM</t>
  </si>
  <si>
    <t>ÁCIDO NITRANTE (ÁCIDO MIXTO) AGOTADO, MEZCLA DE</t>
  </si>
  <si>
    <t>NITRATING ACID MIXTURE, SPENT</t>
  </si>
  <si>
    <t>ACIDE SULFONITRIQUE RÉSIDUAIRE</t>
  </si>
  <si>
    <t>ÁCIDO SULFONÍTRICO RESIDUAL</t>
  </si>
  <si>
    <t>CLORURO ESTÁNNICO ANHIDRO</t>
  </si>
  <si>
    <t>STANNIC CHLORIDE, ANHYDROUS</t>
  </si>
  <si>
    <t>CHLORURE D'ÉTAIN IV ANHYDRE</t>
  </si>
  <si>
    <t>CLORURO DE AZUFRE</t>
  </si>
  <si>
    <t>SULPHUR CHLORIDES</t>
  </si>
  <si>
    <t>CHLORURES DE SOUFRE</t>
  </si>
  <si>
    <t>TRIÓXIDO DE AZUFRE ESTABILIZADO</t>
  </si>
  <si>
    <t>SULPHUR TRIOXIDE, STABILIZED</t>
  </si>
  <si>
    <t>TRIOXYDE DE SOUFRE STABILISÉ</t>
  </si>
  <si>
    <t>ÁCIDO SÚLFURICO</t>
  </si>
  <si>
    <t>SULPHURIC ACID</t>
  </si>
  <si>
    <t>ACIDE SULFURIQUE</t>
  </si>
  <si>
    <t>ÁCIDO SULFÚRICO</t>
  </si>
  <si>
    <t>ÁCIDO SÚLFURICO FUMANTE</t>
  </si>
  <si>
    <t>SULPHURIC ACID, FUMING</t>
  </si>
  <si>
    <t>ACIDE SULFURIQUE FUMANT</t>
  </si>
  <si>
    <t>ÁCIDO SULFÚRICO FUMANTE</t>
  </si>
  <si>
    <t>ÁCIDO SÚLFURICO AGOTADO</t>
  </si>
  <si>
    <t>SULPHURIC ACID, SPENT</t>
  </si>
  <si>
    <t>ACIDE SULFURIQUE RÉSIDUAIRE</t>
  </si>
  <si>
    <t>SULPHUROUS ACID</t>
  </si>
  <si>
    <t>ACIDE SULFUREUX</t>
  </si>
  <si>
    <t>CLORURO DE SULFURILO</t>
  </si>
  <si>
    <t>SULPHURYL CHLORIDE</t>
  </si>
  <si>
    <t>CHLORURE DE SULFURYLE</t>
  </si>
  <si>
    <t>HIDRÓXIDO DE TETRAMETILAMONIO EN SOLUCIÓN</t>
  </si>
  <si>
    <t>TETRAMETHYL-AMMONIUM HYDROXIDE SOLUTION</t>
  </si>
  <si>
    <t>HYDROXYDE DE TÉTRAMÉTHYL-AMMONIUM EN SOLUTION</t>
  </si>
  <si>
    <t>CLORURO DE TIONILO</t>
  </si>
  <si>
    <t>THIONYL CHLORIDE</t>
  </si>
  <si>
    <t>CHLORURE DE THIONYLE</t>
  </si>
  <si>
    <t>CLORURO DE TIOFOSFORILO</t>
  </si>
  <si>
    <t>THIOPHOSPHORYL CHLORIDE</t>
  </si>
  <si>
    <t>CHLORURE DE THIOPHOSPHORYLE</t>
  </si>
  <si>
    <t>TETRACLORURO DE TITANIO</t>
  </si>
  <si>
    <t>TITANIUM TETRACHLORIDE</t>
  </si>
  <si>
    <t>TÉTRACHLORURE DE TITANE</t>
  </si>
  <si>
    <t>ÁCIDO TRICLORACÉTICO</t>
  </si>
  <si>
    <t>TRICHLOROACETIC ACID</t>
  </si>
  <si>
    <t>ACIDE TRICHLORACÉTIQUE</t>
  </si>
  <si>
    <t>CLORURO DE CINC EN SOLUCIÓN</t>
  </si>
  <si>
    <t>ZINC CHLORIDE SOLUTION</t>
  </si>
  <si>
    <t>CHLORURE DE ZINC EN SOLUTION</t>
  </si>
  <si>
    <t>ALDEHIDATO AMÓNICO</t>
  </si>
  <si>
    <t>ACETALDEHYDE AMMONIA</t>
  </si>
  <si>
    <t>ALDÉHYDATE D'AMMONIAQUE</t>
  </si>
  <si>
    <t>DINITRO-o-CRESOLATO AMÓNICO, SÓLIDO</t>
  </si>
  <si>
    <t>AMMONIUM DINITRO-o-CRESOLATE, SOLID</t>
  </si>
  <si>
    <t>DINITRO-o-CRÉSATE D'AMMONIUM, SOLIDE</t>
  </si>
  <si>
    <t>Dióxido de carbono sólido (Hielo seco). NO ESTA SOMETIDO AL ADR, Transporte según 1.1.4.2.1</t>
  </si>
  <si>
    <t>Carbon dioxide, solid (Dry ice). NOT SUBJECT TO ADR, Carriage in accordance with 1.1.4.2.1</t>
  </si>
  <si>
    <t>Dioxyde de carbone solide (Anhydride carbonique, Neige carbonique). NON SOUMIS À L'ADR, Transport selon 1.1.4.2.1</t>
  </si>
  <si>
    <t>Dióxido de carbono sólido (Anidrido carbónico, Neve carbónica). NÃO SUBMETIDO AO ADR. Transporte em conformidade com o 1.1.4.2.1</t>
  </si>
  <si>
    <t>TETRACLORURO DE CARBONO</t>
  </si>
  <si>
    <t>CARBON TETRACHLORIDE</t>
  </si>
  <si>
    <t>TÉTRACHLORURE DE CARBONE</t>
  </si>
  <si>
    <t>SULFURO POTÁSICO HIDRATADO</t>
  </si>
  <si>
    <t>POTASSIUM SULPHIDE, HYDRATED</t>
  </si>
  <si>
    <t>SULFURE DE POTASSIUM HYDRATÉ</t>
  </si>
  <si>
    <t>SULFURETO DE POTÁSSIO HIDRATADO</t>
  </si>
  <si>
    <t>ÁCIDO PROPIÓNICO</t>
  </si>
  <si>
    <t xml:space="preserve">PROPIONIC ACID </t>
  </si>
  <si>
    <t>ACIDE PROPIONIQUE</t>
  </si>
  <si>
    <t>SULFURO SÓDICO HIDRATADO</t>
  </si>
  <si>
    <t>SODIUM SULPHIDE, HYDRATED</t>
  </si>
  <si>
    <t>SULFURE DE SODIUM HYDRATÉ</t>
  </si>
  <si>
    <t>SULFURETO DE SÓDIO HIDRATADO</t>
  </si>
  <si>
    <t>MEDICAMENTO LÍQUIDO TÓXICO, N.E.P.</t>
  </si>
  <si>
    <t>MEDICINE, LIQUID, TOXIC, N.O.S.</t>
  </si>
  <si>
    <t>MÉDICAMENT LIQUIDE TOXIQUE, N.S.A.</t>
  </si>
  <si>
    <t>BARIO, ALEACIONES PIROFÓRICAS DE</t>
  </si>
  <si>
    <t>BARIUM ALLOYS, PYROPHORIC</t>
  </si>
  <si>
    <t>ALLIAGES PYROPHORIQUES DE BARYUM</t>
  </si>
  <si>
    <t>CALCIO PIROFÓRICO</t>
  </si>
  <si>
    <t>CALCIUM, PYROPHORIC</t>
  </si>
  <si>
    <t>CALCIUM PYROPHORIQUE</t>
  </si>
  <si>
    <t>CÁLCIO PIROFÓRICO</t>
  </si>
  <si>
    <t>CALCIO, ALEACIONES PIROFÓRICAS DE</t>
  </si>
  <si>
    <t>CALCIUM ALLOYS, PYROPHORIC</t>
  </si>
  <si>
    <t>ALLIAGES PYROPHORIQUES DE CALCIUM</t>
  </si>
  <si>
    <t>LIGAS PIROFÓRICAS DE CÁLCIO</t>
  </si>
  <si>
    <t>Trapos grasientos. NO ESTA SOMETIDO AL ADR, Transporte según 1.1.4.2.1</t>
  </si>
  <si>
    <t>Rags, oily. NOT SUBJECT TO ADR, Carriage in accordance with 1.1.4.2.1</t>
  </si>
  <si>
    <t>Chiffons huileux. NON SOUMIS À L'ADR, Transport selon 1.1.4.2.1</t>
  </si>
  <si>
    <t>Trapos oleosos. NÃO SUBMETIDO AO ADR. Transporte em conformidade com o 1.1.4.2.1</t>
  </si>
  <si>
    <t>Desechos textiles. NO ESTA SOMETIDO AL ADR, Transporte según 1.1.4.2.1</t>
  </si>
  <si>
    <t>Textile waste, wet. NOT SUBJECT TO ADR, Carriage in accordance with 1.1.4.2.1</t>
  </si>
  <si>
    <t>Déchets textiles mouillés. NON SOUMIS À L'ADR, Transport selon 1.1.4.2.1</t>
  </si>
  <si>
    <t>Resíduos têxteis molhados. NÃO SUBMETIDO AO ADR. Transporte em conformidade com o 1.1.4.2.1</t>
  </si>
  <si>
    <t>HEXAFLUOROPROPILENO (GAS REFRIGERANTE R 1216)</t>
  </si>
  <si>
    <t>HEXAFLUOROPROPYLENE (REFRIGERANT GAS R 1216)</t>
  </si>
  <si>
    <t>HEXAFLUORO-PROPYLÈNE (GAZ RÉFRIGÉRANT R 1216)</t>
  </si>
  <si>
    <t xml:space="preserve">TETRAFLUORURO DE SILICIO </t>
  </si>
  <si>
    <t>SILICON TETRAFLUORIDE</t>
  </si>
  <si>
    <t xml:space="preserve">TÉTRAFLUORURE DE SILICIUM </t>
  </si>
  <si>
    <t>FLUORURO DE VINILO ESTABILIZADO</t>
  </si>
  <si>
    <t>VINYL FLUORIDE, STABILIZED</t>
  </si>
  <si>
    <t>FLUORURE DE VINYLE STABILISÉ</t>
  </si>
  <si>
    <t>ETHYL CROTONATE</t>
  </si>
  <si>
    <t>CROTONATE D'ÉTHYLE</t>
  </si>
  <si>
    <t>COMBUSTIBLE PARA MOTORES DE TURBINA DE AVIACIÓN</t>
  </si>
  <si>
    <t xml:space="preserve">FUEL, AVIATION, TURBINE ENGINE </t>
  </si>
  <si>
    <t>CARBURÉACTEUR</t>
  </si>
  <si>
    <t>FUEL, AVIATION, TURBINE ENGINE</t>
  </si>
  <si>
    <t>n-PROPYL NITRATE</t>
  </si>
  <si>
    <t>NITRATE DE n-PROPYLE</t>
  </si>
  <si>
    <t>RESINA, SOLUCIONES DE</t>
  </si>
  <si>
    <t>RESIN SOLUTION</t>
  </si>
  <si>
    <t>RÉSINE EN SOLUTION</t>
  </si>
  <si>
    <t>RESINA EM SOLUÇÃO</t>
  </si>
  <si>
    <t>DECABORANE</t>
  </si>
  <si>
    <t>DÉCABORANE</t>
  </si>
  <si>
    <t>MAGNESIO</t>
  </si>
  <si>
    <t>MAGNESIUM</t>
  </si>
  <si>
    <t>MAGNÉSIUM</t>
  </si>
  <si>
    <t>MAGNÉSIO</t>
  </si>
  <si>
    <t>ALEACIONES DE MAGNESIO</t>
  </si>
  <si>
    <t>MAGNESIUM ALLOYS</t>
  </si>
  <si>
    <t>ALLIAGES DE MAGNÉSIUM</t>
  </si>
  <si>
    <t>LIGAS DE MAGNÉSIO</t>
  </si>
  <si>
    <t>BOROHIDRURO POTÁSICO</t>
  </si>
  <si>
    <t>POTASSIUM BOROHYDRIDE</t>
  </si>
  <si>
    <t>BOROHYDRURE DE POTASSIUM</t>
  </si>
  <si>
    <t>HIDRURO DE TITANIO</t>
  </si>
  <si>
    <t>TITANIUM HYDRIDE</t>
  </si>
  <si>
    <t>HYDRURE DE TITANE</t>
  </si>
  <si>
    <t>DIÓXIDO DE PLOMO</t>
  </si>
  <si>
    <t>LEAD DIOXIDE</t>
  </si>
  <si>
    <t>DIOXYDE DE PLOMB</t>
  </si>
  <si>
    <t>ÓXIDO BÁRICO</t>
  </si>
  <si>
    <t>BARIUM OXIDE</t>
  </si>
  <si>
    <t>OXYDE DE BARYUM</t>
  </si>
  <si>
    <t>BENCIDINA</t>
  </si>
  <si>
    <t>BENZIDINE</t>
  </si>
  <si>
    <t>CLORURO DE BENCILIDENO</t>
  </si>
  <si>
    <t>BENZYLIDENE CHLORIDE</t>
  </si>
  <si>
    <t>CHLORURE DE BENZYLIDÈNE</t>
  </si>
  <si>
    <t>BROMOCHLOROMETHANE</t>
  </si>
  <si>
    <t>BROMOCHLORO-MÉTHANE</t>
  </si>
  <si>
    <t>CLOROFORMO</t>
  </si>
  <si>
    <t>CHLOROFORM</t>
  </si>
  <si>
    <t>CHLOROFORME</t>
  </si>
  <si>
    <t>BROMURO DE CIANÓGENO</t>
  </si>
  <si>
    <t>CYANOGEN BROMIDE</t>
  </si>
  <si>
    <t>BROMURE DE CYANOGÈNE</t>
  </si>
  <si>
    <t>BROMURO DE ETILO</t>
  </si>
  <si>
    <t>ETHYL BROMIDE</t>
  </si>
  <si>
    <t>BROMURE D'ÉTHYLE</t>
  </si>
  <si>
    <t>ETILDICLORARSINA</t>
  </si>
  <si>
    <t>ETHYLDICHLOROARSINE</t>
  </si>
  <si>
    <t>ÉTHYLDICHLORARSINE</t>
  </si>
  <si>
    <t>HIDRÓXIDO DE FENILMERCÚRICO</t>
  </si>
  <si>
    <t>PHENYLMERCURIC HYDROXIDE</t>
  </si>
  <si>
    <t>HYDROXYDE DE PHÉNYLMERCURE</t>
  </si>
  <si>
    <t>NITRATO DE FENILMERCÚRICO</t>
  </si>
  <si>
    <t>PHENYLMERCURIC NITRATE</t>
  </si>
  <si>
    <t>NITRATE DE PHÉNYLMERCURE</t>
  </si>
  <si>
    <t>TETRACHLOROETHYLENE</t>
  </si>
  <si>
    <t>TÉTRACHLORÉTHYLÈNE</t>
  </si>
  <si>
    <t>YODURO DE ACETILO</t>
  </si>
  <si>
    <t>ACETYL IODIDE</t>
  </si>
  <si>
    <t>IODURE D'ACÉTYLE</t>
  </si>
  <si>
    <t>DIISOOCTYL ACID PHOSPHATE</t>
  </si>
  <si>
    <t>PHOSPHATE ACIDE DE DIISOOCTYLE</t>
  </si>
  <si>
    <t>DESINFECTANTE LÍQUIDO CORROSIVO, N.E.P.</t>
  </si>
  <si>
    <t>DISINFECTANT, LIQUID, CORROSIVE, N.O.S.</t>
  </si>
  <si>
    <t>DÉSINFECTANT LIQUIDE CORROSIF, N.S.A.</t>
  </si>
  <si>
    <t>DESINFECTANTE LÍQUIDO CORROSIVO, N.S.A.</t>
  </si>
  <si>
    <t>SELENIC ACID</t>
  </si>
  <si>
    <t>ACIDE SÉLÉNIQUE</t>
  </si>
  <si>
    <t>LODOS ÁCIDOS</t>
  </si>
  <si>
    <t>SLUDGE ACID</t>
  </si>
  <si>
    <t>ACIDE RÉSIDUAIRE DE RAFFINAGE</t>
  </si>
  <si>
    <t>CAL SODADA</t>
  </si>
  <si>
    <t>SODA LIME</t>
  </si>
  <si>
    <t>CHAUX SODÉE</t>
  </si>
  <si>
    <t>CLORITOS EN SOLUCIÓN</t>
  </si>
  <si>
    <t>CHLORITE SOLUTION</t>
  </si>
  <si>
    <t>CHLORITE EN SOLUTION</t>
  </si>
  <si>
    <t>CLORITO EN SOLUCIÓN</t>
  </si>
  <si>
    <t>Óxido cálcico. NO ESTA SOMETIDO AL ADR, Transporte según 1.1.4.2.1</t>
  </si>
  <si>
    <t>Calcium oxide. NOT SUBJECT TO ADR, Carriage in accordance with 1.1.4.2.1</t>
  </si>
  <si>
    <t>Oxyde de calcium. NON SOUMIS À L'ADR, Transport selon 1.1.4.2.1</t>
  </si>
  <si>
    <t>Óxido de cálcio. NÃO SUBMETIDO AO ADR. Transporte em conformidade com o 1.1.4.2.1</t>
  </si>
  <si>
    <t>DIBORANO</t>
  </si>
  <si>
    <t>DIBORANE</t>
  </si>
  <si>
    <t>MEZCLA DE CLORURO DE METILO Y CLORURO DE METILENO</t>
  </si>
  <si>
    <t>METHYL CHLORIDE AND METHYLENE CHLORIDE MIXTURE</t>
  </si>
  <si>
    <t>CHLORURE DE MÉTHYLE ET CHLORURE DE MÉTHYLÈNE EN MÉLANGE</t>
  </si>
  <si>
    <t>NEÓN LÍQUIDO REFRIGERADO</t>
  </si>
  <si>
    <t>NEON, REFRIGERATED LIQUID</t>
  </si>
  <si>
    <t>NÉON LIQUIDE RÉFRIGÉRÉ</t>
  </si>
  <si>
    <t>BUTYL PROPIONATES</t>
  </si>
  <si>
    <t>PROPIONATES DE BUTYLE</t>
  </si>
  <si>
    <t>CYCLOHEXANONE</t>
  </si>
  <si>
    <t>ÉTER 2,2'-DICLORODIETÍLICO</t>
  </si>
  <si>
    <t>2,2'-DICHLORODIETHYL ETHER</t>
  </si>
  <si>
    <t>ÉTHER DICHLORO-2,2' DIÉTHYLIQUE</t>
  </si>
  <si>
    <t>ETHYL ACRYLATE, STABILIZED</t>
  </si>
  <si>
    <t>ACRYLATE D'ÉTHYLE STABILISÉ</t>
  </si>
  <si>
    <t>ISOPROPILBENCENO</t>
  </si>
  <si>
    <t>ISOPROPYLBENZENE</t>
  </si>
  <si>
    <t>ISOPROPYLBENZÈNE</t>
  </si>
  <si>
    <t>METHYL ACRYLATE, STABILIZED</t>
  </si>
  <si>
    <t>ACRYLATE DE MÉTHYLE STABILISÉ</t>
  </si>
  <si>
    <t>NONANES</t>
  </si>
  <si>
    <t>PROPILENIMINA ESTABILIZADA</t>
  </si>
  <si>
    <t>PROPYLENEIMINE, STABILIZED</t>
  </si>
  <si>
    <t>PROPYLÈNEIMINE STABILISÉE</t>
  </si>
  <si>
    <t>PYRROLIDINE</t>
  </si>
  <si>
    <t>DITIONITO CÁLCICO (HIDROSULFITO CÁLCICO)</t>
  </si>
  <si>
    <t>CALCIUM DITHIONITE (CALCIUM HYDROSULPHITE)</t>
  </si>
  <si>
    <t>DITHIONITE DE CALCIUM (HYDROSULFITE DE CALCIUM)</t>
  </si>
  <si>
    <t>BROMURO DE METILMAGNESIO EN ÉTER ETÍLICO</t>
  </si>
  <si>
    <t>METHYL MAGNESIUM BROMIDE IN ETHYL ETHER</t>
  </si>
  <si>
    <t>BROMURE DE MÉTHYLMAGNÉSIUM DANS L'ÉTHER ÉTHYLIQUE</t>
  </si>
  <si>
    <t>DITIONITO POTÁSICO (HIDROSULFITO POTÁSICO)</t>
  </si>
  <si>
    <t>POTASSIUM DITHIONITE (POTASSIUM HYDROSULPHITE)</t>
  </si>
  <si>
    <t>DITHIONITE DE POTASSIUM (HYDROSULFITE DE POTASSIUM)</t>
  </si>
  <si>
    <t>DITIONITO DE CINC (HIDROSULFITO DE CINC)</t>
  </si>
  <si>
    <t>ZINC DITHIONITE (ZINC HYDROSULPHITE)</t>
  </si>
  <si>
    <t>DITHIONITE DE ZINC (HYDROSULFITE DE ZINC)</t>
  </si>
  <si>
    <t>CIRCONIO, DESECHOS DE</t>
  </si>
  <si>
    <t>ZIRCONIUM SCRAP</t>
  </si>
  <si>
    <t>DÉCHETS DE ZIRCONIUM</t>
  </si>
  <si>
    <t>CIANURO EN SOLUCIÓN, N.E.P.</t>
  </si>
  <si>
    <t>CYANIDE SOLUTION, N.O.S.</t>
  </si>
  <si>
    <t>CYANURE EN SOLUTION, N.S.A.</t>
  </si>
  <si>
    <t>ÁCIDO BROMOACÉTICO EN SOLUCIÓN</t>
  </si>
  <si>
    <t>BROMOACETIC ACID SOLUTION</t>
  </si>
  <si>
    <t>ACIDE BROMACÉTIQUE EN SOLUTION</t>
  </si>
  <si>
    <t>OXIBROMURO DE FÓSFORO</t>
  </si>
  <si>
    <t>PHOSPHORUS OXYBROMIDE</t>
  </si>
  <si>
    <t>OXYBROMURE DE PHOSPHORE</t>
  </si>
  <si>
    <t>THIOGLYCOLIC ACID</t>
  </si>
  <si>
    <t>ACIDE THIOGLYCOLIQUE</t>
  </si>
  <si>
    <t>DIBROMODIFLUOROME-TANO</t>
  </si>
  <si>
    <t>DIBROMODIFLUORO-METHANE</t>
  </si>
  <si>
    <t>DIBROMODIFLUORO-MÉTHANE</t>
  </si>
  <si>
    <t>FÓSFOROS DE SEGURIDAD</t>
  </si>
  <si>
    <t>MATCHES, SAFETY</t>
  </si>
  <si>
    <t>ALLUMETTES DE SÛRETÉ</t>
  </si>
  <si>
    <t>FÓSFOROS DE SEGURANÇA</t>
  </si>
  <si>
    <t>FÓSFOROS DE CERA "VESTA"</t>
  </si>
  <si>
    <t>MATCHES, WAX 'VESTA'</t>
  </si>
  <si>
    <t>ALLUMETTES-BOUGIES</t>
  </si>
  <si>
    <t>AEROSOLES asfixiantes</t>
  </si>
  <si>
    <t>AEROSOLS, asphyxiant</t>
  </si>
  <si>
    <t>AÉROSOLS asphyxiants</t>
  </si>
  <si>
    <t>AEROSOLES corrosivos</t>
  </si>
  <si>
    <t>AEROSOLS, corrosive</t>
  </si>
  <si>
    <t>AÉROSOLS corrosifs</t>
  </si>
  <si>
    <t>2.2
(8)</t>
  </si>
  <si>
    <t>AEROSOLES corrosivos, comburentes</t>
  </si>
  <si>
    <t>AEROSOLS, corrosive, oxidizing</t>
  </si>
  <si>
    <t>AÉROSOLS corrosifs, comburants</t>
  </si>
  <si>
    <t>2.2
(5.1)
(8)</t>
  </si>
  <si>
    <t>AEROSOLES inflamables</t>
  </si>
  <si>
    <t>AEROSOLS, flammable</t>
  </si>
  <si>
    <t>AÉROSOLS inflammables</t>
  </si>
  <si>
    <t>AEROSOLES inflamables, corrosivos</t>
  </si>
  <si>
    <t>AEROSOLS, flammable, corrosive</t>
  </si>
  <si>
    <t>AÉROSOLS inflammables, corrosifs</t>
  </si>
  <si>
    <t>2.1
(8)</t>
  </si>
  <si>
    <t>AEROSOLES comburentes</t>
  </si>
  <si>
    <t>AEROSOLS, oxidizing</t>
  </si>
  <si>
    <t>AÉROSOLS comburants</t>
  </si>
  <si>
    <t>AEROSOLES tóxicos</t>
  </si>
  <si>
    <t>AEROSOLS, toxic</t>
  </si>
  <si>
    <t>AÉROSOLS toxiques</t>
  </si>
  <si>
    <t>2.2
(6.1)</t>
  </si>
  <si>
    <t>AEROSOLES tóxicos, corrosivos</t>
  </si>
  <si>
    <t>AEROSOLS, toxic, corrosive</t>
  </si>
  <si>
    <t>AÉROSOLS toxiques, corrosifs</t>
  </si>
  <si>
    <t>2.2
(6.1)
(8)</t>
  </si>
  <si>
    <t>AEROSOLES tóxicos, inflamables</t>
  </si>
  <si>
    <t>AEROSOLS, toxic, flammable</t>
  </si>
  <si>
    <t>AÉROSOLS toxiques, inflammables</t>
  </si>
  <si>
    <t>2.1
(6.1)</t>
  </si>
  <si>
    <t>AEROSOLES tóxicos, inflamables, corrosivos</t>
  </si>
  <si>
    <t>AEROSOLS, toxic, flammable, corrosive</t>
  </si>
  <si>
    <t>AÉROSOLS toxiques, inflammables, corrosifs</t>
  </si>
  <si>
    <t>2.1
(6.1)
(8)</t>
  </si>
  <si>
    <t>AEROSOLES tóxicos, comburentes</t>
  </si>
  <si>
    <t>AEROSOLS, toxic, oxidizing</t>
  </si>
  <si>
    <t>AÉROSOLS toxiques, comburants</t>
  </si>
  <si>
    <t>2.2
(5.1)
(6.1)</t>
  </si>
  <si>
    <t>AEROSOLES tóxicos, comburentes, corrosivos</t>
  </si>
  <si>
    <t>AEROSOLS, toxic, oxidizing, corrosive</t>
  </si>
  <si>
    <t>AÉROSOLS toxiques, comburants, corrosifs</t>
  </si>
  <si>
    <t>2.2
(5.1)
(6.1)
(8)</t>
  </si>
  <si>
    <t>ARGÓN LÍQUIDO REFRIGERADO</t>
  </si>
  <si>
    <t>ARGON, REFRIGERATED LIQUID</t>
  </si>
  <si>
    <t>ARGON LIQUIDE RÉFRIGÉRÉ</t>
  </si>
  <si>
    <t>GAS COMPRIMIDO TÓXICO INFLAMABLE, N.E.P.</t>
  </si>
  <si>
    <t>COMPRESSED GAS, TOXIC, FLAMMABLE, N.O.S.</t>
  </si>
  <si>
    <t>GAZ COMPRIMÉ TOXIQUE, INFLAMMABLE, N.S.A.</t>
  </si>
  <si>
    <t>GAS COMPRIMIDO INFLAMABLE, N.E.P.</t>
  </si>
  <si>
    <t>COMPRESSED GAS, FLAMMABLE, N.O.S.</t>
  </si>
  <si>
    <t>GAZ COMPRIMÉ INFLAMMABLE, N.S.A.</t>
  </si>
  <si>
    <t>GAS COMPRIMIDO TÓXICO, N.E.P.</t>
  </si>
  <si>
    <t>COMPRESSED GAS, TOXIC, N.O.S.</t>
  </si>
  <si>
    <t>GAZ COMPRIMÉ TOXIQUE, N.S.A.</t>
  </si>
  <si>
    <t>GAS COMPRIMIDO, N.E.P.</t>
  </si>
  <si>
    <t>COMPRESSED GAS, N.O.S.</t>
  </si>
  <si>
    <t>GAZ COMPRIMÉ, N.S.A</t>
  </si>
  <si>
    <t>DEUTERIO COMPRIMIDO</t>
  </si>
  <si>
    <t>DEUTERIUM, COMPRESSED</t>
  </si>
  <si>
    <t>DEUTÉRIUM COMPRIMÉ</t>
  </si>
  <si>
    <t>1,2-DICLORO-1,1,2,2-TETRAFLUORETANO (GAS REFRIGERANTE R 114)</t>
  </si>
  <si>
    <t>1,2-DICHLORO-1,1,2,2-TETRAFLUOROETHANE (REFRIGERANT GAS R 114)</t>
  </si>
  <si>
    <t>DICHLORO-1,2 TÉTRAFLUORO-1,1,2,2, ÉTHANE (GAZ RÉFRIGÉRANT R 114)</t>
  </si>
  <si>
    <t>1,1-DIFLUOROETILENO (GAS REFRIGERANTE R 1132a)</t>
  </si>
  <si>
    <t>1,1-DIFLUOROETHYLENE (REFRIGERANT GAS R 1132a)</t>
  </si>
  <si>
    <t>DIFLUORO-1,1 ÉTHYLÈNE (GAZ RÉFRIGÉRANT R 1132a)</t>
  </si>
  <si>
    <t>ETHANE, REFRIGERATED LIQUID</t>
  </si>
  <si>
    <t>ÉTHANE LIQUIDE RÉFRIGÉRÉ</t>
  </si>
  <si>
    <t>ETHYLENE</t>
  </si>
  <si>
    <t>ÉTHYLÈNE</t>
  </si>
  <si>
    <t>HELIO LÍQUIDO REFRIGERADO</t>
  </si>
  <si>
    <t>HELIUM, REFRIGERATED LIQUID</t>
  </si>
  <si>
    <t>HÉLIUM LIQUIDE RÉFRIGÉRÉ</t>
  </si>
  <si>
    <t>MEZCLA DE HIDROCARBUROS GASEOSOS COMPRIMIDOS, N.E.P.</t>
  </si>
  <si>
    <t>HYDROCARBON GAS MIXTURE, COMPRESSED, N.O.S.</t>
  </si>
  <si>
    <t>HYDROCARBURES GAZEUX EN MÉLANGE COMPRIMÉ, N.S.A.</t>
  </si>
  <si>
    <t>MEZCLA DE HIDROCARBUROS GASEOSOS LICUADOS, N.E.P.</t>
  </si>
  <si>
    <t>HYDROCARBON GAS MIXTURE, LIQUEFIED, N.O.S.</t>
  </si>
  <si>
    <t>HYDROCARBURES GAZEUX EN MÉLANGE LIQUÉFIÉ, N.S.A.</t>
  </si>
  <si>
    <t>HIDROCARBONETOS GASOSOS EM MISTURA LIQUEFEITA, N.S.A.</t>
  </si>
  <si>
    <t>HIDRÓGENO LÍQUIDO REFRIGERADO</t>
  </si>
  <si>
    <t>HYDROGEN, REFRIGERATED LIQUID</t>
  </si>
  <si>
    <t>HYDROGÈNE LIQUIDE RÉFRIGÉRÉ</t>
  </si>
  <si>
    <t>INSECTICIDA GASEOSO TÓXICO, N.E.P.</t>
  </si>
  <si>
    <t>INSECTICIDE GAS, TOXIC, N.O.S.</t>
  </si>
  <si>
    <t>GAZ INSECTICIDE TOXIQUE, N.S.A.</t>
  </si>
  <si>
    <t>GÁS INSECTICIDA TÓXICO, N.S.A.</t>
  </si>
  <si>
    <t>INSECTICIDA GASEOSO, N.E.P.</t>
  </si>
  <si>
    <t>INSECTICIDE GAS, N.O.S.</t>
  </si>
  <si>
    <t>GAZ INSECTICIDE, N.S.A.</t>
  </si>
  <si>
    <t>GÁS INSECTICIDA, N.S.A.</t>
  </si>
  <si>
    <t>ISOBUTANE</t>
  </si>
  <si>
    <t>CRIPTÓN LÍQUIDO REFRIGERADO</t>
  </si>
  <si>
    <t>KRYPTON, REFRIGERATED LIQUID</t>
  </si>
  <si>
    <t>KRYPTON LIQUIDE RÉFRIGÉRÉ</t>
  </si>
  <si>
    <t>METANO COMPRIMIDO</t>
  </si>
  <si>
    <t>METHANE, COMPRESSED</t>
  </si>
  <si>
    <t>MÉTHANE COMPRIMÉ</t>
  </si>
  <si>
    <t>GAS NATURAL COMPRIMIDO</t>
  </si>
  <si>
    <t>NATURAL GAS, COMPRESSED</t>
  </si>
  <si>
    <t xml:space="preserve">GAZ NATUREL COMPRIMÉ </t>
  </si>
  <si>
    <t>GÁS NATURAL COMPRIMIDO</t>
  </si>
  <si>
    <t>METANO LÍQUIDO REFRIGERADO</t>
  </si>
  <si>
    <t>METHANE, REFRIGERATED LIQUID</t>
  </si>
  <si>
    <t>MÉTHANE LIQUIDE RÉFRIGÉRÉ</t>
  </si>
  <si>
    <t>GAS NATURAL  LÍQUIDO REFRIGERADO</t>
  </si>
  <si>
    <t>NATURAL GAS, REFRIGERATED LIQUID</t>
  </si>
  <si>
    <t xml:space="preserve">GAZ NATUREL LIQUIDE RÉFRIGÉRÉ </t>
  </si>
  <si>
    <t>GÁS NATURAL LÍQUIDO REFRIGERADO</t>
  </si>
  <si>
    <t>MEZCLA DE CLORODIFLUOROMETANO Y CLOROPENTAFLUORETANO (GAS REFRIGERANTE R 502)</t>
  </si>
  <si>
    <t>CHLORODIFLUORO-METHANE AND CHLOROPENTAFLUORO-ETHANE MIXTURE (REFRIGERANT GAS R 502)</t>
  </si>
  <si>
    <t>CHLORODIFLUORO-MÉTHANE ET CHLOROPENTAFLUOR-ÉTHANE EN MÉLANGE à  (GAZ RÉFRIGÉRANT R 502)</t>
  </si>
  <si>
    <t>CLORODIFLUORMETANO E CLOROPENTAFLUORETANO EM MISTURA (GÁS REFRIGERANTE R 502)</t>
  </si>
  <si>
    <t>CLORODIFLUOROBROMOMETANO (GAS REFRIGERANTE R 12B1)</t>
  </si>
  <si>
    <t>CHLORODIFLUOROBROMO-METHANE (REFRIGERANT GAS R 12B1)</t>
  </si>
  <si>
    <t>BROMOCHLORODI-FLUOROMÉTHANE (GAZ RÉFRIGÉRANT R 12B1)</t>
  </si>
  <si>
    <t>MEZCLA DE ÓXIDO NÍTRICO Y TETRÓXIDO DE DINITRÓGENO (MEZCLA DE ÓXIDO NÍTRICO Y DIÓXIDO DE NITRÓGENO)</t>
  </si>
  <si>
    <t>NITRIC OXIDE AND DINITROGEN TETROXIDE MIXTURE (NITRIC OXIDE AND NITROGEN DIOXIDE MIXTURE)</t>
  </si>
  <si>
    <t>MONOXYDE D'AZOTE ET TETROXYDE DE DIAZOTE EN MÉLANGE (MONOXYDE D'AZOTE ET DIOXYDE D'AZOTE EN MÉLANGE)</t>
  </si>
  <si>
    <t>OCTAFLUOROCICLOBUTANO (GAS REFRIGERANTE RC 318)</t>
  </si>
  <si>
    <t>OCTAFLUOROCYCLO-BUTANE (REFRIGERANT GAS RC 318)</t>
  </si>
  <si>
    <t>OCTAFLUOROCYCLO-BUTANE (GAZ RÉFRIGÉRANT RC 318)</t>
  </si>
  <si>
    <t>NITRÓGENO LÍQUIDO REFRIGERADO</t>
  </si>
  <si>
    <t>NITROGEN, REFRIGERATED LIQUID</t>
  </si>
  <si>
    <t>AZOTE LIQUIDE RÉFRIGÉRÉ</t>
  </si>
  <si>
    <t>PROPANE</t>
  </si>
  <si>
    <t>TETRAFLUORMETANO (GAS REFRIGERANTE R 14)</t>
  </si>
  <si>
    <t>TETRAFLUOROMETHANE (REFRIGERANT GAS R 14)</t>
  </si>
  <si>
    <t>TÉTRAFLUOROMÉTHANE (GAZ RÉFRIGÉRANT R 14)</t>
  </si>
  <si>
    <t>1-CLORO-2,2,2-TRIFLUORETANO (GAS REFRIGERANTE R 133a)</t>
  </si>
  <si>
    <t>1-CHLORO-2,2,2-TRIFLUOROETHANE (REFRIGERANT GAS R 133a)</t>
  </si>
  <si>
    <t>CHLORO-1 TRIFLUORO-2,2,2 ÉTHANE (GAZ RÉFRIGÉRANT R 133a)</t>
  </si>
  <si>
    <t>TRIFLUOROMETANO (GAS REFRIGERANTE R 23)</t>
  </si>
  <si>
    <t>TRIFLUOROMETHANE (REFRIGERANT GAS R 23)</t>
  </si>
  <si>
    <t>TRIFLUOROMÉTHANE (GAZ RÉFRIGÉRANT R 23)</t>
  </si>
  <si>
    <t>ALCOHOLES INFLAMABLES, TÓXICOS, N.E.P.</t>
  </si>
  <si>
    <t>ALCOHOLS, FLAMMABLE, TOXIC, N.O.S.</t>
  </si>
  <si>
    <t>ALCOOLS INFLAMMABLES, TOXIQUES, N.S.A.</t>
  </si>
  <si>
    <t xml:space="preserve">ALCOHOLES, N.E.P. </t>
  </si>
  <si>
    <t>ALCOHOLS, N.O.S.</t>
  </si>
  <si>
    <t>ALCOOLS, N.S.A.</t>
  </si>
  <si>
    <t>ALCOHOLES, N.E.P.</t>
  </si>
  <si>
    <t>ALDEHIDOS INFLAMABLES, TÓXICOS, N.E.P.</t>
  </si>
  <si>
    <t>ALDEHYDES, FLAMMABLE, TOXIC, N.O.S.</t>
  </si>
  <si>
    <t>ALDÉHYDES INFLAMMABLES, TOXIQUES, N.S.A.</t>
  </si>
  <si>
    <t xml:space="preserve">ALDEHIDOS, N.E.P. </t>
  </si>
  <si>
    <t>ALDEHYDES, N.O.S.</t>
  </si>
  <si>
    <t>ALDÉHYDES, N.S.A.</t>
  </si>
  <si>
    <t>BENZALDEHIDO</t>
  </si>
  <si>
    <t>BENZALDEHYDE</t>
  </si>
  <si>
    <t>BENZALDÉHYDE</t>
  </si>
  <si>
    <t>CHLOROPRENE, STABILIZED</t>
  </si>
  <si>
    <t>CHLOROPRÈNE STABILISÉ</t>
  </si>
  <si>
    <t>LÍQUIDO INFLAMABLE, TÓXICO, N.E.P.</t>
  </si>
  <si>
    <t>FLAMMABLE LIQUID, TOXIC, N.O.S.</t>
  </si>
  <si>
    <t>LIQUIDE INFLAMMABLE, TOXIQUE, N.S.A.</t>
  </si>
  <si>
    <t xml:space="preserve">LÍQUIDO INFLAMABLE,  N.E.P. </t>
  </si>
  <si>
    <t>FLAMMABLE LIQUID, N.O.S.</t>
  </si>
  <si>
    <t>LIQUIDE INFLAMMABLE, N.S.A.</t>
  </si>
  <si>
    <t xml:space="preserve">FLAMMABLE LIQUID, N.O.S. </t>
  </si>
  <si>
    <t xml:space="preserve">LIQUIDE INFLAMMABLE, N.S.A. </t>
  </si>
  <si>
    <t>HIERRO PENTACARBONILO</t>
  </si>
  <si>
    <t>IRON PENTACARBONYL</t>
  </si>
  <si>
    <t>FER PENTACARBONYLE</t>
  </si>
  <si>
    <t xml:space="preserve">ALQUITRANES LÍQUIDOS, </t>
  </si>
  <si>
    <t>TARS, LIQUID</t>
  </si>
  <si>
    <t>GOUDRONS LIQUIDES</t>
  </si>
  <si>
    <t>ALCATRÕES LÍQUIDOS</t>
  </si>
  <si>
    <t xml:space="preserve">ALQUITRANES LÍQUIDOS </t>
  </si>
  <si>
    <t>ALQUITRANES LÍQUIDOS</t>
  </si>
  <si>
    <t>CELULOIDE</t>
  </si>
  <si>
    <t>CELLULOID</t>
  </si>
  <si>
    <t>CELLULOÏD</t>
  </si>
  <si>
    <t>CELULÓIDE</t>
  </si>
  <si>
    <t>NAFTENATOS DE COBALTO EN POLVO</t>
  </si>
  <si>
    <t>COBALT NAPHTHENATES, POWDER</t>
  </si>
  <si>
    <t>NAPHTÉNATES DE COBALT EN POUDRE</t>
  </si>
  <si>
    <t>CELULOIDE, FRAGMENTOS DE</t>
  </si>
  <si>
    <t>CELLULOID, SCRAP</t>
  </si>
  <si>
    <t>DÉCHETS DE CELLULOÏD</t>
  </si>
  <si>
    <t>DIAMIDA MAGNÉSICA</t>
  </si>
  <si>
    <t>MAGNESIUM DIAMIDE</t>
  </si>
  <si>
    <t>DIAMIDEMAGNÉSIUM</t>
  </si>
  <si>
    <t>PLÁSTICOS A BASE DE NITROCELULOSA, QUE EXPERIMENTEN CALENTAMIENTO ESPONTÁNEO, N.E.P.</t>
  </si>
  <si>
    <t>PLASTICS, NITROCELLULOSE-BASED, SELF-HEATING, N.O.S.</t>
  </si>
  <si>
    <t>MATIÈRES PLASTIQUES À BASE DE NITROCELLULOSE, AUTO-ÉCHAUFFANTES, N.S.A.</t>
  </si>
  <si>
    <t>MATÉRIAS PLÁSTICAS À BASE DE NITROCELULOSE, SUSCEPTÍVEIS DE AUTO-AQUECIMENTO, N.S.A.</t>
  </si>
  <si>
    <t>CIRCONIO EN POLVO SECO</t>
  </si>
  <si>
    <t>ZIRCONIUM POWDER, DRY</t>
  </si>
  <si>
    <t>ZIRCONIUM EN POUDRE SEC</t>
  </si>
  <si>
    <t>CIRCONIO SECO</t>
  </si>
  <si>
    <t>ZIRCONIUM, DRY</t>
  </si>
  <si>
    <t>ZIRCONIUM SEC</t>
  </si>
  <si>
    <t>ZIRCÓNIO SECO</t>
  </si>
  <si>
    <t>HIDRURO MAGNÉSICO</t>
  </si>
  <si>
    <t>MAGNESIUM HYDRIDE</t>
  </si>
  <si>
    <t>HYDRURE DE MAGNÉSIUM</t>
  </si>
  <si>
    <t>FOSFURO MAGNÉSICO</t>
  </si>
  <si>
    <t>MAGNESIUM PHOSPHIDE</t>
  </si>
  <si>
    <t>PHOSPHURE DE MAGNÉSIUM</t>
  </si>
  <si>
    <t>FOSFURO POTÁSICO</t>
  </si>
  <si>
    <t>POTASSIUM PHOSPHIDE</t>
  </si>
  <si>
    <t>PHOSPHURE DE POTASSIUM</t>
  </si>
  <si>
    <t>FOSFURO DE ESTRONCIO</t>
  </si>
  <si>
    <t>STRONTIUM PHOSPHIDE</t>
  </si>
  <si>
    <t>PHOSPHURE DE STRONTIUM</t>
  </si>
  <si>
    <t>PERÓXIDO DE HIDRÓGENO EN SOLUCIÓN ACUOSA</t>
  </si>
  <si>
    <t>HYDROGEN PEROXIDE, AQUEOUS SOLUTION</t>
  </si>
  <si>
    <t>PEROXYDE D'HYDROGÈNE EN SOLUTION AQUEUSE</t>
  </si>
  <si>
    <t>PERÓXIDO DE HIDROGÉNIO EM SOLUÇÃO AQUOSA</t>
  </si>
  <si>
    <t>PERÓXIDO DE HIDRÓGENO ESTABILIZADO</t>
  </si>
  <si>
    <t>HYDROGEN PEROXIDE, AQUEOUS SOLUTION, STABILIZED</t>
  </si>
  <si>
    <t>PEROXYDE D'HYDROGÈNE EN SOLUTION AQUEUSE STABILISÉE</t>
  </si>
  <si>
    <t>PERÓXIDO DE HIDRÓGENO EN SOLUCIÓN ACUOSA ESTABILIZADA</t>
  </si>
  <si>
    <t>MUNICIONES TÓXICAS NO EXPLOSIVAS</t>
  </si>
  <si>
    <t>AMMUNITION, TOXIC, NON-EXPLOSIVE</t>
  </si>
  <si>
    <t>MUNITIONS TOXIQUES NON EXPLOSIVES</t>
  </si>
  <si>
    <t>MUNIÇÕES TÓXICAS NÃO EXPLOSIVAS</t>
  </si>
  <si>
    <t>MUNICIONES LACRIMÓGENAS NO EXPLOSIVAS</t>
  </si>
  <si>
    <t xml:space="preserve">AMMUNITION, TEAR-PRODUCING, NON-EXPLOSIVE </t>
  </si>
  <si>
    <t>MUNITIONS LACRYMOGÈNES NON EXPLOSIVES</t>
  </si>
  <si>
    <t>MUNIÇÕES LACRIMOGÉNEAS NÃO EXPLOSIVAS</t>
  </si>
  <si>
    <t>CHLOROANILINES, SOLID</t>
  </si>
  <si>
    <t>CHLORANILINES SOLIDES</t>
  </si>
  <si>
    <t>CHLOROANILINES, LIQUID</t>
  </si>
  <si>
    <t>CHLORANILINES LIQUIDES</t>
  </si>
  <si>
    <t>CLOROFENOLES SÓLIDOS</t>
  </si>
  <si>
    <t>CHLOROPHENOLS, SOLID</t>
  </si>
  <si>
    <t>CHLOROPHÉNOLS SOLIDES</t>
  </si>
  <si>
    <t>CLOROFENOLES LÍQUIDOS</t>
  </si>
  <si>
    <t>CHLOROPHENOLS, LIQUID</t>
  </si>
  <si>
    <t>CHLOROPHÉNOLS LIQUIDES</t>
  </si>
  <si>
    <t>CRESYLIC ACID</t>
  </si>
  <si>
    <t>ACIDE CRÉSILIQUE</t>
  </si>
  <si>
    <t>EPICLORHIDRINA</t>
  </si>
  <si>
    <t>EPICHLOROHYDRIN</t>
  </si>
  <si>
    <t>ÉPICHLORHYDRINE</t>
  </si>
  <si>
    <t>MERCURIO, COMPUESTO LÍQUIDO DE, N.E.P.</t>
  </si>
  <si>
    <t>MERCURY COMPOUND, LIQUID, N.O.S.</t>
  </si>
  <si>
    <t>COMPOSÉ LIQUIDE DU MERCURE, N.S.A.</t>
  </si>
  <si>
    <t>MERCURIO, COMPUESTO SÓLIDO DE, N.E.P.</t>
  </si>
  <si>
    <t>MERCURY COMPOUND, SOLID, N.O.S.</t>
  </si>
  <si>
    <t>COMPOSÉ SOLIDE DE MERCURE, N.S.A.</t>
  </si>
  <si>
    <t>FENILMERCÚRICO COMPUESTO, N.E.P.</t>
  </si>
  <si>
    <t>PHENYLMERCURIC COMPOUND, N.O.S.</t>
  </si>
  <si>
    <t>COMPOSÉ PHÉNYLMERCURIQUE, N.S.A.</t>
  </si>
  <si>
    <t>ARSENITO SÓDICO SÓLIDO</t>
  </si>
  <si>
    <t>SODIUM ARSENITE, SOLID</t>
  </si>
  <si>
    <t>ARSÉNITE DE SODIUM SOLIDE</t>
  </si>
  <si>
    <t>BOMBAS FUMÍGENAS NO EXPLOSIVAS</t>
  </si>
  <si>
    <t>BOMBS, SMOKE, NON-EXPLOSIVE</t>
  </si>
  <si>
    <t>BOMBES FUMIGÈNES NON EXPLOSIVES</t>
  </si>
  <si>
    <t>BOMBAS FUMÍGENAS NÃO EXPLOSIVAS</t>
  </si>
  <si>
    <t>HIDRAZINA ANHIDRA</t>
  </si>
  <si>
    <t>HYDRAZINE, ANHYDROUS</t>
  </si>
  <si>
    <t>HYDRAZINE ANHYDRE</t>
  </si>
  <si>
    <t>8
(3)
(6.1)</t>
  </si>
  <si>
    <t>HIDRAZINA EN SOLUCIÓN ACUOSA</t>
  </si>
  <si>
    <t>HYDRAZINE AQUEOUS SOLUTION</t>
  </si>
  <si>
    <t xml:space="preserve">HYDRAZINE EN SOLUTION AQUEUSE </t>
  </si>
  <si>
    <t>HIDRAZINA EM SOLUÇÃO AQUOSA</t>
  </si>
  <si>
    <t>ÁCIDO NÍTRICO</t>
  </si>
  <si>
    <t>NITRIC ACID</t>
  </si>
  <si>
    <t>ACIDE NITRIQUE</t>
  </si>
  <si>
    <t>ÁCIDO NÍTRICO FUMANTE ROJO</t>
  </si>
  <si>
    <t>NITRIC ACID, RED FUMING</t>
  </si>
  <si>
    <t>ACIDE NITRIQUE FUMANT ROUGE</t>
  </si>
  <si>
    <t>8
(5.1)
(6.1)</t>
  </si>
  <si>
    <t>MONÓXIDO POTÁSICO</t>
  </si>
  <si>
    <t>POTASSIUM MONOXIDE</t>
  </si>
  <si>
    <t>MONOXYDE DE POTASSIUM</t>
  </si>
  <si>
    <t>MEZLCA DE 'HIDRÓGENO Y METANO, COMPRIMIDA</t>
  </si>
  <si>
    <t>HYDROGEN AND METHANE MIXTURE, COMPRESSED</t>
  </si>
  <si>
    <t>HYDROGÈNE ET MÉTHANE EN MÉLANGE COMPRIMÉ</t>
  </si>
  <si>
    <t>1,1,1-TRIFLUORETANO (GAS REFRIGERANTE R 143a)</t>
  </si>
  <si>
    <t>1,1,1-TRIFLUOROETHANE (REFRIGERANT GAS R 143a)</t>
  </si>
  <si>
    <t>TRIFLUORO-1,1,1 ÉTHANE (GAZ RÉFRIGÉRANT R 143a)</t>
  </si>
  <si>
    <t xml:space="preserve">XENÓN </t>
  </si>
  <si>
    <t>XENON</t>
  </si>
  <si>
    <t>RECIPIENTES PEQUEÑOS QUE CONTIENEN GAS (CARTUCHOS DE GAS)</t>
  </si>
  <si>
    <t>RECEPTACLES, SMALL, CONTAINING GAS (GAS CARTRIDGES)</t>
  </si>
  <si>
    <t>RÉCIPIENTS DE FAIBLE CAPACITÉ CONTENANT DU GAZ (CARTOUCHES À GAZ)</t>
  </si>
  <si>
    <t>RECIPIENTES DE BAIXA CAPACIDADE CONTENDO GÁS (CARTUCHOS DE GÁS)</t>
  </si>
  <si>
    <t>2.3
(2.1)
(8)</t>
  </si>
  <si>
    <t>2.3
(5.1)</t>
  </si>
  <si>
    <t>DINITROTOLUENOS LÍQUIDOS</t>
  </si>
  <si>
    <t>DINITROTOLUENES, LIQUID</t>
  </si>
  <si>
    <t>DINITROTOLUÈNES LIQUIDES</t>
  </si>
  <si>
    <t>2,2-DIMETILPROPANO</t>
  </si>
  <si>
    <t>2,2-DIMETHYLPROPANE</t>
  </si>
  <si>
    <t>DIMÉTHYL-2,2 PROPANE</t>
  </si>
  <si>
    <t>ISOBUTIRALDEHIDO (ALDEHIDO ISOBUTÍRICO)</t>
  </si>
  <si>
    <t>ISOBUTYRALDEHYDE (ISOBUTYL ALDEHYDE)</t>
  </si>
  <si>
    <t>ISOBUTYRALDÉHYDE (ALDÉHYDE ISOBUTYRIQUE)</t>
  </si>
  <si>
    <t>CYMENES</t>
  </si>
  <si>
    <t>CYMÈNES</t>
  </si>
  <si>
    <t>DICHLOROPROPENES</t>
  </si>
  <si>
    <t>DICHLOROPROPÈNES</t>
  </si>
  <si>
    <t>DICYCLOPENTADIENE</t>
  </si>
  <si>
    <t>DICYCLOPENTADIÈNE</t>
  </si>
  <si>
    <t>DIETILBENCENO</t>
  </si>
  <si>
    <t>DIETHYLBENZENE</t>
  </si>
  <si>
    <t>DIÉTHYLBENZÈNE</t>
  </si>
  <si>
    <t>DIISOBUTILENO, COMPUESTO ISOMÉRICOS DEL</t>
  </si>
  <si>
    <t>DIISOBUTYLENE, ISOMERIC COMPOUNDS</t>
  </si>
  <si>
    <t>COMPOSÉS ISOMERIQUES DU DIISOBUTYLÈNE</t>
  </si>
  <si>
    <t>2-DIMETILAMINOETANOL</t>
  </si>
  <si>
    <t>2-DIMETHYLAMINO-ETHANOL</t>
  </si>
  <si>
    <t>DIMÉTHYLAMINO-2 ÉTHANOL</t>
  </si>
  <si>
    <t>DIPENTENE</t>
  </si>
  <si>
    <t>DIPENTÈNE</t>
  </si>
  <si>
    <t>METILISOBUTILCARBINOL</t>
  </si>
  <si>
    <t>METHYL ISOBUTYL CARBINOL</t>
  </si>
  <si>
    <t>ALCOOL MÉTHYLAMYLIQUE</t>
  </si>
  <si>
    <t>MORPHOLINE</t>
  </si>
  <si>
    <t>STYRENE MONOMER, STABILIZED</t>
  </si>
  <si>
    <t>STYRÈNE MONOMÈRE STABILISÉ</t>
  </si>
  <si>
    <t>TETRAHYDROFURAN</t>
  </si>
  <si>
    <t>TÉTRAHYDROFURANNE</t>
  </si>
  <si>
    <t>TRIPROPYLENE</t>
  </si>
  <si>
    <t>TRIPROPYLÈNE</t>
  </si>
  <si>
    <t>VALERILALDEHÍDO</t>
  </si>
  <si>
    <t>VALERALDEHYDE</t>
  </si>
  <si>
    <t>VALÉRALDÉHYDE</t>
  </si>
  <si>
    <t xml:space="preserve">NITROCELULOSA EN SOLUCIÓN INFLAMABLE </t>
  </si>
  <si>
    <t>NITROCELLULOSE SOLUTION, FLAMMABLE</t>
  </si>
  <si>
    <t>NITROCELLULOSE EN SOLUTION INFLAMMABLE</t>
  </si>
  <si>
    <t>NITROCELULOSE EM SOLUÇÃO, INFLAMÁVEL</t>
  </si>
  <si>
    <t>NITROCELULOSA EN SOLUCIÓN INFLAMABLE</t>
  </si>
  <si>
    <t>ABONOS A BASE DE NITRATO AMÓNICO</t>
  </si>
  <si>
    <t>AMMONIUM NITRATE BASED FERTILIZER</t>
  </si>
  <si>
    <t>ENGRAIS AU NITRATE D'AMMONIUM</t>
  </si>
  <si>
    <t>Abonos a base de nitrato amónico, mezclas homogéneas del tipo nitrógeno/fosfato, nitrógeno/potasa o nitrógeno/fosfato/potasa con un máximo del 70% de nitrato amónico y un máximo del 0,4% de materias combustibles totales/materias orgánicas expresadas en ca. . NO ESTA SOMETIDO AL ADR, Transporte según 1.1.4.2.1</t>
  </si>
  <si>
    <t>Ammonium nitrate based fertilizer, uniform mixtures of the nitrogen/phosphate, nitrogen/potash or nitrogen/phosphate/potash type, containing not more than 70% ammonium nitrate and not more than 0.4% total combustible/organic material calculated as carbon or with not more than 45% ammonium nitrate and unrestricted combustible material. NOT SUBJECT TO ADR, Carriage in accordance with 1.1.4.2.1</t>
  </si>
  <si>
    <t>Engrais au nitrate d'ammonium, mélanges homogènes du type azote/phosphate, azote/potasse ou azote/phosphate/potasse contenant au plus 70% de nitrate d'ammonium et au plus 0,4% de matières combustibles totales/matières organiques exprimées en équivalant carbone, ou contenant au plus 45% de nitrate d'ammonium sans limitation de teneur en matières combustibles. NON SOUMIS À L'ADR, Transport selon 1.1.4.2.1</t>
  </si>
  <si>
    <t>Adubos de nitrato de amónio, misturas homogéneas do tipo azoto/fosfato, azoto/potássio ou azoto/fosfato/potássio contendo no máximo 70% de nitrato de amónio e no máximo 0,4% de matérias combustíveis totais/matérias orgânicas expressas em equivalente carbono, ou contendo no máximo 45% de nitrato de amónio sem limitação de teor de matérias combustíveis. NÃO SUBMETIDO AO ADR. Transporte em conformidade com o 1.1.4.2.1</t>
  </si>
  <si>
    <t>AMONIACO EN SOLUCIÓN</t>
  </si>
  <si>
    <t>AMMONIA SOLUTION</t>
  </si>
  <si>
    <t>AMMONIAC EN SOLUTION AQUEUSE</t>
  </si>
  <si>
    <t>AMONÍACO EM SOLUÇÃO AQUOSA</t>
  </si>
  <si>
    <t>ACRILAMIDA SÓLIDA</t>
  </si>
  <si>
    <t>ACRYLAMIDE, SOLID</t>
  </si>
  <si>
    <t>ACRYLAMIDE, SOLIDE</t>
  </si>
  <si>
    <t>CLORAL ANHIDRO ESTABILIZADO</t>
  </si>
  <si>
    <t>CHLORAL, ANHYDROUS, STABILIZED</t>
  </si>
  <si>
    <t>CHLORAL ANHYDRE STABILISÉ</t>
  </si>
  <si>
    <t>CRESOLES LÍQUIDOS</t>
  </si>
  <si>
    <t>CRESOLS, LIQUID</t>
  </si>
  <si>
    <t>CRÉSOLS LIQUIDES</t>
  </si>
  <si>
    <t>alfa- NAFTILAMINA</t>
  </si>
  <si>
    <t>alpha-NAPHTHYLAMINE</t>
  </si>
  <si>
    <t>alpha-NAPHTYLAMINE</t>
  </si>
  <si>
    <t>TOLUENE DIISOCYANATE</t>
  </si>
  <si>
    <t>DIISOCYANATE DE TOLUÈNE</t>
  </si>
  <si>
    <t>DIETILENTRIAMINA</t>
  </si>
  <si>
    <t>DIETHYLENETRIAMINE</t>
  </si>
  <si>
    <t>DIÉTHYLÈNETRIAMINE</t>
  </si>
  <si>
    <t>CLORURO DE HIDRÓGENO LÍQUIDO REFRIGERADO</t>
  </si>
  <si>
    <t>HYDROGEN CHLORIDE, REFRIGERATED LIQUID</t>
  </si>
  <si>
    <t>CHLORURE D'HYDROGÈNE LIQUIDE RÉFRIGÉRÉ</t>
  </si>
  <si>
    <t>CARBON DIOXIDE, REFRIGERATED LIQUID</t>
  </si>
  <si>
    <t>DIOXYDE DE CARBONE LIQUIDE RÉFRIGÉRÉ</t>
  </si>
  <si>
    <t>ARSINA</t>
  </si>
  <si>
    <t>ARSINE</t>
  </si>
  <si>
    <t>DICLOROSILANO</t>
  </si>
  <si>
    <t>DICHLOROSILANE</t>
  </si>
  <si>
    <t>DIFLUORURO DE ÓXIGENO COMPRIMIDO</t>
  </si>
  <si>
    <t>OXYGEN DIFLUORIDE, COMPRESSED</t>
  </si>
  <si>
    <t>DIFLUORURE D'OXYGÈNE COMPRIMÉ</t>
  </si>
  <si>
    <t>FLUORURO DE SULFURILO</t>
  </si>
  <si>
    <t>SULPHURYL FLUORIDE</t>
  </si>
  <si>
    <t>FLUORURE DE SULFURYLE</t>
  </si>
  <si>
    <t>GERMANIO</t>
  </si>
  <si>
    <t>GERMANE</t>
  </si>
  <si>
    <t>HEXAFLUORETANO (GAS REFRIGERANTE R 116)</t>
  </si>
  <si>
    <t>HEXAFLUOROETHANE (REFRIGERANT GAS R 116)</t>
  </si>
  <si>
    <t>HEXAFLUORÉTHANE (GAZ RÉFRIGÉRANT R 116)</t>
  </si>
  <si>
    <t>HEXAFLUORURO DE SELENIO</t>
  </si>
  <si>
    <t>SELENIUM HEXAFLUORIDE</t>
  </si>
  <si>
    <t>HEXAFLUORURE DE SÉLÉNIUM</t>
  </si>
  <si>
    <t>HEXAFLUORURO DE TELURIO</t>
  </si>
  <si>
    <t>TELLURIUM HEXAFLUORIDE</t>
  </si>
  <si>
    <t>HEXAFLUORURE DE TELLURE</t>
  </si>
  <si>
    <t>HEXAFLUORURO DE TUNGSTENO</t>
  </si>
  <si>
    <t>TUNGSTEN HEXAFLUORIDE</t>
  </si>
  <si>
    <t>HEXAFLUORURE DE TUNGSTÈNE</t>
  </si>
  <si>
    <t>YODURO DE HIDRÓGENO ANHIDRO</t>
  </si>
  <si>
    <t>HYDROGEN IODIDE, ANHYDROUS</t>
  </si>
  <si>
    <t>IODURE D'HYDROGÈNE ANHYDRE</t>
  </si>
  <si>
    <t xml:space="preserve">PENTAFLUORURO DE FÓSFORO </t>
  </si>
  <si>
    <t>PHOSPHORUS PENTAFLUORIDE</t>
  </si>
  <si>
    <t xml:space="preserve">PENTAFLUORURE DE PHOSPHORE </t>
  </si>
  <si>
    <t>FOSFAMINA (FOSFINA)</t>
  </si>
  <si>
    <t>PHOSPHINE</t>
  </si>
  <si>
    <t>FOSFINO</t>
  </si>
  <si>
    <t>PROPADIENE, STABILIZED</t>
  </si>
  <si>
    <t>PROPADIÈNE STABILISÉ</t>
  </si>
  <si>
    <t>ÓXIDO NITROSO LÍQUIDO REFRIGERADO</t>
  </si>
  <si>
    <t>NITROUS OXIDE, REFRIGERATED LIQUID</t>
  </si>
  <si>
    <t>PROTOXYDE D'AZOTE LIQUIDE RÉFRIGÉRÉ</t>
  </si>
  <si>
    <t>SELENIURO DE HIDRÓGENO ANHIDRO</t>
  </si>
  <si>
    <t>HYDROGEN SELENIDE, ANHYDROUS</t>
  </si>
  <si>
    <t>SÉLÉNIURE D'HYDROGÈNE ANHYDRE</t>
  </si>
  <si>
    <t>SILANO</t>
  </si>
  <si>
    <t>SILANE</t>
  </si>
  <si>
    <t>SULFURO DE CARBONILO</t>
  </si>
  <si>
    <t>CARBONYL SULPHIDE</t>
  </si>
  <si>
    <t>SULFURE DE CARBONYLE</t>
  </si>
  <si>
    <t>ADIPONITRILE</t>
  </si>
  <si>
    <t xml:space="preserve">ISOCIANATOS TÓXICOS N.E.P. </t>
  </si>
  <si>
    <t>ISOCYANATES, TOXIC, N.O.S.</t>
  </si>
  <si>
    <t>ISOCYANATES TOXIQUES, N.S.A.</t>
  </si>
  <si>
    <t>ISOCIANATOS TÓXICOS, N.S.A.</t>
  </si>
  <si>
    <t>ISOCIANATOS EN SOLUCIÓN, TÓXICOS, N.E.P.</t>
  </si>
  <si>
    <t>ISOCYANATE SOLUTION, TOXIC, N.O.S.</t>
  </si>
  <si>
    <t>ISOCYANATE TOXIQUE EN SOLUTION, N.S.A.</t>
  </si>
  <si>
    <t>ISOCIANATO TÓXICO EM SOLUÇÃO, N.S.A.</t>
  </si>
  <si>
    <t>ISOCIANATOS TÓXICOS N.E.P.</t>
  </si>
  <si>
    <t>HIPOCLORITO CÁLCICO EN MEZCLAS SECA</t>
  </si>
  <si>
    <t>FORMALDEHÍDO EN SOLUCIÓN</t>
  </si>
  <si>
    <t>FORMALDEHYDE SOLUTION</t>
  </si>
  <si>
    <t>FORMALDÉHYDE EN SOLUTION</t>
  </si>
  <si>
    <t>FORMALDEÍDO EM SOLUÇÃO</t>
  </si>
  <si>
    <t>MANEB</t>
  </si>
  <si>
    <t>MANÈBE</t>
  </si>
  <si>
    <t>MANEBE</t>
  </si>
  <si>
    <t>4.2
(4.3)</t>
  </si>
  <si>
    <t>PREPARADOS DE MANEB</t>
  </si>
  <si>
    <t>MANEB PREPARATION</t>
  </si>
  <si>
    <t>PRÉPARATIONS DE MANÈBE</t>
  </si>
  <si>
    <t>PREPARAÇÕES DE MANEBE</t>
  </si>
  <si>
    <t xml:space="preserve">POLÍMEROS EN BOLITAS DILATABLES </t>
  </si>
  <si>
    <t>POLYMERIC BEADS, EXPANDABLE</t>
  </si>
  <si>
    <t>POLYMÈRES EXPANSIBLES EN GRANULÉS</t>
  </si>
  <si>
    <t>POLÍMEROS EXPANSÍVEIS EM GRANULADOS</t>
  </si>
  <si>
    <t>ASBESTOS ANFIBOL</t>
  </si>
  <si>
    <t>ASBESTOS, AMPHIBOLE</t>
  </si>
  <si>
    <t>AMIANTE, AMPHIBOLE</t>
  </si>
  <si>
    <t>AMIANTO ANFIBÓLIO</t>
  </si>
  <si>
    <t>PARAFORMALDEHIDO</t>
  </si>
  <si>
    <t>PARAFORMALDEHYDE</t>
  </si>
  <si>
    <t>PARAFORMALDÉHYDE</t>
  </si>
  <si>
    <t>ANHÍDRIDO FTÁLICO</t>
  </si>
  <si>
    <t>PHTHALIC ANHYDRIDE</t>
  </si>
  <si>
    <t>ANHYDRIDE PHTALIQUE</t>
  </si>
  <si>
    <t>ANIDRIDO FTÁLICO</t>
  </si>
  <si>
    <t>ANHÍDRIDO MALEICO FUNDIDO</t>
  </si>
  <si>
    <t>MALEIC ANHYDRIDE, MOLTEN</t>
  </si>
  <si>
    <t>ANHYDRIDE MALÉIQUE FONDU</t>
  </si>
  <si>
    <t xml:space="preserve">ANHÍDRIDO MALEICO </t>
  </si>
  <si>
    <t>MALEIC ANHYDRIDE</t>
  </si>
  <si>
    <t>ANHYDRIDE MALÉIQUE</t>
  </si>
  <si>
    <t>Harina de pescado (Desechos de pescados) estabilizada. NO ESTA SOMETIDO AL ADR, Transporte según 1.1.4.2.1</t>
  </si>
  <si>
    <t>Fish meal (Fish scrap), stabilized. NOT SUBJECT TO ADR, Carriage in accordance with 1.1.4.2.1</t>
  </si>
  <si>
    <t>Farine de poisson (Déchets de poisson) stabilisée. NON SOUMIS À L'ADR, Transport selon 1.1.4.2.1</t>
  </si>
  <si>
    <t>Farinha de peixe (resíduos de peixe) estabilizada. NÃO SUBMETIDO AO ADR. Transporte em conformidade com o 1.1.4.2.1</t>
  </si>
  <si>
    <t>ACRYLIC ACID, STABILIZED</t>
  </si>
  <si>
    <t>ACIDE ACRYLIQUE STABILISÉ</t>
  </si>
  <si>
    <t>ÉTER ALILGLICIDÍLICO (ALIL GLICIDIL ÉTER)</t>
  </si>
  <si>
    <t>ALLYL GLYCIDYL ETHER</t>
  </si>
  <si>
    <t>ÉTHER ALLYLGLYCIDIQUE</t>
  </si>
  <si>
    <t>ANISOLE</t>
  </si>
  <si>
    <t>BENZONITRILE</t>
  </si>
  <si>
    <t>CLORURO DE BENCENOSULFONILO</t>
  </si>
  <si>
    <t>BENZENESULPHONYL CHLORIDE</t>
  </si>
  <si>
    <t>CHLORURE DE BENZÈNESULFONYLE</t>
  </si>
  <si>
    <t>BENZOTRICLORURO</t>
  </si>
  <si>
    <t>BENZOTRICHLORIDE</t>
  </si>
  <si>
    <t>CHLORURE DE BENZYLIDYNE</t>
  </si>
  <si>
    <t>n-BUTYL METHACRYLATE, STABILIZED</t>
  </si>
  <si>
    <t>MÉTHACRYLATE DE n-BUTYLE STABILISÉ</t>
  </si>
  <si>
    <t>2-CLOROETANAL</t>
  </si>
  <si>
    <t>2-CHLOROETHANAL</t>
  </si>
  <si>
    <t>CHLORO-2 ÉTHANAL</t>
  </si>
  <si>
    <t>CHLOROANISIDINES</t>
  </si>
  <si>
    <t>CHLORANISIDINES</t>
  </si>
  <si>
    <t>CLOROBENZOTRIFLUORUROS</t>
  </si>
  <si>
    <t>CHLOROBENZOTRI-FLUORIDES</t>
  </si>
  <si>
    <t>FLUORURES DE CHLOROBENZYLIDYNE</t>
  </si>
  <si>
    <t>CLORUROS DE CLOROBENCILO, LÍQUIDOS</t>
  </si>
  <si>
    <t>CHLOROBENZYL CHLORIDES, LIQUID</t>
  </si>
  <si>
    <t>CHLORURES DE CHLOROBENZYLE, LIQUIDES</t>
  </si>
  <si>
    <t>ISOCIANATO DE 3-CLORO-4-METILFENILO, LÍQUIDO</t>
  </si>
  <si>
    <t>3-CHLORO-4-METHYLPHENYL ISOCYANATE, LIQUID</t>
  </si>
  <si>
    <t>ISOCYANATE DE CHLORO-3 MÉTHYL-4 PHÉNYLE, LIQUIDE</t>
  </si>
  <si>
    <t>CHLORONITROANILINES</t>
  </si>
  <si>
    <t>CHLORONITRANILINES</t>
  </si>
  <si>
    <t>CHLOROTOLUENES</t>
  </si>
  <si>
    <t>CHLOROTOLUÈNES</t>
  </si>
  <si>
    <t>CHLOROTOLUIDINES, SOLID</t>
  </si>
  <si>
    <t>CHLOROTOLUIDINES SOLIDES</t>
  </si>
  <si>
    <t>ÁCIDO CROMOSULFÚRICO</t>
  </si>
  <si>
    <t>CHROMOSULPHURIC ACID</t>
  </si>
  <si>
    <t>ACIDE SULFOCHROMIQUE</t>
  </si>
  <si>
    <t>CYCLOHEPTANE</t>
  </si>
  <si>
    <t>CYCLOHEPTENE</t>
  </si>
  <si>
    <t>CYCLOHEPTÈNE</t>
  </si>
  <si>
    <t>CYCLOHEXYL ACETATE</t>
  </si>
  <si>
    <t>ACÉTATE DE CYCLOHEXYLE</t>
  </si>
  <si>
    <t>CYCLOPENTANOL</t>
  </si>
  <si>
    <t>CYCLOPENTANONE</t>
  </si>
  <si>
    <t>CYCLOPENTENE</t>
  </si>
  <si>
    <t>CYCLOPENTÈNE</t>
  </si>
  <si>
    <t>n-DECANE</t>
  </si>
  <si>
    <t>n-DÉCANE</t>
  </si>
  <si>
    <t>DI-n-BUTYLAMINE</t>
  </si>
  <si>
    <t>DICHLORODIMETHYL ETHER, SYMMETRICAL</t>
  </si>
  <si>
    <t>ÉTHER DICHLORO-DIMÉTHYLIQUE SYMÉTRIQUE</t>
  </si>
  <si>
    <t>DICHLOROPHENYL ISOCYANATES</t>
  </si>
  <si>
    <t>ISOCYANATES DE DICHLOROPHÉNYLE</t>
  </si>
  <si>
    <t>BICICLO [2.2.1] HEPTA-2,5-DIENO ESTABILIZADO (2,5-NORBORNADIENO ESTABILIZADO)</t>
  </si>
  <si>
    <t>BICYCLO[2.2.1]HEPTA-2,5-DIENE, STABILIZED (2,5-NORBORNADIENE, STABILIZED)</t>
  </si>
  <si>
    <t>BICYCLO [2.2.1] HEPTADIÈNE-2,5 STABILISÉ (NORBORNADIÈNE-2,5 STABILISÉ)</t>
  </si>
  <si>
    <t>1,2-DIMETOXIETANO</t>
  </si>
  <si>
    <t>1,2-DIMETHOXYETHANE</t>
  </si>
  <si>
    <t>DIMÉTHOXY-1,2 ÉTHANE</t>
  </si>
  <si>
    <t>N,N-DIMETHYLANILINE</t>
  </si>
  <si>
    <t>N,N-DIMÉTHYLANILINE</t>
  </si>
  <si>
    <t>FÓSFOROS RESISTENTES AL VIENTO</t>
  </si>
  <si>
    <t>MATCHES, FUSEE</t>
  </si>
  <si>
    <t>ALLUMETTES-TISONS</t>
  </si>
  <si>
    <t>CYCLOHEXENE</t>
  </si>
  <si>
    <t>CYCLOHEXÈNE</t>
  </si>
  <si>
    <t>POTASIO</t>
  </si>
  <si>
    <t>POTASSIUM</t>
  </si>
  <si>
    <t>1,2-PROPILENDIAMINA</t>
  </si>
  <si>
    <t>1,2-PROPYLENEDIAMINE</t>
  </si>
  <si>
    <t>PROPYLÈNE-1,2 DIAMINE</t>
  </si>
  <si>
    <t>TRIETILENTETRAMINA</t>
  </si>
  <si>
    <t>TRIETHYLENETETRAMINE</t>
  </si>
  <si>
    <t>TRIÉTHYLÈNE-TÉTRAMINE</t>
  </si>
  <si>
    <t>TRIPROPYLAMINE</t>
  </si>
  <si>
    <t>XILENOLES SÓLIDOS</t>
  </si>
  <si>
    <t>XYLENOLS, SOLID</t>
  </si>
  <si>
    <t>XYLÉNOLS, SOLIDES</t>
  </si>
  <si>
    <t>CLORURO DE DIMETILCARBAMOILO</t>
  </si>
  <si>
    <t>DIMETHYLCARBAMOYL CHLORIDE</t>
  </si>
  <si>
    <t>CHLORURE DE DIMÉTHYLCARBAMOYLE</t>
  </si>
  <si>
    <t>DIMETHYL-CYCLOHEXANES</t>
  </si>
  <si>
    <t>DIMÉTHYLCYCLO-HEXANES</t>
  </si>
  <si>
    <t>N, N-DIMETILCICLOHEXILAMINA</t>
  </si>
  <si>
    <t>N,N-DIMETHYL-CYCLOHEXYLAMINE</t>
  </si>
  <si>
    <t>N,N-DIMÉTHYLCYCLO-HEXYLAMINE</t>
  </si>
  <si>
    <t>N,N-DIMETHYL-FORMAMIDE</t>
  </si>
  <si>
    <t>N,N-DIMÉTHYL-FORMAMIDE</t>
  </si>
  <si>
    <t>DIMETIL-N-PROPILAMINA</t>
  </si>
  <si>
    <t>DIMETHYL-N-PROPYLAMINE</t>
  </si>
  <si>
    <t>N,N-DIMÉTHYL-PROPYLAMINE</t>
  </si>
  <si>
    <t>CLORURO DE DIMETILTIOFOSFORILO</t>
  </si>
  <si>
    <t>DIMETHYL THIOPHOSPHORYL CHLORIDE</t>
  </si>
  <si>
    <t>CHLORURE DE DIMÉTHYLTHIO-PHOSPHORYLE</t>
  </si>
  <si>
    <t>3,3-IMINODIPROPILAMINA</t>
  </si>
  <si>
    <t>3,3'-IMINODIPROPYLAMINE</t>
  </si>
  <si>
    <t>IMINOBISPROPYLAMINE-3,3'</t>
  </si>
  <si>
    <t>ETILAMINA EN SOLUCIÓN ACUOSA</t>
  </si>
  <si>
    <t>ETHYLAMINE, AQUEOUS SOLUTION</t>
  </si>
  <si>
    <t>ÉTHYLAMINE EN SOLUTION AQUEUSE</t>
  </si>
  <si>
    <t>ETILAMINA EM SOLUÇÃO AQUOSA</t>
  </si>
  <si>
    <t>ETILAMILCETONA</t>
  </si>
  <si>
    <t>ETHYL AMYL KETONE</t>
  </si>
  <si>
    <t>ÉTHYLAMYLCÉTONE</t>
  </si>
  <si>
    <t>N-ETHYLANILINE</t>
  </si>
  <si>
    <t>N-ÉTHYLANILINE</t>
  </si>
  <si>
    <t>2-ETILANILINA</t>
  </si>
  <si>
    <t>2-ETHYLANILINE</t>
  </si>
  <si>
    <t>ÉTHYL-2 ANILINE</t>
  </si>
  <si>
    <t>N-ETIL-N-BENCILANILINA</t>
  </si>
  <si>
    <t>N-ETHYL-N-BENZYLANILINE</t>
  </si>
  <si>
    <t>N-ÉTHYL N-BENZYLANILINE</t>
  </si>
  <si>
    <t>2-ETILBUTANOL</t>
  </si>
  <si>
    <t>2-ETHYLBUTANOL</t>
  </si>
  <si>
    <t>ÉTHYL-2 BUTANOL</t>
  </si>
  <si>
    <t>2-ETILHEXILAMINA</t>
  </si>
  <si>
    <t>2-ETHYLHEXYLAMINE</t>
  </si>
  <si>
    <t>ÉTHYL-2 HEXYLAMINE</t>
  </si>
  <si>
    <t>ETHYL METHACRYLATE, STABILIZED</t>
  </si>
  <si>
    <t>MÉTHACRYLATE D'ÉTHYLE STABILISÉ</t>
  </si>
  <si>
    <t>n-HEPTENE</t>
  </si>
  <si>
    <t>n-HEPTÈNE</t>
  </si>
  <si>
    <t>HEXACHLOROBUTADIENE</t>
  </si>
  <si>
    <t>HEXACHLORO-BUTADIÈNE</t>
  </si>
  <si>
    <t>HEXAMETILENDIAMINA SÓLIDA</t>
  </si>
  <si>
    <t>HEXAMETHYLENE-DIAMINE, SOLID</t>
  </si>
  <si>
    <t>HEXAMÉTHYLÈNE-DIAMINE SOLIDE</t>
  </si>
  <si>
    <t>HEXAMETHYLENE DIISOCYANATE</t>
  </si>
  <si>
    <t>DIISOCYANATE D'HEXAMÉTHYLÈNE</t>
  </si>
  <si>
    <t>HEXANOLES</t>
  </si>
  <si>
    <t>HEXANOLS</t>
  </si>
  <si>
    <t>ISOBUTYL METHACRYLATE, STABILIZED</t>
  </si>
  <si>
    <t>MÉTHACRYLATE D'ISOBUTYLE STABILISÉ</t>
  </si>
  <si>
    <t>ISOBUTYRONITRILE</t>
  </si>
  <si>
    <t>ISOCIANATOBENZOTRIFLUORUROS</t>
  </si>
  <si>
    <t>ISOCYANATOBENZO-TRIFLUORIDES</t>
  </si>
  <si>
    <t>FLUORURES D'ISOCYA-NATOBENZYLIDYNE</t>
  </si>
  <si>
    <t>PENTAMETHYLHEPTANE</t>
  </si>
  <si>
    <t>PENTAMÉTHYLHEPTANE</t>
  </si>
  <si>
    <t>ISOHEPTENE</t>
  </si>
  <si>
    <t>ISOHEPTÈNES</t>
  </si>
  <si>
    <t>ISOHEXENE</t>
  </si>
  <si>
    <t>ISOHEXÈNES</t>
  </si>
  <si>
    <t>ISOFORONDIAMINA</t>
  </si>
  <si>
    <t>ISOPHORONEDIAMINE</t>
  </si>
  <si>
    <t>ISOPHORONE DIISOCYANATE</t>
  </si>
  <si>
    <t>DIISOCYANATE D'ISOPHORONE</t>
  </si>
  <si>
    <t>COMPUESTO DE PLOMO, SOLUBLE, N.E.P.</t>
  </si>
  <si>
    <t>LEAD COMPOUND, SOLUBLE, N.O.S.</t>
  </si>
  <si>
    <t>COMPOSÉ SOLUBLE DU PLOMB, N.S.A.</t>
  </si>
  <si>
    <t>4-METOXI-4-METIL-2-PENTANONA</t>
  </si>
  <si>
    <t>4-METHOXY-4-METHYLPENTAN-2-ONE</t>
  </si>
  <si>
    <t>METHOXY-4 MÉTHYL-4 PENTANONE-2</t>
  </si>
  <si>
    <t>N-METHYLANILINE</t>
  </si>
  <si>
    <t>N-MÉTHYLANILINE</t>
  </si>
  <si>
    <t>METHYL CHLOROACETATE</t>
  </si>
  <si>
    <t>CHLORACÉTATE DE MÉTHYLE</t>
  </si>
  <si>
    <t>METHYLCYCLOHEXANE</t>
  </si>
  <si>
    <t>MÉTHYLCYCLOHEXANE</t>
  </si>
  <si>
    <t>METHYLCYCLO-HEXANONE</t>
  </si>
  <si>
    <t>MÉTHYLCYCLO-HEXANONE</t>
  </si>
  <si>
    <t>METHYLCYCLOPENTANE</t>
  </si>
  <si>
    <t>MÉTHYLCYCLO-PENTANE</t>
  </si>
  <si>
    <t>METHYL DICHLOROACETATE</t>
  </si>
  <si>
    <t>DICHLORACÉTATE DE MÉTHYLE</t>
  </si>
  <si>
    <t>2-METIL-5-ETILPIRIDINA</t>
  </si>
  <si>
    <t>2-METHYL-5-ETHYLPYRIDINE</t>
  </si>
  <si>
    <t>MÉTHYL-2 ÉTHYL-5 PYRIDINE</t>
  </si>
  <si>
    <t>2-METILFURANO</t>
  </si>
  <si>
    <t>2-METHYLFURAN</t>
  </si>
  <si>
    <t>MÉTHYL-2 FURANNE</t>
  </si>
  <si>
    <t>5-METIL-2-HEXANONA</t>
  </si>
  <si>
    <t>5-METHYLHEXAN-2-ONE</t>
  </si>
  <si>
    <t>MÉTHYL-5 HEXANONE-2</t>
  </si>
  <si>
    <t>ISOPROPENILBENCENO</t>
  </si>
  <si>
    <t>ISOPROPENYLBENZENE</t>
  </si>
  <si>
    <t>ISOPROPÉNYLBENZÈNE</t>
  </si>
  <si>
    <t>NAPHTHALENE, MOLTEN</t>
  </si>
  <si>
    <t>NAPHTALÈNE FONDU</t>
  </si>
  <si>
    <t>ÁCIDO NITROBENCENOSULFÓNICO</t>
  </si>
  <si>
    <t>NITROBENZENE-SULPHONIC ACID</t>
  </si>
  <si>
    <t>ACIDE NITROBENZÈNE-SULFONIQUE</t>
  </si>
  <si>
    <t>NITROBENCENOTRIFLUORUROS LÍQUIDOS</t>
  </si>
  <si>
    <t>NITROBENZOTRI-FLUORIDES, LIQUID</t>
  </si>
  <si>
    <t>FLUORURES DE NITROBENZYLIDYNE, LIQUIDES</t>
  </si>
  <si>
    <t>3-NITRO-4-CLOROBENZOTRIFLUORURO</t>
  </si>
  <si>
    <t>3-NITRO-4-CHLORO-BENZOTRIFLUORIDE</t>
  </si>
  <si>
    <t>FLUORURE DE NITRO-3 CHLORO-4 BENZYLIDYNE</t>
  </si>
  <si>
    <t>ÁCIDO NITROSILSULFÚRICO LÍQUIDO</t>
  </si>
  <si>
    <t>NITROSYLSULPHURIC ACID, LIQUID</t>
  </si>
  <si>
    <t>HYDROGÉNOSULFATE DE NITROSYLE LIQUIDE</t>
  </si>
  <si>
    <t>OCTADIENO</t>
  </si>
  <si>
    <t>OCTADIENES</t>
  </si>
  <si>
    <t>OCTADIÈNES</t>
  </si>
  <si>
    <t>PENTANO-2,4-DIENO</t>
  </si>
  <si>
    <t>PENTANE-2,4-DIONE</t>
  </si>
  <si>
    <t>PENTANEDIONE-2,4</t>
  </si>
  <si>
    <t>PHENETIDINES</t>
  </si>
  <si>
    <t>PHÉNÉTIDINES</t>
  </si>
  <si>
    <t>PHENOL, MOLTEN</t>
  </si>
  <si>
    <t>PHÉNOL FONDU</t>
  </si>
  <si>
    <t>PICOLINES</t>
  </si>
  <si>
    <t>POLYCHLORINATED BIPHENYLS, LIQUID</t>
  </si>
  <si>
    <t>DIPHÉNYLES POLYCHLORÉS LIQUIDES</t>
  </si>
  <si>
    <t>CUPROCIANURO SÓDICO SÓLIDO</t>
  </si>
  <si>
    <t>SODIUM CUPROCYANIDE, SOLID</t>
  </si>
  <si>
    <t>CUPROCYANURE DE SODIUM SOLIDE</t>
  </si>
  <si>
    <t>CUPROCIANURO SÓDICO EN SOLUCIÓN</t>
  </si>
  <si>
    <t>SODIUM CUPROCYANIDE SOLUTION</t>
  </si>
  <si>
    <t>CUPROCYANURE DE SODIUM EN SOLUTION</t>
  </si>
  <si>
    <t>HIDROSULFURO SÓDICO (SULFHIDRATO SÓDICO)</t>
  </si>
  <si>
    <t>SODIUM HYDROSULPHIDE</t>
  </si>
  <si>
    <t>HYDROGÉNOSULFURE DE SODIUM</t>
  </si>
  <si>
    <t>HIDROGENOSSULFURETO DE SÓDIO</t>
  </si>
  <si>
    <t>HIDROCARBUROS TERPÉNICOS, N.E.P.</t>
  </si>
  <si>
    <t>TERPENE HYDROCARBONS, N.O.S.</t>
  </si>
  <si>
    <t>HYDROCARBURES TERPENIQUES, N.S.A.</t>
  </si>
  <si>
    <t>TETRAETILENPENTAMINA</t>
  </si>
  <si>
    <t>TETRAETHYLENE-PENTAMINE</t>
  </si>
  <si>
    <t>TÉTRAÉTHYLÈNE-PENTAMINE</t>
  </si>
  <si>
    <t>TRICLOROBENCENOS LÍQUIDOS</t>
  </si>
  <si>
    <t>TRICHLOROBENZENES, LIQUID</t>
  </si>
  <si>
    <t>TRICHLOROBENZÈNES LIQUIDES</t>
  </si>
  <si>
    <t>TRICHLOROBUTENE</t>
  </si>
  <si>
    <t>TRICHLOROBUTÈNE</t>
  </si>
  <si>
    <t>FOSFITO TRIETÍLICO</t>
  </si>
  <si>
    <t>TRIETHYL PHOSPHITE</t>
  </si>
  <si>
    <t>PHOSPHITE DE TRIÉTHYLE</t>
  </si>
  <si>
    <t>TRIISOBUTYLENE</t>
  </si>
  <si>
    <t>TRIISOBUTYLÈNE</t>
  </si>
  <si>
    <t>1,3,5-TRIMETILBENCENO</t>
  </si>
  <si>
    <t>1,3,5-TRIMETHYLBENZENE</t>
  </si>
  <si>
    <t>TRIMÉTHYL-1,3,5 BENZÈNE</t>
  </si>
  <si>
    <t>TRIMETHYLCYCLO-HEXYLAMINE</t>
  </si>
  <si>
    <t>TRIMÉTHYLCYCLO-HEXYLAMINE</t>
  </si>
  <si>
    <t>TRIMETILHEXAMETILEN-DIAMINAS</t>
  </si>
  <si>
    <t>TRIMETHYLHEXA-METHYLENEDIAMINES</t>
  </si>
  <si>
    <t>TRIMÉTHYLHEXA-MÉTHYLÈNEDIAMINES</t>
  </si>
  <si>
    <t>TRIMETHYLHEXA-METHYLENE DIISOCYANATE</t>
  </si>
  <si>
    <t>DIISOCYANATE DE TRIMÉTHYLHEXA-MÉTHYLÈNE</t>
  </si>
  <si>
    <t>FOSFITO TRIMETÍLICO</t>
  </si>
  <si>
    <t>TRIMETHYL PHOSPHITE</t>
  </si>
  <si>
    <t>PHOSPHITE DE TRIMÉTHYLE</t>
  </si>
  <si>
    <t>UNDECANE</t>
  </si>
  <si>
    <t>CLORURO DE CINC ANHIDRO</t>
  </si>
  <si>
    <t>ZINC CHLORIDE, ANHYDROUS</t>
  </si>
  <si>
    <t>CHLORURE DE ZINC ANHYDRE</t>
  </si>
  <si>
    <t>ACETALDEHYDE OXIME</t>
  </si>
  <si>
    <t>ACÉTALDOXIME</t>
  </si>
  <si>
    <t>ALLYL ACETATE</t>
  </si>
  <si>
    <t>ACÉTATE D'ALLYLE</t>
  </si>
  <si>
    <t>ALLYLAMINE</t>
  </si>
  <si>
    <t>ALIL ETIL ÉTER</t>
  </si>
  <si>
    <t>ALLYL ETHYL ETHER</t>
  </si>
  <si>
    <t>ÉTHER ALLYLÉTHYLIQUE</t>
  </si>
  <si>
    <t>ALLYL FORMATE</t>
  </si>
  <si>
    <t>FORMIATE D'ALLYLE</t>
  </si>
  <si>
    <t>FENILMERCAPTANO</t>
  </si>
  <si>
    <t>PHENYL MERCAPTAN</t>
  </si>
  <si>
    <t>MERCAPTAN PHÉNYLIQUE</t>
  </si>
  <si>
    <t>BENZOTRIFLUORURO</t>
  </si>
  <si>
    <t>BENZOTRIFLUORIDE</t>
  </si>
  <si>
    <t>FLUORURE DE BENZYLIDYNE</t>
  </si>
  <si>
    <t>2-BROMOBUTANO</t>
  </si>
  <si>
    <t>2-BROMOBUTANE</t>
  </si>
  <si>
    <t>BROMO-2 BUTANE</t>
  </si>
  <si>
    <t xml:space="preserve">2-BROMOETIL ETIL ÉTER </t>
  </si>
  <si>
    <t>2-BROMOETHYL ETHYL ETHER</t>
  </si>
  <si>
    <t>ÉTHER BROMO-2 ÉTHYLÉTHYLIQUE</t>
  </si>
  <si>
    <t>1-BROMO-3-METILBUTANO</t>
  </si>
  <si>
    <t>1-BROMO-3-METHYLBUTANE</t>
  </si>
  <si>
    <t>BROMO-1 MÉTHYL-3 BUTANE</t>
  </si>
  <si>
    <t>BROMOMETHYL-PROPANES</t>
  </si>
  <si>
    <t>BROMOMÉTHYL-PROPANES</t>
  </si>
  <si>
    <t>2-BROMOPENTANO</t>
  </si>
  <si>
    <t>2-BROMOPENTANE</t>
  </si>
  <si>
    <t>BROMO-2 PENTANE</t>
  </si>
  <si>
    <t>BROMOPROPANES</t>
  </si>
  <si>
    <t>3-BROMOPROPINO</t>
  </si>
  <si>
    <t>3-BROMOPROPYNE</t>
  </si>
  <si>
    <t>BROMO-3 PROPYNE</t>
  </si>
  <si>
    <t>BUTANEDIONE</t>
  </si>
  <si>
    <t>BUTILMERCAPTANO</t>
  </si>
  <si>
    <t>BUTYL MERCAPTAN</t>
  </si>
  <si>
    <t>MERCAPTAN BUTYLIQUE</t>
  </si>
  <si>
    <t>BUTYL ACRYLATES, STABILIZED</t>
  </si>
  <si>
    <t>ACRYLATES DE BUTYLE, STABILISÉS</t>
  </si>
  <si>
    <t>BUTIL METIL ÉTER</t>
  </si>
  <si>
    <t>BUTYL METHYL ETHER</t>
  </si>
  <si>
    <t>ÉTHER BUTYLMÉTHYLIQUE</t>
  </si>
  <si>
    <t>BUTYL NITRITES</t>
  </si>
  <si>
    <t>NITRITES DE BUTYLE</t>
  </si>
  <si>
    <t>BUTIL VINIL ÉTER ESTABILIZADO</t>
  </si>
  <si>
    <t>BUTYL VINYL ETHER, STABILIZED</t>
  </si>
  <si>
    <t>ÉTHER BUTYLVINYLIQUE STABILISÉ</t>
  </si>
  <si>
    <t>CLORURO DE BUTIRILO</t>
  </si>
  <si>
    <t>BUTYRYL CHLORIDE</t>
  </si>
  <si>
    <t>CHLORURE DE BUTYRYLE</t>
  </si>
  <si>
    <t>CLOROMETIL ÉTIL ETER</t>
  </si>
  <si>
    <t>CHLOROMETHYL ETHYL ETHER</t>
  </si>
  <si>
    <t>ÉTHER CHLORO-MÉTHYLÉTHYLIQUE</t>
  </si>
  <si>
    <t>2-CLOROPROPANO</t>
  </si>
  <si>
    <t>2-CHLOROPROPANE</t>
  </si>
  <si>
    <t>CHLORO-2 PROPANE</t>
  </si>
  <si>
    <t>CYCLOHEXYLAMINE</t>
  </si>
  <si>
    <t>CYCLOOCTATETRAENE</t>
  </si>
  <si>
    <t>CYCLOOCTATÉTRAÈNE</t>
  </si>
  <si>
    <t>DIALLYLAMINE</t>
  </si>
  <si>
    <t>3
(6.1)
(8)</t>
  </si>
  <si>
    <t>DIALLYL ETHER</t>
  </si>
  <si>
    <t>ÉTHER DIALLYLIQUE</t>
  </si>
  <si>
    <t>DIISOBUTYLAMINE</t>
  </si>
  <si>
    <t>1,1-DICLOROETANO</t>
  </si>
  <si>
    <t>1,1-DICHLOROETHANE</t>
  </si>
  <si>
    <t>DICHLORO-1,1 ÉTHANE</t>
  </si>
  <si>
    <t>ETILMERCAPTANO</t>
  </si>
  <si>
    <t>ETHYL MERCAPTAN</t>
  </si>
  <si>
    <t>MERCAPTAN ÉTHYLIQUE</t>
  </si>
  <si>
    <t>n-PROPILBENCENO</t>
  </si>
  <si>
    <t>n-PROPYLBENZENE</t>
  </si>
  <si>
    <t>n-PROPYLBENZÈNE</t>
  </si>
  <si>
    <t>DIETHYL CARBONATE</t>
  </si>
  <si>
    <t>CARBONATE D'ÉTHYLE</t>
  </si>
  <si>
    <t>alfa-METILVALERALDEHÍDO</t>
  </si>
  <si>
    <t>alpha-METHYL-VALERALDEHYDE</t>
  </si>
  <si>
    <t>alpha-MÉTHYL-VALÉRALDÉHYDE</t>
  </si>
  <si>
    <t>alpha-PINENE</t>
  </si>
  <si>
    <t>alpha-PINÈNE</t>
  </si>
  <si>
    <t>1-HEXENO</t>
  </si>
  <si>
    <t>1-HEXENE</t>
  </si>
  <si>
    <t>HEXÈNE-1</t>
  </si>
  <si>
    <t>ISOPENTENES</t>
  </si>
  <si>
    <t>ISOPENTÈNES</t>
  </si>
  <si>
    <t>1,2-DI(DIMETILAMINO) ETANO</t>
  </si>
  <si>
    <t>1,2-DI-(DIMETHYLAMINO) ETHANE</t>
  </si>
  <si>
    <t>BIS (DIMÉTHYLAMINO)-1,2 ÉTHANE</t>
  </si>
  <si>
    <t>DIETHOXYMETHANE</t>
  </si>
  <si>
    <t>DIÉTHOXYMÉTHANE</t>
  </si>
  <si>
    <t>3,3-DIETOXIPROPENO</t>
  </si>
  <si>
    <t>3,3-DIETHOXYPROPENE</t>
  </si>
  <si>
    <t>DIÉTHOXY-3,3 PROPÈNE</t>
  </si>
  <si>
    <t>SULFURO DE DIETILO</t>
  </si>
  <si>
    <t>DIETHYL SULPHIDE</t>
  </si>
  <si>
    <t>SULFURE D'ÉTHYLE</t>
  </si>
  <si>
    <t>2,3-DIHIDROPIRANO</t>
  </si>
  <si>
    <t>2,3-DIHYDROPYRAN</t>
  </si>
  <si>
    <t>DIHYDRO-2,3 PYRANNE</t>
  </si>
  <si>
    <t>1,1-DIMETOXIETANO</t>
  </si>
  <si>
    <t>1,1-DIMETHOXYETHANE</t>
  </si>
  <si>
    <t>DIMETHOXY-1,1 ÉTHANE</t>
  </si>
  <si>
    <t>2-DIMETILAMINOACETONITRILO</t>
  </si>
  <si>
    <t>2-DIMETHYLAMINO-ACETONITRILE</t>
  </si>
  <si>
    <t>DIMÉTHYLAMINO-ACÉTONITRILE</t>
  </si>
  <si>
    <t>1,3-DIMETILBUTILAMINA</t>
  </si>
  <si>
    <t>1,3-DIMETHYLBUTYLAMINE</t>
  </si>
  <si>
    <t>DIMÉTHYL-1,3 BUTYLAMINE</t>
  </si>
  <si>
    <t>DIMETILDIETOXISILANO</t>
  </si>
  <si>
    <t>DIMETHYLDIETHOXY-SILANE</t>
  </si>
  <si>
    <t>DIMÉTHYLDIÉTHOXY-SILANE</t>
  </si>
  <si>
    <t>DISULFURO DE DIMETILO</t>
  </si>
  <si>
    <t>DIMETHYL DISULPHIDE</t>
  </si>
  <si>
    <t>DISULFURE DE DIMÉTHYLE</t>
  </si>
  <si>
    <t>DIMETHYLHYDRAZINE, SYMMETRICAL</t>
  </si>
  <si>
    <t>DIMÉTHYLHYDRAZINE SYMÉTRIQUE</t>
  </si>
  <si>
    <t>DIPROPYLAMINE</t>
  </si>
  <si>
    <t>DI-n-PROPYL ETHER</t>
  </si>
  <si>
    <t>ÉTHER DI-n-PROPYLIQUE</t>
  </si>
  <si>
    <t>ETHYL ISOBUTYRATE</t>
  </si>
  <si>
    <t>ISOBUTYRATE D'ÉTHYLE</t>
  </si>
  <si>
    <t>1-ETILPIPERIDINA</t>
  </si>
  <si>
    <t>1-ETHYLPIPERIDINE</t>
  </si>
  <si>
    <t>ÉTHYL-1 PIPÉRIDINE</t>
  </si>
  <si>
    <t>FLUOROBENCENO</t>
  </si>
  <si>
    <t>FLUOROBENZENE</t>
  </si>
  <si>
    <t>FLUOROBENZÈNE</t>
  </si>
  <si>
    <t>FLUOROTOLUENOS</t>
  </si>
  <si>
    <t>FLUOROTOLUENES</t>
  </si>
  <si>
    <t>FLUOROTOLUÈNES</t>
  </si>
  <si>
    <t>FURAN</t>
  </si>
  <si>
    <t>FURANNE</t>
  </si>
  <si>
    <t>2-YODOBUTANO</t>
  </si>
  <si>
    <t>2-IODOBUTANE</t>
  </si>
  <si>
    <t>IODO-2 BUTANE</t>
  </si>
  <si>
    <t>YODOMETILPROPANOS</t>
  </si>
  <si>
    <t>IODOMETHYLPROPANES</t>
  </si>
  <si>
    <t>IODOMÉTHYLPROPANES</t>
  </si>
  <si>
    <t>YODOPROPANOS</t>
  </si>
  <si>
    <t>IODOPROPANES</t>
  </si>
  <si>
    <t>ISOBUTYL FORMATE</t>
  </si>
  <si>
    <t>FORMIATE D'ISOBUTYLE</t>
  </si>
  <si>
    <t>ISOBUTYL PROPIONATE</t>
  </si>
  <si>
    <t>PROPIONATE D'ISOBUTYLE</t>
  </si>
  <si>
    <t>CLORURO DE ISOBUTIRILO</t>
  </si>
  <si>
    <t>ISOBUTYRYL CHLORIDE</t>
  </si>
  <si>
    <t>CHLORURE D'ISOBUTYRYLE</t>
  </si>
  <si>
    <t>METACRILALDEHIDO ESTABILIZADO</t>
  </si>
  <si>
    <t>METHACRYLALDEHYDE, STABILIZED</t>
  </si>
  <si>
    <t>MÉTHYLACROLÉINE STABILISÉE</t>
  </si>
  <si>
    <t>3-METIL-2-BUTANONA</t>
  </si>
  <si>
    <t>3-METHYLBUTAN-2-ONE</t>
  </si>
  <si>
    <t>MÉTHYL-3 BUTANONE-2</t>
  </si>
  <si>
    <t>METIL-terc-BUTILÉTER</t>
  </si>
  <si>
    <t>METHYL tert-BUTYL ETHER</t>
  </si>
  <si>
    <t>ÉTHER MÉTHYL tert-BUTYLIQUE</t>
  </si>
  <si>
    <t>1-METILPIPERIDINA</t>
  </si>
  <si>
    <t>1-METHYLPIPERIDINE</t>
  </si>
  <si>
    <t>MÉTHYL-1 PIPÉRIDINE</t>
  </si>
  <si>
    <t>ISOVALERIANATO DE METILO</t>
  </si>
  <si>
    <t>METHYL ISOVALERATE</t>
  </si>
  <si>
    <t>ISOVALÉRATE DE MÉTHYLE</t>
  </si>
  <si>
    <t>PIPERIDINE</t>
  </si>
  <si>
    <t>PIPÉRIDINE</t>
  </si>
  <si>
    <t>PROPANOTIOLES</t>
  </si>
  <si>
    <t>PROPANETHIOLS</t>
  </si>
  <si>
    <t>ISOPROPENYL ACETATE</t>
  </si>
  <si>
    <t>ACÉTATE D'ISOPROPÉNYLE</t>
  </si>
  <si>
    <t>PROPIONITRILE</t>
  </si>
  <si>
    <t>ISOPROPYL BUTYRATE</t>
  </si>
  <si>
    <t>BUTYRATE D'ISOPROPYLE</t>
  </si>
  <si>
    <t>ISOPROPYL ISOBUTYRATE</t>
  </si>
  <si>
    <t>ISOBUTYRATE D'ISOPROPYLE</t>
  </si>
  <si>
    <t>ISOPROPYL CHLOROFORMATE</t>
  </si>
  <si>
    <t>CHLOROFORMIATE D'ISOPROPYLE</t>
  </si>
  <si>
    <t>ISOPROPYL PROPIONATE</t>
  </si>
  <si>
    <t>PROPIONATE D'ISOPROPYLE</t>
  </si>
  <si>
    <t>1,2,3,6-TETRAHIDROPIRIDINA</t>
  </si>
  <si>
    <t>1,2,3,6-TETRAHYDROPYRIDINE</t>
  </si>
  <si>
    <t>TÉTRAHYDRO-1,2,3,6 PYRIDINE</t>
  </si>
  <si>
    <t>BUTYRONITRILE</t>
  </si>
  <si>
    <t>TETRAHYDROTHIOPHENE</t>
  </si>
  <si>
    <t>TÉTRAHYDROTHIOPHÈNE</t>
  </si>
  <si>
    <t>ORTOTITANATO TETRAPROPÍLICO</t>
  </si>
  <si>
    <t>TETRAPROPYL ORTHOTITANATE</t>
  </si>
  <si>
    <t>ORTHOTITANATE DE PROPYLE</t>
  </si>
  <si>
    <t>THIOPHENE</t>
  </si>
  <si>
    <t>THIOPHÈNE</t>
  </si>
  <si>
    <t>TRIMETHYL BORATE</t>
  </si>
  <si>
    <t>BORATE DE TRIMÉTHYLE</t>
  </si>
  <si>
    <t>FLUORURO DE CARBONILO</t>
  </si>
  <si>
    <t>CARBONYL FLUORIDE</t>
  </si>
  <si>
    <t>FLUORURE DE CARBONYLE</t>
  </si>
  <si>
    <t>TETRAFLUORURO DE AZUFRE</t>
  </si>
  <si>
    <t>SULPHUR TETRAFLUORIDE</t>
  </si>
  <si>
    <t>TÉTRAFLUORURE DE SOUFRE</t>
  </si>
  <si>
    <t>BROMOTRIFLUORO-ETHYLENE</t>
  </si>
  <si>
    <t>BROMOTRIFLUOR-ÉTHYLÈNE</t>
  </si>
  <si>
    <t>HEXAFLUOROACETONE</t>
  </si>
  <si>
    <t>HEXAFLUORACÉTONE</t>
  </si>
  <si>
    <t>TRIÓXIDO DE NITRÓGENO</t>
  </si>
  <si>
    <t>NITROGEN TRIOXIDE</t>
  </si>
  <si>
    <t>TRIOXYDE D'AZOTE</t>
  </si>
  <si>
    <t>2-OCTAFLUOROBUTENO (GAS REFRIGERANTE R 1318)</t>
  </si>
  <si>
    <t>OCTAFLUOROBUT-2-ENE (REFRIGERANT GAS R 1318)</t>
  </si>
  <si>
    <t>OCTAFLUOROBUTÈNE-2 (GAZ RÉFRIGÉRANT R 1318)</t>
  </si>
  <si>
    <t>OCTAFLUOROPROPANO (GAS REFRIGERANTE R 218)</t>
  </si>
  <si>
    <t>OCTAFLUOROPROPANE (REFRIGERANT GAS R 218)</t>
  </si>
  <si>
    <t>OCTAFLUOROPROPANE (GAZ RÉFRIGÉRANT R 218)</t>
  </si>
  <si>
    <t xml:space="preserve">NITRATO DE AMÓNICO LÍQUIDO </t>
  </si>
  <si>
    <t>AMMONIUM NITRATE, LIQUID</t>
  </si>
  <si>
    <t>NITRATE D'AMMONIUM LIQUIDE</t>
  </si>
  <si>
    <t>NITRATO DE AMÓNIO LÍQUIDO</t>
  </si>
  <si>
    <t>CLORATO POTÁSICO EN SOLUCIÓN ACUOSA</t>
  </si>
  <si>
    <t>POTASSIUM CHLORATE, AQUEOUS SOLUTION</t>
  </si>
  <si>
    <t>CHLORATE DE POTASSIUM EN SOLUTION AQUEUSE</t>
  </si>
  <si>
    <t>CLORATO SÓDICO EN SOLUCIÓN ACUOSA</t>
  </si>
  <si>
    <t>SODIUM CHLORATE, AQUEOUS SOLUTION</t>
  </si>
  <si>
    <t>CHLORATE DE SODIUM EN SOLUTION AQUEUSE</t>
  </si>
  <si>
    <t>CLORATO CÁLCICO EN SOLUCIÓN ACUOSA</t>
  </si>
  <si>
    <t>CALCIUM CHLORATE, AQUEOUS SOLUTION</t>
  </si>
  <si>
    <t>CHLORATE DE CALCIUM EN SOLUTION AQUEUSE</t>
  </si>
  <si>
    <t xml:space="preserve">ALQUILFENOLES SÓLIDOS, N.E.P. </t>
  </si>
  <si>
    <t>ALKYLPHENOLS, SOLID, N.O.S.</t>
  </si>
  <si>
    <t>ALKYLPHÉNOLS SOLIDES, N.S.A.</t>
  </si>
  <si>
    <t>ALQUILFENÓIS SÓLIDOS, N.S.A.</t>
  </si>
  <si>
    <t>ALQUILFENOLES SÓLIDOS, N.E.P.</t>
  </si>
  <si>
    <t>ANISIDINES</t>
  </si>
  <si>
    <t>N,N-DIETHYLANILINE</t>
  </si>
  <si>
    <t>N,N-DIÉTHYLANILINE</t>
  </si>
  <si>
    <t>CLORONITROTOLUENOS LÍQUIDOS</t>
  </si>
  <si>
    <t>CHLORONITROTOLUENES, LIQUID</t>
  </si>
  <si>
    <t>CHLORONITROTOLUÈNES LIQUIDES</t>
  </si>
  <si>
    <t>DIBENCILDICLOROSILANO</t>
  </si>
  <si>
    <t>DIBENZYL-DICHLOROSILANE</t>
  </si>
  <si>
    <t>DIBENZYLDICHLORO-SILANE</t>
  </si>
  <si>
    <t>ETILFENILDICLOROSILANO</t>
  </si>
  <si>
    <t>ETHYLPHENYL-DICHLOROSILANE</t>
  </si>
  <si>
    <t>ÉTHYLPHÉNYLDI-CHLOROSILANE</t>
  </si>
  <si>
    <t>THIOACETIC ACID</t>
  </si>
  <si>
    <t>ACIDE THIOACÉTIQUE</t>
  </si>
  <si>
    <t>METILFENILDICLOROSILANO</t>
  </si>
  <si>
    <t>METHYLPHENYL-DICHLOROSILANE</t>
  </si>
  <si>
    <t>MÉTHYLPHÉNYLDI-CHLOROSILANE</t>
  </si>
  <si>
    <t>CLORURO DE TRIMETILACETILO</t>
  </si>
  <si>
    <t>TRIMETHYLACETYL CHLORIDE</t>
  </si>
  <si>
    <t>CHLORURE DE TRIMÉTHYLACÉTYLE</t>
  </si>
  <si>
    <t>HIDROGENODIFLUORURO DE SODIO</t>
  </si>
  <si>
    <t>SODIUM HYDROGENDIFLUORIDE</t>
  </si>
  <si>
    <t>HYDROGÉNODIFLUORURE DE SODIUM</t>
  </si>
  <si>
    <t>CLORURO ESTÁNNICO PENTAHIDRATADO</t>
  </si>
  <si>
    <t>STANNIC CHLORIDE PENTAHYDRATE</t>
  </si>
  <si>
    <t>CHLORURE D'ÉTAIN IV PENTAHYDRATÉ</t>
  </si>
  <si>
    <t>TRICLORURO DE TITANIO PIROFÓRICO</t>
  </si>
  <si>
    <t>TITANIUM TRICHLORIDE, PYROPHORIC</t>
  </si>
  <si>
    <t>TRICHLORURE DE TITANE PYROPHORIQUE</t>
  </si>
  <si>
    <t>TRICLORETO DE TITÂNIO PIROFÓRICO</t>
  </si>
  <si>
    <t>TRICLORURO DE TITANIO PIROFÓRICO EN MEZCLA</t>
  </si>
  <si>
    <t>TITANIUM TRICHLORIDE MIXTURE, PYROPHORIC</t>
  </si>
  <si>
    <t>TRICHLORURE DE TITANE EN MÉLANGE PYROPHORIQUE</t>
  </si>
  <si>
    <t>TRICLORETO DE TITÂNIO EM MISTURA, PIROFÓRICO</t>
  </si>
  <si>
    <t>CLORURO DE TRICLOROACETILO</t>
  </si>
  <si>
    <t>TRICHLOROACETYL CHLORIDE</t>
  </si>
  <si>
    <t>CHLORURE DE TRICHLORACÉTYLE</t>
  </si>
  <si>
    <t>OXITRICLORURO DE VANADIO</t>
  </si>
  <si>
    <t>VANADIUM OXYTRICHLORIDE</t>
  </si>
  <si>
    <t>OXYTRICHLORURE DE VANADIUM</t>
  </si>
  <si>
    <t>TETRACLORURO DE VANADIO</t>
  </si>
  <si>
    <t>VANADIUM TETRACHLORIDE</t>
  </si>
  <si>
    <t>TÉTRACHLORURE DE VANADIUM</t>
  </si>
  <si>
    <t>NITROCRESOLES SÓLIDOS</t>
  </si>
  <si>
    <t>NITROCRESOLS, SOLID</t>
  </si>
  <si>
    <t>NITROCRÉSOLS, SOLIDES</t>
  </si>
  <si>
    <t>FÓSFORO BLANCO FUNDIDO</t>
  </si>
  <si>
    <t>PHOSPHORUS, WHITE, MOLTEN</t>
  </si>
  <si>
    <t>PHOSPHORE BLANC FONDU</t>
  </si>
  <si>
    <t>AZUFRE FUNDIDO</t>
  </si>
  <si>
    <t>SULPHUR, MOLTEN</t>
  </si>
  <si>
    <t>SOUFRE FONDU</t>
  </si>
  <si>
    <t xml:space="preserve">TRIFLUORURO DE NITRÓGENO </t>
  </si>
  <si>
    <t>NITROGEN TRIFLUORIDE</t>
  </si>
  <si>
    <t>TRIFLUORURE D'AZOTE</t>
  </si>
  <si>
    <t>ETHYLACETYLENE, STABILIZED</t>
  </si>
  <si>
    <t>ÉTHYLACÉTYLÈNE STABILISÉ</t>
  </si>
  <si>
    <t>FLUORURO DE ETILO (GAS REFRIGERANTE R 161)</t>
  </si>
  <si>
    <t>ETHYL FLUORIDE (REFRIGERANT GAS R 161)</t>
  </si>
  <si>
    <t>FLUORURE D'ÉTHYLE (GAZ RÉFRIGÉRANT R 161)</t>
  </si>
  <si>
    <t>FLUORURO DE METILO (GAS REFRIGERANTE R 41)</t>
  </si>
  <si>
    <t>METHYL FLUORIDE (REFRIGERANT GAS R 41)</t>
  </si>
  <si>
    <t>FLUORURE DE MÉTHYLE (GAZ RÉFRIGÉRANT R 41)</t>
  </si>
  <si>
    <t>METHYL NITRITE</t>
  </si>
  <si>
    <t>NITRITE DE MÉTHYLE</t>
  </si>
  <si>
    <t>2-CLOROPROPENO</t>
  </si>
  <si>
    <t>2-CHLOROPROPENE</t>
  </si>
  <si>
    <t>CHLORO-2 PROPÈNE</t>
  </si>
  <si>
    <t>2,3-DIMETILBUTANO</t>
  </si>
  <si>
    <t>2,3-DIMETHYLBUTANE</t>
  </si>
  <si>
    <t>DIMÉTHYL-2,3 BUTANE</t>
  </si>
  <si>
    <t>HEXADIENO</t>
  </si>
  <si>
    <t>HEXADIENES</t>
  </si>
  <si>
    <t>HEXADIÈNES</t>
  </si>
  <si>
    <t>2-METIL-1-BUTENO</t>
  </si>
  <si>
    <t>2-METHYL-1-BUTENE</t>
  </si>
  <si>
    <t>MÉTHYL-2 BUTÈNE-1</t>
  </si>
  <si>
    <t>2-METIL-2-BUTENO</t>
  </si>
  <si>
    <t>2-METHYL-2-BUTENE</t>
  </si>
  <si>
    <t>MÉTHYL-2 BUTÈNE-2</t>
  </si>
  <si>
    <t>METILPENTADIENO</t>
  </si>
  <si>
    <t>METHYLPENTADIENE</t>
  </si>
  <si>
    <t>MÉTHYLPENTADIÈNES</t>
  </si>
  <si>
    <t>HIDRURO ALUMÍNICO</t>
  </si>
  <si>
    <t>ALUMINIUM HYDRIDE</t>
  </si>
  <si>
    <t>HYDRURE D'ALUMINIUM</t>
  </si>
  <si>
    <t>NITRATO DE BERILIO</t>
  </si>
  <si>
    <t>BERYLLIUM NITRATE</t>
  </si>
  <si>
    <t>NITRATE DE BÉRYLLIUM</t>
  </si>
  <si>
    <t>ÁCIDO DICLOROISOCIANÚRICO SECO</t>
  </si>
  <si>
    <t>DICHLOROISOCYANURIC ACID, DRY</t>
  </si>
  <si>
    <t>ACIDE DICHLORO-ISOCYANURIQUE SEC</t>
  </si>
  <si>
    <t>ÁCIDO DICLOROISOCIANÚRICO, SALES DEL</t>
  </si>
  <si>
    <t>DICHLOROISOCYANURIC ACID SALTS</t>
  </si>
  <si>
    <t>SELS DE L'ACIDE DICHLORO-ISOCYANURIQUE</t>
  </si>
  <si>
    <t>SAIS DO ÁCIDO DICLOROISOCIANÚRICO</t>
  </si>
  <si>
    <t>SUPERÓXIDO POTÁSICO</t>
  </si>
  <si>
    <t>POTASSIUM SUPEROXIDE</t>
  </si>
  <si>
    <t>SUPEROXYDE DE POTASSIUM</t>
  </si>
  <si>
    <t>TRICHLOROISOCYANURIC ACID, DRY</t>
  </si>
  <si>
    <t>ACIDE TRICHLORO-ISOCYANURIQUE SEC</t>
  </si>
  <si>
    <t>BROMATO DE CINC</t>
  </si>
  <si>
    <t>ZINC BROMATE</t>
  </si>
  <si>
    <t>BROMATE DE ZINC</t>
  </si>
  <si>
    <t>PHENYLACETONITRILE, LIQUID</t>
  </si>
  <si>
    <t>PHÉNYLACÉTONITRILE LIQUIDE</t>
  </si>
  <si>
    <t>TETRÓXIDO DE OSMIO</t>
  </si>
  <si>
    <t>OSMIUM TETROXIDE</t>
  </si>
  <si>
    <t>TÉTROXYDE D'OSMIUM</t>
  </si>
  <si>
    <t>ARSANILATO SÓDICO</t>
  </si>
  <si>
    <t>SODIUM ARSANILATE</t>
  </si>
  <si>
    <t>ARSANILATE DE SODIUM</t>
  </si>
  <si>
    <t>TIOFOSGENO</t>
  </si>
  <si>
    <t>THIOPHOSGENE</t>
  </si>
  <si>
    <t>THIOPHOSGÈNE</t>
  </si>
  <si>
    <t>TRICLORURO DE VANADIO</t>
  </si>
  <si>
    <t>VANADIUM TRICHLORIDE</t>
  </si>
  <si>
    <t>TRICHLORURE DE VANADIUM</t>
  </si>
  <si>
    <t>METHYL ISOTHIOCYANATE</t>
  </si>
  <si>
    <t>ISOTHIOCYANATE DE MÉTHYLE</t>
  </si>
  <si>
    <t>ISOCIANATOS INFLAMABLES, TÓXICOS, N.E.P.</t>
  </si>
  <si>
    <t xml:space="preserve">ISOCYANATES, FLAMMABLE, TOXIC, N.O.S. </t>
  </si>
  <si>
    <t>ISOCYANATES INFLAMMABLES, TOXIQUES, N.S.A.</t>
  </si>
  <si>
    <t>ISOCIANATOS INFLAMÁVEIS, TÓXICOS, N.S.A.</t>
  </si>
  <si>
    <t>ISOCIANATO EN SOLUCIÓN, INFLAMABLE TÓXICOS, N.E.P.</t>
  </si>
  <si>
    <t>ISOCYANATE SOLUTION, FLAMMABLE, TOXIC, N.O.S.</t>
  </si>
  <si>
    <t>ISOCYANATE EN SOLUTION, INFLAMMABLE, TOXIQUE, N.S.A.</t>
  </si>
  <si>
    <t>ISOCIANATOS EM SOLUÇÃO, INFLAMÁVEL, TÓXICA, N.S.A.</t>
  </si>
  <si>
    <t>METHYL ISOCYANATE</t>
  </si>
  <si>
    <t>ISOCYANATE DE MÉTHYLE</t>
  </si>
  <si>
    <t>ETHYL ISOCYANATE</t>
  </si>
  <si>
    <t>ISOCYANATE D'ÉTHYLE</t>
  </si>
  <si>
    <t>n-PROPYL ISOCYANATE</t>
  </si>
  <si>
    <t>ISOCYANATE DE n-PROPYLE</t>
  </si>
  <si>
    <t>ISOPROPYL ISOCYANATE</t>
  </si>
  <si>
    <t>ISOCYANATE D'ISOPROPYLE</t>
  </si>
  <si>
    <t>ISOCIANATO DE terc-BUTILO</t>
  </si>
  <si>
    <t>tert-BUTYL ISOCYANATE</t>
  </si>
  <si>
    <t>ISOCYANATE DE tert-BUTYLE</t>
  </si>
  <si>
    <t>n-BUTYL ISOCYANATE</t>
  </si>
  <si>
    <t>ISOCYANATE DE n-BUTYLE</t>
  </si>
  <si>
    <t>ISOBUTYL ISOCYANATE</t>
  </si>
  <si>
    <t>ISOCYANATE D'ISOBUTYLE</t>
  </si>
  <si>
    <t>PHENYL ISOCYANATE</t>
  </si>
  <si>
    <t>ISOCYANATE DE PHÉNYLE</t>
  </si>
  <si>
    <t>CYCLOHEXYL ISOCYANATE</t>
  </si>
  <si>
    <t>ISOCYANATE DE CYCLOHEXYLE</t>
  </si>
  <si>
    <t>DICHLOROISOPROPYL ETHER</t>
  </si>
  <si>
    <t>ÉTHER DICHLORO-ISOPROPYLIQUE</t>
  </si>
  <si>
    <t>ETANOLAMINA</t>
  </si>
  <si>
    <t>ETHANOLAMINE</t>
  </si>
  <si>
    <t>ÉTHANOLAMINE</t>
  </si>
  <si>
    <t>ETANOLAMINA EN SOLUCIÓN</t>
  </si>
  <si>
    <t>ETHANOLAMINE SOLUTION</t>
  </si>
  <si>
    <t>ÉTHANOLAMINE EN SOLUTION</t>
  </si>
  <si>
    <t>ETANOLAMINA EM SOLUÇÃO</t>
  </si>
  <si>
    <t>HEXAMETILENIMINA</t>
  </si>
  <si>
    <t>HEXAMETHYLENEIMINE</t>
  </si>
  <si>
    <t>HEXAMÉTHYLÈNEIMINE</t>
  </si>
  <si>
    <t>PENTAFLUORURO DE YODO</t>
  </si>
  <si>
    <t>IODINE PENTAFLUORIDE</t>
  </si>
  <si>
    <t>PENTAFLUORURE D'IODE</t>
  </si>
  <si>
    <t>ANHÍDRIDO PROPIÓNICO</t>
  </si>
  <si>
    <t>PROPIONIC ANHYDRIDE</t>
  </si>
  <si>
    <t>ANHYDRIDE PROPIONIQUE</t>
  </si>
  <si>
    <t>1,2,3,6-TETRAHIDRO-BENZALDEHIDO</t>
  </si>
  <si>
    <t>1,2,3,6-TETRAHYDROBENZAL-DEHYDE</t>
  </si>
  <si>
    <t>TÉTRAHYDRO-1,2,3,6 BENZALDÉHYDE</t>
  </si>
  <si>
    <t>ÓXIDO DE TRI-(1-AZIRIDINIL) FOSFINA EN SOLUCIÓN</t>
  </si>
  <si>
    <t>TRIS-(1-AZIRIDINYL) PHOSPHINE OXIDE SOLUTION</t>
  </si>
  <si>
    <t>OXYDE DE TRIS (AZIRIDINYL-1) PHOSPHINE EN SOLUTION</t>
  </si>
  <si>
    <t>CLORURO DE VALERILO</t>
  </si>
  <si>
    <t>VALERYL CHLORIDE</t>
  </si>
  <si>
    <t>CHLORURE DE VALÉRYLE</t>
  </si>
  <si>
    <t>TETRACLORURO DE CIRCONIO</t>
  </si>
  <si>
    <t>ZIRCONIUM TETRACHLORIDE</t>
  </si>
  <si>
    <t>TÉTRACHLORURE DE ZIRCONIUM</t>
  </si>
  <si>
    <t>TETRABROMOETHANE</t>
  </si>
  <si>
    <t>TÉTRABROMÉTHANE</t>
  </si>
  <si>
    <t>FLUORURO AMÓNICO</t>
  </si>
  <si>
    <t>AMMONIUM FLUORIDE</t>
  </si>
  <si>
    <t>FLUORURE D'AMMONIUM</t>
  </si>
  <si>
    <t>SULFATO ÁCIDO DE AMONIO</t>
  </si>
  <si>
    <t>AMMONIUM HYDROGEN SULPHATE</t>
  </si>
  <si>
    <t>HYDROGÉNOSULFATE D'AMMONIUM</t>
  </si>
  <si>
    <t>CHLOROPLATINIC ACID, SOLID</t>
  </si>
  <si>
    <t>ACIDE CHLOROPLATINIQUE SOLIDE</t>
  </si>
  <si>
    <t>PENTACLORURO DE MOLIBDENO</t>
  </si>
  <si>
    <t>MOLYBDENUM PENTACHLORIDE</t>
  </si>
  <si>
    <t>PENTACHLORURE DE MOLYBDÈNE</t>
  </si>
  <si>
    <t>SULFATO ÁCIDO DE POTASIO</t>
  </si>
  <si>
    <t>POTASSIUM HYDROGEN SULPHATE</t>
  </si>
  <si>
    <t>HYDROGÉNOSULFATE DE POTASSIUM</t>
  </si>
  <si>
    <t>ÁCIDO 2-CLOROPROPIÓNICO</t>
  </si>
  <si>
    <t>2-CHLOROPROPIONIC ACID</t>
  </si>
  <si>
    <t xml:space="preserve">ACIDE CHLORO-2 PROPIONIQUE </t>
  </si>
  <si>
    <t>AMINOFENOLES (o-, m-, p-)</t>
  </si>
  <si>
    <t>AMINOPHENOLS (o-, m-, p-)</t>
  </si>
  <si>
    <t>AMINOPHÉNOLS (o-, m-, p-)</t>
  </si>
  <si>
    <t>BROMURO DE BROMOACETILO</t>
  </si>
  <si>
    <t>BROMOACETYL BROMIDE</t>
  </si>
  <si>
    <t>BROMURE DE BROMACÉTYLE</t>
  </si>
  <si>
    <t>BROMOBENCENO</t>
  </si>
  <si>
    <t>BROMOBENZENE</t>
  </si>
  <si>
    <t>BROMOBENZÈNE</t>
  </si>
  <si>
    <t>BROMOFORMO</t>
  </si>
  <si>
    <t>BROMOFORM</t>
  </si>
  <si>
    <t>BROMOFORME</t>
  </si>
  <si>
    <t>TETRABROMURO DE CARBONO</t>
  </si>
  <si>
    <t>CARBON TETRABROMIDE</t>
  </si>
  <si>
    <t>TÉTRABROMURE DE CARBONE</t>
  </si>
  <si>
    <t>1-CLORO-1,1-DIFLUOROETANO (GAS REFRIGERANTE R 142b)</t>
  </si>
  <si>
    <t>1-CHLORO-1,1-DIFLUOROETHANE (REFRIGERANT GAS R 142b)</t>
  </si>
  <si>
    <t>CHLORO-1 DIFLUORO-1,1 ÉTHANE (GAZ RÉFRIGÉRANT R 142b)</t>
  </si>
  <si>
    <t>1,5,9-CICLODODECATRIENO</t>
  </si>
  <si>
    <t>1,5,9-CYCLODODECATRIENE</t>
  </si>
  <si>
    <t>CYCLODODÉCATRIÈNE-1,5,9</t>
  </si>
  <si>
    <t>CYCLOOCTADIENES</t>
  </si>
  <si>
    <t>CYCLOOCTADIÈNES</t>
  </si>
  <si>
    <t>DIKETENE, STABILIZED</t>
  </si>
  <si>
    <t>DICETÈNE STABILISÉ</t>
  </si>
  <si>
    <t>METACRILATO DE 2-DIMETIL-AMINOETÍLICO</t>
  </si>
  <si>
    <t>2-DIMETHYLAMINOETHYL METHACRYLATE</t>
  </si>
  <si>
    <t>MÉTHACRYLATE DE 2-DIMÉTHYLAMINOÉTHYLE</t>
  </si>
  <si>
    <t>METACRILATO DE 2-DIMETILAMINOETILO</t>
  </si>
  <si>
    <t>ETHYL ORTHOFORMATE</t>
  </si>
  <si>
    <t>ORTHOFORMIATE D'ÉTHYLE</t>
  </si>
  <si>
    <t>ETHYL OXALATE</t>
  </si>
  <si>
    <t>OXALATE D'ÉTHYLE</t>
  </si>
  <si>
    <t>FURFURYLAMINE</t>
  </si>
  <si>
    <t>ISOBUTYL ACRYLATE, STABILIZED</t>
  </si>
  <si>
    <t>ACRYLATE D'ISOBUTYLE STABILISÉ</t>
  </si>
  <si>
    <t>ISOBUTYL ISOBUTYRATE</t>
  </si>
  <si>
    <t>ISOBUTYRATE D'ISOBUTYLE</t>
  </si>
  <si>
    <t>ISOBUTYRIC ACID</t>
  </si>
  <si>
    <t>ACIDE ISOBUTYRIQUE</t>
  </si>
  <si>
    <t>METHACRYLIC ACID, STABILIZED</t>
  </si>
  <si>
    <t>ACIDE MÉTHACRYLIQUE STABILISÉ</t>
  </si>
  <si>
    <t>METHYL TRICHLOROACETATE</t>
  </si>
  <si>
    <t>TRICHLORACÉTATE DE MÉTHYLE</t>
  </si>
  <si>
    <t>METILCLOROSILANO</t>
  </si>
  <si>
    <t>METHYLCHLOROSILANE</t>
  </si>
  <si>
    <t>MÉTHYLCHLOROSILANE</t>
  </si>
  <si>
    <t>4-METHYLMORPHOLINE (N-METHYLMORPHOLINE)</t>
  </si>
  <si>
    <t>4-MÉTHYLMORPHOLINE (N-MÉTHYLMORPHOLINE)</t>
  </si>
  <si>
    <t>METHYLTETRAHYDRO-FURAN</t>
  </si>
  <si>
    <t>MÉTHYLTÉTRAHYDRO-FURANNE</t>
  </si>
  <si>
    <t>NITRONAPHTHALENE</t>
  </si>
  <si>
    <t>NITRONAPHTALÈNE</t>
  </si>
  <si>
    <t>TERPINOLENE</t>
  </si>
  <si>
    <t>TERPINOLÈNE</t>
  </si>
  <si>
    <t>TRIBUTYLAMINE</t>
  </si>
  <si>
    <t>HAFNIO EN POLVO SECO</t>
  </si>
  <si>
    <t>HAFNIUM POWDER, DRY</t>
  </si>
  <si>
    <t>HAFNIUM EN POUDRE SEC</t>
  </si>
  <si>
    <t>TITANIO EN POLVO SECO</t>
  </si>
  <si>
    <t>TITANIUM POWDER, DRY</t>
  </si>
  <si>
    <t>TITANE EN POUDRE SEC</t>
  </si>
  <si>
    <t>SUPERÓXIDO SÓDICO</t>
  </si>
  <si>
    <t>SODIUM SUPEROXIDE</t>
  </si>
  <si>
    <t>SUPEROXYDE DE SODIUM</t>
  </si>
  <si>
    <t>PENTAFLUORURO DE CLORO</t>
  </si>
  <si>
    <t>CHLORINE PENTAFLUORIDE</t>
  </si>
  <si>
    <t>PENTAFLUORURE DE CHLORE</t>
  </si>
  <si>
    <t>HEXAFLUOROACETONE HYDRATE, LIQUID</t>
  </si>
  <si>
    <t>HYDRATE D'HEXAFLUORACÉTONE, LIQUIDE</t>
  </si>
  <si>
    <t>CLORURO DE METILALILO</t>
  </si>
  <si>
    <t>METHYLALLYL CHLORIDE</t>
  </si>
  <si>
    <t>CHLORURE DE MÉTHYLALLYLE</t>
  </si>
  <si>
    <t>NITROCELULOSA CON  AGUA</t>
  </si>
  <si>
    <t>NITROCELLULOSE WITH WATER</t>
  </si>
  <si>
    <t>NITROCELLULOSE AVEC d'EAU</t>
  </si>
  <si>
    <t>NITROCELULOSE COM ÁGUA</t>
  </si>
  <si>
    <t xml:space="preserve">NITROCELULOSA CON ALCOHOL </t>
  </si>
  <si>
    <t>NITROCELLULOSE WITH ALCOHOL</t>
  </si>
  <si>
    <t>NITROCELLULOSE AVEC d'ALCOOL</t>
  </si>
  <si>
    <t>NITROCELULOSE COM ÁLCOOL</t>
  </si>
  <si>
    <t>NITROCELULOSA EN MEZCLA  CON PLASTIFICANTE, CON PIGMENTO</t>
  </si>
  <si>
    <t>NITROCELLULOSE, MIXTURE WITH PLASTICIZER, WITH PIGMENT</t>
  </si>
  <si>
    <t>NITROCELLULOSE EN MÉLANGE AVEC  PLASTIFIANT, AVEC PIGMENT</t>
  </si>
  <si>
    <t>NITROCELULOSE EM MISTURA COM PLASTIFICANTE, COM PIGMENTO</t>
  </si>
  <si>
    <t>NITROCELULOSA EN MEZCLA  CON SIN PIGMENTO</t>
  </si>
  <si>
    <t>NITROCELLULOSE, MIXTURE WITH PLASTICIZER, WITHOUT PIGMENT</t>
  </si>
  <si>
    <t>NITROCELLULOSE EN MÉLANGE AVEC  PLASTIFIANT, SANS PIGMENT</t>
  </si>
  <si>
    <t>NITROCELULOSE EM MISTURA COM PLASTIFICANTE, SEM PIGMENTO</t>
  </si>
  <si>
    <t>NITROCELULOSA EN MEZCLA  SIN PLASTIFICANTE, CON PIGMENTO</t>
  </si>
  <si>
    <t>NITROCELLULOSE, MIXTURE WITHOUT PLASTICIZER, WITH PIGMENT</t>
  </si>
  <si>
    <t>NITROCELLULOSE EN MÉLANGE SANS PLASTIFIANT, AVEC PIGMENT</t>
  </si>
  <si>
    <t>NITROCELULOSE EM MISTURA SEM PLASTIFICANTE, COM PIGMENTO</t>
  </si>
  <si>
    <t>NITROCELULOSA EN MEZCLA  SIN PLASTIFICANTE, SIN PIGMENTO</t>
  </si>
  <si>
    <t>NITROCELLULOSE, MIXTURE WITHOUT PLASTICIZER, WITHOUT PIGMENT</t>
  </si>
  <si>
    <t>NITROCELLULOSE EN MÉLANGE SANS PLASTIFIANT,  SANS PIGMENT</t>
  </si>
  <si>
    <t>NITROCELULOSE EM MISTURA SEM PLASTIFICANTE, SEM PIGMENTO</t>
  </si>
  <si>
    <t>EPIBROMHIDRINA</t>
  </si>
  <si>
    <t>EPIBROMOHYDRIN</t>
  </si>
  <si>
    <t>ÉPIBROMHYDRINE</t>
  </si>
  <si>
    <t>2-METIL 2-PENTANOL</t>
  </si>
  <si>
    <t>2-METHYLPENTAN-2-OL</t>
  </si>
  <si>
    <t>MÉTHYL-2 PENTANOL-2</t>
  </si>
  <si>
    <t>3-METIL-1-BUTENO</t>
  </si>
  <si>
    <t>3-METHYL-1-BUTENE</t>
  </si>
  <si>
    <t>MÉTHYL-3 BUTÈNE-1</t>
  </si>
  <si>
    <t>ÁCIDO TRICLORACÉTICO EN SOLUCIÓN</t>
  </si>
  <si>
    <t>TRICHLOROACETIC ACID SOLUTION</t>
  </si>
  <si>
    <t>ACIDE TRICHLORACÉTIQUE EN SOLUTION</t>
  </si>
  <si>
    <t>DICYCLOHEXYLAMINE</t>
  </si>
  <si>
    <t>PENTACLOROFENATO SÓDICO</t>
  </si>
  <si>
    <t>SODIUM PENTACHLOROPHENATE</t>
  </si>
  <si>
    <t>PENTACHLOROPHÉNATE DE SODIUM</t>
  </si>
  <si>
    <t>CADMIO, COMPUESTOS DE</t>
  </si>
  <si>
    <t>CADMIUM COMPOUND</t>
  </si>
  <si>
    <t>COMPOSÉ DU CADMIUM</t>
  </si>
  <si>
    <t>ALKYLSULPHURIC ACIDS</t>
  </si>
  <si>
    <t>ACIDES ALKYLSULFURIQUES</t>
  </si>
  <si>
    <t>FENILHIDRACINA</t>
  </si>
  <si>
    <t>PHENYLHYDRAZINE</t>
  </si>
  <si>
    <t>PHÉNYLHYDRAZINE</t>
  </si>
  <si>
    <t>CLORATO DE TALIO</t>
  </si>
  <si>
    <t>THALLIUM CHLORATE</t>
  </si>
  <si>
    <t>CHLORATE DE THALLIUM</t>
  </si>
  <si>
    <t xml:space="preserve">FOSFATO DE TRICRESILO </t>
  </si>
  <si>
    <t>TRICRESYL PHOSPHATE</t>
  </si>
  <si>
    <t>PHOSPHATE DE TRICRÉSYLE</t>
  </si>
  <si>
    <t>FOSFATO DE TRICRESILO</t>
  </si>
  <si>
    <t>OXIBROMURO DE FÓSFORO FUNDIDO</t>
  </si>
  <si>
    <t>PHOSPHORUS OXYBROMIDE, MOLTEN</t>
  </si>
  <si>
    <t>OXYBROMURE DE PHOSPHORE FONDU</t>
  </si>
  <si>
    <t>CLORURO DE FENILACETILO</t>
  </si>
  <si>
    <t>PHENYLACETYL CHLORIDE</t>
  </si>
  <si>
    <t>CHLORURE DE PHÉNYLACÉTYLE</t>
  </si>
  <si>
    <t>PHOSPHORUS TRIOXIDE</t>
  </si>
  <si>
    <t>TRIOXYDE DE PHOSPHORE</t>
  </si>
  <si>
    <t>PIPERACINA</t>
  </si>
  <si>
    <t>PIPERAZINE</t>
  </si>
  <si>
    <t>PIPÉRAZINE</t>
  </si>
  <si>
    <t>BROMURO DE ALUMINIO EN SOLUCIÓN</t>
  </si>
  <si>
    <t>ALUMINIUM BROMIDE SOLUTION</t>
  </si>
  <si>
    <t>BROMURE D'ALUMINIUM EN SOLUTION</t>
  </si>
  <si>
    <t>CLORURO DE ALUMINIO EN SOLUCIÓN</t>
  </si>
  <si>
    <t>ALUMINIUM CHLORIDE SOLUTION</t>
  </si>
  <si>
    <t>CHLORURE D'ALUMINIUM EN SOLUTION</t>
  </si>
  <si>
    <t>CLORURO FÉRRICO EN SOLUCIÓN</t>
  </si>
  <si>
    <t>FERRIC CHLORIDE SOLUTION</t>
  </si>
  <si>
    <t>CHLORURE DE FER III EN SOLUTION</t>
  </si>
  <si>
    <t>ÁCIDOS ALQUILSULFÓNICOS SÓLIDOS</t>
  </si>
  <si>
    <t>ALKYLSULPHONIC ACIDS, SOLID</t>
  </si>
  <si>
    <t>ACIDES ALKYLSULFONIQUES SOLIDES</t>
  </si>
  <si>
    <t xml:space="preserve">ÁCIDOS ARILSULFÓNICOS SÓLIDOS </t>
  </si>
  <si>
    <t>ARYLSULPHONIC ACIDS, SOLID</t>
  </si>
  <si>
    <t>ACIDES ARYLSULFONIQUES SOLIDES</t>
  </si>
  <si>
    <t>ÁCIDOS ARILSULFÓNICOS SÓLIDOS</t>
  </si>
  <si>
    <t>ÁCIDOS ALQUILSULFÓNICOS LÍQUIDOS</t>
  </si>
  <si>
    <t>ALKYLSULPHONIC ACIDS, LIQUID</t>
  </si>
  <si>
    <t>ACIDES ALKYLSULFONIQUES LIQUIDES</t>
  </si>
  <si>
    <t>ÁCIDOS ARILSULFÓNICOS LÍQUIDOS</t>
  </si>
  <si>
    <t>ARYLSULPHONIC ACIDS, LIQUID</t>
  </si>
  <si>
    <t>ACIDES ARYLSULFONIQUES LIQUIDES</t>
  </si>
  <si>
    <t xml:space="preserve">ÁCIDOS ARILSULFÓNICOS LÍQUIDOS </t>
  </si>
  <si>
    <t>BENZOQUINONE</t>
  </si>
  <si>
    <t>PLAGUICIDA SÓLIDO, TÓXICO, N.E.P.</t>
  </si>
  <si>
    <t>PESTICIDE, SOLID, TOXIC, N.O.S.</t>
  </si>
  <si>
    <t>PESTICIDE SOLIDE TOXIQUE, N.S.A.</t>
  </si>
  <si>
    <t>VINYL CHLOROACETATE</t>
  </si>
  <si>
    <t>CHLORACÉTATE DE VINYLE</t>
  </si>
  <si>
    <t>ASBESTOS CRISOTILO</t>
  </si>
  <si>
    <t>ASBESTOS, CHRYSOTILE</t>
  </si>
  <si>
    <t>AMIANTE, CHRYSOTILE</t>
  </si>
  <si>
    <t>XENÓN LÍQUIDO REFRIGERADO</t>
  </si>
  <si>
    <t>XENON, REFRIGERATED LIQUID</t>
  </si>
  <si>
    <t>XÉNON LIQUIDE RÉFRIGÉRÉ</t>
  </si>
  <si>
    <t>CLOROTRIFLUOROMETANO Y TRIFLUOROMETANO EN MEZCLA AZEOTRÓPICA</t>
  </si>
  <si>
    <t>CHLOROTRIFLUORO-METHANE AND TRIFLUOROMETHANE AZEOTROPIC MIXTURE (REFRIGERANT GAS R 503)</t>
  </si>
  <si>
    <t>CHLOROTRIFLUORO-MÉTHANE ET TRIFLUOROMÉTHANE EN MÉLANGE AZÉOTROPE, (GAZ RÉFRIGÉRANT R 503)</t>
  </si>
  <si>
    <t>CLOROTRIFLUORMETANO E TRIFLUORMETANO EM MISTURA AZEOTRÓPICA (GÁS REFRIGERANTE R 503)</t>
  </si>
  <si>
    <t>CYCLOBUTANE</t>
  </si>
  <si>
    <t>DICLORODIFLUOROMETANO Y DIFLUOROETANO EN MEZCLA AZEOTRÓPICA</t>
  </si>
  <si>
    <t>DICHLORODIFLUORO-METHANE AND 1,1-DIFLUOROETHANE AZEOTROPIC MIXTURE  (REFRIGERANT GAS R 500)</t>
  </si>
  <si>
    <t>DICHLORODIFLUORO-MÉTHANE ET DIFLUORO-1,1 ÉTHANE EN MÉLANGE AZÉOTROPE  (GAZ RÉFRIGÉRANT R 500)</t>
  </si>
  <si>
    <t>DICLORODIFLUORMETANO E DIFLUOR-1,1 ETANO EM MISTURA AZEOTRÓPICA (GÁS REFRIGERANTE R 500)</t>
  </si>
  <si>
    <t>CYCLOHEPTATRIENE</t>
  </si>
  <si>
    <t>CYCLOHEPTATRIÈNE</t>
  </si>
  <si>
    <t>DIETILETERATO DE TRIFLUORURO DE BORO</t>
  </si>
  <si>
    <t>BORON TRIFLUORIDE DIETHYL ETHERATE</t>
  </si>
  <si>
    <t>ÉTHERATE DIÉTHYLIQUE DE TRIFLUORURE DE BORE</t>
  </si>
  <si>
    <t>METHOXYMETHYL ISOCYANATE</t>
  </si>
  <si>
    <t>ISOCYANATE DE MÉTHOXYMÉTHYLE</t>
  </si>
  <si>
    <t>ORTOSILICATO DE METILO</t>
  </si>
  <si>
    <t>METHYL ORTHOSILICATE</t>
  </si>
  <si>
    <t>ORTHOSILICATE DE MÉTHYLE</t>
  </si>
  <si>
    <t>DÍMERO DE LA ACROLEÍNA ESTABILIZADO</t>
  </si>
  <si>
    <t>ACROLEIN DIMER, STABILIZED</t>
  </si>
  <si>
    <t>ACROLÉINE, DIMÈRE STABILISÉ</t>
  </si>
  <si>
    <t>NITROPROPANES</t>
  </si>
  <si>
    <t>TRIALLYL BORATE</t>
  </si>
  <si>
    <t>BORATE DE TRIALLYLE</t>
  </si>
  <si>
    <t>TRIALLYLAMINE</t>
  </si>
  <si>
    <t>CLORHIDRINA PROPILÉNICA</t>
  </si>
  <si>
    <t>PROPYLENE CHLOROHYDRIN</t>
  </si>
  <si>
    <t>CHLORO-1 PROPANOL-2</t>
  </si>
  <si>
    <t>METIL PROPIL ÉTER</t>
  </si>
  <si>
    <t>METHYL PROPYL ETHER</t>
  </si>
  <si>
    <t>ÉTHER MÉTHYLPROPYLIQUE</t>
  </si>
  <si>
    <t>ALCOHOL METALÍLICO</t>
  </si>
  <si>
    <t>METHALLYL ALCOHOL</t>
  </si>
  <si>
    <t>ALCOOL MÉTHALLYLIQUE</t>
  </si>
  <si>
    <t>ETIL PROPIL ÉTER</t>
  </si>
  <si>
    <t>ETHYL PROPYL ETHER</t>
  </si>
  <si>
    <t>ÉTHER ÉTHYLPROPYLIQUE</t>
  </si>
  <si>
    <t>TRIISOPROPYL BORATE</t>
  </si>
  <si>
    <t>BORATE DE TRIISOPROPYLE</t>
  </si>
  <si>
    <t>METILCICLOHEXANOLES</t>
  </si>
  <si>
    <t>METHYLCYCLO-HEXANOLS</t>
  </si>
  <si>
    <t>MÉTHYLCYCLO-HEXANOLS</t>
  </si>
  <si>
    <t>VINYLTOLUENES, STABILIZED</t>
  </si>
  <si>
    <t>VINYLTOLUÈNES STABILISÉS</t>
  </si>
  <si>
    <t>BENCILDIMETILAMINA</t>
  </si>
  <si>
    <t>BENZYLDIMETHYLAMINE</t>
  </si>
  <si>
    <t>BENZYLDIMÉTHYLAMINE</t>
  </si>
  <si>
    <t>AMYL BUTYRATES</t>
  </si>
  <si>
    <t>BUTYRATES D'AMYLE</t>
  </si>
  <si>
    <t>ACETYL METHYL CARBINOL</t>
  </si>
  <si>
    <t>ACÉTYLMÉTHYL-CARBINOL</t>
  </si>
  <si>
    <t>GLICIDALDEHIDO</t>
  </si>
  <si>
    <t>GLYCIDALDEHYDE</t>
  </si>
  <si>
    <t>GLYCIDALDÉHYDE</t>
  </si>
  <si>
    <t>YESCAS SÓLIDAS</t>
  </si>
  <si>
    <t>FIRELIGHTERS, SOLID</t>
  </si>
  <si>
    <t>ALLUME-FEU SOLIDES</t>
  </si>
  <si>
    <t>ACENDALHAS SÓLIDAS</t>
  </si>
  <si>
    <t>SILICIURO DE MAGNESIO</t>
  </si>
  <si>
    <t>MAGNESIUM SILICIDE</t>
  </si>
  <si>
    <t>SILICIURE DE MAGNÉSIUM</t>
  </si>
  <si>
    <t>ÁCIDO CLÓRICO EN SOLUCIÓN ACUOSA</t>
  </si>
  <si>
    <t>CHLORIC ACID, AQUEOUS SOLUTION</t>
  </si>
  <si>
    <t>ACIDE CHLORIQUE EN SOLUTION AQUEUSE</t>
  </si>
  <si>
    <t>ÁCIDO CLÓRICO EM SOLUÇÃO AQUOSA</t>
  </si>
  <si>
    <t>NITRITOS INORGÁNICOS, N.E.P.</t>
  </si>
  <si>
    <t>NITRITES, INORGANIC, N.O.S.</t>
  </si>
  <si>
    <t>NITRITES INORGANIQUES, N.S.A.</t>
  </si>
  <si>
    <t>FLUOROACETATO DE POTASIO</t>
  </si>
  <si>
    <t>POTASSIUM FLUOROACETATE</t>
  </si>
  <si>
    <t>FLUORACÉTATE DE POTASSIUM</t>
  </si>
  <si>
    <t>FLUOROACETATO DE SODIO</t>
  </si>
  <si>
    <t>SODIUM FLUOROACETATE</t>
  </si>
  <si>
    <t>FLUORACÉTATE DE SODIUM</t>
  </si>
  <si>
    <t>SELENIATOS</t>
  </si>
  <si>
    <t>SELENATES</t>
  </si>
  <si>
    <t>SÉLÉNIATES</t>
  </si>
  <si>
    <t>SELENITOS</t>
  </si>
  <si>
    <t>SELENITES</t>
  </si>
  <si>
    <t>SÉLÉNITES</t>
  </si>
  <si>
    <t>ÁCIDO FLUOROACÉTICO</t>
  </si>
  <si>
    <t>FLUOROACETIC ACID</t>
  </si>
  <si>
    <t>ACIDE FLUORACÉTIQUE</t>
  </si>
  <si>
    <t>METHYL BROMOACETATE</t>
  </si>
  <si>
    <t>BROMACÉTATE DE MÉTHYLE</t>
  </si>
  <si>
    <t>YODURO DE METILO</t>
  </si>
  <si>
    <t>METHYL IODIDE</t>
  </si>
  <si>
    <t>IODURE DE MÉTHYLE</t>
  </si>
  <si>
    <t>BROMURO DE FENACILO</t>
  </si>
  <si>
    <t>PHENACYL BROMIDE</t>
  </si>
  <si>
    <t>BROMURE DE PHÉNACYLE</t>
  </si>
  <si>
    <t>HEXACLOROCICLO-PENTADIENO</t>
  </si>
  <si>
    <t>HEXACHLOROCYCLO-PENTADIENE</t>
  </si>
  <si>
    <t>HEXACHLOROCYCLO-PENTADIÈNE</t>
  </si>
  <si>
    <t>MALONONITRILO</t>
  </si>
  <si>
    <t>MALONONITRILE</t>
  </si>
  <si>
    <t>MALONITRILE</t>
  </si>
  <si>
    <t>1,2-DIBROMO-3-BUTANONA</t>
  </si>
  <si>
    <t>1,2-DIBROMOBUTAN-3-ONE</t>
  </si>
  <si>
    <t>DIBROMO-1,2 BUTANONE-3</t>
  </si>
  <si>
    <t>1,3-DICLOROACETONA</t>
  </si>
  <si>
    <t>1,3-DICHLOROACETONE</t>
  </si>
  <si>
    <t>DICHLORO-1,3 ACÉTONE</t>
  </si>
  <si>
    <t>1,1-DICLORO-1-NITROETANO</t>
  </si>
  <si>
    <t>1,1-DICHLORO-1-NITROETHANE</t>
  </si>
  <si>
    <t>DICHLORO-1,1 NITRO-1 ÉTHANE</t>
  </si>
  <si>
    <t>4,4'-DIAMINODIFENILMETANO</t>
  </si>
  <si>
    <t>4,4'-DIAMINODIPHENYL-METHANE</t>
  </si>
  <si>
    <t>DIAMINO-4,4' DIPHÉNYLMÉTHANE</t>
  </si>
  <si>
    <t>YODURO DE BENCILO</t>
  </si>
  <si>
    <t>BENZYL IODIDE</t>
  </si>
  <si>
    <t>IODURE DE BENZYLE</t>
  </si>
  <si>
    <t>FLUOROSILICATO DE POTASIO</t>
  </si>
  <si>
    <t>POTASSIUM FLUOROSILICATE</t>
  </si>
  <si>
    <t>FLUOROSILICATE DE POTASSIUM</t>
  </si>
  <si>
    <t>QUINOLINE</t>
  </si>
  <si>
    <t>QUINOLÉINE</t>
  </si>
  <si>
    <t>DISULFURO DE SELENIO</t>
  </si>
  <si>
    <t>SELENIUM DISULPHIDE</t>
  </si>
  <si>
    <t>DISULFURE DE SÉLÉNIUM</t>
  </si>
  <si>
    <t>CLOROACETATO SÓDICO</t>
  </si>
  <si>
    <t>SODIUM CHLOROACETATE</t>
  </si>
  <si>
    <t>CHLORACÉTATE DE SODIUM</t>
  </si>
  <si>
    <t>NITROTOLUIDINAS (MONO)</t>
  </si>
  <si>
    <t>NITROTOLUIDINES (MONO)</t>
  </si>
  <si>
    <t>MONONITROTOLUIDINES</t>
  </si>
  <si>
    <t>HEXACHLOROACETONE</t>
  </si>
  <si>
    <t>HEXACHLORACÉTONE</t>
  </si>
  <si>
    <t>DIBROMOMETHANE</t>
  </si>
  <si>
    <t>DIBROMOMÉTHANE</t>
  </si>
  <si>
    <t>BUTYLTOLUENES</t>
  </si>
  <si>
    <t>BUTYLTOLUÈNES</t>
  </si>
  <si>
    <t>CHLOROACETONITRILE</t>
  </si>
  <si>
    <t>CHLORACÉTONITRILE</t>
  </si>
  <si>
    <t>CLOROCRESOLES EN SOLUCIÓN</t>
  </si>
  <si>
    <t>CHLOROCRESOLS SOLUTION</t>
  </si>
  <si>
    <t>CHLOROCRÉSOLS EN SOLUTION</t>
  </si>
  <si>
    <t>CLORURO CIANÚRICO</t>
  </si>
  <si>
    <t>CYANURIC CHLORIDE</t>
  </si>
  <si>
    <t>CHLORURE CYANURIQUE</t>
  </si>
  <si>
    <t>AMINOPYRIDINES (o-, m-, p-)</t>
  </si>
  <si>
    <t xml:space="preserve">AMONIACO EN SOLUCIÓN </t>
  </si>
  <si>
    <t>AMMONIAC EN SOLUTION</t>
  </si>
  <si>
    <t>AMONÍACO EM SOLUÇÃO</t>
  </si>
  <si>
    <t>2-AMINO-4-CLOROFENOL</t>
  </si>
  <si>
    <t>2-AMINO-4-CHLOROPHENOL</t>
  </si>
  <si>
    <t>AMINO-2 CHLORO-4 PHÉNOL</t>
  </si>
  <si>
    <t>FLUOROSILICATO DE SODIO</t>
  </si>
  <si>
    <t>SODIUM FLUOROSILICATE</t>
  </si>
  <si>
    <t>FLUOROSILICATE DE SODIUM</t>
  </si>
  <si>
    <t>STIBINE</t>
  </si>
  <si>
    <t>HIDRÓXIDO DE RUBIDIO EN SOLUCIÓN</t>
  </si>
  <si>
    <t>RUBIDIUM HYDROXIDE SOLUTION</t>
  </si>
  <si>
    <t>HYDROXYDE DE RUBIDIUM EN SOLUTION</t>
  </si>
  <si>
    <t>HIDRÓXIDO DE RUBIDIO</t>
  </si>
  <si>
    <t>RUBIDIUM HYDROXIDE</t>
  </si>
  <si>
    <t>HYDROXYDE DE RUBIDIUM</t>
  </si>
  <si>
    <t>HIDRÓXIDO DE LITIO EN SOLUCIÓN</t>
  </si>
  <si>
    <t>LITHIUM HYDROXIDE SOLUTION</t>
  </si>
  <si>
    <t>HYDROXYDE DE LITHIUM EN SOLUTION</t>
  </si>
  <si>
    <t xml:space="preserve">HIDRÓXIDO DE LITIO </t>
  </si>
  <si>
    <t>LITHIUM HYDROXIDE</t>
  </si>
  <si>
    <t>HYDROXYDE DE LITHIUM</t>
  </si>
  <si>
    <t>HIDRÓXIDO DE CESIO EN SOLUCIÓN</t>
  </si>
  <si>
    <t>CAESIUM HYDROXIDE SOLUTION</t>
  </si>
  <si>
    <t>HYDROXYDE DE CÉSIUM EN SOLUTION</t>
  </si>
  <si>
    <t>HIDRÓXIDO DE CESIO</t>
  </si>
  <si>
    <t>CAESIUM HYDROXIDE</t>
  </si>
  <si>
    <t>HYDROXYDE DE CÉSIUM</t>
  </si>
  <si>
    <t>SULFURO AMÓNICO EN SOLUCIÓN</t>
  </si>
  <si>
    <t>AMMONIUM SULPHIDE SOLUTION</t>
  </si>
  <si>
    <t>SULFURE D'AMMONIUM EN SOLUTION</t>
  </si>
  <si>
    <t>3-DIETILAMINOPROPILAMINA</t>
  </si>
  <si>
    <t>3-DIETHYLAMINOPROPYL-AMINE</t>
  </si>
  <si>
    <t>3-DIÉTHYLAMINO-PROPYLAMINE</t>
  </si>
  <si>
    <t>N,N-DIETILETILENDIAMINA</t>
  </si>
  <si>
    <t>N,N-DIETHYLETHYLENE-DIAMINE</t>
  </si>
  <si>
    <t>N,N-DIÉTHYL-ÉTHYLÈNEDIAMINE</t>
  </si>
  <si>
    <t>2-DIETILAMINOETANOL</t>
  </si>
  <si>
    <t>2-DIETHYLAMINO-ETHANOL</t>
  </si>
  <si>
    <t>DIÉTHYLAMINO-2 ÉTHANOL</t>
  </si>
  <si>
    <t>NITRITO DE  DICICLOHEXILAMONIO</t>
  </si>
  <si>
    <t>DICYCLOHEXYL-AMMONIUM NITRITE</t>
  </si>
  <si>
    <t>NITRITE DE DICYCLO-HEXYLAMMONIUM</t>
  </si>
  <si>
    <t>1-BROMO-3-CLOROPROPANO</t>
  </si>
  <si>
    <t>1-BROMO-3-CHLOROPROPANE</t>
  </si>
  <si>
    <t>BROMO-1 CHLORO-3 PROPANE</t>
  </si>
  <si>
    <t>alfa-MONOCLORHIDRINA DEL GLICEROL</t>
  </si>
  <si>
    <t>GLYCEROL alpha-MONOCHLOROHYDRIN</t>
  </si>
  <si>
    <t>alpha-MONOCHLORHYDRINE DU GLYCÉROL</t>
  </si>
  <si>
    <t>N,n-BUTIL IMIDAZOL</t>
  </si>
  <si>
    <t>N,n-BUTYLIMIDAZOLE</t>
  </si>
  <si>
    <t>PENTABROMURO DE FÓSFORO</t>
  </si>
  <si>
    <t>PHOSPHORUS PENTABROMIDE</t>
  </si>
  <si>
    <t>PENTABROMURE DE PHOSPHORE</t>
  </si>
  <si>
    <t>TRIBROMURO DE BORO</t>
  </si>
  <si>
    <t>BORON TRIBROMIDE</t>
  </si>
  <si>
    <t>TRIBROMURE DE BORE</t>
  </si>
  <si>
    <t>BISULFITOS EN SOLUCIÓN ACUOSA, N.E.P.</t>
  </si>
  <si>
    <t>BISULPHITES, AQUEOUS SOLUTION, N.O.S.</t>
  </si>
  <si>
    <t>HYDROGÉNOSULFITES EN SOLUTION AQUEUSE, N.S.A.</t>
  </si>
  <si>
    <t>ANHÍDRIDOS TETRAHIDROFTÁLICOS</t>
  </si>
  <si>
    <t>TETRAHYDROPHTHALIC ANHYDRIDES</t>
  </si>
  <si>
    <t>ANHYDRIDES TÉTRA-HYDROPHTALIQUES</t>
  </si>
  <si>
    <t>ANIDRIDOS TETRAHIDROFTÁLICOS</t>
  </si>
  <si>
    <t>ÁCIDO TRIFLUOROACÉTICO</t>
  </si>
  <si>
    <t>TRIFLUOROACETIC ACID</t>
  </si>
  <si>
    <t>ACIDE TRIFLUORACÉTIQUE</t>
  </si>
  <si>
    <t>1-PENTOL</t>
  </si>
  <si>
    <t>DIMETHYLDIOXANES</t>
  </si>
  <si>
    <t>DIMÉTHYLDIOXANNES</t>
  </si>
  <si>
    <t>BUTILBENCENOS</t>
  </si>
  <si>
    <t>BUTYLBENZENES</t>
  </si>
  <si>
    <t>BUTYLBENZÈNES</t>
  </si>
  <si>
    <t>DIPROPYL KETONE</t>
  </si>
  <si>
    <t>DIPROPYLCÉTONE</t>
  </si>
  <si>
    <t>ACRIDINE</t>
  </si>
  <si>
    <t>RESINATO DE CINC</t>
  </si>
  <si>
    <t>ZINC RESINATE</t>
  </si>
  <si>
    <t>RÉSINATE DE ZINC</t>
  </si>
  <si>
    <t>RESINATO ALUMÍNICO</t>
  </si>
  <si>
    <t>ALUMINIUM RESINATE</t>
  </si>
  <si>
    <t>RÉSINATE D'ALUMINIUM</t>
  </si>
  <si>
    <t>1,4-BUTINODIOL</t>
  </si>
  <si>
    <t>1,4-BUTYNEDIOL</t>
  </si>
  <si>
    <t>BUTYNEDIOL-1,4</t>
  </si>
  <si>
    <t>ALCANFOR</t>
  </si>
  <si>
    <t>CAMPHOR</t>
  </si>
  <si>
    <t>CAMPHRE</t>
  </si>
  <si>
    <t>CÂNFORA</t>
  </si>
  <si>
    <t>BROMATO BÁRICO</t>
  </si>
  <si>
    <t>BARIUM BROMATE</t>
  </si>
  <si>
    <t>BROMATE DE BARYUM</t>
  </si>
  <si>
    <t>NITRATO CRÓMICO</t>
  </si>
  <si>
    <t>CHROMIUM NITRATE</t>
  </si>
  <si>
    <t>NITRATE DE CHROME</t>
  </si>
  <si>
    <t>COPPER CHLORATE</t>
  </si>
  <si>
    <t>CHLORATE DE CUIVRE</t>
  </si>
  <si>
    <t>NITRATO DE LITIO</t>
  </si>
  <si>
    <t>LITHIUM NITRATE</t>
  </si>
  <si>
    <t>NITRATE DE LITHIUM</t>
  </si>
  <si>
    <t>CLORATO MAGNÉSICO</t>
  </si>
  <si>
    <t>MAGNESIUM CHLORATE</t>
  </si>
  <si>
    <t>CHLORATE DE MAGNÉSIUM</t>
  </si>
  <si>
    <t>NITRATO DE MANGANESO</t>
  </si>
  <si>
    <t>MANGANESE NITRATE</t>
  </si>
  <si>
    <t>NITRATE DE MANGANÈSE</t>
  </si>
  <si>
    <t>NICKEL NITRATE</t>
  </si>
  <si>
    <t>NITRATE DE NICKEL</t>
  </si>
  <si>
    <t>NICKEL NITRITE</t>
  </si>
  <si>
    <t>NITRITE DE NICKEL</t>
  </si>
  <si>
    <t>NITRATO DE TALIO</t>
  </si>
  <si>
    <t>THALLIUM NITRATE</t>
  </si>
  <si>
    <t>NITRATE DE THALLIUM</t>
  </si>
  <si>
    <t>NITRATO DE CIRCONIO</t>
  </si>
  <si>
    <t>ZIRCONIUM NITRATE</t>
  </si>
  <si>
    <t>NITRATE DE ZIRCONIUM</t>
  </si>
  <si>
    <t>HEXACLOROBENCENO</t>
  </si>
  <si>
    <t>HEXACHLOROBENZENE</t>
  </si>
  <si>
    <t>HEXACHLOROBENZÈNE</t>
  </si>
  <si>
    <t>NITROANISOL LÍQUIDOS</t>
  </si>
  <si>
    <t>NITROANISOLES, LIQUID</t>
  </si>
  <si>
    <t>NITRANISOLES LIQUIDES</t>
  </si>
  <si>
    <t>NITROBROMOBENCENOS LÍQUIDOS</t>
  </si>
  <si>
    <t>NITROBROMOBENZENES, LIQUID</t>
  </si>
  <si>
    <t>NITROBROMOBENZÈNES LIQUIDES</t>
  </si>
  <si>
    <t>AMINAS INFLAMABLES, CORROSIVAS, N.E.P.</t>
  </si>
  <si>
    <t>AMINES, FLAMMABLE, CORROSIVE, N.O.S.</t>
  </si>
  <si>
    <t xml:space="preserve">AMINES INFLAMMABLES, CORROSIVES, N.S.A. </t>
  </si>
  <si>
    <t>AMINAS INFLAMÁVEIS, CORROSIVAS, N.S.A.</t>
  </si>
  <si>
    <t>POLIAMINAS INFLAMABLES, CORROSIVAS, N.E.P.</t>
  </si>
  <si>
    <t>POLYAMINES, FLAMMABLE, CORROSIVE, N.O.S.</t>
  </si>
  <si>
    <t>POLYAMINES INFLAMMABLES, CORROSIVES, N.S.A.</t>
  </si>
  <si>
    <t>POLIAMINAS INFLAMÁVEIS, CORROSIVAS, N.S.A.</t>
  </si>
  <si>
    <t>AMINAS LÍQUIDAS CORROSIVAS, INFLAMABLES, N.E.P.</t>
  </si>
  <si>
    <t>AMINES, LIQUID, CORROSIVE, FLAMMABLE, N.O.S.</t>
  </si>
  <si>
    <t xml:space="preserve">AMINES LIQUIDES CORROSIVES, INFLAMMABLES, N.S.A. </t>
  </si>
  <si>
    <t>AMINAS LÍQUIDAS CORROSIVAS, INFLAMÁVEIS, N.S.A.</t>
  </si>
  <si>
    <t>POLIAMINAS LÍQUIDAS CORROSIVAS, INFLAMABLES, N.E.P.</t>
  </si>
  <si>
    <t>POLYAMINES, LIQUID, CORROSIVE, FLAMMABLE, N.O.S.</t>
  </si>
  <si>
    <t>POLYAMINES LIQUIDES CORROSIVES, INFLAMMABLES, N.S.A.</t>
  </si>
  <si>
    <t>POLIAMINAS LÍQUIDAS CORROSIVAS, INFLAMÁVEIS, N.S.A.</t>
  </si>
  <si>
    <t>AMINAS LÍQUIDAS CORROSIVAS,  N.E.P.</t>
  </si>
  <si>
    <t>AMINES, LIQUID, CORROSIVE, N.O.S.</t>
  </si>
  <si>
    <t>AMINES LIQUIDES CORROSIVES, N.S.A.</t>
  </si>
  <si>
    <t>AMINAS LÍQUIDAS CORROSIVAS, N.S.A.</t>
  </si>
  <si>
    <t>POLIAMINAS LÍQUIDAS CORROSIVAS,  N.E.P.</t>
  </si>
  <si>
    <t>POLYAMINES, LIQUID, CORROSIVE, N.O.S.</t>
  </si>
  <si>
    <t>POLYAMINES LIQUIDES CORROSIVES, N.S.A.</t>
  </si>
  <si>
    <t>POLIAMINAS LÍQUIDAS CORROSIVAS, N.S.A.</t>
  </si>
  <si>
    <t>N-BUTYLANILINE</t>
  </si>
  <si>
    <t>ANHÍDRIDO BUTÍRICO</t>
  </si>
  <si>
    <t>BUTYRIC ANHYDRIDE</t>
  </si>
  <si>
    <t>ANHYDRIDE BUTYRIQUE</t>
  </si>
  <si>
    <t>n-PROPYL CHLOROFORMATE</t>
  </si>
  <si>
    <t>CHLOROFORMIATE DE n-PROPYLE</t>
  </si>
  <si>
    <t xml:space="preserve">HIPOCLORITO BÁRICO </t>
  </si>
  <si>
    <t>BARIUM HYPOCHLORITE</t>
  </si>
  <si>
    <t>HYPOCHLORITE DE BARYUM</t>
  </si>
  <si>
    <t>HIPOCLORITO DE BÁRIO</t>
  </si>
  <si>
    <t>CLOROFORMIATOS TÓXICOS, CORROSIVOS, INFLAMABLES, N.E.P.</t>
  </si>
  <si>
    <t>CHLOROFORMATES, TOXIC, CORROSIVE, FLAMMABLE, N.O.S.</t>
  </si>
  <si>
    <t>CHLOROFORMIATES TOXIQUES, CORROSIFS, INFLAMMABLES, N.S.A.</t>
  </si>
  <si>
    <t>n-BUTYL CHLOROFORMATE</t>
  </si>
  <si>
    <t>CHLOROFORMIATE DE n-BUTYLE</t>
  </si>
  <si>
    <t>CYCLOBUTYL CHLOROFORMATE</t>
  </si>
  <si>
    <t>CHLOROFORMIATE DE CYCLOBUTYLE</t>
  </si>
  <si>
    <t>CHLOROMETHYL CHLOROFORMATE</t>
  </si>
  <si>
    <t>CHLOROFORMIATE DE CHLOROMÉTHYLE</t>
  </si>
  <si>
    <t>PHENYL CHLOROFORMATE</t>
  </si>
  <si>
    <t>CHLOROFORMIATE DE PHÉNYLE</t>
  </si>
  <si>
    <t>CLOROFORMIATO DE terc-BUTILCICLOHEXILO</t>
  </si>
  <si>
    <t>tert-BUTYLCYCLOHEXYL CHLOROFORMATE</t>
  </si>
  <si>
    <t>CHLOROFORMIATE DE tert-BUTYLCYCLOHEXYLE</t>
  </si>
  <si>
    <t>CLOROFORMIATO DE 2-ETILHEXILO</t>
  </si>
  <si>
    <t>2-ETHYLHEXYL CHLOROFORMATE</t>
  </si>
  <si>
    <t>CHLOROFORMIATE D'ÉTHYL-2 HEXYLE</t>
  </si>
  <si>
    <t>TETRAMETHYLSILANE</t>
  </si>
  <si>
    <t>TÉTRAMÉTHYLSILANE</t>
  </si>
  <si>
    <t>1,3-DICLORO-2-PROPANOL</t>
  </si>
  <si>
    <t>1,3-DICHLOROPROPANOL-2</t>
  </si>
  <si>
    <t>DICHLORO-1,3 PROPANOL-2</t>
  </si>
  <si>
    <t>CLORURO DE DIETILTIOFOSFORILO</t>
  </si>
  <si>
    <t>DIETHYLTHIO-PHOSPHORYL CHLORIDE</t>
  </si>
  <si>
    <t>CHLORURE DE DIÉTHYLTHIO-PHOSPHORYLE</t>
  </si>
  <si>
    <t>1,2-EPOXI-3-ETOXIPROPANO</t>
  </si>
  <si>
    <t>1,2-EPOXY-3-ETHOXYPROPANE</t>
  </si>
  <si>
    <t>ÉPOXY-1,2 ÉTHOXY-3 PROPANE</t>
  </si>
  <si>
    <t>N-ETILBENCILTOLUIDINAS LÍQUIDAS</t>
  </si>
  <si>
    <t>N-ETHYLBENZYL-TOLUIDINES, LIQUID</t>
  </si>
  <si>
    <t>N-ÉTHYLBENZYL-TOLUIDINES LIQUIDES</t>
  </si>
  <si>
    <t>N-ETHYLTOLUIDINES</t>
  </si>
  <si>
    <t>N-ÉTHYLTOLUIDINES</t>
  </si>
  <si>
    <t>PLAGUICIDA A BASE DE CARBAMATO SÓLIDO, TÓXICO</t>
  </si>
  <si>
    <t>CARBAMATE PESTICIDE, SOLID, TOXIC</t>
  </si>
  <si>
    <t>CARBAMATE PESTICIDE SOLIDE, TOXIQUE</t>
  </si>
  <si>
    <t xml:space="preserve">PLAGUICIDA A BASE DE CARBAMATO  LÍQUIDO, INFLAMABLE, TÓXICO, </t>
  </si>
  <si>
    <t>CARBAMATE PESTICIDE, LIQUID, FLAMMABLE, TOXIC</t>
  </si>
  <si>
    <t>CARBAMATE PESTICIDE LIQUIDE, INFLAMMABLE, TOXIQUE</t>
  </si>
  <si>
    <t>CARBAMATO PESTICIDA LÍQUIDO, INFLAMÁVEL, TÓXICO</t>
  </si>
  <si>
    <t>PLAGUICIDA A BASE DE CARBAMATO, LÍQUIDO, INFLAMABLE, TÓXICO</t>
  </si>
  <si>
    <t>PLAGUICIDA ARSENICAL SÓLIDO, TÓXICO</t>
  </si>
  <si>
    <t>ARSENICAL PESTICIDE, SOLID, TOXIC</t>
  </si>
  <si>
    <t>PESTICIDE ARSENICAL SOLIDE TOXIQUE</t>
  </si>
  <si>
    <t>PLAGUICIDA ARSENICAL LÍQUIDO, INFLAMABLE, TÓXICO</t>
  </si>
  <si>
    <t>ARSENICAL PESTICIDE, LIQUID, FLAMMABLE, TOXIC,</t>
  </si>
  <si>
    <t>PESTICIDE ARSENICAL LIQUIDE INFLAMMABLE, TOXIQUE,</t>
  </si>
  <si>
    <t>PESTICIDA ARSENICAL LÍQUIDO, INFLAMÁVEL, TÓXICO</t>
  </si>
  <si>
    <t>ARSENICAL PESTICIDE, LIQUID, FLAMMABLE, TOXIC</t>
  </si>
  <si>
    <t>PESTICIDE ARSENICAL LIQUIDE INFLAMMABLE, TOXIQUE</t>
  </si>
  <si>
    <t>PLAGUICIDA ÓRGANOCLORADO, SÓLIDO, TÓXICO</t>
  </si>
  <si>
    <t>ORGANOCHLORINE PESTICIDE, SOLID, TOXIC</t>
  </si>
  <si>
    <t>PESTICIDE ORGANOCHLORÉ SOLIDE TOXIQUE</t>
  </si>
  <si>
    <t>PLAGUICIDA ÓRGANOCLORADO, LÍQUIDO, INFLAMABLE, TÓXICO</t>
  </si>
  <si>
    <t>ORGANOCHLORINE PESTICIDE, LIQUID, FLAMMABLE, TOXIC,</t>
  </si>
  <si>
    <t>PESTICIDE ORGANOCHLORÉ LIQUIDE INFLAMMABLE, TOXIQUE,</t>
  </si>
  <si>
    <t>PESTICIDA ORGANOCLORADO LÍQUIDO, INFLAMÁVEL, TÓXICO</t>
  </si>
  <si>
    <t>ORGANOCHLORINE PESTICIDE, LIQUID, FLAMMABLE, TOXIC</t>
  </si>
  <si>
    <t>PESTICIDE ORGANOCHLORÉ LIQUIDE INFLAMMABLE, TOXIQUE</t>
  </si>
  <si>
    <t>PLAGUICIDA A BASE DE TRIAZINA, SÓLIDO, TÓXICO</t>
  </si>
  <si>
    <t>TRIAZINE PESTICIDE, SOLID, TOXIC</t>
  </si>
  <si>
    <t>TRIAZINE PESTICIDE SOLIDE, TOXIQUE</t>
  </si>
  <si>
    <t xml:space="preserve">PLAGUICIDA A BASE DE TRIAZINA, LÍQUIDO, INFLAMABLE, TÓXICO, </t>
  </si>
  <si>
    <t>TRIAZINE PESTICIDE, LIQUID, FLAMMABLE, TOXIC</t>
  </si>
  <si>
    <t>TRIAZINE PESTICIDE LIQUIDE INFLAMMABLE, TOXIQUE</t>
  </si>
  <si>
    <t>TRIAZINA PESTICIDA LÍQUIDA, INFLAMÁVEL, TÓXICA</t>
  </si>
  <si>
    <t>PLAGUICIDA A BASE TIOCARBAMATO, SÓLIDO, TÓXICO</t>
  </si>
  <si>
    <t>THIOCARBAMATE PESTICIDE, SOLID, TOXIC</t>
  </si>
  <si>
    <t>THIOCARBAMATE PESTICIDE SOLIDE TOXIQUE</t>
  </si>
  <si>
    <t>PLAGUICIDA A BASE TIOCARBAMATO, LÍQUIDO, INFLAMABLE, TÓXICO</t>
  </si>
  <si>
    <t>THIOCARBAMATE PESTICIDE, LIQUID, FLAMMABLE, TOXIC</t>
  </si>
  <si>
    <t>THIOCARBAMATE PESTICIDE LIQUIDE INFLAMMABLE, TOXIQUE</t>
  </si>
  <si>
    <t>TIOCARBAMATO PESTICIDA LÍQUIDO, INFLAMÁVEL, TÓXICO</t>
  </si>
  <si>
    <t>PLAGUICIDA A BASE DE COBRE SÓLIDO, TÓXICO</t>
  </si>
  <si>
    <t>COPPER BASED PESTICIDE, SOLID, TOXIC</t>
  </si>
  <si>
    <t>PESTICIDE CUIVRIQUE SOLIDE TOXIQUE</t>
  </si>
  <si>
    <t>PLAGUICIDA A BASE DE COBRE, LÍQUIDO, INFLAMABLE, TÓXICO</t>
  </si>
  <si>
    <t>COPPER BASED PESTICIDE, LIQUID, FLAMMABLE, TOXIC</t>
  </si>
  <si>
    <t>PESTICIDE CUIVRIQUE LIQUIDE INFLAMMABLE, TOXIQUE</t>
  </si>
  <si>
    <t>PESTICIDA CÚPRICO LÍQUIDO, INFLAMÁVEL, TÓXICO</t>
  </si>
  <si>
    <t>PLAGUICIDA A BASE DE MERCURIO, SÓLIDO, TÓXICO</t>
  </si>
  <si>
    <t>MERCURY BASED PESTICIDE, SOLID, TOXIC</t>
  </si>
  <si>
    <t>PESTICIDE MERCURIEL SOLIDE TOXIQUE</t>
  </si>
  <si>
    <t>PLAGUICIDA A BASE DE MERCURIO, LÍQUIDO, INFLAMABLE, TÓXICO</t>
  </si>
  <si>
    <t>MERCURY BASED PESTICIDE, LIQUID, FLAMMABLE, TOXIC</t>
  </si>
  <si>
    <t>PESTICIDE MERCURIEL LIQUIDE INFLAMMABLE, TOXIQUE</t>
  </si>
  <si>
    <t>PESTICIDA MERCURIAL LÍQUIDO, INFLAMÁVEL, TÓXICO</t>
  </si>
  <si>
    <t>PLAGUICIDA A BASE DE NITROFENOLES SUSTITUIDOS SÓLIDO, TÓXICO</t>
  </si>
  <si>
    <t>SUBSTITUTED NITROPHENOL PESTICIDE, SOLID, TOXIC</t>
  </si>
  <si>
    <t>NITROPHÉNOL SUBSTITUÉ PESTICIDE SOLIDE TOXIQUE</t>
  </si>
  <si>
    <t>PLAGUICIDA A BASE DE NITROFENOLES SUSTITUIDOS, LÍQUIDO, INFLAMABLE, TÓXICO</t>
  </si>
  <si>
    <t>SUBSTITUTED NITROPHENOL PESTICIDE, LIQUID, FLAMMABLE, TOXIC</t>
  </si>
  <si>
    <t>NITROPHÉNOL SUBSTITUÉ PESTICIDE LIQUIDE, INFLAMMABLE, TOXIQUE</t>
  </si>
  <si>
    <t>NITROFENOL SUBSTITUÍDO PESTICIDA LÍQUIDO, INFLAMÁVEL, TÓXICO</t>
  </si>
  <si>
    <t>PLAGUICIDA A BASE DE DIPIRIDILO SÓLIDO, TÓXICO</t>
  </si>
  <si>
    <t>BIPYRIDILIUM PESTICIDE, SOLID, TOXIC</t>
  </si>
  <si>
    <t>PESTICIDE BIPYRIDYLIQUE SOLIDE TOXIQUE</t>
  </si>
  <si>
    <t>PLAGUICIDA A BASE DE DIPIRIDILO LÍQUIDO, INFLAMABLE, TÓXICO,</t>
  </si>
  <si>
    <t>BIPYRIDILIUM PESTICIDE, LIQUID, FLAMMABLE, TOXIC</t>
  </si>
  <si>
    <t>PESTICIDE BIPYRIDYLIQUE LIQUIDE INFLAMMABLE, TOXIQUE</t>
  </si>
  <si>
    <t>PESTICIDA BIPIRIDÍLICO LÍQUIDO, INFLAMÁVEL, TÓXICO</t>
  </si>
  <si>
    <t>PLAGUICIDA  A BASE DE ORGANOFÓSFORO SÓLIDO, TÓXICO</t>
  </si>
  <si>
    <t>ORGANOPHOSPHORUS PESTICIDE, SOLID, TOXIC</t>
  </si>
  <si>
    <t>PESTICIDE ORGANOPHOSPHORÉ SOLIDE TOXIQUE</t>
  </si>
  <si>
    <t>PLAGUICIDA A BASE DE ORGANOFÓSFORO, LÍQUIDO, INFLAMABLE, TÓXICO</t>
  </si>
  <si>
    <t>ORGANOPHOSPHORUS PESTICIDE, LIQUID, FLAMMABLE, TOXIC,</t>
  </si>
  <si>
    <t>PESTICIDE ORGANOPHOSPHORÉ LIQUIDE INFLAMMABLE, TOXIQUE,</t>
  </si>
  <si>
    <t>PESTICIDA ORGANOFOSFORADO LÍQUIDO, INFLAMÁVEL, TÓXICO</t>
  </si>
  <si>
    <t>ORGANOPHOSPHORUS PESTICIDE, LIQUID, FLAMMABLE, TOXIC</t>
  </si>
  <si>
    <t>PESTICIDE ORGANOPHOSPHORÉ LIQUIDE INFLAMMABLE, TOXIQUE</t>
  </si>
  <si>
    <t>4-TIAPENTANAL</t>
  </si>
  <si>
    <t>4-THIAPENTANAL</t>
  </si>
  <si>
    <t>4-THIAPENTANAL (MÉTHYLTHIO-3 PROPANAL)</t>
  </si>
  <si>
    <t>PLAGUICIDA A BASE DE ORGANOESTAÑO SÓLIDO, TÓXICO</t>
  </si>
  <si>
    <t>ORGANOTIN PESTICIDE, SOLID, TOXIC</t>
  </si>
  <si>
    <t>PESTICIDE ORGANOSTANNIQUE SOLIDE TOXIQUE</t>
  </si>
  <si>
    <t>PLAGUICIDA A BASE DE ORGANOESTAÑO, LÍQUIDO, INFLAMABLE, TÓXICO</t>
  </si>
  <si>
    <t>ORGANOTIN PESTICIDE, LIQUID, FLAMMABLE, TOXIC</t>
  </si>
  <si>
    <t>PESTICIDE ORGANOSTANNIQUE LIQUIDE INFLAMMABLE, TOXIQUE</t>
  </si>
  <si>
    <t>PESTICIDA ORGANOESTÂNICO LÍQUIDO, INFLAMÁVEL, TÓXICO</t>
  </si>
  <si>
    <t>COMPUESTO DE ORGANOESTAÑO, LÍQUIDO,  N.E.P.</t>
  </si>
  <si>
    <t>ORGANOTIN COMPOUND, LIQUID, N.O.S.</t>
  </si>
  <si>
    <t>COMPOSÉ ORGANIQUE LIQUIDE DE L'ÉTAIN, N.S.A.</t>
  </si>
  <si>
    <t>ÁCIDO ACÉTICO GLACIAL</t>
  </si>
  <si>
    <t>ACETIC ACID, GLACIAL</t>
  </si>
  <si>
    <t>ACIDE ACÉTIQUE GLACIAL</t>
  </si>
  <si>
    <t>ÁCIDO ACÉTICO EN SOLUCIÓN</t>
  </si>
  <si>
    <t>ACETIC ACID SOLUTION</t>
  </si>
  <si>
    <t>ACIDE ACÉTIQUE EN SOLUTION</t>
  </si>
  <si>
    <t>ÁCIDO ACÉTICO EM SOLUÇÃO</t>
  </si>
  <si>
    <t>VIRUTAS DE METALES FERROSOS</t>
  </si>
  <si>
    <t>FERROUS METAL BORINGS, SHAVINGS,</t>
  </si>
  <si>
    <t>ROGNURES, ÉBARBURES DE MÉTAUX FERREUX</t>
  </si>
  <si>
    <t>LIMALHAS, APARAS, RESTOS ou REBARBAS DE METAIS FERROSOS</t>
  </si>
  <si>
    <t>TORNEADURAS DE METALES FERROSOS</t>
  </si>
  <si>
    <t>FERROUS METAL BORINGS, TURNINGS</t>
  </si>
  <si>
    <t>COPEAUX, ÉBARBURES DE MÉTAUX FERREUX</t>
  </si>
  <si>
    <t>RASPADURAS DE METALES FERROSOS</t>
  </si>
  <si>
    <t>FERROUS METAL BORINGS, CUTTINGS</t>
  </si>
  <si>
    <t>TOURNURES, ÉBARBURES DE MÉTAUX FERREUX</t>
  </si>
  <si>
    <t>ACUMULADORES DE ELECTROLITO LÍQUIDO ÁCIDO</t>
  </si>
  <si>
    <t>BATTERIES, WET, FILLED WITH ACID</t>
  </si>
  <si>
    <t>ACCUMULATEURS REMPLIS D'ÉLECTROLYTE LIQUIDE ACIDE</t>
  </si>
  <si>
    <t>ACUMULADORES CHEIOS DE ELECTRÓLITO LÍQUIDO ÁCIDO</t>
  </si>
  <si>
    <t>ACUMULADORES DE ELECTROLITO LÍQUIDO ALCALINO</t>
  </si>
  <si>
    <t>BATTERIES, WET, FILLED WITH ALKALI</t>
  </si>
  <si>
    <t>ACCUMULATEURS REMPLIS D'ÉLECTROLYTE LIQUIDE ALCALIN</t>
  </si>
  <si>
    <t>ACUMULADORES CHEIOS DE ELECTRÓLITO LÍQUIDO ALCALINO</t>
  </si>
  <si>
    <t>ELECTROLÍTO ÁCIDO PARA ACUMULADORES</t>
  </si>
  <si>
    <t>BATTERY FLUID, ACID</t>
  </si>
  <si>
    <t>ÉLECTROLYTE ACIDE POUR ACCUMULATEURS</t>
  </si>
  <si>
    <t>ELECTRÓLITO ÁCIDO PARA ACUMULADORES</t>
  </si>
  <si>
    <t>ELECTROLÍTO ALCALINO PARA ACUMULADORES</t>
  </si>
  <si>
    <t>BATTERY FLUID, ALKALI</t>
  </si>
  <si>
    <t>ÉLECTROLYTE ALCALIN POUR ACCUMULATEURS</t>
  </si>
  <si>
    <t>PHENYLPHOSPHORUS DICHLORIDE</t>
  </si>
  <si>
    <t>DICHLOROPHÉNYL-PHOSPHINE</t>
  </si>
  <si>
    <t>TIODICLOROFENILFOSFINA</t>
  </si>
  <si>
    <t>PHENYLPHOSPHORUS THIODICHLORIDE</t>
  </si>
  <si>
    <t>DICHLORO(PHÉNYL)-THIOPHOSPHORE</t>
  </si>
  <si>
    <t>ACUMULADORES NO DERRAMABLES DE ELECTROLITO LÍQUIDO</t>
  </si>
  <si>
    <t>BATTERIES, WET, NON-SPILLABLE</t>
  </si>
  <si>
    <t>ACCUMULATEURS INVERSABLES REMPLIS D'ÉLECTROLYTE LIQUIDE</t>
  </si>
  <si>
    <t>ACUMULADORES INSUSCEPTÍVEIS DE VERTER CHEIOS DE ELECTRÓLITO LÍQUIDO</t>
  </si>
  <si>
    <t>COLORANTE LÍQUIDO CORROSIVO, N.E.P.</t>
  </si>
  <si>
    <t>DYE, LIQUID, CORROSIVE, N.O.S.</t>
  </si>
  <si>
    <t>COLORANT LIQUIDE CORROSIF, N.S.A.</t>
  </si>
  <si>
    <t>CORANTE LÍQUIDO CORROSIVO, N.S.A.</t>
  </si>
  <si>
    <t>MATERIA INTERMEDIA PARA COLORANTES, LÍQUIDA, CORROSIVA, N.E.P.</t>
  </si>
  <si>
    <t>DYE INTERMEDIATE, LIQUID, CORROSIVE, N.O.S.</t>
  </si>
  <si>
    <t>MATIÈRE INTERMÉDIAIRE LIQUIDE POUR COLORANT, CORROSIVE, N.S.A.</t>
  </si>
  <si>
    <t>MATÉRIA INTERMÉDIA LÍQUIDA PARA CORANTE, CORROSIVA, N.S.A.</t>
  </si>
  <si>
    <t>CLORURO DE COBRE</t>
  </si>
  <si>
    <t>COPPER CHLORIDE</t>
  </si>
  <si>
    <t>CHLORURE DE CUIVRE</t>
  </si>
  <si>
    <t>GALIO</t>
  </si>
  <si>
    <t>GALLIUM</t>
  </si>
  <si>
    <t>HIDRURO DE LITIO FUNDIDO, SÓLIDO</t>
  </si>
  <si>
    <t>LITHIUM HYDRIDE, FUSED SOLID</t>
  </si>
  <si>
    <t>HYDRURE DE LITHIUM SOLIDE, PIÈCES COULÉES</t>
  </si>
  <si>
    <t>NITRURO DE LITIO</t>
  </si>
  <si>
    <t>LITHIUM NITRIDE</t>
  </si>
  <si>
    <t>NITRURE DE LITHIUM</t>
  </si>
  <si>
    <t>Material magnetizado. NO ESTA SOMETIDO AL ADR, Transporte según 1.1.4.2.1</t>
  </si>
  <si>
    <t>Magnetized material. NOT SUBJECT TO ADR, Carriage in accordance with 1.1.4.2.1</t>
  </si>
  <si>
    <t>Masses magnétisées. NON SOUMIS À L'ADR, Transport selon 1.1.4.2.1</t>
  </si>
  <si>
    <t>Massas magnetizadas. NÃO SUBMETIDO AO ADR. Transporte em conformidade com o 1.1.4.2.1</t>
  </si>
  <si>
    <t>MERCURIO</t>
  </si>
  <si>
    <t>MERCURY</t>
  </si>
  <si>
    <t>MERCURE</t>
  </si>
  <si>
    <t>LÍQUIDO TÓXICO, ORGÁNICO, N.E.P.</t>
  </si>
  <si>
    <t>TOXIC LIQUID, ORGANIC, N.O.S.</t>
  </si>
  <si>
    <t>LIQUIDE ORGANIQUE TOXIQUE, N.S.A.</t>
  </si>
  <si>
    <t>SÓLIDO TÓXICO, ORGÁNICO, N.E.P.</t>
  </si>
  <si>
    <t>TOXIC SOLID, ORGANIC, N.O.S.</t>
  </si>
  <si>
    <t>SOLIDE ORGANIQUE TOXIQUE, N.S.A.</t>
  </si>
  <si>
    <t>Aluminatosódico sólido sólido. NO ESTA SOMETIDO AL ADR, Transporte según 1.1.4.2.1</t>
  </si>
  <si>
    <t>Sodium aluminate, solid. NOT SUBJECT TO ADR, Carriage in accordance with 1.1.4.2.1</t>
  </si>
  <si>
    <t>Aluminate de sodium solide. NON SOUMIS À L'ADR, Transport selon 1.1.4.2.1</t>
  </si>
  <si>
    <t>Aluminato de sódio, sólido. NÃO SUBMETIDO AO ADR. Transporte em conformidade com o 1.1.4.2.1</t>
  </si>
  <si>
    <t>SÓLIDO QUE REACCIONA CON EL AGUA, N.E.P.</t>
  </si>
  <si>
    <t>WATER-REACTIVE SOLID, N.O.S.</t>
  </si>
  <si>
    <t>SOLIDE HYDRORÉACTIF, N.S.A.</t>
  </si>
  <si>
    <t>SÓLIDO HIDRO-REACTIVO, N.S.A.</t>
  </si>
  <si>
    <t>SUSTANCIA INFECCIOSA PARA EL SER HUMANO</t>
  </si>
  <si>
    <t>INFECTIOUS SUBSTANCE, AFFECTING HUMANS</t>
  </si>
  <si>
    <t xml:space="preserve">MATIÈRE INFECTIEUSE POUR L'HOMME </t>
  </si>
  <si>
    <t>MATIÈRE INFECTIEUSE POUR L'HOMME</t>
  </si>
  <si>
    <t>6.2
(2.2)</t>
  </si>
  <si>
    <t>N-AMINOETILPIPERACINA</t>
  </si>
  <si>
    <t>N-AMINOETHYLPIPERAZINE</t>
  </si>
  <si>
    <t>N-AMINOÉTHYL-PIPERAZINE</t>
  </si>
  <si>
    <t>DIHIDROFLUORURO  AMÓNICO EN SOLUCIÓN</t>
  </si>
  <si>
    <t>AMMONIUM HYDROGENDIFLUORIDE SOLUTION</t>
  </si>
  <si>
    <t>DIFLUORURE ACIDE D'AMMONIUM EN SOLUTION</t>
  </si>
  <si>
    <t>POLISULFURO DE AMONIO EN SOLUCIÓN</t>
  </si>
  <si>
    <t>AMMONIUM POLYSULPHIDE SOLUTION</t>
  </si>
  <si>
    <t>POLYSULFURE D'AMMONIUM EN SOLUTION</t>
  </si>
  <si>
    <t>AMYL ACID PHOSPHATE</t>
  </si>
  <si>
    <t>PHOSPHATE ACIDE D'AMYLE</t>
  </si>
  <si>
    <t>BUTYRIC ACID</t>
  </si>
  <si>
    <t>ACIDE BUTYRIQUE</t>
  </si>
  <si>
    <t>FENOL EN SOLUCIÓN</t>
  </si>
  <si>
    <t>PHENOL SOLUTION</t>
  </si>
  <si>
    <t>PHÉNOL EN SOLUTION</t>
  </si>
  <si>
    <t>2-CLOROPIRIDINA</t>
  </si>
  <si>
    <t>2-CHLOROPYRIDINE</t>
  </si>
  <si>
    <t>CHLORO-2-PYRIDINE</t>
  </si>
  <si>
    <t>CROTONIC ACID, SOLID</t>
  </si>
  <si>
    <t>ACIDE CROTONIQUE SOLIDE</t>
  </si>
  <si>
    <t>ETHYL CHLOROTHIOFORMATE</t>
  </si>
  <si>
    <t>CHLOROTHIOFORMIATE D'ÉTHYLE</t>
  </si>
  <si>
    <t>CAPROIC ACID</t>
  </si>
  <si>
    <t>ACIDE CAPROÏQUE</t>
  </si>
  <si>
    <t>LITIOFERROSILICIO</t>
  </si>
  <si>
    <t>LITHIUM FERROSILICON</t>
  </si>
  <si>
    <t>SILICO-FERRO-LITHIUM</t>
  </si>
  <si>
    <t>1,1,1-TRICLOROETANO</t>
  </si>
  <si>
    <t>1,1,1-TRICHLOROETHANE</t>
  </si>
  <si>
    <t>TRICHLORO-1,1,1 ÉTHANE</t>
  </si>
  <si>
    <t>PHOSPHOROUS ACID</t>
  </si>
  <si>
    <t>ACIDE PHOSPHOREUX</t>
  </si>
  <si>
    <t>HIDRURO SÓDICO ALUMÍNICO</t>
  </si>
  <si>
    <t>SODIUM ALUMINIUM HYDRIDE</t>
  </si>
  <si>
    <t>HYDRURE DE SODIUM-ALUMINIUM</t>
  </si>
  <si>
    <t>BISULFATOS EN SOLUCIÓN ACUOSA</t>
  </si>
  <si>
    <t>BISULPHATES, AQUEOUS SOLUTION</t>
  </si>
  <si>
    <t>HYDROGÉNOSULFATES EN SOLUTION AQUEUSE</t>
  </si>
  <si>
    <t>VINYL BUTYRATE, STABILIZED</t>
  </si>
  <si>
    <t>BUTYRATE DE VINYLE STABILISÉ</t>
  </si>
  <si>
    <t>BUTYRALDOXIME</t>
  </si>
  <si>
    <t>DI-n-AMYLAMINE</t>
  </si>
  <si>
    <t>NITROETHANE</t>
  </si>
  <si>
    <t>NITROÉTHANE</t>
  </si>
  <si>
    <t>CALCIOMANGANESOSILICIO</t>
  </si>
  <si>
    <t>CALCIUM MANGANESE SILICON</t>
  </si>
  <si>
    <t>SILICO-MANGANO-CALCIUM</t>
  </si>
  <si>
    <t>LÍQUIDO PIROFÓRICO ORGÁNICO, N.E.P.</t>
  </si>
  <si>
    <t>PYROPHORIC LIQUID, ORGANIC, N.O.S.</t>
  </si>
  <si>
    <t>LIQUIDE ORGANIQUE PYROPHORIQUE, N.S.A.</t>
  </si>
  <si>
    <t>SÓLIDO PIROFÓRICO ORGÁNICO, N.E.P.</t>
  </si>
  <si>
    <t>PYROPHORIC SOLID, ORGANIC, N.O.S.</t>
  </si>
  <si>
    <t>SOLIDE ORGANIQUE PYROPHORIQUE, N.S.A.</t>
  </si>
  <si>
    <t>3-CLORO-1-PROPANOL</t>
  </si>
  <si>
    <t>3-CHLOROPROPANOL-1</t>
  </si>
  <si>
    <t>CHLORO-3 PROPANOL-1</t>
  </si>
  <si>
    <t>TETRÁMERO DEL PROPILENO</t>
  </si>
  <si>
    <t>PROPYLENE TETRAMER</t>
  </si>
  <si>
    <t>TÉTRAPROPYLÈNE</t>
  </si>
  <si>
    <t>TRIFLUORURO DE BORO DIHIDRATADO</t>
  </si>
  <si>
    <t>BORON TRIFLUORIDE DIHYDRATE</t>
  </si>
  <si>
    <t>TRIFLUORURE DE BORE DIHYDRATÉ</t>
  </si>
  <si>
    <t>SULFURO DE DIPICRILO HUMIDIFICADO</t>
  </si>
  <si>
    <t>DIPICRYL SULPHIDE, WETTED</t>
  </si>
  <si>
    <t>SULFURE DE DIPICRYLE HUMIDIFIÉ</t>
  </si>
  <si>
    <t>SULFURETO DE DIPICRILO HUMEDECIDO</t>
  </si>
  <si>
    <t>FLUOROSILICATO DE MAGNESIO</t>
  </si>
  <si>
    <t>MAGNESIUM FLUOROSILICATE</t>
  </si>
  <si>
    <t>FLUOROSILICATE DE MAGNÉSIUM</t>
  </si>
  <si>
    <t>FLUOROSILICATO AMÓNICO</t>
  </si>
  <si>
    <t>AMMONIUM FLUOROSILICATE</t>
  </si>
  <si>
    <t>FLUOROSILICATE D'AMMONIUM</t>
  </si>
  <si>
    <t>FLUOROSILICATO DE CINC</t>
  </si>
  <si>
    <t>ZINC FLUOROSILICATE</t>
  </si>
  <si>
    <t>FLUOROSILICATE DE ZINC</t>
  </si>
  <si>
    <t>FLUOROSILICATOS, N.E.P.</t>
  </si>
  <si>
    <t>FLUOROSILICATES, N.O.S.</t>
  </si>
  <si>
    <t>FLUOROSILICATES, N.S.A.</t>
  </si>
  <si>
    <t>MÁQUINAS REFRIGERADORAS</t>
  </si>
  <si>
    <t>REFRIGERATING MACHINES</t>
  </si>
  <si>
    <t>MACHINES FRIGORIFIQUES</t>
  </si>
  <si>
    <t>MÁQUINAS FRIGORÍFICAS</t>
  </si>
  <si>
    <t>METAVANADATO AMÓNICO</t>
  </si>
  <si>
    <t>AMMONIUM METAVANADATE</t>
  </si>
  <si>
    <t>MÉTAVANADATE D'AMMONIUM</t>
  </si>
  <si>
    <t>POLIVANADATO AMÓNICO</t>
  </si>
  <si>
    <t>AMMONIUM POLYVANADATE</t>
  </si>
  <si>
    <t>POLYVANADATE D'AMMONIUM</t>
  </si>
  <si>
    <t>PENTÓXIDO DE VANADIO</t>
  </si>
  <si>
    <t>VANADIUM PENTOXIDE</t>
  </si>
  <si>
    <t>PENTOXYDE DE VANADIUM</t>
  </si>
  <si>
    <t>PENTÓXIDO DE VANÁDIO</t>
  </si>
  <si>
    <t>VANADATO DE SODIO Y AMONIO</t>
  </si>
  <si>
    <t>SODIUM AMMONIUM VANADATE</t>
  </si>
  <si>
    <t>VANADATE DOUBLE D'AMMONIUM ET DE SODIUM</t>
  </si>
  <si>
    <t>METAVANADATO POTÁSICO</t>
  </si>
  <si>
    <t>POTASSIUM METAVANADATE</t>
  </si>
  <si>
    <t>MÉTAVANADATE DE POTASSIUM</t>
  </si>
  <si>
    <t>SULFATO DE HIDROXILAMINA</t>
  </si>
  <si>
    <t>HYDROXYLAMINE SULPHATE</t>
  </si>
  <si>
    <t>SULFATE NEUTRE D'HYDROXYLAMINE</t>
  </si>
  <si>
    <t>MEZCLA DE TRICLORURO DE TITANIO</t>
  </si>
  <si>
    <t>TITANIUM TRICHLORIDE MIXTURE</t>
  </si>
  <si>
    <t>TRICHLORURE DE TITANE EN MÉLANGE</t>
  </si>
  <si>
    <t>BOROHIDRURO DE ALUMINIO</t>
  </si>
  <si>
    <t>ALUMINIUM BOROHYDRIDE</t>
  </si>
  <si>
    <t>BOROHYDRURE D'ALUMINIUM</t>
  </si>
  <si>
    <t>BOROHIDRURO DE ALUMINIO EN DISPOSITIVOS</t>
  </si>
  <si>
    <t>ALUMINIUM BOROHYDRIDE IN DEVICES</t>
  </si>
  <si>
    <t>BOROHYDRURE D'ALUMINIUM CONTENU DANS DES ENGINS</t>
  </si>
  <si>
    <t>BOROHIDRETO DE ALUMÍNIO CONTIDO EM EQUIPAMANTOS</t>
  </si>
  <si>
    <t>ANTIMONIO EN POLVO</t>
  </si>
  <si>
    <t>ANTIMONY POWDER</t>
  </si>
  <si>
    <t>ANTIMOINE EN POUDRE</t>
  </si>
  <si>
    <t>DIBROMOCHLORO-PROPANES</t>
  </si>
  <si>
    <t>DIBUTYLAMINOETHANOL</t>
  </si>
  <si>
    <t>DIBUTYLAMINOÉTHANOL</t>
  </si>
  <si>
    <t>ALCOHOL FURFURÍLICO</t>
  </si>
  <si>
    <t>FURFURYL ALCOHOL</t>
  </si>
  <si>
    <t>ALCOOL FURFURYLIQUE</t>
  </si>
  <si>
    <t>HEXACHLOROPHENE</t>
  </si>
  <si>
    <t>HEXACHLOROPHÈNE</t>
  </si>
  <si>
    <t>RÉSORCINOL</t>
  </si>
  <si>
    <t>TITANIO, ESPONJA DE,  EN GRÁNULOS</t>
  </si>
  <si>
    <t>TITANIUM SPONGE GRANULES</t>
  </si>
  <si>
    <t>ÉPONGE DE TITANE SOUS FORME DE GRANULES</t>
  </si>
  <si>
    <t>ESPONJA DE TITÂNIO, SOB FORMA DE GRANULADOS</t>
  </si>
  <si>
    <t>TITANIO, ESPONJA  EN POLVO</t>
  </si>
  <si>
    <t>ITANIUM SPONGE POWDERS</t>
  </si>
  <si>
    <t>ÉPONGE DE TITANE SOUS FORME DE POUDRE</t>
  </si>
  <si>
    <t>ESPONJA DE TITÂNIO, SOB FORMA DE PÓ</t>
  </si>
  <si>
    <t>OXICLORURO DE SELENIO</t>
  </si>
  <si>
    <t>SELENIUM OXYCHLORIDE</t>
  </si>
  <si>
    <t>OXYCHLORURE DE SÉLÉNIUM</t>
  </si>
  <si>
    <t>HIPOCLORITO CÁLCICO HIDRATADO</t>
  </si>
  <si>
    <t>CALCIUM HYPOCHLORITE, HYDRATED</t>
  </si>
  <si>
    <t>HYPOCHLORITE DE CALCIUM HYDRATÉ</t>
  </si>
  <si>
    <t>HIPOCLORITO DE CÁLCIO HIDRATADO</t>
  </si>
  <si>
    <t>HIPOCLORITO CÁLCICO HIDRATADO, EN MEZCLA</t>
  </si>
  <si>
    <t>CALCIUM HYPOCHLORITE, HYDRATED MIXTURE</t>
  </si>
  <si>
    <t>HYPOCHLORITE DE CALCIUM EN MÉLANGE HYDRATÉ</t>
  </si>
  <si>
    <t>HIPOCLORITO DE CÁLCIO EM MISTURA HIDRATADA</t>
  </si>
  <si>
    <t>CATALIZADOR DE METAL SECO</t>
  </si>
  <si>
    <t>METAL CATALYST, DRY</t>
  </si>
  <si>
    <t>CATALYSEUR MÉTALLIQUE SEC</t>
  </si>
  <si>
    <t>SUSTANCIA INFECCIOSA PARA LOS ANIMALES</t>
  </si>
  <si>
    <t>INFECTIOUS SUBSTANCE, AFFECTING ANIMALS</t>
  </si>
  <si>
    <t xml:space="preserve">MATIÈRE INFECTIEUSE POUR LES ANIMAUX </t>
  </si>
  <si>
    <t>MATÉRIA INFECCIOSA PARA OS ANIMAIS</t>
  </si>
  <si>
    <t>MATIÈRE INFECTIEUSE POUR LES ANIMAUX</t>
  </si>
  <si>
    <t>CLORURO DE BROMO</t>
  </si>
  <si>
    <t>BROMINE CHLORIDE</t>
  </si>
  <si>
    <t>CHLORURE DE BROME</t>
  </si>
  <si>
    <t>PLAGUICIDA LÍQUIDO TÓXICO, N.E.P.</t>
  </si>
  <si>
    <t>PESTICIDE, LIQUID, TOXIC, N.O.S.</t>
  </si>
  <si>
    <t>PESTICIDE LIQUIDE TOXIQUE, N.S.A.</t>
  </si>
  <si>
    <t>PLAGUICIDA LÍQUIDO TÓXICO INFLAMABLE, N.E.P.</t>
  </si>
  <si>
    <t>PESTICIDE, LIQUID, TOXIC, FLAMMABLE, N.O.S</t>
  </si>
  <si>
    <t>PESTICIDE LIQUIDE TOXIQUE INFLAMMABLE, N.S.A.</t>
  </si>
  <si>
    <t>PESTICIDA LÍQUIDO TÓXICO, INFLAMÁVEL, N.S.A.</t>
  </si>
  <si>
    <t>PESTICIDE, LIQUID, TOXIC, FLAMMABLE, N.O.S.</t>
  </si>
  <si>
    <t>CLOROFENOLATOS LÍQUIDOS</t>
  </si>
  <si>
    <t>CHLOROPHENOLATES, LIQUID</t>
  </si>
  <si>
    <t>CHLOROPHÉNOLATES LIQUIDES</t>
  </si>
  <si>
    <t>FENOLATOS LÍQUIDOS</t>
  </si>
  <si>
    <t>PHENOLATES, LIQUID</t>
  </si>
  <si>
    <t>PHÉNOLATES LIQUIDES</t>
  </si>
  <si>
    <t>CLOROFENOLATOS SÓLIDOS</t>
  </si>
  <si>
    <t>CHLOROPHENOLATES, SOLID</t>
  </si>
  <si>
    <t>CHLOROPHÉNOLATES SOLIDES</t>
  </si>
  <si>
    <t>FENOLATOS SÓLIDOS</t>
  </si>
  <si>
    <t>PHENOLATES, SOLID</t>
  </si>
  <si>
    <t>PHÉNOLATES SOLIDES</t>
  </si>
  <si>
    <t>MEZCLA DE DINITRATO DE ISOSORBIDA</t>
  </si>
  <si>
    <t xml:space="preserve">ISOSORBIDE DINITRATE MIXTURE </t>
  </si>
  <si>
    <t>DINITRATE D'ISOSORBIDE EN MÉLANGE</t>
  </si>
  <si>
    <t>DINITRATO DE ISOSORBIDA EM MISTURA</t>
  </si>
  <si>
    <t>MATERIALES RADIACTIVOS, BULTOS EXCEPTUADOS, EMBALAJES/ENVASES VACIOS</t>
  </si>
  <si>
    <t>RADIOACTIVE MATERIAL, EXCEPTED PACKAGE - EMPTY PACKAGING</t>
  </si>
  <si>
    <t>MATIÈRES RADIOACTIVES, EMBALLAGES VIDES COMME COLIS EXCEPTÉS</t>
  </si>
  <si>
    <t>MATÉRIAS RADIOACTIVAS, PACOTE ISENTO - EMBALAGENS VAZIAS</t>
  </si>
  <si>
    <t>MATERIALES RADIACTIVOS, BULTOS EXCEPTUADOS-ARTÍCULOS MANUFACTURADOS DE URANIO NATURAL</t>
  </si>
  <si>
    <t>RADIOACTIVE MATERIAL, EXCEPTED PACKAGE - ARTICLES MANUFACTURED FROM NATURAL URANIUM</t>
  </si>
  <si>
    <t>MATIÈRES RADIOACTIVES, OBJETS MANUFACTURÉS EN THORIUM NATUREL, COMME COLIS EXCEPTÉS</t>
  </si>
  <si>
    <t>MATÉRIAS RADIOACTIVAS, PACOTE ISENTO - OBJECTOS MANUFACTURADOS DE URÂNIO NATURAL</t>
  </si>
  <si>
    <t>MATERIALES RADIACTIVOS, BULTOS EXCEPTUADOS-ARTÍCULOS MANUFACTURADOS DE URANIO EMPOBRECIDO</t>
  </si>
  <si>
    <t>RADIOACTIVE MATERIAL, EXCEPTED PACKAGE - ARTICLES MANUFACTURED FROM DEPLETED URANIUM</t>
  </si>
  <si>
    <t>MATIÈRES RADIOACTIVES, OBJETS MANUFACTURÉS EN EN URANIUM APPAUVRI, COMME COLIS EXCEPTÉS</t>
  </si>
  <si>
    <t>MATÉRIAS RADIOACTIVAS, PACOTE ISENTO - OBJECTOS MANUFACTURADOS DE URÂNIO EMPOBRECIDO</t>
  </si>
  <si>
    <t>MATERIALES RADIACTIVOS, BULTOS EXCEPTUADOS-ARTÍCULOS MANUFACTURADOS DE TORIO NATURAL</t>
  </si>
  <si>
    <t>RADIOACTIVE MATERIAL, EXCEPTED PACKAGE - ARTICLES MANUFACTURED FROM  NATURAL THORIUM</t>
  </si>
  <si>
    <t>MATIÈRES RADIOACTIVES, OBJETS MANUFACTURÉS EN  URANIUM NATUREL, COMME COLIS EXCEPTÉS</t>
  </si>
  <si>
    <t>MATÉRIAS RADIOACTIVAS, PACOTE ISENTO - OBJECTOS MANUFACTURADOS DE TÓRIO NATURAL</t>
  </si>
  <si>
    <t>MATERIALES RADIACTIVOS, BULTOS EXCEPTUADOS-CANTIDADES LIMITADAS DE MATERIALES</t>
  </si>
  <si>
    <t>RADIOACTIVE MATERIAL, EXCEPTED PACKAGE - LIMITED QUANTITY OF MATERIAL</t>
  </si>
  <si>
    <t>MATIÈRES RADIOACTIVES, QUANTITES LIMITÉES EN COLIS EXCEPTÉS</t>
  </si>
  <si>
    <t>MATÉRIAS RADIOACTIVAS, PACOTE ISENTO - QUANTIDADES LIMITADAS</t>
  </si>
  <si>
    <t xml:space="preserve">MATERIALES RADIACTIVOS,  BULTOS EXCEPTUADOS-INSTRUMENTOS </t>
  </si>
  <si>
    <t>RADIOACTIVE MATERIAL, EXCEPTED PACKAGE - INSTRUMENTS</t>
  </si>
  <si>
    <t>MATIÈRES RADIOACTIVES, APPAREILS EN COLIS EXCEPTÉS</t>
  </si>
  <si>
    <t>MATÉRIAS RADIOACTIVAS, PACOTE ISENTO - APARELHOS</t>
  </si>
  <si>
    <t>MATERIALES RADIACTIVOS,  BULTOS EXCEPTUADOS-ARTÍCULOS</t>
  </si>
  <si>
    <t>RADIOACTIVE MATERIAL, EXCEPTED PACKAGE - ARTICLES</t>
  </si>
  <si>
    <t>MATIÈRES RADIOACTIVES, OBJETS EN COLIS EXCEPTÉS</t>
  </si>
  <si>
    <t>MATÉRIAS RADIOACTIVAS, PACOTE ISENTO - OBJECTOS</t>
  </si>
  <si>
    <t>MATERIALES RADIACTIVOS, BAJA ACTIVIDAD ESPECÍFICA (LSA-I) (BAE-I)</t>
  </si>
  <si>
    <t>RADIOACTIVE MATERIAL, LOW SPECIFIC ACTIVITY (LSA-I)</t>
  </si>
  <si>
    <t>MATIÈRES RADIOACTIVES DE FAIBLE ACTIVITÉ SPÉCIFIQUE (LSA-I)</t>
  </si>
  <si>
    <t>MATÉRIAS RADIOACTIVAS, BAIXA ACTIVIDADE ESPECÍFICA (LSA-I)</t>
  </si>
  <si>
    <t>MATERIALES RADIACTIVOS, OBJETOS CONTAMINADOS EN LA SUPERFICIE (SCO-I (OCS-I))</t>
  </si>
  <si>
    <t>RADIOACTIVE MATERIAL, SURFACE CONTAMINATED OBJECTS (SCO-I)</t>
  </si>
  <si>
    <t>MATIÈRES RADIOACTIVES, OBJETS CONTAMINÉS SUPERFICIELLEMENT (SCO-I)</t>
  </si>
  <si>
    <t>MATÉRIAS RADIOACTIVAS, OBJECTOS CONTAMINADOS SUPERFICIALMENTE (SCO-I)</t>
  </si>
  <si>
    <t>MATERIALES RADIACTIVOS, OBJETOS CONTAMINADOS EN LA SUPERFICIE (SCO-II (OCS-II))</t>
  </si>
  <si>
    <t>RADIOACTIVE MATERIAL, SURFACE CONTAMINATED OBJECTS (SCO-II)</t>
  </si>
  <si>
    <t>MATIÈRES RADIOACTIVES, OBJETS CONTAMINÉS SUPERFICIELLEMENT (SCO-II)</t>
  </si>
  <si>
    <t>MATÉRIAS RADIOACTIVAS, OBJECTOS CONTAMINADOS SUPERFICIALMENTE  (SCO-II)</t>
  </si>
  <si>
    <t>MATERIALES RADIACTIVOS,  BULTOS DEL TIPO A</t>
  </si>
  <si>
    <t>RADIOACTIVE MATERIAL, TYPE A PACKAGE</t>
  </si>
  <si>
    <t>MATIÈRES RADIOACTIVES EN COLIS DE TYPE A</t>
  </si>
  <si>
    <t>MATÉRIAS RADIOACTIVAS, PACOTE DO TIPO A</t>
  </si>
  <si>
    <t>MATERIALES RADIACTIVOS, BULTOS DEL TIPO B(U)</t>
  </si>
  <si>
    <t>RADIOACTIVE MATERIAL, TYPE B(U) PACKAGE</t>
  </si>
  <si>
    <t>MATIÈRES RADIOACTIVES EN COLIS DE TYPE B(U)</t>
  </si>
  <si>
    <t>MATÉRIAS RADIOACTIVAS, PACOTE DO TIPO B(U)</t>
  </si>
  <si>
    <t>MATERIALES RADIACTIVOS, BULTOS DEL TIPO B(M)</t>
  </si>
  <si>
    <t>RADIOACTIVE MATERIAL, TYPE B(M) PACKAGE</t>
  </si>
  <si>
    <t>MATIÈRES RADIOACTIVES EN COLIS DE TYPE B(M)</t>
  </si>
  <si>
    <t>MATÉRIAS RADIOACTIVAS, PACOTE DO TIPO B(M)</t>
  </si>
  <si>
    <t>MATERIALES RADIACTIVOS TRANSPORTADOS EN VIRTUD DE ARREGLOS ESPECIALES</t>
  </si>
  <si>
    <t>RADIOACTIVE MATERIAL, TRANSPORTED UNDER SPECIAL ARRANGEMENT</t>
  </si>
  <si>
    <t>MATIÈRES RADIOACTIVES TRANSPORTÉES SOUS ARRANGEMENT SPECIAL</t>
  </si>
  <si>
    <t>MATÉRIAS RADIOACTIVAS TRANSPORTADAS POR ARRANJO ESPECIAL</t>
  </si>
  <si>
    <t>LÍQUIDO CORROSIVO, INFLAMABLE, N.E.P.</t>
  </si>
  <si>
    <t>CORROSIVE LIQUID, FLAMMABLE, N.O.S.</t>
  </si>
  <si>
    <t>LIQUIDE CORROSIF, INFLAMMABLE, N.S.A.</t>
  </si>
  <si>
    <t>SÓLIDO CORROSIVO, INFLAMABLE, N.E.P.</t>
  </si>
  <si>
    <t>CORROSIVE SOLID, FLAMMABLE, N.O.S.</t>
  </si>
  <si>
    <t>SOLIDE CORROSIF, INFLAMMABLE, N.S.A.</t>
  </si>
  <si>
    <t>8
(4.1)</t>
  </si>
  <si>
    <t>LÍQUIDO CORROSIVO, TÓXICO, N.E.P.</t>
  </si>
  <si>
    <t>CORROSIVE LIQUID, TOXIC, N.O.S.</t>
  </si>
  <si>
    <t>LIQUIDE CORROSIF, TOXIQUE, N.S.A.</t>
  </si>
  <si>
    <t>SÓLIDO CORROSIVO, TÓXICO, N.E.P.</t>
  </si>
  <si>
    <t>CORROSIVE SOLID, TOXIC, N.O.S.</t>
  </si>
  <si>
    <t>SOLIDE CORROSIF, TOXIQUE, N.S.A.</t>
  </si>
  <si>
    <t>LÍQUIDO INFLAMABLE, CORROSIVO, N.E.P.</t>
  </si>
  <si>
    <t>FLAMMABLE LIQUID, CORROSIVE, N.O.S.</t>
  </si>
  <si>
    <t>LIQUIDE INFLAMMABLE, CORROSIF, N.S.A.</t>
  </si>
  <si>
    <t>SÓLIDO INFLAMABLE, CORROSIVO, ORGÁNICO, N.E.P.</t>
  </si>
  <si>
    <t>FLAMMABLE SOLID, CORROSIVE, ORGANIC, N.O.S.</t>
  </si>
  <si>
    <t>SOLIDE ORGANIQUE INFLAMMABLE, CORROSIF, N.S.A.</t>
  </si>
  <si>
    <t>4.1
(8)</t>
  </si>
  <si>
    <t>SÓLIDO INFLAMABLE, TÓXICO,ORGÁNICO N.E.P.</t>
  </si>
  <si>
    <t>FLAMMABLE SOLID, TOXIC, ORGANIC, N.O.S.</t>
  </si>
  <si>
    <t>SOLIDE ORGANIQUE INFLAMMABLE, TOXIQUE, N.S.A.</t>
  </si>
  <si>
    <t>LÍQUIDO TÓXICO, CORROSIVO, ORGÁNICO, N.E.P.</t>
  </si>
  <si>
    <t>TOXIC LIQUID, CORROSIVE, ORGANIC, N.O.S.</t>
  </si>
  <si>
    <t>LIQUIDE ORGANIQUE TOXIQUE, CORROSIF, N.S.A.</t>
  </si>
  <si>
    <t>LÍQUIDO ORGÂNICO TÓXI-CO, CORROSIVO, N.S.A.</t>
  </si>
  <si>
    <t>SÓLIDO TÓXICO, CORROSIVO, ORGÁNICO, N.E.P.</t>
  </si>
  <si>
    <t>TOXIC SOLID, CORROSIVE, ORGANIC, N.O.S.</t>
  </si>
  <si>
    <t>SOLIDE ORGANIQUE TOXIQUE, CORROSIF, N.S.A.</t>
  </si>
  <si>
    <t>LÍQUIDO TÓXICO, INFLAMABLE, ORGÁNICO, N.E.P.</t>
  </si>
  <si>
    <t>TOXIC LIQUID, FLAMMABLE, ORGANIC, N.O.S.</t>
  </si>
  <si>
    <t>LIQUIDE ORGANIQUE TOXIQUE, INFLAMMABLE, N.S.A.</t>
  </si>
  <si>
    <t>SÓLIDO TÓXICO, INFLAMABLE, ORGÁNICO, N.E.P.</t>
  </si>
  <si>
    <t>TOXIC SOLID, FLAMMABLE, ORGANIC, N.O.S.</t>
  </si>
  <si>
    <t>SOLIDE ORGANIQUE TOXIQUE, INFLAMMABLE, N.S.A.</t>
  </si>
  <si>
    <t>VANADYL SULPHATE</t>
  </si>
  <si>
    <t>SULFATE DE VANADYLE</t>
  </si>
  <si>
    <t>2-CLOROPROPIONATO DE METILO</t>
  </si>
  <si>
    <t>METHYL 2-CHLOROPROPIONATE</t>
  </si>
  <si>
    <t>CHLORO-2 PROPIONATE DE MÉTHYLE</t>
  </si>
  <si>
    <t>2-CLOROPROPIONATO DE ISOPROPILO</t>
  </si>
  <si>
    <t>ISOPROPYL 2-CHLOROPROPIONATE</t>
  </si>
  <si>
    <t>CHLORO-2 PROPIONATE D'ISOPROPYLE</t>
  </si>
  <si>
    <t>2-CLOROPROPIONATO DE ETILO</t>
  </si>
  <si>
    <t>ETHYL 2-CHLOROPROPIONATE</t>
  </si>
  <si>
    <t>CHLORO-2 PROPIONATE D'ÉTHYLE</t>
  </si>
  <si>
    <t>THIOLACTIC ACID</t>
  </si>
  <si>
    <t>ACIDE THIOLACTIQUE</t>
  </si>
  <si>
    <t>ALCOHOL alfa-METILBENCÍLICO LÍQUIDO</t>
  </si>
  <si>
    <t>alpha-METHYLBENZYL ALCOHOL, LIQUID</t>
  </si>
  <si>
    <t>ALCOOL alpha-MÉTHYLBENZYLIQUE LIQUIDE</t>
  </si>
  <si>
    <t>9-FOSFABICICLONONANOS (FOSFINAS DE CICLOOCTADIENO)</t>
  </si>
  <si>
    <t>9-PHOSPHABICYCLO-NONANES (CYCLOOCTADIENE PHOSPHINES)</t>
  </si>
  <si>
    <t>PHOSPHA-9 BICYCLONONANES (CYCLOOCTADIÈNE PHOSPHINES)</t>
  </si>
  <si>
    <t>FLUOROANILINES</t>
  </si>
  <si>
    <t>2-TRIFLUOROMETILANILINA</t>
  </si>
  <si>
    <t>2-TRIFLUOROMETHYL-ANILINE</t>
  </si>
  <si>
    <t>TRIFLUOROMÉTHYL-2 ANILINE</t>
  </si>
  <si>
    <t>TETRAHYDROFURFURYL-AMINE</t>
  </si>
  <si>
    <t>TÉTRAHYDRO-FURFURYLAMINE</t>
  </si>
  <si>
    <t>N-METHYLBUTYLAMINE</t>
  </si>
  <si>
    <t>N-MÉTHYLBUTYLAMINE</t>
  </si>
  <si>
    <t>2-AMINO-5-DIETILAMINOPENTANO</t>
  </si>
  <si>
    <t>2-AMINO-5-DIETHYLAMINOPENTANE</t>
  </si>
  <si>
    <t>AMINO-2 DIÉTHYLAMINO-5 PENTANE</t>
  </si>
  <si>
    <t>ISOPROPYL CHLOROACETATE</t>
  </si>
  <si>
    <t>CHLORACÉTATE D'ISOPROPYLE</t>
  </si>
  <si>
    <t>3-TRIFLUOROMETILANILINA</t>
  </si>
  <si>
    <t>3-TRIFLUOROMETHYL-ANILINE</t>
  </si>
  <si>
    <t>TRIFLUOROMÉTHYL-3 ANILINE</t>
  </si>
  <si>
    <t>HIDROSULFURO SÓDICO HIDRATADO (SULFHIDRATO SÓDICO)</t>
  </si>
  <si>
    <t>SODIUM HYDROSULPHIDE, HYDRATED</t>
  </si>
  <si>
    <t>HYDROGÉNOSULFURE DE SODIUM HYDRATÉ</t>
  </si>
  <si>
    <t>HIDROGENOSSULFURETO DE SÓDIO HIDRATADO</t>
  </si>
  <si>
    <t xml:space="preserve">GRÁNULOS DE MAGNESIO RECUBIERTOS </t>
  </si>
  <si>
    <t>MAGNESIUM GRANULES, COATED</t>
  </si>
  <si>
    <t>GRANULÉS DE MAGNÉSIUM ENROBÉS</t>
  </si>
  <si>
    <t>GRANULADOS DE MAGNÉSIO REVESTIDOS</t>
  </si>
  <si>
    <t>5-terc-BUTIL-2,4,6-TRINITRO-m-XILENO (ALMIZCLE XILENO)</t>
  </si>
  <si>
    <t>5-tert-BUTYL-2,4,6-TRINITRO-m-XYLENE (MUSK XYLENE)</t>
  </si>
  <si>
    <t>tert-BUTYL-5 TRINITRO-2,4,6 m-XYLÈNE (MUSC-XYLÈNE)</t>
  </si>
  <si>
    <t>tert-BUTIL-5 TRINITRO-2,4,6 m-XILENO (MUSC-XILENO)</t>
  </si>
  <si>
    <t>DIMETILETERATO DE TRIFLUORURO DE BORO</t>
  </si>
  <si>
    <t>BORON TRIFLUORIDE DIMETHYL ETHERATE</t>
  </si>
  <si>
    <t>ÉTHERATE DIMÉTHYLIQUE DE TRIFLUORURE DE BORE</t>
  </si>
  <si>
    <t>THIOGLYCOL</t>
  </si>
  <si>
    <t>ÁCIDO SULFÁMICO</t>
  </si>
  <si>
    <t>SULPHAMIC ACID</t>
  </si>
  <si>
    <t>ACIDE SULFAMIQUE</t>
  </si>
  <si>
    <t>MANEB ESTABILIZADO</t>
  </si>
  <si>
    <t>MANEB, STABILIZED</t>
  </si>
  <si>
    <t>MANÈBE STABILISÉ</t>
  </si>
  <si>
    <t>MANEBE ESTABILIZADO</t>
  </si>
  <si>
    <t>PREPARADOS DE MANEB ESTABILIZADOS</t>
  </si>
  <si>
    <t>MANEB PREPARATION, STABILIZED</t>
  </si>
  <si>
    <t>PRÉPARATIONS DE MANÈBE, STABILISÉES</t>
  </si>
  <si>
    <t>PREPARAÇÕES DE MANEBE, ESTABILIZADAS</t>
  </si>
  <si>
    <t>HARINA DE RICINO</t>
  </si>
  <si>
    <t>CASTOR BEANS</t>
  </si>
  <si>
    <t>FARINE DE RICIN</t>
  </si>
  <si>
    <t>FARINHA DE RÍCINO</t>
  </si>
  <si>
    <t>SEMILLAS DE RICINO</t>
  </si>
  <si>
    <t>CASTOR MEAL</t>
  </si>
  <si>
    <t>GRAINES DE RICIN</t>
  </si>
  <si>
    <t>GRÃOS DE RÍCINO</t>
  </si>
  <si>
    <t>RICINO EN COPOS</t>
  </si>
  <si>
    <t>CASTOR POMACE</t>
  </si>
  <si>
    <t>GRAINES DE RICIN EN FLOCONS</t>
  </si>
  <si>
    <t>GRÃOS DE RÍCINO EM FLOCOS</t>
  </si>
  <si>
    <t>TORTAS DE RICINO</t>
  </si>
  <si>
    <t>CASTOR FLAKE</t>
  </si>
  <si>
    <t>TOURTEAUX DE RICIN</t>
  </si>
  <si>
    <t>BAGAÇO DE RÍCINO</t>
  </si>
  <si>
    <t>MATERIALES RADIACTIVOS, HEXAFLUORURO DE URANIO, FISIONABLE</t>
  </si>
  <si>
    <t>RADIOACTIVE MATERIAL, URANIUM HEXAFLUORIDE, FISSILE</t>
  </si>
  <si>
    <t>MATIÈRES RADIOACTIVES, HEXAFLUORURE D'URANIUM, FISSILES</t>
  </si>
  <si>
    <t>MATÉRIAS RADIOACTIVAS, HEXAFLUORETO DE URÂNIO, CINDÍVEIS</t>
  </si>
  <si>
    <t>7X
+7E
+8</t>
  </si>
  <si>
    <t>MATERIALES RADIACTIVOS, HEXAFLUORURO DE URANIO</t>
  </si>
  <si>
    <t>RADIOACTIVE MATERIAL, URANIUM HEXAFLUORIDE,</t>
  </si>
  <si>
    <t>MATIÈRES RADIOACTIVES, HEXAFLUORURE D’URANIUM,</t>
  </si>
  <si>
    <t>MATÉRIAS RADIOACTIVAS, HEXAFLUORETO DE URÂNIO</t>
  </si>
  <si>
    <t>7X
+8</t>
  </si>
  <si>
    <t>ÓXIDO DE ETILENO Y ÓXIDO DE PROPILENO EN MEZCLA</t>
  </si>
  <si>
    <t>ETHYLENE OXIDE AND PROPYLENE OXIDE MIXTURE</t>
  </si>
  <si>
    <t>OXYDE D'ÉTHYLÈNE ET OXYDE DE PROPYLÈNE EN MÉLANGE</t>
  </si>
  <si>
    <t>ÓXIDO DE ETILENO E ÓXIDO DE PROPILENO EM MISTURA</t>
  </si>
  <si>
    <t xml:space="preserve">PEROXYDE D'HYDROGÈNE EN SOLUTION AQUEUSE </t>
  </si>
  <si>
    <t>CLOROSILANOS INFLAMABLES, CORROSIVOS, N.E.P.</t>
  </si>
  <si>
    <t>CHLOROSILANES, FLAMMABLE, CORROSIVE, N.O.S.</t>
  </si>
  <si>
    <t>CHLOROSILANES INFLAMMABLES, CORROSIFS, N.S.A.</t>
  </si>
  <si>
    <t>CLOROSILANOS CORROSIVOS,      INFLAMABLES, N.E.P.</t>
  </si>
  <si>
    <t>CHLOROSILANES, CORROSIVE, FLAMMABLE, N.O.S.</t>
  </si>
  <si>
    <t>CHLOROSILANES CORROSIFS, INFLAMMABLES, N.S.A.</t>
  </si>
  <si>
    <t>CLOROSILANOS CORROSIVOS, N.E.P.</t>
  </si>
  <si>
    <t>CHLOROSILANES, CORROSIVE, N.O.S.</t>
  </si>
  <si>
    <t>CHLOROSILANES CORROSIFS, N.S.A.</t>
  </si>
  <si>
    <t>CLOROSILANOS QUE REACCIONAN CON EL AGUA, INFLAMABLES, CORROSIVOS, N.E.P.</t>
  </si>
  <si>
    <t>CHLOROSILANES, WATER-REACTIVE, FLAMMABLE, CORROSIVE, N.O.S.</t>
  </si>
  <si>
    <t>CHLOROSILANES HYDRORÉACTIFS, INFLAMMABLES, CORROSIFS, N.S.A.</t>
  </si>
  <si>
    <t>FOSFITO DIBÁSICO DE PLOMO</t>
  </si>
  <si>
    <t>LEAD PHOSPHITE, DIBASIC</t>
  </si>
  <si>
    <t>PHOSPHITE DE PLOMB DIBASIQUE</t>
  </si>
  <si>
    <t>APARATOS DE SALVAMENTO AUTOINFLABLES</t>
  </si>
  <si>
    <t>LIFE-SAVING APPLIANCES, SELF-INFLATING</t>
  </si>
  <si>
    <t>ENGINS DE SAUVETAGE AUTOGONFLABLES</t>
  </si>
  <si>
    <t>PLAGUICIDA A BASE DE CARBAMATO LÍQUIDO, TÓXICO, INFLAMABLE</t>
  </si>
  <si>
    <t>CARBAMATE PESTICIDE, LIQUID, TOXIC, FLAMMABLE</t>
  </si>
  <si>
    <t>CARBAMATE PESTICIDE LIQUIDE, TOXIQUE, INFLAMMABLE</t>
  </si>
  <si>
    <t>CARBAMATO PESTICIDA LÍQUIDO, TÓXICO, INFLAMÁVEL</t>
  </si>
  <si>
    <t>PLAGUICIDA A BASE DE CARBAMATO LÍQUIDO, TÓXICO</t>
  </si>
  <si>
    <t>CARBAMATE PESTICIDE, LIQUID, TOXIC</t>
  </si>
  <si>
    <t>CARBAMATE PESTICIDE LIQUIDE, TOXIQUE</t>
  </si>
  <si>
    <t>PLAGUICIDA ARSENICAL LÍQUIDO, TÓXICO, INFLAMABLE</t>
  </si>
  <si>
    <t>ARSENICAL PESTICIDE, LIQUID, TOXIC, FLAMMABLE</t>
  </si>
  <si>
    <t>PESTICIDE ARSENICAL LIQUIDE TOXIQUE, INFLAMMABLE</t>
  </si>
  <si>
    <t>PESTICIDA ARSENICAL LÍQUIDO, TÓXICO, INFLAMÁVEL</t>
  </si>
  <si>
    <t>PLAGUICIDA ARSENICAL LÍQUIDO, TÓXICO</t>
  </si>
  <si>
    <t>ARSENICAL PESTICIDE, LIQUID, TOXIC</t>
  </si>
  <si>
    <t>PESTICIDE ARSENICAL LIQUIDE TOXIQUE</t>
  </si>
  <si>
    <t>PLAGUICIDA ÓRGANOCLORADO LÍQUIDO TÓXICO, INFLAMABLE</t>
  </si>
  <si>
    <t>ORGANOCHLORINE PESTICIDE, LIQUID, TOXIC, FLAMMABLE</t>
  </si>
  <si>
    <t>PESTICIDE ORGANOCHLORÉ LIQUIDE TOXIQUE, INFLAMMABLE</t>
  </si>
  <si>
    <t>PESTICIDA ORGANOCLORADO LÍQUIDO, TÓXICO, INFLAMÁVEL</t>
  </si>
  <si>
    <t>PLAGUICIDA ÓRGANOCLORADO LÍQUIDO TÓXICO</t>
  </si>
  <si>
    <t>ORGANOCHLORINE PESTICIDE, LIQUID, TOXIC</t>
  </si>
  <si>
    <t>PESTICIDE ORGANOCHLORÉ LIQUIDE TOXIQUE</t>
  </si>
  <si>
    <t>PLAGUICIDA A BASE DE TRIAZINA LÍQUIDO TÓXICO, INFLAMABLE</t>
  </si>
  <si>
    <t>TRIAZINE PESTICIDE, LIQUID, TOXIC, FLAMMABLE</t>
  </si>
  <si>
    <t>TRIAZINE PESTICIDE LIQUIDE TOXIQUE, INFLAMMABLE</t>
  </si>
  <si>
    <t>TRIAZINA PESTICIDA LÍQUIDO, TÓXICO, INFLAMÁVEL</t>
  </si>
  <si>
    <t>PLAGUICIDA A BASE DE TRIAZINA LÍQUIDO TÓXICO</t>
  </si>
  <si>
    <t>TRIAZINE PESTICIDE, LIQUID, TOXIC</t>
  </si>
  <si>
    <t>TRIAZINE PESTICIDE LIQUIDE TOXIQUE</t>
  </si>
  <si>
    <t>PLAGUICIDA A BASE DE TIOCARBAMATO LÍQUIDO TÓXICO, INFLAMABLE</t>
  </si>
  <si>
    <t>THIOCARBAMATE PESTICIDE, LIQUID, TOXIC, FLAMMABLE</t>
  </si>
  <si>
    <t>THIOCARBAMATE PESTICIDE LIQUIDE TOXIQUE, INFLAMMABLE</t>
  </si>
  <si>
    <t>TIOCARBAMATO PESTICIDA LÍQUIDO, TÓXICO, INFLAMÁVEL</t>
  </si>
  <si>
    <t>PLAGUICIDA A BASE DE TIOCARBAMATO LÍQUIDO TÓXICO</t>
  </si>
  <si>
    <t>THIOCARBAMATE PESTICIDE, LIQUID, TOXIC</t>
  </si>
  <si>
    <t>THIOCARBAMATE PESTICIDE LIQUIDE TOXIQUE</t>
  </si>
  <si>
    <t>PLAGUICIDA A BASE DE COBRE LÍQUIDO TÓXICO, INFLAMABLE</t>
  </si>
  <si>
    <t>COPPER BASED PESTICIDE, LIQUID, TOXIC, FLAMMABLE</t>
  </si>
  <si>
    <t>PESTICIDE CUIVRIQUE LIQUIDE TOXIQUE, INFLAMMABLE</t>
  </si>
  <si>
    <t>PESTICIDA CÚPRICO LÍQUIDO, TÓXICO, INFLAMÁVEL</t>
  </si>
  <si>
    <t>PLAGUICIDA A BASE DE COBRE LÍQUIDO TÓXICO</t>
  </si>
  <si>
    <t>COPPER BASED PESTICIDE, LIQUID, TOXIC</t>
  </si>
  <si>
    <t>PESTICIDE CUIVRIQUE LIQUIDE TOXIQUE</t>
  </si>
  <si>
    <t>PLAGUICIDA A BASE DE MERCURIO LÍQUIDO TÓXICO, INFLAMABLE</t>
  </si>
  <si>
    <t>MERCURY BASED PESTICIDE, LIQUID, TOXIC, FLAMMABLE</t>
  </si>
  <si>
    <t>PESTICIDE MERCURIEL LIQUIDE TOXIQUE, INFLAMMABLE</t>
  </si>
  <si>
    <t xml:space="preserve">PLAGUICIDA A BASE DE MERCURIO LÍQUIDO TÓXICO, INFLAMABLE </t>
  </si>
  <si>
    <t>PLAGUICIDA A BASE DE MERCURIO LÍQUIDO TÓXICO</t>
  </si>
  <si>
    <t>MERCURY BASED PESTICIDE, LIQUID, TOXIC</t>
  </si>
  <si>
    <t>PESTICIDE MERCURIEL LIQUIDE TOXIQUE</t>
  </si>
  <si>
    <t>PLAGUICIDA A BASE DE NITROFENOLES SUSTITUIDOS LÍQUIDO, TÓXICO, INFLAMABLE</t>
  </si>
  <si>
    <t>SUBSTITUTED NITROPHENOL PESTICIDE, LIQUID, TOXIC, FLAMMABLE</t>
  </si>
  <si>
    <t>NITROPHÉNOL SUBSTITUÉ PESTICIDE LIQUIDE, TOXIQUE, INFLAMMABLE</t>
  </si>
  <si>
    <t>NITROFENOL SUBSTITUÍDO PESTICIDA LÍQUIDO, TÓXICO, INFLAMÁVEL</t>
  </si>
  <si>
    <t>PLAGUICIDA A BASE DE NITROFENOLES SUSTITUIDOS LÍQUIDO, TÓXICO</t>
  </si>
  <si>
    <t>SUBSTITUTED NITROPHENOL PESTICIDE, LIQUID, TOXIC</t>
  </si>
  <si>
    <t>NITROPHÉNOL SUBSTITUÉ PESTICIDE LIQUIDE, TOXIQUE</t>
  </si>
  <si>
    <t>PLAGUICIDA A BASE DE DIPIRIDILO LÍQUIDO, TÓXICO, INFLAMABLE</t>
  </si>
  <si>
    <t>BIPYRIDILIUM PESTICIDE, LIQUID, TOXIC, FLAMMABLE</t>
  </si>
  <si>
    <t>PESTICIDE BIPYRIDYLIQUE LIQUIDE TOXIQUE, INFLAMMABLE</t>
  </si>
  <si>
    <t>PESTICIDA BIPIRIDÍLICO LÍQUIDO, TÓXICO, INFLAMÁVEL</t>
  </si>
  <si>
    <t>PLAGUICIDA A BASE DE DIPIRIDILO LÍQUIDO, TÓXICO</t>
  </si>
  <si>
    <t>BIPYRIDILIUM PESTICIDE, LIQUID, TOXIC</t>
  </si>
  <si>
    <t>PESTICIDE BIPYRIDYLIQUE LIQUIDE TOXIQUE</t>
  </si>
  <si>
    <t>PLAGUICIDA A BASE DE ORGANOFÓSFORO LÍQUIDO, TÓXICO, INFLAMABLE</t>
  </si>
  <si>
    <t>ORGANOPHOSPHORUS PESTICIDE, LIQUID, TOXIC, FLAMMABLE</t>
  </si>
  <si>
    <t>PESTICIDE ORGANOPHOSPHORÉ LIQUIDE TOXIQUE, INFLAMMABLE</t>
  </si>
  <si>
    <t>PESTICIDA ORGANOFOSFORADO LÍQUIDO, TÓXICO, INFLAMÁVEL</t>
  </si>
  <si>
    <t>PLAGUICIDA A BASE DE ORGANOFÓSFORO LÍQUIDO, TÓXICO</t>
  </si>
  <si>
    <t>ORGANOPHOSPHORUS PESTICIDE, LIQUID, TOXIC</t>
  </si>
  <si>
    <t>PESTICIDE ORGANOPHOSPHORÉ LIQUIDE TOXIQUE</t>
  </si>
  <si>
    <t>PLAGUICIDA A BASE DE ORGANOESTAÑO LÍQUIDO, TÓXICO, INFLAMABLE</t>
  </si>
  <si>
    <t>ORGANOTIN PESTICIDE, LIQUID, TOXIC, FLAMMABLE</t>
  </si>
  <si>
    <t>PESTICIDE ORGANOSTANNIQUE LIQUIDE TOXIQUE, INFLAMMABLE</t>
  </si>
  <si>
    <t>PESTICIDA ORGANOESTÂNICO LÍQUIDO, TÓXICO, INFLAMÁVEL</t>
  </si>
  <si>
    <t>PLAGUICIDA A BASE DE ORGANOESTAÑO LÍQUIDO, TÓXICO</t>
  </si>
  <si>
    <t>ORGANOTIN PESTICIDE, LIQUID, TOXIC</t>
  </si>
  <si>
    <t>PESTICIDE ORGANOSTANNIQUE LIQUIDE TOXIQUE</t>
  </si>
  <si>
    <t>PLAGUICIDA LÍQUIDO, INFLAMABLE, TÓXICO, N.E.P.</t>
  </si>
  <si>
    <t>PESTICIDE, LIQUID, FLAMMABLE, TOXIC, N.O.S.</t>
  </si>
  <si>
    <t>PESTICIDE LIQUIDE, INFLAMMABLE, TOXIQUE, N.S.A.</t>
  </si>
  <si>
    <t>PESTICIDA LÍQUIDO, INFLAMÁVEL, TÓXICO, N.S.A.</t>
  </si>
  <si>
    <t>ÓXIDO DE 1,2-BUTILENO ESTABILIZADO</t>
  </si>
  <si>
    <t>1,2-BUTYLENE OXIDE, STABILIZED</t>
  </si>
  <si>
    <t>OXYDE DE BUTYLÈNE-1,2 STABILISÉ</t>
  </si>
  <si>
    <t>2-METIL-2-HEPTANOTIOL</t>
  </si>
  <si>
    <t>2-METHYL-2-HEPTANETHIOL</t>
  </si>
  <si>
    <t>2-MÉTHYL-2-HEPTANETHIOL</t>
  </si>
  <si>
    <t>PLAGUICIDA A BASE DE DERIVADOS DE LA CUMARINA LÍQUIDO, INFLAMABLE, TÓXICO</t>
  </si>
  <si>
    <t>COUMARIN DERIVATIVE PESTICIDE, LIQUID, FLAMMABLE, TOXIC</t>
  </si>
  <si>
    <t>PESTICIDE COUMARINIQUE LIQUIDE INFLAMMABLE, TOXIQUE</t>
  </si>
  <si>
    <t>PESTICIDA CUMARÍNICO LÍQUIDO, INFLAMÁVEL, TÓXICO</t>
  </si>
  <si>
    <t>PLAGUICIDA A BASE DE DERIVADOS DE LA CUMARINA, LÍQUIDO, TÓXICO, INFLAMABLE</t>
  </si>
  <si>
    <t>COUMARIN DERIVATIVE PESTICIDE, LIQUID, TOXIC, FLAMMABLE</t>
  </si>
  <si>
    <t>PESTICIDE COUMARINIQUE LIQUIDE TOXIQUE, INFLAMMABLE</t>
  </si>
  <si>
    <t>PESTICIDA CUMARÍNICO LÍQUIDO, TÓXICO, INFLAMÁVEL</t>
  </si>
  <si>
    <t>PLAGUICIDA A BASE DE DERIVADOS DE LA CUMARINA, LÍQUIDO, TÓXICO</t>
  </si>
  <si>
    <t>COUMARIN DERIVATIVE PESTICIDE, LIQUID, TOXIC</t>
  </si>
  <si>
    <t>PESTICIDE COUMARINIQUE LIQUIDE TOXIQUE</t>
  </si>
  <si>
    <t>PLAGUICIDA A BASE DE DERIVADOS DE LA CUMARINA, SÓLIDO, TÓXICO</t>
  </si>
  <si>
    <t>COUMARIN DERIVATIVE PESTICIDE, SOLID, TOXIC</t>
  </si>
  <si>
    <t>PESTICIDE COUMARINIQUE SOLIDE TOXIQUE</t>
  </si>
  <si>
    <t>ACUMULADORES SECOS QUE CONTIENEN HIDRÓXIDO DE POTASIO SÓLIDO</t>
  </si>
  <si>
    <t>BATTERIES, DRY, CONTAINING POTASSIUM HYDROXIDE SOLID</t>
  </si>
  <si>
    <t>ACCUMULATEURS ÉLECTRIQUES SECS CONTENANT DE L'HYDROXYDE DE POTASSIUM SOLIDE</t>
  </si>
  <si>
    <t>ACUMULADORES ELÉCTRICOS CONTENDO HIDRÓXIDO DE POTÁSSIO SÓLIDO</t>
  </si>
  <si>
    <t>PLAGUICIDA A BASE DE FOSFURO DE ALUMINIO</t>
  </si>
  <si>
    <t>ALUMINIUM PHOSPHIDE PESTICIDE</t>
  </si>
  <si>
    <t>PESTICIDE AU PHOSPHURE D'ALUMINIUM</t>
  </si>
  <si>
    <t>CICLOHEXILMERCAPTANO</t>
  </si>
  <si>
    <t>CYCLOHEXYL MERCAPTAN</t>
  </si>
  <si>
    <t>MERCAPTAN CYCLOHEXYLIQUE</t>
  </si>
  <si>
    <t>2-(2-AMINOETOXI) ETANOL</t>
  </si>
  <si>
    <t>2-(2-AMINOETHOXY) ETHANOL</t>
  </si>
  <si>
    <t>(AMINO-2 ÉTHOXY)-2 ÉTHANOL</t>
  </si>
  <si>
    <t>n-HEPTALDEHIDO</t>
  </si>
  <si>
    <t>n-HEPTALDEHYDE</t>
  </si>
  <si>
    <t>n-HEPTALDÉHYDE</t>
  </si>
  <si>
    <t>CLORURO DE TRIFLUOROACETILO</t>
  </si>
  <si>
    <t>TRIFLUOROACETYL CHLORIDE</t>
  </si>
  <si>
    <t>CHLORURE DE TRIFLUORACÉTYLE</t>
  </si>
  <si>
    <t xml:space="preserve">NITROGLICERINA EN SOLUCIÓN ALCOHÓLICA </t>
  </si>
  <si>
    <t>NITROGLYCERIN, SOLUTION IN ALCOHOL</t>
  </si>
  <si>
    <t xml:space="preserve">BEBIDAS ALCOHÓLICAS </t>
  </si>
  <si>
    <t>ALCOHOLIC BEVERAGES</t>
  </si>
  <si>
    <t>BOISSONS ALCOOLISÉES</t>
  </si>
  <si>
    <t>BEBIDAS ALCOÓLICAS</t>
  </si>
  <si>
    <t xml:space="preserve">PINTURA </t>
  </si>
  <si>
    <t>PAINT</t>
  </si>
  <si>
    <t xml:space="preserve">PRODUCTOS PARA PINTURAS </t>
  </si>
  <si>
    <t>PAINT RELATED MATERIAL</t>
  </si>
  <si>
    <t>MATIÈRES APPARENTÉES AUX PEINTURES</t>
  </si>
  <si>
    <t>MEZCLA DE ÓXIDO DE ETILENO Y DICLORODIFLUOROMETANO</t>
  </si>
  <si>
    <t>ETHYLENE OXIDE AND DICHLORODIFLUORO-METHANE MIXTURE</t>
  </si>
  <si>
    <t>OXYDE D'ÉTHYLÈNE ET DICHLORODIFLUORO-MÉTHANE EN MÉLANGE</t>
  </si>
  <si>
    <t>ÓXIDO DE ETILENO E DICLORODIFLUORMETANO EM MISTURA</t>
  </si>
  <si>
    <t>MERCAPTANOS LÍQUIDOS, TÓXICOS, INFLAMABLES, N.E.P.</t>
  </si>
  <si>
    <t>MERCAPTANS, LIQUID, TOXIC, FLAMMABLE, N.O.S.</t>
  </si>
  <si>
    <t xml:space="preserve">MERCAPTANS LIQUIDES TOXIQUES, INFLAMMABLES, N.S.A. </t>
  </si>
  <si>
    <t>MERCAPTANOS LÍQUIDOS TÓXICOS, INFLAMÁVEIS, N.S.A.</t>
  </si>
  <si>
    <t>MEZCLA DE MERCAPTANOS LÍQUIDOS TÓXICOS, INFLAMABLES, N.E.P.</t>
  </si>
  <si>
    <t>MERCAPTAN MIXTURE, LIQUID, TOXIC, FLAMMABLE, N.O.S.</t>
  </si>
  <si>
    <t>MERCAPTANS EN MÉLANGE LIQUIDE TOXIQUE, INFLAMMABLE, N.S.A.</t>
  </si>
  <si>
    <t>MERCAPTANOS EM MISTURA, LÍQUIDA, TÓXICA, INFLAMÁVEL, N.S.A.</t>
  </si>
  <si>
    <t xml:space="preserve">APARATOS DE SALVAMENTO NO AUTOINFLABLES </t>
  </si>
  <si>
    <t>LIFE-SAVING APPLIANCES NOT SELF-INFLATING</t>
  </si>
  <si>
    <t>ENGINS DE SAUVETAGE NON AUTOGONFLABLES</t>
  </si>
  <si>
    <t>DISPOSITIVOS DE SALVAMENTO NÃO AUTO-INSUFLÁVEIS</t>
  </si>
  <si>
    <t>VINYLPYRIDINES, STABILIZED</t>
  </si>
  <si>
    <t>VINYLPYRIDINES STABILISÉES</t>
  </si>
  <si>
    <t>SUSTANCIA SÓLIDA PELIGROSA PARA EL MEDIO AMBIENTE, N.E.P.</t>
  </si>
  <si>
    <t>ENVIRONMENTALLY HAZARDOUS SUBSTANCE, SOLID, N.O.S.</t>
  </si>
  <si>
    <t>MATIÈRE DANGEREUSE DU POINT DE VUE DE L'ENVIRONNEMENT, SOLIDE, N.S.A.</t>
  </si>
  <si>
    <t>METHACRYLONITRILE, STABILIZED</t>
  </si>
  <si>
    <t>MÉTHACRYLONITRILE STABILISÉ</t>
  </si>
  <si>
    <t>ISOCIANATOS TÓXICOS, INFLAMABLES, N.E.P.</t>
  </si>
  <si>
    <t>ISOCYANATES, TOXIC, FLAMMABLE, N.O.S.</t>
  </si>
  <si>
    <t>ISOCYANATES TOXIQUES, INFLAMMABLES, N.S.A.</t>
  </si>
  <si>
    <t>ISOCIANATOS TÓXICOS, INFLAMÁVEIS, N.S.A.</t>
  </si>
  <si>
    <t>ISOCIANATOS EN SOLUCIÓN, TÓXICOS, INFLAMABLES, N.E.P.</t>
  </si>
  <si>
    <t>ISOCYANATE SOLUTION, TOXIC, FLAMMABLE, N.O.S.</t>
  </si>
  <si>
    <t>ISOCYANATE TOXIQUE, INFLAMMABLE, EN SOLUTION, N.S.A.</t>
  </si>
  <si>
    <t>ISOCIANATO TÓXICO, INFLAMÁVEL, EM SOLUÇÃO, N.S.A.</t>
  </si>
  <si>
    <t>SUSTANCIA  LÍQUIDA PELIGROSA PARA EL MEDIO AMBIENTE, N.E.P.</t>
  </si>
  <si>
    <t>ENVIRONMENTALLY HAZARDOUS SUBSTANCE, LIQUID, N.O.S.</t>
  </si>
  <si>
    <t>MATIÈRE DANGEREUSE DU POINT DE VUE DE L'ENVIRONNEMENT, LIQUIDE, N.S.A.</t>
  </si>
  <si>
    <t>FLUORURO DE PERCLORILO</t>
  </si>
  <si>
    <t>PERCHLORYL FLUORIDE</t>
  </si>
  <si>
    <t>FLUORURE DE PERCHLORYLE</t>
  </si>
  <si>
    <t>SÓLIDO CORROSIVO, COMBURENTE, N.E.P.</t>
  </si>
  <si>
    <t>CORROSIVE SOLID, OXIDIZING, N.O.S.</t>
  </si>
  <si>
    <t>SOLIDE CORROSIF, COMBURANT, N.S.A.</t>
  </si>
  <si>
    <t>SÓLIDO COMBURENTE CORROSIVO, N.E.P.</t>
  </si>
  <si>
    <t>OXIDIZING SOLID, CORROSIVE, N.O.S.</t>
  </si>
  <si>
    <t>SOLIDE COMBURANT, CORROSIF, N.S.A.</t>
  </si>
  <si>
    <t>SÓLIDO TÓXICO, COMBURENTE, N.E.P.</t>
  </si>
  <si>
    <t>TOXIC SOLID, OXIDIZING, N.O.S.</t>
  </si>
  <si>
    <t>SOLIDE TOXIQUE, COMBURANT, N.S.A.</t>
  </si>
  <si>
    <t>SÓLIDO COMBURENTE, TÓXICO, N.E.P.</t>
  </si>
  <si>
    <t>OXIDIZING SOLID, TOXIC, N.O.S.</t>
  </si>
  <si>
    <t>SOLIDE COMBURANT, TOXIQUE, N.S.A.</t>
  </si>
  <si>
    <t>SÓLIDO ORGÁNICO QUE EXPERIMENTA CALENTAMIENTO ESPONTÁNEO, N.E.P.</t>
  </si>
  <si>
    <t>SELF-HEATING SOLID, ORGANIC, N.O.S.</t>
  </si>
  <si>
    <t>SOLIDE ORGANIQUE AUTO-ÉCHAUFFANT, N.S.A.</t>
  </si>
  <si>
    <t>SÓLIDO ORGÂNICO SUSCEPTÍVEL DE AUTO-AQUECIMENTO, N.S.A.</t>
  </si>
  <si>
    <t>POLVO METÁLICO INFLAMABLE, N.E.P.</t>
  </si>
  <si>
    <t>METAL POWDER, FLAMMABLE, N.O.S.</t>
  </si>
  <si>
    <t>POUDRE MÉTALLIQUE INFLAMMABLE, N.S.A.</t>
  </si>
  <si>
    <t>BATERÍAS DE METAL LITIO</t>
  </si>
  <si>
    <t>LITHIUM METAL BATTERIES</t>
  </si>
  <si>
    <t>PILES AU LITHIUM</t>
  </si>
  <si>
    <t>PILHAS DE LÍTIO METAL</t>
  </si>
  <si>
    <t>BATERÍAS DE METAL LITIO INSTALADAS EN UN EQUIPO</t>
  </si>
  <si>
    <t>LITHIUM METAL BATTERIES CONTAINED IN EQUIPMENT</t>
  </si>
  <si>
    <t xml:space="preserve">PILES AU LITHIUM MÉTAL CONTENUES DANS UN ÉQUIPEMENT </t>
  </si>
  <si>
    <t>PILHAS DE LÍTIO METAL CONTIDAS NUM EQUIPAMENTO</t>
  </si>
  <si>
    <t>BATERÍAS DE METAL LITIO EMBALADAS CON UN EQUIPO</t>
  </si>
  <si>
    <t>LITHIUM METAL BATTERIES PACKED WITH EQUIPMENT</t>
  </si>
  <si>
    <t>PILES AU LITHIUM  MÉTAL EMBALLÉES AVEC UN ÉQUIPEMENT</t>
  </si>
  <si>
    <t>PILHAS DE LÍTIO METAL EMBALADAS COM UM EQUIPAMENTO</t>
  </si>
  <si>
    <t>1-METOXI-2-PROPANOL</t>
  </si>
  <si>
    <t>1-METHOXY-2-PROPANOL</t>
  </si>
  <si>
    <t>MÉTHOXY-1 PROPANOL-2</t>
  </si>
  <si>
    <t>LÍQUIDO CORROSIVO, COMBURENTE, N.E.P.</t>
  </si>
  <si>
    <t>CORROSIVE LIQUID, OXIDIZING, N.O.S.</t>
  </si>
  <si>
    <t>LIQUIDE CORROSIF, COMBURANT, N.S.A.</t>
  </si>
  <si>
    <t>LÍQUIDO CORROSIVO, QUE REACCIONA CON EL AGUA, N.E.P.</t>
  </si>
  <si>
    <t>CORROSIVE LIQUID, WATER-REACTIVE, N.O.S.</t>
  </si>
  <si>
    <t>LIQUIDE CORROSIF, HYDRORÉACTIF, N.S.A.</t>
  </si>
  <si>
    <t>LÍQUIDO CORROSIVO, HIDRO-REACTIVO, N.S.A.</t>
  </si>
  <si>
    <t>8
(4.3)</t>
  </si>
  <si>
    <t>SÓLIDO CORROSIVO, QUE EXPERIMENTA CALENTAMIENTO ESPONTÁNEO, N.E.P.</t>
  </si>
  <si>
    <t>CORROSIVE SOLID, SELF-HEATING, N.O.S.</t>
  </si>
  <si>
    <t>SOLIDE CORROSIF, AUTO-ÉCHAUFFANT, N.S.A.</t>
  </si>
  <si>
    <t>SÓLIDO CORROSIVO, SUSCEPTÍVEL DE AUTO-AQUECIMENTO, N.S.A.</t>
  </si>
  <si>
    <t>8
(4.2)</t>
  </si>
  <si>
    <t>SÓLIDO CORROSIVO, QUE REACCIONA CON EL AGUA, N.E.P.</t>
  </si>
  <si>
    <t>CORROSIVE SOLID, WATER-REACTIVE, N.O.S.</t>
  </si>
  <si>
    <t>SOLIDE CORROSIF, HYDRORÉACTIF, N.S.A.</t>
  </si>
  <si>
    <t>SÓLIDO CORROSIVO, HIDRO-REACTIVO, N.S.A.</t>
  </si>
  <si>
    <t>SÓLIDO INFLAMABLE, COMBURENTE, N.E.P.</t>
  </si>
  <si>
    <t>FLAMMABLE SOLID, OXIDIZING, N.O.S.</t>
  </si>
  <si>
    <t>SOLIDE INFLAMMABLE, COMBURANT, N.S.A.</t>
  </si>
  <si>
    <t>LÍQUIDO COMBURENTE, CORROSIVO, N.E.P.</t>
  </si>
  <si>
    <t>OXIDIZING LIQUID, CORROSIVE, N.O.S.</t>
  </si>
  <si>
    <t>LIQUIDE COMBURANT, CORROSIF, N.S.A.</t>
  </si>
  <si>
    <t>LÍQUIDO COMBURENTE, TÓXICO, N.E.P.</t>
  </si>
  <si>
    <t>OXIDIZING LIQUID, TOXIC, N.O.S.</t>
  </si>
  <si>
    <t>LIQUIDE COMBURANT, TOXIQUE, N.S.A.</t>
  </si>
  <si>
    <t>SÓLIDO COMBURENTE, QUE EXPERIMENTA CALENTAMIENTO ESPONTÁNEO, N.E.P.</t>
  </si>
  <si>
    <t>OXIDIZING SOLID, SELF-HEATING, N.O.S.</t>
  </si>
  <si>
    <t>SOLIDE COMBURANT, AUTOÉCHAUFFANT, N.S.A.</t>
  </si>
  <si>
    <t>SÓLIDO COMBURENTE, SUSCEPTÍVEL DE AUTO-AQUECIMENTO, N.S.A.</t>
  </si>
  <si>
    <t>PERÓXIDO ORGÁNICO LÍQUIDO DE TIPO B</t>
  </si>
  <si>
    <t>ORGANIC PEROXIDE TYPE B, LIQUID</t>
  </si>
  <si>
    <t>PEROXYDE ORGANIQUE DE TYPE B, LIQUIDE</t>
  </si>
  <si>
    <t>5.2
(1)</t>
  </si>
  <si>
    <t>PERÓXIDO ORGÁNICO SÓLIDO DE TIPO B</t>
  </si>
  <si>
    <t>ORGANIC PEROXIDE TYPE B, SOLID</t>
  </si>
  <si>
    <t>PEROXYDE ORGANIQUE DE TYPE B, SOLIDE</t>
  </si>
  <si>
    <t>PERÓXIDO ORGÁNICO LIQIDO  DE TIPO C</t>
  </si>
  <si>
    <t>ORGANIC PEROXIDE TYPE C, LIQUID</t>
  </si>
  <si>
    <t>PEROXYDE ORGANIQUE DE TYPE C, LIQUIDE</t>
  </si>
  <si>
    <t>PERÓXIDO ORGÁNICO SÓLIDO DE TIPO C</t>
  </si>
  <si>
    <t>ORGANIC PEROXIDE TYPE C, SOLID</t>
  </si>
  <si>
    <t>PEROXYDE ORGANIQUE DE TYPE C, SOLIDE</t>
  </si>
  <si>
    <t>PERÓXIDO ORGÁNICO LÍQUIDO DE TIPO D</t>
  </si>
  <si>
    <t>ORGANIC PEROXIDE TYPE D, LIQUID</t>
  </si>
  <si>
    <t>PEROXYDE ORGANIQUE DE TYPE D, LIQUIDE</t>
  </si>
  <si>
    <t>PERÓXIDO ORGÁNICO SÓLIDO DE TIPO D</t>
  </si>
  <si>
    <t>ORGANIC PEROXIDE TYPE D, SOLID</t>
  </si>
  <si>
    <t>PEROXYDE ORGANIQUE DE TYPE D, SOLIDE</t>
  </si>
  <si>
    <t>PERÓXIDO ORGÁNICO LÍQUIDO DE TIPO E</t>
  </si>
  <si>
    <t>ORGANIC PEROXIDE TYPE E, LIQUID</t>
  </si>
  <si>
    <t>PEROXYDE ORGANIQUE DE TYPE E, LIQUIDE</t>
  </si>
  <si>
    <t>PERÓXIDO ORGÁNICO SÓLIDO DE TIPO E</t>
  </si>
  <si>
    <t>ORGANIC PEROXIDE TYPE E, SOLID</t>
  </si>
  <si>
    <t>PEROXYDE ORGANIQUE DE TYPE E, SOLIDE</t>
  </si>
  <si>
    <t>PERÓXIDO ORGÁNICO LÍQUIDO DE TIPO F</t>
  </si>
  <si>
    <t>ORGANIC PEROXIDE TYPE F, LIQUID</t>
  </si>
  <si>
    <t>PEROXYDE ORGANIQUE DE TYPE F, LIQUIDE</t>
  </si>
  <si>
    <t>PERÓXIDO ORGÁNICO SÓLIDO DE TIPO F</t>
  </si>
  <si>
    <t>ORGANIC PEROXIDE TYPE F, SOLID</t>
  </si>
  <si>
    <t>PEROXYDE ORGANIQUE DE TYPE F, SOLIDE</t>
  </si>
  <si>
    <t>PERÓXIDO ORGÁNICO LÍQUIDO DE TIPO B, CON TEMPERATURA REGULADA</t>
  </si>
  <si>
    <t>ORGANIC PEROXIDE TYPE B, LIQUID, TEMPERATURE CONTROLLED</t>
  </si>
  <si>
    <t>PEROXYDE ORGANIQUE DE TYPE B, LIQUIDE, AVEC RÉGULATION DE TEMPÉRATURE</t>
  </si>
  <si>
    <t>PERÓXIDO ORGÁNICO SÓLIDO TIPO B, CON TEMPERATURA REGULADA</t>
  </si>
  <si>
    <t>ORGANIC PEROXIDE TYPE B, SOLID, TEMPERATURE CONTROLLED</t>
  </si>
  <si>
    <t>PEROXYDE ORGANIQUE DE TYPE B, SOLIDE, AVEC RÉGULATION DE TEMPÉRATURE</t>
  </si>
  <si>
    <t>PERÓXIDO ORGÁNICO LÍQUIDO DE TIPO C, CON TEMPERATURA REGULADA</t>
  </si>
  <si>
    <t>ORGANIC PEROXIDE TYPE C, LIQUID, TEMPERATURE CONTROLLED</t>
  </si>
  <si>
    <t>PEROXYDE ORGANIQUE DE TYPE C, LIQUIDE, AVEC RÉGULATION DE TEMPÉRATURE</t>
  </si>
  <si>
    <t>PERÓXIDO ORGÁNICO SÓLIDO DE TIPO C, CON TEMPERATURA REGULADA</t>
  </si>
  <si>
    <t>ORGANIC PEROXIDE TYPE C, SOLID, TEMPERATURE CONTROLLED</t>
  </si>
  <si>
    <t>PEROXYDE ORGANIQUE DE TYPE C, SOLIDE, AVEC RÉGULATION DE TEMPÉRATURE</t>
  </si>
  <si>
    <t>PERÓXIDO ORGÁNICO LÍQUIDO DE TIPO D,  CON TEMPERATURA REGULADA</t>
  </si>
  <si>
    <t>ORGANIC PEROXIDE TYPE D, LIQUID, TEMPERATURE CONTROLLED</t>
  </si>
  <si>
    <t>PEROXYDE ORGANIQUE DE TYPE D, LIQUIDE, AVEC RÉGULATION DE TEMPÉRATURE</t>
  </si>
  <si>
    <t>PERÓXIDO ORGÁNICO SÓLIDO DE TIPO D, CON TEMPERATURA REGULADA</t>
  </si>
  <si>
    <t>ORGANIC PEROXIDE TYPE D, SOLID, TEMPERATURE CONTROLLED</t>
  </si>
  <si>
    <t>PEROXYDE ORGANIQUE DE TYPE D, SOLIDE, AVEC RÉGULATION DE TEMPÉRATURE</t>
  </si>
  <si>
    <t>PERÓXIDO ORGÁNICO LÍQUIDO DE TIPO E, CON TEMPERATURA REGULADA</t>
  </si>
  <si>
    <t>ORGANIC PEROXIDE TYPE E, LIQUID, TEMPERATURE CONTROLLED</t>
  </si>
  <si>
    <t>PEROXYDE ORGANIQUE DE TYPE E, LIQUIDE, AVEC RÉGULATION DE TEMPÉRATURE</t>
  </si>
  <si>
    <t>PERÓXIDO ORGÁNICO SÓLIDO DE TIPO E, CON TEMPERATURA REGULADA</t>
  </si>
  <si>
    <t>ORGANIC PEROXIDE TYPE E, SOLID, TEMPERATURE CONTROLLED</t>
  </si>
  <si>
    <t>PEROXYDE ORGANIQUE DE TYPE E, SOLIDE, AVEC RÉGULATION DE TEMPÉRATURE</t>
  </si>
  <si>
    <t>PERÓXIDO ORGÁNICO LÍQUIDO DE TIPO F, CON TEMPERATURA REGULADA</t>
  </si>
  <si>
    <t>ORGANIC PEROXIDE TYPE F, LIQUID, TEMPERATURE CONTROLLED</t>
  </si>
  <si>
    <t>PEROXYDE ORGANIQUE DE TYPE F, LIQUIDE, AVEC RÉGULATION DE TEMPÉRATURE</t>
  </si>
  <si>
    <t>PERÓXIDO ORGÁNICO SÓLIDO DE TIPO F, CON TEMPERATURA REGULADA</t>
  </si>
  <si>
    <t>ORGANIC PEROXIDE TYPE F, SOLID, TEMPERATURE CONTROLLED</t>
  </si>
  <si>
    <t>PEROXYDE ORGANIQUE DE TYPE F, SOLIDE, AVEC RÉGULATION DE TEMPÉRATURE</t>
  </si>
  <si>
    <t>SÓLIDO COMBURENTE, QUE REACCIONA CON EL AGUA, N.E.P.</t>
  </si>
  <si>
    <t>OXIDIZING SOLID, WATER-REACTIVE, N.O.S.</t>
  </si>
  <si>
    <t>SOLIDE COMBURANT, HYDRORÉACTIF, N.S.A.</t>
  </si>
  <si>
    <t>SÓLIDO COMBURENTE, HIDRO-REACTIVO, N.S.A.</t>
  </si>
  <si>
    <t>LÍQUIDO TÓXICO, COMBURENTE, N.E.P.</t>
  </si>
  <si>
    <t>TOXIC LIQUID, OXIDIZING, N.O.S.</t>
  </si>
  <si>
    <t>LIQUIDE TOXIQUE, COMBURANT, N.S.A.</t>
  </si>
  <si>
    <t>LÍQUIDO TÓXICO, QUE REACCIONA CON EL AGUA, N.E.P.</t>
  </si>
  <si>
    <t>TOXIC LIQUID, WATER-REACTIVE, N.O.S.</t>
  </si>
  <si>
    <t>LIQUIDE TOXIQUE, HYDRORÉACTIF, N.S.A.</t>
  </si>
  <si>
    <t>LÍQUIDO TÓXICO, HIDRO-REACTIVO, N.S.A.</t>
  </si>
  <si>
    <t>6.1
(4.3)</t>
  </si>
  <si>
    <t>SÓLIDO TÓXICO, QUE EXPERIMENTA CALENTAMIENTO ESPONTÁNEO, N.E.P.</t>
  </si>
  <si>
    <t>TOXIC SOLID, SELF-HEATING, N.O.S.</t>
  </si>
  <si>
    <t>SOLIDE TOXIQUE, AUTO-ÉCHAUFFANT, N.S.A.</t>
  </si>
  <si>
    <t>SÓLIDO TÓXICO, SUSCEPTÍVEL DE AUTO-AQUECIMENTO, N.S.A.</t>
  </si>
  <si>
    <t>6.1
(4.2)</t>
  </si>
  <si>
    <t>SÓLIDO TÓXICO, QUE REACCIONA CON EL AGUA, N.E.P.</t>
  </si>
  <si>
    <t>TOXIC SOLID, WATER-REACTIVE, N.O.S.</t>
  </si>
  <si>
    <t>SOLIDE TOXIQUE, HYDRORÉACTIF, N.S.A.</t>
  </si>
  <si>
    <t>SÓLIDO TÓXICO, HIDRO-REACTIVO, N.S.A.</t>
  </si>
  <si>
    <t>SÓLIDO QUE EXPERIMENTA CALENTAMIENTO ESPONTÁNEO, CORROSIVO, ORGÁNICO, N.E.P.</t>
  </si>
  <si>
    <t>SELF-HEATING SOLID, CORROSIVE, ORGANIC, N.O.S.</t>
  </si>
  <si>
    <t>SOLIDE ORGANIQUE AUTO-ÉCHAUFFANT, CORROSIF, N.S.A.</t>
  </si>
  <si>
    <t>SÓLIDO ORGÂNICO SUSCEPTÍVEL DE AUTO-AQUECIMENTO, CORROSIVO, N.S.A.</t>
  </si>
  <si>
    <t>SÓLIDO QUE EXPERIMENTA CALENTAMIENTO ESPONTÁNEO, COMBURENTE, N.E.P.</t>
  </si>
  <si>
    <t>SELF-HEATING SOLID, OXIDIZING, N.O.S</t>
  </si>
  <si>
    <t>SOLIDE AUTO-ÉCHAUFFANT, COMBURANT, N.S.A.</t>
  </si>
  <si>
    <t>SÓLIDO SUSCEPTÍVEL DE AUTO-AQUECIMENTO, COMBURENTE, N.S.A.</t>
  </si>
  <si>
    <t>SÓLIDO QUE EXPERIMENTA CALENTAMIENTO ESPONTÁNEO, TÓXICO, ORGÁNICO, N.E.P.</t>
  </si>
  <si>
    <t>SELF-HEATING SOLID, TOXIC, ORGANIC, N.O.S.</t>
  </si>
  <si>
    <t>SOLIDE ORGANIQUE AUTO-ÉCHAUFFANT, TOXIQUE, N.S.A.</t>
  </si>
  <si>
    <t>SÓLIDO ORGÂNICO SUSCEPTÍVEL DE AUTO-AQUECIMENTO, TÓXICO, N.S.A.</t>
  </si>
  <si>
    <t>LÍQUIDO QUE REACCIONA CON EL AGUA, CORROSIVO, N.E.P.</t>
  </si>
  <si>
    <t>WATER-REACTIVE LIQUID, CORROSIVE, N.O.S.</t>
  </si>
  <si>
    <t>LIQUIDE HYDRORÉACTIF, CORROSIF, N.S.A.</t>
  </si>
  <si>
    <t>LÍQUIDO HIDRO-REACTIVO, CORROSIVO, N.S.A.</t>
  </si>
  <si>
    <t>4.3
(8)</t>
  </si>
  <si>
    <t>LÍQUIDO QUE REACCIONA CON EL AGUA, TÓXICO, N.E.P.</t>
  </si>
  <si>
    <t>WATER-REACTIVE LIQUID, TOXIC, N.O.S.</t>
  </si>
  <si>
    <t>LIQUIDE HYDRORÉACTIF, TOXIQUE, N.S.A.</t>
  </si>
  <si>
    <t>LÍQUIDO HIDRO-REACTIVO, TÓXICO, N.S.A.</t>
  </si>
  <si>
    <t>SÓLIDO QUE REACCIONA CON EL AGUA, CORROSIVO, N.E.P.</t>
  </si>
  <si>
    <t>WATER-REACTIVE SOLID, CORROSIVE, N.O.S.</t>
  </si>
  <si>
    <t>SOLIDE HYDRORÉACTIF, CORROSIF, N.S.A.</t>
  </si>
  <si>
    <t>SÓLIDO HIDRO-REACTIVO, CORROSIVO, N.S.A.</t>
  </si>
  <si>
    <t>SÓLIDO QUE REACCIONA CON EL AGUA, INFLAMABLE, N.E.P.</t>
  </si>
  <si>
    <t>WATER-REACTIVE SOLID, FLAMMABLE, N.O.S.</t>
  </si>
  <si>
    <t>SOLIDE HYDRORÉACTIF, INFLAMMABLE, N.S.A.</t>
  </si>
  <si>
    <t>SÓLIDO HIDRO-REACTIVO, INFLAMÁVEL, N.S.A.</t>
  </si>
  <si>
    <t>4.3 
(4.1)</t>
  </si>
  <si>
    <t>SÓLIDO QUE REACCIONA CON EL AGUA, COMBURENTE, N.E.P.</t>
  </si>
  <si>
    <t>WATER-REACTIVE SOLID, OXIDIZING, N.O.S.</t>
  </si>
  <si>
    <t>SOLIDE HYDRORÉACTIF, COMBURANT, N.S.A.</t>
  </si>
  <si>
    <t>SÓLIDO HIDRO-REACTIVO, COMBURENTE, N.S.A.</t>
  </si>
  <si>
    <t>SÓLIDO QUE REACCIONA CON EL AGUA, TÓXICO, N.E.P.</t>
  </si>
  <si>
    <t>WATER-REACTIVE SOLID, TOXIC, N.O.S.</t>
  </si>
  <si>
    <t>SOLIDE HYDRORÉACTIF, TOXIQUE, N.S.A.</t>
  </si>
  <si>
    <t>SÓLIDO HIDRO-REACTIVO, TÓXICO, N.S.A.</t>
  </si>
  <si>
    <t>SÓLIDO QUE REACCIONA CON EL AGUA Y QUE EXPERIMENTA CALENTAMIENTO ESPONTÁNEO, N.E.P.</t>
  </si>
  <si>
    <t>WATER-REACTIVE SOLID, SELF-HEATING, N.O.S.</t>
  </si>
  <si>
    <t>SOLIDE HYDRORÉACTIF, AUTO-ÉCHAUFFANT, N.S.A.</t>
  </si>
  <si>
    <t>SÓLIDO HIDRO-REACTIVO, SUSCEPTÍVEL DE AUTO-AQUECIMENTO, N.S.A.</t>
  </si>
  <si>
    <t>TRIFLUOROMETANO LÍQUIDO REFRIGERADO</t>
  </si>
  <si>
    <t>TRIFLUOROMETHANE, REFRIGERATED LIQUID</t>
  </si>
  <si>
    <t>TRIFLUOROMÉTHANE LIQUIDE RÉFRIGÉRÉ</t>
  </si>
  <si>
    <t>SÓLIDO COMBURENTE, INFLAMABLE, N.E.P.</t>
  </si>
  <si>
    <t>OXIDIZING SOLID, FLAMMABLE, N.O.S.</t>
  </si>
  <si>
    <t>SOLIDE COMBURANT, INFLAMMABLE, N.S.A.</t>
  </si>
  <si>
    <t>ETILENO, ACETILENO Y PROOPILENO EN MEZCLA LÍQUIDA, REFRIGERADA</t>
  </si>
  <si>
    <t>ETHYLENE, ACETYLENE AND PROPYLENE MIXTURE, REFRIGERATED LIQUID</t>
  </si>
  <si>
    <t>ÉTHYLÈNE, ACÉTYLÈNE ET PROPYLÈNE EN MÉLANGE LIQUIDE RÉFRIGÉRÉ</t>
  </si>
  <si>
    <t>ETILENO, ACETILENO E PROPILENO EM MISTURA LÍQUIDA REFRIGERADA</t>
  </si>
  <si>
    <t>LÍQUIDO COMBURENTE, N.E.P.</t>
  </si>
  <si>
    <t>OXIDIZING LIQUID, N.O.S.</t>
  </si>
  <si>
    <t>LIQUIDE COMBURANT, N.S.A.</t>
  </si>
  <si>
    <t>ALCALOIDES LÍQUIDOS, N.E.P.</t>
  </si>
  <si>
    <t>ALKALOIDS, LIQUID, N.O.S.</t>
  </si>
  <si>
    <t>ALCALOÏDES LIQUIDES, N.S.A.</t>
  </si>
  <si>
    <t>ALCALÓIDES LÍQUIDOS, N.S.A.</t>
  </si>
  <si>
    <t>SALES DE ALCALOIDES LÍQUIDAS, N.E.P.</t>
  </si>
  <si>
    <t>ALKALOID SALTS, LIQUID, N.O.S.</t>
  </si>
  <si>
    <t>SELS D'ALCALOÏDES LIQUIDES, N.S.A.</t>
  </si>
  <si>
    <t>SAIS DE ALCALÓIDES LÍQUIDOS, N.S.A.</t>
  </si>
  <si>
    <t>ANTIMONIO, COMPUESTO INORGÁNICO LÍQUIDO, N.E.P.</t>
  </si>
  <si>
    <t>ANTIMONY COMPOUND, INORGANIC, LIQUID, N.O.S.</t>
  </si>
  <si>
    <t>COMPOSÉ INORGANIQUE LIQUIDE DE L'ANTIMOINE, N.S.A.</t>
  </si>
  <si>
    <t>DESINFECTANTE LÍQUIDO TÓXICO, N.E.P.</t>
  </si>
  <si>
    <t>DISINFECTANT, LIQUID, TOXIC, N.O.S.</t>
  </si>
  <si>
    <t>DÉSINFECTANT LIQUIDE TOXIQUE, N.S.A.</t>
  </si>
  <si>
    <t>DESINFECTANTE LÍQUIDO TÓXICO, N.S.A.</t>
  </si>
  <si>
    <t xml:space="preserve">COLORANTE SÓLIDO TÓXICO, N.E.P. </t>
  </si>
  <si>
    <t>DYE, SOLID, TOXIC, N.O.S.</t>
  </si>
  <si>
    <t>COLORANT SOLIDE TOXIQUE, N.S.A.</t>
  </si>
  <si>
    <t>CORANTE SÓLIDO TÓXICO, N.S.A.</t>
  </si>
  <si>
    <t>MATERIA INTERMEDIA PARA COLORANTE, SÓLIDA, TÓXICA, N.E.P.</t>
  </si>
  <si>
    <t>DYE INTERMEDIATE, SOLID, TOXIC, N.O.S.</t>
  </si>
  <si>
    <t>MATIÈRE INTERMÉDIAIRE SOLIDE POUR COLORANT, TOXIQUE, N.S.A.</t>
  </si>
  <si>
    <t>MATÉRIA INTERMÉDIA SÓLIDA PARA CORANTE, TÓXICA, N.S.A.</t>
  </si>
  <si>
    <t>NICOTINA, COMPUESTO LÍQUIDO DE, N.E.P.</t>
  </si>
  <si>
    <t xml:space="preserve">NICOTINE COMPOUND, LIQUID, N.O.S. </t>
  </si>
  <si>
    <t xml:space="preserve">COMPOSÉ LIQUIDE DE LA NICOTINE, N.S.A. </t>
  </si>
  <si>
    <t>COMPOSTO LÍQUIDO DE NICOTINA, N.S.A.</t>
  </si>
  <si>
    <t>PREPARADO LÍQUIDO A BASE DE NICOTINA, N.E.P.</t>
  </si>
  <si>
    <t>NICOTINE PREPARATION, LIQUID, N.O.S.</t>
  </si>
  <si>
    <t>PRÉPARATION LIQUIDE DE LA NICOTINE, N.S.A.</t>
  </si>
  <si>
    <t>PREPARAÇÃO LÍQUIDA DE NICOTINA, N.S.A.</t>
  </si>
  <si>
    <t>ALQUILFENOLES LÍQUIDOS N.E.P.</t>
  </si>
  <si>
    <t>ALKYLPHENOLS, LIQUID, N.O.S.</t>
  </si>
  <si>
    <t>ALKYLPHÉNOLS LIQUIDES, N.S.A.</t>
  </si>
  <si>
    <t>ALQUILFENÓIS LÍQUIDOS, N.S.A.</t>
  </si>
  <si>
    <t xml:space="preserve">ALQUILFENOLES LÍQUIDOS N.E.P. </t>
  </si>
  <si>
    <t>COMPUESTO DE ORGANOESTAÑO SÓLIDO, N.E.P.</t>
  </si>
  <si>
    <t>ORGANOTIN COMPOUND, SOLID, N.O.S.</t>
  </si>
  <si>
    <t>COMPOSÉ ORGANIQUE SOLIDE DE L'ÉTAIN, N.S.A.</t>
  </si>
  <si>
    <t>COLORANTE SÓLIDO CORROSIVO, N.E.P.</t>
  </si>
  <si>
    <t>DYE, SOLID, CORROSIVE, N.O.S.</t>
  </si>
  <si>
    <t>COLORANT SOLIDE CORROSIF, N.S.A.</t>
  </si>
  <si>
    <t>CORANTE SÓLIDO CORROSIVO, N.S.A.</t>
  </si>
  <si>
    <t>MATERIA INTERMEDIA  PARA COLORANTES, SÓLIDA CORROSIVA, N.E.P.</t>
  </si>
  <si>
    <t>DYE INTERMEDIATE, SOLID, CORROSIVE, N.O.S.</t>
  </si>
  <si>
    <t>MATIÈRE INTERMÉDIAIRE SOLIDE POUR COLORANT, CORROSIVE, N.S.A.</t>
  </si>
  <si>
    <t>MATÉRIA INTERMÉDIA SÓLIDA PARA CORANTE, CORROSIVA, N.S.A.</t>
  </si>
  <si>
    <t>LÍQUIDO QUE REACCIONA CON EL AGUA, N.E.P.</t>
  </si>
  <si>
    <t>WATER-REACTIVE LIQUID, N.O.S.</t>
  </si>
  <si>
    <t>LIQUIDE HYDRORÉACTIF, N.S.A.</t>
  </si>
  <si>
    <t>LÍQUIDO HIDRO-REACTIVO, N.S.A.</t>
  </si>
  <si>
    <t>PERÓXIDO DE HIDRÓGENO Y ÁCIDO PEROXIACÉTICO EN MEZCLA  ESTABILIZADA</t>
  </si>
  <si>
    <t>HYDROGEN PEROXIDE AND PEROXYACETIC ACID MIXTURE  STABILIZED</t>
  </si>
  <si>
    <t>PEROXYDE D'HYDROGÈNE ET ACIDE PEROXYACÉTIQUE EN MÉLANGE STABILISÉ</t>
  </si>
  <si>
    <t>PERÓXIDO DE HIDROGÉNIO E ÁCIDO PEROXIACÉTICO EM MISTURA, ESTABILIZADO</t>
  </si>
  <si>
    <t>DISPOSITIVOS PEQUEÑOS ACCIONADOS POR HIDROCARBUROS GASEOSOS</t>
  </si>
  <si>
    <t>DEVICES, SMALL, HYDROCARBON GAS POWERED</t>
  </si>
  <si>
    <t>PETITS APPAREILS À HYDROCARBURES GAZEUX</t>
  </si>
  <si>
    <t>PEQUENOS APARELHOS COM HIDROCARBONETOS GASOSOS</t>
  </si>
  <si>
    <t>RECARGAS DE HIDROCARBUROS GASEOSOS PARA DISPOSITIVOS PEQUEÑOS</t>
  </si>
  <si>
    <t>HYDROCARBON GAS REFILLS FOR SMALL DEVICES</t>
  </si>
  <si>
    <t>RECHARGES D'HYDROCARBURES GAZEUX POUR PETITS APPAREILS</t>
  </si>
  <si>
    <t>RECARGAS DE HIDROCARBONETOS GASOSOS PARA PEQUENOS APARELHOS</t>
  </si>
  <si>
    <t>DIFENILOS POLIHALOGENADOS LÍQUIDOS</t>
  </si>
  <si>
    <t>POLYHALOGENATED BIPHENYLS, LIQUID</t>
  </si>
  <si>
    <t>DIPHÉNYLES POLYHALOGÉNÉS LIQUIDES</t>
  </si>
  <si>
    <t>TERFENILOS POLIHALOGENADOS LÍQUIDOS</t>
  </si>
  <si>
    <t>POLYHALOGENATED TERPHENYLS, LIQUID</t>
  </si>
  <si>
    <t>TERPHÉNYLES POLYHALOGÉNÉS LIQUIDES</t>
  </si>
  <si>
    <t>DIFENILOS POLIHALOGENADOS SÓLIDOS</t>
  </si>
  <si>
    <t>POLYHALOGENATED BIPHENYLS, SOLID</t>
  </si>
  <si>
    <t>DIPHÉNYLES POLYHALOGÉNÉS SOLIDES</t>
  </si>
  <si>
    <t>TERFENILOS POLIHALOGENADOS SÓLIDOS</t>
  </si>
  <si>
    <t>POLYHALOGENATED TERPHENYLS, SOLID</t>
  </si>
  <si>
    <t>TERPHÉNYLES POLYHALOGÉNÉS SOLIDES</t>
  </si>
  <si>
    <t>PERFLUORO (ÉTER METILVÍNILICO)</t>
  </si>
  <si>
    <t>PERFLUORO(METHYL VINYL ETHER)</t>
  </si>
  <si>
    <t>ÉTHER PERFLUORO (MÉTHYLVINYLIQUE)</t>
  </si>
  <si>
    <t>PERFLUORO (ÉTER ETILVÍNILICO)</t>
  </si>
  <si>
    <t>PERFLUORO(ETHYL VINYL ETHER)</t>
  </si>
  <si>
    <t>ÉTHER PERFLUORO (ÉTHYLVINYLIQUE)</t>
  </si>
  <si>
    <t>PENTACHLOROPHENOL</t>
  </si>
  <si>
    <t>PENTACHLOROPHÉNOL</t>
  </si>
  <si>
    <t>GAS COMPRIMIDO COMBURENTE, N.E.P.</t>
  </si>
  <si>
    <t>COMPRESSED GAS, OXIDIZING, N.O.S.</t>
  </si>
  <si>
    <t>GAZ COMPRIMÉ COMBURANT, N.S.A.</t>
  </si>
  <si>
    <t>GAS LICUADO COMBURENTE, N.E.P.</t>
  </si>
  <si>
    <t>LIQUEFIED GAS, OXIDIZING, N.O.S.</t>
  </si>
  <si>
    <t>GAZ LIQUÉFIÉ COMBURANT, N.S.A.</t>
  </si>
  <si>
    <t>GAS LICUADO REFRIGERADO, N.E.P.</t>
  </si>
  <si>
    <t>GAS, REFRIGERATED LIQUID, N.O.S.</t>
  </si>
  <si>
    <t>GAZ LIQUIDE RÉFRIGÉRÉ, N.S.A.</t>
  </si>
  <si>
    <t>1,1,1,2-TETRAFLUORETANO (GAS REFRIGERANTE R134a)</t>
  </si>
  <si>
    <t>1,1,1,2-TETRAFLUOROETHANE (REFRIGERANT GAS R 134a)</t>
  </si>
  <si>
    <t>TÉTRAFLUORO-1,1,1,2 ÉTHANE (GAZ RÉFRIGÉRANT R 134a)</t>
  </si>
  <si>
    <t>GAS LICUADO TÓXICO, INFLAMABLE, N.E.P.</t>
  </si>
  <si>
    <t>LIQUEFIED GAS, TOXIC, FLAMMABLE, N.O.S.</t>
  </si>
  <si>
    <t>GAZ LIQUÉFIÉ TOXIQUE, INFLAMMABLE, N.S.A.</t>
  </si>
  <si>
    <t>GAS LICUADO INFLAMABLE, N.E.P.</t>
  </si>
  <si>
    <t>LIQUEFIED GAS, FLAMMABLE, N.O.S.</t>
  </si>
  <si>
    <t>GAZ LIQUÉFIÉ INFLAMMABLE, N.S.A.</t>
  </si>
  <si>
    <t>GAS LICUADO TÓXICO, N.E.P.</t>
  </si>
  <si>
    <t>LIQUEFIED GAS, TOXIC, N.O.S.</t>
  </si>
  <si>
    <t>GAZ LIQUÉFIÉ TOXIQUE, N.S.A.</t>
  </si>
  <si>
    <t>GAS LICUADO, N.E.P.</t>
  </si>
  <si>
    <t>LIQUEFIED GAS, N.O.S.</t>
  </si>
  <si>
    <t>GAZ LIQUÉFIÉ, N.S.A.</t>
  </si>
  <si>
    <t>OBJETOS CON PRESIÓN INTERIOR, NEUMÁTICOS</t>
  </si>
  <si>
    <t>ARTICLES, PRESSURIZED, PNEUMATIC</t>
  </si>
  <si>
    <t>OBJETS SOUS PRESSION PNEUMATIQUE</t>
  </si>
  <si>
    <t>OBJECTOS SOB PRESSÃO PNEUMÁTICA</t>
  </si>
  <si>
    <t>OBJETOS A PRESIÓN INTERIOR, HIDRÁULICOS</t>
  </si>
  <si>
    <t>ARTICLES, PRESSURIZED HYDRAULIC</t>
  </si>
  <si>
    <t>OBJETS SOUS PRESSION HYDRAULIQUE</t>
  </si>
  <si>
    <t>OBJECTOS SOB PRESSÃO HIDRÁULICA</t>
  </si>
  <si>
    <t xml:space="preserve">DEPÓSITO DE COMBUSTIBLE DE GRUPO MOTOR DE CIRCUITO HIDRÁULICO DE AERONAVE </t>
  </si>
  <si>
    <t>AIRCRAFT HYDRAULIC POWER UNIT FUEL TANK</t>
  </si>
  <si>
    <t>RÉSERVOIR DE CARBURANT POUR MOTEUR DE CIRCUIT HYDRAULIQUE D'AÉRONEF</t>
  </si>
  <si>
    <t>RESERVATÓRIO DE CARBURANTE PARA MOTOR DE CIRCUITO HIDRÁULICO DE AERONAVE</t>
  </si>
  <si>
    <t>Motor de combustión interna,  NO ESTA SOMETIDO AL ADR, Transporte según 1.1.4.2.1</t>
  </si>
  <si>
    <t>Engine, internal combustion  NOT SUBJECT TO ADR, Carriage in accordance with 1.1.4.2.1</t>
  </si>
  <si>
    <t>Moteur à combustion interne . NON SOUMIS À L'ADR, Transport selon 1.1.4.2.1</t>
  </si>
  <si>
    <t>Motor de combustão interna. NÃO SUBMETIDO AO ADR. Transporte em conformidade com o 1.1.4.2.1</t>
  </si>
  <si>
    <t>Vehículo a propulsión por gas inflamable . NO ESTA SOMETIDO AL ADR, Transporte según 1.1.4.2.1</t>
  </si>
  <si>
    <t>Vehicle, flammable gas powered. NOT SUBJECT TO ADR, Carriage in accordance with 1.1.4.2.1</t>
  </si>
  <si>
    <t>Véhicule à propulsion par gaz inflammable. NON SOUMIS À L'ADR, Transport selon 1.1.4.2.1</t>
  </si>
  <si>
    <t>veículo de propulsão a gás inflamável. NÃO SUBMETIDO AO ADR. Transporte em conformidade com o 1.1.4.2.1</t>
  </si>
  <si>
    <t>Vehículo a propulsión por líquido inflamable. NO ESTA SOMETIDO AL ADR, Transporte según 1.1.4.2.1</t>
  </si>
  <si>
    <t>Vehicle, flammable liquid powered. NOT SUBJECT TO ADR, Carriage in accordance with 1.1.4.2.1</t>
  </si>
  <si>
    <t>Véhicule à propulsion par liquide inflammable. NON SOUMIS À L'ADR, Transport selon 1.1.4.2.1</t>
  </si>
  <si>
    <t>Veículo de propulsão a líquido inflamável. NÃO SUBMETIDO AO ADR. Transporte em conformidade com o 1.1.4.2.1</t>
  </si>
  <si>
    <t>Motor con pila de combustible propulsado por gas inflamable. NO ESTA SOMETIDO AL ADR, Transporte según 1.1.4.2.1</t>
  </si>
  <si>
    <t>Motor de pilha de combustível que contém gás inflamável. NÃO SUBMETIDO AO ADR. Transporte em conformidade com o 1.1.4.2.1</t>
  </si>
  <si>
    <t>Vehículo con una pila de combustible propulsado por gas inflamable. NO ESTA SOMETIDO AL ADR, Transporte según 1.1.4.2.1</t>
  </si>
  <si>
    <t>Veículo movido por pilhas de combustível que contenham gases inflamáveis. NÃO SUBMETIDO AO ADR. Transporte em conformidade com o 1.1.4.2.1</t>
  </si>
  <si>
    <t>Vehículo con una pila de combustible propulsado por líquido inflamable. NO ESTA SOMETIDO AL ADR, Transporte según 1.1.4.2.1</t>
  </si>
  <si>
    <t>Veículo de propulsão a pilha de combustível. NÃO SUBMETIDO AO ADR. Transporte em conformidade com o 1.1.4.2.1</t>
  </si>
  <si>
    <t>MUESTRAS DE GAS INFLAMABLE, A PRESIÓN NORMAL, N.E.P.</t>
  </si>
  <si>
    <t>GAS SAMPLE, NON-PRESSURIZED, FLAMMABLE, N.O.S.</t>
  </si>
  <si>
    <t>ÉCHANTILLON DE GAZ, NON COMPRIMÉ, INFLAMMABLE, N.S.A.</t>
  </si>
  <si>
    <t>AMOSTRA DE GÁS NÃO COMPRIMIDO, INFLAMÁVEL, N.S.A.</t>
  </si>
  <si>
    <t>MUESTRAS DE GAS TÓXICO, INFLAMABLE, A PRESIÓN NORMAL, N.E.P.</t>
  </si>
  <si>
    <t>GAS SAMPLE, NON-PRESSURIZED, TOXIC, FLAMMABLE, N.O.S.</t>
  </si>
  <si>
    <t>ÉCHANTILLON DE GAZ, NON COMPRIMÉ, TOXIQUE, INFLAMMABLE, N.S.A.</t>
  </si>
  <si>
    <t>AMOSTRA DE GÁS, NÃO COMPRIMIDO, TÓXICO, INFLAMÁVEL, N.S.A.</t>
  </si>
  <si>
    <t>MUESTRAS DE GAS TÓXICO, A PRESIÓN NORMAL, N.E.P.</t>
  </si>
  <si>
    <t>GAS SAMPLE, NON-PRESSURIZED, TOXIC, N.O.S.</t>
  </si>
  <si>
    <t>ÉCHANTILLON DE GAZ, NON COMPRIMÉ, TOXIQUE, N.S.A.</t>
  </si>
  <si>
    <t>AMOSTRA DE GÁS, NÃO COMPRIMIDO, TÓXICO,  N.S.A.</t>
  </si>
  <si>
    <t>SUBPRODUCTOS DE LA FUNDICIÓN DEL ALUMINIO</t>
  </si>
  <si>
    <t>ALUMINIUM SMELTING BY-PRODUCTS</t>
  </si>
  <si>
    <t>SOUS-PRODUITS DE LA FABRICATION DE L'ALUMINIUM</t>
  </si>
  <si>
    <t>SUBPRODUTOS DO FABRICO DE ALUMÍNIO</t>
  </si>
  <si>
    <t>SUBPRODUCTOS DE LA REFUNDICIÓN DEL ALUMINIO</t>
  </si>
  <si>
    <t>ALUMINIUM REMELTING BY-PRODUCTS</t>
  </si>
  <si>
    <t>SOUS-PRODUITS DE LA REFUSION DE L'ALUMINIUM</t>
  </si>
  <si>
    <t>SUBPRODUTOS DA REFUSÃO DE ALUMÍNIO</t>
  </si>
  <si>
    <t xml:space="preserve">Vehículo accionado por baterías. NO ESTA SOMETIDO AL ADR, Transporte según 1.1.4.2.1 </t>
  </si>
  <si>
    <t>Battery-powered vehicle. NOT SUBJECT TO ADR, Carriage in accordance with 1.1.4.2.1</t>
  </si>
  <si>
    <t>Appareil mû par accumulateurs. NON SOUMIS À L'ADR, Transport selon 1.1.4.2.1</t>
  </si>
  <si>
    <t>Veículo movido por acumuladores. NÃO SUBMETIDO AO ADR. Transporte em conformidade com o 1.1.4.2.1</t>
  </si>
  <si>
    <t>Aparato accionado por baterías. NO ESTA SOMETIDO AL ADR, Transporte según 1.1.4.2.1</t>
  </si>
  <si>
    <t>Battery-powered equipment. NOT SUBJECT TO ADR, Carriage in accordance with 1.1.4.2.1</t>
  </si>
  <si>
    <t>Véhicule mû par accumulateurs. NON SOUMIS À L'ADR, Transport selon 1.1.4.2.1</t>
  </si>
  <si>
    <t>Aparelho movido por acumuladores. NÃO SUBMETIDO AO ADR. Transporte em conformidade com o 1.1.4.2.1</t>
  </si>
  <si>
    <t>TOXINAS EXTRAÍDAS DE UN MEDIO VIVO, LÍQUIDOS, N.E.P.</t>
  </si>
  <si>
    <t>TOXINS, EXTRACTED FROM LIVING SOURCES, LIQUID, N.O.S.</t>
  </si>
  <si>
    <t>TOXINES EXTRAITES D'ORGANISMES VIVANTS, LIQUIDES, N.S.A.</t>
  </si>
  <si>
    <t>DISULFURO DE TITANIO</t>
  </si>
  <si>
    <t>TITANIUM DISULPHIDE</t>
  </si>
  <si>
    <t>DISULFURE DE TITANE</t>
  </si>
  <si>
    <t>SÓLIDOS QUE CONTENGAN LÍQUIDO INFLAMABLE  N.E.P.</t>
  </si>
  <si>
    <t>SOLIDS  CONTAINING FLAMMABLE LIQUID, N.O.S.</t>
  </si>
  <si>
    <t>SOLIDES CONTENANT DU LIQUIDE INFLAMMABLE  N.S.A.</t>
  </si>
  <si>
    <t>SÓLIDO INFLAMABLE ORGÁNICO, FUNDIDO, N.E.P.</t>
  </si>
  <si>
    <t>FLAMMABLE SOLID, ORGANIC, MOLTEN, N.O.S.</t>
  </si>
  <si>
    <t>SOLIDE ORGANIQUE INFLAMMABLE FONDU, N.S.A.</t>
  </si>
  <si>
    <t>SÓLIDO INFLAMABLE INORGÁNICO, N.E.P.</t>
  </si>
  <si>
    <t>FLAMMABLE SOLID, INORGANIC, N.O.S.</t>
  </si>
  <si>
    <t>SOLIDE INORGANIQUE INFLAMMABLE, N.S.A.</t>
  </si>
  <si>
    <t>SÓLIDO INFLAMABLE, TÓXICO, INORGÁNICO, N.E.P.</t>
  </si>
  <si>
    <t>FLAMMABLE SOLID, TOXIC, INORGANIC, N.O.S.</t>
  </si>
  <si>
    <t>SOLIDE INORGANIQUE INFLAMMABLE, TOXIQUE, N.S.A.</t>
  </si>
  <si>
    <t>SÓLIDO INFLAMABLE, CORROSIVO, INORGÁNICO, N.E.P.</t>
  </si>
  <si>
    <t>FLAMMABLE SOLID, CORROSIVE, INORGANIC, N.O.S.</t>
  </si>
  <si>
    <t>SOLIDE INORGANIQUE INFLAMMABLE, CORROSIF, N.S.A.</t>
  </si>
  <si>
    <t>SALES METÁLICAS DE COMPUESTOS ORGÁNICOS, INFLAMABLES, N.E.P.</t>
  </si>
  <si>
    <t>METAL SALTS OF ORGANIC COMPOUNDS, FLAMMABLE, N.O.S.</t>
  </si>
  <si>
    <t>SELS MÉTALLIQUES DE COMPOSÉS ORGANIQUES, INFLAMMABLES, N.S.A.</t>
  </si>
  <si>
    <t>HIDRUROS METÁLICOS INFLAMABLES, N.E.P.</t>
  </si>
  <si>
    <t>METAL HYDRIDES, FLAMMABLE, N.O.S.</t>
  </si>
  <si>
    <t>HYDRURES MÉTALLIQUES INFLAMMABLES, N.S.A.</t>
  </si>
  <si>
    <t>LÍQUIDO ORGÁNICO QUE EXPERIMENTA CALENTAMIENTO ESPONTÁNEO, N.E.P.</t>
  </si>
  <si>
    <t>SELF-HEATING LIQUID, ORGANIC, N.O.S.</t>
  </si>
  <si>
    <t>LIQUIDE ORGANIQUE AUTO-ÉCHAUFFANT, N.S.A.</t>
  </si>
  <si>
    <t>LÍQUIDO ORGÂNICO SUSCEPTÍVEL DE AUTO-AQUECIMENTO, N.S.A.</t>
  </si>
  <si>
    <t>LÍQUIDO QUE EXPERIMENTA CALENTAMIENTO ESPONTÁNEO, TÓXICO, ORGÁNICO, N.E.P.</t>
  </si>
  <si>
    <t>SELF-HEATING LIQUID, TOXIC, ORGANIC, N.O.S.</t>
  </si>
  <si>
    <t>LIQUIDE ORGANIQUE AUTO-ÉCHAUFFANT, TOXIQUE, N.S.A.</t>
  </si>
  <si>
    <t>LÍQUIDO ORGÂNICO SUSCEPTÍVEL DE AUTO-AQUECIMENTO, TÓXICO, N.S.A.</t>
  </si>
  <si>
    <t>LÍQUIDO QUE EXPERIMENTA CALENTAMIENTO ESPONTÁNEO, CORROSIVO, ORGÁNICO, N.E.P.</t>
  </si>
  <si>
    <t>SELF-HEATING LIQUID, CORROSIVE, ORGANIC, N.O.S.</t>
  </si>
  <si>
    <t>LIQUIDE ORGANIQUE AUTO-ÉCHAUFFANT, CORROSIF, N.S.A.</t>
  </si>
  <si>
    <t>LÍQUIDO ORGÂNICO SUSCEPTÍVEL DE AUTO-AQUECIMENTO, CORROSIVO, N.S.A.</t>
  </si>
  <si>
    <t>LÍQUIDO QUE EXPERIMENTA CALENTAMIENTO ESPONTÁNEO, INORGÁNICO, N.E.P.</t>
  </si>
  <si>
    <t>SELF-HEATING LIQUID, INORGANIC, N.O.S.</t>
  </si>
  <si>
    <t>LIQUIDE INORGANIQUE AUTO-ÉCHAUFFANT, N.S.A.</t>
  </si>
  <si>
    <t>LÍQUIDO INORGÂNICO SUSCEPTÍVEL DE AUTO-AQUECIMENTO, N.S.A.</t>
  </si>
  <si>
    <t>LÍQUIDO QUE EXPERIMENTA CALENTAMIENTO ESPONTÁNEO, TÓXICO, INORGÁNICO, N.E.P.</t>
  </si>
  <si>
    <t>SELF-HEATING LIQUID, TOXIC, INORGANIC, N.O.S.</t>
  </si>
  <si>
    <t>LIQUIDE INORGANIQUE AUTO-ÉCHAUFFANT, TOXIQUE, N.S.A.</t>
  </si>
  <si>
    <t>LÍQUIDO INORGÂNICO SUSCEPTÍVEL DE AUTO-AQUECIMENTO, TÓXICO, N.S.A.</t>
  </si>
  <si>
    <t>LÍQUIDO QUE EXPERIMENTA CALENTAMIENTO ESPONTÁNEO, CORROSIVO, INORGÁNICO, N.E.P.</t>
  </si>
  <si>
    <t>SELF-HEATING LIQUID, CORROSIVE, INORGANIC, N.O.S.</t>
  </si>
  <si>
    <t>LIQUIDE INORGANIQUE AUTO-ÉCHAUFFANT, CORROSIF, N.S.A.</t>
  </si>
  <si>
    <t>LÍQUIDO INORGÂNICO SUSCEPTÍVEL DE AUTO-AQUECIMENTO, CORROSIVO, N.S.A.</t>
  </si>
  <si>
    <t>POLVO METÁLICO QUE EXPERIMENTA CALENTAMIENTO ESPONTÁNEO, N.E.P.</t>
  </si>
  <si>
    <t>METAL POWDER, SELF-HEATING, N.O.S.</t>
  </si>
  <si>
    <t>POUDRE MÉTALLIQUE AUTO-ÉCHAUFFANTE, N.S.A.</t>
  </si>
  <si>
    <t>SÓLIDO QUE EXPERIMENTA CALENTAMIENTO ESPONTÁNEO, INORGÁNICO, N.E.P.</t>
  </si>
  <si>
    <t>SELF-HEATING SOLID, INORGANIC, N.O.S.</t>
  </si>
  <si>
    <t>SOLIDE INORGANIQUE AUTO-ÉCHAUFFANT, N.S.A.</t>
  </si>
  <si>
    <t>SÓLIDO INORGÂNICO SUSCEPTÍVEL DE AUTO-AQUECIMENTO, N.S.A.</t>
  </si>
  <si>
    <t>SÓLIDO QUE EXPERIMENTA CALENTAMIENTO ESPONTÁNEO, TÓXICO, INORGÁNICO, N.E.P.</t>
  </si>
  <si>
    <t>SELF-HEATING SOLID, TOXIC, INORGANIC, N.O.S.</t>
  </si>
  <si>
    <t>SOLIDE INORGANIQUE AUTO-ÉCHAUFFANT, TOXIQUE, N.S.A.</t>
  </si>
  <si>
    <t>SÓLIDO INORGÂNICO SUSCEPTÍVEL DE AUTO-AQUECIMENTO, TÓXICO, N.S.A.</t>
  </si>
  <si>
    <t>SÓLIDO QUE EXPERIMENTA CALENTAMIENTO ESPONTÁNEO, CORROSIVO, INORGÁNICO, N.E.P.</t>
  </si>
  <si>
    <t>SELF-HEATING SOLID, CORROSIVE, INORGANIC, N.O.S.</t>
  </si>
  <si>
    <t>SOLIDE INORGANIQUE AUTO-ÉCHAUFFANT, CORROSIF, N.S.A.</t>
  </si>
  <si>
    <t>SÓLIDO INORGÂNICO SUSCEPTÍVEL DE AUTO-AQUECIMENTO, CORROSIVO, N.S.A.</t>
  </si>
  <si>
    <t>LÍQUIDO PIROFÓRICO INORGÁNICO N.E.P.</t>
  </si>
  <si>
    <t>PYROPHORIC LIQUID, INORGANIC, N.O.S.</t>
  </si>
  <si>
    <t>LIQUIDE INORGANIQUE PYROPHORIQUE, N.S.A.</t>
  </si>
  <si>
    <t>SÓLIDO PIROFÓRICO INORGÁNICO N.E.P.</t>
  </si>
  <si>
    <t>PYROPHORIC SOLID, INORGANIC, N.O.S.</t>
  </si>
  <si>
    <t>SOLIDE INORGANIQUE PYROPHORIQUE , N.S.A.</t>
  </si>
  <si>
    <t>ALCOHOLATOS DE METALES ALCALINOTÉRREOS, N.E.P.</t>
  </si>
  <si>
    <t>ALKALINE EARTH METAL ALCOHOLATES, N.O.S.</t>
  </si>
  <si>
    <t>ALCOOLATES DE MÉTAUX ALCALINO-TERREUX, N.S.A.</t>
  </si>
  <si>
    <t>ALCOHOLATOS DE METALES ALCALINOS QUE EXPERIMENTEN CALENTAMIENTO ESPONTÁNEO, CORROSIVOS, N.E.P.</t>
  </si>
  <si>
    <t>ALKALI METAL ALCOHOLATES, SELF-HEATING, CORROSIVE, N.O.S.</t>
  </si>
  <si>
    <t>ALCOOLATES DE MÉTAUX ALCALINS AUTO-ÉCHAUFFANTS, CORROSIFS, N.S.A.</t>
  </si>
  <si>
    <t>ALCOOLATOS DE METAIS ALCALINOS SUSCEPTÍVEIS DE AUTO-AQUECIMENTO, CORROSIVOS, N.S.A.</t>
  </si>
  <si>
    <t>SUSTANCIA METÁLICA QUE REACCIONA CON EL AGUA, N.E.P.</t>
  </si>
  <si>
    <t>METALLIC SUBSTANCE, WATER-REACTIVE, N.O.S.</t>
  </si>
  <si>
    <t>MATIÈRE MÉTALLIQUE HYDRORÉACTIVE, N.S.A.</t>
  </si>
  <si>
    <t>MATÉRIA METÁLICA HIDRO-REACTIVA, N.S.A.</t>
  </si>
  <si>
    <t>SUSTANCIA METÁLICA QUE REACCIONA CON EL AGUA, QUE EXPERIMENTA CALENTAMIENTO ESPONTÁNEO, N.E.P.</t>
  </si>
  <si>
    <t>METALLIC SUBSTANCE, WATER-REACTIVE, SELF-HEATING, N.O.S.</t>
  </si>
  <si>
    <t>MATIÈRE MÉTALLIQUE HYDRORÉACTIVE, AUTO-ÉCHAUFFANTE, N.S.A.</t>
  </si>
  <si>
    <t>MATÉRIA METÁLICA HIDRO-REACTIVA, SUSCEPTÍVEL DE AUTO-AQUECIMENTO,  N.S.A.</t>
  </si>
  <si>
    <t>CLORATOS INORGÁNICOS EN SOLUCIÓN ACUOSA, N.E.P.</t>
  </si>
  <si>
    <t>CHLORATES, INORGANIC, AQUEOUS SOLUTION, N.O.S.</t>
  </si>
  <si>
    <t>CHLORATES INORGANIQUES EN SOLUTION AQUEUSE, N.S.A.</t>
  </si>
  <si>
    <t>PERCLORATOS INORGÁNICOS EN SOLUCIÓN ACUOSA, N.E.P.</t>
  </si>
  <si>
    <t>PERCHLORATES, INORGANIC, AQUEOUS SOLUTION, N.O.S.</t>
  </si>
  <si>
    <t>PERCHLORATES INORGANIQUES EN SOLUTION AQUEUSE, N.S.A.</t>
  </si>
  <si>
    <t>HIPOCLORITOS INORGÁNICOS, N.E.P.</t>
  </si>
  <si>
    <t>HYPOCHLORITES, INORGANIC, N.O.S.</t>
  </si>
  <si>
    <t>HYPOCHLORITES INORGANIQUES, N.S.A.</t>
  </si>
  <si>
    <t>BROMATOS INORGÁNICOS EN SOLUCIÓN ACUOSA, N.E.P.</t>
  </si>
  <si>
    <t>BROMATES, INORGANIC, AQUEOUS SOLUTION, N.O.S.</t>
  </si>
  <si>
    <t>BROMATES INORGANIQUES EN SOLUTION AQUEUSE, N.S.A.</t>
  </si>
  <si>
    <t>PERMANGANATOS INORGÁNICOS EN SOLUCIÓN ACUOSA, N.E.P.</t>
  </si>
  <si>
    <t>PERMANGANATES, INORGANIC, AQUEOUS SOLUTION, N.O.S.</t>
  </si>
  <si>
    <t>PERMANGANATES INORGANIQUES EN SOLUTION AQUEUSE, N.S.A.</t>
  </si>
  <si>
    <t>PERSULFATOS INORGÁNICOS, N.E.P.</t>
  </si>
  <si>
    <t>PERSULPHATES, INORGANIC, N.O.S.</t>
  </si>
  <si>
    <t>PERSULFATES INORGANIQUES, N.S.A.</t>
  </si>
  <si>
    <t>PERSULFATOS INORGÁNICOS EN SOLUCIÓN ACUOSA, N.E.P.</t>
  </si>
  <si>
    <t>PERSULPHATES, INORGANIC, AQUEOUS SOLUTION, N.O.S.</t>
  </si>
  <si>
    <t>PERSULFATES INORGANIQUES EN SOLUTION AQUEUSE, N.S.A.</t>
  </si>
  <si>
    <t>NITRATOS INORGÁNICOS EN SOLUCIÓN ACUOSA, N.E.P.</t>
  </si>
  <si>
    <t>NITRATES, INORGANIC, AQUEOUS SOLUTION, N.O.S.</t>
  </si>
  <si>
    <t>NITRATES INORGANIQUES EN SOLUTION AQUEUSE, N.S.A.</t>
  </si>
  <si>
    <t>NITRITOS INORGÁNICOS EN SOLUCIÓN ACUOSA, N.E.P.</t>
  </si>
  <si>
    <t>NITRITES, INORGANIC, AQUEOUS SOLUTION, N.O.S.</t>
  </si>
  <si>
    <t>NITRITES INORGANIQUES EN SOLUTION AQUEUSE, N.S.A.</t>
  </si>
  <si>
    <t>PENTAFLUOROETANO (GAS REFRIGERANTE R 125)</t>
  </si>
  <si>
    <t>PENTAFLUOROETHANE (REFRIGERANT GAS R 125)</t>
  </si>
  <si>
    <t>PENTAFLUORÉTHANE (GAZ RÉFRIGÉRANT R 125)</t>
  </si>
  <si>
    <t>LÍQUIDO DE REACCIÓN ESPONTÁNEA, TIPO B</t>
  </si>
  <si>
    <t>SELF-REACTIVE LIQUID TYPE B</t>
  </si>
  <si>
    <t>LIQUIDE AUTORÉACTIF DU TYPE B</t>
  </si>
  <si>
    <t>LÍQUIDO AUTO-REACTIVO DO TIPO B</t>
  </si>
  <si>
    <t>4.1
(1)</t>
  </si>
  <si>
    <t>SÓLIDO DE REACCIÓN ESPONTÁNEA, TIPO B</t>
  </si>
  <si>
    <t>SELF-REACTIVE SOLID TYPE B</t>
  </si>
  <si>
    <t>SOLIDE AUTORÉACTIF DU TYPE B</t>
  </si>
  <si>
    <t>SÓLIDO AUTO-REACTIVO DO TIPO B</t>
  </si>
  <si>
    <t>LÍQUIDO DE REACCIÓN ESPONTÁNEA, TIPO C</t>
  </si>
  <si>
    <t>SELF-REACTIVE LIQUID TYPE C</t>
  </si>
  <si>
    <t>LIQUIDE AUTORÉACTIF DU TYPE C</t>
  </si>
  <si>
    <t>LÍQUIDO AUTO-REACTIVO DO TIPO C</t>
  </si>
  <si>
    <t>SÓLIDO DE REACCIÓN ESPONTÁNEA, TIPO C</t>
  </si>
  <si>
    <t>SELF-REACTIVE SOLID TYPE C</t>
  </si>
  <si>
    <t>SOLIDE AUTORÉACTIF DU TYPE C</t>
  </si>
  <si>
    <t>SÓLIDO AUTO-REACTIVO DO TIPO C</t>
  </si>
  <si>
    <t>LÍQUIDO DE REACCIÓN ESPONTÁNEA, TIPO D</t>
  </si>
  <si>
    <t>SELF-REACTIVE LIQUID TYPE D</t>
  </si>
  <si>
    <t>LIQUIDE AUTORÉACTIF DU TYPE D</t>
  </si>
  <si>
    <t>LÍQUIDO AUTO-REACTIVO DO TIPO D</t>
  </si>
  <si>
    <t>SÓLIDO DE REACCIÓN ESPONTÁNEA, TIPO D</t>
  </si>
  <si>
    <t>SELF-REACTIVE SOLID TYPE D</t>
  </si>
  <si>
    <t>SOLIDE AUTORÉACTIF DU TYPE D</t>
  </si>
  <si>
    <t>SÓLIDO AUTO-REACTIVO DO TIPO D</t>
  </si>
  <si>
    <t>LÍQUIDO DE REACCIÓN ESPONTÁNEA, TIPO E</t>
  </si>
  <si>
    <t>SELF-REACTIVE LIQUID TYPE E</t>
  </si>
  <si>
    <t>LIQUIDE AUTORÉACTIF DU TYPE E</t>
  </si>
  <si>
    <t>LÍQUIDO AUTO-REACTIVO DO TIPO E</t>
  </si>
  <si>
    <t>SÓLIDO DE REACCIÓN ESPONTÁNEA, TIPO E</t>
  </si>
  <si>
    <t>SELF-REACTIVE SOLID  TYPE E</t>
  </si>
  <si>
    <t>SOLIDE AUTORÉACTIF DU TYPE E</t>
  </si>
  <si>
    <t>SÓLIDO AUTO-REACTIVO DO TIPO E</t>
  </si>
  <si>
    <t>LÍQUIDO DE REACCIÓN ESPONTÁNEA, TIPO F</t>
  </si>
  <si>
    <t>SELF-REACTIVE LIQUID TYPE F</t>
  </si>
  <si>
    <t>LIQUIDE AUTORÉACTIF DU TYPE F</t>
  </si>
  <si>
    <t>LÍQUIDO AUTO-REACTIVO DO TIPO F</t>
  </si>
  <si>
    <t>SÓLIDO DE REACCIÓN ESPONTÁNEA, TIPO F</t>
  </si>
  <si>
    <t>SELF-REACTIVE SOLID TYPE F</t>
  </si>
  <si>
    <t>SOLIDE AUTORÉACTIF DU TYPE F</t>
  </si>
  <si>
    <t>SÓLIDO AUTO-REACTIVO DO TIPO F</t>
  </si>
  <si>
    <t>LÍQUIDO DE REACCIÓN ESPONTÁNEA TIPO B, CON TEMPERATURA REGULADA</t>
  </si>
  <si>
    <t>SELF-REACTIVE LIQUID TYPE B, TEMPERATURE CONTROLLED</t>
  </si>
  <si>
    <t>LIQUIDE AUTORÉACTIF DU TYPE B, AVEC RÉGULATION DE TEMPÉRATURE</t>
  </si>
  <si>
    <t>LÍQUIDO AUTO-REACTIVO DO TIPO B, COM REGULAÇÃO DE TEMPERATURA</t>
  </si>
  <si>
    <t>SÓLIDO DE REACCIÓN ESPONTÁNEA TIPO B, CON TEMPERATURA REGULADA</t>
  </si>
  <si>
    <t>SELF-REACTIVE SOLID TYPE B, TEMPERATURE CONTROLLED</t>
  </si>
  <si>
    <t>SOLIDE AUTORÉACTIF DU TYPE B, AVEC RÉGULATION DE TEMPÉRATURE</t>
  </si>
  <si>
    <t>LÍQUIDO AUTO-REACTIVO DO TIPO C, COM REGULAÇÃO DE TEMPERATURA</t>
  </si>
  <si>
    <t>LÍQUIDO DE REACCIÓN ESPONTÁNEA TIPO C, CON TEMPERATURA REGULADA</t>
  </si>
  <si>
    <t>SELF-REACTIVE LIQUID TYPE C, TEMPERATURE CONTROLLED</t>
  </si>
  <si>
    <t>LIQUIDE AUTORÉACTIF DU TYPE C, AVEC RÉGULATION DE TEMPÉRATURE</t>
  </si>
  <si>
    <t>SÓLIDO DE REACCIÓN ESPONTÁNEA TIPO C, CON TEMPERATURA REGULADA</t>
  </si>
  <si>
    <t>SELF-REACTIVE SOLID TYPE C, TEMPERATURE CONTROLLED</t>
  </si>
  <si>
    <t>SOLIDE AUTORÉACTIF DU TYPE C, AVEC RÉGULATION DE TEMPÉRATURE</t>
  </si>
  <si>
    <t>SÓLIDO AUTO-REACTIVO DO TIPO C, COM REGULAÇÃO DE TEMPERATURA</t>
  </si>
  <si>
    <t>LÍQUIDO DE REACCIÓN ESPONTÁNEA TIPO D, CON TEMPERATURA REGULADA</t>
  </si>
  <si>
    <t>SELF-REACTIVE LIQUID TYPE D, TEMPERATURE CONTROLLED</t>
  </si>
  <si>
    <t>LIQUIDE AUTORÉACTIF DU TYPE D, AVEC RÉGULATION DE TEMPÉRATURE</t>
  </si>
  <si>
    <t>LÍQUIDO AUTO-REACTIVO DO TIPO D, COM REGULAÇÃO DE TEMPERATURA</t>
  </si>
  <si>
    <t>SÓLIDO DE REACCIÓN ESPONTÁNEA TIPO D, CON TEMPERATURA REGULADA</t>
  </si>
  <si>
    <t>SELF-REACTIVE SOLID TYPE D, TEMPERATURE CONTROLLED</t>
  </si>
  <si>
    <t>SOLIDE AUTORÉACTIF DU TYPE D, AVEC RÉGULATION DE TEMPÉRATURE</t>
  </si>
  <si>
    <t>SÓLIDO AUTO-REACTIVO DO TIPO D, COM REGULAÇÃO DE TEMPERATURA</t>
  </si>
  <si>
    <t>LÍQUIDO DE REACCIÓN ESPONTÁNEA TIPO E, CON TEMPERATURA REGULADA</t>
  </si>
  <si>
    <t>SELF-REACTIVE LIQUID TYPE E, TEMPERATURE CONTROLLED</t>
  </si>
  <si>
    <t>LIQUIDE AUTORÉACTIF DU TYPE E, AVEC RÉGULATION DE TEMPÉRATURE</t>
  </si>
  <si>
    <t>LÍQUIDO AUTO-REACTIVO DO TIPO E, COM REGULAÇÃO DE TEMPERATURA</t>
  </si>
  <si>
    <t>SÓLIDO DE REACCIÓN ESPONTÁNEA TIPO E, CON TEMPERATURA REGULADA</t>
  </si>
  <si>
    <t>SELF-REACTIVE SOLID TYPE E, TEMPERATURE CONTROLLED</t>
  </si>
  <si>
    <t>SOLIDE AUTORÉACTIF DU TYPE E, AVEC RÉGULATION DE TEMPÉRATURE</t>
  </si>
  <si>
    <t>SÓLIDO AUTO-REACTIVO DO TIPO E, COM REGULAÇÃO DE TEMPERATURA</t>
  </si>
  <si>
    <t>LÍQUIDO DE REACCIÓN ESPONTÁNEA TIPO F, CON TEMPERATURA REGULADA</t>
  </si>
  <si>
    <t>SELF-REACTIVE LIQUID TYPE F, TEMPERATURE CONTROLLED</t>
  </si>
  <si>
    <t>LIQUIDE AUTORÉACTIF DU TYPE F, AVEC RÉGULATION DE TEMPÉRATURE</t>
  </si>
  <si>
    <t>LÍQUIDO AUTO-REACTIVO DO TIPO F, COM REGULAÇÃO DE TEMPERATURA</t>
  </si>
  <si>
    <t>SÓLIDO DE REACCIÓN ESPONTÁNEA TIPO F, CON TEMPERATURA REGULADA</t>
  </si>
  <si>
    <t>SELF-REACTIVE SOLID TYPE F, TEMPERATURE CONTROLLED</t>
  </si>
  <si>
    <t>SOLIDE AUTORÉACTIF DU TYPE F, AVEC RÉGULATION DE TEMPÉRATURE</t>
  </si>
  <si>
    <t>SÓLIDO AUTO-REACTIVO DO TIPO F, COM REGULAÇÃO DE TEMPERATURA</t>
  </si>
  <si>
    <t>2-BROMO-2-NITROPROPANO-1,3-DIOL</t>
  </si>
  <si>
    <t>2-BROMO-2-NITROPROPANE-1,3-DIOL</t>
  </si>
  <si>
    <t>BROMO-2 NITRO-2 PROPANEDIOL-1,3</t>
  </si>
  <si>
    <t>AZODICARBONAMIDE</t>
  </si>
  <si>
    <t>SÓLIDOS QUE CONTIENEN LÍQUIDO TÓXICO, N.E.P.</t>
  </si>
  <si>
    <t>SOLIDS CONTAINING TOXIC LIQUID, N.O.S.</t>
  </si>
  <si>
    <t>SOLIDES CONTENANT DU LIQUIDE TOXIQUE, N.S.A.</t>
  </si>
  <si>
    <t>SÓLIDOS QUE CONTIENEN LÍQUIDO CORROSIVO, N.E.P.</t>
  </si>
  <si>
    <t>SOLIDS CONTAINING CORROSIVE LIQUID, N.O.S.</t>
  </si>
  <si>
    <t>SOLIDES CONTENANT DU LIQUIDE CORROSIF, N.S.A.</t>
  </si>
  <si>
    <t>MICROORGANISMOS MODIFICADOS GENÉTICAMENTE</t>
  </si>
  <si>
    <t>GENETICALLY MODIFIED MICROORGANISMS</t>
  </si>
  <si>
    <t>MICRO-ORGANISMES GÉNÉTIQUEMENT MODIFIÉS</t>
  </si>
  <si>
    <t>MICROORGANISMOS GENETICAMENTE MODIFICADOS</t>
  </si>
  <si>
    <t>ORGANISMOS MODIFICADOS GENÉTICAMENTE</t>
  </si>
  <si>
    <t>GENETICALLY MODIFIED ORGANISMS</t>
  </si>
  <si>
    <t>ORGANISMES GÉNÉTIQUEMENT MODIFIÉS</t>
  </si>
  <si>
    <t>ORGANISMOS GENETICAMENTE MODIFICADOS</t>
  </si>
  <si>
    <t>9
(2.2)</t>
  </si>
  <si>
    <t>CLORURO DE METANOSULFONILO</t>
  </si>
  <si>
    <t>METHANESULPHONYL CHLORIDE</t>
  </si>
  <si>
    <t>CHLORURE DE MÉTHANESULFONYLE</t>
  </si>
  <si>
    <t>PEROXOBORATO DE SÓDIO ANHIDRO</t>
  </si>
  <si>
    <t>SODIUM PEROXOBORATE, ANHYDROUS</t>
  </si>
  <si>
    <t>PEROXOBORATE DE SODIUM ANHYDRE</t>
  </si>
  <si>
    <t>MEDICAMENTO LÍQUIDO INFLAMABLE, TÓXICO, N.E.P.</t>
  </si>
  <si>
    <t>MEDICINE, LIQUID, FLAMMABLE, TOXIC, N.O.S.</t>
  </si>
  <si>
    <t>MÉDICAMENT LIQUIDE INFLAMMABLE, TOXIQUE, N.S.A.</t>
  </si>
  <si>
    <t>MEDICAMENTO SÓLIDO TÓXICO, N.E.P.</t>
  </si>
  <si>
    <t>MEDICINE, SOLID, TOXIC, N.O.S.</t>
  </si>
  <si>
    <t>MÉDICAMENT SOLIDE TOXIQUE, N.S.A.</t>
  </si>
  <si>
    <t>CHLOROACETIC ACID, MOLTEN</t>
  </si>
  <si>
    <t>ACIDE CHLORACÉTIQUE FONDU</t>
  </si>
  <si>
    <t>MONONITRATO-5-DE ISOSORBIDA</t>
  </si>
  <si>
    <t>ISOSORBIDE-5-MONONITRATE</t>
  </si>
  <si>
    <t>MONONITRATE-5 D'ISOSORBIDE</t>
  </si>
  <si>
    <t>DIFLUOROMETANO (GAS REFRIGERANTE R 32)</t>
  </si>
  <si>
    <t>DIFLUOROMETHANE (REFRIGERANT GAS R 32)</t>
  </si>
  <si>
    <t>DIFLUOROMÉTHANE (GAZ RÉFRIGÉRANT R 32)</t>
  </si>
  <si>
    <t>TRIOXOSILICATO DE DISODIO</t>
  </si>
  <si>
    <t>DISODIUM TRIOXOSILICATE</t>
  </si>
  <si>
    <t>TRIOXOSILICATE DE DISODIUM</t>
  </si>
  <si>
    <t>TRIBUTYLPHOSPHANE</t>
  </si>
  <si>
    <t>HIPOCLORITO DE terc-BUTILO</t>
  </si>
  <si>
    <t>tert-BUTYL HYPOCHLORITE</t>
  </si>
  <si>
    <t>HYPOCHLORITE DE tert-BUTYLE</t>
  </si>
  <si>
    <t xml:space="preserve">LÍQUIDO A TEMPERATURA ELEVADA, INFLAMABLE, N.E.P. </t>
  </si>
  <si>
    <t>ELEVATED TEMPERATURE LIQUID, FLAMMABLE, N.O.S.</t>
  </si>
  <si>
    <t>LIQUIDE TRANSPORTÉ À CHAUD, INFLAMMABLE, N.S.A.</t>
  </si>
  <si>
    <t>LÍQUIDO TRANSPORTADO A QUENTE, INFLAMÁVEL, N.S.A.</t>
  </si>
  <si>
    <t xml:space="preserve">LÍQUIDO A TEMPERATURA ELEVADA, N.E.P. </t>
  </si>
  <si>
    <t>ELEVATED TEMPERATURE LIQUID, N.O.S.</t>
  </si>
  <si>
    <t>LIQUIDE TRANSPORTÉ À CHAUD, N.S.A.</t>
  </si>
  <si>
    <t>LÍQUIDO TRANSPORTADO A QUENTE, N.S.A.</t>
  </si>
  <si>
    <t>SÓLIDO A TEMPERATURA ELEVADA, N.E.P.</t>
  </si>
  <si>
    <t>ELEVATED TEMPERATURE SOLID, N.O.S.</t>
  </si>
  <si>
    <t>SOLIDE TRANSPORTÉ À CHAUD, N.S.A.</t>
  </si>
  <si>
    <t>SÓLIDO TRANSPORTADO A QUENTE, N.S.A.</t>
  </si>
  <si>
    <t>AMINAS SÓLIDAS CORROSIVAS, N.E.P.</t>
  </si>
  <si>
    <t>AMINES, SOLID, CORROSIVE, N.O.S.</t>
  </si>
  <si>
    <t>AMINES SOLIDES CORROSIVES, N.S.A.</t>
  </si>
  <si>
    <t>AMINAS SÓLIDAS CORROSIVAS, N.S.A.</t>
  </si>
  <si>
    <t>POLIAMINAS SÓLIDAS CORROSIVAS, N.E.P.</t>
  </si>
  <si>
    <t>POLYAMINES, SOLID, CORROSIVE, N.O.S.</t>
  </si>
  <si>
    <t>POLYAMINES SOLIDES CORROSIVES, N.S.A.</t>
  </si>
  <si>
    <t>POLIAMINAS SÓLIDAS CORROSIVAS, N.S.A.</t>
  </si>
  <si>
    <t>SÓLIDO CORROSIVO, ÁCIDO, INORGÁNICO, N.E.P.</t>
  </si>
  <si>
    <t>CORROSIVE SOLID, ACIDIC, INORGANIC, N.O.S.</t>
  </si>
  <si>
    <t>SOLIDE INORGANIQUE CORROSIF, ACIDE, N.S.A.</t>
  </si>
  <si>
    <t>SÓLIDO CORROSIVO, ÁCIDO, ORGÁNICO, N.E.P.</t>
  </si>
  <si>
    <t>CORROSIVE SOLID, ACIDIC, ORGANIC, N.O.S.</t>
  </si>
  <si>
    <t>SOLIDE ORGANIQUE CORROSIF, ACIDE, N.S.A.</t>
  </si>
  <si>
    <t>SÓLIDO CORROSIVO, BÁSICO, INORGÁNICO, N.E.P.</t>
  </si>
  <si>
    <t>CORROSIVE SOLID, BASIC, INORGANIC, N.O.S.</t>
  </si>
  <si>
    <t>SOLIDE INORGANIQUE CORROSIF, BASIQUE, N.S.A.</t>
  </si>
  <si>
    <t>SÓLIDO CORROSIVO, BÁSICO, ORGÁNICO, N.E.P.</t>
  </si>
  <si>
    <t>CORROSIVE SOLID, BASIC, ORGANIC, N.O.S.</t>
  </si>
  <si>
    <t>SOLIDE ORGANIQUE CORROSIF, BASIQUE, N.S.A.</t>
  </si>
  <si>
    <t>LÍQUIDO CORROSIVO, ÁCIDO, INORGÁNICO, N.E.P.</t>
  </si>
  <si>
    <t>CORROSIVE LIQUID, ACIDIC, INORGANIC, N.O.S.</t>
  </si>
  <si>
    <t>LIQUIDE INORGANIQUE CORROSIF, ACIDE, N.S.A.</t>
  </si>
  <si>
    <t>LÍQUIDO CORROSIVO, ÁCIDO, ORGÁNICO, N.E.P.</t>
  </si>
  <si>
    <t>CORROSIVE LIQUID, ACIDIC, ORGANIC, N.O.S.</t>
  </si>
  <si>
    <t>LIQUIDE ORGANIQUE CORROSIF, ACIDE, N.S.A.</t>
  </si>
  <si>
    <t>LÍQUIDO CORROSIVO, BÁSICO,  INORGÁNICO, N.E.P.</t>
  </si>
  <si>
    <t>CORROSIVE LIQUID, BASIC, INORGANIC, N.O.S.</t>
  </si>
  <si>
    <t>LIQUIDE INORGANIQUE CORROSIF, BASIQUE, N.S.A.</t>
  </si>
  <si>
    <t>LÍQUIDO CORROSIVO, BÁSICO,  ORGÁNICO, N.E.P.</t>
  </si>
  <si>
    <t>CORROSIVE LIQUID, BASIC, ORGANIC, N.O.S.</t>
  </si>
  <si>
    <t>LIQUIDE ORGANIQUE CORROSIF, BASIQUE, N.S.A.</t>
  </si>
  <si>
    <t>DISPOSITIVOS DE SEGURIDAD</t>
  </si>
  <si>
    <t>SAFETY DEVICES</t>
  </si>
  <si>
    <t>DISPOSITIFS DE SÉCURITÉ</t>
  </si>
  <si>
    <t>DISPOSITIVOS DE SEGURANÇA</t>
  </si>
  <si>
    <t>BOLSA DE RESINA POLIESTÉRICA</t>
  </si>
  <si>
    <t>POLYESTER RESIN KIT</t>
  </si>
  <si>
    <t>TROUSSES DE RÉSINE POLYESTER</t>
  </si>
  <si>
    <t>KITS DE RESINA POLIÉSTER</t>
  </si>
  <si>
    <t xml:space="preserve">BOLSA DE RESINA POLIESTÉRICA </t>
  </si>
  <si>
    <t>FILTRANTES DE MEMBRANAS  NITROCELULÓSICAS</t>
  </si>
  <si>
    <t>NITROCELLULOSE MEMBRANE FILTERS</t>
  </si>
  <si>
    <t>MEMBRANES FILTRANTES EN NITROCELLULOSE</t>
  </si>
  <si>
    <t>MEMBRANAS FILTRANTES DE NITROCELULOSE</t>
  </si>
  <si>
    <t>ÉTERES, N.E.P.</t>
  </si>
  <si>
    <t>ETHERS, N.O.S.</t>
  </si>
  <si>
    <t>ÉTHERS, N.S.A.</t>
  </si>
  <si>
    <t>ÉSTERES, N.E.P.</t>
  </si>
  <si>
    <t>ESTERS, N.O.S.</t>
  </si>
  <si>
    <t>ESTERS, N.S.A.</t>
  </si>
  <si>
    <t>NITRILOS INFLAMABLES, TÓXICOS, N.E.P.</t>
  </si>
  <si>
    <t>NITRILES, FLAMMABLE, TOXIC, N.O.S.</t>
  </si>
  <si>
    <t>NITRILES INFLAMMABLES, TOXIQUES, N.S.A.</t>
  </si>
  <si>
    <t>ALCOHOLATOS EN SOLUCIÓN, N.E.P.</t>
  </si>
  <si>
    <t>ALCOHOLATES SOLUTION, N.O.S.</t>
  </si>
  <si>
    <t>ALCOOLATES EN SOLUTION N.S.A.</t>
  </si>
  <si>
    <t>ALCOOLATOS EM SOLUÇÃO, N.S.A.</t>
  </si>
  <si>
    <t>NITRILOS TÓXICOS, INFLAMABLES, N.E.P.</t>
  </si>
  <si>
    <t>NITRILES, TOXIC, FLAMMABLE, N.O.S.</t>
  </si>
  <si>
    <t>NITRILES TOXIQUES, INFLAMMABLES, N.S.A.</t>
  </si>
  <si>
    <t>NITRILOS LÍQUIDOS  TÓXICOS,  N.E.P.</t>
  </si>
  <si>
    <t>NITRILES, LIQUID, TOXIC, N.O.S.</t>
  </si>
  <si>
    <t>NITRILES LIQUIDES TOXIQUES, N.S.A.</t>
  </si>
  <si>
    <t>CLOROFORMIATOS TÓXICOS, CORROSIVOS, N.E.P.</t>
  </si>
  <si>
    <t>CHLOROFORMATES, TOXIC, CORROSIVE, N.O.S.</t>
  </si>
  <si>
    <t>CHLOROFORMIATES TOXIQUES, CORROSIFS, N.S.A.</t>
  </si>
  <si>
    <t>COMPUESTO ORGANOFOSFORADO LÍQUIDO TÓXICO, N.E.P.</t>
  </si>
  <si>
    <t>ORGANOPHOSPHORUS COMPOUND, LIQUID, TOXIC, N.O.S.</t>
  </si>
  <si>
    <t>COMPOSÉ ORGANOPHOSPHORÉ LIQUIDE, TOXIQUE, N.S.A.</t>
  </si>
  <si>
    <t>COMPUESTO ORGANOFOSFORADO TÓXICO, INFLAMABLE, N.E.P.</t>
  </si>
  <si>
    <t>ORGANOPHOSPHORUS COMPOUND, TOXIC, FLAMMABLE, N.O.S.</t>
  </si>
  <si>
    <t>COMPOSÉ ORGANOPHOSPHORÉ TOXIQUE, INFLAMMABLE, N.S.A.</t>
  </si>
  <si>
    <t>COMPUESTO ORGÁNOARSENICAL, LÍQUIDO, N.E.P.</t>
  </si>
  <si>
    <t>ORGANOARSENIC COMPOUND, LIQUID, N.O.S.</t>
  </si>
  <si>
    <t>COMPOSÉ ORGANIQUE DE L'ARSENIC, LIQUIDE, N.S.A.</t>
  </si>
  <si>
    <t>CARBONILOS METÁLICOS LÍQUIDOS, N.E.P.</t>
  </si>
  <si>
    <t>METAL CARBONYLS, LIQUID, N.O.S.</t>
  </si>
  <si>
    <t xml:space="preserve">MÉTAUX-CARBONYLES LIQUIDES, N.S.A. </t>
  </si>
  <si>
    <t xml:space="preserve">MÉTAUX-CARBONYLES LIQUIDES, N.S.A., </t>
  </si>
  <si>
    <t>COMPUESTO ORGANOMETÁLICO LÍQUIDO TÓXICO, N.E.P.</t>
  </si>
  <si>
    <t>ORGANOMETALLIC COMPOUND, LIQUID, TOXIC, N.O.S.</t>
  </si>
  <si>
    <t>COMPOSÉ ORGANOMÉTALLIQUE LIQUIDE, TOXIQUE, N.S.A.</t>
  </si>
  <si>
    <t>COMPUESTO DE SELENIO SÓLIDO, N.E.P.</t>
  </si>
  <si>
    <t>SELENIUM COMPOUND, SOLID, N.O.S.</t>
  </si>
  <si>
    <t>COMPOSÉ DU SÉLÉNIUM, SOLIDE, N.S.A.</t>
  </si>
  <si>
    <t>COMPUESTO DE TELURIO, N.E.P.</t>
  </si>
  <si>
    <t>TELLURIUM COMPOUND, N.O.S.</t>
  </si>
  <si>
    <t>COMPOSÉ DU TELLURE, N.S.A.</t>
  </si>
  <si>
    <t>COMPUESTO DE VANADIO, N.E.P.</t>
  </si>
  <si>
    <t>VANADIUM COMPOUND, N.O.S.</t>
  </si>
  <si>
    <t>COMPOSÉ DU VANADIUM, N.S.A.</t>
  </si>
  <si>
    <t>LÍQUIDO INFLAMABLE, TÓXICO, CORROSIVO, N.E.P.</t>
  </si>
  <si>
    <t>FLAMMABLE LIQUID, TOXIC, CORROSIVE, N.O.S.</t>
  </si>
  <si>
    <t>LIQUIDE INFLAMMABLE, TOXIQUE, CORROSIF, N.S.A.</t>
  </si>
  <si>
    <t>LÍQUIDO TÓXICO INORGÁNICO, N.E.P.</t>
  </si>
  <si>
    <t>TOXIC LIQUID, INORGANIC, N.O.S.</t>
  </si>
  <si>
    <t>LIQUIDE INORGANIQUE TOXIQUE, N.S.A.</t>
  </si>
  <si>
    <t>SÓLIDO TÓXICO INORGÁNICO, N.E.P.</t>
  </si>
  <si>
    <t>TOXIC SOLID, INORGANIC, N.O.S.</t>
  </si>
  <si>
    <t>SOLIDE INORGANIQUE TOXIQUE, N.S.A.</t>
  </si>
  <si>
    <t>LÍQUIDO TÓXICO, CORROSIVO, INORGÁNICO, N.E.P.</t>
  </si>
  <si>
    <t>TOXIC LIQUID, CORROSIVE, INORGANIC, N.O.S.</t>
  </si>
  <si>
    <t>LIQUIDE INORGANIQUE TOXIQUE, CORROSIF, N.S.A.</t>
  </si>
  <si>
    <t>SÓLIDO TÓXICO, CORROSIVO,  INORGÁNICO, N.E.P.</t>
  </si>
  <si>
    <t>TOXIC SOLID, CORROSIVE, INORGANIC, N.O.S.</t>
  </si>
  <si>
    <t>SOLIDE INORGANIQUE TOXIQUE, CORROSIF, N.S.A.</t>
  </si>
  <si>
    <t xml:space="preserve">DESECHOS CLÍNICOS, N.E.P. </t>
  </si>
  <si>
    <t>CLINICAL WASTE, UNSPECIFIED, N.O.S.</t>
  </si>
  <si>
    <t>DÉCHET D'HÔPITAL NON SPÉCIFIÉ, N.S.A.</t>
  </si>
  <si>
    <t>RESÍDUO HOSPITALAR, NÃO ESPECIFICADO, N.S.A.</t>
  </si>
  <si>
    <t>DESECHOS (BIO)MÉDICOS, N.E.P.</t>
  </si>
  <si>
    <t>(BIO) MEDICAL WASTE, N.O.S.</t>
  </si>
  <si>
    <t>DÉCHET (BIO)MÉDICAL, N.S.A.</t>
  </si>
  <si>
    <t>RESÍDUO (BIO)MÉDICO, N.S.A.</t>
  </si>
  <si>
    <t>DESECHOS MÉDICOS REGULADOS, N.E.P.</t>
  </si>
  <si>
    <t>REGULATED MEDICAL WASTE, N.O.S.</t>
  </si>
  <si>
    <t>DÉCHET MÉDICAL RÉGLEMENTÉ, N.S.A.</t>
  </si>
  <si>
    <t>RESÍDUO MÉDICO REGULAMENTADO, N.S.A.</t>
  </si>
  <si>
    <t>BATERÍAS QUE CONTIENEN SODIO</t>
  </si>
  <si>
    <t>BATTERIES, CONTAINING SODIUM</t>
  </si>
  <si>
    <t>ACCUMULATEURS AU SODIUM</t>
  </si>
  <si>
    <t>ACUMULADORES DE SÓDIO</t>
  </si>
  <si>
    <t>ELEMENTOS DE BATERÍAS QUE CONTIENEN SODIO</t>
  </si>
  <si>
    <t>CELLS, CONTAINING SODIUM</t>
  </si>
  <si>
    <t>ÉLÉMENTS D'ACCUMULATEUR AU SODIUM</t>
  </si>
  <si>
    <t>ELEMENTOS DE ACUMULADORES DE SÓDIO</t>
  </si>
  <si>
    <t xml:space="preserve">HIDRAZINA EN SOLUCIÓN ACUOSA </t>
  </si>
  <si>
    <t>HYDRAZINE, AQUEOUS SOLUTION</t>
  </si>
  <si>
    <t>HYDRAZINE EN SOLUTION AQUEUSE</t>
  </si>
  <si>
    <t xml:space="preserve">CIANURO DE HIDRÓGENO EN SOLUCIÓN ALCOHÓLICA </t>
  </si>
  <si>
    <t>HYDROGEN CYANIDE, SOLUTION IN ALCOHOL</t>
  </si>
  <si>
    <t>CYANURE D'HYDROGÈNE EN SOLUTION ALCOOLIQUE</t>
  </si>
  <si>
    <t>CIANETO DE HIDROGÉNIO EM SOLUÇÃO ALCOÓLICA</t>
  </si>
  <si>
    <t xml:space="preserve">HIDROCARBUROS LÍQUIDOS, N.E.P. </t>
  </si>
  <si>
    <t>HYDROCARBONS, LIQUID, N.O.S.</t>
  </si>
  <si>
    <t>HYDROCARBURES LIQUIDES, N.S.A.</t>
  </si>
  <si>
    <t>HIDROCARBUROS LÍQUIDOS, N.E.P.</t>
  </si>
  <si>
    <t>HEPTAFLUOROPROPANO (GAS REFRIGERANTE R 227)</t>
  </si>
  <si>
    <t>HEPTAFLUOROPROPANE (REFRIGERANT GAS R 227)</t>
  </si>
  <si>
    <t>HEPTAFLUOROPROPANE (GAZ RÉFRIGÉRANT R 227)</t>
  </si>
  <si>
    <t>MEZCLA DE ÓXIDO DE ETILENO Y CLOROTETRAFLUORETANO</t>
  </si>
  <si>
    <t>ETHYLENE OXIDE AND CHLOROTETRAFLUORO-
ETHANE MIXTURE</t>
  </si>
  <si>
    <t>OXYDE D'ÉTHYLÈNE ET CHLOROTÉTRAFLUOR-ÉTHANE EN MÉLANGE</t>
  </si>
  <si>
    <t>ÓXIDO DE ETILENO E CLOROTETRAFLUORETANO EM MISTURA</t>
  </si>
  <si>
    <t>MEZCLA ÓXIDO DE ETILENO Y PENTAFLUORETANO</t>
  </si>
  <si>
    <t>ETHYLENE OXIDE AND PENTAFLUOROETHANE MIXTURE</t>
  </si>
  <si>
    <t>OXYDE D'ÉTHYLÈNE ET PENTAFLUORÉTHANE EN MÉLANGE</t>
  </si>
  <si>
    <t>ÓXIDO DE ETILENO E PENTAFLUORETANO EM MISTURA</t>
  </si>
  <si>
    <t>MEZCLA ÓXIDO DE ETILENO Y TETRAFLUORETANO</t>
  </si>
  <si>
    <t>ETHYLENE OXIDE AND TETRAFLUOROETHANE MIXTURE</t>
  </si>
  <si>
    <t>OXYDE D'ÉTHYLÈNE ET TÉTRAFLUORÉTHANE EN MÉLANGE</t>
  </si>
  <si>
    <t>ÓXIDO DE ETILENO E TETRAFLUORETANO EM MISTURA</t>
  </si>
  <si>
    <t>MEZCLA ÓXIDO DE ETILENO Y DIOXIDO DE CARBONO</t>
  </si>
  <si>
    <t>LÍQUIDO CORROSIVO QUE EXPERIMENTA CALENTAMIENTO ESPONTÁNEO, N.E.P.</t>
  </si>
  <si>
    <t>CORROSIVE LIQUID, SELF-HEATING, N.O.S.</t>
  </si>
  <si>
    <t>LIQUIDE CORROSIF, AUTO-ÉCHAUFFANT, N.S.A.</t>
  </si>
  <si>
    <t>LÍQUIDO CORROSIVO, SUSCEPTÍVEL DE AUTO-AQUECIMENTO, N.S.A.</t>
  </si>
  <si>
    <t>ACRILATO 2-DIMETILAMINOETILICO</t>
  </si>
  <si>
    <t>2-DIMETHYLAMINOETHYL ACRYLATE</t>
  </si>
  <si>
    <t>ACRYLATE DE 2-DIMÉTHYLAMINOÉTHYLE</t>
  </si>
  <si>
    <t>ACRILATO DE 2-DIMETILAMINOETILO</t>
  </si>
  <si>
    <t>GAS COMPRIMIDO TÓXICO, COMBURENTE, N.E.P.</t>
  </si>
  <si>
    <t>COMPRESSED GAS, TOXIC, OXIDIZING, N.O.S.</t>
  </si>
  <si>
    <t>GAZ COMPRIMÉ TOXIQUE, COMBURANT, N.S.A.</t>
  </si>
  <si>
    <t>GAS COMPRIMIDO TÓXICO, CORROSIVO, N.E.P.</t>
  </si>
  <si>
    <t>COMPRESSED GAS, TOXIC, CORROSIVE, N.O.S.</t>
  </si>
  <si>
    <t>GAZ COMPRIMÉ TOXIQUE, CORROSIF, N.S.A.</t>
  </si>
  <si>
    <t>GAS COMPRIMIDO TÓXICO, INFLAMABLE, CORROSIVO, N.E.P.</t>
  </si>
  <si>
    <t>COMPRESSED GAS, TOXIC, FLAMMABLE, CORROSIVE, N.O.S.</t>
  </si>
  <si>
    <t>GAZ COMPRIMÉ TOXIQUE, INFLAMMABLE, CORROSIF, N.S.A.</t>
  </si>
  <si>
    <t>GAS COMPRIMIDO TÓXICO, COMBURENTE, CORROSIVO, N.E.P.</t>
  </si>
  <si>
    <t>COMPRESSED GAS, TOXIC, OXIDIZING, CORROSIVE, N.O.S.</t>
  </si>
  <si>
    <t>GAZ COMPRIMÉ TOXIQUE, COMBURANT, CORROSIF, N.S.A.</t>
  </si>
  <si>
    <t>GAS LICUADO TÓXICO, COMBURENTE, N.E.P.</t>
  </si>
  <si>
    <t>LIQUEFIED GAS, TOXIC, OXIDIZING, N.O.S.</t>
  </si>
  <si>
    <t>GAZ LIQUÉFIÉ TOXIQUE, COMBURANT, N.S.A.</t>
  </si>
  <si>
    <t>GAS LICUADO TÓXICO, CORROSIVO, N.E.P.</t>
  </si>
  <si>
    <t>LIQUEFIED GAS, TOXIC, CORROSIVE, N.O.S.</t>
  </si>
  <si>
    <t>GAZ LIQUÉFIÉ TOXIQUE, CORROSIF, N.S.A.</t>
  </si>
  <si>
    <t>GAS LICUADO TÓXICO, INFLAMABLE, CORROSIVO, N.E.P.</t>
  </si>
  <si>
    <t>LIQUEFIED GAS, TOXIC, FLAMMABLE, CORROSIVE, N.O.S.</t>
  </si>
  <si>
    <t>GAZ LIQUÉFIÉ TOXIQUE, INFLAMMABLE, CORROSIF, N.S.A.</t>
  </si>
  <si>
    <t>GAS LICUADO TÓXICO, COMBURENTE, CORROSIVO, N.E.P.</t>
  </si>
  <si>
    <t>LIQUEFIED GAS, TOXIC, OXIDIZING, CORROSIVE, N.O.S.</t>
  </si>
  <si>
    <t>GAZ LIQUÉFIÉ TOXIQUE, COMBURANT, CORROSIF, N.S.A.</t>
  </si>
  <si>
    <t>GAS LÍQUIDO REFRIGERADO, COMBURENTE, N.E.P.</t>
  </si>
  <si>
    <t>GAS, REFRIGERATED LIQUID, OXIDIZING, N.O.S.</t>
  </si>
  <si>
    <t>GAZ LIQUIDE RÉFRIGÉRÉ, COMBURANT, N.S.A.</t>
  </si>
  <si>
    <t>GAS LÍQUIDO REFRIGERADO, INFLAMABLE, N.E.P.</t>
  </si>
  <si>
    <t>GAS, REFRIGERATED LIQUID, FLAMMABLE, N.O.S.</t>
  </si>
  <si>
    <t>GAZ LIQUIDE RÉFRIGÉRÉ, INFLAMMABLE, N.S.A.</t>
  </si>
  <si>
    <t>PIGMENTOS ORGÁNICOS QUE EXPERIMENTEN CALENTAMIENTO ESPONTÁNEO</t>
  </si>
  <si>
    <t>ORGANIC PIGMENTS, SELF-HEATING</t>
  </si>
  <si>
    <t>PIGMENTS ORGANIQUES AUTO-ÉCHAUFFANTS</t>
  </si>
  <si>
    <t>PIGMENTOS ORGÂNICOS SUSCEPTÍVEIS DE AUTO-AQUECIMENTO</t>
  </si>
  <si>
    <t>COMPUESTO PARAR EL MOLDEADO DE PLÁSTICO</t>
  </si>
  <si>
    <t>PLASTICS MOULDING COMPOUND</t>
  </si>
  <si>
    <t>MATIÈRE PLASTIQUE POUR MOULAGE</t>
  </si>
  <si>
    <t>MATÉRIA PLÁSTICA PARA MOLDAGEM</t>
  </si>
  <si>
    <t>Ninguna</t>
  </si>
  <si>
    <t>MUESTRA QUÍMICA TÓXICA</t>
  </si>
  <si>
    <t>CHEMICAL SAMPLE, TOXIC</t>
  </si>
  <si>
    <t>ÉCHANTILLON CHIMIQUE TOXIQUE</t>
  </si>
  <si>
    <t>EQUIPO QUÍMICO</t>
  </si>
  <si>
    <t>CHEMICAL KIT</t>
  </si>
  <si>
    <t>TROUSSE CHIMIQUE</t>
  </si>
  <si>
    <t>KIT QUÍMICO</t>
  </si>
  <si>
    <t>BOTIQUÍN DE URGENCIA</t>
  </si>
  <si>
    <t>FIRST AID KIT</t>
  </si>
  <si>
    <t>TROUSSE DE PREMIERS SECOURS</t>
  </si>
  <si>
    <t xml:space="preserve"> KIT DE PRIMEIROS SOCORROS</t>
  </si>
  <si>
    <t>KIT DE PRIMEIROS SOCORROS</t>
  </si>
  <si>
    <t xml:space="preserve">2-AMINO-4,6-DINITROFENOL HUMIDIFICADO </t>
  </si>
  <si>
    <t>2-AMINO-4,6-DINITROPHENOL, WETTED</t>
  </si>
  <si>
    <t>2-AMINO-4,6-DINITROPHÉNOL HUMIDIFIÉ</t>
  </si>
  <si>
    <t>AMINO-2 DINITRO-4,6 FENOL</t>
  </si>
  <si>
    <t>SOLUCIÓN ACUOSA DE AMONIACO</t>
  </si>
  <si>
    <t>MEZCLA DE NITROGLICERINA, DESENSIBILIZADA, SÓLIDA, N.E.P.</t>
  </si>
  <si>
    <t>NITROGLYCERIN MIXTURE, DESENSITIZED, SOLID, N.O.S.</t>
  </si>
  <si>
    <t>NITROGLYCÉRINE EN MÉLANGE, DÉSENSIBILISÉE, SOLIDE, N.S.A.</t>
  </si>
  <si>
    <t>NITROGLICERINA EM MISTURA DESSENSIBILIZADA, SÓLIDA, N.S.A.</t>
  </si>
  <si>
    <t>BOROHIDRURO SÓDICO Y SOLUCIÓN DE HIDRÓXIDO SÓDICO</t>
  </si>
  <si>
    <t>SODIUM BOROHYDRIDE AND SODIUM HYDROXIDE SOLUTION</t>
  </si>
  <si>
    <t>BOROHYDRURE DE SODIUM ET HYDROXYDE DE SODIUM EN SOLUTION</t>
  </si>
  <si>
    <t>BOROHIDRETO DE SÓDIO E HIDRÓXIDO DE SÓDIO EM SOLUÇÃO</t>
  </si>
  <si>
    <t xml:space="preserve">MATERIALES RADIACTIVOS, BAJA ACTIVIDAD ESPECÍFICA (LSA-II) (BAE-II), </t>
  </si>
  <si>
    <t>RADIOACTIVE MATERIAL, LOW SPECIFIC ACTIVITY (LSA-II)</t>
  </si>
  <si>
    <t>MATIÈRES RADIOACTIVES DE FAIBLE ACTIVITÉ SPÉCIFIQUE (LSA-II)</t>
  </si>
  <si>
    <t>MATÉRIAS RADIOACTIVAS, BAIXA ACTIVIDADE ESPECÍFICA (LSA-II)</t>
  </si>
  <si>
    <t xml:space="preserve">MATERIALES RADIACTIVOS, BAJA ACTIVIDAD ESPECÍFICA (LSA-III)(BAE-III), </t>
  </si>
  <si>
    <t>RADIOACTIVE MATERIAL, LOW SPECIFIC ACTIVITY (LSA-III)</t>
  </si>
  <si>
    <t>MATIÈRES RADIOACTIVES DE FAIBLE ACTIVITÉ SPÉCIFIQUE (LSA-III)</t>
  </si>
  <si>
    <t>MATÉRIAS RADIOACTIVAS, BAIXA ACTIVIDADE ESPECÍFICA (LSA-III)</t>
  </si>
  <si>
    <t xml:space="preserve">MATERIALES RADIACTIVOS, BULTOS DEL TIPO C, </t>
  </si>
  <si>
    <t>RADIOACTIVE MATERIAL, TYPE C PACKAGE</t>
  </si>
  <si>
    <t>MATIÈRES RADIOACTIVES EN COLIS DE TYPE C</t>
  </si>
  <si>
    <t>MATÉRIAS RADIOACTIVAS, PACOTE DO TIPO C</t>
  </si>
  <si>
    <t>MATERIALES RADIACTIVOS, BAJA ACTIVIDAD ESPECIFICA (LSA-II) (BAE-II), FISIONABLES</t>
  </si>
  <si>
    <t>RADIOACTIVE MATERIAL, LOW SPECIFIC ACTIVITY (LSA-II), FISSILE</t>
  </si>
  <si>
    <t>MATIÈRES RADIOACTIVES DE FAIBLE ACTIVITÉ SPÉCIFIQUE (LSA-II), FISSILES</t>
  </si>
  <si>
    <t>MATÉRIAS RADIOACTIVAS, BAIXA ACTIVIDADE ESPECÍFICA (LSA-II), CINDÍVEIS</t>
  </si>
  <si>
    <t>MATERIALES RADIACTIVOS, BAJA ACTIVIDAD ESPECIFICA (LSA-III) (BAE-III), FISIONABLES</t>
  </si>
  <si>
    <t>RADIOACTIVE MATERIAL, LOW SPECIFIC ACTIVITY, (LSA-III), FISSILE</t>
  </si>
  <si>
    <t>MATIÈRES RADIOACTIVES DE FAIBLE ACTIVITÉ SPÉCIFIQUE (LSA-III), FISSILES</t>
  </si>
  <si>
    <t>MATÉRIAS RADIOACTIVAS, BAIXA ACTIVIDADE ESPECÍFICA (LSA-III), CINDÍVEIS</t>
  </si>
  <si>
    <t>MATERIALES RADIACTIVOS, OBJETOS CONTAMINADOS EN LA SUPERFICIE (SCO-I (OCS-I)), FISIONABLES</t>
  </si>
  <si>
    <t>RADIOACTIVE MATERIAL, SURFACE CONTAMINATED OBJECTS (SCO-I), FISSILE</t>
  </si>
  <si>
    <t>MATIÈRES RADIOACTIVES, OBJETS CONTAMINÉS SUPERFICIELLEMENT (SCO-I), FISSILES</t>
  </si>
  <si>
    <t>MATÉRIAS RADIOACTIVAS, OBJECTOS CONTAMINADOS SUPERFICIALMENTE (SCO-I), CINDÍVEIS</t>
  </si>
  <si>
    <t>MATERIALES RADIACTIVOS, OBJETOS CONTAMINADOS EN LA SUPERFICIE (SCO-II (OCS-II)), FISIONABLES</t>
  </si>
  <si>
    <t>RADIOACTIVE MATERIAL, SURFACE CONTAMINATED OBJECTS (SCO-II), FISSILE</t>
  </si>
  <si>
    <t>MATIÈRES RADIOACTIVES, OBJETS CONTAMINÉS SUPERFICIELLEMENT (SCO-II), FISSILES</t>
  </si>
  <si>
    <t>MATÉRIAS RADIOACTIVAS, OBJECTOS CONTAMINADOS SUPERFICIALMENTE (SCO-II), CINDÍVEIS</t>
  </si>
  <si>
    <t>MATERIALES RADIACTIVOS, BULTOS DEL TIPO A, FISIONABLES</t>
  </si>
  <si>
    <t>RADIOACTIVE MATERIAL, TYPE A PACKAGE, FISSILE</t>
  </si>
  <si>
    <t>MATIÈRES RADIOACTIVES EN COLIS DE TYPE A, FISSILES</t>
  </si>
  <si>
    <t>MATÉRIAS RADIOACTIVAS, PACOTE DO TIPO A, CINDÍVEIS</t>
  </si>
  <si>
    <t>MATERIALES RADIACTIVOS, BULTOS DEL TIPO B(U), FISIONABLES</t>
  </si>
  <si>
    <t>RADIOACTIVE MATERIAL, TYPE B(U) PACKAGE, FISSILE</t>
  </si>
  <si>
    <t>MATIÈRES RADIOACTIVES EN COLIS DE TYPE B(U), FISSILES</t>
  </si>
  <si>
    <t>MATÉRIAS RADIOACTIVAS, PACOTE DO TIPO B(U), CINDÍVEIS</t>
  </si>
  <si>
    <t>MATERIALES RADIACTIVOS, BULTOS DEL TIPO B(M), FISIONABLES</t>
  </si>
  <si>
    <t>RADIOACTIVE MATERIAL, TYPE B(M) PACKAGE, FISSILE</t>
  </si>
  <si>
    <t>MATIÈRES RADIOACTIVES EN COLIS DE TYPE B(M), FISSILES</t>
  </si>
  <si>
    <t>MATÉRIAS RADIOACTIVAS, PACOTE DO TIPO B(M), CINDÍVEIS</t>
  </si>
  <si>
    <t>MATERIALES RADIACTIVOS, BULTOS DEL TIPO C, FISIONABLES</t>
  </si>
  <si>
    <t>RADIOACTIVE MATERIAL, TYPE C PACKAGE, FISSILE</t>
  </si>
  <si>
    <t>MATIÈRES RADIOACTIVES EN COLIS DE TYPE C, FISSILES</t>
  </si>
  <si>
    <t>MATÉRIAS RADIOACTIVAS, PACOTE DO TIPO C, CINDÍVEIS</t>
  </si>
  <si>
    <t>MATERIALES RADIACTIVOS TRANSPORTADOS EN VIRTUD DE ARREGLOS ESPECIALES, FISIONABLES</t>
  </si>
  <si>
    <t>RADIOACTIVE MATERIAL, TRANSPORTED UNDER SPECIAL ARRANGEMENT, FISSILE</t>
  </si>
  <si>
    <t>MATIÈRES RADIOACTIVES TRANSPORTÉES SOUS ARRANGEMENT SPÉCIAL, FISSILES</t>
  </si>
  <si>
    <t>MATÉRIAS RADIOACTIVAS, TRANSPORTADAS POR ARRANJO ESPECIAL, CINDÍVEIS</t>
  </si>
  <si>
    <t xml:space="preserve">MATERIALES RADIACTIVOS, BULTOS DEL TIPO A, EN FORMA ESPECIAL, </t>
  </si>
  <si>
    <t>RADIOACTIVE MATERIAL, TYPE A PACKAGE, SPECIAL FORM</t>
  </si>
  <si>
    <t>MATIÈRES RADIOACTIVES EN COLIS DE TYPE A, SOUS FORME SPÉCIALE</t>
  </si>
  <si>
    <t>MATÉRIAS RADIOACTIVAS, PACOTE DO TIPO A, SOB FORMA ESPECIAL</t>
  </si>
  <si>
    <t>MATERIALES RADIACTIVOS, BULTOS DEL TIPO A, EN FORMA ESPECIAL, FISIONABLES</t>
  </si>
  <si>
    <t>RADIOACTIVE MATERIAL, TYPE A PACKAGE, SPECIAL FORM, FISSILE</t>
  </si>
  <si>
    <t>MATIÈRES RADIOACTIVES EN COLIS DE TYPE A, SOUS FORME SPÉCIALE, FISSILES</t>
  </si>
  <si>
    <t>MATÉRIAS RADIOACTIVAS, PACOTE DO TIPO A, SOB FORMA ESPECIAL, CINDÍVEIS</t>
  </si>
  <si>
    <t>Líquido regulado para aviación, n.e.p. NO ESTA SOMETIDO AL ADR, Transporte según 1.1.4.2.1</t>
  </si>
  <si>
    <t>Aviation regulated liquid, n.o.s. NOT SUBJECT TO ADR, Carriage in accordance with 1.1.4.2.1</t>
  </si>
  <si>
    <t>Matière liquide réglementée pour l'aviation n.s.a. NON SOUMIS À L'ADR, Transport selon 1.1.4.2.1</t>
  </si>
  <si>
    <t>Matéria líquida regulamentada para a aviação n.s.a.. NÃO SUBMETIDO AO ADR. Transporte em conformidade com o 1.1.4.2.1</t>
  </si>
  <si>
    <t>Sólido regulado para aviación, n.e.p. NO ESTA SOMETIDO AL ADR, Transporte según 1.1.4.2.1</t>
  </si>
  <si>
    <t>Aviation regulated solid, n.o.s. NOT SUBJECT TO ADR, Carriage in accordance with 1.1.4.2.1</t>
  </si>
  <si>
    <t>Matière solide réglementée pour l'aviation, n.s.a. NON SOUMIS À L'ADR, Transport selon 1.1.4.2.1</t>
  </si>
  <si>
    <t>Matéria sólida regulamentada para a aviação n.s.a.. NÃO SUBMETIDO AO ADR. Transporte em conformidade com o 1.1.4.2.1</t>
  </si>
  <si>
    <t>MERCAPTANOS LÍQUIDOS,  INFLAMABLES, N.E.P.</t>
  </si>
  <si>
    <t>MERCAPTANS, LIQUID, FLAMMABLE, N.O.S.</t>
  </si>
  <si>
    <t xml:space="preserve">MERCAPTANS LIQUIDES INFLAMMABLES, N.S.A. </t>
  </si>
  <si>
    <t>MERCAPTANOS LÍQUIDOS INFLAMÁVEIS, N.S.A.</t>
  </si>
  <si>
    <t>MEZCLA DE MERCAPTANOS, LÍQUIDOS,  INFLAMABLES, N.E.P.</t>
  </si>
  <si>
    <t>MERCAPTAN MIXTURE, LIQUID, FLAMMABLE, N.O.S.</t>
  </si>
  <si>
    <t>MERCAPTANS EN MÉLANGE LIQUIDE INFLAMMABLE, N.S.A.</t>
  </si>
  <si>
    <t>MERCAPTANOS EM MISTURA LÍQUIDA INFLAMÁVEL, N.S.A.</t>
  </si>
  <si>
    <t xml:space="preserve">GAS REFRIGERANTE R 404A </t>
  </si>
  <si>
    <t>REFRIGERANT GAS R 404A</t>
  </si>
  <si>
    <t>GAZ RÉFRIGÉRANT R 404A</t>
  </si>
  <si>
    <t>GAS REFRIGERANTE R 407A</t>
  </si>
  <si>
    <t>REFRIGERANT GAS R 407A</t>
  </si>
  <si>
    <t>GAZ RÉFRIGÉRANT R 407A</t>
  </si>
  <si>
    <t xml:space="preserve">GAS REFRIGERANTE R 407B </t>
  </si>
  <si>
    <t>REFRIGERANT GAS R 407B</t>
  </si>
  <si>
    <t>GAZ RÉFRIGÉRANT R 407B</t>
  </si>
  <si>
    <t xml:space="preserve">GAS REFRIGERANTE R 407C </t>
  </si>
  <si>
    <t>REFRIGERANT GAS R 407C</t>
  </si>
  <si>
    <t>GAZ RÉFRIGÉRANT R 407C</t>
  </si>
  <si>
    <t>DIÓXIDO DE TIOUREA</t>
  </si>
  <si>
    <t>THIOUREA DIOXIDE</t>
  </si>
  <si>
    <t>DIOXYDE DE THIO-URÉE</t>
  </si>
  <si>
    <t>XANTHATES</t>
  </si>
  <si>
    <t>MEZCLA DE 'NITROGLICERINA DESENSIBILIZADA, LÍQUIDA, INFLAMABLE, N.E.P.</t>
  </si>
  <si>
    <t>NITROGLYCERIN MIXTURE, DESENSITIZED, LIQUID, FLAMMABLE, N.O.S.</t>
  </si>
  <si>
    <t>NITROGLYCÉRINE EN MÉLANGE, DÉSENSIBILISÉE, LIQUIDE, INFLAMMABLE, N.S.A.</t>
  </si>
  <si>
    <t>NITROGLICERINA EM MISTURA DESSENSIBILIZADA, LÍQUIDA, INFLAMÁVEL, N.S.A.</t>
  </si>
  <si>
    <t>TETRANITRATO DE PENTAERITRITA (TETRANITRATO DE PENTAERITRITOL; PENTRITA; TNPE), EN MEZCLA, DESENSIBILIZADO, SÓLIDO, N.E.P.,</t>
  </si>
  <si>
    <t xml:space="preserve">PENTAERYTHRITE TETRANITRATE (PENTAERYTHRITOL TETRANITRATE; PETN) MIXTURE, DESENSITIZED, SOLID, N.O.S. </t>
  </si>
  <si>
    <t>TÉTRANITRATE DE PENTAÉRYTHRITE (TÉTRANITRATE DE PENTAÉRYTHRITOL, PENTHRITE, PETN) EN MÉLANGE DÉSENSIBILISÉ, SOLIDE, N.S.A.</t>
  </si>
  <si>
    <t>TETRANITRATO DE PENTAERITRITE (TETRANITRATO DE PENTAERITRITOL, PENTRITE, PETN) EM MISTURA DESSENSIBILIZADA, SÓLIDA, N.S.A.</t>
  </si>
  <si>
    <t>PLAGUICIDA DERIVADO DEL ÁCIDO FENOXIACÉTICO, SÓLIDO, TÓXICO</t>
  </si>
  <si>
    <t>PHENOXYACETIC ACID DERIVATIVE PESTICIDE, SOLID, TOXIC</t>
  </si>
  <si>
    <t>ACIDE PHÉNOXYACÉTIQUE, DÉRIVÉ PESTICIDE SOLIDE, TOXIQUE</t>
  </si>
  <si>
    <t>PLAGUICIDA DERIVADO DEL ÁCIDO FENOXIACÉTICO, LÍQUIDO, INFLAMABLE, TÓXICO</t>
  </si>
  <si>
    <t>PHENOXYACETIC ACID DERIVATIVE PESTICIDE, LIQUID, FLAMMABLE, TOXIC</t>
  </si>
  <si>
    <t>ACIDE PHÉNOXYACÉTIQUE, DÉRIVÉ PESTICIDE LIQUIDE, INFLAMMABLE, TOXIQUE</t>
  </si>
  <si>
    <t>ÁCIDO FENOXIACÉTICO, DERIVADO PESTICIDA, LÍQUIDO, INFLAMÁVEL, TÓXICO</t>
  </si>
  <si>
    <t>PLAGUICIDA DERIVADO DEL ÁCIDO FENOXIACÉTICO, LÍQUIDO,  TÓXICO, INFLAMABLE,</t>
  </si>
  <si>
    <t>PHENOXYACETIC ACID DERIVATIVE PESTICIDE, LIQUID, TOXIC, FLAMMABLE</t>
  </si>
  <si>
    <t>ACIDE PHÉNOXYACÉTIQUE, DÉRIVÉ PESTICIDE LIQUIDE, TOXIQUE, INFLAMMABLE</t>
  </si>
  <si>
    <t>ÁCIDO FENOXIACÉTICO, DERIVADO PESTICIDA, LÍQUIDO, TÓXICO, INFLAMÁVEL</t>
  </si>
  <si>
    <t>PLAGUICIDA DERIVADO DEL ÁCIDO FENOXIACÉTICO, LÍQUIDO,  TÓXICO, INFLAMABLE</t>
  </si>
  <si>
    <t>PLAGUICIDA DERIVADO DEL ÁCIDO FENOXIACÉTICO, LÍQUIDO, TÓXICO</t>
  </si>
  <si>
    <t>PHENOXYACETIC ACID DERIVATIVE PESTICIDE, LIQUID, TOXIC</t>
  </si>
  <si>
    <t>ACIDE PHÉNOXYACÉTIQUE, DÉRIVÉ PESTICIDE LIQUIDE, TOXIQUE</t>
  </si>
  <si>
    <t>PLAGUICIDA PIRETROIDEO, SÓLIDO, TÓXICO</t>
  </si>
  <si>
    <t>PYRETHROID PESTICIDE, SOLID, TOXIC</t>
  </si>
  <si>
    <t>PYRÉTHROÏDE PESTICIDE SOLIDE TOXIQUE</t>
  </si>
  <si>
    <t xml:space="preserve">PLAGUICIDA PIRETROIDEO, LÍQUIDO, INFLAMABLE, TÓXICO, </t>
  </si>
  <si>
    <t>PYRETHROID PESTICIDE, LIQUID, FLAMMABLE, TOXIC</t>
  </si>
  <si>
    <t>PYRÉTHROÏDE PESTICIDE LIQUIDE  INFLAMMABLE, TOXIQUE</t>
  </si>
  <si>
    <t>PIRETRÓIDE PESTICIDA, LÍQUIDO, INFLAMÁVEL, TÓXICO</t>
  </si>
  <si>
    <t xml:space="preserve">PLAGUICIDA PIRETROIDEO, LÍQUIDO,  TÓXICO, INFLAMABLE, </t>
  </si>
  <si>
    <t>PYRETHROID PESTICIDE, LIQUID, TOXIC, FLAMMABLE</t>
  </si>
  <si>
    <t>PYRÉTHROÏDE PESTICIDE LIQUIDE TOXIQUE, INFLAMMABLE</t>
  </si>
  <si>
    <t>PIRETRÓIDE PESTICIDA, LÍQUIDO, TÓXICO, INFLAMÁVEL</t>
  </si>
  <si>
    <t>PLAGUICIDA PIRETROIDEO, LÍQUIDO,  TÓXICO, INFLAMABLE,</t>
  </si>
  <si>
    <t>PLAGUICIDA PIRETROIDEO, LÍQUIDO,  TÓXICO</t>
  </si>
  <si>
    <t>PYRETHROID PESTICIDE, LIQUID, TOXIC</t>
  </si>
  <si>
    <t>PYRÉTHROÏDE PESTICIDE LIQUIDE TOXIQUE</t>
  </si>
  <si>
    <t>GAS INSECTICIDA INFLAMABLE, N.E.P.</t>
  </si>
  <si>
    <t>INSECTICIDE GAS, FLAMMABLE, N.O.S.</t>
  </si>
  <si>
    <t>GAZ INSECTICIDE INFLAMMABLE, N.S.A.</t>
  </si>
  <si>
    <t>GÁS INSECTICIDA, INFLAMÁVEL, N.S.A.</t>
  </si>
  <si>
    <t>GAS INSECTICIDA TÓXICO, INFLAMABLE, N.E.P.</t>
  </si>
  <si>
    <t>INSECTICIDE GAS, TOXIC, FLAMMABLE, N.O.S.</t>
  </si>
  <si>
    <t>GAZ INSECTICIDE TOXIQUE INFLAMMABLE, N.S.A.</t>
  </si>
  <si>
    <t>GÁS INSECTICIDA, TÓXICO, INFLAMÁVEL, N.S.A.</t>
  </si>
  <si>
    <t>GENERADOR QUÍMICO DE ÓXIGENO</t>
  </si>
  <si>
    <t xml:space="preserve">OXYGEN GENERATOR, CHEMICAL </t>
  </si>
  <si>
    <t>GÉNÉRATEUR CHIMIQUE D'OXYGÈNE</t>
  </si>
  <si>
    <t>MEZCLA DE NITROGLICERINA, DESENSIBILIZADA, LÍQUIDA, N.E.P.</t>
  </si>
  <si>
    <t>NITROGLYCERIN MIXTURE, DESENSITIZED, LIQUID, N.O.S.</t>
  </si>
  <si>
    <t>NITROGLYCÉRINE EN MÉLANGE, DÉSENSIBILISÉE, LIQUIDE, N.S.A.</t>
  </si>
  <si>
    <t>NITROGLICERINA EM MISTURA, DESSENSIBILIZADA, LÍQUIDA, N.S.A.</t>
  </si>
  <si>
    <t>MAQUINAS REFRIGERADORAS</t>
  </si>
  <si>
    <t>UNIDAD DE TRANSPORTE SOMETIDA A FUMIGACIÓN</t>
  </si>
  <si>
    <t>FUMIGATED CARGO TRANSPORT UNIT</t>
  </si>
  <si>
    <t>ENGIN DE TRANSPORT SOUS FUMIGATION</t>
  </si>
  <si>
    <t>Fibras de origen vegetal, secas. NO ESTA SOMETIDO AL ADR, Transporte según 1.1.4.2.1</t>
  </si>
  <si>
    <t>Fibres, vegetable, dry. NOT SUBJECT TO ADR, Carriage in accordance with 1.1.4.2.1</t>
  </si>
  <si>
    <t>Fibres végétales sèches. NON SOUMIS À L'ADR, Transport selon 1.1.4.2.1</t>
  </si>
  <si>
    <t>Fibras vegetais secas. NÃO SUBMETIDO AO ADR. Transporte em conformidade com o 1.1.4.2.1</t>
  </si>
  <si>
    <t>CLOROSILANOS TÓXICOS CORROSIVOS, N.E.P.</t>
  </si>
  <si>
    <t>CHLOROSILANES, TOXIC, CORROSIVE, N.O.S.</t>
  </si>
  <si>
    <t>CHLOROSILANES TOXIQUES, CORROSIFS, N.S.A</t>
  </si>
  <si>
    <t>CLOROSILANOS TÓXICOS CORROSIVOS, INFLAMABLES, N.E.P.</t>
  </si>
  <si>
    <t>CHLOROSILANES, TOXIC, CORROSIVE, FLAMMABLE, N.O.S.</t>
  </si>
  <si>
    <t>CHLOROSILANES TOXIQUES, CORROSIFS, INFLAMMABLES, N.S.A.</t>
  </si>
  <si>
    <t>Mercancías peligrosas en maquinaría. NO ESTA SOMETIDO AL ADR [véase también 1.1.3.1 (b)], Transporte según 1.1.4.2.1</t>
  </si>
  <si>
    <t>Dangerous goods in machinery. NOT SUBJECT TO ADR [see also 1.1.3.1 (b)], Carriage in accordance with 1.1.4.2.1</t>
  </si>
  <si>
    <t>Marchandises dangereuses contenues dans des machines. NON SOUMIS À L'ADR [voir aussi 1.1.3.1 b)], Transport selon 1.1.4.2.1</t>
  </si>
  <si>
    <t>Mercadorias perigosas contidas em máquinas. NÃO SUBMETIDO AO ADR. Transporte em conformidade com o 1.1.4.2.1</t>
  </si>
  <si>
    <t>NOT SUBJECT TO ADR [see also 1.1.3.1 (b)]</t>
  </si>
  <si>
    <t>Mercancías peligrosas en aparatos. NO ESTA SOMETIDO AL ADR [véase también 1.1.3.1 (b)], Transporte según 1.1.4.2.1</t>
  </si>
  <si>
    <t>Dangerous goods in apparatus. NOT SUBJECT TO ADR [see also 1.1.3.1 (b)], Carriage in accordance with 1.1.4.2.1</t>
  </si>
  <si>
    <t>Marchandises dangereuses contenues dans des appareils. NON SOUMIS À L'ADR [voir aussi 1.1.3.1 b)], Transport selon 1.1.4.2.1</t>
  </si>
  <si>
    <t>Mercadorias perigosas contidas em aparelhos. NÃO SUBMETIDO AO ADR. Transporte em conformidade com o 1.1.4.2.1</t>
  </si>
  <si>
    <t>TRINITROFENOL (ÁCIDO PÍCRICO) HUMIDIFICADO</t>
  </si>
  <si>
    <t>TRINITROCLOROBENCENO (CLORURO DE PICRILO) HUMIDIFICADO</t>
  </si>
  <si>
    <t>TRINITROCHLOROBENZENE (PICRYL CHLORIDE), WETTED</t>
  </si>
  <si>
    <t>TRINITROCHLORO-BENZÈNE (CHLORURE DE PICRYLE) HUMIDIFIÉ</t>
  </si>
  <si>
    <t>TRINITROCLOROBENZENO (CLORETO DE PICRILO) HUMEDECIDO</t>
  </si>
  <si>
    <t>DINITRO-o-CRESOLATO SÓDICO HUMEDIFICADO</t>
  </si>
  <si>
    <t>DINITRO-o-CRESOLATO DE SÓDIO HUMEDECIDO</t>
  </si>
  <si>
    <t>2- METILBUTANAL</t>
  </si>
  <si>
    <t>2 –METHYLBUTANAL</t>
  </si>
  <si>
    <t>2-MÉTHYLBUTANAL</t>
  </si>
  <si>
    <t>SUSTANCIA BIOLÓGICA, CATEGORÍA B</t>
  </si>
  <si>
    <t>BIOLOGICAL SUBSTANCE, CATEGORY B</t>
  </si>
  <si>
    <t>MATIÈRE BIOLOGIQUE, CATÉGORIE B</t>
  </si>
  <si>
    <t>ACETILENO EXENTO DE DISOLVENTE</t>
  </si>
  <si>
    <t>ACETYLENE, SOLVENT FREE</t>
  </si>
  <si>
    <t>ACÉTYLÈNE SANS SOLVANT</t>
  </si>
  <si>
    <t>EMULSIÓN DE NITRATO DE AMONIO</t>
  </si>
  <si>
    <t>AMMONIUM NITRATE EMULSION</t>
  </si>
  <si>
    <t>NITRATE D'AMMONIUM EN ÉMULSION</t>
  </si>
  <si>
    <t>NITRATO DE AMÓNIO, EM EMULSÃO</t>
  </si>
  <si>
    <t>SUSPENSIÓN DE NITRATO DE AMONIO</t>
  </si>
  <si>
    <t>AMMONIUM NITRATE SUSPENSION</t>
  </si>
  <si>
    <t>NITRATE D'AMMONIUM EN SUSPENSION</t>
  </si>
  <si>
    <t>NITRATO DE AMÓNIO, EM SUSPENSÃO</t>
  </si>
  <si>
    <t>GEL DE NITRATO DE AMONIO</t>
  </si>
  <si>
    <t>AMMONIUM NITRATE GEL</t>
  </si>
  <si>
    <t>NITRATE D'AMMONIUM EN GEL</t>
  </si>
  <si>
    <t>NITRATO DE AMÓNIO, EM GEL</t>
  </si>
  <si>
    <t>4-NITROFENILHIDRAZINA</t>
  </si>
  <si>
    <t>4-NITROPHENYL-HYDRAZINE</t>
  </si>
  <si>
    <t>NITRO-4 PHÉNYLHYDRAZINE</t>
  </si>
  <si>
    <t>NITRO-4 FENIL-HIDRAZINA</t>
  </si>
  <si>
    <t>PERBORATO DE SODIO MONOHIDRATADO</t>
  </si>
  <si>
    <t>SODIUM PERBORATE MONOHYDRATE</t>
  </si>
  <si>
    <t>PERBORATE DE SODIUM MONOHYDRATÉ</t>
  </si>
  <si>
    <t>CARBONATO SÓDICO PEROXIHIDRATADO</t>
  </si>
  <si>
    <t>SODIUM CARBONATE PEROXYHYDRATE</t>
  </si>
  <si>
    <t>CARBONATE DE SODIUM PEROXYHYDRATÉ</t>
  </si>
  <si>
    <t>EXPLOSIVO DESENSIBILIZADO, LÍQUIDO, N.E.P.</t>
  </si>
  <si>
    <t>DESENSITIZED EXPLOSIVE, LIQUID, N.O.S.</t>
  </si>
  <si>
    <t>LIQUIDE EXPLOSIBLE DÉSENSIBILISÉ, N.S.A.</t>
  </si>
  <si>
    <t>EXPLOSIVO DESENSIBILIZADO, SÓLIDO, N.E.P.</t>
  </si>
  <si>
    <t>DESENSITIZED EXPLOSIVE, SOLID, N.O.S.</t>
  </si>
  <si>
    <t>SOLIDE EXPLOSIBLE DÉSENSIBILISÉ, N.S.A.</t>
  </si>
  <si>
    <t>LÍQUIDO TÓXICO POR INHALACIÓN, N.E.P.</t>
  </si>
  <si>
    <t>TOXIC BY INHALATION LIQUID, N.O.S.</t>
  </si>
  <si>
    <t>LIQUIDE TOXIQUE À L'INHALATION, N.S.A.</t>
  </si>
  <si>
    <t>LÍQUIDO TÓXICO À INALAÇÃO, N.S.A.</t>
  </si>
  <si>
    <t>T1 or T4</t>
  </si>
  <si>
    <t>LÍQUIDO TÓXICO POR INHALACIÓN, INFLAMABLE, N.E.P.</t>
  </si>
  <si>
    <t>TOXIC BY INHALATION LIQUID, FLAMMABLE, N.O.S.</t>
  </si>
  <si>
    <t>LIQUIDE TOXIQUE À L'INHALATION, INFLAMMABLE, N.S.A.</t>
  </si>
  <si>
    <t>LÍQUIDO TÓXICO À INALAÇÃO, INFLAMÁVEL, N.S.A.</t>
  </si>
  <si>
    <t>LÍQUIDO TÓXICO POR INHALACIÓN, HIDRORREACTIVO, N.E.P.</t>
  </si>
  <si>
    <t>TOXIC BY INHALATION LIQUID, WATER-REACTIVE, N.O.S.</t>
  </si>
  <si>
    <t>LIQUIDE TOXIQUE À L'INHALATION, HYDRORÉACTIF, N.S.A.</t>
  </si>
  <si>
    <t>LÍQUIDO TÓXICO À INALAÇÃO, HIDRO-REACTIVO, N.S.A.</t>
  </si>
  <si>
    <t>LÍQUIDO TÓXICO POR INHALACIÓN, COMBURENTE, N.E.P.</t>
  </si>
  <si>
    <t>TOXIC BY INHALATION LIQUID, OXIDIZING, N.O.S.</t>
  </si>
  <si>
    <t>LIQUIDE TOXIQUE À L'INHALATION, COMBURANT, N.S.A.</t>
  </si>
  <si>
    <t>LÍQUIDO TÓXICO À INALAÇÃO, COMBURENTE, N.S.A.</t>
  </si>
  <si>
    <t>LÍQUIDO TÓXICO POR INHALACIÓN, CORROSIVO, N.E.P.</t>
  </si>
  <si>
    <t>TOXIC BY INHALATION LIQUID, CORROSIVE, N.O.S.</t>
  </si>
  <si>
    <t>LIQUIDE TOXIQUE À L'INHALATION, CORROSIF, N.S.A.</t>
  </si>
  <si>
    <t>LÍQUIDO TÓXICO À INALAÇÃO, CORROSIVO, N.S.A.</t>
  </si>
  <si>
    <t>TC1 or TC3</t>
  </si>
  <si>
    <t>LÍQUIDO TÓXICO À INALAÇÃO , CORROSIVO, N.S.A.</t>
  </si>
  <si>
    <t>SUSTANCIA ORGANOMETÁLICA, SÓLIDA, PIROFÓRICA</t>
  </si>
  <si>
    <t>ORGANOMETALLIC SUBSTANCE, SOLID, PYROPHORIC</t>
  </si>
  <si>
    <t>MATIÈRE ORGANO-MÉTALLIQUE SOLIDE PYROPHORIQUE</t>
  </si>
  <si>
    <t>SUSTANCIA ORGANOMETÁLICA, LÍQUIDA, PIROFÓRICA</t>
  </si>
  <si>
    <t>ORGANOMETALLIC SUBSTANCE, LIQUID, PYROPHORIC</t>
  </si>
  <si>
    <t>MATIÈRE ORGANO-MÉTALLIQUE LIQUIDE PYROPHORIQUE</t>
  </si>
  <si>
    <t>SUSTANCIA ORGANOMETÁLICA, SÓLIDA, PIROFÓRICA, HIDRORREACTIVA</t>
  </si>
  <si>
    <t>ORGANOMETALLIC SUBSTANCE, SOLID, PYROPHORIC, WATER-REACTIVE</t>
  </si>
  <si>
    <t>MATIÈRE ORGANO-MÉTALLIQUE SOLIDE PYROPHORIQUE, HYDRORÉACTIVE</t>
  </si>
  <si>
    <t>MATÉRIA ORGANOMETÁLICA SÓLIDA PIROFÓRICA, HIDRO-REACTIVA</t>
  </si>
  <si>
    <t>SUSTANCIA  ORGANOMETÁLICA, LÍQUIDA, PIROFÓRICA, HIDRORREACTIVA</t>
  </si>
  <si>
    <t>ORGANOMETALLIC SUBSTANCE, LIQUID, PYROPHORIC, WATER-REACTIVE</t>
  </si>
  <si>
    <t>MATIÈRE ORGANO-MÉTALLIQUE LIQUIDE PYROPHORIQUE, HYDRORÉACTIVE</t>
  </si>
  <si>
    <t>MATÉRIA ORGANOMETÁLICA LÍQUIDA PIROFÓRICA, HIDRO-REACTIVA</t>
  </si>
  <si>
    <t>SUSTANCIA ORGANOMETÁLICA, SÓLIDA, HIDRORREACTIVA</t>
  </si>
  <si>
    <t>ORGANOMETALLIC SUBSTANCE, SOLID, WATER-REACTIVE</t>
  </si>
  <si>
    <t>MATIÈRE ORGANO-MÉTALLIQUE SOLIDE HYDRORÉACTIVE</t>
  </si>
  <si>
    <t>MATÉRIA ORGANOMETÁLICA SÓLIDA HIDRO-REACTIVA</t>
  </si>
  <si>
    <t>SUSTANCIA ORGANOMETÁLICA, SÓLIDA, HIDRORREACTIVA, INFLAMABLE</t>
  </si>
  <si>
    <t>ORGANOMETALLIC SUBSTANCE, SOLID, WATER-REACTIVE, FLAMMABLE</t>
  </si>
  <si>
    <t>MATIÈRE ORGANO-MÉTALLIQUE SOLIDE HYDRORÉACTIVE, INFLAMMABLE</t>
  </si>
  <si>
    <t>MATÉRIA ORGANOMETÁLICA SÓLIDA HIDRO-REACTIVA, INFLAMÁVEL</t>
  </si>
  <si>
    <t>SUSTANCIA ORGANOMETÁLICA, SÓLIDA, HIDRORREACTIVA, QUE, EXPERIMENTA CALENTAMIENTO ESPONTÁNEO</t>
  </si>
  <si>
    <t>ORGANOMETALLIC SUBSTANCE, SOLID, WATER-REACTIVE, SELF-HEATING</t>
  </si>
  <si>
    <t>MATIÈRE ORGANO-MÉTALLIQUE SOLIDE HYDRORÉACTIVE, AUTO-ÉCHAUFFANTE</t>
  </si>
  <si>
    <t>MATÉRIA ORGANOMETÁLICA SÓLIDA HIDRO-REACTIVA, SUSCEPTÍVEL DE AUTO-AQUECIMENTO</t>
  </si>
  <si>
    <t>SUSTANCIA ORGANOMETÁLICA, LÍQUIDA, HIDRORREACTIVA</t>
  </si>
  <si>
    <t>ORGANOMETALLIC SUBSTANCE, LIQUID, WATER-REACTIVE</t>
  </si>
  <si>
    <t>MATIÈRE ORGANO-MÉTALLIQUE LIQUIDE HYDRORÉACTIVE</t>
  </si>
  <si>
    <t>MATÉRIA ORGANOMETÁLICA LÍQUIDA HIDRO-REACTIVA</t>
  </si>
  <si>
    <t>SUSTANCIA ORGANOMETÁLICA, LÍQUIDA, HIDRORREACTIVA, INFLAMABLE</t>
  </si>
  <si>
    <t>ORGANOMETALLIC SUBSTANCE, LIQUID, WATER-REACTIVE, FLAMMABLE</t>
  </si>
  <si>
    <t>MATIÈRE ORGANO-MÉTALLIQUE LIQUIDE HYDRORÉACTIVE, INFLAMMABLE</t>
  </si>
  <si>
    <t>MATÉRIA ORGANOMETÁLICA LÍQUIDA HIDRO-REACTIVA, INFLAMÁVEL</t>
  </si>
  <si>
    <t>SUSTANCIA ORGANOMETÁLICA, SÓLIDA, QUE EXPERIMENTA CALENTAMIENTO ESPONTÁNEO</t>
  </si>
  <si>
    <t>ORGANOMETALLIC SUBSTANCE, SOLID, SELF-HEATING</t>
  </si>
  <si>
    <t>MATIÈRE ORGANO-MÉTALLIQUE SOLIDE AUTO-ÉCHAUFFANTE</t>
  </si>
  <si>
    <t>MATÉRIA ORGANOMETÁLICA SÓLIDA SUSCEPTÍVEL DE AUTO-AQUECIMENTO</t>
  </si>
  <si>
    <t>METALES ALCALINOS, AMALGAMA SÓLIDA DE</t>
  </si>
  <si>
    <t>ALKALI METAL AMALGAM, SOLID</t>
  </si>
  <si>
    <t>AMALGAME DE MÉTAUX ALCALINS, SOLIDE</t>
  </si>
  <si>
    <t xml:space="preserve">METALES ALCALINOTÉRREOS, AMALGAMA SÓLIDA DE </t>
  </si>
  <si>
    <t>ALKALINE  EARTH METAL AMALGAM, SOLID</t>
  </si>
  <si>
    <t>AMALGAME DE MÉTAUX ALCALINO-TERREUX, SOLIDE</t>
  </si>
  <si>
    <t xml:space="preserve">POTASIO METÁLICO, ALEACIONES SÓLIDAS DE </t>
  </si>
  <si>
    <t>POTASSIUM METAL ALLOYS, SOLID</t>
  </si>
  <si>
    <t>ALLIAGES MÉTALLIQUES DE POTASSIUM, SOLIDES</t>
  </si>
  <si>
    <t xml:space="preserve">POTASIO Y SODIO, ALEACIONES SÓLIDAS DE </t>
  </si>
  <si>
    <t>POTASSIUM SODIUM ALLOYS, SOLID</t>
  </si>
  <si>
    <t>ALLIAGES DE POTASSIUM ET SODIUM, SOLIDES</t>
  </si>
  <si>
    <t>CLORATO DE BARIO EN SOLUCIÓN</t>
  </si>
  <si>
    <t>BARIUM CHLORATE SOLUTION</t>
  </si>
  <si>
    <t>CHLORATE DE BARYUM EN SOLUTION</t>
  </si>
  <si>
    <t>PERCLORATO DE BARIO EN SOLUCIÓN</t>
  </si>
  <si>
    <t>BARIUM PERCHLORATE  SOLUTION</t>
  </si>
  <si>
    <t>PERCHLORATE DE BARYUM EN SOLUTION</t>
  </si>
  <si>
    <t xml:space="preserve">CLORATO Y CLORURO DE MAGNESIO EN SOLUCIÓN, MEZCLA DE </t>
  </si>
  <si>
    <t>CHLORATE AND MAGNESIUM CHLORIDE MIXTURE  SOLUTION</t>
  </si>
  <si>
    <t>CHLORATE ET CHLORURE DE MAGNÉSIUM EN MÉLANGE, EN SOLUTION</t>
  </si>
  <si>
    <t>PERCLORATO DE PLOMO EN SOLUCIÓN</t>
  </si>
  <si>
    <t>LEAD PERCHLORATE SOLUTION</t>
  </si>
  <si>
    <t>PERCHLORATE DE PLOMB EN SOLUTION</t>
  </si>
  <si>
    <t>CLORONITROBENCENOS LÍQUIDOS</t>
  </si>
  <si>
    <t>CHLORONITROBENZENES, LIQUID</t>
  </si>
  <si>
    <t>CHLORONITRO-BENZÈNES LIQUIDES</t>
  </si>
  <si>
    <t>CLORHIDRATO DE 4-CLORO-o-TOLUIDINA EN SOLUCIÓN</t>
  </si>
  <si>
    <t>4-CHLORO-o-TOLUIDINE HYDROCHLORIDE  SOLUTION</t>
  </si>
  <si>
    <t>CHLORHYDRATE DE CHLORO-4 o-TOLUIDINE EN SOLUTION</t>
  </si>
  <si>
    <t>beta-NAFTILAMINA EN SOLUCIÓN</t>
  </si>
  <si>
    <t>beta-NAPHTHYLAMINE   SOLUTION</t>
  </si>
  <si>
    <t>bêta-NAPHTHYLAMINE EN SOLUTION</t>
  </si>
  <si>
    <t>ÁCIDO FORMICO</t>
  </si>
  <si>
    <t>CIANURO POTÁSICO EN SOLUCIÓN</t>
  </si>
  <si>
    <t>POTASSIUM CYANIDE SOLUTION</t>
  </si>
  <si>
    <t>CYANURE DE POTASSIUM EN SOLUTION</t>
  </si>
  <si>
    <t>CIANURO SÓDICO EN SOLUCIÓN</t>
  </si>
  <si>
    <t>SODIUM CYANIDE SOLUTION</t>
  </si>
  <si>
    <t>CYANURE DE SODIUM EN SOLUTION</t>
  </si>
  <si>
    <t>FLUORURO SÓDICO EN SOLUCIÓN</t>
  </si>
  <si>
    <t>SODIUM FLUORIDE SOLUTION</t>
  </si>
  <si>
    <t>FLUORURE DE SODIUM EN SOLUTION</t>
  </si>
  <si>
    <t>CLOROACETOFENONA LÍQUIDA</t>
  </si>
  <si>
    <t>CHLOROACETO-PHENONE, LIQUID</t>
  </si>
  <si>
    <t>CHLORACÉTO-PHÉNONE, LIQUIDE</t>
  </si>
  <si>
    <t>BROMURO DE XILILO SÓLIDO</t>
  </si>
  <si>
    <t>XYLYL BROMIDE, SOLID</t>
  </si>
  <si>
    <t>BROMURE DE XYLYLE, SOLIDE</t>
  </si>
  <si>
    <t>TOLUILEN-2,4-DIAMINA EN SOLUCIÓN</t>
  </si>
  <si>
    <t>2,4-TOLUYLENEDIAMINE SOLUTION</t>
  </si>
  <si>
    <t>m-TOLUYLÈNEDIAMINE EN SOLUTION</t>
  </si>
  <si>
    <t xml:space="preserve">TRIFLUORURO DE BORO Y ÁCIDO ACÉTICO, COMPLEJO SÓLIDO DE </t>
  </si>
  <si>
    <t>BORON TRIFLUORIDE ACETIC ACID COMPLEX, SOLID</t>
  </si>
  <si>
    <t>COMPLEXE DE TRIFLUORURE DE BORE ET D'ACIDE ACÉTIQUE, SOLIDE</t>
  </si>
  <si>
    <t xml:space="preserve">TRIFLUORURO DE BORO Y ÁCIDO PROPIÓNICO, COMPLEJO SÓLIDO DE </t>
  </si>
  <si>
    <t>BORON TRIFLUORIDE PROPIONIC ACID COMPLEX, SOLID</t>
  </si>
  <si>
    <t>COMPLEXE DE TRIFLUORURE DE BORE ET D'ACIDE PROPIONIQUE, SOLIDE</t>
  </si>
  <si>
    <t>HIDRÓGENODIFLUORURO DE POTASIO EN SOLUCIÓN</t>
  </si>
  <si>
    <t>POTASSIUM HYDROGENDIFLUORIDE SOLUTION</t>
  </si>
  <si>
    <t>HYDROGÉNO-DIFLUORURE DE POTASSIUM EN SOLUTION</t>
  </si>
  <si>
    <t>FLUORURO POTÁSICO EN SOLUCIÓN</t>
  </si>
  <si>
    <t>POTASSIUM FLUORIDE SOLUTION</t>
  </si>
  <si>
    <t>FLUORURE DE POTASSIUM EN SOLUTION</t>
  </si>
  <si>
    <t>HIDRÓXIDO DE TETRAMETILAMONIO SÓLIDO</t>
  </si>
  <si>
    <t>TETRAMETHYL-AMMONIUM HYDROXIDE, SOLID</t>
  </si>
  <si>
    <t>HYDROXYDE DE TÉTRAMÉTHYL-AMMONIUM, SOLIDE</t>
  </si>
  <si>
    <t>DINITRO-o-CRESOLATO AMÓNICO EN SOLUCIÓN</t>
  </si>
  <si>
    <t>AMMONIUM DINITRO-o-CRESOLATE SOLUTION</t>
  </si>
  <si>
    <t>DINITRO-o-CRÉSATE D'AMMONIUM EN SOLUTION</t>
  </si>
  <si>
    <t>BROMOACETIC ACID, SOLID</t>
  </si>
  <si>
    <t>ACIDE BROMACÉTIQUE SOLIDE</t>
  </si>
  <si>
    <t>ACRILAMIDA EN SOLUCIÓN</t>
  </si>
  <si>
    <t>ACRYLAMIDE SOLUTION</t>
  </si>
  <si>
    <t>ACRYLAMIDE EN SOLUTION</t>
  </si>
  <si>
    <t>CLORUROS DE CLOROBENCILO, SÓLIDOS</t>
  </si>
  <si>
    <t>CHLOROBENZYL CHLORIDES, SOLID</t>
  </si>
  <si>
    <t>CHLORURES DE CHLOROBENZYLE, SOLIDES</t>
  </si>
  <si>
    <t>ISOCIANATO DE 3-CLORO-4-METILFENILO, SÓLIDO</t>
  </si>
  <si>
    <t>3-CHLORO-4-METHYLPHENYL ISOCYANATE, SOLID</t>
  </si>
  <si>
    <t>ISOCYANATE DE CHLORO-3 MÉTHYL-4 PHÉNYLE, SOLIDE</t>
  </si>
  <si>
    <t>CLOROTOLUIDINAS LÍQUIDAS</t>
  </si>
  <si>
    <t>CHLOROTOLUIDINES, LIQUID</t>
  </si>
  <si>
    <t>CHLOROTOLUIDINES LIQUIDES</t>
  </si>
  <si>
    <t>XILENOLES LÍQUIDOS</t>
  </si>
  <si>
    <t>XYLENOLS, LIQUID</t>
  </si>
  <si>
    <t>XYLÉNOLS LIQUIDES</t>
  </si>
  <si>
    <t>NITROBENZOTRIFLUORUROS SÓLIDOS</t>
  </si>
  <si>
    <t>NITROBENZO-TRIFLUORIDES, SOLID</t>
  </si>
  <si>
    <t>FLUORURES DE NITROBENZYLIDYNE, SOLIDES</t>
  </si>
  <si>
    <t>POLYCHLORINATED BIPHENYLS, SOLID</t>
  </si>
  <si>
    <t>DIPHÉNYLES POLYCHLORÉS SOLIDES</t>
  </si>
  <si>
    <t>NITROCRESOLES LÍQUIDOS</t>
  </si>
  <si>
    <t>NITROCRESOLS, LIQUID</t>
  </si>
  <si>
    <t>NITROCRÉSOLS LIQUIDES</t>
  </si>
  <si>
    <t>HEXAFLUOROACETONE HYDRATE, SOLID</t>
  </si>
  <si>
    <t>HYDRATE D'HEXA-FLUORACÉTONE, SOLIDE</t>
  </si>
  <si>
    <t>CLOROCRESOLES SÓLIDOS</t>
  </si>
  <si>
    <t>CHLOROCRESOLS, SOLID</t>
  </si>
  <si>
    <t>CHLOROCRÉSOLS SOLIDES</t>
  </si>
  <si>
    <t>ALCOHOL alfa-METILBENCÍLICO SÓLIDO</t>
  </si>
  <si>
    <t>alpha-METHYLBENZYL ALCOHOL, SOLID</t>
  </si>
  <si>
    <t>ALCOOL alpha-MÉTHYL-BENZYLIQUE SOLIDE</t>
  </si>
  <si>
    <t>NITRILOS SÓLIDOS TÓXICOS, N.E.P.</t>
  </si>
  <si>
    <t>NITRILES, SOLID, TOXIC, N.O.S.</t>
  </si>
  <si>
    <t>NITRILES SOLIDES TOXIQUES, N.S.A.</t>
  </si>
  <si>
    <t>COMPUESTO DE SELENIO LÍQUIDO, N.E.P.</t>
  </si>
  <si>
    <t>SELENIUM COMPOUND, LIQUID, N.O.S.</t>
  </si>
  <si>
    <t>COMPOSÉ DU SÉLÉNIUM, LIQUIDE, N.S.A</t>
  </si>
  <si>
    <t>CLORODINITROBENCENOS SÓLIDOS</t>
  </si>
  <si>
    <t>CHLORODINITROBENZENES, SOLID</t>
  </si>
  <si>
    <t>CHLORODINITRO-BENZÈNES SOLIDES</t>
  </si>
  <si>
    <t>DICLOROANILINAS SÓLIDAS</t>
  </si>
  <si>
    <t>DICHLOROANILINES, SOLID</t>
  </si>
  <si>
    <t>DICHLORANILINES SOLIDES</t>
  </si>
  <si>
    <t>DINITROBENCENOS SÓLIDOS</t>
  </si>
  <si>
    <t>DINITROBENZENES, SOLID</t>
  </si>
  <si>
    <t>DINITROBENZÈNES SOLIDES</t>
  </si>
  <si>
    <t>CLORHIDRATO DE NICOTINA, SÓLIDO</t>
  </si>
  <si>
    <t>NICOTINE HYDROCHLORIDE, SOLID</t>
  </si>
  <si>
    <t>CHLORHYDRATE DE NICOTINE SOLIDE</t>
  </si>
  <si>
    <t xml:space="preserve">SULFATO DE NICOTINA, SÓLIDO </t>
  </si>
  <si>
    <t>NICOTINE SULPHATE, SOLID</t>
  </si>
  <si>
    <t>SULFATE DE NICOTINE SOLIDE</t>
  </si>
  <si>
    <t>NITROTOLUENOS SÓLIDOS</t>
  </si>
  <si>
    <t>NITROTOLUENES, SOLID</t>
  </si>
  <si>
    <t>NITROTOLUÈNES SOLIDES</t>
  </si>
  <si>
    <t>NITROXILENO SÓLIDO</t>
  </si>
  <si>
    <t>NITROXYLENES, SOLID</t>
  </si>
  <si>
    <t>NITROXYLÈNES SOLIDES</t>
  </si>
  <si>
    <t>GASES LACRIMÓGENOS, SUSTANCIA SÓLIDA PARA LA FABRICACIÓN DE , N.E.P.</t>
  </si>
  <si>
    <t>TEAR GAS SUBSTANCE, SOLID, N.O.S.</t>
  </si>
  <si>
    <t>MATIÈRE SOLIDE SERVANT À LA PRODUCTION DE GAZ LACRYMOGÈNES, N.S.A.</t>
  </si>
  <si>
    <t>CIANUROS DE BROMOBENCILO SÓLIDOS</t>
  </si>
  <si>
    <t>BROMOBENZYL CYANIDES, SOLID</t>
  </si>
  <si>
    <t>CYANURES DE BROMOBENZYLE SOLIDES</t>
  </si>
  <si>
    <t>DIFENILCLOROARSINA SÓLIDA</t>
  </si>
  <si>
    <t>DIPHENYLCHLORO-ARSINE, SOLID</t>
  </si>
  <si>
    <t>DIPHÉNYLCHLORARSINE SOLIDE</t>
  </si>
  <si>
    <t xml:space="preserve">TOLUIDINAS SÓLIDAS </t>
  </si>
  <si>
    <t>TOLUIDINES, SOLID</t>
  </si>
  <si>
    <t>TOLUIDINES SOLIDES</t>
  </si>
  <si>
    <t>XILIDINAS SÓLIDAS</t>
  </si>
  <si>
    <t>XYLIDINES, SOLID</t>
  </si>
  <si>
    <t>XYLIDINES SOLIDES</t>
  </si>
  <si>
    <t xml:space="preserve">ÁCIDO FOSFÓRICO SÓLIDO </t>
  </si>
  <si>
    <t>PHOSPHORIC ACID, SOLID</t>
  </si>
  <si>
    <t>ACIDE PHOSPHORIQUE SOLIDE</t>
  </si>
  <si>
    <t>DINITROTOLUENOS SÓLIDOS</t>
  </si>
  <si>
    <t>DINITROTOLUENES, SOLID</t>
  </si>
  <si>
    <t>DINITROTOLUÈNES SOLIDES</t>
  </si>
  <si>
    <t>CRESOLES SÓLIDOS</t>
  </si>
  <si>
    <t>CRESOLS, SOLID</t>
  </si>
  <si>
    <t>CRÉSOLS SOLIDES</t>
  </si>
  <si>
    <t>ÁCIDO NITROSILSULFÚRICO SÓLIDO</t>
  </si>
  <si>
    <t>NITROSYLSULPHURIC ACID, SOLID</t>
  </si>
  <si>
    <t>HYDROGÉNOSULFATE DE NITROSYLE SOLIDE</t>
  </si>
  <si>
    <t>CHLORONITROTOLUENES, SOLID</t>
  </si>
  <si>
    <t>CHLORONITRO-TOLUÈNES SOLIDES</t>
  </si>
  <si>
    <t>NITROANISOL SÓLIDOS</t>
  </si>
  <si>
    <t>NITROANISOLES, SOLID</t>
  </si>
  <si>
    <t>NITRANISOLES SOLIDES</t>
  </si>
  <si>
    <t>NITROBROMOBENCENOS SÓLIDOS</t>
  </si>
  <si>
    <t>NITROBROMOBENZENES, SOLID</t>
  </si>
  <si>
    <t>NITROBROMOBENZÈNES SOLIDES</t>
  </si>
  <si>
    <t xml:space="preserve">N-ETILBENCILTOLUIDINAS SÓLIDAS </t>
  </si>
  <si>
    <t>N-ETHYLBENZYL-TOLUIDINES, SOLID</t>
  </si>
  <si>
    <t>N-ÉTHYLBENZYL-TOLUIDINES SOLIDES</t>
  </si>
  <si>
    <t>TOXINAS EXTRAÍDAS DE UN MEDIO VIVO, SÓLIDAS, N.E.P.</t>
  </si>
  <si>
    <t>TOXINS, EXTRACTED FROM LIVING SOURCES, SOLID, N.O.S.</t>
  </si>
  <si>
    <t>TOXINES EXTRAITES D'ORGANISMES VIVANTS, SOLIDES, N.S.A.</t>
  </si>
  <si>
    <t>PROPIONIC ACID</t>
  </si>
  <si>
    <t>COMPUESTO ORGANOFOSFORADO SÓLIDOS, TÓXICO, N.E.P.</t>
  </si>
  <si>
    <t>ORGANOPHOSPHORUS COMPOUND, SOLID, TOXIC, N.O.S.</t>
  </si>
  <si>
    <t>COMPOSÉ ORGANOPHOSPHORÉ SOLIDE TOXIQUE, N.S.A.</t>
  </si>
  <si>
    <t>COMPUESTO ORGANOARSENICAL, SÓLIDO, N.E.P.</t>
  </si>
  <si>
    <t>ORGANOARSENIC COMPOUND, SOLID, N.O.S.</t>
  </si>
  <si>
    <t>COMPOSÉ ORGANIQUE DE L'ARSENIC, SOLIDE, N.S.A.</t>
  </si>
  <si>
    <t>CARBONILOS METÁLICOS, SÓLIDOS, N.E.P.</t>
  </si>
  <si>
    <t>METAL CARBONYLS,  SOLID, N.O.S.</t>
  </si>
  <si>
    <t xml:space="preserve">MÉTAUX-CARBONYLES SOLIDES, N.S.A., </t>
  </si>
  <si>
    <t xml:space="preserve">MÉTAUX-CARBONYLES, SOLIDES, N.S.A., </t>
  </si>
  <si>
    <t>COMPUESTO ORGANOMETÁLICO SÓLIDO, TÓXICO, N.E.P.</t>
  </si>
  <si>
    <t>ORGANOMETALLIC COMPOUND, SOLID, TOXIC, N.O.S.</t>
  </si>
  <si>
    <t>COMPOSÉ ORGANOMÉTALLIQUE SOLIDE TOXIQUE, N.S.A.</t>
  </si>
  <si>
    <t>HIDRÓGENO EN UN DISPOSITIVO DE ALMACENAMIENTO CON HIDRURO METÁLICO</t>
  </si>
  <si>
    <t>HYDROGEN IN A METAL HYDRIDE STORAGE SYSTEM</t>
  </si>
  <si>
    <t>HYDROGÈNE DANS UN DISPOSITIF DE STOCKAGE À HYDRURE MÉTALLIQUE</t>
  </si>
  <si>
    <t>HIDROGÉNIO NUM DISPOSITIVO DE ARMAZENAGEM DE HIDRETO METÁLICO</t>
  </si>
  <si>
    <t>HIDRÓGENO EN UN DISPOSITIVO DE ALMACENAMIENTO CON HIDRURO METÁLICO INSTALADO EN UN EQUIPO</t>
  </si>
  <si>
    <t>HIDROGEN IN A METAL HYDRIDE STORAGE SYSTEM CONTAINED IN EQIPMENT</t>
  </si>
  <si>
    <t>HYDROGÈNE DANS UN DISPOSITIF DE STOCKAGE À HYDRURE MÉTALLIQUE CONTENU DANS UN ÉQUIPEMENT</t>
  </si>
  <si>
    <t>HIDROGÉNIO NUM DISPOSITIVO DE ARMAZENAGEM DE HIDRETO METÁLICO CONTIDO NUM EQUIPAMENTO</t>
  </si>
  <si>
    <t>HIDRÓGENO EN UN DISPOSITIVO DE ALMACENAMIENTO CON HIDRURO METÁLICO EMBALADO CON UN EQUIPO</t>
  </si>
  <si>
    <t>HYDROGEN IN A METAL  HYDRIDE STORAGE SYSTEM PACKED WITH EQUIPMENT</t>
  </si>
  <si>
    <t>HYDROGÈNE DANS UN DISPOSITIF DE STOCKAGE À HYDRURE MÉTALLIQUE EMBALLÉ AVEC UN ÉQUIPEMENT</t>
  </si>
  <si>
    <t>HIDROGÉNIO NUM DISPOSITIVO DE ARMAZENAGEM DE HIDRETO METÁLICO EMBALADO COM UM EQUIPAMENTO</t>
  </si>
  <si>
    <t>PINTURAS INFLAMABLES, CORROSIVAS</t>
  </si>
  <si>
    <t xml:space="preserve">PAINT, FLAMMABLE, CORROSIVE </t>
  </si>
  <si>
    <t>PEINTURES, INFLAMMABLES, CORROSIVES</t>
  </si>
  <si>
    <t>TINTAS INFLAMÁVEIS, CORROSIVAS</t>
  </si>
  <si>
    <t>MATERIAL INFLAMABLE, CORROSIVO RELACIONADO CON PINTURAS</t>
  </si>
  <si>
    <t>PAINT RELATED MATERIAL, FLAMMABLE, CORROSIVE</t>
  </si>
  <si>
    <t>MATIÈRES APPARENTÉES AUX PEINTURES, INFLAMMABLES, CORROSIVES</t>
  </si>
  <si>
    <t>MATÉRIAS APARENTADAS ÀS TINTAS INFLAMÁVEIS, CORROSIVAS</t>
  </si>
  <si>
    <t>PINTURAS CORROSIVAS, INFLAMABLES</t>
  </si>
  <si>
    <t>PAINT, CORROSIVE, FLAMMABLE</t>
  </si>
  <si>
    <t>PEINTURES, CORROSIVES, INFLAMMABLES</t>
  </si>
  <si>
    <t>TINTAS CORROSIVAS, INFLAMÁVEIS</t>
  </si>
  <si>
    <t>MATERIAL CORROSIVO, INFLAMABLE RELACIONADO CON PINTURAS</t>
  </si>
  <si>
    <t>PAINT RELATED MATERIAL, CORROSIVE, FLAMMABLE</t>
  </si>
  <si>
    <t>MATIÈRES APPARENTÉES AUX PEINTURES, CORROSIVES, INFLAMMABLES</t>
  </si>
  <si>
    <t>MATÉRIAS APARENTADAS ÀS TINTAS CORROSIVAS INFLAMÁVEIS</t>
  </si>
  <si>
    <t>HIDROGENODIFLUORUROS EN SOLUCION, N.E.P.</t>
  </si>
  <si>
    <t>HYDROGENDIFLUORIDES SOLUTION, N.O.S.</t>
  </si>
  <si>
    <t>HYDROGÉNODIFLUORU-RES EN SOLUTION, N.S.A.</t>
  </si>
  <si>
    <t>HIDROGENODIFLUORUROS EN SOLUCIÓN, N.E.P.</t>
  </si>
  <si>
    <t>CROTONIC ACID, LIQUID</t>
  </si>
  <si>
    <t>ACIDE CROTONIQUE LIQUIDE</t>
  </si>
  <si>
    <t xml:space="preserve">CARTUCHOS PARA PILAS DE COMBUSTIBLE </t>
  </si>
  <si>
    <t>FUEL CELL CARTRIDGES</t>
  </si>
  <si>
    <t>CARTOUCHES POUR PILE À COMBUSTIBLE</t>
  </si>
  <si>
    <t>CARTUCHOS PARA PILHA DE COMBUSTÍVEL</t>
  </si>
  <si>
    <t>CARTUCHOS PARA PILAS DE COMBUSTIBLE INSTALADOS EN UN EQUIPO</t>
  </si>
  <si>
    <t xml:space="preserve"> FUEL CELL CARTRIDGES CONTAINED IN EQUIPMENT</t>
  </si>
  <si>
    <t>CARTOUCHES POUR PILE À COMBUSTIBLE CONTENUES DANS UN ÉQUIPEMENT</t>
  </si>
  <si>
    <t>CARTUCHOS PARA PILHA DE COMBUSTÍVEL CONTIDOS NUM EQUIPAMENTO</t>
  </si>
  <si>
    <t>CARTUCHOS PARA PILAS DE COMBUSTIBLE EMBALADOS CON UN EQUIPO,</t>
  </si>
  <si>
    <t xml:space="preserve"> FUEL CELL CARTRIDGES PACKED WITH EUIPMENT</t>
  </si>
  <si>
    <t>CARTOUCHES POUR PILE À COMBUSTIBLE EMBALLÉES AVEC UN ÉQUIPEMENT</t>
  </si>
  <si>
    <t>CARTUCHOS PARA PILHA DE COMBUSTÍVEL EMBALADOS COM UM EQUIPAMENTO</t>
  </si>
  <si>
    <t>1-HIDROXIBENZOTRIAZOL, ANHIDRO, HUMIDIFICADO</t>
  </si>
  <si>
    <t>1-HYDROXYBENZOTRIAZOLE, MONOHIDRATE</t>
  </si>
  <si>
    <t>1-HYDROXYBENZOTRIAZOLE MONOHYDRATE</t>
  </si>
  <si>
    <t>MEZCLA DE ETANOL Y GASOLINA</t>
  </si>
  <si>
    <t>ETHANOL AND GASOLINE MIXTURE</t>
  </si>
  <si>
    <t>MÉLANGE D’ÉTHANOL ET D’ESSENCE</t>
  </si>
  <si>
    <t>MISTURA DE ETANOL E GASOLINA</t>
  </si>
  <si>
    <t>MEZCLA DE ETANOL Y COMBUSTIBLE PARA MOTORES</t>
  </si>
  <si>
    <t>ETHANOL AND PETROL MIXTURE</t>
  </si>
  <si>
    <t>ETHANOL AND MOTOR SPIRIT MIXTURE</t>
  </si>
  <si>
    <t>CARTUCHOS PARA PILAS DE COMBUSTIBLE</t>
  </si>
  <si>
    <t>FUEL CELL CARTRIDGES CONTAINED IN EQUIPMENT</t>
  </si>
  <si>
    <t>CARTUCHOS PARA PILAS DE COMBUSTIBLE CONTENIDOS EN UN EQUIPO,</t>
  </si>
  <si>
    <t>FUEL CELL CARTRIDGES PACKED WITH EUIPMENT</t>
  </si>
  <si>
    <t xml:space="preserve">CARTUCHOS PARA PILAS DE COMBUSTIBLE CONTENIDOS EN UN EQUIPO, </t>
  </si>
  <si>
    <t>BATERÍAS DE IÓN LITIO</t>
  </si>
  <si>
    <t>LITHIUM ION BATTERIES</t>
  </si>
  <si>
    <t>PILES AU LITHIUM IONIQUE</t>
  </si>
  <si>
    <t>PILHAS DE LÍTIO IÓNICO</t>
  </si>
  <si>
    <t>BATERÍAS DE IÓN LITIO INSTALADAS EN UN EQUIPO</t>
  </si>
  <si>
    <t>LITHIUM ION BATTERIFES CONTAINED IN EQUIPMENT</t>
  </si>
  <si>
    <t>PILES AU LITHIUM IONIQUE CONTENUES DANS UN ÉQUIPEMENT</t>
  </si>
  <si>
    <t>PILHAS DE LÍTIO IÓNICO CONTIDAS NUM EQUIPAMENTO</t>
  </si>
  <si>
    <t>BATERÍAS DE IÓN LITIO EMBALADAS CON UN EQUIPO</t>
  </si>
  <si>
    <t>LITHIUM ION BATTERIES PACKED WITH EQUIPMENT</t>
  </si>
  <si>
    <t>PILES AU LITHIUM IONIQUE EMBALLÉES AVEC UN ÉQUIPEMENT</t>
  </si>
  <si>
    <t>PILHAS DE LÍTIO IÓNICO EMBALADAS COM UM EQUIPAMENTO</t>
  </si>
  <si>
    <t>DISPERSIÓN DE METALES ALCALINOS, INFLMABLES</t>
  </si>
  <si>
    <t>ALKALI METAL DISPERSION, FLAMMABLE</t>
  </si>
  <si>
    <t>DISPERSION DE MÉTAUX ALCALINS, INFLAMMABLE</t>
  </si>
  <si>
    <t>DISPERSÃO DE METAIS ALCALINOS, INFLAMÁVEL</t>
  </si>
  <si>
    <t>DISPERSIÓN DE METALES ALCALINOTÉRREOS, INFLMABLES</t>
  </si>
  <si>
    <t>ALKALINE EARTH METAL DISPERSION, FLAMMABLE</t>
  </si>
  <si>
    <t>DISPERSION DE MÉTAUX ALCALINO-TERREUX, INFLAMMABLE</t>
  </si>
  <si>
    <t>DISPERSÃO DE METAIS ALCALINO-TERROSOS, INFLAMÁVEL</t>
  </si>
  <si>
    <t>MEZCLA ANTIDETONANTE PARA COMBUSTIBLES DE MOTORES, INFLAMABLE</t>
  </si>
  <si>
    <t>MOTOR FUEL ANTIKNOCK MIXTURE, FLAMMABLE</t>
  </si>
  <si>
    <t>MÈLANGE ANTIÉTONANT POUR CARBURANTS, INFLAMMABLE</t>
  </si>
  <si>
    <t>HIDRAZINA EN SOLUCIÓN ACUOSA, INFLAMABLE</t>
  </si>
  <si>
    <t>HYDRAZINE, AQUEOUS SOLUTION, FLAMMABLE</t>
  </si>
  <si>
    <t>HYDRAZINE EN SOLUTION AQUEUSE, INFLAMMABLE</t>
  </si>
  <si>
    <t>HIDRAZINA EM SOLUÇÃO AQUOSA, INFLAMÁVEL</t>
  </si>
  <si>
    <t>HIPOCLORITO CÁLCICO SECO, CORROSIVO</t>
  </si>
  <si>
    <t>CALCIUM HYPOCHLORITE, DRY CORROSIVE</t>
  </si>
  <si>
    <t>HYPOCHLORITE DE CALCIUM SEC, CORROSIFF</t>
  </si>
  <si>
    <t>HIPOCLORITO DE CÁLCIO, SECO, CORROSIVO</t>
  </si>
  <si>
    <t>HIPOCLORITO CÁLCICO EN MEZCLA SECA, CORROSIVO</t>
  </si>
  <si>
    <t>CALCIUM HYPOCHLORITE MIXTURE, DRY, CORROSIVE</t>
  </si>
  <si>
    <t>HYPOCHLORITE DE CALCIUM EN MÉLANGE SEC, CORROSIF</t>
  </si>
  <si>
    <t>HIPOCLORITO DE CÁLCIO EM MISTURA, SECO, CORROSIVO</t>
  </si>
  <si>
    <t>CALCIUM HYPOCHLORITE, MIXTURE, DRY, CORROSIVE</t>
  </si>
  <si>
    <t>HIPOCLORITO CÁLCICO, HIDRATADO, CORROSIVO</t>
  </si>
  <si>
    <t>CALCIUM HYPOCHLORITE, HYDRATED, CORROSIVE</t>
  </si>
  <si>
    <t>HYPOCHLORITE DE CALCIUM HYDRATÉ, CORROSIF</t>
  </si>
  <si>
    <t>HIPOCLORITO DE CÁLCIO HIDRATADO, CORROSIVO</t>
  </si>
  <si>
    <t>HIPOCLORITO CÁLCICO, HIDRATADO EN MEZCLA, CORROSIVO</t>
  </si>
  <si>
    <t>CALCIUM HYPOCHLORITE, HYDRATED MIXTURE CORROSIVE</t>
  </si>
  <si>
    <t>HYPOCHLORITE DE CALCIUM EN MÉLANGE HYDRATÉ, CORROSIF</t>
  </si>
  <si>
    <t>HIPOCLORITO DE CÁLCIO EM MISTURA HIDRATADA, CORROSIVO</t>
  </si>
  <si>
    <t>LÍQUIDO TÓXICO POR INHALACIÓN INFLAMABLE, CORROSIVO, N.E.P.</t>
  </si>
  <si>
    <t>TOXIC BY INHALATION LIQUID, FLAMMABLE, CORROSIVE, N.O.S.</t>
  </si>
  <si>
    <t>LIQUIDE TOXIQUE À L'INHALATION, INFLAMMABLE, CORROSIF, N.S.A</t>
  </si>
  <si>
    <t>LÍQUIDO TÓXICO À INALAÇÃO, INFLAMÁVEL, CORROSIVO, N.S.A.</t>
  </si>
  <si>
    <t>LÍQUIDO TÓXICO POR INHALACIÓN, HIDRORREACTIVO,  INFLAMABLE, N.E.P.</t>
  </si>
  <si>
    <t>TOXIC BY INHALATION LIQUID, WATER-REACTIVE, FLAMMABLE, N.O.S.</t>
  </si>
  <si>
    <t>LIQUIDE TOXIQUE À L'INHALATION, HYDRORÉACTIF, INFLAMMABLE, N.S.A</t>
  </si>
  <si>
    <t>LÍQUIDO TÓXICO À INALAÇÃO, HIDRO-REACTIVO, INFLAMÁVEL, N.S.A.</t>
  </si>
  <si>
    <t>6.1
(3)
(4.3)</t>
  </si>
  <si>
    <t>PETRÓLEO BRUTO ÁCIDO, INFLAMABLE, TÓXICO</t>
  </si>
  <si>
    <t>PETROLEUM SOUR CRUDE OIL, FLAMMABLE, TOXIC</t>
  </si>
  <si>
    <t>PÉTROLE BRUT ACIDE, INFLAMMABLE, TOXIQUE</t>
  </si>
  <si>
    <t>YODO</t>
  </si>
  <si>
    <t>IODINE</t>
  </si>
  <si>
    <t>IODE</t>
  </si>
  <si>
    <t>Baterías de niquel-hidruro metálico. NO ESTA SOMETIDO AL ADR, Transporte según 1.1.4.2.1</t>
  </si>
  <si>
    <t>Batteries, nickel-metal hydride. NOT SUBJECT TO ADR, Carriage in accordance with 1.1.4.2.1</t>
  </si>
  <si>
    <t>Piles au nickel-hydrure métallique. NON SOUMIS À L'ADR, Transport selon 1.1.4.2.1</t>
  </si>
  <si>
    <t>Pilhas de níquel-hidreto metálico. NÃO SUBMETIDO AO ADR. Transporte em conformidade com o 1.1.4.2.1</t>
  </si>
  <si>
    <t>HARINA DE KRILL</t>
  </si>
  <si>
    <t>KRILL MEAL</t>
  </si>
  <si>
    <t>FARINE DE KRILL</t>
  </si>
  <si>
    <t>MONOCLORURO DE YODO LÍQUIDO</t>
  </si>
  <si>
    <t>IODINE MONOCHLORIDE, LIQUID</t>
  </si>
  <si>
    <t>MONOCHLORURE D'IODE LIQUIDE</t>
  </si>
  <si>
    <t xml:space="preserve">C1 </t>
  </si>
  <si>
    <t>CONDENSADOR ELÉCTRICO DE DOBLE CAPA</t>
  </si>
  <si>
    <t>CAPACITOR, ELECTRIC DOUBLE LAYER</t>
  </si>
  <si>
    <t>CONDENSATEUR ÉLECTRIQUE À DOUBLE</t>
  </si>
  <si>
    <t>CONDENSADOR ELÉCTRICO DE DUPLA CAMADA</t>
  </si>
  <si>
    <t>PRODUCTO QUÍMICO A PRESIÓN N.E.P.</t>
  </si>
  <si>
    <t>CHEMICAL UNDER PRESSURE, N.O.S.</t>
  </si>
  <si>
    <t>Produit chimique sous pression, N.S.A.</t>
  </si>
  <si>
    <t>PRODUCTO QUÍMICO A PRESIÓN, INFLAMABLE N.E.P.</t>
  </si>
  <si>
    <t>CHEMICAL UNDER PRESSURE, FLAMMABLE, N.O.S.</t>
  </si>
  <si>
    <t>Produit chimique sous pression, INFLAMMABLE, N.S.A.</t>
  </si>
  <si>
    <t>PRODUCTO QUÍMICO A PRESIÓN, TÓXICO N.E.P.</t>
  </si>
  <si>
    <t>CHEMICAL UNDER PRESSURE, TOXIC, N.O.S.</t>
  </si>
  <si>
    <t>Produit chimique sous pression, TOXIQUE, N.S.A.</t>
  </si>
  <si>
    <t>2.2 
(6.1)</t>
  </si>
  <si>
    <t>PRODUCTO QUÍMICO A PRESIÓN, CORROSIVO N.E.P.</t>
  </si>
  <si>
    <t>CHEMICAL UNDER PRESSURE, CORROSIVE, N.O.S.</t>
  </si>
  <si>
    <t>Produit chimique sous pression, CORROSIF, N.S.A.</t>
  </si>
  <si>
    <t>PRODUCTO QUÍMICO A PRESIÓN, INFLAMABLE TÓXICO N.E.P.</t>
  </si>
  <si>
    <t>CHEMICAL UNDER PRESSURE, FLAMMABLE, TOXIC, N.O.S.</t>
  </si>
  <si>
    <t>Produit chimique sous pression, INFLAMMABLE, TOXIQUE, N.S.A.</t>
  </si>
  <si>
    <t>PRODUCTO QUÍMICO A PRESIÓN, INFLAMABLE  CORROSIVON.E.P.</t>
  </si>
  <si>
    <t>CHEMICAL UNDER PRESSURE, FLAMMABLE,  CORROSIVE, N.O.S.</t>
  </si>
  <si>
    <t>Produit chimique sous pression, INFLAMMABLE, CORROSIF, NSA</t>
  </si>
  <si>
    <t>MERCURIO CONTENIDO EN OBJETOS MANUFACTURADOS</t>
  </si>
  <si>
    <t>MRECURY CONTAINED IN MANUFACTURED ARTICLES</t>
  </si>
  <si>
    <t>MERCURE CONTENU DANS DES OBJETS MANUFACTURÉS</t>
  </si>
  <si>
    <t xml:space="preserve">MERCÚRIO CONTIDO EM OBJECTOS MANUFATURADOS </t>
  </si>
  <si>
    <t xml:space="preserve">HEXAFLUORURO DE URANIO, MATERIALES RADIACTIVOS, BULTOS EXCEPTUADOS </t>
  </si>
  <si>
    <t>URANIUM HEXAFLUORIDE, RADIOACTIVE MATERIAL EXCEPTED PACKAGE</t>
  </si>
  <si>
    <t>HEXAFLUORURE D'URANIUM, MATIÈRES RADIOACTIVES</t>
  </si>
  <si>
    <t>HEXAFLUORETO DE URÂNIO, MATÉRIAS RADIOACTIVAS, PACOTE ISENTO</t>
  </si>
  <si>
    <t>CONDENSADOR ASIMÉTRICO</t>
  </si>
  <si>
    <t>CAPACITOR, ASYMMETRIC</t>
  </si>
  <si>
    <t>CONDENSATEUR ASYMÉTRIQUE</t>
  </si>
  <si>
    <t>CONDENSADOR ASSIMÉTRICO</t>
  </si>
  <si>
    <t>ENVASE/EMBALAJE DESECHADO, VACIO, SIN LIMPIAR</t>
  </si>
  <si>
    <t>PACKAGINGS, DISCARDED, EMPTY, UNCLEANED</t>
  </si>
  <si>
    <t>EMBALLAGES AU REBUT, VIDES, NON NETTOYÉS</t>
  </si>
  <si>
    <t>GAS ADSORBIDO, INFLAMABLE, N.E.P.</t>
  </si>
  <si>
    <t>ADSORBED GAS, FLAMMABLE, N.O.S.</t>
  </si>
  <si>
    <t>GAZ ADSORBÉ INFLAMMABLE, N.S.A</t>
  </si>
  <si>
    <t>GAS ADSORBIDO, N.E.P.</t>
  </si>
  <si>
    <t>ADSORBED GAS, N.O.S.</t>
  </si>
  <si>
    <t>GAZ ADSORBÉ, N.S.A.</t>
  </si>
  <si>
    <t>GAS ADSORBIDO, TÓXICO, N.E.P.</t>
  </si>
  <si>
    <t>ADSORBED GAS, TOXIC, N.O.S.</t>
  </si>
  <si>
    <t>GAZ ADSORBÉ TOXIQUE, N.S.A</t>
  </si>
  <si>
    <t>GAS ADSORBIDO, COMBURENTE, N.E.P.</t>
  </si>
  <si>
    <t>ADSORBED GAS, OXIDIZING, N.O.S.</t>
  </si>
  <si>
    <t>GAZ ADSORBÉ COMBURANT, N.S.A.</t>
  </si>
  <si>
    <t>GAS ADSORBIDO, TÓXICO, INFLAMABLE, N.E.P.</t>
  </si>
  <si>
    <t>ADSORBED GAS, TOXIC, FLAMMABLE, N.O.S</t>
  </si>
  <si>
    <t>GAZ ADSORBÉ TOXIQUE, INFLAMMABLE, N.S.A.</t>
  </si>
  <si>
    <t>GAS ADSORBIDO, TÓXICO, COMBURENTE, N.E.P.</t>
  </si>
  <si>
    <t>ADSRBED GAS, TOXIC, OXIDIZING, N.O.S.</t>
  </si>
  <si>
    <t>GAZ ADSORBE TOXIQUE, COMBURANT, N.S.A.</t>
  </si>
  <si>
    <t>GAS ADSORBIDO, TÓXICO, CORROSIVO, N.E.P</t>
  </si>
  <si>
    <t>ADSORBED GAS, TOXIC, CORROSIVE, N.O.S.</t>
  </si>
  <si>
    <t>GAZ ADSORBÉ TOXIQUE, CORROSIF, N.S.A.</t>
  </si>
  <si>
    <t>GAS ADSORBIDO, TÓXICO, INFLAMABLE, CORROSIVO, N.E.P.</t>
  </si>
  <si>
    <t>ADSORBED GAS, TOXIC, FLAMMABLE, CORROSIVE, N.O.S.</t>
  </si>
  <si>
    <t>GAZ ADSORBÉ TOXIQUE, INFLAMMABLE, CORROSIF, N.S.A.</t>
  </si>
  <si>
    <t>GAS ADSORBIDO, TÓXICO, COMBURENTE, CORROSIVO, N.E.P.</t>
  </si>
  <si>
    <t>ADSORBED GAS, TOXIC, OXIDIZING, CORROSIVE, N.O.S.</t>
  </si>
  <si>
    <t>GAZ ADSORBÉ TOXIQUE, COMBURANT, CORROSIF, N.S.A.</t>
  </si>
  <si>
    <t>TRIFLUORURO DE BORO ADSORBIDO</t>
  </si>
  <si>
    <t>BORO TRIFLUORIDE, ADSORBED</t>
  </si>
  <si>
    <t>TRIFLUORURE DE VORE ADSORBÉ</t>
  </si>
  <si>
    <t>CLORO ADSORBIDO</t>
  </si>
  <si>
    <t>CHLORINE, ADSORBED</t>
  </si>
  <si>
    <t>CHLORE ADSORBÉ</t>
  </si>
  <si>
    <t>TETRAFLUORURO DE SILICIO ADSORBIDO</t>
  </si>
  <si>
    <t>SILICON TETRAFLUORIDE, ADSORBED</t>
  </si>
  <si>
    <t>TÉTRAFLUORURE DE SILICIUM ADSORBÉ</t>
  </si>
  <si>
    <t>ARSINA ADSORBIDA</t>
  </si>
  <si>
    <t>ASINE, ADSORBED</t>
  </si>
  <si>
    <t>ARSINE ADSORBÉ</t>
  </si>
  <si>
    <t>GERMANIO ADSORBIDO</t>
  </si>
  <si>
    <t>GERMANE, ADSORBED</t>
  </si>
  <si>
    <t>GERMANE ADSORBÉ</t>
  </si>
  <si>
    <t>PENTAFLUORURO DE FÓSFORO ADSORBIDO</t>
  </si>
  <si>
    <t>PHOSPHORUS PENTABFLUORIDE, ADSORBED</t>
  </si>
  <si>
    <t>PENTAFLUORURE DE PHOSPHORE ADSORBÉ</t>
  </si>
  <si>
    <t>FOSFINA ADSORBIDA</t>
  </si>
  <si>
    <t>PHOSPHINE, ADSORBED</t>
  </si>
  <si>
    <t>PHOSPHINE ADSORBÉE</t>
  </si>
  <si>
    <t>SELENIURO DE HIDRÓGENO ADSORBIDO</t>
  </si>
  <si>
    <t>HIDROGEN SELENIDE, ADSORBED</t>
  </si>
  <si>
    <t>SÉLÉNIURE H'HYDROGÈNE ADSORBÉ</t>
  </si>
  <si>
    <t>Código de classificação</t>
  </si>
  <si>
    <t>Grupo de embalagem</t>
  </si>
  <si>
    <t>Nombre y descripción 
[E]</t>
  </si>
  <si>
    <t>Name and description 
[EN]</t>
  </si>
  <si>
    <t>Nom et description 
[F]</t>
  </si>
  <si>
    <t>Nome e descrição 
[P]</t>
  </si>
  <si>
    <t>E</t>
  </si>
  <si>
    <t>F</t>
  </si>
  <si>
    <t>S</t>
  </si>
  <si>
    <t>1.3F</t>
  </si>
  <si>
    <t>Matérias e objetos que apresentam um perigo de explosão em massa (uma explosão em massa é uma explosão que afeta de um modo praticamente instantâneo a quase totalidade da carga).
Matéria explosiva primária.</t>
  </si>
  <si>
    <t>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t>
  </si>
  <si>
    <t>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t>
  </si>
  <si>
    <t>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t>
  </si>
  <si>
    <t>Matérias e objetos que apresentam um perigo de explosão em massa (uma explosão em massa é uma explosão que afeta de um modo praticamente instantâneo a quase totalidade da carga).
Objeto que contém uma matéria explosiva secundária detonante, sem meios de iniciação, com carga propulsora (que não contenha um líquido ou um gel inflamáveis ou líquidos hipergólicos).</t>
  </si>
  <si>
    <t>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t>
  </si>
  <si>
    <t>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t>
  </si>
  <si>
    <t>Matérias e objetos que apresentam um perigo de explosão em massa (uma explosão em massa é uma explosão que afeta de um modo praticamente instantâneo a quase totalidade da carga).
Objeto que contém simultaneamente uma matéria explosiva e um líquido ou um gel inflamáveis.</t>
  </si>
  <si>
    <t>Matérias e objetos que apresentam um perigo de explosão em massa (uma explosão em massa é uma explosão que afeta de um modo praticamente instantâneo a quase totalidade da carga).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t>
  </si>
  <si>
    <t>Matérias e objetos que apresentam um perigo de projeções sem perigo de explosão em massa.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t>
  </si>
  <si>
    <t>Matérias e objetos que apresentam um perigo de projeções sem perigo de explosão em massa.
Matéria explosiva propulsora ou outra matéria explosiva deflagrante ou objeto que contém uma tal matéria explosiva.</t>
  </si>
  <si>
    <t>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t>
  </si>
  <si>
    <t>Matérias e objetos que apresentam um perigo de projeções sem perigo de explosão em massa.
Objeto que contém uma matéria explosiva secundária detonante, sem meios de iniciação, com carga propulsora (que não contenha um líquido ou um gel inflamáveis ou líquidos hipergólicos).</t>
  </si>
  <si>
    <t>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t>
  </si>
  <si>
    <t>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t>
  </si>
  <si>
    <t>Matérias e objetos que apresentam um perigo de projeções sem perigo de explosão em massa.
Objeto que contém simultaneamente uma matéria explosiva e fósforo branco.</t>
  </si>
  <si>
    <t>Matérias e objetos que apresentam um perigo de projeções sem perigo de explosão em massa.
Objeto que contém simultaneamente uma matéria explosiva e um líquido ou um gel inflamáveis.</t>
  </si>
  <si>
    <t>Matérias e objetos que apresentam um perigo de projeções sem perigo de explosão em massa.
Objeto que contém simultaneamente uma matéria explosiva e um agente químico tóxico.</t>
  </si>
  <si>
    <t>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</si>
  <si>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</si>
  <si>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uma matéria explosiva secundária detonante, com os seus próprios meios de iniciação, com uma carga propulsora (que não contenha um líquido ou um gel inflamáveis ou líquidos hipergólicos.</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</si>
  <si>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</si>
  <si>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fósforo branco.</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</si>
  <si>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líquido ou um gel inflamáveis.</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</si>
  <si>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agente químico tóxico.</t>
  </si>
  <si>
    <t>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</si>
  <si>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</si>
  <si>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</si>
  <si>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</si>
  <si>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sem meios de iniciação, com carga propulsora (que não contenha um líquido ou um gel inflamáveis ou líquidos hipergólicos).</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</si>
  <si>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com os seus próprios meios de iniciação, com uma carga propulsora (que não contenha um líquido ou um gel inflamáveis ou líquidos hipergólicos.</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</si>
  <si>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</si>
  <si>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t>
  </si>
  <si>
    <t>Matérias muito pouco sensíveis comportando perigo de explosão em massa, mas cuja sensibilidade é tal que, nas condições normais de transporte, não haverá senão uma fraca probabilidade de iniciação ou de passagem da combustão à detonação. Como prescrição mínima, não devem explodir durante o ensaio ao fogo exterior.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t>
  </si>
  <si>
    <t>Objetos extremamente pouco sensíveis, não comportando perigo de explosão em massa. Estes objetos contêm predominantemente matérias extremamente pouco sensíveis e apresentam uma probabilidade negligenciável de iniciação ou de propagação acidentais.
Objetos que contém predominantemente matérias extremamente pouco sensíveis.</t>
  </si>
  <si>
    <t>KIT DE RESINA POLIÉSTER</t>
  </si>
  <si>
    <t xml:space="preserve">MOTOR, COMBUSTÃO INTERNA, PROPULSÃO A LÍQUIDO INFLAMÁVEL </t>
  </si>
  <si>
    <t>MOTOR, PILHA DE COMBUSTÍVEL, PROPULSÃO A LÍQUIDO INFLAMÁVEL</t>
  </si>
  <si>
    <t>MÁQUINA, COMBUSTÃO INTERNA, PROPULSÃO A LÍQUIDO INFLAMÁVEL</t>
  </si>
  <si>
    <t>MÁQUINA, PILHA DE COMBUSTÍVEL, PROPULSÃO A LÍQUIDO INFLAMÁVEL</t>
  </si>
  <si>
    <t>MOTOR, COMBUSTÃO INTERNA, PROPULSÃO A GÁS INFLAMÁVEL</t>
  </si>
  <si>
    <t>MOTOR, PILHA DE COMBUSTÍVEL, PROPULSÃO A GÁS INFLAMÁVEL</t>
  </si>
  <si>
    <t>MÁQUINA, COMBUSTÃO INTERNA, PROPULSÃO A GÁS INFLAMÁVEL</t>
  </si>
  <si>
    <t>MÁQUINA, PILHA DE COMBUSTÍVEL, PROPULSÃO A GÁS INFLAMÁVEL</t>
  </si>
  <si>
    <t>MOTOR, COMBUSTÃO INTERNA</t>
  </si>
  <si>
    <t>MÁQUINA, COMBUSTÃO INTERNA</t>
  </si>
  <si>
    <t>RESÍDUO MÉDICO INFECCIOSO PARA OS SERES HUMANOS, CATEGORIA A</t>
  </si>
  <si>
    <t>RESÍDUO MÉDICO, INFECCIOSO PARA OS ANIMAIS, CATEGORIA A</t>
  </si>
  <si>
    <t>PÓ DE DIHIDRÓXIDO DE COBALTO</t>
  </si>
  <si>
    <t>Num</t>
  </si>
  <si>
    <t>EN</t>
  </si>
  <si>
    <t>GUIDE 111</t>
  </si>
  <si>
    <t>GUÍA 111</t>
  </si>
  <si>
    <t>GUIA 111</t>
  </si>
  <si>
    <t>Mixed Load/Unidentified Cargo</t>
  </si>
  <si>
    <t>Chargement mixte/Non-identifié</t>
  </si>
  <si>
    <t>Carga Mixta / Carga Sin Identificar</t>
  </si>
  <si>
    <t>POTENTIAL HAZARDS</t>
  </si>
  <si>
    <t>RISQUES POTENTIELS</t>
  </si>
  <si>
    <t>PELIGROS POTENCIALES</t>
  </si>
  <si>
    <t>PERIGOS POTENCIAIS</t>
  </si>
  <si>
    <t>FIRE OR EXPLOSION</t>
  </si>
  <si>
    <t>INCENDIE OU EXPLOSION</t>
  </si>
  <si>
    <t>INCENDIO O EXPLOSIÓN</t>
  </si>
  <si>
    <t>INCÊNDIO OU EXPLOSÃO</t>
  </si>
  <si>
    <t>· May explode from heat, shock, friction or contamination.</t>
  </si>
  <si>
    <t>· Peut exploser sous l'action de la chaleur, le choc, la friction ou la contamination.</t>
  </si>
  <si>
    <t>· Puede explotar por calor, choque, fricción o contaminación.</t>
  </si>
  <si>
    <t>· Pode explodir devido ao calor, choque, fricção ou contaminação.</t>
  </si>
  <si>
    <t>· May react violently or explosively on contact with air, water or foam.</t>
  </si>
  <si>
    <t>· Peut réagir violemment ou explosivement au contact de l'air, de l'eau ou de mousses.</t>
  </si>
  <si>
    <t>· Puede reaccionar violentamente o explosivamente al contacto con el aire, agua o espuma.</t>
  </si>
  <si>
    <t>· Pode reagir violentamente ou de forma explosiva em contacto com o ar, água ou espuma.</t>
  </si>
  <si>
    <t>· May be ignited by heat, sparks or flames.</t>
  </si>
  <si>
    <t>· Peut être allumée par la chaleur, par des étincelles ou par des flammes.</t>
  </si>
  <si>
    <t>· Puede incendiarse por calor, chispas o llamas.</t>
  </si>
  <si>
    <t>· Pode ser inflamado pelo calor, faíscas ou chamas.</t>
  </si>
  <si>
    <t>· Vapors may travel to source of ignition and flash back.</t>
  </si>
  <si>
    <t>· Les vapeurs peuvent se propager vers une source d'ignition et provoquer un retour de flamme au point de fuite.</t>
  </si>
  <si>
    <t>· Los vapores pueden viajar a una fuente de encendido y regresar en llamas.</t>
  </si>
  <si>
    <t>· Os vapores podem deslocar-se para uma fonte de ignição e incendiar-se.</t>
  </si>
  <si>
    <t>· Containers may explode when heated.</t>
  </si>
  <si>
    <t>· Les contenants peuvent exploser lorsque chauffés.</t>
  </si>
  <si>
    <t>· Los contenedores pueden explotar cuando se calientan.</t>
  </si>
  <si>
    <t>· Os recipientes podem explodir quando aquecidos.</t>
  </si>
  <si>
    <t>· Ruptured cylinders may rocket.</t>
  </si>
  <si>
    <t>· Les cylindres brisés peuvent s'autopropulser violemment.</t>
  </si>
  <si>
    <t>· Los cilindros con rupturas pueden proyectarse.</t>
  </si>
  <si>
    <t>· As garrafas com ruturas podem ser projetadas.</t>
  </si>
  <si>
    <t>HEALTH</t>
  </si>
  <si>
    <t>SANTÉ</t>
  </si>
  <si>
    <t>A LA SALUD</t>
  </si>
  <si>
    <t>SAÚDE</t>
  </si>
  <si>
    <t>· Inhalation, ingestion or contact with substance may cause severe injury, infection, disease or death.</t>
  </si>
  <si>
    <t>· L'inhalation, l'ingestion ou le contact à cette substance peut causer de graves blessures, l'infection, la maladie ou la mort.</t>
  </si>
  <si>
    <t>· La inhalación, ingestión o contacto con la sustancia, puede causar lesiones severas, infección, enfermedad o la muerte.</t>
  </si>
  <si>
    <t>· A inalação, ingestão ou contacto com a matéria pode causar ferimentos graves, queimaduras, doença ou a morte.</t>
  </si>
  <si>
    <t>· High concentration of gas may cause asphyxiation without warning.</t>
  </si>
  <si>
    <t>· Une forte concentration de gaz peut provoquer l'asphyxie sans avertissement.</t>
  </si>
  <si>
    <t>· La alta concentración de gas puede causar asfixia sin previo aviso.</t>
  </si>
  <si>
    <t>· A concentrações elevada de gases pode causar asfixia sem aviso prévio.</t>
  </si>
  <si>
    <t>· Contact may cause burns to skin and eyes.</t>
  </si>
  <si>
    <t>· Le contact peut causer des brûlures à la peau et aux yeux.</t>
  </si>
  <si>
    <t>· El contacto puede causar quemaduras en la piel y los ojos.</t>
  </si>
  <si>
    <t>· O contacto com a matéria pode provocar graves queimaduras na pele e nos olhos.</t>
  </si>
  <si>
    <t>· Fire or contact with water may produce irritating, toxic and/or corrosive gases.</t>
  </si>
  <si>
    <t>· Un feu ou le contact avec l'eau peut produire des gaz irritants, toxiques et/ou corrosifs.</t>
  </si>
  <si>
    <t>· El fuego o el contacto con el agua pueden producir gases irritantes, tóxicos y/o corrosivos.</t>
  </si>
  <si>
    <t>· Um incêndio ou o contacto com água pode produzir gases irritantes, tóxicos e/ou corrosivos.</t>
  </si>
  <si>
    <t>· Runoff from fire control or dilution water may cause environmental contamination.</t>
  </si>
  <si>
    <t>· Les eaux de contrôle d'incendie ou de dilution peuvent causer une contamination environnementale.</t>
  </si>
  <si>
    <t>· Las fugas resultantes del control del incendio o de la dilución con agua, pueden causar contaminación ambiental.</t>
  </si>
  <si>
    <t>· As águas de controlo do incêndio ou de diluição podem causar contaminação ambiental.</t>
  </si>
  <si>
    <t>PUBLIC SAFETY</t>
  </si>
  <si>
    <t>SÉCURITÉ PUBLIQUE</t>
  </si>
  <si>
    <t>SEGURIDAD PUBLICA</t>
  </si>
  <si>
    <t>PROTEÇÃO DA POPULAÇÃO</t>
  </si>
  <si>
    <t>· CALL 112. Then call emergency response telephone number on shipping paper. If shipping paper not available or no answer, refer to appropriate telephone number listed on the inside back cover.</t>
  </si>
  <si>
    <t>· COMPOSER le 112. Ensuite, composer le numéro de téléphone d'urgence indiqué sur les documents d'expédition. Si non-disponibles ou aucune réponse, composer le numéro d'urgence approprié indiqué à l'intérieur de la couverture arrière du guide.</t>
  </si>
  <si>
    <t>· LLAME AL 112. Luego llame al número de teléfono de respuesta a emergencias en los documentos de embarque. Si los documentos de embarque no están disponibles o no hay respuesta, consulte el número de teléfono apropiado que figura en el interior de la contraportada.</t>
  </si>
  <si>
    <t>·LIGUE 112. Ligue para o número de telefone de resposta à emergência no documento de transporte. Se não estiver disponível ou não tiver resposta, telefone para o Comando Distrital de Operações de Socorro (CDOS) da área do incidente.</t>
  </si>
  <si>
    <t>· Keep unauthorized personnel away.</t>
  </si>
  <si>
    <t>· Éloignez les personnes non autorisées.</t>
  </si>
  <si>
    <t>· Mantener alejado al personal no autorizado.</t>
  </si>
  <si>
    <t>· Mantenha afastado o pessoal não autorizado.</t>
  </si>
  <si>
    <t>· Stay upwind, uphill and/or upstream.</t>
  </si>
  <si>
    <t>· Garder le vent dans le dos, restez en hauteur et/ou en amont.</t>
  </si>
  <si>
    <t>· Manténgase con viento a favor, en zonas altas y/o corriente arriba.</t>
  </si>
  <si>
    <t>· Mantenha o vento pelas costas, em zonas altas e/ou a montante.</t>
  </si>
  <si>
    <t>PROTECTIVE CLOTHING</t>
  </si>
  <si>
    <t>VÊTEMENTS DE PROTECTION</t>
  </si>
  <si>
    <t>ROPA PROTECTORA</t>
  </si>
  <si>
    <t>VESTUÁRIO DE PROTEÇÃO</t>
  </si>
  <si>
    <t>· Wear positive pressure self-contained breathing apparatus (SCBA).</t>
  </si>
  <si>
    <t>· Porter un Appareil de Protection Respiratoire Autonome (APRA) à pression positive.</t>
  </si>
  <si>
    <t>· Use el equipo de respiración autónoma (ERA) de presión positiva.</t>
  </si>
  <si>
    <t>· Use aparelho respiratório autónomo (ARICA) de pressão positiva.</t>
  </si>
  <si>
    <r>
      <t xml:space="preserve">· Structural firefighters' protective clothing provides thermal protection </t>
    </r>
    <r>
      <rPr>
        <b/>
        <sz val="10"/>
        <color indexed="8"/>
        <rFont val="Arial"/>
        <family val="2"/>
      </rPr>
      <t>but only limited chemical protection</t>
    </r>
    <r>
      <rPr>
        <sz val="10"/>
        <color indexed="8"/>
        <rFont val="Arial"/>
        <family val="2"/>
      </rPr>
      <t>.</t>
    </r>
  </si>
  <si>
    <r>
      <t xml:space="preserve">· Les vêtements de protection pour feux d’immeuble offrent une protection thermique, </t>
    </r>
    <r>
      <rPr>
        <b/>
        <sz val="10"/>
        <color indexed="8"/>
        <rFont val="Arial"/>
        <family val="2"/>
      </rPr>
      <t>mais n’offrent qu’une protection chimique limitée.</t>
    </r>
  </si>
  <si>
    <t>EVACUATION</t>
  </si>
  <si>
    <t>ÉVACUATION</t>
  </si>
  <si>
    <t>EVACUACIÓN</t>
  </si>
  <si>
    <t>EVACUAÇÃO</t>
  </si>
  <si>
    <t>Immediate precautionary measure</t>
  </si>
  <si>
    <t>Mesure de prévention immédiate</t>
  </si>
  <si>
    <t>Acción inmediata de precaución</t>
  </si>
  <si>
    <t>Medida de precaução imediata</t>
  </si>
  <si>
    <t>· Isolate spill or leak area for at least 100 meters (330 feet) in all directions.</t>
  </si>
  <si>
    <t>· Isoler dans un rayon minimum de 100 mètres autour du site du déversement ou de la fuite.</t>
  </si>
  <si>
    <t>· Aisle el área del derrame o escape como mínimo 100 metros (330 pies) en todas las direcciones.</t>
  </si>
  <si>
    <t>· Isolador num raio mínimo de 100 metros em todas as direções</t>
  </si>
  <si>
    <t>Fire</t>
  </si>
  <si>
    <t>Incendie</t>
  </si>
  <si>
    <t>Incendio</t>
  </si>
  <si>
    <t>· If tank, rail car or tank truck is involved in a fire, ISOLATE for 800 meters (1/2 mile) in all directions; also, consider initial evacuation for 800 meters (1/2 mile) in all directions.</t>
  </si>
  <si>
    <t>· Si une citerne (routière ou ferroviaire) ou une remorque est impliquée dans un feu, ISOLER 800 mètres dans toutes les directions; de plus, envisager une première évacuation pour 800 mètres dans toutes les directions.</t>
  </si>
  <si>
    <t>· Si un tanque, carro de ferrocarril o autotanque está involucrado en un incendio, AISLE 800 metros (1/2 milla) a la redonda; también, considere la evacuación inicial a la redonda a 800 metros (1/2 milla).</t>
  </si>
  <si>
    <t>EMERGENCY RESPONSE</t>
  </si>
  <si>
    <t>MESURES D'URGENCE</t>
  </si>
  <si>
    <t>RESPUESTA DE EMERGENCIA</t>
  </si>
  <si>
    <t>RESPOSTA À EMERGÊNCIA</t>
  </si>
  <si>
    <t>FIRE</t>
  </si>
  <si>
    <t>INCENDIE</t>
  </si>
  <si>
    <t>FUEGO</t>
  </si>
  <si>
    <t>CAUTION: Material may react with extinguishing agent.</t>
  </si>
  <si>
    <t>ATTENTION: La substance pourrait réagir avec l'agent d'extinction.</t>
  </si>
  <si>
    <t>PRECAUCIÓN: Este material puede reaccionar con el agente extinguidor.</t>
  </si>
  <si>
    <t>ATENÇÃO: a matéria pode reagir com o agente extintor.</t>
  </si>
  <si>
    <t>Small Fire</t>
  </si>
  <si>
    <t>Incendie mineur</t>
  </si>
  <si>
    <t>Incendio Pequeño</t>
  </si>
  <si>
    <t>Incêndio Pequeno</t>
  </si>
  <si>
    <r>
      <t>· Dry chemical, CO</t>
    </r>
    <r>
      <rPr>
        <vertAlign val="subscript"/>
        <sz val="10"/>
        <color indexed="8"/>
        <rFont val="Arial"/>
        <family val="2"/>
      </rPr>
      <t>2</t>
    </r>
    <r>
      <rPr>
        <sz val="10"/>
        <color indexed="8"/>
        <rFont val="Arial"/>
        <family val="2"/>
      </rPr>
      <t>, water spray or regular foam.</t>
    </r>
  </si>
  <si>
    <r>
      <t>· Poudre chimique sèche, CO</t>
    </r>
    <r>
      <rPr>
        <vertAlign val="subscript"/>
        <sz val="9"/>
        <rFont val="Arial"/>
        <family val="2"/>
      </rPr>
      <t>2</t>
    </r>
    <r>
      <rPr>
        <sz val="10"/>
        <rFont val="Arial"/>
        <family val="2"/>
      </rPr>
      <t>, eau pulvérisée ou mousse régulière.</t>
    </r>
  </si>
  <si>
    <r>
      <t>· Polvos químicos secos, CO</t>
    </r>
    <r>
      <rPr>
        <vertAlign val="subscript"/>
        <sz val="10"/>
        <color indexed="8"/>
        <rFont val="Arial"/>
        <family val="2"/>
      </rPr>
      <t>2</t>
    </r>
    <r>
      <rPr>
        <sz val="10"/>
        <color indexed="8"/>
        <rFont val="Arial"/>
        <family val="2"/>
      </rPr>
      <t>, rocío de agua o espuma regular.</t>
    </r>
  </si>
  <si>
    <t>Large Fire</t>
  </si>
  <si>
    <t>Incendie majeur</t>
  </si>
  <si>
    <t>Incendio Grande</t>
  </si>
  <si>
    <t>Incêndio Grande</t>
  </si>
  <si>
    <t>· Water spray, fog or regular foam.</t>
  </si>
  <si>
    <t>· Eau pulvérisée ou en brouillard, ou mousse régulière.</t>
  </si>
  <si>
    <t>· Usar rocío de agua, niebla o espuma regular.</t>
  </si>
  <si>
    <t>· Água pulverizada, nevoeiro ou espuma normal.</t>
  </si>
  <si>
    <t>· If it can be done safely, move undamaged containers away from the area around the fire.</t>
  </si>
  <si>
    <t>· Si cela peut être fait de manière sécuritaire, éloignez les contenants non endommagés de la zone de feu.</t>
  </si>
  <si>
    <t>· Si se puede hacer de manera segura, aleje los contenedores no dañados del área alrededor del fuego.</t>
  </si>
  <si>
    <t>· Afaste os recipientes da área de incêndio, se o puder fazer sem risco.</t>
  </si>
  <si>
    <t>Fire Involving Tanks</t>
  </si>
  <si>
    <t>Incendie impliquant des citernes</t>
  </si>
  <si>
    <t>Incendio que involucra Tanques</t>
  </si>
  <si>
    <t>Incêndios que envolvam Cisternas</t>
  </si>
  <si>
    <t>· Cool containers with flooding quantities of water until well after fire is out.</t>
  </si>
  <si>
    <t>· Refroidir les contenants longtemps après l'extinction de l'incendie avec des quantités abondantes d'eau.</t>
  </si>
  <si>
    <t>· Enfríe los contenedores con cantidades abundantes de agua hasta mucho después de que el fuego se haya extinguido.</t>
  </si>
  <si>
    <t>· Arrefeça os reservatórios com muita água até depois do incêndio estar extinto.</t>
  </si>
  <si>
    <t>· Do not get water inside containers.</t>
  </si>
  <si>
    <t>· Empêcher l'infiltration d'eau dans les contenants.</t>
  </si>
  <si>
    <t>· No introducir agua en los contenedores.</t>
  </si>
  <si>
    <t>· Withdraw immediately in case of rising sound from venting safety devices or discoloration of tank.</t>
  </si>
  <si>
    <t>· Se retirer immédiatement si le sifflement émis par les dispositifs de sécurité augmente ou si la citerne se décolore.</t>
  </si>
  <si>
    <t>· Retírese inmediatamente si sale un sonido creciente de los mecanismos de seguridad de las ventilas, o si el tanque se empieza a decolorar.</t>
  </si>
  <si>
    <t>· ALWAYS stay away from tanks engulfed in fire.</t>
  </si>
  <si>
    <t>· TOUJOURS se tenir éloigné d'une citerne engouffrée par les flammes.</t>
  </si>
  <si>
    <t>· SIEMPRE manténgase alejado de tanques envueltos en fuego.</t>
  </si>
  <si>
    <t>· Mantenha-se SEMPRE longe de cisternas em chamas.</t>
  </si>
  <si>
    <t>SPILL OR LEAK</t>
  </si>
  <si>
    <t>DÉVERSEMENT OU FUITE</t>
  </si>
  <si>
    <t>DERRAME O FUGA</t>
  </si>
  <si>
    <t>DERRAME OU FUGA</t>
  </si>
  <si>
    <t>· Do not touch or walk through spilled material.</t>
  </si>
  <si>
    <t>· Ne pas toucher ou marcher sur le produit déversé.</t>
  </si>
  <si>
    <t>· No tocar ni caminar sobre el material derramado.</t>
  </si>
  <si>
    <t>· Não toque ou caminhe sobre matérias derramadas.</t>
  </si>
  <si>
    <t>· ELIMINATE all ignition sources (no smoking, flares, sparks or flames) from immediate area.</t>
  </si>
  <si>
    <t>· ÉLIMINER du site toute source d'ignition (ex: cigarette, fusée routière, étincelles et flammes).</t>
  </si>
  <si>
    <t>· ELIMINAR todas las fuentes de ignición (no fumar, no usar bengalas, chispas o llamas) cercanas el área.</t>
  </si>
  <si>
    <t>· All equipment used when handling the product must be grounded.</t>
  </si>
  <si>
    <t>· Tout équipement utilisé pour manipuler ce produit doit être mis à la terre.</t>
  </si>
  <si>
    <t>· Todo el equipo utilizado al manipular del producto debe estar conectado a tierra.</t>
  </si>
  <si>
    <t>· Todo o equipamento usado para manusear o produto deve estar ligado à terra.</t>
  </si>
  <si>
    <t>· Keep combustibles (wood, paper, oil, etc.) away from spilled material.</t>
  </si>
  <si>
    <t>· Garder les combustibles (bois, papier, huile, etc.) loin de la substance déversée.</t>
  </si>
  <si>
    <t>· Mantener los materiales combustibles (madera, papel, aceite, etc.) lejos del material derramado.</t>
  </si>
  <si>
    <t>· Mantenha materiais combustíveis (madeira, papel, óleo, etc.) longe da matéria derramada.</t>
  </si>
  <si>
    <t>· Use water spray to reduce vapors or divert vapor cloud drift. Avoid allowing water runoff to contact spilled material.</t>
  </si>
  <si>
    <t>· Utiliser un brouillard d'eau pour détourner ou réduire les émanations. Empêcher les eaux de ruissellement d'entrer en contact avec la substance déversée.</t>
  </si>
  <si>
    <t>· Usar rocío de agua para reducir los vapores; o desviar la nube de vapor a la deriva. Evite que flujos de agua entren en contacto con el material derramado.</t>
  </si>
  <si>
    <t>· Use água pulverizada para reduzir os vapores ou desviar a nuvem de vapor. Evite que o escoamento da água entre em contacto com a matéria derramada.</t>
  </si>
  <si>
    <t>· Prevent entry into waterways, sewers, basements or confined areas.</t>
  </si>
  <si>
    <t>· Empêcher l'infiltration dans les cours d'eau, les égouts, les sous-sols ou les endroits clos.</t>
  </si>
  <si>
    <t>· Prevenga la entrada hacia vías navegables, alcantarillas, sótanos o áreas confinadas.</t>
  </si>
  <si>
    <t>Small Spill</t>
  </si>
  <si>
    <t>Petit déversement</t>
  </si>
  <si>
    <t>Derrame Pequeño</t>
  </si>
  <si>
    <t>Derrame Pequeno</t>
  </si>
  <si>
    <t>· Pick up with sand or other non-combustible absorbent material and place into containers for later disposal.</t>
  </si>
  <si>
    <t>· Ramasser avec du sable ou autre matière absorbante non combustible et transférer dans un contenant pour en disposer plus tard.</t>
  </si>
  <si>
    <t>· Absorber con arena u otro material absorbente no combustible y colocar en los contenedores para su desecho posterior.</t>
  </si>
  <si>
    <t>· Absorva com areia ou outro material absorvente não-combustível e coloque em recipientes para posterior encaminhamento.</t>
  </si>
  <si>
    <t>Large Spill</t>
  </si>
  <si>
    <t>Déversement majeur</t>
  </si>
  <si>
    <t>Derrame Grande</t>
  </si>
  <si>
    <t>· Dike far ahead of liquid spill for later disposal.</t>
  </si>
  <si>
    <t>· Endiguer à une bonne distance du déversement liquide pour en disposer plus tard.</t>
  </si>
  <si>
    <t>· Construir un dique más adelante del derrame líquido para su desecho posterior.</t>
  </si>
  <si>
    <t>·Faça barreiras de contenção longe da origem do derrame líquido para este ser posteriormente encaminhado.</t>
  </si>
  <si>
    <t>FIRST AID</t>
  </si>
  <si>
    <t>PREMIERS SOINS</t>
  </si>
  <si>
    <t>PRIMEROS AUXILIOS</t>
  </si>
  <si>
    <t>PRIMEIROS SOCORROS</t>
  </si>
  <si>
    <t>· CALL 112 or emergency medical service.</t>
  </si>
  <si>
    <t>· Contacter le 112 ou les services médicaux d'urgence.</t>
  </si>
  <si>
    <t>· Llamar a los servicios médicos de emergencia.</t>
  </si>
  <si>
    <t>· Ensure that medical personnel are aware of the material(s) involved and take precautions to protect themselves.</t>
  </si>
  <si>
    <t>· Aviser le personnel médical de l'identité du produit afin qu'ils prennent les dispositions nécessaires pour assurer leur sécurité.</t>
  </si>
  <si>
    <t>· Asegúrese que el personal médico tenga conocimiento de los materiales involucrados, y tome las precauciones para protegerse a sí mismos.</t>
  </si>
  <si>
    <t>· Certifique-se que o pessoal médico tem conhecimento das matérias envolvidas e toma as precauções necessárias para se proteger.</t>
  </si>
  <si>
    <t>· Move victim to fresh air if it can be done safely.</t>
  </si>
  <si>
    <t>· Transporter la victime à l'air frais si cela peut être fait de manière sécuritaire.</t>
  </si>
  <si>
    <t>· Mueva a la víctima al aire no contaminado si se puede hacer de forma segura.</t>
  </si>
  <si>
    <t>· Mova as vítimas para um local ao ar livre, se tal puder ser feito de forma segura.</t>
  </si>
  <si>
    <t>· Give artificial respiration if victim is not breathing.</t>
  </si>
  <si>
    <t>· En cas d'arrêt respiratoire, appliquer la respiration artificielle.</t>
  </si>
  <si>
    <t>· Aplicar respiración artificial si la víctima no respira.</t>
  </si>
  <si>
    <t>· Aplique técnicas de suporte básico de vida se a vítima não estiver a respirar.</t>
  </si>
  <si>
    <t>· Do not perform mouth-to-mouth resuscitation if victim ingested or inhaled the substance; wash face and mouth before giving artificial respiration. Use a pocket mask equipped with a one-way valve or other proper respiratory medical device.</t>
  </si>
  <si>
    <t>· Ne pas administrer le bouche-à-bouche si la victime a ingéré ou inhalé la substance; laver le visage et la bouche avant d'appliquer la respiration artificielle. Utiliser un masque de poche muni d'une valve à sens unique ou autre appareil médical approprié.</t>
  </si>
  <si>
    <t>· No realice la reanimación boca a boca si la víctima ingirió o inhaló la sustancia; lavele la cara y la boca antes de administrar respiración artificial. Use una máscara de bolsillo equipada con una válvula unidireccional u otro dispositivo médico respiratorio adecuado.</t>
  </si>
  <si>
    <t>· Administer oxygen if breathing is difficult.</t>
  </si>
  <si>
    <t>· En cas de gêne respiratoire, donner de l'oxygène.</t>
  </si>
  <si>
    <t>· Suministrar oxígeno si respira con dificultad.</t>
  </si>
  <si>
    <t>· Administre oxigénio em caso de se notar dificuldade respiratória.</t>
  </si>
  <si>
    <t>· Remove and isolate contaminated clothing and shoes.</t>
  </si>
  <si>
    <t>· Enlever les vêtements et souliers contaminés puis les isoler.</t>
  </si>
  <si>
    <t>· Quitar y aislar la ropa y el calzado contaminados.</t>
  </si>
  <si>
    <t>· Remova e isole roupas e calçado contaminados.</t>
  </si>
  <si>
    <t>· In case of contact with substance, immediately flush skin or eyes with running water for at least 20 minutes.</t>
  </si>
  <si>
    <t>· En cas de contact avec la substance, rincer les yeux ou la peau immédiatement à l'eau courante pendant au moins 20 minutes.</t>
  </si>
  <si>
    <t>· En caso de contacto con la sustancia, enjuague inmediatamente la piel o los ojos con agua corriente por lo menos durante 20 minutos.</t>
  </si>
  <si>
    <t>· Em caso de contacto com a matéria, lave imediatamente a pele ou olhos com água corrente durante pelo menos 20 minutos.</t>
  </si>
  <si>
    <t>· Shower and wash with soap and water.</t>
  </si>
  <si>
    <t>· Se savonner soigneusement sous la douche.</t>
  </si>
  <si>
    <t>· Dúchese y lávese con agua y jabón.</t>
  </si>
  <si>
    <t>· Tome banho e lave-se com água e sabão.</t>
  </si>
  <si>
    <t>· Keep victim calm and warm.</t>
  </si>
  <si>
    <t>· Calmer la victime et la couvrir chaudement.</t>
  </si>
  <si>
    <t>· Mantenga a la víctima calmada y abrigada.</t>
  </si>
  <si>
    <t>· Mantenha a vítima quente e tranquila.</t>
  </si>
  <si>
    <t>· Effects of exposure (inhalation, ingestion or skin contact) to substance may be delayed.</t>
  </si>
  <si>
    <t>· Les effets liés à l'exposition (inhalation, ingestion ou contact avec la peau) peuvent être retardés.</t>
  </si>
  <si>
    <t>· Los efectos de exposición a la substacia por (inhalación, ingestión o contacto con la piel) se pueden presentar en forma retardada.</t>
  </si>
  <si>
    <t>· A exposição à matéria (inalação, ingestão ou contacto com a pele) pode gerar efeitos retardados.</t>
  </si>
  <si>
    <t>GUIDE 112</t>
  </si>
  <si>
    <t>GUÍA 112</t>
  </si>
  <si>
    <t>GUIA 112</t>
  </si>
  <si>
    <t>Explosives* - Division 1.1, 1.2, 1.3 or 1.5</t>
  </si>
  <si>
    <t>Explosifs* - Division 1.1, 1.2, 1.3 ou 1.5</t>
  </si>
  <si>
    <t>Explosivos* - Division 1.1, 1.2, 1.3 o 1.5</t>
  </si>
  <si>
    <t>· MAY EXPLODE AND THROW FRAGMENTS 1600 METERS (1 MILE) OR MORE IF FIRE REACHES CARGO.</t>
  </si>
  <si>
    <t>· PEUT EXPLOSER ET PROJETER DES ÉCLATS À 1600 MÈTRES OU PLUS SI LE FEU REJOINT LA CARGAISON.</t>
  </si>
  <si>
    <t>· PUEDE EXPLOTAR Y LANZAR FRAGMENTOS A 1600 METROS (UNA MILLA) O MAS, SI EL FUEGO LLEGA A LA CARGA.</t>
  </si>
  <si>
    <t>· Pour plus d'information sur les lettres indiquant les "Groupes de Compatibilité", référer à la section Glossaire.</t>
  </si>
  <si>
    <t>· Para información sobre la letra del "Grupo de Compatibilidad", refiérase a la sección del Glosario.</t>
  </si>
  <si>
    <t>· Fire may produce irritating, corrosive and/or toxic gases.</t>
  </si>
  <si>
    <t>· Un feu peut produire des gaz irritants, corrosifs et/ou toxiques.</t>
  </si>
  <si>
    <t>· El fuego puede producir gases irritantes, corrosivos y/o tóxicos.</t>
  </si>
  <si>
    <t>· Move people out of line of sight of the scene and away from windows.</t>
  </si>
  <si>
    <t>· Déplacer les gens hors du champs de vision direct de la scène et loin des fenêtres.</t>
  </si>
  <si>
    <t>· Mueva a la gente fuera del lugar de la escena y aléjelos de las ventanas.</t>
  </si>
  <si>
    <t>· Ventilate closed spaces before entering, but only if properly trained and equipped.</t>
  </si>
  <si>
    <t>· Aérer les endroits clos avant d'y accéder, mais seulement si adéquatement formé et équipé.</t>
  </si>
  <si>
    <t>· Ventile los espacios cerrados antes de ingresar, pero solo si está adecuadamente capacitado y equipado.</t>
  </si>
  <si>
    <r>
      <t xml:space="preserve">· Structural firefighters' protective clothing provides thermal protection </t>
    </r>
    <r>
      <rPr>
        <b/>
        <sz val="10"/>
        <color indexed="8"/>
        <rFont val="Arial"/>
        <family val="2"/>
      </rPr>
      <t>but only limited chemical protection.</t>
    </r>
  </si>
  <si>
    <t>· Isolate spill or leak area immediately for at least 500 meters (1/3 mile) in all directions.</t>
  </si>
  <si>
    <t>· Isoler dans un rayon minimum de 500 mètres autour du site du déversement ou de la fuite.</t>
  </si>
  <si>
    <t>· Aisle el área del derrame o escape como mínimo 500 metros (1600 pies) en todas las direcciones.</t>
  </si>
  <si>
    <t>· Consider initial evacuation for 800 meters (1/2 mile) in all directions.</t>
  </si>
  <si>
    <t>· Envisager une première évacuation dans un périmètre de 800 mètres de rayon.</t>
  </si>
  <si>
    <t>· Considere la evacuación inicial de 800 metros (1/2 milla) a la redonda.</t>
  </si>
  <si>
    <t>· If rail car or trailer is involved in a fire, ISOLATE for 1600 meters (1 mile) in all directions; also, initiate evacuation including emergency responders for 1600 meters (1 mile) in all directions.</t>
  </si>
  <si>
    <t>· Si un wagon ou une remorque est impliquée dans un incendie, ISOLER 1600 mètres dans toutes les directions; envisager une première évacuation, incluant les intervenants d'urgence, pour 1600 mètres dans toutes les directions.</t>
  </si>
  <si>
    <t>· Si un carro de ferrocarril o remolque está involucrado en un incendio, AISLE a 1600 metros (1 milla) a la redonda; también, inicie la evacuación incluyendo a los respondedores de emergencia a 1600 metros (1 milla) a la redonda.</t>
  </si>
  <si>
    <t>· [FLAG] In Canada, an Emergency Response Assistance Plan (ERAP) may be required for this product. Please consult the shipping paper and/or the ERAP Program Section (page 390).</t>
  </si>
  <si>
    <t xml:space="preserve">· [DRAPEAU] Au Canada, un Plan d'intervention d'urgence (PIU) peut être requis pour ce produit. Veuillez consulter le document d'expédition et/ou la section sur le programme sur les PIU (page 379). </t>
  </si>
  <si>
    <t>· [BANDERA] En Canadá, para este producto puede requerirse un plan ERAP. Consulte la página 389.</t>
  </si>
  <si>
    <t>[FLAG] to be replaced by a Canada Flag in Black/White</t>
  </si>
  <si>
    <t>*For information on "Compatibility Group" letters, refer to the Glossary section.</t>
  </si>
  <si>
    <t>*Pour plus d'information sur les lettres indiquant les "Groupes de Compatibilité", référer à la section Glossaire.</t>
  </si>
  <si>
    <t>* Para información sobre la letra del "Grupo de Compatibilidad", refiérase a la sección del Glosario.</t>
  </si>
  <si>
    <t>CARGO Fire</t>
  </si>
  <si>
    <t>Incendie de CARGAISON</t>
  </si>
  <si>
    <t>Incendio en la CARGA</t>
  </si>
  <si>
    <t>· DO NOT fight fire when fire reaches cargo! Cargo may EXPLODE!</t>
  </si>
  <si>
    <t>· NE PAS combattre l'incendie lorsqu'il implique la cargaison! RISQUE D'EXPLOSION!</t>
  </si>
  <si>
    <t>· ¡NO combatir el incendio si está en contacto con la carga! ¡La carga puede EXPLOTAR!</t>
  </si>
  <si>
    <t>· Stop all traffic and clear the area for at least 1600 meters (1 mile) in all directions and let burn.</t>
  </si>
  <si>
    <t>· Arrêter toute circulation, évacuer dans un périmètre d'au moins 1600 mètres de rayon et laisser brûler.</t>
  </si>
  <si>
    <t>· Detenga todo tipo de tránsito y despeje el área por al menos 1600 metros (1 milla) en todas las direcciones y deje que el material se consuma por el fuego.</t>
  </si>
  <si>
    <t>· Do not move cargo or vehicle if cargo has been exposed to heat.</t>
  </si>
  <si>
    <t>· Ne pas déplacer le véhicule ou sa cargaison si la cargaison a été exposée à la chaleur.</t>
  </si>
  <si>
    <t>· No mover la carga ni el vehículo, si la carga ha sido expuesta al calor.</t>
  </si>
  <si>
    <t>TIRE or VEHICLE Fire</t>
  </si>
  <si>
    <t>Incendie de PNEUS ou VÉHICULE</t>
  </si>
  <si>
    <t>Incendio de LLANTA o VEHICULO</t>
  </si>
  <si>
    <r>
      <t>· Use plenty of water - FLOOD it! If water is not available, use CO</t>
    </r>
    <r>
      <rPr>
        <b/>
        <vertAlign val="subscript"/>
        <sz val="10"/>
        <color indexed="8"/>
        <rFont val="Arial"/>
        <family val="2"/>
      </rPr>
      <t>2</t>
    </r>
    <r>
      <rPr>
        <b/>
        <sz val="10"/>
        <color indexed="8"/>
        <rFont val="Arial"/>
        <family val="2"/>
      </rPr>
      <t>, dry chemical or dirt.</t>
    </r>
  </si>
  <si>
    <r>
      <t>· Utiliser de l'eau - NOYER le feu! À défaut d'eau, utiliser du CO</t>
    </r>
    <r>
      <rPr>
        <b/>
        <vertAlign val="subscript"/>
        <sz val="9"/>
        <rFont val="Arial"/>
        <family val="2"/>
      </rPr>
      <t>2</t>
    </r>
    <r>
      <rPr>
        <b/>
        <sz val="10"/>
        <rFont val="Arial"/>
        <family val="2"/>
      </rPr>
      <t>, poudre chimique sèche ou de la terre.</t>
    </r>
  </si>
  <si>
    <r>
      <t>· Use bastante agua, ¡INÚNDELO! Si no hay agua disponible, use CO</t>
    </r>
    <r>
      <rPr>
        <b/>
        <vertAlign val="subscript"/>
        <sz val="10"/>
        <color indexed="8"/>
        <rFont val="Arial"/>
        <family val="2"/>
      </rPr>
      <t>2</t>
    </r>
    <r>
      <rPr>
        <b/>
        <sz val="10"/>
        <color indexed="8"/>
        <rFont val="Arial"/>
        <family val="2"/>
      </rPr>
      <t>, polvo químico seco o barro.</t>
    </r>
  </si>
  <si>
    <t>· If possible, and WITHOUT RISK, use unmanned master stream devices or monitor nozzles from maximum distance to prevent fire from spreading to cargo area.</t>
  </si>
  <si>
    <t>· Si possible et SANS RISQUE, utiliser des lances ou des canons à eau télécommandés pour empêcher le feu d'atteindre la cargaison.</t>
  </si>
  <si>
    <t>· Si es posible, y SIN NINGÚN RIESGO, use los dispositivos de chorro maestro o las boquillas de monitores a la máxima distancia para prevenir que el incendio se extienda al área de carga.</t>
  </si>
  <si>
    <t>· Pay special attention to tire fires as re-ignition may occur. Stand by, at a safe distance, with extinguisher ready for possible re-ignition.</t>
  </si>
  <si>
    <t>· Attention aux feux de pneus car ils peuvent se rallumer. Se tenir en alerte, à une distance sécuritaire, muni d'extincteurs, au cas où ils se rallument.</t>
  </si>
  <si>
    <t xml:space="preserve">· Preste especial atención a los incendios generados por neumáticos debido a que puede ocurrir una re-ignición. Manténgase atento, a una distancia segura, con un extintor listo para una posible re-ignición. </t>
  </si>
  <si>
    <t>· ELIMINAR todas las fuentes de ignición (no fumar, no usar bengalas, chispas o llamas) cercanas al área.</t>
  </si>
  <si>
    <t>· DO NOT OPERATE RADIO TRANSMITTERS WITHIN 100 METERS (330 FEET) OF ELECTRIC DETONATORS.</t>
  </si>
  <si>
    <t>· NE PAS UTILISER D'ÉMETTEURS RADIO DANS UN RAYON INFÉRIEUR À 100 MÈTRES DE DÉTONATEURS ÉLECTRIQUES.</t>
  </si>
  <si>
    <t>· NO OPERE RADIOS TRANSMISORES DENTRO DE UN ÁREA DE 100 METROS (330 PIES) DE DETONADORES ELÉCTRICOS.</t>
  </si>
  <si>
    <t>· DO NOT CLEAN-UP OR DISPOSE OF, EXCEPT UNDER SUPERVISION OF A SPECIALIST.</t>
  </si>
  <si>
    <t>· NE PAS NETTOYER OU ÉLIMINER SAUF SOUS LA SUPERVISION D'UN SPÉCIALISTE.</t>
  </si>
  <si>
    <t>· NO LO LIMPIE O DESECHE, EXCEPTO BAJO LA SUPERVISION DE UN ESPECIALISTA.</t>
  </si>
  <si>
    <t>GUIDE 113</t>
  </si>
  <si>
    <t>GUÍA 113</t>
  </si>
  <si>
    <t>GUIA 113</t>
  </si>
  <si>
    <t>Flammable Materials (Wet/Desensitized Explosive)</t>
  </si>
  <si>
    <t>Matières inflammables - (Explosifs humides/désensibilisés)</t>
  </si>
  <si>
    <t>Materiales Inflamables - (Explosivos húmedos / desensibilizados)</t>
  </si>
  <si>
    <t>· Flammable/combustible material.</t>
  </si>
  <si>
    <t>· Substance inflammable/combustible.</t>
  </si>
  <si>
    <t>· Material combustible/inflamable.</t>
  </si>
  <si>
    <t>· DRIED OUT material may explode if exposed to heat, flame, friction or shock; treat as an explosive (GUIDE 112).</t>
  </si>
  <si>
    <t>· Lorsque SÉCHÉE, la substance peut exploser sous l'effet de la chaleur, des flammes, de la friction ou d'un choc. Traiter comme un explosif (GUIDE 112).</t>
  </si>
  <si>
    <t>· El material SECO puede explotar si se expone al calor, las llamas, la fricción o al impacto; Trátelo como un explosivo (GUÍA 112).</t>
  </si>
  <si>
    <t>· Keep material wet with water or treat as an explosive (GUIDE 112).</t>
  </si>
  <si>
    <t>· Garder la substance mouillée à l'aide d'eau ou traiter comme un explosif (GUIDE 112).</t>
  </si>
  <si>
    <t>· Mantener el material húmedo con agua o tratarlo como un explosivo (GUÍA 112).</t>
  </si>
  <si>
    <t>· Runoff to sewer may create fire or explosion hazard.</t>
  </si>
  <si>
    <t>· Le ruissellement vers les égouts peut créer un risque de feu ou d'explosion.</t>
  </si>
  <si>
    <t>· Las fugas resultantes cayendo a las alcantarillas pueden crear incendio o peligro de explosión.</t>
  </si>
  <si>
    <r>
      <t xml:space="preserve">· </t>
    </r>
    <r>
      <rPr>
        <b/>
        <sz val="10"/>
        <color indexed="8"/>
        <rFont val="Arial"/>
        <family val="2"/>
      </rPr>
      <t>Some are toxic</t>
    </r>
    <r>
      <rPr>
        <sz val="10"/>
        <color indexed="8"/>
        <rFont val="Arial"/>
        <family val="2"/>
      </rPr>
      <t xml:space="preserve"> and may be fatal if inhaled, ingested or absorbed through skin. Specifically, Dinitrophenol, wetted (UN1320); Dinitrophenolates, wetted (UN1321), Sodium dinitro-o-cresolate, wetted (UN1348); and Barium azide, wetted (UN1571) are known to be toxic.</t>
    </r>
  </si>
  <si>
    <r>
      <t xml:space="preserve">· </t>
    </r>
    <r>
      <rPr>
        <b/>
        <sz val="10"/>
        <color indexed="8"/>
        <rFont val="Arial"/>
        <family val="2"/>
      </rPr>
      <t>Certaines sont toxiques</t>
    </r>
    <r>
      <rPr>
        <sz val="10"/>
        <color indexed="8"/>
        <rFont val="Arial"/>
        <family val="2"/>
      </rPr>
      <t xml:space="preserve"> et peuvent être fatales par inhalation, ingestion ou absorption cutanée. Plus précisément, le dinitrophénol humidifié (UN1320), le dinitrophénates humidifiés (UN1321), le dinitro-o-crésate de sodium humidifié (UN1348) et l'azoture de baryum humidifié (UN1571) sont connues pour être toxiques.</t>
    </r>
  </si>
  <si>
    <t>· Isolate spill or leak area immediately for at least 100 meters (330 feet) in all directions.</t>
  </si>
  <si>
    <t>· Consider initial evacuation for 500 meters (1/3 mile) in all directions.</t>
  </si>
  <si>
    <t>· Envisager une première évacuation dans un périmètre de 500 mètres de rayon.</t>
  </si>
  <si>
    <t>· Considere la evacuación inicial de 500 metros (1/3 de milla) a la redonda.</t>
  </si>
  <si>
    <t>· Flush area with large amounts of water.</t>
  </si>
  <si>
    <t>· Rincer le site à grande eau.</t>
  </si>
  <si>
    <t>· Inundar el área con grandes cantidades de agua.</t>
  </si>
  <si>
    <t>· Wet down with water and dike for later disposal.</t>
  </si>
  <si>
    <t>· Humecter d'eau et endiguer afin d'en disposer plus tard.</t>
  </si>
  <si>
    <t>· Humedecer rociando con agua y abrir un dique de contención para su desecho posterior.</t>
  </si>
  <si>
    <t>· KEEP "WETTED" PRODUCT WET BY SLOWLY ADDING FLOODING QUANTITIES OF WATER.</t>
  </si>
  <si>
    <t>· GARDER LES PRODUITS "HUMIDES" MOUILLÉS EN AJOUTANT LENTEMENT UN EXCÈS D'EAU.</t>
  </si>
  <si>
    <t>· MANTENER EL PRODUCTO HÚMEDO. CONTINÚE HUMEDECIÉNDOLO AGREGANDO LENTAMENTE CANTIDADES ABUNDANTES DE AGUA.</t>
  </si>
  <si>
    <t>GUIDE 114</t>
  </si>
  <si>
    <t>GUÍA 114</t>
  </si>
  <si>
    <t>GUIA 114</t>
  </si>
  <si>
    <t>Explosives* - Division 1.4 or 1.6</t>
  </si>
  <si>
    <t>Explosifs* - Division 1.4 ou 1.6</t>
  </si>
  <si>
    <t>Explosivos* - Division 1.4 o 1.6</t>
  </si>
  <si>
    <t>· MAY EXPLODE AND THROW FRAGMENTS 800 METERS (1/2 MILE) OR MORE IF FIRE REACHES CARGO.</t>
  </si>
  <si>
    <t>· PEUT EXPLOSER ET PROJETER DES ÉCLATS À 800 MÈTRES OU PLUS SI LE FEU REJOINT LA CARGAISON.</t>
  </si>
  <si>
    <t>· PUEDE EXPLOTAR Y LANZAR FRAGMENTOS A 800 METROS (1/2 DE MILLA) O MAS, SI EL FUEGO LLEGA A LA CARGA.</t>
  </si>
  <si>
    <t>· Déplacer les gens hors du champ de vision direct de la scène et loin des fenêtres.</t>
  </si>
  <si>
    <t>· Consider initial evacuation for 250 meters (800 feet) in all directions.</t>
  </si>
  <si>
    <t>· Envisager une première évacuation dans un périmètre de 250 mètres de rayon.</t>
  </si>
  <si>
    <t>· Considere la evacuación inicial de 250 metros (800 pies) a la redonda.</t>
  </si>
  <si>
    <t>· If rail car or trailer is involved in a fire, ISOLATE for 800 meters (1/2 mile) in all directions; also initiate evacuation including emergency responders for 800 meters (1/2 mile) in all directions.</t>
  </si>
  <si>
    <t>· Si un wagon ou une remorque est impliquée dans un feu, ISOLER 800 mètres dans toutes les directions; de plus, envisager une première évacuation, incluant les intervenants d'urgence, pour 800 mètres dans toutes les directions.</t>
  </si>
  <si>
    <t>· Si un carro de ferrocarril o remolque está involucrado en un incendio, AISLE a la redonda a 800 metros (1/2 de milla); también, inicie la evacuación a la redonda a 800 metros (1/2 de milla) de los respondedores de emergencia.</t>
  </si>
  <si>
    <t xml:space="preserve">· If fire threatens cargo area containing packages bearing the 1.4S label or packages containing material classified as 1.4S, consider isolating at least 15 meters (50 feet) in all directions. </t>
  </si>
  <si>
    <t xml:space="preserve">· Si le feu menace une cargaison d'explosifs portant des étiquettes 1.4S ou contenant des matières classées 1.4S, évacuer au moins 15 mètres dans toutes directions. </t>
  </si>
  <si>
    <t xml:space="preserve">· Si el incendio amenaza el área de carga que contiene embalajes con etiqueta 1.4S o materiales 1.4S, considere un área de aislamiento de por lo menos 15 metros a la redonda. </t>
  </si>
  <si>
    <t>· Stop all traffic and clear the area for at least 800 meters (1/2 mile) in all directions and let burn.</t>
  </si>
  <si>
    <t>· Arrêter toute circulation, évacuer dans un périmètre d'au moins 800 mètres de rayon et laisser brûler.</t>
  </si>
  <si>
    <t>· Detenga todo tipo de tránsito y despeje el área por al menos 800 metros (1/2 de milla) en todas las direcciones y deje que el material se consuma por el fuego.</t>
  </si>
  <si>
    <t>· Preste especial atención a los incendios generados por neumáticos debido a que puede ocurrir una re-ignición. Manténgase atento, a una distancia segura, con un extintor listo para una posible re-ignición.A216</t>
  </si>
  <si>
    <t>CLASS 1.4S Fire</t>
  </si>
  <si>
    <t>Incendie de CLASSE 1.4S</t>
  </si>
  <si>
    <t>Incendio de CLASE 1.4S</t>
  </si>
  <si>
    <t>· Packages bearing the 1.4S label or packages containing material classified as 1.4S are designed or packaged in such a manner that when involved in a fire, they may burn vigorously with localized detonations and projection of fragments.</t>
  </si>
  <si>
    <t>· Les colis étiquetés 1.4S ou qui contiennent des substances classifiées 1.4S, sont conçus ou emballés de façon telle que lorsqu'en feu, ils peuvent brûler violemment entraînant des détonations et projections qui seront limitées au voisinage immédiat des colis.</t>
  </si>
  <si>
    <t>· Los envases y/o embalajes que porten la etiqueta 1.4S o que contengan un material clasificado como 1.4S están diseñados o envasados/embalados de tal manera que cuando se involucran en un incendio, pueden arder vigorosamente con detonaciones localizadas y proyección de fragmentos.</t>
  </si>
  <si>
    <t>· Effects are usually confined to immediate vicinity of packages.</t>
  </si>
  <si>
    <t>· Los efectos están usualmente limitados a la cercania inmediata de los envases/embalajes.</t>
  </si>
  <si>
    <t>· Fight fire with normal precautions from a reasonable distance.</t>
  </si>
  <si>
    <t>· Combattre le feu d'une distance sécuritaire en suivant les précautions habituelles.</t>
  </si>
  <si>
    <t>· Combata el incendio con precauciones normales desde una distancia razonable.</t>
  </si>
  <si>
    <t>GUIDE 115</t>
  </si>
  <si>
    <t>GUÍA 115</t>
  </si>
  <si>
    <t>GUIA 115</t>
  </si>
  <si>
    <t>Gases - Flammable (Including Refrigerated Liquids)</t>
  </si>
  <si>
    <t>Gaz - Inflammables (incluant des liquides réfrigérés)</t>
  </si>
  <si>
    <t>Gases - Inflamables (incluyendo líquidos refrigerados)</t>
  </si>
  <si>
    <t>· EXTREMELY FLAMMABLE.</t>
  </si>
  <si>
    <t>· EXTRÊMEMENT INFLAMMABLE.</t>
  </si>
  <si>
    <t>· EXTREMADAMENTE INFLAMABLE.</t>
  </si>
  <si>
    <t>· Will be easily ignited by heat, sparks or flames.</t>
  </si>
  <si>
    <t>· S'enflamme facilement sous l'action de la chaleur, d'étincelles ou de flammes.</t>
  </si>
  <si>
    <t>· Se encenderá fácilmente por calor, chispas o llamas.</t>
  </si>
  <si>
    <t>· Will form explosive mixtures with air.</t>
  </si>
  <si>
    <t>· Forme des mélanges explosifs avec l'air.</t>
  </si>
  <si>
    <t>· Formará mezclas explosivas con el aire.</t>
  </si>
  <si>
    <t>· Vapors from liquefied gas are initially heavier than air and spread along ground.</t>
  </si>
  <si>
    <t>· Les vapeurs de gaz liquéfiés sont initialement plus lourdes que l'air et se diffusent au ras du sol.</t>
  </si>
  <si>
    <t>· Los vapores de gas licuado son inicialmente más pesados que el aire y se esparcen a través del piso.</t>
  </si>
  <si>
    <t>CAUTION: Hydrogen (UN1049), Deuterium (UN1957), Hydrogen, refrigerated liquid (UN1966), Methane (UN1971) and Hydrogen and Methane mixture, compressed (UN2034) are lighter than air and will rise. Hydrogen and Deuterium fires are difficult to detect since they burn with an invisible flame. Use an alternate method of detection (thermal camera, broom handle, etc.)</t>
  </si>
  <si>
    <t>ATTENTION: L'hydrogène (UN1049), le deutérium (UN1957), l'hydrogène, liquide réfrigéré (UN1966), le méthane (UN1971) et l'hydrogène et méthane en mélange comprimé (UN2034) sont plus légers que l'air et auront tendance à monter dans l'air. Un feu d'hydrogène ou de deutérium est difficile à détecter car ils brûlent avec une flamme invisible. Utiliser une méthode alternative de détection (caméra thermique, manche à balai, etc.).</t>
  </si>
  <si>
    <t>PRECAUCIÓN: El Hidrógeno (UN1049), Deuterio (UN1957), Hidrógeno, líquido refrigerado (UN1966), Metano (UN1971) y Mezcla de hidrógeno y metano comprimida (UN2034) son más livianos que el aire y se elevarán. Los fuegos con Hidrógeno y Deuterio son difíciles de detectar debido a que arden con llama invisible. Use un método alternativo de detección (cámara térmica, palo de escoba, etc.)</t>
  </si>
  <si>
    <t>· Cylinders exposed to fire may vent and release flammable gas through pressure relief devices.</t>
  </si>
  <si>
    <t>· Les cylindres exposés au feu peuvent laisser s'échapper des gaz inflammables par les dispositifs de sécurité.</t>
  </si>
  <si>
    <t>· Los cilindros expuestos al fuego pueden ventear y liberar gases inflamables a través de los dispositivos de alivio de presión.</t>
  </si>
  <si>
    <t>· Vapors may cause dizziness or asphyxiation without warning.</t>
  </si>
  <si>
    <t>· Les vapeurs peuvent causer des étourdissements ou l'asphyxie sans avertissement.</t>
  </si>
  <si>
    <t>· Los vapores pueden causar mareos o asfixia sin advertencia.</t>
  </si>
  <si>
    <t>· Some may be irritating if inhaled at high concentrations.</t>
  </si>
  <si>
    <t>· Certaines peuvent être irritantes si inhalées à fortes concentrations.</t>
  </si>
  <si>
    <t>· Algunos pueden ser irritantes si se inhalan en altas concentraciones.</t>
  </si>
  <si>
    <t>· Contact with gas or liquefied gas may cause burns, severe injury and/or frostbite.</t>
  </si>
  <si>
    <t>· Le contact avec le gaz ou le gaz liquéfié peut causer de graves blessures, des brûlures et/ou des engelures.</t>
  </si>
  <si>
    <t>· El contacto con gas o gas licuado puede causar quemaduras, lesiones severas y/o quemaduras por congelación.</t>
  </si>
  <si>
    <t>· Fire may produce irritating and/or toxic gases.</t>
  </si>
  <si>
    <t>· Un feu peut produire des gaz irritants et/ou toxiques.</t>
  </si>
  <si>
    <t>· El fuego puede producir gases irritantes y/o tóxicos.</t>
  </si>
  <si>
    <t>· Many gases are heavier than air and will spread along the ground and collect in low or confined areas (sewers, basements, tanks, etc.).</t>
  </si>
  <si>
    <t>· Plusieurs gaz sont plus lourds que l'air et se propageront au ras du sol pour s'accumuler dans les dépressions ou les endroits clos (égouts, sous-sols, citernes, etc.).</t>
  </si>
  <si>
    <t>· Muchos de los gases son más pesados que el aire y se dispersan a nivel del suelo y se concentran en las áreas bajas o confinadas (alcantarillas, sótanos, tanques, etc.).</t>
  </si>
  <si>
    <t>· Always wear thermal protective clothing when handling refrigerated/cryogenic liquids.</t>
  </si>
  <si>
    <t>· Toujours porter des vêtements de protection thermique pour manipuler des liquides réfrigérés/cryogéniques.</t>
  </si>
  <si>
    <t>· Use siempre ropa de protección térmica cuando maneje líquidos criogénicos o refrigerados.</t>
  </si>
  <si>
    <t>· Consider initial downwind evacuation for at least 800 meters (1/2 mile).</t>
  </si>
  <si>
    <t>· Envisager une première évacuation d'une distance de 800 mètres sous le vent.</t>
  </si>
  <si>
    <t>· Considere la evacuación inicial a favor del viento de por lo menos 800 metros (1/2 milla).</t>
  </si>
  <si>
    <t>· If tank, rail car or tank truck is involved in a fire, ISOLATE for 1600 meters (1 mile) in all directions; also, consider initial evacuation for 1600 meters (1 mile) in all directions.</t>
  </si>
  <si>
    <t>· Si une citerne (routière ou ferroviaire) ou une remorque est impliquée dans un feu, ISOLER 1600 mètres dans toutes les directions; de plus, envisager une première évacuation pour 1600 mètres dans toutes les directions.</t>
  </si>
  <si>
    <t>· Si un tanque, carro de ferrocarril o autotanque está involucrado en un incendio, AISLE a la redonda a 1600 metros (1 milla) también, considere la evacuación inicial a la redonda a 1600 metros (1 milla).</t>
  </si>
  <si>
    <t>· DO NOT EXTINGUISH A LEAKING GAS FIRE UNLESS LEAK CAN BE STOPPED.</t>
  </si>
  <si>
    <t>· NE PAS ÉTEINDRE UNE FUITE DE GAZ EN FEU, À MOINS DE POUVOIR ARRÊTER LA FUITE.</t>
  </si>
  <si>
    <t>· NO EXTINGA UN INCENDIO DE FUGA DE GAS A MENOS QUE LA FUGA PUEDA SER DETENIDA.</t>
  </si>
  <si>
    <t>CAUTION: Hydrogen (UN1049), Deuterium (UN1957), Hydrogen, refrigerated liquid (UN1966) and Hydrogen and Methane mixture, compressed (UN2034) will burn with an invisible flame. Use an alternate method of detection (thermal camera, broom handle, etc.)</t>
  </si>
  <si>
    <t>ATTENTION: L'hydrogène (UN1049), le deutérium (UN1957), l'hydrogène, liquide réfrigéré (UN1966) et l'hydrogène et méthane en mélange, comprimé (UN2034) brûlent avec une flamme invisible. Utiliser une méthode alternative de détection (caméra thermique, manche à balai, etc.).</t>
  </si>
  <si>
    <t>PRECAUCIÓN: El Hidrógeno (UN1049), Deuterio (UN1957), Hidrógeno, líquido refrigerado (UN1966) y Mezcla de hidrógeno y metano comprimida (UN2034) arden con llama invisible. Use un método alternativo de detección (cámara térmica, palo de escoba, etc.)</t>
  </si>
  <si>
    <r>
      <t>· Dry chemical or CO</t>
    </r>
    <r>
      <rPr>
        <vertAlign val="subscript"/>
        <sz val="10"/>
        <color indexed="8"/>
        <rFont val="Arial"/>
        <family val="2"/>
      </rPr>
      <t>2</t>
    </r>
    <r>
      <rPr>
        <sz val="10"/>
        <color indexed="8"/>
        <rFont val="Arial"/>
        <family val="2"/>
      </rPr>
      <t>.</t>
    </r>
  </si>
  <si>
    <r>
      <t>· Poudre chimique sèche ou CO</t>
    </r>
    <r>
      <rPr>
        <vertAlign val="subscript"/>
        <sz val="9"/>
        <rFont val="Arial"/>
        <family val="2"/>
      </rPr>
      <t>2</t>
    </r>
    <r>
      <rPr>
        <sz val="10"/>
        <rFont val="Arial"/>
        <family val="2"/>
      </rPr>
      <t>.</t>
    </r>
  </si>
  <si>
    <r>
      <t>· Polvos químicos secos o CO</t>
    </r>
    <r>
      <rPr>
        <vertAlign val="subscript"/>
        <sz val="10"/>
        <color indexed="8"/>
        <rFont val="Arial"/>
        <family val="2"/>
      </rPr>
      <t>2</t>
    </r>
    <r>
      <rPr>
        <sz val="10"/>
        <color indexed="8"/>
        <rFont val="Arial"/>
        <family val="2"/>
      </rPr>
      <t>.</t>
    </r>
  </si>
  <si>
    <t>· Water spray or fog.</t>
  </si>
  <si>
    <t>· Eau pulvérisée ou en brouillard.</t>
  </si>
  <si>
    <t>· Usar rocío de agua o niebla.</t>
  </si>
  <si>
    <r>
      <rPr>
        <b/>
        <sz val="10"/>
        <color indexed="8"/>
        <rFont val="Arial"/>
        <family val="2"/>
      </rPr>
      <t>CAUTION:</t>
    </r>
    <r>
      <rPr>
        <sz val="10"/>
        <color indexed="8"/>
        <rFont val="Arial"/>
        <family val="2"/>
      </rPr>
      <t xml:space="preserve"> For </t>
    </r>
    <r>
      <rPr>
        <b/>
        <sz val="10"/>
        <color indexed="8"/>
        <rFont val="Arial"/>
        <family val="2"/>
      </rPr>
      <t>LNG - Liquefied natural gas (UN1972)</t>
    </r>
    <r>
      <rPr>
        <sz val="10"/>
        <color indexed="8"/>
        <rFont val="Arial"/>
        <family val="2"/>
      </rPr>
      <t xml:space="preserve"> pool fires, DO NOT USE water. Use dry chemical or high-expansion foam.</t>
    </r>
  </si>
  <si>
    <r>
      <rPr>
        <b/>
        <sz val="10"/>
        <color indexed="8"/>
        <rFont val="Arial"/>
        <family val="2"/>
      </rPr>
      <t>ATTENTION:</t>
    </r>
    <r>
      <rPr>
        <sz val="10"/>
        <color indexed="8"/>
        <rFont val="Arial"/>
        <family val="2"/>
      </rPr>
      <t xml:space="preserve"> Pour un feu en nappe de</t>
    </r>
    <r>
      <rPr>
        <b/>
        <sz val="10"/>
        <color indexed="8"/>
        <rFont val="Arial"/>
        <family val="2"/>
      </rPr>
      <t xml:space="preserve"> GNL - gaz naturel liquéfié (UN1972)</t>
    </r>
    <r>
      <rPr>
        <sz val="10"/>
        <color indexed="8"/>
        <rFont val="Arial"/>
        <family val="2"/>
      </rPr>
      <t>, NE PAS UTILISER d'eau. Utiliser de la poudre chimique sèche ou une mousse à grande expansion.</t>
    </r>
  </si>
  <si>
    <t>· Fight fire from maximum distance or use unmanned master stream devices or monitor nozzles.</t>
  </si>
  <si>
    <t>· Combattre l'incendie d'une distance maximale ou utiliser des lances ou canons à eau télécommandés.</t>
  </si>
  <si>
    <t>· Combata el incendio desde una distancia máxima o utilice los dispositivos de chorro maestro o las boquillas de monitores.</t>
  </si>
  <si>
    <t>· Do not direct water at source of leak or safety devices; icing may occur.</t>
  </si>
  <si>
    <t>· Ne pas appliquer d'eau au point de fuite ou sur les dispositifs de sécurité afin d'éviter l'obstruction par la glace.</t>
  </si>
  <si>
    <t>· No ponga agua directamente a la fuente de la fuga o mecanismos de seguridad; puede ocurrir congelamiento.</t>
  </si>
  <si>
    <t>· For massive fire, use unmanned master stream devices or monitor nozzles; if this is impossible, withdraw from area and let fire burn.</t>
  </si>
  <si>
    <t>· Pour un incendie majeur, utiliser des lances ou des canons à eau télécommandés; lorsqu'impossible, se retirer et laisser brûler.</t>
  </si>
  <si>
    <t>· Para incendio masivo, utilizar los dispositivos de chorro maestro o las boquillas de monitores; si esto es imposible, retirarse del área y dejar que arda.</t>
  </si>
  <si>
    <t>· Stop leak if you can do it without risk.</t>
  </si>
  <si>
    <t>· Si sans risque, arrêter la fuite.</t>
  </si>
  <si>
    <t>· Detenga la fuga, en caso de poder hacerlo sin riesgo.</t>
  </si>
  <si>
    <t>· If possible, turn leaking containers so that gas escapes rather than liquid.</t>
  </si>
  <si>
    <t>· Si possible, retourner le contenant pour laisser fuir le gaz plutôt que le liquide.</t>
  </si>
  <si>
    <t>· Si es posible, voltee los contenedores que presenten fugas para que escapen los gases en lugar del líquido.</t>
  </si>
  <si>
    <t>· Do not direct water at spill or source of leak.</t>
  </si>
  <si>
    <t>· Ne pas appliquer d'eau sur le déversement ou au point de fuite.</t>
  </si>
  <si>
    <t>· No ponga agua directamente al derrame o fuente de la fuga.</t>
  </si>
  <si>
    <r>
      <rPr>
        <b/>
        <sz val="10"/>
        <color indexed="8"/>
        <rFont val="Arial"/>
        <family val="2"/>
      </rPr>
      <t xml:space="preserve">CAUTION: </t>
    </r>
    <r>
      <rPr>
        <sz val="10"/>
        <color indexed="8"/>
        <rFont val="Arial"/>
        <family val="2"/>
      </rPr>
      <t xml:space="preserve">For </t>
    </r>
    <r>
      <rPr>
        <b/>
        <sz val="10"/>
        <color indexed="8"/>
        <rFont val="Arial"/>
        <family val="2"/>
      </rPr>
      <t>LNG - Liquefied natural gas (UN1972)</t>
    </r>
    <r>
      <rPr>
        <sz val="10"/>
        <color indexed="8"/>
        <rFont val="Arial"/>
        <family val="2"/>
      </rPr>
      <t>, DO NOT apply water, regular or alcohol-resistant foam directly on spill. Use a high-expansion foam if available to reduce vapors.</t>
    </r>
  </si>
  <si>
    <r>
      <rPr>
        <b/>
        <sz val="10"/>
        <color indexed="8"/>
        <rFont val="Arial"/>
        <family val="2"/>
      </rPr>
      <t xml:space="preserve">ATTENTION: </t>
    </r>
    <r>
      <rPr>
        <sz val="10"/>
        <color indexed="8"/>
        <rFont val="Arial"/>
        <family val="2"/>
      </rPr>
      <t xml:space="preserve">Pour le </t>
    </r>
    <r>
      <rPr>
        <b/>
        <sz val="10"/>
        <color indexed="8"/>
        <rFont val="Arial"/>
        <family val="2"/>
      </rPr>
      <t>GNL - gaz naturel liquéfié (UN1972)</t>
    </r>
    <r>
      <rPr>
        <sz val="10"/>
        <color indexed="8"/>
        <rFont val="Arial"/>
        <family val="2"/>
      </rPr>
      <t>, NE PAS appliquer d'eau, de mousse régulière ou antialcool directement sur le déversement. Si disponible, utiliser une mousse à grande expansion pour réduire les émanations.</t>
    </r>
  </si>
  <si>
    <t>· Prevent spreading of vapors through sewers, ventilation systems and confined areas.</t>
  </si>
  <si>
    <t>· Empêcher la dispersion de vapeurs aux égouts, aux systèmes de ventilation et aux endroits clos.</t>
  </si>
  <si>
    <t>· Prevenga la expansión de vapores a través de las alcantarillas, sistemas de ventilación y áreas confinadas.</t>
  </si>
  <si>
    <t>· Isolate area until gas has dispersed.</t>
  </si>
  <si>
    <t>· Isoler la zone jusqu'à la dispersion des gaz.</t>
  </si>
  <si>
    <t>· Aisle el área hasta que el gas se haya dispersado.</t>
  </si>
  <si>
    <t>CAUTION: When in contact with refrigerated/cryogenic liquids, many materials become brittle and are likely to break without warning.</t>
  </si>
  <si>
    <t>ATTENTION: Lors d'un contact avec des liquides réfrigérés/cryogéniques, plusieurs matériaux deviennent fragiles. Ils peuvent alors se briser facilement.</t>
  </si>
  <si>
    <t>PRECAUCIÓN: Cuando se está en contacto con líquidos criogénicos/refrigerados, muchos materiales se vuelven quebradizos y es probable que se rompan sin ningún aviso.</t>
  </si>
  <si>
    <t>· Clothing frozen to the skin should be thawed before being removed.</t>
  </si>
  <si>
    <t>· Tout vêtement gelé sur la peau devrait être dégelé avant d'être enlevé.</t>
  </si>
  <si>
    <t>· La ropa congelada a la piel deberá descongelarse antes de ser quitada.</t>
  </si>
  <si>
    <t>· In case of contact with liquefied gas, thaw frosted parts with lukewarm water.</t>
  </si>
  <si>
    <t>· En cas de contact avec le gaz liquéfié, dégeler les engelures en utilisant de l'eau tiède.</t>
  </si>
  <si>
    <t>· En caso de contacto con gas licuado, descongelar las partes con agua tibia.</t>
  </si>
  <si>
    <t>· In case of burns, immediately cool affected skin for as long as possible with cold water. Do not remove clothing if adhering to skin.</t>
  </si>
  <si>
    <t>· En cas de brûlure, refroidir immédiatement la zone affectée le plus longtemps possible avec de l'eau froide. Ne pas enlever les vêtements si ces derniers sont collés à la peau.</t>
  </si>
  <si>
    <t>· En caso de quemaduras, inmediatamente enfríe la piel afectada todo el tiempo que pueda con agua fría. No remueva la ropa que está adherida a la piel.</t>
  </si>
  <si>
    <t>GUIDE 116</t>
  </si>
  <si>
    <t>GUÍA 116</t>
  </si>
  <si>
    <t>GUIA 116</t>
  </si>
  <si>
    <t>Gases - Flammable (Unstable)</t>
  </si>
  <si>
    <t>Gaz - Inflammables (instables)</t>
  </si>
  <si>
    <t>Gases - Inflamables (inestables)</t>
  </si>
  <si>
    <t>· Will form explosive mixtures with air. Acetylene (UN1001, UN3374) may react explosively even in the absence of air.</t>
  </si>
  <si>
    <t>· Forme des mélanges explosifs avec l'air. L’acétylène (UN1001, UN3374) peut réagir explosivement même en absence d’air.</t>
  </si>
  <si>
    <t>· Formará mezclas explosivas con el aire. Acetileno (UN1001, UN3374) puede explotar incluso en ausencia de aire.</t>
  </si>
  <si>
    <t>· Silane (UN2203) will ignite spontaneously in air.</t>
  </si>
  <si>
    <t>· Le silane (UN2203) s'enflammera spontanément à l'air.</t>
  </si>
  <si>
    <t>· El silano (UN2203) puede encenderse espontáneamente al contacto con el aire.</t>
  </si>
  <si>
    <r>
      <t>· Those substances designated with a</t>
    </r>
    <r>
      <rPr>
        <b/>
        <sz val="10"/>
        <rFont val="Arial"/>
        <family val="2"/>
      </rPr>
      <t xml:space="preserve"> (P)</t>
    </r>
    <r>
      <rPr>
        <sz val="10"/>
        <rFont val="Arial"/>
        <family val="2"/>
      </rPr>
      <t xml:space="preserve"> may polymerize explosively when heated or involved in a fire.</t>
    </r>
  </si>
  <si>
    <r>
      <t xml:space="preserve">· Les substances identifiées avec la lettre </t>
    </r>
    <r>
      <rPr>
        <b/>
        <sz val="10"/>
        <rFont val="Arial"/>
        <family val="2"/>
      </rPr>
      <t>(P)</t>
    </r>
    <r>
      <rPr>
        <sz val="10"/>
        <rFont val="Arial"/>
        <family val="2"/>
      </rPr>
      <t xml:space="preserve"> peuvent polymériser explosivement lorsque chauffées ou impliquées dans un incendie.</t>
    </r>
  </si>
  <si>
    <r>
      <t>· Aquellas sustancias designadas con una</t>
    </r>
    <r>
      <rPr>
        <b/>
        <sz val="10"/>
        <color indexed="8"/>
        <rFont val="Arial"/>
        <family val="2"/>
      </rPr>
      <t xml:space="preserve"> (P) </t>
    </r>
    <r>
      <rPr>
        <sz val="10"/>
        <color indexed="8"/>
        <rFont val="Arial"/>
        <family val="2"/>
      </rPr>
      <t>pueden polimerizar explosivamente cuando se calientan o están involucradas en un incendio.</t>
    </r>
  </si>
  <si>
    <t>· Some may be toxic if inhaled at high concentrations.</t>
  </si>
  <si>
    <t>· Certaines peuvent être toxiques si inhalées à fortes concentrations.</t>
  </si>
  <si>
    <t>· Algunos pueden ser tóxicos si se inhalan en altas concentraciones.</t>
  </si>
  <si>
    <t>GUIDE 117</t>
  </si>
  <si>
    <t>GUÍA 117</t>
  </si>
  <si>
    <t>GUIA 117</t>
  </si>
  <si>
    <t>Gases - Toxic - Flammable (Extreme Hazard)</t>
  </si>
  <si>
    <t>Gaz - Toxiques - Inflammables (extrêmement dangereux)</t>
  </si>
  <si>
    <t>Gases - Tóxicos - Inflamables (peligro extremo)</t>
  </si>
  <si>
    <t>· TOXIC; Extremely Hazardous.</t>
  </si>
  <si>
    <t>· TOXIQUE; Extrêmement dangereux.</t>
  </si>
  <si>
    <t>· TÓXICO; Extremadamente Peligroso.</t>
  </si>
  <si>
    <t>· May be fatal if inhaled or absorbed through skin.</t>
  </si>
  <si>
    <t>· L'inhalation ou l'absorption cutanée peut être fatale.</t>
  </si>
  <si>
    <t>· Puede ser fatal si se inhala o se absorbe por la piel.</t>
  </si>
  <si>
    <t>· Initial odor may be irritating or foul and may deaden your sense of smell.</t>
  </si>
  <si>
    <t>· L'odeur initiale peut être irritante ou désagréable et peut affaiblir le sens de l'odorat.</t>
  </si>
  <si>
    <t>· El olor inicial puede ser irritante o pestilente y puede disminuir su sentido del olfato.</t>
  </si>
  <si>
    <t>· Fire will produce irritating, corrosive and/or toxic gases.</t>
  </si>
  <si>
    <t>· Un feu produira des gaz irritants, corrosifs et/ou toxiques.</t>
  </si>
  <si>
    <t>· El fuego producirá gases irritantes, corrosivos y/o tóxicos.</t>
  </si>
  <si>
    <t>· These materials are extremely flammable.</t>
  </si>
  <si>
    <t>· Ces substances sont extrêmement inflammables.</t>
  </si>
  <si>
    <t>· Estos materiales son extremadamente inflamables.</t>
  </si>
  <si>
    <t>· May form explosive mixtures with air.</t>
  </si>
  <si>
    <t>· Peut former des mélanges explosifs avec l'air.</t>
  </si>
  <si>
    <t>· Puede formar mezclas explosivas con el aire.</t>
  </si>
  <si>
    <r>
      <t>· Those substances designated with a</t>
    </r>
    <r>
      <rPr>
        <b/>
        <sz val="10"/>
        <color indexed="8"/>
        <rFont val="Arial"/>
        <family val="2"/>
      </rPr>
      <t xml:space="preserve"> (P)</t>
    </r>
    <r>
      <rPr>
        <sz val="10"/>
        <color indexed="8"/>
        <rFont val="Arial"/>
        <family val="2"/>
      </rPr>
      <t xml:space="preserve"> may polymerize explosively when heated or involved in a fire.</t>
    </r>
  </si>
  <si>
    <r>
      <t xml:space="preserve">· Les substances identifiées avec la lettre </t>
    </r>
    <r>
      <rPr>
        <b/>
        <sz val="10"/>
        <color indexed="8"/>
        <rFont val="Arial"/>
        <family val="2"/>
      </rPr>
      <t>(P)</t>
    </r>
    <r>
      <rPr>
        <sz val="10"/>
        <color indexed="8"/>
        <rFont val="Arial"/>
        <family val="2"/>
      </rPr>
      <t xml:space="preserve"> peuvent polymériser explosivement lorsque chauffées ou impliquées dans un incendie.</t>
    </r>
  </si>
  <si>
    <t>· Runoff may create fire or explosion hazard.</t>
  </si>
  <si>
    <t>· Les rejets liquides représentent un risque de feu ou d'explosion.</t>
  </si>
  <si>
    <t>· La fuga resultante del control puede crear incendio o peligro de explosión.</t>
  </si>
  <si>
    <t>· Cylinders exposed to fire may vent and release toxic and flammable gas through pressure relief devices.</t>
  </si>
  <si>
    <t>· Les cylindres exposés au feu peuvent laisser s'échapper des gaz toxiques et inflammables par les dispositifs de sécurité.</t>
  </si>
  <si>
    <t>· Los cilindros expuestos al fuego pueden ventear y liberar gases tóxicos e inflamables a través de los dispositivos de alivio de presión.</t>
  </si>
  <si>
    <r>
      <t xml:space="preserve">· Wear chemical protective clothing that is specifically recommended by the manufacturer </t>
    </r>
    <r>
      <rPr>
        <b/>
        <sz val="10"/>
        <color indexed="8"/>
        <rFont val="Arial"/>
        <family val="2"/>
      </rPr>
      <t>when there is NO RISK OF FIRE.</t>
    </r>
  </si>
  <si>
    <r>
      <t xml:space="preserve">· Porter un vêtement de protection chimique spécifiquement recommandé par le fabricant </t>
    </r>
    <r>
      <rPr>
        <b/>
        <sz val="10"/>
        <color indexed="8"/>
        <rFont val="Arial"/>
        <family val="2"/>
      </rPr>
      <t>lorsqu'il n'y a AUCUN RISQUE D'INCENDIE.</t>
    </r>
  </si>
  <si>
    <r>
      <t>· Structural firefighters' protective clothing provides thermal protection</t>
    </r>
    <r>
      <rPr>
        <b/>
        <sz val="10"/>
        <color indexed="8"/>
        <rFont val="Arial"/>
        <family val="2"/>
      </rPr>
      <t xml:space="preserve"> but only limited chemical protection.</t>
    </r>
  </si>
  <si>
    <t>Spill</t>
  </si>
  <si>
    <t>Déversement</t>
  </si>
  <si>
    <t>· See Table 1 - Initial Isolation and Protective Action Distances.</t>
  </si>
  <si>
    <t>· Voir le Tableau 1 - Distances d'isolation initiale et d'activités de protection.</t>
  </si>
  <si>
    <t>· Vea la Tabla 1 - Distancias de Aislamiento Inicial y Acción Protectora.</t>
  </si>
  <si>
    <r>
      <rPr>
        <b/>
        <sz val="10"/>
        <color indexed="10"/>
        <rFont val="Arial"/>
        <family val="2"/>
      </rPr>
      <t xml:space="preserve">Only </t>
    </r>
    <r>
      <rPr>
        <sz val="10"/>
        <rFont val="Arial"/>
        <family val="2"/>
      </rPr>
      <t>"Table 1 - Initial Isolation and Protective Action Distances" should be highlighted in Green</t>
    </r>
  </si>
  <si>
    <t>· Damaged cylinders should be handled only by specialists.</t>
  </si>
  <si>
    <t>· Les cylindres endommagés ne devraient être manipulés que par des spécialistes.</t>
  </si>
  <si>
    <t>· Los cilindros dañados deberán ser manipulados solamente por especialistas.</t>
  </si>
  <si>
    <t>· Consider igniting spill or leak to eliminate toxic gas concerns.</t>
  </si>
  <si>
    <t>· Envisager d'enflammer la fuite afin d'éliminer les dangers associés au gaz toxique.</t>
  </si>
  <si>
    <t>· Considere encender un derrame o fuga para eliminar el peligro de gas tóxico.</t>
  </si>
  <si>
    <t>· Keep victim under observation.</t>
  </si>
  <si>
    <t>· Garder la victime sous observation.</t>
  </si>
  <si>
    <t>· Mantener a la víctima bajo observación.</t>
  </si>
  <si>
    <t>· Effects of contact or inhalation may be delayed.</t>
  </si>
  <si>
    <t>· Les effets liés au contact ou à l'inhalation peuvent être retardés.</t>
  </si>
  <si>
    <t>· Los efectos de contacto o inhalación se pueden presentar en forma retardada.</t>
  </si>
  <si>
    <t>GUIDE 118</t>
  </si>
  <si>
    <t>GUÍA 118</t>
  </si>
  <si>
    <t>GUIA 118</t>
  </si>
  <si>
    <t>Gases - Flammable - Corrosive</t>
  </si>
  <si>
    <t>Gaz - Inflammables - Corrosifs</t>
  </si>
  <si>
    <t>Gases - Inflamables - Corrosivos</t>
  </si>
  <si>
    <t>· Some of these materials may react violently with water.</t>
  </si>
  <si>
    <t>· Certaines de ces substances peuvent réagir violemment au contact de l'eau.</t>
  </si>
  <si>
    <t>· Algunos de estos materiales pueden reaccionar violentamente con agua.</t>
  </si>
  <si>
    <t>· May cause toxic effects if inhaled.</t>
  </si>
  <si>
    <t>· L'inhalation peut causer des effets toxiques.</t>
  </si>
  <si>
    <t>· Puede causar efectos tóxicos si se inhala.</t>
  </si>
  <si>
    <t>· Vapors are extremely irritating.</t>
  </si>
  <si>
    <t>· Les vapeurs sont extrêmement irritantes.</t>
  </si>
  <si>
    <t>· Los vapores son extremadamente irritantes.</t>
  </si>
  <si>
    <t>GUIDE 119</t>
  </si>
  <si>
    <t>GUÍA 119</t>
  </si>
  <si>
    <t>GUIA 119</t>
  </si>
  <si>
    <t>Gases - Toxic - Flammable</t>
  </si>
  <si>
    <t>Gaz - Toxiques - Inflammables</t>
  </si>
  <si>
    <t>Gases - Tóxicos - Inflamables</t>
  </si>
  <si>
    <t>· TOXIC; may be fatal if inhaled or absorbed through skin. Some may cause severe skin burns and eye damage.</t>
  </si>
  <si>
    <t>· TOXIQUE; peut être fatal lorsqu'inhalé ou absorbé par la peau. Certains peuvent causer de graves brûlures sur la peau et des lésions oculaires.</t>
  </si>
  <si>
    <t>· TÓXICO; puede ser fatal si se inhala o se absorbe por la piel. Algunos pueden causar severas quemaduras de la piel y daño ocular.</t>
  </si>
  <si>
    <t>· Flammable; may be ignited by heat, sparks or flames.</t>
  </si>
  <si>
    <t>· Inflammable; peut s'enflammer sous l'action de la chaleur, des étincelles ou de flammes.</t>
  </si>
  <si>
    <t>· Inflamable; puede encenderse por calor, chispas o llamas.</t>
  </si>
  <si>
    <t>· May form explosive mixtures with air. Ethylene oxide (UN1040) may react explosively even in the absence of air.</t>
  </si>
  <si>
    <t>· Peut former des mélanges explosifs avec l'air. L’oxyde d’éthylène (UN1040) peut réagir explosivement même en absence d’air.</t>
  </si>
  <si>
    <t>· Puede formar mezclas explosivas con el aire. Óxido de etileno (UN1040) puede explotar incluso en ausencia de aire.</t>
  </si>
  <si>
    <r>
      <t xml:space="preserve">· Those substances designated with a </t>
    </r>
    <r>
      <rPr>
        <b/>
        <sz val="10"/>
        <rFont val="Arial"/>
        <family val="2"/>
      </rPr>
      <t>(P)</t>
    </r>
    <r>
      <rPr>
        <sz val="10"/>
        <rFont val="Arial"/>
        <family val="2"/>
      </rPr>
      <t xml:space="preserve"> may polymerize explosively when heated or involved in a fire.</t>
    </r>
  </si>
  <si>
    <t>· For highlighted materials: see Table 1 - Initial Isolation and Protective Action Distances.</t>
  </si>
  <si>
    <t>· Pour les matières surlignées: voir le Tableau 1 - Distances d'isolation initiale et d'activités de protection.</t>
  </si>
  <si>
    <t>· Para los materiales resaltados: vea la Tabla 1 - Distancias de Aislamiento Inicial y Acción Protectora.</t>
  </si>
  <si>
    <r>
      <rPr>
        <b/>
        <sz val="10"/>
        <color indexed="10"/>
        <rFont val="Arial"/>
        <family val="2"/>
      </rPr>
      <t xml:space="preserve">Only </t>
    </r>
    <r>
      <rPr>
        <sz val="10"/>
        <rFont val="Arial"/>
        <family val="2"/>
      </rPr>
      <t>"highlighted materials" should be highlighted in Green, not the entire sentence</t>
    </r>
  </si>
  <si>
    <t>· For non-highlighted materials: increase the immediate precautionary measure distance, in the downwind direction, as necessary.</t>
  </si>
  <si>
    <t>· Pour les autres matières, augmenter la distance de mesure de prévention immédiate, tel que nécessaire, en aval du vent.</t>
  </si>
  <si>
    <t>· Para los otros materiales, aumente la distancia de acción inmediata de precaución, como sea necesario en la dirección del viento.</t>
  </si>
  <si>
    <r>
      <t>· Dry chemical, CO</t>
    </r>
    <r>
      <rPr>
        <vertAlign val="subscript"/>
        <sz val="10"/>
        <color indexed="8"/>
        <rFont val="Arial"/>
        <family val="2"/>
      </rPr>
      <t>2</t>
    </r>
    <r>
      <rPr>
        <sz val="10"/>
        <color indexed="8"/>
        <rFont val="Arial"/>
        <family val="2"/>
      </rPr>
      <t>, water spray or alcohol-resistant foam.</t>
    </r>
  </si>
  <si>
    <r>
      <t>· Poudre chimique sèche, CO</t>
    </r>
    <r>
      <rPr>
        <vertAlign val="subscript"/>
        <sz val="9"/>
        <rFont val="Arial"/>
        <family val="2"/>
      </rPr>
      <t>2</t>
    </r>
    <r>
      <rPr>
        <sz val="10"/>
        <rFont val="Arial"/>
        <family val="2"/>
      </rPr>
      <t>, eau pulvérisée ou mousse antialcool.</t>
    </r>
  </si>
  <si>
    <r>
      <t>· Polvos químicos secos, CO</t>
    </r>
    <r>
      <rPr>
        <vertAlign val="subscript"/>
        <sz val="10"/>
        <color indexed="8"/>
        <rFont val="Arial"/>
        <family val="2"/>
      </rPr>
      <t>2</t>
    </r>
    <r>
      <rPr>
        <sz val="10"/>
        <color indexed="8"/>
        <rFont val="Arial"/>
        <family val="2"/>
      </rPr>
      <t>, rocío de agua o espuma resistente al alcohol.</t>
    </r>
  </si>
  <si>
    <t>· Water spray, fog or alcohol-resistant foam.</t>
  </si>
  <si>
    <t>· Eau pulvérisée ou en brouillard, ou mousse antialcool.</t>
  </si>
  <si>
    <t>· Usar rocío de agua, niebla o espuma resistente al alcohol.</t>
  </si>
  <si>
    <r>
      <t>·</t>
    </r>
    <r>
      <rPr>
        <b/>
        <sz val="10"/>
        <color indexed="8"/>
        <rFont val="Arial"/>
        <family val="2"/>
      </rPr>
      <t xml:space="preserve"> FOR CHLOROSILANES, DO NOT USE WATER</t>
    </r>
    <r>
      <rPr>
        <sz val="10"/>
        <color indexed="8"/>
        <rFont val="Arial"/>
        <family val="2"/>
      </rPr>
      <t>; use AFFF alcohol-resistant medium-expansion foam.</t>
    </r>
  </si>
  <si>
    <r>
      <t xml:space="preserve">· </t>
    </r>
    <r>
      <rPr>
        <b/>
        <sz val="10"/>
        <rFont val="Arial"/>
        <family val="2"/>
      </rPr>
      <t>POUR LES CHLOROSILANES, NE PAS UTILISER D'EAU</t>
    </r>
    <r>
      <rPr>
        <sz val="10"/>
        <rFont val="Arial"/>
        <family val="2"/>
      </rPr>
      <t>; utiliser de la mousse antialcool AFFF à expansion moyenne.</t>
    </r>
  </si>
  <si>
    <t>· PARA CLOROSILANOS, NO USE AGUA, use espuma AFFF resistente al alcohol como medio de expansión.</t>
  </si>
  <si>
    <r>
      <t>· FOR CHLOROSILANES,</t>
    </r>
    <r>
      <rPr>
        <sz val="10"/>
        <color indexed="8"/>
        <rFont val="Arial"/>
        <family val="2"/>
      </rPr>
      <t xml:space="preserve"> use AFFF alcohol-resistant medium-expansion foam to reduce vapors.</t>
    </r>
  </si>
  <si>
    <r>
      <t xml:space="preserve">· </t>
    </r>
    <r>
      <rPr>
        <b/>
        <sz val="10"/>
        <rFont val="Arial"/>
        <family val="2"/>
      </rPr>
      <t>POUR LES CHLOROSILANES</t>
    </r>
    <r>
      <rPr>
        <sz val="10"/>
        <rFont val="Arial"/>
        <family val="2"/>
      </rPr>
      <t>, utiliser de la mousse antialcool AFFF à expansion moyenne pour réduire l'émanation de vapeurs.</t>
    </r>
  </si>
  <si>
    <r>
      <t xml:space="preserve">· PARA CLOROSILANOS, </t>
    </r>
    <r>
      <rPr>
        <sz val="10"/>
        <rFont val="Arial"/>
        <family val="2"/>
      </rPr>
      <t>use espuma AFFF resistente al alcohol como medio de expansión para reducir los vapores.</t>
    </r>
  </si>
  <si>
    <t>GUIDE 120</t>
  </si>
  <si>
    <t>GUÍA 120</t>
  </si>
  <si>
    <t>GUIA 120</t>
  </si>
  <si>
    <t>Gases - Inert (Including Refrigerated Liquids)</t>
  </si>
  <si>
    <t>Gaz - Inertes (incluant des liquides réfrigérés)</t>
  </si>
  <si>
    <t>Gases - Inertes (incluyendo líquidos refrigerados)</t>
  </si>
  <si>
    <t>· Non-flammable gases.</t>
  </si>
  <si>
    <t>· Gaz ininflammables.</t>
  </si>
  <si>
    <t>· Gases no inflamables.</t>
  </si>
  <si>
    <t>· Always wear thermal protective clothing when handling refrigerated/cryogenic liquids or solids.</t>
  </si>
  <si>
    <t>· Toujours porter des vêtements de protection thermique pour manipuler des liquides ou solides réfrigérés/cryogéniques.</t>
  </si>
  <si>
    <t>· Use siempre ropa de protección térmica cuando maneje líquidos o sólidos criogénicos o refrigerados.</t>
  </si>
  <si>
    <t>· Consider initial downwind evacuation for at least 100 meters (330 feet).</t>
  </si>
  <si>
    <t>· Envisager une première évacuation d'une distance de 100 mètres sous le vent.</t>
  </si>
  <si>
    <t>· Considere la evacuación inicial a favor del viento de por lo menos 100 metros (330 pies).</t>
  </si>
  <si>
    <t>· Use extinguishing agent suitable for type of surrounding fire.</t>
  </si>
  <si>
    <t>· Employer un agent extincteur approprié au type de feu environnant.</t>
  </si>
  <si>
    <t>· Usar el agente extinguidor apropiado para el tipo de fuego a su alrededor.</t>
  </si>
  <si>
    <t>· Allow substance to evaporate.</t>
  </si>
  <si>
    <t>· Laisser la substance s'évaporer.</t>
  </si>
  <si>
    <t>· Deje que la sustancia se evapore.</t>
  </si>
  <si>
    <t>· Ventilate the area.</t>
  </si>
  <si>
    <t>· Aérer la zone.</t>
  </si>
  <si>
    <t>· Ventile el área.</t>
  </si>
  <si>
    <t>GUIDE 121</t>
  </si>
  <si>
    <t>GUÍA 121</t>
  </si>
  <si>
    <t>GUIA 121</t>
  </si>
  <si>
    <t>Page intentionally left blank</t>
  </si>
  <si>
    <t>Intentionnellement laissée en blanc</t>
  </si>
  <si>
    <t>Página intencionalmente dejada en blanco</t>
  </si>
  <si>
    <t>This sentence should be in the middle of both pages for this guide</t>
  </si>
  <si>
    <t>There are no materials that refer to this guide.</t>
  </si>
  <si>
    <t>Il n’y a pas de matières associées à ce Guide.</t>
  </si>
  <si>
    <t>No hay materiales que hagan referencia a esta guía.</t>
  </si>
  <si>
    <t>This sentence should be in the middle of both pages for this guide.</t>
  </si>
  <si>
    <t>GUIDE 122</t>
  </si>
  <si>
    <t>GUÍA 122</t>
  </si>
  <si>
    <t>GUIA 122</t>
  </si>
  <si>
    <t>Gases - Oxidizing (Including Refrigerated Liquids)</t>
  </si>
  <si>
    <t>Gaz - Oxydants (incluant des liquides réfrigérés)</t>
  </si>
  <si>
    <t>Gases - Oxidantes (incluyendo líquidos refrigerados)</t>
  </si>
  <si>
    <t>· Substance does not burn but will support combustion.</t>
  </si>
  <si>
    <t>· La substance ne brûle pas mais supportera la combustion.</t>
  </si>
  <si>
    <t>· La sustancia no arde, pero propiciará combustión.</t>
  </si>
  <si>
    <t>· Some may react explosively with fuels.</t>
  </si>
  <si>
    <t>· Certaines réagissent explosivement avec les hydrocarbures.</t>
  </si>
  <si>
    <t>· Algunos pueden reaccionar explosivamente con los combustibles.</t>
  </si>
  <si>
    <t>· May ignite combustibles (wood, paper, oil, clothing, etc.).</t>
  </si>
  <si>
    <t>· Peut enflammer les combustibles (bois, papier, huile, tissus, etc.).</t>
  </si>
  <si>
    <t>· Consider initial downwind evacuation for at least 500 meters (1/3 mile).</t>
  </si>
  <si>
    <t>· Envisager une première évacuation d'une distance de 500 mètres sous le vent.</t>
  </si>
  <si>
    <t>· Considere la evacuación inicial a favor del viento de por lo menos 500 metros (1/3 de milla).</t>
  </si>
  <si>
    <t>GUIDE 123</t>
  </si>
  <si>
    <t>GUÍA 123</t>
  </si>
  <si>
    <t>GUIA 123</t>
  </si>
  <si>
    <t xml:space="preserve">Gases - Toxic </t>
  </si>
  <si>
    <t xml:space="preserve">Gaz - Toxiques </t>
  </si>
  <si>
    <t>Gases - Tóxicos</t>
  </si>
  <si>
    <t>· TOXIC; may be fatal if inhaled or absorbed through skin.</t>
  </si>
  <si>
    <t>· TOXIQUE; peut être fatal lorsqu'inhalé ou absorbé par la peau.</t>
  </si>
  <si>
    <t>· TÓXICO; puede ser fatal si se inhala o se absorbe por la piel.</t>
  </si>
  <si>
    <t>· Vapors may be irritating and/or corrosive.</t>
  </si>
  <si>
    <t>· Les vapeurs peuvent être irritantes et/ou corrosives.</t>
  </si>
  <si>
    <t>· Los vapores pueden ser irritantes y/o corrosivos.</t>
  </si>
  <si>
    <t>· Some may burn but none ignite readily.</t>
  </si>
  <si>
    <t>· Certains peuvent brûler mais aucun ne s'enflamme facilement.</t>
  </si>
  <si>
    <t>· Algunos pueden arder pero no incendiarse inmediatamente.</t>
  </si>
  <si>
    <t>· Cylinders exposed to fire may vent and release toxic and/or corrosive gas through pressure relief devices.</t>
  </si>
  <si>
    <t>· Les cylindres exposés au feu peuvent laisser s'échapper des gaz toxiques et/ou corrosifs par les dispositifs de sécurité.</t>
  </si>
  <si>
    <t>· Los cilindros expuestos al fuego pueden ventear y liberar gases tóxicos y/o corrosivos a través de los dispositivos de alivio de presión.</t>
  </si>
  <si>
    <t>GUIDE 124</t>
  </si>
  <si>
    <t>GUÍA 124</t>
  </si>
  <si>
    <t>GUIA 124</t>
  </si>
  <si>
    <t>Gases - Toxic and/or Corrosive - Oxidizing</t>
  </si>
  <si>
    <t>Gaz - Toxiques et/ou Corrosifs - Oxydants</t>
  </si>
  <si>
    <t>Gases - Tóxicos y/o Corrosivos - Oxidantes</t>
  </si>
  <si>
    <t>· These are strong oxidizers and will react vigorously or explosively with many materials including fuels.</t>
  </si>
  <si>
    <t>· Oxydants puissants, ils réagissent vigoureusement ou explosivement avec plusieurs substances incluant les carburants.</t>
  </si>
  <si>
    <t>· Estos son oxidantes muy fuertes y reaccionarán vigorosamente o explosivamente con muchos materiales, incluyendo los combustibles.</t>
  </si>
  <si>
    <t>· Some will react violently with air, moist air and/or water.</t>
  </si>
  <si>
    <t>· Certaines réagissent violemment à l'air, à l'air humide et/ou à l'eau.</t>
  </si>
  <si>
    <t>· Algunos reaccionarán explosivamente con aire, aire húmedo y/o agua.</t>
  </si>
  <si>
    <r>
      <t xml:space="preserve">CAUTION: </t>
    </r>
    <r>
      <rPr>
        <sz val="10"/>
        <rFont val="Arial"/>
        <family val="2"/>
      </rPr>
      <t>These materials do not burn but will support combustion. Some will react violently with water.</t>
    </r>
  </si>
  <si>
    <r>
      <t xml:space="preserve">ATTENTION: </t>
    </r>
    <r>
      <rPr>
        <sz val="10"/>
        <rFont val="Arial"/>
        <family val="2"/>
      </rPr>
      <t>Ces substances ne brûlent pas mais supportent la combustion. Certaines réagiront violemment au contact de l'eau.</t>
    </r>
  </si>
  <si>
    <r>
      <t>PRECAUCIÓN:</t>
    </r>
    <r>
      <rPr>
        <sz val="10"/>
        <rFont val="Arial"/>
        <family val="2"/>
      </rPr>
      <t xml:space="preserve"> Estos materiales no arden, pero mantienen la combustión. Algunos van a reaccionar violentamente con el agua.</t>
    </r>
  </si>
  <si>
    <t>· Contain fire and let burn. If fire must be fought, water spray or fog is recommended.</t>
  </si>
  <si>
    <t>· Contenir l'incendie et laisser brûler. S'il doit être combattu, l'eau en brouillard ou pulvérisée est recommandée.</t>
  </si>
  <si>
    <t>· Contenga el fuego y permita que arda. Si el fuego debiera ser combatido se recomienda rocío de agua o niebla.</t>
  </si>
  <si>
    <r>
      <t>· Water only; no dry chemical, CO</t>
    </r>
    <r>
      <rPr>
        <b/>
        <vertAlign val="subscript"/>
        <sz val="10"/>
        <color indexed="8"/>
        <rFont val="Arial"/>
        <family val="2"/>
      </rPr>
      <t>2</t>
    </r>
    <r>
      <rPr>
        <b/>
        <sz val="10"/>
        <color indexed="8"/>
        <rFont val="Arial"/>
        <family val="2"/>
      </rPr>
      <t xml:space="preserve"> or Halon®.</t>
    </r>
  </si>
  <si>
    <r>
      <t>· Uniquement de l'eau; aucune poudre chimique sèche, CO</t>
    </r>
    <r>
      <rPr>
        <b/>
        <vertAlign val="subscript"/>
        <sz val="9"/>
        <rFont val="Arial"/>
        <family val="2"/>
      </rPr>
      <t>2</t>
    </r>
    <r>
      <rPr>
        <b/>
        <sz val="10"/>
        <rFont val="Arial"/>
        <family val="2"/>
      </rPr>
      <t xml:space="preserve"> ou Halon®.</t>
    </r>
  </si>
  <si>
    <r>
      <t>· Solamente agua, no use polvos químicos secos, CO</t>
    </r>
    <r>
      <rPr>
        <b/>
        <vertAlign val="subscript"/>
        <sz val="10"/>
        <color indexed="8"/>
        <rFont val="Arial"/>
        <family val="2"/>
      </rPr>
      <t>2</t>
    </r>
    <r>
      <rPr>
        <b/>
        <sz val="10"/>
        <color indexed="8"/>
        <rFont val="Arial"/>
        <family val="2"/>
      </rPr>
      <t xml:space="preserve"> o Halon®.</t>
    </r>
  </si>
  <si>
    <t>GUIDE 125</t>
  </si>
  <si>
    <t>GUÍA 125</t>
  </si>
  <si>
    <t>GUIA 125</t>
  </si>
  <si>
    <t>Gases - Toxic and/or Corrosive</t>
  </si>
  <si>
    <t>Gaz - Toxiques et/ou Corrosifs</t>
  </si>
  <si>
    <t>Gases - Tóxicos y/o Corrosivos</t>
  </si>
  <si>
    <t>· TOXIC; may be fatal if inhaled, ingested or absorbed through skin.</t>
  </si>
  <si>
    <t>· TOXIQUE; peut être fatal lorsqu'inhalé, ingéré ou absorbé par la peau.</t>
  </si>
  <si>
    <t>· TÓXICO; puede ser fatal si se inhala, se ingiere o se absorbe por la piel.</t>
  </si>
  <si>
    <t>· Vapors are extremely irritating and corrosive.</t>
  </si>
  <si>
    <t>· Les vapeurs sont extrêmement irritantes et corrosives.</t>
  </si>
  <si>
    <t>· Los vapores son extremadamente irritantes y corrosivos.</t>
  </si>
  <si>
    <t>. For UN1005: Anhydrous ammonia, at high concentrations in confined spaces, presents a flammability risk if a source of ignition is introduced.</t>
  </si>
  <si>
    <t>· Pour UN1005: l'ammoniac, anhydre, à haute concentration dans un espace clos, présente un risque d'inflammabilité si une source d'ignition est introduite.</t>
  </si>
  <si>
    <t>· Para UN1005: el amoníaco anhidro, en altas concentraciones en espacios confinados, presenta riesgo de inflamabilidad si una fuente de ignicion se introduce.</t>
  </si>
  <si>
    <r>
      <t>· In case of skin contact with hydrogen fluoride, anhydrous (UN1052),</t>
    </r>
    <r>
      <rPr>
        <sz val="10"/>
        <color indexed="8"/>
        <rFont val="Arial"/>
        <family val="2"/>
      </rPr>
      <t xml:space="preserve"> if calcium gluconate gel is available, rinse 5 minutes, then apply gel. Otherwise, continue rinsing until medical treatment is available.</t>
    </r>
  </si>
  <si>
    <r>
      <t xml:space="preserve">· En cas de contact cutané avec le Fluorure d'hydrogène anhydre (UN1052), </t>
    </r>
    <r>
      <rPr>
        <sz val="10"/>
        <color indexed="8"/>
        <rFont val="Arial"/>
        <family val="2"/>
      </rPr>
      <t>si un gel de gluconate de calcium est disponible, rincer pour 5 minutes et ensuite, appliquer le gel. Autrement, continuer de rincer jusqu'à ce qu'un traitement médical soit disponible.</t>
    </r>
  </si>
  <si>
    <t>GUIDE 126</t>
  </si>
  <si>
    <t>GUÍA 126</t>
  </si>
  <si>
    <t>GUIA 126</t>
  </si>
  <si>
    <t>Gases - Compressed or Liquefied (Including Refrigerant Gases)</t>
  </si>
  <si>
    <t>Gaz - Comprimés ou liquéfiés (incluant des gaz réfrigérants)</t>
  </si>
  <si>
    <t>Gases - Comprimidos o Licuados (incluyendo gases refrigerantes)</t>
  </si>
  <si>
    <t>CAUTION: Aerosols (UN1950) may contain a flammable propellant.</t>
  </si>
  <si>
    <t>ATTENTION: Les aérosols (UN1950) peuvent contenir un propulseur inflammable.</t>
  </si>
  <si>
    <t>PRECAUCIÓN: Los aerosoles (UN1950) pueden contener un propelente inflamable.</t>
  </si>
  <si>
    <t>· Some of these materials, if spilled, may evaporate leaving a flammable residue.</t>
  </si>
  <si>
    <t>· Certaines de ces substances, si déversées, peuvent s'évaporer en laissant un résidu inflammable.</t>
  </si>
  <si>
    <t>· Si se derraman algunos de estos materiales, pueden evaporarse dejando un residuo inflamable.</t>
  </si>
  <si>
    <t>GUIDE 127</t>
  </si>
  <si>
    <t>GUÍA 127</t>
  </si>
  <si>
    <t>GUIA 127</t>
  </si>
  <si>
    <t>Flammable Liquids (Water-Miscible)</t>
  </si>
  <si>
    <t>Liquides inflammables (miscibles à l'eau)</t>
  </si>
  <si>
    <r>
      <t>Lĺquidos Inflamables (</t>
    </r>
    <r>
      <rPr>
        <b/>
        <sz val="12"/>
        <color indexed="9"/>
        <rFont val="Arial"/>
        <family val="2"/>
      </rPr>
      <t>mezclable con agua)</t>
    </r>
  </si>
  <si>
    <t>· HIGHLY FLAMMABLE: Will be easily ignited by heat, sparks or flames.</t>
  </si>
  <si>
    <t>· EXTRÊMEMENT INFLAMMABLE: S'enflammera facilement sous l'action de la chaleur, d'étincelles ou de flammes.</t>
  </si>
  <si>
    <t>· ALTAMENTE INFLAMABLE: Se puede incendiar fácilmente por calor, chispas o llamas.</t>
  </si>
  <si>
    <t>CAUTION: Ethanol (UN1170) can burn with an invisible flame. Use an alternate method of detection (thermal camera, broom handle, etc.)</t>
  </si>
  <si>
    <t>ATTENTION: L'éthanol (UN1170) peut brûler avec une flamme invisible. Utiliser une méthode alternative de détection (caméra thermique, manche à balai, etc.).</t>
  </si>
  <si>
    <t>PRECAUCIÓN: Etanol (UN1170) puede arder con llama invisible. Use un método alternativo de detección (cámara térmica, palo de escoba, etc.)</t>
  </si>
  <si>
    <t>· Vapors may form explosive mixtures with air.</t>
  </si>
  <si>
    <t>· Les vapeurs peuvent former des mélanges explosifs avec l'air.</t>
  </si>
  <si>
    <t>· Los vapores pueden formar mezclas explosivas con el aire.</t>
  </si>
  <si>
    <t>· Most vapors are heavier than air. They will spread along the ground and collect in low or confined areas (sewers, basements, tanks, etc.).</t>
  </si>
  <si>
    <t>· La plupart des vapeurs sont plus lourdes que l'air. Elles se propageront au ras du sol pour s'accumuler dans les dépressions ou les endroits clos (égouts, sous-sols, citernes, etc.).</t>
  </si>
  <si>
    <t>· La mayoría de los vapores son más pesados que el aire, éstos se dispersarán a nivel del suelo y se concentrarán en las áreas bajas o confinadas (alcantarillas, sótanos, tanques, etc.).</t>
  </si>
  <si>
    <t>· Vapor explosion hazard indoors, outdoors or in sewers.</t>
  </si>
  <si>
    <t>· Les vapeurs posent un risque explosif à l'intérieur, à l'extérieur ou dans les égouts.</t>
  </si>
  <si>
    <t>· Peligro de explosión de vapor en interiores, exteriores o en alcantarillas.</t>
  </si>
  <si>
    <t>· Many liquids will float on water.</t>
  </si>
  <si>
    <t>· Plusieurs liquides vont flotter sur l'eau.</t>
  </si>
  <si>
    <t>· Muchos líquidos flotarán en el agua.</t>
  </si>
  <si>
    <t>· Inhalation or contact with material may irritate or burn skin and eyes.</t>
  </si>
  <si>
    <t>· L'inhalation ou le contact avec la substance peut irriter ou brûler la peau et les yeux.</t>
  </si>
  <si>
    <t>· La inhalación o el contacto con el material puede irritar o quemar la piel y los ojos.</t>
  </si>
  <si>
    <t>· Vapors may cause dizziness or asphyxiation.</t>
  </si>
  <si>
    <t>· Les vapeurs peuvent causer des étourdissements ou l'asphyxie.</t>
  </si>
  <si>
    <t>· Los vapores pueden causar mareos o asfixia.</t>
  </si>
  <si>
    <t>· Isolate spill or leak area for at least 50 meters (150 feet) in all directions.</t>
  </si>
  <si>
    <t>· Isoler dans un rayon minimum de 50 mètres autour du site du déversement ou de la fuite.</t>
  </si>
  <si>
    <t>· Aisle el área del derrame o escape como mínimo 50 metros (150 pies) en todas las direcciones.</t>
  </si>
  <si>
    <t>· Consider initial downwind evacuation for at least 300 meters (1000 feet).</t>
  </si>
  <si>
    <t>· Envisager une première évacuation d'une distance de 300 mètres sous le vent.</t>
  </si>
  <si>
    <t>· Considere la evacuación inicial a favor del viento de por lo menos 300 metros (1000 pies).</t>
  </si>
  <si>
    <t>CAUTION: The majority of these products have a very low flash point. Use of water spray when fighting fire may be inefficient.</t>
  </si>
  <si>
    <t>ATTENTION: La majorité de ces substances ont un point d'éclair très bas. L'eau pulvérisée lors d'un incendie peut s'avérer inefficace.</t>
  </si>
  <si>
    <t>PRECAUCIÓN: La mayoría de estos productos tienen un punto de inflamación muy bajo. El uso de rocío de agua en el combate de fuego puede ser ineficaz.</t>
  </si>
  <si>
    <t>CAUTION: For fire involving UN1170, UN1987 or UN3475, alcohol-resistant foam should be used.</t>
  </si>
  <si>
    <t>ATTENTION: Incendie avec UN1170, UN1987 ou UN3475, une mousse antialcool devrait être utilisée.</t>
  </si>
  <si>
    <t>PRECAUCIÓN: Para incendios que involucren UN1170, UN1987 o UN3475, debe utilizarse espuma resistente al alcohol.</t>
  </si>
  <si>
    <t>· Avoid aiming straight or solid streams directly onto the product.</t>
  </si>
  <si>
    <t>· Éviter de diriger un jet d'eau direct ou plein directement sur le produit.</t>
  </si>
  <si>
    <t>· Evite apuntar chorros directos o sólidos directamente al producto.</t>
  </si>
  <si>
    <t>Fire Involving Tanks or Car/Trailer Loads</t>
  </si>
  <si>
    <t>Incendie de citernes, remorques ou wagons</t>
  </si>
  <si>
    <t>Incendio que involucra Tanques o Vagones o Remolques y sus Cargas</t>
  </si>
  <si>
    <t>· A vapor-suppressing foam may be used to reduce vapors.</t>
  </si>
  <si>
    <t>· Une mousse antivapeur peut être utilisée pour réduire les émanations.</t>
  </si>
  <si>
    <t>· Se puede usar una espuma supresora de vapor para reducir vapores.</t>
  </si>
  <si>
    <t>· Absorb or cover with dry earth, sand or other non-combustible material and transfer to containers.</t>
  </si>
  <si>
    <t>· Absorber ou couvrir avec de la terre sèche, du sable ou tout autre produit non-combustible et transférer dans des contenants.</t>
  </si>
  <si>
    <t>· Absorber con tierra seca, arena u otro material absorbente no combustible y transferirlo a contenedores.</t>
  </si>
  <si>
    <t>· Use clean, non-sparking tools to collect absorbed material.</t>
  </si>
  <si>
    <t>· Utiliser des outils antiétincelles propres pour récupérer le matériel absorbé.</t>
  </si>
  <si>
    <t>· Usar herramientas limpias a prueba de chispas para recoger el material absorbido.</t>
  </si>
  <si>
    <t>· Water spray may reduce vapor, but may not prevent ignition in closed spaces.</t>
  </si>
  <si>
    <t>· L'eau pulvérisée peut réduire les émanations de vapeurs, mais ne préviendra pas l'ignition dans les endroits clos.</t>
  </si>
  <si>
    <t>· El rocío de agua puede reducir el vapor; pero puede no prevenir la ignición en espacios cerrados.</t>
  </si>
  <si>
    <t>· Wash skin with soap and water.</t>
  </si>
  <si>
    <t>· Laver la peau au savon et à l'eau.</t>
  </si>
  <si>
    <t>· Lave la piel con agua y jabón.</t>
  </si>
  <si>
    <t>GUIDE 128</t>
  </si>
  <si>
    <t>GUÍA 128</t>
  </si>
  <si>
    <t>GUIA 128</t>
  </si>
  <si>
    <t>Flammable Liquids (Water-Immiscible)</t>
  </si>
  <si>
    <t>Liquides inflammables (non-miscibles à l'eau)</t>
  </si>
  <si>
    <r>
      <t>Lĺquidos Inflamables (</t>
    </r>
    <r>
      <rPr>
        <b/>
        <sz val="12"/>
        <color indexed="9"/>
        <rFont val="Arial"/>
        <family val="2"/>
      </rPr>
      <t>no mezclables con agua)</t>
    </r>
  </si>
  <si>
    <r>
      <t xml:space="preserve">· Those substances designated with a </t>
    </r>
    <r>
      <rPr>
        <b/>
        <sz val="10"/>
        <rFont val="Arial"/>
        <family val="2"/>
      </rPr>
      <t xml:space="preserve">(P) </t>
    </r>
    <r>
      <rPr>
        <sz val="10"/>
        <rFont val="Arial"/>
        <family val="2"/>
      </rPr>
      <t>may polymerize explosively when heated or involved in a fire.</t>
    </r>
  </si>
  <si>
    <t>· Substance may be transported hot.</t>
  </si>
  <si>
    <t>· La substance peut être transportée chaude.</t>
  </si>
  <si>
    <t>· La sustancia puede ser transportada caliente.</t>
  </si>
  <si>
    <t>. For hybrid vehicles, GUIDE 147 (lithium ion batteries) or GUIDE 138 (sodium batteries) should also be consulted.</t>
  </si>
  <si>
    <t>· Pour les véhicules hybrides, GUIDE 147 (piles au lithium ionique ) ou GUIDE 138 (accumulateurs au sodium) devrait également être consulté.</t>
  </si>
  <si>
    <t>· Para vehículos híbridos, la GUÍA 147 (Baterías de iones de litio) o la GUÍA 138 (Baterías de sodio) también deben ser consultadas.</t>
  </si>
  <si>
    <t>· If molten aluminum is involved, refer to GUIDE 169.</t>
  </si>
  <si>
    <t>· Si l'aluminium fondu est impliqué, se référer au GUIDE 169.</t>
  </si>
  <si>
    <t>· Si está involucrado el aluminio fundido, use la GUÍA 169.</t>
  </si>
  <si>
    <r>
      <rPr>
        <b/>
        <sz val="10"/>
        <color indexed="8"/>
        <rFont val="Arial"/>
        <family val="2"/>
      </rPr>
      <t>CAUTION:</t>
    </r>
    <r>
      <rPr>
        <sz val="10"/>
        <color indexed="8"/>
        <rFont val="Arial"/>
        <family val="2"/>
      </rPr>
      <t xml:space="preserve"> Petroleum crude oil (UN1267) may contain </t>
    </r>
    <r>
      <rPr>
        <b/>
        <sz val="10"/>
        <color indexed="8"/>
        <rFont val="Arial"/>
        <family val="2"/>
      </rPr>
      <t>TOXIC</t>
    </r>
    <r>
      <rPr>
        <sz val="10"/>
        <color indexed="8"/>
        <rFont val="Arial"/>
        <family val="2"/>
      </rPr>
      <t xml:space="preserve"> hydrogen sulphide gas.</t>
    </r>
  </si>
  <si>
    <r>
      <rPr>
        <b/>
        <sz val="10"/>
        <color indexed="8"/>
        <rFont val="Arial"/>
        <family val="2"/>
      </rPr>
      <t>ATTENTION:</t>
    </r>
    <r>
      <rPr>
        <sz val="10"/>
        <color indexed="8"/>
        <rFont val="Arial"/>
        <family val="2"/>
      </rPr>
      <t xml:space="preserve"> Le pétrole brut (UN1267) peut contenir du sulfure d’hydrogène, un gaz </t>
    </r>
    <r>
      <rPr>
        <b/>
        <sz val="10"/>
        <color indexed="8"/>
        <rFont val="Arial"/>
        <family val="2"/>
      </rPr>
      <t>TOXIQUE</t>
    </r>
    <r>
      <rPr>
        <sz val="10"/>
        <color indexed="8"/>
        <rFont val="Arial"/>
        <family val="2"/>
      </rPr>
      <t>.</t>
    </r>
  </si>
  <si>
    <t>CAUTION: For mixtures containing alcohol or polar solvent, alcohol-resistant foam may be more effective.</t>
  </si>
  <si>
    <t>ATTENTION: Pour des mélanges contenant un alcool ou autre solvant polaire, une mousse antialcool pourrait être plus efficace.</t>
  </si>
  <si>
    <t>PRECAUCIÓN: Para mezclas conteniendo alcohol o un solvente polar, la espuma resistente al alcohol puede ser más efectiva.</t>
  </si>
  <si>
    <t>· For petroleum crude oil, do not spray water directly into a breached tank car. This can lead to a dangerous boil over.</t>
  </si>
  <si>
    <t>· Pour le pétrole brut, ne pas introduire d’eau dans un wagon-citerne percé. Ceci pourrait causer un dangereux débordement par ébullition.</t>
  </si>
  <si>
    <t>· Para el petróleo crudo, no rocíe agua directamente en un carro tanque dañado. Esto puede conducir a una peligrosa rebosamiento por ebullición.</t>
  </si>
  <si>
    <t>GUIDE 129</t>
  </si>
  <si>
    <t>GUÍA 129</t>
  </si>
  <si>
    <t>GUIA 129</t>
  </si>
  <si>
    <r>
      <rPr>
        <b/>
        <sz val="12"/>
        <color indexed="9"/>
        <rFont val="Arial"/>
        <family val="2"/>
      </rPr>
      <t>Flammable Liquids (Water-Miscible</t>
    </r>
    <r>
      <rPr>
        <b/>
        <sz val="12"/>
        <color indexed="9"/>
        <rFont val="Arial"/>
        <family val="2"/>
      </rPr>
      <t>/Noxious)</t>
    </r>
  </si>
  <si>
    <t>Liquides inflammables (miscibles à l'eau/nocifs)</t>
  </si>
  <si>
    <r>
      <t>Lĺquidos Inflamables (</t>
    </r>
    <r>
      <rPr>
        <b/>
        <sz val="12"/>
        <color indexed="9"/>
        <rFont val="Arial"/>
        <family val="2"/>
      </rPr>
      <t>mezclables con agua / nocivo)</t>
    </r>
  </si>
  <si>
    <t>· May cause toxic effects if inhaled or absorbed through skin.</t>
  </si>
  <si>
    <t>· L'inhalation ou l'absorption cutanée peut causer des effets toxiques.</t>
  </si>
  <si>
    <t>· Puede causar efectos tóxicos si se inhala o absorbe por la piel.</t>
  </si>
  <si>
    <t>· Do not use dry chemical extinguishers to control fires involving nitromethane (UN1261) or nitroethane (UN2842).</t>
  </si>
  <si>
    <t>· Ne pas utiliser d'extincteurs à poudre chimique sèche pour éteindre des feux impliquant du nitrométhane (UN1261) ou nitroéthane (UN2842).</t>
  </si>
  <si>
    <t>· No usar extintores de productos químicos secos, para controlar fuegos que involucren nitrometano (UN1261) o nitroetano (UN2842).</t>
  </si>
  <si>
    <t>GUIDE 130</t>
  </si>
  <si>
    <t>GUÍA 130</t>
  </si>
  <si>
    <t>GUIA 130</t>
  </si>
  <si>
    <r>
      <rPr>
        <b/>
        <sz val="12"/>
        <color indexed="9"/>
        <rFont val="Arial"/>
        <family val="2"/>
      </rPr>
      <t xml:space="preserve">Flammable Liquids </t>
    </r>
    <r>
      <rPr>
        <b/>
        <sz val="12"/>
        <color indexed="9"/>
        <rFont val="Arial"/>
        <family val="2"/>
      </rPr>
      <t>(Water-Immiscible/Noxious)</t>
    </r>
  </si>
  <si>
    <t>Liquides inflammables (non-miscibles à l'eau/nocifs)</t>
  </si>
  <si>
    <r>
      <t>Lĺquidos Inflamables (</t>
    </r>
    <r>
      <rPr>
        <b/>
        <sz val="12"/>
        <color indexed="9"/>
        <rFont val="Arial"/>
        <family val="2"/>
      </rPr>
      <t xml:space="preserve">no mezclables con agua / nocivo) </t>
    </r>
  </si>
  <si>
    <t>GUIDE 131</t>
  </si>
  <si>
    <t>GUÍA 131</t>
  </si>
  <si>
    <t>GUIA 131</t>
  </si>
  <si>
    <t>Flammable Liquids - Toxic</t>
  </si>
  <si>
    <t>Liquides inflammables - Toxiques</t>
  </si>
  <si>
    <t xml:space="preserve">Lĺquidos Inflamables - Tóxicos </t>
  </si>
  <si>
    <t>· Inhalation or contact with some of these materials will irritate or burn skin and eyes.</t>
  </si>
  <si>
    <t>· L'inhalation ou le contact avec certaines de ces substances irritera ou brûlera la peau et les yeux.</t>
  </si>
  <si>
    <t>· La inhalación o el contacto con algunos de estos materiales irritará o quemará la piel y los ojos.</t>
  </si>
  <si>
    <t>CAUTION: Methanol (UN1230) will burn with an invisible flame. Use an alternate method of detection (thermal camera, broom handle, etc.)</t>
  </si>
  <si>
    <t>ATTENTION: Le méthanol (UN1230) brûlera avec une flamme invisible. Utiliser une méthode alternative de détection (caméra thermique, manche à balai, etc.).</t>
  </si>
  <si>
    <t>PRECAUCIÓN: Metanol (UN1230) arderá con llama invisible. Use un método alternativo de detección (cámara térmica, palo de escoba, etc.)</t>
  </si>
  <si>
    <t>· Vapor explosion and poison hazard indoors, outdoors or in sewers.</t>
  </si>
  <si>
    <t>· Les vapeurs posent un risque toxique et explosif à l'intérieur, à l'extérieur ou dans les égouts.</t>
  </si>
  <si>
    <t>· Peligro de explosión de vapor y de envenenamiento en interiores, exteriores o en alcantarillas.</t>
  </si>
  <si>
    <t>· Dike runoff from fire control for later disposal.</t>
  </si>
  <si>
    <t>· Endiguer les eaux de contrôle d’incendie et en disposer plus tard.</t>
  </si>
  <si>
    <t>· Hacer un dique para recolectar las fugas resultantes del control del incendio para su desecho posterior.</t>
  </si>
  <si>
    <t>· Absorb with earth, sand or other non-combustible material and transfer to containers for later disposal.</t>
  </si>
  <si>
    <t>· Absorber à l'aide de terre, de sable ou autre substance non combustible; transférer dans un récipient pour en disposer plus tard.</t>
  </si>
  <si>
    <t>· Absorber con tierra, arena u otro material no-combustible y transferir a los contenedores para su desecho posterior.</t>
  </si>
  <si>
    <t>GUIDE 132</t>
  </si>
  <si>
    <t>GUÍA 132</t>
  </si>
  <si>
    <t>GUIA 132</t>
  </si>
  <si>
    <t>Flammable Liquids - Corrosive</t>
  </si>
  <si>
    <t>Liquides inflammables - Corrosifs</t>
  </si>
  <si>
    <t>Lĺquidos Inflamables - Corrosivos</t>
  </si>
  <si>
    <t>· May cause toxic effects if inhaled or ingested.</t>
  </si>
  <si>
    <t>· L'inhalation ou l'ingestion peut causer des effets toxiques.</t>
  </si>
  <si>
    <t>· Puede causar efectos tóxicos si se inhala o se ingiere.</t>
  </si>
  <si>
    <t>· Contact with substance may cause severe burns to skin and eyes.</t>
  </si>
  <si>
    <t>· Le contact avec la substance peut causer de graves brûlures à la peau et aux yeux.</t>
  </si>
  <si>
    <t>· El contacto con la sustancia puede causar severas quemaduras en la piel y los ojos.</t>
  </si>
  <si>
    <t>· Absorb with earth, sand or other non-combustible material.</t>
  </si>
  <si>
    <t>· Absorber avec de la terre, du sable ou tout autre produit non-combustible.</t>
  </si>
  <si>
    <t>· Absorba con tierra, arena u otro material absorbente incombustible.</t>
  </si>
  <si>
    <r>
      <t xml:space="preserve">· For </t>
    </r>
    <r>
      <rPr>
        <b/>
        <sz val="10"/>
        <color indexed="8"/>
        <rFont val="Arial"/>
        <family val="2"/>
      </rPr>
      <t>hydrazine,</t>
    </r>
    <r>
      <rPr>
        <sz val="10"/>
        <color indexed="8"/>
        <rFont val="Arial"/>
        <family val="2"/>
      </rPr>
      <t xml:space="preserve"> absorb with DRY sand or inert absorbent (vermiculite or absorbent pads).</t>
    </r>
  </si>
  <si>
    <r>
      <t>· Pour l</t>
    </r>
    <r>
      <rPr>
        <b/>
        <sz val="10"/>
        <color indexed="8"/>
        <rFont val="Arial"/>
        <family val="2"/>
      </rPr>
      <t>'hydrazine</t>
    </r>
    <r>
      <rPr>
        <sz val="10"/>
        <color indexed="8"/>
        <rFont val="Arial"/>
        <family val="2"/>
      </rPr>
      <t>, absorber avec du sable SEC ou de l'absorbant inerte (vermiculite, tampon absorbant).</t>
    </r>
  </si>
  <si>
    <t>GUIDE 133</t>
  </si>
  <si>
    <t>GUÍA 133</t>
  </si>
  <si>
    <t>GUIA 133</t>
  </si>
  <si>
    <t>Flammable Solids</t>
  </si>
  <si>
    <t>Solides inflammables</t>
  </si>
  <si>
    <t>Sólidos Inflamables</t>
  </si>
  <si>
    <t>· May be ignited by friction, heat, sparks or flames.</t>
  </si>
  <si>
    <t>· Peut être allumée par la friction, la chaleur, des étincelles ou par des flammes.</t>
  </si>
  <si>
    <t>· Puede incendiarse por fricción, calor, chispas o llamas.</t>
  </si>
  <si>
    <t>· Some may burn rapidly with flare-burning effect.</t>
  </si>
  <si>
    <t>· Certaines peuvent brûler rapidement tel un feu de Bengale.</t>
  </si>
  <si>
    <t>· Algunos pueden arder rápidamente con efecto de fuego brillante.</t>
  </si>
  <si>
    <t>· Powders, dusts, shavings, borings, turnings or cuttings may explode or burn with explosive violence.</t>
  </si>
  <si>
    <t>· Poudres, poussières, copeaux, rognures, tournures ou ébarbures peuvent exploser ou brûler avec violence explosive.</t>
  </si>
  <si>
    <t>· Los polvos, cenizas, virutas, rebabas o recortes pueden explotar o incendiarse con violencia explosiva.</t>
  </si>
  <si>
    <t>· Substance may be transported in a molten form at a temperature that may be above its flash point.</t>
  </si>
  <si>
    <t>· La substance peut être transportée sous une forme fondue à une température qui pourrait être supérieure à son point d'éclair.</t>
  </si>
  <si>
    <t>· La sustancia puede ser transportada fundida a una temperatura superior a la temperatura de inflamación (flash point).</t>
  </si>
  <si>
    <t>· May re-ignite after fire is extinguished.</t>
  </si>
  <si>
    <t>· Peut se rallumer après extinction.</t>
  </si>
  <si>
    <t>· Puede volver a encenderse después de que el incendio se ha extinguido.</t>
  </si>
  <si>
    <t>· Contact with molten substance may cause severe burns to skin and eyes.</t>
  </si>
  <si>
    <t>· Le contact avec la substance en fusion peut causer de graves brûlures à la peau et aux yeux.</t>
  </si>
  <si>
    <t>· El contacto con sustancia fundida puede causar severas quemaduras en la piel y los ojos.</t>
  </si>
  <si>
    <t>· Isolate spill or leak area for at least 25 meters (75 feet) in all directions.</t>
  </si>
  <si>
    <t>· Isoler dans un rayon minimum de 25 mètres autour du site du déversement ou de la fuite.</t>
  </si>
  <si>
    <t>· Aisle el área del derrame o escape como mínimo 25 metros (75 pies) en todas las direcciones.</t>
  </si>
  <si>
    <r>
      <t>· Dry chemical, CO</t>
    </r>
    <r>
      <rPr>
        <vertAlign val="subscript"/>
        <sz val="10"/>
        <color indexed="8"/>
        <rFont val="Arial"/>
        <family val="2"/>
      </rPr>
      <t>2</t>
    </r>
    <r>
      <rPr>
        <sz val="10"/>
        <color indexed="8"/>
        <rFont val="Arial"/>
        <family val="2"/>
      </rPr>
      <t>, sand, earth, water spray or regular foam.</t>
    </r>
  </si>
  <si>
    <r>
      <t>· Poudre chimique sèche, CO</t>
    </r>
    <r>
      <rPr>
        <vertAlign val="subscript"/>
        <sz val="9"/>
        <rFont val="Arial"/>
        <family val="2"/>
      </rPr>
      <t>2</t>
    </r>
    <r>
      <rPr>
        <sz val="10"/>
        <rFont val="Arial"/>
        <family val="2"/>
      </rPr>
      <t>, sable, terre, eau pulvérisée ou mousse régulière.</t>
    </r>
  </si>
  <si>
    <r>
      <t>· Polvos químicos secos, CO</t>
    </r>
    <r>
      <rPr>
        <vertAlign val="subscript"/>
        <sz val="10"/>
        <color indexed="8"/>
        <rFont val="Arial"/>
        <family val="2"/>
      </rPr>
      <t>2</t>
    </r>
    <r>
      <rPr>
        <sz val="10"/>
        <color indexed="8"/>
        <rFont val="Arial"/>
        <family val="2"/>
      </rPr>
      <t>, arena, tierra, rocío de agua o espuma regular.</t>
    </r>
  </si>
  <si>
    <t>Fire Involving Metal Pigments or Pastes (e.g. "Aluminum Paste")</t>
  </si>
  <si>
    <t>Incendie impliquant une pâte ou pigment métallique (par exemple une "pâte d'aluminium")</t>
  </si>
  <si>
    <t>Incendios Involucrando Pigmentos o Pastas Metálicas (ej. "Pasta de Aluminio")</t>
  </si>
  <si>
    <t>· Aluminum Paste fires should be treated as a combustible metal fire. Use DRY sand, graphite powder, dry sodium chloride-based extinguishers or class D extinguishers. Also, see GUIDE 170.</t>
  </si>
  <si>
    <t>· Un incendie de Pâte d'aluminium devrait être traité comme un incendie de métal combustible. Utiliser du sable SEC, du graphite en poudre, des extincteurs à base de chlorure de sodium ou des extincteurs de classe D. Aussi, consultez le GUIDE 170.</t>
  </si>
  <si>
    <t>· Los incendios de Pasta de Aluminio deben tratarse como incendios de metales combustibles. Use arena SECA, polvo de grafito, extintores secos a base de cloruro de sodio o extintores de clase D. También, vea la GUÍA 170.</t>
  </si>
  <si>
    <t>Small Dry Spill</t>
  </si>
  <si>
    <t>Petit déversement sec</t>
  </si>
  <si>
    <t>Derrame Seco Pequeño</t>
  </si>
  <si>
    <t>· With clean shovel, place material into clean, dry container and cover loosely; move containers from spill area.</t>
  </si>
  <si>
    <t>· À l'aide d'une pelle propre, récupérer dans un récipient propre, sec et non scellé; éloigner les récipients du site.</t>
  </si>
  <si>
    <t>· Con una pala limpia, colocar el material en un contenedor limpio y seco y cubrir holgadamente; quitar los contenedores del área del derrame.</t>
  </si>
  <si>
    <t>· Removal of solidified molten material from skin requires medical assistance.</t>
  </si>
  <si>
    <t>· L'enlèvement du matériel fondu resolidifié sur la peau requiert une attention médicale.</t>
  </si>
  <si>
    <t>· La remoción de material fundido solidificado en la piel requiere asistencia médica.</t>
  </si>
  <si>
    <t>GUIDE 134</t>
  </si>
  <si>
    <t>GUÍA 134</t>
  </si>
  <si>
    <t>GUIA 134</t>
  </si>
  <si>
    <t>Flammable Solids - Toxic and/or Corrosive</t>
  </si>
  <si>
    <t>Solides inflammables - Toxiques et/ou Corrosifs</t>
  </si>
  <si>
    <t>Sólidos Inflamables - Tóxicos y/o Corrosivos</t>
  </si>
  <si>
    <t>· When heated, vapors may form explosive mixtures with air: indoors, outdoors and sewers explosion hazards.</t>
  </si>
  <si>
    <t>· Lorsque chauffées, les vapeurs peuvent former des mélanges explosifs avec l'air; danger d'explosion à l'intérieur, à l'extérieur et dans les égouts.</t>
  </si>
  <si>
    <t>· Cuando se calientan, los vapores pueden formar mezclas explosivas con el aire: peligro de explosión en interiores, exteriores y alcantarillas.</t>
  </si>
  <si>
    <t>· Contact with metals may evolve flammable hydrogen gas.</t>
  </si>
  <si>
    <t>· Le contact avec des métaux peut produire de l'hydrogène, un gaz inflammable.</t>
  </si>
  <si>
    <t>· El contacto con metales puede despedir hidrógeno gaseoso inflamable.</t>
  </si>
  <si>
    <r>
      <t>· TOXIC;</t>
    </r>
    <r>
      <rPr>
        <sz val="10"/>
        <rFont val="Arial"/>
        <family val="2"/>
      </rPr>
      <t xml:space="preserve"> inhalation, ingestion or skin contact with material may cause severe injury or death.</t>
    </r>
  </si>
  <si>
    <r>
      <t xml:space="preserve">· </t>
    </r>
    <r>
      <rPr>
        <b/>
        <sz val="10"/>
        <rFont val="Arial"/>
        <family val="2"/>
      </rPr>
      <t>TOXIQUE</t>
    </r>
    <r>
      <rPr>
        <sz val="10"/>
        <rFont val="Arial"/>
        <family val="2"/>
      </rPr>
      <t>; l'inhalation, l'ingestion ou le contact cutané avec la substance peut causer de graves blessures ou la mort.</t>
    </r>
  </si>
  <si>
    <r>
      <t>· TÓXICO;</t>
    </r>
    <r>
      <rPr>
        <sz val="10"/>
        <rFont val="Arial"/>
        <family val="2"/>
      </rPr>
      <t xml:space="preserve"> la inhalación, ingestión o contacto del material con la piel, puede causar lesiones severas o la muerte.</t>
    </r>
  </si>
  <si>
    <t>· Runoff from fire control or dilution water may be corrosive and/or toxic and cause environmental contamination.</t>
  </si>
  <si>
    <t>· Les eaux de contrôle d'incendie ou de dilution peuvent être corrosives et/ou toxiques et causer une contamination environnementale.</t>
  </si>
  <si>
    <t>· Las fugas resultantes del control del incendio o de la dilución con agua, pueden ser corrosivas y/o tóxicas y causar contaminación ambiental.</t>
  </si>
  <si>
    <t>· Do not touch damaged containers or spilled material unless wearing appropriate protective clothing.</t>
  </si>
  <si>
    <t>· Ne pas toucher aux contenants endommagés ou produits déversés sans porter de vêtements de protection appropriés.</t>
  </si>
  <si>
    <t>· No tocar los contenedores dañados o el material derramado, a menos que esté usando la ropa protectora adecuada.</t>
  </si>
  <si>
    <t>· Use clean, non-sparking tools to collect material and place it into loosely covered plastic containers for later disposal.</t>
  </si>
  <si>
    <t>· Utiliser des outils antiétincelles propres pour récupérer le matériel dans des contenants de plastique non scellés pour en disposer plus tard.</t>
  </si>
  <si>
    <t>· Usar herramientas limpias a prueba de chispas para recoger el material y depositarlo en contenedores forrados de plástico para su desecho posterior.</t>
  </si>
  <si>
    <t>· For minor skin contact, avoid spreading material on unaffected skin.</t>
  </si>
  <si>
    <t>· Lors d'un contact cutané mineur, éviter d'étendre la substance sur la peau non contaminée.</t>
  </si>
  <si>
    <t>· Para contacto menor con la piel, evite esparcir el material sobre la piel que no esté afectada.</t>
  </si>
  <si>
    <t>GUIDE 135</t>
  </si>
  <si>
    <t>GUÍA 135</t>
  </si>
  <si>
    <t>GUIA 135</t>
  </si>
  <si>
    <t>Substances - Spontaneously Combustible</t>
  </si>
  <si>
    <t>Substances - Spontanément inflammables</t>
  </si>
  <si>
    <t>Sustancias - Espontáneamente Combustibles</t>
  </si>
  <si>
    <t>· May ignite on contact with moist air or moisture.</t>
  </si>
  <si>
    <t>· Peut s'enflammer au contact de l'air humide ou de l'humidité.</t>
  </si>
  <si>
    <t>· Puede encenderse al contacto con el aire húmedo o la humedad.</t>
  </si>
  <si>
    <t>· May burn rapidly with flare-burning effect.</t>
  </si>
  <si>
    <t>· Peut brûler rapidement tel un feu de Bengale.</t>
  </si>
  <si>
    <t>· Puede arder rápidamente con el efecto de una bengala encendida.</t>
  </si>
  <si>
    <t>· Some react vigorously or explosively on contact with water.</t>
  </si>
  <si>
    <t>· Certaines réagissent violemment ou explosivement au contact de l'eau.</t>
  </si>
  <si>
    <t>· Algunos reaccionan vigorosamente o explosivamente al contacto con el agua.</t>
  </si>
  <si>
    <t>· Some may decompose explosively when heated or involved in a fire.</t>
  </si>
  <si>
    <t>· Certaines se décomposent explosivement lorsque chauffées ou impliquées dans un incendie.</t>
  </si>
  <si>
    <t>· Algunos pueden descomponerse explosivamente cuando se calientan o involucran en un incendio.</t>
  </si>
  <si>
    <t>· Inhalation of decomposition products may cause severe injury or death.</t>
  </si>
  <si>
    <t>· L'inhalation des produits de décomposition peut causer de graves blessures ou la mort.</t>
  </si>
  <si>
    <t>· La inhalación de productos en descomposición puede causar lesiones severas o la muerte.</t>
  </si>
  <si>
    <t>CAUTION: Pentaborane (UN1380) is highly toxic and may be fatal if inhaled, ingested or absorbed through skin.</t>
  </si>
  <si>
    <t>ATTENTION: Le pentaborane (UN1380) est très toxique. L'inhalation, l'ingestion ou l'absorption cutanée peut être fatale.</t>
  </si>
  <si>
    <t>PRECAUCIÓN: Pentaborano (UN1380) es altamente tóxico y puede ser fatal si se inhala, se ingiere o se absorbe por la piel.</t>
  </si>
  <si>
    <t>· Isolate spill or leak area in all directions for at least 50 meters (150 feet) for liquids and at least 25 meters (75 feet) for solids.</t>
  </si>
  <si>
    <t>· Isoler dans un rayon minimum de 50 mètres pour les liquides et de 25 mètres pour les solides, autour du site du déversement ou de la fuite.</t>
  </si>
  <si>
    <t>· Aisle en todas direcciones, el área del derrame o escape como mínimo 50 metros (150 pies) para líquidos, y 25 metros (75 pies) para sólidos.</t>
  </si>
  <si>
    <r>
      <t>· DO NOT USE WATER, CO</t>
    </r>
    <r>
      <rPr>
        <b/>
        <vertAlign val="subscript"/>
        <sz val="10"/>
        <color indexed="8"/>
        <rFont val="Arial"/>
        <family val="2"/>
      </rPr>
      <t>2</t>
    </r>
    <r>
      <rPr>
        <b/>
        <sz val="10"/>
        <color indexed="8"/>
        <rFont val="Arial"/>
        <family val="2"/>
      </rPr>
      <t xml:space="preserve"> OR FOAM ON MATERIAL ITSELF.</t>
    </r>
  </si>
  <si>
    <r>
      <t>· NE PAS UTILISER D'EAU, DE MOUSSE OU DE CO</t>
    </r>
    <r>
      <rPr>
        <b/>
        <vertAlign val="subscript"/>
        <sz val="9"/>
        <rFont val="Arial"/>
        <family val="2"/>
      </rPr>
      <t>2</t>
    </r>
    <r>
      <rPr>
        <b/>
        <sz val="10"/>
        <rFont val="Arial"/>
        <family val="2"/>
      </rPr>
      <t xml:space="preserve"> SUR LA SUBSTANCE.</t>
    </r>
  </si>
  <si>
    <r>
      <t>· NO USAR AGUA, CO</t>
    </r>
    <r>
      <rPr>
        <b/>
        <vertAlign val="subscript"/>
        <sz val="10"/>
        <color indexed="8"/>
        <rFont val="Arial"/>
        <family val="2"/>
      </rPr>
      <t>2</t>
    </r>
    <r>
      <rPr>
        <b/>
        <sz val="10"/>
        <color indexed="8"/>
        <rFont val="Arial"/>
        <family val="2"/>
      </rPr>
      <t xml:space="preserve"> O ESPUMA SOBRE EL MATERIAL.</t>
    </r>
  </si>
  <si>
    <t>CAUTION: For Xanthates, UN3342 and for Dithionite (Hydrosulfite/Hydrosulphite) UN1384, UN1923 and UN1929, USE FLOODING AMOUNTS OF WATER for SMALL AND LARGE fires to stop the reaction. Smothering will not work for these materials, they do not need air to burn.</t>
  </si>
  <si>
    <r>
      <t xml:space="preserve">ATTENTION: Pour un feu de Xanthates, UN3342 ou de Dithionites (Hydrosulfites) UN1384, UN1923 et UN1929, INONDER A L'AIDE D'EAU TOUT FEU, mineur ou majeur, afin d'enrayer la réaction qui autogénère son propre oxygène. </t>
    </r>
    <r>
      <rPr>
        <b/>
        <sz val="10"/>
        <color indexed="8"/>
        <rFont val="Arial"/>
        <family val="2"/>
      </rPr>
      <t>Couvrir le feu est inefficace car ces substances ne requièrent pas d'air pour brûler.</t>
    </r>
  </si>
  <si>
    <t>PRECAUCIÓN: Para incendios PEQUEÑOS y GRANDES de Xantatos, UN3342 y Ditionito (Hidrosulfito) UN1384, UN1923 y UN1929, USE ABUNDANTE CANTIDAD DE AGUA para detener la reacción. El sofocamiento no es útil para estos materiales, éstos no necesitan aire para arder.</t>
  </si>
  <si>
    <r>
      <t xml:space="preserve">· Dry chemical, soda ash, lime or DRY sand, </t>
    </r>
    <r>
      <rPr>
        <b/>
        <sz val="10"/>
        <rFont val="Arial"/>
        <family val="2"/>
      </rPr>
      <t>EXCEPT for UN1384, UN1923, UN1929 and UN3342.</t>
    </r>
  </si>
  <si>
    <r>
      <t xml:space="preserve">· Poudre chimique sèche, carbonate de sodium, chaux éteinte ou sable SEC, </t>
    </r>
    <r>
      <rPr>
        <b/>
        <sz val="10"/>
        <rFont val="Arial"/>
        <family val="2"/>
      </rPr>
      <t>EXCEPTÉ pour UN1384, UN1923, UN1929 et UN3342.</t>
    </r>
  </si>
  <si>
    <r>
      <t xml:space="preserve">· Polvos químicos secos, carbonato de sodio, cal o arena SECA. </t>
    </r>
    <r>
      <rPr>
        <b/>
        <sz val="10"/>
        <rFont val="Arial"/>
        <family val="2"/>
      </rPr>
      <t>EXCEPTO para UN1384, UN1923, UN1929 y UN3342.</t>
    </r>
  </si>
  <si>
    <r>
      <t xml:space="preserve">· DRY sand, dry chemical, soda ash or lime </t>
    </r>
    <r>
      <rPr>
        <b/>
        <sz val="10"/>
        <rFont val="Arial"/>
        <family val="2"/>
      </rPr>
      <t>EXCEPT for UN1384, UN1923, UN1929 and UN3342</t>
    </r>
    <r>
      <rPr>
        <sz val="10"/>
        <rFont val="Arial"/>
        <family val="2"/>
      </rPr>
      <t>, or withdraw from area and let fire burn.</t>
    </r>
  </si>
  <si>
    <r>
      <t xml:space="preserve">· Sable SEC, poudre chimique sèche, carbonate de sodium ou chaux éteinte </t>
    </r>
    <r>
      <rPr>
        <b/>
        <sz val="10"/>
        <rFont val="Arial"/>
        <family val="2"/>
      </rPr>
      <t>EXCEPTÉ pour UN1384, UN1923, UN1929 et UN3342,</t>
    </r>
    <r>
      <rPr>
        <sz val="10"/>
        <rFont val="Arial"/>
        <family val="2"/>
      </rPr>
      <t xml:space="preserve"> ou s'éloigner et laisser brûler.</t>
    </r>
  </si>
  <si>
    <r>
      <t xml:space="preserve">· Arena SECA, polvo químico seco, carbonato de sodio o cal. </t>
    </r>
    <r>
      <rPr>
        <b/>
        <sz val="10"/>
        <rFont val="Arial"/>
        <family val="2"/>
      </rPr>
      <t>EXCEPTO para UN1384, UN1923, UN1929 y UN3342</t>
    </r>
    <r>
      <rPr>
        <sz val="10"/>
        <rFont val="Arial"/>
        <family val="2"/>
      </rPr>
      <t xml:space="preserve"> o retírese del área y deje quemar.</t>
    </r>
  </si>
  <si>
    <r>
      <rPr>
        <b/>
        <sz val="10"/>
        <color indexed="8"/>
        <rFont val="Arial"/>
        <family val="2"/>
      </rPr>
      <t>CAUTION: UN3342</t>
    </r>
    <r>
      <rPr>
        <sz val="10"/>
        <color indexed="8"/>
        <rFont val="Arial"/>
        <family val="2"/>
      </rPr>
      <t xml:space="preserve"> when flooded with water will continue to evolve flammable Carbon disulfide/Carbon disulphide vapors.</t>
    </r>
  </si>
  <si>
    <r>
      <rPr>
        <b/>
        <sz val="10"/>
        <color indexed="8"/>
        <rFont val="Arial"/>
        <family val="2"/>
      </rPr>
      <t>ATTENTION: UN3342</t>
    </r>
    <r>
      <rPr>
        <sz val="10"/>
        <color indexed="8"/>
        <rFont val="Arial"/>
        <family val="2"/>
      </rPr>
      <t xml:space="preserve"> lorsqu'inondé à l'aide d'eau, continuera de générer des vapeurs inflammables de disulfure de carbone.</t>
    </r>
  </si>
  <si>
    <r>
      <rPr>
        <b/>
        <sz val="10"/>
        <rFont val="Arial"/>
        <family val="2"/>
      </rPr>
      <t>PRECAUCIÓN: UN3342</t>
    </r>
    <r>
      <rPr>
        <sz val="10"/>
        <rFont val="Arial"/>
        <family val="2"/>
      </rPr>
      <t xml:space="preserve"> cuando se inunde con agua seguirá desprendiendo vapores inflamables de disulfuro de carbono.</t>
    </r>
  </si>
  <si>
    <t>· Do not get water inside containers or in contact with substance.</t>
  </si>
  <si>
    <t>· Empêcher l'infiltration d'eau dans les contenants ou d'entrer en contact avec la substance.</t>
  </si>
  <si>
    <t>· No introducir agua en los contenedores, no permitir que el agua entre en contacto con la sustancia.</t>
  </si>
  <si>
    <t>CAUTION: For spills of Xanthates, UN3342 and for Dithionite (Hydrosulfite/Hydrosulphite), UN1384, UN1923 and UN1929, dissolve in 5 parts water and collect for proper disposal.</t>
  </si>
  <si>
    <t>ATTENTION: Pour les déversements de xanthates, UN3342 et de dithionites (Hydrosulfites), UN1384, UN1923 et UN1929, dissoudre dans 5 parties d'eau et récupérer pour élimination appropriée.</t>
  </si>
  <si>
    <t>PRECAUCIÓN: Para derrames de Xantatos, UN3342 y Ditionito (Hidrosulfito) UN1384, UN1923 y UN1929, disolver con 5 partes de agua y recolectar para su disposición final.</t>
  </si>
  <si>
    <r>
      <rPr>
        <b/>
        <sz val="10"/>
        <rFont val="Arial"/>
        <family val="2"/>
      </rPr>
      <t>ATTENTION: UN3342</t>
    </r>
    <r>
      <rPr>
        <sz val="11"/>
        <color theme="1"/>
        <rFont val="Calibri"/>
        <family val="2"/>
        <scheme val="minor"/>
      </rPr>
      <t xml:space="preserve"> lorsqu'inondé à l'aide d'eau, continuera de générer des vapeurs inflammables de disulfure de carbone.</t>
    </r>
  </si>
  <si>
    <t>· Cover with DRY earth, DRY sand or other non-combustible material followed with plastic sheet to minimize spreading or contact with rain.</t>
  </si>
  <si>
    <t>· Couvrir de terre SÈCHE, de sable SEC ou autre produit non combustible suivi d'une bâche de plastique pour contrôler la dispersion et protéger de la pluie.</t>
  </si>
  <si>
    <t>· Cubrir con tierra SECA, arena SECA u otro material no-combustible seguido con una película de plástico para disminuir la expansión o el contacto con la lluvia.</t>
  </si>
  <si>
    <t>GUIDE 136</t>
  </si>
  <si>
    <t>GUÍA 136</t>
  </si>
  <si>
    <t>GUIA 136</t>
  </si>
  <si>
    <t>Substances - Spontaneously Combustible - Toxic and/or Corrosive (Air-Reactive)</t>
  </si>
  <si>
    <t>Substances - Spontanément inflammables - Toxiques et/ou Corrosives (réagissant à l'air)</t>
  </si>
  <si>
    <t>Sustancias - Espontáneamente Combustibles - Tóxicas y/o Corrosivas (reactivas con el aire)</t>
  </si>
  <si>
    <t>· Extremely flammable; will ignite itself if exposed to air.</t>
  </si>
  <si>
    <t>· Extrêmement inflammable, s'enflammera spontanément à l'air.</t>
  </si>
  <si>
    <t>· Extremadamente inflamable; se encenderá por sí solo, si se expone al aire.</t>
  </si>
  <si>
    <t>· Burns rapidly, releasing dense, white, irritating fumes.</t>
  </si>
  <si>
    <t>· Brûle rapidement en dégageant une fumée blanche, dense et irritante.</t>
  </si>
  <si>
    <t>· Arde rápidamente, produciendo humo denso, blanco e irritante.</t>
  </si>
  <si>
    <t>· Substance may be transported in a molten form.</t>
  </si>
  <si>
    <t>· La substance peut être transportée à l'état fondu.</t>
  </si>
  <si>
    <t>· La sustancia puede ser transportada en forma fundida.</t>
  </si>
  <si>
    <t>· Corrosive substances in contact with metals may produce flammable hydrogen gas.</t>
  </si>
  <si>
    <t>· Les substances corrosives peuvent produire de l'hydrogène, un gaz inflammable, au contact avec des métaux.</t>
  </si>
  <si>
    <t>· Las sustancias corrosivas en contacto con metales puede producir hidrógeno (gas inflamable).</t>
  </si>
  <si>
    <r>
      <t xml:space="preserve">· </t>
    </r>
    <r>
      <rPr>
        <b/>
        <sz val="10"/>
        <rFont val="Arial"/>
        <family val="2"/>
      </rPr>
      <t>TOXIC</t>
    </r>
    <r>
      <rPr>
        <sz val="10"/>
        <rFont val="Arial"/>
        <family val="2"/>
      </rPr>
      <t>; ingestion of substance or inhalation of decomposition products will cause severe injury or death.</t>
    </r>
  </si>
  <si>
    <r>
      <t>·</t>
    </r>
    <r>
      <rPr>
        <b/>
        <sz val="10"/>
        <rFont val="Arial"/>
        <family val="2"/>
      </rPr>
      <t xml:space="preserve"> TOXIQUE;</t>
    </r>
    <r>
      <rPr>
        <sz val="10"/>
        <rFont val="Arial"/>
        <family val="2"/>
      </rPr>
      <t xml:space="preserve"> l'ingestion de la substance ou l'inhalation des produits de décomposition causera de graves blessures ou la mort.</t>
    </r>
  </si>
  <si>
    <r>
      <t>·</t>
    </r>
    <r>
      <rPr>
        <b/>
        <sz val="10"/>
        <rFont val="Arial"/>
        <family val="2"/>
      </rPr>
      <t xml:space="preserve"> TÓXICO</t>
    </r>
    <r>
      <rPr>
        <sz val="10"/>
        <rFont val="Arial"/>
        <family val="2"/>
      </rPr>
      <t>; la ingestión de la sustancia o inhalación de los productos en descomposición causará severas lesiones o la muerte.</t>
    </r>
  </si>
  <si>
    <t>· Some effects may be experienced due to skin absorption.</t>
  </si>
  <si>
    <t>· Certains effets peuvent se manifester suite à l'absorption cutanée.</t>
  </si>
  <si>
    <t>· Se pueden experimentar algunos efectos debido a la absorción por la piel.</t>
  </si>
  <si>
    <t>· For Phosphorus (UN1381): Special aluminized protective clothing should be worn when direct contact with the substance is possible.</t>
  </si>
  <si>
    <t>· Pour le Phosphore, UN1381: Un vêtement de protection spécial aluminisé devrait être utilisé lorsqu'un contact direct avec la substance est possible.</t>
  </si>
  <si>
    <t>· Para Fósforo UN1381: Cuando hay un posible contacto directo con la sustancia, debe utilizar ropa de protección especial aluminizada.</t>
  </si>
  <si>
    <t>· Water spray, wet sand or wet earth.</t>
  </si>
  <si>
    <t>· Eau pulvérisée, sable mouillé ou terre mouillée.</t>
  </si>
  <si>
    <t>· Rocío de agua, arena húmeda o tierra húmeda.</t>
  </si>
  <si>
    <t>· Do not scatter spilled material with high-pressure water streams.</t>
  </si>
  <si>
    <t>· Ne pas disperser la substance avec des jets d'eau à haute pression.</t>
  </si>
  <si>
    <t>· No disperse el material derramado con chorros de agua a alta presión.</t>
  </si>
  <si>
    <t>· Cover with water, sand or earth. Shovel into metal container and keep material under water.</t>
  </si>
  <si>
    <t>· Couvrir d'eau, de sable ou de terre. Placer le produit dans un contenant en métal et recouvrir d'eau.</t>
  </si>
  <si>
    <t>· Cubrir con agua, arena o tierra. Levantar con una pala limpia, colocar el material en un contenedor de metal y conservar el material bajo el agua.</t>
  </si>
  <si>
    <t>· Dike for later disposal and cover with wet sand or earth.</t>
  </si>
  <si>
    <t>· Endiguer afin d'en disposer plus tard et recouvrir de terre ou de sable mouillé.</t>
  </si>
  <si>
    <t>· Construir un dique de desagüe para su desecho posterior y cubrir con arena o tierra húmeda.</t>
  </si>
  <si>
    <t>· In case of contact with substance, keep exposed skin areas immersed in water or covered with wet bandages until medical attention is received.</t>
  </si>
  <si>
    <t>· En cas de contact avec la substance, garder sous l'eau ou appliquer un bandage mouillé sur la peau affectée jusqu'à l'obtention de soins médicaux.</t>
  </si>
  <si>
    <t>· En caso de contacto con la sustancia, mantenga las áreas de la piel expuestas inmersas en agua o cubiertas con vendajes húmedos hasta que se reciba atención médica.</t>
  </si>
  <si>
    <t>· Remove and isolate contaminated clothing and shoes at the site and place in metal container filled with water. Fire hazard if allowed to dry.</t>
  </si>
  <si>
    <t>· Enlever les vêtements et souliers contaminés puis déposer dans un contenant de métal rempli d'eau. Risque d'incendie si laissé à sécher.</t>
  </si>
  <si>
    <t>· Quite y aisle la ropa y el calzado contaminados, y póngalos en un contenedor de metal lleno de agua. Existe peligro de incendio si se deja secar.</t>
  </si>
  <si>
    <t>GUIDE 137</t>
  </si>
  <si>
    <t>GUÍA 137</t>
  </si>
  <si>
    <t>GUIA 137</t>
  </si>
  <si>
    <t>Substances - Water-Reactive - Corrosive</t>
  </si>
  <si>
    <t>Substances - Réagissant à l'eau - Corrosives</t>
  </si>
  <si>
    <t>Sustancias - Reactivas con el Agua - Corrosivas</t>
  </si>
  <si>
    <t>· CORROSIVE and/or TOXIC; inhalation, ingestion or contact (skin, eyes) with vapors, dusts or substance may cause severe injury, burns or death.</t>
  </si>
  <si>
    <t>· CORROSIF et/ou TOXIQUE; l'inhalation, l'ingestion ou le contact (peau, yeux) avec des vapeurs, des poussières ou la substance peut causer des blessures sérieuses, des brûlures ou la mort.</t>
  </si>
  <si>
    <t>· CORROSIVO y/o TÓXICO; la inhalación, ingestión o contacto (piel y ojos) con vapores, polvo o sustancias puede causar daño severo, quemaduras, o la muerte.</t>
  </si>
  <si>
    <t>· Reaction with water may generate much heat that will increase the concentration of fumes in the air.</t>
  </si>
  <si>
    <t>· La réaction avec l'eau peut générer beaucoup de chaleur, augmentant ainsi la concentration de vapeurs dans l'air.</t>
  </si>
  <si>
    <t>· La reacción con el agua puede generar mucho calor, el cual aumentará la concentración de humos en el aire.</t>
  </si>
  <si>
    <r>
      <t>· EXCEPT FOR ACETIC ANHYDRIDE (UN1715), THAT IS FLAMMABLE</t>
    </r>
    <r>
      <rPr>
        <sz val="10"/>
        <rFont val="Arial"/>
        <family val="2"/>
      </rPr>
      <t>, some of these materials may burn, but none ignite readily.</t>
    </r>
  </si>
  <si>
    <r>
      <t>· EXCEPTÉ POUR L'ANHYDRIDE ACÉTIQUE (UN1715), QUI EST INFLAMMABLE,</t>
    </r>
    <r>
      <rPr>
        <sz val="10"/>
        <rFont val="Arial"/>
        <family val="2"/>
      </rPr>
      <t xml:space="preserve"> certaines de ces substances peuvent brûler mais aucune ne s'enflamme facilement.</t>
    </r>
  </si>
  <si>
    <r>
      <t>· EXCEPTO PARA EL ANHIDRIDO ACÉTICO (UN1715), QUE ES INFLAMABLE,</t>
    </r>
    <r>
      <rPr>
        <sz val="10"/>
        <rFont val="Arial"/>
        <family val="2"/>
      </rPr>
      <t xml:space="preserve"> algunos de estos materiales pueden arder, pero ninguno se encenderá fácilmente.</t>
    </r>
  </si>
  <si>
    <t>· Substance will react with water (some violently), releasing corrosive and/or toxic gases and runoff.</t>
  </si>
  <si>
    <t>· La substance réagit à l'eau (certaines violemment) dégageant des ruissellements et des gaz corrosifs et/ou toxiques.</t>
  </si>
  <si>
    <t>· La sustancia reaccionará con agua, (algunas veces violentamente) despidiendo gases y vertidos corrosivos y/o tóxicos.</t>
  </si>
  <si>
    <t>· Flammable/toxic gases may accumulate in confined areas (basement, tanks, hopper/tank cars, etc.).</t>
  </si>
  <si>
    <t>· Des gaz inflammables/toxiques peuvent s'accumuler dans les endroits clos (sous-sols, citernes, wagons-citernes ou trémies, etc.).</t>
  </si>
  <si>
    <t>· Los gases tóxicos inflamables pueden acumularse en áreas confinadas (sótano, cisternas, vagón tolva/autotanques, etc.).</t>
  </si>
  <si>
    <t>· Containers may explode when heated or if contaminated with water.</t>
  </si>
  <si>
    <t>· Les contenants peuvent exploser lorsque chauffés ou contaminés par l'eau.</t>
  </si>
  <si>
    <t>· Los contenedores pueden explotar cuando se calientan o si se contaminan con agua.</t>
  </si>
  <si>
    <t>· When material is not involved in fire, do not use water on material itself.</t>
  </si>
  <si>
    <t>· Lorsque la substance n'est pas impliquée dans l'incendie, ne pas lui appliquer d'eau.</t>
  </si>
  <si>
    <t>· Cuando el material no está involucrado en un incendio, no use agua sobre el mismo.</t>
  </si>
  <si>
    <t>· Flood fire area with large quantities of water, while knocking down vapors with water fog. If insufficient water supply, responders should withdraw.</t>
  </si>
  <si>
    <t xml:space="preserve">· Inonder la zone en feu à l'aide d'eau tout en rabattant les vapeurs avec un brouillard d'eau. Si la quantité d'eau est insuffisante, les répondants devraient se retirer. </t>
  </si>
  <si>
    <t>· Inunde el área del incendio con grandes cantidades de agua, mientras derriba los vapores con niebla de agua. Si el suministro de agua es insuficiente, los respondedores deben retirarse.</t>
  </si>
  <si>
    <t>· Use water spray to reduce vapors; do not put water directly on leak, spill area or inside container.</t>
  </si>
  <si>
    <t>· Utiliser l'eau en brouillard pour réduire les émanations; ne pas appliquer d'eau directement sur la fuite, sur le déversement ou à l'intérieur du contenant.</t>
  </si>
  <si>
    <t>· Usar rocío de agua para reducir los vapores; no ponga agua directamente sobre la fuga, área de derrame o dentro del contenedor.</t>
  </si>
  <si>
    <t>GUIDE 138</t>
  </si>
  <si>
    <t>GUÍA 138</t>
  </si>
  <si>
    <t>GUIA 138</t>
  </si>
  <si>
    <t>Substances - Water-Reactive (Emitting Flammable Gases)</t>
  </si>
  <si>
    <t>Substances - Réagissant à l'eau (émettant des gaz inflammables)</t>
  </si>
  <si>
    <t>Sustancias - Reactivas con el Agua (emiten gases inflamables)</t>
  </si>
  <si>
    <t>· Produce flammable gases on contact with water.</t>
  </si>
  <si>
    <t>· Produisent des gaz inflammables au contact de l'eau.</t>
  </si>
  <si>
    <t>· Se producen gases inflamables al contacto con el agua.</t>
  </si>
  <si>
    <t>· May ignite on contact with water or moist air.</t>
  </si>
  <si>
    <t>· Peut s'enflammer au contact de l'eau ou de l'air humide.</t>
  </si>
  <si>
    <t>· Puede encender al contacto con el agua o la humedad.</t>
  </si>
  <si>
    <t>· Some are transported in highly flammable liquids.</t>
  </si>
  <si>
    <t>· Certaines sont transportées dans des liquides très inflammables.</t>
  </si>
  <si>
    <t>· Algunos son transportados en líquidos altamente inflamables.</t>
  </si>
  <si>
    <t>· Inhalation or contact with vapors, substance or decomposition products may cause severe injury or death.</t>
  </si>
  <si>
    <t>· Le contact ou l'inhalation de cette substance, de ses vapeurs ou de ses produits de décomposition peut causer de graves blessures ou la mort.</t>
  </si>
  <si>
    <t>· La inhalación o el contacto con los vapores o la sustancia puede causar daño severo o la muerte.</t>
  </si>
  <si>
    <t>· May produce corrosive solutions on contact with water.</t>
  </si>
  <si>
    <t>· Peut produire des solutions corrosives au contact de l'eau.</t>
  </si>
  <si>
    <t>· Puede producir soluciones corrosivas al contacto con el agua.</t>
  </si>
  <si>
    <t>· DO NOT USE WATER OR FOAM.</t>
  </si>
  <si>
    <t>· NE PAS UTILISER D'EAU OU DE MOUSSE.</t>
  </si>
  <si>
    <t>· NO USAR AGUA O ESPUMA.</t>
  </si>
  <si>
    <t>· Dry chemical, soda ash, lime or sand.</t>
  </si>
  <si>
    <t>· Poudre chimique sèche, carbonate de sodium, chaux éteinte ou sable.</t>
  </si>
  <si>
    <t>· Polvos químicos secos, carbonato de sodio, cal o arena.</t>
  </si>
  <si>
    <t>· DRY sand, dry chemical, soda ash or lime or withdraw from area and let fire burn.</t>
  </si>
  <si>
    <t>· Sable SEC, poudre chimique sèche, carbonate de sodium, chaux éteinte; sinon, s'éloigner et laisser brûler.</t>
  </si>
  <si>
    <t>· Usar arena SECA, polvo químico seco, cal, carbonato de sodio o retirarse del área y dejar que arda.</t>
  </si>
  <si>
    <t>Fire Involving Metals or Powders (Aluminum, Lithium, Magnesium, etc.)</t>
  </si>
  <si>
    <t>Incendie impliquant des métaux ou des poudres (Aluminium, Lithium, Magnésium, etc.)</t>
  </si>
  <si>
    <t>Incendios Involucrando Metales o Polvos (Aluminio, Litio, Magnesio, etc.)</t>
  </si>
  <si>
    <t>· Use dry chemical, DRY sand, sodium chloride powder, graphite powder or class D extinguishers; in addition, for Lithium you may use Lith-X® powder or copper powder. Also, see GUIDE 170.</t>
  </si>
  <si>
    <t>· Utiliser de la poudre chimique sèche, sable SEC, chlorure de sodium en poudre, graphite en poudre, ou des extincteurs de classe D; de plus, pour le Lithium vous pouvez utiliser de la poudre Lith-X® ou de la poudre de cuivre. Aussi, consultez le GUIDE 170.</t>
  </si>
  <si>
    <t>· Use polvo químico seco, arena SECA, Cloruro de Sodio en polvo, polvo de grafito o extintores de clase D; Además, para Litio puede usar polvo Lith-X® o polvo de cobre. También vea la GUÍA 170.</t>
  </si>
  <si>
    <t>· DO NOT GET WATER on spilled substance or inside containers.</t>
  </si>
  <si>
    <t>· EMPÊCHER L'EAU d'entrer en contact avec la substance déversée ou de s'infiltrer dans les contenants.</t>
  </si>
  <si>
    <t>· NO DERRAMAR AGUA sobre la sustancia esparcida o dentro de los contenedores.</t>
  </si>
  <si>
    <t>· Dike for later disposal; do not apply water unless directed to do so.</t>
  </si>
  <si>
    <t>· Endiguer afin d'en disposer adéquatement; ne pas appliquer d'eau à moins d'avis contraire.</t>
  </si>
  <si>
    <t>· Hacer un dique de contención para su desecho posterior; no aplique agua, a menos que se le haya indicado hacerlo.</t>
  </si>
  <si>
    <t>Powder Spill</t>
  </si>
  <si>
    <t>Déversement de poudre</t>
  </si>
  <si>
    <t>Derrame de Polvo</t>
  </si>
  <si>
    <t>· Cover powder spill with plastic sheet or tarp to minimize spreading and keep powder dry.</t>
  </si>
  <si>
    <t>· Couvrir à l'aide d'une bâche de plastique afin d'éviter la dispersion et de conserver la poudre sèche.</t>
  </si>
  <si>
    <t>· Cubra el derrame de polvo con una hoja de plástico o lona para disminuir la expansión y conservar el polvo seco.</t>
  </si>
  <si>
    <t>· In case of contact with substance, wipe from skin immediately; flush skin or eyes with running water for at least 20 minutes.</t>
  </si>
  <si>
    <t>· En cas de contact avec la substance, nettoyer la peau immédiatement; rincer les yeux ou la peau à l'eau courante pendant au moins 20 minutes.</t>
  </si>
  <si>
    <t>· En caso de contacto con la sustancia, limpie el material de la piel de inmediato; enjuague la piel o los ojos con agua corriente por lo menos durante 20 minutos.</t>
  </si>
  <si>
    <t>GUIDE 139</t>
  </si>
  <si>
    <t>GUÍA 139</t>
  </si>
  <si>
    <t>GUIA 139</t>
  </si>
  <si>
    <t>Substances - Water-Reactive (Emitting Flammable and Toxic Gases)</t>
  </si>
  <si>
    <t>Substances - Réagissant à l'eau (émettant des gaz inflammables et toxiques)</t>
  </si>
  <si>
    <t>Sustancias - Reactivas con el Agua (emiten gases inflamables y tóxicos)</t>
  </si>
  <si>
    <t>· Produce flammable and toxic gases on contact with water.</t>
  </si>
  <si>
    <t>· Produisent des gaz inflammables et toxiques au contact de l'eau.</t>
  </si>
  <si>
    <t>· Se producen gases inflamables y tóxicos al contacto con el agua.</t>
  </si>
  <si>
    <t>· Highly toxic: contact with water produces toxic gas, may be fatal if inhaled.</t>
  </si>
  <si>
    <t>· Très toxique, le contact avec l'eau produira des gaz toxiques, l'inhalation peut être fatale.</t>
  </si>
  <si>
    <t>· Altamente tóxico: al contacto con el agua produce gas tóxico, puede ser fatal si se inhala.</t>
  </si>
  <si>
    <t>· DO NOT USE WATER OR FOAM. (FOAM MAY BE USED FOR CHLOROSILANES, SEE BELOW)</t>
  </si>
  <si>
    <t>· NE PAS UTILISER D'EAU OU DE MOUSSE. (LES MOUSSES PEUVENT ÊTRE UTILISÉES POUR LES CHLOROSILANES, VOIR CI-DESSOUS)</t>
  </si>
  <si>
    <t>· NO UTILICE AGUA O ESPUMA (LA ESPUMA PUEDE UTILIZARSE PARA CLOROSILANOS, VER DEBAJO)</t>
  </si>
  <si>
    <r>
      <t>· FOR CHLOROSILANES, DO NOT USE WATER;</t>
    </r>
    <r>
      <rPr>
        <sz val="10"/>
        <color indexed="8"/>
        <rFont val="Arial"/>
        <family val="2"/>
      </rPr>
      <t xml:space="preserve"> use AFFF alcohol-resistant medium-expansion foam; </t>
    </r>
    <r>
      <rPr>
        <b/>
        <sz val="10"/>
        <color indexed="8"/>
        <rFont val="Arial"/>
        <family val="2"/>
      </rPr>
      <t>DO NOT USE</t>
    </r>
    <r>
      <rPr>
        <sz val="10"/>
        <color indexed="8"/>
        <rFont val="Arial"/>
        <family val="2"/>
      </rPr>
      <t xml:space="preserve"> dry chemicals, soda ash or lime on chlorosilane fires (large or small) as they may release large quantities of hydrogen gas that may explode.</t>
    </r>
  </si>
  <si>
    <r>
      <t xml:space="preserve">· </t>
    </r>
    <r>
      <rPr>
        <b/>
        <sz val="10"/>
        <rFont val="Arial"/>
        <family val="2"/>
      </rPr>
      <t>POUR CHLOROSILANES, NE PAS UTILISER D'EAU</t>
    </r>
    <r>
      <rPr>
        <sz val="10"/>
        <rFont val="Arial"/>
        <family val="2"/>
      </rPr>
      <t xml:space="preserve">; UTILISER la mousse antialcool AFFF expansion moyenne; </t>
    </r>
    <r>
      <rPr>
        <b/>
        <sz val="10"/>
        <rFont val="Arial"/>
        <family val="2"/>
      </rPr>
      <t>NE PAS UTILISER</t>
    </r>
    <r>
      <rPr>
        <sz val="10"/>
        <rFont val="Arial"/>
        <family val="2"/>
      </rPr>
      <t xml:space="preserve"> de poudre chimique sèche, carbonate de sodium ou chaux éteinte sur un feu de chlorosilane; ceci dégage de l'hydrogène qui pourrait exploser.</t>
    </r>
  </si>
  <si>
    <r>
      <t>· PARA CLOROSILANOS NO USE AGUA,</t>
    </r>
    <r>
      <rPr>
        <sz val="10"/>
        <rFont val="Arial"/>
        <family val="2"/>
      </rPr>
      <t xml:space="preserve"> use espuma AFFF resistente al alcohol de expansión media; </t>
    </r>
    <r>
      <rPr>
        <b/>
        <sz val="10"/>
        <rFont val="Arial"/>
        <family val="2"/>
      </rPr>
      <t xml:space="preserve">NO USE </t>
    </r>
    <r>
      <rPr>
        <sz val="10"/>
        <rFont val="Arial"/>
        <family val="2"/>
      </rPr>
      <t xml:space="preserve">polvos químicos secos, cal, o carbonato de sodio, ya que pueden producir grandes cantidades de hidrógeno gaseoso, el cual puede explotar. </t>
    </r>
  </si>
  <si>
    <r>
      <t>·</t>
    </r>
    <r>
      <rPr>
        <b/>
        <sz val="10"/>
        <rFont val="Arial"/>
        <family val="2"/>
      </rPr>
      <t xml:space="preserve"> POUR LES CHLOROSILANES</t>
    </r>
    <r>
      <rPr>
        <sz val="10"/>
        <rFont val="Arial"/>
        <family val="2"/>
      </rPr>
      <t>, utiliser de la mousse antialcool AFFF à expansion moyenne pour réduire l'émanation de vapeurs.</t>
    </r>
  </si>
  <si>
    <r>
      <t>· PARA CLOROSILANOS,</t>
    </r>
    <r>
      <rPr>
        <sz val="10"/>
        <rFont val="Arial"/>
        <family val="2"/>
      </rPr>
      <t xml:space="preserve"> use espuma AFFF resistente al alcohol como medio de expansión para reducir los vapores.</t>
    </r>
  </si>
  <si>
    <t>GUIDE 140</t>
  </si>
  <si>
    <t>GUÍA 140</t>
  </si>
  <si>
    <t>GUIA 140</t>
  </si>
  <si>
    <t xml:space="preserve">Oxidizers </t>
  </si>
  <si>
    <t>Oxydants</t>
  </si>
  <si>
    <t>Oxidantes</t>
  </si>
  <si>
    <t>· These substances will accelerate burning when involved in a fire.</t>
  </si>
  <si>
    <t>· Ces substances accélèrent la combustion lorsqu'impliquées dans un incendie.</t>
  </si>
  <si>
    <t>· Estas sustancias acelerarán su combustión cuando se involucren en un incendio.</t>
  </si>
  <si>
    <t>· May explode from heat or contamination.</t>
  </si>
  <si>
    <t>· Peut exploser sous l'action de la chaleur ou de la contamination.</t>
  </si>
  <si>
    <t>· Puede explotar por calor o contaminación.</t>
  </si>
  <si>
    <t>· Some will react explosively with hydrocarbons (fuels).</t>
  </si>
  <si>
    <t>· Certaines réagissent explosivement en présence d'hydrocarbures (carburants).</t>
  </si>
  <si>
    <t>· Algunos reaccionarán explosivamente con hidrocarburos (combustibles).</t>
  </si>
  <si>
    <t>· Inhalation, ingestion or contact (skin, eyes) with vapors or substance may cause severe injury, burns or death.</t>
  </si>
  <si>
    <t>· L'inhalation, l'ingestion ou le contact (peau, yeux) à cette substance ou à ses vapeurs, peut causer de graves blessures, des brûlures ou la mort.</t>
  </si>
  <si>
    <t>· La inhalación, ingestión o contacto (piel y ojos) con los vapores o sustancia puede causar daños severos, quemaduras o la muerte.</t>
  </si>
  <si>
    <r>
      <t xml:space="preserve">· If </t>
    </r>
    <r>
      <rPr>
        <b/>
        <sz val="10"/>
        <color indexed="8"/>
        <rFont val="Arial"/>
        <family val="2"/>
      </rPr>
      <t>ammonium nitrate</t>
    </r>
    <r>
      <rPr>
        <sz val="10"/>
        <color indexed="8"/>
        <rFont val="Arial"/>
        <family val="2"/>
      </rPr>
      <t xml:space="preserve"> is in a tank, rail car or tank truck and involved in a fire, ISOLATE for 1600 meters (1 mile) in all directions; also, initiate evacuation including emergency responders for 1600 meters (1 mile) in all directions.</t>
    </r>
  </si>
  <si>
    <r>
      <t xml:space="preserve">· Si le </t>
    </r>
    <r>
      <rPr>
        <b/>
        <sz val="10"/>
        <color indexed="8"/>
        <rFont val="Arial"/>
        <family val="2"/>
      </rPr>
      <t>nitrate d'ammonium</t>
    </r>
    <r>
      <rPr>
        <sz val="10"/>
        <color indexed="8"/>
        <rFont val="Arial"/>
        <family val="2"/>
      </rPr>
      <t xml:space="preserve"> dans une citerne (routière ou ferroviaire) ou une remorque est impliquée dans un feu, ISOLER 1600 mètres dans toutes les directions; de plus, envisager une première évacuation pour 1600 mètres dans toutes les directions.</t>
    </r>
  </si>
  <si>
    <t>· Use water. Do not use dry chemicals or foams. CO2 or Halon® may provide limited control.</t>
  </si>
  <si>
    <r>
      <t>· Utiliser de l'eau. Ne pas utiliser de poudre chimique sèche ou de mousses. Le CO</t>
    </r>
    <r>
      <rPr>
        <vertAlign val="subscript"/>
        <sz val="9"/>
        <rFont val="Arial"/>
        <family val="2"/>
      </rPr>
      <t>2</t>
    </r>
    <r>
      <rPr>
        <sz val="10"/>
        <rFont val="Arial"/>
        <family val="2"/>
      </rPr>
      <t xml:space="preserve"> ou les Halons® peuvent fournir un contrôle limité.</t>
    </r>
  </si>
  <si>
    <t>· Flood fire area with water from a distance.</t>
  </si>
  <si>
    <t>· Inonder à distance la zone en feu avec de l'eau.</t>
  </si>
  <si>
    <t>· Inunde el área de incendio con agua a distancia.</t>
  </si>
  <si>
    <t>Small Liquid Spill</t>
  </si>
  <si>
    <t>Petit déversement liquide</t>
  </si>
  <si>
    <t>Derrame Pequeño de Líquido</t>
  </si>
  <si>
    <t>Derrame Pequeno de Líquido</t>
  </si>
  <si>
    <t>· Use a non-combustible material like vermiculite or sand to soak up the product and place into a container for later disposal.</t>
  </si>
  <si>
    <t>· Absorber avec une substance non combustible telle que vermiculite ou sable; placer dans un récipient pour en disposer plus tard.</t>
  </si>
  <si>
    <t>· Usar un material no-combustible como vermiculita o arena para absorber el producto y ponerlo en un contenedor para su desecho posterior.</t>
  </si>
  <si>
    <t>· Contaminated clothing may be a fire risk when dry.</t>
  </si>
  <si>
    <t>· Les vêtements contaminés présentent un risque d'incendie lorsque secs.</t>
  </si>
  <si>
    <t>· La ropa contaminada puede tener riesgo de incendio cuando se seca.</t>
  </si>
  <si>
    <t>GUIDE 141</t>
  </si>
  <si>
    <t>GUÍA 141</t>
  </si>
  <si>
    <t>GUIA 141</t>
  </si>
  <si>
    <t>Oxidizers - Toxic</t>
  </si>
  <si>
    <t>Oxydants - Toxiques</t>
  </si>
  <si>
    <t>Oxidantes – Tóxicos</t>
  </si>
  <si>
    <t>· Some may burn rapidly.</t>
  </si>
  <si>
    <t>· Certaines peuvent brûler rapidement.</t>
  </si>
  <si>
    <t>· Algunos pueden arder rápidamente.</t>
  </si>
  <si>
    <t>· Toxic by ingestion.</t>
  </si>
  <si>
    <t>· Toxique par ingestion.</t>
  </si>
  <si>
    <t>· Tóxico por ingestión.</t>
  </si>
  <si>
    <t>· Inhalation of dust is toxic.</t>
  </si>
  <si>
    <t>· L'inhalation des poussières est toxique.</t>
  </si>
  <si>
    <t>· La inhalación del polvo es tóxica.</t>
  </si>
  <si>
    <t>· Dike far ahead of spill for later disposal.</t>
  </si>
  <si>
    <t>· Endiguer à une bonne distance du déversement pour en disposer plus tard.</t>
  </si>
  <si>
    <t>· Construir un dique más adelante del derrame para su desecho posterior.</t>
  </si>
  <si>
    <t>GUIDE 142</t>
  </si>
  <si>
    <t>GUÍA 142</t>
  </si>
  <si>
    <t>GUIA 142</t>
  </si>
  <si>
    <t>Oxidizers - Toxic (Liquid)</t>
  </si>
  <si>
    <t>Oxydants - Toxiques (liquides)</t>
  </si>
  <si>
    <t>Oxidantes – Tóxicos (líquidos)</t>
  </si>
  <si>
    <r>
      <t>· TOXIC;</t>
    </r>
    <r>
      <rPr>
        <sz val="10"/>
        <rFont val="Arial"/>
        <family val="2"/>
      </rPr>
      <t xml:space="preserve"> inhalation, ingestion or contact (skin, eyes) with vapors or substance may cause severe injury, burns or death.</t>
    </r>
  </si>
  <si>
    <r>
      <t xml:space="preserve">· TOXIQUE; </t>
    </r>
    <r>
      <rPr>
        <sz val="10"/>
        <rFont val="Arial"/>
        <family val="2"/>
      </rPr>
      <t>l'inhalation, l'ingestion ou le contact (yeux, peau) avec les vapeurs ou la substance peut causer de graves blessures, des brûlures ou la mort.</t>
    </r>
  </si>
  <si>
    <r>
      <t>· TÓXICO;</t>
    </r>
    <r>
      <rPr>
        <sz val="10"/>
        <rFont val="Arial"/>
        <family val="2"/>
      </rPr>
      <t xml:space="preserve"> la inhalación, ingestión o contacto con vapores (piel, ojos) o sustancia puede causar lesión severa, quemaduras o la muerte.</t>
    </r>
  </si>
  <si>
    <t>· Toxic/flammable fumes may accumulate in confined areas (basement, tanks, tank cars, etc.).</t>
  </si>
  <si>
    <t>· Des vapeurs toxiques/inflammables peuvent s'accumuler dans les endroits clos (sous-sols, citernes, wagons, etc.).</t>
  </si>
  <si>
    <t>· Humos tóxicos/inflamables pueden acumularse en áreas confinadas (sótano, carros tanque, etc.).</t>
  </si>
  <si>
    <t>· Use water spray to reduce vapors or divert vapor cloud drift.</t>
  </si>
  <si>
    <t xml:space="preserve">· Utiliser l'eau pulvérisée pour détourner ou réduire les émanations. </t>
  </si>
  <si>
    <t>· Usar rocío de agua para reducir los vapores; o desviar la nube de vapor a la deriva.</t>
  </si>
  <si>
    <t>GUIDE 143</t>
  </si>
  <si>
    <t>GUÍA 143</t>
  </si>
  <si>
    <t>GUIA 143</t>
  </si>
  <si>
    <t>Oxidizers (Unstable)</t>
  </si>
  <si>
    <t>Oxydants (instables)</t>
  </si>
  <si>
    <t>Oxidantes (inestables)</t>
  </si>
  <si>
    <t>· May explode from friction, heat or contamination.</t>
  </si>
  <si>
    <t>· Peut exploser sous l'action de la friction, de la chaleur ou de la contamination.</t>
  </si>
  <si>
    <t>· Puede explotar por fricción, calor o contaminación.</t>
  </si>
  <si>
    <r>
      <t>· TOXIC;</t>
    </r>
    <r>
      <rPr>
        <sz val="10"/>
        <rFont val="Arial"/>
        <family val="2"/>
      </rPr>
      <t xml:space="preserve"> inhalation, ingestion or contact (skin, eyes) with vapors, dusts or substance may cause severe injury, burns or death.</t>
    </r>
  </si>
  <si>
    <r>
      <t>· TOXIQUE;</t>
    </r>
    <r>
      <rPr>
        <sz val="10"/>
        <rFont val="Arial"/>
        <family val="2"/>
      </rPr>
      <t xml:space="preserve"> l'inhalation, l'ingestion ou le contact (yeux, peau) avec les vapeurs, les poussières ou la substance peut causer de graves blessures, des brûlures ou la mort.</t>
    </r>
  </si>
  <si>
    <r>
      <t>· TÓXICO;</t>
    </r>
    <r>
      <rPr>
        <sz val="10"/>
        <rFont val="Arial"/>
        <family val="2"/>
      </rPr>
      <t xml:space="preserve"> la inhalación, ingestión o contacto con vapores (piel, ojos) polvos o sustancias pueden causar lesiones severas, quemaduras o la muerte.</t>
    </r>
  </si>
  <si>
    <t>· Toxic fumes or dust may accumulate in confined areas (basement, tanks, hopper/tank cars, etc.).</t>
  </si>
  <si>
    <t>· Vapeurs et poussières toxiques peuvent s'accumuler dans les endroits clos (sous-sols, citernes, wagons, etc.).</t>
  </si>
  <si>
    <t>· Humos tóxicos o polvo pueden acumularse en áreas confinadas (sótano, carros tanque, y de tolva etc.).</t>
  </si>
  <si>
    <t>· Do not get water inside containers: a violent reaction may occur.</t>
  </si>
  <si>
    <t>· Empêcher l'infiltration d'eau dans les contenants; une réaction violente pourrait se produire.</t>
  </si>
  <si>
    <t>· No introducir agua en los contenedores. Puede ocurrir una reacción violenta.</t>
  </si>
  <si>
    <t>· Utiliser l'eau pulvérisée pour détourner ou réduire les émanations.</t>
  </si>
  <si>
    <t>GUIDE 144</t>
  </si>
  <si>
    <t>GUÍA 144</t>
  </si>
  <si>
    <t>GUIA 144</t>
  </si>
  <si>
    <t>Oxidizers (Water-Reactive)</t>
  </si>
  <si>
    <t>Oxydants (réagissant à l'eau)</t>
  </si>
  <si>
    <t>Oxidantes (reactivos con el agua)</t>
  </si>
  <si>
    <t>· React vigorously and/or explosively with water.</t>
  </si>
  <si>
    <t>· Réagissent vigoureusement et/ou explosivement avec l'eau.</t>
  </si>
  <si>
    <t>· Reacciona vigorosamente y/o explosivamente con agua.</t>
  </si>
  <si>
    <t>· Produce toxic and/or corrosive substances on contact with water.</t>
  </si>
  <si>
    <t>· Produisent des substances toxiques et/ou corrosives au contact de l'eau.</t>
  </si>
  <si>
    <t>· Se producen sustancias tóxicas y/o corrosivas al contacto con el agua.</t>
  </si>
  <si>
    <t>· Flammable/toxic gases may accumulate in tanks and hopper cars.</t>
  </si>
  <si>
    <t>· Des gaz inflammables/toxiques peuvent s'accumuler dans les wagons-citernes ou trémies.</t>
  </si>
  <si>
    <t>· Los gases tóxicos inflamables pueden acumularse en tanques y vagones tolva.</t>
  </si>
  <si>
    <t>· Some may produce flammable hydrogen gas upon contact with metals.</t>
  </si>
  <si>
    <t>· Certaines peuvent produire de l'hydrogène, un gaz inflammable, au contact avec des métaux.</t>
  </si>
  <si>
    <t>· Algunos pueden producir hidrógeno (gas inflamable) al contacto con metales.</t>
  </si>
  <si>
    <r>
      <t>· TOXIC;</t>
    </r>
    <r>
      <rPr>
        <sz val="10"/>
        <rFont val="Arial"/>
        <family val="2"/>
      </rPr>
      <t xml:space="preserve"> inhalation or contact with vapor, substance, or decomposition products may cause severe injury or death.</t>
    </r>
  </si>
  <si>
    <r>
      <t>· TOXIQUE;</t>
    </r>
    <r>
      <rPr>
        <sz val="10"/>
        <rFont val="Arial"/>
        <family val="2"/>
      </rPr>
      <t xml:space="preserve"> l'inhalation ou le contact avec la vapeur, la substance, ou les produits de décomposition peut causer de graves blessures ou la mort.</t>
    </r>
  </si>
  <si>
    <r>
      <t>· TÓXICO;</t>
    </r>
    <r>
      <rPr>
        <sz val="10"/>
        <rFont val="Arial"/>
        <family val="2"/>
      </rPr>
      <t xml:space="preserve"> la inhalación o contacto con el vapor, sustancia, o productos en descomposición puede causar severas lesiones, quemaduras o la muerte.</t>
    </r>
  </si>
  <si>
    <t>· Dry chemical, soda ash or lime.</t>
  </si>
  <si>
    <t>· Poudre chimique sèche, carbonate de sodium ou chaux éteinte.</t>
  </si>
  <si>
    <t>· Polvos químicos secos, carbonato de sodio o cal.</t>
  </si>
  <si>
    <t>GUIDE 145</t>
  </si>
  <si>
    <t>GUÍA 145</t>
  </si>
  <si>
    <t>GUIA 145</t>
  </si>
  <si>
    <t>Organic Peroxides (Heat and Contamination Sensitive)</t>
  </si>
  <si>
    <t>Peroxydes organiques (sensibles à la chaleur et à la contamination)</t>
  </si>
  <si>
    <t>Peróxidos Orgánicos (susceptibles a la contaminación y al calor)</t>
  </si>
  <si>
    <t>· Ingestion or contact (skin, eyes) with substance may cause severe injury or burns.</t>
  </si>
  <si>
    <t>· L'ingestion ou le contact (peau, yeux) avec la substance peut causer de graves blessures ou des brûlures.</t>
  </si>
  <si>
    <t>· La ingestión o contacto con la sustancia, puede causar severas lesiones o quemaduras en (piel y ojos).</t>
  </si>
  <si>
    <t>· Consider initial evacuation for at least 250 meters (800 feet) in all directions.</t>
  </si>
  <si>
    <t>· Envisager une première évacuation d'une distance d'au moins 250 mètres dans toutes les directions.</t>
  </si>
  <si>
    <t>· Considere una evacuación inicial de por lo menos 250 metros (800 pies) a la redonda.</t>
  </si>
  <si>
    <r>
      <t>· Water spray or fog is preferred; if water not available use dry chemical, CO</t>
    </r>
    <r>
      <rPr>
        <vertAlign val="subscript"/>
        <sz val="10"/>
        <color indexed="8"/>
        <rFont val="Arial"/>
        <family val="2"/>
      </rPr>
      <t>2</t>
    </r>
    <r>
      <rPr>
        <sz val="10"/>
        <color indexed="8"/>
        <rFont val="Arial"/>
        <family val="2"/>
      </rPr>
      <t xml:space="preserve"> or regular foam.</t>
    </r>
  </si>
  <si>
    <r>
      <t>· L'eau pulvérisée ou en brouillard est préférable; si l'eau n'est pas disponible utiliser la poudre chimique sèche, le CO</t>
    </r>
    <r>
      <rPr>
        <vertAlign val="subscript"/>
        <sz val="9"/>
        <rFont val="Arial"/>
        <family val="2"/>
      </rPr>
      <t>2</t>
    </r>
    <r>
      <rPr>
        <sz val="10"/>
        <rFont val="Arial"/>
        <family val="2"/>
      </rPr>
      <t xml:space="preserve"> ou la mousse régulière.</t>
    </r>
  </si>
  <si>
    <t>· Use water spray or fog; avoid aiming straight or solid streams directly onto the product.</t>
  </si>
  <si>
    <t>· Utiliser l'eau pulvérisée ou en brouillard; éviter de diriger un jet d'eau direct ou plein directement sur le produit.</t>
  </si>
  <si>
    <t>· Utilizar rocío de agua. Evite apuntar chorros directos o sólidos directamente al producto.</t>
  </si>
  <si>
    <t>· Keep substance wet using water spray.</t>
  </si>
  <si>
    <t>· Garder la substance mouillée à l'aide d'eau pulvérisée.</t>
  </si>
  <si>
    <t>· Mantener la sustancia húmeda usando rocío de agua.</t>
  </si>
  <si>
    <t>· Pick up with inert, damp, non-combustible material using clean, non-sparking tools and place into loosely covered plastic containers for later disposal.</t>
  </si>
  <si>
    <t>· Ramasser avec une matière inerte, humide et non combustible en utilisant des outils antiétincelles propres et transférer dans des contenants en plastique non scellés pour en disposer plus tard.</t>
  </si>
  <si>
    <t>· Absorber con material inerte húmedo, no combustible, usando herramientas limpias que no provoquen chispas y colocar el material en contenedores tapados holgadamente, cubiertos de plástico para su desecho posterior.</t>
  </si>
  <si>
    <t>· Remove material from skin immediately.</t>
  </si>
  <si>
    <t>· Nettoyer la peau immédiatement.</t>
  </si>
  <si>
    <t>· Quitar el material de la piel inmediatamente.</t>
  </si>
  <si>
    <t>GUIDE 146</t>
  </si>
  <si>
    <t>GUÍA 146</t>
  </si>
  <si>
    <t>GUIA 146</t>
  </si>
  <si>
    <t>Organic Peroxides (Heat, Contamination and Friction Sensitive)</t>
  </si>
  <si>
    <t>Peroxydes organiques (sensibles à la chaleur, à la friction et à la contamination)</t>
  </si>
  <si>
    <t>Peróxidos Orgánicos (susceptibles a la contaminación, calor y fricción)</t>
  </si>
  <si>
    <r>
      <t>· L'eau pulvérisée ou en brouillard est préférable; si l'eau n'est pas disponible utiliser la poudre chimique sèche, le CO</t>
    </r>
    <r>
      <rPr>
        <vertAlign val="subscript"/>
        <sz val="9"/>
        <rFont val="Arial"/>
        <family val="2"/>
      </rPr>
      <t>2</t>
    </r>
    <r>
      <rPr>
        <vertAlign val="subscript"/>
        <sz val="10"/>
        <rFont val="Arial"/>
        <family val="2"/>
      </rPr>
      <t xml:space="preserve"> </t>
    </r>
    <r>
      <rPr>
        <sz val="10"/>
        <rFont val="Arial"/>
        <family val="2"/>
      </rPr>
      <t>ou la mousse régulière.</t>
    </r>
  </si>
  <si>
    <t>GUIDE 147</t>
  </si>
  <si>
    <t>GUÍA 147</t>
  </si>
  <si>
    <t>GUIA 147</t>
  </si>
  <si>
    <t>Lithium Ion Batteries</t>
  </si>
  <si>
    <t>Piles au lithium ionique</t>
  </si>
  <si>
    <t>Baterías de Ion-Litio</t>
  </si>
  <si>
    <t>· Lithium ion batteries contain flammable liquid electrolyte that may vent, ignite and produce sparks when subjected to high temperatures (&gt; 150°C (302°F)), when damaged or abused (e.g., mechanical damage or electrical overcharging).</t>
  </si>
  <si>
    <t>· Les piles au lithium ionique contiennent un électrolyte liquide inflammable qui peut se ventiler, s'enflammer et produire des étincelles lorsque soumises à de hautes températures (&gt; 150°C), lorsqu'endommagées ou abusées (dommage mécanique ou surcharge électrique).</t>
  </si>
  <si>
    <t>· Las baterías de Ion-Litio contienen un electrolito líquido inflamable que puede ventearse, encenderse y producir chispas cuando se expone a altas temperaturas (&gt; 150°C (302°F)), cuando se daña o abusa (ej. daño mecánico o sobrecarga eléctrica).</t>
  </si>
  <si>
    <t>· May ignite other batteries in close proximity.</t>
  </si>
  <si>
    <t>· Peut enflammer d'autres piles situées à proximité.</t>
  </si>
  <si>
    <t>· Puede encender otras baterías cercanas.</t>
  </si>
  <si>
    <t>· Contact with battery electrolyte may be irritating to skin, eyes and mucous membranes.</t>
  </si>
  <si>
    <t>· Le contact avec l'électrolyte des piles peut être irritant pour la peau, les yeux et les muqueuses.</t>
  </si>
  <si>
    <t>· El contacto con el electrolito de la batería puede ser irritante a la piel, ojos y membranas mucosas.</t>
  </si>
  <si>
    <t>· Burning batteries may produce toxic hydrogen fluoride gas (see GUIDE 125).</t>
  </si>
  <si>
    <t>· Un incendie impliquant des piles peut dégager du fluorure d'hydrogène, un gaz toxique (Consulter le GUIDE 125).</t>
  </si>
  <si>
    <t>· Las baterías incendiadas pueden producir gas tóxico de Fluoruro de Hidrógeno (vea GUÍA 125).</t>
  </si>
  <si>
    <t>· Fumes may cause dizziness or asphyxiation.</t>
  </si>
  <si>
    <t>· La fumée peut causer des étourdissements ou l'asphyxie.</t>
  </si>
  <si>
    <t>· Los humos pueden causar vértigo o asfixia.</t>
  </si>
  <si>
    <t>· If rail car or trailer is involved in a fire, ISOLATE for 500 meters (1/3 mile) in all directions; also initiate evacuation including emergency responders for 500 meters (1/3 mile) in all directions.</t>
  </si>
  <si>
    <t>· Si un wagon ou une remorque est impliquée dans un feu, ISOLER 500 mètres dans toutes les directions; de plus, envisager une première évacuation, incluant les intervenants d'urgence, pour 500 mètres dans toutes les directions.</t>
  </si>
  <si>
    <t>· Si un carro de ferrocarril o remolque está involucrado en un incendio, AISLE a la redonda a 500 metros (1/3 de milla); también, inicie la evacuación a la redonda a 500 metros (1/3 de milla) de los respondedores de emergencia.</t>
  </si>
  <si>
    <t>· Absorber con tierra, arena u otro material absorbente no combustible.</t>
  </si>
  <si>
    <t>· Leaking batteries and contaminated absorbent material should be placed in metal containers.</t>
  </si>
  <si>
    <t>· Les piles qui perdent du liquide ainsi que tout matériel absorbant devraient être placés dans des contenants en métal.</t>
  </si>
  <si>
    <t>· Las baterías con fugas y el material absorbente contaminado deben colocarse en contenedores metálicos.</t>
  </si>
  <si>
    <t>GUIDE 148</t>
  </si>
  <si>
    <t>GUÍA 148</t>
  </si>
  <si>
    <t>GUIA 148</t>
  </si>
  <si>
    <t>Organic Peroxides (Heat and Contamination Sensitive / Temperature Controlled)</t>
  </si>
  <si>
    <t>Peroxydes organiques (sensibles à la chaleur et à la contamination/sous contrôle de température)</t>
  </si>
  <si>
    <t>Peróxidos Orgánicos (susceptibles a la calor y al contaminación / temperatura controlada)</t>
  </si>
  <si>
    <t>· May explode from heat, contamination or loss of temperature control.</t>
  </si>
  <si>
    <t>· Peut exploser sous l'action de la chaleur, de la contamination ou de la perte du contrôle de température.</t>
  </si>
  <si>
    <t>· Puede explotar por calor, contaminación o pérdida de control de temperatura.</t>
  </si>
  <si>
    <t>· These materials are particularly sensitive to temperature rises. Above a given "Control Temperature" they decompose violently and catch fire.</t>
  </si>
  <si>
    <t>· Ces substances sont particulièrement sensibles aux élévations de température. Au-dessus de leur "température de contrôle", ils se décomposent violemment et s'enflamment.</t>
  </si>
  <si>
    <t>· Estos materiales son particularmente sensibles a las temperaturas elevadas. Arriba de un “Control de Temperatura” dado se descomponen violentamente y prenden fuego.</t>
  </si>
  <si>
    <t>· May ignite spontaneously if exposed to air.</t>
  </si>
  <si>
    <t>· Peut s'enflammer spontanément au contact de l'air.</t>
  </si>
  <si>
    <t>· Puede encender espontáneamente, si se expone al aire.</t>
  </si>
  <si>
    <t>· The temperature of the substance must be maintained at or below the "Control Temperature" at all times.</t>
  </si>
  <si>
    <t>· La température de la substance doit être maintenue égale ou inférieure à la "température de contrôle" en tout temps.</t>
  </si>
  <si>
    <t>· La sustancia deben mantenerse siempre a una temperatura igual o más baja que la “temperatura de control”.</t>
  </si>
  <si>
    <t>· BEWARE OF POSSIBLE CONTAINER EXPLOSION.</t>
  </si>
  <si>
    <t>· ATTENTION, LE CONTENANT POURRAIT EXPLOSER.</t>
  </si>
  <si>
    <t>· TENGA CUIDADO DE LA POSIBLE EXPLOSIÓN DEL CONTENEDOR.</t>
  </si>
  <si>
    <t>· DO NOT allow the substance to warm up. Use a coolant agent such as dry ice or ice (wear thermal protective gloves). If this is not possible or none can be obtained, evacuate the area immediately.</t>
  </si>
  <si>
    <t>· NE PAS laisser la substance se réchauffer. Utiliser un agent de refroidissement tel que de la glace sèche ou de la glace (porter des gants de protection thermique). Si non-disponible ou si la manoeuvre est impossible, évacuer immédiatement les environs.</t>
  </si>
  <si>
    <t>· NO permita que la sustancia se caliente. Use un agente refrigerante como hielo seco o hielo (utilice guantes de protección térmica). Si esto no es posible o no pueden obtenerse, evacue el área de inmediato.</t>
  </si>
  <si>
    <t>GUIDE 149</t>
  </si>
  <si>
    <t>GUÍA 149</t>
  </si>
  <si>
    <t>GUIA 149</t>
  </si>
  <si>
    <t>Substances (Self-Reactive)</t>
  </si>
  <si>
    <t>Substances (autoréactives)</t>
  </si>
  <si>
    <t>Sustancias (auto reactivas)</t>
  </si>
  <si>
    <t>· Self-decomposition, self-polymerization, or self-ignition may be triggered by heat, chemical reaction, friction or impact.</t>
  </si>
  <si>
    <t>· Une auto-décomposition, auto-polymérisation, ou auto-ignition peut être induit par la chaleur, une réaction chimique, la friction ou un impact.</t>
  </si>
  <si>
    <t>· La auto-descomposición, auto-polimerización, o auto-ignición pueden ser provocados por calor, reacción química, fricción o impacto.</t>
  </si>
  <si>
    <t>· May burn violently. Decomposition or polymerization may be self-accelerating and produce large amounts of gases.</t>
  </si>
  <si>
    <t>· Peut brûler violemment. La décomposition ou polymérisation peut s'auto-accélérer et dégager de grandes quantités de gaz.</t>
  </si>
  <si>
    <t>· Puede arder violentamente. La descomposición o polimerización puede autoacelerarse y producirse grandes cantidades de gases.</t>
  </si>
  <si>
    <t>· Vapors or dust may form explosive mixtures with air.</t>
  </si>
  <si>
    <t>· Les vapeurs ou poussières peuvent former des mélanges explosifs avec l'air.</t>
  </si>
  <si>
    <t>· Los vapores o el polvo pueden formar mezclas explosivas con el aire.</t>
  </si>
  <si>
    <t>· May produce irritating, toxic and/or corrosive gases.</t>
  </si>
  <si>
    <t>· Peut produire des gaz irritants, toxiques et/ou corrosifs.</t>
  </si>
  <si>
    <t>· Puede producir gases irritantes tóxicos, y/o corrosivos.</t>
  </si>
  <si>
    <t>GUIDE 150</t>
  </si>
  <si>
    <t>GUÍA 150</t>
  </si>
  <si>
    <t>GUIA 150</t>
  </si>
  <si>
    <t>Substances (Self-Reactive / Temperature Controlled)</t>
  </si>
  <si>
    <t>Substances (autoréactives/sous contrôle de température)</t>
  </si>
  <si>
    <t>Sustancias (auto reactivas / temperatura controlada)</t>
  </si>
  <si>
    <t>· Self-accelerating decomposition may occur if the specific control temperature is not maintained.</t>
  </si>
  <si>
    <t>· Une décomposition auto-accélérée peut avoir lieu si la température de contrôle spécifiée n'est pas maintenue.</t>
  </si>
  <si>
    <t>· Puede ocurrir una descomposición autoacelerada si no se mantiene el control específico de temperatura.</t>
  </si>
  <si>
    <t>· These materials are particularly sensitive to temperature rises. Above a given "Control Temperature" they decompose or polymerize violently and may catch fire.</t>
  </si>
  <si>
    <t>· Ces substances sont particulièrement sensibles aux élévations de température. Au-dessus de leur "température de contrôle", ils se décomposent ou polymérisent violemment et peuvent s'enflammer.</t>
  </si>
  <si>
    <t>· Estos materiales son particularmente sensibles a los aumentos de temperatura. Por encima de un "Control de Temperatura" dado que se descomponen o polimerizan violentamente y pueden prender fuego.</t>
  </si>
  <si>
    <t>GUIDE 151</t>
  </si>
  <si>
    <t>GUÍA 151</t>
  </si>
  <si>
    <t>GUIA 151</t>
  </si>
  <si>
    <t>Substances - Toxic (Non-combustible)</t>
  </si>
  <si>
    <t>Substances - Toxiques (non-combustibles)</t>
  </si>
  <si>
    <t>Sustancias - Tóxicas (no combustibles)</t>
  </si>
  <si>
    <r>
      <t>· Highly toxic,</t>
    </r>
    <r>
      <rPr>
        <sz val="10"/>
        <color indexed="8"/>
        <rFont val="Arial"/>
        <family val="2"/>
      </rPr>
      <t xml:space="preserve"> may be fatal if inhaled, ingested or absorbed through skin.</t>
    </r>
  </si>
  <si>
    <r>
      <t xml:space="preserve">· </t>
    </r>
    <r>
      <rPr>
        <b/>
        <sz val="10"/>
        <rFont val="Arial"/>
        <family val="2"/>
      </rPr>
      <t>Très toxique</t>
    </r>
    <r>
      <rPr>
        <sz val="10"/>
        <rFont val="Arial"/>
        <family val="2"/>
      </rPr>
      <t>, l'inhalation, l'ingestion ou l'absorption cutanée peut être fatale.</t>
    </r>
  </si>
  <si>
    <r>
      <t xml:space="preserve">· </t>
    </r>
    <r>
      <rPr>
        <b/>
        <sz val="10"/>
        <rFont val="Arial"/>
        <family val="2"/>
      </rPr>
      <t>Altamente tóxico</t>
    </r>
    <r>
      <rPr>
        <sz val="10"/>
        <rFont val="Arial"/>
        <family val="2"/>
      </rPr>
      <t>, puede ser fatal si se inhala, se ingiere o por absorción cutánea.</t>
    </r>
  </si>
  <si>
    <t>· Avoid any skin contact.</t>
  </si>
  <si>
    <t>· Éviter tout contact avec la peau.</t>
  </si>
  <si>
    <t>· Evitar cualquier contacto con la piel.</t>
  </si>
  <si>
    <t>· Non-combustible, substance itself does not burn but may decompose upon heating to produce corrosive and/or toxic fumes.</t>
  </si>
  <si>
    <t>· Non-combustible, la substance ne brûle pas mais peut se décomposer sous l'effet de la chaleur et générer des gaz corrosifs et/ou toxiques.</t>
  </si>
  <si>
    <t>· Las sustancias no-combustibles no encienden por sí mismas, pero se pueden descomponer al calentarse y producir vapores corrosivos y/o tóxicos.</t>
  </si>
  <si>
    <t>· Runoff may pollute waterways.</t>
  </si>
  <si>
    <t>· Les eaux de ruissellement peuvent polluer les cours d'eau.</t>
  </si>
  <si>
    <t>· La fuga resultante puede contaminar las vías navegables.</t>
  </si>
  <si>
    <r>
      <t>· Dry chemical, CO</t>
    </r>
    <r>
      <rPr>
        <vertAlign val="subscript"/>
        <sz val="10"/>
        <color indexed="8"/>
        <rFont val="Arial"/>
        <family val="2"/>
      </rPr>
      <t>2</t>
    </r>
    <r>
      <rPr>
        <sz val="10"/>
        <color indexed="8"/>
        <rFont val="Arial"/>
        <family val="2"/>
      </rPr>
      <t xml:space="preserve"> or water spray.</t>
    </r>
  </si>
  <si>
    <r>
      <t>· Poudre chimique sèche, CO</t>
    </r>
    <r>
      <rPr>
        <vertAlign val="subscript"/>
        <sz val="9"/>
        <rFont val="Arial"/>
        <family val="2"/>
      </rPr>
      <t>2</t>
    </r>
    <r>
      <rPr>
        <sz val="10"/>
        <rFont val="Arial"/>
        <family val="2"/>
      </rPr>
      <t xml:space="preserve"> ou eau pulvérisée.</t>
    </r>
  </si>
  <si>
    <r>
      <t>· Polvos químicos secos, CO</t>
    </r>
    <r>
      <rPr>
        <vertAlign val="subscript"/>
        <sz val="10"/>
        <color indexed="8"/>
        <rFont val="Arial"/>
        <family val="2"/>
      </rPr>
      <t>2</t>
    </r>
    <r>
      <rPr>
        <sz val="10"/>
        <color indexed="8"/>
        <rFont val="Arial"/>
        <family val="2"/>
      </rPr>
      <t xml:space="preserve"> o rocío de agua.</t>
    </r>
  </si>
  <si>
    <t>· Cover with plastic sheet to prevent spreading.</t>
  </si>
  <si>
    <t>· Couvrir d'une bâche de plastique pour éviter la dispersion.</t>
  </si>
  <si>
    <t>· Cubra con una hoja de plástico para prevenir su propagación.</t>
  </si>
  <si>
    <t>· DO NOT GET WATER INSIDE CONTAINERS.</t>
  </si>
  <si>
    <t>· EMPÊCHER L'INFILTRATION D'EAU DANS LES CONTENANTS.</t>
  </si>
  <si>
    <t>· NO INTRODUCIR AGUA EN LOS CONTENEDORES.</t>
  </si>
  <si>
    <t>GUIDE 152</t>
  </si>
  <si>
    <t>GUÍA 152</t>
  </si>
  <si>
    <t>GUIA 152</t>
  </si>
  <si>
    <t>Substances - Toxic (Combustible)</t>
  </si>
  <si>
    <t>Substances - Toxiques (combustibles)</t>
  </si>
  <si>
    <t>Sustancias - Tóxicas (combustibles)</t>
  </si>
  <si>
    <r>
      <t xml:space="preserve">· Highly toxic, </t>
    </r>
    <r>
      <rPr>
        <sz val="10"/>
        <color indexed="8"/>
        <rFont val="Arial"/>
        <family val="2"/>
      </rPr>
      <t>may be fatal if inhaled, ingested or absorbed through skin.</t>
    </r>
  </si>
  <si>
    <r>
      <t>· Altamente tóxico,</t>
    </r>
    <r>
      <rPr>
        <sz val="10"/>
        <rFont val="Arial"/>
        <family val="2"/>
      </rPr>
      <t xml:space="preserve"> puede ser fatal si se inhala, se ingiere o por absorción cutánea.</t>
    </r>
  </si>
  <si>
    <t>· Combustible material: may burn but does not ignite readily.</t>
  </si>
  <si>
    <t>· Substance combustible; peut brûler mais ne s'enflamme pas facilement.</t>
  </si>
  <si>
    <t>· El material combustible: puede arder, pero no se enciende fácilmente.</t>
  </si>
  <si>
    <t>GUIDE 153</t>
  </si>
  <si>
    <t>GUÍA 153</t>
  </si>
  <si>
    <t>GUIA 153</t>
  </si>
  <si>
    <t>Substances - Toxic and/or Corrosive (Combustible)</t>
  </si>
  <si>
    <t>Substances - Toxiques et/ou Corrosives (combustibles)</t>
  </si>
  <si>
    <t>Sustancias - Tóxicas y/o Corrosivas (combustibles)</t>
  </si>
  <si>
    <r>
      <t>· Dry chemical, CO</t>
    </r>
    <r>
      <rPr>
        <vertAlign val="subscript"/>
        <sz val="10"/>
        <color indexed="8"/>
        <rFont val="Arial"/>
        <family val="2"/>
      </rPr>
      <t xml:space="preserve">2 </t>
    </r>
    <r>
      <rPr>
        <sz val="10"/>
        <color indexed="8"/>
        <rFont val="Arial"/>
        <family val="2"/>
      </rPr>
      <t>or water spray.</t>
    </r>
  </si>
  <si>
    <r>
      <t>· Dry chemical, CO</t>
    </r>
    <r>
      <rPr>
        <vertAlign val="subscript"/>
        <sz val="10"/>
        <color indexed="8"/>
        <rFont val="Arial"/>
        <family val="2"/>
      </rPr>
      <t>2</t>
    </r>
    <r>
      <rPr>
        <sz val="10"/>
        <color indexed="8"/>
        <rFont val="Arial"/>
        <family val="2"/>
      </rPr>
      <t>, alcohol-resistant foam or water spray.</t>
    </r>
  </si>
  <si>
    <r>
      <t>· Poudre chimique sèche, CO</t>
    </r>
    <r>
      <rPr>
        <vertAlign val="subscript"/>
        <sz val="9"/>
        <rFont val="Arial"/>
        <family val="2"/>
      </rPr>
      <t>2</t>
    </r>
    <r>
      <rPr>
        <sz val="10"/>
        <rFont val="Arial"/>
        <family val="2"/>
      </rPr>
      <t>, mousse antialcool ou eau pulvérisée.</t>
    </r>
  </si>
  <si>
    <r>
      <t>· Usar polvo químico seco, CO</t>
    </r>
    <r>
      <rPr>
        <vertAlign val="subscript"/>
        <sz val="10"/>
        <color indexed="8"/>
        <rFont val="Arial"/>
        <family val="2"/>
      </rPr>
      <t>2</t>
    </r>
    <r>
      <rPr>
        <sz val="10"/>
        <color indexed="8"/>
        <rFont val="Arial"/>
        <family val="2"/>
      </rPr>
      <t>, rocío de agua o espuma resistente al alcohol.</t>
    </r>
  </si>
  <si>
    <t>GUIDE 154</t>
  </si>
  <si>
    <t>GUÍA 154</t>
  </si>
  <si>
    <t>GUIA 154</t>
  </si>
  <si>
    <t>Substances - Toxic and/or Corrosive (Non-Combustible)</t>
  </si>
  <si>
    <t>Substances - Toxiques et/ou Corrosives (non-combustibles)</t>
  </si>
  <si>
    <t>Sustancias - Tóxicas y/o Corrosivas (no combustibles)</t>
  </si>
  <si>
    <t>· Some are oxidizers and may ignite combustibles (wood, paper, oil, clothing, etc.).</t>
  </si>
  <si>
    <t>· Certaines sont oxydantes et peuvent enflammer des matières combustibles (bois, papier, huile, tissus, etc.).</t>
  </si>
  <si>
    <t>· Algunos son oxidantes y pueden encender otros materiales combustibles (madera, aceite, ropa, etc.).</t>
  </si>
  <si>
    <t>· For electric vehicles or equipment, GUIDE 147 (lithium ion batteries) or GUIDE 138 (sodium batteries) should also be consulted.</t>
  </si>
  <si>
    <t>· Pour les véhicules et équipements électriques, GUIDE 147 (piles au lithium ionique) ou GUIDE 138 (accumulateurs au sodium) devrait également être consulté.</t>
  </si>
  <si>
    <t>· Para vehículos o equipo eléctrico, la GUÍA 147 (Baterías de iones de litio) o la GUÍA 138 (Baterías de sodio) también deben ser consultadas.</t>
  </si>
  <si>
    <t>GUIDE 155</t>
  </si>
  <si>
    <t>GUÍA 155</t>
  </si>
  <si>
    <t>GUIA 155</t>
  </si>
  <si>
    <t>Substances - Toxic and/or Corrosive (Flammable / Water-Sensitive)</t>
  </si>
  <si>
    <t>Substances - Toxiques et/ou Corrosives (inflammables/sensibles à l'eau)</t>
  </si>
  <si>
    <t>Sustancias - Tóxicas y/o Corrosivas (inflamables / susceptibles al agua)</t>
  </si>
  <si>
    <t>· Vapors form explosive mixtures with air: indoors, outdoors and sewers explosion hazards.</t>
  </si>
  <si>
    <t>· Les vapeurs forment des mélanges explosifs avec l'air; danger d'explosion à l'intérieur, à l'extérieur et dans les égouts.</t>
  </si>
  <si>
    <t>· Los vapores forman mezclas explosivas con el aire: peligro de explosión en interiores, exteriores, y alcantarillas.</t>
  </si>
  <si>
    <t>· Substance will react with water (some violently) releasing flammable, toxic or corrosive gases and runoff.</t>
  </si>
  <si>
    <t>· La substance réagit à l'eau (certaines violemment) dégageant des gaz et des ruissellements inflammables, toxiques ou corrosifs.</t>
  </si>
  <si>
    <t>· La sustancia reaccionará con agua, (algunas veces violentamente) despidiendo gases y vertidos inflamables, corrosivos y/o tóxicos.</t>
  </si>
  <si>
    <r>
      <t xml:space="preserve">· </t>
    </r>
    <r>
      <rPr>
        <b/>
        <sz val="10"/>
        <rFont val="Arial"/>
        <family val="2"/>
      </rPr>
      <t>TOXIQUE</t>
    </r>
    <r>
      <rPr>
        <sz val="10"/>
        <rFont val="Arial"/>
        <family val="2"/>
      </rPr>
      <t>; l'inhalation, l'ingestion ou le contact (yeux, peau) avec les vapeurs, les poussières ou la substance peut causer de graves blessures, des brûlures ou la mort.</t>
    </r>
  </si>
  <si>
    <t>· Bromoacetates and chloroacetates are extremely irritating/lachrymators (cause eye irritation and flow of tears).</t>
  </si>
  <si>
    <t>· Les bromoacétates et chloroacétates sont extrêmement irritants/lacrymogènes (causent l'irritation des yeux et l'écoulement de larmes).</t>
  </si>
  <si>
    <t>· Los bromoacetatos y cloroacetatos son extremadamente irritantes / lacrimógenos (causan irritación en los ojos y flujo de lágrimas).</t>
  </si>
  <si>
    <t>· Reaction with water or moist air will release toxic, corrosive or flammable gases.</t>
  </si>
  <si>
    <t>· La réaction avec l'eau ou l'air humide produira des gaz toxiques, corrosifs ou inflammables.</t>
  </si>
  <si>
    <t>· La reacción con el agua o aire húmedo puede producir gases tóxicos, corrosivos e inflamables.</t>
  </si>
  <si>
    <t>· Note: Most foams will react with the material and release corrosive/toxic gases.</t>
  </si>
  <si>
    <t>· Note: La plupart des mousses réagiront avec la substance et produiront des gaz corrosifs/toxiques.</t>
  </si>
  <si>
    <t>· Nota: La mayoría de las espumas reaccionan con el material y despiden gases corrosivos/tóxicos.</t>
  </si>
  <si>
    <r>
      <t>CAUTION: For Acetyl chloride (UN1717), use CO</t>
    </r>
    <r>
      <rPr>
        <b/>
        <vertAlign val="subscript"/>
        <sz val="10"/>
        <color indexed="8"/>
        <rFont val="Arial"/>
        <family val="2"/>
      </rPr>
      <t>2</t>
    </r>
    <r>
      <rPr>
        <b/>
        <sz val="10"/>
        <color indexed="8"/>
        <rFont val="Arial"/>
        <family val="2"/>
      </rPr>
      <t xml:space="preserve"> or dry chemical only.</t>
    </r>
  </si>
  <si>
    <r>
      <t>ATTENTION: Pour le Chlorure d'acétyle (UN1717), utiliser seulement du CO</t>
    </r>
    <r>
      <rPr>
        <b/>
        <vertAlign val="subscript"/>
        <sz val="9"/>
        <rFont val="Arial"/>
        <family val="2"/>
      </rPr>
      <t>2</t>
    </r>
    <r>
      <rPr>
        <b/>
        <sz val="10"/>
        <rFont val="Arial"/>
        <family val="2"/>
      </rPr>
      <t xml:space="preserve"> ou une poudre chimique sèche.</t>
    </r>
  </si>
  <si>
    <r>
      <t>· CO</t>
    </r>
    <r>
      <rPr>
        <vertAlign val="subscript"/>
        <sz val="10"/>
        <color indexed="8"/>
        <rFont val="Arial"/>
        <family val="2"/>
      </rPr>
      <t>2</t>
    </r>
    <r>
      <rPr>
        <sz val="10"/>
        <color indexed="8"/>
        <rFont val="Arial"/>
        <family val="2"/>
      </rPr>
      <t>, dry chemical, dry sand, alcohol-resistant foam.</t>
    </r>
  </si>
  <si>
    <r>
      <t>· CO</t>
    </r>
    <r>
      <rPr>
        <vertAlign val="subscript"/>
        <sz val="9"/>
        <rFont val="Arial"/>
        <family val="2"/>
      </rPr>
      <t>2</t>
    </r>
    <r>
      <rPr>
        <sz val="10"/>
        <rFont val="Arial"/>
        <family val="2"/>
      </rPr>
      <t>, poudre chimique sèche, sable sec, mousse antialcool.</t>
    </r>
  </si>
  <si>
    <r>
      <t>· CO</t>
    </r>
    <r>
      <rPr>
        <vertAlign val="subscript"/>
        <sz val="10"/>
        <color indexed="8"/>
        <rFont val="Arial"/>
        <family val="2"/>
      </rPr>
      <t>2</t>
    </r>
    <r>
      <rPr>
        <sz val="10"/>
        <color indexed="8"/>
        <rFont val="Arial"/>
        <family val="2"/>
      </rPr>
      <t>, polvo químico seco, arena seca, espuma resistente al alcohol.</t>
    </r>
  </si>
  <si>
    <r>
      <t>· FOR CHLOROSILANES, DO NOT USE WATER;</t>
    </r>
    <r>
      <rPr>
        <sz val="10"/>
        <color indexed="8"/>
        <rFont val="Arial"/>
        <family val="2"/>
      </rPr>
      <t xml:space="preserve"> use AFFF alcohol-resistant medium-expansion foam.</t>
    </r>
  </si>
  <si>
    <t>GUIDE 156</t>
  </si>
  <si>
    <t>GUÍA 156</t>
  </si>
  <si>
    <t>GUIA 156</t>
  </si>
  <si>
    <t>Substances - Toxic and/or Corrosive (Combustible / Water-Sensitive)</t>
  </si>
  <si>
    <t>Substances - Toxiques et/ou Corrosives (combustibles/sensibles à l'eau)</t>
  </si>
  <si>
    <t>Sustancias - Tóxicas y/o Corrosivas (combustibles / susceptibles al agua)</t>
  </si>
  <si>
    <r>
      <t>·</t>
    </r>
    <r>
      <rPr>
        <b/>
        <sz val="10"/>
        <rFont val="Arial"/>
        <family val="2"/>
      </rPr>
      <t xml:space="preserve"> POUR LES CHLOROSILANES, NE PAS UTILISER D'EAU</t>
    </r>
    <r>
      <rPr>
        <sz val="10"/>
        <rFont val="Arial"/>
        <family val="2"/>
      </rPr>
      <t>; utiliser de la mousse antialcool AFFF à expansion moyenne.</t>
    </r>
  </si>
  <si>
    <t>GUIDE 157</t>
  </si>
  <si>
    <t>GUÍA 157</t>
  </si>
  <si>
    <t>GUIA 157</t>
  </si>
  <si>
    <t>Substances - Toxic and/or Corrosive (Non-Combustible / Water-Sensitive)</t>
  </si>
  <si>
    <t>Substances - Toxiques et/ou Corrosives (non-combustibles/sensibles à l'eau)</t>
  </si>
  <si>
    <t>Sustancias - Tóxicas y/o Corrosivas (no combustibles / susceptibles al agua)</t>
  </si>
  <si>
    <t>· Reaction with water or moist air may release toxic, corrosive or flammable gases.</t>
  </si>
  <si>
    <t>· La réaction avec l'eau ou l'air humide peut produire des gaz toxiques, corrosifs ou inflammables.</t>
  </si>
  <si>
    <t>· La reacción con el agua o el aire húmedo puede producir gases tóxicos, corrosivos e inflamables.</t>
  </si>
  <si>
    <t>· UN1796, UN1802, UN1826, UN2032, UN3084, UN3085, and, at concentrations above 65%, UN2031 may act as oxidizers. Also consult GUIDE 140.</t>
  </si>
  <si>
    <t>· UN1796, UN1802, UN1826, UN2032, UN3084, UN3085 et, à des concentrations supérieures à 65%, UN2031, peuvent agir comme substances comburantes. Consultez également le GUIDE 140.</t>
  </si>
  <si>
    <t>· UN1796, UN1802, UN1826, UN2032, UN3084, UN3085, y en concentraciones superiores al 65%, UN2031 pueden actuar como oxidantes. También consulte la GUÍA 140.</t>
  </si>
  <si>
    <t>· Vapors may accumulate in confined areas (basement, tanks, hopper/tank cars, etc.).</t>
  </si>
  <si>
    <t>· Les vapeurs peuvent s'accumuler dans les endroits clos (sous-sols, citernes, wagons citernes/trémies, etc.).</t>
  </si>
  <si>
    <t>· Los vapores pueden acumularse en áreas confinadas (sótano, tanques, carros de ferrocarril y de tolva, etc.).</t>
  </si>
  <si>
    <t>· Substance may react with water (some violently), releasing corrosive and/or toxic gases and runoff.</t>
  </si>
  <si>
    <t>· La substance peut réagir à l'eau (certaines violemment) dégageant des ruissellements et des gaz corrosifs et/ou toxiques.</t>
  </si>
  <si>
    <t>· La sustancia puede reaccionar con el agua (algunas veces violentamente) liberando gases y vertidos corrosivos y/o tóxicos.</t>
  </si>
  <si>
    <t>· Note: Some foams will react with the material and release corrosive/toxic gases.</t>
  </si>
  <si>
    <t>· Note: Certaines mousses réagiront avec la substance et produiront des gaz corrosifs/toxiques.</t>
  </si>
  <si>
    <t>· Nota: Algunas espumas pueden reaccionar con el material y liberar gases corrosivos/tóxicos.</t>
  </si>
  <si>
    <r>
      <t>· CO</t>
    </r>
    <r>
      <rPr>
        <vertAlign val="subscript"/>
        <sz val="10"/>
        <color indexed="8"/>
        <rFont val="Arial"/>
        <family val="2"/>
      </rPr>
      <t>2</t>
    </r>
    <r>
      <rPr>
        <sz val="10"/>
        <color indexed="8"/>
        <rFont val="Arial"/>
        <family val="2"/>
      </rPr>
      <t xml:space="preserve"> (except for Cyanides), dry chemical, dry sand, alcohol-resistant foam.</t>
    </r>
  </si>
  <si>
    <r>
      <t>· CO</t>
    </r>
    <r>
      <rPr>
        <vertAlign val="subscript"/>
        <sz val="9"/>
        <rFont val="Arial"/>
        <family val="2"/>
      </rPr>
      <t>2</t>
    </r>
    <r>
      <rPr>
        <sz val="10"/>
        <rFont val="Arial"/>
        <family val="2"/>
      </rPr>
      <t xml:space="preserve"> (sauf pour les cyanures), poudre chimique sèche, sable sec, mousse antialcool.</t>
    </r>
  </si>
  <si>
    <r>
      <t>· CO</t>
    </r>
    <r>
      <rPr>
        <vertAlign val="subscript"/>
        <sz val="10"/>
        <color indexed="8"/>
        <rFont val="Arial"/>
        <family val="2"/>
      </rPr>
      <t>2</t>
    </r>
    <r>
      <rPr>
        <sz val="10"/>
        <color indexed="8"/>
        <rFont val="Arial"/>
        <family val="2"/>
      </rPr>
      <t xml:space="preserve"> (excepto para cianuros), polvo químico seco, arena seca, espuma resistente al alcohol.</t>
    </r>
  </si>
  <si>
    <r>
      <t xml:space="preserve">· In case of skin contact with Hydrofluoric acid (UN1790), </t>
    </r>
    <r>
      <rPr>
        <sz val="10"/>
        <color indexed="8"/>
        <rFont val="Arial"/>
        <family val="2"/>
      </rPr>
      <t>if calcium gluconate gel is available, rinse 5 minutes, then apply gel. Otherwise, continue rinsing until medical treatment is available.</t>
    </r>
  </si>
  <si>
    <r>
      <t xml:space="preserve">· En cas de contact cutané avec l'acide fluorhydrique (UN1790), </t>
    </r>
    <r>
      <rPr>
        <sz val="10"/>
        <color indexed="8"/>
        <rFont val="Arial"/>
        <family val="2"/>
      </rPr>
      <t>si un gel de gluconate de calcium est disponible, rincer pour 5 minutes et ensuite, appliquer le gel. Autrement, continuer de rincer jusqu'à ce qu'un traitement médical soit disponible.</t>
    </r>
  </si>
  <si>
    <t>GUIDE 158</t>
  </si>
  <si>
    <t>GUÍA 158</t>
  </si>
  <si>
    <t>GUIA 158</t>
  </si>
  <si>
    <t>Infectious Substances</t>
  </si>
  <si>
    <t>Matières infectieuses</t>
  </si>
  <si>
    <t xml:space="preserve">Sustancias Infecciosas </t>
  </si>
  <si>
    <t>· Inhalation or contact with substance may cause infection, disease or death.</t>
  </si>
  <si>
    <t>· L'inhalation ou le contact avec la substance peut causer l'infection, la maladie ou la mort.</t>
  </si>
  <si>
    <t>· La inhalación o el contacto con la sustancia puede causar infección, enfermedad o la muerte.</t>
  </si>
  <si>
    <t>· Category A Infectious Substances (UN2814, UN2900 or UN3549) are more hazardous, or are in a more hazardous form, than infectious substances shipped as Category B Biological Substances (UN3373) or clinical waste/medical waste (UN3291).</t>
  </si>
  <si>
    <t>· Les matières infectieuses de Catégorie A (UN2814, UN2900 or UN3549) sont plus dangereuses, ou sont sous une forme plus dangereuses, que des matières infectieuses expédiées en tant que Matière biologique, Catégorie B (UN3373) ou Déchet d'hôpital / déchet médical (UN3291).</t>
  </si>
  <si>
    <t>• Las Sustancias Infecciosas Categoría A (UN2814, UN2900 o UN3549) son más peligrosas, o están en una forma más peligrosa, que las sustancias infecciosas despachadas como Sustancias Biológicas Categoría B (UN3373) o que los desechos clínicos / desechos médicos (UN3291).</t>
  </si>
  <si>
    <r>
      <t>· Damaged packages containing solid CO</t>
    </r>
    <r>
      <rPr>
        <vertAlign val="subscript"/>
        <sz val="10"/>
        <color indexed="8"/>
        <rFont val="Arial"/>
        <family val="2"/>
      </rPr>
      <t>2</t>
    </r>
    <r>
      <rPr>
        <sz val="10"/>
        <color indexed="8"/>
        <rFont val="Arial"/>
        <family val="2"/>
      </rPr>
      <t xml:space="preserve"> as a refrigerant may produce water or frost from condensation of air. Do not touch this liquid as it could be contaminated by the contents of the parcel.</t>
    </r>
  </si>
  <si>
    <t>· Des colis endommagés contenant du CO2 solide comme réfrigérant peuvent produire de l'eau ou du givre par condensation. Ne pas toucher ce solide ou liquide car il pourrait être contaminé par le contenu du colis.</t>
  </si>
  <si>
    <t>· Los empaques dañados que contengan CO2 sólido como refrigerante, pueden producir agua o escarcha por la condensación de aire. No toque éste sólido o líquido que podría estar contaminado por los contenidos del paquete.</t>
  </si>
  <si>
    <r>
      <t>· Contact with solid CO</t>
    </r>
    <r>
      <rPr>
        <vertAlign val="subscript"/>
        <sz val="10"/>
        <color indexed="8"/>
        <rFont val="Arial"/>
        <family val="2"/>
      </rPr>
      <t>2</t>
    </r>
    <r>
      <rPr>
        <sz val="10"/>
        <color indexed="8"/>
        <rFont val="Arial"/>
        <family val="2"/>
      </rPr>
      <t xml:space="preserve"> may cause burns, severe injury and/or frostbite.</t>
    </r>
  </si>
  <si>
    <r>
      <t>· Le contact avec le CO</t>
    </r>
    <r>
      <rPr>
        <vertAlign val="subscript"/>
        <sz val="10"/>
        <rFont val="Arial"/>
        <family val="2"/>
      </rPr>
      <t>2</t>
    </r>
    <r>
      <rPr>
        <sz val="10"/>
        <rFont val="Arial"/>
        <family val="2"/>
      </rPr>
      <t xml:space="preserve"> solide peut causer de graves blessures, des brûlures et/ou des engelures.</t>
    </r>
  </si>
  <si>
    <r>
      <t>· El contacto con CO</t>
    </r>
    <r>
      <rPr>
        <vertAlign val="subscript"/>
        <sz val="10"/>
        <color indexed="8"/>
        <rFont val="Arial"/>
        <family val="2"/>
      </rPr>
      <t>2</t>
    </r>
    <r>
      <rPr>
        <sz val="10"/>
        <color indexed="8"/>
        <rFont val="Arial"/>
        <family val="2"/>
      </rPr>
      <t xml:space="preserve"> sólido puede causar quemaduras, daño severo y/o congelamiento.</t>
    </r>
  </si>
  <si>
    <t>· Some of these materials may burn, but none ignite readily.</t>
  </si>
  <si>
    <t>· Certaines de ces substances peuvent brûler mais aucune ne s'enflamme facilement.</t>
  </si>
  <si>
    <t>· Algunos de estos materiales pueden arder, pero ninguno se incendia inmediatamente.</t>
  </si>
  <si>
    <t>· Some may be transported in flammable liquids.</t>
  </si>
  <si>
    <t>· Certaines peuvent être transportées dans des liquides inflammables.</t>
  </si>
  <si>
    <t>· Algunos pueden transportarse en líquidos inflamables.</t>
  </si>
  <si>
    <t>· Consult the shipping paper to identify the substance involved.</t>
  </si>
  <si>
    <t>· Consulter le document d'expédition pour identifier la substance impliquée.</t>
  </si>
  <si>
    <t>· Consulte los documentos de embarque para identificar la sustancia involucrada.</t>
  </si>
  <si>
    <t>· Use judgement based on the amount of material present and the possible routes of exposure to select protective clothing.</t>
  </si>
  <si>
    <t>· Utiliser votre jugement selon la quantité de matériel présent et les routes d'exposition possibles pour choisir les vêtements de protection.</t>
  </si>
  <si>
    <t>· Utilice su criterio en la selección de la ropa de protección de acuerdo con la cantidad de material presente y las posibles rutas de exposición.</t>
  </si>
  <si>
    <t>· Wear appropriate respiratory protection, such as fit-tested N95 respirator (at minimum), powered air purifying respirator (PAPR), or positive pressure self-contained breathing apparatus (SCBA).</t>
  </si>
  <si>
    <t>· Porter une protection respiratoire appropriée, tel qu’un appareil respiratoire testé N95 (au moins), un appareil de protection respiratoire avec un système de ventilation motorisé, ou un Appareil de Protection Respiratoire Autonome (APRA) à pression positive.</t>
  </si>
  <si>
    <t>· Use protección respiratoria apropiada, (como mínimo) un respirador N95 con prueba de ajuste, respirador con suministro purificador de aire (RSPA), o equipo de respiración autónoma (ERA) de presión positiva.</t>
  </si>
  <si>
    <t>· Wear full coverage body protection (e.g., Tyvek suit), faceshield, and disposable fluid-resistant gloves (e.g., latex or nitrile).</t>
  </si>
  <si>
    <t xml:space="preserve">· Porter une protection corporelle complète (p. ex., un ensemble Tyvek), un écran facial, ainsi que des gants jetables imperméables (p. ex., en latex ou en nitrile). </t>
  </si>
  <si>
    <t>· Use una protección completa del cuerpo (ej. traje Tyvek), máscara facial y guantes descartables resistentes a líquidos (ej. látex o nitrilo).</t>
  </si>
  <si>
    <t>· Wear appropriate footwear; disposable shoe covers can be worn to protect against contamination.</t>
  </si>
  <si>
    <t>· Porter des chaussures appropriées; des chaussons jetables peuvent être portés pour prévenir les contaminations.</t>
  </si>
  <si>
    <t>· Use calzado apropiado; los cubre zapatos desechables pueden ser usados para proteger contra la contaminación.</t>
  </si>
  <si>
    <t>· Puncture- and cut-resistant gloves should be worn over fluid-resistant gloves if sharp objects (e.g., broken glass, needles) are present.</t>
  </si>
  <si>
    <t>· Des gants résistants aux perforations et aux coupures devraient être portés par-dessus des gants imperméables si des objets tranchants (p. ex., verre brisé, aiguilles) sont présents.</t>
  </si>
  <si>
    <t>· Se deben usar guantes de protección contra cortes y pinchaduras sobre los guantes resistentes a líquidos si objetos punzantes (ej. vidrios rotos, agujas) están presentes.</t>
  </si>
  <si>
    <t>· Wear insulated gloves (e.g. cryo gloves) over fluid-resistant gloves when handling dry ice (UN1845).</t>
  </si>
  <si>
    <t>· Porter des gants isolants (p. ex. gants de cryoprotection) par-dessus des gants imperméables lorsque manipulant de la neige carbonique (UN1845).</t>
  </si>
  <si>
    <t>· Use guantes aislantes (ej. guantes criogénicos) sobre los guantes resistentes a líquidos cuando manipule hielo seco (UN1845).</t>
  </si>
  <si>
    <t>· Decontaminate protective clothing and personal protective equipment after use and before cleaning or disposal with a compatible chemical disinfectant (e.g., 10% solution of bleach, equivalent to 0.5% sodium hypochlorite) or through a validated decontamination technology (e.g., autoclave) or process.</t>
  </si>
  <si>
    <t>· Décontaminer les vêtements de protection et les équipements de protection personnelle après usage et avant de les nettoyer ou de les jeter en utilisant un désinfectant chimique compatible (p. ex., une solution de javellisant à 10%, équivalant à 0,5% d’hypochlorite de sodium) ou au moyen d’une technologie ou d’un processus de décontamination validé (p. ex., autoclavage).</t>
  </si>
  <si>
    <t>· Descontamine la ropa de protección y equipo de protección personal después de su uso y antes de la limpieza o eliminación, con un desinfectante químico compatible (por ejemplo, solución al 10% de un blanqueador, lo que equivale al 0,5% de hipoclorito de sodio) o a través de una tecnología de descontaminación validada (por ejemplo, autoclave) o proceso.</t>
  </si>
  <si>
    <t>· For more information on decontamination, consult p. 362</t>
  </si>
  <si>
    <t>· Pour plus d'information sur la décontamination, consulter page 348.</t>
  </si>
  <si>
    <t>· Para más información sobre descontaminación, consulte la página 362.</t>
  </si>
  <si>
    <t>· Aisle en todas direcciones, el área del derrame o escape como mínimo 25 metros (75 pies).</t>
  </si>
  <si>
    <t xml:space="preserve">· [DRAPEAU] Au Canada, un Plan d'intervention d'urgence (PIU) peut être requis pour ce produit. Veuillez consulter le document d'expédition et/ou la section sur le programme sur les PIU (page 348). </t>
  </si>
  <si>
    <t>· Cover damaged package or spilled material with absorbent material such as paper towel, towel or rag to absorb any liquids, and, beginning from outside edge, pour liquid bleach or other chemical disinfectant to saturate. Keep wet with liquid bleach or other disinfectant.</t>
  </si>
  <si>
    <t>· Recouvrir le colis endommagé ou la substance déversée avec un matériau absorbant tel que des essuie-tout ou un linge. Partant de la périphérie, verser du javellisant liquide ou autre désinfectant chimique pour saturer. Garder le matériau absorbant imbibé avec un excès de javellisant désinfectant (javelisant ou autre).</t>
  </si>
  <si>
    <t>· Cubra el envase/embalaje dañado o material derramado con un material absorbente como una toalla de papel, una toalla o trapo para absorber cualquier líquido comenzando desde los extremos, vierta un blanqueador o cualquier otro desinfectante líquido hasta saturarlo. Consérvelo húmedo con blanqueador u otro desinfectante.</t>
  </si>
  <si>
    <t>· Move victim to a safe isolated area if it can be done safely.</t>
  </si>
  <si>
    <t>· Mueva a la víctima a un área segura y aislada si puede hacerlo de forma segura.</t>
  </si>
  <si>
    <t>CAUTION: Victim may be a source of contamination.</t>
  </si>
  <si>
    <t>ATTENTION: La victime pourrait être une source de contamination.</t>
  </si>
  <si>
    <t>PRECAUCIÓN: La víctima puede ser una fuente de contaminación.</t>
  </si>
  <si>
    <t>· In case of contact with substance, immediately flush eyes with running water and wash skin with soap and water for at least 20 minutes. Take caution not to break the skin.</t>
  </si>
  <si>
    <t>· En cas de contact avec la substance, rincer immédiatement les yeux à l’eau courante et laver la peau au savon et à l’eau pendant au moins 20 minutes. Évitez de briser la surface de la peau.</t>
  </si>
  <si>
    <t>· En caso de contacto con la sustancia, enjuague inmediatamente los ojos con agua corriente y lave la piel con agua y jabón por lo menos durante 20 minutos. Evite lastimar la piel.</t>
  </si>
  <si>
    <t>· Effects of exposure (inhalation, ingestion, injection/inoculation or skin contact) to substance may be delayed. Victim should consult medical professional for information regarding symptoms and treatment.</t>
  </si>
  <si>
    <t xml:space="preserve">· Les effets liés à l'exposition (inhalation, ingestion, injection ou inoculation ou contact avec la peau) peuvent être retardés. La victime devrait consulter un professionnel de la santé pour de l’information concernant les symptômes et les traitements. </t>
  </si>
  <si>
    <t>· Los efectos de exposición a la sustancia por (inhalación, ingestión, inyección/inoculación o contacto con la piel) se pueden presentar en forma retardada. Las víctimas deberán consultar a un profesional médico para información acerca de síntomas y tratamiento.</t>
  </si>
  <si>
    <t>· For further assistance, contact your local Poison Control Center.</t>
  </si>
  <si>
    <t>· Pour plus d'information, contacter votre centre anti-poison.</t>
  </si>
  <si>
    <t>· Para mayor ayuda, póngase en contacto con su Centro local de Control de Intoxicaciones.</t>
  </si>
  <si>
    <t>GUIDE 159</t>
  </si>
  <si>
    <t>GUÍA 159</t>
  </si>
  <si>
    <t>GUIA 159</t>
  </si>
  <si>
    <t>Substances (Irritating)</t>
  </si>
  <si>
    <t>Substances (irritantes)</t>
  </si>
  <si>
    <t>Sustancias (irritantes)</t>
  </si>
  <si>
    <t>· Inhalation of vapors or dust is extremely irritating.</t>
  </si>
  <si>
    <t>· L'inhalation des vapeurs ou poussières est extrêmement irritant.</t>
  </si>
  <si>
    <t>· La inhalación de los vapores o el polvo es extremadamente irritante.</t>
  </si>
  <si>
    <t>· May cause burning of eyes and lachrymation (flow of tears).</t>
  </si>
  <si>
    <t>· Peut causer des brûlures aux yeux et le larmoiement (écoulement de larmes).</t>
  </si>
  <si>
    <t>· Puede causar ardor en los ojos y lagrimeo (flujo de lágrimas).</t>
  </si>
  <si>
    <t>· May cause coughing, difficult breathing and nausea.</t>
  </si>
  <si>
    <t>· Peut provoquer la toux, des difficultés respiratoires et la nausée.</t>
  </si>
  <si>
    <t>· Puede causar tos, dificultad para respirar y náusea.</t>
  </si>
  <si>
    <t>· Brief exposure effects last only a few minutes.</t>
  </si>
  <si>
    <t>· Les effets d'une exposition brève ne dureront que quelques minutes.</t>
  </si>
  <si>
    <t>· Los efectos a la exposición breve duran solamente unos minutos.</t>
  </si>
  <si>
    <t>· Exposure in an enclosed area may be very harmful.</t>
  </si>
  <si>
    <t>· L'exposition dans un endroit clos peut être très dommageable.</t>
  </si>
  <si>
    <t>· La exposición en un área encerrada puede ser muy dañina.</t>
  </si>
  <si>
    <t>· Effects should disappear after individual has been exposed to fresh air for approximately 10 minutes.</t>
  </si>
  <si>
    <t>· Les effets devraient disparaître suite à une exposition à l'air frais d'environ dix minutes.</t>
  </si>
  <si>
    <t>· Los efectos deberán desaparecer después de que el individuo esté expuesto al aire fresco por aproximadamente 10 minutos.</t>
  </si>
  <si>
    <t>GUIDE 160</t>
  </si>
  <si>
    <t>GUÍA 160</t>
  </si>
  <si>
    <t>GUIA 160</t>
  </si>
  <si>
    <t>Halogenated Solvents</t>
  </si>
  <si>
    <t>Solvants halogénés</t>
  </si>
  <si>
    <t>Solventes Halogenados</t>
  </si>
  <si>
    <t>· Contact may irritate or burn skin and eyes.</t>
  </si>
  <si>
    <t>· Le contact peut irriter ou brûler la peau et les yeux.</t>
  </si>
  <si>
    <t>· El contacto puede irritar o quemar la piel y los ojos.</t>
  </si>
  <si>
    <t>· Most vapors are heavier than air.</t>
  </si>
  <si>
    <t>· La plupart des vapeurs sont plus lourdes que l'air.</t>
  </si>
  <si>
    <t>· La mayoría de los vapores son más pesados que el aire.</t>
  </si>
  <si>
    <t>· Air/vapor mixtures may explode when ignited.</t>
  </si>
  <si>
    <t>· Les mélanges air/vapeurs peuvent exploser lors de l'ignition.</t>
  </si>
  <si>
    <t>· Las mezclas de aire/vapor pueden explotar cuando se encienden.</t>
  </si>
  <si>
    <t>· Container may explode in heat of fire.</t>
  </si>
  <si>
    <t>· Le contenant peut exploser sous la chaleur de l'incendie.</t>
  </si>
  <si>
    <t>· El contenedor puede explotar en el calor del fuego.</t>
  </si>
  <si>
    <t>· Pick up with sand, earth or other non-combustible absorbent material.</t>
  </si>
  <si>
    <t>· Ramasser à l'aide de sable, de terre ou autre type d'absorbant non combustible.</t>
  </si>
  <si>
    <t>· Absorber con arena, tierra u otros materiales absorbentes no combustibles.</t>
  </si>
  <si>
    <t>GUIDE 161</t>
  </si>
  <si>
    <t>GUÍA 161</t>
  </si>
  <si>
    <t>GUIA 161</t>
  </si>
  <si>
    <t>Radioactive Materials (Low Level Radiation)</t>
  </si>
  <si>
    <t>Matières radioactives (radioactivité faible)</t>
  </si>
  <si>
    <t>Materiales Radiactivos (radiación de bajo nivel)</t>
  </si>
  <si>
    <t>· Radiation presents minimal risk to transport workers, emergency response personnel and the public during transportation accidents. Packaging durability increases as potential hazard of radioactive content increases.</t>
  </si>
  <si>
    <t>· La radioactivité représente un risque faible pour les travailleurs du transport, le personnel d'intervention d'urgence et le public lors d'accidents de transport. La durabilité des emballages augmente avec le potentiel de risque de la substance.</t>
  </si>
  <si>
    <t>· La radiación presenta riesgo mínimo para los trabajadores del transporte, personal de respuesta de emergencia y al público durante accidentes de transporte. Los empaques son hechos mas durables cuando el peligro del contenido radiactivo es más severo.</t>
  </si>
  <si>
    <t>· Very low levels of contained radioactive materials and low radiation levels outside packages result in low risks to people. Damaged packages may release measurable amounts of radioactive material, but the resulting risks are expected to be low.</t>
  </si>
  <si>
    <t>· De faibles quantités et de faibles niveaux de rayonnement à l'extérieur des colis résultent en un faible risque pour les gens. Les colis endommagés peuvent libérer des quantités mesurables de matières radioactives mais les risques seront faibles.</t>
  </si>
  <si>
    <t>· Bajos niveles de material radioactivo empacado y baja radiación fuera del empaque es de poco riesgo para las personas. Empaques rotos liberando cantidades mesurables de material radiactivo, deben representar riesgo bajo.</t>
  </si>
  <si>
    <t>· Some radioactive materials cannot be detected by commonly available instruments.</t>
  </si>
  <si>
    <t>· Certaines matières radioactives ne peuvent être détectées par les instruments couramment disponibles.</t>
  </si>
  <si>
    <t>· Algunos materiales radiactivos no pueden detectarse mediante los instrumentos comúnmente disponibles.</t>
  </si>
  <si>
    <t>· Packages do not have RADIOACTIVE I, II, or III labels. Some may have EMPTY labels or may have the word "Radioactive" in the package marking.</t>
  </si>
  <si>
    <t>· Les colis n'affichent pas d'étiquettes RADIOACTIVE I, II ou III. Certains peuvent afficher une étiquette VIDE ou peuvent indiquer le mot "Radioactif".</t>
  </si>
  <si>
    <t>· Los empaques no tienen las etiquetas de RADIACTIVO I, II o III. Algunos pueden tener etiquetas de VACIO, o estar marcados con la palabra “radiactivo”.</t>
  </si>
  <si>
    <t>· Some of these materials may burn, but most do not ignite readily.</t>
  </si>
  <si>
    <t>· Certaines de ces substances peuvent brûler mais la plupart ne s'enflamment pas facilement.</t>
  </si>
  <si>
    <t>· Algunos de estos materiales pueden arder, pero la mayoría de ellos no encienden inmediatamente.</t>
  </si>
  <si>
    <t>· Many have cardboard outer packaging; content (physically large or small) can be of many different physical forms.</t>
  </si>
  <si>
    <t>· Plusieurs posssèdent un emballage externe cartonné; le contenu (physiquement grand ou petit) peut avoir plusieurs formes physiques différentes.</t>
  </si>
  <si>
    <t>· Muchos tienen un embalaje exterior de cartón; el contenido puede ser de cualquier forma física (grande o pequeño).</t>
  </si>
  <si>
    <t>· Radioactivity does not change flammability or other properties of materials.</t>
  </si>
  <si>
    <t>· La radioactivité ne diminue en rien l'inflammabilité ou toute autre propriété de ce produit.</t>
  </si>
  <si>
    <t>· La radiactividad no cambia la inflamabilidad u otras propiedades de los materiales.</t>
  </si>
  <si>
    <t>· Priorities for rescue, life-saving, first aid, fire control and other hazards are higher than the priority for measuring radiation levels.</t>
  </si>
  <si>
    <t>· Le secours, les premiers soins, le contrôle des incendies et autres dangers sont plus importants que la détermination des niveaux de radioactivité.</t>
  </si>
  <si>
    <t>· Las prioridades para rescatar, salvar vidas, realizar primeros auxilios y control de incendio y otros peligros son más importantes que la prioridad para medir los niveles de radiación.</t>
  </si>
  <si>
    <t>· Radiation Authority must be notified of accident conditions. Radiation Authority is usually responsible for decisions about radiological consequences and closure of emergencies.</t>
  </si>
  <si>
    <t>· L'Autorité responsable en matière de radioactivité doit être avisée des conditions entourant l'accident et est habituellement responsable des décisions quant aux conséquences radiologiques et la clôture de l'intervention.</t>
  </si>
  <si>
    <t>· La Autoridad de Radiación deberá ser notificada de las condiciones del accidente. La Autoridad de Radiación es generalmente responsable de las decisiones sobre consecuencias radiológicas, incluyendo los momentos finales de la emergencia.</t>
  </si>
  <si>
    <t>· Detain or isolate uninjured persons or equipment suspected to be contaminated; delay decontamination and cleanup until instructions are received from Radiation Authority.</t>
  </si>
  <si>
    <t>· Détenir ou isoler les personnes non-blessées ou l'équipement dont on soupçonne la contamination; retarder la décontamination et le nettoyage en attendant les conseils de l'Autorité responsable en matière de radioactivité.</t>
  </si>
  <si>
    <t>· Retener o aislar a las personas sin lesiones o el equipo, sospechosos de estar contaminados. No inicie labores de descontaminación y limpieza hasta recibir instrucciones de las Autoridades de Radiación.</t>
  </si>
  <si>
    <t>· Positive pressure self-contained breathing apparatus (SCBA) and structural firefighters' protective clothing will provide adequate protection.</t>
  </si>
  <si>
    <t>· Un Appareil de Protection Respiratoire Autonome (APRA) à pression positive et un vêtement de protection pour feu d'immeuble fourniront une protection adéquate.</t>
  </si>
  <si>
    <t>· El equipo de respiración autónoma (ERA) de presión positiva y la ropa de protección para incendios estructurales proporcionarán protección adecuada.</t>
  </si>
  <si>
    <t>· When a large quantity of this material is involved in a major fire, consider an initial evacuation distance of 300 meters (1000 feet) in all directions.</t>
  </si>
  <si>
    <t>· Lorsqu'une grande quantité de cette substance est impliquée dans un incendie majeur, envisager une première évacuation dans un périmètre de 300 mètres de rayon.</t>
  </si>
  <si>
    <t>· Cuando una gran cantidad de este material esté involucrada en un incendio mayor, considere una distancia de evacuación inicial de 300 metros (1000 pies) a la redonda.</t>
  </si>
  <si>
    <t>· Presence of radioactive material will not influence the fire control processes and should not influence selection of techniques.</t>
  </si>
  <si>
    <t>· La présence de matières radioactives ne changera en rien l'efficacité des mesures de contrôle d'incendie et ne devrait pas influencer la sélection des techniques de combat.</t>
  </si>
  <si>
    <t>· La presencia de material radiactivo no afecta los procedimientos de control de incendio y no debieran influenciar en la selección de las técnicas.</t>
  </si>
  <si>
    <t>· Do not move damaged packages; move undamaged packages out of fire zone.</t>
  </si>
  <si>
    <t>· Ne pas déplacer les colis endommagés; éloigner du feu les colis non endommagés.</t>
  </si>
  <si>
    <t>· No mover los envases/embalajes dañados, mover los envases/embalajes no dañados fuera de la zona de fuego.</t>
  </si>
  <si>
    <t>· Water spray, fog (flooding amounts).</t>
  </si>
  <si>
    <t>· Eau pulvérisée ou en brouillard (inonder d'eau).</t>
  </si>
  <si>
    <t>· Usar rocío de agua, niebla (en cantidades abundantes).</t>
  </si>
  <si>
    <t>· Do not touch damaged packages or spilled material.</t>
  </si>
  <si>
    <t>· Ne pas toucher aux contenants endommagés ou produits déversés.</t>
  </si>
  <si>
    <t>· No tocar los paquetes dañados ni el material derramado.</t>
  </si>
  <si>
    <t>· Cover liquid spill with sand, earth or other non-combustible absorbent material.</t>
  </si>
  <si>
    <t>· Couvrir un déversement liquide avec du sable, de la terre ou tout produit absorbant non combustible.</t>
  </si>
  <si>
    <t>· Cubrir el líquido derramado con arena, tierra u otro material absorbente no combustible.</t>
  </si>
  <si>
    <t>· Cover powder spill with plastic sheet or tarp to minimize spreading.</t>
  </si>
  <si>
    <t>· Couvrir l'épanchement de poudre avec une bâche de plastique pour minimiser la dispersion.</t>
  </si>
  <si>
    <t>· Cubra el derrame de polvo con una hoja de plástico o lona para minimizar su propagación.</t>
  </si>
  <si>
    <t>· Asegúrese que el personal médico conozca la identidad de los materiales involucrados, tome precauciones para protegerlos a ellos y prevenga la dispersión de la contaminación.</t>
  </si>
  <si>
    <t>· Medical problems take priority over radiological concerns.</t>
  </si>
  <si>
    <t>· Les problèmes médicaux sont plus importants que les dangers radiologiques.</t>
  </si>
  <si>
    <t>· Las urgencias médicas tienen prioridad sobre la mitigación radiológica.</t>
  </si>
  <si>
    <t>· Use first aid treatment according to the nature of the injury.</t>
  </si>
  <si>
    <t>· Appliquer les premiers soins relatifs à la nature des blessures.</t>
  </si>
  <si>
    <t>· Usar el tratamiento de primeros auxilios de acuerdo a la naturaleza de la lesión.</t>
  </si>
  <si>
    <t>· Do not delay care and transport of a seriously injured person.</t>
  </si>
  <si>
    <t>· Toute personne sérieusement blessée doit être immédiatement soignée et transportée.</t>
  </si>
  <si>
    <t>· No demore el cuidado y traslado de una persona seriamente lastimada.</t>
  </si>
  <si>
    <t>· Injured persons contaminated by contact with released material are not a serious hazard to health care personnel, equipment or facilities.</t>
  </si>
  <si>
    <t>· Les blessés qui ont été en contact avec la substance ne représentent pas un danger de contamination sérieux pour les gens, l'équipement ou les installations.</t>
  </si>
  <si>
    <t>· Las personas lesionadas que estuvieron en contacto con el material derramado, no representan un riesgo de contaminación de importancia al personal, equipos e instalaciones.</t>
  </si>
  <si>
    <t>GUIDE 162</t>
  </si>
  <si>
    <t>GUÍA 162</t>
  </si>
  <si>
    <t>GUIA 162</t>
  </si>
  <si>
    <t>Radioactive Materials (Low to Moderate Level Radiation)</t>
  </si>
  <si>
    <t>Matières radioactives (radioactivité de faible à modérée)</t>
  </si>
  <si>
    <t>Materiales Radiactivos (radiación de nivel bajo a moderado)</t>
  </si>
  <si>
    <t>· Undamaged packages are safe. Contents of damaged packages may cause higher external radiation exposure, or both external and internal radiation exposure if contents are released.</t>
  </si>
  <si>
    <t>· Les colis non-endommagés sont sécuritaires; le contenu des colis endommagés peut causer une exposition au rayonnement externe plus élevée ou interne et externe si le contenu est déversé.</t>
  </si>
  <si>
    <t>· Los embalajes sin daño son seguros. El contenido de los embalajes dañados, puede causar una alta exposición a radiación externa, o una exposición interna y externa si el contenido es liberado.</t>
  </si>
  <si>
    <t>· Low radiation hazard when material is inside container. If material is released from package or bulk container, hazard will vary from low to moderate. Level of hazard will depend on the type and amount of radioactivity, the kind of material it is in, and/or the surfaces it is on.</t>
  </si>
  <si>
    <t>· Faible risque de rayonnement lorsqu'à l'intérieur du contenant. Si la substance est libérée du colis ou du contenant en vrac, le niveau de risque variera de faible à moyen. Ce niveau de danger dépendra du type et de la quantité de rayonnement, du genre de matériau dans lequel il est contenu, et/ou les surfaces où il se trouve.</t>
  </si>
  <si>
    <t>· Peligro de baja radiación cuando el material está dentro del contenedor. Si el material se sale del envase o del contendedor de granel, el peligro varia de bajo a moderado. Este nivel de peligro dependerá del tipo y cantidad de radiactividad, la clase de material que es, y/o las superficies donde se encuentran.</t>
  </si>
  <si>
    <t>· Some material may be released from packages during accidents of moderate severity but risks to people are not great.</t>
  </si>
  <si>
    <t>· Certaines matières peuvent être déversées lors d'accidents de sévérité moyenne mais le risque est minime pour les personnes.</t>
  </si>
  <si>
    <t>· Algunos materiales moderadamente peligrosos pueden fugarse de los embalajes en los accidentes. Esto no representa un riesgo importante a la vida.</t>
  </si>
  <si>
    <t>· Released radioactive materials or contaminated objects usually will be visible if packaging fails.</t>
  </si>
  <si>
    <t>· Les matières radioactives libérées ou les objets contaminés seront normalement visibles si l'emballage se brise.</t>
  </si>
  <si>
    <t>· Los materiales radiactivos liberados u objetos contaminados generalmente serán visibles si el envasado tiene fallas.</t>
  </si>
  <si>
    <t>· Some exclusive use shipments of bulk and packaged materials will not have "RADIOACTIVE" labels. Placards, markings and shipping papers provide identification.</t>
  </si>
  <si>
    <t>· Certaines expéditions de matières en vrac ou emballées à usage exclusif n'affichent pas d'étiquettes RADIOACTIVE. Les plaques, les indications de danger et les documents d'expédition identifient la matière.</t>
  </si>
  <si>
    <t>· Algunos embarques de carga y materiales empacados de uso exclusivo no tendrán etiquetas, carteles, marcas de “RADIACTIVO” y documentos de embarque que proporcionen su identificación.</t>
  </si>
  <si>
    <t>· Some packages may have a "RADIOACTIVE" label and a second hazard label. The second hazard is usually greater than the radiation hazard; so follow this GUIDE as well as the response GUIDE for the second hazard class label.</t>
  </si>
  <si>
    <t>· Certains colis étiquetés RADIOACTIVE possèdent aussi une étiquette indiquant un danger secondaire. Ce dernier excède habituellement le danger de radioactivité; consulter ce GUIDE ainsi que celui couvrant le danger secondaire.</t>
  </si>
  <si>
    <t>· Cuando un paquete muestre una etiqueta de “RADIACTIVO” y otra etiqueta de peligro secundario, siga las guías de estos dos peligros. Generalmente el segundo peligro es mayor que el peligro de radiación.</t>
  </si>
  <si>
    <t>· Runoff from control of cargo fire may cause low-level pollution.</t>
  </si>
  <si>
    <t>· Les eaux de contrôle d'incendie de cargaison peuvent causer une pollution de faible niveau.</t>
  </si>
  <si>
    <t>· Las fugas resultantes del control de la carga incendiada, puede causar contaminación de bajo nivel.</t>
  </si>
  <si>
    <t>· Uranium and Thorium metal cuttings may ignite spontaneously if exposed to air (see GUIDE 136).</t>
  </si>
  <si>
    <t>· Les ébarbures ou granules métalliques d'uranium et de thorium peuvent s'enflammer spontanément à l'air (Consulter le GUIDE 136).</t>
  </si>
  <si>
    <t>· El Uranio y el Torio en gránulos o recortes pueden encenderse espontáneamente si se exponen al aire. (Consulte la GUÍA 136)</t>
  </si>
  <si>
    <t>· Nitrates are oxidizers and may ignite other combustibles (see GUIDE 141).</t>
  </si>
  <si>
    <t>· Les nitrates sont oxydants et peuvent enflammer les matières combustibles (Consulter le GUIDE 141).</t>
  </si>
  <si>
    <t>· Los nitratos son oxidantes y pueden encender a otros combustibles. (También consulte la GUÍA 141)</t>
  </si>
  <si>
    <t>· Dike to collect large liquid spills.</t>
  </si>
  <si>
    <t>· Endiguer afin de recueillir les grands déversements de liquide.</t>
  </si>
  <si>
    <t>· Hacer un dique de contención para recolectar derrames grandes de líquidos.</t>
  </si>
  <si>
    <t>GUIDE 163</t>
  </si>
  <si>
    <t>GUÍA 163</t>
  </si>
  <si>
    <t>GUIA 163</t>
  </si>
  <si>
    <t>Radioactive Materials (Low to High Level Radiation)</t>
  </si>
  <si>
    <t>Matières radioactives (radioactivité de faible à élevée)</t>
  </si>
  <si>
    <t>Materiales Radiactivos (radiación de nivel bajo a alto)</t>
  </si>
  <si>
    <t>· Type A packages (cartons, boxes, drums, articles, etc.) identified as "Type A" by marking on packages or by shipping papers contain non-life-endangering amounts. Partial releases might be expected if "Type A" packages are damaged in moderately severe accidents.</t>
  </si>
  <si>
    <t>· Les colis de Type A (boîtes, barils, articles, etc.) identifiés comme "Type A" sur l'emballage ou sur les documents d'expédition ne contiennent pas de quantités dangereuses pour la vie. Une partie du contenu peut être libéré si des colis de "Type A" sont endommagés lors d'accidents de sévérité moyenne.</t>
  </si>
  <si>
    <t>· Los paquetes Tipo A (cajas de cartón, cajas, cilindros, artículos, etc.) identificados como “Tipo A” con una marca en los paquetes o mediante los documentos de embarque contienen cantidades que no ponen en peligro la vida. Las fugas parciales pueden darse, si los paquetes identificados del “Tipo A” se dañan en accidentes moderadamente severos.</t>
  </si>
  <si>
    <t>· Type B packages, and the rarely occurring Type C packages (large and small, usually metal), contain the most hazardous amounts. They can be identified by package markings or by shipping papers. Life-threatening conditions may exist only if contents are released or package shielding fails. Because of design, evaluation and testing of packages, these conditions would be expected only for accidents of utmost severity.</t>
  </si>
  <si>
    <t>· Les colis de Type B et de Type C (petits et larges, normalement en métal) contiennent les quantités les plus dangereuses. Les colis peuvent être identifiés grâce à l'emballage ou avec les documents d'expédition. Le danger pour la vie pourrait subvenir si le contenu est déversé ou si le blindage fait défaut. La conception, l'évaluation et l'épreuve des colis font en sorte que ceci ne pourrait se produire que lors d'accidents d'ultime sévérité.</t>
  </si>
  <si>
    <t>· Los embalajes Tipo B y Tipo C (grandes y pequeños, generalmente de metal), contienen las cantidades más peligrosas. Pueden estar identificados por marcas en los embalajes o en los documentos de embarque. Condiciones que atenten contra la vida pueden existir únicamente si hay derrame del contenido o si falla el empaque. Debido al diseño, a la evaluación y a la prueba de los embalajes, sólo se presentarían en casos de accidentes de extrema severidad.</t>
  </si>
  <si>
    <t>· The rarely occurring "Special Arrangement" shipments may be of Type A, Type B or Type C packages. Package type will be marked on packages, and shipment details will be on shipping papers.</t>
  </si>
  <si>
    <t>· Les envois plutôt rares "Arrangement Spécial" peuvent être des colis de Type A, B ou C. Le type de colis sera identifié sur l'emballage et les détails de l'envoi seront indiqués sur les documents d'expédition.</t>
  </si>
  <si>
    <t>· Radioactive White-I labels indicate radiation levels outside single, isolated, undamaged packages are very low (less than 0.005 mSv/h (0.5 mrem/h)).</t>
  </si>
  <si>
    <t>· Les étiquettes blanches Radioactive-I indiquent que le niveau de rayonnement à l'extérieur d'un colis isolé et non-endommagé est très faible (moins de 0,005 mSv/h (0,5 mrem/h)).</t>
  </si>
  <si>
    <t>· Las señales blancas de radioactividad "I", indican que los niveles de radioactividad fuera de un embalaje simple, no dañado y aislado son muy bajos (menos de 0.005 mSv/h (0.5 mrem/h)).</t>
  </si>
  <si>
    <t>· Radioactive Yellow-II and Yellow-III labeled packages have higher radiation levels. The transport index (TI) on the label identifies the maximum radiation level in mrem/h one meter from a single, isolated, undamaged package.</t>
  </si>
  <si>
    <t>· Les colis étiquetés jaunes Radioactive-II ou Radioactive-III possèdent un niveau de rayonnement plus élevé. L'index de transport (IT) sur l'étiquette indique le rayonnement maximum en mrem/h à un mètre de distance d'un colis isolé et non-endommagé.</t>
  </si>
  <si>
    <t>· Los envases radiactivos con etiquetas Amarillo II y Amarillo III tienen niveles más altos de radiación. El índice de transporte (TI) en la etiqueta, identifica el nivel máximo de radiación en mrem/h a un metro de un embalaje simple, aislado y no dañado.</t>
  </si>
  <si>
    <t>· Water from cargo fire control may cause pollution.</t>
  </si>
  <si>
    <t>· L'eau du combat de l'incendie de cargaison peut causer la pollution.</t>
  </si>
  <si>
    <t>· El agua de los escurrimientos resultantes del control del incendio de una carga, pueden causar contaminación.</t>
  </si>
  <si>
    <t>· Type B packages are designed and evaluated to withstand total engulfment in flames at temperatures of 800°C (1475°F) for a period of 30 minutes.</t>
  </si>
  <si>
    <t>· Les colis de Type B sont conçus et évalués pour résister à un engouffrement total par les flammes à une température de 800°C pour une période de 30 minutes.</t>
  </si>
  <si>
    <t>· Los paquetes Tipo B, están diseñados y evaluados para resistir el estar envueltos totalmente en llamas a temperaturas de 800°C (1475°F) por un período de 30 minutos.</t>
  </si>
  <si>
    <t>· Positive pressure self-contained breathing apparatus (SCBA) and structural firefighters' protective clothing will provide adequate protection against internal radiation exposure, but not external radiation exposure.</t>
  </si>
  <si>
    <t>· Un Appareil de Protection Respiratoire Autonome (APRA) à pression positive et un vêtement de protection pour feu d'immeuble fourniront une protection adéquate contre une exposition radioactive interne, mais non à une exposition externe.</t>
  </si>
  <si>
    <t>· El equipo de respiración autónoma (ERA) de presión positiva y la ropa de protección para incendios estructurales proporcionarán protección adecuada en contra de la exposición de radiación interna, pero no para la exposición de radiación externa.</t>
  </si>
  <si>
    <t>· Damp surfaces on undamaged or slightly damaged packages are seldom an indication of packaging failure. Most packaging for liquid content have inner containers and/or inner absorbent materials.</t>
  </si>
  <si>
    <t>· Une surface légèrement endommagée ou mouillée indique rarement une défaillance de l'emballage. La plupart des colis contenant un liquide possèdent un contenant interne et/ou des absorbants.</t>
  </si>
  <si>
    <t>· Las superficies exteriores no dañadas o ligeramente dañadas o mojadas, rara vez indican la falla del embalaje. La mayoría de los embalajes para líquidos tienen un recipiente interior y/o material absorbente.</t>
  </si>
  <si>
    <t>GUIDE 164</t>
  </si>
  <si>
    <t>GUÍA 164</t>
  </si>
  <si>
    <t>GUIA 164</t>
  </si>
  <si>
    <t>Radioactive Materials (Special Form / Low to High Level External Radiation)</t>
  </si>
  <si>
    <t>Matières radioactives (forme spéciale/radioactivité externe de faible à élevée)</t>
  </si>
  <si>
    <t>Materiales Radiactivos (forma especial / bajo a alto nivel de radiación externa)</t>
  </si>
  <si>
    <t>· Undamaged packages are safe; contents of damaged packages may cause external radiation exposure, and much higher external exposure if contents (source capsules) are released.</t>
  </si>
  <si>
    <t>· Les colis non-endommagés sont sécuritaires; le contenu des colis endommagés peut présenter un risque de rayonnement externe, et une exposition externe plus élevée si le contenu (capsules sources) est déversé.</t>
  </si>
  <si>
    <t>· Los embalajes sin daño son seguros. El contenido de los embalajes dañados, puede causar exposición a radiación externa, que aumenta si el contenido (cápsulas) es liberado.</t>
  </si>
  <si>
    <t>· Contamination and internal radiation hazards are not expected, but not impossible.</t>
  </si>
  <si>
    <t>· La contamination et le danger de rayonnement interne ne sont pas prévus, mais ne sont pas impossibles.</t>
  </si>
  <si>
    <t>· Los peligros de radiación interna y contaminación no son esperados, pero no son imposibles.</t>
  </si>
  <si>
    <t>· Type A packages (cartons, boxes, drums, articles, etc.) identified as "Type A" by marking on packages or by shipping papers contain non-life-endangering amounts. Radioactive sources may be released if "Type A" packages are damaged in moderately severe accidents.</t>
  </si>
  <si>
    <t>· Les colis de Type A (boîtes, barils, articles, etc.) identifiés comme "Type A" sur l'emballage ou sur les documents d'expédition ne contiennent pas de quantités dangereuses pour la vie. Des sources radioactives peuvent être libérées si des colis de "Type A" sont endommagés lors d'accidents modérément graves.</t>
  </si>
  <si>
    <t>· Los paquetes Tipo A (cajas de cartón, cajas, cilindros, artículos, etc.) identificados como “Tipo A” con una marca en los paquetes o mediante los documentos de embarque contienen cantidades que no ponen en peligro la vida. Las fuentes radiactivas pueden escaparse si los paquetes “Tipo A” se dañan en accidentes moderadamente severos.</t>
  </si>
  <si>
    <t>· Type B packages, and the rarely occurring Type C packages, (large and small, usually metal) contain the most hazardous amounts. They can be identified by package markings or by shipping papers. Life-threatening conditions may exist only if contents are released or package shielding fails. Because of design, evaluation and testing of packages, these conditions would be expected only for accidents of utmost severity.</t>
  </si>
  <si>
    <t>· Radiation from the package contents, usually in durable metal capsules, can be detected by most radiation instruments.</t>
  </si>
  <si>
    <t>· La radioactivité provenant du contenu du colis, habituellement des capsules métalliques durables, peut être détectée par la majorité des instruments de détection de radioactivité.</t>
  </si>
  <si>
    <t>· La radiación del contenido de los embalajes, usualmente en capsulas metálicas, puede ser detectada por la mayoría de los instrumentos.</t>
  </si>
  <si>
    <t>· Water from cargo fire control is not expected to cause pollution.</t>
  </si>
  <si>
    <t>· La pollution par l'eau du combat de l'incendie de cargaison n'est pas anticipée.</t>
  </si>
  <si>
    <t>· No se espera que cause contaminación el agua de los escurrimientos resultantes del control del incendio de la carga.</t>
  </si>
  <si>
    <t>· Packagings can burn completely without risk of content loss from sealed source capsule.</t>
  </si>
  <si>
    <t>· Les emballages peuvent brûler totalement sans risque de libérer le contenu des capsules scellées.</t>
  </si>
  <si>
    <t>· Los empaques pueden arder totalmente sin riesgo de pérdida del contenido de la cápsula de fuente sellada.</t>
  </si>
  <si>
    <t>· Radioactive source capsules and Type B packages are designed and evaluated to withstand total engulfment in flames at temperatures of 800°C (1475°F) for a period of 30 minutes.</t>
  </si>
  <si>
    <t>· Les sources radioactives en capsules et les colis de type B sont conçus et évalués afin de résister à un engouffrement complet par les flammes à des températures de 800°C pour une période de 30 minutes.</t>
  </si>
  <si>
    <t>· Las cápsulas de fuente radiactiva y los bultos del Tipo B están diseñados y evaluados para soportar el estar rodeado totalmente de llamas a temperaturas de 800°C (1475°F) por un período de 30 minutos.</t>
  </si>
  <si>
    <t>· Delay final cleanup until instructions or advice is received from Radiation Authority.</t>
  </si>
  <si>
    <t>· Obtenir l'avis de l'Autorité responsable en matière de radioactivité avant d'effectuer le nettoyage.</t>
  </si>
  <si>
    <t>· Retrasar la limpieza final hasta que se reciban instrucciones o aviso por parte de la Autoridad de Radiación.</t>
  </si>
  <si>
    <t>· Damp surfaces on undamaged or slightly damaged packages are seldom an indication of packaging failure. Contents are seldom liquid. Content is usually a metal capsule, easily seen if released from package.</t>
  </si>
  <si>
    <t>· Une surface mouillée sur un colis endommagé légèrement ou non-endommagé indique rarement une défaillance de l'emballage. Le contenu est rarement liquide et est habituellement une capsule métallique facilement visible si déversée de l'emballage.</t>
  </si>
  <si>
    <t>· Las superficies húmedas en embalajes levemente dañados o no dañados rara vez son un indicador de una falla en el embalaje. El contenido es usualmente una cápsula metálicas, fácilmente visible si sale del embalaje.</t>
  </si>
  <si>
    <r>
      <t xml:space="preserve">· If source capsule is identified as being out of package, </t>
    </r>
    <r>
      <rPr>
        <b/>
        <sz val="10"/>
        <rFont val="Arial"/>
        <family val="2"/>
      </rPr>
      <t>DO NOT TOUCH</t>
    </r>
    <r>
      <rPr>
        <sz val="10"/>
        <rFont val="Arial"/>
        <family val="2"/>
      </rPr>
      <t>. Stay away and await advice from Radiation Authority.</t>
    </r>
  </si>
  <si>
    <r>
      <t xml:space="preserve">· Si la source est hors de l'emballage, </t>
    </r>
    <r>
      <rPr>
        <b/>
        <sz val="10"/>
        <rFont val="Arial"/>
        <family val="2"/>
      </rPr>
      <t>NE PAS TOUCHER</t>
    </r>
    <r>
      <rPr>
        <sz val="10"/>
        <rFont val="Arial"/>
        <family val="2"/>
      </rPr>
      <t>; demeurer à distance et obtenir l'avis de l'Autorité responsable en matière de radioactivité.</t>
    </r>
  </si>
  <si>
    <t>· Persons exposed to special form sources are not likely to be contaminated with radioactive material.</t>
  </si>
  <si>
    <t>· Il est peu probable que les personnes exposées à des sources de matière radioactive sous forme spéciale soient contaminées.</t>
  </si>
  <si>
    <t>· No es probable que las personas expuestas a fuentes de forma especial, estén contaminadas con el material radiactivo.</t>
  </si>
  <si>
    <t>GUIDE 165</t>
  </si>
  <si>
    <t>GUÍA 165</t>
  </si>
  <si>
    <t>GUIA 165</t>
  </si>
  <si>
    <t>Radioactive Materials (Fissile / Low to High Level Radiation)</t>
  </si>
  <si>
    <t>Matières radioactives (fissiles/radioactivité de faible à élevée)</t>
  </si>
  <si>
    <t>Materiales Radiactivos (fisionable / radiación de nivel bajo a alto)</t>
  </si>
  <si>
    <t>· Radiation presents minimal risk to transport workers, emergency response personnel and the public during transportation accidents. Packaging durability increases as potential radiation and criticality hazards of the content increase.</t>
  </si>
  <si>
    <t>· La radioactivité présente un risque faible pour les travailleurs du transport, les intervenants d'urgence et le public lors d'accidents de transport. La durabilité des colis augmente avec les risques de radioactivité et de criticalité de la substance.</t>
  </si>
  <si>
    <t>· La radiación presenta riesgo mínimo para los transportistas, personal de respuesta a emergencias, y el público durante accidentes en el transporte. La durabilidad del embalaje aumenta a medida que la potencial radiación y amenazas críticas aumentan.</t>
  </si>
  <si>
    <t>· Type AF or IF packages, identified by package markings, do not contain life-threatening amounts of material. External radiation levels are low and packages are designed, evaluated and tested to control releases and to prevent a fission chain reaction under severe transport conditions.</t>
  </si>
  <si>
    <t>· Les colis identifiés Type AF ou IF sur l'emballage contiennent des substances en quantités qui ne posent pas de danger pour la vie. L'intensité du rayonnement externe est faible et les colis sont conçus, évalués, et testés afin de contrôler les fuites et prévenir la fission en chaîne sous conditions extrêmes de transport.</t>
  </si>
  <si>
    <t>· Los embalajes (tambores o cajas) identificados como Tipo AF o Tipo IF, contienen escasa cantidad material que no representa un peligro a la vida. Los niveles de radiación externa son bajos y los embalajes están diseñados y probados para controlar descargas y para prevenir la reacción en cadena de fisión, bajo severas condiciones de transporte.</t>
  </si>
  <si>
    <t>· Type B(U)F, B(M)F and CF packages (identified by markings on packages or shipping papers) contain potentially life-endangering amounts. Because of design, evaluation and testing of packages, fission chain reactions are prevented and releases are not expected to be life-endangering for all accidents except those of utmost severity.</t>
  </si>
  <si>
    <t>· Les colis de Types B(U)F, B(M)F et CF (identifiés sur l'emballage ou sur les documents d'expédition) contiennent des substances en quantités qui peuvent présenter un danger pour la vie. La conception, l'évaluation et l'épreuve des colis font en sorte que la fission en chaîne est prévenue et les déversements ne poseront pas de danger pour la vie sauf pour les accidents d'ultime sévérité.</t>
  </si>
  <si>
    <t>· Los embalajes identificados del Tipo B(U)F, B(M)F o CF en los embalajes o mediante los documentos de embarque, contienen cantidades potencialmente peligrosas a la vida. Debido al diseño, evaluación, y prueba de empaques, los accidentes por fisión se previenen y no se espera que ocurran fugas que puedan poner en peligro la vida en caso de accidentes, excepto aquellos sumamente graves.</t>
  </si>
  <si>
    <t>· The rarely occurring "Special Arrangement" shipments may be of Type AF, BF or CF packages. Package type will be marked on packages, and shipment details will be on shipping papers.</t>
  </si>
  <si>
    <t>· Les envois plutôt rares "Arrangement Spécial" peuvent être des colis de Type AF, BF ou CF. Le type de colis sera identifié sur l'emballage et les détails de l'envoi seront indiqués sur les documents d'expédition.</t>
  </si>
  <si>
    <t>· The transport index (TI) shown on labels or a shipping paper might not indicate the radiation level at one meter from a single, isolated, undamaged package; instead, it might relate to controls needed during transport because of the fissile properties of the materials. Alternatively, the fissile nature of the contents may be indicated by a criticality safety index (CSI) on a special FISSILE label or on the shipping paper.</t>
  </si>
  <si>
    <t>· L'index de transport (IT) sur l'étiquette ou documents d'expédition peut ne pas indiquer le niveau de rayonnement à un mètre d'un colis isolé et non-endommagé; plutôt, il peut indiquer les contrôles requis lors du transport dû aux propriétés fissiles de la substance. Alternativement, la nature fissile du contenu peut être indiquée par un index de criticalité sécuritaire (CSI) sur une étiquette FISSILE spéciale ou sur les documents d'expédition.</t>
  </si>
  <si>
    <t>· El índice de transporte (TI) mostrado en las etiquetas o el documento de embarque podría no indicar el nivel de radiación a un metro de un embalaje simple, aislado y no dañado; mientras que, puede relacionarse con los controles necesarios para el transporte debido a las propiedades fisionables de los materiales. Alternativamente, la naturaleza fisionable de los contenidos puede ser indicada por Índice de Seguridad con respecto a Criticidad (IC) en una señal especial de FISIONABLE o en los documentos de embarque.</t>
  </si>
  <si>
    <t>· These materials are seldom flammable. Packages are designed to withstand fires without damage to contents.</t>
  </si>
  <si>
    <t>· Ces substances sont rarement inflammables. Les emballages sont conçus pour supporter un feu sans causer de dommage à leur contenu.</t>
  </si>
  <si>
    <t>· Estos materiales son raramente inflamables y los empaques están diseñados para resistir incendios sin dañar los contenidos.</t>
  </si>
  <si>
    <t>· Type AF, IF, B(U)F, B(M)F and CF packages are designed and evaluated to withstand total engulfment in flames at temperatures of 800°C (1475°F) for a period of 30 minutes.</t>
  </si>
  <si>
    <t>· Les colis de Type AF, IF, B(U)F, B(M)F et CF sont conçus et évalués pour résister à un engouffrement total par les flammes à une température de 800°C pour une période de 30 minutes.</t>
  </si>
  <si>
    <t>· Los embalajes Tipo AF, IF, B(U)F, B(M)F y CF están diseñados y evaluados para resistir el estar envueltos totalmente en llamas a temperaturas de 800°C (1475°F) por un período de 30 minutos.</t>
  </si>
  <si>
    <t>Liquid Spill</t>
  </si>
  <si>
    <t>Déversement liquide</t>
  </si>
  <si>
    <t>Derrame Líquido</t>
  </si>
  <si>
    <t>· Package contents are seldom liquid. If any radioactive contamination resulting from a liquid release is present, it probably will be low-level.</t>
  </si>
  <si>
    <t>· Le contenu du colis est rarement liquide. Si une contamination radioactive résulte d'un liquide déversé, elle sera probablement de faible niveau.</t>
  </si>
  <si>
    <t>· Los contenidos de los envases/embalajes rara vez son líquidos, si se presenta cualquier contaminación radiactiva resultante de un escape líquido, ésta será probablemente de bajo nivel.</t>
  </si>
  <si>
    <t>GUIDE 166</t>
  </si>
  <si>
    <t>GUÍA 166</t>
  </si>
  <si>
    <t>GUIA 166</t>
  </si>
  <si>
    <t>Radioactive Materials - Corrosive (Uranium Hexafluoride / Water-Sensitive)</t>
  </si>
  <si>
    <t>Matières radioactives - Corrosives (Hexafluorure d'uranium/sensibles à l'eau)</t>
  </si>
  <si>
    <t>Materiales Radiactivos - Corrosivos (hexafluoruro de uranio / susceptible con el agua)</t>
  </si>
  <si>
    <t>· Chemical hazard greatly exceeds radiation hazard.</t>
  </si>
  <si>
    <t>· Le risque chimique est de beaucoup supérieur au risque posé par la radioactivité.</t>
  </si>
  <si>
    <t>· El peligro químico es muy superior al peligro de radiológico.</t>
  </si>
  <si>
    <r>
      <t xml:space="preserve">· Substance reacts with water and water vapor in air to form </t>
    </r>
    <r>
      <rPr>
        <b/>
        <sz val="10"/>
        <color indexed="8"/>
        <rFont val="Arial"/>
        <family val="2"/>
      </rPr>
      <t>toxic and corrosive hydrogen fluoride gas, hydrofluoric acid,</t>
    </r>
    <r>
      <rPr>
        <sz val="10"/>
        <color indexed="8"/>
        <rFont val="Arial"/>
        <family val="2"/>
      </rPr>
      <t xml:space="preserve"> and an extremely irritating and corrosive, white-colored, water-soluble residue.</t>
    </r>
  </si>
  <si>
    <r>
      <t xml:space="preserve">· La substance réagit à la vapeur d'eau et à l'eau pour former du </t>
    </r>
    <r>
      <rPr>
        <b/>
        <sz val="10"/>
        <color indexed="8"/>
        <rFont val="Arial"/>
        <family val="2"/>
      </rPr>
      <t>fluorure d'hydrogène, un gaz toxique et corrosif, de l'acide fluorhydrique</t>
    </r>
    <r>
      <rPr>
        <sz val="10"/>
        <color indexed="8"/>
        <rFont val="Arial"/>
        <family val="2"/>
      </rPr>
      <t xml:space="preserve"> ainsi qu'un résidu blanc soluble à l'eau très irritant et corrosif.</t>
    </r>
  </si>
  <si>
    <t>· If inhaled, may be fatal.</t>
  </si>
  <si>
    <t>· Lorsqu'inhalé, peut être fatal.</t>
  </si>
  <si>
    <t>· Si se inhala, puede causar la muerte.</t>
  </si>
  <si>
    <t>· Direct contact causes burns to skin, eyes, and respiratory tract.</t>
  </si>
  <si>
    <t>· Le contact causera des brûlures à la peau, aux yeux et aux voies respiratoires.</t>
  </si>
  <si>
    <t>· El contacto directo ocasiona quemaduras a la piel, ojos y al tracto respiratorio.</t>
  </si>
  <si>
    <t>· Low-level radioactive material; very low radiation hazard to people.</t>
  </si>
  <si>
    <t>· Substance à faible niveau de radioactivité; niveau de risque très faible pour les personnes.</t>
  </si>
  <si>
    <t>· Materiales radiactivos de bajo nivel; bajo peligro de radiación para la gente.</t>
  </si>
  <si>
    <t>· Substance does not burn.</t>
  </si>
  <si>
    <t>· La substance ne brûle pas.</t>
  </si>
  <si>
    <t>· La sustancia no arde.</t>
  </si>
  <si>
    <t>· The material may react violently with fuels.</t>
  </si>
  <si>
    <t>· Cette substance peut réagir violemment avec les carburants.</t>
  </si>
  <si>
    <t>· El material puede reaccionar violentamente con los combustibles.</t>
  </si>
  <si>
    <t>· Product will decompose to produce toxic and/or corrosive fumes.</t>
  </si>
  <si>
    <t>· La substance va se décomposer et produire des vapeurs toxiques et/ou corrosives.</t>
  </si>
  <si>
    <t>· El producto se descompondrá para producir humos tóxicos y/o corrosivos.</t>
  </si>
  <si>
    <t>· Containers in protective overpacks (horizontal cylindrical shape with short legs for tie-downs), are identified with "AF", "B(U)F" or "H(U)" on shipping papers or by markings on the overpacks. They are designed and evaluated to withstand severe conditions including total engulfment in flames at temperatures of 800°C (1475°F) for a period of 30 minutes.</t>
  </si>
  <si>
    <t>· Les contenants placés dans des suremballages (forme cylindrique horizontale avec pattes courtes), aussi identifiés par "AF", "B(U)F" ou "H(U)" sur les colis ou sur les documents, sont conçus et évalués pour résister à de sévères conditions incluant un engouffrement total par les flammes à une température de 800°C pour une période de 30 minutes.</t>
  </si>
  <si>
    <t>· Los contenedores con empaques exteriores de protección (De forma cilíndrica y patas cortas para amarre), también identificados como “Tipo AF”, “B(U)F” o “H(U)” en los documentos de embarque o por marcas en los empaques exteriores, están diseñados y evaluados para soportar condiciones severas incluyendo estar envuelto en llamas a temperaturas de 800°C (1475°F) por un período de 30 minutos.</t>
  </si>
  <si>
    <t>· Bare filled cylinders, identified with UN2978 as part of the marking (may also be marked H(U) or H(M)), may rupture in heat of engulfing fire; bare empty (except for residue) cylinders will not rupture in fires.</t>
  </si>
  <si>
    <t xml:space="preserve">· Les cylindres pleins, identifiés avec UN2978 (pouvant aussi être marqués H(U) ou H(M)), peuvent subir une rupture sous la chaleur d'un feu engouffrant; les cylindres vides (sauf pour les résidus) ne subiront pas de rupture dans un feu. </t>
  </si>
  <si>
    <t>· Los cilindros llenos sin revestimiento, identificados con UN2978 como parte de su señal (puede también estar identificado como H(U) o H(M)), pueden romperse al calor de un fuego envolvente; los cilindros vacíos (excepto con residuos) sin revestimiento no se romperán en incendios.</t>
  </si>
  <si>
    <t>· DO NOT USE WATER OR FOAM ON MATERIAL ITSELF.</t>
  </si>
  <si>
    <t>· NE PAS UTILISER D'EAU OU DE MOUSSE DIRECTEMENT SUR LA SUBSTANCE.</t>
  </si>
  <si>
    <t>· NO USAR AGUA O ESPUMA SOBRE EL MATERIAL.</t>
  </si>
  <si>
    <t>· If this is impossible, withdraw from area and let fire burn.</t>
  </si>
  <si>
    <t>· Si cela est impossible, se retirer immédiatement et laisser brûler.</t>
  </si>
  <si>
    <t>· Si esto es imposible, retirarse del área de incendio, dejar que el fuego arda.</t>
  </si>
  <si>
    <t>· Without fire or smoke, leak will be evident by visible and irritating vapors and residue forming at the point of release.</t>
  </si>
  <si>
    <t>· Sans feu ni fumée, la fuite sera évidente par la formation d'un résidu ainsi que de vapeurs visibles et irritantes au point de fuite.</t>
  </si>
  <si>
    <t>· Sin fuego o humo, el escape será evidente por vapores visibles e irritantes y la formación de residuos en el punto de derrame.</t>
  </si>
  <si>
    <t>· Use fine water spray to reduce vapors; do not put water directly on point of material release from container.</t>
  </si>
  <si>
    <t>· Utiliser un fin brouillard d'eau pour réduire les vapeurs; ne pas appliquer d'eau directement au point de fuite du contenant.</t>
  </si>
  <si>
    <t>· Usar rocío fino de agua para reducir los vapores; no ponga agua directamente sobre el punto de liberación del material del envase/embalaje</t>
  </si>
  <si>
    <t>· Residue buildup may self-seal small leaks.</t>
  </si>
  <si>
    <t>· Une accumulation de résidu peut auto-sceller les petites fuites.</t>
  </si>
  <si>
    <t>· El residuo acumulado puede auto-sellar pequeños derrames.</t>
  </si>
  <si>
    <t>· Dike far ahead of spill to collect runoff water.</t>
  </si>
  <si>
    <t>· Endiguer loin en aval du déversement pour collecter les eaux de ruissellement.</t>
  </si>
  <si>
    <t>· Hacer un dique de contención adelante del derrame para recoger el agua de escurrimiento.</t>
  </si>
  <si>
    <r>
      <t>· In case of skin contact with hydrogen fluoride gas and/or Hydrofluoric acid,</t>
    </r>
    <r>
      <rPr>
        <sz val="10"/>
        <color indexed="8"/>
        <rFont val="Arial"/>
        <family val="2"/>
      </rPr>
      <t> if calcium gluconate gel is available, rinse 5 minutes, then apply gel. Otherwise, continue rinsing until medical treatment is available.</t>
    </r>
  </si>
  <si>
    <r>
      <t>· En cas de contact cutané avec le fluorure d'hydrogène et/ou l'acide fluorhydrique,</t>
    </r>
    <r>
      <rPr>
        <sz val="10"/>
        <color indexed="8"/>
        <rFont val="Arial"/>
        <family val="2"/>
      </rPr>
      <t xml:space="preserve"> si un gel de gluconate de calcium est disponible, rincer pour 5 minutes et ensuite, appliquer le gel. Autrement, continuer de rincer jusqu'à ce qu'un traitement médical soit disponible.</t>
    </r>
  </si>
  <si>
    <t>GUIDE 167</t>
  </si>
  <si>
    <t>GUÍA 167</t>
  </si>
  <si>
    <t>GUIA 167</t>
  </si>
  <si>
    <t>Página intencionalmente dejada en blanco.</t>
  </si>
  <si>
    <t>GUIDE 168</t>
  </si>
  <si>
    <t>GUÍA 168</t>
  </si>
  <si>
    <t>GUIA 168</t>
  </si>
  <si>
    <t>Carbon Monoxide (Refrigerated Liquid)</t>
  </si>
  <si>
    <t>Monoxyde de carbone (liquide réfrigéré)</t>
  </si>
  <si>
    <t>Monoxido de Carbono (líquido refrigerado)</t>
  </si>
  <si>
    <t>· Inhalation extremely dangerous; may be fatal.</t>
  </si>
  <si>
    <t>· L'inhalation est extrêmement dangereuse; elle peut être fatale.</t>
  </si>
  <si>
    <t>· Su inhalación es extremadamente peligrosa; puede causar la muerte.</t>
  </si>
  <si>
    <t>· Odorless, will not be detected by sense of smell.</t>
  </si>
  <si>
    <t>· Inodore, ne sera pas détecté par le sens de l'odorat.</t>
  </si>
  <si>
    <t>· Inodoro, no será detectado por el sentido del olfato.</t>
  </si>
  <si>
    <t>CAUTION: Flame can be invisible. Use an alternate method of detection (thermal camera, broom handle, etc.)</t>
  </si>
  <si>
    <t>ATTENTION: Les flammes peuvent être invisibles. Utiliser une méthode alternative de détection (caméra thermique, manche à balai, etc.).</t>
  </si>
  <si>
    <t>PRECAUCIÓN: Las flamas pueden ser invisible. Use un método alternativo de detección (cámara térmica, palo de escoba, etc.)</t>
  </si>
  <si>
    <t>GUIDE 169</t>
  </si>
  <si>
    <t>GUÍA 169</t>
  </si>
  <si>
    <t>GUIA 169</t>
  </si>
  <si>
    <t>Aluminum (Molten)</t>
  </si>
  <si>
    <t>Aluminium (fondu)</t>
  </si>
  <si>
    <t>Aluminio (fundido)</t>
  </si>
  <si>
    <t>· Substance is transported in molten form at a temperature above 705°C (1300°F).</t>
  </si>
  <si>
    <t>· La substance est transportée à l'état fondu à une température supérieure à 705°C.</t>
  </si>
  <si>
    <t>· La sustancia es transportada en forma fundida a una temperatura arriba de 705°C (1300°F).</t>
  </si>
  <si>
    <t>· Violent reaction with water; contact may cause an explosion or may produce a flammable gas.</t>
  </si>
  <si>
    <t>· Réaction violente avec l'eau, le contact peut causer une explosion ou produire un gaz inflammable.</t>
  </si>
  <si>
    <t>· Reacción violenta con el agua; su contacto puede causar una explosión o puede producir un gas inflamable.</t>
  </si>
  <si>
    <t>· Will ignite combustible materials (wood, paper, oil, debris, etc.).</t>
  </si>
  <si>
    <t>· Enflammera les matières combustibles (bois, papier, huile, débris, etc.).</t>
  </si>
  <si>
    <t>· Encenderá los materiales combustibles (madera, papel, aceite, escombros, etc.).</t>
  </si>
  <si>
    <t>· Contact with nitrates or other oxidizers may cause an explosion.</t>
  </si>
  <si>
    <t>· Le contact avec des nitrates ou autres oxydants peut causer une explosion.</t>
  </si>
  <si>
    <t>· El contacto con nitratos u otros oxidantes puede causar una explosión.</t>
  </si>
  <si>
    <t>· Contact with containers or other materials, including cold, wet or dirty tools, may cause an explosion.</t>
  </si>
  <si>
    <t>· Le contact avec les contenants ou autres substances, incluant des outils froids, humides ou souillés, peut causer une explosion.</t>
  </si>
  <si>
    <t>· El contacto con los contenedores u otros materiales, incluyendo herramientas frías, húmedas o sucias, puede causar una explosión.</t>
  </si>
  <si>
    <t>· Contact with concrete will cause spalling and small pops.</t>
  </si>
  <si>
    <t>· Le contact avec le béton produira des pétillements et des éclaboussures.</t>
  </si>
  <si>
    <t>· El contacto con concreto puede causar astillamiento y pequeñas explosiones.</t>
  </si>
  <si>
    <t>· Contact causes severe burns to skin and eyes.</t>
  </si>
  <si>
    <t>· Le contact causera de graves brûlures à la peau et aux yeux.</t>
  </si>
  <si>
    <t>· El contacto causa severas quemaduras en la piel y los ojos.</t>
  </si>
  <si>
    <t>· Wear flame-retardant structural firefighters' protective clothing, including faceshield, helmet and gloves, as this will provide limited thermal protection.</t>
  </si>
  <si>
    <t>· Porter un vêtement de protection ignifuge pour feu d'immeuble, incluant visière, casque et gants, ceci fournira une protection thermique limitée.</t>
  </si>
  <si>
    <t>· Use la ropa de protección para incendios estructurales, retardante del fuego, incluyendo careta, casco y guantes, esto proporcionará protección térmica limitada.</t>
  </si>
  <si>
    <t>· Aisle en todas direcciones, el área del derrame o escape como mínimo 50 metros (150 pies).</t>
  </si>
  <si>
    <t>· Do not use water, except in life-threatening situations and then only in a fine spray.</t>
  </si>
  <si>
    <t>· Ne pas utiliser d'eau, sauf lorsque des vies sont en danger, à ce moment, utiliser de l'eau pulvérisée ou en brouillard.</t>
  </si>
  <si>
    <t>· No usar agua, excepto en situaciones que ponen la vida en peligro y en ese caso, solamente utilizar un rocío fino.</t>
  </si>
  <si>
    <t>· Do not use halogenated extinguishing agents or foam.</t>
  </si>
  <si>
    <t>· Ne pas utiliser d'agents extincteurs halogénés ou de la mousse.</t>
  </si>
  <si>
    <t>· No usar los agentes extintores halogenados, ni la espuma.</t>
  </si>
  <si>
    <t>· Move combustibles out of path of advancing pool if you can do so without risk.</t>
  </si>
  <si>
    <t>· Déplacer les combustibles du trajet de la nappe déversée si cela peut se faire sans risque.</t>
  </si>
  <si>
    <t>· Mueva los materiales combustibles fuera del camino del agua resultante si puede hacerlo sin ningún riesgo.</t>
  </si>
  <si>
    <t>· Extinguish fires started by molten material by using appropriate method for the burning material; keep water, halogenated extinguishing agents and foam away from the molten material.</t>
  </si>
  <si>
    <t>· Combattre les feux causés par des substances fondues avec la méthode appropriée au matériel en feu; garder l'eau, les agents extincteurs halogénés ou les mousses hors de contact avec la substance fondue.</t>
  </si>
  <si>
    <t>· Extinguir los incendios iniciados por materiales derretidos, usando un método apropiado para el material ardiente; mantener el agua, los agentes extintores halogenados y la espuma, alejados del material derretido.</t>
  </si>
  <si>
    <t>· Do not attempt to stop leak, due to danger of explosion.</t>
  </si>
  <si>
    <t>· Ne pas tenter d'arrêter la fuite à cause du risque d'explosion.</t>
  </si>
  <si>
    <t>· No tratar de detener la fuga, debido al peligro de explosión.</t>
  </si>
  <si>
    <t>· Substance is very fluid, spreads quickly, and may splash. Do not try to stop it with shovels or other objects.</t>
  </si>
  <si>
    <t>· La substance est très fluide, elle se répandra rapidement et peut éclabousser. Ne tentez pas de l'arrêter à l'aide de pelles ou d'autres objets.</t>
  </si>
  <si>
    <t>· La sustancia es muy fluida, se esparce rápidamente, y puede salpicar. No trate de detenerla con palas u otros objetos.</t>
  </si>
  <si>
    <t>· Dike far ahead of spill; use dry sand to contain the flow of material.</t>
  </si>
  <si>
    <t>· Endiguer loin en aval du déversement; utiliser du sable sec pour contrôler l'écoulement du produit.</t>
  </si>
  <si>
    <t>· Hacer un dique de contención adelante del derrame; use arena seca para contener el flujo del material.</t>
  </si>
  <si>
    <t>· Where possible allow molten material to solidify naturally.</t>
  </si>
  <si>
    <t>· Lorsque possible, laisser la substance fondue se solidifier naturellement.</t>
  </si>
  <si>
    <t>· Donde sea posible permita que el material fundido se solidifique naturalmente.</t>
  </si>
  <si>
    <t>· Avoid contact even after material solidifies. Molten, heated and cold aluminum look alike; do not touch unless you know it is cold.</t>
  </si>
  <si>
    <t>· Éviter de toucher la substance même solidifiée. L'aluminium chaud ou froid possède la même apparence; ne pas toucher sans certitude.</t>
  </si>
  <si>
    <t>· Evitar el contacto aun después de que el material se solidifique. El aluminio fundido, caliente y frío se parecen; no tocarlo a menos que sepa que esta frío.</t>
  </si>
  <si>
    <t>· Clean up under the supervision of an expert after material has solidified.</t>
  </si>
  <si>
    <t>· Nettoyer sous la supervision de spécialistes une fois la substance solidifiée.</t>
  </si>
  <si>
    <t>· Limpiar solamente bajo la supervisión de un experto, después de que el material se haya solidificado.</t>
  </si>
  <si>
    <t>· For severe burns, immediate medical attention is required.</t>
  </si>
  <si>
    <t>· En cas de brûlure sévère, une attention médicale immédiate est requise.</t>
  </si>
  <si>
    <t>· Para quemaduras severas, se requiere de atención médica inmediata.</t>
  </si>
  <si>
    <t>GUIDE 170</t>
  </si>
  <si>
    <t>GUÍA 170</t>
  </si>
  <si>
    <t>GUIA 170</t>
  </si>
  <si>
    <t>Metals (Powders, Dusts, Shavings, Borings, Turnings, or Cuttings, etc.)</t>
  </si>
  <si>
    <t>Métaux (poudres, poussières, copeaux, rognures, tournures, ou ébarbures, etc.)</t>
  </si>
  <si>
    <t>Metales (polvos, cenizas, virutas, rebabas o recortes, etc.)</t>
  </si>
  <si>
    <t>· May react violently or explosively on contact with water.</t>
  </si>
  <si>
    <t>· Peut réagir violemment ou explosivement au contact de l'eau.</t>
  </si>
  <si>
    <t>· Puede reaccionar violentamente o explosivamente al contacto con el agua.</t>
  </si>
  <si>
    <t>· Some are transported in flammable liquids.</t>
  </si>
  <si>
    <t>· Certaines sont transportées dans des liquides inflammables.</t>
  </si>
  <si>
    <t>· Algunos son transportados en líquidos inflamables.</t>
  </si>
  <si>
    <t>· Some of these materials will burn with intense heat.</t>
  </si>
  <si>
    <t>· Certaines de ces substances vont brûler en dégageant une chaleur intense.</t>
  </si>
  <si>
    <t>· Algunos de estos materiales arderán con calor intenso.</t>
  </si>
  <si>
    <t>· Dusts or fumes may form explosive mixtures in air.</t>
  </si>
  <si>
    <t>· Les poussières ou vapeurs peuvent former des mélanges explosifs avec l'air.</t>
  </si>
  <si>
    <t>· Los polvos o vapores pueden formar mezclas explosivas en el aire.</t>
  </si>
  <si>
    <t>· Oxides from metallic fires are a severe health hazard.</t>
  </si>
  <si>
    <t>· Les oxydes produits lors d'un feu de métal présentent un danger très sérieux pour la santé.</t>
  </si>
  <si>
    <t>· Los óxidos de incendios de metales son un peligro severo para la salud.</t>
  </si>
  <si>
    <t>· Inhalation or contact with substance or decomposition products may cause severe injury or death.</t>
  </si>
  <si>
    <t>· Le contact ou l'inhalation de cette substance ou de ses produits de décomposition peut causer de graves blessures ou la mort.</t>
  </si>
  <si>
    <t>· La inhalación o el contacto con la sustancia o productos en descomposición puede causar daño severo o muerte.</t>
  </si>
  <si>
    <t>· Consider initial downwind evacuation for at least 50 meters (160 feet).</t>
  </si>
  <si>
    <t>· Envisager une première évacuation d'une distance de 50 mètres sous le vent.</t>
  </si>
  <si>
    <t>· Considere la evacuación inicial a favor del viento de por lo menos 50 metros (160 pies).</t>
  </si>
  <si>
    <r>
      <t>· DO NOT USE WATER, FOAM OR CO</t>
    </r>
    <r>
      <rPr>
        <b/>
        <vertAlign val="subscript"/>
        <sz val="10"/>
        <color indexed="8"/>
        <rFont val="Arial"/>
        <family val="2"/>
      </rPr>
      <t>2</t>
    </r>
    <r>
      <rPr>
        <b/>
        <sz val="10"/>
        <color indexed="8"/>
        <rFont val="Arial"/>
        <family val="2"/>
      </rPr>
      <t>.</t>
    </r>
  </si>
  <si>
    <r>
      <t>· NE PAS UTILISER D'EAU, DE MOUSSE OU DE CO</t>
    </r>
    <r>
      <rPr>
        <b/>
        <vertAlign val="subscript"/>
        <sz val="9"/>
        <rFont val="Arial"/>
        <family val="2"/>
      </rPr>
      <t>2</t>
    </r>
    <r>
      <rPr>
        <b/>
        <sz val="10"/>
        <rFont val="Arial"/>
        <family val="2"/>
      </rPr>
      <t>.</t>
    </r>
  </si>
  <si>
    <r>
      <t>· NO USAR AGUA, ESPUMA O CO</t>
    </r>
    <r>
      <rPr>
        <b/>
        <vertAlign val="subscript"/>
        <sz val="10"/>
        <color indexed="8"/>
        <rFont val="Arial"/>
        <family val="2"/>
      </rPr>
      <t>2</t>
    </r>
    <r>
      <rPr>
        <b/>
        <sz val="10"/>
        <color indexed="8"/>
        <rFont val="Arial"/>
        <family val="2"/>
      </rPr>
      <t>.</t>
    </r>
  </si>
  <si>
    <t>· Dousing metallic fires with water will generate hydrogen gas, an extremely dangerous explosion hazard, particularly if fire is in a confined environment (i.e., building, cargo hold, etc.).</t>
  </si>
  <si>
    <t>· Un feu de métal aspergé d'eau produira de l'hydrogène, un gaz extrêmement explosif, particulièrement à l'intérieur d'un espace clos (bâtiment, cale de navire, etc.).</t>
  </si>
  <si>
    <t>· Al mojar los fuegos metálicos con agua se genera hidrógeno gaseoso, provocando un peligro extremo de explosión, particularmente si el fuego se encuentra en un sitio confinado (ej. Edificio, compartimiento de carga, etc.).</t>
  </si>
  <si>
    <t>· Use DRY sand, graphite powder, dry sodium chloride-based extinguishers, or class D extinguishers.</t>
  </si>
  <si>
    <t>· Utiliser du sable SEC, du graphite en poudre, des extincteurs à base de chlorure de sodium sec, ou des extincteurs de classe D.</t>
  </si>
  <si>
    <t>· Use arena SECA, grafito en polvo, extinguidores con base de cloruro de sodio seco, o extintores de clase D.</t>
  </si>
  <si>
    <t>· Confining and smothering metal fires is preferable rather than applying water.</t>
  </si>
  <si>
    <t>· Il est préférable de confiner et d'étouffer les feux de métaux plutôt que de leur appliquer de l'eau.</t>
  </si>
  <si>
    <t>· Es preferible confinar y sofocar los fuegos de metal en lugar de aplicarles agua.</t>
  </si>
  <si>
    <t>· If impossible to extinguish, protect surroundings and allow fire to burn itself out.</t>
  </si>
  <si>
    <t>· Lorsqu'impossible d'éteindre le feu, protéger les environs et laisser le s'éteindre par lui-même.</t>
  </si>
  <si>
    <t>· Si la extinción es imposible, proteja los alrededores y deje que el incendio se extinga por sí mismo.</t>
  </si>
  <si>
    <t>GUIDE 171</t>
  </si>
  <si>
    <t>GUÍA 171</t>
  </si>
  <si>
    <t>GUIA 171</t>
  </si>
  <si>
    <t>Substances (Low to Moderate Hazard)</t>
  </si>
  <si>
    <t>Substances (risques faibles à modérés)</t>
  </si>
  <si>
    <t>Sustancias (Peligro de Bajo a Moderado)</t>
  </si>
  <si>
    <t>· Some may be transported hot.</t>
  </si>
  <si>
    <t>· Certaines peuvent être transportées chaudes.</t>
  </si>
  <si>
    <t>· Algunos pueden transportarse calientes.</t>
  </si>
  <si>
    <t>· For UN3508, Capacitor, asymmetric, be aware of possible short circuiting as this product is transported in a charged state.</t>
  </si>
  <si>
    <t>· Pour UN3508, condensateur asymétrique, soyez prudent du risque de court-circuit, car ce produit est transporté dans un état chargé.</t>
  </si>
  <si>
    <t>· Para UN3508, condensador asimétrico, esté consciente de un posible corto circuito ya que este producto se transporta cargado eléctricamente.</t>
  </si>
  <si>
    <t>· Polymeric beads, expandable (UN2211) may evolve flammable vapours.</t>
  </si>
  <si>
    <t>· Les polymères expansibles en granulés (UN2211) peuvent générer des vapeurs inflammables.</t>
  </si>
  <si>
    <t>· Polímero en bolitas dilatables (UN2211) puede liberar vapores inflamables.</t>
  </si>
  <si>
    <t>· Inhalation of material may be harmful.</t>
  </si>
  <si>
    <t>· L'inhalation de la substance peut être nocif.</t>
  </si>
  <si>
    <t>· La inhalación del material puede ser dañina.</t>
  </si>
  <si>
    <t>· Inhalation of Asbestos dust may have a damaging effect on the lungs.</t>
  </si>
  <si>
    <t>· L'inhalation de poussières d'amiante peuvent avoir un effet dommageable sur les poumons.</t>
  </si>
  <si>
    <t>· La inhalación de polvo de Asbesto puede tener un efecto dañino en los pulmones.</t>
  </si>
  <si>
    <t>· Some liquids produce vapors that may cause dizziness or asphyxiation.</t>
  </si>
  <si>
    <t>· Certains liquides dégagent des vapeurs qui peuvent causer des étourdissements ou l'asphyxie.</t>
  </si>
  <si>
    <t>· Algunos líquidos producen vapores que pueden causar asfixia y mareo.</t>
  </si>
  <si>
    <t>· Prevent dust cloud.</t>
  </si>
  <si>
    <t>· Prévenir la formation de nuages de poussières.</t>
  </si>
  <si>
    <t>· Prevenga la nube de polvo.</t>
  </si>
  <si>
    <t>· For Asbestos, avoid inhalation of dust. Cover spill with plastic sheet or tarp to minimize spreading. Do not clean up or dispose of, except under supervision of a specialist.</t>
  </si>
  <si>
    <t>· Pour l'amiante, éviter d'inhaler la poussière. Couvrir le déversement avec une bâche de plastique pour minimiser la dispersion. Ne pas nettoyer ou disposer du produit, excepté sous supervision d'un spécialiste.</t>
  </si>
  <si>
    <t>· Para el asbesto, evite la inhalación de polvo. Cubra el derrame con una lámina de plástico o lona para minimizar la dispersión. No limpie ni deseche, excepto bajo la supervisión de un especialista.</t>
  </si>
  <si>
    <t>GUIDE 172</t>
  </si>
  <si>
    <t>GUÍA 172</t>
  </si>
  <si>
    <t>GUIA 172</t>
  </si>
  <si>
    <t>Gallium and Mercury</t>
  </si>
  <si>
    <t>Gallium et Mercure</t>
  </si>
  <si>
    <t>Galio y Mercurio</t>
  </si>
  <si>
    <t>· Inhalation of vapors or contact with substance will result in contamination and potential harmful effects.</t>
  </si>
  <si>
    <t>· L'inhalation de vapeurs ou le contact avec la substance causera une contamination et des effets potentiellement dangereux.</t>
  </si>
  <si>
    <t>· La inhalación de los vapores o el contacto con la sustancia resultará en efectos de contaminación y daños potenciales.</t>
  </si>
  <si>
    <t>· Non-combustible, substance itself does not burn but may react upon heating to produce corrosive and/or toxic fumes.</t>
  </si>
  <si>
    <t>· Non-combustible, la substance ne brûle pas mais peut réagir sous l'effet de la chaleur et générer des gaz corrosifs et/ou toxiques.</t>
  </si>
  <si>
    <t>· Las sustancias no-combustibles no encienden por sí mismas, pero pueden reaccionar al calentarse y producir humos tóxicos.</t>
  </si>
  <si>
    <t>· When any large container is involved in a fire, consider initial evacuation for 500 meters (1/3 mile) in all directions.</t>
  </si>
  <si>
    <t>· Lorsqu'un grand contenant est impliqué dans un incendie, envisager une première évacuation dans un périmètre de 500 mètres de rayon.</t>
  </si>
  <si>
    <t>· Cuando algún contenedor grande esté involucrado en un incendio, considere la evacuación inicial de 500 metros (1/3 de milla) a la redonda.</t>
  </si>
  <si>
    <t>· Do not direct water at the heated metal.</t>
  </si>
  <si>
    <t>· Ne pas appliquer d'eau sur le métal chauffé.</t>
  </si>
  <si>
    <t>· No ponga agua directamente al metal calentado.</t>
  </si>
  <si>
    <t>· Do not use steel or aluminum tools or equipment.</t>
  </si>
  <si>
    <t>· Ne pas utiliser d'équipement ou d'outils fabriqués en acier ou en aluminium.</t>
  </si>
  <si>
    <t>· No usar equipo o herramientas de acero o aluminio.</t>
  </si>
  <si>
    <t>· Cover with earth, sand or other non-combustible material followed with plastic sheet to minimize spreading or contact with rain.</t>
  </si>
  <si>
    <t>· Couvrir de terre, de sable ou tout produit non combustible suivi d'une bâche de plastique pour réduire la dispersion et protéger de la pluie.</t>
  </si>
  <si>
    <t>· Cubra con tierra, arena u otro material no combustible seguido de una hoja de plástico para minimizar su propagación o su contacto con la lluvia.</t>
  </si>
  <si>
    <t>· For mercury, use a mercury spill kit.</t>
  </si>
  <si>
    <t>· Pour le mercure, utiliser une trousse de récupération spécialisée.</t>
  </si>
  <si>
    <t>· Para mercurio, use un equipo para derrame de mercurio.</t>
  </si>
  <si>
    <t>· Mercury spill areas may be subsequently treated with calcium sulphide/calcium sulfide or with sodium thiosulphate/sodium thiosulfate wash to neutralize any residual mercury.</t>
  </si>
  <si>
    <t>· Après nettoyage, un site contaminé au mercure peut être repris avec du sulfure de calcium ou du thiosulfate de sodium pour éliminer toute trace de mercure résiduel.</t>
  </si>
  <si>
    <t>· Las áreas de derrame de mercurio pueden ser tratadas con posterioridad, con un lavado de sulfuro de calcio o tiosulfato de sodio, para neutralizar cualquier residuo de mercurio.</t>
  </si>
  <si>
    <t>GUIDE 173</t>
  </si>
  <si>
    <t>GUÍA 173</t>
  </si>
  <si>
    <t>GUIA 173</t>
  </si>
  <si>
    <t>Adsorbed Gases - Toxic*</t>
  </si>
  <si>
    <t>Gaz adsorbés - Toxiques*</t>
  </si>
  <si>
    <t>Gases Adsorbidos - Tóxico*</t>
  </si>
  <si>
    <t>· Vapors may be irritating.</t>
  </si>
  <si>
    <t>· Les vapeurs peuvent être irritantes.</t>
  </si>
  <si>
    <t>· Los vapores pueden ser irritantes.</t>
  </si>
  <si>
    <t>· Contact with gas may cause burns and injury.</t>
  </si>
  <si>
    <t>· Le contact avec le gaz peut causer des brûlures et blessures.</t>
  </si>
  <si>
    <t>· El contacto con el gas puede causar quemaduras y lesiones.</t>
  </si>
  <si>
    <t>· Some gases may burn or be ignited by heat, sparks or flames.</t>
  </si>
  <si>
    <t>· Certains gaz peuvent brûler ou s'enflammer sous l'action de la chaleur, des étincelles ou de flammes.</t>
  </si>
  <si>
    <t>· Algunos gases pueden arder o ser encendidos por calor, chispas o flamas.</t>
  </si>
  <si>
    <t>· Oxidizers may ignite combustibles (wood, paper, oil, clothing, etc.) but NOT readily due to low transportation pressures.</t>
  </si>
  <si>
    <t>· Les oxydants peuvent enflammer des produits combustibles (bois, papier, huile, vêtements, etc.) mais PAS facilement en raison des faibles pressions lors du transport.</t>
  </si>
  <si>
    <t>· Los oxidantes pueden encender a los combustibles (madera, papel, aceite, ropas, etc.) pero NO fácilmente debido a las bajas presiones en que se transportan.</t>
  </si>
  <si>
    <t>· Runoff may create fire hazard.</t>
  </si>
  <si>
    <t>· Les rejets liquides représentent un risque de feu.</t>
  </si>
  <si>
    <t>· Las escorrentías o escurrimientos pueden crear un peligro de incendio.</t>
  </si>
  <si>
    <t>· If several small packages (inside a railcar or trailer) are involved in a fire, ISOLATE for 1600 meters (1 mile) in all directions; also, consider initial evacuation for 1600 meters (1 mile) in all directions.</t>
  </si>
  <si>
    <t>· Si plusieurs petits contenants (à l'intérieur de wagons ou remorques) sont impliqués dans un feu, ISOLER 1600 mètres dans toutes les directions; de plus, envisager une première évacuation pour 1600 mètres dans toutes les directions.</t>
  </si>
  <si>
    <t>· Si varios envases y/o embalajes pequeños (dentro de un ferrocarril o remolque) están involucrados en un incendio, AISLE 1600 metros (1 milla) en todas las direcciones; también, considere la evacuación inicial de 1600 metros (1 milla) en todas las direcciones.</t>
  </si>
  <si>
    <t>* Some substances may also be flammable, corrosive and/or oxidizing</t>
  </si>
  <si>
    <t xml:space="preserve">* Certaines substances peuvent également être inflammable, corrosive, et/ou oxydantes. </t>
  </si>
  <si>
    <t>* Algunas sustancias también pueden ser inflamables, corrosivas y/o oxidantes.</t>
  </si>
  <si>
    <r>
      <t>· Dry chemical, CO</t>
    </r>
    <r>
      <rPr>
        <vertAlign val="subscript"/>
        <sz val="10"/>
        <rFont val="Arial"/>
        <family val="2"/>
      </rPr>
      <t>2</t>
    </r>
    <r>
      <rPr>
        <sz val="10"/>
        <rFont val="Arial"/>
        <family val="2"/>
      </rPr>
      <t>, water spray or alcohol-resistant foam.</t>
    </r>
  </si>
  <si>
    <r>
      <t>· Polvos químicos secos, CO</t>
    </r>
    <r>
      <rPr>
        <vertAlign val="subscript"/>
        <sz val="10"/>
        <rFont val="Arial"/>
        <family val="2"/>
      </rPr>
      <t>2</t>
    </r>
    <r>
      <rPr>
        <sz val="10"/>
        <rFont val="Arial"/>
        <family val="2"/>
      </rPr>
      <t>, rocío de agua o espuma resistente al alcohol.</t>
    </r>
  </si>
  <si>
    <r>
      <rPr>
        <b/>
        <sz val="10"/>
        <color indexed="8"/>
        <rFont val="Arial"/>
        <family val="2"/>
      </rPr>
      <t xml:space="preserve">· For UN3515, UN3518, UN3520, </t>
    </r>
    <r>
      <rPr>
        <sz val="10"/>
        <color indexed="8"/>
        <rFont val="Arial"/>
        <family val="2"/>
      </rPr>
      <t>use water only; no dry chemical, CO</t>
    </r>
    <r>
      <rPr>
        <vertAlign val="subscript"/>
        <sz val="10"/>
        <color indexed="8"/>
        <rFont val="Arial"/>
        <family val="2"/>
      </rPr>
      <t>2</t>
    </r>
    <r>
      <rPr>
        <sz val="10"/>
        <color indexed="8"/>
        <rFont val="Arial"/>
        <family val="2"/>
      </rPr>
      <t xml:space="preserve"> or Halon®.</t>
    </r>
  </si>
  <si>
    <r>
      <t xml:space="preserve">· Pour UN3515, UN3518, UN3520, </t>
    </r>
    <r>
      <rPr>
        <sz val="10"/>
        <color indexed="8"/>
        <rFont val="Arial"/>
        <family val="2"/>
      </rPr>
      <t>utiliser uniquement de l'eau; aucune poudre chimique sèche, CO</t>
    </r>
    <r>
      <rPr>
        <vertAlign val="subscript"/>
        <sz val="10"/>
        <color indexed="8"/>
        <rFont val="Arial"/>
        <family val="2"/>
      </rPr>
      <t>2</t>
    </r>
    <r>
      <rPr>
        <sz val="10"/>
        <color indexed="8"/>
        <rFont val="Arial"/>
        <family val="2"/>
      </rPr>
      <t xml:space="preserve"> ou Halon®.</t>
    </r>
  </si>
  <si>
    <t>Fire Involving Several Small Packages (inside a railcar or trailer)</t>
  </si>
  <si>
    <t>Incendie impliquant plusieurs petits contenants (à l'intérieur de wagons ou remorques)</t>
  </si>
  <si>
    <t>Incendio que involucra varios envases y/o embalajes pequeños (dentro de un ferrocarril o remolque)</t>
  </si>
  <si>
    <t>· Do not direct water at source of leak or safety devices.</t>
  </si>
  <si>
    <t>· Ne pas appliquer d'eau au point de fuite ou sur les dispositifs de sécurité.</t>
  </si>
  <si>
    <t>· No dirija el agua a la fuente de la fuga o a los dispositivos de seguridad.</t>
  </si>
  <si>
    <r>
      <t xml:space="preserve">· Some gases may be flammable. </t>
    </r>
    <r>
      <rPr>
        <sz val="10"/>
        <rFont val="Arial"/>
        <family val="2"/>
      </rPr>
      <t>ELIMINATE all ignition sources (no smoking, flares, sparks or flames) from immediate area.</t>
    </r>
  </si>
  <si>
    <t>· Certains gaz peuvent être inflammable. ÉLIMINER du site toute source d'ignition (ex: cigarette, fusée routière, étincelles et flammes).</t>
  </si>
  <si>
    <t>· Algunos gases pueden ser inflamables. ELIMINAR todas las fuentes de ignición (no fumar, no usar bengalas, chispas o llamas) cercanas al área.</t>
  </si>
  <si>
    <t>· For flammable gases, all equipment used when handling the product must be grounded.</t>
  </si>
  <si>
    <t>· Pour les gaz inflammables, tout équipement utilisé pour manipuler ce produit doit être mis à la terre.</t>
  </si>
  <si>
    <t>· Para gases inflamables, todo el equipo utilizado al manipular del producto debe estar conectado a tierra.</t>
  </si>
  <si>
    <t>· For oxidizing substances, keep combustibles (wood, paper, oil, etc.) away from spilled material.</t>
  </si>
  <si>
    <t>· Para sustancias oxidantes, mantenga los combustibles (madera, papel, aceite, etc.) alejados del material derramado.</t>
  </si>
  <si>
    <t>GUIDE 174</t>
  </si>
  <si>
    <t>GUÍA 174</t>
  </si>
  <si>
    <t>GUIA 174</t>
  </si>
  <si>
    <t>Adsorbed Gases - Flammable or Oxidizing</t>
  </si>
  <si>
    <t>Gaz adsorbés - Inflammables ou oxydants</t>
  </si>
  <si>
    <t>Gases Adsorbidos - Inflamables u Oxidantes</t>
  </si>
  <si>
    <t>· Some gases will be ignited by heat, sparks or flames.</t>
  </si>
  <si>
    <t>· Certains gaz s'enflamment sous l'action de la chaleur, d'étincelles ou de flammes.</t>
  </si>
  <si>
    <t>· Algunos gases se encenderán por calor, chispas o flamas.</t>
  </si>
  <si>
    <t>· Containers may explode when exposed to prolonged direct flame impingement.</t>
  </si>
  <si>
    <t>· Les contenants peuvent exploser lorsqu'ils sont exposés à une projection de flammes directe prolongée.</t>
  </si>
  <si>
    <t>· Los contenedores pueden explotar cuando son expuestos directamente a las flamas por tiempo prolongado.</t>
  </si>
  <si>
    <t>· Certains gaz peuvent être irritants si inhalés à fortes concentrations.</t>
  </si>
  <si>
    <t>· For flammable gases, ELIMINATE all ignition sources (no smoking, flares, sparks or flames) from immediate area.</t>
  </si>
  <si>
    <t>· Pour les gaz inflammables, ÉLIMINER du site toute source d'ignition (ex: cigarette, fusée routière, étincelles et flammes).</t>
  </si>
  <si>
    <t>· Para gases inflamables, ELIMINAR todas las fuentes de ignición (no fumar, no usar bengalas, chispas o llamas) cercanas al área.</t>
  </si>
  <si>
    <r>
      <t>· Keep victim calm and warm</t>
    </r>
    <r>
      <rPr>
        <sz val="10"/>
        <rFont val="Arial"/>
        <family val="2"/>
      </rPr>
      <t>.</t>
    </r>
  </si>
  <si>
    <t>116P</t>
  </si>
  <si>
    <t>119P</t>
  </si>
  <si>
    <t>117P</t>
  </si>
  <si>
    <t>129P</t>
  </si>
  <si>
    <t>131P</t>
  </si>
  <si>
    <t>130P</t>
  </si>
  <si>
    <t>128P</t>
  </si>
  <si>
    <t>153P</t>
  </si>
  <si>
    <t>127P</t>
  </si>
  <si>
    <t>155P</t>
  </si>
  <si>
    <t>132P</t>
  </si>
  <si>
    <t>149P</t>
  </si>
  <si>
    <t>150P</t>
  </si>
  <si>
    <t xml:space="preserve">EmS </t>
  </si>
  <si>
    <t>Type</t>
  </si>
  <si>
    <t>General comments</t>
  </si>
  <si>
    <t>Special cases:</t>
  </si>
  <si>
    <t>In a fire, exposed cargoes may explode or their containment may rupture.
Fight fire from a protected position from as far away as possible.
All crew members should be made aware of the explosion hazard and instructed to take appropriate action.
SUDDEN OR SHORT-TERM EVENTS (e.g. EXPLOSIONS) MAY ENDANGER THE SAFETY OF THE SHIP.
Em caso de incidêndio, cargas expostas poderão explodir ou o seu contentor poderá romper.
Combata o incidêndio de uma posição protegida e o mais longe possível. 
Todos os membros da tripulação devem ser alertados do risco de explosão e instruídos a tomar as medidas apropriadas.
EVENTOS REPENTINOS OU DE CURTO PRAZO (ex. EXPLOSÕES) PODERÃO COLOCAR EM PERIGO A SEGURANÇA DO NAVIO.</t>
  </si>
  <si>
    <t>Use copious quantities of water from as many hoses as possible.
Use grandes quantidades de água a partir do maior número possível de mangueiras.</t>
  </si>
  <si>
    <t xml:space="preserve">Cargo will explode or burn fiercely. Extinguishing may not be possible.
A carga irá explodir ou incendiar intensamente. Extinção poderá não ser possível. </t>
  </si>
  <si>
    <t>Cargo will explode or burn fiercely. Extinguishing will not be possible.
Stop ventilation and close hatches.
Use cargo space fixed fire-extinguishing system. If this is not available, create water spray using copious quantities of water.
A carga irá explodir ou incendiar intensamente. Extinção não será possível. 
Pare a ventilação e feche as escotilhas.
Use o sistema de extinção de incêndio fixo no espaço de carga. Caso não seja possível, crie um spray de água usando grandes quantidades de água.</t>
  </si>
  <si>
    <t>Use fixed fire-extinguishing system.
Use o sistema fixo de extinção de incêndio.</t>
  </si>
  <si>
    <t>Not applicable.
Não aplicável.</t>
  </si>
  <si>
    <t>Create water spray from as many hoses as possible.
Crie spray de água a partir do maior número possível de mangueiras.</t>
  </si>
  <si>
    <t>OPEN HATCHES to provide maximum ventilation.
Fixed gas fire-extinguishing systems may not be effective on these fires.
Create water spray from as many hoses as possible.
ABRA AS ESCOTILHAS para fornecer ventilação máxima.
Os sistemas fixos de extinção de incêndios a gás podem não ser eficazes neste tipo de incêndios.
Crie um spray de água a partir do maior número possível de mangueiras.</t>
  </si>
  <si>
    <t>RADIOACTIVE MATERIAL</t>
  </si>
  <si>
    <t>Stop ventilation and close hatches. Use cargo space fixed fire-extinguishing system. If this is not available, create water spray using copious quantities of water.
Interrompa a ventilação e feche as escotilhas. Use o sistema de extinção de incêndio fixo no espaço de carga. Se este não estiver disponível, crie um spray de água usando grandes quantidades de água.</t>
  </si>
  <si>
    <t>Spillage on deck</t>
  </si>
  <si>
    <t>Spillage under deck</t>
  </si>
  <si>
    <t>EmS</t>
  </si>
  <si>
    <t>Packages (small spillage)</t>
  </si>
  <si>
    <t>Cargo transport units (large spillage)</t>
  </si>
  <si>
    <t>TOXIC SUBSTANCES</t>
  </si>
  <si>
    <t>Wear suitable protective clothing and self-contained breathing apparatus.
Avoid contact, even when wearing protective clothing.
Stop leak if practicable.
Contaminated clothing should be washed off with water and then removed.
Use roupas de proteção adequadas e aparelhos respiratórios autónomos.
Evite o contato, mesmo usando roupas de proteção.
Pare a fuga, se possível.
Roupas contaminadas devem ser lavadas com água e depois removidas.</t>
  </si>
  <si>
    <t>CORROSIVE SUBSTANCES</t>
  </si>
  <si>
    <t>FLAMMABLE, CORROSIVE LIQUIDS</t>
  </si>
  <si>
    <t>FLAMMABLE LIQUIDS</t>
  </si>
  <si>
    <t>FLAMMABLE LIQUIDS, FLOATING ON WATER</t>
  </si>
  <si>
    <t>Collect spillage in oil drums, metal boxes or salvage packagings. You may use inert absorbent material.
Recolha o derrame em tambores de óleo, caixas de metal ou embalagens de socorro. Poderá usar material absorvente inerte.</t>
  </si>
  <si>
    <t>Shut off possible sources of ignition in the space. Provide adequate ventilation. Do not enter space without self-contained breathing apparatus. Check atmosphere before entering (toxicity and explosion hazard). If atmosphere cannot be checked, do not enter. Let vapours evaporate. 
Collect spillage in oil drums, metal boxes or salvage packagings. You may use inert absorbent material. Keep collected spillages in well ventilated areas or on deck only.
Desligue possíveis fontes de ignição no espaço. Forneça ventilação adequada. Não entre no espaço sem equipamento de respiração autónomo. Verifique a atmosfera antes de entrar (toxicidade e risco de explosão). Se a atmosfera não puder ser verificada, não entre. Deixe os vapores evaporarem.
Recolha o derrame em tambores de óleo, caixas de metal ou embalagens de socorro. Poderá usar material absorvente inerte. Mantenha os derrames recolhidos em áreas bem ventiladas ou apenas no convés.</t>
  </si>
  <si>
    <t>WATER-SOLUBLE MARINE POLLUTANTS</t>
  </si>
  <si>
    <t>Liquids: Smother spillage with inert absorbent material. Collect spillage in oil drums, metal boxes or salvage packagings. 
Solids: Collect material.
Líquidos: Atenue o derrame com material absorvente inerte. Recolha o derrame em tambores de óleo, caixas de metal ou embalagens de socorro.
Sólidos: Recolha o material.</t>
  </si>
  <si>
    <t>Restrict flow of leakage to an enclosed area (e.g. by barricading with inert material or cement if available). 
Liquids: Collect spillage in empty tanks, oil drums, metal boxes or salvage packagings. You may use inert absorbent material. Solids: Collect spillage in oil drums or metal boxes.
Restrinja o fluxo de fuga a uma área fechada (por exemplo, barricando com material inerte ou cimento, se disponível).
Líquidos: Recolha o derrame em tanques vazios, tambores de óleo, caixas metálicas ou embalagens de socorro. Poderá usar material absorvente inerte. Sólidos: Recolha o derrame em tambores de óleo ou caixas de metal.</t>
  </si>
  <si>
    <t>Liquids: Smother spillage with inert absorbent material. 
Collect spillage in oil drums, metal boxes or salvage packagings. 
Solids: Collect material.
Líquidos: Atenue o derrame com material absorvente inerte.
Recolha o derrame em tambores de óleo, caixas de metal ou embalagens de socorro.
Sólidos: Recolha o material.</t>
  </si>
  <si>
    <t>FLAMMABLE SOLIDS AND SELF-REACTIVE SUBSTANCES</t>
  </si>
  <si>
    <t>FLAMMABLE SOLIDS (MOLTEN MATERIAL)</t>
  </si>
  <si>
    <t>Smother with dry inert material. Dispose of overboard.
Atenue com material inerte seco. Descarte ao mar.</t>
  </si>
  <si>
    <t>FLAMMABLE SOLIDS (REPACKING POSSIBLE)</t>
  </si>
  <si>
    <t>Collect spillage and repack if practicable.
Recolha o derrame e reembale, se possível.</t>
  </si>
  <si>
    <t>WETTED EXPLOSIVES AND CERTAIN SELF-HEATING SUBSTANCES</t>
  </si>
  <si>
    <t>TEMPERATURE-CONTROLLED SELF-REACTIVE SUBSTANCES</t>
  </si>
  <si>
    <t>Wash overboard with copious quantities of water. Keep clear of effluent.
Lave para o mar com grandes quantidades de água. Mantenha-se afastado de efluentes.</t>
  </si>
  <si>
    <t>Wash overboard with copious quantities of water. Keep clear of effluent. Leave units closed.
Lave para o mar com grandes quantidades de água. Mantenha-se afastado de efluentes. Deixe as unidades fechadas.</t>
  </si>
  <si>
    <t>SPONTANEOUSLY COMBUSTIBLE, WATER-REACTIVE SUBSTANCES</t>
  </si>
  <si>
    <t>HAZARD OF SPONTANEOUS IGNITION</t>
  </si>
  <si>
    <t>SUBSTANCES REACTING VIGOROUSLY WITH WATER</t>
  </si>
  <si>
    <t>SUBSTANCES DANGEROUS WHEN WET (NON-COLLECTABLE ARTICLES)</t>
  </si>
  <si>
    <t>SUBSTANCES DANGEROUS WHEN WET (COLLECTABLE ARTICLES)</t>
  </si>
  <si>
    <t>Wear suitable protective clothing and self-contained breathing apparatus.
Use roupas de proteção adequadas e aparelhos respiratórios autónomos.</t>
  </si>
  <si>
    <t>Contain and collect spillage if practicable. Dispose of overboard.
Contenha e recolha o derrame, se possível. Descarte para o mar.</t>
  </si>
  <si>
    <t>Provide adequate ventilation. 
Do not enter space without self-contained breathing apparatus. Contain and collect spillages if practicable. Dispose of overboard.
Forneça ventilação adequada.
Não entre no espaço sem equipamento de respiração autónomo. Contenha e recolha os derrames, se possível. Descarte para o mar.</t>
  </si>
  <si>
    <t>OXIDIZING SUBSTANCES</t>
  </si>
  <si>
    <t>ORGANIC PEROXIDES</t>
  </si>
  <si>
    <t>DANGEROUS GOODS WITH BIOHAZARD</t>
  </si>
  <si>
    <t>Do not enter space.
Não entre no espaço.</t>
  </si>
  <si>
    <t>GASES (FLAMMABLE, TOXIC OR CORROSIVE)</t>
  </si>
  <si>
    <t>Let gas dissipate. Keep clear.
Deixe o gás dissipar-se. Mantenha-se afastado.</t>
  </si>
  <si>
    <t>GASES (NON-FLAMMABLE, NON-TOXIC)</t>
  </si>
  <si>
    <t xml:space="preserve"> EmS</t>
  </si>
  <si>
    <t>Description</t>
  </si>
  <si>
    <t>UN 1381</t>
  </si>
  <si>
    <t>UN 2447</t>
  </si>
  <si>
    <t>UN 0018</t>
  </si>
  <si>
    <t>UN 0019</t>
  </si>
  <si>
    <t>UN 0020</t>
  </si>
  <si>
    <t>UN 0021</t>
  </si>
  <si>
    <t>UN 0301</t>
  </si>
  <si>
    <t>UN 0248</t>
  </si>
  <si>
    <t>UN 0249</t>
  </si>
  <si>
    <t>UN 3268</t>
  </si>
  <si>
    <t>UN 1003</t>
  </si>
  <si>
    <t>UN 1070</t>
  </si>
  <si>
    <t>UN 1072</t>
  </si>
  <si>
    <t>UN 1073</t>
  </si>
  <si>
    <t>UN 2201</t>
  </si>
  <si>
    <t>UN 3156</t>
  </si>
  <si>
    <t>UN 3157</t>
  </si>
  <si>
    <t>UN 3513</t>
  </si>
  <si>
    <t>UN 3515</t>
  </si>
  <si>
    <t>UN 3518</t>
  </si>
  <si>
    <t>UN 1038</t>
  </si>
  <si>
    <t>UN 1075</t>
  </si>
  <si>
    <t>UN 1965</t>
  </si>
  <si>
    <t>UN 1966</t>
  </si>
  <si>
    <t>UN 1972</t>
  </si>
  <si>
    <t>UN 3138</t>
  </si>
  <si>
    <t>UN 3160</t>
  </si>
  <si>
    <t>UN 3309</t>
  </si>
  <si>
    <t>UN 3312</t>
  </si>
  <si>
    <t>UN 1001</t>
  </si>
  <si>
    <t>UN 3374</t>
  </si>
  <si>
    <t>UN 3501</t>
  </si>
  <si>
    <t>UN 3504</t>
  </si>
  <si>
    <t>UN 3505</t>
  </si>
  <si>
    <t>UN 1162</t>
  </si>
  <si>
    <t>UN 1250</t>
  </si>
  <si>
    <t>UN 1298</t>
  </si>
  <si>
    <t>UN 1717</t>
  </si>
  <si>
    <t>UN 2985</t>
  </si>
  <si>
    <t>Class 4.3</t>
  </si>
  <si>
    <t>packing group I I</t>
  </si>
  <si>
    <t>UN 2977</t>
  </si>
  <si>
    <t>UN 2978</t>
  </si>
  <si>
    <t>UN 3507</t>
  </si>
  <si>
    <t>UN 3332</t>
  </si>
  <si>
    <t>UN 3333</t>
  </si>
  <si>
    <t>Subsidiary hazard label class 4.2</t>
  </si>
  <si>
    <t>Subsidiary hazard label class 4.3</t>
  </si>
  <si>
    <t>desciption 2</t>
  </si>
  <si>
    <t>Marine pollutant mark</t>
  </si>
  <si>
    <t>UN 3546</t>
  </si>
  <si>
    <t>Report incident according to MARPOL reporting requirements.
Relate o incidente de acordo com os requisitos de relatórios da MARPOL.</t>
  </si>
  <si>
    <t>UN 2802</t>
  </si>
  <si>
    <t>UN 2809</t>
  </si>
  <si>
    <t>UN 3506</t>
  </si>
  <si>
    <t>UN 3547</t>
  </si>
  <si>
    <t>UN 2029</t>
  </si>
  <si>
    <t>Self-ignition of spilt material is possible.
A auto-inflamação do material derramado é possível.</t>
  </si>
  <si>
    <t>UN 3484</t>
  </si>
  <si>
    <t>UN 2749</t>
  </si>
  <si>
    <t>UN 3359</t>
  </si>
  <si>
    <t>UN 3540</t>
  </si>
  <si>
    <t>UN 1136</t>
  </si>
  <si>
    <t>UN 1993</t>
  </si>
  <si>
    <t>UN 1139</t>
  </si>
  <si>
    <t>No thorough cleaning of spillage site necessary. Residues will dry out and coat surfaces.
Não é necessária uma limpeza completa do local do derrame. Os resíduos irão secar e revestir as superfícies.</t>
  </si>
  <si>
    <t>UN 1263</t>
  </si>
  <si>
    <t>UN 1866</t>
  </si>
  <si>
    <t>UN 3541</t>
  </si>
  <si>
    <t>UN 3542</t>
  </si>
  <si>
    <t>UN 2210</t>
  </si>
  <si>
    <t>UN 2968</t>
  </si>
  <si>
    <t>UN 3543</t>
  </si>
  <si>
    <t>UN 1295</t>
  </si>
  <si>
    <t>Beware of a highly flammable atmosphere.
Cuidado com a atmosfera altamente inflamável.</t>
  </si>
  <si>
    <t>UN 3257</t>
  </si>
  <si>
    <t>Hot substance. No hazard when cool.
Substância quente. Nenhum perigo quando fria.</t>
  </si>
  <si>
    <t>UN 3258</t>
  </si>
  <si>
    <t>UN 3316</t>
  </si>
  <si>
    <t>UN 3363</t>
  </si>
  <si>
    <t>UN 3548</t>
  </si>
  <si>
    <t>UN 3544</t>
  </si>
  <si>
    <t>UN 3545</t>
  </si>
  <si>
    <t>Avoid contact, even when wearing protective clothing. Keep clear of evolving vapours. Even short-time inhalation of small quantities of vapour can cause breathing difficulties. 
Bear in mind that gases are heavier than air. Measures should be taken to prevent leaking gases from penetrating into any other part of the ship. 
Keep bridge and living quarters upwind. Protect crew and living quarters against corrosive and toxic vapours by using water spray to drive vapours away. Do not enter space without protective equipment. Keep clear. Radio for expert ADVICE.
Evite o contato, mesmo usando roupas de proteção. Mantenha-se afastado de vapores em desenvolvimento. Mesmo a inalação de curta duração de pequenas quantidades de vapor pode causar dificuldades respiratórias.
Tenha em mente que os gases são mais pesados que o ar. Devem ser tomadas medidas para evitar que as fugas de gases penetrem em qualquer outra parte do navio.
Mantenha a ponte e os alojamentos contra o vento. Proteja a tripulação e os alojamentos contra vapores corrosivos e tóxicos usando um spray de água para afastar os vapores. Não entre no espaço sem equipamento de proteção. Mantenha-se afastado. Utilize o rádio para conselhos de especialistas.</t>
  </si>
  <si>
    <t>UN 2919</t>
  </si>
  <si>
    <t>UN 3331</t>
  </si>
  <si>
    <t>For radioactive material, transported under special arrangement, use special precautions, operational controls or emergency procedures as specifically designated by the competent authorities in their approval certificates and declared by the shipper in its transport documents.
Para material radioativo, transportado sob regime especial, utilizar precauções especiais, controles operacionais ou procedimentos de emergência especificamente designados pelas autoridades competentes nos seus certificados de aprovação e declarados pelo embarcador nos seus documentos de transporte.</t>
  </si>
  <si>
    <t>Heated or roughly handled receptacles may explode even after several hours of being removed from external sources of heat. Cool for several hours by using water.
Recipientes aquecidos ou mal manuseados podem explodir mesmo após várias horas de serem removidos de fontes externas de calor. Deixe esfriar por várias horas usando água.</t>
  </si>
  <si>
    <t>UN 1614</t>
  </si>
  <si>
    <t>The gas is absorbed in a porous inert material, but will evaporate if the receptacle is damaged.
O gás é absorvido em um material inerte poroso, mas evaporará se o receptáculo estiver danificado.</t>
  </si>
  <si>
    <t>UN 3537</t>
  </si>
  <si>
    <t>UN 3539</t>
  </si>
  <si>
    <t>UN 2990</t>
  </si>
  <si>
    <t>UN 3072</t>
  </si>
  <si>
    <t>UN 3502</t>
  </si>
  <si>
    <t>UN 3503</t>
  </si>
  <si>
    <t>UN 3538</t>
  </si>
  <si>
    <t>UN 3324</t>
  </si>
  <si>
    <t>UN 3325</t>
  </si>
  <si>
    <t>UN 3326</t>
  </si>
  <si>
    <t>UN 3327</t>
  </si>
  <si>
    <t>UN 3328</t>
  </si>
  <si>
    <t>UN 3329</t>
  </si>
  <si>
    <t>UN 3330</t>
  </si>
  <si>
    <t>Perigo Principal</t>
  </si>
  <si>
    <t>PPA/ PM</t>
  </si>
  <si>
    <t>Classe LL</t>
  </si>
  <si>
    <t>Descritivo classificação</t>
  </si>
  <si>
    <t>Gás comprimido, asfixiante</t>
  </si>
  <si>
    <t>Gás comprimido, inflamável</t>
  </si>
  <si>
    <t>Gás comprimido, comburente</t>
  </si>
  <si>
    <t>Gás comprimido, tóxico</t>
  </si>
  <si>
    <t>Gás comprimido, tóxico, corrosivo</t>
  </si>
  <si>
    <t>Gás comprimido, tóxico, inflamável</t>
  </si>
  <si>
    <t>Gás comprimido, tóxico, inflamável, corrosiv</t>
  </si>
  <si>
    <t>Gás comprimido, tóxico, comburente</t>
  </si>
  <si>
    <t>Gás comprimido, tóxico, comburente, corrosivo</t>
  </si>
  <si>
    <t>Gás liquefeito, asfixiante</t>
  </si>
  <si>
    <t>Gás liquefeito, inflamável</t>
  </si>
  <si>
    <t>Gás liquefeito, comburente</t>
  </si>
  <si>
    <t>Gás liquefeito, tóxico</t>
  </si>
  <si>
    <t>Gás liquefeito, tóxico, corrosivo</t>
  </si>
  <si>
    <t>Gás liquefeito, tóxico, inflamável</t>
  </si>
  <si>
    <t>Gás liquefeito, tóxico, inflamável, corrosiv</t>
  </si>
  <si>
    <t>Gás liquefeito, tóxico, comburente</t>
  </si>
  <si>
    <t>Gás liquefeito, tóxico, comburente, corrosivo</t>
  </si>
  <si>
    <t>Gás liquefeito refrigerado, asfixiante</t>
  </si>
  <si>
    <t>Gás liquefeito refrigerado, inflamável</t>
  </si>
  <si>
    <t>Gás liquefeito refrigerado, comburente</t>
  </si>
  <si>
    <t>Gás liquefeito refrigerado, tóxico, corrosivo</t>
  </si>
  <si>
    <t>Gás dissolvido, asfixiante</t>
  </si>
  <si>
    <t>Gás dissolvido, inflamável</t>
  </si>
  <si>
    <t>Gás dissolvido, tóxico, corrosivo</t>
  </si>
  <si>
    <t>Geradores de aerossóis e recipientes de baixa capacidade contendo gás, asfixiantes</t>
  </si>
  <si>
    <t>Geradores de aerossóis e recipientes de baixa capacidade contendo gás, corrosivo</t>
  </si>
  <si>
    <t>Geradores de aerossóis e recipientes de baixa capacidade contendo gás, corrosivo, comburente</t>
  </si>
  <si>
    <t>Geradores de aerossóis e recipientes de baixa capacidade contendo gás, inflamável</t>
  </si>
  <si>
    <t>Geradores de aerossóis e recipientes de baixa capacidade contendo gás, inflamável, corrosivo</t>
  </si>
  <si>
    <t>Geradores de aerossóis e recipientes de baixa capacidade contendo gás, comburente</t>
  </si>
  <si>
    <t>Geradores de aerossóis e recipientes de baixa capacidade contendo gás, tóxico</t>
  </si>
  <si>
    <t>Geradores de aerossóis e recipientes de baixa capacidade contendo gás, tóxico, corrosivo</t>
  </si>
  <si>
    <t>Geradores de aerossóis e recipientes de baixa capacidade contendo gás, tóxico, inflamável</t>
  </si>
  <si>
    <t>Geradores de aerossóis e recipientes de baixa capacidade contendo gás, tóxico, inflamável, corrosivo</t>
  </si>
  <si>
    <t>Geradores de aerossóis e recipientes de baixa capacidade contendo gás, tóxico, comburente</t>
  </si>
  <si>
    <t>Geradores de aerossóis e recipientes de baixa capacidade contendo gás, tóxico, comburente, corrosivo</t>
  </si>
  <si>
    <t>Outros objetos contendo um gás sob pressão, asfixiante</t>
  </si>
  <si>
    <t>Outros objetos contendo um gás sob pressão, inflamável</t>
  </si>
  <si>
    <t>Outros objetos contendo um gás sob pressão, tóxico</t>
  </si>
  <si>
    <t>Gases não comprimidos submetidos a prescrições particulares (amostras de gás), inflamável</t>
  </si>
  <si>
    <t>Gases não comprimidos submetidos a prescrições particulares (amostras de gás), tóxico</t>
  </si>
  <si>
    <t>Gases não comprimidos submetidos a prescrições particulares (amostras de gás), tóxico, inflamável</t>
  </si>
  <si>
    <t>Produtos químicos sob pressão, asfixiantes</t>
  </si>
  <si>
    <t>Produtos químicos sob pressão, corrosivos</t>
  </si>
  <si>
    <t>Produtos químicos sob pressão, inflamáveis</t>
  </si>
  <si>
    <t>Produtos químicos sob pressão, inflamáveis, corrosivos</t>
  </si>
  <si>
    <t>Produtos químicos sob pressão, tóxicos</t>
  </si>
  <si>
    <t>Produtos químicos sob pressão, tóxicos, inflamáveis</t>
  </si>
  <si>
    <t>Gás adsorvido, asfixiante</t>
  </si>
  <si>
    <t>Gás adsorvido, inflamável</t>
  </si>
  <si>
    <t>Gás adsorvido, comburente</t>
  </si>
  <si>
    <t>Gás adsorvido, tóxico</t>
  </si>
  <si>
    <t>Gás adsorvido, tóxico, corrosivo</t>
  </si>
  <si>
    <t>Gás adsorvido, tóxico, inflamável</t>
  </si>
  <si>
    <t>Gás adsorvido, tóxico, inflamável, corrosiv</t>
  </si>
  <si>
    <t>Gás adsorvido, tóxico, comburente</t>
  </si>
  <si>
    <t>Gás adsorvido, tóxico, comburente, corrosivo</t>
  </si>
  <si>
    <t>NIP</t>
  </si>
  <si>
    <t xml:space="preserve">Líquidos inflamáveis, sem perigo subsidiário e objetos que contenham essas matérias: </t>
  </si>
  <si>
    <t>Objetos que contenham líquidos inflamáveis</t>
  </si>
  <si>
    <t>FT</t>
  </si>
  <si>
    <t>Líquidos inflamáveis, tóxicos:</t>
  </si>
  <si>
    <t>Líquidos inflamáveis, tóxicos;</t>
  </si>
  <si>
    <t>Líquidos inflamáveis, corrosivos;</t>
  </si>
  <si>
    <t>Líquidos inflamáveis, tóxicos, corrosivos;</t>
  </si>
  <si>
    <t>Líquidos explosivos dessensibilizados.</t>
  </si>
  <si>
    <t>Matérias sólidas inflamáveis, sem perigo subsidiário:</t>
  </si>
  <si>
    <t>Matérias sólidas inflamáveis, comburentes;</t>
  </si>
  <si>
    <t>Matérias sólidas inflamáveis, tóxicas:</t>
  </si>
  <si>
    <t>Matérias sólidas inflamáveis, corrosivas:</t>
  </si>
  <si>
    <t>Matérias explosivas dessensibilizadas sólidas, sem perigo subsidiário;</t>
  </si>
  <si>
    <t>Matérias explosivas dessensibilizadas sólidas, tóxicas;</t>
  </si>
  <si>
    <t>SR</t>
  </si>
  <si>
    <t>Matérias auto-reativas:</t>
  </si>
  <si>
    <t>PM</t>
  </si>
  <si>
    <t>Matérias que polimerizam</t>
  </si>
  <si>
    <t>Matérias sujeitas a inflamação espontânea sem perigo subsidiário:</t>
  </si>
  <si>
    <t>Matérias sujeitas a inflamação espontânea, que, em contacto com água, libertam gases inflamáveis;</t>
  </si>
  <si>
    <t>Matérias sujeitas a inflamação espontânea, comburentes;</t>
  </si>
  <si>
    <t>ST</t>
  </si>
  <si>
    <t>Matérias sujeitas a inflamação espontânea, tóxicas:</t>
  </si>
  <si>
    <t>SC</t>
  </si>
  <si>
    <t>Matérias sujeitas a inflamação espontânea, corrosivas:</t>
  </si>
  <si>
    <t>W</t>
  </si>
  <si>
    <t>Matérias que, em contacto com a água, libertam gases inflamáveis, sem perigo subsidiário, e objetos que contêm tais matérias:</t>
  </si>
  <si>
    <t>Matérias que, em contacto com a água, libertam gases inflamáveis, líquidas, inflamáveis;</t>
  </si>
  <si>
    <t>Matérias que, em contacto com a água, libertam gases inflamáveis, sólidas, inflamáveis;</t>
  </si>
  <si>
    <t>Matérias suscetíveis de auto-aquecimento que, em contacto com a água, libertam gases inflamáveis, sólidas;</t>
  </si>
  <si>
    <t>Matérias que, em contacto com a água, libertam gases inflamáveis, sólidas, comburentes;</t>
  </si>
  <si>
    <t>WT</t>
  </si>
  <si>
    <t>Matérias que, em contacto com a água, libertam gases inflamáveis, tóxicas:</t>
  </si>
  <si>
    <t>WC</t>
  </si>
  <si>
    <t>Matérias que, em contacto com a água, libertam gases inflamáveis, corrosivas:</t>
  </si>
  <si>
    <t>Matérias que, em contacto com a água, libertam gases inflamáveis, inflamáveis, corrosivas.</t>
  </si>
  <si>
    <t>O</t>
  </si>
  <si>
    <t>Matérias comburentes sem perigo subsidiário ou objetos contendo essas matérias:</t>
  </si>
  <si>
    <t>Matérias sólidas comburentes, inflamáveis;</t>
  </si>
  <si>
    <t>Matérias sólidas comburentes, sujeitas a inflamação espontânea;</t>
  </si>
  <si>
    <t>Matérias sólidas comburentes, que, em contacto com a água, libertam gases inflamáveis;</t>
  </si>
  <si>
    <t>OT</t>
  </si>
  <si>
    <t>Matérias comburentes tóxicas:</t>
  </si>
  <si>
    <t>OC</t>
  </si>
  <si>
    <t>Matérias comburentes corrosivas:</t>
  </si>
  <si>
    <t>Matérias comburentes tóxicas, corrosivas.</t>
  </si>
  <si>
    <t>Peróxidos orgânicos, que não necessitam de regulação de temperatura;</t>
  </si>
  <si>
    <t>Peróxidos orgânicos, que necessitam de regulação de temperatura.</t>
  </si>
  <si>
    <t>T</t>
  </si>
  <si>
    <t>Matérias tóxicas sem perigo subsidiário:</t>
  </si>
  <si>
    <t>Outras matérias tóxicas;</t>
  </si>
  <si>
    <t>TF</t>
  </si>
  <si>
    <t>Matérias tóxicas inflamáveis:</t>
  </si>
  <si>
    <t>Matérias tóxicas suscetíveis de auto-aquecimento, sólidas;</t>
  </si>
  <si>
    <t>TW</t>
  </si>
  <si>
    <t>Matérias tóxicas que, em contacto com água, libertam gases inflamáveis:</t>
  </si>
  <si>
    <t>TO</t>
  </si>
  <si>
    <t>Matérias tóxicas comburentes:</t>
  </si>
  <si>
    <t>TC</t>
  </si>
  <si>
    <t>Matérias tóxicas corrosivas:</t>
  </si>
  <si>
    <t>Matérias tóxicas inflamáveis corrosivas.</t>
  </si>
  <si>
    <t>Matérias tóxicas inflamáveis que, em contacto com água, libertam gases inflamáveis.</t>
  </si>
  <si>
    <t>Matérias infecciosas para os seres humanos;</t>
  </si>
  <si>
    <t>Matérias infecciosas apenas para os animais;</t>
  </si>
  <si>
    <t>Resíduos hospitalares;</t>
  </si>
  <si>
    <t>CF</t>
  </si>
  <si>
    <t>Matérias corrosivas, inflamáveis:</t>
  </si>
  <si>
    <t>CS</t>
  </si>
  <si>
    <t>Matérias corrosivas, suscetíveis de auto-aquecimento:</t>
  </si>
  <si>
    <t>CW</t>
  </si>
  <si>
    <t>Matérias corrosivas que, em contacto com água, libertam gases inflamáveis:</t>
  </si>
  <si>
    <t>CO</t>
  </si>
  <si>
    <t>Matérias corrosivas comburentes:</t>
  </si>
  <si>
    <t>CT</t>
  </si>
  <si>
    <t>Matérias corrosivas tóxicas e objetos que contenham essas matérias:</t>
  </si>
  <si>
    <t>Matérias corrosivas líquidas, inflamáveis, tóxicas;</t>
  </si>
  <si>
    <t>Matérias corrosivas comburentes, tóxicas</t>
  </si>
  <si>
    <t>Matérias que, inaladas sob a forma de poeira fina, podem pôr em perigo a saúde;</t>
  </si>
  <si>
    <t>Matérias e objetos que, em caso de incêndio, podem formar dioxinas;</t>
  </si>
  <si>
    <t>Matérias que libertam vapores inflamáveis;</t>
  </si>
  <si>
    <t>Pilhas de lítio;</t>
  </si>
  <si>
    <t>Dispositivos de salvamento;</t>
  </si>
  <si>
    <t>Matérias poluentes para o ambiente aquático, líquidas;</t>
  </si>
  <si>
    <t>Matérias poluentes para o ambiente aquático, sólidas;</t>
  </si>
  <si>
    <t>Outras matérias e objetos que apresentem um perigo durante o transporte mas que não correspondam à definição de qualquer outra classe.</t>
  </si>
  <si>
    <t>Cód</t>
  </si>
  <si>
    <t>Descritivo</t>
  </si>
  <si>
    <t>Líquidos inflamáveis, sem perigo subsidiário, com um ponto de inflamação inferior ou igual a 60 °C;</t>
  </si>
  <si>
    <t>Líquidos inflamáveis, sem perigo subsidiário, com um ponto de inflamação superior a 60 °C, transportados ou apresentados a transporte a uma temperatura igual ou superior ao seu ponto de inflamação (matérias transportadas a quente);</t>
  </si>
  <si>
    <t>Líquidos inflamáveis, Pesticidas;</t>
  </si>
  <si>
    <t>Matérias sólidas inflamáveis, sem perigo subsidiário: Orgânicas;</t>
  </si>
  <si>
    <t>Matérias sólidas inflamáveis, sem perigo subsidiário: Orgânicas, fundidas;</t>
  </si>
  <si>
    <t>Matérias sólidas inflamáveis, sem perigo subsidiário: Inorgânicas;</t>
  </si>
  <si>
    <t>Matérias sólidas inflamáveis, sem perigo subsidiário: Objetos;</t>
  </si>
  <si>
    <t>Matérias sólidas inflamáveis, orgânicas, corrosivas;</t>
  </si>
  <si>
    <t>Matérias sólidas inflamáveis, inorgânicas, corrosivas;</t>
  </si>
  <si>
    <t>Matérias sólidas inflamáveis, orgânicas, tóxicas;</t>
  </si>
  <si>
    <t>Matérias sólidas inflamáveis, inorgânicas, tóxicas;</t>
  </si>
  <si>
    <t>Matérias que polimerizam que não necessitam de regulação de temperatura</t>
  </si>
  <si>
    <t>Matérias que polimerizam que necessitam de regulação de temperatura.</t>
  </si>
  <si>
    <t>Matérias sujeitas a inflamação espontânea sem perigo subsidiário, orgânicas, líquidas;</t>
  </si>
  <si>
    <t>Matérias sujeitas a inflamação espontânea sem perigo subsidiário, orgânicas, sólidas;</t>
  </si>
  <si>
    <t>Matérias sujeitas a inflamação espontânea sem perigo subsidiário, inorgânicas, líquidas;</t>
  </si>
  <si>
    <t>Matérias sujeitas a inflamação espontânea sem perigo subsidiário, inorgânicas, sólidas;</t>
  </si>
  <si>
    <t>Matérias sujeitas a inflamação espontânea sem perigo subsidiário, organometálicas;</t>
  </si>
  <si>
    <t>Matérias sujeitas a inflamação espontânea sem perigo subsidiário: Objetos</t>
  </si>
  <si>
    <t>Matérias sujeitas a inflamação espontânea, orgânicas, corrosivas, líquidas;</t>
  </si>
  <si>
    <t>Matérias sujeitas a inflamação espontânea, orgânicas, corrosivas, sólidas;</t>
  </si>
  <si>
    <t>Matérias sujeitas a inflamação espontânea, inorgânicas, corrosivas, líquidas;</t>
  </si>
  <si>
    <t>Matérias sujeitas a inflamação espontânea, inorgânicas, corrosivas, sólidas.</t>
  </si>
  <si>
    <t>Matérias auto-reativas que não necessitam de regulação de temperatura;</t>
  </si>
  <si>
    <t>Matérias auto-reativas qur necessitam de regulação de temperatura;</t>
  </si>
  <si>
    <t>Matérias sujeitas a inflamação espontânea, orgânicas, tóxicas, líquidas;</t>
  </si>
  <si>
    <t>Matérias sujeitas a inflamação espontânea, orgânicas, tóxicas, sólidas;</t>
  </si>
  <si>
    <t>Matérias sujeitas a inflamação espontânea, inorgânicas, tóxicas, líquidas;</t>
  </si>
  <si>
    <t>Matérias sujeitas a inflamação espontânea, inorgânicas, tóxicas, sólidas;</t>
  </si>
  <si>
    <t>Matérias que, em contacto com a água, libertam gases inflamáveis, sem perigo subsidiário, líquidas;</t>
  </si>
  <si>
    <t>Matérias que, em contacto com a água, libertam gases inflamáveis, sem perigo subsidiário, sólidas;</t>
  </si>
  <si>
    <t>Objetos que contêm matérias que, em contacto com a água, libertam gases inflamáveis, sem perigo subsidiário</t>
  </si>
  <si>
    <t>Matérias que, em contacto com a água, libertam gases inflamáveis, corrosivas, líquidas;</t>
  </si>
  <si>
    <t>Matérias que, em contacto com a água, libertam gases inflamáveis, corrosivas, sólidas;</t>
  </si>
  <si>
    <t>Matérias que, em contacto com a água, libertam gases inflamáveis, tóxicas, líquidas;</t>
  </si>
  <si>
    <t>Matérias que, em contacto com a água, libertam gases inflamáveis, tóxicas, sólidas;</t>
  </si>
  <si>
    <t>Matérias comburentes sem perigo subsidiário, líquidas;</t>
  </si>
  <si>
    <t>Matérias comburentes sem perigo subsidiário, sólidas;</t>
  </si>
  <si>
    <t>Objetos contendo matérias comburentes sem perigo subsidiário</t>
  </si>
  <si>
    <t>Matérias comburentes corrosivas, líquidas;</t>
  </si>
  <si>
    <t>Matérias comburentes corrosivas, sólidas;</t>
  </si>
  <si>
    <t>Matérias comburentes tóxicas, líquidas;</t>
  </si>
  <si>
    <t>Matérias comburentes tóxicas, sólidas;</t>
  </si>
  <si>
    <t>Matérias biológicas;</t>
  </si>
  <si>
    <t>Matérias tóxicas sem perigo subsidiário, orgânicas, líquidas;</t>
  </si>
  <si>
    <t xml:space="preserve">Objetos contendo matérias tóxicas sem perigo subsidiário, </t>
  </si>
  <si>
    <t>Matérias tóxicas sem perigo subsidiário, orgânicas, sólidas;</t>
  </si>
  <si>
    <t>Matérias tóxicas sem perigo subsidiário, organometálicas;</t>
  </si>
  <si>
    <t>Matérias tóxicas sem perigo subsidiário, inorgânicas, líquidas;</t>
  </si>
  <si>
    <t>Matérias tóxicas sem perigo subsidiário, inorgânicas, sólidas;</t>
  </si>
  <si>
    <t>Matérias tóxicas sem perigo subsidiário, pesticidas, líquidas;</t>
  </si>
  <si>
    <t>Matérias tóxicas sem perigo subsidiário, pesticidas, sólidas;</t>
  </si>
  <si>
    <t xml:space="preserve">Amostras de matérias tóxicas sem perigo subsidiário, </t>
  </si>
  <si>
    <t>Matérias tóxicas corrosivas, orgânicas, líquidas;</t>
  </si>
  <si>
    <t>Matérias tóxicas corrosivas, orgânicas, sólidas;</t>
  </si>
  <si>
    <t>Matérias tóxicas corrosivas, inorgânicas, líquidas;</t>
  </si>
  <si>
    <t>Matérias tóxicas corrosivas, inorgânicas, sólidas;</t>
  </si>
  <si>
    <t>Matérias tóxicas inflamáveis, líquidas;</t>
  </si>
  <si>
    <t>Matérias tóxicas inflamáveis, líquidas, pesticidas;</t>
  </si>
  <si>
    <t>Matérias tóxicas inflamáveis, sólidas;</t>
  </si>
  <si>
    <t>Matérias tóxicas comburentes, líquidas;</t>
  </si>
  <si>
    <t>Matérias tóxicas comburentes, sólidas;</t>
  </si>
  <si>
    <t>Matérias tóxicas que, em contacto com água, libertam gases inflamáveis, líquidas;</t>
  </si>
  <si>
    <t>Matérias tóxicas que, em contacto com água, libertam gases inflamáveis, sólidas;</t>
  </si>
  <si>
    <t>Objetos contendo matérias corrosivas sem perigo subsidiário;</t>
  </si>
  <si>
    <t>Matérias corrosivas, ácidas, sem perigo subsidiário, inorgânicas, líquidas;</t>
  </si>
  <si>
    <t>Matérias corrosivas, ácidas, sem perigo subsidiário, inorgânicas, sólidas;</t>
  </si>
  <si>
    <t>Matérias corrosivas, ácidas, sem perigo subsidiário, orgânicas, líquidas;</t>
  </si>
  <si>
    <t>Matérias corrosivas, ácidas, sem perigo subsidiário, orgânicas, sólidas;</t>
  </si>
  <si>
    <t>Matérias corrosivas, de carácter básico, sem perigo subsidiário, inorgânicas líquidas;</t>
  </si>
  <si>
    <t>Matérias corrosivas, de carácter básico, sem perigo subsidiário, inorgânicas, sólidas;</t>
  </si>
  <si>
    <t>Matérias corrosivas, de carácter básico, sem perigo subsidiário, orgânicas, líquidas;</t>
  </si>
  <si>
    <t>Matérias corrosivas, de carácter básico, sem perigo subsidiário, orgânicas, sólidas;</t>
  </si>
  <si>
    <t>Outras matérias corrosivas, líquidas;</t>
  </si>
  <si>
    <t>Outras matérias corrosivas, sólidas;</t>
  </si>
  <si>
    <t>Matérias corrosivas, inflamáveis, líquidas;</t>
  </si>
  <si>
    <t>Matérias corrosivas, inflamáveis, sólidas;</t>
  </si>
  <si>
    <t>Matérias corrosivas comburentes, líquidas;</t>
  </si>
  <si>
    <t>Matérias corrosivas comburentes, sólidas;</t>
  </si>
  <si>
    <t>Matérias corrosivas, suscetíveis de auto-aquecimento, líquidas;</t>
  </si>
  <si>
    <t>Matérias corrosivas, suscetíveis de auto-aquecimento, sólidas;</t>
  </si>
  <si>
    <t>Matérias corrosivas tóxicas, líquidas;</t>
  </si>
  <si>
    <t>Matérias corrosivas tóxicas, sólidas;</t>
  </si>
  <si>
    <t>Objetos que contêm matérias corrosivas tóxicas;</t>
  </si>
  <si>
    <t>Matérias corrosivas que, em contacto com água, libertam gases inflamáveis, líquidas;</t>
  </si>
  <si>
    <t>Matérias corrosivas que, em contacto com água, libertam gases inflamáveis, sólidas;</t>
  </si>
  <si>
    <t>Matérias perigosas para o ambiente, microrganismos e organismos geneticamente modificados;</t>
  </si>
  <si>
    <t>Matérias transportadas a quente, líquidas;</t>
  </si>
  <si>
    <t>Matérias transportadas a quente, sólidas;</t>
  </si>
  <si>
    <t>6_T1 ou T4</t>
  </si>
  <si>
    <t>6_TC1 ou TC3</t>
  </si>
  <si>
    <t>5_P1 ou P2</t>
  </si>
  <si>
    <t>Matérias tóxicas sem perigo subsidiário, líquidas;</t>
  </si>
  <si>
    <t>Matérias tóxicas corrosivas, líquidas;</t>
  </si>
  <si>
    <t>Peróxidos orgânicos;</t>
  </si>
  <si>
    <t>Designação</t>
  </si>
  <si>
    <t>Objetos explosivos que são largadas de uma aeronave. Podem conter um líquido inflamável com carga de rebentamento, uma composição com vista a produzir uma iluminação intensa e de curta duração para fotografia ou uma carga de rebentamento. O termo exclui torpedos (aéreo).</t>
  </si>
  <si>
    <t>(1) Munições fixas (montadas) ou semifixas (parcialmente montadas) concebidas para serem disparadas de armas. Cada cartucho inclui todos os componentes necessários para a arma funcionar uma vez . A designação oficial de transporte deve ser utilizada para cartuchos de armas de pequeno calibre que não podem ser descritos como "cartuchos para armas de pequeno calibre". As munições de carga separada estão incluídas nesta designação oficial de transporte quando a carga propulsora e projéteis são embalados em conjunto (ver também "Cartuchos sem projétil")
(2) os cartuchos incendiários, fumígenos, tóxicos e lacrimogénio são descritos neste glossário como MUNIÇÕES INCENDIÁRIAS, etc.</t>
  </si>
  <si>
    <t>Objetos constituídos por um pequeno tubo em metal ou em plástico contendo explosivos tais como o azoteto de chumbo, a pentrite ou combinações de explosivos. São concebidos para desencadear o funcionamento de uma cadeia de detonação. 
Podem ser construídos de modo a detonar instantaneamente, ou podem conter um elemento retardador.
Os relés detonantes sem cordão detonante flexível estão incluídos.</t>
  </si>
  <si>
    <t>DETONADORES de desmonte ELETRÓNICOS programáveis.</t>
  </si>
  <si>
    <t>Objetos constituídos por matérias pirotécnicas e concebidos para iluminar, identificar, assinalar ou advertir</t>
  </si>
  <si>
    <t>Objetos concebidos para iniciar uma detonação ou uma deflagração de munições. Incorporam componentes mecânicos, elétricos, químicos ou hidrostáticos e características de proteção geral.</t>
  </si>
  <si>
    <t>DISPOSITIVOS DE SEGURANÇA PIROTÉCNICOS</t>
  </si>
  <si>
    <t>Matérias constituídas:
a) quer por uma mistura de nitrato de amónio ou de outros nitratos inorgânicos com um explosivo como o trinitrotolueno, com ou sem outra matéria como farinha de madeira e alumínio em pó;
b) quer por uma mistura de nitrato de amónio ou de outros nitratos inorgânicos com outras matérias combustíveis não explosivas. Em cada caso podem conter componentes inertes tais como a diatomite (Kieselguhr) e aditivos tais como corantes ou estabilizantes. Estes explosivos não devem conter nem nitroglicerina, nem nitratos orgânicos líquidos similares, nem cloratos.</t>
  </si>
  <si>
    <t>FOGUETES LANÇA‐CABOS;</t>
  </si>
  <si>
    <t>FOGUETES A COMBUSTÍVEL LÍQUIDO, com carga de rebentamento;</t>
  </si>
  <si>
    <t>FOGUETES com carga de rebentamento;</t>
  </si>
  <si>
    <t>FOGUETES com carga de expulsão;</t>
  </si>
  <si>
    <t>FOGUETES com ogiva inerte.</t>
  </si>
  <si>
    <t>Objetos constituídos por um motor de foguete e uma carga útil que pode ser uma ogiva explosiva ou outro dispositivo. O termo inclui de mísseis teleguiados.</t>
  </si>
  <si>
    <t>Objetos que são concebidos para serem lançados à mão ou com a ajuda de uma espingarda.
O termo exclui granadas de fumo que estão listadas como MUNIÇÕES FUMÍGENAS.</t>
  </si>
  <si>
    <r>
      <t>.1</t>
    </r>
    <r>
      <rPr>
        <b/>
        <sz val="7"/>
        <color rgb="FF000000"/>
        <rFont val="Times New Roman"/>
        <family val="1"/>
      </rPr>
      <t xml:space="preserve">        </t>
    </r>
    <r>
      <rPr>
        <sz val="9"/>
        <color rgb="FF000000"/>
        <rFont val="Calibri Light"/>
        <family val="2"/>
      </rPr>
      <t xml:space="preserve">Um dispositivo destinado a provocar a detonação de um explosivo (por exemplo: detonador; detonador para munições; espoleta detonadora)
</t>
    </r>
    <r>
      <rPr>
        <b/>
        <sz val="9"/>
        <color rgb="FF000000"/>
        <rFont val="Calibri Light"/>
        <family val="2"/>
      </rPr>
      <t>.2  </t>
    </r>
    <r>
      <rPr>
        <sz val="9"/>
        <color rgb="FF000000"/>
        <rFont val="Calibri Light"/>
        <family val="2"/>
      </rPr>
      <t xml:space="preserve">      O termo "com os seus próprios meios de iniciação" significa que o artifício tem o seu dispositivo de iniciação normal, montado nele e este dispositivo é considerado como apresentando um risco significativo durante o transporte, mas não suficiente grande para ser inaceitável. O termo não se aplica, no entanto, a um artifício embalado em conjunto com os seus meios de iniciação, desde que o dispositivo seja embalado de modo a eliminar o risco de provocar a detonação do artifício, no caso de funcionamento acidental do dispositivo de iniciação. Os meios de iniciação podem mesmo ser montados no artifício, desde que existam dispositivos de segurança tais que o dispositivo seja muito pouco provável que cause detonação do artifício em condições normais de transporte.
</t>
    </r>
    <r>
      <rPr>
        <b/>
        <sz val="9"/>
        <color rgb="FF000000"/>
        <rFont val="Calibri Light"/>
        <family val="2"/>
      </rPr>
      <t>.3</t>
    </r>
    <r>
      <rPr>
        <sz val="9"/>
        <color rgb="FF000000"/>
        <rFont val="Calibri Light"/>
        <family val="2"/>
      </rPr>
      <t>        Para efeitos de classificação quaisquer meios de iniciação sem dois dispositivos de segurança eficazes serão considerados como Grupo de Compatibilidade B; um objeto com os seus próprios meios de iniciação, sem dois dispositivos de segurança eficazes, será do Grupo de Compatibilidade F. Por outro lado, um meio de iniciação que possui dois dispositivos de segurança eficazes será do Grupo de Compatibilidade D; e um objeto com um meio de iniciação que possui dois dispositivos de segurança eficazes será do Grupo de Compatibilidade D ou E. Os meios de iniciação que se considere como tendo dois dispositivos de segurança eficazes devem ter sido aprovados pela autoridade nacional competente. Uma forma comum e eficaz para conseguir o grau de proteção necessário é a utilização de um meio de iniciação que incorpore dois ou mais dispositivos de segurança independentes.</t>
    </r>
  </si>
  <si>
    <t>Objetos constituídos por uma carga explosiva, em geral um propergol sólido, contido num cilindro equipado com uma ou mais tubeiras. São concebidos para propulsionar um foguete ou um míssil guiado.</t>
  </si>
  <si>
    <t>Munições desprovidas de carga de rebentamento principal, contendo uma carga de dispersão ou de expulsão.
Geralmente contêm também uma espoleta e uma carga propulsora. Não estão compreendidas nesta denominação os objetos seguintes que estão listados separadamente: GRANADAS DE EXERCÍCIO.
Munições contendo uma matéria fumígena tal como mistura ácido clorossulfónico, tetracloreto de titânio ou uma composição pirotécnica produzindo fumo na base do hexacloroetano ou de fósforo vermelho. Salvo quando a matéria é ela própria um explosivo, as munições contém igualmente um ou mais dos seguintes elementos: carga propulsora com escorva e carga de ignição, espoleta com carga de dispersão ou carga de expulsão. As granadas fumígenas estão compreendidas nesta denominação.
Não estão compreendidas nesta denominação os objetos seguintes: sinais fumígenos.</t>
  </si>
  <si>
    <t>MUNIÇÕES FUMÍGENAS com carga de dispersão</t>
  </si>
  <si>
    <t>MUNIÇÕES FUMÍGENAS sem carga de dispersão</t>
  </si>
  <si>
    <t>MUNIÇÕES FUMÍGENAS com carga de expulsão</t>
  </si>
  <si>
    <t>MUNIÇÕES FUMÍGENAS sem carga de expulsão</t>
  </si>
  <si>
    <t>MUNIÇÕES FUMÍGENAS com carga propulsora</t>
  </si>
  <si>
    <t>MUNIÇÕES FUMÍGENAS sem carga propulsora</t>
  </si>
  <si>
    <t>MUNIÇÕES FUMÍGENAS DE FÓSFORO BRANCO com carga de dispersão</t>
  </si>
  <si>
    <t>MUNIÇÕES FUMÍGENAS DE FÓSFORO BRANCO com carga de expulsão</t>
  </si>
  <si>
    <t>MUNIÇÕES FUMÍGENAS DE FÓSFORO BRANCO com carga propulsora</t>
  </si>
  <si>
    <t>MUNIÇÕES ILUMINANTES com carga de dispersão</t>
  </si>
  <si>
    <t>MUNIÇÕES ILUMINANTES sem carga de dispersão</t>
  </si>
  <si>
    <t>MUNIÇÕES ILUMINANTES com carga de expulsão</t>
  </si>
  <si>
    <t>MUNIÇÕES ILUMINANTES sem carga de expulsão</t>
  </si>
  <si>
    <t>MUNIÇÕES ILUMINANTES com carga propulsora</t>
  </si>
  <si>
    <t>MUNIÇÕES ILUMINANTES sem carga propulsora</t>
  </si>
  <si>
    <t xml:space="preserve">Munições contendo matéria incendiária líquida ou sob a forma de gel. Salvo quando a matéria incendiária é ela própria um explosivo, elas contêm um ou vários dos elementos seguintes: carga propulsora com escorva e carga de ignição, espoleta com carga de dispersão ou carga de expulsão. </t>
  </si>
  <si>
    <t>MUNIÇÕES INCENDIÁRIAS contendo gel, com carga de dispersão</t>
  </si>
  <si>
    <t>MUNIÇÕES INCENDIÁRIAS contendo líquido, com carga de dispersão</t>
  </si>
  <si>
    <t>MUNIÇÕES INCENDIÁRIAS contendo líquido, com carga de expulsão</t>
  </si>
  <si>
    <t>MUNIÇÕES INCENDIÁRIAS contendo  gel, com carga de expulsão</t>
  </si>
  <si>
    <t>MUNIÇÕES INCENDIÁRIAS contendo gel, com carga propulsora</t>
  </si>
  <si>
    <t>MUNIÇÕES INCENDIÁRIAS contendo líquido, com carga propulsora</t>
  </si>
  <si>
    <t>MUNIÇÕES INCENDIÁRIAS com carga de dispersão</t>
  </si>
  <si>
    <t>MUNIÇÕES INCENDIÁRIAS sem carga de dispersão</t>
  </si>
  <si>
    <t>MUNIÇÕES INCENDIÁRIAS com carga de expulsão</t>
  </si>
  <si>
    <t>MUNIÇÕES INCENDIÁRIAS sem carga de expulsão</t>
  </si>
  <si>
    <t>MUNIÇÕES INCENDIÁRIAS com carga propulsora</t>
  </si>
  <si>
    <t>MUNIÇÕES INCENDIÁRIAS sem carga propulsora</t>
  </si>
  <si>
    <t>MUNIÇÕES INCENDIÁRIAS DE FÓSFORO BRANCO com carga de dispersão</t>
  </si>
  <si>
    <t>MUNIÇÕES INCENDIÁRIAS DE FÓSFORO BRANCO com carga de expulsão</t>
  </si>
  <si>
    <t>MUNIÇÕES INCENDIÁRIAS DE FÓSFORO BRANCO com carga propulsora</t>
  </si>
  <si>
    <t>MUNIÇÕES LACRIMOGÉNEAS com carga de dispersão</t>
  </si>
  <si>
    <t>MUNIÇÕES LACRIMOGÉNEAS com carga de expulsão</t>
  </si>
  <si>
    <t>MUNIÇÕES LACRIMOGÉNEAS com carga propulsora</t>
  </si>
  <si>
    <t>MUNIÇÕES TÓXICAS com carga de dispersão</t>
  </si>
  <si>
    <t>MUNIÇÕES TÓXICAS com carga de expulsão</t>
  </si>
  <si>
    <t>MUNIÇÕES TÓXICAS com carga propulsora</t>
  </si>
  <si>
    <t>Objetos que contêm materiais pirotécnicos e que são destinados a usos técnicos tais como: produção de calor, produção de gases, efeitos cénicos, etc.
Não estão compreendidos nesta denominação e estão listados separadamente, os seguintes objetos: todas as munições, ARTIFÍCIOS DE DIVERTIMENTO, ARTIFÍCIOS DE SINALIZAÇÃO DE MÃO, DISPOSITIVOS DE FIXAÇÃO EXPLOSIVOS, CARTUCHOS DE SINALIZAÇÃO, CORTADORES PIROTÉCNICOS EXPLOSIVOS, DISPOSITIVOS ILUMINANTES AÉREOS, DISPOSITIVOS ILUMINANTES DE SUPERFÍCIE, PETARDOS DE SINAIS A MAQUINISTAS, REBITES EXPLOSIVOS, SINAIS DE PEDIDO DE SOCORRO, SINAIS FUMÍGENOS.</t>
  </si>
  <si>
    <t>OGIVAS DE FOGUETE com carga de dispersão</t>
  </si>
  <si>
    <t>OGIVAS DE FOGUETE com carga de expulsão</t>
  </si>
  <si>
    <t xml:space="preserve">Objetos constituídos por explosivos detonantes. Foram concebidos para serem montados num foguete, míssil guiado ou torpedo. Podem conter uma carga de dispersão, carga de expulsão ou carga de rebentamento. </t>
  </si>
  <si>
    <t xml:space="preserve">Objetos tais como granada ou bala disparados de um canhão ou de outra peça de artilharia, de uma espingarda ou outra arma de pequeno calibre. Podem ser inertes, com ou sem traçador, ou com carga de dispersão ou carga de expulsão ou com carga de rebentamento. </t>
  </si>
  <si>
    <t>PROJÉTEIS com carga de dispersão</t>
  </si>
  <si>
    <t>PROJÉTEIS com carga de expulsão</t>
  </si>
  <si>
    <t>Objetos contendo matérias pirotécnicas concebidos para emitir sinais por meio de sons, de chamas ou de fumo, ou uma qualquer das suas combinações.</t>
  </si>
  <si>
    <t xml:space="preserve">Objetos contendo matérias pirotécnicas concebidos para emitir sinais por meio de sons, de chamas ou de fumo, ou uma qualquer das suas combinações. São considerados SINAIS DE PEDIDO DE SOCORRO. </t>
  </si>
  <si>
    <t>Objetos que contêm um sistema de propulsão explosivo ou não explosivo e destinados a ser propulsionado através da água. Podem conter uma cabeça inerte ou uma ogiva.</t>
  </si>
  <si>
    <t>TORPEDOS A COMBUSTÍVEL LÍQUIDO, com carga de rebentamento</t>
  </si>
  <si>
    <t>TORPEDOS A COMBUSTÍVEL LÍQUIDO, com ogiva inerte</t>
  </si>
  <si>
    <t>TORPEDOS A COMBUSTÍVEL LÍQUIDO, sem carga de rebentamento</t>
  </si>
  <si>
    <t>Códigos de estiva e movimentação</t>
  </si>
  <si>
    <t>Categoria de estiva</t>
  </si>
  <si>
    <r>
      <t>Designação oficial de transporte</t>
    </r>
    <r>
      <rPr>
        <sz val="8"/>
        <color indexed="8"/>
        <rFont val="Calibri"/>
        <family val="2"/>
        <scheme val="minor"/>
      </rPr>
      <t/>
    </r>
  </si>
  <si>
    <t>GRE</t>
  </si>
  <si>
    <t>Página intencionalmente deixada em branco.</t>
  </si>
  <si>
    <t>SG76</t>
  </si>
  <si>
    <t>SG78</t>
  </si>
  <si>
    <t>Grupo de segregação (IMDG)</t>
  </si>
  <si>
    <t>FISQ</t>
  </si>
  <si>
    <r>
      <rPr>
        <b/>
        <sz val="9"/>
        <color theme="1"/>
        <rFont val="Calibri"/>
        <family val="2"/>
        <scheme val="minor"/>
      </rPr>
      <t>GRE</t>
    </r>
    <r>
      <rPr>
        <sz val="9"/>
        <color theme="1"/>
        <rFont val="Calibri"/>
        <family val="2"/>
        <scheme val="minor"/>
      </rPr>
      <t xml:space="preserve"> - Guia de Resposta à Emergência (ERG) 
</t>
    </r>
    <r>
      <rPr>
        <b/>
        <sz val="9"/>
        <color theme="1"/>
        <rFont val="Calibri"/>
        <family val="2"/>
        <scheme val="minor"/>
      </rPr>
      <t>FISQ</t>
    </r>
    <r>
      <rPr>
        <sz val="9"/>
        <color theme="1"/>
        <rFont val="Calibri"/>
        <family val="2"/>
        <scheme val="minor"/>
      </rPr>
      <t xml:space="preserve"> (OIT) - Fichas Internacionais de Segurança Química</t>
    </r>
  </si>
  <si>
    <t>0001 </t>
  </si>
  <si>
    <t>HIDROGÉNIO</t>
  </si>
  <si>
    <t>0002 </t>
  </si>
  <si>
    <t>1,2-DIBROMO-3-CLOROPROPANO</t>
  </si>
  <si>
    <t>3-Cloro-1,2-dibromopropano; DBCP; 1-Cloro-2,3-dibromopropano</t>
  </si>
  <si>
    <t>0003 </t>
  </si>
  <si>
    <t>CROMATO DE CHUMBO</t>
  </si>
  <si>
    <t>Plumbous chromate; Chromic acid, lead (II) salt (1:1)</t>
  </si>
  <si>
    <t>0004 </t>
  </si>
  <si>
    <t>Isocyanatomethane; Isocyanic acid, methyl ester</t>
  </si>
  <si>
    <t>0005 </t>
  </si>
  <si>
    <t>DICLORETO DE PARAQUATO</t>
  </si>
  <si>
    <t>Paraquat; 1,1'-Dimethyl-4,4'-bipyridinium dichloride; Methyl viologen dichloride</t>
  </si>
  <si>
    <t>0006 </t>
  </si>
  <si>
    <t>PARATIÃO</t>
  </si>
  <si>
    <t>O,O-Diethyl-O-(4-nitrophenyl)phosphorothioate; Phosphorothioic acid O,O-diethyl O-(4-nitrophenyl) ester; Ethyl parathion</t>
  </si>
  <si>
    <t>0007 </t>
  </si>
  <si>
    <t>Carbonyl chloride; Chloroformyl chloride</t>
  </si>
  <si>
    <t>0008 </t>
  </si>
  <si>
    <t>Chumbo tetraétilo; Tetraethyl plumbane; Lead tetraethyl; TEL</t>
  </si>
  <si>
    <t>0009 </t>
  </si>
  <si>
    <t>Acetic aldehyde; Ethanal; Ethyl aldehyde</t>
  </si>
  <si>
    <t>0010 </t>
  </si>
  <si>
    <t>3-Chloro-1-propene; Chloroallylene; 3-Chloropropylene</t>
  </si>
  <si>
    <t>0011 </t>
  </si>
  <si>
    <t>Aminobenzeno; Aminobenzene; Benzeneamine; Phenylamine</t>
  </si>
  <si>
    <t>0012 </t>
  </si>
  <si>
    <t>TRIÓXIDO DE ANTIMÓNIO</t>
  </si>
  <si>
    <t>Antimony sesquioxide; Antimony(III) oxide; Antimony white; Flowers of antimony; CI 77052; C.I. Pigment White 11</t>
  </si>
  <si>
    <t>0013 </t>
  </si>
  <si>
    <t>Grey arsenic</t>
  </si>
  <si>
    <t>0014 </t>
  </si>
  <si>
    <t>CRISÓTILO</t>
  </si>
  <si>
    <t>Asbestos, chrysotile; White asbestos; Serpentine chrysotile</t>
  </si>
  <si>
    <t>0015 </t>
  </si>
  <si>
    <t>Cyclohexatriene; Benzol</t>
  </si>
  <si>
    <t>0016 </t>
  </si>
  <si>
    <t>alfa-Clorotolueno; (Clorometil)benzeno; Tolil cloreto</t>
  </si>
  <si>
    <t>0017 </t>
  </si>
  <si>
    <t>1,3-BUTADIENO</t>
  </si>
  <si>
    <t>Divinil; Vinylethylene; Biethylene; Erythrene; Pyrrolylene; Buta-1,3-diene</t>
  </si>
  <si>
    <t>0018 </t>
  </si>
  <si>
    <t>n-BUTIL MERCAPTANO</t>
  </si>
  <si>
    <t>1-Butanetiol; Butil mercaptano; Tiobutil álcool</t>
  </si>
  <si>
    <t>0019 </t>
  </si>
  <si>
    <t>2-METIL-2-PROPANOTIOL</t>
  </si>
  <si>
    <t>terc-Butil mercaptano</t>
  </si>
  <si>
    <t>0020 </t>
  </si>
  <si>
    <t>CÁDMIO</t>
  </si>
  <si>
    <t>0021 </t>
  </si>
  <si>
    <t>Carbonic acid gas; Carbonic anhydride</t>
  </si>
  <si>
    <t>0022 </t>
  </si>
  <si>
    <t>Carbon bisulfide; Carbon sulfide; Carbon disulphide</t>
  </si>
  <si>
    <t>0023 </t>
  </si>
  <si>
    <t>MONÓXIDO DE CARBONO</t>
  </si>
  <si>
    <t>Carbonic oxide; Carbon oxide</t>
  </si>
  <si>
    <t>0024 </t>
  </si>
  <si>
    <t>Tetrachloromethane; Tetrachlorocarbon; Tetra</t>
  </si>
  <si>
    <t>0025 </t>
  </si>
  <si>
    <t>1-HEXADECANETHIOL</t>
  </si>
  <si>
    <t>Hexadecyl mercaptan; 1-Mercaptohexadecane; Cetyl mercaptan; Hexadecane-1-thiol</t>
  </si>
  <si>
    <t>0026 </t>
  </si>
  <si>
    <t>4-CLOROANILINA</t>
  </si>
  <si>
    <t>Chloroaminobenzene, p-; Chloroaniline, p-</t>
  </si>
  <si>
    <t>0027 </t>
  </si>
  <si>
    <t>Trichloromethane; Methane trichloride; Formyl trichloride</t>
  </si>
  <si>
    <t>0028 </t>
  </si>
  <si>
    <t>2-CLORO-1-NITROBENZENO</t>
  </si>
  <si>
    <t>o-Chloronitrobenzene; o-Nitrochlorobenzene; 1-Chloro-2-nitrobenzene</t>
  </si>
  <si>
    <t>0029 </t>
  </si>
  <si>
    <t>CRÓMIO</t>
  </si>
  <si>
    <t>Chrome</t>
  </si>
  <si>
    <t>0030 </t>
  </si>
  <si>
    <t>o-CRESOL</t>
  </si>
  <si>
    <t>2-Hydroxy-1-methylbenzene; 2-Methylphenol; ortho-Hydroxytoluene; 2-Cresol</t>
  </si>
  <si>
    <t>0031 </t>
  </si>
  <si>
    <t>p-CRESOL</t>
  </si>
  <si>
    <t>4-Hydroxy-1-methylbenzene; 4-Methylphenol; para-Hydroxytoluene; 4-Cresol</t>
  </si>
  <si>
    <t>0032 </t>
  </si>
  <si>
    <t>CICLOHEXANETIOL</t>
  </si>
  <si>
    <t>Cyclohexyl mercaptan</t>
  </si>
  <si>
    <t>0033 </t>
  </si>
  <si>
    <t>2,4-D</t>
  </si>
  <si>
    <t>2,4-Dichlorophenoxyacetic acid; 2,4-D acid</t>
  </si>
  <si>
    <t>0034 </t>
  </si>
  <si>
    <t>DDT</t>
  </si>
  <si>
    <t>p,p'-DDT; Dichlorodiphenyltrichloroethane; 1,1,1-Trichloro-2,2-bis(p-chlorophenyl)ethane; 2,2-bis(p-Chlorophenyl)-1,1,1-trichloroethane; 1,1'-(2,2,2-Trichloroethylidene)bis(4-chlorobenzene)</t>
  </si>
  <si>
    <t>0035 </t>
  </si>
  <si>
    <t>1-DECANETIOL</t>
  </si>
  <si>
    <t>Decyl mercaptan</t>
  </si>
  <si>
    <t>0036 </t>
  </si>
  <si>
    <t>FTALATO DE DIBUTILO</t>
  </si>
  <si>
    <t>1,2-Benzenedicarboxylic acid dibutyl ester; Di-n-butyl phthalate</t>
  </si>
  <si>
    <t>0037 </t>
  </si>
  <si>
    <t>1,4-DICLOROBENZENO</t>
  </si>
  <si>
    <t>p-Diclorobenzeno; PDCB</t>
  </si>
  <si>
    <t>0038 </t>
  </si>
  <si>
    <t>DICLORPROPE</t>
  </si>
  <si>
    <t>Ácido 2-(2,4-diclorofenoxi)propiónico; 2,4-DP; Dicloroprope</t>
  </si>
  <si>
    <t>0039 </t>
  </si>
  <si>
    <t>ÉTER MONOETÍLICO DE DIETILENOGLICOL</t>
  </si>
  <si>
    <t>2-(2-EtoxIetoxy) etanol; 3, 6-Dioxa-1-octanol; DEGEE</t>
  </si>
  <si>
    <t>0040 </t>
  </si>
  <si>
    <t>ÉTER MONOMETÍLICO DE DE DIETILENGLICOL</t>
  </si>
  <si>
    <t>2-(2-metoxietoxi)etanol (DEGME); DEGME</t>
  </si>
  <si>
    <t>0041 </t>
  </si>
  <si>
    <t>1,4-DIOXANO</t>
  </si>
  <si>
    <t>1,4-dióxido de dietileno; Dioxano; para-Dioxano</t>
  </si>
  <si>
    <t>0042 </t>
  </si>
  <si>
    <t>1-DODECANOTIOL</t>
  </si>
  <si>
    <t>Dodecilmercaptano; Laurilmercaptano</t>
  </si>
  <si>
    <t>0043 </t>
  </si>
  <si>
    <t>1-Cloro-2,3-epoxipropano; gama-Cloropropileno oxide; 2-(Clorometil)oxirano</t>
  </si>
  <si>
    <t>0044 </t>
  </si>
  <si>
    <t>ETANOL (ANIDRO)</t>
  </si>
  <si>
    <t>Ethyl alcohol; Absolute ethanol; Methyl carbinol; Grain alcohol</t>
  </si>
  <si>
    <t>0045 </t>
  </si>
  <si>
    <t>1,2-Dibromoethane; EDB</t>
  </si>
  <si>
    <t>0046 </t>
  </si>
  <si>
    <t>FLÚOR</t>
  </si>
  <si>
    <t>0047 </t>
  </si>
  <si>
    <t>TRICLOROFLUORMETANO</t>
  </si>
  <si>
    <t>Trichloromonofluoromethane; Fluorotrichloromethane; CFC 11; R 11</t>
  </si>
  <si>
    <t>0048 </t>
  </si>
  <si>
    <t>DICLORODIFLUORMETANO</t>
  </si>
  <si>
    <t>Difluorodichloromethane; R 12; CFC 12</t>
  </si>
  <si>
    <t>0049 </t>
  </si>
  <si>
    <t>CLORODIFLUOROMETANO</t>
  </si>
  <si>
    <t>HCFC-22; R-22; Freon R22; Monochlorodifluoromethane; Methane, chlorodifluoro-; HCFC 22; R 22</t>
  </si>
  <si>
    <t>0050 </t>
  </si>
  <si>
    <t>1,1,2TRICLORO-1,2,2TRIFLUOROETANO</t>
  </si>
  <si>
    <t>Trichlorotrifluoroethane; CFC 113; R 113</t>
  </si>
  <si>
    <t>0051 </t>
  </si>
  <si>
    <t>HEXACLOROETANO</t>
  </si>
  <si>
    <t>Perchloroethane; Carbon hexachloride</t>
  </si>
  <si>
    <t>0052 </t>
  </si>
  <si>
    <t>CHUMBO</t>
  </si>
  <si>
    <t>Plumbum</t>
  </si>
  <si>
    <t>0053 </t>
  </si>
  <si>
    <t>LINDANO</t>
  </si>
  <si>
    <t>gamma-1,2,3,4,5,6-Hexachlorocyclohexane; gamma-BHC; gamma-HCH</t>
  </si>
  <si>
    <t>0054 </t>
  </si>
  <si>
    <t>MCPA</t>
  </si>
  <si>
    <t>Ácido (4-cloro-2-metilfenoxi)acético; 4-Chloro-o-tolyloxyacetic acid; 2-Methyl-4-chlorophenoxyacetic acid; 4-Chloro-2-methylphenoxyacetic acid</t>
  </si>
  <si>
    <t>0055 </t>
  </si>
  <si>
    <t>MECOPROPE</t>
  </si>
  <si>
    <t>Ácido 2-(4-cloro-o-toliloxi)propiónico; Ácido 2-(4-cloro-2-metilfenoxi)propanoico; MCPP</t>
  </si>
  <si>
    <t>0056 </t>
  </si>
  <si>
    <t>Quicksilver; Liquid silve</t>
  </si>
  <si>
    <t>0057 </t>
  </si>
  <si>
    <t>Methyl alcohol; Carbinol; Wood alcohol; Methyl hydrate</t>
  </si>
  <si>
    <t>0058 </t>
  </si>
  <si>
    <t>Methylene chloride; DCM</t>
  </si>
  <si>
    <t>0059 </t>
  </si>
  <si>
    <t>ÉTER MONOBUTÍLICO DE ETILENOGLICOL</t>
  </si>
  <si>
    <t>2-Butoxyethanol; Monobutyl glycol ether; Butyl oxitol; EGBE; Butyl cellosolve</t>
  </si>
  <si>
    <t>0060 </t>
  </si>
  <si>
    <t>ÉTER MONOETÍLICO DE ETILENOGLICOL</t>
  </si>
  <si>
    <t>Cellosolve; EGEE; 2-Ethoxyethanol; Monoethyl glycol ether; Oxitol</t>
  </si>
  <si>
    <t>0061 </t>
  </si>
  <si>
    <t>ÉTER MONOMETÍLICO DE ETILENOGLICOL</t>
  </si>
  <si>
    <t>2-Methoxyethanol; Monomethyl glycol ether; Methyl oxitol; EGME; Methyl cellosolve</t>
  </si>
  <si>
    <t>0062 </t>
  </si>
  <si>
    <t>NÍQUEL</t>
  </si>
  <si>
    <t>Metallic nickel</t>
  </si>
  <si>
    <t>0063 </t>
  </si>
  <si>
    <t>SULFATO DE NÍQUEL (II)</t>
  </si>
  <si>
    <t>Nickelous sulphate; Nickel(2+) sulfate</t>
  </si>
  <si>
    <t>0064 </t>
  </si>
  <si>
    <t>NÍQUEL CARBONÍLICO</t>
  </si>
  <si>
    <t>Nickel tetracarbonyl</t>
  </si>
  <si>
    <t>0065 </t>
  </si>
  <si>
    <t>0066 </t>
  </si>
  <si>
    <t>p-NITROFENOL</t>
  </si>
  <si>
    <t>4-Nitrophenol; 4-Hydroxynitrobenzene</t>
  </si>
  <si>
    <t>0067 </t>
  </si>
  <si>
    <t>Hyponitrous acid anhydride; Laughing gas; Dinitrogen oxide; Dinitrogen monoxide</t>
  </si>
  <si>
    <t>0068 </t>
  </si>
  <si>
    <t>OZONO</t>
  </si>
  <si>
    <t>0069 </t>
  </si>
  <si>
    <t>0070 </t>
  </si>
  <si>
    <t>FENOL</t>
  </si>
  <si>
    <t>Carbolic acid; Phenic acid; Hydroxybenzene</t>
  </si>
  <si>
    <t>0071 </t>
  </si>
  <si>
    <t>1-Azanaphthalene; 1-Benzazene; Benzo(b)pyridine; Leucoline</t>
  </si>
  <si>
    <t>0072 </t>
  </si>
  <si>
    <t>SELÉNIO</t>
  </si>
  <si>
    <t>0073 </t>
  </si>
  <si>
    <t>ESTIRENO</t>
  </si>
  <si>
    <t>Vinylbenzene; Phenylethylene; Ethenylbenzene</t>
  </si>
  <si>
    <t>0074 </t>
  </si>
  <si>
    <t>Sulfurous oxide; Sulfurous anhydride; Sulfur oxide</t>
  </si>
  <si>
    <t>0075 </t>
  </si>
  <si>
    <t>ÁCIDO 2,4,5-TRICLOROFENOXIACÉTICO</t>
  </si>
  <si>
    <t>ácido (2,4,5-tricloro-fenoxi)-acético; (2,4,5-triclorofenoxi) ácido acético</t>
  </si>
  <si>
    <t>0076 </t>
  </si>
  <si>
    <t>PER; Ethylene Tetrachloride; PERC; Tetracap; 1,1,2,2-tetrachloroethene; 1,1,2,2-Tetrachloroethylene; Perchloroethylene; Tetrachloroethene</t>
  </si>
  <si>
    <t>0077 </t>
  </si>
  <si>
    <t>TÁLIO</t>
  </si>
  <si>
    <t>Ramor; Thallium (metal)</t>
  </si>
  <si>
    <t>0078 </t>
  </si>
  <si>
    <t>Methylbenzene; Toluol; Phenylmethane</t>
  </si>
  <si>
    <t>0079 </t>
  </si>
  <si>
    <t>Methyl chloroform; Methyltrichloromethane; alpha-Trichloroethane</t>
  </si>
  <si>
    <t>0080 </t>
  </si>
  <si>
    <t>1,1,2-TRICLOROETANO</t>
  </si>
  <si>
    <t>Vinyl trichloride; beta-Trichloroethane</t>
  </si>
  <si>
    <t>0081 </t>
  </si>
  <si>
    <t>1,1,2-Trichloroethylene; Trichloroethene; Ethylene trichloride; Acetylene trichloride; Tri; Chlorylen; TCE; Trilene; Trichlo</t>
  </si>
  <si>
    <t>0082 </t>
  </si>
  <si>
    <t>CLORETO DE VINILO</t>
  </si>
  <si>
    <t>Chloroethene; Chloroethylene; Vinylchloride Monomer (VCM)</t>
  </si>
  <si>
    <t>0083 </t>
  </si>
  <si>
    <t>CLORETO DE VINILIDENO</t>
  </si>
  <si>
    <t>1,1-Dichloroethene; 1,1-Dichloroethylene; VDC</t>
  </si>
  <si>
    <t>0084 </t>
  </si>
  <si>
    <t>o-XILENO</t>
  </si>
  <si>
    <t>ortho-Xylene; 1,2-Dimethylbenzene; o-Xylol</t>
  </si>
  <si>
    <t>0085 </t>
  </si>
  <si>
    <t>m-XILENO</t>
  </si>
  <si>
    <t>meta-Xylene; 1,3-Dimethylbenzene; m-Xylol</t>
  </si>
  <si>
    <t>0086 </t>
  </si>
  <si>
    <t>p-XILENO</t>
  </si>
  <si>
    <t>para-Xylene; 1,4-Dimethylbenzene; p-Xylol; paraxylene</t>
  </si>
  <si>
    <t>0087 </t>
  </si>
  <si>
    <t>2-Propanone; Dimethyl ketone; Methyl ketone</t>
  </si>
  <si>
    <t>0088 </t>
  </si>
  <si>
    <t>Methyl cyanide; Cyanomethane; Ethanenitrile; Methanecarbonitrile</t>
  </si>
  <si>
    <t>0089 </t>
  </si>
  <si>
    <t>ACETILENO</t>
  </si>
  <si>
    <t>Ethine; Ethyne</t>
  </si>
  <si>
    <t>0090 </t>
  </si>
  <si>
    <t>ACROLEÍNA</t>
  </si>
  <si>
    <t>2-Propenal; Acrylic aldehyde; 2-Propen-1-al</t>
  </si>
  <si>
    <t>0091 </t>
  </si>
  <si>
    <t>ACRILAMIDA</t>
  </si>
  <si>
    <t>2-Propene amide; Acrylic acid amide; Vinyl amide</t>
  </si>
  <si>
    <t>0092 </t>
  </si>
  <si>
    <t>ACRILONITRILA</t>
  </si>
  <si>
    <t>Cyanoethylene; 2-Propenenitrile; Vinyl cyanide</t>
  </si>
  <si>
    <t>0093 </t>
  </si>
  <si>
    <t>2,2'-DIPIRIDILO</t>
  </si>
  <si>
    <t>2,2'-Bipiridina; 2,2'-Bipyridine; alpha,alpha'-Bipyridyl; 2,2'-Bipyridyl; 2-(2-Pyridyl)pyridine</t>
  </si>
  <si>
    <t>0094 </t>
  </si>
  <si>
    <t>ALDICARB</t>
  </si>
  <si>
    <t>2-Metil-2-(metiltio)propanal O-(N-metlcarbamoil)oxime; 2-Methyl-2-(methylthio)propionaldehyde O-(methylcarbamoyl)oxime; 2-Methyl-2-(methylthio)propanal O-((methylamino)carbonyl)oxime</t>
  </si>
  <si>
    <t>0095 </t>
  </si>
  <si>
    <t>Vinyl carbinol; Propenyl alcohol; 2-Propen-1-ol; 3-Hydroxypropene</t>
  </si>
  <si>
    <t>0096 </t>
  </si>
  <si>
    <t>ÉTER ALILO GLICIDÍLICO</t>
  </si>
  <si>
    <t>Éter alilglicidílico; ((2-Propenyloxy)methyl)oxirane; Allyl 2,3-epoxypropyl ether; 1-(Allyloxy)-2,3-epoxypropane</t>
  </si>
  <si>
    <t>0097 </t>
  </si>
  <si>
    <t>AMINOCARBE</t>
  </si>
  <si>
    <t>4-Dimethylamino-m-tolyl N-methylcarbamate; 4-Dimethylamine m-cresyl methylcarbamate</t>
  </si>
  <si>
    <t>0098 </t>
  </si>
  <si>
    <t>AMITRAZ</t>
  </si>
  <si>
    <t>N-Methylbis(2,4-xylyliminomethyl)amine; N,N'-(Methyliminodimethylidyne)bis-2,4-xylidine</t>
  </si>
  <si>
    <t>0099 </t>
  </si>
  <si>
    <t>ATRAZINA</t>
  </si>
  <si>
    <t>2-Chloro-4-ethylamino-6-isopropylamino-1,3,5-triazine; 6-Chloro-N-ethyl-N'-(1-methylethyl)-1,3,5-triazine-2,4-diamine; 2-Chloro-4-ethylamino-6-isopropylamino-s-triazine</t>
  </si>
  <si>
    <t>0100 </t>
  </si>
  <si>
    <t>ETILENEIMINA</t>
  </si>
  <si>
    <t>Aziridine; Azacyclopropane; Dihydro-1H-azirine</t>
  </si>
  <si>
    <t>0101 </t>
  </si>
  <si>
    <t>(Diclorometil) benzeno; Dicloreto de benzilo; Cloreto de benzilideno; α, α-Diclorotolueno</t>
  </si>
  <si>
    <t>0102 </t>
  </si>
  <si>
    <t>BENZALDEIDO</t>
  </si>
  <si>
    <t>Benzoic aldehyde; Artificial almond oil; Benzenecarbonal</t>
  </si>
  <si>
    <t>0103 </t>
  </si>
  <si>
    <t>ÁCIDO BENZÓICO</t>
  </si>
  <si>
    <t>Benzenecarboxylic acid; Phenyl carboxylic acid</t>
  </si>
  <si>
    <t>0104 </t>
  </si>
  <si>
    <t>BENZO(a)PIRENO</t>
  </si>
  <si>
    <t>Benz(a)pyrene; 3,4-Benzopyrene; Benzo(d,e,f)chrysene</t>
  </si>
  <si>
    <t>0105 </t>
  </si>
  <si>
    <t>BENZOTRICLORETO</t>
  </si>
  <si>
    <t>Trichlorophenylmethane; Phenylchloroform; (Trichloromethyl)benzene; alpha,alpha,alpha-Trichlorotoluene</t>
  </si>
  <si>
    <t>0106 </t>
  </si>
  <si>
    <t>BIFENILO</t>
  </si>
  <si>
    <t>Diphenyl; Phenylbenzene; Dibenzene</t>
  </si>
  <si>
    <t>0107 </t>
  </si>
  <si>
    <t>0108 </t>
  </si>
  <si>
    <t>Tribromomethane; Methenyl tribromide; Methyl tribromide</t>
  </si>
  <si>
    <t>0109 </t>
  </si>
  <si>
    <t>Bromomethane; Monobromomethane</t>
  </si>
  <si>
    <t>0110 </t>
  </si>
  <si>
    <t>ÉTER DIGLICIDÍLICO DE 1,4 BUTANODIOL</t>
  </si>
  <si>
    <t>1,4-Butane diglycidyl ether; 1,4-Bis (2,3-epoxypropoxy) butane</t>
  </si>
  <si>
    <t>0111 </t>
  </si>
  <si>
    <t>1-BUTANOL</t>
  </si>
  <si>
    <t>n-Butanol; n-Butyl alcohol; Propyl carbinol; Butan-1-ol; Butyl alcohol</t>
  </si>
  <si>
    <t>0112 </t>
  </si>
  <si>
    <t>2-BUTANOL</t>
  </si>
  <si>
    <t>sec-Butyl alcohol; Butan-2-ol; 1-Methyl propanol; Methyl ethyl carbinol; Butylene hydrate</t>
  </si>
  <si>
    <t>0113 </t>
  </si>
  <si>
    <t>ISOBUTANOL</t>
  </si>
  <si>
    <t>2-Methyl-1-propanol; Isopropyl carbinol; Isobutyl alcohol</t>
  </si>
  <si>
    <t>0114 </t>
  </si>
  <si>
    <t>terc-BUTANOL</t>
  </si>
  <si>
    <t>tert-Butyl alcohol; 2-Methyl-2-propanol; 1,1-Dimethylethanol; Trimethyl carbinol; 2-Methylpropan-2-ol</t>
  </si>
  <si>
    <t>0115 </t>
  </si>
  <si>
    <t>ÉTER n-BUTIL GLICIDÍLICO</t>
  </si>
  <si>
    <t>BGE; 1-Butoxy-2,3-epoxypropane; 2,3-Epoxypropyl butyl ether; (Butoxymethyl)oxirane</t>
  </si>
  <si>
    <t>0116 </t>
  </si>
  <si>
    <t>CLORETO DE CÁDMIO</t>
  </si>
  <si>
    <t>Cadmium dichloride</t>
  </si>
  <si>
    <t>0117 </t>
  </si>
  <si>
    <t>ÓXIDO DE CÁDMIO</t>
  </si>
  <si>
    <t>Cadmium monoxide</t>
  </si>
  <si>
    <t>0118 </t>
  </si>
  <si>
    <t>CAPROLACTAM</t>
  </si>
  <si>
    <t>Hexahydro-2H-azepin-2-one; Aminocaproic lactam; epsilon-Caprolactam</t>
  </si>
  <si>
    <t>0119 </t>
  </si>
  <si>
    <t>CAPTAFOL</t>
  </si>
  <si>
    <t>N-(1,1,2,2-Tetrachloroethylthio)cyclohex-4-ene-1,2-dicarboximide; 3a,4,7,7a-Tetrahydro-N-(1,1,2,2-tetrachloroethanesulphenyl)phthalimide</t>
  </si>
  <si>
    <t>0120 </t>
  </si>
  <si>
    <t>CAPTANA</t>
  </si>
  <si>
    <t>1,2,3,6-Tetrahydro-N-(trichloromethylthio)phthalimide; 3a,4,7,7a-Tetrahydro-2-((trichloromethyl)thio)-1H-isoindole-1,3(2H)-dione</t>
  </si>
  <si>
    <t>0121 </t>
  </si>
  <si>
    <t>CARBARIL</t>
  </si>
  <si>
    <t>1-Naphthalenol methylcarbamate; 1-Naphthyl methylcarbamate; Methyl carbamic acid 1-naphthyl ester; 1-Naphthalenyl methylcarbamate</t>
  </si>
  <si>
    <t>0122 </t>
  </si>
  <si>
    <t>CARBOFURANO</t>
  </si>
  <si>
    <t>2,3-Dihydro-2,2-dimethyl-7-benzofuranyl methylcarbamate; 2,2-Dimethyl-2,3-dihydro-7-benzofuranyl-N-methylcarbamate; 2,3-Dihydro-2,2-dimethylbenzofuran-7-yl methylcarbamate</t>
  </si>
  <si>
    <t>0123 </t>
  </si>
  <si>
    <t>FIBRAS CERÂMICAS (SILICATO DE ALUMÍNIO)</t>
  </si>
  <si>
    <t>Refractory ceramic fibres; RCF; Ceramic fibers; Refractory ceramic fibers</t>
  </si>
  <si>
    <t>0124 </t>
  </si>
  <si>
    <t>CHLORDIMEFORM</t>
  </si>
  <si>
    <t>Chlorphenamidine; N'-(4-Chloro-o-tolyl)-N,N-dimethylformamidine; N'-(4-Chloro-2-methylphenyl)-N,N-dimethylmethanimidamide</t>
  </si>
  <si>
    <t>0125 </t>
  </si>
  <si>
    <t>CLORIDRATO DE CLORDIMEFORME</t>
  </si>
  <si>
    <t>N'-(4-Chloro-o-tolyl)-N,N-dimethylformamidine hydrochloride; N'-(4-Chloro-2-methylphenyl)-N,N-dimethylmethanimidamide hydrochloride</t>
  </si>
  <si>
    <t>0126 </t>
  </si>
  <si>
    <t>Chlorine</t>
  </si>
  <si>
    <t>0127 </t>
  </si>
  <si>
    <t>DIÓXIDO DE CLORO</t>
  </si>
  <si>
    <t>Chlorine oxide; Chlorine peroxide; Chlorine(IV)oxide</t>
  </si>
  <si>
    <t>0128 </t>
  </si>
  <si>
    <t>2-CLOROACETOFENONA</t>
  </si>
  <si>
    <t>2-Cloro-1-feniletanona; 2-Chloro-1-phenylethanone; alpha-Chloroacetophenone; Phenacyl chloride</t>
  </si>
  <si>
    <t>0129 </t>
  </si>
  <si>
    <t>2-CLOROANILINA</t>
  </si>
  <si>
    <t>Fast yellow GC base; o-Chloroaniline; 2-Chloroaminobenzene; 1-Amino-2-chlorobenzene</t>
  </si>
  <si>
    <t>0130 </t>
  </si>
  <si>
    <t>3-CLOROANILINA</t>
  </si>
  <si>
    <t>1-Amino-3-chlorobenzene; 3-Chlorobenzeneamine; Orange GC base; m-Chloroaniline</t>
  </si>
  <si>
    <t>0131 </t>
  </si>
  <si>
    <t>4-CLORO-m-CRESOL</t>
  </si>
  <si>
    <t>p-Chloro-m-cresol; 2-Chloro-5-hydroxytoluene; 4-Chloro-3-methylphenol</t>
  </si>
  <si>
    <t>0132 </t>
  </si>
  <si>
    <t>1-CLOROETANO</t>
  </si>
  <si>
    <t>Ethyl chloride; Monochloroethane</t>
  </si>
  <si>
    <t>0133 </t>
  </si>
  <si>
    <t>CLOROPRENO</t>
  </si>
  <si>
    <t>2-Chloro-1,3-butadiene; 2-Chlorobutadiene; beta-Chloroprene</t>
  </si>
  <si>
    <t>0134 </t>
  </si>
  <si>
    <t>CLOROTALONIL</t>
  </si>
  <si>
    <t>Tetrachloroisophthalonitrile; 2,4,5,6-Tetrachloro-1,3-benzenedicarbonitrile; 2,4,5,6-Tetrachloro-3-cyanobenzonitrile</t>
  </si>
  <si>
    <t>0135 </t>
  </si>
  <si>
    <t>ÉTER 2,3-EPOXIPROPILO O-TOLILICO</t>
  </si>
  <si>
    <t>1,2-Epoxy-3-(o-tolyloxy)propane; Glycidyl 2-methylphenyl ether; 2,3-Epoxypropyl-o-tolyl ether; ((2-Methylphenoxy)methyl)oxirane</t>
  </si>
  <si>
    <t>0136 </t>
  </si>
  <si>
    <t>Bromine cyanide; Cyanobromide; Bromocyan</t>
  </si>
  <si>
    <t>0137 </t>
  </si>
  <si>
    <t>DIAZINÃO</t>
  </si>
  <si>
    <t>O,O-Diethyl-O-(2-isopropyl-6-methylpyrimidin-4-yl) phosphorothioate; Phosphorothioic acid O,O-diethyl O-(6-methyl-2-(1-methylethyl)-4-pyrimidinyl) ester; O,O-diethyl O-[6-methyl-2-(propan-2-yl)pyrimidin-4-yl]phosphorothioate</t>
  </si>
  <si>
    <t>0138 </t>
  </si>
  <si>
    <t>OXIGÉNIO</t>
  </si>
  <si>
    <t>0139 </t>
  </si>
  <si>
    <t>DICAMBA</t>
  </si>
  <si>
    <t>3,6-Dichloro-o-anisic acid; 3,6-Dichloro-2-methoxybenzoic acid</t>
  </si>
  <si>
    <t>0140 </t>
  </si>
  <si>
    <t>2,3-DICLOROANILINA</t>
  </si>
  <si>
    <t>2,3-Dichlorobenzenamine</t>
  </si>
  <si>
    <t>0141 </t>
  </si>
  <si>
    <t>2,4-DICLOROANILINA</t>
  </si>
  <si>
    <t>Aniline, 2,4-dichloro-; 1-Amino-2,4-dichlorobenzene; 2,4-Dichlorobenzenamine</t>
  </si>
  <si>
    <t>0142 </t>
  </si>
  <si>
    <t>2,5-DICLOROANILINA</t>
  </si>
  <si>
    <t>p-Dichloroaniline; 1-Amino-2,5-dichlorobenzene; 2,5-Dichlorobenzenamine</t>
  </si>
  <si>
    <t>0143 </t>
  </si>
  <si>
    <t>2,6-DICLOROANILINA</t>
  </si>
  <si>
    <t>2,6-Dichlorobenzenamine</t>
  </si>
  <si>
    <t>0144 </t>
  </si>
  <si>
    <t>3,4-DICLOROANILINA</t>
  </si>
  <si>
    <t>1-Amino-3,4-dichlorobenzene; 3,4-Dichlorobenzenamine</t>
  </si>
  <si>
    <t>0145 </t>
  </si>
  <si>
    <t>ÉTER BIS-(2,3-EPOXIPROPÍLICO)</t>
  </si>
  <si>
    <t>Di(2,3-epoxypropyl)ether; Éter diglicídico; 2,2'-[Oxibis(metileno)] bisoxirano; DGE</t>
  </si>
  <si>
    <t>0146 </t>
  </si>
  <si>
    <t>ÉTER DIGLICIDÍLICO DE DIETILENOGLICOL</t>
  </si>
  <si>
    <t>bis(2-(2,3-Epoxypropoxy)ethyl) ether; 2,2'-(Oxybis(2,1-ethanediyloxymethylene))bis-oxirane</t>
  </si>
  <si>
    <t>0147 </t>
  </si>
  <si>
    <t>1,1-DIMETIL-HIDRAZINA</t>
  </si>
  <si>
    <t>Dimethylhydrazine; N,N-Dimethylhydrazine; unsym-Dimethylhydrazine; UDMH</t>
  </si>
  <si>
    <t>0148 </t>
  </si>
  <si>
    <t>Sulfuric acid dimethyl ester; Dimethyl monosulfate; DMS</t>
  </si>
  <si>
    <t>0149 </t>
  </si>
  <si>
    <t>DINOSEBE</t>
  </si>
  <si>
    <t>2,4-Dinitro-6-sec-butylphenol; 2-sec-Butyl-4,6-dinitrophenol; 2-(1-Methylpropyl)-4,6-dinitrophenol; 2,4-Dinitro-6-(1-methylpropyl)phenol</t>
  </si>
  <si>
    <t>0150 </t>
  </si>
  <si>
    <t>m-CLOROFENOL</t>
  </si>
  <si>
    <t>3-Chlorophenol; 3-Chloro-1-hydroxybenzene; 3-Hydroxychlorobenzene</t>
  </si>
  <si>
    <t>0151 </t>
  </si>
  <si>
    <t>ÉTER DIGLICIDÍLICO DE DIFENILOL PROPANO</t>
  </si>
  <si>
    <t>2,2-bis-[4-(2,3-Epoxipropoxi)fenil]propano; Éter diglicidílico de bisfenol A</t>
  </si>
  <si>
    <t>0152 </t>
  </si>
  <si>
    <t>2-Hydroxyethylamine; 2-Aminoethanol</t>
  </si>
  <si>
    <t>0153 </t>
  </si>
  <si>
    <t>Ethanamine; Aminoethane</t>
  </si>
  <si>
    <t>0154 </t>
  </si>
  <si>
    <t>ÁRGON</t>
  </si>
  <si>
    <t>0155 </t>
  </si>
  <si>
    <t>1,2-Epoxyethane; Oxirane; Dimethylene oxide</t>
  </si>
  <si>
    <t>0156 </t>
  </si>
  <si>
    <t>FOLPETE</t>
  </si>
  <si>
    <t>N-(Trichloromethylthio)phthalimide; 2-{(Trichloromethyl)thio}-1H-isoindole-1,3(2H)-dione</t>
  </si>
  <si>
    <t>0157 </t>
  </si>
  <si>
    <t>LÃ DE VIDRO</t>
  </si>
  <si>
    <t>0158 </t>
  </si>
  <si>
    <t>GLUTARALDEÍDO</t>
  </si>
  <si>
    <t>1,5-Pentanedial; Glutaric dialdehyde; Glutaral; 1,3-Diformylpropane</t>
  </si>
  <si>
    <t>0159 </t>
  </si>
  <si>
    <t>GLICIDOL</t>
  </si>
  <si>
    <t>2,3-Epoxy-1-propanol; Oxirane methanol; 3-Hydroxypropylene oxide</t>
  </si>
  <si>
    <t>0160 </t>
  </si>
  <si>
    <t>GLIFOSATO</t>
  </si>
  <si>
    <t>N-(Phosphonomethyl)glycine</t>
  </si>
  <si>
    <t>0161 </t>
  </si>
  <si>
    <t>HEXACLOROFENA</t>
  </si>
  <si>
    <t>2,2'-Methylenebis(3,4,6-trichlorophenol); HCP</t>
  </si>
  <si>
    <t>0162 </t>
  </si>
  <si>
    <t>HEXAMETILFOSFORAMIDA</t>
  </si>
  <si>
    <t>Hexamethylphosphoramide; Hexamethylphosphamide; HMPA</t>
  </si>
  <si>
    <t>0163 </t>
  </si>
  <si>
    <t>CLORETO DE HIDROGÉNIO</t>
  </si>
  <si>
    <t>Anhydrous hydrogen chloride; Hydrochloric acid, anhydrous</t>
  </si>
  <si>
    <t>0164 </t>
  </si>
  <si>
    <t>PERÓXIDO DE HIDROGÉNIO (SOLUÇÃO AQUOSA A &gt;60%)</t>
  </si>
  <si>
    <t>Hydroperoxide; Hydrogen dioxide; Dihydrogen dioxide</t>
  </si>
  <si>
    <t>0165 </t>
  </si>
  <si>
    <t>SULFURETO DE HIDRÓGENIO</t>
  </si>
  <si>
    <t>Dihydrogen sulphide; Hydrogen sulphide</t>
  </si>
  <si>
    <t>0166 </t>
  </si>
  <si>
    <t>HIDROQUINONA</t>
  </si>
  <si>
    <t>1,4-Dihydroxybenzene; Hydroquinol; Quinol</t>
  </si>
  <si>
    <t>0167 </t>
  </si>
  <si>
    <t>0168 </t>
  </si>
  <si>
    <t>PENTACARBONILO DE FERRO</t>
  </si>
  <si>
    <t>Iron carbonyl</t>
  </si>
  <si>
    <t>0169 </t>
  </si>
  <si>
    <t>ISOFORONA</t>
  </si>
  <si>
    <t>1,1,3-Trimethyl-3-cyclohexene-5-one; 3,5,5-Trimethylcyclohex-2-enone; Isoacetophorone</t>
  </si>
  <si>
    <t>0170 </t>
  </si>
  <si>
    <t>CUMENO</t>
  </si>
  <si>
    <t>(1-Methylethyl)benzene; 2-Phenylpropane; Isopropylbenzene</t>
  </si>
  <si>
    <t>0171 </t>
  </si>
  <si>
    <t>ÉTER ISOPROPIL GLICIDÍLICO</t>
  </si>
  <si>
    <t>1,2-Epoxy-3-isopropoxypropane; IGE; (Isopropoxymethyl)oxirane</t>
  </si>
  <si>
    <t>0172 </t>
  </si>
  <si>
    <t>MALATIÃO</t>
  </si>
  <si>
    <t>Diethyl(dimethoxythiophosphorylthio)succinate; S-1,2-bis(Ethoxycarbonyl)ethyl O,O-dimethylphosphorodithioate; Butanedioic acid, {(dimethoxyphosphinothioyl)thio}-, diethyl ester; Diethyl 2-dimethoxyphosphinothioylsulfanylbutanedioate</t>
  </si>
  <si>
    <t>0173 </t>
  </si>
  <si>
    <t>Manganese ethylenebis(dithiocarbamate); Manganese, ethylenebis(dithiocarbamato); ((1,2-Ethanediylbis(carbamodithioato))(2-))manganese; Manganese ethylene-1,2-dithiocarbamate</t>
  </si>
  <si>
    <t>0174 </t>
  </si>
  <si>
    <t>MANGANÉSIO</t>
  </si>
  <si>
    <t>0175 </t>
  </si>
  <si>
    <t>DIOXIDO DE MANGANÉSIO</t>
  </si>
  <si>
    <t>Manganese(IV)oxide; Manganese peroxide</t>
  </si>
  <si>
    <t>0176 </t>
  </si>
  <si>
    <t>METAMIDOFOS</t>
  </si>
  <si>
    <t>O,S-Dimethyl phosphoramidothioate; Phosphoramidothioic acid, O,S-dimethyl este</t>
  </si>
  <si>
    <t>0177 </t>
  </si>
  <si>
    <t>METOMIL</t>
  </si>
  <si>
    <t>S-Methyl-N-(methylcarbamoyloxy)thioacetimidate; Ethanimidothioic acid, N-{{(methylamino)carbonyl}oxy}-, methyl ester; Methyl N-{(methylamino)carbonyloxy}ethanimidothioate</t>
  </si>
  <si>
    <t>0178 </t>
  </si>
  <si>
    <t>METILAMINA</t>
  </si>
  <si>
    <t>Methanamine; Aminomethane; Monomethylamine</t>
  </si>
  <si>
    <t>0179 </t>
  </si>
  <si>
    <t>METILETILCETONA</t>
  </si>
  <si>
    <t>Ethyl methyl ketone; 2-Butanone; MEK; Methyl acetone</t>
  </si>
  <si>
    <t>0180 </t>
  </si>
  <si>
    <t>METIL-HIDRAZINA</t>
  </si>
  <si>
    <t>Monomethylhydrazine; MMH</t>
  </si>
  <si>
    <t>0181 </t>
  </si>
  <si>
    <t>MONOCROTOFOS</t>
  </si>
  <si>
    <t>Dimethyl (E)-1-methyl-2-(methylcarbamoyl) vinyl phosphate; trans-Monocrotophos; (E)-Phosphoric acid dimethyl [1-methyl-3-(methylamino)-3-oxo-1-propenyl] este</t>
  </si>
  <si>
    <t>0182 </t>
  </si>
  <si>
    <t>ÉTER DIGLICÍDICO DE NEOPENTILGLICOL</t>
  </si>
  <si>
    <t>2,2'-(2,2-Dimethyl-1,3 propanediyl)bis(oxymethylene)bisoxirane; 1,3-bis(2,3-Epoxypropoxy)-2,2-dimethylpropane</t>
  </si>
  <si>
    <t>0183 </t>
  </si>
  <si>
    <t>ÁCIDO NÍTRICO (&gt; 70% EM ÁGUA)</t>
  </si>
  <si>
    <t>Saltpete</t>
  </si>
  <si>
    <t>0185 </t>
  </si>
  <si>
    <t>Chile saltpete</t>
  </si>
  <si>
    <t>0186 </t>
  </si>
  <si>
    <t>NITROGLICERINA</t>
  </si>
  <si>
    <t>Glyceryl trinitrate; Glycerol trinitrate; 1,2,3-Propanetriol trinitrate; Blasting oil</t>
  </si>
  <si>
    <t>0187 </t>
  </si>
  <si>
    <t>2-NITROPROPANO</t>
  </si>
  <si>
    <t>Isonitropropane; Dimethylnitromethane; sec-Nitropropane; 2-NP</t>
  </si>
  <si>
    <t>0188 </t>
  </si>
  <si>
    <t>ÉTER FENIL GLICÍDICO</t>
  </si>
  <si>
    <t>1,2-Epoxy-3-phenoxypropane; 2,3-Epoxypropyl phenyl ether; Phenoxy methyloxirane; PGE</t>
  </si>
  <si>
    <t>0189 </t>
  </si>
  <si>
    <t>FOSFAMIDÃO</t>
  </si>
  <si>
    <t>2-Chloro-2-diethylcarbamoyl-1-methylvinyl dimethyl phosphate; 2-Chloro-3-(diethylamino)-1-methyl-3-oxo-1-propenyl dimethyl phosphate; Dimethyl phosphate ester 2-chloro-N,N-diethyl-3-hydroxycrotonamide; O,O-Dimethyl-O-(2-chloro-2-diethylcarbamoyl-1-methylvinyl) phosphate</t>
  </si>
  <si>
    <t>0190 </t>
  </si>
  <si>
    <t>Phosphoryl chloride; Trichlorophosphorus oxide; Trichlorophosphine oxide</t>
  </si>
  <si>
    <t>0191 </t>
  </si>
  <si>
    <t>PROPOXUR</t>
  </si>
  <si>
    <t>2-Isopropoxyphenyl methylcarbamate; Phenol, 2-(1-methylethoxy)-,methylcarbamate; 2-(1-Methylethoxy)phenyl methylcarbamate; PHC</t>
  </si>
  <si>
    <t>0192 </t>
  </si>
  <si>
    <t>Methyl ethylene oxide; Propene oxide; 1,2-Epoxypropane; Methyloxirane</t>
  </si>
  <si>
    <t>0193 </t>
  </si>
  <si>
    <t>ÉTER DIGLICIDÍLICO DE RESORCINOL</t>
  </si>
  <si>
    <t>Diglycidyl resorcinol ether; m-bis(2,3-Epoxypropoxy)benzene; 1,3-Diglycidyloxybenzene</t>
  </si>
  <si>
    <t>0194 </t>
  </si>
  <si>
    <t>LÃ DE ROCHA</t>
  </si>
  <si>
    <t>Stone wool</t>
  </si>
  <si>
    <t>0195 </t>
  </si>
  <si>
    <t>LÃ DE ESCÓRIA</t>
  </si>
  <si>
    <t>0196 </t>
  </si>
  <si>
    <t>Bromic acid, sodium salt</t>
  </si>
  <si>
    <t>0197 </t>
  </si>
  <si>
    <t>Strychnidin-10-one</t>
  </si>
  <si>
    <t>0198 </t>
  </si>
  <si>
    <t>Sulfuric oxychloride; Sulphuryl dichloride; Sulfonyl chloride; Sulfur chloride oxide (SO2Cl2)</t>
  </si>
  <si>
    <t>0199 </t>
  </si>
  <si>
    <t>TEMEFOS</t>
  </si>
  <si>
    <t>O,O,O',O'-Tetramethyl O,O'-thiodi-p-phenylene bis(phosphorothioate); O,O'-(Thiodi-4,1-phenylene) bis(O,O-dimethylphosphorothioate); Phosphorothioic acid, O,O'-(thiodi-4,1-phenylene) O,O,O',O'-tetramethyl ester</t>
  </si>
  <si>
    <t>0200 </t>
  </si>
  <si>
    <t>TETRAMETILCHUMBO</t>
  </si>
  <si>
    <t>Tetramethyl plumbane</t>
  </si>
  <si>
    <t>0201 </t>
  </si>
  <si>
    <t>TRIALATO</t>
  </si>
  <si>
    <t>S-(2,3,3-Trichloroallyl) diisopropylthiocarbamate; S-(2,3,3-Trichloro-2-propenyl) bis(1-methylethyl)carbamothioate</t>
  </si>
  <si>
    <t>0202 </t>
  </si>
  <si>
    <t>TRIETAZINA</t>
  </si>
  <si>
    <t>2-Chloro-4-(diethylamino)-6-(ethylamino)-s-triazine; 1,3,5-Triazine-2,4-diamine, 6-chloro-N,N,N'-triethyl</t>
  </si>
  <si>
    <t>0203 </t>
  </si>
  <si>
    <t>N,N-Diethylethanamine</t>
  </si>
  <si>
    <t>0204 </t>
  </si>
  <si>
    <t>ÉTER DIGLICIDÍLICO DE TRIETILENOGLICOL</t>
  </si>
  <si>
    <t>Diglycidyltriethylene glycol; 2,2'-(2,5,8,11-Tetraoxa-1,12-dodecane diyl)bisoxirane; 1,2:15,16-Diepoxy-4,7,10,13-tetraoxahexadecane</t>
  </si>
  <si>
    <t>0205 </t>
  </si>
  <si>
    <t>TRIFLURALINA</t>
  </si>
  <si>
    <t>alpha, alpha, alpha-Trifluoro-2,6-dinitro-N,N-dipropyl-p-toluidine; 2,6-Dinitro-N,N-dipropyl-4-(trifluoromethyl)benzenamine</t>
  </si>
  <si>
    <t>0206 </t>
  </si>
  <si>
    <t>TRIMETILAMINA</t>
  </si>
  <si>
    <t>N,N-Dimethylmethanamine; TMA</t>
  </si>
  <si>
    <t>0208 </t>
  </si>
  <si>
    <t>ÓXIDO DE ZINCO</t>
  </si>
  <si>
    <t>Zinc white; Zinc monoxide; C.I. Pigment White 4</t>
  </si>
  <si>
    <t>0209 </t>
  </si>
  <si>
    <t>Acetic acid, anhydride; Acetic oxide; Ethanoic anhydride; Acetyl oxide</t>
  </si>
  <si>
    <t>0210 </t>
  </si>
  <si>
    <t>Acetic chloride; Ethanoyl chloride; Acetic acid chloride</t>
  </si>
  <si>
    <t>0211 </t>
  </si>
  <si>
    <t>1,4-Dicyanobutane; Adipic acid dinitrile; Tetramethylene cyanide</t>
  </si>
  <si>
    <t>0212 </t>
  </si>
  <si>
    <t>ALETRINA</t>
  </si>
  <si>
    <t>(RS)-3-Allyl-2-methyl-4-oxocyclopent-2-enyl (1RS)-cis-trans-chrysanthemate; 2-Methyl-4-oxo-3-(2-propenyl)-2-cyclopenten-1-yl 2,2-dimethyl-3-(2-methyl-1-propenyl)cyclopropanecarboxylate</t>
  </si>
  <si>
    <t>0213 </t>
  </si>
  <si>
    <t>d-ALETRINA</t>
  </si>
  <si>
    <t>(RS)-3-Allyl-2-methyl-4-oxocyclopent-2-enyl (1R)-cis-trans-chrysanthemate; 2-Methyl-4-oxo-3-(2-propenyl)-2-cyclopenten-1-yl 2,2-dimethyl-3-(2-methyl-1-propenyl)cyclopropanecarboxylate</t>
  </si>
  <si>
    <t>0214 </t>
  </si>
  <si>
    <t>2-AMINOPIRIDINA</t>
  </si>
  <si>
    <t>o-Aminopyridine; alpha-Aminopyridine</t>
  </si>
  <si>
    <t>0215 </t>
  </si>
  <si>
    <t>HIDRÓXIDO DE AMÓNIO (em solução de 10%-35%)</t>
  </si>
  <si>
    <t>Aqua ammonia; Ammonium hydrate; Ammonia aqueous solution (10-35%)</t>
  </si>
  <si>
    <t>0216 </t>
  </si>
  <si>
    <t>Nitric acid, ammonium salt</t>
  </si>
  <si>
    <t>0217 </t>
  </si>
  <si>
    <t>FOSFATO DE AMÓNIO DIBÁSICO</t>
  </si>
  <si>
    <t>Diammonium hydrogen phosphate; Ammonium phosphate secondary</t>
  </si>
  <si>
    <t>0218 </t>
  </si>
  <si>
    <t>ACETATO DE n-AMILO</t>
  </si>
  <si>
    <t>n-Pentyl acetate; 1-Pentyl acetate; Acetic acid, 1-pentyl este</t>
  </si>
  <si>
    <t>0219 </t>
  </si>
  <si>
    <t>ACETATO DE sec-AMILO</t>
  </si>
  <si>
    <t>2-Pentyl acetate; Acetic acid, 2-pentyl ester; 1-Methylbutyl acetate</t>
  </si>
  <si>
    <t>0220 </t>
  </si>
  <si>
    <t>Antimony(V) fluoride</t>
  </si>
  <si>
    <t>0222 </t>
  </si>
  <si>
    <t>Arsenic trihydride; Hydrogen arsenide; Arsenic hydride</t>
  </si>
  <si>
    <t>0224 </t>
  </si>
  <si>
    <t>(1,1'-Biphenyl)-4,4'-diamine; 4,4'-Diaminobiphenyl; p-Diaminodiphenyl; Biphenyl-4,4'-ylenediamine</t>
  </si>
  <si>
    <t>0225 </t>
  </si>
  <si>
    <t>PERÓXIDO DE BENZOÍLO</t>
  </si>
  <si>
    <t>Dibenzoyl peroxide; Benzoyl superoxide</t>
  </si>
  <si>
    <t>0226 </t>
  </si>
  <si>
    <t>BERÍLIO</t>
  </si>
  <si>
    <t>Glucinium</t>
  </si>
  <si>
    <t>0227 </t>
  </si>
  <si>
    <t>BIOALETRINA</t>
  </si>
  <si>
    <t>(RS)-3-Allyl-2-methyl-4-oxocyclopent-2-enyl (1R)-trans-chrysanthemate; 2-Methyl-4-oxo-3-(2-propenyl)-2-cyclopenten-1-yl 2,2-dimethyl-3-(2-methyl-1-propenyl)cyclopropanecarboxylate</t>
  </si>
  <si>
    <t>0228 </t>
  </si>
  <si>
    <t>S-BIOALETRINA</t>
  </si>
  <si>
    <t>(S)-3-Allyl-2-methyl-4-oxocyclopent-2-enyl (1R)-trans-chrysanthemate; 2-Methyl-4-oxo-3-(2-propenyl)-2-cyclopenten-1-yl 2,2-dimethyl-3-(2-methyl-1-propenyl)cyclopropanecarboxylate</t>
  </si>
  <si>
    <t>0229 </t>
  </si>
  <si>
    <t>BIORESMETRINA</t>
  </si>
  <si>
    <t>(5-Benzyl-3-furyl)methyl (1R)-trans-chrysanthemate; (5-(Phenylmethyl)-3-furanyl)methyl 2,2-dimethyl-3-(2-methyl-1-propenyl)cyclopropanecarboxylate</t>
  </si>
  <si>
    <t>0230 </t>
  </si>
  <si>
    <t>BROMETO DE BORO</t>
  </si>
  <si>
    <t>Tribromoborane; Boron(III) bromide</t>
  </si>
  <si>
    <t>0231 </t>
  </si>
  <si>
    <t>TRIFLUORETO DE BORO</t>
  </si>
  <si>
    <t>Trifluoroborane</t>
  </si>
  <si>
    <t>0232 </t>
  </si>
  <si>
    <t>n-Butane</t>
  </si>
  <si>
    <t>0233 </t>
  </si>
  <si>
    <t>ACETAMIDA</t>
  </si>
  <si>
    <t>Acetic acid amide; Ethanamide; Acetimidic acid; Methanecarboxamide</t>
  </si>
  <si>
    <t>0234 </t>
  </si>
  <si>
    <t>HIDRATO DE CLORAL</t>
  </si>
  <si>
    <t>Trichloroacetaldehyde monohydrate; 2,2,2-Trichloro-1,1-ethanediol</t>
  </si>
  <si>
    <t>0235 </t>
  </si>
  <si>
    <t>ÁCIDO CLOROACÉTICO</t>
  </si>
  <si>
    <t>Monochloroacetic acid; Chloroethanoic acid; MCA</t>
  </si>
  <si>
    <t>0236 </t>
  </si>
  <si>
    <t>2-CLOROETANOL</t>
  </si>
  <si>
    <t>2-Chloroethyl alcohol; Ethylene chlorohydrin; Glycol chlorohydrin</t>
  </si>
  <si>
    <t>0237 </t>
  </si>
  <si>
    <t>ÉTER bis(CLOROMETILO)</t>
  </si>
  <si>
    <t>BCME; sym-Dichloromethyl ether; 1,1'-Dichlorodimethyl ether; Oxybis(chloromethane); Chloro(chloromethoxy)methane</t>
  </si>
  <si>
    <t>0238 </t>
  </si>
  <si>
    <t>ÉTER CLOROMETILMETÍLICO</t>
  </si>
  <si>
    <t>Éter clorodimetílico; Clorometoximetano (como cloro); Cloreto metoximetílico; Éter metilclorometílico; Dimethylchloro ether; Chloromethoxymethane</t>
  </si>
  <si>
    <t>0239 </t>
  </si>
  <si>
    <t>CISMETRINA</t>
  </si>
  <si>
    <t>(5-Benzyl-3-furyl)methyl (1R)-cis-chrysanthemate; (5-(Phenylmethyl)-3-furanyl)methyl 2,2-dimethyl-3-(2-methyl-1-propenyl)cyclopropanecarboxylate</t>
  </si>
  <si>
    <t>0240 </t>
  </si>
  <si>
    <t>COBRE</t>
  </si>
  <si>
    <t>0241 </t>
  </si>
  <si>
    <t>CROTONALDEÍDO</t>
  </si>
  <si>
    <t>Aldeído crotônico; 2-Butenal; beta-Methylacrolein; Methyl propenal; Propylene aldehyde</t>
  </si>
  <si>
    <t>0242 </t>
  </si>
  <si>
    <t>CICLO-HEXANO</t>
  </si>
  <si>
    <t>Hexahydrobenzene; Hexamethylene; Hexanaphthene</t>
  </si>
  <si>
    <t>0243 </t>
  </si>
  <si>
    <t>CICLOHEXANOL</t>
  </si>
  <si>
    <t>Cyclohexyl alcohol; Hexahydrophenol; Hexalin</t>
  </si>
  <si>
    <t>0244 </t>
  </si>
  <si>
    <t>CICLOEXIMIDA</t>
  </si>
  <si>
    <t>4-(2-(3,5-Dimethyl-2-oxocyclohexyl)-2-hydroxyethyl) 2,6-piperidinedione</t>
  </si>
  <si>
    <t>0245 </t>
  </si>
  <si>
    <t>CICLOEXILAMINA</t>
  </si>
  <si>
    <t>Cyclohexanamine; Aminocyclohexane; Aminohexahydrobenzene; Hexahydroaniline</t>
  </si>
  <si>
    <t>0246 </t>
  </si>
  <si>
    <t>CIPERMETRINA</t>
  </si>
  <si>
    <t>(RS)-alpha-Cyano-3-phenoxybenzyl (1RS)-cis-trans-3-(2,2-dichlorovinyl)-2,2-dimethylcyclopropanecarboxylate; Cyano(3-phenoxyphenyl)methyl 3-(2,2-dichloroethenyl)-2,2-dimethylcyclopropanecarboxylate</t>
  </si>
  <si>
    <t>0247 </t>
  </si>
  <si>
    <t>DELTAMETRINA</t>
  </si>
  <si>
    <t>(S)-alpha-Cyano-3-phenoxybenzyl (1R)-cis-3-(2,2-dibromovinyl)-2,2-dimethylcyclopropanecarboxylate</t>
  </si>
  <si>
    <t>0248 </t>
  </si>
  <si>
    <t>TERRA DE DIATOMÁCEAS (NÃO CALCINADA)</t>
  </si>
  <si>
    <t>Amorphous diatomaceous earth; Diatomite, uncalcined; Diatomaceous earth, natural</t>
  </si>
  <si>
    <t>0249 </t>
  </si>
  <si>
    <t>Ethane, 1,1-dichloro-; Ethylidene chloride</t>
  </si>
  <si>
    <t>0250 </t>
  </si>
  <si>
    <t>1,2-DICLOROETANO</t>
  </si>
  <si>
    <t>Ethylene dichloride; 1,2-Ethylene dichloride; Ethane dichloride</t>
  </si>
  <si>
    <t>0251 </t>
  </si>
  <si>
    <t>2,3-DICLORO-1-NITROBENZENO</t>
  </si>
  <si>
    <t>2,3-Dichloronitrobenzene; 1,2-Dichloro-3-nitrobenzene; 1-Nitro-2,3-dichlorobenzene</t>
  </si>
  <si>
    <t>0252 </t>
  </si>
  <si>
    <t>1,3-DICLORO-4-NITROBENZENO</t>
  </si>
  <si>
    <t>2,4-Dichloro-1-nitrobenzene; 2,4-Dichloronitrobenzene; 4-Nitro-1,3-dichlorobenzene</t>
  </si>
  <si>
    <t>0253 </t>
  </si>
  <si>
    <t>1,3-DICLORO-2-NITROBENZENO</t>
  </si>
  <si>
    <t>2,6-Dichloronitrobenzene; 1,3-Dichloro-2-nitro-benzene; 2,6-Dichloro-1-nitrobenzene</t>
  </si>
  <si>
    <t>0254 </t>
  </si>
  <si>
    <t>1,2-DICLORO-4-NITROBENZENO</t>
  </si>
  <si>
    <t>3,4-Dichloronitrobenzene; 3,4-Dichloro-1-nitrobenzene; 1-Nitro-3,4-dichlorobenzene</t>
  </si>
  <si>
    <t>0255 </t>
  </si>
  <si>
    <t>1,3-DICLORO-5-NITROBENZENO</t>
  </si>
  <si>
    <t>3,5-Dichloronitrobenzene</t>
  </si>
  <si>
    <t>0256 </t>
  </si>
  <si>
    <t>ÓXIDO DE DI-n-BUTILTINA</t>
  </si>
  <si>
    <t>Dibutyloxostannane; Dibutyloxotin; Dibutyltin oxide</t>
  </si>
  <si>
    <t>0257 </t>
  </si>
  <si>
    <t>N,N-Diethylethanolamine; 2-Diethylaminoethyl alcohol; DEAE</t>
  </si>
  <si>
    <t>0258 </t>
  </si>
  <si>
    <t>FTALATO DE DIETILA</t>
  </si>
  <si>
    <t>1,2-Benzenedicarboxylic acid diethyl ester; DEP</t>
  </si>
  <si>
    <t>0259 </t>
  </si>
  <si>
    <t>N,N-DIMETILACETAMIDA</t>
  </si>
  <si>
    <t>Acetic acid dimethylamide; Dimethylacetamide</t>
  </si>
  <si>
    <t>0260 </t>
  </si>
  <si>
    <t>DIMETILAMINA</t>
  </si>
  <si>
    <t>Methanamine, N-methyl; DMA</t>
  </si>
  <si>
    <t>0261 </t>
  </si>
  <si>
    <t>FTALATO DE DIMETILA</t>
  </si>
  <si>
    <t>Dimethyl 1,2-benzenedicarboxylate; Phthalic acid dimethyl ester; 1,2-Benzenedicarboxylic acid, dimethyl ester; DMP</t>
  </si>
  <si>
    <t>0262 </t>
  </si>
  <si>
    <t>TEREFTALATO DIMETÍLICO</t>
  </si>
  <si>
    <t>Tereftalato de dimetila; Dimethyl p-phthalate; Dimethyl 1,4-benzenedicarboxylate; DMT</t>
  </si>
  <si>
    <t>0263 </t>
  </si>
  <si>
    <t>1,2-DIFENILIDRAZINA</t>
  </si>
  <si>
    <t>Hydrazobenzene; Diphenylhydrazine; N,N'-Bianiline</t>
  </si>
  <si>
    <t>0264 </t>
  </si>
  <si>
    <t>PERÓXIDO DE DODECANOÍLO</t>
  </si>
  <si>
    <t>Lauroyl peroxide; Peroxide, didodecanoyl; bis(1-Oxododecyl)peroxide</t>
  </si>
  <si>
    <t>0265 </t>
  </si>
  <si>
    <t>DODECILBENZENO</t>
  </si>
  <si>
    <t>1-Phenyldodecane; Laurylbenzene</t>
  </si>
  <si>
    <t>0266 </t>
  </si>
  <si>
    <t>0267 </t>
  </si>
  <si>
    <t>ACRILATO DE ETILO</t>
  </si>
  <si>
    <t>2-Propenoic acid, ethyl ester; Acrylic acid ethyl ester; Ethyl propenoate</t>
  </si>
  <si>
    <t>0268 </t>
  </si>
  <si>
    <t>Ethylbenzol; Phenylethane; EB</t>
  </si>
  <si>
    <t>0269 </t>
  </si>
  <si>
    <t>ETILENEDIAMINA</t>
  </si>
  <si>
    <t>1,2-Ethanediamine; Dimethylenediamine; 1,2-Diaminoethane</t>
  </si>
  <si>
    <t>0270 </t>
  </si>
  <si>
    <t>ETILENOGLICOL</t>
  </si>
  <si>
    <t>1,2-Ethanediol; 1,2-Dihydroxyethane; 2-Hydroxyethanol; Glycol; Glycol alcohol; Ethylene alcohol; Monoethylene glycol</t>
  </si>
  <si>
    <t>0271 </t>
  </si>
  <si>
    <t>FTALATO DE BIS(2-ETIL-HEXILO)</t>
  </si>
  <si>
    <t>Dioctylphthalate; DOP; DEHP; Bis-(2-ethylhexyl)phthalate</t>
  </si>
  <si>
    <t>0272 </t>
  </si>
  <si>
    <t>METACRILATO DE ETILO</t>
  </si>
  <si>
    <t>Ethyl-2-methyl-2-propenoate; Ethyl-2-methylacrylate</t>
  </si>
  <si>
    <t>0273 </t>
  </si>
  <si>
    <t>FENVALERATO (Produto técnico)</t>
  </si>
  <si>
    <t>(RS)-alpha-Cyano-3-phenoxybenzyl (RS)-2-(4-chlorophenyl)-3-methylbutyrate; Cyano(3-phenoxyphenyl)methyl 4-chloro-alpha-(1-methylethyl)benzeneacetate</t>
  </si>
  <si>
    <t>0274 </t>
  </si>
  <si>
    <t>Monofluoroacetic acid; FAA; alpha-Fluoroacetic acid</t>
  </si>
  <si>
    <t>0275 </t>
  </si>
  <si>
    <t>FORMALDEÍDO</t>
  </si>
  <si>
    <t>Methyl aldehyde; Methylene oxide; Methanal</t>
  </si>
  <si>
    <t>0276 </t>
  </si>
  <si>
    <t>FURFURAL</t>
  </si>
  <si>
    <t>2-Furancarboxyaldehyde; 2-Furaldehyde; 2-Furylmethanal</t>
  </si>
  <si>
    <t>0277 </t>
  </si>
  <si>
    <t>HALOTHANE</t>
  </si>
  <si>
    <t>2-Bromo-2-chloro-1,1,1-trifluoroethane; 1-Bromo-1-chloro-2,2,2-trifluoroethane; Fluothane</t>
  </si>
  <si>
    <t>0278 </t>
  </si>
  <si>
    <t>HMDI; 1,6-Hexamethylene diisocyanate; 1,6-Diisocyanatohexane</t>
  </si>
  <si>
    <t>0279 </t>
  </si>
  <si>
    <t>n-HEXANE</t>
  </si>
  <si>
    <t>Hexyl hydride</t>
  </si>
  <si>
    <t>0280 </t>
  </si>
  <si>
    <t>2,5-HEXANEDIOL</t>
  </si>
  <si>
    <t>2,5-Dihydroxyhexane</t>
  </si>
  <si>
    <t>0281 </t>
  </si>
  <si>
    <t>Diamide; Diamine; Nitrogen hydride; (anhydrous)</t>
  </si>
  <si>
    <t>0282 </t>
  </si>
  <si>
    <t>Hydrobromic acid</t>
  </si>
  <si>
    <t>0283 </t>
  </si>
  <si>
    <t>Hydrofluoric acid, anhydrous</t>
  </si>
  <si>
    <t>0284 </t>
  </si>
  <si>
    <t>Selenium hydride</t>
  </si>
  <si>
    <t>0285 </t>
  </si>
  <si>
    <t>2-Amino-2-methyl-1-propanol; 2-Amino-2-methylpropanol; 2-Aminoisobutanol; 2-Aminodimethylethanol</t>
  </si>
  <si>
    <t>0286 </t>
  </si>
  <si>
    <t>ISOBUTYL CHLORIDE</t>
  </si>
  <si>
    <t>1-Chloro-2-methylpropane</t>
  </si>
  <si>
    <t>0287 </t>
  </si>
  <si>
    <t>CLOROFORMATO DE ISOPROPILA</t>
  </si>
  <si>
    <t>0288 </t>
  </si>
  <si>
    <t>ÓXIDO DE CHUMBO (II)</t>
  </si>
  <si>
    <t>0289 </t>
  </si>
  <si>
    <t>MAGNÉSIO (PÓ)</t>
  </si>
  <si>
    <t>0290 </t>
  </si>
  <si>
    <t>SULFATO DE MANGANÊS MONO-HIDRATADO</t>
  </si>
  <si>
    <t>0291 </t>
  </si>
  <si>
    <t>METANO</t>
  </si>
  <si>
    <t>Methyl hydride</t>
  </si>
  <si>
    <t>0292 </t>
  </si>
  <si>
    <t>METILCICLOHEXANOL (MISTURA DE ISÓMEROS)</t>
  </si>
  <si>
    <t>Hexahydromethylphenol; Hexahydrocresol</t>
  </si>
  <si>
    <t>0293 </t>
  </si>
  <si>
    <t>1-METILCICLOHEXANOL</t>
  </si>
  <si>
    <t>0294 </t>
  </si>
  <si>
    <t>2-METILCICLOHEXANOL</t>
  </si>
  <si>
    <t>o-Methylcyclohexanol; 2-Hexahydromethylphenol; o-Hexahydromethylphenol</t>
  </si>
  <si>
    <t>0295 </t>
  </si>
  <si>
    <t>3-METILCICLOHEXANOL</t>
  </si>
  <si>
    <t>m-Methylcyclohexanol; 3-Hexahydromethylphenol; m-Hexahydromethylphenol</t>
  </si>
  <si>
    <t>0296 </t>
  </si>
  <si>
    <t>4-METILCICLOHEXANOL</t>
  </si>
  <si>
    <t>p-Methylcyclohexanol; 4-Hexahydromethylphenol; p-Hexahydromethylphenol</t>
  </si>
  <si>
    <t>0297 </t>
  </si>
  <si>
    <t>Dichloromethylsilane; Monomethyldichlorosilane</t>
  </si>
  <si>
    <t>0298 </t>
  </si>
  <si>
    <t>METILENO BISFENIL ISOCIANATO</t>
  </si>
  <si>
    <t>Diphenylmethane-4.4'-diisocyanate; bis(1,4-Isocyanatophenyl)methane; MDI; 4,4'-Methylenediphenyldiisocyanate</t>
  </si>
  <si>
    <t>0299 </t>
  </si>
  <si>
    <t>Methanethiol; Mercaptomethane; Methyl sulfhydrate; Thiomethanol</t>
  </si>
  <si>
    <t>0300 </t>
  </si>
  <si>
    <t>METACRILATO DE METILO</t>
  </si>
  <si>
    <t>Methacrylic acid methyl ester; Methyl 2-methylpropenoate</t>
  </si>
  <si>
    <t>0301 </t>
  </si>
  <si>
    <t>Trichloromethylsilane</t>
  </si>
  <si>
    <t>0302 </t>
  </si>
  <si>
    <t>Tetrahydro-1,4-oxazine; Diethylene oximide</t>
  </si>
  <si>
    <t>0303 </t>
  </si>
  <si>
    <t>NAFTALENO DE COBRE</t>
  </si>
  <si>
    <t>Naphthenic acid, copper salt; Copper naphthenates</t>
  </si>
  <si>
    <t>0304 </t>
  </si>
  <si>
    <t>NAFTENATO DE CHUMBO</t>
  </si>
  <si>
    <t>Naphthenic acid, lead salt</t>
  </si>
  <si>
    <t>0305 </t>
  </si>
  <si>
    <t>NEOPENTILGLICOL</t>
  </si>
  <si>
    <t>2,2-Dimethyl-1,3-propanediol; 2,2-Dimethylpropane-1,3-diol; 1,3-Dihydroxy-2,2-dimethylpropane</t>
  </si>
  <si>
    <t>0306 </t>
  </si>
  <si>
    <t>2-NITROANILINA</t>
  </si>
  <si>
    <t>o-Nitroaniline; 1-Amino-2-nitrobenzene; C.I. 37025</t>
  </si>
  <si>
    <t>0307 </t>
  </si>
  <si>
    <t>3-NITROANILINA</t>
  </si>
  <si>
    <t>m-Nitroaniline; 1-Amino-3-nitrobenzene; C.I. 37030</t>
  </si>
  <si>
    <t>0308 </t>
  </si>
  <si>
    <t>4-NITROANILINA</t>
  </si>
  <si>
    <t>p-Nitroaniline; 1-Amino-4-nitrobenzene; C.I. 37035</t>
  </si>
  <si>
    <t>0309 </t>
  </si>
  <si>
    <t>4-NONILFENOL (ramificado)</t>
  </si>
  <si>
    <t>Phenol, 4-nonyl, branched</t>
  </si>
  <si>
    <t>0310 </t>
  </si>
  <si>
    <t>OCTAMETILCICLOTETRASILOXANO</t>
  </si>
  <si>
    <t>Cyclotetrasiloxane, octamethyl</t>
  </si>
  <si>
    <t>0311 </t>
  </si>
  <si>
    <t>CLORETO DE TRICLOROMETANOSSULFENIL</t>
  </si>
  <si>
    <t>Cloreto de triclorometanossulfenil; Tetracloreto de tiocarbonil; Sulfocloreto de triclorometila; Clorofórmio tiohipoclorito; Perchloromethyl mercaptan</t>
  </si>
  <si>
    <t>0312 </t>
  </si>
  <si>
    <t>PERMETIRINA</t>
  </si>
  <si>
    <t>3-Phenoxybenzyl (1RS)-cis-trans-3-(2,2-dichlorovinyl)-2,2-dimethylcyclopropanecarboxylate; 3-Phenoxyphenyl)methyl 3-(2,2-dichloroethenyl)-2,2-dimethylcyclopropanecarboxylate</t>
  </si>
  <si>
    <t>0313 </t>
  </si>
  <si>
    <t>d-FENOTRINA</t>
  </si>
  <si>
    <t>3-Phenoxybenzyl (1R)-cis-trans-chrysanthemate; (3-Phenoxyphenyl)methyl 2,2-dimethyl-3-(2-methyl-1-propenyl)cyclopropanecarboxylate; Sumithrin</t>
  </si>
  <si>
    <t>0314 </t>
  </si>
  <si>
    <t>CARBAMATO DE ETILO</t>
  </si>
  <si>
    <t>Carbamic acid ethyl ester; Ethyl urethane; Urethane</t>
  </si>
  <si>
    <t>0315 </t>
  </si>
  <si>
    <t>1,2-Benzenedicarboxylic acid anhydride; Phthalic acid anhydride; 1,3-Isobenzofurandione</t>
  </si>
  <si>
    <t>0316 </t>
  </si>
  <si>
    <t>ÁCIDO PÍCRICO</t>
  </si>
  <si>
    <t>2,4,6-Trinitrophenol; Picronitric acid; Phenol trinitrate; 2-Hydroxy-1,3,5-trinitrobenzene; Carbazotic acid; Carbonitric acid; Nitrophenesic acid; Nitroxanthic acid</t>
  </si>
  <si>
    <t>0317 </t>
  </si>
  <si>
    <t>Hexahydropyridine; Azacyclohexane; Pentamethyleneimine</t>
  </si>
  <si>
    <t>0318 </t>
  </si>
  <si>
    <t>POLIDIMETILSILOXANO</t>
  </si>
  <si>
    <t>Dimethyl polysiloxane</t>
  </si>
  <si>
    <t>0319 </t>
  </si>
  <si>
    <t>n-Propane</t>
  </si>
  <si>
    <t>0320 </t>
  </si>
  <si>
    <t>PROPIONITRILA</t>
  </si>
  <si>
    <t>Propanenitrile; Ethyl cyanide; Cyanoethane</t>
  </si>
  <si>
    <t>0321 </t>
  </si>
  <si>
    <t>PROPILENOGLICOL</t>
  </si>
  <si>
    <t>1,2-Propanediol; Methyl ethylene glycol; 1,2-Dihydroxypropane</t>
  </si>
  <si>
    <t>0322 </t>
  </si>
  <si>
    <t>PROPILENOIMINA</t>
  </si>
  <si>
    <t>2-Methylaziridine; Methylethylenimine</t>
  </si>
  <si>
    <t>0323 </t>
  </si>
  <si>
    <t>Azine; Azabenzene</t>
  </si>
  <si>
    <t>0324 </t>
  </si>
  <si>
    <t>RESMETRINA</t>
  </si>
  <si>
    <t>(5-Benzyl-3-furyl)methyl (1RS)-cis-trans-chrysanthemate; (5-(Phenylmethyl)-3-furanyl)methyl 2,2-dimethyl-3-(2-methyl-1-propenyl)cyclopropanecarboxylate</t>
  </si>
  <si>
    <t>0325 </t>
  </si>
  <si>
    <t>RHODAMINA WT</t>
  </si>
  <si>
    <t>Acid red 388</t>
  </si>
  <si>
    <t>0326 </t>
  </si>
  <si>
    <t>ARSENIATO DISSÓDICO HEPTAHIDRATADO</t>
  </si>
  <si>
    <t>Arsenic acid, disodium salt, heptahydrate; Sodium arsenate heptahydrate; Sodium arsenate, dibasic, heptahydrate</t>
  </si>
  <si>
    <t>0327 </t>
  </si>
  <si>
    <t>SULFATO ESTRICNINA (ANIDRO)</t>
  </si>
  <si>
    <t>Strychnidin-10-one sulfate (2:1)</t>
  </si>
  <si>
    <t>0328 </t>
  </si>
  <si>
    <t>Ácido amidosulfônico; Ácido amidosulfúrico; Ácido aminosulfônico; Ácido sulfamídico</t>
  </si>
  <si>
    <t>0329 </t>
  </si>
  <si>
    <t>TALCO (LIVRE DE SILICA E FIBRAS)</t>
  </si>
  <si>
    <t>0330 </t>
  </si>
  <si>
    <t>ÁCIDO TEREFTÁLICO</t>
  </si>
  <si>
    <t>para-Phthalic acid; 1,4-Benzenedicarboxylic acid</t>
  </si>
  <si>
    <t>0331 </t>
  </si>
  <si>
    <t>DICLORETO DE TEREFTALOILO</t>
  </si>
  <si>
    <t>1.4-benzenedicarbonyl dichloride; terephthalyl dichloride; p-phenylenedicarbonyl dichloride; terephthalic acid dichloride</t>
  </si>
  <si>
    <t>0332 </t>
  </si>
  <si>
    <t>Acetylene tetrachloride; sym-Tetrachloroethane; 1,1-Dichloro-2-2,dichloroethane</t>
  </si>
  <si>
    <t>0333 </t>
  </si>
  <si>
    <t>Tetraetoxisilano; Silicato de etilo; Ortosilicato de tetraetilo</t>
  </si>
  <si>
    <t>0334 </t>
  </si>
  <si>
    <t>TETRAMETRINA</t>
  </si>
  <si>
    <t>3,4,5,6-Tetrahydrophthalimidomethyl (1RS)-cis-trans-chrysanthemate; (1,3,4,5,6,7-Hexahydro-1,3-dioxo-2H-isoindol-2-yl)methyl 2,2-dimethyl-3-(2-methyl-1-propenyl)cyclopropanecarboxylate</t>
  </si>
  <si>
    <t>0335 </t>
  </si>
  <si>
    <t>d-TETRAMETRINA</t>
  </si>
  <si>
    <t>3,4,5,6-Tetrahydrophthalimidomethyl (1R)-cis-trans-chrysanthemate; (1,3,4,5,6,7-Hexahydro-1,3-dioxo-2H-isoindol-2-yl)methyl 2,2-dimethyl-3-(2-methyl-1-propenyl)cyclopropanecarboxylate</t>
  </si>
  <si>
    <t>0336 </t>
  </si>
  <si>
    <t>SULFATO DE TÁLIO</t>
  </si>
  <si>
    <t>Thallium (I) sulfate; Dithallium sulfate; Thallous sulfate</t>
  </si>
  <si>
    <t>0337 </t>
  </si>
  <si>
    <t>TÓRIO</t>
  </si>
  <si>
    <t>0338 </t>
  </si>
  <si>
    <t>DIÓXIDO DE TITÂNIO</t>
  </si>
  <si>
    <t>Rutilo; Titanium (IV) oxide; Anatase</t>
  </si>
  <si>
    <t>0339 </t>
  </si>
  <si>
    <t>2,4-DIISOCIANATO DE TOLUENO</t>
  </si>
  <si>
    <t>2,4TDI; 4-Methyl-meta-phenylene diisocyanate; 2,4-Diisocyanatotoluene; 2,4-Diisocyanato-1-methylbenzene</t>
  </si>
  <si>
    <t>0340 </t>
  </si>
  <si>
    <t>2,6-DIAMINOTOLUENO</t>
  </si>
  <si>
    <t>2-Methyl-1,3-benzenediamine; 1,3-Diamino-2-methylbenzene; 2-Methyl-m-phenylenediamine</t>
  </si>
  <si>
    <t>0341 </t>
  </si>
  <si>
    <t>ORTOTOLUIDINA</t>
  </si>
  <si>
    <t>o-toluidina; 1-Metil-2-aminobenzeno; 2-Metilanilina; o-metilanilina</t>
  </si>
  <si>
    <t>0342 </t>
  </si>
  <si>
    <t>meta-TOLUIDINA</t>
  </si>
  <si>
    <t>m-toluidina; 3-metilanilina; 1-Amino-3-metilobenzeno</t>
  </si>
  <si>
    <t>0343 </t>
  </si>
  <si>
    <t>para-TOLUIDINA</t>
  </si>
  <si>
    <t>p-Toluidina; 4-Aminotolueno; p-Methylaniline; 1-Amino-4-methylbenzene</t>
  </si>
  <si>
    <t>0344 </t>
  </si>
  <si>
    <t>1,3,5-TRICLOROBENZENO</t>
  </si>
  <si>
    <t>sym-Trichlorobenzene</t>
  </si>
  <si>
    <t>0345 </t>
  </si>
  <si>
    <t>ANIDRIDO TRIMELÍTICO</t>
  </si>
  <si>
    <t>1,2,4-Tricarboxibenzeno-1,2-anidrido; 1,2,4-ácido benzenotricarboxílico 1,2-anidrido; 1,3-Dihydro-1,3-dioxo-5-isobenzofurancarboxylic acid; 1,2,4-Benzenetricarboxylic anhydride</t>
  </si>
  <si>
    <t>0346 </t>
  </si>
  <si>
    <t>ÁCIDO VALÉRICO</t>
  </si>
  <si>
    <t>Pentanoic acid; Propylacetic acid; n-Pentanoic acid</t>
  </si>
  <si>
    <t>0347 </t>
  </si>
  <si>
    <t>ACETATO DE VINILO (MONÓMERO)</t>
  </si>
  <si>
    <t>VAM; Acetic acid ethenyl ester; 1-Acetoxyethylene; Acetic acid vinyl ester</t>
  </si>
  <si>
    <t>0348 </t>
  </si>
  <si>
    <t>ZIRAME</t>
  </si>
  <si>
    <t>Ziram; Dimetilditiocarbamato de zinco; Bis(N,N-dimetilditiocarbamato) de zinco; (T-4)-bis(Dimethylcarbamodithioato-S,S')zinc</t>
  </si>
  <si>
    <t>0349 </t>
  </si>
  <si>
    <t>SULFATO DE ZINCO HEPTAHIDRATADO</t>
  </si>
  <si>
    <t>White Vitriol</t>
  </si>
  <si>
    <t>0350 </t>
  </si>
  <si>
    <t>ZINEBE</t>
  </si>
  <si>
    <t>Zinc ethylenebis(dithiocarbamate); ((1,2-Ethanediylbis(carbamodithioato))(2-))zinc; Zinc ethane-1,2-diylbis(dithiocarbamate); Zinc ethylenebis(dithiocarbamate) (polymeric)</t>
  </si>
  <si>
    <t>0351 </t>
  </si>
  <si>
    <t>ÓXIDO DE ALUMÍNIO</t>
  </si>
  <si>
    <t>alpha-Aluminum oxide; Alumina; Aluminum trioxide</t>
  </si>
  <si>
    <t>0352 </t>
  </si>
  <si>
    <t>GLUTARALDEÍDO (solução a 50%)</t>
  </si>
  <si>
    <t>1,5-Pentanedial (50% solution)</t>
  </si>
  <si>
    <t>0353 </t>
  </si>
  <si>
    <t>Pentametileno</t>
  </si>
  <si>
    <t>0354 </t>
  </si>
  <si>
    <t>Methylene bromide; Methylene dibromide</t>
  </si>
  <si>
    <t>0355 </t>
  </si>
  <si>
    <t>ÉTER DIETÍLICO</t>
  </si>
  <si>
    <t>Ethyl ether; Ethyl oxide; Ether</t>
  </si>
  <si>
    <t>0356 </t>
  </si>
  <si>
    <t>ACETATO DE ISOPENTILO</t>
  </si>
  <si>
    <t>Isopentyl acetate; 3-Methylbutyl acetate</t>
  </si>
  <si>
    <t>0357 </t>
  </si>
  <si>
    <t>HIDRÓXIDO DE POTÁSSIO</t>
  </si>
  <si>
    <t>Potassa cáustica; Potassium hydrate; Potassium lye</t>
  </si>
  <si>
    <t>0358 </t>
  </si>
  <si>
    <t>COLOFÓNIA</t>
  </si>
  <si>
    <t>Colophony; Gum rosin</t>
  </si>
  <si>
    <t>0359 </t>
  </si>
  <si>
    <t>METASSILICATO DE SÓDIO (ANIDRO)</t>
  </si>
  <si>
    <t>Silicic acid, sodium salt; Disodium metasilicate; Disodium trioxosilicate</t>
  </si>
  <si>
    <t>0360 </t>
  </si>
  <si>
    <t>HIDRÓXIDO DE SÓDIO</t>
  </si>
  <si>
    <t>Soda cáustica; Sodium hydrate; Soda lye</t>
  </si>
  <si>
    <t>0361 </t>
  </si>
  <si>
    <t>SOLVENTE DE STODDARD</t>
  </si>
  <si>
    <t>White spirit</t>
  </si>
  <si>
    <t>0362 </t>
  </si>
  <si>
    <t>ÁCIDO SULFÚRICO, concentrado (&gt; 51% e &lt; 100%)</t>
  </si>
  <si>
    <t>Ácido sulfúrico; Oil of vitriol</t>
  </si>
  <si>
    <t>0363 </t>
  </si>
  <si>
    <t>ÁCIDO ACÉTICO</t>
  </si>
  <si>
    <t>Glacial acetic acid; Ethanoic acid; Ethylic acid; Ethylic acid</t>
  </si>
  <si>
    <t>0364 </t>
  </si>
  <si>
    <t>ACETATO DE 2-ETOXIETILO</t>
  </si>
  <si>
    <t>Ethylene glycol monoethyl ether acetate; 2-Ethoxyethanol acetate; Acetic acid, 2-ethoxyethyl ester; Cellosolve acetate; Ethyl glycol acetate</t>
  </si>
  <si>
    <t>0365 </t>
  </si>
  <si>
    <t>Ethanoyl bromide</t>
  </si>
  <si>
    <t>0366 </t>
  </si>
  <si>
    <t>1,1,1-TRIMETILOLPROPANO</t>
  </si>
  <si>
    <t>Tris(hydroxymethyl)propane; 2-Ethyl-2-(hydroxymethyl)-1,3-propanediol; Propylidynetrimethanol; Hexaglycerol; Hexaglycerine</t>
  </si>
  <si>
    <t>0367 </t>
  </si>
  <si>
    <t>Acetic acid, ethyl ester; Acetic ether</t>
  </si>
  <si>
    <t>0368 </t>
  </si>
  <si>
    <t>ACRILATO DE n-DECILO</t>
  </si>
  <si>
    <t>2-Propenoic acid, decyl ester; Acrylic acid, decyl ester</t>
  </si>
  <si>
    <t>0369 </t>
  </si>
  <si>
    <t>ÁCIDO ADÍPICO</t>
  </si>
  <si>
    <t>Hexanedioic acid; 1,4-Butanedicarboxylic acid</t>
  </si>
  <si>
    <t>0371 </t>
  </si>
  <si>
    <t>ALACLORO</t>
  </si>
  <si>
    <t>2-Chloro-2',6'-diethyl-N-(methoxymethyl)acetanilide; 2-chloro-N-(2,6-diethyl)phenyl-N-methoxymethyl acetamide; Acetanilide,2-chlor-2',6'-diethyl-N-(methoxymethyl)</t>
  </si>
  <si>
    <t>0372 </t>
  </si>
  <si>
    <t>ISOTIOCIANATO DE ALILO</t>
  </si>
  <si>
    <t>Allyl isosulfocyanate; 2-Propenyl isothiocyanate; 3-Isothiocyanato-1-propene; Mustard oil</t>
  </si>
  <si>
    <t>0373 </t>
  </si>
  <si>
    <t>HIDRÓXIDO DE ALUMÍNIO</t>
  </si>
  <si>
    <t>Alumina hydrate; Aluminum oxide trihydrate; Trihydroxyaluminum</t>
  </si>
  <si>
    <t>0374 </t>
  </si>
  <si>
    <t>1-Aminobutane; 1-Butanamine; Monobutylamine</t>
  </si>
  <si>
    <t>0375 </t>
  </si>
  <si>
    <t>m-ANISIDINA</t>
  </si>
  <si>
    <t>3-Aminoanisole; 3-Methoxyaniline; 3-Aminophenol methyl ether; 3-Metoxybenzeneamine</t>
  </si>
  <si>
    <t>0376 </t>
  </si>
  <si>
    <t>ANTIPIRINA</t>
  </si>
  <si>
    <t>2,3-Dimethyl-1-phenyl-3-pyrazolin-5-one; Phenazone; 1,2-Dihydro-1,5-dimethyl-2-phenyl-3H-pyrazol-3-one</t>
  </si>
  <si>
    <t>0377 </t>
  </si>
  <si>
    <t>PENTÓXIDO DE ARSÊNIO</t>
  </si>
  <si>
    <t>Arsenic (V) oxide; Arsenic acid anhydride; Arsenic anhydride; Diarsenic pentoxide</t>
  </si>
  <si>
    <t>0378 </t>
  </si>
  <si>
    <t>TRIÓXIDO DE ARSÊNIO</t>
  </si>
  <si>
    <t>Arsenic(III)oxide; Arsenous oxide anhydride; White arsenic; Arsenous acid anhydride; Diarsenic trioxide</t>
  </si>
  <si>
    <t>0379 </t>
  </si>
  <si>
    <t>ÁCIDO ASCÓRBICO</t>
  </si>
  <si>
    <t>Vitamina C; Ácido L-ascórbico; L-Xyloascorbic acid; 3-Oxo-L-gulofuranolactone (enol form)</t>
  </si>
  <si>
    <t>0380 </t>
  </si>
  <si>
    <t>Diazenedicarboxamide; 1,1'-Azobisformamide</t>
  </si>
  <si>
    <t>0381 </t>
  </si>
  <si>
    <t>Barium dioxide; Barium superoxide</t>
  </si>
  <si>
    <t>0382 </t>
  </si>
  <si>
    <t>BENOMIL</t>
  </si>
  <si>
    <t>Methyl 1-((butylamino)carbonyl)-1H-benzimidazol-2-ylcarbamate; Carbamic acid, ((1-(butylamino)carbonyl)-1H-benzimidazol-2-yl), methyl ester; 1-(Butylcarbamoyl)-2-benzimidazol-methylcarbamat; Methyl 1-(butylcarbamoyl)benzimidazol-2-ylcarbamate</t>
  </si>
  <si>
    <t>0383 </t>
  </si>
  <si>
    <t>BENSULIDA</t>
  </si>
  <si>
    <t>O,O-Diisopropyl S-2-phenylsulfonylaminoethyl phosphorodithioate; Phosphorodithioic acid, O,O-bis(1-methylethyl)S-(2-((phenylsulfonyl)amino)ethyl)ester; O,O-bis(propan-2-yl) [(2-benzenesulfonamidoethyl)sulfanyl]phosphonothioate; N-[2-di(propan-2-yloxy)phosphinothioylsulfanylethyl]benzenesulfonamide</t>
  </si>
  <si>
    <t>0384 </t>
  </si>
  <si>
    <t>BENTONITE</t>
  </si>
  <si>
    <t>Wilkinite; Montmorillonit</t>
  </si>
  <si>
    <t>0385 </t>
  </si>
  <si>
    <t>BENZ(a)ANTRACENO</t>
  </si>
  <si>
    <t>1,2-Benzoanthracene; Benzo(a)anthracene; 2,3-Benzphenanthrene; Naphthanthracene</t>
  </si>
  <si>
    <t>0386 </t>
  </si>
  <si>
    <t>DICLORIDRATO DE 1,4-BENZENODIAMINA</t>
  </si>
  <si>
    <t>1,4-Phenylenediamine dihydrochloride; 1,4-Diaminobenzene dihydrochloride; 4-Aminoaniline dihydrochloride; p-Phenylenediamine dihydrochloride</t>
  </si>
  <si>
    <t>0387 </t>
  </si>
  <si>
    <t>CLORETO DE BENZETÓNIO</t>
  </si>
  <si>
    <t>N,N-Dimethyl-N-(2-(2-(4-(1,1,3,3-tetramethylbutyl)phenoxy)ethoxy)ethyl) benzenemethanaminium chloride</t>
  </si>
  <si>
    <t>0388 </t>
  </si>
  <si>
    <t>BENZOFURANO</t>
  </si>
  <si>
    <t>2,3-Benzofuran; Coumarone</t>
  </si>
  <si>
    <t>0389 </t>
  </si>
  <si>
    <t>BENZOFENONA</t>
  </si>
  <si>
    <t>Diphenyl ketone; Benzoylbenzene; Phenyl ketone; Diphenylmethanone</t>
  </si>
  <si>
    <t>0390 </t>
  </si>
  <si>
    <t>BENZOATO DE BENZILO</t>
  </si>
  <si>
    <t>Benzoic acid, phenylmethyl ester; Benzyl benzenecarboxylate</t>
  </si>
  <si>
    <t>0391 </t>
  </si>
  <si>
    <t>CIANAZINA</t>
  </si>
  <si>
    <t>2-Chloro-4-(1-cyano-1-methylethylamino)-6-ethylamino-1,3,5-triazine</t>
  </si>
  <si>
    <t>0392 </t>
  </si>
  <si>
    <t>Chlorobromomethane; Methylene chlorobromide</t>
  </si>
  <si>
    <t>0393 </t>
  </si>
  <si>
    <t>BROMODICLOROMETANO</t>
  </si>
  <si>
    <t>Dichlorobromomethane; Methane, bromodichloro</t>
  </si>
  <si>
    <t>0395 </t>
  </si>
  <si>
    <t>1,2-BUTANEDIOL</t>
  </si>
  <si>
    <t>1,2-Butylene glycol; 1,2-Dihydroxybutane</t>
  </si>
  <si>
    <t>0396 </t>
  </si>
  <si>
    <t>n-BUTENO</t>
  </si>
  <si>
    <t>Ethylethylene; n-Butylene; 1-Butene</t>
  </si>
  <si>
    <t>0397 </t>
  </si>
  <si>
    <t>cis-2-BUTENO</t>
  </si>
  <si>
    <t>2-Butene, (Z)-; cis-Dimethylethylene; beta-cis-Butylene; (Z)-but-2-ene</t>
  </si>
  <si>
    <t>0398 </t>
  </si>
  <si>
    <t>trans-2-BUTENO</t>
  </si>
  <si>
    <t>trans-Dimethylethylene; beta-trans-Butylene; (E)-2-butene</t>
  </si>
  <si>
    <t>0399 </t>
  </si>
  <si>
    <t>Acetic acid, n-butyl ester; Butyl ethanoate</t>
  </si>
  <si>
    <t>0400 </t>
  </si>
  <si>
    <t>ACRILATO DE BUTILO</t>
  </si>
  <si>
    <t>Acrylic acid n-butyl ester; 2-Propenoic acid, butyl ester; Butyl 2-propenoate</t>
  </si>
  <si>
    <t>0401 </t>
  </si>
  <si>
    <t>sec-BUTILAMINA</t>
  </si>
  <si>
    <t>2-Aminobutane; 1-Methyl propylamine; 2-Butanamine</t>
  </si>
  <si>
    <t>0402 </t>
  </si>
  <si>
    <t>FORMATO DE BUTILO</t>
  </si>
  <si>
    <t>Formic acid, butyl ester; n-Butyl formate</t>
  </si>
  <si>
    <t>0403 </t>
  </si>
  <si>
    <t>Butanal; Butyl aldehyde</t>
  </si>
  <si>
    <t>0404 </t>
  </si>
  <si>
    <t>SUFURETO DE CÁDMIO</t>
  </si>
  <si>
    <t>Cadmium sulphide; Cadmium monosulfide; Cadmium monosulphide</t>
  </si>
  <si>
    <t>0405 </t>
  </si>
  <si>
    <t>1,3,7-Trimethylxanthine; 3,7-Dihydro-1,3,7-trimethyl-1H-purine-2,6-dione; Methyltheobromine; Methyltheophylline</t>
  </si>
  <si>
    <t>0406 </t>
  </si>
  <si>
    <t>Calcium acetylide; Acetylenogen</t>
  </si>
  <si>
    <t>0407 </t>
  </si>
  <si>
    <t>Calcyanide; Calcyan</t>
  </si>
  <si>
    <t>0408 </t>
  </si>
  <si>
    <t>HIDRÓXIDO CÁLCIO</t>
  </si>
  <si>
    <t>Calcium dihydroxide; Calcium hydrate; Hydrated lime; Slaked lime</t>
  </si>
  <si>
    <t>0409 </t>
  </si>
  <si>
    <t>ÓXIDO CÁLCIO</t>
  </si>
  <si>
    <t>Lime; Burnt lime; Quicklime</t>
  </si>
  <si>
    <t>0410 </t>
  </si>
  <si>
    <t>CARBOFENOTIÃO</t>
  </si>
  <si>
    <t>S-4-Chlorophenylthiomethyl O,O-diethyl phosphorodithioate; Phosphorodithioic acid, S-(((4-chlorophenyl)thio)methyl) O,O-diethyl ester</t>
  </si>
  <si>
    <t>0411 </t>
  </si>
  <si>
    <t>CATECOL</t>
  </si>
  <si>
    <t>Pyrocatechol; 1,2-Benzenediol; 1,2-Dihydroxybenzene</t>
  </si>
  <si>
    <t>0413 </t>
  </si>
  <si>
    <t>CLORAMINA T</t>
  </si>
  <si>
    <t>Sodium N-chloro-p-toluenesulfonamide; Sodium N-chloro-4-toluenesulfonamide; Sodium N-chloro 4-methylbenzenesulfonamide; Tosyl chloramide sodium</t>
  </si>
  <si>
    <t>0414 </t>
  </si>
  <si>
    <t>AMONÍACO (ANIDRO)</t>
  </si>
  <si>
    <t>R717; Refrigerant gas 717</t>
  </si>
  <si>
    <t>0415 </t>
  </si>
  <si>
    <t>2-BROMO-2-NITRO-1,3-PROPANEDIOL</t>
  </si>
  <si>
    <t>ß-Bromo-ß-nitrotrimethyleneglycol; Bronopol; 2-bromo-2-nitropropane-1,3-diol</t>
  </si>
  <si>
    <t>0416 </t>
  </si>
  <si>
    <t>1-CLORO-2,4-DINITROBENZENO</t>
  </si>
  <si>
    <t>1,3-Dinitro-4-chlorobenzene; 2,4-Dinitrophenyl chloride; DNCB</t>
  </si>
  <si>
    <t>0417 </t>
  </si>
  <si>
    <t>ÉTER BIS(2-CLOROETÍLICO)</t>
  </si>
  <si>
    <t>Dichloroethyl ether; 2,2'-Dichloroethyl ether; 1,1'-Oxybis(2-chloro)ethane; sym-Dichloroethyl ether; Diethylene glycol dichloride</t>
  </si>
  <si>
    <t>0418 </t>
  </si>
  <si>
    <t>MOSTARDA DE ENXOFRE</t>
  </si>
  <si>
    <t>Sulfureto bis(2-cloroetílico); Gás mostarda; HD; Bis(2-chloroethyl)sulfide; Bis(2-chloroethyl)sulfide; 1,1'-Thiobis(2-chloroethane); Yperite; Lost</t>
  </si>
  <si>
    <t>0419 </t>
  </si>
  <si>
    <t>CLORETO DE METILO</t>
  </si>
  <si>
    <t>Chloromethane; Monochloromethane</t>
  </si>
  <si>
    <t>0420 </t>
  </si>
  <si>
    <t>CLOROTRIFLUOROMETANO</t>
  </si>
  <si>
    <t>CFC 13; Monochlorotrifluoromethane; Trifluoromethyl chloride</t>
  </si>
  <si>
    <t>0421 </t>
  </si>
  <si>
    <t>ÓXIDO DE COBRE (I)</t>
  </si>
  <si>
    <t>Óxido de dicobre; Óxido cuproso; Red copper oxide</t>
  </si>
  <si>
    <t>0422 </t>
  </si>
  <si>
    <t>COUMAFOS</t>
  </si>
  <si>
    <t>O-3-Chloro-4-methyl-2-oxo-2H-chromen-7-yl O,O-diethyl phosphorothioate; Phosphorothioic acid O-(3-chloro-4-methyl-2-oxo-2H-1-benzopyran-7-yl) O,O-diethyl ester; O,O-Diethyl O-(3-chloro-4-methyl-7-coumarinyl)phosphorothioate; O,O-Diethyl 3-chloro-4-methyl-7-umbelliferone thiophosphate</t>
  </si>
  <si>
    <t>0423 </t>
  </si>
  <si>
    <t>ÁCIDO CROTÓNICO</t>
  </si>
  <si>
    <t>(2E)-But-2-enoic acid; (2E)-But-2-enoic acid; trans-Crotonic acid</t>
  </si>
  <si>
    <t>0424 </t>
  </si>
  <si>
    <t>CIANAMIDA</t>
  </si>
  <si>
    <t>Carbimide; Cyanogenamide; Amidocyanogen; Carbamonitrile; Hydrogen cyanamide; Carbodiimide</t>
  </si>
  <si>
    <t>0425 </t>
  </si>
  <si>
    <t>Ketohexamethylene; Pimelic ketone; Cyclohexyl ketone</t>
  </si>
  <si>
    <t>0426 </t>
  </si>
  <si>
    <t>ACETATO CICLO-HEXÍLICOS</t>
  </si>
  <si>
    <t>Acetic acid, cyclohexyl ester; Hexalin acetate; Cyclohexanol acetate</t>
  </si>
  <si>
    <t>0427 </t>
  </si>
  <si>
    <t>Ketocyclopentane; Adipic ketone</t>
  </si>
  <si>
    <t>0428 </t>
  </si>
  <si>
    <t>DECANO</t>
  </si>
  <si>
    <t>n-Decane</t>
  </si>
  <si>
    <t>0429 </t>
  </si>
  <si>
    <t>DEMETON-O-METILO</t>
  </si>
  <si>
    <t>O-2-Ethylthioethyl O,O-dimethyl phosphorothioate</t>
  </si>
  <si>
    <t>0430 </t>
  </si>
  <si>
    <t>FTALATO DE DIALILO</t>
  </si>
  <si>
    <t>DAP; o-Phthalic acid, diallyl ester; 1,2-Benzenedicarboxylic acid, di-2-propenyl ester</t>
  </si>
  <si>
    <t>0431 </t>
  </si>
  <si>
    <t>DIBENZO(a,h)ANTRACENO</t>
  </si>
  <si>
    <t>1,2:5,6-Dibenzanthracene</t>
  </si>
  <si>
    <t>0432 </t>
  </si>
  <si>
    <t>Boroethane; Boron hydride; Diboron hexahydride</t>
  </si>
  <si>
    <t>0433 </t>
  </si>
  <si>
    <t>FOSFATO DE TRIS(2,3-DIBROMOPROPILO)</t>
  </si>
  <si>
    <t>TBPP; 2,3-Dibromo-1-propanol phosphate; TDBPP</t>
  </si>
  <si>
    <t>0434 </t>
  </si>
  <si>
    <t>Ethane, 1,1-dichloro-1-nitro</t>
  </si>
  <si>
    <t>0435 </t>
  </si>
  <si>
    <t>Bis(2-chloro-1-methylethyl) ether; 2,2'-Oxybis(1-chloropropane); Dichlorodiisopropyl ether</t>
  </si>
  <si>
    <t>0436 </t>
  </si>
  <si>
    <t>Acetylene dichloride; Symmetrical dichloroethylene; 1,2-Dichloroethene</t>
  </si>
  <si>
    <t>0437 </t>
  </si>
  <si>
    <t>DICLOROISOCIANURATO DE SÓDIO DI-HIDRATADO</t>
  </si>
  <si>
    <t>Dicloroisocianurato de sódio; Dicloroisocianurato sódico dihidrato; Troclosene sodium; Trocloseno de sódio; Trocloseno sodio, dihidrato</t>
  </si>
  <si>
    <t>0438 </t>
  </si>
  <si>
    <t>2,4-DICLOROFENOL</t>
  </si>
  <si>
    <t>2,4-DCP; 2,4-Dichlorohydroxybenzene; 1-Hydroxy-2,4-dichlorobenzene</t>
  </si>
  <si>
    <t>0439 </t>
  </si>
  <si>
    <t>2,5-DICLOROFENOL</t>
  </si>
  <si>
    <t>2,5-Dichlorohydroxybenzene; 1-Hydroxy-2,5-dichlorobenzene</t>
  </si>
  <si>
    <t>0440 </t>
  </si>
  <si>
    <t>3,5-DICLOROFENOL</t>
  </si>
  <si>
    <t>3,5-Dichlorohydroxybenzene; 1-Hydroxy-3,5-dichlorobenzene</t>
  </si>
  <si>
    <t>0441 </t>
  </si>
  <si>
    <t>Propylene dichloride</t>
  </si>
  <si>
    <t>0442 </t>
  </si>
  <si>
    <t>Chlorosilane; Silicon chloride hydride</t>
  </si>
  <si>
    <t>0443 </t>
  </si>
  <si>
    <t>CLOPIRALIDE</t>
  </si>
  <si>
    <t>3,6-Dichloropyridine-2-carboxylic acid; 3,6-Dichloropicolinic acid; 3,6-DCP</t>
  </si>
  <si>
    <t>0444 </t>
  </si>
  <si>
    <t>N,N-Diethylamine; N-Ethylethanamine; Diethamine</t>
  </si>
  <si>
    <t>0445 </t>
  </si>
  <si>
    <t>DIETILBENZENO (MISTURA DE ISÓMEROS)</t>
  </si>
  <si>
    <t>DEB mixed isomers</t>
  </si>
  <si>
    <t>0446 </t>
  </si>
  <si>
    <t>N,N-DIETILDITIOCARBAMATO DE SÓDIO</t>
  </si>
  <si>
    <t>Dithiocarb sodium; Sodium N,N-diethylcarbamodithioate</t>
  </si>
  <si>
    <t>0447 </t>
  </si>
  <si>
    <t>BENZOATO DE DIETILENO BENZILO</t>
  </si>
  <si>
    <t>2,2'-Oxybisethanol dibenzoate; Diethylene glycol dibenzoate</t>
  </si>
  <si>
    <t>0449 </t>
  </si>
  <si>
    <t>DIPA; N-(1-Methylethyl)-2-propanamine</t>
  </si>
  <si>
    <t>0450 </t>
  </si>
  <si>
    <t>Dimethylamino-ethylmethacrylate; N,N-Dimethylaminoethyl methacrylate; Methacrylic acid, 2-(dimethylamino)ethyl ester</t>
  </si>
  <si>
    <t>0451 </t>
  </si>
  <si>
    <t>2,3-XILIDINA</t>
  </si>
  <si>
    <t>2,3-Dimethylaniline; 2,3-Dimethylbenzeneamine; 1-Amino-2,3-dimethylbenzene; 3-Amino-o-xylene; 3-Amino-1,2-xylene</t>
  </si>
  <si>
    <t>0453 </t>
  </si>
  <si>
    <t>3,4-XILIDINA</t>
  </si>
  <si>
    <t>3,4-Dimethylaniline; 3,4-Dimethylbenzeneamine; 1-Amino-3,4-dimethylbenzene; 4-Amino-o-xylene; 4-Amino-1,2-xylene</t>
  </si>
  <si>
    <t>0454 </t>
  </si>
  <si>
    <t>ÉTER DIMETÍLICO</t>
  </si>
  <si>
    <t>Éter metílico; Oxybismethane; Wood ether; Methoxymethane</t>
  </si>
  <si>
    <t>0455 </t>
  </si>
  <si>
    <t>TRIÓXIDO DE VANÁDIO</t>
  </si>
  <si>
    <t>Divanadium trioxide; Vanadium sesquioxide; Vanadic oxide; Vanadium(III) oxide</t>
  </si>
  <si>
    <t>0456 </t>
  </si>
  <si>
    <t>N,N-DIMETIL-p-TOLUIDINA</t>
  </si>
  <si>
    <t>N,N-Dimethyltoluidine; Benzenamine, N,N,4-trimethyl; N,N,4-Trimethylaniline</t>
  </si>
  <si>
    <t>0457 </t>
  </si>
  <si>
    <t>Dimethylformamide; DMF; DMFA; N-Formyldimethylamine</t>
  </si>
  <si>
    <t>0458 </t>
  </si>
  <si>
    <t>2,4-XILENOL</t>
  </si>
  <si>
    <t>2,4-Dimethylphenol; m-Xylenol; 1-Hydroxy-2.4-dimethylbenzene</t>
  </si>
  <si>
    <t>0459 </t>
  </si>
  <si>
    <t>DIMETILSULFÓXIDO</t>
  </si>
  <si>
    <t>dimetilsulfóxido; dimetil sulfóxido; DMSO</t>
  </si>
  <si>
    <t>0460 </t>
  </si>
  <si>
    <t>1,2-DINITROBENZENO</t>
  </si>
  <si>
    <t>o-Dinitrobenzene; 1,2-DNB; 1,2-Dinitrobenzol</t>
  </si>
  <si>
    <t>0462 </t>
  </si>
  <si>
    <t>4,6-Dinitro-ortho-cresol; 2-Methyl-4,6-dinitrophenol; DNOC; 2,4-Dinitro-ortho-cresol</t>
  </si>
  <si>
    <t>0463 </t>
  </si>
  <si>
    <t>BENZENETIOL</t>
  </si>
  <si>
    <t>Thiophenol; Mercaptobenzene; Phenyl mercaptan</t>
  </si>
  <si>
    <t>0464 </t>
  </si>
  <si>
    <t>2,4-DINITROFENOL</t>
  </si>
  <si>
    <t>Phenol, 2,4-dinitro; 1-Hydroxy-2,4-dinitrobenzene</t>
  </si>
  <si>
    <t>0465 </t>
  </si>
  <si>
    <t>DINITROTOLUENO (MISTURA DE ISÓMEROS)</t>
  </si>
  <si>
    <t>DNT (mixed isomers); Methyl dinitrobenzene (mixed isomers); Dinitrotoluol (mixed isomers)</t>
  </si>
  <si>
    <t>0466 </t>
  </si>
  <si>
    <t>DIFENILAMINA</t>
  </si>
  <si>
    <t>N-Phenylaniline; Anilinobenzene; N,N-Diphenylamine; N-Phenylbenzamine</t>
  </si>
  <si>
    <t>0467 </t>
  </si>
  <si>
    <t>1,3-DIFENILGUANIDINA</t>
  </si>
  <si>
    <t>Diphenylguanidine; DPG; N,N-Diphenylguanidine; sym-Diphenylguanidine</t>
  </si>
  <si>
    <t>0468 </t>
  </si>
  <si>
    <t>ÉTER DIPROPÍLICO</t>
  </si>
  <si>
    <t>1,1'-oxybispropane</t>
  </si>
  <si>
    <t>0469 </t>
  </si>
  <si>
    <t>EPTC</t>
  </si>
  <si>
    <t>S-Ethyl dipropylthiocarbamate; Carbamothioic acid, dipropyl-, S-ethyl ester; S-Ethyl dipropylcarbamothioate; S-Ethyl-N,N-dipropylthiocarbamate</t>
  </si>
  <si>
    <t>0470 </t>
  </si>
  <si>
    <t>ETANETIOL</t>
  </si>
  <si>
    <t>Ethyl mercaptan; Thioethyl alcohol</t>
  </si>
  <si>
    <t>0471 </t>
  </si>
  <si>
    <t>NEGRO DE CARBONO</t>
  </si>
  <si>
    <t>Negro de fumo; Furnace black; Acetylene black; Carbon soot</t>
  </si>
  <si>
    <t>0472 </t>
  </si>
  <si>
    <t>Aluminum phosphide</t>
  </si>
  <si>
    <t>0473 </t>
  </si>
  <si>
    <t>5-ETILIDENO-2-NORBORNENO (estabilizado)</t>
  </si>
  <si>
    <t>ENB; 5-Ethylidenebicyclo(2,2,1)hept-2-ene; Ethylidene norbornene</t>
  </si>
  <si>
    <t>0474 </t>
  </si>
  <si>
    <t>Tetrabromomethane</t>
  </si>
  <si>
    <t>0475 </t>
  </si>
  <si>
    <t>ETILENO</t>
  </si>
  <si>
    <t>Eteno; Ethene</t>
  </si>
  <si>
    <t>0476 </t>
  </si>
  <si>
    <t>ACETATO DE 2-METOXIETILO</t>
  </si>
  <si>
    <t>Acetic acid, 2-methoxyethyl ester; Methyl cellosolve acetate; Methyl glycol acetate; Ethylene glycol monomethyl ether acetate; 2-Methoxyethanol acetate</t>
  </si>
  <si>
    <t>0477 </t>
  </si>
  <si>
    <t>ÁCIDO 2-ETILHEXANÓICO</t>
  </si>
  <si>
    <t>2-Ethylcaproic acid; 3-Heptanecarboxylic acid</t>
  </si>
  <si>
    <t>0478 </t>
  </si>
  <si>
    <t>ACRILATO DE 2-ETILEXILO</t>
  </si>
  <si>
    <t>Acrylic acid, 2-ethylhexyl ester; Octyl acrylate; 2-Propenoic acid, 2-ethylhexyl ester; 2-Ethylhexyl 2-propenoate</t>
  </si>
  <si>
    <t>0479 </t>
  </si>
  <si>
    <t>IODETO DE ETILA</t>
  </si>
  <si>
    <t>Iodoethane; Ethane iodide; Monoiodoethane</t>
  </si>
  <si>
    <t>0480 </t>
  </si>
  <si>
    <t>N-ETILMORFOLINA</t>
  </si>
  <si>
    <t>4-Ethylmorpholine</t>
  </si>
  <si>
    <t>0481 </t>
  </si>
  <si>
    <t>3,3'-DICLOROBENZIDINA</t>
  </si>
  <si>
    <t>3,3'-Dichlorobiphenyl-4,4'-ylenediamine; 4,4'-Diamino-3,3'-dichlorobiphenyl</t>
  </si>
  <si>
    <t>0482 </t>
  </si>
  <si>
    <t>HIPOCLORITO DE SÓDIO (SOLUÇÃO, CLORO ATIVO &lt;10%)</t>
  </si>
  <si>
    <t>Sodium oxychloride; Sodium chloride oxide</t>
  </si>
  <si>
    <t>0483 </t>
  </si>
  <si>
    <t>FENAMIFOS</t>
  </si>
  <si>
    <t>Phenamiphos; Ethyl-3-methyl-4-(methylthio)phenyl(1-methylethyl)phosphoramidate</t>
  </si>
  <si>
    <t>0484 </t>
  </si>
  <si>
    <t>FLUOROACETATO DE SÓDIO</t>
  </si>
  <si>
    <t>Sodium fluoroacetic acid; Fluoroacetic acid, sodium salt</t>
  </si>
  <si>
    <t>0485 </t>
  </si>
  <si>
    <t>Hydrogen carboxylic acid; Methanoic acid; Aminic acid; Formylic acid</t>
  </si>
  <si>
    <t>0486 </t>
  </si>
  <si>
    <t>ÁCIDO PIVÁLICO</t>
  </si>
  <si>
    <t>2,2-Dimethylpropanoic acid; alpha,alpha-Dimethylpropionic acid; Trimethylacetic acid; Neopentanoic acid</t>
  </si>
  <si>
    <t>0487 </t>
  </si>
  <si>
    <t>HEXACLOROCICLOHEXANO (MISTURA DE ISÓMEROS)</t>
  </si>
  <si>
    <t>1,2,3,4,5,6-Hexachlorocyclohexane (mixed isomers); BHC/HCH (mixture of isomers); 1,2,3,4,5,6-Benzenehexachloride (mixed isomers)</t>
  </si>
  <si>
    <t>0488 </t>
  </si>
  <si>
    <t>2-HEXANOL</t>
  </si>
  <si>
    <t>sec-Hexyl alcohol; Butylmethylcarbinol</t>
  </si>
  <si>
    <t>0489 </t>
  </si>
  <si>
    <t>2-HEXANONA</t>
  </si>
  <si>
    <t>Methyl n-butyl ketone; n-Butyl methyl ketone; MBK</t>
  </si>
  <si>
    <t>0490 </t>
  </si>
  <si>
    <t>Butyl ethylene; Hexylene; Hex-1-ene</t>
  </si>
  <si>
    <t>0491 </t>
  </si>
  <si>
    <t>1,6-HEXANEDIOL</t>
  </si>
  <si>
    <t>1,6-Dihydroxyhexane; Hexamethylene glycol</t>
  </si>
  <si>
    <t>0492 </t>
  </si>
  <si>
    <t>CIANETO DE HIDROGÉNIO, LIQUEFEITO</t>
  </si>
  <si>
    <t>Hydrocyanic acid; Prussic acid; Formonitrile</t>
  </si>
  <si>
    <t>0493 </t>
  </si>
  <si>
    <t>DIISOPROPANOLAMINA</t>
  </si>
  <si>
    <t>1,1'-Iminodi-2-propanol; Bis(2-propanol) amine; DIPA</t>
  </si>
  <si>
    <t>0494 </t>
  </si>
  <si>
    <t>2-Methylpropyl acetate; 2-Methyl-1-propyl acetate; Acetic acid, 2-methylpropyl ester; beta-Methylpropyl ethanoate</t>
  </si>
  <si>
    <t>0495 </t>
  </si>
  <si>
    <t>ÁLCOOL ISODECÍLICO (MISTURA DE ISÓMEROS)</t>
  </si>
  <si>
    <t>Isodecanol (mixed isomers)</t>
  </si>
  <si>
    <t>0496 </t>
  </si>
  <si>
    <t>2,2,4-TRIMETILPENTANO</t>
  </si>
  <si>
    <t>Isobutyltrimethylmethane; Isooctane</t>
  </si>
  <si>
    <t>0497 </t>
  </si>
  <si>
    <t>ÁLCOOL ISOOCTÍLICO (MISTURA DE ISÓMEROS)</t>
  </si>
  <si>
    <t>Isooctanol (mixed isomers); Methylheptyl alcohol (mixed isomers)</t>
  </si>
  <si>
    <t>0498 </t>
  </si>
  <si>
    <t>ISOFORONA DIAMINA</t>
  </si>
  <si>
    <t>3-aminometil-3,5,5-trimetilciclohexilamina; Isoforondiamina; IPDA; 3- (Aminometil) -3,5,5-trimetilciclohexan-1-amina; 1-Amino-3-aminomethyl-3,5,5-trimethylcyclohexane</t>
  </si>
  <si>
    <t>0499 </t>
  </si>
  <si>
    <t>3-Isocyanatomethyl - 3,5,5-trimethylcyclohexyl isocyanate; Isocyanic acid, methylene (3,5,5-trimethyl-3, 1-cyclohexylene)ester; IPDI</t>
  </si>
  <si>
    <t>0500 </t>
  </si>
  <si>
    <t>ÁCIDO ISOFTÁLICO</t>
  </si>
  <si>
    <t>1,3-Benzenedicarboxylic acid; m-Phthalic acid</t>
  </si>
  <si>
    <t>0501 </t>
  </si>
  <si>
    <t>ÁCIDO LÁCTICO</t>
  </si>
  <si>
    <t>Ácido DL-láctico; 2-Hydroxypropanoic acid; alpha-Hydroxypropionic acid</t>
  </si>
  <si>
    <t>0502 </t>
  </si>
  <si>
    <t>LAURILSULFATO DE SÓDIO</t>
  </si>
  <si>
    <t>Dodecyl sodium sulfate; Lauryl sodium sulfate; Sodium dodecyl sulfate</t>
  </si>
  <si>
    <t>0503 </t>
  </si>
  <si>
    <t>ÁCIDO p-CLOROBENZÓICO</t>
  </si>
  <si>
    <t>4-Chlorobenzoic acid; Chlorodracylic acid</t>
  </si>
  <si>
    <t>0504 </t>
  </si>
  <si>
    <t>ÓXIDO DE MAGNÉSIO</t>
  </si>
  <si>
    <t>Calcined brucite; Calcined magnesia; Magnesia</t>
  </si>
  <si>
    <t>0505 </t>
  </si>
  <si>
    <t>DISSULFURETO DE DI(2-BENZOTIAZOLILO)</t>
  </si>
  <si>
    <t>Benzothiazolyl disulfide; MBTS; 2,2'-Dithiobis (benzothiazole)</t>
  </si>
  <si>
    <t>0506 </t>
  </si>
  <si>
    <t>2-METIL-1-BUTANOL</t>
  </si>
  <si>
    <t>2-MetiIlbutano-1-ol; Álcool amílico ativo; 2-Methyl butanol-1; sec-Butylcarbinol</t>
  </si>
  <si>
    <t>0507 </t>
  </si>
  <si>
    <t>Ethyl ester of monoacetic acid; Acetic acid methyl ester</t>
  </si>
  <si>
    <t>0508 </t>
  </si>
  <si>
    <t>4,4'-METILENO-BIS(2-CLOROANILINA)</t>
  </si>
  <si>
    <t>2,2'-dicloro-4,4'-metilenodianilina; Benzenamine, 4,4'-methylenebis(2-chloro-); 4,4'-Diamino-3,3'-dichlorodiphenylmethane; MOCA; MBOCA</t>
  </si>
  <si>
    <t>0509 </t>
  </si>
  <si>
    <t>Iodometano</t>
  </si>
  <si>
    <t>0511 </t>
  </si>
  <si>
    <t>MIBK; 4-Methyl-2-pentanone; Isopropylacetone; Hexone</t>
  </si>
  <si>
    <t>0513 </t>
  </si>
  <si>
    <t>N-METIL-2-PIRROLIDONA</t>
  </si>
  <si>
    <t>Metilpirrolidona; 1-Methyl-2-pyrrolidinone; 1-Methyl-2-pyrrolidone; N-Methylpyrrolidone</t>
  </si>
  <si>
    <t>0514 </t>
  </si>
  <si>
    <t>VINIL TOLUENO (MISTURA DE ISÓMEROS)</t>
  </si>
  <si>
    <t>Methyl styrene (mixed isomers); Ethenylmethylbenzene (mixed isomers)</t>
  </si>
  <si>
    <t>0515 </t>
  </si>
  <si>
    <t>3- (METILTIO) PROPIONALDEÍDO</t>
  </si>
  <si>
    <t>4-Thiapentanal; beta-(Metilmercapto) propionaldeído; 3-(Metiltio) –propionaldeído; Metional</t>
  </si>
  <si>
    <t>0516 </t>
  </si>
  <si>
    <t>METRIBUZINA</t>
  </si>
  <si>
    <t>4-Amino-6-tert-butyl-3-methylthio-as-triazin-5-one; 4-Amino-6-(1,1-dimethylethyl)-3-(methylthio)-1,2,4-triazin-5(4H)-one</t>
  </si>
  <si>
    <t>0518 </t>
  </si>
  <si>
    <t>1-NAFTILAMINA</t>
  </si>
  <si>
    <t>alpha-Naphthylamine; 1-Aminonaphthalene</t>
  </si>
  <si>
    <t>0519 </t>
  </si>
  <si>
    <t>(S)-3-(1-Methylpyrrolidin-2-yl)pyridine; 3-(1-Methyl-2-pyrrolidinyl)pyridine; beta-Pyridyl-alpha-N-methylpyrrolidine; 1-Methyl-2-(3-pyridyl)pyrrolidine</t>
  </si>
  <si>
    <t>0520 </t>
  </si>
  <si>
    <t>SULFATO DE NICOTINA</t>
  </si>
  <si>
    <t>(-)-1-Methyl-2-(3-pyridyl)-pyrrolidine sulfate; (S)-3-(1-Methyl-2-pyrrolidinyl)-pyridine sulfate; 3-(1-Methyl-2-pyrrolidinyl)-pyridine sulfate</t>
  </si>
  <si>
    <t>0521 </t>
  </si>
  <si>
    <t>NICOTINA TARTARATO</t>
  </si>
  <si>
    <t>Nicotine acid tartrate; Nicotine bitartrate</t>
  </si>
  <si>
    <t>0522 </t>
  </si>
  <si>
    <t>Nitrocarbol</t>
  </si>
  <si>
    <t>0523 </t>
  </si>
  <si>
    <t>2-NITROFENOL</t>
  </si>
  <si>
    <t>o-Nitrophenol; 2-Hydroxynitrobenzene; o-Hydroxynitrobenzene</t>
  </si>
  <si>
    <t>0525 </t>
  </si>
  <si>
    <t>N-NITROSODIMETILAMINA</t>
  </si>
  <si>
    <t>Dimethylnitrosamine; N-Methyl-N-nitrosomethylamine; DMN</t>
  </si>
  <si>
    <t>0526 </t>
  </si>
  <si>
    <t>N-NITROSODIFENILAMINA</t>
  </si>
  <si>
    <t>Diphenylnitrosamine; N-Nitroso-N-phenyl benzenamine; N-nitroso-N-phenylaniline; Nitrous diphenylamide</t>
  </si>
  <si>
    <t>0527 </t>
  </si>
  <si>
    <t>BENZO(g,h,i)FLUORANTENO</t>
  </si>
  <si>
    <t>2,13-Benzofluoranthene; Benzo(mno)fluoranthene</t>
  </si>
  <si>
    <t>0528 </t>
  </si>
  <si>
    <t>Osmic acid anhydride; Osmium oxide; Osmium tetraoxide</t>
  </si>
  <si>
    <t>0529 </t>
  </si>
  <si>
    <t>ÁCIDO OXÁLICO</t>
  </si>
  <si>
    <t>Ethanedioic acid</t>
  </si>
  <si>
    <t>0530 </t>
  </si>
  <si>
    <t>ÁCIDO PALMÍTICO</t>
  </si>
  <si>
    <t>Hexadecanoic acid; 1-Pentadecanecarboxylic acid; Cetylic acid</t>
  </si>
  <si>
    <t>0531 </t>
  </si>
  <si>
    <t>PENTACLOROBENZENO</t>
  </si>
  <si>
    <t>1,2,3,4,5-Pentachlorobenzene</t>
  </si>
  <si>
    <t>0532 </t>
  </si>
  <si>
    <t>PENTACLOROFENOL, SAL DE SÓDIO (Grau Técnico)</t>
  </si>
  <si>
    <t>Pentaclorofenato de sódio; Sodium pentachlorophenol; Sodium pentachlorophenolate; Sodium pentachlorophenoxide</t>
  </si>
  <si>
    <t>0533 </t>
  </si>
  <si>
    <t>2,4-PENTANODIONA</t>
  </si>
  <si>
    <t>Acetilacetona; Acetyl 2-propanone; Acetoacetone; Pentane-2,4-dione</t>
  </si>
  <si>
    <t>0534 </t>
  </si>
  <si>
    <t>n-PENTANE</t>
  </si>
  <si>
    <t>Amyl hydride</t>
  </si>
  <si>
    <t>0535 </t>
  </si>
  <si>
    <t>1-PENTANOL</t>
  </si>
  <si>
    <t>n-Amyl alcohol; n-Butyl carbinol; n-Pentyl alcohol</t>
  </si>
  <si>
    <t>0536 </t>
  </si>
  <si>
    <t>3-PENTANOL</t>
  </si>
  <si>
    <t>Pentan-3-ol; Diethyl carbinol; sec-n-Amyl alcohol</t>
  </si>
  <si>
    <t>0537 </t>
  </si>
  <si>
    <t>DI-n-PENTILAMINA</t>
  </si>
  <si>
    <t>Dipentylamine; N-pentyl-1-pentanamine; Diamylamine</t>
  </si>
  <si>
    <t>0538 </t>
  </si>
  <si>
    <t>ÉTER MONOFENÍLICO DE ETILENOGLICOL</t>
  </si>
  <si>
    <t>2-Fenoxietanol; Phenyl cellosolve</t>
  </si>
  <si>
    <t>0539 </t>
  </si>
  <si>
    <t>ACETATO DE FENILA</t>
  </si>
  <si>
    <t>Fenilacetato; Acetilfenol; Feniletanoato; Acetic acid, phenyl ester</t>
  </si>
  <si>
    <t>0540 </t>
  </si>
  <si>
    <t>Mercuriphenyl acetate; PMA</t>
  </si>
  <si>
    <t>0541 </t>
  </si>
  <si>
    <t>Mercuriphenyl nitrate; Mercury, Nitratophenyl</t>
  </si>
  <si>
    <t>0542 </t>
  </si>
  <si>
    <t>FENIL-beta-NAFTILAMINA</t>
  </si>
  <si>
    <t>2-Naphthylamine, N-phenyl-; N-2-Naphthylaniline</t>
  </si>
  <si>
    <t>0543 </t>
  </si>
  <si>
    <t>FOSMETE</t>
  </si>
  <si>
    <t>O,O-Dimethyl S-phthalimidomethyl phosphorodithioate; Phosphorodithioic acid, S-((1,3-dihydro-1,3-dioxo-2H-isoindol-2-yl)methyl) O,O-dimethyl ester; O,O-Dimethyl phosphorodithioate S-ester with N-(mercaptomethyl) phthalimide</t>
  </si>
  <si>
    <t>0544 </t>
  </si>
  <si>
    <t>Phosphoric chloride; Phosphorus perchloride</t>
  </si>
  <si>
    <t>0545 </t>
  </si>
  <si>
    <t>PENTÓXIDO DE FÓSFORO</t>
  </si>
  <si>
    <t>Diphosphorus pentoxide; Phosphoric anhydride; Phosphorus pentaoxide</t>
  </si>
  <si>
    <t>0547 </t>
  </si>
  <si>
    <t>ACETATO DE POTÁSSIO</t>
  </si>
  <si>
    <t>Acetic acid potassium salt</t>
  </si>
  <si>
    <t>0548 </t>
  </si>
  <si>
    <t>Potassium oxymuriate</t>
  </si>
  <si>
    <t>0549 </t>
  </si>
  <si>
    <t>SULFETO DE POTÁSSIO</t>
  </si>
  <si>
    <t>Dipotassium monosulfide; Dipotassium sulfide; Potassium monosulfide</t>
  </si>
  <si>
    <t>0550 </t>
  </si>
  <si>
    <t>PROPIONALDEÍDO</t>
  </si>
  <si>
    <t>Propionic aldehyde; Methylacetaldehyde; Propanal; Propyl aldehyde</t>
  </si>
  <si>
    <t>0551 </t>
  </si>
  <si>
    <t>ÉTER MONOMETÍLICO DE PROPILENOGLICOL</t>
  </si>
  <si>
    <t>1-Methoxy-2-propanol; 1-Methoxy-propane-2-ol; 1-Methoxy-2-hydroxypropane; Propylene glycol methyl ether</t>
  </si>
  <si>
    <t>0552 </t>
  </si>
  <si>
    <t>PROPANIL</t>
  </si>
  <si>
    <t>3',4'-Dichloropropionanilide; Propanamide, N-(3,4-dichlorophenyl)</t>
  </si>
  <si>
    <t>0553 </t>
  </si>
  <si>
    <t>1-PROPANOL</t>
  </si>
  <si>
    <t>Propyl alcohol; Propan-1-ol; Ethylcarbinol</t>
  </si>
  <si>
    <t>0554 </t>
  </si>
  <si>
    <t>ÁLCOOL ISOPROPÍLICO</t>
  </si>
  <si>
    <t>1-methylethanol; 2-hydroxypropane; 2-Propanol; Propan-2-ol; Isopropanol; Dimethylcarbinol</t>
  </si>
  <si>
    <t>0555 </t>
  </si>
  <si>
    <t>beta-PROPIOLACTONO</t>
  </si>
  <si>
    <t>1,3-Propiolactone; 2-Oxetanone; Propanolide</t>
  </si>
  <si>
    <t>0556 </t>
  </si>
  <si>
    <t>n-PROPIONATO DE BUTILO</t>
  </si>
  <si>
    <t>Propanoic acid, butyl ester; Butyl propanoate; Propionic acid butyl ester</t>
  </si>
  <si>
    <t>0557 </t>
  </si>
  <si>
    <t>PROPIONATO DE SÓDIO</t>
  </si>
  <si>
    <t>Propionic acid, sodium salt; E281</t>
  </si>
  <si>
    <t>0558 </t>
  </si>
  <si>
    <t>Propanoic anhydride; Methylacetic anhydride; Propanoic acid anhydride</t>
  </si>
  <si>
    <t>0559 </t>
  </si>
  <si>
    <t>Methylethylene; Propene; Methylethene</t>
  </si>
  <si>
    <t>0560 </t>
  </si>
  <si>
    <t>PROPINO</t>
  </si>
  <si>
    <t>Allylene; Methyl acetylene</t>
  </si>
  <si>
    <t>0561 </t>
  </si>
  <si>
    <t>Guanidine mononitrate; Guanidinium nitrate</t>
  </si>
  <si>
    <t>0562 </t>
  </si>
  <si>
    <t>PIRROLIDONA</t>
  </si>
  <si>
    <t>2-Pyrrolidinone; 2-Pyrrolidone; 2-Ketopyrrolidine; 2-Oxopyrrolidine</t>
  </si>
  <si>
    <t>0563 </t>
  </si>
  <si>
    <t>ÁCIDO SALICÍLICO</t>
  </si>
  <si>
    <t>2-Hydroxybenzoic acid; o-Hydroxybenzoic acid</t>
  </si>
  <si>
    <t>0564 </t>
  </si>
  <si>
    <t>Monosilane; Silicon tetrahydride; Silicane</t>
  </si>
  <si>
    <t>0565 </t>
  </si>
  <si>
    <t>ACETATO DE SÓDIO</t>
  </si>
  <si>
    <t>Acetic acid sodium salt; Sodium acetate anhydrous</t>
  </si>
  <si>
    <t>0566 </t>
  </si>
  <si>
    <t>ALUMINATO DE SÓDIO</t>
  </si>
  <si>
    <t>Aluminium sodium oxide; Sodium aluminium dioxide</t>
  </si>
  <si>
    <t>0567 </t>
  </si>
  <si>
    <t>BORATO DE SÓDIO, DECA-HIDRATADO</t>
  </si>
  <si>
    <t>Disodium tetraborate decahydrate; Sodium tetraborate decahydrate; Sodium pyroborate decahydrate; Borax</t>
  </si>
  <si>
    <t>0568 </t>
  </si>
  <si>
    <t>ÁCIDO ESTEÁRICO</t>
  </si>
  <si>
    <t>Octadecanoic acid; 1-Heptadecanecarboxylic acid; Cetylacetic acid</t>
  </si>
  <si>
    <t>0569 </t>
  </si>
  <si>
    <t>ÁCIDO SULFANÍLICO</t>
  </si>
  <si>
    <t>4-Aminobenzenesulfonic acid; Aniline-4-sulfonic acid</t>
  </si>
  <si>
    <t>0570 </t>
  </si>
  <si>
    <t>Sulfuric acid diethyl ester; DES</t>
  </si>
  <si>
    <t>0571 </t>
  </si>
  <si>
    <t>Sulfur fluoride</t>
  </si>
  <si>
    <t>0572 </t>
  </si>
  <si>
    <t>CREOSOTE</t>
  </si>
  <si>
    <t>óleo de lavagem; Óleo de creosoto; Creosote de alcatrão de hulha</t>
  </si>
  <si>
    <t>0573 </t>
  </si>
  <si>
    <t>2,3,5,6-TETRACLOROFENOL</t>
  </si>
  <si>
    <t>Tetraclorosilano; Cloreto de silício; Phenol, 2,3,5,6-tetrachloro-; 2,3,5,6-Tetrachlorohydroxybenzene</t>
  </si>
  <si>
    <t>0574 </t>
  </si>
  <si>
    <t>Silicon tetrachloride; Silicon chloride</t>
  </si>
  <si>
    <t>0575 </t>
  </si>
  <si>
    <t>TETRAFLUOROMETANO</t>
  </si>
  <si>
    <t>Tetrafluorsilano; Carbon tetrafluoride; Freon 14; Halon 14; PFC 14</t>
  </si>
  <si>
    <t>0576 </t>
  </si>
  <si>
    <t>TETRAFLUORETO DE SILÍCIO</t>
  </si>
  <si>
    <t>Silicon tetrafluoride; Silicon fluoride; Perfluorosilane</t>
  </si>
  <si>
    <t>0577 </t>
  </si>
  <si>
    <t>TRIFLUOROMETANO</t>
  </si>
  <si>
    <t>Carbon trifluoride; Fluoroform; R 23; Methyl trifluoride</t>
  </si>
  <si>
    <t>0578 </t>
  </si>
  <si>
    <t>Tetramethylene oxide; Diethylene oxide; 1,4-Epoxybutane; Oxacyclopentane</t>
  </si>
  <si>
    <t>0579 </t>
  </si>
  <si>
    <t>TIOACETAMIDA</t>
  </si>
  <si>
    <t>Acetothioamide; Ethanethioamide; Acetamide, thio</t>
  </si>
  <si>
    <t>0580 </t>
  </si>
  <si>
    <t>TIOMETÃO</t>
  </si>
  <si>
    <t>S-2-Ethylthioethyl O,O-dimethyl phosphorodithioate; Phosphorodithioic acid, S-(2-(ethylthio)ethyl)O,O-dimethyl ester; Dithiomethon</t>
  </si>
  <si>
    <t>0581 </t>
  </si>
  <si>
    <t>CLORETO DE TIOFOSFORIL</t>
  </si>
  <si>
    <t>Sulfocloreto de fósforo; Sulfocloreto de fósforo (V); Phosphorothionic trichloride; Trichlorophosphine sulfide; Phosphorous sulfochloride; Phosphorothioic trichloride</t>
  </si>
  <si>
    <t>0582 </t>
  </si>
  <si>
    <t>2,4-TOLUENEDIAMINA</t>
  </si>
  <si>
    <t>2,4-Toluylenediamine; 4-Methyl-m-phenylenediamine; 2,4-Diaminotoluene; 2,4-TDA</t>
  </si>
  <si>
    <t>0584 </t>
  </si>
  <si>
    <t>FOSFATO DE TRIBUTILO</t>
  </si>
  <si>
    <t>Tri-n-butyl phosphate; Phosphoric acid, tributyl ester</t>
  </si>
  <si>
    <t>0585 </t>
  </si>
  <si>
    <t>TRICLORFON</t>
  </si>
  <si>
    <t>Clorofos; Triclorfeno; Dimethyl-2,2,2-trichloro-1-hydroxyethylphosphonate; (2,2,2-Trichloro-1-hydroxyethyl) phosphonic acid dimethyl ester</t>
  </si>
  <si>
    <t>0586 </t>
  </si>
  <si>
    <t>Trichloroethanoic acid; Aceto-caustin; TCA</t>
  </si>
  <si>
    <t>0587 </t>
  </si>
  <si>
    <t>2,3,4-TRICLORO-1-BUTENO</t>
  </si>
  <si>
    <t>2,3,4-Trichlorobutene-1</t>
  </si>
  <si>
    <t>0588 </t>
  </si>
  <si>
    <t>2,3,4-TRICLOROFENOL</t>
  </si>
  <si>
    <t>Phenol, 2,3,4-trichloro-; 1-Hydroxy-2,3,4-trichlorobenzene</t>
  </si>
  <si>
    <t>0589 </t>
  </si>
  <si>
    <t>2,3,5-TRICLOROFENOL</t>
  </si>
  <si>
    <t>Phenol, 2,3,5-trichloro-; 1-Hydroxy-2,3,5-trichlorobenzene</t>
  </si>
  <si>
    <t>0590 </t>
  </si>
  <si>
    <t>2,3,6-TRICLOROFENOL</t>
  </si>
  <si>
    <t>Phenol, 2,3,6-trichloro-; 1-Hydroxy-2,3,6-trichlorobenzene</t>
  </si>
  <si>
    <t>0591 </t>
  </si>
  <si>
    <t>Trichloromonosilane; Silicochloroform</t>
  </si>
  <si>
    <t>0592 </t>
  </si>
  <si>
    <t>TRIISOPROPANOLAMINA</t>
  </si>
  <si>
    <t>Tri-2-propanolamine; Tris(2-hydroxypropyl)amine; 1,1',1"-Nitrilotripropan-2-ol</t>
  </si>
  <si>
    <t>0593 </t>
  </si>
  <si>
    <t>Trimetóxido de boro; Methyl borate; Boric acid, trimethyl ester</t>
  </si>
  <si>
    <t>0594 </t>
  </si>
  <si>
    <t>2,4,4-TRIMETIL-1-PENTENO</t>
  </si>
  <si>
    <t>Diisobutene; Diisobutylene</t>
  </si>
  <si>
    <t>0595 </t>
  </si>
  <si>
    <t>UREIA</t>
  </si>
  <si>
    <t>Carbamide; Carbonyldiamide</t>
  </si>
  <si>
    <t>0596 </t>
  </si>
  <si>
    <t>Divanadium pentoxide; Vanadic anhydride; Vanadium(V)oxide</t>
  </si>
  <si>
    <t>0597 </t>
  </si>
  <si>
    <t>BROMETO DE VINILO</t>
  </si>
  <si>
    <t>Monobromoethylene; Bromoethene; Bromoethylene</t>
  </si>
  <si>
    <t>0598 </t>
  </si>
  <si>
    <t>FLUORETO DE VINILO</t>
  </si>
  <si>
    <t>Fluoroethene; Fluoroethylene</t>
  </si>
  <si>
    <t>0600 </t>
  </si>
  <si>
    <t>XILIDINE (MISTURA DE ISÓMEROS)</t>
  </si>
  <si>
    <t>Dimethylaniline; Aminodimethylbenzene; Dimethylphenylamine</t>
  </si>
  <si>
    <t>0601 </t>
  </si>
  <si>
    <t>XILENOL (MISTURA DE ISÓMEROS)</t>
  </si>
  <si>
    <t>Dimethylphenol; Hydroxydimethylbenzene</t>
  </si>
  <si>
    <t>0602 </t>
  </si>
  <si>
    <t>Trizinc diphosphide</t>
  </si>
  <si>
    <t>0603 </t>
  </si>
  <si>
    <t>HÉLIO</t>
  </si>
  <si>
    <t>0604 </t>
  </si>
  <si>
    <t>KRIPTON</t>
  </si>
  <si>
    <t>0606 </t>
  </si>
  <si>
    <t>1,7-OCTADIENO</t>
  </si>
  <si>
    <t>0607 </t>
  </si>
  <si>
    <t>ÉTER MONOPROPÍLICO DE ETILENOGLICOL</t>
  </si>
  <si>
    <t>Propylglycol; 2-Propoxyethanol; Propyl cellosolve; EGnPE</t>
  </si>
  <si>
    <t>0608 </t>
  </si>
  <si>
    <t>3,5,5-TRIMETILHEXANOL</t>
  </si>
  <si>
    <t>3,5,5-Trimethylhexylalcohol; Isononyl alcohol</t>
  </si>
  <si>
    <t>0609 </t>
  </si>
  <si>
    <t>XÉNON</t>
  </si>
  <si>
    <t>0610 </t>
  </si>
  <si>
    <t>2-NAFTILAMINA</t>
  </si>
  <si>
    <t>beta-Naphthylamine; 2-Aminonaphthalene</t>
  </si>
  <si>
    <t>0611 </t>
  </si>
  <si>
    <t>ACETONA CIANIDRINA</t>
  </si>
  <si>
    <t>2-Hydroxy-2-methyl propionitrile; 2-Methyl-lactonitrile; 2-Cyanopropan-2-ol; p-Hydroxyisobutyronitrile</t>
  </si>
  <si>
    <t>0612 </t>
  </si>
  <si>
    <t>ASFALTO</t>
  </si>
  <si>
    <t>Betume; Betume de petróleo</t>
  </si>
  <si>
    <t>0613 </t>
  </si>
  <si>
    <t>CLORATO DE BÁRIO</t>
  </si>
  <si>
    <t>Chloric acid, barium salt</t>
  </si>
  <si>
    <t>0614 </t>
  </si>
  <si>
    <t>CLORETO DE BÁRIO</t>
  </si>
  <si>
    <t>0615 </t>
  </si>
  <si>
    <t>CLORETO DE BÁRIO, DI-HIDRATADO</t>
  </si>
  <si>
    <t>0616 </t>
  </si>
  <si>
    <t>Cloreto de boro; Trichloroborane</t>
  </si>
  <si>
    <t>0617 </t>
  </si>
  <si>
    <t>p-CIMENO</t>
  </si>
  <si>
    <t>1-Methyl-4-isopropylbenzene; Dolcymene; Camphogen</t>
  </si>
  <si>
    <t>0618 </t>
  </si>
  <si>
    <t>DIETANOLAMINA</t>
  </si>
  <si>
    <t>2,2'-Iminodiethanol; DEA; 2,2'-Dihydroxydiethylamine</t>
  </si>
  <si>
    <t>0619 </t>
  </si>
  <si>
    <t>DIETILENOGLICOL</t>
  </si>
  <si>
    <t>2,2'-Oxydiethanol; 2,2'-Oxybisethanol; Ethylene diglycol; 2,2'-Dihydroxyethyl ether; 3-Oxypentane-1,5-diol</t>
  </si>
  <si>
    <t>0620 </t>
  </si>
  <si>
    <t>N-(2-Aminoethyl)-1,2-ethanediamine; 3-Azapentane-1,5-diamine; DETA</t>
  </si>
  <si>
    <t>0621 </t>
  </si>
  <si>
    <t>ETILHEXALDEÍDO</t>
  </si>
  <si>
    <t>Ethylhexanal; 2-Ethylhexanal; 2-Ethylcaproaldehyde; Butyl ethyl acetaldehyde</t>
  </si>
  <si>
    <t>0622 </t>
  </si>
  <si>
    <t>FENITROTIÃO</t>
  </si>
  <si>
    <t>O,O-Dimethyl O-4-nitro-m-tolyl phosphorothioate; O,O-Dimethyl O-(3-methyl-4-nitrophenyl) phosphorothioate; O,O-Dimethyl O-4-nitro-m-tolyl thiophosphate; Sumithion</t>
  </si>
  <si>
    <t>0623 </t>
  </si>
  <si>
    <t>FORMATO DE ETILO</t>
  </si>
  <si>
    <t>Formic acid, ethyl ester; Formic ether</t>
  </si>
  <si>
    <t>0624 </t>
  </si>
  <si>
    <t>GLICEROL</t>
  </si>
  <si>
    <t>Glicerina; 1,2,3-Propanetriol; 1,2,3-Trihydroxypropane</t>
  </si>
  <si>
    <t>0625 </t>
  </si>
  <si>
    <t>ACRILATO DE METILO</t>
  </si>
  <si>
    <t>Acrylic acid, methyl ester; Methyl-2-propenoate; 2-Propenoic acid, methyl ester</t>
  </si>
  <si>
    <t>0626 </t>
  </si>
  <si>
    <t>METILPARATIÃO</t>
  </si>
  <si>
    <t>O,O-Dimethyl O-4-nitrophenyl phosphorothioate; O,O-Dimethyl-p-nitrophenylthionophosphate; Phosphorothioic acid, O,O-dimethyl O-(4-nitrophenyl) ester</t>
  </si>
  <si>
    <t>0627 </t>
  </si>
  <si>
    <t>NÉON</t>
  </si>
  <si>
    <t>0628 </t>
  </si>
  <si>
    <t>FÓSFORO (AMARELO)</t>
  </si>
  <si>
    <t>Phosphorus tetramer; White phosphorus</t>
  </si>
  <si>
    <t>0629 </t>
  </si>
  <si>
    <t>TEXANOL</t>
  </si>
  <si>
    <t>2,2,4-Trimethyl-1,3-pentanediol monoisobutyrate; Propionic acid, 2-methyl-, monoester with 2,2,4-trimethyl-1,3-pentanediol; Isobutyric acid ester with 2,2,4-trimethyl-1,3-pentanediol</t>
  </si>
  <si>
    <t>0630 </t>
  </si>
  <si>
    <t>2-AMINO-5-CLOROTOLUENO</t>
  </si>
  <si>
    <t>4-Chloro-o-toluidine; 4-Chloro-2-methylaniline</t>
  </si>
  <si>
    <t>0631 </t>
  </si>
  <si>
    <t>AMITROLE</t>
  </si>
  <si>
    <t>1,2,4-Triazol-3-ylamine; 3-Amino-1H-1,2,4-triazole; Aminotriazole</t>
  </si>
  <si>
    <t>0632 </t>
  </si>
  <si>
    <t>Peroxydisulfuric acid, diammonium salt; Diammonium peroxydisulphate; Diammonium persulfate</t>
  </si>
  <si>
    <t>0633 </t>
  </si>
  <si>
    <t>FLUORETO DE CARBONILO</t>
  </si>
  <si>
    <t>Carbon oxyfluoride; Carbon difluoride oxide; Difluoroformaldehyde; Fluorophosgene</t>
  </si>
  <si>
    <t>0634 </t>
  </si>
  <si>
    <t>4,4'-(1-Methylethylidene)bisphenol; 4,4'-Isopropylidenediphenol</t>
  </si>
  <si>
    <t>0635 </t>
  </si>
  <si>
    <t>BROMOCLORODIFLUOROMETANO</t>
  </si>
  <si>
    <t>Freon 12 B 1; R 12 B 1; Halon 1211</t>
  </si>
  <si>
    <t>0636 </t>
  </si>
  <si>
    <t>ÓXIDO DE BUTILENO (ESTABILIZADO)</t>
  </si>
  <si>
    <t>1,2-Epoxybutane; Ethyloxirane; 1,2-Butene oxide</t>
  </si>
  <si>
    <t>0637 </t>
  </si>
  <si>
    <t>para-terc-BUTILFENOL</t>
  </si>
  <si>
    <t>4-(1,1-Dimethylethyl)phenol; 1-Hydroxy-4-tert-butylbenzene</t>
  </si>
  <si>
    <t>0638 </t>
  </si>
  <si>
    <t>HIPOCLORITO DE CÁLCIO</t>
  </si>
  <si>
    <t>Hypochlorous acid, calcium salt; Calcium oxychloride</t>
  </si>
  <si>
    <t>0640 </t>
  </si>
  <si>
    <t>2-CLOROACETAMIDA</t>
  </si>
  <si>
    <t>alpha-Chloroacetamide; Chloroacetamide; 2-Chloroethanamide</t>
  </si>
  <si>
    <t>0641 </t>
  </si>
  <si>
    <t>o-CLOROBENZALDEÍDO</t>
  </si>
  <si>
    <t>2-Clorobenzaldeído</t>
  </si>
  <si>
    <t>0642 </t>
  </si>
  <si>
    <t>Benzene chloride; Chlorobenzol; Phenyl chloride</t>
  </si>
  <si>
    <t>0643 </t>
  </si>
  <si>
    <t>CLORODIFLUOROETANO</t>
  </si>
  <si>
    <t>1-Cloro-1,1-difluoroetano; HCFC 142</t>
  </si>
  <si>
    <t>0644 </t>
  </si>
  <si>
    <t>2-ÁCIDO 2-CLOROPROPIÓNICO</t>
  </si>
  <si>
    <t>Propanoic acid, 2-chloro-; 2-Chloropropanoic acid; alpha-Chloropropionic acid</t>
  </si>
  <si>
    <t>0646 </t>
  </si>
  <si>
    <t>m-CRESOL</t>
  </si>
  <si>
    <t>3-Cresol; 3-Methylphenol; 3-Hydroxytoluene; 1-Hydroxy-3-methylbenzene</t>
  </si>
  <si>
    <t>0647 </t>
  </si>
  <si>
    <t>ÁLCOOL DE DIACETONA</t>
  </si>
  <si>
    <t>4-Hydroxy-4-methylpentan-2-one; 2-Pentanone, 4-hydroxy-4-methyl-; 4-Hydroxy-2-keto-4-methylpentane; 4-Hydroxy-4-methyl-2-pentanone</t>
  </si>
  <si>
    <t>0648 </t>
  </si>
  <si>
    <t>ARSENIATO DE COBRE (II)</t>
  </si>
  <si>
    <t>Ortoarsenato de cobre (II); Ácido arsénico, sal de cobre; Copper arsenate</t>
  </si>
  <si>
    <t>0649 </t>
  </si>
  <si>
    <t>DICLOROTETRAFLUOROETANO</t>
  </si>
  <si>
    <t>1,2-Dichloro-1,1,2,2-tetrafluoroethane; CFC114</t>
  </si>
  <si>
    <t>0650 </t>
  </si>
  <si>
    <t>DICIANODIAMIDA</t>
  </si>
  <si>
    <t>Dicyanodiamide; Cyanoguanidine; Dicyanediamide</t>
  </si>
  <si>
    <t>0651 </t>
  </si>
  <si>
    <t>FTALATO DE DICICLO-HEXILO</t>
  </si>
  <si>
    <t>DCHP; Phthalic acid, dicyclohexyl ester; 1,2-Benzenedicarboxylic acid, dicyclohexyl ester</t>
  </si>
  <si>
    <t>0652 </t>
  </si>
  <si>
    <t>METACRILONITRILO</t>
  </si>
  <si>
    <t>2-Metil-2-propenonitrilo; Methylacrylonitrile; 2-Cyanopropene; Isopropenylnitrile</t>
  </si>
  <si>
    <t>0653 </t>
  </si>
  <si>
    <t>DIISOCIANATO DE 1,5-NAFTILENO</t>
  </si>
  <si>
    <t>1,5-Diisocyanatonaphthalene; NDI</t>
  </si>
  <si>
    <t>0654 </t>
  </si>
  <si>
    <t>Dimethylethanolamine; N,N-Dimethyl-2-hydroxyethylamine</t>
  </si>
  <si>
    <t>0655 </t>
  </si>
  <si>
    <t>FENTIÃO</t>
  </si>
  <si>
    <t>Phosphorothioic acid, O,O-dimethyl O-(3-methyl-4-(methylthio)phenyl) ester; O,O-Dimethyl-O-(4-methylthio-m-tolyl) phosphorothioate</t>
  </si>
  <si>
    <t>0656 </t>
  </si>
  <si>
    <t>Chlorine fluoride; Chlorotrifluoride</t>
  </si>
  <si>
    <t>0657 </t>
  </si>
  <si>
    <t>n-HEPTANO</t>
  </si>
  <si>
    <t>Heptane</t>
  </si>
  <si>
    <t>0658 </t>
  </si>
  <si>
    <t>ISO-HEPTANO</t>
  </si>
  <si>
    <t>2-Methylhexane</t>
  </si>
  <si>
    <t>0659 </t>
  </si>
  <si>
    <t>HEXAMETILENODIAMINA</t>
  </si>
  <si>
    <t>1,6-Diaminohexane; 1,6-Hexanediamine; HMD(A)</t>
  </si>
  <si>
    <t>0660 </t>
  </si>
  <si>
    <t>GLICOL DE HEXILENO</t>
  </si>
  <si>
    <t>2-Metil-2,4-pentanodiol; 2,4-Dihydroxy-2-methylpentane</t>
  </si>
  <si>
    <t>0661 </t>
  </si>
  <si>
    <t>HIDROXILAMINA</t>
  </si>
  <si>
    <t>Oxammonium</t>
  </si>
  <si>
    <t>0662 </t>
  </si>
  <si>
    <t>CIANETO DE IODO</t>
  </si>
  <si>
    <t>Iodeto de cianogénio</t>
  </si>
  <si>
    <t>0663 </t>
  </si>
  <si>
    <t>QUEROSENE</t>
  </si>
  <si>
    <t>Queroseno de destilação directa; Querosene (petróleo); Éter de petróleo; Fuelóleo Nº 1</t>
  </si>
  <si>
    <t>0664 </t>
  </si>
  <si>
    <t>FORMATO DE METILO</t>
  </si>
  <si>
    <t>Formic acid methyl ester; Methyl methanoate</t>
  </si>
  <si>
    <t>0665 </t>
  </si>
  <si>
    <t>ÁLCOOL METILAMÍLICO</t>
  </si>
  <si>
    <t>4-Metil-2-pentanol; 4-Dimethyl butan-2-ol; Methyl amyl alcohol</t>
  </si>
  <si>
    <t>0667 </t>
  </si>
  <si>
    <t>NAFTALENO</t>
  </si>
  <si>
    <t>Nafteno</t>
  </si>
  <si>
    <t>0668 </t>
  </si>
  <si>
    <t>1,5-NAFTILENODIAMINA</t>
  </si>
  <si>
    <t>1,5-Diaminonaphthalene; 1,5-Naphthylenediamine</t>
  </si>
  <si>
    <t>0669 </t>
  </si>
  <si>
    <t>o-FENILFENOL</t>
  </si>
  <si>
    <t>1,1'-Biphenyl-2-ol; 2-Biphenylol; 2-Hydroxybiphenyl; 2-Phenylphenol</t>
  </si>
  <si>
    <t>0670 </t>
  </si>
  <si>
    <t>FTALODINITRILO</t>
  </si>
  <si>
    <t>Phthalic acid dinitrile; 1,2-Benzenedicarbonitrile; 1,2-Dicyanobenzene; o-Benzenedinitrile</t>
  </si>
  <si>
    <t>0671 </t>
  </si>
  <si>
    <t>CIANETO DE POTÁSSIO</t>
  </si>
  <si>
    <t>Hydrocyanic acid, potassium salt</t>
  </si>
  <si>
    <t>0672 </t>
  </si>
  <si>
    <t>Permanganic acid potassium salt</t>
  </si>
  <si>
    <t>0673 </t>
  </si>
  <si>
    <t>ÁLCOOL PROPARGÍLICO</t>
  </si>
  <si>
    <t>2-Propyn-1-ol</t>
  </si>
  <si>
    <t>0674 </t>
  </si>
  <si>
    <t>ETANOLATO DE SÓDIO</t>
  </si>
  <si>
    <t>Sodium ethylate; Ethanol, sodium salt; Sodium ethoxide</t>
  </si>
  <si>
    <t>0675 </t>
  </si>
  <si>
    <t>TIOCIANATO DE SÓDIO</t>
  </si>
  <si>
    <t>Thiocyanic acid, sodium salt; Sodium sulfocyanate; Sodium rhodanide</t>
  </si>
  <si>
    <t>0676 </t>
  </si>
  <si>
    <t>1,2,4,5-TETRACLOROBENZENO</t>
  </si>
  <si>
    <t>Benzene tetrachloride; s-Tetrachlorobenzene</t>
  </si>
  <si>
    <t>0677 </t>
  </si>
  <si>
    <t>Tetramethylene sulfide; Thiolane; Thiophane; Thiocyclopentane</t>
  </si>
  <si>
    <t>0678 </t>
  </si>
  <si>
    <t>TEOFILINA</t>
  </si>
  <si>
    <t>3,7-Dihydro-1,3-dimethyl-1H-purine-2,6-dione; 1,3-Dimethylxanthine</t>
  </si>
  <si>
    <t>0680 </t>
  </si>
  <si>
    <t>TIOUREIA</t>
  </si>
  <si>
    <t>Thiocarbamide; Isothiourea</t>
  </si>
  <si>
    <t>0682 </t>
  </si>
  <si>
    <t>1,2,4-TRIAZOL</t>
  </si>
  <si>
    <t>s-Triazole; Pyrrodiazole; 1H-1,2,4-Triazole</t>
  </si>
  <si>
    <t>0683 </t>
  </si>
  <si>
    <t>1,2,3-TRICLOROPROPANO</t>
  </si>
  <si>
    <t>Glycerol trichlorohydrin; Allyl trichloride</t>
  </si>
  <si>
    <t>0684 </t>
  </si>
  <si>
    <t>Phosphorous acid, triethyl ester</t>
  </si>
  <si>
    <t>0685 </t>
  </si>
  <si>
    <t>TRIFLUORCLOROETILENO</t>
  </si>
  <si>
    <t>Chlorotrifluoroethylene; Trifluorovinyl chloride</t>
  </si>
  <si>
    <t>0686 </t>
  </si>
  <si>
    <t>FOSFATO DE TRIMETILO</t>
  </si>
  <si>
    <t>Phosphoric acid trimethyl ester; Trimethyl orthophosphate</t>
  </si>
  <si>
    <t>0687 </t>
  </si>
  <si>
    <t>FLUORETO DE VINILIDENO</t>
  </si>
  <si>
    <t>1,1-Difluoroethylene; 1,1-Difluoroethene; R1132a; Vinylidene difluoride</t>
  </si>
  <si>
    <t>0688 </t>
  </si>
  <si>
    <t>ÁCIDO ACRÍLICO</t>
  </si>
  <si>
    <t>Ethylenecarboxylic acid; Acroleic acid; 2-Propenoic acid</t>
  </si>
  <si>
    <t>0689 </t>
  </si>
  <si>
    <t>CICLOFOSFAMIDA (ANIDRO</t>
  </si>
  <si>
    <t>2-Bis(2-chloroethyl)amino)tetrahydro-2H-1,3,2-oxazaphosphorin-2-amine 2-oxide; N,N-Bis(2-chloroethyl)tetrahydro-2H-1,3,2-oxazaphosphorin-2-amine 2-oxide; 2-H-1,3,2-Oxazaphosphorinane</t>
  </si>
  <si>
    <t>0690 </t>
  </si>
  <si>
    <t>DICLORVOS</t>
  </si>
  <si>
    <t>2,2-Dichlorovinyl dimethyl phosphate; Phosphoric acid, 2,2-dichloroethenyl dimethyl ester; DDVP</t>
  </si>
  <si>
    <t>0691 </t>
  </si>
  <si>
    <t>1,3-DINITROBENZENO</t>
  </si>
  <si>
    <t>0692 </t>
  </si>
  <si>
    <t>1,4-DINITROBENZENO</t>
  </si>
  <si>
    <t>0694 </t>
  </si>
  <si>
    <t>0695 </t>
  </si>
  <si>
    <t>FORMALDEÍDO (solução a 37%, livre de metanol)</t>
  </si>
  <si>
    <t>0696 </t>
  </si>
  <si>
    <t>0697 </t>
  </si>
  <si>
    <t>PROPAZINA</t>
  </si>
  <si>
    <t>0698 </t>
  </si>
  <si>
    <t>SELENITO DE SÓDIO</t>
  </si>
  <si>
    <t>0699 </t>
  </si>
  <si>
    <t>SIMAZINA</t>
  </si>
  <si>
    <t>0700 </t>
  </si>
  <si>
    <t>TRIFENILFOSFINA</t>
  </si>
  <si>
    <t>0701 </t>
  </si>
  <si>
    <t>MAGNÉSIO (PÉLETES)</t>
  </si>
  <si>
    <t>0702 </t>
  </si>
  <si>
    <t>CARBONO</t>
  </si>
  <si>
    <t>0703 </t>
  </si>
  <si>
    <t>1-CLOROBUTANO</t>
  </si>
  <si>
    <t>Butyl chloride; n-Propylcarbinyl chloride; n-Butyl chloride</t>
  </si>
  <si>
    <t>0704 </t>
  </si>
  <si>
    <t>ÁCIDO CÍTRICO MONO-HIDRATO</t>
  </si>
  <si>
    <t>2-Hydroxy-1,2,3-propanetricarboxylic acid monohydrate; Citric acid hydrate</t>
  </si>
  <si>
    <t>0705 </t>
  </si>
  <si>
    <t>DEMETÃO-S-METILO</t>
  </si>
  <si>
    <t>S-2-Ethylthioethyl O,O-dimethyl phosphorothioate; Phosphorothioic acid, S-(2-(ethylthio)ethyl)O,O-dimethyl ester</t>
  </si>
  <si>
    <t>0706 </t>
  </si>
  <si>
    <t>CLOROACETALDEÍDO (solução a 40%)</t>
  </si>
  <si>
    <t>2-Chloroacetaldehyde; 2-Chloro-1-ethanal; Monochloroacetaldehyde</t>
  </si>
  <si>
    <t>0707 </t>
  </si>
  <si>
    <t>ÁCIDO OXÁLICO DI-HIDRATADO</t>
  </si>
  <si>
    <t>Ethanedioic acid dihydrate</t>
  </si>
  <si>
    <t>0708 </t>
  </si>
  <si>
    <t>FONOFOS</t>
  </si>
  <si>
    <t>O-Ethyl S-phenylethylphosphonodithioate</t>
  </si>
  <si>
    <t>0709 </t>
  </si>
  <si>
    <t>CLORETO DE HIDROXILAMÓNIO</t>
  </si>
  <si>
    <t>Hydroxylammonium chloride; Oxammonium hydrochloride; Hydroxylaminium chloride</t>
  </si>
  <si>
    <t>0710 </t>
  </si>
  <si>
    <t>0711 </t>
  </si>
  <si>
    <t>CLORETO DE LÍTIO</t>
  </si>
  <si>
    <t>0712 </t>
  </si>
  <si>
    <t>Boron hydride; Decaboron tetradecahydride</t>
  </si>
  <si>
    <t>0713 </t>
  </si>
  <si>
    <t>2,6-Dimethyl-4-heptanone; Isovalerone; 2,6-Dimethylheptan-4-one</t>
  </si>
  <si>
    <t>0714 </t>
  </si>
  <si>
    <t>Peroidin; Potassium hyperchlorate; Perchloric acid, potassium salt</t>
  </si>
  <si>
    <t>0715 </t>
  </si>
  <si>
    <t>Perchloric acid, sodium salt; Inenat</t>
  </si>
  <si>
    <t>0716 </t>
  </si>
  <si>
    <t>Kalium</t>
  </si>
  <si>
    <t>0717 </t>
  </si>
  <si>
    <t>Natrium</t>
  </si>
  <si>
    <t>0718 </t>
  </si>
  <si>
    <t>ÉTER MONOETÍLICO DE TRIETILENOGLICOL</t>
  </si>
  <si>
    <t>2-(2-(2-Ethoxyethoxy)ethoxy)ethanol; Ethoxytriglycol; Triglycol monoethyl ether; Ethoxytriethylene glycol; TEGEE</t>
  </si>
  <si>
    <t>0719 </t>
  </si>
  <si>
    <t>2-NAFTOL</t>
  </si>
  <si>
    <t>beta-Naphthol; 2-Hydroxynaphthalene; 2-Naphthalenol; Isonaphthol</t>
  </si>
  <si>
    <t>0720 </t>
  </si>
  <si>
    <t>BENZO(b)FLUORANTENO</t>
  </si>
  <si>
    <t>Benz(e)acephenanthrylene; 2,3-Benzofluoroanthene; Benzo(e)fluoranthene; 3,4-Benzofluoranthene</t>
  </si>
  <si>
    <t>0721 </t>
  </si>
  <si>
    <t>BENZO(k)FLUORANTENO</t>
  </si>
  <si>
    <t>Dibenzo(b,jk)fluorene; 8,9-Benzofluoranthene; 11,12-Benzofluoranthene</t>
  </si>
  <si>
    <t>0722 </t>
  </si>
  <si>
    <t>1-CLORO-3,4-DINITROBENZENO</t>
  </si>
  <si>
    <t>1,2-Dinitro-4-chlorobenzene</t>
  </si>
  <si>
    <t>0723 </t>
  </si>
  <si>
    <t>1,1-DICLOROPROPANO</t>
  </si>
  <si>
    <t>Propylidene chloride</t>
  </si>
  <si>
    <t>0724 </t>
  </si>
  <si>
    <t>1,3-DICLOROPROPANO</t>
  </si>
  <si>
    <t>0725 </t>
  </si>
  <si>
    <t>Benzene, dinitro; DNB; Dinitrobenzol (mixed isomers)</t>
  </si>
  <si>
    <t>0726 </t>
  </si>
  <si>
    <t>2,3-DINITROTOLUENO</t>
  </si>
  <si>
    <t>1-Methyl-2,3-dinitrobenzene; 2,3-DNT</t>
  </si>
  <si>
    <t>0727 </t>
  </si>
  <si>
    <t>2,4-DINITROTOLUENO</t>
  </si>
  <si>
    <t>1-Methyl-2,4-dinitrobenzene; 2,4-DNT</t>
  </si>
  <si>
    <t>0728 </t>
  </si>
  <si>
    <t>2,6-DINITROTOLUENO</t>
  </si>
  <si>
    <t>1-Methyl-2,6-dinitrobenzene; 2,6-DNT</t>
  </si>
  <si>
    <t>0729 </t>
  </si>
  <si>
    <t>3,4-DINITROTOLUENO</t>
  </si>
  <si>
    <t>1-Methyl-3,4-dinitrobenzene; 3,4-DNT</t>
  </si>
  <si>
    <t>0730 </t>
  </si>
  <si>
    <t>INDENO(1,2,3-cd)PIRENO</t>
  </si>
  <si>
    <t>o-Phenylenepyrene; 2,3-Phenylenepyrene</t>
  </si>
  <si>
    <t>0731 </t>
  </si>
  <si>
    <t>2-METIL-HEPTANO</t>
  </si>
  <si>
    <t>0732 </t>
  </si>
  <si>
    <t>alfa-METIL ESTIRENO</t>
  </si>
  <si>
    <t>Isopropenyl benzene; 2-Phenylpropene; 1-Methyl-1-phenylethylene</t>
  </si>
  <si>
    <t>0733 </t>
  </si>
  <si>
    <t>2-VINIL TOLUENO</t>
  </si>
  <si>
    <t>o-Methyl styrene; 1-Ethenyl-2-methylbenzene; o-Vinyl toluene</t>
  </si>
  <si>
    <t>0734 </t>
  </si>
  <si>
    <t>3-VINIL TOLUENO</t>
  </si>
  <si>
    <t>m-Methyl styrene; 1-Ethenyl-3-methylbenzene; m-Vinyl toluene</t>
  </si>
  <si>
    <t>0735 </t>
  </si>
  <si>
    <t>4-VINIL TOLUENO</t>
  </si>
  <si>
    <t>p-Methyl styrene; 1-Ethenyl-4-methylbenzene; p-Vinyl toluene</t>
  </si>
  <si>
    <t>0736 </t>
  </si>
  <si>
    <t>trans-beta-METIL ESTIRENO</t>
  </si>
  <si>
    <t>(E)-Propenyl benzene; Trans-1-phenyl-1-propene</t>
  </si>
  <si>
    <t>0737 </t>
  </si>
  <si>
    <t>2,4,4-TRIMETIL-2-PENTENO</t>
  </si>
  <si>
    <t>0738 </t>
  </si>
  <si>
    <t>CLORETO DE ESTANHO (II) DI-HIDRATADO</t>
  </si>
  <si>
    <t>Cloreto estanoso di-hidratado</t>
  </si>
  <si>
    <t>0739 </t>
  </si>
  <si>
    <t>BENZO(g,h,i)PERILENO</t>
  </si>
  <si>
    <t>1,12-Benzoperylene; 1,12-Benzperylene</t>
  </si>
  <si>
    <t>0740 </t>
  </si>
  <si>
    <t>CLORDANO (producto técnico)</t>
  </si>
  <si>
    <t>1,2,4,5,6,7,8,8-Octachloro-2,3,3a,4,7,7a-hexahydro-4,7-methanoindene; 1,2,4,5,6,7,8,8-Octachloro-2,3,3a,4,7,7a-hexahydro-4,7-methano-1H-indene</t>
  </si>
  <si>
    <t>0741 </t>
  </si>
  <si>
    <t>DIMETOATO</t>
  </si>
  <si>
    <t>O,O-Dimethyl S-methylcarbamoylmethyl phosphorodithioate; Phosphorodithioic acid, O,O-dimethyl S-(2-(methylamino)-2-oxoethyl)ester; O,O-Dimethyl S-(2-(methylamino)-2-oxoethyl)phosphorodithioate</t>
  </si>
  <si>
    <t>0742 </t>
  </si>
  <si>
    <t>ENDOSSULFÃO (mistura de isómeros)</t>
  </si>
  <si>
    <t>(1,4,5,6,7,7-Hexachloro-8,9,10-trinorborn-5-en-2,3-ylenebismethylene)sulfite; 6,9-Methano-2,4,3-benzodioxathiepin, 6,7,8,9,10,10-hexachloro-1,5,5a,6,9,9a-hexahydro-, 3-oxide</t>
  </si>
  <si>
    <t>0743 </t>
  </si>
  <si>
    <t>HEPTACLORO</t>
  </si>
  <si>
    <t>1,4,5,6,7,8,8-Heptachloro-3a,4,7,7a-tetrahydro-4,7-methanoindene; 1,4,5,6,7,8,8-Heptachloro-3a,4,7,7a-tetrahydro-4,7-methano-1H-indene; 3,4,5,6,8,8a-Heptachlorodicyclopentadiene</t>
  </si>
  <si>
    <t>0744 </t>
  </si>
  <si>
    <t>Trimagnesium diphosphide</t>
  </si>
  <si>
    <t>0745 </t>
  </si>
  <si>
    <t>QUINTOZENO</t>
  </si>
  <si>
    <t>Pentachloronitrobenzene; PCNB</t>
  </si>
  <si>
    <t>0746 </t>
  </si>
  <si>
    <t>TRICLORETO DE RÓDIO, TRIHIDRATO</t>
  </si>
  <si>
    <t>Rhodium chloride, trihydrate; Rhodium(III) chloride trihydrate</t>
  </si>
  <si>
    <t>0747 </t>
  </si>
  <si>
    <t>ETRADIFÃO</t>
  </si>
  <si>
    <t>4-Chlorophenyl 2,4,5-trichlorophenyl sulfone; 1,2,4-Trichloro-5-((4-chlorophenyl)sulfonyl)-benzene; 2,4,4',5-Tetrachlorodiphenyl sulfone</t>
  </si>
  <si>
    <t>0748 </t>
  </si>
  <si>
    <t>ACEFATO</t>
  </si>
  <si>
    <t>O,S-Dimethyl acetylphosphoramidothioate; Phosphoramidothioic acid, acetyl-, O,S-dimethyl ester; N-(Methoxy(methylthio)phosphinoyl)acetamide</t>
  </si>
  <si>
    <t>0749 </t>
  </si>
  <si>
    <t>CLORBENZILATO</t>
  </si>
  <si>
    <t>Ethyl 4,4'-dichlorobenzilate; Benzilic acid, 4,4'-dichloro-, ethyl ester; Ethyl 2-hydroxy-2,2-bis(4-chlorophenyl)acetate</t>
  </si>
  <si>
    <t>0750 </t>
  </si>
  <si>
    <t>TRICLORONITROMETANO</t>
  </si>
  <si>
    <t>Chloropicrin; Nitrochloroform; Nitrotrichloromethane</t>
  </si>
  <si>
    <t>0751 </t>
  </si>
  <si>
    <t>SULFATO DE COBRE (ANIDRO)</t>
  </si>
  <si>
    <t>Cupric sulphate; Sulfuric acid, copper(2+) salt(1:1)</t>
  </si>
  <si>
    <t>0752 </t>
  </si>
  <si>
    <t>DICOFOL</t>
  </si>
  <si>
    <t>2,2,2-Trichloro-1,1-bis(4-chlorophenyl)ethanol; 4,4'-Dichloro-alpha-(trichloromethyl)benzhydrol</t>
  </si>
  <si>
    <t>0753 </t>
  </si>
  <si>
    <t>EPN</t>
  </si>
  <si>
    <t>Phosphonothioic acid, phenyl-, O-ethyl O-(4-nitrophenyl) ester; O-Ethyl O-4-nitrophenyl phenyl phosphonothioate</t>
  </si>
  <si>
    <t>0754 </t>
  </si>
  <si>
    <t>MANCOZEBE</t>
  </si>
  <si>
    <t>Manganese ethylenebis(dithiocarbamate)(polymeric)complex with zinc salt; Manzeb; Manganese-zinc ethylenebis(dithiocarbamate)</t>
  </si>
  <si>
    <t>0755 </t>
  </si>
  <si>
    <t>ÁCIDO METILARSÓNICO</t>
  </si>
  <si>
    <t>Methanearsonic acid; Monomethylarsinic acid; MMA; Monomethylarsonate</t>
  </si>
  <si>
    <t>0756 </t>
  </si>
  <si>
    <t>COPPER 8-QUINOLATE</t>
  </si>
  <si>
    <t>Copper-8-hydroxyquinoline; Oxine-copper; 8-Quinolinol, copper(II) chelate; Bis(8-oxyquinoline) copper</t>
  </si>
  <si>
    <t>0757 </t>
  </si>
  <si>
    <t>TIRAME</t>
  </si>
  <si>
    <t>Tetramethylthiuram disulfide; Bis (dimethylthiocarbamoyl) disulfide; Tetramethylthioperoxydicarbonic diamide (((H2N)C(S))2S2)</t>
  </si>
  <si>
    <t>0758 </t>
  </si>
  <si>
    <t>VAMIDOTIÃO</t>
  </si>
  <si>
    <t>O,O-Dimethyl S-(2-(1-methylcarbamoylethylthio)ethyl) phosphorothioate; O,O-Dimethyl S-2-(1-N-methylcarbamoylethylmercapto)ethyl thiophosphate; N-Methyl O,O-dimethylthiolophosphoryl-5-thia-3-methyl-2-valeramide</t>
  </si>
  <si>
    <t>0759 </t>
  </si>
  <si>
    <t>4-AMINOBIFENILO</t>
  </si>
  <si>
    <t>4-Aminodiphenyl; p-Biphenylamine; Xenylamine; Biphenyl-4-amine; Biphenyl-4-ylamine; (1,1'-Biphenyl)-4-amine</t>
  </si>
  <si>
    <t>0760 </t>
  </si>
  <si>
    <t>CLOROACETONA</t>
  </si>
  <si>
    <t>1-Chloro-2-propanone; Acetonyl chloride; Monochloroacetone</t>
  </si>
  <si>
    <t>0761 </t>
  </si>
  <si>
    <t>HIDROPERÓXIDO DE CUMENO</t>
  </si>
  <si>
    <t>alpha,alpha-Dimethylbenzyl hydroperoxide; Hydroperoxide, 1-methyl-1-phenylethyl; Cumyl hydroperoxide</t>
  </si>
  <si>
    <t>0762 </t>
  </si>
  <si>
    <t>1,3-CICLOHEXADIENO</t>
  </si>
  <si>
    <t>0763 </t>
  </si>
  <si>
    <t>DIFENAMIDA</t>
  </si>
  <si>
    <t>2,2-Diphenyl-N,N-dimethylacetamide; N,N-Dimethyldiphenylacetamide</t>
  </si>
  <si>
    <t>0764 </t>
  </si>
  <si>
    <t>CLORETO DE MAGNÉSIO ANIDRO</t>
  </si>
  <si>
    <t>Magnesium chloride anhydrous; Magnesium chloride</t>
  </si>
  <si>
    <t>0765 </t>
  </si>
  <si>
    <t>Tricalcium arsenate; Calcium ortho-arsenate</t>
  </si>
  <si>
    <t>0766 </t>
  </si>
  <si>
    <t>NINIDRINA</t>
  </si>
  <si>
    <t>1,2,3-Indantrione monohydrate; 2,2-Dihydroxy-1,3-indanedione</t>
  </si>
  <si>
    <t>0767 </t>
  </si>
  <si>
    <t>Polyoxymethylene; Formagene; Polymerised formaldehyde; Formaldehyde polymer; Paraform</t>
  </si>
  <si>
    <t>0768 </t>
  </si>
  <si>
    <t>ÁCIDO FTÁLICO</t>
  </si>
  <si>
    <t>1,2-Benzenedicarboxylic acid; ortho-Phthalic acid</t>
  </si>
  <si>
    <t>0769 </t>
  </si>
  <si>
    <t>ÓXIDO DE POTÁSSIO</t>
  </si>
  <si>
    <t>Potassium monoxide; Dipotassium oxide</t>
  </si>
  <si>
    <t>0770 </t>
  </si>
  <si>
    <t>PIROGALOL</t>
  </si>
  <si>
    <t>1,2,3-Benzenetriol; 1,2,3-Trihydroxybenzene; Pyrogallol</t>
  </si>
  <si>
    <t>0771 </t>
  </si>
  <si>
    <t>Sodium methoxide; Sodium methanolate; Methanol, sodium salt; Methoxy sodium</t>
  </si>
  <si>
    <t>0772 </t>
  </si>
  <si>
    <t>ÁCIDO TARTÁRICO</t>
  </si>
  <si>
    <t>Racemic acid; uvic acid; DL-Tartaric acid; 2,3-Dihydroxybutanedioic acid</t>
  </si>
  <si>
    <t>0773 </t>
  </si>
  <si>
    <t>ÁCIDO p-TOLUENOSSULFÔNICO (max. 5% ácido sulfúrico)</t>
  </si>
  <si>
    <t>Toluene-4-sulfonic acid; 4-Methylbenzenesulfonic acid; p-Methylphenylsulfonic acid; Tosic acid</t>
  </si>
  <si>
    <t>0774 </t>
  </si>
  <si>
    <t>ALDRINA</t>
  </si>
  <si>
    <t>1,2,3,4,10,10-Hexachloro-1,4,4a,5,8,8a-hexahydro-exo-1,4-endo-5,8-dimethanonaphthalene; 1,4:5,8-Dimethanonaphthalene, 1,2,3,4,10,10-hexachloro-1,4,4a,5,8,8a-hexahydro-,(1alpha,4alpha,4aß,5alpha,8alpha,8aß); HHDN</t>
  </si>
  <si>
    <t>0775 </t>
  </si>
  <si>
    <t>ANTIMÓNIO</t>
  </si>
  <si>
    <t>Antimony black; Antimony regulus; Stibium</t>
  </si>
  <si>
    <t>0776 </t>
  </si>
  <si>
    <t>estibina; hidreto de antimônio; triidreto de amônio; antiamoníedo de hidrogénio</t>
  </si>
  <si>
    <t>0777 </t>
  </si>
  <si>
    <t>CARBONATO DE BÁRIO</t>
  </si>
  <si>
    <t>Carbonic acid, barium salt (1:1)</t>
  </si>
  <si>
    <t>0778 </t>
  </si>
  <si>
    <t>Barium monoxide; Barium protoxide; Calcined baryta</t>
  </si>
  <si>
    <t>0779 </t>
  </si>
  <si>
    <t>p-BENZOQUINONA</t>
  </si>
  <si>
    <t>2,5-Cyclohexadiene-1,4-dione; Quinone; 1,4-Benzoquinone; p-Quinone</t>
  </si>
  <si>
    <t>0780 </t>
  </si>
  <si>
    <t>CLORANIL</t>
  </si>
  <si>
    <t>2,3,5,6-Tetrachloro-p-benzoquinone; 2,3,5,6-Tetrachloro-2,5-cyclohexadiene-1,4-dione; Tetrachloro-p-benzoquinone; Tetrachloro-p-quinone</t>
  </si>
  <si>
    <t>0781 </t>
  </si>
  <si>
    <t>CLORETO DE CLORMEQUATO</t>
  </si>
  <si>
    <t>(2-Chloroethyl)trimethylammonium chloride; 2-Chloro-N,N,N-trimethylethanaminium chloride; Chlorocholine chloride</t>
  </si>
  <si>
    <t>0782 </t>
  </si>
  <si>
    <t>COBALTO</t>
  </si>
  <si>
    <t>0783 </t>
  </si>
  <si>
    <t>CLORETO DE COBALTO(II)</t>
  </si>
  <si>
    <t>Cobalt dichloride; Cobalt muriate; Cobaltous chloride</t>
  </si>
  <si>
    <t>0784 </t>
  </si>
  <si>
    <t>NITRATO DE COBALTO(II) HEXAHIDRATADO</t>
  </si>
  <si>
    <t>Cobaltous nitrate hexahydrate</t>
  </si>
  <si>
    <t>0785 </t>
  </si>
  <si>
    <t>ÓXIDO DE COBALTO(III)</t>
  </si>
  <si>
    <t>Dicobalt trioxide; Cobalt sesquioxide; Cobalt trioxide; Cobaltic oxide</t>
  </si>
  <si>
    <t>0786 </t>
  </si>
  <si>
    <t>DAZOMET</t>
  </si>
  <si>
    <t>Dimethylformocarbothialdine; Tetrahydro-3,5-dimethyl-2H-1,3,5-thiadiazine-2-thione</t>
  </si>
  <si>
    <t>0787 </t>
  </si>
  <si>
    <t>DIELDRINA</t>
  </si>
  <si>
    <t>1,2,3,4,10,10-Hexachloro-6,7-epoxy-1,4,4a,5,6,7,8,8a-octahydro-endo-1,4-exo- 5,8-dimethanonaphthalene; 3,4,5,6,9,9-Hexachloro-1a,2,2a,3,6,6a,7,7a-octahydro-, (1aalpha,2ß,2aalpha,3ß,6ß,6aalpha,7ß,7aalpha)-2,7:3,6-dimethanonaphth(2,3-b)oxirene; HEOD</t>
  </si>
  <si>
    <t>0788 </t>
  </si>
  <si>
    <t>ÉTER MONOBUTÍLICO DE DIETILENOGLICOL</t>
  </si>
  <si>
    <t>2-(2-Butoxyethoxy)ethanol; Diglycol monobutyl ether; Butoxydiglycol; DEGBE</t>
  </si>
  <si>
    <t>0789 </t>
  </si>
  <si>
    <t>ACETATO DE ÉTER MONOETÍLICO DE DIETILENOGLICOL</t>
  </si>
  <si>
    <t>2-(2-Butoxyethoxy)ethanol acetate; Butyl carbitol acetate; Diglycol monobutyl ether acetate; DEGBEA</t>
  </si>
  <si>
    <t>0790 </t>
  </si>
  <si>
    <t>ISOPROPILIDENOGLICEROL</t>
  </si>
  <si>
    <t>2,2-Dimethyl-1,3-dioxolane-4-methanol; Acetone glycerol; Glycerol dimethylketal</t>
  </si>
  <si>
    <t>0791 </t>
  </si>
  <si>
    <t>ÉTER DIFENÍLICO</t>
  </si>
  <si>
    <t>Diphenyl oxide; Phenoxybenzene; 1,1'-Oxybis(benzene); Phenyl ether</t>
  </si>
  <si>
    <t>0792 </t>
  </si>
  <si>
    <t>FERBAM</t>
  </si>
  <si>
    <t>Ferric dimethyldithiocarbamate; Iron tris(dimethyldithiocarbamate</t>
  </si>
  <si>
    <t>0793 </t>
  </si>
  <si>
    <t>ÓXIDO FERROSO</t>
  </si>
  <si>
    <t>Ferrous monoxide; Iron (II) oxide; C.I. 77489</t>
  </si>
  <si>
    <t>0794 </t>
  </si>
  <si>
    <t>2-Furancarbinol; 2-Hydroxymethylfuran; Furfural alcohol; 2-Furanmethanol</t>
  </si>
  <si>
    <t>0795 </t>
  </si>
  <si>
    <t>alfa-HEXACLOROCICLO-HEXANO</t>
  </si>
  <si>
    <t>alpha-1,2,3,4,5,6-Hexachlorocyclohexane; alpha-Benzenehexachloride (alpha-BHC); alpha-Hexachloran</t>
  </si>
  <si>
    <t>0796 </t>
  </si>
  <si>
    <t>beta-HEXACLOROCICLO-HEXANO</t>
  </si>
  <si>
    <t>1-alpha,2-beta,3-alpha,4-beta,5-alpha,6-beta-Hexachlorocyclohexane; beta-1,2,3,4,5,6-Hexachlorocyclohexane; beta-Benzenehexachloride (beta-BHC)</t>
  </si>
  <si>
    <t>0797 </t>
  </si>
  <si>
    <t>FOSALONA</t>
  </si>
  <si>
    <t>S-(6-chloro-2,3-dihydro-2-oxobenzoxazol-3-ylmethyl) O,O-diethyl phosphorodithioate; Benzphos</t>
  </si>
  <si>
    <t>0798 </t>
  </si>
  <si>
    <t>ÁLCOOL ISOAMÍLICO</t>
  </si>
  <si>
    <t>3-Methyl-1-butanol; Isopentyl alcohol; Isobutylcarbinol</t>
  </si>
  <si>
    <t>0799 </t>
  </si>
  <si>
    <t>2,5-Furandione; Dihydro-2,5-dioxofuran; Maleic acid anhydride; cis-Butenedioic anhydride</t>
  </si>
  <si>
    <t>0800 </t>
  </si>
  <si>
    <t>ACETATO DE ÉTER MONOMETÍLICO DE PROPILENOGLICOL</t>
  </si>
  <si>
    <t>1-Methoxy-2-acetoxypropane; Acetic acid, 2-methoxy-1-methylethyl ester; 1,2-Propanediol monomethyl ether acetate; 1-Methoxy-2-propanol acetate</t>
  </si>
  <si>
    <t>0801 </t>
  </si>
  <si>
    <t>2-METILPIRIDINA</t>
  </si>
  <si>
    <t>2-Picoline; alpha-Picoline; o-Picoline</t>
  </si>
  <si>
    <t>0802 </t>
  </si>
  <si>
    <t>3-METILPIRIDINA</t>
  </si>
  <si>
    <t>3-Picoline; beta-Picoline</t>
  </si>
  <si>
    <t>0803 </t>
  </si>
  <si>
    <t>4-METILPIRIDINA</t>
  </si>
  <si>
    <t>4-Picoline; gamma-picoline; p-Picoline</t>
  </si>
  <si>
    <t>0804 </t>
  </si>
  <si>
    <t>4-NITRO-N-FENILBENZENAMINA</t>
  </si>
  <si>
    <t>p-Nitrophenylphenylamine; 4-Nitro-N-phenylaniline; 4-Nitrodiphenylamine; p-Nitrodiphenylamine</t>
  </si>
  <si>
    <t>0805 </t>
  </si>
  <si>
    <t>p-FENILENODIAMINA</t>
  </si>
  <si>
    <t>1,4-Diaminobenzene; 1,4-Benzenediamine; p-Aminoaniline</t>
  </si>
  <si>
    <t>0806 </t>
  </si>
  <si>
    <t>Ethylformic acid; Methylacetic acid; Propanoic acid; Ethanecarboxylic acid</t>
  </si>
  <si>
    <t>0807 </t>
  </si>
  <si>
    <t>TRIDIMITA</t>
  </si>
  <si>
    <t>Crystalline silica, tridymite; Crystalline silicon dioxide, tridymite</t>
  </si>
  <si>
    <t>0808 </t>
  </si>
  <si>
    <t>QUARTZO</t>
  </si>
  <si>
    <t>Crystalline silica, quartz; Crystalline silicon dioxide, quartz; Silicic anhydride</t>
  </si>
  <si>
    <t>0809 </t>
  </si>
  <si>
    <t>CRISTOBALITA</t>
  </si>
  <si>
    <t>Crystalline silica, cristobalite; Crystalline silicon dioxide, cristobalite; Crystobalite</t>
  </si>
  <si>
    <t>0810 </t>
  </si>
  <si>
    <t>PRATA</t>
  </si>
  <si>
    <t>Argentium; C.I. 77820</t>
  </si>
  <si>
    <t>0811 </t>
  </si>
  <si>
    <t>CROMATO DE ZINCO</t>
  </si>
  <si>
    <t>Chromium zinc oxide; Zinc tetraoxychromate; Chromic acid, zinc salt (1:1)</t>
  </si>
  <si>
    <t>0812 </t>
  </si>
  <si>
    <t>CETENO</t>
  </si>
  <si>
    <t>Carbomethene; Ethenone; Ketoethylene</t>
  </si>
  <si>
    <t>0813 </t>
  </si>
  <si>
    <t>Lithium monohydride</t>
  </si>
  <si>
    <t>0814 </t>
  </si>
  <si>
    <t>4-Methyl-3-penten-2-one; Methyl isobutenyl ketone</t>
  </si>
  <si>
    <t>0815 </t>
  </si>
  <si>
    <t>METILISOAMILCETONA</t>
  </si>
  <si>
    <t>5-Methylhexan-2-one; MIAK; 2-Methyl-5-hexanone</t>
  </si>
  <si>
    <t>0816 </t>
  </si>
  <si>
    <t>2-Pentanone; Ethyl acetone; MPK</t>
  </si>
  <si>
    <t>0817 </t>
  </si>
  <si>
    <t>0818 </t>
  </si>
  <si>
    <t>DIFLUORETO DE OXIGÉNIO</t>
  </si>
  <si>
    <t>Oxygen fluoride; Fluorine monoxide; Difluorine monoxide</t>
  </si>
  <si>
    <t>0819 </t>
  </si>
  <si>
    <t>Pentaboron nonahydride; Pentaborane(9); Nonahydropentaborane</t>
  </si>
  <si>
    <t>0820 </t>
  </si>
  <si>
    <t>DIÓXIDO DE VINILO CICLOHEXENO</t>
  </si>
  <si>
    <t>3-Oxiranyl-7-oxabicyclo(4.1.0) heptane; 1-Epoxyethyl-3,4-epoxycyclohexane; Vinyl cyclohexene diepoxide</t>
  </si>
  <si>
    <t>0821 </t>
  </si>
  <si>
    <t>WARFARINA</t>
  </si>
  <si>
    <t>3-(alpha-Acetonylbenzyl)-4-hydroxycoumarin; (RS)-4-hydroxy-3-(3-oxo-1-phenylbutyl)coumarin; 4-Hydroxy-3-(3-oxo-1-phenylbutyl)-2H-1-benzopyran-2-one</t>
  </si>
  <si>
    <t>0822 </t>
  </si>
  <si>
    <t>ÁCIDO 2-(ACETILOXI)BENZÓICO</t>
  </si>
  <si>
    <t>Acetylsalicylic acid; Ácido acetilsalicílico; Aspirina</t>
  </si>
  <si>
    <t>0823 </t>
  </si>
  <si>
    <t>3-Aminopropene; 2-Propenylamine; 2-Propene-1-amine</t>
  </si>
  <si>
    <t>0824 </t>
  </si>
  <si>
    <t>2-AMINOFENOL</t>
  </si>
  <si>
    <t>2-Amino-1-hydroxybenzene; o-Hydroxyaniline; o-Aminophenol</t>
  </si>
  <si>
    <t>0825 </t>
  </si>
  <si>
    <t>ANTRACENO</t>
  </si>
  <si>
    <t>Anthracin; Paranaphthalene</t>
  </si>
  <si>
    <t>0826 </t>
  </si>
  <si>
    <t>AZINFOS-METILO</t>
  </si>
  <si>
    <t>Phosphorodithioic acid 0,0-dimethyl S-((4-oxo-11,2,3-benzotriazin-3-(4H)-yl)methyl) ester; S-3,4-Dihydro-4-oxo-1,2,3-benzotriazin-3-ylmethyl) O,O-dimethyl phosphorodithioate</t>
  </si>
  <si>
    <t>0827 </t>
  </si>
  <si>
    <t>SULFATO DE BÁRIO</t>
  </si>
  <si>
    <t>Barium sulphate; Blanc fixe; Artificial barite</t>
  </si>
  <si>
    <t>0828 </t>
  </si>
  <si>
    <t>BENTAZONA</t>
  </si>
  <si>
    <t>3-Isopropyl-1H-2,1,3-benzothiadiazin-4(3H)-one 2,2-dioxide; 1H-2,1,3-Benzothiadiazin-4(3H)-one, 3-(1-methylethyl)-, 2,2-dioxide; Bendioxide</t>
  </si>
  <si>
    <t>0829 </t>
  </si>
  <si>
    <t>FTALATO DE DI-ISOBUTILO</t>
  </si>
  <si>
    <t>1,2-Benzenedicarboxylic acid, bis-(2-methylpropyl)ester; Phthalic acid, diisobutyl ester; Di(isobutyl)-1,2-benzenedicarboxylate; DIBP</t>
  </si>
  <si>
    <t>0831 </t>
  </si>
  <si>
    <t>FTALATO DE DI-ISONONILO</t>
  </si>
  <si>
    <t>Ftalato de di-isononilo (DINP); 1,2-Benzenedicarboxylic acid, diisononyl ester; Phthalic acid, diisononyl ester</t>
  </si>
  <si>
    <t>0832 </t>
  </si>
  <si>
    <t>FTALATO DE DI-n-HEPTILO</t>
  </si>
  <si>
    <t>Ftalato de di-n-heptilo (DNOP); 1,2-Benzenedicarboxylic acid, diheptyl ester; Phthalic acid, diheptyl ester; Diheptyl phthalate</t>
  </si>
  <si>
    <t>0833 </t>
  </si>
  <si>
    <t>ÁLCOOL BENZÍLICO</t>
  </si>
  <si>
    <t>Benzenemethanol; Phenyl carbinol; alpha-Hydroxytoluene; Benzoyl alcohol; Phenyl methanol</t>
  </si>
  <si>
    <t>0834 </t>
  </si>
  <si>
    <t>FTALATO DE BENZILO E BUTILO</t>
  </si>
  <si>
    <t>Ftalato de benzilo e butilo (BBP); Benzyl butyl phthalate; 1,2-Benzenedicarboxylic acid, butyl phenylmethyl ester</t>
  </si>
  <si>
    <t>0835 </t>
  </si>
  <si>
    <t>BINAPACRIL</t>
  </si>
  <si>
    <t>2-(1-Methylpropyl)-4,6-dinitrophenyl 3-methyl-2-butenoate; 2-(1-Methylpropyl)-4,6-dinitrophenyl 3,3-dimethylacrylate; Dinoseb methacrylate</t>
  </si>
  <si>
    <t>0836 </t>
  </si>
  <si>
    <t>ÓXIDO DE BORO</t>
  </si>
  <si>
    <t>Boric anhydride; Boron trioxide; Boron sesquioxide; Diboron trioxide</t>
  </si>
  <si>
    <t>0837 </t>
  </si>
  <si>
    <t>BROMOTRIFLUOROMETANO</t>
  </si>
  <si>
    <t>Trifluorobromomethane; Fluorocarbon-1301; Bromofluoroform</t>
  </si>
  <si>
    <t>0839 </t>
  </si>
  <si>
    <t>ACETATO DE 2-BUTOXIETILO</t>
  </si>
  <si>
    <t>Butyl glycol acetate; Ethylene glycol monobutyl ether acetate; 2- Butoxyethanol acetate; Butyl cellosolve acetate</t>
  </si>
  <si>
    <t>0840 </t>
  </si>
  <si>
    <t>ACETATO DE sec-BUTILO</t>
  </si>
  <si>
    <t>1-Methylpropyl acetate; Acetic acid, 2-butyl este</t>
  </si>
  <si>
    <t>0841 </t>
  </si>
  <si>
    <t>BUTIL-HIDROXITOLUENO</t>
  </si>
  <si>
    <t>Butil-hidroxitolueno (BHT); 2,6-Di-tert-butyl-4-methylphenol; 2,6-Di-tert-butyl-p-cresol</t>
  </si>
  <si>
    <t>0842 </t>
  </si>
  <si>
    <t>HIDROPERÓXIDO DE terc-BUTILO (solução aquosa a 70%)</t>
  </si>
  <si>
    <t>Hidroperóxido de terc-butilo (TBHP); 1,1-Dimethylethylhydroxiperoxide; 2-Hydroperoxy-2-methylpropane</t>
  </si>
  <si>
    <t>0843 </t>
  </si>
  <si>
    <t>CANFECLORO</t>
  </si>
  <si>
    <t>Toxafeno; Chlorinated camphene (60%); Polychlorocamphene</t>
  </si>
  <si>
    <t>0844 </t>
  </si>
  <si>
    <t>Chloroethanenitrile; Monochloroacetonitrile; Chloromethyl cyanide</t>
  </si>
  <si>
    <t>0845 </t>
  </si>
  <si>
    <t>Chloroacetic acid chloride; Monochloroacetyl chloride</t>
  </si>
  <si>
    <t>0846 </t>
  </si>
  <si>
    <t>p-NITROCLOROBENZENO</t>
  </si>
  <si>
    <t>1-Chloro-4-nitrobenzene; PCNB; PNCB</t>
  </si>
  <si>
    <t>0847 </t>
  </si>
  <si>
    <t>PÓ DE HÁFNIO (PIROFÓRICO)</t>
  </si>
  <si>
    <t>0848 </t>
  </si>
  <si>
    <t>CLOROPENTAFLUOROETANO</t>
  </si>
  <si>
    <t>1-Chloro-1,1,2,2,2-pentafluoroethane; Fluorocarbon 115; CFC 115</t>
  </si>
  <si>
    <t>0849 </t>
  </si>
  <si>
    <t>o-CLOROFENOL</t>
  </si>
  <si>
    <t>2-Chlorophenol; 2-Chloro-1-hydroxybenzene; 2-Hydroxychlorobenzene</t>
  </si>
  <si>
    <t>0850 </t>
  </si>
  <si>
    <t>p-CLOROFENOL</t>
  </si>
  <si>
    <t>4-Chlorophenol; 4-Chloro-1-hydroxybenzene; 4-Hydroxychlorobenzene</t>
  </si>
  <si>
    <t>0851 </t>
  </si>
  <si>
    <t>CLORPIRIFOS</t>
  </si>
  <si>
    <t>O,O-Diethyl-O-3,5,6-trichloro-2-pyridyl phosphorothioate; O,O-Diethyl O-(3,5,6-trichloro-2-pyridinyl) phosphorothioic acid ester; Chlorpyrifos-ethyl</t>
  </si>
  <si>
    <t>0852 </t>
  </si>
  <si>
    <t>CLORTIAMIDA</t>
  </si>
  <si>
    <t>2,6-Dichlorothiobenzamide; 2,6-Dichlorobenzenecarbothioamide; DCBN</t>
  </si>
  <si>
    <t>0853 </t>
  </si>
  <si>
    <t>CLORETO DE COLINA</t>
  </si>
  <si>
    <t>(2-Hydroxyethyl)trimethylammonium chloride; Choline hydrochloride; 2-Hydroxy-N,N,N-trimethylethanaminium chloride; Cholinium chloride</t>
  </si>
  <si>
    <t>0854 </t>
  </si>
  <si>
    <t>Chromic oxychloride; Dichlorodioxochromium; Chromium dichloride dioxide</t>
  </si>
  <si>
    <t>0855 </t>
  </si>
  <si>
    <t>ÁCIDO CÍTRICO</t>
  </si>
  <si>
    <t>2-Hydroxy-1,2,3-propanetricarboxylic acid; beta-Hydroxytricarballylic acid; Anhydrous citric acid</t>
  </si>
  <si>
    <t>0856 </t>
  </si>
  <si>
    <t>Isocyanatocyclohexane; Isocyanic acid cyclohexyl ester; CHI</t>
  </si>
  <si>
    <t>0857 </t>
  </si>
  <si>
    <t>CICLOPENTADIENO</t>
  </si>
  <si>
    <t>1,3-Cyclopentadiene; Pentole; Pyropentylene</t>
  </si>
  <si>
    <t>0858 </t>
  </si>
  <si>
    <t>CIALOTRINA</t>
  </si>
  <si>
    <t>(RS)-alpha-Cyano-3-phenoxybenzyl (Z)-(1RS,3RS)-(2-chloro-3,3,3-trifluoropropenyl)-2,2-dimethylcyclopropanecarboxylate; Cyclopropanecarboxylic acid, 3-(2-chloro-3,3,3-trifluoro-1-propenyl)-2,2-dimethyl-, cyano(3-phenoxyphenyl)methyl ester</t>
  </si>
  <si>
    <t>0859 </t>
  </si>
  <si>
    <t>LAMBDA-CIALOTRINA</t>
  </si>
  <si>
    <t>alpha-Cyano-3-phenoxybenzyl 3-(2-chloro-3,3,3-trifluoropropenyl)-2,2-dimethylcyclopropanecarboxylate; a 1:1 reaction mixture of the (Z)-(1R,3R), (S) ester and (Z)-(1S,3S), (R) ester</t>
  </si>
  <si>
    <t>0860 </t>
  </si>
  <si>
    <t>FLUORETO DE ESTANHO (II)</t>
  </si>
  <si>
    <t>Stannous fluoride; Tin bifluoride; Tin difluoride</t>
  </si>
  <si>
    <t>0861 </t>
  </si>
  <si>
    <t>DEMETÃO (mistura de isómeros)</t>
  </si>
  <si>
    <t>0862 </t>
  </si>
  <si>
    <t>DEMETÃO-METILO</t>
  </si>
  <si>
    <t>S-2-Ethylthioethyl O,O-dimethyl phosphorothioate; S (and O)-2-Ethylthioethyl O,O-dimethyl phosphorothioate</t>
  </si>
  <si>
    <t>0864 </t>
  </si>
  <si>
    <t>DEMETÃO-S</t>
  </si>
  <si>
    <t>O,O-Diethyl S-2-ethylthioethyl phosphorothioate; Demethonthiol</t>
  </si>
  <si>
    <t>0865 </t>
  </si>
  <si>
    <t>GLUCOSE</t>
  </si>
  <si>
    <t>D-Glucose; Dextrose; Grape sugar</t>
  </si>
  <si>
    <t>0866 </t>
  </si>
  <si>
    <t>Di-2-propenylamine; N-2-Propenyl-2-propen-1-amine</t>
  </si>
  <si>
    <t>0867 </t>
  </si>
  <si>
    <t>DICLOBENIL</t>
  </si>
  <si>
    <t>2,6-Dichlorobenzonitrile; 2,6-Dichlorophenylcyanide</t>
  </si>
  <si>
    <t>0868 </t>
  </si>
  <si>
    <t>Bichloroacetic acid; Dichlorethanoic acid; DCA; 2,2-Dichloroacetic acid</t>
  </si>
  <si>
    <t>0869 </t>
  </si>
  <si>
    <t>Dichloroacetyl chloride</t>
  </si>
  <si>
    <t>0870 </t>
  </si>
  <si>
    <t>Chlorodimethylsilane</t>
  </si>
  <si>
    <t>0871 </t>
  </si>
  <si>
    <t>DICLORANA</t>
  </si>
  <si>
    <t>2,6-Dichloro-4-nitroaniline; 2,6-Dichloro-4-nitrobenzenamine; DCNA</t>
  </si>
  <si>
    <t>0872 </t>
  </si>
  <si>
    <t>DICROTOFOS</t>
  </si>
  <si>
    <t>(E)-3 (Dimethyloamino)-1-methyl-3-oxoprop-1-enyl dimethyl phosphate; Dimethyl cis-2-dimethylcarbamoyl-1-methylvinyl phosphate</t>
  </si>
  <si>
    <t>0873 </t>
  </si>
  <si>
    <t>3a,4,7,7a-Tetrahydro-4,7-methanoindene; 3a,4,7,7a-Tetrahydro-4,7-methano-1H-indene; 1,3-Dicyclopentadiene</t>
  </si>
  <si>
    <t>0874 </t>
  </si>
  <si>
    <t>3-PENTANONA</t>
  </si>
  <si>
    <t>Dimethylacetone; Methacetone; Diethyl ketone</t>
  </si>
  <si>
    <t>0875 </t>
  </si>
  <si>
    <t>FTALATO DE DI-ISODECILO</t>
  </si>
  <si>
    <t>1,2-Benzenedicarboxylic acid, diisodecyl ester; bis(8-Methylnonyl) phthalate; DIDP</t>
  </si>
  <si>
    <t>0876 </t>
  </si>
  <si>
    <t>FTALATO DE DI-ISOOCTILO</t>
  </si>
  <si>
    <t>DIOP; 1,2-Benzenedicarboxylic acid, diisooctyl ester</t>
  </si>
  <si>
    <t>0877 </t>
  </si>
  <si>
    <t>N,N-Dimethylphenylamine</t>
  </si>
  <si>
    <t>0878 </t>
  </si>
  <si>
    <t>SULFURETO DE DIMETILO</t>
  </si>
  <si>
    <t>Thiobismethane; Methylsulphide</t>
  </si>
  <si>
    <t>0879 </t>
  </si>
  <si>
    <t>2,4,5-TRICLOROFENOL</t>
  </si>
  <si>
    <t>2,4,5-TCP; 1-Hydroxy-2,4,5-trichlorobenzene</t>
  </si>
  <si>
    <t>0880 </t>
  </si>
  <si>
    <t>OXIGÉNIO (LIQUEFEITO)</t>
  </si>
  <si>
    <t>Oxygen, refrigerated liquid; LOX; Liquid oxygen</t>
  </si>
  <si>
    <t>0881 </t>
  </si>
  <si>
    <t>DINOCAPE (MISTURA DE ISÓMEROS)</t>
  </si>
  <si>
    <t>2,4-Dinitro-6-(2-octyl)phenyl crotonate; 2-Butenoic acid, 2(or 4)-isooctyl-4,6(or 2,6)dinitrophenyl ester; 2,6(or 2,4)-Dinitro-4(or 6)octylphenyl crotonates in which octyl is a mixture of 1-methylheptyl, 1-ethylhexyl and 1-propylpentyl groups; DPC</t>
  </si>
  <si>
    <t>0882 </t>
  </si>
  <si>
    <t>ACETATO DE DINOSEBE</t>
  </si>
  <si>
    <t>2-sec-Butyl-4,6-dinitrophenyl acetate; 2-(1-Methylpropyl)-4,6-dinitrophenyl acetate (ester); DNBPA</t>
  </si>
  <si>
    <t>0883 </t>
  </si>
  <si>
    <t>DIOXATIÃO (MISTURA DE ISÓMEROS)</t>
  </si>
  <si>
    <t>S,S'-(1,4-Dioxane-2,3-diyl) O,O,O',O'-tetraethyl-bis-(phosphorodithioate)</t>
  </si>
  <si>
    <t>0884 </t>
  </si>
  <si>
    <t>ÉTER MONOMETÍLICO DE DIPROPILENGICOL</t>
  </si>
  <si>
    <t>DPGME; (2-Methoxymethylethoxy)-propanol</t>
  </si>
  <si>
    <t>0885 </t>
  </si>
  <si>
    <t>DIVINILBENZENO (MISTURA DE ISÓMEROS)</t>
  </si>
  <si>
    <t>Vinylstyrene; DVB</t>
  </si>
  <si>
    <t>0886 </t>
  </si>
  <si>
    <t>ÁCIDO ETILENODIAMINO TETRA-ACÉTICO</t>
  </si>
  <si>
    <t>N,N'-1,2-Ethanediylbis(N-carboxymethyl)-glycine; Edetic acid; EDTA</t>
  </si>
  <si>
    <t>0887 </t>
  </si>
  <si>
    <t>ENFLURANO</t>
  </si>
  <si>
    <t>2-Chloro-1-(difluoromethoxy)-1,1,2-trifluoroethane; Ethrane; Ether, 2-chloro-1,1,2-trifluoroethyl difluoromethyl; 2-Chloro-1,1,2-trifluoroethyl difluoromethyl ether</t>
  </si>
  <si>
    <t>0888 </t>
  </si>
  <si>
    <t>ETIÃO</t>
  </si>
  <si>
    <t>O,O,O',O'-Tetraethyl S,S'-methylene-bis-phosphorodithioate; Diethion</t>
  </si>
  <si>
    <t>0889 </t>
  </si>
  <si>
    <t>ETIL n-BUTILCETONA</t>
  </si>
  <si>
    <t>Heptan-3-one; 3-Heptanone; Butyl ethyl ketone</t>
  </si>
  <si>
    <t>0890 </t>
  </si>
  <si>
    <t>2-ETIL-HEXANOL</t>
  </si>
  <si>
    <t>2-Etil-hexanol (2-EH); 2-Ethyl-1-hexanol; 2-Ethylhexyl alcohol; Isooctanol</t>
  </si>
  <si>
    <t>0891 </t>
  </si>
  <si>
    <t>FORMAMIDA</t>
  </si>
  <si>
    <t>Methanamide; Carbamaldehyde</t>
  </si>
  <si>
    <t>0892 </t>
  </si>
  <si>
    <t>D-SORBITOL</t>
  </si>
  <si>
    <t>Carbamaldehyde; Hexahydric alcohol; Glucitol</t>
  </si>
  <si>
    <t>0893 </t>
  </si>
  <si>
    <t>GRAFITE (NATURAL)</t>
  </si>
  <si>
    <t>Plumbago; Black lead; Mineral carbon</t>
  </si>
  <si>
    <t>0894 </t>
  </si>
  <si>
    <t>CLORIDRATO DE GUANIDINA</t>
  </si>
  <si>
    <t>Aminoformamidine hydrochloride; Aminomethanamidine hydrochloride; Carbamidine hydrochloride; Iminourea hydrochloride</t>
  </si>
  <si>
    <t>0895 </t>
  </si>
  <si>
    <t>Perchlorobenzene; HCB; Pentachlorophenylchloride; Phenyl perchloryl</t>
  </si>
  <si>
    <t>0896 </t>
  </si>
  <si>
    <t>1,1,2,3,4,4-Hexachloro-1,3-butadiene; Perchlorobutadiene</t>
  </si>
  <si>
    <t>0897 </t>
  </si>
  <si>
    <t>Hidrogenossulfato de hidroxilamónio; Sulfato de hidroxilamina (1:1); Di(hydroxylamine)sulfate; Hydroxylamine sulfate</t>
  </si>
  <si>
    <t>0898 </t>
  </si>
  <si>
    <t>SULFATO DE BIS(HIDROXILAMÓNIO)</t>
  </si>
  <si>
    <t>Oxammoniumsulphate</t>
  </si>
  <si>
    <t>0899 </t>
  </si>
  <si>
    <t>ACRILATO DE 2-HIDROXIPROPILO</t>
  </si>
  <si>
    <t>beta-Hydroxypropyl acrylate; 1,2-propanediol-1-acrylate; Acrylic acid, 2-hydroxypropyl ester; Propylene glycol monoacrylate</t>
  </si>
  <si>
    <t>0900 </t>
  </si>
  <si>
    <t>IOXINIL</t>
  </si>
  <si>
    <t>3,5-Diiodo-4-hydroxybenzonitrile; 4-Hydroxy-3,5-diiodobenzonitrile; 4-Cyano-2,6-diiodophenol</t>
  </si>
  <si>
    <t>0901 </t>
  </si>
  <si>
    <t>2-Methylpropane; 1,1-Dimethylethane; Trimethylmethane</t>
  </si>
  <si>
    <t>0902 </t>
  </si>
  <si>
    <t>ISOBUTIRALDEÍDO</t>
  </si>
  <si>
    <t>2-Methyl-1-propanal; Isobutanal</t>
  </si>
  <si>
    <t>0903 </t>
  </si>
  <si>
    <t>2-Methylpropanoic acid; Dimethylacetic acid; Propionic acid, 2-methyl</t>
  </si>
  <si>
    <t>0904 </t>
  </si>
  <si>
    <t>ISOPRENO</t>
  </si>
  <si>
    <t>2-Methyl-1,3-butadiene; beta-Methylbivinyl; 2-Methylbutadiene</t>
  </si>
  <si>
    <t>0905 </t>
  </si>
  <si>
    <t>ISOPROPANOLAMINA</t>
  </si>
  <si>
    <t>1-Amino-2-propanol; Threamine</t>
  </si>
  <si>
    <t>0906 </t>
  </si>
  <si>
    <t>ÉTER DIISOPROPÍLICO</t>
  </si>
  <si>
    <t>Isopropyl ether; 2,2'-Oxybispropane; 2-Isopropoxypropane</t>
  </si>
  <si>
    <t>0907 </t>
  </si>
  <si>
    <t>Acetic acid, 1-methylethyl ester; 2-Acetoxypropane; 2-Propyl acetate</t>
  </si>
  <si>
    <t>0908 </t>
  </si>
  <si>
    <t>2-Propaneamine; 2-Aminopropane; 1-Methylethylamine</t>
  </si>
  <si>
    <t>0909 </t>
  </si>
  <si>
    <t>N-ISOPROPILANILINA</t>
  </si>
  <si>
    <t>N-Phenylisopropylamine; N-(1-Methylethyl) benzenamine</t>
  </si>
  <si>
    <t>0910 </t>
  </si>
  <si>
    <t>ACETATO DE CHUMBO (ANIDRO)</t>
  </si>
  <si>
    <t>Diacetado de chumbo; Acetado de chumbo</t>
  </si>
  <si>
    <t>0911 </t>
  </si>
  <si>
    <t>ARSENIATO DE CHUMBO</t>
  </si>
  <si>
    <t>Lead hydrogen arsenate; Arsenic acid, lead salt; Acid lead arsenate; Dibasic lead arsenate</t>
  </si>
  <si>
    <t>0912 </t>
  </si>
  <si>
    <t>LINALOOL</t>
  </si>
  <si>
    <t>3,7-Dimethyl-1,6-octadien-3-ol; Linalyl alcohol</t>
  </si>
  <si>
    <t>0913 </t>
  </si>
  <si>
    <t>HIDRÓXIDO DE LÍTIO</t>
  </si>
  <si>
    <t>0914 </t>
  </si>
  <si>
    <t>HIDRÓXIDO DE LÍTIO MONOHIDRATO</t>
  </si>
  <si>
    <t>0915 </t>
  </si>
  <si>
    <t>ÁCIDO MERCAPTOACÉTICO</t>
  </si>
  <si>
    <t>Thioglycolic acid; Ethanethiol-2-acid-1; 2-Mercaptoethanoic acid</t>
  </si>
  <si>
    <t>0916 </t>
  </si>
  <si>
    <t>2-MERCAPTOETANOL</t>
  </si>
  <si>
    <t>2-Hydroxyethanethiol; Monothioethyleneglycol; Thioglycol</t>
  </si>
  <si>
    <t>0917 </t>
  </si>
  <si>
    <t>ÁCIDO METACRÍLICO</t>
  </si>
  <si>
    <t>2-Methylpropenoic acid; alpha-Methylacrylic acid</t>
  </si>
  <si>
    <t>0918 </t>
  </si>
  <si>
    <t>D-LIMONENO</t>
  </si>
  <si>
    <t>Carvene; (R)-4-Isopropenyl-1-methylcyclohexene; (+)-Limonene</t>
  </si>
  <si>
    <t>0919 </t>
  </si>
  <si>
    <t>DL-METIONINA</t>
  </si>
  <si>
    <t>2-Amino-4-(methylthio)butyric acid</t>
  </si>
  <si>
    <t>0920 </t>
  </si>
  <si>
    <t>METIL n-AMIL CETONA</t>
  </si>
  <si>
    <t>Heptano-2-ona; 2-Heptanone; Amyl methyl ketone; Methyl pentyl ketone</t>
  </si>
  <si>
    <t>0921 </t>
  </si>
  <si>
    <t>N-DIMETILANILINA</t>
  </si>
  <si>
    <t>N-Methylbenzenamine; Monomethylaniline; N-Methylphenylamine</t>
  </si>
  <si>
    <t>0922 </t>
  </si>
  <si>
    <t>Methyl isopropyl ketone</t>
  </si>
  <si>
    <t>0923 </t>
  </si>
  <si>
    <t>METILCICLOEXANO</t>
  </si>
  <si>
    <t>Hexahydrotoluene; Cyclohexylmethane</t>
  </si>
  <si>
    <t>0924 </t>
  </si>
  <si>
    <t>MEVINFOS (MISTURA DE ISÓMEROS)</t>
  </si>
  <si>
    <t>Methyl 3-(dimethoxyphosphinoyloxy)but-2-enoate; 2-methoxycarbonyl-1-methylvinyl dimethyl phosphate</t>
  </si>
  <si>
    <t>0925 </t>
  </si>
  <si>
    <t>NALED</t>
  </si>
  <si>
    <t>1,2-Dibromo-2,2-dichloroethyl dimethyl phosphate</t>
  </si>
  <si>
    <t>0926 </t>
  </si>
  <si>
    <t>ÓXIDO DE NÍQUEL(II)</t>
  </si>
  <si>
    <t>Nickel monoxide; Nickelous oxide</t>
  </si>
  <si>
    <t>0927 </t>
  </si>
  <si>
    <t>CARBONATO DE NÍQUEL</t>
  </si>
  <si>
    <t>Nickelous carbonate; Nickel(II) carbonate</t>
  </si>
  <si>
    <t>0928 </t>
  </si>
  <si>
    <t>SULFURETO DE NÍQUEL</t>
  </si>
  <si>
    <t>Nickel sulfide; Nickel subsulphide; Ver notas.</t>
  </si>
  <si>
    <t>0929 </t>
  </si>
  <si>
    <t>NITROFENO</t>
  </si>
  <si>
    <t>2,4-Dichloro-1-(4-nitrophenoxy) benzene; 2,4-Dichlorophenyl p-nitrophenyl ether</t>
  </si>
  <si>
    <t>0930 </t>
  </si>
  <si>
    <t>DIÓXIDO DE AZOTO</t>
  </si>
  <si>
    <t>Tetróxido de diazoto (ver notas); Tetróxido de azoto; Peróxido de azoto</t>
  </si>
  <si>
    <t>0931 </t>
  </si>
  <si>
    <t>o-NITROTOLUENO</t>
  </si>
  <si>
    <t>2-Nitrotoluene; 1-Methyl-2-nitrobenzene; o-Methylnitrobenzene; o-Mononitrotoluene; ONT</t>
  </si>
  <si>
    <t>0932 </t>
  </si>
  <si>
    <t>p-NITROTOLUENO</t>
  </si>
  <si>
    <t>4-Nitrotoluene; 1-Methyl-4-nitrobenzene; p-Methylnitrobenzene; PNT</t>
  </si>
  <si>
    <t>0933 </t>
  </si>
  <si>
    <t>OCTANO</t>
  </si>
  <si>
    <t>n-Octane</t>
  </si>
  <si>
    <t>0934 </t>
  </si>
  <si>
    <t>1-OCTENO</t>
  </si>
  <si>
    <t>Oct-1-ene; 1-Octylene; 1-Caprylene</t>
  </si>
  <si>
    <t>0935 </t>
  </si>
  <si>
    <t>PENTACLORONAFTFALENO</t>
  </si>
  <si>
    <t>0936 </t>
  </si>
  <si>
    <t>ÁLCOOL FENETÍLICO</t>
  </si>
  <si>
    <t>2-Phenylethane-1-ol; Benzeneethanol; Phenylethyl alcohol; 2-Phenylethanol</t>
  </si>
  <si>
    <t>0937 </t>
  </si>
  <si>
    <t>FENOTIAZINA</t>
  </si>
  <si>
    <t>Dibenzothiazine; Thiodiphenylamine; Dibenzo-1,4-thiazine</t>
  </si>
  <si>
    <t>0938 </t>
  </si>
  <si>
    <t>FENIL-HIDRAZINA</t>
  </si>
  <si>
    <t>Hydrazinobenzene; Monophenylhydrazine</t>
  </si>
  <si>
    <t>0939 </t>
  </si>
  <si>
    <t>BIFENILO POLICLORADO (AROCLOR 1254)</t>
  </si>
  <si>
    <t>Chlorobiphenyl (54% chlorine); Chlorodiphenyl (54% chlorine); PCB</t>
  </si>
  <si>
    <t>0940 </t>
  </si>
  <si>
    <t>1-Acetoxypropane; 1-Propyl acetate; Acetic acid, n-propyl ester</t>
  </si>
  <si>
    <t>0941 </t>
  </si>
  <si>
    <t>n-Propylamine; 1-Aminopropane; Propanamine</t>
  </si>
  <si>
    <t>0942 </t>
  </si>
  <si>
    <t>PROPILENODIAMINA</t>
  </si>
  <si>
    <t>1,2-Propanediamine; 1,2-Diaminopropane</t>
  </si>
  <si>
    <t>0943 </t>
  </si>
  <si>
    <t>DIACETATO DE PROPILENO GLICOL</t>
  </si>
  <si>
    <t>1,2-Diacetoxypropane; 1,2-Propylene diacetate; alpha Propylene glycol diacetate</t>
  </si>
  <si>
    <t>0944 </t>
  </si>
  <si>
    <t>ROTENONA</t>
  </si>
  <si>
    <t>Tubotoxine; Derris powder</t>
  </si>
  <si>
    <t>0945 </t>
  </si>
  <si>
    <t>ÁCIDO SELENIOSO</t>
  </si>
  <si>
    <t>Monohydrated selenium dioxide; Selenous acid</t>
  </si>
  <si>
    <t>0946 </t>
  </si>
  <si>
    <t>DIÓXIDO DE SELÉNIO</t>
  </si>
  <si>
    <t>Selenious anhydride; Selenium oxide</t>
  </si>
  <si>
    <t>0947 </t>
  </si>
  <si>
    <t>Selenium fluoride</t>
  </si>
  <si>
    <t>0948 </t>
  </si>
  <si>
    <t>Selenium chloride oxide; Seleninyl chloride</t>
  </si>
  <si>
    <t>0949 </t>
  </si>
  <si>
    <t>TRIÓXIDO DE SELÉNIO</t>
  </si>
  <si>
    <t>Selenic anhydride</t>
  </si>
  <si>
    <t>0950 </t>
  </si>
  <si>
    <t>AZIDA DE SÓDIO</t>
  </si>
  <si>
    <t>Hydrazoic acid, sodium salt; Azide; Azium</t>
  </si>
  <si>
    <t>0951 </t>
  </si>
  <si>
    <t>FLUORETO DE SÓDIO</t>
  </si>
  <si>
    <t>Natrium fluoride; Sodium monofluoride</t>
  </si>
  <si>
    <t>0952 </t>
  </si>
  <si>
    <t>SULFATO DE SÓDIO</t>
  </si>
  <si>
    <t>Sodium sulfate anhydrous; Disodium sulfate; Sulfuric acid disodium salt</t>
  </si>
  <si>
    <t>0953 </t>
  </si>
  <si>
    <t>CLORETO DE ESTANHO(IV) (ANIDRO)</t>
  </si>
  <si>
    <t>Tetracloreto de estanho; Cloreto estânico</t>
  </si>
  <si>
    <t>0954 </t>
  </si>
  <si>
    <t>ÓXIDO DE ESTANHO(IV)</t>
  </si>
  <si>
    <t>Óxido de estanho; Anidrido estânico; Dióxido de estanho</t>
  </si>
  <si>
    <t>0955 </t>
  </si>
  <si>
    <t>CLORETO DE ESTANHO(II) (ANIDRO)</t>
  </si>
  <si>
    <t>Dicloreto de estanho; Protocloreto de estanho; Cloreto estanoso</t>
  </si>
  <si>
    <t>0956 </t>
  </si>
  <si>
    <t>ÓXIDE DE ESTANHO(II)</t>
  </si>
  <si>
    <t>Monóxido de estanho; Óxido estanoso</t>
  </si>
  <si>
    <t>0957 </t>
  </si>
  <si>
    <t>CROMATO DE ESTRÔNCIO</t>
  </si>
  <si>
    <t>C.I. Pigment yellow 32; Chromic acid strontium salt</t>
  </si>
  <si>
    <t>0958 </t>
  </si>
  <si>
    <t>MONOCLORETO DE ENXOFRE</t>
  </si>
  <si>
    <t>Sulfur chloride; Disulfur dichloride; Sulfur subchloride</t>
  </si>
  <si>
    <t>0959 </t>
  </si>
  <si>
    <t>TETRILO</t>
  </si>
  <si>
    <t>N-Methyl-N,2,4,6-tetranitroaniline; Picrylnitromethylamine; Nitramine</t>
  </si>
  <si>
    <t>0960 </t>
  </si>
  <si>
    <t>o-TOLIDINA</t>
  </si>
  <si>
    <t>3,3'-Dimethyl-(1,1'-biphenyl)-4,4'-diamine; Bianisidine; 3,3'-Dimethylbenzidine; 4,4'-Bi-o-toluidine</t>
  </si>
  <si>
    <t>0961 </t>
  </si>
  <si>
    <t>FOSFATO DE TRI-o-CRISILO</t>
  </si>
  <si>
    <t>Tri-o-Tolyl phosphate; TOCP</t>
  </si>
  <si>
    <t>0962 </t>
  </si>
  <si>
    <t>TRICLORONAFTALENO</t>
  </si>
  <si>
    <t>0963 </t>
  </si>
  <si>
    <t>ÉSTER TRICLOPIR 2-BUTOXIETÍLICO</t>
  </si>
  <si>
    <t>2-Butoxyethyl [ (3,5,6-trichloropyridin-2-yl)oxy]; Triclopyr-butotyl; Acetic acid, ((3,5,6-trichloro-2-pyridinyl)oxy)-,2-butoxyethylester; Triclopyr BEE Ester</t>
  </si>
  <si>
    <t>0964 </t>
  </si>
  <si>
    <t>FOSFITO DE TRIS (NONILFENILO)</t>
  </si>
  <si>
    <t>TNPP; Phenol,nonyl-,phosphite (3:1)</t>
  </si>
  <si>
    <t>0965 </t>
  </si>
  <si>
    <t>ÉTER MONOBUTÍLICO DE TRIETILENOGLICOL</t>
  </si>
  <si>
    <t>Triglycol monobutyl ether; Butoxytriglycol; 2-(2-(2-Butoxyethoxy)ethoxy)ethanol</t>
  </si>
  <si>
    <t>0966 </t>
  </si>
  <si>
    <t>Chlorotrimethylsilane; Trimethyl silyl chloride; Chlorotrimethylsilicane</t>
  </si>
  <si>
    <t>0967 </t>
  </si>
  <si>
    <t>2,4,6-TRINITROTOLUENO</t>
  </si>
  <si>
    <t>2-Methyl-1,3,5-trinitrobenzene; 1-Methyl-2,4,6-trinitrobenzene; TNT</t>
  </si>
  <si>
    <t>0968 </t>
  </si>
  <si>
    <t>FOSFATO DE TRIS (2-ETILEXILO)</t>
  </si>
  <si>
    <t>Phosphoric acid tris(2-ethylhexyl) ester; Trioctyl phosphate</t>
  </si>
  <si>
    <t>0969 </t>
  </si>
  <si>
    <t>CARBONATO DE MAGNÉSIO</t>
  </si>
  <si>
    <t>Magnesite; Carbonic acid, magnesium salt</t>
  </si>
  <si>
    <t>0970 </t>
  </si>
  <si>
    <t>o-ANISIDINA</t>
  </si>
  <si>
    <t>1-Amino-2-methoxybenzene; 2-Methoxyaniline; 2-Aminoanisole; 2-Methoxybenzenamine</t>
  </si>
  <si>
    <t>0971 </t>
  </si>
  <si>
    <t>p-ANISIDINA</t>
  </si>
  <si>
    <t>4-Aminoanisole; 4-Methoxybenzenamine; 1-Amino-4-methoxybenzene; 4-Methoxyaniline</t>
  </si>
  <si>
    <t>0973 </t>
  </si>
  <si>
    <t>alfa-NAFTILTIOUREIA</t>
  </si>
  <si>
    <t>Antu; 1-(1-Naphthyl)-2-thiourea; 1-Naphtylthiourea</t>
  </si>
  <si>
    <t>0974 </t>
  </si>
  <si>
    <t>Bromine fluoride</t>
  </si>
  <si>
    <t>0976 </t>
  </si>
  <si>
    <t>COBALTO CARBONILA</t>
  </si>
  <si>
    <t>Dicobalt octacarbonyl; Cobalt tetracarbonyl; Octacarbonyldicobalt</t>
  </si>
  <si>
    <t>0977 </t>
  </si>
  <si>
    <t>CICLOPENTADIENIL TRICARBONIL MANGANÉS</t>
  </si>
  <si>
    <t>Manganese, cyclopentadienyltricarbonyl; MCT</t>
  </si>
  <si>
    <t>0978 </t>
  </si>
  <si>
    <t>Acetic acid, mercury(2+) salt; Mercury di(acetate)</t>
  </si>
  <si>
    <t>0979 </t>
  </si>
  <si>
    <t>CLORETO DE MERCÚRIO</t>
  </si>
  <si>
    <t>Mercury dichloride; Mercury (II) chloride</t>
  </si>
  <si>
    <t>0980 </t>
  </si>
  <si>
    <t>NITRATO DE MERCÚRIO</t>
  </si>
  <si>
    <t>Mercury (II) nitrate; Mercury dinitrate</t>
  </si>
  <si>
    <t>0981 </t>
  </si>
  <si>
    <t>OXIDO DE MERCÚRIO</t>
  </si>
  <si>
    <t>Mercury (II) oxide</t>
  </si>
  <si>
    <t>0982 </t>
  </si>
  <si>
    <t>Mercury(II) sulfate; Mercuric bisulfate</t>
  </si>
  <si>
    <t>0983 </t>
  </si>
  <si>
    <t>PIROFOSFATO TETRAPOTÁSSIO</t>
  </si>
  <si>
    <t>Potassium pyrophosphate; Pyrophosphoric acid, tetrapotassium salt</t>
  </si>
  <si>
    <t>0984 </t>
  </si>
  <si>
    <t>CLORETO MERCUROSO</t>
  </si>
  <si>
    <t>Dimercury dichloride; Calomel; Chloromercury; Mercury(I) chloride</t>
  </si>
  <si>
    <t>0985 </t>
  </si>
  <si>
    <t>SULFOTEPE</t>
  </si>
  <si>
    <t>Thiodiphosphoric acid tetraethyl ester; Ethyl thiopyrophosphate; Tetraethyl dithiopyrophosphate (TEDP)</t>
  </si>
  <si>
    <t>0986 </t>
  </si>
  <si>
    <t>TELÚRIO</t>
  </si>
  <si>
    <t>Aurum paradoxum; Metallum problematum</t>
  </si>
  <si>
    <t>0987 </t>
  </si>
  <si>
    <t>ESTEARATO DE ZINCO</t>
  </si>
  <si>
    <t>Octadecanoic acid, zinc salt; Zinc distearate; Stearic acid, zinc salt</t>
  </si>
  <si>
    <t>0988 </t>
  </si>
  <si>
    <t>ALUMÍNIO EM PÓ (pirófico)</t>
  </si>
  <si>
    <t>Pó de alumínio</t>
  </si>
  <si>
    <t>0990 </t>
  </si>
  <si>
    <t>CLOROFORMATO DE BENZILO</t>
  </si>
  <si>
    <t>Benzylcarbonyl chloride; Carbobenzoxy chloride; Formic acid, chlorobenzyl ester</t>
  </si>
  <si>
    <t>0991 </t>
  </si>
  <si>
    <t>ÁCIDO BÓRICO</t>
  </si>
  <si>
    <t>Boracic acid; Orthoboric acid</t>
  </si>
  <si>
    <t>0992 </t>
  </si>
  <si>
    <t>MOLIBDATO DE CÁLCIO</t>
  </si>
  <si>
    <t>Calcium molybdenum oxide; Calcium molybdate(VI); Molybdic acid, calcium salt (1:1)</t>
  </si>
  <si>
    <t>0995 </t>
  </si>
  <si>
    <t>1,3-DICLOROPROPENO (MISTURA DE ISÓMEROS)</t>
  </si>
  <si>
    <t>1,3-Dichloropropylene; Dichloropropene; 3-Chloroallyl chloride; DCP</t>
  </si>
  <si>
    <t>0996 </t>
  </si>
  <si>
    <t>ÁCIDO FLUOROSSULFÓNICO</t>
  </si>
  <si>
    <t>Fluorosulfuric acid; Fluorosulphuric acid</t>
  </si>
  <si>
    <t>0997 </t>
  </si>
  <si>
    <t>HEXACLORONAFTALENO</t>
  </si>
  <si>
    <t>0999 </t>
  </si>
  <si>
    <t>CARBONATO DE CHUMBO</t>
  </si>
  <si>
    <t>Carbonic acid, lead(2+) salt; Lead(2+) carbonate; Cerussite</t>
  </si>
  <si>
    <t>1000 </t>
  </si>
  <si>
    <t>Lead (II) nitrate; Lead dinitrate; Plumbous nitrate</t>
  </si>
  <si>
    <t>1001 </t>
  </si>
  <si>
    <t>Lead peroxide; Lead(IV) oxide</t>
  </si>
  <si>
    <t>1002 </t>
  </si>
  <si>
    <t>TETRÓXIDO DE CHUMBO</t>
  </si>
  <si>
    <t>Red lead; Minium; C.I. Pigment Red 105; Lead orthoplumbate</t>
  </si>
  <si>
    <t>1003 </t>
  </si>
  <si>
    <t>MOLIBDÉNIO</t>
  </si>
  <si>
    <t>1005 </t>
  </si>
  <si>
    <t>ÁCIDO OLEICO</t>
  </si>
  <si>
    <t>9-Octadecenoic acid; 9,10-Octadecenoic acid; Oleinic acid; cis-9-Octadecenoic acid</t>
  </si>
  <si>
    <t>1006 </t>
  </si>
  <si>
    <t>ÁCIDO PERCLÓRICO (solução a 72%)</t>
  </si>
  <si>
    <t>Hydronium perchlorate</t>
  </si>
  <si>
    <t>1007 </t>
  </si>
  <si>
    <t>CLOROFORMATO DE FENILO</t>
  </si>
  <si>
    <t>Phenyl chlorocarbonate; Formic acid, chloro-, phenyl ester; Phenoxycarbonyl chloride; Carbonochloridic acid, phenyl ester</t>
  </si>
  <si>
    <t>1008 </t>
  </si>
  <si>
    <t>ÁCIDO FOSFÓRICO</t>
  </si>
  <si>
    <t>Orthophosphoric acid</t>
  </si>
  <si>
    <t>1009 </t>
  </si>
  <si>
    <t>IODETO DE SÓDIO (ANIDRO)</t>
  </si>
  <si>
    <t>Sodium monoiodide</t>
  </si>
  <si>
    <t>1010 </t>
  </si>
  <si>
    <t>MOLIBDATO DE SÓDIO</t>
  </si>
  <si>
    <t>Molybdic acid, disodium salt; Disodium molybdate</t>
  </si>
  <si>
    <t>1012 </t>
  </si>
  <si>
    <t>Amyl nitrite; Nitrous acid, 3-methyl butyl ester; 3-Methylbutanol nitrite; Isopentyl alcohol nitrite</t>
  </si>
  <si>
    <t>1013 </t>
  </si>
  <si>
    <t>CLORIDRATO DE ANILINA</t>
  </si>
  <si>
    <t>Benzenamine hydrochloride; Anilinium chloride; Aniline salt</t>
  </si>
  <si>
    <t>1014 </t>
  </si>
  <si>
    <t>ANISOLO</t>
  </si>
  <si>
    <t>Phenyl methyl ether; Methoxybenzene</t>
  </si>
  <si>
    <t>1015 </t>
  </si>
  <si>
    <t>Benzenecarbonyl chloride; Benzoic acid chloride; alpha-Chlorobenzaldehyde</t>
  </si>
  <si>
    <t>1016 </t>
  </si>
  <si>
    <t>Monobromobenzene; Phenyl bromide</t>
  </si>
  <si>
    <t>1017 </t>
  </si>
  <si>
    <t>BRUCINA, ANIDRA</t>
  </si>
  <si>
    <t>10,11-Dimethoxystrychnine; 2,3-Dimethoxystrychnidin-10-one; 2,3-Dimethylstrychnine; Dimethoxystrychnine</t>
  </si>
  <si>
    <t>1018 </t>
  </si>
  <si>
    <t>METACRILATO DE BUTILO</t>
  </si>
  <si>
    <t>2-Methyl butylacrylate; 2-Propenoic acid, 2-methyl-, butyl ester; Butyl 2-methacrylate; Methacrylic acid, butyl ester</t>
  </si>
  <si>
    <t>1019 </t>
  </si>
  <si>
    <t>PERÓXIDO DE di-terc-BUTILO</t>
  </si>
  <si>
    <t>Bis(1,1-dimethylethyl)peroxide; tert-Butyl peroxide; DTBP</t>
  </si>
  <si>
    <t>1020 </t>
  </si>
  <si>
    <t>gama-BUTIROLACTONA</t>
  </si>
  <si>
    <t>1,4-Butanolide; Butyric acid lactone; Tetrahydro-2-furanone; Dihydro-2(3H)-furanone</t>
  </si>
  <si>
    <t>1021 </t>
  </si>
  <si>
    <t>CÂMFORA</t>
  </si>
  <si>
    <t>2-Bornanone; 2-Camphanone; 1,7,7-Trimethylbicyclo(2.2.1)heptan-2-one</t>
  </si>
  <si>
    <t>1022 </t>
  </si>
  <si>
    <t>CARBONATO DE DIETILO</t>
  </si>
  <si>
    <t>Carbonic acid diethyl ester; Ethyl carbonate</t>
  </si>
  <si>
    <t>1023 </t>
  </si>
  <si>
    <t>ENDRINA</t>
  </si>
  <si>
    <t>1024 </t>
  </si>
  <si>
    <t>ACETOACETATO DE ETILO</t>
  </si>
  <si>
    <t>Acetoacetic acid ethyl ester; Ethyl acetylacetate; 3-Oxobutanoic acid ethyl ester; 1-Ethoxybutane-1,3-dione</t>
  </si>
  <si>
    <t>1025 </t>
  </si>
  <si>
    <t>CLOROFORMATO DE ETILO</t>
  </si>
  <si>
    <t>Ethyl chlorocarbonate; Chloroformic acid ethyl ester; Carbonochloridic acid ethyl ester; Ethoxycarbonyl chloride</t>
  </si>
  <si>
    <t>1026 </t>
  </si>
  <si>
    <t>ETILENOCIANIDRINA</t>
  </si>
  <si>
    <t>3-Hydroxypropionitrile; 2-Cyanoethanol; Glycol cyanohydrin; Methanolacetonitrile</t>
  </si>
  <si>
    <t>1027 </t>
  </si>
  <si>
    <t>ISOBUTENO</t>
  </si>
  <si>
    <t>Isobutylene; 2-Methylpropene; 1,1-Dimethylethylene</t>
  </si>
  <si>
    <t>1028 </t>
  </si>
  <si>
    <t>PERÓXIDO DE METILETIL CETONA (Produto técnico)</t>
  </si>
  <si>
    <t>2-Butanone peroxide; Ethyl methyl ketone peroxide; Methyl ethyl ketone hydroperoxide; MEKP</t>
  </si>
  <si>
    <t>1029 </t>
  </si>
  <si>
    <t>PRÓPIONATO DE METILO</t>
  </si>
  <si>
    <t>Propanoic acid, methyl ester</t>
  </si>
  <si>
    <t>1030 </t>
  </si>
  <si>
    <t>1-OCTANOL</t>
  </si>
  <si>
    <t>n-Caprylic alcohol; n-Octanol; Heptyl carbinol; 1-Hydroxyoctan; n-Octyl alcohol</t>
  </si>
  <si>
    <t>1031 </t>
  </si>
  <si>
    <t>ÁCIDO PERACÉTICO (estabilizado)</t>
  </si>
  <si>
    <t>Acetic peroxide; Peroxyacetic acid; Ethaneperoxoic acid; Acetyl hydroperoxide</t>
  </si>
  <si>
    <t>1032 </t>
  </si>
  <si>
    <t>PIPERAZINA (ANIDRO)</t>
  </si>
  <si>
    <t>Antiren; 1,4-Diazacyclohexane; 1,4-Diethylenediamine; Diethyleneimine; Hexahydropirazine</t>
  </si>
  <si>
    <t>1033 </t>
  </si>
  <si>
    <t>1,3-Dihydroxybenzene; 1,3-Benzenediol; 3-Hydroxyphenol; Resorcin</t>
  </si>
  <si>
    <t>1034 </t>
  </si>
  <si>
    <t>TRIETANOLAMINA</t>
  </si>
  <si>
    <t>2,2',2"-Nitrilotriethanol; Trihydroxytriethylamine</t>
  </si>
  <si>
    <t>1035 </t>
  </si>
  <si>
    <t>BISSULFURETO DE AMÓNIO</t>
  </si>
  <si>
    <t>Ammonium hydrogen sulfide; Ammonium hydrosulfide; Ammonium sulfhydrate; Ammonium mercaptan</t>
  </si>
  <si>
    <t>1036 </t>
  </si>
  <si>
    <t>OXALATO DE AMÓNIO</t>
  </si>
  <si>
    <t>Oxalic acid, diammonium salt; Ethanedioic acid, diammonium salt; Diammonium oxalate</t>
  </si>
  <si>
    <t>1037 </t>
  </si>
  <si>
    <t>Calcium dinitrate; Calcium (II) nitrate</t>
  </si>
  <si>
    <t>1038 </t>
  </si>
  <si>
    <t>POLISSULFURETO DE CÁLCIO</t>
  </si>
  <si>
    <t>Lime sulfur; Lime suphur</t>
  </si>
  <si>
    <t>1039 </t>
  </si>
  <si>
    <t>Sulfuric chlorohydrin; Chlorosulfuric acid</t>
  </si>
  <si>
    <t>1040 </t>
  </si>
  <si>
    <t>ÁCIDO FLUOROBÓRICO (solução aquosa ≥ 25 %)</t>
  </si>
  <si>
    <t>Hydrogen tetrafluoroborate; Hydrofluoboric acid; Borofluoric acid; Fluoboric acid</t>
  </si>
  <si>
    <t>1041 </t>
  </si>
  <si>
    <t>Nitric acid, magnesium salt</t>
  </si>
  <si>
    <t>1042 </t>
  </si>
  <si>
    <t>p-Acetaldehyde; Paracetaldehyde; 2,4,6-Trimethyl-1,3,5-trioxane</t>
  </si>
  <si>
    <t>1043 </t>
  </si>
  <si>
    <t>POLIESTIRENO</t>
  </si>
  <si>
    <t>Benzene, ethenyl-, homopolymer; Ethenylbenzene, homopolymer</t>
  </si>
  <si>
    <t>1044 </t>
  </si>
  <si>
    <t>BICARBONATO DE SÓDIO</t>
  </si>
  <si>
    <t>Carbonic acid monosodium salt; Baking soda; Bicarbonate of soda; Sodium hydrogen carbonate; Sodium acid carbonate</t>
  </si>
  <si>
    <t>1045 </t>
  </si>
  <si>
    <t>Chlorous acid, sodium salt</t>
  </si>
  <si>
    <t>1046 </t>
  </si>
  <si>
    <t>PERBORATO DE SÓDIO TETRA-HIDRATADO</t>
  </si>
  <si>
    <t>Perboric acid, sodium salt, tetrahydrate</t>
  </si>
  <si>
    <t>1047 </t>
  </si>
  <si>
    <t>SULFURETO DE SÓDIO (ANIDRO)</t>
  </si>
  <si>
    <t>Sodium monosulfide; Sodium sulphide</t>
  </si>
  <si>
    <t>1048 </t>
  </si>
  <si>
    <t>Tri-n-butylamine; N,N-Dibutyl-1-butanamine; Tris-n-butylamine</t>
  </si>
  <si>
    <t>1049 </t>
  </si>
  <si>
    <t>1,2,4-TRICLOROBENZENO</t>
  </si>
  <si>
    <t>1,2,4-Trichlorobenzol; unsym-Trichlorobenzene</t>
  </si>
  <si>
    <t>1050 </t>
  </si>
  <si>
    <t>1-NITROPROPANO</t>
  </si>
  <si>
    <t>1-NP</t>
  </si>
  <si>
    <t>1051 </t>
  </si>
  <si>
    <t>CLORETO DE AMÓNIO</t>
  </si>
  <si>
    <t>Sal ammoniac</t>
  </si>
  <si>
    <t>1052 </t>
  </si>
  <si>
    <t>1053 </t>
  </si>
  <si>
    <t>CLORETO DE CIANOGÉNIO</t>
  </si>
  <si>
    <t>Chlorine cyanide; Chlorocyanide; Chlorocyanogen</t>
  </si>
  <si>
    <t>1054 </t>
  </si>
  <si>
    <t>CICLOHEXENE</t>
  </si>
  <si>
    <t>Benzenetetrahydride; Hexanaphthylene; Tetrahydrobenzene</t>
  </si>
  <si>
    <t>1055 </t>
  </si>
  <si>
    <t>DIPROPILENOGLICOL</t>
  </si>
  <si>
    <t>2,2'-Dihydroxydipropyl ether; 1,1'-Dimethyldiethylene glycol; 1,1'-Oxydipropan-2-ol; Bis(2-hydroxypropyl) ether</t>
  </si>
  <si>
    <t>1056 </t>
  </si>
  <si>
    <t>DINITRATO DE ETILENOGLICOL</t>
  </si>
  <si>
    <t>Glycol dinitrate; EGDN; Nitroglycol</t>
  </si>
  <si>
    <t>1057 </t>
  </si>
  <si>
    <t>HEXAFLUOROACETONA</t>
  </si>
  <si>
    <t>1,1,1,3,3,3-Hexafluoro-2-propanone; Perfluoroacetone</t>
  </si>
  <si>
    <t>1059 </t>
  </si>
  <si>
    <t>OCTACLORONAFTALENO</t>
  </si>
  <si>
    <t>Perchloronaphthalene</t>
  </si>
  <si>
    <t>1060 </t>
  </si>
  <si>
    <t>FORATO</t>
  </si>
  <si>
    <t>O,O-Diethyl-S-(ethylthio)methyl phosphorodithioate</t>
  </si>
  <si>
    <t>1061 </t>
  </si>
  <si>
    <t>CARBONETO DE SILÍCIO (não fibroso)</t>
  </si>
  <si>
    <t>Carborundum; Carbon silicide; Silicon monocarbide</t>
  </si>
  <si>
    <t>1062 </t>
  </si>
  <si>
    <t>FOSFATO DE TRIFENIL</t>
  </si>
  <si>
    <t>Phosphoric acid, triphenyl ester; TPP</t>
  </si>
  <si>
    <t>1063 </t>
  </si>
  <si>
    <t>TEREBINTINA</t>
  </si>
  <si>
    <t>Turpentine, oil; Spirits of turpentine; Oil of turpentine; Steam distilled turpentine; Gum spirits; Wood turpentine</t>
  </si>
  <si>
    <t>1064 </t>
  </si>
  <si>
    <t>CLORETO DE ZINCO</t>
  </si>
  <si>
    <t>Butter of zinc; Zinc(II)chloride; Zinc dichloride</t>
  </si>
  <si>
    <t>1065 </t>
  </si>
  <si>
    <t>o-CLOROBENZELIDENOMALONONITRILO</t>
  </si>
  <si>
    <t>[2-(Chlorophenyl)methylene]malononitrile; 2-Chlorobenzylidene malononitrile; (o-Chlorobenzal)malononitrile; beta,beta-Dicyano-o-chlorostyrene; [(2-Chlorophenyl)methylene]propanedinitrile; CS (riot control agent)</t>
  </si>
  <si>
    <t>1066 </t>
  </si>
  <si>
    <t>1,2-DICLOROBENZENO</t>
  </si>
  <si>
    <t>ortho-Dichlorobenzene</t>
  </si>
  <si>
    <t>1068 </t>
  </si>
  <si>
    <t>p-terc-BUTILTOLUENO</t>
  </si>
  <si>
    <t>1-Methyl-4-tert-butylbenzene; 4-tert-Butyltoluene; p-TBT</t>
  </si>
  <si>
    <t>1069 </t>
  </si>
  <si>
    <t>Nitrous acid potassium salt</t>
  </si>
  <si>
    <t>1070 </t>
  </si>
  <si>
    <t>1,1-Diethoxyethane; Ethylidene diethyl ether; Diethylacetal; Acetaldehyde diethyl acetal</t>
  </si>
  <si>
    <t>1071 </t>
  </si>
  <si>
    <t>DIALIL ÉTER</t>
  </si>
  <si>
    <t>3,3'-Oxybis(1-propene); Allyl ether</t>
  </si>
  <si>
    <t>1073 </t>
  </si>
  <si>
    <t>ACETATO DE BÁRIO</t>
  </si>
  <si>
    <t>Dibarium diacetate; Acetic acid, barium salt</t>
  </si>
  <si>
    <t>1074 </t>
  </si>
  <si>
    <t>Bromo-2-propanone; Acetyl methyl bromide</t>
  </si>
  <si>
    <t>1075 </t>
  </si>
  <si>
    <t>ACETATO DE CÁDMIO</t>
  </si>
  <si>
    <t>Acetic acid, cadmium salt; Bis(acetoxy) cadmium</t>
  </si>
  <si>
    <t>1076 </t>
  </si>
  <si>
    <t>CLORONITROANILINA</t>
  </si>
  <si>
    <t>2-Chloro-4-nitroaniline; 1-Amino-2-chloro-4-nitrobenzene; o-Chloro-p-nitroaniline; Benzeneamine, 2-chloro-4-nitro-</t>
  </si>
  <si>
    <t>1078 </t>
  </si>
  <si>
    <t>1,3-DIAMINOBUTANO</t>
  </si>
  <si>
    <t>1-Methyltrimethylene diamine; Butane-1,3-diamine</t>
  </si>
  <si>
    <t>1079 </t>
  </si>
  <si>
    <t>SUCCINATO DE DIETILO</t>
  </si>
  <si>
    <t>Butanedioic acid, diethyl ester; Diethyl butanedioate; Succinic acid, diethyl ester</t>
  </si>
  <si>
    <t>1080 </t>
  </si>
  <si>
    <t>CARBONATO DE DIMETILO</t>
  </si>
  <si>
    <t>Carbonic acid, dimethyl ester; Methyl carbonate</t>
  </si>
  <si>
    <t>1081 </t>
  </si>
  <si>
    <t>Chloroacetic acid, ethyl ester; Ethyl monochloroacetate; Ethyl alpha-chloroacetate; Ethyl-2-monochloroacetate</t>
  </si>
  <si>
    <t>1082 </t>
  </si>
  <si>
    <t>1-HEPTANOL</t>
  </si>
  <si>
    <t>Heptane-1-ol; n-Heptyl alcohol; 1-Hydroxyheptane; n-Heptanol</t>
  </si>
  <si>
    <t>1083 </t>
  </si>
  <si>
    <t>2-HEPTANOL</t>
  </si>
  <si>
    <t>sec-Heptyl alcohol; Amyl methyl carbinol; 1-Methylhexanol; 2-Heptyl alcohol; 2-Hydroxyheptane</t>
  </si>
  <si>
    <t>1084 </t>
  </si>
  <si>
    <t>1-HEXANOL</t>
  </si>
  <si>
    <t>Hexyl alcohol; n-Hexanol; n-Hexyl alcohol; 1-Hydroxyhexane; Amyl carbinol; Caproyl alcohol</t>
  </si>
  <si>
    <t>1085 </t>
  </si>
  <si>
    <t>ÁCIDO MALÓNICO</t>
  </si>
  <si>
    <t>Carboxyacetic acid; Dicarboxymethane; Propanedioic acid; Methanedicarboxylic acid</t>
  </si>
  <si>
    <t>1086 </t>
  </si>
  <si>
    <t>ACETOACETATO DE METILO</t>
  </si>
  <si>
    <t>Acetoacetic acid methyl ester; Butanoic acid, 3-oxo-, methyl ester; 1-Methoxybutane-1,3-dione</t>
  </si>
  <si>
    <t>1087 </t>
  </si>
  <si>
    <t>N-METILFORMAMIDA</t>
  </si>
  <si>
    <t>Methylformamide; Monomethylformamide; Formylmethylamine</t>
  </si>
  <si>
    <t>1088 </t>
  </si>
  <si>
    <t>TIOCIANATO DE POTÁSSIO</t>
  </si>
  <si>
    <t>Thiocyanic acid, potassium salt; Potassium sulfocyanate; Potassium rhodanide</t>
  </si>
  <si>
    <t>1089 </t>
  </si>
  <si>
    <t>2,3,4,6-TETRACLOROFENOL</t>
  </si>
  <si>
    <t>2,4,5,6-Tetrachlorophenol; Phenol, 2,3,4,6-tetrachloro</t>
  </si>
  <si>
    <t>1090 </t>
  </si>
  <si>
    <t>AZOBIS(ISOBUTIRONITRILO)</t>
  </si>
  <si>
    <t>2,2'-Azobis(2-methylpropanenitrile); 2,2'-Azodiisobutyronitrile; 2,2'-Dicyano-2,2'-azopropane; 2,2'-Dimethyl-2,2'azodipropionitrile</t>
  </si>
  <si>
    <t>1091 </t>
  </si>
  <si>
    <t>BENZOTRIAZOLE</t>
  </si>
  <si>
    <t>1H-Benzotriazole; 1,2,3-Triazaindene; 1,2,3-Benzotriazole; Azimidobenzene</t>
  </si>
  <si>
    <t>1092 </t>
  </si>
  <si>
    <t>ACETATO DE CÁLCIO</t>
  </si>
  <si>
    <t>Acetic acid, calcium salt</t>
  </si>
  <si>
    <t>1093 </t>
  </si>
  <si>
    <t>NAFTENATO DE COBALTO</t>
  </si>
  <si>
    <t>Naphthenic acid, cobalt salt; Naftolite</t>
  </si>
  <si>
    <t>1095 </t>
  </si>
  <si>
    <t>1,3-DICLOROBENZENO</t>
  </si>
  <si>
    <t>m-Dichlorobenzene; m-Phenylene dichloride</t>
  </si>
  <si>
    <t>1096 </t>
  </si>
  <si>
    <t>1,2,3,4,5,5-Hexachloro-1,3-cyclopentadiene; Perchlorocyclopentadiene</t>
  </si>
  <si>
    <t>1097 </t>
  </si>
  <si>
    <t>4-METOXIFENOL</t>
  </si>
  <si>
    <t>Hydroquinone monomethyl ether; Mequinol; p-Hydroxyanisole</t>
  </si>
  <si>
    <t>1098 </t>
  </si>
  <si>
    <t>4-Methoxy-4-methylpentan-2-one; 4-Methyl-4-methoxy-2-pentanone; 4-Methoxy-4-methylpentanone-2</t>
  </si>
  <si>
    <t>1099 </t>
  </si>
  <si>
    <t>CLORETO DE TETRAMETILAMÓNIO</t>
  </si>
  <si>
    <t>Ammonium-, tetramethyl-, chloride; N, N, N-Trimethylmethanamium chloride; Tetramine chloride; N, N, N-Trimethylmethanaminium chloride</t>
  </si>
  <si>
    <t>1100 </t>
  </si>
  <si>
    <t>TRICLOPIR</t>
  </si>
  <si>
    <t>3,5,6-Trichloro-2-pyridyloxyacetic acid</t>
  </si>
  <si>
    <t>1103 </t>
  </si>
  <si>
    <t>Cyanobenzene; Benzoic acid nitrile; Phenyl cyanide</t>
  </si>
  <si>
    <t>1104 </t>
  </si>
  <si>
    <t>1,4-BUTANEDIOL</t>
  </si>
  <si>
    <t>1,4-Butylene glycol; 1,4-Dihydroxybutane; 1,4-Tetramethylene glycol; Tetramethylene 1,4-diol</t>
  </si>
  <si>
    <t>1105 </t>
  </si>
  <si>
    <t>CUMARINA</t>
  </si>
  <si>
    <t>1,2-Benzopyrone; 2H-1-Benzopyran-2-one</t>
  </si>
  <si>
    <t>1106 </t>
  </si>
  <si>
    <t>DICLOROMONOFLUOROMETANO</t>
  </si>
  <si>
    <t>Fluorodichloromethane; HCFC 21; Fluorocarbon 21</t>
  </si>
  <si>
    <t>1107 </t>
  </si>
  <si>
    <t>2,4-DINITROANILINA</t>
  </si>
  <si>
    <t>2,4-Dinitrobenzenamine; 2,4-Dinitrophenylamine; 1-Amino-2,4-dinitrobenzene</t>
  </si>
  <si>
    <t>1108 </t>
  </si>
  <si>
    <t>N-ISOPROPIL-N'-FENIL-p-FENILENODIAMINA</t>
  </si>
  <si>
    <t>4-(Isopropylamino)diphenylamine; N-(1-Methylethyl)-N'-phenyl-1,4-benzenediamine; 4-Anilino-N-isopropylaniline</t>
  </si>
  <si>
    <t>1109 </t>
  </si>
  <si>
    <t>CARBONATO DE LÍTIO</t>
  </si>
  <si>
    <t>Carbonic acid, lithium salt; Dilithium carbonate</t>
  </si>
  <si>
    <t>1110 </t>
  </si>
  <si>
    <t>CLOROFORMATO DE METILO</t>
  </si>
  <si>
    <t>Methyl chlorocarbonate; Carbonochloridic acid, methyl ester; Chloroformic acid methyl ester; Methoxycarbonyl chloride</t>
  </si>
  <si>
    <t>1111 </t>
  </si>
  <si>
    <t>4,4'-METILENODIANILINA</t>
  </si>
  <si>
    <t>4,4'-Diaminodiphenylmethane; 4,4'-Methylenebisbenzenamine; MDA</t>
  </si>
  <si>
    <t>1112 </t>
  </si>
  <si>
    <t>N, N'-ETILENO BIS (ESTEARAMIDA)</t>
  </si>
  <si>
    <t>1,2-Bis(octadecanamido)ethane; N,N'-Ethylene distearylamide; N,N'-Ethylene bis(octadecanamide)</t>
  </si>
  <si>
    <t>1113 </t>
  </si>
  <si>
    <t>N-FENIL-1-NAFTILAMINA</t>
  </si>
  <si>
    <t>N-(1-Naphthyl)aniline; N-Phenyl-alpha-naphthylamine</t>
  </si>
  <si>
    <t>1114 </t>
  </si>
  <si>
    <t>FLUORETO DE PERCLORIL</t>
  </si>
  <si>
    <t>Chlorine oxyfluoride; Chlorine fluoride oxide; Trioxychlorofluoride</t>
  </si>
  <si>
    <t>1115 </t>
  </si>
  <si>
    <t>1116 </t>
  </si>
  <si>
    <t>1117 </t>
  </si>
  <si>
    <t>Chloric acid, sodium salt</t>
  </si>
  <si>
    <t>1118 </t>
  </si>
  <si>
    <t>CIANETO DE SÓDIO</t>
  </si>
  <si>
    <t>Hydrocyanic acid, sodium salt</t>
  </si>
  <si>
    <t>1119 </t>
  </si>
  <si>
    <t>HIPOCLORITO DE SÓDIO (solução com um teor de cloro activo &gt;10%)</t>
  </si>
  <si>
    <t>1120 </t>
  </si>
  <si>
    <t>Nitrous acid, sodium salt</t>
  </si>
  <si>
    <t>1121 </t>
  </si>
  <si>
    <t>TETRAMETIL SUCCINONITRILO</t>
  </si>
  <si>
    <t>Tetramethylsuccinic acid dinitrile; Tetramethylbutanedinitrile; TMSN</t>
  </si>
  <si>
    <t>1122 </t>
  </si>
  <si>
    <t>2,4,6-TRICLOROFENOL</t>
  </si>
  <si>
    <t>2,4,6-TCP</t>
  </si>
  <si>
    <t>1123 </t>
  </si>
  <si>
    <t>N,N'-Bis(2-aminoethyl)-1,2-ethanediamine; 3,6-Diazaoctane-1,8-diamine; Trientine; TETA</t>
  </si>
  <si>
    <t>1124 </t>
  </si>
  <si>
    <t>FOSFITO DE TRIFENIL</t>
  </si>
  <si>
    <t>Phosphorous acid, triphenyl ester; Triphenoxyphosphine</t>
  </si>
  <si>
    <t>1125 </t>
  </si>
  <si>
    <t>CLORETO DE ALUMÍNIO (ANIDRO)</t>
  </si>
  <si>
    <t>Aluminium trichloride; Aluminium(III) chloride</t>
  </si>
  <si>
    <t>1126 </t>
  </si>
  <si>
    <t>1127 </t>
  </si>
  <si>
    <t>SULFATO DE COBALTO</t>
  </si>
  <si>
    <t>Cobaltous sulfate; Cobalt (II) sulfate; Sulfuric acid, cobalt (2+) salt</t>
  </si>
  <si>
    <t>1128 </t>
  </si>
  <si>
    <t>ACETATO DE COBALTO(II) TETRA-HIDRATADO</t>
  </si>
  <si>
    <t>Cobaltous acetate (tetrahydrate); Cobalt diacetate tetrahydrate; Cobalt(II) diacetate; Acetic acid, cobalt(+2) salt; Cobaltous diacetate tetrahydrate</t>
  </si>
  <si>
    <t>1129 </t>
  </si>
  <si>
    <t>HIDROGENOFOSFATO DE DISSÓDIO</t>
  </si>
  <si>
    <t>Disodium orthophosphate; Dibasic sodium phosphate</t>
  </si>
  <si>
    <t>1131 </t>
  </si>
  <si>
    <t>FENIL ISOCIANATO</t>
  </si>
  <si>
    <t>Isocyanatobenzene; Phenylcarbimide</t>
  </si>
  <si>
    <t>1132 </t>
  </si>
  <si>
    <t>FERRICIANETO DE POTÁSSIO</t>
  </si>
  <si>
    <t>Tripotassium hexacyanoferrate (-3); Potassium cyanoferrate; Potassium ferricyanate; Iron potassium cyanide</t>
  </si>
  <si>
    <t>1133 </t>
  </si>
  <si>
    <t>Peroxydisulfuric acid, dipotassium salt; Potassium peroxydisulfate</t>
  </si>
  <si>
    <t>1134 </t>
  </si>
  <si>
    <t>BISSULFITO DE SÓDIO (solução aquosa a 38-40 %)</t>
  </si>
  <si>
    <t>Sodium acid sulfite; Sodium sulhydrate; Sodium hydrogensulfite aqueous solution; Sodium metabisulfite aqueous solution; Monosodium sulfite; Leucogen; Hydrogen sulfite sodium; Sulfurous acid, monosodium salt</t>
  </si>
  <si>
    <t>1135 </t>
  </si>
  <si>
    <t>CARBONATO DE SÓDIO (ANIDRO)</t>
  </si>
  <si>
    <t>Carbonic acid disodium salt; Soda ash</t>
  </si>
  <si>
    <t>1136 </t>
  </si>
  <si>
    <t>Peroxydisulfuric acid, disodium salt</t>
  </si>
  <si>
    <t>1137 </t>
  </si>
  <si>
    <t>SILICATO DE SÓDIO (solução a 25-50%)</t>
  </si>
  <si>
    <t>Sodium silicate; Silicic acid, sodium salt; Waterglass</t>
  </si>
  <si>
    <t>1138 </t>
  </si>
  <si>
    <t>TIOSSULFATO DE SÓDIO</t>
  </si>
  <si>
    <t>Disodium thiosulfate; Thiosulfuric acid, disodium salt; Sodium hyposulfit</t>
  </si>
  <si>
    <t>1139 </t>
  </si>
  <si>
    <t>TRICLOROACETATO DE SÓDIO</t>
  </si>
  <si>
    <t>TCA-sodium; TCA; STCA; Trichloroacetic acid, sodium salt</t>
  </si>
  <si>
    <t>1140 </t>
  </si>
  <si>
    <t>PIROFOSFATO DE TETRASSÓDIO</t>
  </si>
  <si>
    <t>Sodium pyrophosphate; Pyrophosphoric acid, tetrasodium salt</t>
  </si>
  <si>
    <t>1141 </t>
  </si>
  <si>
    <t>PERLITE</t>
  </si>
  <si>
    <t>1142 </t>
  </si>
  <si>
    <t>DISUL-SÓDIO</t>
  </si>
  <si>
    <t>2-(2,4-Dichlorophenoxy)ethyl hydrogen sulphate sodium salt; Sesone; Sodium 2,4-dichlorophenoxyethylsulfate</t>
  </si>
  <si>
    <t>1144 </t>
  </si>
  <si>
    <t>CAULINO</t>
  </si>
  <si>
    <t>Hydrated aluminium silicate; China clay; Argilla</t>
  </si>
  <si>
    <t>1145 </t>
  </si>
  <si>
    <t>TETRACLORETO DE PLATINA</t>
  </si>
  <si>
    <t>Platinum (IV) chloride</t>
  </si>
  <si>
    <t>1146 </t>
  </si>
  <si>
    <t>p-(METILAMINO)FENOL</t>
  </si>
  <si>
    <t>4-(Methylamino)phenol</t>
  </si>
  <si>
    <t>1147 </t>
  </si>
  <si>
    <t>TRIETOXISILANO</t>
  </si>
  <si>
    <t>1148 </t>
  </si>
  <si>
    <t>ETILENOTIOUREIA</t>
  </si>
  <si>
    <t>2-Imidazolidinethione; Ethylene thiourea; ETU</t>
  </si>
  <si>
    <t>1149 </t>
  </si>
  <si>
    <t>ÉTER DIBUTILICO DE ETILENOGLICOL</t>
  </si>
  <si>
    <t>1,2-Dibutoxyethane; 1,1'-(1,2-Ethanediylbis(oxy))bis-butane; Dibutyl cellosolve; EGDBE; Dibutyl oxitol</t>
  </si>
  <si>
    <t>1150 </t>
  </si>
  <si>
    <t>ÉTER n-BUTÍLICO</t>
  </si>
  <si>
    <t>1-Butoxybutane; Di-n-butyl ether; 1,1'-Oxybis(butane)</t>
  </si>
  <si>
    <t>1151 </t>
  </si>
  <si>
    <t>ÉTER DIETÍLICO DE DIETILENOGLICOL</t>
  </si>
  <si>
    <t>1,1'-Oxybis(2-ethoxy-ethane); Diethyl carbitol; bis(2-Ethoxyethyl) ether; DEGDEE; Ethyl diglyme</t>
  </si>
  <si>
    <t>1152 </t>
  </si>
  <si>
    <t>Dimethoxymethane; Formal; Formaldehyde dimethylacetal; Methylene dimethylethe</t>
  </si>
  <si>
    <t>1153 </t>
  </si>
  <si>
    <t>ISOPENTANO</t>
  </si>
  <si>
    <t>Ethyl dimethyl methane; 2-Methylbutane; Isoamyl hydride</t>
  </si>
  <si>
    <t>1154 </t>
  </si>
  <si>
    <t>MELAMINA</t>
  </si>
  <si>
    <t>2,4,6-Triamino-1,3,5-triazine; 1,3,5-Triazine-2,4,6-triamine; Cyanurotriamide</t>
  </si>
  <si>
    <t>1155 </t>
  </si>
  <si>
    <t>1,3,5-TRIMETILBENZENO</t>
  </si>
  <si>
    <t>Mesitylene</t>
  </si>
  <si>
    <t>1156 </t>
  </si>
  <si>
    <t>ACETOFENONA</t>
  </si>
  <si>
    <t>1-Phenylethanone; Phenyl methyl ketone; Acetylbenzene</t>
  </si>
  <si>
    <t>1157 </t>
  </si>
  <si>
    <t>FORONA</t>
  </si>
  <si>
    <t>2,6-Dimethyl-2,5-heptadien-4-one; Diisopropylidene acetone</t>
  </si>
  <si>
    <t>1158 </t>
  </si>
  <si>
    <t>PIROFOSTATO DE TETRAETILO</t>
  </si>
  <si>
    <t>TEPP; Diphosphoric acid, tetraethyl ester; Tetraethyl diphosphate</t>
  </si>
  <si>
    <t>1159 </t>
  </si>
  <si>
    <t>ÁLCOOL TETRAHIDROFURFURÍLICO</t>
  </si>
  <si>
    <t>Tetrahydro-2-furylmethanol; Tetrahydro-2-furanmethanol; Tetrahydro-2-furancarbinol; 2-Hydroxymethyl oxolane</t>
  </si>
  <si>
    <t>1160 </t>
  </si>
  <si>
    <t>TRIETILENOGLICOL</t>
  </si>
  <si>
    <t>2,2'-(1,2-Ethanediyl bis (oxy))-bisethanol; 2,2'-Ethylenedioxybis(ethanol); Triglycol</t>
  </si>
  <si>
    <t>1161 </t>
  </si>
  <si>
    <t>2-(TIOCIANOMETILTIO) BENZOTIAZOL</t>
  </si>
  <si>
    <t>Thiocyanic acid, 2-(benzothiazolylthio)methyl ester; (2-Benzothiazolylthio)methyl thiocyanate</t>
  </si>
  <si>
    <t>1162 </t>
  </si>
  <si>
    <t>GLIOXAL (solução a 40%)</t>
  </si>
  <si>
    <t>1,2-Ethanedione; Biformyl; Ethanedial; Oxalaldehyde</t>
  </si>
  <si>
    <t>1163 </t>
  </si>
  <si>
    <t>CLORETO DE METANOSSULFONIL</t>
  </si>
  <si>
    <t>Mesyl chloride; Methylsulfonyl chloride; Methanesulfonic acid chloride; Chloromethyl sulfone; Methyl sulfochloride</t>
  </si>
  <si>
    <t>1164 </t>
  </si>
  <si>
    <t>ÉTER METIL terc-BUTÍLICO</t>
  </si>
  <si>
    <t>tert-Butyl methyl ether; MTBE; Methyl-1,1-dimethylethyl ether; 2-Methoxy-2-methyl propane</t>
  </si>
  <si>
    <t>1165 </t>
  </si>
  <si>
    <t>FORMATO DE SÓDIO</t>
  </si>
  <si>
    <t>Formic acid, sodium salt</t>
  </si>
  <si>
    <t>1166 </t>
  </si>
  <si>
    <t>Flowers of sulfur; Flour sulfur; Brimstone; Sulphur</t>
  </si>
  <si>
    <t>1167 </t>
  </si>
  <si>
    <t>ÁCIDO HEXANÓICO</t>
  </si>
  <si>
    <t>Butylacetic acid; Capronic acid; n-Caproic acid</t>
  </si>
  <si>
    <t>1168 </t>
  </si>
  <si>
    <t>2,3-BUTANEDIONA</t>
  </si>
  <si>
    <t>Diacetyl; Dimethylglyoxal; Dimethyl diketone; 2,3-Diketobutane; Butanedione</t>
  </si>
  <si>
    <t>1169 </t>
  </si>
  <si>
    <t>TRICARBONILO METILCICLOPENTADIENIL DE MANGANÊS</t>
  </si>
  <si>
    <t>1170 </t>
  </si>
  <si>
    <t>2-OCTANOL</t>
  </si>
  <si>
    <t>Capryl alcohol; 1-Methyl-1-heptanol; 2-Hydroxy-n-octane; Hexylmethylcarbinol</t>
  </si>
  <si>
    <t>1171 </t>
  </si>
  <si>
    <t>DILAURATO DE DIBUTILESTANHO</t>
  </si>
  <si>
    <t>Di-n-butyltin dilaurate; Dibutylbis((1-oxododecyl)-oxy) stannane; Dibutylbis(lauroyloxy)tin</t>
  </si>
  <si>
    <t>1172 </t>
  </si>
  <si>
    <t>DINONILFENOL (mistura de isómeros)</t>
  </si>
  <si>
    <t>1173 </t>
  </si>
  <si>
    <t>ÁCIDO FUMÁRICO</t>
  </si>
  <si>
    <t>(E)-2-Butenedioic acid; trans-1,2-Ethylenedicarboxylic acid; Allomaleic acid; Boletic acid</t>
  </si>
  <si>
    <t>1174 </t>
  </si>
  <si>
    <t>ÁCIDO GÁLICO</t>
  </si>
  <si>
    <t>3,4,5-Trihydroxybenzoic acid</t>
  </si>
  <si>
    <t>1175 </t>
  </si>
  <si>
    <t>METABISSULIFTO DE POTÁSSIO</t>
  </si>
  <si>
    <t>Potassium pyrosulfite; Dipotassium disulfite</t>
  </si>
  <si>
    <t>1176 </t>
  </si>
  <si>
    <t>1-TRIDECANOL</t>
  </si>
  <si>
    <t>n-Tridecyl alcohol; n-Tridecan-1-ol</t>
  </si>
  <si>
    <t>1177 </t>
  </si>
  <si>
    <t>4-VINILCICLOHEXENO</t>
  </si>
  <si>
    <t>4-Ethenyl-1-cyclohexene; Cyclohexenylethylene</t>
  </si>
  <si>
    <t>1178 </t>
  </si>
  <si>
    <t>FOSFATO TRISSÓDICO (ANIDRO)</t>
  </si>
  <si>
    <t>Tert-sodium phosphate; Sodium phosphate, tribasic; Trisodium orthophosphate</t>
  </si>
  <si>
    <t>1179 </t>
  </si>
  <si>
    <t>ÁCIDO n-HEPTANÓICO</t>
  </si>
  <si>
    <t>Enanthic acid; n-Heptylic acid; n-Heptoic acid</t>
  </si>
  <si>
    <t>1180 </t>
  </si>
  <si>
    <t>6-METOXI-m-TOLUIDINA</t>
  </si>
  <si>
    <t>2-Methoxy-5-methylaniline; 5-Methyl-ortho-anisidine; 3-Amino-para-cresol methyl ether; 4-Methoxy-meta-toluidine; 4-Methyl-2-aminoanisole</t>
  </si>
  <si>
    <t>1181 </t>
  </si>
  <si>
    <t>N,N'-DIFENIL-p-FENILENODIAMINA</t>
  </si>
  <si>
    <t>N,N-Diphenyl-1,4-benzenediamine; 1,4-bis(Phenylamino)benzene; 1,4-Dianilinobenzene</t>
  </si>
  <si>
    <t>1182 </t>
  </si>
  <si>
    <t>1,3-BUTANEDIOL</t>
  </si>
  <si>
    <t>1,3-Butylene glycol; 1,3-Dihydroxybutane; Methyltrimethylene glycol</t>
  </si>
  <si>
    <t>1183 </t>
  </si>
  <si>
    <t>BENZOTIAZOLE-2-TIOL</t>
  </si>
  <si>
    <t>Benzothiazolethiol; Benzothiazole-2-thione; MBT</t>
  </si>
  <si>
    <t>1184 </t>
  </si>
  <si>
    <t>CLORETO DE CÁLCIO (ANIDRO)</t>
  </si>
  <si>
    <t>1186 </t>
  </si>
  <si>
    <t>ÁCIDO MALEICO</t>
  </si>
  <si>
    <t>(Z)-Butenedioic acid; cis-1,2-Ethylenedicarboxylic acid</t>
  </si>
  <si>
    <t>1187 </t>
  </si>
  <si>
    <t>BENZOATO DE METILO</t>
  </si>
  <si>
    <t>Methyl-benzenecarboxylate; Niobe oil</t>
  </si>
  <si>
    <t>1188 </t>
  </si>
  <si>
    <t>SILICATO DE METILO</t>
  </si>
  <si>
    <t>Tetramethyl silicate; Tetramethyl orthosilicate; Tetramethoxy silane</t>
  </si>
  <si>
    <t>1189 </t>
  </si>
  <si>
    <t>DODECILBENZENO SULFONATO DE SÓDIO</t>
  </si>
  <si>
    <t>1190 </t>
  </si>
  <si>
    <t>Divinylene sulphide; Thiacyclopentadiene; Thiofuran</t>
  </si>
  <si>
    <t>1191 </t>
  </si>
  <si>
    <t>SULFATO DE ALUMÍNIO</t>
  </si>
  <si>
    <t>Aluminium sulphate; Aluminium trisulfate; Dialuminium trisulfate; Alum</t>
  </si>
  <si>
    <t>1192 </t>
  </si>
  <si>
    <t>CÁLCIO (em pó)</t>
  </si>
  <si>
    <t>Calcicat</t>
  </si>
  <si>
    <t>1193 </t>
  </si>
  <si>
    <t>CARBONATO DE CÁLCIO</t>
  </si>
  <si>
    <t>Carbonic acid, calcium salt</t>
  </si>
  <si>
    <t>1194 </t>
  </si>
  <si>
    <t>TRIÓXIDO DE CRÓMIO(VI)</t>
  </si>
  <si>
    <t>Chromic trioxide; Chromic acid; Chromic anhydride</t>
  </si>
  <si>
    <t>1197 </t>
  </si>
  <si>
    <t>SULFATO DE MAGNÉSIO</t>
  </si>
  <si>
    <t>Magnesium sulphate</t>
  </si>
  <si>
    <t>1198 </t>
  </si>
  <si>
    <t>AZOTO (GÁS COMPRIMIDO)</t>
  </si>
  <si>
    <t>1199 </t>
  </si>
  <si>
    <t>AZOTO (LIQUEFEITO)</t>
  </si>
  <si>
    <t>Liquid nitrogen; Nitrogen (refrigerated liquid); Nitrogen (cryogenic liquid)</t>
  </si>
  <si>
    <t>1200 </t>
  </si>
  <si>
    <t>SULFITO DE SÓDIO</t>
  </si>
  <si>
    <t>Sodium sulphite; Sulfurous acid, disodium salt; Disodium sulfite</t>
  </si>
  <si>
    <t>1201 </t>
  </si>
  <si>
    <t>ÓXIDO DE ESTIRENO</t>
  </si>
  <si>
    <t>(Epoxyethyl)benzene; 1,2-Epoxyethylbenzene; Styrene-7,8-oxide; Phenylethylene oxide; Phenyl oxirane; Styrene epoxide; Styryl oxide</t>
  </si>
  <si>
    <t>1202 </t>
  </si>
  <si>
    <t>TRIÓXIDO DE ENXOFRE</t>
  </si>
  <si>
    <t>Sulphuric (acid) anhydride; Sulfuric oxide</t>
  </si>
  <si>
    <t>1203 </t>
  </si>
  <si>
    <t>TRIACETINA</t>
  </si>
  <si>
    <t>Glyceryl triacetate; 1,2,3 Propanetriol triacetate; Triacetyl glycerine</t>
  </si>
  <si>
    <t>1205 </t>
  </si>
  <si>
    <t>PÓ DE ZINCO (pirofórico)</t>
  </si>
  <si>
    <t>Blue powder; Merrillite</t>
  </si>
  <si>
    <t>1206 </t>
  </si>
  <si>
    <t>Zinc dinitrate; Nitric acid, zinc salt</t>
  </si>
  <si>
    <t>1207 </t>
  </si>
  <si>
    <t>ARSENIATO DE HIDROGÉNIO DIAMÓNICO</t>
  </si>
  <si>
    <t>Arsenic acid, diammonium salt; Ammonium arsenate</t>
  </si>
  <si>
    <t>1208 </t>
  </si>
  <si>
    <t>ARSENIATO DE SÓDIO DIBÁSICO</t>
  </si>
  <si>
    <t>Arsenic acid disodium salt; Disodium arsenate; Disodium hydrogen arsenate</t>
  </si>
  <si>
    <t>1209 </t>
  </si>
  <si>
    <t>Magnesium o-arsenate; Trimagnesium arsenate</t>
  </si>
  <si>
    <t>1210 </t>
  </si>
  <si>
    <t>Potassium dihydrogen arsenate; Potassium arsenate, monobasic; Potassium acid arsenate</t>
  </si>
  <si>
    <t>1211 </t>
  </si>
  <si>
    <t>ARSENITO DE COBRE (II)</t>
  </si>
  <si>
    <t>Copper orthoarsenite; Arsenious acid, copper (II) salt; Cupric arsenite</t>
  </si>
  <si>
    <t>1212 </t>
  </si>
  <si>
    <t>ARSENITO DE CHUMBO (II)</t>
  </si>
  <si>
    <t>Lead arsenite; Lead metaarsenite; Arsenious acid lead salt</t>
  </si>
  <si>
    <t>1213 </t>
  </si>
  <si>
    <t>Potassium metaarsenite; Arsenious acid, potassium salt; Potassium arsonate</t>
  </si>
  <si>
    <t>1214 </t>
  </si>
  <si>
    <t>BENZOÍNA</t>
  </si>
  <si>
    <t>2-Hydroxy-2-phenylacetophenone; Benzoylphenyl carbinol; 2-Hydroxy-1,2-diphenylethanone</t>
  </si>
  <si>
    <t>1215 </t>
  </si>
  <si>
    <t>GESSO (MINERAL)</t>
  </si>
  <si>
    <t>Calcium sulfate dihydrate</t>
  </si>
  <si>
    <t>1216 </t>
  </si>
  <si>
    <t>PERFLUOROISOBUTILENO</t>
  </si>
  <si>
    <t>Octafluoroisobutylene; 1,1,3,3,3-Pentafluoro-2-trifluoromethyl-1-propene; Octafluoro-sec-butene</t>
  </si>
  <si>
    <t>1217 </t>
  </si>
  <si>
    <t>GESSO DE PARIS</t>
  </si>
  <si>
    <t>Gypsum hemihydrate</t>
  </si>
  <si>
    <t>1218 </t>
  </si>
  <si>
    <t>CITRATO DE SÓDIO ANIDRO</t>
  </si>
  <si>
    <t>Trisodium citrate anhydrous; 2-Hydroxy-1,2,3-propanetricarboxylic acid, trisodium salt, anhydrous</t>
  </si>
  <si>
    <t>1219 </t>
  </si>
  <si>
    <t>CITRATO DE SÓDIO DI-HIDRATADO</t>
  </si>
  <si>
    <t>Trisodium citrate dihydrate; 2-Hydroxy-1,2,3-propanetricarboxylic acid, trisodium salt, dihydrate</t>
  </si>
  <si>
    <t>1220 </t>
  </si>
  <si>
    <t>CITRATO DE SÓDIO PENTAHIDRATADO</t>
  </si>
  <si>
    <t>Trisodium citrate pentahydrate; 2-Hydroxy-1,2,3-propanetricarboxylic acid, trisodium salt, pentahydrate</t>
  </si>
  <si>
    <t>1221 </t>
  </si>
  <si>
    <t>CARBONATO DE TÁLIO</t>
  </si>
  <si>
    <t>Carbonic acid, dithallium(1+) salt; Dithallium carbonate; Thallous carbonate</t>
  </si>
  <si>
    <t>1222 </t>
  </si>
  <si>
    <t>1,2,3-TRICLOROBENZENO</t>
  </si>
  <si>
    <t>vic-Trichlorobenzene; 1,2,6-Trichlorobenzene</t>
  </si>
  <si>
    <t>1223 </t>
  </si>
  <si>
    <t>Neutral ammonium fluoride</t>
  </si>
  <si>
    <t>1224 </t>
  </si>
  <si>
    <t>C. I. 77056; Trichlorostibine; Antimonous chloride; Butter of antimony; Antimony(III) chloride; CI 77056</t>
  </si>
  <si>
    <t>1225 </t>
  </si>
  <si>
    <t>alpha-Bromotoluene; Bromophenylmethane</t>
  </si>
  <si>
    <t>1226 </t>
  </si>
  <si>
    <t>4-BROMOANILINA</t>
  </si>
  <si>
    <t>4-Bromobenzeneamine; p-Bromophenylamine; p-Bromoaniline</t>
  </si>
  <si>
    <t>1227 </t>
  </si>
  <si>
    <t>3-(DIMETILAMINO) PROPILAMINA</t>
  </si>
  <si>
    <t>1-Amino-3-dimethylaminopropane; N,N,-Dimethyl-1,3-propanediamine; 3-Aminopropyldimethylamine; N,N-Dimethyl-1,3-diaminopropane</t>
  </si>
  <si>
    <t>1228 </t>
  </si>
  <si>
    <t>1,3,5,7-Tetraazaadamantane; Methenamine; Hexamine; 1,3,5,7-Tetraazatricyclo(3.3.1.1(3,7))decane</t>
  </si>
  <si>
    <t>1229 </t>
  </si>
  <si>
    <t>TETRABORATO DE SÓDIO</t>
  </si>
  <si>
    <t>Disodium tetraborate, anhydrous; Boric acid, disodium salt; Sodium biborate; Sodium pyroborate; Boron sodium oxide; Fused borax</t>
  </si>
  <si>
    <t>1230 </t>
  </si>
  <si>
    <t>Titanium chloride; Tetrachlorotitanium; Titanic chloride</t>
  </si>
  <si>
    <t>1231 </t>
  </si>
  <si>
    <t>CLORETO DE CIANURILO</t>
  </si>
  <si>
    <t>2,4,6-Trichloro-1,3,5-triazine; Chlorotriazine; Trichlorocyanidine; Tricyanogen chloride; Cyanuric acid trichloride; 2,4,6-Trichloro-s-triazine</t>
  </si>
  <si>
    <t>1232 </t>
  </si>
  <si>
    <t>2-VINILPIRIDINA</t>
  </si>
  <si>
    <t>2-Ethenylpyridine; alpha-Vinylpyridine</t>
  </si>
  <si>
    <t>1233 </t>
  </si>
  <si>
    <t>ÁCIDO FLUOROSSILÍCICO</t>
  </si>
  <si>
    <t>Hexafluorosilicic acid; Dihydrogen hexafluorosilicate; Fluosilicic acid; Hydrosilicofluoric acid</t>
  </si>
  <si>
    <t>1234 </t>
  </si>
  <si>
    <t>Nitrogen fluoride; Trifluoroamine; Trifluoroammonia; Perfluoroammonia</t>
  </si>
  <si>
    <t>1235 </t>
  </si>
  <si>
    <t>1,1,2,2-TETRABROMOETANO</t>
  </si>
  <si>
    <t>Acetylene tetrabromide; Tetrabromoacetylene; sym-Tetrabromoethane</t>
  </si>
  <si>
    <t>1236 </t>
  </si>
  <si>
    <t>AGENTE DE BRANQUEAMENTO FLUORESCENTE 1</t>
  </si>
  <si>
    <t>C.I. Fluorescent brightener 260; FWA 1; Disodium 4,4'-bis((4-anilino-6-morpholino-1,3,5-triazin-2-yl)amino)stilbene-2,2'-disulfonate</t>
  </si>
  <si>
    <t>1238 </t>
  </si>
  <si>
    <t>ÁCIDO NITRILOTRIACÉTICO</t>
  </si>
  <si>
    <t>NTA; N,N-Bis(carboxymethyl)glycine; Nitrilo-2,2',2"-triacetic acid; Aminotriacetic acid; Triglycollamic acid</t>
  </si>
  <si>
    <t>1239 </t>
  </si>
  <si>
    <t>SAL TRISSÓDICO DE ÁCIDO NITRILOTRIACÉTICO MONOHIDRATADO</t>
  </si>
  <si>
    <t>NTA sodium monohydrate; Trisodium nitrilotriacetate monohydrate; N,N-Bis(carboxymethyl)glycine trisodium salt monohydrate; Nitrilo-2,2',2"-triacetic acid trisodium salt monohydrate</t>
  </si>
  <si>
    <t>1240 </t>
  </si>
  <si>
    <t>SAL TRISSÓDICO DE ÁCIDO NITRILOTRIACÉTICO</t>
  </si>
  <si>
    <t>NTA sodium; Trisodium nitrilotriacetate; N,N-Bis(carboxymethyl)glycine trisodium salt; Nitrilo-2,2',2"-triacetic acid trisodium salt</t>
  </si>
  <si>
    <t>1241 </t>
  </si>
  <si>
    <t>o-ARSENITO DE FERRO (III), PENTAHIDRATADO</t>
  </si>
  <si>
    <t>Ferric arsenite</t>
  </si>
  <si>
    <t>1242 </t>
  </si>
  <si>
    <t>HEXAFLUOROSSILICATO DE POTÁSSIO</t>
  </si>
  <si>
    <t>Potassium fluorosilicate; Potassium silicofluoride; Dipotassium hexafluorosilicate</t>
  </si>
  <si>
    <t>1243 </t>
  </si>
  <si>
    <t>HEXAFLUOROSSILICATO DE SÓDIO</t>
  </si>
  <si>
    <t>Sodium silicofluoride; Disodium hexafluorosilicate; Sodium fluorosilicate</t>
  </si>
  <si>
    <t>1244 </t>
  </si>
  <si>
    <t>Germanium hydride; Germanium tetrahydride</t>
  </si>
  <si>
    <t>1245 </t>
  </si>
  <si>
    <t>NONANO</t>
  </si>
  <si>
    <t>n-Nonane; 2,2,5-Trimethylhexane</t>
  </si>
  <si>
    <t>1246 </t>
  </si>
  <si>
    <t>PICLORAME</t>
  </si>
  <si>
    <t>4-Amino-3,5,6-trichloro-2-pyridinecarboxylic acid; 4-Amino-3,5,6-trichloropicolinic acid</t>
  </si>
  <si>
    <t>1247 </t>
  </si>
  <si>
    <t>RÓDIO</t>
  </si>
  <si>
    <t>1248 </t>
  </si>
  <si>
    <t>SULPROFOS</t>
  </si>
  <si>
    <t>O-Ethyl O-4-(methylthio)phenyl S-propyl phosphorodithioate; O-Ethyl O-4-(methylthio)phenyl S-propyl dithiophosphate; O-Ethyl O-4-(methylthio)phenyl phosphorodithioic acid S-propyl ester</t>
  </si>
  <si>
    <t>1249 </t>
  </si>
  <si>
    <t>TRIFENILOS HIDROGENADOS (40% HIDROGENADO)</t>
  </si>
  <si>
    <t>Hydrogenated diphenylbenzenes; Hydrogenated phenylbiphenyls</t>
  </si>
  <si>
    <t>1250 </t>
  </si>
  <si>
    <t>HEXAFLUORETO DE URÂNIO</t>
  </si>
  <si>
    <t>Uranium fluoride</t>
  </si>
  <si>
    <t>1252 </t>
  </si>
  <si>
    <t>TRIFLUMIZOL</t>
  </si>
  <si>
    <t>(E)-4-Chloro-alpha,alpha,alpha-trifluoro-N-(1-imidazol-1-yl-2-propoxyethylidene)-o-toluidine; 1-[(1E)-1-[[4-chloro-2-(trifluoromethyl)phenyl]imino]-2-propoxyethyl]-1H-imidazole; (1E)-N-[4-chloro-2-(trifluoromethyl)phenyl]-1-(1H-imidazol-1-yl)-2-propoxyethanimine</t>
  </si>
  <si>
    <t>1253 </t>
  </si>
  <si>
    <t>2-Methylpropylamine; 2-Methyl-1-propanamine; 1-Amino-2-methylpropane</t>
  </si>
  <si>
    <t>1254 </t>
  </si>
  <si>
    <t>BISSULFITO DE AMÓNIO</t>
  </si>
  <si>
    <t>Sulfurous acid, monoammonium salt; Ammonium hydrogen sulfite</t>
  </si>
  <si>
    <t>1255 </t>
  </si>
  <si>
    <t>Perchloric acid, ammonium salt</t>
  </si>
  <si>
    <t>1256 </t>
  </si>
  <si>
    <t>DIAZOMETANO</t>
  </si>
  <si>
    <t>Azimethylene; Diazirine</t>
  </si>
  <si>
    <t>1257 </t>
  </si>
  <si>
    <t>Furfuran; Divinylene oxide; Oxacyclopentadiene</t>
  </si>
  <si>
    <t>1259 </t>
  </si>
  <si>
    <t>ALDEÍDO METACRÍLICO</t>
  </si>
  <si>
    <t>2-methylacrolein; 2-Methyl-2-propenal; Isobutenal; Methacrolein</t>
  </si>
  <si>
    <t>1260 </t>
  </si>
  <si>
    <t>ÁCIDO FENILACÉTICO</t>
  </si>
  <si>
    <t>Benzeneacetic acid; Acetic acid, phenyl-; Phenylethanoic acid; 2-Phenylacetic acid</t>
  </si>
  <si>
    <t>1261 </t>
  </si>
  <si>
    <t>ÉTER ETÍLICO DE VINILO</t>
  </si>
  <si>
    <t>Ethyl vinyl ether; Ethoxyethene</t>
  </si>
  <si>
    <t>1262 </t>
  </si>
  <si>
    <t>2-METILPENTANO</t>
  </si>
  <si>
    <t>Isohexane; Dimethylpropylmethane</t>
  </si>
  <si>
    <t>1263 </t>
  </si>
  <si>
    <t>3-METILPENTANO</t>
  </si>
  <si>
    <t>Diethylmethylmethane</t>
  </si>
  <si>
    <t>1264 </t>
  </si>
  <si>
    <t>BROMUCONAZOL</t>
  </si>
  <si>
    <t>1-((2RS,4RS:2RS,4SR)-4-Bromo-2-(2,4-dichlorophenyl)tetrahydrofurfuryl)-1H-1,2,4-triazole; 1-((4-Bromo-2-(2,4-dichlorophenyl)tetrahydro-2-furanyl)methyl)-1H-1,2,4-triazole</t>
  </si>
  <si>
    <t>1265 </t>
  </si>
  <si>
    <t>FLUTOLANIL</t>
  </si>
  <si>
    <t>alpha,alpha,alpha-Trifluoro-3'-isopropoxy-o-toluanilide; N-(3-(1-Methylethoxy)phenyl)-2-(trifluoromethyl)benzamide</t>
  </si>
  <si>
    <t>1266 </t>
  </si>
  <si>
    <t>HEXAFLUMURÃO</t>
  </si>
  <si>
    <t>N-(((3,5-dichloro-4-(1,1,2,2-tetrafluoroethoxy)phenyl)amino)carbonyl)-2,6-difluorobenzamide; 1-(3,5-Dichloro-4-(1,1,2,2-tetrafluoroethoxy)phenyl)-3-(2,6-difluorobenzoyl)urea</t>
  </si>
  <si>
    <t>1267 </t>
  </si>
  <si>
    <t>FLOCOUMAFENO</t>
  </si>
  <si>
    <t>4-Hydroxy-3-(1,2,3,4-tetrahydro-3-(4-(4-trifluoromethylbenzyloxy)phenyl)-1-naphthyl)coumarin; 4-Hydroxy-3-(1,2,3,4-tetrahydro-3-(4-((4-(trifluoromethyl)phenyl)methoxy)phenyl)- 1-naphthalenyl)-2H-1-benzopyran-2-one</t>
  </si>
  <si>
    <t>1268 </t>
  </si>
  <si>
    <t>TRINEXAPACE-ETILO</t>
  </si>
  <si>
    <t>Ethyl 4-cyclopropyl(hydroxy)methylene-3,5-dioxocyclohexanecarboxylate</t>
  </si>
  <si>
    <t>1269 </t>
  </si>
  <si>
    <t>PIRIPROXIFENA</t>
  </si>
  <si>
    <t>2-(1-Methyl-2-(4-phenoxy)ethoxy)pyridine; 4-Phenoxyphenyl (RS)-2-(2-pyridyloxy)propyl ether</t>
  </si>
  <si>
    <t>1270 </t>
  </si>
  <si>
    <t>DIMETACRILATO DE ETILENOGLICOL</t>
  </si>
  <si>
    <t>2-Propenoic acid, 2-methyl-, 1,2-ethanediyl ester; Ethylene dimethacrylate; Methacrylic acid, ethylene ester</t>
  </si>
  <si>
    <t>1271 </t>
  </si>
  <si>
    <t>PROPAQUIZAFOPE</t>
  </si>
  <si>
    <t>2-Isopropylideneamino-oxyethyl (R)-2-(4-(6-chloroquinoxalin-2-yloxy)phenoxy)propionate; (R)-2-(((1-Methylethylidene)amino)oxy)ethyl 2-(4-((6-chloro-2-quinoxalinyl)oxy)phenoxy)propanoate</t>
  </si>
  <si>
    <t>1272 </t>
  </si>
  <si>
    <t>2-CIANOCRILATO DE METILO</t>
  </si>
  <si>
    <t>2-Propenoic acid, 2-cyano-, methyl ester; 2-Cyanoacrylic acid methyl ester; Mecrylate</t>
  </si>
  <si>
    <t>1273 </t>
  </si>
  <si>
    <t>MONOLINURÃO</t>
  </si>
  <si>
    <t>3-(4-Chlorophenyl)-1-methoxy-1-methylurea; Urea, N'-(4-chlorophenyl)-N-methoxy-N-methyl-; 3-(p-Chlorophenyl)-1-methoxy-1-methylurea</t>
  </si>
  <si>
    <t>1274 </t>
  </si>
  <si>
    <t>ISOCIANURATO DE TRIGLICIDILO</t>
  </si>
  <si>
    <t>1,3,5-Triglycidyl isocyanurate; 1,3,5-tris(2,3-epoxypropyl)-Triazine-2,4,6(1H,3H,5H)-trione; Tris(epoxypropyl)isocyanurate</t>
  </si>
  <si>
    <t>1275 </t>
  </si>
  <si>
    <t>1-METILNAFTALENO</t>
  </si>
  <si>
    <t>alpha-Methylnaphthalene; alpha-Methylnaftalen</t>
  </si>
  <si>
    <t>1276 </t>
  </si>
  <si>
    <t>2-METILNAFTALENO</t>
  </si>
  <si>
    <t>beta-Methylnaphthalene</t>
  </si>
  <si>
    <t>1277 </t>
  </si>
  <si>
    <t>CARBENDAZIME</t>
  </si>
  <si>
    <t>Methyl benzimidazole-2-ylcarbamate; Methyl (1H-benzimidazol-2-yl)carbamate; Carbendazol; 1H-Benzimidazol-2-ylcarbamic acid methyl ester</t>
  </si>
  <si>
    <t>1278 </t>
  </si>
  <si>
    <t>FOSFATO DE DIBUTILO</t>
  </si>
  <si>
    <t>Dibutyl acid o-phosphate; Dibutyl hydrogen phosphate; Phosphoric acid dibutyl ester</t>
  </si>
  <si>
    <t>1279 </t>
  </si>
  <si>
    <t>ISOBUTILIDENODIUREIA</t>
  </si>
  <si>
    <t>1,1-Diureidoisobutane; N,N''-(2-methylpropylidene)bisurea; Isobutylenediurea; IBDU</t>
  </si>
  <si>
    <t>1280 </t>
  </si>
  <si>
    <t>DICETENO</t>
  </si>
  <si>
    <t>But-3-en-3-olide; 3-Buteno-beta-lactone; 4-Methylene-2-oxetanone; Acetyl ketene; Vinylaceto-beta-lactone</t>
  </si>
  <si>
    <t>1281 </t>
  </si>
  <si>
    <t>1,1,1,2-TETRAFLUOROETANO</t>
  </si>
  <si>
    <t>HFC 134a</t>
  </si>
  <si>
    <t>1282 </t>
  </si>
  <si>
    <t>ÓXIDO DE TRIBUTILESTANHO</t>
  </si>
  <si>
    <t>Hexabutyldistannoxane; Tri-n-butyltin oxide; TBTO</t>
  </si>
  <si>
    <t>1283 </t>
  </si>
  <si>
    <t>HIDRÓXIDO DE TRIFENILESTANHO</t>
  </si>
  <si>
    <t>Hydroxytriphenylstannane; Hydroxytriphenylstannate; Fentin hydroxide</t>
  </si>
  <si>
    <t>1284 </t>
  </si>
  <si>
    <t>ÁCIDO SÓRBICO</t>
  </si>
  <si>
    <t>1,3-Pentadiene-1-carboxylic acid; Hexa-2,4-dienoic acid; (E,E)-2,4-Hexadienoic acid; 2-Propenylacrylic acid</t>
  </si>
  <si>
    <t>1285 </t>
  </si>
  <si>
    <t>4,4' -OXIBIS (BENZENOSSULFONIL HIDRAZIDA)</t>
  </si>
  <si>
    <t>Benzenesulfonic acid, 4,4'-oxybis-, dihydrazide; 4,4'-Oxydi(benzenesulphonohydrazide); Diphenyloxide 4,4'-sulphonylhydrazide; p,p'-Oxybisbenzenesulphonyl hydrazide</t>
  </si>
  <si>
    <t>1286 </t>
  </si>
  <si>
    <t>DIACRILATO DE NEOPENTILGLICOL</t>
  </si>
  <si>
    <t>Acrylic acid, 2,2-dimethyltrimethylene ester; 2,2-Dimethyl-1,3-propanediyl diacrylate; Dimethylolpropane diacrylate; 2-Propenoic acid, 2,2-dimethyl-1,3-propanediyl ester</t>
  </si>
  <si>
    <t>1287 </t>
  </si>
  <si>
    <t>BIS(TIOCIANATO) DE METILENO</t>
  </si>
  <si>
    <t>Ditiocianato de metileno; Thiocyanic acid, methylene ester; Methylene dithiocyanate</t>
  </si>
  <si>
    <t>1288 </t>
  </si>
  <si>
    <t>ACRILATO DE n-HEXILO</t>
  </si>
  <si>
    <t>Acrylic acid, hexyl ester; 2-Propenoic acid, hexyl ester; Hexyl 2-propenoate</t>
  </si>
  <si>
    <t>1289 </t>
  </si>
  <si>
    <t>METACRILATO DE 2-ETILHEXILO</t>
  </si>
  <si>
    <t>Methacrylic acid, 2-ethylhexyl ester</t>
  </si>
  <si>
    <t>1290 </t>
  </si>
  <si>
    <t>SEBACATO DE BIS(2-ETILHEXILO)</t>
  </si>
  <si>
    <t>Sebacic acid, bis(2-ethylhexyl)ester; Bis(2-ethylhexyl) sebacate; Decanedioic acid, bis(2-ethylhexyl) ester; Dioctyl sebacate</t>
  </si>
  <si>
    <t>1291 </t>
  </si>
  <si>
    <t>2-(2-(2-METOXIETOXI)ETOXI)ETANOL</t>
  </si>
  <si>
    <t>Triethylene glycol monomethyl ether; Methoxytriglycol; TGME</t>
  </si>
  <si>
    <t>1292 </t>
  </si>
  <si>
    <t>ADIPATO DE DIOCTILO</t>
  </si>
  <si>
    <t>Bis(2-ethylhexyl)hexanedioate; Bis(2-ethylhexyl)adipate; Di-(2-ethylhexyl)adipate; Adipic acid, bis(2-ethylhexyl)ester</t>
  </si>
  <si>
    <t>1293 </t>
  </si>
  <si>
    <t>ÍNDIO</t>
  </si>
  <si>
    <t>1294 </t>
  </si>
  <si>
    <t>3-METIL-2-BUTANOL</t>
  </si>
  <si>
    <t>Senecialdehyde; 3,3-Dimethylacrolein; 3-Methylcrotonaldehyde</t>
  </si>
  <si>
    <t>1295 </t>
  </si>
  <si>
    <t>ÁCIDO ANTRANÍLICO</t>
  </si>
  <si>
    <t>2-Aminobenzoic acid; Carboxyaniline; 1-Amino-2-carboxybenzene</t>
  </si>
  <si>
    <t>1296 </t>
  </si>
  <si>
    <t>CLORETO DE DIMETILDIOCTADECILAMÓNIO</t>
  </si>
  <si>
    <t>Distearyldimethylammonium chloride; Dimethyldistearylammonium chloride; 1-Octadecane ammonium, N,N-dimethyl-N-octadecyl chloride; DODMAC</t>
  </si>
  <si>
    <t>1297 </t>
  </si>
  <si>
    <t>1,4-DIMETHOXYBENZENO</t>
  </si>
  <si>
    <t>Benzene, 1,4-dimetoxy-; Hydroquinone dimethyl ether; p-Methoxyanisole</t>
  </si>
  <si>
    <t>1298 </t>
  </si>
  <si>
    <t>2',4'-DIMETILACETOACETANILIDA</t>
  </si>
  <si>
    <t>Butanamide, N-(2,4,-dimethylphenyl)-3-oxo; 1-Acetoacetylamino-2,4-dimethylbenzene; N-Acetoacetyl-2,4-xilidide</t>
  </si>
  <si>
    <t>1299 </t>
  </si>
  <si>
    <t>CLOROTRIFLUOROETANO</t>
  </si>
  <si>
    <t>2-Chloro-1,1,1-trifluoroethane; 1-Chloro-2,2,2-trifluoroethane; HCFC 133a</t>
  </si>
  <si>
    <t>1300 </t>
  </si>
  <si>
    <t>LINURÃO</t>
  </si>
  <si>
    <t>3-(3,4-Dichlorophenyl)-1-methoxy-1-methylurea; Urea, N'-(3,4-dichlorophenyl)-N-methoxy-N-methyl-; Methoxydiuron</t>
  </si>
  <si>
    <t>1302 </t>
  </si>
  <si>
    <t>m-FENILENODIAMINA</t>
  </si>
  <si>
    <t>m-Diaminobenzene; 1,3-Benzenediamine; 3-Aminoaniline; 1,3-Phenylenediamine</t>
  </si>
  <si>
    <t>1303 </t>
  </si>
  <si>
    <t>IMAZALIL</t>
  </si>
  <si>
    <t>Allyl 1-(2,4-dichlorophenyl)-2-imidazol-1-ylethyl ether; 1-(2-(2,4-Dichlorophenyl)-2-(2-propenyloxy)ethyl)-1H-imidazole; Enilconazole</t>
  </si>
  <si>
    <t>1304 </t>
  </si>
  <si>
    <t>DIMETILMERCÚRIO</t>
  </si>
  <si>
    <t>Mercury, dimethyl; Dimethylmercury</t>
  </si>
  <si>
    <t>1305 </t>
  </si>
  <si>
    <t>CLORFENVINFOS</t>
  </si>
  <si>
    <t>O,O-Diethyl-O-{2-chloro-1-(2,4-dichlorophenyl)vinyl}phosphate; 2-Chloro-1-(2,4-dichlorophenyl)vinyldiethyl phosphate</t>
  </si>
  <si>
    <t>1306 </t>
  </si>
  <si>
    <t>METOXICLORO</t>
  </si>
  <si>
    <t>1,1-(2,2,2-Trichloroethylidene)bis(4-methoxybenzene); 1,1,1-Trichloro-2,2-bis(p-methoxyphenyl)ethane; Dimethoxy-DDT</t>
  </si>
  <si>
    <t>1309 </t>
  </si>
  <si>
    <t>SULFATO DE HIDRÓXIDO DE CRÓMIO</t>
  </si>
  <si>
    <t>Basic Chrome Sulphate; Monobasic chromium sulphate</t>
  </si>
  <si>
    <t>1310 </t>
  </si>
  <si>
    <t>DIÓXIDO DE CRÓMIO</t>
  </si>
  <si>
    <t>Chromium oxide</t>
  </si>
  <si>
    <t>1311 </t>
  </si>
  <si>
    <t>ÓXIDO NÍTRICO</t>
  </si>
  <si>
    <t>Nitrogen oxide; Mononitrogen monoxide</t>
  </si>
  <si>
    <t>1312 </t>
  </si>
  <si>
    <t>ANIDRIDO SUCCÍNICO</t>
  </si>
  <si>
    <t>Dihydro-2,5-furandione; Butanedioic anhydride; Tetrahydro-2,5-dioxofuran</t>
  </si>
  <si>
    <t>1313 </t>
  </si>
  <si>
    <t>ÁCIDO CIANÚRICO</t>
  </si>
  <si>
    <t>Isocyanuric acid; 1,3,5-Triazine-2,4,6(1H,3H,5H) - trione; sym-Triazine-2,4,6-triol</t>
  </si>
  <si>
    <t>1314 </t>
  </si>
  <si>
    <t>CROCIDOLITE</t>
  </si>
  <si>
    <t>Riebeckite asbestos; Blue asbestos</t>
  </si>
  <si>
    <t>1315 </t>
  </si>
  <si>
    <t>Azacyclopentane; Pyrrole, tetrahydro</t>
  </si>
  <si>
    <t>1316 </t>
  </si>
  <si>
    <t>CLORETO DE CRÓMIO(III) (ANIDRO)</t>
  </si>
  <si>
    <t>Chromic chloride; Chromium trichloride; Trichlorochromium</t>
  </si>
  <si>
    <t>1317 </t>
  </si>
  <si>
    <t>CLORETO DE CRÓMIO(II)</t>
  </si>
  <si>
    <t>Chromium(II) chloride; Chromium dichloride</t>
  </si>
  <si>
    <t>1318 </t>
  </si>
  <si>
    <t>SULFATO DE CÁDMIO</t>
  </si>
  <si>
    <t>Cadmium sulphate</t>
  </si>
  <si>
    <t>1319 </t>
  </si>
  <si>
    <t>CARBONETO DE TITÂNIO</t>
  </si>
  <si>
    <t>1320 </t>
  </si>
  <si>
    <t>CARBONETO DE TUNGSTÉNIO</t>
  </si>
  <si>
    <t>1321 </t>
  </si>
  <si>
    <t>ATAPULGITA</t>
  </si>
  <si>
    <t>Palygorskite</t>
  </si>
  <si>
    <t>1322 </t>
  </si>
  <si>
    <t>1323 </t>
  </si>
  <si>
    <t>FLUORETO DE CÁLCIO</t>
  </si>
  <si>
    <t>Calcium difluoride</t>
  </si>
  <si>
    <t>1324 </t>
  </si>
  <si>
    <t>FLUORETO DE ALUMÍNIO (ANIDRO)</t>
  </si>
  <si>
    <t>Aluminium trifluoride</t>
  </si>
  <si>
    <t>1325 </t>
  </si>
  <si>
    <t>ÓXIDO DE BERÍLIO</t>
  </si>
  <si>
    <t>Beryllium monoxide; Beryllia</t>
  </si>
  <si>
    <t>1326 </t>
  </si>
  <si>
    <t>IODETO DE HIDROGÉNIO</t>
  </si>
  <si>
    <t>Anhydrous hydriodic acid</t>
  </si>
  <si>
    <t>1327 </t>
  </si>
  <si>
    <t>CLORTOLURÃO</t>
  </si>
  <si>
    <t>3-(3-Chloro-p-tolyl)-1,1-dimethylurea</t>
  </si>
  <si>
    <t>1330 </t>
  </si>
  <si>
    <t>PARACETAMOL</t>
  </si>
  <si>
    <t>Acetaminophen; 4'-Hydroxyacetanilide; p-Acetylaminophenol; N-(4-Hydroxyphenyl) acetamide</t>
  </si>
  <si>
    <t>1331 </t>
  </si>
  <si>
    <t>ACETATO DE BENZILO</t>
  </si>
  <si>
    <t>Phenylmethyl acetate; Acetic acid, benzyl ester</t>
  </si>
  <si>
    <t>1332 </t>
  </si>
  <si>
    <t>1-BROMOPROPANO</t>
  </si>
  <si>
    <t>n-Propyl bromide; Propyl bromide</t>
  </si>
  <si>
    <t>1333 </t>
  </si>
  <si>
    <t>HIDROGENOCARBONATO DE AMÓNIO</t>
  </si>
  <si>
    <t>Ammonium bicarbonate; Acid ammonium carbonate; Carbonic acid, monoammonium salt</t>
  </si>
  <si>
    <t>1334 </t>
  </si>
  <si>
    <t>n-Butanoic acid; Ethylacetic acid; 1-Propanecarboxylic acid; Butanic acid</t>
  </si>
  <si>
    <t>1335 </t>
  </si>
  <si>
    <t>ACETATO DE sec-HEXILO</t>
  </si>
  <si>
    <t>1,3-Dimethylbutyl acetate; Methylisoamyl acetate; Acetic acid, 1,3-dimethylbutyl ester; 4-Methyl-2-pentanol, acetate</t>
  </si>
  <si>
    <t>1336 </t>
  </si>
  <si>
    <t>N-METILETANOLAMINA</t>
  </si>
  <si>
    <t>2-Methylaminoethanol; Methylethylolamine; (2-Hydroxyethyl)methylamine</t>
  </si>
  <si>
    <t>1337 </t>
  </si>
  <si>
    <t>N-Butyl-1-butanamine; n-Dibutylamine; Dibutylamine</t>
  </si>
  <si>
    <t>1338 </t>
  </si>
  <si>
    <t>BENZILAMINA</t>
  </si>
  <si>
    <t>Aminotoluene; Phenylmethylamine; Benzenemethanamine; Monobenzylamine</t>
  </si>
  <si>
    <t>1339 </t>
  </si>
  <si>
    <t>N,N-Dicyclohexylamine; N-Cyclohexylcyclohexanamine; Dodecahydrodiphenylamine</t>
  </si>
  <si>
    <t>1340 </t>
  </si>
  <si>
    <t>N,N-Dimethylbenzenemethanamine; N-Benzyldimethylamine; Benzyl-N,N-dimethylamine; N-(Phenylmethyl)dimethylamine</t>
  </si>
  <si>
    <t>1341 </t>
  </si>
  <si>
    <t>3-CLORO-2-METIL-1-PROPENO</t>
  </si>
  <si>
    <t>Methallyl chloride; Methyl allyl chloride; gamma-Chloroisobutylene</t>
  </si>
  <si>
    <t>1342 </t>
  </si>
  <si>
    <t>MONONITROFENÓIS</t>
  </si>
  <si>
    <t>Nitrophenols (mixed isomers); Nitrophenols</t>
  </si>
  <si>
    <t>1343 </t>
  </si>
  <si>
    <t>2,2-DICLORO-1,1,1-TRIFLUOROETANO</t>
  </si>
  <si>
    <t>HCFC 123</t>
  </si>
  <si>
    <t>1344 </t>
  </si>
  <si>
    <t>ACRILATO DE 2-ETILBUTILO</t>
  </si>
  <si>
    <t>Acrylic acid, 2-ethylbutyl ester; 2-Propenoic acid, 2-ethylbutyl ester</t>
  </si>
  <si>
    <t>1345 </t>
  </si>
  <si>
    <t>p-OCTILFENOL</t>
  </si>
  <si>
    <t>1-(p-Hydroxyphenyl)octane; Phenol, 4-octyl</t>
  </si>
  <si>
    <t>1346 </t>
  </si>
  <si>
    <t>PERÓXIDO DE DICUMILO</t>
  </si>
  <si>
    <t>Peroxide, bis(1-methyl-1-phenylethyl); Bis(alpha,alpha-dimethylbenzyl)peroxide; Diisopropylbenzene peroxide</t>
  </si>
  <si>
    <t>1347 </t>
  </si>
  <si>
    <t>BUTÓXIDO DE PIPERONILO</t>
  </si>
  <si>
    <t>5-[[2-(2-Butoxyethoxy)ethoxy]methyl]-6-propyl-1,3-benzodioxole; 2-(2-Butoxyethoxy)ethyl 6-propylpiperonyl ether; alpha-[2-(2-Butoxyethoxy)-ethoxy]-4,5-methylenedioxy-2-propyltoluene; [3,4-(Methylenedioxy)-6-propylbenzyl]butyl diethyleneglycol ether</t>
  </si>
  <si>
    <t>1348 </t>
  </si>
  <si>
    <t>TRIPROPILENOGLICOL</t>
  </si>
  <si>
    <t>2-(2-(2-Hydroxypropoxy)propoxy)-1-propanol; Propanol, ((1-methyl-1,2-ethanediyl)bis(oxy))bis-; [(Methylethylene)bis(oxy)]dipropanol</t>
  </si>
  <si>
    <t>1349 </t>
  </si>
  <si>
    <t>SEBACATO DE DIBUTILO</t>
  </si>
  <si>
    <t>Decanedioic acid, dibutyl ester; Sebacic acid, dibutyl este</t>
  </si>
  <si>
    <t>1350 </t>
  </si>
  <si>
    <t>CITRATO DE TRIETILO</t>
  </si>
  <si>
    <t>1,2,3-Propanetricarboxylic acid, 2-hydroxy-, triethyl ester</t>
  </si>
  <si>
    <t>1351 </t>
  </si>
  <si>
    <t>SULFATO DE BERÍLIO</t>
  </si>
  <si>
    <t>Beryllium sulphate</t>
  </si>
  <si>
    <t>1352 </t>
  </si>
  <si>
    <t>1353 </t>
  </si>
  <si>
    <t>CARBONATO DE BERÍLIO</t>
  </si>
  <si>
    <t>Beryllium carbonate, basic; Beryllium carbonate hydroxide (3:2:2)</t>
  </si>
  <si>
    <t>1354 </t>
  </si>
  <si>
    <t>CLORETO DE BERÍLIO</t>
  </si>
  <si>
    <t>1355 </t>
  </si>
  <si>
    <t>FLUORETO DE BERÍLIO</t>
  </si>
  <si>
    <t>Beryllium difluoride</t>
  </si>
  <si>
    <t>1356 </t>
  </si>
  <si>
    <t>3,5-XILENOL</t>
  </si>
  <si>
    <t>3,5-Dimethylphenol; 1-Hydroxy-3,5-dimethylbenzene</t>
  </si>
  <si>
    <t>1357 </t>
  </si>
  <si>
    <t>ÉTER DIMETÍLICO DE DIETILENOGLICOL</t>
  </si>
  <si>
    <t>Bis(2-methoxyethyl) ether; Diglyme; 1,1'-Oxybis(2-methoxyethane); Dimethyl carbitol; DEGDME</t>
  </si>
  <si>
    <t>1358 </t>
  </si>
  <si>
    <t>2-CIANOACRILATO DE ETILO</t>
  </si>
  <si>
    <t>2-Cyano-2-propenoic acid, ethyl ester; 2-Cyanoacrylic acid, ethyl ester; Ethyl alpha-cyanoacrylate</t>
  </si>
  <si>
    <t>1359 </t>
  </si>
  <si>
    <t>TRIBENURÃO-METILO</t>
  </si>
  <si>
    <t>Methyl 2-((((N-(4-methoxy-6-methyl-1,3,5-triazin-2-yl)methylamino)carbonyl)amino)sulfonyl)benzoate; 2-(4-Methoxy-6-methyl-1,3,5-triazin-2-yl(methyl)carbomoylsulfamoyl)benzoic acid, methyl ester</t>
  </si>
  <si>
    <t>1360 </t>
  </si>
  <si>
    <t>METOLACLORO</t>
  </si>
  <si>
    <t>2-Chloro-6'-ethyl-N-(2-methoxy-1-methylethyl)aceto-o-toluidide; 2-Chloro-N-(2-ethyl-6-methylphenyl)-N-(2-methoxy-1-methylethyl)acetamide</t>
  </si>
  <si>
    <t>1361 </t>
  </si>
  <si>
    <t>METRAMITRÃO</t>
  </si>
  <si>
    <t>4-Amino-3-methyl-6-phenyl-1,2,4-triazin-5(4H)-one</t>
  </si>
  <si>
    <t>1362 </t>
  </si>
  <si>
    <t>1,2,3-TRIMETILBENZENO</t>
  </si>
  <si>
    <t>Hemimellitene</t>
  </si>
  <si>
    <t>1363 </t>
  </si>
  <si>
    <t>DIBROMETO DE DIQUATO</t>
  </si>
  <si>
    <t>1,1'-Ethylene-2,2'-bipyridyllium dibromide; 6,7-Dihydrodipyridol[1,2-a:2',1-c]pyrazinedium dibromide; 9,10-Dihydro-8a-10a-diazoniaphenanthrene dibromide</t>
  </si>
  <si>
    <t>1364 </t>
  </si>
  <si>
    <t>DODECILAMINA</t>
  </si>
  <si>
    <t>1-Dodecanamine; 1-Aminododecane; Lauramine; Laurylamine</t>
  </si>
  <si>
    <t>1365 </t>
  </si>
  <si>
    <t>OCTADECILAMINA</t>
  </si>
  <si>
    <t>1-Octadecanamine; 1-Aminooctadecane; Stearamine; Stearylamine</t>
  </si>
  <si>
    <t>1366 </t>
  </si>
  <si>
    <t>TRIFENILAMINA</t>
  </si>
  <si>
    <t>N,N-Diphenylbenzenamine; N,N-Diphenylaniline</t>
  </si>
  <si>
    <t>1367 </t>
  </si>
  <si>
    <t>ÁCIDO GLUTÁRICO</t>
  </si>
  <si>
    <t>1,5-Pentanedioic acid; 1,3-Propanedicarboxylic acid</t>
  </si>
  <si>
    <t>1368 </t>
  </si>
  <si>
    <t>Diammonium dichromate (VI); Dichromic acid, diammonium salt; Ammonium bichromate</t>
  </si>
  <si>
    <t>1369 </t>
  </si>
  <si>
    <t>DICROMATO DE SÓDIO (ANIDRO)</t>
  </si>
  <si>
    <t>Disodium dichromate (VI); Dichromic acid, disodium salt; Disodium dichromium heptaoxide</t>
  </si>
  <si>
    <t>1370 </t>
  </si>
  <si>
    <t>CROMATO DE SÓDIO</t>
  </si>
  <si>
    <t>Disodium chromate (VI); Chromic acid, disodium salt; Disodium chromium tetraoxide</t>
  </si>
  <si>
    <t>1371 </t>
  </si>
  <si>
    <t>DICROMATO DE POTÁSSIO</t>
  </si>
  <si>
    <t>Dipotassium dichromate (VI); Dichromic acid, dipotassium salt; Potassium bichromate</t>
  </si>
  <si>
    <t>1372 </t>
  </si>
  <si>
    <t>ANIDRIDO TETRAHIDROFTÁLICO</t>
  </si>
  <si>
    <t>4-Cyclohexene-1,2-dicarboxylic anhydride; 3a,4,7,7a-Tetrahydro-1,3-isobenzofurandione; THPA; 1,2,3,6-Tetrahydrophthalic anhydride</t>
  </si>
  <si>
    <t>1373 </t>
  </si>
  <si>
    <t>ANIDRIDO CLORÊNDICO</t>
  </si>
  <si>
    <t>4,5,6,7,8,8-Hexachloro-3a,4,7,7a-tetrahydro-4,7-methanoisobenzofuran-1,3-dione; 1,4,5,6,7,7-Hexachloro-endo-5-norbornene-2,3-dicarboxylic anhydride; Hexachloro-endo-methylene tetrahydrophthalic anhydride</t>
  </si>
  <si>
    <t>1374 </t>
  </si>
  <si>
    <t>ANIDRIDO TETRACLOROFTALICO</t>
  </si>
  <si>
    <t>4,5,6,7-Tetrachloro-1,3-isobenzofurandione; 1,3-Dioxy-4,5,6,7-tetrachloroisobenzofuran</t>
  </si>
  <si>
    <t>1375 </t>
  </si>
  <si>
    <t>DIANIDRIDO PIROMELÍTICO</t>
  </si>
  <si>
    <t>1,2,4,5-Benzenetetracarboxylic 1,2:4,5-dianhydride; 1,2,4,5-Benzenetetracarboxylic anhydride; 1H,3H-Benzo(1,2-c;4,5-c')difuran-1,3,5,7-tetrone; PMDA</t>
  </si>
  <si>
    <t>1376 </t>
  </si>
  <si>
    <t>ANIDRIDO HEXAHIDRO-4-METILFTALICO</t>
  </si>
  <si>
    <t>Hexahydro-5-methyl-1,3-isobenzofurandione; 4-Methylcyclohexane-1,2-dicarboxylic acid anhydride; Methylhexahydrophthalic anhydride; MHHPA</t>
  </si>
  <si>
    <t>1377 </t>
  </si>
  <si>
    <t>TRICLORETO DE ÍNDIO</t>
  </si>
  <si>
    <t>Indium chloride</t>
  </si>
  <si>
    <t>1378 </t>
  </si>
  <si>
    <t>BROMOETANO</t>
  </si>
  <si>
    <t>Ethyl bromide</t>
  </si>
  <si>
    <t>1379 </t>
  </si>
  <si>
    <t>DESTILADOS (PETRÓLEO), LEVES TRATADOS COM HIDROGÉNIO</t>
  </si>
  <si>
    <t>Low odor paraffinic solvent; Dearomatized kerosine; Deodorized kerosene</t>
  </si>
  <si>
    <t>1380 </t>
  </si>
  <si>
    <t>NAFTA (PETRÓLEO), FRACÇÃO PESADA DO TRATAMENTO COM HIDROGÉNIO</t>
  </si>
  <si>
    <t>Low boiling point hydrogen treated naphtha; Catalytic Reformer Feed</t>
  </si>
  <si>
    <t>1381 </t>
  </si>
  <si>
    <t>NAFTA DE PETRÓLEO (PETRÓLEO), ALIFÁTICA MÉDIA</t>
  </si>
  <si>
    <t>White spirit type 0, regular flash point; Straight run kerosine; Straight run white spirit</t>
  </si>
  <si>
    <t>1382 </t>
  </si>
  <si>
    <t>NAFTA (PETRÓLEO), FRACÇÃO PESADA DE ALQUILAÇÃO</t>
  </si>
  <si>
    <t>Low boiling point modified naphtha; Aliphatic HC's, iso-paraffins</t>
  </si>
  <si>
    <t>1383 </t>
  </si>
  <si>
    <t>PENTAERITRITOL</t>
  </si>
  <si>
    <t>2,2-bis(Hydroxymethyl)-1,3-propanediol; Tetramethylolmethane; THME; PETP</t>
  </si>
  <si>
    <t>1385 </t>
  </si>
  <si>
    <t>N-Ethylbenzenamine; Anilinoethane; N-Ethylphenylamine</t>
  </si>
  <si>
    <t>1386 </t>
  </si>
  <si>
    <t>4-CLOROTOLUENO</t>
  </si>
  <si>
    <t>p-Chlorotoluene; 1-Chloro-4-methylbenzene; p-Tolyl chloride</t>
  </si>
  <si>
    <t>1387 </t>
  </si>
  <si>
    <t>TETRACLORONAFTALENO</t>
  </si>
  <si>
    <t>1388 </t>
  </si>
  <si>
    <t>o-CLOROESTIRENO</t>
  </si>
  <si>
    <t>2-Chlorostyrene; 2-Chloroethenylbenzene</t>
  </si>
  <si>
    <t>1389 </t>
  </si>
  <si>
    <t>TRIMETILBENZENO (MISTURA DE ISÓMEROS)</t>
  </si>
  <si>
    <t>Benzene, trimethyl (isomers); Methylxylene</t>
  </si>
  <si>
    <t>1390 </t>
  </si>
  <si>
    <t>Dicyanogen; Ethanedinitrile; Oxalonitrile</t>
  </si>
  <si>
    <t>1391 </t>
  </si>
  <si>
    <t>5-METIL-3-HEPTANONA</t>
  </si>
  <si>
    <t>5-Methyl heptan-3-one; 3-Heptanone, 5-methyl; Ethyl amyl ketone; Ethyl sec-amyl ketone</t>
  </si>
  <si>
    <t>1392 </t>
  </si>
  <si>
    <t>DINITRATO DE PROPILENOGLICOL</t>
  </si>
  <si>
    <t>1,2-Propanediol dinitrate; PGDN</t>
  </si>
  <si>
    <t>1393 </t>
  </si>
  <si>
    <t>PLATINA</t>
  </si>
  <si>
    <t>Platinum sponge; Platinum black (powder)</t>
  </si>
  <si>
    <t>1394 </t>
  </si>
  <si>
    <t>Ethane pentachloride; Pentalin</t>
  </si>
  <si>
    <t>1395 </t>
  </si>
  <si>
    <t>4-NITROBIFENILO</t>
  </si>
  <si>
    <t>p-Nitrobiphenyl; p-Nitrodiphenyl</t>
  </si>
  <si>
    <t>1396 </t>
  </si>
  <si>
    <t>SULFATO DE COBALTO(II) HEPTAHIDRATADO</t>
  </si>
  <si>
    <t>1397 </t>
  </si>
  <si>
    <t>NITRATO DE COBALTO(II)</t>
  </si>
  <si>
    <t>Cobaltous nitrate; Cobalt dinitrate; Nitric acid, cobalt(2+) salt</t>
  </si>
  <si>
    <t>1398 </t>
  </si>
  <si>
    <t>ÓXIDO DE MANGANÊS</t>
  </si>
  <si>
    <t>Trimanganese tetraoxide; Manganomanganic oxide</t>
  </si>
  <si>
    <t>1400 </t>
  </si>
  <si>
    <t>Benzin</t>
  </si>
  <si>
    <t>1401 </t>
  </si>
  <si>
    <t>ÁCIDO SILÍCICO, SAL DE CÁLCIO (não-fibroso, &lt;1% sílica cristalina)</t>
  </si>
  <si>
    <t>Calcium silicate; Calcium silicate, synthetic</t>
  </si>
  <si>
    <t>1402 </t>
  </si>
  <si>
    <t>Sulfuryl difluoride; Sulfuric oxyfluoride</t>
  </si>
  <si>
    <t>1403 </t>
  </si>
  <si>
    <t>ESTEARATO DE MAGNÉSIO</t>
  </si>
  <si>
    <t>Octadecanoic acid, magnesium salt; Dibasic magnesium stearate</t>
  </si>
  <si>
    <t>1404 </t>
  </si>
  <si>
    <t>TUNGSTÉNIO (pó)</t>
  </si>
  <si>
    <t>Wolfram</t>
  </si>
  <si>
    <t>1405 </t>
  </si>
  <si>
    <t>ZIRCÓNIO</t>
  </si>
  <si>
    <t>(unstable powder)</t>
  </si>
  <si>
    <t>1406 </t>
  </si>
  <si>
    <t>FENSULFOTIÃO</t>
  </si>
  <si>
    <t>O,O-Diethyl O-(p-(methylsulfinyl)phenyl) phosphorothioate; O,O-Diethyl O-p-(methylsulfinyl)phenyl thiophosphate</t>
  </si>
  <si>
    <t>1407 </t>
  </si>
  <si>
    <t>PENTASSULFETO DE FÓSFORO</t>
  </si>
  <si>
    <t>Diphosphorus pentasulfide; Phosphorus sulfide; Thiophosphoric anhydride</t>
  </si>
  <si>
    <t>1408 </t>
  </si>
  <si>
    <t>DISSULFOTÃO</t>
  </si>
  <si>
    <t>Dithiodemeton; O,O-Diethyl S-(2-ethylmercaptoethyl) dithiophosphate; O,O-Diethyl S-2-(ethylthio)ethyl phosphorodithioate</t>
  </si>
  <si>
    <t>1409 </t>
  </si>
  <si>
    <t>Sulfurous oxychloride; Sulfurous dichloride; Sulfinyl chloride; Sulfur chloride oxide (Cl2SO); Thionyl dichloride</t>
  </si>
  <si>
    <t>1410 </t>
  </si>
  <si>
    <t>Chloroacetic acid methyl ester; Methyl monochloroacetate; Methyl-alpha-chloroacetate</t>
  </si>
  <si>
    <t>1411 </t>
  </si>
  <si>
    <t>m-NITROTOLUENO</t>
  </si>
  <si>
    <t>3-Methylnitrobenzene; Toluene, m-nitro; 3-Nitrotoluene</t>
  </si>
  <si>
    <t>1412 </t>
  </si>
  <si>
    <t>FOSFATO DE BIS (2-ETIL-HEXIL)</t>
  </si>
  <si>
    <t>Di(2-ethylhexyl)phosphate; Bis(2-ethylhexyl)hydrogen phosphate; Bis(isooctyl)phosphate; Dioctylphosphate; Bis(2-ethylhexyl)orthophosphoric acid</t>
  </si>
  <si>
    <t>1413 </t>
  </si>
  <si>
    <t>HEXABROMOCICLODODECANO (MISTURA DE ISÓMEROS)</t>
  </si>
  <si>
    <t>Cyclododecane, hexabromo (mixture of isomers); HBCDD</t>
  </si>
  <si>
    <t>1414 </t>
  </si>
  <si>
    <t>Heptan-4-one; Butyrone</t>
  </si>
  <si>
    <t>1415 </t>
  </si>
  <si>
    <t>ALCATRÃO DE CARVÃO</t>
  </si>
  <si>
    <t>Pitch</t>
  </si>
  <si>
    <t>1416 </t>
  </si>
  <si>
    <t>SULFATO DE COBRE(II), PENTAHIDRATADO</t>
  </si>
  <si>
    <t>Sulfuric acid, copper(2+) salt, pentahydrate</t>
  </si>
  <si>
    <t>1417 </t>
  </si>
  <si>
    <t>n-Pentanal; Amyl aldehyde; Butyl formal</t>
  </si>
  <si>
    <t>1418 </t>
  </si>
  <si>
    <t>2-N-DIBUTILAMINOETANOL</t>
  </si>
  <si>
    <t>2-Di-N-butylaminoethyl alcohol; N,N-Dibutyl-N-(2-hydroxyethyl)amine; N,N-Dibutylethanolamine</t>
  </si>
  <si>
    <t>1419 </t>
  </si>
  <si>
    <t>DIBROMODIFLUOROMETANO</t>
  </si>
  <si>
    <t>Difluorodibromomethane; Fluorocarbon 12-B2</t>
  </si>
  <si>
    <t>1420 </t>
  </si>
  <si>
    <t>1,1,1,2-TETRACLORO-2,2-DIFLUOROETANO</t>
  </si>
  <si>
    <t>1,1-Difluoro-1,2,2,2-tetrachloroethane; CFC-112a</t>
  </si>
  <si>
    <t>1421 </t>
  </si>
  <si>
    <t>1,1,2,2-TETRACLORO-1,2-DIFLUOROETANO</t>
  </si>
  <si>
    <t>1,2-Difluoro-1,1,2,2-tetrachloroethane; CFC-112; Fluorocarbon 112</t>
  </si>
  <si>
    <t>1422 </t>
  </si>
  <si>
    <t>DISSULFURETO DE ALILO PROPILO</t>
  </si>
  <si>
    <t>2-Propenyl propyl disulfide; Onion oil</t>
  </si>
  <si>
    <t>1423 </t>
  </si>
  <si>
    <t>1-CLORO-1-NITROPROPANO</t>
  </si>
  <si>
    <t>1424 </t>
  </si>
  <si>
    <t>FENILFOSFINA</t>
  </si>
  <si>
    <t>Phosphaniline</t>
  </si>
  <si>
    <t>1425 </t>
  </si>
  <si>
    <t>CIMENTO PORTLAND</t>
  </si>
  <si>
    <t>Hydraulic cement</t>
  </si>
  <si>
    <t>1426 </t>
  </si>
  <si>
    <t>DICLOROACETILENO</t>
  </si>
  <si>
    <t>Dichloroethyne</t>
  </si>
  <si>
    <t>1427 </t>
  </si>
  <si>
    <t>GLICOLONITRILO</t>
  </si>
  <si>
    <t>Formaldehyde cyanohydrin; Hydroxyacetonitrile; Cyanomethanol; Glyconitrile; Glycolic acid nitrile solution</t>
  </si>
  <si>
    <t>1428 </t>
  </si>
  <si>
    <t>2-PENTANOL (MISTURA RACÉMICA)</t>
  </si>
  <si>
    <t>1-Methyl-1-butanol; sec-n-Amylalcohol; Methylpropylcarbinol; 3-Methyl-2-butanol; Pentan-2-ol</t>
  </si>
  <si>
    <t>1429 </t>
  </si>
  <si>
    <t>SAL DE SÓDIO DO ÁCIDO POLIACRÍLICO</t>
  </si>
  <si>
    <t>Sodium polyacrylate; 2-Propenoic acid homopolymer, sodium salt; Acrylic acid homopolymer, sodium salt; Carboxy vinyl polymer, sodium salt</t>
  </si>
  <si>
    <t>1430 </t>
  </si>
  <si>
    <t>DESTILATADOS DE PETRÓLEO, nafténico leve refinado com solvente</t>
  </si>
  <si>
    <t>Base oil; Lubricant base oil; Lubricant oil; Mineral oil</t>
  </si>
  <si>
    <t>1431 </t>
  </si>
  <si>
    <t>DESTILADOS DE PETRÓLEO, parafínico pesado refinado com solvente</t>
  </si>
  <si>
    <t>Base oil, bright stock, lubricant; Base oil, lubricant base stock</t>
  </si>
  <si>
    <t>1432 </t>
  </si>
  <si>
    <t>CLORDECONA</t>
  </si>
  <si>
    <t>1,1a,3,3a,4,5,5,5a,5b,6-Decachloro-octahydro-1,3,4-metheno-2H-cyclobuta(cd)pentalen-2-one; Kepone; Decachloroketone</t>
  </si>
  <si>
    <t>1433 </t>
  </si>
  <si>
    <t>1,2,4-TRIMETILBENZENO</t>
  </si>
  <si>
    <t>Pseudocumene</t>
  </si>
  <si>
    <t>1434 </t>
  </si>
  <si>
    <t>FLUOROACETAMIDA</t>
  </si>
  <si>
    <t>2-Fluoroacetamide; Monofluoroacetamide; Fluoroacetic acid amide</t>
  </si>
  <si>
    <t>1435 </t>
  </si>
  <si>
    <t>ISOFLURANO</t>
  </si>
  <si>
    <t>Ether, 1-chloro-2,2,2-trifluoroethyl difluoromethyl; 2-Chloro-2-(difluoromethoxy)-1,1,1-trifluoroethane</t>
  </si>
  <si>
    <t>1436 </t>
  </si>
  <si>
    <t>SEVOFLURANO</t>
  </si>
  <si>
    <t>1,1,1,3,3,3-Hexafluoro-2-(fluoromethoxy)propane; Ether, fluoromethyl 2,2,2-trifluoro-1-(trifluoromethyl)ethyl</t>
  </si>
  <si>
    <t>1437 </t>
  </si>
  <si>
    <t>DESFLURANO</t>
  </si>
  <si>
    <t>1,2,2,2-tetrafluoroethyl difluoromethyl ether</t>
  </si>
  <si>
    <t>1438 </t>
  </si>
  <si>
    <t>DISSULFIRAME</t>
  </si>
  <si>
    <t>Tetraethylthiuramdisulfide; 1,1'-Dithiobis(N,N-diethylthioformamide); bis-(N,N-Diethylthiocarbamoyl)disulfide; TETD</t>
  </si>
  <si>
    <t>1439 </t>
  </si>
  <si>
    <t>ÁCIDO L-ASPÁRTICO</t>
  </si>
  <si>
    <t>L-Asparagic acid; (S)-Aminobutanedioic acid; L-Aminosuccinic acid</t>
  </si>
  <si>
    <t>1440 </t>
  </si>
  <si>
    <t>PETROLATO (BRANCO)</t>
  </si>
  <si>
    <t>Vaseline; Petroleum jelly; Paraffin jelly</t>
  </si>
  <si>
    <t>1441 </t>
  </si>
  <si>
    <t>o-FENILENODIAMINA</t>
  </si>
  <si>
    <t>2-Aminoaniline; 1,2-Phenylenediamine; o-Diaminobenzene; 1,2-Benzenediamine</t>
  </si>
  <si>
    <t>1442 </t>
  </si>
  <si>
    <t>N,N-Bis(2-methylpropyl)amine; 1-Propanamine, 2-methyl-N-(2-methylpropyl)-; 2-Methyl-N-(2-methylpropyl)-1-propanamine</t>
  </si>
  <si>
    <t>1443 </t>
  </si>
  <si>
    <t>HEXILAMINA</t>
  </si>
  <si>
    <t>n-Hexylamine; 1-Hexanamine; 1-Aminohexane</t>
  </si>
  <si>
    <t>1444 </t>
  </si>
  <si>
    <t>Cyclohexylamine, N,N-dimethyl-; Cyclohexyldimethylamine; N,N-Dimethylaminocyclohexane</t>
  </si>
  <si>
    <t>1445 </t>
  </si>
  <si>
    <t>ACETATO DE terc-BUTILO</t>
  </si>
  <si>
    <t>Acetic acid, tert-butyl ester; Acetic acid, 1,1-dimethylethyl ester</t>
  </si>
  <si>
    <t>1446 </t>
  </si>
  <si>
    <t>N-FENIL-1,4-BENZENODIAMINA</t>
  </si>
  <si>
    <t>4-Aminodiphenylamine; N-(4-Aminophenyl)aniline; N-Phenyl-p-phenylenediamine</t>
  </si>
  <si>
    <t>1447 </t>
  </si>
  <si>
    <t>ÓLEUM</t>
  </si>
  <si>
    <t>Sulfuric acid, fuming; Disulphuric acid; Dithionic acid; Pyrosulfuric acid; Mixture of sulfuric acid and sulfur trioxide</t>
  </si>
  <si>
    <t>1448 </t>
  </si>
  <si>
    <t>BROMACIL</t>
  </si>
  <si>
    <t>5-Bromo-3-sec-butyl-6-methyl uracil; 5-Bromo-6-methyl-3-(1-methylpropyl) uracil; 5-Bromo-6-methyl-3-(1-methylpropyl)-2,4(1H,3H)-pyrimidinedione; 2,4(1H,3H)-Pyrimidinedione, 5-bromo-6-methyl-3-(1-methyl propyl)</t>
  </si>
  <si>
    <t>1449 </t>
  </si>
  <si>
    <t>Acetic acid, chloro-, sodium salt; Sodium monochloroacetate; Chloroacetic acid, sodium salt</t>
  </si>
  <si>
    <t>1450 </t>
  </si>
  <si>
    <t>CLORETO DE POTÁSSIO</t>
  </si>
  <si>
    <t>1451 </t>
  </si>
  <si>
    <t>SULFATO DE POTÁSSIO</t>
  </si>
  <si>
    <t>Sulfuric acid dipotassium salt; Dipotassium sulfate</t>
  </si>
  <si>
    <t>1452 </t>
  </si>
  <si>
    <t>ÓLEO DE RÍCINO</t>
  </si>
  <si>
    <t>Ricinus oil; Castor oil</t>
  </si>
  <si>
    <t>1453 </t>
  </si>
  <si>
    <t>BENZO(a)FLUORENO</t>
  </si>
  <si>
    <t>11H-Benzo(a)fluorene; Chrysofluorene; alpha-Naphthofluorene</t>
  </si>
  <si>
    <t>1454 </t>
  </si>
  <si>
    <t>RIBOFLAVINA</t>
  </si>
  <si>
    <t>Lactoflavine; Vitamin B2</t>
  </si>
  <si>
    <t>1455 </t>
  </si>
  <si>
    <t>HIDRÓXIDO DE CRÓMIO(III) HIDRATADO</t>
  </si>
  <si>
    <t>Chromic (III) hydroxide hydrate</t>
  </si>
  <si>
    <t>1456 </t>
  </si>
  <si>
    <t>Tetrafluorosulfurane</t>
  </si>
  <si>
    <t>1457 </t>
  </si>
  <si>
    <t>CERA DE PARAFINA</t>
  </si>
  <si>
    <t>Petroleum wax; Paraffin waxes and hydrocarbon waxes; (Ver Notas)</t>
  </si>
  <si>
    <t>1458 </t>
  </si>
  <si>
    <t>2-CLOROTOLUENO</t>
  </si>
  <si>
    <t>1-Chloro-2-methylbenzene; o-Chlorotoluene; o-Tolyl chloride</t>
  </si>
  <si>
    <t>1461 </t>
  </si>
  <si>
    <t>DISSULFITO DE DISSÓDIO</t>
  </si>
  <si>
    <t>Disodium disulfite; Disodium pyrosulfite; Sodium metabisulfite</t>
  </si>
  <si>
    <t>1462 </t>
  </si>
  <si>
    <t>1,3-BIS(AMINOMETIL)BENZENO</t>
  </si>
  <si>
    <t>m-Xylene alpha, alpha'-diamine; 1,3-Benzenedimethanamine; 1,3-bis-Aminomethylbenzene; m-Phenylenebis(methylamine); m-Phenylenebis(methylamine)</t>
  </si>
  <si>
    <t>1464 </t>
  </si>
  <si>
    <t>2,2'-DIMETIL-4,4'-METILENOBIS(CICLOHEXILAMINA)</t>
  </si>
  <si>
    <t>3,3'-Dimethyl-4,4'-diaminodicyclohexylmethane; 4,4'-Diamino-3,3'-dimethyldicyclohexylmethane; 4,4'-Methylenebis-(2-methylcyclohexanamine)</t>
  </si>
  <si>
    <t>1465 </t>
  </si>
  <si>
    <t>n-BUTIRONITRILO</t>
  </si>
  <si>
    <t>Butanenitrile; Butyric acid nitrile; 1-Cyanopropane; n-Propyl cyanide</t>
  </si>
  <si>
    <t>1466 </t>
  </si>
  <si>
    <t>Propanedinitrile; Malonic acid dinitrile; Cyanoacetonitrile; Methylene dinitrile</t>
  </si>
  <si>
    <t>1467 </t>
  </si>
  <si>
    <t>2,3,7,8-TETRACLORODIBENZO-p-DIOXINA</t>
  </si>
  <si>
    <t>Dibenzo [b,e] [1,4]dioxin, 2,3,7,8-tetrachloro-; 2,3,7,8-TCDD; 2,3,7,8-Tetrachloro-1,4-dioxin</t>
  </si>
  <si>
    <t>1468 </t>
  </si>
  <si>
    <t>1469 </t>
  </si>
  <si>
    <t>TRIFOSFATO PENTASSÓDICO</t>
  </si>
  <si>
    <t>Sodium tripolyphosphate; Sodium triphosphate; Triphosphoric acid, pentasodium salt, anhydrous</t>
  </si>
  <si>
    <t>1470 </t>
  </si>
  <si>
    <t>ÁCIDO DODECILBENZENOSSULFÓNICO</t>
  </si>
  <si>
    <t>Benzenesulfonic acid, dodecyl; Laurylbenzenesulfonic acid</t>
  </si>
  <si>
    <t>1471 </t>
  </si>
  <si>
    <t>IODOPOVIDONA</t>
  </si>
  <si>
    <t>1-Vinyl-2-pyrrolidinone polymers, iodine complex; 1-Ethenyl-2-pyrrolidinone homopolymer compound with iodine; Poly(1-(2-oxo-1-pyrrolidinyl)ethylene)iodine complex</t>
  </si>
  <si>
    <t>1472 </t>
  </si>
  <si>
    <t>o-sec-BUTILFENOL</t>
  </si>
  <si>
    <t>2-sec-Butylphenol; 2-(1-Methylpropyl)phenol</t>
  </si>
  <si>
    <t>1473 </t>
  </si>
  <si>
    <t>DINITRATO DE DIETILENOGLICOL</t>
  </si>
  <si>
    <t>Diglycoldinitrate; Di(hydroxyethyl)ether dinitrate; Oxydiethylene dinitrate; DEGDN</t>
  </si>
  <si>
    <t>1474 </t>
  </si>
  <si>
    <t>PIRENO</t>
  </si>
  <si>
    <t>Benzo (d,e,f) phenanthrene; beta-Pyrene</t>
  </si>
  <si>
    <t>1475 </t>
  </si>
  <si>
    <t>PIRETRO</t>
  </si>
  <si>
    <t>Buhach; Pyrethrum extract; Pyrethrum oleoresin</t>
  </si>
  <si>
    <t>1476 </t>
  </si>
  <si>
    <t>p-CLORO-o-CRESOL</t>
  </si>
  <si>
    <t>para-Chloro-ortho-cresol; Phenol, 4-chloro-2-methyl; 4-Chloro-o-cresol</t>
  </si>
  <si>
    <t>1477 </t>
  </si>
  <si>
    <t>1-DECENO</t>
  </si>
  <si>
    <t>Decylene; alpha-Decene; n-1-Decene</t>
  </si>
  <si>
    <t>1478 </t>
  </si>
  <si>
    <t>1-VINIL-2-PIRROLIDONA</t>
  </si>
  <si>
    <t>1-Ethenylpyrrolidin-2-one; N-Vinyl-2-pyrrolidinone; Vinylbutyrolactam</t>
  </si>
  <si>
    <t>1480 </t>
  </si>
  <si>
    <t>Nitric acid, barium salt; Barium dinitrate</t>
  </si>
  <si>
    <t>1482 </t>
  </si>
  <si>
    <t>ETILAMINA (solução aquosa a 50-70%)</t>
  </si>
  <si>
    <t>1483 </t>
  </si>
  <si>
    <t>METILAMINA (solução aquosa a 40%)</t>
  </si>
  <si>
    <t>1484 </t>
  </si>
  <si>
    <t>TRIMETILAMINA (solução aquosa a 40%)</t>
  </si>
  <si>
    <t>1485 </t>
  </si>
  <si>
    <t>DIMETILAMINA (solução aquosa)</t>
  </si>
  <si>
    <t>Methanamine, N-methyl (aqueous solution); DMA (aqueous solution)</t>
  </si>
  <si>
    <t>1486 </t>
  </si>
  <si>
    <t>1,1,1,2-TETRACLOROETANO</t>
  </si>
  <si>
    <t>1487 </t>
  </si>
  <si>
    <t>CLORETO DE POLIVINILO</t>
  </si>
  <si>
    <t>Ethylene, chloro-, polymer; Chloroethylene polymer; PVC</t>
  </si>
  <si>
    <t>1488 </t>
  </si>
  <si>
    <t>POLIETILENO</t>
  </si>
  <si>
    <t>HDPE; LDPE; Ethene, homopolymer; Ethylene polymers; PE</t>
  </si>
  <si>
    <t>1489 </t>
  </si>
  <si>
    <t>ÁLCOOL POLIVINÍLICO</t>
  </si>
  <si>
    <t>Ethenol, homopolyme</t>
  </si>
  <si>
    <t>1490 </t>
  </si>
  <si>
    <t>1-DECANOL</t>
  </si>
  <si>
    <t>Decane-1-ol; n-Decyl alcohol; Capric alcohol; Nonyl carbinol; n-Decanol</t>
  </si>
  <si>
    <t>1491 </t>
  </si>
  <si>
    <t>ÉTERE ISOPROPÍLICO DO ETILENOGLICOL</t>
  </si>
  <si>
    <t>EGiPE; 2-Isopropoxyethanol; 2-(1-Methoxyethoxy)-ethanol; Isopropyl glycol; 4-Methyl-3-oxa-1-pentanol; Isopropyl oxitol</t>
  </si>
  <si>
    <t>1492 </t>
  </si>
  <si>
    <t>1-PROPANOTIOL</t>
  </si>
  <si>
    <t>1-Mercaptopropane; Propane-1-thiol; n-Propyl mercaptan</t>
  </si>
  <si>
    <t>1493 </t>
  </si>
  <si>
    <t>n-OCTIL-MERCAPTANO</t>
  </si>
  <si>
    <t>1-Octanethiol; 1-Mercaptooctane; 1-Octylthiol</t>
  </si>
  <si>
    <t>1494 </t>
  </si>
  <si>
    <t>terc-OCTIL-MERCAPTANO</t>
  </si>
  <si>
    <t>2,4,4-Trimethyl-2-pentanethiol; tert-Octanethiol; 2-Methyl-2-heptanethiol</t>
  </si>
  <si>
    <t>1495 </t>
  </si>
  <si>
    <t>METILVINILCETONA</t>
  </si>
  <si>
    <t>3-Buten-2-one; Methylene acetone</t>
  </si>
  <si>
    <t>1496 </t>
  </si>
  <si>
    <t>2-METOXI-2-METILBUTANO</t>
  </si>
  <si>
    <t>tert-Amyl methyl ether; TAME; tert-Pentyl methyl ether; 1,1-Dimethyl propylmethyl ether; Methyl-tert-pentyl ether</t>
  </si>
  <si>
    <t>1497 </t>
  </si>
  <si>
    <t>SUCCINONITRILO</t>
  </si>
  <si>
    <t>Butanedinitrile; Succinic acid dinitrile; Ethylene cyanide; Ethylene dicyanide; Dicyanoethane</t>
  </si>
  <si>
    <t>1498 </t>
  </si>
  <si>
    <t>4-DIMETILAMINOAZOBENZENO</t>
  </si>
  <si>
    <t>N,N-Dimethyl-4-phenylazobenzenamine; p-Dimethylaminoazobenzene; N,N-Dimethyl-p-(phenylazo)aniline; C.I. 11020; Fast yellow; Solvent yellow 2</t>
  </si>
  <si>
    <t>1499 </t>
  </si>
  <si>
    <t>CLORETO FÉRRICO (ANIDRO)</t>
  </si>
  <si>
    <t>Iron chloride; Iron trichloride; Iron(III) chloride; Flores martis; Molysite</t>
  </si>
  <si>
    <t>1500 </t>
  </si>
  <si>
    <t>CLORPROFAME</t>
  </si>
  <si>
    <t>Isopropyl 3-chlorocarbanilate; 1-Methylethyl (3-chlorophenyl) carbamate; Isopropyl 3-chlorophenylcarbamate</t>
  </si>
  <si>
    <t>1501 </t>
  </si>
  <si>
    <t>IMIDACLOPRIDE</t>
  </si>
  <si>
    <t>1-(6-Chloro-3-pyridylmethyl)-N-nitroimidazolidin-2-ylideneamine; 1-((6-Chloro-3-pyridinyl)methyl)-N-nitro-2-imidazolidinimine; 1-(6-Chloro-3-pyridinylmethyl)-N-nitroimidazolidin-2-ylideneamine; 1H-Imidazol-2-amine, 1-((6-chloro-3-pyridinyl)methyl)-4,5-dihydro-N-nitro</t>
  </si>
  <si>
    <t>1502 </t>
  </si>
  <si>
    <t>SPINOSADE</t>
  </si>
  <si>
    <t>1503 </t>
  </si>
  <si>
    <t>FIPRONIL</t>
  </si>
  <si>
    <t>5-Amino-3-cyano-1-(2,6-dichloro-4-trifluoro-methylphenyl)-4-trifluoromethylsulfinylpyrazole</t>
  </si>
  <si>
    <t>1504 </t>
  </si>
  <si>
    <t>2-NITRONAFTALENO</t>
  </si>
  <si>
    <t>beta-Nitronaphthalene</t>
  </si>
  <si>
    <t>1505 </t>
  </si>
  <si>
    <t>SALICILATO DE METILO</t>
  </si>
  <si>
    <t>Wintergreen oil; Methyl-2-hydroxybenzoate; 2-(Methoxycarbonyl)phenol; Methyl salicylate; o-Hydroxybenzoic acid, methyl ester</t>
  </si>
  <si>
    <t>1506 </t>
  </si>
  <si>
    <t>ESTEARATO DE CÁLCIO</t>
  </si>
  <si>
    <t>Calcium distearate; Octadecanoic acid, calcium salt; Stearic acid, calcium salt</t>
  </si>
  <si>
    <t>1507 </t>
  </si>
  <si>
    <t>SACAROSE</t>
  </si>
  <si>
    <t>beta-D-Fructofuranosyl-alpha D glucopyranoside; alpha-D-Gluco pyranosyl beta-D-fructofuranoside; Beetsuga</t>
  </si>
  <si>
    <t>1508 </t>
  </si>
  <si>
    <t>SILÍCIO</t>
  </si>
  <si>
    <t>1509 </t>
  </si>
  <si>
    <t>ÁCIDO 2,2-DICLOROPROPANÓICO</t>
  </si>
  <si>
    <t>Dalapon; alpha,alpha-Dichloropropionic acid</t>
  </si>
  <si>
    <t>1510 </t>
  </si>
  <si>
    <t>CARBADOX</t>
  </si>
  <si>
    <t>2-Formylquinoxaline-1,4-dioxide carbomethoxyhydrazone; 2-(Methoxycarbonylhydrazonomethyl)quinoxaline 1,4-dioxide; Methyl 3-(quinoxalin-2-ylmethylene)carbazate 1,4-dioxide</t>
  </si>
  <si>
    <t>1511 </t>
  </si>
  <si>
    <t>SESQUICARBONATO DE SÓDIO DIHIDRATADO</t>
  </si>
  <si>
    <t>Carbonic acid, sodium salt, hydrate (2:3:2); Trona; Natural sodium sesquicarbonate</t>
  </si>
  <si>
    <t>1512 </t>
  </si>
  <si>
    <t>FERROCENO</t>
  </si>
  <si>
    <t>Dicyclopentadienyl iron; Di-2,4-cyclopentadien-1-yl iron</t>
  </si>
  <si>
    <t>1513 </t>
  </si>
  <si>
    <t>NITRATO DE n-PROPIL</t>
  </si>
  <si>
    <t>Nitric acid, propyl ester; Monopropyl nitrate</t>
  </si>
  <si>
    <t>1514 </t>
  </si>
  <si>
    <t>XILENO SULFONATO DE SÓDIO</t>
  </si>
  <si>
    <t>Benzenesulfonic acid, dimethyl-, sodium salt; Dimethylbenzenesulfonic acid, sodium salt</t>
  </si>
  <si>
    <t>1515 </t>
  </si>
  <si>
    <t>PINDONE</t>
  </si>
  <si>
    <t>2-Pivaloylindan-1,3-dione; 2-(2,2-Dimethyl-1-oxopropyl)-1H-indene-1,3 (2H)-dione; 2-Pivaloyl-1,3-indandione</t>
  </si>
  <si>
    <t>1516 </t>
  </si>
  <si>
    <t>ESFENVALERATO</t>
  </si>
  <si>
    <t>(S)-alpha-Cyano-3-phenoxybenzyl-(S)-2-(4-chlorophenyl)-3-methylbutyrate; (S)-(R*,R*)-Cyano (3-phenoxyphenyl) methyl-4-chloro-alpha-(1-methylethyl) benzene acetate; (S-(R*,R*))-Benzeneacetic acid, 4-chloro-alpha-(1-methylethyl)-, cyano (3-phenoxyphenyl)methyl ester; (S)-alpha-Cyano-3-phenoxybenzyl-(S)-2-(4-chlorophenyl)isovalerate; S-Fenvalerate</t>
  </si>
  <si>
    <t>1517 </t>
  </si>
  <si>
    <t>POLIETILENOGLICOL (200-600)</t>
  </si>
  <si>
    <t>PEG; Oxyethylene polymer; Poly(oxy-1,2-ethynediyl), alpha-hydro-omega-hydroxy</t>
  </si>
  <si>
    <t>1518 </t>
  </si>
  <si>
    <t>DHTDMAC (com 15% Isopropanol)</t>
  </si>
  <si>
    <t>Dihydrogenated tallow dimethyl ammonium chloride; 1-Octadecanaminium, N,N-dimethyl-N-octadecyl chloride; Quarternary ammonium compound, bis(hydrogenated tallow alkyl) dimethyl chloride</t>
  </si>
  <si>
    <t>1519 </t>
  </si>
  <si>
    <t>2,6-XILIDINA</t>
  </si>
  <si>
    <t>2,6-Dimethylaniline; 2,6-Dimethylbenzeneamine; 1-Amino-2,6-dimethylbenzene; 2-Amino-1,3-xylene</t>
  </si>
  <si>
    <t>1520 </t>
  </si>
  <si>
    <t>2-NITROANISOLE</t>
  </si>
  <si>
    <t>Benzene, 1-methoxy-2-nitro-; 1-Methoxy-2-nitrobenzene; o-Nitrophenyl methyl ether; o-Nitroanisole</t>
  </si>
  <si>
    <t>1521 </t>
  </si>
  <si>
    <t>1-PENTANOTIOL</t>
  </si>
  <si>
    <t>Amyl mercaptan; Pentyl mercaptan; Amyl hydrosulfide; 2-Methylbutyl mercaptan</t>
  </si>
  <si>
    <t>1522 </t>
  </si>
  <si>
    <t>ÓXIDO DE VANÁDIO E AMÓNIO</t>
  </si>
  <si>
    <t>Vanadic acid, ammonium salt</t>
  </si>
  <si>
    <t>1523 </t>
  </si>
  <si>
    <t>n-HEXANOTIOL</t>
  </si>
  <si>
    <t>1-Mercaptohexane; 1-Hexylthiol; Hexyl mercaptan</t>
  </si>
  <si>
    <t>1524 </t>
  </si>
  <si>
    <t>1,3-PROPANOSSULTONA</t>
  </si>
  <si>
    <t>1,2-Oxathiolane-2,2-dioxide; 3-Hydroxy-1-propanesulphonic acid sultone; 1-Propanesulfonic acid, 3-hydroxy-gamma-sultone</t>
  </si>
  <si>
    <t>1525 </t>
  </si>
  <si>
    <t>o-TERFENILO</t>
  </si>
  <si>
    <t>1,2-Diphenylbenzene; o-Diphenylbenzene</t>
  </si>
  <si>
    <t>1526 </t>
  </si>
  <si>
    <t>CLORODIFENILARSINA</t>
  </si>
  <si>
    <t>Diphenyl arsinous chloride; Diphenyl chloroarsine</t>
  </si>
  <si>
    <t>1527 </t>
  </si>
  <si>
    <t>1,2,3,4-TETRAHIDRONAFTALENO</t>
  </si>
  <si>
    <t>Tetralin; Tetrahydronaphthalene; Naphthalene, 1,2,3,4-tetrahydro</t>
  </si>
  <si>
    <t>1528 </t>
  </si>
  <si>
    <t>SULFATO DE BIS(4-HIDROXI-N-METILANILÍNIO)</t>
  </si>
  <si>
    <t>bis(4-Hydroxy-N-methylanilinium) sulfate; Metol; 4-(Methylamino)phenol sulfate</t>
  </si>
  <si>
    <t>1529 </t>
  </si>
  <si>
    <t>SULFURETO DE COBALTO</t>
  </si>
  <si>
    <t>Cobalt monosulfide; Cobalt(II) sulfide</t>
  </si>
  <si>
    <t>1530 </t>
  </si>
  <si>
    <t>NITRATO DE CRÓMIO(III) NONA-HIDRATADO</t>
  </si>
  <si>
    <t>Chromic nitrate; Chromium trinitrate; Nitric acid, chromium(III) salt</t>
  </si>
  <si>
    <t>1531 </t>
  </si>
  <si>
    <t>ÓXIDO DE CRÓMIO(III)</t>
  </si>
  <si>
    <t>Chromic oxide; Dichromium trioxide</t>
  </si>
  <si>
    <t>1532 </t>
  </si>
  <si>
    <t>CLORETO DE CRÓMIO(III) HEXA-HIDRATADO</t>
  </si>
  <si>
    <t>Chromic chloride hexahydrate; Chromium trichloride hexahydrate</t>
  </si>
  <si>
    <t>1533 </t>
  </si>
  <si>
    <t>terc-BUTYL CHROMATE</t>
  </si>
  <si>
    <t>bis(tert-Butyl)chromate; Chromic acid, di-tert-butyl ester</t>
  </si>
  <si>
    <t>1534 </t>
  </si>
  <si>
    <t>ESTRÔNCIO</t>
  </si>
  <si>
    <t>1535 </t>
  </si>
  <si>
    <t>ESTANHO</t>
  </si>
  <si>
    <t>1536 </t>
  </si>
  <si>
    <t>BENZOATO DE SÓDIO</t>
  </si>
  <si>
    <t>Benzoic acid, sodium salt</t>
  </si>
  <si>
    <t>1537 </t>
  </si>
  <si>
    <t>ÁCIDO HIDROXIACÉTICO</t>
  </si>
  <si>
    <t>Glycolic acid; Alpha-hydroxyacetic acid; Hydroxyethanoic acid</t>
  </si>
  <si>
    <t>1538 </t>
  </si>
  <si>
    <t>FOSFATO DE ALUMÍNIO TRIBÁSICO</t>
  </si>
  <si>
    <t>Aluminophosphoric acid; Aluminium orthophosphate; Aluminium monophosphate</t>
  </si>
  <si>
    <t>1539 </t>
  </si>
  <si>
    <t>ÁLCOOL UNDECÍLICO</t>
  </si>
  <si>
    <t>1-Undecanol</t>
  </si>
  <si>
    <t>1540 </t>
  </si>
  <si>
    <t>PIGMENTO VERMELHO 53, SAL DE BÁRIO (2:1)</t>
  </si>
  <si>
    <t>Barium bis(2-chloro-5-((2-hydroxy-1-naphthyl)azo)toluene-4-sulphonate); D&amp;C Red No 9</t>
  </si>
  <si>
    <t>1542 </t>
  </si>
  <si>
    <t>2-NITRO-p-FENILENODIAMINA</t>
  </si>
  <si>
    <t>2-Nitro-1,4-benzenediamine; 1,4-Diamino-2-nitrobenzene; 2-Nitro-4-aminoaniline</t>
  </si>
  <si>
    <t>1543 </t>
  </si>
  <si>
    <t>4-NITRO-o-FENILENODIAMINA</t>
  </si>
  <si>
    <t>4-Nitro-1,2-benzenediamine; 1,2-Diamino-4-nitrobenzene; 2-Amino-4-nitroaniline</t>
  </si>
  <si>
    <t>1544 </t>
  </si>
  <si>
    <t>SULFATO DE 2-METIL-P-FENILENODIAMINA</t>
  </si>
  <si>
    <t>2-Methyl-p-phenylenediamine sulfate; 2,5-Diaminotoluene sulfate</t>
  </si>
  <si>
    <t>1545 </t>
  </si>
  <si>
    <t>BIS(DIMETILDITIOCARBAMATO)DE CHUMBO</t>
  </si>
  <si>
    <t>Lead dimethyldithiocarbamate; Bis(dimethylcarbamodithioato-S,S') lead; Ledate; Methyl ledate</t>
  </si>
  <si>
    <t>1546 </t>
  </si>
  <si>
    <t>METILDIBROMOGLUTARONITRILO</t>
  </si>
  <si>
    <t>Glutaronitrile, 2-bromo-2-(bromomethyl)-; 1,2-Dibromo-2,4-dicyanobutane; 2-Bromo-2-(bromomethyl)pentanedinitrile</t>
  </si>
  <si>
    <t>1547 </t>
  </si>
  <si>
    <t>1,4-NAFTOQUINONA</t>
  </si>
  <si>
    <t>1,4-Dihydro-1,4-naphthalenedione; 1,4-Naphthalenedione; 1,4-Dihydro-1,4-diketonaphthalene</t>
  </si>
  <si>
    <t>1548 </t>
  </si>
  <si>
    <t>DECAHIDRONAFTALENO (MISTURA DE ISÓMEROS CIS/TRANS)</t>
  </si>
  <si>
    <t>Decalin; Perhydronaphthalene; Decahydronaphthalin; Bicyclo(4.4.0)decane</t>
  </si>
  <si>
    <t>1549 </t>
  </si>
  <si>
    <t>2- terc-BUTILFENOL</t>
  </si>
  <si>
    <t>o-tert-Butylphenol; 2-(1,1-Dimethylethyl)phenol; 2-tert-Butyl-1-hydroxybenzene</t>
  </si>
  <si>
    <t>1550 </t>
  </si>
  <si>
    <t>N-ETIL-N-BENZILANILINA</t>
  </si>
  <si>
    <t>N-Benzyl-N-ethylaniline; Ethylbenzylaniline; N-Ethyl-N-phenylbenzylamine</t>
  </si>
  <si>
    <t>1551 </t>
  </si>
  <si>
    <t>ÓXIDO DE COBALTO(II)</t>
  </si>
  <si>
    <t>Cobaltous oxide; CI Pigment black 13</t>
  </si>
  <si>
    <t>1552 </t>
  </si>
  <si>
    <t>DINITOLMIDA</t>
  </si>
  <si>
    <t>2-Methyl-3,5-dinitrobenzamide; 3,5-Dinitro-2-methylbenzamide</t>
  </si>
  <si>
    <t>1553 </t>
  </si>
  <si>
    <t>AMIDO</t>
  </si>
  <si>
    <t>Amylum</t>
  </si>
  <si>
    <t>1554 </t>
  </si>
  <si>
    <t>FRUTOSE</t>
  </si>
  <si>
    <t>D-Fructose; Fruit sugar; Arabino-hexulose; D-(-)-Levulose</t>
  </si>
  <si>
    <t>1555 </t>
  </si>
  <si>
    <t>SULFAMATO DE AMÓNIO</t>
  </si>
  <si>
    <t>Sulfamic acid, monoammonium salt; Ammonium amidosulfonate; Ammonium sulfamidate</t>
  </si>
  <si>
    <t>1556 </t>
  </si>
  <si>
    <t>Phophorous acid, trimethyl ester; Trimethoxy phosphine; Methyl phosphite</t>
  </si>
  <si>
    <t>1557 </t>
  </si>
  <si>
    <t>p-TOLUENESULFONAMIDA</t>
  </si>
  <si>
    <t>4-Toluenesulfonamide; 4-Methylbenzenesulfonamide; p-Tosylamide</t>
  </si>
  <si>
    <t>1558 </t>
  </si>
  <si>
    <t>NONOXINOL-9</t>
  </si>
  <si>
    <t>Nonoxynol-9; Nonyl phenoxypolyethoxyethanol</t>
  </si>
  <si>
    <t>1559 </t>
  </si>
  <si>
    <t>HIDROXIETILCELULOSE</t>
  </si>
  <si>
    <t>Cellulose, 2-hydroxyethyl ether; 2-Hydroxyethyl cellulose</t>
  </si>
  <si>
    <t>1560 </t>
  </si>
  <si>
    <t>NITROCELULOSE, seca, com menos a 16 % de azoto</t>
  </si>
  <si>
    <t>Cellulose nitrate; Cellulose tetranitrate; Pyroxillin</t>
  </si>
  <si>
    <t>1561 </t>
  </si>
  <si>
    <t>COMBUSTÍVEIS, DIESEL, NK 2</t>
  </si>
  <si>
    <t>Fuels, Diesel, No.; Diesel oil No. 2; Gasoil - unspecified</t>
  </si>
  <si>
    <t>1562 </t>
  </si>
  <si>
    <t>2,4-XILIDINA</t>
  </si>
  <si>
    <t>2,4-Dimethylaniline; 2,4-Dimethylbenzeneamine; 1-Amino-2,4-dimethylbenzene; 4-Amino-1,3-dimethylbenzene; 4-Amino-m-xylene; 4-Amino-1,3-xylene</t>
  </si>
  <si>
    <t>1563 </t>
  </si>
  <si>
    <t>2,4,6-TRIBROMOFENOL</t>
  </si>
  <si>
    <t>2,4,6-TBP</t>
  </si>
  <si>
    <t>1564 </t>
  </si>
  <si>
    <t>PENTABROMOFENOL</t>
  </si>
  <si>
    <t>2,3,4,5,6-Pentabromophenol; Pentabromofenol; Phenol, pentabromo</t>
  </si>
  <si>
    <t>1565 </t>
  </si>
  <si>
    <t>CRIOLITE</t>
  </si>
  <si>
    <t>Aluminium trisodium fluoride; Sodium fluoaluminate; Sodium aluminium fluoride; Sodium hexafluoroaluminate</t>
  </si>
  <si>
    <t>1566 </t>
  </si>
  <si>
    <t>1-TETRADECENO</t>
  </si>
  <si>
    <t>Tetradec-1-ene; aplha-Tetradecene</t>
  </si>
  <si>
    <t>1567 </t>
  </si>
  <si>
    <t>1-DODECENO</t>
  </si>
  <si>
    <t>Dodecene; alpha-Dodecene; alpha-Dodecylene; N-Dodec-1-ene; Dodecylene</t>
  </si>
  <si>
    <t>1568 </t>
  </si>
  <si>
    <t>ÉTER DIMETÍLICO DE ETILENOGLICOL</t>
  </si>
  <si>
    <t>1,2-Dimethoxyethane; 1,2-Ethanediol, dimethyl ether; Monoglyme; 2,5-Dioxahexane; EGDME</t>
  </si>
  <si>
    <t>1569 </t>
  </si>
  <si>
    <t>ÉTER DIETÍLICO DE ETILENOGLICOL</t>
  </si>
  <si>
    <t>1,2-Diethoxyethane; 1,2-Ethanol, diethyl ether; Ethyl glyme; 3,6-Dioxaoctane; EGDEE</t>
  </si>
  <si>
    <t>1570 </t>
  </si>
  <si>
    <t>ÉTER DIMETÍLICO DE TRIETILENOGLICOL</t>
  </si>
  <si>
    <t>2,5,8,11-Tetraoxadodecane; Triglyme; 1,2-bis(2-Methoxyethoxy)ethane; TEGDME</t>
  </si>
  <si>
    <t>1571 </t>
  </si>
  <si>
    <t>ÉTER MONO-HEXÍLICO DE ETILENOGLICOL</t>
  </si>
  <si>
    <t>2-(Hexyloxy)ethanol; n-Hexyglycol; Glycol monohexyl ether; EGHE</t>
  </si>
  <si>
    <t>1572 </t>
  </si>
  <si>
    <t>ÉTER MONO-HEXÍLICO DE DIETILENOGLICOL</t>
  </si>
  <si>
    <t>3,6-Dioxa-1-dodecanol; Hexyl carbitol; 2-(2-Hexyloxyethoxy)ethanol; DEGHE</t>
  </si>
  <si>
    <t>1573 </t>
  </si>
  <si>
    <t>ÉTER MONOETÍLICO DE PROPILENOGLICOL</t>
  </si>
  <si>
    <t>1-Ethoxy-2-propanol; 2-Propanol-1-ethoxy; 2PG1EE</t>
  </si>
  <si>
    <t>1574 </t>
  </si>
  <si>
    <t>ACETATO DE 2-ETOXI-1-METILETIL</t>
  </si>
  <si>
    <t>1-Ethoxy-2-propanol acetate; 2-Ethoxy-1-methylethyl acetate; 1-Ethoxy-2-acetoxypropanol; 1-Ethoxy-2-propyl acetate; 2PG1EEA</t>
  </si>
  <si>
    <t>1575 </t>
  </si>
  <si>
    <t>HMX; Octahydro-1,3,5,7-tetranitro-1,3,5,7-tetrazocine; Octogen</t>
  </si>
  <si>
    <t>1576 </t>
  </si>
  <si>
    <t>TETRANITRATO DE PENTAERITRITOL</t>
  </si>
  <si>
    <t>2,2-Bis(hydroxymethyl)-1,3-propanedioltetranitrate; PETN; Pentaerythrite-tetranitrate</t>
  </si>
  <si>
    <t>1577 </t>
  </si>
  <si>
    <t>ÓXIDO FÉRRICO</t>
  </si>
  <si>
    <t>Anhydrous ferric oxide; Iron (III) oxide; Diiron trioxide; Iron trioxide; Ferric sesquioxide</t>
  </si>
  <si>
    <t>1578 </t>
  </si>
  <si>
    <t>2,4-DIAMINOANISOL</t>
  </si>
  <si>
    <t>1,3-Benzenediamine, 4-methoxy-; 4-Methoxy-3-phenylenediamine; 4-Methoxy-m-phenylenediamine; C.I. Oxidation Base 12</t>
  </si>
  <si>
    <t>1579 </t>
  </si>
  <si>
    <t>2-AMINOANTRAQUINONA</t>
  </si>
  <si>
    <t>2-Amino-9,10-anthracenedione; 2-Amino-9,10-anthraquinone; beta-Aminoanthraquinone</t>
  </si>
  <si>
    <t>1580 </t>
  </si>
  <si>
    <t>Nitrogen oxychloride; Nitrogen chloride oxide</t>
  </si>
  <si>
    <t>1581 </t>
  </si>
  <si>
    <t>o-TOLUENO SULFONAMIDA</t>
  </si>
  <si>
    <t>2-Toluenesulfonamide; Toluene-2-sulfonamide; o-Methylbenzenesulfonamide</t>
  </si>
  <si>
    <t>1582 </t>
  </si>
  <si>
    <t>o-DIANISIDINA</t>
  </si>
  <si>
    <t>3,3´-Dianisidine; 3,3´-Dimethoxy-4,4'-diaminobiphenyl; C.I. Disperse Black 6; 3,3´-Dimethoxybenzidine</t>
  </si>
  <si>
    <t>1583 </t>
  </si>
  <si>
    <t>iso-PHTHALONITRILE</t>
  </si>
  <si>
    <t>1,3-Benzenedicarbonitrile; Isophthalodinitrile; m-Dicyanobenzene</t>
  </si>
  <si>
    <t>1584 </t>
  </si>
  <si>
    <t>CLORETO DE BENZALCÓNIO</t>
  </si>
  <si>
    <t>Quaternary ammonium compounds, benzyl-C8-18-alkyldimethyl chlorides; Alkyldimethylbenzylammonium chloride; Alkyldimethyl(phenylmethyl) quaternary ammonium chloride; Ammonium alkyldimethyl(phenylmethyl) chloride; Ammonium alkyldimethylbenzyl chloride</t>
  </si>
  <si>
    <t>1585 </t>
  </si>
  <si>
    <t>Potassium acid sulfate; Sulfuric acid monopotassium salt; Monopotassium sulfate; Potassium bisulfate</t>
  </si>
  <si>
    <t>1586 </t>
  </si>
  <si>
    <t>Methyl disulfide; Disulfide, dimethyl-; DMDS</t>
  </si>
  <si>
    <t>1587 </t>
  </si>
  <si>
    <t>Chloro(methyl) silane</t>
  </si>
  <si>
    <t>1588 </t>
  </si>
  <si>
    <t>CARBONATO DE POTÁSSIO (ANIDRO)</t>
  </si>
  <si>
    <t>Carbonic acid, dipotassium salt; Dipotassium carbonate</t>
  </si>
  <si>
    <t>1589 </t>
  </si>
  <si>
    <t>SULFATO DE CÁLCIO (ANIDRO)</t>
  </si>
  <si>
    <t>Sulfuric acid, calcium salt (1:1)</t>
  </si>
  <si>
    <t>1590 </t>
  </si>
  <si>
    <t>UREIA E DE NITRATO DE AMÓNIO</t>
  </si>
  <si>
    <t>Nitric acid ammonium salt, mixture with urea</t>
  </si>
  <si>
    <t>1591 </t>
  </si>
  <si>
    <t>2,5-DINITROTOLUENO</t>
  </si>
  <si>
    <t>2-Methyl-1,4-dinitrobenzene; 2,5-DNT; Toluene, 2,5-dinitro</t>
  </si>
  <si>
    <t>1592 </t>
  </si>
  <si>
    <t>Cesium hydrate; Cesium hydroxide; Caesium hydrate</t>
  </si>
  <si>
    <t>1593 </t>
  </si>
  <si>
    <t>CLOROFORMATO DE n-BUTILO</t>
  </si>
  <si>
    <t>Butyl chlorocarbonate; Butyl chloroformate; Chloroformic acid butyl ester; Carbonochloridic acid, butyl ester</t>
  </si>
  <si>
    <t>1594 </t>
  </si>
  <si>
    <t>CLOROFORMATO DE ISOBUTILO</t>
  </si>
  <si>
    <t>Isobutyl chlorocarbonate; 2-Methylpropyl chloroformate; Formic acid, chloro-, isobutyl ester; Carbonochloridic acid, 2-methylpropyl ester</t>
  </si>
  <si>
    <t>1595 </t>
  </si>
  <si>
    <t>CLOROFORMATO DE n-PROPILO</t>
  </si>
  <si>
    <t>Propyl chloroformate; Propyl chlorocarbonate; Formic acid, chloro-, propyl ester; Carbonochloridic acid, propyl ester</t>
  </si>
  <si>
    <t>1596 </t>
  </si>
  <si>
    <t>TÂNTALO</t>
  </si>
  <si>
    <t>1597 </t>
  </si>
  <si>
    <t>ÓLEO MINERAL BRANCO</t>
  </si>
  <si>
    <t>Paraffinum liquidum; Paraffin oil</t>
  </si>
  <si>
    <t>1598 </t>
  </si>
  <si>
    <t>PETROLEUM SULFONATE, SODIUM SALT</t>
  </si>
  <si>
    <t>Sodium petroleum sulfonate; Sulfonic acids, petroleum, sodium salt; Petroleum sulfonic acid, sodium salt</t>
  </si>
  <si>
    <t>1599 </t>
  </si>
  <si>
    <t>DIMETIL FOSFITO HIDROGÉNIO</t>
  </si>
  <si>
    <t>Dimethylphosphite; Dimethyl hydrogen phosphonate; Phosphorous acid dimethyl ester; Dimethylphosphonate</t>
  </si>
  <si>
    <t>1600 </t>
  </si>
  <si>
    <t>N-METIL DIETANOLAMINA</t>
  </si>
  <si>
    <t>2,2`-(Methylimino)bis-ethanol; Diethanolmethylamine; Bis(2-hydroxyethyl)methylamine</t>
  </si>
  <si>
    <t>1601 </t>
  </si>
  <si>
    <t>TIODIGLICOL</t>
  </si>
  <si>
    <t>2,2`-Thiodiethanol; Di(2-hydroxyethyl) sulfide; Diethanolsulfide; Thiodiethylene glycol</t>
  </si>
  <si>
    <t>1602 </t>
  </si>
  <si>
    <t>ÁCIDO BENZENOSSULFÓNICO, derivados alquílicos C10-13, sais de sódio</t>
  </si>
  <si>
    <t>Sodium alkylbenzene sulfonate; Linear alkylbenzene sulfonic acid sodium salt; Linear alkylbenzene sodium sulfonate; LAS</t>
  </si>
  <si>
    <t>1603 </t>
  </si>
  <si>
    <t>ARSENITO DE SÓDIO</t>
  </si>
  <si>
    <t>Arsenious acid, sodium salt; Sodium meta-arsenite; Sodium dioxoarsenate</t>
  </si>
  <si>
    <t>1604 </t>
  </si>
  <si>
    <t>1,5-NAFTALENODIOL</t>
  </si>
  <si>
    <t>1,5-Dihydroxynaphthalene; Naphthalene-1,5-diol</t>
  </si>
  <si>
    <t>1605 </t>
  </si>
  <si>
    <t>ANTRAQUINONA</t>
  </si>
  <si>
    <t>9,10-Anthraquinone; 9,10-Anthracendione; Diphenyl ketone</t>
  </si>
  <si>
    <t>1606 </t>
  </si>
  <si>
    <t>Sodium dioxide; Sodium superoxide; Disodium peroxide</t>
  </si>
  <si>
    <t>1607 </t>
  </si>
  <si>
    <t>CROMATO DE BÁRIO</t>
  </si>
  <si>
    <t>Barium chromate (VI); Barium chromate (1:1); Chromic acid, barium salt 1:1; C.I. 77103; C.I. Pigment Yellow 31</t>
  </si>
  <si>
    <t>1608 </t>
  </si>
  <si>
    <t>HIDROGENOFOSFATO DE POTÁSSIO</t>
  </si>
  <si>
    <t>Potassium phosphate, monobasic; Phosphoric acid, monopotassium salt</t>
  </si>
  <si>
    <t>1609 </t>
  </si>
  <si>
    <t>(Diethylamino)benzene; Phenyldiethylamine</t>
  </si>
  <si>
    <t>1610 </t>
  </si>
  <si>
    <t>1-OCTADECANOL</t>
  </si>
  <si>
    <t>Stearyl alcohol; Octadecan-1-ol; n-Octadecanol; 1-Hydroxyoctadecane; Octadecyl alcohol</t>
  </si>
  <si>
    <t>1611 </t>
  </si>
  <si>
    <t>2,6-Di-terc-BUTILFENOL</t>
  </si>
  <si>
    <t>Phenol, 2,6-bis(1,1-dimethylethyl)-; Phenol, 2,6-di-tert-butyl-; 2,6-Bis(1,1-dimethylethyl)phenol; 2,6-DTBP</t>
  </si>
  <si>
    <t>1612 </t>
  </si>
  <si>
    <t>ÉTER PENTABROMODIFENÍLICO (Produto técnico)</t>
  </si>
  <si>
    <t>Diphenyl ether, pentabromo derivative; 1,1'-Oxybispentabromo benzene</t>
  </si>
  <si>
    <t>1613 </t>
  </si>
  <si>
    <t>ÁCIDO PERFLUOROOCTANÓICO</t>
  </si>
  <si>
    <t>Pentadecafluorooctanoic acid; Pentadecafluoro-n-octanoic acid; Perfluorocaprylic acid; PFOA</t>
  </si>
  <si>
    <t>1614 </t>
  </si>
  <si>
    <t>ÉTER MONOBUTÍLICO DO PROPILENOGLICOL</t>
  </si>
  <si>
    <t>1615 </t>
  </si>
  <si>
    <t>1-terc-BUTOXIPROPANO-2-ol</t>
  </si>
  <si>
    <t>Propylene glycol tert-butyl ether; 1-Methyl-2-tert-butoxyethanol; 1-(1,1-Dimethylethoxy)-2-propanol; PGTBE</t>
  </si>
  <si>
    <t>1616 </t>
  </si>
  <si>
    <t>1-(2-BUTOXIPROPOXI)-2-PROPANOL</t>
  </si>
  <si>
    <t>Dipropylene glycol monobutyl ether; Dipropylene glycol butyl ether; DPGnBE; 1-(2-Methyl-2-butoxy-ethoxy)-2-propanol</t>
  </si>
  <si>
    <t>1617 </t>
  </si>
  <si>
    <t>1-(2-BUTOXI-1-METILETOXI)PROPANO-2-ol</t>
  </si>
  <si>
    <t>n-Butoxy-methylethoxy-propanol; n-Butoxy-propoxy-propanol; DPGnBE; Dipropylene glycol-n-butyl ether</t>
  </si>
  <si>
    <t>1618 </t>
  </si>
  <si>
    <t>1,4-DICLORO-2-NITROBENZENO</t>
  </si>
  <si>
    <t>2,5-Dichloronitrobenzene; 1-Nitro-2,5-dichlorobenzene; Nitro-p-dichlorobenzene</t>
  </si>
  <si>
    <t>1619 </t>
  </si>
  <si>
    <t>n-HEPTANOTIOL</t>
  </si>
  <si>
    <t>n-Heptylthiol; n-Thioheptyl alcohol; 1-Mercaptoheptane; Heptyl mercaptan</t>
  </si>
  <si>
    <t>1620 </t>
  </si>
  <si>
    <t>1-NONANOTIOL</t>
  </si>
  <si>
    <t>n-Nonylmercaptan; n-Nonylthiol; 1-Mercaptononane</t>
  </si>
  <si>
    <t>1621 </t>
  </si>
  <si>
    <t>1-UNDECANETIOL</t>
  </si>
  <si>
    <t>n-Undecyl mercaptan; Undecyl mercaptan; Undecanethiol</t>
  </si>
  <si>
    <t>1622 </t>
  </si>
  <si>
    <t>1-OCTADECANETIOL</t>
  </si>
  <si>
    <t>Stearyl mercaptan; n-Octadecyl mercaptan; 1-Octadecyl mercaptan; 1-Mercaptooctadecane; n-Octadecanethiol</t>
  </si>
  <si>
    <t>1623 </t>
  </si>
  <si>
    <t>ÁCIDO 2,2'-DITIODIBENZOICO</t>
  </si>
  <si>
    <t>2, 2'-Dithiobis[benzoic acid]; Benzoic acid, 2,2'-dithiobis-; Bis(2-carboxyphenyl) disulfide; Diphenyldisulfide-2,2'-dicarboxylic acid; 2,2'-Dithiosalicylic acid</t>
  </si>
  <si>
    <t>1625 </t>
  </si>
  <si>
    <t>ÁCIDO ARSÉNICO (80% em água)</t>
  </si>
  <si>
    <t>Arsenic acid hemihydrate; ortho-Arsenic acid solution</t>
  </si>
  <si>
    <t>1626 </t>
  </si>
  <si>
    <t>ÁCIDO BENZENOSSULFÓNICO</t>
  </si>
  <si>
    <t>Benzenemonosulfonic acid; Phenylsulfonic acid</t>
  </si>
  <si>
    <t>1627 </t>
  </si>
  <si>
    <t>SULFURETO DE ZINCO</t>
  </si>
  <si>
    <t>Zinc monosulfide; Zinc sulphide</t>
  </si>
  <si>
    <t>1628 </t>
  </si>
  <si>
    <t>BROMETO DE CÁLCIO</t>
  </si>
  <si>
    <t>Calcium dibromide</t>
  </si>
  <si>
    <t>1630 </t>
  </si>
  <si>
    <t>DIFOSGÉNIO</t>
  </si>
  <si>
    <t>Formic acid, trichloro-methyl ester; Trichloromethyl chloroformate</t>
  </si>
  <si>
    <t>1631 </t>
  </si>
  <si>
    <t>Phenol, 2,4,6-trinitro-,ammonium salt; Ammonium carbazoate</t>
  </si>
  <si>
    <t>1632 </t>
  </si>
  <si>
    <t>MALONALDEÍDO</t>
  </si>
  <si>
    <t>Malondialdehyde; Propanedial; Malonic aldehyde; 1,3-Propanedialdehyde</t>
  </si>
  <si>
    <t>1633 </t>
  </si>
  <si>
    <t>1-CLORO-3-NITROBENZENO</t>
  </si>
  <si>
    <t>Benzene, 1-chloro-3-nitro-; m-Chloronitrobenzene</t>
  </si>
  <si>
    <t>1634 </t>
  </si>
  <si>
    <t>FORMATO DE CÁLCIO</t>
  </si>
  <si>
    <t>Calcium diformate; Formic acid, Ca salt</t>
  </si>
  <si>
    <t>1635 </t>
  </si>
  <si>
    <t>N-(1,3-DIMETILBUTIL)-N'-FENIL-p-FENILENODIAMINA</t>
  </si>
  <si>
    <t>N-(4-Methyl-2-pentyl)-N'-phenyl-1,4-diaminobenzene; 1,4-Benzenediamine, N-(1,3-dimethylbutyl)-N'-phenyl-; p-Phenylenediamine, N-(1,3-dimethylbutyl)-N'-phenyl-; 6PPD</t>
  </si>
  <si>
    <t>1636 </t>
  </si>
  <si>
    <t>METOXIFLURANO</t>
  </si>
  <si>
    <t>2,2-Dichloro-1,1-difluoroethyl methyl ether; 2,2-Dichloro-1,1-difluoro-1-methoxyethane; Methoflurane; Penthrane</t>
  </si>
  <si>
    <t>1637 </t>
  </si>
  <si>
    <t>N-METILOLACRILAMIDA</t>
  </si>
  <si>
    <t>N-(Hydroxymethyl)acrylamide; N-(Hydroxymethyl)-2-propenamide; Monomethylolacrylamide; N-Methanolacrylamide</t>
  </si>
  <si>
    <t>1638 </t>
  </si>
  <si>
    <t>FTALOCIANINA DE COBRE</t>
  </si>
  <si>
    <t>29H,31H-Phthalocyaninato(2-)-N29,N30,N31,N32 copper; Copper, (29H,31H-phthalocyaninato(2-)-N29,N30,N31,N32)-, (SP-4-1)-; Tetrabenzo-5,10,15,20-diazaporphyrinephthalocyanine; C.I. Pigment blue 15</t>
  </si>
  <si>
    <t>1639 </t>
  </si>
  <si>
    <t>Calcium carbimide; Cyanamide, calcium salt</t>
  </si>
  <si>
    <t>1641 </t>
  </si>
  <si>
    <t>1,3,5-TRINITROPERHIDRO-1,3,5-TRIAZINA</t>
  </si>
  <si>
    <t>1,3,5-Triaza-1,3,5-trinitrocyclohexane; RDX (Royal Demolition Explosive); Hexogen; Cyclonite; Cyclotrimethylenetrinitramine</t>
  </si>
  <si>
    <t>1642 </t>
  </si>
  <si>
    <t>ISOCIANATO de n-BUTILO</t>
  </si>
  <si>
    <t>1-Isocyanatobutane</t>
  </si>
  <si>
    <t>1643 </t>
  </si>
  <si>
    <t>ANÍDRIDO CICLOHEXANODICARBOXÍLICO</t>
  </si>
  <si>
    <t>Hexahydrophthalic anhydride; Cyclohexane-1,2-dicarboxylic acid anhydride; 1,3-Isobenzofurandione, hexahydro-; Hexahydro-isobenzofuran-1,3-dione; HHPA</t>
  </si>
  <si>
    <t>1644 </t>
  </si>
  <si>
    <t>ANÍDRIDO HEXAHIDROMETILFTÁLICO</t>
  </si>
  <si>
    <t>MHHPA; Hexahydromethylphthalic acid anhydride; 1,3-Isobenzofurandione, hexahydromethyl</t>
  </si>
  <si>
    <t>1645 </t>
  </si>
  <si>
    <t>ANÍDRIDO METILTETRAHIDROFTÁLICO</t>
  </si>
  <si>
    <t>MTHPA; Tetrahydromethyl-1,3-isobenzofuranedione; 1,2,3,6-tetrahydromethylphthalic anhydride; 1,3-Isobenzofurandione, 3a,4,7,7a-tetrahydromethyl</t>
  </si>
  <si>
    <t>1651 </t>
  </si>
  <si>
    <t>NITRITO DE ISOBUTILO</t>
  </si>
  <si>
    <t>Nitrous acid, 2-methylpropyl ester; Nitrous acid, isobutyl ester</t>
  </si>
  <si>
    <t>1652 </t>
  </si>
  <si>
    <t>p-Chloro-o-aminophenol; 2-Hydroxy-5-chloroaniline; 4-Chloro-2-aminophenol; C.I. 76525</t>
  </si>
  <si>
    <t>1653 </t>
  </si>
  <si>
    <t>ÓXIDO DE SÓDIO</t>
  </si>
  <si>
    <t>Sodium monoxide; Disodium oxide; Disodium monoxide</t>
  </si>
  <si>
    <t>1654 </t>
  </si>
  <si>
    <t>ÁCIDOS NAFTÉNICOS</t>
  </si>
  <si>
    <t>Carboxylic-acids, -naphthenic-; Acidic petroleum fraction</t>
  </si>
  <si>
    <t>1655 </t>
  </si>
  <si>
    <t>BIS(2-CLOROETIL) ETILAMINA</t>
  </si>
  <si>
    <t>HN1; Nitrogen Mustard; Bis(2-chloroethyl)ethylamine; 2-Chloro-N-(2-chloroethyl)-N-ethylethanamine; 2-Chloro-N-(2-chloroethyl)-N-ethyl-ethanamine; 2,2'-Dichloro-triethylamine</t>
  </si>
  <si>
    <t>1658 </t>
  </si>
  <si>
    <t>2-CLORO-6-TRICLOROMETILPIRIDINA</t>
  </si>
  <si>
    <t>Nitrapyrin; alpha,alpha,alpha,6-Tetrachloro-2-picoline; 2-Chloro-6-(trichloromethyl)pyridine</t>
  </si>
  <si>
    <t>1659 </t>
  </si>
  <si>
    <t>METIDATIÃO</t>
  </si>
  <si>
    <t>O,O-Dimethyl S-(2,3-dihydro-5-methoxy-2-oxo-1,3,4-thiadiazol-3-ylmethyl) phosphorodithioate; O,O-Dimethyl-S-(5-methoxy-1,3,4-thiadiazolinyl-3-methyl) dithiophosphate</t>
  </si>
  <si>
    <t>1660 </t>
  </si>
  <si>
    <t>ETOPROFOS</t>
  </si>
  <si>
    <t>O-ethyl-S,S-dipropyl phosphorodithioate; Phosphorodithioic acid, O-ethyl S,S-dipropyl ester; Ethoprop</t>
  </si>
  <si>
    <t>1661 </t>
  </si>
  <si>
    <t>DICLORETO DE ENXOFRE</t>
  </si>
  <si>
    <t>Chlorine sulfide; Dichlorosulfane; Monosulfur dichloride</t>
  </si>
  <si>
    <t>1662 </t>
  </si>
  <si>
    <t>1,2-DIMETIL-HIDRAZINA</t>
  </si>
  <si>
    <t>Symmetrical dimethylhydrazine; N,N'-Dimethylhydrazine; SDMH</t>
  </si>
  <si>
    <t>1664 </t>
  </si>
  <si>
    <t>3-CLORO-1,2-PROPANODIOL (MISTURA RACÉMICA)</t>
  </si>
  <si>
    <t>alpha-Chlorohydrin; Glycerol alpha-monochlorohydrin; Chlorhydrin; 3-Chloro-1,2-dihydroxypropane</t>
  </si>
  <si>
    <t>1665 </t>
  </si>
  <si>
    <t>1-Chloro-3-bromopropane; Trimethylene chlorobromide</t>
  </si>
  <si>
    <t>1666 </t>
  </si>
  <si>
    <t>3,3'-DIAMINOBENZIDINA</t>
  </si>
  <si>
    <t>(1,1'-Biphenyl)-3,3',4,4'-tetraamine; 3,3',4,4'-Diphenyltetramine; 3,3',4,4'-Tetraaminobiphenyl; Biphenyl-3,3',4,4'-tetrayltetraamine; 3,3',4,4'-Biphenyltetramine</t>
  </si>
  <si>
    <t>1667 </t>
  </si>
  <si>
    <t>ÉTER DIFENILO (DERIVADO OCTABROMO)</t>
  </si>
  <si>
    <t>OctaBDE; Octa-BDE; DPBDE; Octabromodiphenyl Ether; 1,1'-Oxybisoctabromo benzene; Octabromodiphenyl oxide</t>
  </si>
  <si>
    <t>1668 </t>
  </si>
  <si>
    <t>EPTAC (solução aquosa a 70-75 %)</t>
  </si>
  <si>
    <t>2,3-Epoxypropyltrimethylammonium chloride; N,N,N-Trimethyloxiranemethanaminium chloride; Glycidyltrimethylammonium chloride</t>
  </si>
  <si>
    <t>1669 </t>
  </si>
  <si>
    <t>CHPTAC (solução aquosa a 50-70 %)</t>
  </si>
  <si>
    <t>3-Chloro-2-hydroxy-N,N,N-trimethyl-1-propanaminium chloride; (3-Chloro-2-hydroxypropyl)trimethylammonium chloride</t>
  </si>
  <si>
    <t>1670 </t>
  </si>
  <si>
    <t>TETRA-HIDRIDOBORATO DE SÓDIO</t>
  </si>
  <si>
    <t>Sodium borohydride</t>
  </si>
  <si>
    <t>1671 </t>
  </si>
  <si>
    <t>ÁCIDO TIOCIÂNICO</t>
  </si>
  <si>
    <t>Hydrogen rhodanide</t>
  </si>
  <si>
    <t>1672 </t>
  </si>
  <si>
    <t>CRISENO</t>
  </si>
  <si>
    <t>Benzo[a]phenanthrene; 1,2-Benzophenanthrene; 1,2,5,6-Dibenzonaphthalene</t>
  </si>
  <si>
    <t>1673 </t>
  </si>
  <si>
    <t>Perfluoroacetic acid; Trifluoroethanoic acid</t>
  </si>
  <si>
    <t>1674 </t>
  </si>
  <si>
    <t>ACENAFTENO</t>
  </si>
  <si>
    <t>1,2-Dihydroacenaphthylene; 1,8-Ethylenenaphthalene</t>
  </si>
  <si>
    <t>1675 </t>
  </si>
  <si>
    <t>ÁCIDO TRICLORO-ISOCIANÚRICO</t>
  </si>
  <si>
    <t>1,3,5-Trichloro-s-triazine-2,4,6(1H,3H,5H)-trione; Symclosene; Trichloro-s-triazinetrione</t>
  </si>
  <si>
    <t>1676 </t>
  </si>
  <si>
    <t>BROMETO DE ETÍDIO</t>
  </si>
  <si>
    <t>Phenanthridinium, 3,8-diamino-5-ethyl-6-phenyl-, bromide; 2,7-Diamino-10-ethyl-9-phenylphenanthridinium bromide; Homidium bromide</t>
  </si>
  <si>
    <t>1677 </t>
  </si>
  <si>
    <t>FOSFATO DE TRIS(2,3-CLOROETILO)</t>
  </si>
  <si>
    <t>Tri(beta-chloroethyl) phosphate; Tris(2-chloroethyl) orthophosphate; Ethanol, 2-chloro-, phosphate (3:1); TCEP</t>
  </si>
  <si>
    <t>1678 </t>
  </si>
  <si>
    <t>N,N'-DIACETILOBENZIDINA</t>
  </si>
  <si>
    <t>N,N'-(1,1'-Biphenyl)-4,4'-diylbisacetamide; 4',4'''-Biacetanilide; 4,4'-Diacetylbenzidine; DABZ; 4,4'-Diacetamidobiphenyl</t>
  </si>
  <si>
    <t>1679 </t>
  </si>
  <si>
    <t>METACRILATO DE GLICIDILO</t>
  </si>
  <si>
    <t>2,3-Epoxypropyl methacrylate; Glycidyl alpha-methyl acrylate; Methacrylic acid, 2,3-epoxypropyl ester; 1-propanol-2,3-epoxy methacrylate</t>
  </si>
  <si>
    <t>1680 </t>
  </si>
  <si>
    <t>6-FENIL-1,3,5-TRIAZINA-2,4-DIAMINA</t>
  </si>
  <si>
    <t>6-Phenyl-1,3,5-triazine- 2,4-diyldiamine; Benzoguanamine; 6-Phenyl-1,3,5-triazine- 2,4-diamine</t>
  </si>
  <si>
    <t>1681 </t>
  </si>
  <si>
    <t>CLORETOXIFOS</t>
  </si>
  <si>
    <t>Phosphorothioic acid, O,O-diethyl O-(1,2,2,2-tetrachloroethyl) ester; O,O-Diethyl O-(1,2,2,2-tetrachloroethyl) phosphorothioate</t>
  </si>
  <si>
    <t>1682 </t>
  </si>
  <si>
    <t>CLORMEFOS</t>
  </si>
  <si>
    <t>Clormethylphos; S-(Chloromethy) O,O-diethyl phosphorodithioate; Phosphorodithioic acid, S-(chloromethyl) O,O-diethyl ester</t>
  </si>
  <si>
    <t>1683 </t>
  </si>
  <si>
    <t>BRANQUEADORES FLUORESCENTE 220</t>
  </si>
  <si>
    <t>C.I. Fluorescent brightener 220; Ver Notas</t>
  </si>
  <si>
    <t>1684 </t>
  </si>
  <si>
    <t>ÁCIDO 4-NITROBENZÓICO</t>
  </si>
  <si>
    <t>para-Nitrobenzoic acid; para-Carboxynitrobenzene</t>
  </si>
  <si>
    <t>1685 </t>
  </si>
  <si>
    <t>ÁCIDO SEBÁCICO</t>
  </si>
  <si>
    <t>1,10-Decanedioic acid; 1,8-Octanedicarboxylic acid; Decanedioic acid</t>
  </si>
  <si>
    <t>1686 </t>
  </si>
  <si>
    <t>2,5-XILIDINA</t>
  </si>
  <si>
    <t>2,5-Dimethylaniline; 2,5-Dimethylbenzeneamine; 1-Amino-2,5-dimethylbenzene; 2-Amino-1,4-dimethylbenzene; 2-Amino-p-xylene; 2-Amino-1,4-xylene</t>
  </si>
  <si>
    <t>1687 </t>
  </si>
  <si>
    <t>3,5-XILIDINA</t>
  </si>
  <si>
    <t>3,5-Dimethylaniline; 3,5-Dimethylbenzeneamine; 1-Amino-3,5-dimethylbenzene; 5-Amino-m-xylene; 5-Amino-1,3-xylene</t>
  </si>
  <si>
    <t>1688 </t>
  </si>
  <si>
    <t>ETILENODIAMINOTETRACETATO DE TETRASSÓDIO</t>
  </si>
  <si>
    <t>Ethylenediaminetetraacetic acid tetrasodium salt; Acetic acid, (ethylenedinitrilo)tetra-, tetrasodium salt; N,N'-Ethylenediaminediacetic acid tetrasodium salt; EDTA Tetrasodium</t>
  </si>
  <si>
    <t>1689 </t>
  </si>
  <si>
    <t>ÉTER BIS(PENTABROMOFENÍLICO)</t>
  </si>
  <si>
    <t>DBDPE; DBDPO; Decabromodiphenyl ether; Decabromo phenoxybenzene; Benzene 1,1' oxybis-, decabromo derivative; DBBO; Decabromo biphenyl oxide</t>
  </si>
  <si>
    <t>1695 </t>
  </si>
  <si>
    <t>CARBONATO DE ESTRÔNCIO</t>
  </si>
  <si>
    <t>Strontianite; Carbonic acid, strontium salt (1:1)</t>
  </si>
  <si>
    <t>1696 </t>
  </si>
  <si>
    <t>SULFATO DE ESTRÔNCIO</t>
  </si>
  <si>
    <t>Celestite; Sulfuric acid, strontium salt (1:1); Celestine; Strontium sulphate</t>
  </si>
  <si>
    <t>1697 </t>
  </si>
  <si>
    <t>PERFLUOROBUTILETILENO</t>
  </si>
  <si>
    <t>3,3,4,4,5,5,6,6,6-nonafluoro-1-hexene</t>
  </si>
  <si>
    <t>1698 </t>
  </si>
  <si>
    <t>SULFATO DE ZINCO</t>
  </si>
  <si>
    <t>Sulfuric acid, zinc salt (1:1); Zinc sulfate (anhydrous); Zinc sulphate</t>
  </si>
  <si>
    <t>1699 </t>
  </si>
  <si>
    <t>ÁCIDO NEODECANÓICO</t>
  </si>
  <si>
    <t>2,2-Dimethyl octanoic acid; 2,2,3,5-Tetramethylhexanoic acid; 2,4-Dimethyl-2-isopropylpentanoic acid; 2,5-Dimethyl-2-ethylhexanoic acid</t>
  </si>
  <si>
    <t>1700 </t>
  </si>
  <si>
    <t>CETOCONAZOL</t>
  </si>
  <si>
    <t>Ketoconazol; cis-(+)-1-Acetyl-4-4-2-(2,4-dichlorophenyl)-2-(1H-imidazol-1-ylmethyl)-1,3-dioxolan-4-ylmethoxyphenylpiperazine; 1-4-4-(2SR,4RS)-2-(2,4-dichlorophenyl)-2-(imidazol-1-ylmethyl)-1,3-dioxolan-4-ylmethoxyphenylpiperazin-1-ylethanone</t>
  </si>
  <si>
    <t>1701 </t>
  </si>
  <si>
    <t>TETRAQUIS(3-(3,5-DI-TERC-BUTIL-4-HIDROXIFENIL) PROPIONATO) DE PENTAERITRITOL)</t>
  </si>
  <si>
    <t>Tetrakis(3,5-di-tert-butyl-4-hydroxyhydrocinnamoyloxymethyl)methane; Tetrakis-(methylene-(3,5-di-(tert)-butyl-4-hydrocinnamate)) methane; Hydrocinnamic acid, 3,5-di-tert-butyl-4-hydroxy-, neopentanetetrayl ester (8CI)</t>
  </si>
  <si>
    <t>1702 </t>
  </si>
  <si>
    <t>ÁCIDO NICOTÍNICO</t>
  </si>
  <si>
    <t>3-Pyridinecarboxylic acid; 3-Carboxypyridine; Pyridine-beta-carboxylic acid; Niacin</t>
  </si>
  <si>
    <t>1703 </t>
  </si>
  <si>
    <t>NICOTINAMIDA</t>
  </si>
  <si>
    <t>Pyridine-3-carboxylamide; 3-Pyridinecarboxamide; Niacinamide</t>
  </si>
  <si>
    <t>1704 </t>
  </si>
  <si>
    <t>CANFENO</t>
  </si>
  <si>
    <t>2,2-Dimethyl-3-methylene-norborane; 2,2-Dimethyl-3-methylenebicyclo(2.2.1)heptane; Bicyclo(2.2.1)heptane, 2,2-dimethyl-3-methylene</t>
  </si>
  <si>
    <t>1705 </t>
  </si>
  <si>
    <t>ADIPATO DE DIBUTILO</t>
  </si>
  <si>
    <t>Di-n-butyl adipate; Hexanedioic acid dibutyl ester; Dibutyl hexanedioate</t>
  </si>
  <si>
    <t>1706 </t>
  </si>
  <si>
    <t>ÉTER ETIL-TERC-BUTÍLICO</t>
  </si>
  <si>
    <t>ETBE; 2-Ethoxy-2-methylpropane; Ethyl 1,1-dimethylethyl ether; Ethyl tert-butyl ether</t>
  </si>
  <si>
    <t>1707 </t>
  </si>
  <si>
    <t>1-CLORONAFTALENO</t>
  </si>
  <si>
    <t>alpha-Naphthyl chloride; alpha-Chloronaphthalene; Chloronaphthalene</t>
  </si>
  <si>
    <t>1708 </t>
  </si>
  <si>
    <t>2-CLORONAFTALENO</t>
  </si>
  <si>
    <t>beta-Chloronaphthalene; bete-Naphthyl chloride</t>
  </si>
  <si>
    <t>1709 </t>
  </si>
  <si>
    <t>NITROCELULOSE (seco, acima de 12,6% azoto)</t>
  </si>
  <si>
    <t>Cellulose nitrate; Cellulose hexanitrate</t>
  </si>
  <si>
    <t>1710 </t>
  </si>
  <si>
    <t>Sodium bisulfide; Sodium mercaptan; Sodium mercaptide; Sodium hydrosulfide; Sodium sulfhydrate</t>
  </si>
  <si>
    <t>1711 </t>
  </si>
  <si>
    <t>sym-Dichloroisopropyl alcohol; alpha-Dichlorohydrin; sym-Glycerol dichlorohydrin; 1,3-Dichloro-propan-2-ol; 1,3-Dichloro-propanol-2</t>
  </si>
  <si>
    <t>1712 </t>
  </si>
  <si>
    <t>1,1-DICLORO-1-FLÚORETANO</t>
  </si>
  <si>
    <t>Ethane, 1,1-dichloro-1-fluoro; Dichlorofluoroethane; HCFC-141</t>
  </si>
  <si>
    <t>1713 </t>
  </si>
  <si>
    <t>Bromochloride</t>
  </si>
  <si>
    <t>1714 </t>
  </si>
  <si>
    <t>DIISOPROPILBENZENO (mistura)</t>
  </si>
  <si>
    <t>Benzene, bis(1-methylethyl); Bis(1-methylethyl)benzene</t>
  </si>
  <si>
    <t>1715 </t>
  </si>
  <si>
    <t>DICLORETO DE FERRO</t>
  </si>
  <si>
    <t>Iron(II) chloride; Ferrous chloride</t>
  </si>
  <si>
    <t>1716 </t>
  </si>
  <si>
    <t>ACETATO DE LINALILO</t>
  </si>
  <si>
    <t>3,7-dimethyl-1,6-octadien-3-yl acetate; 1,5-dimethyl-1-vinylhex-4-enyl acetate; Acetic acid linalool ester; Linalool acetate</t>
  </si>
  <si>
    <t>1717 </t>
  </si>
  <si>
    <t>DITIONITO DE SÓDIO</t>
  </si>
  <si>
    <t>Sodium hydrosulfite; Sodium hypodisulfite; Disodium hydrosulfite; Sodium hyposulfite</t>
  </si>
  <si>
    <t>1718 </t>
  </si>
  <si>
    <t>3,6,9-Triazaundecamethylenediamine; Tetrene; 1,11-Diamino-3,6,9-triazaundecane; TEPA</t>
  </si>
  <si>
    <t>1719 </t>
  </si>
  <si>
    <t>2-METHYLBUT-3-EN-2-OL</t>
  </si>
  <si>
    <t>3-Hydroxy-3-methylbutene; Dimethylvinylmethanol; 2-Methyl-3-buten-2-ol</t>
  </si>
  <si>
    <t>1720 </t>
  </si>
  <si>
    <t>p-FENETIDINA</t>
  </si>
  <si>
    <t>4-Ethoxyaniline; Ethyl p-aminophenol; 4-Ethoxybenzenamine; 4-Amino-1-ethoxy benzene</t>
  </si>
  <si>
    <t>1721 </t>
  </si>
  <si>
    <t>IMIDAZOL</t>
  </si>
  <si>
    <t>1,3-Diaza-2,4-cyclopentadiene; Glyoxaline; 1,3-Diazole; Miazole</t>
  </si>
  <si>
    <t>1722 </t>
  </si>
  <si>
    <t>1,3-PENTADIENO</t>
  </si>
  <si>
    <t>Penta-1,3-diene; 1-Methylbutadiene; Piperylene</t>
  </si>
  <si>
    <t>1723 </t>
  </si>
  <si>
    <t>ACRILATO DE 2-HIDROXIETILO</t>
  </si>
  <si>
    <t>2-Propenoic acid, 2-hydroxyethylester; Acrylic acid hydroxyethyl ester; Ethylene glycol monoacrylate</t>
  </si>
  <si>
    <t>1724 </t>
  </si>
  <si>
    <t>METACRILATO DE 2-HIDROXIETILO</t>
  </si>
  <si>
    <t>2-Propenoic acid, 2-methyl-,2-hydroxiethyl ester; Ethylene glycol monomethacrylate; HEMA</t>
  </si>
  <si>
    <t>1725 </t>
  </si>
  <si>
    <t>CITRAL</t>
  </si>
  <si>
    <t>2,6-Octadienal,3,7-dimethyl-; Lemonal; 3,7-Dimethyl-2,6 octadienal</t>
  </si>
  <si>
    <t>1727 </t>
  </si>
  <si>
    <t>2,4-DICLOROTOLUENO</t>
  </si>
  <si>
    <t>2,4-Dichloro-1-methylbenzene; Benzene, 2,4-dichloro-1-methyl-; Toluene, 2,4-dichloro</t>
  </si>
  <si>
    <t>1728 </t>
  </si>
  <si>
    <t>2,6- DICLOROTOLUENO</t>
  </si>
  <si>
    <t>Benzene, 1,3-dichloro-2-methyl-; Toluene, 2,6-dichloro</t>
  </si>
  <si>
    <t>1729 </t>
  </si>
  <si>
    <t>1,1-DIFLUOROETANO</t>
  </si>
  <si>
    <t>HFC-152a; Freon 152a; Ethane, 1,1,-difluoro-; Ethylene fluoride; Refrigerant gas R 152a</t>
  </si>
  <si>
    <t>1730 </t>
  </si>
  <si>
    <t>FOSFATO DE TRIETILO</t>
  </si>
  <si>
    <t>Ethyl phosphate; Phosphoric acid, triethyl ester; Triethoxyphosphine oxide; TEP</t>
  </si>
  <si>
    <t>1731 </t>
  </si>
  <si>
    <t>METANOLATO DE POTÁSSIO</t>
  </si>
  <si>
    <t>Methanol, potassium salt; Potassium methanolate; Methoxy potassium; Potassium methoxide</t>
  </si>
  <si>
    <t>1732 </t>
  </si>
  <si>
    <t>FUMARATO DE DIMETILO</t>
  </si>
  <si>
    <t>2-Butenedioic acid, dimethylester; Boletic acid dimethyl ester; Dimethyl (E)-butenedionate; trans-1,2-Ethylenedicarboxylic acid dimethyl este</t>
  </si>
  <si>
    <t>1733 </t>
  </si>
  <si>
    <t>2-BUTINO-1,4-DIOL</t>
  </si>
  <si>
    <t>1,4-Dihydroxy-2-butyne; But-2-yne-1,4-diol; 2-Butynediol; 1,4-Butynediol</t>
  </si>
  <si>
    <t>1734 </t>
  </si>
  <si>
    <t>SULFATO DE CÁLCIO DI-HIDRATO</t>
  </si>
  <si>
    <t>Mineral white; Magnesia white; Sulfuric acid, calcium salt, dihydrate</t>
  </si>
  <si>
    <t>1735 </t>
  </si>
  <si>
    <t>DECENO (MISTURA DE ISOMERO)</t>
  </si>
  <si>
    <t>Decene, Isomers; Decylene; Decenes</t>
  </si>
  <si>
    <t>1736 </t>
  </si>
  <si>
    <t>CÁLCIO GLUCONATO</t>
  </si>
  <si>
    <t>D-Gluconic acid, calcium salt (2:1); Calcium D-gluconate</t>
  </si>
  <si>
    <t>1737 </t>
  </si>
  <si>
    <t>GLUCONATO DE SÓDIO</t>
  </si>
  <si>
    <t>D-Gluconic acid, monosodium salt; Sodium D-gluconate</t>
  </si>
  <si>
    <t>1738 </t>
  </si>
  <si>
    <t>ÁCIDO GLUCÓNICO</t>
  </si>
  <si>
    <t>D-Gluconic acid; 2,3,4,5,6-Pentahydroxyhexanoic acid; Glycogenic acid</t>
  </si>
  <si>
    <t>1739 </t>
  </si>
  <si>
    <t>MALONATO DE DIETILO</t>
  </si>
  <si>
    <t>Propanedioic acid, diethyl ester; DEM; Carbethoxyacetic ester; Ethyl malonate; Diethyl propanedioate; Malonic acid, diethyl este</t>
  </si>
  <si>
    <t>1740 </t>
  </si>
  <si>
    <t>VANILINA</t>
  </si>
  <si>
    <t>4-Hydroxy-3-methoxybenzaldehyde; 2-Methoxy-4-formylphenol; Vanillic aldehyde</t>
  </si>
  <si>
    <t>1741 </t>
  </si>
  <si>
    <t>epsilon-CAPROLACTONA</t>
  </si>
  <si>
    <t>ε-Caprolactone; 6-Hydroxycaproic acid lactone; 2-Oxepanone; 1,6-Hexanolide</t>
  </si>
  <si>
    <t>1742 </t>
  </si>
  <si>
    <t>ACRILATO DE HIDROXIPROPILO, ISÓMEROS</t>
  </si>
  <si>
    <t>Propylene glycol monoacrylate; Acrylic acid, monoester with propane-1,2-diol; 2-Propenoic acid, monoester with propane-1,2-diol</t>
  </si>
  <si>
    <t>1743 </t>
  </si>
  <si>
    <t>ACRILATO DE ISOOCTILO</t>
  </si>
  <si>
    <t>2-Propenoic acid, isooctyl ester; Acrylic acid, isooctyl ester</t>
  </si>
  <si>
    <t>1744 </t>
  </si>
  <si>
    <t>PERCARBONATO DE SÓDIO</t>
  </si>
  <si>
    <t>Sodium carbonate peroxyhydrate</t>
  </si>
  <si>
    <t>1745 </t>
  </si>
  <si>
    <t>1,3-DIMETILUREIA</t>
  </si>
  <si>
    <t>N,N'-Dimethylurea; sym-Dimethylurea; N,N'-Dimethylharnstoff</t>
  </si>
  <si>
    <t>1746 </t>
  </si>
  <si>
    <t>2-METIL-3-BUTIN-2-OL</t>
  </si>
  <si>
    <t>2-Methyl-3-butyn-2-ol; Ethynyldimethylcarbinol</t>
  </si>
  <si>
    <t>1747 </t>
  </si>
  <si>
    <t>HIDROXILAMINA (solução aquosa a 50%)</t>
  </si>
  <si>
    <t>1748 </t>
  </si>
  <si>
    <t>3-METILBUTANOL</t>
  </si>
  <si>
    <t>Isovaleraldehyde; Isopentaldehyde; Isopentanal</t>
  </si>
  <si>
    <t>1749 </t>
  </si>
  <si>
    <t>ÉTER METÍLICO DE TETRAETILENGLICOL</t>
  </si>
  <si>
    <t>3,6,9,12-Tetraoxotridecanol; 3,6,9,12-Tetraoxatridecan-1-ol; Methoxytetraethylene glycol</t>
  </si>
  <si>
    <t>1750 </t>
  </si>
  <si>
    <t>ÉTER BUTÍLICO DE TETRAETILENGLICOL</t>
  </si>
  <si>
    <t>3,6,9,12-Tetraoxahexadecan-1-ol; Butoxytetraethylene glycol</t>
  </si>
  <si>
    <t>1751 </t>
  </si>
  <si>
    <t>ÉTER METÍLICO DE TRIPROPILENGLICOL</t>
  </si>
  <si>
    <t>[2-(2-Methoxymethylethoxy)methylethoxy]propanol; O-Methyltripropylene glycol</t>
  </si>
  <si>
    <t>1752 </t>
  </si>
  <si>
    <t>ACETATO DEL ÉTER METÍLICO DE DIPROPILENGLICOL</t>
  </si>
  <si>
    <t>Propanol, 1(or 2)-(2-methoxymethylethoxy)-, acetate; Propanol, (2-methoxymethylethoxy)-, acetate</t>
  </si>
  <si>
    <t>1754 </t>
  </si>
  <si>
    <t>ETIOFENCARBE</t>
  </si>
  <si>
    <t>2-(Ethylthiomethyl)phenyl N-methylcarbamate; alpha-(Ethylthio)-o-tolyl methylcarbamate; 2-[(Ethylthio)methyl]phenyl methylcarbamate</t>
  </si>
  <si>
    <t>1755 </t>
  </si>
  <si>
    <t>MECARBAME</t>
  </si>
  <si>
    <t>S-(N-ethoxycarbonyl-N-methylcarbamoylmethyl) O,O-diethyl phosphorodithioate; Ethyl N-(diethoxythiophosphorylthio)acetyl-N-methylcarbamate; Ethyl 6-ethoxy-2-methyl-3-oxo-7-oxa-5-thia-2-aza-6-phosphanonanoate 6-sulfide</t>
  </si>
  <si>
    <t>1756 </t>
  </si>
  <si>
    <t>CLOROFACINONA</t>
  </si>
  <si>
    <t>2-[2-(4-chlorophenyl)-2-phenylacetyl]indan-1,3-dione; 2-[(4-chlorophenyl)phenylacetyl]-1H-indene-1,3(2H)-dione</t>
  </si>
  <si>
    <t>1757 </t>
  </si>
  <si>
    <t>DIFACINONA</t>
  </si>
  <si>
    <t>2-(Diphenylacetyl)-1H-indene-1,3(2H)-dione; 2-(Diphenylacetyl)indan-1,3-dione</t>
  </si>
  <si>
    <t>1758 </t>
  </si>
  <si>
    <t>BLASTICIDINA-S</t>
  </si>
  <si>
    <t>1-(4-amino-1,2-dihydro-2-oxopyrimidin-1-yl)-4-[(S)-3-amino-=5-(1-methylguanidino)valeramido]-1,2,3,4-tetradeoxy-beta-D-erythro-hex-2-enopyranuronic acid; (S)-4-4[[3-amino-5-[(aminoiminomethyl)methylamino]-=1-oxopentyl]amino]-1-[4-amino-2-oxo-1(2H)-pyrimidinyl]-1,2,3,4-tetradeoxy-beta-D-erythro-hex-=2-enopyranuronic acid</t>
  </si>
  <si>
    <t>1759 </t>
  </si>
  <si>
    <t>ÁCIDO HIDRÓXI-2-NAFTÓICO</t>
  </si>
  <si>
    <t>3-Hydroxy-2-naphthalenecarboxylic acid; 3-Hydroxy-2-naphthoic acid; beta-Hydroxynaphthoic acid</t>
  </si>
  <si>
    <t>1760 </t>
  </si>
  <si>
    <t>3-METILBUT-2-EN-1-OL</t>
  </si>
  <si>
    <t>2-Buten-1-ol, 3-methyl-; 3,3-Dimethylallyl alcohol; Prenyl alcohol; Prenol</t>
  </si>
  <si>
    <t>1761 </t>
  </si>
  <si>
    <t>1,3-DICLORO-2-BUTENO</t>
  </si>
  <si>
    <t>2-butene,1,3-dichloro-; 1,3-dichlorobutylene; 1,3-DCB</t>
  </si>
  <si>
    <t>1762 </t>
  </si>
  <si>
    <t>CLORETO DE p-TOLUENOSULFONILO</t>
  </si>
  <si>
    <t>Tosyl chloride; 4-Toluenesulfonyl chloride; 4-Methylbenzenesulfonyl chloride</t>
  </si>
  <si>
    <t>1763 </t>
  </si>
  <si>
    <t>1-CLORO-2-(CLOROMETIL)BENZENO</t>
  </si>
  <si>
    <t>2-Chlorobenzyl chloride; alpha, 2-Dichlorotoluene; Benzene, 1-chloro-2-(chloromethyl)</t>
  </si>
  <si>
    <t>1764 </t>
  </si>
  <si>
    <t>CIFLUTRINA</t>
  </si>
  <si>
    <t>Cyclopropanecarboxylic acid, 2-(2,2-dichlorovinyl)-3,3-dimethyl-, ester with (4-fluoro-3-phenoxyphenyl)hydroxyacetonitrile; Cyclopropanecarboxylic acid, 3-(2,2-dichloroethenyl)-2,2-dimethyl-, cyano(4-fluoro-3-phenoxyphenyl)methyl-ester; Alpha-cyano-4-fluoro-3-phenoxybenzyl 3-(2,2-dichlorovinyl)-2,2-dimethylcyclopropanecarboxylate</t>
  </si>
  <si>
    <t>1765 </t>
  </si>
  <si>
    <t>1-DODECANOL</t>
  </si>
  <si>
    <t>Dodecyl alcohol; 1-Hydroxydodecane; Lauryl alcohol</t>
  </si>
  <si>
    <t>1766 </t>
  </si>
  <si>
    <t>METIOCARBE</t>
  </si>
  <si>
    <t>3,5-dimethyl-4-(methylthio)phenylmethylcarbamate; 4-methylthio-3,5-xylylmethylcarbamate; Phenol,3,5-dimethyl-4-(methylthio)methylcarbamate; Mercaptodimethu</t>
  </si>
  <si>
    <t>1767 </t>
  </si>
  <si>
    <t>TEBUPIRIMFOS</t>
  </si>
  <si>
    <t>Phostebupirim; Tebupirimphos; 5-(4-chlorophenyl)-5-(dimethoxymethyl)-3-methylimidazolidine-2,4-dione</t>
  </si>
  <si>
    <t>1768 </t>
  </si>
  <si>
    <t>TERBUFOS</t>
  </si>
  <si>
    <t>S-[[(1,1-dimethylethyl) thio] methyl]O,O-diethyl phosphorodithioate; S-ter-butylthiomethyl O,O-diethylphosphorodithioate</t>
  </si>
  <si>
    <t>1769 </t>
  </si>
  <si>
    <t>FIBRAS DE VIDRO</t>
  </si>
  <si>
    <t>fibreglass; glass fibers; synthetic vitreous fibers; fiberglass; continuous filament glass; synthetic vitreous fibres; mineral wool; Ver Notas</t>
  </si>
  <si>
    <t>1770 </t>
  </si>
  <si>
    <t>CROMATO DE POTÁSSIO</t>
  </si>
  <si>
    <t>Bipotassium chromate; Dipotassium chromate</t>
  </si>
  <si>
    <t>1771 </t>
  </si>
  <si>
    <t>CROMATO DE CÁLCIO</t>
  </si>
  <si>
    <t>Calcium monochromate; Chromic acid, calcium salt (1:1)</t>
  </si>
  <si>
    <t>1772 </t>
  </si>
  <si>
    <t>5-ETIL-2-METILPIRIDINA</t>
  </si>
  <si>
    <t>5-Ethyl-2-picoline; 2-Methyl-5-ethylpyridine; Pyridine, 5-ethyl-2-methyl; MEP</t>
  </si>
  <si>
    <t>1773 </t>
  </si>
  <si>
    <t>Tetramethylmethane; tert-Pentane; Neopentane; 1,1,1-Trimethylethane</t>
  </si>
  <si>
    <t>1774 </t>
  </si>
  <si>
    <t>COMBUSTÍVEL DE BANCAS</t>
  </si>
  <si>
    <t>Fuel oil 6; Ver Notas; Bunker oil C; Number 6 fuel oil; No. 6 fuel oil; Bunker C</t>
  </si>
  <si>
    <t>1775 </t>
  </si>
  <si>
    <t>CROMATO DE HIDRÓXIDO DE ZINCO E POTÁSSIO</t>
  </si>
  <si>
    <t>C.I. Pigment yellow 36:1; Zinc potassium chromate; Potassium hydroxyoctaoxodizincatedichromate</t>
  </si>
  <si>
    <t>1776 </t>
  </si>
  <si>
    <t>2,3,3,3-TETRAFLUOROPROPENO</t>
  </si>
  <si>
    <t>2,3,3,3-Tetrafluoroprop-1-ene; HFO-1234yf; R1234YF</t>
  </si>
  <si>
    <t>1777 </t>
  </si>
  <si>
    <t>ÁCIDO FLUORÍDRICO (SOLUÇÃO AQUOSA A 70%)</t>
  </si>
  <si>
    <t>1779 </t>
  </si>
  <si>
    <t>TETRAFLUOROETILENO</t>
  </si>
  <si>
    <t>TFE; Refrigerant gas R1114; 1,1,2,2-Tetrafluoroethene; Perfluoroethylene; Perfluoroethene; Tetrafluoroethene; Ethylene tetrafluoride</t>
  </si>
  <si>
    <t>1780 </t>
  </si>
  <si>
    <t>ÓXIDO DE ZINCO (NANOFORMA)</t>
  </si>
  <si>
    <t>Zinc monoxide; White seal; Zinc oxide nano; Zinc oxide particles &lt;100nm; Oxizinc</t>
  </si>
  <si>
    <t>1782 </t>
  </si>
  <si>
    <t>DIÓXIDO DE TITÂNIO (NANOFORMA) P25</t>
  </si>
  <si>
    <t>Pigmentary titanium dioxide; Particles &lt;100nm</t>
  </si>
  <si>
    <t>1783 </t>
  </si>
  <si>
    <t>DIISOCIANATO DE TOLUENO (mistura 80/20 de 2,4- e 2,6- isómeros)</t>
  </si>
  <si>
    <t>TDI 80/20; m-Tolylidene diisocyanate</t>
  </si>
  <si>
    <t>1784 </t>
  </si>
  <si>
    <t>ORTO-FTALALDEÍDO</t>
  </si>
  <si>
    <t>1,2-Benzenedicarboxaldehyde; Phthaldialdehyde; OPA; Benzene-1,2-dicarbaldehyde</t>
  </si>
  <si>
    <t>· Chamar o 112 ou os serviços médicos de emergência.</t>
  </si>
  <si>
    <t>· Para informação sobre as letras do “Grupo de Compatibilidade”, consulte o Glossário.</t>
  </si>
  <si>
    <t>Cargo on fire on deck / carga a arder no convés</t>
  </si>
  <si>
    <t>Cargo exposed to fire / carga exposta ao fogo</t>
  </si>
  <si>
    <t>Temperature increase / aumento de temperatura</t>
  </si>
  <si>
    <t>Smoke evolution / libertação de fumo</t>
  </si>
  <si>
    <t>Type / tipo</t>
  </si>
  <si>
    <t>General comments / Comentários gerais</t>
  </si>
  <si>
    <t>Packages / volumes</t>
  </si>
  <si>
    <t>Cargo transport units / equipamento de transporte</t>
  </si>
  <si>
    <t>Cargo on fire under deck / carga a arder no porão</t>
  </si>
  <si>
    <t>Cargo transport units with IBCs, packages / equipamento de transporte com GRG, volumes</t>
  </si>
  <si>
    <t>Tanks / cisternas</t>
  </si>
  <si>
    <t>Special cases / casos especiais:</t>
  </si>
  <si>
    <t xml:space="preserve">Stop ventilation and close hatches.
Use cargo space fixed fire-extinguishing system. If this is not available, create water spray using copious quantities of water.
Pare a ventilação e feche as escotilhas.
Use o sistema de extinção de incêndio fixo no espaço de carga. Caso não seja possível, crie um spray de água usando grandes quantidades de água. </t>
  </si>
  <si>
    <t xml:space="preserve">In a fire, exposed cargoes may explode or their containment may rupture.
Fight fire from a protected position from as far away as possible.
Em caso de incidêndio, as cargas expostas poderão explodir ou o recipiente poderá romper.
Combata o incidêndio de uma posição protegida e o mais longe possível. </t>
  </si>
  <si>
    <t>· O incêndio pode produzir gases irritantes, corrosivos e/ou tóxicos.</t>
  </si>
  <si>
    <t>· O incêndio pode produzir gases irritantes e/ou tóxicos.</t>
  </si>
  <si>
    <t>· Afaste as pessoas para fora da linha de vista do incidente e longe das janelas.</t>
  </si>
  <si>
    <t>Tipo1</t>
  </si>
  <si>
    <t>Tipo2</t>
  </si>
  <si>
    <t>Título</t>
  </si>
  <si>
    <t>Carga mista / Carga não identificada</t>
  </si>
  <si>
    <r>
      <t xml:space="preserve">· La ropa de protección para incendios estructurales provee protección térmica </t>
    </r>
    <r>
      <rPr>
        <b/>
        <sz val="10"/>
        <color indexed="8"/>
        <rFont val="Arial"/>
        <family val="2"/>
      </rPr>
      <t>pero solo protección química limitada.</t>
    </r>
  </si>
  <si>
    <r>
      <t xml:space="preserve">· O vestuário de proteção para incêndios estruturais fornecem proteção térmica, </t>
    </r>
    <r>
      <rPr>
        <b/>
        <sz val="10"/>
        <color indexed="8"/>
        <rFont val="Arial"/>
        <family val="2"/>
      </rPr>
      <t>mas oferecem apenas proteção química limitada</t>
    </r>
    <r>
      <rPr>
        <sz val="10"/>
        <color indexed="8"/>
        <rFont val="Arial"/>
        <family val="2"/>
      </rPr>
      <t>.</t>
    </r>
  </si>
  <si>
    <t>· Se um vagão-cisterna ou um veículo-cisterna estiverem envolvidos num incêndio, ISOLAR uma área de 800 metros em todas as direções; Considere também uma evacuação inicial em redor de 800 metros.</t>
  </si>
  <si>
    <t>INCÊNDIO</t>
  </si>
  <si>
    <r>
      <t>· Pó químico seco, CO</t>
    </r>
    <r>
      <rPr>
        <vertAlign val="subscript"/>
        <sz val="10"/>
        <color indexed="8"/>
        <rFont val="Arial"/>
        <family val="2"/>
      </rPr>
      <t>2</t>
    </r>
    <r>
      <rPr>
        <sz val="10"/>
        <color indexed="8"/>
        <rFont val="Arial"/>
        <family val="2"/>
      </rPr>
      <t>, água pulverizada ou espuma normal.</t>
    </r>
  </si>
  <si>
    <t>- Não coloque água dentro dos recipientes.</t>
  </si>
  <si>
    <t>· Afaste-se imediatamente no caso de aumento de volume do som dos dispositivos de ventilação de segurança ou descoloração da cisterna.</t>
  </si>
  <si>
    <t>· ELIMINE todas as fontes de ignição (não fumar ou fazer faíscas ou chamas) na área imediata.</t>
  </si>
  <si>
    <t>· Prevenir a entrada em cursos de água, esgotos, caves ou espaços confinados.</t>
  </si>
  <si>
    <t>· Não realize manobras de respiração boca a boca se a vitima tiver ingerido ou inalado a substância; lave o rosto e a boca antes de aplicar respiração artificial. Faça-o com a ajuda de uma máscara equipada com uma válvula de uma via (“pocket mask”) ou outro dispositivo respiratório adequado.</t>
  </si>
  <si>
    <t>Explosivos* - Divisão 1.1, 1.2, 1.3 ou 1.5</t>
  </si>
  <si>
    <t>· PODE EXPLODIR E LANÇAR FRAGMENTOS A 1600 METROS OU MAIS, SE AS CHAMAS ATINGIREM A CARGA.</t>
  </si>
  <si>
    <t>· For information on "Compatibility Group" letters, refer to Glossary section.</t>
  </si>
  <si>
    <t>· Ventile as áreas confinadas antes de entrar, mas apenas se tiver formação e equipamentos adequados.</t>
  </si>
  <si>
    <t>· Isole a área de fuga ou derrame num raio mínimo de 500 metros (1/3 milhas) em todas as direções.</t>
  </si>
  <si>
    <t>· Considere a evacuação inicial de 800 metros (1/2 milhas) em todas as direções.</t>
  </si>
  <si>
    <t>· Se um vagão ou reboque estiverem envolvidos num incêndio, ISOLE uma área de 1600 metros (1 milha) em todas as direções; Inicie também uma evacuação inicial, incluindo as equipas de emergência, de uma área de 1600 metros (1 milha) em todas as direções</t>
  </si>
  <si>
    <t>· [FLAG] No Canadá, um Plano de Resposta a Emergências (ERP) pode ser necessário para este produto. Consulte a secção do documento de expedição e/ou programa ERP.</t>
  </si>
  <si>
    <t>Incêndio na CARGA</t>
  </si>
  <si>
    <t>· NÃO combater o incêndio se este estiver em contacto com a carga! A carga pode EXPLODIR!</t>
  </si>
  <si>
    <t>· Pare todo o tráfego e evacue a área pelo menos 1600 metros (1 milha) em todas as direções e deixe arder.</t>
  </si>
  <si>
    <t>· Não movimente a carga nem o veículo se a carga tiver sido exposta ao calor.</t>
  </si>
  <si>
    <t>Incêndio de PNEUS ou VEÍCULO</t>
  </si>
  <si>
    <r>
      <t>· Use água abundantemente – INUNDE! Se não houver água disponível, use CO</t>
    </r>
    <r>
      <rPr>
        <b/>
        <vertAlign val="subscript"/>
        <sz val="10"/>
        <color indexed="8"/>
        <rFont val="Arial"/>
        <family val="2"/>
      </rPr>
      <t>2</t>
    </r>
    <r>
      <rPr>
        <b/>
        <sz val="10"/>
        <color indexed="8"/>
        <rFont val="Arial"/>
        <family val="2"/>
      </rPr>
      <t>, um pó químico seco ou terra.</t>
    </r>
  </si>
  <si>
    <t>· Se possível, e SEM RISCO, use agulhetas ou canhões de água telecomandados para impedir que o incêndio se propague à área da carga.</t>
  </si>
  <si>
    <t>·Preste atenção especial aos incêndios com pneus pois podem ocorrer re-ignições. Esteja vigilante, a uma distância segura, com um extintor pronto a usar numa possível re-ignição.</t>
  </si>
  <si>
    <t>· NÃO UTILIZE TRANSMISSORES DE RÁDIO NUM RAIO DE 100 METROS(330 PÉS) DE DETONADORES ELÉTRICOS</t>
  </si>
  <si>
    <t>· NÃO LIMPE OU REMOVA, EXCETO SOB SUPERVISÃO DE UM ESPECIALISTA.</t>
  </si>
  <si>
    <t>Matérias inflamáveis - (Explosivos humedecidos / dessensibilizados)</t>
  </si>
  <si>
    <t>· Matéria combustível/inflamável.</t>
  </si>
  <si>
    <t>· O material SECO pode explodir se exposto ao calor, chamas, fricção ou choque; Trate-o como se fosse um explosivo (GUIA 112).</t>
  </si>
  <si>
    <t>· Mantenha a matéria molhada com água ou trate-a como um explosivo (GUIA 112).</t>
  </si>
  <si>
    <t>· O escoamento para os esgotos pode criar risco de incêndio ou explosão.</t>
  </si>
  <si>
    <r>
      <t xml:space="preserve">· </t>
    </r>
    <r>
      <rPr>
        <b/>
        <sz val="10"/>
        <color indexed="8"/>
        <rFont val="Arial"/>
        <family val="2"/>
      </rPr>
      <t>Algunos son tóxicos</t>
    </r>
    <r>
      <rPr>
        <sz val="10"/>
        <color indexed="8"/>
        <rFont val="Arial"/>
        <family val="2"/>
      </rPr>
      <t xml:space="preserve"> y pueden ser fatales si se inhalan, se ingieren o se absorben por la piel. Específicamente, Dinitrofenol humidificado (UN1320); Dinitrofenolatos humidificados (UN1321); Dinitro-o-cresolato de sodio, humidificado (UN1348); y Azida de bario humidificada (UN1571) que se saben son tóxicos.</t>
    </r>
  </si>
  <si>
    <t>· Alguns são tóxicos e podem ser fatais se inalados, ingeridos ou absorvidos pela pele. Especificamente, o Dinitrofenol humedecido (UN1320); o Dinitrofenatos humedecidos (UN1321); o Dinitro-o-cresato de sódio, humedecido (UN1348); e o Azoteto de bário humedecido (UN1571) que se sabe serem tóxicos.</t>
  </si>
  <si>
    <t>· Considere a evacuação inicial de 500 metros (1/3 milhas) em todas as direções.</t>
  </si>
  <si>
    <t>· Inunde a área com grandes quantidades de água.</t>
  </si>
  <si>
    <t>· Molhe com água e contenha-a com barreiras de contenção para encaminhar posteriormente.</t>
  </si>
  <si>
    <t>· MANTENHA O PRODUTO “HUMEDECIDO”. CONTINUE HUMEDECENDO-O ADICIONANDO LENTAMENTE QUANTIDADES ABUNDANTES DE ÁGUA (INUNDAR).</t>
  </si>
  <si>
    <t>Explosivos* - Divisão 1.4 ou 1.6</t>
  </si>
  <si>
    <t xml:space="preserve">· PODE EXPLODIR E LANÇAR FRAGMENTOS A 800 METROS OU MAIS, SE AS CHAMAS ATINGIREM A CARGA.
</t>
  </si>
  <si>
    <t>· Considere a evacuação inicial de 250 metros (800 pés) em todas as direções.</t>
  </si>
  <si>
    <t>· Se um vagão ou reboque estiverem envolvidos num incêndio, ISOLE uma área de 800 metros (1/2 milhas) em todas as direções; Inicie também uma evacuação inicial, incluindo as equipas de emergência, de uma área de 800 metros (1/2 milhas) em todas as direções</t>
  </si>
  <si>
    <t>· Se o incêndio ameaçar a área da carga que contem embalagens com a etiqueta 1.4S ou embalagens que contêm material classificado como 1.4S, considere um isolamento de pelo menos 15 metros em todas as direções.</t>
  </si>
  <si>
    <t>· Pare todo o tráfego e evacue a área pelo menos 800 metros (1/2 milha) em todas as direções e deixe arder.</t>
  </si>
  <si>
    <t>Incêndio da CLASSE 1.4S</t>
  </si>
  <si>
    <t>· As embalagens com etiqueta 1.4S ou as embalagens contendo matérias classificadas como 1.4S são concebidas ou embaladas de tal forma que, quando envolvidas num incêndio, podem arder vigorosamente com detonações localizadas e projeção de fragmentos.</t>
  </si>
  <si>
    <t>· Les effets sont normalement limités au voisinage immédiat des colis.</t>
  </si>
  <si>
    <t>· Os efeitos são normalmente limitados à proximidade imediata dos volumes.</t>
  </si>
  <si>
    <t>· Combata o incêndio com precauções normais a uma distância razoável</t>
  </si>
  <si>
    <t>Gases - Inflamáveis (incluindo líquidos refrigerados)</t>
  </si>
  <si>
    <t>· EXTREMAMENTE INFLAMÁVEL.</t>
  </si>
  <si>
    <t>· Será facilmente inflamável pelo calor, faíscas ou chamas.</t>
  </si>
  <si>
    <t>· Formará misturas explosivas com o ar.</t>
  </si>
  <si>
    <t>· Os vapores de gás liquefeito são inicialmente mais pesados do que o ar e espalham-se ao longo do solo.</t>
  </si>
  <si>
    <t>ATENÇÃO: O Hidrogénio (UN 1049), o Deutério (UN 1957), o Hidrogénio líquido refrigerado (UN 1966), o Metano (UN 1971) e a mistura de Hidrogénio e Metano, comprimida (UN 2034) são mais leves que o ar e sobem no ar. Incêndios de Hidrogénio e Deutério são difíceis de detetar uma vez que ardem com uma chama invisível. Use um método alternativo de deteção (câmara térmica, detetor térmico, etc.)</t>
  </si>
  <si>
    <t>·As garrafas expostas ao fogo podem ventilar e libertar gases inflamáveis através de dispositivos de alívio de pressão.</t>
  </si>
  <si>
    <t>· Os vapores podem causar tonturas ou asfixia sem aviso prévio.</t>
  </si>
  <si>
    <t>· Alguns podem ser irritantes se inalados em altas concentrações.</t>
  </si>
  <si>
    <t>· O contacto com o gás ou gás liquefeito pode causar queimaduras, lesões graves e/ou ulceração da pele (“queimadura pelo frio”).</t>
  </si>
  <si>
    <t>· Muitos gases são mais pesados que o ar e espalham-se ao nível do solo e acumulam-se em zonas baixas ou confinadas (esgotos, caves, cisternas, etc.).</t>
  </si>
  <si>
    <t>· Use sempre roupa com proteção térmica quando estiver a manusear líquidos refrigerados/criogénicos.</t>
  </si>
  <si>
    <t>· Considere a evacuação inicial a favor do vento de pelo menos 800 metros (1/2 milhas).</t>
  </si>
  <si>
    <t>· Se uma cisterna, vagão-cisterna ou veículo-cisterna estiverem envolvidos num incêndio, ISOLE uma área de 1600 metros (1 milha) em todas as direções, considere também uma evacuação inicial num raio de 1600 metros (1 milha) em todas as direções.</t>
  </si>
  <si>
    <t>. In fires involving Liquefied Petroleum Gases (LPG) (UN1075), Butane (UN1011), Butylene (UN1012), Isobutylene (UN1055), Propylene (UN1077), Isobutane (UN1969), and Propane (UN1978) or 1965, also refer to BLEVE – SAFETY PRECAUTIONS.</t>
  </si>
  <si>
    <t>· Pour des feux impliquants du gaz liquéfié de pétrole (GLP) (UN1075), butane (UN1011), butylène (UN1012), isobutylène (UN1055), propylène (UN1077), isobutane (UN1969), et propane (UN1978) au UN1965, consultez également BLEVE – PRÉCAUTIONS EN MATIÈRE DE SÉCURITÉ.</t>
  </si>
  <si>
    <t>· En incendios que involucren Gas Licuado de Petroleo (GLP) (UN1075), Butano (UN1011), Butileno (UN1012), Isobutileno (UN1055), Propileno (UN1077), Isobutano (UN1969), y Propano (UN1978) o UN1965, también consúltese BLEVE - PRECAUCIONES DE SEGURIDAD (Página 366).</t>
  </si>
  <si>
    <t>· Em incêndios envolvendo Gases de Petróleo Liquefeitos (GPL) (UN 1075), Butano (UN 1011), Butileno (UN 1012), Isobutileno (UN 1055), Propileno (UN 1077), Isobutano (ONU 1969) e Propano (ONU 1978) ou UN 1965, ver também BLEVE – SEGURANÇA PRECAUÇÕES.</t>
  </si>
  <si>
    <t>***</t>
  </si>
  <si>
    <t>· NÃO EXTINGA UM INCÊNDIO DE FUGA DE GÁS A MENOS QUE A FUGA POSSA SER PARADA.</t>
  </si>
  <si>
    <t>ATENÇÃO: O Hidrogénio (UN 1049), o Deutério (UN 1957), o Hidrogénio líquido refrigerado (UN 1966) e a mistura de Hidrogénio e Metano, comprimida (UN 2034) ardem com uma chama invisível. Use um método alternativo de deteção (câmara térmica, detetor térmico, etc.)</t>
  </si>
  <si>
    <r>
      <t>· Pó químico seco ou CO</t>
    </r>
    <r>
      <rPr>
        <vertAlign val="subscript"/>
        <sz val="10"/>
        <rFont val="Arial"/>
        <family val="2"/>
      </rPr>
      <t>2</t>
    </r>
    <r>
      <rPr>
        <sz val="10"/>
        <rFont val="Arial"/>
        <family val="2"/>
      </rPr>
      <t>.</t>
    </r>
  </si>
  <si>
    <t>· Água pulverizada ou nevoeiro.</t>
  </si>
  <si>
    <r>
      <rPr>
        <b/>
        <sz val="10"/>
        <color indexed="8"/>
        <rFont val="Arial"/>
        <family val="2"/>
      </rPr>
      <t>PRECAUCIÓN:</t>
    </r>
    <r>
      <rPr>
        <sz val="10"/>
        <color indexed="8"/>
        <rFont val="Arial"/>
        <family val="2"/>
      </rPr>
      <t xml:space="preserve"> Para incendios de charco con </t>
    </r>
    <r>
      <rPr>
        <b/>
        <sz val="10"/>
        <color indexed="8"/>
        <rFont val="Arial"/>
        <family val="2"/>
      </rPr>
      <t>GNL - Gas natural licuado (UN1972),</t>
    </r>
    <r>
      <rPr>
        <sz val="10"/>
        <color indexed="8"/>
        <rFont val="Arial"/>
        <family val="2"/>
      </rPr>
      <t xml:space="preserve"> NO USE agua. Utilice polvo químico seco o espuma de alta expansión.</t>
    </r>
  </si>
  <si>
    <r>
      <rPr>
        <b/>
        <sz val="10"/>
        <color indexed="8"/>
        <rFont val="Arial"/>
        <family val="2"/>
      </rPr>
      <t xml:space="preserve">ATENÇÃO: </t>
    </r>
    <r>
      <rPr>
        <sz val="10"/>
        <color indexed="8"/>
        <rFont val="Arial"/>
        <family val="2"/>
      </rPr>
      <t xml:space="preserve">Para um incêndio em piscina de </t>
    </r>
    <r>
      <rPr>
        <b/>
        <sz val="10"/>
        <color indexed="8"/>
        <rFont val="Arial"/>
        <family val="2"/>
      </rPr>
      <t>GNL - gás natural liquefeito (UN1972</t>
    </r>
    <r>
      <rPr>
        <sz val="10"/>
        <color indexed="8"/>
        <rFont val="Arial"/>
        <family val="2"/>
      </rPr>
      <t>), NÃO USE água. Utilize pó químico seco ou espuma de alta expansão.</t>
    </r>
  </si>
  <si>
    <t>· Combata o incêndio à distância máxima ou utilize mangueiras ou canhões de água controlados remotamente.</t>
  </si>
  <si>
    <t>· Não direcione a água para a origem do derrame ou dispositivos de segurança; Pode formar-se gelo.</t>
  </si>
  <si>
    <t>· Para um grande incêndio, utilize agulhetas ou canhões de água controlados remotamente; caso não seja possível, retire e deixe arder.</t>
  </si>
  <si>
    <t>· Pare a fuga se o puder fazer sem risco.</t>
  </si>
  <si>
    <t>· Se possível, rode os recipientes com fugas de modo a deixar o gás escapar e não o líquido.</t>
  </si>
  <si>
    <t>· Não direcione a água diretamente para o derrame ou para a origem da fuga.</t>
  </si>
  <si>
    <r>
      <t xml:space="preserve">PRECAUCIÓN: </t>
    </r>
    <r>
      <rPr>
        <sz val="10"/>
        <color indexed="8"/>
        <rFont val="Arial"/>
        <family val="2"/>
      </rPr>
      <t xml:space="preserve">Para </t>
    </r>
    <r>
      <rPr>
        <b/>
        <sz val="10"/>
        <color indexed="8"/>
        <rFont val="Arial"/>
        <family val="2"/>
      </rPr>
      <t>GNL - Gas natural licuado (UN1972),</t>
    </r>
    <r>
      <rPr>
        <sz val="10"/>
        <color indexed="8"/>
        <rFont val="Arial"/>
        <family val="2"/>
      </rPr>
      <t xml:space="preserve"> NO aplique agua, espuma regular o resistente al alcohol directamente sobre el derrame. Si está disponible, use una espuma de alta expansión para reducir los vapores.</t>
    </r>
  </si>
  <si>
    <r>
      <rPr>
        <b/>
        <sz val="10"/>
        <color indexed="8"/>
        <rFont val="Arial"/>
        <family val="2"/>
      </rPr>
      <t>ATENÇÃO:</t>
    </r>
    <r>
      <rPr>
        <sz val="10"/>
        <color indexed="8"/>
        <rFont val="Arial"/>
        <family val="2"/>
      </rPr>
      <t xml:space="preserve"> Para o </t>
    </r>
    <r>
      <rPr>
        <b/>
        <sz val="10"/>
        <color indexed="8"/>
        <rFont val="Arial"/>
        <family val="2"/>
      </rPr>
      <t>GNL - Gás Natural Liquefeito (UN 1972)</t>
    </r>
    <r>
      <rPr>
        <sz val="10"/>
        <color indexed="8"/>
        <rFont val="Arial"/>
        <family val="2"/>
      </rPr>
      <t>, NÃO aplique água, espuma normal ou resistente ao álcool diretamente sobre o derrame. Se disponível, use espuma de alta expansão para reduzir os vapores.</t>
    </r>
  </si>
  <si>
    <t>· Impeça a libertação de vapores em esgotos, sistemas de ventilação e espaços confinados.</t>
  </si>
  <si>
    <t>· Isole a área até que o gás se tenha dispersado.</t>
  </si>
  <si>
    <t>ATENÇÃO: Ao entrar em contacto com líquidos criogénicos/ refrigerados, muitos materiais tornam-se frágeis e suscetíveis a quebrar sem aviso prévio.</t>
  </si>
  <si>
    <t>· A roupa congelada à pele deve ser descongelada antes de ser removida.</t>
  </si>
  <si>
    <t>· Em caso de contacto com gás liquefeito, descongele as partes geladas com água morna.</t>
  </si>
  <si>
    <t>· Em caso de queimaduras, arrefeça imediatamente a pele atingida passando por água fria durante o máximo de tempo possível. Não retire a roupa se aderir à pele.</t>
  </si>
  <si>
    <t>Gases - Inflamáveis (instáveis)</t>
  </si>
  <si>
    <t>· Formará misturas explosivas com o ar. O Acetileno (UN 1001, UN 3374) pode explodir mesmo na ausência de ar.</t>
  </si>
  <si>
    <t>· O Silano (UN 2203) inflama-se espontaneamente no ar.</t>
  </si>
  <si>
    <t>· As matérias identificadas com um “P” podem polimerizar explosivamente quando aquecidas ou envolvidas num incêndio.</t>
  </si>
  <si>
    <t>· Alguns podem ser tóxicos se inalados em altas concentrações.</t>
  </si>
  <si>
    <t>Gases - tóxicos - inflamáveis (extremamente perigosos)</t>
  </si>
  <si>
    <t>· TÓXICO; Extremamente Perigoso.</t>
  </si>
  <si>
    <t>· Pode ser mortal se inalado ou absorvido através da pele.</t>
  </si>
  <si>
    <t>· O odor inicial pode ser irritante ou desagradável e pode enfraquecer o sentido do olfato.</t>
  </si>
  <si>
    <t>· O incêndio produz gases irritantes, corrosivos e/ou tóxicos.</t>
  </si>
  <si>
    <t>· Estas matérias são extremamente inflamáveis.</t>
  </si>
  <si>
    <t>· Pode formar misturas explosivas com o ar.</t>
  </si>
  <si>
    <t>· O escoamento pode criar um incêndio ou risco de explosão.</t>
  </si>
  <si>
    <t>·As garrafas expostas ao fogo podem ventilar e libertar gases tóxicos e inflamáveis através de dispositivos de alívio de pressão.</t>
  </si>
  <si>
    <r>
      <t xml:space="preserve">· Use la ropa de protección química que está específicamente recomendada por el fabricante </t>
    </r>
    <r>
      <rPr>
        <b/>
        <sz val="10"/>
        <color indexed="8"/>
        <rFont val="Arial"/>
        <family val="2"/>
      </rPr>
      <t>cuando NO EXISTA RIESGO DE INCENDIO</t>
    </r>
    <r>
      <rPr>
        <sz val="10"/>
        <color indexed="8"/>
        <rFont val="Arial"/>
        <family val="2"/>
      </rPr>
      <t>.</t>
    </r>
  </si>
  <si>
    <r>
      <t xml:space="preserve">· Use vestuário de proteção química especificamente recomendadas pelo fabricante </t>
    </r>
    <r>
      <rPr>
        <b/>
        <sz val="10"/>
        <color indexed="8"/>
        <rFont val="Arial"/>
        <family val="2"/>
      </rPr>
      <t>quando NÃO houver RISCO DE INCÊNDIO.</t>
    </r>
  </si>
  <si>
    <t>· Ver Tabela 1 – Distâncias de isolamento inicial e ações de proteção.</t>
  </si>
  <si>
    <t>· As garrafas danificadas devem ser manuseadas apenas por especialistas.</t>
  </si>
  <si>
    <t>· Considere a ignição de derrames ou fugas para eliminar preocupações com gases tóxicos.</t>
  </si>
  <si>
    <t>· Mantenha a vítima sob observação.</t>
  </si>
  <si>
    <t>· Os efeitos do contacto ou da inalação podem ser retardados.</t>
  </si>
  <si>
    <t>Gases - inflamáveis - corrosivos</t>
  </si>
  <si>
    <t>· Alguns destes materiais podem reagir violentamente com a água.</t>
  </si>
  <si>
    <t>· Pode provocar efeitos tóxicos se inalado.</t>
  </si>
  <si>
    <t>· Os vapores são extremamente irritantes.</t>
  </si>
  <si>
    <t>Gases - tóxicos - inflamáveis</t>
  </si>
  <si>
    <t>· TÓXICO; Pode ser mortal se inalado ou absorvido através da pele. Alguns podem causar queimaduras graves da pele e lesões oculares.</t>
  </si>
  <si>
    <t>· Inflamável; Pode entrar em ignição pelo calor, faíscas ou chamas.</t>
  </si>
  <si>
    <t>· Pode formar misturas explosivas com o ar. O Óxido de etileno (UN 1040) pode explodir mesmo na ausência de ar.</t>
  </si>
  <si>
    <t>· Para as matérias destacadas: ver Tabela 1 - Distâncias iniciais de isolamento e ações de proteção.</t>
  </si>
  <si>
    <t>· Para as outras matérias, aumente a distância das medidas de prevenção imediata, conforme necessário, na direção do vento.</t>
  </si>
  <si>
    <r>
      <t>· Pó químico seco, CO</t>
    </r>
    <r>
      <rPr>
        <vertAlign val="subscript"/>
        <sz val="10"/>
        <color indexed="8"/>
        <rFont val="Arial"/>
        <family val="2"/>
      </rPr>
      <t>2</t>
    </r>
    <r>
      <rPr>
        <sz val="10"/>
        <color indexed="8"/>
        <rFont val="Arial"/>
        <family val="2"/>
      </rPr>
      <t>, água pulverizada ou espuma resistente ao álcool.</t>
    </r>
  </si>
  <si>
    <t>· Água pulverizada, nevoeiro ou espuma resistente ao álcool.</t>
  </si>
  <si>
    <t>· PARA OS CLOROSSILANOS, NÃO USE ÁGUA; Use espuma AFFF resistente ao álcool de média expansão.</t>
  </si>
  <si>
    <t>· PARA CLOROSSILANOS; Use espuma AFFF resistente ao álcool de média expansão para reduzir vapores.</t>
  </si>
  <si>
    <t>Gases - inertes (incluindo líquidos refrigerados)</t>
  </si>
  <si>
    <t>· Gases não inflamáveis.</t>
  </si>
  <si>
    <t>· Use sempre roupa com proteção térmica quando estiver a manusear líquidos ou sólidos refrigerados/criogénicos.</t>
  </si>
  <si>
    <t>· Considere a evacuação inicial a favor do vento de pelo menos 100 metros (330 pés).</t>
  </si>
  <si>
    <t>· Use agentes extintores apropriados para o tipo de incêndio circundante.</t>
  </si>
  <si>
    <t>· Permita que as matérias evaporem</t>
  </si>
  <si>
    <t>· Ventile a área.</t>
  </si>
  <si>
    <t>Página intencionalmente deixada em branco</t>
  </si>
  <si>
    <t>Não há matérias associadas a este Guia.</t>
  </si>
  <si>
    <t>Gases - comburentes (incluindo líquidos refrigerados)</t>
  </si>
  <si>
    <t>· A matéria não arde mas suporta a combustão.</t>
  </si>
  <si>
    <t>· Alguns podem reagir explosivamente com os combustíveis.</t>
  </si>
  <si>
    <t>· Puede encender materiales combustibles (madera, papel, aceite, ropa, etc.).</t>
  </si>
  <si>
    <t>· Pode inflamar materiais combustíveis (madeira, papel, óleo, roupas, etc.).</t>
  </si>
  <si>
    <t>· Considere a evacuação inicial a favor do vento de pelo menos 500 metros (1/3 milhas).</t>
  </si>
  <si>
    <t>Gases - tóxicos</t>
  </si>
  <si>
    <t>· TÓXICO; Pode ser mortal se inalado ou absorvido através da pele.</t>
  </si>
  <si>
    <t>· Os vapores podem ser irritantes e/ou corrosivos.</t>
  </si>
  <si>
    <t>· Alguns podem arder mas nenhum é facilmente inflamável.</t>
  </si>
  <si>
    <t>Gases - tóxicos e/ou corrosivos - comburentes</t>
  </si>
  <si>
    <t>· Estes são oxidantes fortes e reagem vigorosamente ou explosivamente com muitos materiais, incluindo os combustíveis.</t>
  </si>
  <si>
    <t>· Alguns reagem violentamente com o ar, humidade do ar e/ou água.</t>
  </si>
  <si>
    <r>
      <rPr>
        <b/>
        <sz val="10"/>
        <rFont val="Arial"/>
        <family val="2"/>
      </rPr>
      <t xml:space="preserve">ATENÇÃO: </t>
    </r>
    <r>
      <rPr>
        <sz val="10"/>
        <rFont val="Arial"/>
        <family val="2"/>
      </rPr>
      <t>Estas matérias não ardem, mas mantêm a combustão. Alguns reagem de forma violenta com a água.</t>
    </r>
  </si>
  <si>
    <t>· Contenha o incêndio e deixe arder. Se o incêndio tiver de ser combatido, é recomendado o uso de água pulverizada ou nevoeiro.</t>
  </si>
  <si>
    <r>
      <t>· Apenas água, não use pó químico seco, CO</t>
    </r>
    <r>
      <rPr>
        <b/>
        <vertAlign val="subscript"/>
        <sz val="10"/>
        <color indexed="8"/>
        <rFont val="Arial"/>
        <family val="2"/>
      </rPr>
      <t>2</t>
    </r>
    <r>
      <rPr>
        <b/>
        <sz val="10"/>
        <color indexed="8"/>
        <rFont val="Arial"/>
        <family val="2"/>
      </rPr>
      <t xml:space="preserve"> ou Halon®.</t>
    </r>
  </si>
  <si>
    <t>Gases - tóxicos e/ou corrosivos</t>
  </si>
  <si>
    <t>· TÓXICO; Pode ser mortal se inalado, ingerido ou absorvido através da pele.</t>
  </si>
  <si>
    <t>· Os vapores são extremamente irritantes e corrosivos.</t>
  </si>
  <si>
    <t>· Para o UN 1005: o amoníaco anidro, em elevada concentração num espaço confinado, apresenta risco de inflamação se for introduzida uma fonte de ignição.</t>
  </si>
  <si>
    <r>
      <t xml:space="preserve">· En caso de contacto de la piel con Fluoruro de Hidrógeno, anhidro (UN1052), </t>
    </r>
    <r>
      <rPr>
        <sz val="10"/>
        <color indexed="8"/>
        <rFont val="Arial"/>
        <family val="2"/>
      </rPr>
      <t>si hay disponible gel de gluconato de calcio, enjuague 5 minutos y luego aplique el gel. De lo contrario, continúe enjuagando hasta que el tratamiento médico esté disponible.</t>
    </r>
  </si>
  <si>
    <r>
      <t xml:space="preserve">· Em caso de contacto da pele com Fluoreto de Hidrogénio, anidro (UN1052), </t>
    </r>
    <r>
      <rPr>
        <sz val="10"/>
        <color indexed="8"/>
        <rFont val="Arial"/>
        <family val="2"/>
      </rPr>
      <t>se houver gel de gluconato de cálcio disponível, enxaguar por 5 minutos e depois aplicar o gel. Caso contrário, continue a lavar até que o tratamento médico esteja disponível.</t>
    </r>
  </si>
  <si>
    <t>Gases - Comprimidos ou liquefeitos (incluindo gases de refrigeração)</t>
  </si>
  <si>
    <t>ATENÇÃO: os aerossóis (UN1950) podem conter um propulsor inflamável.</t>
  </si>
  <si>
    <t>· Em caso de derrame, alguns destes materiais podem evaporar deixando um resíduo inflamável.</t>
  </si>
  <si>
    <t>Líquidos inflamáveis (polar / miscíveis com água)</t>
  </si>
  <si>
    <t>· MUITO INFLAMÁVEL: Facilmente inflamável pelo calor, faíscas ou chamas.</t>
  </si>
  <si>
    <t>ATENÇÃO: O Etanol (UN 1170) pode arder com uma chama invisível. Use um método alternativo de deteção (câmara térmica, detetor térmico, etc.).</t>
  </si>
  <si>
    <t>· Os vapores podem formar misturas explosivas com o ar.</t>
  </si>
  <si>
    <t>· A maioria dos vapores é mais pesada do que o ar. Estes vapores dispersam ao nível do solo e acumulam em zonas baixas ou confinadas (esgotos, caves, cisternas).</t>
  </si>
  <si>
    <t>· Perigo de explosão de vapor dentro de edifícios, ao ar livre ou em esgotos.</t>
  </si>
  <si>
    <t>· Muitos líquidos são mais leves do que a água.</t>
  </si>
  <si>
    <t>· A inalação ou contacto com estas matérias pode irritar ou queimar a pele e os olhos.</t>
  </si>
  <si>
    <t>· Os vapores podem causar tonturas ou asfixia.</t>
  </si>
  <si>
    <t>· Isole a área de fuga ou derrame num raio mínimo de 50 metros (150 pés) em todas as direções.</t>
  </si>
  <si>
    <t>· Considere a evacuação inicial a favor do vento de pelo menos 300 metros (1000 pés).</t>
  </si>
  <si>
    <t>ATENÇÃO: A maioria destes produtos têm um ponto de inflamação muito baixo: O uso de água pulverizada pode ser ineficiente no combate ao incêndio.</t>
  </si>
  <si>
    <t>ATENÇÃO: Para Incêndios com UN1170, UN1987 ou UN3475, deve utilizar espuma resistente ao álcool.</t>
  </si>
  <si>
    <t xml:space="preserve">· Evite apontar um jato de água direto ou em fluxo contínuo para o produto. </t>
  </si>
  <si>
    <t>Incêndios que envolvam Cisternas, Vagões/Reboques e as Cargas</t>
  </si>
  <si>
    <t>· Uma espuma supressora de vapor pode ser usada para reduzir os vapores.</t>
  </si>
  <si>
    <t>· Absorva ou cubra com terra seca, areia ou outro material absorvente não combustível e transfira para recipientes.</t>
  </si>
  <si>
    <t>· Use ferramentas antideflagrantes limpas para recolher o material absorvido.</t>
  </si>
  <si>
    <t>· Água pulverizada pode reduzir o vapor, mas pode não evitar a ignição em espaços confinados.</t>
  </si>
  <si>
    <t>· Lave a pele com água e sabão.</t>
  </si>
  <si>
    <t>Líquidos inflamáveis (não-polar / imiscíveis com água)</t>
  </si>
  <si>
    <t>· A matéria pode ser transportada a quente.</t>
  </si>
  <si>
    <t>· Para os veículos híbridos também deverá ser consultado o GUIA 147 (baterias de iões de lítio) ou o GUIA 138 (acumuladores de sódio).</t>
  </si>
  <si>
    <t>· Se o Alumínio fundido estiver envolvido, consulte o GUIA 169.</t>
  </si>
  <si>
    <r>
      <rPr>
        <b/>
        <sz val="10"/>
        <color indexed="8"/>
        <rFont val="Arial"/>
        <family val="2"/>
      </rPr>
      <t>PRECAUCIÓN:</t>
    </r>
    <r>
      <rPr>
        <sz val="10"/>
        <color indexed="8"/>
        <rFont val="Arial"/>
        <family val="2"/>
      </rPr>
      <t xml:space="preserve"> Petróleo bruto (UN1267) puede contener un gas </t>
    </r>
    <r>
      <rPr>
        <b/>
        <sz val="10"/>
        <color indexed="8"/>
        <rFont val="Arial"/>
        <family val="2"/>
      </rPr>
      <t>TÓXICO</t>
    </r>
    <r>
      <rPr>
        <sz val="10"/>
        <color indexed="8"/>
        <rFont val="Arial"/>
        <family val="2"/>
      </rPr>
      <t>, el sulfuro de hidrógeno.</t>
    </r>
  </si>
  <si>
    <r>
      <rPr>
        <b/>
        <sz val="10"/>
        <color indexed="8"/>
        <rFont val="Arial"/>
        <family val="2"/>
      </rPr>
      <t>ATENÇÃO:</t>
    </r>
    <r>
      <rPr>
        <sz val="10"/>
        <color indexed="8"/>
        <rFont val="Arial"/>
        <family val="2"/>
      </rPr>
      <t xml:space="preserve"> o Petróleo bruto (UN 1267) pode conter sulfureto de hidrogénio, um gás </t>
    </r>
    <r>
      <rPr>
        <b/>
        <sz val="10"/>
        <color indexed="8"/>
        <rFont val="Arial"/>
        <family val="2"/>
      </rPr>
      <t>TÓXICO</t>
    </r>
    <r>
      <rPr>
        <sz val="10"/>
        <color indexed="8"/>
        <rFont val="Arial"/>
        <family val="2"/>
      </rPr>
      <t>.</t>
    </r>
  </si>
  <si>
    <t>ATENÇÃO: Para misturas contendo álcool ou um solvente polar, a espuma resistente ao álcool pode ser mais eficaz.</t>
  </si>
  <si>
    <t>· Para petróleo bruto, não introduza água em um vagão-cisterna danificado. Isto pode causar rebentamento por efeito duma ebulição perigosa.</t>
  </si>
  <si>
    <t>Líquidos inflamáveis (polar / miscíveis com água / nocivo)</t>
  </si>
  <si>
    <t>· Pode provocar efeitos tóxicos se inalado ou absorvido através da pele.</t>
  </si>
  <si>
    <t>· Não utilize extintores de pó químico seco em incêndios que envolvam Nitrometano (UN 1261) ou Nitroetano (UN 2842).</t>
  </si>
  <si>
    <t xml:space="preserve">Líquidos inflamáveis (não-polar / imiscíveis com água / nocivo) </t>
  </si>
  <si>
    <t xml:space="preserve">Líquidos inflamáveis - tóxicos </t>
  </si>
  <si>
    <t>· A inalação ou contacto com algumas destas matérias irrita ou causa queimaduras na pele e olhos.</t>
  </si>
  <si>
    <t>ATENÇÃO: O Metanol (UN 1230) arde com uma chama invisível. Use um método alternativo de deteção (câmara térmica, detetor térmico, etc.).</t>
  </si>
  <si>
    <t>· Perigos de explosão de vapor e de intoxicação dentro de edifícios, ao ar livre ou nos esgotos.</t>
  </si>
  <si>
    <t>· Faça barreiras de contenção para a água de combate ao incêndio ser posteriormente encaminhada</t>
  </si>
  <si>
    <t>· Absorva com terra, areia ou outro material absorvente não combustível e transfira para recipientes para serem posteriormente descartados.</t>
  </si>
  <si>
    <t>Líquidos inflamáveis - corrosivos</t>
  </si>
  <si>
    <t>· Pode provocar efeitos tóxicos se inalado ou ingerido.</t>
  </si>
  <si>
    <t>· O contacto com a matéria pode causar queimaduras severas nos olhos e pele.</t>
  </si>
  <si>
    <t>· Absorva com terra, areia ou outro material absorvente incombustível.</t>
  </si>
  <si>
    <r>
      <t xml:space="preserve">· Para la </t>
    </r>
    <r>
      <rPr>
        <b/>
        <sz val="10"/>
        <color indexed="8"/>
        <rFont val="Arial"/>
        <family val="2"/>
      </rPr>
      <t>hidrazina</t>
    </r>
    <r>
      <rPr>
        <sz val="10"/>
        <color indexed="8"/>
        <rFont val="Arial"/>
        <family val="2"/>
      </rPr>
      <t>, absorba con arena SECA o absorbente inerte (vermiculita, almohadillas absorbentes).</t>
    </r>
  </si>
  <si>
    <r>
      <t xml:space="preserve">· Para a </t>
    </r>
    <r>
      <rPr>
        <b/>
        <sz val="10"/>
        <color indexed="8"/>
        <rFont val="Arial"/>
        <family val="2"/>
      </rPr>
      <t>hidrazina</t>
    </r>
    <r>
      <rPr>
        <sz val="10"/>
        <color indexed="8"/>
        <rFont val="Arial"/>
        <family val="2"/>
      </rPr>
      <t>, absorver com areia SECA ou absorvente inerte (vermiculite, pano absorvente).</t>
    </r>
  </si>
  <si>
    <t>Sólidos inflamáveis</t>
  </si>
  <si>
    <t>· Pode ser inflamado pelo atrito, calor, faíscas ou chamas.</t>
  </si>
  <si>
    <t>· Alguns podem arder rapidamente com o efeito de jato de fogo.</t>
  </si>
  <si>
    <t>· Os pós, poeiras, aparas ou limalhas podem explodir ou arder com violência explosiva.</t>
  </si>
  <si>
    <t>· A matéria pode ser transportada na forma fundida a uma temperatura que pode ser superior ao seu ponto de inflamação.</t>
  </si>
  <si>
    <t>· Pode reacender após o incêndio ter sido extinto.</t>
  </si>
  <si>
    <t>· O contacto com matérias fundidas pode causar queimaduras graves na pele e nos olhos.</t>
  </si>
  <si>
    <t>· Isole a área de fuga ou derrame num raio mínimo de 25 metros (75 pés) em todas as direções.</t>
  </si>
  <si>
    <r>
      <t>· Pó químico seco, CO</t>
    </r>
    <r>
      <rPr>
        <vertAlign val="subscript"/>
        <sz val="10"/>
        <color indexed="8"/>
        <rFont val="Arial"/>
        <family val="2"/>
      </rPr>
      <t>2</t>
    </r>
    <r>
      <rPr>
        <sz val="10"/>
        <color indexed="8"/>
        <rFont val="Arial"/>
        <family val="2"/>
      </rPr>
      <t>, areia, terra, água pulverizada ou espuma regular.</t>
    </r>
  </si>
  <si>
    <t>Incêndios que envolvam Pigmentos ou Pastas Metálicas (por exemplo, “Pasta de alumínio”)</t>
  </si>
  <si>
    <t>· Os Incêndios de Pasta de Alumínio devem ser tratados como um incêndio de metal combustível. Use areia SECA, pó de grafite ou extintores à base de Cloreto de Sódio seco ou extintores da classe D. Além disso, consulte o GUIA 170.</t>
  </si>
  <si>
    <t>Derrame Seco Pequeno</t>
  </si>
  <si>
    <t>· Com uma pá limpa, coloque o material num recipiente limpo e seco e cubra sem selar; Retire os recipientes da área de derrame.</t>
  </si>
  <si>
    <t>· A remoção de material fundido solidificado sobre a pele deve ser realizada sob supervisão médica.</t>
  </si>
  <si>
    <t>Sólidos inflamáveis - tóxicos e/ou corrosivos</t>
  </si>
  <si>
    <t>· Quando aquecidos, os vapores podem formar misturas explosivas com o ar: Perigo de explosão dentro de edifícios, ao ar livre e nos esgotos.</t>
  </si>
  <si>
    <t>· O contacto com metais pode libertar hidrogénio, um gás inflamável.</t>
  </si>
  <si>
    <t>· TÓXICO; A inalação, a ingestão ou o contacto cutâneo com a substância podem causar ferimentos graves ou a morte.</t>
  </si>
  <si>
    <t>· A água de controlo do incêndio ou de diluição pode ser corrosiva e/ou tóxica e causar contaminação ambiental.</t>
  </si>
  <si>
    <t>· Não toque em recipientes danificados ou matérias derramadas a menos que tenha vestido a roupa de proteção adequada.</t>
  </si>
  <si>
    <t>· Use ferramentas antideflagrantes limpas, para recolher o material e coloque-o em recipientes plásticos cobertos para posteriormente ser encaminhado.</t>
  </si>
  <si>
    <t>· Para um contacto pequeno com a pele, evite a espalhar a matéria sobre a pele ainda não afetada.</t>
  </si>
  <si>
    <t>Matérias sujeitas a inflamação espontânea</t>
  </si>
  <si>
    <t>· Pode inflamar-se em contacto com o ar húmido ou humidade.</t>
  </si>
  <si>
    <t>· Pode arder rapidamente com efeito de jato de fogo (flare).</t>
  </si>
  <si>
    <t>· Alguns reagem violentamente ou explosivamente em contacto com a água.</t>
  </si>
  <si>
    <t>· Alguns podem decompor-se explosivamente quando aquecidos ou envolvidos num incêndio.</t>
  </si>
  <si>
    <t>· A inalação dos produtos da decomposição pode causar ferimentos graves ou morte.</t>
  </si>
  <si>
    <t>ATENÇÃO: O Pentaborano (UN 1380) É altamente tóxico e pode ser fatal se inalado, ingerido ou absorvido pela pele.</t>
  </si>
  <si>
    <t>· Isole em todas as direções, a área de fuga ou derrame num raio mínimo de 50 metros (150 pés) para líquidos, e 25 metros (75 pés) para sólidos.</t>
  </si>
  <si>
    <r>
      <t>· NÃO UTILIZE ÁGUA, ESPUMA OU CO</t>
    </r>
    <r>
      <rPr>
        <b/>
        <vertAlign val="subscript"/>
        <sz val="10"/>
        <color indexed="8"/>
        <rFont val="Arial"/>
        <family val="2"/>
      </rPr>
      <t>2</t>
    </r>
    <r>
      <rPr>
        <b/>
        <sz val="10"/>
        <color indexed="8"/>
        <rFont val="Arial"/>
        <family val="2"/>
      </rPr>
      <t xml:space="preserve"> NA PRÓPRIA MATÉRIA.</t>
    </r>
  </si>
  <si>
    <t>ATENÇÃO: Para um incêndio de Xantatos, UN3342 ou Ditionitos (Hidrossulfitos) UN1384, UN1923 e UN1929, INUNDAR COMPLETAMENTE COM ÁGUA O FOGO, menor ou maior, para interromper a reação. Cobrir o fogo é ineficaz porque estas matérias não necessitam de ar para arder.</t>
  </si>
  <si>
    <t>· Pó químico seco, carbonato de sódio, cal. ou areia SECA. EXCETO para UN 1384, UN 1923, UN 1929 e UN3342.</t>
  </si>
  <si>
    <r>
      <t xml:space="preserve">· Areia SECA, pó químico seco, carbonato de sódio ou cal. </t>
    </r>
    <r>
      <rPr>
        <b/>
        <sz val="10"/>
        <rFont val="Arial"/>
        <family val="2"/>
      </rPr>
      <t>EXCETO para UN1384, UN1923, UN1929 e UN3342</t>
    </r>
    <r>
      <rPr>
        <sz val="10"/>
        <rFont val="Arial"/>
        <family val="2"/>
      </rPr>
      <t xml:space="preserve"> ou retire-se da área e deixe arder.</t>
    </r>
  </si>
  <si>
    <r>
      <t xml:space="preserve">ATENÇÃO: </t>
    </r>
    <r>
      <rPr>
        <sz val="10"/>
        <rFont val="Arial"/>
        <family val="2"/>
      </rPr>
      <t xml:space="preserve">O </t>
    </r>
    <r>
      <rPr>
        <b/>
        <sz val="10"/>
        <rFont val="Arial"/>
        <family val="2"/>
      </rPr>
      <t xml:space="preserve">UN3342 </t>
    </r>
    <r>
      <rPr>
        <sz val="10"/>
        <rFont val="Arial"/>
        <family val="2"/>
      </rPr>
      <t>quando inundado com água continuará a gerar vapores inflamáveis de dissulfureto de carbono.</t>
    </r>
  </si>
  <si>
    <t>· Não ponha água dentro dos recipientes, não permitir que a água entre em contacto com a matéria.</t>
  </si>
  <si>
    <t>ATENÇÃO: Para derrames de Xantatos, UN 3342, e Ditionito (Hidrossulfito), UN 1384, UN 1923 e UN 1929, dissolva em 5 partes de água e recolha para encaminhar adequadamente.</t>
  </si>
  <si>
    <t>· Cubra com terra SECA, areia SECA ou outro material não-combustível seguido por um lençol plástico para minimizar a propagação ou contacto com a chuva.</t>
  </si>
  <si>
    <t>Matérias sujeitas a inflamação espontânea- Tóxicas e/ou Corrosivas (reativas ao ar)</t>
  </si>
  <si>
    <t>· Extremamente inflamável; Inflama-se por si próprio se exposto ao ar.</t>
  </si>
  <si>
    <t>· Arde rapidamente, produzindo fumo denso, branco e irritante.</t>
  </si>
  <si>
    <t>· A matéria pode ser transportada na forma fundida.</t>
  </si>
  <si>
    <t>· As matérias corrosivas em contacto com metais podem produzir Hidrogénio (gás inflamável).</t>
  </si>
  <si>
    <r>
      <t>·</t>
    </r>
    <r>
      <rPr>
        <b/>
        <sz val="10"/>
        <rFont val="Arial"/>
        <family val="2"/>
      </rPr>
      <t xml:space="preserve"> TÓXICO; </t>
    </r>
    <r>
      <rPr>
        <sz val="10"/>
        <rFont val="Arial"/>
        <family val="2"/>
      </rPr>
      <t>A ingestão da substância ou inalação dos produtos de decomposição podem causar ferimentos graves ou a morte.</t>
    </r>
  </si>
  <si>
    <t>· Alguns efeitos podem ser sentidos devido à absorção pela pele.</t>
  </si>
  <si>
    <t>· Para o Fósforo (n.º ONU 1381): Deve ser usado vestuário de proteção especial aluminizado, quando existe a possibilidade de contacto direto com a matéria.</t>
  </si>
  <si>
    <t>· Água pulverizada, terra ou areia molhadas.</t>
  </si>
  <si>
    <t>· Não espalhe as matérias derramadas com jato de água em alta pressão.</t>
  </si>
  <si>
    <t>· Cubra com água, areia ou terra. Coloque o produto num recipiente metálico e mantenha o material debaixo de água.</t>
  </si>
  <si>
    <t>· Faça barreiras de contenção para posteriormente recolher e cubra com areia ou terra molhadas.</t>
  </si>
  <si>
    <t>· Em caso de contacto com a matéria, mantenha as áreas da pele expostas dentro de água ou cobertas com ligaduras molhadas até receber assistência médica.</t>
  </si>
  <si>
    <t>· Remova e isole roupas e calçado contaminados no local e coloque-os em recipientes de metal cheios de água; Constituem um risco de incêndio caso sequem.</t>
  </si>
  <si>
    <t>Matérias que reagem com a água - Corrosivas</t>
  </si>
  <si>
    <t>· CORROSIVA e/ou TÓXICA; A inalação, ingestão ou contacto (pele, olhos) com vapores, poeiras ou a matéria podem causar ferimentos graves, queimaduras ou morte.</t>
  </si>
  <si>
    <t>· A reação com a água pode gerar muito calor que irá aumentar a concentração de vapores no ar.</t>
  </si>
  <si>
    <t>· EXCETO O ANIDRIDO ACÉTICO (UN 1715), QUE É INFLAMÁVEL, alguns destes materiais podem arder, mas nenhum é facilmente inflamável.</t>
  </si>
  <si>
    <t>· A matéria reage com a água (algumas vezes violentamente) libertando gases e escorrências tóxicos e/ ou corrosivos.</t>
  </si>
  <si>
    <t>· Gases inflamáveis/tóxicos podem-se acumular nos espaços confinados (caves, cisternas, veículos-cisterna, vagões-cisterna, tremonhas, etc.).</t>
  </si>
  <si>
    <t>· Os recipientes podem explodir quando aquecidos ou se contaminados com água.</t>
  </si>
  <si>
    <t>· Quando o material não está envolvido num Incêndio, não utilize água sobre o mesmo.</t>
  </si>
  <si>
    <t>· Inunde a área com grandes quantidades de água, enquanto abate os vapores com nevoeiro. Se não houver água suficiente, a equipa de intervenção deve retirar-se.</t>
  </si>
  <si>
    <t>· Use água pulverizada para reduzir os vapores; Não direcione a água diretamente para a área da fuga ou derrame ou para dentro do recipiente.</t>
  </si>
  <si>
    <t>Matérias que reagem com a água (libertam gases inflamáveis)</t>
  </si>
  <si>
    <t>· Produz gases inflamáveis em contacto com a água.</t>
  </si>
  <si>
    <t>· Pode inflamar-se em contacto com água ou ar húmido.</t>
  </si>
  <si>
    <t>· Alguns são transportados em líquidos extremamente inflamáveis.</t>
  </si>
  <si>
    <t>· A inalação ou contacto com vapores ou a matéria pode causar ferimentos graves ou morte.</t>
  </si>
  <si>
    <t>· Pode produzir soluções corrosivas em contacto com a água.</t>
  </si>
  <si>
    <t>· NÃO UTILIZE ÁGUA OU ESPUMA.</t>
  </si>
  <si>
    <t>· Pó químico seco, carbonato de sódio, cal. ou areia.</t>
  </si>
  <si>
    <t>· Areia SECA, pó químico seco, Carbonato de Sódio ou cal ou retire-se da área e deixe arder.</t>
  </si>
  <si>
    <t>Incêndios que envolvam Metais ou Pós (Alumínio, Lítio, Magnésio, etc.)</t>
  </si>
  <si>
    <t>· Use pó químico seco, areia SECA, pó de Cloreto de Sódio ou pó de grafite, ou extintores da classe D; Além disso, para Lítio, pode utilizar também pó Lith-X® ou pó de Cobre. Consulte também o GUIA 170.</t>
  </si>
  <si>
    <t>· NÃO PONHA ÁGUA na matéria derramada ou dentro dos recipientes.</t>
  </si>
  <si>
    <t>· Faça barreiras de contenção para posteriormente recolher; Não aplique água, a menos que receba instruções para o fazer.</t>
  </si>
  <si>
    <t>Derrame de Pó</t>
  </si>
  <si>
    <t>· Cubra o pó do derrame com um lençol plástico ou lona para minimizar a propagação e mantenha o pó seco.</t>
  </si>
  <si>
    <t>· Em caso de contacto com a matéria, limpar imediatamente a pele; lave os olhos ou a pele com água corrente durante pelo menos 20 minutos.</t>
  </si>
  <si>
    <t>Matérias que reagem com a água (libertam gases inflamáveis e tóxicos)</t>
  </si>
  <si>
    <t>· Produz gases inflamáveis e tóxicos em contacto com a água.</t>
  </si>
  <si>
    <t>· Muito tóxico: em contacto com a água produz gás tóxico, que pode ser fatal se inalado.</t>
  </si>
  <si>
    <t>· NÃO UTILIZE ÁGUA OU ESPUMA (A ESPUMA PODE SER UTILIZADA PARA CLOROSSILANOS, VER ABAIXO)</t>
  </si>
  <si>
    <t>· PARA OS CLOROSSILANOS, NÃO USE ÁGUA; Use espuma AFFF resistente ao álcool de média expansão; NÃO USE pós químicos secos, Carbonato de Sódio ou Cal , pois podem libertar grandes quantidades de Hidrogénio (gás inflamável), que pode explodir.</t>
  </si>
  <si>
    <t>Comburentes</t>
  </si>
  <si>
    <t>· Estas matérias aceleram a combustão quando envolvidas num incêndio.</t>
  </si>
  <si>
    <t>· Pode explodir devido ao calor ou contaminação.</t>
  </si>
  <si>
    <t>· Alguns reagem explosivamente com hidrocarbonetos (combustíveis).</t>
  </si>
  <si>
    <t>· A inalação, ingestão ou contacto (pele, olhos), com os vapores ou a matéria pode causar ferimentos graves, queimaduras ou a morte.</t>
  </si>
  <si>
    <r>
      <t xml:space="preserve">· Si hay </t>
    </r>
    <r>
      <rPr>
        <b/>
        <sz val="10"/>
        <color indexed="8"/>
        <rFont val="Arial"/>
        <family val="2"/>
      </rPr>
      <t>nitrato de amonio</t>
    </r>
    <r>
      <rPr>
        <sz val="10"/>
        <color indexed="8"/>
        <rFont val="Arial"/>
        <family val="2"/>
      </rPr>
      <t xml:space="preserve"> dentro de un tanque, carro de ferrocarril o remolque que está involucrado en un incendio, AISLE a 1600 metros (1 milla) a la redonda; también, inicie la evacuación incluyendo a los respondedores de emergencia a 1600 metros (1 milla) a la redonda.</t>
    </r>
  </si>
  <si>
    <t>· Se existir nitrato de amónio numa cisterna, vagão-cisterna, veículo-cisterna ou reboque e estiverem envolvidos num incêndio, ISOLE uma área de 1600 metros em todas as direções; Considere também uma evacuação inicial em redor de 1600 metros.</t>
  </si>
  <si>
    <r>
      <t>· Usar agua. No usar polvos químicos secos o espuma. El uso de CO</t>
    </r>
    <r>
      <rPr>
        <vertAlign val="subscript"/>
        <sz val="10"/>
        <color indexed="8"/>
        <rFont val="Arial"/>
        <family val="2"/>
      </rPr>
      <t>2</t>
    </r>
    <r>
      <rPr>
        <sz val="10"/>
        <color indexed="8"/>
        <rFont val="Arial"/>
        <family val="2"/>
      </rPr>
      <t xml:space="preserve"> y Halon® pueden proveer un control limitado.</t>
    </r>
  </si>
  <si>
    <r>
      <t>· Use água. Não utilize pó químico seco ou espuma. A utilização de CO</t>
    </r>
    <r>
      <rPr>
        <vertAlign val="subscript"/>
        <sz val="10"/>
        <color indexed="8"/>
        <rFont val="Arial"/>
        <family val="2"/>
      </rPr>
      <t>2</t>
    </r>
    <r>
      <rPr>
        <sz val="10"/>
        <color indexed="8"/>
        <rFont val="Arial"/>
        <family val="2"/>
      </rPr>
      <t xml:space="preserve"> e Halon® pode oferecer um controlo limitado.</t>
    </r>
  </si>
  <si>
    <t>· Inunde a área de incêndio com água, à distância.</t>
  </si>
  <si>
    <t>· Use um material não-combustível, como vermiculite ou areia, para absorver o produto e coloque-o num recipiente para posteriormente ser encaminhado.</t>
  </si>
  <si>
    <t>· As roupas contaminadas representam risco de incêndio quando secas.</t>
  </si>
  <si>
    <t>Comburentes – tóxicos</t>
  </si>
  <si>
    <t>· Alguns podem arder rapidamente.</t>
  </si>
  <si>
    <t>· Tóxico por ingestão.</t>
  </si>
  <si>
    <t>· A inalação de poeiras é tóxica.</t>
  </si>
  <si>
    <t>· Faça barreiras de contenção longe da origem do derrame para este ser posteriormente encaminhado.</t>
  </si>
  <si>
    <t>Comburentes – tóxicos (líquidos)</t>
  </si>
  <si>
    <r>
      <t>·</t>
    </r>
    <r>
      <rPr>
        <b/>
        <sz val="10"/>
        <rFont val="Arial"/>
        <family val="2"/>
      </rPr>
      <t xml:space="preserve"> TÓXICO; </t>
    </r>
    <r>
      <rPr>
        <sz val="10"/>
        <rFont val="Arial"/>
        <family val="2"/>
      </rPr>
      <t>A inalação, a ingestão ou o contacto (olhos e pele) com os vapores ou a substância podem causar ferimentos graves ou a morte.</t>
    </r>
  </si>
  <si>
    <t>· Fumos ou poeiras tóxicos podem acumular-se em espaços confinados (caves, cisternas, vagões, etc.).</t>
  </si>
  <si>
    <t>· Use água pulverizada para reduzir os vapores ou desviar a nuvem de vapor.</t>
  </si>
  <si>
    <t>Comburentes (instáveis)</t>
  </si>
  <si>
    <t>· Pode explodir devido à fricção, ao calor ou contaminação.</t>
  </si>
  <si>
    <r>
      <t>·</t>
    </r>
    <r>
      <rPr>
        <b/>
        <sz val="10"/>
        <rFont val="Arial"/>
        <family val="2"/>
      </rPr>
      <t xml:space="preserve"> TÓXICO; </t>
    </r>
    <r>
      <rPr>
        <sz val="10"/>
        <rFont val="Arial"/>
        <family val="2"/>
      </rPr>
      <t>A inalação, a ingestão ou o contacto (olhos e pele) com os vapores, as poeiras ou a substância podem causar ferimentos graves ou a morte.</t>
    </r>
  </si>
  <si>
    <t>- Não coloque água dentro dos recipientes. Pode ocorrer uma reação violenta.</t>
  </si>
  <si>
    <t>Comburentes reativos com a água)</t>
  </si>
  <si>
    <t>· Reage vigorosamente e/ou explosivamente com água.</t>
  </si>
  <si>
    <t>· Produz matérias tóxicas e/ou corrosivas em contacto com a água.</t>
  </si>
  <si>
    <t>· Gases inflamáveis/tóxicos podem-se acumular nas cisternas e nos veículos para transporte a granel.</t>
  </si>
  <si>
    <t>· Alguns podem produzir Hidrogénio, um gás inflamável, quando em contacto com metais.</t>
  </si>
  <si>
    <r>
      <t>·</t>
    </r>
    <r>
      <rPr>
        <b/>
        <sz val="10"/>
        <rFont val="Arial"/>
        <family val="2"/>
      </rPr>
      <t xml:space="preserve"> TÓXICO; </t>
    </r>
    <r>
      <rPr>
        <sz val="10"/>
        <rFont val="Arial"/>
        <family val="2"/>
      </rPr>
      <t>A inalação ou o contacto com o vapor, a substância ou os produtos de decomposição podem causar ferimentos graves ou a morte.</t>
    </r>
  </si>
  <si>
    <t>· Pó químico seco, carbonato de sódio ou cal.</t>
  </si>
  <si>
    <t>Peróxidos Orgânicos (sensíveis ao calor e à contaminação)</t>
  </si>
  <si>
    <t>· A ingestão ou o contacto (pele, olhos) com a matéria podem causar ferimentos graves ou queimaduras.</t>
  </si>
  <si>
    <t>· Considere uma evacuação inicial de pelo menos 250 metros (800 pés) em todas as direções.</t>
  </si>
  <si>
    <r>
      <t>· Es preferible usar agua en forma de niebla o rocío; si no hay agua disponible utilice polvo químico seco, CO</t>
    </r>
    <r>
      <rPr>
        <vertAlign val="subscript"/>
        <sz val="10"/>
        <color indexed="8"/>
        <rFont val="Arial"/>
        <family val="2"/>
      </rPr>
      <t>2</t>
    </r>
    <r>
      <rPr>
        <sz val="10"/>
        <color indexed="8"/>
        <rFont val="Arial"/>
        <family val="2"/>
      </rPr>
      <t xml:space="preserve"> o espuma regular.</t>
    </r>
  </si>
  <si>
    <r>
      <t>· Água pulverizada ou nevoeiro, de preferência; Se água não estiver disponível, use pó químico seco, CO</t>
    </r>
    <r>
      <rPr>
        <vertAlign val="subscript"/>
        <sz val="10"/>
        <color indexed="8"/>
        <rFont val="Arial"/>
        <family val="2"/>
      </rPr>
      <t>2</t>
    </r>
    <r>
      <rPr>
        <sz val="10"/>
        <color indexed="8"/>
        <rFont val="Arial"/>
        <family val="2"/>
      </rPr>
      <t xml:space="preserve"> ou espuma normal.</t>
    </r>
  </si>
  <si>
    <t>· Use água pulverizada ou nevoeiro; Não use jatos de água diretos sobre o produto.</t>
  </si>
  <si>
    <t>· Mantenha a matéria molhada com água pulverizada.</t>
  </si>
  <si>
    <t>· Absorva com material inerte, húmido e não-combustível usando ferramentas limpas antideflagrantes e coloque o produto em recipientes plásticos não selados para posterior encaminhamento.</t>
  </si>
  <si>
    <t>· Retire imediatamente o material da pele.</t>
  </si>
  <si>
    <t>Peróxidos Orgânicos (sensíveis ao calor, à contaminação e à fricção)</t>
  </si>
  <si>
    <t>· Água pulverizada ou nevoeiro, de preferência; Se água não estiver disponível, use pó químico seco, CO2 ou espuma normal.</t>
  </si>
  <si>
    <t>Baterias de iões de lítio</t>
  </si>
  <si>
    <t>· As baterias de iões de Lítio contêm um eletrólito líquido inflamável que pode vazar, inflamar e produzir faíscas quando submetido a temperaturas elevadas (&gt; 150°C (302°F)), quando danificadas ou utilizadas de forma indevida (por exemplo: dano mecânico ou sobrecarga elétrica).</t>
  </si>
  <si>
    <t>· Pode inflamar outras baterias nas proximidades.</t>
  </si>
  <si>
    <t>· O contacto com o eletrólito da bateria pode ser irritante para a pele, olhos e membranas mucosas.</t>
  </si>
  <si>
    <t>· As baterias a arder podem libertar Fluoreto de Hidrogénio, um gás tóxico (ver GUIA 125).</t>
  </si>
  <si>
    <t>· Os fumos podem causar tonturas ou asfixia.</t>
  </si>
  <si>
    <t>· Se um vagão ou reboque estiverem envolvidos num incêndio, ISOLE uma área de 500 metros (1/3 milhas) em todas as direções; Inicie também uma evacuação inicial, incluindo as equipas de emergência, de uma área de 500 metros (1/3 milhas) em todas as direções</t>
  </si>
  <si>
    <t>· Absorva com terra, areia ou outro material absorvente não combustível.</t>
  </si>
  <si>
    <t>· As baterias com fugas e o material absorvente contaminado devem ser colocados em recipientes metálicos.</t>
  </si>
  <si>
    <t>Peróxidos Orgânicos (sensíveis ao calor e à contaminação / sujeitos a regulação de temperatura)</t>
  </si>
  <si>
    <t>· Pode explodir devido ao calor, contaminação ou perda da regulação da temperatura.</t>
  </si>
  <si>
    <t>· Estas matérias são particularmente sensíveis ao aumento de temperatura. Acima de uma determinada “Temperatura de Regulação”, estas decompõem-se violentamente e incendeiam-se.</t>
  </si>
  <si>
    <t>· Pode inflamar-se espontaneamente em contacto como ar.</t>
  </si>
  <si>
    <t>· A temperatura da matéria deve ser mantida sempre igual ou inferior à "temperatura de regulação".</t>
  </si>
  <si>
    <t>· ATENÇÃO, O RECIPIENTE PODE EXPLODIR.</t>
  </si>
  <si>
    <t>· NÃO permita que a matéria aqueça. Use um agente refrigerante como o gelo seco ou gelo (use luvas de proteção térmica) para arrefecimento. Se não estiver disponível ou não puder ser obtido, evacue a área imediatamente.</t>
  </si>
  <si>
    <t>Matérias (auto reativas)</t>
  </si>
  <si>
    <t>· A auto-decomposição ou auto-ignição pode ser desencadeada pelo calor, reação química, fricção ou choque/ impacto.</t>
  </si>
  <si>
    <r>
      <t xml:space="preserve">· Aquellas sustancias designadas con una </t>
    </r>
    <r>
      <rPr>
        <b/>
        <sz val="10"/>
        <color indexed="8"/>
        <rFont val="Arial"/>
        <family val="2"/>
      </rPr>
      <t xml:space="preserve">(P) </t>
    </r>
    <r>
      <rPr>
        <sz val="10"/>
        <color indexed="8"/>
        <rFont val="Arial"/>
        <family val="2"/>
      </rPr>
      <t>pueden polimerizar explosivamente cuando se calientan o están involucradas en un incendio.</t>
    </r>
  </si>
  <si>
    <t>· Pode arder violentamente. A decomposição ou polimerização pode ser auto-acelerada e produzir grandes quantidades de gases.</t>
  </si>
  <si>
    <t>· Os vapores ou pó podem formar misturas explosivas com o ar.</t>
  </si>
  <si>
    <t>· Pode produzir gases irritantes, tóxicos e/ou corrosivos.</t>
  </si>
  <si>
    <t>Matérias (auto reativas / sujeitas a regulação de temperatura)</t>
  </si>
  <si>
    <t>· A decomposição auto-acelerada pode ocorrer se a temperatura de regulação específica não for mantida.</t>
  </si>
  <si>
    <t>· Estas matérias são particularmente sensíveis ao aumento de temperatura. Acima de uma determinada “Temperatura de Regulação”, estas decompõem-se ou polimerizam violentamente e podem incendiar-se.</t>
  </si>
  <si>
    <r>
      <t xml:space="preserve">· Aquellas sustancias designadas con una </t>
    </r>
    <r>
      <rPr>
        <b/>
        <sz val="10"/>
        <color indexed="8"/>
        <rFont val="Arial"/>
        <family val="2"/>
      </rPr>
      <t>(P)</t>
    </r>
    <r>
      <rPr>
        <sz val="10"/>
        <color indexed="8"/>
        <rFont val="Arial"/>
        <family val="2"/>
      </rPr>
      <t xml:space="preserve"> pueden polimerizar explosivamente cuando se calientan o están involucradas en un incendio.</t>
    </r>
  </si>
  <si>
    <t>Matérias - Tóxicas (não combustíveis)</t>
  </si>
  <si>
    <r>
      <t xml:space="preserve">· </t>
    </r>
    <r>
      <rPr>
        <b/>
        <sz val="10"/>
        <rFont val="Arial"/>
        <family val="2"/>
      </rPr>
      <t>Muito tóxico:</t>
    </r>
    <r>
      <rPr>
        <sz val="10"/>
        <rFont val="Arial"/>
        <family val="2"/>
      </rPr>
      <t xml:space="preserve"> · Pode ser mortal se inalado, ingerido ou absorvido através da pele.</t>
    </r>
  </si>
  <si>
    <t>· Evite qualquer contacto com a pele.</t>
  </si>
  <si>
    <t>· Não-combustível; A matéria em si não arde mas pode decompor-se quando aquecida e produzir vapores corrosivos e/ou tóxicos.</t>
  </si>
  <si>
    <t>· O escoamento pode poluir os cursos de água.</t>
  </si>
  <si>
    <r>
      <t>· Pó químico seco, CO</t>
    </r>
    <r>
      <rPr>
        <vertAlign val="subscript"/>
        <sz val="10"/>
        <color indexed="8"/>
        <rFont val="Arial"/>
        <family val="2"/>
      </rPr>
      <t>2</t>
    </r>
    <r>
      <rPr>
        <sz val="10"/>
        <color indexed="8"/>
        <rFont val="Arial"/>
        <family val="2"/>
      </rPr>
      <t xml:space="preserve"> ou água pulverizada.</t>
    </r>
  </si>
  <si>
    <t>· Cubra com um lençol de plástico para prevenir a propagação.</t>
  </si>
  <si>
    <t>- NÃO COLOQUE ÁGUA DENTRO DOS RECIPIENTES.</t>
  </si>
  <si>
    <t>Matérias - Tóxicas (combustíveis)</t>
  </si>
  <si>
    <t>· Material combustível: pode arder mas não se incendeia facilmente.</t>
  </si>
  <si>
    <t>Matérias - Tóxicas e/ou Corrosivas (combustíveis)</t>
  </si>
  <si>
    <r>
      <t>· Pó químico seco, CO</t>
    </r>
    <r>
      <rPr>
        <vertAlign val="subscript"/>
        <sz val="10"/>
        <color indexed="8"/>
        <rFont val="Arial"/>
        <family val="2"/>
      </rPr>
      <t>2</t>
    </r>
    <r>
      <rPr>
        <sz val="10"/>
        <color indexed="8"/>
        <rFont val="Arial"/>
        <family val="2"/>
      </rPr>
      <t>, espuma resistente ao álcool ou água pulverizada.</t>
    </r>
  </si>
  <si>
    <t>Matérias - Tóxicas e/ou Corrosivas (não combustíveis)</t>
  </si>
  <si>
    <t>· Alguns são comburentes e podem inflamar outros materiais combustíveis (madeira, óleo, tecido, etc.).</t>
  </si>
  <si>
    <t>· Para os veículos e equipamentos elétricos também deverá ser consultado o GUIA 147 (baterias de iões de lítio) ou o GUIA 138 (acumuladores de sódio).</t>
  </si>
  <si>
    <t>Matérias - Tóxicas e/ou Corrosivas (inflamáveis / sensíveis à água)</t>
  </si>
  <si>
    <t>· Os vapores formam misturas explosivas com o ar: Perigo de explosão dentro de edifícios, ao ar livre e nos esgotos.</t>
  </si>
  <si>
    <t>· As matérias reagem com a água (algumas vezes violentamente) libertando gases e escorrências inflamáveis, tóxicos ou corrosivos.</t>
  </si>
  <si>
    <r>
      <t xml:space="preserve">· </t>
    </r>
    <r>
      <rPr>
        <b/>
        <sz val="10"/>
        <rFont val="Arial"/>
        <family val="2"/>
      </rPr>
      <t>TÓXICO;</t>
    </r>
    <r>
      <rPr>
        <sz val="10"/>
        <rFont val="Arial"/>
        <family val="2"/>
      </rPr>
      <t xml:space="preserve"> A inalação, a ingestão ou o contacto (olhos e pele) com os vapores, as poeiras ou a substância podem causar ferimentos graves ou a morte.</t>
    </r>
  </si>
  <si>
    <t>· Os Bromoacetatos e os Cloroacetatos são extremamente irritantes/ lacrimejantes (causam irritação dos olhos e derrame de lágrimas).</t>
  </si>
  <si>
    <t>· A reação com água ou ar húmido liberta gases tóxicos, corrosivos ou inflamáveis.</t>
  </si>
  <si>
    <t>· Nota: A maioria das espumas reage com a matéria libertando gases corrosivos/ tóxicos.</t>
  </si>
  <si>
    <r>
      <t>PRECAUCIÓN: Para el Cloruro de Acetilo (UN1717), use únicamente CO</t>
    </r>
    <r>
      <rPr>
        <b/>
        <vertAlign val="subscript"/>
        <sz val="10"/>
        <color indexed="8"/>
        <rFont val="Arial"/>
        <family val="2"/>
      </rPr>
      <t>2</t>
    </r>
    <r>
      <rPr>
        <b/>
        <sz val="10"/>
        <color indexed="8"/>
        <rFont val="Arial"/>
        <family val="2"/>
      </rPr>
      <t xml:space="preserve"> o polvo químico seco.</t>
    </r>
  </si>
  <si>
    <r>
      <t>ATENÇÃO: Para o Cloreto de Acetilo (UN 1717), use apenas CO</t>
    </r>
    <r>
      <rPr>
        <b/>
        <vertAlign val="subscript"/>
        <sz val="10"/>
        <color indexed="8"/>
        <rFont val="Arial"/>
        <family val="2"/>
      </rPr>
      <t>2</t>
    </r>
    <r>
      <rPr>
        <b/>
        <sz val="10"/>
        <color indexed="8"/>
        <rFont val="Arial"/>
        <family val="2"/>
      </rPr>
      <t xml:space="preserve"> ou pó químico seco.</t>
    </r>
  </si>
  <si>
    <t>· CO2, pó químico seco, areia seca, espuma resistente ao álcool.</t>
  </si>
  <si>
    <t>Matérias - Tóxicas e/ou Corrosivas (combustíveis / sensíveis à água)</t>
  </si>
  <si>
    <r>
      <t>· Use vestuário de proteção química especificamente recomendadas pelo fabricante q</t>
    </r>
    <r>
      <rPr>
        <b/>
        <sz val="10"/>
        <color indexed="8"/>
        <rFont val="Arial"/>
        <family val="2"/>
      </rPr>
      <t>uando NÃO houver RISCO DE INCÊNDIO.</t>
    </r>
  </si>
  <si>
    <t>Matérias - Tóxicas e/ou Corrosivas (não combustíveis / sensíveis à água)</t>
  </si>
  <si>
    <t>· A reação com água ou ar húmido pode libertar gases tóxicos, corrosivos ou inflamáveis.</t>
  </si>
  <si>
    <t>· UN1796, UN1802, UN1826, UN2032, UN3084, UN3085 e, em concentrações superiores a 65%, o UN2031, podem atuar como matérias comburentes Consulte também o GUIA 140.</t>
  </si>
  <si>
    <t>· Os vapores podem acumular-se em espaços confinados (caves, cisternas, vagões cisterna/fechados, etc.).</t>
  </si>
  <si>
    <t>· A matéria pode reagir com a água (algumas vezes violentamente) libertando gases e escorrências tóxicos e/ou corrosivos.</t>
  </si>
  <si>
    <t>· Nota: Algumas espumas reagem com a matéria libertando gases corrosivos/ tóxicos.</t>
  </si>
  <si>
    <t>· CO2 (exceto para os Cianetos), pó químico seco, areia seca, espuma resistente ao álcool.</t>
  </si>
  <si>
    <r>
      <t xml:space="preserve">· </t>
    </r>
    <r>
      <rPr>
        <b/>
        <sz val="10"/>
        <color indexed="8"/>
        <rFont val="Arial"/>
        <family val="2"/>
      </rPr>
      <t>En caso de contacto de la piel con Ácido Fluorhídrico (UN1790)</t>
    </r>
    <r>
      <rPr>
        <sz val="10"/>
        <color indexed="8"/>
        <rFont val="Arial"/>
        <family val="2"/>
      </rPr>
      <t>, si hay gel de gluconato de calcio disponible, enjuague 5 minutos y luego aplique el gel. De lo contrario, continúe enjuagando hasta que el tratamiento médico esté disponible.</t>
    </r>
  </si>
  <si>
    <r>
      <t xml:space="preserve">· </t>
    </r>
    <r>
      <rPr>
        <b/>
        <sz val="10"/>
        <color indexed="8"/>
        <rFont val="Arial"/>
        <family val="2"/>
      </rPr>
      <t>Em caso de contacto da pele com Ácido Fluorídrico (UN1790)</t>
    </r>
    <r>
      <rPr>
        <sz val="10"/>
        <color indexed="8"/>
        <rFont val="Arial"/>
        <family val="2"/>
      </rPr>
      <t>, se houver gel de gluconato de cálcio disponível, enxaguar por 5 minutos e depois aplicar o gel. Caso contrário, continue a lavar até que o tratamento médico esteja disponível.</t>
    </r>
  </si>
  <si>
    <t xml:space="preserve">Matérias infecciosas </t>
  </si>
  <si>
    <t>· A inalação ou contacto com a matéria pode causar infecção, doença ou morte.</t>
  </si>
  <si>
    <t>• As matérias infecciosas da Categoria A (UN2814, UN2900 ou UN3549) são mais perigosas, ou estão numa forma mais perigosa, do que as matérias infecciosas expedidas como Matérias biológicas, Categoria B (UN3373) ou resíduos hospitalares/resíduos médicos (UN3291).</t>
  </si>
  <si>
    <t>· As embalagens danificadas que contêm CO2 sólido como refrigerante podem produzir água ou gelo a partir da condensação do ar. Não toque neste sólido ou líquido porque poderá estar contaminado pelo conteúdo da embalagem.</t>
  </si>
  <si>
    <r>
      <t>· O contato com CO</t>
    </r>
    <r>
      <rPr>
        <vertAlign val="subscript"/>
        <sz val="10"/>
        <color indexed="8"/>
        <rFont val="Arial"/>
        <family val="2"/>
      </rPr>
      <t>2</t>
    </r>
    <r>
      <rPr>
        <sz val="10"/>
        <color indexed="8"/>
        <rFont val="Arial"/>
        <family val="2"/>
      </rPr>
      <t xml:space="preserve"> sólido pode causar ferimentos graves, queimaduras e/ou congelamento.</t>
    </r>
  </si>
  <si>
    <t>· Alguns destes materiais podem arder, mas nenhum é facilmente inflamável.</t>
  </si>
  <si>
    <t>· Alguns podem produzir Hidrogénio gasoso inflamável quando em contacto com metais.</t>
  </si>
  <si>
    <t>· Consulte os documentos de transporte para identificar a matéria envolvida.</t>
  </si>
  <si>
    <t>· Use o seu critério na seleção do vestuário de proteção com base na quantidade de material existente e possíveis vias de exposição.</t>
  </si>
  <si>
    <t>· Use proteção respiratória adequada, como máscara testada N95 (pelo menos), máscara com sistema de ventilação motorizado ou aparelho respiratório autónomo de pressão positiva (ex.: ARICA com pressão positiva).</t>
  </si>
  <si>
    <t>· Use proteção corporal completa (por exemplo, fato Tyvek), máscara facial e luvas descartáveis ​​impermeáveis ​​(por exemplo, látex ou nitrilo).</t>
  </si>
  <si>
    <t>· Utilize calçado adequado; cobre sapatos descartáveis ​​podem ser usados ​​para evitar contaminação.</t>
  </si>
  <si>
    <t>· Luvas resistentes a perfurações e cortes devem ser usadas sobre luvas impermeáveis ​​se houver objetos pontiagudos (por exemplo, vidros quebrados, agulhas).</t>
  </si>
  <si>
    <t>· Use luvas isolantes (por exemplo, luvas crioprotetoras), sobre luvas impermeáveis, ​​ao manusear gelo seco (UN1845).</t>
  </si>
  <si>
    <t>· Descontamine as roupas de proteção e os equipamentos de proteção individual após o uso e antes da limpeza ou descarte, usando um desinfetante químico compatível (por exemplo, solução de lixívia a 10%, equivalente a 0,5% de hipoclorito) ou através de tecnologia ou processo de descontaminação validado (por exemplo, autoclavagem).</t>
  </si>
  <si>
    <t>· Para mias informação sobre descontaminação, consulte a página 362.</t>
  </si>
  <si>
    <t>· Cubra a embalagem danificada ou material derramado com um material absorvente como uma toalha de papel ou um pano. Começando pela periferia, despeje lixívia ou outro desinfetante químico para saturar. Mantenha o material absorvente embebido com lixívia ou outro desinfetante.</t>
  </si>
  <si>
    <t>· Mova as vítimas para um local seguro e isolado se puder fazê-lo de forma segura.</t>
  </si>
  <si>
    <t>ATENÇÃO: A vítima pode ser uma fonte de contaminação.</t>
  </si>
  <si>
    <t>· Em caso de contacto com a matéria, lave imediatamente olhos com água corrente e lave a pele com água e sabão durante pelo menos 20 minutos. Evite danificar a superfície da pele.</t>
  </si>
  <si>
    <t>· Os efeitos relacionados com a exposição (inalação, ingestão, punção/inoculação ou contacto com a pele) podem ser retardados. A vítima deve consultar um profissional de saúde para obter informações sobre sintomas e tratamentos.</t>
  </si>
  <si>
    <t>· Para obter apoio adicional, contacte o Centro de Informação Antivenenos (CIAV).</t>
  </si>
  <si>
    <t>Matérias (irritantes)</t>
  </si>
  <si>
    <t>· A inalação de vapores ou poeiras é extremamente irritante.</t>
  </si>
  <si>
    <t>· Pode causar ardor nos olhos e provocar lágrimas.</t>
  </si>
  <si>
    <t>· Pode causar tosse, dificuldades respiratórias e náuseas.</t>
  </si>
  <si>
    <t>· Os efeitos de uma exposição breve duram apenas alguns minutos.</t>
  </si>
  <si>
    <t>· A exposição numa área confinada pode ser muito prejudicial.</t>
  </si>
  <si>
    <t>· Os efeitos devem desaparecer após exposição ao ar fresco durante cerca de dez minutos.</t>
  </si>
  <si>
    <t>· O contacto com a matéria pode provocar irritação ou queimaduras na pele e nos olhos.</t>
  </si>
  <si>
    <t>· A maioria dos vapores é mais pesada do que o ar.</t>
  </si>
  <si>
    <t>· As misturas de ar/vapor podem explodir quando incendiadas.</t>
  </si>
  <si>
    <t>· O recipiente pode rebentar quando exposto ao calor de um incêndio.</t>
  </si>
  <si>
    <t>· Recolha com areia, terra ou outro tipo de absorvente incombustível.</t>
  </si>
  <si>
    <t>Matérias Radioativas (nível de radiação reduzido)</t>
  </si>
  <si>
    <t>· A radiação apresenta riscos mínimos para trabalhadores dos transportes, o pessoal de resposta a emergência e o público durante acidentes de transporte. A durabilidade do pacote é tanto maior quanto maior for o potencial de perigo da radioatividade do conteúdo.</t>
  </si>
  <si>
    <t>· Níveis muito reduzidos de matérias radioativas contidos e níveis reduzidos de radiação fora do pacote resultam em riscos reduzidos para as pessoas. Os pacotes danificados podem libertar quantidades mensuráveis de material radioativo, mas é expectável que resulte em riscos reduzidos.</t>
  </si>
  <si>
    <t>· Alguns materiais radioativos não podem ser detetados pelos instrumentos habitualmente disponíveis.</t>
  </si>
  <si>
    <t>· Os pacotes não têm etiquetas RADIOACTIVE I, II ou III. Alguns podem ter etiquetas SEM TEXTO (só o pictograma) ou podem ter a palavra “Radioactive” marcada na embalagem.</t>
  </si>
  <si>
    <t>· Alguns destes materiais podem arder, mas a maioria não é facilmente inflamável.</t>
  </si>
  <si>
    <t>· Muitos têm embalagens exteriores de cartão; O conteúdo (grande ou pequeno) pode ter diversos formatos.</t>
  </si>
  <si>
    <t>· A radioatividade não muda a inflamabilidade ou outras propriedades das matérias.</t>
  </si>
  <si>
    <t>· A prioridade para o resgate, salvamento, primeiros socorros, combate a incêndios e a outros perigos é mais alta do que a prioridade para a medição dos níveis de radiação.</t>
  </si>
  <si>
    <t>· A Autoridade responsável para as matérias radioativas (ATI) deve ser notificada sobre as condições do acidente. A ATI é geralmente responsável pelas decisões quanto às consequências radiológicas e fim da situação de emergência.</t>
  </si>
  <si>
    <t>· Detenha ou isole pessoas ilesas ou equipamentos suspeitos de estarem contaminados; atrase a descontaminação e limpeza até que instruções sejam recebidas da Autoridade responsável em Emergências Radiológicas (ATI).</t>
  </si>
  <si>
    <t>· O aparelho respiratório autónomo com pressão positiva (ex.: ARICA com pressão positiva) e o vestuário de proteção para atuação em incêndio estrutural proporcionam uma proteção adequada.</t>
  </si>
  <si>
    <t>· Quando uma grande quantidade deste material está envolvida num incêndio maior, considere uma distância de evacuação inicial de 300 metros (1000 pés) em todas as direções.</t>
  </si>
  <si>
    <t>· A presença de matérias radioativas não influencia os processos de controlo do incêndio e não deve influenciar a seleção das técnicas a usar.</t>
  </si>
  <si>
    <t>· Não mova volumes danificados; Mova os volumes não danificadas para fora da zona de incêndio.</t>
  </si>
  <si>
    <t>· Água pulverizada, nevoeiro (quantidades para inundar).</t>
  </si>
  <si>
    <t>· Não toque em embalagens danificadas ou matérias derramadas.</t>
  </si>
  <si>
    <t>· Cubra o líquido derramado com areia, terra ou outro material absorvente não-combustível.</t>
  </si>
  <si>
    <t>· Cubra o pó espalhado com lençóis de plástico ou lonas para minimizar a propagação.</t>
  </si>
  <si>
    <t>· Assegure-se que o pessoal médico está ciente das matérias envolvidas, toma precauções para se proteger e impede a propagação da contaminação.</t>
  </si>
  <si>
    <t>· A prestação de cuidados médicos tem prioridade sobre os procedimentos de proteção radiológica.</t>
  </si>
  <si>
    <t>· Preste os primeiros socorros conforme a natureza da lesão.</t>
  </si>
  <si>
    <t>· Não atrase o tratamento e o transporte de uma pessoa gravemente ferida.</t>
  </si>
  <si>
    <t>· Os feridos que estiveram em contacto com o material libertado, não constituem um perigo grave para as pessoas, os equipamentos ou as instalações.</t>
  </si>
  <si>
    <t>Matérias Radioativas (radiação de nível reduzido a moderado)</t>
  </si>
  <si>
    <t>· Os pacotes não danificados são seguros. O conteúdo dos pacotes danificados pode causar elevada exposição à radiação externa, ou exposição à radiação externa e interna se o conteúdo for libertado.</t>
  </si>
  <si>
    <t>· Perigo radiação reduzido, quando a matéria estiver dentro do recipiente. Se a matéria se libertar do pacote ou do recipiente, o perigo varia entre reduzido e moderado. O nível do perigo dependerá do tipo e da quantidade de radioatividade, o tipo de material em que se encontra, e/ou a superfície onde está.</t>
  </si>
  <si>
    <t>· Algumas matérias podem ser libertadas das embalagens durante acidentes de gravidade moderada, mas os riscos para as pessoas não são grandes.</t>
  </si>
  <si>
    <t>· As matérias radioativas libertadas ou objetos contaminados são normalmente visíveis se o pacote romper.</t>
  </si>
  <si>
    <t>· Alguns carregamentos de uso exclusivo de materiais a granel e embalados não têm etiquetas “RADIOACTIVE”. Etiquetas, marcações e documentos de transporte fornecem a identificação da matéria.</t>
  </si>
  <si>
    <t>· Quando um pacote presenta uma etiqueta de "RADIOACTIVE" e outra etiqueta de perigo secundário, siga os GUIAS para esses perigos. Geralmente o segundo perigo é maior que o perigo de radiação.</t>
  </si>
  <si>
    <t>· As águas de combate a incêndios na carga podem causar poluição de baixo nível.</t>
  </si>
  <si>
    <t>· As aparas ou grânulos metálicos de Urânio e de Tório podem inflamar-se espontaneamente se expostas ao ar (ver GUIA 136).</t>
  </si>
  <si>
    <t>· Os Nitratos são oxidantes (comburentes) e podem inflamar outros combustíveis (ver GUIA 141).</t>
  </si>
  <si>
    <t>· Faça barreiras de contenção para recolher grandes derrames líquidos.</t>
  </si>
  <si>
    <t>Matérias Radioativas (radiação de nível reduzido a elevado)</t>
  </si>
  <si>
    <t>· Os pacotes do tipo A (embalagens cartonadas, caixas, garrafas, objetos, etc.), identificados como “Tipo A” por marcas nos pacotes ou pelos documentos de transporte não contêm matéria em quantidade suficiente para pôr em risco a vida. Libertações parciais podem ser esperadas se os pacotes do “Tipo A” forem danificados em acidentes de gravidade moderada.</t>
  </si>
  <si>
    <t>· Os pacotes do tipo “B” e tipo “C”, (pequenos e grandes, normalmente de metal) contêm as quantidades mais perigosas. Estes podem ser identificados por marcas no pacote ou pelos documentos de transporte. Condições com risco de vida só podem existir se o conteúdo for libertado ou se a blindagem do pacote falhar. Devido à conceção, avaliação e ensaio dos pacotes, estas condições são esperadas apenas para acidentes da extrema gravidade.</t>
  </si>
  <si>
    <t>· Los raros transportes bajo la condición "Acuerdos Especiales" pueden ser de embalajes del Tipo A, Tipo B o Tipo C. El tipo de embalaje debe figurar en los embalajes y los detalles de envío se encuentran en los documentos de embarque.</t>
  </si>
  <si>
    <t>· Os raros carregamentos “Por Arranjo Especial” podem ser de pacotes do Tipo A, Tipo B ou Tipo C. O tipo de pacote estará identificado nos pacotes, e os pormenores do carregamento estarão nos documentos de transporte.</t>
  </si>
  <si>
    <t>· As etiquetas de perigo radioativo da categoria “I” Branco, indicam os níveis de radiação fora de um pacote único, isolado, não danificado e estes são muito reduzidos (menos de 0,005 mSv/h (0,5 mrem/h)).</t>
  </si>
  <si>
    <t>· Os pacotes radioativo com etiquetas Amarelas das categorias “II” e “III” contêm níveis mais elevados de radiação. O índice de transporte (IT/ TI – transport index) na etiqueta, identifica o nível máximo de radiação em mrem/h a um metro de distância, de um único pacote isolado e não danificado.</t>
  </si>
  <si>
    <t>· A água resultante do combate ao incêndio da carga pode causar poluição.</t>
  </si>
  <si>
    <t>· Os pacotes do tipo B são concebidos e avaliados para resistir ao envolvimento total pelas chamas a temperaturas de 800°C (1475°F) por um período de 30 minutos.</t>
  </si>
  <si>
    <t>· O aparelho respiratório autónomo com pressão positiva (ex.: ARICA com pressão positiva) e o vestuário e equipamento de proteção para atuação em incêndio estrutural proporcionam uma proteção adequada contra a exposição à radiação interna, mas não contra a exposição à radiação externa.</t>
  </si>
  <si>
    <t>· Uma superfície exterior ligeiramente danificada ou molhada raramente indica danos na embalagem. A maioria das embalagens contendo líquidos possui um recipiente interior e/ou absorventes.</t>
  </si>
  <si>
    <t>Matérias Radioativas (forma especial / nível de radiação externa reduzido a elevado)</t>
  </si>
  <si>
    <t>· Os pacotes não danificados são seguros; O conteúdo dos pacotes danificados pode causar exposição à radiação externa, que aumenta se o conteúdo (cápsulas da fonte) for libertado.</t>
  </si>
  <si>
    <t>· A contaminação e riscos de radiação interna não são esperados, mas não são impossíveis.</t>
  </si>
  <si>
    <t>· Os pacotes do tipo A (embalagens cartonadas, caixas, garrafas, objetos, etc.), identificados como “Tipo A” por marcas nos pacotes ou pelos documentos de transporte não contêm matéria em quantidade suficiente para pôr em risco a vida. As fontes radioativas podem ser libertadas se os pacotes do “Tipo A” forem danificados em acidentes de gravidade moderada.</t>
  </si>
  <si>
    <t>· A radiação do conteúdo do pacote, normalmente em cápsulas de metal durável, pode ser detetada pela maioria dos instrumentos de medição de radiação.</t>
  </si>
  <si>
    <t>· Não se espera que a água do combate ao incêndios na carga cause poluição.</t>
  </si>
  <si>
    <t>· As embalagens podem arder completamente sem risco de liberação do conteúdo das cápsulas seladas.</t>
  </si>
  <si>
    <t>· As cápsulas de fontes radioativas e os pacotes do Tipo B são concebidos e avaliados para resistir ao envolvimento pelas chamas a temperaturas de 800°C (1475°F) por um período de 30 minutos.</t>
  </si>
  <si>
    <t>· Atrase a descontaminação e limpeza até que instruções sejam recebidas da Autoridade responsável em Emergências Radiológicas (ATI).</t>
  </si>
  <si>
    <t xml:space="preserve">· As superfícies húmidas em embalagens ligeiramente danificadas ou não-danificadas raramente são um indicador de uma falha no empacotamento. O conteúdo é geralmente uma cápsula de metal, facilmente visível quando é libertado da embalagem.
</t>
  </si>
  <si>
    <r>
      <t xml:space="preserve">· Si se identifica que la fuente está fuera del embalaje </t>
    </r>
    <r>
      <rPr>
        <b/>
        <sz val="10"/>
        <color indexed="8"/>
        <rFont val="Arial"/>
        <family val="2"/>
      </rPr>
      <t>NO LO TOQUE</t>
    </r>
    <r>
      <rPr>
        <sz val="10"/>
        <color indexed="8"/>
        <rFont val="Arial"/>
        <family val="2"/>
      </rPr>
      <t>. Mantenerse alejado y espere las instrucciones de la Autoridad de Radiación.</t>
    </r>
  </si>
  <si>
    <r>
      <t xml:space="preserve">· </t>
    </r>
    <r>
      <rPr>
        <sz val="10"/>
        <color indexed="8"/>
        <rFont val="Arial"/>
        <family val="2"/>
      </rPr>
      <t xml:space="preserve">Se a cápsula da fonte for identificada como estando fora da embalagem, </t>
    </r>
    <r>
      <rPr>
        <b/>
        <sz val="10"/>
        <color indexed="8"/>
        <rFont val="Arial"/>
        <family val="2"/>
      </rPr>
      <t>NÃO LHE TOQUE</t>
    </r>
    <r>
      <rPr>
        <sz val="10"/>
        <color indexed="8"/>
        <rFont val="Arial"/>
        <family val="2"/>
      </rPr>
      <t>. Permaneça afastado e aguarde os conselhos da Autoridade competente para Intervenção em Emergências Radiológicas (ATI).</t>
    </r>
  </si>
  <si>
    <t>· É pouco provável que as pessoas expostas a fontes de matérias radioativas em forma especial sejam contaminadas.</t>
  </si>
  <si>
    <t>Matérias Radioativas cindíveis / radiação de nível reduzido a elevado)</t>
  </si>
  <si>
    <t>· Os pacotes identificados como Tipo AF ou IF na embalagem contêm matérias em quantidades que não representam perigo à vida. A intensidade da radiação externa é baixa e os pacotes são concebidos, avaliados e ensaiados para controlar vazamentos e prevenir a fissão em cadeia em condições extremas de transporte.</t>
  </si>
  <si>
    <t>· Os pacotes do tipo “B(U)F”, “B(M)F” e “CF” (identificados por marcações nos pacotes ou pelos documentos de transporte) contêm quantidades potencialmente perigosas para a vida. Devido à conceção, avaliação e ensaio dos pacotes, as reações de fissão em cadeia são impedidas e não se espera ocorram fugas que constituam um risco para a vida em caso de acidente, exceto naqueles de extrema gravidade.</t>
  </si>
  <si>
    <t>· O índice de transporte (IT/TI) indicado na etiqueta ou no documento de transporte pode não indicar o nível de radiação à distância de um metro de um pacote único, isolado e intacto; Pelo contrário, pode estar relacionado com os controlos necessários durante o transporte por causa das propriedades das matérias cindíveis. Alternativamente, a natureza cindível do conteúdo pode ser indicada por um índice de segurança-criticalidade (ISC) numa etiqueta CINDÍVEL (“fissile”) especial ou no documento de transporte.</t>
  </si>
  <si>
    <t>· Estas matérias são raramente inflamáveis. As embalagens são concebidas para suportar incêndios sem causar danos ao conteúdo.</t>
  </si>
  <si>
    <t>· Os pacotes do tipo “AF”, “IF”, “B(U)F”, “B(M)F” e “CF” são concebidos e avaliados para resistir ao envolvimento pelas chamas a temperaturas de 800°C (1475°F) por um período de 30 minutos.</t>
  </si>
  <si>
    <t>· O conteúdo do pacote raramente é líquido. Se a contaminação radioativa resultar do líquido derramado, provavelmente será de nível baixo.</t>
  </si>
  <si>
    <t>Matérias Radioativas - corrosivas (hexafluoreto de urânio / sensíveis à água)</t>
  </si>
  <si>
    <t>· O perigo químico excede em muito o perigo radiológico.</t>
  </si>
  <si>
    <r>
      <t xml:space="preserve">· La sustancia reacciona con el agua y con el vapor de agua en el aire para formar un </t>
    </r>
    <r>
      <rPr>
        <b/>
        <sz val="10"/>
        <color indexed="8"/>
        <rFont val="Arial"/>
        <family val="2"/>
      </rPr>
      <t>gas tóxico y corrosivo de fluoruro de hidrógeno, ácido fluorhídrico</t>
    </r>
    <r>
      <rPr>
        <sz val="10"/>
        <color indexed="8"/>
        <rFont val="Arial"/>
        <family val="2"/>
      </rPr>
      <t xml:space="preserve"> y un residuo de color blanco soluble en agua, extremadamente irritante y corrosivo.</t>
    </r>
  </si>
  <si>
    <r>
      <t xml:space="preserve">· </t>
    </r>
    <r>
      <rPr>
        <sz val="10"/>
        <color indexed="8"/>
        <rFont val="Arial"/>
        <family val="2"/>
      </rPr>
      <t xml:space="preserve">A matéria reage com a água e o vapor da água no ar para formar </t>
    </r>
    <r>
      <rPr>
        <b/>
        <sz val="10"/>
        <color indexed="8"/>
        <rFont val="Arial"/>
        <family val="2"/>
      </rPr>
      <t>Fluoreto de Hidrogénio, um gás tóxico e corrosivo, Ácido fluorídrico e</t>
    </r>
    <r>
      <rPr>
        <sz val="10"/>
        <color indexed="8"/>
        <rFont val="Arial"/>
        <family val="2"/>
      </rPr>
      <t xml:space="preserve"> um resíduo de cor branca solúvel em água, extremamente irritante e corrosivo.</t>
    </r>
  </si>
  <si>
    <t>· Se inalado, pode ser mortal.</t>
  </si>
  <si>
    <t>· O contacto direto provoca queimaduras de pele, olhos e lesões nas vias respiratórias.</t>
  </si>
  <si>
    <t>· Matéria com baixo nível de radioatividade; nível de risco muito baixo para as pessoas.</t>
  </si>
  <si>
    <t>· A matéria não arde.</t>
  </si>
  <si>
    <t>· O material pode reagir violentamente com combustíveis.</t>
  </si>
  <si>
    <t>· A matéria irá decompor-se e produzir vapores tóxicos e/ou corrosivos.</t>
  </si>
  <si>
    <t>· Os recipientes em sobrembalagens de proteção (formato cilíndrico horizontal, com pernas curtas) também identificados com “AF”, “B(U)F” ou “H(U)” nos volumes ou nos documentos de transporte, são concebidos e avaliados para suportar condições severas, incluindo o envolvimento total pelas chamas a uma temperatura de 800°C por um período de 30 minutos.</t>
  </si>
  <si>
    <t>· As garrafas cheias, identificado com o n.º ONU 2978 (por vezes identificados com “H(U)” ou “H(M)”), podem-se romper com o calor das chamas); As garrafas vazias (salvo os que contenham resíduos) não rompem quando envolvidas em incêndios.</t>
  </si>
  <si>
    <t>· NÃO UTILIZE ÁGUA OU ESPUMA NA PRÓPRIA MATÉRIA.</t>
  </si>
  <si>
    <t>· Se não for possível, afaste-se da área e deixe arder.</t>
  </si>
  <si>
    <t>· Sem a existência de fogo ou fumo, o derrame será evidente pelos vapores irritantes e visíveis e pela formação de resíduos no ponto da libertação.</t>
  </si>
  <si>
    <t>· Use água finamente pulverizada para reduzir os vapores; Não direcione a água diretamente para o ponto de libertação da matéria no recipiente.</t>
  </si>
  <si>
    <t>· A acumulação de resíduos pode auto-selar pequenos derrames.</t>
  </si>
  <si>
    <t>· Faça barreiras de contenção longe da origem do derrame para recolher o escoamento da água.</t>
  </si>
  <si>
    <r>
      <t xml:space="preserve">· </t>
    </r>
    <r>
      <rPr>
        <b/>
        <sz val="10"/>
        <color indexed="8"/>
        <rFont val="Arial"/>
        <family val="2"/>
      </rPr>
      <t>En caso de contacto de la piel con Fluoruro de Hidrógeno gaseoso y/o Ácido Fluorhídrico</t>
    </r>
    <r>
      <rPr>
        <sz val="10"/>
        <color indexed="8"/>
        <rFont val="Arial"/>
        <family val="2"/>
      </rPr>
      <t>, si hay disponible gel de gluconato de calcio, enjuague 5 minutos y luego aplique el gel. De lo contrario, continúe enjuagando hasta que el tratamiento médico esté disponible.</t>
    </r>
  </si>
  <si>
    <r>
      <t xml:space="preserve">· </t>
    </r>
    <r>
      <rPr>
        <b/>
        <sz val="10"/>
        <color indexed="8"/>
        <rFont val="Arial"/>
        <family val="2"/>
      </rPr>
      <t>Em caso de contacto da pele com Fluoreto de Hidrogénio gasoso e/ou Ácido Fluorídrico</t>
    </r>
    <r>
      <rPr>
        <sz val="10"/>
        <color indexed="8"/>
        <rFont val="Arial"/>
        <family val="2"/>
      </rPr>
      <t>, se houver gel de gluconato de cálcio disponível, enxaguar por 5 minutos e depois aplicar o gel. Caso contrário, continue a lavar até que o tratamento médico esteja disponível.</t>
    </r>
  </si>
  <si>
    <t>Monóxido de Carbono (líquido refrigerado)</t>
  </si>
  <si>
    <t>· Inalação é extremamente perigosa; pode ser mortal.</t>
  </si>
  <si>
    <t>· Inodoro, não será detetada pelo olfato.</t>
  </si>
  <si>
    <t>ATENÇÃO: As chamas podem ser invisíveis. Use um método alternativo de deteção (câmara térmica, detetor térmico, etc.)</t>
  </si>
  <si>
    <t>Alumínio (fundido)</t>
  </si>
  <si>
    <t>· A matéria é transportada na forma fundida a uma temperatura superior a 705°C (1300°F).</t>
  </si>
  <si>
    <t>· Reação violenta com a água; O contacto pode causar uma explosão ou pode produzir um gás inflamável.</t>
  </si>
  <si>
    <t>· Inflamará materiais combustíveis (madeira, papel, óleo, etc.)</t>
  </si>
  <si>
    <t>· O contacto com nitratos ou outros comburentes pode causar uma explosão.</t>
  </si>
  <si>
    <t>· O contacto com contentores ou outros materiais, incluindo ferramentas frias, húmidas ou sujas, pode provocar uma explosão.</t>
  </si>
  <si>
    <t xml:space="preserve">· O contacto com o betão pode causar escamação/ desagregação e pequenas explosões. </t>
  </si>
  <si>
    <t>· O contacto com a matéria provoca graves queimaduras na pele e nos olhos.</t>
  </si>
  <si>
    <t>· Use vestuário de proteção para atuação em incêndio estrutural, com retardador de chama, incluindo capacete com viseira, luvas, etc.; Estes oferecem proteção térmica limitada.</t>
  </si>
  <si>
    <t>· Não utilize água, exceto se for uma situação com vidas em risco e, nesses caso apenas, com água finamente pulverizada.</t>
  </si>
  <si>
    <t>· Não use agentes extintores halogenados ou espuma.</t>
  </si>
  <si>
    <t>· Mova os combustíveis do caminho da mancha de água resultante, se isso puder ser feito sem riscos.</t>
  </si>
  <si>
    <t>· Extinga os incêndios começados pelo material derretido usando o método apropriado para o material a arder; mantenha a água, agentes extintores halogenados e espuma longe do material derretido.</t>
  </si>
  <si>
    <t>· Não tente parar a fuga, devido ao perigo de explosão.</t>
  </si>
  <si>
    <t>· A matéria é muito fluida, espalha-se rapidamente e pode salpicar. Não a tente conter com pás ou outros objetos.</t>
  </si>
  <si>
    <t>· Faça barreiras de contenção longe da origem do derrame; use areia seca para controlar o fluxo de produto.</t>
  </si>
  <si>
    <t>· Sempre que possível, permitia que o material fundido solidifique naturalmente.</t>
  </si>
  <si>
    <t>· Evite o contacto mesmo depois do material solidificar. O alumínio fundido, quente e frio, tem a mesma aparência; Não toque a menos que saiba que está frio.</t>
  </si>
  <si>
    <t>· Limpe sob a supervisão de um perito após o material ter solidificado.</t>
  </si>
  <si>
    <t>· Para queimaduras graves, é necessária assistência médica imediata.</t>
  </si>
  <si>
    <t>Metais (pós, poeiras, aparas ou limalhas, etc.)</t>
  </si>
  <si>
    <t>· Pode reagir violentamente ou de forma explosiva em contacto com a água.</t>
  </si>
  <si>
    <t>· Alguns são transportados em líquidos inflamáveis.</t>
  </si>
  <si>
    <t>· Alguns destes materiais ardem com calor intenso.</t>
  </si>
  <si>
    <t>· Os pós ou fumos podem criar misturas explosivas no ar.</t>
  </si>
  <si>
    <t>· Os Óxidos produzidos em incêndios metálicos constituem um perigo grave para a saúde.</t>
  </si>
  <si>
    <t>· A inalação ou contacto com a matéria ou os seus produtos de decomposição pode causar ferimentos graves ou morte.</t>
  </si>
  <si>
    <t>· Considere a evacuação inicial a favor do vento de pelo menos 50 metros (160 pés).</t>
  </si>
  <si>
    <r>
      <t>· NÃO UTILIZE ÁGUA, ESPUMA OU CO</t>
    </r>
    <r>
      <rPr>
        <b/>
        <vertAlign val="subscript"/>
        <sz val="10"/>
        <color indexed="8"/>
        <rFont val="Arial"/>
        <family val="2"/>
      </rPr>
      <t>2</t>
    </r>
    <r>
      <rPr>
        <b/>
        <sz val="10"/>
        <color indexed="8"/>
        <rFont val="Arial"/>
        <family val="2"/>
      </rPr>
      <t>.</t>
    </r>
  </si>
  <si>
    <t>· Encharcar incêndios metálicos com água gera Hidrogénio gasoso e cria um risco de uma explosão perigosa, particularmente se o incêndio é num espaço confinado (isto é, edifício, compartimento de carga, etc.).</t>
  </si>
  <si>
    <t>· Use areia SECA, pó de grafite ou extintores baseados em Cloreto de Sódio seco, ou extintores da classe D.</t>
  </si>
  <si>
    <t>· É preferível confinar e sufocar incêndios com metais do que aplicar água.</t>
  </si>
  <si>
    <t>· Se não for possível extinguir, proteja as proximidades e permita que o incêndio se extinga por si próprio.</t>
  </si>
  <si>
    <t>Matérias (Perigo reduzido a moderado)</t>
  </si>
  <si>
    <t>· Alguns podem ser transportados a quente.</t>
  </si>
  <si>
    <t>· Para o UN3508, Condensador assimétrico, esteja atento a possíveis curtos-circuitos, pois este produto é transportado eletricamente carregado.</t>
  </si>
  <si>
    <t>· Os grânulos de polímero expansível (UN2211) podem libertar vapores inflamáveis.</t>
  </si>
  <si>
    <t>· A inalação da matéria pode ser nociva.</t>
  </si>
  <si>
    <t>· A inalação de poeiras de Amianto pode ter um efeito nocivo para os pulmões.</t>
  </si>
  <si>
    <t>· Alguns líquidos produzem vapores que podem causar asfixia ou tonturas.</t>
  </si>
  <si>
    <t>· Evite a formação de nuvens de poeira.</t>
  </si>
  <si>
    <t>· No caso do amianto, evite inalar o pó. Cubra o pó espalhado com lençóis de plástico ou lonas para minimizar a propagação. Não limpe nem descarte o produto, exceto sob a supervisão de um especialista.</t>
  </si>
  <si>
    <t>Gálio e Mercúrio</t>
  </si>
  <si>
    <t>· A inalação de vapores ou o contacto com a matéria resultará na contaminação e possíveis efeitos nocivos.</t>
  </si>
  <si>
    <t>· Não-combustível; A matéria em si não arde mas pode reagir quando aquecida e produzir vapores corrosivos e/ou tóxicos.</t>
  </si>
  <si>
    <t>· Quando um grande contentor está envolvido num Incêndio, considere a evacuação inicial de 500 metros (1/3 milhas) em todas as direções.</t>
  </si>
  <si>
    <t>· Não direcione a água para metal aquecido.</t>
  </si>
  <si>
    <t>·Não utilize ferramentas ou equipamento de aço ou alumínio.</t>
  </si>
  <si>
    <t>· Cubra com terra, areia ou outro material não-combustível seguido por um lençol plástico para minimizar a propagação ou contacto com a chuva.</t>
  </si>
  <si>
    <t>· Para o Mercúrio, use um kit de derrame de Mercúrio.</t>
  </si>
  <si>
    <t>· Após a limpeza, as áreas de derrame de Mercúrio podem ser posteriormente tratadas com Sulfureto de Cálcio ou com Tiossulfato de Sódio para neutralizar qualquer resíduo de Mercúrio.</t>
  </si>
  <si>
    <t>Gases Adsorvidos - tóxico*</t>
  </si>
  <si>
    <t>· Os vapores podem ser irritantes.</t>
  </si>
  <si>
    <t>· O contacto com o gás pode causar queimaduras e lesões.</t>
  </si>
  <si>
    <t>· Alguns gases podem arder ou ser incendiados por calor, chispas ou chamas.</t>
  </si>
  <si>
    <t>· Os comburentes podem inflamar materiais combustíveis (madeira, papel, óleo, roupas, etc.), mas NÃO facilmente devido às baixas pressões durante o transporte.</t>
  </si>
  <si>
    <t>· Os derrames de líquidos apresentam risco de incêndio.</t>
  </si>
  <si>
    <t>· Se vários pequenos volumes (dentro de um vagão ou reboque) estão envolvidos num Incêndio, ISOLE 1600 metros (1 milha) em todas as direções; Considere também uma evacuação inicial de 1600 metros (1 milha) em todas as direções.</t>
  </si>
  <si>
    <t>* Algumas matérias também podem ser inflamáveis, corrosivas e/ou comburentes.</t>
  </si>
  <si>
    <r>
      <t xml:space="preserve">· Para UN3515, UN3518, UN3520, </t>
    </r>
    <r>
      <rPr>
        <sz val="10"/>
        <color indexed="8"/>
        <rFont val="Arial"/>
        <family val="2"/>
      </rPr>
      <t>use únicamente agua, no use polvo químico seco, CO</t>
    </r>
    <r>
      <rPr>
        <vertAlign val="subscript"/>
        <sz val="10"/>
        <color indexed="8"/>
        <rFont val="Arial"/>
        <family val="2"/>
      </rPr>
      <t>2</t>
    </r>
    <r>
      <rPr>
        <sz val="10"/>
        <color indexed="8"/>
        <rFont val="Arial"/>
        <family val="2"/>
      </rPr>
      <t xml:space="preserve"> o Halon®.</t>
    </r>
  </si>
  <si>
    <r>
      <t>· Para o UN 3515, UN 3518, UN 3520</t>
    </r>
    <r>
      <rPr>
        <sz val="10"/>
        <color indexed="8"/>
        <rFont val="Arial"/>
        <family val="2"/>
      </rPr>
      <t>, utilize unicamente água; nenhum pó químico seco, CO</t>
    </r>
    <r>
      <rPr>
        <vertAlign val="subscript"/>
        <sz val="10"/>
        <color indexed="8"/>
        <rFont val="Arial"/>
        <family val="2"/>
      </rPr>
      <t>2</t>
    </r>
    <r>
      <rPr>
        <sz val="10"/>
        <color indexed="8"/>
        <rFont val="Arial"/>
        <family val="2"/>
      </rPr>
      <t xml:space="preserve"> ou Halon®.</t>
    </r>
  </si>
  <si>
    <t>Incêndio que envolva vários pequenos volumes (dentro de um vagão ou reboque)</t>
  </si>
  <si>
    <t>· Não dirija a água para a origem da fuga ou para os dispositivos de segurança.</t>
  </si>
  <si>
    <r>
      <t>· Alguns gases podem ser inflamáveis. ELIMINAR todas as fontes de ignição (não fumar, não usar sinalizadores (</t>
    </r>
    <r>
      <rPr>
        <i/>
        <sz val="10"/>
        <color indexed="8"/>
        <rFont val="Arial"/>
        <family val="2"/>
      </rPr>
      <t>flares</t>
    </r>
    <r>
      <rPr>
        <sz val="10"/>
        <color indexed="8"/>
        <rFont val="Arial"/>
        <family val="2"/>
      </rPr>
      <t>), chispas ou chamas) na proximidade da área.</t>
    </r>
  </si>
  <si>
    <t>· Para gases inflamáveis, Todo o equipamento usado para manusear o produto deve estar ligado à terra.</t>
  </si>
  <si>
    <t>· Pour les matières oxydants, garder les combustibles (bois, papier, huile, etc.) loin du produit déversé.</t>
  </si>
  <si>
    <t>· Para as matérias comburentes, mantenha os combustíveis (madeira, papel, óleo, etc.) longe do material derramado.</t>
  </si>
  <si>
    <t>Gases Adsorvidos - inflamáveis ou comburentes</t>
  </si>
  <si>
    <t>· Alguns gases inflamam-se por calor, chispas ou chamas.</t>
  </si>
  <si>
    <t>· Os recipientes podem explodir quando expostos a chamas diretas e prolongadas.</t>
  </si>
  <si>
    <t>· Para os gases inflamáveis, ELIMINE todas as fontes de ignição do local (por exemplo, cigarros, sinalizadores de estrada, faíscas e chamas).</t>
  </si>
  <si>
    <t>Descritivo (PT)</t>
  </si>
  <si>
    <t>Descrição [P]</t>
  </si>
  <si>
    <t>Description [EN]</t>
  </si>
  <si>
    <t>CC</t>
  </si>
  <si>
    <t>PT</t>
  </si>
  <si>
    <t>Matéria</t>
  </si>
  <si>
    <t>RZ4</t>
  </si>
  <si>
    <t>RZ1</t>
  </si>
  <si>
    <t>RZ3</t>
  </si>
  <si>
    <t>RZ2</t>
  </si>
  <si>
    <t>With subhazard 4.2 or 5.1</t>
  </si>
  <si>
    <t>With subhazard 8</t>
  </si>
  <si>
    <t>Without subhazards 4.2; 5.1 or 8</t>
  </si>
  <si>
    <t>With subhazard 1</t>
  </si>
  <si>
    <t>RZ5</t>
  </si>
  <si>
    <t>Without subhazard 1</t>
  </si>
  <si>
    <t>Not in metal drums</t>
  </si>
  <si>
    <t>In metal drums</t>
  </si>
  <si>
    <t>X</t>
  </si>
  <si>
    <t>Class 2.1 or 2.3</t>
  </si>
  <si>
    <t>Class 2.2</t>
  </si>
  <si>
    <t>With subhazard 5.1</t>
  </si>
  <si>
    <t>Without subhazard 5.1</t>
  </si>
  <si>
    <t>Class 2.1 or with subhazard 6.1</t>
  </si>
  <si>
    <t>Class 2.2 without subhazard 6.1</t>
  </si>
  <si>
    <t>With subhazards 6.1 or 8</t>
  </si>
  <si>
    <t>Without subhazards</t>
  </si>
  <si>
    <t>Other than Division 1.4</t>
  </si>
  <si>
    <t>Division 1.4</t>
  </si>
  <si>
    <t>Note</t>
  </si>
  <si>
    <t>RZ</t>
  </si>
  <si>
    <t>pg</t>
  </si>
  <si>
    <t>UNNo</t>
  </si>
  <si>
    <t>Disposições Especiais
ADR/RID</t>
  </si>
  <si>
    <t>Disposições Especiais
IMDG</t>
  </si>
  <si>
    <t>POUDRE DE DIHYDROXYDE DE COBALT</t>
  </si>
  <si>
    <t>DÉCHETS MÉDICAUX INFECTIEUX POUR LES ANIMAUX</t>
  </si>
  <si>
    <t>DÉCHETS MÉDICAUX INFECTIEUX POUR L’HOMME, CATÉGORIE A</t>
  </si>
  <si>
    <t>OBJETS CONTENANT DES MARCHANDISES DANGEREUSES DIVERSES,
N.S.A.</t>
  </si>
  <si>
    <t>OBJETS CONTENANT DE  LA MATIÈRE CORROSIVE, N.S.A.</t>
  </si>
  <si>
    <t>OBJETS CONTENANT DE LA MATIÈRE TOXIQUE, N.S.A.</t>
  </si>
  <si>
    <t>OBJETS CONTENANT DU PEROXYDE ORGANIQUE, N.S.A.</t>
  </si>
  <si>
    <t>OBJETS CONTENANT DE LA MATIÈRE COMBURANTE, N.S.A.</t>
  </si>
  <si>
    <t>OBJETS CONTENANT DE LA MATIÈRE QUI, AU CONTACT DE L'EAU, DÉGAGE DES GAZ INFLAMMABLES, N.S.A.</t>
  </si>
  <si>
    <t>OBJETS CONTENANT DE LA MATIÈRE SUJETTE À L'INFLAMMATION SPONTANEE, N.S.A.</t>
  </si>
  <si>
    <t>OBJETS CONTENANT DU SOLIDE INFLAMMABLE, N.S.A.</t>
  </si>
  <si>
    <t>OBJETS CONTENANT DU LIQUIDE INFLAMMABLE, N.S.A.</t>
  </si>
  <si>
    <t>OBJETS CONTENANT DU GAZ TOXIQUE, N.S.A.</t>
  </si>
  <si>
    <t>OBJETS CONTENANT DU GAZ ININFLAMMABLE, NON TOXIQUE, N.S.A.</t>
  </si>
  <si>
    <t>OBJETS CONTENANT DU GAZ INFLAMMABLE, N.S.A.</t>
  </si>
  <si>
    <t>BATTERIES AU LITHIUM INSTALLÉES DANS DES ENGINS DE TRANSPORT</t>
  </si>
  <si>
    <t>SOLIDE INORGANIQUE TOXIQUE, INFLAMMABLE, N.S.A.</t>
  </si>
  <si>
    <t>MATIÈRE LIQUIDE QUI POLYMÉRISE, AVEC RÉGULATION DE TEMPÉRATURE, N.S.A</t>
  </si>
  <si>
    <t>MATIÈRE SOLIDE QUI POLYMÉRISE, AVEC RÉGULATION DE TEMPÉRATURE, N.S.A</t>
  </si>
  <si>
    <t>MATIÈRE LIQUIDE QUI POLYMÉRISE, STABILISÉE, N.S.A</t>
  </si>
  <si>
    <t>MATIÈRE SOLIDE QUI POLYMÉRISE, STABILISÉE, N.S.A</t>
  </si>
  <si>
    <t>MACHINE À COMBUSTION INTERNE</t>
  </si>
  <si>
    <t>MOTEUR À COMBUSTION INTERNE</t>
  </si>
  <si>
    <t>MOTEUR À COMBUSTION INTERNE FONCTIONNANT AU GAZ INFLAMMABLE</t>
  </si>
  <si>
    <t>MACHINE À COMBUSTION INTERNE FONCTIONNANT AU GAZ INFLAMMABLE</t>
  </si>
  <si>
    <t>MOTEUR PILE À COMBUSTIBLE CONTENANT DU GAZ INFLAMMABLE</t>
  </si>
  <si>
    <t>MACHINE PILE À COMBUSTIBLE CONTENANT DU GAZ INFLAMMABLE</t>
  </si>
  <si>
    <t>MOTEUR À COMBUSTION INTERNE FONCTIONNANT AU LIQUIDE INFLAMMABLE</t>
  </si>
  <si>
    <t>MOTEUR PILE À COMBUSTIBLE CONTENANT DU LIQUIDE INFLAMMABLE</t>
  </si>
  <si>
    <t>MACHINE À COMBUSTION INTERNE FONCTIONNANT AU LIQUIDE INFLAMMABLE</t>
  </si>
  <si>
    <t>MACHINE PILE À COMBUSTIBLE CONTENANT DU LIQUIDE INFLAMMABLE</t>
  </si>
  <si>
    <t>TROUSSE DE RÉSINE POLYESTER</t>
  </si>
  <si>
    <t>ENGINE, INTERNAL COMBUSTION, FLAMMABLE LIQUID POWERED</t>
  </si>
  <si>
    <t>ENGINE, FUEL CELL, FLAMMABLE LIQUID POWERED</t>
  </si>
  <si>
    <t>MACHINERY, INTERNAL COMBUSTION, FLAMMABLE LIQUID POWERED</t>
  </si>
  <si>
    <t>MACHINERY, FUEL CELL, FLAMMABLE LIQUID POWERED</t>
  </si>
  <si>
    <t>ENGINE, INTERNAL COMBUSTION, FLAMMABLE GAS POWERED</t>
  </si>
  <si>
    <t>ENGINE, FUEL CELL, FLAMMABLE GAS POWERED</t>
  </si>
  <si>
    <t>MACHINERY, INTERNAL COMBUSTION, FLAMMABLE GAS POWERED</t>
  </si>
  <si>
    <t>MACHINERY, FUEL CELL, FLAMMABLE GAS POWERED</t>
  </si>
  <si>
    <t>ENGINE, INTERNAL COMBUSTION</t>
  </si>
  <si>
    <t>MACHINERY, INTERNAL COMBUSTION</t>
  </si>
  <si>
    <t>POLYMERIZING SUBSTANCE, SOLID, STABILIZED, N.O.S.</t>
  </si>
  <si>
    <t>POLYMERIZING SUBSTANCE, LIQUID, STABILIZED, N.O.S.</t>
  </si>
  <si>
    <t>POLYMERIZING SUBSTANCE, SOLID, TEMPERATURE CONTROLLED, N.O.S.</t>
  </si>
  <si>
    <t>POLYMERIZING SUBSTANCE, LIQUID, TEMPERATURE CONTROLLED, N.O.S.</t>
  </si>
  <si>
    <t>TOXIC SOLID, FLAMMABLE, INORGANIC, N.O.S.</t>
  </si>
  <si>
    <t>LITHIUM BATTERIES INSTALLED IN CARGO TRANSPORT UNIT</t>
  </si>
  <si>
    <t>ARTICLES CONTAINING FLAMMABLE GAS, N.O.S.</t>
  </si>
  <si>
    <t>ARTICLES CONTAINING NONFLAMMABLE, NON TOXIC GAS, N.O.S.</t>
  </si>
  <si>
    <t>ARTICLES CONTAINING TOXIC GAS, N.O.S.</t>
  </si>
  <si>
    <t>ARTICLES CONTAINING FLAMMABLE LIQUID, N.O.S</t>
  </si>
  <si>
    <t>ARTICLES CONTAINING FLAMMABLE SOLID, N.O.S.</t>
  </si>
  <si>
    <t>ARTICLES CONTAINING A SUBSTANCE LIABLE TO SPONTANEOUS COMBUSTION, N.O.S.</t>
  </si>
  <si>
    <t>ARTICLES CONTAINING A SUBSTANCE WHICH IN CONTACT WITH WATER EMITS FLAMMABLE GASES, N.O.S.</t>
  </si>
  <si>
    <t>ARTICLES CONTAINING OXIDIZING SUBSTANCE, N.O.S.</t>
  </si>
  <si>
    <t>ARTICLES CONTAINING ORGANIC PEROXIDE, N.O.S.</t>
  </si>
  <si>
    <t>ARTICLES CONTAINING TOXIC SUBSTANCE, N.O.S.</t>
  </si>
  <si>
    <t>ARTICLES CONTAINING CORROSIVE SUBSTANCE, N.O.S.</t>
  </si>
  <si>
    <t>ARTICLES CONTAINING MISCELLANEOUS DANGEROUS GOODS, N.O.S.</t>
  </si>
  <si>
    <t>MEDICAL WASTE, CATEGORY A, AFFECTING HUMANS</t>
  </si>
  <si>
    <t>MEDICAL WASTE, CATEGORY A, AFFECTING ANIMALS</t>
  </si>
  <si>
    <t>COBALT DIHYDROXIDE POWDER</t>
  </si>
  <si>
    <t>DIHIDRÓXIDO DE COBALTO EN POLVO</t>
  </si>
  <si>
    <t>DESECHOS MEDICOS DE LA CATEGORIA A, QUE AFECTAN A LAS PERSONAS</t>
  </si>
  <si>
    <t>DESECHOS MEDICOS DE LA CATEGORIA A, QUE AFECTAN A LOS ANIMALES</t>
  </si>
  <si>
    <t>MATERIA SOLIDA QUE POLIMERIZA, ESTABILIZADA, N.E.P.</t>
  </si>
  <si>
    <t>MATERIA LIQUIDA QUE POLIMERIZA, ESTABILIZADA, N.E.P.</t>
  </si>
  <si>
    <t>MATERIA SÓLIDA QUE POLIMERIZA, CON REGULACION DE TEMPERATURA, N.E.P.</t>
  </si>
  <si>
    <t>MATERIA LIQUIDA QUE POLIMERIZA, CON REGULACION DE TEMPERATURA, N.E.P.</t>
  </si>
  <si>
    <t xml:space="preserve">SOLIDO TOXICO, INFLAMABLE, INORGÁNICO, N.E.P. </t>
  </si>
  <si>
    <t>ARTICULOS QUE CONTIENEN GASES INFLAMABLES, N.E.P.</t>
  </si>
  <si>
    <t>ARTICULOS QUE CONTIENEN GASES NO INFLAMABLES, NO TOXICOS, N.E.P.</t>
  </si>
  <si>
    <t>ARTICULOS QUE CONTIENEN GASES NO TOXICOS, N.E.P.</t>
  </si>
  <si>
    <t>ARTICULOS QUE CONTIENEN LIQUIDOS INFLAMABLES, N.E.P.</t>
  </si>
  <si>
    <t>ARTICULOS QUE CONTIENEN SOLIDOS INFLAMABLES, N.E.P.</t>
  </si>
  <si>
    <t>ARTICULOS QUE CONTIENEN SUSTANCIAS QUE PRESENTAN RIESGO DE COMBUSTION ESPONTANEA, N.E.P.</t>
  </si>
  <si>
    <t>ARTICULOS QUE CONTIENEN SUSTANCIAS QUE DESPRENDEN GASES INFLAMABLES EN CONTACTO CON EL AGUA, N.E.P.</t>
  </si>
  <si>
    <t>ARTICULOS QUE CONTIENEN SUSTANCIAS COMBURENTES, N.E.P.</t>
  </si>
  <si>
    <t>ARTICULOS QUE CONTIENEN PEROXIDOS ORGANICOS, N.E.P.</t>
  </si>
  <si>
    <t>ARTICULOS QUE CONTIENEN SUSTANCIAS TOXICAS, N.E.P.</t>
  </si>
  <si>
    <t>ARTICULOS QUE CONTIENEN SUSTANCIAS CORROSIVAS, N.E.P.</t>
  </si>
  <si>
    <t>ARTICULOS QUE CONTIENEN MERCANCIAS PELIGROSAS DIVERSAS, N.E.P.</t>
  </si>
  <si>
    <t>BATERIAS DE LITIO INSTALADAS EN LA UNIDAD DE TRANSPORTE</t>
  </si>
  <si>
    <t>MOTOR DE COMBUSTIÓN INTERNA PROPULSADO POR LÍQUIDO INFLAMABLE</t>
  </si>
  <si>
    <t>MOTOR CON PILA DE COMBUSTIBLE PROPULSADO POR LÍQUIDO INFLAMABLE</t>
  </si>
  <si>
    <t>MAQUINARIA DE COMBUSTIÓN INTERNA PROPULSADA POR LÍQUIDO INFLAMABLE</t>
  </si>
  <si>
    <t>MAQUINARIA CON PILA DE COMBUSTIBLE PROPULSADA POR LÍQUIDO INFLAMABLE</t>
  </si>
  <si>
    <t>MOTOR DE COMBUSTIÓN INTERNA PROPULSADO POR GAS INFLAMABLE</t>
  </si>
  <si>
    <t>MOTOR CON PILA DE COMBUSTIBLE PROPULSADO POR GAS INFLAMABLE</t>
  </si>
  <si>
    <t>MAQUINARIA DE COMBUSTIÓN INTERNA PROPULSADA POR GAS INFLAMABLE</t>
  </si>
  <si>
    <t>MAQUINARIA CON PILA DE COMBUSTIBLE PROPULSADA POR GAS INFLAMABLE</t>
  </si>
  <si>
    <t>MOTOR DE COMBUSTIÓN INTERNA</t>
  </si>
  <si>
    <t>MAQUINARIA DE COMBUSTIÓN INTERNA</t>
  </si>
  <si>
    <t>Designação alternativa</t>
  </si>
  <si>
    <t>NC</t>
  </si>
  <si>
    <t>1,3-DICLORO-4-NITROBENZENO (Fundido)</t>
  </si>
  <si>
    <t>HYDRAZINA</t>
  </si>
  <si>
    <t>BROMETO DE HIDROGÉNIO</t>
  </si>
  <si>
    <t>FLUORETO DE HIDROGÉNIO</t>
  </si>
  <si>
    <t>SELENIETO DE HIDROGÉNIO</t>
  </si>
  <si>
    <t>ISOBUTANOLAMINA</t>
  </si>
  <si>
    <t>1302-78-9</t>
  </si>
  <si>
    <t>ACETATO DE n-BUTILO</t>
  </si>
  <si>
    <t>CAFEÍNA</t>
  </si>
  <si>
    <t>CICLOPENTANONEA</t>
  </si>
  <si>
    <t>BISFENOL A</t>
  </si>
  <si>
    <t>DINITROBENZENO (mistura de isómeros)</t>
  </si>
  <si>
    <t>GENERAL FIRE SCHEDULE
PROCEDIMENTO GERAL DE INCÊNDIO</t>
  </si>
  <si>
    <t>EXPLOSIVE SUBSTANCES AND ARTICLES
MATÉRIAS E OBJETOS EXPLOSIVOS</t>
  </si>
  <si>
    <t>NON-FLAMMABLE GASES
GASES NÃO INFLAMÁVEIS</t>
  </si>
  <si>
    <t>FLAMMABLE GASES
GASES INFLAMÁVEIS</t>
  </si>
  <si>
    <t>NON-WATER-REACTIVE FLAMMABLE LIQUIDS
LÍQUIDOS INFLAMÁVEIS NÃO HIDROREATIVOS</t>
  </si>
  <si>
    <t>TEMPERATURE-CONTROLLED SELF-REACTIVES AND ORGANIC PEROXIDES
PERÓXIDOS ORGÂNICOS E MATÉRIAS AUTO-REATIVAS SUJEITAS A REGULAÇÃO DE TEMPERATURA</t>
  </si>
  <si>
    <t>WATER-REACTIVE SUBSTANCES
MATÉRIAS AUTO-REATIVAS</t>
  </si>
  <si>
    <t>OXIDIZING SUBSTANCES WITH EXPLOSIVE POTENTIAL
MATÉRIAS COMBURENTES POTENCIALMENTE EXPLOSIVAS</t>
  </si>
  <si>
    <t>RADIOACTIVE MATERIAL
MATÉRIAS RADIOATIVAS</t>
  </si>
  <si>
    <t>NON-TEMPERATURE-CONTROLLED SELF-REACTIVES AND ORGANIC PEROXIDES
PERÓXIDOS ORGÂNICOS E MATÉRIAS AUTO-REATIVAS SEM REGULAÇÃO DE TEMPERATURA</t>
  </si>
  <si>
    <t>Do not move packages that have been exposed to heat.
If practicable, remove or jettison packages which are likely to be involved in the fire. If the packages are not directly involved in the fire, efforts should be concentrated on preventing the fire from reaching the cargo. This is done by keeping the packages wet by using water jets from as far away as practicable to drive the fire away. If the fire reaches the cargo, the firefighters should withdraw to a safe area and continue to fight the fire.
Where practicable, articles having been exposed to the fire should be kept separated from unexposed articles. They should be kept wet and monitored from a safe distance.
Não remova nenhum volume que tenha sido exposto ao calor.
Se possível, remova ou afaste os volumes que possam estar envolvidos no incêndio. Se os volumes não estão diretamente envolvidos no incêndio, devem ser concentrados esforços para evitar que o fogo atinja a carga. Tal é feito mantendo os volumes húmidos usando jatos de água o mais longe possível para afastar o fogo. Se o fogo atingir a carga, os bombeiros devem deslocar-se para uma área segura e continuar o combate o incêndio.
Sempre que possível, os objetos expostos ao fogo devem ser mantidos separados dos objetos não expostos. Estes devem ser mantidos húmidos e monitorizados a uma distância segura.</t>
  </si>
  <si>
    <t>If practicable, remove or jettison packages which are likely to be involved in the fire.
Otherwise, cool for several hours using water.
Heated or ruptured cylinders may rocket.
Se possível, remova ou afaste os volumes que possam estar envolvidos no incêndio.
Caso contrário, arrefeça por várias horas usando água.
Garrafas quentes ou com rutura podem ser projetadas.</t>
  </si>
  <si>
    <t>Gases in closed tanks exposed to heat may explode suddenly in or after a fire situation by a boiling liquid – expanding vapour explosion (BLEVE). Heated or ruptured cylinders may rocket.
Gases listed under this schedule are non-flammable. However, some gases will support combustion though not flammable itself.
Fire may produce leakages. Most gases allocated to this schedule are hazardous to health. Some are corrosive. Create water spray.
Identify the source of the fire and take appropriate action.
Os gases em cisternas fechadas, expostas ao calor, podem explodir repentinamente durante ou após uma situação de incêndio por um líquido em ebulição – explosão por expansão de vapor (BLEVE). Garrafas quentes ou com ruturas podem ser projetadas.
Os gases enunciados neste proceidmento não são inflamáveis. No entanto, alguns gases suportam a combustão, embora não sejam inflamáveis.
O fogo pode produzir fugas. A maioria dos gases enuniados neste procedimento são perigosos para a saúde. Alguns são corrosivos. Criar spray de água.
Identifique a origem do incêndio e tome as medidas adequadas.</t>
  </si>
  <si>
    <t>Create water spray from as many hoses as possible.
Do not try to extinguish a gas flame.
Crie spray de água a partir do maior número de mangueiras possível.
Não tente extinguir uma chama de gás.</t>
  </si>
  <si>
    <t>Cool burning transport units and nearby cargo exposed to the fire with copious quantities of water.
Do not try to extinguish a gas flame.
Arrefeça as unidades de transporte em chamas e a carga próxima exposta ao fogo com água em abundância.
Não tente extinguir uma chama de gás.</t>
  </si>
  <si>
    <t>Stop ventilation and close hatches.
Use cargo space fixed fire-extinguishing system. If this is not available, create water spray using copious quantities of water.
Interrompa a ventilação e feche as escotilhas.
Use o sistema de extinção de incêndio fixo no espaço de carga. Se não estiver disponível, crie spray de água usando grandes quantidades de água.</t>
  </si>
  <si>
    <t>If practicable, remove or jettison packages which are likely to be involved in the fire.
Otherwise, keep cool for several hours using water.
Se possível, remova ou afaste os volumes que possam estar envolvidos no incêndio.
Caso contrário, arrefeça por várias horas usando água.</t>
  </si>
  <si>
    <t>Gases in closed tanks exposed to heat may explode suddenly in or after a fire situation by a boiling liquid – expanding vapour explosion (BLEVE).
Crew members should be aware of the explosion hazard and take appropriate action.
Keep tanks cool with copious quantities of water.
Fight fire from a protected position from as far away as possible.
Extinguishing a burning gas leak may lead to the formation of an explosive atmosphere.
Flames may be invisible.
Os gases em cisternas fechadas, expostas ao calor, podem explodir repentinamente durante ou após uma situação de incêndio por um líquido em ebulição – explosão por expansão de vapor (BLEVE).
Os membros da tripulação devem estar cientes do risco de explosão e tomar as medidas adequadas.
Mantenha as cisternas arrefecidas com grandes quantidades de água.
Combata o incêndio de uma posição protegida e o mais longe possível.
Extinguir uma fuga de gás em chamas pode levar à formação de uma atmosfera explosiva.
As chamas podem ser invisíveis.</t>
  </si>
  <si>
    <t>Cargoes in tanks exposed to heat may explode suddenly in or after a fire situation by a boiling liquid – expanding vapour explosion (BLEVE). Keep tanks cool with copious quantities of water.
Fight fire from a protected position from as far away as possible.
Stop leakage or close open valve if practicable.
Flames may be invisible.
Cargas em cisternas expostas ao calor podem explodir repentinamente ou após uma situação de incêndio por líquido em ebulição – explosão por expansão de vapor (BLEVE). Mantenha as cisternas arrefecidas com grandes quantidades de água.
Combata o incêndio de uma posição protegida e o mais longe possível.
Pare a fuga ou feche a válvula aberta, se possível.
As chamas podem ser invisíveis.</t>
  </si>
  <si>
    <t>Cool burning transport units and nearby cargo exposed to the fire with copious quantities of water.
Arrefeça as unidades de transporte em chamas e a carga próxima exposta ao fogo com água em abundância.</t>
  </si>
  <si>
    <t>Exposed cargoes may decompose violently.
Crew members should be aware of the explosion hazard and take appropriate action.
Fight fire from a protected position from as far away as possible.
Switch off electrical power supplies only during firefighting.
Check temperature readings if possible. Measures have to be taken to alert the crew when the temperature of the cargo increases.
In case of a temperature increase or smoke evolution, follow the relevant instructions.
Contact the manufacturer (consignor) of the cargo as soon as possible.
Cargas expostas podem decompor-se violentamente.
Os membros da tripulação devem estar cientes do risco de explosão e tomar as medidas adequadas.
Combata o incêndio de uma posição protegida e o mais longe possível.
Desligue as fontes de alimentação elétrica apenas durante o combate ao incêndio.
Verifique as leituras de temperatura, se possível. Devem ser tomadas medidas para alertar a tripulação quando a temperatura da carga aumenta.
Em caso de aumento de temperatura ou libertação de fumo, siga as instruções relevantes.
Entre em contacto com o fabricante (expedidor) da carga o mais rápido possível.</t>
  </si>
  <si>
    <t>Cool burning transport units and nearby cargo exposed to the fire with copious quantities of water.
After the fire has been extinguished, do not open the unit until well after smoke evolution has ceased. If possible, restore cooling. Keep under surveillance.
Arrefeça as unidades de transporte em chamas e a carga próxima exposta ao fogo com água em abundância.
Depois do incêndio ter sido extinto, não abra a unidade de carga até que o fumo tenha desaparecido. Se possível, restaure a refrigeração. Mantenha sob vigilância.</t>
  </si>
  <si>
    <t>Not applicable. According to the IMDG Code, under deck stowage is not allowed. Radio for expert ADVICE.
Não aplicável. De acordo com o Código IMDG, a estiva no porão não é permitida. Use o rádio para conselhos de especialistas.</t>
  </si>
  <si>
    <t>Cool units exposed to fire with water.
After the fire has been extinguished, check and restore cooling. Keep under surveillance.
Check temperature frequently.
In case of temperature increase or smoke evolution, follow the relevant instructions.
Arrefeça as unidades expostas ao fogo com água.
Depois do incêndio ter sido extinto, verifique e restaure o arrefecimento. Mantenha sob vigilância.
Verifique a temperatura com frequência.
Em caso de aumento de temperatura ou libertaçãpo de fumo, siga as instruções relevantes.</t>
  </si>
  <si>
    <t>If the control temperature is exceeded, the refrigeration unit has to be inspected (consult manual) and repaired. If not possible and/or temperature control cannot be restored, contact the manufacturer of the cargo.
If the emergency temperature is reached but the refrigeration unit is operating correctly, contact the manufacturer of the cargo and consider disposal of packagings. Keep firefighting team on stand-by.
If the emergency temperature is reached due to cooling unit failure, contact the manufacturer of the cargo. When emergency temperature is reached, 12 hours are left for repairing the cooling unit and/or disposal of packaging. After that time, keep a safe distance and prepare for firefighting.
Se a temperatura de regulação for excedida, a unidade de refrigeração deve ser inspecionada (consultar o manual) e reparada. Se não for possível e/ou a regulação de temperatura não puder ser restabelecida, entre em contacto com o expedidor da carga.
Se a temperatura de emergência for atingida, mas a unidade de refrigeração estiver a funcionar corretamente, entre em contato com o expedidor da carga e considere o descarte das embalagens. Mantenha a equipa de combate a incêndios em stand-by.
Se a temperatura de emergência for atingida devido a uma falha na unidade de refrigeração, entre em contato com o expedidor da carga. Quando a temperatura de emergência é atingida, restam 12 horas para a reparação da unidade de refrigeração e/ou descarte da embalagem. Após este período, mantenha uma distância de segurança e prepare-se para o combate a incêndios.</t>
  </si>
  <si>
    <r>
      <t xml:space="preserve">If the control temperature is exceeded, the refrigeration unit has to be inspected (consult manual) and repaired. If not possible and/or temperature control cannot be restored, contact manufacturer of the cargo.
If the emergency temperature is reached but the refrigeration unit is operating correctly, contact the manufacturer of the cargo. Keep at a safe distance and consider emptying of tank overboard via bottom outlet using a flexible hose.
If the emergency temperature is reached due to failure of the cooling unit, repairs may be undertaken as long as the temperature has not exceeded the emergency temperature by more than 5°C. After that, consider emptying the tank using a flexible hose attached to the bottom opening of the tank if provided.
Se a </t>
    </r>
    <r>
      <rPr>
        <sz val="11"/>
        <color rgb="FFFF0000"/>
        <rFont val="Calibri (Body)"/>
      </rPr>
      <t>temperatura de regulação</t>
    </r>
    <r>
      <rPr>
        <sz val="11"/>
        <color theme="1"/>
        <rFont val="Calibri"/>
        <family val="2"/>
        <scheme val="minor"/>
      </rPr>
      <t xml:space="preserve"> for excedida, a unidade de refrigeração deve ser inspecionada (consultar o manual) e reparada. Se não for possível e/ou a regulação</t>
    </r>
    <r>
      <rPr>
        <sz val="11"/>
        <color rgb="FFFF0000"/>
        <rFont val="Calibri (Body)"/>
      </rPr>
      <t xml:space="preserve"> de temperatura</t>
    </r>
    <r>
      <rPr>
        <sz val="11"/>
        <color theme="1"/>
        <rFont val="Calibri"/>
        <family val="2"/>
        <scheme val="minor"/>
      </rPr>
      <t xml:space="preserve"> não puder ser restabelecida, entre em contacto com o expedidor da carga.
Se a temperatura de emergência for atingida, mas a unidade de refrigeração estiver a funcionar corretamente, entre em contato com o expedidor da carga. Mantenha uma distância de segurança e considere esvaziar a cisterna para o mar pela válvula de fundo usando uma mangueira flexível.
Se a temperatura de emergência for atingida devido a uma falha da unidade de refrigeração, as reparações podem ser realizadas desde que a temperatura não exceda a temperatura de emergência em mais de 5°C. Depois disso, considere esvaziar a cisterna usando uma mangueira flexível presa à válvula de fundo, se existir.</t>
    </r>
  </si>
  <si>
    <t>Keep firefighting team on stand-by.
The freight container should not be approached. When smoke evolution increases, keep safe distance and prepare for firefighting. After smoke has ceased, check refrigeration system. Follow guidelines for temperature increase.
Keep under surveillance, as new smoke evolution might take place.
Mantenha a equipa de combate a incêndios em stand-by.
Não se deve aproximar do contentor da carga. Caso a libertação de fumo aconteça mantenha uma distância de segurança e prepare-se para o combate ao incêndio. Depois do fumo desaparecer, verifique o sistema de refrigeração. Siga as orientações relativas ao aumento de temperatura.
Mantenha sob vigilância, pois poderá verificar-se novamente libertação de fumo.</t>
  </si>
  <si>
    <t>Keep personnel away from tanks as liquid may be ejected from relief arrangements.
Cool units exposed to fire with copious quantities of water.
After the fire has been extinguished, check and restore cooling. Keep under surveillance.
After the fire has been extinguished, water spray should be continued to cool down the outer parts of the tanks. Check refrigeration unit, keep tanks under surveillance. Check temperature frequently.
Mantenha a tripulação longe das cisternas pois o líquido poderá ser projetado dos dispositivos de alívio de pressão.
Arrefeça as unidades expostas ao fogo com grandes quantidades de água.
Depois do incêndio ter sido extinto, verifique e restaure o arrefecimento Mantenha sob vigilância.
Após a extinção do incêndio deve continuar a usar água pulverizada para arrefecer as partes externas das cisternas. Verifique a unidade de refrigeração, mantenha as cisternas sob vigilância. Verifique a temperatura com frequência.</t>
  </si>
  <si>
    <t>ONU_OIT</t>
  </si>
  <si>
    <t>ONU_Guide</t>
  </si>
  <si>
    <t>ONU_Merck</t>
  </si>
  <si>
    <t>Do not move packages that have been exposed to heat.
If practicable, remove or jettison packages which are likely to be involved in the fire.
If the packages are not directly involved in the fire, efforts should be concentrated on preventing the fire from reaching the cargo. This is done by keeping the packages wet by using water jets from as far away as practicable to drive the fire away. If the fire reaches the cargo, the firefighters should withdraw to a safe area and continue to fight the fire from a safe position.
Where practicable, articles having been exposed to the fire should be kept separated from unexposed articles. They should be kept wet and monitored from a safe distance.
Não mova volumes que tenham sido expostos ao calor.
Se possível, remova ou afasteos volumes que possam estar envolvidos no incêndio.
Caso os volumes não estejam diretamente envolvidos no incêndio, os esforços devem ser concentrados em evitar que o fogo atinja a carga. Tal é feito mantendoos volumes húmidos usando jatos de água o mais longe possível para afastar o fogo. Se o fogo atingir a carga, os bombeiros devem retirar-se para uma área segura e continuar a combater o incêndio a partir de uma posição segura.
Sempre que possível, os objetos expostos ao fogo devem ser mantidos separados dos objetos não expostos. Os mesmos devem ser mantidos húmidos e monitorizados a uma distância segura.</t>
  </si>
  <si>
    <t>In a fire, exposed cargoes may explode or their containment may rupture.
Liquid material leaking from ruptured receptacles may be ignited and spread the fire.
Cargoes in tanks exposed to heat may explode suddenly in or after a fire situation by a
boiling liquid – expanding vapour explosion (BLEVE).
Fight fire from a protected position from as far away as possible.
Use of copious quantities of water at once is recommended to cool down the heat radiation and to cool down heated cargo nearby.
Water in direct contact with the material will start or intensify burning of that material.
Only in locations where direct access to the cargo is possible and where the cargo on fire can be submerged with water, large quantities of water may significantly reduce the thermal reactivity and stop the fire.
THE DANGER OF UNCONTROLLED SPREAD OF FIRE SHOULD BE CONSIDERED
Em caso de incêndio, as cargas expostas podem explodir ou os meios sofrer roturas.
O derrame de material líquido de recipientes com rutura pode inflamar e propagar o incêndio.
Cargas em cisternas expostas ao calor podem explodir repentinamente ou após uma situação de incêndio por um líquido em ebulição – explosão por expansão de vapor  (BLEVE).
Combata o incêndio de uma posição protegida e o mais longe possível.
Recomenda-se o uso de grandes quantidades de água de uma só vez para arrefecer a radiação térmica e arrefecer as carga aquecidas nas proximidades.
A água em contato direto com o material iniciará ou intensificará a queima do mesmo.
Somente em locais onde o acesso direto à carga é possível e onde a carga em chamas pode ser submersa em água, grandes quantidades de água podem reduzir significativamente a reatividade térmica e interromper o incêndio.
O PERIGO DE PROPAGAÇÃO DESCONTROLADA DO INCÊNDIO DEVE SER CONSIDERADO.</t>
  </si>
  <si>
    <t>In a fire, exposed cargoes may explode or their containment may rupture.
Crew members should be aware of the explosion hazard and take appropriate action.
Fight fire from a protected position from as far away as possible.
SUDDEN OR SHORT-TERM EVENTS (e.g. EXPLOSIONS) MAY ENDANGER THE SAFETY OF THE SHIP.
Em caso de incêndio, as cargas expostas podem explodir ou o recipiente sofrer roturas.
Os membros da tripulação devem estar cientes do risco de explosão e tomar as medidas adequadas.
Combata o fogo de uma posição protegida e o mais longe possível.
EVENTOS REPENTINOS OU DE CURTA DURAÇÃO (por exemplo, EXPLOSÕES) PODEM COLOCAR EM PERIGO A SEGURANÇA DO NAVIO.</t>
  </si>
  <si>
    <r>
      <t xml:space="preserve">Evacuate compartment or downwind area of non-essential personnel.
Do not touch damaged packages.
In cases of suspected radioactive contamination, limit entry of firefighters for the shortest time possible.
For ships carrying radiation monitoring equipment, measure radiation levels.
Radio for expert ADVICE.
After the fire has been extinguished, clean ship’s surfaces with copious quantities of water.
Decontaminate firefighters before protective clothing is removed. Isolate potentially contaminated clothing and equipment.
If exposure of personnel is suspected, clean body and hair with warm water and soap; discharge resultant washings directly overboard.
Record the names of potentially exposed persons. Ensure medical examination of these persons after reaching any medical staff.
For ships carrying radiation monitoring equipment, continue monitoring of radiation levels after fire is extinguished.
</t>
    </r>
    <r>
      <rPr>
        <sz val="11"/>
        <color rgb="FFFF0000"/>
        <rFont val="Calibri (Body)"/>
      </rPr>
      <t>Evacue, a favor do vento, a tripulação não essencial do compartimento ou area</t>
    </r>
    <r>
      <rPr>
        <sz val="11"/>
        <color theme="1"/>
        <rFont val="Calibri"/>
        <family val="2"/>
        <scheme val="minor"/>
      </rPr>
      <t xml:space="preserve">.
Não toque nos pacotes danificados.
Em casos de suspeita de contaminação radioativa, limitar a entrada de bombeiros pelo menor tempo possível.
Para navios que transportam equipamentos de monitorização de radiação, meça os níveis de radiação.
</t>
    </r>
    <r>
      <rPr>
        <sz val="11"/>
        <color rgb="FFFF0000"/>
        <rFont val="Calibri (Body)"/>
      </rPr>
      <t>Use o rádio</t>
    </r>
    <r>
      <rPr>
        <sz val="11"/>
        <color theme="1"/>
        <rFont val="Calibri"/>
        <family val="2"/>
        <scheme val="minor"/>
      </rPr>
      <t xml:space="preserve"> para conselhos de especialistas.
Depois do fogo ter sido extinto, limpe as superfícies do navio com água em abundância.
Descontamine os bombeiros antes de remover as roupas de proteção. Isole as roupas e equipamentos potencialmente contaminados.
Se houver suspeita de exposição da tripulação, limpar o corpo e o cabelo com água morna e sabão; descarregar as lavagens resultantes diretamente ao mar.
Registe os nomes das pessoas potencialmente expostas. Garanta o exame médico dessas pessoas ao chegar qualquer equipe médica.
Para navios que transportam equipamentos de monitorização de radiação, continue a monitorizar os níveis de radiação após o incêndio ter sido extinto.</t>
    </r>
  </si>
  <si>
    <t>Create water spray from as many hoses as possible.
Cool burning transport units and nearby cargo exposed to the fire with copious quantities of water.
Crie spray de água a partir do maior número possível de mangueiras.
Arrefeça as unidades de transporte em chamas e a carga próxima exposta ao fogo, com água em abundância.</t>
  </si>
  <si>
    <t xml:space="preserve">If practicable, remove or jettison packages which are likely to be involved in the fire. 
Otherwise, cool for several hours using copious quantities of water.
Se possível, remova ou afaste os volumes que possam estar envolvidos no incêndio.
Caso contrário, arrefeça a carga com grandes quantidades de água por várias horas. </t>
  </si>
  <si>
    <t>Exposed cargoes may decompose violently.
Crew members should be aware of the explosion hazard and take appropriate action.
Fight fire from a protected position from as far away as possible.
Exposed cargoes may decompose violently in a fire.
Cargas expostas poderão decompor-se violentamente.
Os membros da tripulação devem estar cientes do risco de explosão e tomar as medidas adequadas.
Combata o incêndio de uma posição protegida e o mais longe possível.
Cargas expostas podem decompor-se violentamente em caso de incêndio.</t>
  </si>
  <si>
    <t>Cool burning transport units and nearby cargo exposed to the fire with copious quantities of water. After the fire has been extinguished, carry on water spraying of the container for several hours. Do not open container until well after smoke evolution has ceased. After this, cool down packages or IBCs if practicable for at least one hour with water. Otherwise, check contents on regular intervals. In case smoke is evolved again, apply further water cooling. Dispose of residues overboard. Clean the area thoroughly. 
After the fire has been extinguished, keep cargo transport unit under surveillance.
Arrefeça as unidades de transporte em chamas e a carga próxima exposta ao fogo com água em abundância. Depois de extinguir o incêndio prossiga com a pulverização de água no contentor durante várias horas. Não abra o contentor até que a libertação de fumo tenha parado. Depois disso, com água, arrefeça os volumes ou IBCs/GRG, se possível, por pelo menos uma hora. Caso contrário, verifique o conteúdo em intervalos regulares. Caso fumo se liberte novamente, arrefeça novamente utilizando água. Descarte os resíduos no mar. Limpe bem a área.
Após a extinção do incêndio, mantenha a unidade de transporte de carga sob vigilância.</t>
  </si>
  <si>
    <t>Not applicable – According to the IMDG Code, under deck stowage is not allowed. Radio for expert ADVICE.
Não aplicável – De acordo com o Código IMDG, não é permitida a estiva no porão. Use o rádio para conselhos de especialistas.</t>
  </si>
  <si>
    <t>Cool unit exposed to the fire with water. 
After the fire has been extinguished, keep transport unit under surveillance. 
In case of smoke evolution, follow the relevant instructions.
Arrefeça a unidade exposta ao fogo com água.
Após a extinção do incêndio, mantenha a unidade de transporte sob vigilância.
Em caso de libertação de fumo, siga as instruções apropriadas.</t>
  </si>
  <si>
    <t>Keep personnel away from tank, as fluid ejection from relief arrangements might take place. 
Cool unit exposed to the fire with water. 
Contact the manufacturer (consignor) of the cargo. 
Cooling the tank should be continued until the temperature is below 50°C. 
Check temperature frequently. If temperature increases again, cool unit with water. 
Consider emptying the tank overboard via bottom outlet, using a flexible hose.
Mantenha o staff longe da cisterna, pois poderá ocorrer a projeção de fluido dos dispositivos de alívio de pressão.
Arrefeça a unidade exposta ao fogo com água.
Entre em contacto com o fabricante (expedidor) da carga.
O arrefecimento da cisterna deve continuar até que a temperatura esteja abaixo dos 50°C.
Verifique a temperatura com frequência. Se a temperatura aumentar novamente, arrefeça a unidade com água.
Considere esvaziar a cisterna ao mar pela válvula de fundo, usando uma mangueira flexível.</t>
  </si>
  <si>
    <r>
      <t xml:space="preserve">Cool unit with water.
Use water spray from a protected position.
Do not open the unit until well after smoke evolution has ceased. After this, cool down packages or IBCs if practicable for at least one hour with water. Otherwise, check contents on regular intervals. In case smoke is evolved again, apply further water cooling. 
Dispose of residues overboard. Clean the area thoroughly.
Arrefeça a unidade com água.
Use água pulverizada a partir de uma posição protegida.
Não abra a unidade até que a evolução do fumo tenha parado. Depois disso, com água, esfrie os pacotes ou IBCs, se possível, por pelo menos uma hora. Caso contrário, verifique o conteúdo em intervalos regulares. </t>
    </r>
    <r>
      <rPr>
        <sz val="11"/>
        <color rgb="FFFF0000"/>
        <rFont val="Calibri (Body)"/>
      </rPr>
      <t>Caso o fumo evolua novamente, resfrie novamente utilizando água.</t>
    </r>
    <r>
      <rPr>
        <sz val="11"/>
        <color theme="1"/>
        <rFont val="Calibri"/>
        <family val="2"/>
        <scheme val="minor"/>
      </rPr>
      <t xml:space="preserve">
</t>
    </r>
    <r>
      <rPr>
        <sz val="11"/>
        <color rgb="FFFF0000"/>
        <rFont val="Calibri (Body)"/>
      </rPr>
      <t>Descarte</t>
    </r>
    <r>
      <rPr>
        <sz val="11"/>
        <color theme="1"/>
        <rFont val="Calibri"/>
        <family val="2"/>
        <scheme val="minor"/>
      </rPr>
      <t xml:space="preserve"> os resíduos no mar. Limpe bem a área.</t>
    </r>
  </si>
  <si>
    <r>
      <t xml:space="preserve">Keep personnel away from the tank, as liquid may be ejected from relief arrangements.
Cool unit exposed to fire with water. Use water spray from a protected position.
In case smoke or pressure-relief venting is moderate and temperature is below the emergency temperature, consider emptying the tank overboard via bottom outlet, using a flexible hose.
Even when smoke evolution or pressure-relief venting has ceased, water spray should be continued for some hours and the tank should be kept under surveillance, as new smoke evolution might take place.
Mantenha a tripulação longe da cisterna, pois o líquido poderá ser </t>
    </r>
    <r>
      <rPr>
        <sz val="11"/>
        <color rgb="FFFF0000"/>
        <rFont val="Calibri (Body)"/>
      </rPr>
      <t>projetado</t>
    </r>
    <r>
      <rPr>
        <sz val="11"/>
        <color theme="1"/>
        <rFont val="Calibri"/>
        <family val="2"/>
        <scheme val="minor"/>
      </rPr>
      <t xml:space="preserve"> dos </t>
    </r>
    <r>
      <rPr>
        <sz val="11"/>
        <color rgb="FFFF0000"/>
        <rFont val="Calibri (Body)"/>
      </rPr>
      <t>dispositivos de alívio de pressão.</t>
    </r>
    <r>
      <rPr>
        <sz val="11"/>
        <color theme="1"/>
        <rFont val="Calibri"/>
        <family val="2"/>
        <scheme val="minor"/>
      </rPr>
      <t xml:space="preserve">
Arrefeça a unidade exposta ao fogo com água. Use água pulverizada a partir de uma posição protegida.
Caso a saída de fumo ou </t>
    </r>
    <r>
      <rPr>
        <sz val="11"/>
        <color rgb="FFFF0000"/>
        <rFont val="Calibri (Body)"/>
      </rPr>
      <t>alívio de pressão</t>
    </r>
    <r>
      <rPr>
        <sz val="11"/>
        <color theme="1"/>
        <rFont val="Calibri"/>
        <family val="2"/>
        <scheme val="minor"/>
      </rPr>
      <t xml:space="preserve"> seja moderada e a temperatura esteja abaixo da temperatura de emergência, considere esvaziar a cisterna para o mar pela válvula de fundo, usando uma mangueira flexível.
Mesmo quando a libertação de fumo ou a </t>
    </r>
    <r>
      <rPr>
        <sz val="11"/>
        <color rgb="FFFF0000"/>
        <rFont val="Calibri (Body)"/>
      </rPr>
      <t>ventilação de alívio</t>
    </r>
    <r>
      <rPr>
        <sz val="11"/>
        <color theme="1"/>
        <rFont val="Calibri"/>
        <family val="2"/>
        <scheme val="minor"/>
      </rPr>
      <t xml:space="preserve"> de pressão cessar, a pulverização de água deve continuar por algumas horas e a cisterna deve ser mantida sob vigilância, pois poderá verificar-se libertação de fumo novamente.</t>
    </r>
  </si>
  <si>
    <r>
      <t xml:space="preserve">Keep personnel away from the tank, as fluid ejection from relief arrangements might take place.
Cool unit exposed to fire with water.
Use water spray from a protected position.
Even when smoke evolution or pressure-relief venting has ceased, cooling the tank should be continued until the temperature is below 50°C. Check temperature frequently. If temperature increases again, cool unit with water.
Consider emptying tank overboard via bottom outlet, using a flexible hose.
Mantenha o </t>
    </r>
    <r>
      <rPr>
        <sz val="11"/>
        <color rgb="FFFF0000"/>
        <rFont val="Calibri (Body)"/>
      </rPr>
      <t>staff</t>
    </r>
    <r>
      <rPr>
        <sz val="11"/>
        <color theme="1"/>
        <rFont val="Calibri"/>
        <family val="2"/>
        <scheme val="minor"/>
      </rPr>
      <t xml:space="preserve"> longe da cisterna, pois poderá ocorrer a </t>
    </r>
    <r>
      <rPr>
        <sz val="11"/>
        <color rgb="FFFF0000"/>
        <rFont val="Calibri (Body)"/>
      </rPr>
      <t>projeção de fluido dos dispositivos de alívio de pressão.</t>
    </r>
    <r>
      <rPr>
        <sz val="11"/>
        <color theme="1"/>
        <rFont val="Calibri"/>
        <family val="2"/>
        <scheme val="minor"/>
      </rPr>
      <t xml:space="preserve">
Resfrie a unidade exposta ao fogo com água.
Use água pulverizada a partir de uma posição protegida.
Mesmo quando a libertação de fumo ou a ventilação de alívio de pressão terminar, a refrigeração arrefecimento da cisterna deve continuar até que a temperatura esteja abaixo dos 50°C. Verifique a temperatura com frequência. Se a temperatura aumentar novamente, arrefeça a unidade com água.
Considere esvaziar a cisterna ao mar pela válvula de fundo, usando uma mangueira flexível.</t>
    </r>
  </si>
  <si>
    <t>DO NOT use water or foam; smother with dry inert powdered material when available or let fire burn.
Cool nearby cargo with copious quantities of water.
NÃO use água ou espuma; abafe com um material seco inerte em pó quando disponível ou deixe queimar.
Arrefeça a carga próxima com grandes quantidades de água.</t>
  </si>
  <si>
    <t>Stop ventilation and close hatches.
The fixed gas fire-extinguishing system should be used.
If this is not available:
DO NOT use water onto the material in enclosed spaces under deck. Cool nearby cargo with copious quantities of water.
Interrompa a ventilação e feche as escotilhas.
Deve ser utilizado o sistema fixo de extinção de incêndios a gás.
Se não estiver disponível:
NÃO use água no material em espaços confinados no porão. Arrefeça a carga próxima com grandes quantidades de água.</t>
  </si>
  <si>
    <t>If practicable, remove or jettison packages which are likely to be involved in the fire.
Otherwise cool the cargo with copious quantities of water. Use the water shield function of portable water monitors when available, to prevent the spread of fire.
Se possível, remova ou afaste oa volumes que possam estar envolvidos no incêndio.
Caso contrário, arrefeça a carga com grandes quantidades de água. Use a função de escudo de água das agulhetas portáteis, quando disponível, para evitar a propagação do incêndio.</t>
  </si>
  <si>
    <t>Let the fire burn. Cool nearby cargo with copious quantities of water. Use the water shield function of portable water monitors when available, to prevent the spread of fire.
Try to avoid getting water into the cargo transport unit on fire.
Deixe o fogo arder. Arrefeça a carga próxima com grandes quantidades de água. Use a função de escudo de água das agulhetas portáteis, quando disponível, para evitar a propagação do incêndio.
Tente evitar que a água entre na unidade de transporte de carga em chamas.</t>
  </si>
  <si>
    <t>If practicable, remove or jettison packages which are likely to be involved in the fire.
Otherwise cool the cargo with copious quantities of water. Use the water shield function of portable water monitors when available, to prevent the spread of fire.
Se possível, remova ou afaste os volumes que possam estar envolvidos no incêndio.
Caso contrário, resfrie a carga com grandes quantidades de água. Use a função de escudo de água das agulhetas portáteis, quando disponível, para evitar a propagação do incêndio.</t>
  </si>
  <si>
    <t xml:space="preserve">If practicable, remove or jettison packages which are likely to be involved in fire. 
Otherwise, keep cool using water.
Se possível, remova ou afaste os volumes que possam estar envolvidos no incêndio.
Caso contrário, mantenha a carga fria utilizando água. </t>
  </si>
  <si>
    <t xml:space="preserve">If practicable, remove or jettison packages which are likely to be involved in fire. 
Otherwise, keep cool using water.
Se possível, remova ou afaste os volumes que possam estar envolvidos no incêndio.
Caso contrário, mantenha a carga fria utilizando água.  </t>
  </si>
  <si>
    <t>Ammunition producing tear or toxic gas. The crew should be aware of the hazard. After explosion, only self-contained breathing apparatus will protect efficiently. Consult SPILLAGE SCHEDULE S-Z.
Munição que liberta gás lacrimogénio ou tóxico. A tripulação deve estar ciente do perigo. Após a explosão, apenas aparelhos respiratórios autónomos protegerão com eficiência. Consulte a PROCEDIMENTOS PARA DERRAME S-Z.</t>
  </si>
  <si>
    <t>After extinguishing the fire, treat immediately as for spillage (see relevant EmS SPILLAGE SCHEDULE).
Depois de extinguir o incêndio, atue imediatamente sobre o derrame (consulte o PROCEDIMENTO PARA DERRAME EmS relevante).</t>
  </si>
  <si>
    <t>SAFETY DEVICES, electrically initiated, could be subject to self-sustaining decomposition if heated. The temperature could reach 500°C, producing gas. This process may lead to an explosion of the cargo even after the exposure to heat has ended.
DISPOSITIVOS DE SEGURANÇA, iniciados eletricamente, podem estar sujeitos a decomposição autossustentável se aquecidos. A temperatura pode chegar aos 500°C, produzindo gás. Este processo pode levar à explosão da carga mesmo após o fim da exposição ao calor.</t>
  </si>
  <si>
    <t>Although these cargoes are non-flammable, they will intensify the fire.
Embora estas cargas não sejam inflamáveis, elas intensificarão o incêndio.</t>
  </si>
  <si>
    <t>SUDDEN OR SHORT-TERM EVENTS (e.g. EXPLOSIONS) MAY ENDANGER THE SAFETY OF THE SHIP. 
EVENTOS REPENTINOS OU DE CURTA DURAÇÃO (por exemplo, EXPLOSÕES) PODEM COLOCAR EM PERIGO A SEGURANÇA DO NAVIO.</t>
  </si>
  <si>
    <t>Acetylene is a gas which is particularly dangerous due to its potential to explode. Rough handling or local heating may lead to delayed explosion. Keep cool for several hours using water. Do not move receptacles. All cylinders that have been subjected to rough handling or to local heating should be jettisoned.
O acetileno é um gás particularmente perigoso devido ao seu potencial risco de explosão. O manuseamento descuidado ou aquecimento local podem levar a uma explosão retardada. Mantenha fresco por várias horas utilizando água. Não mova os recipientes. Todas as garrafas que tenham sido submetidas a manuseamento brusco ou a aquecimento local devem ser descartadas.</t>
  </si>
  <si>
    <t>A flammable liquid, paste or powder may be expelled if the package is ruptured. 
Also consult FIRE SCHEDULE F-E.
Um líquido, pasta ou pó inflamável pode ser expelido se a embalagem for rompida.
Consulte também o PROCEDIMENTO PARA INCÊNDIO F-E.</t>
  </si>
  <si>
    <t>Cargoes will create hydrochloric acid in contact with water: stay away from effluent.
As cargas criarão ácido clorídrico em contaCto com a água: fique longe de efluentes.</t>
  </si>
  <si>
    <t>These water-activated devices will become more liable to explosion on contact with water.
Estes dispositivos ativados por água ficarão mais sujeitos a explosão em contacto com a água.</t>
  </si>
  <si>
    <t>Cargoes will create hydrochloric acid in contact with water: stay away from effluent.
As cargas criarão ácido clorídrico em contacto com a água: fique longe de efluentes.</t>
  </si>
  <si>
    <t>In contact with water, large volumes of flammable gases are produced, which when not instantly ignited may form a highly dangerous explosive atmosphere.
Em contacto com a água, são produzidos grandes volumes de gases inflamáveis, que quando não inflamados instantaneamente podem formar uma atmosfera explosiva altamente perigosa.</t>
  </si>
  <si>
    <t>Chemical hazard greatly exceeds radiation hazard. Material reacts with moisture to form toxic and corrosive gas. The run-off may be corrosive. Keep clear.
Exposed cargoes may explode in a fire. Create water spray.
Leak may be evident by visible and irritating vapours. Released vapours may also react violently with hydrocarbons (fuel).
O risco químico excede em muito o risco de radiação. O material reage com a humidade para formar gás tóxico e corrosivo. O derrame pode ser corrosivo. Mantenha-se afastado.
Cargas expostas podem explodir em caso de incêndio. Crie um spray de água.
A fuga pode ser evidenciada por vapores visíveis e irritantes. Os vapores libertados também podem reagir violentamente com hidrocarbonetos (combustível).</t>
  </si>
  <si>
    <t>Chemical hazard greatly exceeds radiation hazard. Material reacts with moisture to form toxic and corrosive gas. The run-off may be corrosive. Keep clear.
Exposed cargoes may explode in a fire. Create water spray.
Leak may be evident by visible and irritating vapours. Released vapours may also react violently with hydrocarbons (fuel).
O risco químico excede em muito o risco de radiação. O material reage com a umidade para formar gás tóxico e corrosivo. O derrame pode ser corrosivo. Mantenha-se afastado.
Cargas expostas podem explodir em caso de incêndio. Crie um spray de água.
A fuga pode ser evidenciada por vapores visíveis e irritantes. Os vapores libertados também podem reagir violentamente com hidrocarbonetos (combustível).</t>
  </si>
  <si>
    <t>If the source capsule is identified as being out of its packaging, do not touch. Stay away, minimize exposure to radiation by limiting time near material and by maximizing distance.
Radio for expert ADVICE.
Se a cápsula de origem for identificada como fora da sua embalagem, não toque. Fique longe, minimize a exposição à radiação limitando o tempo próximo do material e maximizando a distância.
Utilize o rádio para conselhos de especialistas.</t>
  </si>
  <si>
    <t>If the source capsule is identified as being out of its packaging, do not touch. Stay away, minimize exposure to radiation by limiting time near material and by maximizing distance.
Radio for expert ADVICE.
Se a cápsula de origem for identificada como fora da sua embalagem, não toque. Fique longe, minimize a exposição à radiação limitando o tempo próximo do material e maximizando a distância.
Utilize o rádio para CONSELHOS de especialistas.</t>
  </si>
  <si>
    <t>All radioactive material with subsidiary hazard label 4.2 or 4.3 affixed (e.g. pyrophoric uranium or thorium metal):
Radio for expert ADVICE.
On deck: Do not use water onto the material. Cool nearby cargo with copious quantities of water, although the fire could intensify for a short period. Do not spray small quantities of water onto the fire, use copious quantities of water.
Under deck: Stop ventilation and close hatches.
The fixed gas fire-extinguishing system should be used.
If this is not available, do not use water onto the material in enclosed spaces under deck.
With open hatches, cool nearby cargo with copious quantities of water, although the fire could intensify for a short period. Do not spray small quantities of water onto the fire, use copious quantities of water only.
Todo o material radioativo com etiqueta de perigo subsidiário 4.2 ou 4.3 afixado (por exemplo, urânio pirofórico ou tório metálico):
Utilize o rádio para CONSELHOS de especialistas.
No convés: Não use água no material. Arrefeça a carga próxima com grandes quantidades de água, embora o incêndio possa intensificar-se por um curto período. Não pulverize pequenas quantidades de água no fogo, use grandes quantidades de água.
No porão: interrompa a ventilação e feche as escotilhas.
Deve ser utilizado o sistema fixo de extinção de incêndios a gás.
Se não estiver disponível, não use água no material em espaços confinados no porão.
Com escotilhas abertas, arrefeça a carga próxima com grandes quantidades de água, embora o fogo possa intensificar-se por um curto período. Não pulverize pequenas quantidades de água no fogo, use apenas grandes quantidades de água.</t>
  </si>
  <si>
    <t>Do not enter space without self-contained breathing apparatus. Check atmosphere before entering (toxicity and explosion hazard). If atmosphere cannot be checked, do not enter. Let vapours evaporate. Keep clear.
Liquids: Provide good ventilation of the space. Restrict flow of liquid to an enclosed area (e.g. by barricading with inert material or cement if available). 
Solids: Collect spillage. Dispose of overboard. 
Otherwise, keep clear. Radio for expert ADVICE.
Não entre no espaço sem equipamento de respiração autónomo. Verifique a atmosfera antes de entrar (toxicidade e risco de explosão). Se a atmosfera não puder ser verificada, não entre. Deixe os vapores evaporarem. Mantenha-se afastado.
Líquidos: Providencie uma boa ventilação do espaço. Restrinja o fluxo de líquido a uma área fechada (por exemplo, bloqueando com material inerte ou cimento, se disponível).
Sólidos: Recolher o derrame. Descarte ao mar.
Caso contrário, mantenha-se afastado. Utilize o rádio para conselhos de especialistas.</t>
  </si>
  <si>
    <t>Shut off possible sources of ignition in the space. Provide adequate ventilation. Do not enter deck without self-contained breathing apparatus. Check atmosphere before entering (toxicity and explosion hazard). If atmosphere cannot be checked, do not enter. 
Let vapours evaporate. Where a ventilation system is used, particular attention should be taken in order to prevent toxic vapours or fumes entering occupied areas of the ship, e.g. living quarters, machinery spaces, working areas. 
Provide good ventilation of the space. Use water spray on effluent in the space to avoid ignition of flammable vapours. Wash down to the bottom of the hold. Use copious quantities of water. 
Treat effluent according to Shipboard Oil Pollution Emergency Plan. Otherwise, radio for expert ADVICE.
Desligue possíveis fontes de ignição no espaço. Forneça ventilação adequada. Não entre no convés sem equipamento de respiração autónomos. Verifique a atmosfera antes de entrar (toxicidade e risco de explosão). Se a atmosfera não puder ser verificada, não entre.
Deixe os vapores evaporarem. Quando for usado um sistema de ventilação, atenção especial deve ser dada para evitar que vapores ou fumos tóxicos entrem em áreas ocupados do navio, por exemplo, alojamentos, espaços de máquinas, áreas de trabalho.
Providencie uma boa ventilação do espaço. Use um spray de água no efluente no espaço para evitar a ignição de vapores inflamáveis. Lave até o fundo do porão. Use grandes quantidades de água.
Trate o efluente de acordo com o Plano de Emergência de Poluição por Óleos a Bordo. Caso contrário, utilize o Utilize o rádio para conselhos de especialistas.</t>
  </si>
  <si>
    <t>Evacuate compartment or downwind area of non-essential personnel. 
Provide respiratory protection to personnel in downwind area. 
For ships carrying radiation monitoring equipment, measure radiation levels. In this case, assess the extent of contamination and resultant radiation level of the package, the adjacent areas and, if necessary, all other material which has been carried in the conveyance. 
Define a zone for restricted entry. Personnel should not enter this zone without suitable protective clothing and self-contained breathing apparatus. 
Limit entry of personnel to the restricted zone for the shortest time possible. 
Cover liquid spill with inert absorbent materials, if available. Cover powder spills with plastic sheet or tarpaulin to minimize spread. 
If exposure of personnel is suspected, clean body and hair with warm water and soap; discharge resultant washings directly overboard. 
Record the names of potentially exposed persons. Ensure medical examination of these persons after reaching any medical staff. 
Emergency procedures, if established for the ship or the specific cargo by relevant authorities or the shipper, should be followed. 
For ships carrying radiation monitoring equipment, continue monitoring the radiation levels. 
Radio for expert ADVICE.
Evacue o compartimento ou a área a favor do vento do staff não essencial.
Forneça proteção respiratória ao staff na área a favor do vento.
Para navios que transportam equipamentos de monitorização de radiação, meça os níveis de radiação. Neste caso, avalie a extensão da contaminação e o nível de radiação resultante da embalagem, das áreas adjacentes e, se necessário, de todos os outros materiais transportados no transporte.
Defina uma zona para entrada restrita. O staff não deve entrar nesta zona sem roupas de proteção adequadas e aparelhos respiratórios autónomos.
Limite a entrada de staff na zona restrita pelo menor tempo possível.
Cubra o derrame líquido com materiais absorventes inertes, se disponíveis. Cubra os derramamentos em pó com uma folha de plástico ou lona para minimizar a propagação.
Se houver suspeita de exposição do staff, limpe o corpo e os cabelos com água morna e sabão; descarregar as lavagens resultantes diretamente ao mar.
Registre os nomes das pessoas potencialmente expostas. Garanta o exame médico dessas pessoas depois de chegar a qualquer equipe médica.
Devem ser seguidos os procedimentos de emergência, se estabelecidos para o navio ou carga específica pelas autoridades relevantes ou pelo embarcador.
Para navios que transportam equipamentos de monitorização de radiação, continue a monitorizar os níveis de radiação.
Utilize o Utilize o rádio para conselhos de especialistas.</t>
  </si>
  <si>
    <t>Do not enter space. Radio for expert ADVICE. If liquid, or vapour is developing: Where a ventilation system is used, particular attention should be taken in order to prevent radioactive vapours entering occupied areas of the ship, e.g. living quarters, machinery spaces, working areas. Use water spray to protect bridge, living quarters and personnel from precipitation of vapours evolving from the hold (water curtain).
Não entre no espaço. Utilize o Utilize o rádio para conselhos de especialistas. Em caso de desenvolvimento de líquido ou vapor: Quando for usado um sistema de ventilação, deve-se tomar especial atenção para evitar que vapores radioativos entrem em áreas ocupadas do navio, por ex. alojamentos, espaços de máquinas, áreas de trabalho. Use um spray de água para proteger a ponte, os alojamentos e o staff da precipitação de vapores que provenientes do porão (cortina de água).</t>
  </si>
  <si>
    <t>Wear suitable protective clothing and self-contained breathing apparatus. 
Avoid handling leaking or damaged packages or keep handling to a minimum. 
Inform the public health, veterinary or other competent authority if persons or the marine environment might have been exposed. A competent authority to which actual or suspected leakage is reported should notify the authorities of any countries in which the goods may have been handled, including countries of transit. 
Radio for expert ADVICE. Notify consignor/consignee.
Use roupas de proteção adequadas e aparelhos respiratórios autónomos.
Evite manusear embalagens com fugas ou danificadas ou reduza ao mínimo o manuseio.
Informe a saúde pública, veterinária ou outra autoridade competente caso pessoas ou o ambiente marinho puderem ter sido expostos. Uma autoridade competente à qual a real ou suspeita fuga é relatada deve notificar as autoridades de todos os países nos quais as mercadorias possam ter sido manuseadas, incluindo países de trânsito.
Utilize o Utilize o rádio para conselhos de especialistas. Notifique o expedidor/destinatário.</t>
  </si>
  <si>
    <t>Do not enter space. Provide adequate ventilation. 
Where a ventilation system is used, particular attention should be taken in order to prevent gases penetrating into other areas of the ship. 
Let gas evaporate. Keep clear. Radio for expert ADVICE. Check atmosphere before entering (toxicity and explosion hazard). Do not enter space without self-contained breathing apparatus.
Não entre no espaço. Forneça ventilação adequada.
Quando for usado um sistema de ventilação, atenção especial deve ser dada para evitar que os gases penetrem em outras áreas do navio.
Deixe o gás evaporar. Mantenha-se afastado. Utilize o Utilize o rádio para conselhos de especialistas. Verifique a atmosfera antes de entrar (toxicidade e risco de explosão). Não entre no espaço sem equipamento de respiração autónomo.</t>
  </si>
  <si>
    <t>Do not enter space. Provide adequate ventilation. 
Where a ventilation system is used, particular attention should be taken in order to prevent gases drifting into other areas of the ship. 
Keep bridge and living quarters upwind. 
Otherwise, protect crew and living quarters against flammable or toxic gases by using water spray to drive gases away (water curtain).
If practicable, use water spray to avoid ignition of flammable gases in the space. 
Radio for expert ADVICE. 
Check atmosphere before entering (toxicity and explosion hazard). 
Do not enter deck without self-contained breathing apparatus.
Não entre no espaço. Forneça ventilação adequada.
Quando for usado um sistema de ventilação, deve tomar-se especial atenção para evitar que os gases se desloquem para outras áreas do navio.
Mantenha a ponte e os alojamentos contra o vento.
Caso contrário, proteja a tripulação e os alojamentos contra gases inflamáveis ou tóxicos usando um spray de água para afastar os gases (cortina de água).
Se possível, use um spray de água para evitar a ignição de gases inflamáveis no local.
Utilize o Utilize o rádio para conselhos de especialistas.
Verifique a atmosfera antes de entrar (toxicidade e risco de explosão).
Não entre no convés sem equipamento de respiração autónomo.</t>
  </si>
  <si>
    <t>Wash overboard with copious quantities of water. Do not direct water jet straight onto the spillage. Keep clear of effluent. Clean the area thoroughly.
Lave para o  mar com grandes quantidades de água. Não direcione o jato de água diretamente para o derrame. Mantenha-se afastado de efluentes. Limpe bem a área.</t>
  </si>
  <si>
    <t>Keep bridge and living quarters upwind. Wash overboard with copious quantities of water. Do not direct water jet straight onto the spillage. Keep clear of effluent. Clean the area thoroughly.
Mantenha a ponte e os alojamentos contra o vento. Lave para o  mar com grandes quantidades de água. Não direcione o jato de água diretamente para o derrame. Mantenha-se afastado de efluentes. Limpe bem a área.</t>
  </si>
  <si>
    <t>Keep bridge and living quarters upwind. Protect crew and living quarters against corrosive or toxic vapours by using water spray to drive vapours away.
Wash overboard with copious quantities of water. Do not direct water jet straight onto the spillage. Keep clear of effluent. Clean the area thoroughly.
Mantenha a ponte e os alojamentos contra o vento. Proteja a tripulação e os alojamentos contra vapores corrosivos ou tóxicos usando spray de água para afastar os vapores.
Lave para o  mar com grandes quantidades de água. Não direcione o jato de água diretamente para o derrame. Mantenha-se afastado de efluentes. Limpe bem a área.</t>
  </si>
  <si>
    <t>Wash overboard with copious quantities of water. Do not direct water jets straight onto the spillage. Keep clear of effluent. Clean the area thoroughly.
Lave para o  mar com grandes quantidades de água. Não direcione os jatos de água diretamente para o derrame. Mantenha-se afastado de efluentes. Limpe bem a área.</t>
  </si>
  <si>
    <t>Keep bridge and living quarters upwind. Protect crew and living quarters against corrosive or toxic vapours by using water spray to drive vapours away. 
Wash overboard with copious quantities of water. Do not direct water jets straight onto the spillage. Keep clear of effluent. Clean the area thoroughly.
Mantenha a ponte e os alojamentos contra o vento. Proteja a tripulação e os alojamentos contra vapores corrosivos ou tóxicos usando spray de água para afastar os vapores.
Lave para o  mar com grandes quantidades de água. Não direcione os jatos de água diretamente para o derrame. Mantenha-se afastado de efluentes. Limpe bem a área.</t>
  </si>
  <si>
    <t>Keep bridge and living quarters upwind.
Wash overboard with copious quantities of water. Do not direct water jet straight onto the spillage. Keep clear of effluent. Clean the area thoroughly
Mantenha a ponte e os alojamentos contra o vento.
Lave para o  mar com grandes quantidades de água. Não direcione os jatos de água diretamente para o derrame. Mantenha-se afastado de efluentes. Limpe bem a área.</t>
  </si>
  <si>
    <t>Restrict flow of leakage to an enclosed area (e.g. by diking with inert material or cement). 
Collect spillage in oil drums, metal boxes or salvage packagings. You may use inert absorbent material. Otherwise, wash overboard with copious quantities of water.
Restrinja o fluxo da fuga a uma área fechada (por exemplo, construindo um dique com material inerte ou cimento).
Recolha o derrame em tambores de óleo, caixas de metal ou embalagens de socorro. Poderá usar material absorvente inerte. Caso contrário, Lave para o  mar com grandes quantidades de água.</t>
  </si>
  <si>
    <t>Wash overboard with copious quantities of water. Keep clear of effluent.
Lave para o  mar com grandes quantidades de água. Mantenha-se afastado de efluentes.</t>
  </si>
  <si>
    <t>Collect spillage and repack if practicable. 
Otherwise, wash overboard with copious quantities of water. Keep clear of effluent.
Recolha o derrame e reembale, se possível.
Caso contrário, Lave para o  mar com grandes quantidades de água. Mantenha-se afastado de efluentes.</t>
  </si>
  <si>
    <t>Wash overboard with copious quantities of water. Keep clear of effluent. 
Collect damaged or leaking receptacles and dispose of overboard. 
Handle with care.
Lave para o  mar com grandes quantidades de água. Mantenha-se afastado de efluentes.
Recolha os recipientes danificados ou com fugas e descarte-os no mar.
Manuseie com cuidado.</t>
  </si>
  <si>
    <t>Keep clear. Radio for expert ADVICE. After hazard evaluation by experts, you may proceed.
Provide adequate ventilation. Do not enter space without self-contained breathing apparatus.
Check atmosphere before entering (toxicity and explosion hazard). If atmosphere cannot be checked, do not enter. Let vapour evaporate, keep clear. Where the ventilation system is used, particular attention should be taken to prevent toxic vapours or fumes entering occupied areas of the ship, e.g. living quarters, machinery spaces, working areas.
Liquids: Provide good ventilation of the space. Wash down to the bottom of the hold. Pump overboard.
Solids: Collect spillage. Keep spilt solids dry and cover with plastic sheet. Dispose of overboard. Otherwise, close hatches. Wait until the ship arrives in port.
Mantenha-se afastado. Utilize o rádio para conselhos de especialistas. Após a avaliação de perigo realizada por especialistas, poderá prosseguir.
Providencie ventilação adequada. Não entre no espaço sem equipamento de respiração autónomo.
Verifique a atmosfera antes de entrar (toxicidade e risco de explosão). Se a atmosfera não puder ser verificada, não entre. Deixe o vapor evaporar, mantenha-se afastado. Onde o sistema de ventilação for usado, deve-se tomar especial atenção para evitar que vapores ou fumos tóxicos entrem em áreas ocupadas do navio, por exemplo: alojamentos, espaços de máquinas, áreas de trabalho.
Líquidos: Providencie uma boa ventilação do espaço. Lave até o fundo do porão. Bombeie para o mar.
Sólidos: Recolher o derrame. Mantenha os sólidos derramados secos e cubra com uma folha de plástico. Descarte ao mar. Caso contrário, feche as escotilhas. Espere até que o navio chegue ao porto.</t>
  </si>
  <si>
    <t>Provide adequate ventilation. Do not enter space without self-contained breathing apparatus. Check atmosphere before entering (toxicity and explosion hazard). If atmosphere cannot be checked, do not enter. Let vapour evaporate. Keep clear. 
Liquids: Provide good ventilation of the space. Wash down to the bottom of the hold. Use copious quantities of water. Pump overboard. 
Solids: Collect spillage. Dispose of overboard. Wash residues down to the bottom of the hold. Use copious quantities of water. Pump overboard.
Forneça ventilação adequada. Não entre no espaço sem equipamento de respiração autónomo. Verifique a atmosfera antes de entrar (toxicidade e risco de explosão). Se a atmosfera não puder ser verificada, não entre. Deixe o vapor evaporar. Mantenha-se afastado.
Líquidos: Providencie uma boa ventilação do espaço. Lave até o fundo do porão. Use grandes quantidades de água. Bombeie para o mar.
Sólidos: Recolher o derrame. Descarte ao mar. Lave os resíduos até o fundo do porão. Use grandes quantidades de água. Bombeie para o mar.</t>
  </si>
  <si>
    <t>Keep bridge and living quarters upwind. Protect crew and living quarters against corrosive or toxic vapours by using water spray to drive vapours away. 
Do not enter space. Keep clear. Radio for expert ADVICE. After hazard evaluation by experts, you may proceed. 
Provide adequate ventilation. Do not enter space without self-contained breathing apparatus. Check atmosphere before entering (toxicity and explosion hazard). If atmosphere cannot be checked, do not enter. Let vapours evaporate, keep clear. Where a ventilation system is used, particular attention should be taken in order to prevent toxic vapours or fumes entering occupied areas of the ship, e.g. living quarters, machinery spaces, working areas. 
Liquids: Provide good ventilation of the space. Wash down to the bottom of the hold. Use copious quantities of water. Pump overboard. 
Solids: Collect spillage. Dispose of overboard. Wash residues down to the bottom of the hold. Use copious quantities of water. Pump overboard.
Mantenha a ponte e os alojamentos contra o vento. Proteja a tripulação e os alojamentos contra vapores corrosivos ou tóxicos usando um spray de água para afastar os vapores.
Não entre no espaço. Mantenha-se afastado. Utilize o rádio para conselhos de especialistas. Após a avaliação de perigo realizada por especialistas, poderá prosseguir.
Forneça ventilação adequada. Não entre no espaço sem equipamento de respiração autónomo. Verifique a atmosfera antes de entrar (toxicidade e risco de explosão). Se a atmosfera não puder ser verificada, não entre. Deixe os vapores evaporarem, mantenha-se afastado. Quando for usado um sistema de ventilação, especial atenção deve ser dada para evitar que vapores ou fumos tóxicos entrem em áreas ocupadas do navio, por exemplo: alojamentos, espaços de máquinas, áreas de trabalho.
Líquidos: Providencie uma boa ventilação do espaço. Lave até o fundo do porão. Use grandes quantidades de água. Bombeie para o mar.
Sólidos: Recolher o derrame. Descarte ao mar. Lave os resíduos até o fundo do porão. Use grandes quantidades de água. Bombeie para o mar.</t>
  </si>
  <si>
    <t>Provide adequate ventilation. Do not enter deck without self-contained breathing apparatus. Check atmosphere before entering (toxicity and explosion hazard). If atmosphere cannot be checked, do not enter. Let vapours evaporate, keep clear. 
Liquids: Provide good ventilation of the space. Use water spray on effluent in hold to avoid ignition of flammable vapours. Wash down to the bottom of the hold. Use copious quantities of water. Pump overboard. 
Solids: Collect spillage. Dispose of overboard. Wash residues down to the bottom of the hold. Use copious quantities of water. Pump overboard.
Forneça ventilação adequada. Não entre no convés sem equipamento de respiração autónomo. Verifique a atmosfera antes de entrar (toxicidade e risco de explosão). Se a atmosfera não puder ser verificada, não entre. Deixe os vapores evaporarem, mantenha-se afastado.
Líquidos: Providencie uma boa ventilação do espaço. Use um spray de água no efluente no porão para evitar a ignição de vapores inflamáveis. Lave até o fundo do porão. Use grandes quantidades de água. Bombeie para o mar.
Sólidos: Recolher o derrame. Descarte ao mar. Lave os resíduos até o fundo do porão. Use grandes quantidades de água. Bombeie para o mar.</t>
  </si>
  <si>
    <t>Keep bridge and living quarters upwind. Protect crew and living quarters against corrosive or toxic vapours by using water spray to drive vapours away. 
Do not enter space. Keep clear. Radio for expert ADVICE. After hazard evaluation by experts, you may proceed. 
Provide adequate ventilation. Do not enter space without self-contained breathing apparatus. Check atmosphere before entering (toxicity and explosion hazard). If atmosphere cannot be checked, do not enter. Let vapours evaporate, keep clear. Where a ventilation system is used, particular attention should be taken in order to prevent toxic vapours or fumes entering occupied areas of the ship, e.g. living quarters, machinery spaces, working areas. 
Liquids: Provide good ventilation of the space. Use water spray on effluent to avoid ignition of flammable vapours. Wash down to the bottom of the hold. Use copious quantities of water. Pump overboard. Solids: Collect spillage. Dispose of overboard. Wash residues down to the bottom of the hold. Use copious quantities of water. Pump overboard.
Mantenha a ponte e os alojamentos contra o vento. Proteja a tripulação e os alojamentos contra vapores corrosivos ou tóxicos usando um spray de água para afastar os vapores.
Não entre no espaço. Mantenha-se afastado. Utilize o rádio para conselhos de especialistas. Após a avaliação de perigo realizada por especialistas, poderá prosseguir.
Forneça ventilação adequada. Não entre no espaço sem equipamento de respiração autónomo. Verifique a atmosfera antes de entrar (toxicidade e risco de explosão). Se a atmosfera não puder ser verificada, não entre. Deixe os vapores evaporarem, mantenha-se afastado. Quando for usado um sistema de ventilação, especial atenção deve ser dada para evitar que vapores ou fumos tóxicos entrem em áreas ocupadas do navio, por exemplo: alojamentos, espaços de máquinas, áreas de trabalho.
Líquidos: Providencie uma boa ventilação do espaço. Use um spray de água no efluente para evitar a ignição de vapores inflamáveis. Lave até o fundo do porão. Use grandes quantidades de água. Bombeie para o mar.
Sólidos: Recolher o derrame. Descarte ao mar. Lave os resíduos até o fundo do porão. Use grandes quantidades de água. Bombeie para o mar.</t>
  </si>
  <si>
    <t>Shut off all possible sources of ignition in the space. Provide adequate ventilation. Do not enter space without self-contained breathing apparatus. Check atmosphere before entering (toxicity and explosion hazard). If the atmosphere cannot be checked, do not enter. Let vapours evaporate, keep clear. 
Provide good ventilation of the space. Use water spray on effluent in hold to avoid ignition of flammable vapours. Wash down to the bottom of the hold. Pump overboard.
Desligue todas as fontes de ignição possíveis no espaço. Forneça ventilação adequada. Não entre no espaço sem equipamento de respiração autónomo. Verifique a atmosfera antes de entrar (toxicidade e risco de explosão). Se a atmosfera não puder ser verificada, não entre. Deixe os vapores evaporarem, mantenha-se afastado.
Providencie uma boa ventilação do espaço. Use um spray de água no efluente no porão para evitar a ignição de vapores inflamáveis. Lave até o fundo do porão. Bombeie para o mar.</t>
  </si>
  <si>
    <t>Keep bridge and living quarters upwind. Protect crew and living quarters against corrosive or toxic vapours by using water spray to drive vapours away. 
Do not enter space. Keep clear. Radio for expert ADVICE. After hazard evaluation by experts, you may proceed. 
Provide adequate ventilation. Do not enter space without self-contained breathing apparatus. Check atmosphere before entering (toxicity and explosion hazard). If atmosphere cannot be checked, do not enter. Let vapour evaporate, keep clear. Where a ventilation system is used, particular attention should be taken in order to prevent toxic vapours or fumes entering occupied areas of the vessel, e.g. living quarters, machinery spaces, working areas. Provide good ventilation of the space. Use water spray on effluent in the space to avoid ignition of flammable vapours. Wash down to the bottom of the hold. Use copious quantities of water. Pump overboard.
Mantenha a ponte e os alojamentos contra o vento. Proteja a tripulação e os alojamentos contra vapores corrosivos ou tóxicos usando um spray de água para afastar os vapores.
Não entre no espaço. Mantenha-se afastado. Utilize o rádio para conselhos de especialistas. Após a avaliação de perigo realizada por especialistas, poderá prosseguir.
Forneça ventilação adequada. Não entre no espaço sem equipamento de respiração autónomo. Verifique a atmosfera antes de entrar (toxicidade e risco de explosão). Se a atmosfera não puder ser verificada, não entre. Deixe os vapores evaporarem, mantenha-se afastado. Quando for usado um sistema de ventilação, especial atenção deve ser dada para evitar que vapores ou fumos tóxicos entrem em áreas ocupadas do navio, por exemplo: alojamentos, espaços de máquinas, áreas de trabalho. Providencie uma boa ventilação do espaço. Use um spray de água no efluente no espaço para evitar a ignição de vapores inflamáveis. Lave até o fundo do porão. Use grandes quantidades de água. Bombeie para o mar.</t>
  </si>
  <si>
    <t>Do not enter space without self-contained breathing apparatus. 
If dry, collect and contain spillage if practicable. Keep dry. Dispose of overboard. Avoid contact with water except to wash residues with copious quantities of water. Keep clear of effluent. 
If wet, wash down to the bottom of the hold. Use copious quantities of water. Pump overboard. If gas is developing, provide good ventilation of the hold. Use water spray on effluent in hold to avoid ignition of flammable vapours.
Não entre no espaço sem equipamento de respiração autónomo.
Se estiver seco, recolha e contenha o derrame, se possível. Manter seco. Descarte para o mar. Evite o contato com a água, exceto para lavar os resíduos com grandes quantidades de água. Mantenha-se afastado de efluentes.
Se molhado, lave até o fundo do porão. Use grandes quantidades de água. Bombeie para o mar. Se estiver a desenvolver-se gás, providencie uma boa ventilação do porão. Use um spray de água no efluente no porão para evitar a ignição de vapores inflamáveis.</t>
  </si>
  <si>
    <t>Do not enter space without self-contained breathing apparatus. 
If dry, collect and contain spillage if practicable. Keep dry. Dispose of overboard. Avoid contact with water except to wash residues with copious quantities of water. Keep clear of effluent. If wet, wash down to the bottom of the hold. Use copious quantities of water. Pump overboard. If gas is developing, provide good ventilation of the hold. Use water spray on effluent in hold to avoid ignition of flammable vapours. Where a ventilation system is used, particular attention should be taken in order to prevent toxic vapours or fumes entering occupied spaces of the ship, e.g. living quarters, machinery spaces, working areas.
Não entre no espaço sem equipamento de respiração autónomo.
Se estiver seco, recolha e contenha o derrame, se possível. Manter seco. Descarte para o mar. Evite o contato com a água, exceto para lavar os resíduos com grandes quantidades de água. Mantenha-se afastado de efluentes. Se molhado, lave até o fundo do porão. Use grandes quantidades de água. Bombeie para o mar. Se estiver a desenvolver-se gás, providencie uma boa ventilação do porão. Use um spray de água no efluente no porão para evitar a ignição de vapores inflamáveis. Quando for usado um sistema de ventilação, deve-se tomar especial atenção para evitar que vapores ou fumos tóxicos entrem em espaços ocupados do navio, por exemplo, alojamentos, espaços de máquinas, áreas de trabalho.</t>
  </si>
  <si>
    <t>Do not enter space without self-contained breathing apparatus. 
If dry, contain and collect spillage if practicable. Dispose of overboard. 
If wet, use inert absorbent material. Do not use combustible material. 
If liquid, wash down to the bottom of the hold, using copious quantities of water. Pump overboard. 
Dispose of overboard.
Não entre no espaço sem equipamento de respiração autónomo.
Se estiver seco, contenha e recolha o derrame, se possível. Descarte para o mar.
Se molhado, use material absorvente inerte. Não use material combustível.
Se líquido, lave até o fundo do porão, usando grandes quantidades de água. Bombeie para o mar.
Descarte para o mar.</t>
  </si>
  <si>
    <t>Provide adequate ventilation. 
Do not enter space without self-contained breathing apparatus. 
If dry, contain and collect spillage if practicable. Dispose of overboard. 
If wet, use inert absorbent material. Do not use combustible material. 
If liquid, wash down to the bottom of the hold, using copious quantities of water. Pump overboard. 
Dispose of overboard.
Forneça ventilação adequada.
Não entre no espaço sem equipamento de respiração autónomo.
Se estiver seco, contenha e recolha o derrame, se possível. Descarte para o mar.
Se molhado, use material absorvente inerte. Não use material combustível.
Se líquido, lave até o fundo do porão, usando grandes quantidades de água. Bombeie para o mar.
Descarte para o mar.</t>
  </si>
  <si>
    <t>Wear suitable protective clothing and self-contained breathing apparatus.
Avoid contact, even when wearing protective clothing.
Keep clear of effluent. Keep clear of evolving vapours.
Even short-time inhalation of small quantities of vapour can cause breathing difficulties.
Use of water on the substance may cause a violent reaction and produce toxic vapours.
Substance may damage ship’s construction materials.
Contaminated clothing should be washed off with water and then removed.
Use roupas de proteção adequadas e aparelhos respiratórios autónomos.
Evite o contato, mesmo usando roupas de proteção.
Mantenha-se afastado de efluentes. Mantenha-se afastado de vapores em desenvolvimento.
Mesmo a inalação de curta duração de pequenas quantidades de vapor pode causar dificuldades respiratórias.
O uso de água na matéria pode causar uma reação violenta e produzir vapores tóxicos.
A matéria pode danificar os materiais de construção do navio.
Roupas contaminadas devem ser lavadas com água e depois removidas.</t>
  </si>
  <si>
    <t>Wear suitable protective clothing and self-contained breathing apparatus.
Stop leak if practicable.
Substances covered under this schedule will present a hazard to the marine environment.
Try to avoid disposal overboard.
The use of inert absorbent material, as used in machinery spaces, is appropriate in all cases. For sticky liquids, shovels may be used.
Discharge of spilled substance overboard will damage the marine environment, including living resources of the sea. In this case, contact coastal authorities.
Report discharge overboard according to MARPOL reporting requirements.
Use roupas de proteção adequadas e aparelhos respiratórios autónomos.
Interrompa a fuga, se possível.
As matérias abrangidas por esta lista apresentarão um perigo para o ambiente marinho.
Tente evitar o descarte para o mar.
A utilização de material absorvente inerte, como o utilizado em espaços de máquinas, é adequada em todos os casos. Para líquidos pegajosos, podem ser usadas pás.
A descarga da matéria derramada para o mar danificará o ambiente marinho, incluindo os recursos vivos do mar. Neste caso, entre em contato com as autoridades costeiras.
Relate a descarga para o mar de acordo com os requisitos de relatórios da MARPOL.</t>
  </si>
  <si>
    <t>Avoid getting water on spilled substances or inside cargo transport units. Smother with dry inert material. Dispose of overboard immediately.
Evite salpicar água em matérias derramadas ou no interior das unidades de transporte de carga. Atenue com material inerte seco. Descarte para o mar imediatamente.</t>
  </si>
  <si>
    <t>Substances covered by this schedule may ignite within 5 minutes after contact with air.
As matérias abrangidas por esta tabela podem inflamar-se dentro de 5 minutos após o contato com o ar.</t>
  </si>
  <si>
    <t>Wear suitable protective clothing and self-contained breathing apparatus.
Avoid contact, even when wearing protective clothing.
Keep clear of effluent. Keep clear of evolving vapours.
Even short-time inhalation of small quantities of vapour can cause breathing difficulties.
Use of water on the substance may cause violent reaction and produce toxic vapours.
Substance may damage the ship’s construction materials.
Spillage or reaction with water may evolve flammable vapours. Avoid all sources of ignition (e.g. naked lights, unprotected light bulbs, electric handtools, friction).
Contaminated clothing must be washed off with water and then removed.
Use roupas de proteção adequadas e aparelhos respiratórios autónomos.
Evite o contato, mesmo usando roupas de proteção.
Mantenha-se afastado de efluentes. Mantenha-se afastado de vapores em desenvolvimento.
Mesmo a inalação de curta duração de pequenas quantidades de vapor pode causar dificuldades respiratórias.
O uso de água na matéria pode causar reação violenta e produzir vapores tóxicos.
A matéria poderá danificar os materiais de construção do navio.
Derrame ou reação à água podem libertar vapores inflamáveis. Evite todas as fontes de ignição (por exemplo, chamas nuas, lâmpadas desprotegidas, ferramentas manuais elétricas, fricção).
Roupas contaminadas devem ser lavadas com água e depois removidas.</t>
  </si>
  <si>
    <t>Wear suitable protective clothing and self-contained breathing apparatus. 
Avoid all sources of ignition (e.g. naked lights, unprotected light bulbs, electric handtools, friction).
Stop leak if practicable. 
Avoid contact, even when wearing protective clothing. 
Spillage may evolve flammable vapours. 
Contaminated clothing must be washed off with water and then removed.
Use roupas de proteção adequadas e aparelhos respiratórios autónomos.
Evite todas as fontes de ignição (por exemplo, chamas nuas, lâmpadas desprotegidas, ferramentas manuais elétricas, fricção).
Interrompa a fuga, se possível.
Evite o contato, mesmo usando roupas de proteção.
O derrame pode libertar vapores inflamáveis.
Roupas contaminadas devem ser lavadas com água e depois removidas.</t>
  </si>
  <si>
    <t>Avoid sources of ignition (e.g. naked lights, unprotected light bulbs, electric handtools). Liquid is flammable and spillage may evolve flammable vapours. 
Wear suitable protective clothing and self-contained breathing apparatus. 
Stop leak if practicable. 
In general, substances covered under this schedule will have fuel-oil-like properties. They are immiscible with water and are liable to float on the surface of water. The use of inert absorbent material, as used in machinery spaces, is appropriate in all cases. For sticky liquids, shovels may be used, preferably shovels made of non-sparking or non-ferrous material. 
You may use light oil or soap-like products (surfactants) to clean small areas. Clean the area thoroughly because of the flammability hazard. 
Any pumping of spilled liquid overboard will create an oil spill on the sea surface. In this case, contact coastal authorities. 
Report discharge overboard according to MARPOL reporting requirements.
Evite fontes de ignição (por exemplo, chamas nuas, lâmpadas desprotegidas, ferramentas manuais elétricas). O líquido é inflamável e o derrame pode libertar vapores inflamáveis.
Use roupas de proteção adequadas e aparelhos respiratórios autónomos.
Interrompa a fuga, se possível.
Em geral, as matérias abrangidas por esta lista terão propriedades semelhantes às do óleo combustível. Eles são imiscíveis com água e podem flutuar na superfície da água. A utilização de material absorvente inerte, como o utilizado em espaços de máquinas, é adequada em todos os casos. Para líquidos pegajosos, podem ser usadas pás, preferencialmente pás feitas de material não faiscante ou não ferroso.
Poderá usar produtos pouco oleosos ou sabão (surfactantes) para limpar pequenas áreas. Limpe bem a área devido ao risco de inflamabilidade.
Qualquer bombeamento de líquido derramado ao mar criará um derrame de óleo na superfície do mar. Neste caso, entre em contato com as autoridades costeiras.
Relate a descarga ao mar de acordo com os requisitos de relatórios da MARPOL.</t>
  </si>
  <si>
    <t>Wear suitable protective clothing and self-contained breathing apparatus. 
Avoid all sources of ignition (e.g. naked lights, unprotected light bulbs, electric handtools, friction). 
Wear non-sparking footwear. Stop leak if practicable.
Use roupas de proteção adequadas e aparelhos respiratórios autónomos.
Evite todas as fontes de ignição (por exemplo, chamas nuas, lâmpadas desprotegidas, ferramentas manuais elétricas, fricção).
Use calçado anti-faísca. Pare a fuga, se possível.</t>
  </si>
  <si>
    <t>Wear suitable protective clothing and self-contained breathing apparatus. 
Avoid all sources of ignition (e.g. naked lights, unprotected light bulbs, electric handtools, friction). Wear non-sparking footwear. 
Stop leak if practicable. 
Do not touch or walk on spilled material.
Use roupas de proteção adequadas e aparelhos respiratórios autónomos.
Evite todas as fontes de ignição (por exemplo, chamas nuas, lâmpadas desprotegidas, ferramentas manuais elétricas, fricção). Use calçado anti-faísca.
Pare a fuga, se possível.
Não toque ou caminhe sobre o material derramado.</t>
  </si>
  <si>
    <t>Wear suitable protective clothing and self-contained breathing apparatus. 
Avoid all sources of ignition (e.g. naked lights, unprotected light bulbs, electric handtools, friction). Wear non-sparking footwear. 
Stop leak if practicable.
Use roupas de proteção adequadas e aparelhos respiratórios autónomos.
Evite todas as fontes de ignição (por exemplo, chamas nuas, lâmpadas desprotegidas, ferramentas manuais elétricas, fricção). Use calçado anti-faísca.
Pare a fuga, se possível.</t>
  </si>
  <si>
    <t>Wear suitable protective clothing and self-contained breathing apparatus. 
Avoid all sources of ignition (e.g. naked lights, unprotected light bulbs, electric handtools, friction). Wear non-sparking footwear. 
Stop leak if practicable. 
Dried out material may explode if exposed to heat, flame, friction, or shock.
Use roupas de proteção adequadas e aparelhos respiratórios autónomos.
Evite todas as fontes de ignição (por exemplo, chamas nuas, lâmpadas desprotegidas, ferramentas manuais elétricas, fricção). Use calçado anti-faísca.
Pare a fuga, se possível.
O material seco pode explodir se exposto ao calor, chama, fricção ou choque.</t>
  </si>
  <si>
    <t>Wear suitable protective clothing and self-contained breathing apparatus.
Avoid all sources of ignition (e.g. naked lights, unprotected light bulbs, electric handtools, friction). Wear non-sparking footwear.
DO NOT USE WATER.
Use roupas de proteção adequadas e aparelhos respiratórios autónomos.
Evite todas as fontes de ignição (por exemplo, chamas nuas, lâmpadas desprotegidas, ferramentas manuais elétricas, fricção). Use calçado anti-faísca.
NÃO USE ÁGUA.</t>
  </si>
  <si>
    <t>Wear suitable protective clothing and self-contained breathing apparatus. 
Avoid all sources of ignition (e.g. naked lights, unprotected light bulbs, electric handtools, friction). Wear non-sparking footwear. Stop leak if practicable.
Use roupas de proteção adequadas e aparelhos respiratórios autónomos.
Evite todas as fontes de ignição (por exemplo, chamas nuas, lâmpadas desprotegidas, ferramentas manuais elétricas, fricção). Use calçado anti-faísca. Pare a fuga, se possível.</t>
  </si>
  <si>
    <t>Wear suitable protective clothing and self-contained breathing apparatus. 
Avoid all sources of ignition (e.g. naked lights, unprotected light bulbs, electric handtools, friction). Wear non-sparking footwear. 
Stop leak if practicable.
Use roupas de proteção adequadas e aparelhos respiratórios autónomos.
Evite todas as fontes de ignição (por exemplo, chamas nuas, lâmpadas desprotegidas, ferramentas manuais elétricas, fricção). Use calçado anti-faísca. 
Pare a fuga, se possível.</t>
  </si>
  <si>
    <t>Wear suitable protective clothing and self-contained breathing apparatus. 
Avoid all sources of ignition (e.g. naked lights, unprotected light bulbs, electric handtools, friction). Wear non-sparking footwear. 
May ignite combustible material (e.g. wood, paper, clothing). 
Stop leak if practicable.
Use roupas de proteção adequadas e aparelhos respiratórios autónomos.
Evite todas as fontes de ignição (por exemplo, chamas nuas, lâmpadas desprotegidas, ferramentas manuais elétricas, fricção). Use calçado anti-faísca. 
Material combustível poderá inflamar (por exemplo, madeira, papel, roupas).
Pare a fuga, se possível.</t>
  </si>
  <si>
    <t>Spaces and areas where leakages or spillages have occurred should be evacuated downwind immediately. 
Take care: Flames may be invisible. Leaking gas may be extremely cold. 
Measures should be taken to prevent leaking gases from penetrating into any other part of the ship. Bear in mind that some gases are heavier than air or may otherwise accumulate in lower or non-ventilated parts of the ship. Ensure that there is no smoking or any other open fire on board unless the leak has been closed and all spaces have been ventilated. Particular attention should be taken in order to prevent gases drifting into occupied areas of the ship, e.g. living quarters, machinery spaces, working areas. 
Wear protective clothing suitable for gas protection and self-contained breathing apparatus. 
Avoid all sources of ignition (e.g. naked lights, unprotected light bulbs, electric handtools, friction). Wear non-sparking footwear. 
Even short inhalation of small quantities of gas can cause breathing difficulties. Keep clear of evolving gases. Avoid all skin contact. 
Let spilt liquefied gas evaporate. When in contact with cold liquefied gases, most materials become brittle and are likely to break without warning. Avoid all contact, even when wearing protective clothing. If practicable, protect ship’s superstructure with copious quantities of water. Do not direct water jet onto the spill.
Espaços e áreas onde ocorreram fugas ou derrames devem ser evacuados a favor do vento imediatamente.
Cuidado: as chamas podem ser invisíveis. A fuga de gás pode estar extremamente fria.
Devem ser tomadas medidas para evitar que as fugas de gases penetrem em qualquer outra parte do navio. Tenha em mente que alguns gases são mais pesados que o ar ou podem acumular-se em partes mais baixas ou não ventiladas do navio. Certifique-se de que não haja fumo ou qualquer outro fogo ativo a bordo, a menos que a fuga tenha sido fechada e todos os espaços tenham sido ventilados. Atenção especial deve ser dada para evitar que os gases se desloquem para as áreas ocupadas do navio, por ex. alojamentos, espaços de máquinas, áreas de trabalho.
Use roupas de proteção adequadas para proteção contra gases e aparelho respiratório autónomo.
Evite todas as fontes de ignição (por exemplo, chamas nuas, lâmpadas desprotegidas, ferramentas manuais elétricas, fricção). Use calçado anti-faísca.
Mesmo a inalação curta de pequenas quantidades de gás pode causar dificuldades respiratórias. Mantenha-se afastado de gases em desenvolvimento. Evite todo contato com a pele.
Deixe o gás liquefeito derramado evaporar. Quando em contato com gases liquefeitos frios, a maioria dos materiais torna-se quebradiço e tende a partir sem aviso prévio. Evite todo o contato, mesmo quando estiver a usar roupas de proteção. Se possível, proteja a superestrutura do navio com grandes quantidades de água. Não direcione o jato de água para o derrame.</t>
  </si>
  <si>
    <t>Measures should be taken to prevent leaking gases from penetrating into any other part of the ship. Bear in mind that some gases are heavier than air or may otherwise accumulate in lower or non-ventilated parts of the ship. Particular attention should be taken in order to prevent gases drifting into occupied areas of the ship, e.g. living quarters, machinery spaces, working areas. Leaking gas may be extremely cold. 
Wear suitable protective clothing and self-contained breathing apparatus (suffocation hazard). Let spilt liquefied gas evaporate. When in contact with cold liquefied gases, most materials become brittle and are likely to break without warning. Avoid all contact, even when wearing protective clothing. If practicable, protect ship’s superstructure with copious quantities of water. Do not direct water jet onto the spill.
Devem ser tomadas medidas para evitar que as fugas de gases penetrem em qualquer outra parte do navio. Tenha em mente que alguns gases são mais pesados que o ar ou podem acumular-se em partes mais baixas ou não ventiladas do navio. Especial atenção deve ser dada para evitar que os gases se desloquem para as áreas ocupadas do navio, por ex. alojamentos, espaços de máquinas, áreas de trabalho. A fuga de gás pode estar extremamente fria.
Use roupas de proteção adequadas e equipamento de respiração autónomo (risco de asfixia). Deixe o gás liquefeito derramado evaporar. Quando em contato com gases liquefeitos frios, a maioria dos materiais torna-se quebradiço e tende a partir sem aviso prévio. Evite todo o contato, mesmo quando estiver utilizando roupas de proteção. Se possível, proteja a superestrutura do navio com grandes quantidades de água. Não direcione o jato de água para o derrame.</t>
  </si>
  <si>
    <t>Provide adequate ventilation. 
Stop leak if practicable. Otherwise, let gas evaporate. Keep clear. Check atmosphere before entering space (suffocation hazard). Do not enter space without self-contained breathing apparatus.
Forneça ventilação adequada.
Pare a fuga, se possível. Caso contrário, deixe o gás evaporar. Mantenha-se afastado. Verifique a atmosfera antes de entrar no espaço (risco de asfixia). Não entre no espaço sem equipamento de respiração autónomo.</t>
  </si>
  <si>
    <t>Let gas dissipate. 
Spilt liquefied gas: Use water jets from as far as practicable to accelerate evaporation, not directing them straight onto the spill. Keep clear of evolving gases.
Deixe o gás dissipar-se.
Gás liquefeito derramado: Utilizar jatos de água o mais longe possível para acelerar a evaporação, não os direcionando diretamente para o derrame. Mantenha-se afastado de gases em desenvolvimento.</t>
  </si>
  <si>
    <t>Let gas dissipate. Keep bridge and living quarters upwind. 
Otherwise, protect crew and living quarters against flammable or toxic gases by using water spray to drive gases away (water curtain). Spilt liquefied gas: Use water jets from as far as practicable to accelerate evaporation, not directing them straight onto the spill.
Deixe o gás dissipar-se. Mantenha a ponte e os alojamentos contra o vento.
Caso contrário, proteja a tripulação e os alojamentos contra gases inflamáveis ou tóxicos usando um spray de água para afastar os gases (cortina de água). Gás liquefeito derramado: Utilizar jatos de água o mais longe possível para acelerar a evaporação, não os direcionando diretamente para o derrame.</t>
  </si>
  <si>
    <t>Provide adequate ventilation. 
Stop leak if practicable. Otherwise, let gas evaporate. Keep clear. 
Spilt liquefied gas: Use water jets from as far as practicable to accelerate evaporation, not directing them straight onto the spill. Check atmosphere before entering space (suffocation hazard). Do not enter space without self-contained breathing apparatus.
Forneça ventilação adequada.
Pare a fuga, se possível. Caso contrário, deixe o gás evaporar. Mantenha-se afastado.
Gás liquefeito derramado: Utilizar jatos de água o mais longe possível para acelerar a evaporação, não os direcionando diretamente para o derrame. Verifique a atmosfera antes de entrar no espaço (risco de asfixia). Não entre no espaço sem equipamento de respiração autónomo.</t>
  </si>
  <si>
    <t>Stop leak if practicable. 
Collect potentially contaminated packages or equipment. Isolate and sheet over. 
Wash spillage or residues overboard with copious quantities of water. Keep clear of effluent. 
Clean contaminated area thoroughly using bleach-like products (like sodium hypochlorite 1–6% solution or Javel water). Keep clear of effluent.
Pare a fuga, se possível.
Recolha embalagens ou equipamentos potencialmente contaminados. Isole e cubra.
Lave o derrame ou resíduos para o mar com grandes quantidades de água. Mantenha-se afastado de efluentes.
Limpe bem a área contaminada usando produtos semelhantes a lixivias (como solução de hipoclorito de sódio 1–6%). Mantenha-se afastado de efluentes.</t>
  </si>
  <si>
    <t>Wash spillages overboard with copious quantities of water. Keep clear of effluent. 
Packages damaged or leaking radioactive contents may be removed to an acceptable restricted access interim location. Isolate and sheet over. Do not remove packages from restricted access zone until approved by the competent authority.
Lave os derrames para o mar com grandes quantidades de água. Mantenha-se afastado de efluentes.
Embalagens danificadas ou com fugas de conteúdo radioativo podem ser removidas para um local provisório de acesso restrito aceitável. Isole e cubra. Não remova pacotes da zona de acesso restrito até que seja aprovado pela autoridade competente.</t>
  </si>
  <si>
    <t>Let released gas escape. Keep clear. Use water spray to protect bridge, living quarters and personnel from precipitation of vapours (water curtain). 
Absorb liquid spillage, where practicable, using absorbent material. Isolate and sheet over. 
Packages damaged or leaking radioactive contents may be removed to an acceptable restricted access interim location. Isolate and sheet over. Do not remove packages from restricted access zone until approved by the competent authority. Wash residues of liquids or solids overboard with copious quantities of water (use spray nozzles). Do not allow water to enter receptacles.
Deixe o gás libertado escapar. Mantenha-se afastado. Use um spray de água para proteger a ponte, os alojamentos e o pessoal da precipitação de vapores (cortina de água).
Absorva o derrame líquido, sempre que possível, usando material absorvente. Isole e cubra.
Embalagens danificadas ou com fuga de conteúdo radioativo podem ser removidas para um local provisório de acesso restrito aceitável. Isole e cubra. Não remova pacotes da zona de acesso restrito até que seja aprovado pela autoridade competente. Lave os resíduos de líquidos ou sólidos ao mar com água em abundância (use bicos de pulverização). Não permita que a água entre nos recipientes.</t>
  </si>
  <si>
    <t>Provide adequate ventilation. 
Let released gas escape, keep clear. Where a ventilation system is used, particular attention should be taken in order to prevent radioactive vapours or fumes entering occupied areas of the ship, e.g. living quarters, machinery spaces, working areas. 
Keep solids dry. 
Absorb liquid spillage, where practicable, using inert absorbent material. Isolate and sheet over. 
Packages damaged or leaking radioactive contents may be removed to an acceptable restricted access interim location. Isolate and sheet over. Do not remove packages from restricted access zone until approved by the competent authority. Keep working period of emergency team in space as short as possible.
Forneça ventilação adequada.
Deixe o gás libertado escapar, mantenha-se afastado. Quando for usado um sistema de ventilação, atenção especial deve ser dada para evitar que vapores ou fumos radioativos entrem em áreas ocupadas do navio, por exemplo, alojamentos, espaços de máquinas, áreas de trabalho.
Mantenha os sólidos secos.
Absorva o derrame líquido, sempre que possível, usando material absorvente inerte. Isole e cubra.
Embalagens danificadas ou com fuga de conteúdo radioativo podem ser removidas para um local provisório de acesso restrito aceitável. Isole e cubra. Não remova pacotes da zona de acesso restrito até que seja aprovado pela autoridade competente. Mantenha o período de trabalho da equipe de emergência no espaço o mais curto possível.</t>
  </si>
  <si>
    <t>Not applicable. According to the IMDG Code, under deck stowage not allowed. Radio for expert ADVICE.
Não aplicável. De acordo com o Código IMDG, não é permitido estiva no porão. Utilize o Utilize o rádio para conselhos de especialistas.</t>
  </si>
  <si>
    <t>If dry, contain and collect spillage if practicable. Dispose of overboard. 
Avoid contact with water except to wash residues overboard with copious quantities of water. Keep clear of effluent.
Se estiver seco, contenha e recolha o derrame, se possível. Descarte para o mar.
Evite o contato com a água, exceto para lavar os resíduos para o mar com grandes quantidades de água. Mantenha-se afastado de efluentes.</t>
  </si>
  <si>
    <t>If smoke is observed, see FIRE SCHEDULE F-F. 
Check temperature reading if possible. If temperature is increasing: see FIRE SCHEDULE F-F. 
Wear suitable protective clothing and self-contained breathing apparatus. 
Avoid all sources of ignition (e.g. naked lights, unprotected light bulbs, electric handtools, friction). Wear non-sparking footwear.
Se for observado fumo, consulte oPROCEDIMENTO PARA INCÊNDIO F-F.
Verifique a leitura da temperatura, se possível. Se a temperatura estiver a aumentar: consulte oPROCEDIMENTO PARA INCÊNDIO F-F.
Use roupas de proteção adequadas e aparelhos respiratórios autónomos.
Evite todas as fontes de ignição (por exemplo, chamas nuas, lâmpadas desprotegidas, ferramentas manuais elétricas, fricção). Use calçado anti-faísca.</t>
  </si>
  <si>
    <t>See firefighting guidance: FIRE SCHEDULE F–G.
Consulte as orientações de combate a incêndios:PROCEDIMENTO PARA INCÊNDIO F–G.</t>
  </si>
  <si>
    <t>Wear suitable protective clothing and self-contained breathing apparatus. 
Contact of substance (or vapour) with eyes may cause blindness within minutes. 
Avoid all sources of ignition (e.g. naked lights, unprotected light bulbs, electric handtools, friction). Wear non-sparking footwear. 
Stop leak if practicable. 
Substances covered by this schedule are liable to explode by exposure to heat or ignition. 
In case of smoke evolution, see appropriate FIRE SCHEDULE. 
Radio for expert ADVICE or contact manufacturer.
Use roupas de proteção adequadas e aparelhos respiratórios autónomos.
O contato da matéria (ou vapor) com os olhos pode causar cegueira em minutos.
Evite todas as fontes de ignição (por exemplo, chamas nuas, lâmpadas desprotegidas, ferramentas manuais elétricas, fricção). Use calçado anti-faísca.
Interrompa a fuga, se possível.
matérias abrangidas por esta lista estão sujeitas a explodir por exposição ao calor ou ignição.
Em caso de evolução do fumo, consulte oPROCEDIMENTO PARA INCÊNDIO apropriado.
Utilize o rádio para AVISO especializado ou contato com o fabricante.</t>
  </si>
  <si>
    <t>Do not enter space without self-contained breathing apparatus. 
Check atmosphere before entering (toxicity and explosion hazard). 
Collect and contain spillage if practicable. Dispose of overboard. Collect spillage using soft brushes and plastic trays.
Não entre no espaço sem equipamento de respiração autónomo.
Verifique a atmosfera antes de entrar (toxicidade e risco de explosão).
Recolha e contenha o derrame, se possível. Descarte ao mar. Recolha o derrame usando escovas macias e tabuleiros plásticos.</t>
  </si>
  <si>
    <t>Provide adequate ventilation. 
Do not enter space without self-contained breathing apparatus. 
Check atmosphere before entering (toxicity and explosion hazard). 
Collect and contain spillage if practicable. Dispose of overboard. 
Collect spillage using soft brushes and plastic trays.
Forneça a ventilação adequada.
Não entre no espaço sem equipamento de respiração autónomo.
Verifique a atmosfera antes de entrar (toxicidade e risco de explosão).
Recolha e contenha o derrame, se possível. Descarte ao mar.
Recolha o derrame usando escovas macias e tabuleiros plásticos.</t>
  </si>
  <si>
    <t>Provide adequate ventilation. 
Check atmosphere before entering space (toxicity and explosion hazards). If atmosphere cannot be checked, do not enter. Do not enter space without self-contained breathing apparatus. 
Keep dry. Collect spillages using soft brushes and plastic trays. 
If dry, collect and contain spillage if practicable. Dispose of overboard. 
If wet, use inert absorbent material. Do not use combustible material. Dispose of overboard.
Forneça ventilação adequada.
Verifique a atmosfera antes de entrar no espaço (risco de toxicidade e explosão). Se a atmosfera não puder ser verificada, não entre. Não entre no espaço sem equipamento de respiração autónomo.
Manter seco. Recolha os derrames usando escovas macias e tabuleiros plásticos.
Se estiver seco, recolha e contenha o derrame, se possível. Descarte para o mar.
Se molhado, use material absorvente inerte. Não use material combustível. Descarte para o mar.</t>
  </si>
  <si>
    <t>Keep spillage wet. 
Dispose of solid material overboard. 
Wash overboard with copious quantities of water. Keep clear of effluent.
Mantenha o derrame húmido.
Descarte o material sólido para o mar.
Lave para o mar com grandes quantidades de água. Mantenha-se afastado de efluentes.</t>
  </si>
  <si>
    <t>Keep spillage wet. 
Collect and contain spillage if practicable. Dispose of overboard. 
Collect spillage using soft brushes and plastic trays.
Mantenha o derrame húmido.
Recolha e contenha o derrame, se possível. Descarte para o mar.
Recolha o derrame usando escovas macias e tabuleiros plásticos.</t>
  </si>
  <si>
    <t>Restrict flow of leakage to an enclosed area (e.g. by barricading with inert material or cement if available). 
Liquids: Collect spillage in empty tanks, oil drums, metal boxes or salvage packagings. You may use inert absorbent material. 
Solids: Collect spillage in oil drums or metal boxes. Otherwise, wash down to the bottom of the hold. Use copious quantities of water. Treat effluent according to Shipboard Oil Pollution Emergency Plan.
Restrinja o fluxo de fuga a uma área fechada (por exemplo, barricando com material inerte ou cimento, se disponível).
Líquidos: Recolha o derrame em tanques vazios, tambores de óleo, caixas metálicas ou embalagens de socorro. Poderá usar material absorvente inerte.
Sólidos: Recolha o derrame em tambores de óleo ou caixas de metal. Caso contrário, lave até o fundo do porão. Use grandes quantidades de água. Trate o efluente de acordo com o Plano de Emergência de Poluição por Óleos a Bordo.</t>
  </si>
  <si>
    <t>Keep disposal overboard as low as possible. Dilute with copious quantities of water. Report incident according to MARPOL reporting requirements.
Mantenha os descartes para o mar o mais baixo possível. Diluir com grandes quantidades de água. Relate o incidente de acordo com os requisitos de relatórios da MARPOL.</t>
  </si>
  <si>
    <t>Undamaged articles can be collected.
Objetos não danificados podem ser recolhidos.</t>
  </si>
  <si>
    <t>Undamaged articles can be collected.
Objetos não danificados podem ser recolhidos.</t>
  </si>
  <si>
    <t>Undamaged articles can be collected and repacked.
Objetos não danificados podem ser recolhidos e reembalados.</t>
  </si>
  <si>
    <t>No reaction with water. Not highly corrosive to protective clothing. Collect spillages if practicable. Try to avoid disposal overboard. Radio for expert ADVICE.
Nenhuma reação com a água. Não é altamente corrosivo para roupas de proteção. Recolha os derrames, se possível. Tente evitar o descarte para o mar. Utilize o rádio para conselhos de especialistas.</t>
  </si>
  <si>
    <t>Gases might be released when the articles are damaged. Undamaged articles can be collected and repacked.
Os gases podem ser libertados quando os objetos estão danificados. Objetos não danificados podem ser recolhidos e reembalados.</t>
  </si>
  <si>
    <t>No suffocation hazard. Collect articles and repack.
Sem risco de sufocamento. Recolha os objetos e reembale.</t>
  </si>
  <si>
    <t>If FIRST AID KIT, collect articles and repack.
Se KIT DE PRIMEIROS SOCORROS, recolha os objetos e reembale.</t>
  </si>
  <si>
    <t>This is a cargo transport unit under fumigation. When opened, it will be ventilated. However, experience has shown that toxic fumigants will stay within packaging material and in non-ventilated areas. Obtain information about the fumigation agent.
Esta é uma unidade de transporte de carga sob fumigação. Quando aberta, será ventilada. No entanto, a experiência mostrou que os fumigantes tóxicos permanecerão dentro do material de embalagem e em áreas não ventiladas. Obtenha informações sobre o agente de fumigação.</t>
  </si>
  <si>
    <t>If a special form radioactive material is identified as being outside its packaging, do not touch. Stay away and radio for expert ADVICE.
Se um material radioativo em forma especial for identificado como estando fora da sua embalagem, não toque. Fique longe e peça conselhos de especialistas pelo rádio.</t>
  </si>
  <si>
    <t>For radioactive material, transported under special arrangement, use special precautions, operational controls or emergency procedures as specifically designated by the competent authorities in their approval certificates and declared by the shipper in its transport documents.
Para material radioativo, transportado sob regime especial, utilizar precauções especiais, controles operacionais ou procedimentos de emergência especificamente designados pelas autoridades competentes nos seus certificados de aprovação e declarados pelo expedidor nos seus documentos de transporte.</t>
  </si>
  <si>
    <t>Subsidiary labels class 4.2 or class 4.3
Etiquetas de perigo subsidiário da classe 4.2 ou classe 4.3</t>
  </si>
  <si>
    <t>A flammable liquid, paste or powder may be expelled if the package is ruptured. Also consult SPILLAGE SCHEDULES S-D or S-G, as appropriate.
Um líquido, pasta ou pó inflamável pode ser expelido se a embalagem romper. Consulte também os PLANOS DE DERRAMAMENTO S-D ou S-G, conforme apropriado.</t>
  </si>
  <si>
    <t>A flammable or toxic liquid, paste or powder may be expelled if the package is ruptured. Also consult SPILLAGE SCHEDULES S-D, S-G or S-A, as appropriate.
Um líquido, pasta ou pó inflamável ou tóxico pode ser expelido se a embalagem romper. Consulte também os PLANOS DE DERRAMAMENTO S-D, S-G ou S-A, conforme apropriado.</t>
  </si>
  <si>
    <t>A flammable or corrosive liquid, paste or powder may be expelled if the package is ruptured. Also consult SPILLAGE SCHEDULES S-C or S-G, as appropriate.
Um líquido, pasta ou pó inflamável ou corrosivo pode ser expelido se a embalagem romper. Consulte também os PLANOS DE DERRAMAMENTO S-C ou S-G, conforme apropriado.</t>
  </si>
  <si>
    <t>A toxic liquid, paste or powder may be expelled if the package is ruptured. Also consult SPILLAGE SCHEDULE S-A.
Um líquido, pasta ou pó tóxico pode ser expelido se a embalagem romper. Consulte também PLANO DE DERRAMAMENTO S-A.</t>
  </si>
  <si>
    <t>A corrosive liquid, paste or powder may be expelled if the package is ruptured. Also consult SPILLAGE SCHEDULES S-C or S-G, as appropriate.
Um líquido, pasta ou pó corrosivo pode ser expelido se a embalagem romper. Consulte também os PLANOS DE DERRAMAMENTO S-C ou S-G, conforme apropriado.</t>
  </si>
  <si>
    <t>Substances might be spilled when the articles are damaged. 
Undamaged articles can be collected.
Matérias podem ser derramadas quando os objetos  estão danificados.
Objetos não danificados podem ser recolhidos.</t>
  </si>
  <si>
    <t>Substances might be spilled when the articles are damaged.
Matérias podem ser derramadas quando os objetos estão danificados.</t>
  </si>
  <si>
    <t>These substances may be miscible with water and hence not float on the surface. In this case, SPILLAGE SCHEDULE S–D will be appropriate.
Estas matérias podem ser miscíveis com água e, portanto, não flutuam na superfície. Nesse caso, o PROCEDIMENTO PARA DERRAME S-D será apropriado.</t>
  </si>
  <si>
    <t>Substances might be spilled when the articles are damaged. 
Undamaged articles can be collected.
Matérias podem ser derramadas quando os objetos estão danificados.
Objetos não danificados podem ser recolhidos.</t>
  </si>
  <si>
    <t>Substances might be spilled when the articles are damaged. Undamaged articles can be collected.
Matérias podem ser derramadas quando os objetos estão danificados. Objetos não danificados podem ser recolhidos.</t>
  </si>
  <si>
    <t>Substances might be spilled when the articles are damaged. Undamaged articles can be collected.
Matérias podem ser derramadas quando os objetos estão danificados. Objetos não danificados podem ser recolhidos.</t>
  </si>
  <si>
    <t>Substances might be spilled when the articles or machinery are damaged. 
Undamaged articles can be collected. Take care of hazardous properties according to transport documents or radio for expert ADVICE.
Matérias podem ser derramadas quando os objetos ou máquinas estão danificados.
Objetos não danificados podem ser recolhidos. Cuide de propriedades perigosas de acordo com documentos de transporte ou utilize o rádio para CONSELHOS de especialistas.</t>
  </si>
  <si>
    <t>Substances might be spilled when the articles are damaged. Undamaged articles can be collected.
Matérias podem ser derramadas quando os objetos estão danificados. Objetos não danificados podem ser coletados.</t>
  </si>
  <si>
    <t>These are pyrophoric substances, water will ignite the material. DO NOT USE WATER. Radio for expert ADVICE.
Estas são matérias pirofóricas, a água irá inflamar o material. NÃO USE ÁGUA. Utilize o rádio para conselhos de especialistas.</t>
  </si>
  <si>
    <t>These substances are allowed to be carried under deck. Take action as given for on deck stowage.
Estas matérias podem ser transportadas no porão. Tome as medidas indicadas para estiva no convés.</t>
  </si>
  <si>
    <t>Check package labels and transport documents to determine whether packages contain fissile material. 
Prior to any restowing of these packages, radio for expert ADVICE.
Verifique as etiquetas das embalagens e os documentos de transporte para determinar se as embalagens contêm material cindível.
Antes de qualquer reacondicionamento desses pacotes, procure utilizar o rádio para CONSELHOS de especialistas.</t>
  </si>
  <si>
    <t>FISQ_N</t>
  </si>
  <si>
    <t>13838-16-9</t>
  </si>
  <si>
    <t>104-76-7</t>
  </si>
  <si>
    <t>75-12-7</t>
  </si>
  <si>
    <t>50-70-4</t>
  </si>
  <si>
    <t>7782-42-5</t>
  </si>
  <si>
    <t>50-01-1</t>
  </si>
  <si>
    <t>78-70-6</t>
  </si>
  <si>
    <t>1310-66-3</t>
  </si>
  <si>
    <t>59-51-8</t>
  </si>
  <si>
    <t>1313-99-1</t>
  </si>
  <si>
    <t>1836-75-5</t>
  </si>
  <si>
    <t>1321-64-8</t>
  </si>
  <si>
    <t>92-84-2</t>
  </si>
  <si>
    <t>623-84-7</t>
  </si>
  <si>
    <t>7757-82-6</t>
  </si>
  <si>
    <t>18282-10-5</t>
  </si>
  <si>
    <t>21651-19-4</t>
  </si>
  <si>
    <t>119-93-7</t>
  </si>
  <si>
    <t>1321-65-9</t>
  </si>
  <si>
    <t>64700-56-7</t>
  </si>
  <si>
    <t>143-22-6</t>
  </si>
  <si>
    <t>78-42-2</t>
  </si>
  <si>
    <t>546-93-0</t>
  </si>
  <si>
    <t>7320-34-5</t>
  </si>
  <si>
    <t>13494-80-9</t>
  </si>
  <si>
    <t>557-05-1</t>
  </si>
  <si>
    <t>10043-35-3</t>
  </si>
  <si>
    <t>7789-82-4</t>
  </si>
  <si>
    <t>1335-87-1</t>
  </si>
  <si>
    <t>598-63-0</t>
  </si>
  <si>
    <t>1314-41-6</t>
  </si>
  <si>
    <t>112-80-1</t>
  </si>
  <si>
    <t>7681-82-5</t>
  </si>
  <si>
    <t>7631-95-0</t>
  </si>
  <si>
    <t>96-48-0</t>
  </si>
  <si>
    <t>141-97-9</t>
  </si>
  <si>
    <t>109-78-4</t>
  </si>
  <si>
    <t>111-87-5</t>
  </si>
  <si>
    <t>102-71-6</t>
  </si>
  <si>
    <t>12124-99-1</t>
  </si>
  <si>
    <t>1113-38-8</t>
  </si>
  <si>
    <t>1344-81-6</t>
  </si>
  <si>
    <t>9003-53-6</t>
  </si>
  <si>
    <t>144-55-8</t>
  </si>
  <si>
    <t>12125-02-9</t>
  </si>
  <si>
    <t>110-98-5</t>
  </si>
  <si>
    <t>628-96-6</t>
  </si>
  <si>
    <t>2234-13-1</t>
  </si>
  <si>
    <t>409-21-2</t>
  </si>
  <si>
    <t>115-86-6</t>
  </si>
  <si>
    <t>123-25-1</t>
  </si>
  <si>
    <t>543-49-7</t>
  </si>
  <si>
    <t>111-27-3</t>
  </si>
  <si>
    <t>141-82-2</t>
  </si>
  <si>
    <t>105-45-3</t>
  </si>
  <si>
    <t>123-39-7</t>
  </si>
  <si>
    <t>333-20-0</t>
  </si>
  <si>
    <t>95-14-7</t>
  </si>
  <si>
    <t>62-54-4</t>
  </si>
  <si>
    <t>150-76-5</t>
  </si>
  <si>
    <t>55335-06-3</t>
  </si>
  <si>
    <t>110-63-4</t>
  </si>
  <si>
    <t>101-72-4</t>
  </si>
  <si>
    <t>554-13-2</t>
  </si>
  <si>
    <t>110-30-5</t>
  </si>
  <si>
    <t>90-30-2</t>
  </si>
  <si>
    <t>101-02-0</t>
  </si>
  <si>
    <t>10124-43-3</t>
  </si>
  <si>
    <t>6147-53-1</t>
  </si>
  <si>
    <t>7558-79-4</t>
  </si>
  <si>
    <t>13746-66-2</t>
  </si>
  <si>
    <t>7631-90-5</t>
  </si>
  <si>
    <t>497-19-8</t>
  </si>
  <si>
    <t>1344-09-8</t>
  </si>
  <si>
    <t>7772-98-7</t>
  </si>
  <si>
    <t>650-51-1</t>
  </si>
  <si>
    <t>7722-88-5</t>
  </si>
  <si>
    <t>93763-70-3</t>
  </si>
  <si>
    <t>136-78-7</t>
  </si>
  <si>
    <t>1332-58-7</t>
  </si>
  <si>
    <t>13454-96-1</t>
  </si>
  <si>
    <t>96-45-7</t>
  </si>
  <si>
    <t>112-48-1</t>
  </si>
  <si>
    <t>112-36-7</t>
  </si>
  <si>
    <t>108-78-1</t>
  </si>
  <si>
    <t>98-86-2</t>
  </si>
  <si>
    <t>504-20-1</t>
  </si>
  <si>
    <t>97-99-4</t>
  </si>
  <si>
    <t>112-27-6</t>
  </si>
  <si>
    <t>21564-17-0</t>
  </si>
  <si>
    <t>107-22-2</t>
  </si>
  <si>
    <t>141-53-7</t>
  </si>
  <si>
    <t>123-96-6</t>
  </si>
  <si>
    <t>1323-65-5</t>
  </si>
  <si>
    <t>110-17-8</t>
  </si>
  <si>
    <t>149-91-7</t>
  </si>
  <si>
    <t>16731-55-8</t>
  </si>
  <si>
    <t>112-70-9</t>
  </si>
  <si>
    <t>120-71-8</t>
  </si>
  <si>
    <t>74-31-7</t>
  </si>
  <si>
    <t>107-88-0</t>
  </si>
  <si>
    <t>10043-52-4</t>
  </si>
  <si>
    <t>93-58-3</t>
  </si>
  <si>
    <t>25155-30-0</t>
  </si>
  <si>
    <t>10043-01-3</t>
  </si>
  <si>
    <t>471-34-1</t>
  </si>
  <si>
    <t>7487-88-9</t>
  </si>
  <si>
    <t>7757-83-7</t>
  </si>
  <si>
    <t>96-09-3</t>
  </si>
  <si>
    <t>102-76-1</t>
  </si>
  <si>
    <t>119-53-9</t>
  </si>
  <si>
    <t>13397-24-5</t>
  </si>
  <si>
    <t>382-21-8</t>
  </si>
  <si>
    <t>26499-65-0</t>
  </si>
  <si>
    <t>68-04-2</t>
  </si>
  <si>
    <t>6132-04-3</t>
  </si>
  <si>
    <t>6858-44-2</t>
  </si>
  <si>
    <t>106-40-1</t>
  </si>
  <si>
    <t>1330-43-4</t>
  </si>
  <si>
    <t>16090-02-1</t>
  </si>
  <si>
    <t>139-13-9</t>
  </si>
  <si>
    <t>18662-53-8</t>
  </si>
  <si>
    <t>5064-31-3</t>
  </si>
  <si>
    <t>1918-02-1</t>
  </si>
  <si>
    <t>7440-16-6</t>
  </si>
  <si>
    <t>61788-32-7</t>
  </si>
  <si>
    <t>334-88-3</t>
  </si>
  <si>
    <t>103-82-2</t>
  </si>
  <si>
    <t>66332-96-5</t>
  </si>
  <si>
    <t>95266-40-3</t>
  </si>
  <si>
    <t>97-90-5</t>
  </si>
  <si>
    <t>137-05-3</t>
  </si>
  <si>
    <t>1746-81-2</t>
  </si>
  <si>
    <t>2451-62-9</t>
  </si>
  <si>
    <t>90-12-0</t>
  </si>
  <si>
    <t>91-57-6</t>
  </si>
  <si>
    <t>10605-21-7</t>
  </si>
  <si>
    <t>107-66-4</t>
  </si>
  <si>
    <t>6104-30-9</t>
  </si>
  <si>
    <t>110-44-1</t>
  </si>
  <si>
    <t>80-51-3</t>
  </si>
  <si>
    <t>2223-82-7</t>
  </si>
  <si>
    <t>6317-18-6</t>
  </si>
  <si>
    <t>688-84-6</t>
  </si>
  <si>
    <t>122-62-3</t>
  </si>
  <si>
    <t>112-35-6</t>
  </si>
  <si>
    <t>7440-74-6</t>
  </si>
  <si>
    <t>118-92-3</t>
  </si>
  <si>
    <t>107-64-2</t>
  </si>
  <si>
    <t>150-78-7</t>
  </si>
  <si>
    <t>97-36-9</t>
  </si>
  <si>
    <t>35554-44-0</t>
  </si>
  <si>
    <t>72-43-5</t>
  </si>
  <si>
    <t>12336-95-7</t>
  </si>
  <si>
    <t>12018-01-8</t>
  </si>
  <si>
    <t>108-30-5</t>
  </si>
  <si>
    <t>108-80-5</t>
  </si>
  <si>
    <t>10025-73-7</t>
  </si>
  <si>
    <t>10049-05-5</t>
  </si>
  <si>
    <t>12070-08-5</t>
  </si>
  <si>
    <t>12070-12-1</t>
  </si>
  <si>
    <t>12174-11-7</t>
  </si>
  <si>
    <t>10043-92-2</t>
  </si>
  <si>
    <t>RADÃO</t>
  </si>
  <si>
    <t>7789-75-5</t>
  </si>
  <si>
    <t>7784-18-1</t>
  </si>
  <si>
    <t>15545-48-9</t>
  </si>
  <si>
    <t>103-90-2</t>
  </si>
  <si>
    <t>140-11-4</t>
  </si>
  <si>
    <t>1066-33-7</t>
  </si>
  <si>
    <t>109-83-1</t>
  </si>
  <si>
    <t>306-83-2</t>
  </si>
  <si>
    <t>51-03-6</t>
  </si>
  <si>
    <t>24800-44-0</t>
  </si>
  <si>
    <t>109-43-3</t>
  </si>
  <si>
    <t>77-93-0</t>
  </si>
  <si>
    <t>7085-85-0</t>
  </si>
  <si>
    <t>101200-48-0</t>
  </si>
  <si>
    <t>51218-45-2</t>
  </si>
  <si>
    <t>41394-05-2</t>
  </si>
  <si>
    <t>124-22-1</t>
  </si>
  <si>
    <t>124-30-1</t>
  </si>
  <si>
    <t>603-34-9</t>
  </si>
  <si>
    <t>110-94-1</t>
  </si>
  <si>
    <t>115-27-5</t>
  </si>
  <si>
    <t>117-08-8</t>
  </si>
  <si>
    <t>89-32-7</t>
  </si>
  <si>
    <t>19438-60-9</t>
  </si>
  <si>
    <t>10025-82-8</t>
  </si>
  <si>
    <t>115-77-5</t>
  </si>
  <si>
    <t>1335-88-2</t>
  </si>
  <si>
    <t>2039-87-4</t>
  </si>
  <si>
    <t>6423-43-4</t>
  </si>
  <si>
    <t>7440-06-4</t>
  </si>
  <si>
    <t>92-93-3</t>
  </si>
  <si>
    <t>10026-24-1</t>
  </si>
  <si>
    <t>10141-05-6</t>
  </si>
  <si>
    <t>1317-35-7</t>
  </si>
  <si>
    <t>1344-95-2</t>
  </si>
  <si>
    <t>557-04-0</t>
  </si>
  <si>
    <t>65996-93-2</t>
  </si>
  <si>
    <t>7758-99-8</t>
  </si>
  <si>
    <t>76-11-9</t>
  </si>
  <si>
    <t>76-12-0</t>
  </si>
  <si>
    <t>638-21-1</t>
  </si>
  <si>
    <t>65997-15-1</t>
  </si>
  <si>
    <t>7572-29-4</t>
  </si>
  <si>
    <t>9003-04-7</t>
  </si>
  <si>
    <t>64741-97-5</t>
  </si>
  <si>
    <t>64741-88-4</t>
  </si>
  <si>
    <t>26675-46-7</t>
  </si>
  <si>
    <t>28523-86-6</t>
  </si>
  <si>
    <t>57041-67-5</t>
  </si>
  <si>
    <t>97-77-8</t>
  </si>
  <si>
    <t>56-84-8</t>
  </si>
  <si>
    <t>8009-03-8</t>
  </si>
  <si>
    <t>101-54-2</t>
  </si>
  <si>
    <t>8014-95-7</t>
  </si>
  <si>
    <t>314-40-9</t>
  </si>
  <si>
    <t>7447-40-7</t>
  </si>
  <si>
    <t>7778-80-5</t>
  </si>
  <si>
    <t>8001-79-4</t>
  </si>
  <si>
    <t>238-84-6</t>
  </si>
  <si>
    <t>83-88-5</t>
  </si>
  <si>
    <t>1308-14-1</t>
  </si>
  <si>
    <t>8002-74-2</t>
  </si>
  <si>
    <t>7681-57-4</t>
  </si>
  <si>
    <t>6864-37-5</t>
  </si>
  <si>
    <t>7758-29-4</t>
  </si>
  <si>
    <t>25655-41-8</t>
  </si>
  <si>
    <t>129-00-0</t>
  </si>
  <si>
    <t>8003-34-7</t>
  </si>
  <si>
    <t>88-12-0</t>
  </si>
  <si>
    <t xml:space="preserve">9002-86-2
</t>
  </si>
  <si>
    <t>9002-88-4</t>
  </si>
  <si>
    <t>9002-89-5</t>
  </si>
  <si>
    <t>111-88-6</t>
  </si>
  <si>
    <t>101-21-3</t>
  </si>
  <si>
    <t>168316-95-8</t>
  </si>
  <si>
    <t>120068-37-3</t>
  </si>
  <si>
    <t>119-36-8</t>
  </si>
  <si>
    <t>1592-23-0</t>
  </si>
  <si>
    <t>57-50-1</t>
  </si>
  <si>
    <t>75-99-0</t>
  </si>
  <si>
    <t>6804-07-5</t>
  </si>
  <si>
    <t>6106-20-3</t>
  </si>
  <si>
    <t>102-54-5</t>
  </si>
  <si>
    <t>1300-72-7</t>
  </si>
  <si>
    <t>25322-68-3</t>
  </si>
  <si>
    <t>61789-80-8</t>
  </si>
  <si>
    <t>84-15-1</t>
  </si>
  <si>
    <t>119-64-2</t>
  </si>
  <si>
    <t>1317-42-6</t>
  </si>
  <si>
    <t>1308-38-9</t>
  </si>
  <si>
    <t>10060-12-5</t>
  </si>
  <si>
    <t>1189-85-1</t>
  </si>
  <si>
    <t>7440-24-6</t>
  </si>
  <si>
    <t>7440-31-5</t>
  </si>
  <si>
    <t>532-32-1</t>
  </si>
  <si>
    <t>7784-30-7</t>
  </si>
  <si>
    <t>30207-98-8</t>
  </si>
  <si>
    <t>5160-02-1</t>
  </si>
  <si>
    <t>5307-14-2</t>
  </si>
  <si>
    <t>99-56-9</t>
  </si>
  <si>
    <t>19010-66-3</t>
  </si>
  <si>
    <t>35691-65-7</t>
  </si>
  <si>
    <t>148-01-6</t>
  </si>
  <si>
    <t>9005-25-8</t>
  </si>
  <si>
    <t>57-48-7</t>
  </si>
  <si>
    <t>7773-06-0</t>
  </si>
  <si>
    <t>70-55-3</t>
  </si>
  <si>
    <t>26571-11-9</t>
  </si>
  <si>
    <t>9004-62-0</t>
  </si>
  <si>
    <t>118-79-6</t>
  </si>
  <si>
    <t>608-71-9</t>
  </si>
  <si>
    <t>15096-52-3</t>
  </si>
  <si>
    <t>1120-36-1</t>
  </si>
  <si>
    <t>112-41-4</t>
  </si>
  <si>
    <t>112-49-2</t>
  </si>
  <si>
    <t>112-25-4</t>
  </si>
  <si>
    <t>112-59-4</t>
  </si>
  <si>
    <t>CICLOTETRAMETILENOTETRANITRAMINA (HUMEDECIDO)</t>
  </si>
  <si>
    <t>CICLOTETRAMETILENOTETRANITRAMINA (DESSENSIBILIZADO)</t>
  </si>
  <si>
    <t>1309-37-1</t>
  </si>
  <si>
    <t>117-79-3</t>
  </si>
  <si>
    <t>88-19-7</t>
  </si>
  <si>
    <t>584-08-7</t>
  </si>
  <si>
    <t>7778-18-9</t>
  </si>
  <si>
    <t>15978-77-5</t>
  </si>
  <si>
    <t>8042-47-5</t>
  </si>
  <si>
    <t>68608-26-4</t>
  </si>
  <si>
    <t>868-85-9</t>
  </si>
  <si>
    <t>105-59-9</t>
  </si>
  <si>
    <t>111-48-8</t>
  </si>
  <si>
    <t>68411-30-3</t>
  </si>
  <si>
    <t>83-56-7</t>
  </si>
  <si>
    <t>84-65-1</t>
  </si>
  <si>
    <t>10294-40-3</t>
  </si>
  <si>
    <t>7778-77-0</t>
  </si>
  <si>
    <t>112-92-5</t>
  </si>
  <si>
    <t>5131-66-8</t>
  </si>
  <si>
    <t>24083-03-2</t>
  </si>
  <si>
    <t>29911-28-2</t>
  </si>
  <si>
    <t>5332-52-5</t>
  </si>
  <si>
    <t>2885-00-9</t>
  </si>
  <si>
    <t>119-80-2</t>
  </si>
  <si>
    <t>1314-98-3</t>
  </si>
  <si>
    <t>7789-41-5</t>
  </si>
  <si>
    <t>503-38-8</t>
  </si>
  <si>
    <t>542-78-9</t>
  </si>
  <si>
    <t>544-17-2</t>
  </si>
  <si>
    <t>76-38-0</t>
  </si>
  <si>
    <t>924-42-5</t>
  </si>
  <si>
    <t>147-14-8</t>
  </si>
  <si>
    <t>85-42-7</t>
  </si>
  <si>
    <t>25550-51-0</t>
  </si>
  <si>
    <t>26590-20-5</t>
  </si>
  <si>
    <t>1338-24-5</t>
  </si>
  <si>
    <t>91-95-2</t>
  </si>
  <si>
    <t>32536-52-0</t>
  </si>
  <si>
    <t>3033-77-0</t>
  </si>
  <si>
    <t>3327-22-8</t>
  </si>
  <si>
    <t>463-56-9</t>
  </si>
  <si>
    <t>613-35-4</t>
  </si>
  <si>
    <t>91-76-9</t>
  </si>
  <si>
    <t>16470-24-9</t>
  </si>
  <si>
    <t>62-23-7</t>
  </si>
  <si>
    <t>111-20-6</t>
  </si>
  <si>
    <t>64-02-8</t>
  </si>
  <si>
    <t>1163-19-5</t>
  </si>
  <si>
    <t>1633-05-2</t>
  </si>
  <si>
    <t>26896-20-8</t>
  </si>
  <si>
    <t>6683-19-8</t>
  </si>
  <si>
    <t>59-67-6</t>
  </si>
  <si>
    <t>98-92-0</t>
  </si>
  <si>
    <t>16721-80-5</t>
  </si>
  <si>
    <t>1717-00-6</t>
  </si>
  <si>
    <t>115-95-7</t>
  </si>
  <si>
    <t>868-77-9</t>
  </si>
  <si>
    <t>5392-40-5</t>
  </si>
  <si>
    <t>624-49-7</t>
  </si>
  <si>
    <t>10101-41-4</t>
  </si>
  <si>
    <t>299-28-5</t>
  </si>
  <si>
    <t>527-07-1</t>
  </si>
  <si>
    <t>526-95-4</t>
  </si>
  <si>
    <t>105-53-3</t>
  </si>
  <si>
    <t>121-33-5</t>
  </si>
  <si>
    <t>502-44-3</t>
  </si>
  <si>
    <t>96-31-1</t>
  </si>
  <si>
    <t>23783-42-8</t>
  </si>
  <si>
    <t>1559-34-8</t>
  </si>
  <si>
    <t>25498-49-1</t>
  </si>
  <si>
    <t>88917-22-0</t>
  </si>
  <si>
    <t>92-70-6</t>
  </si>
  <si>
    <t>98-59-9</t>
  </si>
  <si>
    <t>---</t>
  </si>
  <si>
    <t>11103-86-9</t>
  </si>
  <si>
    <t>13463-67-7</t>
  </si>
  <si>
    <t>1317-70-7</t>
  </si>
  <si>
    <t>1317-80-2</t>
  </si>
  <si>
    <t>Tipo1Formula</t>
  </si>
  <si>
    <t>Tipo2Formula</t>
  </si>
  <si>
    <t>111-90-0</t>
  </si>
  <si>
    <t>2425-79-8</t>
  </si>
  <si>
    <t>142844-00-6</t>
  </si>
  <si>
    <t>10049-04-4</t>
  </si>
  <si>
    <t>4206-61-5</t>
  </si>
  <si>
    <t>1675-54-3</t>
  </si>
  <si>
    <t>1313-13-9</t>
  </si>
  <si>
    <t>17557-23-2</t>
  </si>
  <si>
    <t>122-60-1</t>
  </si>
  <si>
    <t>101-90-6</t>
  </si>
  <si>
    <t>1954-28-5</t>
  </si>
  <si>
    <t>7783-28-0</t>
  </si>
  <si>
    <t>108-93-0</t>
  </si>
  <si>
    <t>61790-53-2</t>
  </si>
  <si>
    <t>151-67-7</t>
  </si>
  <si>
    <t>124-68-5</t>
  </si>
  <si>
    <t>1338-02-9</t>
  </si>
  <si>
    <t>51-79-6</t>
  </si>
  <si>
    <t>9016-00-6</t>
  </si>
  <si>
    <t>57-55-6</t>
  </si>
  <si>
    <t>37299-86-8</t>
  </si>
  <si>
    <t>14807-96-6</t>
  </si>
  <si>
    <t>100-21-0</t>
  </si>
  <si>
    <t>552-30-7</t>
  </si>
  <si>
    <t>1344-28-1</t>
  </si>
  <si>
    <t>8050-09-7</t>
  </si>
  <si>
    <t>77-99-6</t>
  </si>
  <si>
    <t>21645-51-2</t>
  </si>
  <si>
    <t>50-81-7</t>
  </si>
  <si>
    <t>1305-62-0</t>
  </si>
  <si>
    <t>120-55-8</t>
  </si>
  <si>
    <t>1333-86-4</t>
  </si>
  <si>
    <t>149-57-5</t>
  </si>
  <si>
    <t>629-11-8</t>
  </si>
  <si>
    <t>50-21-5</t>
  </si>
  <si>
    <t>1309-48-4</t>
  </si>
  <si>
    <t>57-10-3</t>
  </si>
  <si>
    <t>127-08-2</t>
  </si>
  <si>
    <t>616-45-5</t>
  </si>
  <si>
    <t>69-72-7</t>
  </si>
  <si>
    <t>204-823-8</t>
  </si>
  <si>
    <t>1303-96-4</t>
  </si>
  <si>
    <t>57-11-4</t>
  </si>
  <si>
    <t>121-57-3</t>
  </si>
  <si>
    <t>57-13-6</t>
  </si>
  <si>
    <t>111-46-6</t>
  </si>
  <si>
    <t>56-81-5</t>
  </si>
  <si>
    <t>84-61-7</t>
  </si>
  <si>
    <t>540-72-7</t>
  </si>
  <si>
    <t>288-88-0</t>
  </si>
  <si>
    <t>603-35-0</t>
  </si>
  <si>
    <t>5949-29-1</t>
  </si>
  <si>
    <t>231-212-3</t>
  </si>
  <si>
    <t>112-50-5</t>
  </si>
  <si>
    <t>30560-19-1</t>
  </si>
  <si>
    <t>957-51-7</t>
  </si>
  <si>
    <t>7786-30-3</t>
  </si>
  <si>
    <t>485-47-2</t>
  </si>
  <si>
    <t>88-99-3</t>
  </si>
  <si>
    <t>87-66-1</t>
  </si>
  <si>
    <t>133-37-9</t>
  </si>
  <si>
    <t>118-75-2</t>
  </si>
  <si>
    <t>999-81-5</t>
  </si>
  <si>
    <t>7440-48-4</t>
  </si>
  <si>
    <t>7646-79-9</t>
  </si>
  <si>
    <t>10026-22-9</t>
  </si>
  <si>
    <t>1308-04-9</t>
  </si>
  <si>
    <t>112-34-5</t>
  </si>
  <si>
    <t>124-17-4</t>
  </si>
  <si>
    <t>100-79-8</t>
  </si>
  <si>
    <t>1345-25-1</t>
  </si>
  <si>
    <t>15468-32-3</t>
  </si>
  <si>
    <t>14808-60-7</t>
  </si>
  <si>
    <t>14464-46-1</t>
  </si>
  <si>
    <t>463-51-4</t>
  </si>
  <si>
    <t>50-78-2</t>
  </si>
  <si>
    <t>7727-43-7</t>
  </si>
  <si>
    <t>25057-89-0</t>
  </si>
  <si>
    <t>28553-12-0</t>
  </si>
  <si>
    <t>3648-21-3</t>
  </si>
  <si>
    <t>100-51-6</t>
  </si>
  <si>
    <t>1303-86-2</t>
  </si>
  <si>
    <t>112-07-2</t>
  </si>
  <si>
    <t>128-37-0</t>
  </si>
  <si>
    <t>1918-13-4</t>
  </si>
  <si>
    <t>67-48-1</t>
  </si>
  <si>
    <t>77-92-9</t>
  </si>
  <si>
    <t>50-99-7</t>
  </si>
  <si>
    <t>1194-65-6</t>
  </si>
  <si>
    <t>99-30-9</t>
  </si>
  <si>
    <t>26761-40-0</t>
  </si>
  <si>
    <t>27554-26-3</t>
  </si>
  <si>
    <t>39300-45-3</t>
  </si>
  <si>
    <t>34590-94-8</t>
  </si>
  <si>
    <t>1321-74-0</t>
  </si>
  <si>
    <t>60-00-4</t>
  </si>
  <si>
    <t>Conta</t>
  </si>
  <si>
    <t>120-12-7</t>
  </si>
  <si>
    <t>NumOriginal</t>
  </si>
  <si>
    <t>RZ4 - Flammables, oxidizing, and toxic cargo</t>
  </si>
  <si>
    <t>RZ5 - Explosives</t>
  </si>
  <si>
    <t>Risk
Zone</t>
  </si>
  <si>
    <t>UN_PG</t>
  </si>
  <si>
    <t>RZ1 - IMDG Code cargo which should be effectively extinguished with CO2. Taking consideration of the fire and spillage schedules.</t>
  </si>
  <si>
    <t>RZ2 - As RZ1, but Class 4.3 if IMDG Code permits under deck without mechanical ventilation. IMDG Code cargo which should be effectively extinguished with CO2. Taking consideration of the fire and spillage schedules.</t>
  </si>
  <si>
    <t>RZ3 - Slow reacting cargo. IMDG Code cargo which should be effectively extinguished with water. Taking consideration of the fire and spillage schedules for class 8 and class 9.</t>
  </si>
  <si>
    <t>IMDG (16a)</t>
  </si>
  <si>
    <t>Legend/Legenda</t>
  </si>
  <si>
    <t>RZ1 - Carga perigosa segundo o Código IMDG que deverá ser efetivamente extinta com CO2. Levar em consideração os procedimentos para incêndio e derrame (EmS).</t>
  </si>
  <si>
    <t>RZ2 - Como RZ1, mas Classe 4.3 se o Código IMDG permitir sob o convés sem ventilação mecânica. Carga perigosa segundo o Código IMDG que deverá ser efetivamente extinta com CO2. Levar em consideração os procedimentos para incêndio e derrame (EmS).</t>
  </si>
  <si>
    <t>RZ3 – Carga de reação lenta. Carga perigosa segundo o Código IMDG que deve ser efetivamente extinta com água. Levar em consideração os procedimentos para incêndio e derrame das classes 8 e 9.</t>
  </si>
  <si>
    <t>RZ4 - Cargas inflamáveis, comburentes e tóxicas.</t>
  </si>
  <si>
    <t>RZ5 - Explosivos</t>
  </si>
  <si>
    <t>TABLE 1 - INITIAL ISOLATION AND PROTECTIVE ACTION DISTANCES</t>
  </si>
  <si>
    <t>ID 
No.</t>
  </si>
  <si>
    <t>Guide</t>
  </si>
  <si>
    <t>NAME OF MATERIAL</t>
  </si>
  <si>
    <t>— —</t>
  </si>
  <si>
    <r>
      <t xml:space="preserve">AC </t>
    </r>
    <r>
      <rPr>
        <b/>
        <sz val="10"/>
        <color theme="1"/>
        <rFont val="Arial"/>
        <family val="2"/>
      </rPr>
      <t>(when used as a weapon)</t>
    </r>
  </si>
  <si>
    <t xml:space="preserve">   60 m </t>
  </si>
  <si>
    <t xml:space="preserve">  (200 ft)</t>
  </si>
  <si>
    <t xml:space="preserve">  0.3 km</t>
  </si>
  <si>
    <t xml:space="preserve">  (0.2 mi)</t>
  </si>
  <si>
    <t xml:space="preserve">  1.0 km</t>
  </si>
  <si>
    <t xml:space="preserve">  (0.6 mi)</t>
  </si>
  <si>
    <t xml:space="preserve"> 1000 m </t>
  </si>
  <si>
    <t xml:space="preserve"> (3000 ft)</t>
  </si>
  <si>
    <t xml:space="preserve">  3.7 km</t>
  </si>
  <si>
    <t xml:space="preserve">  (2.3 mi)</t>
  </si>
  <si>
    <t xml:space="preserve">  8.4 km</t>
  </si>
  <si>
    <t xml:space="preserve">  (5.3 mi)</t>
  </si>
  <si>
    <r>
      <t xml:space="preserve">Adamsite </t>
    </r>
    <r>
      <rPr>
        <b/>
        <sz val="10"/>
        <color theme="1"/>
        <rFont val="Arial"/>
        <family val="2"/>
      </rPr>
      <t>(when used as a weapon)</t>
    </r>
  </si>
  <si>
    <t xml:space="preserve">   30 m </t>
  </si>
  <si>
    <t xml:space="preserve">  (100 ft)</t>
  </si>
  <si>
    <t xml:space="preserve">  0.1 km</t>
  </si>
  <si>
    <t xml:space="preserve">  (0.1 mi)</t>
  </si>
  <si>
    <t xml:space="preserve">  1.4 km</t>
  </si>
  <si>
    <t xml:space="preserve">  (0.9 mi)</t>
  </si>
  <si>
    <r>
      <t xml:space="preserve">Buzz </t>
    </r>
    <r>
      <rPr>
        <b/>
        <sz val="10"/>
        <color theme="1"/>
        <rFont val="Arial"/>
        <family val="2"/>
      </rPr>
      <t>(when used as a weapon)</t>
    </r>
  </si>
  <si>
    <t xml:space="preserve">  0.4 km</t>
  </si>
  <si>
    <t xml:space="preserve">  1.7 km</t>
  </si>
  <si>
    <t xml:space="preserve">  (1.1 mi)</t>
  </si>
  <si>
    <t xml:space="preserve">  400 m </t>
  </si>
  <si>
    <t xml:space="preserve"> (1250 ft)</t>
  </si>
  <si>
    <t xml:space="preserve">  2.2 km</t>
  </si>
  <si>
    <t xml:space="preserve">  (1.4 mi)</t>
  </si>
  <si>
    <t xml:space="preserve">  8.1 km</t>
  </si>
  <si>
    <t xml:space="preserve">  (5.0 mi)</t>
  </si>
  <si>
    <r>
      <t>BZ</t>
    </r>
    <r>
      <rPr>
        <b/>
        <sz val="10"/>
        <color theme="1"/>
        <rFont val="Arial"/>
        <family val="2"/>
      </rPr>
      <t xml:space="preserve"> (when used as a weapon)</t>
    </r>
  </si>
  <si>
    <r>
      <t xml:space="preserve">CA </t>
    </r>
    <r>
      <rPr>
        <b/>
        <sz val="10"/>
        <color theme="1"/>
        <rFont val="Arial"/>
        <family val="2"/>
      </rPr>
      <t>(when used as a weapon)</t>
    </r>
  </si>
  <si>
    <t xml:space="preserve">  (0.3 mi)</t>
  </si>
  <si>
    <t xml:space="preserve">  100 m </t>
  </si>
  <si>
    <t xml:space="preserve">  (300 ft)</t>
  </si>
  <si>
    <t xml:space="preserve">  0.5 km</t>
  </si>
  <si>
    <t xml:space="preserve">  (0.4 mi)</t>
  </si>
  <si>
    <t xml:space="preserve">  2.6 km</t>
  </si>
  <si>
    <t xml:space="preserve">  (1.6 mi)</t>
  </si>
  <si>
    <r>
      <t xml:space="preserve">CG </t>
    </r>
    <r>
      <rPr>
        <b/>
        <sz val="10"/>
        <color theme="1"/>
        <rFont val="Arial"/>
        <family val="2"/>
      </rPr>
      <t>(when used as a weapon)</t>
    </r>
  </si>
  <si>
    <t xml:space="preserve">  150 m </t>
  </si>
  <si>
    <t xml:space="preserve">  (500 ft)</t>
  </si>
  <si>
    <t xml:space="preserve">  0.8 km</t>
  </si>
  <si>
    <t xml:space="preserve">  (0.5 mi)</t>
  </si>
  <si>
    <t xml:space="preserve">  3.2 km</t>
  </si>
  <si>
    <t xml:space="preserve">  (2.0 mi)</t>
  </si>
  <si>
    <t xml:space="preserve">  7.5 km</t>
  </si>
  <si>
    <t xml:space="preserve">  (4.7 mi)</t>
  </si>
  <si>
    <t>11.0+ km</t>
  </si>
  <si>
    <t xml:space="preserve"> (7.0+ mi)</t>
  </si>
  <si>
    <r>
      <t xml:space="preserve">CK </t>
    </r>
    <r>
      <rPr>
        <b/>
        <sz val="10"/>
        <color theme="1"/>
        <rFont val="Arial"/>
        <family val="2"/>
      </rPr>
      <t>(when used as a weapon)</t>
    </r>
  </si>
  <si>
    <t xml:space="preserve">  0.2 km</t>
  </si>
  <si>
    <t xml:space="preserve">  300 m </t>
  </si>
  <si>
    <t xml:space="preserve"> (1000 ft)</t>
  </si>
  <si>
    <t xml:space="preserve">  6.1 km</t>
  </si>
  <si>
    <t xml:space="preserve">  (3.8 mi)</t>
  </si>
  <si>
    <r>
      <t>CN</t>
    </r>
    <r>
      <rPr>
        <b/>
        <sz val="10"/>
        <color theme="1"/>
        <rFont val="Arial"/>
        <family val="2"/>
      </rPr>
      <t xml:space="preserve"> (when used as a weapon)</t>
    </r>
  </si>
  <si>
    <t xml:space="preserve">  1.2 km</t>
  </si>
  <si>
    <t xml:space="preserve">  (0.8 mi)</t>
  </si>
  <si>
    <r>
      <t xml:space="preserve">CS </t>
    </r>
    <r>
      <rPr>
        <b/>
        <sz val="10"/>
        <color theme="1"/>
        <rFont val="Arial"/>
        <family val="2"/>
      </rPr>
      <t>(when used as a weapon)</t>
    </r>
  </si>
  <si>
    <t xml:space="preserve">  0.6 km</t>
  </si>
  <si>
    <t xml:space="preserve">  1.9 km</t>
  </si>
  <si>
    <t xml:space="preserve">  (1.2 mi)</t>
  </si>
  <si>
    <r>
      <t xml:space="preserve">CX </t>
    </r>
    <r>
      <rPr>
        <b/>
        <sz val="10"/>
        <color theme="1"/>
        <rFont val="Arial"/>
        <family val="2"/>
      </rPr>
      <t>(when used as a weapon)</t>
    </r>
  </si>
  <si>
    <t xml:space="preserve">  1.1 km</t>
  </si>
  <si>
    <t xml:space="preserve">  (0.7 mi)</t>
  </si>
  <si>
    <t xml:space="preserve">  200 m </t>
  </si>
  <si>
    <t xml:space="preserve">  (600 ft)</t>
  </si>
  <si>
    <t xml:space="preserve">  5.1 km</t>
  </si>
  <si>
    <t xml:space="preserve">  (3.2 mi)</t>
  </si>
  <si>
    <r>
      <t xml:space="preserve">DA </t>
    </r>
    <r>
      <rPr>
        <b/>
        <sz val="10"/>
        <color theme="1"/>
        <rFont val="Arial"/>
        <family val="2"/>
      </rPr>
      <t>(when used as a weapon)</t>
    </r>
  </si>
  <si>
    <r>
      <t xml:space="preserve">DC </t>
    </r>
    <r>
      <rPr>
        <b/>
        <sz val="10"/>
        <color theme="1"/>
        <rFont val="Arial"/>
        <family val="2"/>
      </rPr>
      <t>(when used as a weapon)</t>
    </r>
  </si>
  <si>
    <t xml:space="preserve">  1.8 km</t>
  </si>
  <si>
    <r>
      <t xml:space="preserve">DM </t>
    </r>
    <r>
      <rPr>
        <b/>
        <sz val="10"/>
        <color theme="1"/>
        <rFont val="Arial"/>
        <family val="2"/>
      </rPr>
      <t>(when used as a weapon)</t>
    </r>
  </si>
  <si>
    <r>
      <t xml:space="preserve">DP </t>
    </r>
    <r>
      <rPr>
        <b/>
        <sz val="10"/>
        <color theme="1"/>
        <rFont val="Arial"/>
        <family val="2"/>
      </rPr>
      <t>(when used as a weapon)</t>
    </r>
  </si>
  <si>
    <t xml:space="preserve">  0.7 km</t>
  </si>
  <si>
    <t xml:space="preserve">  2.4 km</t>
  </si>
  <si>
    <t xml:space="preserve">  (1.5 mi)</t>
  </si>
  <si>
    <r>
      <t xml:space="preserve">ED </t>
    </r>
    <r>
      <rPr>
        <b/>
        <sz val="10"/>
        <color theme="1"/>
        <rFont val="Arial"/>
        <family val="2"/>
      </rPr>
      <t>(when used as a weapon)</t>
    </r>
  </si>
  <si>
    <t xml:space="preserve">  0.9 km</t>
  </si>
  <si>
    <t xml:space="preserve">  2.1 km</t>
  </si>
  <si>
    <t xml:space="preserve">  (1.3 mi)</t>
  </si>
  <si>
    <t xml:space="preserve">  5.9 km</t>
  </si>
  <si>
    <t xml:space="preserve">  (3.7 mi)</t>
  </si>
  <si>
    <t xml:space="preserve">  8.3 km</t>
  </si>
  <si>
    <t xml:space="preserve">  (5.2 mi)</t>
  </si>
  <si>
    <r>
      <t xml:space="preserve">GA </t>
    </r>
    <r>
      <rPr>
        <b/>
        <sz val="10"/>
        <color theme="1"/>
        <rFont val="Arial"/>
        <family val="2"/>
      </rPr>
      <t>(when used as a weapon)</t>
    </r>
  </si>
  <si>
    <r>
      <t xml:space="preserve">GB </t>
    </r>
    <r>
      <rPr>
        <b/>
        <sz val="10"/>
        <color theme="1"/>
        <rFont val="Arial"/>
        <family val="2"/>
      </rPr>
      <t>(when used as a weapon)</t>
    </r>
  </si>
  <si>
    <t xml:space="preserve">  4.9 km</t>
  </si>
  <si>
    <t xml:space="preserve">  (3.0 mi)</t>
  </si>
  <si>
    <r>
      <t xml:space="preserve">GD </t>
    </r>
    <r>
      <rPr>
        <b/>
        <sz val="10"/>
        <color theme="1"/>
        <rFont val="Arial"/>
        <family val="2"/>
      </rPr>
      <t>(when used as a weapon)</t>
    </r>
  </si>
  <si>
    <t xml:space="preserve">  2.7 km</t>
  </si>
  <si>
    <t xml:space="preserve">  (1.7 mi)</t>
  </si>
  <si>
    <r>
      <t xml:space="preserve">GF </t>
    </r>
    <r>
      <rPr>
        <b/>
        <sz val="10"/>
        <color theme="1"/>
        <rFont val="Arial"/>
        <family val="2"/>
      </rPr>
      <t>(when used as a weapon)</t>
    </r>
  </si>
  <si>
    <r>
      <t xml:space="preserve">H </t>
    </r>
    <r>
      <rPr>
        <b/>
        <sz val="10"/>
        <color theme="1"/>
        <rFont val="Arial"/>
        <family val="2"/>
      </rPr>
      <t>(when used as a weapon)</t>
    </r>
  </si>
  <si>
    <r>
      <t xml:space="preserve">HD </t>
    </r>
    <r>
      <rPr>
        <b/>
        <sz val="10"/>
        <color theme="1"/>
        <rFont val="Arial"/>
        <family val="2"/>
      </rPr>
      <t>(when used as a weapon)</t>
    </r>
  </si>
  <si>
    <r>
      <t xml:space="preserve">HL </t>
    </r>
    <r>
      <rPr>
        <b/>
        <sz val="10"/>
        <color theme="1"/>
        <rFont val="Arial"/>
        <family val="2"/>
      </rPr>
      <t>(when used as a weapon)</t>
    </r>
  </si>
  <si>
    <r>
      <t xml:space="preserve">HN-1 </t>
    </r>
    <r>
      <rPr>
        <b/>
        <sz val="10"/>
        <color theme="1"/>
        <rFont val="Arial"/>
        <family val="2"/>
      </rPr>
      <t>(when used as a weapon)</t>
    </r>
  </si>
  <si>
    <r>
      <t xml:space="preserve">HN-2 </t>
    </r>
    <r>
      <rPr>
        <b/>
        <sz val="10"/>
        <color theme="1"/>
        <rFont val="Arial"/>
        <family val="2"/>
      </rPr>
      <t>(when used as a weapon)</t>
    </r>
  </si>
  <si>
    <t xml:space="preserve">  1.3 km</t>
  </si>
  <si>
    <r>
      <t xml:space="preserve">HN-3 </t>
    </r>
    <r>
      <rPr>
        <b/>
        <sz val="10"/>
        <color theme="1"/>
        <rFont val="Arial"/>
        <family val="2"/>
      </rPr>
      <t>(when used as a weapon)</t>
    </r>
  </si>
  <si>
    <r>
      <t xml:space="preserve">L (Lewisite) </t>
    </r>
    <r>
      <rPr>
        <b/>
        <sz val="10"/>
        <color theme="1"/>
        <rFont val="Arial"/>
        <family val="2"/>
      </rPr>
      <t>(when used as a weapon)</t>
    </r>
  </si>
  <si>
    <r>
      <t>Lewisite</t>
    </r>
    <r>
      <rPr>
        <b/>
        <sz val="10"/>
        <color theme="1"/>
        <rFont val="Arial"/>
        <family val="2"/>
      </rPr>
      <t xml:space="preserve"> (when used as a weapon)</t>
    </r>
  </si>
  <si>
    <r>
      <t xml:space="preserve">MD </t>
    </r>
    <r>
      <rPr>
        <b/>
        <sz val="10"/>
        <color theme="1"/>
        <rFont val="Arial"/>
        <family val="2"/>
      </rPr>
      <t>(when used as a weapon)</t>
    </r>
  </si>
  <si>
    <t xml:space="preserve">  1.6 km</t>
  </si>
  <si>
    <t xml:space="preserve">  (1.0 mi)</t>
  </si>
  <si>
    <t xml:space="preserve">  4.3 km</t>
  </si>
  <si>
    <t xml:space="preserve">  (2.7 mi)</t>
  </si>
  <si>
    <r>
      <t xml:space="preserve">Mustard </t>
    </r>
    <r>
      <rPr>
        <b/>
        <sz val="10"/>
        <color theme="1"/>
        <rFont val="Arial"/>
        <family val="2"/>
      </rPr>
      <t>(when used as a weapon)</t>
    </r>
  </si>
  <si>
    <r>
      <t xml:space="preserve">Mustard Lewisite </t>
    </r>
    <r>
      <rPr>
        <b/>
        <sz val="10"/>
        <color theme="1"/>
        <rFont val="Arial"/>
        <family val="2"/>
      </rPr>
      <t>(when used as a weapon)</t>
    </r>
  </si>
  <si>
    <r>
      <t xml:space="preserve">PD </t>
    </r>
    <r>
      <rPr>
        <b/>
        <sz val="10"/>
        <color theme="1"/>
        <rFont val="Arial"/>
        <family val="2"/>
      </rPr>
      <t>(when used as a weapon)</t>
    </r>
  </si>
  <si>
    <r>
      <t xml:space="preserve">SA </t>
    </r>
    <r>
      <rPr>
        <b/>
        <sz val="10"/>
        <color theme="1"/>
        <rFont val="Arial"/>
        <family val="2"/>
      </rPr>
      <t>(when used as a weapon)</t>
    </r>
  </si>
  <si>
    <t xml:space="preserve">  5.7 km</t>
  </si>
  <si>
    <t xml:space="preserve">  (3.6 mi)</t>
  </si>
  <si>
    <t xml:space="preserve">  8.9 km</t>
  </si>
  <si>
    <t xml:space="preserve">  (5.6 mi)</t>
  </si>
  <si>
    <r>
      <t xml:space="preserve">Sarin </t>
    </r>
    <r>
      <rPr>
        <b/>
        <sz val="10"/>
        <color theme="1"/>
        <rFont val="Arial"/>
        <family val="2"/>
      </rPr>
      <t>(when used as a weapon)</t>
    </r>
  </si>
  <si>
    <r>
      <t xml:space="preserve">Soman </t>
    </r>
    <r>
      <rPr>
        <b/>
        <sz val="10"/>
        <color theme="1"/>
        <rFont val="Arial"/>
        <family val="2"/>
      </rPr>
      <t>(when used as a weapon)</t>
    </r>
  </si>
  <si>
    <r>
      <t xml:space="preserve">Tabun </t>
    </r>
    <r>
      <rPr>
        <b/>
        <sz val="10"/>
        <color theme="1"/>
        <rFont val="Arial"/>
        <family val="2"/>
      </rPr>
      <t>(when used as a weapon)</t>
    </r>
  </si>
  <si>
    <r>
      <t xml:space="preserve">Thickened GD </t>
    </r>
    <r>
      <rPr>
        <b/>
        <sz val="10"/>
        <color theme="1"/>
        <rFont val="Arial"/>
        <family val="2"/>
      </rPr>
      <t>(when used as a weapon)</t>
    </r>
  </si>
  <si>
    <r>
      <t xml:space="preserve">VX </t>
    </r>
    <r>
      <rPr>
        <b/>
        <sz val="10"/>
        <color theme="1"/>
        <rFont val="Arial"/>
        <family val="2"/>
      </rPr>
      <t>(when used as a weapon)</t>
    </r>
  </si>
  <si>
    <t>Ammonia, anhydrous</t>
  </si>
  <si>
    <t>Refer to table 3</t>
  </si>
  <si>
    <t>Boron trifluoride, compressed</t>
  </si>
  <si>
    <t xml:space="preserve">  2.3 km</t>
  </si>
  <si>
    <t>Carbon monoxide, compressed</t>
  </si>
  <si>
    <t>Cyanogen</t>
  </si>
  <si>
    <t>Ethylene oxide or Ethylene oxide with Nitrogen</t>
  </si>
  <si>
    <t>Fluorine, compressed</t>
  </si>
  <si>
    <t>Hydrogen bromide, anhydrous</t>
  </si>
  <si>
    <t xml:space="preserve">  3.4 km</t>
  </si>
  <si>
    <t xml:space="preserve">  (2.1 mi)</t>
  </si>
  <si>
    <t>Hydrogen chloride, anhydrous</t>
  </si>
  <si>
    <t>Hydrogen cyanide, stabilized</t>
  </si>
  <si>
    <t>Hydrogen fluoride, anhydrous</t>
  </si>
  <si>
    <t>Hydrogen sulphide</t>
  </si>
  <si>
    <t xml:space="preserve">  6.3 km</t>
  </si>
  <si>
    <t xml:space="preserve">  (3.9 mi)</t>
  </si>
  <si>
    <t>Methylamine, anhydrous</t>
  </si>
  <si>
    <t>Methyl bromide</t>
  </si>
  <si>
    <t>Methyl mercaptan</t>
  </si>
  <si>
    <t xml:space="preserve">  4.1 km</t>
  </si>
  <si>
    <t xml:space="preserve">  (2.6 mi)</t>
  </si>
  <si>
    <t>Nitrogen dioxide or Dinitrogen tetroxide</t>
  </si>
  <si>
    <t xml:space="preserve">  3.3 km</t>
  </si>
  <si>
    <t>Nitrosyl chloride</t>
  </si>
  <si>
    <t xml:space="preserve">  800 m </t>
  </si>
  <si>
    <t xml:space="preserve"> (2500 ft)</t>
  </si>
  <si>
    <t xml:space="preserve"> 10.8 km</t>
  </si>
  <si>
    <t xml:space="preserve">  (6.7 mi)</t>
  </si>
  <si>
    <t>Phosgene</t>
  </si>
  <si>
    <t xml:space="preserve">  500 m </t>
  </si>
  <si>
    <t>(1500 ft)</t>
  </si>
  <si>
    <t xml:space="preserve">  2.9 km</t>
  </si>
  <si>
    <t xml:space="preserve">  (1.8 mi)</t>
  </si>
  <si>
    <t xml:space="preserve">  9.2 km</t>
  </si>
  <si>
    <t xml:space="preserve">  (5.7 mi)</t>
  </si>
  <si>
    <t>Sulphur dioxide</t>
  </si>
  <si>
    <t xml:space="preserve">  2.5 km</t>
  </si>
  <si>
    <t>Trifluorochloroethylene, stabilized or Refrigerant gas R-1113</t>
  </si>
  <si>
    <t>Acrolein, stabilized</t>
  </si>
  <si>
    <t>Acrylonitrile, stabilized</t>
  </si>
  <si>
    <t>Allyl alcohol</t>
  </si>
  <si>
    <t>Ethylene chlorohydrin</t>
  </si>
  <si>
    <t>Crotonaldehyde or Crotonaldehyde, stabilized</t>
  </si>
  <si>
    <r>
      <t>Dimethyldichlorosilane</t>
    </r>
    <r>
      <rPr>
        <b/>
        <sz val="10"/>
        <color theme="1"/>
        <rFont val="Arial"/>
        <family val="2"/>
      </rPr>
      <t xml:space="preserve"> (when spilled in water)</t>
    </r>
  </si>
  <si>
    <t xml:space="preserve">Dimethylhydrazine, unsymmetrical </t>
  </si>
  <si>
    <t>Ethyl chloroformate</t>
  </si>
  <si>
    <r>
      <t xml:space="preserve">Ethyldichlorosilane </t>
    </r>
    <r>
      <rPr>
        <b/>
        <sz val="10"/>
        <color theme="1"/>
        <rFont val="Arial"/>
        <family val="2"/>
      </rPr>
      <t>(when spilled in water)</t>
    </r>
  </si>
  <si>
    <t xml:space="preserve">  2.0 km</t>
  </si>
  <si>
    <t>Ethyleneimine, stabilized</t>
  </si>
  <si>
    <r>
      <t xml:space="preserve">Ethyltrichlorosilane </t>
    </r>
    <r>
      <rPr>
        <b/>
        <sz val="10"/>
        <color theme="1"/>
        <rFont val="Arial"/>
        <family val="2"/>
      </rPr>
      <t>(when spilled in water)</t>
    </r>
  </si>
  <si>
    <t xml:space="preserve">  5.8 km</t>
  </si>
  <si>
    <t>Methyl chloroformate</t>
  </si>
  <si>
    <t>Methyl chloromethyl ether</t>
  </si>
  <si>
    <t xml:space="preserve">  1.5 km</t>
  </si>
  <si>
    <t xml:space="preserve">  3.1 km</t>
  </si>
  <si>
    <r>
      <t>Methyldichlorosilane</t>
    </r>
    <r>
      <rPr>
        <b/>
        <sz val="10"/>
        <color theme="1"/>
        <rFont val="Arial"/>
        <family val="2"/>
      </rPr>
      <t xml:space="preserve"> (when spilled in water)</t>
    </r>
  </si>
  <si>
    <t>Methylhydrazine</t>
  </si>
  <si>
    <r>
      <t xml:space="preserve">Methyltrichlorosilane </t>
    </r>
    <r>
      <rPr>
        <b/>
        <sz val="10"/>
        <color theme="1"/>
        <rFont val="Arial"/>
        <family val="2"/>
      </rPr>
      <t>(when spilled in water)</t>
    </r>
  </si>
  <si>
    <t>Methyl vinyl ketone, stabilized</t>
  </si>
  <si>
    <t xml:space="preserve">  2.8 km</t>
  </si>
  <si>
    <t>Nickel carbonyl</t>
  </si>
  <si>
    <t xml:space="preserve">  5.0 km</t>
  </si>
  <si>
    <t xml:space="preserve">  (3.1 mi)</t>
  </si>
  <si>
    <t xml:space="preserve">  (6.8 mi)</t>
  </si>
  <si>
    <r>
      <t>Trichlorosilane</t>
    </r>
    <r>
      <rPr>
        <b/>
        <sz val="10"/>
        <color theme="1"/>
        <rFont val="Arial"/>
        <family val="2"/>
      </rPr>
      <t xml:space="preserve"> (when spilled in water)</t>
    </r>
  </si>
  <si>
    <r>
      <t>Trimethylchlorosilane</t>
    </r>
    <r>
      <rPr>
        <b/>
        <sz val="10"/>
        <color theme="1"/>
        <rFont val="Arial"/>
        <family val="2"/>
      </rPr>
      <t xml:space="preserve"> (when spilled in water)</t>
    </r>
  </si>
  <si>
    <r>
      <t>Vinyltrichlorosilane</t>
    </r>
    <r>
      <rPr>
        <b/>
        <sz val="10"/>
        <color theme="1"/>
        <rFont val="Arial"/>
        <family val="2"/>
      </rPr>
      <t xml:space="preserve"> (when spilled in water)</t>
    </r>
  </si>
  <si>
    <r>
      <t>Phosphorus pentasulphide, free from yellow and white Phosphorus</t>
    </r>
    <r>
      <rPr>
        <b/>
        <sz val="10"/>
        <color theme="1"/>
        <rFont val="Arial"/>
        <family val="2"/>
      </rPr>
      <t xml:space="preserve"> (when spilled in water)</t>
    </r>
  </si>
  <si>
    <r>
      <t>Calcium phosphide</t>
    </r>
    <r>
      <rPr>
        <b/>
        <sz val="10"/>
        <color theme="1"/>
        <rFont val="Arial"/>
        <family val="2"/>
      </rPr>
      <t xml:space="preserve"> (when spilled in water)</t>
    </r>
  </si>
  <si>
    <t xml:space="preserve">  3.5 km</t>
  </si>
  <si>
    <t xml:space="preserve">  (2.2 mi)</t>
  </si>
  <si>
    <t>Pentaborane</t>
  </si>
  <si>
    <t xml:space="preserve">  6.2 km</t>
  </si>
  <si>
    <r>
      <t>Sodium dithionite or Sodium hydrosulphite</t>
    </r>
    <r>
      <rPr>
        <b/>
        <sz val="10"/>
        <color theme="1"/>
        <rFont val="Arial"/>
        <family val="2"/>
      </rPr>
      <t xml:space="preserve"> (when spilled in water)</t>
    </r>
  </si>
  <si>
    <r>
      <t>Alkali metal amides</t>
    </r>
    <r>
      <rPr>
        <b/>
        <sz val="10"/>
        <color theme="1"/>
        <rFont val="Arial"/>
        <family val="2"/>
      </rPr>
      <t xml:space="preserve"> (when spilled in water)</t>
    </r>
  </si>
  <si>
    <r>
      <t>Aluminum phosphide</t>
    </r>
    <r>
      <rPr>
        <b/>
        <sz val="10"/>
        <color theme="1"/>
        <rFont val="Arial"/>
        <family val="2"/>
      </rPr>
      <t xml:space="preserve"> (when spilled in water)</t>
    </r>
  </si>
  <si>
    <t xml:space="preserve">  6.5 km</t>
  </si>
  <si>
    <t xml:space="preserve">  (4.0 mi)</t>
  </si>
  <si>
    <r>
      <t>Magnesium aluminum phosphide</t>
    </r>
    <r>
      <rPr>
        <b/>
        <sz val="10"/>
        <color theme="1"/>
        <rFont val="Arial"/>
        <family val="2"/>
      </rPr>
      <t xml:space="preserve"> (when spilled in water)</t>
    </r>
  </si>
  <si>
    <r>
      <t>Sodium phosphide</t>
    </r>
    <r>
      <rPr>
        <b/>
        <sz val="10"/>
        <color theme="1"/>
        <rFont val="Arial"/>
        <family val="2"/>
      </rPr>
      <t xml:space="preserve"> (when spilled in water)</t>
    </r>
  </si>
  <si>
    <t xml:space="preserve">  3.8 km</t>
  </si>
  <si>
    <t xml:space="preserve">  (2.4 mi)</t>
  </si>
  <si>
    <t>Tetranitromethane</t>
  </si>
  <si>
    <r>
      <t>Acetone cyanohydrin, stabilized</t>
    </r>
    <r>
      <rPr>
        <b/>
        <sz val="10"/>
        <color theme="1"/>
        <rFont val="Arial"/>
        <family val="2"/>
      </rPr>
      <t xml:space="preserve"> (when spilled in water)</t>
    </r>
  </si>
  <si>
    <t>Methyldichloroarsine</t>
  </si>
  <si>
    <t xml:space="preserve">  5.2 km</t>
  </si>
  <si>
    <t xml:space="preserve">  (3.3 mi)</t>
  </si>
  <si>
    <t>Arsenic trichloride</t>
  </si>
  <si>
    <t>Bromoacetone</t>
  </si>
  <si>
    <t>Chloropicrin</t>
  </si>
  <si>
    <t xml:space="preserve">  3.6 km</t>
  </si>
  <si>
    <t>Methyl bromide and Chloropicrin mixture</t>
  </si>
  <si>
    <t>Methyl chloride and Chloropicrin mixture</t>
  </si>
  <si>
    <t>Chloropicrin mixture, n.o.s.</t>
  </si>
  <si>
    <t>Cyanogen chloride, stabilized</t>
  </si>
  <si>
    <t xml:space="preserve">  6.4 km</t>
  </si>
  <si>
    <t xml:space="preserve">  9.7 km</t>
  </si>
  <si>
    <t xml:space="preserve">  (6.0 mi)</t>
  </si>
  <si>
    <t>Dimethyl sulphate</t>
  </si>
  <si>
    <t>Ethylene dibromide</t>
  </si>
  <si>
    <t>Hexaethyl tetraphosphate and compressed gas mixture</t>
  </si>
  <si>
    <t xml:space="preserve">  (5.1 mi)</t>
  </si>
  <si>
    <t>Hydrogen cyanide, aqueous solution or Hydrocyanic acid, aqueous solution, with not more than 20% Hydrogen cyanide</t>
  </si>
  <si>
    <t>Hydrogen cyanide, stabilized (absorbed)</t>
  </si>
  <si>
    <t>Methyl bromide and Ethylene dibromide mixture, liquid</t>
  </si>
  <si>
    <t>Nitric oxide, compressed</t>
  </si>
  <si>
    <t>Perchloromethyl mercaptan</t>
  </si>
  <si>
    <t>Phenylcarbylamine chloride</t>
  </si>
  <si>
    <r>
      <t>Potassium cyanide, solid</t>
    </r>
    <r>
      <rPr>
        <b/>
        <sz val="10"/>
        <color theme="1"/>
        <rFont val="Arial"/>
        <family val="2"/>
      </rPr>
      <t xml:space="preserve"> (when spilled in water)</t>
    </r>
  </si>
  <si>
    <r>
      <t>Sodium cyanide, solid</t>
    </r>
    <r>
      <rPr>
        <b/>
        <sz val="10"/>
        <color theme="1"/>
        <rFont val="Arial"/>
        <family val="2"/>
      </rPr>
      <t xml:space="preserve"> (when spilled in water)</t>
    </r>
  </si>
  <si>
    <t>Chloroacetone, stabilized</t>
  </si>
  <si>
    <r>
      <t>Acetyl bromide</t>
    </r>
    <r>
      <rPr>
        <b/>
        <sz val="10"/>
        <color theme="1"/>
        <rFont val="Arial"/>
        <family val="2"/>
      </rPr>
      <t xml:space="preserve"> (when spilled in water)</t>
    </r>
  </si>
  <si>
    <r>
      <t>Acetyl chloride</t>
    </r>
    <r>
      <rPr>
        <b/>
        <sz val="10"/>
        <color theme="1"/>
        <rFont val="Arial"/>
        <family val="2"/>
      </rPr>
      <t xml:space="preserve"> (when spilled in water)</t>
    </r>
  </si>
  <si>
    <t>Allyl chloroformate</t>
  </si>
  <si>
    <r>
      <t>Allyltrichlorosilane, stabilized</t>
    </r>
    <r>
      <rPr>
        <b/>
        <sz val="10"/>
        <color theme="1"/>
        <rFont val="Arial"/>
        <family val="2"/>
      </rPr>
      <t xml:space="preserve"> (when spilled in water)</t>
    </r>
  </si>
  <si>
    <r>
      <t>Aluminum bromide, anhydrous</t>
    </r>
    <r>
      <rPr>
        <b/>
        <sz val="10"/>
        <color theme="1"/>
        <rFont val="Arial"/>
        <family val="2"/>
      </rPr>
      <t xml:space="preserve"> (when spilled in water)</t>
    </r>
  </si>
  <si>
    <r>
      <t>Aluminum chloride, anhydrous</t>
    </r>
    <r>
      <rPr>
        <b/>
        <sz val="10"/>
        <color theme="1"/>
        <rFont val="Arial"/>
        <family val="2"/>
      </rPr>
      <t xml:space="preserve"> (when spilled in water)</t>
    </r>
  </si>
  <si>
    <r>
      <t>Amyltrichlorosilane</t>
    </r>
    <r>
      <rPr>
        <b/>
        <sz val="10"/>
        <color theme="1"/>
        <rFont val="Arial"/>
        <family val="2"/>
      </rPr>
      <t xml:space="preserve"> (when spilled in water)</t>
    </r>
  </si>
  <si>
    <r>
      <t>Antimony pentafluoride</t>
    </r>
    <r>
      <rPr>
        <b/>
        <sz val="10"/>
        <color theme="1"/>
        <rFont val="Arial"/>
        <family val="2"/>
      </rPr>
      <t xml:space="preserve"> (when spilled in water)</t>
    </r>
  </si>
  <si>
    <t xml:space="preserve">  3.9 km</t>
  </si>
  <si>
    <t>Boron trichloride*</t>
  </si>
  <si>
    <t>Bromine or Bromine, solution*</t>
  </si>
  <si>
    <t>Bromine pentafluoride*</t>
  </si>
  <si>
    <t xml:space="preserve">  5.4 km</t>
  </si>
  <si>
    <t xml:space="preserve"> 10.7 km</t>
  </si>
  <si>
    <t xml:space="preserve">  (6.6 mi)</t>
  </si>
  <si>
    <t>Bromine trifluoride*</t>
  </si>
  <si>
    <r>
      <t xml:space="preserve">Butyltrichlorosilane </t>
    </r>
    <r>
      <rPr>
        <b/>
        <sz val="10"/>
        <color theme="1"/>
        <rFont val="Arial"/>
        <family val="2"/>
      </rPr>
      <t>(when spilled in water)</t>
    </r>
  </si>
  <si>
    <t>Chlorine trifluoride</t>
  </si>
  <si>
    <r>
      <t>Chloroacetyl chloride</t>
    </r>
    <r>
      <rPr>
        <b/>
        <sz val="10"/>
        <color theme="1"/>
        <rFont val="Arial"/>
        <family val="2"/>
      </rPr>
      <t>*</t>
    </r>
  </si>
  <si>
    <r>
      <t>Chlorophenyltrichlorosilane</t>
    </r>
    <r>
      <rPr>
        <b/>
        <sz val="10"/>
        <color theme="1"/>
        <rFont val="Arial"/>
        <family val="2"/>
      </rPr>
      <t xml:space="preserve"> (when spilled in water)</t>
    </r>
  </si>
  <si>
    <r>
      <t>Chlorosulfonic acid (with or without sulfur trioxide)</t>
    </r>
    <r>
      <rPr>
        <b/>
        <sz val="10"/>
        <color theme="1"/>
        <rFont val="Arial"/>
        <family val="2"/>
      </rPr>
      <t xml:space="preserve"> (when spilled on land)</t>
    </r>
  </si>
  <si>
    <r>
      <t xml:space="preserve">Chlorosulfonic acid (with or without sulfur trioxide) </t>
    </r>
    <r>
      <rPr>
        <b/>
        <sz val="10"/>
        <color theme="1"/>
        <rFont val="Arial"/>
        <family val="2"/>
      </rPr>
      <t>(when spilled in water)</t>
    </r>
  </si>
  <si>
    <r>
      <t xml:space="preserve">Chlorosulphonic acid (with or without sulphur trioxide) </t>
    </r>
    <r>
      <rPr>
        <b/>
        <sz val="10"/>
        <color theme="1"/>
        <rFont val="Arial"/>
        <family val="2"/>
      </rPr>
      <t>(when spilled on land)</t>
    </r>
  </si>
  <si>
    <r>
      <t xml:space="preserve">Chlorosulphonic acid (with or without sulphur trioxide) </t>
    </r>
    <r>
      <rPr>
        <b/>
        <sz val="10"/>
        <color theme="1"/>
        <rFont val="Arial"/>
        <family val="2"/>
      </rPr>
      <t>(when spilled in water)</t>
    </r>
  </si>
  <si>
    <r>
      <t>Chromium oxychloride</t>
    </r>
    <r>
      <rPr>
        <b/>
        <sz val="10"/>
        <color theme="1"/>
        <rFont val="Arial"/>
        <family val="2"/>
      </rPr>
      <t xml:space="preserve"> (when spilled in water)</t>
    </r>
  </si>
  <si>
    <r>
      <t>Cyclohexenyltrichlorosilane</t>
    </r>
    <r>
      <rPr>
        <b/>
        <sz val="10"/>
        <color theme="1"/>
        <rFont val="Arial"/>
        <family val="2"/>
      </rPr>
      <t xml:space="preserve"> (when spilled in water)</t>
    </r>
  </si>
  <si>
    <r>
      <t>Cyclohexyltrichlorosilane</t>
    </r>
    <r>
      <rPr>
        <b/>
        <sz val="10"/>
        <color theme="1"/>
        <rFont val="Arial"/>
        <family val="2"/>
      </rPr>
      <t xml:space="preserve"> (when spilled in water)</t>
    </r>
  </si>
  <si>
    <r>
      <t>Dichloroacetyl chloride</t>
    </r>
    <r>
      <rPr>
        <b/>
        <sz val="10"/>
        <color theme="1"/>
        <rFont val="Arial"/>
        <family val="2"/>
      </rPr>
      <t xml:space="preserve"> (when spilled in water)</t>
    </r>
  </si>
  <si>
    <r>
      <t>Dichlorophenyltrichlorosilane</t>
    </r>
    <r>
      <rPr>
        <b/>
        <sz val="10"/>
        <color theme="1"/>
        <rFont val="Arial"/>
        <family val="2"/>
      </rPr>
      <t xml:space="preserve"> (when spilled in water)</t>
    </r>
  </si>
  <si>
    <r>
      <t>Diethyldichlorosilane</t>
    </r>
    <r>
      <rPr>
        <b/>
        <sz val="10"/>
        <color theme="1"/>
        <rFont val="Arial"/>
        <family val="2"/>
      </rPr>
      <t xml:space="preserve"> (when spilled in water)</t>
    </r>
  </si>
  <si>
    <r>
      <t>Diphenyldichlorosilane</t>
    </r>
    <r>
      <rPr>
        <b/>
        <sz val="10"/>
        <color theme="1"/>
        <rFont val="Arial"/>
        <family val="2"/>
      </rPr>
      <t xml:space="preserve"> (when spilled in water)</t>
    </r>
  </si>
  <si>
    <r>
      <t>Dodecyltrichlorosilane</t>
    </r>
    <r>
      <rPr>
        <b/>
        <sz val="10"/>
        <color theme="1"/>
        <rFont val="Arial"/>
        <family val="2"/>
      </rPr>
      <t xml:space="preserve"> (when spilled in water)</t>
    </r>
  </si>
  <si>
    <r>
      <t>Fluorosulfonic acid</t>
    </r>
    <r>
      <rPr>
        <b/>
        <sz val="10"/>
        <color theme="1"/>
        <rFont val="Arial"/>
        <family val="2"/>
      </rPr>
      <t xml:space="preserve"> (when spilled in water)</t>
    </r>
  </si>
  <si>
    <r>
      <t>Fluorosulphonic acid</t>
    </r>
    <r>
      <rPr>
        <b/>
        <sz val="10"/>
        <color theme="1"/>
        <rFont val="Arial"/>
        <family val="2"/>
      </rPr>
      <t xml:space="preserve"> (when spilled in water)</t>
    </r>
  </si>
  <si>
    <r>
      <t>Hexadecyltrichlorosilane</t>
    </r>
    <r>
      <rPr>
        <b/>
        <sz val="10"/>
        <color theme="1"/>
        <rFont val="Arial"/>
        <family val="2"/>
      </rPr>
      <t xml:space="preserve"> (when spilled in water)</t>
    </r>
  </si>
  <si>
    <r>
      <t>Hexyltrichlorosilane</t>
    </r>
    <r>
      <rPr>
        <b/>
        <sz val="10"/>
        <color theme="1"/>
        <rFont val="Arial"/>
        <family val="2"/>
      </rPr>
      <t xml:space="preserve"> (when spilled in water)</t>
    </r>
  </si>
  <si>
    <r>
      <t>Nonyltrichlorosilane</t>
    </r>
    <r>
      <rPr>
        <b/>
        <sz val="10"/>
        <color theme="1"/>
        <rFont val="Arial"/>
        <family val="2"/>
      </rPr>
      <t xml:space="preserve"> (when spilled in water)</t>
    </r>
  </si>
  <si>
    <r>
      <t>Octadecyltrichlorosilane</t>
    </r>
    <r>
      <rPr>
        <b/>
        <sz val="10"/>
        <color theme="1"/>
        <rFont val="Arial"/>
        <family val="2"/>
      </rPr>
      <t xml:space="preserve"> (when spilled in water)</t>
    </r>
  </si>
  <si>
    <r>
      <t>Octyltrichlorosilane</t>
    </r>
    <r>
      <rPr>
        <b/>
        <sz val="10"/>
        <color theme="1"/>
        <rFont val="Arial"/>
        <family val="2"/>
      </rPr>
      <t xml:space="preserve"> (when spilled in water)</t>
    </r>
  </si>
  <si>
    <r>
      <t>Phenyltrichlorosilane</t>
    </r>
    <r>
      <rPr>
        <b/>
        <sz val="10"/>
        <color theme="1"/>
        <rFont val="Arial"/>
        <family val="2"/>
      </rPr>
      <t xml:space="preserve"> (when spilled in water)</t>
    </r>
  </si>
  <si>
    <r>
      <t>Phosphorus pentachloride</t>
    </r>
    <r>
      <rPr>
        <b/>
        <sz val="10"/>
        <color theme="1"/>
        <rFont val="Arial"/>
        <family val="2"/>
      </rPr>
      <t xml:space="preserve"> (when spilled in water)</t>
    </r>
  </si>
  <si>
    <r>
      <t>Phosphorus tribromide</t>
    </r>
    <r>
      <rPr>
        <b/>
        <sz val="10"/>
        <color theme="1"/>
        <rFont val="Arial"/>
        <family val="2"/>
      </rPr>
      <t xml:space="preserve"> (when spilled in water)</t>
    </r>
  </si>
  <si>
    <r>
      <t>Phosphorus trichloride</t>
    </r>
    <r>
      <rPr>
        <b/>
        <sz val="10"/>
        <color theme="1"/>
        <rFont val="Arial"/>
        <family val="2"/>
      </rPr>
      <t xml:space="preserve"> (when spilled on land)</t>
    </r>
  </si>
  <si>
    <r>
      <t>Phosphorus trichloride</t>
    </r>
    <r>
      <rPr>
        <b/>
        <sz val="10"/>
        <color theme="1"/>
        <rFont val="Arial"/>
        <family val="2"/>
      </rPr>
      <t xml:space="preserve"> (when spilled in water)</t>
    </r>
  </si>
  <si>
    <r>
      <t xml:space="preserve">Phosphorus oxychloride </t>
    </r>
    <r>
      <rPr>
        <b/>
        <sz val="10"/>
        <color theme="1"/>
        <rFont val="Arial"/>
        <family val="2"/>
      </rPr>
      <t>(when spilled on land)</t>
    </r>
  </si>
  <si>
    <r>
      <t>Phosphorus oxychloride</t>
    </r>
    <r>
      <rPr>
        <b/>
        <sz val="10"/>
        <color theme="1"/>
        <rFont val="Arial"/>
        <family val="2"/>
      </rPr>
      <t xml:space="preserve"> (when spilled in water)</t>
    </r>
  </si>
  <si>
    <r>
      <t>Propionyl chloride</t>
    </r>
    <r>
      <rPr>
        <b/>
        <sz val="10"/>
        <color theme="1"/>
        <rFont val="Arial"/>
        <family val="2"/>
      </rPr>
      <t xml:space="preserve"> (when spilled in water)</t>
    </r>
  </si>
  <si>
    <r>
      <t>Propyltrichlorosilane</t>
    </r>
    <r>
      <rPr>
        <b/>
        <sz val="10"/>
        <color theme="1"/>
        <rFont val="Arial"/>
        <family val="2"/>
      </rPr>
      <t xml:space="preserve"> (when spilled in water)</t>
    </r>
  </si>
  <si>
    <r>
      <t>Silicon tetrachloride</t>
    </r>
    <r>
      <rPr>
        <b/>
        <sz val="10"/>
        <color theme="1"/>
        <rFont val="Arial"/>
        <family val="2"/>
      </rPr>
      <t xml:space="preserve"> (when spilled in water)</t>
    </r>
  </si>
  <si>
    <r>
      <t xml:space="preserve">Sulfur chlorides </t>
    </r>
    <r>
      <rPr>
        <b/>
        <sz val="10"/>
        <color theme="1"/>
        <rFont val="Arial"/>
        <family val="2"/>
      </rPr>
      <t>(when spilled on land)</t>
    </r>
  </si>
  <si>
    <r>
      <t>Sulfur chlorides</t>
    </r>
    <r>
      <rPr>
        <b/>
        <sz val="10"/>
        <color theme="1"/>
        <rFont val="Arial"/>
        <family val="2"/>
      </rPr>
      <t xml:space="preserve"> (when spilled in water)</t>
    </r>
  </si>
  <si>
    <r>
      <t xml:space="preserve">Sulphur chlorides </t>
    </r>
    <r>
      <rPr>
        <b/>
        <sz val="10"/>
        <color theme="1"/>
        <rFont val="Arial"/>
        <family val="2"/>
      </rPr>
      <t>(when spilled on land)</t>
    </r>
  </si>
  <si>
    <r>
      <t>Sulphur chlorides</t>
    </r>
    <r>
      <rPr>
        <b/>
        <sz val="10"/>
        <color theme="1"/>
        <rFont val="Arial"/>
        <family val="2"/>
      </rPr>
      <t xml:space="preserve"> (when spilled in water)</t>
    </r>
  </si>
  <si>
    <t>Sulfur trioxide, stabilized</t>
  </si>
  <si>
    <t>Sulphur trioxide, stabilized</t>
  </si>
  <si>
    <t>Sulfuric acid, fuming</t>
  </si>
  <si>
    <t>Sulphuric acid, fuming</t>
  </si>
  <si>
    <r>
      <t xml:space="preserve">Sulfuryl chloride </t>
    </r>
    <r>
      <rPr>
        <b/>
        <sz val="10"/>
        <color theme="1"/>
        <rFont val="Arial"/>
        <family val="2"/>
      </rPr>
      <t>(when spilled on land)</t>
    </r>
  </si>
  <si>
    <r>
      <t>Sulfuryl chloride</t>
    </r>
    <r>
      <rPr>
        <b/>
        <sz val="10"/>
        <color theme="1"/>
        <rFont val="Arial"/>
        <family val="2"/>
      </rPr>
      <t xml:space="preserve"> (when spilled in water)</t>
    </r>
  </si>
  <si>
    <r>
      <t xml:space="preserve">Sulphuryl chloride </t>
    </r>
    <r>
      <rPr>
        <b/>
        <sz val="10"/>
        <color theme="1"/>
        <rFont val="Arial"/>
        <family val="2"/>
      </rPr>
      <t>(when spilled on land)</t>
    </r>
  </si>
  <si>
    <r>
      <t>Sulphuryl chloride</t>
    </r>
    <r>
      <rPr>
        <b/>
        <sz val="10"/>
        <color theme="1"/>
        <rFont val="Arial"/>
        <family val="2"/>
      </rPr>
      <t xml:space="preserve"> (when spilled in water)</t>
    </r>
  </si>
  <si>
    <r>
      <t xml:space="preserve">Thionyl chloride </t>
    </r>
    <r>
      <rPr>
        <b/>
        <sz val="10"/>
        <color theme="1"/>
        <rFont val="Arial"/>
        <family val="2"/>
      </rPr>
      <t>(when spilled on land)</t>
    </r>
  </si>
  <si>
    <r>
      <t>Thionyl chloride</t>
    </r>
    <r>
      <rPr>
        <b/>
        <sz val="10"/>
        <color theme="1"/>
        <rFont val="Arial"/>
        <family val="2"/>
      </rPr>
      <t xml:space="preserve"> (when spilled in water)</t>
    </r>
  </si>
  <si>
    <r>
      <t>Titanium tetrachloride</t>
    </r>
    <r>
      <rPr>
        <b/>
        <sz val="10"/>
        <color theme="1"/>
        <rFont val="Arial"/>
        <family val="2"/>
      </rPr>
      <t xml:space="preserve"> (when spilled on land)</t>
    </r>
  </si>
  <si>
    <r>
      <t>Titanium tetrachloride</t>
    </r>
    <r>
      <rPr>
        <b/>
        <sz val="10"/>
        <color theme="1"/>
        <rFont val="Arial"/>
        <family val="2"/>
      </rPr>
      <t xml:space="preserve"> (when spilled in water)</t>
    </r>
  </si>
  <si>
    <t>Silicon tetrafluoride</t>
  </si>
  <si>
    <t>Silicon tetrafluoride, compressed</t>
  </si>
  <si>
    <t>Ethyldichloroarsine</t>
  </si>
  <si>
    <t xml:space="preserve">  4.6 km</t>
  </si>
  <si>
    <t xml:space="preserve">  (2.9 mi)</t>
  </si>
  <si>
    <r>
      <t xml:space="preserve">Acetyl iodide </t>
    </r>
    <r>
      <rPr>
        <b/>
        <sz val="10"/>
        <color theme="1"/>
        <rFont val="Arial"/>
        <family val="2"/>
      </rPr>
      <t>(when spilled in water)</t>
    </r>
  </si>
  <si>
    <t>Diborane</t>
  </si>
  <si>
    <t>Diborane, compressed</t>
  </si>
  <si>
    <t>Diborane mixtures</t>
  </si>
  <si>
    <r>
      <t>Calcium dithionite</t>
    </r>
    <r>
      <rPr>
        <b/>
        <sz val="10"/>
        <color theme="1"/>
        <rFont val="Arial"/>
        <family val="2"/>
      </rPr>
      <t xml:space="preserve"> (when spilled in water)</t>
    </r>
  </si>
  <si>
    <r>
      <t>Calcium hydrosulfite</t>
    </r>
    <r>
      <rPr>
        <b/>
        <sz val="10"/>
        <color theme="1"/>
        <rFont val="Arial"/>
        <family val="2"/>
      </rPr>
      <t xml:space="preserve"> (when spilled in water)</t>
    </r>
  </si>
  <si>
    <r>
      <t>Calcium hydrosulphite</t>
    </r>
    <r>
      <rPr>
        <b/>
        <sz val="10"/>
        <color theme="1"/>
        <rFont val="Arial"/>
        <family val="2"/>
      </rPr>
      <t xml:space="preserve"> (when spilled in water)</t>
    </r>
  </si>
  <si>
    <r>
      <t>Potassium dithionite</t>
    </r>
    <r>
      <rPr>
        <b/>
        <sz val="10"/>
        <color theme="1"/>
        <rFont val="Arial"/>
        <family val="2"/>
      </rPr>
      <t xml:space="preserve"> (when spilled in water)</t>
    </r>
  </si>
  <si>
    <r>
      <t>Potassium hydrosulfite</t>
    </r>
    <r>
      <rPr>
        <b/>
        <sz val="10"/>
        <color theme="1"/>
        <rFont val="Arial"/>
        <family val="2"/>
      </rPr>
      <t xml:space="preserve"> (when spilled in water)</t>
    </r>
  </si>
  <si>
    <r>
      <t>Potassium hydrosulphite</t>
    </r>
    <r>
      <rPr>
        <b/>
        <sz val="10"/>
        <color theme="1"/>
        <rFont val="Arial"/>
        <family val="2"/>
      </rPr>
      <t xml:space="preserve"> (when spilled in water)</t>
    </r>
  </si>
  <si>
    <r>
      <t>Zinc dithionite</t>
    </r>
    <r>
      <rPr>
        <b/>
        <sz val="10"/>
        <color theme="1"/>
        <rFont val="Arial"/>
        <family val="2"/>
      </rPr>
      <t xml:space="preserve"> (when spilled in water)</t>
    </r>
  </si>
  <si>
    <r>
      <t>Zinc hydrosulfite</t>
    </r>
    <r>
      <rPr>
        <b/>
        <sz val="10"/>
        <color theme="1"/>
        <rFont val="Arial"/>
        <family val="2"/>
      </rPr>
      <t xml:space="preserve"> (when spilled in water)</t>
    </r>
  </si>
  <si>
    <r>
      <t>Zinc hydrosulphite</t>
    </r>
    <r>
      <rPr>
        <b/>
        <sz val="10"/>
        <color theme="1"/>
        <rFont val="Arial"/>
        <family val="2"/>
      </rPr>
      <t xml:space="preserve"> (when spilled in water)</t>
    </r>
  </si>
  <si>
    <t>Compressed gas, poisonous, flammable, n.o.s.</t>
  </si>
  <si>
    <t xml:space="preserve"> 10.1 km</t>
  </si>
  <si>
    <t xml:space="preserve">  (6.3 mi)</t>
  </si>
  <si>
    <t>Compressed gas, poisonous, flammable, n.o.s. (Inhalation Hazard Zone A)</t>
  </si>
  <si>
    <t>Compressed gas, poisonous, flammable, n.o.s. (Inhalation Hazard Zone B)</t>
  </si>
  <si>
    <t>Compressed gas, poisonous, flammable, n.o.s. (Inhalation Hazard Zone C)</t>
  </si>
  <si>
    <t>Compressed gas, poisonous, flammable, n.o.s. (Inhalation Hazard Zone D)</t>
  </si>
  <si>
    <t>Compressed gas, toxic, flammable, n.o.s.</t>
  </si>
  <si>
    <t>Compressed gas, toxic, flammable, n.o.s. (Inhalation Hazard Zone A)</t>
  </si>
  <si>
    <t>Compressed gas, toxic, flammable, n.o.s. (Inhalation Hazard Zone B)</t>
  </si>
  <si>
    <t>Compressed gas, toxic, flammable, n.o.s. (Inhalation Hazard Zone C)</t>
  </si>
  <si>
    <t>Compressed gas, toxic, flammable, n.o.s. (Inhalation Hazard Zone D)</t>
  </si>
  <si>
    <t>Compressed gas, poisonous, n.o.s.</t>
  </si>
  <si>
    <t>Compressed gas, poisonous, n.o.s. (Inhalation Hazard Zone A)</t>
  </si>
  <si>
    <t>Compressed gas, poisonous, n.o.s. (Inhalation Hazard Zone B)</t>
  </si>
  <si>
    <t>Compressed gas, poisonous, n.o.s. (Inhalation Hazard Zone C)</t>
  </si>
  <si>
    <t>Compressed gas, poisonous, n.o.s. (Inhalation Hazard Zone D)</t>
  </si>
  <si>
    <t>Compressed gas, toxic, n.o.s.</t>
  </si>
  <si>
    <t>Compressed gas, toxic, n.o.s. (Inhalation Hazard Zone A)</t>
  </si>
  <si>
    <t>Compressed gas, toxic, n.o.s. (Inhalation Hazard Zone B)</t>
  </si>
  <si>
    <t>Compressed gas, toxic, n.o.s. (Inhalation Hazard Zone C)</t>
  </si>
  <si>
    <t>Compressed gas, toxic, n.o.s. (Inhalation Hazard Zone D)</t>
  </si>
  <si>
    <t>Organic phosphate compound mixed with compressed gas</t>
  </si>
  <si>
    <t xml:space="preserve">  4.4 km</t>
  </si>
  <si>
    <t xml:space="preserve">  9.6 km</t>
  </si>
  <si>
    <t>Organic phosphate mixed with compressed gas</t>
  </si>
  <si>
    <t>Organic phosphorus compound mixed with compressed gas</t>
  </si>
  <si>
    <t>Insecticide gas, poisonous, n.o.s.</t>
  </si>
  <si>
    <t>Insecticide gas, toxic, n.o.s.</t>
  </si>
  <si>
    <t>Parathion and compressed gas mixture</t>
  </si>
  <si>
    <t>Dinitrogen tetroxide and Nitric oxide mixture</t>
  </si>
  <si>
    <t>Nitric oxide and Dinitrogen tetroxide mixture</t>
  </si>
  <si>
    <t>Nitric oxide and Nitrogen dioxide mixture</t>
  </si>
  <si>
    <t>Nitrogen dioxide and Nitric oxide mixture</t>
  </si>
  <si>
    <t>Iron pentacarbonyl</t>
  </si>
  <si>
    <t xml:space="preserve">  4.8 km</t>
  </si>
  <si>
    <r>
      <t>Magnesium diamide</t>
    </r>
    <r>
      <rPr>
        <b/>
        <sz val="10"/>
        <color theme="1"/>
        <rFont val="Arial"/>
        <family val="2"/>
      </rPr>
      <t xml:space="preserve"> (when spilled in water)</t>
    </r>
  </si>
  <si>
    <r>
      <t>Magnesium phosphide</t>
    </r>
    <r>
      <rPr>
        <b/>
        <sz val="10"/>
        <color theme="1"/>
        <rFont val="Arial"/>
        <family val="2"/>
      </rPr>
      <t xml:space="preserve"> (when spilled in water)</t>
    </r>
  </si>
  <si>
    <t xml:space="preserve">  (3.4 mi)</t>
  </si>
  <si>
    <r>
      <t>Potassium phosphide</t>
    </r>
    <r>
      <rPr>
        <b/>
        <sz val="10"/>
        <color theme="1"/>
        <rFont val="Arial"/>
        <family val="2"/>
      </rPr>
      <t xml:space="preserve"> (when spilled in water)</t>
    </r>
  </si>
  <si>
    <r>
      <t>Strontium phosphide</t>
    </r>
    <r>
      <rPr>
        <b/>
        <sz val="10"/>
        <color theme="1"/>
        <rFont val="Arial"/>
        <family val="2"/>
      </rPr>
      <t xml:space="preserve"> (when spilled in water)</t>
    </r>
  </si>
  <si>
    <t>Nitric acid, red fuming</t>
  </si>
  <si>
    <t>Hydrogen chloride, refrigerated liquid</t>
  </si>
  <si>
    <t>Arsine</t>
  </si>
  <si>
    <t>Dichlorosilane</t>
  </si>
  <si>
    <t>Oxygen difluoride</t>
  </si>
  <si>
    <t xml:space="preserve">  7.1 km</t>
  </si>
  <si>
    <t xml:space="preserve">  (4.4 mi)</t>
  </si>
  <si>
    <t>Oxygen difluoride, compressed</t>
  </si>
  <si>
    <t>Sulfuryl fluoride</t>
  </si>
  <si>
    <t xml:space="preserve">  5.3 km</t>
  </si>
  <si>
    <t>Sulphuryl fluoride</t>
  </si>
  <si>
    <t>Germane</t>
  </si>
  <si>
    <t>Selenium hexafluoride</t>
  </si>
  <si>
    <t xml:space="preserve">  600 m </t>
  </si>
  <si>
    <t xml:space="preserve"> (2000 ft)</t>
  </si>
  <si>
    <t xml:space="preserve">  7.9 km</t>
  </si>
  <si>
    <t xml:space="preserve">  (4.9 mi)</t>
  </si>
  <si>
    <t>Tellurium hexafluoride</t>
  </si>
  <si>
    <t xml:space="preserve"> 10.9 km</t>
  </si>
  <si>
    <t>Tungsten hexafluoride</t>
  </si>
  <si>
    <t>Hydrogen iodide, anhydrous</t>
  </si>
  <si>
    <t>Phosphorus pentafluoride</t>
  </si>
  <si>
    <t>Phosphorus pentafluoride, compressed</t>
  </si>
  <si>
    <t>Phosphine</t>
  </si>
  <si>
    <t>Hydrogen selenide, anhydrous</t>
  </si>
  <si>
    <t xml:space="preserve">  6.0 km</t>
  </si>
  <si>
    <t>Carbonyl sulfide</t>
  </si>
  <si>
    <t>Carbonyl sulphide</t>
  </si>
  <si>
    <t>Chloroacetaldehyde</t>
  </si>
  <si>
    <t>2-Chloroethanal</t>
  </si>
  <si>
    <t>Isocyanatobenzotrifluorides</t>
  </si>
  <si>
    <r>
      <t>Nitrosylsulfuric acid, liquid</t>
    </r>
    <r>
      <rPr>
        <b/>
        <sz val="11"/>
        <color theme="1"/>
        <rFont val="Arial"/>
        <family val="2"/>
      </rPr>
      <t xml:space="preserve"> (when spilled in water)</t>
    </r>
  </si>
  <si>
    <r>
      <t>Nitrosylsulphuric acid, liquid</t>
    </r>
    <r>
      <rPr>
        <b/>
        <sz val="11"/>
        <color theme="1"/>
        <rFont val="Arial"/>
        <family val="2"/>
      </rPr>
      <t xml:space="preserve"> (when spilled in water)</t>
    </r>
  </si>
  <si>
    <t>Allylamine</t>
  </si>
  <si>
    <t>Phenyl mercaptan</t>
  </si>
  <si>
    <r>
      <t>Butyryl chloride</t>
    </r>
    <r>
      <rPr>
        <b/>
        <sz val="10"/>
        <color theme="1"/>
        <rFont val="Arial"/>
        <family val="2"/>
      </rPr>
      <t xml:space="preserve"> (when spilled in water)</t>
    </r>
  </si>
  <si>
    <t>Dimethylhydrazine, symmetrical</t>
  </si>
  <si>
    <r>
      <t>Isobutyryl chloride</t>
    </r>
    <r>
      <rPr>
        <b/>
        <sz val="10"/>
        <color theme="1"/>
        <rFont val="Arial"/>
        <family val="2"/>
      </rPr>
      <t xml:space="preserve"> (when spilled in water)</t>
    </r>
  </si>
  <si>
    <t>Isopropyl chloroformate</t>
  </si>
  <si>
    <t>Carbonyl fluoride</t>
  </si>
  <si>
    <t xml:space="preserve">  7.8 km</t>
  </si>
  <si>
    <t>Carbonyl fluoride, compressed</t>
  </si>
  <si>
    <t>Sulfur tetrafluoride</t>
  </si>
  <si>
    <t>Sulphur tetrafluoride</t>
  </si>
  <si>
    <t>Hexafluoroacetone</t>
  </si>
  <si>
    <t>Nitrogen trioxide</t>
  </si>
  <si>
    <t xml:space="preserve">  4.2 km</t>
  </si>
  <si>
    <r>
      <t>Dibenzyldichlorosilane</t>
    </r>
    <r>
      <rPr>
        <b/>
        <sz val="10"/>
        <color theme="1"/>
        <rFont val="Arial"/>
        <family val="2"/>
      </rPr>
      <t xml:space="preserve"> (when spilled in water)</t>
    </r>
  </si>
  <si>
    <r>
      <t>Ethylphenyldichlorosilane</t>
    </r>
    <r>
      <rPr>
        <b/>
        <sz val="10"/>
        <color theme="1"/>
        <rFont val="Arial"/>
        <family val="2"/>
      </rPr>
      <t xml:space="preserve"> (when spilled in water)</t>
    </r>
  </si>
  <si>
    <r>
      <t xml:space="preserve">Methylphenyldichlorosilane </t>
    </r>
    <r>
      <rPr>
        <b/>
        <sz val="10"/>
        <color theme="1"/>
        <rFont val="Arial"/>
        <family val="2"/>
      </rPr>
      <t>(when spilled in water)</t>
    </r>
  </si>
  <si>
    <t>Trimethylacetyl chloride</t>
  </si>
  <si>
    <t>Trichloroacetyl chloride</t>
  </si>
  <si>
    <t>Thiophosgene</t>
  </si>
  <si>
    <t xml:space="preserve">  4.0 km</t>
  </si>
  <si>
    <t xml:space="preserve">  (2.5 mi)</t>
  </si>
  <si>
    <t>Methyl isothiocyanate</t>
  </si>
  <si>
    <t>Isocyanate solution, flammable, poisonous, n.o.s.</t>
  </si>
  <si>
    <t xml:space="preserve">  7.0 km</t>
  </si>
  <si>
    <t xml:space="preserve">  (4.3 mi)</t>
  </si>
  <si>
    <t>Isocyanate solution, flammable, toxic, n.o.s.</t>
  </si>
  <si>
    <t>Isocyanates, flammable, poisonous, n.o.s.</t>
  </si>
  <si>
    <t>Isocyanates, flammable, toxic, n.o.s.</t>
  </si>
  <si>
    <t>Methyl isocyanate</t>
  </si>
  <si>
    <t>Ethyl isocyanate</t>
  </si>
  <si>
    <t>n-Propyl isocyanate</t>
  </si>
  <si>
    <t xml:space="preserve">  7.4 km</t>
  </si>
  <si>
    <t xml:space="preserve">  (4.6 mi)</t>
  </si>
  <si>
    <t>Isopropyl isocyanate</t>
  </si>
  <si>
    <t xml:space="preserve"> 11.0 km</t>
  </si>
  <si>
    <t xml:space="preserve">  (6.9 mi)</t>
  </si>
  <si>
    <t>tert-Butyl isocyanate</t>
  </si>
  <si>
    <t xml:space="preserve">n-Butyl isocyanate </t>
  </si>
  <si>
    <t>Isobutyl isocyanate</t>
  </si>
  <si>
    <t xml:space="preserve">  (1.9 mi)</t>
  </si>
  <si>
    <t xml:space="preserve">  4.7 km</t>
  </si>
  <si>
    <t>Phenyl isocyanate</t>
  </si>
  <si>
    <t>Cyclohexyl isocyanate</t>
  </si>
  <si>
    <r>
      <t>Iodine pentafluoride</t>
    </r>
    <r>
      <rPr>
        <b/>
        <sz val="10"/>
        <color theme="1"/>
        <rFont val="Arial"/>
        <family val="2"/>
      </rPr>
      <t xml:space="preserve"> (when spilled in water)</t>
    </r>
  </si>
  <si>
    <t>Diketene, stabilized</t>
  </si>
  <si>
    <t>Methylchlorosilane</t>
  </si>
  <si>
    <t>Chlorine pentafluoride</t>
  </si>
  <si>
    <t>Methoxymethyl isocyanate</t>
  </si>
  <si>
    <t>Methyl orthosilicate</t>
  </si>
  <si>
    <t>Methyl iodide</t>
  </si>
  <si>
    <t>Hexachlorocyclopentadiene</t>
  </si>
  <si>
    <t>Chloroacetonitrile</t>
  </si>
  <si>
    <t>Stibine</t>
  </si>
  <si>
    <r>
      <t>Phosphorus pentabromide</t>
    </r>
    <r>
      <rPr>
        <b/>
        <sz val="10"/>
        <color theme="1"/>
        <rFont val="Arial"/>
        <family val="2"/>
      </rPr>
      <t xml:space="preserve"> (when spilled in water)</t>
    </r>
  </si>
  <si>
    <r>
      <t xml:space="preserve">Boron tribromide </t>
    </r>
    <r>
      <rPr>
        <b/>
        <sz val="10"/>
        <color theme="1"/>
        <rFont val="Arial"/>
        <family val="2"/>
      </rPr>
      <t>(when spilled on land)</t>
    </r>
  </si>
  <si>
    <r>
      <t>Boron tribromide</t>
    </r>
    <r>
      <rPr>
        <b/>
        <sz val="10"/>
        <color theme="1"/>
        <rFont val="Arial"/>
        <family val="2"/>
      </rPr>
      <t xml:space="preserve"> (when spilled in water)</t>
    </r>
  </si>
  <si>
    <t>n-Propyl chloroformate</t>
  </si>
  <si>
    <t>sec-Butyl chloroformate</t>
  </si>
  <si>
    <t>Chloroformates, poisonous, corrosive, flammable, n.o.s.</t>
  </si>
  <si>
    <t>Chloroformates, toxic, corrosive, flammable, n.o.s.</t>
  </si>
  <si>
    <t>Isobutyl chloroformate</t>
  </si>
  <si>
    <t>n-Butyl chloroformate</t>
  </si>
  <si>
    <r>
      <t>Lithium nitride</t>
    </r>
    <r>
      <rPr>
        <b/>
        <sz val="10"/>
        <color theme="1"/>
        <rFont val="Arial"/>
        <family val="2"/>
      </rPr>
      <t xml:space="preserve"> (when spilled in water)</t>
    </r>
  </si>
  <si>
    <t>Ethyl chlorothioformate</t>
  </si>
  <si>
    <t>Ethyl phosphonous dichloride, anhydrous</t>
  </si>
  <si>
    <t>Methyl phosphonous dichloride</t>
  </si>
  <si>
    <t>Bromine chloride</t>
  </si>
  <si>
    <t>Ethyl phosphonothioic dichloride, anhydrous</t>
  </si>
  <si>
    <t>Ethyl phosphorodichloridate</t>
  </si>
  <si>
    <r>
      <t xml:space="preserve">Boron trifluoride dimethyl etherate </t>
    </r>
    <r>
      <rPr>
        <b/>
        <sz val="10"/>
        <color theme="1"/>
        <rFont val="Arial"/>
        <family val="2"/>
      </rPr>
      <t>(when spilled in water)</t>
    </r>
  </si>
  <si>
    <r>
      <t xml:space="preserve">Radioactive material, Uranium hexafluoride, fissile </t>
    </r>
    <r>
      <rPr>
        <b/>
        <sz val="10"/>
        <color theme="1"/>
        <rFont val="Arial"/>
        <family val="2"/>
      </rPr>
      <t>(when spilled in water)</t>
    </r>
  </si>
  <si>
    <r>
      <t xml:space="preserve">Uranium hexafluoride, radioactive material, fissile </t>
    </r>
    <r>
      <rPr>
        <b/>
        <sz val="10"/>
        <color theme="1"/>
        <rFont val="Arial"/>
        <family val="2"/>
      </rPr>
      <t>(when spilled in water)</t>
    </r>
  </si>
  <si>
    <r>
      <t xml:space="preserve">Radioactive material, Uranium hexafluoride, non fissile or fissile-excepted </t>
    </r>
    <r>
      <rPr>
        <b/>
        <sz val="10"/>
        <color theme="1"/>
        <rFont val="Arial"/>
        <family val="2"/>
      </rPr>
      <t>(when spilled in water)</t>
    </r>
  </si>
  <si>
    <r>
      <t xml:space="preserve">Uranium hexafluoride, radioactive material, non fissile or fissile-excepted </t>
    </r>
    <r>
      <rPr>
        <b/>
        <sz val="10"/>
        <color theme="1"/>
        <rFont val="Arial"/>
        <family val="2"/>
      </rPr>
      <t>(when spilled in water)</t>
    </r>
  </si>
  <si>
    <r>
      <t xml:space="preserve">Chlorosilanes, flammable, corrosive, n.o.s. </t>
    </r>
    <r>
      <rPr>
        <b/>
        <sz val="10"/>
        <color theme="1"/>
        <rFont val="Arial"/>
        <family val="2"/>
      </rPr>
      <t>(when spilled in water)</t>
    </r>
  </si>
  <si>
    <r>
      <t xml:space="preserve">Chlorosilanes, corrosive, flammable, n.o.s. </t>
    </r>
    <r>
      <rPr>
        <b/>
        <sz val="10"/>
        <color theme="1"/>
        <rFont val="Arial"/>
        <family val="2"/>
      </rPr>
      <t>(when spilled in water)</t>
    </r>
  </si>
  <si>
    <r>
      <t>Chlorosilanes, corrosive, n.o.s.</t>
    </r>
    <r>
      <rPr>
        <b/>
        <sz val="10"/>
        <color theme="1"/>
        <rFont val="Arial"/>
        <family val="2"/>
      </rPr>
      <t>(when spilled in water)</t>
    </r>
  </si>
  <si>
    <r>
      <t xml:space="preserve">Chlorosilanes, water-reactive, flammable, corrosive, n.o.s. </t>
    </r>
    <r>
      <rPr>
        <b/>
        <sz val="10"/>
        <color theme="1"/>
        <rFont val="Arial"/>
        <family val="2"/>
      </rPr>
      <t>(when spilled in water)</t>
    </r>
  </si>
  <si>
    <t>2-Methyl-2-heptanethiol</t>
  </si>
  <si>
    <r>
      <t>Aluminum phosphide pesticide</t>
    </r>
    <r>
      <rPr>
        <b/>
        <sz val="10"/>
        <color theme="1"/>
        <rFont val="Arial"/>
        <family val="2"/>
      </rPr>
      <t xml:space="preserve"> (when spilled in water)</t>
    </r>
  </si>
  <si>
    <t xml:space="preserve">  (4.1 mi)</t>
  </si>
  <si>
    <t>Trifluoroacetyl chloride</t>
  </si>
  <si>
    <t>Methacrylonitrile, stabilized</t>
  </si>
  <si>
    <t>Perchloryl fluoride</t>
  </si>
  <si>
    <t xml:space="preserve">  5.5 km</t>
  </si>
  <si>
    <t>Liquefied gas, poisonous, flammable, n.o.s.</t>
  </si>
  <si>
    <t>Liquefied gas, poisonous, flammable, n.o.s. (Inhalation Hazard Zone A)</t>
  </si>
  <si>
    <t>Liquefied gas, poisonous, flammable, n.o.s. (Inhalation Hazard Zone B)</t>
  </si>
  <si>
    <t>Liquefied gas, poisonous, flammable, n.o.s. (Inhalation Hazard Zone C)</t>
  </si>
  <si>
    <t>Liquefied gas, poisonous, flammable, n.o.s. (Inhalation Hazard Zone D)</t>
  </si>
  <si>
    <t>Liquefied gas, toxic, flammable, n.o.s.</t>
  </si>
  <si>
    <t>Liquefied gas, toxic, flammable, n.o.s. (Inhalation Hazard Zone A)</t>
  </si>
  <si>
    <t>Liquefied gas, toxic, flammable, n.o.s. (Inhalation Hazard Zone B)</t>
  </si>
  <si>
    <t>Liquefied gas, toxic, flammable, n.o.s. (Inhalation Hazard Zone C)</t>
  </si>
  <si>
    <t>Liquefied gas, toxic, flammable, n.o.s. (Inhalation Hazard Zone D)</t>
  </si>
  <si>
    <t>Liquefied gas, poisonous, n.o.s.</t>
  </si>
  <si>
    <t>Liquefied gas, poisonous, n.o.s. (Inhalation Hazard Zone A)</t>
  </si>
  <si>
    <t>Liquefied gas, poisonous, n.o.s. (Inhalation Hazard Zone B)</t>
  </si>
  <si>
    <t>Liquefied gas, poisonous, n.o.s. (Inhalation Hazard Zone C)</t>
  </si>
  <si>
    <t>Liquefied gas, poisonous, n.o.s. (Inhalation Hazard Zone D)</t>
  </si>
  <si>
    <t>Liquefied gas, toxic, n.o.s.</t>
  </si>
  <si>
    <t>Liquefied gas, toxic, n.o.s. (Inhalation Hazard Zone A)</t>
  </si>
  <si>
    <t>Liquefied gas, toxic, n.o.s. (Inhalation Hazard Zone B)</t>
  </si>
  <si>
    <t>Liquefied gas, toxic, n.o.s. (Inhalation Hazard Zone C)</t>
  </si>
  <si>
    <t>Liquefied gas, toxic, n.o.s. (Inhalation Hazard Zone D)</t>
  </si>
  <si>
    <t>Methanesulfonyl chloride</t>
  </si>
  <si>
    <t>Methanesulphonyl chloride</t>
  </si>
  <si>
    <t>Nitriles, poisonous, flammable, n.o.s.</t>
  </si>
  <si>
    <t>Nitriles, toxic, flammable, n.o.s.</t>
  </si>
  <si>
    <t>Nitriles, liquid, poisonous, n.o.s.</t>
  </si>
  <si>
    <t>Nitriles, liquid, toxic, n.o.s.</t>
  </si>
  <si>
    <t>Nitriles, poisonous, liquid, n.o.s.</t>
  </si>
  <si>
    <t>Nitriles, toxic, liquid, n.o.s.</t>
  </si>
  <si>
    <t>Organophosphorus compound, liquid, poisonous, n.o.s.</t>
  </si>
  <si>
    <t>Organophosphorus compound, liquid, toxic, n.o.s.</t>
  </si>
  <si>
    <t>Organophosphorus compound, poisonous, liquid, n.o.s.</t>
  </si>
  <si>
    <t>Organophosphorus compound, toxic, liquid, n.o.s.</t>
  </si>
  <si>
    <t>Organophosphorus compound, poisonous, flammable, n.o.s.</t>
  </si>
  <si>
    <t>Organophosphorus compound, toxic, flammable, n.o.s.</t>
  </si>
  <si>
    <t>Organoarsenic compound, liquid, n.o.s.</t>
  </si>
  <si>
    <t>Metal carbonyls, liquid, n.o.s.</t>
  </si>
  <si>
    <t>Hydrogen cyanide, solution in alcohol, with not more than 45% Hydrogen cyanide</t>
  </si>
  <si>
    <t xml:space="preserve">Carbon dioxide and Ethylene oxide mixture, with more than 87% Ethylene oxide </t>
  </si>
  <si>
    <t xml:space="preserve">Ethylene oxide and Carbon dioxide mixture, with more than 87% Ethylene oxide </t>
  </si>
  <si>
    <t>Compressed gas, poisonous, oxidizing, n.o.s.</t>
  </si>
  <si>
    <t>Compressed gas, poisonous, oxidizing, n.o.s. (Inhalation Hazard Zone A)</t>
  </si>
  <si>
    <t>Compressed gas, poisonous, oxidizing, n.o.s. (Inhalation Hazard Zone B)</t>
  </si>
  <si>
    <t xml:space="preserve">  6.7 km</t>
  </si>
  <si>
    <t xml:space="preserve">  (4.2 mi)</t>
  </si>
  <si>
    <t>Compressed gas, poisonous, oxidizing, n.o.s. (Inhalation Hazard Zone C)</t>
  </si>
  <si>
    <t>Compressed gas, poisonous, oxidizing, n.o.s. (Inhalation Hazard Zone D)</t>
  </si>
  <si>
    <t>Compressed gas, toxic, oxidizing, n.o.s.</t>
  </si>
  <si>
    <t>Compressed gas, toxic, oxidizing, n.o.s. (Inhalation Hazard Zone A)</t>
  </si>
  <si>
    <t>Compressed gas, toxic, oxidizing, n.o.s. (Inhalation Hazard Zone B)</t>
  </si>
  <si>
    <t>Compressed gas, toxic, oxidizing, n.o.s. (Inhalation Hazard Zone C)</t>
  </si>
  <si>
    <t>Compressed gas, toxic, oxidizing, n.o.s. (Inhalation Hazard Zone D)</t>
  </si>
  <si>
    <t>Compressed gas, poisonous, corrosive, n.o.s.</t>
  </si>
  <si>
    <t>Compressed gas, poisonous, corrosive, n.o.s. (Inhalation Hazard Zone A)</t>
  </si>
  <si>
    <t>Compressed gas, poisonous, corrosive, n.o.s. (Inhalation Hazard Zone B)</t>
  </si>
  <si>
    <t>Compressed gas, poisonous, corrosive, n.o.s. (Inhalation Hazard Zone C)</t>
  </si>
  <si>
    <t>Compressed gas, poisonous, corrosive, n.o.s. (Inhalation Hazard Zone D)</t>
  </si>
  <si>
    <t>Compressed gas, toxic, corrosive, n.o.s.</t>
  </si>
  <si>
    <t>Compressed gas, toxic, corrosive, n.o.s. (Inhalation Hazard Zone A)</t>
  </si>
  <si>
    <t>Compressed gas, toxic, corrosive, n.o.s. (Inhalation Hazard Zone B)</t>
  </si>
  <si>
    <t>Compressed gas, toxic, corrosive, n.o.s. (Inhalation Hazard Zone C)</t>
  </si>
  <si>
    <t>Compressed gas, toxic, corrosive, n.o.s. (Inhalation Hazard Zone D)</t>
  </si>
  <si>
    <t>Compressed gas, poisonous, flammable, corrosive, n.o.s.</t>
  </si>
  <si>
    <t>Compressed gas, poisonous, flammable, corrosive, n.o.s. (Inhalation Hazard Zone A)</t>
  </si>
  <si>
    <t>Compressed gas, poisonous, flammable, corrosive, n.o.s. (Inhalation Hazard Zone B)</t>
  </si>
  <si>
    <t>Compressed gas, poisonous, flammable, corrosive, n.o.s. (Inhalation Hazard Zone C)</t>
  </si>
  <si>
    <t>Compressed gas, poisonous, flammable, corrosive, n.o.s. (Inhalation Hazard Zone D)</t>
  </si>
  <si>
    <t>Compressed gas, toxic, flammable, corrosive, n.o.s.</t>
  </si>
  <si>
    <t>Compressed gas, toxic, flammable, corrosive, n.o.s. (Inhalation Hazard Zone A)</t>
  </si>
  <si>
    <t>Compressed gas, toxic, flammable, corrosive, n.o.s. (Inhalation Hazard Zone B)</t>
  </si>
  <si>
    <t>Compressed gas, toxic, flammable, corrosive, n.o.s. (Inhalation Hazard Zone C)</t>
  </si>
  <si>
    <t>Compressed gas, toxic, flammable, corrosive, n.o.s. (Inhalation Hazard Zone D)</t>
  </si>
  <si>
    <t>Compressed gas, poisonous, oxidizing, corrosive, n.o.s.</t>
  </si>
  <si>
    <t>Compressed gas, poisonous, oxidizing, corrosive, n.o.s. (Inhalation Hazard Zone A)</t>
  </si>
  <si>
    <t>Compressed gas, poisonous, oxidizing, corrosive, n.o.s. (Inhalation Hazard Zone B)</t>
  </si>
  <si>
    <t>Compressed gas, poisonous, oxidizing, corrosive, n.o.s. (Inhalation Hazard Zone C)</t>
  </si>
  <si>
    <t>Compressed gas, poisonous, oxidizing, corrosive, n.o.s. (Inhalation Hazard Zone D)</t>
  </si>
  <si>
    <t>Compressed gas, toxic, oxidizing, corrosive, n.o.s.</t>
  </si>
  <si>
    <t>Compressed gas, toxic, oxidizing, corrosive, n.o.s. (Inhalation Hazard Zone A)</t>
  </si>
  <si>
    <t>Compressed gas, toxic, oxidizing, corrosive, n.o.s. (Inhalation Hazard Zone B)</t>
  </si>
  <si>
    <t>Compressed gas, toxic, oxidizing, corrosive, n.o.s. (Inhalation Hazard Zone C)</t>
  </si>
  <si>
    <t>Compressed gas, toxic, oxidizing, corrosive, n.o.s. (Inhalation Hazard Zone D)</t>
  </si>
  <si>
    <t>Liquefied gas, poisonous, oxidizing, n.o.s.</t>
  </si>
  <si>
    <t>Liquefied gas, poisonous, oxidizing, n.o.s. (Inhalation Hazard Zone A)</t>
  </si>
  <si>
    <t>Liquefied gas, poisonous, oxidizing, n.o.s. (Inhalation Hazard Zone B)</t>
  </si>
  <si>
    <t>Liquefied gas, poisonous, oxidizing, n.o.s. (Inhalation Hazard Zone C)</t>
  </si>
  <si>
    <t>Liquefied gas, poisonous, oxidizing, n.o.s. (Inhalation Hazard Zone D)</t>
  </si>
  <si>
    <t>Liquefied gas, toxic, oxidizing, n.o.s.</t>
  </si>
  <si>
    <t>Liquefied gas, toxic, oxidizing, n.o.s. (Inhalation Hazard Zone A)</t>
  </si>
  <si>
    <t>Liquefied gas, toxic, oxidizing, n.o.s. (Inhalation Hazard Zone B)</t>
  </si>
  <si>
    <t>Liquefied gas, toxic, oxidizing, n.o.s. (Inhalation Hazard Zone C)</t>
  </si>
  <si>
    <t>Liquefied gas, toxic, oxidizing, n.o.s. (Inhalation Hazard Zone D)</t>
  </si>
  <si>
    <t>Liquefied gas, poisonous, corrosive, n.o.s.</t>
  </si>
  <si>
    <t>Liquefied gas, poisonous, corrosive, n.o.s. (Inhalation Hazard Zone A)</t>
  </si>
  <si>
    <t>Liquefied gas, poisonous, corrosive, n.o.s. (Inhalation Hazard Zone B)</t>
  </si>
  <si>
    <t>Liquefied gas, poisonous, corrosive, n.o.s. (Inhalation Hazard Zone C)</t>
  </si>
  <si>
    <t>Liquefied gas, poisonous, corrosive, n.o.s. (Inhalation Hazard Zone D)</t>
  </si>
  <si>
    <t>Liquefied gas, toxic, corrosive, n.o.s.</t>
  </si>
  <si>
    <t>Liquefied gas, toxic, corrosive, n.o.s. (Inhalation Hazard Zone A)</t>
  </si>
  <si>
    <t>Liquefied gas, toxic, corrosive, n.o.s. (Inhalation Hazard Zone B)</t>
  </si>
  <si>
    <t>Liquefied gas, toxic, corrosive, n.o.s. (Inhalation Hazard Zone C)</t>
  </si>
  <si>
    <t>Liquefied gas, toxic, corrosive, n.o.s. (Inhalation Hazard Zone D)</t>
  </si>
  <si>
    <t>Liquefied gas, poisonous, flammable, corrosive, n.o.s.</t>
  </si>
  <si>
    <t>Liquefied gas, poisonous, flammable, corrosive, n.o.s. (Inhalation Hazard Zone A)</t>
  </si>
  <si>
    <t>Liquefied gas, poisonous, flammable, corrosive, n.o.s. (Inhalation Hazard Zone B)</t>
  </si>
  <si>
    <t>Liquefied gas, poisonous, flammable, corrosive, n.o.s. (Inhalation Hazard Zone C)</t>
  </si>
  <si>
    <t>Liquefied gas, poisonous, flammable, corrosive, n.o.s. (Inhalation Hazard Zone D)</t>
  </si>
  <si>
    <t>Liquefied gas, toxic, flammable, corrosive, n.o.s.</t>
  </si>
  <si>
    <t>Liquefied gas, toxic, flammable, corrosive, n.o.s. (Inhalation Hazard Zone A)</t>
  </si>
  <si>
    <t>Liquefied gas, toxic, flammable, corrosive, n.o.s. (Inhalation Hazard Zone B)</t>
  </si>
  <si>
    <t>Liquefied gas, toxic, flammable, corrosive, n.o.s. (Inhalation Hazard Zone C)</t>
  </si>
  <si>
    <t>Liquefied gas, toxic, flammable, corrosive, n.o.s. (Inhalation Hazard Zone D)</t>
  </si>
  <si>
    <t>Liquefied gas, poisonous, oxidizing, corrosive, n.o.s.</t>
  </si>
  <si>
    <t>Liquefied gas, poisonous, oxidizing, corrosive, n.o.s. (Inhalation Hazard Zone A)</t>
  </si>
  <si>
    <t>Liquefied gas, poisonous, oxidizing, corrosive, n.o.s. (Inhalation Hazard Zone B)</t>
  </si>
  <si>
    <t>Liquefied gas, poisonous, oxidizing, corrosive, n.o.s. (Inhalation Hazard Zone C)</t>
  </si>
  <si>
    <t>Liquefied gas, poisonous, oxidizing, corrosive, n.o.s. (Inhalation Hazard Zone D)</t>
  </si>
  <si>
    <t>Liquefied gas, toxic, oxidizing, corrosive, n.o.s.</t>
  </si>
  <si>
    <t>Liquefied gas, toxic, oxidizing, corrosive, n.o.s. (Inhalation Hazard Zone A)</t>
  </si>
  <si>
    <t>Liquefied gas, toxic, oxidizing, corrosive, n.o.s. (Inhalation Hazard Zone B)</t>
  </si>
  <si>
    <t>Liquefied gas, toxic, oxidizing, corrosive, n.o.s. (Inhalation Hazard Zone C)</t>
  </si>
  <si>
    <t>Liquefied gas, toxic, oxidizing, corrosive, n.o.s. (Inhalation Hazard Zone D)</t>
  </si>
  <si>
    <t>Ammonia solution, with more than 50% Ammonia</t>
  </si>
  <si>
    <t>Insecticide gas, poisonous, flammable, n.o.s.</t>
  </si>
  <si>
    <t>Insecticide gas, poisonous, flammable, n.o.s. (Inhalation Hazard Zone A)</t>
  </si>
  <si>
    <t>Insecticide gas, poisonous, flammable, n.o.s. (Inhalation Hazard Zone B)</t>
  </si>
  <si>
    <t>Insecticide gas, poisonous, flammable, n.o.s. (Inhalation Hazard Zone C)</t>
  </si>
  <si>
    <t>Insecticide gas, poisonous, flammable, n.o.s. (Inhalation Hazard Zone D)</t>
  </si>
  <si>
    <t>Insecticide gas, toxic, flammable, n.o.s.</t>
  </si>
  <si>
    <t>Insecticide gas, toxic, flammable, n.o.s. (Inhalation Hazard Zone A)</t>
  </si>
  <si>
    <t>Insecticide gas, toxic, flammable, n.o.s. (Inhalation Hazard Zone B)</t>
  </si>
  <si>
    <t>Insecticide gas, toxic, flammable, n.o.s. (Inhalation Hazard Zone C)</t>
  </si>
  <si>
    <t>Insecticide gas, toxic, flammable, n.o.s. (Inhalation Hazard Zone D)</t>
  </si>
  <si>
    <r>
      <t xml:space="preserve">Chlorosilanes, poisonous, corrosive, n.o.s. </t>
    </r>
    <r>
      <rPr>
        <b/>
        <sz val="10"/>
        <color theme="1"/>
        <rFont val="Arial"/>
        <family val="2"/>
      </rPr>
      <t>(when spilled in water)</t>
    </r>
  </si>
  <si>
    <r>
      <t xml:space="preserve">Chlorosilanes, toxic, corrosive, n.o.s. </t>
    </r>
    <r>
      <rPr>
        <b/>
        <sz val="10"/>
        <color theme="1"/>
        <rFont val="Arial"/>
        <family val="2"/>
      </rPr>
      <t>(when spilled in water)</t>
    </r>
  </si>
  <si>
    <r>
      <t>Chlorosilanes, poisonous, corrosive, flammable, n.o.s.</t>
    </r>
    <r>
      <rPr>
        <b/>
        <sz val="10"/>
        <color theme="1"/>
        <rFont val="Arial"/>
        <family val="2"/>
      </rPr>
      <t xml:space="preserve"> (when spilled in water)</t>
    </r>
  </si>
  <si>
    <r>
      <t xml:space="preserve">Chlorosilanes, toxic, corrosive, flammable, n.o.s. </t>
    </r>
    <r>
      <rPr>
        <b/>
        <sz val="10"/>
        <color theme="1"/>
        <rFont val="Arial"/>
        <family val="2"/>
      </rPr>
      <t>(when spilled in water)</t>
    </r>
  </si>
  <si>
    <t>Poisonous by inhalation liquid, n.o.s. (Inhalation Hazard Zone A)</t>
  </si>
  <si>
    <t>Toxic by inhalation liquid, n.o.s. (Inhalation Hazard Zone A)</t>
  </si>
  <si>
    <t>Poisonous by inhalation liquid, n.o.s. (Inhalation Hazard Zone B)</t>
  </si>
  <si>
    <t>Toxic by inhalation liquid, n.o.s. (Inhalation Hazard Zone B)</t>
  </si>
  <si>
    <t>Poisonous by inhalation liquid, flammable, n.o.s. (Inhalation Hazard Zone A)</t>
  </si>
  <si>
    <t>Toxic by inhalation liquid, flammable, n.o.s. (Inhalation Hazard Zone A)</t>
  </si>
  <si>
    <t>Poisonous by inhalation liquid, flammable, n.o.s. (Inhalation Hazard Zone B)</t>
  </si>
  <si>
    <t>Toxic by inhalation liquid, flammable, n.o.s. (Inhalation Hazard Zone B)</t>
  </si>
  <si>
    <t>Poisonous by inhalation liquid, water-reactive, n.o.s. (Inhalation Hazard Zone A)</t>
  </si>
  <si>
    <t>Toxic by inhalation liquid, water-reactive, n.o.s. (Inhalation Hazard Zone A)</t>
  </si>
  <si>
    <t>Poisonous by inhalation liquid, water-reactive, n.o.s. (Inhalation Hazard Zone B)</t>
  </si>
  <si>
    <t>Toxic by inhalation liquid, water-reactive, n.o.s. (Inhalation Hazard Zone B)</t>
  </si>
  <si>
    <t>Poisonous by inhalation liquid, oxidizing, n.o.s. (Inhalation Hazard Zone A)</t>
  </si>
  <si>
    <t>Toxic by inhalation liquid, oxidizing, n.o.s. (Inhalation Hazard Zone A)</t>
  </si>
  <si>
    <t>Poisonous by inhalation liquid, oxidizing, n.o.s. (Inhalation Hazard Zone B)</t>
  </si>
  <si>
    <t>Toxic by inhalation liquid, oxidizing, n.o.s. (Inhalation Hazard Zone B)</t>
  </si>
  <si>
    <t>Poisonous by inhalation liquid, corrosive, n.o.s. (Inhalation Hazard Zone A)</t>
  </si>
  <si>
    <t>Toxic by inhalation liquid, corrosive, n.o.s. (Inhalation Hazard Zone A)</t>
  </si>
  <si>
    <t>Poisonous by inhalation liquid, corrosive, n.o.s. (Inhalation Hazard Zone B)</t>
  </si>
  <si>
    <t>Toxic by inhalation liquid, corrosive, n.o.s. (Inhalation Hazard Zone B)</t>
  </si>
  <si>
    <r>
      <t>Nitrosylsulfuric acid, solid</t>
    </r>
    <r>
      <rPr>
        <b/>
        <sz val="10"/>
        <color theme="1"/>
        <rFont val="Arial"/>
        <family val="2"/>
      </rPr>
      <t xml:space="preserve"> (when spilled in water)</t>
    </r>
  </si>
  <si>
    <r>
      <t>Nitrosylsulphuric acid, solid</t>
    </r>
    <r>
      <rPr>
        <b/>
        <sz val="10"/>
        <color theme="1"/>
        <rFont val="Arial"/>
        <family val="2"/>
      </rPr>
      <t xml:space="preserve"> (when spilled in water)</t>
    </r>
  </si>
  <si>
    <t>Poisonous by inhalation liquid, flammable, corrosive, n.o.s. (Inhalation Hazard Zone A)</t>
  </si>
  <si>
    <t>Toxic by inhalation liquid, flammable, corrosive, n.o.s. (Inhalation Hazard Zone A)</t>
  </si>
  <si>
    <t>Poisonous by inhalation liquid, flammable, corrosive, n.o.s. (Inhalation Hazard Zone B)</t>
  </si>
  <si>
    <t>Toxic by inhalation liquid, flammable, corrosive, n.o.s. (Inhalation Hazard Zone B)</t>
  </si>
  <si>
    <t>Poisonous by inhalation liquid, water-reactive, flammable, n.o.s. (Inhalation Hazard Zone A)</t>
  </si>
  <si>
    <t>Toxic by inhalation liquid, water-reactive, flammable, n.o.s. (Inhalation Hazard Zone A)</t>
  </si>
  <si>
    <t>Poisonous by inhalation liquid, water-reactive, flammable, n.o.s. (Inhalation Hazard Zone B)</t>
  </si>
  <si>
    <t>Toxic by inhalation liquid, water-reactive, flammable, n.o.s. (Inhalation Hazard Zone B)</t>
  </si>
  <si>
    <t>Poisonous by inhalation liquid, corrosive, flammable, n.o.s. (Inhalation Hazard Zone A)</t>
  </si>
  <si>
    <t>Toxic by inhalation liquid, corrosive, flammable, n.o.s. (Inhalation Hazard Zone A)</t>
  </si>
  <si>
    <t>Poisonous by inhalation liquid, corrosive, flammable, n.o.s. (Inhalation Hazard Zone B)</t>
  </si>
  <si>
    <t>Toxic by inhalation liquid, corrosive, flammable, n.o.s. (Inhalation Hazard Zone B)</t>
  </si>
  <si>
    <t>Petroleum sour crude oil, flammable, poisonous</t>
  </si>
  <si>
    <t>Petroleum sour crude oil, flammable, toxic</t>
  </si>
  <si>
    <r>
      <t xml:space="preserve">Uranium hexafluoride, radioactive material, excepted package, less than 0.1 kg per package, non-fissile or fissile-excepted </t>
    </r>
    <r>
      <rPr>
        <b/>
        <sz val="10"/>
        <color theme="1"/>
        <rFont val="Arial"/>
        <family val="2"/>
      </rPr>
      <t>(when spilled in water)</t>
    </r>
  </si>
  <si>
    <t>Adsorbed gas, poisonous, n.o.s.</t>
  </si>
  <si>
    <t>Adsorbed gas, poisonous, n.o.s. (Inhalation hazard zone A)</t>
  </si>
  <si>
    <t>Adsorbed gas, poisonous, n.o.s. (Inhalation hazard zone B)</t>
  </si>
  <si>
    <t>Adsorbed gas, poisonous, n.o.s. (Inhalation hazard zone C)</t>
  </si>
  <si>
    <t>Adsorbed gas, poisonous, n.o.s. (Inhalation hazard zone D)</t>
  </si>
  <si>
    <t>Adsorbed gas, toxic, n.o.s.</t>
  </si>
  <si>
    <t>Adsorbed gas, toxic, n.o.s. (Inhalation hazard zone A)</t>
  </si>
  <si>
    <t>Adsorbed gas, toxic, n.o.s. (Inhalation hazard zone B)</t>
  </si>
  <si>
    <t>Adsorbed gas, toxic, n.o.s. (Inhalation hazard zone C)</t>
  </si>
  <si>
    <t>Adsorbed gas, toxic, n.o.s. (Inhalation hazard zone D)</t>
  </si>
  <si>
    <t>Adsorbed gas, poisonous, flammable, n.o.s.</t>
  </si>
  <si>
    <t>Adsorbed gas, poisonous, flammable, n.o.s. (Inhalation hazard zone A)</t>
  </si>
  <si>
    <t>Adsorbed gas, poisonous, flammable, n.o.s. (Inhalation hazard zone B)</t>
  </si>
  <si>
    <t>Adsorbed gas, poisonous, flammable, n.o.s. (Inhalation hazard zone C)</t>
  </si>
  <si>
    <t>Adsorbed gas, poisonous, flammable, n.o.s. (Inhalation hazard zone D)</t>
  </si>
  <si>
    <t>Adsorbed gas, toxic, flammable, n.o.s.</t>
  </si>
  <si>
    <t>Adsorbed gas, toxic, flammable, n.o.s. (Inhalation hazard zone A)</t>
  </si>
  <si>
    <t>Adsorbed gas, toxic, flammable, n.o.s. (Inhalation hazard zone B)</t>
  </si>
  <si>
    <t>Adsorbed gas, toxic, flammable, n.o.s. (Inhalation hazard zone C)</t>
  </si>
  <si>
    <t>Adsorbed gas, toxic, flammable, n.o.s. (Inhalation hazard zone D)</t>
  </si>
  <si>
    <t>Adsorbed gas, poisonous, oxidizing, n.o.s.</t>
  </si>
  <si>
    <t>Adsorbed gas, poisonous, oxidizing, n.o.s. (Inhalation hazard zone A)</t>
  </si>
  <si>
    <t>Adsorbed gas, poisonous, oxidizing, n.o.s. (Inhalation hazard zone B)</t>
  </si>
  <si>
    <t>Adsorbed gas, poisonous, oxidizing, n.o.s. (Inhalation hazard zone C)</t>
  </si>
  <si>
    <t>Adsorbed gas, poisonous, oxidizing, n.o.s. (Inhalation hazard zone D)</t>
  </si>
  <si>
    <t>Adsorbed gas, toxic, oxidizing, n.o.s.</t>
  </si>
  <si>
    <t>Adsorbed gas, toxic, oxidizing, n.o.s. (Inhalation hazard zone A)</t>
  </si>
  <si>
    <t>Adsorbed gas, toxic, oxidizing, n.o.s. (Inhalation hazard zone B)</t>
  </si>
  <si>
    <t>Adsorbed gas, toxic, oxidizing, n.o.s. (Inhalation hazard zone C)</t>
  </si>
  <si>
    <t>Adsorbed gas, toxic, oxidizing, n.o.s. (Inhalation hazard zone D)</t>
  </si>
  <si>
    <t>Adsorbed gas, poisonous, corrosive, n.o.s.</t>
  </si>
  <si>
    <t>Adsorbed gas, poisonous, corrosive, n.o.s. (Inhalation hazard zone A)</t>
  </si>
  <si>
    <t>Adsorbed gas, poisonous, corrosive, n.o.s. (Inhalation hazard zone B)</t>
  </si>
  <si>
    <t>Adsorbed gas, poisonous, corrosive, n.o.s. (Inhalation hazard zone C)</t>
  </si>
  <si>
    <t>Adsorbed gas, poisonous, corrosive, n.o.s. (Inhalation hazard zone D)</t>
  </si>
  <si>
    <t>Adsorbed gas, toxic, corrosive, n.o.s.</t>
  </si>
  <si>
    <t>Adsorbed gas, toxic, corrosive, n.o.s. (Inhalation hazard zone A)</t>
  </si>
  <si>
    <t>Adsorbed gas, toxic, corrosive, n.o.s. (Inhalation hazard zone B)</t>
  </si>
  <si>
    <t>Adsorbed gas, toxic, corrosive, n.o.s. (Inhalation hazard zone C)</t>
  </si>
  <si>
    <t>Adsorbed gas, toxic, corrosive, n.o.s. (Inhalation hazard zone D)</t>
  </si>
  <si>
    <t>Adsorbed gas, poisonous, flammable, corrosive, n.o.s.</t>
  </si>
  <si>
    <t>Adsorbed gas, poisonous, flammable, corrosive, n.o.s. (Inhalation hazard zone A)</t>
  </si>
  <si>
    <t>Adsorbed gas, poisonous, flammable, corrosive, n.o.s. (Inhalation hazard zone B)</t>
  </si>
  <si>
    <t>Adsorbed gas, poisonous, flammable, corrosive, n.o.s. (Inhalation hazard zone C)</t>
  </si>
  <si>
    <t>Adsorbed gas, poisonous, flammable, corrosive, n.o.s. (Inhalation hazard zone D)</t>
  </si>
  <si>
    <t>Adsorbed gas, toxic, flammable, corrosive, n.o.s.</t>
  </si>
  <si>
    <t>Adsorbed gas, toxic, flammable, corrosive, n.o.s. (Inhalation hazard zone A)</t>
  </si>
  <si>
    <t>Adsorbed gas, toxic, flammable, corrosive, n.o.s. (Inhalation hazard zone B)</t>
  </si>
  <si>
    <t>Adsorbed gas, toxic, flammable, corrosive, n.o.s. (Inhalation hazard zone C)</t>
  </si>
  <si>
    <t>Adsorbed gas, toxic, flammable, corrosive, n.o.s. (Inhalation hazard zone D)</t>
  </si>
  <si>
    <t>Adsorbed gas, poisonous, oxidizing, corrosive, n.o.s.</t>
  </si>
  <si>
    <t>Adsorbed gas, poisonous, oxidizing, corrosive, n.o.s. (Inhalation hazard zone A)</t>
  </si>
  <si>
    <t>Adsorbed gas, poisonous, oxidizing, corrosive, n.o.s. (Inhalation hazard zone B)</t>
  </si>
  <si>
    <t>Adsorbed gas, poisonous, oxidizing, corrosive, n.o.s. (Inhalation hazard zone C)</t>
  </si>
  <si>
    <t>Adsorbed gas, poisonous, oxidizing, corrosive, n.o.s. (Inhalation hazard zone D)</t>
  </si>
  <si>
    <t>Adsorbed gas, toxic, oxidizing, corrosive, n.o.s.</t>
  </si>
  <si>
    <t>Adsorbed gas, toxic, oxidizing, corrosive, n.o.s. (Inhalation hazard zone A)</t>
  </si>
  <si>
    <t>Adsorbed gas, toxic, oxidizing, corrosive, n.o.s. (Inhalation hazard zone B)</t>
  </si>
  <si>
    <t>Adsorbed gas, toxic, oxidizing, corrosive, n.o.s. (Inhalation hazard zone C)</t>
  </si>
  <si>
    <t>Adsorbed gas, toxic, oxidizing, corrosive, n.o.s. (Inhalation hazard zone D)</t>
  </si>
  <si>
    <t>Boron trifluoride, adsorbed</t>
  </si>
  <si>
    <t>Chlorine, adsorbed</t>
  </si>
  <si>
    <t>Silicon tetrafluoride, adsorbed</t>
  </si>
  <si>
    <t>Arsine, adsorbed</t>
  </si>
  <si>
    <t>Germane, adsorbed</t>
  </si>
  <si>
    <t>Phosphorus pentafluoride, adsorbed</t>
  </si>
  <si>
    <t>Phosphine, adsorbed</t>
  </si>
  <si>
    <t>Hydrogen selenide, adsorbed</t>
  </si>
  <si>
    <t>Articles containing toxic gas, n.o.s.</t>
  </si>
  <si>
    <r>
      <t xml:space="preserve">Chlorine dioxide, hydrate, frozen </t>
    </r>
    <r>
      <rPr>
        <b/>
        <sz val="10"/>
        <color theme="1"/>
        <rFont val="Arial"/>
        <family val="2"/>
      </rPr>
      <t>(when spilled in water)</t>
    </r>
  </si>
  <si>
    <t>Carbon monoxide, refrigerated liquid (cryogenic liquid)</t>
  </si>
  <si>
    <t>Methyl phosphonic dichloride</t>
  </si>
  <si>
    <t>Chloropivaloyl chloride</t>
  </si>
  <si>
    <t>3,5-Dichloro-2,4,6-trifluoropyridine</t>
  </si>
  <si>
    <t>Trimethoxysilane</t>
  </si>
  <si>
    <t>"+" means distance can be larger in certain atmospheric conditions</t>
  </si>
  <si>
    <t>(this sentence should be at the bottom of each page)</t>
  </si>
  <si>
    <t>See Next Page for Table of Water-Reactive Materials Which Produce Toxic Gases</t>
  </si>
  <si>
    <t>(this sentence should only be at the end of Table 1 - White font, Black background)</t>
  </si>
  <si>
    <r>
      <rPr>
        <b/>
        <sz val="10"/>
        <rFont val="Arial"/>
        <family val="2"/>
      </rPr>
      <t>SMALL SPILLS / PEQUENOS DERRAMES</t>
    </r>
    <r>
      <rPr>
        <sz val="10"/>
        <rFont val="Arial"/>
        <family val="2"/>
      </rPr>
      <t xml:space="preserve">
</t>
    </r>
    <r>
      <rPr>
        <sz val="8"/>
        <rFont val="Arial"/>
        <family val="2"/>
      </rPr>
      <t>(From a small package or small leak from a large package)
(De um volume pequeno ou de uma pequena fuga de um volume grande)</t>
    </r>
  </si>
  <si>
    <r>
      <rPr>
        <b/>
        <sz val="10"/>
        <rFont val="Arial"/>
        <family val="2"/>
      </rPr>
      <t>LARGE SPILLS / GRANDES DERRAMES</t>
    </r>
    <r>
      <rPr>
        <sz val="10"/>
        <rFont val="Arial"/>
        <family val="2"/>
      </rPr>
      <t xml:space="preserve">
</t>
    </r>
    <r>
      <rPr>
        <sz val="8"/>
        <rFont val="Arial"/>
        <family val="2"/>
      </rPr>
      <t>(From a large package or from many small packages)
(De um grande volume ou de vários pequenos volumes)</t>
    </r>
  </si>
  <si>
    <r>
      <t xml:space="preserve">First / Primeiro
</t>
    </r>
    <r>
      <rPr>
        <b/>
        <sz val="10"/>
        <rFont val="Arial"/>
        <family val="2"/>
      </rPr>
      <t>ISOLATE / ISOLAR</t>
    </r>
    <r>
      <rPr>
        <sz val="10"/>
        <rFont val="Arial"/>
        <family val="2"/>
      </rPr>
      <t xml:space="preserve">
</t>
    </r>
    <r>
      <rPr>
        <sz val="8"/>
        <rFont val="Arial"/>
        <family val="2"/>
      </rPr>
      <t>in all Directions / em todas as Direções</t>
    </r>
  </si>
  <si>
    <r>
      <t xml:space="preserve">Then / Posteriormente
</t>
    </r>
    <r>
      <rPr>
        <b/>
        <sz val="10"/>
        <rFont val="Arial"/>
        <family val="2"/>
      </rPr>
      <t>PROTECT / PROTEGER</t>
    </r>
    <r>
      <rPr>
        <sz val="10"/>
        <rFont val="Arial"/>
        <family val="2"/>
      </rPr>
      <t xml:space="preserve">
</t>
    </r>
    <r>
      <rPr>
        <sz val="8"/>
        <rFont val="Arial"/>
        <family val="2"/>
      </rPr>
      <t>persons Downwind during / pessoas a favor do Vento durante</t>
    </r>
  </si>
  <si>
    <t>Meters / Metros</t>
  </si>
  <si>
    <t>(Feet) / (Pés)</t>
  </si>
  <si>
    <r>
      <rPr>
        <b/>
        <sz val="10"/>
        <rFont val="Arial"/>
        <family val="2"/>
      </rPr>
      <t>DAY / DIA</t>
    </r>
    <r>
      <rPr>
        <sz val="10"/>
        <rFont val="Arial"/>
        <family val="2"/>
      </rPr>
      <t xml:space="preserve">
</t>
    </r>
    <r>
      <rPr>
        <sz val="8"/>
        <rFont val="Arial"/>
        <family val="2"/>
      </rPr>
      <t>Kilometers (Miles)
Quilómetros (Milhas)</t>
    </r>
  </si>
  <si>
    <r>
      <rPr>
        <b/>
        <sz val="10"/>
        <rFont val="Arial"/>
        <family val="2"/>
      </rPr>
      <t>NIGHT / NOITE</t>
    </r>
    <r>
      <rPr>
        <sz val="10"/>
        <rFont val="Arial"/>
        <family val="2"/>
      </rPr>
      <t xml:space="preserve">
</t>
    </r>
    <r>
      <rPr>
        <sz val="8"/>
        <rFont val="Arial"/>
        <family val="2"/>
      </rPr>
      <t>Kilometers (Miles)
Quilómetros (Milhas)</t>
    </r>
  </si>
  <si>
    <t>TABLE 2 - WATER-REACTIVE MATERIALS WHICH PRODUCE TOXIC GASES</t>
  </si>
  <si>
    <t>Materials Which Produce Large Amounts of Toxic-by-Inhalation (TIH) (PIH in the US) Gas(es) When Spilled in Water</t>
  </si>
  <si>
    <t>ID No.</t>
  </si>
  <si>
    <t xml:space="preserve">Guide
No. </t>
  </si>
  <si>
    <t>Name of Material</t>
  </si>
  <si>
    <t>TIH Gas(es) Produced</t>
  </si>
  <si>
    <t>Dimethyldichlorosilane</t>
  </si>
  <si>
    <t>HCl</t>
  </si>
  <si>
    <t>Ethyldichlorosilane</t>
  </si>
  <si>
    <t>Ethyltrichlorosilane</t>
  </si>
  <si>
    <t>Methyldichlorosilane</t>
  </si>
  <si>
    <t xml:space="preserve">Methyltrichlorosilane </t>
  </si>
  <si>
    <t xml:space="preserve">Trichlorosilane </t>
  </si>
  <si>
    <t xml:space="preserve">Trimethylchlorosilane </t>
  </si>
  <si>
    <t>Vinyltrichlorosilane</t>
  </si>
  <si>
    <t xml:space="preserve">Vinyltrichlorosilane, stabilized </t>
  </si>
  <si>
    <t xml:space="preserve">Phosphorus pentasulfide, free from yellow and white Phosphorus </t>
  </si>
  <si>
    <r>
      <t>H</t>
    </r>
    <r>
      <rPr>
        <vertAlign val="subscript"/>
        <sz val="12"/>
        <color indexed="8"/>
        <rFont val="Arial"/>
        <family val="2"/>
      </rPr>
      <t>2</t>
    </r>
    <r>
      <rPr>
        <sz val="12"/>
        <color indexed="8"/>
        <rFont val="Arial"/>
        <family val="2"/>
      </rPr>
      <t>S</t>
    </r>
  </si>
  <si>
    <t xml:space="preserve">Phosphorus pentasulphide, free from yellow and white Phosphorus </t>
  </si>
  <si>
    <t xml:space="preserve">Calcium phosphide </t>
  </si>
  <si>
    <r>
      <t>PH</t>
    </r>
    <r>
      <rPr>
        <vertAlign val="subscript"/>
        <sz val="12"/>
        <color indexed="8"/>
        <rFont val="Arial"/>
        <family val="2"/>
      </rPr>
      <t>3</t>
    </r>
  </si>
  <si>
    <t xml:space="preserve">Sodium dithionite </t>
  </si>
  <si>
    <r>
      <t>H</t>
    </r>
    <r>
      <rPr>
        <vertAlign val="subscript"/>
        <sz val="12"/>
        <color indexed="8"/>
        <rFont val="Arial"/>
        <family val="2"/>
      </rPr>
      <t>2</t>
    </r>
    <r>
      <rPr>
        <sz val="12"/>
        <color indexed="8"/>
        <rFont val="Arial"/>
        <family val="2"/>
      </rPr>
      <t>S  SO</t>
    </r>
    <r>
      <rPr>
        <vertAlign val="subscript"/>
        <sz val="12"/>
        <color indexed="8"/>
        <rFont val="Arial"/>
        <family val="2"/>
      </rPr>
      <t>2</t>
    </r>
  </si>
  <si>
    <t xml:space="preserve">Sodium hydrosulfite </t>
  </si>
  <si>
    <t xml:space="preserve">Sodium hydrosulphite </t>
  </si>
  <si>
    <t>Alkali metal amides</t>
  </si>
  <si>
    <t>NH3</t>
  </si>
  <si>
    <t xml:space="preserve">Aluminum phosphide </t>
  </si>
  <si>
    <t xml:space="preserve">Magnesium aluminum phosphide </t>
  </si>
  <si>
    <t xml:space="preserve">Sodium phosphide </t>
  </si>
  <si>
    <t xml:space="preserve">Acetone cyanohydrin, stabilized </t>
  </si>
  <si>
    <t>HCN</t>
  </si>
  <si>
    <t xml:space="preserve">Potassium cyanide, solid </t>
  </si>
  <si>
    <t xml:space="preserve">Sodium cyanide, solid </t>
  </si>
  <si>
    <t xml:space="preserve">Acetyl bromide </t>
  </si>
  <si>
    <t>HBr</t>
  </si>
  <si>
    <t xml:space="preserve">Acetyl chloride </t>
  </si>
  <si>
    <t xml:space="preserve">Allyltrichlorosilane, stabilized </t>
  </si>
  <si>
    <t xml:space="preserve">Aluminum bromide, anhydrous </t>
  </si>
  <si>
    <t xml:space="preserve">Aluminum chloride, anhydrous </t>
  </si>
  <si>
    <t xml:space="preserve">Amyltrichlorosilane </t>
  </si>
  <si>
    <t xml:space="preserve">Antimony pentafluoride </t>
  </si>
  <si>
    <t>HF</t>
  </si>
  <si>
    <t xml:space="preserve">Boron trichloride </t>
  </si>
  <si>
    <t xml:space="preserve">Bromine pentafluoride </t>
  </si>
  <si>
    <r>
      <t>HF  Br</t>
    </r>
    <r>
      <rPr>
        <vertAlign val="subscript"/>
        <sz val="12"/>
        <color indexed="8"/>
        <rFont val="Arial"/>
        <family val="2"/>
      </rPr>
      <t>2</t>
    </r>
  </si>
  <si>
    <t xml:space="preserve">Bromine trifluoride </t>
  </si>
  <si>
    <t xml:space="preserve">Butyltrichlorosilane </t>
  </si>
  <si>
    <t xml:space="preserve">Chloroacetyl chloride </t>
  </si>
  <si>
    <t xml:space="preserve">Chlorophenyltrichlorosilane </t>
  </si>
  <si>
    <t>Chlorosulfonic acid (with or without sulfur trioxide)</t>
  </si>
  <si>
    <t>Chlorosulphonic acid (with or without sulphur trioxide)</t>
  </si>
  <si>
    <t xml:space="preserve">Chromium oxychloride </t>
  </si>
  <si>
    <t xml:space="preserve">Cyclohexenyltrichlorosilane </t>
  </si>
  <si>
    <t xml:space="preserve">Cyclohexyltrichlorosilane </t>
  </si>
  <si>
    <t xml:space="preserve">Dichloroacetyl chloride </t>
  </si>
  <si>
    <t xml:space="preserve">Dichlorophenyltrichlorosilane </t>
  </si>
  <si>
    <t>Diethyldichlorosilane</t>
  </si>
  <si>
    <t xml:space="preserve">Diphenyldichlorosilane </t>
  </si>
  <si>
    <t xml:space="preserve">Dodecyltrichlorosilane </t>
  </si>
  <si>
    <t xml:space="preserve">Fluorosulfonic acid </t>
  </si>
  <si>
    <t xml:space="preserve">Fluorosulphonic acid </t>
  </si>
  <si>
    <t xml:space="preserve">Hexadecyltrichlorosilane </t>
  </si>
  <si>
    <t xml:space="preserve">Hexyltrichlorosilane </t>
  </si>
  <si>
    <t xml:space="preserve">Nonyltrichlorosilane </t>
  </si>
  <si>
    <t xml:space="preserve">Octadecyltrichlorosilane </t>
  </si>
  <si>
    <t xml:space="preserve">Octyltrichlorosilane </t>
  </si>
  <si>
    <t xml:space="preserve">Phenyltrichlorosilane </t>
  </si>
  <si>
    <t xml:space="preserve">Phosphorus pentachloride </t>
  </si>
  <si>
    <t xml:space="preserve">Phosphorus tribromide </t>
  </si>
  <si>
    <t xml:space="preserve">Phosphorus trichloride </t>
  </si>
  <si>
    <t xml:space="preserve">Phosphorus oxychloride </t>
  </si>
  <si>
    <t xml:space="preserve">Propionyl chloride </t>
  </si>
  <si>
    <t xml:space="preserve">Propyltrichlorosilane </t>
  </si>
  <si>
    <t xml:space="preserve">Silicon tetrachloride </t>
  </si>
  <si>
    <t xml:space="preserve">Sulfur chlorides </t>
  </si>
  <si>
    <r>
      <t>HCl  SO</t>
    </r>
    <r>
      <rPr>
        <vertAlign val="subscript"/>
        <sz val="12"/>
        <color indexed="8"/>
        <rFont val="Arial"/>
        <family val="2"/>
      </rPr>
      <t xml:space="preserve">2 </t>
    </r>
    <r>
      <rPr>
        <sz val="12"/>
        <color indexed="8"/>
        <rFont val="Arial"/>
        <family val="2"/>
      </rPr>
      <t xml:space="preserve"> H</t>
    </r>
    <r>
      <rPr>
        <vertAlign val="subscript"/>
        <sz val="12"/>
        <color indexed="8"/>
        <rFont val="Arial"/>
        <family val="2"/>
      </rPr>
      <t>2</t>
    </r>
    <r>
      <rPr>
        <sz val="12"/>
        <color indexed="8"/>
        <rFont val="Arial"/>
        <family val="2"/>
      </rPr>
      <t>S</t>
    </r>
  </si>
  <si>
    <t xml:space="preserve">Sulphur chlorides </t>
  </si>
  <si>
    <t xml:space="preserve">Sulfuryl chloride </t>
  </si>
  <si>
    <t xml:space="preserve">Sulphuryl chloride </t>
  </si>
  <si>
    <t xml:space="preserve">Thionyl chloride </t>
  </si>
  <si>
    <r>
      <t>HCl  SO</t>
    </r>
    <r>
      <rPr>
        <vertAlign val="subscript"/>
        <sz val="12"/>
        <color indexed="8"/>
        <rFont val="Arial"/>
        <family val="2"/>
      </rPr>
      <t>2</t>
    </r>
  </si>
  <si>
    <t xml:space="preserve">Titanium tetrachloride </t>
  </si>
  <si>
    <t xml:space="preserve">Acetyl iodide </t>
  </si>
  <si>
    <t>HI</t>
  </si>
  <si>
    <t xml:space="preserve">Calcium dithionite </t>
  </si>
  <si>
    <t xml:space="preserve">Calcium hydrosulfite </t>
  </si>
  <si>
    <t xml:space="preserve">Calcium hydrosulphite </t>
  </si>
  <si>
    <t xml:space="preserve">Potassium dithionite </t>
  </si>
  <si>
    <t xml:space="preserve">Potassium hydrosulfite </t>
  </si>
  <si>
    <t xml:space="preserve">Potassium hydrosulphite </t>
  </si>
  <si>
    <t xml:space="preserve">Zinc dithionite </t>
  </si>
  <si>
    <t xml:space="preserve">Zinc hydrosulfite </t>
  </si>
  <si>
    <t xml:space="preserve">Zinc hydrosulphite </t>
  </si>
  <si>
    <t xml:space="preserve">Magnesium diamide </t>
  </si>
  <si>
    <r>
      <t>NH</t>
    </r>
    <r>
      <rPr>
        <vertAlign val="subscript"/>
        <sz val="12"/>
        <color indexed="8"/>
        <rFont val="Arial"/>
        <family val="2"/>
      </rPr>
      <t>3</t>
    </r>
  </si>
  <si>
    <t xml:space="preserve">Magnesium phosphide </t>
  </si>
  <si>
    <t xml:space="preserve">Potassium phosphide </t>
  </si>
  <si>
    <t xml:space="preserve">Strontium phosphide </t>
  </si>
  <si>
    <t xml:space="preserve">Nitrosylsulfuric acid, liquid </t>
  </si>
  <si>
    <r>
      <t>NO</t>
    </r>
    <r>
      <rPr>
        <vertAlign val="subscript"/>
        <sz val="12"/>
        <color indexed="8"/>
        <rFont val="Arial"/>
        <family val="2"/>
      </rPr>
      <t>2</t>
    </r>
  </si>
  <si>
    <t xml:space="preserve">Nitrosylsulphuric acid, liquid </t>
  </si>
  <si>
    <t xml:space="preserve">Butyryl chloride </t>
  </si>
  <si>
    <t xml:space="preserve">Isobutyryl chloride </t>
  </si>
  <si>
    <t xml:space="preserve">Dibenzyldichlorosilane </t>
  </si>
  <si>
    <t xml:space="preserve">Ethylphenyldichlorosilane </t>
  </si>
  <si>
    <t xml:space="preserve">Methylphenyldichlorosilane </t>
  </si>
  <si>
    <t xml:space="preserve">Iodine pentafluoride </t>
  </si>
  <si>
    <t xml:space="preserve">Phosphorus pentabromide </t>
  </si>
  <si>
    <t xml:space="preserve">Boron tribromide </t>
  </si>
  <si>
    <t xml:space="preserve">Lithium nitride </t>
  </si>
  <si>
    <t>Boron trifluoride dimethyl etherate</t>
  </si>
  <si>
    <t xml:space="preserve">Radioactive material, Uranium hexafluoride, fissile </t>
  </si>
  <si>
    <t xml:space="preserve">Uranium hexafluoride, radioactive material, fissile </t>
  </si>
  <si>
    <t>Radioactive material, Uranium hexafluoride, non fissile or fissile-excepted</t>
  </si>
  <si>
    <t>Uranium hexafluoride, radioactive material, non fissile or fissile-excepted</t>
  </si>
  <si>
    <t xml:space="preserve">Chlorosilanes, flammable, corrosive, n.o.s. </t>
  </si>
  <si>
    <t xml:space="preserve">Chlorosilanes, corrosive, flammable, n.o.s. </t>
  </si>
  <si>
    <t xml:space="preserve">Chlorosilanes, corrosive, n.o.s. </t>
  </si>
  <si>
    <t xml:space="preserve">Chlorosilanes, water-reactive, flammable, corrosive, n.o.s. </t>
  </si>
  <si>
    <t xml:space="preserve">Aluminum phosphide pesticide </t>
  </si>
  <si>
    <t xml:space="preserve">Chlorosilanes, poisonous, corrosive, n.o.s. </t>
  </si>
  <si>
    <t xml:space="preserve">Chlorosilanes, toxic, corrosive, n.o.s. </t>
  </si>
  <si>
    <t xml:space="preserve">Chlorosilanes, poisonous, corrosive, flammable, n.o.s. </t>
  </si>
  <si>
    <t xml:space="preserve">Chlorosilanes, toxic, corrosive, flammable, n.o.s. </t>
  </si>
  <si>
    <t xml:space="preserve">Nitrosylsulfuric acid, solid </t>
  </si>
  <si>
    <t xml:space="preserve">Nitrosylsulphuric acid, solid </t>
  </si>
  <si>
    <t>Uranium hexafluoride, radioactive material, excepted package, less than 0.1 kg per package, non-fissile or fissile-excepted</t>
  </si>
  <si>
    <t xml:space="preserve">Chlorine dioxide, hydrate, frozen </t>
  </si>
  <si>
    <r>
      <t>Cl</t>
    </r>
    <r>
      <rPr>
        <vertAlign val="subscript"/>
        <sz val="12"/>
        <color indexed="8"/>
        <rFont val="Arial"/>
        <family val="2"/>
      </rPr>
      <t>2</t>
    </r>
  </si>
  <si>
    <t>Chemical Symbols for TIH (PIH in the US) Gases:</t>
  </si>
  <si>
    <r>
      <t>Br</t>
    </r>
    <r>
      <rPr>
        <vertAlign val="subscript"/>
        <sz val="12"/>
        <rFont val="Arial"/>
        <family val="2"/>
      </rPr>
      <t>2</t>
    </r>
    <r>
      <rPr>
        <sz val="12"/>
        <rFont val="Arial"/>
        <family val="2"/>
      </rPr>
      <t xml:space="preserve"> Bromine</t>
    </r>
  </si>
  <si>
    <r>
      <t>Cl</t>
    </r>
    <r>
      <rPr>
        <vertAlign val="subscript"/>
        <sz val="12"/>
        <rFont val="Arial"/>
        <family val="2"/>
      </rPr>
      <t>2</t>
    </r>
    <r>
      <rPr>
        <sz val="12"/>
        <rFont val="Arial"/>
        <family val="2"/>
      </rPr>
      <t xml:space="preserve"> Chlorine</t>
    </r>
  </si>
  <si>
    <t>HBr Hydrogen bromide</t>
  </si>
  <si>
    <t>HCl Hydrogen chloride</t>
  </si>
  <si>
    <t>HCN Hydrogen cyanide</t>
  </si>
  <si>
    <t>HF Hydrogen fluoride</t>
  </si>
  <si>
    <t>HI Hydrogen iodide</t>
  </si>
  <si>
    <r>
      <t>H</t>
    </r>
    <r>
      <rPr>
        <vertAlign val="subscript"/>
        <sz val="12"/>
        <rFont val="Arial"/>
        <family val="2"/>
      </rPr>
      <t>2</t>
    </r>
    <r>
      <rPr>
        <sz val="12"/>
        <rFont val="Arial"/>
        <family val="2"/>
      </rPr>
      <t>S Hydrogen sulfide</t>
    </r>
  </si>
  <si>
    <r>
      <t>H</t>
    </r>
    <r>
      <rPr>
        <vertAlign val="subscript"/>
        <sz val="12"/>
        <rFont val="Arial"/>
        <family val="2"/>
      </rPr>
      <t>2</t>
    </r>
    <r>
      <rPr>
        <sz val="12"/>
        <rFont val="Arial"/>
        <family val="2"/>
      </rPr>
      <t>S Hydrogen sulphide</t>
    </r>
  </si>
  <si>
    <r>
      <t>NH</t>
    </r>
    <r>
      <rPr>
        <vertAlign val="subscript"/>
        <sz val="12"/>
        <rFont val="Arial"/>
        <family val="2"/>
      </rPr>
      <t>3</t>
    </r>
    <r>
      <rPr>
        <sz val="12"/>
        <rFont val="Arial"/>
        <family val="2"/>
      </rPr>
      <t xml:space="preserve"> Ammonia</t>
    </r>
  </si>
  <si>
    <r>
      <t>NO</t>
    </r>
    <r>
      <rPr>
        <vertAlign val="subscript"/>
        <sz val="12"/>
        <rFont val="Arial"/>
        <family val="2"/>
      </rPr>
      <t>2</t>
    </r>
    <r>
      <rPr>
        <sz val="12"/>
        <rFont val="Arial"/>
        <family val="2"/>
      </rPr>
      <t xml:space="preserve"> Nitrogen dioxide</t>
    </r>
  </si>
  <si>
    <r>
      <t>PH</t>
    </r>
    <r>
      <rPr>
        <vertAlign val="subscript"/>
        <sz val="12"/>
        <rFont val="Arial"/>
        <family val="2"/>
      </rPr>
      <t>3</t>
    </r>
    <r>
      <rPr>
        <sz val="12"/>
        <rFont val="Arial"/>
        <family val="2"/>
      </rPr>
      <t xml:space="preserve"> Phosphine</t>
    </r>
  </si>
  <si>
    <r>
      <t>SO</t>
    </r>
    <r>
      <rPr>
        <vertAlign val="subscript"/>
        <sz val="12"/>
        <rFont val="Arial"/>
        <family val="2"/>
      </rPr>
      <t>2</t>
    </r>
    <r>
      <rPr>
        <sz val="12"/>
        <rFont val="Arial"/>
        <family val="2"/>
      </rPr>
      <t xml:space="preserve"> Sulfur dioxide</t>
    </r>
  </si>
  <si>
    <r>
      <t>SO</t>
    </r>
    <r>
      <rPr>
        <vertAlign val="subscript"/>
        <sz val="12"/>
        <rFont val="Arial"/>
        <family val="2"/>
      </rPr>
      <t>2</t>
    </r>
    <r>
      <rPr>
        <sz val="12"/>
        <rFont val="Arial"/>
        <family val="2"/>
      </rPr>
      <t xml:space="preserve"> Sulphur dioxide</t>
    </r>
  </si>
  <si>
    <t>Use this list only when material is spilled in water.</t>
  </si>
  <si>
    <t>TIH</t>
  </si>
  <si>
    <r>
      <t>TABLE 3 - INITIAL ISOLATION AND PROTECTIVE ACTION DISTANCES</t>
    </r>
    <r>
      <rPr>
        <b/>
        <sz val="11"/>
        <color indexed="8"/>
        <rFont val="Calibri"/>
        <family val="2"/>
      </rPr>
      <t xml:space="preserve"> FOR LARGE SPILLS FOR DIFFERENT QUANTITIES OF SIX COMMON TIH (PIH in the US) GASES</t>
    </r>
  </si>
  <si>
    <t>km</t>
  </si>
  <si>
    <t>(1000)</t>
  </si>
  <si>
    <t>(1.2)</t>
  </si>
  <si>
    <t>(0.9)</t>
  </si>
  <si>
    <t>(0.6)</t>
  </si>
  <si>
    <t>(2.8)</t>
  </si>
  <si>
    <t>(1.5)</t>
  </si>
  <si>
    <t>(500)</t>
  </si>
  <si>
    <t>(0.3)</t>
  </si>
  <si>
    <t>2.0</t>
  </si>
  <si>
    <t>(1.3)</t>
  </si>
  <si>
    <t>(0.5)</t>
  </si>
  <si>
    <t>(0.4)</t>
  </si>
  <si>
    <t>(0.2)</t>
  </si>
  <si>
    <t>(100)</t>
  </si>
  <si>
    <t>(0.1)</t>
  </si>
  <si>
    <t>(3000)</t>
  </si>
  <si>
    <t>(6.3)</t>
  </si>
  <si>
    <t>6.8</t>
  </si>
  <si>
    <t>(4.2)</t>
  </si>
  <si>
    <t>5.3</t>
  </si>
  <si>
    <t>(3.3)</t>
  </si>
  <si>
    <t>11+</t>
  </si>
  <si>
    <t>(7+)</t>
  </si>
  <si>
    <t>9.2</t>
  </si>
  <si>
    <t>(5.7)</t>
  </si>
  <si>
    <t>6.9</t>
  </si>
  <si>
    <t>(4.3)</t>
  </si>
  <si>
    <t>(2000)</t>
  </si>
  <si>
    <t>(3.6)</t>
  </si>
  <si>
    <t>(2.1)</t>
  </si>
  <si>
    <t>(1.8)</t>
  </si>
  <si>
    <t>5.0</t>
  </si>
  <si>
    <t>(3.1)</t>
  </si>
  <si>
    <t>(2.5)</t>
  </si>
  <si>
    <t>(0.8)</t>
  </si>
  <si>
    <t>1.0</t>
  </si>
  <si>
    <t>4.0</t>
  </si>
  <si>
    <t>Multiple small cylinders or single ton cylinder</t>
  </si>
  <si>
    <t>(600)</t>
  </si>
  <si>
    <t>(1.0)</t>
  </si>
  <si>
    <t>(300)</t>
  </si>
  <si>
    <t>(1500)</t>
  </si>
  <si>
    <t>3.9</t>
  </si>
  <si>
    <t>1.8</t>
  </si>
  <si>
    <t>10.1</t>
  </si>
  <si>
    <t>3.5</t>
  </si>
  <si>
    <t>(2.2)</t>
  </si>
  <si>
    <t>(0.7)</t>
  </si>
  <si>
    <t>500</t>
  </si>
  <si>
    <t>6.6</t>
  </si>
  <si>
    <t>(4.1)</t>
  </si>
  <si>
    <t>3.1</t>
  </si>
  <si>
    <t>(1.9)</t>
  </si>
  <si>
    <t>(700)</t>
  </si>
  <si>
    <t>3.7</t>
  </si>
  <si>
    <t>(2.3)</t>
  </si>
  <si>
    <t>1.7</t>
  </si>
  <si>
    <t>(1.1)</t>
  </si>
  <si>
    <t>7.2</t>
  </si>
  <si>
    <t>(4.5)</t>
  </si>
  <si>
    <t>(3.8)</t>
  </si>
  <si>
    <t>8.2</t>
  </si>
  <si>
    <t>(5.1)</t>
  </si>
  <si>
    <t>(3.9)</t>
  </si>
  <si>
    <t>5.4</t>
  </si>
  <si>
    <t>(3.4)</t>
  </si>
  <si>
    <t>7.8</t>
  </si>
  <si>
    <t>(4.8)</t>
  </si>
  <si>
    <t>(2.6)</t>
  </si>
  <si>
    <t>2.9</t>
  </si>
  <si>
    <t>3.2</t>
  </si>
  <si>
    <t>(2.0)</t>
  </si>
  <si>
    <t>5.8</t>
  </si>
  <si>
    <t>2.5</t>
  </si>
  <si>
    <t>(1.6)</t>
  </si>
  <si>
    <t>TRANSPORT / TRANSPORTE
CONTAINER / CONTENTOR</t>
  </si>
  <si>
    <t>TABELA 3 - DISTÂNCIAS DE ISOLAMENTO INICIAL E AÇÃO DE PROTEÇÃO PARA GRANDES DERRAMES PARA DIFERENTES QUANTIDADES DE SEIS GASES COMUNS TIH (PIH nos EUA)</t>
  </si>
  <si>
    <t>Refer to GRE_Tabela3 / Ver GRE_Tabela3</t>
  </si>
  <si>
    <r>
      <t xml:space="preserve">First / Primeiro
ISOLATE / ISOLAR
</t>
    </r>
    <r>
      <rPr>
        <b/>
        <sz val="8"/>
        <color theme="1"/>
        <rFont val="Calibri"/>
        <family val="2"/>
        <scheme val="minor"/>
      </rPr>
      <t>in all Directions / em todas as Direções</t>
    </r>
  </si>
  <si>
    <t>Low wind / Vento fraco
(&lt;6 mph =
&lt;10 km/h)</t>
  </si>
  <si>
    <r>
      <t xml:space="preserve">Then / PROTECT / </t>
    </r>
    <r>
      <rPr>
        <sz val="9"/>
        <color theme="1"/>
        <rFont val="Calibri"/>
        <family val="2"/>
        <scheme val="minor"/>
      </rPr>
      <t>persons Downwind during / Posteriormente / PROTEGER/ pessoas a favor do Vento durante</t>
    </r>
  </si>
  <si>
    <t>DAY / DIA</t>
  </si>
  <si>
    <t>NIGHT /NOITE</t>
  </si>
  <si>
    <t>Moderate wind / Vento moderado
(6-12 mph =
10-20 km/h</t>
  </si>
  <si>
    <t>High wind / Vento forte
(&gt;12 mph =
&gt;20 km/h)</t>
  </si>
  <si>
    <t>m</t>
  </si>
  <si>
    <t>(Feet / Pés)</t>
  </si>
  <si>
    <t>(Miles/milhas)</t>
  </si>
  <si>
    <t xml:space="preserve"> (Miles/Milhas)</t>
  </si>
  <si>
    <t>(Miles/Milhas)</t>
  </si>
  <si>
    <t>Miles/Milhas)</t>
  </si>
  <si>
    <t>Rail tank car / Vagão-cisterna</t>
  </si>
  <si>
    <t>Highway tank truck or trailer / veículo-cisterna</t>
  </si>
  <si>
    <t>Multiple small cylinders / multiplas garrafas pequenas</t>
  </si>
  <si>
    <t>Multiple ton cylinders / CGEM</t>
  </si>
  <si>
    <r>
      <t xml:space="preserve">UN1040 Ethylene oxide / ÓXIDO DE ETILENO: Large Spills / Grandes derrames
</t>
    </r>
    <r>
      <rPr>
        <b/>
        <sz val="12"/>
        <color indexed="8"/>
        <rFont val="Calibri"/>
        <family val="2"/>
      </rPr>
      <t>UN1040 Ethylene oxide with Nitrogen / ÓXIDO DE ETILENO COM AZOTO: Large Spills / Grandes derrames</t>
    </r>
  </si>
  <si>
    <t>UN1017 Chlorine / CLORO: Large Spills / Grandes derrames</t>
  </si>
  <si>
    <t>UN1005 Ammonia, anhydrous / AMONÍACO ANIDRO: Large Spills / Grandes derrames</t>
  </si>
  <si>
    <r>
      <t>UN1052 Hydrogen fluoride</t>
    </r>
    <r>
      <rPr>
        <b/>
        <sz val="12"/>
        <color indexed="8"/>
        <rFont val="Calibri"/>
        <family val="2"/>
      </rPr>
      <t>, anhydrous / FLUORETO DE HIDROGÉNIO ANIDRO: Large Spills / Grandes derrames</t>
    </r>
  </si>
  <si>
    <t>UN1079 Sulfur dioxide/Sulphur dioxide / DIÓXIDO DE ENXOFRE: Large Spills / Grandes derrames</t>
  </si>
  <si>
    <r>
      <t>UN1050 Hydrogen chloride</t>
    </r>
    <r>
      <rPr>
        <b/>
        <sz val="12"/>
        <color indexed="8"/>
        <rFont val="Calibri"/>
        <family val="2"/>
      </rPr>
      <t>, anhydrous / CLORETO DE HIDROGÉNIO ANIDRO: Large Spills / Grandes derrames
UN2186 Hydrogen chloride, refrigerated liquid / CLORETO DE HIDROGÉNIO LÍQUIDO REFRIGERADO: Large Spills / Grandes derrames</t>
    </r>
  </si>
  <si>
    <t>gás asfixiante ou que não apresenta perigo subsidiário</t>
  </si>
  <si>
    <t>gás liquefeito refrigerado, asfixiante</t>
  </si>
  <si>
    <t>gás liquefeito refrigerado, inflamável</t>
  </si>
  <si>
    <t>gás liquefeito refrigerado, comburente (facilita o incêndio)</t>
  </si>
  <si>
    <t>gás inflamável</t>
  </si>
  <si>
    <t>gás inflamável corrosivo</t>
  </si>
  <si>
    <t>gás inflamável, podendo produzir espontaneamente uma reação violenta</t>
  </si>
  <si>
    <t>gás comburente (facilita o incêndio)</t>
  </si>
  <si>
    <t>gás tóxico</t>
  </si>
  <si>
    <t>gás tóxico, inflamável</t>
  </si>
  <si>
    <t>gás tóxico e comburente (facilita o incêndio)</t>
  </si>
  <si>
    <t>gás tóxico e corrosivo</t>
  </si>
  <si>
    <t>gás corrosivo</t>
  </si>
  <si>
    <t>matéria líquida inflamável (ponto de inflamação de 23 °C a 60 °C, valores limites incluídos) ou matéria líquida inflamável ou matéria sólida no estado fundido com ponto de inflamação superior a 60 °C, aquecida a uma temperatura igual ou superior ao seu ponto de inflamação, ou matéria líquida suscetível de auto-aquecimento</t>
  </si>
  <si>
    <t>matéria líquida inflamável que reage com a água libertando gases inflamáveis</t>
  </si>
  <si>
    <t>matéria líquida inflamável que reage perigosamente com a água libertando gases inflamáveis[1]</t>
  </si>
  <si>
    <t>matéria líquida muito inflamável (ponto de inflamação inferior a 23 °C)</t>
  </si>
  <si>
    <t>matéria líquida pirofórica</t>
  </si>
  <si>
    <t>matéria líquida muito inflamável e tóxica</t>
  </si>
  <si>
    <t>matéria líquida muito inflamável e corrosiva</t>
  </si>
  <si>
    <t>matéria líquida muito inflamável, que pode produzir espontaneamente uma reação violenta</t>
  </si>
  <si>
    <t>matéria líquida inflamável (ponto de inflamação de 23 °C a 60 °C, valores limites incluídos), que apresenta um grau menor de toxicidade, ou matéria líquida suscetível de auto-aquecimento e tóxica</t>
  </si>
  <si>
    <t>matéria líquida inflamável, tóxica, que reage com a água libertando gases inflamáveis</t>
  </si>
  <si>
    <t>matéria líquida inflamável, tóxica e corrosiva</t>
  </si>
  <si>
    <t>matéria líquida inflamável (ponto de inflamação de 23 °C a 60 °C, valores limites incluídos), que apresenta um grau menor de corrosividade, ou matéria líquida suscetível de auto-aquecimento e corrosiva</t>
  </si>
  <si>
    <t>matéria líquida inflamável, corrosiva, que reage com a água libertando gases inflamáveis</t>
  </si>
  <si>
    <t>líquida inflamável, que pode produzir espontaneamente uma reação violenta</t>
  </si>
  <si>
    <t>matéria sólida inflamável ou matéria auto-reativa ou matéria suscetível de auto-aquecimento, matérias que polimerizam</t>
  </si>
  <si>
    <t>matéria sólida que reage com a água libertando gases inflamáveis ou matéria sólida inflamável que reage com a água libertando gases inflamáveis, ou matéria sólida suscetível de auto-aquecimento que reage com a água libertando gases inflamáveis</t>
  </si>
  <si>
    <t>matéria sólida espontaneamente inflamável (pirofórica)</t>
  </si>
  <si>
    <t>matéria sólida inflamável que, a uma temperatura elevada, se encontra no estado fundido</t>
  </si>
  <si>
    <t>matéria sólida inflamável e tóxica que, a uma temperatura elevada, se encontra no estado fundido</t>
  </si>
  <si>
    <t>matéria sólida inflamável ou suscetível de auto-aquecimento, tóxica</t>
  </si>
  <si>
    <t>matéria sólida tóxica, que reage com a água libertando gases inflamáveis</t>
  </si>
  <si>
    <t>X462</t>
  </si>
  <si>
    <t>matéria sólida inflamável ou suscetível de auto-aquecimento, corrosiva</t>
  </si>
  <si>
    <t>matéria sólida corrosiva, que reage com a água libertando gases inflamáveis</t>
  </si>
  <si>
    <t>matéria comburente (facilita o incêndio)</t>
  </si>
  <si>
    <t>peróxido orgânico inflamável</t>
  </si>
  <si>
    <t>matéria muito comburente (facilita o incêndio)</t>
  </si>
  <si>
    <t>matéria muito comburente (facilita o incêndio), tóxica</t>
  </si>
  <si>
    <t>matéria muito comburente (facilita o incêndio) e corrosiva</t>
  </si>
  <si>
    <t>matéria muito comburente (facilita o incêndio) que pode produzir espontaneamente uma reação violenta</t>
  </si>
  <si>
    <t>matéria comburente (facilita o incêndio), tóxica</t>
  </si>
  <si>
    <t>matéria comburente (facilita o incêndio), tóxica, corrosiva</t>
  </si>
  <si>
    <t>matéria comburente (facilita o incêndio), corrosiva</t>
  </si>
  <si>
    <t>matéria comburente (facilita o incêndio) que pode produzir espontaneamente uma reação violenta</t>
  </si>
  <si>
    <t>matéria tóxica ou que apresenta um grau menor de toxicidade</t>
  </si>
  <si>
    <t>matéria infecciosa</t>
  </si>
  <si>
    <t>matéria tóxica líquida, que reage com a água, libertando gases inflamáveis</t>
  </si>
  <si>
    <t>matéria tóxica e inflamável (ponto de inflamação de 23 °C a 60 °C, valores limites incluídos)</t>
  </si>
  <si>
    <t>matéria tóxica e inflamável (ponto de inflamação de 23 °C a 60 °C, valores limites incluídos) e corrosiva</t>
  </si>
  <si>
    <t>matéria tóxica e inflamável (ponto de inflamação igual ou inferior a 60 °C), que pode produzir espontaneamente uma reação violenta</t>
  </si>
  <si>
    <t>matéria tóxica sólida, inflamável ou suscetível de auto-aquecimento</t>
  </si>
  <si>
    <t>matéria tóxica sólida, que reage com a água, libertando gases inflamáveis</t>
  </si>
  <si>
    <t>matéria tóxica e comburente (facilita o incêndio)</t>
  </si>
  <si>
    <t>matéria muito tóxica</t>
  </si>
  <si>
    <t>matéria muito tóxica e inflamável (ponto de inflamação igual ou inferior a 60 °C)</t>
  </si>
  <si>
    <t>matéria muito tóxica sólida, inflamável ou suscetível de auto-aquecimento</t>
  </si>
  <si>
    <t>matéria muito tóxica e comburente (facilita o incêndio)</t>
  </si>
  <si>
    <t>matéria muito tóxica e corrosiva</t>
  </si>
  <si>
    <t>matéria muito tóxica, que pode produzir espontaneamente uma reação violenta</t>
  </si>
  <si>
    <t>matéria tóxica e corrosiva</t>
  </si>
  <si>
    <t>matéria tóxica ou que apresenta um grau menor de toxicidade, que pode produzir espontaneamente uma reação violenta</t>
  </si>
  <si>
    <t>matéria radioativa</t>
  </si>
  <si>
    <t>matéria radioativa, tóxica, corrosiva</t>
  </si>
  <si>
    <t>matéria radioativa, corrosiva</t>
  </si>
  <si>
    <t xml:space="preserve">matéria corrosiva ou que apresenta um grau menor de corrosividade </t>
  </si>
  <si>
    <t>matéria corrosiva líquida, que reage com a água libertando gases inflamáveis</t>
  </si>
  <si>
    <t>matéria corrosiva ou que apresenta um grau menor de corrosividade e inflamável (ponto de inflamação de 23 °C a 60 °C, valores limites incluídos)</t>
  </si>
  <si>
    <t>matéria corrosiva ou que apresenta um grau menor de corrosividade e inflamável (ponto de inflamação de 23 °C a 60 °C, valores limites incluídos), que reage perigosamente com a água1</t>
  </si>
  <si>
    <t>matéria corrosiva ou que apresenta um grau menor de corrosividade, inflamável (ponto de inflamação de 23 °C a 60 °C, valores limites incluídos) e tóxica</t>
  </si>
  <si>
    <t>matéria corrosiva ou que apresenta um grau menor de corrosividade e inflamável (ponto de inflamação de 23 °C a 60 °C, valores limites incluídos), que pode produzir espontaneamente uma reação violenta</t>
  </si>
  <si>
    <t>matéria corrosiva sólida, inflamável ou suscetível de auto-aquecimento</t>
  </si>
  <si>
    <t>matéria corrosiva sólida, que reage com a água libertando gases inflamáveis</t>
  </si>
  <si>
    <t>matéria corrosiva ou que apresenta um grau menor de corrosividade e comburente (facilita o incêndio)</t>
  </si>
  <si>
    <t>matéria corrosiva ou que apresenta um grau menor de corrosividade e comburente (facilita o incêndio) e tóxica</t>
  </si>
  <si>
    <t>matéria corrosiva ou que apresenta um grau menor de corrosividade e tóxica</t>
  </si>
  <si>
    <t>matéria muito corrosiva</t>
  </si>
  <si>
    <t>matéria muito corrosiva e inflamável (ponto de inflamação de 23 °C a 60 °C, valores limites incluídos)</t>
  </si>
  <si>
    <t>matéria muito corrosiva sólida, inflamável ou suscetível de auto-aquecimento</t>
  </si>
  <si>
    <t>matéria muito corrosiva e comburente (facilita o incêndio)</t>
  </si>
  <si>
    <t>matéria muito corrosiva e tóxica</t>
  </si>
  <si>
    <t>matéria corrosiva ou que apresenta um grau menor de corrosividade, que pode produzir espontaneamente uma reação violenta</t>
  </si>
  <si>
    <t>matéria perigosa do ponto de vista do ambiente, matérias perigosas diversas</t>
  </si>
  <si>
    <t>matérias perigosas diversas transportadas a quente</t>
  </si>
  <si>
    <t>A água não deve ser utilizada, salvo com a concordância de peritos.</t>
  </si>
  <si>
    <t>DESCRITIVO</t>
  </si>
  <si>
    <r>
      <t>matéria líquida pirofórica que reage perigosamente com a água</t>
    </r>
    <r>
      <rPr>
        <vertAlign val="superscript"/>
        <sz val="11"/>
        <color theme="1"/>
        <rFont val="Calibri"/>
        <family val="2"/>
        <scheme val="minor"/>
      </rPr>
      <t>1</t>
    </r>
  </si>
  <si>
    <r>
      <t>matéria líquida muito inflamável e corrosiva, que reage perigosamente com a água</t>
    </r>
    <r>
      <rPr>
        <vertAlign val="superscript"/>
        <sz val="11"/>
        <color theme="1"/>
        <rFont val="Calibri"/>
        <family val="2"/>
        <scheme val="minor"/>
      </rPr>
      <t>1</t>
    </r>
  </si>
  <si>
    <r>
      <t>matéria líquida inflamável, tóxica, que reage perigosamente com a água libertando gases inflamáveis</t>
    </r>
    <r>
      <rPr>
        <vertAlign val="superscript"/>
        <sz val="11"/>
        <color theme="1"/>
        <rFont val="Calibri"/>
        <family val="2"/>
        <scheme val="minor"/>
      </rPr>
      <t>1</t>
    </r>
  </si>
  <si>
    <r>
      <t>matéria líquida inflamável, corrosiva, que reage perigosamente com a água libertando gases inflamáveis</t>
    </r>
    <r>
      <rPr>
        <vertAlign val="superscript"/>
        <sz val="11"/>
        <color theme="1"/>
        <rFont val="Calibri"/>
        <family val="2"/>
        <scheme val="minor"/>
      </rPr>
      <t>1</t>
    </r>
  </si>
  <si>
    <r>
      <t>matéria sólida que reage perigosamente com a água libertando gases inflamáveis, ou matéria sólida inflamável que reage perigosamente com a água libertando gases inflamáveis, ou matéria sólida suscetível de auto-aquecimento que reage perigosamente com a água libertando gases inflamáveis</t>
    </r>
    <r>
      <rPr>
        <vertAlign val="superscript"/>
        <sz val="11"/>
        <color theme="1"/>
        <rFont val="Calibri"/>
        <family val="2"/>
        <scheme val="minor"/>
      </rPr>
      <t>1</t>
    </r>
  </si>
  <si>
    <r>
      <t>matéria sólida espontaneamente inflamável (pirofórica) que reage perigosamente com a água libertando gases inflamáveis</t>
    </r>
    <r>
      <rPr>
        <vertAlign val="superscript"/>
        <sz val="11"/>
        <color theme="1"/>
        <rFont val="Calibri"/>
        <family val="2"/>
        <scheme val="minor"/>
      </rPr>
      <t>1</t>
    </r>
    <r>
      <rPr>
        <sz val="11"/>
        <color theme="1"/>
        <rFont val="Calibri"/>
        <family val="2"/>
        <scheme val="minor"/>
      </rPr>
      <t>.</t>
    </r>
  </si>
  <si>
    <r>
      <t>matéria sólida, que reage perigosamente com a água libertando gases tóxicos</t>
    </r>
    <r>
      <rPr>
        <u/>
        <vertAlign val="superscript"/>
        <sz val="11"/>
        <color theme="1"/>
        <rFont val="Calibri"/>
        <family val="2"/>
        <scheme val="minor"/>
      </rPr>
      <t>1</t>
    </r>
  </si>
  <si>
    <r>
      <t>matéria sólida, que reage perigosamente com a água libertando gases corrosivos</t>
    </r>
    <r>
      <rPr>
        <u/>
        <vertAlign val="superscript"/>
        <sz val="11"/>
        <color theme="1"/>
        <rFont val="Calibri"/>
        <family val="2"/>
        <scheme val="minor"/>
      </rPr>
      <t>1</t>
    </r>
  </si>
  <si>
    <r>
      <t>matéria muito tóxica e corrosiva que reage perigosamente com a água</t>
    </r>
    <r>
      <rPr>
        <u/>
        <vertAlign val="superscript"/>
        <sz val="11"/>
        <color theme="1"/>
        <rFont val="Calibri"/>
        <family val="2"/>
        <scheme val="minor"/>
      </rPr>
      <t>1</t>
    </r>
  </si>
  <si>
    <r>
      <t>matéria corrosiva ou que apresenta um grau menor de corrosividade, que reage perigosamente com a água</t>
    </r>
    <r>
      <rPr>
        <u/>
        <vertAlign val="superscript"/>
        <sz val="11"/>
        <color theme="1"/>
        <rFont val="Calibri"/>
        <family val="2"/>
        <scheme val="minor"/>
      </rPr>
      <t>1</t>
    </r>
  </si>
  <si>
    <r>
      <t>matéria corrosiva ou que apresenta um grau menor de corrosividade e inflamável (ponto de inflamação de 23 °C a 60 °C, valores limites incluídos), que pode produzir espontaneamente uma reação violenta e que reage perigosamente com a água</t>
    </r>
    <r>
      <rPr>
        <u/>
        <vertAlign val="superscript"/>
        <sz val="11"/>
        <color theme="1"/>
        <rFont val="Calibri"/>
        <family val="2"/>
        <scheme val="minor"/>
      </rPr>
      <t>1</t>
    </r>
  </si>
  <si>
    <r>
      <t>matéria muito corrosiva que reage perigosamente com a água</t>
    </r>
    <r>
      <rPr>
        <u/>
        <vertAlign val="superscript"/>
        <sz val="11"/>
        <color theme="1"/>
        <rFont val="Calibri"/>
        <family val="2"/>
        <scheme val="minor"/>
      </rPr>
      <t>1</t>
    </r>
  </si>
  <si>
    <r>
      <t>matéria muito corrosiva e tóxica, que reage perigosamente com a água</t>
    </r>
    <r>
      <rPr>
        <u/>
        <vertAlign val="superscript"/>
        <sz val="11"/>
        <color theme="1"/>
        <rFont val="Calibri"/>
        <family val="2"/>
        <scheme val="minor"/>
      </rPr>
      <t>1</t>
    </r>
  </si>
  <si>
    <t>(7)</t>
  </si>
  <si>
    <t>(8)</t>
  </si>
  <si>
    <t>(9)</t>
  </si>
  <si>
    <t>(10)</t>
  </si>
  <si>
    <t>(11)</t>
  </si>
  <si>
    <t>(12)</t>
  </si>
  <si>
    <t>(13)</t>
  </si>
  <si>
    <t>(14)</t>
  </si>
  <si>
    <t>(15)</t>
  </si>
  <si>
    <t>Grupo de segregação (IMDG)
(17)</t>
  </si>
  <si>
    <t>(21)</t>
  </si>
  <si>
    <t>(22)</t>
  </si>
  <si>
    <t>(23)</t>
  </si>
  <si>
    <t>(24)</t>
  </si>
  <si>
    <t>(25)</t>
  </si>
  <si>
    <t>Disposições Especiais ADR/RID</t>
  </si>
  <si>
    <t>Disposições Especiais IMDG</t>
  </si>
  <si>
    <t>Risk  Zone</t>
  </si>
  <si>
    <t>Legenda do Quadro Principal</t>
  </si>
  <si>
    <t>Desenvolvido por</t>
  </si>
  <si>
    <t>Conhecendo o Nº ONU, filtrar por coluna (1);</t>
  </si>
  <si>
    <t>Conhecendo a designação da matéria, filtrar por coluna (2) ou procurar designações alternativas no separador FISQ;</t>
  </si>
  <si>
    <t>1º</t>
  </si>
  <si>
    <t>2º</t>
  </si>
  <si>
    <t xml:space="preserve">As colunas (1), (2); (7) e (8), se aplicável, são indicadas (por essa ordem) na documentação de transporte que acompanha a carga, para todos os modos de transporte; </t>
  </si>
  <si>
    <t>A estiva indicada na coluna (14) e (15) e a segregação indicada na coluna (16) só se aplicam de forma obrigatória no transporte marítimo;</t>
  </si>
  <si>
    <t>Caso tenha uma designação em inglês, francês ou espanhol, utilize o separador "PSN";</t>
  </si>
  <si>
    <t>Classe 1</t>
  </si>
  <si>
    <t>Matérias e objetos explosivos</t>
  </si>
  <si>
    <t>Classe 2</t>
  </si>
  <si>
    <t>Classe 3</t>
  </si>
  <si>
    <t>Líquidos inflamáveis</t>
  </si>
  <si>
    <t>Classe 4.1</t>
  </si>
  <si>
    <t>Matérias sólidas inflamáveis, matérias auto-reativas, matérias que polimerizam e matérias explosivas dessensibilizadas sólidas</t>
  </si>
  <si>
    <t>Classe 4.2</t>
  </si>
  <si>
    <t>Classe 4.3</t>
  </si>
  <si>
    <t>Matérias que, em contacto com água, libertam gases inflamáveis</t>
  </si>
  <si>
    <t>Classe 5.1</t>
  </si>
  <si>
    <t>Matérias comburentes</t>
  </si>
  <si>
    <t>Classe 5.2</t>
  </si>
  <si>
    <t>Peróxidos orgânicos</t>
  </si>
  <si>
    <t>Classe 6.1</t>
  </si>
  <si>
    <t>Matérias tóxicas</t>
  </si>
  <si>
    <t>Classe 6.2</t>
  </si>
  <si>
    <t>Matérias infecciosas</t>
  </si>
  <si>
    <t>Classe 7</t>
  </si>
  <si>
    <t>Matérias radioativas</t>
  </si>
  <si>
    <t>Classe 8</t>
  </si>
  <si>
    <t>Matérias corrosivas</t>
  </si>
  <si>
    <t>Classe 9</t>
  </si>
  <si>
    <t>Matérias e objetos perigosos diversos</t>
  </si>
  <si>
    <t>ADR/RID</t>
  </si>
  <si>
    <t>IMDG/ICAO/RegulamentoTipoONU</t>
  </si>
  <si>
    <t>Divisão 4.1</t>
  </si>
  <si>
    <t>Divisão 4.2</t>
  </si>
  <si>
    <t>Divisão 4.3</t>
  </si>
  <si>
    <t>Divisão 5.1</t>
  </si>
  <si>
    <t>Divisão 5.2</t>
  </si>
  <si>
    <t>Divisão 6.1</t>
  </si>
  <si>
    <t>Divisão 6.2</t>
  </si>
  <si>
    <t>Classe 4</t>
  </si>
  <si>
    <t>Classe 5</t>
  </si>
  <si>
    <t>Classe 6</t>
  </si>
  <si>
    <t>Nº de coluna</t>
  </si>
  <si>
    <t>Descritivo na coluna</t>
  </si>
  <si>
    <t>Subdivisão de coluna</t>
  </si>
  <si>
    <t>Observações</t>
  </si>
  <si>
    <t>Não assuma, por isso, que ao não haver sinalização ou documentação de perigo a mercadoria não oferece riscos</t>
  </si>
  <si>
    <t>"Quantidades Limitadas" (ADR/RID/IMDG)</t>
  </si>
  <si>
    <t>"Quantidades Limitadas" (TI-ICAO; DGR-IATA)</t>
  </si>
  <si>
    <r>
      <rPr>
        <b/>
        <sz val="11"/>
        <color theme="1"/>
        <rFont val="Calibri"/>
        <family val="2"/>
        <scheme val="minor"/>
      </rPr>
      <t>MUITO IMPORTANTE</t>
    </r>
    <r>
      <rPr>
        <sz val="11"/>
        <color theme="1"/>
        <rFont val="Calibri"/>
        <family val="2"/>
        <scheme val="minor"/>
      </rPr>
      <t>: Uma mercadoria é sempre perigosa, mas nem todas se encontram classificadas (porque não estão se enquadram nos limites de uma classe de perigo, ou porque podem estar abrangidas por isenções).</t>
    </r>
  </si>
  <si>
    <t>I, II ou III, segundos os critérios regulamentares, para cada classe: 
I - Muito perigosa;. 
II - Medianamente perigosa;
III- Levemente perigosa;
Não é atribuído grupo de embalagem a certos objetos nem a certas matérias.</t>
  </si>
  <si>
    <t>Número segundo o sistema de classificação das Nações Unidas</t>
  </si>
  <si>
    <t>Código auxiliar para conhecer melhor as características da mercadoria, cujo teor é indicado na coluna (4)</t>
  </si>
  <si>
    <t>Teor relativo ao Código de classificação.</t>
  </si>
  <si>
    <t>Ver separador "Classes"</t>
  </si>
  <si>
    <t>Divisão 2.1</t>
  </si>
  <si>
    <t>Gases inflamáveis</t>
  </si>
  <si>
    <t>Gases não inflamáveis e não tóxicos</t>
  </si>
  <si>
    <t>Gases tóxicos</t>
  </si>
  <si>
    <t>Divisão 2.2</t>
  </si>
  <si>
    <t>Divisão 2.3</t>
  </si>
  <si>
    <t>SGG1 1 Ácidos</t>
  </si>
  <si>
    <t>SGG2 2 Compostos de amónio</t>
  </si>
  <si>
    <t>SGG3 3 Bromatos</t>
  </si>
  <si>
    <t>SGG4 4 Cloratos</t>
  </si>
  <si>
    <t>SGG5 5 Cloritos</t>
  </si>
  <si>
    <t>SGG6 6 Cianetos</t>
  </si>
  <si>
    <t>SGG8 8 Hipocloritos</t>
  </si>
  <si>
    <t>SGG9 9 Chumbo e seus compostos</t>
  </si>
  <si>
    <t>SGG10 10 Hidrocarbonetos líquidos halogenados</t>
  </si>
  <si>
    <t>SGG11 11 Mercúrio e compostos de mercúrio</t>
  </si>
  <si>
    <t>SGG12 12 Nitritos e suas misturas</t>
  </si>
  <si>
    <t>SGG13 13 Percloratos</t>
  </si>
  <si>
    <t>SGG14 14 Permanganatos</t>
  </si>
  <si>
    <t>SGG15 15 Metais em pó</t>
  </si>
  <si>
    <t>SGG16 16 Peróxidos</t>
  </si>
  <si>
    <t>SGG17 17 Azotetos</t>
  </si>
  <si>
    <t>SGG18 18 Bases</t>
  </si>
  <si>
    <t>SGG7 7 Metais pesados e seus sais (incluindo os seus compostos organometálicos)</t>
  </si>
  <si>
    <t>Codificação voluntária para definição de zonas de carregamento em navios. Ver separador "RiskZone"</t>
  </si>
  <si>
    <t>Gás(s) tóxico(s) por inalação (TIH) (PIH nos EUA) libertados quando em contacto com a água</t>
  </si>
  <si>
    <t>Procedimentos de emergência em caso de incêndio (a bordo de navios). Ver separadores F e F_Scases (para casos especiais)</t>
  </si>
  <si>
    <t>Procedimentos de emergência em caso de derrame (a bordo de navios). Ver separadores S,  S_Scases (para casos especiais) e S_RestPack (para reposição)</t>
  </si>
  <si>
    <t>Fichas disponibilizadas pela OIT</t>
  </si>
  <si>
    <t>Número de Fichas FISQ aplicadas ao mesmo número ONU</t>
  </si>
  <si>
    <t>Ver Capítulo 3.3 do regulamento aplicável. (Transporte terrestre)</t>
  </si>
  <si>
    <t>Ver Capítulo 3.3 do regulamento aplicável. (Transporte marítimo)</t>
  </si>
  <si>
    <t>De aplicação obrigatória apenas no transporte marítimo. Ver Capítulo 7.1 do Código IMDG.</t>
  </si>
  <si>
    <t>Ver separadores H e SW. Aplicável apenas no transporte marítimo. Ver Capítulo 7.1 do Código IMDG.</t>
  </si>
  <si>
    <t>Ver separador SG. Aplicável apenas no transporte marítimo. Ver Capítulo 7.2 do Código IMDG e demais capítulos aplicáveis em função do tipo de navio.</t>
  </si>
  <si>
    <t>De acordo com o separador classes. Ver modelos de etiquetas aplicáveis.</t>
  </si>
  <si>
    <t>3º</t>
  </si>
  <si>
    <t>Quando em maiúsculas, o nome obrigatório a ser utilizado no transporte. O texto exibido em minúsculas é facultativo. Se na coluna (11) ou (13) surgir a disposição especial 274 ou 318, essa designação tem que ser complementada pelo nome técnico ou constituinte(s) da mistura, colocado(s) entre parêntesis.</t>
  </si>
  <si>
    <t>Código classificação</t>
  </si>
  <si>
    <t>Número de identificação de perigo, utilizado no transporte terrestre, segundo o ADR/RID. Número superior do painel laranja, no caso em que seja obrigatório utilizar painéis com números (por exemplo, transporte em cisternas e/ou a granel)</t>
  </si>
  <si>
    <r>
      <t xml:space="preserve">Mercadorias perigosas para o ambiente aquático ou poluentes marinhos. </t>
    </r>
    <r>
      <rPr>
        <b/>
        <sz val="11"/>
        <color theme="1"/>
        <rFont val="Calibri"/>
        <family val="2"/>
        <scheme val="minor"/>
      </rPr>
      <t>ATENÇÃO:</t>
    </r>
    <r>
      <rPr>
        <sz val="11"/>
        <color theme="1"/>
        <rFont val="Calibri"/>
        <family val="2"/>
        <scheme val="minor"/>
      </rPr>
      <t xml:space="preserve"> A indicação da letra "P" indica ser poluente, mas </t>
    </r>
    <r>
      <rPr>
        <u/>
        <sz val="11"/>
        <color theme="1"/>
        <rFont val="Calibri"/>
        <family val="2"/>
        <scheme val="minor"/>
      </rPr>
      <t>a não indicação não quer dizer que não é poluente</t>
    </r>
    <r>
      <rPr>
        <sz val="11"/>
        <color theme="1"/>
        <rFont val="Calibri"/>
        <family val="2"/>
        <scheme val="minor"/>
      </rPr>
      <t>.</t>
    </r>
  </si>
  <si>
    <t>Propriedades referidas no Código IMDG que podem ser importantes para a deteção e intervenção em caso de incidente.</t>
  </si>
  <si>
    <t>Guias para apoio à emergência disponibilizadas no ERG 2020 (PHEMSA/EUA)</t>
  </si>
  <si>
    <t>A regulamentação de transporte de mercadorias perigosas é alterada a cada 2 anos (anos impares). 
O presente documento foi elaborado de acordo com a informação existente em 2023. Acompanhe as alterações introduzidas, muitas delas decorrentes da análise de acidentes.</t>
  </si>
  <si>
    <t>NOTA: alguns números ONU têm mais do que uma entrada no quadro. 
Se for o caso, verifique a coluna (9), correspondente ao "grupo de embalagem" (grau de perigosidade) e/ou coluna (8) "Perigo secundário".
Na dúvida, considere o mais perigoso;</t>
  </si>
  <si>
    <r>
      <t>Mercadorias perigosas ao abrigo das "</t>
    </r>
    <r>
      <rPr>
        <b/>
        <sz val="11"/>
        <color theme="1"/>
        <rFont val="Calibri"/>
        <family val="2"/>
        <scheme val="minor"/>
      </rPr>
      <t>Quantidades limitadas</t>
    </r>
    <r>
      <rPr>
        <sz val="11"/>
        <color theme="1"/>
        <rFont val="Calibri"/>
        <family val="2"/>
        <scheme val="minor"/>
      </rPr>
      <t>", podem não exibir etiquetas de perigo (apenas exigíveis se em transporte aéreo), sendo sinalizadas com a marca indicada:</t>
    </r>
  </si>
  <si>
    <t>TRANSPORTE PROIBIDO</t>
  </si>
  <si>
    <t>616
617</t>
  </si>
  <si>
    <t>617</t>
  </si>
  <si>
    <t>267
617</t>
  </si>
  <si>
    <t>266
271</t>
  </si>
  <si>
    <t>16
274</t>
  </si>
  <si>
    <t>645</t>
  </si>
  <si>
    <t>645
651</t>
  </si>
  <si>
    <t>105
393</t>
  </si>
  <si>
    <t>178
274
347</t>
  </si>
  <si>
    <t>178
274</t>
  </si>
  <si>
    <t>235
289</t>
  </si>
  <si>
    <t>392
397
655
662</t>
  </si>
  <si>
    <t>23
379</t>
  </si>
  <si>
    <t>378
392
653
662</t>
  </si>
  <si>
    <t>386
618
662
676</t>
  </si>
  <si>
    <t>392
652
657
662
674</t>
  </si>
  <si>
    <t>398
662</t>
  </si>
  <si>
    <t>378
392
584
653
662</t>
  </si>
  <si>
    <t>225
594</t>
  </si>
  <si>
    <t>392
662</t>
  </si>
  <si>
    <t>386
603
676</t>
  </si>
  <si>
    <t>378
392
662</t>
  </si>
  <si>
    <t>201
654
658</t>
  </si>
  <si>
    <t>386
581
662
676</t>
  </si>
  <si>
    <t>584
662</t>
  </si>
  <si>
    <t>355
655
662</t>
  </si>
  <si>
    <t>274
392
583
639
662
674</t>
  </si>
  <si>
    <t>274
582
662</t>
  </si>
  <si>
    <t>386
662
676</t>
  </si>
  <si>
    <t>386
676</t>
  </si>
  <si>
    <t>354
386
676</t>
  </si>
  <si>
    <t>640C</t>
  </si>
  <si>
    <t>324
354
386
676</t>
  </si>
  <si>
    <t xml:space="preserve">144
601
</t>
  </si>
  <si>
    <t>601
640C</t>
  </si>
  <si>
    <t>640K
664</t>
  </si>
  <si>
    <t>243
534
664</t>
  </si>
  <si>
    <t>601</t>
  </si>
  <si>
    <t>163
367</t>
  </si>
  <si>
    <t>163
367
640C</t>
  </si>
  <si>
    <t>274
640C</t>
  </si>
  <si>
    <t>163
367
650</t>
  </si>
  <si>
    <t>163
367
640C
650</t>
  </si>
  <si>
    <t>163
640C</t>
  </si>
  <si>
    <t>357
640C</t>
  </si>
  <si>
    <t>640C
664</t>
  </si>
  <si>
    <t>586</t>
  </si>
  <si>
    <t>NÃO SUBMETIDO AO ADR</t>
  </si>
  <si>
    <t>501</t>
  </si>
  <si>
    <t>602</t>
  </si>
  <si>
    <t>242</t>
  </si>
  <si>
    <t>227</t>
  </si>
  <si>
    <t>646</t>
  </si>
  <si>
    <t>592</t>
  </si>
  <si>
    <t>503</t>
  </si>
  <si>
    <t>504</t>
  </si>
  <si>
    <t>182
505</t>
  </si>
  <si>
    <t>182
183
506</t>
  </si>
  <si>
    <t>183
506</t>
  </si>
  <si>
    <t>507</t>
  </si>
  <si>
    <t xml:space="preserve">37 </t>
  </si>
  <si>
    <t>274
508</t>
  </si>
  <si>
    <t>274
350</t>
  </si>
  <si>
    <t>208</t>
  </si>
  <si>
    <t>274
351</t>
  </si>
  <si>
    <t>274
352
509</t>
  </si>
  <si>
    <t>510</t>
  </si>
  <si>
    <t>332</t>
  </si>
  <si>
    <t>274
353</t>
  </si>
  <si>
    <t>607</t>
  </si>
  <si>
    <t xml:space="preserve">354
609
</t>
  </si>
  <si>
    <t>43
274</t>
  </si>
  <si>
    <t>45
274
512</t>
  </si>
  <si>
    <t>177
274
513
587</t>
  </si>
  <si>
    <t>274
514</t>
  </si>
  <si>
    <t>274
315
515</t>
  </si>
  <si>
    <t>274
515</t>
  </si>
  <si>
    <t>47
274</t>
  </si>
  <si>
    <t>516</t>
  </si>
  <si>
    <t xml:space="preserve">43
</t>
  </si>
  <si>
    <t>588</t>
  </si>
  <si>
    <t>518</t>
  </si>
  <si>
    <t>590</t>
  </si>
  <si>
    <t>519</t>
  </si>
  <si>
    <t>520</t>
  </si>
  <si>
    <t>640I</t>
  </si>
  <si>
    <t>521</t>
  </si>
  <si>
    <t>591</t>
  </si>
  <si>
    <t>522</t>
  </si>
  <si>
    <t>386
623
676</t>
  </si>
  <si>
    <t>NÃO SUBMETIDO AO ADR
 - com exceção do 5.5.3</t>
  </si>
  <si>
    <t>523</t>
  </si>
  <si>
    <t>221
601</t>
  </si>
  <si>
    <t>228
662</t>
  </si>
  <si>
    <t>593</t>
  </si>
  <si>
    <t>524
592</t>
  </si>
  <si>
    <t>274
525</t>
  </si>
  <si>
    <t>306
611</t>
  </si>
  <si>
    <t>190
327
344
625</t>
  </si>
  <si>
    <t>274
392
662</t>
  </si>
  <si>
    <t>274
378
392
655
662</t>
  </si>
  <si>
    <t>274
662</t>
  </si>
  <si>
    <t>274
392
583
652
662
674</t>
  </si>
  <si>
    <t>392
657
662
674</t>
  </si>
  <si>
    <t>345
346
593</t>
  </si>
  <si>
    <t>274
601
640C</t>
  </si>
  <si>
    <t>274
601</t>
  </si>
  <si>
    <t>383
502</t>
  </si>
  <si>
    <t>526
592</t>
  </si>
  <si>
    <t>274
528</t>
  </si>
  <si>
    <t>524
540</t>
  </si>
  <si>
    <t>640N</t>
  </si>
  <si>
    <t xml:space="preserve">43
66
274
529 </t>
  </si>
  <si>
    <t>43
66
274
529</t>
  </si>
  <si>
    <t>530</t>
  </si>
  <si>
    <t>191
303
327
344</t>
  </si>
  <si>
    <t>198
531</t>
  </si>
  <si>
    <t>198
531
640C</t>
  </si>
  <si>
    <t>306
307</t>
  </si>
  <si>
    <t>532</t>
  </si>
  <si>
    <t>632</t>
  </si>
  <si>
    <t>632
662</t>
  </si>
  <si>
    <t>274
551</t>
  </si>
  <si>
    <t>533</t>
  </si>
  <si>
    <t>382
633
675</t>
  </si>
  <si>
    <t>168
274
542</t>
  </si>
  <si>
    <t>169</t>
  </si>
  <si>
    <t>142</t>
  </si>
  <si>
    <t>199
274
535</t>
  </si>
  <si>
    <t>536</t>
  </si>
  <si>
    <t>305</t>
  </si>
  <si>
    <t>252
644</t>
  </si>
  <si>
    <t>537</t>
  </si>
  <si>
    <t>538</t>
  </si>
  <si>
    <t>279
354</t>
  </si>
  <si>
    <t>274
539</t>
  </si>
  <si>
    <t>540</t>
  </si>
  <si>
    <t>394
541</t>
  </si>
  <si>
    <t>241
394
541</t>
  </si>
  <si>
    <t>274
596</t>
  </si>
  <si>
    <t>61
274
648</t>
  </si>
  <si>
    <t>613</t>
  </si>
  <si>
    <t>103
274</t>
  </si>
  <si>
    <t>543</t>
  </si>
  <si>
    <t>274
544</t>
  </si>
  <si>
    <t>274
561</t>
  </si>
  <si>
    <t>61
274</t>
  </si>
  <si>
    <t>597
647</t>
  </si>
  <si>
    <t>295
598</t>
  </si>
  <si>
    <t>238
295
598</t>
  </si>
  <si>
    <t>274
315
614</t>
  </si>
  <si>
    <t>274
614</t>
  </si>
  <si>
    <t>318</t>
  </si>
  <si>
    <t>545</t>
  </si>
  <si>
    <t>119</t>
  </si>
  <si>
    <t>546</t>
  </si>
  <si>
    <t>600</t>
  </si>
  <si>
    <t>314
322</t>
  </si>
  <si>
    <t>290
368</t>
  </si>
  <si>
    <t>172
317
325</t>
  </si>
  <si>
    <t>172
317
325
337</t>
  </si>
  <si>
    <t>274
315</t>
  </si>
  <si>
    <t>547</t>
  </si>
  <si>
    <t>296
635</t>
  </si>
  <si>
    <t>295
304
598</t>
  </si>
  <si>
    <t>153
648</t>
  </si>
  <si>
    <t>144
145
247</t>
  </si>
  <si>
    <t>274
335
375
601</t>
  </si>
  <si>
    <t>550</t>
  </si>
  <si>
    <t>274
665</t>
  </si>
  <si>
    <t>188
230
310
376
377
387
636</t>
  </si>
  <si>
    <t>188
230
310
360
376
377
387
390
670</t>
  </si>
  <si>
    <t>122
181
274</t>
  </si>
  <si>
    <t>122
274</t>
  </si>
  <si>
    <t>196
553</t>
  </si>
  <si>
    <t>203
305</t>
  </si>
  <si>
    <t>274
655
662</t>
  </si>
  <si>
    <t>274
593</t>
  </si>
  <si>
    <t>283
371
594</t>
  </si>
  <si>
    <t>388
666
667
669</t>
  </si>
  <si>
    <t>210
274</t>
  </si>
  <si>
    <t>216
274
601</t>
  </si>
  <si>
    <t>274
554</t>
  </si>
  <si>
    <t>274
555</t>
  </si>
  <si>
    <t>183
274</t>
  </si>
  <si>
    <t>182
274</t>
  </si>
  <si>
    <t>274
557</t>
  </si>
  <si>
    <t>274
558</t>
  </si>
  <si>
    <t>274
349</t>
  </si>
  <si>
    <t>270
511</t>
  </si>
  <si>
    <t>181
194
274</t>
  </si>
  <si>
    <t>194
274</t>
  </si>
  <si>
    <t>215
638</t>
  </si>
  <si>
    <t>217
274
601</t>
  </si>
  <si>
    <t>218
274</t>
  </si>
  <si>
    <t>219
637</t>
  </si>
  <si>
    <t>220
221
601</t>
  </si>
  <si>
    <t>226
638</t>
  </si>
  <si>
    <t>274
560</t>
  </si>
  <si>
    <t>274
643
668</t>
  </si>
  <si>
    <t>274
643</t>
  </si>
  <si>
    <t>280
289</t>
  </si>
  <si>
    <t>236
340</t>
  </si>
  <si>
    <t>237
286</t>
  </si>
  <si>
    <t>43
274
315</t>
  </si>
  <si>
    <t>274
315
562</t>
  </si>
  <si>
    <t>274
562</t>
  </si>
  <si>
    <t>274
563</t>
  </si>
  <si>
    <t>274
564</t>
  </si>
  <si>
    <t>565</t>
  </si>
  <si>
    <t>239
295</t>
  </si>
  <si>
    <t>566</t>
  </si>
  <si>
    <t>610</t>
  </si>
  <si>
    <t>207
633
675</t>
  </si>
  <si>
    <t>251
340
671</t>
  </si>
  <si>
    <t>272
274</t>
  </si>
  <si>
    <t>172
317
325
336</t>
  </si>
  <si>
    <t>172
326
336</t>
  </si>
  <si>
    <t>172
326</t>
  </si>
  <si>
    <t>172
326
337</t>
  </si>
  <si>
    <t>172
317</t>
  </si>
  <si>
    <t>274
278</t>
  </si>
  <si>
    <t>274
288</t>
  </si>
  <si>
    <t>302</t>
  </si>
  <si>
    <t>301
672</t>
  </si>
  <si>
    <t>319</t>
  </si>
  <si>
    <t>274
311</t>
  </si>
  <si>
    <t>274
311
394</t>
  </si>
  <si>
    <t>321
356</t>
  </si>
  <si>
    <t>333
664</t>
  </si>
  <si>
    <t>328
334</t>
  </si>
  <si>
    <t>328
338</t>
  </si>
  <si>
    <t>328
339</t>
  </si>
  <si>
    <t>188
230
310
348
376
377
387
636</t>
  </si>
  <si>
    <t>188
230
310
348
360
376
377
387
390
670</t>
  </si>
  <si>
    <t>274
659</t>
  </si>
  <si>
    <t>317
369</t>
  </si>
  <si>
    <t>274
379</t>
  </si>
  <si>
    <t>363
667
669</t>
  </si>
  <si>
    <t>274
386
676</t>
  </si>
  <si>
    <t>274
396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</si>
</sst>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_-* #,##0.00_-;\-* #,##0.00_-;_-* &quot;-&quot;??_-;_-@_-"/>
    <numFmt numFmtId="166" formatCode="m/d"/>
  </numFmts>
  <fonts count="91">
    <font>
      <sz val="11"/>
      <color theme="1"/>
      <name val="Calibri"/>
      <family val="2"/>
      <scheme val="minor"/>
    </font>
    <font>
      <sz val="11"/>
      <color theme="1"/>
      <name val="Calibri"/>
      <family val="2"/>
      <scheme val="minor"/>
    </font>
    <font>
      <sz val="9"/>
      <color theme="1"/>
      <name val="Calibri"/>
      <family val="2"/>
      <scheme val="minor"/>
    </font>
    <font>
      <b/>
      <sz val="9"/>
      <name val="Calibri"/>
      <family val="2"/>
      <scheme val="minor"/>
    </font>
    <font>
      <sz val="8"/>
      <color indexed="8"/>
      <name val="Calibri"/>
      <family val="2"/>
      <scheme val="minor"/>
    </font>
    <font>
      <b/>
      <sz val="9"/>
      <color indexed="8"/>
      <name val="Calibri"/>
      <family val="2"/>
      <scheme val="minor"/>
    </font>
    <font>
      <sz val="10"/>
      <name val="Times New Roman"/>
      <family val="1"/>
    </font>
    <font>
      <sz val="8"/>
      <color theme="1"/>
      <name val="Calibri"/>
      <family val="2"/>
      <scheme val="minor"/>
    </font>
    <font>
      <b/>
      <sz val="8"/>
      <name val="Calibri"/>
      <family val="2"/>
      <scheme val="minor"/>
    </font>
    <font>
      <b/>
      <sz val="8"/>
      <color theme="1"/>
      <name val="Calibri"/>
      <family val="2"/>
      <scheme val="minor"/>
    </font>
    <font>
      <b/>
      <sz val="7"/>
      <name val="Calibri"/>
      <family val="2"/>
      <scheme val="minor"/>
    </font>
    <font>
      <sz val="11"/>
      <name val="Times New Roman"/>
      <family val="1"/>
    </font>
    <font>
      <sz val="9"/>
      <name val="Arial"/>
      <family val="2"/>
    </font>
    <font>
      <sz val="10"/>
      <color theme="1"/>
      <name val="Calibri"/>
      <family val="2"/>
      <scheme val="minor"/>
    </font>
    <font>
      <i/>
      <sz val="10"/>
      <color theme="1"/>
      <name val="Calibri"/>
      <family val="2"/>
      <scheme val="minor"/>
    </font>
    <font>
      <u/>
      <sz val="10"/>
      <color theme="1"/>
      <name val="Calibri"/>
      <family val="2"/>
      <scheme val="minor"/>
    </font>
    <font>
      <sz val="11"/>
      <name val="Calibri"/>
      <family val="2"/>
      <scheme val="minor"/>
    </font>
    <font>
      <sz val="10"/>
      <color theme="1"/>
      <name val="Calibri Light"/>
      <family val="2"/>
    </font>
    <font>
      <sz val="12"/>
      <color theme="1"/>
      <name val="Calibri"/>
      <family val="2"/>
      <scheme val="minor"/>
    </font>
    <font>
      <sz val="12"/>
      <color theme="1"/>
      <name val="Calibri Light"/>
      <family val="2"/>
    </font>
    <font>
      <b/>
      <sz val="10"/>
      <color theme="1"/>
      <name val="Calibri"/>
      <family val="2"/>
      <scheme val="minor"/>
    </font>
    <font>
      <vertAlign val="subscript"/>
      <sz val="10"/>
      <color theme="1"/>
      <name val="Calibri"/>
      <family val="2"/>
      <scheme val="minor"/>
    </font>
    <font>
      <vertAlign val="superscript"/>
      <sz val="10"/>
      <color theme="1"/>
      <name val="Calibri"/>
      <family val="2"/>
      <scheme val="minor"/>
    </font>
    <font>
      <b/>
      <sz val="9"/>
      <color rgb="FF000000"/>
      <name val="Calibri"/>
      <family val="2"/>
      <scheme val="minor"/>
    </font>
    <font>
      <sz val="9"/>
      <color rgb="FF000000"/>
      <name val="Calibri Light"/>
      <family val="2"/>
    </font>
    <font>
      <i/>
      <sz val="9"/>
      <color rgb="FF000000"/>
      <name val="Calibri Light"/>
      <family val="2"/>
    </font>
    <font>
      <b/>
      <sz val="7"/>
      <color rgb="FF000000"/>
      <name val="Times New Roman"/>
      <family val="1"/>
    </font>
    <font>
      <b/>
      <sz val="12"/>
      <color theme="1"/>
      <name val="Calibri"/>
      <family val="2"/>
      <scheme val="minor"/>
    </font>
    <font>
      <b/>
      <sz val="12"/>
      <color theme="1"/>
      <name val="Calibri"/>
      <family val="2"/>
    </font>
    <font>
      <sz val="10"/>
      <name val="Arial"/>
      <family val="2"/>
    </font>
    <font>
      <sz val="10"/>
      <name val="Calibri"/>
      <family val="2"/>
      <scheme val="minor"/>
    </font>
    <font>
      <sz val="9"/>
      <name val="Helvetica"/>
    </font>
    <font>
      <b/>
      <sz val="10"/>
      <name val="Arial"/>
      <family val="2"/>
    </font>
    <font>
      <sz val="11"/>
      <color theme="1"/>
      <name val="Arial"/>
      <family val="2"/>
    </font>
    <font>
      <b/>
      <sz val="16"/>
      <color indexed="9"/>
      <name val="Arial"/>
      <family val="2"/>
    </font>
    <font>
      <b/>
      <sz val="16"/>
      <color theme="0"/>
      <name val="Arial"/>
      <family val="2"/>
    </font>
    <font>
      <b/>
      <sz val="12"/>
      <color theme="0"/>
      <name val="Arial"/>
      <family val="2"/>
    </font>
    <font>
      <b/>
      <sz val="12"/>
      <color indexed="9"/>
      <name val="Arial"/>
      <family val="2"/>
    </font>
    <font>
      <sz val="10"/>
      <name val="Verdana"/>
      <family val="2"/>
    </font>
    <font>
      <b/>
      <sz val="12"/>
      <name val="Arial"/>
      <family val="2"/>
    </font>
    <font>
      <b/>
      <sz val="12"/>
      <color theme="1"/>
      <name val="Arial"/>
      <family val="2"/>
    </font>
    <font>
      <b/>
      <sz val="10"/>
      <name val="Verdana"/>
      <family val="2"/>
    </font>
    <font>
      <sz val="10"/>
      <color theme="1"/>
      <name val="Arial"/>
      <family val="2"/>
    </font>
    <font>
      <sz val="11"/>
      <color rgb="FF1F497D"/>
      <name val="Calibri"/>
      <family val="2"/>
    </font>
    <font>
      <b/>
      <sz val="10"/>
      <color theme="1"/>
      <name val="Arial"/>
      <family val="2"/>
    </font>
    <font>
      <b/>
      <sz val="10"/>
      <color indexed="8"/>
      <name val="Arial"/>
      <family val="2"/>
    </font>
    <font>
      <sz val="10"/>
      <color indexed="8"/>
      <name val="Arial"/>
      <family val="2"/>
    </font>
    <font>
      <vertAlign val="subscript"/>
      <sz val="10"/>
      <color indexed="8"/>
      <name val="Arial"/>
      <family val="2"/>
    </font>
    <font>
      <vertAlign val="subscript"/>
      <sz val="9"/>
      <name val="Arial"/>
      <family val="2"/>
    </font>
    <font>
      <b/>
      <vertAlign val="subscript"/>
      <sz val="10"/>
      <color indexed="8"/>
      <name val="Arial"/>
      <family val="2"/>
    </font>
    <font>
      <b/>
      <vertAlign val="subscript"/>
      <sz val="9"/>
      <name val="Arial"/>
      <family val="2"/>
    </font>
    <font>
      <sz val="10"/>
      <color rgb="FFFF0000"/>
      <name val="Arial"/>
      <family val="2"/>
    </font>
    <font>
      <b/>
      <sz val="10"/>
      <color indexed="10"/>
      <name val="Arial"/>
      <family val="2"/>
    </font>
    <font>
      <i/>
      <sz val="10"/>
      <color theme="1"/>
      <name val="Arial"/>
      <family val="2"/>
    </font>
    <font>
      <sz val="10"/>
      <color indexed="10"/>
      <name val="Arial"/>
      <family val="2"/>
    </font>
    <font>
      <vertAlign val="subscript"/>
      <sz val="10"/>
      <name val="Arial"/>
      <family val="2"/>
    </font>
    <font>
      <sz val="10"/>
      <color indexed="9"/>
      <name val="Arial"/>
      <family val="2"/>
    </font>
    <font>
      <b/>
      <sz val="11"/>
      <color rgb="FFFF0000"/>
      <name val="Arial"/>
      <family val="2"/>
    </font>
    <font>
      <sz val="11"/>
      <color rgb="FFFF0000"/>
      <name val="Calibri (Body)"/>
    </font>
    <font>
      <sz val="11"/>
      <name val="Calibri (Body)"/>
    </font>
    <font>
      <b/>
      <sz val="9"/>
      <color rgb="FF000000"/>
      <name val="Calibri Light"/>
      <family val="2"/>
    </font>
    <font>
      <b/>
      <sz val="9"/>
      <color theme="1"/>
      <name val="Calibri"/>
      <family val="2"/>
      <scheme val="minor"/>
    </font>
    <font>
      <u/>
      <sz val="11"/>
      <color theme="10"/>
      <name val="Calibri"/>
      <family val="2"/>
      <scheme val="minor"/>
    </font>
    <font>
      <sz val="11"/>
      <color rgb="FF4B4B4B"/>
      <name val="Arial"/>
      <family val="2"/>
    </font>
    <font>
      <b/>
      <sz val="11"/>
      <color theme="1"/>
      <name val="Calibri"/>
      <family val="2"/>
      <scheme val="minor"/>
    </font>
    <font>
      <sz val="10"/>
      <name val="Arial"/>
    </font>
    <font>
      <i/>
      <sz val="10"/>
      <color indexed="8"/>
      <name val="Arial"/>
      <family val="2"/>
    </font>
    <font>
      <sz val="9"/>
      <color indexed="81"/>
      <name val="Tahoma"/>
      <family val="2"/>
    </font>
    <font>
      <b/>
      <sz val="9"/>
      <color indexed="81"/>
      <name val="Tahoma"/>
      <family val="2"/>
    </font>
    <font>
      <sz val="12"/>
      <color indexed="81"/>
      <name val="Calibri"/>
      <family val="2"/>
      <scheme val="minor"/>
    </font>
    <font>
      <b/>
      <sz val="12"/>
      <color indexed="81"/>
      <name val="Calibri"/>
      <family val="2"/>
      <scheme val="minor"/>
    </font>
    <font>
      <b/>
      <sz val="10"/>
      <name val="Calibri"/>
      <family val="2"/>
      <scheme val="minor"/>
    </font>
    <font>
      <sz val="11"/>
      <color theme="10"/>
      <name val="Calibri"/>
      <family val="2"/>
      <scheme val="minor"/>
    </font>
    <font>
      <b/>
      <sz val="11"/>
      <color theme="1"/>
      <name val="Arial"/>
      <family val="2"/>
    </font>
    <font>
      <sz val="8"/>
      <name val="Arial"/>
      <family val="2"/>
    </font>
    <font>
      <sz val="10"/>
      <color theme="1"/>
      <name val="Verdana"/>
      <family val="2"/>
    </font>
    <font>
      <b/>
      <sz val="11"/>
      <name val="Verdana"/>
      <family val="2"/>
    </font>
    <font>
      <sz val="12"/>
      <color theme="1"/>
      <name val="Arial"/>
      <family val="2"/>
    </font>
    <font>
      <vertAlign val="subscript"/>
      <sz val="12"/>
      <color indexed="8"/>
      <name val="Arial"/>
      <family val="2"/>
    </font>
    <font>
      <sz val="12"/>
      <color indexed="8"/>
      <name val="Arial"/>
      <family val="2"/>
    </font>
    <font>
      <sz val="12"/>
      <name val="Arial"/>
      <family val="2"/>
    </font>
    <font>
      <vertAlign val="subscript"/>
      <sz val="12"/>
      <name val="Arial"/>
      <family val="2"/>
    </font>
    <font>
      <b/>
      <sz val="11"/>
      <color indexed="8"/>
      <name val="Calibri"/>
      <family val="2"/>
    </font>
    <font>
      <b/>
      <sz val="12"/>
      <color indexed="8"/>
      <name val="Calibri"/>
      <family val="2"/>
    </font>
    <font>
      <vertAlign val="superscript"/>
      <sz val="11"/>
      <color theme="1"/>
      <name val="Calibri"/>
      <family val="2"/>
      <scheme val="minor"/>
    </font>
    <font>
      <u/>
      <vertAlign val="superscript"/>
      <sz val="11"/>
      <color theme="1"/>
      <name val="Calibri"/>
      <family val="2"/>
      <scheme val="minor"/>
    </font>
    <font>
      <u/>
      <vertAlign val="superscript"/>
      <sz val="9"/>
      <color rgb="FF000000"/>
      <name val="Calibri"/>
      <family val="2"/>
      <scheme val="minor"/>
    </font>
    <font>
      <i/>
      <sz val="9"/>
      <color rgb="FF000000"/>
      <name val="Calibri"/>
      <family val="2"/>
      <scheme val="minor"/>
    </font>
    <font>
      <i/>
      <sz val="9"/>
      <color theme="1"/>
      <name val="Calibri"/>
      <family val="2"/>
      <scheme val="minor"/>
    </font>
    <font>
      <u/>
      <sz val="11"/>
      <color theme="1"/>
      <name val="Calibri"/>
      <family val="2"/>
      <scheme val="minor"/>
    </font>
    <font>
      <sz val="6"/>
      <color theme="1"/>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rgb="FFF2F2F2"/>
        <bgColor indexed="64"/>
      </patternFill>
    </fill>
    <fill>
      <patternFill patternType="solid">
        <fgColor theme="0" tint="-0.14999847407452621"/>
        <bgColor indexed="64"/>
      </patternFill>
    </fill>
    <fill>
      <patternFill patternType="solid">
        <fgColor indexed="8"/>
        <bgColor indexed="64"/>
      </patternFill>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
      <patternFill patternType="solid">
        <fgColor rgb="FFFF9900"/>
        <bgColor indexed="64"/>
      </patternFill>
    </fill>
    <fill>
      <patternFill patternType="solid">
        <fgColor rgb="FF00B050"/>
        <bgColor indexed="64"/>
      </patternFill>
    </fill>
    <fill>
      <patternFill patternType="solid">
        <fgColor theme="8" tint="0.39997558519241921"/>
        <bgColor indexed="64"/>
      </patternFill>
    </fill>
    <fill>
      <patternFill patternType="solid">
        <fgColor theme="5" tint="0.79998168889431442"/>
        <bgColor indexed="64"/>
      </patternFill>
    </fill>
  </fills>
  <borders count="52">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medium">
        <color auto="1"/>
      </right>
      <top style="medium">
        <color auto="1"/>
      </top>
      <bottom/>
      <diagonal/>
    </border>
    <border>
      <left style="medium">
        <color auto="1"/>
      </left>
      <right style="thin">
        <color theme="1"/>
      </right>
      <top/>
      <bottom/>
      <diagonal/>
    </border>
    <border>
      <left style="thin">
        <color theme="1"/>
      </left>
      <right style="thin">
        <color theme="1"/>
      </right>
      <top/>
      <bottom/>
      <diagonal/>
    </border>
    <border>
      <left style="thin">
        <color theme="1"/>
      </left>
      <right style="medium">
        <color auto="1"/>
      </right>
      <top/>
      <bottom/>
      <diagonal/>
    </border>
    <border>
      <left style="medium">
        <color auto="1"/>
      </left>
      <right style="thin">
        <color theme="1"/>
      </right>
      <top/>
      <bottom style="medium">
        <color auto="1"/>
      </bottom>
      <diagonal/>
    </border>
    <border>
      <left style="thin">
        <color theme="1"/>
      </left>
      <right style="thin">
        <color theme="1"/>
      </right>
      <top/>
      <bottom style="medium">
        <color auto="1"/>
      </bottom>
      <diagonal/>
    </border>
    <border>
      <left style="thin">
        <color theme="1"/>
      </left>
      <right style="medium">
        <color auto="1"/>
      </right>
      <top/>
      <bottom style="medium">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thin">
        <color theme="1"/>
      </left>
      <right/>
      <top/>
      <bottom/>
      <diagonal/>
    </border>
    <border>
      <left style="thin">
        <color theme="1"/>
      </left>
      <right/>
      <top style="medium">
        <color auto="1"/>
      </top>
      <bottom/>
      <diagonal/>
    </border>
    <border>
      <left/>
      <right/>
      <top style="medium">
        <color auto="1"/>
      </top>
      <bottom/>
      <diagonal/>
    </border>
    <border>
      <left/>
      <right style="thin">
        <color theme="1"/>
      </right>
      <top style="medium">
        <color auto="1"/>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1"/>
      </left>
      <right/>
      <top/>
      <bottom style="medium">
        <color auto="1"/>
      </bottom>
      <diagonal/>
    </border>
    <border>
      <left style="thin">
        <color indexed="64"/>
      </left>
      <right/>
      <top/>
      <bottom style="thin">
        <color indexed="64"/>
      </bottom>
      <diagonal/>
    </border>
    <border>
      <left style="thin">
        <color indexed="64"/>
      </left>
      <right/>
      <top/>
      <bottom/>
      <diagonal/>
    </border>
    <border>
      <left/>
      <right style="double">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indexed="64"/>
      </bottom>
      <diagonal/>
    </border>
    <border>
      <left/>
      <right style="thin">
        <color indexed="64"/>
      </right>
      <top/>
      <bottom/>
      <diagonal/>
    </border>
    <border>
      <left style="thin">
        <color indexed="64"/>
      </left>
      <right style="thin">
        <color theme="1"/>
      </right>
      <top/>
      <bottom/>
      <diagonal/>
    </border>
    <border>
      <left style="thin">
        <color indexed="64"/>
      </left>
      <right style="thin">
        <color theme="1"/>
      </right>
      <top/>
      <bottom style="medium">
        <color auto="1"/>
      </bottom>
      <diagonal/>
    </border>
  </borders>
  <cellStyleXfs count="20">
    <xf numFmtId="0" fontId="0" fillId="0" borderId="0"/>
    <xf numFmtId="0" fontId="1" fillId="0" borderId="0"/>
    <xf numFmtId="0" fontId="6" fillId="0" borderId="0"/>
    <xf numFmtId="0" fontId="11" fillId="0" borderId="13" applyNumberFormat="0" applyFill="0" applyBorder="0" applyProtection="0">
      <alignment horizontal="center" vertical="top"/>
    </xf>
    <xf numFmtId="0" fontId="1" fillId="0" borderId="0"/>
    <xf numFmtId="0" fontId="12" fillId="0" borderId="0"/>
    <xf numFmtId="165" fontId="29" fillId="0" borderId="0" applyFont="0" applyFill="0" applyBorder="0" applyAlignment="0" applyProtection="0"/>
    <xf numFmtId="0" fontId="29" fillId="0" borderId="0"/>
    <xf numFmtId="0" fontId="31" fillId="0" borderId="0"/>
    <xf numFmtId="0" fontId="31" fillId="0" borderId="0"/>
    <xf numFmtId="0" fontId="29" fillId="0" borderId="0"/>
    <xf numFmtId="0" fontId="29" fillId="0" borderId="0"/>
    <xf numFmtId="0" fontId="29" fillId="0" borderId="0"/>
    <xf numFmtId="0" fontId="62" fillId="0" borderId="0" applyNumberFormat="0" applyFill="0" applyBorder="0" applyAlignment="0" applyProtection="0"/>
    <xf numFmtId="0" fontId="65" fillId="0" borderId="0"/>
    <xf numFmtId="0" fontId="1" fillId="0" borderId="0"/>
    <xf numFmtId="0" fontId="62" fillId="0" borderId="0" applyNumberFormat="0" applyFill="0" applyBorder="0" applyAlignment="0" applyProtection="0"/>
    <xf numFmtId="0" fontId="6" fillId="0" borderId="0"/>
    <xf numFmtId="0" fontId="38" fillId="0" borderId="0"/>
    <xf numFmtId="0" fontId="38" fillId="0" borderId="0"/>
  </cellStyleXfs>
  <cellXfs count="479">
    <xf numFmtId="0" fontId="0" fillId="0" borderId="0" xfId="0"/>
    <xf numFmtId="0" fontId="2" fillId="0" borderId="0" xfId="1" applyFont="1"/>
    <xf numFmtId="0" fontId="8" fillId="2" borderId="4" xfId="1" quotePrefix="1" applyNumberFormat="1" applyFont="1" applyFill="1" applyBorder="1" applyAlignment="1" applyProtection="1">
      <alignment horizontal="center" vertical="center" wrapText="1"/>
    </xf>
    <xf numFmtId="0" fontId="8" fillId="2" borderId="6" xfId="1" quotePrefix="1" applyNumberFormat="1" applyFont="1" applyFill="1" applyBorder="1" applyAlignment="1" applyProtection="1">
      <alignment horizontal="center" vertical="center" wrapText="1"/>
    </xf>
    <xf numFmtId="0" fontId="9" fillId="2" borderId="7" xfId="1" applyFont="1" applyFill="1" applyBorder="1" applyAlignment="1">
      <alignment horizontal="center" vertical="center" wrapText="1"/>
    </xf>
    <xf numFmtId="0" fontId="8" fillId="2" borderId="8" xfId="1" applyNumberFormat="1" applyFont="1" applyFill="1" applyBorder="1" applyAlignment="1" applyProtection="1">
      <alignment horizontal="center" vertical="center" wrapText="1"/>
    </xf>
    <xf numFmtId="0" fontId="2" fillId="0" borderId="0" xfId="1" applyFont="1" applyFill="1" applyAlignment="1">
      <alignment wrapText="1"/>
    </xf>
    <xf numFmtId="0" fontId="2" fillId="0" borderId="0" xfId="1" applyFont="1" applyAlignment="1">
      <alignment vertical="top" wrapText="1"/>
    </xf>
    <xf numFmtId="0" fontId="2" fillId="0" borderId="0" xfId="1" applyFont="1" applyAlignment="1">
      <alignment horizontal="left" wrapText="1"/>
    </xf>
    <xf numFmtId="0" fontId="13" fillId="0" borderId="0" xfId="1" applyFont="1"/>
    <xf numFmtId="0" fontId="13" fillId="0" borderId="0" xfId="1" applyFont="1" applyFill="1" applyAlignment="1">
      <alignment wrapText="1"/>
    </xf>
    <xf numFmtId="0" fontId="13" fillId="0" borderId="0" xfId="1" applyFont="1" applyAlignment="1">
      <alignment vertical="top" wrapText="1"/>
    </xf>
    <xf numFmtId="0" fontId="13" fillId="0" borderId="0" xfId="1" applyFont="1" applyAlignment="1">
      <alignment horizontal="center" wrapText="1"/>
    </xf>
    <xf numFmtId="0" fontId="13" fillId="0" borderId="0" xfId="1" applyFont="1" applyAlignment="1">
      <alignment horizontal="center" vertical="top" wrapText="1"/>
    </xf>
    <xf numFmtId="0" fontId="13" fillId="0" borderId="0" xfId="1" applyFont="1" applyAlignment="1">
      <alignment horizontal="left" vertical="top" wrapText="1"/>
    </xf>
    <xf numFmtId="0" fontId="13" fillId="0" borderId="0" xfId="1" applyFont="1" applyAlignment="1">
      <alignment horizontal="left" wrapText="1"/>
    </xf>
    <xf numFmtId="0" fontId="0" fillId="0" borderId="0" xfId="0" applyAlignment="1">
      <alignment wrapText="1"/>
    </xf>
    <xf numFmtId="0" fontId="17" fillId="0" borderId="20" xfId="0" applyFont="1" applyBorder="1" applyAlignment="1">
      <alignment horizontal="center" vertical="center" wrapText="1"/>
    </xf>
    <xf numFmtId="0" fontId="17" fillId="0" borderId="21" xfId="0" applyFont="1" applyBorder="1" applyAlignment="1">
      <alignment horizontal="justify" vertical="center" wrapText="1"/>
    </xf>
    <xf numFmtId="0" fontId="18" fillId="0" borderId="0" xfId="0" applyFont="1"/>
    <xf numFmtId="0" fontId="20" fillId="5" borderId="18" xfId="0" applyFont="1" applyFill="1" applyBorder="1" applyAlignment="1">
      <alignment horizontal="center" vertical="center" wrapText="1"/>
    </xf>
    <xf numFmtId="0" fontId="20" fillId="5" borderId="19" xfId="0" applyFont="1" applyFill="1" applyBorder="1" applyAlignment="1">
      <alignment horizontal="center" vertical="center" wrapText="1"/>
    </xf>
    <xf numFmtId="0" fontId="13" fillId="0" borderId="0" xfId="1" applyFont="1" applyFill="1" applyAlignment="1">
      <alignment horizontal="left" vertical="top" wrapText="1"/>
    </xf>
    <xf numFmtId="0" fontId="13" fillId="0" borderId="0" xfId="1" applyFont="1" applyFill="1" applyAlignment="1">
      <alignment horizontal="left" wrapText="1"/>
    </xf>
    <xf numFmtId="0" fontId="2" fillId="0" borderId="0" xfId="1" applyFont="1" applyFill="1" applyAlignment="1">
      <alignment horizontal="left" wrapText="1"/>
    </xf>
    <xf numFmtId="0" fontId="8" fillId="2" borderId="5" xfId="1" quotePrefix="1" applyNumberFormat="1" applyFont="1" applyFill="1" applyBorder="1" applyAlignment="1" applyProtection="1">
      <alignment horizontal="center" vertical="center" wrapText="1"/>
    </xf>
    <xf numFmtId="0" fontId="13" fillId="0" borderId="0" xfId="1" applyFont="1" applyFill="1" applyAlignment="1">
      <alignment horizontal="center" vertical="top" wrapText="1"/>
    </xf>
    <xf numFmtId="0" fontId="13" fillId="0" borderId="0" xfId="1" applyFont="1" applyFill="1" applyAlignment="1">
      <alignment horizontal="center" wrapText="1"/>
    </xf>
    <xf numFmtId="0" fontId="2" fillId="0" borderId="0" xfId="1" applyFont="1" applyFill="1" applyAlignment="1">
      <alignment horizontal="center" wrapText="1"/>
    </xf>
    <xf numFmtId="0" fontId="13" fillId="3" borderId="0" xfId="1" applyFont="1" applyFill="1" applyAlignment="1">
      <alignment wrapText="1"/>
    </xf>
    <xf numFmtId="0" fontId="13" fillId="4" borderId="0" xfId="1" applyFont="1" applyFill="1" applyAlignment="1">
      <alignment wrapText="1"/>
    </xf>
    <xf numFmtId="0" fontId="13" fillId="4" borderId="0" xfId="1" applyFont="1" applyFill="1" applyAlignment="1">
      <alignment vertical="top" wrapText="1"/>
    </xf>
    <xf numFmtId="0" fontId="0" fillId="0" borderId="0" xfId="0" applyAlignment="1">
      <alignment vertical="top"/>
    </xf>
    <xf numFmtId="0" fontId="2" fillId="0" borderId="0" xfId="1" applyFont="1" applyAlignment="1">
      <alignment wrapText="1"/>
    </xf>
    <xf numFmtId="0" fontId="2" fillId="0" borderId="0" xfId="1" applyFont="1" applyAlignment="1">
      <alignmen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2" fillId="0" borderId="0" xfId="1" applyFont="1" applyAlignment="1">
      <alignment horizontal="center" wrapText="1"/>
    </xf>
    <xf numFmtId="0" fontId="13" fillId="0" borderId="0" xfId="1" applyFont="1" applyAlignment="1">
      <alignment wrapText="1"/>
    </xf>
    <xf numFmtId="0" fontId="9" fillId="2" borderId="9" xfId="1" applyFont="1" applyFill="1" applyBorder="1" applyAlignment="1">
      <alignment horizontal="center" vertical="top" wrapText="1"/>
    </xf>
    <xf numFmtId="0" fontId="2" fillId="0" borderId="0" xfId="1" applyFont="1" applyAlignment="1">
      <alignment horizontal="center" vertical="top" wrapText="1"/>
    </xf>
    <xf numFmtId="0" fontId="15" fillId="0" borderId="13" xfId="1" applyNumberFormat="1" applyFont="1" applyFill="1" applyBorder="1" applyAlignment="1" applyProtection="1">
      <alignment horizontal="center" vertical="top" wrapText="1"/>
    </xf>
    <xf numFmtId="0" fontId="8" fillId="2" borderId="26" xfId="1" quotePrefix="1" applyNumberFormat="1" applyFont="1" applyFill="1" applyBorder="1" applyAlignment="1" applyProtection="1">
      <alignment vertical="center" wrapText="1"/>
    </xf>
    <xf numFmtId="0" fontId="7" fillId="0" borderId="0" xfId="1" quotePrefix="1" applyFont="1" applyAlignment="1">
      <alignment vertical="center" wrapText="1"/>
    </xf>
    <xf numFmtId="0" fontId="23" fillId="0" borderId="0" xfId="0" applyFont="1" applyAlignment="1">
      <alignment horizontal="left" vertical="center"/>
    </xf>
    <xf numFmtId="0" fontId="23" fillId="0" borderId="0" xfId="0" applyFont="1" applyAlignment="1">
      <alignment vertical="center"/>
    </xf>
    <xf numFmtId="0" fontId="27" fillId="5" borderId="31" xfId="0" applyFont="1" applyFill="1" applyBorder="1" applyAlignment="1">
      <alignment horizontal="center" vertical="center" wrapText="1"/>
    </xf>
    <xf numFmtId="0" fontId="27" fillId="5" borderId="32" xfId="0" applyFont="1" applyFill="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justify" vertical="center" wrapText="1"/>
    </xf>
    <xf numFmtId="0" fontId="19" fillId="0" borderId="35" xfId="0" applyFont="1" applyBorder="1" applyAlignment="1">
      <alignment horizontal="left" vertical="center" wrapText="1"/>
    </xf>
    <xf numFmtId="0" fontId="19" fillId="0" borderId="34" xfId="0" applyFont="1" applyBorder="1" applyAlignment="1">
      <alignment horizontal="left" vertical="center" wrapText="1"/>
    </xf>
    <xf numFmtId="0" fontId="17" fillId="0" borderId="31" xfId="0" applyFont="1" applyFill="1" applyBorder="1" applyAlignment="1">
      <alignment horizontal="center" vertical="center" wrapText="1"/>
    </xf>
    <xf numFmtId="0" fontId="17" fillId="0" borderId="32" xfId="0" applyFont="1" applyFill="1" applyBorder="1" applyAlignment="1">
      <alignment horizontal="justify" vertical="center" wrapText="1"/>
    </xf>
    <xf numFmtId="0" fontId="28" fillId="0" borderId="31" xfId="0" applyFont="1" applyBorder="1" applyAlignment="1">
      <alignment horizontal="center" vertical="center" wrapText="1"/>
    </xf>
    <xf numFmtId="0" fontId="28" fillId="0" borderId="32" xfId="0" applyFont="1" applyBorder="1" applyAlignment="1">
      <alignment horizontal="center" vertical="center" wrapText="1"/>
    </xf>
    <xf numFmtId="0" fontId="27" fillId="0" borderId="33" xfId="0" applyFont="1" applyBorder="1" applyAlignment="1">
      <alignment vertical="center" wrapText="1"/>
    </xf>
    <xf numFmtId="0" fontId="28" fillId="0" borderId="33" xfId="0" applyFont="1" applyBorder="1" applyAlignment="1">
      <alignment horizontal="left" vertical="center" wrapText="1"/>
    </xf>
    <xf numFmtId="0" fontId="19" fillId="0" borderId="34" xfId="0" applyFont="1" applyBorder="1" applyAlignment="1">
      <alignment vertical="center" wrapText="1"/>
    </xf>
    <xf numFmtId="0" fontId="0" fillId="0" borderId="0" xfId="0" applyAlignment="1">
      <alignment vertical="top" wrapText="1"/>
    </xf>
    <xf numFmtId="0" fontId="0" fillId="3" borderId="0" xfId="0" applyFill="1" applyAlignment="1">
      <alignment wrapText="1"/>
    </xf>
    <xf numFmtId="164" fontId="13" fillId="0" borderId="10" xfId="1" applyNumberFormat="1" applyFont="1" applyFill="1" applyBorder="1" applyAlignment="1" applyProtection="1">
      <alignment horizontal="center" vertical="top" wrapText="1"/>
    </xf>
    <xf numFmtId="0" fontId="13" fillId="0" borderId="11" xfId="1" quotePrefix="1" applyFont="1" applyFill="1" applyBorder="1" applyAlignment="1">
      <alignment vertical="top" wrapText="1"/>
    </xf>
    <xf numFmtId="0" fontId="13" fillId="0" borderId="11" xfId="1" applyNumberFormat="1" applyFont="1" applyFill="1" applyBorder="1" applyAlignment="1" applyProtection="1">
      <alignment horizontal="center" vertical="top" wrapText="1"/>
    </xf>
    <xf numFmtId="0" fontId="13" fillId="0" borderId="11" xfId="1" quotePrefix="1" applyNumberFormat="1" applyFont="1" applyFill="1" applyBorder="1" applyAlignment="1" applyProtection="1">
      <alignment horizontal="center" vertical="top" wrapText="1"/>
    </xf>
    <xf numFmtId="0" fontId="13" fillId="0" borderId="11" xfId="1" applyNumberFormat="1" applyFont="1" applyFill="1" applyBorder="1" applyAlignment="1" applyProtection="1">
      <alignment horizontal="left" vertical="top" wrapText="1"/>
    </xf>
    <xf numFmtId="164" fontId="13" fillId="0" borderId="12" xfId="1" applyNumberFormat="1" applyFont="1" applyFill="1" applyBorder="1" applyAlignment="1" applyProtection="1">
      <alignment horizontal="center" vertical="top" wrapText="1"/>
    </xf>
    <xf numFmtId="0" fontId="13" fillId="0" borderId="13" xfId="1" quotePrefix="1" applyFont="1" applyFill="1" applyBorder="1" applyAlignment="1">
      <alignment vertical="top" wrapText="1"/>
    </xf>
    <xf numFmtId="0" fontId="13" fillId="0" borderId="13" xfId="1" applyNumberFormat="1" applyFont="1" applyFill="1" applyBorder="1" applyAlignment="1" applyProtection="1">
      <alignment horizontal="center" vertical="top" wrapText="1"/>
    </xf>
    <xf numFmtId="0" fontId="13" fillId="0" borderId="13" xfId="1" quotePrefix="1" applyNumberFormat="1" applyFont="1" applyFill="1" applyBorder="1" applyAlignment="1" applyProtection="1">
      <alignment horizontal="center" vertical="top" wrapText="1"/>
    </xf>
    <xf numFmtId="0" fontId="13" fillId="0" borderId="13" xfId="1" applyNumberFormat="1" applyFont="1" applyFill="1" applyBorder="1" applyAlignment="1" applyProtection="1">
      <alignment horizontal="left" vertical="top" wrapText="1"/>
    </xf>
    <xf numFmtId="164" fontId="13" fillId="0" borderId="14" xfId="1" applyNumberFormat="1" applyFont="1" applyFill="1" applyBorder="1" applyAlignment="1" applyProtection="1">
      <alignment horizontal="center" vertical="top" wrapText="1"/>
    </xf>
    <xf numFmtId="0" fontId="13" fillId="0" borderId="13" xfId="1" applyFont="1" applyFill="1" applyBorder="1" applyAlignment="1">
      <alignment vertical="top" wrapText="1"/>
    </xf>
    <xf numFmtId="0" fontId="13" fillId="0" borderId="13" xfId="1" quotePrefix="1" applyNumberFormat="1" applyFont="1" applyFill="1" applyBorder="1" applyAlignment="1" applyProtection="1">
      <alignment horizontal="left" vertical="top" wrapText="1"/>
    </xf>
    <xf numFmtId="0" fontId="13" fillId="0" borderId="13" xfId="1" quotePrefix="1" applyFont="1" applyFill="1" applyBorder="1" applyAlignment="1">
      <alignment horizontal="left" vertical="top" wrapText="1"/>
    </xf>
    <xf numFmtId="0" fontId="13" fillId="0" borderId="13" xfId="1" applyNumberFormat="1" applyFont="1" applyFill="1" applyBorder="1" applyAlignment="1" applyProtection="1">
      <alignment horizontal="left" vertical="top"/>
    </xf>
    <xf numFmtId="164" fontId="13" fillId="0" borderId="14" xfId="1" applyNumberFormat="1" applyFont="1" applyFill="1" applyBorder="1" applyAlignment="1" applyProtection="1">
      <alignment horizontal="center" vertical="top"/>
    </xf>
    <xf numFmtId="49" fontId="13" fillId="0" borderId="13" xfId="1" applyNumberFormat="1" applyFont="1" applyFill="1" applyBorder="1" applyAlignment="1" applyProtection="1">
      <alignment horizontal="center" vertical="top" wrapText="1"/>
    </xf>
    <xf numFmtId="49" fontId="13" fillId="0" borderId="13" xfId="1" applyNumberFormat="1" applyFont="1" applyFill="1" applyBorder="1" applyAlignment="1" applyProtection="1">
      <alignment horizontal="center" vertical="top"/>
    </xf>
    <xf numFmtId="0" fontId="13" fillId="0" borderId="13" xfId="1" applyFont="1" applyFill="1" applyBorder="1" applyAlignment="1">
      <alignment horizontal="left" vertical="top" wrapText="1"/>
    </xf>
    <xf numFmtId="0" fontId="2" fillId="0" borderId="13" xfId="1" applyNumberFormat="1" applyFont="1" applyFill="1" applyBorder="1" applyAlignment="1" applyProtection="1">
      <alignment horizontal="left" vertical="top" wrapText="1"/>
    </xf>
    <xf numFmtId="49" fontId="13" fillId="0" borderId="11" xfId="1" applyNumberFormat="1" applyFont="1" applyFill="1" applyBorder="1" applyAlignment="1" applyProtection="1">
      <alignment horizontal="center" vertical="top" wrapText="1"/>
    </xf>
    <xf numFmtId="49" fontId="13" fillId="0" borderId="13" xfId="1" quotePrefix="1" applyNumberFormat="1" applyFont="1" applyFill="1" applyBorder="1" applyAlignment="1">
      <alignment vertical="top" wrapText="1"/>
    </xf>
    <xf numFmtId="49" fontId="13" fillId="0" borderId="13" xfId="1" applyNumberFormat="1" applyFont="1" applyFill="1" applyBorder="1" applyAlignment="1">
      <alignment vertical="top" wrapText="1"/>
    </xf>
    <xf numFmtId="0" fontId="13" fillId="0" borderId="13" xfId="1" applyFont="1" applyFill="1" applyBorder="1" applyAlignment="1">
      <alignment horizontal="center" vertical="top" wrapText="1"/>
    </xf>
    <xf numFmtId="0" fontId="13" fillId="0" borderId="14" xfId="1" applyFont="1" applyFill="1" applyBorder="1" applyAlignment="1">
      <alignment horizontal="center" vertical="top" wrapText="1"/>
    </xf>
    <xf numFmtId="0" fontId="15" fillId="0" borderId="13" xfId="1" applyFont="1" applyFill="1" applyBorder="1" applyAlignment="1">
      <alignment horizontal="center" vertical="top" wrapText="1"/>
    </xf>
    <xf numFmtId="49" fontId="13" fillId="0" borderId="13" xfId="1" applyNumberFormat="1" applyFont="1" applyFill="1" applyBorder="1" applyAlignment="1">
      <alignment horizontal="center" vertical="top" wrapText="1"/>
    </xf>
    <xf numFmtId="0" fontId="13" fillId="0" borderId="13" xfId="1" quotePrefix="1" applyFont="1" applyFill="1" applyBorder="1" applyAlignment="1">
      <alignment horizontal="center" vertical="top" wrapText="1"/>
    </xf>
    <xf numFmtId="0" fontId="13" fillId="0" borderId="11" xfId="1" applyFont="1" applyFill="1" applyBorder="1" applyAlignment="1">
      <alignment horizontal="center" vertical="top" wrapText="1"/>
    </xf>
    <xf numFmtId="164" fontId="13" fillId="0" borderId="14" xfId="1" applyNumberFormat="1" applyFont="1" applyFill="1" applyBorder="1" applyAlignment="1">
      <alignment horizontal="center" vertical="top" wrapText="1"/>
    </xf>
    <xf numFmtId="0" fontId="13" fillId="0" borderId="13" xfId="1" applyFont="1" applyFill="1" applyBorder="1" applyAlignment="1">
      <alignment horizontal="left" wrapText="1"/>
    </xf>
    <xf numFmtId="164" fontId="13" fillId="0" borderId="22" xfId="1" applyNumberFormat="1" applyFont="1" applyFill="1" applyBorder="1" applyAlignment="1">
      <alignment horizontal="center" vertical="top" wrapText="1"/>
    </xf>
    <xf numFmtId="164" fontId="13" fillId="0" borderId="23" xfId="1" applyNumberFormat="1" applyFont="1" applyFill="1" applyBorder="1" applyAlignment="1">
      <alignment horizontal="center" vertical="top" wrapText="1"/>
    </xf>
    <xf numFmtId="0" fontId="13" fillId="0" borderId="24" xfId="1" applyFont="1" applyFill="1" applyBorder="1" applyAlignment="1">
      <alignment vertical="top" wrapText="1"/>
    </xf>
    <xf numFmtId="0" fontId="13" fillId="0" borderId="24" xfId="1" applyFont="1" applyFill="1" applyBorder="1" applyAlignment="1">
      <alignment horizontal="center" vertical="top" wrapText="1"/>
    </xf>
    <xf numFmtId="0" fontId="13" fillId="0" borderId="24" xfId="1" applyFont="1" applyFill="1" applyBorder="1" applyAlignment="1">
      <alignment horizontal="left" vertical="top" wrapText="1"/>
    </xf>
    <xf numFmtId="164" fontId="13" fillId="0" borderId="25" xfId="1" applyNumberFormat="1" applyFont="1" applyFill="1" applyBorder="1" applyAlignment="1">
      <alignment horizontal="center" vertical="top" wrapText="1"/>
    </xf>
    <xf numFmtId="16" fontId="13" fillId="0" borderId="13" xfId="1" quotePrefix="1" applyNumberFormat="1" applyFont="1" applyFill="1" applyBorder="1" applyAlignment="1">
      <alignment horizontal="center" vertical="top" wrapText="1"/>
    </xf>
    <xf numFmtId="0" fontId="13" fillId="0" borderId="24" xfId="1" quotePrefix="1" applyFont="1" applyFill="1" applyBorder="1" applyAlignment="1">
      <alignment horizontal="center" vertical="top" wrapText="1"/>
    </xf>
    <xf numFmtId="0" fontId="15" fillId="0" borderId="24" xfId="1" applyFont="1" applyFill="1" applyBorder="1" applyAlignment="1">
      <alignment horizontal="center" vertical="top" wrapText="1"/>
    </xf>
    <xf numFmtId="164" fontId="13" fillId="0" borderId="15" xfId="1" applyNumberFormat="1" applyFont="1" applyFill="1" applyBorder="1" applyAlignment="1">
      <alignment horizontal="center" vertical="top" wrapText="1"/>
    </xf>
    <xf numFmtId="0" fontId="13" fillId="0" borderId="16" xfId="1" applyFont="1" applyFill="1" applyBorder="1" applyAlignment="1">
      <alignment vertical="top" wrapText="1"/>
    </xf>
    <xf numFmtId="0" fontId="13" fillId="0" borderId="16" xfId="1" applyFont="1" applyFill="1" applyBorder="1" applyAlignment="1">
      <alignment horizontal="center" vertical="top" wrapText="1"/>
    </xf>
    <xf numFmtId="0" fontId="13" fillId="0" borderId="16" xfId="1" applyFont="1" applyFill="1" applyBorder="1" applyAlignment="1">
      <alignment horizontal="left" vertical="top" wrapText="1"/>
    </xf>
    <xf numFmtId="164" fontId="13" fillId="0" borderId="17" xfId="1" applyNumberFormat="1" applyFont="1" applyFill="1" applyBorder="1" applyAlignment="1">
      <alignment horizontal="center" vertical="top" wrapText="1"/>
    </xf>
    <xf numFmtId="0" fontId="2" fillId="0" borderId="0" xfId="1" applyFont="1" applyAlignment="1">
      <alignment horizontal="center" vertical="center" wrapText="1"/>
    </xf>
    <xf numFmtId="0" fontId="29" fillId="0" borderId="0" xfId="11" applyFont="1" applyAlignment="1">
      <alignment vertical="top"/>
    </xf>
    <xf numFmtId="0" fontId="29" fillId="0" borderId="0" xfId="11" applyAlignment="1">
      <alignment vertical="top"/>
    </xf>
    <xf numFmtId="0" fontId="29" fillId="0" borderId="0" xfId="11" applyFill="1" applyAlignment="1">
      <alignment vertical="top"/>
    </xf>
    <xf numFmtId="0" fontId="29" fillId="0" borderId="0" xfId="11" applyFont="1" applyFill="1" applyAlignment="1">
      <alignment vertical="top" wrapText="1"/>
    </xf>
    <xf numFmtId="0" fontId="8" fillId="2" borderId="26" xfId="1" quotePrefix="1" applyNumberFormat="1" applyFont="1" applyFill="1" applyBorder="1" applyAlignment="1" applyProtection="1">
      <alignment horizontal="center" vertical="center" wrapText="1"/>
    </xf>
    <xf numFmtId="0" fontId="10" fillId="2" borderId="38" xfId="1" applyNumberFormat="1" applyFont="1" applyFill="1" applyBorder="1" applyAlignment="1" applyProtection="1">
      <alignment horizontal="center" vertical="center" wrapText="1"/>
    </xf>
    <xf numFmtId="0" fontId="13" fillId="0" borderId="39" xfId="1" applyNumberFormat="1" applyFont="1" applyFill="1" applyBorder="1" applyAlignment="1" applyProtection="1">
      <alignment horizontal="center" vertical="top" wrapText="1"/>
    </xf>
    <xf numFmtId="0" fontId="16" fillId="0" borderId="0" xfId="0" applyFont="1" applyAlignment="1">
      <alignment vertical="top" wrapText="1"/>
    </xf>
    <xf numFmtId="16" fontId="13" fillId="0" borderId="13" xfId="1" applyNumberFormat="1" applyFont="1" applyFill="1" applyBorder="1" applyAlignment="1" applyProtection="1">
      <alignment horizontal="center" vertical="top" wrapText="1"/>
    </xf>
    <xf numFmtId="0" fontId="24" fillId="0" borderId="0" xfId="0" applyFont="1" applyAlignment="1">
      <alignment horizontal="justify" vertical="center" wrapText="1"/>
    </xf>
    <xf numFmtId="0" fontId="24" fillId="0" borderId="0" xfId="0" applyFont="1" applyAlignment="1">
      <alignment horizontal="left" vertical="center" wrapText="1"/>
    </xf>
    <xf numFmtId="0" fontId="24" fillId="0" borderId="0" xfId="0" applyFont="1" applyAlignment="1">
      <alignment vertical="center" wrapText="1"/>
    </xf>
    <xf numFmtId="0" fontId="23" fillId="0" borderId="0" xfId="0" applyFont="1" applyAlignment="1">
      <alignment horizontal="justify" vertical="center" wrapText="1"/>
    </xf>
    <xf numFmtId="0" fontId="2" fillId="0" borderId="0" xfId="1" applyFont="1" applyAlignment="1"/>
    <xf numFmtId="0" fontId="2" fillId="0" borderId="0" xfId="1" applyFont="1" applyAlignment="1">
      <alignment horizontal="left" vertical="top"/>
    </xf>
    <xf numFmtId="0" fontId="0" fillId="10" borderId="0" xfId="0" applyFill="1" applyAlignment="1">
      <alignment vertical="top"/>
    </xf>
    <xf numFmtId="0" fontId="62" fillId="10" borderId="0" xfId="13" applyFill="1" applyAlignment="1">
      <alignment vertical="top" wrapText="1"/>
    </xf>
    <xf numFmtId="0" fontId="0" fillId="0" borderId="0" xfId="0" applyAlignment="1">
      <alignment horizontal="center" vertical="top"/>
    </xf>
    <xf numFmtId="0" fontId="0" fillId="0" borderId="0" xfId="0" applyAlignment="1">
      <alignment horizontal="center" vertical="top" wrapText="1"/>
    </xf>
    <xf numFmtId="0" fontId="3" fillId="2" borderId="2" xfId="1" applyNumberFormat="1" applyFont="1" applyFill="1" applyBorder="1" applyAlignment="1" applyProtection="1">
      <alignment horizontal="center" vertical="center" textRotation="90" wrapText="1"/>
    </xf>
    <xf numFmtId="0" fontId="3" fillId="2" borderId="5" xfId="1" applyNumberFormat="1" applyFont="1" applyFill="1" applyBorder="1" applyAlignment="1" applyProtection="1">
      <alignment horizontal="center" vertical="center" textRotation="90" wrapText="1"/>
    </xf>
    <xf numFmtId="0" fontId="3" fillId="2" borderId="2" xfId="1" applyNumberFormat="1" applyFont="1" applyFill="1" applyBorder="1" applyAlignment="1" applyProtection="1">
      <alignment horizontal="center" vertical="center" wrapText="1"/>
    </xf>
    <xf numFmtId="0" fontId="3" fillId="2" borderId="5" xfId="1" applyNumberFormat="1" applyFont="1" applyFill="1" applyBorder="1" applyAlignment="1" applyProtection="1">
      <alignment horizontal="center" vertical="center" wrapText="1"/>
    </xf>
    <xf numFmtId="0" fontId="10" fillId="2" borderId="8" xfId="1" applyNumberFormat="1" applyFont="1" applyFill="1" applyBorder="1" applyAlignment="1" applyProtection="1">
      <alignment horizontal="center" vertical="center" wrapText="1"/>
    </xf>
    <xf numFmtId="0" fontId="3" fillId="2" borderId="28" xfId="1" applyNumberFormat="1" applyFont="1" applyFill="1" applyBorder="1" applyAlignment="1" applyProtection="1">
      <alignment horizontal="center" vertical="center" wrapText="1"/>
    </xf>
    <xf numFmtId="0" fontId="3" fillId="2" borderId="0" xfId="1" applyNumberFormat="1" applyFont="1" applyFill="1" applyBorder="1" applyAlignment="1" applyProtection="1">
      <alignment horizontal="center" vertical="center" wrapText="1"/>
    </xf>
    <xf numFmtId="0" fontId="29" fillId="0" borderId="0" xfId="14" applyFont="1" applyAlignment="1">
      <alignment vertical="top"/>
    </xf>
    <xf numFmtId="0" fontId="29" fillId="0" borderId="0" xfId="14" applyFont="1" applyAlignment="1">
      <alignment vertical="top" wrapText="1"/>
    </xf>
    <xf numFmtId="0" fontId="33" fillId="0" borderId="0" xfId="14" applyFont="1" applyAlignment="1">
      <alignment vertical="top" wrapText="1"/>
    </xf>
    <xf numFmtId="0" fontId="65" fillId="0" borderId="0" xfId="14" applyAlignment="1">
      <alignment vertical="top"/>
    </xf>
    <xf numFmtId="0" fontId="1" fillId="0" borderId="0" xfId="15"/>
    <xf numFmtId="0" fontId="35" fillId="11" borderId="0" xfId="14" applyFont="1" applyFill="1" applyAlignment="1">
      <alignment vertical="top" wrapText="1"/>
    </xf>
    <xf numFmtId="0" fontId="65" fillId="3" borderId="0" xfId="14" applyFill="1" applyAlignment="1">
      <alignment horizontal="center" vertical="top"/>
    </xf>
    <xf numFmtId="0" fontId="65" fillId="0" borderId="0" xfId="14" applyFill="1" applyAlignment="1">
      <alignment vertical="top" wrapText="1"/>
    </xf>
    <xf numFmtId="0" fontId="36" fillId="11" borderId="0" xfId="14" applyFont="1" applyFill="1" applyAlignment="1">
      <alignment vertical="top" wrapText="1"/>
    </xf>
    <xf numFmtId="0" fontId="37" fillId="7" borderId="0" xfId="14" applyFont="1" applyFill="1" applyBorder="1" applyAlignment="1">
      <alignment vertical="top" wrapText="1"/>
    </xf>
    <xf numFmtId="0" fontId="37" fillId="7" borderId="0" xfId="14" applyFont="1" applyFill="1" applyAlignment="1">
      <alignment vertical="top" wrapText="1"/>
    </xf>
    <xf numFmtId="0" fontId="65" fillId="0" borderId="0" xfId="14" applyFill="1" applyBorder="1" applyAlignment="1">
      <alignment vertical="top"/>
    </xf>
    <xf numFmtId="0" fontId="39" fillId="8" borderId="0" xfId="14" applyFont="1" applyFill="1" applyAlignment="1">
      <alignment vertical="top" wrapText="1"/>
    </xf>
    <xf numFmtId="0" fontId="40" fillId="9" borderId="0" xfId="14" applyFont="1" applyFill="1" applyAlignment="1">
      <alignment vertical="top" wrapText="1"/>
    </xf>
    <xf numFmtId="0" fontId="29" fillId="0" borderId="0" xfId="14" applyFont="1" applyFill="1" applyAlignment="1">
      <alignment vertical="top" wrapText="1"/>
    </xf>
    <xf numFmtId="0" fontId="42" fillId="0" borderId="0" xfId="14" applyFont="1" applyFill="1" applyAlignment="1">
      <alignment vertical="top" wrapText="1"/>
    </xf>
    <xf numFmtId="0" fontId="29" fillId="0" borderId="0" xfId="14" applyFont="1" applyFill="1" applyBorder="1" applyAlignment="1">
      <alignment vertical="top" wrapText="1"/>
    </xf>
    <xf numFmtId="0" fontId="42" fillId="0" borderId="0" xfId="14" applyFont="1" applyFill="1" applyBorder="1" applyAlignment="1">
      <alignment vertical="top" wrapText="1"/>
    </xf>
    <xf numFmtId="0" fontId="39" fillId="8" borderId="28" xfId="14" applyFont="1" applyFill="1" applyBorder="1" applyAlignment="1">
      <alignment vertical="top" wrapText="1"/>
    </xf>
    <xf numFmtId="0" fontId="43" fillId="0" borderId="0" xfId="14" applyFont="1"/>
    <xf numFmtId="0" fontId="44" fillId="0" borderId="0" xfId="14" applyFont="1" applyFill="1" applyAlignment="1">
      <alignment vertical="top" wrapText="1"/>
    </xf>
    <xf numFmtId="0" fontId="65" fillId="0" borderId="0" xfId="14" applyFont="1" applyFill="1" applyBorder="1" applyAlignment="1">
      <alignment vertical="top" wrapText="1"/>
    </xf>
    <xf numFmtId="0" fontId="42" fillId="0" borderId="0" xfId="14" applyFont="1" applyAlignment="1">
      <alignment vertical="top"/>
    </xf>
    <xf numFmtId="0" fontId="42" fillId="0" borderId="0" xfId="14" applyFont="1" applyFill="1"/>
    <xf numFmtId="0" fontId="42" fillId="0" borderId="0" xfId="14" applyFont="1" applyFill="1" applyAlignment="1">
      <alignment wrapText="1"/>
    </xf>
    <xf numFmtId="0" fontId="32" fillId="0" borderId="0" xfId="14" applyFont="1" applyFill="1" applyBorder="1" applyAlignment="1">
      <alignment vertical="top" wrapText="1"/>
    </xf>
    <xf numFmtId="0" fontId="39" fillId="8" borderId="0" xfId="14" applyFont="1" applyFill="1" applyBorder="1" applyAlignment="1">
      <alignment vertical="top" wrapText="1"/>
    </xf>
    <xf numFmtId="0" fontId="32" fillId="0" borderId="0" xfId="14" applyFont="1" applyFill="1" applyAlignment="1">
      <alignment vertical="top" wrapText="1"/>
    </xf>
    <xf numFmtId="0" fontId="42" fillId="0" borderId="0" xfId="14" applyFont="1" applyAlignment="1">
      <alignment vertical="top" wrapText="1"/>
    </xf>
    <xf numFmtId="0" fontId="35" fillId="11" borderId="0" xfId="14" applyFont="1" applyFill="1" applyBorder="1" applyAlignment="1">
      <alignment vertical="top" wrapText="1"/>
    </xf>
    <xf numFmtId="0" fontId="65" fillId="0" borderId="0" xfId="14" applyFill="1" applyAlignment="1">
      <alignment vertical="top"/>
    </xf>
    <xf numFmtId="0" fontId="36" fillId="11" borderId="0" xfId="14" applyFont="1" applyFill="1" applyBorder="1" applyAlignment="1">
      <alignment vertical="top" wrapText="1"/>
    </xf>
    <xf numFmtId="0" fontId="36" fillId="11" borderId="0" xfId="14" applyFont="1" applyFill="1" applyBorder="1" applyAlignment="1">
      <alignment horizontal="left" vertical="top" wrapText="1"/>
    </xf>
    <xf numFmtId="0" fontId="44" fillId="0" borderId="0" xfId="14" applyFont="1" applyFill="1" applyBorder="1" applyAlignment="1">
      <alignment vertical="top" wrapText="1"/>
    </xf>
    <xf numFmtId="0" fontId="43" fillId="0" borderId="0" xfId="14" applyFont="1" applyAlignment="1">
      <alignment vertical="center"/>
    </xf>
    <xf numFmtId="0" fontId="29" fillId="0" borderId="0" xfId="14" applyFont="1" applyFill="1" applyAlignment="1">
      <alignment horizontal="left" vertical="top" wrapText="1"/>
    </xf>
    <xf numFmtId="0" fontId="42" fillId="3" borderId="0" xfId="14" applyFont="1" applyFill="1" applyAlignment="1">
      <alignment vertical="top"/>
    </xf>
    <xf numFmtId="0" fontId="42" fillId="0" borderId="0" xfId="14" applyFont="1" applyFill="1" applyAlignment="1">
      <alignment vertical="top"/>
    </xf>
    <xf numFmtId="0" fontId="29" fillId="0" borderId="0" xfId="14" applyFont="1" applyFill="1" applyAlignment="1">
      <alignment vertical="top"/>
    </xf>
    <xf numFmtId="0" fontId="65" fillId="0" borderId="0" xfId="14" applyAlignment="1">
      <alignment vertical="top" wrapText="1"/>
    </xf>
    <xf numFmtId="0" fontId="29" fillId="0" borderId="0" xfId="14" applyFont="1" applyFill="1" applyAlignment="1">
      <alignment vertical="center" wrapText="1"/>
    </xf>
    <xf numFmtId="0" fontId="37" fillId="11" borderId="0" xfId="14" applyFont="1" applyFill="1" applyAlignment="1">
      <alignment vertical="top" wrapText="1"/>
    </xf>
    <xf numFmtId="0" fontId="1" fillId="0" borderId="0" xfId="15" applyFill="1"/>
    <xf numFmtId="0" fontId="43" fillId="0" borderId="0" xfId="14" applyFont="1" applyFill="1"/>
    <xf numFmtId="0" fontId="42" fillId="0" borderId="0" xfId="14" applyNumberFormat="1" applyFont="1" applyFill="1" applyAlignment="1">
      <alignment vertical="top" wrapText="1"/>
    </xf>
    <xf numFmtId="0" fontId="51" fillId="0" borderId="0" xfId="14" applyFont="1" applyAlignment="1">
      <alignment vertical="top"/>
    </xf>
    <xf numFmtId="0" fontId="46" fillId="0" borderId="0" xfId="14" applyFont="1" applyFill="1" applyAlignment="1">
      <alignment vertical="top" wrapText="1"/>
    </xf>
    <xf numFmtId="0" fontId="37" fillId="11" borderId="0" xfId="14" applyFont="1" applyFill="1" applyBorder="1" applyAlignment="1">
      <alignment vertical="top" wrapText="1"/>
    </xf>
    <xf numFmtId="0" fontId="42" fillId="12" borderId="0" xfId="14" applyFont="1" applyFill="1" applyAlignment="1">
      <alignment vertical="top" wrapText="1"/>
    </xf>
    <xf numFmtId="0" fontId="29" fillId="3" borderId="0" xfId="14" applyFont="1" applyFill="1" applyAlignment="1">
      <alignment vertical="top"/>
    </xf>
    <xf numFmtId="0" fontId="40" fillId="9" borderId="28" xfId="14" applyFont="1" applyFill="1" applyBorder="1" applyAlignment="1">
      <alignment vertical="top" wrapText="1"/>
    </xf>
    <xf numFmtId="0" fontId="42" fillId="12" borderId="0" xfId="14" applyFont="1" applyFill="1" applyAlignment="1">
      <alignment vertical="top"/>
    </xf>
    <xf numFmtId="0" fontId="29" fillId="3" borderId="0" xfId="14" applyFont="1" applyFill="1" applyAlignment="1">
      <alignment horizontal="left" vertical="top"/>
    </xf>
    <xf numFmtId="0" fontId="42" fillId="0" borderId="0" xfId="14" applyFont="1" applyFill="1" applyBorder="1"/>
    <xf numFmtId="0" fontId="42" fillId="0" borderId="0" xfId="14" applyFont="1" applyFill="1" applyBorder="1" applyAlignment="1">
      <alignment wrapText="1"/>
    </xf>
    <xf numFmtId="0" fontId="53" fillId="0" borderId="0" xfId="14" applyFont="1" applyFill="1" applyAlignment="1">
      <alignment vertical="top" wrapText="1"/>
    </xf>
    <xf numFmtId="0" fontId="42" fillId="12" borderId="0" xfId="14" applyFont="1" applyFill="1" applyBorder="1" applyAlignment="1">
      <alignment vertical="top"/>
    </xf>
    <xf numFmtId="0" fontId="42" fillId="12" borderId="0" xfId="14" applyFont="1" applyFill="1" applyBorder="1" applyAlignment="1">
      <alignment vertical="top" wrapText="1"/>
    </xf>
    <xf numFmtId="0" fontId="29" fillId="12" borderId="0" xfId="14" applyFont="1" applyFill="1" applyBorder="1" applyAlignment="1">
      <alignment vertical="top" wrapText="1"/>
    </xf>
    <xf numFmtId="0" fontId="44" fillId="0" borderId="0" xfId="14" applyNumberFormat="1" applyFont="1" applyFill="1" applyBorder="1" applyAlignment="1">
      <alignment vertical="top" wrapText="1"/>
    </xf>
    <xf numFmtId="0" fontId="44" fillId="0" borderId="0" xfId="14" applyFont="1" applyFill="1" applyAlignment="1">
      <alignment vertical="top"/>
    </xf>
    <xf numFmtId="0" fontId="42" fillId="0" borderId="0" xfId="14" applyFont="1" applyFill="1" applyAlignment="1">
      <alignment horizontal="left" vertical="top" wrapText="1"/>
    </xf>
    <xf numFmtId="0" fontId="42" fillId="0" borderId="0" xfId="14" applyFont="1" applyFill="1" applyBorder="1" applyAlignment="1">
      <alignment horizontal="left" vertical="top" wrapText="1"/>
    </xf>
    <xf numFmtId="0" fontId="51" fillId="0" borderId="0" xfId="14" applyFont="1" applyFill="1" applyAlignment="1">
      <alignment vertical="top"/>
    </xf>
    <xf numFmtId="0" fontId="34" fillId="11" borderId="0" xfId="14" applyFont="1" applyFill="1" applyBorder="1" applyAlignment="1">
      <alignment vertical="top" wrapText="1"/>
    </xf>
    <xf numFmtId="0" fontId="40" fillId="9" borderId="0" xfId="14" applyFont="1" applyFill="1" applyBorder="1" applyAlignment="1">
      <alignment vertical="top" wrapText="1"/>
    </xf>
    <xf numFmtId="0" fontId="34" fillId="11" borderId="0" xfId="14" applyFont="1" applyFill="1" applyAlignment="1">
      <alignment vertical="top" wrapText="1"/>
    </xf>
    <xf numFmtId="0" fontId="65" fillId="0" borderId="0" xfId="14" applyFont="1" applyFill="1" applyAlignment="1">
      <alignment vertical="top" wrapText="1"/>
    </xf>
    <xf numFmtId="49" fontId="29" fillId="0" borderId="0" xfId="14" applyNumberFormat="1" applyFont="1" applyFill="1" applyAlignment="1">
      <alignment vertical="top" wrapText="1"/>
    </xf>
    <xf numFmtId="0" fontId="54" fillId="0" borderId="0" xfId="14" applyFont="1" applyAlignment="1">
      <alignment vertical="top" wrapText="1"/>
    </xf>
    <xf numFmtId="0" fontId="56" fillId="0" borderId="0" xfId="14" applyFont="1" applyAlignment="1">
      <alignment vertical="top"/>
    </xf>
    <xf numFmtId="0" fontId="44" fillId="0" borderId="41" xfId="14" applyFont="1" applyFill="1" applyBorder="1" applyAlignment="1">
      <alignment vertical="top" wrapText="1"/>
    </xf>
    <xf numFmtId="0" fontId="42" fillId="0" borderId="0" xfId="12" applyFont="1" applyFill="1" applyAlignment="1">
      <alignment vertical="top" wrapText="1"/>
    </xf>
    <xf numFmtId="166" fontId="39" fillId="8" borderId="28" xfId="14" applyNumberFormat="1" applyFont="1" applyFill="1" applyBorder="1" applyAlignment="1">
      <alignment vertical="top" wrapText="1"/>
    </xf>
    <xf numFmtId="49" fontId="29" fillId="0" borderId="0" xfId="14" applyNumberFormat="1" applyFont="1" applyFill="1" applyBorder="1" applyAlignment="1">
      <alignment vertical="top" wrapText="1"/>
    </xf>
    <xf numFmtId="0" fontId="29" fillId="0" borderId="0" xfId="14" applyFont="1" applyAlignment="1">
      <alignment horizontal="center" vertical="top"/>
    </xf>
    <xf numFmtId="0" fontId="39" fillId="9" borderId="28" xfId="14" applyFont="1" applyFill="1" applyBorder="1" applyAlignment="1">
      <alignment vertical="top" wrapText="1"/>
    </xf>
    <xf numFmtId="0" fontId="42" fillId="0" borderId="0" xfId="14" applyFont="1" applyFill="1" applyAlignment="1">
      <alignment vertical="center" wrapText="1"/>
    </xf>
    <xf numFmtId="0" fontId="29" fillId="12" borderId="0" xfId="14" applyFont="1" applyFill="1" applyAlignment="1">
      <alignment vertical="top" wrapText="1"/>
    </xf>
    <xf numFmtId="0" fontId="29" fillId="0" borderId="0" xfId="14" applyFont="1" applyFill="1" applyAlignment="1">
      <alignment horizontal="center" vertical="center"/>
    </xf>
    <xf numFmtId="0" fontId="36" fillId="11" borderId="0" xfId="12" applyFont="1" applyFill="1" applyAlignment="1">
      <alignment vertical="top" wrapText="1"/>
    </xf>
    <xf numFmtId="0" fontId="57" fillId="0" borderId="0" xfId="14" applyFont="1" applyAlignment="1">
      <alignment horizontal="left" vertical="center" indent="4"/>
    </xf>
    <xf numFmtId="0" fontId="35" fillId="11" borderId="0" xfId="12" applyFont="1" applyFill="1" applyBorder="1" applyAlignment="1">
      <alignment vertical="top" wrapText="1"/>
    </xf>
    <xf numFmtId="0" fontId="36" fillId="11" borderId="0" xfId="12" applyFont="1" applyFill="1" applyBorder="1" applyAlignment="1">
      <alignment horizontal="left" vertical="top" wrapText="1"/>
    </xf>
    <xf numFmtId="0" fontId="36" fillId="7" borderId="0" xfId="14" applyFont="1" applyFill="1" applyBorder="1" applyAlignment="1">
      <alignment vertical="top" wrapText="1"/>
    </xf>
    <xf numFmtId="0" fontId="37" fillId="7" borderId="0" xfId="12" applyFont="1" applyFill="1" applyBorder="1" applyAlignment="1">
      <alignment vertical="top" wrapText="1"/>
    </xf>
    <xf numFmtId="0" fontId="42" fillId="0" borderId="0" xfId="14" applyFont="1" applyBorder="1" applyAlignment="1">
      <alignment vertical="top" wrapText="1"/>
    </xf>
    <xf numFmtId="0" fontId="42" fillId="12" borderId="0" xfId="14" applyFont="1" applyFill="1" applyBorder="1" applyAlignment="1">
      <alignment horizontal="left" vertical="top" wrapText="1"/>
    </xf>
    <xf numFmtId="0" fontId="39" fillId="0" borderId="0" xfId="14" applyFont="1" applyFill="1" applyAlignment="1">
      <alignment vertical="top" wrapText="1"/>
    </xf>
    <xf numFmtId="0" fontId="40" fillId="0" borderId="0" xfId="14" applyFont="1" applyBorder="1" applyAlignment="1">
      <alignment vertical="top" wrapText="1"/>
    </xf>
    <xf numFmtId="15" fontId="29" fillId="0" borderId="0" xfId="14" applyNumberFormat="1" applyFont="1" applyFill="1" applyAlignment="1">
      <alignment vertical="top"/>
    </xf>
    <xf numFmtId="0" fontId="42" fillId="0" borderId="0" xfId="14" applyNumberFormat="1" applyFont="1" applyFill="1" applyBorder="1" applyAlignment="1">
      <alignment vertical="top" wrapText="1"/>
    </xf>
    <xf numFmtId="0" fontId="33" fillId="0" borderId="0" xfId="14" applyFont="1" applyBorder="1" applyAlignment="1">
      <alignment vertical="top" wrapText="1"/>
    </xf>
    <xf numFmtId="0" fontId="2" fillId="0" borderId="0" xfId="0" applyFont="1"/>
    <xf numFmtId="0" fontId="61" fillId="0" borderId="0" xfId="0" applyFont="1"/>
    <xf numFmtId="0" fontId="64" fillId="0" borderId="0" xfId="0" applyFont="1"/>
    <xf numFmtId="0" fontId="64" fillId="0" borderId="0" xfId="0" applyFont="1" applyAlignment="1">
      <alignment wrapText="1"/>
    </xf>
    <xf numFmtId="0" fontId="0" fillId="0" borderId="0" xfId="0" applyAlignment="1">
      <alignment horizontal="left" vertical="top"/>
    </xf>
    <xf numFmtId="0" fontId="20" fillId="0" borderId="0" xfId="0" applyFont="1" applyAlignment="1">
      <alignment horizontal="center" vertical="top"/>
    </xf>
    <xf numFmtId="49" fontId="71" fillId="0" borderId="13" xfId="2" applyNumberFormat="1" applyFont="1" applyFill="1" applyBorder="1" applyAlignment="1">
      <alignment horizontal="center" vertical="top" wrapText="1" readingOrder="1"/>
    </xf>
    <xf numFmtId="0" fontId="71" fillId="0" borderId="13" xfId="2" applyNumberFormat="1" applyFont="1" applyFill="1" applyBorder="1" applyAlignment="1">
      <alignment horizontal="center" vertical="top" wrapText="1" readingOrder="1"/>
    </xf>
    <xf numFmtId="49" fontId="71" fillId="0" borderId="13" xfId="2" applyNumberFormat="1" applyFont="1" applyFill="1" applyBorder="1" applyAlignment="1">
      <alignment horizontal="left" vertical="top" wrapText="1" readingOrder="1"/>
    </xf>
    <xf numFmtId="49" fontId="30" fillId="0" borderId="13" xfId="2" applyNumberFormat="1" applyFont="1" applyFill="1" applyBorder="1" applyAlignment="1">
      <alignment horizontal="left" vertical="top" wrapText="1" readingOrder="1"/>
    </xf>
    <xf numFmtId="164" fontId="30" fillId="0" borderId="13" xfId="2" quotePrefix="1" applyNumberFormat="1" applyFont="1" applyFill="1" applyBorder="1" applyAlignment="1">
      <alignment horizontal="left" vertical="top" wrapText="1" readingOrder="1"/>
    </xf>
    <xf numFmtId="0" fontId="30" fillId="0" borderId="13" xfId="2" quotePrefix="1" applyFont="1" applyFill="1" applyBorder="1" applyAlignment="1">
      <alignment horizontal="left" vertical="top" wrapText="1" readingOrder="1"/>
    </xf>
    <xf numFmtId="0" fontId="30" fillId="0" borderId="13" xfId="2" applyFont="1" applyFill="1" applyBorder="1" applyAlignment="1">
      <alignment horizontal="left" vertical="top" wrapText="1" readingOrder="1"/>
    </xf>
    <xf numFmtId="0" fontId="30" fillId="0" borderId="13" xfId="2" applyNumberFormat="1" applyFont="1" applyFill="1" applyBorder="1" applyAlignment="1">
      <alignment horizontal="center" vertical="top" wrapText="1" readingOrder="1"/>
    </xf>
    <xf numFmtId="0" fontId="30" fillId="0" borderId="13" xfId="7" applyFont="1" applyFill="1" applyBorder="1" applyAlignment="1">
      <alignment horizontal="left" vertical="top" wrapText="1" readingOrder="1"/>
    </xf>
    <xf numFmtId="0" fontId="30" fillId="0" borderId="13" xfId="7" quotePrefix="1" applyFont="1" applyFill="1" applyBorder="1" applyAlignment="1">
      <alignment horizontal="left" vertical="top" wrapText="1" readingOrder="1"/>
    </xf>
    <xf numFmtId="0" fontId="30" fillId="0" borderId="13" xfId="2" quotePrefix="1" applyNumberFormat="1" applyFont="1" applyFill="1" applyBorder="1" applyAlignment="1">
      <alignment horizontal="center" vertical="top" wrapText="1" readingOrder="1"/>
    </xf>
    <xf numFmtId="0" fontId="30" fillId="0" borderId="13" xfId="7" quotePrefix="1" applyNumberFormat="1" applyFont="1" applyFill="1" applyBorder="1" applyAlignment="1">
      <alignment horizontal="center" vertical="top" wrapText="1" readingOrder="1"/>
    </xf>
    <xf numFmtId="164" fontId="30" fillId="0" borderId="13" xfId="8" quotePrefix="1" applyNumberFormat="1" applyFont="1" applyFill="1" applyBorder="1" applyAlignment="1">
      <alignment horizontal="left" vertical="top" wrapText="1" readingOrder="1"/>
    </xf>
    <xf numFmtId="0" fontId="30" fillId="0" borderId="13" xfId="8" quotePrefix="1" applyNumberFormat="1" applyFont="1" applyFill="1" applyBorder="1" applyAlignment="1">
      <alignment horizontal="center" vertical="top" wrapText="1" readingOrder="1"/>
    </xf>
    <xf numFmtId="0" fontId="30" fillId="0" borderId="13" xfId="8" quotePrefix="1" applyFont="1" applyFill="1" applyBorder="1" applyAlignment="1">
      <alignment horizontal="left" vertical="top" wrapText="1" readingOrder="1"/>
    </xf>
    <xf numFmtId="0" fontId="30" fillId="0" borderId="13" xfId="2" applyNumberFormat="1" applyFont="1" applyFill="1" applyBorder="1" applyAlignment="1">
      <alignment horizontal="left" vertical="top" wrapText="1" readingOrder="1"/>
    </xf>
    <xf numFmtId="0" fontId="30" fillId="3" borderId="13" xfId="2" quotePrefix="1" applyFont="1" applyFill="1" applyBorder="1" applyAlignment="1">
      <alignment horizontal="left" vertical="top" wrapText="1" readingOrder="1"/>
    </xf>
    <xf numFmtId="0" fontId="30" fillId="0" borderId="13" xfId="10" quotePrefix="1" applyFont="1" applyFill="1" applyBorder="1" applyAlignment="1">
      <alignment horizontal="left" vertical="top" wrapText="1" readingOrder="1"/>
    </xf>
    <xf numFmtId="164" fontId="30" fillId="0" borderId="13" xfId="7" quotePrefix="1" applyNumberFormat="1" applyFont="1" applyFill="1" applyBorder="1" applyAlignment="1">
      <alignment horizontal="left" vertical="top" wrapText="1" readingOrder="1"/>
    </xf>
    <xf numFmtId="0" fontId="30" fillId="0" borderId="13" xfId="2" quotePrefix="1" applyNumberFormat="1" applyFont="1" applyFill="1" applyBorder="1" applyAlignment="1">
      <alignment horizontal="left" vertical="top" wrapText="1" readingOrder="1"/>
    </xf>
    <xf numFmtId="0" fontId="30" fillId="0" borderId="13" xfId="10" applyFont="1" applyFill="1" applyBorder="1" applyAlignment="1">
      <alignment horizontal="left" vertical="top" wrapText="1" readingOrder="1"/>
    </xf>
    <xf numFmtId="0" fontId="30" fillId="3" borderId="13" xfId="2" applyFont="1" applyFill="1" applyBorder="1" applyAlignment="1">
      <alignment horizontal="left" vertical="top" wrapText="1" readingOrder="1"/>
    </xf>
    <xf numFmtId="0" fontId="30" fillId="0" borderId="13" xfId="7" quotePrefix="1" applyFont="1" applyFill="1" applyBorder="1" applyAlignment="1">
      <alignment horizontal="center" vertical="top" wrapText="1" readingOrder="1"/>
    </xf>
    <xf numFmtId="0" fontId="30" fillId="0" borderId="13" xfId="9" quotePrefix="1" applyFont="1" applyFill="1" applyBorder="1" applyAlignment="1">
      <alignment horizontal="left" vertical="top" wrapText="1" readingOrder="1"/>
    </xf>
    <xf numFmtId="20" fontId="30" fillId="0" borderId="13" xfId="2" quotePrefix="1" applyNumberFormat="1" applyFont="1" applyFill="1" applyBorder="1" applyAlignment="1">
      <alignment horizontal="left" vertical="top" wrapText="1" readingOrder="1"/>
    </xf>
    <xf numFmtId="0" fontId="30" fillId="0" borderId="13" xfId="8" applyFont="1" applyFill="1" applyBorder="1" applyAlignment="1">
      <alignment horizontal="left" vertical="top" wrapText="1" readingOrder="1"/>
    </xf>
    <xf numFmtId="20" fontId="30" fillId="0" borderId="13" xfId="8" quotePrefix="1" applyNumberFormat="1" applyFont="1" applyFill="1" applyBorder="1" applyAlignment="1">
      <alignment horizontal="left" vertical="top" wrapText="1" readingOrder="1"/>
    </xf>
    <xf numFmtId="20" fontId="30" fillId="0" borderId="13" xfId="8" applyNumberFormat="1" applyFont="1" applyFill="1" applyBorder="1" applyAlignment="1">
      <alignment horizontal="left" vertical="top" wrapText="1" readingOrder="1"/>
    </xf>
    <xf numFmtId="49" fontId="30" fillId="0" borderId="13" xfId="2" quotePrefix="1" applyNumberFormat="1" applyFont="1" applyFill="1" applyBorder="1" applyAlignment="1">
      <alignment horizontal="left" vertical="top" wrapText="1" readingOrder="1"/>
    </xf>
    <xf numFmtId="49" fontId="30" fillId="0" borderId="13" xfId="2" quotePrefix="1" applyNumberFormat="1" applyFont="1" applyFill="1" applyBorder="1" applyAlignment="1">
      <alignment horizontal="center" vertical="top" wrapText="1" readingOrder="1"/>
    </xf>
    <xf numFmtId="49" fontId="30" fillId="0" borderId="13" xfId="8" quotePrefix="1" applyNumberFormat="1" applyFont="1" applyFill="1" applyBorder="1" applyAlignment="1">
      <alignment horizontal="left" vertical="top" wrapText="1" readingOrder="1"/>
    </xf>
    <xf numFmtId="49" fontId="30" fillId="0" borderId="13" xfId="7" quotePrefix="1" applyNumberFormat="1" applyFont="1" applyFill="1" applyBorder="1" applyAlignment="1">
      <alignment horizontal="left" vertical="top" wrapText="1" readingOrder="1"/>
    </xf>
    <xf numFmtId="164" fontId="30" fillId="0" borderId="13" xfId="8" applyNumberFormat="1" applyFont="1" applyFill="1" applyBorder="1" applyAlignment="1">
      <alignment horizontal="left" vertical="top" wrapText="1" readingOrder="1"/>
    </xf>
    <xf numFmtId="49" fontId="30" fillId="0" borderId="13" xfId="2" applyNumberFormat="1" applyFont="1" applyFill="1" applyBorder="1" applyAlignment="1">
      <alignment horizontal="center" vertical="top" wrapText="1" readingOrder="1"/>
    </xf>
    <xf numFmtId="49" fontId="30" fillId="0" borderId="13" xfId="8" applyNumberFormat="1" applyFont="1" applyFill="1" applyBorder="1" applyAlignment="1">
      <alignment horizontal="left" vertical="top" wrapText="1" readingOrder="1"/>
    </xf>
    <xf numFmtId="49" fontId="30" fillId="0" borderId="13" xfId="7" applyNumberFormat="1" applyFont="1" applyFill="1" applyBorder="1" applyAlignment="1">
      <alignment horizontal="left" vertical="top" wrapText="1" readingOrder="1"/>
    </xf>
    <xf numFmtId="164" fontId="30" fillId="0" borderId="13" xfId="2" applyNumberFormat="1" applyFont="1" applyFill="1" applyBorder="1" applyAlignment="1">
      <alignment horizontal="left" vertical="top" wrapText="1" readingOrder="1"/>
    </xf>
    <xf numFmtId="0" fontId="30" fillId="0" borderId="13" xfId="0" applyFont="1" applyFill="1" applyBorder="1" applyAlignment="1">
      <alignment vertical="top" wrapText="1"/>
    </xf>
    <xf numFmtId="49" fontId="30" fillId="0" borderId="13" xfId="0" applyNumberFormat="1" applyFont="1" applyFill="1" applyBorder="1" applyAlignment="1">
      <alignment horizontal="center" vertical="top" wrapText="1"/>
    </xf>
    <xf numFmtId="0" fontId="30" fillId="0" borderId="13" xfId="0" quotePrefix="1" applyNumberFormat="1" applyFont="1" applyFill="1" applyBorder="1" applyAlignment="1">
      <alignment horizontal="center" vertical="top" wrapText="1"/>
    </xf>
    <xf numFmtId="0" fontId="30" fillId="0" borderId="24" xfId="0" applyFont="1" applyFill="1" applyBorder="1" applyAlignment="1">
      <alignment vertical="top" wrapText="1"/>
    </xf>
    <xf numFmtId="49" fontId="30" fillId="0" borderId="24" xfId="0" applyNumberFormat="1" applyFont="1" applyFill="1" applyBorder="1" applyAlignment="1">
      <alignment horizontal="center" vertical="top" wrapText="1"/>
    </xf>
    <xf numFmtId="49" fontId="30" fillId="0" borderId="24" xfId="0" quotePrefix="1" applyNumberFormat="1" applyFont="1" applyFill="1" applyBorder="1" applyAlignment="1">
      <alignment horizontal="center" vertical="top" wrapText="1"/>
    </xf>
    <xf numFmtId="49" fontId="30" fillId="0" borderId="13" xfId="0" quotePrefix="1" applyNumberFormat="1" applyFont="1" applyFill="1" applyBorder="1" applyAlignment="1">
      <alignment horizontal="center" vertical="top" wrapText="1"/>
    </xf>
    <xf numFmtId="0" fontId="30" fillId="0" borderId="36" xfId="0" applyFont="1" applyFill="1" applyBorder="1" applyAlignment="1">
      <alignment vertical="top" wrapText="1"/>
    </xf>
    <xf numFmtId="0" fontId="30" fillId="0" borderId="37" xfId="0" applyFont="1" applyFill="1" applyBorder="1" applyAlignment="1">
      <alignment vertical="top" wrapText="1"/>
    </xf>
    <xf numFmtId="49" fontId="30" fillId="0" borderId="37" xfId="0" quotePrefix="1" applyNumberFormat="1" applyFont="1" applyFill="1" applyBorder="1" applyAlignment="1">
      <alignment horizontal="center" vertical="top" wrapText="1"/>
    </xf>
    <xf numFmtId="49" fontId="30" fillId="0" borderId="37" xfId="0" applyNumberFormat="1" applyFont="1" applyFill="1" applyBorder="1" applyAlignment="1">
      <alignment horizontal="center" vertical="top" wrapText="1"/>
    </xf>
    <xf numFmtId="0" fontId="0" fillId="0" borderId="0" xfId="0" applyAlignment="1"/>
    <xf numFmtId="0" fontId="63" fillId="10" borderId="0" xfId="0" applyFont="1" applyFill="1" applyAlignment="1">
      <alignment vertical="center"/>
    </xf>
    <xf numFmtId="164" fontId="62" fillId="10" borderId="0" xfId="13" applyNumberFormat="1" applyFill="1" applyAlignment="1">
      <alignment vertical="top" wrapText="1"/>
    </xf>
    <xf numFmtId="164" fontId="0" fillId="10" borderId="0" xfId="0" applyNumberFormat="1" applyFill="1" applyAlignment="1">
      <alignment vertical="top"/>
    </xf>
    <xf numFmtId="164" fontId="62" fillId="3" borderId="0" xfId="13" applyNumberFormat="1" applyFill="1" applyAlignment="1">
      <alignment vertical="top" wrapText="1"/>
    </xf>
    <xf numFmtId="164" fontId="0" fillId="0" borderId="0" xfId="0" applyNumberFormat="1"/>
    <xf numFmtId="0" fontId="0" fillId="0" borderId="0" xfId="0" applyFont="1" applyAlignment="1">
      <alignment vertical="top" wrapText="1"/>
    </xf>
    <xf numFmtId="0" fontId="59" fillId="0" borderId="0" xfId="0" applyFont="1" applyAlignment="1">
      <alignment vertical="top" wrapText="1"/>
    </xf>
    <xf numFmtId="0" fontId="0" fillId="10" borderId="0" xfId="0" applyFill="1" applyAlignment="1"/>
    <xf numFmtId="164" fontId="62" fillId="10" borderId="0" xfId="13" applyNumberFormat="1" applyFill="1" applyAlignment="1">
      <alignment vertical="top"/>
    </xf>
    <xf numFmtId="164" fontId="62" fillId="3" borderId="0" xfId="13" applyNumberFormat="1" applyFill="1" applyAlignment="1">
      <alignment vertical="top"/>
    </xf>
    <xf numFmtId="164" fontId="0" fillId="0" borderId="0" xfId="0" applyNumberFormat="1" applyAlignment="1"/>
    <xf numFmtId="0" fontId="0" fillId="0" borderId="0" xfId="0" applyFill="1" applyAlignment="1"/>
    <xf numFmtId="0" fontId="0" fillId="13" borderId="0" xfId="0" applyFill="1"/>
    <xf numFmtId="0" fontId="62" fillId="13" borderId="0" xfId="13" applyFill="1" applyAlignment="1">
      <alignment vertical="top" wrapText="1"/>
    </xf>
    <xf numFmtId="164" fontId="62" fillId="13" borderId="0" xfId="13" applyNumberFormat="1" applyFill="1" applyAlignment="1">
      <alignment vertical="top" wrapText="1"/>
    </xf>
    <xf numFmtId="164" fontId="62" fillId="13" borderId="0" xfId="13" applyNumberFormat="1" applyFill="1" applyAlignment="1">
      <alignment vertical="top"/>
    </xf>
    <xf numFmtId="0" fontId="63" fillId="13" borderId="0" xfId="0" applyFont="1" applyFill="1" applyAlignment="1">
      <alignment vertical="center"/>
    </xf>
    <xf numFmtId="164" fontId="62" fillId="10" borderId="0" xfId="13" quotePrefix="1" applyNumberFormat="1" applyFill="1" applyAlignment="1">
      <alignment vertical="top" wrapText="1"/>
    </xf>
    <xf numFmtId="1" fontId="0" fillId="10" borderId="0" xfId="0" applyNumberFormat="1" applyFill="1" applyAlignment="1">
      <alignment vertical="top"/>
    </xf>
    <xf numFmtId="1" fontId="62" fillId="10" borderId="0" xfId="13" applyNumberFormat="1" applyFill="1" applyAlignment="1">
      <alignment vertical="top"/>
    </xf>
    <xf numFmtId="1" fontId="0" fillId="0" borderId="0" xfId="0" applyNumberFormat="1"/>
    <xf numFmtId="0" fontId="72" fillId="0" borderId="39" xfId="13" applyNumberFormat="1" applyFont="1" applyFill="1" applyBorder="1" applyAlignment="1" applyProtection="1">
      <alignment horizontal="center" vertical="top" wrapText="1"/>
    </xf>
    <xf numFmtId="0" fontId="32" fillId="0" borderId="0" xfId="18" applyFont="1" applyBorder="1" applyAlignment="1">
      <alignment horizontal="left" vertical="center"/>
    </xf>
    <xf numFmtId="0" fontId="32" fillId="0" borderId="0" xfId="18" applyFont="1" applyBorder="1" applyAlignment="1">
      <alignment horizontal="left" vertical="top" wrapText="1"/>
    </xf>
    <xf numFmtId="0" fontId="32" fillId="0" borderId="0" xfId="18" applyFont="1" applyBorder="1" applyAlignment="1">
      <alignment vertical="center" wrapText="1"/>
    </xf>
    <xf numFmtId="0" fontId="32" fillId="0" borderId="0" xfId="18" applyFont="1" applyAlignment="1">
      <alignment horizontal="center" vertical="center" wrapText="1"/>
    </xf>
    <xf numFmtId="0" fontId="32" fillId="0" borderId="0" xfId="18" applyFont="1" applyAlignment="1">
      <alignment vertical="center" wrapText="1"/>
    </xf>
    <xf numFmtId="0" fontId="29" fillId="0" borderId="42" xfId="18" applyFont="1" applyBorder="1" applyAlignment="1">
      <alignment horizontal="center" vertical="center" wrapText="1"/>
    </xf>
    <xf numFmtId="0" fontId="32" fillId="0" borderId="42" xfId="18" applyFont="1" applyBorder="1" applyAlignment="1">
      <alignment horizontal="left" vertical="top" wrapText="1"/>
    </xf>
    <xf numFmtId="0" fontId="29" fillId="0" borderId="43" xfId="18" applyFont="1" applyBorder="1" applyAlignment="1">
      <alignment horizontal="center" vertical="center" wrapText="1"/>
    </xf>
    <xf numFmtId="0" fontId="29" fillId="0" borderId="0" xfId="18" applyFont="1" applyAlignment="1">
      <alignment vertical="top" wrapText="1"/>
    </xf>
    <xf numFmtId="0" fontId="29" fillId="0" borderId="0" xfId="18" applyFont="1" applyAlignment="1">
      <alignment vertical="top"/>
    </xf>
    <xf numFmtId="0" fontId="42" fillId="0" borderId="0" xfId="18" applyFont="1" applyFill="1"/>
    <xf numFmtId="0" fontId="29" fillId="0" borderId="45" xfId="18" applyFont="1" applyBorder="1" applyAlignment="1">
      <alignment horizontal="center" vertical="center" wrapText="1"/>
    </xf>
    <xf numFmtId="0" fontId="32" fillId="0" borderId="13" xfId="18" applyFont="1" applyBorder="1" applyAlignment="1">
      <alignment horizontal="center" vertical="center" wrapText="1"/>
    </xf>
    <xf numFmtId="0" fontId="42" fillId="0" borderId="13" xfId="18" applyFont="1" applyFill="1" applyBorder="1" applyAlignment="1">
      <alignment horizontal="center" vertical="top" wrapText="1"/>
    </xf>
    <xf numFmtId="0" fontId="44" fillId="0" borderId="13" xfId="18" applyFont="1" applyFill="1" applyBorder="1" applyAlignment="1">
      <alignment horizontal="left" vertical="top" wrapText="1"/>
    </xf>
    <xf numFmtId="0" fontId="42" fillId="0" borderId="13" xfId="18" applyFont="1" applyFill="1" applyBorder="1" applyAlignment="1">
      <alignment horizontal="left" vertical="top" wrapText="1"/>
    </xf>
    <xf numFmtId="0" fontId="42" fillId="0" borderId="13" xfId="18" applyFont="1" applyFill="1" applyBorder="1" applyAlignment="1">
      <alignment horizontal="center" vertical="center"/>
    </xf>
    <xf numFmtId="0" fontId="42" fillId="0" borderId="13" xfId="18" applyFont="1" applyFill="1" applyBorder="1" applyAlignment="1">
      <alignment horizontal="left" vertical="top"/>
    </xf>
    <xf numFmtId="0" fontId="44" fillId="0" borderId="13" xfId="19" applyFont="1" applyFill="1" applyBorder="1" applyAlignment="1">
      <alignment horizontal="left" vertical="top" wrapText="1"/>
    </xf>
    <xf numFmtId="0" fontId="42" fillId="0" borderId="13" xfId="19" applyFont="1" applyFill="1" applyBorder="1" applyAlignment="1">
      <alignment horizontal="left" vertical="top" wrapText="1"/>
    </xf>
    <xf numFmtId="0" fontId="42" fillId="0" borderId="13" xfId="18" applyFont="1" applyFill="1" applyBorder="1" applyAlignment="1">
      <alignment horizontal="center" vertical="top"/>
    </xf>
    <xf numFmtId="0" fontId="42" fillId="0" borderId="13" xfId="18" applyFont="1" applyFill="1" applyBorder="1" applyAlignment="1">
      <alignment vertical="top" wrapText="1"/>
    </xf>
    <xf numFmtId="0" fontId="44" fillId="0" borderId="13" xfId="19" applyNumberFormat="1" applyFont="1" applyFill="1" applyBorder="1" applyAlignment="1" applyProtection="1">
      <alignment horizontal="left" vertical="top" wrapText="1"/>
    </xf>
    <xf numFmtId="0" fontId="38" fillId="0" borderId="0" xfId="18" applyFont="1" applyFill="1" applyBorder="1" applyAlignment="1">
      <alignment vertical="top"/>
    </xf>
    <xf numFmtId="0" fontId="38" fillId="0" borderId="0" xfId="18" applyFont="1" applyAlignment="1"/>
    <xf numFmtId="0" fontId="29" fillId="3" borderId="0" xfId="18" applyFont="1" applyFill="1" applyBorder="1" applyAlignment="1">
      <alignment horizontal="left" vertical="center"/>
    </xf>
    <xf numFmtId="0" fontId="38" fillId="3" borderId="0" xfId="18" applyFont="1" applyFill="1" applyAlignment="1"/>
    <xf numFmtId="0" fontId="38" fillId="0" borderId="0" xfId="18" applyFont="1" applyAlignment="1">
      <alignment horizontal="center" wrapText="1"/>
    </xf>
    <xf numFmtId="0" fontId="38" fillId="0" borderId="0" xfId="18" applyFont="1" applyAlignment="1">
      <alignment wrapText="1"/>
    </xf>
    <xf numFmtId="0" fontId="38" fillId="0" borderId="0" xfId="18" applyFont="1" applyFill="1" applyBorder="1" applyAlignment="1">
      <alignment horizontal="left" vertical="top" wrapText="1"/>
    </xf>
    <xf numFmtId="0" fontId="41" fillId="0" borderId="0" xfId="18" applyFont="1" applyFill="1" applyBorder="1" applyAlignment="1">
      <alignment horizontal="left" vertical="top" wrapText="1"/>
    </xf>
    <xf numFmtId="0" fontId="38" fillId="0" borderId="0" xfId="18" applyFont="1" applyFill="1" applyBorder="1" applyAlignment="1">
      <alignment wrapText="1"/>
    </xf>
    <xf numFmtId="0" fontId="38" fillId="0" borderId="0" xfId="18" applyFont="1" applyBorder="1" applyAlignment="1">
      <alignment vertical="top"/>
    </xf>
    <xf numFmtId="0" fontId="38" fillId="0" borderId="0" xfId="18" applyFont="1" applyBorder="1" applyAlignment="1">
      <alignment vertical="top" wrapText="1"/>
    </xf>
    <xf numFmtId="0" fontId="38" fillId="3" borderId="0" xfId="18" applyFont="1" applyFill="1" applyBorder="1" applyAlignment="1">
      <alignment vertical="top" wrapText="1"/>
    </xf>
    <xf numFmtId="0" fontId="38" fillId="3" borderId="0" xfId="18" applyFont="1" applyFill="1" applyAlignment="1">
      <alignment horizontal="center" wrapText="1"/>
    </xf>
    <xf numFmtId="0" fontId="29" fillId="0" borderId="0" xfId="18" applyFont="1" applyBorder="1" applyAlignment="1">
      <alignment horizontal="left" vertical="top"/>
    </xf>
    <xf numFmtId="0" fontId="29" fillId="0" borderId="0" xfId="18" applyFont="1" applyBorder="1" applyAlignment="1"/>
    <xf numFmtId="0" fontId="29" fillId="0" borderId="0" xfId="18" applyFont="1" applyAlignment="1">
      <alignment horizontal="center" vertical="center"/>
    </xf>
    <xf numFmtId="0" fontId="29" fillId="0" borderId="0" xfId="18" applyFont="1"/>
    <xf numFmtId="0" fontId="74" fillId="0" borderId="39" xfId="18" applyFont="1" applyBorder="1" applyAlignment="1">
      <alignment horizontal="center" vertical="center" wrapText="1"/>
    </xf>
    <xf numFmtId="0" fontId="74" fillId="0" borderId="45" xfId="18" applyFont="1" applyBorder="1" applyAlignment="1">
      <alignment horizontal="center" vertical="center" wrapText="1"/>
    </xf>
    <xf numFmtId="0" fontId="40" fillId="0" borderId="0" xfId="19" applyFont="1" applyFill="1"/>
    <xf numFmtId="0" fontId="40" fillId="0" borderId="0" xfId="19" applyFont="1" applyFill="1" applyAlignment="1">
      <alignment horizontal="right"/>
    </xf>
    <xf numFmtId="0" fontId="41" fillId="0" borderId="0" xfId="19" applyFont="1"/>
    <xf numFmtId="0" fontId="41" fillId="0" borderId="0" xfId="19" applyFont="1" applyAlignment="1">
      <alignment vertical="top"/>
    </xf>
    <xf numFmtId="0" fontId="73" fillId="0" borderId="13" xfId="19" applyFont="1" applyFill="1" applyBorder="1" applyAlignment="1">
      <alignment horizontal="left" vertical="top" wrapText="1"/>
    </xf>
    <xf numFmtId="0" fontId="76" fillId="0" borderId="0" xfId="19" applyFont="1"/>
    <xf numFmtId="0" fontId="77" fillId="0" borderId="13" xfId="19" applyFont="1" applyFill="1" applyBorder="1" applyAlignment="1">
      <alignment horizontal="left" vertical="top" wrapText="1"/>
    </xf>
    <xf numFmtId="0" fontId="40" fillId="0" borderId="13" xfId="19" applyFont="1" applyFill="1" applyBorder="1" applyAlignment="1">
      <alignment horizontal="left" vertical="top" wrapText="1"/>
    </xf>
    <xf numFmtId="0" fontId="38" fillId="0" borderId="0" xfId="19"/>
    <xf numFmtId="0" fontId="29" fillId="0" borderId="0" xfId="19" applyFont="1"/>
    <xf numFmtId="0" fontId="38" fillId="0" borderId="0" xfId="19" applyFont="1"/>
    <xf numFmtId="0" fontId="80" fillId="0" borderId="0" xfId="19" applyFont="1"/>
    <xf numFmtId="0" fontId="80" fillId="0" borderId="0" xfId="19" applyFont="1" applyAlignment="1">
      <alignment horizontal="right"/>
    </xf>
    <xf numFmtId="0" fontId="80" fillId="0" borderId="0" xfId="19" applyFont="1" applyFill="1"/>
    <xf numFmtId="49" fontId="64" fillId="0" borderId="0" xfId="0" applyNumberFormat="1" applyFont="1" applyAlignment="1">
      <alignment vertical="center"/>
    </xf>
    <xf numFmtId="49" fontId="0" fillId="0" borderId="0" xfId="0" applyNumberFormat="1" applyFont="1" applyAlignment="1">
      <alignment horizontal="center"/>
    </xf>
    <xf numFmtId="49" fontId="0" fillId="0" borderId="36" xfId="0" applyNumberFormat="1" applyFont="1" applyBorder="1"/>
    <xf numFmtId="49" fontId="0" fillId="0" borderId="0" xfId="0" applyNumberFormat="1" applyFont="1"/>
    <xf numFmtId="49" fontId="0" fillId="0" borderId="36" xfId="0" applyNumberFormat="1" applyFont="1" applyBorder="1" applyAlignment="1">
      <alignment horizontal="center"/>
    </xf>
    <xf numFmtId="49" fontId="0" fillId="0" borderId="0" xfId="0" applyNumberFormat="1" applyFont="1" applyBorder="1" applyAlignment="1">
      <alignment horizontal="center"/>
    </xf>
    <xf numFmtId="49" fontId="0" fillId="0" borderId="11" xfId="0" applyNumberFormat="1" applyFont="1" applyBorder="1"/>
    <xf numFmtId="49" fontId="64" fillId="0" borderId="39" xfId="0" applyNumberFormat="1" applyFont="1" applyBorder="1" applyAlignment="1">
      <alignment horizontal="center"/>
    </xf>
    <xf numFmtId="49" fontId="64" fillId="0" borderId="45" xfId="0" applyNumberFormat="1" applyFont="1" applyBorder="1" applyAlignment="1">
      <alignment horizontal="center"/>
    </xf>
    <xf numFmtId="49" fontId="64" fillId="6" borderId="39" xfId="0" applyNumberFormat="1" applyFont="1" applyFill="1" applyBorder="1" applyAlignment="1">
      <alignment horizontal="center"/>
    </xf>
    <xf numFmtId="49" fontId="64" fillId="6" borderId="45" xfId="0" applyNumberFormat="1" applyFont="1" applyFill="1" applyBorder="1" applyAlignment="1">
      <alignment horizontal="center"/>
    </xf>
    <xf numFmtId="49" fontId="0" fillId="0" borderId="0" xfId="0" applyNumberFormat="1" applyFont="1" applyBorder="1"/>
    <xf numFmtId="49" fontId="64" fillId="0" borderId="11" xfId="0" applyNumberFormat="1" applyFont="1" applyBorder="1" applyAlignment="1">
      <alignment horizontal="center" wrapText="1"/>
    </xf>
    <xf numFmtId="49" fontId="64" fillId="0" borderId="13" xfId="0" applyNumberFormat="1" applyFont="1" applyFill="1" applyBorder="1" applyAlignment="1">
      <alignment horizontal="center"/>
    </xf>
    <xf numFmtId="49" fontId="0" fillId="0" borderId="13" xfId="0"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11" xfId="0" applyNumberFormat="1" applyFont="1" applyFill="1" applyBorder="1" applyAlignment="1">
      <alignment horizontal="center"/>
    </xf>
    <xf numFmtId="49" fontId="64" fillId="0" borderId="11" xfId="0" applyNumberFormat="1" applyFont="1" applyFill="1" applyBorder="1" applyAlignment="1">
      <alignment horizontal="center"/>
    </xf>
    <xf numFmtId="49" fontId="0" fillId="0" borderId="44" xfId="0" applyNumberFormat="1" applyFont="1" applyFill="1" applyBorder="1" applyAlignment="1">
      <alignment horizontal="center"/>
    </xf>
    <xf numFmtId="49" fontId="0" fillId="0" borderId="42" xfId="0" applyNumberFormat="1" applyFont="1" applyFill="1" applyBorder="1" applyAlignment="1">
      <alignment horizontal="center"/>
    </xf>
    <xf numFmtId="49" fontId="0" fillId="0" borderId="43" xfId="0" applyNumberFormat="1" applyFont="1" applyFill="1" applyBorder="1" applyAlignment="1">
      <alignment horizontal="center"/>
    </xf>
    <xf numFmtId="49" fontId="64" fillId="0" borderId="0" xfId="0" applyNumberFormat="1" applyFont="1" applyBorder="1" applyAlignment="1">
      <alignment horizontal="center"/>
    </xf>
    <xf numFmtId="49" fontId="64" fillId="0" borderId="11" xfId="0" applyNumberFormat="1" applyFont="1" applyFill="1" applyBorder="1" applyAlignment="1">
      <alignment wrapText="1"/>
    </xf>
    <xf numFmtId="49" fontId="0" fillId="0" borderId="39" xfId="0" applyNumberFormat="1" applyFont="1" applyFill="1" applyBorder="1" applyAlignment="1">
      <alignment horizontal="center"/>
    </xf>
    <xf numFmtId="49" fontId="0" fillId="0" borderId="48" xfId="0" applyNumberFormat="1" applyFont="1" applyFill="1" applyBorder="1" applyAlignment="1">
      <alignment horizontal="center"/>
    </xf>
    <xf numFmtId="49" fontId="0" fillId="0" borderId="45" xfId="0" applyNumberFormat="1" applyFont="1" applyFill="1" applyBorder="1" applyAlignment="1">
      <alignment horizontal="center"/>
    </xf>
    <xf numFmtId="49" fontId="64" fillId="0" borderId="13" xfId="0" applyNumberFormat="1" applyFont="1" applyFill="1" applyBorder="1" applyAlignment="1">
      <alignment horizontal="left"/>
    </xf>
    <xf numFmtId="49" fontId="64" fillId="0" borderId="13" xfId="0" applyNumberFormat="1" applyFont="1" applyFill="1" applyBorder="1" applyAlignment="1">
      <alignment horizontal="left" wrapText="1"/>
    </xf>
    <xf numFmtId="0" fontId="0" fillId="0" borderId="0" xfId="0" applyFont="1"/>
    <xf numFmtId="0" fontId="0" fillId="0" borderId="0" xfId="0" applyFont="1" applyAlignment="1">
      <alignment vertical="top"/>
    </xf>
    <xf numFmtId="0" fontId="64" fillId="0" borderId="0" xfId="0" applyFont="1" applyAlignment="1">
      <alignment horizontal="right" vertical="top"/>
    </xf>
    <xf numFmtId="0" fontId="0" fillId="0" borderId="0" xfId="0" applyFont="1" applyAlignment="1">
      <alignment horizontal="left" vertical="top"/>
    </xf>
    <xf numFmtId="0" fontId="86" fillId="0" borderId="0" xfId="0" applyFont="1" applyAlignment="1">
      <alignment horizontal="justify" vertical="center"/>
    </xf>
    <xf numFmtId="0" fontId="62" fillId="0" borderId="0" xfId="13" applyFont="1" applyAlignment="1">
      <alignment horizontal="justify" vertical="center"/>
    </xf>
    <xf numFmtId="0" fontId="87" fillId="0" borderId="0" xfId="0" applyFont="1" applyAlignment="1">
      <alignment horizontal="justify" vertical="top"/>
    </xf>
    <xf numFmtId="0" fontId="88" fillId="0" borderId="0" xfId="0" applyFont="1" applyAlignment="1">
      <alignment horizontal="justify" vertical="top"/>
    </xf>
    <xf numFmtId="0" fontId="13" fillId="0" borderId="11" xfId="1" quotePrefix="1" applyFont="1" applyFill="1" applyBorder="1" applyAlignment="1">
      <alignment horizontal="center" vertical="top" wrapText="1"/>
    </xf>
    <xf numFmtId="0" fontId="29" fillId="0" borderId="0" xfId="14" applyFont="1" applyAlignment="1">
      <alignment horizontal="center" vertical="center" wrapText="1"/>
    </xf>
    <xf numFmtId="0" fontId="29" fillId="0" borderId="0" xfId="14" applyFont="1" applyAlignment="1">
      <alignment horizontal="center" vertical="center"/>
    </xf>
    <xf numFmtId="0" fontId="33" fillId="0" borderId="0" xfId="14" applyFont="1" applyAlignment="1">
      <alignment horizontal="center" vertical="center" wrapText="1"/>
    </xf>
    <xf numFmtId="0" fontId="0" fillId="0" borderId="0" xfId="0" applyAlignment="1">
      <alignment horizontal="center"/>
    </xf>
    <xf numFmtId="0" fontId="3" fillId="2" borderId="30" xfId="1" applyNumberFormat="1" applyFont="1" applyFill="1" applyBorder="1" applyAlignment="1" applyProtection="1">
      <alignment horizontal="left" vertical="center" wrapText="1"/>
    </xf>
    <xf numFmtId="0" fontId="3" fillId="2" borderId="26" xfId="1" applyNumberFormat="1" applyFont="1" applyFill="1" applyBorder="1" applyAlignment="1" applyProtection="1">
      <alignment horizontal="left" vertical="center" wrapText="1"/>
    </xf>
    <xf numFmtId="0" fontId="3" fillId="2" borderId="5" xfId="1" applyNumberFormat="1" applyFont="1" applyFill="1" applyBorder="1" applyAlignment="1" applyProtection="1">
      <alignment horizontal="left" vertical="center" wrapText="1"/>
    </xf>
    <xf numFmtId="0" fontId="89" fillId="0" borderId="0" xfId="0" applyFont="1" applyAlignment="1">
      <alignment horizontal="left"/>
    </xf>
    <xf numFmtId="0" fontId="90" fillId="0" borderId="0" xfId="0" applyFont="1" applyAlignment="1">
      <alignment horizontal="left"/>
    </xf>
    <xf numFmtId="0" fontId="0" fillId="0" borderId="0" xfId="0" applyAlignment="1">
      <alignment horizontal="right"/>
    </xf>
    <xf numFmtId="0" fontId="0" fillId="0" borderId="0" xfId="0" applyAlignment="1">
      <alignment horizontal="left" vertical="top" wrapText="1"/>
    </xf>
    <xf numFmtId="0" fontId="8" fillId="4" borderId="26" xfId="1" quotePrefix="1" applyNumberFormat="1" applyFont="1" applyFill="1" applyBorder="1" applyAlignment="1" applyProtection="1">
      <alignment horizontal="center" vertical="center" wrapText="1"/>
    </xf>
    <xf numFmtId="0" fontId="8" fillId="4" borderId="5" xfId="1" quotePrefix="1" applyNumberFormat="1" applyFont="1" applyFill="1" applyBorder="1" applyAlignment="1" applyProtection="1">
      <alignment horizontal="center" vertical="center" wrapText="1"/>
    </xf>
    <xf numFmtId="0" fontId="8" fillId="14" borderId="26" xfId="1" quotePrefix="1" applyNumberFormat="1" applyFont="1" applyFill="1" applyBorder="1" applyAlignment="1" applyProtection="1">
      <alignment horizontal="center" vertical="center" wrapText="1"/>
    </xf>
    <xf numFmtId="0" fontId="8" fillId="14" borderId="5" xfId="1" quotePrefix="1" applyNumberFormat="1" applyFont="1" applyFill="1" applyBorder="1" applyAlignment="1" applyProtection="1">
      <alignment horizontal="center" vertical="center" wrapText="1"/>
    </xf>
    <xf numFmtId="0" fontId="8" fillId="2" borderId="26" xfId="1" quotePrefix="1" applyNumberFormat="1" applyFont="1" applyFill="1" applyBorder="1" applyAlignment="1" applyProtection="1">
      <alignment horizontal="center" vertical="center" wrapText="1"/>
    </xf>
    <xf numFmtId="0" fontId="3" fillId="2" borderId="50" xfId="1" applyNumberFormat="1" applyFont="1" applyFill="1" applyBorder="1" applyAlignment="1" applyProtection="1">
      <alignment horizontal="left" vertical="center" wrapText="1"/>
    </xf>
    <xf numFmtId="0" fontId="3" fillId="4" borderId="50" xfId="1" applyNumberFormat="1" applyFont="1" applyFill="1" applyBorder="1" applyAlignment="1" applyProtection="1">
      <alignment horizontal="left" vertical="center" wrapText="1"/>
    </xf>
    <xf numFmtId="0" fontId="3" fillId="14" borderId="50" xfId="1" applyNumberFormat="1" applyFont="1" applyFill="1" applyBorder="1" applyAlignment="1" applyProtection="1">
      <alignment horizontal="left" vertical="center" wrapText="1"/>
    </xf>
    <xf numFmtId="0" fontId="0" fillId="4" borderId="0" xfId="0" applyFill="1" applyAlignment="1">
      <alignment wrapText="1"/>
    </xf>
    <xf numFmtId="0" fontId="0" fillId="14" borderId="0" xfId="0" applyFill="1" applyAlignment="1">
      <alignment wrapText="1"/>
    </xf>
    <xf numFmtId="0" fontId="0" fillId="0" borderId="0" xfId="0" applyAlignment="1">
      <alignment horizontal="center"/>
    </xf>
    <xf numFmtId="0" fontId="0" fillId="0" borderId="0" xfId="0" applyAlignment="1">
      <alignment horizontal="left" vertical="top" wrapText="1"/>
    </xf>
    <xf numFmtId="0" fontId="3" fillId="2" borderId="50" xfId="1" applyNumberFormat="1" applyFont="1" applyFill="1" applyBorder="1" applyAlignment="1" applyProtection="1">
      <alignment horizontal="center" vertical="center" wrapText="1"/>
    </xf>
    <xf numFmtId="0" fontId="3" fillId="2" borderId="51" xfId="1" applyNumberFormat="1" applyFont="1" applyFill="1" applyBorder="1" applyAlignment="1" applyProtection="1">
      <alignment horizontal="center" vertical="center" wrapText="1"/>
    </xf>
    <xf numFmtId="0" fontId="8" fillId="2" borderId="26" xfId="1" quotePrefix="1" applyNumberFormat="1" applyFont="1" applyFill="1" applyBorder="1" applyAlignment="1" applyProtection="1">
      <alignment horizontal="center" vertical="center" wrapText="1"/>
    </xf>
    <xf numFmtId="0" fontId="3" fillId="2" borderId="2" xfId="1" applyNumberFormat="1" applyFont="1" applyFill="1" applyBorder="1" applyAlignment="1" applyProtection="1">
      <alignment horizontal="center" vertical="center" textRotation="90" wrapText="1"/>
    </xf>
    <xf numFmtId="0" fontId="3" fillId="2" borderId="5" xfId="1" applyNumberFormat="1" applyFont="1" applyFill="1" applyBorder="1" applyAlignment="1" applyProtection="1">
      <alignment horizontal="center" vertical="center" textRotation="90" wrapText="1"/>
    </xf>
    <xf numFmtId="0" fontId="3" fillId="2" borderId="1" xfId="1" applyNumberFormat="1" applyFont="1" applyFill="1" applyBorder="1" applyAlignment="1" applyProtection="1">
      <alignment horizontal="center" vertical="center" textRotation="90" wrapText="1"/>
    </xf>
    <xf numFmtId="0" fontId="3" fillId="2" borderId="4" xfId="1" applyNumberFormat="1" applyFont="1" applyFill="1" applyBorder="1" applyAlignment="1" applyProtection="1">
      <alignment horizontal="center" vertical="center" textRotation="90" wrapText="1"/>
    </xf>
    <xf numFmtId="0" fontId="3" fillId="2" borderId="2" xfId="1" applyNumberFormat="1" applyFont="1" applyFill="1" applyBorder="1" applyAlignment="1" applyProtection="1">
      <alignment horizontal="center" vertical="center" wrapText="1"/>
    </xf>
    <xf numFmtId="0" fontId="3" fillId="2" borderId="5" xfId="1" applyNumberFormat="1" applyFont="1" applyFill="1" applyBorder="1" applyAlignment="1" applyProtection="1">
      <alignment horizontal="center" vertical="center" wrapText="1"/>
    </xf>
    <xf numFmtId="0" fontId="3" fillId="2" borderId="3" xfId="1" applyNumberFormat="1" applyFont="1" applyFill="1" applyBorder="1" applyAlignment="1" applyProtection="1">
      <alignment horizontal="center" vertical="center" textRotation="90" wrapText="1"/>
    </xf>
    <xf numFmtId="0" fontId="3" fillId="2" borderId="6" xfId="1" applyNumberFormat="1" applyFont="1" applyFill="1" applyBorder="1" applyAlignment="1" applyProtection="1">
      <alignment horizontal="center" vertical="center" textRotation="90" wrapText="1"/>
    </xf>
    <xf numFmtId="0" fontId="10" fillId="2" borderId="8" xfId="1" applyNumberFormat="1" applyFont="1" applyFill="1" applyBorder="1" applyAlignment="1" applyProtection="1">
      <alignment horizontal="center" vertical="center" wrapText="1"/>
    </xf>
    <xf numFmtId="0" fontId="5" fillId="2" borderId="2" xfId="1" applyNumberFormat="1" applyFont="1" applyFill="1" applyBorder="1" applyAlignment="1" applyProtection="1">
      <alignment horizontal="center" vertical="center" wrapText="1"/>
    </xf>
    <xf numFmtId="0" fontId="3" fillId="2" borderId="27" xfId="1" applyNumberFormat="1" applyFont="1" applyFill="1" applyBorder="1" applyAlignment="1" applyProtection="1">
      <alignment horizontal="center" vertical="center" wrapText="1"/>
    </xf>
    <xf numFmtId="0" fontId="3" fillId="2" borderId="28" xfId="1" applyNumberFormat="1" applyFont="1" applyFill="1" applyBorder="1" applyAlignment="1" applyProtection="1">
      <alignment horizontal="center" vertical="center" wrapText="1"/>
    </xf>
    <xf numFmtId="0" fontId="3" fillId="2" borderId="29" xfId="1" applyNumberFormat="1" applyFont="1" applyFill="1" applyBorder="1" applyAlignment="1" applyProtection="1">
      <alignment horizontal="center" vertical="center" wrapText="1"/>
    </xf>
    <xf numFmtId="0" fontId="3" fillId="2" borderId="26" xfId="1" applyNumberFormat="1" applyFont="1" applyFill="1" applyBorder="1" applyAlignment="1" applyProtection="1">
      <alignment horizontal="center" vertical="center" wrapText="1"/>
    </xf>
    <xf numFmtId="0" fontId="3" fillId="2" borderId="0" xfId="1" applyNumberFormat="1" applyFont="1" applyFill="1" applyBorder="1" applyAlignment="1" applyProtection="1">
      <alignment horizontal="center" vertical="center" wrapText="1"/>
    </xf>
    <xf numFmtId="0" fontId="3" fillId="2" borderId="30" xfId="1" applyNumberFormat="1" applyFont="1" applyFill="1" applyBorder="1" applyAlignment="1" applyProtection="1">
      <alignment horizontal="center" vertical="center" wrapText="1"/>
    </xf>
    <xf numFmtId="0" fontId="0" fillId="0" borderId="0" xfId="0" applyAlignment="1">
      <alignment horizontal="left" vertical="top"/>
    </xf>
    <xf numFmtId="0" fontId="0" fillId="0" borderId="0" xfId="0" applyAlignment="1">
      <alignment horizontal="center" vertical="center"/>
    </xf>
    <xf numFmtId="0" fontId="44" fillId="0" borderId="13" xfId="18" applyFont="1" applyFill="1" applyBorder="1" applyAlignment="1">
      <alignment horizontal="center" vertical="center"/>
    </xf>
    <xf numFmtId="0" fontId="29" fillId="0" borderId="44" xfId="18" applyFont="1" applyBorder="1" applyAlignment="1">
      <alignment horizontal="center" vertical="center" wrapText="1"/>
    </xf>
    <xf numFmtId="0" fontId="29" fillId="0" borderId="43" xfId="18" applyFont="1" applyBorder="1" applyAlignment="1">
      <alignment horizontal="center" vertical="center" wrapText="1"/>
    </xf>
    <xf numFmtId="0" fontId="29" fillId="0" borderId="42" xfId="18" applyFont="1" applyBorder="1" applyAlignment="1">
      <alignment horizontal="center" vertical="center" wrapText="1"/>
    </xf>
    <xf numFmtId="0" fontId="29" fillId="0" borderId="46" xfId="18" applyFont="1" applyBorder="1" applyAlignment="1">
      <alignment horizontal="center" vertical="center" wrapText="1"/>
    </xf>
    <xf numFmtId="0" fontId="29" fillId="0" borderId="47" xfId="18" applyFont="1" applyBorder="1" applyAlignment="1">
      <alignment horizontal="center" vertical="center" wrapText="1"/>
    </xf>
    <xf numFmtId="0" fontId="40" fillId="0" borderId="48" xfId="19" applyFont="1" applyFill="1" applyBorder="1" applyAlignment="1">
      <alignment vertical="top" wrapText="1"/>
    </xf>
    <xf numFmtId="0" fontId="75" fillId="0" borderId="48" xfId="19" applyFont="1" applyFill="1" applyBorder="1" applyAlignment="1">
      <alignment vertical="top"/>
    </xf>
    <xf numFmtId="49" fontId="27" fillId="0" borderId="44" xfId="0" applyNumberFormat="1" applyFont="1" applyBorder="1" applyAlignment="1">
      <alignment horizontal="left" vertical="center"/>
    </xf>
    <xf numFmtId="49" fontId="27" fillId="0" borderId="42" xfId="0" applyNumberFormat="1" applyFont="1" applyBorder="1" applyAlignment="1">
      <alignment horizontal="left" vertical="center"/>
    </xf>
    <xf numFmtId="49" fontId="27" fillId="0" borderId="43" xfId="0" applyNumberFormat="1" applyFont="1" applyBorder="1" applyAlignment="1">
      <alignment horizontal="left" vertical="center"/>
    </xf>
    <xf numFmtId="49" fontId="27" fillId="0" borderId="44" xfId="0" applyNumberFormat="1" applyFont="1" applyFill="1" applyBorder="1" applyAlignment="1">
      <alignment horizontal="left" vertical="center"/>
    </xf>
    <xf numFmtId="49" fontId="27" fillId="0" borderId="42" xfId="0" applyNumberFormat="1" applyFont="1" applyFill="1" applyBorder="1" applyAlignment="1">
      <alignment horizontal="left" vertical="center"/>
    </xf>
    <xf numFmtId="49" fontId="27" fillId="0" borderId="43" xfId="0" applyNumberFormat="1" applyFont="1" applyFill="1" applyBorder="1" applyAlignment="1">
      <alignment horizontal="left" vertical="center"/>
    </xf>
    <xf numFmtId="49" fontId="27" fillId="0" borderId="44" xfId="0" applyNumberFormat="1" applyFont="1" applyFill="1" applyBorder="1" applyAlignment="1">
      <alignment horizontal="left" wrapText="1"/>
    </xf>
    <xf numFmtId="49" fontId="27" fillId="0" borderId="42" xfId="0" applyNumberFormat="1" applyFont="1" applyFill="1" applyBorder="1" applyAlignment="1">
      <alignment horizontal="left"/>
    </xf>
    <xf numFmtId="49" fontId="27" fillId="0" borderId="43" xfId="0" applyNumberFormat="1" applyFont="1" applyFill="1" applyBorder="1" applyAlignment="1">
      <alignment horizontal="left"/>
    </xf>
    <xf numFmtId="49" fontId="27" fillId="0" borderId="44" xfId="0" applyNumberFormat="1" applyFont="1" applyFill="1" applyBorder="1" applyAlignment="1">
      <alignment horizontal="left" vertical="center" wrapText="1"/>
    </xf>
    <xf numFmtId="49" fontId="64" fillId="0" borderId="46" xfId="0" applyNumberFormat="1" applyFont="1" applyBorder="1" applyAlignment="1">
      <alignment horizontal="center" vertical="center" wrapText="1"/>
    </xf>
    <xf numFmtId="49" fontId="64" fillId="0" borderId="47" xfId="0" applyNumberFormat="1" applyFont="1" applyBorder="1" applyAlignment="1">
      <alignment horizontal="center" vertical="center" wrapText="1"/>
    </xf>
    <xf numFmtId="49" fontId="64" fillId="0" borderId="40" xfId="0" applyNumberFormat="1" applyFont="1" applyBorder="1" applyAlignment="1">
      <alignment horizontal="center" vertical="center" wrapText="1"/>
    </xf>
    <xf numFmtId="49" fontId="64" fillId="0" borderId="49" xfId="0" applyNumberFormat="1" applyFont="1" applyBorder="1" applyAlignment="1">
      <alignment horizontal="center" vertical="center" wrapText="1"/>
    </xf>
    <xf numFmtId="49" fontId="0" fillId="0" borderId="44" xfId="0" applyNumberFormat="1" applyFont="1" applyBorder="1" applyAlignment="1">
      <alignment horizontal="center" wrapText="1"/>
    </xf>
    <xf numFmtId="49" fontId="0" fillId="0" borderId="42" xfId="0" applyNumberFormat="1" applyFont="1" applyBorder="1" applyAlignment="1">
      <alignment horizontal="center"/>
    </xf>
    <xf numFmtId="49" fontId="0" fillId="0" borderId="43" xfId="0" applyNumberFormat="1" applyFont="1" applyBorder="1" applyAlignment="1">
      <alignment horizontal="center"/>
    </xf>
    <xf numFmtId="49" fontId="64" fillId="0" borderId="44" xfId="0" applyNumberFormat="1" applyFont="1" applyBorder="1" applyAlignment="1">
      <alignment horizontal="center"/>
    </xf>
    <xf numFmtId="49" fontId="64" fillId="0" borderId="42" xfId="0" applyNumberFormat="1" applyFont="1" applyBorder="1" applyAlignment="1">
      <alignment horizontal="center"/>
    </xf>
    <xf numFmtId="49" fontId="64" fillId="0" borderId="43" xfId="0" applyNumberFormat="1" applyFont="1" applyBorder="1" applyAlignment="1">
      <alignment horizontal="center"/>
    </xf>
    <xf numFmtId="49" fontId="64" fillId="6" borderId="44" xfId="0" applyNumberFormat="1" applyFont="1" applyFill="1" applyBorder="1" applyAlignment="1">
      <alignment horizontal="center"/>
    </xf>
    <xf numFmtId="49" fontId="64" fillId="6" borderId="42" xfId="0" applyNumberFormat="1" applyFont="1" applyFill="1" applyBorder="1" applyAlignment="1">
      <alignment horizontal="center"/>
    </xf>
    <xf numFmtId="49" fontId="64" fillId="6" borderId="43" xfId="0" applyNumberFormat="1" applyFont="1" applyFill="1" applyBorder="1" applyAlignment="1">
      <alignment horizontal="center"/>
    </xf>
    <xf numFmtId="49" fontId="64" fillId="0" borderId="46" xfId="0" applyNumberFormat="1" applyFont="1" applyBorder="1" applyAlignment="1">
      <alignment horizontal="center" wrapText="1"/>
    </xf>
    <xf numFmtId="49" fontId="64" fillId="0" borderId="47" xfId="0" applyNumberFormat="1" applyFont="1" applyBorder="1" applyAlignment="1">
      <alignment horizontal="center" wrapText="1"/>
    </xf>
    <xf numFmtId="49" fontId="64" fillId="6" borderId="46" xfId="0" applyNumberFormat="1" applyFont="1" applyFill="1" applyBorder="1" applyAlignment="1">
      <alignment horizontal="center" wrapText="1"/>
    </xf>
    <xf numFmtId="49" fontId="64" fillId="6" borderId="47" xfId="0" applyNumberFormat="1" applyFont="1" applyFill="1" applyBorder="1" applyAlignment="1">
      <alignment horizontal="center" wrapText="1"/>
    </xf>
    <xf numFmtId="0" fontId="0" fillId="0" borderId="0" xfId="0" applyAlignment="1">
      <alignment horizontal="center" vertical="top"/>
    </xf>
    <xf numFmtId="0" fontId="0" fillId="0" borderId="0" xfId="0" applyAlignment="1">
      <alignment horizontal="center" vertical="top" wrapText="1"/>
    </xf>
    <xf numFmtId="0" fontId="13" fillId="3" borderId="13" xfId="1" applyNumberFormat="1" applyFont="1" applyFill="1" applyBorder="1" applyAlignment="1" applyProtection="1">
      <alignment horizontal="center" vertical="top" wrapText="1"/>
    </xf>
    <xf numFmtId="0" fontId="13" fillId="3" borderId="11" xfId="1" quotePrefix="1" applyNumberFormat="1" applyFont="1" applyFill="1" applyBorder="1" applyAlignment="1" applyProtection="1">
      <alignment horizontal="center" vertical="top" wrapText="1"/>
    </xf>
  </cellXfs>
  <cellStyles count="20">
    <cellStyle name="Footer" xfId="3"/>
    <cellStyle name="Hiperligação" xfId="13" builtinId="8"/>
    <cellStyle name="Hiperligação 2" xfId="16"/>
    <cellStyle name="Normal" xfId="0" builtinId="0"/>
    <cellStyle name="Normal 2" xfId="2"/>
    <cellStyle name="Normal 2 2" xfId="12"/>
    <cellStyle name="Normal 2 3" xfId="17"/>
    <cellStyle name="Normal 2 4" xfId="19"/>
    <cellStyle name="Normal 3" xfId="1"/>
    <cellStyle name="Normal 4" xfId="4"/>
    <cellStyle name="Normal 5" xfId="11"/>
    <cellStyle name="Normal 6" xfId="14"/>
    <cellStyle name="Normal 6 2" xfId="15"/>
    <cellStyle name="Normal 7" xfId="18"/>
    <cellStyle name="Normale_Base" xfId="5"/>
    <cellStyle name="Normale_Ch31_RID (2)" xfId="9"/>
    <cellStyle name="Normale_Deutsch" xfId="7"/>
    <cellStyle name="Normale_Onu11" xfId="8"/>
    <cellStyle name="Normale_Sheet1" xfId="10"/>
    <cellStyle name="Vírgula 2" xfId="6"/>
  </cellStyles>
  <dxfs count="1528">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rgb="FF00B050"/>
        </patternFill>
      </fill>
    </dxf>
    <dxf>
      <font>
        <color rgb="FF9C0006"/>
      </font>
      <fill>
        <patternFill>
          <bgColor rgb="FFFFC7CE"/>
        </patternFill>
      </fill>
    </dxf>
    <dxf>
      <font>
        <b/>
        <i val="0"/>
        <color auto="1"/>
      </font>
      <fill>
        <patternFill>
          <bgColor rgb="FFFF0000"/>
        </patternFill>
      </fill>
    </dxf>
    <dxf>
      <fill>
        <patternFill>
          <bgColor theme="9"/>
        </patternFill>
      </fill>
    </dxf>
    <dxf>
      <font>
        <color auto="1"/>
      </font>
      <fill>
        <patternFill>
          <bgColor rgb="FFFFEB9C"/>
        </patternFill>
      </fill>
    </dxf>
    <dxf>
      <font>
        <color rgb="FF006100"/>
      </font>
      <fill>
        <patternFill>
          <bgColor rgb="FFC6EFCE"/>
        </patternFill>
      </fill>
    </dxf>
    <dxf>
      <font>
        <color auto="1"/>
      </font>
      <fill>
        <patternFill>
          <bgColor theme="6"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997744</xdr:colOff>
      <xdr:row>0</xdr:row>
      <xdr:rowOff>0</xdr:rowOff>
    </xdr:from>
    <xdr:to>
      <xdr:col>3</xdr:col>
      <xdr:colOff>5731669</xdr:colOff>
      <xdr:row>3</xdr:row>
      <xdr:rowOff>155575</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67338" y="0"/>
          <a:ext cx="4733925" cy="727075"/>
        </a:xfrm>
        <a:prstGeom prst="rect">
          <a:avLst/>
        </a:prstGeom>
      </xdr:spPr>
    </xdr:pic>
    <xdr:clientData/>
  </xdr:twoCellAnchor>
  <xdr:twoCellAnchor editAs="oneCell">
    <xdr:from>
      <xdr:col>0</xdr:col>
      <xdr:colOff>76200</xdr:colOff>
      <xdr:row>1</xdr:row>
      <xdr:rowOff>76200</xdr:rowOff>
    </xdr:from>
    <xdr:to>
      <xdr:col>1</xdr:col>
      <xdr:colOff>378183</xdr:colOff>
      <xdr:row>3</xdr:row>
      <xdr:rowOff>123825</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266700"/>
          <a:ext cx="911583" cy="428625"/>
        </a:xfrm>
        <a:prstGeom prst="rect">
          <a:avLst/>
        </a:prstGeom>
      </xdr:spPr>
    </xdr:pic>
    <xdr:clientData/>
  </xdr:twoCellAnchor>
  <xdr:twoCellAnchor editAs="oneCell">
    <xdr:from>
      <xdr:col>0</xdr:col>
      <xdr:colOff>102645</xdr:colOff>
      <xdr:row>55</xdr:row>
      <xdr:rowOff>178593</xdr:rowOff>
    </xdr:from>
    <xdr:to>
      <xdr:col>1</xdr:col>
      <xdr:colOff>507457</xdr:colOff>
      <xdr:row>61</xdr:row>
      <xdr:rowOff>47624</xdr:rowOff>
    </xdr:to>
    <xdr:pic>
      <xdr:nvPicPr>
        <xdr:cNvPr id="4" name="Imagem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72739" y="1702593"/>
          <a:ext cx="1012031" cy="1012031"/>
        </a:xfrm>
        <a:prstGeom prst="rect">
          <a:avLst/>
        </a:prstGeom>
      </xdr:spPr>
    </xdr:pic>
    <xdr:clientData/>
  </xdr:twoCellAnchor>
  <xdr:twoCellAnchor editAs="oneCell">
    <xdr:from>
      <xdr:col>3</xdr:col>
      <xdr:colOff>1845682</xdr:colOff>
      <xdr:row>55</xdr:row>
      <xdr:rowOff>154781</xdr:rowOff>
    </xdr:from>
    <xdr:to>
      <xdr:col>3</xdr:col>
      <xdr:colOff>2874401</xdr:colOff>
      <xdr:row>61</xdr:row>
      <xdr:rowOff>40500</xdr:rowOff>
    </xdr:to>
    <xdr:pic>
      <xdr:nvPicPr>
        <xdr:cNvPr id="5" name="Imagem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15276" y="14287500"/>
          <a:ext cx="1028719" cy="1028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28575</xdr:colOff>
      <xdr:row>0</xdr:row>
      <xdr:rowOff>180975</xdr:rowOff>
    </xdr:from>
    <xdr:to>
      <xdr:col>4</xdr:col>
      <xdr:colOff>741264</xdr:colOff>
      <xdr:row>1</xdr:row>
      <xdr:rowOff>703164</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81925" y="180975"/>
          <a:ext cx="712689" cy="712689"/>
        </a:xfrm>
        <a:prstGeom prst="rect">
          <a:avLst/>
        </a:prstGeom>
      </xdr:spPr>
    </xdr:pic>
    <xdr:clientData/>
  </xdr:twoCellAnchor>
  <xdr:twoCellAnchor editAs="oneCell">
    <xdr:from>
      <xdr:col>4</xdr:col>
      <xdr:colOff>797700</xdr:colOff>
      <xdr:row>4</xdr:row>
      <xdr:rowOff>692925</xdr:rowOff>
    </xdr:from>
    <xdr:to>
      <xdr:col>4</xdr:col>
      <xdr:colOff>1510200</xdr:colOff>
      <xdr:row>5</xdr:row>
      <xdr:rowOff>681525</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51050" y="3055125"/>
          <a:ext cx="712500" cy="712500"/>
        </a:xfrm>
        <a:prstGeom prst="rect">
          <a:avLst/>
        </a:prstGeom>
      </xdr:spPr>
    </xdr:pic>
    <xdr:clientData/>
  </xdr:twoCellAnchor>
  <xdr:twoCellAnchor editAs="oneCell">
    <xdr:from>
      <xdr:col>4</xdr:col>
      <xdr:colOff>52350</xdr:colOff>
      <xdr:row>4</xdr:row>
      <xdr:rowOff>690525</xdr:rowOff>
    </xdr:from>
    <xdr:to>
      <xdr:col>4</xdr:col>
      <xdr:colOff>764850</xdr:colOff>
      <xdr:row>5</xdr:row>
      <xdr:rowOff>679125</xdr:rowOff>
    </xdr:to>
    <xdr:pic>
      <xdr:nvPicPr>
        <xdr:cNvPr id="4" name="Imagem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5700" y="3052725"/>
          <a:ext cx="712500" cy="712500"/>
        </a:xfrm>
        <a:prstGeom prst="rect">
          <a:avLst/>
        </a:prstGeom>
      </xdr:spPr>
    </xdr:pic>
    <xdr:clientData/>
  </xdr:twoCellAnchor>
  <xdr:twoCellAnchor editAs="oneCell">
    <xdr:from>
      <xdr:col>4</xdr:col>
      <xdr:colOff>40426</xdr:colOff>
      <xdr:row>13</xdr:row>
      <xdr:rowOff>11851</xdr:rowOff>
    </xdr:from>
    <xdr:to>
      <xdr:col>4</xdr:col>
      <xdr:colOff>752738</xdr:colOff>
      <xdr:row>14</xdr:row>
      <xdr:rowOff>263</xdr:rowOff>
    </xdr:to>
    <xdr:pic>
      <xdr:nvPicPr>
        <xdr:cNvPr id="5" name="Imagem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93776" y="8889151"/>
          <a:ext cx="712312" cy="712312"/>
        </a:xfrm>
        <a:prstGeom prst="rect">
          <a:avLst/>
        </a:prstGeom>
      </xdr:spPr>
    </xdr:pic>
    <xdr:clientData/>
  </xdr:twoCellAnchor>
  <xdr:twoCellAnchor editAs="oneCell">
    <xdr:from>
      <xdr:col>4</xdr:col>
      <xdr:colOff>790501</xdr:colOff>
      <xdr:row>13</xdr:row>
      <xdr:rowOff>18976</xdr:rowOff>
    </xdr:from>
    <xdr:to>
      <xdr:col>4</xdr:col>
      <xdr:colOff>1503378</xdr:colOff>
      <xdr:row>14</xdr:row>
      <xdr:rowOff>7953</xdr:rowOff>
    </xdr:to>
    <xdr:pic>
      <xdr:nvPicPr>
        <xdr:cNvPr id="6" name="Imagem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43851" y="8896276"/>
          <a:ext cx="712877" cy="712877"/>
        </a:xfrm>
        <a:prstGeom prst="rect">
          <a:avLst/>
        </a:prstGeom>
      </xdr:spPr>
    </xdr:pic>
    <xdr:clientData/>
  </xdr:twoCellAnchor>
  <xdr:twoCellAnchor editAs="oneCell">
    <xdr:from>
      <xdr:col>4</xdr:col>
      <xdr:colOff>1550100</xdr:colOff>
      <xdr:row>13</xdr:row>
      <xdr:rowOff>16575</xdr:rowOff>
    </xdr:from>
    <xdr:to>
      <xdr:col>4</xdr:col>
      <xdr:colOff>2262600</xdr:colOff>
      <xdr:row>14</xdr:row>
      <xdr:rowOff>5175</xdr:rowOff>
    </xdr:to>
    <xdr:pic>
      <xdr:nvPicPr>
        <xdr:cNvPr id="7" name="Imagem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303450" y="8893875"/>
          <a:ext cx="712500" cy="712500"/>
        </a:xfrm>
        <a:prstGeom prst="rect">
          <a:avLst/>
        </a:prstGeom>
      </xdr:spPr>
    </xdr:pic>
    <xdr:clientData/>
  </xdr:twoCellAnchor>
  <xdr:twoCellAnchor editAs="oneCell">
    <xdr:from>
      <xdr:col>4</xdr:col>
      <xdr:colOff>2300175</xdr:colOff>
      <xdr:row>13</xdr:row>
      <xdr:rowOff>14175</xdr:rowOff>
    </xdr:from>
    <xdr:to>
      <xdr:col>4</xdr:col>
      <xdr:colOff>3013147</xdr:colOff>
      <xdr:row>14</xdr:row>
      <xdr:rowOff>3247</xdr:rowOff>
    </xdr:to>
    <xdr:pic>
      <xdr:nvPicPr>
        <xdr:cNvPr id="8" name="Imagem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053525" y="8891475"/>
          <a:ext cx="712972" cy="712972"/>
        </a:xfrm>
        <a:prstGeom prst="rect">
          <a:avLst/>
        </a:prstGeom>
      </xdr:spPr>
    </xdr:pic>
    <xdr:clientData/>
  </xdr:twoCellAnchor>
  <xdr:twoCellAnchor editAs="oneCell">
    <xdr:from>
      <xdr:col>4</xdr:col>
      <xdr:colOff>3031201</xdr:colOff>
      <xdr:row>13</xdr:row>
      <xdr:rowOff>21301</xdr:rowOff>
    </xdr:from>
    <xdr:to>
      <xdr:col>4</xdr:col>
      <xdr:colOff>3743795</xdr:colOff>
      <xdr:row>14</xdr:row>
      <xdr:rowOff>9995</xdr:rowOff>
    </xdr:to>
    <xdr:pic>
      <xdr:nvPicPr>
        <xdr:cNvPr id="9" name="Imagem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784551" y="8898601"/>
          <a:ext cx="712594" cy="712594"/>
        </a:xfrm>
        <a:prstGeom prst="rect">
          <a:avLst/>
        </a:prstGeom>
      </xdr:spPr>
    </xdr:pic>
    <xdr:clientData/>
  </xdr:twoCellAnchor>
  <xdr:twoCellAnchor editAs="oneCell">
    <xdr:from>
      <xdr:col>4</xdr:col>
      <xdr:colOff>28425</xdr:colOff>
      <xdr:row>13</xdr:row>
      <xdr:rowOff>723750</xdr:rowOff>
    </xdr:from>
    <xdr:to>
      <xdr:col>4</xdr:col>
      <xdr:colOff>740925</xdr:colOff>
      <xdr:row>14</xdr:row>
      <xdr:rowOff>712350</xdr:rowOff>
    </xdr:to>
    <xdr:pic>
      <xdr:nvPicPr>
        <xdr:cNvPr id="10" name="Imagem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781775" y="9601050"/>
          <a:ext cx="712500" cy="712500"/>
        </a:xfrm>
        <a:prstGeom prst="rect">
          <a:avLst/>
        </a:prstGeom>
      </xdr:spPr>
    </xdr:pic>
    <xdr:clientData/>
  </xdr:twoCellAnchor>
  <xdr:twoCellAnchor editAs="oneCell">
    <xdr:from>
      <xdr:col>4</xdr:col>
      <xdr:colOff>35551</xdr:colOff>
      <xdr:row>15</xdr:row>
      <xdr:rowOff>35551</xdr:rowOff>
    </xdr:from>
    <xdr:to>
      <xdr:col>4</xdr:col>
      <xdr:colOff>748617</xdr:colOff>
      <xdr:row>16</xdr:row>
      <xdr:rowOff>24717</xdr:rowOff>
    </xdr:to>
    <xdr:pic>
      <xdr:nvPicPr>
        <xdr:cNvPr id="11" name="Imagem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788901" y="10360651"/>
          <a:ext cx="713066" cy="713066"/>
        </a:xfrm>
        <a:prstGeom prst="rect">
          <a:avLst/>
        </a:prstGeom>
      </xdr:spPr>
    </xdr:pic>
    <xdr:clientData/>
  </xdr:twoCellAnchor>
  <xdr:twoCellAnchor editAs="oneCell">
    <xdr:from>
      <xdr:col>4</xdr:col>
      <xdr:colOff>1242826</xdr:colOff>
      <xdr:row>15</xdr:row>
      <xdr:rowOff>33151</xdr:rowOff>
    </xdr:from>
    <xdr:to>
      <xdr:col>4</xdr:col>
      <xdr:colOff>1955892</xdr:colOff>
      <xdr:row>16</xdr:row>
      <xdr:rowOff>22317</xdr:rowOff>
    </xdr:to>
    <xdr:pic>
      <xdr:nvPicPr>
        <xdr:cNvPr id="12" name="Imagem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996176" y="10358251"/>
          <a:ext cx="713066" cy="713066"/>
        </a:xfrm>
        <a:prstGeom prst="rect">
          <a:avLst/>
        </a:prstGeom>
      </xdr:spPr>
    </xdr:pic>
    <xdr:clientData/>
  </xdr:twoCellAnchor>
  <xdr:twoCellAnchor editAs="oneCell">
    <xdr:from>
      <xdr:col>4</xdr:col>
      <xdr:colOff>830850</xdr:colOff>
      <xdr:row>0</xdr:row>
      <xdr:rowOff>183150</xdr:rowOff>
    </xdr:from>
    <xdr:to>
      <xdr:col>4</xdr:col>
      <xdr:colOff>1543539</xdr:colOff>
      <xdr:row>1</xdr:row>
      <xdr:rowOff>705339</xdr:rowOff>
    </xdr:to>
    <xdr:pic>
      <xdr:nvPicPr>
        <xdr:cNvPr id="13" name="Imagem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584200" y="183150"/>
          <a:ext cx="712689" cy="712689"/>
        </a:xfrm>
        <a:prstGeom prst="rect">
          <a:avLst/>
        </a:prstGeom>
      </xdr:spPr>
    </xdr:pic>
    <xdr:clientData/>
  </xdr:twoCellAnchor>
  <xdr:twoCellAnchor editAs="oneCell">
    <xdr:from>
      <xdr:col>4</xdr:col>
      <xdr:colOff>1590450</xdr:colOff>
      <xdr:row>0</xdr:row>
      <xdr:rowOff>190275</xdr:rowOff>
    </xdr:from>
    <xdr:to>
      <xdr:col>4</xdr:col>
      <xdr:colOff>2303139</xdr:colOff>
      <xdr:row>1</xdr:row>
      <xdr:rowOff>712464</xdr:rowOff>
    </xdr:to>
    <xdr:pic>
      <xdr:nvPicPr>
        <xdr:cNvPr id="14" name="Imagem 1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343800" y="190275"/>
          <a:ext cx="712689" cy="712689"/>
        </a:xfrm>
        <a:prstGeom prst="rect">
          <a:avLst/>
        </a:prstGeom>
      </xdr:spPr>
    </xdr:pic>
    <xdr:clientData/>
  </xdr:twoCellAnchor>
  <xdr:twoCellAnchor editAs="oneCell">
    <xdr:from>
      <xdr:col>4</xdr:col>
      <xdr:colOff>2331001</xdr:colOff>
      <xdr:row>0</xdr:row>
      <xdr:rowOff>187875</xdr:rowOff>
    </xdr:from>
    <xdr:to>
      <xdr:col>4</xdr:col>
      <xdr:colOff>3042697</xdr:colOff>
      <xdr:row>1</xdr:row>
      <xdr:rowOff>710064</xdr:rowOff>
    </xdr:to>
    <xdr:pic>
      <xdr:nvPicPr>
        <xdr:cNvPr id="15" name="Imagem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084351" y="187875"/>
          <a:ext cx="711696" cy="712689"/>
        </a:xfrm>
        <a:prstGeom prst="rect">
          <a:avLst/>
        </a:prstGeom>
      </xdr:spPr>
    </xdr:pic>
    <xdr:clientData/>
  </xdr:twoCellAnchor>
  <xdr:twoCellAnchor editAs="oneCell">
    <xdr:from>
      <xdr:col>4</xdr:col>
      <xdr:colOff>823651</xdr:colOff>
      <xdr:row>1</xdr:row>
      <xdr:rowOff>718875</xdr:rowOff>
    </xdr:from>
    <xdr:to>
      <xdr:col>4</xdr:col>
      <xdr:colOff>1535347</xdr:colOff>
      <xdr:row>2</xdr:row>
      <xdr:rowOff>707664</xdr:rowOff>
    </xdr:to>
    <xdr:pic>
      <xdr:nvPicPr>
        <xdr:cNvPr id="16" name="Imagem 1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577001" y="909375"/>
          <a:ext cx="711696" cy="712689"/>
        </a:xfrm>
        <a:prstGeom prst="rect">
          <a:avLst/>
        </a:prstGeom>
      </xdr:spPr>
    </xdr:pic>
    <xdr:clientData/>
  </xdr:twoCellAnchor>
  <xdr:twoCellAnchor editAs="oneCell">
    <xdr:from>
      <xdr:col>4</xdr:col>
      <xdr:colOff>30676</xdr:colOff>
      <xdr:row>2</xdr:row>
      <xdr:rowOff>2100</xdr:rowOff>
    </xdr:from>
    <xdr:to>
      <xdr:col>4</xdr:col>
      <xdr:colOff>742372</xdr:colOff>
      <xdr:row>2</xdr:row>
      <xdr:rowOff>714789</xdr:rowOff>
    </xdr:to>
    <xdr:pic>
      <xdr:nvPicPr>
        <xdr:cNvPr id="17" name="Imagem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784026" y="916500"/>
          <a:ext cx="711696" cy="712689"/>
        </a:xfrm>
        <a:prstGeom prst="rect">
          <a:avLst/>
        </a:prstGeom>
      </xdr:spPr>
    </xdr:pic>
    <xdr:clientData/>
  </xdr:twoCellAnchor>
  <xdr:twoCellAnchor editAs="oneCell">
    <xdr:from>
      <xdr:col>4</xdr:col>
      <xdr:colOff>818851</xdr:colOff>
      <xdr:row>3</xdr:row>
      <xdr:rowOff>18750</xdr:rowOff>
    </xdr:from>
    <xdr:to>
      <xdr:col>4</xdr:col>
      <xdr:colOff>1530547</xdr:colOff>
      <xdr:row>4</xdr:row>
      <xdr:rowOff>7539</xdr:rowOff>
    </xdr:to>
    <xdr:pic>
      <xdr:nvPicPr>
        <xdr:cNvPr id="18" name="Imagem 1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572201" y="1657050"/>
          <a:ext cx="711696" cy="712689"/>
        </a:xfrm>
        <a:prstGeom prst="rect">
          <a:avLst/>
        </a:prstGeom>
      </xdr:spPr>
    </xdr:pic>
    <xdr:clientData/>
  </xdr:twoCellAnchor>
  <xdr:twoCellAnchor editAs="oneCell">
    <xdr:from>
      <xdr:col>4</xdr:col>
      <xdr:colOff>35400</xdr:colOff>
      <xdr:row>3</xdr:row>
      <xdr:rowOff>16350</xdr:rowOff>
    </xdr:from>
    <xdr:to>
      <xdr:col>4</xdr:col>
      <xdr:colOff>748089</xdr:colOff>
      <xdr:row>4</xdr:row>
      <xdr:rowOff>5139</xdr:rowOff>
    </xdr:to>
    <xdr:pic>
      <xdr:nvPicPr>
        <xdr:cNvPr id="19" name="Imagem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7788750" y="1654650"/>
          <a:ext cx="712689" cy="712689"/>
        </a:xfrm>
        <a:prstGeom prst="rect">
          <a:avLst/>
        </a:prstGeom>
      </xdr:spPr>
    </xdr:pic>
    <xdr:clientData/>
  </xdr:twoCellAnchor>
  <xdr:twoCellAnchor editAs="oneCell">
    <xdr:from>
      <xdr:col>4</xdr:col>
      <xdr:colOff>52050</xdr:colOff>
      <xdr:row>3</xdr:row>
      <xdr:rowOff>661651</xdr:rowOff>
    </xdr:from>
    <xdr:to>
      <xdr:col>4</xdr:col>
      <xdr:colOff>772941</xdr:colOff>
      <xdr:row>4</xdr:row>
      <xdr:rowOff>657638</xdr:rowOff>
    </xdr:to>
    <xdr:pic>
      <xdr:nvPicPr>
        <xdr:cNvPr id="20" name="Imagem 1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805400" y="2299951"/>
          <a:ext cx="720891" cy="719887"/>
        </a:xfrm>
        <a:prstGeom prst="rect">
          <a:avLst/>
        </a:prstGeom>
      </xdr:spPr>
    </xdr:pic>
    <xdr:clientData/>
  </xdr:twoCellAnchor>
  <xdr:twoCellAnchor editAs="oneCell">
    <xdr:from>
      <xdr:col>4</xdr:col>
      <xdr:colOff>49651</xdr:colOff>
      <xdr:row>5</xdr:row>
      <xdr:rowOff>687825</xdr:rowOff>
    </xdr:from>
    <xdr:to>
      <xdr:col>4</xdr:col>
      <xdr:colOff>763144</xdr:colOff>
      <xdr:row>6</xdr:row>
      <xdr:rowOff>676425</xdr:rowOff>
    </xdr:to>
    <xdr:pic>
      <xdr:nvPicPr>
        <xdr:cNvPr id="21" name="Imagem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803001" y="3050025"/>
          <a:ext cx="713493" cy="712500"/>
        </a:xfrm>
        <a:prstGeom prst="rect">
          <a:avLst/>
        </a:prstGeom>
      </xdr:spPr>
    </xdr:pic>
    <xdr:clientData/>
  </xdr:twoCellAnchor>
  <xdr:twoCellAnchor editAs="oneCell">
    <xdr:from>
      <xdr:col>4</xdr:col>
      <xdr:colOff>56776</xdr:colOff>
      <xdr:row>6</xdr:row>
      <xdr:rowOff>714000</xdr:rowOff>
    </xdr:from>
    <xdr:to>
      <xdr:col>4</xdr:col>
      <xdr:colOff>770269</xdr:colOff>
      <xdr:row>7</xdr:row>
      <xdr:rowOff>702600</xdr:rowOff>
    </xdr:to>
    <xdr:pic>
      <xdr:nvPicPr>
        <xdr:cNvPr id="22" name="Imagem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810126" y="3800100"/>
          <a:ext cx="713493" cy="712500"/>
        </a:xfrm>
        <a:prstGeom prst="rect">
          <a:avLst/>
        </a:prstGeom>
      </xdr:spPr>
    </xdr:pic>
    <xdr:clientData/>
  </xdr:twoCellAnchor>
  <xdr:twoCellAnchor editAs="oneCell">
    <xdr:from>
      <xdr:col>4</xdr:col>
      <xdr:colOff>816375</xdr:colOff>
      <xdr:row>8</xdr:row>
      <xdr:rowOff>16275</xdr:rowOff>
    </xdr:from>
    <xdr:to>
      <xdr:col>4</xdr:col>
      <xdr:colOff>1528875</xdr:colOff>
      <xdr:row>9</xdr:row>
      <xdr:rowOff>4875</xdr:rowOff>
    </xdr:to>
    <xdr:pic>
      <xdr:nvPicPr>
        <xdr:cNvPr id="23" name="Imagem 22"/>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569725" y="4550175"/>
          <a:ext cx="712500" cy="712500"/>
        </a:xfrm>
        <a:prstGeom prst="rect">
          <a:avLst/>
        </a:prstGeom>
      </xdr:spPr>
    </xdr:pic>
    <xdr:clientData/>
  </xdr:twoCellAnchor>
  <xdr:twoCellAnchor editAs="oneCell">
    <xdr:from>
      <xdr:col>4</xdr:col>
      <xdr:colOff>51975</xdr:colOff>
      <xdr:row>8</xdr:row>
      <xdr:rowOff>13875</xdr:rowOff>
    </xdr:from>
    <xdr:to>
      <xdr:col>4</xdr:col>
      <xdr:colOff>764475</xdr:colOff>
      <xdr:row>9</xdr:row>
      <xdr:rowOff>2475</xdr:rowOff>
    </xdr:to>
    <xdr:pic>
      <xdr:nvPicPr>
        <xdr:cNvPr id="24" name="Imagem 23"/>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805325" y="4547775"/>
          <a:ext cx="712500" cy="712500"/>
        </a:xfrm>
        <a:prstGeom prst="rect">
          <a:avLst/>
        </a:prstGeom>
      </xdr:spPr>
    </xdr:pic>
    <xdr:clientData/>
  </xdr:twoCellAnchor>
  <xdr:twoCellAnchor editAs="oneCell">
    <xdr:from>
      <xdr:col>4</xdr:col>
      <xdr:colOff>68625</xdr:colOff>
      <xdr:row>8</xdr:row>
      <xdr:rowOff>706800</xdr:rowOff>
    </xdr:from>
    <xdr:to>
      <xdr:col>4</xdr:col>
      <xdr:colOff>781125</xdr:colOff>
      <xdr:row>9</xdr:row>
      <xdr:rowOff>695400</xdr:rowOff>
    </xdr:to>
    <xdr:pic>
      <xdr:nvPicPr>
        <xdr:cNvPr id="25" name="Imagem 24"/>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7821975" y="5240700"/>
          <a:ext cx="712500" cy="712500"/>
        </a:xfrm>
        <a:prstGeom prst="rect">
          <a:avLst/>
        </a:prstGeom>
      </xdr:spPr>
    </xdr:pic>
    <xdr:clientData/>
  </xdr:twoCellAnchor>
  <xdr:twoCellAnchor editAs="oneCell">
    <xdr:from>
      <xdr:col>4</xdr:col>
      <xdr:colOff>894901</xdr:colOff>
      <xdr:row>9</xdr:row>
      <xdr:rowOff>723450</xdr:rowOff>
    </xdr:from>
    <xdr:to>
      <xdr:col>4</xdr:col>
      <xdr:colOff>1608394</xdr:colOff>
      <xdr:row>10</xdr:row>
      <xdr:rowOff>712050</xdr:rowOff>
    </xdr:to>
    <xdr:pic>
      <xdr:nvPicPr>
        <xdr:cNvPr id="26" name="Imagem 25"/>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648251" y="5981250"/>
          <a:ext cx="713493" cy="712500"/>
        </a:xfrm>
        <a:prstGeom prst="rect">
          <a:avLst/>
        </a:prstGeom>
      </xdr:spPr>
    </xdr:pic>
    <xdr:clientData/>
  </xdr:twoCellAnchor>
  <xdr:twoCellAnchor editAs="oneCell">
    <xdr:from>
      <xdr:col>4</xdr:col>
      <xdr:colOff>73351</xdr:colOff>
      <xdr:row>9</xdr:row>
      <xdr:rowOff>721050</xdr:rowOff>
    </xdr:from>
    <xdr:to>
      <xdr:col>4</xdr:col>
      <xdr:colOff>786844</xdr:colOff>
      <xdr:row>10</xdr:row>
      <xdr:rowOff>709650</xdr:rowOff>
    </xdr:to>
    <xdr:pic>
      <xdr:nvPicPr>
        <xdr:cNvPr id="27" name="Imagem 2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7826701" y="5978850"/>
          <a:ext cx="713493" cy="712500"/>
        </a:xfrm>
        <a:prstGeom prst="rect">
          <a:avLst/>
        </a:prstGeom>
      </xdr:spPr>
    </xdr:pic>
    <xdr:clientData/>
  </xdr:twoCellAnchor>
  <xdr:twoCellAnchor editAs="oneCell">
    <xdr:from>
      <xdr:col>4</xdr:col>
      <xdr:colOff>70950</xdr:colOff>
      <xdr:row>11</xdr:row>
      <xdr:rowOff>4275</xdr:rowOff>
    </xdr:from>
    <xdr:to>
      <xdr:col>4</xdr:col>
      <xdr:colOff>783450</xdr:colOff>
      <xdr:row>11</xdr:row>
      <xdr:rowOff>716775</xdr:rowOff>
    </xdr:to>
    <xdr:pic>
      <xdr:nvPicPr>
        <xdr:cNvPr id="28" name="Imagem 27"/>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7824300" y="6709875"/>
          <a:ext cx="712500" cy="712500"/>
        </a:xfrm>
        <a:prstGeom prst="rect">
          <a:avLst/>
        </a:prstGeom>
      </xdr:spPr>
    </xdr:pic>
    <xdr:clientData/>
  </xdr:twoCellAnchor>
  <xdr:twoCellAnchor editAs="oneCell">
    <xdr:from>
      <xdr:col>4</xdr:col>
      <xdr:colOff>68550</xdr:colOff>
      <xdr:row>12</xdr:row>
      <xdr:rowOff>20925</xdr:rowOff>
    </xdr:from>
    <xdr:to>
      <xdr:col>4</xdr:col>
      <xdr:colOff>784027</xdr:colOff>
      <xdr:row>13</xdr:row>
      <xdr:rowOff>9525</xdr:rowOff>
    </xdr:to>
    <xdr:pic>
      <xdr:nvPicPr>
        <xdr:cNvPr id="29" name="Imagem 28"/>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7821900" y="7450425"/>
          <a:ext cx="715477" cy="712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incipal_ProcedimentosDG_2023_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ções"/>
      <sheetName val="Principal_PT"/>
      <sheetName val="PSN"/>
      <sheetName val="CodC"/>
      <sheetName val="Classes"/>
      <sheetName val="NIP"/>
      <sheetName val="RiskZone"/>
      <sheetName val="H"/>
      <sheetName val="SGG"/>
      <sheetName val="SG"/>
      <sheetName val="SW"/>
      <sheetName val="Apêndice B"/>
      <sheetName val="GRE"/>
      <sheetName val="GRE_Tabela1"/>
      <sheetName val="GRE_Tabela2"/>
      <sheetName val="GRE_Tabela3"/>
      <sheetName val="FISQ"/>
      <sheetName val="F"/>
      <sheetName val="F_SCases"/>
      <sheetName val="S"/>
      <sheetName val="S_SCases"/>
      <sheetName val="S_RestPack"/>
    </sheetNames>
    <sheetDataSet>
      <sheetData sheetId="0" refreshError="1"/>
      <sheetData sheetId="1"/>
      <sheetData sheetId="2" refreshError="1"/>
      <sheetData sheetId="3">
        <row r="2">
          <cell r="A2" t="str">
            <v>1_1.1A</v>
          </cell>
          <cell r="B2">
            <v>1</v>
          </cell>
          <cell r="C2" t="str">
            <v>1.1A</v>
          </cell>
          <cell r="D2" t="str">
            <v>Matérias e objetos que apresentam um perigo de explosão em massa (uma explosão em massa é uma explosão que afeta de um modo praticamente instantâneo a quase totalidade da carga).
Matéria explosiva primária.</v>
          </cell>
        </row>
        <row r="3">
          <cell r="A3" t="str">
            <v>1_1.1B</v>
          </cell>
          <cell r="B3">
            <v>1</v>
          </cell>
          <cell r="C3" t="str">
            <v>1.1B</v>
          </cell>
          <cell r="D3" t="str">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ell>
        </row>
        <row r="4">
          <cell r="A4" t="str">
            <v>1_1.1C</v>
          </cell>
          <cell r="B4">
            <v>1</v>
          </cell>
          <cell r="C4" t="str">
            <v>1.1C</v>
          </cell>
          <cell r="D4" t="str">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ell>
        </row>
        <row r="5">
          <cell r="A5" t="str">
            <v>1_1.1D</v>
          </cell>
          <cell r="B5">
            <v>1</v>
          </cell>
          <cell r="C5" t="str">
            <v>1.1D</v>
          </cell>
          <cell r="D5" t="str">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ell>
        </row>
        <row r="6">
          <cell r="A6" t="str">
            <v>1_1.1E</v>
          </cell>
          <cell r="B6">
            <v>1</v>
          </cell>
          <cell r="C6" t="str">
            <v>1.1E</v>
          </cell>
          <cell r="D6" t="str">
            <v>Matérias e objetos que apresentam um perigo de explosão em massa (uma explosão em massa é uma explosão que afeta de um modo praticamente instantâneo a quase totalidade da carga).
Objeto que contém uma matéria explosiva secundária detonante, sem meios de iniciação, com carga propulsora (que não contenha um líquido ou um gel inflamáveis ou líquidos hipergólicos).</v>
          </cell>
        </row>
        <row r="7">
          <cell r="A7" t="str">
            <v>1_1.1F</v>
          </cell>
          <cell r="B7">
            <v>1</v>
          </cell>
          <cell r="C7" t="str">
            <v>1.1F</v>
          </cell>
          <cell r="D7" t="str">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ell>
        </row>
        <row r="8">
          <cell r="A8" t="str">
            <v>1_1.1G</v>
          </cell>
          <cell r="B8">
            <v>1</v>
          </cell>
          <cell r="C8" t="str">
            <v>1.1G</v>
          </cell>
          <cell r="D8" t="str">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ell>
        </row>
        <row r="9">
          <cell r="A9" t="str">
            <v>1_1.1J</v>
          </cell>
          <cell r="B9">
            <v>1</v>
          </cell>
          <cell r="C9" t="str">
            <v>1.1J</v>
          </cell>
          <cell r="D9" t="str">
            <v>Matérias e objetos que apresentam um perigo de explosão em massa (uma explosão em massa é uma explosão que afeta de um modo praticamente instantâneo a quase totalidade da carga).
Objeto que contém simultaneamente uma matéria explosiva e um líquido ou um gel inflamáveis.</v>
          </cell>
        </row>
        <row r="10">
          <cell r="A10" t="str">
            <v>1_1.1L</v>
          </cell>
          <cell r="B10">
            <v>1</v>
          </cell>
          <cell r="C10" t="str">
            <v>1.1L</v>
          </cell>
          <cell r="D10" t="str">
            <v>Matérias e objetos que apresentam um perigo de explosão em massa (uma explosão em massa é uma explosão que afeta de um modo praticamente instantâneo a quase totalidade da carga).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ell>
        </row>
        <row r="11">
          <cell r="A11" t="str">
            <v>1_1.2B</v>
          </cell>
          <cell r="B11">
            <v>1</v>
          </cell>
          <cell r="C11" t="str">
            <v>1.2B</v>
          </cell>
          <cell r="D11" t="str">
            <v>Matérias e objetos que apresentam um perigo de projeções sem perigo de explosão em massa.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ell>
        </row>
        <row r="12">
          <cell r="A12" t="str">
            <v>1_1.2C</v>
          </cell>
          <cell r="B12">
            <v>1</v>
          </cell>
          <cell r="C12" t="str">
            <v>1.2C</v>
          </cell>
          <cell r="D12" t="str">
            <v>Matérias e objetos que apresentam um perigo de projeções sem perigo de explosão em massa.
Matéria explosiva propulsora ou outra matéria explosiva deflagrante ou objeto que contém uma tal matéria explosiva.</v>
          </cell>
        </row>
        <row r="13">
          <cell r="A13" t="str">
            <v>1_1.2D</v>
          </cell>
          <cell r="B13">
            <v>1</v>
          </cell>
          <cell r="C13" t="str">
            <v>1.2D</v>
          </cell>
          <cell r="D13" t="str">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ell>
        </row>
        <row r="14">
          <cell r="A14" t="str">
            <v>1_1.2E</v>
          </cell>
          <cell r="B14">
            <v>1</v>
          </cell>
          <cell r="C14" t="str">
            <v>1.2E</v>
          </cell>
          <cell r="D14" t="str">
            <v>Matérias e objetos que apresentam um perigo de projeções sem perigo de explosão em massa.
Objeto que contém uma matéria explosiva secundária detonante, sem meios de iniciação, com carga propulsora (que não contenha um líquido ou um gel inflamáveis ou líquidos hipergólicos).</v>
          </cell>
        </row>
        <row r="15">
          <cell r="A15" t="str">
            <v>1_1.2F</v>
          </cell>
          <cell r="B15">
            <v>1</v>
          </cell>
          <cell r="C15" t="str">
            <v>1.2F</v>
          </cell>
          <cell r="D15" t="str">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ell>
        </row>
        <row r="16">
          <cell r="A16" t="str">
            <v>1_1.2G</v>
          </cell>
          <cell r="B16">
            <v>1</v>
          </cell>
          <cell r="C16" t="str">
            <v>1.2G</v>
          </cell>
          <cell r="D16" t="str">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ell>
        </row>
        <row r="17">
          <cell r="A17" t="str">
            <v>1_1.2H</v>
          </cell>
          <cell r="B17">
            <v>1</v>
          </cell>
          <cell r="C17" t="str">
            <v>1.2H</v>
          </cell>
          <cell r="D17" t="str">
            <v>Matérias e objetos que apresentam um perigo de projeções sem perigo de explosão em massa.
Objeto que contém simultaneamente uma matéria explosiva e fósforo branco.</v>
          </cell>
        </row>
        <row r="18">
          <cell r="A18" t="str">
            <v>1_1.2J</v>
          </cell>
          <cell r="B18">
            <v>1</v>
          </cell>
          <cell r="C18" t="str">
            <v>1.2J</v>
          </cell>
          <cell r="D18" t="str">
            <v>Matérias e objetos que apresentam um perigo de projeções sem perigo de explosão em massa.
Objeto que contém simultaneamente uma matéria explosiva e um líquido ou um gel inflamáveis.</v>
          </cell>
        </row>
        <row r="19">
          <cell r="A19" t="str">
            <v>1_1.2K</v>
          </cell>
          <cell r="B19">
            <v>1</v>
          </cell>
          <cell r="C19" t="str">
            <v>1.2K</v>
          </cell>
          <cell r="D19" t="str">
            <v>Matérias e objetos que apresentam um perigo de projeções sem perigo de explosão em massa.
Objeto que contém simultaneamente uma matéria explosiva e um agente químico tóxico.</v>
          </cell>
        </row>
        <row r="20">
          <cell r="A20" t="str">
            <v>1_1.2L</v>
          </cell>
          <cell r="B20">
            <v>1</v>
          </cell>
          <cell r="C20" t="str">
            <v>1.2L</v>
          </cell>
          <cell r="D20" t="str">
            <v>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ell>
        </row>
        <row r="21">
          <cell r="A21" t="str">
            <v>1_1.3C</v>
          </cell>
          <cell r="B21">
            <v>1</v>
          </cell>
          <cell r="C21" t="str">
            <v>1.3C</v>
          </cell>
          <cell r="D21"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ell>
        </row>
        <row r="22">
          <cell r="A22" t="str">
            <v>1_1.3F</v>
          </cell>
          <cell r="B22">
            <v>1</v>
          </cell>
          <cell r="C22" t="str">
            <v>1.3F</v>
          </cell>
          <cell r="D22"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uma matéria explosiva secundária detonante, com os seus próprios meios de iniciação, com uma carga propulsora (que não contenha um líquido ou um gel inflamáveis ou líquidos hipergólicos.</v>
          </cell>
        </row>
        <row r="23">
          <cell r="A23" t="str">
            <v>1_1.3G</v>
          </cell>
          <cell r="B23">
            <v>1</v>
          </cell>
          <cell r="C23" t="str">
            <v>1.3G</v>
          </cell>
          <cell r="D23"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ell>
        </row>
        <row r="24">
          <cell r="A24" t="str">
            <v>1_1.3H</v>
          </cell>
          <cell r="B24">
            <v>1</v>
          </cell>
          <cell r="C24" t="str">
            <v>1.3H</v>
          </cell>
          <cell r="D24"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fósforo branco.</v>
          </cell>
        </row>
        <row r="25">
          <cell r="A25" t="str">
            <v>1_1.3J</v>
          </cell>
          <cell r="B25">
            <v>1</v>
          </cell>
          <cell r="C25" t="str">
            <v>1.3J</v>
          </cell>
          <cell r="D25"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líquido ou um gel inflamáveis.</v>
          </cell>
        </row>
        <row r="26">
          <cell r="A26" t="str">
            <v>1_1.3K</v>
          </cell>
          <cell r="B26">
            <v>1</v>
          </cell>
          <cell r="C26" t="str">
            <v>1.3K</v>
          </cell>
          <cell r="D26"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agente químico tóxico.</v>
          </cell>
        </row>
        <row r="27">
          <cell r="A27" t="str">
            <v>1_1.3L</v>
          </cell>
          <cell r="B27">
            <v>1</v>
          </cell>
          <cell r="C27" t="str">
            <v>1.3L</v>
          </cell>
          <cell r="D27" t="str">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ell>
        </row>
        <row r="28">
          <cell r="A28" t="str">
            <v>1_1.4B</v>
          </cell>
          <cell r="B28">
            <v>1</v>
          </cell>
          <cell r="C28" t="str">
            <v>1.4B</v>
          </cell>
          <cell r="D28"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ell>
        </row>
        <row r="29">
          <cell r="A29" t="str">
            <v>1_1.4C</v>
          </cell>
          <cell r="B29">
            <v>1</v>
          </cell>
          <cell r="C29" t="str">
            <v>1.4C</v>
          </cell>
          <cell r="D29"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ell>
        </row>
        <row r="30">
          <cell r="A30" t="str">
            <v>1_1.4D</v>
          </cell>
          <cell r="B30">
            <v>1</v>
          </cell>
          <cell r="C30" t="str">
            <v>1.4D</v>
          </cell>
          <cell r="D30"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ell>
        </row>
        <row r="31">
          <cell r="A31" t="str">
            <v>1_1.4E</v>
          </cell>
          <cell r="B31">
            <v>1</v>
          </cell>
          <cell r="C31" t="str">
            <v>1.4E</v>
          </cell>
          <cell r="D31"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sem meios de iniciação, com carga propulsora (que não contenha um líquido ou um gel inflamáveis ou líquidos hipergólicos).</v>
          </cell>
        </row>
        <row r="32">
          <cell r="A32" t="str">
            <v>1_1.4F</v>
          </cell>
          <cell r="B32">
            <v>1</v>
          </cell>
          <cell r="C32" t="str">
            <v>1.4F</v>
          </cell>
          <cell r="D32"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com os seus próprios meios de iniciação, com uma carga propulsora (que não contenha um líquido ou um gel inflamáveis ou líquidos hipergólicos.</v>
          </cell>
        </row>
        <row r="33">
          <cell r="A33" t="str">
            <v>1_1.4G</v>
          </cell>
          <cell r="B33">
            <v>1</v>
          </cell>
          <cell r="C33" t="str">
            <v>1.4G</v>
          </cell>
          <cell r="D33"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ell>
        </row>
        <row r="34">
          <cell r="A34" t="str">
            <v>1_1.4S</v>
          </cell>
          <cell r="B34">
            <v>1</v>
          </cell>
          <cell r="C34" t="str">
            <v>1.4S</v>
          </cell>
          <cell r="D34" t="str">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ell>
        </row>
        <row r="35">
          <cell r="A35" t="str">
            <v>1_1.5D</v>
          </cell>
          <cell r="B35">
            <v>1</v>
          </cell>
          <cell r="C35" t="str">
            <v>1.5D</v>
          </cell>
          <cell r="D35" t="str">
            <v>Matérias muito pouco sensíveis comportando perigo de explosão em massa, mas cuja sensibilidade é tal que, nas condições normais de transporte, não haverá senão uma fraca probabilidade de iniciação ou de passagem da combustão à detonação. Como prescrição mínima, não devem explodir durante o ensaio ao fogo exterior.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ell>
        </row>
        <row r="36">
          <cell r="A36" t="str">
            <v>1_1.6N</v>
          </cell>
          <cell r="B36">
            <v>1</v>
          </cell>
          <cell r="C36" t="str">
            <v>1.6N</v>
          </cell>
          <cell r="D36" t="str">
            <v>Objetos extremamente pouco sensíveis, não comportando perigo de explosão em massa. Estes objetos contêm predominantemente matérias extremamente pouco sensíveis e apresentam uma probabilidade negligenciável de iniciação ou de propagação acidentais.
Objetos que contém predominantemente matérias extremamente pouco sensíveis.</v>
          </cell>
        </row>
        <row r="37">
          <cell r="A37" t="str">
            <v>2_1A</v>
          </cell>
          <cell r="B37">
            <v>2</v>
          </cell>
          <cell r="C37" t="str">
            <v>1A</v>
          </cell>
          <cell r="D37" t="str">
            <v>Gás comprimido, asfixiante</v>
          </cell>
        </row>
        <row r="38">
          <cell r="A38" t="str">
            <v>2_1F</v>
          </cell>
          <cell r="B38">
            <v>2</v>
          </cell>
          <cell r="C38" t="str">
            <v>1F</v>
          </cell>
          <cell r="D38" t="str">
            <v>Gás comprimido, inflamável</v>
          </cell>
        </row>
        <row r="39">
          <cell r="A39" t="str">
            <v>2_1O</v>
          </cell>
          <cell r="B39">
            <v>2</v>
          </cell>
          <cell r="C39" t="str">
            <v>1O</v>
          </cell>
          <cell r="D39" t="str">
            <v>Gás comprimido, comburente</v>
          </cell>
        </row>
        <row r="40">
          <cell r="A40" t="str">
            <v>2_1T</v>
          </cell>
          <cell r="B40">
            <v>2</v>
          </cell>
          <cell r="C40" t="str">
            <v>1T</v>
          </cell>
          <cell r="D40" t="str">
            <v>Gás comprimido, tóxico</v>
          </cell>
        </row>
        <row r="41">
          <cell r="A41" t="str">
            <v>2_1TC</v>
          </cell>
          <cell r="B41">
            <v>2</v>
          </cell>
          <cell r="C41" t="str">
            <v>1TC</v>
          </cell>
          <cell r="D41" t="str">
            <v>Gás comprimido, tóxico, corrosivo</v>
          </cell>
        </row>
        <row r="42">
          <cell r="A42" t="str">
            <v>2_1TF</v>
          </cell>
          <cell r="B42">
            <v>2</v>
          </cell>
          <cell r="C42" t="str">
            <v>1TF</v>
          </cell>
          <cell r="D42" t="str">
            <v>Gás comprimido, tóxico, inflamável</v>
          </cell>
        </row>
        <row r="43">
          <cell r="A43" t="str">
            <v>2_1TFC</v>
          </cell>
          <cell r="B43">
            <v>2</v>
          </cell>
          <cell r="C43" t="str">
            <v>1TFC</v>
          </cell>
          <cell r="D43" t="str">
            <v>Gás comprimido, tóxico, inflamável, corrosiv</v>
          </cell>
        </row>
        <row r="44">
          <cell r="A44" t="str">
            <v>2_1TO</v>
          </cell>
          <cell r="B44">
            <v>2</v>
          </cell>
          <cell r="C44" t="str">
            <v>1TO</v>
          </cell>
          <cell r="D44" t="str">
            <v>Gás comprimido, tóxico, comburente</v>
          </cell>
        </row>
        <row r="45">
          <cell r="A45" t="str">
            <v>2_1TOC</v>
          </cell>
          <cell r="B45">
            <v>2</v>
          </cell>
          <cell r="C45" t="str">
            <v>1TOC</v>
          </cell>
          <cell r="D45" t="str">
            <v>Gás comprimido, tóxico, comburente, corrosivo</v>
          </cell>
        </row>
        <row r="46">
          <cell r="A46" t="str">
            <v>2_2A</v>
          </cell>
          <cell r="B46">
            <v>2</v>
          </cell>
          <cell r="C46" t="str">
            <v>2A</v>
          </cell>
          <cell r="D46" t="str">
            <v>Gás liquefeito, asfixiante</v>
          </cell>
        </row>
        <row r="47">
          <cell r="A47" t="str">
            <v>2_2F</v>
          </cell>
          <cell r="B47">
            <v>2</v>
          </cell>
          <cell r="C47" t="str">
            <v>2F</v>
          </cell>
          <cell r="D47" t="str">
            <v>Gás liquefeito, inflamável</v>
          </cell>
        </row>
        <row r="48">
          <cell r="A48" t="str">
            <v>2_2O</v>
          </cell>
          <cell r="B48">
            <v>2</v>
          </cell>
          <cell r="C48" t="str">
            <v>2O</v>
          </cell>
          <cell r="D48" t="str">
            <v>Gás liquefeito, comburente</v>
          </cell>
        </row>
        <row r="49">
          <cell r="A49" t="str">
            <v>2_2T</v>
          </cell>
          <cell r="B49">
            <v>2</v>
          </cell>
          <cell r="C49" t="str">
            <v>2T</v>
          </cell>
          <cell r="D49" t="str">
            <v>Gás liquefeito, tóxico</v>
          </cell>
        </row>
        <row r="50">
          <cell r="A50" t="str">
            <v>2_2TC</v>
          </cell>
          <cell r="B50">
            <v>2</v>
          </cell>
          <cell r="C50" t="str">
            <v>2TC</v>
          </cell>
          <cell r="D50" t="str">
            <v>Gás liquefeito, tóxico, corrosivo</v>
          </cell>
        </row>
        <row r="51">
          <cell r="A51" t="str">
            <v>2_2TF</v>
          </cell>
          <cell r="B51">
            <v>2</v>
          </cell>
          <cell r="C51" t="str">
            <v>2TF</v>
          </cell>
          <cell r="D51" t="str">
            <v>Gás liquefeito, tóxico, inflamável</v>
          </cell>
        </row>
        <row r="52">
          <cell r="A52" t="str">
            <v>2_2TFC</v>
          </cell>
          <cell r="B52">
            <v>2</v>
          </cell>
          <cell r="C52" t="str">
            <v>2TFC</v>
          </cell>
          <cell r="D52" t="str">
            <v>Gás liquefeito, tóxico, inflamável, corrosiv</v>
          </cell>
        </row>
        <row r="53">
          <cell r="A53" t="str">
            <v>2_2TO</v>
          </cell>
          <cell r="B53">
            <v>2</v>
          </cell>
          <cell r="C53" t="str">
            <v>2TO</v>
          </cell>
          <cell r="D53" t="str">
            <v>Gás liquefeito, tóxico, comburente</v>
          </cell>
        </row>
        <row r="54">
          <cell r="A54" t="str">
            <v>2_2TOC</v>
          </cell>
          <cell r="B54">
            <v>2</v>
          </cell>
          <cell r="C54" t="str">
            <v>2TOC</v>
          </cell>
          <cell r="D54" t="str">
            <v>Gás liquefeito, tóxico, comburente, corrosivo</v>
          </cell>
        </row>
        <row r="55">
          <cell r="A55" t="str">
            <v>2_3A</v>
          </cell>
          <cell r="B55">
            <v>2</v>
          </cell>
          <cell r="C55" t="str">
            <v>3A</v>
          </cell>
          <cell r="D55" t="str">
            <v>Gás liquefeito refrigerado, asfixiante</v>
          </cell>
        </row>
        <row r="56">
          <cell r="A56" t="str">
            <v>2_3F</v>
          </cell>
          <cell r="B56">
            <v>2</v>
          </cell>
          <cell r="C56" t="str">
            <v>3F</v>
          </cell>
          <cell r="D56" t="str">
            <v>Gás liquefeito refrigerado, inflamável</v>
          </cell>
        </row>
        <row r="57">
          <cell r="A57" t="str">
            <v>2_3O</v>
          </cell>
          <cell r="B57">
            <v>2</v>
          </cell>
          <cell r="C57" t="str">
            <v>3O</v>
          </cell>
          <cell r="D57" t="str">
            <v>Gás liquefeito refrigerado, comburente</v>
          </cell>
        </row>
        <row r="58">
          <cell r="A58" t="str">
            <v>2_3TC</v>
          </cell>
          <cell r="B58">
            <v>2</v>
          </cell>
          <cell r="C58" t="str">
            <v>3TC</v>
          </cell>
          <cell r="D58" t="str">
            <v>Gás liquefeito refrigerado, tóxico, corrosivo</v>
          </cell>
        </row>
        <row r="59">
          <cell r="A59" t="str">
            <v>2_4A</v>
          </cell>
          <cell r="B59">
            <v>2</v>
          </cell>
          <cell r="C59" t="str">
            <v>4A</v>
          </cell>
          <cell r="D59" t="str">
            <v>Gás dissolvido, asfixiante</v>
          </cell>
        </row>
        <row r="60">
          <cell r="A60" t="str">
            <v>2_4F</v>
          </cell>
          <cell r="B60">
            <v>2</v>
          </cell>
          <cell r="C60" t="str">
            <v>4F</v>
          </cell>
          <cell r="D60" t="str">
            <v>Gás dissolvido, inflamável</v>
          </cell>
        </row>
        <row r="61">
          <cell r="A61" t="str">
            <v>2_4TC</v>
          </cell>
          <cell r="B61">
            <v>2</v>
          </cell>
          <cell r="C61" t="str">
            <v>4TC</v>
          </cell>
          <cell r="D61" t="str">
            <v>Gás dissolvido, tóxico, corrosivo</v>
          </cell>
        </row>
        <row r="62">
          <cell r="A62" t="str">
            <v>2_5A</v>
          </cell>
          <cell r="B62">
            <v>2</v>
          </cell>
          <cell r="C62" t="str">
            <v>5A</v>
          </cell>
          <cell r="D62" t="str">
            <v>Geradores de aerossóis e recipientes de baixa capacidade contendo gás, asfixiantes</v>
          </cell>
        </row>
        <row r="63">
          <cell r="A63" t="str">
            <v>2_5C</v>
          </cell>
          <cell r="B63">
            <v>2</v>
          </cell>
          <cell r="C63" t="str">
            <v>5C</v>
          </cell>
          <cell r="D63" t="str">
            <v>Geradores de aerossóis e recipientes de baixa capacidade contendo gás, corrosivo</v>
          </cell>
        </row>
        <row r="64">
          <cell r="A64" t="str">
            <v>2_5CO</v>
          </cell>
          <cell r="B64">
            <v>2</v>
          </cell>
          <cell r="C64" t="str">
            <v>5CO</v>
          </cell>
          <cell r="D64" t="str">
            <v>Geradores de aerossóis e recipientes de baixa capacidade contendo gás, corrosivo, comburente</v>
          </cell>
        </row>
        <row r="65">
          <cell r="A65" t="str">
            <v>2_5F</v>
          </cell>
          <cell r="B65">
            <v>2</v>
          </cell>
          <cell r="C65" t="str">
            <v>5F</v>
          </cell>
          <cell r="D65" t="str">
            <v>Geradores de aerossóis e recipientes de baixa capacidade contendo gás, inflamável</v>
          </cell>
        </row>
        <row r="66">
          <cell r="A66" t="str">
            <v>2_5FC</v>
          </cell>
          <cell r="B66">
            <v>2</v>
          </cell>
          <cell r="C66" t="str">
            <v>5FC</v>
          </cell>
          <cell r="D66" t="str">
            <v>Geradores de aerossóis e recipientes de baixa capacidade contendo gás, inflamável, corrosivo</v>
          </cell>
        </row>
        <row r="67">
          <cell r="A67" t="str">
            <v>2_5O</v>
          </cell>
          <cell r="B67">
            <v>2</v>
          </cell>
          <cell r="C67" t="str">
            <v>5O</v>
          </cell>
          <cell r="D67" t="str">
            <v>Geradores de aerossóis e recipientes de baixa capacidade contendo gás, comburente</v>
          </cell>
        </row>
        <row r="68">
          <cell r="A68" t="str">
            <v>2_5T</v>
          </cell>
          <cell r="B68">
            <v>2</v>
          </cell>
          <cell r="C68" t="str">
            <v>5T</v>
          </cell>
          <cell r="D68" t="str">
            <v>Geradores de aerossóis e recipientes de baixa capacidade contendo gás, tóxico</v>
          </cell>
        </row>
        <row r="69">
          <cell r="A69" t="str">
            <v>2_5TC</v>
          </cell>
          <cell r="B69">
            <v>2</v>
          </cell>
          <cell r="C69" t="str">
            <v>5TC</v>
          </cell>
          <cell r="D69" t="str">
            <v>Geradores de aerossóis e recipientes de baixa capacidade contendo gás, tóxico, corrosivo</v>
          </cell>
        </row>
        <row r="70">
          <cell r="A70" t="str">
            <v>2_5TF</v>
          </cell>
          <cell r="B70">
            <v>2</v>
          </cell>
          <cell r="C70" t="str">
            <v>5TF</v>
          </cell>
          <cell r="D70" t="str">
            <v>Geradores de aerossóis e recipientes de baixa capacidade contendo gás, tóxico, inflamável</v>
          </cell>
        </row>
        <row r="71">
          <cell r="A71" t="str">
            <v>2_5TFC</v>
          </cell>
          <cell r="B71">
            <v>2</v>
          </cell>
          <cell r="C71" t="str">
            <v>5TFC</v>
          </cell>
          <cell r="D71" t="str">
            <v>Geradores de aerossóis e recipientes de baixa capacidade contendo gás, tóxico, inflamável, corrosivo</v>
          </cell>
        </row>
        <row r="72">
          <cell r="A72" t="str">
            <v>2_5TO</v>
          </cell>
          <cell r="B72">
            <v>2</v>
          </cell>
          <cell r="C72" t="str">
            <v>5TO</v>
          </cell>
          <cell r="D72" t="str">
            <v>Geradores de aerossóis e recipientes de baixa capacidade contendo gás, tóxico, comburente</v>
          </cell>
        </row>
        <row r="73">
          <cell r="A73" t="str">
            <v>2_5TOC</v>
          </cell>
          <cell r="B73">
            <v>2</v>
          </cell>
          <cell r="C73" t="str">
            <v>5TOC</v>
          </cell>
          <cell r="D73" t="str">
            <v>Geradores de aerossóis e recipientes de baixa capacidade contendo gás, tóxico, comburente, corrosivo</v>
          </cell>
        </row>
        <row r="74">
          <cell r="A74" t="str">
            <v>2_6A</v>
          </cell>
          <cell r="B74">
            <v>2</v>
          </cell>
          <cell r="C74" t="str">
            <v>6A</v>
          </cell>
          <cell r="D74" t="str">
            <v>Outros objetos contendo um gás sob pressão, asfixiante</v>
          </cell>
        </row>
        <row r="75">
          <cell r="A75" t="str">
            <v>2_6F</v>
          </cell>
          <cell r="B75">
            <v>2</v>
          </cell>
          <cell r="C75" t="str">
            <v>6F</v>
          </cell>
          <cell r="D75" t="str">
            <v>Outros objetos contendo um gás sob pressão, inflamável</v>
          </cell>
        </row>
        <row r="76">
          <cell r="A76" t="str">
            <v>2_6T</v>
          </cell>
          <cell r="B76">
            <v>2</v>
          </cell>
          <cell r="C76" t="str">
            <v>6T</v>
          </cell>
          <cell r="D76" t="str">
            <v>Outros objetos contendo um gás sob pressão, tóxico</v>
          </cell>
        </row>
        <row r="77">
          <cell r="A77" t="str">
            <v>2_7F</v>
          </cell>
          <cell r="B77">
            <v>2</v>
          </cell>
          <cell r="C77" t="str">
            <v>7F</v>
          </cell>
          <cell r="D77" t="str">
            <v>Gases não comprimidos submetidos a prescrições particulares (amostras de gás), inflamável</v>
          </cell>
        </row>
        <row r="78">
          <cell r="A78" t="str">
            <v>2_7T</v>
          </cell>
          <cell r="B78">
            <v>2</v>
          </cell>
          <cell r="C78" t="str">
            <v>7T</v>
          </cell>
          <cell r="D78" t="str">
            <v>Gases não comprimidos submetidos a prescrições particulares (amostras de gás), tóxico</v>
          </cell>
        </row>
        <row r="79">
          <cell r="A79" t="str">
            <v>2_7TF</v>
          </cell>
          <cell r="B79">
            <v>2</v>
          </cell>
          <cell r="C79" t="str">
            <v>7TF</v>
          </cell>
          <cell r="D79" t="str">
            <v>Gases não comprimidos submetidos a prescrições particulares (amostras de gás), tóxico, inflamável</v>
          </cell>
        </row>
        <row r="80">
          <cell r="A80" t="str">
            <v>2_8A</v>
          </cell>
          <cell r="B80">
            <v>2</v>
          </cell>
          <cell r="C80" t="str">
            <v>8A</v>
          </cell>
          <cell r="D80" t="str">
            <v>Produtos químicos sob pressão, asfixiantes</v>
          </cell>
        </row>
        <row r="81">
          <cell r="A81" t="str">
            <v>2_8C</v>
          </cell>
          <cell r="B81">
            <v>2</v>
          </cell>
          <cell r="C81" t="str">
            <v>8C</v>
          </cell>
          <cell r="D81" t="str">
            <v>Produtos químicos sob pressão, corrosivos</v>
          </cell>
        </row>
        <row r="82">
          <cell r="A82" t="str">
            <v>2_8F</v>
          </cell>
          <cell r="B82">
            <v>2</v>
          </cell>
          <cell r="C82" t="str">
            <v>8F</v>
          </cell>
          <cell r="D82" t="str">
            <v>Produtos químicos sob pressão, inflamáveis</v>
          </cell>
        </row>
        <row r="83">
          <cell r="A83" t="str">
            <v>2_8FC</v>
          </cell>
          <cell r="B83">
            <v>2</v>
          </cell>
          <cell r="C83" t="str">
            <v>8FC</v>
          </cell>
          <cell r="D83" t="str">
            <v>Produtos químicos sob pressão, inflamáveis, corrosivos</v>
          </cell>
        </row>
        <row r="84">
          <cell r="A84" t="str">
            <v>2_8T</v>
          </cell>
          <cell r="B84">
            <v>2</v>
          </cell>
          <cell r="C84" t="str">
            <v>8T</v>
          </cell>
          <cell r="D84" t="str">
            <v>Produtos químicos sob pressão, tóxicos</v>
          </cell>
        </row>
        <row r="85">
          <cell r="A85" t="str">
            <v>2_8TF</v>
          </cell>
          <cell r="B85">
            <v>2</v>
          </cell>
          <cell r="C85" t="str">
            <v>8TF</v>
          </cell>
          <cell r="D85" t="str">
            <v>Produtos químicos sob pressão, tóxicos, inflamáveis</v>
          </cell>
        </row>
        <row r="86">
          <cell r="A86" t="str">
            <v>2_9A</v>
          </cell>
          <cell r="B86">
            <v>2</v>
          </cell>
          <cell r="C86" t="str">
            <v>9A</v>
          </cell>
          <cell r="D86" t="str">
            <v>Gás adsorvido, asfixiante</v>
          </cell>
        </row>
        <row r="87">
          <cell r="A87" t="str">
            <v>2_9F</v>
          </cell>
          <cell r="B87">
            <v>2</v>
          </cell>
          <cell r="C87" t="str">
            <v>9F</v>
          </cell>
          <cell r="D87" t="str">
            <v>Gás adsorvido, inflamável</v>
          </cell>
        </row>
        <row r="88">
          <cell r="A88" t="str">
            <v>2_9O</v>
          </cell>
          <cell r="B88">
            <v>2</v>
          </cell>
          <cell r="C88" t="str">
            <v>9O</v>
          </cell>
          <cell r="D88" t="str">
            <v>Gás adsorvido, comburente</v>
          </cell>
        </row>
        <row r="89">
          <cell r="A89" t="str">
            <v>2_9T</v>
          </cell>
          <cell r="B89">
            <v>2</v>
          </cell>
          <cell r="C89" t="str">
            <v>9T</v>
          </cell>
          <cell r="D89" t="str">
            <v>Gás adsorvido, tóxico</v>
          </cell>
        </row>
        <row r="90">
          <cell r="A90" t="str">
            <v>2_9TC</v>
          </cell>
          <cell r="B90">
            <v>2</v>
          </cell>
          <cell r="C90" t="str">
            <v>9TC</v>
          </cell>
          <cell r="D90" t="str">
            <v>Gás adsorvido, tóxico, corrosivo</v>
          </cell>
        </row>
        <row r="91">
          <cell r="A91" t="str">
            <v>2_9TF</v>
          </cell>
          <cell r="B91">
            <v>2</v>
          </cell>
          <cell r="C91" t="str">
            <v>9TF</v>
          </cell>
          <cell r="D91" t="str">
            <v>Gás adsorvido, tóxico, inflamável</v>
          </cell>
        </row>
        <row r="92">
          <cell r="A92" t="str">
            <v>2_9TFC</v>
          </cell>
          <cell r="B92">
            <v>2</v>
          </cell>
          <cell r="C92" t="str">
            <v>9TFC</v>
          </cell>
          <cell r="D92" t="str">
            <v>Gás adsorvido, tóxico, inflamável, corrosiv</v>
          </cell>
        </row>
        <row r="93">
          <cell r="A93" t="str">
            <v>2_9TO</v>
          </cell>
          <cell r="B93">
            <v>2</v>
          </cell>
          <cell r="C93" t="str">
            <v>9TO</v>
          </cell>
          <cell r="D93" t="str">
            <v>Gás adsorvido, tóxico, comburente</v>
          </cell>
        </row>
        <row r="94">
          <cell r="A94" t="str">
            <v>2_9TOC</v>
          </cell>
          <cell r="B94">
            <v>2</v>
          </cell>
          <cell r="C94" t="str">
            <v>9TOC</v>
          </cell>
          <cell r="D94" t="str">
            <v>Gás adsorvido, tóxico, comburente, corrosivo</v>
          </cell>
        </row>
        <row r="95">
          <cell r="A95" t="str">
            <v>3_D</v>
          </cell>
          <cell r="B95">
            <v>3</v>
          </cell>
          <cell r="C95" t="str">
            <v>D</v>
          </cell>
          <cell r="D95" t="str">
            <v>Líquidos explosivos dessensibilizados.</v>
          </cell>
        </row>
        <row r="96">
          <cell r="A96" t="str">
            <v>3_F</v>
          </cell>
          <cell r="B96">
            <v>3</v>
          </cell>
          <cell r="C96" t="str">
            <v>F</v>
          </cell>
          <cell r="D96" t="str">
            <v xml:space="preserve">Líquidos inflamáveis, sem perigo subsidiário e objetos que contenham essas matérias: </v>
          </cell>
        </row>
        <row r="97">
          <cell r="A97" t="str">
            <v>3_F1</v>
          </cell>
          <cell r="B97">
            <v>3</v>
          </cell>
          <cell r="C97" t="str">
            <v>F1</v>
          </cell>
          <cell r="D97" t="str">
            <v>Líquidos inflamáveis, sem perigo subsidiário, com um ponto de inflamação inferior ou igual a 60 °C;</v>
          </cell>
        </row>
        <row r="98">
          <cell r="A98" t="str">
            <v>3_F2</v>
          </cell>
          <cell r="B98">
            <v>3</v>
          </cell>
          <cell r="C98" t="str">
            <v>F2</v>
          </cell>
          <cell r="D98" t="str">
            <v>Líquidos inflamáveis, sem perigo subsidiário, com um ponto de inflamação superior a 60 °C, transportados ou apresentados a transporte a uma temperatura igual ou superior ao seu ponto de inflamação (matérias transportadas a quente);</v>
          </cell>
        </row>
        <row r="99">
          <cell r="A99" t="str">
            <v>3_F3</v>
          </cell>
          <cell r="B99">
            <v>3</v>
          </cell>
          <cell r="C99" t="str">
            <v>F3</v>
          </cell>
          <cell r="D99" t="str">
            <v>Objetos que contenham líquidos inflamáveis</v>
          </cell>
        </row>
        <row r="100">
          <cell r="A100" t="str">
            <v>3_FC</v>
          </cell>
          <cell r="B100">
            <v>3</v>
          </cell>
          <cell r="C100" t="str">
            <v>FC</v>
          </cell>
          <cell r="D100" t="str">
            <v>Líquidos inflamáveis, corrosivos;</v>
          </cell>
        </row>
        <row r="101">
          <cell r="A101" t="str">
            <v>3_FT</v>
          </cell>
          <cell r="B101">
            <v>3</v>
          </cell>
          <cell r="C101" t="str">
            <v>FT</v>
          </cell>
          <cell r="D101" t="str">
            <v>Líquidos inflamáveis, tóxicos:</v>
          </cell>
        </row>
        <row r="102">
          <cell r="A102" t="str">
            <v>3_FT1</v>
          </cell>
          <cell r="B102">
            <v>3</v>
          </cell>
          <cell r="C102" t="str">
            <v>FT1</v>
          </cell>
          <cell r="D102" t="str">
            <v>Líquidos inflamáveis, tóxicos;</v>
          </cell>
        </row>
        <row r="103">
          <cell r="A103" t="str">
            <v>3_FT2</v>
          </cell>
          <cell r="B103">
            <v>3</v>
          </cell>
          <cell r="C103" t="str">
            <v>FT2</v>
          </cell>
          <cell r="D103" t="str">
            <v>Líquidos inflamáveis, Pesticidas;</v>
          </cell>
        </row>
        <row r="104">
          <cell r="A104" t="str">
            <v>3_FTC</v>
          </cell>
          <cell r="B104">
            <v>3</v>
          </cell>
          <cell r="C104" t="str">
            <v>FTC</v>
          </cell>
          <cell r="D104" t="str">
            <v>Líquidos inflamáveis, tóxicos, corrosivos;</v>
          </cell>
        </row>
        <row r="105">
          <cell r="A105" t="str">
            <v>4_D</v>
          </cell>
          <cell r="B105">
            <v>4</v>
          </cell>
          <cell r="C105" t="str">
            <v>D</v>
          </cell>
          <cell r="D105" t="str">
            <v>Matérias explosivas dessensibilizadas sólidas, sem perigo subsidiário;</v>
          </cell>
        </row>
        <row r="106">
          <cell r="A106" t="str">
            <v>4_DT</v>
          </cell>
          <cell r="B106">
            <v>4</v>
          </cell>
          <cell r="C106" t="str">
            <v>DT</v>
          </cell>
          <cell r="D106" t="str">
            <v>Matérias explosivas dessensibilizadas sólidas, tóxicas;</v>
          </cell>
        </row>
        <row r="107">
          <cell r="A107" t="str">
            <v>4_F</v>
          </cell>
          <cell r="B107">
            <v>4</v>
          </cell>
          <cell r="C107" t="str">
            <v>F</v>
          </cell>
          <cell r="D107" t="str">
            <v>Matérias sólidas inflamáveis, sem perigo subsidiário:</v>
          </cell>
        </row>
        <row r="108">
          <cell r="A108" t="str">
            <v>4_F1</v>
          </cell>
          <cell r="B108">
            <v>4</v>
          </cell>
          <cell r="C108" t="str">
            <v>F1</v>
          </cell>
          <cell r="D108" t="str">
            <v>Matérias sólidas inflamáveis, sem perigo subsidiário: Orgânicas;</v>
          </cell>
        </row>
        <row r="109">
          <cell r="A109" t="str">
            <v>4_F2</v>
          </cell>
          <cell r="B109">
            <v>4</v>
          </cell>
          <cell r="C109" t="str">
            <v>F2</v>
          </cell>
          <cell r="D109" t="str">
            <v>Matérias sólidas inflamáveis, sem perigo subsidiário: Orgânicas, fundidas;</v>
          </cell>
        </row>
        <row r="110">
          <cell r="A110" t="str">
            <v>4_F3</v>
          </cell>
          <cell r="B110">
            <v>4</v>
          </cell>
          <cell r="C110" t="str">
            <v>F3</v>
          </cell>
          <cell r="D110" t="str">
            <v>Matérias sólidas inflamáveis, sem perigo subsidiário: Inorgânicas;</v>
          </cell>
        </row>
        <row r="111">
          <cell r="A111" t="str">
            <v>4_F4</v>
          </cell>
          <cell r="B111">
            <v>4</v>
          </cell>
          <cell r="C111" t="str">
            <v>F4</v>
          </cell>
          <cell r="D111" t="str">
            <v>Matérias sólidas inflamáveis, sem perigo subsidiário: Objetos;</v>
          </cell>
        </row>
        <row r="112">
          <cell r="A112" t="str">
            <v>4_FC</v>
          </cell>
          <cell r="B112">
            <v>4</v>
          </cell>
          <cell r="C112" t="str">
            <v>FC</v>
          </cell>
          <cell r="D112" t="str">
            <v>Matérias sólidas inflamáveis, corrosivas:</v>
          </cell>
        </row>
        <row r="113">
          <cell r="A113" t="str">
            <v>4_FC1</v>
          </cell>
          <cell r="B113">
            <v>4</v>
          </cell>
          <cell r="C113" t="str">
            <v>FC1</v>
          </cell>
          <cell r="D113" t="str">
            <v>Matérias sólidas inflamáveis, orgânicas, corrosivas;</v>
          </cell>
        </row>
        <row r="114">
          <cell r="A114" t="str">
            <v>4_FC2</v>
          </cell>
          <cell r="B114">
            <v>4</v>
          </cell>
          <cell r="C114" t="str">
            <v>FC2</v>
          </cell>
          <cell r="D114" t="str">
            <v>Matérias sólidas inflamáveis, inorgânicas, corrosivas;</v>
          </cell>
        </row>
        <row r="115">
          <cell r="A115" t="str">
            <v>4_FO</v>
          </cell>
          <cell r="B115">
            <v>4</v>
          </cell>
          <cell r="C115" t="str">
            <v>FO</v>
          </cell>
          <cell r="D115" t="str">
            <v>Matérias sólidas inflamáveis, comburentes;</v>
          </cell>
        </row>
        <row r="116">
          <cell r="A116" t="str">
            <v>4_FT</v>
          </cell>
          <cell r="B116">
            <v>4</v>
          </cell>
          <cell r="C116" t="str">
            <v>FT</v>
          </cell>
          <cell r="D116" t="str">
            <v>Matérias sólidas inflamáveis, tóxicas:</v>
          </cell>
        </row>
        <row r="117">
          <cell r="A117" t="str">
            <v>4_FT1</v>
          </cell>
          <cell r="B117">
            <v>4</v>
          </cell>
          <cell r="C117" t="str">
            <v>FT1</v>
          </cell>
          <cell r="D117" t="str">
            <v>Matérias sólidas inflamáveis, orgânicas, tóxicas;</v>
          </cell>
        </row>
        <row r="118">
          <cell r="A118" t="str">
            <v>4_FT2</v>
          </cell>
          <cell r="B118">
            <v>4</v>
          </cell>
          <cell r="C118" t="str">
            <v>FT2</v>
          </cell>
          <cell r="D118" t="str">
            <v>Matérias sólidas inflamáveis, inorgânicas, tóxicas;</v>
          </cell>
        </row>
        <row r="119">
          <cell r="A119" t="str">
            <v>4_PM</v>
          </cell>
          <cell r="B119">
            <v>4</v>
          </cell>
          <cell r="C119" t="str">
            <v>PM</v>
          </cell>
          <cell r="D119" t="str">
            <v>Matérias que polimerizam</v>
          </cell>
        </row>
        <row r="120">
          <cell r="A120" t="str">
            <v>4_PM1</v>
          </cell>
          <cell r="B120">
            <v>4</v>
          </cell>
          <cell r="C120" t="str">
            <v>PM1</v>
          </cell>
          <cell r="D120" t="str">
            <v>Matérias que polimerizam que não necessitam de regulação de temperatura</v>
          </cell>
        </row>
        <row r="121">
          <cell r="A121" t="str">
            <v>4_PM2</v>
          </cell>
          <cell r="B121">
            <v>4</v>
          </cell>
          <cell r="C121" t="str">
            <v>PM2</v>
          </cell>
          <cell r="D121" t="str">
            <v>Matérias que polimerizam que necessitam de regulação de temperatura.</v>
          </cell>
        </row>
        <row r="122">
          <cell r="A122" t="str">
            <v>4_S</v>
          </cell>
          <cell r="B122">
            <v>4</v>
          </cell>
          <cell r="C122" t="str">
            <v>S</v>
          </cell>
          <cell r="D122" t="str">
            <v>Matérias sujeitas a inflamação espontânea sem perigo subsidiário:</v>
          </cell>
        </row>
        <row r="123">
          <cell r="A123" t="str">
            <v>4_S1</v>
          </cell>
          <cell r="B123">
            <v>4</v>
          </cell>
          <cell r="C123" t="str">
            <v>S1</v>
          </cell>
          <cell r="D123" t="str">
            <v>Matérias sujeitas a inflamação espontânea sem perigo subsidiário, orgânicas, líquidas;</v>
          </cell>
        </row>
        <row r="124">
          <cell r="A124" t="str">
            <v>4_S2</v>
          </cell>
          <cell r="B124">
            <v>4</v>
          </cell>
          <cell r="C124" t="str">
            <v>S2</v>
          </cell>
          <cell r="D124" t="str">
            <v>Matérias sujeitas a inflamação espontânea sem perigo subsidiário, orgânicas, sólidas;</v>
          </cell>
        </row>
        <row r="125">
          <cell r="A125" t="str">
            <v>4_S3</v>
          </cell>
          <cell r="B125">
            <v>4</v>
          </cell>
          <cell r="C125" t="str">
            <v>S3</v>
          </cell>
          <cell r="D125" t="str">
            <v>Matérias sujeitas a inflamação espontânea sem perigo subsidiário, inorgânicas, líquidas;</v>
          </cell>
        </row>
        <row r="126">
          <cell r="A126" t="str">
            <v>4_S4</v>
          </cell>
          <cell r="B126">
            <v>4</v>
          </cell>
          <cell r="C126" t="str">
            <v>S4</v>
          </cell>
          <cell r="D126" t="str">
            <v>Matérias sujeitas a inflamação espontânea sem perigo subsidiário, inorgânicas, sólidas;</v>
          </cell>
        </row>
        <row r="127">
          <cell r="A127" t="str">
            <v>4_S5</v>
          </cell>
          <cell r="B127">
            <v>4</v>
          </cell>
          <cell r="C127" t="str">
            <v>S5</v>
          </cell>
          <cell r="D127" t="str">
            <v>Matérias sujeitas a inflamação espontânea sem perigo subsidiário, organometálicas;</v>
          </cell>
        </row>
        <row r="128">
          <cell r="A128" t="str">
            <v>4_S6</v>
          </cell>
          <cell r="B128">
            <v>4</v>
          </cell>
          <cell r="C128" t="str">
            <v>S6</v>
          </cell>
          <cell r="D128" t="str">
            <v>Matérias sujeitas a inflamação espontânea sem perigo subsidiário: Objetos</v>
          </cell>
        </row>
        <row r="129">
          <cell r="A129" t="str">
            <v>4_SC</v>
          </cell>
          <cell r="B129">
            <v>4</v>
          </cell>
          <cell r="C129" t="str">
            <v>SC</v>
          </cell>
          <cell r="D129" t="str">
            <v>Matérias sujeitas a inflamação espontânea, corrosivas:</v>
          </cell>
        </row>
        <row r="130">
          <cell r="A130" t="str">
            <v>4_SC1</v>
          </cell>
          <cell r="B130">
            <v>4</v>
          </cell>
          <cell r="C130" t="str">
            <v>SC1</v>
          </cell>
          <cell r="D130" t="str">
            <v>Matérias sujeitas a inflamação espontânea, orgânicas, corrosivas, líquidas;</v>
          </cell>
        </row>
        <row r="131">
          <cell r="A131" t="str">
            <v>4_SC2</v>
          </cell>
          <cell r="B131">
            <v>4</v>
          </cell>
          <cell r="C131" t="str">
            <v>SC2</v>
          </cell>
          <cell r="D131" t="str">
            <v>Matérias sujeitas a inflamação espontânea, orgânicas, corrosivas, sólidas;</v>
          </cell>
        </row>
        <row r="132">
          <cell r="A132" t="str">
            <v>4_SC3</v>
          </cell>
          <cell r="B132">
            <v>4</v>
          </cell>
          <cell r="C132" t="str">
            <v>SC3</v>
          </cell>
          <cell r="D132" t="str">
            <v>Matérias sujeitas a inflamação espontânea, inorgânicas, corrosivas, líquidas;</v>
          </cell>
        </row>
        <row r="133">
          <cell r="A133" t="str">
            <v>4_SC4</v>
          </cell>
          <cell r="B133">
            <v>4</v>
          </cell>
          <cell r="C133" t="str">
            <v>SC4</v>
          </cell>
          <cell r="D133" t="str">
            <v>Matérias sujeitas a inflamação espontânea, inorgânicas, corrosivas, sólidas.</v>
          </cell>
        </row>
        <row r="134">
          <cell r="A134" t="str">
            <v>4_SO</v>
          </cell>
          <cell r="B134">
            <v>4</v>
          </cell>
          <cell r="C134" t="str">
            <v>SO</v>
          </cell>
          <cell r="D134" t="str">
            <v>Matérias sujeitas a inflamação espontânea, comburentes;</v>
          </cell>
        </row>
        <row r="135">
          <cell r="A135" t="str">
            <v>4_SR</v>
          </cell>
          <cell r="B135">
            <v>4</v>
          </cell>
          <cell r="C135" t="str">
            <v>SR</v>
          </cell>
          <cell r="D135" t="str">
            <v>Matérias auto-reativas:</v>
          </cell>
        </row>
        <row r="136">
          <cell r="A136" t="str">
            <v>4_SR1</v>
          </cell>
          <cell r="B136">
            <v>4</v>
          </cell>
          <cell r="C136" t="str">
            <v>SR1</v>
          </cell>
          <cell r="D136" t="str">
            <v>Matérias auto-reativas que não necessitam de regulação de temperatura;</v>
          </cell>
        </row>
        <row r="137">
          <cell r="A137" t="str">
            <v>4_SR2</v>
          </cell>
          <cell r="B137">
            <v>4</v>
          </cell>
          <cell r="C137" t="str">
            <v>SR2</v>
          </cell>
          <cell r="D137" t="str">
            <v>Matérias auto-reativas qur necessitam de regulação de temperatura;</v>
          </cell>
        </row>
        <row r="138">
          <cell r="A138" t="str">
            <v>4_ST</v>
          </cell>
          <cell r="B138">
            <v>4</v>
          </cell>
          <cell r="C138" t="str">
            <v>ST</v>
          </cell>
          <cell r="D138" t="str">
            <v>Matérias sujeitas a inflamação espontânea, tóxicas:</v>
          </cell>
        </row>
        <row r="139">
          <cell r="A139" t="str">
            <v>4_ST1</v>
          </cell>
          <cell r="B139">
            <v>4</v>
          </cell>
          <cell r="C139" t="str">
            <v>ST1</v>
          </cell>
          <cell r="D139" t="str">
            <v>Matérias sujeitas a inflamação espontânea, orgânicas, tóxicas, líquidas;</v>
          </cell>
        </row>
        <row r="140">
          <cell r="A140" t="str">
            <v>4_ST2</v>
          </cell>
          <cell r="B140">
            <v>4</v>
          </cell>
          <cell r="C140" t="str">
            <v>ST2</v>
          </cell>
          <cell r="D140" t="str">
            <v>Matérias sujeitas a inflamação espontânea, orgânicas, tóxicas, sólidas;</v>
          </cell>
        </row>
        <row r="141">
          <cell r="A141" t="str">
            <v>4_ST3</v>
          </cell>
          <cell r="B141">
            <v>4</v>
          </cell>
          <cell r="C141" t="str">
            <v>ST3</v>
          </cell>
          <cell r="D141" t="str">
            <v>Matérias sujeitas a inflamação espontânea, inorgânicas, tóxicas, líquidas;</v>
          </cell>
        </row>
        <row r="142">
          <cell r="A142" t="str">
            <v>4_ST4</v>
          </cell>
          <cell r="B142">
            <v>4</v>
          </cell>
          <cell r="C142" t="str">
            <v>ST4</v>
          </cell>
          <cell r="D142" t="str">
            <v>Matérias sujeitas a inflamação espontânea, inorgânicas, tóxicas, sólidas;</v>
          </cell>
        </row>
        <row r="143">
          <cell r="A143" t="str">
            <v>4_SW</v>
          </cell>
          <cell r="B143">
            <v>4</v>
          </cell>
          <cell r="C143" t="str">
            <v>SW</v>
          </cell>
          <cell r="D143" t="str">
            <v>Matérias sujeitas a inflamação espontânea, que, em contacto com água, libertam gases inflamáveis;</v>
          </cell>
        </row>
        <row r="144">
          <cell r="A144" t="str">
            <v>4_W</v>
          </cell>
          <cell r="B144">
            <v>4</v>
          </cell>
          <cell r="C144" t="str">
            <v>W</v>
          </cell>
          <cell r="D144" t="str">
            <v>Matérias que, em contacto com a água, libertam gases inflamáveis, sem perigo subsidiário, e objetos que contêm tais matérias:</v>
          </cell>
        </row>
        <row r="145">
          <cell r="A145" t="str">
            <v>4_W1</v>
          </cell>
          <cell r="B145">
            <v>4</v>
          </cell>
          <cell r="C145" t="str">
            <v>W1</v>
          </cell>
          <cell r="D145" t="str">
            <v>Matérias que, em contacto com a água, libertam gases inflamáveis, sem perigo subsidiário, líquidas;</v>
          </cell>
        </row>
        <row r="146">
          <cell r="A146" t="str">
            <v>4_W2</v>
          </cell>
          <cell r="B146">
            <v>4</v>
          </cell>
          <cell r="C146" t="str">
            <v>W2</v>
          </cell>
          <cell r="D146" t="str">
            <v>Matérias que, em contacto com a água, libertam gases inflamáveis, sem perigo subsidiário, sólidas;</v>
          </cell>
        </row>
        <row r="147">
          <cell r="A147" t="str">
            <v>4_W3</v>
          </cell>
          <cell r="B147">
            <v>4</v>
          </cell>
          <cell r="C147" t="str">
            <v>W3</v>
          </cell>
          <cell r="D147" t="str">
            <v>Objetos que contêm matérias que, em contacto com a água, libertam gases inflamáveis, sem perigo subsidiário</v>
          </cell>
        </row>
        <row r="148">
          <cell r="A148" t="str">
            <v>4_WC</v>
          </cell>
          <cell r="B148">
            <v>4</v>
          </cell>
          <cell r="C148" t="str">
            <v>WC</v>
          </cell>
          <cell r="D148" t="str">
            <v>Matérias que, em contacto com a água, libertam gases inflamáveis, corrosivas:</v>
          </cell>
        </row>
        <row r="149">
          <cell r="A149" t="str">
            <v>4_WC1</v>
          </cell>
          <cell r="B149">
            <v>4</v>
          </cell>
          <cell r="C149" t="str">
            <v>WC1</v>
          </cell>
          <cell r="D149" t="str">
            <v>Matérias que, em contacto com a água, libertam gases inflamáveis, corrosivas, líquidas;</v>
          </cell>
        </row>
        <row r="150">
          <cell r="A150" t="str">
            <v>4_WC2</v>
          </cell>
          <cell r="B150">
            <v>4</v>
          </cell>
          <cell r="C150" t="str">
            <v>WC2</v>
          </cell>
          <cell r="D150" t="str">
            <v>Matérias que, em contacto com a água, libertam gases inflamáveis, corrosivas, sólidas;</v>
          </cell>
        </row>
        <row r="151">
          <cell r="A151" t="str">
            <v>4_WF1</v>
          </cell>
          <cell r="B151">
            <v>4</v>
          </cell>
          <cell r="C151" t="str">
            <v>WF1</v>
          </cell>
          <cell r="D151" t="str">
            <v>Matérias que, em contacto com a água, libertam gases inflamáveis, líquidas, inflamáveis;</v>
          </cell>
        </row>
        <row r="152">
          <cell r="A152" t="str">
            <v>4_WF2</v>
          </cell>
          <cell r="B152">
            <v>4</v>
          </cell>
          <cell r="C152" t="str">
            <v>WF2</v>
          </cell>
          <cell r="D152" t="str">
            <v>Matérias que, em contacto com a água, libertam gases inflamáveis, sólidas, inflamáveis;</v>
          </cell>
        </row>
        <row r="153">
          <cell r="A153" t="str">
            <v>4_WFC</v>
          </cell>
          <cell r="B153">
            <v>4</v>
          </cell>
          <cell r="C153" t="str">
            <v>WFC</v>
          </cell>
          <cell r="D153" t="str">
            <v>Matérias que, em contacto com a água, libertam gases inflamáveis, inflamáveis, corrosivas.</v>
          </cell>
        </row>
        <row r="154">
          <cell r="A154" t="str">
            <v>4_WO</v>
          </cell>
          <cell r="B154">
            <v>4</v>
          </cell>
          <cell r="C154" t="str">
            <v>WO</v>
          </cell>
          <cell r="D154" t="str">
            <v>Matérias que, em contacto com a água, libertam gases inflamáveis, sólidas, comburentes;</v>
          </cell>
        </row>
        <row r="155">
          <cell r="A155" t="str">
            <v>4_WS</v>
          </cell>
          <cell r="B155">
            <v>4</v>
          </cell>
          <cell r="C155" t="str">
            <v>WS</v>
          </cell>
          <cell r="D155" t="str">
            <v>Matérias suscetíveis de auto-aquecimento que, em contacto com a água, libertam gases inflamáveis, sólidas;</v>
          </cell>
        </row>
        <row r="156">
          <cell r="A156" t="str">
            <v>4_WT</v>
          </cell>
          <cell r="B156">
            <v>4</v>
          </cell>
          <cell r="C156" t="str">
            <v>WT</v>
          </cell>
          <cell r="D156" t="str">
            <v>Matérias que, em contacto com a água, libertam gases inflamáveis, tóxicas:</v>
          </cell>
        </row>
        <row r="157">
          <cell r="A157" t="str">
            <v>4_WT1</v>
          </cell>
          <cell r="B157">
            <v>4</v>
          </cell>
          <cell r="C157" t="str">
            <v>WT1</v>
          </cell>
          <cell r="D157" t="str">
            <v>Matérias que, em contacto com a água, libertam gases inflamáveis, tóxicas, líquidas;</v>
          </cell>
        </row>
        <row r="158">
          <cell r="A158" t="str">
            <v>4_WT2</v>
          </cell>
          <cell r="B158">
            <v>4</v>
          </cell>
          <cell r="C158" t="str">
            <v>WT2</v>
          </cell>
          <cell r="D158" t="str">
            <v>Matérias que, em contacto com a água, libertam gases inflamáveis, tóxicas, sólidas;</v>
          </cell>
        </row>
        <row r="159">
          <cell r="A159" t="str">
            <v>5_O</v>
          </cell>
          <cell r="B159">
            <v>5</v>
          </cell>
          <cell r="C159" t="str">
            <v>O</v>
          </cell>
          <cell r="D159" t="str">
            <v>Matérias comburentes sem perigo subsidiário ou objetos contendo essas matérias:</v>
          </cell>
        </row>
        <row r="160">
          <cell r="A160" t="str">
            <v>5_O1</v>
          </cell>
          <cell r="B160">
            <v>5</v>
          </cell>
          <cell r="C160" t="str">
            <v>O1</v>
          </cell>
          <cell r="D160" t="str">
            <v>Matérias comburentes sem perigo subsidiário, líquidas;</v>
          </cell>
        </row>
        <row r="161">
          <cell r="A161" t="str">
            <v>5_O2</v>
          </cell>
          <cell r="B161">
            <v>5</v>
          </cell>
          <cell r="C161" t="str">
            <v>O2</v>
          </cell>
          <cell r="D161" t="str">
            <v>Matérias comburentes sem perigo subsidiário, sólidas;</v>
          </cell>
        </row>
        <row r="162">
          <cell r="A162" t="str">
            <v>5_O3</v>
          </cell>
          <cell r="B162">
            <v>5</v>
          </cell>
          <cell r="C162" t="str">
            <v>O3</v>
          </cell>
          <cell r="D162" t="str">
            <v>Objetos contendo matérias comburentes sem perigo subsidiário</v>
          </cell>
        </row>
        <row r="163">
          <cell r="A163" t="str">
            <v>5_OC</v>
          </cell>
          <cell r="B163">
            <v>5</v>
          </cell>
          <cell r="C163" t="str">
            <v>OC</v>
          </cell>
          <cell r="D163" t="str">
            <v>Matérias comburentes corrosivas:</v>
          </cell>
        </row>
        <row r="164">
          <cell r="A164" t="str">
            <v>5_OC1</v>
          </cell>
          <cell r="B164">
            <v>5</v>
          </cell>
          <cell r="C164" t="str">
            <v>OC1</v>
          </cell>
          <cell r="D164" t="str">
            <v>Matérias comburentes corrosivas, líquidas;</v>
          </cell>
        </row>
        <row r="165">
          <cell r="A165" t="str">
            <v>5_OC2</v>
          </cell>
          <cell r="B165">
            <v>5</v>
          </cell>
          <cell r="C165" t="str">
            <v>OC2</v>
          </cell>
          <cell r="D165" t="str">
            <v>Matérias comburentes corrosivas, sólidas;</v>
          </cell>
        </row>
        <row r="166">
          <cell r="A166" t="str">
            <v>5_OF</v>
          </cell>
          <cell r="B166">
            <v>5</v>
          </cell>
          <cell r="C166" t="str">
            <v>OF</v>
          </cell>
          <cell r="D166" t="str">
            <v>Matérias sólidas comburentes, inflamáveis;</v>
          </cell>
        </row>
        <row r="167">
          <cell r="A167" t="str">
            <v>5_OS</v>
          </cell>
          <cell r="B167">
            <v>5</v>
          </cell>
          <cell r="C167" t="str">
            <v>OS</v>
          </cell>
          <cell r="D167" t="str">
            <v>Matérias sólidas comburentes, sujeitas a inflamação espontânea;</v>
          </cell>
        </row>
        <row r="168">
          <cell r="A168" t="str">
            <v>5_OT</v>
          </cell>
          <cell r="B168">
            <v>5</v>
          </cell>
          <cell r="C168" t="str">
            <v>OT</v>
          </cell>
          <cell r="D168" t="str">
            <v>Matérias comburentes tóxicas:</v>
          </cell>
        </row>
        <row r="169">
          <cell r="A169" t="str">
            <v>5_OT1</v>
          </cell>
          <cell r="B169">
            <v>5</v>
          </cell>
          <cell r="C169" t="str">
            <v>OT1</v>
          </cell>
          <cell r="D169" t="str">
            <v>Matérias comburentes tóxicas, líquidas;</v>
          </cell>
        </row>
        <row r="170">
          <cell r="A170" t="str">
            <v>5_OT2</v>
          </cell>
          <cell r="B170">
            <v>5</v>
          </cell>
          <cell r="C170" t="str">
            <v>OT2</v>
          </cell>
          <cell r="D170" t="str">
            <v>Matérias comburentes tóxicas, sólidas;</v>
          </cell>
        </row>
        <row r="171">
          <cell r="A171" t="str">
            <v>5_OTC</v>
          </cell>
          <cell r="B171">
            <v>5</v>
          </cell>
          <cell r="C171" t="str">
            <v>OTC</v>
          </cell>
          <cell r="D171" t="str">
            <v>Matérias comburentes tóxicas, corrosivas.</v>
          </cell>
        </row>
        <row r="172">
          <cell r="A172" t="str">
            <v>5_OW</v>
          </cell>
          <cell r="B172">
            <v>5</v>
          </cell>
          <cell r="C172" t="str">
            <v>OW</v>
          </cell>
          <cell r="D172" t="str">
            <v>Matérias sólidas comburentes, que, em contacto com a água, libertam gases inflamáveis;</v>
          </cell>
        </row>
        <row r="173">
          <cell r="A173" t="str">
            <v>5_P1</v>
          </cell>
          <cell r="B173">
            <v>5</v>
          </cell>
          <cell r="C173" t="str">
            <v>P1</v>
          </cell>
          <cell r="D173" t="str">
            <v>Peróxidos orgânicos, que não necessitam de regulação de temperatura;</v>
          </cell>
        </row>
        <row r="174">
          <cell r="A174" t="str">
            <v>5_P1 ou P2</v>
          </cell>
          <cell r="C174" t="str">
            <v>P1 ou P2</v>
          </cell>
          <cell r="D174" t="str">
            <v>Peróxidos orgânicos;</v>
          </cell>
        </row>
        <row r="175">
          <cell r="A175" t="str">
            <v>5_P2</v>
          </cell>
          <cell r="B175">
            <v>5</v>
          </cell>
          <cell r="C175" t="str">
            <v>P2</v>
          </cell>
          <cell r="D175" t="str">
            <v>Peróxidos orgânicos, que necessitam de regulação de temperatura.</v>
          </cell>
        </row>
        <row r="176">
          <cell r="A176" t="str">
            <v>6_I1</v>
          </cell>
          <cell r="B176">
            <v>6</v>
          </cell>
          <cell r="C176" t="str">
            <v>I1</v>
          </cell>
          <cell r="D176" t="str">
            <v>Matérias infecciosas para os seres humanos;</v>
          </cell>
        </row>
        <row r="177">
          <cell r="A177" t="str">
            <v>6_I2</v>
          </cell>
          <cell r="B177">
            <v>6</v>
          </cell>
          <cell r="C177" t="str">
            <v>I2</v>
          </cell>
          <cell r="D177" t="str">
            <v>Matérias infecciosas apenas para os animais;</v>
          </cell>
        </row>
        <row r="178">
          <cell r="A178" t="str">
            <v>6_I3</v>
          </cell>
          <cell r="B178">
            <v>6</v>
          </cell>
          <cell r="C178" t="str">
            <v>I3</v>
          </cell>
          <cell r="D178" t="str">
            <v>Resíduos hospitalares;</v>
          </cell>
        </row>
        <row r="179">
          <cell r="A179" t="str">
            <v>6_I4</v>
          </cell>
          <cell r="B179">
            <v>6</v>
          </cell>
          <cell r="C179" t="str">
            <v>I4</v>
          </cell>
          <cell r="D179" t="str">
            <v>Matérias biológicas;</v>
          </cell>
        </row>
        <row r="180">
          <cell r="A180" t="str">
            <v>6_T</v>
          </cell>
          <cell r="B180">
            <v>6</v>
          </cell>
          <cell r="C180" t="str">
            <v>T</v>
          </cell>
          <cell r="D180" t="str">
            <v>Matérias tóxicas sem perigo subsidiário:</v>
          </cell>
        </row>
        <row r="181">
          <cell r="A181" t="str">
            <v>6_T1</v>
          </cell>
          <cell r="B181">
            <v>6</v>
          </cell>
          <cell r="C181" t="str">
            <v>T1</v>
          </cell>
          <cell r="D181" t="str">
            <v>Matérias tóxicas sem perigo subsidiário, orgânicas, líquidas;</v>
          </cell>
        </row>
        <row r="182">
          <cell r="A182" t="str">
            <v>6_T1 ou T4</v>
          </cell>
          <cell r="C182" t="str">
            <v>T1 ou T4</v>
          </cell>
          <cell r="D182" t="str">
            <v>Matérias tóxicas sem perigo subsidiário, líquidas;</v>
          </cell>
        </row>
        <row r="183">
          <cell r="A183" t="str">
            <v>6_T10</v>
          </cell>
          <cell r="B183">
            <v>6</v>
          </cell>
          <cell r="C183" t="str">
            <v>T10</v>
          </cell>
          <cell r="D183" t="str">
            <v xml:space="preserve">Objetos contendo matérias tóxicas sem perigo subsidiário, </v>
          </cell>
        </row>
        <row r="184">
          <cell r="A184" t="str">
            <v>6_T2</v>
          </cell>
          <cell r="B184">
            <v>6</v>
          </cell>
          <cell r="C184" t="str">
            <v>T2</v>
          </cell>
          <cell r="D184" t="str">
            <v>Matérias tóxicas sem perigo subsidiário, orgânicas, sólidas;</v>
          </cell>
        </row>
        <row r="185">
          <cell r="A185" t="str">
            <v>6_T3</v>
          </cell>
          <cell r="B185">
            <v>6</v>
          </cell>
          <cell r="C185" t="str">
            <v>T3</v>
          </cell>
          <cell r="D185" t="str">
            <v>Matérias tóxicas sem perigo subsidiário, organometálicas;</v>
          </cell>
        </row>
        <row r="186">
          <cell r="A186" t="str">
            <v>6_T4</v>
          </cell>
          <cell r="B186">
            <v>6</v>
          </cell>
          <cell r="C186" t="str">
            <v>T4</v>
          </cell>
          <cell r="D186" t="str">
            <v>Matérias tóxicas sem perigo subsidiário, inorgânicas, líquidas;</v>
          </cell>
        </row>
        <row r="187">
          <cell r="A187" t="str">
            <v>6_T5</v>
          </cell>
          <cell r="B187">
            <v>6</v>
          </cell>
          <cell r="C187" t="str">
            <v>T5</v>
          </cell>
          <cell r="D187" t="str">
            <v>Matérias tóxicas sem perigo subsidiário, inorgânicas, sólidas;</v>
          </cell>
        </row>
        <row r="188">
          <cell r="A188" t="str">
            <v>6_T6</v>
          </cell>
          <cell r="B188">
            <v>6</v>
          </cell>
          <cell r="C188" t="str">
            <v>T6</v>
          </cell>
          <cell r="D188" t="str">
            <v>Matérias tóxicas sem perigo subsidiário, pesticidas, líquidas;</v>
          </cell>
        </row>
        <row r="189">
          <cell r="A189" t="str">
            <v>6_T7</v>
          </cell>
          <cell r="B189">
            <v>6</v>
          </cell>
          <cell r="C189" t="str">
            <v>T7</v>
          </cell>
          <cell r="D189" t="str">
            <v>Matérias tóxicas sem perigo subsidiário, pesticidas, sólidas;</v>
          </cell>
        </row>
        <row r="190">
          <cell r="A190" t="str">
            <v>6_T8</v>
          </cell>
          <cell r="B190">
            <v>6</v>
          </cell>
          <cell r="C190" t="str">
            <v>T8</v>
          </cell>
          <cell r="D190" t="str">
            <v xml:space="preserve">Amostras de matérias tóxicas sem perigo subsidiário, </v>
          </cell>
        </row>
        <row r="191">
          <cell r="A191" t="str">
            <v>6_T9</v>
          </cell>
          <cell r="B191">
            <v>6</v>
          </cell>
          <cell r="C191" t="str">
            <v>T9</v>
          </cell>
          <cell r="D191" t="str">
            <v>Outras matérias tóxicas;</v>
          </cell>
        </row>
        <row r="192">
          <cell r="A192" t="str">
            <v>6_TC</v>
          </cell>
          <cell r="B192">
            <v>6</v>
          </cell>
          <cell r="C192" t="str">
            <v>TC</v>
          </cell>
          <cell r="D192" t="str">
            <v>Matérias tóxicas corrosivas:</v>
          </cell>
        </row>
        <row r="193">
          <cell r="A193" t="str">
            <v>6_TC1</v>
          </cell>
          <cell r="B193">
            <v>6</v>
          </cell>
          <cell r="C193" t="str">
            <v>TC1</v>
          </cell>
          <cell r="D193" t="str">
            <v>Matérias tóxicas corrosivas, orgânicas, líquidas;</v>
          </cell>
        </row>
        <row r="194">
          <cell r="A194" t="str">
            <v>6_TC1 ou TC3</v>
          </cell>
          <cell r="C194" t="str">
            <v>TC1 ou TC3</v>
          </cell>
          <cell r="D194" t="str">
            <v>Matérias tóxicas corrosivas, líquidas;</v>
          </cell>
        </row>
        <row r="195">
          <cell r="A195" t="str">
            <v>6_TC2</v>
          </cell>
          <cell r="B195">
            <v>6</v>
          </cell>
          <cell r="C195" t="str">
            <v>TC2</v>
          </cell>
          <cell r="D195" t="str">
            <v>Matérias tóxicas corrosivas, orgânicas, sólidas;</v>
          </cell>
        </row>
        <row r="196">
          <cell r="A196" t="str">
            <v>6_TC3</v>
          </cell>
          <cell r="B196">
            <v>6</v>
          </cell>
          <cell r="C196" t="str">
            <v>TC3</v>
          </cell>
          <cell r="D196" t="str">
            <v>Matérias tóxicas corrosivas, inorgânicas, líquidas;</v>
          </cell>
        </row>
        <row r="197">
          <cell r="A197" t="str">
            <v>6_TC4</v>
          </cell>
          <cell r="B197">
            <v>6</v>
          </cell>
          <cell r="C197" t="str">
            <v>TC4</v>
          </cell>
          <cell r="D197" t="str">
            <v>Matérias tóxicas corrosivas, inorgânicas, sólidas;</v>
          </cell>
        </row>
        <row r="198">
          <cell r="A198" t="str">
            <v>6_TF</v>
          </cell>
          <cell r="B198">
            <v>6</v>
          </cell>
          <cell r="C198" t="str">
            <v>TF</v>
          </cell>
          <cell r="D198" t="str">
            <v>Matérias tóxicas inflamáveis:</v>
          </cell>
        </row>
        <row r="199">
          <cell r="A199" t="str">
            <v>6_TF1</v>
          </cell>
          <cell r="B199">
            <v>6</v>
          </cell>
          <cell r="C199" t="str">
            <v>TF1</v>
          </cell>
          <cell r="D199" t="str">
            <v>Matérias tóxicas inflamáveis, líquidas;</v>
          </cell>
        </row>
        <row r="200">
          <cell r="A200" t="str">
            <v>6_TF2</v>
          </cell>
          <cell r="B200">
            <v>6</v>
          </cell>
          <cell r="C200" t="str">
            <v>TF2</v>
          </cell>
          <cell r="D200" t="str">
            <v>Matérias tóxicas inflamáveis, líquidas, pesticidas;</v>
          </cell>
        </row>
        <row r="201">
          <cell r="A201" t="str">
            <v>6_TF3</v>
          </cell>
          <cell r="B201">
            <v>6</v>
          </cell>
          <cell r="C201" t="str">
            <v>TF3</v>
          </cell>
          <cell r="D201" t="str">
            <v>Matérias tóxicas inflamáveis, sólidas;</v>
          </cell>
        </row>
        <row r="202">
          <cell r="A202" t="str">
            <v>6_TFC</v>
          </cell>
          <cell r="B202">
            <v>6</v>
          </cell>
          <cell r="C202" t="str">
            <v>TFC</v>
          </cell>
          <cell r="D202" t="str">
            <v>Matérias tóxicas inflamáveis corrosivas.</v>
          </cell>
        </row>
        <row r="203">
          <cell r="A203" t="str">
            <v>6_TFW</v>
          </cell>
          <cell r="B203">
            <v>6</v>
          </cell>
          <cell r="C203" t="str">
            <v>TFW</v>
          </cell>
          <cell r="D203" t="str">
            <v>Matérias tóxicas inflamáveis que, em contacto com água, libertam gases inflamáveis.</v>
          </cell>
        </row>
        <row r="204">
          <cell r="A204" t="str">
            <v>6_TO</v>
          </cell>
          <cell r="B204">
            <v>6</v>
          </cell>
          <cell r="C204" t="str">
            <v>TO</v>
          </cell>
          <cell r="D204" t="str">
            <v>Matérias tóxicas comburentes:</v>
          </cell>
        </row>
        <row r="205">
          <cell r="A205" t="str">
            <v>6_TO1</v>
          </cell>
          <cell r="B205">
            <v>6</v>
          </cell>
          <cell r="C205" t="str">
            <v>TO1</v>
          </cell>
          <cell r="D205" t="str">
            <v>Matérias tóxicas comburentes, líquidas;</v>
          </cell>
        </row>
        <row r="206">
          <cell r="A206" t="str">
            <v>6_TO2</v>
          </cell>
          <cell r="B206">
            <v>6</v>
          </cell>
          <cell r="C206" t="str">
            <v>TO2</v>
          </cell>
          <cell r="D206" t="str">
            <v>Matérias tóxicas comburentes, sólidas;</v>
          </cell>
        </row>
        <row r="207">
          <cell r="A207" t="str">
            <v>6_TS</v>
          </cell>
          <cell r="B207">
            <v>6</v>
          </cell>
          <cell r="C207" t="str">
            <v>TS</v>
          </cell>
          <cell r="D207" t="str">
            <v>Matérias tóxicas suscetíveis de auto-aquecimento, sólidas;</v>
          </cell>
        </row>
        <row r="208">
          <cell r="A208" t="str">
            <v>6_TW</v>
          </cell>
          <cell r="B208">
            <v>6</v>
          </cell>
          <cell r="C208" t="str">
            <v>TW</v>
          </cell>
          <cell r="D208" t="str">
            <v>Matérias tóxicas que, em contacto com água, libertam gases inflamáveis:</v>
          </cell>
        </row>
        <row r="209">
          <cell r="A209" t="str">
            <v>6_TW1</v>
          </cell>
          <cell r="B209">
            <v>6</v>
          </cell>
          <cell r="C209" t="str">
            <v>TW1</v>
          </cell>
          <cell r="D209" t="str">
            <v>Matérias tóxicas que, em contacto com água, libertam gases inflamáveis, líquidas;</v>
          </cell>
        </row>
        <row r="210">
          <cell r="A210" t="str">
            <v>6_TW2</v>
          </cell>
          <cell r="B210">
            <v>6</v>
          </cell>
          <cell r="C210" t="str">
            <v>TW2</v>
          </cell>
          <cell r="D210" t="str">
            <v>Matérias tóxicas que, em contacto com água, libertam gases inflamáveis, sólidas;</v>
          </cell>
        </row>
        <row r="211">
          <cell r="A211" t="str">
            <v>8_C1</v>
          </cell>
          <cell r="B211">
            <v>8</v>
          </cell>
          <cell r="C211" t="str">
            <v>C1</v>
          </cell>
          <cell r="D211" t="str">
            <v>Matérias corrosivas, ácidas, sem perigo subsidiário, inorgânicas, líquidas;</v>
          </cell>
        </row>
        <row r="212">
          <cell r="A212" t="str">
            <v>8_C10</v>
          </cell>
          <cell r="B212">
            <v>8</v>
          </cell>
          <cell r="C212" t="str">
            <v>C10</v>
          </cell>
          <cell r="D212" t="str">
            <v>Outras matérias corrosivas, sólidas;</v>
          </cell>
        </row>
        <row r="213">
          <cell r="A213" t="str">
            <v>8_C11</v>
          </cell>
          <cell r="B213">
            <v>8</v>
          </cell>
          <cell r="C213" t="str">
            <v>C11</v>
          </cell>
          <cell r="D213" t="str">
            <v>Objetos contendo matérias corrosivas sem perigo subsidiário;</v>
          </cell>
        </row>
        <row r="214">
          <cell r="A214" t="str">
            <v>8_C2</v>
          </cell>
          <cell r="B214">
            <v>8</v>
          </cell>
          <cell r="C214" t="str">
            <v>C2</v>
          </cell>
          <cell r="D214" t="str">
            <v>Matérias corrosivas, ácidas, sem perigo subsidiário, inorgânicas, sólidas;</v>
          </cell>
        </row>
        <row r="215">
          <cell r="A215" t="str">
            <v>8_C3</v>
          </cell>
          <cell r="B215">
            <v>8</v>
          </cell>
          <cell r="C215" t="str">
            <v>C3</v>
          </cell>
          <cell r="D215" t="str">
            <v>Matérias corrosivas, ácidas, sem perigo subsidiário, orgânicas, líquidas;</v>
          </cell>
        </row>
        <row r="216">
          <cell r="A216" t="str">
            <v>8_C4</v>
          </cell>
          <cell r="B216">
            <v>8</v>
          </cell>
          <cell r="C216" t="str">
            <v>C4</v>
          </cell>
          <cell r="D216" t="str">
            <v>Matérias corrosivas, ácidas, sem perigo subsidiário, orgânicas, sólidas;</v>
          </cell>
        </row>
        <row r="217">
          <cell r="A217" t="str">
            <v>8_C5</v>
          </cell>
          <cell r="B217">
            <v>8</v>
          </cell>
          <cell r="C217" t="str">
            <v>C5</v>
          </cell>
          <cell r="D217" t="str">
            <v>Matérias corrosivas, de carácter básico, sem perigo subsidiário, inorgânicas líquidas;</v>
          </cell>
        </row>
        <row r="218">
          <cell r="A218" t="str">
            <v>8_C6</v>
          </cell>
          <cell r="B218">
            <v>8</v>
          </cell>
          <cell r="C218" t="str">
            <v>C6</v>
          </cell>
          <cell r="D218" t="str">
            <v>Matérias corrosivas, de carácter básico, sem perigo subsidiário, inorgânicas, sólidas;</v>
          </cell>
        </row>
        <row r="219">
          <cell r="A219" t="str">
            <v>8_C7</v>
          </cell>
          <cell r="B219">
            <v>8</v>
          </cell>
          <cell r="C219" t="str">
            <v>C7</v>
          </cell>
          <cell r="D219" t="str">
            <v>Matérias corrosivas, de carácter básico, sem perigo subsidiário, orgânicas, líquidas;</v>
          </cell>
        </row>
        <row r="220">
          <cell r="A220" t="str">
            <v>8_C8</v>
          </cell>
          <cell r="B220">
            <v>8</v>
          </cell>
          <cell r="C220" t="str">
            <v>C8</v>
          </cell>
          <cell r="D220" t="str">
            <v>Matérias corrosivas, de carácter básico, sem perigo subsidiário, orgânicas, sólidas;</v>
          </cell>
        </row>
        <row r="221">
          <cell r="A221" t="str">
            <v>8_C9</v>
          </cell>
          <cell r="B221">
            <v>8</v>
          </cell>
          <cell r="C221" t="str">
            <v>C9</v>
          </cell>
          <cell r="D221" t="str">
            <v>Outras matérias corrosivas, líquidas;</v>
          </cell>
        </row>
        <row r="222">
          <cell r="A222" t="str">
            <v>8_CF</v>
          </cell>
          <cell r="B222">
            <v>8</v>
          </cell>
          <cell r="C222" t="str">
            <v>CF</v>
          </cell>
          <cell r="D222" t="str">
            <v>Matérias corrosivas, inflamáveis:</v>
          </cell>
        </row>
        <row r="223">
          <cell r="A223" t="str">
            <v>8_CF1</v>
          </cell>
          <cell r="B223">
            <v>8</v>
          </cell>
          <cell r="C223" t="str">
            <v>CF1</v>
          </cell>
          <cell r="D223" t="str">
            <v>Matérias corrosivas, inflamáveis, líquidas;</v>
          </cell>
        </row>
        <row r="224">
          <cell r="A224" t="str">
            <v>8_CF2</v>
          </cell>
          <cell r="B224">
            <v>8</v>
          </cell>
          <cell r="C224" t="str">
            <v>CF2</v>
          </cell>
          <cell r="D224" t="str">
            <v>Matérias corrosivas, inflamáveis, sólidas;</v>
          </cell>
        </row>
        <row r="225">
          <cell r="A225" t="str">
            <v>8_CFT</v>
          </cell>
          <cell r="B225">
            <v>8</v>
          </cell>
          <cell r="C225" t="str">
            <v>CFT</v>
          </cell>
          <cell r="D225" t="str">
            <v>Matérias corrosivas líquidas, inflamáveis, tóxicas;</v>
          </cell>
        </row>
        <row r="226">
          <cell r="A226" t="str">
            <v>8_CO</v>
          </cell>
          <cell r="B226">
            <v>8</v>
          </cell>
          <cell r="C226" t="str">
            <v>CO</v>
          </cell>
          <cell r="D226" t="str">
            <v>Matérias corrosivas comburentes:</v>
          </cell>
        </row>
        <row r="227">
          <cell r="A227" t="str">
            <v>8_CO1</v>
          </cell>
          <cell r="B227">
            <v>8</v>
          </cell>
          <cell r="C227" t="str">
            <v>CO1</v>
          </cell>
          <cell r="D227" t="str">
            <v>Matérias corrosivas comburentes, líquidas;</v>
          </cell>
        </row>
        <row r="228">
          <cell r="A228" t="str">
            <v>8_CO2</v>
          </cell>
          <cell r="B228">
            <v>8</v>
          </cell>
          <cell r="C228" t="str">
            <v>CO2</v>
          </cell>
          <cell r="D228" t="str">
            <v>Matérias corrosivas comburentes, sólidas;</v>
          </cell>
        </row>
        <row r="229">
          <cell r="A229" t="str">
            <v>8_COT</v>
          </cell>
          <cell r="B229">
            <v>8</v>
          </cell>
          <cell r="C229" t="str">
            <v>COT</v>
          </cell>
          <cell r="D229" t="str">
            <v>Matérias corrosivas comburentes, tóxicas</v>
          </cell>
        </row>
        <row r="230">
          <cell r="A230" t="str">
            <v>8_CS</v>
          </cell>
          <cell r="B230">
            <v>8</v>
          </cell>
          <cell r="C230" t="str">
            <v>CS</v>
          </cell>
          <cell r="D230" t="str">
            <v>Matérias corrosivas, suscetíveis de auto-aquecimento:</v>
          </cell>
        </row>
        <row r="231">
          <cell r="A231" t="str">
            <v>8_CS1</v>
          </cell>
          <cell r="B231">
            <v>8</v>
          </cell>
          <cell r="C231" t="str">
            <v>CS1</v>
          </cell>
          <cell r="D231" t="str">
            <v>Matérias corrosivas, suscetíveis de auto-aquecimento, líquidas;</v>
          </cell>
        </row>
        <row r="232">
          <cell r="A232" t="str">
            <v>8_CS2</v>
          </cell>
          <cell r="B232">
            <v>8</v>
          </cell>
          <cell r="C232" t="str">
            <v>CS2</v>
          </cell>
          <cell r="D232" t="str">
            <v>Matérias corrosivas, suscetíveis de auto-aquecimento, sólidas;</v>
          </cell>
        </row>
        <row r="233">
          <cell r="A233" t="str">
            <v>8_CT</v>
          </cell>
          <cell r="B233">
            <v>8</v>
          </cell>
          <cell r="C233" t="str">
            <v>CT</v>
          </cell>
          <cell r="D233" t="str">
            <v>Matérias corrosivas tóxicas e objetos que contenham essas matérias:</v>
          </cell>
        </row>
        <row r="234">
          <cell r="A234" t="str">
            <v>8_CT1</v>
          </cell>
          <cell r="B234">
            <v>8</v>
          </cell>
          <cell r="C234" t="str">
            <v>CT1</v>
          </cell>
          <cell r="D234" t="str">
            <v>Matérias corrosivas tóxicas, líquidas;</v>
          </cell>
        </row>
        <row r="235">
          <cell r="A235" t="str">
            <v>8_CT2</v>
          </cell>
          <cell r="B235">
            <v>8</v>
          </cell>
          <cell r="C235" t="str">
            <v>CT2</v>
          </cell>
          <cell r="D235" t="str">
            <v>Matérias corrosivas tóxicas, sólidas;</v>
          </cell>
        </row>
        <row r="236">
          <cell r="A236" t="str">
            <v>8_CT3</v>
          </cell>
          <cell r="B236">
            <v>8</v>
          </cell>
          <cell r="C236" t="str">
            <v>CT3</v>
          </cell>
          <cell r="D236" t="str">
            <v>Objetos que contêm matérias corrosivas tóxicas;</v>
          </cell>
        </row>
        <row r="237">
          <cell r="A237" t="str">
            <v>8_CW</v>
          </cell>
          <cell r="B237">
            <v>8</v>
          </cell>
          <cell r="C237" t="str">
            <v>CW</v>
          </cell>
          <cell r="D237" t="str">
            <v>Matérias corrosivas que, em contacto com água, libertam gases inflamáveis:</v>
          </cell>
        </row>
        <row r="238">
          <cell r="A238" t="str">
            <v>8_CW1</v>
          </cell>
          <cell r="B238">
            <v>8</v>
          </cell>
          <cell r="C238" t="str">
            <v>CW1</v>
          </cell>
          <cell r="D238" t="str">
            <v>Matérias corrosivas que, em contacto com água, libertam gases inflamáveis, líquidas;</v>
          </cell>
        </row>
        <row r="239">
          <cell r="A239" t="str">
            <v>8_CW2</v>
          </cell>
          <cell r="B239">
            <v>8</v>
          </cell>
          <cell r="C239" t="str">
            <v>CW2</v>
          </cell>
          <cell r="D239" t="str">
            <v>Matérias corrosivas que, em contacto com água, libertam gases inflamáveis, sólidas;</v>
          </cell>
        </row>
        <row r="240">
          <cell r="A240" t="str">
            <v>9_M1</v>
          </cell>
          <cell r="B240">
            <v>9</v>
          </cell>
          <cell r="C240" t="str">
            <v>M1</v>
          </cell>
          <cell r="D240" t="str">
            <v>Matérias que, inaladas sob a forma de poeira fina, podem pôr em perigo a saúde;</v>
          </cell>
        </row>
        <row r="241">
          <cell r="A241" t="str">
            <v>9_M10</v>
          </cell>
          <cell r="B241">
            <v>9</v>
          </cell>
          <cell r="C241" t="str">
            <v>M10</v>
          </cell>
          <cell r="D241" t="str">
            <v>Matérias transportadas a quente, sólidas;</v>
          </cell>
        </row>
        <row r="242">
          <cell r="A242" t="str">
            <v>9_M11</v>
          </cell>
          <cell r="B242">
            <v>9</v>
          </cell>
          <cell r="C242" t="str">
            <v>M11</v>
          </cell>
          <cell r="D242" t="str">
            <v>Outras matérias e objetos que apresentem um perigo durante o transporte mas que não correspondam à definição de qualquer outra classe.</v>
          </cell>
        </row>
        <row r="243">
          <cell r="A243" t="str">
            <v>9_M2</v>
          </cell>
          <cell r="B243">
            <v>9</v>
          </cell>
          <cell r="C243" t="str">
            <v>M2</v>
          </cell>
          <cell r="D243" t="str">
            <v>Matérias e objetos que, em caso de incêndio, podem formar dioxinas;</v>
          </cell>
        </row>
        <row r="244">
          <cell r="A244" t="str">
            <v>9_M3</v>
          </cell>
          <cell r="B244">
            <v>9</v>
          </cell>
          <cell r="C244" t="str">
            <v>M3</v>
          </cell>
          <cell r="D244" t="str">
            <v>Matérias que libertam vapores inflamáveis;</v>
          </cell>
        </row>
        <row r="245">
          <cell r="A245" t="str">
            <v>9_M4</v>
          </cell>
          <cell r="B245">
            <v>9</v>
          </cell>
          <cell r="C245" t="str">
            <v>M4</v>
          </cell>
          <cell r="D245" t="str">
            <v>Pilhas de lítio;</v>
          </cell>
        </row>
        <row r="246">
          <cell r="A246" t="str">
            <v>9_M5</v>
          </cell>
          <cell r="B246">
            <v>9</v>
          </cell>
          <cell r="C246" t="str">
            <v>M5</v>
          </cell>
          <cell r="D246" t="str">
            <v>Dispositivos de salvamento;</v>
          </cell>
        </row>
        <row r="247">
          <cell r="A247" t="str">
            <v>9_M6</v>
          </cell>
          <cell r="B247">
            <v>9</v>
          </cell>
          <cell r="C247" t="str">
            <v>M6</v>
          </cell>
          <cell r="D247" t="str">
            <v>Matérias poluentes para o ambiente aquático, líquidas;</v>
          </cell>
        </row>
        <row r="248">
          <cell r="A248" t="str">
            <v>9_M7</v>
          </cell>
          <cell r="B248">
            <v>9</v>
          </cell>
          <cell r="C248" t="str">
            <v>M7</v>
          </cell>
          <cell r="D248" t="str">
            <v>Matérias poluentes para o ambiente aquático, sólidas;</v>
          </cell>
        </row>
        <row r="249">
          <cell r="A249" t="str">
            <v>9_M8</v>
          </cell>
          <cell r="B249">
            <v>9</v>
          </cell>
          <cell r="C249" t="str">
            <v>M8</v>
          </cell>
          <cell r="D249" t="str">
            <v>Matérias perigosas para o ambiente, microrganismos e organismos geneticamente modificados;</v>
          </cell>
        </row>
        <row r="250">
          <cell r="A250" t="str">
            <v>9_M9</v>
          </cell>
          <cell r="B250">
            <v>9</v>
          </cell>
          <cell r="C250" t="str">
            <v>M9</v>
          </cell>
          <cell r="D250" t="str">
            <v>Matérias transportadas a quente, líquidas;</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refreshError="1"/>
      <sheetData sheetId="14">
        <row r="4">
          <cell r="A4">
            <v>1162</v>
          </cell>
          <cell r="B4">
            <v>155</v>
          </cell>
          <cell r="C4" t="str">
            <v>Dimethyldichlorosilane</v>
          </cell>
          <cell r="D4" t="str">
            <v>HCl</v>
          </cell>
        </row>
        <row r="5">
          <cell r="A5">
            <v>1183</v>
          </cell>
          <cell r="B5">
            <v>139</v>
          </cell>
          <cell r="C5" t="str">
            <v>Ethyldichlorosilane</v>
          </cell>
          <cell r="D5" t="str">
            <v>HCl</v>
          </cell>
        </row>
        <row r="6">
          <cell r="A6">
            <v>1196</v>
          </cell>
          <cell r="B6">
            <v>155</v>
          </cell>
          <cell r="C6" t="str">
            <v>Ethyltrichlorosilane</v>
          </cell>
          <cell r="D6" t="str">
            <v>HCl</v>
          </cell>
        </row>
        <row r="7">
          <cell r="A7">
            <v>1242</v>
          </cell>
          <cell r="B7">
            <v>139</v>
          </cell>
          <cell r="C7" t="str">
            <v>Methyldichlorosilane</v>
          </cell>
          <cell r="D7" t="str">
            <v>HCl</v>
          </cell>
        </row>
        <row r="8">
          <cell r="A8">
            <v>1250</v>
          </cell>
          <cell r="B8">
            <v>155</v>
          </cell>
          <cell r="C8" t="str">
            <v xml:space="preserve">Methyltrichlorosilane </v>
          </cell>
          <cell r="D8" t="str">
            <v>HCl</v>
          </cell>
        </row>
        <row r="9">
          <cell r="A9">
            <v>1295</v>
          </cell>
          <cell r="B9">
            <v>139</v>
          </cell>
          <cell r="C9" t="str">
            <v xml:space="preserve">Trichlorosilane </v>
          </cell>
          <cell r="D9" t="str">
            <v>HCl</v>
          </cell>
        </row>
        <row r="10">
          <cell r="A10">
            <v>1298</v>
          </cell>
          <cell r="B10">
            <v>155</v>
          </cell>
          <cell r="C10" t="str">
            <v xml:space="preserve">Trimethylchlorosilane </v>
          </cell>
          <cell r="D10" t="str">
            <v>HCl</v>
          </cell>
        </row>
        <row r="11">
          <cell r="A11">
            <v>1305</v>
          </cell>
          <cell r="B11" t="str">
            <v>155P</v>
          </cell>
          <cell r="C11" t="str">
            <v>Vinyltrichlorosilane</v>
          </cell>
          <cell r="D11" t="str">
            <v>HCl</v>
          </cell>
        </row>
        <row r="12">
          <cell r="A12">
            <v>1305</v>
          </cell>
          <cell r="B12" t="str">
            <v>155P</v>
          </cell>
          <cell r="C12" t="str">
            <v xml:space="preserve">Vinyltrichlorosilane, stabilized </v>
          </cell>
          <cell r="D12" t="str">
            <v>HCl</v>
          </cell>
        </row>
        <row r="13">
          <cell r="A13">
            <v>1340</v>
          </cell>
          <cell r="B13">
            <v>139</v>
          </cell>
          <cell r="C13" t="str">
            <v xml:space="preserve">Phosphorus pentasulfide, free from yellow and white Phosphorus </v>
          </cell>
          <cell r="D13" t="str">
            <v>H2S</v>
          </cell>
        </row>
        <row r="14">
          <cell r="A14">
            <v>1340</v>
          </cell>
          <cell r="B14">
            <v>139</v>
          </cell>
          <cell r="C14" t="str">
            <v xml:space="preserve">Phosphorus pentasulphide, free from yellow and white Phosphorus </v>
          </cell>
          <cell r="D14" t="str">
            <v>H2S</v>
          </cell>
        </row>
        <row r="15">
          <cell r="A15">
            <v>1360</v>
          </cell>
          <cell r="B15">
            <v>139</v>
          </cell>
          <cell r="C15" t="str">
            <v xml:space="preserve">Calcium phosphide </v>
          </cell>
          <cell r="D15" t="str">
            <v>PH3</v>
          </cell>
        </row>
        <row r="16">
          <cell r="A16">
            <v>1384</v>
          </cell>
          <cell r="B16">
            <v>135</v>
          </cell>
          <cell r="C16" t="str">
            <v xml:space="preserve">Sodium dithionite </v>
          </cell>
          <cell r="D16" t="str">
            <v>H2S  SO2</v>
          </cell>
        </row>
        <row r="17">
          <cell r="A17">
            <v>1384</v>
          </cell>
          <cell r="B17">
            <v>135</v>
          </cell>
          <cell r="C17" t="str">
            <v xml:space="preserve">Sodium hydrosulfite </v>
          </cell>
          <cell r="D17" t="str">
            <v>H2S  SO2</v>
          </cell>
        </row>
        <row r="18">
          <cell r="A18">
            <v>1384</v>
          </cell>
          <cell r="B18">
            <v>135</v>
          </cell>
          <cell r="C18" t="str">
            <v xml:space="preserve">Sodium hydrosulphite </v>
          </cell>
          <cell r="D18" t="str">
            <v>H2S  SO2</v>
          </cell>
        </row>
        <row r="19">
          <cell r="A19">
            <v>1390</v>
          </cell>
          <cell r="B19">
            <v>139</v>
          </cell>
          <cell r="C19" t="str">
            <v>Alkali metal amides</v>
          </cell>
          <cell r="D19" t="str">
            <v>NH3</v>
          </cell>
        </row>
        <row r="20">
          <cell r="A20">
            <v>1397</v>
          </cell>
          <cell r="B20">
            <v>139</v>
          </cell>
          <cell r="C20" t="str">
            <v xml:space="preserve">Aluminum phosphide </v>
          </cell>
          <cell r="D20" t="str">
            <v>PH3</v>
          </cell>
        </row>
        <row r="21">
          <cell r="A21">
            <v>1419</v>
          </cell>
          <cell r="B21">
            <v>139</v>
          </cell>
          <cell r="C21" t="str">
            <v xml:space="preserve">Magnesium aluminum phosphide </v>
          </cell>
          <cell r="D21" t="str">
            <v>PH3</v>
          </cell>
        </row>
        <row r="22">
          <cell r="A22">
            <v>1432</v>
          </cell>
          <cell r="B22">
            <v>139</v>
          </cell>
          <cell r="C22" t="str">
            <v xml:space="preserve">Sodium phosphide </v>
          </cell>
          <cell r="D22" t="str">
            <v>PH3</v>
          </cell>
        </row>
        <row r="23">
          <cell r="A23">
            <v>1541</v>
          </cell>
          <cell r="B23">
            <v>155</v>
          </cell>
          <cell r="C23" t="str">
            <v xml:space="preserve">Acetone cyanohydrin, stabilized </v>
          </cell>
          <cell r="D23" t="str">
            <v>HCN</v>
          </cell>
        </row>
        <row r="24">
          <cell r="A24">
            <v>1680</v>
          </cell>
          <cell r="B24">
            <v>157</v>
          </cell>
          <cell r="C24" t="str">
            <v xml:space="preserve">Potassium cyanide, solid </v>
          </cell>
          <cell r="D24" t="str">
            <v>HCN</v>
          </cell>
        </row>
        <row r="25">
          <cell r="A25">
            <v>1689</v>
          </cell>
          <cell r="B25">
            <v>157</v>
          </cell>
          <cell r="C25" t="str">
            <v xml:space="preserve">Sodium cyanide, solid </v>
          </cell>
          <cell r="D25" t="str">
            <v>HCN</v>
          </cell>
        </row>
        <row r="26">
          <cell r="A26">
            <v>1716</v>
          </cell>
          <cell r="B26">
            <v>156</v>
          </cell>
          <cell r="C26" t="str">
            <v xml:space="preserve">Acetyl bromide </v>
          </cell>
          <cell r="D26" t="str">
            <v>HBr</v>
          </cell>
        </row>
        <row r="27">
          <cell r="A27">
            <v>1717</v>
          </cell>
          <cell r="B27">
            <v>155</v>
          </cell>
          <cell r="C27" t="str">
            <v xml:space="preserve">Acetyl chloride </v>
          </cell>
          <cell r="D27" t="str">
            <v>HCl</v>
          </cell>
        </row>
        <row r="28">
          <cell r="A28">
            <v>1724</v>
          </cell>
          <cell r="B28">
            <v>155</v>
          </cell>
          <cell r="C28" t="str">
            <v xml:space="preserve">Allyltrichlorosilane, stabilized </v>
          </cell>
          <cell r="D28" t="str">
            <v>HCl</v>
          </cell>
        </row>
        <row r="29">
          <cell r="A29">
            <v>1725</v>
          </cell>
          <cell r="B29">
            <v>137</v>
          </cell>
          <cell r="C29" t="str">
            <v xml:space="preserve">Aluminum bromide, anhydrous </v>
          </cell>
          <cell r="D29" t="str">
            <v>HBr</v>
          </cell>
        </row>
        <row r="30">
          <cell r="A30">
            <v>1726</v>
          </cell>
          <cell r="B30">
            <v>137</v>
          </cell>
          <cell r="C30" t="str">
            <v xml:space="preserve">Aluminum chloride, anhydrous </v>
          </cell>
          <cell r="D30" t="str">
            <v>HCl</v>
          </cell>
        </row>
        <row r="31">
          <cell r="A31">
            <v>1728</v>
          </cell>
          <cell r="B31">
            <v>155</v>
          </cell>
          <cell r="C31" t="str">
            <v xml:space="preserve">Amyltrichlorosilane </v>
          </cell>
          <cell r="D31" t="str">
            <v>HCl</v>
          </cell>
        </row>
        <row r="32">
          <cell r="A32">
            <v>1732</v>
          </cell>
          <cell r="B32">
            <v>157</v>
          </cell>
          <cell r="C32" t="str">
            <v xml:space="preserve">Antimony pentafluoride </v>
          </cell>
          <cell r="D32" t="str">
            <v>HF</v>
          </cell>
        </row>
        <row r="33">
          <cell r="A33">
            <v>1741</v>
          </cell>
          <cell r="B33">
            <v>125</v>
          </cell>
          <cell r="C33" t="str">
            <v xml:space="preserve">Boron trichloride </v>
          </cell>
          <cell r="D33" t="str">
            <v>HCl</v>
          </cell>
        </row>
        <row r="34">
          <cell r="A34">
            <v>1745</v>
          </cell>
          <cell r="B34">
            <v>144</v>
          </cell>
          <cell r="C34" t="str">
            <v xml:space="preserve">Bromine pentafluoride </v>
          </cell>
          <cell r="D34" t="str">
            <v>HF  Br2</v>
          </cell>
        </row>
        <row r="35">
          <cell r="A35">
            <v>1746</v>
          </cell>
          <cell r="B35">
            <v>144</v>
          </cell>
          <cell r="C35" t="str">
            <v xml:space="preserve">Bromine trifluoride </v>
          </cell>
          <cell r="D35" t="str">
            <v>HF  Br2</v>
          </cell>
        </row>
        <row r="36">
          <cell r="A36">
            <v>1747</v>
          </cell>
          <cell r="B36">
            <v>155</v>
          </cell>
          <cell r="C36" t="str">
            <v xml:space="preserve">Butyltrichlorosilane </v>
          </cell>
          <cell r="D36" t="str">
            <v>HCl</v>
          </cell>
        </row>
        <row r="37">
          <cell r="A37">
            <v>1752</v>
          </cell>
          <cell r="B37">
            <v>156</v>
          </cell>
          <cell r="C37" t="str">
            <v xml:space="preserve">Chloroacetyl chloride </v>
          </cell>
          <cell r="D37" t="str">
            <v>HCl</v>
          </cell>
        </row>
        <row r="38">
          <cell r="A38">
            <v>1753</v>
          </cell>
          <cell r="B38">
            <v>156</v>
          </cell>
          <cell r="C38" t="str">
            <v xml:space="preserve">Chlorophenyltrichlorosilane </v>
          </cell>
          <cell r="D38" t="str">
            <v>HCl</v>
          </cell>
        </row>
        <row r="39">
          <cell r="A39">
            <v>1754</v>
          </cell>
          <cell r="B39">
            <v>137</v>
          </cell>
          <cell r="C39" t="str">
            <v>Chlorosulfonic acid (with or without sulfur trioxide)</v>
          </cell>
          <cell r="D39" t="str">
            <v>HCl</v>
          </cell>
        </row>
        <row r="40">
          <cell r="A40">
            <v>1754</v>
          </cell>
          <cell r="B40">
            <v>137</v>
          </cell>
          <cell r="C40" t="str">
            <v>Chlorosulphonic acid (with or without sulphur trioxide)</v>
          </cell>
          <cell r="D40" t="str">
            <v>HCl</v>
          </cell>
        </row>
        <row r="41">
          <cell r="A41">
            <v>1758</v>
          </cell>
          <cell r="B41">
            <v>137</v>
          </cell>
          <cell r="C41" t="str">
            <v xml:space="preserve">Chromium oxychloride </v>
          </cell>
          <cell r="D41" t="str">
            <v>HCl</v>
          </cell>
        </row>
        <row r="42">
          <cell r="A42">
            <v>1762</v>
          </cell>
          <cell r="B42">
            <v>156</v>
          </cell>
          <cell r="C42" t="str">
            <v xml:space="preserve">Cyclohexenyltrichlorosilane </v>
          </cell>
          <cell r="D42" t="str">
            <v>HCl</v>
          </cell>
        </row>
        <row r="43">
          <cell r="A43">
            <v>1763</v>
          </cell>
          <cell r="B43">
            <v>156</v>
          </cell>
          <cell r="C43" t="str">
            <v xml:space="preserve">Cyclohexyltrichlorosilane </v>
          </cell>
          <cell r="D43" t="str">
            <v>HCl</v>
          </cell>
        </row>
        <row r="44">
          <cell r="A44">
            <v>1765</v>
          </cell>
          <cell r="B44">
            <v>156</v>
          </cell>
          <cell r="C44" t="str">
            <v xml:space="preserve">Dichloroacetyl chloride </v>
          </cell>
          <cell r="D44" t="str">
            <v>HCl</v>
          </cell>
        </row>
        <row r="45">
          <cell r="A45">
            <v>1766</v>
          </cell>
          <cell r="B45">
            <v>156</v>
          </cell>
          <cell r="C45" t="str">
            <v xml:space="preserve">Dichlorophenyltrichlorosilane </v>
          </cell>
          <cell r="D45" t="str">
            <v>HCl</v>
          </cell>
        </row>
        <row r="46">
          <cell r="A46">
            <v>1767</v>
          </cell>
          <cell r="B46">
            <v>155</v>
          </cell>
          <cell r="C46" t="str">
            <v>Diethyldichlorosilane</v>
          </cell>
          <cell r="D46" t="str">
            <v>HCl</v>
          </cell>
        </row>
        <row r="47">
          <cell r="A47">
            <v>1769</v>
          </cell>
          <cell r="B47">
            <v>156</v>
          </cell>
          <cell r="C47" t="str">
            <v xml:space="preserve">Diphenyldichlorosilane </v>
          </cell>
          <cell r="D47" t="str">
            <v>HCl</v>
          </cell>
        </row>
        <row r="48">
          <cell r="A48">
            <v>1771</v>
          </cell>
          <cell r="B48">
            <v>156</v>
          </cell>
          <cell r="C48" t="str">
            <v xml:space="preserve">Dodecyltrichlorosilane </v>
          </cell>
          <cell r="D48" t="str">
            <v>HCl</v>
          </cell>
        </row>
        <row r="49">
          <cell r="A49">
            <v>1777</v>
          </cell>
          <cell r="B49">
            <v>137</v>
          </cell>
          <cell r="C49" t="str">
            <v xml:space="preserve">Fluorosulfonic acid </v>
          </cell>
          <cell r="D49" t="str">
            <v>HF</v>
          </cell>
        </row>
        <row r="50">
          <cell r="A50">
            <v>1777</v>
          </cell>
          <cell r="B50">
            <v>137</v>
          </cell>
          <cell r="C50" t="str">
            <v xml:space="preserve">Fluorosulphonic acid </v>
          </cell>
          <cell r="D50" t="str">
            <v>HF</v>
          </cell>
        </row>
        <row r="51">
          <cell r="A51">
            <v>1781</v>
          </cell>
          <cell r="B51">
            <v>156</v>
          </cell>
          <cell r="C51" t="str">
            <v xml:space="preserve">Hexadecyltrichlorosilane </v>
          </cell>
          <cell r="D51" t="str">
            <v>HCl</v>
          </cell>
        </row>
        <row r="52">
          <cell r="A52">
            <v>1784</v>
          </cell>
          <cell r="B52">
            <v>156</v>
          </cell>
          <cell r="C52" t="str">
            <v xml:space="preserve">Hexyltrichlorosilane </v>
          </cell>
          <cell r="D52" t="str">
            <v>HCl</v>
          </cell>
        </row>
        <row r="53">
          <cell r="A53">
            <v>1799</v>
          </cell>
          <cell r="B53">
            <v>156</v>
          </cell>
          <cell r="C53" t="str">
            <v xml:space="preserve">Nonyltrichlorosilane </v>
          </cell>
          <cell r="D53" t="str">
            <v>HCl</v>
          </cell>
        </row>
        <row r="54">
          <cell r="A54">
            <v>1800</v>
          </cell>
          <cell r="B54">
            <v>156</v>
          </cell>
          <cell r="C54" t="str">
            <v xml:space="preserve">Octadecyltrichlorosilane </v>
          </cell>
          <cell r="D54" t="str">
            <v>HCl</v>
          </cell>
        </row>
        <row r="55">
          <cell r="A55">
            <v>1801</v>
          </cell>
          <cell r="B55">
            <v>156</v>
          </cell>
          <cell r="C55" t="str">
            <v xml:space="preserve">Octyltrichlorosilane </v>
          </cell>
          <cell r="D55" t="str">
            <v>HCl</v>
          </cell>
        </row>
        <row r="56">
          <cell r="A56">
            <v>1804</v>
          </cell>
          <cell r="B56">
            <v>156</v>
          </cell>
          <cell r="C56" t="str">
            <v xml:space="preserve">Phenyltrichlorosilane </v>
          </cell>
          <cell r="D56" t="str">
            <v>HCl</v>
          </cell>
        </row>
        <row r="57">
          <cell r="A57">
            <v>1806</v>
          </cell>
          <cell r="B57">
            <v>137</v>
          </cell>
          <cell r="C57" t="str">
            <v xml:space="preserve">Phosphorus pentachloride </v>
          </cell>
          <cell r="D57" t="str">
            <v>HCl</v>
          </cell>
        </row>
        <row r="58">
          <cell r="A58">
            <v>1808</v>
          </cell>
          <cell r="B58">
            <v>137</v>
          </cell>
          <cell r="C58" t="str">
            <v xml:space="preserve">Phosphorus tribromide </v>
          </cell>
          <cell r="D58" t="str">
            <v>HBr</v>
          </cell>
        </row>
        <row r="59">
          <cell r="A59">
            <v>1809</v>
          </cell>
          <cell r="B59">
            <v>137</v>
          </cell>
          <cell r="C59" t="str">
            <v xml:space="preserve">Phosphorus trichloride </v>
          </cell>
          <cell r="D59" t="str">
            <v>HCl</v>
          </cell>
        </row>
        <row r="60">
          <cell r="A60">
            <v>1810</v>
          </cell>
          <cell r="B60">
            <v>137</v>
          </cell>
          <cell r="C60" t="str">
            <v xml:space="preserve">Phosphorus oxychloride </v>
          </cell>
          <cell r="D60" t="str">
            <v>HCl</v>
          </cell>
        </row>
        <row r="61">
          <cell r="A61">
            <v>1815</v>
          </cell>
          <cell r="B61">
            <v>132</v>
          </cell>
          <cell r="C61" t="str">
            <v xml:space="preserve">Propionyl chloride </v>
          </cell>
          <cell r="D61" t="str">
            <v>HCl</v>
          </cell>
        </row>
        <row r="62">
          <cell r="A62">
            <v>1816</v>
          </cell>
          <cell r="B62">
            <v>155</v>
          </cell>
          <cell r="C62" t="str">
            <v xml:space="preserve">Propyltrichlorosilane </v>
          </cell>
          <cell r="D62" t="str">
            <v>HCl</v>
          </cell>
        </row>
        <row r="63">
          <cell r="A63">
            <v>1818</v>
          </cell>
          <cell r="B63">
            <v>157</v>
          </cell>
          <cell r="C63" t="str">
            <v xml:space="preserve">Silicon tetrachloride </v>
          </cell>
          <cell r="D63" t="str">
            <v>HCl</v>
          </cell>
        </row>
        <row r="64">
          <cell r="A64">
            <v>1828</v>
          </cell>
          <cell r="B64">
            <v>137</v>
          </cell>
          <cell r="C64" t="str">
            <v xml:space="preserve">Sulfur chlorides </v>
          </cell>
          <cell r="D64" t="str">
            <v>HCl  SO2  H2S</v>
          </cell>
        </row>
        <row r="65">
          <cell r="A65">
            <v>1828</v>
          </cell>
          <cell r="B65">
            <v>137</v>
          </cell>
          <cell r="C65" t="str">
            <v xml:space="preserve">Sulphur chlorides </v>
          </cell>
          <cell r="D65" t="str">
            <v>HCl  SO2  H2S</v>
          </cell>
        </row>
        <row r="66">
          <cell r="A66">
            <v>1834</v>
          </cell>
          <cell r="B66">
            <v>137</v>
          </cell>
          <cell r="C66" t="str">
            <v xml:space="preserve">Sulfuryl chloride </v>
          </cell>
          <cell r="D66" t="str">
            <v>HCl</v>
          </cell>
        </row>
        <row r="67">
          <cell r="A67">
            <v>1834</v>
          </cell>
          <cell r="B67">
            <v>137</v>
          </cell>
          <cell r="C67" t="str">
            <v xml:space="preserve">Sulphuryl chloride </v>
          </cell>
          <cell r="D67" t="str">
            <v>HCl</v>
          </cell>
        </row>
        <row r="68">
          <cell r="A68">
            <v>1836</v>
          </cell>
          <cell r="B68">
            <v>137</v>
          </cell>
          <cell r="C68" t="str">
            <v xml:space="preserve">Thionyl chloride </v>
          </cell>
          <cell r="D68" t="str">
            <v>HCl  SO2</v>
          </cell>
        </row>
        <row r="69">
          <cell r="A69">
            <v>1838</v>
          </cell>
          <cell r="B69">
            <v>137</v>
          </cell>
          <cell r="C69" t="str">
            <v xml:space="preserve">Titanium tetrachloride </v>
          </cell>
          <cell r="D69" t="str">
            <v>HCl</v>
          </cell>
        </row>
        <row r="70">
          <cell r="A70">
            <v>1898</v>
          </cell>
          <cell r="B70">
            <v>156</v>
          </cell>
          <cell r="C70" t="str">
            <v xml:space="preserve">Acetyl iodide </v>
          </cell>
          <cell r="D70" t="str">
            <v>HI</v>
          </cell>
        </row>
        <row r="71">
          <cell r="A71">
            <v>1923</v>
          </cell>
          <cell r="B71">
            <v>135</v>
          </cell>
          <cell r="C71" t="str">
            <v xml:space="preserve">Calcium dithionite </v>
          </cell>
          <cell r="D71" t="str">
            <v>H2S  SO2</v>
          </cell>
        </row>
        <row r="72">
          <cell r="A72">
            <v>1923</v>
          </cell>
          <cell r="B72">
            <v>135</v>
          </cell>
          <cell r="C72" t="str">
            <v xml:space="preserve">Calcium hydrosulfite </v>
          </cell>
          <cell r="D72" t="str">
            <v>H2S  SO2</v>
          </cell>
        </row>
        <row r="73">
          <cell r="A73">
            <v>1923</v>
          </cell>
          <cell r="B73">
            <v>135</v>
          </cell>
          <cell r="C73" t="str">
            <v xml:space="preserve">Calcium hydrosulphite </v>
          </cell>
          <cell r="D73" t="str">
            <v>H2S  SO2</v>
          </cell>
        </row>
        <row r="74">
          <cell r="A74">
            <v>1929</v>
          </cell>
          <cell r="B74">
            <v>135</v>
          </cell>
          <cell r="C74" t="str">
            <v xml:space="preserve">Potassium dithionite </v>
          </cell>
          <cell r="D74" t="str">
            <v>H2S  SO2</v>
          </cell>
        </row>
        <row r="75">
          <cell r="A75">
            <v>1929</v>
          </cell>
          <cell r="B75">
            <v>135</v>
          </cell>
          <cell r="C75" t="str">
            <v xml:space="preserve">Potassium hydrosulfite </v>
          </cell>
          <cell r="D75" t="str">
            <v>H2S  SO2</v>
          </cell>
        </row>
        <row r="76">
          <cell r="A76">
            <v>1929</v>
          </cell>
          <cell r="B76">
            <v>135</v>
          </cell>
          <cell r="C76" t="str">
            <v xml:space="preserve">Potassium hydrosulphite </v>
          </cell>
          <cell r="D76" t="str">
            <v>H2S  SO2</v>
          </cell>
        </row>
        <row r="77">
          <cell r="A77">
            <v>1931</v>
          </cell>
          <cell r="B77">
            <v>171</v>
          </cell>
          <cell r="C77" t="str">
            <v xml:space="preserve">Zinc dithionite </v>
          </cell>
          <cell r="D77" t="str">
            <v>H2S  SO2</v>
          </cell>
        </row>
        <row r="78">
          <cell r="A78">
            <v>1931</v>
          </cell>
          <cell r="B78">
            <v>171</v>
          </cell>
          <cell r="C78" t="str">
            <v xml:space="preserve">Zinc hydrosulfite </v>
          </cell>
          <cell r="D78" t="str">
            <v>H2S  SO2</v>
          </cell>
        </row>
        <row r="79">
          <cell r="A79">
            <v>1931</v>
          </cell>
          <cell r="B79">
            <v>171</v>
          </cell>
          <cell r="C79" t="str">
            <v xml:space="preserve">Zinc hydrosulphite </v>
          </cell>
          <cell r="D79" t="str">
            <v>H2S  SO2</v>
          </cell>
        </row>
        <row r="80">
          <cell r="A80">
            <v>2004</v>
          </cell>
          <cell r="B80">
            <v>135</v>
          </cell>
          <cell r="C80" t="str">
            <v xml:space="preserve">Magnesium diamide </v>
          </cell>
          <cell r="D80" t="str">
            <v>NH3</v>
          </cell>
        </row>
        <row r="81">
          <cell r="A81">
            <v>2011</v>
          </cell>
          <cell r="B81">
            <v>139</v>
          </cell>
          <cell r="C81" t="str">
            <v xml:space="preserve">Magnesium phosphide </v>
          </cell>
          <cell r="D81" t="str">
            <v>PH3</v>
          </cell>
        </row>
        <row r="82">
          <cell r="A82">
            <v>2012</v>
          </cell>
          <cell r="B82">
            <v>139</v>
          </cell>
          <cell r="C82" t="str">
            <v xml:space="preserve">Potassium phosphide </v>
          </cell>
          <cell r="D82" t="str">
            <v>PH3</v>
          </cell>
        </row>
        <row r="83">
          <cell r="A83">
            <v>2013</v>
          </cell>
          <cell r="B83">
            <v>139</v>
          </cell>
          <cell r="C83" t="str">
            <v xml:space="preserve">Strontium phosphide </v>
          </cell>
          <cell r="D83" t="str">
            <v>PH3</v>
          </cell>
        </row>
        <row r="84">
          <cell r="A84">
            <v>2308</v>
          </cell>
          <cell r="B84">
            <v>157</v>
          </cell>
          <cell r="C84" t="str">
            <v xml:space="preserve">Nitrosylsulfuric acid, liquid </v>
          </cell>
          <cell r="D84" t="str">
            <v>NO2</v>
          </cell>
        </row>
        <row r="85">
          <cell r="A85">
            <v>2308</v>
          </cell>
          <cell r="B85">
            <v>157</v>
          </cell>
          <cell r="C85" t="str">
            <v xml:space="preserve">Nitrosylsulphuric acid, liquid </v>
          </cell>
          <cell r="D85" t="str">
            <v>NO2</v>
          </cell>
        </row>
        <row r="86">
          <cell r="A86">
            <v>2353</v>
          </cell>
          <cell r="B86">
            <v>132</v>
          </cell>
          <cell r="C86" t="str">
            <v xml:space="preserve">Butyryl chloride </v>
          </cell>
          <cell r="D86" t="str">
            <v>HCl</v>
          </cell>
        </row>
        <row r="87">
          <cell r="A87">
            <v>2395</v>
          </cell>
          <cell r="B87">
            <v>132</v>
          </cell>
          <cell r="C87" t="str">
            <v xml:space="preserve">Isobutyryl chloride </v>
          </cell>
          <cell r="D87" t="str">
            <v>HCl</v>
          </cell>
        </row>
        <row r="88">
          <cell r="A88">
            <v>2434</v>
          </cell>
          <cell r="B88">
            <v>156</v>
          </cell>
          <cell r="C88" t="str">
            <v xml:space="preserve">Dibenzyldichlorosilane </v>
          </cell>
          <cell r="D88" t="str">
            <v>HCl</v>
          </cell>
        </row>
        <row r="89">
          <cell r="A89">
            <v>2435</v>
          </cell>
          <cell r="B89">
            <v>156</v>
          </cell>
          <cell r="C89" t="str">
            <v xml:space="preserve">Ethylphenyldichlorosilane </v>
          </cell>
          <cell r="D89" t="str">
            <v>HCl</v>
          </cell>
        </row>
        <row r="90">
          <cell r="A90">
            <v>2437</v>
          </cell>
          <cell r="B90">
            <v>156</v>
          </cell>
          <cell r="C90" t="str">
            <v xml:space="preserve">Methylphenyldichlorosilane </v>
          </cell>
          <cell r="D90" t="str">
            <v>HCl</v>
          </cell>
        </row>
        <row r="91">
          <cell r="A91">
            <v>2495</v>
          </cell>
          <cell r="B91">
            <v>144</v>
          </cell>
          <cell r="C91" t="str">
            <v xml:space="preserve">Iodine pentafluoride </v>
          </cell>
          <cell r="D91" t="str">
            <v>HF</v>
          </cell>
        </row>
        <row r="92">
          <cell r="A92">
            <v>2691</v>
          </cell>
          <cell r="B92">
            <v>137</v>
          </cell>
          <cell r="C92" t="str">
            <v xml:space="preserve">Phosphorus pentabromide </v>
          </cell>
          <cell r="D92" t="str">
            <v>HBr</v>
          </cell>
        </row>
        <row r="93">
          <cell r="A93">
            <v>2692</v>
          </cell>
          <cell r="B93">
            <v>157</v>
          </cell>
          <cell r="C93" t="str">
            <v xml:space="preserve">Boron tribromide </v>
          </cell>
          <cell r="D93" t="str">
            <v>HBr</v>
          </cell>
        </row>
        <row r="94">
          <cell r="A94">
            <v>2806</v>
          </cell>
          <cell r="B94">
            <v>139</v>
          </cell>
          <cell r="C94" t="str">
            <v xml:space="preserve">Lithium nitride </v>
          </cell>
          <cell r="D94" t="str">
            <v>NH3</v>
          </cell>
        </row>
        <row r="95">
          <cell r="A95">
            <v>2965</v>
          </cell>
          <cell r="B95">
            <v>139</v>
          </cell>
          <cell r="C95" t="str">
            <v>Boron trifluoride dimethyl etherate</v>
          </cell>
          <cell r="D95" t="str">
            <v>HF</v>
          </cell>
        </row>
        <row r="96">
          <cell r="A96">
            <v>2977</v>
          </cell>
          <cell r="B96">
            <v>166</v>
          </cell>
          <cell r="C96" t="str">
            <v xml:space="preserve">Radioactive material, Uranium hexafluoride, fissile </v>
          </cell>
          <cell r="D96" t="str">
            <v>HF</v>
          </cell>
        </row>
        <row r="97">
          <cell r="A97">
            <v>2977</v>
          </cell>
          <cell r="B97">
            <v>166</v>
          </cell>
          <cell r="C97" t="str">
            <v xml:space="preserve">Uranium hexafluoride, radioactive material, fissile </v>
          </cell>
          <cell r="D97" t="str">
            <v>HF</v>
          </cell>
        </row>
        <row r="98">
          <cell r="A98">
            <v>2978</v>
          </cell>
          <cell r="B98">
            <v>166</v>
          </cell>
          <cell r="C98" t="str">
            <v>Radioactive material, Uranium hexafluoride, non fissile or fissile-excepted</v>
          </cell>
          <cell r="D98" t="str">
            <v>HF</v>
          </cell>
        </row>
        <row r="99">
          <cell r="A99">
            <v>2978</v>
          </cell>
          <cell r="B99">
            <v>166</v>
          </cell>
          <cell r="C99" t="str">
            <v>Uranium hexafluoride, radioactive material, non fissile or fissile-excepted</v>
          </cell>
          <cell r="D99" t="str">
            <v>HF</v>
          </cell>
        </row>
        <row r="100">
          <cell r="A100">
            <v>2985</v>
          </cell>
          <cell r="B100">
            <v>155</v>
          </cell>
          <cell r="C100" t="str">
            <v xml:space="preserve">Chlorosilanes, flammable, corrosive, n.o.s. </v>
          </cell>
          <cell r="D100" t="str">
            <v>HCl</v>
          </cell>
        </row>
        <row r="101">
          <cell r="A101">
            <v>2986</v>
          </cell>
          <cell r="B101">
            <v>155</v>
          </cell>
          <cell r="C101" t="str">
            <v xml:space="preserve">Chlorosilanes, corrosive, flammable, n.o.s. </v>
          </cell>
          <cell r="D101" t="str">
            <v>HCl</v>
          </cell>
        </row>
        <row r="102">
          <cell r="A102">
            <v>2987</v>
          </cell>
          <cell r="B102">
            <v>156</v>
          </cell>
          <cell r="C102" t="str">
            <v xml:space="preserve">Chlorosilanes, corrosive, n.o.s. </v>
          </cell>
          <cell r="D102" t="str">
            <v>HCl</v>
          </cell>
        </row>
        <row r="103">
          <cell r="A103">
            <v>2988</v>
          </cell>
          <cell r="B103">
            <v>139</v>
          </cell>
          <cell r="C103" t="str">
            <v xml:space="preserve">Chlorosilanes, water-reactive, flammable, corrosive, n.o.s. </v>
          </cell>
          <cell r="D103" t="str">
            <v>HCl</v>
          </cell>
        </row>
        <row r="104">
          <cell r="A104">
            <v>3048</v>
          </cell>
          <cell r="B104">
            <v>157</v>
          </cell>
          <cell r="C104" t="str">
            <v xml:space="preserve">Aluminum phosphide pesticide </v>
          </cell>
          <cell r="D104" t="str">
            <v>PH3</v>
          </cell>
        </row>
        <row r="105">
          <cell r="A105">
            <v>3361</v>
          </cell>
          <cell r="B105">
            <v>156</v>
          </cell>
          <cell r="C105" t="str">
            <v xml:space="preserve">Chlorosilanes, poisonous, corrosive, n.o.s. </v>
          </cell>
          <cell r="D105" t="str">
            <v>HCl</v>
          </cell>
        </row>
        <row r="106">
          <cell r="A106">
            <v>3361</v>
          </cell>
          <cell r="B106">
            <v>156</v>
          </cell>
          <cell r="C106" t="str">
            <v xml:space="preserve">Chlorosilanes, toxic, corrosive, n.o.s. </v>
          </cell>
          <cell r="D106" t="str">
            <v>HCl</v>
          </cell>
        </row>
        <row r="107">
          <cell r="A107">
            <v>3362</v>
          </cell>
          <cell r="B107">
            <v>155</v>
          </cell>
          <cell r="C107" t="str">
            <v xml:space="preserve">Chlorosilanes, poisonous, corrosive, flammable, n.o.s. </v>
          </cell>
          <cell r="D107" t="str">
            <v>HCl</v>
          </cell>
        </row>
        <row r="108">
          <cell r="A108">
            <v>3362</v>
          </cell>
          <cell r="B108">
            <v>155</v>
          </cell>
          <cell r="C108" t="str">
            <v xml:space="preserve">Chlorosilanes, toxic, corrosive, flammable, n.o.s. </v>
          </cell>
          <cell r="D108" t="str">
            <v>HCl</v>
          </cell>
        </row>
        <row r="109">
          <cell r="A109">
            <v>3456</v>
          </cell>
          <cell r="B109">
            <v>157</v>
          </cell>
          <cell r="C109" t="str">
            <v xml:space="preserve">Nitrosylsulfuric acid, solid </v>
          </cell>
          <cell r="D109" t="str">
            <v>NO2</v>
          </cell>
        </row>
        <row r="110">
          <cell r="A110">
            <v>3456</v>
          </cell>
          <cell r="B110">
            <v>157</v>
          </cell>
          <cell r="C110" t="str">
            <v xml:space="preserve">Nitrosylsulphuric acid, solid </v>
          </cell>
          <cell r="D110" t="str">
            <v>NO2</v>
          </cell>
        </row>
        <row r="111">
          <cell r="A111">
            <v>3507</v>
          </cell>
          <cell r="B111">
            <v>166</v>
          </cell>
          <cell r="C111" t="str">
            <v>Uranium hexafluoride, radioactive material, excepted package, less than 0.1 kg per package, non-fissile or fissile-excepted</v>
          </cell>
          <cell r="D111" t="str">
            <v>HF</v>
          </cell>
        </row>
        <row r="112">
          <cell r="A112">
            <v>9191</v>
          </cell>
          <cell r="B112">
            <v>143</v>
          </cell>
          <cell r="C112" t="str">
            <v xml:space="preserve">Chlorine dioxide, hydrate, frozen </v>
          </cell>
          <cell r="D112" t="str">
            <v>Cl2</v>
          </cell>
        </row>
      </sheetData>
      <sheetData sheetId="15" refreshError="1"/>
      <sheetData sheetId="16">
        <row r="2">
          <cell r="D2" t="str">
            <v>0004</v>
          </cell>
          <cell r="G2">
            <v>1</v>
          </cell>
          <cell r="H2" t="str">
            <v>PICRATO DE AMÓNIO</v>
          </cell>
          <cell r="I2" t="str">
            <v>Phenol, 2,4,6-trinitro-,ammonium salt; Ammonium carbazoate</v>
          </cell>
          <cell r="J2" t="str">
            <v>1631 </v>
          </cell>
        </row>
        <row r="3">
          <cell r="D3" t="str">
            <v>0072</v>
          </cell>
          <cell r="G3">
            <v>1</v>
          </cell>
          <cell r="H3" t="str">
            <v>1,3,5-TRINITROPERHIDRO-1,3,5-TRIAZINA</v>
          </cell>
          <cell r="I3" t="str">
            <v>1,3,5-Triaza-1,3,5-trinitrocyclohexane; RDX (Royal Demolition Explosive); Hexogen; Cyclonite; Cyclotrimethylenetrinitramine</v>
          </cell>
          <cell r="J3" t="str">
            <v>1641 </v>
          </cell>
        </row>
        <row r="4">
          <cell r="D4" t="str">
            <v>0075</v>
          </cell>
          <cell r="G4">
            <v>1</v>
          </cell>
          <cell r="H4" t="str">
            <v>DINITRATO DE DIETILENOGLICOL</v>
          </cell>
          <cell r="I4" t="str">
            <v>Diglycoldinitrate; Di(hydroxyethyl)ether dinitrate; Oxydiethylene dinitrate; DEGDN</v>
          </cell>
          <cell r="J4" t="str">
            <v>1473 </v>
          </cell>
        </row>
        <row r="5">
          <cell r="D5" t="str">
            <v>0076</v>
          </cell>
          <cell r="G5">
            <v>1</v>
          </cell>
          <cell r="H5" t="str">
            <v>2,4-DINITROFENOL</v>
          </cell>
          <cell r="I5" t="str">
            <v>Phenol, 2,4-dinitro; 1-Hydroxy-2,4-dinitrobenzene</v>
          </cell>
          <cell r="J5" t="str">
            <v>0464 </v>
          </cell>
        </row>
        <row r="6">
          <cell r="D6" t="str">
            <v>0143</v>
          </cell>
          <cell r="G6">
            <v>1</v>
          </cell>
          <cell r="H6" t="str">
            <v>NITROGLICERINA</v>
          </cell>
          <cell r="I6" t="str">
            <v>Glyceryl trinitrate; Glycerol trinitrate; 1,2,3-Propanetriol trinitrate; Blasting oil</v>
          </cell>
          <cell r="J6" t="str">
            <v>0186 </v>
          </cell>
        </row>
        <row r="7">
          <cell r="D7" t="str">
            <v>0154</v>
          </cell>
          <cell r="G7">
            <v>1</v>
          </cell>
          <cell r="H7" t="str">
            <v>ÁCIDO PÍCRICO</v>
          </cell>
          <cell r="I7" t="str">
            <v>2,4,6-Trinitrophenol; Picronitric acid; Phenol trinitrate; 2-Hydroxy-1,3,5-trinitrobenzene; Carbazotic acid; Carbonitric acid; Nitrophenesic acid; Nitroxanthic acid</v>
          </cell>
          <cell r="J7" t="str">
            <v>0316 </v>
          </cell>
        </row>
        <row r="8">
          <cell r="D8" t="str">
            <v>0208</v>
          </cell>
          <cell r="G8">
            <v>1</v>
          </cell>
          <cell r="H8" t="str">
            <v>TETRILO</v>
          </cell>
          <cell r="I8" t="str">
            <v>N-Methyl-N,2,4,6-tetranitroaniline; Picrylnitromethylamine; Nitramine</v>
          </cell>
          <cell r="J8" t="str">
            <v>0959 </v>
          </cell>
        </row>
        <row r="9">
          <cell r="D9" t="str">
            <v>0209</v>
          </cell>
          <cell r="G9">
            <v>1</v>
          </cell>
          <cell r="H9" t="str">
            <v>2,4,6-TRINITROTOLUENO</v>
          </cell>
          <cell r="I9" t="str">
            <v>2-Methyl-1,3,5-trinitrobenzene; 1-Methyl-2,4,6-trinitrobenzene; TNT</v>
          </cell>
          <cell r="J9" t="str">
            <v>0967 </v>
          </cell>
        </row>
        <row r="10">
          <cell r="D10" t="str">
            <v>0225</v>
          </cell>
          <cell r="G10">
            <v>1</v>
          </cell>
          <cell r="H10" t="str">
            <v>PROPILENODIAMINA</v>
          </cell>
          <cell r="I10" t="str">
            <v>1,2-Propanediamine; 1,2-Diaminopropane</v>
          </cell>
          <cell r="J10" t="str">
            <v>0942 </v>
          </cell>
        </row>
        <row r="11">
          <cell r="D11" t="str">
            <v>0226</v>
          </cell>
          <cell r="G11">
            <v>1</v>
          </cell>
          <cell r="H11" t="str">
            <v>CICLOTETRAMETILENOTETRANITRAMINA (HUMEDECIDO)</v>
          </cell>
          <cell r="I11" t="str">
            <v>HMX; Octahydro-1,3,5,7-tetranitro-1,3,5,7-tetrazocine; Octogen</v>
          </cell>
          <cell r="J11" t="str">
            <v>1575 </v>
          </cell>
        </row>
        <row r="12">
          <cell r="D12" t="str">
            <v>0411</v>
          </cell>
          <cell r="G12">
            <v>1</v>
          </cell>
          <cell r="H12" t="str">
            <v>TETRANITRATO DE PENTAERITRITOL</v>
          </cell>
          <cell r="I12" t="str">
            <v>2,2-Bis(hydroxymethyl)-1,3-propanedioltetranitrate; PETN; Pentaerythrite-tetranitrate</v>
          </cell>
          <cell r="J12" t="str">
            <v>1576 </v>
          </cell>
        </row>
        <row r="13">
          <cell r="D13" t="str">
            <v>0483</v>
          </cell>
          <cell r="G13">
            <v>1</v>
          </cell>
          <cell r="H13" t="str">
            <v>1,3,5-TRINITROPERHIDRO-1,3,5-TRIAZINA</v>
          </cell>
          <cell r="I13" t="str">
            <v>1,3,5-Triaza-1,3,5-trinitrocyclohexane; RDX (Royal Demolition Explosive); Hexogen; Cyclonite; Cyclotrimethylenetrinitramine</v>
          </cell>
          <cell r="J13" t="str">
            <v>1641 </v>
          </cell>
        </row>
        <row r="14">
          <cell r="D14" t="str">
            <v>0484</v>
          </cell>
          <cell r="G14">
            <v>1</v>
          </cell>
          <cell r="H14" t="str">
            <v>CICLOTETRAMETILENOTETRANITRAMINA (DESSENSIBILIZADO)</v>
          </cell>
          <cell r="I14" t="str">
            <v>HMX; Octahydro-1,3,5,7-tetranitro-1,3,5,7-tetrazocine; Octogen</v>
          </cell>
          <cell r="J14" t="str">
            <v>1575 </v>
          </cell>
        </row>
        <row r="15">
          <cell r="D15" t="str">
            <v>1001</v>
          </cell>
          <cell r="G15">
            <v>1</v>
          </cell>
          <cell r="H15" t="str">
            <v>ACETILENO</v>
          </cell>
          <cell r="I15" t="str">
            <v>Ethine; Ethyne</v>
          </cell>
          <cell r="J15" t="str">
            <v>0089 </v>
          </cell>
        </row>
        <row r="16">
          <cell r="D16" t="str">
            <v>1005</v>
          </cell>
          <cell r="G16">
            <v>1</v>
          </cell>
          <cell r="H16" t="str">
            <v>AMONÍACO (ANIDRO)</v>
          </cell>
          <cell r="I16" t="str">
            <v>R717; Refrigerant gas 717</v>
          </cell>
          <cell r="J16" t="str">
            <v>0414 </v>
          </cell>
        </row>
        <row r="17">
          <cell r="D17" t="str">
            <v>1008</v>
          </cell>
          <cell r="G17">
            <v>1</v>
          </cell>
          <cell r="H17" t="str">
            <v>TRIFLUORETO DE BORO</v>
          </cell>
          <cell r="I17" t="str">
            <v>Trifluoroborane</v>
          </cell>
          <cell r="J17" t="str">
            <v>0231 </v>
          </cell>
        </row>
        <row r="18">
          <cell r="D18" t="str">
            <v>1009</v>
          </cell>
          <cell r="G18">
            <v>1</v>
          </cell>
          <cell r="H18" t="str">
            <v>BROMOTRIFLUOROMETANO</v>
          </cell>
          <cell r="I18" t="str">
            <v>Trifluorobromomethane; Fluorocarbon-1301; Bromofluoroform</v>
          </cell>
          <cell r="J18" t="str">
            <v>0837 </v>
          </cell>
        </row>
        <row r="19">
          <cell r="D19" t="str">
            <v>1010</v>
          </cell>
          <cell r="G19">
            <v>1</v>
          </cell>
          <cell r="H19" t="str">
            <v>1,3-BUTADIENO</v>
          </cell>
          <cell r="I19" t="str">
            <v>Divinil; Vinylethylene; Biethylene; Erythrene; Pyrrolylene; Buta-1,3-diene</v>
          </cell>
          <cell r="J19" t="str">
            <v>0017 </v>
          </cell>
        </row>
        <row r="20">
          <cell r="D20" t="str">
            <v>1011</v>
          </cell>
          <cell r="G20">
            <v>1</v>
          </cell>
          <cell r="H20" t="str">
            <v>BUTANO</v>
          </cell>
          <cell r="I20" t="str">
            <v>n-Butane</v>
          </cell>
          <cell r="J20" t="str">
            <v>0232 </v>
          </cell>
        </row>
        <row r="21">
          <cell r="D21" t="str">
            <v>1012</v>
          </cell>
          <cell r="G21">
            <v>3</v>
          </cell>
          <cell r="H21" t="str">
            <v>n-BUTENO</v>
          </cell>
          <cell r="I21" t="str">
            <v>Ethylethylene; n-Butylene; 1-Butene</v>
          </cell>
          <cell r="J21" t="str">
            <v>0396 </v>
          </cell>
        </row>
        <row r="22">
          <cell r="D22" t="str">
            <v>1012</v>
          </cell>
          <cell r="G22">
            <v>3</v>
          </cell>
          <cell r="H22" t="str">
            <v>cis-2-BUTENO</v>
          </cell>
          <cell r="I22" t="str">
            <v>2-Butene, (Z)-; cis-Dimethylethylene; beta-cis-Butylene; (Z)-but-2-ene</v>
          </cell>
          <cell r="J22" t="str">
            <v>0397 </v>
          </cell>
        </row>
        <row r="23">
          <cell r="D23" t="str">
            <v>1012</v>
          </cell>
          <cell r="G23">
            <v>3</v>
          </cell>
          <cell r="H23" t="str">
            <v>trans-2-BUTENO</v>
          </cell>
          <cell r="I23" t="str">
            <v>trans-Dimethylethylene; beta-trans-Butylene; (E)-2-butene</v>
          </cell>
          <cell r="J23" t="str">
            <v>0398 </v>
          </cell>
        </row>
        <row r="24">
          <cell r="D24" t="str">
            <v>1013</v>
          </cell>
          <cell r="G24">
            <v>1</v>
          </cell>
          <cell r="H24" t="str">
            <v>DIÓXIDO DE CARBONO</v>
          </cell>
          <cell r="I24" t="str">
            <v>Carbonic acid gas; Carbonic anhydride</v>
          </cell>
          <cell r="J24" t="str">
            <v>0021 </v>
          </cell>
        </row>
        <row r="25">
          <cell r="D25" t="str">
            <v>1016</v>
          </cell>
          <cell r="G25">
            <v>1</v>
          </cell>
          <cell r="H25" t="str">
            <v>MONÓXIDO DE CARBONO</v>
          </cell>
          <cell r="I25" t="str">
            <v>Carbonic oxide; Carbon oxide</v>
          </cell>
          <cell r="J25" t="str">
            <v>0023 </v>
          </cell>
        </row>
        <row r="26">
          <cell r="D26" t="str">
            <v>1017</v>
          </cell>
          <cell r="G26">
            <v>1</v>
          </cell>
          <cell r="H26" t="str">
            <v>CLORO</v>
          </cell>
          <cell r="I26" t="str">
            <v>Chlorine</v>
          </cell>
          <cell r="J26" t="str">
            <v>0126 </v>
          </cell>
        </row>
        <row r="27">
          <cell r="D27" t="str">
            <v>1018</v>
          </cell>
          <cell r="G27">
            <v>1</v>
          </cell>
          <cell r="H27" t="str">
            <v>CLORODIFLUOROMETANO</v>
          </cell>
          <cell r="I27" t="str">
            <v>HCFC-22; R-22; Freon R22; Monochlorodifluoromethane; Methane, chlorodifluoro-; HCFC 22; R 22</v>
          </cell>
          <cell r="J27" t="str">
            <v>0049 </v>
          </cell>
        </row>
        <row r="28">
          <cell r="D28" t="str">
            <v>1020</v>
          </cell>
          <cell r="G28">
            <v>1</v>
          </cell>
          <cell r="H28" t="str">
            <v>CLOROPENTAFLUOROETANO</v>
          </cell>
          <cell r="I28" t="str">
            <v>1-Chloro-1,1,2,2,2-pentafluoroethane; Fluorocarbon 115; CFC 115</v>
          </cell>
          <cell r="J28" t="str">
            <v>0848 </v>
          </cell>
        </row>
        <row r="29">
          <cell r="D29" t="str">
            <v>1022</v>
          </cell>
          <cell r="G29">
            <v>1</v>
          </cell>
          <cell r="H29" t="str">
            <v>CLOROTRIFLUOROMETANO</v>
          </cell>
          <cell r="I29" t="str">
            <v>CFC 13; Monochlorotrifluoromethane; Trifluoromethyl chloride</v>
          </cell>
          <cell r="J29" t="str">
            <v>0420 </v>
          </cell>
        </row>
        <row r="30">
          <cell r="D30" t="str">
            <v>1026</v>
          </cell>
          <cell r="G30">
            <v>1</v>
          </cell>
          <cell r="H30" t="str">
            <v>CIANOGÉNIO</v>
          </cell>
          <cell r="I30" t="str">
            <v>Dicyanogen; Ethanedinitrile; Oxalonitrile</v>
          </cell>
          <cell r="J30" t="str">
            <v>1390 </v>
          </cell>
        </row>
        <row r="31">
          <cell r="D31" t="str">
            <v>1028</v>
          </cell>
          <cell r="G31">
            <v>1</v>
          </cell>
          <cell r="H31" t="str">
            <v>DICLORODIFLUORMETANO</v>
          </cell>
          <cell r="I31" t="str">
            <v>Difluorodichloromethane; R 12; CFC 12</v>
          </cell>
          <cell r="J31" t="str">
            <v>0048 </v>
          </cell>
        </row>
        <row r="32">
          <cell r="D32" t="str">
            <v>1029</v>
          </cell>
          <cell r="G32">
            <v>1</v>
          </cell>
          <cell r="H32" t="str">
            <v>DICLOROMONOFLUOROMETANO</v>
          </cell>
          <cell r="I32" t="str">
            <v>Fluorodichloromethane; HCFC 21; Fluorocarbon 21</v>
          </cell>
          <cell r="J32" t="str">
            <v>1106 </v>
          </cell>
        </row>
        <row r="33">
          <cell r="D33" t="str">
            <v>1030</v>
          </cell>
          <cell r="G33">
            <v>1</v>
          </cell>
          <cell r="H33" t="str">
            <v>1,1-DIFLUOROETANO</v>
          </cell>
          <cell r="I33" t="str">
            <v>HFC-152a; Freon 152a; Ethane, 1,1,-difluoro-; Ethylene fluoride; Refrigerant gas R 152a</v>
          </cell>
          <cell r="J33" t="str">
            <v>1729 </v>
          </cell>
        </row>
        <row r="34">
          <cell r="D34" t="str">
            <v>1032</v>
          </cell>
          <cell r="G34">
            <v>1</v>
          </cell>
          <cell r="H34" t="str">
            <v>DIMETILAMINA</v>
          </cell>
          <cell r="I34" t="str">
            <v>Methanamine, N-methyl; DMA</v>
          </cell>
          <cell r="J34" t="str">
            <v>0260 </v>
          </cell>
        </row>
        <row r="35">
          <cell r="D35" t="str">
            <v>1033</v>
          </cell>
          <cell r="G35">
            <v>1</v>
          </cell>
          <cell r="H35" t="str">
            <v>ÉTER DIMETÍLICO</v>
          </cell>
          <cell r="I35" t="str">
            <v>Éter metílico; Oxybismethane; Wood ether; Methoxymethane</v>
          </cell>
          <cell r="J35" t="str">
            <v>0454 </v>
          </cell>
        </row>
        <row r="36">
          <cell r="D36" t="str">
            <v>1035</v>
          </cell>
          <cell r="G36">
            <v>1</v>
          </cell>
          <cell r="H36" t="str">
            <v>ETANO</v>
          </cell>
          <cell r="J36" t="str">
            <v>0266 </v>
          </cell>
        </row>
        <row r="37">
          <cell r="D37" t="str">
            <v>1036</v>
          </cell>
          <cell r="G37">
            <v>1</v>
          </cell>
          <cell r="H37" t="str">
            <v>ETILAMINA</v>
          </cell>
          <cell r="I37" t="str">
            <v>Ethanamine; Aminoethane</v>
          </cell>
          <cell r="J37" t="str">
            <v>0153 </v>
          </cell>
        </row>
        <row r="38">
          <cell r="D38" t="str">
            <v>1037</v>
          </cell>
          <cell r="G38">
            <v>1</v>
          </cell>
          <cell r="H38" t="str">
            <v>1-CLOROETANO</v>
          </cell>
          <cell r="I38" t="str">
            <v>Ethyl chloride; Monochloroethane</v>
          </cell>
          <cell r="J38" t="str">
            <v>0132 </v>
          </cell>
        </row>
        <row r="39">
          <cell r="D39" t="str">
            <v>1040</v>
          </cell>
          <cell r="G39">
            <v>1</v>
          </cell>
          <cell r="H39" t="str">
            <v>ÓXIDO DE ETILENO</v>
          </cell>
          <cell r="I39" t="str">
            <v>1,2-Epoxyethane; Oxirane; Dimethylene oxide</v>
          </cell>
          <cell r="J39" t="str">
            <v>0155 </v>
          </cell>
        </row>
        <row r="40">
          <cell r="D40" t="str">
            <v>1045</v>
          </cell>
          <cell r="G40">
            <v>1</v>
          </cell>
          <cell r="H40" t="str">
            <v>FLÚOR</v>
          </cell>
          <cell r="J40" t="str">
            <v>0046 </v>
          </cell>
        </row>
        <row r="41">
          <cell r="D41" t="str">
            <v>1048</v>
          </cell>
          <cell r="G41">
            <v>1</v>
          </cell>
          <cell r="H41" t="str">
            <v>BROMETO DE HIDROGÉNIO</v>
          </cell>
          <cell r="I41" t="str">
            <v>Hydrobromic acid</v>
          </cell>
          <cell r="J41" t="str">
            <v>0282 </v>
          </cell>
        </row>
        <row r="42">
          <cell r="D42" t="str">
            <v>1049</v>
          </cell>
          <cell r="G42">
            <v>1</v>
          </cell>
          <cell r="H42" t="str">
            <v>HIDROGÉNIO</v>
          </cell>
          <cell r="J42" t="str">
            <v>0001 </v>
          </cell>
        </row>
        <row r="43">
          <cell r="D43" t="str">
            <v>1050</v>
          </cell>
          <cell r="G43">
            <v>1</v>
          </cell>
          <cell r="H43" t="str">
            <v>CLORETO DE HIDROGÉNIO</v>
          </cell>
          <cell r="I43" t="str">
            <v>Anhydrous hydrogen chloride; Hydrochloric acid, anhydrous</v>
          </cell>
          <cell r="J43" t="str">
            <v>0163 </v>
          </cell>
        </row>
        <row r="44">
          <cell r="D44" t="str">
            <v>1051</v>
          </cell>
          <cell r="G44">
            <v>1</v>
          </cell>
          <cell r="H44" t="str">
            <v>CIANETO DE HIDROGÉNIO, LIQUEFEITO</v>
          </cell>
          <cell r="I44" t="str">
            <v>Hydrocyanic acid; Prussic acid; Formonitrile</v>
          </cell>
          <cell r="J44" t="str">
            <v>0492 </v>
          </cell>
        </row>
        <row r="45">
          <cell r="D45" t="str">
            <v>1052</v>
          </cell>
          <cell r="G45">
            <v>1</v>
          </cell>
          <cell r="H45" t="str">
            <v>FLUORETO DE HIDROGÉNIO</v>
          </cell>
          <cell r="I45" t="str">
            <v>Hydrofluoric acid, anhydrous</v>
          </cell>
          <cell r="J45" t="str">
            <v>0283 </v>
          </cell>
        </row>
        <row r="46">
          <cell r="D46" t="str">
            <v>1053</v>
          </cell>
          <cell r="G46">
            <v>1</v>
          </cell>
          <cell r="H46" t="str">
            <v>SULFURETO DE HIDRÓGENIO</v>
          </cell>
          <cell r="I46" t="str">
            <v>Dihydrogen sulphide; Hydrogen sulphide</v>
          </cell>
          <cell r="J46" t="str">
            <v>0165 </v>
          </cell>
        </row>
        <row r="47">
          <cell r="D47" t="str">
            <v>1055</v>
          </cell>
          <cell r="G47">
            <v>1</v>
          </cell>
          <cell r="H47" t="str">
            <v>ISOBUTENO</v>
          </cell>
          <cell r="I47" t="str">
            <v>Isobutylene; 2-Methylpropene; 1,1-Dimethylethylene</v>
          </cell>
          <cell r="J47" t="str">
            <v>1027 </v>
          </cell>
        </row>
        <row r="48">
          <cell r="D48" t="str">
            <v>1061</v>
          </cell>
          <cell r="G48">
            <v>1</v>
          </cell>
          <cell r="H48" t="str">
            <v>METILAMINA</v>
          </cell>
          <cell r="I48" t="str">
            <v>Methanamine; Aminomethane; Monomethylamine</v>
          </cell>
          <cell r="J48" t="str">
            <v>0178 </v>
          </cell>
        </row>
        <row r="49">
          <cell r="D49" t="str">
            <v>1062</v>
          </cell>
          <cell r="G49">
            <v>1</v>
          </cell>
          <cell r="H49" t="str">
            <v>BROMETO DE METILO</v>
          </cell>
          <cell r="I49" t="str">
            <v>Bromomethane; Monobromomethane</v>
          </cell>
          <cell r="J49" t="str">
            <v>0109 </v>
          </cell>
        </row>
        <row r="50">
          <cell r="D50" t="str">
            <v>1063</v>
          </cell>
          <cell r="G50">
            <v>1</v>
          </cell>
          <cell r="H50" t="str">
            <v>CLORETO DE METILO</v>
          </cell>
          <cell r="I50" t="str">
            <v>Chloromethane; Monochloromethane</v>
          </cell>
          <cell r="J50" t="str">
            <v>0419 </v>
          </cell>
        </row>
        <row r="51">
          <cell r="D51" t="str">
            <v>1064</v>
          </cell>
          <cell r="G51">
            <v>1</v>
          </cell>
          <cell r="H51" t="str">
            <v>METILMERCAPTANO</v>
          </cell>
          <cell r="I51" t="str">
            <v>Methanethiol; Mercaptomethane; Methyl sulfhydrate; Thiomethanol</v>
          </cell>
          <cell r="J51" t="str">
            <v>0299 </v>
          </cell>
        </row>
        <row r="52">
          <cell r="D52" t="str">
            <v>1065</v>
          </cell>
          <cell r="G52">
            <v>1</v>
          </cell>
          <cell r="H52" t="str">
            <v>NÉON</v>
          </cell>
          <cell r="J52" t="str">
            <v>0627 </v>
          </cell>
        </row>
        <row r="53">
          <cell r="D53" t="str">
            <v>1066</v>
          </cell>
          <cell r="G53">
            <v>1</v>
          </cell>
          <cell r="H53" t="str">
            <v>AZOTO (GÁS COMPRIMIDO)</v>
          </cell>
          <cell r="J53" t="str">
            <v>1198 </v>
          </cell>
        </row>
        <row r="54">
          <cell r="D54" t="str">
            <v>1067</v>
          </cell>
          <cell r="G54">
            <v>1</v>
          </cell>
          <cell r="H54" t="str">
            <v>DIÓXIDO DE AZOTO</v>
          </cell>
          <cell r="I54" t="str">
            <v>Tetróxido de diazoto (ver notas); Tetróxido de azoto; Peróxido de azoto</v>
          </cell>
          <cell r="J54" t="str">
            <v>0930 </v>
          </cell>
        </row>
        <row r="55">
          <cell r="D55" t="str">
            <v>1069</v>
          </cell>
          <cell r="G55">
            <v>1</v>
          </cell>
          <cell r="H55" t="str">
            <v>CLORETO DE NITROSILO</v>
          </cell>
          <cell r="I55" t="str">
            <v>Nitrogen oxychloride; Nitrogen chloride oxide</v>
          </cell>
          <cell r="J55" t="str">
            <v>1580 </v>
          </cell>
        </row>
        <row r="56">
          <cell r="D56" t="str">
            <v>1070</v>
          </cell>
          <cell r="G56">
            <v>1</v>
          </cell>
          <cell r="H56" t="str">
            <v>ÓXIDO NITROSO</v>
          </cell>
          <cell r="I56" t="str">
            <v>Hyponitrous acid anhydride; Laughing gas; Dinitrogen oxide; Dinitrogen monoxide</v>
          </cell>
          <cell r="J56" t="str">
            <v>0067 </v>
          </cell>
        </row>
        <row r="57">
          <cell r="D57" t="str">
            <v>1072</v>
          </cell>
          <cell r="G57">
            <v>1</v>
          </cell>
          <cell r="H57" t="str">
            <v>OXIGÉNIO</v>
          </cell>
          <cell r="J57" t="str">
            <v>0138 </v>
          </cell>
        </row>
        <row r="58">
          <cell r="D58" t="str">
            <v>1073</v>
          </cell>
          <cell r="G58">
            <v>1</v>
          </cell>
          <cell r="H58" t="str">
            <v>OXIGÉNIO (LIQUEFEITO)</v>
          </cell>
          <cell r="I58" t="str">
            <v>Oxygen, refrigerated liquid; LOX; Liquid oxygen</v>
          </cell>
          <cell r="J58" t="str">
            <v>0880 </v>
          </cell>
        </row>
        <row r="59">
          <cell r="D59" t="str">
            <v>1076</v>
          </cell>
          <cell r="G59">
            <v>1</v>
          </cell>
          <cell r="H59" t="str">
            <v>FOSGÉNIO</v>
          </cell>
          <cell r="I59" t="str">
            <v>Carbonyl chloride; Chloroformyl chloride</v>
          </cell>
          <cell r="J59" t="str">
            <v>0007 </v>
          </cell>
        </row>
        <row r="60">
          <cell r="D60" t="str">
            <v>1077</v>
          </cell>
          <cell r="G60">
            <v>1</v>
          </cell>
          <cell r="H60" t="str">
            <v>PROPILENO</v>
          </cell>
          <cell r="I60" t="str">
            <v>Methylethylene; Propene; Methylethene</v>
          </cell>
          <cell r="J60" t="str">
            <v>0559 </v>
          </cell>
        </row>
        <row r="61">
          <cell r="D61" t="str">
            <v>1078</v>
          </cell>
          <cell r="G61">
            <v>1</v>
          </cell>
          <cell r="H61" t="str">
            <v>1,1,2TRICLORO-1,2,2TRIFLUOROETANO</v>
          </cell>
          <cell r="I61" t="str">
            <v>Trichlorotrifluoroethane; CFC 113; R 113</v>
          </cell>
          <cell r="J61" t="str">
            <v>0050 </v>
          </cell>
        </row>
        <row r="62">
          <cell r="D62" t="str">
            <v>1079</v>
          </cell>
          <cell r="G62">
            <v>1</v>
          </cell>
          <cell r="H62" t="str">
            <v>DIÓXIDO DE ENXOFRE</v>
          </cell>
          <cell r="I62" t="str">
            <v>Sulfurous oxide; Sulfurous anhydride; Sulfur oxide</v>
          </cell>
          <cell r="J62" t="str">
            <v>0074 </v>
          </cell>
        </row>
        <row r="63">
          <cell r="D63" t="str">
            <v>1080</v>
          </cell>
          <cell r="G63">
            <v>1</v>
          </cell>
          <cell r="H63" t="str">
            <v>HEXAFLUORETO DE ENXOFRE</v>
          </cell>
          <cell r="I63" t="str">
            <v>Sulfur fluoride</v>
          </cell>
          <cell r="J63" t="str">
            <v>0571 </v>
          </cell>
        </row>
        <row r="64">
          <cell r="D64" t="str">
            <v>1081</v>
          </cell>
          <cell r="G64">
            <v>1</v>
          </cell>
          <cell r="H64" t="str">
            <v>TETRAFLUOROETILENO</v>
          </cell>
          <cell r="I64" t="str">
            <v>TFE; Refrigerant gas R1114; 1,1,2,2-Tetrafluoroethene; Perfluoroethylene; Perfluoroethene; Tetrafluoroethene; Ethylene tetrafluoride</v>
          </cell>
          <cell r="J64" t="str">
            <v>1779 </v>
          </cell>
        </row>
        <row r="65">
          <cell r="D65" t="str">
            <v>1082</v>
          </cell>
          <cell r="G65">
            <v>1</v>
          </cell>
          <cell r="H65" t="str">
            <v>TRIFLUORCLOROETILENO</v>
          </cell>
          <cell r="I65" t="str">
            <v>Chlorotrifluoroethylene; Trifluorovinyl chloride</v>
          </cell>
          <cell r="J65" t="str">
            <v>0685 </v>
          </cell>
        </row>
        <row r="66">
          <cell r="D66" t="str">
            <v>1083</v>
          </cell>
          <cell r="G66">
            <v>1</v>
          </cell>
          <cell r="H66" t="str">
            <v>TRIMETILAMINA</v>
          </cell>
          <cell r="I66" t="str">
            <v>N,N-Dimethylmethanamine; TMA</v>
          </cell>
          <cell r="J66" t="str">
            <v>0206 </v>
          </cell>
        </row>
        <row r="67">
          <cell r="D67" t="str">
            <v>1085</v>
          </cell>
          <cell r="G67">
            <v>1</v>
          </cell>
          <cell r="H67" t="str">
            <v>BROMETO DE VINILO</v>
          </cell>
          <cell r="I67" t="str">
            <v>Monobromoethylene; Bromoethene; Bromoethylene</v>
          </cell>
          <cell r="J67" t="str">
            <v>0597 </v>
          </cell>
        </row>
        <row r="68">
          <cell r="D68" t="str">
            <v>1086</v>
          </cell>
          <cell r="G68">
            <v>1</v>
          </cell>
          <cell r="H68" t="str">
            <v>CLORETO DE VINILO</v>
          </cell>
          <cell r="I68" t="str">
            <v>Chloroethene; Chloroethylene; Vinylchloride Monomer (VCM)</v>
          </cell>
          <cell r="J68" t="str">
            <v>0082 </v>
          </cell>
        </row>
        <row r="69">
          <cell r="D69" t="str">
            <v>1088</v>
          </cell>
          <cell r="G69">
            <v>1</v>
          </cell>
          <cell r="H69" t="str">
            <v>ACETAL</v>
          </cell>
          <cell r="I69" t="str">
            <v>1,1-Diethoxyethane; Ethylidene diethyl ether; Diethylacetal; Acetaldehyde diethyl acetal</v>
          </cell>
          <cell r="J69" t="str">
            <v>1070 </v>
          </cell>
        </row>
        <row r="70">
          <cell r="D70" t="str">
            <v>1089</v>
          </cell>
          <cell r="G70">
            <v>1</v>
          </cell>
          <cell r="H70" t="str">
            <v>ACETALDEÍDO</v>
          </cell>
          <cell r="I70" t="str">
            <v>Acetic aldehyde; Ethanal; Ethyl aldehyde</v>
          </cell>
          <cell r="J70" t="str">
            <v>0009 </v>
          </cell>
        </row>
        <row r="71">
          <cell r="D71" t="str">
            <v>1090</v>
          </cell>
          <cell r="G71">
            <v>1</v>
          </cell>
          <cell r="H71" t="str">
            <v>ACETONA</v>
          </cell>
          <cell r="I71" t="str">
            <v>2-Propanone; Dimethyl ketone; Methyl ketone</v>
          </cell>
          <cell r="J71" t="str">
            <v>0087 </v>
          </cell>
        </row>
        <row r="72">
          <cell r="D72" t="str">
            <v>1092</v>
          </cell>
          <cell r="G72">
            <v>1</v>
          </cell>
          <cell r="H72" t="str">
            <v>ACROLEÍNA</v>
          </cell>
          <cell r="I72" t="str">
            <v>2-Propenal; Acrylic aldehyde; 2-Propen-1-al</v>
          </cell>
          <cell r="J72" t="str">
            <v>0090 </v>
          </cell>
        </row>
        <row r="73">
          <cell r="D73" t="str">
            <v>1093</v>
          </cell>
          <cell r="G73">
            <v>1</v>
          </cell>
          <cell r="H73" t="str">
            <v>ACRILONITRILA</v>
          </cell>
          <cell r="I73" t="str">
            <v>Cyanoethylene; 2-Propenenitrile; Vinyl cyanide</v>
          </cell>
          <cell r="J73" t="str">
            <v>0092 </v>
          </cell>
        </row>
        <row r="74">
          <cell r="D74" t="str">
            <v>1098</v>
          </cell>
          <cell r="G74">
            <v>1</v>
          </cell>
          <cell r="H74" t="str">
            <v>ÁLCOOL ALÍLICO</v>
          </cell>
          <cell r="I74" t="str">
            <v>Vinyl carbinol; Propenyl alcohol; 2-Propen-1-ol; 3-Hydroxypropene</v>
          </cell>
          <cell r="J74" t="str">
            <v>0095 </v>
          </cell>
        </row>
        <row r="75">
          <cell r="D75" t="str">
            <v>1100</v>
          </cell>
          <cell r="G75">
            <v>1</v>
          </cell>
          <cell r="H75" t="str">
            <v>CLORETO DE ALILO</v>
          </cell>
          <cell r="I75" t="str">
            <v>3-Chloro-1-propene; Chloroallylene; 3-Chloropropylene</v>
          </cell>
          <cell r="J75" t="str">
            <v>0010 </v>
          </cell>
        </row>
        <row r="76">
          <cell r="D76" t="str">
            <v>1104</v>
          </cell>
          <cell r="G76">
            <v>3</v>
          </cell>
          <cell r="H76" t="str">
            <v>ACETATO DE n-AMILO</v>
          </cell>
          <cell r="I76" t="str">
            <v>n-Pentyl acetate; 1-Pentyl acetate; Acetic acid, 1-pentyl este</v>
          </cell>
          <cell r="J76" t="str">
            <v>0218 </v>
          </cell>
        </row>
        <row r="77">
          <cell r="D77" t="str">
            <v>1104</v>
          </cell>
          <cell r="G77">
            <v>3</v>
          </cell>
          <cell r="H77" t="str">
            <v>ACETATO DE sec-AMILO</v>
          </cell>
          <cell r="I77" t="str">
            <v>2-Pentyl acetate; Acetic acid, 2-pentyl ester; 1-Methylbutyl acetate</v>
          </cell>
          <cell r="J77" t="str">
            <v>0219 </v>
          </cell>
        </row>
        <row r="78">
          <cell r="D78" t="str">
            <v>1104</v>
          </cell>
          <cell r="G78">
            <v>3</v>
          </cell>
          <cell r="H78" t="str">
            <v>ACETATO DE ISOPENTILO</v>
          </cell>
          <cell r="I78" t="str">
            <v>Isopentyl acetate; 3-Methylbutyl acetate</v>
          </cell>
          <cell r="J78" t="str">
            <v>0356 </v>
          </cell>
        </row>
        <row r="79">
          <cell r="D79" t="str">
            <v>1105</v>
          </cell>
          <cell r="G79">
            <v>5</v>
          </cell>
          <cell r="H79" t="str">
            <v>2-METIL-1-BUTANOL</v>
          </cell>
          <cell r="I79" t="str">
            <v>2-MetiIlbutano-1-ol; Álcool amílico ativo; 2-Methyl butanol-1; sec-Butylcarbinol</v>
          </cell>
          <cell r="J79" t="str">
            <v>0506 </v>
          </cell>
        </row>
        <row r="80">
          <cell r="D80" t="str">
            <v>1105</v>
          </cell>
          <cell r="G80">
            <v>5</v>
          </cell>
          <cell r="H80" t="str">
            <v>1-PENTANOL</v>
          </cell>
          <cell r="I80" t="str">
            <v>n-Amyl alcohol; n-Butyl carbinol; n-Pentyl alcohol</v>
          </cell>
          <cell r="J80" t="str">
            <v>0535 </v>
          </cell>
        </row>
        <row r="81">
          <cell r="D81" t="str">
            <v>1105</v>
          </cell>
          <cell r="G81">
            <v>5</v>
          </cell>
          <cell r="H81" t="str">
            <v>3-PENTANOL</v>
          </cell>
          <cell r="I81" t="str">
            <v>Pentan-3-ol; Diethyl carbinol; sec-n-Amyl alcohol</v>
          </cell>
          <cell r="J81" t="str">
            <v>0536 </v>
          </cell>
        </row>
        <row r="82">
          <cell r="D82" t="str">
            <v>1105</v>
          </cell>
          <cell r="G82">
            <v>5</v>
          </cell>
          <cell r="H82" t="str">
            <v>ÁLCOOL ISOAMÍLICO</v>
          </cell>
          <cell r="I82" t="str">
            <v>3-Methyl-1-butanol; Isopentyl alcohol; Isobutylcarbinol</v>
          </cell>
          <cell r="J82" t="str">
            <v>0798 </v>
          </cell>
        </row>
        <row r="83">
          <cell r="D83" t="str">
            <v>1105</v>
          </cell>
          <cell r="G83">
            <v>5</v>
          </cell>
          <cell r="H83" t="str">
            <v>2-PENTANOL (MISTURA RACÉMICA)</v>
          </cell>
          <cell r="I83" t="str">
            <v>1-Methyl-1-butanol; sec-n-Amylalcohol; Methylpropylcarbinol; 3-Methyl-2-butanol; Pentan-2-ol</v>
          </cell>
          <cell r="J83" t="str">
            <v>1428 </v>
          </cell>
        </row>
        <row r="84">
          <cell r="D84" t="str">
            <v>1110</v>
          </cell>
          <cell r="G84">
            <v>1</v>
          </cell>
          <cell r="H84" t="str">
            <v>METIL n-AMIL CETONA</v>
          </cell>
          <cell r="I84" t="str">
            <v>Heptano-2-ona; 2-Heptanone; Amyl methyl ketone; Methyl pentyl ketone</v>
          </cell>
          <cell r="J84" t="str">
            <v>0920 </v>
          </cell>
        </row>
        <row r="85">
          <cell r="D85" t="str">
            <v>1111</v>
          </cell>
          <cell r="G85">
            <v>1</v>
          </cell>
          <cell r="H85" t="str">
            <v>1-PENTANOTIOL</v>
          </cell>
          <cell r="I85" t="str">
            <v>Amyl mercaptan; Pentyl mercaptan; Amyl hydrosulfide; 2-Methylbutyl mercaptan</v>
          </cell>
          <cell r="J85" t="str">
            <v>1521 </v>
          </cell>
        </row>
        <row r="86">
          <cell r="D86" t="str">
            <v>1113</v>
          </cell>
          <cell r="G86">
            <v>1</v>
          </cell>
          <cell r="H86" t="str">
            <v>NITRITO DE AMILO</v>
          </cell>
          <cell r="I86" t="str">
            <v>Amyl nitrite; Nitrous acid, 3-methyl butyl ester; 3-Methylbutanol nitrite; Isopentyl alcohol nitrite</v>
          </cell>
          <cell r="J86" t="str">
            <v>1012 </v>
          </cell>
        </row>
        <row r="87">
          <cell r="D87" t="str">
            <v>1114</v>
          </cell>
          <cell r="G87">
            <v>1</v>
          </cell>
          <cell r="H87" t="str">
            <v>BENZENO</v>
          </cell>
          <cell r="I87" t="str">
            <v>Cyclohexatriene; Benzol</v>
          </cell>
          <cell r="J87" t="str">
            <v>0015 </v>
          </cell>
        </row>
        <row r="88">
          <cell r="D88" t="str">
            <v>1120</v>
          </cell>
          <cell r="G88">
            <v>3</v>
          </cell>
          <cell r="H88" t="str">
            <v>1-BUTANOL</v>
          </cell>
          <cell r="I88" t="str">
            <v>n-Butanol; n-Butyl alcohol; Propyl carbinol; Butan-1-ol; Butyl alcohol</v>
          </cell>
          <cell r="J88" t="str">
            <v>0111 </v>
          </cell>
        </row>
        <row r="89">
          <cell r="D89" t="str">
            <v>1120</v>
          </cell>
          <cell r="G89">
            <v>3</v>
          </cell>
          <cell r="H89" t="str">
            <v>2-BUTANOL</v>
          </cell>
          <cell r="I89" t="str">
            <v>sec-Butyl alcohol; Butan-2-ol; 1-Methyl propanol; Methyl ethyl carbinol; Butylene hydrate</v>
          </cell>
          <cell r="J89" t="str">
            <v>0112 </v>
          </cell>
        </row>
        <row r="90">
          <cell r="D90" t="str">
            <v>1120</v>
          </cell>
          <cell r="G90">
            <v>3</v>
          </cell>
          <cell r="H90" t="str">
            <v>terc-BUTANOL</v>
          </cell>
          <cell r="I90" t="str">
            <v>tert-Butyl alcohol; 2-Methyl-2-propanol; 1,1-Dimethylethanol; Trimethyl carbinol; 2-Methylpropan-2-ol</v>
          </cell>
          <cell r="J90" t="str">
            <v>0114 </v>
          </cell>
        </row>
        <row r="91">
          <cell r="D91" t="str">
            <v>1123</v>
          </cell>
          <cell r="G91">
            <v>3</v>
          </cell>
          <cell r="H91" t="str">
            <v>ACETATO DE n-BUTILO</v>
          </cell>
          <cell r="I91" t="str">
            <v>Acetic acid, n-butyl ester; Butyl ethanoate</v>
          </cell>
          <cell r="J91" t="str">
            <v>0399 </v>
          </cell>
        </row>
        <row r="92">
          <cell r="D92" t="str">
            <v>1123</v>
          </cell>
          <cell r="G92">
            <v>3</v>
          </cell>
          <cell r="H92" t="str">
            <v>ACETATO DE sec-BUTILO</v>
          </cell>
          <cell r="I92" t="str">
            <v>1-Methylpropyl acetate; Acetic acid, 2-butyl este</v>
          </cell>
          <cell r="J92" t="str">
            <v>0840 </v>
          </cell>
        </row>
        <row r="93">
          <cell r="D93" t="str">
            <v>1123</v>
          </cell>
          <cell r="G93">
            <v>3</v>
          </cell>
          <cell r="H93" t="str">
            <v>ACETATO DE terc-BUTILO</v>
          </cell>
          <cell r="I93" t="str">
            <v>Acetic acid, tert-butyl ester; Acetic acid, 1,1-dimethylethyl ester</v>
          </cell>
          <cell r="J93" t="str">
            <v>1445 </v>
          </cell>
        </row>
        <row r="94">
          <cell r="D94" t="str">
            <v>1125</v>
          </cell>
          <cell r="G94">
            <v>1</v>
          </cell>
          <cell r="H94" t="str">
            <v>n-BUTILAMINA</v>
          </cell>
          <cell r="I94" t="str">
            <v>1-Aminobutane; 1-Butanamine; Monobutylamine</v>
          </cell>
          <cell r="J94" t="str">
            <v>0374 </v>
          </cell>
        </row>
        <row r="95">
          <cell r="D95" t="str">
            <v>1127</v>
          </cell>
          <cell r="G95">
            <v>2</v>
          </cell>
          <cell r="H95" t="str">
            <v>ISOBUTYL CHLORIDE</v>
          </cell>
          <cell r="I95" t="str">
            <v>1-Chloro-2-methylpropane</v>
          </cell>
          <cell r="J95" t="str">
            <v>0286 </v>
          </cell>
        </row>
        <row r="96">
          <cell r="D96" t="str">
            <v>1127</v>
          </cell>
          <cell r="G96">
            <v>2</v>
          </cell>
          <cell r="H96" t="str">
            <v>1-CLOROBUTANO</v>
          </cell>
          <cell r="I96" t="str">
            <v>Butyl chloride; n-Propylcarbinyl chloride; n-Butyl chloride</v>
          </cell>
          <cell r="J96" t="str">
            <v>0703 </v>
          </cell>
        </row>
        <row r="97">
          <cell r="D97" t="str">
            <v>1128</v>
          </cell>
          <cell r="G97">
            <v>1</v>
          </cell>
          <cell r="H97" t="str">
            <v>FORMATO DE BUTILO</v>
          </cell>
          <cell r="I97" t="str">
            <v>Formic acid, butyl ester; n-Butyl formate</v>
          </cell>
          <cell r="J97" t="str">
            <v>0402 </v>
          </cell>
        </row>
        <row r="98">
          <cell r="D98" t="str">
            <v>1129</v>
          </cell>
          <cell r="G98">
            <v>1</v>
          </cell>
          <cell r="H98" t="str">
            <v>BUTIRALDEÍDO</v>
          </cell>
          <cell r="I98" t="str">
            <v>Butanal; Butyl aldehyde</v>
          </cell>
          <cell r="J98" t="str">
            <v>0403 </v>
          </cell>
        </row>
        <row r="99">
          <cell r="D99" t="str">
            <v>1131</v>
          </cell>
          <cell r="G99">
            <v>1</v>
          </cell>
          <cell r="H99" t="str">
            <v>DISSULFURETO DE CARBONO</v>
          </cell>
          <cell r="I99" t="str">
            <v>Carbon bisulfide; Carbon sulfide; Carbon disulphide</v>
          </cell>
          <cell r="J99" t="str">
            <v>0022 </v>
          </cell>
        </row>
        <row r="100">
          <cell r="D100" t="str">
            <v>1134</v>
          </cell>
          <cell r="G100">
            <v>1</v>
          </cell>
          <cell r="H100" t="str">
            <v>CLOROBENZENO</v>
          </cell>
          <cell r="I100" t="str">
            <v>Benzene chloride; Chlorobenzol; Phenyl chloride</v>
          </cell>
          <cell r="J100" t="str">
            <v>0642 </v>
          </cell>
        </row>
        <row r="101">
          <cell r="D101" t="str">
            <v>1135</v>
          </cell>
          <cell r="G101">
            <v>1</v>
          </cell>
          <cell r="H101" t="str">
            <v>2-CLOROETANOL</v>
          </cell>
          <cell r="I101" t="str">
            <v>2-Chloroethyl alcohol; Ethylene chlorohydrin; Glycol chlorohydrin</v>
          </cell>
          <cell r="J101" t="str">
            <v>0236 </v>
          </cell>
        </row>
        <row r="102">
          <cell r="D102" t="str">
            <v>1143</v>
          </cell>
          <cell r="G102">
            <v>1</v>
          </cell>
          <cell r="H102" t="str">
            <v>CROTONALDEÍDO</v>
          </cell>
          <cell r="I102" t="str">
            <v>Aldeído crotônico; 2-Butenal; beta-Methylacrolein; Methyl propenal; Propylene aldehyde</v>
          </cell>
          <cell r="J102" t="str">
            <v>0241 </v>
          </cell>
        </row>
        <row r="103">
          <cell r="D103" t="str">
            <v>1145</v>
          </cell>
          <cell r="G103">
            <v>1</v>
          </cell>
          <cell r="H103" t="str">
            <v>CICLO-HEXANO</v>
          </cell>
          <cell r="I103" t="str">
            <v>Hexahydrobenzene; Hexamethylene; Hexanaphthene</v>
          </cell>
          <cell r="J103" t="str">
            <v>0242 </v>
          </cell>
        </row>
        <row r="104">
          <cell r="D104" t="str">
            <v>1146</v>
          </cell>
          <cell r="G104">
            <v>1</v>
          </cell>
          <cell r="H104" t="str">
            <v>CICLOPENTANO</v>
          </cell>
          <cell r="I104" t="str">
            <v>Pentametileno</v>
          </cell>
          <cell r="J104" t="str">
            <v>0353 </v>
          </cell>
        </row>
        <row r="105">
          <cell r="D105" t="str">
            <v>1147</v>
          </cell>
          <cell r="G105">
            <v>1</v>
          </cell>
          <cell r="H105" t="str">
            <v>DECAHIDRONAFTALENO (MISTURA DE ISÓMEROS CIS/TRANS)</v>
          </cell>
          <cell r="I105" t="str">
            <v>Decalin; Perhydronaphthalene; Decahydronaphthalin; Bicyclo(4.4.0)decane</v>
          </cell>
          <cell r="J105" t="str">
            <v>1548 </v>
          </cell>
        </row>
        <row r="106">
          <cell r="D106" t="str">
            <v>1148</v>
          </cell>
          <cell r="G106">
            <v>1</v>
          </cell>
          <cell r="H106" t="str">
            <v>ÁLCOOL DE DIACETONA</v>
          </cell>
          <cell r="I106" t="str">
            <v>4-Hydroxy-4-methylpentan-2-one; 2-Pentanone, 4-hydroxy-4-methyl-; 4-Hydroxy-2-keto-4-methylpentane; 4-Hydroxy-4-methyl-2-pentanone</v>
          </cell>
          <cell r="J106" t="str">
            <v>0647 </v>
          </cell>
        </row>
        <row r="107">
          <cell r="D107" t="str">
            <v>1149</v>
          </cell>
          <cell r="G107">
            <v>1</v>
          </cell>
          <cell r="H107" t="str">
            <v>ÉTER n-BUTÍLICO</v>
          </cell>
          <cell r="I107" t="str">
            <v>1-Butoxybutane; Di-n-butyl ether; 1,1'-Oxybis(butane)</v>
          </cell>
          <cell r="J107" t="str">
            <v>1150 </v>
          </cell>
        </row>
        <row r="108">
          <cell r="D108" t="str">
            <v>1150</v>
          </cell>
          <cell r="G108">
            <v>1</v>
          </cell>
          <cell r="H108" t="str">
            <v>1,2-DICLOROETILENO</v>
          </cell>
          <cell r="I108" t="str">
            <v>Acetylene dichloride; Symmetrical dichloroethylene; 1,2-Dichloroethene</v>
          </cell>
          <cell r="J108" t="str">
            <v>0436 </v>
          </cell>
        </row>
        <row r="109">
          <cell r="D109" t="str">
            <v>1153</v>
          </cell>
          <cell r="G109">
            <v>1</v>
          </cell>
          <cell r="H109" t="str">
            <v>ÉTER DIETÍLICO DE ETILENOGLICOL</v>
          </cell>
          <cell r="I109" t="str">
            <v>1,2-Diethoxyethane; 1,2-Ethanol, diethyl ether; Ethyl glyme; 3,6-Dioxaoctane; EGDEE</v>
          </cell>
          <cell r="J109" t="str">
            <v>1569 </v>
          </cell>
        </row>
        <row r="110">
          <cell r="D110" t="str">
            <v>1154</v>
          </cell>
          <cell r="G110">
            <v>1</v>
          </cell>
          <cell r="H110" t="str">
            <v>DIETILAMINA</v>
          </cell>
          <cell r="I110" t="str">
            <v>N,N-Diethylamine; N-Ethylethanamine; Diethamine</v>
          </cell>
          <cell r="J110" t="str">
            <v>0444 </v>
          </cell>
        </row>
        <row r="111">
          <cell r="D111" t="str">
            <v>1155</v>
          </cell>
          <cell r="G111">
            <v>1</v>
          </cell>
          <cell r="H111" t="str">
            <v>ÉTER DIETÍLICO</v>
          </cell>
          <cell r="I111" t="str">
            <v>Ethyl ether; Ethyl oxide; Ether</v>
          </cell>
          <cell r="J111" t="str">
            <v>0355 </v>
          </cell>
        </row>
        <row r="112">
          <cell r="D112" t="str">
            <v>1156</v>
          </cell>
          <cell r="G112">
            <v>1</v>
          </cell>
          <cell r="H112" t="str">
            <v>3-PENTANONA</v>
          </cell>
          <cell r="I112" t="str">
            <v>Dimethylacetone; Methacetone; Diethyl ketone</v>
          </cell>
          <cell r="J112" t="str">
            <v>0874 </v>
          </cell>
        </row>
        <row r="113">
          <cell r="D113" t="str">
            <v>1157</v>
          </cell>
          <cell r="G113">
            <v>1</v>
          </cell>
          <cell r="H113" t="str">
            <v>DIISOBUTILCETONA</v>
          </cell>
          <cell r="I113" t="str">
            <v>2,6-Dimethyl-4-heptanone; Isovalerone; 2,6-Dimethylheptan-4-one</v>
          </cell>
          <cell r="J113" t="str">
            <v>0713 </v>
          </cell>
        </row>
        <row r="114">
          <cell r="D114" t="str">
            <v>1158</v>
          </cell>
          <cell r="G114">
            <v>1</v>
          </cell>
          <cell r="H114" t="str">
            <v>DIISOPROPILAMINA</v>
          </cell>
          <cell r="I114" t="str">
            <v>DIPA; N-(1-Methylethyl)-2-propanamine</v>
          </cell>
          <cell r="J114" t="str">
            <v>0449 </v>
          </cell>
        </row>
        <row r="115">
          <cell r="D115" t="str">
            <v>1159</v>
          </cell>
          <cell r="G115">
            <v>1</v>
          </cell>
          <cell r="H115" t="str">
            <v>ÉTER DIISOPROPÍLICO</v>
          </cell>
          <cell r="I115" t="str">
            <v>Isopropyl ether; 2,2'-Oxybispropane; 2-Isopropoxypropane</v>
          </cell>
          <cell r="J115" t="str">
            <v>0906 </v>
          </cell>
        </row>
        <row r="116">
          <cell r="D116" t="str">
            <v>1160</v>
          </cell>
          <cell r="G116">
            <v>1</v>
          </cell>
          <cell r="H116" t="str">
            <v>DIMETILAMINA (solução aquosa)</v>
          </cell>
          <cell r="I116" t="str">
            <v>Methanamine, N-methyl (aqueous solution); DMA (aqueous solution)</v>
          </cell>
          <cell r="J116" t="str">
            <v>1485 </v>
          </cell>
        </row>
        <row r="117">
          <cell r="D117" t="str">
            <v>1161</v>
          </cell>
          <cell r="G117">
            <v>1</v>
          </cell>
          <cell r="H117" t="str">
            <v>CARBONATO DE DIMETILO</v>
          </cell>
          <cell r="I117" t="str">
            <v>Carbonic acid, dimethyl ester; Methyl carbonate</v>
          </cell>
          <cell r="J117" t="str">
            <v>1080 </v>
          </cell>
        </row>
        <row r="118">
          <cell r="D118" t="str">
            <v>1162</v>
          </cell>
          <cell r="G118">
            <v>1</v>
          </cell>
          <cell r="H118" t="str">
            <v>DIMETILDICLOROSSILANO</v>
          </cell>
          <cell r="I118" t="str">
            <v>Chlorodimethylsilane</v>
          </cell>
          <cell r="J118" t="str">
            <v>0870 </v>
          </cell>
        </row>
        <row r="119">
          <cell r="D119" t="str">
            <v>1163</v>
          </cell>
          <cell r="G119">
            <v>1</v>
          </cell>
          <cell r="H119" t="str">
            <v>1,1-DIMETIL-HIDRAZINA</v>
          </cell>
          <cell r="I119" t="str">
            <v>Dimethylhydrazine; N,N-Dimethylhydrazine; unsym-Dimethylhydrazine; UDMH</v>
          </cell>
          <cell r="J119" t="str">
            <v>0147 </v>
          </cell>
        </row>
        <row r="120">
          <cell r="D120" t="str">
            <v>1164</v>
          </cell>
          <cell r="G120">
            <v>1</v>
          </cell>
          <cell r="H120" t="str">
            <v>SULFURETO DE DIMETILO</v>
          </cell>
          <cell r="I120" t="str">
            <v>Thiobismethane; Methylsulphide</v>
          </cell>
          <cell r="J120" t="str">
            <v>0878 </v>
          </cell>
        </row>
        <row r="121">
          <cell r="D121" t="str">
            <v>1165</v>
          </cell>
          <cell r="G121">
            <v>1</v>
          </cell>
          <cell r="H121" t="str">
            <v>1,4-DIOXANO</v>
          </cell>
          <cell r="I121" t="str">
            <v>1,4-dióxido de dietileno; Dioxano; para-Dioxano</v>
          </cell>
          <cell r="J121" t="str">
            <v>0041 </v>
          </cell>
        </row>
        <row r="122">
          <cell r="D122" t="str">
            <v>1170</v>
          </cell>
          <cell r="G122">
            <v>1</v>
          </cell>
          <cell r="H122" t="str">
            <v>ETANOL (ANIDRO)</v>
          </cell>
          <cell r="I122" t="str">
            <v>Ethyl alcohol; Absolute ethanol; Methyl carbinol; Grain alcohol</v>
          </cell>
          <cell r="J122" t="str">
            <v>0044 </v>
          </cell>
        </row>
        <row r="123">
          <cell r="D123" t="str">
            <v>1171</v>
          </cell>
          <cell r="G123">
            <v>1</v>
          </cell>
          <cell r="H123" t="str">
            <v>ÉTER MONOETÍLICO DE ETILENOGLICOL</v>
          </cell>
          <cell r="I123" t="str">
            <v>Cellosolve; EGEE; 2-Ethoxyethanol; Monoethyl glycol ether; Oxitol</v>
          </cell>
          <cell r="J123" t="str">
            <v>0060 </v>
          </cell>
        </row>
        <row r="124">
          <cell r="D124" t="str">
            <v>1172</v>
          </cell>
          <cell r="G124">
            <v>1</v>
          </cell>
          <cell r="H124" t="str">
            <v>ACETATO DE 2-ETOXIETILO</v>
          </cell>
          <cell r="I124" t="str">
            <v>Ethylene glycol monoethyl ether acetate; 2-Ethoxyethanol acetate; Acetic acid, 2-ethoxyethyl ester; Cellosolve acetate; Ethyl glycol acetate</v>
          </cell>
          <cell r="J124" t="str">
            <v>0364 </v>
          </cell>
        </row>
        <row r="125">
          <cell r="D125" t="str">
            <v>1173</v>
          </cell>
          <cell r="G125">
            <v>1</v>
          </cell>
          <cell r="H125" t="str">
            <v>ACETATO DE ETILO</v>
          </cell>
          <cell r="I125" t="str">
            <v>Acetic acid, ethyl ester; Acetic ether</v>
          </cell>
          <cell r="J125" t="str">
            <v>0367 </v>
          </cell>
        </row>
        <row r="126">
          <cell r="D126" t="str">
            <v>1175</v>
          </cell>
          <cell r="G126">
            <v>1</v>
          </cell>
          <cell r="H126" t="str">
            <v>ETILBENZENO</v>
          </cell>
          <cell r="I126" t="str">
            <v>Ethylbenzol; Phenylethane; EB</v>
          </cell>
          <cell r="J126" t="str">
            <v>0268 </v>
          </cell>
        </row>
        <row r="127">
          <cell r="D127" t="str">
            <v>1179</v>
          </cell>
          <cell r="G127">
            <v>1</v>
          </cell>
          <cell r="H127" t="str">
            <v>ÉTER ETIL-TERC-BUTÍLICO</v>
          </cell>
          <cell r="I127" t="str">
            <v>ETBE; 2-Ethoxy-2-methylpropane; Ethyl 1,1-dimethylethyl ether; Ethyl tert-butyl ether</v>
          </cell>
          <cell r="J127" t="str">
            <v>1706 </v>
          </cell>
        </row>
        <row r="128">
          <cell r="D128" t="str">
            <v>1181</v>
          </cell>
          <cell r="G128">
            <v>1</v>
          </cell>
          <cell r="H128" t="str">
            <v>CLOROACETATO DE ETILO</v>
          </cell>
          <cell r="I128" t="str">
            <v>Chloroacetic acid, ethyl ester; Ethyl monochloroacetate; Ethyl alpha-chloroacetate; Ethyl-2-monochloroacetate</v>
          </cell>
          <cell r="J128" t="str">
            <v>1081 </v>
          </cell>
        </row>
        <row r="129">
          <cell r="D129" t="str">
            <v>1182</v>
          </cell>
          <cell r="G129">
            <v>1</v>
          </cell>
          <cell r="H129" t="str">
            <v>CLOROFORMATO DE ETILO</v>
          </cell>
          <cell r="I129" t="str">
            <v>Ethyl chlorocarbonate; Chloroformic acid ethyl ester; Carbonochloridic acid ethyl ester; Ethoxycarbonyl chloride</v>
          </cell>
          <cell r="J129" t="str">
            <v>1025 </v>
          </cell>
        </row>
        <row r="130">
          <cell r="D130" t="str">
            <v>1184</v>
          </cell>
          <cell r="G130">
            <v>1</v>
          </cell>
          <cell r="H130" t="str">
            <v>1,2-DICLOROETANO</v>
          </cell>
          <cell r="I130" t="str">
            <v>Ethylene dichloride; 1,2-Ethylene dichloride; Ethane dichloride</v>
          </cell>
          <cell r="J130" t="str">
            <v>0250 </v>
          </cell>
        </row>
        <row r="131">
          <cell r="D131" t="str">
            <v>1185</v>
          </cell>
          <cell r="G131">
            <v>1</v>
          </cell>
          <cell r="H131" t="str">
            <v>ETILENEIMINA</v>
          </cell>
          <cell r="I131" t="str">
            <v>Aziridine; Azacyclopropane; Dihydro-1H-azirine</v>
          </cell>
          <cell r="J131" t="str">
            <v>0100 </v>
          </cell>
        </row>
        <row r="132">
          <cell r="D132" t="str">
            <v>1188</v>
          </cell>
          <cell r="G132">
            <v>1</v>
          </cell>
          <cell r="H132" t="str">
            <v>ÉTER MONOMETÍLICO DE ETILENOGLICOL</v>
          </cell>
          <cell r="I132" t="str">
            <v>2-Methoxyethanol; Monomethyl glycol ether; Methyl oxitol; EGME; Methyl cellosolve</v>
          </cell>
          <cell r="J132" t="str">
            <v>0061 </v>
          </cell>
        </row>
        <row r="133">
          <cell r="D133" t="str">
            <v>1189</v>
          </cell>
          <cell r="G133">
            <v>1</v>
          </cell>
          <cell r="H133" t="str">
            <v>ACETATO DE 2-METOXIETILO</v>
          </cell>
          <cell r="I133" t="str">
            <v>Acetic acid, 2-methoxyethyl ester; Methyl cellosolve acetate; Methyl glycol acetate; Ethylene glycol monomethyl ether acetate; 2-Methoxyethanol acetate</v>
          </cell>
          <cell r="J133" t="str">
            <v>0476 </v>
          </cell>
        </row>
        <row r="134">
          <cell r="D134" t="str">
            <v>1190</v>
          </cell>
          <cell r="G134">
            <v>1</v>
          </cell>
          <cell r="H134" t="str">
            <v>FORMATO DE ETILO</v>
          </cell>
          <cell r="I134" t="str">
            <v>Formic acid, ethyl ester; Formic ether</v>
          </cell>
          <cell r="J134" t="str">
            <v>0623 </v>
          </cell>
        </row>
        <row r="135">
          <cell r="D135" t="str">
            <v>1191</v>
          </cell>
          <cell r="G135">
            <v>1</v>
          </cell>
          <cell r="H135" t="str">
            <v>ETILHEXALDEÍDO</v>
          </cell>
          <cell r="I135" t="str">
            <v>Ethylhexanal; 2-Ethylhexanal; 2-Ethylcaproaldehyde; Butyl ethyl acetaldehyde</v>
          </cell>
          <cell r="J135" t="str">
            <v>0621 </v>
          </cell>
        </row>
        <row r="136">
          <cell r="D136" t="str">
            <v>1193</v>
          </cell>
          <cell r="G136">
            <v>1</v>
          </cell>
          <cell r="H136" t="str">
            <v>METILETILCETONA</v>
          </cell>
          <cell r="I136" t="str">
            <v>Ethyl methyl ketone; 2-Butanone; MEK; Methyl acetone</v>
          </cell>
          <cell r="J136" t="str">
            <v>0179 </v>
          </cell>
        </row>
        <row r="137">
          <cell r="D137" t="str">
            <v>1199</v>
          </cell>
          <cell r="G137">
            <v>1</v>
          </cell>
          <cell r="H137" t="str">
            <v>FURFURAL</v>
          </cell>
          <cell r="I137" t="str">
            <v>2-Furancarboxyaldehyde; 2-Furaldehyde; 2-Furylmethanal</v>
          </cell>
          <cell r="J137" t="str">
            <v>0276 </v>
          </cell>
        </row>
        <row r="138">
          <cell r="D138" t="str">
            <v>1202</v>
          </cell>
          <cell r="G138">
            <v>1</v>
          </cell>
          <cell r="H138" t="str">
            <v>COMBUSTÍVEIS, DIESEL, NK 2</v>
          </cell>
          <cell r="I138" t="str">
            <v>Fuels, Diesel, No.; Diesel oil No. 2; Gasoil - unspecified</v>
          </cell>
          <cell r="J138" t="str">
            <v>1561 </v>
          </cell>
        </row>
        <row r="139">
          <cell r="D139" t="str">
            <v>1203</v>
          </cell>
          <cell r="G139">
            <v>1</v>
          </cell>
          <cell r="H139" t="str">
            <v>GASOLINA</v>
          </cell>
          <cell r="I139" t="str">
            <v>Benzin</v>
          </cell>
          <cell r="J139" t="str">
            <v>1400 </v>
          </cell>
        </row>
        <row r="140">
          <cell r="D140" t="str">
            <v>1206</v>
          </cell>
          <cell r="G140">
            <v>2</v>
          </cell>
          <cell r="H140" t="str">
            <v>n-HEPTANO</v>
          </cell>
          <cell r="I140" t="str">
            <v>Heptane</v>
          </cell>
          <cell r="J140" t="str">
            <v>0657 </v>
          </cell>
        </row>
        <row r="141">
          <cell r="D141" t="str">
            <v>1206</v>
          </cell>
          <cell r="G141">
            <v>2</v>
          </cell>
          <cell r="H141" t="str">
            <v>ISO-HEPTANO</v>
          </cell>
          <cell r="I141" t="str">
            <v>2-Methylhexane</v>
          </cell>
          <cell r="J141" t="str">
            <v>0658 </v>
          </cell>
        </row>
        <row r="142">
          <cell r="D142" t="str">
            <v>1208</v>
          </cell>
          <cell r="G142">
            <v>4</v>
          </cell>
          <cell r="H142" t="str">
            <v>n-HEXANE</v>
          </cell>
          <cell r="I142" t="str">
            <v>Hexyl hydride</v>
          </cell>
          <cell r="J142" t="str">
            <v>0279 </v>
          </cell>
        </row>
        <row r="143">
          <cell r="D143" t="str">
            <v>1208</v>
          </cell>
          <cell r="G143">
            <v>4</v>
          </cell>
          <cell r="H143" t="str">
            <v>FOSFATO DE TRIBUTILO</v>
          </cell>
          <cell r="I143" t="str">
            <v>Tri-n-butyl phosphate; Phosphoric acid, tributyl ester</v>
          </cell>
          <cell r="J143" t="str">
            <v>0584 </v>
          </cell>
        </row>
        <row r="144">
          <cell r="D144" t="str">
            <v>1208</v>
          </cell>
          <cell r="G144">
            <v>4</v>
          </cell>
          <cell r="H144" t="str">
            <v>2-METILPENTANO</v>
          </cell>
          <cell r="I144" t="str">
            <v>Isohexane; Dimethylpropylmethane</v>
          </cell>
          <cell r="J144" t="str">
            <v>1262 </v>
          </cell>
        </row>
        <row r="145">
          <cell r="D145" t="str">
            <v>1208</v>
          </cell>
          <cell r="G145">
            <v>4</v>
          </cell>
          <cell r="H145" t="str">
            <v>3-METILPENTANO</v>
          </cell>
          <cell r="I145" t="str">
            <v>Diethylmethylmethane</v>
          </cell>
          <cell r="J145" t="str">
            <v>1263 </v>
          </cell>
        </row>
        <row r="146">
          <cell r="D146" t="str">
            <v>1212</v>
          </cell>
          <cell r="G146">
            <v>1</v>
          </cell>
          <cell r="H146" t="str">
            <v>ISOBUTANOL</v>
          </cell>
          <cell r="I146" t="str">
            <v>2-Methyl-1-propanol; Isopropyl carbinol; Isobutyl alcohol</v>
          </cell>
          <cell r="J146" t="str">
            <v>0113 </v>
          </cell>
        </row>
        <row r="147">
          <cell r="D147" t="str">
            <v>1213</v>
          </cell>
          <cell r="G147">
            <v>1</v>
          </cell>
          <cell r="H147" t="str">
            <v>ACETATO DE ISOBUTILO</v>
          </cell>
          <cell r="I147" t="str">
            <v>2-Methylpropyl acetate; 2-Methyl-1-propyl acetate; Acetic acid, 2-methylpropyl ester; beta-Methylpropyl ethanoate</v>
          </cell>
          <cell r="J147" t="str">
            <v>0494 </v>
          </cell>
        </row>
        <row r="148">
          <cell r="D148" t="str">
            <v>1214</v>
          </cell>
          <cell r="G148">
            <v>1</v>
          </cell>
          <cell r="H148" t="str">
            <v>ISOBUTILAMINA</v>
          </cell>
          <cell r="I148" t="str">
            <v>2-Methylpropylamine; 2-Methyl-1-propanamine; 1-Amino-2-methylpropane</v>
          </cell>
          <cell r="J148" t="str">
            <v>1253 </v>
          </cell>
        </row>
        <row r="149">
          <cell r="D149" t="str">
            <v>1218</v>
          </cell>
          <cell r="G149">
            <v>1</v>
          </cell>
          <cell r="H149" t="str">
            <v>ISOPRENO</v>
          </cell>
          <cell r="I149" t="str">
            <v>2-Methyl-1,3-butadiene; beta-Methylbivinyl; 2-Methylbutadiene</v>
          </cell>
          <cell r="J149" t="str">
            <v>0904 </v>
          </cell>
        </row>
        <row r="150">
          <cell r="D150" t="str">
            <v>1219</v>
          </cell>
          <cell r="G150">
            <v>1</v>
          </cell>
          <cell r="H150" t="str">
            <v>ÁLCOOL ISOPROPÍLICO</v>
          </cell>
          <cell r="I150" t="str">
            <v>1-methylethanol; 2-hydroxypropane; 2-Propanol; Propan-2-ol; Isopropanol; Dimethylcarbinol</v>
          </cell>
          <cell r="J150" t="str">
            <v>0554 </v>
          </cell>
        </row>
        <row r="151">
          <cell r="D151" t="str">
            <v>1220</v>
          </cell>
          <cell r="G151">
            <v>1</v>
          </cell>
          <cell r="H151" t="str">
            <v>ACETATO DE ISOPROPILO</v>
          </cell>
          <cell r="I151" t="str">
            <v>Acetic acid, 1-methylethyl ester; 2-Acetoxypropane; 2-Propyl acetate</v>
          </cell>
          <cell r="J151" t="str">
            <v>0907 </v>
          </cell>
        </row>
        <row r="152">
          <cell r="D152" t="str">
            <v>1221</v>
          </cell>
          <cell r="G152">
            <v>1</v>
          </cell>
          <cell r="H152" t="str">
            <v>ISOPROPILAMINA</v>
          </cell>
          <cell r="I152" t="str">
            <v>2-Propaneamine; 2-Aminopropane; 1-Methylethylamine</v>
          </cell>
          <cell r="J152" t="str">
            <v>0908 </v>
          </cell>
        </row>
        <row r="153">
          <cell r="D153" t="str">
            <v>1223</v>
          </cell>
          <cell r="G153">
            <v>1</v>
          </cell>
          <cell r="H153" t="str">
            <v>QUEROSENE</v>
          </cell>
          <cell r="I153" t="str">
            <v>Queroseno de destilação directa; Querosene (petróleo); Éter de petróleo; Fuelóleo Nº 1</v>
          </cell>
          <cell r="J153" t="str">
            <v>0663 </v>
          </cell>
        </row>
        <row r="154">
          <cell r="D154" t="str">
            <v>1224</v>
          </cell>
          <cell r="G154">
            <v>2</v>
          </cell>
          <cell r="H154" t="str">
            <v>2-HEXANONA</v>
          </cell>
          <cell r="I154" t="str">
            <v>Methyl n-butyl ketone; n-Butyl methyl ketone; MBK</v>
          </cell>
          <cell r="J154" t="str">
            <v>0489 </v>
          </cell>
        </row>
        <row r="155">
          <cell r="D155" t="str">
            <v>1224</v>
          </cell>
          <cell r="G155">
            <v>2</v>
          </cell>
          <cell r="H155" t="str">
            <v>ETIL n-BUTILCETONA</v>
          </cell>
          <cell r="I155" t="str">
            <v>Heptan-3-one; 3-Heptanone; Butyl ethyl ketone</v>
          </cell>
          <cell r="J155" t="str">
            <v>0889 </v>
          </cell>
        </row>
        <row r="156">
          <cell r="D156" t="str">
            <v>1229</v>
          </cell>
          <cell r="G156">
            <v>1</v>
          </cell>
          <cell r="H156" t="str">
            <v>ÓXIDO DE MESITILO</v>
          </cell>
          <cell r="I156" t="str">
            <v>4-Methyl-3-penten-2-one; Methyl isobutenyl ketone</v>
          </cell>
          <cell r="J156" t="str">
            <v>0814 </v>
          </cell>
        </row>
        <row r="157">
          <cell r="D157" t="str">
            <v>1230</v>
          </cell>
          <cell r="G157">
            <v>2</v>
          </cell>
          <cell r="H157" t="str">
            <v>METANOL</v>
          </cell>
          <cell r="I157" t="str">
            <v>Methyl alcohol; Carbinol; Wood alcohol; Methyl hydrate</v>
          </cell>
          <cell r="J157" t="str">
            <v>0057 </v>
          </cell>
        </row>
        <row r="158">
          <cell r="D158" t="str">
            <v>1230</v>
          </cell>
          <cell r="G158">
            <v>2</v>
          </cell>
          <cell r="H158" t="str">
            <v>N-NITROSODIFENILAMINA</v>
          </cell>
          <cell r="I158" t="str">
            <v>Diphenylnitrosamine; N-Nitroso-N-phenyl benzenamine; N-nitroso-N-phenylaniline; Nitrous diphenylamide</v>
          </cell>
          <cell r="J158" t="str">
            <v>0526 </v>
          </cell>
        </row>
        <row r="159">
          <cell r="D159" t="str">
            <v>1231</v>
          </cell>
          <cell r="G159">
            <v>1</v>
          </cell>
          <cell r="H159" t="str">
            <v>ACETATO DE METILO</v>
          </cell>
          <cell r="I159" t="str">
            <v>Ethyl ester of monoacetic acid; Acetic acid methyl ester</v>
          </cell>
          <cell r="J159" t="str">
            <v>0507 </v>
          </cell>
        </row>
        <row r="160">
          <cell r="D160" t="str">
            <v>1233</v>
          </cell>
          <cell r="G160">
            <v>1</v>
          </cell>
          <cell r="H160" t="str">
            <v>ACETATO DE sec-HEXILO</v>
          </cell>
          <cell r="I160" t="str">
            <v>1,3-Dimethylbutyl acetate; Methylisoamyl acetate; Acetic acid, 1,3-dimethylbutyl ester; 4-Methyl-2-pentanol, acetate</v>
          </cell>
          <cell r="J160" t="str">
            <v>1335 </v>
          </cell>
        </row>
        <row r="161">
          <cell r="D161" t="str">
            <v>1234</v>
          </cell>
          <cell r="G161">
            <v>1</v>
          </cell>
          <cell r="H161" t="str">
            <v>METILAL</v>
          </cell>
          <cell r="I161" t="str">
            <v>Dimethoxymethane; Formal; Formaldehyde dimethylacetal; Methylene dimethylethe</v>
          </cell>
          <cell r="J161" t="str">
            <v>1152 </v>
          </cell>
        </row>
        <row r="162">
          <cell r="D162" t="str">
            <v>1235</v>
          </cell>
          <cell r="G162">
            <v>1</v>
          </cell>
          <cell r="H162" t="str">
            <v>METILAMINA (solução aquosa a 40%)</v>
          </cell>
          <cell r="I162" t="str">
            <v>Methanamine; Aminomethane; Monomethylamine</v>
          </cell>
          <cell r="J162" t="str">
            <v>1483 </v>
          </cell>
        </row>
        <row r="163">
          <cell r="D163" t="str">
            <v>1237</v>
          </cell>
          <cell r="G163">
            <v>1</v>
          </cell>
          <cell r="H163" t="str">
            <v>TEXANOL</v>
          </cell>
          <cell r="I163" t="str">
            <v>2,2,4-Trimethyl-1,3-pentanediol monoisobutyrate; Propionic acid, 2-methyl-, monoester with 2,2,4-trimethyl-1,3-pentanediol; Isobutyric acid ester with 2,2,4-trimethyl-1,3-pentanediol</v>
          </cell>
          <cell r="J163" t="str">
            <v>0629 </v>
          </cell>
        </row>
        <row r="164">
          <cell r="D164" t="str">
            <v>1238</v>
          </cell>
          <cell r="G164">
            <v>1</v>
          </cell>
          <cell r="H164" t="str">
            <v>CLOROFORMATO DE METILO</v>
          </cell>
          <cell r="I164" t="str">
            <v>Methyl chlorocarbonate; Carbonochloridic acid, methyl ester; Chloroformic acid methyl ester; Methoxycarbonyl chloride</v>
          </cell>
          <cell r="J164" t="str">
            <v>1110 </v>
          </cell>
        </row>
        <row r="165">
          <cell r="D165" t="str">
            <v>1239</v>
          </cell>
          <cell r="G165">
            <v>1</v>
          </cell>
          <cell r="H165" t="str">
            <v>ÉTER CLOROMETILMETÍLICO</v>
          </cell>
          <cell r="I165" t="str">
            <v>Éter clorodimetílico; Clorometoximetano (como cloro); Cloreto metoximetílico; Éter metilclorometílico; Dimethylchloro ether; Chloromethoxymethane</v>
          </cell>
          <cell r="J165" t="str">
            <v>0238 </v>
          </cell>
        </row>
        <row r="166">
          <cell r="D166" t="str">
            <v>1242</v>
          </cell>
          <cell r="G166">
            <v>1</v>
          </cell>
          <cell r="H166" t="str">
            <v>METILDICLOROSSILANO</v>
          </cell>
          <cell r="I166" t="str">
            <v>Dichloromethylsilane; Monomethyldichlorosilane</v>
          </cell>
          <cell r="J166" t="str">
            <v>0297 </v>
          </cell>
        </row>
        <row r="167">
          <cell r="D167" t="str">
            <v>1243</v>
          </cell>
          <cell r="G167">
            <v>1</v>
          </cell>
          <cell r="H167" t="str">
            <v>FORMATO DE METILO</v>
          </cell>
          <cell r="I167" t="str">
            <v>Formic acid methyl ester; Methyl methanoate</v>
          </cell>
          <cell r="J167" t="str">
            <v>0664 </v>
          </cell>
        </row>
        <row r="168">
          <cell r="D168" t="str">
            <v>1244</v>
          </cell>
          <cell r="G168">
            <v>1</v>
          </cell>
          <cell r="H168" t="str">
            <v>METIL-HIDRAZINA</v>
          </cell>
          <cell r="I168" t="str">
            <v>Monomethylhydrazine; MMH</v>
          </cell>
          <cell r="J168" t="str">
            <v>0180 </v>
          </cell>
        </row>
        <row r="169">
          <cell r="D169" t="str">
            <v>1245</v>
          </cell>
          <cell r="G169">
            <v>1</v>
          </cell>
          <cell r="H169" t="str">
            <v>METILISOBUTILCETONA</v>
          </cell>
          <cell r="I169" t="str">
            <v>MIBK; 4-Methyl-2-pentanone; Isopropylacetone; Hexone</v>
          </cell>
          <cell r="J169" t="str">
            <v>0511 </v>
          </cell>
        </row>
        <row r="170">
          <cell r="D170" t="str">
            <v>1247</v>
          </cell>
          <cell r="G170">
            <v>1</v>
          </cell>
          <cell r="H170" t="str">
            <v>METACRILATO DE METILO</v>
          </cell>
          <cell r="I170" t="str">
            <v>Methacrylic acid methyl ester; Methyl 2-methylpropenoate</v>
          </cell>
          <cell r="J170" t="str">
            <v>0300 </v>
          </cell>
        </row>
        <row r="171">
          <cell r="D171" t="str">
            <v>1248</v>
          </cell>
          <cell r="G171">
            <v>1</v>
          </cell>
          <cell r="H171" t="str">
            <v>PRÓPIONATO DE METILO</v>
          </cell>
          <cell r="I171" t="str">
            <v>Propanoic acid, methyl ester</v>
          </cell>
          <cell r="J171" t="str">
            <v>1029 </v>
          </cell>
        </row>
        <row r="172">
          <cell r="D172" t="str">
            <v>1249</v>
          </cell>
          <cell r="G172">
            <v>1</v>
          </cell>
          <cell r="H172" t="str">
            <v>METILPROPILCETONA</v>
          </cell>
          <cell r="I172" t="str">
            <v>2-Pentanone; Ethyl acetone; MPK</v>
          </cell>
          <cell r="J172" t="str">
            <v>0816 </v>
          </cell>
        </row>
        <row r="173">
          <cell r="D173" t="str">
            <v>1250</v>
          </cell>
          <cell r="G173">
            <v>1</v>
          </cell>
          <cell r="H173" t="str">
            <v>METILTRICLOROSSILANO</v>
          </cell>
          <cell r="I173" t="str">
            <v>Trichloromethylsilane</v>
          </cell>
          <cell r="J173" t="str">
            <v>0301 </v>
          </cell>
        </row>
        <row r="174">
          <cell r="D174" t="str">
            <v>1251</v>
          </cell>
          <cell r="G174">
            <v>1</v>
          </cell>
          <cell r="H174" t="str">
            <v>METILVINILCETONA</v>
          </cell>
          <cell r="I174" t="str">
            <v>3-Buten-2-one; Methylene acetone</v>
          </cell>
          <cell r="J174" t="str">
            <v>1495 </v>
          </cell>
        </row>
        <row r="175">
          <cell r="D175" t="str">
            <v>1259</v>
          </cell>
          <cell r="G175">
            <v>1</v>
          </cell>
          <cell r="H175" t="str">
            <v>NÍQUEL CARBONÍLICO</v>
          </cell>
          <cell r="I175" t="str">
            <v>Nickel tetracarbonyl</v>
          </cell>
          <cell r="J175" t="str">
            <v>0064 </v>
          </cell>
        </row>
        <row r="176">
          <cell r="D176" t="str">
            <v>1261</v>
          </cell>
          <cell r="G176">
            <v>1</v>
          </cell>
          <cell r="H176" t="str">
            <v>NITROMETANO</v>
          </cell>
          <cell r="I176" t="str">
            <v>Nitrocarbol</v>
          </cell>
          <cell r="J176" t="str">
            <v>0522 </v>
          </cell>
        </row>
        <row r="177">
          <cell r="D177" t="str">
            <v>1262</v>
          </cell>
          <cell r="G177">
            <v>3</v>
          </cell>
          <cell r="H177" t="str">
            <v>2,2,4-TRIMETILPENTANO</v>
          </cell>
          <cell r="I177" t="str">
            <v>Isobutyltrimethylmethane; Isooctane</v>
          </cell>
          <cell r="J177" t="str">
            <v>0496 </v>
          </cell>
        </row>
        <row r="178">
          <cell r="D178" t="str">
            <v>1262</v>
          </cell>
          <cell r="G178">
            <v>3</v>
          </cell>
          <cell r="H178" t="str">
            <v>2-METIL-HEPTANO</v>
          </cell>
          <cell r="J178" t="str">
            <v>0731 </v>
          </cell>
        </row>
        <row r="179">
          <cell r="D179" t="str">
            <v>1262</v>
          </cell>
          <cell r="G179">
            <v>3</v>
          </cell>
          <cell r="H179" t="str">
            <v>OCTANO</v>
          </cell>
          <cell r="I179" t="str">
            <v>n-Octane</v>
          </cell>
          <cell r="J179" t="str">
            <v>0933 </v>
          </cell>
        </row>
        <row r="180">
          <cell r="D180" t="str">
            <v>1264</v>
          </cell>
          <cell r="G180">
            <v>1</v>
          </cell>
          <cell r="H180" t="str">
            <v>PARALDEÍDO</v>
          </cell>
          <cell r="I180" t="str">
            <v>p-Acetaldehyde; Paracetaldehyde; 2,4,6-Trimethyl-1,3,5-trioxane</v>
          </cell>
          <cell r="J180" t="str">
            <v>1042 </v>
          </cell>
        </row>
        <row r="181">
          <cell r="D181" t="str">
            <v>1265</v>
          </cell>
          <cell r="G181">
            <v>2</v>
          </cell>
          <cell r="H181" t="str">
            <v>n-PENTANE</v>
          </cell>
          <cell r="I181" t="str">
            <v>Amyl hydride</v>
          </cell>
          <cell r="J181" t="str">
            <v>0534 </v>
          </cell>
        </row>
        <row r="182">
          <cell r="D182" t="str">
            <v>1265</v>
          </cell>
          <cell r="G182">
            <v>2</v>
          </cell>
          <cell r="H182" t="str">
            <v>ISOPENTANO</v>
          </cell>
          <cell r="I182" t="str">
            <v>Ethyl dimethyl methane; 2-Methylbutane; Isoamyl hydride</v>
          </cell>
          <cell r="J182" t="str">
            <v>1153 </v>
          </cell>
        </row>
        <row r="183">
          <cell r="D183" t="str">
            <v>1268</v>
          </cell>
          <cell r="G183">
            <v>3</v>
          </cell>
          <cell r="H183" t="str">
            <v>SOLVENTE DE STODDARD</v>
          </cell>
          <cell r="I183" t="str">
            <v>White spirit</v>
          </cell>
          <cell r="J183" t="str">
            <v>0361 </v>
          </cell>
        </row>
        <row r="184">
          <cell r="D184" t="str">
            <v>1268</v>
          </cell>
          <cell r="G184">
            <v>3</v>
          </cell>
          <cell r="H184" t="str">
            <v>NAFTA DE PETRÓLEO (PETRÓLEO), ALIFÁTICA MÉDIA</v>
          </cell>
          <cell r="I184" t="str">
            <v>White spirit type 0, regular flash point; Straight run kerosine; Straight run white spirit</v>
          </cell>
          <cell r="J184" t="str">
            <v>1381 </v>
          </cell>
        </row>
        <row r="185">
          <cell r="D185" t="str">
            <v>1268</v>
          </cell>
          <cell r="G185">
            <v>3</v>
          </cell>
          <cell r="H185" t="str">
            <v>NAFTA (PETRÓLEO), FRACÇÃO PESADA DE ALQUILAÇÃO</v>
          </cell>
          <cell r="I185" t="str">
            <v>Low boiling point modified naphtha; Aliphatic HC's, iso-paraffins</v>
          </cell>
          <cell r="J185" t="str">
            <v>1382 </v>
          </cell>
        </row>
        <row r="186">
          <cell r="D186" t="str">
            <v>1274</v>
          </cell>
          <cell r="G186">
            <v>1</v>
          </cell>
          <cell r="H186" t="str">
            <v>1-PROPANOL</v>
          </cell>
          <cell r="I186" t="str">
            <v>Propyl alcohol; Propan-1-ol; Ethylcarbinol</v>
          </cell>
          <cell r="J186" t="str">
            <v>0553 </v>
          </cell>
        </row>
        <row r="187">
          <cell r="D187" t="str">
            <v>1275</v>
          </cell>
          <cell r="G187">
            <v>1</v>
          </cell>
          <cell r="H187" t="str">
            <v>PROPIONALDEÍDO</v>
          </cell>
          <cell r="I187" t="str">
            <v>Propionic aldehyde; Methylacetaldehyde; Propanal; Propyl aldehyde</v>
          </cell>
          <cell r="J187" t="str">
            <v>0550 </v>
          </cell>
        </row>
        <row r="188">
          <cell r="D188" t="str">
            <v>1276</v>
          </cell>
          <cell r="G188">
            <v>1</v>
          </cell>
          <cell r="H188" t="str">
            <v>ACETATO DE n-PROPILO</v>
          </cell>
          <cell r="I188" t="str">
            <v>1-Acetoxypropane; 1-Propyl acetate; Acetic acid, n-propyl ester</v>
          </cell>
          <cell r="J188" t="str">
            <v>0940 </v>
          </cell>
        </row>
        <row r="189">
          <cell r="D189" t="str">
            <v>1277</v>
          </cell>
          <cell r="G189">
            <v>1</v>
          </cell>
          <cell r="H189" t="str">
            <v>PROPILAMINA</v>
          </cell>
          <cell r="I189" t="str">
            <v>n-Propylamine; 1-Aminopropane; Propanamine</v>
          </cell>
          <cell r="J189" t="str">
            <v>0941 </v>
          </cell>
        </row>
        <row r="190">
          <cell r="D190" t="str">
            <v>1279</v>
          </cell>
          <cell r="G190">
            <v>1</v>
          </cell>
          <cell r="H190" t="str">
            <v>1,2-DICLOROPROPANO</v>
          </cell>
          <cell r="I190" t="str">
            <v>Propylene dichloride</v>
          </cell>
          <cell r="J190" t="str">
            <v>0441 </v>
          </cell>
        </row>
        <row r="191">
          <cell r="D191" t="str">
            <v>1280</v>
          </cell>
          <cell r="G191">
            <v>1</v>
          </cell>
          <cell r="H191" t="str">
            <v>ÓXIDO DE PROPILENO</v>
          </cell>
          <cell r="I191" t="str">
            <v>Methyl ethylene oxide; Propene oxide; 1,2-Epoxypropane; Methyloxirane</v>
          </cell>
          <cell r="J191" t="str">
            <v>0192 </v>
          </cell>
        </row>
        <row r="192">
          <cell r="D192" t="str">
            <v>1282</v>
          </cell>
          <cell r="G192">
            <v>1</v>
          </cell>
          <cell r="H192" t="str">
            <v>PIRIDINA</v>
          </cell>
          <cell r="I192" t="str">
            <v>Azine; Azabenzene</v>
          </cell>
          <cell r="J192" t="str">
            <v>0323 </v>
          </cell>
        </row>
        <row r="193">
          <cell r="D193" t="str">
            <v>1292</v>
          </cell>
          <cell r="G193">
            <v>1</v>
          </cell>
          <cell r="H193" t="str">
            <v>SILICATO DE TETRAETILO</v>
          </cell>
          <cell r="I193" t="str">
            <v>Tetraetoxisilano; Silicato de etilo; Ortosilicato de tetraetilo</v>
          </cell>
          <cell r="J193" t="str">
            <v>0333 </v>
          </cell>
        </row>
        <row r="194">
          <cell r="D194" t="str">
            <v>1294</v>
          </cell>
          <cell r="G194">
            <v>1</v>
          </cell>
          <cell r="H194" t="str">
            <v>TOLUENO</v>
          </cell>
          <cell r="I194" t="str">
            <v>Methylbenzene; Toluol; Phenylmethane</v>
          </cell>
          <cell r="J194" t="str">
            <v>0078 </v>
          </cell>
        </row>
        <row r="195">
          <cell r="D195" t="str">
            <v>1295</v>
          </cell>
          <cell r="G195">
            <v>1</v>
          </cell>
          <cell r="H195" t="str">
            <v>TRICLOROSSILANO</v>
          </cell>
          <cell r="I195" t="str">
            <v>Trichloromonosilane; Silicochloroform</v>
          </cell>
          <cell r="J195" t="str">
            <v>0591 </v>
          </cell>
        </row>
        <row r="196">
          <cell r="D196" t="str">
            <v>1296</v>
          </cell>
          <cell r="G196">
            <v>1</v>
          </cell>
          <cell r="H196" t="str">
            <v>TRIETILAMINA</v>
          </cell>
          <cell r="I196" t="str">
            <v>N,N-Diethylethanamine</v>
          </cell>
          <cell r="J196" t="str">
            <v>0203 </v>
          </cell>
        </row>
        <row r="197">
          <cell r="D197" t="str">
            <v>1297</v>
          </cell>
          <cell r="G197">
            <v>1</v>
          </cell>
          <cell r="H197" t="str">
            <v>TRIMETILAMINA (solução aquosa a 40%)</v>
          </cell>
          <cell r="I197" t="str">
            <v>N,N-Dimethylmethanamine; TMA</v>
          </cell>
          <cell r="J197" t="str">
            <v>1484 </v>
          </cell>
        </row>
        <row r="198">
          <cell r="D198" t="str">
            <v>1298</v>
          </cell>
          <cell r="G198">
            <v>1</v>
          </cell>
          <cell r="H198" t="str">
            <v>TRIMETILCLOROSSILANO</v>
          </cell>
          <cell r="I198" t="str">
            <v>Chlorotrimethylsilane; Trimethyl silyl chloride; Chlorotrimethylsilicane</v>
          </cell>
          <cell r="J198" t="str">
            <v>0966 </v>
          </cell>
        </row>
        <row r="199">
          <cell r="D199" t="str">
            <v>1299</v>
          </cell>
          <cell r="G199">
            <v>1</v>
          </cell>
          <cell r="H199" t="str">
            <v>TEREBINTINA</v>
          </cell>
          <cell r="I199" t="str">
            <v>Turpentine, oil; Spirits of turpentine; Oil of turpentine; Steam distilled turpentine; Gum spirits; Wood turpentine</v>
          </cell>
          <cell r="J199" t="str">
            <v>1063 </v>
          </cell>
        </row>
        <row r="200">
          <cell r="D200" t="str">
            <v>1301</v>
          </cell>
          <cell r="G200">
            <v>1</v>
          </cell>
          <cell r="H200" t="str">
            <v>ACETATO DE VINILO (MONÓMERO)</v>
          </cell>
          <cell r="I200" t="str">
            <v>VAM; Acetic acid ethenyl ester; 1-Acetoxyethylene; Acetic acid vinyl ester</v>
          </cell>
          <cell r="J200" t="str">
            <v>0347 </v>
          </cell>
        </row>
        <row r="201">
          <cell r="D201" t="str">
            <v>1302</v>
          </cell>
          <cell r="G201">
            <v>1</v>
          </cell>
          <cell r="H201" t="str">
            <v>ÉTER ETÍLICO DE VINILO</v>
          </cell>
          <cell r="I201" t="str">
            <v>Ethyl vinyl ether; Ethoxyethene</v>
          </cell>
          <cell r="J201" t="str">
            <v>1261 </v>
          </cell>
        </row>
        <row r="202">
          <cell r="D202" t="str">
            <v>1303</v>
          </cell>
          <cell r="G202">
            <v>1</v>
          </cell>
          <cell r="H202" t="str">
            <v>CLORETO DE VINILIDENO</v>
          </cell>
          <cell r="I202" t="str">
            <v>1,1-Dichloroethene; 1,1-Dichloroethylene; VDC</v>
          </cell>
          <cell r="J202" t="str">
            <v>0083 </v>
          </cell>
        </row>
        <row r="203">
          <cell r="D203" t="str">
            <v>1307</v>
          </cell>
          <cell r="G203">
            <v>3</v>
          </cell>
          <cell r="H203" t="str">
            <v>o-XILENO</v>
          </cell>
          <cell r="I203" t="str">
            <v>ortho-Xylene; 1,2-Dimethylbenzene; o-Xylol</v>
          </cell>
          <cell r="J203" t="str">
            <v>0084 </v>
          </cell>
        </row>
        <row r="204">
          <cell r="D204" t="str">
            <v>1307</v>
          </cell>
          <cell r="G204">
            <v>3</v>
          </cell>
          <cell r="H204" t="str">
            <v>m-XILENO</v>
          </cell>
          <cell r="I204" t="str">
            <v>meta-Xylene; 1,3-Dimethylbenzene; m-Xylol</v>
          </cell>
          <cell r="J204" t="str">
            <v>0085 </v>
          </cell>
        </row>
        <row r="205">
          <cell r="D205" t="str">
            <v>1307</v>
          </cell>
          <cell r="G205">
            <v>3</v>
          </cell>
          <cell r="H205" t="str">
            <v>p-XILENO</v>
          </cell>
          <cell r="I205" t="str">
            <v>para-Xylene; 1,4-Dimethylbenzene; p-Xylol; paraxylene</v>
          </cell>
          <cell r="J205" t="str">
            <v>0086 </v>
          </cell>
        </row>
        <row r="206">
          <cell r="D206" t="str">
            <v>1320</v>
          </cell>
          <cell r="G206">
            <v>1</v>
          </cell>
          <cell r="H206" t="str">
            <v>2,4-DINITROFENOL</v>
          </cell>
          <cell r="I206" t="str">
            <v>Phenol, 2,4-dinitro; 1-Hydroxy-2,4-dinitrobenzene</v>
          </cell>
          <cell r="J206" t="str">
            <v>0464 </v>
          </cell>
        </row>
        <row r="207">
          <cell r="D207" t="str">
            <v>1325</v>
          </cell>
          <cell r="G207">
            <v>3</v>
          </cell>
          <cell r="H207" t="str">
            <v>LAURILSULFATO DE SÓDIO</v>
          </cell>
          <cell r="I207" t="str">
            <v>Dodecyl sodium sulfate; Lauryl sodium sulfate; Sodium dodecyl sulfate</v>
          </cell>
          <cell r="J207" t="str">
            <v>0502 </v>
          </cell>
        </row>
        <row r="208">
          <cell r="D208" t="str">
            <v>1325</v>
          </cell>
          <cell r="G208">
            <v>3</v>
          </cell>
          <cell r="H208" t="str">
            <v>4-NITRO-N-FENILBENZENAMINA</v>
          </cell>
          <cell r="I208" t="str">
            <v>p-Nitrophenylphenylamine; 4-Nitro-N-phenylaniline; 4-Nitrodiphenylamine; p-Nitrodiphenylamine</v>
          </cell>
          <cell r="J208" t="str">
            <v>0804 </v>
          </cell>
        </row>
        <row r="209">
          <cell r="D209" t="str">
            <v>1325</v>
          </cell>
          <cell r="G209">
            <v>3</v>
          </cell>
          <cell r="H209" t="str">
            <v>CANFENO</v>
          </cell>
          <cell r="I209" t="str">
            <v>2,2-Dimethyl-3-methylene-norborane; 2,2-Dimethyl-3-methylenebicyclo(2.2.1)heptane; Bicyclo(2.2.1)heptane, 2,2-dimethyl-3-methylene</v>
          </cell>
          <cell r="J209" t="str">
            <v>1704 </v>
          </cell>
        </row>
        <row r="210">
          <cell r="D210" t="str">
            <v>1328</v>
          </cell>
          <cell r="G210">
            <v>1</v>
          </cell>
          <cell r="H210" t="str">
            <v>HEXAMETILENOTETRAMINA</v>
          </cell>
          <cell r="I210" t="str">
            <v>1,3,5,7-Tetraazaadamantane; Methenamine; Hexamine; 1,3,5,7-Tetraazatricyclo(3.3.1.1(3,7))decane</v>
          </cell>
          <cell r="J210" t="str">
            <v>1228 </v>
          </cell>
        </row>
        <row r="211">
          <cell r="D211" t="str">
            <v>1334</v>
          </cell>
          <cell r="G211">
            <v>1</v>
          </cell>
          <cell r="H211" t="str">
            <v>NAFTALENO</v>
          </cell>
          <cell r="I211" t="str">
            <v>Nafteno</v>
          </cell>
          <cell r="J211" t="str">
            <v>0667 </v>
          </cell>
        </row>
        <row r="212">
          <cell r="D212" t="str">
            <v>1340</v>
          </cell>
          <cell r="G212">
            <v>1</v>
          </cell>
          <cell r="H212" t="str">
            <v>PENTASSULFETO DE FÓSFORO</v>
          </cell>
          <cell r="I212" t="str">
            <v>Diphosphorus pentasulfide; Phosphorus sulfide; Thiophosphoric anhydride</v>
          </cell>
          <cell r="J212" t="str">
            <v>1407 </v>
          </cell>
        </row>
        <row r="213">
          <cell r="D213" t="str">
            <v>1346</v>
          </cell>
          <cell r="G213">
            <v>1</v>
          </cell>
          <cell r="H213" t="str">
            <v>SILÍCIO</v>
          </cell>
          <cell r="J213" t="str">
            <v>1508 </v>
          </cell>
        </row>
        <row r="214">
          <cell r="D214" t="str">
            <v>1350</v>
          </cell>
          <cell r="G214">
            <v>1</v>
          </cell>
          <cell r="H214" t="str">
            <v>ENXOFRE</v>
          </cell>
          <cell r="I214" t="str">
            <v>Flowers of sulfur; Flour sulfur; Brimstone; Sulphur</v>
          </cell>
          <cell r="J214" t="str">
            <v>1166 </v>
          </cell>
        </row>
        <row r="215">
          <cell r="D215" t="str">
            <v>1360</v>
          </cell>
          <cell r="G215">
            <v>1</v>
          </cell>
          <cell r="H215" t="str">
            <v>FOSFORETO DE CÁLCIO</v>
          </cell>
          <cell r="J215" t="str">
            <v>1126 </v>
          </cell>
        </row>
        <row r="216">
          <cell r="D216" t="str">
            <v>1361</v>
          </cell>
          <cell r="G216">
            <v>2</v>
          </cell>
          <cell r="H216" t="str">
            <v>NEGRO DE CARBONO</v>
          </cell>
          <cell r="I216" t="str">
            <v>Negro de fumo; Furnace black; Acetylene black; Carbon soot</v>
          </cell>
          <cell r="J216" t="str">
            <v>0471 </v>
          </cell>
        </row>
        <row r="217">
          <cell r="D217" t="str">
            <v>1361</v>
          </cell>
          <cell r="G217">
            <v>2</v>
          </cell>
          <cell r="H217" t="str">
            <v>CARBONO</v>
          </cell>
          <cell r="J217" t="str">
            <v>0702 </v>
          </cell>
        </row>
        <row r="218">
          <cell r="D218" t="str">
            <v>1362</v>
          </cell>
          <cell r="G218">
            <v>1</v>
          </cell>
          <cell r="H218" t="str">
            <v>NEGRO DE CARBONO</v>
          </cell>
          <cell r="I218" t="str">
            <v>Negro de fumo; Furnace black; Acetylene black; Carbon soot</v>
          </cell>
          <cell r="J218" t="str">
            <v>0471 </v>
          </cell>
        </row>
        <row r="219">
          <cell r="D219" t="str">
            <v>1380</v>
          </cell>
          <cell r="G219">
            <v>1</v>
          </cell>
          <cell r="H219" t="str">
            <v>PENTABORANO</v>
          </cell>
          <cell r="I219" t="str">
            <v>Pentaboron nonahydride; Pentaborane(9); Nonahydropentaborane</v>
          </cell>
          <cell r="J219" t="str">
            <v>0819 </v>
          </cell>
        </row>
        <row r="220">
          <cell r="D220" t="str">
            <v>1381</v>
          </cell>
          <cell r="G220">
            <v>1</v>
          </cell>
          <cell r="H220" t="str">
            <v>FÓSFORO (AMARELO)</v>
          </cell>
          <cell r="I220" t="str">
            <v>Phosphorus tetramer; White phosphorus</v>
          </cell>
          <cell r="J220" t="str">
            <v>0628 </v>
          </cell>
        </row>
        <row r="221">
          <cell r="D221" t="str">
            <v>1382</v>
          </cell>
          <cell r="G221">
            <v>1</v>
          </cell>
          <cell r="H221" t="str">
            <v>SULFETO DE POTÁSSIO</v>
          </cell>
          <cell r="I221" t="str">
            <v>Dipotassium monosulfide; Dipotassium sulfide; Potassium monosulfide</v>
          </cell>
          <cell r="J221" t="str">
            <v>0549 </v>
          </cell>
        </row>
        <row r="222">
          <cell r="D222" t="str">
            <v>1384</v>
          </cell>
          <cell r="G222">
            <v>1</v>
          </cell>
          <cell r="H222" t="str">
            <v>DITIONITO DE SÓDIO</v>
          </cell>
          <cell r="I222" t="str">
            <v>Sodium hydrosulfite; Sodium hypodisulfite; Disodium hydrosulfite; Sodium hyposulfite</v>
          </cell>
          <cell r="J222" t="str">
            <v>1717 </v>
          </cell>
        </row>
        <row r="223">
          <cell r="D223" t="str">
            <v>1385</v>
          </cell>
          <cell r="G223">
            <v>1</v>
          </cell>
          <cell r="H223" t="str">
            <v>SULFURETO DE SÓDIO (ANIDRO)</v>
          </cell>
          <cell r="I223" t="str">
            <v>Sodium monosulfide; Sodium sulphide</v>
          </cell>
          <cell r="J223" t="str">
            <v>1047 </v>
          </cell>
        </row>
        <row r="224">
          <cell r="D224" t="str">
            <v>1396</v>
          </cell>
          <cell r="G224">
            <v>1</v>
          </cell>
          <cell r="H224" t="str">
            <v>ALUMÍNIO EM PÓ (pirófico)</v>
          </cell>
          <cell r="I224" t="str">
            <v>Pó de alumínio</v>
          </cell>
          <cell r="J224" t="str">
            <v>0988 </v>
          </cell>
        </row>
        <row r="225">
          <cell r="D225" t="str">
            <v>1397</v>
          </cell>
          <cell r="G225">
            <v>1</v>
          </cell>
          <cell r="H225" t="str">
            <v>FOSFORETO DE ALUMÍNIO</v>
          </cell>
          <cell r="I225" t="str">
            <v>Aluminum phosphide</v>
          </cell>
          <cell r="J225" t="str">
            <v>0472 </v>
          </cell>
        </row>
        <row r="226">
          <cell r="D226" t="str">
            <v>1400</v>
          </cell>
          <cell r="G226">
            <v>1</v>
          </cell>
          <cell r="H226" t="str">
            <v>BÁRIO</v>
          </cell>
          <cell r="J226" t="str">
            <v>1052 </v>
          </cell>
        </row>
        <row r="227">
          <cell r="D227" t="str">
            <v>1402</v>
          </cell>
          <cell r="G227">
            <v>1</v>
          </cell>
          <cell r="H227" t="str">
            <v>CARBONETO DE CÁLCIO</v>
          </cell>
          <cell r="I227" t="str">
            <v>Calcium acetylide; Acetylenogen</v>
          </cell>
          <cell r="J227" t="str">
            <v>0406 </v>
          </cell>
        </row>
        <row r="228">
          <cell r="D228" t="str">
            <v>1403</v>
          </cell>
          <cell r="G228">
            <v>1</v>
          </cell>
          <cell r="H228" t="str">
            <v>CIANAMIDA CÁLCICA</v>
          </cell>
          <cell r="I228" t="str">
            <v>Calcium carbimide; Cyanamide, calcium salt</v>
          </cell>
          <cell r="J228" t="str">
            <v>1639 </v>
          </cell>
        </row>
        <row r="229">
          <cell r="D229" t="str">
            <v>1414</v>
          </cell>
          <cell r="G229">
            <v>1</v>
          </cell>
          <cell r="H229" t="str">
            <v>HIDRETO DE LÍTIO</v>
          </cell>
          <cell r="I229" t="str">
            <v>Lithium monohydride</v>
          </cell>
          <cell r="J229" t="str">
            <v>0813 </v>
          </cell>
        </row>
        <row r="230">
          <cell r="D230" t="str">
            <v>1415</v>
          </cell>
          <cell r="G230">
            <v>1</v>
          </cell>
          <cell r="H230" t="str">
            <v>LÍTIO</v>
          </cell>
          <cell r="J230" t="str">
            <v>0710 </v>
          </cell>
        </row>
        <row r="231">
          <cell r="D231" t="str">
            <v>1418</v>
          </cell>
          <cell r="G231">
            <v>1</v>
          </cell>
          <cell r="H231" t="str">
            <v>MAGNÉSIO (PÓ)</v>
          </cell>
          <cell r="J231" t="str">
            <v>0289 </v>
          </cell>
        </row>
        <row r="232">
          <cell r="D232" t="str">
            <v>1426</v>
          </cell>
          <cell r="G232">
            <v>1</v>
          </cell>
          <cell r="H232" t="str">
            <v>TETRA-HIDRIDOBORATO DE SÓDIO</v>
          </cell>
          <cell r="I232" t="str">
            <v>Sodium borohydride</v>
          </cell>
          <cell r="J232" t="str">
            <v>1670 </v>
          </cell>
        </row>
        <row r="233">
          <cell r="D233" t="str">
            <v>1428</v>
          </cell>
          <cell r="G233">
            <v>1</v>
          </cell>
          <cell r="H233" t="str">
            <v>SÓDIO</v>
          </cell>
          <cell r="I233" t="str">
            <v>Natrium</v>
          </cell>
          <cell r="J233" t="str">
            <v>0717 </v>
          </cell>
        </row>
        <row r="234">
          <cell r="D234" t="str">
            <v>1431</v>
          </cell>
          <cell r="E234">
            <v>3265</v>
          </cell>
          <cell r="G234">
            <v>1</v>
          </cell>
          <cell r="H234" t="str">
            <v>METILATO DE SÓDIO</v>
          </cell>
          <cell r="I234" t="str">
            <v>Sodium methoxide; Sodium methanolate; Methanol, sodium salt; Methoxy sodium</v>
          </cell>
          <cell r="J234" t="str">
            <v>0771 </v>
          </cell>
        </row>
        <row r="235">
          <cell r="D235" t="str">
            <v>1436</v>
          </cell>
          <cell r="G235">
            <v>1</v>
          </cell>
          <cell r="H235" t="str">
            <v>PÓ DE ZINCO (pirofórico)</v>
          </cell>
          <cell r="I235" t="str">
            <v>Blue powder; Merrillite</v>
          </cell>
          <cell r="J235" t="str">
            <v>1205 </v>
          </cell>
        </row>
        <row r="236">
          <cell r="D236" t="str">
            <v>1439</v>
          </cell>
          <cell r="G236">
            <v>1</v>
          </cell>
          <cell r="H236" t="str">
            <v>DICROMATO DE AMÓNIO</v>
          </cell>
          <cell r="I236" t="str">
            <v>Diammonium dichromate (VI); Dichromic acid, diammonium salt; Ammonium bichromate</v>
          </cell>
          <cell r="J236" t="str">
            <v>1368 </v>
          </cell>
        </row>
        <row r="237">
          <cell r="D237" t="str">
            <v>1442</v>
          </cell>
          <cell r="G237">
            <v>1</v>
          </cell>
          <cell r="H237" t="str">
            <v>PERCLORATO DE AMÓNIO</v>
          </cell>
          <cell r="I237" t="str">
            <v>Perchloric acid, ammonium salt</v>
          </cell>
          <cell r="J237" t="str">
            <v>1255 </v>
          </cell>
        </row>
        <row r="238">
          <cell r="D238" t="str">
            <v>1444</v>
          </cell>
          <cell r="G238">
            <v>1</v>
          </cell>
          <cell r="H238" t="str">
            <v>PERSULFATO DE AMÓNIO</v>
          </cell>
          <cell r="I238" t="str">
            <v>Peroxydisulfuric acid, diammonium salt; Diammonium peroxydisulphate; Diammonium persulfate</v>
          </cell>
          <cell r="J238" t="str">
            <v>0632 </v>
          </cell>
        </row>
        <row r="239">
          <cell r="D239" t="str">
            <v>1445</v>
          </cell>
          <cell r="G239">
            <v>1</v>
          </cell>
          <cell r="H239" t="str">
            <v>CLORATO DE BÁRIO</v>
          </cell>
          <cell r="I239" t="str">
            <v>Chloric acid, barium salt</v>
          </cell>
          <cell r="J239" t="str">
            <v>0613 </v>
          </cell>
        </row>
        <row r="240">
          <cell r="D240" t="str">
            <v>1446</v>
          </cell>
          <cell r="G240">
            <v>1</v>
          </cell>
          <cell r="H240" t="str">
            <v>NITRATO DE BÁRIO</v>
          </cell>
          <cell r="I240" t="str">
            <v>Nitric acid, barium salt; Barium dinitrate</v>
          </cell>
          <cell r="J240" t="str">
            <v>1480 </v>
          </cell>
        </row>
        <row r="241">
          <cell r="D241" t="str">
            <v>1449</v>
          </cell>
          <cell r="G241">
            <v>1</v>
          </cell>
          <cell r="H241" t="str">
            <v>PERÓXIDO DE BÁRIO</v>
          </cell>
          <cell r="I241" t="str">
            <v>Barium dioxide; Barium superoxide</v>
          </cell>
          <cell r="J241" t="str">
            <v>0381 </v>
          </cell>
        </row>
        <row r="242">
          <cell r="D242" t="str">
            <v>1454</v>
          </cell>
          <cell r="G242">
            <v>1</v>
          </cell>
          <cell r="H242" t="str">
            <v>NITRATO DE CÁLCIO</v>
          </cell>
          <cell r="I242" t="str">
            <v>Calcium dinitrate; Calcium (II) nitrate</v>
          </cell>
          <cell r="J242" t="str">
            <v>1037 </v>
          </cell>
        </row>
        <row r="243">
          <cell r="D243" t="str">
            <v>1463</v>
          </cell>
          <cell r="G243">
            <v>1</v>
          </cell>
          <cell r="H243" t="str">
            <v>TRIÓXIDO DE CRÓMIO(VI)</v>
          </cell>
          <cell r="I243" t="str">
            <v>Chromic trioxide; Chromic acid; Chromic anhydride</v>
          </cell>
          <cell r="J243" t="str">
            <v>1194 </v>
          </cell>
        </row>
        <row r="244">
          <cell r="D244" t="str">
            <v>1467</v>
          </cell>
          <cell r="G244">
            <v>1</v>
          </cell>
          <cell r="H244" t="str">
            <v>NITRATO DE GUANIDINA</v>
          </cell>
          <cell r="I244" t="str">
            <v>Guanidine mononitrate; Guanidinium nitrate</v>
          </cell>
          <cell r="J244" t="str">
            <v>0561 </v>
          </cell>
        </row>
        <row r="245">
          <cell r="D245" t="str">
            <v>1469</v>
          </cell>
          <cell r="G245">
            <v>1</v>
          </cell>
          <cell r="H245" t="str">
            <v>NITRATO DE CHUMBO</v>
          </cell>
          <cell r="I245" t="str">
            <v>Lead (II) nitrate; Lead dinitrate; Plumbous nitrate</v>
          </cell>
          <cell r="J245" t="str">
            <v>1000 </v>
          </cell>
        </row>
        <row r="246">
          <cell r="D246" t="str">
            <v>1474</v>
          </cell>
          <cell r="G246">
            <v>1</v>
          </cell>
          <cell r="H246" t="str">
            <v>NITRATO DE MAGNÉSIO</v>
          </cell>
          <cell r="I246" t="str">
            <v>Nitric acid, magnesium salt</v>
          </cell>
          <cell r="J246" t="str">
            <v>1041 </v>
          </cell>
        </row>
        <row r="247">
          <cell r="D247" t="str">
            <v>1479</v>
          </cell>
          <cell r="G247">
            <v>1</v>
          </cell>
          <cell r="H247" t="str">
            <v>PERBORATO DE SÓDIO TETRA-HIDRATADO</v>
          </cell>
          <cell r="I247" t="str">
            <v>Perboric acid, sodium salt, tetrahydrate</v>
          </cell>
          <cell r="J247" t="str">
            <v>1046 </v>
          </cell>
        </row>
        <row r="248">
          <cell r="D248" t="str">
            <v>1484</v>
          </cell>
          <cell r="G248">
            <v>1</v>
          </cell>
          <cell r="H248" t="str">
            <v>BROMATO DE POTÁSSIO</v>
          </cell>
          <cell r="J248" t="str">
            <v>1115 </v>
          </cell>
        </row>
        <row r="249">
          <cell r="D249" t="str">
            <v>1485</v>
          </cell>
          <cell r="G249">
            <v>1</v>
          </cell>
          <cell r="H249" t="str">
            <v>CLORATO DE POTÁSSIO</v>
          </cell>
          <cell r="I249" t="str">
            <v>Potassium oxymuriate</v>
          </cell>
          <cell r="J249" t="str">
            <v>0548 </v>
          </cell>
        </row>
        <row r="250">
          <cell r="D250" t="str">
            <v>1488</v>
          </cell>
          <cell r="G250">
            <v>1</v>
          </cell>
          <cell r="H250" t="str">
            <v>NITRITO DE POTÁSSIO</v>
          </cell>
          <cell r="I250" t="str">
            <v>Nitrous acid potassium salt</v>
          </cell>
          <cell r="J250" t="str">
            <v>1069 </v>
          </cell>
        </row>
        <row r="251">
          <cell r="D251" t="str">
            <v>1489</v>
          </cell>
          <cell r="G251">
            <v>1</v>
          </cell>
          <cell r="H251" t="str">
            <v>PERCLORATO DE POTÁSSIO</v>
          </cell>
          <cell r="I251" t="str">
            <v>Peroidin; Potassium hyperchlorate; Perchloric acid, potassium salt</v>
          </cell>
          <cell r="J251" t="str">
            <v>0714 </v>
          </cell>
        </row>
        <row r="252">
          <cell r="D252" t="str">
            <v>1490</v>
          </cell>
          <cell r="G252">
            <v>1</v>
          </cell>
          <cell r="H252" t="str">
            <v>PERMANGANATO DE POTÁSSIO</v>
          </cell>
          <cell r="I252" t="str">
            <v>Permanganic acid potassium salt</v>
          </cell>
          <cell r="J252" t="str">
            <v>0672 </v>
          </cell>
        </row>
        <row r="253">
          <cell r="D253" t="str">
            <v>1492</v>
          </cell>
          <cell r="G253">
            <v>1</v>
          </cell>
          <cell r="H253" t="str">
            <v>PERSULFATO DE POTÁSSIO</v>
          </cell>
          <cell r="I253" t="str">
            <v>Peroxydisulfuric acid, dipotassium salt; Potassium peroxydisulfate</v>
          </cell>
          <cell r="J253" t="str">
            <v>1133 </v>
          </cell>
        </row>
        <row r="254">
          <cell r="D254" t="str">
            <v>1493</v>
          </cell>
          <cell r="G254">
            <v>1</v>
          </cell>
          <cell r="H254" t="str">
            <v>NITRATO DE PRATA</v>
          </cell>
          <cell r="J254" t="str">
            <v>1116 </v>
          </cell>
        </row>
        <row r="255">
          <cell r="D255" t="str">
            <v>1494</v>
          </cell>
          <cell r="G255">
            <v>1</v>
          </cell>
          <cell r="H255" t="str">
            <v>BROMATO DE SÓDIO</v>
          </cell>
          <cell r="I255" t="str">
            <v>Bromic acid, sodium salt</v>
          </cell>
          <cell r="J255" t="str">
            <v>0196 </v>
          </cell>
        </row>
        <row r="256">
          <cell r="D256" t="str">
            <v>1495</v>
          </cell>
          <cell r="G256">
            <v>1</v>
          </cell>
          <cell r="H256" t="str">
            <v>CLORATO DE SÓDIO</v>
          </cell>
          <cell r="I256" t="str">
            <v>Chloric acid, sodium salt</v>
          </cell>
          <cell r="J256" t="str">
            <v>1117 </v>
          </cell>
        </row>
        <row r="257">
          <cell r="D257" t="str">
            <v>1496</v>
          </cell>
          <cell r="G257">
            <v>1</v>
          </cell>
          <cell r="H257" t="str">
            <v>CLORITO DE SÓDIO</v>
          </cell>
          <cell r="I257" t="str">
            <v>Chlorous acid, sodium salt</v>
          </cell>
          <cell r="J257" t="str">
            <v>1045 </v>
          </cell>
        </row>
        <row r="258">
          <cell r="D258" t="str">
            <v>1498</v>
          </cell>
          <cell r="G258">
            <v>1</v>
          </cell>
          <cell r="H258" t="str">
            <v>NITRATO DE SÓDIO</v>
          </cell>
          <cell r="I258" t="str">
            <v>Chile saltpete</v>
          </cell>
          <cell r="J258" t="str">
            <v>0185 </v>
          </cell>
        </row>
        <row r="259">
          <cell r="D259" t="str">
            <v>1500</v>
          </cell>
          <cell r="G259">
            <v>1</v>
          </cell>
          <cell r="H259" t="str">
            <v>NITRITO DE SÓDIO</v>
          </cell>
          <cell r="I259" t="str">
            <v>Nitrous acid, sodium salt</v>
          </cell>
          <cell r="J259" t="str">
            <v>1120 </v>
          </cell>
        </row>
        <row r="260">
          <cell r="D260" t="str">
            <v>1504</v>
          </cell>
          <cell r="G260">
            <v>1</v>
          </cell>
          <cell r="H260" t="str">
            <v>PERÓXIDO DE SÓDIO</v>
          </cell>
          <cell r="I260" t="str">
            <v>Sodium dioxide; Sodium superoxide; Disodium peroxide</v>
          </cell>
          <cell r="J260" t="str">
            <v>1606 </v>
          </cell>
        </row>
        <row r="261">
          <cell r="D261" t="str">
            <v>1505</v>
          </cell>
          <cell r="G261">
            <v>2</v>
          </cell>
          <cell r="H261" t="str">
            <v>PERCLORATO DE SÓDIO</v>
          </cell>
          <cell r="I261" t="str">
            <v>Perchloric acid, sodium salt; Inenat</v>
          </cell>
          <cell r="J261" t="str">
            <v>0715 </v>
          </cell>
        </row>
        <row r="262">
          <cell r="D262" t="str">
            <v>1505</v>
          </cell>
          <cell r="G262">
            <v>2</v>
          </cell>
          <cell r="H262" t="str">
            <v>PERSULFATO DE SÓDIO</v>
          </cell>
          <cell r="I262" t="str">
            <v>Peroxydisulfuric acid, disodium salt</v>
          </cell>
          <cell r="J262" t="str">
            <v>1136 </v>
          </cell>
        </row>
        <row r="263">
          <cell r="D263" t="str">
            <v>1510</v>
          </cell>
          <cell r="G263">
            <v>1</v>
          </cell>
          <cell r="H263" t="str">
            <v>TETRANITROMETANO</v>
          </cell>
          <cell r="J263" t="str">
            <v>1468 </v>
          </cell>
        </row>
        <row r="264">
          <cell r="D264" t="str">
            <v>1514</v>
          </cell>
          <cell r="G264">
            <v>1</v>
          </cell>
          <cell r="H264" t="str">
            <v>NITRATO DE ZINCO</v>
          </cell>
          <cell r="I264" t="str">
            <v>Zinc dinitrate; Nitric acid, zinc salt</v>
          </cell>
          <cell r="J264" t="str">
            <v>1206 </v>
          </cell>
        </row>
        <row r="265">
          <cell r="D265" t="str">
            <v>1541</v>
          </cell>
          <cell r="G265">
            <v>1</v>
          </cell>
          <cell r="H265" t="str">
            <v>ACETONA CIANIDRINA</v>
          </cell>
          <cell r="I265" t="str">
            <v>2-Hydroxy-2-methyl propionitrile; 2-Methyl-lactonitrile; 2-Cyanopropan-2-ol; p-Hydroxyisobutyronitrile</v>
          </cell>
          <cell r="J265" t="str">
            <v>0611 </v>
          </cell>
        </row>
        <row r="266">
          <cell r="D266" t="str">
            <v>1544</v>
          </cell>
          <cell r="G266">
            <v>2</v>
          </cell>
          <cell r="H266" t="str">
            <v>CAFEÍNA</v>
          </cell>
          <cell r="I266" t="str">
            <v>1,3,7-Trimethylxanthine; 3,7-Dihydro-1,3,7-trimethyl-1H-purine-2,6-dione; Methyltheobromine; Methyltheophylline</v>
          </cell>
          <cell r="J266" t="str">
            <v>0405 </v>
          </cell>
        </row>
        <row r="267">
          <cell r="D267" t="str">
            <v>1544</v>
          </cell>
          <cell r="G267">
            <v>2</v>
          </cell>
          <cell r="H267" t="str">
            <v>TEOFILINA</v>
          </cell>
          <cell r="I267" t="str">
            <v>3,7-Dihydro-1,3-dimethyl-1H-purine-2,6-dione; 1,3-Dimethylxanthine</v>
          </cell>
          <cell r="J267" t="str">
            <v>0678 </v>
          </cell>
        </row>
        <row r="268">
          <cell r="D268" t="str">
            <v>1545</v>
          </cell>
          <cell r="G268">
            <v>1</v>
          </cell>
          <cell r="H268" t="str">
            <v>ISOTIOCIANATO DE ALILO</v>
          </cell>
          <cell r="I268" t="str">
            <v>Allyl isosulfocyanate; 2-Propenyl isothiocyanate; 3-Isothiocyanato-1-propene; Mustard oil</v>
          </cell>
          <cell r="J268" t="str">
            <v>0372 </v>
          </cell>
        </row>
        <row r="269">
          <cell r="D269" t="str">
            <v>1546</v>
          </cell>
          <cell r="G269">
            <v>1</v>
          </cell>
          <cell r="H269" t="str">
            <v>ARSENIATO DE HIDROGÉNIO DIAMÓNICO</v>
          </cell>
          <cell r="I269" t="str">
            <v>Arsenic acid, diammonium salt; Ammonium arsenate</v>
          </cell>
          <cell r="J269" t="str">
            <v>1207 </v>
          </cell>
        </row>
        <row r="270">
          <cell r="D270" t="str">
            <v>1547</v>
          </cell>
          <cell r="G270">
            <v>1</v>
          </cell>
          <cell r="H270" t="str">
            <v>ANILINA</v>
          </cell>
          <cell r="I270" t="str">
            <v>Aminobenzeno; Aminobenzene; Benzeneamine; Phenylamine</v>
          </cell>
          <cell r="J270" t="str">
            <v>0011 </v>
          </cell>
        </row>
        <row r="271">
          <cell r="D271" t="str">
            <v>1548</v>
          </cell>
          <cell r="G271">
            <v>1</v>
          </cell>
          <cell r="H271" t="str">
            <v>CLORIDRATO DE ANILINA</v>
          </cell>
          <cell r="I271" t="str">
            <v>Benzenamine hydrochloride; Anilinium chloride; Aniline salt</v>
          </cell>
          <cell r="J271" t="str">
            <v>1013 </v>
          </cell>
        </row>
        <row r="272">
          <cell r="D272" t="str">
            <v>1549</v>
          </cell>
          <cell r="G272">
            <v>1</v>
          </cell>
          <cell r="H272" t="str">
            <v>TRIÓXIDO DE ANTIMÓNIO</v>
          </cell>
          <cell r="I272" t="str">
            <v>Antimony sesquioxide; Antimony(III) oxide; Antimony white; Flowers of antimony; CI 77052; C.I. Pigment White 11</v>
          </cell>
          <cell r="J272" t="str">
            <v>0012 </v>
          </cell>
        </row>
        <row r="273">
          <cell r="D273" t="str">
            <v>1553</v>
          </cell>
          <cell r="G273">
            <v>1</v>
          </cell>
          <cell r="H273" t="str">
            <v>ÁCIDO ARSÉNICO (80% em água)</v>
          </cell>
          <cell r="I273" t="str">
            <v>Arsenic acid hemihydrate; ortho-Arsenic acid solution</v>
          </cell>
          <cell r="J273" t="str">
            <v>1625 </v>
          </cell>
        </row>
        <row r="274">
          <cell r="D274" t="str">
            <v>1557</v>
          </cell>
          <cell r="G274">
            <v>2</v>
          </cell>
          <cell r="H274" t="str">
            <v>ARSENIATO DE COBRE (II)</v>
          </cell>
          <cell r="I274" t="str">
            <v>Ortoarsenato de cobre (II); Ácido arsénico, sal de cobre; Copper arsenate</v>
          </cell>
          <cell r="J274" t="str">
            <v>0648 </v>
          </cell>
        </row>
        <row r="275">
          <cell r="D275" t="str">
            <v>1557</v>
          </cell>
          <cell r="G275">
            <v>2</v>
          </cell>
          <cell r="H275" t="str">
            <v>ÁCIDO METILARSÓNICO</v>
          </cell>
          <cell r="I275" t="str">
            <v>Methanearsonic acid; Monomethylarsinic acid; MMA; Monomethylarsonate</v>
          </cell>
          <cell r="J275" t="str">
            <v>0755 </v>
          </cell>
        </row>
        <row r="276">
          <cell r="D276" t="str">
            <v>1558</v>
          </cell>
          <cell r="G276">
            <v>1</v>
          </cell>
          <cell r="H276" t="str">
            <v>ARSÉNIO</v>
          </cell>
          <cell r="I276" t="str">
            <v>Grey arsenic</v>
          </cell>
          <cell r="J276" t="str">
            <v>0013 </v>
          </cell>
        </row>
        <row r="277">
          <cell r="D277" t="str">
            <v>1559</v>
          </cell>
          <cell r="G277">
            <v>1</v>
          </cell>
          <cell r="H277" t="str">
            <v>PENTÓXIDO DE ARSÊNIO</v>
          </cell>
          <cell r="I277" t="str">
            <v>Arsenic (V) oxide; Arsenic acid anhydride; Arsenic anhydride; Diarsenic pentoxide</v>
          </cell>
          <cell r="J277" t="str">
            <v>0377 </v>
          </cell>
        </row>
        <row r="278">
          <cell r="D278" t="str">
            <v>1561</v>
          </cell>
          <cell r="G278">
            <v>1</v>
          </cell>
          <cell r="H278" t="str">
            <v>TRIÓXIDO DE ARSÊNIO</v>
          </cell>
          <cell r="I278" t="str">
            <v>Arsenic(III)oxide; Arsenous oxide anhydride; White arsenic; Arsenous acid anhydride; Diarsenic trioxide</v>
          </cell>
          <cell r="J278" t="str">
            <v>0378 </v>
          </cell>
        </row>
        <row r="279">
          <cell r="D279" t="str">
            <v>1564</v>
          </cell>
          <cell r="G279">
            <v>4</v>
          </cell>
          <cell r="H279" t="str">
            <v>CLORETO DE BÁRIO</v>
          </cell>
          <cell r="J279" t="str">
            <v>0614 </v>
          </cell>
        </row>
        <row r="280">
          <cell r="D280" t="str">
            <v>1564</v>
          </cell>
          <cell r="G280">
            <v>4</v>
          </cell>
          <cell r="H280" t="str">
            <v>CLORETO DE BÁRIO, DI-HIDRATADO</v>
          </cell>
          <cell r="J280" t="str">
            <v>0615 </v>
          </cell>
        </row>
        <row r="281">
          <cell r="D281" t="str">
            <v>1564</v>
          </cell>
          <cell r="G281">
            <v>4</v>
          </cell>
          <cell r="H281" t="str">
            <v>CARBONATO DE BÁRIO</v>
          </cell>
          <cell r="I281" t="str">
            <v>Carbonic acid, barium salt (1:1)</v>
          </cell>
          <cell r="J281" t="str">
            <v>0777 </v>
          </cell>
        </row>
        <row r="282">
          <cell r="D282" t="str">
            <v>1564</v>
          </cell>
          <cell r="G282">
            <v>4</v>
          </cell>
          <cell r="H282" t="str">
            <v>ACETATO DE BÁRIO</v>
          </cell>
          <cell r="I282" t="str">
            <v>Dibarium diacetate; Acetic acid, barium salt</v>
          </cell>
          <cell r="J282" t="str">
            <v>1073 </v>
          </cell>
        </row>
        <row r="283">
          <cell r="D283" t="str">
            <v>1566</v>
          </cell>
          <cell r="G283">
            <v>5</v>
          </cell>
          <cell r="H283" t="str">
            <v>ÓXIDO DE BERÍLIO</v>
          </cell>
          <cell r="I283" t="str">
            <v>Beryllium monoxide; Beryllia</v>
          </cell>
          <cell r="J283" t="str">
            <v>1325 </v>
          </cell>
        </row>
        <row r="284">
          <cell r="D284" t="str">
            <v>1566</v>
          </cell>
          <cell r="G284">
            <v>5</v>
          </cell>
          <cell r="H284" t="str">
            <v>SULFATO DE BERÍLIO</v>
          </cell>
          <cell r="I284" t="str">
            <v>Beryllium sulphate</v>
          </cell>
          <cell r="J284" t="str">
            <v>1351 </v>
          </cell>
        </row>
        <row r="285">
          <cell r="D285" t="str">
            <v>1566</v>
          </cell>
          <cell r="G285">
            <v>5</v>
          </cell>
          <cell r="H285" t="str">
            <v>CARBONATO DE BERÍLIO</v>
          </cell>
          <cell r="I285" t="str">
            <v>Beryllium carbonate, basic; Beryllium carbonate hydroxide (3:2:2)</v>
          </cell>
          <cell r="J285" t="str">
            <v>1353 </v>
          </cell>
        </row>
        <row r="286">
          <cell r="D286" t="str">
            <v>1566</v>
          </cell>
          <cell r="G286">
            <v>5</v>
          </cell>
          <cell r="H286" t="str">
            <v>CLORETO DE BERÍLIO</v>
          </cell>
          <cell r="J286" t="str">
            <v>1354 </v>
          </cell>
        </row>
        <row r="287">
          <cell r="D287" t="str">
            <v>1566</v>
          </cell>
          <cell r="G287">
            <v>5</v>
          </cell>
          <cell r="H287" t="str">
            <v>FLUORETO DE BERÍLIO</v>
          </cell>
          <cell r="I287" t="str">
            <v>Beryllium difluoride</v>
          </cell>
          <cell r="J287" t="str">
            <v>1355 </v>
          </cell>
        </row>
        <row r="288">
          <cell r="D288" t="str">
            <v>1567</v>
          </cell>
          <cell r="G288">
            <v>1</v>
          </cell>
          <cell r="H288" t="str">
            <v>BERÍLIO</v>
          </cell>
          <cell r="I288" t="str">
            <v>Glucinium</v>
          </cell>
          <cell r="J288" t="str">
            <v>0226 </v>
          </cell>
        </row>
        <row r="289">
          <cell r="D289" t="str">
            <v>1569</v>
          </cell>
          <cell r="G289">
            <v>1</v>
          </cell>
          <cell r="H289" t="str">
            <v>BROMOACETONA</v>
          </cell>
          <cell r="I289" t="str">
            <v>Bromo-2-propanone; Acetyl methyl bromide</v>
          </cell>
          <cell r="J289" t="str">
            <v>1074 </v>
          </cell>
        </row>
        <row r="290">
          <cell r="D290" t="str">
            <v>1570</v>
          </cell>
          <cell r="G290">
            <v>1</v>
          </cell>
          <cell r="H290" t="str">
            <v>BRUCINA, ANIDRA</v>
          </cell>
          <cell r="I290" t="str">
            <v>10,11-Dimethoxystrychnine; 2,3-Dimethoxystrychnidin-10-one; 2,3-Dimethylstrychnine; Dimethoxystrychnine</v>
          </cell>
          <cell r="J290" t="str">
            <v>1017 </v>
          </cell>
        </row>
        <row r="291">
          <cell r="D291" t="str">
            <v>1573</v>
          </cell>
          <cell r="G291">
            <v>1</v>
          </cell>
          <cell r="H291" t="str">
            <v>ARSENIATO DE CÁLCIO</v>
          </cell>
          <cell r="I291" t="str">
            <v>Tricalcium arsenate; Calcium ortho-arsenate</v>
          </cell>
          <cell r="J291" t="str">
            <v>0765 </v>
          </cell>
        </row>
        <row r="292">
          <cell r="D292" t="str">
            <v>1575</v>
          </cell>
          <cell r="G292">
            <v>1</v>
          </cell>
          <cell r="H292" t="str">
            <v>CIANETO DE CÁLCIO</v>
          </cell>
          <cell r="I292" t="str">
            <v>Calcyanide; Calcyan</v>
          </cell>
          <cell r="J292" t="str">
            <v>0407 </v>
          </cell>
        </row>
        <row r="293">
          <cell r="D293" t="str">
            <v>1578</v>
          </cell>
          <cell r="G293">
            <v>8</v>
          </cell>
          <cell r="H293" t="str">
            <v>2-CLORO-1-NITROBENZENO</v>
          </cell>
          <cell r="I293" t="str">
            <v>o-Chloronitrobenzene; o-Nitrochlorobenzene; 1-Chloro-2-nitrobenzene</v>
          </cell>
          <cell r="J293" t="str">
            <v>0028 </v>
          </cell>
        </row>
        <row r="294">
          <cell r="D294" t="str">
            <v>1578</v>
          </cell>
          <cell r="G294">
            <v>8</v>
          </cell>
          <cell r="H294" t="str">
            <v>2,3-DICLORO-1-NITROBENZENO</v>
          </cell>
          <cell r="I294" t="str">
            <v>2,3-Dichloronitrobenzene; 1,2-Dichloro-3-nitrobenzene; 1-Nitro-2,3-dichlorobenzene</v>
          </cell>
          <cell r="J294" t="str">
            <v>0251 </v>
          </cell>
        </row>
        <row r="295">
          <cell r="D295" t="str">
            <v>1578</v>
          </cell>
          <cell r="G295">
            <v>8</v>
          </cell>
          <cell r="H295" t="str">
            <v>1,3-DICLORO-4-NITROBENZENO</v>
          </cell>
          <cell r="I295" t="str">
            <v>2,4-Dichloro-1-nitrobenzene; 2,4-Dichloronitrobenzene; 4-Nitro-1,3-dichlorobenzene</v>
          </cell>
          <cell r="J295" t="str">
            <v>0252 </v>
          </cell>
        </row>
        <row r="296">
          <cell r="D296" t="str">
            <v>1578</v>
          </cell>
          <cell r="G296">
            <v>8</v>
          </cell>
          <cell r="H296" t="str">
            <v>1,3-DICLORO-2-NITROBENZENO</v>
          </cell>
          <cell r="I296" t="str">
            <v>2,6-Dichloronitrobenzene; 1,3-Dichloro-2-nitro-benzene; 2,6-Dichloro-1-nitrobenzene</v>
          </cell>
          <cell r="J296" t="str">
            <v>0253 </v>
          </cell>
        </row>
        <row r="297">
          <cell r="D297" t="str">
            <v>1578</v>
          </cell>
          <cell r="G297">
            <v>8</v>
          </cell>
          <cell r="H297" t="str">
            <v>1,2-DICLORO-4-NITROBENZENO</v>
          </cell>
          <cell r="I297" t="str">
            <v>3,4-Dichloronitrobenzene; 3,4-Dichloro-1-nitrobenzene; 1-Nitro-3,4-dichlorobenzene</v>
          </cell>
          <cell r="J297" t="str">
            <v>0254 </v>
          </cell>
        </row>
        <row r="298">
          <cell r="D298" t="str">
            <v>1578</v>
          </cell>
          <cell r="G298">
            <v>8</v>
          </cell>
          <cell r="H298" t="str">
            <v>p-NITROCLOROBENZENO</v>
          </cell>
          <cell r="I298" t="str">
            <v>1-Chloro-4-nitrobenzene; PCNB; PNCB</v>
          </cell>
          <cell r="J298" t="str">
            <v>0846 </v>
          </cell>
        </row>
        <row r="299">
          <cell r="D299" t="str">
            <v>1578</v>
          </cell>
          <cell r="G299">
            <v>8</v>
          </cell>
          <cell r="H299" t="str">
            <v>1,4-DICLORO-2-NITROBENZENO</v>
          </cell>
          <cell r="I299" t="str">
            <v>2,5-Dichloronitrobenzene; 1-Nitro-2,5-dichlorobenzene; Nitro-p-dichlorobenzene</v>
          </cell>
          <cell r="J299" t="str">
            <v>1618 </v>
          </cell>
        </row>
        <row r="300">
          <cell r="D300" t="str">
            <v>1578</v>
          </cell>
          <cell r="G300">
            <v>8</v>
          </cell>
          <cell r="H300" t="str">
            <v>1-CLORO-3-NITROBENZENO</v>
          </cell>
          <cell r="I300" t="str">
            <v>Benzene, 1-chloro-3-nitro-; m-Chloronitrobenzene</v>
          </cell>
          <cell r="J300" t="str">
            <v>1633 </v>
          </cell>
        </row>
        <row r="301">
          <cell r="D301" t="str">
            <v>1580</v>
          </cell>
          <cell r="G301">
            <v>1</v>
          </cell>
          <cell r="H301" t="str">
            <v>TRICLORONITROMETANO</v>
          </cell>
          <cell r="I301" t="str">
            <v>Chloropicrin; Nitrochloroform; Nitrotrichloromethane</v>
          </cell>
          <cell r="J301" t="str">
            <v>0750 </v>
          </cell>
        </row>
        <row r="302">
          <cell r="D302" t="str">
            <v>1586</v>
          </cell>
          <cell r="G302">
            <v>1</v>
          </cell>
          <cell r="H302" t="str">
            <v>ARSENITO DE COBRE (II)</v>
          </cell>
          <cell r="I302" t="str">
            <v>Copper orthoarsenite; Arsenious acid, copper (II) salt; Cupric arsenite</v>
          </cell>
          <cell r="J302" t="str">
            <v>1211 </v>
          </cell>
        </row>
        <row r="303">
          <cell r="D303" t="str">
            <v>1588</v>
          </cell>
          <cell r="G303">
            <v>1</v>
          </cell>
          <cell r="H303" t="str">
            <v>CIANETO DE IODO</v>
          </cell>
          <cell r="I303" t="str">
            <v>Iodeto de cianogénio</v>
          </cell>
          <cell r="J303" t="str">
            <v>0662 </v>
          </cell>
        </row>
        <row r="304">
          <cell r="D304" t="str">
            <v>1589</v>
          </cell>
          <cell r="G304">
            <v>1</v>
          </cell>
          <cell r="H304" t="str">
            <v>CLORETO DE CIANOGÉNIO</v>
          </cell>
          <cell r="I304" t="str">
            <v>Chlorine cyanide; Chlorocyanide; Chlorocyanogen</v>
          </cell>
          <cell r="J304" t="str">
            <v>1053 </v>
          </cell>
        </row>
        <row r="305">
          <cell r="D305" t="str">
            <v>1590</v>
          </cell>
          <cell r="G305">
            <v>5</v>
          </cell>
          <cell r="H305" t="str">
            <v>2,3-DICLOROANILINA</v>
          </cell>
          <cell r="I305" t="str">
            <v>2,3-Dichlorobenzenamine</v>
          </cell>
          <cell r="J305" t="str">
            <v>0140 </v>
          </cell>
        </row>
        <row r="306">
          <cell r="D306" t="str">
            <v>1590</v>
          </cell>
          <cell r="G306">
            <v>5</v>
          </cell>
          <cell r="H306" t="str">
            <v>2,4-DICLOROANILINA</v>
          </cell>
          <cell r="I306" t="str">
            <v>Aniline, 2,4-dichloro-; 1-Amino-2,4-dichlorobenzene; 2,4-Dichlorobenzenamine</v>
          </cell>
          <cell r="J306" t="str">
            <v>0141 </v>
          </cell>
        </row>
        <row r="307">
          <cell r="D307" t="str">
            <v>1590</v>
          </cell>
          <cell r="G307">
            <v>5</v>
          </cell>
          <cell r="H307" t="str">
            <v>2,5-DICLOROANILINA</v>
          </cell>
          <cell r="I307" t="str">
            <v>p-Dichloroaniline; 1-Amino-2,5-dichlorobenzene; 2,5-Dichlorobenzenamine</v>
          </cell>
          <cell r="J307" t="str">
            <v>0142 </v>
          </cell>
        </row>
        <row r="308">
          <cell r="D308" t="str">
            <v>1590</v>
          </cell>
          <cell r="G308">
            <v>5</v>
          </cell>
          <cell r="H308" t="str">
            <v>2,6-DICLOROANILINA</v>
          </cell>
          <cell r="I308" t="str">
            <v>2,6-Dichlorobenzenamine</v>
          </cell>
          <cell r="J308" t="str">
            <v>0143 </v>
          </cell>
        </row>
        <row r="309">
          <cell r="D309" t="str">
            <v>1590</v>
          </cell>
          <cell r="G309">
            <v>5</v>
          </cell>
          <cell r="H309" t="str">
            <v>3,4-DICLOROANILINA</v>
          </cell>
          <cell r="I309" t="str">
            <v>1-Amino-3,4-dichlorobenzene; 3,4-Dichlorobenzenamine</v>
          </cell>
          <cell r="J309" t="str">
            <v>0144 </v>
          </cell>
        </row>
        <row r="310">
          <cell r="D310" t="str">
            <v>1591</v>
          </cell>
          <cell r="G310">
            <v>1</v>
          </cell>
          <cell r="H310" t="str">
            <v>1,2-DICLOROBENZENO</v>
          </cell>
          <cell r="I310" t="str">
            <v>ortho-Dichlorobenzene</v>
          </cell>
          <cell r="J310" t="str">
            <v>1066 </v>
          </cell>
        </row>
        <row r="311">
          <cell r="D311" t="str">
            <v>1593</v>
          </cell>
          <cell r="G311">
            <v>1</v>
          </cell>
          <cell r="H311" t="str">
            <v>DICLOROMETANO</v>
          </cell>
          <cell r="I311" t="str">
            <v>Methylene chloride; DCM</v>
          </cell>
          <cell r="J311" t="str">
            <v>0058 </v>
          </cell>
        </row>
        <row r="312">
          <cell r="D312" t="str">
            <v>1594</v>
          </cell>
          <cell r="G312">
            <v>1</v>
          </cell>
          <cell r="H312" t="str">
            <v>SULFATO DE DIETILO</v>
          </cell>
          <cell r="I312" t="str">
            <v>Sulfuric acid diethyl ester; DES</v>
          </cell>
          <cell r="J312" t="str">
            <v>0570 </v>
          </cell>
        </row>
        <row r="313">
          <cell r="D313" t="str">
            <v>1595</v>
          </cell>
          <cell r="G313">
            <v>1</v>
          </cell>
          <cell r="H313" t="str">
            <v>SULFATO DE DIMETILO</v>
          </cell>
          <cell r="I313" t="str">
            <v>Sulfuric acid dimethyl ester; Dimethyl monosulfate; DMS</v>
          </cell>
          <cell r="J313" t="str">
            <v>0148 </v>
          </cell>
        </row>
        <row r="314">
          <cell r="D314" t="str">
            <v>1596</v>
          </cell>
          <cell r="G314">
            <v>1</v>
          </cell>
          <cell r="H314" t="str">
            <v>2,4-DINITROANILINA</v>
          </cell>
          <cell r="I314" t="str">
            <v>2,4-Dinitrobenzenamine; 2,4-Dinitrophenylamine; 1-Amino-2,4-dinitrobenzene</v>
          </cell>
          <cell r="J314" t="str">
            <v>1107 </v>
          </cell>
        </row>
        <row r="315">
          <cell r="D315" t="str">
            <v>1598</v>
          </cell>
          <cell r="G315">
            <v>1</v>
          </cell>
          <cell r="H315" t="str">
            <v>DINITRO-o-CRESOL</v>
          </cell>
          <cell r="I315" t="str">
            <v>4,6-Dinitro-ortho-cresol; 2-Methyl-4,6-dinitrophenol; DNOC; 2,4-Dinitro-ortho-cresol</v>
          </cell>
          <cell r="J315" t="str">
            <v>0462 </v>
          </cell>
        </row>
        <row r="316">
          <cell r="D316" t="str">
            <v>1604</v>
          </cell>
          <cell r="G316">
            <v>1</v>
          </cell>
          <cell r="H316" t="str">
            <v>ETILENEDIAMINA</v>
          </cell>
          <cell r="I316" t="str">
            <v>1,2-Ethanediamine; Dimethylenediamine; 1,2-Diaminoethane</v>
          </cell>
          <cell r="J316" t="str">
            <v>0269 </v>
          </cell>
        </row>
        <row r="317">
          <cell r="D317" t="str">
            <v>1605</v>
          </cell>
          <cell r="G317">
            <v>1</v>
          </cell>
          <cell r="H317" t="str">
            <v>DIBROMETO DE ETILENO</v>
          </cell>
          <cell r="I317" t="str">
            <v>1,2-Dibromoethane; EDB</v>
          </cell>
          <cell r="J317" t="str">
            <v>0045 </v>
          </cell>
        </row>
        <row r="318">
          <cell r="D318" t="str">
            <v>1607</v>
          </cell>
          <cell r="G318">
            <v>1</v>
          </cell>
          <cell r="H318" t="str">
            <v>o-ARSENITO DE FERRO (III), PENTAHIDRATADO</v>
          </cell>
          <cell r="I318" t="str">
            <v>Ferric arsenite</v>
          </cell>
          <cell r="J318" t="str">
            <v>1241 </v>
          </cell>
        </row>
        <row r="319">
          <cell r="D319" t="str">
            <v>1616</v>
          </cell>
          <cell r="G319">
            <v>1</v>
          </cell>
          <cell r="H319" t="str">
            <v>ACETATO DE CHUMBO (ANIDRO)</v>
          </cell>
          <cell r="I319" t="str">
            <v>Diacetado de chumbo; Acetado de chumbo</v>
          </cell>
          <cell r="J319" t="str">
            <v>0910 </v>
          </cell>
        </row>
        <row r="320">
          <cell r="D320" t="str">
            <v>1617</v>
          </cell>
          <cell r="G320">
            <v>1</v>
          </cell>
          <cell r="H320" t="str">
            <v>ARSENIATO DE CHUMBO</v>
          </cell>
          <cell r="I320" t="str">
            <v>Lead hydrogen arsenate; Arsenic acid, lead salt; Acid lead arsenate; Dibasic lead arsenate</v>
          </cell>
          <cell r="J320" t="str">
            <v>0911 </v>
          </cell>
        </row>
        <row r="321">
          <cell r="D321" t="str">
            <v>1618</v>
          </cell>
          <cell r="G321">
            <v>1</v>
          </cell>
          <cell r="H321" t="str">
            <v>ARSENITO DE CHUMBO (II)</v>
          </cell>
          <cell r="I321" t="str">
            <v>Lead arsenite; Lead metaarsenite; Arsenious acid lead salt</v>
          </cell>
          <cell r="J321" t="str">
            <v>1212 </v>
          </cell>
        </row>
        <row r="322">
          <cell r="D322" t="str">
            <v>1622</v>
          </cell>
          <cell r="G322">
            <v>1</v>
          </cell>
          <cell r="H322" t="str">
            <v>ARSENIATO DE MAGNÉSIO</v>
          </cell>
          <cell r="I322" t="str">
            <v>Magnesium o-arsenate; Trimagnesium arsenate</v>
          </cell>
          <cell r="J322" t="str">
            <v>1209 </v>
          </cell>
        </row>
        <row r="323">
          <cell r="D323" t="str">
            <v>1624</v>
          </cell>
          <cell r="G323">
            <v>1</v>
          </cell>
          <cell r="H323" t="str">
            <v>CLORETO DE MERCÚRIO</v>
          </cell>
          <cell r="I323" t="str">
            <v>Mercury dichloride; Mercury (II) chloride</v>
          </cell>
          <cell r="J323" t="str">
            <v>0979 </v>
          </cell>
        </row>
        <row r="324">
          <cell r="D324" t="str">
            <v>1625</v>
          </cell>
          <cell r="G324">
            <v>1</v>
          </cell>
          <cell r="H324" t="str">
            <v>NITRATO DE MERCÚRIO</v>
          </cell>
          <cell r="I324" t="str">
            <v>Mercury (II) nitrate; Mercury dinitrate</v>
          </cell>
          <cell r="J324" t="str">
            <v>0980 </v>
          </cell>
        </row>
        <row r="325">
          <cell r="D325" t="str">
            <v>1629</v>
          </cell>
          <cell r="G325">
            <v>1</v>
          </cell>
          <cell r="H325" t="str">
            <v>ACETATO DE MERCÚRIO</v>
          </cell>
          <cell r="I325" t="str">
            <v>Acetic acid, mercury(2+) salt; Mercury di(acetate)</v>
          </cell>
          <cell r="J325" t="str">
            <v>0978 </v>
          </cell>
        </row>
        <row r="326">
          <cell r="D326" t="str">
            <v>1641</v>
          </cell>
          <cell r="G326">
            <v>1</v>
          </cell>
          <cell r="H326" t="str">
            <v>OXIDO DE MERCÚRIO</v>
          </cell>
          <cell r="I326" t="str">
            <v>Mercury (II) oxide</v>
          </cell>
          <cell r="J326" t="str">
            <v>0981 </v>
          </cell>
        </row>
        <row r="327">
          <cell r="D327" t="str">
            <v>1645</v>
          </cell>
          <cell r="G327">
            <v>1</v>
          </cell>
          <cell r="H327" t="str">
            <v>SULFATO DE MERCÚRIO</v>
          </cell>
          <cell r="I327" t="str">
            <v>Mercury(II) sulfate; Mercuric bisulfate</v>
          </cell>
          <cell r="J327" t="str">
            <v>0982 </v>
          </cell>
        </row>
        <row r="328">
          <cell r="D328" t="str">
            <v>1648</v>
          </cell>
          <cell r="G328">
            <v>1</v>
          </cell>
          <cell r="H328" t="str">
            <v>ACETONITRILO</v>
          </cell>
          <cell r="I328" t="str">
            <v>Methyl cyanide; Cyanomethane; Ethanenitrile; Methanecarbonitrile</v>
          </cell>
          <cell r="J328" t="str">
            <v>0088 </v>
          </cell>
        </row>
        <row r="329">
          <cell r="D329" t="str">
            <v>1649</v>
          </cell>
          <cell r="G329">
            <v>1</v>
          </cell>
          <cell r="H329" t="str">
            <v>TETRAMETILCHUMBO</v>
          </cell>
          <cell r="I329" t="str">
            <v>Tetramethyl plumbane</v>
          </cell>
          <cell r="J329" t="str">
            <v>0200 </v>
          </cell>
        </row>
        <row r="330">
          <cell r="D330" t="str">
            <v>1650</v>
          </cell>
          <cell r="G330">
            <v>1</v>
          </cell>
          <cell r="H330" t="str">
            <v>2-NAFTILAMINA</v>
          </cell>
          <cell r="I330" t="str">
            <v>beta-Naphthylamine; 2-Aminonaphthalene</v>
          </cell>
          <cell r="J330" t="str">
            <v>0610 </v>
          </cell>
        </row>
        <row r="331">
          <cell r="D331" t="str">
            <v>1651</v>
          </cell>
          <cell r="G331">
            <v>1</v>
          </cell>
          <cell r="H331" t="str">
            <v>alfa-NAFTILTIOUREIA</v>
          </cell>
          <cell r="I331" t="str">
            <v>Antu; 1-(1-Naphthyl)-2-thiourea; 1-Naphtylthiourea</v>
          </cell>
          <cell r="J331" t="str">
            <v>0973 </v>
          </cell>
        </row>
        <row r="332">
          <cell r="D332" t="str">
            <v>1654</v>
          </cell>
          <cell r="G332">
            <v>1</v>
          </cell>
          <cell r="H332" t="str">
            <v>NICOTINA</v>
          </cell>
          <cell r="I332" t="str">
            <v>(S)-3-(1-Methylpyrrolidin-2-yl)pyridine; 3-(1-Methyl-2-pyrrolidinyl)pyridine; beta-Pyridyl-alpha-N-methylpyrrolidine; 1-Methyl-2-(3-pyridyl)pyrrolidine</v>
          </cell>
          <cell r="J332" t="str">
            <v>0519 </v>
          </cell>
        </row>
        <row r="333">
          <cell r="D333" t="str">
            <v>1658</v>
          </cell>
          <cell r="G333">
            <v>1</v>
          </cell>
          <cell r="H333" t="str">
            <v>SULFATO DE NICOTINA</v>
          </cell>
          <cell r="I333" t="str">
            <v>(-)-1-Methyl-2-(3-pyridyl)-pyrrolidine sulfate; (S)-3-(1-Methyl-2-pyrrolidinyl)-pyridine sulfate; 3-(1-Methyl-2-pyrrolidinyl)-pyridine sulfate</v>
          </cell>
          <cell r="J333" t="str">
            <v>0520 </v>
          </cell>
        </row>
        <row r="334">
          <cell r="D334" t="str">
            <v>1659</v>
          </cell>
          <cell r="G334">
            <v>1</v>
          </cell>
          <cell r="H334" t="str">
            <v>NICOTINA TARTARATO</v>
          </cell>
          <cell r="I334" t="str">
            <v>Nicotine acid tartrate; Nicotine bitartrate</v>
          </cell>
          <cell r="J334" t="str">
            <v>0521 </v>
          </cell>
        </row>
        <row r="335">
          <cell r="D335" t="str">
            <v>1660</v>
          </cell>
          <cell r="G335">
            <v>1</v>
          </cell>
          <cell r="H335" t="str">
            <v>ÓXIDO NÍTRICO</v>
          </cell>
          <cell r="I335" t="str">
            <v>Nitrogen oxide; Mononitrogen monoxide</v>
          </cell>
          <cell r="J335" t="str">
            <v>1311 </v>
          </cell>
        </row>
        <row r="336">
          <cell r="D336" t="str">
            <v>1661</v>
          </cell>
          <cell r="G336">
            <v>3</v>
          </cell>
          <cell r="H336" t="str">
            <v>2-NITROANILINA</v>
          </cell>
          <cell r="I336" t="str">
            <v>o-Nitroaniline; 1-Amino-2-nitrobenzene; C.I. 37025</v>
          </cell>
          <cell r="J336" t="str">
            <v>0306 </v>
          </cell>
        </row>
        <row r="337">
          <cell r="D337" t="str">
            <v>1661</v>
          </cell>
          <cell r="G337">
            <v>3</v>
          </cell>
          <cell r="H337" t="str">
            <v>3-NITROANILINA</v>
          </cell>
          <cell r="I337" t="str">
            <v>m-Nitroaniline; 1-Amino-3-nitrobenzene; C.I. 37030</v>
          </cell>
          <cell r="J337" t="str">
            <v>0307 </v>
          </cell>
        </row>
        <row r="338">
          <cell r="D338" t="str">
            <v>1661</v>
          </cell>
          <cell r="G338">
            <v>3</v>
          </cell>
          <cell r="H338" t="str">
            <v>4-NITROANILINA</v>
          </cell>
          <cell r="I338" t="str">
            <v>p-Nitroaniline; 1-Amino-4-nitrobenzene; C.I. 37035</v>
          </cell>
          <cell r="J338" t="str">
            <v>0308 </v>
          </cell>
        </row>
        <row r="339">
          <cell r="D339" t="str">
            <v>1662</v>
          </cell>
          <cell r="G339">
            <v>1</v>
          </cell>
          <cell r="H339" t="str">
            <v>NITROBENZENO</v>
          </cell>
          <cell r="J339" t="str">
            <v>0065 </v>
          </cell>
        </row>
        <row r="340">
          <cell r="D340" t="str">
            <v>1663</v>
          </cell>
          <cell r="G340">
            <v>3</v>
          </cell>
          <cell r="H340" t="str">
            <v>p-NITROFENOL</v>
          </cell>
          <cell r="I340" t="str">
            <v>4-Nitrophenol; 4-Hydroxynitrobenzene</v>
          </cell>
          <cell r="J340" t="str">
            <v>0066 </v>
          </cell>
        </row>
        <row r="341">
          <cell r="D341" t="str">
            <v>1663</v>
          </cell>
          <cell r="G341">
            <v>3</v>
          </cell>
          <cell r="H341" t="str">
            <v>2-NITROFENOL</v>
          </cell>
          <cell r="I341" t="str">
            <v>o-Nitrophenol; 2-Hydroxynitrobenzene; o-Hydroxynitrobenzene</v>
          </cell>
          <cell r="J341" t="str">
            <v>0523 </v>
          </cell>
        </row>
        <row r="342">
          <cell r="D342" t="str">
            <v>1663</v>
          </cell>
          <cell r="G342">
            <v>3</v>
          </cell>
          <cell r="H342" t="str">
            <v>MONONITROFENÓIS</v>
          </cell>
          <cell r="I342" t="str">
            <v>Nitrophenols (mixed isomers); Nitrophenols</v>
          </cell>
          <cell r="J342" t="str">
            <v>1342 </v>
          </cell>
        </row>
        <row r="343">
          <cell r="D343" t="str">
            <v>1664</v>
          </cell>
          <cell r="G343">
            <v>3</v>
          </cell>
          <cell r="H343" t="str">
            <v>o-NITROTOLUENO</v>
          </cell>
          <cell r="I343" t="str">
            <v>2-Nitrotoluene; 1-Methyl-2-nitrobenzene; o-Methylnitrobenzene; o-Mononitrotoluene; ONT</v>
          </cell>
          <cell r="J343" t="str">
            <v>0931 </v>
          </cell>
        </row>
        <row r="344">
          <cell r="D344" t="str">
            <v>1664</v>
          </cell>
          <cell r="G344">
            <v>3</v>
          </cell>
          <cell r="H344" t="str">
            <v>p-NITROTOLUENO</v>
          </cell>
          <cell r="I344" t="str">
            <v>4-Nitrotoluene; 1-Methyl-4-nitrobenzene; p-Methylnitrobenzene; PNT</v>
          </cell>
          <cell r="J344" t="str">
            <v>0932 </v>
          </cell>
        </row>
        <row r="345">
          <cell r="D345" t="str">
            <v>1664</v>
          </cell>
          <cell r="G345">
            <v>3</v>
          </cell>
          <cell r="H345" t="str">
            <v>m-NITROTOLUENO</v>
          </cell>
          <cell r="I345" t="str">
            <v>3-Methylnitrobenzene; Toluene, m-nitro; 3-Nitrotoluene</v>
          </cell>
          <cell r="J345" t="str">
            <v>1411 </v>
          </cell>
        </row>
        <row r="346">
          <cell r="D346" t="str">
            <v>1669</v>
          </cell>
          <cell r="G346">
            <v>1</v>
          </cell>
          <cell r="H346" t="str">
            <v>PENTACLOROETANO</v>
          </cell>
          <cell r="I346" t="str">
            <v>Ethane pentachloride; Pentalin</v>
          </cell>
          <cell r="J346" t="str">
            <v>1394 </v>
          </cell>
        </row>
        <row r="347">
          <cell r="D347" t="str">
            <v>1670</v>
          </cell>
          <cell r="G347">
            <v>1</v>
          </cell>
          <cell r="H347" t="str">
            <v>CLORETO DE TRICLOROMETANOSSULFENIL</v>
          </cell>
          <cell r="I347" t="str">
            <v>Cloreto de triclorometanossulfenil; Tetracloreto de tiocarbonil; Sulfocloreto de triclorometila; Clorofórmio tiohipoclorito; Perchloromethyl mercaptan</v>
          </cell>
          <cell r="J347" t="str">
            <v>0311 </v>
          </cell>
        </row>
        <row r="348">
          <cell r="D348" t="str">
            <v>1671</v>
          </cell>
          <cell r="G348">
            <v>1</v>
          </cell>
          <cell r="H348" t="str">
            <v>FENOL</v>
          </cell>
          <cell r="I348" t="str">
            <v>Carbolic acid; Phenic acid; Hydroxybenzene</v>
          </cell>
          <cell r="J348" t="str">
            <v>0070 </v>
          </cell>
        </row>
        <row r="349">
          <cell r="D349" t="str">
            <v>1673</v>
          </cell>
          <cell r="G349">
            <v>4</v>
          </cell>
          <cell r="H349" t="str">
            <v>DICLORIDRATO DE 1,4-BENZENODIAMINA</v>
          </cell>
          <cell r="I349" t="str">
            <v>1,4-Phenylenediamine dihydrochloride; 1,4-Diaminobenzene dihydrochloride; 4-Aminoaniline dihydrochloride; p-Phenylenediamine dihydrochloride</v>
          </cell>
          <cell r="J349" t="str">
            <v>0386 </v>
          </cell>
        </row>
        <row r="350">
          <cell r="D350" t="str">
            <v>1673</v>
          </cell>
          <cell r="G350">
            <v>4</v>
          </cell>
          <cell r="H350" t="str">
            <v>p-FENILENODIAMINA</v>
          </cell>
          <cell r="I350" t="str">
            <v>1,4-Diaminobenzene; 1,4-Benzenediamine; p-Aminoaniline</v>
          </cell>
          <cell r="J350" t="str">
            <v>0805 </v>
          </cell>
        </row>
        <row r="351">
          <cell r="D351" t="str">
            <v>1673</v>
          </cell>
          <cell r="G351">
            <v>4</v>
          </cell>
          <cell r="H351" t="str">
            <v>m-FENILENODIAMINA</v>
          </cell>
          <cell r="I351" t="str">
            <v>m-Diaminobenzene; 1,3-Benzenediamine; 3-Aminoaniline; 1,3-Phenylenediamine</v>
          </cell>
          <cell r="J351" t="str">
            <v>1302 </v>
          </cell>
        </row>
        <row r="352">
          <cell r="D352" t="str">
            <v>1673</v>
          </cell>
          <cell r="G352">
            <v>4</v>
          </cell>
          <cell r="H352" t="str">
            <v>o-FENILENODIAMINA</v>
          </cell>
          <cell r="I352" t="str">
            <v>2-Aminoaniline; 1,2-Phenylenediamine; o-Diaminobenzene; 1,2-Benzenediamine</v>
          </cell>
          <cell r="J352" t="str">
            <v>1441 </v>
          </cell>
        </row>
        <row r="353">
          <cell r="D353" t="str">
            <v>1674</v>
          </cell>
          <cell r="G353">
            <v>1</v>
          </cell>
          <cell r="H353" t="str">
            <v>ACETATO DE FENILMERCÚRIO</v>
          </cell>
          <cell r="I353" t="str">
            <v>Mercuriphenyl acetate; PMA</v>
          </cell>
          <cell r="J353" t="str">
            <v>0540 </v>
          </cell>
        </row>
        <row r="354">
          <cell r="D354" t="str">
            <v>1677</v>
          </cell>
          <cell r="G354">
            <v>1</v>
          </cell>
          <cell r="H354" t="str">
            <v>ARSENIATO DE POTÁSSIO</v>
          </cell>
          <cell r="I354" t="str">
            <v>Potassium dihydrogen arsenate; Potassium arsenate, monobasic; Potassium acid arsenate</v>
          </cell>
          <cell r="J354" t="str">
            <v>1210 </v>
          </cell>
        </row>
        <row r="355">
          <cell r="D355" t="str">
            <v>1678</v>
          </cell>
          <cell r="G355">
            <v>1</v>
          </cell>
          <cell r="H355" t="str">
            <v>ARSENITO DE POTÁSSIO</v>
          </cell>
          <cell r="I355" t="str">
            <v>Potassium metaarsenite; Arsenious acid, potassium salt; Potassium arsonate</v>
          </cell>
          <cell r="J355" t="str">
            <v>1213 </v>
          </cell>
        </row>
        <row r="356">
          <cell r="D356" t="str">
            <v>1680</v>
          </cell>
          <cell r="G356">
            <v>1</v>
          </cell>
          <cell r="H356" t="str">
            <v>CIANETO DE POTÁSSIO</v>
          </cell>
          <cell r="I356" t="str">
            <v>Hydrocyanic acid, potassium salt</v>
          </cell>
          <cell r="J356" t="str">
            <v>0671 </v>
          </cell>
        </row>
        <row r="357">
          <cell r="D357" t="str">
            <v>1685</v>
          </cell>
          <cell r="G357">
            <v>2</v>
          </cell>
          <cell r="H357" t="str">
            <v>ARSENIATO DISSÓDICO HEPTAHIDRATADO</v>
          </cell>
          <cell r="I357" t="str">
            <v>Arsenic acid, disodium salt, heptahydrate; Sodium arsenate heptahydrate; Sodium arsenate, dibasic, heptahydrate</v>
          </cell>
          <cell r="J357" t="str">
            <v>0326 </v>
          </cell>
        </row>
        <row r="358">
          <cell r="D358" t="str">
            <v>1685</v>
          </cell>
          <cell r="G358">
            <v>2</v>
          </cell>
          <cell r="H358" t="str">
            <v>ARSENIATO DE SÓDIO DIBÁSICO</v>
          </cell>
          <cell r="I358" t="str">
            <v>Arsenic acid disodium salt; Disodium arsenate; Disodium hydrogen arsenate</v>
          </cell>
          <cell r="J358" t="str">
            <v>1208 </v>
          </cell>
        </row>
        <row r="359">
          <cell r="D359" t="str">
            <v>1687</v>
          </cell>
          <cell r="G359">
            <v>1</v>
          </cell>
          <cell r="H359" t="str">
            <v>AZIDA DE SÓDIO</v>
          </cell>
          <cell r="I359" t="str">
            <v>Hydrazoic acid, sodium salt; Azide; Azium</v>
          </cell>
          <cell r="J359" t="str">
            <v>0950 </v>
          </cell>
        </row>
        <row r="360">
          <cell r="D360" t="str">
            <v>1689</v>
          </cell>
          <cell r="G360">
            <v>1</v>
          </cell>
          <cell r="H360" t="str">
            <v>CIANETO DE SÓDIO</v>
          </cell>
          <cell r="I360" t="str">
            <v>Hydrocyanic acid, sodium salt</v>
          </cell>
          <cell r="J360" t="str">
            <v>1118 </v>
          </cell>
        </row>
        <row r="361">
          <cell r="D361" t="str">
            <v>1690</v>
          </cell>
          <cell r="G361">
            <v>1</v>
          </cell>
          <cell r="H361" t="str">
            <v>FLUORETO DE SÓDIO</v>
          </cell>
          <cell r="I361" t="str">
            <v>Natrium fluoride; Sodium monofluoride</v>
          </cell>
          <cell r="J361" t="str">
            <v>0951 </v>
          </cell>
        </row>
        <row r="362">
          <cell r="D362" t="str">
            <v>1692</v>
          </cell>
          <cell r="G362">
            <v>2</v>
          </cell>
          <cell r="H362" t="str">
            <v>ESTRICNINA</v>
          </cell>
          <cell r="I362" t="str">
            <v>Strychnidin-10-one</v>
          </cell>
          <cell r="J362" t="str">
            <v>0197 </v>
          </cell>
        </row>
        <row r="363">
          <cell r="D363" t="str">
            <v>1692</v>
          </cell>
          <cell r="G363">
            <v>2</v>
          </cell>
          <cell r="H363" t="str">
            <v>SULFATO ESTRICNINA (ANIDRO)</v>
          </cell>
          <cell r="I363" t="str">
            <v>Strychnidin-10-one sulfate (2:1)</v>
          </cell>
          <cell r="J363" t="str">
            <v>0327 </v>
          </cell>
        </row>
        <row r="364">
          <cell r="D364" t="str">
            <v>1695</v>
          </cell>
          <cell r="G364">
            <v>1</v>
          </cell>
          <cell r="H364" t="str">
            <v>CLOROACETONA</v>
          </cell>
          <cell r="I364" t="str">
            <v>1-Chloro-2-propanone; Acetonyl chloride; Monochloroacetone</v>
          </cell>
          <cell r="J364" t="str">
            <v>0760 </v>
          </cell>
        </row>
        <row r="365">
          <cell r="D365" t="str">
            <v>1697</v>
          </cell>
          <cell r="G365">
            <v>1</v>
          </cell>
          <cell r="H365" t="str">
            <v>2-CLOROACETOFENONA</v>
          </cell>
          <cell r="I365" t="str">
            <v>2-Cloro-1-feniletanona; 2-Chloro-1-phenylethanone; alpha-Chloroacetophenone; Phenacyl chloride</v>
          </cell>
          <cell r="J365" t="str">
            <v>0128 </v>
          </cell>
        </row>
        <row r="366">
          <cell r="D366" t="str">
            <v>1699</v>
          </cell>
          <cell r="G366">
            <v>1</v>
          </cell>
          <cell r="H366" t="str">
            <v>CLORODIFENILARSINA</v>
          </cell>
          <cell r="I366" t="str">
            <v>Diphenyl arsinous chloride; Diphenyl chloroarsine</v>
          </cell>
          <cell r="J366" t="str">
            <v>1526 </v>
          </cell>
        </row>
        <row r="367">
          <cell r="D367" t="str">
            <v>1702</v>
          </cell>
          <cell r="G367">
            <v>2</v>
          </cell>
          <cell r="H367" t="str">
            <v>1,1,2,2-TETRACLOROETANO</v>
          </cell>
          <cell r="I367" t="str">
            <v>Acetylene tetrachloride; sym-Tetrachloroethane; 1,1-Dichloro-2-2,dichloroethane</v>
          </cell>
          <cell r="J367" t="str">
            <v>0332 </v>
          </cell>
        </row>
        <row r="368">
          <cell r="D368" t="str">
            <v>1702</v>
          </cell>
          <cell r="G368">
            <v>2</v>
          </cell>
          <cell r="H368" t="str">
            <v>1,1,1,2-TETRACLOROETANO</v>
          </cell>
          <cell r="J368" t="str">
            <v>1486 </v>
          </cell>
        </row>
        <row r="369">
          <cell r="D369" t="str">
            <v>1704</v>
          </cell>
          <cell r="G369">
            <v>1</v>
          </cell>
          <cell r="H369" t="str">
            <v>SULFOTEPE</v>
          </cell>
          <cell r="I369" t="str">
            <v>Thiodiphosphoric acid tetraethyl ester; Ethyl thiopyrophosphate; Tetraethyl dithiopyrophosphate (TEDP)</v>
          </cell>
          <cell r="J369" t="str">
            <v>0985 </v>
          </cell>
        </row>
        <row r="370">
          <cell r="D370" t="str">
            <v>1707</v>
          </cell>
          <cell r="G370">
            <v>3</v>
          </cell>
          <cell r="H370" t="str">
            <v>TÁLIO</v>
          </cell>
          <cell r="I370" t="str">
            <v>Ramor; Thallium (metal)</v>
          </cell>
          <cell r="J370" t="str">
            <v>0077 </v>
          </cell>
        </row>
        <row r="371">
          <cell r="D371" t="str">
            <v>1707</v>
          </cell>
          <cell r="G371">
            <v>3</v>
          </cell>
          <cell r="H371" t="str">
            <v>SULFATO DE TÁLIO</v>
          </cell>
          <cell r="I371" t="str">
            <v>Thallium (I) sulfate; Dithallium sulfate; Thallous sulfate</v>
          </cell>
          <cell r="J371" t="str">
            <v>0336 </v>
          </cell>
        </row>
        <row r="372">
          <cell r="D372" t="str">
            <v>1707</v>
          </cell>
          <cell r="G372">
            <v>3</v>
          </cell>
          <cell r="H372" t="str">
            <v>CARBONATO DE TÁLIO</v>
          </cell>
          <cell r="I372" t="str">
            <v>Carbonic acid, dithallium(1+) salt; Dithallium carbonate; Thallous carbonate</v>
          </cell>
          <cell r="J372" t="str">
            <v>1221 </v>
          </cell>
        </row>
        <row r="373">
          <cell r="D373" t="str">
            <v>1708</v>
          </cell>
          <cell r="G373">
            <v>2</v>
          </cell>
          <cell r="H373" t="str">
            <v>ORTOTOLUIDINA</v>
          </cell>
          <cell r="I373" t="str">
            <v>o-toluidina; 1-Metil-2-aminobenzeno; 2-Metilanilina; o-metilanilina</v>
          </cell>
          <cell r="J373" t="str">
            <v>0341 </v>
          </cell>
        </row>
        <row r="374">
          <cell r="D374" t="str">
            <v>1708</v>
          </cell>
          <cell r="G374">
            <v>2</v>
          </cell>
          <cell r="H374" t="str">
            <v>meta-TOLUIDINA</v>
          </cell>
          <cell r="I374" t="str">
            <v>m-toluidina; 3-metilanilina; 1-Amino-3-metilobenzeno</v>
          </cell>
          <cell r="J374" t="str">
            <v>0342 </v>
          </cell>
        </row>
        <row r="375">
          <cell r="D375" t="str">
            <v>1709</v>
          </cell>
          <cell r="G375">
            <v>1</v>
          </cell>
          <cell r="H375" t="str">
            <v>2,4-TOLUENEDIAMINA</v>
          </cell>
          <cell r="I375" t="str">
            <v>2,4-Toluylenediamine; 4-Methyl-m-phenylenediamine; 2,4-Diaminotoluene; 2,4-TDA</v>
          </cell>
          <cell r="J375" t="str">
            <v>0582 </v>
          </cell>
        </row>
        <row r="376">
          <cell r="D376" t="str">
            <v>1710</v>
          </cell>
          <cell r="G376">
            <v>1</v>
          </cell>
          <cell r="H376" t="str">
            <v>TRICLOROETILENO</v>
          </cell>
          <cell r="I376" t="str">
            <v>1,1,2-Trichloroethylene; Trichloroethene; Ethylene trichloride; Acetylene trichloride; Tri; Chlorylen; TCE; Trilene; Trichlo</v>
          </cell>
          <cell r="J376" t="str">
            <v>0081 </v>
          </cell>
        </row>
        <row r="377">
          <cell r="D377" t="str">
            <v>1711</v>
          </cell>
          <cell r="G377">
            <v>6</v>
          </cell>
          <cell r="H377" t="str">
            <v>2,3-XILIDINA</v>
          </cell>
          <cell r="I377" t="str">
            <v>2,3-Dimethylaniline; 2,3-Dimethylbenzeneamine; 1-Amino-2,3-dimethylbenzene; 3-Amino-o-xylene; 3-Amino-1,2-xylene</v>
          </cell>
          <cell r="J377" t="str">
            <v>0451 </v>
          </cell>
        </row>
        <row r="378">
          <cell r="D378" t="str">
            <v>1711</v>
          </cell>
          <cell r="G378">
            <v>6</v>
          </cell>
          <cell r="H378" t="str">
            <v>XILIDINE (MISTURA DE ISÓMEROS)</v>
          </cell>
          <cell r="I378" t="str">
            <v>Dimethylaniline; Aminodimethylbenzene; Dimethylphenylamine</v>
          </cell>
          <cell r="J378" t="str">
            <v>0600 </v>
          </cell>
        </row>
        <row r="379">
          <cell r="D379" t="str">
            <v>1711</v>
          </cell>
          <cell r="G379">
            <v>6</v>
          </cell>
          <cell r="H379" t="str">
            <v>2,6-XILIDINA</v>
          </cell>
          <cell r="I379" t="str">
            <v>2,6-Dimethylaniline; 2,6-Dimethylbenzeneamine; 1-Amino-2,6-dimethylbenzene; 2-Amino-1,3-xylene</v>
          </cell>
          <cell r="J379" t="str">
            <v>1519 </v>
          </cell>
        </row>
        <row r="380">
          <cell r="D380" t="str">
            <v>1711</v>
          </cell>
          <cell r="G380">
            <v>6</v>
          </cell>
          <cell r="H380" t="str">
            <v>2,4-XILIDINA</v>
          </cell>
          <cell r="I380" t="str">
            <v>2,4-Dimethylaniline; 2,4-Dimethylbenzeneamine; 1-Amino-2,4-dimethylbenzene; 4-Amino-1,3-dimethylbenzene; 4-Amino-m-xylene; 4-Amino-1,3-xylene</v>
          </cell>
          <cell r="J380" t="str">
            <v>1562 </v>
          </cell>
        </row>
        <row r="381">
          <cell r="D381" t="str">
            <v>1711</v>
          </cell>
          <cell r="G381">
            <v>6</v>
          </cell>
          <cell r="H381" t="str">
            <v>2,5-XILIDINA</v>
          </cell>
          <cell r="I381" t="str">
            <v>2,5-Dimethylaniline; 2,5-Dimethylbenzeneamine; 1-Amino-2,5-dimethylbenzene; 2-Amino-1,4-dimethylbenzene; 2-Amino-p-xylene; 2-Amino-1,4-xylene</v>
          </cell>
          <cell r="J381" t="str">
            <v>1686 </v>
          </cell>
        </row>
        <row r="382">
          <cell r="D382" t="str">
            <v>1711</v>
          </cell>
          <cell r="G382">
            <v>6</v>
          </cell>
          <cell r="H382" t="str">
            <v>3,5-XILIDINA</v>
          </cell>
          <cell r="I382" t="str">
            <v>3,5-Dimethylaniline; 3,5-Dimethylbenzeneamine; 1-Amino-3,5-dimethylbenzene; 5-Amino-m-xylene; 5-Amino-1,3-xylene</v>
          </cell>
          <cell r="J382" t="str">
            <v>1687 </v>
          </cell>
        </row>
        <row r="383">
          <cell r="D383" t="str">
            <v>1714</v>
          </cell>
          <cell r="G383">
            <v>1</v>
          </cell>
          <cell r="H383" t="str">
            <v>FOSFORETO DE ZINCO</v>
          </cell>
          <cell r="I383" t="str">
            <v>Trizinc diphosphide</v>
          </cell>
          <cell r="J383" t="str">
            <v>0602 </v>
          </cell>
        </row>
        <row r="384">
          <cell r="D384" t="str">
            <v>1715</v>
          </cell>
          <cell r="G384">
            <v>1</v>
          </cell>
          <cell r="H384" t="str">
            <v>ANIDRIDO ACÉTICO</v>
          </cell>
          <cell r="I384" t="str">
            <v>Acetic acid, anhydride; Acetic oxide; Ethanoic anhydride; Acetyl oxide</v>
          </cell>
          <cell r="J384" t="str">
            <v>0209 </v>
          </cell>
        </row>
        <row r="385">
          <cell r="D385" t="str">
            <v>1716</v>
          </cell>
          <cell r="G385">
            <v>1</v>
          </cell>
          <cell r="H385" t="str">
            <v>BROMETO DE ACETILO</v>
          </cell>
          <cell r="I385" t="str">
            <v>Ethanoyl bromide</v>
          </cell>
          <cell r="J385" t="str">
            <v>0365 </v>
          </cell>
        </row>
        <row r="386">
          <cell r="D386" t="str">
            <v>1717</v>
          </cell>
          <cell r="G386">
            <v>1</v>
          </cell>
          <cell r="H386" t="str">
            <v>CLORETO DE ACETILO</v>
          </cell>
          <cell r="I386" t="str">
            <v>Acetic chloride; Ethanoyl chloride; Acetic acid chloride</v>
          </cell>
          <cell r="J386" t="str">
            <v>0210 </v>
          </cell>
        </row>
        <row r="387">
          <cell r="D387" t="str">
            <v>1726</v>
          </cell>
          <cell r="G387">
            <v>1</v>
          </cell>
          <cell r="H387" t="str">
            <v>CLORETO DE ALUMÍNIO (ANIDRO)</v>
          </cell>
          <cell r="I387" t="str">
            <v>Aluminium trichloride; Aluminium(III) chloride</v>
          </cell>
          <cell r="J387" t="str">
            <v>1125 </v>
          </cell>
        </row>
        <row r="388">
          <cell r="D388" t="str">
            <v>1732</v>
          </cell>
          <cell r="G388">
            <v>1</v>
          </cell>
          <cell r="H388" t="str">
            <v>PENTAFLUORETO DE ANTIMÓNIO</v>
          </cell>
          <cell r="I388" t="str">
            <v>Antimony(V) fluoride</v>
          </cell>
          <cell r="J388" t="str">
            <v>0220 </v>
          </cell>
        </row>
        <row r="389">
          <cell r="D389" t="str">
            <v>1733</v>
          </cell>
          <cell r="G389">
            <v>1</v>
          </cell>
          <cell r="H389" t="str">
            <v>TRICLORETO DE ANTIMÓNIO</v>
          </cell>
          <cell r="I389" t="str">
            <v>C. I. 77056; Trichlorostibine; Antimonous chloride; Butter of antimony; Antimony(III) chloride; CI 77056</v>
          </cell>
          <cell r="J389" t="str">
            <v>1224 </v>
          </cell>
        </row>
        <row r="390">
          <cell r="D390" t="str">
            <v>1736</v>
          </cell>
          <cell r="G390">
            <v>1</v>
          </cell>
          <cell r="H390" t="str">
            <v>CLORETO DE BENZOÍLO</v>
          </cell>
          <cell r="I390" t="str">
            <v>Benzenecarbonyl chloride; Benzoic acid chloride; alpha-Chlorobenzaldehyde</v>
          </cell>
          <cell r="J390" t="str">
            <v>1015 </v>
          </cell>
        </row>
        <row r="391">
          <cell r="D391" t="str">
            <v>1737</v>
          </cell>
          <cell r="G391">
            <v>1</v>
          </cell>
          <cell r="H391" t="str">
            <v>BROMETO DE BENZILO</v>
          </cell>
          <cell r="I391" t="str">
            <v>alpha-Bromotoluene; Bromophenylmethane</v>
          </cell>
          <cell r="J391" t="str">
            <v>1225 </v>
          </cell>
        </row>
        <row r="392">
          <cell r="D392" t="str">
            <v>1738</v>
          </cell>
          <cell r="G392">
            <v>1</v>
          </cell>
          <cell r="H392" t="str">
            <v>CLORETO DE BENZILO</v>
          </cell>
          <cell r="I392" t="str">
            <v>alfa-Clorotolueno; (Clorometil)benzeno; Tolil cloreto</v>
          </cell>
          <cell r="J392" t="str">
            <v>0016 </v>
          </cell>
        </row>
        <row r="393">
          <cell r="D393" t="str">
            <v>1739</v>
          </cell>
          <cell r="G393">
            <v>1</v>
          </cell>
          <cell r="H393" t="str">
            <v>CLOROFORMATO DE BENZILO</v>
          </cell>
          <cell r="I393" t="str">
            <v>Benzylcarbonyl chloride; Carbobenzoxy chloride; Formic acid, chlorobenzyl ester</v>
          </cell>
          <cell r="J393" t="str">
            <v>0990 </v>
          </cell>
        </row>
        <row r="394">
          <cell r="D394" t="str">
            <v>1741</v>
          </cell>
          <cell r="G394">
            <v>1</v>
          </cell>
          <cell r="H394" t="str">
            <v>TRICLORETO DE BORO</v>
          </cell>
          <cell r="I394" t="str">
            <v>Cloreto de boro; Trichloroborane</v>
          </cell>
          <cell r="J394" t="str">
            <v>0616 </v>
          </cell>
        </row>
        <row r="395">
          <cell r="D395" t="str">
            <v>1744</v>
          </cell>
          <cell r="G395">
            <v>1</v>
          </cell>
          <cell r="H395" t="str">
            <v>BROMO</v>
          </cell>
          <cell r="J395" t="str">
            <v>0107 </v>
          </cell>
        </row>
        <row r="396">
          <cell r="D396" t="str">
            <v>1745</v>
          </cell>
          <cell r="G396">
            <v>1</v>
          </cell>
          <cell r="H396" t="str">
            <v>PENTAFLUORETO DE BROMO</v>
          </cell>
          <cell r="I396" t="str">
            <v>Bromine fluoride</v>
          </cell>
          <cell r="J396" t="str">
            <v>0974 </v>
          </cell>
        </row>
        <row r="397">
          <cell r="D397" t="str">
            <v>1748</v>
          </cell>
          <cell r="G397">
            <v>1</v>
          </cell>
          <cell r="H397" t="str">
            <v>HIPOCLORITO DE CÁLCIO</v>
          </cell>
          <cell r="I397" t="str">
            <v>Hypochlorous acid, calcium salt; Calcium oxychloride</v>
          </cell>
          <cell r="J397" t="str">
            <v>0638 </v>
          </cell>
        </row>
        <row r="398">
          <cell r="D398" t="str">
            <v>1749</v>
          </cell>
          <cell r="G398">
            <v>1</v>
          </cell>
          <cell r="H398" t="str">
            <v>TRIFLUORETO DE CLORO</v>
          </cell>
          <cell r="I398" t="str">
            <v>Chlorine fluoride; Chlorotrifluoride</v>
          </cell>
          <cell r="J398" t="str">
            <v>0656 </v>
          </cell>
        </row>
        <row r="399">
          <cell r="D399" t="str">
            <v>1751</v>
          </cell>
          <cell r="G399">
            <v>1</v>
          </cell>
          <cell r="H399" t="str">
            <v>ÁCIDO CLOROACÉTICO</v>
          </cell>
          <cell r="I399" t="str">
            <v>Monochloroacetic acid; Chloroethanoic acid; MCA</v>
          </cell>
          <cell r="J399" t="str">
            <v>0235 </v>
          </cell>
        </row>
        <row r="400">
          <cell r="D400" t="str">
            <v>1752</v>
          </cell>
          <cell r="G400">
            <v>1</v>
          </cell>
          <cell r="H400" t="str">
            <v>CLORETO DE CLOROACETILO</v>
          </cell>
          <cell r="I400" t="str">
            <v>Chloroacetic acid chloride; Monochloroacetyl chloride</v>
          </cell>
          <cell r="J400" t="str">
            <v>0845 </v>
          </cell>
        </row>
        <row r="401">
          <cell r="D401" t="str">
            <v>1754</v>
          </cell>
          <cell r="G401">
            <v>1</v>
          </cell>
          <cell r="H401" t="str">
            <v>ÁCIDO CLOROSSULFÓNICO</v>
          </cell>
          <cell r="I401" t="str">
            <v>Sulfuric chlorohydrin; Chlorosulfuric acid</v>
          </cell>
          <cell r="J401" t="str">
            <v>1039 </v>
          </cell>
        </row>
        <row r="402">
          <cell r="D402" t="str">
            <v>1758</v>
          </cell>
          <cell r="G402">
            <v>1</v>
          </cell>
          <cell r="H402" t="str">
            <v>CLORETO DE CROMILO</v>
          </cell>
          <cell r="I402" t="str">
            <v>Chromic oxychloride; Dichlorodioxochromium; Chromium dichloride dioxide</v>
          </cell>
          <cell r="J402" t="str">
            <v>0854 </v>
          </cell>
        </row>
        <row r="403">
          <cell r="D403" t="str">
            <v>1759</v>
          </cell>
          <cell r="G403">
            <v>2</v>
          </cell>
          <cell r="H403" t="str">
            <v>TEREFTALATO DIMETÍLICO</v>
          </cell>
          <cell r="I403" t="str">
            <v>Tereftalato de dimetila; Dimethyl p-phthalate; Dimethyl 1,4-benzenedicarboxylate; DMT</v>
          </cell>
          <cell r="J403" t="str">
            <v>0262 </v>
          </cell>
        </row>
        <row r="404">
          <cell r="D404" t="str">
            <v>1759</v>
          </cell>
          <cell r="G404">
            <v>2</v>
          </cell>
          <cell r="H404" t="str">
            <v>CLORAMINA T</v>
          </cell>
          <cell r="I404" t="str">
            <v>Sodium N-chloro-p-toluenesulfonamide; Sodium N-chloro-4-toluenesulfonamide; Sodium N-chloro 4-methylbenzenesulfonamide; Tosyl chloramide sodium</v>
          </cell>
          <cell r="J404" t="str">
            <v>0413 </v>
          </cell>
        </row>
        <row r="405">
          <cell r="D405" t="str">
            <v>1760</v>
          </cell>
          <cell r="G405">
            <v>2</v>
          </cell>
          <cell r="H405" t="str">
            <v>ÉTER MONOMETÍLICO DE DE DIETILENGLICOL</v>
          </cell>
          <cell r="I405" t="str">
            <v>2-(2-metoxietoxi)etanol (DEGME); DEGME</v>
          </cell>
          <cell r="J405" t="str">
            <v>0040 </v>
          </cell>
        </row>
        <row r="406">
          <cell r="D406" t="str">
            <v>1760</v>
          </cell>
          <cell r="G406">
            <v>2</v>
          </cell>
          <cell r="H406" t="str">
            <v>1-DODECANOTIOL</v>
          </cell>
          <cell r="I406" t="str">
            <v>Dodecilmercaptano; Laurilmercaptano</v>
          </cell>
          <cell r="J406" t="str">
            <v>0042 </v>
          </cell>
        </row>
        <row r="407">
          <cell r="D407" t="str">
            <v>1764</v>
          </cell>
          <cell r="G407">
            <v>1</v>
          </cell>
          <cell r="H407" t="str">
            <v>ÁCIDO DICLOROACÉTICO</v>
          </cell>
          <cell r="I407" t="str">
            <v>Bichloroacetic acid; Dichlorethanoic acid; DCA; 2,2-Dichloroacetic acid</v>
          </cell>
          <cell r="J407" t="str">
            <v>0868 </v>
          </cell>
        </row>
        <row r="408">
          <cell r="D408" t="str">
            <v>1765</v>
          </cell>
          <cell r="G408">
            <v>1</v>
          </cell>
          <cell r="H408" t="str">
            <v>CLORETO DE DICLOROACETILO</v>
          </cell>
          <cell r="I408" t="str">
            <v>Dichloroacetyl chloride</v>
          </cell>
          <cell r="J408" t="str">
            <v>0869 </v>
          </cell>
        </row>
        <row r="409">
          <cell r="D409" t="str">
            <v>1773</v>
          </cell>
          <cell r="G409">
            <v>1</v>
          </cell>
          <cell r="H409" t="str">
            <v>CLORETO FÉRRICO (ANIDRO)</v>
          </cell>
          <cell r="I409" t="str">
            <v>Iron chloride; Iron trichloride; Iron(III) chloride; Flores martis; Molysite</v>
          </cell>
          <cell r="J409" t="str">
            <v>1499 </v>
          </cell>
        </row>
        <row r="410">
          <cell r="D410" t="str">
            <v>1775</v>
          </cell>
          <cell r="G410">
            <v>1</v>
          </cell>
          <cell r="H410" t="str">
            <v>ÁCIDO FLUOROBÓRICO (solução aquosa ≥ 25 %)</v>
          </cell>
          <cell r="I410" t="str">
            <v>Hydrogen tetrafluoroborate; Hydrofluoboric acid; Borofluoric acid; Fluoboric acid</v>
          </cell>
          <cell r="J410" t="str">
            <v>1040 </v>
          </cell>
        </row>
        <row r="411">
          <cell r="D411" t="str">
            <v>1777</v>
          </cell>
          <cell r="G411">
            <v>1</v>
          </cell>
          <cell r="H411" t="str">
            <v>ÁCIDO FLUOROSSULFÓNICO</v>
          </cell>
          <cell r="I411" t="str">
            <v>Fluorosulfuric acid; Fluorosulphuric acid</v>
          </cell>
          <cell r="J411" t="str">
            <v>0996 </v>
          </cell>
        </row>
        <row r="412">
          <cell r="D412" t="str">
            <v>1778</v>
          </cell>
          <cell r="G412">
            <v>1</v>
          </cell>
          <cell r="H412" t="str">
            <v>ÁCIDO FLUOROSSILÍCICO</v>
          </cell>
          <cell r="I412" t="str">
            <v>Hexafluorosilicic acid; Dihydrogen hexafluorosilicate; Fluosilicic acid; Hydrosilicofluoric acid</v>
          </cell>
          <cell r="J412" t="str">
            <v>1233 </v>
          </cell>
        </row>
        <row r="413">
          <cell r="D413" t="str">
            <v>1779</v>
          </cell>
          <cell r="G413">
            <v>1</v>
          </cell>
          <cell r="H413" t="str">
            <v>ÁCIDO FÓRMICO</v>
          </cell>
          <cell r="I413" t="str">
            <v>Hydrogen carboxylic acid; Methanoic acid; Aminic acid; Formylic acid</v>
          </cell>
          <cell r="J413" t="str">
            <v>0485 </v>
          </cell>
        </row>
        <row r="414">
          <cell r="D414" t="str">
            <v>1790</v>
          </cell>
          <cell r="G414">
            <v>1</v>
          </cell>
          <cell r="H414" t="str">
            <v>ÁCIDO FLUORÍDRICO (SOLUÇÃO AQUOSA A 70%)</v>
          </cell>
          <cell r="J414" t="str">
            <v>1777 </v>
          </cell>
        </row>
        <row r="415">
          <cell r="D415" t="str">
            <v>1791</v>
          </cell>
          <cell r="G415">
            <v>2</v>
          </cell>
          <cell r="H415" t="str">
            <v>HIPOCLORITO DE SÓDIO (SOLUÇÃO, CLORO ATIVO &lt;10%)</v>
          </cell>
          <cell r="I415" t="str">
            <v>Sodium oxychloride; Sodium chloride oxide</v>
          </cell>
          <cell r="J415" t="str">
            <v>0482 </v>
          </cell>
        </row>
        <row r="416">
          <cell r="D416" t="str">
            <v>1791</v>
          </cell>
          <cell r="G416">
            <v>2</v>
          </cell>
          <cell r="H416" t="str">
            <v>HIPOCLORITO DE SÓDIO (solução com um teor de cloro activo &gt;10%)</v>
          </cell>
          <cell r="I416" t="str">
            <v>Sodium oxychloride; Sodium chloride oxide</v>
          </cell>
          <cell r="J416" t="str">
            <v>1119 </v>
          </cell>
        </row>
        <row r="417">
          <cell r="D417" t="str">
            <v>1806</v>
          </cell>
          <cell r="G417">
            <v>1</v>
          </cell>
          <cell r="H417" t="str">
            <v>PENTACLORETO DE FÓSFORO</v>
          </cell>
          <cell r="I417" t="str">
            <v>Phosphoric chloride; Phosphorus perchloride</v>
          </cell>
          <cell r="J417" t="str">
            <v>0544 </v>
          </cell>
        </row>
        <row r="418">
          <cell r="D418" t="str">
            <v>1807</v>
          </cell>
          <cell r="G418">
            <v>1</v>
          </cell>
          <cell r="H418" t="str">
            <v>PENTÓXIDO DE FÓSFORO</v>
          </cell>
          <cell r="I418" t="str">
            <v>Diphosphorus pentoxide; Phosphoric anhydride; Phosphorus pentaoxide</v>
          </cell>
          <cell r="J418" t="str">
            <v>0545 </v>
          </cell>
        </row>
        <row r="419">
          <cell r="D419" t="str">
            <v>1809</v>
          </cell>
          <cell r="G419">
            <v>1</v>
          </cell>
          <cell r="H419" t="str">
            <v>TRICLORETO DE FÓSFORO</v>
          </cell>
          <cell r="J419" t="str">
            <v>0696 </v>
          </cell>
        </row>
        <row r="420">
          <cell r="D420" t="str">
            <v>1810</v>
          </cell>
          <cell r="G420">
            <v>1</v>
          </cell>
          <cell r="H420" t="str">
            <v>OXICLORETO DE FÓSFORO</v>
          </cell>
          <cell r="I420" t="str">
            <v>Phosphoryl chloride; Trichlorophosphorus oxide; Trichlorophosphine oxide</v>
          </cell>
          <cell r="J420" t="str">
            <v>0190 </v>
          </cell>
        </row>
        <row r="421">
          <cell r="D421" t="str">
            <v>1813</v>
          </cell>
          <cell r="G421">
            <v>1</v>
          </cell>
          <cell r="H421" t="str">
            <v>HIDRÓXIDO DE POTÁSSIO</v>
          </cell>
          <cell r="I421" t="str">
            <v>Potassa cáustica; Potassium hydrate; Potassium lye</v>
          </cell>
          <cell r="J421" t="str">
            <v>0357 </v>
          </cell>
        </row>
        <row r="422">
          <cell r="D422" t="str">
            <v>1818</v>
          </cell>
          <cell r="G422">
            <v>1</v>
          </cell>
          <cell r="H422" t="str">
            <v>TETRACLORETO DE SILÍCIO</v>
          </cell>
          <cell r="I422" t="str">
            <v>Silicon tetrachloride; Silicon chloride</v>
          </cell>
          <cell r="J422" t="str">
            <v>0574 </v>
          </cell>
        </row>
        <row r="423">
          <cell r="D423" t="str">
            <v>1823</v>
          </cell>
          <cell r="G423">
            <v>1</v>
          </cell>
          <cell r="H423" t="str">
            <v>HIDRÓXIDO DE SÓDIO</v>
          </cell>
          <cell r="I423" t="str">
            <v>Soda cáustica; Sodium hydrate; Soda lye</v>
          </cell>
          <cell r="J423" t="str">
            <v>0360 </v>
          </cell>
        </row>
        <row r="424">
          <cell r="D424" t="str">
            <v>1825</v>
          </cell>
          <cell r="G424">
            <v>1</v>
          </cell>
          <cell r="H424" t="str">
            <v>ÓXIDO DE SÓDIO</v>
          </cell>
          <cell r="I424" t="str">
            <v>Sodium monoxide; Disodium oxide; Disodium monoxide</v>
          </cell>
          <cell r="J424" t="str">
            <v>1653 </v>
          </cell>
        </row>
        <row r="425">
          <cell r="D425" t="str">
            <v>1827</v>
          </cell>
          <cell r="G425">
            <v>1</v>
          </cell>
          <cell r="H425" t="str">
            <v>CLORETO DE ESTANHO(IV) (ANIDRO)</v>
          </cell>
          <cell r="I425" t="str">
            <v>Tetracloreto de estanho; Cloreto estânico</v>
          </cell>
          <cell r="J425" t="str">
            <v>0953 </v>
          </cell>
        </row>
        <row r="426">
          <cell r="D426" t="str">
            <v>1828</v>
          </cell>
          <cell r="G426">
            <v>2</v>
          </cell>
          <cell r="H426" t="str">
            <v>MONOCLORETO DE ENXOFRE</v>
          </cell>
          <cell r="I426" t="str">
            <v>Sulfur chloride; Disulfur dichloride; Sulfur subchloride</v>
          </cell>
          <cell r="J426" t="str">
            <v>0958 </v>
          </cell>
        </row>
        <row r="427">
          <cell r="D427" t="str">
            <v>1828</v>
          </cell>
          <cell r="G427">
            <v>2</v>
          </cell>
          <cell r="H427" t="str">
            <v>DICLORETO DE ENXOFRE</v>
          </cell>
          <cell r="I427" t="str">
            <v>Chlorine sulfide; Dichlorosulfane; Monosulfur dichloride</v>
          </cell>
          <cell r="J427" t="str">
            <v>1661 </v>
          </cell>
        </row>
        <row r="428">
          <cell r="D428" t="str">
            <v>1829</v>
          </cell>
          <cell r="G428">
            <v>1</v>
          </cell>
          <cell r="H428" t="str">
            <v>TRIÓXIDO DE ENXOFRE</v>
          </cell>
          <cell r="I428" t="str">
            <v>Sulphuric (acid) anhydride; Sulfuric oxide</v>
          </cell>
          <cell r="J428" t="str">
            <v>1202 </v>
          </cell>
        </row>
        <row r="429">
          <cell r="D429" t="str">
            <v>1830</v>
          </cell>
          <cell r="G429">
            <v>1</v>
          </cell>
          <cell r="H429" t="str">
            <v>ÁCIDO SULFÚRICO, concentrado (&gt; 51% e &lt; 100%)</v>
          </cell>
          <cell r="I429" t="str">
            <v>Ácido sulfúrico; Oil of vitriol</v>
          </cell>
          <cell r="J429" t="str">
            <v>0362 </v>
          </cell>
        </row>
        <row r="430">
          <cell r="D430" t="str">
            <v>1834</v>
          </cell>
          <cell r="G430">
            <v>1</v>
          </cell>
          <cell r="H430" t="str">
            <v>CLORETO DE SULFURILO</v>
          </cell>
          <cell r="I430" t="str">
            <v>Sulfuric oxychloride; Sulphuryl dichloride; Sulfonyl chloride; Sulfur chloride oxide (SO2Cl2)</v>
          </cell>
          <cell r="J430" t="str">
            <v>0198 </v>
          </cell>
        </row>
        <row r="431">
          <cell r="D431" t="str">
            <v>1836</v>
          </cell>
          <cell r="G431">
            <v>1</v>
          </cell>
          <cell r="H431" t="str">
            <v>CLORETO DE TIONILO</v>
          </cell>
          <cell r="I431" t="str">
            <v>Sulfurous oxychloride; Sulfurous dichloride; Sulfinyl chloride; Sulfur chloride oxide (Cl2SO); Thionyl dichloride</v>
          </cell>
          <cell r="J431" t="str">
            <v>1409 </v>
          </cell>
        </row>
        <row r="432">
          <cell r="D432" t="str">
            <v>1837</v>
          </cell>
          <cell r="G432">
            <v>1</v>
          </cell>
          <cell r="H432" t="str">
            <v>CLORETO DE TIOFOSFORIL</v>
          </cell>
          <cell r="I432" t="str">
            <v>Sulfocloreto de fósforo; Sulfocloreto de fósforo (V); Phosphorothionic trichloride; Trichlorophosphine sulfide; Phosphorous sulfochloride; Phosphorothioic trichloride</v>
          </cell>
          <cell r="J432" t="str">
            <v>0581 </v>
          </cell>
        </row>
        <row r="433">
          <cell r="D433" t="str">
            <v>1838</v>
          </cell>
          <cell r="G433">
            <v>1</v>
          </cell>
          <cell r="H433" t="str">
            <v>TETRACLORETO DE TITÂNIO</v>
          </cell>
          <cell r="I433" t="str">
            <v>Titanium chloride; Tetrachlorotitanium; Titanic chloride</v>
          </cell>
          <cell r="J433" t="str">
            <v>1230 </v>
          </cell>
        </row>
        <row r="434">
          <cell r="D434" t="str">
            <v>1839</v>
          </cell>
          <cell r="G434">
            <v>1</v>
          </cell>
          <cell r="H434" t="str">
            <v>ÁCIDO TRICLOROACÉTICO</v>
          </cell>
          <cell r="I434" t="str">
            <v>Trichloroethanoic acid; Aceto-caustin; TCA</v>
          </cell>
          <cell r="J434" t="str">
            <v>0586 </v>
          </cell>
        </row>
        <row r="435">
          <cell r="D435" t="str">
            <v>1846</v>
          </cell>
          <cell r="G435">
            <v>1</v>
          </cell>
          <cell r="H435" t="str">
            <v>TETRACLORETO DE CARBONO</v>
          </cell>
          <cell r="I435" t="str">
            <v>Tetrachloromethane; Tetrachlorocarbon; Tetra</v>
          </cell>
          <cell r="J435" t="str">
            <v>0024 </v>
          </cell>
        </row>
        <row r="436">
          <cell r="D436" t="str">
            <v>1848</v>
          </cell>
          <cell r="G436">
            <v>1</v>
          </cell>
          <cell r="H436" t="str">
            <v>ÁCIDO PROPIÓNICO</v>
          </cell>
          <cell r="I436" t="str">
            <v>Ethylformic acid; Methylacetic acid; Propanoic acid; Ethanecarboxylic acid</v>
          </cell>
          <cell r="J436" t="str">
            <v>0806 </v>
          </cell>
        </row>
        <row r="437">
          <cell r="D437" t="str">
            <v>1855</v>
          </cell>
          <cell r="G437">
            <v>1</v>
          </cell>
          <cell r="H437" t="str">
            <v>CÁLCIO (em pó)</v>
          </cell>
          <cell r="I437" t="str">
            <v>Calcicat</v>
          </cell>
          <cell r="J437" t="str">
            <v>1192 </v>
          </cell>
        </row>
        <row r="438">
          <cell r="D438" t="str">
            <v>1859</v>
          </cell>
          <cell r="G438">
            <v>1</v>
          </cell>
          <cell r="H438" t="str">
            <v>TETRAFLUORETO DE SILÍCIO</v>
          </cell>
          <cell r="I438" t="str">
            <v>Silicon tetrafluoride; Silicon fluoride; Perfluorosilane</v>
          </cell>
          <cell r="J438" t="str">
            <v>0576 </v>
          </cell>
        </row>
        <row r="439">
          <cell r="D439" t="str">
            <v>1860</v>
          </cell>
          <cell r="G439">
            <v>1</v>
          </cell>
          <cell r="H439" t="str">
            <v>FLUORETO DE VINILO</v>
          </cell>
          <cell r="I439" t="str">
            <v>Fluoroethene; Fluoroethylene</v>
          </cell>
          <cell r="J439" t="str">
            <v>0598 </v>
          </cell>
        </row>
        <row r="440">
          <cell r="D440" t="str">
            <v>1865</v>
          </cell>
          <cell r="G440">
            <v>1</v>
          </cell>
          <cell r="H440" t="str">
            <v>NITRATO DE n-PROPIL</v>
          </cell>
          <cell r="I440" t="str">
            <v>Nitric acid, propyl ester; Monopropyl nitrate</v>
          </cell>
          <cell r="J440" t="str">
            <v>1513 </v>
          </cell>
        </row>
        <row r="441">
          <cell r="D441" t="str">
            <v>1868</v>
          </cell>
          <cell r="G441">
            <v>1</v>
          </cell>
          <cell r="H441" t="str">
            <v>DECABORANO</v>
          </cell>
          <cell r="I441" t="str">
            <v>Boron hydride; Decaboron tetradecahydride</v>
          </cell>
          <cell r="J441" t="str">
            <v>0712 </v>
          </cell>
        </row>
        <row r="442">
          <cell r="D442" t="str">
            <v>1869</v>
          </cell>
          <cell r="G442">
            <v>1</v>
          </cell>
          <cell r="H442" t="str">
            <v>MAGNÉSIO (PÉLETES)</v>
          </cell>
          <cell r="J442" t="str">
            <v>0701 </v>
          </cell>
        </row>
        <row r="443">
          <cell r="D443" t="str">
            <v>1872</v>
          </cell>
          <cell r="G443">
            <v>1</v>
          </cell>
          <cell r="H443" t="str">
            <v>DIÓXIDO DE CHUMBO</v>
          </cell>
          <cell r="I443" t="str">
            <v>Lead peroxide; Lead(IV) oxide</v>
          </cell>
          <cell r="J443" t="str">
            <v>1001 </v>
          </cell>
        </row>
        <row r="444">
          <cell r="D444" t="str">
            <v>1873</v>
          </cell>
          <cell r="G444">
            <v>1</v>
          </cell>
          <cell r="H444" t="str">
            <v>ÁCIDO PERCLÓRICO (solução a 72%)</v>
          </cell>
          <cell r="I444" t="str">
            <v>Hydronium perchlorate</v>
          </cell>
          <cell r="J444" t="str">
            <v>1006 </v>
          </cell>
        </row>
        <row r="445">
          <cell r="D445" t="str">
            <v>1884</v>
          </cell>
          <cell r="G445">
            <v>1</v>
          </cell>
          <cell r="H445" t="str">
            <v>ÓXIDO DE BÁRIO</v>
          </cell>
          <cell r="I445" t="str">
            <v>Barium monoxide; Barium protoxide; Calcined baryta</v>
          </cell>
          <cell r="J445" t="str">
            <v>0778 </v>
          </cell>
        </row>
        <row r="446">
          <cell r="D446" t="str">
            <v>1885</v>
          </cell>
          <cell r="G446">
            <v>1</v>
          </cell>
          <cell r="H446" t="str">
            <v>BENZIDINA</v>
          </cell>
          <cell r="I446" t="str">
            <v>(1,1'-Biphenyl)-4,4'-diamine; 4,4'-Diaminobiphenyl; p-Diaminodiphenyl; Biphenyl-4,4'-ylenediamine</v>
          </cell>
          <cell r="J446" t="str">
            <v>0224 </v>
          </cell>
        </row>
        <row r="447">
          <cell r="D447" t="str">
            <v>1886</v>
          </cell>
          <cell r="G447">
            <v>1</v>
          </cell>
          <cell r="H447" t="str">
            <v>CLORETO DE BENZILIDENO</v>
          </cell>
          <cell r="I447" t="str">
            <v>(Diclorometil) benzeno; Dicloreto de benzilo; Cloreto de benzilideno; α, α-Diclorotolueno</v>
          </cell>
          <cell r="J447" t="str">
            <v>0101 </v>
          </cell>
        </row>
        <row r="448">
          <cell r="D448" t="str">
            <v>1887</v>
          </cell>
          <cell r="G448">
            <v>1</v>
          </cell>
          <cell r="H448" t="str">
            <v>BROMOCLOROMETANO</v>
          </cell>
          <cell r="I448" t="str">
            <v>Chlorobromomethane; Methylene chlorobromide</v>
          </cell>
          <cell r="J448" t="str">
            <v>0392 </v>
          </cell>
        </row>
        <row r="449">
          <cell r="D449" t="str">
            <v>1888</v>
          </cell>
          <cell r="G449">
            <v>1</v>
          </cell>
          <cell r="H449" t="str">
            <v>CLOROFÓRMIO</v>
          </cell>
          <cell r="I449" t="str">
            <v>Trichloromethane; Methane trichloride; Formyl trichloride</v>
          </cell>
          <cell r="J449" t="str">
            <v>0027 </v>
          </cell>
        </row>
        <row r="450">
          <cell r="D450" t="str">
            <v>1889</v>
          </cell>
          <cell r="G450">
            <v>1</v>
          </cell>
          <cell r="H450" t="str">
            <v>BROMETO DE CIANOGÉNIO</v>
          </cell>
          <cell r="I450" t="str">
            <v>Bromine cyanide; Cyanobromide; Bromocyan</v>
          </cell>
          <cell r="J450" t="str">
            <v>0136 </v>
          </cell>
        </row>
        <row r="451">
          <cell r="D451" t="str">
            <v>1891</v>
          </cell>
          <cell r="G451">
            <v>1</v>
          </cell>
          <cell r="H451" t="str">
            <v>BROMOETANO</v>
          </cell>
          <cell r="I451" t="str">
            <v>Ethyl bromide</v>
          </cell>
          <cell r="J451" t="str">
            <v>1378 </v>
          </cell>
        </row>
        <row r="452">
          <cell r="D452" t="str">
            <v>1895</v>
          </cell>
          <cell r="G452">
            <v>1</v>
          </cell>
          <cell r="H452" t="str">
            <v>NITRATO DE FENILMERCÚRIO</v>
          </cell>
          <cell r="I452" t="str">
            <v>Mercuriphenyl nitrate; Mercury, Nitratophenyl</v>
          </cell>
          <cell r="J452" t="str">
            <v>0541 </v>
          </cell>
        </row>
        <row r="453">
          <cell r="D453" t="str">
            <v>1897</v>
          </cell>
          <cell r="G453">
            <v>1</v>
          </cell>
          <cell r="H453" t="str">
            <v>TETRACLOROETILENO</v>
          </cell>
          <cell r="I453" t="str">
            <v>PER; Ethylene Tetrachloride; PERC; Tetracap; 1,1,2,2-tetrachloroethene; 1,1,2,2-Tetrachloroethylene; Perchloroethylene; Tetrachloroethene</v>
          </cell>
          <cell r="J453" t="str">
            <v>0076 </v>
          </cell>
        </row>
        <row r="454">
          <cell r="D454" t="str">
            <v>1902</v>
          </cell>
          <cell r="G454">
            <v>1</v>
          </cell>
          <cell r="H454" t="str">
            <v>FOSFATO DE BIS (2-ETIL-HEXIL)</v>
          </cell>
          <cell r="I454" t="str">
            <v>Di(2-ethylhexyl)phosphate; Bis(2-ethylhexyl)hydrogen phosphate; Bis(isooctyl)phosphate; Dioctylphosphate; Bis(2-ethylhexyl)orthophosphoric acid</v>
          </cell>
          <cell r="J454" t="str">
            <v>1412 </v>
          </cell>
        </row>
        <row r="455">
          <cell r="D455" t="str">
            <v>1910</v>
          </cell>
          <cell r="G455">
            <v>1</v>
          </cell>
          <cell r="H455" t="str">
            <v>ÓXIDO CÁLCIO</v>
          </cell>
          <cell r="I455" t="str">
            <v>Lime; Burnt lime; Quicklime</v>
          </cell>
          <cell r="J455" t="str">
            <v>0409 </v>
          </cell>
        </row>
        <row r="456">
          <cell r="D456" t="str">
            <v>1911</v>
          </cell>
          <cell r="G456">
            <v>1</v>
          </cell>
          <cell r="H456" t="str">
            <v>DIBORANO</v>
          </cell>
          <cell r="I456" t="str">
            <v>Boroethane; Boron hydride; Diboron hexahydride</v>
          </cell>
          <cell r="J456" t="str">
            <v>0432 </v>
          </cell>
        </row>
        <row r="457">
          <cell r="D457" t="str">
            <v>1914</v>
          </cell>
          <cell r="G457">
            <v>1</v>
          </cell>
          <cell r="H457" t="str">
            <v>n-PROPIONATO DE BUTILO</v>
          </cell>
          <cell r="I457" t="str">
            <v>Propanoic acid, butyl ester; Butyl propanoate; Propionic acid butyl ester</v>
          </cell>
          <cell r="J457" t="str">
            <v>0556 </v>
          </cell>
        </row>
        <row r="458">
          <cell r="D458" t="str">
            <v>1915</v>
          </cell>
          <cell r="G458">
            <v>1</v>
          </cell>
          <cell r="H458" t="str">
            <v>CICLOHEXANONA</v>
          </cell>
          <cell r="I458" t="str">
            <v>Ketohexamethylene; Pimelic ketone; Cyclohexyl ketone</v>
          </cell>
          <cell r="J458" t="str">
            <v>0425 </v>
          </cell>
        </row>
        <row r="459">
          <cell r="D459" t="str">
            <v>1916</v>
          </cell>
          <cell r="G459">
            <v>1</v>
          </cell>
          <cell r="H459" t="str">
            <v>ÉTER BIS(2-CLOROETÍLICO)</v>
          </cell>
          <cell r="I459" t="str">
            <v>Dichloroethyl ether; 2,2'-Dichloroethyl ether; 1,1'-Oxybis(2-chloro)ethane; sym-Dichloroethyl ether; Diethylene glycol dichloride</v>
          </cell>
          <cell r="J459" t="str">
            <v>0417 </v>
          </cell>
        </row>
        <row r="460">
          <cell r="D460" t="str">
            <v>1917</v>
          </cell>
          <cell r="G460">
            <v>1</v>
          </cell>
          <cell r="H460" t="str">
            <v>ACRILATO DE ETILO</v>
          </cell>
          <cell r="I460" t="str">
            <v>2-Propenoic acid, ethyl ester; Acrylic acid ethyl ester; Ethyl propenoate</v>
          </cell>
          <cell r="J460" t="str">
            <v>0267 </v>
          </cell>
        </row>
        <row r="461">
          <cell r="D461" t="str">
            <v>1918</v>
          </cell>
          <cell r="G461">
            <v>1</v>
          </cell>
          <cell r="H461" t="str">
            <v>CUMENO</v>
          </cell>
          <cell r="I461" t="str">
            <v>(1-Methylethyl)benzene; 2-Phenylpropane; Isopropylbenzene</v>
          </cell>
          <cell r="J461" t="str">
            <v>0170 </v>
          </cell>
        </row>
        <row r="462">
          <cell r="D462" t="str">
            <v>1919</v>
          </cell>
          <cell r="G462">
            <v>1</v>
          </cell>
          <cell r="H462" t="str">
            <v>ACRILATO DE METILO</v>
          </cell>
          <cell r="I462" t="str">
            <v>Acrylic acid, methyl ester; Methyl-2-propenoate; 2-Propenoic acid, methyl ester</v>
          </cell>
          <cell r="J462" t="str">
            <v>0625 </v>
          </cell>
        </row>
        <row r="463">
          <cell r="D463" t="str">
            <v>1920</v>
          </cell>
          <cell r="G463">
            <v>1</v>
          </cell>
          <cell r="H463" t="str">
            <v>NONANO</v>
          </cell>
          <cell r="I463" t="str">
            <v>n-Nonane; 2,2,5-Trimethylhexane</v>
          </cell>
          <cell r="J463" t="str">
            <v>1245 </v>
          </cell>
        </row>
        <row r="464">
          <cell r="D464" t="str">
            <v>1921</v>
          </cell>
          <cell r="G464">
            <v>1</v>
          </cell>
          <cell r="H464" t="str">
            <v>PROPILENOIMINA</v>
          </cell>
          <cell r="I464" t="str">
            <v>2-Methylaziridine; Methylethylenimine</v>
          </cell>
          <cell r="J464" t="str">
            <v>0322 </v>
          </cell>
        </row>
        <row r="465">
          <cell r="D465" t="str">
            <v>1922</v>
          </cell>
          <cell r="G465">
            <v>1</v>
          </cell>
          <cell r="H465" t="str">
            <v>PIRROLIDINA</v>
          </cell>
          <cell r="I465" t="str">
            <v>Azacyclopentane; Pyrrole, tetrahydro</v>
          </cell>
          <cell r="J465" t="str">
            <v>1315 </v>
          </cell>
        </row>
        <row r="466">
          <cell r="D466" t="str">
            <v>1940</v>
          </cell>
          <cell r="G466">
            <v>1</v>
          </cell>
          <cell r="H466" t="str">
            <v>ÁCIDO MERCAPTOACÉTICO</v>
          </cell>
          <cell r="I466" t="str">
            <v>Thioglycolic acid; Ethanethiol-2-acid-1; 2-Mercaptoethanoic acid</v>
          </cell>
          <cell r="J466" t="str">
            <v>0915 </v>
          </cell>
        </row>
        <row r="467">
          <cell r="D467" t="str">
            <v>1941</v>
          </cell>
          <cell r="G467">
            <v>1</v>
          </cell>
          <cell r="H467" t="str">
            <v>DIBROMODIFLUOROMETANO</v>
          </cell>
          <cell r="I467" t="str">
            <v>Difluorodibromomethane; Fluorocarbon 12-B2</v>
          </cell>
          <cell r="J467" t="str">
            <v>1419 </v>
          </cell>
        </row>
        <row r="468">
          <cell r="D468" t="str">
            <v>1942</v>
          </cell>
          <cell r="G468">
            <v>1</v>
          </cell>
          <cell r="H468" t="str">
            <v>NITRATO DE AMÓNIO</v>
          </cell>
          <cell r="I468" t="str">
            <v>Nitric acid, ammonium salt</v>
          </cell>
          <cell r="J468" t="str">
            <v>0216 </v>
          </cell>
        </row>
        <row r="469">
          <cell r="D469" t="str">
            <v>1951</v>
          </cell>
          <cell r="G469">
            <v>1</v>
          </cell>
          <cell r="H469" t="str">
            <v>ÁRGON</v>
          </cell>
          <cell r="J469" t="str">
            <v>0154 </v>
          </cell>
        </row>
        <row r="470">
          <cell r="D470" t="str">
            <v>1954</v>
          </cell>
          <cell r="G470">
            <v>1</v>
          </cell>
          <cell r="H470" t="str">
            <v>PROPINO</v>
          </cell>
          <cell r="I470" t="str">
            <v>Allylene; Methyl acetylene</v>
          </cell>
          <cell r="J470" t="str">
            <v>0560 </v>
          </cell>
        </row>
        <row r="471">
          <cell r="D471" t="str">
            <v>1956</v>
          </cell>
          <cell r="G471">
            <v>1</v>
          </cell>
          <cell r="H471" t="str">
            <v>OZONO</v>
          </cell>
          <cell r="J471" t="str">
            <v>0068 </v>
          </cell>
        </row>
        <row r="472">
          <cell r="D472" t="str">
            <v>1958</v>
          </cell>
          <cell r="G472">
            <v>1</v>
          </cell>
          <cell r="H472" t="str">
            <v>DICLOROTETRAFLUOROETANO</v>
          </cell>
          <cell r="I472" t="str">
            <v>1,2-Dichloro-1,1,2,2-tetrafluoroethane; CFC114</v>
          </cell>
          <cell r="J472" t="str">
            <v>0649 </v>
          </cell>
        </row>
        <row r="473">
          <cell r="D473" t="str">
            <v>1959</v>
          </cell>
          <cell r="G473">
            <v>1</v>
          </cell>
          <cell r="H473" t="str">
            <v>FLUORETO DE VINILIDENO</v>
          </cell>
          <cell r="I473" t="str">
            <v>1,1-Difluoroethylene; 1,1-Difluoroethene; R1132a; Vinylidene difluoride</v>
          </cell>
          <cell r="J473" t="str">
            <v>0687 </v>
          </cell>
        </row>
        <row r="474">
          <cell r="D474" t="str">
            <v>1962</v>
          </cell>
          <cell r="G474">
            <v>1</v>
          </cell>
          <cell r="H474" t="str">
            <v>ETILENO</v>
          </cell>
          <cell r="I474" t="str">
            <v>Eteno; Ethene</v>
          </cell>
          <cell r="J474" t="str">
            <v>0475 </v>
          </cell>
        </row>
        <row r="475">
          <cell r="D475" t="str">
            <v>1963</v>
          </cell>
          <cell r="G475">
            <v>1</v>
          </cell>
          <cell r="H475" t="str">
            <v>HÉLIO</v>
          </cell>
          <cell r="J475" t="str">
            <v>0603 </v>
          </cell>
        </row>
        <row r="476">
          <cell r="D476" t="str">
            <v>1969</v>
          </cell>
          <cell r="G476">
            <v>1</v>
          </cell>
          <cell r="H476" t="str">
            <v>ISOBUTANO</v>
          </cell>
          <cell r="I476" t="str">
            <v>2-Methylpropane; 1,1-Dimethylethane; Trimethylmethane</v>
          </cell>
          <cell r="J476" t="str">
            <v>0901 </v>
          </cell>
        </row>
        <row r="477">
          <cell r="D477" t="str">
            <v>1970</v>
          </cell>
          <cell r="G477">
            <v>1</v>
          </cell>
          <cell r="H477" t="str">
            <v>KRIPTON</v>
          </cell>
          <cell r="J477" t="str">
            <v>0604 </v>
          </cell>
        </row>
        <row r="478">
          <cell r="D478" t="str">
            <v>1971</v>
          </cell>
          <cell r="G478">
            <v>1</v>
          </cell>
          <cell r="H478" t="str">
            <v>METANO</v>
          </cell>
          <cell r="I478" t="str">
            <v>Methyl hydride</v>
          </cell>
          <cell r="J478" t="str">
            <v>0291 </v>
          </cell>
        </row>
        <row r="479">
          <cell r="D479" t="str">
            <v>1974</v>
          </cell>
          <cell r="G479">
            <v>1</v>
          </cell>
          <cell r="H479" t="str">
            <v>BROMOCLORODIFLUOROMETANO</v>
          </cell>
          <cell r="I479" t="str">
            <v>Freon 12 B 1; R 12 B 1; Halon 1211</v>
          </cell>
          <cell r="J479" t="str">
            <v>0635 </v>
          </cell>
        </row>
        <row r="480">
          <cell r="D480" t="str">
            <v>1977</v>
          </cell>
          <cell r="G480">
            <v>1</v>
          </cell>
          <cell r="H480" t="str">
            <v>AZOTO (LIQUEFEITO)</v>
          </cell>
          <cell r="I480" t="str">
            <v>Liquid nitrogen; Nitrogen (refrigerated liquid); Nitrogen (cryogenic liquid)</v>
          </cell>
          <cell r="J480" t="str">
            <v>1199 </v>
          </cell>
        </row>
        <row r="481">
          <cell r="D481" t="str">
            <v>1978</v>
          </cell>
          <cell r="G481">
            <v>1</v>
          </cell>
          <cell r="H481" t="str">
            <v>PROPANO</v>
          </cell>
          <cell r="I481" t="str">
            <v>n-Propane</v>
          </cell>
          <cell r="J481" t="str">
            <v>0319 </v>
          </cell>
        </row>
        <row r="482">
          <cell r="D482" t="str">
            <v>1982</v>
          </cell>
          <cell r="G482">
            <v>1</v>
          </cell>
          <cell r="H482" t="str">
            <v>TETRAFLUOROMETANO</v>
          </cell>
          <cell r="I482" t="str">
            <v>Tetrafluorsilano; Carbon tetrafluoride; Freon 14; Halon 14; PFC 14</v>
          </cell>
          <cell r="J482" t="str">
            <v>0575 </v>
          </cell>
        </row>
        <row r="483">
          <cell r="D483" t="str">
            <v>1983</v>
          </cell>
          <cell r="G483">
            <v>1</v>
          </cell>
          <cell r="H483" t="str">
            <v>CLOROTRIFLUOROETANO</v>
          </cell>
          <cell r="I483" t="str">
            <v>2-Chloro-1,1,1-trifluoroethane; 1-Chloro-2,2,2-trifluoroethane; HCFC 133a</v>
          </cell>
          <cell r="J483" t="str">
            <v>1299 </v>
          </cell>
        </row>
        <row r="484">
          <cell r="D484" t="str">
            <v>1984</v>
          </cell>
          <cell r="G484">
            <v>1</v>
          </cell>
          <cell r="H484" t="str">
            <v>TRIFLUOROMETANO</v>
          </cell>
          <cell r="I484" t="str">
            <v>Carbon trifluoride; Fluoroform; R 23; Methyl trifluoride</v>
          </cell>
          <cell r="J484" t="str">
            <v>0577 </v>
          </cell>
        </row>
        <row r="485">
          <cell r="D485" t="str">
            <v>1987</v>
          </cell>
          <cell r="G485">
            <v>3</v>
          </cell>
          <cell r="H485" t="str">
            <v>4-METILCICLOHEXANOL</v>
          </cell>
          <cell r="I485" t="str">
            <v>p-Methylcyclohexanol; 4-Hexahydromethylphenol; p-Hexahydromethylphenol</v>
          </cell>
          <cell r="J485" t="str">
            <v>0296 </v>
          </cell>
        </row>
        <row r="486">
          <cell r="D486" t="str">
            <v>1987</v>
          </cell>
          <cell r="G486">
            <v>3</v>
          </cell>
          <cell r="H486" t="str">
            <v>2-METIL-3-BUTIN-2-OL</v>
          </cell>
          <cell r="I486" t="str">
            <v>2-Methyl-3-butyn-2-ol; Ethynyldimethylcarbinol</v>
          </cell>
          <cell r="J486" t="str">
            <v>1746 </v>
          </cell>
        </row>
        <row r="487">
          <cell r="D487" t="str">
            <v>1987</v>
          </cell>
          <cell r="G487">
            <v>3</v>
          </cell>
          <cell r="H487" t="str">
            <v>3-METILBUT-2-EN-1-OL</v>
          </cell>
          <cell r="I487" t="str">
            <v>2-Buten-1-ol, 3-methyl-; 3,3-Dimethylallyl alcohol; Prenyl alcohol; Prenol</v>
          </cell>
          <cell r="J487" t="str">
            <v>1760 </v>
          </cell>
        </row>
        <row r="488">
          <cell r="D488" t="str">
            <v>1989</v>
          </cell>
          <cell r="G488">
            <v>1</v>
          </cell>
          <cell r="H488" t="str">
            <v>3-METIL-2-BUTANOL</v>
          </cell>
          <cell r="I488" t="str">
            <v>Senecialdehyde; 3,3-Dimethylacrolein; 3-Methylcrotonaldehyde</v>
          </cell>
          <cell r="J488" t="str">
            <v>1294 </v>
          </cell>
        </row>
        <row r="489">
          <cell r="D489" t="str">
            <v>1990</v>
          </cell>
          <cell r="G489">
            <v>1</v>
          </cell>
          <cell r="H489" t="str">
            <v>BENZALDEIDO</v>
          </cell>
          <cell r="I489" t="str">
            <v>Benzoic aldehyde; Artificial almond oil; Benzenecarbonal</v>
          </cell>
          <cell r="J489" t="str">
            <v>0102 </v>
          </cell>
        </row>
        <row r="490">
          <cell r="D490" t="str">
            <v>1991</v>
          </cell>
          <cell r="G490">
            <v>1</v>
          </cell>
          <cell r="H490" t="str">
            <v>CLOROPRENO</v>
          </cell>
          <cell r="I490" t="str">
            <v>2-Chloro-1,3-butadiene; 2-Chlorobutadiene; beta-Chloroprene</v>
          </cell>
          <cell r="J490" t="str">
            <v>0133 </v>
          </cell>
        </row>
        <row r="491">
          <cell r="D491" t="str">
            <v>1992</v>
          </cell>
          <cell r="G491">
            <v>6</v>
          </cell>
          <cell r="H491" t="str">
            <v>OCTAMETILCICLOTETRASILOXANO</v>
          </cell>
          <cell r="I491" t="str">
            <v>Cyclotetrasiloxane, octamethyl</v>
          </cell>
          <cell r="J491" t="str">
            <v>0310 </v>
          </cell>
        </row>
        <row r="492">
          <cell r="D492" t="str">
            <v>1992</v>
          </cell>
          <cell r="G492">
            <v>6</v>
          </cell>
          <cell r="H492" t="str">
            <v>sec-BUTILAMINA</v>
          </cell>
          <cell r="I492" t="str">
            <v>2-Aminobutane; 1-Methyl propylamine; 2-Butanamine</v>
          </cell>
          <cell r="J492" t="str">
            <v>0401 </v>
          </cell>
        </row>
        <row r="493">
          <cell r="D493" t="str">
            <v>1992</v>
          </cell>
          <cell r="G493">
            <v>6</v>
          </cell>
          <cell r="H493" t="str">
            <v>5-ETILIDENO-2-NORBORNENO (estabilizado)</v>
          </cell>
          <cell r="I493" t="str">
            <v>ENB; 5-Ethylidenebicyclo(2,2,1)hept-2-ene; Ethylidene norbornene</v>
          </cell>
          <cell r="J493" t="str">
            <v>0473 </v>
          </cell>
        </row>
        <row r="494">
          <cell r="D494" t="str">
            <v>1992</v>
          </cell>
          <cell r="G494">
            <v>6</v>
          </cell>
          <cell r="H494" t="str">
            <v>1,1-DICLOROPROPANO</v>
          </cell>
          <cell r="I494" t="str">
            <v>Propylidene chloride</v>
          </cell>
          <cell r="J494" t="str">
            <v>0723 </v>
          </cell>
        </row>
        <row r="495">
          <cell r="D495" t="str">
            <v>1992</v>
          </cell>
          <cell r="G495">
            <v>6</v>
          </cell>
          <cell r="H495" t="str">
            <v>1,3-DICLOROPROPANO</v>
          </cell>
          <cell r="J495" t="str">
            <v>0724 </v>
          </cell>
        </row>
        <row r="496">
          <cell r="D496" t="str">
            <v>1992</v>
          </cell>
          <cell r="G496">
            <v>6</v>
          </cell>
          <cell r="H496" t="str">
            <v>NITRITO DE ISOBUTILO</v>
          </cell>
          <cell r="I496" t="str">
            <v>Nitrous acid, 2-methylpropyl ester; Nitrous acid, isobutyl ester</v>
          </cell>
          <cell r="J496" t="str">
            <v>1651 </v>
          </cell>
        </row>
        <row r="497">
          <cell r="D497" t="str">
            <v>1993</v>
          </cell>
          <cell r="G497">
            <v>34</v>
          </cell>
          <cell r="H497" t="str">
            <v>ÉTER n-BUTIL GLICIDÍLICO</v>
          </cell>
          <cell r="I497" t="str">
            <v>BGE; 1-Butoxy-2,3-epoxypropane; 2,3-Epoxypropyl butyl ether; (Butoxymethyl)oxirane</v>
          </cell>
          <cell r="J497" t="str">
            <v>0115 </v>
          </cell>
        </row>
        <row r="498">
          <cell r="D498" t="str">
            <v>1993</v>
          </cell>
          <cell r="G498">
            <v>34</v>
          </cell>
          <cell r="H498" t="str">
            <v>ISOFORONA</v>
          </cell>
          <cell r="I498" t="str">
            <v>1,1,3-Trimethyl-3-cyclohexene-5-one; 3,5,5-Trimethylcyclohex-2-enone; Isoacetophorone</v>
          </cell>
          <cell r="J498" t="str">
            <v>0169 </v>
          </cell>
        </row>
        <row r="499">
          <cell r="D499" t="str">
            <v>1993</v>
          </cell>
          <cell r="G499">
            <v>34</v>
          </cell>
          <cell r="H499" t="str">
            <v>ÉTER ISOPROPIL GLICIDÍLICO</v>
          </cell>
          <cell r="I499" t="str">
            <v>1,2-Epoxy-3-isopropoxypropane; IGE; (Isopropoxymethyl)oxirane</v>
          </cell>
          <cell r="J499" t="str">
            <v>0171 </v>
          </cell>
        </row>
        <row r="500">
          <cell r="D500" t="str">
            <v>1993</v>
          </cell>
          <cell r="G500">
            <v>34</v>
          </cell>
          <cell r="H500" t="str">
            <v>N,N-DIMETILACETAMIDA</v>
          </cell>
          <cell r="I500" t="str">
            <v>Acetic acid dimethylamide; Dimethylacetamide</v>
          </cell>
          <cell r="J500" t="str">
            <v>0259 </v>
          </cell>
        </row>
        <row r="501">
          <cell r="D501" t="str">
            <v>1993</v>
          </cell>
          <cell r="G501">
            <v>34</v>
          </cell>
          <cell r="H501" t="str">
            <v>NEOPENTILGLICOL</v>
          </cell>
          <cell r="I501" t="str">
            <v>2,2-Dimethyl-1,3-propanediol; 2,2-Dimethylpropane-1,3-diol; 1,3-Dihydroxy-2,2-dimethylpropane</v>
          </cell>
          <cell r="J501" t="str">
            <v>0305 </v>
          </cell>
        </row>
        <row r="502">
          <cell r="D502" t="str">
            <v>1993</v>
          </cell>
          <cell r="G502">
            <v>34</v>
          </cell>
          <cell r="H502" t="str">
            <v>ÁCIDO ADÍPICO</v>
          </cell>
          <cell r="I502" t="str">
            <v>Hexanedioic acid; 1,4-Butanedicarboxylic acid</v>
          </cell>
          <cell r="J502" t="str">
            <v>0369 </v>
          </cell>
        </row>
        <row r="503">
          <cell r="D503" t="str">
            <v>1993</v>
          </cell>
          <cell r="G503">
            <v>34</v>
          </cell>
          <cell r="H503" t="str">
            <v>BENZOFURANO</v>
          </cell>
          <cell r="I503" t="str">
            <v>2,3-Benzofuran; Coumarone</v>
          </cell>
          <cell r="J503" t="str">
            <v>0388 </v>
          </cell>
        </row>
        <row r="504">
          <cell r="D504" t="str">
            <v>1993</v>
          </cell>
          <cell r="G504">
            <v>34</v>
          </cell>
          <cell r="H504" t="str">
            <v>DIMETILSULFÓXIDO</v>
          </cell>
          <cell r="I504" t="str">
            <v>dimetilsulfóxido; dimetil sulfóxido; DMSO</v>
          </cell>
          <cell r="J504" t="str">
            <v>0459 </v>
          </cell>
        </row>
        <row r="505">
          <cell r="D505" t="str">
            <v>1993</v>
          </cell>
          <cell r="G505">
            <v>34</v>
          </cell>
          <cell r="H505" t="str">
            <v>IODETO DE ETILA</v>
          </cell>
          <cell r="I505" t="str">
            <v>Iodoethane; Ethane iodide; Monoiodoethane</v>
          </cell>
          <cell r="J505" t="str">
            <v>0479 </v>
          </cell>
        </row>
        <row r="506">
          <cell r="D506" t="str">
            <v>1993</v>
          </cell>
          <cell r="G506">
            <v>34</v>
          </cell>
          <cell r="H506" t="str">
            <v>N-ETILMORFOLINA</v>
          </cell>
          <cell r="I506" t="str">
            <v>4-Ethylmorpholine</v>
          </cell>
          <cell r="J506" t="str">
            <v>0480 </v>
          </cell>
        </row>
        <row r="507">
          <cell r="D507" t="str">
            <v>1993</v>
          </cell>
          <cell r="G507">
            <v>34</v>
          </cell>
          <cell r="H507" t="str">
            <v>3,3'-DICLOROBENZIDINA</v>
          </cell>
          <cell r="I507" t="str">
            <v>3,3'-Dichlorobiphenyl-4,4'-ylenediamine; 4,4'-Diamino-3,3'-dichlorobiphenyl</v>
          </cell>
          <cell r="J507" t="str">
            <v>0481 </v>
          </cell>
        </row>
        <row r="508">
          <cell r="D508" t="str">
            <v>1993</v>
          </cell>
          <cell r="G508">
            <v>34</v>
          </cell>
          <cell r="H508" t="str">
            <v>N-METIL-2-PIRROLIDONA</v>
          </cell>
          <cell r="I508" t="str">
            <v>Metilpirrolidona; 1-Methyl-2-pyrrolidinone; 1-Methyl-2-pyrrolidone; N-Methylpyrrolidone</v>
          </cell>
          <cell r="J508" t="str">
            <v>0513 </v>
          </cell>
        </row>
        <row r="509">
          <cell r="D509" t="str">
            <v>1993</v>
          </cell>
          <cell r="G509">
            <v>34</v>
          </cell>
          <cell r="H509" t="str">
            <v>PROPIONATO DE SÓDIO</v>
          </cell>
          <cell r="I509" t="str">
            <v>Propionic acid, sodium salt; E281</v>
          </cell>
          <cell r="J509" t="str">
            <v>0557 </v>
          </cell>
        </row>
        <row r="510">
          <cell r="D510" t="str">
            <v>1993</v>
          </cell>
          <cell r="G510">
            <v>34</v>
          </cell>
          <cell r="H510" t="str">
            <v>ÉTER MONOPROPÍLICO DE ETILENOGLICOL</v>
          </cell>
          <cell r="I510" t="str">
            <v>Propylglycol; 2-Propoxyethanol; Propyl cellosolve; EGnPE</v>
          </cell>
          <cell r="J510" t="str">
            <v>0607 </v>
          </cell>
        </row>
        <row r="511">
          <cell r="D511" t="str">
            <v>1993</v>
          </cell>
          <cell r="G511">
            <v>34</v>
          </cell>
          <cell r="H511" t="str">
            <v>1,3-CICLOHEXADIENO</v>
          </cell>
          <cell r="J511" t="str">
            <v>0762 </v>
          </cell>
        </row>
        <row r="512">
          <cell r="D512" t="str">
            <v>1993</v>
          </cell>
          <cell r="G512">
            <v>34</v>
          </cell>
          <cell r="H512" t="str">
            <v>ACETATO DE ÉTER MONOMETÍLICO DE PROPILENOGLICOL</v>
          </cell>
          <cell r="I512" t="str">
            <v>1-Methoxy-2-acetoxypropane; Acetic acid, 2-methoxy-1-methylethyl ester; 1,2-Propanediol monomethyl ether acetate; 1-Methoxy-2-propanol acetate</v>
          </cell>
          <cell r="J512" t="str">
            <v>0800 </v>
          </cell>
        </row>
        <row r="513">
          <cell r="D513" t="str">
            <v>1993</v>
          </cell>
          <cell r="G513">
            <v>34</v>
          </cell>
          <cell r="H513" t="str">
            <v>CICLOPENTADIENO</v>
          </cell>
          <cell r="I513" t="str">
            <v>1,3-Cyclopentadiene; Pentole; Pyropentylene</v>
          </cell>
          <cell r="J513" t="str">
            <v>0857 </v>
          </cell>
        </row>
        <row r="514">
          <cell r="D514" t="str">
            <v>1993</v>
          </cell>
          <cell r="G514">
            <v>34</v>
          </cell>
          <cell r="H514" t="str">
            <v>1-OCTENO</v>
          </cell>
          <cell r="I514" t="str">
            <v>Oct-1-ene; 1-Octylene; 1-Caprylene</v>
          </cell>
          <cell r="J514" t="str">
            <v>0934 </v>
          </cell>
        </row>
        <row r="515">
          <cell r="D515" t="str">
            <v>1993</v>
          </cell>
          <cell r="G515">
            <v>34</v>
          </cell>
          <cell r="H515" t="str">
            <v>4-VINILCICLOHEXENO</v>
          </cell>
          <cell r="I515" t="str">
            <v>4-Ethenyl-1-cyclohexene; Cyclohexenylethylene</v>
          </cell>
          <cell r="J515" t="str">
            <v>1177 </v>
          </cell>
        </row>
        <row r="516">
          <cell r="D516" t="str">
            <v>1993</v>
          </cell>
          <cell r="G516">
            <v>34</v>
          </cell>
          <cell r="H516" t="str">
            <v>ACRILATO DE 2-ETILBUTILO</v>
          </cell>
          <cell r="I516" t="str">
            <v>Acrylic acid, 2-ethylbutyl ester; 2-Propenoic acid, 2-ethylbutyl ester</v>
          </cell>
          <cell r="J516" t="str">
            <v>1344 </v>
          </cell>
        </row>
        <row r="517">
          <cell r="D517" t="str">
            <v>1993</v>
          </cell>
          <cell r="G517">
            <v>34</v>
          </cell>
          <cell r="H517" t="str">
            <v>ÉTER DIMETÍLICO DE DIETILENOGLICOL</v>
          </cell>
          <cell r="I517" t="str">
            <v>Bis(2-methoxyethyl) ether; Diglyme; 1,1'-Oxybis(2-methoxyethane); Dimethyl carbitol; DEGDME</v>
          </cell>
          <cell r="J517" t="str">
            <v>1357 </v>
          </cell>
        </row>
        <row r="518">
          <cell r="D518" t="str">
            <v>1993</v>
          </cell>
          <cell r="G518">
            <v>34</v>
          </cell>
          <cell r="H518" t="str">
            <v>1,2,3-TRIMETILBENZENO</v>
          </cell>
          <cell r="I518" t="str">
            <v>Hemimellitene</v>
          </cell>
          <cell r="J518" t="str">
            <v>1362 </v>
          </cell>
        </row>
        <row r="519">
          <cell r="D519" t="str">
            <v>1993</v>
          </cell>
          <cell r="G519">
            <v>34</v>
          </cell>
          <cell r="H519" t="str">
            <v>TRIMETILBENZENO (MISTURA DE ISÓMEROS)</v>
          </cell>
          <cell r="I519" t="str">
            <v>Benzene, trimethyl (isomers); Methylxylene</v>
          </cell>
          <cell r="J519" t="str">
            <v>1389 </v>
          </cell>
        </row>
        <row r="520">
          <cell r="D520" t="str">
            <v>1993</v>
          </cell>
          <cell r="G520">
            <v>34</v>
          </cell>
          <cell r="H520" t="str">
            <v>DISSULFURETO DE ALILO PROPILO</v>
          </cell>
          <cell r="I520" t="str">
            <v>2-Propenyl propyl disulfide; Onion oil</v>
          </cell>
          <cell r="J520" t="str">
            <v>1422 </v>
          </cell>
        </row>
        <row r="521">
          <cell r="D521" t="str">
            <v>1993</v>
          </cell>
          <cell r="G521">
            <v>34</v>
          </cell>
          <cell r="H521" t="str">
            <v>1,2,4-TRIMETILBENZENO</v>
          </cell>
          <cell r="I521" t="str">
            <v>Pseudocumene</v>
          </cell>
          <cell r="J521" t="str">
            <v>1433 </v>
          </cell>
        </row>
        <row r="522">
          <cell r="D522" t="str">
            <v>1993</v>
          </cell>
          <cell r="G522">
            <v>34</v>
          </cell>
          <cell r="H522" t="str">
            <v>1-DECENO</v>
          </cell>
          <cell r="I522" t="str">
            <v>Decylene; alpha-Decene; n-1-Decene</v>
          </cell>
          <cell r="J522" t="str">
            <v>1477 </v>
          </cell>
        </row>
        <row r="523">
          <cell r="D523" t="str">
            <v>1993</v>
          </cell>
          <cell r="G523">
            <v>34</v>
          </cell>
          <cell r="H523" t="str">
            <v>ÉTERE ISOPROPÍLICO DO ETILENOGLICOL</v>
          </cell>
          <cell r="I523" t="str">
            <v>EGiPE; 2-Isopropoxyethanol; 2-(1-Methoxyethoxy)-ethanol; Isopropyl glycol; 4-Methyl-3-oxa-1-pentanol; Isopropyl oxitol</v>
          </cell>
          <cell r="J523" t="str">
            <v>1491 </v>
          </cell>
        </row>
        <row r="524">
          <cell r="D524" t="str">
            <v>1993</v>
          </cell>
          <cell r="G524">
            <v>34</v>
          </cell>
          <cell r="H524" t="str">
            <v>ÉTER MONOETÍLICO DE PROPILENOGLICOL</v>
          </cell>
          <cell r="I524" t="str">
            <v>1-Ethoxy-2-propanol; 2-Propanol-1-ethoxy; 2PG1EE</v>
          </cell>
          <cell r="J524" t="str">
            <v>1573 </v>
          </cell>
        </row>
        <row r="525">
          <cell r="D525" t="str">
            <v>1993</v>
          </cell>
          <cell r="G525">
            <v>34</v>
          </cell>
          <cell r="H525" t="str">
            <v>1-terc-BUTOXIPROPANO-2-ol</v>
          </cell>
          <cell r="I525" t="str">
            <v>Propylene glycol tert-butyl ether; 1-Methyl-2-tert-butoxyethanol; 1-(1,1-Dimethylethoxy)-2-propanol; PGTBE</v>
          </cell>
          <cell r="J525" t="str">
            <v>1615 </v>
          </cell>
        </row>
        <row r="526">
          <cell r="D526" t="str">
            <v>1993</v>
          </cell>
          <cell r="G526">
            <v>34</v>
          </cell>
          <cell r="H526" t="str">
            <v>PERFLUOROBUTILETILENO</v>
          </cell>
          <cell r="I526" t="str">
            <v>3,3,4,4,5,5,6,6,6-nonafluoro-1-hexene</v>
          </cell>
          <cell r="J526" t="str">
            <v>1697 </v>
          </cell>
        </row>
        <row r="527">
          <cell r="D527" t="str">
            <v>1993</v>
          </cell>
          <cell r="G527">
            <v>34</v>
          </cell>
          <cell r="H527" t="str">
            <v>2-METHYLBUT-3-EN-2-OL</v>
          </cell>
          <cell r="I527" t="str">
            <v>3-Hydroxy-3-methylbutene; Dimethylvinylmethanol; 2-Methyl-3-buten-2-ol</v>
          </cell>
          <cell r="J527" t="str">
            <v>1719 </v>
          </cell>
        </row>
        <row r="528">
          <cell r="D528" t="str">
            <v>1993</v>
          </cell>
          <cell r="G528">
            <v>34</v>
          </cell>
          <cell r="H528" t="str">
            <v>DECENO (MISTURA DE ISOMERO)</v>
          </cell>
          <cell r="I528" t="str">
            <v>Decene, Isomers; Decylene; Decenes</v>
          </cell>
          <cell r="J528" t="str">
            <v>1735 </v>
          </cell>
        </row>
        <row r="529">
          <cell r="D529" t="str">
            <v>1993</v>
          </cell>
          <cell r="G529">
            <v>34</v>
          </cell>
          <cell r="H529" t="str">
            <v>1,3-DICLORO-2-BUTENO</v>
          </cell>
          <cell r="I529" t="str">
            <v>2-butene,1,3-dichloro-; 1,3-dichlorobutylene; 1,3-DCB</v>
          </cell>
          <cell r="J529" t="str">
            <v>1761 </v>
          </cell>
        </row>
        <row r="530">
          <cell r="D530" t="str">
            <v>1993</v>
          </cell>
          <cell r="G530">
            <v>34</v>
          </cell>
          <cell r="H530" t="str">
            <v>1,2-BUTANEDIOL</v>
          </cell>
          <cell r="I530" t="str">
            <v>1,2-Butylene glycol; 1,2-Dihydroxybutane</v>
          </cell>
          <cell r="J530" t="str">
            <v>0395 </v>
          </cell>
        </row>
        <row r="531">
          <cell r="D531" t="str">
            <v>1994</v>
          </cell>
          <cell r="G531">
            <v>1</v>
          </cell>
          <cell r="H531" t="str">
            <v>PENTACARBONILO DE FERRO</v>
          </cell>
          <cell r="I531" t="str">
            <v>Iron carbonyl</v>
          </cell>
          <cell r="J531" t="str">
            <v>0168 </v>
          </cell>
        </row>
        <row r="532">
          <cell r="D532" t="str">
            <v>1999</v>
          </cell>
          <cell r="G532">
            <v>1</v>
          </cell>
          <cell r="H532" t="str">
            <v>ASFALTO</v>
          </cell>
          <cell r="I532" t="str">
            <v>Betume; Betume de petróleo</v>
          </cell>
          <cell r="J532" t="str">
            <v>0612 </v>
          </cell>
        </row>
        <row r="533">
          <cell r="D533" t="str">
            <v>2000</v>
          </cell>
          <cell r="G533">
            <v>1</v>
          </cell>
          <cell r="H533" t="str">
            <v>NITROCELULOSE (seco, acima de 12,6% azoto)</v>
          </cell>
          <cell r="I533" t="str">
            <v>Cellulose nitrate; Cellulose hexanitrate</v>
          </cell>
          <cell r="J533" t="str">
            <v>1709 </v>
          </cell>
        </row>
        <row r="534">
          <cell r="D534" t="str">
            <v>2001</v>
          </cell>
          <cell r="G534">
            <v>1</v>
          </cell>
          <cell r="H534" t="str">
            <v>NAFTENATO DE COBALTO</v>
          </cell>
          <cell r="I534" t="str">
            <v>Naphthenic acid, cobalt salt; Naftolite</v>
          </cell>
          <cell r="J534" t="str">
            <v>1093 </v>
          </cell>
        </row>
        <row r="535">
          <cell r="D535" t="str">
            <v>2008</v>
          </cell>
          <cell r="G535">
            <v>1</v>
          </cell>
          <cell r="H535" t="str">
            <v>ZIRCÓNIO</v>
          </cell>
          <cell r="I535" t="str">
            <v>(unstable powder)</v>
          </cell>
          <cell r="J535" t="str">
            <v>1405 </v>
          </cell>
        </row>
        <row r="536">
          <cell r="D536" t="str">
            <v>2011</v>
          </cell>
          <cell r="G536">
            <v>1</v>
          </cell>
          <cell r="H536" t="str">
            <v>FOSFORETO DE MAGNÉSIO</v>
          </cell>
          <cell r="I536" t="str">
            <v>Trimagnesium diphosphide</v>
          </cell>
          <cell r="J536" t="str">
            <v>0744 </v>
          </cell>
        </row>
        <row r="537">
          <cell r="D537" t="str">
            <v>2015</v>
          </cell>
          <cell r="G537">
            <v>1</v>
          </cell>
          <cell r="H537" t="str">
            <v>PERÓXIDO DE HIDROGÉNIO (SOLUÇÃO AQUOSA A &gt;60%)</v>
          </cell>
          <cell r="I537" t="str">
            <v>Hydroperoxide; Hydrogen dioxide; Dihydrogen dioxide</v>
          </cell>
          <cell r="J537" t="str">
            <v>0164 </v>
          </cell>
        </row>
        <row r="538">
          <cell r="D538" t="str">
            <v>2018</v>
          </cell>
          <cell r="G538">
            <v>1</v>
          </cell>
          <cell r="H538" t="str">
            <v>4-CLOROANILINA</v>
          </cell>
          <cell r="I538" t="str">
            <v>Chloroaminobenzene, p-; Chloroaniline, p-</v>
          </cell>
          <cell r="J538" t="str">
            <v>0026 </v>
          </cell>
        </row>
        <row r="539">
          <cell r="D539" t="str">
            <v>2019</v>
          </cell>
          <cell r="G539">
            <v>2</v>
          </cell>
          <cell r="H539" t="str">
            <v>2-CLOROANILINA</v>
          </cell>
          <cell r="I539" t="str">
            <v>Fast yellow GC base; o-Chloroaniline; 2-Chloroaminobenzene; 1-Amino-2-chlorobenzene</v>
          </cell>
          <cell r="J539" t="str">
            <v>0129 </v>
          </cell>
        </row>
        <row r="540">
          <cell r="D540" t="str">
            <v>2019</v>
          </cell>
          <cell r="G540">
            <v>2</v>
          </cell>
          <cell r="H540" t="str">
            <v>3-CLOROANILINA</v>
          </cell>
          <cell r="I540" t="str">
            <v>1-Amino-3-chlorobenzene; 3-Chlorobenzeneamine; Orange GC base; m-Chloroaniline</v>
          </cell>
          <cell r="J540" t="str">
            <v>0130 </v>
          </cell>
        </row>
        <row r="541">
          <cell r="D541" t="str">
            <v>2020</v>
          </cell>
          <cell r="G541">
            <v>12</v>
          </cell>
          <cell r="H541" t="str">
            <v>m-CLOROFENOL</v>
          </cell>
          <cell r="I541" t="str">
            <v>3-Chlorophenol; 3-Chloro-1-hydroxybenzene; 3-Hydroxychlorobenzene</v>
          </cell>
          <cell r="J541" t="str">
            <v>0150 </v>
          </cell>
        </row>
        <row r="542">
          <cell r="D542" t="str">
            <v>2020</v>
          </cell>
          <cell r="G542">
            <v>12</v>
          </cell>
          <cell r="H542" t="str">
            <v>2,4-DICLOROFENOL</v>
          </cell>
          <cell r="I542" t="str">
            <v>2,4-DCP; 2,4-Dichlorohydroxybenzene; 1-Hydroxy-2,4-dichlorobenzene</v>
          </cell>
          <cell r="J542" t="str">
            <v>0438 </v>
          </cell>
        </row>
        <row r="543">
          <cell r="D543" t="str">
            <v>2020</v>
          </cell>
          <cell r="G543">
            <v>12</v>
          </cell>
          <cell r="H543" t="str">
            <v>2,5-DICLOROFENOL</v>
          </cell>
          <cell r="I543" t="str">
            <v>2,5-Dichlorohydroxybenzene; 1-Hydroxy-2,5-dichlorobenzene</v>
          </cell>
          <cell r="J543" t="str">
            <v>0439 </v>
          </cell>
        </row>
        <row r="544">
          <cell r="D544" t="str">
            <v>2020</v>
          </cell>
          <cell r="G544">
            <v>12</v>
          </cell>
          <cell r="H544" t="str">
            <v>3,5-DICLOROFENOL</v>
          </cell>
          <cell r="I544" t="str">
            <v>3,5-Dichlorohydroxybenzene; 1-Hydroxy-3,5-dichlorobenzene</v>
          </cell>
          <cell r="J544" t="str">
            <v>0440 </v>
          </cell>
        </row>
        <row r="545">
          <cell r="D545" t="str">
            <v>2020</v>
          </cell>
          <cell r="G545">
            <v>12</v>
          </cell>
          <cell r="H545" t="str">
            <v>2,3,5,6-TETRACLOROFENOL</v>
          </cell>
          <cell r="I545" t="str">
            <v>Tetraclorosilano; Cloreto de silício; Phenol, 2,3,5,6-tetrachloro-; 2,3,5,6-Tetrachlorohydroxybenzene</v>
          </cell>
          <cell r="J545" t="str">
            <v>0573 </v>
          </cell>
        </row>
        <row r="546">
          <cell r="D546" t="str">
            <v>2020</v>
          </cell>
          <cell r="G546">
            <v>12</v>
          </cell>
          <cell r="H546" t="str">
            <v>2,3,4-TRICLOROFENOL</v>
          </cell>
          <cell r="I546" t="str">
            <v>Phenol, 2,3,4-trichloro-; 1-Hydroxy-2,3,4-trichlorobenzene</v>
          </cell>
          <cell r="J546" t="str">
            <v>0588 </v>
          </cell>
        </row>
        <row r="547">
          <cell r="D547" t="str">
            <v>2020</v>
          </cell>
          <cell r="G547">
            <v>12</v>
          </cell>
          <cell r="H547" t="str">
            <v>2,3,5-TRICLOROFENOL</v>
          </cell>
          <cell r="I547" t="str">
            <v>Phenol, 2,3,5-trichloro-; 1-Hydroxy-2,3,5-trichlorobenzene</v>
          </cell>
          <cell r="J547" t="str">
            <v>0589 </v>
          </cell>
        </row>
        <row r="548">
          <cell r="D548" t="str">
            <v>2020</v>
          </cell>
          <cell r="G548">
            <v>12</v>
          </cell>
          <cell r="H548" t="str">
            <v>2,3,6-TRICLOROFENOL</v>
          </cell>
          <cell r="I548" t="str">
            <v>Phenol, 2,3,6-trichloro-; 1-Hydroxy-2,3,6-trichlorobenzene</v>
          </cell>
          <cell r="J548" t="str">
            <v>0590 </v>
          </cell>
        </row>
        <row r="549">
          <cell r="D549" t="str">
            <v>2020</v>
          </cell>
          <cell r="G549">
            <v>12</v>
          </cell>
          <cell r="H549" t="str">
            <v>p-CLOROFENOL</v>
          </cell>
          <cell r="I549" t="str">
            <v>4-Chlorophenol; 4-Chloro-1-hydroxybenzene; 4-Hydroxychlorobenzene</v>
          </cell>
          <cell r="J549" t="str">
            <v>0850 </v>
          </cell>
        </row>
        <row r="550">
          <cell r="D550" t="str">
            <v>2020</v>
          </cell>
          <cell r="G550">
            <v>12</v>
          </cell>
          <cell r="H550" t="str">
            <v>2,4,5-TRICLOROFENOL</v>
          </cell>
          <cell r="I550" t="str">
            <v>2,4,5-TCP; 1-Hydroxy-2,4,5-trichlorobenzene</v>
          </cell>
          <cell r="J550" t="str">
            <v>0879 </v>
          </cell>
        </row>
        <row r="551">
          <cell r="D551" t="str">
            <v>2020</v>
          </cell>
          <cell r="G551">
            <v>12</v>
          </cell>
          <cell r="H551" t="str">
            <v>2,3,4,6-TETRACLOROFENOL</v>
          </cell>
          <cell r="I551" t="str">
            <v>2,4,5,6-Tetrachlorophenol; Phenol, 2,3,4,6-tetrachloro</v>
          </cell>
          <cell r="J551" t="str">
            <v>1089 </v>
          </cell>
        </row>
        <row r="552">
          <cell r="D552" t="str">
            <v>2020</v>
          </cell>
          <cell r="G552">
            <v>12</v>
          </cell>
          <cell r="H552" t="str">
            <v>2,4,6-TRICLOROFENOL</v>
          </cell>
          <cell r="I552" t="str">
            <v>2,4,6-TCP</v>
          </cell>
          <cell r="J552" t="str">
            <v>1122 </v>
          </cell>
        </row>
        <row r="553">
          <cell r="D553" t="str">
            <v>2021</v>
          </cell>
          <cell r="G553">
            <v>1</v>
          </cell>
          <cell r="H553" t="str">
            <v>o-CLOROFENOL</v>
          </cell>
          <cell r="I553" t="str">
            <v>2-Chlorophenol; 2-Chloro-1-hydroxybenzene; 2-Hydroxychlorobenzene</v>
          </cell>
          <cell r="J553" t="str">
            <v>0849 </v>
          </cell>
        </row>
        <row r="554">
          <cell r="D554" t="str">
            <v>2023</v>
          </cell>
          <cell r="G554">
            <v>1</v>
          </cell>
          <cell r="H554" t="str">
            <v>EPICLORIDRINA</v>
          </cell>
          <cell r="I554" t="str">
            <v>1-Cloro-2,3-epoxipropano; gama-Cloropropileno oxide; 2-(Clorometil)oxirano</v>
          </cell>
          <cell r="J554" t="str">
            <v>0043 </v>
          </cell>
        </row>
        <row r="555">
          <cell r="D555" t="str">
            <v>2025</v>
          </cell>
          <cell r="G555">
            <v>1</v>
          </cell>
          <cell r="H555" t="str">
            <v>CLORETO MERCUROSO</v>
          </cell>
          <cell r="I555" t="str">
            <v>Dimercury dichloride; Calomel; Chloromercury; Mercury(I) chloride</v>
          </cell>
          <cell r="J555" t="str">
            <v>0984 </v>
          </cell>
        </row>
        <row r="556">
          <cell r="D556" t="str">
            <v>2027</v>
          </cell>
          <cell r="G556">
            <v>1</v>
          </cell>
          <cell r="H556" t="str">
            <v>ARSENITO DE SÓDIO</v>
          </cell>
          <cell r="I556" t="str">
            <v>Arsenious acid, sodium salt; Sodium meta-arsenite; Sodium dioxoarsenate</v>
          </cell>
          <cell r="J556" t="str">
            <v>1603 </v>
          </cell>
        </row>
        <row r="557">
          <cell r="D557" t="str">
            <v>2029</v>
          </cell>
          <cell r="G557">
            <v>1</v>
          </cell>
          <cell r="H557" t="str">
            <v>HYDRAZINA</v>
          </cell>
          <cell r="I557" t="str">
            <v>Diamide; Diamine; Nitrogen hydride; (anhydrous)</v>
          </cell>
          <cell r="J557" t="str">
            <v>0281 </v>
          </cell>
        </row>
        <row r="558">
          <cell r="D558" t="str">
            <v>2031</v>
          </cell>
          <cell r="G558">
            <v>1</v>
          </cell>
          <cell r="H558" t="str">
            <v>ÁCIDO NÍTRICO (&gt; 70% EM ÁGUA)</v>
          </cell>
          <cell r="I558" t="str">
            <v>Saltpete</v>
          </cell>
          <cell r="J558" t="str">
            <v>0183 </v>
          </cell>
        </row>
        <row r="559">
          <cell r="D559" t="str">
            <v>2033</v>
          </cell>
          <cell r="G559">
            <v>1</v>
          </cell>
          <cell r="H559" t="str">
            <v>ÓXIDO DE POTÁSSIO</v>
          </cell>
          <cell r="I559" t="str">
            <v>Potassium monoxide; Dipotassium oxide</v>
          </cell>
          <cell r="J559" t="str">
            <v>0769 </v>
          </cell>
        </row>
        <row r="560">
          <cell r="D560" t="str">
            <v>2036</v>
          </cell>
          <cell r="G560">
            <v>1</v>
          </cell>
          <cell r="H560" t="str">
            <v>XÉNON</v>
          </cell>
          <cell r="J560" t="str">
            <v>0609 </v>
          </cell>
        </row>
        <row r="561">
          <cell r="D561" t="str">
            <v>2044</v>
          </cell>
          <cell r="G561">
            <v>1</v>
          </cell>
          <cell r="H561" t="str">
            <v>2,2-DIMETILPROPANO</v>
          </cell>
          <cell r="I561" t="str">
            <v>Tetramethylmethane; tert-Pentane; Neopentane; 1,1,1-Trimethylethane</v>
          </cell>
          <cell r="J561" t="str">
            <v>1773 </v>
          </cell>
        </row>
        <row r="562">
          <cell r="D562" t="str">
            <v>2045</v>
          </cell>
          <cell r="G562">
            <v>1</v>
          </cell>
          <cell r="H562" t="str">
            <v>ISOBUTIRALDEÍDO</v>
          </cell>
          <cell r="I562" t="str">
            <v>2-Methyl-1-propanal; Isobutanal</v>
          </cell>
          <cell r="J562" t="str">
            <v>0902 </v>
          </cell>
        </row>
        <row r="563">
          <cell r="D563" t="str">
            <v>2046</v>
          </cell>
          <cell r="G563">
            <v>1</v>
          </cell>
          <cell r="H563" t="str">
            <v>p-CIMENO</v>
          </cell>
          <cell r="I563" t="str">
            <v>1-Methyl-4-isopropylbenzene; Dolcymene; Camphogen</v>
          </cell>
          <cell r="J563" t="str">
            <v>0617 </v>
          </cell>
        </row>
        <row r="564">
          <cell r="D564" t="str">
            <v>2047</v>
          </cell>
          <cell r="G564">
            <v>1</v>
          </cell>
          <cell r="H564" t="str">
            <v>1,3-DICLOROPROPENO (MISTURA DE ISÓMEROS)</v>
          </cell>
          <cell r="I564" t="str">
            <v>1,3-Dichloropropylene; Dichloropropene; 3-Chloroallyl chloride; DCP</v>
          </cell>
          <cell r="J564" t="str">
            <v>0995 </v>
          </cell>
        </row>
        <row r="565">
          <cell r="D565" t="str">
            <v>2048</v>
          </cell>
          <cell r="G565">
            <v>1</v>
          </cell>
          <cell r="H565" t="str">
            <v>DICICLOPENTADIENO</v>
          </cell>
          <cell r="I565" t="str">
            <v>3a,4,7,7a-Tetrahydro-4,7-methanoindene; 3a,4,7,7a-Tetrahydro-4,7-methano-1H-indene; 1,3-Dicyclopentadiene</v>
          </cell>
          <cell r="J565" t="str">
            <v>0873 </v>
          </cell>
        </row>
        <row r="566">
          <cell r="D566" t="str">
            <v>2049</v>
          </cell>
          <cell r="G566">
            <v>1</v>
          </cell>
          <cell r="H566" t="str">
            <v>DIETILBENZENO (MISTURA DE ISÓMEROS)</v>
          </cell>
          <cell r="I566" t="str">
            <v>DEB mixed isomers</v>
          </cell>
          <cell r="J566" t="str">
            <v>0445 </v>
          </cell>
        </row>
        <row r="567">
          <cell r="D567" t="str">
            <v>2050</v>
          </cell>
          <cell r="G567">
            <v>2</v>
          </cell>
          <cell r="H567" t="str">
            <v>2,4,4-TRIMETIL-1-PENTENO</v>
          </cell>
          <cell r="I567" t="str">
            <v>Diisobutene; Diisobutylene</v>
          </cell>
          <cell r="J567" t="str">
            <v>0594 </v>
          </cell>
        </row>
        <row r="568">
          <cell r="D568" t="str">
            <v>2050</v>
          </cell>
          <cell r="G568">
            <v>2</v>
          </cell>
          <cell r="H568" t="str">
            <v>2,4,4-TRIMETIL-2-PENTENO</v>
          </cell>
          <cell r="I568" t="str">
            <v>Diisobutene; Diisobutylene</v>
          </cell>
          <cell r="J568" t="str">
            <v>0737 </v>
          </cell>
        </row>
        <row r="569">
          <cell r="D569" t="str">
            <v>2051</v>
          </cell>
          <cell r="G569">
            <v>1</v>
          </cell>
          <cell r="H569" t="str">
            <v>2-DIMETILAMINOETANOL</v>
          </cell>
          <cell r="I569" t="str">
            <v>Dimethylethanolamine; N,N-Dimethyl-2-hydroxyethylamine</v>
          </cell>
          <cell r="J569" t="str">
            <v>0654 </v>
          </cell>
        </row>
        <row r="570">
          <cell r="D570" t="str">
            <v>2052</v>
          </cell>
          <cell r="G570">
            <v>1</v>
          </cell>
          <cell r="H570" t="str">
            <v>D-LIMONENO</v>
          </cell>
          <cell r="I570" t="str">
            <v>Carvene; (R)-4-Isopropenyl-1-methylcyclohexene; (+)-Limonene</v>
          </cell>
          <cell r="J570" t="str">
            <v>0918 </v>
          </cell>
        </row>
        <row r="571">
          <cell r="D571" t="str">
            <v>2053</v>
          </cell>
          <cell r="G571">
            <v>1</v>
          </cell>
          <cell r="H571" t="str">
            <v>ÁLCOOL METILAMÍLICO</v>
          </cell>
          <cell r="I571" t="str">
            <v>4-Metil-2-pentanol; 4-Dimethyl butan-2-ol; Methyl amyl alcohol</v>
          </cell>
          <cell r="J571" t="str">
            <v>0665 </v>
          </cell>
        </row>
        <row r="572">
          <cell r="D572" t="str">
            <v>2054</v>
          </cell>
          <cell r="G572">
            <v>1</v>
          </cell>
          <cell r="H572" t="str">
            <v>MORFOLINA</v>
          </cell>
          <cell r="I572" t="str">
            <v>Tetrahydro-1,4-oxazine; Diethylene oximide</v>
          </cell>
          <cell r="J572" t="str">
            <v>0302 </v>
          </cell>
        </row>
        <row r="573">
          <cell r="D573" t="str">
            <v>2055</v>
          </cell>
          <cell r="G573">
            <v>1</v>
          </cell>
          <cell r="H573" t="str">
            <v>ESTIRENO</v>
          </cell>
          <cell r="I573" t="str">
            <v>Vinylbenzene; Phenylethylene; Ethenylbenzene</v>
          </cell>
          <cell r="J573" t="str">
            <v>0073 </v>
          </cell>
        </row>
        <row r="574">
          <cell r="D574" t="str">
            <v>2056</v>
          </cell>
          <cell r="G574">
            <v>1</v>
          </cell>
          <cell r="H574" t="str">
            <v>TETRAHIDROFURANO</v>
          </cell>
          <cell r="I574" t="str">
            <v>Tetramethylene oxide; Diethylene oxide; 1,4-Epoxybutane; Oxacyclopentane</v>
          </cell>
          <cell r="J574" t="str">
            <v>0578 </v>
          </cell>
        </row>
        <row r="575">
          <cell r="D575" t="str">
            <v>2058</v>
          </cell>
          <cell r="G575">
            <v>2</v>
          </cell>
          <cell r="H575" t="str">
            <v>VALERALDEÍDO</v>
          </cell>
          <cell r="I575" t="str">
            <v>n-Pentanal; Amyl aldehyde; Butyl formal</v>
          </cell>
          <cell r="J575" t="str">
            <v>1417 </v>
          </cell>
        </row>
        <row r="576">
          <cell r="D576" t="str">
            <v>2058</v>
          </cell>
          <cell r="G576">
            <v>2</v>
          </cell>
          <cell r="H576" t="str">
            <v>3-METILBUTANOL</v>
          </cell>
          <cell r="I576" t="str">
            <v>Isovaleraldehyde; Isopentaldehyde; Isopentanal</v>
          </cell>
          <cell r="J576" t="str">
            <v>1748 </v>
          </cell>
        </row>
        <row r="577">
          <cell r="D577" t="str">
            <v>2074</v>
          </cell>
          <cell r="G577">
            <v>1</v>
          </cell>
          <cell r="H577" t="str">
            <v>ACRILAMIDA</v>
          </cell>
          <cell r="I577" t="str">
            <v>2-Propene amide; Acrylic acid amide; Vinyl amide</v>
          </cell>
          <cell r="J577" t="str">
            <v>0091 </v>
          </cell>
        </row>
        <row r="578">
          <cell r="D578" t="str">
            <v>2076</v>
          </cell>
          <cell r="G578">
            <v>1</v>
          </cell>
          <cell r="H578" t="str">
            <v>m-CRESOL</v>
          </cell>
          <cell r="I578" t="str">
            <v>3-Cresol; 3-Methylphenol; 3-Hydroxytoluene; 1-Hydroxy-3-methylbenzene</v>
          </cell>
          <cell r="J578" t="str">
            <v>0646 </v>
          </cell>
        </row>
        <row r="579">
          <cell r="D579" t="str">
            <v>2077</v>
          </cell>
          <cell r="G579">
            <v>1</v>
          </cell>
          <cell r="H579" t="str">
            <v>1-NAFTILAMINA</v>
          </cell>
          <cell r="I579" t="str">
            <v>alpha-Naphthylamine; 1-Aminonaphthalene</v>
          </cell>
          <cell r="J579" t="str">
            <v>0518 </v>
          </cell>
        </row>
        <row r="580">
          <cell r="D580" t="str">
            <v>2078</v>
          </cell>
          <cell r="G580">
            <v>2</v>
          </cell>
          <cell r="H580" t="str">
            <v>2,4-DIISOCIANATO DE TOLUENO</v>
          </cell>
          <cell r="I580" t="str">
            <v>2,4TDI; 4-Methyl-meta-phenylene diisocyanate; 2,4-Diisocyanatotoluene; 2,4-Diisocyanato-1-methylbenzene</v>
          </cell>
          <cell r="J580" t="str">
            <v>0339 </v>
          </cell>
        </row>
        <row r="581">
          <cell r="D581" t="str">
            <v>2078</v>
          </cell>
          <cell r="G581">
            <v>2</v>
          </cell>
          <cell r="H581" t="str">
            <v>DIISOCIANATO DE TOLUENO (mistura 80/20 de 2,4- e 2,6- isómeros)</v>
          </cell>
          <cell r="I581" t="str">
            <v>TDI 80/20; m-Tolylidene diisocyanate</v>
          </cell>
          <cell r="J581" t="str">
            <v>1783 </v>
          </cell>
        </row>
        <row r="582">
          <cell r="D582" t="str">
            <v>2079</v>
          </cell>
          <cell r="G582">
            <v>1</v>
          </cell>
          <cell r="H582" t="str">
            <v>DIETILENOTRIAMINA</v>
          </cell>
          <cell r="I582" t="str">
            <v>N-(2-Aminoethyl)-1,2-ethanediamine; 3-Azapentane-1,5-diamine; DETA</v>
          </cell>
          <cell r="J582" t="str">
            <v>0620 </v>
          </cell>
        </row>
        <row r="583">
          <cell r="D583" t="str">
            <v>2188</v>
          </cell>
          <cell r="G583">
            <v>1</v>
          </cell>
          <cell r="H583" t="str">
            <v>ARSINA</v>
          </cell>
          <cell r="I583" t="str">
            <v>Arsenic trihydride; Hydrogen arsenide; Arsenic hydride</v>
          </cell>
          <cell r="J583" t="str">
            <v>0222 </v>
          </cell>
        </row>
        <row r="584">
          <cell r="D584" t="str">
            <v>2189</v>
          </cell>
          <cell r="G584">
            <v>1</v>
          </cell>
          <cell r="H584" t="str">
            <v>DICLOROSILANO</v>
          </cell>
          <cell r="I584" t="str">
            <v>Chlorosilane; Silicon chloride hydride</v>
          </cell>
          <cell r="J584" t="str">
            <v>0442 </v>
          </cell>
        </row>
        <row r="585">
          <cell r="D585" t="str">
            <v>2190</v>
          </cell>
          <cell r="G585">
            <v>1</v>
          </cell>
          <cell r="H585" t="str">
            <v>DIFLUORETO DE OXIGÉNIO</v>
          </cell>
          <cell r="I585" t="str">
            <v>Oxygen fluoride; Fluorine monoxide; Difluorine monoxide</v>
          </cell>
          <cell r="J585" t="str">
            <v>0818 </v>
          </cell>
        </row>
        <row r="586">
          <cell r="D586" t="str">
            <v>2191</v>
          </cell>
          <cell r="G586">
            <v>1</v>
          </cell>
          <cell r="H586" t="str">
            <v>FLUORETO DE SULFURILO</v>
          </cell>
          <cell r="I586" t="str">
            <v>Sulfuryl difluoride; Sulfuric oxyfluoride</v>
          </cell>
          <cell r="J586" t="str">
            <v>1402 </v>
          </cell>
        </row>
        <row r="587">
          <cell r="D587" t="str">
            <v>2192</v>
          </cell>
          <cell r="G587">
            <v>1</v>
          </cell>
          <cell r="H587" t="str">
            <v>GERMANO</v>
          </cell>
          <cell r="I587" t="str">
            <v>Germanium hydride; Germanium tetrahydride</v>
          </cell>
          <cell r="J587" t="str">
            <v>1244 </v>
          </cell>
        </row>
        <row r="588">
          <cell r="D588" t="str">
            <v>2194</v>
          </cell>
          <cell r="G588">
            <v>1</v>
          </cell>
          <cell r="H588" t="str">
            <v>HEXAFLUORETO DE SELÉNIO</v>
          </cell>
          <cell r="I588" t="str">
            <v>Selenium fluoride</v>
          </cell>
          <cell r="J588" t="str">
            <v>0947 </v>
          </cell>
        </row>
        <row r="589">
          <cell r="D589" t="str">
            <v>2197</v>
          </cell>
          <cell r="G589">
            <v>1</v>
          </cell>
          <cell r="H589" t="str">
            <v>IODETO DE HIDROGÉNIO</v>
          </cell>
          <cell r="I589" t="str">
            <v>Anhydrous hydriodic acid</v>
          </cell>
          <cell r="J589" t="str">
            <v>1326 </v>
          </cell>
        </row>
        <row r="590">
          <cell r="D590" t="str">
            <v>2199</v>
          </cell>
          <cell r="G590">
            <v>1</v>
          </cell>
          <cell r="H590" t="str">
            <v>FOSFINA</v>
          </cell>
          <cell r="J590" t="str">
            <v>0694 </v>
          </cell>
        </row>
        <row r="591">
          <cell r="D591" t="str">
            <v>2202</v>
          </cell>
          <cell r="G591">
            <v>1</v>
          </cell>
          <cell r="H591" t="str">
            <v>SELENIETO DE HIDROGÉNIO</v>
          </cell>
          <cell r="I591" t="str">
            <v>Selenium hydride</v>
          </cell>
          <cell r="J591" t="str">
            <v>0284 </v>
          </cell>
        </row>
        <row r="592">
          <cell r="D592" t="str">
            <v>2203</v>
          </cell>
          <cell r="G592">
            <v>1</v>
          </cell>
          <cell r="H592" t="str">
            <v>SILANO</v>
          </cell>
          <cell r="I592" t="str">
            <v>Monosilane; Silicon tetrahydride; Silicane</v>
          </cell>
          <cell r="J592" t="str">
            <v>0564 </v>
          </cell>
        </row>
        <row r="593">
          <cell r="D593" t="str">
            <v>2205</v>
          </cell>
          <cell r="G593">
            <v>1</v>
          </cell>
          <cell r="H593" t="str">
            <v>ADIPONITRILO</v>
          </cell>
          <cell r="I593" t="str">
            <v>1,4-Dicyanobutane; Adipic acid dinitrile; Tetramethylene cyanide</v>
          </cell>
          <cell r="J593" t="str">
            <v>0211 </v>
          </cell>
        </row>
        <row r="594">
          <cell r="D594" t="str">
            <v>2206</v>
          </cell>
          <cell r="G594">
            <v>1</v>
          </cell>
          <cell r="H594" t="str">
            <v>DIISOCIANATO DE 1,5-NAFTILENO</v>
          </cell>
          <cell r="I594" t="str">
            <v>1,5-Diisocyanatonaphthalene; NDI</v>
          </cell>
          <cell r="J594" t="str">
            <v>0653 </v>
          </cell>
        </row>
        <row r="595">
          <cell r="D595" t="str">
            <v>2209</v>
          </cell>
          <cell r="G595">
            <v>2</v>
          </cell>
          <cell r="H595" t="str">
            <v>FORMALDEÍDO</v>
          </cell>
          <cell r="I595" t="str">
            <v>Methyl aldehyde; Methylene oxide; Methanal</v>
          </cell>
          <cell r="J595" t="str">
            <v>0275 </v>
          </cell>
        </row>
        <row r="596">
          <cell r="D596" t="str">
            <v>2209</v>
          </cell>
          <cell r="G596">
            <v>2</v>
          </cell>
          <cell r="H596" t="str">
            <v>FORMALDEÍDO (solução a 37%, livre de metanol)</v>
          </cell>
          <cell r="J596" t="str">
            <v>0695 </v>
          </cell>
        </row>
        <row r="597">
          <cell r="D597" t="str">
            <v>2210</v>
          </cell>
          <cell r="G597">
            <v>2</v>
          </cell>
          <cell r="H597" t="str">
            <v>MANEBE</v>
          </cell>
          <cell r="I597" t="str">
            <v>Manganese ethylenebis(dithiocarbamate); Manganese, ethylenebis(dithiocarbamato); ((1,2-Ethanediylbis(carbamodithioato))(2-))manganese; Manganese ethylene-1,2-dithiocarbamate</v>
          </cell>
          <cell r="J597" t="str">
            <v>0173 </v>
          </cell>
        </row>
        <row r="598">
          <cell r="D598" t="str">
            <v>2210</v>
          </cell>
          <cell r="G598">
            <v>2</v>
          </cell>
          <cell r="H598" t="str">
            <v>MANCOZEBE</v>
          </cell>
          <cell r="I598" t="str">
            <v>Manganese ethylenebis(dithiocarbamate)(polymeric)complex with zinc salt; Manzeb; Manganese-zinc ethylenebis(dithiocarbamate)</v>
          </cell>
          <cell r="J598" t="str">
            <v>0754 </v>
          </cell>
        </row>
        <row r="599">
          <cell r="D599" t="str">
            <v>2212</v>
          </cell>
          <cell r="G599">
            <v>1</v>
          </cell>
          <cell r="H599" t="str">
            <v>CROCIDOLITE</v>
          </cell>
          <cell r="I599" t="str">
            <v>Riebeckite asbestos; Blue asbestos</v>
          </cell>
          <cell r="J599" t="str">
            <v>1314 </v>
          </cell>
        </row>
        <row r="600">
          <cell r="D600" t="str">
            <v>2213</v>
          </cell>
          <cell r="E600" t="str">
            <v>NC</v>
          </cell>
          <cell r="G600">
            <v>1</v>
          </cell>
          <cell r="H600" t="str">
            <v>PARAFORMALDEÍDO</v>
          </cell>
          <cell r="I600" t="str">
            <v>Polyoxymethylene; Formagene; Polymerised formaldehyde; Formaldehyde polymer; Paraform</v>
          </cell>
          <cell r="J600" t="str">
            <v>0767 </v>
          </cell>
        </row>
        <row r="601">
          <cell r="D601" t="str">
            <v>2214</v>
          </cell>
          <cell r="G601">
            <v>1</v>
          </cell>
          <cell r="H601" t="str">
            <v>ANIDRIDO FTÁLICO</v>
          </cell>
          <cell r="I601" t="str">
            <v>1,2-Benzenedicarboxylic acid anhydride; Phthalic acid anhydride; 1,3-Isobenzofurandione</v>
          </cell>
          <cell r="J601" t="str">
            <v>0315 </v>
          </cell>
        </row>
        <row r="602">
          <cell r="D602" t="str">
            <v>2215</v>
          </cell>
          <cell r="G602">
            <v>1</v>
          </cell>
          <cell r="H602" t="str">
            <v>ANIDRIDO MALEICO</v>
          </cell>
          <cell r="I602" t="str">
            <v>2,5-Furandione; Dihydro-2,5-dioxofuran; Maleic acid anhydride; cis-Butenedioic anhydride</v>
          </cell>
          <cell r="J602" t="str">
            <v>0799 </v>
          </cell>
        </row>
        <row r="603">
          <cell r="D603" t="str">
            <v>2218</v>
          </cell>
          <cell r="G603">
            <v>1</v>
          </cell>
          <cell r="H603" t="str">
            <v>ÁCIDO ACRÍLICO</v>
          </cell>
          <cell r="I603" t="str">
            <v>Ethylenecarboxylic acid; Acroleic acid; 2-Propenoic acid</v>
          </cell>
          <cell r="J603" t="str">
            <v>0688 </v>
          </cell>
        </row>
        <row r="604">
          <cell r="D604" t="str">
            <v>2219</v>
          </cell>
          <cell r="G604">
            <v>1</v>
          </cell>
          <cell r="H604" t="str">
            <v>ÉTER ALILO GLICIDÍLICO</v>
          </cell>
          <cell r="I604" t="str">
            <v>Éter alilglicidílico; ((2-Propenyloxy)methyl)oxirane; Allyl 2,3-epoxypropyl ether; 1-(Allyloxy)-2,3-epoxypropane</v>
          </cell>
          <cell r="J604" t="str">
            <v>0096 </v>
          </cell>
        </row>
        <row r="605">
          <cell r="D605" t="str">
            <v>2222</v>
          </cell>
          <cell r="G605">
            <v>1</v>
          </cell>
          <cell r="H605" t="str">
            <v>ANISOLO</v>
          </cell>
          <cell r="I605" t="str">
            <v>Phenyl methyl ether; Methoxybenzene</v>
          </cell>
          <cell r="J605" t="str">
            <v>1014 </v>
          </cell>
        </row>
        <row r="606">
          <cell r="D606" t="str">
            <v>2224</v>
          </cell>
          <cell r="G606">
            <v>1</v>
          </cell>
          <cell r="H606" t="str">
            <v>BENZONITRILO</v>
          </cell>
          <cell r="I606" t="str">
            <v>Cyanobenzene; Benzoic acid nitrile; Phenyl cyanide</v>
          </cell>
          <cell r="J606" t="str">
            <v>1103 </v>
          </cell>
        </row>
        <row r="607">
          <cell r="D607" t="str">
            <v>2226</v>
          </cell>
          <cell r="G607">
            <v>1</v>
          </cell>
          <cell r="H607" t="str">
            <v>BENZOTRICLORETO</v>
          </cell>
          <cell r="I607" t="str">
            <v>Trichlorophenylmethane; Phenylchloroform; (Trichloromethyl)benzene; alpha,alpha,alpha-Trichlorotoluene</v>
          </cell>
          <cell r="J607" t="str">
            <v>0105 </v>
          </cell>
        </row>
        <row r="608">
          <cell r="D608" t="str">
            <v>2227</v>
          </cell>
          <cell r="G608">
            <v>1</v>
          </cell>
          <cell r="H608" t="str">
            <v>METACRILATO DE BUTILO</v>
          </cell>
          <cell r="I608" t="str">
            <v>2-Methyl butylacrylate; 2-Propenoic acid, 2-methyl-, butyl ester; Butyl 2-methacrylate; Methacrylic acid, butyl ester</v>
          </cell>
          <cell r="J608" t="str">
            <v>1018 </v>
          </cell>
        </row>
        <row r="609">
          <cell r="D609" t="str">
            <v>2232</v>
          </cell>
          <cell r="G609">
            <v>1</v>
          </cell>
          <cell r="H609" t="str">
            <v>CLOROACETALDEÍDO (solução a 40%)</v>
          </cell>
          <cell r="I609" t="str">
            <v>2-Chloroacetaldehyde; 2-Chloro-1-ethanal; Monochloroacetaldehyde</v>
          </cell>
          <cell r="J609" t="str">
            <v>0706 </v>
          </cell>
        </row>
        <row r="610">
          <cell r="D610" t="str">
            <v>2235</v>
          </cell>
          <cell r="G610">
            <v>1</v>
          </cell>
          <cell r="H610" t="str">
            <v>1-CLORO-2-(CLOROMETIL)BENZENO</v>
          </cell>
          <cell r="I610" t="str">
            <v>2-Chlorobenzyl chloride; alpha, 2-Dichlorotoluene; Benzene, 1-chloro-2-(chloromethyl)</v>
          </cell>
          <cell r="J610" t="str">
            <v>1763 </v>
          </cell>
        </row>
        <row r="611">
          <cell r="D611" t="str">
            <v>2237</v>
          </cell>
          <cell r="G611">
            <v>1</v>
          </cell>
          <cell r="H611" t="str">
            <v>CLORONITROANILINA</v>
          </cell>
          <cell r="I611" t="str">
            <v>2-Chloro-4-nitroaniline; 1-Amino-2-chloro-4-nitrobenzene; o-Chloro-p-nitroaniline; Benzeneamine, 2-chloro-4-nitro-</v>
          </cell>
          <cell r="J611" t="str">
            <v>1076 </v>
          </cell>
        </row>
        <row r="612">
          <cell r="D612" t="str">
            <v>2238</v>
          </cell>
          <cell r="G612">
            <v>2</v>
          </cell>
          <cell r="H612" t="str">
            <v>4-CLOROTOLUENO</v>
          </cell>
          <cell r="I612" t="str">
            <v>p-Chlorotoluene; 1-Chloro-4-methylbenzene; p-Tolyl chloride</v>
          </cell>
          <cell r="J612" t="str">
            <v>1386 </v>
          </cell>
        </row>
        <row r="613">
          <cell r="D613" t="str">
            <v>2238</v>
          </cell>
          <cell r="G613">
            <v>2</v>
          </cell>
          <cell r="H613" t="str">
            <v>2-CLOROTOLUENO</v>
          </cell>
          <cell r="I613" t="str">
            <v>1-Chloro-2-methylbenzene; o-Chlorotoluene; o-Tolyl chloride</v>
          </cell>
          <cell r="J613" t="str">
            <v>1458 </v>
          </cell>
        </row>
        <row r="614">
          <cell r="D614" t="str">
            <v>2239</v>
          </cell>
          <cell r="G614">
            <v>1</v>
          </cell>
          <cell r="H614" t="str">
            <v>2-AMINO-5-CLOROTOLUENO</v>
          </cell>
          <cell r="I614" t="str">
            <v>4-Chloro-o-toluidine; 4-Chloro-2-methylaniline</v>
          </cell>
          <cell r="J614" t="str">
            <v>0630 </v>
          </cell>
        </row>
        <row r="615">
          <cell r="D615" t="str">
            <v>2243</v>
          </cell>
          <cell r="G615">
            <v>1</v>
          </cell>
          <cell r="H615" t="str">
            <v>ACETATO CICLO-HEXÍLICOS</v>
          </cell>
          <cell r="I615" t="str">
            <v>Acetic acid, cyclohexyl ester; Hexalin acetate; Cyclohexanol acetate</v>
          </cell>
          <cell r="J615" t="str">
            <v>0426 </v>
          </cell>
        </row>
        <row r="616">
          <cell r="D616" t="str">
            <v>2245</v>
          </cell>
          <cell r="G616">
            <v>1</v>
          </cell>
          <cell r="H616" t="str">
            <v>CICLOPENTANONEA</v>
          </cell>
          <cell r="I616" t="str">
            <v>Ketocyclopentane; Adipic ketone</v>
          </cell>
          <cell r="J616" t="str">
            <v>0427 </v>
          </cell>
        </row>
        <row r="617">
          <cell r="D617" t="str">
            <v>2247</v>
          </cell>
          <cell r="G617">
            <v>1</v>
          </cell>
          <cell r="H617" t="str">
            <v>DECANO</v>
          </cell>
          <cell r="I617" t="str">
            <v>n-Decane</v>
          </cell>
          <cell r="J617" t="str">
            <v>0428 </v>
          </cell>
        </row>
        <row r="618">
          <cell r="D618" t="str">
            <v>2248</v>
          </cell>
          <cell r="G618">
            <v>1</v>
          </cell>
          <cell r="H618" t="str">
            <v>DI-n-BUTILAMINA</v>
          </cell>
          <cell r="I618" t="str">
            <v>N-Butyl-1-butanamine; n-Dibutylamine; Dibutylamine</v>
          </cell>
          <cell r="J618" t="str">
            <v>1337 </v>
          </cell>
        </row>
        <row r="619">
          <cell r="D619" t="str">
            <v>2249</v>
          </cell>
          <cell r="G619">
            <v>1</v>
          </cell>
          <cell r="H619" t="str">
            <v>ÉTER bis(CLOROMETILO)</v>
          </cell>
          <cell r="I619" t="str">
            <v>BCME; sym-Dichloromethyl ether; 1,1'-Dichlorodimethyl ether; Oxybis(chloromethane); Chloro(chloromethoxy)methane</v>
          </cell>
          <cell r="J619" t="str">
            <v>0237 </v>
          </cell>
        </row>
        <row r="620">
          <cell r="D620" t="str">
            <v>2252</v>
          </cell>
          <cell r="G620">
            <v>1</v>
          </cell>
          <cell r="H620" t="str">
            <v>ÉTER DIMETÍLICO DE ETILENOGLICOL</v>
          </cell>
          <cell r="I620" t="str">
            <v>1,2-Dimethoxyethane; 1,2-Ethanediol, dimethyl ether; Monoglyme; 2,5-Dioxahexane; EGDME</v>
          </cell>
          <cell r="J620" t="str">
            <v>1568 </v>
          </cell>
        </row>
        <row r="621">
          <cell r="D621" t="str">
            <v>2253</v>
          </cell>
          <cell r="G621">
            <v>1</v>
          </cell>
          <cell r="H621" t="str">
            <v>N,N-DIMETILANILINA</v>
          </cell>
          <cell r="I621" t="str">
            <v>N,N-Dimethylphenylamine</v>
          </cell>
          <cell r="J621" t="str">
            <v>0877 </v>
          </cell>
        </row>
        <row r="622">
          <cell r="D622" t="str">
            <v>2256</v>
          </cell>
          <cell r="G622">
            <v>1</v>
          </cell>
          <cell r="H622" t="str">
            <v>CICLOHEXENE</v>
          </cell>
          <cell r="I622" t="str">
            <v>Benzenetetrahydride; Hexanaphthylene; Tetrahydrobenzene</v>
          </cell>
          <cell r="J622" t="str">
            <v>1054 </v>
          </cell>
        </row>
        <row r="623">
          <cell r="D623" t="str">
            <v>2257</v>
          </cell>
          <cell r="G623">
            <v>1</v>
          </cell>
          <cell r="H623" t="str">
            <v>POTÁSSIO</v>
          </cell>
          <cell r="I623" t="str">
            <v>Kalium</v>
          </cell>
          <cell r="J623" t="str">
            <v>0716 </v>
          </cell>
        </row>
        <row r="624">
          <cell r="D624" t="str">
            <v>2259</v>
          </cell>
          <cell r="G624">
            <v>1</v>
          </cell>
          <cell r="H624" t="str">
            <v>TRIETILENOTETRAMINA</v>
          </cell>
          <cell r="I624" t="str">
            <v>N,N'-Bis(2-aminoethyl)-1,2-ethanediamine; 3,6-Diazaoctane-1,8-diamine; Trientine; TETA</v>
          </cell>
          <cell r="J624" t="str">
            <v>1123 </v>
          </cell>
        </row>
        <row r="625">
          <cell r="D625" t="str">
            <v>2261</v>
          </cell>
          <cell r="G625">
            <v>3</v>
          </cell>
          <cell r="H625" t="str">
            <v>2,4-XILENOL</v>
          </cell>
          <cell r="I625" t="str">
            <v>2,4-Dimethylphenol; m-Xylenol; 1-Hydroxy-2.4-dimethylbenzene</v>
          </cell>
          <cell r="J625" t="str">
            <v>0458 </v>
          </cell>
        </row>
        <row r="626">
          <cell r="D626" t="str">
            <v>2261</v>
          </cell>
          <cell r="G626">
            <v>3</v>
          </cell>
          <cell r="H626" t="str">
            <v>XILENOL (MISTURA DE ISÓMEROS)</v>
          </cell>
          <cell r="I626" t="str">
            <v>Dimethylphenol; Hydroxydimethylbenzene</v>
          </cell>
          <cell r="J626" t="str">
            <v>0601 </v>
          </cell>
        </row>
        <row r="627">
          <cell r="D627" t="str">
            <v>2261</v>
          </cell>
          <cell r="G627">
            <v>3</v>
          </cell>
          <cell r="H627" t="str">
            <v>3,5-XILENOL</v>
          </cell>
          <cell r="I627" t="str">
            <v>3,5-Dimethylphenol; 1-Hydroxy-3,5-dimethylbenzene</v>
          </cell>
          <cell r="J627" t="str">
            <v>1356 </v>
          </cell>
        </row>
        <row r="628">
          <cell r="D628" t="str">
            <v>2264</v>
          </cell>
          <cell r="G628">
            <v>1</v>
          </cell>
          <cell r="H628" t="str">
            <v>N,N-DIMETILCICLOHEXILAMINA</v>
          </cell>
          <cell r="I628" t="str">
            <v>Cyclohexylamine, N,N-dimethyl-; Cyclohexyldimethylamine; N,N-Dimethylaminocyclohexane</v>
          </cell>
          <cell r="J628" t="str">
            <v>1444 </v>
          </cell>
        </row>
        <row r="629">
          <cell r="D629" t="str">
            <v>2265</v>
          </cell>
          <cell r="G629">
            <v>1</v>
          </cell>
          <cell r="H629" t="str">
            <v>N,N-DIMETILFORMAMIDA</v>
          </cell>
          <cell r="I629" t="str">
            <v>Dimethylformamide; DMF; DMFA; N-Formyldimethylamine</v>
          </cell>
          <cell r="J629" t="str">
            <v>0457 </v>
          </cell>
        </row>
        <row r="630">
          <cell r="D630" t="str">
            <v>2270</v>
          </cell>
          <cell r="G630">
            <v>1</v>
          </cell>
          <cell r="H630" t="str">
            <v>ETILAMINA (solução aquosa a 50-70%)</v>
          </cell>
          <cell r="I630" t="str">
            <v>Ethanamine; Aminoethane</v>
          </cell>
          <cell r="J630" t="str">
            <v>1482 </v>
          </cell>
        </row>
        <row r="631">
          <cell r="D631" t="str">
            <v>2271</v>
          </cell>
          <cell r="G631">
            <v>1</v>
          </cell>
          <cell r="H631" t="str">
            <v>5-METIL-3-HEPTANONA</v>
          </cell>
          <cell r="I631" t="str">
            <v>5-Methyl heptan-3-one; 3-Heptanone, 5-methyl; Ethyl amyl ketone; Ethyl sec-amyl ketone</v>
          </cell>
          <cell r="J631" t="str">
            <v>1391 </v>
          </cell>
        </row>
        <row r="632">
          <cell r="D632" t="str">
            <v>2272</v>
          </cell>
          <cell r="G632">
            <v>1</v>
          </cell>
          <cell r="H632" t="str">
            <v>N-ETILANILINA</v>
          </cell>
          <cell r="I632" t="str">
            <v>N-Ethylbenzenamine; Anilinoethane; N-Ethylphenylamine</v>
          </cell>
          <cell r="J632" t="str">
            <v>1385 </v>
          </cell>
        </row>
        <row r="633">
          <cell r="D633" t="str">
            <v>2274</v>
          </cell>
          <cell r="G633">
            <v>1</v>
          </cell>
          <cell r="H633" t="str">
            <v>N-ETIL-N-BENZILANILINA</v>
          </cell>
          <cell r="I633" t="str">
            <v>N-Benzyl-N-ethylaniline; Ethylbenzylaniline; N-Ethyl-N-phenylbenzylamine</v>
          </cell>
          <cell r="J633" t="str">
            <v>1550 </v>
          </cell>
        </row>
        <row r="634">
          <cell r="D634" t="str">
            <v>2277</v>
          </cell>
          <cell r="G634">
            <v>1</v>
          </cell>
          <cell r="H634" t="str">
            <v>METACRILATO DE ETILO</v>
          </cell>
          <cell r="I634" t="str">
            <v>Ethyl-2-methyl-2-propenoate; Ethyl-2-methylacrylate</v>
          </cell>
          <cell r="J634" t="str">
            <v>0272 </v>
          </cell>
        </row>
        <row r="635">
          <cell r="D635" t="str">
            <v>2279</v>
          </cell>
          <cell r="G635">
            <v>1</v>
          </cell>
          <cell r="H635" t="str">
            <v>HEXACLOROBUTADIENO</v>
          </cell>
          <cell r="I635" t="str">
            <v>1,1,2,3,4,4-Hexachloro-1,3-butadiene; Perchlorobutadiene</v>
          </cell>
          <cell r="J635" t="str">
            <v>0896 </v>
          </cell>
        </row>
        <row r="636">
          <cell r="D636" t="str">
            <v>2280</v>
          </cell>
          <cell r="G636">
            <v>1</v>
          </cell>
          <cell r="H636" t="str">
            <v>HEXAMETILENODIAMINA</v>
          </cell>
          <cell r="I636" t="str">
            <v>1,6-Diaminohexane; 1,6-Hexanediamine; HMD(A)</v>
          </cell>
          <cell r="J636" t="str">
            <v>0659 </v>
          </cell>
        </row>
        <row r="637">
          <cell r="D637" t="str">
            <v>2281</v>
          </cell>
          <cell r="G637">
            <v>1</v>
          </cell>
          <cell r="H637" t="str">
            <v>HEXAMETHYLENE DIISOCYANATE</v>
          </cell>
          <cell r="I637" t="str">
            <v>HMDI; 1,6-Hexamethylene diisocyanate; 1,6-Diisocyanatohexane</v>
          </cell>
          <cell r="J637" t="str">
            <v>0278 </v>
          </cell>
        </row>
        <row r="638">
          <cell r="D638" t="str">
            <v>2282</v>
          </cell>
          <cell r="G638">
            <v>1</v>
          </cell>
          <cell r="H638" t="str">
            <v>2-HEXANOL</v>
          </cell>
          <cell r="I638" t="str">
            <v>sec-Hexyl alcohol; Butylmethylcarbinol</v>
          </cell>
          <cell r="J638" t="str">
            <v>0488 </v>
          </cell>
        </row>
        <row r="639">
          <cell r="D639" t="str">
            <v>2288</v>
          </cell>
          <cell r="G639">
            <v>1</v>
          </cell>
          <cell r="H639" t="str">
            <v>CARBONATO DE NÍQUEL</v>
          </cell>
          <cell r="I639" t="str">
            <v>Nickelous carbonate; Nickel(II) carbonate</v>
          </cell>
          <cell r="J639" t="str">
            <v>0927 </v>
          </cell>
        </row>
        <row r="640">
          <cell r="D640" t="str">
            <v>2289</v>
          </cell>
          <cell r="G640">
            <v>1</v>
          </cell>
          <cell r="H640" t="str">
            <v>ISOFORONA DIAMINA</v>
          </cell>
          <cell r="I640" t="str">
            <v>3-aminometil-3,5,5-trimetilciclohexilamina; Isoforondiamina; IPDA; 3- (Aminometil) -3,5,5-trimetilciclohexan-1-amina; 1-Amino-3-aminomethyl-3,5,5-trimethylcyclohexane</v>
          </cell>
          <cell r="J640" t="str">
            <v>0498 </v>
          </cell>
        </row>
        <row r="641">
          <cell r="D641" t="str">
            <v>2290</v>
          </cell>
          <cell r="G641">
            <v>1</v>
          </cell>
          <cell r="H641" t="str">
            <v>DIISOCIANATO DE ISOFORONA</v>
          </cell>
          <cell r="I641" t="str">
            <v>3-Isocyanatomethyl - 3,5,5-trimethylcyclohexyl isocyanate; Isocyanic acid, methylene (3,5,5-trimethyl-3, 1-cyclohexylene)ester; IPDI</v>
          </cell>
          <cell r="J641" t="str">
            <v>0499 </v>
          </cell>
        </row>
        <row r="642">
          <cell r="D642" t="str">
            <v>2291</v>
          </cell>
          <cell r="G642">
            <v>1</v>
          </cell>
          <cell r="H642" t="str">
            <v>CROMATO DE CHUMBO</v>
          </cell>
          <cell r="I642" t="str">
            <v>Plumbous chromate; Chromic acid, lead (II) salt (1:1)</v>
          </cell>
          <cell r="J642" t="str">
            <v>0003 </v>
          </cell>
        </row>
        <row r="643">
          <cell r="D643" t="str">
            <v>2293</v>
          </cell>
          <cell r="G643">
            <v>1</v>
          </cell>
          <cell r="H643" t="str">
            <v>4-METOXI-4-METIL-2-PENTANONA</v>
          </cell>
          <cell r="I643" t="str">
            <v>4-Methoxy-4-methylpentan-2-one; 4-Methyl-4-methoxy-2-pentanone; 4-Methoxy-4-methylpentanone-2</v>
          </cell>
          <cell r="J643" t="str">
            <v>1098 </v>
          </cell>
        </row>
        <row r="644">
          <cell r="D644" t="str">
            <v>2294</v>
          </cell>
          <cell r="G644">
            <v>1</v>
          </cell>
          <cell r="H644" t="str">
            <v>N-DIMETILANILINA</v>
          </cell>
          <cell r="I644" t="str">
            <v>N-Methylbenzenamine; Monomethylaniline; N-Methylphenylamine</v>
          </cell>
          <cell r="J644" t="str">
            <v>0921 </v>
          </cell>
        </row>
        <row r="645">
          <cell r="D645" t="str">
            <v>2295</v>
          </cell>
          <cell r="G645">
            <v>1</v>
          </cell>
          <cell r="H645" t="str">
            <v>CLOROACETATO DE METILO</v>
          </cell>
          <cell r="I645" t="str">
            <v>Chloroacetic acid methyl ester; Methyl monochloroacetate; Methyl-alpha-chloroacetate</v>
          </cell>
          <cell r="J645" t="str">
            <v>1410 </v>
          </cell>
        </row>
        <row r="646">
          <cell r="D646" t="str">
            <v>2296</v>
          </cell>
          <cell r="G646">
            <v>1</v>
          </cell>
          <cell r="H646" t="str">
            <v>METILCICLOEXANO</v>
          </cell>
          <cell r="I646" t="str">
            <v>Hexahydrotoluene; Cyclohexylmethane</v>
          </cell>
          <cell r="J646" t="str">
            <v>0923 </v>
          </cell>
        </row>
        <row r="647">
          <cell r="D647" t="str">
            <v>2300</v>
          </cell>
          <cell r="G647">
            <v>1</v>
          </cell>
          <cell r="H647" t="str">
            <v>5-ETIL-2-METILPIRIDINA</v>
          </cell>
          <cell r="I647" t="str">
            <v>5-Ethyl-2-picoline; 2-Methyl-5-ethylpyridine; Pyridine, 5-ethyl-2-methyl; MEP</v>
          </cell>
          <cell r="J647" t="str">
            <v>1772 </v>
          </cell>
        </row>
        <row r="648">
          <cell r="D648" t="str">
            <v>2302</v>
          </cell>
          <cell r="G648">
            <v>1</v>
          </cell>
          <cell r="H648" t="str">
            <v>METILISOAMILCETONA</v>
          </cell>
          <cell r="I648" t="str">
            <v>5-Methylhexan-2-one; MIAK; 2-Methyl-5-hexanone</v>
          </cell>
          <cell r="J648" t="str">
            <v>0815 </v>
          </cell>
        </row>
        <row r="649">
          <cell r="D649" t="str">
            <v>2303</v>
          </cell>
          <cell r="G649">
            <v>1</v>
          </cell>
          <cell r="H649" t="str">
            <v>alfa-METIL ESTIRENO</v>
          </cell>
          <cell r="I649" t="str">
            <v>Isopropenyl benzene; 2-Phenylpropene; 1-Methyl-1-phenylethylene</v>
          </cell>
          <cell r="J649" t="str">
            <v>0732 </v>
          </cell>
        </row>
        <row r="650">
          <cell r="D650" t="str">
            <v>2304</v>
          </cell>
          <cell r="G650">
            <v>1</v>
          </cell>
          <cell r="H650" t="str">
            <v>NAFTALENO FUNDIDO</v>
          </cell>
          <cell r="I650" t="str">
            <v>Nafteno</v>
          </cell>
          <cell r="J650" t="str">
            <v>0667 </v>
          </cell>
        </row>
        <row r="651">
          <cell r="D651" t="str">
            <v>2309</v>
          </cell>
          <cell r="G651">
            <v>1</v>
          </cell>
          <cell r="H651" t="str">
            <v>1,7-OCTADIENO</v>
          </cell>
          <cell r="J651" t="str">
            <v>0606 </v>
          </cell>
        </row>
        <row r="652">
          <cell r="D652" t="str">
            <v>2310</v>
          </cell>
          <cell r="G652">
            <v>1</v>
          </cell>
          <cell r="H652" t="str">
            <v>2,4-PENTANODIONA</v>
          </cell>
          <cell r="I652" t="str">
            <v>Acetilacetona; Acetyl 2-propanone; Acetoacetone; Pentane-2,4-dione</v>
          </cell>
          <cell r="J652" t="str">
            <v>0533 </v>
          </cell>
        </row>
        <row r="653">
          <cell r="D653" t="str">
            <v>2311</v>
          </cell>
          <cell r="G653">
            <v>1</v>
          </cell>
          <cell r="H653" t="str">
            <v>p-FENETIDINA</v>
          </cell>
          <cell r="I653" t="str">
            <v>4-Ethoxyaniline; Ethyl p-aminophenol; 4-Ethoxybenzenamine; 4-Amino-1-ethoxy benzene</v>
          </cell>
          <cell r="J653" t="str">
            <v>1720 </v>
          </cell>
        </row>
        <row r="654">
          <cell r="D654" t="str">
            <v>2313</v>
          </cell>
          <cell r="G654">
            <v>3</v>
          </cell>
          <cell r="H654" t="str">
            <v>2-METILPIRIDINA</v>
          </cell>
          <cell r="I654" t="str">
            <v>2-Picoline; alpha-Picoline; o-Picoline</v>
          </cell>
          <cell r="J654" t="str">
            <v>0801 </v>
          </cell>
        </row>
        <row r="655">
          <cell r="D655" t="str">
            <v>2313</v>
          </cell>
          <cell r="G655">
            <v>3</v>
          </cell>
          <cell r="H655" t="str">
            <v>3-METILPIRIDINA</v>
          </cell>
          <cell r="I655" t="str">
            <v>3-Picoline; beta-Picoline</v>
          </cell>
          <cell r="J655" t="str">
            <v>0802 </v>
          </cell>
        </row>
        <row r="656">
          <cell r="D656" t="str">
            <v>2313</v>
          </cell>
          <cell r="G656">
            <v>3</v>
          </cell>
          <cell r="H656" t="str">
            <v>4-METILPIRIDINA</v>
          </cell>
          <cell r="I656" t="str">
            <v>4-Picoline; gamma-picoline; p-Picoline</v>
          </cell>
          <cell r="J656" t="str">
            <v>0803 </v>
          </cell>
        </row>
        <row r="657">
          <cell r="D657" t="str">
            <v>2315</v>
          </cell>
          <cell r="G657">
            <v>1</v>
          </cell>
          <cell r="H657" t="str">
            <v>BIFENILO POLICLORADO (AROCLOR 1254)</v>
          </cell>
          <cell r="I657" t="str">
            <v>Chlorobiphenyl (54% chlorine); Chlorodiphenyl (54% chlorine); PCB</v>
          </cell>
          <cell r="J657" t="str">
            <v>0939 </v>
          </cell>
        </row>
        <row r="658">
          <cell r="D658" t="str">
            <v>2319</v>
          </cell>
          <cell r="G658">
            <v>1</v>
          </cell>
          <cell r="H658" t="str">
            <v>D-LIMONENO</v>
          </cell>
          <cell r="I658" t="str">
            <v>Carvene; (R)-4-Isopropenyl-1-methylcyclohexene; (+)-Limonene</v>
          </cell>
          <cell r="J658" t="str">
            <v>0918 </v>
          </cell>
        </row>
        <row r="659">
          <cell r="D659" t="str">
            <v>2320</v>
          </cell>
          <cell r="G659">
            <v>1</v>
          </cell>
          <cell r="H659" t="str">
            <v>TETRAETILENOPENTAMINA</v>
          </cell>
          <cell r="I659" t="str">
            <v>3,6,9-Triazaundecamethylenediamine; Tetrene; 1,11-Diamino-3,6,9-triazaundecane; TEPA</v>
          </cell>
          <cell r="J659" t="str">
            <v>1718 </v>
          </cell>
        </row>
        <row r="660">
          <cell r="D660" t="str">
            <v>2321</v>
          </cell>
          <cell r="G660">
            <v>1</v>
          </cell>
          <cell r="H660" t="str">
            <v>1,2,4-TRICLOROBENZENO</v>
          </cell>
          <cell r="I660" t="str">
            <v>1,2,4-Trichlorobenzol; unsym-Trichlorobenzene</v>
          </cell>
          <cell r="J660" t="str">
            <v>1049 </v>
          </cell>
        </row>
        <row r="661">
          <cell r="D661" t="str">
            <v>2322</v>
          </cell>
          <cell r="G661">
            <v>1</v>
          </cell>
          <cell r="H661" t="str">
            <v>2,3,4-TRICLORO-1-BUTENO</v>
          </cell>
          <cell r="I661" t="str">
            <v>2,3,4-Trichlorobutene-1</v>
          </cell>
          <cell r="J661" t="str">
            <v>0587 </v>
          </cell>
        </row>
        <row r="662">
          <cell r="D662" t="str">
            <v>2323</v>
          </cell>
          <cell r="G662">
            <v>1</v>
          </cell>
          <cell r="H662" t="str">
            <v>FOSFITO DE TRIETILO</v>
          </cell>
          <cell r="I662" t="str">
            <v>Phosphorous acid, triethyl ester</v>
          </cell>
          <cell r="J662" t="str">
            <v>0684 </v>
          </cell>
        </row>
        <row r="663">
          <cell r="D663" t="str">
            <v>2325</v>
          </cell>
          <cell r="G663">
            <v>1</v>
          </cell>
          <cell r="H663" t="str">
            <v>1,3,5-TRIMETILBENZENO</v>
          </cell>
          <cell r="I663" t="str">
            <v>Mesitylene</v>
          </cell>
          <cell r="J663" t="str">
            <v>1155 </v>
          </cell>
        </row>
        <row r="664">
          <cell r="D664" t="str">
            <v>2329</v>
          </cell>
          <cell r="G664">
            <v>1</v>
          </cell>
          <cell r="H664" t="str">
            <v>FOSFITO DE TRIMETILO</v>
          </cell>
          <cell r="I664" t="str">
            <v>Phophorous acid, trimethyl ester; Trimethoxy phosphine; Methyl phosphite</v>
          </cell>
          <cell r="J664" t="str">
            <v>1556 </v>
          </cell>
        </row>
        <row r="665">
          <cell r="D665" t="str">
            <v>2331</v>
          </cell>
          <cell r="G665">
            <v>1</v>
          </cell>
          <cell r="H665" t="str">
            <v>CLORETO DE ZINCO</v>
          </cell>
          <cell r="I665" t="str">
            <v>Butter of zinc; Zinc(II)chloride; Zinc dichloride</v>
          </cell>
          <cell r="J665" t="str">
            <v>1064 </v>
          </cell>
        </row>
        <row r="666">
          <cell r="D666" t="str">
            <v>2334</v>
          </cell>
          <cell r="G666">
            <v>1</v>
          </cell>
          <cell r="H666" t="str">
            <v>ALILAMINA</v>
          </cell>
          <cell r="I666" t="str">
            <v>3-Aminopropene; 2-Propenylamine; 2-Propene-1-amine</v>
          </cell>
          <cell r="J666" t="str">
            <v>0823 </v>
          </cell>
        </row>
        <row r="667">
          <cell r="D667" t="str">
            <v>2337</v>
          </cell>
          <cell r="G667">
            <v>1</v>
          </cell>
          <cell r="H667" t="str">
            <v>BENZENETIOL</v>
          </cell>
          <cell r="I667" t="str">
            <v>Thiophenol; Mercaptobenzene; Phenyl mercaptan</v>
          </cell>
          <cell r="J667" t="str">
            <v>0463 </v>
          </cell>
        </row>
        <row r="668">
          <cell r="D668" t="str">
            <v>2344</v>
          </cell>
          <cell r="G668">
            <v>1</v>
          </cell>
          <cell r="H668" t="str">
            <v>1-BROMOPROPANO</v>
          </cell>
          <cell r="I668" t="str">
            <v>n-Propyl bromide; Propyl bromide</v>
          </cell>
          <cell r="J668" t="str">
            <v>1332 </v>
          </cell>
        </row>
        <row r="669">
          <cell r="D669" t="str">
            <v>2346</v>
          </cell>
          <cell r="G669">
            <v>1</v>
          </cell>
          <cell r="H669" t="str">
            <v>2,3-BUTANEDIONA</v>
          </cell>
          <cell r="I669" t="str">
            <v>Diacetyl; Dimethylglyoxal; Dimethyl diketone; 2,3-Diketobutane; Butanedione</v>
          </cell>
          <cell r="J669" t="str">
            <v>1168 </v>
          </cell>
        </row>
        <row r="670">
          <cell r="D670" t="str">
            <v>2347</v>
          </cell>
          <cell r="G670">
            <v>2</v>
          </cell>
          <cell r="H670" t="str">
            <v>n-BUTIL MERCAPTANO</v>
          </cell>
          <cell r="I670" t="str">
            <v>1-Butanetiol; Butil mercaptano; Tiobutil álcool</v>
          </cell>
          <cell r="J670" t="str">
            <v>0018 </v>
          </cell>
        </row>
        <row r="671">
          <cell r="D671" t="str">
            <v>2347</v>
          </cell>
          <cell r="G671">
            <v>2</v>
          </cell>
          <cell r="H671" t="str">
            <v>2-METIL-2-PROPANOTIOL</v>
          </cell>
          <cell r="I671" t="str">
            <v>terc-Butil mercaptano</v>
          </cell>
          <cell r="J671" t="str">
            <v>0019 </v>
          </cell>
        </row>
        <row r="672">
          <cell r="D672" t="str">
            <v>2348</v>
          </cell>
          <cell r="G672">
            <v>1</v>
          </cell>
          <cell r="H672" t="str">
            <v>ACRILATO DE BUTILO</v>
          </cell>
          <cell r="I672" t="str">
            <v>Acrylic acid n-butyl ester; 2-Propenoic acid, butyl ester; Butyl 2-propenoate</v>
          </cell>
          <cell r="J672" t="str">
            <v>0400 </v>
          </cell>
        </row>
        <row r="673">
          <cell r="D673" t="str">
            <v>2357</v>
          </cell>
          <cell r="G673">
            <v>1</v>
          </cell>
          <cell r="H673" t="str">
            <v>CICLOEXILAMINA</v>
          </cell>
          <cell r="I673" t="str">
            <v>Cyclohexanamine; Aminocyclohexane; Aminohexahydrobenzene; Hexahydroaniline</v>
          </cell>
          <cell r="J673" t="str">
            <v>0245 </v>
          </cell>
        </row>
        <row r="674">
          <cell r="D674" t="str">
            <v>2359</v>
          </cell>
          <cell r="G674">
            <v>1</v>
          </cell>
          <cell r="H674" t="str">
            <v>DIALILAMINA</v>
          </cell>
          <cell r="I674" t="str">
            <v>Di-2-propenylamine; N-2-Propenyl-2-propen-1-amine</v>
          </cell>
          <cell r="J674" t="str">
            <v>0866 </v>
          </cell>
        </row>
        <row r="675">
          <cell r="D675" t="str">
            <v>2360</v>
          </cell>
          <cell r="G675">
            <v>1</v>
          </cell>
          <cell r="H675" t="str">
            <v>DIALIL ÉTER</v>
          </cell>
          <cell r="I675" t="str">
            <v>3,3'-Oxybis(1-propene); Allyl ether</v>
          </cell>
          <cell r="J675" t="str">
            <v>1071 </v>
          </cell>
        </row>
        <row r="676">
          <cell r="D676" t="str">
            <v>2361</v>
          </cell>
          <cell r="G676">
            <v>1</v>
          </cell>
          <cell r="H676" t="str">
            <v>DIISOBUTILAMINA</v>
          </cell>
          <cell r="I676" t="str">
            <v>N,N-Bis(2-methylpropyl)amine; 1-Propanamine, 2-methyl-N-(2-methylpropyl)-; 2-Methyl-N-(2-methylpropyl)-1-propanamine</v>
          </cell>
          <cell r="J676" t="str">
            <v>1442 </v>
          </cell>
        </row>
        <row r="677">
          <cell r="D677" t="str">
            <v>2362</v>
          </cell>
          <cell r="G677">
            <v>1</v>
          </cell>
          <cell r="H677" t="str">
            <v>1,1-DICLOROETANO</v>
          </cell>
          <cell r="I677" t="str">
            <v>Ethane, 1,1-dichloro-; Ethylidene chloride</v>
          </cell>
          <cell r="J677" t="str">
            <v>0249 </v>
          </cell>
        </row>
        <row r="678">
          <cell r="D678" t="str">
            <v>2363</v>
          </cell>
          <cell r="G678">
            <v>2</v>
          </cell>
          <cell r="H678" t="str">
            <v>ETANETIOL</v>
          </cell>
          <cell r="I678" t="str">
            <v>Ethyl mercaptan; Thioethyl alcohol</v>
          </cell>
          <cell r="J678" t="str">
            <v>0470 </v>
          </cell>
        </row>
        <row r="679">
          <cell r="D679" t="str">
            <v>2363</v>
          </cell>
          <cell r="G679">
            <v>2</v>
          </cell>
          <cell r="H679" t="str">
            <v>IMIDAZOL</v>
          </cell>
          <cell r="I679" t="str">
            <v>1,3-Diaza-2,4-cyclopentadiene; Glyoxaline; 1,3-Diazole; Miazole</v>
          </cell>
          <cell r="J679" t="str">
            <v>1721 </v>
          </cell>
        </row>
        <row r="680">
          <cell r="D680" t="str">
            <v>2366</v>
          </cell>
          <cell r="G680">
            <v>1</v>
          </cell>
          <cell r="H680" t="str">
            <v>CARBONATO DE DIETILO</v>
          </cell>
          <cell r="I680" t="str">
            <v>Carbonic acid diethyl ester; Ethyl carbonate</v>
          </cell>
          <cell r="J680" t="str">
            <v>1022 </v>
          </cell>
        </row>
        <row r="681">
          <cell r="D681" t="str">
            <v>2370</v>
          </cell>
          <cell r="G681">
            <v>1</v>
          </cell>
          <cell r="H681" t="str">
            <v>1-HEXENO</v>
          </cell>
          <cell r="I681" t="str">
            <v>Butyl ethylene; Hexylene; Hex-1-ene</v>
          </cell>
          <cell r="J681" t="str">
            <v>0490 </v>
          </cell>
        </row>
        <row r="682">
          <cell r="D682" t="str">
            <v>2381</v>
          </cell>
          <cell r="G682">
            <v>1</v>
          </cell>
          <cell r="H682" t="str">
            <v>DISSULFURETO DE DIMETILO</v>
          </cell>
          <cell r="I682" t="str">
            <v>Methyl disulfide; Disulfide, dimethyl-; DMDS</v>
          </cell>
          <cell r="J682" t="str">
            <v>1586 </v>
          </cell>
        </row>
        <row r="683">
          <cell r="D683" t="str">
            <v>2382</v>
          </cell>
          <cell r="G683">
            <v>1</v>
          </cell>
          <cell r="H683" t="str">
            <v>1,2-DIMETIL-HIDRAZINA</v>
          </cell>
          <cell r="I683" t="str">
            <v>Symmetrical dimethylhydrazine; N,N'-Dimethylhydrazine; SDMH</v>
          </cell>
          <cell r="J683" t="str">
            <v>1662 </v>
          </cell>
        </row>
        <row r="684">
          <cell r="D684" t="str">
            <v>2384</v>
          </cell>
          <cell r="G684">
            <v>1</v>
          </cell>
          <cell r="H684" t="str">
            <v>ÉTER DIPROPÍLICO</v>
          </cell>
          <cell r="I684" t="str">
            <v>1,1'-oxybispropane</v>
          </cell>
          <cell r="J684" t="str">
            <v>0468 </v>
          </cell>
        </row>
        <row r="685">
          <cell r="D685" t="str">
            <v>2389</v>
          </cell>
          <cell r="G685">
            <v>1</v>
          </cell>
          <cell r="H685" t="str">
            <v>FURANO</v>
          </cell>
          <cell r="I685" t="str">
            <v>Furfuran; Divinylene oxide; Oxacyclopentadiene</v>
          </cell>
          <cell r="J685" t="str">
            <v>1257 </v>
          </cell>
        </row>
        <row r="686">
          <cell r="D686" t="str">
            <v>2396</v>
          </cell>
          <cell r="G686">
            <v>1</v>
          </cell>
          <cell r="H686" t="str">
            <v>ALDEÍDO METACRÍLICO</v>
          </cell>
          <cell r="I686" t="str">
            <v>2-methylacrolein; 2-Methyl-2-propenal; Isobutenal; Methacrolein</v>
          </cell>
          <cell r="J686" t="str">
            <v>1259 </v>
          </cell>
        </row>
        <row r="687">
          <cell r="D687" t="str">
            <v>2397</v>
          </cell>
          <cell r="G687">
            <v>1</v>
          </cell>
          <cell r="H687" t="str">
            <v>3-METIL-2-BUTANONA</v>
          </cell>
          <cell r="I687" t="str">
            <v>Methyl isopropyl ketone</v>
          </cell>
          <cell r="J687" t="str">
            <v>0922 </v>
          </cell>
        </row>
        <row r="688">
          <cell r="D688" t="str">
            <v>2398</v>
          </cell>
          <cell r="G688">
            <v>1</v>
          </cell>
          <cell r="H688" t="str">
            <v>ÉTER METIL terc-BUTÍLICO</v>
          </cell>
          <cell r="I688" t="str">
            <v>tert-Butyl methyl ether; MTBE; Methyl-1,1-dimethylethyl ether; 2-Methoxy-2-methyl propane</v>
          </cell>
          <cell r="J688" t="str">
            <v>1164 </v>
          </cell>
        </row>
        <row r="689">
          <cell r="D689" t="str">
            <v>2401</v>
          </cell>
          <cell r="G689">
            <v>1</v>
          </cell>
          <cell r="H689" t="str">
            <v>PIPERIDINA</v>
          </cell>
          <cell r="I689" t="str">
            <v>Hexahydropyridine; Azacyclohexane; Pentamethyleneimine</v>
          </cell>
          <cell r="J689" t="str">
            <v>0317 </v>
          </cell>
        </row>
        <row r="690">
          <cell r="D690" t="str">
            <v>2402</v>
          </cell>
          <cell r="G690">
            <v>1</v>
          </cell>
          <cell r="H690" t="str">
            <v>1-PROPANOTIOL</v>
          </cell>
          <cell r="I690" t="str">
            <v>1-Mercaptopropane; Propane-1-thiol; n-Propyl mercaptan</v>
          </cell>
          <cell r="J690" t="str">
            <v>1492 </v>
          </cell>
        </row>
        <row r="691">
          <cell r="D691" t="str">
            <v>2404</v>
          </cell>
          <cell r="G691">
            <v>1</v>
          </cell>
          <cell r="H691" t="str">
            <v>PROPIONITRILA</v>
          </cell>
          <cell r="I691" t="str">
            <v>Propanenitrile; Ethyl cyanide; Cyanoethane</v>
          </cell>
          <cell r="J691" t="str">
            <v>0320 </v>
          </cell>
        </row>
        <row r="692">
          <cell r="D692" t="str">
            <v>2407</v>
          </cell>
          <cell r="G692">
            <v>1</v>
          </cell>
          <cell r="H692" t="str">
            <v>CLOROFORMATO DE ISOPROPILA</v>
          </cell>
          <cell r="J692" t="str">
            <v>0287 </v>
          </cell>
        </row>
        <row r="693">
          <cell r="D693" t="str">
            <v>2411</v>
          </cell>
          <cell r="G693">
            <v>1</v>
          </cell>
          <cell r="H693" t="str">
            <v>n-BUTIRONITRILO</v>
          </cell>
          <cell r="I693" t="str">
            <v>Butanenitrile; Butyric acid nitrile; 1-Cyanopropane; n-Propyl cyanide</v>
          </cell>
          <cell r="J693" t="str">
            <v>1465 </v>
          </cell>
        </row>
        <row r="694">
          <cell r="D694" t="str">
            <v>2412</v>
          </cell>
          <cell r="G694">
            <v>1</v>
          </cell>
          <cell r="H694" t="str">
            <v>TETRAHIDROTIOFENO</v>
          </cell>
          <cell r="I694" t="str">
            <v>Tetramethylene sulfide; Thiolane; Thiophane; Thiocyclopentane</v>
          </cell>
          <cell r="J694" t="str">
            <v>0677 </v>
          </cell>
        </row>
        <row r="695">
          <cell r="D695" t="str">
            <v>2414</v>
          </cell>
          <cell r="G695">
            <v>1</v>
          </cell>
          <cell r="H695" t="str">
            <v>TIOFENO</v>
          </cell>
          <cell r="I695" t="str">
            <v>Divinylene sulphide; Thiacyclopentadiene; Thiofuran</v>
          </cell>
          <cell r="J695" t="str">
            <v>1190 </v>
          </cell>
        </row>
        <row r="696">
          <cell r="D696" t="str">
            <v>2416</v>
          </cell>
          <cell r="G696">
            <v>1</v>
          </cell>
          <cell r="H696" t="str">
            <v>BORATO DE TRIMETILO</v>
          </cell>
          <cell r="I696" t="str">
            <v>Trimetóxido de boro; Methyl borate; Boric acid, trimethyl ester</v>
          </cell>
          <cell r="J696" t="str">
            <v>0593 </v>
          </cell>
        </row>
        <row r="697">
          <cell r="D697" t="str">
            <v>2417</v>
          </cell>
          <cell r="G697">
            <v>1</v>
          </cell>
          <cell r="H697" t="str">
            <v>FLUORETO DE CARBONILO</v>
          </cell>
          <cell r="I697" t="str">
            <v>Carbon oxyfluoride; Carbon difluoride oxide; Difluoroformaldehyde; Fluorophosgene</v>
          </cell>
          <cell r="J697" t="str">
            <v>0633 </v>
          </cell>
        </row>
        <row r="698">
          <cell r="D698" t="str">
            <v>2418</v>
          </cell>
          <cell r="G698">
            <v>1</v>
          </cell>
          <cell r="H698" t="str">
            <v>TETRAFLUORETO DE ENXOFRE</v>
          </cell>
          <cell r="I698" t="str">
            <v>Tetrafluorosulfurane</v>
          </cell>
          <cell r="J698" t="str">
            <v>1456 </v>
          </cell>
        </row>
        <row r="699">
          <cell r="D699" t="str">
            <v>2420</v>
          </cell>
          <cell r="G699">
            <v>1</v>
          </cell>
          <cell r="H699" t="str">
            <v>HEXAFLUOROACETONA</v>
          </cell>
          <cell r="I699" t="str">
            <v>1,1,1,3,3,3-Hexafluoro-2-propanone; Perfluoroacetone</v>
          </cell>
          <cell r="J699" t="str">
            <v>1057 </v>
          </cell>
        </row>
        <row r="700">
          <cell r="D700" t="str">
            <v>2430</v>
          </cell>
          <cell r="G700">
            <v>2</v>
          </cell>
          <cell r="H700" t="str">
            <v>para-terc-BUTILFENOL</v>
          </cell>
          <cell r="I700" t="str">
            <v>4-(1,1-Dimethylethyl)phenol; 1-Hydroxy-4-tert-butylbenzene</v>
          </cell>
          <cell r="J700" t="str">
            <v>0637 </v>
          </cell>
        </row>
        <row r="701">
          <cell r="D701" t="str">
            <v>2430</v>
          </cell>
          <cell r="G701">
            <v>2</v>
          </cell>
          <cell r="H701" t="str">
            <v>p-OCTILFENOL</v>
          </cell>
          <cell r="I701" t="str">
            <v>1-(p-Hydroxyphenyl)octane; Phenol, 4-octyl</v>
          </cell>
          <cell r="J701" t="str">
            <v>1345 </v>
          </cell>
        </row>
        <row r="702">
          <cell r="D702" t="str">
            <v>2431</v>
          </cell>
          <cell r="G702">
            <v>4</v>
          </cell>
          <cell r="H702" t="str">
            <v>m-ANISIDINA</v>
          </cell>
          <cell r="I702" t="str">
            <v>3-Aminoanisole; 3-Methoxyaniline; 3-Aminophenol methyl ether; 3-Metoxybenzeneamine</v>
          </cell>
          <cell r="J702" t="str">
            <v>0375 </v>
          </cell>
        </row>
        <row r="703">
          <cell r="D703" t="str">
            <v>2431</v>
          </cell>
          <cell r="G703">
            <v>4</v>
          </cell>
          <cell r="H703" t="str">
            <v>o-ANISIDINA</v>
          </cell>
          <cell r="I703" t="str">
            <v>1-Amino-2-methoxybenzene; 2-Methoxyaniline; 2-Aminoanisole; 2-Methoxybenzenamine</v>
          </cell>
          <cell r="J703" t="str">
            <v>0970 </v>
          </cell>
        </row>
        <row r="704">
          <cell r="D704" t="str">
            <v>2431</v>
          </cell>
          <cell r="G704">
            <v>4</v>
          </cell>
          <cell r="H704" t="str">
            <v>p-ANISIDINA</v>
          </cell>
          <cell r="I704" t="str">
            <v>4-Aminoanisole; 4-Methoxybenzenamine; 1-Amino-4-methoxybenzene; 4-Methoxyaniline</v>
          </cell>
          <cell r="J704" t="str">
            <v>0971 </v>
          </cell>
        </row>
        <row r="705">
          <cell r="D705" t="str">
            <v>2431</v>
          </cell>
          <cell r="G705">
            <v>4</v>
          </cell>
          <cell r="H705" t="str">
            <v>o-DIANISIDINA</v>
          </cell>
          <cell r="I705" t="str">
            <v>3,3´-Dianisidine; 3,3´-Dimethoxy-4,4'-diaminobiphenyl; C.I. Disperse Black 6; 3,3´-Dimethoxybenzidine</v>
          </cell>
          <cell r="J705" t="str">
            <v>1582 </v>
          </cell>
        </row>
        <row r="706">
          <cell r="D706" t="str">
            <v>2432</v>
          </cell>
          <cell r="G706">
            <v>1</v>
          </cell>
          <cell r="H706" t="str">
            <v>N,N-DIMETILANILINA</v>
          </cell>
          <cell r="I706" t="str">
            <v>(Diethylamino)benzene; Phenyldiethylamine</v>
          </cell>
          <cell r="J706" t="str">
            <v>1609 </v>
          </cell>
        </row>
        <row r="707">
          <cell r="D707" t="str">
            <v>2451</v>
          </cell>
          <cell r="G707">
            <v>1</v>
          </cell>
          <cell r="H707" t="str">
            <v>TRIFLUORETO DE AZOTO</v>
          </cell>
          <cell r="I707" t="str">
            <v>Nitrogen fluoride; Trifluoroamine; Trifluoroammonia; Perfluoroammonia</v>
          </cell>
          <cell r="J707" t="str">
            <v>1234 </v>
          </cell>
        </row>
        <row r="708">
          <cell r="D708" t="str">
            <v>2464</v>
          </cell>
          <cell r="G708">
            <v>1</v>
          </cell>
          <cell r="H708" t="str">
            <v>NITRATO DE BERÍLIO</v>
          </cell>
          <cell r="J708" t="str">
            <v>1352 </v>
          </cell>
        </row>
        <row r="709">
          <cell r="D709" t="str">
            <v>2465</v>
          </cell>
          <cell r="G709">
            <v>1</v>
          </cell>
          <cell r="H709" t="str">
            <v>DICLOROISOCIANURATO DE SÓDIO DI-HIDRATADO</v>
          </cell>
          <cell r="I709" t="str">
            <v>Dicloroisocianurato de sódio; Dicloroisocianurato sódico dihidrato; Troclosene sodium; Trocloseno de sódio; Trocloseno sodio, dihidrato</v>
          </cell>
          <cell r="J709" t="str">
            <v>0437 </v>
          </cell>
        </row>
        <row r="710">
          <cell r="D710" t="str">
            <v>2468</v>
          </cell>
          <cell r="G710">
            <v>1</v>
          </cell>
          <cell r="H710" t="str">
            <v>ÁCIDO TRICLORO-ISOCIANÚRICO</v>
          </cell>
          <cell r="I710" t="str">
            <v>1,3,5-Trichloro-s-triazine-2,4,6(1H,3H,5H)-trione; Symclosene; Trichloro-s-triazinetrione</v>
          </cell>
          <cell r="J710" t="str">
            <v>1675 </v>
          </cell>
        </row>
        <row r="711">
          <cell r="D711" t="str">
            <v>2471</v>
          </cell>
          <cell r="G711">
            <v>1</v>
          </cell>
          <cell r="H711" t="str">
            <v>TETRÓXIDO DE ÓSMIO</v>
          </cell>
          <cell r="I711" t="str">
            <v>Osmic acid anhydride; Osmium oxide; Osmium tetraoxide</v>
          </cell>
          <cell r="J711" t="str">
            <v>0528 </v>
          </cell>
        </row>
        <row r="712">
          <cell r="D712" t="str">
            <v>2480</v>
          </cell>
          <cell r="G712">
            <v>1</v>
          </cell>
          <cell r="H712" t="str">
            <v>ISOCIANATO DE METILO</v>
          </cell>
          <cell r="I712" t="str">
            <v>Isocyanatomethane; Isocyanic acid, methyl ester</v>
          </cell>
          <cell r="J712" t="str">
            <v>0004 </v>
          </cell>
        </row>
        <row r="713">
          <cell r="D713" t="str">
            <v>2485</v>
          </cell>
          <cell r="G713">
            <v>1</v>
          </cell>
          <cell r="H713" t="str">
            <v>ISOCIANATO de n-BUTILO</v>
          </cell>
          <cell r="I713" t="str">
            <v>1-Isocyanatobutane</v>
          </cell>
          <cell r="J713" t="str">
            <v>1642 </v>
          </cell>
        </row>
        <row r="714">
          <cell r="D714" t="str">
            <v>2487</v>
          </cell>
          <cell r="G714">
            <v>1</v>
          </cell>
          <cell r="H714" t="str">
            <v>FENIL ISOCIANATO</v>
          </cell>
          <cell r="I714" t="str">
            <v>Isocyanatobenzene; Phenylcarbimide</v>
          </cell>
          <cell r="J714" t="str">
            <v>1131 </v>
          </cell>
        </row>
        <row r="715">
          <cell r="D715" t="str">
            <v>2488</v>
          </cell>
          <cell r="G715">
            <v>1</v>
          </cell>
          <cell r="H715" t="str">
            <v>ISOCIANATO DE CICLOHEXILO</v>
          </cell>
          <cell r="I715" t="str">
            <v>Isocyanatocyclohexane; Isocyanic acid cyclohexyl ester; CHI</v>
          </cell>
          <cell r="J715" t="str">
            <v>0856 </v>
          </cell>
        </row>
        <row r="716">
          <cell r="D716" t="str">
            <v>2490</v>
          </cell>
          <cell r="G716">
            <v>1</v>
          </cell>
          <cell r="H716" t="str">
            <v>ÉTER DICLOROISOPROPÍLICO</v>
          </cell>
          <cell r="I716" t="str">
            <v>Bis(2-chloro-1-methylethyl) ether; 2,2'-Oxybis(1-chloropropane); Dichlorodiisopropyl ether</v>
          </cell>
          <cell r="J716" t="str">
            <v>0435 </v>
          </cell>
        </row>
        <row r="717">
          <cell r="D717" t="str">
            <v>2491</v>
          </cell>
          <cell r="G717">
            <v>1</v>
          </cell>
          <cell r="H717" t="str">
            <v>ETANOLAMINA</v>
          </cell>
          <cell r="I717" t="str">
            <v>2-Hydroxyethylamine; 2-Aminoethanol</v>
          </cell>
          <cell r="J717" t="str">
            <v>0152 </v>
          </cell>
        </row>
        <row r="718">
          <cell r="D718" t="str">
            <v>2496</v>
          </cell>
          <cell r="G718">
            <v>1</v>
          </cell>
          <cell r="H718" t="str">
            <v>ANIDRIDO PROPIÓNICO</v>
          </cell>
          <cell r="I718" t="str">
            <v>Propanoic anhydride; Methylacetic anhydride; Propanoic acid anhydride</v>
          </cell>
          <cell r="J718" t="str">
            <v>0558 </v>
          </cell>
        </row>
        <row r="719">
          <cell r="D719" t="str">
            <v>2504</v>
          </cell>
          <cell r="G719">
            <v>1</v>
          </cell>
          <cell r="H719" t="str">
            <v>1,1,2,2-TETRABROMOETANO</v>
          </cell>
          <cell r="I719" t="str">
            <v>Acetylene tetrabromide; Tetrabromoacetylene; sym-Tetrabromoethane</v>
          </cell>
          <cell r="J719" t="str">
            <v>1235 </v>
          </cell>
        </row>
        <row r="720">
          <cell r="D720" t="str">
            <v>2505</v>
          </cell>
          <cell r="G720">
            <v>1</v>
          </cell>
          <cell r="H720" t="str">
            <v>FLUORETO DE AMÓNIO</v>
          </cell>
          <cell r="I720" t="str">
            <v>Neutral ammonium fluoride</v>
          </cell>
          <cell r="J720" t="str">
            <v>1223 </v>
          </cell>
        </row>
        <row r="721">
          <cell r="D721" t="str">
            <v>2509</v>
          </cell>
          <cell r="G721">
            <v>1</v>
          </cell>
          <cell r="H721" t="str">
            <v>HIDROGENOSSULFATO DE POTÁSSIO</v>
          </cell>
          <cell r="I721" t="str">
            <v>Potassium acid sulfate; Sulfuric acid monopotassium salt; Monopotassium sulfate; Potassium bisulfate</v>
          </cell>
          <cell r="J721" t="str">
            <v>1585 </v>
          </cell>
        </row>
        <row r="722">
          <cell r="D722" t="str">
            <v>2511</v>
          </cell>
          <cell r="G722">
            <v>1</v>
          </cell>
          <cell r="H722" t="str">
            <v>2-ÁCIDO 2-CLOROPROPIÓNICO</v>
          </cell>
          <cell r="I722" t="str">
            <v>Propanoic acid, 2-chloro-; 2-Chloropropanoic acid; alpha-Chloropropionic acid</v>
          </cell>
          <cell r="J722" t="str">
            <v>0644 </v>
          </cell>
        </row>
        <row r="723">
          <cell r="D723" t="str">
            <v>2512</v>
          </cell>
          <cell r="G723">
            <v>1</v>
          </cell>
          <cell r="H723" t="str">
            <v>2-AMINOFENOL</v>
          </cell>
          <cell r="I723" t="str">
            <v>2-Amino-1-hydroxybenzene; o-Hydroxyaniline; o-Aminophenol</v>
          </cell>
          <cell r="J723" t="str">
            <v>0824 </v>
          </cell>
        </row>
        <row r="724">
          <cell r="D724" t="str">
            <v>2514</v>
          </cell>
          <cell r="G724">
            <v>1</v>
          </cell>
          <cell r="H724" t="str">
            <v>BROMOBENZENO</v>
          </cell>
          <cell r="I724" t="str">
            <v>Monobromobenzene; Phenyl bromide</v>
          </cell>
          <cell r="J724" t="str">
            <v>1016 </v>
          </cell>
        </row>
        <row r="725">
          <cell r="D725" t="str">
            <v>2515</v>
          </cell>
          <cell r="G725">
            <v>1</v>
          </cell>
          <cell r="H725" t="str">
            <v>BROMOFÓRMIO</v>
          </cell>
          <cell r="I725" t="str">
            <v>Tribromomethane; Methenyl tribromide; Methyl tribromide</v>
          </cell>
          <cell r="J725" t="str">
            <v>0108 </v>
          </cell>
        </row>
        <row r="726">
          <cell r="D726" t="str">
            <v>2516</v>
          </cell>
          <cell r="G726">
            <v>1</v>
          </cell>
          <cell r="H726" t="str">
            <v>TETRABROMETO DE CARBONO</v>
          </cell>
          <cell r="I726" t="str">
            <v>Tetrabromomethane</v>
          </cell>
          <cell r="J726" t="str">
            <v>0474 </v>
          </cell>
        </row>
        <row r="727">
          <cell r="D727" t="str">
            <v>2517</v>
          </cell>
          <cell r="G727">
            <v>2</v>
          </cell>
          <cell r="H727" t="str">
            <v>TRICLOROFLUORMETANO</v>
          </cell>
          <cell r="I727" t="str">
            <v>Trichloromonofluoromethane; Fluorotrichloromethane; CFC 11; R 11</v>
          </cell>
          <cell r="J727" t="str">
            <v>0047 </v>
          </cell>
        </row>
        <row r="728">
          <cell r="D728" t="str">
            <v>2517</v>
          </cell>
          <cell r="G728">
            <v>2</v>
          </cell>
          <cell r="H728" t="str">
            <v>CLORODIFLUOROETANO</v>
          </cell>
          <cell r="I728" t="str">
            <v>1-Cloro-1,1-difluoroetano; HCFC 142</v>
          </cell>
          <cell r="J728" t="str">
            <v>0643 </v>
          </cell>
        </row>
        <row r="729">
          <cell r="D729" t="str">
            <v>2521</v>
          </cell>
          <cell r="G729">
            <v>1</v>
          </cell>
          <cell r="H729" t="str">
            <v>DICETENO</v>
          </cell>
          <cell r="I729" t="str">
            <v>But-3-en-3-olide; 3-Buteno-beta-lactone; 4-Methylene-2-oxetanone; Acetyl ketene; Vinylaceto-beta-lactone</v>
          </cell>
          <cell r="J729" t="str">
            <v>1280 </v>
          </cell>
        </row>
        <row r="730">
          <cell r="D730" t="str">
            <v>2522</v>
          </cell>
          <cell r="G730">
            <v>1</v>
          </cell>
          <cell r="H730" t="str">
            <v>METACRILATO DE 2-DIMETILAMINOETILO</v>
          </cell>
          <cell r="I730" t="str">
            <v>Dimethylamino-ethylmethacrylate; N,N-Dimethylaminoethyl methacrylate; Methacrylic acid, 2-(dimethylamino)ethyl ester</v>
          </cell>
          <cell r="J730" t="str">
            <v>0450 </v>
          </cell>
        </row>
        <row r="731">
          <cell r="D731" t="str">
            <v>2529</v>
          </cell>
          <cell r="G731">
            <v>1</v>
          </cell>
          <cell r="H731" t="str">
            <v>ÁCIDO ISOBUTÍRICO</v>
          </cell>
          <cell r="I731" t="str">
            <v>2-Methylpropanoic acid; Dimethylacetic acid; Propionic acid, 2-methyl</v>
          </cell>
          <cell r="J731" t="str">
            <v>0903 </v>
          </cell>
        </row>
        <row r="732">
          <cell r="D732" t="str">
            <v>2531</v>
          </cell>
          <cell r="G732">
            <v>1</v>
          </cell>
          <cell r="H732" t="str">
            <v>ÁCIDO METACRÍLICO</v>
          </cell>
          <cell r="I732" t="str">
            <v>2-Methylpropenoic acid; alpha-Methylacrylic acid</v>
          </cell>
          <cell r="J732" t="str">
            <v>0917 </v>
          </cell>
        </row>
        <row r="733">
          <cell r="D733" t="str">
            <v>2534</v>
          </cell>
          <cell r="G733">
            <v>1</v>
          </cell>
          <cell r="H733" t="str">
            <v>METILCLOROSSILANO</v>
          </cell>
          <cell r="I733" t="str">
            <v>Chloro(methyl) silane</v>
          </cell>
          <cell r="J733" t="str">
            <v>1587 </v>
          </cell>
        </row>
        <row r="734">
          <cell r="D734" t="str">
            <v>2538</v>
          </cell>
          <cell r="G734">
            <v>1</v>
          </cell>
          <cell r="H734" t="str">
            <v>2-NITRONAFTALENO</v>
          </cell>
          <cell r="I734" t="str">
            <v>beta-Nitronaphthalene</v>
          </cell>
          <cell r="J734" t="str">
            <v>1504 </v>
          </cell>
        </row>
        <row r="735">
          <cell r="D735" t="str">
            <v>2542</v>
          </cell>
          <cell r="G735">
            <v>1</v>
          </cell>
          <cell r="H735" t="str">
            <v>TRIBUTILAMINA</v>
          </cell>
          <cell r="I735" t="str">
            <v>Tri-n-butylamine; N,N-Dibutyl-1-butanamine; Tris-n-butylamine</v>
          </cell>
          <cell r="J735" t="str">
            <v>1048 </v>
          </cell>
        </row>
        <row r="736">
          <cell r="D736" t="str">
            <v>2545</v>
          </cell>
          <cell r="G736">
            <v>1</v>
          </cell>
          <cell r="H736" t="str">
            <v>PÓ DE HÁFNIO (PIROFÓRICO)</v>
          </cell>
          <cell r="J736" t="str">
            <v>0847 </v>
          </cell>
        </row>
        <row r="737">
          <cell r="D737" t="str">
            <v>2554</v>
          </cell>
          <cell r="G737">
            <v>1</v>
          </cell>
          <cell r="H737" t="str">
            <v>3-CLORO-2-METIL-1-PROPENO</v>
          </cell>
          <cell r="I737" t="str">
            <v>Methallyl chloride; Methyl allyl chloride; gamma-Chloroisobutylene</v>
          </cell>
          <cell r="J737" t="str">
            <v>1341 </v>
          </cell>
        </row>
        <row r="738">
          <cell r="D738" t="str">
            <v>2555</v>
          </cell>
          <cell r="G738">
            <v>1</v>
          </cell>
          <cell r="H738" t="str">
            <v>NITROCELULOSE, seca, com menos a 16 % de azoto</v>
          </cell>
          <cell r="I738" t="str">
            <v>Cellulose nitrate; Cellulose tetranitrate; Pyroxillin</v>
          </cell>
          <cell r="J738" t="str">
            <v>1560 </v>
          </cell>
        </row>
        <row r="739">
          <cell r="D739" t="str">
            <v>2556</v>
          </cell>
          <cell r="G739">
            <v>1</v>
          </cell>
          <cell r="H739" t="str">
            <v>NITROCELULOSE, seca, com menos a 16 % de azoto</v>
          </cell>
          <cell r="I739" t="str">
            <v>Cellulose nitrate; Cellulose tetranitrate; Pyroxillin</v>
          </cell>
          <cell r="J739" t="str">
            <v>1560 </v>
          </cell>
        </row>
        <row r="740">
          <cell r="D740" t="str">
            <v>2557</v>
          </cell>
          <cell r="G740">
            <v>1</v>
          </cell>
          <cell r="H740" t="str">
            <v>NITROCELULOSE, seca, com menos a 16 % de azoto</v>
          </cell>
          <cell r="I740" t="str">
            <v>Cellulose nitrate; Cellulose tetranitrate; Pyroxillin</v>
          </cell>
          <cell r="J740" t="str">
            <v>1560 </v>
          </cell>
        </row>
        <row r="741">
          <cell r="D741" t="str">
            <v>2565</v>
          </cell>
          <cell r="G741">
            <v>1</v>
          </cell>
          <cell r="H741" t="str">
            <v>DICICLOHEXILAMINA</v>
          </cell>
          <cell r="I741" t="str">
            <v>N,N-Dicyclohexylamine; N-Cyclohexylcyclohexanamine; Dodecahydrodiphenylamine</v>
          </cell>
          <cell r="J741" t="str">
            <v>1339 </v>
          </cell>
        </row>
        <row r="742">
          <cell r="D742" t="str">
            <v>2567</v>
          </cell>
          <cell r="G742">
            <v>1</v>
          </cell>
          <cell r="H742" t="str">
            <v>PENTACLOROFENOL, SAL DE SÓDIO (Grau Técnico)</v>
          </cell>
          <cell r="I742" t="str">
            <v>Pentaclorofenato de sódio; Sodium pentachlorophenol; Sodium pentachlorophenolate; Sodium pentachlorophenoxide</v>
          </cell>
          <cell r="J742" t="str">
            <v>0532 </v>
          </cell>
        </row>
        <row r="743">
          <cell r="D743" t="str">
            <v>2570</v>
          </cell>
          <cell r="G743">
            <v>6</v>
          </cell>
          <cell r="H743" t="str">
            <v>CÁDMIO</v>
          </cell>
          <cell r="J743" t="str">
            <v>0020 </v>
          </cell>
        </row>
        <row r="744">
          <cell r="D744" t="str">
            <v>2570</v>
          </cell>
          <cell r="G744">
            <v>6</v>
          </cell>
          <cell r="H744" t="str">
            <v>CLORETO DE CÁDMIO</v>
          </cell>
          <cell r="I744" t="str">
            <v>Cadmium dichloride</v>
          </cell>
          <cell r="J744" t="str">
            <v>0116 </v>
          </cell>
        </row>
        <row r="745">
          <cell r="D745" t="str">
            <v>2570</v>
          </cell>
          <cell r="G745">
            <v>6</v>
          </cell>
          <cell r="H745" t="str">
            <v>ÓXIDO DE CÁDMIO</v>
          </cell>
          <cell r="I745" t="str">
            <v>Cadmium monoxide</v>
          </cell>
          <cell r="J745" t="str">
            <v>0117 </v>
          </cell>
        </row>
        <row r="746">
          <cell r="D746" t="str">
            <v>2570</v>
          </cell>
          <cell r="G746">
            <v>6</v>
          </cell>
          <cell r="H746" t="str">
            <v>SUFURETO DE CÁDMIO</v>
          </cell>
          <cell r="I746" t="str">
            <v>Cadmium sulphide; Cadmium monosulfide; Cadmium monosulphide</v>
          </cell>
          <cell r="J746" t="str">
            <v>0404 </v>
          </cell>
        </row>
        <row r="747">
          <cell r="D747" t="str">
            <v>2570</v>
          </cell>
          <cell r="G747">
            <v>6</v>
          </cell>
          <cell r="H747" t="str">
            <v>ACETATO DE CÁDMIO</v>
          </cell>
          <cell r="I747" t="str">
            <v>Acetic acid, cadmium salt; Bis(acetoxy) cadmium</v>
          </cell>
          <cell r="J747" t="str">
            <v>1075 </v>
          </cell>
        </row>
        <row r="748">
          <cell r="D748" t="str">
            <v>2570</v>
          </cell>
          <cell r="G748">
            <v>6</v>
          </cell>
          <cell r="H748" t="str">
            <v>SULFATO DE CÁDMIO</v>
          </cell>
          <cell r="I748" t="str">
            <v>Cadmium sulphate</v>
          </cell>
          <cell r="J748" t="str">
            <v>1318 </v>
          </cell>
        </row>
        <row r="749">
          <cell r="D749" t="str">
            <v>2572</v>
          </cell>
          <cell r="G749">
            <v>1</v>
          </cell>
          <cell r="H749" t="str">
            <v>FENIL-HIDRAZINA</v>
          </cell>
          <cell r="I749" t="str">
            <v>Hydrazinobenzene; Monophenylhydrazine</v>
          </cell>
          <cell r="J749" t="str">
            <v>0938 </v>
          </cell>
        </row>
        <row r="750">
          <cell r="D750" t="str">
            <v>2574</v>
          </cell>
          <cell r="G750">
            <v>1</v>
          </cell>
          <cell r="H750" t="str">
            <v>FOSFATO DE TRI-o-CRISILO</v>
          </cell>
          <cell r="I750" t="str">
            <v>Tri-o-Tolyl phosphate; TOCP</v>
          </cell>
          <cell r="J750" t="str">
            <v>0961 </v>
          </cell>
        </row>
        <row r="751">
          <cell r="D751" t="str">
            <v>2579</v>
          </cell>
          <cell r="G751">
            <v>1</v>
          </cell>
          <cell r="H751" t="str">
            <v>PIPERAZINA (ANIDRO)</v>
          </cell>
          <cell r="I751" t="str">
            <v>Antiren; 1,4-Diazacyclohexane; 1,4-Diethylenediamine; Diethyleneimine; Hexahydropirazine</v>
          </cell>
          <cell r="J751" t="str">
            <v>1032 </v>
          </cell>
        </row>
        <row r="752">
          <cell r="D752" t="str">
            <v>2585</v>
          </cell>
          <cell r="G752">
            <v>2</v>
          </cell>
          <cell r="H752" t="str">
            <v>ÁCIDO p-TOLUENOSSULFÔNICO (max. 5% ácido sulfúrico)</v>
          </cell>
          <cell r="I752" t="str">
            <v>Toluene-4-sulfonic acid; 4-Methylbenzenesulfonic acid; p-Methylphenylsulfonic acid; Tosic acid</v>
          </cell>
          <cell r="J752" t="str">
            <v>0773 </v>
          </cell>
        </row>
        <row r="753">
          <cell r="D753" t="str">
            <v>2585</v>
          </cell>
          <cell r="G753">
            <v>2</v>
          </cell>
          <cell r="H753" t="str">
            <v>ÁCIDO BENZENOSSULFÓNICO</v>
          </cell>
          <cell r="I753" t="str">
            <v>Benzenemonosulfonic acid; Phenylsulfonic acid</v>
          </cell>
          <cell r="J753" t="str">
            <v>1626 </v>
          </cell>
        </row>
        <row r="754">
          <cell r="D754" t="str">
            <v>2586</v>
          </cell>
          <cell r="G754">
            <v>1</v>
          </cell>
          <cell r="H754" t="str">
            <v>ÁCIDO DODECILBENZENOSSULFÓNICO</v>
          </cell>
          <cell r="I754" t="str">
            <v>Benzenesulfonic acid, dodecyl; Laurylbenzenesulfonic acid</v>
          </cell>
          <cell r="J754" t="str">
            <v>1470 </v>
          </cell>
        </row>
        <row r="755">
          <cell r="D755" t="str">
            <v>2587</v>
          </cell>
          <cell r="G755">
            <v>1</v>
          </cell>
          <cell r="H755" t="str">
            <v>p-BENZOQUINONA</v>
          </cell>
          <cell r="I755" t="str">
            <v>2,5-Cyclohexadiene-1,4-dione; Quinone; 1,4-Benzoquinone; p-Quinone</v>
          </cell>
          <cell r="J755" t="str">
            <v>0779 </v>
          </cell>
        </row>
        <row r="756">
          <cell r="D756" t="str">
            <v>2588</v>
          </cell>
          <cell r="G756">
            <v>14</v>
          </cell>
          <cell r="H756" t="str">
            <v>CAPTANA</v>
          </cell>
          <cell r="I756" t="str">
            <v>1,2,3,6-Tetrahydro-N-(trichloromethylthio)phthalimide; 3a,4,7,7a-Tetrahydro-2-((trichloromethyl)thio)-1H-isoindole-1,3(2H)-dione</v>
          </cell>
          <cell r="J756" t="str">
            <v>0120 </v>
          </cell>
        </row>
        <row r="757">
          <cell r="D757" t="str">
            <v>2588</v>
          </cell>
          <cell r="G757">
            <v>14</v>
          </cell>
          <cell r="H757" t="str">
            <v>CHLORDIMEFORM</v>
          </cell>
          <cell r="I757" t="str">
            <v>Chlorphenamidine; N'-(4-Chloro-o-tolyl)-N,N-dimethylformamidine; N'-(4-Chloro-2-methylphenyl)-N,N-dimethylmethanimidamide</v>
          </cell>
          <cell r="J757" t="str">
            <v>0124 </v>
          </cell>
        </row>
        <row r="758">
          <cell r="D758" t="str">
            <v>2588</v>
          </cell>
          <cell r="G758">
            <v>14</v>
          </cell>
          <cell r="H758" t="str">
            <v>CLOROTALONIL</v>
          </cell>
          <cell r="I758" t="str">
            <v>Tetrachloroisophthalonitrile; 2,4,5,6-Tetrachloro-1,3-benzenedicarbonitrile; 2,4,5,6-Tetrachloro-3-cyanobenzonitrile</v>
          </cell>
          <cell r="J758" t="str">
            <v>0134 </v>
          </cell>
        </row>
        <row r="759">
          <cell r="D759" t="str">
            <v>2588</v>
          </cell>
          <cell r="G759">
            <v>14</v>
          </cell>
          <cell r="H759" t="str">
            <v>CICLOEXIMIDA</v>
          </cell>
          <cell r="I759" t="str">
            <v>4-(2-(3,5-Dimethyl-2-oxocyclohexyl)-2-hydroxyethyl) 2,6-piperidinedione</v>
          </cell>
          <cell r="J759" t="str">
            <v>0244 </v>
          </cell>
        </row>
        <row r="760">
          <cell r="D760" t="str">
            <v>2588</v>
          </cell>
          <cell r="G760">
            <v>14</v>
          </cell>
          <cell r="H760" t="str">
            <v>TETRAMETRINA</v>
          </cell>
          <cell r="I760" t="str">
            <v>3,4,5,6-Tetrahydrophthalimidomethyl (1RS)-cis-trans-chrysanthemate; (1,3,4,5,6,7-Hexahydro-1,3-dioxo-2H-isoindol-2-yl)methyl 2,2-dimethyl-3-(2-methyl-1-propenyl)cyclopropanecarboxylate</v>
          </cell>
          <cell r="J760" t="str">
            <v>0334 </v>
          </cell>
        </row>
        <row r="761">
          <cell r="D761" t="str">
            <v>2588</v>
          </cell>
          <cell r="G761">
            <v>14</v>
          </cell>
          <cell r="H761" t="str">
            <v>d-TETRAMETRINA</v>
          </cell>
          <cell r="I761" t="str">
            <v>3,4,5,6-Tetrahydrophthalimidomethyl (1R)-cis-trans-chrysanthemate; (1,3,4,5,6,7-Hexahydro-1,3-dioxo-2H-isoindol-2-yl)methyl 2,2-dimethyl-3-(2-methyl-1-propenyl)cyclopropanecarboxylate</v>
          </cell>
          <cell r="J761" t="str">
            <v>0335 </v>
          </cell>
        </row>
        <row r="762">
          <cell r="D762" t="str">
            <v>2588</v>
          </cell>
          <cell r="G762">
            <v>14</v>
          </cell>
          <cell r="H762" t="str">
            <v>DAZOMET</v>
          </cell>
          <cell r="I762" t="str">
            <v>Dimethylformocarbothialdine; Tetrahydro-3,5-dimethyl-2H-1,3,5-thiadiazine-2-thione</v>
          </cell>
          <cell r="J762" t="str">
            <v>0786 </v>
          </cell>
        </row>
        <row r="763">
          <cell r="D763" t="str">
            <v>2588</v>
          </cell>
          <cell r="G763">
            <v>14</v>
          </cell>
          <cell r="H763" t="str">
            <v>LAMBDA-CIALOTRINA</v>
          </cell>
          <cell r="I763" t="str">
            <v>alpha-Cyano-3-phenoxybenzyl 3-(2-chloro-3,3,3-trifluoropropenyl)-2,2-dimethylcyclopropanecarboxylate; a 1:1 reaction mixture of the (Z)-(1R,3R), (S) ester and (Z)-(1S,3S), (R) ester</v>
          </cell>
          <cell r="J763" t="str">
            <v>0859 </v>
          </cell>
        </row>
        <row r="764">
          <cell r="D764" t="str">
            <v>2588</v>
          </cell>
          <cell r="G764">
            <v>14</v>
          </cell>
          <cell r="H764" t="str">
            <v>IOXINIL</v>
          </cell>
          <cell r="I764" t="str">
            <v>3,5-Diiodo-4-hydroxybenzonitrile; 4-Hydroxy-3,5-diiodobenzonitrile; 4-Cyano-2,6-diiodophenol</v>
          </cell>
          <cell r="J764" t="str">
            <v>0900 </v>
          </cell>
        </row>
        <row r="765">
          <cell r="D765" t="str">
            <v>2588</v>
          </cell>
          <cell r="G765">
            <v>14</v>
          </cell>
          <cell r="H765" t="str">
            <v>ROTENONA</v>
          </cell>
          <cell r="I765" t="str">
            <v>Tubotoxine; Derris powder</v>
          </cell>
          <cell r="J765" t="str">
            <v>0944 </v>
          </cell>
        </row>
        <row r="766">
          <cell r="D766" t="str">
            <v>2588</v>
          </cell>
          <cell r="G766">
            <v>14</v>
          </cell>
          <cell r="H766" t="str">
            <v>IMIDACLOPRIDE</v>
          </cell>
          <cell r="I766" t="str">
            <v>1-(6-Chloro-3-pyridylmethyl)-N-nitroimidazolidin-2-ylideneamine; 1-((6-Chloro-3-pyridinyl)methyl)-N-nitro-2-imidazolidinimine; 1-(6-Chloro-3-pyridinylmethyl)-N-nitroimidazolidin-2-ylideneamine; 1H-Imidazol-2-amine, 1-((6-chloro-3-pyridinyl)methyl)-4,5-dihydro-N-nitro</v>
          </cell>
          <cell r="J766" t="str">
            <v>1501 </v>
          </cell>
        </row>
        <row r="767">
          <cell r="D767" t="str">
            <v>2588</v>
          </cell>
          <cell r="G767">
            <v>14</v>
          </cell>
          <cell r="H767" t="str">
            <v>PINDONE</v>
          </cell>
          <cell r="I767" t="str">
            <v>2-Pivaloylindan-1,3-dione; 2-(2,2-Dimethyl-1-oxopropyl)-1H-indene-1,3 (2H)-dione; 2-Pivaloyl-1,3-indandione</v>
          </cell>
          <cell r="J767" t="str">
            <v>1515 </v>
          </cell>
        </row>
        <row r="768">
          <cell r="D768" t="str">
            <v>2588</v>
          </cell>
          <cell r="G768">
            <v>14</v>
          </cell>
          <cell r="H768" t="str">
            <v>DIFACINONA</v>
          </cell>
          <cell r="I768" t="str">
            <v>2-(Diphenylacetyl)-1H-indene-1,3(2H)-dione; 2-(Diphenylacetyl)indan-1,3-dione</v>
          </cell>
          <cell r="J768" t="str">
            <v>1757 </v>
          </cell>
        </row>
        <row r="769">
          <cell r="D769" t="str">
            <v>2588</v>
          </cell>
          <cell r="G769">
            <v>14</v>
          </cell>
          <cell r="H769" t="str">
            <v>BLASTICIDINA-S</v>
          </cell>
          <cell r="I769" t="str">
            <v>1-(4-amino-1,2-dihydro-2-oxopyrimidin-1-yl)-4-[(S)-3-amino-=5-(1-methylguanidino)valeramido]-1,2,3,4-tetradeoxy-beta-D-erythro-hex-2-enopyranuronic acid; (S)-4-4[[3-amino-5-[(aminoiminomethyl)methylamino]-=1-oxopentyl]amino]-1-[4-amino-2-oxo-1(2H)-pyrimidinyl]-1,2,3,4-tetradeoxy-beta-D-erythro-hex-=2-enopyranuronic acid</v>
          </cell>
          <cell r="J769" t="str">
            <v>1758 </v>
          </cell>
        </row>
        <row r="770">
          <cell r="D770" t="str">
            <v>2590</v>
          </cell>
          <cell r="G770">
            <v>1</v>
          </cell>
          <cell r="H770" t="str">
            <v>CRISÓTILO</v>
          </cell>
          <cell r="I770" t="str">
            <v>Asbestos, chrysotile; White asbestos; Serpentine chrysotile</v>
          </cell>
          <cell r="J770" t="str">
            <v>0014 </v>
          </cell>
        </row>
        <row r="771">
          <cell r="D771" t="str">
            <v>2606</v>
          </cell>
          <cell r="G771">
            <v>1</v>
          </cell>
          <cell r="H771" t="str">
            <v>SILICATO DE METILO</v>
          </cell>
          <cell r="I771" t="str">
            <v>Tetramethyl silicate; Tetramethyl orthosilicate; Tetramethoxy silane</v>
          </cell>
          <cell r="J771" t="str">
            <v>1188 </v>
          </cell>
        </row>
        <row r="772">
          <cell r="D772" t="str">
            <v>2608</v>
          </cell>
          <cell r="G772">
            <v>2</v>
          </cell>
          <cell r="H772" t="str">
            <v>2-NITROPROPANO</v>
          </cell>
          <cell r="I772" t="str">
            <v>Isonitropropane; Dimethylnitromethane; sec-Nitropropane; 2-NP</v>
          </cell>
          <cell r="J772" t="str">
            <v>0187 </v>
          </cell>
        </row>
        <row r="773">
          <cell r="D773" t="str">
            <v>2608</v>
          </cell>
          <cell r="G773">
            <v>2</v>
          </cell>
          <cell r="H773" t="str">
            <v>1-NITROPROPANO</v>
          </cell>
          <cell r="I773" t="str">
            <v>1-NP</v>
          </cell>
          <cell r="J773" t="str">
            <v>1050 </v>
          </cell>
        </row>
        <row r="774">
          <cell r="D774" t="str">
            <v>2617</v>
          </cell>
          <cell r="G774">
            <v>2</v>
          </cell>
          <cell r="H774" t="str">
            <v>METILCICLOHEXANOL (MISTURA DE ISÓMEROS)</v>
          </cell>
          <cell r="I774" t="str">
            <v>Hexahydromethylphenol; Hexahydrocresol</v>
          </cell>
          <cell r="J774" t="str">
            <v>0292 </v>
          </cell>
        </row>
        <row r="775">
          <cell r="D775" t="str">
            <v>2617</v>
          </cell>
          <cell r="G775">
            <v>2</v>
          </cell>
          <cell r="H775" t="str">
            <v>2-METILCICLOHEXANOL</v>
          </cell>
          <cell r="I775" t="str">
            <v>o-Methylcyclohexanol; 2-Hexahydromethylphenol; o-Hexahydromethylphenol</v>
          </cell>
          <cell r="J775" t="str">
            <v>0294 </v>
          </cell>
        </row>
        <row r="776">
          <cell r="D776" t="str">
            <v>2618</v>
          </cell>
          <cell r="G776">
            <v>5</v>
          </cell>
          <cell r="H776" t="str">
            <v>VINIL TOLUENO (MISTURA DE ISÓMEROS)</v>
          </cell>
          <cell r="I776" t="str">
            <v>Methyl styrene (mixed isomers); Ethenylmethylbenzene (mixed isomers)</v>
          </cell>
          <cell r="J776" t="str">
            <v>0514 </v>
          </cell>
        </row>
        <row r="777">
          <cell r="D777" t="str">
            <v>2618</v>
          </cell>
          <cell r="G777">
            <v>5</v>
          </cell>
          <cell r="H777" t="str">
            <v>2-VINIL TOLUENO</v>
          </cell>
          <cell r="I777" t="str">
            <v>o-Methyl styrene; 1-Ethenyl-2-methylbenzene; o-Vinyl toluene</v>
          </cell>
          <cell r="J777" t="str">
            <v>0733 </v>
          </cell>
        </row>
        <row r="778">
          <cell r="D778" t="str">
            <v>2618</v>
          </cell>
          <cell r="G778">
            <v>5</v>
          </cell>
          <cell r="H778" t="str">
            <v>3-VINIL TOLUENO</v>
          </cell>
          <cell r="I778" t="str">
            <v>m-Methyl styrene; 1-Ethenyl-3-methylbenzene; m-Vinyl toluene</v>
          </cell>
          <cell r="J778" t="str">
            <v>0734 </v>
          </cell>
        </row>
        <row r="779">
          <cell r="D779" t="str">
            <v>2618</v>
          </cell>
          <cell r="G779">
            <v>5</v>
          </cell>
          <cell r="H779" t="str">
            <v>4-VINIL TOLUENO</v>
          </cell>
          <cell r="I779" t="str">
            <v>p-Methyl styrene; 1-Ethenyl-4-methylbenzene; p-Vinyl toluene</v>
          </cell>
          <cell r="J779" t="str">
            <v>0735 </v>
          </cell>
        </row>
        <row r="780">
          <cell r="D780" t="str">
            <v>2618</v>
          </cell>
          <cell r="G780">
            <v>5</v>
          </cell>
          <cell r="H780" t="str">
            <v>trans-beta-METIL ESTIRENO</v>
          </cell>
          <cell r="I780" t="str">
            <v>(E)-Propenyl benzene; Trans-1-phenyl-1-propene</v>
          </cell>
          <cell r="J780" t="str">
            <v>0736 </v>
          </cell>
        </row>
        <row r="781">
          <cell r="D781" t="str">
            <v>2619</v>
          </cell>
          <cell r="G781">
            <v>1</v>
          </cell>
          <cell r="H781" t="str">
            <v>BENZILDIMETILAMINA</v>
          </cell>
          <cell r="I781" t="str">
            <v>N,N-Dimethylbenzenemethanamine; N-Benzyldimethylamine; Benzyl-N,N-dimethylamine; N-(Phenylmethyl)dimethylamine</v>
          </cell>
          <cell r="J781" t="str">
            <v>1340 </v>
          </cell>
        </row>
        <row r="782">
          <cell r="D782" t="str">
            <v>2629</v>
          </cell>
          <cell r="G782">
            <v>1</v>
          </cell>
          <cell r="H782" t="str">
            <v>FLUOROACETATO DE SÓDIO</v>
          </cell>
          <cell r="I782" t="str">
            <v>Sodium fluoroacetic acid; Fluoroacetic acid, sodium salt</v>
          </cell>
          <cell r="J782" t="str">
            <v>0484 </v>
          </cell>
        </row>
        <row r="783">
          <cell r="D783" t="str">
            <v>2630</v>
          </cell>
          <cell r="G783">
            <v>1</v>
          </cell>
          <cell r="H783" t="str">
            <v>SELENITO DE SÓDIO</v>
          </cell>
          <cell r="J783" t="str">
            <v>0698 </v>
          </cell>
        </row>
        <row r="784">
          <cell r="D784" t="str">
            <v>2642</v>
          </cell>
          <cell r="G784">
            <v>1</v>
          </cell>
          <cell r="H784" t="str">
            <v>ÁCIDO FLUOROACÉTICO</v>
          </cell>
          <cell r="I784" t="str">
            <v>Monofluoroacetic acid; FAA; alpha-Fluoroacetic acid</v>
          </cell>
          <cell r="J784" t="str">
            <v>0274 </v>
          </cell>
        </row>
        <row r="785">
          <cell r="D785" t="str">
            <v>2644</v>
          </cell>
          <cell r="G785">
            <v>1</v>
          </cell>
          <cell r="H785" t="str">
            <v>IODETO DE METILO</v>
          </cell>
          <cell r="I785" t="str">
            <v>Iodometano</v>
          </cell>
          <cell r="J785" t="str">
            <v>0509 </v>
          </cell>
        </row>
        <row r="786">
          <cell r="D786" t="str">
            <v>2646</v>
          </cell>
          <cell r="G786">
            <v>1</v>
          </cell>
          <cell r="H786" t="str">
            <v>HEXACLOROCICLOPENTADIENO</v>
          </cell>
          <cell r="I786" t="str">
            <v>1,2,3,4,5,5-Hexachloro-1,3-cyclopentadiene; Perchlorocyclopentadiene</v>
          </cell>
          <cell r="J786" t="str">
            <v>1096 </v>
          </cell>
        </row>
        <row r="787">
          <cell r="D787" t="str">
            <v>2647</v>
          </cell>
          <cell r="G787">
            <v>1</v>
          </cell>
          <cell r="H787" t="str">
            <v>MALONONITRILO</v>
          </cell>
          <cell r="I787" t="str">
            <v>Propanedinitrile; Malonic acid dinitrile; Cyanoacetonitrile; Methylene dinitrile</v>
          </cell>
          <cell r="J787" t="str">
            <v>1466 </v>
          </cell>
        </row>
        <row r="788">
          <cell r="D788" t="str">
            <v>2650</v>
          </cell>
          <cell r="G788">
            <v>1</v>
          </cell>
          <cell r="H788" t="str">
            <v>1,1-DICLORO-1-NITROETANO</v>
          </cell>
          <cell r="I788" t="str">
            <v>Ethane, 1,1-dichloro-1-nitro</v>
          </cell>
          <cell r="J788" t="str">
            <v>0434 </v>
          </cell>
        </row>
        <row r="789">
          <cell r="D789" t="str">
            <v>2651</v>
          </cell>
          <cell r="G789">
            <v>1</v>
          </cell>
          <cell r="H789" t="str">
            <v>4,4'-METILENODIANILINA</v>
          </cell>
          <cell r="I789" t="str">
            <v>4,4'-Diaminodiphenylmethane; 4,4'-Methylenebisbenzenamine; MDA</v>
          </cell>
          <cell r="J789" t="str">
            <v>1111 </v>
          </cell>
        </row>
        <row r="790">
          <cell r="D790" t="str">
            <v>2655</v>
          </cell>
          <cell r="G790">
            <v>1</v>
          </cell>
          <cell r="H790" t="str">
            <v>HEXAFLUOROSSILICATO DE POTÁSSIO</v>
          </cell>
          <cell r="I790" t="str">
            <v>Potassium fluorosilicate; Potassium silicofluoride; Dipotassium hexafluorosilicate</v>
          </cell>
          <cell r="J790" t="str">
            <v>1242 </v>
          </cell>
        </row>
        <row r="791">
          <cell r="D791" t="str">
            <v>2656</v>
          </cell>
          <cell r="G791">
            <v>1</v>
          </cell>
          <cell r="H791" t="str">
            <v>QUINOLEÍNA</v>
          </cell>
          <cell r="I791" t="str">
            <v>1-Azanaphthalene; 1-Benzazene; Benzo(b)pyridine; Leucoline</v>
          </cell>
          <cell r="J791" t="str">
            <v>0071 </v>
          </cell>
        </row>
        <row r="792">
          <cell r="D792" t="str">
            <v>2659</v>
          </cell>
          <cell r="G792">
            <v>2</v>
          </cell>
          <cell r="H792" t="str">
            <v>CLOROACETATO DE SÓDIO</v>
          </cell>
          <cell r="I792" t="str">
            <v>Chumbo tetraétilo; Tetraethyl plumbane; Lead tetraethyl; TEL</v>
          </cell>
          <cell r="J792" t="str">
            <v>0008 </v>
          </cell>
        </row>
        <row r="793">
          <cell r="D793" t="str">
            <v>2659</v>
          </cell>
          <cell r="G793">
            <v>2</v>
          </cell>
          <cell r="H793" t="str">
            <v>SODIUM CHLOROACETATE</v>
          </cell>
          <cell r="I793" t="str">
            <v>Acetic acid, chloro-, sodium salt; Sodium monochloroacetate; Chloroacetic acid, sodium salt</v>
          </cell>
          <cell r="J793" t="str">
            <v>1449 </v>
          </cell>
        </row>
        <row r="794">
          <cell r="D794" t="str">
            <v>2662</v>
          </cell>
          <cell r="G794">
            <v>1</v>
          </cell>
          <cell r="H794" t="str">
            <v>HIDROQUINONA</v>
          </cell>
          <cell r="I794" t="str">
            <v>1,4-Dihydroxybenzene; Hydroquinol; Quinol</v>
          </cell>
          <cell r="J794" t="str">
            <v>0166 </v>
          </cell>
        </row>
        <row r="795">
          <cell r="D795" t="str">
            <v>2664</v>
          </cell>
          <cell r="G795">
            <v>1</v>
          </cell>
          <cell r="H795" t="str">
            <v>DIBROMOMETANO</v>
          </cell>
          <cell r="I795" t="str">
            <v>Methylene bromide; Methylene dibromide</v>
          </cell>
          <cell r="J795" t="str">
            <v>0354 </v>
          </cell>
        </row>
        <row r="796">
          <cell r="D796" t="str">
            <v>2667</v>
          </cell>
          <cell r="G796">
            <v>1</v>
          </cell>
          <cell r="H796" t="str">
            <v>p-terc-BUTILTOLUENO</v>
          </cell>
          <cell r="I796" t="str">
            <v>1-Methyl-4-tert-butylbenzene; 4-tert-Butyltoluene; p-TBT</v>
          </cell>
          <cell r="J796" t="str">
            <v>1068 </v>
          </cell>
        </row>
        <row r="797">
          <cell r="D797" t="str">
            <v>2668</v>
          </cell>
          <cell r="G797">
            <v>1</v>
          </cell>
          <cell r="H797" t="str">
            <v>CLOROACETONITRILO</v>
          </cell>
          <cell r="I797" t="str">
            <v>Chloroethanenitrile; Monochloroacetonitrile; Chloromethyl cyanide</v>
          </cell>
          <cell r="J797" t="str">
            <v>0844 </v>
          </cell>
        </row>
        <row r="798">
          <cell r="D798" t="str">
            <v>2669</v>
          </cell>
          <cell r="G798">
            <v>2</v>
          </cell>
          <cell r="H798" t="str">
            <v>4-CLORO-m-CRESOL</v>
          </cell>
          <cell r="I798" t="str">
            <v>p-Chloro-m-cresol; 2-Chloro-5-hydroxytoluene; 4-Chloro-3-methylphenol</v>
          </cell>
          <cell r="J798" t="str">
            <v>0131 </v>
          </cell>
        </row>
        <row r="799">
          <cell r="D799" t="str">
            <v>2669</v>
          </cell>
          <cell r="G799">
            <v>2</v>
          </cell>
          <cell r="H799" t="str">
            <v>p-CLORO-o-CRESOL</v>
          </cell>
          <cell r="I799" t="str">
            <v>para-Chloro-ortho-cresol; Phenol, 4-chloro-2-methyl; 4-Chloro-o-cresol</v>
          </cell>
          <cell r="J799" t="str">
            <v>1476 </v>
          </cell>
        </row>
        <row r="800">
          <cell r="D800" t="str">
            <v>2670</v>
          </cell>
          <cell r="G800">
            <v>1</v>
          </cell>
          <cell r="H800" t="str">
            <v>CLORETO DE CIANURILO</v>
          </cell>
          <cell r="I800" t="str">
            <v>2,4,6-Trichloro-1,3,5-triazine; Chlorotriazine; Trichlorocyanidine; Tricyanogen chloride; Cyanuric acid trichloride; 2,4,6-Trichloro-s-triazine</v>
          </cell>
          <cell r="J800" t="str">
            <v>1231 </v>
          </cell>
        </row>
        <row r="801">
          <cell r="D801" t="str">
            <v>2671</v>
          </cell>
          <cell r="G801">
            <v>1</v>
          </cell>
          <cell r="H801" t="str">
            <v>2-AMINOPIRIDINA</v>
          </cell>
          <cell r="I801" t="str">
            <v>o-Aminopyridine; alpha-Aminopyridine</v>
          </cell>
          <cell r="J801" t="str">
            <v>0214 </v>
          </cell>
        </row>
        <row r="802">
          <cell r="D802" t="str">
            <v>2672</v>
          </cell>
          <cell r="G802">
            <v>1</v>
          </cell>
          <cell r="H802" t="str">
            <v>HIDRÓXIDO DE AMÓNIO (em solução de 10%-35%)</v>
          </cell>
          <cell r="I802" t="str">
            <v>Aqua ammonia; Ammonium hydrate; Ammonia aqueous solution (10-35%)</v>
          </cell>
          <cell r="J802" t="str">
            <v>0215 </v>
          </cell>
        </row>
        <row r="803">
          <cell r="D803" t="str">
            <v>2673</v>
          </cell>
          <cell r="G803">
            <v>1</v>
          </cell>
          <cell r="H803" t="str">
            <v>2-AMINO-4-CLOROFENOL</v>
          </cell>
          <cell r="I803" t="str">
            <v>p-Chloro-o-aminophenol; 2-Hydroxy-5-chloroaniline; 4-Chloro-2-aminophenol; C.I. 76525</v>
          </cell>
          <cell r="J803" t="str">
            <v>1652 </v>
          </cell>
        </row>
        <row r="804">
          <cell r="D804" t="str">
            <v>2674</v>
          </cell>
          <cell r="G804">
            <v>1</v>
          </cell>
          <cell r="H804" t="str">
            <v>HEXAFLUOROSSILICATO DE SÓDIO</v>
          </cell>
          <cell r="I804" t="str">
            <v>Sodium silicofluoride; Disodium hexafluorosilicate; Sodium fluorosilicate</v>
          </cell>
          <cell r="J804" t="str">
            <v>1243 </v>
          </cell>
        </row>
        <row r="805">
          <cell r="D805" t="str">
            <v>2676</v>
          </cell>
          <cell r="G805">
            <v>1</v>
          </cell>
          <cell r="H805" t="str">
            <v>ESTIBINA</v>
          </cell>
          <cell r="I805" t="str">
            <v>estibina; hidreto de antimônio; triidreto de amônio; antiamoníedo de hidrogénio</v>
          </cell>
          <cell r="J805" t="str">
            <v>0776 </v>
          </cell>
        </row>
        <row r="806">
          <cell r="D806" t="str">
            <v>2680</v>
          </cell>
          <cell r="G806">
            <v>1</v>
          </cell>
          <cell r="H806" t="str">
            <v>HIDRÓXIDO DE LÍTIO</v>
          </cell>
          <cell r="J806" t="str">
            <v>0913 </v>
          </cell>
        </row>
        <row r="807">
          <cell r="D807" t="str">
            <v>2682</v>
          </cell>
          <cell r="G807">
            <v>1</v>
          </cell>
          <cell r="H807" t="str">
            <v>HIDRÓXIDO DE CÉSIO</v>
          </cell>
          <cell r="I807" t="str">
            <v>Cesium hydrate; Cesium hydroxide; Caesium hydrate</v>
          </cell>
          <cell r="J807" t="str">
            <v>1592 </v>
          </cell>
        </row>
        <row r="808">
          <cell r="D808" t="str">
            <v>2686</v>
          </cell>
          <cell r="G808">
            <v>1</v>
          </cell>
          <cell r="H808" t="str">
            <v>2-DIETILAMINOETANOL</v>
          </cell>
          <cell r="I808" t="str">
            <v>N,N-Diethylethanolamine; 2-Diethylaminoethyl alcohol; DEAE</v>
          </cell>
          <cell r="J808" t="str">
            <v>0257 </v>
          </cell>
        </row>
        <row r="809">
          <cell r="D809" t="str">
            <v>2688</v>
          </cell>
          <cell r="G809">
            <v>1</v>
          </cell>
          <cell r="H809" t="str">
            <v>1-BROMO-3-CLOROPROPANO</v>
          </cell>
          <cell r="I809" t="str">
            <v>1-Chloro-3-bromopropane; Trimethylene chlorobromide</v>
          </cell>
          <cell r="J809" t="str">
            <v>1665 </v>
          </cell>
        </row>
        <row r="810">
          <cell r="D810" t="str">
            <v>2689</v>
          </cell>
          <cell r="G810">
            <v>1</v>
          </cell>
          <cell r="H810" t="str">
            <v>3-CLORO-1,2-PROPANODIOL (MISTURA RACÉMICA)</v>
          </cell>
          <cell r="I810" t="str">
            <v>alpha-Chlorohydrin; Glycerol alpha-monochlorohydrin; Chlorhydrin; 3-Chloro-1,2-dihydroxypropane</v>
          </cell>
          <cell r="J810" t="str">
            <v>1664 </v>
          </cell>
        </row>
        <row r="811">
          <cell r="D811" t="str">
            <v>2692</v>
          </cell>
          <cell r="G811">
            <v>1</v>
          </cell>
          <cell r="H811" t="str">
            <v>BROMETO DE BORO</v>
          </cell>
          <cell r="I811" t="str">
            <v>Tribromoborane; Boron(III) bromide</v>
          </cell>
          <cell r="J811" t="str">
            <v>0230 </v>
          </cell>
        </row>
        <row r="812">
          <cell r="D812" t="str">
            <v>2693</v>
          </cell>
          <cell r="G812">
            <v>1</v>
          </cell>
          <cell r="H812" t="str">
            <v>BISSULFITO DE AMÓNIO</v>
          </cell>
          <cell r="I812" t="str">
            <v>Sulfurous acid, monoammonium salt; Ammonium hydrogen sulfite</v>
          </cell>
          <cell r="J812" t="str">
            <v>1254 </v>
          </cell>
        </row>
        <row r="813">
          <cell r="D813" t="str">
            <v>2698</v>
          </cell>
          <cell r="G813">
            <v>1</v>
          </cell>
          <cell r="H813" t="str">
            <v>ANIDRIDO TETRAHIDROFTÁLICO</v>
          </cell>
          <cell r="I813" t="str">
            <v>4-Cyclohexene-1,2-dicarboxylic anhydride; 3a,4,7,7a-Tetrahydro-1,3-isobenzofurandione; THPA; 1,2,3,6-Tetrahydrophthalic anhydride</v>
          </cell>
          <cell r="J813" t="str">
            <v>1372 </v>
          </cell>
        </row>
        <row r="814">
          <cell r="D814" t="str">
            <v>2699</v>
          </cell>
          <cell r="G814">
            <v>1</v>
          </cell>
          <cell r="H814" t="str">
            <v>ÁCIDO TRIFLUOROACÉTICO</v>
          </cell>
          <cell r="I814" t="str">
            <v>Perfluoroacetic acid; Trifluoroethanoic acid</v>
          </cell>
          <cell r="J814" t="str">
            <v>1673 </v>
          </cell>
        </row>
        <row r="815">
          <cell r="D815" t="str">
            <v>2710</v>
          </cell>
          <cell r="G815">
            <v>1</v>
          </cell>
          <cell r="H815" t="str">
            <v>DIPROPILCETONA</v>
          </cell>
          <cell r="I815" t="str">
            <v>Heptan-4-one; Butyrone</v>
          </cell>
          <cell r="J815" t="str">
            <v>1414 </v>
          </cell>
        </row>
        <row r="816">
          <cell r="D816" t="str">
            <v>2716</v>
          </cell>
          <cell r="G816">
            <v>1</v>
          </cell>
          <cell r="H816" t="str">
            <v>2-BUTINO-1,4-DIOL</v>
          </cell>
          <cell r="I816" t="str">
            <v>1,4-Dihydroxy-2-butyne; But-2-yne-1,4-diol; 2-Butynediol; 1,4-Butynediol</v>
          </cell>
          <cell r="J816" t="str">
            <v>1733 </v>
          </cell>
        </row>
        <row r="817">
          <cell r="D817" t="str">
            <v>2717</v>
          </cell>
          <cell r="G817">
            <v>1</v>
          </cell>
          <cell r="H817" t="str">
            <v>CÂMFORA</v>
          </cell>
          <cell r="I817" t="str">
            <v>2-Bornanone; 2-Camphanone; 1,7,7-Trimethylbicyclo(2.2.1)heptan-2-one</v>
          </cell>
          <cell r="J817" t="str">
            <v>1021 </v>
          </cell>
        </row>
        <row r="818">
          <cell r="D818" t="str">
            <v>2720</v>
          </cell>
          <cell r="G818">
            <v>1</v>
          </cell>
          <cell r="H818" t="str">
            <v>NITRATO DE CRÓMIO(III) NONA-HIDRATADO</v>
          </cell>
          <cell r="I818" t="str">
            <v>Chromic nitrate; Chromium trinitrate; Nitric acid, chromium(III) salt</v>
          </cell>
          <cell r="J818" t="str">
            <v>1530 </v>
          </cell>
        </row>
        <row r="819">
          <cell r="D819" t="str">
            <v>2729</v>
          </cell>
          <cell r="G819">
            <v>1</v>
          </cell>
          <cell r="H819" t="str">
            <v>HEXACLOROBENZENO</v>
          </cell>
          <cell r="I819" t="str">
            <v>Perchlorobenzene; HCB; Pentachlorophenylchloride; Phenyl perchloryl</v>
          </cell>
          <cell r="J819" t="str">
            <v>0895 </v>
          </cell>
        </row>
        <row r="820">
          <cell r="D820" t="str">
            <v>2730</v>
          </cell>
          <cell r="G820">
            <v>1</v>
          </cell>
          <cell r="H820" t="str">
            <v>2-NITROANISOLE</v>
          </cell>
          <cell r="I820" t="str">
            <v>Benzene, 1-methoxy-2-nitro-; 1-Methoxy-2-nitrobenzene; o-Nitrophenyl methyl ether; o-Nitroanisole</v>
          </cell>
          <cell r="J820" t="str">
            <v>1520 </v>
          </cell>
        </row>
        <row r="821">
          <cell r="D821" t="str">
            <v>2733</v>
          </cell>
          <cell r="G821">
            <v>2</v>
          </cell>
          <cell r="H821" t="str">
            <v>DIISOPROPANOLAMINA</v>
          </cell>
          <cell r="I821" t="str">
            <v>1,1'-Iminodi-2-propanol; Bis(2-propanol) amine; DIPA</v>
          </cell>
          <cell r="J821" t="str">
            <v>0493 </v>
          </cell>
        </row>
        <row r="822">
          <cell r="D822" t="str">
            <v>2733</v>
          </cell>
          <cell r="G822">
            <v>2</v>
          </cell>
          <cell r="H822" t="str">
            <v>1,3-DIAMINOBUTANO</v>
          </cell>
          <cell r="I822" t="str">
            <v>1-Methyltrimethylene diamine; Butane-1,3-diamine</v>
          </cell>
          <cell r="J822" t="str">
            <v>1078 </v>
          </cell>
        </row>
        <row r="823">
          <cell r="D823" t="str">
            <v>2734</v>
          </cell>
          <cell r="G823">
            <v>2</v>
          </cell>
          <cell r="H823" t="str">
            <v>3-(DIMETILAMINO) PROPILAMINA</v>
          </cell>
          <cell r="I823" t="str">
            <v>1-Amino-3-dimethylaminopropane; N,N,-Dimethyl-1,3-propanediamine; 3-Aminopropyldimethylamine; N,N-Dimethyl-1,3-diaminopropane</v>
          </cell>
          <cell r="J823" t="str">
            <v>1227 </v>
          </cell>
        </row>
        <row r="824">
          <cell r="D824" t="str">
            <v>2734</v>
          </cell>
          <cell r="G824">
            <v>2</v>
          </cell>
          <cell r="H824" t="str">
            <v>HEXILAMINA</v>
          </cell>
          <cell r="I824" t="str">
            <v>n-Hexylamine; 1-Hexanamine; 1-Aminohexane</v>
          </cell>
          <cell r="J824" t="str">
            <v>1443 </v>
          </cell>
        </row>
        <row r="825">
          <cell r="D825" t="str">
            <v>2735</v>
          </cell>
          <cell r="G825">
            <v>5</v>
          </cell>
          <cell r="H825" t="str">
            <v>1-METILCICLOHEXANOL</v>
          </cell>
          <cell r="J825" t="str">
            <v>0293 </v>
          </cell>
        </row>
        <row r="826">
          <cell r="D826" t="str">
            <v>2735</v>
          </cell>
          <cell r="G826">
            <v>5</v>
          </cell>
          <cell r="H826" t="str">
            <v>ISOPROPANOLAMINA</v>
          </cell>
          <cell r="I826" t="str">
            <v>1-Amino-2-propanol; Threamine</v>
          </cell>
          <cell r="J826" t="str">
            <v>0905 </v>
          </cell>
        </row>
        <row r="827">
          <cell r="D827" t="str">
            <v>2735</v>
          </cell>
          <cell r="G827">
            <v>5</v>
          </cell>
          <cell r="H827" t="str">
            <v>BENZILAMINA</v>
          </cell>
          <cell r="I827" t="str">
            <v>Aminotoluene; Phenylmethylamine; Benzenemethanamine; Monobenzylamine</v>
          </cell>
          <cell r="J827" t="str">
            <v>1338 </v>
          </cell>
        </row>
        <row r="828">
          <cell r="D828" t="str">
            <v>2735</v>
          </cell>
          <cell r="G828">
            <v>5</v>
          </cell>
          <cell r="H828" t="str">
            <v>1,3-BIS(AMINOMETIL)BENZENO</v>
          </cell>
          <cell r="I828" t="str">
            <v>m-Xylene alpha, alpha'-diamine; 1,3-Benzenedimethanamine; 1,3-bis-Aminomethylbenzene; m-Phenylenebis(methylamine); m-Phenylenebis(methylamine)</v>
          </cell>
          <cell r="J828" t="str">
            <v>1462 </v>
          </cell>
        </row>
        <row r="829">
          <cell r="D829" t="str">
            <v>2735</v>
          </cell>
          <cell r="G829">
            <v>5</v>
          </cell>
          <cell r="H829" t="str">
            <v>HIDROXILAMINA (solução aquosa a 50%)</v>
          </cell>
          <cell r="I829" t="str">
            <v>Oxammonium</v>
          </cell>
          <cell r="J829" t="str">
            <v>1747 </v>
          </cell>
        </row>
        <row r="830">
          <cell r="D830" t="str">
            <v>2740</v>
          </cell>
          <cell r="G830">
            <v>1</v>
          </cell>
          <cell r="H830" t="str">
            <v>CLOROFORMATO DE n-PROPILO</v>
          </cell>
          <cell r="I830" t="str">
            <v>Propyl chloroformate; Propyl chlorocarbonate; Formic acid, chloro-, propyl ester; Carbonochloridic acid, propyl ester</v>
          </cell>
          <cell r="J830" t="str">
            <v>1595 </v>
          </cell>
        </row>
        <row r="831">
          <cell r="D831" t="str">
            <v>2742</v>
          </cell>
          <cell r="G831">
            <v>1</v>
          </cell>
          <cell r="H831" t="str">
            <v>CLOROFORMATO DE ISOBUTILO</v>
          </cell>
          <cell r="I831" t="str">
            <v>Isobutyl chlorocarbonate; 2-Methylpropyl chloroformate; Formic acid, chloro-, isobutyl ester; Carbonochloridic acid, 2-methylpropyl ester</v>
          </cell>
          <cell r="J831" t="str">
            <v>1594 </v>
          </cell>
        </row>
        <row r="832">
          <cell r="D832" t="str">
            <v>2743</v>
          </cell>
          <cell r="G832">
            <v>1</v>
          </cell>
          <cell r="H832" t="str">
            <v>CLOROFORMATO DE n-BUTILO</v>
          </cell>
          <cell r="I832" t="str">
            <v>Butyl chlorocarbonate; Butyl chloroformate; Chloroformic acid butyl ester; Carbonochloridic acid, butyl ester</v>
          </cell>
          <cell r="J832" t="str">
            <v>1593 </v>
          </cell>
        </row>
        <row r="833">
          <cell r="D833" t="str">
            <v>2746</v>
          </cell>
          <cell r="G833">
            <v>1</v>
          </cell>
          <cell r="H833" t="str">
            <v>CLOROFORMATO DE FENILO</v>
          </cell>
          <cell r="I833" t="str">
            <v>Phenyl chlorocarbonate; Formic acid, chloro-, phenyl ester; Phenoxycarbonyl chloride; Carbonochloridic acid, phenyl ester</v>
          </cell>
          <cell r="J833" t="str">
            <v>1007 </v>
          </cell>
        </row>
        <row r="834">
          <cell r="D834" t="str">
            <v>2750</v>
          </cell>
          <cell r="G834">
            <v>1</v>
          </cell>
          <cell r="H834" t="str">
            <v>1,3-DICLORO-2-PROPANOL</v>
          </cell>
          <cell r="I834" t="str">
            <v>sym-Dichloroisopropyl alcohol; alpha-Dichlorohydrin; sym-Glycerol dichlorohydrin; 1,3-Dichloro-propan-2-ol; 1,3-Dichloro-propanol-2</v>
          </cell>
          <cell r="J834" t="str">
            <v>1711 </v>
          </cell>
        </row>
        <row r="835">
          <cell r="D835" t="str">
            <v>2757</v>
          </cell>
          <cell r="G835">
            <v>8</v>
          </cell>
          <cell r="H835" t="str">
            <v>ALDICARB</v>
          </cell>
          <cell r="I835" t="str">
            <v>2-Metil-2-(metiltio)propanal O-(N-metlcarbamoil)oxime; 2-Methyl-2-(methylthio)propionaldehyde O-(methylcarbamoyl)oxime; 2-Methyl-2-(methylthio)propanal O-((methylamino)carbonyl)oxime</v>
          </cell>
          <cell r="J835" t="str">
            <v>0094 </v>
          </cell>
        </row>
        <row r="836">
          <cell r="D836" t="str">
            <v>2757</v>
          </cell>
          <cell r="G836">
            <v>8</v>
          </cell>
          <cell r="H836" t="str">
            <v>AMINOCARBE</v>
          </cell>
          <cell r="I836" t="str">
            <v>4-Dimethylamino-m-tolyl N-methylcarbamate; 4-Dimethylamine m-cresyl methylcarbamate</v>
          </cell>
          <cell r="J836" t="str">
            <v>0097 </v>
          </cell>
        </row>
        <row r="837">
          <cell r="D837" t="str">
            <v>2757</v>
          </cell>
          <cell r="G837">
            <v>8</v>
          </cell>
          <cell r="H837" t="str">
            <v>CARBARIL</v>
          </cell>
          <cell r="I837" t="str">
            <v>1-Naphthalenol methylcarbamate; 1-Naphthyl methylcarbamate; Methyl carbamic acid 1-naphthyl ester; 1-Naphthalenyl methylcarbamate</v>
          </cell>
          <cell r="J837" t="str">
            <v>0121 </v>
          </cell>
        </row>
        <row r="838">
          <cell r="D838" t="str">
            <v>2757</v>
          </cell>
          <cell r="G838">
            <v>8</v>
          </cell>
          <cell r="H838" t="str">
            <v>CARBOFURANO</v>
          </cell>
          <cell r="I838" t="str">
            <v>2,3-Dihydro-2,2-dimethyl-7-benzofuranyl methylcarbamate; 2,2-Dimethyl-2,3-dihydro-7-benzofuranyl-N-methylcarbamate; 2,3-Dihydro-2,2-dimethylbenzofuran-7-yl methylcarbamate</v>
          </cell>
          <cell r="J838" t="str">
            <v>0122 </v>
          </cell>
        </row>
        <row r="839">
          <cell r="D839" t="str">
            <v>2757</v>
          </cell>
          <cell r="G839">
            <v>8</v>
          </cell>
          <cell r="H839" t="str">
            <v>METOMIL</v>
          </cell>
          <cell r="I839" t="str">
            <v>S-Methyl-N-(methylcarbamoyloxy)thioacetimidate; Ethanimidothioic acid, N-{{(methylamino)carbonyl}oxy}-, methyl ester; Methyl N-{(methylamino)carbonyloxy}ethanimidothioate</v>
          </cell>
          <cell r="J839" t="str">
            <v>0177 </v>
          </cell>
        </row>
        <row r="840">
          <cell r="D840" t="str">
            <v>2757</v>
          </cell>
          <cell r="G840">
            <v>8</v>
          </cell>
          <cell r="H840" t="str">
            <v>PROPOXUR</v>
          </cell>
          <cell r="I840" t="str">
            <v>2-Isopropoxyphenyl methylcarbamate; Phenol, 2-(1-methylethoxy)-,methylcarbamate; 2-(1-Methylethoxy)phenyl methylcarbamate; PHC</v>
          </cell>
          <cell r="J840" t="str">
            <v>0191 </v>
          </cell>
        </row>
        <row r="841">
          <cell r="D841" t="str">
            <v>2757</v>
          </cell>
          <cell r="G841">
            <v>8</v>
          </cell>
          <cell r="H841" t="str">
            <v>ETIOFENCARBE</v>
          </cell>
          <cell r="I841" t="str">
            <v>2-(Ethylthiomethyl)phenyl N-methylcarbamate; alpha-(Ethylthio)-o-tolyl methylcarbamate; 2-[(Ethylthio)methyl]phenyl methylcarbamate</v>
          </cell>
          <cell r="J841" t="str">
            <v>1754 </v>
          </cell>
        </row>
        <row r="842">
          <cell r="D842" t="str">
            <v>2757</v>
          </cell>
          <cell r="G842">
            <v>8</v>
          </cell>
          <cell r="H842" t="str">
            <v>METIOCARBE</v>
          </cell>
          <cell r="I842" t="str">
            <v>3,5-dimethyl-4-(methylthio)phenylmethylcarbamate; 4-methylthio-3,5-xylylmethylcarbamate; Phenol,3,5-dimethyl-4-(methylthio)methylcarbamate; Mercaptodimethu</v>
          </cell>
          <cell r="J842" t="str">
            <v>1766 </v>
          </cell>
        </row>
        <row r="843">
          <cell r="D843" t="str">
            <v>2761</v>
          </cell>
          <cell r="G843">
            <v>16</v>
          </cell>
          <cell r="H843" t="str">
            <v>DDT</v>
          </cell>
          <cell r="I843" t="str">
            <v>p,p'-DDT; Dichlorodiphenyltrichloroethane; 1,1,1-Trichloro-2,2-bis(p-chlorophenyl)ethane; 2,2-bis(p-Chlorophenyl)-1,1,1-trichloroethane; 1,1'-(2,2,2-Trichloroethylidene)bis(4-chlorobenzene)</v>
          </cell>
          <cell r="J843" t="str">
            <v>0034 </v>
          </cell>
        </row>
        <row r="844">
          <cell r="D844" t="str">
            <v>2761</v>
          </cell>
          <cell r="G844">
            <v>16</v>
          </cell>
          <cell r="H844" t="str">
            <v>LINDANO</v>
          </cell>
          <cell r="I844" t="str">
            <v>gamma-1,2,3,4,5,6-Hexachlorocyclohexane; gamma-BHC; gamma-HCH</v>
          </cell>
          <cell r="J844" t="str">
            <v>0053 </v>
          </cell>
        </row>
        <row r="845">
          <cell r="D845" t="str">
            <v>2761</v>
          </cell>
          <cell r="G845">
            <v>16</v>
          </cell>
          <cell r="H845" t="str">
            <v>MECOPROPE</v>
          </cell>
          <cell r="I845" t="str">
            <v>Ácido 2-(4-cloro-o-toliloxi)propiónico; Ácido 2-(4-cloro-2-metilfenoxi)propanoico; MCPP</v>
          </cell>
          <cell r="J845" t="str">
            <v>0055 </v>
          </cell>
        </row>
        <row r="846">
          <cell r="D846" t="str">
            <v>2761</v>
          </cell>
          <cell r="G846">
            <v>16</v>
          </cell>
          <cell r="H846" t="str">
            <v>CLORIDRATO DE CLORDIMEFORME</v>
          </cell>
          <cell r="I846" t="str">
            <v>N'-(4-Chloro-o-tolyl)-N,N-dimethylformamidine hydrochloride; N'-(4-Chloro-2-methylphenyl)-N,N-dimethylmethanimidamide hydrochloride</v>
          </cell>
          <cell r="J846" t="str">
            <v>0125 </v>
          </cell>
        </row>
        <row r="847">
          <cell r="D847" t="str">
            <v>2761</v>
          </cell>
          <cell r="G847">
            <v>16</v>
          </cell>
          <cell r="H847" t="str">
            <v>HEXACLOROCICLOHEXANO (MISTURA DE ISÓMEROS)</v>
          </cell>
          <cell r="I847" t="str">
            <v>1,2,3,4,5,6-Hexachlorocyclohexane (mixed isomers); BHC/HCH (mixture of isomers); 1,2,3,4,5,6-Benzenehexachloride (mixed isomers)</v>
          </cell>
          <cell r="J847" t="str">
            <v>0487 </v>
          </cell>
        </row>
        <row r="848">
          <cell r="D848" t="str">
            <v>2761</v>
          </cell>
          <cell r="G848">
            <v>16</v>
          </cell>
          <cell r="H848" t="str">
            <v>ENDOSSULFÃO (mistura de isómeros)</v>
          </cell>
          <cell r="I848" t="str">
            <v>(1,4,5,6,7,7-Hexachloro-8,9,10-trinorborn-5-en-2,3-ylenebismethylene)sulfite; 6,9-Methano-2,4,3-benzodioxathiepin, 6,7,8,9,10,10-hexachloro-1,5,5a,6,9,9a-hexahydro-, 3-oxide</v>
          </cell>
          <cell r="J848" t="str">
            <v>0742 </v>
          </cell>
        </row>
        <row r="849">
          <cell r="D849" t="str">
            <v>2761</v>
          </cell>
          <cell r="G849">
            <v>16</v>
          </cell>
          <cell r="H849" t="str">
            <v>HEPTACLORO</v>
          </cell>
          <cell r="I849" t="str">
            <v>1,4,5,6,7,8,8-Heptachloro-3a,4,7,7a-tetrahydro-4,7-methanoindene; 1,4,5,6,7,8,8-Heptachloro-3a,4,7,7a-tetrahydro-4,7-methano-1H-indene; 3,4,5,6,8,8a-Heptachlorodicyclopentadiene</v>
          </cell>
          <cell r="J849" t="str">
            <v>0743 </v>
          </cell>
        </row>
        <row r="850">
          <cell r="D850" t="str">
            <v>2761</v>
          </cell>
          <cell r="G850">
            <v>16</v>
          </cell>
          <cell r="H850" t="str">
            <v>DICOFOL</v>
          </cell>
          <cell r="I850" t="str">
            <v>2,2,2-Trichloro-1,1-bis(4-chlorophenyl)ethanol; 4,4'-Dichloro-alpha-(trichloromethyl)benzhydrol</v>
          </cell>
          <cell r="J850" t="str">
            <v>0752 </v>
          </cell>
        </row>
        <row r="851">
          <cell r="D851" t="str">
            <v>2761</v>
          </cell>
          <cell r="G851">
            <v>16</v>
          </cell>
          <cell r="H851" t="str">
            <v>ALDRINA</v>
          </cell>
          <cell r="I851" t="str">
            <v>1,2,3,4,10,10-Hexachloro-1,4,4a,5,8,8a-hexahydro-exo-1,4-endo-5,8-dimethanonaphthalene; 1,4:5,8-Dimethanonaphthalene, 1,2,3,4,10,10-hexachloro-1,4,4a,5,8,8a-hexahydro-,(1alpha,4alpha,4aß,5alpha,8alpha,8aß); HHDN</v>
          </cell>
          <cell r="J851" t="str">
            <v>0774 </v>
          </cell>
        </row>
        <row r="852">
          <cell r="D852" t="str">
            <v>2761</v>
          </cell>
          <cell r="G852">
            <v>16</v>
          </cell>
          <cell r="H852" t="str">
            <v>DIELDRINA</v>
          </cell>
          <cell r="I852" t="str">
            <v>1,2,3,4,10,10-Hexachloro-6,7-epoxy-1,4,4a,5,6,7,8,8a-octahydro-endo-1,4-exo- 5,8-dimethanonaphthalene; 3,4,5,6,9,9-Hexachloro-1a,2,2a,3,6,6a,7,7a-octahydro-, (1aalpha,2ß,2aalpha,3ß,6ß,6aalpha,7ß,7aalpha)-2,7:3,6-dimethanonaphth(2,3-b)oxirene; HEOD</v>
          </cell>
          <cell r="J852" t="str">
            <v>0787 </v>
          </cell>
        </row>
        <row r="853">
          <cell r="D853" t="str">
            <v>2761</v>
          </cell>
          <cell r="G853">
            <v>16</v>
          </cell>
          <cell r="H853" t="str">
            <v>alfa-HEXACLOROCICLO-HEXANO</v>
          </cell>
          <cell r="I853" t="str">
            <v>alpha-1,2,3,4,5,6-Hexachlorocyclohexane; alpha-Benzenehexachloride (alpha-BHC); alpha-Hexachloran</v>
          </cell>
          <cell r="J853" t="str">
            <v>0795 </v>
          </cell>
        </row>
        <row r="854">
          <cell r="D854" t="str">
            <v>2761</v>
          </cell>
          <cell r="G854">
            <v>16</v>
          </cell>
          <cell r="H854" t="str">
            <v>beta-HEXACLOROCICLO-HEXANO</v>
          </cell>
          <cell r="I854" t="str">
            <v>1-alpha,2-beta,3-alpha,4-beta,5-alpha,6-beta-Hexachlorocyclohexane; beta-1,2,3,4,5,6-Hexachlorocyclohexane; beta-Benzenehexachloride (beta-BHC)</v>
          </cell>
          <cell r="J854" t="str">
            <v>0796 </v>
          </cell>
        </row>
        <row r="855">
          <cell r="D855" t="str">
            <v>2761</v>
          </cell>
          <cell r="G855">
            <v>16</v>
          </cell>
          <cell r="H855" t="str">
            <v>CANFECLORO</v>
          </cell>
          <cell r="I855" t="str">
            <v>Toxafeno; Chlorinated camphene (60%); Polychlorocamphene</v>
          </cell>
          <cell r="J855" t="str">
            <v>0843 </v>
          </cell>
        </row>
        <row r="856">
          <cell r="D856" t="str">
            <v>2761</v>
          </cell>
          <cell r="G856">
            <v>16</v>
          </cell>
          <cell r="H856" t="str">
            <v>ENDRINA</v>
          </cell>
          <cell r="J856" t="str">
            <v>1023 </v>
          </cell>
        </row>
        <row r="857">
          <cell r="D857" t="str">
            <v>2761</v>
          </cell>
          <cell r="G857">
            <v>16</v>
          </cell>
          <cell r="H857" t="str">
            <v>CLORDECONA</v>
          </cell>
          <cell r="I857" t="str">
            <v>1,1a,3,3a,4,5,5,5a,5b,6-Decachloro-octahydro-1,3,4-metheno-2H-cyclobuta(cd)pentalen-2-one; Kepone; Decachloroketone</v>
          </cell>
          <cell r="J857" t="str">
            <v>1432 </v>
          </cell>
        </row>
        <row r="858">
          <cell r="D858" t="str">
            <v>2761</v>
          </cell>
          <cell r="G858">
            <v>16</v>
          </cell>
          <cell r="H858" t="str">
            <v>CLOROFACINONA</v>
          </cell>
          <cell r="I858" t="str">
            <v>2-[2-(4-chlorophenyl)-2-phenylacetyl]indan-1,3-dione; 2-[(4-chlorophenyl)phenylacetyl]-1H-indene-1,3(2H)-dione</v>
          </cell>
          <cell r="J858" t="str">
            <v>1756 </v>
          </cell>
        </row>
        <row r="859">
          <cell r="D859" t="str">
            <v>2763</v>
          </cell>
          <cell r="G859">
            <v>1</v>
          </cell>
          <cell r="H859" t="str">
            <v>CIANAZINA</v>
          </cell>
          <cell r="I859" t="str">
            <v>2-Chloro-4-(1-cyano-1-methylethylamino)-6-ethylamino-1,3,5-triazine</v>
          </cell>
          <cell r="J859" t="str">
            <v>0391 </v>
          </cell>
        </row>
        <row r="860">
          <cell r="D860" t="str">
            <v>2771</v>
          </cell>
          <cell r="G860">
            <v>3</v>
          </cell>
          <cell r="H860" t="str">
            <v>ZIRAME</v>
          </cell>
          <cell r="I860" t="str">
            <v>Ziram; Dimetilditiocarbamato de zinco; Bis(N,N-dimetilditiocarbamato) de zinco; (T-4)-bis(Dimethylcarbamodithioato-S,S')zinc</v>
          </cell>
          <cell r="J860" t="str">
            <v>0348 </v>
          </cell>
        </row>
        <row r="861">
          <cell r="D861" t="str">
            <v>2771</v>
          </cell>
          <cell r="G861">
            <v>3</v>
          </cell>
          <cell r="H861" t="str">
            <v>ZINEBE</v>
          </cell>
          <cell r="I861" t="str">
            <v>Zinc ethylenebis(dithiocarbamate); ((1,2-Ethanediylbis(carbamodithioato))(2-))zinc; Zinc ethane-1,2-diylbis(dithiocarbamate); Zinc ethylenebis(dithiocarbamate) (polymeric)</v>
          </cell>
          <cell r="J861" t="str">
            <v>0350 </v>
          </cell>
        </row>
        <row r="862">
          <cell r="D862" t="str">
            <v>2771</v>
          </cell>
          <cell r="G862">
            <v>3</v>
          </cell>
          <cell r="H862" t="str">
            <v>FERBAM</v>
          </cell>
          <cell r="I862" t="str">
            <v>Ferric dimethyldithiocarbamate; Iron tris(dimethyldithiocarbamate</v>
          </cell>
          <cell r="J862" t="str">
            <v>0792 </v>
          </cell>
        </row>
        <row r="863">
          <cell r="D863" t="str">
            <v>2779</v>
          </cell>
          <cell r="G863">
            <v>2</v>
          </cell>
          <cell r="H863" t="str">
            <v>DINOSEBE</v>
          </cell>
          <cell r="I863" t="str">
            <v>2,4-Dinitro-6-sec-butylphenol; 2-sec-Butyl-4,6-dinitrophenol; 2-(1-Methylpropyl)-4,6-dinitrophenol; 2,4-Dinitro-6-(1-methylpropyl)phenol</v>
          </cell>
          <cell r="J863" t="str">
            <v>0149 </v>
          </cell>
        </row>
        <row r="864">
          <cell r="D864" t="str">
            <v>2779</v>
          </cell>
          <cell r="G864">
            <v>2</v>
          </cell>
          <cell r="H864" t="str">
            <v>BINAPACRIL</v>
          </cell>
          <cell r="I864" t="str">
            <v>2-(1-Methylpropyl)-4,6-dinitrophenyl 3-methyl-2-butenoate; 2-(1-Methylpropyl)-4,6-dinitrophenyl 3,3-dimethylacrylate; Dinoseb methacrylate</v>
          </cell>
          <cell r="J864" t="str">
            <v>0835 </v>
          </cell>
        </row>
        <row r="865">
          <cell r="D865" t="str">
            <v>2781</v>
          </cell>
          <cell r="G865">
            <v>2</v>
          </cell>
          <cell r="H865" t="str">
            <v>DICLORETO DE PARAQUATO</v>
          </cell>
          <cell r="I865" t="str">
            <v>Paraquat; 1,1'-Dimethyl-4,4'-bipyridinium dichloride; Methyl viologen dichloride</v>
          </cell>
          <cell r="J865" t="str">
            <v>0005 </v>
          </cell>
        </row>
        <row r="866">
          <cell r="D866" t="str">
            <v>2781</v>
          </cell>
          <cell r="G866">
            <v>2</v>
          </cell>
          <cell r="H866" t="str">
            <v>DIBROMETO DE DIQUATO</v>
          </cell>
          <cell r="I866" t="str">
            <v>1,1'-Ethylene-2,2'-bipyridyllium dibromide; 6,7-Dihydrodipyridol[1,2-a:2',1-c]pyrazinedium dibromide; 9,10-Dihydro-8a-10a-diazoniaphenanthrene dibromide</v>
          </cell>
          <cell r="J866" t="str">
            <v>1363 </v>
          </cell>
        </row>
        <row r="867">
          <cell r="D867" t="str">
            <v>2783</v>
          </cell>
          <cell r="G867">
            <v>16</v>
          </cell>
          <cell r="H867" t="str">
            <v>METAMIDOFOS</v>
          </cell>
          <cell r="I867" t="str">
            <v>O,S-Dimethyl phosphoramidothioate; Phosphoramidothioic acid, O,S-dimethyl este</v>
          </cell>
          <cell r="J867" t="str">
            <v>0176 </v>
          </cell>
        </row>
        <row r="868">
          <cell r="D868" t="str">
            <v>2783</v>
          </cell>
          <cell r="G868">
            <v>16</v>
          </cell>
          <cell r="H868" t="str">
            <v>MONOCROTOFOS</v>
          </cell>
          <cell r="I868" t="str">
            <v>Dimethyl (E)-1-methyl-2-(methylcarbamoyl) vinyl phosphate; trans-Monocrotophos; (E)-Phosphoric acid dimethyl [1-methyl-3-(methylamino)-3-oxo-1-propenyl] este</v>
          </cell>
          <cell r="J868" t="str">
            <v>0181 </v>
          </cell>
        </row>
        <row r="869">
          <cell r="D869" t="str">
            <v>2783</v>
          </cell>
          <cell r="G869">
            <v>16</v>
          </cell>
          <cell r="H869" t="str">
            <v>TEMEFOS</v>
          </cell>
          <cell r="I869" t="str">
            <v>O,O,O',O'-Tetramethyl O,O'-thiodi-p-phenylene bis(phosphorothioate); O,O'-(Thiodi-4,1-phenylene) bis(O,O-dimethylphosphorothioate); Phosphorothioic acid, O,O'-(thiodi-4,1-phenylene) O,O,O',O'-tetramethyl ester</v>
          </cell>
          <cell r="J869" t="str">
            <v>0199 </v>
          </cell>
        </row>
        <row r="870">
          <cell r="D870" t="str">
            <v>2783</v>
          </cell>
          <cell r="G870">
            <v>16</v>
          </cell>
          <cell r="H870" t="str">
            <v>BENSULIDA</v>
          </cell>
          <cell r="I870" t="str">
            <v>O,O-Diisopropyl S-2-phenylsulfonylaminoethyl phosphorodithioate; Phosphorodithioic acid, O,O-bis(1-methylethyl)S-(2-((phenylsulfonyl)amino)ethyl)ester; O,O-bis(propan-2-yl) [(2-benzenesulfonamidoethyl)sulfanyl]phosphonothioate; N-[2-di(propan-2-yloxy)phosphinothioylsulfanylethyl]benzenesulfonamide</v>
          </cell>
          <cell r="J870" t="str">
            <v>0383 </v>
          </cell>
        </row>
        <row r="871">
          <cell r="D871" t="str">
            <v>2783</v>
          </cell>
          <cell r="G871">
            <v>16</v>
          </cell>
          <cell r="H871" t="str">
            <v>FENAMIFOS</v>
          </cell>
          <cell r="I871" t="str">
            <v>Phenamiphos; Ethyl-3-methyl-4-(methylthio)phenyl(1-methylethyl)phosphoramidate</v>
          </cell>
          <cell r="J871" t="str">
            <v>0483 </v>
          </cell>
        </row>
        <row r="872">
          <cell r="D872" t="str">
            <v>2783</v>
          </cell>
          <cell r="G872">
            <v>16</v>
          </cell>
          <cell r="H872" t="str">
            <v>FOSMETE</v>
          </cell>
          <cell r="I872" t="str">
            <v>O,O-Dimethyl S-phthalimidomethyl phosphorodithioate; Phosphorodithioic acid, S-((1,3-dihydro-1,3-dioxo-2H-isoindol-2-yl)methyl) O,O-dimethyl ester; O,O-Dimethyl phosphorodithioate S-ester with N-(mercaptomethyl) phthalimide</v>
          </cell>
          <cell r="J872" t="str">
            <v>0543 </v>
          </cell>
        </row>
        <row r="873">
          <cell r="D873" t="str">
            <v>2783</v>
          </cell>
          <cell r="G873">
            <v>16</v>
          </cell>
          <cell r="H873" t="str">
            <v>TRICLORFON</v>
          </cell>
          <cell r="I873" t="str">
            <v>Clorofos; Triclorfeno; Dimethyl-2,2,2-trichloro-1-hydroxyethylphosphonate; (2,2,2-Trichloro-1-hydroxyethyl) phosphonic acid dimethyl ester</v>
          </cell>
          <cell r="J873" t="str">
            <v>0585 </v>
          </cell>
        </row>
        <row r="874">
          <cell r="D874" t="str">
            <v>2783</v>
          </cell>
          <cell r="G874">
            <v>16</v>
          </cell>
          <cell r="H874" t="str">
            <v>METILPARATIÃO</v>
          </cell>
          <cell r="I874" t="str">
            <v>O,O-Dimethyl O-4-nitrophenyl phosphorothioate; O,O-Dimethyl-p-nitrophenylthionophosphate; Phosphorothioic acid, O,O-dimethyl O-(4-nitrophenyl) ester</v>
          </cell>
          <cell r="J874" t="str">
            <v>0626 </v>
          </cell>
        </row>
        <row r="875">
          <cell r="D875" t="str">
            <v>2783</v>
          </cell>
          <cell r="G875">
            <v>16</v>
          </cell>
          <cell r="H875" t="str">
            <v>DIMETOATO</v>
          </cell>
          <cell r="I875" t="str">
            <v>O,O-Dimethyl S-methylcarbamoylmethyl phosphorodithioate; Phosphorodithioic acid, O,O-dimethyl S-(2-(methylamino)-2-oxoethyl)ester; O,O-Dimethyl S-(2-(methylamino)-2-oxoethyl)phosphorodithioate</v>
          </cell>
          <cell r="J875" t="str">
            <v>0741 </v>
          </cell>
        </row>
        <row r="876">
          <cell r="D876" t="str">
            <v>2783</v>
          </cell>
          <cell r="G876">
            <v>16</v>
          </cell>
          <cell r="H876" t="str">
            <v>EPN</v>
          </cell>
          <cell r="I876" t="str">
            <v>Phosphonothioic acid, phenyl-, O-ethyl O-(4-nitrophenyl) ester; O-Ethyl O-4-nitrophenyl phenyl phosphonothioate</v>
          </cell>
          <cell r="J876" t="str">
            <v>0753 </v>
          </cell>
        </row>
        <row r="877">
          <cell r="D877" t="str">
            <v>2783</v>
          </cell>
          <cell r="G877">
            <v>16</v>
          </cell>
          <cell r="H877" t="str">
            <v>VAMIDOTIÃO</v>
          </cell>
          <cell r="I877" t="str">
            <v>O,O-Dimethyl S-(2-(1-methylcarbamoylethylthio)ethyl) phosphorothioate; O,O-Dimethyl S-2-(1-N-methylcarbamoylethylmercapto)ethyl thiophosphate; N-Methyl O,O-dimethylthiolophosphoryl-5-thia-3-methyl-2-valeramide</v>
          </cell>
          <cell r="J877" t="str">
            <v>0758 </v>
          </cell>
        </row>
        <row r="878">
          <cell r="D878" t="str">
            <v>2783</v>
          </cell>
          <cell r="G878">
            <v>16</v>
          </cell>
          <cell r="H878" t="str">
            <v>FOSALONA</v>
          </cell>
          <cell r="I878" t="str">
            <v>S-(6-chloro-2,3-dihydro-2-oxobenzoxazol-3-ylmethyl) O,O-diethyl phosphorodithioate; Benzphos</v>
          </cell>
          <cell r="J878" t="str">
            <v>0797 </v>
          </cell>
        </row>
        <row r="879">
          <cell r="D879" t="str">
            <v>2783</v>
          </cell>
          <cell r="G879">
            <v>16</v>
          </cell>
          <cell r="H879" t="str">
            <v>AZINFOS-METILO</v>
          </cell>
          <cell r="I879" t="str">
            <v>Phosphorodithioic acid 0,0-dimethyl S-((4-oxo-11,2,3-benzotriazin-3-(4H)-yl)methyl) ester; S-3,4-Dihydro-4-oxo-1,2,3-benzotriazin-3-ylmethyl) O,O-dimethyl phosphorodithioate</v>
          </cell>
          <cell r="J879" t="str">
            <v>0826 </v>
          </cell>
        </row>
        <row r="880">
          <cell r="D880" t="str">
            <v>2783</v>
          </cell>
          <cell r="G880">
            <v>16</v>
          </cell>
          <cell r="H880" t="str">
            <v>CLORPIRIFOS</v>
          </cell>
          <cell r="I880" t="str">
            <v>O,O-Diethyl-O-3,5,6-trichloro-2-pyridyl phosphorothioate; O,O-Diethyl O-(3,5,6-trichloro-2-pyridinyl) phosphorothioic acid ester; Chlorpyrifos-ethyl</v>
          </cell>
          <cell r="J880" t="str">
            <v>0851 </v>
          </cell>
        </row>
        <row r="881">
          <cell r="D881" t="str">
            <v>2783</v>
          </cell>
          <cell r="G881">
            <v>16</v>
          </cell>
          <cell r="H881" t="str">
            <v>METIDATIÃO</v>
          </cell>
          <cell r="I881" t="str">
            <v>O,O-Dimethyl S-(2,3-dihydro-5-methoxy-2-oxo-1,3,4-thiadiazol-3-ylmethyl) phosphorodithioate; O,O-Dimethyl-S-(5-methoxy-1,3,4-thiadiazolinyl-3-methyl) dithiophosphate</v>
          </cell>
          <cell r="J881" t="str">
            <v>1659 </v>
          </cell>
        </row>
        <row r="882">
          <cell r="D882" t="str">
            <v>2783</v>
          </cell>
          <cell r="G882">
            <v>16</v>
          </cell>
          <cell r="H882" t="str">
            <v>TERBUFOS</v>
          </cell>
          <cell r="I882" t="str">
            <v>S-[[(1,1-dimethylethyl) thio] methyl]O,O-diethyl phosphorodithioate; S-ter-butylthiomethyl O,O-diethylphosphorodithioate</v>
          </cell>
          <cell r="J882" t="str">
            <v>1768 </v>
          </cell>
        </row>
        <row r="883">
          <cell r="D883" t="str">
            <v>2785</v>
          </cell>
          <cell r="G883">
            <v>1</v>
          </cell>
          <cell r="H883" t="str">
            <v>3- (METILTIO) PROPIONALDEÍDO</v>
          </cell>
          <cell r="I883" t="str">
            <v>4-Thiapentanal; beta-(Metilmercapto) propionaldeído; 3-(Metiltio) –propionaldeído; Metional</v>
          </cell>
          <cell r="J883" t="str">
            <v>0515 </v>
          </cell>
        </row>
        <row r="884">
          <cell r="D884" t="str">
            <v>2786</v>
          </cell>
          <cell r="G884">
            <v>1</v>
          </cell>
          <cell r="H884" t="str">
            <v>HIDRÓXIDO DE TRIFENILESTANHO</v>
          </cell>
          <cell r="I884" t="str">
            <v>Hydroxytriphenylstannane; Hydroxytriphenylstannate; Fentin hydroxide</v>
          </cell>
          <cell r="J884" t="str">
            <v>1283 </v>
          </cell>
        </row>
        <row r="885">
          <cell r="D885" t="str">
            <v>2789</v>
          </cell>
          <cell r="G885">
            <v>1</v>
          </cell>
          <cell r="H885" t="str">
            <v>ÁCIDO ACÉTICO</v>
          </cell>
          <cell r="I885" t="str">
            <v>Glacial acetic acid; Ethanoic acid; Ethylic acid; Ethylic acid</v>
          </cell>
          <cell r="J885" t="str">
            <v>0363 </v>
          </cell>
        </row>
        <row r="886">
          <cell r="D886" t="str">
            <v>2809</v>
          </cell>
          <cell r="G886">
            <v>1</v>
          </cell>
          <cell r="H886" t="str">
            <v>MERCÚRIO</v>
          </cell>
          <cell r="I886" t="str">
            <v>Quicksilver; Liquid silve</v>
          </cell>
          <cell r="J886" t="str">
            <v>0056 </v>
          </cell>
        </row>
        <row r="887">
          <cell r="D887" t="str">
            <v>2810</v>
          </cell>
          <cell r="G887">
            <v>20</v>
          </cell>
          <cell r="H887" t="str">
            <v>ÉTER MONOBUTÍLICO DE ETILENOGLICOL</v>
          </cell>
          <cell r="I887" t="str">
            <v>2-Butoxyethanol; Monobutyl glycol ether; Butyl oxitol; EGBE; Butyl cellosolve</v>
          </cell>
          <cell r="J887" t="str">
            <v>0059 </v>
          </cell>
        </row>
        <row r="888">
          <cell r="D888" t="str">
            <v>2810</v>
          </cell>
          <cell r="G888">
            <v>20</v>
          </cell>
          <cell r="H888" t="str">
            <v>1,1,2-TRICLOROETANO</v>
          </cell>
          <cell r="I888" t="str">
            <v>Vinyl trichloride; beta-Trichloroethane</v>
          </cell>
          <cell r="J888" t="str">
            <v>0080 </v>
          </cell>
        </row>
        <row r="889">
          <cell r="D889" t="str">
            <v>2810</v>
          </cell>
          <cell r="G889">
            <v>20</v>
          </cell>
          <cell r="H889" t="str">
            <v>GLUTARALDEÍDO</v>
          </cell>
          <cell r="I889" t="str">
            <v>1,5-Pentanedial; Glutaric dialdehyde; Glutaral; 1,3-Diformylpropane</v>
          </cell>
          <cell r="J889" t="str">
            <v>0158 </v>
          </cell>
        </row>
        <row r="890">
          <cell r="D890" t="str">
            <v>2810</v>
          </cell>
          <cell r="G890">
            <v>20</v>
          </cell>
          <cell r="H890" t="str">
            <v>GLICIDOL</v>
          </cell>
          <cell r="I890" t="str">
            <v>2,3-Epoxy-1-propanol; Oxirane methanol; 3-Hydroxypropylene oxide</v>
          </cell>
          <cell r="J890" t="str">
            <v>0159 </v>
          </cell>
        </row>
        <row r="891">
          <cell r="D891" t="str">
            <v>2810</v>
          </cell>
          <cell r="G891">
            <v>20</v>
          </cell>
          <cell r="H891" t="str">
            <v>GLUTARALDEÍDO (solução a 50%)</v>
          </cell>
          <cell r="I891" t="str">
            <v>1,5-Pentanedial (50% solution)</v>
          </cell>
          <cell r="J891" t="str">
            <v>0352 </v>
          </cell>
        </row>
        <row r="892">
          <cell r="D892" t="str">
            <v>2810</v>
          </cell>
          <cell r="G892">
            <v>20</v>
          </cell>
          <cell r="H892" t="str">
            <v>MOSTARDA DE ENXOFRE</v>
          </cell>
          <cell r="I892" t="str">
            <v>Sulfureto bis(2-cloroetílico); Gás mostarda; HD; Bis(2-chloroethyl)sulfide; Bis(2-chloroethyl)sulfide; 1,1'-Thiobis(2-chloroethane); Yperite; Lost</v>
          </cell>
          <cell r="J892" t="str">
            <v>0418 </v>
          </cell>
        </row>
        <row r="893">
          <cell r="D893" t="str">
            <v>2810</v>
          </cell>
          <cell r="G893">
            <v>20</v>
          </cell>
          <cell r="H893" t="str">
            <v>N,N-DIMETIL-p-TOLUIDINA</v>
          </cell>
          <cell r="I893" t="str">
            <v>N,N-Dimethyltoluidine; Benzenamine, N,N,4-trimethyl; N,N,4-Trimethylaniline</v>
          </cell>
          <cell r="J893" t="str">
            <v>0456 </v>
          </cell>
        </row>
        <row r="894">
          <cell r="D894" t="str">
            <v>2810</v>
          </cell>
          <cell r="G894">
            <v>20</v>
          </cell>
          <cell r="H894" t="str">
            <v>N-NITROSODIMETILAMINA</v>
          </cell>
          <cell r="I894" t="str">
            <v>Dimethylnitrosamine; N-Methyl-N-nitrosomethylamine; DMN</v>
          </cell>
          <cell r="J894" t="str">
            <v>0525 </v>
          </cell>
        </row>
        <row r="895">
          <cell r="D895" t="str">
            <v>2810</v>
          </cell>
          <cell r="G895">
            <v>20</v>
          </cell>
          <cell r="H895" t="str">
            <v>beta-PROPIOLACTONO</v>
          </cell>
          <cell r="I895" t="str">
            <v>1,3-Propiolactone; 2-Oxetanone; Propanolide</v>
          </cell>
          <cell r="J895" t="str">
            <v>0555 </v>
          </cell>
        </row>
        <row r="896">
          <cell r="D896" t="str">
            <v>2810</v>
          </cell>
          <cell r="G896">
            <v>20</v>
          </cell>
          <cell r="H896" t="str">
            <v>1,2,3-TRICLOROPROPANO</v>
          </cell>
          <cell r="I896" t="str">
            <v>Glycerol trichlorohydrin; Allyl trichloride</v>
          </cell>
          <cell r="J896" t="str">
            <v>0683 </v>
          </cell>
        </row>
        <row r="897">
          <cell r="D897" t="str">
            <v>2810</v>
          </cell>
          <cell r="G897">
            <v>20</v>
          </cell>
          <cell r="H897" t="str">
            <v>DIÓXIDO DE VINILO CICLOHEXENO</v>
          </cell>
          <cell r="I897" t="str">
            <v>3-Oxiranyl-7-oxabicyclo(4.1.0) heptane; 1-Epoxyethyl-3,4-epoxycyclohexane; Vinyl cyclohexene diepoxide</v>
          </cell>
          <cell r="J897" t="str">
            <v>0820 </v>
          </cell>
        </row>
        <row r="898">
          <cell r="D898" t="str">
            <v>2810</v>
          </cell>
          <cell r="G898">
            <v>20</v>
          </cell>
          <cell r="H898" t="str">
            <v>N-ISOPROPILANILINA</v>
          </cell>
          <cell r="I898" t="str">
            <v>N-Phenylisopropylamine; N-(1-Methylethyl) benzenamine</v>
          </cell>
          <cell r="J898" t="str">
            <v>0909 </v>
          </cell>
        </row>
        <row r="899">
          <cell r="D899" t="str">
            <v>2810</v>
          </cell>
          <cell r="G899">
            <v>20</v>
          </cell>
          <cell r="H899" t="str">
            <v>ÁLCOOL FENETÍLICO</v>
          </cell>
          <cell r="I899" t="str">
            <v>2-Phenylethane-1-ol; Benzeneethanol; Phenylethyl alcohol; 2-Phenylethanol</v>
          </cell>
          <cell r="J899" t="str">
            <v>0936 </v>
          </cell>
        </row>
        <row r="900">
          <cell r="D900" t="str">
            <v>2810</v>
          </cell>
          <cell r="G900">
            <v>20</v>
          </cell>
          <cell r="H900" t="str">
            <v>1-HEPTANOL</v>
          </cell>
          <cell r="I900" t="str">
            <v>Heptane-1-ol; n-Heptyl alcohol; 1-Hydroxyheptane; n-Heptanol</v>
          </cell>
          <cell r="J900" t="str">
            <v>1082 </v>
          </cell>
        </row>
        <row r="901">
          <cell r="D901" t="str">
            <v>2810</v>
          </cell>
          <cell r="G901">
            <v>20</v>
          </cell>
          <cell r="H901" t="str">
            <v>1,3-DICLOROBENZENO</v>
          </cell>
          <cell r="I901" t="str">
            <v>m-Dichlorobenzene; m-Phenylene dichloride</v>
          </cell>
          <cell r="J901" t="str">
            <v>1095 </v>
          </cell>
        </row>
        <row r="902">
          <cell r="D902" t="str">
            <v>2810</v>
          </cell>
          <cell r="G902">
            <v>20</v>
          </cell>
          <cell r="H902" t="str">
            <v>TRICARBONILO METILCICLOPENTADIENIL DE MANGANÊS</v>
          </cell>
          <cell r="J902" t="str">
            <v>1169 </v>
          </cell>
        </row>
        <row r="903">
          <cell r="D903" t="str">
            <v>2810</v>
          </cell>
          <cell r="G903">
            <v>20</v>
          </cell>
          <cell r="H903" t="str">
            <v>1-CLORO-1-NITROPROPANO</v>
          </cell>
          <cell r="J903" t="str">
            <v>1423 </v>
          </cell>
        </row>
        <row r="904">
          <cell r="D904" t="str">
            <v>2810</v>
          </cell>
          <cell r="G904">
            <v>20</v>
          </cell>
          <cell r="H904" t="str">
            <v>BIS(2-CLOROETIL) ETILAMINA</v>
          </cell>
          <cell r="I904" t="str">
            <v>HN1; Nitrogen Mustard; Bis(2-chloroethyl)ethylamine; 2-Chloro-N-(2-chloroethyl)-N-ethylethanamine; 2-Chloro-N-(2-chloroethyl)-N-ethyl-ethanamine; 2,2'-Dichloro-triethylamine</v>
          </cell>
          <cell r="J904" t="str">
            <v>1655 </v>
          </cell>
        </row>
        <row r="905">
          <cell r="D905" t="str">
            <v>2810</v>
          </cell>
          <cell r="G905">
            <v>20</v>
          </cell>
          <cell r="H905" t="str">
            <v>METACRILATO DE GLICIDILO</v>
          </cell>
          <cell r="I905" t="str">
            <v>2,3-Epoxypropyl methacrylate; Glycidyl alpha-methyl acrylate; Methacrylic acid, 2,3-epoxypropyl ester; 1-propanol-2,3-epoxy methacrylate</v>
          </cell>
          <cell r="J905" t="str">
            <v>1679 </v>
          </cell>
        </row>
        <row r="906">
          <cell r="D906" t="str">
            <v>2810</v>
          </cell>
          <cell r="G906">
            <v>20</v>
          </cell>
          <cell r="H906" t="str">
            <v>ACRILATO DE HIDROXIPROPILO, ISÓMEROS</v>
          </cell>
          <cell r="I906" t="str">
            <v>Propylene glycol monoacrylate; Acrylic acid, monoester with propane-1,2-diol; 2-Propenoic acid, monoester with propane-1,2-diol</v>
          </cell>
          <cell r="J906" t="str">
            <v>1742 </v>
          </cell>
        </row>
        <row r="907">
          <cell r="D907" t="str">
            <v>2811</v>
          </cell>
          <cell r="G907">
            <v>22</v>
          </cell>
          <cell r="H907" t="str">
            <v>2,2'-DIPIRIDILO</v>
          </cell>
          <cell r="I907" t="str">
            <v>2,2'-Bipiridina; 2,2'-Bipyridine; alpha,alpha'-Bipyridyl; 2,2'-Bipyridyl; 2-(2-Pyridyl)pyridine</v>
          </cell>
          <cell r="J907" t="str">
            <v>0093 </v>
          </cell>
        </row>
        <row r="908">
          <cell r="D908" t="str">
            <v>2811</v>
          </cell>
          <cell r="G908">
            <v>22</v>
          </cell>
          <cell r="H908" t="str">
            <v>HIDRATO DE CLORAL</v>
          </cell>
          <cell r="I908" t="str">
            <v>Trichloroacetaldehyde monohydrate; 2,2,2-Trichloro-1,1-ethanediol</v>
          </cell>
          <cell r="J908" t="str">
            <v>0234 </v>
          </cell>
        </row>
        <row r="909">
          <cell r="D909" t="str">
            <v>2811</v>
          </cell>
          <cell r="G909">
            <v>22</v>
          </cell>
          <cell r="H909" t="str">
            <v>CATECOL</v>
          </cell>
          <cell r="I909" t="str">
            <v>Pyrocatechol; 1,2-Benzenediol; 1,2-Dihydroxybenzene</v>
          </cell>
          <cell r="J909" t="str">
            <v>0411 </v>
          </cell>
        </row>
        <row r="910">
          <cell r="D910" t="str">
            <v>2811</v>
          </cell>
          <cell r="G910">
            <v>22</v>
          </cell>
          <cell r="H910" t="str">
            <v>CIANAMIDA</v>
          </cell>
          <cell r="I910" t="str">
            <v>Carbimide; Cyanogenamide; Amidocyanogen; Carbamonitrile; Hydrogen cyanamide; Carbodiimide</v>
          </cell>
          <cell r="J910" t="str">
            <v>0424 </v>
          </cell>
        </row>
        <row r="911">
          <cell r="D911" t="str">
            <v>2811</v>
          </cell>
          <cell r="G911">
            <v>22</v>
          </cell>
          <cell r="H911" t="str">
            <v>CLOPIRALIDE</v>
          </cell>
          <cell r="I911" t="str">
            <v>3,6-Dichloropyridine-2-carboxylic acid; 3,6-Dichloropicolinic acid; 3,6-DCP</v>
          </cell>
          <cell r="J911" t="str">
            <v>0443 </v>
          </cell>
        </row>
        <row r="912">
          <cell r="D912" t="str">
            <v>2811</v>
          </cell>
          <cell r="G912">
            <v>22</v>
          </cell>
          <cell r="H912" t="str">
            <v>ÁCIDO p-CLOROBENZÓICO</v>
          </cell>
          <cell r="I912" t="str">
            <v>4-Chlorobenzoic acid; Chlorodracylic acid</v>
          </cell>
          <cell r="J912" t="str">
            <v>0503 </v>
          </cell>
        </row>
        <row r="913">
          <cell r="D913" t="str">
            <v>2811</v>
          </cell>
          <cell r="G913">
            <v>22</v>
          </cell>
          <cell r="H913" t="str">
            <v>BENZO(g,h,i)FLUORANTENO</v>
          </cell>
          <cell r="I913" t="str">
            <v>2,13-Benzofluoranthene; Benzo(mno)fluoranthene</v>
          </cell>
          <cell r="J913" t="str">
            <v>0527 </v>
          </cell>
        </row>
        <row r="914">
          <cell r="D914" t="str">
            <v>2811</v>
          </cell>
          <cell r="G914">
            <v>22</v>
          </cell>
          <cell r="H914" t="str">
            <v>TIOACETAMIDA</v>
          </cell>
          <cell r="I914" t="str">
            <v>Acetothioamide; Ethanethioamide; Acetamide, thio</v>
          </cell>
          <cell r="J914" t="str">
            <v>0579 </v>
          </cell>
        </row>
        <row r="915">
          <cell r="D915" t="str">
            <v>2811</v>
          </cell>
          <cell r="G915">
            <v>22</v>
          </cell>
          <cell r="H915" t="str">
            <v>2-CLOROACETAMIDA</v>
          </cell>
          <cell r="I915" t="str">
            <v>alpha-Chloroacetamide; Chloroacetamide; 2-Chloroethanamide</v>
          </cell>
          <cell r="J915" t="str">
            <v>0640 </v>
          </cell>
        </row>
        <row r="916">
          <cell r="D916" t="str">
            <v>2811</v>
          </cell>
          <cell r="G916">
            <v>22</v>
          </cell>
          <cell r="H916" t="str">
            <v>TIOUREIA</v>
          </cell>
          <cell r="I916" t="str">
            <v>Thiocarbamide; Isothiourea</v>
          </cell>
          <cell r="J916" t="str">
            <v>0680 </v>
          </cell>
        </row>
        <row r="917">
          <cell r="D917" t="str">
            <v>2811</v>
          </cell>
          <cell r="G917">
            <v>22</v>
          </cell>
          <cell r="H917" t="str">
            <v>SIMAZINA</v>
          </cell>
          <cell r="J917" t="str">
            <v>0699 </v>
          </cell>
        </row>
        <row r="918">
          <cell r="D918" t="str">
            <v>2811</v>
          </cell>
          <cell r="G918">
            <v>22</v>
          </cell>
          <cell r="H918" t="str">
            <v>INDENO(1,2,3-cd)PIRENO</v>
          </cell>
          <cell r="I918" t="str">
            <v>o-Phenylenepyrene; 2,3-Phenylenepyrene</v>
          </cell>
          <cell r="J918" t="str">
            <v>0730 </v>
          </cell>
        </row>
        <row r="919">
          <cell r="D919" t="str">
            <v>2811</v>
          </cell>
          <cell r="G919">
            <v>22</v>
          </cell>
          <cell r="H919" t="str">
            <v>CLORETO DE TETRAMETILAMÓNIO</v>
          </cell>
          <cell r="I919" t="str">
            <v>Ammonium-, tetramethyl-, chloride; N, N, N-Trimethylmethanamium chloride; Tetramine chloride; N, N, N-Trimethylmethanaminium chloride</v>
          </cell>
          <cell r="J919" t="str">
            <v>1099 </v>
          </cell>
        </row>
        <row r="920">
          <cell r="D920" t="str">
            <v>2811</v>
          </cell>
          <cell r="G920">
            <v>22</v>
          </cell>
          <cell r="H920" t="str">
            <v>CUMARINA</v>
          </cell>
          <cell r="I920" t="str">
            <v>1,2-Benzopyrone; 2H-1-Benzopyran-2-one</v>
          </cell>
          <cell r="J920" t="str">
            <v>1105 </v>
          </cell>
        </row>
        <row r="921">
          <cell r="D921" t="str">
            <v>2811</v>
          </cell>
          <cell r="G921">
            <v>22</v>
          </cell>
          <cell r="H921" t="str">
            <v>TETRAMETIL SUCCINONITRILO</v>
          </cell>
          <cell r="I921" t="str">
            <v>Tetramethylsuccinic acid dinitrile; Tetramethylbutanedinitrile; TMSN</v>
          </cell>
          <cell r="J921" t="str">
            <v>1121 </v>
          </cell>
        </row>
        <row r="922">
          <cell r="D922" t="str">
            <v>2811</v>
          </cell>
          <cell r="G922">
            <v>22</v>
          </cell>
          <cell r="H922" t="str">
            <v>FLUOROACETAMIDA</v>
          </cell>
          <cell r="I922" t="str">
            <v>2-Fluoroacetamide; Monofluoroacetamide; Fluoroacetic acid amide</v>
          </cell>
          <cell r="J922" t="str">
            <v>1434 </v>
          </cell>
        </row>
        <row r="923">
          <cell r="D923" t="str">
            <v>2811</v>
          </cell>
          <cell r="G923">
            <v>22</v>
          </cell>
          <cell r="H923" t="str">
            <v>2,3,7,8-TETRACLORODIBENZO-p-DIOXINA</v>
          </cell>
          <cell r="I923" t="str">
            <v>Dibenzo [b,e] [1,4]dioxin, 2,3,7,8-tetrachloro-; 2,3,7,8-TCDD; 2,3,7,8-Tetrachloro-1,4-dioxin</v>
          </cell>
          <cell r="J923" t="str">
            <v>1467 </v>
          </cell>
        </row>
        <row r="924">
          <cell r="D924" t="str">
            <v>2811</v>
          </cell>
          <cell r="G924">
            <v>22</v>
          </cell>
          <cell r="H924" t="str">
            <v>1,3-PROPANOSSULTONA</v>
          </cell>
          <cell r="I924" t="str">
            <v>1,2-Oxathiolane-2,2-dioxide; 3-Hydroxy-1-propanesulphonic acid sultone; 1-Propanesulfonic acid, 3-hydroxy-gamma-sultone</v>
          </cell>
          <cell r="J924" t="str">
            <v>1524 </v>
          </cell>
        </row>
        <row r="925">
          <cell r="D925" t="str">
            <v>2811</v>
          </cell>
          <cell r="G925">
            <v>22</v>
          </cell>
          <cell r="H925" t="str">
            <v>SULFATO DE 2-METIL-P-FENILENODIAMINA</v>
          </cell>
          <cell r="I925" t="str">
            <v>2-Methyl-p-phenylenediamine sulfate; 2,5-Diaminotoluene sulfate</v>
          </cell>
          <cell r="J925" t="str">
            <v>1544 </v>
          </cell>
        </row>
        <row r="926">
          <cell r="D926" t="str">
            <v>2811</v>
          </cell>
          <cell r="G926">
            <v>22</v>
          </cell>
          <cell r="H926" t="str">
            <v>1,4-NAFTOQUINONA</v>
          </cell>
          <cell r="I926" t="str">
            <v>1,4-Dihydro-1,4-naphthalenedione; 1,4-Naphthalenedione; 1,4-Dihydro-1,4-diketonaphthalene</v>
          </cell>
          <cell r="J926" t="str">
            <v>1547 </v>
          </cell>
        </row>
        <row r="927">
          <cell r="D927" t="str">
            <v>2811</v>
          </cell>
          <cell r="G927">
            <v>22</v>
          </cell>
          <cell r="H927" t="str">
            <v>BROMETO DE ETÍDIO</v>
          </cell>
          <cell r="I927" t="str">
            <v>Phenanthridinium, 3,8-diamino-5-ethyl-6-phenyl-, bromide; 2,7-Diamino-10-ethyl-9-phenylphenanthridinium bromide; Homidium bromide</v>
          </cell>
          <cell r="J927" t="str">
            <v>1676 </v>
          </cell>
        </row>
        <row r="928">
          <cell r="D928" t="str">
            <v>2811</v>
          </cell>
          <cell r="G928">
            <v>22</v>
          </cell>
          <cell r="H928" t="str">
            <v>CETOCONAZOL</v>
          </cell>
          <cell r="I928" t="str">
            <v>Ketoconazol; cis-(+)-1-Acetyl-4-4-2-(2,4-dichlorophenyl)-2-(1H-imidazol-1-ylmethyl)-1,3-dioxolan-4-ylmethoxyphenylpiperazine; 1-4-4-(2SR,4RS)-2-(2,4-dichlorophenyl)-2-(imidazol-1-ylmethyl)-1,3-dioxolan-4-ylmethoxyphenylpiperazin-1-ylethanone</v>
          </cell>
          <cell r="J928" t="str">
            <v>1700 </v>
          </cell>
        </row>
        <row r="929">
          <cell r="D929" t="str">
            <v>2812</v>
          </cell>
          <cell r="G929">
            <v>1</v>
          </cell>
          <cell r="H929" t="str">
            <v>ALUMINATO DE SÓDIO</v>
          </cell>
          <cell r="I929" t="str">
            <v>Aluminium sodium oxide; Sodium aluminium dioxide</v>
          </cell>
          <cell r="J929" t="str">
            <v>0566 </v>
          </cell>
        </row>
        <row r="930">
          <cell r="D930" t="str">
            <v>2820</v>
          </cell>
          <cell r="G930">
            <v>1</v>
          </cell>
          <cell r="H930" t="str">
            <v>ÁCIDO BUTÍRICO</v>
          </cell>
          <cell r="I930" t="str">
            <v>n-Butanoic acid; Ethylacetic acid; 1-Propanecarboxylic acid; Butanic acid</v>
          </cell>
          <cell r="J930" t="str">
            <v>1334 </v>
          </cell>
        </row>
        <row r="931">
          <cell r="D931" t="str">
            <v>2823</v>
          </cell>
          <cell r="G931">
            <v>1</v>
          </cell>
          <cell r="H931" t="str">
            <v>ÁCIDO CROTÓNICO</v>
          </cell>
          <cell r="I931" t="str">
            <v>(2E)-But-2-enoic acid; (2E)-But-2-enoic acid; trans-Crotonic acid</v>
          </cell>
          <cell r="J931" t="str">
            <v>0423 </v>
          </cell>
        </row>
        <row r="932">
          <cell r="D932" t="str">
            <v>2829</v>
          </cell>
          <cell r="G932">
            <v>1</v>
          </cell>
          <cell r="H932" t="str">
            <v>ÁCIDO HEXANÓICO</v>
          </cell>
          <cell r="I932" t="str">
            <v>Butylacetic acid; Capronic acid; n-Caproic acid</v>
          </cell>
          <cell r="J932" t="str">
            <v>1167 </v>
          </cell>
        </row>
        <row r="933">
          <cell r="D933" t="str">
            <v>2831</v>
          </cell>
          <cell r="G933">
            <v>1</v>
          </cell>
          <cell r="H933" t="str">
            <v>1,1,1-TRICLOROETANO</v>
          </cell>
          <cell r="I933" t="str">
            <v>Methyl chloroform; Methyltrichloromethane; alpha-Trichloroethane</v>
          </cell>
          <cell r="J933" t="str">
            <v>0079 </v>
          </cell>
        </row>
        <row r="934">
          <cell r="D934" t="str">
            <v>2841</v>
          </cell>
          <cell r="G934">
            <v>1</v>
          </cell>
          <cell r="H934" t="str">
            <v>DI-n-PENTILAMINA</v>
          </cell>
          <cell r="I934" t="str">
            <v>Dipentylamine; N-pentyl-1-pentanamine; Diamylamine</v>
          </cell>
          <cell r="J934" t="str">
            <v>0537 </v>
          </cell>
        </row>
        <row r="935">
          <cell r="D935" t="str">
            <v>2842</v>
          </cell>
          <cell r="G935">
            <v>1</v>
          </cell>
          <cell r="H935" t="str">
            <v>NITROETANO</v>
          </cell>
          <cell r="J935" t="str">
            <v>0817 </v>
          </cell>
        </row>
        <row r="936">
          <cell r="D936" t="str">
            <v>2862</v>
          </cell>
          <cell r="G936">
            <v>1</v>
          </cell>
          <cell r="H936" t="str">
            <v>PENTÓXIDO DE VANÁDIO</v>
          </cell>
          <cell r="I936" t="str">
            <v>Divanadium pentoxide; Vanadic anhydride; Vanadium(V)oxide</v>
          </cell>
          <cell r="J936" t="str">
            <v>0596 </v>
          </cell>
        </row>
        <row r="937">
          <cell r="D937" t="str">
            <v>2865</v>
          </cell>
          <cell r="G937">
            <v>1</v>
          </cell>
          <cell r="H937" t="str">
            <v>SULFATO DE BIS(HIDROXILAMÓNIO)</v>
          </cell>
          <cell r="I937" t="str">
            <v>Oxammoniumsulphate</v>
          </cell>
          <cell r="J937" t="str">
            <v>0898 </v>
          </cell>
        </row>
        <row r="938">
          <cell r="D938" t="str">
            <v>2871</v>
          </cell>
          <cell r="G938">
            <v>1</v>
          </cell>
          <cell r="H938" t="str">
            <v>ANTIMÓNIO</v>
          </cell>
          <cell r="I938" t="str">
            <v>Antimony black; Antimony regulus; Stibium</v>
          </cell>
          <cell r="J938" t="str">
            <v>0775 </v>
          </cell>
        </row>
        <row r="939">
          <cell r="D939" t="str">
            <v>2872</v>
          </cell>
          <cell r="G939">
            <v>1</v>
          </cell>
          <cell r="H939" t="str">
            <v>1,2-DIBROMO-3-CLOROPROPANO</v>
          </cell>
          <cell r="I939" t="str">
            <v>3-Cloro-1,2-dibromopropano; DBCP; 1-Cloro-2,3-dibromopropano</v>
          </cell>
          <cell r="J939" t="str">
            <v>0002 </v>
          </cell>
        </row>
        <row r="940">
          <cell r="D940" t="str">
            <v>2873</v>
          </cell>
          <cell r="G940">
            <v>1</v>
          </cell>
          <cell r="H940" t="str">
            <v>2-N-DIBUTILAMINOETANOL</v>
          </cell>
          <cell r="I940" t="str">
            <v>2-Di-N-butylaminoethyl alcohol; N,N-Dibutyl-N-(2-hydroxyethyl)amine; N,N-Dibutylethanolamine</v>
          </cell>
          <cell r="J940" t="str">
            <v>1418 </v>
          </cell>
        </row>
        <row r="941">
          <cell r="D941" t="str">
            <v>2874</v>
          </cell>
          <cell r="G941">
            <v>1</v>
          </cell>
          <cell r="H941" t="str">
            <v>ÁLCOOL FURFURÍLICO</v>
          </cell>
          <cell r="I941" t="str">
            <v>2-Furancarbinol; 2-Hydroxymethylfuran; Furfural alcohol; 2-Furanmethanol</v>
          </cell>
          <cell r="J941" t="str">
            <v>0794 </v>
          </cell>
        </row>
        <row r="942">
          <cell r="D942" t="str">
            <v>2875</v>
          </cell>
          <cell r="G942">
            <v>1</v>
          </cell>
          <cell r="H942" t="str">
            <v>HEXACLOROFENA</v>
          </cell>
          <cell r="I942" t="str">
            <v>2,2'-Methylenebis(3,4,6-trichlorophenol); HCP</v>
          </cell>
          <cell r="J942" t="str">
            <v>0161 </v>
          </cell>
        </row>
        <row r="943">
          <cell r="D943" t="str">
            <v>2876</v>
          </cell>
          <cell r="G943">
            <v>1</v>
          </cell>
          <cell r="H943" t="str">
            <v>RESORCINOL</v>
          </cell>
          <cell r="I943" t="str">
            <v>1,3-Dihydroxybenzene; 1,3-Benzenediol; 3-Hydroxyphenol; Resorcin</v>
          </cell>
          <cell r="J943" t="str">
            <v>1033 </v>
          </cell>
        </row>
        <row r="944">
          <cell r="D944" t="str">
            <v>2879</v>
          </cell>
          <cell r="G944">
            <v>1</v>
          </cell>
          <cell r="H944" t="str">
            <v>OXICLORETO DE SELÉNIO</v>
          </cell>
          <cell r="I944" t="str">
            <v>Selenium chloride oxide; Seleninyl chloride</v>
          </cell>
          <cell r="J944" t="str">
            <v>0948 </v>
          </cell>
        </row>
        <row r="945">
          <cell r="D945" t="str">
            <v>2901</v>
          </cell>
          <cell r="G945">
            <v>1</v>
          </cell>
          <cell r="H945" t="str">
            <v>CLORETO DE BROMO</v>
          </cell>
          <cell r="I945" t="str">
            <v>Bromochloride</v>
          </cell>
          <cell r="J945" t="str">
            <v>1713 </v>
          </cell>
        </row>
        <row r="946">
          <cell r="D946" t="str">
            <v>2902</v>
          </cell>
          <cell r="G946">
            <v>1</v>
          </cell>
          <cell r="H946" t="str">
            <v>CIALOTRINA</v>
          </cell>
          <cell r="I946" t="str">
            <v>(RS)-alpha-Cyano-3-phenoxybenzyl (Z)-(1RS,3RS)-(2-chloro-3,3,3-trifluoropropenyl)-2,2-dimethylcyclopropanecarboxylate; Cyclopropanecarboxylic acid, 3-(2-chloro-3,3,3-trifluoro-1-propenyl)-2,2-dimethyl-, cyano(3-phenoxyphenyl)methyl ester</v>
          </cell>
          <cell r="J946" t="str">
            <v>0858 </v>
          </cell>
        </row>
        <row r="947">
          <cell r="D947" t="str">
            <v>2912</v>
          </cell>
          <cell r="G947">
            <v>1</v>
          </cell>
          <cell r="H947" t="str">
            <v>TÓRIO</v>
          </cell>
          <cell r="J947" t="str">
            <v>0337 </v>
          </cell>
        </row>
        <row r="948">
          <cell r="D948" t="str">
            <v>2920</v>
          </cell>
          <cell r="G948">
            <v>1</v>
          </cell>
          <cell r="H948" t="str">
            <v>FTALATO DE DIMETILA</v>
          </cell>
          <cell r="I948" t="str">
            <v>Dimethyl 1,2-benzenedicarboxylate; Phthalic acid dimethyl ester; 1,2-Benzenedicarboxylic acid, dimethyl ester; DMP</v>
          </cell>
          <cell r="J948" t="str">
            <v>0261 </v>
          </cell>
        </row>
        <row r="949">
          <cell r="D949" t="str">
            <v>2922</v>
          </cell>
          <cell r="G949">
            <v>1</v>
          </cell>
          <cell r="H949" t="str">
            <v>ÉTER BIS-(2,3-EPOXIPROPÍLICO)</v>
          </cell>
          <cell r="I949" t="str">
            <v>Di(2,3-epoxypropyl)ether; Éter diglicídico; 2,2'-[Oxibis(metileno)] bisoxirano; DGE</v>
          </cell>
          <cell r="J949" t="str">
            <v>0145 </v>
          </cell>
        </row>
        <row r="950">
          <cell r="D950" t="str">
            <v>2923</v>
          </cell>
          <cell r="G950">
            <v>4</v>
          </cell>
          <cell r="H950" t="str">
            <v>DICLORETO DE TEREFTALOILO</v>
          </cell>
          <cell r="I950" t="str">
            <v>1.4-benzenedicarbonyl dichloride; terephthalyl dichloride; p-phenylenedicarbonyl dichloride; terephthalic acid dichloride</v>
          </cell>
          <cell r="J950" t="str">
            <v>0331 </v>
          </cell>
        </row>
        <row r="951">
          <cell r="D951" t="str">
            <v>2923</v>
          </cell>
          <cell r="G951">
            <v>4</v>
          </cell>
          <cell r="H951" t="str">
            <v>CLORETO DE BENZETÓNIO</v>
          </cell>
          <cell r="I951" t="str">
            <v>N,N-Dimethyl-N-(2-(2-(4-(1,1,3,3-tetramethylbutyl)phenoxy)ethoxy)ethyl) benzenemethanaminium chloride</v>
          </cell>
          <cell r="J951" t="str">
            <v>0387 </v>
          </cell>
        </row>
        <row r="952">
          <cell r="D952" t="str">
            <v>2923</v>
          </cell>
          <cell r="G952">
            <v>4</v>
          </cell>
          <cell r="H952" t="str">
            <v>CLORETO DE HIDROXILAMÓNIO</v>
          </cell>
          <cell r="I952" t="str">
            <v>Hydroxylammonium chloride; Oxammonium hydrochloride; Hydroxylaminium chloride</v>
          </cell>
          <cell r="J952" t="str">
            <v>0709 </v>
          </cell>
        </row>
        <row r="953">
          <cell r="D953" t="str">
            <v>2923</v>
          </cell>
          <cell r="G953">
            <v>4</v>
          </cell>
          <cell r="H953" t="str">
            <v>ORTO-FTALALDEÍDO</v>
          </cell>
          <cell r="I953" t="str">
            <v>1,2-Benzenedicarboxaldehyde; Phthaldialdehyde; OPA; Benzene-1,2-dicarbaldehyde</v>
          </cell>
          <cell r="J953" t="str">
            <v>1784 </v>
          </cell>
        </row>
        <row r="954">
          <cell r="D954" t="str">
            <v>2924</v>
          </cell>
          <cell r="G954">
            <v>1</v>
          </cell>
          <cell r="H954" t="str">
            <v>FOSFATO DE TRIMETILO</v>
          </cell>
          <cell r="I954" t="str">
            <v>Phosphoric acid trimethyl ester; Trimethyl orthophosphate</v>
          </cell>
          <cell r="J954" t="str">
            <v>0686 </v>
          </cell>
        </row>
        <row r="955">
          <cell r="D955" t="str">
            <v>2927</v>
          </cell>
          <cell r="G955">
            <v>2</v>
          </cell>
          <cell r="H955" t="str">
            <v>ACRILATO DE 2-HIDROXIPROPILO</v>
          </cell>
          <cell r="I955" t="str">
            <v>beta-Hydroxypropyl acrylate; 1,2-propanediol-1-acrylate; Acrylic acid, 2-hydroxypropyl ester; Propylene glycol monoacrylate</v>
          </cell>
          <cell r="J955" t="str">
            <v>0899 </v>
          </cell>
        </row>
        <row r="956">
          <cell r="D956" t="str">
            <v>2927</v>
          </cell>
          <cell r="G956">
            <v>2</v>
          </cell>
          <cell r="H956" t="str">
            <v>ACRILATO DE 2-HIDROXIETILO</v>
          </cell>
          <cell r="I956" t="str">
            <v>2-Propenoic acid, 2-hydroxyethylester; Acrylic acid hydroxyethyl ester; Ethylene glycol monoacrylate</v>
          </cell>
          <cell r="J956" t="str">
            <v>1723 </v>
          </cell>
        </row>
        <row r="957">
          <cell r="D957" t="str">
            <v>2928</v>
          </cell>
          <cell r="G957">
            <v>1</v>
          </cell>
          <cell r="H957" t="str">
            <v>CLORETO DE BENZALCÓNIO</v>
          </cell>
          <cell r="I957" t="str">
            <v>Quaternary ammonium compounds, benzyl-C8-18-alkyldimethyl chlorides; Alkyldimethylbenzylammonium chloride; Alkyldimethyl(phenylmethyl) quaternary ammonium chloride; Ammonium alkyldimethyl(phenylmethyl) chloride; Ammonium alkyldimethylbenzyl chloride</v>
          </cell>
          <cell r="J957" t="str">
            <v>1584 </v>
          </cell>
        </row>
        <row r="958">
          <cell r="D958" t="str">
            <v>2929</v>
          </cell>
          <cell r="G958">
            <v>3</v>
          </cell>
          <cell r="H958" t="str">
            <v>ÁLCOOL PROPARGÍLICO</v>
          </cell>
          <cell r="I958" t="str">
            <v>2-Propyn-1-ol</v>
          </cell>
          <cell r="J958" t="str">
            <v>0673 </v>
          </cell>
        </row>
        <row r="959">
          <cell r="D959" t="str">
            <v>2929</v>
          </cell>
          <cell r="G959">
            <v>3</v>
          </cell>
          <cell r="H959" t="str">
            <v>TRIETOXISILANO</v>
          </cell>
          <cell r="J959" t="str">
            <v>1147 </v>
          </cell>
        </row>
        <row r="960">
          <cell r="D960" t="str">
            <v>2929</v>
          </cell>
          <cell r="G960">
            <v>3</v>
          </cell>
          <cell r="H960" t="str">
            <v>DIMETILMERCÚRIO</v>
          </cell>
          <cell r="I960" t="str">
            <v>Mercury, dimethyl; Dimethylmercury</v>
          </cell>
          <cell r="J960" t="str">
            <v>1304 </v>
          </cell>
        </row>
        <row r="961">
          <cell r="D961" t="str">
            <v>2966</v>
          </cell>
          <cell r="G961">
            <v>1</v>
          </cell>
          <cell r="H961" t="str">
            <v>2-MERCAPTOETANOL</v>
          </cell>
          <cell r="I961" t="str">
            <v>2-Hydroxyethanethiol; Monothioethyleneglycol; Thioglycol</v>
          </cell>
          <cell r="J961" t="str">
            <v>0916 </v>
          </cell>
        </row>
        <row r="962">
          <cell r="D962" t="str">
            <v>2967</v>
          </cell>
          <cell r="G962">
            <v>1</v>
          </cell>
          <cell r="H962" t="str">
            <v>ÁCIDO SULFÂMICO</v>
          </cell>
          <cell r="I962" t="str">
            <v>Ácido amidosulfônico; Ácido amidosulfúrico; Ácido aminosulfônico; Ácido sulfamídico</v>
          </cell>
          <cell r="J962" t="str">
            <v>0328 </v>
          </cell>
        </row>
        <row r="963">
          <cell r="D963" t="str">
            <v>2978</v>
          </cell>
          <cell r="G963">
            <v>1</v>
          </cell>
          <cell r="H963" t="str">
            <v>HEXAFLUORETO DE URÂNIO</v>
          </cell>
          <cell r="I963" t="str">
            <v>Uranium fluoride</v>
          </cell>
          <cell r="J963" t="str">
            <v>1250 </v>
          </cell>
        </row>
        <row r="964">
          <cell r="D964" t="str">
            <v>2992</v>
          </cell>
          <cell r="G964">
            <v>1</v>
          </cell>
          <cell r="H964" t="str">
            <v>EPTC</v>
          </cell>
          <cell r="I964" t="str">
            <v>S-Ethyl dipropylthiocarbamate; Carbamothioic acid, dipropyl-, S-ethyl ester; S-Ethyl dipropylcarbamothioate; S-Ethyl-N,N-dipropylthiocarbamate</v>
          </cell>
          <cell r="J964" t="str">
            <v>0469 </v>
          </cell>
        </row>
        <row r="965">
          <cell r="D965" t="str">
            <v>2996</v>
          </cell>
          <cell r="G965">
            <v>1</v>
          </cell>
          <cell r="H965" t="str">
            <v>CLORDANO (producto técnico)</v>
          </cell>
          <cell r="I965" t="str">
            <v>1,2,4,5,6,7,8,8-Octachloro-2,3,3a,4,7,7a-hexahydro-4,7-methanoindene; 1,2,4,5,6,7,8,8-Octachloro-2,3,3a,4,7,7a-hexahydro-4,7-methano-1H-indene</v>
          </cell>
          <cell r="J965" t="str">
            <v>0740 </v>
          </cell>
        </row>
        <row r="966">
          <cell r="D966" t="str">
            <v>3014</v>
          </cell>
          <cell r="G966">
            <v>1</v>
          </cell>
          <cell r="H966" t="str">
            <v>ACETATO DE DINOSEBE</v>
          </cell>
          <cell r="I966" t="str">
            <v>2-sec-Butyl-4,6-dinitrophenyl acetate; 2-(1-Methylpropyl)-4,6-dinitrophenyl acetate (ester); DNBPA</v>
          </cell>
          <cell r="J966" t="str">
            <v>0882 </v>
          </cell>
        </row>
        <row r="967">
          <cell r="D967" t="str">
            <v>3018</v>
          </cell>
          <cell r="G967">
            <v>30</v>
          </cell>
          <cell r="H967" t="str">
            <v>PARATIÃO</v>
          </cell>
          <cell r="I967" t="str">
            <v>O,O-Diethyl-O-(4-nitrophenyl)phosphorothioate; Phosphorothioic acid O,O-diethyl O-(4-nitrophenyl) ester; Ethyl parathion</v>
          </cell>
          <cell r="J967" t="str">
            <v>0006 </v>
          </cell>
        </row>
        <row r="968">
          <cell r="D968" t="str">
            <v>3018</v>
          </cell>
          <cell r="G968">
            <v>30</v>
          </cell>
          <cell r="H968" t="str">
            <v>DIAZINÃO</v>
          </cell>
          <cell r="I968" t="str">
            <v>O,O-Diethyl-O-(2-isopropyl-6-methylpyrimidin-4-yl) phosphorothioate; Phosphorothioic acid O,O-diethyl O-(6-methyl-2-(1-methylethyl)-4-pyrimidinyl) ester; O,O-diethyl O-[6-methyl-2-(propan-2-yl)pyrimidin-4-yl]phosphorothioate</v>
          </cell>
          <cell r="J968" t="str">
            <v>0137 </v>
          </cell>
        </row>
        <row r="969">
          <cell r="D969" t="str">
            <v>3018</v>
          </cell>
          <cell r="G969">
            <v>30</v>
          </cell>
          <cell r="H969" t="str">
            <v>FOSFAMIDÃO</v>
          </cell>
          <cell r="I969" t="str">
            <v>2-Chloro-2-diethylcarbamoyl-1-methylvinyl dimethyl phosphate; 2-Chloro-3-(diethylamino)-1-methyl-3-oxo-1-propenyl dimethyl phosphate; Dimethyl phosphate ester 2-chloro-N,N-diethyl-3-hydroxycrotonamide; O,O-Dimethyl-O-(2-chloro-2-diethylcarbamoyl-1-methylvinyl) phosphate</v>
          </cell>
          <cell r="J969" t="str">
            <v>0189 </v>
          </cell>
        </row>
        <row r="970">
          <cell r="D970" t="str">
            <v>3018</v>
          </cell>
          <cell r="G970">
            <v>30</v>
          </cell>
          <cell r="H970" t="str">
            <v>CARBOFENOTIÃO</v>
          </cell>
          <cell r="I970" t="str">
            <v>S-4-Chlorophenylthiomethyl O,O-diethyl phosphorodithioate; Phosphorodithioic acid, S-(((4-chlorophenyl)thio)methyl) O,O-diethyl ester</v>
          </cell>
          <cell r="J970" t="str">
            <v>0410 </v>
          </cell>
        </row>
        <row r="971">
          <cell r="D971" t="str">
            <v>3018</v>
          </cell>
          <cell r="G971">
            <v>30</v>
          </cell>
          <cell r="H971" t="str">
            <v>DEMETON-O-METILO</v>
          </cell>
          <cell r="I971" t="str">
            <v>O-2-Ethylthioethyl O,O-dimethyl phosphorothioate</v>
          </cell>
          <cell r="J971" t="str">
            <v>0429 </v>
          </cell>
        </row>
        <row r="972">
          <cell r="D972" t="str">
            <v>3018</v>
          </cell>
          <cell r="G972">
            <v>30</v>
          </cell>
          <cell r="H972" t="str">
            <v>TIOMETÃO</v>
          </cell>
          <cell r="I972" t="str">
            <v>S-2-Ethylthioethyl O,O-dimethyl phosphorodithioate; Phosphorodithioic acid, S-(2-(ethylthio)ethyl)O,O-dimethyl ester; Dithiomethon</v>
          </cell>
          <cell r="J972" t="str">
            <v>0580 </v>
          </cell>
        </row>
        <row r="973">
          <cell r="D973" t="str">
            <v>3018</v>
          </cell>
          <cell r="G973">
            <v>30</v>
          </cell>
          <cell r="H973" t="str">
            <v>FENITROTIÃO</v>
          </cell>
          <cell r="I973" t="str">
            <v>O,O-Dimethyl O-4-nitro-m-tolyl phosphorothioate; O,O-Dimethyl O-(3-methyl-4-nitrophenyl) phosphorothioate; O,O-Dimethyl O-4-nitro-m-tolyl thiophosphate; Sumithion</v>
          </cell>
          <cell r="J973" t="str">
            <v>0622 </v>
          </cell>
        </row>
        <row r="974">
          <cell r="D974" t="str">
            <v>3018</v>
          </cell>
          <cell r="G974">
            <v>30</v>
          </cell>
          <cell r="H974" t="str">
            <v>FENTIÃO</v>
          </cell>
          <cell r="I974" t="str">
            <v>Phosphorothioic acid, O,O-dimethyl O-(3-methyl-4-(methylthio)phenyl) ester; O,O-Dimethyl-O-(4-methylthio-m-tolyl) phosphorothioate</v>
          </cell>
          <cell r="J974" t="str">
            <v>0655 </v>
          </cell>
        </row>
        <row r="975">
          <cell r="D975" t="str">
            <v>3018</v>
          </cell>
          <cell r="G975">
            <v>30</v>
          </cell>
          <cell r="H975" t="str">
            <v>DICLORVOS</v>
          </cell>
          <cell r="I975" t="str">
            <v>2,2-Dichlorovinyl dimethyl phosphate; Phosphoric acid, 2,2-dichloroethenyl dimethyl ester; DDVP</v>
          </cell>
          <cell r="J975" t="str">
            <v>0690 </v>
          </cell>
        </row>
        <row r="976">
          <cell r="D976" t="str">
            <v>3018</v>
          </cell>
          <cell r="G976">
            <v>30</v>
          </cell>
          <cell r="H976" t="str">
            <v>DEMETÃO-S-METILO</v>
          </cell>
          <cell r="I976" t="str">
            <v>S-2-Ethylthioethyl O,O-dimethyl phosphorothioate; Phosphorothioic acid, S-(2-(ethylthio)ethyl)O,O-dimethyl ester</v>
          </cell>
          <cell r="J976" t="str">
            <v>0705 </v>
          </cell>
        </row>
        <row r="977">
          <cell r="D977" t="str">
            <v>3018</v>
          </cell>
          <cell r="G977">
            <v>30</v>
          </cell>
          <cell r="H977" t="str">
            <v>FONOFOS</v>
          </cell>
          <cell r="I977" t="str">
            <v>O-Ethyl S-phenylethylphosphonodithioate</v>
          </cell>
          <cell r="J977" t="str">
            <v>0708 </v>
          </cell>
        </row>
        <row r="978">
          <cell r="D978" t="str">
            <v>3018</v>
          </cell>
          <cell r="G978">
            <v>30</v>
          </cell>
          <cell r="H978" t="str">
            <v>DEMETÃO (mistura de isómeros)</v>
          </cell>
          <cell r="J978" t="str">
            <v>0861 </v>
          </cell>
        </row>
        <row r="979">
          <cell r="D979" t="str">
            <v>3018</v>
          </cell>
          <cell r="G979">
            <v>30</v>
          </cell>
          <cell r="H979" t="str">
            <v>DEMETÃO-METILO</v>
          </cell>
          <cell r="I979" t="str">
            <v>S-2-Ethylthioethyl O,O-dimethyl phosphorothioate; S (and O)-2-Ethylthioethyl O,O-dimethyl phosphorothioate</v>
          </cell>
          <cell r="J979" t="str">
            <v>0862 </v>
          </cell>
        </row>
        <row r="980">
          <cell r="D980" t="str">
            <v>3018</v>
          </cell>
          <cell r="G980">
            <v>30</v>
          </cell>
          <cell r="H980" t="str">
            <v>DEMETÃO-S</v>
          </cell>
          <cell r="I980" t="str">
            <v>O,O-Diethyl S-2-ethylthioethyl phosphorothioate; Demethonthiol</v>
          </cell>
          <cell r="J980" t="str">
            <v>0864 </v>
          </cell>
        </row>
        <row r="981">
          <cell r="D981" t="str">
            <v>3018</v>
          </cell>
          <cell r="G981">
            <v>30</v>
          </cell>
          <cell r="H981" t="str">
            <v>DICROTOFOS</v>
          </cell>
          <cell r="I981" t="str">
            <v>(E)-3 (Dimethyloamino)-1-methyl-3-oxoprop-1-enyl dimethyl phosphate; Dimethyl cis-2-dimethylcarbamoyl-1-methylvinyl phosphate</v>
          </cell>
          <cell r="J981" t="str">
            <v>0872 </v>
          </cell>
        </row>
        <row r="982">
          <cell r="D982" t="str">
            <v>3018</v>
          </cell>
          <cell r="G982">
            <v>30</v>
          </cell>
          <cell r="H982" t="str">
            <v>DIOXATIÃO (MISTURA DE ISÓMEROS)</v>
          </cell>
          <cell r="I982" t="str">
            <v>S,S'-(1,4-Dioxane-2,3-diyl) O,O,O',O'-tetraethyl-bis-(phosphorodithioate)</v>
          </cell>
          <cell r="J982" t="str">
            <v>0883 </v>
          </cell>
        </row>
        <row r="983">
          <cell r="D983" t="str">
            <v>3018</v>
          </cell>
          <cell r="G983">
            <v>30</v>
          </cell>
          <cell r="H983" t="str">
            <v>ETIÃO</v>
          </cell>
          <cell r="I983" t="str">
            <v>O,O,O',O'-Tetraethyl S,S'-methylene-bis-phosphorodithioate; Diethion</v>
          </cell>
          <cell r="J983" t="str">
            <v>0888 </v>
          </cell>
        </row>
        <row r="984">
          <cell r="D984" t="str">
            <v>3018</v>
          </cell>
          <cell r="G984">
            <v>30</v>
          </cell>
          <cell r="H984" t="str">
            <v>MEVINFOS (MISTURA DE ISÓMEROS)</v>
          </cell>
          <cell r="I984" t="str">
            <v>Methyl 3-(dimethoxyphosphinoyloxy)but-2-enoate; 2-methoxycarbonyl-1-methylvinyl dimethyl phosphate</v>
          </cell>
          <cell r="J984" t="str">
            <v>0924 </v>
          </cell>
        </row>
        <row r="985">
          <cell r="D985" t="str">
            <v>3018</v>
          </cell>
          <cell r="G985">
            <v>30</v>
          </cell>
          <cell r="H985" t="str">
            <v>NALED</v>
          </cell>
          <cell r="I985" t="str">
            <v>1,2-Dibromo-2,2-dichloroethyl dimethyl phosphate</v>
          </cell>
          <cell r="J985" t="str">
            <v>0925 </v>
          </cell>
        </row>
        <row r="986">
          <cell r="D986" t="str">
            <v>3018</v>
          </cell>
          <cell r="G986">
            <v>30</v>
          </cell>
          <cell r="H986" t="str">
            <v>FORATO</v>
          </cell>
          <cell r="I986" t="str">
            <v>O,O-Diethyl-S-(ethylthio)methyl phosphorodithioate</v>
          </cell>
          <cell r="J986" t="str">
            <v>1060 </v>
          </cell>
        </row>
        <row r="987">
          <cell r="D987" t="str">
            <v>3018</v>
          </cell>
          <cell r="G987">
            <v>30</v>
          </cell>
          <cell r="H987" t="str">
            <v>PIROFOSTATO DE TETRAETILO</v>
          </cell>
          <cell r="I987" t="str">
            <v>TEPP; Diphosphoric acid, tetraethyl ester; Tetraethyl diphosphate</v>
          </cell>
          <cell r="J987" t="str">
            <v>1158 </v>
          </cell>
        </row>
        <row r="988">
          <cell r="D988" t="str">
            <v>3018</v>
          </cell>
          <cell r="G988">
            <v>30</v>
          </cell>
          <cell r="H988" t="str">
            <v>SULPROFOS</v>
          </cell>
          <cell r="I988" t="str">
            <v>O-Ethyl O-4-(methylthio)phenyl S-propyl phosphorodithioate; O-Ethyl O-4-(methylthio)phenyl S-propyl dithiophosphate; O-Ethyl O-4-(methylthio)phenyl phosphorodithioic acid S-propyl ester</v>
          </cell>
          <cell r="J988" t="str">
            <v>1248 </v>
          </cell>
        </row>
        <row r="989">
          <cell r="D989" t="str">
            <v>3018</v>
          </cell>
          <cell r="G989">
            <v>30</v>
          </cell>
          <cell r="H989" t="str">
            <v>CLORFENVINFOS</v>
          </cell>
          <cell r="I989" t="str">
            <v>O,O-Diethyl-O-{2-chloro-1-(2,4-dichlorophenyl)vinyl}phosphate; 2-Chloro-1-(2,4-dichlorophenyl)vinyldiethyl phosphate</v>
          </cell>
          <cell r="J989" t="str">
            <v>1305 </v>
          </cell>
        </row>
        <row r="990">
          <cell r="D990" t="str">
            <v>3018</v>
          </cell>
          <cell r="G990">
            <v>30</v>
          </cell>
          <cell r="H990" t="str">
            <v>FENSULFOTIÃO</v>
          </cell>
          <cell r="I990" t="str">
            <v>O,O-Diethyl O-(p-(methylsulfinyl)phenyl) phosphorothioate; O,O-Diethyl O-p-(methylsulfinyl)phenyl thiophosphate</v>
          </cell>
          <cell r="J990" t="str">
            <v>1406 </v>
          </cell>
        </row>
        <row r="991">
          <cell r="D991" t="str">
            <v>3018</v>
          </cell>
          <cell r="G991">
            <v>30</v>
          </cell>
          <cell r="H991" t="str">
            <v>DISSULFOTÃO</v>
          </cell>
          <cell r="I991" t="str">
            <v>Dithiodemeton; O,O-Diethyl S-(2-ethylmercaptoethyl) dithiophosphate; O,O-Diethyl S-2-(ethylthio)ethyl phosphorodithioate</v>
          </cell>
          <cell r="J991" t="str">
            <v>1408 </v>
          </cell>
        </row>
        <row r="992">
          <cell r="D992" t="str">
            <v>3018</v>
          </cell>
          <cell r="G992">
            <v>30</v>
          </cell>
          <cell r="H992" t="str">
            <v>ETOPROFOS</v>
          </cell>
          <cell r="I992" t="str">
            <v>O-ethyl-S,S-dipropyl phosphorodithioate; Phosphorodithioic acid, O-ethyl S,S-dipropyl ester; Ethoprop</v>
          </cell>
          <cell r="J992" t="str">
            <v>1660 </v>
          </cell>
        </row>
        <row r="993">
          <cell r="D993" t="str">
            <v>3018</v>
          </cell>
          <cell r="G993">
            <v>30</v>
          </cell>
          <cell r="H993" t="str">
            <v>CLORETOXIFOS</v>
          </cell>
          <cell r="I993" t="str">
            <v>Phosphorothioic acid, O,O-diethyl O-(1,2,2,2-tetrachloroethyl) ester; O,O-Diethyl O-(1,2,2,2-tetrachloroethyl) phosphorothioate</v>
          </cell>
          <cell r="J993" t="str">
            <v>1681 </v>
          </cell>
        </row>
        <row r="994">
          <cell r="D994" t="str">
            <v>3018</v>
          </cell>
          <cell r="G994">
            <v>30</v>
          </cell>
          <cell r="H994" t="str">
            <v>CLORMEFOS</v>
          </cell>
          <cell r="I994" t="str">
            <v>Clormethylphos; S-(Chloromethy) O,O-diethyl phosphorodithioate; Phosphorodithioic acid, S-(chloromethyl) O,O-diethyl ester</v>
          </cell>
          <cell r="J994" t="str">
            <v>1682 </v>
          </cell>
        </row>
        <row r="995">
          <cell r="D995" t="str">
            <v>3018</v>
          </cell>
          <cell r="G995">
            <v>30</v>
          </cell>
          <cell r="H995" t="str">
            <v>MECARBAME</v>
          </cell>
          <cell r="I995" t="str">
            <v>S-(N-ethoxycarbonyl-N-methylcarbamoylmethyl) O,O-diethyl phosphorodithioate; Ethyl N-(diethoxythiophosphorylthio)acetyl-N-methylcarbamate; Ethyl 6-ethoxy-2-methyl-3-oxo-7-oxa-5-thia-2-aza-6-phosphanonanoate 6-sulfide</v>
          </cell>
          <cell r="J995" t="str">
            <v>1755 </v>
          </cell>
        </row>
        <row r="996">
          <cell r="D996" t="str">
            <v>3018</v>
          </cell>
          <cell r="G996">
            <v>30</v>
          </cell>
          <cell r="H996" t="str">
            <v>TEBUPIRIMFOS</v>
          </cell>
          <cell r="I996" t="str">
            <v>Phostebupirim; Tebupirimphos; 5-(4-chlorophenyl)-5-(dimethoxymethyl)-3-methylimidazolidine-2,4-dione</v>
          </cell>
          <cell r="J996" t="str">
            <v>1767 </v>
          </cell>
        </row>
        <row r="997">
          <cell r="D997" t="str">
            <v>3020</v>
          </cell>
          <cell r="G997">
            <v>1</v>
          </cell>
          <cell r="H997" t="str">
            <v>ÓXIDO DE TRIBUTILESTANHO</v>
          </cell>
          <cell r="I997" t="str">
            <v>Hexabutyldistannoxane; Tri-n-butyltin oxide; TBTO</v>
          </cell>
          <cell r="J997" t="str">
            <v>1282 </v>
          </cell>
        </row>
        <row r="998">
          <cell r="D998" t="str">
            <v>3022</v>
          </cell>
          <cell r="G998">
            <v>1</v>
          </cell>
          <cell r="H998" t="str">
            <v>ÓXIDO DE BUTILENO (ESTABILIZADO)</v>
          </cell>
          <cell r="I998" t="str">
            <v>1,2-Epoxybutane; Ethyloxirane; 1,2-Butene oxide</v>
          </cell>
          <cell r="J998" t="str">
            <v>0636 </v>
          </cell>
        </row>
        <row r="999">
          <cell r="D999" t="str">
            <v>3023</v>
          </cell>
          <cell r="G999">
            <v>1</v>
          </cell>
          <cell r="H999" t="str">
            <v>terc-OCTIL-MERCAPTANO</v>
          </cell>
          <cell r="I999" t="str">
            <v>2,4,4-Trimethyl-2-pentanethiol; tert-Octanethiol; 2-Methyl-2-heptanethiol</v>
          </cell>
          <cell r="J999" t="str">
            <v>1494 </v>
          </cell>
        </row>
        <row r="1000">
          <cell r="D1000" t="str">
            <v>3027</v>
          </cell>
          <cell r="G1000">
            <v>3</v>
          </cell>
          <cell r="H1000" t="str">
            <v>COUMAFOS</v>
          </cell>
          <cell r="I1000" t="str">
            <v>O-3-Chloro-4-methyl-2-oxo-2H-chromen-7-yl O,O-diethyl phosphorothioate; Phosphorothioic acid O-(3-chloro-4-methyl-2-oxo-2H-1-benzopyran-7-yl) O,O-diethyl ester; O,O-Diethyl O-(3-chloro-4-methyl-7-coumarinyl)phosphorothioate; O,O-Diethyl 3-chloro-4-methyl-7-umbelliferone thiophosphate</v>
          </cell>
          <cell r="J1000" t="str">
            <v>0422 </v>
          </cell>
        </row>
        <row r="1001">
          <cell r="D1001" t="str">
            <v>3027</v>
          </cell>
          <cell r="G1001">
            <v>3</v>
          </cell>
          <cell r="H1001" t="str">
            <v>WARFARINA</v>
          </cell>
          <cell r="I1001" t="str">
            <v>3-(alpha-Acetonylbenzyl)-4-hydroxycoumarin; (RS)-4-hydroxy-3-(3-oxo-1-phenylbutyl)coumarin; 4-Hydroxy-3-(3-oxo-1-phenylbutyl)-2H-1-benzopyran-2-one</v>
          </cell>
          <cell r="J1001" t="str">
            <v>0821 </v>
          </cell>
        </row>
        <row r="1002">
          <cell r="D1002" t="str">
            <v>3027</v>
          </cell>
          <cell r="G1002">
            <v>3</v>
          </cell>
          <cell r="H1002" t="str">
            <v>FLOCOUMAFENO</v>
          </cell>
          <cell r="I1002" t="str">
            <v>4-Hydroxy-3-(1,2,3,4-tetrahydro-3-(4-(4-trifluoromethylbenzyloxy)phenyl)-1-naphthyl)coumarin; 4-Hydroxy-3-(1,2,3,4-tetrahydro-3-(4-((4-(trifluoromethyl)phenyl)methoxy)phenyl)- 1-naphthalenyl)-2H-1-benzopyran-2-one</v>
          </cell>
          <cell r="J1002" t="str">
            <v>1267 </v>
          </cell>
        </row>
        <row r="1003">
          <cell r="D1003" t="str">
            <v>3054</v>
          </cell>
          <cell r="G1003">
            <v>1</v>
          </cell>
          <cell r="H1003" t="str">
            <v>CICLOHEXANETIOL</v>
          </cell>
          <cell r="I1003" t="str">
            <v>Cyclohexyl mercaptan</v>
          </cell>
          <cell r="J1003" t="str">
            <v>0032 </v>
          </cell>
        </row>
        <row r="1004">
          <cell r="D1004" t="str">
            <v>3073</v>
          </cell>
          <cell r="G1004">
            <v>1</v>
          </cell>
          <cell r="H1004" t="str">
            <v>2-VINILPIRIDINA</v>
          </cell>
          <cell r="I1004" t="str">
            <v>2-Ethenylpyridine; alpha-Vinylpyridine</v>
          </cell>
          <cell r="J1004" t="str">
            <v>1232 </v>
          </cell>
        </row>
        <row r="1005">
          <cell r="D1005" t="str">
            <v>3077</v>
          </cell>
          <cell r="G1005">
            <v>86</v>
          </cell>
          <cell r="H1005" t="str">
            <v>CRÓMIO</v>
          </cell>
          <cell r="I1005" t="str">
            <v>Chrome</v>
          </cell>
          <cell r="J1005" t="str">
            <v>0029 </v>
          </cell>
        </row>
        <row r="1006">
          <cell r="D1006" t="str">
            <v>3077</v>
          </cell>
          <cell r="G1006">
            <v>86</v>
          </cell>
          <cell r="H1006" t="str">
            <v>2,4-D</v>
          </cell>
          <cell r="I1006" t="str">
            <v>2,4-Dichlorophenoxyacetic acid; 2,4-D acid</v>
          </cell>
          <cell r="J1006" t="str">
            <v>0033 </v>
          </cell>
        </row>
        <row r="1007">
          <cell r="D1007" t="str">
            <v>3077</v>
          </cell>
          <cell r="G1007">
            <v>86</v>
          </cell>
          <cell r="H1007" t="str">
            <v>1,4-DICLOROBENZENO</v>
          </cell>
          <cell r="I1007" t="str">
            <v>p-Diclorobenzeno; PDCB</v>
          </cell>
          <cell r="J1007" t="str">
            <v>0037 </v>
          </cell>
        </row>
        <row r="1008">
          <cell r="D1008" t="str">
            <v>3077</v>
          </cell>
          <cell r="G1008">
            <v>86</v>
          </cell>
          <cell r="H1008" t="str">
            <v>DICLORPROPE</v>
          </cell>
          <cell r="I1008" t="str">
            <v>Ácido 2-(2,4-diclorofenoxi)propiónico; 2,4-DP; Dicloroprope</v>
          </cell>
          <cell r="J1008" t="str">
            <v>0038 </v>
          </cell>
        </row>
        <row r="1009">
          <cell r="D1009" t="str">
            <v>3077</v>
          </cell>
          <cell r="G1009">
            <v>86</v>
          </cell>
          <cell r="H1009" t="str">
            <v>HEXACLOROETANO</v>
          </cell>
          <cell r="I1009" t="str">
            <v>Perchloroethane; Carbon hexachloride</v>
          </cell>
          <cell r="J1009" t="str">
            <v>0051 </v>
          </cell>
        </row>
        <row r="1010">
          <cell r="D1010" t="str">
            <v>3077</v>
          </cell>
          <cell r="G1010">
            <v>86</v>
          </cell>
          <cell r="H1010" t="str">
            <v>CHUMBO</v>
          </cell>
          <cell r="I1010" t="str">
            <v>Plumbum</v>
          </cell>
          <cell r="J1010" t="str">
            <v>0052 </v>
          </cell>
        </row>
        <row r="1011">
          <cell r="D1011" t="str">
            <v>3077</v>
          </cell>
          <cell r="G1011">
            <v>86</v>
          </cell>
          <cell r="H1011" t="str">
            <v>MCPA</v>
          </cell>
          <cell r="I1011" t="str">
            <v>Ácido (4-cloro-2-metilfenoxi)acético; 4-Chloro-o-tolyloxyacetic acid; 2-Methyl-4-chlorophenoxyacetic acid; 4-Chloro-2-methylphenoxyacetic acid</v>
          </cell>
          <cell r="J1011" t="str">
            <v>0054 </v>
          </cell>
        </row>
        <row r="1012">
          <cell r="D1012" t="str">
            <v>3077</v>
          </cell>
          <cell r="G1012">
            <v>86</v>
          </cell>
          <cell r="H1012" t="str">
            <v>SULFATO DE NÍQUEL (II)</v>
          </cell>
          <cell r="I1012" t="str">
            <v>Nickelous sulphate; Nickel(2+) sulfate</v>
          </cell>
          <cell r="J1012" t="str">
            <v>0063 </v>
          </cell>
        </row>
        <row r="1013">
          <cell r="D1013" t="str">
            <v>3077</v>
          </cell>
          <cell r="G1013">
            <v>86</v>
          </cell>
          <cell r="H1013" t="str">
            <v>AMITRAZ</v>
          </cell>
          <cell r="I1013" t="str">
            <v>N-Methylbis(2,4-xylyliminomethyl)amine; N,N'-(Methyliminodimethylidyne)bis-2,4-xylidine</v>
          </cell>
          <cell r="J1013" t="str">
            <v>0098 </v>
          </cell>
        </row>
        <row r="1014">
          <cell r="D1014" t="str">
            <v>3077</v>
          </cell>
          <cell r="G1014">
            <v>86</v>
          </cell>
          <cell r="H1014" t="str">
            <v>ATRAZINA</v>
          </cell>
          <cell r="I1014" t="str">
            <v>2-Chloro-4-ethylamino-6-isopropylamino-1,3,5-triazine; 6-Chloro-N-ethyl-N'-(1-methylethyl)-1,3,5-triazine-2,4-diamine; 2-Chloro-4-ethylamino-6-isopropylamino-s-triazine</v>
          </cell>
          <cell r="J1014" t="str">
            <v>0099 </v>
          </cell>
        </row>
        <row r="1015">
          <cell r="D1015" t="str">
            <v>3077</v>
          </cell>
          <cell r="G1015">
            <v>86</v>
          </cell>
          <cell r="H1015" t="str">
            <v>ÁCIDO BENZÓICO</v>
          </cell>
          <cell r="I1015" t="str">
            <v>Benzenecarboxylic acid; Phenyl carboxylic acid</v>
          </cell>
          <cell r="J1015" t="str">
            <v>0103 </v>
          </cell>
        </row>
        <row r="1016">
          <cell r="D1016" t="str">
            <v>3077</v>
          </cell>
          <cell r="G1016">
            <v>86</v>
          </cell>
          <cell r="H1016" t="str">
            <v>BENZO(a)PIRENO</v>
          </cell>
          <cell r="I1016" t="str">
            <v>Benz(a)pyrene; 3,4-Benzopyrene; Benzo(d,e,f)chrysene</v>
          </cell>
          <cell r="J1016" t="str">
            <v>0104 </v>
          </cell>
        </row>
        <row r="1017">
          <cell r="D1017" t="str">
            <v>3077</v>
          </cell>
          <cell r="G1017">
            <v>86</v>
          </cell>
          <cell r="H1017" t="str">
            <v>BIFENILO</v>
          </cell>
          <cell r="I1017" t="str">
            <v>Diphenyl; Phenylbenzene; Dibenzene</v>
          </cell>
          <cell r="J1017" t="str">
            <v>0106 </v>
          </cell>
        </row>
        <row r="1018">
          <cell r="D1018" t="str">
            <v>3077</v>
          </cell>
          <cell r="G1018">
            <v>86</v>
          </cell>
          <cell r="H1018" t="str">
            <v>CAPTAFOL</v>
          </cell>
          <cell r="I1018" t="str">
            <v>N-(1,1,2,2-Tetrachloroethylthio)cyclohex-4-ene-1,2-dicarboximide; 3a,4,7,7a-Tetrahydro-N-(1,1,2,2-tetrachloroethanesulphenyl)phthalimide</v>
          </cell>
          <cell r="J1018" t="str">
            <v>0119 </v>
          </cell>
        </row>
        <row r="1019">
          <cell r="D1019" t="str">
            <v>3077</v>
          </cell>
          <cell r="G1019">
            <v>86</v>
          </cell>
          <cell r="H1019" t="str">
            <v>DICAMBA</v>
          </cell>
          <cell r="I1019" t="str">
            <v>3,6-Dichloro-o-anisic acid; 3,6-Dichloro-2-methoxybenzoic acid</v>
          </cell>
          <cell r="J1019" t="str">
            <v>0139 </v>
          </cell>
        </row>
        <row r="1020">
          <cell r="D1020" t="str">
            <v>3077</v>
          </cell>
          <cell r="G1020">
            <v>86</v>
          </cell>
          <cell r="H1020" t="str">
            <v>FOLPETE</v>
          </cell>
          <cell r="I1020" t="str">
            <v>N-(Trichloromethylthio)phthalimide; 2-{(Trichloromethyl)thio}-1H-isoindole-1,3(2H)-dione</v>
          </cell>
          <cell r="J1020" t="str">
            <v>0156 </v>
          </cell>
        </row>
        <row r="1021">
          <cell r="D1021" t="str">
            <v>3077</v>
          </cell>
          <cell r="G1021">
            <v>86</v>
          </cell>
          <cell r="H1021" t="str">
            <v>GLIFOSATO</v>
          </cell>
          <cell r="I1021" t="str">
            <v>N-(Phosphonomethyl)glycine</v>
          </cell>
          <cell r="J1021" t="str">
            <v>0160 </v>
          </cell>
        </row>
        <row r="1022">
          <cell r="D1022" t="str">
            <v>3077</v>
          </cell>
          <cell r="G1022">
            <v>86</v>
          </cell>
          <cell r="H1022" t="str">
            <v>TRIALATO</v>
          </cell>
          <cell r="I1022" t="str">
            <v>S-(2,3,3-Trichloroallyl) diisopropylthiocarbamate; S-(2,3,3-Trichloro-2-propenyl) bis(1-methylethyl)carbamothioate</v>
          </cell>
          <cell r="J1022" t="str">
            <v>0201 </v>
          </cell>
        </row>
        <row r="1023">
          <cell r="D1023" t="str">
            <v>3077</v>
          </cell>
          <cell r="G1023">
            <v>86</v>
          </cell>
          <cell r="H1023" t="str">
            <v>TRIETAZINA</v>
          </cell>
          <cell r="I1023" t="str">
            <v>2-Chloro-4-(diethylamino)-6-(ethylamino)-s-triazine; 1,3,5-Triazine-2,4-diamine, 6-chloro-N,N,N'-triethyl</v>
          </cell>
          <cell r="J1023" t="str">
            <v>0202 </v>
          </cell>
        </row>
        <row r="1024">
          <cell r="D1024" t="str">
            <v>3077</v>
          </cell>
          <cell r="G1024">
            <v>86</v>
          </cell>
          <cell r="H1024" t="str">
            <v>TRIFLURALINA</v>
          </cell>
          <cell r="I1024" t="str">
            <v>alpha, alpha, alpha-Trifluoro-2,6-dinitro-N,N-dipropyl-p-toluidine; 2,6-Dinitro-N,N-dipropyl-4-(trifluoromethyl)benzenamine</v>
          </cell>
          <cell r="J1024" t="str">
            <v>0205 </v>
          </cell>
        </row>
        <row r="1025">
          <cell r="D1025" t="str">
            <v>3077</v>
          </cell>
          <cell r="G1025">
            <v>86</v>
          </cell>
          <cell r="H1025" t="str">
            <v>ÓXIDO DE ZINCO</v>
          </cell>
          <cell r="I1025" t="str">
            <v>Zinc white; Zinc monoxide; C.I. Pigment White 4</v>
          </cell>
          <cell r="J1025" t="str">
            <v>0208 </v>
          </cell>
        </row>
        <row r="1026">
          <cell r="D1026" t="str">
            <v>3077</v>
          </cell>
          <cell r="G1026">
            <v>86</v>
          </cell>
          <cell r="H1026" t="str">
            <v>ACETAMIDA</v>
          </cell>
          <cell r="I1026" t="str">
            <v>Acetic acid amide; Ethanamide; Acetimidic acid; Methanecarboxamide</v>
          </cell>
          <cell r="J1026" t="str">
            <v>0233 </v>
          </cell>
        </row>
        <row r="1027">
          <cell r="D1027" t="str">
            <v>3077</v>
          </cell>
          <cell r="G1027">
            <v>86</v>
          </cell>
          <cell r="H1027" t="str">
            <v>1,3-DICLORO-5-NITROBENZENO</v>
          </cell>
          <cell r="I1027" t="str">
            <v>3,5-Dichloronitrobenzene</v>
          </cell>
          <cell r="J1027" t="str">
            <v>0255 </v>
          </cell>
        </row>
        <row r="1028">
          <cell r="D1028" t="str">
            <v>3077</v>
          </cell>
          <cell r="G1028">
            <v>86</v>
          </cell>
          <cell r="H1028" t="str">
            <v>1,2-DIFENILIDRAZINA</v>
          </cell>
          <cell r="I1028" t="str">
            <v>Hydrazobenzene; Diphenylhydrazine; N,N'-Bianiline</v>
          </cell>
          <cell r="J1028" t="str">
            <v>0263 </v>
          </cell>
        </row>
        <row r="1029">
          <cell r="D1029" t="str">
            <v>3077</v>
          </cell>
          <cell r="G1029">
            <v>86</v>
          </cell>
          <cell r="H1029" t="str">
            <v>SULFATO DE MANGANÊS MONO-HIDRATADO</v>
          </cell>
          <cell r="J1029" t="str">
            <v>0290 </v>
          </cell>
        </row>
        <row r="1030">
          <cell r="D1030" t="str">
            <v>3077</v>
          </cell>
          <cell r="G1030">
            <v>86</v>
          </cell>
          <cell r="H1030" t="str">
            <v>2,6-DIAMINOTOLUENO</v>
          </cell>
          <cell r="I1030" t="str">
            <v>2-Methyl-1,3-benzenediamine; 1,3-Diamino-2-methylbenzene; 2-Methyl-m-phenylenediamine</v>
          </cell>
          <cell r="J1030" t="str">
            <v>0340 </v>
          </cell>
        </row>
        <row r="1031">
          <cell r="D1031" t="str">
            <v>3077</v>
          </cell>
          <cell r="G1031">
            <v>86</v>
          </cell>
          <cell r="H1031" t="str">
            <v>1,3,5-TRICLOROBENZENO</v>
          </cell>
          <cell r="I1031" t="str">
            <v>sym-Trichlorobenzene</v>
          </cell>
          <cell r="J1031" t="str">
            <v>0344 </v>
          </cell>
        </row>
        <row r="1032">
          <cell r="D1032" t="str">
            <v>3077</v>
          </cell>
          <cell r="G1032">
            <v>86</v>
          </cell>
          <cell r="H1032" t="str">
            <v>SULFATO DE ZINCO HEPTAHIDRATADO</v>
          </cell>
          <cell r="I1032" t="str">
            <v>White Vitriol</v>
          </cell>
          <cell r="J1032" t="str">
            <v>0349 </v>
          </cell>
        </row>
        <row r="1033">
          <cell r="D1033" t="str">
            <v>3077</v>
          </cell>
          <cell r="G1033">
            <v>86</v>
          </cell>
          <cell r="H1033" t="str">
            <v>ALACLORO</v>
          </cell>
          <cell r="I1033" t="str">
            <v>2-Chloro-2',6'-diethyl-N-(methoxymethyl)acetanilide; 2-chloro-N-(2,6-diethyl)phenyl-N-methoxymethyl acetamide; Acetanilide,2-chlor-2',6'-diethyl-N-(methoxymethyl)</v>
          </cell>
          <cell r="J1033" t="str">
            <v>0371 </v>
          </cell>
        </row>
        <row r="1034">
          <cell r="D1034" t="str">
            <v>3077</v>
          </cell>
          <cell r="G1034">
            <v>86</v>
          </cell>
          <cell r="H1034" t="str">
            <v>BENOMIL</v>
          </cell>
          <cell r="I1034" t="str">
            <v>Methyl 1-((butylamino)carbonyl)-1H-benzimidazol-2-ylcarbamate; Carbamic acid, ((1-(butylamino)carbonyl)-1H-benzimidazol-2-yl), methyl ester; 1-(Butylcarbamoyl)-2-benzimidazol-methylcarbamat; Methyl 1-(butylcarbamoyl)benzimidazol-2-ylcarbamate</v>
          </cell>
          <cell r="J1034" t="str">
            <v>0382 </v>
          </cell>
        </row>
        <row r="1035">
          <cell r="D1035" t="str">
            <v>3077</v>
          </cell>
          <cell r="G1035">
            <v>86</v>
          </cell>
          <cell r="H1035" t="str">
            <v>BENZ(a)ANTRACENO</v>
          </cell>
          <cell r="I1035" t="str">
            <v>1,2-Benzoanthracene; Benzo(a)anthracene; 2,3-Benzphenanthrene; Naphthanthracene</v>
          </cell>
          <cell r="J1035" t="str">
            <v>0385 </v>
          </cell>
        </row>
        <row r="1036">
          <cell r="D1036" t="str">
            <v>3077</v>
          </cell>
          <cell r="G1036">
            <v>86</v>
          </cell>
          <cell r="H1036" t="str">
            <v>BENZOFENONA</v>
          </cell>
          <cell r="I1036" t="str">
            <v>Diphenyl ketone; Benzoylbenzene; Phenyl ketone; Diphenylmethanone</v>
          </cell>
          <cell r="J1036" t="str">
            <v>0389 </v>
          </cell>
        </row>
        <row r="1037">
          <cell r="D1037" t="str">
            <v>3077</v>
          </cell>
          <cell r="G1037">
            <v>86</v>
          </cell>
          <cell r="H1037" t="str">
            <v>ÓXIDO DE COBRE (I)</v>
          </cell>
          <cell r="I1037" t="str">
            <v>Óxido de dicobre; Óxido cuproso; Red copper oxide</v>
          </cell>
          <cell r="J1037" t="str">
            <v>0421 </v>
          </cell>
        </row>
        <row r="1038">
          <cell r="D1038" t="str">
            <v>3077</v>
          </cell>
          <cell r="G1038">
            <v>86</v>
          </cell>
          <cell r="H1038" t="str">
            <v>DIBENZO(a,h)ANTRACENO</v>
          </cell>
          <cell r="I1038" t="str">
            <v>1,2:5,6-Dibenzanthracene</v>
          </cell>
          <cell r="J1038" t="str">
            <v>0431 </v>
          </cell>
        </row>
        <row r="1039">
          <cell r="D1039" t="str">
            <v>3077</v>
          </cell>
          <cell r="G1039">
            <v>86</v>
          </cell>
          <cell r="H1039" t="str">
            <v>N,N-DIETILDITIOCARBAMATO DE SÓDIO</v>
          </cell>
          <cell r="I1039" t="str">
            <v>Dithiocarb sodium; Sodium N,N-diethylcarbamodithioate</v>
          </cell>
          <cell r="J1039" t="str">
            <v>0446 </v>
          </cell>
        </row>
        <row r="1040">
          <cell r="D1040" t="str">
            <v>3077</v>
          </cell>
          <cell r="G1040">
            <v>86</v>
          </cell>
          <cell r="H1040" t="str">
            <v>DIFENILAMINA</v>
          </cell>
          <cell r="I1040" t="str">
            <v>N-Phenylaniline; Anilinobenzene; N,N-Diphenylamine; N-Phenylbenzamine</v>
          </cell>
          <cell r="J1040" t="str">
            <v>0466 </v>
          </cell>
        </row>
        <row r="1041">
          <cell r="D1041" t="str">
            <v>3077</v>
          </cell>
          <cell r="G1041">
            <v>86</v>
          </cell>
          <cell r="H1041" t="str">
            <v>1,3-DIFENILGUANIDINA</v>
          </cell>
          <cell r="I1041" t="str">
            <v>Diphenylguanidine; DPG; N,N-Diphenylguanidine; sym-Diphenylguanidine</v>
          </cell>
          <cell r="J1041" t="str">
            <v>0467 </v>
          </cell>
        </row>
        <row r="1042">
          <cell r="D1042" t="str">
            <v>3077</v>
          </cell>
          <cell r="G1042">
            <v>86</v>
          </cell>
          <cell r="H1042" t="str">
            <v>DISSULFURETO DE DI(2-BENZOTIAZOLILO)</v>
          </cell>
          <cell r="I1042" t="str">
            <v>Benzothiazolyl disulfide; MBTS; 2,2'-Dithiobis (benzothiazole)</v>
          </cell>
          <cell r="J1042" t="str">
            <v>0505 </v>
          </cell>
        </row>
        <row r="1043">
          <cell r="D1043" t="str">
            <v>3077</v>
          </cell>
          <cell r="G1043">
            <v>86</v>
          </cell>
          <cell r="H1043" t="str">
            <v>4,4'-METILENO-BIS(2-CLOROANILINA)</v>
          </cell>
          <cell r="I1043" t="str">
            <v>2,2'-dicloro-4,4'-metilenodianilina; Benzenamine, 4,4'-methylenebis(2-chloro-); 4,4'-Diamino-3,3'-dichlorodiphenylmethane; MOCA; MBOCA</v>
          </cell>
          <cell r="J1043" t="str">
            <v>0508 </v>
          </cell>
        </row>
        <row r="1044">
          <cell r="D1044" t="str">
            <v>3077</v>
          </cell>
          <cell r="G1044">
            <v>86</v>
          </cell>
          <cell r="H1044" t="str">
            <v>METRIBUZINA</v>
          </cell>
          <cell r="I1044" t="str">
            <v>4-Amino-6-tert-butyl-3-methylthio-as-triazin-5-one; 4-Amino-6-(1,1-dimethylethyl)-3-(methylthio)-1,2,4-triazin-5(4H)-one</v>
          </cell>
          <cell r="J1044" t="str">
            <v>0516 </v>
          </cell>
        </row>
        <row r="1045">
          <cell r="D1045" t="str">
            <v>3077</v>
          </cell>
          <cell r="G1045">
            <v>86</v>
          </cell>
          <cell r="H1045" t="str">
            <v>PENTACLOROBENZENO</v>
          </cell>
          <cell r="I1045" t="str">
            <v>1,2,3,4,5-Pentachlorobenzene</v>
          </cell>
          <cell r="J1045" t="str">
            <v>0531 </v>
          </cell>
        </row>
        <row r="1046">
          <cell r="D1046" t="str">
            <v>3077</v>
          </cell>
          <cell r="G1046">
            <v>86</v>
          </cell>
          <cell r="H1046" t="str">
            <v>FENIL-beta-NAFTILAMINA</v>
          </cell>
          <cell r="I1046" t="str">
            <v>2-Naphthylamine, N-phenyl-; N-2-Naphthylaniline</v>
          </cell>
          <cell r="J1046" t="str">
            <v>0542 </v>
          </cell>
        </row>
        <row r="1047">
          <cell r="D1047" t="str">
            <v>3077</v>
          </cell>
          <cell r="G1047">
            <v>86</v>
          </cell>
          <cell r="H1047" t="str">
            <v>PROPANIL</v>
          </cell>
          <cell r="I1047" t="str">
            <v>3',4'-Dichloropropionanilide; Propanamide, N-(3,4-dichlorophenyl)</v>
          </cell>
          <cell r="J1047" t="str">
            <v>0552 </v>
          </cell>
        </row>
        <row r="1048">
          <cell r="D1048" t="str">
            <v>3077</v>
          </cell>
          <cell r="G1048">
            <v>86</v>
          </cell>
          <cell r="H1048" t="str">
            <v>DIETANOLAMINA</v>
          </cell>
          <cell r="I1048" t="str">
            <v>2,2'-Iminodiethanol; DEA; 2,2'-Dihydroxydiethylamine</v>
          </cell>
          <cell r="J1048" t="str">
            <v>0618 </v>
          </cell>
        </row>
        <row r="1049">
          <cell r="D1049" t="str">
            <v>3077</v>
          </cell>
          <cell r="G1049">
            <v>86</v>
          </cell>
          <cell r="H1049" t="str">
            <v>AMITROLE</v>
          </cell>
          <cell r="I1049" t="str">
            <v>1,2,4-Triazol-3-ylamine; 3-Amino-1H-1,2,4-triazole; Aminotriazole</v>
          </cell>
          <cell r="J1049" t="str">
            <v>0631 </v>
          </cell>
        </row>
        <row r="1050">
          <cell r="D1050" t="str">
            <v>3077</v>
          </cell>
          <cell r="G1050">
            <v>86</v>
          </cell>
          <cell r="H1050" t="str">
            <v>BISFENOL A</v>
          </cell>
          <cell r="I1050" t="str">
            <v>4,4'-(1-Methylethylidene)bisphenol; 4,4'-Isopropylidenediphenol</v>
          </cell>
          <cell r="J1050" t="str">
            <v>0634 </v>
          </cell>
        </row>
        <row r="1051">
          <cell r="D1051" t="str">
            <v>3077</v>
          </cell>
          <cell r="G1051">
            <v>86</v>
          </cell>
          <cell r="H1051" t="str">
            <v>1,5-NAFTILENODIAMINA</v>
          </cell>
          <cell r="I1051" t="str">
            <v>1,5-Diaminonaphthalene; 1,5-Naphthylenediamine</v>
          </cell>
          <cell r="J1051" t="str">
            <v>0668 </v>
          </cell>
        </row>
        <row r="1052">
          <cell r="D1052" t="str">
            <v>3077</v>
          </cell>
          <cell r="G1052">
            <v>86</v>
          </cell>
          <cell r="H1052" t="str">
            <v>o-FENILFENOL</v>
          </cell>
          <cell r="I1052" t="str">
            <v>1,1'-Biphenyl-2-ol; 2-Biphenylol; 2-Hydroxybiphenyl; 2-Phenylphenol</v>
          </cell>
          <cell r="J1052" t="str">
            <v>0669 </v>
          </cell>
        </row>
        <row r="1053">
          <cell r="D1053" t="str">
            <v>3077</v>
          </cell>
          <cell r="G1053">
            <v>86</v>
          </cell>
          <cell r="H1053" t="str">
            <v>1,2,4,5-TETRACLOROBENZENO</v>
          </cell>
          <cell r="I1053" t="str">
            <v>Benzene tetrachloride; s-Tetrachlorobenzene</v>
          </cell>
          <cell r="J1053" t="str">
            <v>0676 </v>
          </cell>
        </row>
        <row r="1054">
          <cell r="D1054" t="str">
            <v>3077</v>
          </cell>
          <cell r="G1054">
            <v>86</v>
          </cell>
          <cell r="H1054" t="str">
            <v>PROPAZINA</v>
          </cell>
          <cell r="J1054" t="str">
            <v>0697 </v>
          </cell>
        </row>
        <row r="1055">
          <cell r="D1055" t="str">
            <v>3077</v>
          </cell>
          <cell r="G1055">
            <v>86</v>
          </cell>
          <cell r="H1055" t="str">
            <v>2-NAFTOL</v>
          </cell>
          <cell r="I1055" t="str">
            <v>beta-Naphthol; 2-Hydroxynaphthalene; 2-Naphthalenol; Isonaphthol</v>
          </cell>
          <cell r="J1055" t="str">
            <v>0719 </v>
          </cell>
        </row>
        <row r="1056">
          <cell r="D1056" t="str">
            <v>3077</v>
          </cell>
          <cell r="G1056">
            <v>86</v>
          </cell>
          <cell r="H1056" t="str">
            <v>BENZO(b)FLUORANTENO</v>
          </cell>
          <cell r="I1056" t="str">
            <v>Benz(e)acephenanthrylene; 2,3-Benzofluoroanthene; Benzo(e)fluoranthene; 3,4-Benzofluoranthene</v>
          </cell>
          <cell r="J1056" t="str">
            <v>0720 </v>
          </cell>
        </row>
        <row r="1057">
          <cell r="D1057" t="str">
            <v>3077</v>
          </cell>
          <cell r="G1057">
            <v>86</v>
          </cell>
          <cell r="H1057" t="str">
            <v>BENZO(k)FLUORANTENO</v>
          </cell>
          <cell r="I1057" t="str">
            <v>Dibenzo(b,jk)fluorene; 8,9-Benzofluoranthene; 11,12-Benzofluoranthene</v>
          </cell>
          <cell r="J1057" t="str">
            <v>0721 </v>
          </cell>
        </row>
        <row r="1058">
          <cell r="D1058" t="str">
            <v>3077</v>
          </cell>
          <cell r="G1058">
            <v>86</v>
          </cell>
          <cell r="H1058" t="str">
            <v>BENZO(g,h,i)PERILENO</v>
          </cell>
          <cell r="I1058" t="str">
            <v>1,12-Benzoperylene; 1,12-Benzperylene</v>
          </cell>
          <cell r="J1058" t="str">
            <v>0739 </v>
          </cell>
        </row>
        <row r="1059">
          <cell r="D1059" t="str">
            <v>3077</v>
          </cell>
          <cell r="G1059">
            <v>86</v>
          </cell>
          <cell r="H1059" t="str">
            <v>QUINTOZENO</v>
          </cell>
          <cell r="I1059" t="str">
            <v>Pentachloronitrobenzene; PCNB</v>
          </cell>
          <cell r="J1059" t="str">
            <v>0745 </v>
          </cell>
        </row>
        <row r="1060">
          <cell r="D1060" t="str">
            <v>3077</v>
          </cell>
          <cell r="G1060">
            <v>86</v>
          </cell>
          <cell r="H1060" t="str">
            <v>ETRADIFÃO</v>
          </cell>
          <cell r="I1060" t="str">
            <v>4-Chlorophenyl 2,4,5-trichlorophenyl sulfone; 1,2,4-Trichloro-5-((4-chlorophenyl)sulfonyl)-benzene; 2,4,4',5-Tetrachlorodiphenyl sulfone</v>
          </cell>
          <cell r="J1060" t="str">
            <v>0747 </v>
          </cell>
        </row>
        <row r="1061">
          <cell r="D1061" t="str">
            <v>3077</v>
          </cell>
          <cell r="G1061">
            <v>86</v>
          </cell>
          <cell r="H1061" t="str">
            <v>CLORBENZILATO</v>
          </cell>
          <cell r="I1061" t="str">
            <v>Ethyl 4,4'-dichlorobenzilate; Benzilic acid, 4,4'-dichloro-, ethyl ester; Ethyl 2-hydroxy-2,2-bis(4-chlorophenyl)acetate</v>
          </cell>
          <cell r="J1061" t="str">
            <v>0749 </v>
          </cell>
        </row>
        <row r="1062">
          <cell r="D1062" t="str">
            <v>3077</v>
          </cell>
          <cell r="G1062">
            <v>86</v>
          </cell>
          <cell r="H1062" t="str">
            <v>SULFATO DE COBRE (ANIDRO)</v>
          </cell>
          <cell r="I1062" t="str">
            <v>Cupric sulphate; Sulfuric acid, copper(2+) salt(1:1)</v>
          </cell>
          <cell r="J1062" t="str">
            <v>0751 </v>
          </cell>
        </row>
        <row r="1063">
          <cell r="D1063" t="str">
            <v>3077</v>
          </cell>
          <cell r="G1063">
            <v>86</v>
          </cell>
          <cell r="H1063" t="str">
            <v>COPPER 8-QUINOLATE</v>
          </cell>
          <cell r="I1063" t="str">
            <v>Copper-8-hydroxyquinoline; Oxine-copper; 8-Quinolinol, copper(II) chelate; Bis(8-oxyquinoline) copper</v>
          </cell>
          <cell r="J1063" t="str">
            <v>0756 </v>
          </cell>
        </row>
        <row r="1064">
          <cell r="D1064" t="str">
            <v>3077</v>
          </cell>
          <cell r="G1064">
            <v>86</v>
          </cell>
          <cell r="H1064" t="str">
            <v>TIRAME</v>
          </cell>
          <cell r="I1064" t="str">
            <v>Tetramethylthiuram disulfide; Bis (dimethylthiocarbamoyl) disulfide; Tetramethylthioperoxydicarbonic diamide (((H2N)C(S))2S2)</v>
          </cell>
          <cell r="J1064" t="str">
            <v>0757 </v>
          </cell>
        </row>
        <row r="1065">
          <cell r="D1065" t="str">
            <v>3077</v>
          </cell>
          <cell r="G1065">
            <v>86</v>
          </cell>
          <cell r="H1065" t="str">
            <v>4-AMINOBIFENILO</v>
          </cell>
          <cell r="I1065" t="str">
            <v>4-Aminodiphenyl; p-Biphenylamine; Xenylamine; Biphenyl-4-amine; Biphenyl-4-ylamine; (1,1'-Biphenyl)-4-amine</v>
          </cell>
          <cell r="J1065" t="str">
            <v>0759 </v>
          </cell>
        </row>
        <row r="1066">
          <cell r="D1066" t="str">
            <v>3077</v>
          </cell>
          <cell r="G1066">
            <v>86</v>
          </cell>
          <cell r="H1066" t="str">
            <v>ÉTER DIFENÍLICO</v>
          </cell>
          <cell r="I1066" t="str">
            <v>Diphenyl oxide; Phenoxybenzene; 1,1'-Oxybis(benzene); Phenyl ether</v>
          </cell>
          <cell r="J1066" t="str">
            <v>0791 </v>
          </cell>
        </row>
        <row r="1067">
          <cell r="D1067" t="str">
            <v>3077</v>
          </cell>
          <cell r="G1067">
            <v>86</v>
          </cell>
          <cell r="H1067" t="str">
            <v>PRATA</v>
          </cell>
          <cell r="I1067" t="str">
            <v>Argentium; C.I. 77820</v>
          </cell>
          <cell r="J1067" t="str">
            <v>0810 </v>
          </cell>
        </row>
        <row r="1068">
          <cell r="D1068" t="str">
            <v>3077</v>
          </cell>
          <cell r="G1068">
            <v>86</v>
          </cell>
          <cell r="H1068" t="str">
            <v>SULFATO DE HIDROXILAMINA</v>
          </cell>
          <cell r="I1068" t="str">
            <v>Hidrogenossulfato de hidroxilamónio; Sulfato de hidroxilamina (1:1); Di(hydroxylamine)sulfate; Hydroxylamine sulfate</v>
          </cell>
          <cell r="J1068" t="str">
            <v>0897 </v>
          </cell>
        </row>
        <row r="1069">
          <cell r="D1069" t="str">
            <v>3077</v>
          </cell>
          <cell r="G1069">
            <v>86</v>
          </cell>
          <cell r="H1069" t="str">
            <v>SULFURETO DE NÍQUEL</v>
          </cell>
          <cell r="I1069" t="str">
            <v>Nickel sulfide; Nickel subsulphide; Ver notas.</v>
          </cell>
          <cell r="J1069" t="str">
            <v>0928 </v>
          </cell>
        </row>
        <row r="1070">
          <cell r="D1070" t="str">
            <v>3077</v>
          </cell>
          <cell r="G1070">
            <v>86</v>
          </cell>
          <cell r="H1070" t="str">
            <v>p-(METILAMINO)FENOL</v>
          </cell>
          <cell r="I1070" t="str">
            <v>4-(Methylamino)phenol</v>
          </cell>
          <cell r="J1070" t="str">
            <v>1146 </v>
          </cell>
        </row>
        <row r="1071">
          <cell r="D1071" t="str">
            <v>3077</v>
          </cell>
          <cell r="G1071">
            <v>86</v>
          </cell>
          <cell r="H1071" t="str">
            <v>BENZOTIAZOLE-2-TIOL</v>
          </cell>
          <cell r="I1071" t="str">
            <v>Benzothiazolethiol; Benzothiazole-2-thione; MBT</v>
          </cell>
          <cell r="J1071" t="str">
            <v>1183 </v>
          </cell>
        </row>
        <row r="1072">
          <cell r="D1072" t="str">
            <v>3077</v>
          </cell>
          <cell r="G1072">
            <v>86</v>
          </cell>
          <cell r="H1072" t="str">
            <v>1,2,3-TRICLOROBENZENO</v>
          </cell>
          <cell r="I1072" t="str">
            <v>vic-Trichlorobenzene; 1,2,6-Trichlorobenzene</v>
          </cell>
          <cell r="J1072" t="str">
            <v>1222 </v>
          </cell>
        </row>
        <row r="1073">
          <cell r="D1073" t="str">
            <v>3077</v>
          </cell>
          <cell r="G1073">
            <v>86</v>
          </cell>
          <cell r="H1073" t="str">
            <v>TRIFLUMIZOL</v>
          </cell>
          <cell r="I1073" t="str">
            <v>(E)-4-Chloro-alpha,alpha,alpha-trifluoro-N-(1-imidazol-1-yl-2-propoxyethylidene)-o-toluidine; 1-[(1E)-1-[[4-chloro-2-(trifluoromethyl)phenyl]imino]-2-propoxyethyl]-1H-imidazole; (1E)-N-[4-chloro-2-(trifluoromethyl)phenyl]-1-(1H-imidazol-1-yl)-2-propoxyethanimine</v>
          </cell>
          <cell r="J1073" t="str">
            <v>1252 </v>
          </cell>
        </row>
        <row r="1074">
          <cell r="D1074" t="str">
            <v>3077</v>
          </cell>
          <cell r="G1074">
            <v>86</v>
          </cell>
          <cell r="H1074" t="str">
            <v>BROMUCONAZOL</v>
          </cell>
          <cell r="I1074" t="str">
            <v>1-((2RS,4RS:2RS,4SR)-4-Bromo-2-(2,4-dichlorophenyl)tetrahydrofurfuryl)-1H-1,2,4-triazole; 1-((4-Bromo-2-(2,4-dichlorophenyl)tetrahydro-2-furanyl)methyl)-1H-1,2,4-triazole</v>
          </cell>
          <cell r="J1074" t="str">
            <v>1264 </v>
          </cell>
        </row>
        <row r="1075">
          <cell r="D1075" t="str">
            <v>3077</v>
          </cell>
          <cell r="G1075">
            <v>86</v>
          </cell>
          <cell r="H1075" t="str">
            <v>HEXAFLUMURÃO</v>
          </cell>
          <cell r="I1075" t="str">
            <v>N-(((3,5-dichloro-4-(1,1,2,2-tetrafluoroethoxy)phenyl)amino)carbonyl)-2,6-difluorobenzamide; 1-(3,5-Dichloro-4-(1,1,2,2-tetrafluoroethoxy)phenyl)-3-(2,6-difluorobenzoyl)urea</v>
          </cell>
          <cell r="J1075" t="str">
            <v>1266 </v>
          </cell>
        </row>
        <row r="1076">
          <cell r="D1076" t="str">
            <v>3077</v>
          </cell>
          <cell r="G1076">
            <v>86</v>
          </cell>
          <cell r="H1076" t="str">
            <v>PIRIPROXIFENA</v>
          </cell>
          <cell r="I1076" t="str">
            <v>2-(1-Methyl-2-(4-phenoxy)ethoxy)pyridine; 4-Phenoxyphenyl (RS)-2-(2-pyridyloxy)propyl ether</v>
          </cell>
          <cell r="J1076" t="str">
            <v>1269 </v>
          </cell>
        </row>
        <row r="1077">
          <cell r="D1077" t="str">
            <v>3077</v>
          </cell>
          <cell r="G1077">
            <v>86</v>
          </cell>
          <cell r="H1077" t="str">
            <v>PROPAQUIZAFOPE</v>
          </cell>
          <cell r="I1077" t="str">
            <v>2-Isopropylideneamino-oxyethyl (R)-2-(4-(6-chloroquinoxalin-2-yloxy)phenoxy)propionate; (R)-2-(((1-Methylethylidene)amino)oxy)ethyl 2-(4-((6-chloro-2-quinoxalinyl)oxy)phenoxy)propanoate</v>
          </cell>
          <cell r="J1077" t="str">
            <v>1271 </v>
          </cell>
        </row>
        <row r="1078">
          <cell r="D1078" t="str">
            <v>3077</v>
          </cell>
          <cell r="G1078">
            <v>86</v>
          </cell>
          <cell r="H1078" t="str">
            <v>HEXABROMOCICLODODECANO (MISTURA DE ISÓMEROS)</v>
          </cell>
          <cell r="I1078" t="str">
            <v>Cyclododecane, hexabromo (mixture of isomers); HBCDD</v>
          </cell>
          <cell r="J1078" t="str">
            <v>1413 </v>
          </cell>
        </row>
        <row r="1079">
          <cell r="D1079" t="str">
            <v>3077</v>
          </cell>
          <cell r="G1079">
            <v>86</v>
          </cell>
          <cell r="H1079" t="str">
            <v>SULFATO DE BIS(4-HIDROXI-N-METILANILÍNIO)</v>
          </cell>
          <cell r="I1079" t="str">
            <v>bis(4-Hydroxy-N-methylanilinium) sulfate; Metol; 4-(Methylamino)phenol sulfate</v>
          </cell>
          <cell r="J1079" t="str">
            <v>1528 </v>
          </cell>
        </row>
        <row r="1080">
          <cell r="D1080" t="str">
            <v>3077</v>
          </cell>
          <cell r="G1080">
            <v>86</v>
          </cell>
          <cell r="H1080" t="str">
            <v>2,4-DIAMINOANISOL</v>
          </cell>
          <cell r="I1080" t="str">
            <v>1,3-Benzenediamine, 4-methoxy-; 4-Methoxy-3-phenylenediamine; 4-Methoxy-m-phenylenediamine; C.I. Oxidation Base 12</v>
          </cell>
          <cell r="J1080" t="str">
            <v>1578 </v>
          </cell>
        </row>
        <row r="1081">
          <cell r="D1081" t="str">
            <v>3077</v>
          </cell>
          <cell r="G1081">
            <v>86</v>
          </cell>
          <cell r="H1081" t="str">
            <v>2,6-Di-terc-BUTILFENOL</v>
          </cell>
          <cell r="I1081" t="str">
            <v>Phenol, 2,6-bis(1,1-dimethylethyl)-; Phenol, 2,6-di-tert-butyl-; 2,6-Bis(1,1-dimethylethyl)phenol; 2,6-DTBP</v>
          </cell>
          <cell r="J1081" t="str">
            <v>1611 </v>
          </cell>
        </row>
        <row r="1082">
          <cell r="D1082" t="str">
            <v>3077</v>
          </cell>
          <cell r="G1082">
            <v>86</v>
          </cell>
          <cell r="H1082" t="str">
            <v>ÉTER PENTABROMODIFENÍLICO (Produto técnico)</v>
          </cell>
          <cell r="I1082" t="str">
            <v>Diphenyl ether, pentabromo derivative; 1,1'-Oxybispentabromo benzene</v>
          </cell>
          <cell r="J1082" t="str">
            <v>1612 </v>
          </cell>
        </row>
        <row r="1083">
          <cell r="D1083" t="str">
            <v>3077</v>
          </cell>
          <cell r="G1083">
            <v>86</v>
          </cell>
          <cell r="H1083" t="str">
            <v>N-(1,3-DIMETILBUTIL)-N'-FENIL-p-FENILENODIAMINA</v>
          </cell>
          <cell r="I1083" t="str">
            <v>N-(4-Methyl-2-pentyl)-N'-phenyl-1,4-diaminobenzene; 1,4-Benzenediamine, N-(1,3-dimethylbutyl)-N'-phenyl-; p-Phenylenediamine, N-(1,3-dimethylbutyl)-N'-phenyl-; 6PPD</v>
          </cell>
          <cell r="J1083" t="str">
            <v>1635 </v>
          </cell>
        </row>
        <row r="1084">
          <cell r="D1084" t="str">
            <v>3077</v>
          </cell>
          <cell r="G1084">
            <v>86</v>
          </cell>
          <cell r="H1084" t="str">
            <v>2-CLORO-6-TRICLOROMETILPIRIDINA</v>
          </cell>
          <cell r="I1084" t="str">
            <v>Nitrapyrin; alpha,alpha,alpha,6-Tetrachloro-2-picoline; 2-Chloro-6-(trichloromethyl)pyridine</v>
          </cell>
          <cell r="J1084" t="str">
            <v>1658 </v>
          </cell>
        </row>
        <row r="1085">
          <cell r="D1085" t="str">
            <v>3077</v>
          </cell>
          <cell r="G1085">
            <v>86</v>
          </cell>
          <cell r="H1085" t="str">
            <v>CRISENO</v>
          </cell>
          <cell r="I1085" t="str">
            <v>Benzo[a]phenanthrene; 1,2-Benzophenanthrene; 1,2,5,6-Dibenzonaphthalene</v>
          </cell>
          <cell r="J1085" t="str">
            <v>1672 </v>
          </cell>
        </row>
        <row r="1086">
          <cell r="D1086" t="str">
            <v>3077</v>
          </cell>
          <cell r="G1086">
            <v>86</v>
          </cell>
          <cell r="H1086" t="str">
            <v>ACENAFTENO</v>
          </cell>
          <cell r="I1086" t="str">
            <v>1,2-Dihydroacenaphthylene; 1,8-Ethylenenaphthalene</v>
          </cell>
          <cell r="J1086" t="str">
            <v>1674 </v>
          </cell>
        </row>
        <row r="1087">
          <cell r="D1087" t="str">
            <v>3077</v>
          </cell>
          <cell r="G1087">
            <v>86</v>
          </cell>
          <cell r="H1087" t="str">
            <v>SULFATO DE ZINCO</v>
          </cell>
          <cell r="I1087" t="str">
            <v>Sulfuric acid, zinc salt (1:1); Zinc sulfate (anhydrous); Zinc sulphate</v>
          </cell>
          <cell r="J1087" t="str">
            <v>1698 </v>
          </cell>
        </row>
        <row r="1088">
          <cell r="D1088" t="str">
            <v>3077</v>
          </cell>
          <cell r="G1088">
            <v>86</v>
          </cell>
          <cell r="H1088" t="str">
            <v>2-CLORONAFTALENO</v>
          </cell>
          <cell r="I1088" t="str">
            <v>beta-Chloronaphthalene; bete-Naphthyl chloride</v>
          </cell>
          <cell r="J1088" t="str">
            <v>1708 </v>
          </cell>
        </row>
        <row r="1089">
          <cell r="D1089" t="str">
            <v>3077</v>
          </cell>
          <cell r="G1089">
            <v>86</v>
          </cell>
          <cell r="H1089" t="str">
            <v>1-DODECANOL</v>
          </cell>
          <cell r="I1089" t="str">
            <v>Dodecyl alcohol; 1-Hydroxydodecane; Lauryl alcohol</v>
          </cell>
          <cell r="J1089" t="str">
            <v>1765 </v>
          </cell>
        </row>
        <row r="1090">
          <cell r="D1090" t="str">
            <v>3077</v>
          </cell>
          <cell r="G1090">
            <v>86</v>
          </cell>
          <cell r="H1090" t="str">
            <v>ÓXIDO DE ZINCO (NANOFORMA)</v>
          </cell>
          <cell r="I1090" t="str">
            <v>Zinc monoxide; White seal; Zinc oxide nano; Zinc oxide particles &lt;100nm; Oxizinc</v>
          </cell>
          <cell r="J1090" t="str">
            <v>1780 </v>
          </cell>
        </row>
        <row r="1091">
          <cell r="D1091" t="str">
            <v>3079</v>
          </cell>
          <cell r="G1091">
            <v>1</v>
          </cell>
          <cell r="H1091" t="str">
            <v>METACRILONITRILO</v>
          </cell>
          <cell r="I1091" t="str">
            <v>2-Metil-2-propenonitrilo; Methylacrylonitrile; 2-Cyanopropene; Isopropenylnitrile</v>
          </cell>
          <cell r="J1091" t="str">
            <v>0652 </v>
          </cell>
        </row>
        <row r="1092">
          <cell r="D1092" t="str">
            <v>3082</v>
          </cell>
          <cell r="G1092">
            <v>31</v>
          </cell>
          <cell r="H1092" t="str">
            <v>FTALATO DE DIBUTILO</v>
          </cell>
          <cell r="I1092" t="str">
            <v>1,2-Benzenedicarboxylic acid dibutyl ester; Di-n-butyl phthalate</v>
          </cell>
          <cell r="J1092" t="str">
            <v>0036 </v>
          </cell>
        </row>
        <row r="1093">
          <cell r="D1093" t="str">
            <v>3082</v>
          </cell>
          <cell r="G1093">
            <v>31</v>
          </cell>
          <cell r="H1093" t="str">
            <v>ÉTER 2,3-EPOXIPROPILO O-TOLILICO</v>
          </cell>
          <cell r="I1093" t="str">
            <v>1,2-Epoxy-3-(o-tolyloxy)propane; Glycidyl 2-methylphenyl ether; 2,3-Epoxypropyl-o-tolyl ether; ((2-Methylphenoxy)methyl)oxirane</v>
          </cell>
          <cell r="J1093" t="str">
            <v>0135 </v>
          </cell>
        </row>
        <row r="1094">
          <cell r="D1094" t="str">
            <v>3082</v>
          </cell>
          <cell r="G1094">
            <v>31</v>
          </cell>
          <cell r="H1094" t="str">
            <v>HEXAMETILFOSFORAMIDA</v>
          </cell>
          <cell r="I1094" t="str">
            <v>Hexamethylphosphoramide; Hexamethylphosphamide; HMPA</v>
          </cell>
          <cell r="J1094" t="str">
            <v>0162 </v>
          </cell>
        </row>
        <row r="1095">
          <cell r="D1095" t="str">
            <v>3082</v>
          </cell>
          <cell r="G1095">
            <v>31</v>
          </cell>
          <cell r="H1095" t="str">
            <v>MALATIÃO</v>
          </cell>
          <cell r="I1095" t="str">
            <v>Diethyl(dimethoxythiophosphorylthio)succinate; S-1,2-bis(Ethoxycarbonyl)ethyl O,O-dimethylphosphorodithioate; Butanedioic acid, {(dimethoxyphosphinothioyl)thio}-, diethyl ester; Diethyl 2-dimethoxyphosphinothioylsulfanylbutanedioate</v>
          </cell>
          <cell r="J1095" t="str">
            <v>0172 </v>
          </cell>
        </row>
        <row r="1096">
          <cell r="D1096" t="str">
            <v>3082</v>
          </cell>
          <cell r="G1096">
            <v>31</v>
          </cell>
          <cell r="H1096" t="str">
            <v>ETILENOGLICOL</v>
          </cell>
          <cell r="I1096" t="str">
            <v>1,2-Ethanediol; 1,2-Dihydroxyethane; 2-Hydroxyethanol; Glycol; Glycol alcohol; Ethylene alcohol; Monoethylene glycol</v>
          </cell>
          <cell r="J1096" t="str">
            <v>0270 </v>
          </cell>
        </row>
        <row r="1097">
          <cell r="D1097" t="str">
            <v>3082</v>
          </cell>
          <cell r="G1097">
            <v>31</v>
          </cell>
          <cell r="H1097" t="str">
            <v>FTALATO DE BIS(2-ETIL-HEXILO)</v>
          </cell>
          <cell r="I1097" t="str">
            <v>Dioctylphthalate; DOP; DEHP; Bis-(2-ethylhexyl)phthalate</v>
          </cell>
          <cell r="J1097" t="str">
            <v>0271 </v>
          </cell>
        </row>
        <row r="1098">
          <cell r="D1098" t="str">
            <v>3082</v>
          </cell>
          <cell r="G1098">
            <v>31</v>
          </cell>
          <cell r="H1098" t="str">
            <v>NAFTENATO DE CHUMBO</v>
          </cell>
          <cell r="I1098" t="str">
            <v>Naphthenic acid, lead salt</v>
          </cell>
          <cell r="J1098" t="str">
            <v>0304 </v>
          </cell>
        </row>
        <row r="1099">
          <cell r="D1099" t="str">
            <v>3082</v>
          </cell>
          <cell r="G1099">
            <v>31</v>
          </cell>
          <cell r="H1099" t="str">
            <v>d-FENOTRINA</v>
          </cell>
          <cell r="I1099" t="str">
            <v>3-Phenoxybenzyl (1R)-cis-trans-chrysanthemate; (3-Phenoxyphenyl)methyl 2,2-dimethyl-3-(2-methyl-1-propenyl)cyclopropanecarboxylate; Sumithrin</v>
          </cell>
          <cell r="J1099" t="str">
            <v>0313 </v>
          </cell>
        </row>
        <row r="1100">
          <cell r="D1100" t="str">
            <v>3082</v>
          </cell>
          <cell r="G1100">
            <v>31</v>
          </cell>
          <cell r="H1100" t="str">
            <v>ACRILATO DE n-DECILO</v>
          </cell>
          <cell r="I1100" t="str">
            <v>2-Propenoic acid, decyl ester; Acrylic acid, decyl ester</v>
          </cell>
          <cell r="J1100" t="str">
            <v>0368 </v>
          </cell>
        </row>
        <row r="1101">
          <cell r="D1101" t="str">
            <v>3082</v>
          </cell>
          <cell r="G1101">
            <v>31</v>
          </cell>
          <cell r="H1101" t="str">
            <v>ANTIPIRINA</v>
          </cell>
          <cell r="I1101" t="str">
            <v>2,3-Dimethyl-1-phenyl-3-pyrazolin-5-one; Phenazone; 1,2-Dihydro-1,5-dimethyl-2-phenyl-3H-pyrazol-3-one</v>
          </cell>
          <cell r="J1101" t="str">
            <v>0376 </v>
          </cell>
        </row>
        <row r="1102">
          <cell r="D1102" t="str">
            <v>3082</v>
          </cell>
          <cell r="G1102">
            <v>31</v>
          </cell>
          <cell r="H1102" t="str">
            <v>FTALATO DE DIALILO</v>
          </cell>
          <cell r="I1102" t="str">
            <v>DAP; o-Phthalic acid, diallyl ester; 1,2-Benzenedicarboxylic acid, di-2-propenyl ester</v>
          </cell>
          <cell r="J1102" t="str">
            <v>0430 </v>
          </cell>
        </row>
        <row r="1103">
          <cell r="D1103" t="str">
            <v>3082</v>
          </cell>
          <cell r="G1103">
            <v>31</v>
          </cell>
          <cell r="H1103" t="str">
            <v>FOSFATO DE TRIS(2,3-DIBROMOPROPILO)</v>
          </cell>
          <cell r="I1103" t="str">
            <v>TBPP; 2,3-Dibromo-1-propanol phosphate; TDBPP</v>
          </cell>
          <cell r="J1103" t="str">
            <v>0433 </v>
          </cell>
        </row>
        <row r="1104">
          <cell r="D1104" t="str">
            <v>3082</v>
          </cell>
          <cell r="G1104">
            <v>31</v>
          </cell>
          <cell r="H1104" t="str">
            <v>ÁLCOOL ISODECÍLICO (MISTURA DE ISÓMEROS)</v>
          </cell>
          <cell r="I1104" t="str">
            <v>Isodecanol (mixed isomers)</v>
          </cell>
          <cell r="J1104" t="str">
            <v>0495 </v>
          </cell>
        </row>
        <row r="1105">
          <cell r="D1105" t="str">
            <v>3082</v>
          </cell>
          <cell r="G1105">
            <v>31</v>
          </cell>
          <cell r="H1105" t="str">
            <v>ÁLCOOL ISOOCTÍLICO (MISTURA DE ISÓMEROS)</v>
          </cell>
          <cell r="I1105" t="str">
            <v>Isooctanol (mixed isomers); Methylheptyl alcohol (mixed isomers)</v>
          </cell>
          <cell r="J1105" t="str">
            <v>0497 </v>
          </cell>
        </row>
        <row r="1106">
          <cell r="D1106" t="str">
            <v>3082</v>
          </cell>
          <cell r="G1106">
            <v>31</v>
          </cell>
          <cell r="H1106" t="str">
            <v>CREOSOTE</v>
          </cell>
          <cell r="I1106" t="str">
            <v>óleo de lavagem; Óleo de creosoto; Creosote de alcatrão de hulha</v>
          </cell>
          <cell r="J1106" t="str">
            <v>0572 </v>
          </cell>
        </row>
        <row r="1107">
          <cell r="D1107" t="str">
            <v>3082</v>
          </cell>
          <cell r="G1107">
            <v>31</v>
          </cell>
          <cell r="H1107" t="str">
            <v>3,5,5-TRIMETILHEXANOL</v>
          </cell>
          <cell r="I1107" t="str">
            <v>3,5,5-Trimethylhexylalcohol; Isononyl alcohol</v>
          </cell>
          <cell r="J1107" t="str">
            <v>0608 </v>
          </cell>
        </row>
        <row r="1108">
          <cell r="D1108" t="str">
            <v>3082</v>
          </cell>
          <cell r="G1108">
            <v>31</v>
          </cell>
          <cell r="H1108" t="str">
            <v>HIDROXILAMINA</v>
          </cell>
          <cell r="I1108" t="str">
            <v>Oxammonium</v>
          </cell>
          <cell r="J1108" t="str">
            <v>0661 </v>
          </cell>
        </row>
        <row r="1109">
          <cell r="D1109" t="str">
            <v>3082</v>
          </cell>
          <cell r="G1109">
            <v>31</v>
          </cell>
          <cell r="H1109" t="str">
            <v>FTALATO DE BENZILO E BUTILO</v>
          </cell>
          <cell r="I1109" t="str">
            <v>Ftalato de benzilo e butilo (BBP); Benzyl butyl phthalate; 1,2-Benzenedicarboxylic acid, butyl phenylmethyl ester</v>
          </cell>
          <cell r="J1109" t="str">
            <v>0834 </v>
          </cell>
        </row>
        <row r="1110">
          <cell r="D1110" t="str">
            <v>3082</v>
          </cell>
          <cell r="G1110">
            <v>31</v>
          </cell>
          <cell r="H1110" t="str">
            <v>FOSFITO DE TRIS (NONILFENILO)</v>
          </cell>
          <cell r="I1110" t="str">
            <v>TNPP; Phenol,nonyl-,phosphite (3:1)</v>
          </cell>
          <cell r="J1110" t="str">
            <v>0964 </v>
          </cell>
        </row>
        <row r="1111">
          <cell r="D1111" t="str">
            <v>3082</v>
          </cell>
          <cell r="G1111">
            <v>31</v>
          </cell>
          <cell r="H1111" t="str">
            <v>ACRILATO DE n-HEXILO</v>
          </cell>
          <cell r="I1111" t="str">
            <v>Acrylic acid, hexyl ester; 2-Propenoic acid, hexyl ester; Hexyl 2-propenoate</v>
          </cell>
          <cell r="J1111" t="str">
            <v>1288 </v>
          </cell>
        </row>
        <row r="1112">
          <cell r="D1112" t="str">
            <v>3082</v>
          </cell>
          <cell r="G1112">
            <v>31</v>
          </cell>
          <cell r="H1112" t="str">
            <v>ADIPATO DE DIOCTILO</v>
          </cell>
          <cell r="I1112" t="str">
            <v>Bis(2-ethylhexyl)hexanedioate; Bis(2-ethylhexyl)adipate; Di-(2-ethylhexyl)adipate; Adipic acid, bis(2-ethylhexyl)ester</v>
          </cell>
          <cell r="J1112" t="str">
            <v>1292 </v>
          </cell>
        </row>
        <row r="1113">
          <cell r="D1113" t="str">
            <v>3082</v>
          </cell>
          <cell r="G1113">
            <v>31</v>
          </cell>
          <cell r="H1113" t="str">
            <v>DESTILADOS (PETRÓLEO), LEVES TRATADOS COM HIDROGÉNIO</v>
          </cell>
          <cell r="I1113" t="str">
            <v>Low odor paraffinic solvent; Dearomatized kerosine; Deodorized kerosene</v>
          </cell>
          <cell r="J1113" t="str">
            <v>1379 </v>
          </cell>
        </row>
        <row r="1114">
          <cell r="D1114" t="str">
            <v>3082</v>
          </cell>
          <cell r="G1114">
            <v>31</v>
          </cell>
          <cell r="H1114" t="str">
            <v>1-DECANOL</v>
          </cell>
          <cell r="I1114" t="str">
            <v>Decane-1-ol; n-Decyl alcohol; Capric alcohol; Nonyl carbinol; n-Decanol</v>
          </cell>
          <cell r="J1114" t="str">
            <v>1490 </v>
          </cell>
        </row>
        <row r="1115">
          <cell r="D1115" t="str">
            <v>3082</v>
          </cell>
          <cell r="G1115">
            <v>31</v>
          </cell>
          <cell r="H1115" t="str">
            <v>FOSFATO DE TRIS(2,3-CLOROETILO)</v>
          </cell>
          <cell r="I1115" t="str">
            <v>Tri(beta-chloroethyl) phosphate; Tris(2-chloroethyl) orthophosphate; Ethanol, 2-chloro-, phosphate (3:1); TCEP</v>
          </cell>
          <cell r="J1115" t="str">
            <v>1677 </v>
          </cell>
        </row>
        <row r="1116">
          <cell r="D1116" t="str">
            <v>3082</v>
          </cell>
          <cell r="G1116">
            <v>31</v>
          </cell>
          <cell r="H1116" t="str">
            <v>ADIPATO DE DIBUTILO</v>
          </cell>
          <cell r="I1116" t="str">
            <v>Di-n-butyl adipate; Hexanedioic acid dibutyl ester; Dibutyl hexanedioate</v>
          </cell>
          <cell r="J1116" t="str">
            <v>1705 </v>
          </cell>
        </row>
        <row r="1117">
          <cell r="D1117" t="str">
            <v>3082</v>
          </cell>
          <cell r="G1117">
            <v>31</v>
          </cell>
          <cell r="H1117" t="str">
            <v>1-CLORONAFTALENO</v>
          </cell>
          <cell r="I1117" t="str">
            <v>alpha-Naphthyl chloride; alpha-Chloronaphthalene; Chloronaphthalene</v>
          </cell>
          <cell r="J1117" t="str">
            <v>1707 </v>
          </cell>
        </row>
        <row r="1118">
          <cell r="D1118" t="str">
            <v>3082</v>
          </cell>
          <cell r="G1118">
            <v>31</v>
          </cell>
          <cell r="H1118" t="str">
            <v>DIISOPROPILBENZENO (mistura)</v>
          </cell>
          <cell r="I1118" t="str">
            <v>Benzene, bis(1-methylethyl); Bis(1-methylethyl)benzene</v>
          </cell>
          <cell r="J1118" t="str">
            <v>1714 </v>
          </cell>
        </row>
        <row r="1119">
          <cell r="D1119" t="str">
            <v>3082</v>
          </cell>
          <cell r="G1119">
            <v>31</v>
          </cell>
          <cell r="H1119" t="str">
            <v>2,4-DICLOROTOLUENO</v>
          </cell>
          <cell r="I1119" t="str">
            <v>2,4-Dichloro-1-methylbenzene; Benzene, 2,4-dichloro-1-methyl-; Toluene, 2,4-dichloro</v>
          </cell>
          <cell r="J1119" t="str">
            <v>1727 </v>
          </cell>
        </row>
        <row r="1120">
          <cell r="D1120" t="str">
            <v>3082</v>
          </cell>
          <cell r="G1120">
            <v>31</v>
          </cell>
          <cell r="H1120" t="str">
            <v>2,6- DICLOROTOLUENO</v>
          </cell>
          <cell r="I1120" t="str">
            <v>Benzene, 1,3-dichloro-2-methyl-; Toluene, 2,6-dichloro</v>
          </cell>
          <cell r="J1120" t="str">
            <v>1728 </v>
          </cell>
        </row>
        <row r="1121">
          <cell r="D1121" t="str">
            <v>3082</v>
          </cell>
          <cell r="G1121">
            <v>31</v>
          </cell>
          <cell r="H1121" t="str">
            <v>ACRILATO DE ISOOCTILO</v>
          </cell>
          <cell r="I1121" t="str">
            <v>2-Propenoic acid, isooctyl ester; Acrylic acid, isooctyl ester</v>
          </cell>
          <cell r="J1121" t="str">
            <v>1743 </v>
          </cell>
        </row>
        <row r="1122">
          <cell r="D1122" t="str">
            <v>3082</v>
          </cell>
          <cell r="G1122">
            <v>31</v>
          </cell>
          <cell r="H1122" t="str">
            <v>COMBUSTÍVEL DE BANCAS</v>
          </cell>
          <cell r="I1122" t="str">
            <v>Fuel oil 6; Ver Notas; Bunker oil C; Number 6 fuel oil; No. 6 fuel oil; Bunker C</v>
          </cell>
          <cell r="J1122" t="str">
            <v>1774 </v>
          </cell>
        </row>
        <row r="1123">
          <cell r="D1123" t="str">
            <v>3083</v>
          </cell>
          <cell r="G1123">
            <v>1</v>
          </cell>
          <cell r="H1123" t="str">
            <v>FLUORETO DE PERCLORIL</v>
          </cell>
          <cell r="I1123" t="str">
            <v>Chlorine oxyfluoride; Chlorine fluoride oxide; Trioxychlorofluoride</v>
          </cell>
          <cell r="J1123" t="str">
            <v>1114 </v>
          </cell>
        </row>
        <row r="1124">
          <cell r="D1124" t="str">
            <v>3089</v>
          </cell>
          <cell r="G1124">
            <v>5</v>
          </cell>
          <cell r="H1124" t="str">
            <v>NÍQUEL</v>
          </cell>
          <cell r="I1124" t="str">
            <v>Metallic nickel</v>
          </cell>
          <cell r="J1124" t="str">
            <v>0062 </v>
          </cell>
        </row>
        <row r="1125">
          <cell r="D1125" t="str">
            <v>3089</v>
          </cell>
          <cell r="G1125">
            <v>5</v>
          </cell>
          <cell r="H1125" t="str">
            <v>COBRE</v>
          </cell>
          <cell r="J1125" t="str">
            <v>0240 </v>
          </cell>
        </row>
        <row r="1126">
          <cell r="D1126" t="str">
            <v>3089</v>
          </cell>
          <cell r="G1126">
            <v>5</v>
          </cell>
          <cell r="H1126" t="str">
            <v>MOLIBDÉNIO</v>
          </cell>
          <cell r="J1126" t="str">
            <v>1003 </v>
          </cell>
        </row>
        <row r="1127">
          <cell r="D1127" t="str">
            <v>3089</v>
          </cell>
          <cell r="G1127">
            <v>5</v>
          </cell>
          <cell r="H1127" t="str">
            <v>TUNGSTÉNIO (pó)</v>
          </cell>
          <cell r="I1127" t="str">
            <v>Wolfram</v>
          </cell>
          <cell r="J1127" t="str">
            <v>1404 </v>
          </cell>
        </row>
        <row r="1128">
          <cell r="D1128" t="str">
            <v>3089</v>
          </cell>
          <cell r="G1128">
            <v>5</v>
          </cell>
          <cell r="H1128" t="str">
            <v>TÂNTALO</v>
          </cell>
          <cell r="J1128" t="str">
            <v>1596 </v>
          </cell>
        </row>
        <row r="1129">
          <cell r="D1129" t="str">
            <v>3092</v>
          </cell>
          <cell r="G1129">
            <v>1</v>
          </cell>
          <cell r="H1129" t="str">
            <v>ÉTER MONOMETÍLICO DE PROPILENOGLICOL</v>
          </cell>
          <cell r="I1129" t="str">
            <v>1-Methoxy-2-propanol; 1-Methoxy-propane-2-ol; 1-Methoxy-2-hydroxypropane; Propylene glycol methyl ether</v>
          </cell>
          <cell r="J1129" t="str">
            <v>0551 </v>
          </cell>
        </row>
        <row r="1130">
          <cell r="D1130" t="str">
            <v>3101</v>
          </cell>
          <cell r="G1130">
            <v>1</v>
          </cell>
          <cell r="H1130" t="str">
            <v>PERÓXIDO DE METILETIL CETONA (Produto técnico)</v>
          </cell>
          <cell r="I1130" t="str">
            <v>2-Butanone peroxide; Ethyl methyl ketone peroxide; Methyl ethyl ketone hydroperoxide; MEKP</v>
          </cell>
          <cell r="J1130" t="str">
            <v>1028 </v>
          </cell>
        </row>
        <row r="1131">
          <cell r="D1131" t="str">
            <v>3104</v>
          </cell>
          <cell r="G1131">
            <v>1</v>
          </cell>
          <cell r="H1131" t="str">
            <v>PERÓXIDO DE BENZOÍLO</v>
          </cell>
          <cell r="I1131" t="str">
            <v>Dibenzoyl peroxide; Benzoyl superoxide</v>
          </cell>
          <cell r="J1131" t="str">
            <v>0225 </v>
          </cell>
        </row>
        <row r="1132">
          <cell r="D1132" t="str">
            <v>3105</v>
          </cell>
          <cell r="G1132">
            <v>1</v>
          </cell>
          <cell r="H1132" t="str">
            <v>ÁCIDO PERACÉTICO (estabilizado)</v>
          </cell>
          <cell r="I1132" t="str">
            <v>Acetic peroxide; Peroxyacetic acid; Ethaneperoxoic acid; Acetyl hydroperoxide</v>
          </cell>
          <cell r="J1132" t="str">
            <v>1031 </v>
          </cell>
        </row>
        <row r="1133">
          <cell r="D1133" t="str">
            <v>3106</v>
          </cell>
          <cell r="G1133">
            <v>1</v>
          </cell>
          <cell r="H1133" t="str">
            <v>PERÓXIDO DE DODECANOÍLO</v>
          </cell>
          <cell r="I1133" t="str">
            <v>Lauroyl peroxide; Peroxide, didodecanoyl; bis(1-Oxododecyl)peroxide</v>
          </cell>
          <cell r="J1133" t="str">
            <v>0264 </v>
          </cell>
        </row>
        <row r="1134">
          <cell r="D1134" t="str">
            <v>3107</v>
          </cell>
          <cell r="G1134">
            <v>2</v>
          </cell>
          <cell r="H1134" t="str">
            <v>HIDROPERÓXIDO DE CUMENO</v>
          </cell>
          <cell r="I1134" t="str">
            <v>alpha,alpha-Dimethylbenzyl hydroperoxide; Hydroperoxide, 1-methyl-1-phenylethyl; Cumyl hydroperoxide</v>
          </cell>
          <cell r="J1134" t="str">
            <v>0761 </v>
          </cell>
        </row>
        <row r="1135">
          <cell r="D1135" t="str">
            <v>3107</v>
          </cell>
          <cell r="G1135">
            <v>2</v>
          </cell>
          <cell r="H1135" t="str">
            <v>PERÓXIDO DE di-terc-BUTILO</v>
          </cell>
          <cell r="I1135" t="str">
            <v>Bis(1,1-dimethylethyl)peroxide; tert-Butyl peroxide; DTBP</v>
          </cell>
          <cell r="J1135" t="str">
            <v>1019 </v>
          </cell>
        </row>
        <row r="1136">
          <cell r="D1136" t="str">
            <v>3109</v>
          </cell>
          <cell r="G1136">
            <v>1</v>
          </cell>
          <cell r="H1136" t="str">
            <v>HIDROPERÓXIDO DE terc-BUTILO (solução aquosa a 70%)</v>
          </cell>
          <cell r="I1136" t="str">
            <v>Hidroperóxido de terc-butilo (TBHP); 1,1-Dimethylethylhydroxiperoxide; 2-Hydroperoxy-2-methylpropane</v>
          </cell>
          <cell r="J1136" t="str">
            <v>0842 </v>
          </cell>
        </row>
        <row r="1137">
          <cell r="D1137" t="str">
            <v>3110</v>
          </cell>
          <cell r="G1137">
            <v>1</v>
          </cell>
          <cell r="H1137" t="str">
            <v>PERÓXIDO DE DICUMILO</v>
          </cell>
          <cell r="I1137" t="str">
            <v>Peroxide, bis(1-methyl-1-phenylethyl); Bis(alpha,alpha-dimethylbenzyl)peroxide; Diisopropylbenzene peroxide</v>
          </cell>
          <cell r="J1137" t="str">
            <v>1346 </v>
          </cell>
        </row>
        <row r="1138">
          <cell r="D1138" t="str">
            <v>3124</v>
          </cell>
          <cell r="G1138">
            <v>1</v>
          </cell>
          <cell r="H1138" t="str">
            <v>COBALTO CARBONILA</v>
          </cell>
          <cell r="I1138" t="str">
            <v>Dicobalt octacarbonyl; Cobalt tetracarbonyl; Octacarbonyldicobalt</v>
          </cell>
          <cell r="J1138" t="str">
            <v>0976 </v>
          </cell>
        </row>
        <row r="1139">
          <cell r="D1139" t="str">
            <v>3143</v>
          </cell>
          <cell r="G1139">
            <v>1</v>
          </cell>
          <cell r="H1139" t="str">
            <v>4-DIMETILAMINOAZOBENZENO</v>
          </cell>
          <cell r="I1139" t="str">
            <v>N,N-Dimethyl-4-phenylazobenzenamine; p-Dimethylaminoazobenzene; N,N-Dimethyl-p-(phenylazo)aniline; C.I. 11020; Fast yellow; Solvent yellow 2</v>
          </cell>
          <cell r="J1139" t="str">
            <v>1498 </v>
          </cell>
        </row>
        <row r="1140">
          <cell r="D1140" t="str">
            <v>3145</v>
          </cell>
          <cell r="G1140">
            <v>3</v>
          </cell>
          <cell r="H1140" t="str">
            <v>4-NONILFENOL (ramificado)</v>
          </cell>
          <cell r="I1140" t="str">
            <v>Phenol, 4-nonyl, branched</v>
          </cell>
          <cell r="J1140" t="str">
            <v>0309 </v>
          </cell>
        </row>
        <row r="1141">
          <cell r="D1141" t="str">
            <v>3145</v>
          </cell>
          <cell r="G1141">
            <v>3</v>
          </cell>
          <cell r="H1141" t="str">
            <v>o-sec-BUTILFENOL</v>
          </cell>
          <cell r="I1141" t="str">
            <v>2-sec-Butylphenol; 2-(1-Methylpropyl)phenol</v>
          </cell>
          <cell r="J1141" t="str">
            <v>1472 </v>
          </cell>
        </row>
        <row r="1142">
          <cell r="D1142" t="str">
            <v>3145</v>
          </cell>
          <cell r="G1142">
            <v>3</v>
          </cell>
          <cell r="H1142" t="str">
            <v>2- terc-BUTILFENOL</v>
          </cell>
          <cell r="I1142" t="str">
            <v>o-tert-Butylphenol; 2-(1,1-Dimethylethyl)phenol; 2-tert-Butyl-1-hydroxybenzene</v>
          </cell>
          <cell r="J1142" t="str">
            <v>1549 </v>
          </cell>
        </row>
        <row r="1143">
          <cell r="D1143" t="str">
            <v>3146</v>
          </cell>
          <cell r="G1143">
            <v>2</v>
          </cell>
          <cell r="H1143" t="str">
            <v>ÓXIDO DE DI-n-BUTILTINA</v>
          </cell>
          <cell r="I1143" t="str">
            <v>Dibutyloxostannane; Dibutyloxotin; Dibutyltin oxide</v>
          </cell>
          <cell r="J1143" t="str">
            <v>0256 </v>
          </cell>
        </row>
        <row r="1144">
          <cell r="D1144" t="str">
            <v>3146</v>
          </cell>
          <cell r="G1144">
            <v>2</v>
          </cell>
          <cell r="H1144" t="str">
            <v>DILAURATO DE DIBUTILESTANHO</v>
          </cell>
          <cell r="I1144" t="str">
            <v>Di-n-butyltin dilaurate; Dibutylbis((1-oxododecyl)-oxy) stannane; Dibutylbis(lauroyloxy)tin</v>
          </cell>
          <cell r="J1144" t="str">
            <v>1171 </v>
          </cell>
        </row>
        <row r="1145">
          <cell r="D1145" t="str">
            <v>3155</v>
          </cell>
          <cell r="G1145">
            <v>1</v>
          </cell>
          <cell r="H1145" t="str">
            <v>PENTACLOROFENOL</v>
          </cell>
          <cell r="J1145" t="str">
            <v>0069 </v>
          </cell>
        </row>
        <row r="1146">
          <cell r="D1146" t="str">
            <v>3159</v>
          </cell>
          <cell r="G1146">
            <v>1</v>
          </cell>
          <cell r="H1146" t="str">
            <v>1,1,1,2-TETRAFLUOROETANO</v>
          </cell>
          <cell r="I1146" t="str">
            <v>HFC 134a</v>
          </cell>
          <cell r="J1146" t="str">
            <v>1281 </v>
          </cell>
        </row>
        <row r="1147">
          <cell r="D1147" t="str">
            <v>3161</v>
          </cell>
          <cell r="G1147">
            <v>1</v>
          </cell>
          <cell r="H1147" t="str">
            <v>2,3,3,3-TETRAFLUOROPROPENO</v>
          </cell>
          <cell r="I1147" t="str">
            <v>2,3,3,3-Tetrafluoroprop-1-ene; HFO-1234yf; R1234YF</v>
          </cell>
          <cell r="J1147" t="str">
            <v>1776 </v>
          </cell>
        </row>
        <row r="1148">
          <cell r="D1148" t="str">
            <v>3206</v>
          </cell>
          <cell r="G1148">
            <v>2</v>
          </cell>
          <cell r="H1148" t="str">
            <v>ETANOLATO DE SÓDIO</v>
          </cell>
          <cell r="I1148" t="str">
            <v>Sodium ethylate; Ethanol, sodium salt; Sodium ethoxide</v>
          </cell>
          <cell r="J1148" t="str">
            <v>0674 </v>
          </cell>
        </row>
        <row r="1149">
          <cell r="D1149" t="str">
            <v>3206</v>
          </cell>
          <cell r="G1149">
            <v>2</v>
          </cell>
          <cell r="H1149" t="str">
            <v>METANOLATO DE POTÁSSIO</v>
          </cell>
          <cell r="I1149" t="str">
            <v>Methanol, potassium salt; Potassium methanolate; Methoxy potassium; Potassium methoxide</v>
          </cell>
          <cell r="J1149" t="str">
            <v>1731 </v>
          </cell>
        </row>
        <row r="1150">
          <cell r="D1150" t="str">
            <v>3208</v>
          </cell>
          <cell r="G1150">
            <v>1</v>
          </cell>
          <cell r="H1150" t="str">
            <v>MANGANÉSIO</v>
          </cell>
          <cell r="J1150" t="str">
            <v>0174 </v>
          </cell>
        </row>
        <row r="1151">
          <cell r="D1151" t="str">
            <v>3234</v>
          </cell>
          <cell r="G1151">
            <v>1</v>
          </cell>
          <cell r="H1151" t="str">
            <v>AZOBIS(ISOBUTIRONITRILO)</v>
          </cell>
          <cell r="I1151" t="str">
            <v>2,2'-Azobis(2-methylpropanenitrile); 2,2'-Azodiisobutyronitrile; 2,2'-Dicyano-2,2'-azopropane; 2,2'-Dimethyl-2,2'azodipropionitrile</v>
          </cell>
          <cell r="J1151" t="str">
            <v>1090 </v>
          </cell>
        </row>
        <row r="1152">
          <cell r="D1152" t="str">
            <v>3241</v>
          </cell>
          <cell r="G1152">
            <v>1</v>
          </cell>
          <cell r="H1152" t="str">
            <v>2-BROMO-2-NITRO-1,3-PROPANEDIOL</v>
          </cell>
          <cell r="I1152" t="str">
            <v>ß-Bromo-ß-nitrotrimethyleneglycol; Bronopol; 2-bromo-2-nitropropane-1,3-diol</v>
          </cell>
          <cell r="J1152" t="str">
            <v>0415 </v>
          </cell>
        </row>
        <row r="1153">
          <cell r="D1153" t="str">
            <v>3242</v>
          </cell>
          <cell r="G1153">
            <v>1</v>
          </cell>
          <cell r="H1153" t="str">
            <v>AZODICARBONAMIDA</v>
          </cell>
          <cell r="I1153" t="str">
            <v>Diazenedicarboxamide; 1,1'-Azobisformamide</v>
          </cell>
          <cell r="J1153" t="str">
            <v>0380 </v>
          </cell>
        </row>
        <row r="1154">
          <cell r="D1154" t="str">
            <v>3246</v>
          </cell>
          <cell r="G1154">
            <v>1</v>
          </cell>
          <cell r="H1154" t="str">
            <v>CLORETO DE METANOSSULFONIL</v>
          </cell>
          <cell r="I1154" t="str">
            <v>Mesyl chloride; Methylsulfonyl chloride; Methanesulfonic acid chloride; Chloromethyl sulfone; Methyl sulfochloride</v>
          </cell>
          <cell r="J1154" t="str">
            <v>1163 </v>
          </cell>
        </row>
        <row r="1155">
          <cell r="D1155" t="str">
            <v>3253</v>
          </cell>
          <cell r="G1155">
            <v>1</v>
          </cell>
          <cell r="H1155" t="str">
            <v>METASSILICATO DE SÓDIO (ANIDRO)</v>
          </cell>
          <cell r="I1155" t="str">
            <v>Silicic acid, sodium salt; Disodium metasilicate; Disodium trioxosilicate</v>
          </cell>
          <cell r="J1155" t="str">
            <v>0359 </v>
          </cell>
        </row>
        <row r="1156">
          <cell r="D1156" t="str">
            <v>3259</v>
          </cell>
          <cell r="G1156">
            <v>1</v>
          </cell>
          <cell r="H1156" t="str">
            <v>TRIISOPROPANOLAMINA</v>
          </cell>
          <cell r="I1156" t="str">
            <v>Tri-2-propanolamine; Tris(2-hydroxypropyl)amine; 1,1',1"-Nitrilotripropan-2-ol</v>
          </cell>
          <cell r="J1156" t="str">
            <v>0592 </v>
          </cell>
        </row>
        <row r="1157">
          <cell r="D1157" t="str">
            <v>3260</v>
          </cell>
          <cell r="G1157">
            <v>4</v>
          </cell>
          <cell r="H1157" t="str">
            <v>CLORETO DE ESTANHO (II) DI-HIDRATADO</v>
          </cell>
          <cell r="I1157" t="str">
            <v>Cloreto estanoso di-hidratado</v>
          </cell>
          <cell r="J1157" t="str">
            <v>0738 </v>
          </cell>
        </row>
        <row r="1158">
          <cell r="D1158" t="str">
            <v>3260</v>
          </cell>
          <cell r="G1158">
            <v>4</v>
          </cell>
          <cell r="H1158" t="str">
            <v>TRICLORETO DE RÓDIO, TRIHIDRATO</v>
          </cell>
          <cell r="I1158" t="str">
            <v>Rhodium chloride, trihydrate; Rhodium(III) chloride trihydrate</v>
          </cell>
          <cell r="J1158" t="str">
            <v>0746 </v>
          </cell>
        </row>
        <row r="1159">
          <cell r="D1159" t="str">
            <v>3260</v>
          </cell>
          <cell r="G1159">
            <v>4</v>
          </cell>
          <cell r="H1159" t="str">
            <v>CLORETO DE ESTANHO(II) (ANIDRO)</v>
          </cell>
          <cell r="I1159" t="str">
            <v>Dicloreto de estanho; Protocloreto de estanho; Cloreto estanoso</v>
          </cell>
          <cell r="J1159" t="str">
            <v>0955 </v>
          </cell>
        </row>
        <row r="1160">
          <cell r="D1160" t="str">
            <v>3260</v>
          </cell>
          <cell r="G1160">
            <v>4</v>
          </cell>
          <cell r="H1160" t="str">
            <v>DICLORETO DE FERRO</v>
          </cell>
          <cell r="I1160" t="str">
            <v>Iron(II) chloride; Ferrous chloride</v>
          </cell>
          <cell r="J1160" t="str">
            <v>1715 </v>
          </cell>
        </row>
        <row r="1161">
          <cell r="D1161" t="str">
            <v>3261</v>
          </cell>
          <cell r="G1161">
            <v>8</v>
          </cell>
          <cell r="H1161" t="str">
            <v>2,5-HEXANEDIOL</v>
          </cell>
          <cell r="I1161" t="str">
            <v>2,5-Dihydroxyhexane</v>
          </cell>
          <cell r="J1161" t="str">
            <v>0280 </v>
          </cell>
        </row>
        <row r="1162">
          <cell r="D1162" t="str">
            <v>3261</v>
          </cell>
          <cell r="G1162">
            <v>8</v>
          </cell>
          <cell r="H1162" t="str">
            <v>ÁCIDO PIVÁLICO</v>
          </cell>
          <cell r="I1162" t="str">
            <v>2,2-Dimethylpropanoic acid; alpha,alpha-Dimethylpropionic acid; Trimethylacetic acid; Neopentanoic acid</v>
          </cell>
          <cell r="J1162" t="str">
            <v>0486 </v>
          </cell>
        </row>
        <row r="1163">
          <cell r="D1163" t="str">
            <v>3261</v>
          </cell>
          <cell r="G1163">
            <v>8</v>
          </cell>
          <cell r="H1163" t="str">
            <v>ÁCIDO OXÁLICO</v>
          </cell>
          <cell r="I1163" t="str">
            <v>Ethanedioic acid</v>
          </cell>
          <cell r="J1163" t="str">
            <v>0529 </v>
          </cell>
        </row>
        <row r="1164">
          <cell r="D1164" t="str">
            <v>3261</v>
          </cell>
          <cell r="G1164">
            <v>8</v>
          </cell>
          <cell r="H1164" t="str">
            <v>ACETATO DE FENILA</v>
          </cell>
          <cell r="I1164" t="str">
            <v>Fenilacetato; Acetilfenol; Feniletanoato; Acetic acid, phenyl ester</v>
          </cell>
          <cell r="J1164" t="str">
            <v>0539 </v>
          </cell>
        </row>
        <row r="1165">
          <cell r="D1165" t="str">
            <v>3261</v>
          </cell>
          <cell r="G1165">
            <v>8</v>
          </cell>
          <cell r="H1165" t="str">
            <v>ÁCIDO OXÁLICO DI-HIDRATADO</v>
          </cell>
          <cell r="I1165" t="str">
            <v>Ethanedioic acid dihydrate</v>
          </cell>
          <cell r="J1165" t="str">
            <v>0707 </v>
          </cell>
        </row>
        <row r="1166">
          <cell r="D1166" t="str">
            <v>3261</v>
          </cell>
          <cell r="G1166">
            <v>8</v>
          </cell>
          <cell r="H1166" t="str">
            <v>ÁCIDO MALEICO</v>
          </cell>
          <cell r="I1166" t="str">
            <v>(Z)-Butenedioic acid; cis-1,2-Ethylenedicarboxylic acid</v>
          </cell>
          <cell r="J1166" t="str">
            <v>1186 </v>
          </cell>
        </row>
        <row r="1167">
          <cell r="D1167" t="str">
            <v>3261</v>
          </cell>
          <cell r="G1167">
            <v>8</v>
          </cell>
          <cell r="H1167" t="str">
            <v>ÁCIDO HIDROXIACÉTICO</v>
          </cell>
          <cell r="I1167" t="str">
            <v>Glycolic acid; Alpha-hydroxyacetic acid; Hydroxyethanoic acid</v>
          </cell>
          <cell r="J1167" t="str">
            <v>1537 </v>
          </cell>
        </row>
        <row r="1168">
          <cell r="D1168" t="str">
            <v>3261</v>
          </cell>
          <cell r="G1168">
            <v>8</v>
          </cell>
          <cell r="H1168" t="str">
            <v>ÁCIDO PERFLUOROOCTANÓICO</v>
          </cell>
          <cell r="I1168" t="str">
            <v>Pentadecafluorooctanoic acid; Pentadecafluoro-n-octanoic acid; Perfluorocaprylic acid; PFOA</v>
          </cell>
          <cell r="J1168" t="str">
            <v>1613 </v>
          </cell>
        </row>
        <row r="1169">
          <cell r="D1169" t="str">
            <v>3262</v>
          </cell>
          <cell r="G1169">
            <v>1</v>
          </cell>
          <cell r="H1169" t="str">
            <v>FOSFATO TRISSÓDICO (ANIDRO)</v>
          </cell>
          <cell r="I1169" t="str">
            <v>Tert-sodium phosphate; Sodium phosphate, tribasic; Trisodium orthophosphate</v>
          </cell>
          <cell r="J1169" t="str">
            <v>1178 </v>
          </cell>
        </row>
        <row r="1170">
          <cell r="D1170" t="str">
            <v>3265</v>
          </cell>
          <cell r="G1170">
            <v>5</v>
          </cell>
          <cell r="H1170" t="str">
            <v>DODECILBENZENO</v>
          </cell>
          <cell r="I1170" t="str">
            <v>1-Phenyldodecane; Laurylbenzene</v>
          </cell>
          <cell r="J1170" t="str">
            <v>0265 </v>
          </cell>
        </row>
        <row r="1171">
          <cell r="D1171" t="str">
            <v>3265</v>
          </cell>
          <cell r="G1171">
            <v>5</v>
          </cell>
          <cell r="H1171" t="str">
            <v>ÁCIDO VALÉRICO</v>
          </cell>
          <cell r="I1171" t="str">
            <v>Pentanoic acid; Propylacetic acid; n-Pentanoic acid</v>
          </cell>
          <cell r="J1171" t="str">
            <v>0346 </v>
          </cell>
        </row>
        <row r="1172">
          <cell r="D1172" t="str">
            <v>3265</v>
          </cell>
          <cell r="G1172">
            <v>5</v>
          </cell>
          <cell r="H1172" t="str">
            <v>o-CLOROBENZALDEÍDO</v>
          </cell>
          <cell r="I1172" t="str">
            <v>2-Clorobenzaldeído</v>
          </cell>
          <cell r="J1172" t="str">
            <v>0641 </v>
          </cell>
        </row>
        <row r="1173">
          <cell r="D1173" t="str">
            <v>3265</v>
          </cell>
          <cell r="G1173">
            <v>5</v>
          </cell>
          <cell r="H1173" t="str">
            <v>GLICOL DE HEXILENO</v>
          </cell>
          <cell r="I1173" t="str">
            <v>2-Metil-2,4-pentanodiol; 2,4-Dihydroxy-2-methylpentane</v>
          </cell>
          <cell r="J1173" t="str">
            <v>0660 </v>
          </cell>
        </row>
        <row r="1174">
          <cell r="D1174" t="str">
            <v>3265</v>
          </cell>
          <cell r="G1174">
            <v>5</v>
          </cell>
          <cell r="H1174" t="str">
            <v>ÁCIDO n-HEPTANÓICO</v>
          </cell>
          <cell r="I1174" t="str">
            <v>Enanthic acid; n-Heptylic acid; n-Heptoic acid</v>
          </cell>
          <cell r="J1174" t="str">
            <v>1179 </v>
          </cell>
        </row>
        <row r="1175">
          <cell r="D1175" t="str">
            <v>3271</v>
          </cell>
          <cell r="G1175">
            <v>1</v>
          </cell>
          <cell r="H1175" t="str">
            <v>2-METOXI-2-METILBUTANO</v>
          </cell>
          <cell r="I1175" t="str">
            <v>tert-Amyl methyl ether; TAME; tert-Pentyl methyl ether; 1,1-Dimethyl propylmethyl ether; Methyl-tert-pentyl ether</v>
          </cell>
          <cell r="J1175" t="str">
            <v>1496 </v>
          </cell>
        </row>
        <row r="1176">
          <cell r="D1176" t="str">
            <v>3272</v>
          </cell>
          <cell r="G1176">
            <v>3</v>
          </cell>
          <cell r="H1176" t="str">
            <v>BENZOATO DE BENZILO</v>
          </cell>
          <cell r="I1176" t="str">
            <v>Benzoic acid, phenylmethyl ester; Benzyl benzenecarboxylate</v>
          </cell>
          <cell r="J1176" t="str">
            <v>0390 </v>
          </cell>
        </row>
        <row r="1177">
          <cell r="D1177" t="str">
            <v>3272</v>
          </cell>
          <cell r="G1177">
            <v>3</v>
          </cell>
          <cell r="H1177" t="str">
            <v>BROMODICLOROMETANO</v>
          </cell>
          <cell r="I1177" t="str">
            <v>Dichlorobromomethane; Methane, bromodichloro</v>
          </cell>
          <cell r="J1177" t="str">
            <v>0393 </v>
          </cell>
        </row>
        <row r="1178">
          <cell r="D1178" t="str">
            <v>3272</v>
          </cell>
          <cell r="G1178">
            <v>3</v>
          </cell>
          <cell r="H1178" t="str">
            <v>ACETATO DE 2-ETOXI-1-METILETIL</v>
          </cell>
          <cell r="I1178" t="str">
            <v>1-Ethoxy-2-propanol acetate; 2-Ethoxy-1-methylethyl acetate; 1-Ethoxy-2-acetoxypropanol; 1-Ethoxy-2-propyl acetate; 2PG1EEA</v>
          </cell>
          <cell r="J1178" t="str">
            <v>1574 </v>
          </cell>
        </row>
        <row r="1179">
          <cell r="D1179" t="str">
            <v>3276</v>
          </cell>
          <cell r="G1179">
            <v>5</v>
          </cell>
          <cell r="H1179" t="str">
            <v>FTALODINITRILO</v>
          </cell>
          <cell r="I1179" t="str">
            <v>Phthalic acid dinitrile; 1,2-Benzenedicarbonitrile; 1,2-Dicyanobenzene; o-Benzenedinitrile</v>
          </cell>
          <cell r="J1179" t="str">
            <v>0670 </v>
          </cell>
        </row>
        <row r="1180">
          <cell r="D1180" t="str">
            <v>3276</v>
          </cell>
          <cell r="G1180">
            <v>5</v>
          </cell>
          <cell r="H1180" t="str">
            <v>o-CLOROBENZELIDENOMALONONITRILO</v>
          </cell>
          <cell r="I1180" t="str">
            <v>[2-(Chlorophenyl)methylene]malononitrile; 2-Chlorobenzylidene malononitrile; (o-Chlorobenzal)malononitrile; beta,beta-Dicyano-o-chlorostyrene; [(2-Chlorophenyl)methylene]propanedinitrile; CS (riot control agent)</v>
          </cell>
          <cell r="J1180" t="str">
            <v>1065 </v>
          </cell>
        </row>
        <row r="1181">
          <cell r="D1181" t="str">
            <v>3276</v>
          </cell>
          <cell r="G1181">
            <v>5</v>
          </cell>
          <cell r="H1181" t="str">
            <v>GLICOLONITRILO</v>
          </cell>
          <cell r="I1181" t="str">
            <v>Formaldehyde cyanohydrin; Hydroxyacetonitrile; Cyanomethanol; Glyconitrile; Glycolic acid nitrile solution</v>
          </cell>
          <cell r="J1181" t="str">
            <v>1427 </v>
          </cell>
        </row>
        <row r="1182">
          <cell r="D1182" t="str">
            <v>3276</v>
          </cell>
          <cell r="G1182">
            <v>5</v>
          </cell>
          <cell r="H1182" t="str">
            <v>SUCCINONITRILO</v>
          </cell>
          <cell r="I1182" t="str">
            <v>Butanedinitrile; Succinic acid dinitrile; Ethylene cyanide; Ethylene dicyanide; Dicyanoethane</v>
          </cell>
          <cell r="J1182" t="str">
            <v>1497 </v>
          </cell>
        </row>
        <row r="1183">
          <cell r="D1183" t="str">
            <v>3276</v>
          </cell>
          <cell r="G1183">
            <v>5</v>
          </cell>
          <cell r="H1183" t="str">
            <v>iso-PHTHALONITRILE</v>
          </cell>
          <cell r="I1183" t="str">
            <v>1,3-Benzenedicarbonitrile; Isophthalodinitrile; m-Dicyanobenzene</v>
          </cell>
          <cell r="J1183" t="str">
            <v>1583 </v>
          </cell>
        </row>
        <row r="1184">
          <cell r="D1184" t="str">
            <v>3278</v>
          </cell>
          <cell r="G1184">
            <v>1</v>
          </cell>
          <cell r="H1184" t="str">
            <v>FOSFATO DE TRIETILO</v>
          </cell>
          <cell r="I1184" t="str">
            <v>Ethyl phosphate; Phosphoric acid, triethyl ester; Triethoxyphosphine oxide; TEP</v>
          </cell>
          <cell r="J1184" t="str">
            <v>1730 </v>
          </cell>
        </row>
        <row r="1185">
          <cell r="D1185" t="str">
            <v>3283</v>
          </cell>
          <cell r="G1185">
            <v>4</v>
          </cell>
          <cell r="H1185" t="str">
            <v>SELÉNIO</v>
          </cell>
          <cell r="J1185" t="str">
            <v>0072 </v>
          </cell>
        </row>
        <row r="1186">
          <cell r="D1186" t="str">
            <v>3283</v>
          </cell>
          <cell r="G1186">
            <v>4</v>
          </cell>
          <cell r="H1186" t="str">
            <v>ÁCIDO SELENIOSO</v>
          </cell>
          <cell r="I1186" t="str">
            <v>Monohydrated selenium dioxide; Selenous acid</v>
          </cell>
          <cell r="J1186" t="str">
            <v>0945 </v>
          </cell>
        </row>
        <row r="1187">
          <cell r="D1187" t="str">
            <v>3283</v>
          </cell>
          <cell r="G1187">
            <v>4</v>
          </cell>
          <cell r="H1187" t="str">
            <v>DIÓXIDO DE SELÉNIO</v>
          </cell>
          <cell r="I1187" t="str">
            <v>Selenious anhydride; Selenium oxide</v>
          </cell>
          <cell r="J1187" t="str">
            <v>0946 </v>
          </cell>
        </row>
        <row r="1188">
          <cell r="D1188" t="str">
            <v>3283</v>
          </cell>
          <cell r="G1188">
            <v>4</v>
          </cell>
          <cell r="H1188" t="str">
            <v>TRIÓXIDO DE SELÉNIO</v>
          </cell>
          <cell r="I1188" t="str">
            <v>Selenic anhydride</v>
          </cell>
          <cell r="J1188" t="str">
            <v>0949 </v>
          </cell>
        </row>
        <row r="1189">
          <cell r="D1189" t="str">
            <v>3285</v>
          </cell>
          <cell r="G1189">
            <v>2</v>
          </cell>
          <cell r="H1189" t="str">
            <v>TRIÓXIDO DE VANÁDIO</v>
          </cell>
          <cell r="I1189" t="str">
            <v>Divanadium trioxide; Vanadium sesquioxide; Vanadic oxide; Vanadium(III) oxide</v>
          </cell>
          <cell r="J1189" t="str">
            <v>0455 </v>
          </cell>
        </row>
        <row r="1190">
          <cell r="D1190" t="str">
            <v>3285</v>
          </cell>
          <cell r="G1190">
            <v>2</v>
          </cell>
          <cell r="H1190" t="str">
            <v>ÓXIDO DE VANÁDIO E AMÓNIO</v>
          </cell>
          <cell r="I1190" t="str">
            <v>Vanadic acid, ammonium salt</v>
          </cell>
          <cell r="J1190" t="str">
            <v>1522 </v>
          </cell>
        </row>
        <row r="1191">
          <cell r="D1191" t="str">
            <v>3286</v>
          </cell>
          <cell r="G1191">
            <v>1</v>
          </cell>
          <cell r="H1191" t="str">
            <v>DICIANODIAMIDA</v>
          </cell>
          <cell r="I1191" t="str">
            <v>Dicyanodiamide; Cyanoguanidine; Dicyanediamide</v>
          </cell>
          <cell r="J1191" t="str">
            <v>0650 </v>
          </cell>
        </row>
        <row r="1192">
          <cell r="D1192" t="str">
            <v>3288</v>
          </cell>
          <cell r="G1192">
            <v>10</v>
          </cell>
          <cell r="H1192" t="str">
            <v>ÓXIDO DE CHUMBO (II)</v>
          </cell>
          <cell r="J1192" t="str">
            <v>0288 </v>
          </cell>
        </row>
        <row r="1193">
          <cell r="D1193" t="str">
            <v>3288</v>
          </cell>
          <cell r="G1193">
            <v>10</v>
          </cell>
          <cell r="H1193" t="str">
            <v>CROMATO DE ZINCO</v>
          </cell>
          <cell r="I1193" t="str">
            <v>Chromium zinc oxide; Zinc tetraoxychromate; Chromic acid, zinc salt (1:1)</v>
          </cell>
          <cell r="J1193" t="str">
            <v>0811 </v>
          </cell>
        </row>
        <row r="1194">
          <cell r="D1194" t="str">
            <v>3288</v>
          </cell>
          <cell r="G1194">
            <v>10</v>
          </cell>
          <cell r="H1194" t="str">
            <v>FLUORETO DE ESTANHO (II)</v>
          </cell>
          <cell r="I1194" t="str">
            <v>Stannous fluoride; Tin bifluoride; Tin difluoride</v>
          </cell>
          <cell r="J1194" t="str">
            <v>0860 </v>
          </cell>
        </row>
        <row r="1195">
          <cell r="D1195" t="str">
            <v>3288</v>
          </cell>
          <cell r="G1195">
            <v>10</v>
          </cell>
          <cell r="H1195" t="str">
            <v>CROMATO DE ESTRÔNCIO</v>
          </cell>
          <cell r="I1195" t="str">
            <v>C.I. Pigment yellow 32; Chromic acid strontium salt</v>
          </cell>
          <cell r="J1195" t="str">
            <v>0957 </v>
          </cell>
        </row>
        <row r="1196">
          <cell r="D1196" t="str">
            <v>3288</v>
          </cell>
          <cell r="G1196">
            <v>10</v>
          </cell>
          <cell r="H1196" t="str">
            <v>DICROMATO DE SÓDIO (ANIDRO)</v>
          </cell>
          <cell r="I1196" t="str">
            <v>Disodium dichromate (VI); Dichromic acid, disodium salt; Disodium dichromium heptaoxide</v>
          </cell>
          <cell r="J1196" t="str">
            <v>1369 </v>
          </cell>
        </row>
        <row r="1197">
          <cell r="D1197" t="str">
            <v>3288</v>
          </cell>
          <cell r="G1197">
            <v>10</v>
          </cell>
          <cell r="H1197" t="str">
            <v>CROMATO DE SÓDIO</v>
          </cell>
          <cell r="I1197" t="str">
            <v>Disodium chromate (VI); Chromic acid, disodium salt; Disodium chromium tetraoxide</v>
          </cell>
          <cell r="J1197" t="str">
            <v>1370 </v>
          </cell>
        </row>
        <row r="1198">
          <cell r="D1198" t="str">
            <v>3288</v>
          </cell>
          <cell r="G1198">
            <v>10</v>
          </cell>
          <cell r="H1198" t="str">
            <v>DICROMATO DE POTÁSSIO</v>
          </cell>
          <cell r="I1198" t="str">
            <v>Dipotassium dichromate (VI); Dichromic acid, dipotassium salt; Potassium bichromate</v>
          </cell>
          <cell r="J1198" t="str">
            <v>1371 </v>
          </cell>
        </row>
        <row r="1199">
          <cell r="D1199" t="str">
            <v>3288</v>
          </cell>
          <cell r="G1199">
            <v>10</v>
          </cell>
          <cell r="H1199" t="str">
            <v>ÓXIDO DE COBALTO(II)</v>
          </cell>
          <cell r="I1199" t="str">
            <v>Cobaltous oxide; CI Pigment black 13</v>
          </cell>
          <cell r="J1199" t="str">
            <v>1551 </v>
          </cell>
        </row>
        <row r="1200">
          <cell r="D1200" t="str">
            <v>3288</v>
          </cell>
          <cell r="G1200">
            <v>10</v>
          </cell>
          <cell r="H1200" t="str">
            <v>CROMATO DE POTÁSSIO</v>
          </cell>
          <cell r="I1200" t="str">
            <v>Bipotassium chromate; Dipotassium chromate</v>
          </cell>
          <cell r="J1200" t="str">
            <v>1770 </v>
          </cell>
        </row>
        <row r="1201">
          <cell r="D1201" t="str">
            <v>3288</v>
          </cell>
          <cell r="G1201">
            <v>10</v>
          </cell>
          <cell r="H1201" t="str">
            <v>CROMATO DE CÁLCIO</v>
          </cell>
          <cell r="I1201" t="str">
            <v>Calcium monochromate; Chromic acid, calcium salt (1:1)</v>
          </cell>
          <cell r="J1201" t="str">
            <v>1771 </v>
          </cell>
        </row>
        <row r="1202">
          <cell r="D1202" t="str">
            <v>3289</v>
          </cell>
          <cell r="G1202">
            <v>1</v>
          </cell>
          <cell r="H1202" t="str">
            <v>3-METILCICLOHEXANOL</v>
          </cell>
          <cell r="I1202" t="str">
            <v>m-Methylcyclohexanol; 3-Hexahydromethylphenol; m-Hexahydromethylphenol</v>
          </cell>
          <cell r="J1202" t="str">
            <v>0295 </v>
          </cell>
        </row>
        <row r="1203">
          <cell r="D1203" t="str">
            <v>3295</v>
          </cell>
          <cell r="G1203">
            <v>4</v>
          </cell>
          <cell r="H1203" t="str">
            <v>ÁCIDO ISOFTÁLICO</v>
          </cell>
          <cell r="I1203" t="str">
            <v>1,3-Benzenedicarboxylic acid; m-Phthalic acid</v>
          </cell>
          <cell r="J1203" t="str">
            <v>0500 </v>
          </cell>
        </row>
        <row r="1204">
          <cell r="D1204" t="str">
            <v>3295</v>
          </cell>
          <cell r="G1204">
            <v>4</v>
          </cell>
          <cell r="H1204" t="str">
            <v>ÉTER MONOFENÍLICO DE ETILENOGLICOL</v>
          </cell>
          <cell r="I1204" t="str">
            <v>2-Fenoxietanol; Phenyl cellosolve</v>
          </cell>
          <cell r="J1204" t="str">
            <v>0538 </v>
          </cell>
        </row>
        <row r="1205">
          <cell r="D1205" t="str">
            <v>3295</v>
          </cell>
          <cell r="G1205">
            <v>4</v>
          </cell>
          <cell r="H1205" t="str">
            <v>NAFTA (PETRÓLEO), FRACÇÃO PESADA DO TRATAMENTO COM HIDROGÉNIO</v>
          </cell>
          <cell r="I1205" t="str">
            <v>Low boiling point hydrogen treated naphtha; Catalytic Reformer Feed</v>
          </cell>
          <cell r="J1205" t="str">
            <v>1380 </v>
          </cell>
        </row>
        <row r="1206">
          <cell r="D1206" t="str">
            <v>3295</v>
          </cell>
          <cell r="G1206">
            <v>4</v>
          </cell>
          <cell r="H1206" t="str">
            <v>1,3-PENTADIENO</v>
          </cell>
          <cell r="I1206" t="str">
            <v>Penta-1,3-diene; 1-Methylbutadiene; Piperylene</v>
          </cell>
          <cell r="J1206" t="str">
            <v>1722 </v>
          </cell>
        </row>
        <row r="1207">
          <cell r="D1207" t="str">
            <v>3334</v>
          </cell>
          <cell r="G1207">
            <v>4</v>
          </cell>
          <cell r="H1207" t="str">
            <v>1-HEXADECANETHIOL</v>
          </cell>
          <cell r="I1207" t="str">
            <v>Hexadecyl mercaptan; 1-Mercaptohexadecane; Cetyl mercaptan; Hexadecane-1-thiol</v>
          </cell>
          <cell r="J1207" t="str">
            <v>0025 </v>
          </cell>
        </row>
        <row r="1208">
          <cell r="D1208" t="str">
            <v>3334</v>
          </cell>
          <cell r="G1208">
            <v>4</v>
          </cell>
          <cell r="H1208" t="str">
            <v>1-DECANETIOL</v>
          </cell>
          <cell r="I1208" t="str">
            <v>Decyl mercaptan</v>
          </cell>
          <cell r="J1208" t="str">
            <v>0035 </v>
          </cell>
        </row>
        <row r="1209">
          <cell r="D1209" t="str">
            <v>3334</v>
          </cell>
          <cell r="G1209">
            <v>4</v>
          </cell>
          <cell r="H1209" t="str">
            <v>ACRILATO DE 2-ETILEXILO</v>
          </cell>
          <cell r="I1209" t="str">
            <v>Acrylic acid, 2-ethylhexyl ester; Octyl acrylate; 2-Propenoic acid, 2-ethylhexyl ester; 2-Ethylhexyl 2-propenoate</v>
          </cell>
          <cell r="J1209" t="str">
            <v>0478 </v>
          </cell>
        </row>
        <row r="1210">
          <cell r="D1210" t="str">
            <v>3334</v>
          </cell>
          <cell r="G1210">
            <v>4</v>
          </cell>
          <cell r="H1210" t="str">
            <v>1-NONANOTIOL</v>
          </cell>
          <cell r="I1210" t="str">
            <v>n-Nonylmercaptan; n-Nonylthiol; 1-Mercaptononane</v>
          </cell>
          <cell r="J1210" t="str">
            <v>1620 </v>
          </cell>
        </row>
        <row r="1211">
          <cell r="D1211" t="str">
            <v>3335</v>
          </cell>
          <cell r="G1211">
            <v>1</v>
          </cell>
          <cell r="H1211" t="str">
            <v>METILENO BISFENIL ISOCIANATO</v>
          </cell>
          <cell r="I1211" t="str">
            <v>Diphenylmethane-4.4'-diisocyanate; bis(1,4-Isocyanatophenyl)methane; MDI; 4,4'-Methylenediphenyldiisocyanate</v>
          </cell>
          <cell r="J1211" t="str">
            <v>0298 </v>
          </cell>
        </row>
        <row r="1212">
          <cell r="D1212" t="str">
            <v>3336</v>
          </cell>
          <cell r="G1212">
            <v>2</v>
          </cell>
          <cell r="H1212" t="str">
            <v>n-HEXANOTIOL</v>
          </cell>
          <cell r="I1212" t="str">
            <v>1-Mercaptohexane; 1-Hexylthiol; Hexyl mercaptan</v>
          </cell>
          <cell r="J1212" t="str">
            <v>1523 </v>
          </cell>
        </row>
        <row r="1213">
          <cell r="D1213" t="str">
            <v>3336</v>
          </cell>
          <cell r="G1213">
            <v>2</v>
          </cell>
          <cell r="H1213" t="str">
            <v>n-HEPTANOTIOL</v>
          </cell>
          <cell r="I1213" t="str">
            <v>n-Heptylthiol; n-Thioheptyl alcohol; 1-Mercaptoheptane; Heptyl mercaptan</v>
          </cell>
          <cell r="J1213" t="str">
            <v>1619 </v>
          </cell>
        </row>
        <row r="1214">
          <cell r="D1214" t="str">
            <v>3345</v>
          </cell>
          <cell r="G1214">
            <v>1</v>
          </cell>
          <cell r="H1214" t="str">
            <v>ÁCIDO 2,4,5-TRICLOROFENOXIACÉTICO</v>
          </cell>
          <cell r="I1214" t="str">
            <v>ácido (2,4,5-tricloro-fenoxi)-acético; (2,4,5-triclorofenoxi) ácido acético</v>
          </cell>
          <cell r="J1214" t="str">
            <v>0075 </v>
          </cell>
        </row>
        <row r="1215">
          <cell r="D1215" t="str">
            <v>3349</v>
          </cell>
          <cell r="G1215">
            <v>5</v>
          </cell>
          <cell r="H1215" t="str">
            <v>CISMETRINA</v>
          </cell>
          <cell r="I1215" t="str">
            <v>(5-Benzyl-3-furyl)methyl (1R)-cis-chrysanthemate; (5-(Phenylmethyl)-3-furanyl)methyl 2,2-dimethyl-3-(2-methyl-1-propenyl)cyclopropanecarboxylate</v>
          </cell>
          <cell r="J1215" t="str">
            <v>0239 </v>
          </cell>
        </row>
        <row r="1216">
          <cell r="D1216" t="str">
            <v>3349</v>
          </cell>
          <cell r="G1216">
            <v>5</v>
          </cell>
          <cell r="H1216" t="str">
            <v>DELTAMETRINA</v>
          </cell>
          <cell r="I1216" t="str">
            <v>(S)-alpha-Cyano-3-phenoxybenzyl (1R)-cis-3-(2,2-dibromovinyl)-2,2-dimethylcyclopropanecarboxylate</v>
          </cell>
          <cell r="J1216" t="str">
            <v>0247 </v>
          </cell>
        </row>
        <row r="1217">
          <cell r="D1217" t="str">
            <v>3349</v>
          </cell>
          <cell r="G1217">
            <v>5</v>
          </cell>
          <cell r="H1217" t="str">
            <v>RESMETRINA</v>
          </cell>
          <cell r="I1217" t="str">
            <v>(5-Benzyl-3-furyl)methyl (1RS)-cis-trans-chrysanthemate; (5-(Phenylmethyl)-3-furanyl)methyl 2,2-dimethyl-3-(2-methyl-1-propenyl)cyclopropanecarboxylate</v>
          </cell>
          <cell r="J1217" t="str">
            <v>0324 </v>
          </cell>
        </row>
        <row r="1218">
          <cell r="D1218" t="str">
            <v>3349</v>
          </cell>
          <cell r="G1218">
            <v>5</v>
          </cell>
          <cell r="H1218" t="str">
            <v>ESFENVALERATO</v>
          </cell>
          <cell r="I1218" t="str">
            <v>(S)-alpha-Cyano-3-phenoxybenzyl-(S)-2-(4-chlorophenyl)-3-methylbutyrate; (S)-(R*,R*)-Cyano (3-phenoxyphenyl) methyl-4-chloro-alpha-(1-methylethyl) benzene acetate; (S-(R*,R*))-Benzeneacetic acid, 4-chloro-alpha-(1-methylethyl)-, cyano (3-phenoxyphenyl)methyl ester; (S)-alpha-Cyano-3-phenoxybenzyl-(S)-2-(4-chlorophenyl)isovalerate; S-Fenvalerate</v>
          </cell>
          <cell r="J1218" t="str">
            <v>1516 </v>
          </cell>
        </row>
        <row r="1219">
          <cell r="D1219" t="str">
            <v>3349</v>
          </cell>
          <cell r="G1219">
            <v>5</v>
          </cell>
          <cell r="H1219" t="str">
            <v>CIFLUTRINA</v>
          </cell>
          <cell r="I1219" t="str">
            <v>Cyclopropanecarboxylic acid, 2-(2,2-dichlorovinyl)-3,3-dimethyl-, ester with (4-fluoro-3-phenoxyphenyl)hydroxyacetonitrile; Cyclopropanecarboxylic acid, 3-(2,2-dichloroethenyl)-2,2-dimethyl-, cyano(4-fluoro-3-phenoxyphenyl)methyl-ester; Alpha-cyano-4-fluoro-3-phenoxybenzyl 3-(2,2-dichlorovinyl)-2,2-dimethylcyclopropanecarboxylate</v>
          </cell>
          <cell r="J1219" t="str">
            <v>1764 </v>
          </cell>
        </row>
        <row r="1220">
          <cell r="D1220" t="str">
            <v>3352</v>
          </cell>
          <cell r="G1220">
            <v>8</v>
          </cell>
          <cell r="H1220" t="str">
            <v>ALETRINA</v>
          </cell>
          <cell r="I1220" t="str">
            <v>(RS)-3-Allyl-2-methyl-4-oxocyclopent-2-enyl (1RS)-cis-trans-chrysanthemate; 2-Methyl-4-oxo-3-(2-propenyl)-2-cyclopenten-1-yl 2,2-dimethyl-3-(2-methyl-1-propenyl)cyclopropanecarboxylate</v>
          </cell>
          <cell r="J1220" t="str">
            <v>0212 </v>
          </cell>
        </row>
        <row r="1221">
          <cell r="D1221" t="str">
            <v>3352</v>
          </cell>
          <cell r="G1221">
            <v>8</v>
          </cell>
          <cell r="H1221" t="str">
            <v>d-ALETRINA</v>
          </cell>
          <cell r="I1221" t="str">
            <v>(RS)-3-Allyl-2-methyl-4-oxocyclopent-2-enyl (1R)-cis-trans-chrysanthemate; 2-Methyl-4-oxo-3-(2-propenyl)-2-cyclopenten-1-yl 2,2-dimethyl-3-(2-methyl-1-propenyl)cyclopropanecarboxylate</v>
          </cell>
          <cell r="J1221" t="str">
            <v>0213 </v>
          </cell>
        </row>
        <row r="1222">
          <cell r="D1222" t="str">
            <v>3352</v>
          </cell>
          <cell r="G1222">
            <v>8</v>
          </cell>
          <cell r="H1222" t="str">
            <v>BIOALETRINA</v>
          </cell>
          <cell r="I1222" t="str">
            <v>(RS)-3-Allyl-2-methyl-4-oxocyclopent-2-enyl (1R)-trans-chrysanthemate; 2-Methyl-4-oxo-3-(2-propenyl)-2-cyclopenten-1-yl 2,2-dimethyl-3-(2-methyl-1-propenyl)cyclopropanecarboxylate</v>
          </cell>
          <cell r="J1222" t="str">
            <v>0227 </v>
          </cell>
        </row>
        <row r="1223">
          <cell r="D1223" t="str">
            <v>3352</v>
          </cell>
          <cell r="G1223">
            <v>8</v>
          </cell>
          <cell r="H1223" t="str">
            <v>S-BIOALETRINA</v>
          </cell>
          <cell r="I1223" t="str">
            <v>(S)-3-Allyl-2-methyl-4-oxocyclopent-2-enyl (1R)-trans-chrysanthemate; 2-Methyl-4-oxo-3-(2-propenyl)-2-cyclopenten-1-yl 2,2-dimethyl-3-(2-methyl-1-propenyl)cyclopropanecarboxylate</v>
          </cell>
          <cell r="J1223" t="str">
            <v>0228 </v>
          </cell>
        </row>
        <row r="1224">
          <cell r="D1224" t="str">
            <v>3352</v>
          </cell>
          <cell r="G1224">
            <v>8</v>
          </cell>
          <cell r="H1224" t="str">
            <v>BIORESMETRINA</v>
          </cell>
          <cell r="I1224" t="str">
            <v>(5-Benzyl-3-furyl)methyl (1R)-trans-chrysanthemate; (5-(Phenylmethyl)-3-furanyl)methyl 2,2-dimethyl-3-(2-methyl-1-propenyl)cyclopropanecarboxylate</v>
          </cell>
          <cell r="J1224" t="str">
            <v>0229 </v>
          </cell>
        </row>
        <row r="1225">
          <cell r="D1225" t="str">
            <v>3352</v>
          </cell>
          <cell r="G1225">
            <v>8</v>
          </cell>
          <cell r="H1225" t="str">
            <v>CIPERMETRINA</v>
          </cell>
          <cell r="I1225" t="str">
            <v>(RS)-alpha-Cyano-3-phenoxybenzyl (1RS)-cis-trans-3-(2,2-dichlorovinyl)-2,2-dimethylcyclopropanecarboxylate; Cyano(3-phenoxyphenyl)methyl 3-(2,2-dichloroethenyl)-2,2-dimethylcyclopropanecarboxylate</v>
          </cell>
          <cell r="J1225" t="str">
            <v>0246 </v>
          </cell>
        </row>
        <row r="1226">
          <cell r="D1226" t="str">
            <v>3352</v>
          </cell>
          <cell r="G1226">
            <v>8</v>
          </cell>
          <cell r="H1226" t="str">
            <v>FENVALERATO (Produto técnico)</v>
          </cell>
          <cell r="I1226" t="str">
            <v>(RS)-alpha-Cyano-3-phenoxybenzyl (RS)-2-(4-chlorophenyl)-3-methylbutyrate; Cyano(3-phenoxyphenyl)methyl 4-chloro-alpha-(1-methylethyl)benzeneacetate</v>
          </cell>
          <cell r="J1226" t="str">
            <v>0273 </v>
          </cell>
        </row>
        <row r="1227">
          <cell r="D1227" t="str">
            <v>3352</v>
          </cell>
          <cell r="G1227">
            <v>8</v>
          </cell>
          <cell r="H1227" t="str">
            <v>PERMETIRINA</v>
          </cell>
          <cell r="I1227" t="str">
            <v>3-Phenoxybenzyl (1RS)-cis-trans-3-(2,2-dichlorovinyl)-2,2-dimethylcyclopropanecarboxylate; 3-Phenoxyphenyl)methyl 3-(2,2-dichloroethenyl)-2,2-dimethylcyclopropanecarboxylate</v>
          </cell>
          <cell r="J1227" t="str">
            <v>0312 </v>
          </cell>
        </row>
        <row r="1228">
          <cell r="D1228" t="str">
            <v>3378</v>
          </cell>
          <cell r="G1228">
            <v>1</v>
          </cell>
          <cell r="H1228" t="str">
            <v>PERCARBONATO DE SÓDIO</v>
          </cell>
          <cell r="I1228" t="str">
            <v>Sodium carbonate peroxyhydrate</v>
          </cell>
          <cell r="J1228" t="str">
            <v>1744 </v>
          </cell>
        </row>
        <row r="1229">
          <cell r="D1229" t="str">
            <v>3409</v>
          </cell>
          <cell r="G1229">
            <v>1</v>
          </cell>
          <cell r="H1229" t="str">
            <v>1,3-DICLORO-4-NITROBENZENO (Fundido)</v>
          </cell>
          <cell r="I1229" t="str">
            <v>2,4-Dichloro-1-nitrobenzene; 2,4-Dichloronitrobenzene; 4-Nitro-1,3-dichlorobenzene</v>
          </cell>
          <cell r="J1229" t="str">
            <v>0252 </v>
          </cell>
        </row>
        <row r="1230">
          <cell r="D1230" t="str">
            <v>3439</v>
          </cell>
          <cell r="G1230">
            <v>1</v>
          </cell>
          <cell r="H1230" t="str">
            <v>CAPROLACTAM</v>
          </cell>
          <cell r="I1230" t="str">
            <v>Hexahydro-2H-azepin-2-one; Aminocaproic lactam; epsilon-Caprolactam</v>
          </cell>
          <cell r="J1230" t="str">
            <v>0118 </v>
          </cell>
        </row>
        <row r="1231">
          <cell r="D1231" t="str">
            <v>3441</v>
          </cell>
          <cell r="G1231">
            <v>2</v>
          </cell>
          <cell r="H1231" t="str">
            <v>1-CLORO-2,4-DINITROBENZENO</v>
          </cell>
          <cell r="I1231" t="str">
            <v>1,3-Dinitro-4-chlorobenzene; 2,4-Dinitrophenyl chloride; DNCB</v>
          </cell>
          <cell r="J1231" t="str">
            <v>0416 </v>
          </cell>
        </row>
        <row r="1232">
          <cell r="D1232" t="str">
            <v>3441</v>
          </cell>
          <cell r="G1232">
            <v>2</v>
          </cell>
          <cell r="H1232" t="str">
            <v>1-CLORO-3,4-DINITROBENZENO</v>
          </cell>
          <cell r="I1232" t="str">
            <v>1,2-Dinitro-4-chlorobenzene</v>
          </cell>
          <cell r="J1232" t="str">
            <v>0722 </v>
          </cell>
        </row>
        <row r="1233">
          <cell r="D1233" t="str">
            <v>3443</v>
          </cell>
          <cell r="G1233">
            <v>4</v>
          </cell>
          <cell r="H1233" t="str">
            <v>1,2-DINITROBENZENO</v>
          </cell>
          <cell r="I1233" t="str">
            <v>o-Dinitrobenzene; 1,2-DNB; 1,2-Dinitrobenzol</v>
          </cell>
          <cell r="J1233" t="str">
            <v>0460 </v>
          </cell>
        </row>
        <row r="1234">
          <cell r="D1234" t="str">
            <v>3443</v>
          </cell>
          <cell r="G1234">
            <v>4</v>
          </cell>
          <cell r="H1234" t="str">
            <v>1,3-DINITROBENZENO</v>
          </cell>
          <cell r="J1234" t="str">
            <v>0691 </v>
          </cell>
        </row>
        <row r="1235">
          <cell r="D1235" t="str">
            <v>3443</v>
          </cell>
          <cell r="G1235">
            <v>4</v>
          </cell>
          <cell r="H1235" t="str">
            <v>1,4-DINITROBENZENO</v>
          </cell>
          <cell r="J1235" t="str">
            <v>0692 </v>
          </cell>
        </row>
        <row r="1236">
          <cell r="D1236" t="str">
            <v>3443</v>
          </cell>
          <cell r="G1236">
            <v>4</v>
          </cell>
          <cell r="H1236" t="str">
            <v>DINITROBENZENO (mistura de isómeros)</v>
          </cell>
          <cell r="I1236" t="str">
            <v>Benzene, dinitro; DNB; Dinitrobenzol (mixed isomers)</v>
          </cell>
          <cell r="J1236" t="str">
            <v>0725 </v>
          </cell>
        </row>
        <row r="1237">
          <cell r="D1237" t="str">
            <v>3451</v>
          </cell>
          <cell r="G1237">
            <v>1</v>
          </cell>
          <cell r="H1237" t="str">
            <v>para-TOLUIDINA</v>
          </cell>
          <cell r="I1237" t="str">
            <v>p-Toluidina; 4-Aminotolueno; p-Methylaniline; 1-Amino-4-methylbenzene</v>
          </cell>
          <cell r="J1237" t="str">
            <v>0343 </v>
          </cell>
        </row>
        <row r="1238">
          <cell r="D1238" t="str">
            <v>3452</v>
          </cell>
          <cell r="G1238">
            <v>1</v>
          </cell>
          <cell r="H1238" t="str">
            <v>3,4-XILIDINA</v>
          </cell>
          <cell r="I1238" t="str">
            <v>3,4-Dimethylaniline; 3,4-Dimethylbenzeneamine; 1-Amino-3,4-dimethylbenzene; 4-Amino-o-xylene; 4-Amino-1,2-xylene</v>
          </cell>
          <cell r="J1238" t="str">
            <v>0453 </v>
          </cell>
        </row>
        <row r="1239">
          <cell r="D1239" t="str">
            <v>3453</v>
          </cell>
          <cell r="G1239">
            <v>1</v>
          </cell>
          <cell r="H1239" t="str">
            <v>ÁCIDO FOSFÓRICO</v>
          </cell>
          <cell r="I1239" t="str">
            <v>Orthophosphoric acid</v>
          </cell>
          <cell r="J1239" t="str">
            <v>1008 </v>
          </cell>
        </row>
        <row r="1240">
          <cell r="D1240" t="str">
            <v>3454</v>
          </cell>
          <cell r="G1240">
            <v>6</v>
          </cell>
          <cell r="H1240" t="str">
            <v>DINITROTOLUENO (MISTURA DE ISÓMEROS)</v>
          </cell>
          <cell r="I1240" t="str">
            <v>DNT (mixed isomers); Methyl dinitrobenzene (mixed isomers); Dinitrotoluol (mixed isomers)</v>
          </cell>
          <cell r="J1240" t="str">
            <v>0465 </v>
          </cell>
        </row>
        <row r="1241">
          <cell r="D1241" t="str">
            <v>3454</v>
          </cell>
          <cell r="G1241">
            <v>6</v>
          </cell>
          <cell r="H1241" t="str">
            <v>2,3-DINITROTOLUENO</v>
          </cell>
          <cell r="I1241" t="str">
            <v>1-Methyl-2,3-dinitrobenzene; 2,3-DNT</v>
          </cell>
          <cell r="J1241" t="str">
            <v>0726 </v>
          </cell>
        </row>
        <row r="1242">
          <cell r="D1242" t="str">
            <v>3454</v>
          </cell>
          <cell r="G1242">
            <v>6</v>
          </cell>
          <cell r="H1242" t="str">
            <v>2,4-DINITROTOLUENO</v>
          </cell>
          <cell r="I1242" t="str">
            <v>1-Methyl-2,4-dinitrobenzene; 2,4-DNT</v>
          </cell>
          <cell r="J1242" t="str">
            <v>0727 </v>
          </cell>
        </row>
        <row r="1243">
          <cell r="D1243" t="str">
            <v>3454</v>
          </cell>
          <cell r="G1243">
            <v>6</v>
          </cell>
          <cell r="H1243" t="str">
            <v>2,6-DINITROTOLUENO</v>
          </cell>
          <cell r="I1243" t="str">
            <v>1-Methyl-2,6-dinitrobenzene; 2,6-DNT</v>
          </cell>
          <cell r="J1243" t="str">
            <v>0728 </v>
          </cell>
        </row>
        <row r="1244">
          <cell r="D1244" t="str">
            <v>3454</v>
          </cell>
          <cell r="G1244">
            <v>6</v>
          </cell>
          <cell r="H1244" t="str">
            <v>3,4-DINITROTOLUENO</v>
          </cell>
          <cell r="I1244" t="str">
            <v>1-Methyl-3,4-dinitrobenzene; 3,4-DNT</v>
          </cell>
          <cell r="J1244" t="str">
            <v>0729 </v>
          </cell>
        </row>
        <row r="1245">
          <cell r="D1245" t="str">
            <v>3454</v>
          </cell>
          <cell r="G1245">
            <v>6</v>
          </cell>
          <cell r="H1245" t="str">
            <v>2,5-DINITROTOLUENO</v>
          </cell>
          <cell r="I1245" t="str">
            <v>2-Methyl-1,4-dinitrobenzene; 2,5-DNT; Toluene, 2,5-dinitro</v>
          </cell>
          <cell r="J1245" t="str">
            <v>1591 </v>
          </cell>
        </row>
        <row r="1246">
          <cell r="D1246" t="str">
            <v>3455</v>
          </cell>
          <cell r="G1246">
            <v>2</v>
          </cell>
          <cell r="H1246" t="str">
            <v>o-CRESOL</v>
          </cell>
          <cell r="I1246" t="str">
            <v>2-Hydroxy-1-methylbenzene; 2-Methylphenol; ortho-Hydroxytoluene; 2-Cresol</v>
          </cell>
          <cell r="J1246" t="str">
            <v>0030 </v>
          </cell>
        </row>
        <row r="1247">
          <cell r="D1247" t="str">
            <v>3455</v>
          </cell>
          <cell r="G1247">
            <v>2</v>
          </cell>
          <cell r="H1247" t="str">
            <v>p-CRESOL</v>
          </cell>
          <cell r="I1247" t="str">
            <v>4-Hydroxy-1-methylbenzene; 4-Methylphenol; para-Hydroxytoluene; 4-Cresol</v>
          </cell>
          <cell r="J1247" t="str">
            <v>0031 </v>
          </cell>
        </row>
        <row r="1248">
          <cell r="D1248" t="str">
            <v>3464</v>
          </cell>
          <cell r="G1248">
            <v>1</v>
          </cell>
          <cell r="H1248" t="str">
            <v>CICLOFOSFAMIDA (ANIDRO</v>
          </cell>
          <cell r="I1248" t="str">
            <v>2-Bis(2-chloroethyl)amino)tetrahydro-2H-1,3,2-oxazaphosphorin-2-amine 2-oxide; N,N-Bis(2-chloroethyl)tetrahydro-2H-1,3,2-oxazaphosphorin-2-amine 2-oxide; 2-H-1,3,2-Oxazaphosphorinane</v>
          </cell>
          <cell r="J1248" t="str">
            <v>0689 </v>
          </cell>
        </row>
        <row r="1249">
          <cell r="D1249" t="str">
            <v>3465</v>
          </cell>
          <cell r="G1249">
            <v>1</v>
          </cell>
          <cell r="H1249" t="str">
            <v>FTALATO DE DIETILA</v>
          </cell>
          <cell r="I1249" t="str">
            <v>1,2-Benzenedicarboxylic acid diethyl ester; DEP</v>
          </cell>
          <cell r="J1249" t="str">
            <v>0258 </v>
          </cell>
        </row>
        <row r="1250">
          <cell r="D1250" t="str">
            <v>3466</v>
          </cell>
          <cell r="G1250">
            <v>1</v>
          </cell>
          <cell r="H1250" t="str">
            <v>CICLOPENTADIENIL TRICARBONIL MANGANÉS</v>
          </cell>
          <cell r="I1250" t="str">
            <v>Manganese, cyclopentadienyltricarbonyl; MCT</v>
          </cell>
          <cell r="J1250" t="str">
            <v>0977 </v>
          </cell>
        </row>
        <row r="1251">
          <cell r="D1251" t="str">
            <v>3495</v>
          </cell>
          <cell r="G1251">
            <v>1</v>
          </cell>
          <cell r="H1251" t="str">
            <v>IODO</v>
          </cell>
          <cell r="J1251" t="str">
            <v>0167 </v>
          </cell>
        </row>
        <row r="1252">
          <cell r="D1252" t="str">
            <v>6607</v>
          </cell>
          <cell r="G1252">
            <v>1</v>
          </cell>
          <cell r="H1252" t="str">
            <v>PICLORAME</v>
          </cell>
          <cell r="I1252" t="str">
            <v>4-Amino-3,5,6-trichloro-2-pyridinecarboxylic acid; 4-Amino-3,5,6-trichloropicolinic acid</v>
          </cell>
          <cell r="J1252" t="str">
            <v>1246 </v>
          </cell>
        </row>
        <row r="1253">
          <cell r="D1253" t="str">
            <v>1190723</v>
          </cell>
          <cell r="G1253">
            <v>1</v>
          </cell>
          <cell r="H1253" t="str">
            <v>PIGMENTO VERMELHO 53, SAL DE BÁRIO (2:1)</v>
          </cell>
          <cell r="I1253" t="str">
            <v>Barium bis(2-chloro-5-((2-hydroxy-1-naphthyl)azo)toluene-4-sulphonate); D&amp;C Red No 9</v>
          </cell>
          <cell r="J1253" t="str">
            <v>1540 </v>
          </cell>
        </row>
        <row r="1254">
          <cell r="D1254" t="str">
            <v>1545801</v>
          </cell>
          <cell r="G1254">
            <v>1</v>
          </cell>
          <cell r="H1254" t="str">
            <v>CITRATO DE SÓDIO DI-HIDRATADO</v>
          </cell>
          <cell r="I1254" t="str">
            <v>Trisodium citrate dihydrate; 2-Hydroxy-1,2,3-propanetricarboxylic acid, trisodium salt, dihydrate</v>
          </cell>
          <cell r="J1254" t="str">
            <v>1219 </v>
          </cell>
        </row>
        <row r="1255">
          <cell r="D1255" t="str">
            <v>1791337</v>
          </cell>
          <cell r="G1255">
            <v>1</v>
          </cell>
          <cell r="H1255" t="str">
            <v>CARBADOX</v>
          </cell>
          <cell r="I1255" t="str">
            <v>2-Formylquinoxaline-1,4-dioxide carbomethoxyhydrazone; 2-(Methoxycarbonylhydrazonomethyl)quinoxaline 1,4-dioxide; Methyl 3-(quinoxalin-2-ylmethylene)carbazate 1,4-dioxide</v>
          </cell>
          <cell r="J1255" t="str">
            <v>1510 </v>
          </cell>
        </row>
        <row r="1256">
          <cell r="D1256" t="str">
            <v>2023600</v>
          </cell>
          <cell r="G1256">
            <v>1</v>
          </cell>
          <cell r="H1256" t="str">
            <v>PLATINA</v>
          </cell>
          <cell r="I1256" t="str">
            <v>Platinum sponge; Platinum black (powder)</v>
          </cell>
          <cell r="J1256" t="str">
            <v>1393 </v>
          </cell>
        </row>
        <row r="1257">
          <cell r="D1257" t="str">
            <v>2139994</v>
          </cell>
          <cell r="G1257">
            <v>1</v>
          </cell>
          <cell r="H1257" t="str">
            <v>SULFATO DE ESTRÔNCIO</v>
          </cell>
          <cell r="I1257" t="str">
            <v>Celestite; Sulfuric acid, strontium salt (1:1); Celestine; Strontium sulphate</v>
          </cell>
          <cell r="J1257" t="str">
            <v>1696 </v>
          </cell>
        </row>
        <row r="1258">
          <cell r="D1258" t="str">
            <v>2231335</v>
          </cell>
          <cell r="G1258">
            <v>1</v>
          </cell>
          <cell r="H1258" t="str">
            <v>PETROLATO (BRANCO)</v>
          </cell>
          <cell r="I1258" t="str">
            <v>Vaseline; Petroleum jelly; Paraffin jelly</v>
          </cell>
          <cell r="J1258" t="str">
            <v>1440 </v>
          </cell>
        </row>
        <row r="1259">
          <cell r="D1259" t="str">
            <v>2246493</v>
          </cell>
          <cell r="G1259">
            <v>1</v>
          </cell>
          <cell r="H1259" t="str">
            <v>COLOFÓNIA</v>
          </cell>
          <cell r="I1259" t="str">
            <v>Colophony; Gum rosin</v>
          </cell>
          <cell r="J1259" t="str">
            <v>0358 </v>
          </cell>
        </row>
        <row r="1260">
          <cell r="D1260" t="str">
            <v>2594415</v>
          </cell>
          <cell r="G1260">
            <v>1</v>
          </cell>
          <cell r="H1260" t="str">
            <v>SAL DE SÓDIO DO ÁCIDO POLIACRÍLICO</v>
          </cell>
          <cell r="I1260" t="str">
            <v>Sodium polyacrylate; 2-Propenoic acid homopolymer, sodium salt; Acrylic acid homopolymer, sodium salt; Carboxy vinyl polymer, sodium salt</v>
          </cell>
          <cell r="J1260" t="str">
            <v>1429 </v>
          </cell>
        </row>
        <row r="1261">
          <cell r="D1261" t="str">
            <v>---</v>
          </cell>
          <cell r="G1261">
            <v>4</v>
          </cell>
          <cell r="H1261" t="str">
            <v>LÃ DE VIDRO</v>
          </cell>
          <cell r="J1261" t="str">
            <v>0157 </v>
          </cell>
        </row>
        <row r="1262">
          <cell r="D1262" t="str">
            <v>---</v>
          </cell>
          <cell r="G1262">
            <v>4</v>
          </cell>
          <cell r="H1262" t="str">
            <v>LÃ DE ROCHA</v>
          </cell>
          <cell r="I1262" t="str">
            <v>Stone wool</v>
          </cell>
          <cell r="J1262" t="str">
            <v>0194 </v>
          </cell>
        </row>
        <row r="1263">
          <cell r="D1263" t="str">
            <v>---</v>
          </cell>
          <cell r="G1263">
            <v>4</v>
          </cell>
          <cell r="H1263" t="str">
            <v>LÃ DE ESCÓRIA</v>
          </cell>
          <cell r="J1263" t="str">
            <v>0195 </v>
          </cell>
        </row>
        <row r="1264">
          <cell r="D1264" t="str">
            <v>---</v>
          </cell>
          <cell r="G1264">
            <v>4</v>
          </cell>
          <cell r="H1264" t="str">
            <v>FIBRAS DE VIDRO</v>
          </cell>
          <cell r="I1264" t="str">
            <v>fibreglass; glass fibers; synthetic vitreous fibers; fiberglass; continuous filament glass; synthetic vitreous fibres; mineral wool; Ver Notas</v>
          </cell>
          <cell r="J1264" t="str">
            <v>1769 </v>
          </cell>
        </row>
        <row r="1265">
          <cell r="D1265" t="str">
            <v>100-21-0</v>
          </cell>
          <cell r="G1265">
            <v>1</v>
          </cell>
          <cell r="H1265" t="str">
            <v>ÁCIDO TEREFTÁLICO</v>
          </cell>
          <cell r="I1265" t="str">
            <v>para-Phthalic acid; 1,4-Benzenedicarboxylic acid</v>
          </cell>
          <cell r="J1265" t="str">
            <v>0330 </v>
          </cell>
        </row>
        <row r="1266">
          <cell r="D1266" t="str">
            <v>10025-73-7</v>
          </cell>
          <cell r="G1266">
            <v>1</v>
          </cell>
          <cell r="H1266" t="str">
            <v>CLORETO DE CRÓMIO(III) (ANIDRO)</v>
          </cell>
          <cell r="I1266" t="str">
            <v>Chromic chloride; Chromium trichloride; Trichlorochromium</v>
          </cell>
          <cell r="J1266" t="str">
            <v>1316 </v>
          </cell>
        </row>
        <row r="1267">
          <cell r="D1267" t="str">
            <v>10025-82-8</v>
          </cell>
          <cell r="G1267">
            <v>1</v>
          </cell>
          <cell r="H1267" t="str">
            <v>TRICLORETO DE ÍNDIO</v>
          </cell>
          <cell r="I1267" t="str">
            <v>Indium chloride</v>
          </cell>
          <cell r="J1267" t="str">
            <v>1377 </v>
          </cell>
        </row>
        <row r="1268">
          <cell r="D1268" t="str">
            <v>10026-22-9</v>
          </cell>
          <cell r="E1268">
            <v>1477</v>
          </cell>
          <cell r="F1268">
            <v>1477</v>
          </cell>
          <cell r="G1268">
            <v>1</v>
          </cell>
          <cell r="H1268" t="str">
            <v>NITRATO DE COBALTO(II) HEXAHIDRATADO</v>
          </cell>
          <cell r="I1268" t="str">
            <v>Cobaltous nitrate hexahydrate</v>
          </cell>
          <cell r="J1268" t="str">
            <v>0784 </v>
          </cell>
        </row>
        <row r="1269">
          <cell r="D1269" t="str">
            <v>10026-24-1</v>
          </cell>
          <cell r="G1269">
            <v>1</v>
          </cell>
          <cell r="H1269" t="str">
            <v>SULFATO DE COBALTO(II) HEPTAHIDRATADO</v>
          </cell>
          <cell r="J1269" t="str">
            <v>1396 </v>
          </cell>
        </row>
        <row r="1270">
          <cell r="D1270" t="str">
            <v>10043-01-3</v>
          </cell>
          <cell r="G1270">
            <v>1</v>
          </cell>
          <cell r="H1270" t="str">
            <v>SULFATO DE ALUMÍNIO</v>
          </cell>
          <cell r="I1270" t="str">
            <v>Aluminium sulphate; Aluminium trisulfate; Dialuminium trisulfate; Alum</v>
          </cell>
          <cell r="J1270" t="str">
            <v>1191 </v>
          </cell>
        </row>
        <row r="1271">
          <cell r="D1271" t="str">
            <v>10043-35-3</v>
          </cell>
          <cell r="G1271">
            <v>1</v>
          </cell>
          <cell r="H1271" t="str">
            <v>ÁCIDO BÓRICO</v>
          </cell>
          <cell r="I1271" t="str">
            <v>Boracic acid; Orthoboric acid</v>
          </cell>
          <cell r="J1271" t="str">
            <v>0991 </v>
          </cell>
        </row>
        <row r="1272">
          <cell r="D1272" t="str">
            <v>10043-52-4</v>
          </cell>
          <cell r="G1272">
            <v>1</v>
          </cell>
          <cell r="H1272" t="str">
            <v>CLORETO DE CÁLCIO (ANIDRO)</v>
          </cell>
          <cell r="J1272" t="str">
            <v>1184 </v>
          </cell>
        </row>
        <row r="1273">
          <cell r="D1273" t="str">
            <v>10043-92-2</v>
          </cell>
          <cell r="G1273">
            <v>1</v>
          </cell>
          <cell r="H1273" t="str">
            <v>RADÃO</v>
          </cell>
          <cell r="J1273" t="str">
            <v>1322 </v>
          </cell>
        </row>
        <row r="1274">
          <cell r="D1274" t="str">
            <v>10049-04-4</v>
          </cell>
          <cell r="G1274">
            <v>1</v>
          </cell>
          <cell r="H1274" t="str">
            <v>DIÓXIDO DE CLORO</v>
          </cell>
          <cell r="I1274" t="str">
            <v>Chlorine oxide; Chlorine peroxide; Chlorine(IV)oxide</v>
          </cell>
          <cell r="J1274" t="str">
            <v>0127 </v>
          </cell>
        </row>
        <row r="1275">
          <cell r="D1275" t="str">
            <v>10049-05-5</v>
          </cell>
          <cell r="G1275">
            <v>1</v>
          </cell>
          <cell r="H1275" t="str">
            <v>CLORETO DE CRÓMIO(II)</v>
          </cell>
          <cell r="I1275" t="str">
            <v>Chromium(II) chloride; Chromium dichloride</v>
          </cell>
          <cell r="J1275" t="str">
            <v>1317 </v>
          </cell>
        </row>
        <row r="1276">
          <cell r="D1276" t="str">
            <v>100-51-6</v>
          </cell>
          <cell r="E1276">
            <v>3334</v>
          </cell>
          <cell r="F1276">
            <v>3334</v>
          </cell>
          <cell r="G1276">
            <v>1</v>
          </cell>
          <cell r="H1276" t="str">
            <v>ÁLCOOL BENZÍLICO</v>
          </cell>
          <cell r="I1276" t="str">
            <v>Benzenemethanol; Phenyl carbinol; alpha-Hydroxytoluene; Benzoyl alcohol; Phenyl methanol</v>
          </cell>
          <cell r="J1276" t="str">
            <v>0833 </v>
          </cell>
        </row>
        <row r="1277">
          <cell r="D1277" t="str">
            <v>10060-12-5</v>
          </cell>
          <cell r="G1277">
            <v>1</v>
          </cell>
          <cell r="H1277" t="str">
            <v>CLORETO DE CRÓMIO(III) HEXA-HIDRATADO</v>
          </cell>
          <cell r="I1277" t="str">
            <v>Chromic chloride hexahydrate; Chromium trichloride hexahydrate</v>
          </cell>
          <cell r="J1277" t="str">
            <v>1532 </v>
          </cell>
        </row>
        <row r="1278">
          <cell r="D1278" t="str">
            <v>100-79-8</v>
          </cell>
          <cell r="E1278">
            <v>2237</v>
          </cell>
          <cell r="F1278" t="str">
            <v>NC</v>
          </cell>
          <cell r="G1278">
            <v>1</v>
          </cell>
          <cell r="H1278" t="str">
            <v>ISOPROPILIDENOGLICEROL</v>
          </cell>
          <cell r="I1278" t="str">
            <v>2,2-Dimethyl-1,3-dioxolane-4-methanol; Acetone glycerol; Glycerol dimethylketal</v>
          </cell>
          <cell r="J1278" t="str">
            <v>0790 </v>
          </cell>
        </row>
        <row r="1279">
          <cell r="D1279" t="str">
            <v>10101-41-4</v>
          </cell>
          <cell r="G1279">
            <v>1</v>
          </cell>
          <cell r="H1279" t="str">
            <v>SULFATO DE CÁLCIO DI-HIDRATO</v>
          </cell>
          <cell r="I1279" t="str">
            <v>Mineral white; Magnesia white; Sulfuric acid, calcium salt, dihydrate</v>
          </cell>
          <cell r="J1279" t="str">
            <v>1734 </v>
          </cell>
        </row>
        <row r="1280">
          <cell r="D1280" t="str">
            <v>101-02-0</v>
          </cell>
          <cell r="G1280">
            <v>1</v>
          </cell>
          <cell r="H1280" t="str">
            <v>FOSFITO DE TRIFENIL</v>
          </cell>
          <cell r="I1280" t="str">
            <v>Phosphorous acid, triphenyl ester; Triphenoxyphosphine</v>
          </cell>
          <cell r="J1280" t="str">
            <v>1124 </v>
          </cell>
        </row>
        <row r="1281">
          <cell r="D1281" t="str">
            <v>101200-48-0</v>
          </cell>
          <cell r="G1281">
            <v>1</v>
          </cell>
          <cell r="H1281" t="str">
            <v>TRIBENURÃO-METILO</v>
          </cell>
          <cell r="I1281" t="str">
            <v>Methyl 2-((((N-(4-methoxy-6-methyl-1,3,5-triazin-2-yl)methylamino)carbonyl)amino)sulfonyl)benzoate; 2-(4-Methoxy-6-methyl-1,3,5-triazin-2-yl(methyl)carbomoylsulfamoyl)benzoic acid, methyl ester</v>
          </cell>
          <cell r="J1281" t="str">
            <v>1359 </v>
          </cell>
        </row>
        <row r="1282">
          <cell r="D1282" t="str">
            <v>101-21-3</v>
          </cell>
          <cell r="G1282">
            <v>1</v>
          </cell>
          <cell r="H1282" t="str">
            <v>CLORPROFAME</v>
          </cell>
          <cell r="I1282" t="str">
            <v>Isopropyl 3-chlorocarbanilate; 1-Methylethyl (3-chlorophenyl) carbamate; Isopropyl 3-chlorophenylcarbamate</v>
          </cell>
          <cell r="J1282" t="str">
            <v>1500 </v>
          </cell>
        </row>
        <row r="1283">
          <cell r="D1283" t="str">
            <v>10124-43-3</v>
          </cell>
          <cell r="G1283">
            <v>1</v>
          </cell>
          <cell r="H1283" t="str">
            <v>SULFATO DE COBALTO</v>
          </cell>
          <cell r="I1283" t="str">
            <v>Cobaltous sulfate; Cobalt (II) sulfate; Sulfuric acid, cobalt (2+) salt</v>
          </cell>
          <cell r="J1283" t="str">
            <v>1127 </v>
          </cell>
        </row>
        <row r="1284">
          <cell r="D1284" t="str">
            <v>10141-05-6</v>
          </cell>
          <cell r="G1284">
            <v>1</v>
          </cell>
          <cell r="H1284" t="str">
            <v>NITRATO DE COBALTO(II)</v>
          </cell>
          <cell r="I1284" t="str">
            <v>Cobaltous nitrate; Cobalt dinitrate; Nitric acid, cobalt(2+) salt</v>
          </cell>
          <cell r="J1284" t="str">
            <v>1397 </v>
          </cell>
        </row>
        <row r="1285">
          <cell r="D1285" t="str">
            <v>101-54-2</v>
          </cell>
          <cell r="G1285">
            <v>1</v>
          </cell>
          <cell r="H1285" t="str">
            <v>N-FENIL-1,4-BENZENODIAMINA</v>
          </cell>
          <cell r="I1285" t="str">
            <v>4-Aminodiphenylamine; N-(4-Aminophenyl)aniline; N-Phenyl-p-phenylenediamine</v>
          </cell>
          <cell r="J1285" t="str">
            <v>1446 </v>
          </cell>
        </row>
        <row r="1286">
          <cell r="D1286" t="str">
            <v>101-72-4</v>
          </cell>
          <cell r="G1286">
            <v>1</v>
          </cell>
          <cell r="H1286" t="str">
            <v>N-ISOPROPIL-N'-FENIL-p-FENILENODIAMINA</v>
          </cell>
          <cell r="I1286" t="str">
            <v>4-(Isopropylamino)diphenylamine; N-(1-Methylethyl)-N'-phenyl-1,4-benzenediamine; 4-Anilino-N-isopropylaniline</v>
          </cell>
          <cell r="J1286" t="str">
            <v>1108 </v>
          </cell>
        </row>
        <row r="1287">
          <cell r="D1287" t="str">
            <v>101-90-6</v>
          </cell>
          <cell r="G1287">
            <v>1</v>
          </cell>
          <cell r="H1287" t="str">
            <v>ÉTER DIGLICIDÍLICO DE RESORCINOL</v>
          </cell>
          <cell r="I1287" t="str">
            <v>Diglycidyl resorcinol ether; m-bis(2,3-Epoxypropoxy)benzene; 1,3-Diglycidyloxybenzene</v>
          </cell>
          <cell r="J1287" t="str">
            <v>0193 </v>
          </cell>
        </row>
        <row r="1288">
          <cell r="D1288" t="str">
            <v>102-54-5</v>
          </cell>
          <cell r="G1288">
            <v>1</v>
          </cell>
          <cell r="H1288" t="str">
            <v>FERROCENO</v>
          </cell>
          <cell r="I1288" t="str">
            <v>Dicyclopentadienyl iron; Di-2,4-cyclopentadien-1-yl iron</v>
          </cell>
          <cell r="J1288" t="str">
            <v>1512 </v>
          </cell>
        </row>
        <row r="1289">
          <cell r="D1289" t="str">
            <v>102-71-6</v>
          </cell>
          <cell r="G1289">
            <v>1</v>
          </cell>
          <cell r="H1289" t="str">
            <v>TRIETANOLAMINA</v>
          </cell>
          <cell r="I1289" t="str">
            <v>2,2',2"-Nitrilotriethanol; Trihydroxytriethylamine</v>
          </cell>
          <cell r="J1289" t="str">
            <v>1034 </v>
          </cell>
        </row>
        <row r="1290">
          <cell r="D1290" t="str">
            <v>102-76-1</v>
          </cell>
          <cell r="G1290">
            <v>1</v>
          </cell>
          <cell r="H1290" t="str">
            <v>TRIACETINA</v>
          </cell>
          <cell r="I1290" t="str">
            <v>Glyceryl triacetate; 1,2,3 Propanetriol triacetate; Triacetyl glycerine</v>
          </cell>
          <cell r="J1290" t="str">
            <v>1203 </v>
          </cell>
        </row>
        <row r="1291">
          <cell r="D1291" t="str">
            <v>10294-40-3</v>
          </cell>
          <cell r="G1291">
            <v>1</v>
          </cell>
          <cell r="H1291" t="str">
            <v>CROMATO DE BÁRIO</v>
          </cell>
          <cell r="I1291" t="str">
            <v>Barium chromate (VI); Barium chromate (1:1); Chromic acid, barium salt 1:1; C.I. 77103; C.I. Pigment Yellow 31</v>
          </cell>
          <cell r="J1291" t="str">
            <v>1607 </v>
          </cell>
        </row>
        <row r="1292">
          <cell r="D1292" t="str">
            <v>103-82-2</v>
          </cell>
          <cell r="G1292">
            <v>1</v>
          </cell>
          <cell r="H1292" t="str">
            <v>ÁCIDO FENILACÉTICO</v>
          </cell>
          <cell r="I1292" t="str">
            <v>Benzeneacetic acid; Acetic acid, phenyl-; Phenylethanoic acid; 2-Phenylacetic acid</v>
          </cell>
          <cell r="J1292" t="str">
            <v>1260 </v>
          </cell>
        </row>
        <row r="1293">
          <cell r="D1293" t="str">
            <v>103-90-2</v>
          </cell>
          <cell r="G1293">
            <v>1</v>
          </cell>
          <cell r="H1293" t="str">
            <v>PARACETAMOL</v>
          </cell>
          <cell r="I1293" t="str">
            <v>Acetaminophen; 4'-Hydroxyacetanilide; p-Acetylaminophenol; N-(4-Hydroxyphenyl) acetamide</v>
          </cell>
          <cell r="J1293" t="str">
            <v>1330 </v>
          </cell>
        </row>
        <row r="1294">
          <cell r="D1294" t="str">
            <v>104-76-7</v>
          </cell>
          <cell r="G1294">
            <v>1</v>
          </cell>
          <cell r="H1294" t="str">
            <v>2-ETIL-HEXANOL</v>
          </cell>
          <cell r="I1294" t="str">
            <v>2-Etil-hexanol (2-EH); 2-Ethyl-1-hexanol; 2-Ethylhexyl alcohol; Isooctanol</v>
          </cell>
          <cell r="J1294" t="str">
            <v>0890 </v>
          </cell>
        </row>
        <row r="1295">
          <cell r="D1295" t="str">
            <v>105-45-3</v>
          </cell>
          <cell r="G1295">
            <v>1</v>
          </cell>
          <cell r="H1295" t="str">
            <v>ACETOACETATO DE METILO</v>
          </cell>
          <cell r="I1295" t="str">
            <v>Acetoacetic acid methyl ester; Butanoic acid, 3-oxo-, methyl ester; 1-Methoxybutane-1,3-dione</v>
          </cell>
          <cell r="J1295" t="str">
            <v>1086 </v>
          </cell>
        </row>
        <row r="1296">
          <cell r="D1296" t="str">
            <v>105-53-3</v>
          </cell>
          <cell r="G1296">
            <v>1</v>
          </cell>
          <cell r="H1296" t="str">
            <v>MALONATO DE DIETILO</v>
          </cell>
          <cell r="I1296" t="str">
            <v>Propanedioic acid, diethyl ester; DEM; Carbethoxyacetic ester; Ethyl malonate; Diethyl propanedioate; Malonic acid, diethyl este</v>
          </cell>
          <cell r="J1296" t="str">
            <v>1739 </v>
          </cell>
        </row>
        <row r="1297">
          <cell r="D1297" t="str">
            <v>105-59-9</v>
          </cell>
          <cell r="G1297">
            <v>1</v>
          </cell>
          <cell r="H1297" t="str">
            <v>N-METIL DIETANOLAMINA</v>
          </cell>
          <cell r="I1297" t="str">
            <v>2,2`-(Methylimino)bis-ethanol; Diethanolmethylamine; Bis(2-hydroxyethyl)methylamine</v>
          </cell>
          <cell r="J1297" t="str">
            <v>1600 </v>
          </cell>
        </row>
        <row r="1298">
          <cell r="D1298" t="str">
            <v>10605-21-7</v>
          </cell>
          <cell r="G1298">
            <v>1</v>
          </cell>
          <cell r="H1298" t="str">
            <v>CARBENDAZIME</v>
          </cell>
          <cell r="I1298" t="str">
            <v>Methyl benzimidazole-2-ylcarbamate; Methyl (1H-benzimidazol-2-yl)carbamate; Carbendazol; 1H-Benzimidazol-2-ylcarbamic acid methyl ester</v>
          </cell>
          <cell r="J1298" t="str">
            <v>1277 </v>
          </cell>
        </row>
        <row r="1299">
          <cell r="D1299" t="str">
            <v>106-40-1</v>
          </cell>
          <cell r="G1299">
            <v>1</v>
          </cell>
          <cell r="H1299" t="str">
            <v>4-BROMOANILINA</v>
          </cell>
          <cell r="I1299" t="str">
            <v>4-Bromobenzeneamine; p-Bromophenylamine; p-Bromoaniline</v>
          </cell>
          <cell r="J1299" t="str">
            <v>1226 </v>
          </cell>
        </row>
        <row r="1300">
          <cell r="D1300" t="str">
            <v>1066-33-7</v>
          </cell>
          <cell r="G1300">
            <v>1</v>
          </cell>
          <cell r="H1300" t="str">
            <v>HIDROGENOCARBONATO DE AMÓNIO</v>
          </cell>
          <cell r="I1300" t="str">
            <v>Ammonium bicarbonate; Acid ammonium carbonate; Carbonic acid, monoammonium salt</v>
          </cell>
          <cell r="J1300" t="str">
            <v>1333 </v>
          </cell>
        </row>
        <row r="1301">
          <cell r="D1301" t="str">
            <v>107-22-2</v>
          </cell>
          <cell r="G1301">
            <v>1</v>
          </cell>
          <cell r="H1301" t="str">
            <v>GLIOXAL (solução a 40%)</v>
          </cell>
          <cell r="I1301" t="str">
            <v>1,2-Ethanedione; Biformyl; Ethanedial; Oxalaldehyde</v>
          </cell>
          <cell r="J1301" t="str">
            <v>1162 </v>
          </cell>
        </row>
        <row r="1302">
          <cell r="D1302" t="str">
            <v>107-64-2</v>
          </cell>
          <cell r="G1302">
            <v>1</v>
          </cell>
          <cell r="H1302" t="str">
            <v>CLORETO DE DIMETILDIOCTADECILAMÓNIO</v>
          </cell>
          <cell r="I1302" t="str">
            <v>Distearyldimethylammonium chloride; Dimethyldistearylammonium chloride; 1-Octadecane ammonium, N,N-dimethyl-N-octadecyl chloride; DODMAC</v>
          </cell>
          <cell r="J1302" t="str">
            <v>1296 </v>
          </cell>
        </row>
        <row r="1303">
          <cell r="D1303" t="str">
            <v>107-66-4</v>
          </cell>
          <cell r="G1303">
            <v>1</v>
          </cell>
          <cell r="H1303" t="str">
            <v>FOSFATO DE DIBUTILO</v>
          </cell>
          <cell r="I1303" t="str">
            <v>Dibutyl acid o-phosphate; Dibutyl hydrogen phosphate; Phosphoric acid dibutyl ester</v>
          </cell>
          <cell r="J1303" t="str">
            <v>1278 </v>
          </cell>
        </row>
        <row r="1304">
          <cell r="D1304" t="str">
            <v>107-88-0</v>
          </cell>
          <cell r="G1304">
            <v>1</v>
          </cell>
          <cell r="H1304" t="str">
            <v>1,3-BUTANEDIOL</v>
          </cell>
          <cell r="I1304" t="str">
            <v>1,3-Butylene glycol; 1,3-Dihydroxybutane; Methyltrimethylene glycol</v>
          </cell>
          <cell r="J1304" t="str">
            <v>1182 </v>
          </cell>
        </row>
        <row r="1305">
          <cell r="D1305" t="str">
            <v>108-30-5</v>
          </cell>
          <cell r="G1305">
            <v>1</v>
          </cell>
          <cell r="H1305" t="str">
            <v>ANIDRIDO SUCCÍNICO</v>
          </cell>
          <cell r="I1305" t="str">
            <v>Dihydro-2,5-furandione; Butanedioic anhydride; Tetrahydro-2,5-dioxofuran</v>
          </cell>
          <cell r="J1305" t="str">
            <v>1312 </v>
          </cell>
        </row>
        <row r="1306">
          <cell r="D1306" t="str">
            <v>108-78-1</v>
          </cell>
          <cell r="G1306">
            <v>1</v>
          </cell>
          <cell r="H1306" t="str">
            <v>MELAMINA</v>
          </cell>
          <cell r="I1306" t="str">
            <v>2,4,6-Triamino-1,3,5-triazine; 1,3,5-Triazine-2,4,6-triamine; Cyanurotriamide</v>
          </cell>
          <cell r="J1306" t="str">
            <v>1154 </v>
          </cell>
        </row>
        <row r="1307">
          <cell r="D1307" t="str">
            <v>108-80-5</v>
          </cell>
          <cell r="G1307">
            <v>1</v>
          </cell>
          <cell r="H1307" t="str">
            <v>ÁCIDO CIANÚRICO</v>
          </cell>
          <cell r="I1307" t="str">
            <v>Isocyanuric acid; 1,3,5-Triazine-2,4,6(1H,3H,5H) - trione; sym-Triazine-2,4,6-triol</v>
          </cell>
          <cell r="J1307" t="str">
            <v>1313 </v>
          </cell>
        </row>
        <row r="1308">
          <cell r="D1308" t="str">
            <v>108-93-0</v>
          </cell>
          <cell r="G1308">
            <v>1</v>
          </cell>
          <cell r="H1308" t="str">
            <v>CICLOHEXANOL</v>
          </cell>
          <cell r="I1308" t="str">
            <v>Cyclohexyl alcohol; Hexahydrophenol; Hexalin</v>
          </cell>
          <cell r="J1308" t="str">
            <v>0243 </v>
          </cell>
        </row>
        <row r="1309">
          <cell r="D1309" t="str">
            <v>109-43-3</v>
          </cell>
          <cell r="G1309">
            <v>1</v>
          </cell>
          <cell r="H1309" t="str">
            <v>SEBACATO DE DIBUTILO</v>
          </cell>
          <cell r="I1309" t="str">
            <v>Decanedioic acid, dibutyl ester; Sebacic acid, dibutyl este</v>
          </cell>
          <cell r="J1309" t="str">
            <v>1349 </v>
          </cell>
        </row>
        <row r="1310">
          <cell r="D1310" t="str">
            <v>109-78-4</v>
          </cell>
          <cell r="G1310">
            <v>1</v>
          </cell>
          <cell r="H1310" t="str">
            <v>ETILENOCIANIDRINA</v>
          </cell>
          <cell r="I1310" t="str">
            <v>3-Hydroxypropionitrile; 2-Cyanoethanol; Glycol cyanohydrin; Methanolacetonitrile</v>
          </cell>
          <cell r="J1310" t="str">
            <v>1026 </v>
          </cell>
        </row>
        <row r="1311">
          <cell r="D1311" t="str">
            <v>109-83-1</v>
          </cell>
          <cell r="G1311">
            <v>1</v>
          </cell>
          <cell r="H1311" t="str">
            <v>N-METILETANOLAMINA</v>
          </cell>
          <cell r="I1311" t="str">
            <v>2-Methylaminoethanol; Methylethylolamine; (2-Hydroxyethyl)methylamine</v>
          </cell>
          <cell r="J1311" t="str">
            <v>1336 </v>
          </cell>
        </row>
        <row r="1312">
          <cell r="D1312" t="str">
            <v>110-17-8</v>
          </cell>
          <cell r="G1312">
            <v>1</v>
          </cell>
          <cell r="H1312" t="str">
            <v>ÁCIDO FUMÁRICO</v>
          </cell>
          <cell r="I1312" t="str">
            <v>(E)-2-Butenedioic acid; trans-1,2-Ethylenedicarboxylic acid; Allomaleic acid; Boletic acid</v>
          </cell>
          <cell r="J1312" t="str">
            <v>1173 </v>
          </cell>
        </row>
        <row r="1313">
          <cell r="D1313" t="str">
            <v>110-30-5</v>
          </cell>
          <cell r="G1313">
            <v>1</v>
          </cell>
          <cell r="H1313" t="str">
            <v>N, N'-ETILENO BIS (ESTEARAMIDA)</v>
          </cell>
          <cell r="I1313" t="str">
            <v>1,2-Bis(octadecanamido)ethane; N,N'-Ethylene distearylamide; N,N'-Ethylene bis(octadecanamide)</v>
          </cell>
          <cell r="J1313" t="str">
            <v>1112 </v>
          </cell>
        </row>
        <row r="1314">
          <cell r="D1314" t="str">
            <v>110-44-1</v>
          </cell>
          <cell r="G1314">
            <v>1</v>
          </cell>
          <cell r="H1314" t="str">
            <v>ÁCIDO SÓRBICO</v>
          </cell>
          <cell r="I1314" t="str">
            <v>1,3-Pentadiene-1-carboxylic acid; Hexa-2,4-dienoic acid; (E,E)-2,4-Hexadienoic acid; 2-Propenylacrylic acid</v>
          </cell>
          <cell r="J1314" t="str">
            <v>1284 </v>
          </cell>
        </row>
        <row r="1315">
          <cell r="D1315" t="str">
            <v>110-63-4</v>
          </cell>
          <cell r="G1315">
            <v>1</v>
          </cell>
          <cell r="H1315" t="str">
            <v>1,4-BUTANEDIOL</v>
          </cell>
          <cell r="I1315" t="str">
            <v>1,4-Butylene glycol; 1,4-Dihydroxybutane; 1,4-Tetramethylene glycol; Tetramethylene 1,4-diol</v>
          </cell>
          <cell r="J1315" t="str">
            <v>1104 </v>
          </cell>
        </row>
        <row r="1316">
          <cell r="D1316" t="str">
            <v>110-94-1</v>
          </cell>
          <cell r="G1316">
            <v>1</v>
          </cell>
          <cell r="H1316" t="str">
            <v>ÁCIDO GLUTÁRICO</v>
          </cell>
          <cell r="I1316" t="str">
            <v>1,5-Pentanedioic acid; 1,3-Propanedicarboxylic acid</v>
          </cell>
          <cell r="J1316" t="str">
            <v>1367 </v>
          </cell>
        </row>
        <row r="1317">
          <cell r="D1317" t="str">
            <v>110-98-5</v>
          </cell>
          <cell r="G1317">
            <v>1</v>
          </cell>
          <cell r="H1317" t="str">
            <v>DIPROPILENOGLICOL</v>
          </cell>
          <cell r="I1317" t="str">
            <v>2,2'-Dihydroxydipropyl ether; 1,1'-Dimethyldiethylene glycol; 1,1'-Oxydipropan-2-ol; Bis(2-hydroxypropyl) ether</v>
          </cell>
          <cell r="J1317" t="str">
            <v>1055 </v>
          </cell>
        </row>
        <row r="1318">
          <cell r="D1318" t="str">
            <v>11103-86-9</v>
          </cell>
          <cell r="G1318">
            <v>1</v>
          </cell>
          <cell r="H1318" t="str">
            <v>CROMATO DE HIDRÓXIDO DE ZINCO E POTÁSSIO</v>
          </cell>
          <cell r="I1318" t="str">
            <v>C.I. Pigment yellow 36:1; Zinc potassium chromate; Potassium hydroxyoctaoxodizincatedichromate</v>
          </cell>
          <cell r="J1318" t="str">
            <v>1775 </v>
          </cell>
        </row>
        <row r="1319">
          <cell r="D1319" t="str">
            <v>111-20-6</v>
          </cell>
          <cell r="G1319">
            <v>1</v>
          </cell>
          <cell r="H1319" t="str">
            <v>ÁCIDO SEBÁCICO</v>
          </cell>
          <cell r="I1319" t="str">
            <v>1,10-Decanedioic acid; 1,8-Octanedicarboxylic acid; Decanedioic acid</v>
          </cell>
          <cell r="J1319" t="str">
            <v>1685 </v>
          </cell>
        </row>
        <row r="1320">
          <cell r="D1320" t="str">
            <v>111-27-3</v>
          </cell>
          <cell r="G1320">
            <v>1</v>
          </cell>
          <cell r="H1320" t="str">
            <v>1-HEXANOL</v>
          </cell>
          <cell r="I1320" t="str">
            <v>Hexyl alcohol; n-Hexanol; n-Hexyl alcohol; 1-Hydroxyhexane; Amyl carbinol; Caproyl alcohol</v>
          </cell>
          <cell r="J1320" t="str">
            <v>1084 </v>
          </cell>
        </row>
        <row r="1321">
          <cell r="D1321" t="str">
            <v>1113-38-8</v>
          </cell>
          <cell r="G1321">
            <v>1</v>
          </cell>
          <cell r="H1321" t="str">
            <v>OXALATO DE AMÓNIO</v>
          </cell>
          <cell r="I1321" t="str">
            <v>Oxalic acid, diammonium salt; Ethanedioic acid, diammonium salt; Diammonium oxalate</v>
          </cell>
          <cell r="J1321" t="str">
            <v>1036 </v>
          </cell>
        </row>
        <row r="1322">
          <cell r="D1322" t="str">
            <v>111-46-6</v>
          </cell>
          <cell r="G1322">
            <v>1</v>
          </cell>
          <cell r="H1322" t="str">
            <v>DIETILENOGLICOL</v>
          </cell>
          <cell r="I1322" t="str">
            <v>2,2'-Oxydiethanol; 2,2'-Oxybisethanol; Ethylene diglycol; 2,2'-Dihydroxyethyl ether; 3-Oxypentane-1,5-diol</v>
          </cell>
          <cell r="J1322" t="str">
            <v>0619 </v>
          </cell>
        </row>
        <row r="1323">
          <cell r="D1323" t="str">
            <v>111-48-8</v>
          </cell>
          <cell r="G1323">
            <v>1</v>
          </cell>
          <cell r="H1323" t="str">
            <v>TIODIGLICOL</v>
          </cell>
          <cell r="I1323" t="str">
            <v>2,2`-Thiodiethanol; Di(2-hydroxyethyl) sulfide; Diethanolsulfide; Thiodiethylene glycol</v>
          </cell>
          <cell r="J1323" t="str">
            <v>1601 </v>
          </cell>
        </row>
        <row r="1324">
          <cell r="D1324" t="str">
            <v>111-87-5</v>
          </cell>
          <cell r="G1324">
            <v>1</v>
          </cell>
          <cell r="H1324" t="str">
            <v>1-OCTANOL</v>
          </cell>
          <cell r="I1324" t="str">
            <v>n-Caprylic alcohol; n-Octanol; Heptyl carbinol; 1-Hydroxyoctan; n-Octyl alcohol</v>
          </cell>
          <cell r="J1324" t="str">
            <v>1030 </v>
          </cell>
        </row>
        <row r="1325">
          <cell r="D1325" t="str">
            <v>111-88-6</v>
          </cell>
          <cell r="G1325">
            <v>1</v>
          </cell>
          <cell r="H1325" t="str">
            <v>n-OCTIL-MERCAPTANO</v>
          </cell>
          <cell r="I1325" t="str">
            <v>1-Octanethiol; 1-Mercaptooctane; 1-Octylthiol</v>
          </cell>
          <cell r="J1325" t="str">
            <v>1493 </v>
          </cell>
        </row>
        <row r="1326">
          <cell r="D1326" t="str">
            <v>111-90-0</v>
          </cell>
          <cell r="G1326">
            <v>1</v>
          </cell>
          <cell r="H1326" t="str">
            <v>ÉTER MONOETÍLICO DE DIETILENOGLICOL</v>
          </cell>
          <cell r="I1326" t="str">
            <v>2-(2-EtoxIetoxy) etanol; 3, 6-Dioxa-1-octanol; DEGEE</v>
          </cell>
          <cell r="J1326" t="str">
            <v>0039 </v>
          </cell>
        </row>
        <row r="1327">
          <cell r="D1327" t="str">
            <v>1120-36-1</v>
          </cell>
          <cell r="G1327">
            <v>1</v>
          </cell>
          <cell r="H1327" t="str">
            <v>1-TETRADECENO</v>
          </cell>
          <cell r="I1327" t="str">
            <v>Tetradec-1-ene; aplha-Tetradecene</v>
          </cell>
          <cell r="J1327" t="str">
            <v>1566 </v>
          </cell>
        </row>
        <row r="1328">
          <cell r="D1328" t="str">
            <v>112-07-2</v>
          </cell>
          <cell r="E1328" t="str">
            <v>NC</v>
          </cell>
          <cell r="F1328" t="str">
            <v>NC</v>
          </cell>
          <cell r="G1328">
            <v>1</v>
          </cell>
          <cell r="H1328" t="str">
            <v>ACETATO DE 2-BUTOXIETILO</v>
          </cell>
          <cell r="I1328" t="str">
            <v>Butyl glycol acetate; Ethylene glycol monobutyl ether acetate; 2- Butoxyethanol acetate; Butyl cellosolve acetate</v>
          </cell>
          <cell r="J1328" t="str">
            <v>0839 </v>
          </cell>
        </row>
        <row r="1329">
          <cell r="D1329" t="str">
            <v>112-25-4</v>
          </cell>
          <cell r="G1329">
            <v>1</v>
          </cell>
          <cell r="H1329" t="str">
            <v>ÉTER MONO-HEXÍLICO DE ETILENOGLICOL</v>
          </cell>
          <cell r="I1329" t="str">
            <v>2-(Hexyloxy)ethanol; n-Hexyglycol; Glycol monohexyl ether; EGHE</v>
          </cell>
          <cell r="J1329" t="str">
            <v>1571 </v>
          </cell>
        </row>
        <row r="1330">
          <cell r="D1330" t="str">
            <v>112-27-6</v>
          </cell>
          <cell r="G1330">
            <v>1</v>
          </cell>
          <cell r="H1330" t="str">
            <v>TRIETILENOGLICOL</v>
          </cell>
          <cell r="I1330" t="str">
            <v>2,2'-(1,2-Ethanediyl bis (oxy))-bisethanol; 2,2'-Ethylenedioxybis(ethanol); Triglycol</v>
          </cell>
          <cell r="J1330" t="str">
            <v>1160 </v>
          </cell>
        </row>
        <row r="1331">
          <cell r="D1331" t="str">
            <v>112-34-5</v>
          </cell>
          <cell r="E1331">
            <v>2811</v>
          </cell>
          <cell r="F1331" t="str">
            <v>NC</v>
          </cell>
          <cell r="G1331">
            <v>1</v>
          </cell>
          <cell r="H1331" t="str">
            <v>ÉTER MONOBUTÍLICO DE DIETILENOGLICOL</v>
          </cell>
          <cell r="I1331" t="str">
            <v>2-(2-Butoxyethoxy)ethanol; Diglycol monobutyl ether; Butoxydiglycol; DEGBE</v>
          </cell>
          <cell r="J1331" t="str">
            <v>0788 </v>
          </cell>
        </row>
        <row r="1332">
          <cell r="D1332" t="str">
            <v>112-35-6</v>
          </cell>
          <cell r="G1332">
            <v>1</v>
          </cell>
          <cell r="H1332" t="str">
            <v>2-(2-(2-METOXIETOXI)ETOXI)ETANOL</v>
          </cell>
          <cell r="I1332" t="str">
            <v>Triethylene glycol monomethyl ether; Methoxytriglycol; TGME</v>
          </cell>
          <cell r="J1332" t="str">
            <v>1291 </v>
          </cell>
        </row>
        <row r="1333">
          <cell r="D1333" t="str">
            <v>112-36-7</v>
          </cell>
          <cell r="G1333">
            <v>1</v>
          </cell>
          <cell r="H1333" t="str">
            <v>ÉTER DIETÍLICO DE DIETILENOGLICOL</v>
          </cell>
          <cell r="I1333" t="str">
            <v>1,1'-Oxybis(2-ethoxy-ethane); Diethyl carbitol; bis(2-Ethoxyethyl) ether; DEGDEE; Ethyl diglyme</v>
          </cell>
          <cell r="J1333" t="str">
            <v>1151 </v>
          </cell>
        </row>
        <row r="1334">
          <cell r="D1334" t="str">
            <v>112-41-4</v>
          </cell>
          <cell r="G1334">
            <v>1</v>
          </cell>
          <cell r="H1334" t="str">
            <v>1-DODECENO</v>
          </cell>
          <cell r="I1334" t="str">
            <v>Dodecene; alpha-Dodecene; alpha-Dodecylene; N-Dodec-1-ene; Dodecylene</v>
          </cell>
          <cell r="J1334" t="str">
            <v>1567 </v>
          </cell>
        </row>
        <row r="1335">
          <cell r="D1335" t="str">
            <v>112-48-1</v>
          </cell>
          <cell r="G1335">
            <v>1</v>
          </cell>
          <cell r="H1335" t="str">
            <v>ÉTER DIBUTILICO DE ETILENOGLICOL</v>
          </cell>
          <cell r="I1335" t="str">
            <v>1,2-Dibutoxyethane; 1,1'-(1,2-Ethanediylbis(oxy))bis-butane; Dibutyl cellosolve; EGDBE; Dibutyl oxitol</v>
          </cell>
          <cell r="J1335" t="str">
            <v>1149 </v>
          </cell>
        </row>
        <row r="1336">
          <cell r="D1336" t="str">
            <v>112-49-2</v>
          </cell>
          <cell r="G1336">
            <v>1</v>
          </cell>
          <cell r="H1336" t="str">
            <v>ÉTER DIMETÍLICO DE TRIETILENOGLICOL</v>
          </cell>
          <cell r="I1336" t="str">
            <v>2,5,8,11-Tetraoxadodecane; Triglyme; 1,2-bis(2-Methoxyethoxy)ethane; TEGDME</v>
          </cell>
          <cell r="J1336" t="str">
            <v>1570 </v>
          </cell>
        </row>
        <row r="1337">
          <cell r="D1337" t="str">
            <v>112-50-5</v>
          </cell>
          <cell r="G1337">
            <v>1</v>
          </cell>
          <cell r="H1337" t="str">
            <v>ÉTER MONOETÍLICO DE TRIETILENOGLICOL</v>
          </cell>
          <cell r="I1337" t="str">
            <v>2-(2-(2-Ethoxyethoxy)ethoxy)ethanol; Ethoxytriglycol; Triglycol monoethyl ether; Ethoxytriethylene glycol; TEGEE</v>
          </cell>
          <cell r="J1337" t="str">
            <v>0718 </v>
          </cell>
        </row>
        <row r="1338">
          <cell r="D1338" t="str">
            <v>112-59-4</v>
          </cell>
          <cell r="G1338">
            <v>1</v>
          </cell>
          <cell r="H1338" t="str">
            <v>ÉTER MONO-HEXÍLICO DE DIETILENOGLICOL</v>
          </cell>
          <cell r="I1338" t="str">
            <v>3,6-Dioxa-1-dodecanol; Hexyl carbitol; 2-(2-Hexyloxyethoxy)ethanol; DEGHE</v>
          </cell>
          <cell r="J1338" t="str">
            <v>1572 </v>
          </cell>
        </row>
        <row r="1339">
          <cell r="D1339" t="str">
            <v>112-70-9</v>
          </cell>
          <cell r="G1339">
            <v>1</v>
          </cell>
          <cell r="H1339" t="str">
            <v>1-TRIDECANOL</v>
          </cell>
          <cell r="I1339" t="str">
            <v>n-Tridecyl alcohol; n-Tridecan-1-ol</v>
          </cell>
          <cell r="J1339" t="str">
            <v>1176 </v>
          </cell>
        </row>
        <row r="1340">
          <cell r="D1340" t="str">
            <v>112-80-1</v>
          </cell>
          <cell r="G1340">
            <v>1</v>
          </cell>
          <cell r="H1340" t="str">
            <v>ÁCIDO OLEICO</v>
          </cell>
          <cell r="I1340" t="str">
            <v>9-Octadecenoic acid; 9,10-Octadecenoic acid; Oleinic acid; cis-9-Octadecenoic acid</v>
          </cell>
          <cell r="J1340" t="str">
            <v>1005 </v>
          </cell>
        </row>
        <row r="1341">
          <cell r="D1341" t="str">
            <v>112-92-5</v>
          </cell>
          <cell r="G1341">
            <v>1</v>
          </cell>
          <cell r="H1341" t="str">
            <v>1-OCTADECANOL</v>
          </cell>
          <cell r="I1341" t="str">
            <v>Stearyl alcohol; Octadecan-1-ol; n-Octadecanol; 1-Hydroxyoctadecane; Octadecyl alcohol</v>
          </cell>
          <cell r="J1341" t="str">
            <v>1610 </v>
          </cell>
        </row>
        <row r="1342">
          <cell r="D1342" t="str">
            <v>115-27-5</v>
          </cell>
          <cell r="G1342">
            <v>1</v>
          </cell>
          <cell r="H1342" t="str">
            <v>ANIDRIDO CLORÊNDICO</v>
          </cell>
          <cell r="I1342" t="str">
            <v>4,5,6,7,8,8-Hexachloro-3a,4,7,7a-tetrahydro-4,7-methanoisobenzofuran-1,3-dione; 1,4,5,6,7,7-Hexachloro-endo-5-norbornene-2,3-dicarboxylic anhydride; Hexachloro-endo-methylene tetrahydrophthalic anhydride</v>
          </cell>
          <cell r="J1342" t="str">
            <v>1373 </v>
          </cell>
        </row>
        <row r="1343">
          <cell r="D1343" t="str">
            <v>115-77-5</v>
          </cell>
          <cell r="G1343">
            <v>1</v>
          </cell>
          <cell r="H1343" t="str">
            <v>PENTAERITRITOL</v>
          </cell>
          <cell r="I1343" t="str">
            <v>2,2-bis(Hydroxymethyl)-1,3-propanediol; Tetramethylolmethane; THME; PETP</v>
          </cell>
          <cell r="J1343" t="str">
            <v>1383 </v>
          </cell>
        </row>
        <row r="1344">
          <cell r="D1344" t="str">
            <v>115-86-6</v>
          </cell>
          <cell r="G1344">
            <v>1</v>
          </cell>
          <cell r="H1344" t="str">
            <v>FOSFATO DE TRIFENIL</v>
          </cell>
          <cell r="I1344" t="str">
            <v>Phosphoric acid, triphenyl ester; TPP</v>
          </cell>
          <cell r="J1344" t="str">
            <v>1062 </v>
          </cell>
        </row>
        <row r="1345">
          <cell r="D1345" t="str">
            <v>115-95-7</v>
          </cell>
          <cell r="G1345">
            <v>1</v>
          </cell>
          <cell r="H1345" t="str">
            <v>ACETATO DE LINALILO</v>
          </cell>
          <cell r="I1345" t="str">
            <v>3,7-dimethyl-1,6-octadien-3-yl acetate; 1,5-dimethyl-1-vinylhex-4-enyl acetate; Acetic acid linalool ester; Linalool acetate</v>
          </cell>
          <cell r="J1345" t="str">
            <v>1716 </v>
          </cell>
        </row>
        <row r="1346">
          <cell r="D1346" t="str">
            <v>1163-19-5</v>
          </cell>
          <cell r="G1346">
            <v>1</v>
          </cell>
          <cell r="H1346" t="str">
            <v>ÉTER BIS(PENTABROMOFENÍLICO)</v>
          </cell>
          <cell r="I1346" t="str">
            <v>DBDPE; DBDPO; Decabromodiphenyl ether; Decabromo phenoxybenzene; Benzene 1,1' oxybis-, decabromo derivative; DBBO; Decabromo biphenyl oxide</v>
          </cell>
          <cell r="J1346" t="str">
            <v>1689 </v>
          </cell>
        </row>
        <row r="1347">
          <cell r="D1347" t="str">
            <v>117-08-8</v>
          </cell>
          <cell r="G1347">
            <v>1</v>
          </cell>
          <cell r="H1347" t="str">
            <v>ANIDRIDO TETRACLOROFTALICO</v>
          </cell>
          <cell r="I1347" t="str">
            <v>4,5,6,7-Tetrachloro-1,3-isobenzofurandione; 1,3-Dioxy-4,5,6,7-tetrachloroisobenzofuran</v>
          </cell>
          <cell r="J1347" t="str">
            <v>1374 </v>
          </cell>
        </row>
        <row r="1348">
          <cell r="D1348" t="str">
            <v>117-79-3</v>
          </cell>
          <cell r="G1348">
            <v>1</v>
          </cell>
          <cell r="H1348" t="str">
            <v>2-AMINOANTRAQUINONA</v>
          </cell>
          <cell r="I1348" t="str">
            <v>2-Amino-9,10-anthracenedione; 2-Amino-9,10-anthraquinone; beta-Aminoanthraquinone</v>
          </cell>
          <cell r="J1348" t="str">
            <v>1579 </v>
          </cell>
        </row>
        <row r="1349">
          <cell r="D1349" t="str">
            <v>118-75-2</v>
          </cell>
          <cell r="E1349">
            <v>3077</v>
          </cell>
          <cell r="F1349">
            <v>3077</v>
          </cell>
          <cell r="G1349">
            <v>1</v>
          </cell>
          <cell r="H1349" t="str">
            <v>CLORANIL</v>
          </cell>
          <cell r="I1349" t="str">
            <v>2,3,5,6-Tetrachloro-p-benzoquinone; 2,3,5,6-Tetrachloro-2,5-cyclohexadiene-1,4-dione; Tetrachloro-p-benzoquinone; Tetrachloro-p-quinone</v>
          </cell>
          <cell r="J1349" t="str">
            <v>0780 </v>
          </cell>
        </row>
        <row r="1350">
          <cell r="D1350" t="str">
            <v>118-79-6</v>
          </cell>
          <cell r="G1350">
            <v>1</v>
          </cell>
          <cell r="H1350" t="str">
            <v>2,4,6-TRIBROMOFENOL</v>
          </cell>
          <cell r="I1350" t="str">
            <v>2,4,6-TBP</v>
          </cell>
          <cell r="J1350" t="str">
            <v>1563 </v>
          </cell>
        </row>
        <row r="1351">
          <cell r="D1351" t="str">
            <v>118-92-3</v>
          </cell>
          <cell r="G1351">
            <v>1</v>
          </cell>
          <cell r="H1351" t="str">
            <v>ÁCIDO ANTRANÍLICO</v>
          </cell>
          <cell r="I1351" t="str">
            <v>2-Aminobenzoic acid; Carboxyaniline; 1-Amino-2-carboxybenzene</v>
          </cell>
          <cell r="J1351" t="str">
            <v>1295 </v>
          </cell>
        </row>
        <row r="1352">
          <cell r="D1352" t="str">
            <v>1189-85-1</v>
          </cell>
          <cell r="G1352">
            <v>1</v>
          </cell>
          <cell r="H1352" t="str">
            <v>terc-BUTYL CHROMATE</v>
          </cell>
          <cell r="I1352" t="str">
            <v>bis(tert-Butyl)chromate; Chromic acid, di-tert-butyl ester</v>
          </cell>
          <cell r="J1352" t="str">
            <v>1533 </v>
          </cell>
        </row>
        <row r="1353">
          <cell r="D1353" t="str">
            <v>119-36-8</v>
          </cell>
          <cell r="G1353">
            <v>1</v>
          </cell>
          <cell r="H1353" t="str">
            <v>SALICILATO DE METILO</v>
          </cell>
          <cell r="I1353" t="str">
            <v>Wintergreen oil; Methyl-2-hydroxybenzoate; 2-(Methoxycarbonyl)phenol; Methyl salicylate; o-Hydroxybenzoic acid, methyl ester</v>
          </cell>
          <cell r="J1353" t="str">
            <v>1505 </v>
          </cell>
        </row>
        <row r="1354">
          <cell r="D1354" t="str">
            <v>1194-65-6</v>
          </cell>
          <cell r="E1354">
            <v>3077</v>
          </cell>
          <cell r="F1354">
            <v>3077</v>
          </cell>
          <cell r="G1354">
            <v>1</v>
          </cell>
          <cell r="H1354" t="str">
            <v>DICLOBENIL</v>
          </cell>
          <cell r="I1354" t="str">
            <v>2,6-Dichlorobenzonitrile; 2,6-Dichlorophenylcyanide</v>
          </cell>
          <cell r="J1354" t="str">
            <v>0867 </v>
          </cell>
        </row>
        <row r="1355">
          <cell r="D1355" t="str">
            <v>119-53-9</v>
          </cell>
          <cell r="G1355">
            <v>1</v>
          </cell>
          <cell r="H1355" t="str">
            <v>BENZOÍNA</v>
          </cell>
          <cell r="I1355" t="str">
            <v>2-Hydroxy-2-phenylacetophenone; Benzoylphenyl carbinol; 2-Hydroxy-1,2-diphenylethanone</v>
          </cell>
          <cell r="J1355" t="str">
            <v>1214 </v>
          </cell>
        </row>
        <row r="1356">
          <cell r="D1356" t="str">
            <v>119-64-2</v>
          </cell>
          <cell r="G1356">
            <v>1</v>
          </cell>
          <cell r="H1356" t="str">
            <v>1,2,3,4-TETRAHIDRONAFTALENO</v>
          </cell>
          <cell r="I1356" t="str">
            <v>Tetralin; Tetrahydronaphthalene; Naphthalene, 1,2,3,4-tetrahydro</v>
          </cell>
          <cell r="J1356" t="str">
            <v>1527 </v>
          </cell>
        </row>
        <row r="1357">
          <cell r="D1357" t="str">
            <v>119-80-2</v>
          </cell>
          <cell r="G1357">
            <v>1</v>
          </cell>
          <cell r="H1357" t="str">
            <v>ÁCIDO 2,2'-DITIODIBENZOICO</v>
          </cell>
          <cell r="I1357" t="str">
            <v>2, 2'-Dithiobis[benzoic acid]; Benzoic acid, 2,2'-dithiobis-; Bis(2-carboxyphenyl) disulfide; Diphenyldisulfide-2,2'-dicarboxylic acid; 2,2'-Dithiosalicylic acid</v>
          </cell>
          <cell r="J1357" t="str">
            <v>1623 </v>
          </cell>
        </row>
        <row r="1358">
          <cell r="D1358" t="str">
            <v>119-93-7</v>
          </cell>
          <cell r="G1358">
            <v>1</v>
          </cell>
          <cell r="H1358" t="str">
            <v>o-TOLIDINA</v>
          </cell>
          <cell r="I1358" t="str">
            <v>3,3'-Dimethyl-(1,1'-biphenyl)-4,4'-diamine; Bianisidine; 3,3'-Dimethylbenzidine; 4,4'-Bi-o-toluidine</v>
          </cell>
          <cell r="J1358" t="str">
            <v>0960 </v>
          </cell>
        </row>
        <row r="1359">
          <cell r="D1359" t="str">
            <v>120068-37-3</v>
          </cell>
          <cell r="G1359">
            <v>1</v>
          </cell>
          <cell r="H1359" t="str">
            <v>FIPRONIL</v>
          </cell>
          <cell r="I1359" t="str">
            <v>5-Amino-3-cyano-1-(2,6-dichloro-4-trifluoro-methylphenyl)-4-trifluoromethylsulfinylpyrazole</v>
          </cell>
          <cell r="J1359" t="str">
            <v>1503 </v>
          </cell>
        </row>
        <row r="1360">
          <cell r="D1360" t="str">
            <v>120-12-7</v>
          </cell>
          <cell r="E1360">
            <v>3077</v>
          </cell>
          <cell r="F1360">
            <v>3077</v>
          </cell>
          <cell r="G1360">
            <v>1</v>
          </cell>
          <cell r="H1360" t="str">
            <v>ANTRACENO</v>
          </cell>
          <cell r="I1360" t="str">
            <v>Anthracin; Paranaphthalene</v>
          </cell>
          <cell r="J1360" t="str">
            <v>0825 </v>
          </cell>
        </row>
        <row r="1361">
          <cell r="D1361" t="str">
            <v>12018-01-8</v>
          </cell>
          <cell r="G1361">
            <v>1</v>
          </cell>
          <cell r="H1361" t="str">
            <v>DIÓXIDO DE CRÓMIO</v>
          </cell>
          <cell r="I1361" t="str">
            <v>Chromium oxide</v>
          </cell>
          <cell r="J1361" t="str">
            <v>1310 </v>
          </cell>
        </row>
        <row r="1362">
          <cell r="D1362" t="str">
            <v>120-55-8</v>
          </cell>
          <cell r="G1362">
            <v>1</v>
          </cell>
          <cell r="H1362" t="str">
            <v>BENZOATO DE DIETILENO BENZILO</v>
          </cell>
          <cell r="I1362" t="str">
            <v>2,2'-Oxybisethanol dibenzoate; Diethylene glycol dibenzoate</v>
          </cell>
          <cell r="J1362" t="str">
            <v>0447 </v>
          </cell>
        </row>
        <row r="1363">
          <cell r="D1363" t="str">
            <v>12070-08-5</v>
          </cell>
          <cell r="G1363">
            <v>1</v>
          </cell>
          <cell r="H1363" t="str">
            <v>CARBONETO DE TITÂNIO</v>
          </cell>
          <cell r="J1363" t="str">
            <v>1319 </v>
          </cell>
        </row>
        <row r="1364">
          <cell r="D1364" t="str">
            <v>12070-12-1</v>
          </cell>
          <cell r="G1364">
            <v>1</v>
          </cell>
          <cell r="H1364" t="str">
            <v>CARBONETO DE TUNGSTÉNIO</v>
          </cell>
          <cell r="J1364" t="str">
            <v>1320 </v>
          </cell>
        </row>
        <row r="1365">
          <cell r="D1365" t="str">
            <v>120-71-8</v>
          </cell>
          <cell r="G1365">
            <v>1</v>
          </cell>
          <cell r="H1365" t="str">
            <v>6-METOXI-m-TOLUIDINA</v>
          </cell>
          <cell r="I1365" t="str">
            <v>2-Methoxy-5-methylaniline; 5-Methyl-ortho-anisidine; 3-Amino-para-cresol methyl ether; 4-Methoxy-meta-toluidine; 4-Methyl-2-aminoanisole</v>
          </cell>
          <cell r="J1365" t="str">
            <v>1180 </v>
          </cell>
        </row>
        <row r="1366">
          <cell r="D1366" t="str">
            <v>12124-99-1</v>
          </cell>
          <cell r="G1366">
            <v>1</v>
          </cell>
          <cell r="H1366" t="str">
            <v>BISSULFURETO DE AMÓNIO</v>
          </cell>
          <cell r="I1366" t="str">
            <v>Ammonium hydrogen sulfide; Ammonium hydrosulfide; Ammonium sulfhydrate; Ammonium mercaptan</v>
          </cell>
          <cell r="J1366" t="str">
            <v>1035 </v>
          </cell>
        </row>
        <row r="1367">
          <cell r="D1367" t="str">
            <v>12125-02-9</v>
          </cell>
          <cell r="G1367">
            <v>1</v>
          </cell>
          <cell r="H1367" t="str">
            <v>CLORETO DE AMÓNIO</v>
          </cell>
          <cell r="I1367" t="str">
            <v>Sal ammoniac</v>
          </cell>
          <cell r="J1367" t="str">
            <v>1051 </v>
          </cell>
        </row>
        <row r="1368">
          <cell r="D1368" t="str">
            <v>121-33-5</v>
          </cell>
          <cell r="G1368">
            <v>1</v>
          </cell>
          <cell r="H1368" t="str">
            <v>VANILINA</v>
          </cell>
          <cell r="I1368" t="str">
            <v>4-Hydroxy-3-methoxybenzaldehyde; 2-Methoxy-4-formylphenol; Vanillic aldehyde</v>
          </cell>
          <cell r="J1368" t="str">
            <v>1740 </v>
          </cell>
        </row>
        <row r="1369">
          <cell r="D1369" t="str">
            <v>121-57-3</v>
          </cell>
          <cell r="G1369">
            <v>1</v>
          </cell>
          <cell r="H1369" t="str">
            <v>ÁCIDO SULFANÍLICO</v>
          </cell>
          <cell r="I1369" t="str">
            <v>4-Aminobenzenesulfonic acid; Aniline-4-sulfonic acid</v>
          </cell>
          <cell r="J1369" t="str">
            <v>0569 </v>
          </cell>
        </row>
        <row r="1370">
          <cell r="D1370" t="str">
            <v>12174-11-7</v>
          </cell>
          <cell r="G1370">
            <v>1</v>
          </cell>
          <cell r="H1370" t="str">
            <v>ATAPULGITA</v>
          </cell>
          <cell r="I1370" t="str">
            <v>Palygorskite</v>
          </cell>
          <cell r="J1370" t="str">
            <v>1321 </v>
          </cell>
        </row>
        <row r="1371">
          <cell r="D1371" t="str">
            <v>122-60-1</v>
          </cell>
          <cell r="G1371">
            <v>1</v>
          </cell>
          <cell r="H1371" t="str">
            <v>ÉTER FENIL GLICÍDICO</v>
          </cell>
          <cell r="I1371" t="str">
            <v>1,2-Epoxy-3-phenoxypropane; 2,3-Epoxypropyl phenyl ether; Phenoxy methyloxirane; PGE</v>
          </cell>
          <cell r="J1371" t="str">
            <v>0188 </v>
          </cell>
        </row>
        <row r="1372">
          <cell r="D1372" t="str">
            <v>122-62-3</v>
          </cell>
          <cell r="G1372">
            <v>1</v>
          </cell>
          <cell r="H1372" t="str">
            <v>SEBACATO DE BIS(2-ETILHEXILO)</v>
          </cell>
          <cell r="I1372" t="str">
            <v>Sebacic acid, bis(2-ethylhexyl)ester; Bis(2-ethylhexyl) sebacate; Decanedioic acid, bis(2-ethylhexyl) ester; Dioctyl sebacate</v>
          </cell>
          <cell r="J1372" t="str">
            <v>1290 </v>
          </cell>
        </row>
        <row r="1373">
          <cell r="D1373" t="str">
            <v>123-25-1</v>
          </cell>
          <cell r="G1373">
            <v>1</v>
          </cell>
          <cell r="H1373" t="str">
            <v>SUCCINATO DE DIETILO</v>
          </cell>
          <cell r="I1373" t="str">
            <v>Butanedioic acid, diethyl ester; Diethyl butanedioate; Succinic acid, diethyl ester</v>
          </cell>
          <cell r="J1373" t="str">
            <v>1079 </v>
          </cell>
        </row>
        <row r="1374">
          <cell r="D1374" t="str">
            <v>12336-95-7</v>
          </cell>
          <cell r="G1374">
            <v>1</v>
          </cell>
          <cell r="H1374" t="str">
            <v>SULFATO DE HIDRÓXIDO DE CRÓMIO</v>
          </cell>
          <cell r="I1374" t="str">
            <v>Basic Chrome Sulphate; Monobasic chromium sulphate</v>
          </cell>
          <cell r="J1374" t="str">
            <v>1309 </v>
          </cell>
        </row>
        <row r="1375">
          <cell r="D1375" t="str">
            <v>123-39-7</v>
          </cell>
          <cell r="G1375">
            <v>1</v>
          </cell>
          <cell r="H1375" t="str">
            <v>N-METILFORMAMIDA</v>
          </cell>
          <cell r="I1375" t="str">
            <v>Methylformamide; Monomethylformamide; Formylmethylamine</v>
          </cell>
          <cell r="J1375" t="str">
            <v>1087 </v>
          </cell>
        </row>
        <row r="1376">
          <cell r="D1376" t="str">
            <v>123-96-6</v>
          </cell>
          <cell r="G1376">
            <v>1</v>
          </cell>
          <cell r="H1376" t="str">
            <v>2-OCTANOL</v>
          </cell>
          <cell r="I1376" t="str">
            <v>Capryl alcohol; 1-Methyl-1-heptanol; 2-Hydroxy-n-octane; Hexylmethylcarbinol</v>
          </cell>
          <cell r="J1376" t="str">
            <v>1170 </v>
          </cell>
        </row>
        <row r="1377">
          <cell r="D1377" t="str">
            <v>124-17-4</v>
          </cell>
          <cell r="E1377" t="str">
            <v>NC</v>
          </cell>
          <cell r="F1377" t="str">
            <v>NC</v>
          </cell>
          <cell r="G1377">
            <v>1</v>
          </cell>
          <cell r="H1377" t="str">
            <v>ACETATO DE ÉTER MONOETÍLICO DE DIETILENOGLICOL</v>
          </cell>
          <cell r="I1377" t="str">
            <v>2-(2-Butoxyethoxy)ethanol acetate; Butyl carbitol acetate; Diglycol monobutyl ether acetate; DEGBEA</v>
          </cell>
          <cell r="J1377" t="str">
            <v>0789 </v>
          </cell>
        </row>
        <row r="1378">
          <cell r="D1378" t="str">
            <v>124-22-1</v>
          </cell>
          <cell r="G1378">
            <v>1</v>
          </cell>
          <cell r="H1378" t="str">
            <v>DODECILAMINA</v>
          </cell>
          <cell r="I1378" t="str">
            <v>1-Dodecanamine; 1-Aminododecane; Lauramine; Laurylamine</v>
          </cell>
          <cell r="J1378" t="str">
            <v>1364 </v>
          </cell>
        </row>
        <row r="1379">
          <cell r="D1379" t="str">
            <v>124-30-1</v>
          </cell>
          <cell r="G1379">
            <v>1</v>
          </cell>
          <cell r="H1379" t="str">
            <v>OCTADECILAMINA</v>
          </cell>
          <cell r="I1379" t="str">
            <v>1-Octadecanamine; 1-Aminooctadecane; Stearamine; Stearylamine</v>
          </cell>
          <cell r="J1379" t="str">
            <v>1365 </v>
          </cell>
        </row>
        <row r="1380">
          <cell r="D1380" t="str">
            <v>124-68-5</v>
          </cell>
          <cell r="G1380">
            <v>1</v>
          </cell>
          <cell r="H1380" t="str">
            <v>ISOBUTANOLAMINA</v>
          </cell>
          <cell r="I1380" t="str">
            <v>2-Amino-2-methyl-1-propanol; 2-Amino-2-methylpropanol; 2-Aminoisobutanol; 2-Aminodimethylethanol</v>
          </cell>
          <cell r="J1380" t="str">
            <v>0285 </v>
          </cell>
        </row>
        <row r="1381">
          <cell r="D1381" t="str">
            <v>127-08-2</v>
          </cell>
          <cell r="G1381">
            <v>1</v>
          </cell>
          <cell r="H1381" t="str">
            <v>ACETATO DE POTÁSSIO</v>
          </cell>
          <cell r="I1381" t="str">
            <v>Acetic acid potassium salt</v>
          </cell>
          <cell r="J1381" t="str">
            <v>0547 </v>
          </cell>
        </row>
        <row r="1382">
          <cell r="D1382" t="str">
            <v>128-37-0</v>
          </cell>
          <cell r="E1382">
            <v>3077</v>
          </cell>
          <cell r="F1382">
            <v>3077</v>
          </cell>
          <cell r="G1382">
            <v>1</v>
          </cell>
          <cell r="H1382" t="str">
            <v>BUTIL-HIDROXITOLUENO</v>
          </cell>
          <cell r="I1382" t="str">
            <v>Butil-hidroxitolueno (BHT); 2,6-Di-tert-butyl-4-methylphenol; 2,6-Di-tert-butyl-p-cresol</v>
          </cell>
          <cell r="J1382" t="str">
            <v>0841 </v>
          </cell>
        </row>
        <row r="1383">
          <cell r="D1383" t="str">
            <v>129-00-0</v>
          </cell>
          <cell r="G1383">
            <v>1</v>
          </cell>
          <cell r="H1383" t="str">
            <v>PIRENO</v>
          </cell>
          <cell r="I1383" t="str">
            <v>Benzo (d,e,f) phenanthrene; beta-Pyrene</v>
          </cell>
          <cell r="J1383" t="str">
            <v>1474 </v>
          </cell>
        </row>
        <row r="1384">
          <cell r="D1384" t="str">
            <v>1300-72-7</v>
          </cell>
          <cell r="G1384">
            <v>1</v>
          </cell>
          <cell r="H1384" t="str">
            <v>XILENO SULFONATO DE SÓDIO</v>
          </cell>
          <cell r="I1384" t="str">
            <v>Benzenesulfonic acid, dimethyl-, sodium salt; Dimethylbenzenesulfonic acid, sodium salt</v>
          </cell>
          <cell r="J1384" t="str">
            <v>1514 </v>
          </cell>
        </row>
        <row r="1385">
          <cell r="D1385" t="str">
            <v>1302-78-9</v>
          </cell>
          <cell r="G1385">
            <v>1</v>
          </cell>
          <cell r="H1385" t="str">
            <v>BENTONITE</v>
          </cell>
          <cell r="I1385" t="str">
            <v>Wilkinite; Montmorillonit</v>
          </cell>
          <cell r="J1385" t="str">
            <v>0384 </v>
          </cell>
        </row>
        <row r="1386">
          <cell r="D1386" t="str">
            <v>1303-86-2</v>
          </cell>
          <cell r="E1386" t="str">
            <v>NC</v>
          </cell>
          <cell r="F1386" t="str">
            <v>NC</v>
          </cell>
          <cell r="G1386">
            <v>1</v>
          </cell>
          <cell r="H1386" t="str">
            <v>ÓXIDO DE BORO</v>
          </cell>
          <cell r="I1386" t="str">
            <v>Boric anhydride; Boron trioxide; Boron sesquioxide; Diboron trioxide</v>
          </cell>
          <cell r="J1386" t="str">
            <v>0836 </v>
          </cell>
        </row>
        <row r="1387">
          <cell r="D1387" t="str">
            <v>1303-96-4</v>
          </cell>
          <cell r="G1387">
            <v>1</v>
          </cell>
          <cell r="H1387" t="str">
            <v>BORATO DE SÓDIO, DECA-HIDRATADO</v>
          </cell>
          <cell r="I1387" t="str">
            <v>Disodium tetraborate decahydrate; Sodium tetraborate decahydrate; Sodium pyroborate decahydrate; Borax</v>
          </cell>
          <cell r="J1387" t="str">
            <v>0567 </v>
          </cell>
        </row>
        <row r="1388">
          <cell r="D1388" t="str">
            <v>1305-62-0</v>
          </cell>
          <cell r="G1388">
            <v>1</v>
          </cell>
          <cell r="H1388" t="str">
            <v>HIDRÓXIDO CÁLCIO</v>
          </cell>
          <cell r="I1388" t="str">
            <v>Calcium dihydroxide; Calcium hydrate; Hydrated lime; Slaked lime</v>
          </cell>
          <cell r="J1388" t="str">
            <v>0408 </v>
          </cell>
        </row>
        <row r="1389">
          <cell r="D1389" t="str">
            <v>1308-04-9</v>
          </cell>
          <cell r="E1389" t="str">
            <v>NC</v>
          </cell>
          <cell r="F1389" t="str">
            <v>-</v>
          </cell>
          <cell r="G1389">
            <v>1</v>
          </cell>
          <cell r="H1389" t="str">
            <v>ÓXIDO DE COBALTO(III)</v>
          </cell>
          <cell r="I1389" t="str">
            <v>Dicobalt trioxide; Cobalt sesquioxide; Cobalt trioxide; Cobaltic oxide</v>
          </cell>
          <cell r="J1389" t="str">
            <v>0785 </v>
          </cell>
        </row>
        <row r="1390">
          <cell r="D1390" t="str">
            <v>1308-14-1</v>
          </cell>
          <cell r="G1390">
            <v>1</v>
          </cell>
          <cell r="H1390" t="str">
            <v>HIDRÓXIDO DE CRÓMIO(III) HIDRATADO</v>
          </cell>
          <cell r="I1390" t="str">
            <v>Chromic (III) hydroxide hydrate</v>
          </cell>
          <cell r="J1390" t="str">
            <v>1455 </v>
          </cell>
        </row>
        <row r="1391">
          <cell r="D1391" t="str">
            <v>1308-38-9</v>
          </cell>
          <cell r="G1391">
            <v>1</v>
          </cell>
          <cell r="H1391" t="str">
            <v>ÓXIDO DE CRÓMIO(III)</v>
          </cell>
          <cell r="I1391" t="str">
            <v>Chromic oxide; Dichromium trioxide</v>
          </cell>
          <cell r="J1391" t="str">
            <v>1531 </v>
          </cell>
        </row>
        <row r="1392">
          <cell r="D1392" t="str">
            <v>1309-37-1</v>
          </cell>
          <cell r="G1392">
            <v>1</v>
          </cell>
          <cell r="H1392" t="str">
            <v>ÓXIDO FÉRRICO</v>
          </cell>
          <cell r="I1392" t="str">
            <v>Anhydrous ferric oxide; Iron (III) oxide; Diiron trioxide; Iron trioxide; Ferric sesquioxide</v>
          </cell>
          <cell r="J1392" t="str">
            <v>1577 </v>
          </cell>
        </row>
        <row r="1393">
          <cell r="D1393" t="str">
            <v>1309-48-4</v>
          </cell>
          <cell r="G1393">
            <v>1</v>
          </cell>
          <cell r="H1393" t="str">
            <v>ÓXIDO DE MAGNÉSIO</v>
          </cell>
          <cell r="I1393" t="str">
            <v>Calcined brucite; Calcined magnesia; Magnesia</v>
          </cell>
          <cell r="J1393" t="str">
            <v>0504 </v>
          </cell>
        </row>
        <row r="1394">
          <cell r="D1394" t="str">
            <v>1310-66-3</v>
          </cell>
          <cell r="G1394">
            <v>1</v>
          </cell>
          <cell r="H1394" t="str">
            <v>HIDRÓXIDO DE LÍTIO MONOHIDRATO</v>
          </cell>
          <cell r="J1394" t="str">
            <v>0914 </v>
          </cell>
        </row>
        <row r="1395">
          <cell r="D1395" t="str">
            <v>1313-13-9</v>
          </cell>
          <cell r="G1395">
            <v>1</v>
          </cell>
          <cell r="H1395" t="str">
            <v>DIOXIDO DE MANGANÉSIO</v>
          </cell>
          <cell r="I1395" t="str">
            <v>Manganese(IV)oxide; Manganese peroxide</v>
          </cell>
          <cell r="J1395" t="str">
            <v>0175 </v>
          </cell>
        </row>
        <row r="1396">
          <cell r="D1396" t="str">
            <v>1313-99-1</v>
          </cell>
          <cell r="G1396">
            <v>1</v>
          </cell>
          <cell r="H1396" t="str">
            <v>ÓXIDO DE NÍQUEL(II)</v>
          </cell>
          <cell r="I1396" t="str">
            <v>Nickel monoxide; Nickelous oxide</v>
          </cell>
          <cell r="J1396" t="str">
            <v>0926 </v>
          </cell>
        </row>
        <row r="1397">
          <cell r="D1397" t="str">
            <v>1314-41-6</v>
          </cell>
          <cell r="G1397">
            <v>1</v>
          </cell>
          <cell r="H1397" t="str">
            <v>TETRÓXIDO DE CHUMBO</v>
          </cell>
          <cell r="I1397" t="str">
            <v>Red lead; Minium; C.I. Pigment Red 105; Lead orthoplumbate</v>
          </cell>
          <cell r="J1397" t="str">
            <v>1002 </v>
          </cell>
        </row>
        <row r="1398">
          <cell r="D1398" t="str">
            <v>1314-98-3</v>
          </cell>
          <cell r="G1398">
            <v>1</v>
          </cell>
          <cell r="H1398" t="str">
            <v>SULFURETO DE ZINCO</v>
          </cell>
          <cell r="I1398" t="str">
            <v>Zinc monosulfide; Zinc sulphide</v>
          </cell>
          <cell r="J1398" t="str">
            <v>1627 </v>
          </cell>
        </row>
        <row r="1399">
          <cell r="D1399" t="str">
            <v>1317-35-7</v>
          </cell>
          <cell r="G1399">
            <v>1</v>
          </cell>
          <cell r="H1399" t="str">
            <v>ÓXIDO DE MANGANÊS</v>
          </cell>
          <cell r="I1399" t="str">
            <v>Trimanganese tetraoxide; Manganomanganic oxide</v>
          </cell>
          <cell r="J1399" t="str">
            <v>1398 </v>
          </cell>
        </row>
        <row r="1400">
          <cell r="D1400" t="str">
            <v>1317-42-6</v>
          </cell>
          <cell r="G1400">
            <v>1</v>
          </cell>
          <cell r="H1400" t="str">
            <v>SULFURETO DE COBALTO</v>
          </cell>
          <cell r="I1400" t="str">
            <v>Cobalt monosulfide; Cobalt(II) sulfide</v>
          </cell>
          <cell r="J1400" t="str">
            <v>1529 </v>
          </cell>
        </row>
        <row r="1401">
          <cell r="D1401" t="str">
            <v>1317-70-7</v>
          </cell>
          <cell r="G1401">
            <v>1</v>
          </cell>
          <cell r="H1401" t="str">
            <v>DIÓXIDO DE TITÂNIO (NANOFORMA) P25</v>
          </cell>
          <cell r="I1401" t="str">
            <v>Pigmentary titanium dioxide; Particles &lt;100nm</v>
          </cell>
          <cell r="J1401" t="str">
            <v>1782 </v>
          </cell>
        </row>
        <row r="1402">
          <cell r="D1402" t="str">
            <v>1317-80-2</v>
          </cell>
          <cell r="G1402">
            <v>1</v>
          </cell>
          <cell r="H1402" t="str">
            <v>DIÓXIDO DE TITÂNIO (NANOFORMA) P25</v>
          </cell>
          <cell r="I1402" t="str">
            <v>Pigmentary titanium dioxide; Particles &lt;100nm</v>
          </cell>
          <cell r="J1402" t="str">
            <v>1782 </v>
          </cell>
        </row>
        <row r="1403">
          <cell r="D1403" t="str">
            <v>1321-64-8</v>
          </cell>
          <cell r="G1403">
            <v>1</v>
          </cell>
          <cell r="H1403" t="str">
            <v>PENTACLORONAFTFALENO</v>
          </cell>
          <cell r="J1403" t="str">
            <v>0935 </v>
          </cell>
        </row>
        <row r="1404">
          <cell r="D1404" t="str">
            <v>1321-65-9</v>
          </cell>
          <cell r="G1404">
            <v>1</v>
          </cell>
          <cell r="H1404" t="str">
            <v>TRICLORONAFTALENO</v>
          </cell>
          <cell r="J1404" t="str">
            <v>0962 </v>
          </cell>
        </row>
        <row r="1405">
          <cell r="D1405" t="str">
            <v>1321-74-0</v>
          </cell>
          <cell r="E1405">
            <v>3082</v>
          </cell>
          <cell r="F1405">
            <v>3082</v>
          </cell>
          <cell r="G1405">
            <v>1</v>
          </cell>
          <cell r="H1405" t="str">
            <v>DIVINILBENZENO (MISTURA DE ISÓMEROS)</v>
          </cell>
          <cell r="I1405" t="str">
            <v>Vinylstyrene; DVB</v>
          </cell>
          <cell r="J1405" t="str">
            <v>0885 </v>
          </cell>
        </row>
        <row r="1406">
          <cell r="D1406" t="str">
            <v>1323-65-5</v>
          </cell>
          <cell r="G1406">
            <v>1</v>
          </cell>
          <cell r="H1406" t="str">
            <v>DINONILFENOL (mistura de isómeros)</v>
          </cell>
          <cell r="J1406" t="str">
            <v>1172 </v>
          </cell>
        </row>
        <row r="1407">
          <cell r="D1407" t="str">
            <v>1330-43-4</v>
          </cell>
          <cell r="G1407">
            <v>1</v>
          </cell>
          <cell r="H1407" t="str">
            <v>TETRABORATO DE SÓDIO</v>
          </cell>
          <cell r="I1407" t="str">
            <v>Disodium tetraborate, anhydrous; Boric acid, disodium salt; Sodium biborate; Sodium pyroborate; Boron sodium oxide; Fused borax</v>
          </cell>
          <cell r="J1407" t="str">
            <v>1229 </v>
          </cell>
        </row>
        <row r="1408">
          <cell r="D1408" t="str">
            <v>1332-58-7</v>
          </cell>
          <cell r="G1408">
            <v>1</v>
          </cell>
          <cell r="H1408" t="str">
            <v>CAULINO</v>
          </cell>
          <cell r="I1408" t="str">
            <v>Hydrated aluminium silicate; China clay; Argilla</v>
          </cell>
          <cell r="J1408" t="str">
            <v>1144 </v>
          </cell>
        </row>
        <row r="1409">
          <cell r="D1409" t="str">
            <v>133-37-9</v>
          </cell>
          <cell r="E1409" t="str">
            <v>NC</v>
          </cell>
          <cell r="F1409" t="str">
            <v>NC</v>
          </cell>
          <cell r="G1409">
            <v>1</v>
          </cell>
          <cell r="H1409" t="str">
            <v>ÁCIDO TARTÁRICO</v>
          </cell>
          <cell r="I1409" t="str">
            <v>Racemic acid; uvic acid; DL-Tartaric acid; 2,3-Dihydroxybutanedioic acid</v>
          </cell>
          <cell r="J1409" t="str">
            <v>0772 </v>
          </cell>
        </row>
        <row r="1410">
          <cell r="D1410" t="str">
            <v>1333-86-4</v>
          </cell>
          <cell r="G1410">
            <v>1</v>
          </cell>
          <cell r="H1410" t="str">
            <v>NEGRO DE CARBONO</v>
          </cell>
          <cell r="I1410" t="str">
            <v>Negro de fumo; Furnace black; Acetylene black; Carbon soot</v>
          </cell>
          <cell r="J1410" t="str">
            <v>0471 </v>
          </cell>
        </row>
        <row r="1411">
          <cell r="D1411" t="str">
            <v>1335-87-1</v>
          </cell>
          <cell r="G1411">
            <v>1</v>
          </cell>
          <cell r="H1411" t="str">
            <v>HEXACLORONAFTALENO</v>
          </cell>
          <cell r="J1411" t="str">
            <v>0997 </v>
          </cell>
        </row>
        <row r="1412">
          <cell r="D1412" t="str">
            <v>1335-88-2</v>
          </cell>
          <cell r="G1412">
            <v>1</v>
          </cell>
          <cell r="H1412" t="str">
            <v>TETRACLORONAFTALENO</v>
          </cell>
          <cell r="J1412" t="str">
            <v>1387 </v>
          </cell>
        </row>
        <row r="1413">
          <cell r="D1413" t="str">
            <v>1338-02-9</v>
          </cell>
          <cell r="G1413">
            <v>1</v>
          </cell>
          <cell r="H1413" t="str">
            <v>NAFTALENO DE COBRE</v>
          </cell>
          <cell r="I1413" t="str">
            <v>Naphthenic acid, copper salt; Copper naphthenates</v>
          </cell>
          <cell r="J1413" t="str">
            <v>0303 </v>
          </cell>
        </row>
        <row r="1414">
          <cell r="D1414" t="str">
            <v>1338-24-5</v>
          </cell>
          <cell r="G1414">
            <v>1</v>
          </cell>
          <cell r="H1414" t="str">
            <v>ÁCIDOS NAFTÉNICOS</v>
          </cell>
          <cell r="I1414" t="str">
            <v>Carboxylic-acids, -naphthenic-; Acidic petroleum fraction</v>
          </cell>
          <cell r="J1414" t="str">
            <v>1654 </v>
          </cell>
        </row>
        <row r="1415">
          <cell r="D1415" t="str">
            <v>13397-24-5</v>
          </cell>
          <cell r="G1415">
            <v>1</v>
          </cell>
          <cell r="H1415" t="str">
            <v>GESSO (MINERAL)</v>
          </cell>
          <cell r="I1415" t="str">
            <v>Calcium sulfate dihydrate</v>
          </cell>
          <cell r="J1415" t="str">
            <v>1215 </v>
          </cell>
        </row>
        <row r="1416">
          <cell r="D1416" t="str">
            <v>1344-09-8</v>
          </cell>
          <cell r="G1416">
            <v>1</v>
          </cell>
          <cell r="H1416" t="str">
            <v>SILICATO DE SÓDIO (solução a 25-50%)</v>
          </cell>
          <cell r="I1416" t="str">
            <v>Sodium silicate; Silicic acid, sodium salt; Waterglass</v>
          </cell>
          <cell r="J1416" t="str">
            <v>1137 </v>
          </cell>
        </row>
        <row r="1417">
          <cell r="D1417" t="str">
            <v>1344-28-1</v>
          </cell>
          <cell r="G1417">
            <v>1</v>
          </cell>
          <cell r="H1417" t="str">
            <v>ÓXIDO DE ALUMÍNIO</v>
          </cell>
          <cell r="I1417" t="str">
            <v>alpha-Aluminum oxide; Alumina; Aluminum trioxide</v>
          </cell>
          <cell r="J1417" t="str">
            <v>0351 </v>
          </cell>
        </row>
        <row r="1418">
          <cell r="D1418" t="str">
            <v>1344-81-6</v>
          </cell>
          <cell r="G1418">
            <v>1</v>
          </cell>
          <cell r="H1418" t="str">
            <v>POLISSULFURETO DE CÁLCIO</v>
          </cell>
          <cell r="I1418" t="str">
            <v>Lime sulfur; Lime suphur</v>
          </cell>
          <cell r="J1418" t="str">
            <v>1038 </v>
          </cell>
        </row>
        <row r="1419">
          <cell r="D1419" t="str">
            <v>1344-95-2</v>
          </cell>
          <cell r="G1419">
            <v>1</v>
          </cell>
          <cell r="H1419" t="str">
            <v>ÁCIDO SILÍCICO, SAL DE CÁLCIO (não-fibroso, &lt;1% sílica cristalina)</v>
          </cell>
          <cell r="I1419" t="str">
            <v>Calcium silicate; Calcium silicate, synthetic</v>
          </cell>
          <cell r="J1419" t="str">
            <v>1401 </v>
          </cell>
        </row>
        <row r="1420">
          <cell r="D1420" t="str">
            <v>1345-25-1</v>
          </cell>
          <cell r="E1420">
            <v>3178</v>
          </cell>
          <cell r="F1420" t="str">
            <v>NC</v>
          </cell>
          <cell r="G1420">
            <v>1</v>
          </cell>
          <cell r="H1420" t="str">
            <v>ÓXIDO FERROSO</v>
          </cell>
          <cell r="I1420" t="str">
            <v>Ferrous monoxide; Iron (II) oxide; C.I. 77489</v>
          </cell>
          <cell r="J1420" t="str">
            <v>0793 </v>
          </cell>
        </row>
        <row r="1421">
          <cell r="D1421" t="str">
            <v>13454-96-1</v>
          </cell>
          <cell r="G1421">
            <v>1</v>
          </cell>
          <cell r="H1421" t="str">
            <v>TETRACLORETO DE PLATINA</v>
          </cell>
          <cell r="I1421" t="str">
            <v>Platinum (IV) chloride</v>
          </cell>
          <cell r="J1421" t="str">
            <v>1145 </v>
          </cell>
        </row>
        <row r="1422">
          <cell r="D1422" t="str">
            <v>13463-67-7</v>
          </cell>
          <cell r="G1422">
            <v>2</v>
          </cell>
          <cell r="H1422" t="str">
            <v>DIÓXIDO DE TITÂNIO</v>
          </cell>
          <cell r="I1422" t="str">
            <v>Rutilo; Titanium (IV) oxide; Anatase</v>
          </cell>
          <cell r="J1422" t="str">
            <v>0338 </v>
          </cell>
        </row>
        <row r="1423">
          <cell r="D1423" t="str">
            <v>13463-67-7</v>
          </cell>
          <cell r="G1423">
            <v>2</v>
          </cell>
          <cell r="H1423" t="str">
            <v>DIÓXIDO DE TITÂNIO (NANOFORMA) P25</v>
          </cell>
          <cell r="I1423" t="str">
            <v>Pigmentary titanium dioxide; Particles &lt;100nm</v>
          </cell>
          <cell r="J1423" t="str">
            <v>1782 </v>
          </cell>
        </row>
        <row r="1424">
          <cell r="D1424" t="str">
            <v>13494-80-9</v>
          </cell>
          <cell r="G1424">
            <v>1</v>
          </cell>
          <cell r="H1424" t="str">
            <v>TELÚRIO</v>
          </cell>
          <cell r="I1424" t="str">
            <v>Aurum paradoxum; Metallum problematum</v>
          </cell>
          <cell r="J1424" t="str">
            <v>0986 </v>
          </cell>
        </row>
        <row r="1425">
          <cell r="D1425" t="str">
            <v>136-78-7</v>
          </cell>
          <cell r="G1425">
            <v>1</v>
          </cell>
          <cell r="H1425" t="str">
            <v>DISUL-SÓDIO</v>
          </cell>
          <cell r="I1425" t="str">
            <v>2-(2,4-Dichlorophenoxy)ethyl hydrogen sulphate sodium salt; Sesone; Sodium 2,4-dichlorophenoxyethylsulfate</v>
          </cell>
          <cell r="J1425" t="str">
            <v>1142 </v>
          </cell>
        </row>
        <row r="1426">
          <cell r="D1426" t="str">
            <v>137-05-3</v>
          </cell>
          <cell r="G1426">
            <v>1</v>
          </cell>
          <cell r="H1426" t="str">
            <v>2-CIANOCRILATO DE METILO</v>
          </cell>
          <cell r="I1426" t="str">
            <v>2-Propenoic acid, 2-cyano-, methyl ester; 2-Cyanoacrylic acid methyl ester; Mecrylate</v>
          </cell>
          <cell r="J1426" t="str">
            <v>1272 </v>
          </cell>
        </row>
        <row r="1427">
          <cell r="D1427" t="str">
            <v>13746-66-2</v>
          </cell>
          <cell r="G1427">
            <v>1</v>
          </cell>
          <cell r="H1427" t="str">
            <v>FERRICIANETO DE POTÁSSIO</v>
          </cell>
          <cell r="I1427" t="str">
            <v>Tripotassium hexacyanoferrate (-3); Potassium cyanoferrate; Potassium ferricyanate; Iron potassium cyanide</v>
          </cell>
          <cell r="J1427" t="str">
            <v>1132 </v>
          </cell>
        </row>
        <row r="1428">
          <cell r="D1428" t="str">
            <v>13838-16-9</v>
          </cell>
          <cell r="E1428" t="str">
            <v>NC</v>
          </cell>
          <cell r="F1428">
            <v>3334</v>
          </cell>
          <cell r="G1428">
            <v>1</v>
          </cell>
          <cell r="H1428" t="str">
            <v>ENFLURANO</v>
          </cell>
          <cell r="I1428" t="str">
            <v>2-Chloro-1-(difluoromethoxy)-1,1,2-trifluoroethane; Ethrane; Ether, 2-chloro-1,1,2-trifluoroethyl difluoromethyl; 2-Chloro-1,1,2-trifluoroethyl difluoromethyl ether</v>
          </cell>
          <cell r="J1428" t="str">
            <v>0887 </v>
          </cell>
        </row>
        <row r="1429">
          <cell r="D1429" t="str">
            <v>139-13-9</v>
          </cell>
          <cell r="G1429">
            <v>1</v>
          </cell>
          <cell r="H1429" t="str">
            <v>ÁCIDO NITRILOTRIACÉTICO</v>
          </cell>
          <cell r="I1429" t="str">
            <v>NTA; N,N-Bis(carboxymethyl)glycine; Nitrilo-2,2',2"-triacetic acid; Aminotriacetic acid; Triglycollamic acid</v>
          </cell>
          <cell r="J1429" t="str">
            <v>1238 </v>
          </cell>
        </row>
        <row r="1430">
          <cell r="D1430" t="str">
            <v>140-11-4</v>
          </cell>
          <cell r="G1430">
            <v>1</v>
          </cell>
          <cell r="H1430" t="str">
            <v>ACETATO DE BENZILO</v>
          </cell>
          <cell r="I1430" t="str">
            <v>Phenylmethyl acetate; Acetic acid, benzyl ester</v>
          </cell>
          <cell r="J1430" t="str">
            <v>1331 </v>
          </cell>
        </row>
        <row r="1431">
          <cell r="D1431" t="str">
            <v>141-53-7</v>
          </cell>
          <cell r="G1431">
            <v>1</v>
          </cell>
          <cell r="H1431" t="str">
            <v>FORMATO DE SÓDIO</v>
          </cell>
          <cell r="I1431" t="str">
            <v>Formic acid, sodium salt</v>
          </cell>
          <cell r="J1431" t="str">
            <v>1165 </v>
          </cell>
        </row>
        <row r="1432">
          <cell r="D1432" t="str">
            <v>141-82-2</v>
          </cell>
          <cell r="G1432">
            <v>1</v>
          </cell>
          <cell r="H1432" t="str">
            <v>ÁCIDO MALÓNICO</v>
          </cell>
          <cell r="I1432" t="str">
            <v>Carboxyacetic acid; Dicarboxymethane; Propanedioic acid; Methanedicarboxylic acid</v>
          </cell>
          <cell r="J1432" t="str">
            <v>1085 </v>
          </cell>
        </row>
        <row r="1433">
          <cell r="D1433" t="str">
            <v>141-97-9</v>
          </cell>
          <cell r="G1433">
            <v>1</v>
          </cell>
          <cell r="H1433" t="str">
            <v>ACETOACETATO DE ETILO</v>
          </cell>
          <cell r="I1433" t="str">
            <v>Acetoacetic acid ethyl ester; Ethyl acetylacetate; 3-Oxobutanoic acid ethyl ester; 1-Ethoxybutane-1,3-dione</v>
          </cell>
          <cell r="J1433" t="str">
            <v>1024 </v>
          </cell>
        </row>
        <row r="1434">
          <cell r="D1434" t="str">
            <v>142844-00-6</v>
          </cell>
          <cell r="G1434">
            <v>1</v>
          </cell>
          <cell r="H1434" t="str">
            <v>FIBRAS CERÂMICAS (SILICATO DE ALUMÍNIO)</v>
          </cell>
          <cell r="I1434" t="str">
            <v>Refractory ceramic fibres; RCF; Ceramic fibers; Refractory ceramic fibers</v>
          </cell>
          <cell r="J1434" t="str">
            <v>0123 </v>
          </cell>
        </row>
        <row r="1435">
          <cell r="D1435" t="str">
            <v>143-22-6</v>
          </cell>
          <cell r="G1435">
            <v>1</v>
          </cell>
          <cell r="H1435" t="str">
            <v>ÉTER MONOBUTÍLICO DE TRIETILENOGLICOL</v>
          </cell>
          <cell r="I1435" t="str">
            <v>Triglycol monobutyl ether; Butoxytriglycol; 2-(2-(2-Butoxyethoxy)ethoxy)ethanol</v>
          </cell>
          <cell r="J1435" t="str">
            <v>0965 </v>
          </cell>
        </row>
        <row r="1436">
          <cell r="D1436" t="str">
            <v>144-55-8</v>
          </cell>
          <cell r="G1436">
            <v>1</v>
          </cell>
          <cell r="H1436" t="str">
            <v>BICARBONATO DE SÓDIO</v>
          </cell>
          <cell r="I1436" t="str">
            <v>Carbonic acid monosodium salt; Baking soda; Bicarbonate of soda; Sodium hydrogen carbonate; Sodium acid carbonate</v>
          </cell>
          <cell r="J1436" t="str">
            <v>1044 </v>
          </cell>
        </row>
        <row r="1437">
          <cell r="D1437" t="str">
            <v>14464-46-1</v>
          </cell>
          <cell r="E1437" t="str">
            <v>-</v>
          </cell>
          <cell r="F1437" t="str">
            <v>-</v>
          </cell>
          <cell r="G1437">
            <v>1</v>
          </cell>
          <cell r="H1437" t="str">
            <v>CRISTOBALITA</v>
          </cell>
          <cell r="I1437" t="str">
            <v>Crystalline silica, cristobalite; Crystalline silicon dioxide, cristobalite; Crystobalite</v>
          </cell>
          <cell r="J1437" t="str">
            <v>0809 </v>
          </cell>
        </row>
        <row r="1438">
          <cell r="D1438" t="str">
            <v>147-14-8</v>
          </cell>
          <cell r="G1438">
            <v>1</v>
          </cell>
          <cell r="H1438" t="str">
            <v>FTALOCIANINA DE COBRE</v>
          </cell>
          <cell r="I1438" t="str">
            <v>29H,31H-Phthalocyaninato(2-)-N29,N30,N31,N32 copper; Copper, (29H,31H-phthalocyaninato(2-)-N29,N30,N31,N32)-, (SP-4-1)-; Tetrabenzo-5,10,15,20-diazaporphyrinephthalocyanine; C.I. Pigment blue 15</v>
          </cell>
          <cell r="J1438" t="str">
            <v>1638 </v>
          </cell>
        </row>
        <row r="1439">
          <cell r="D1439" t="str">
            <v>148-01-6</v>
          </cell>
          <cell r="G1439">
            <v>1</v>
          </cell>
          <cell r="H1439" t="str">
            <v>DINITOLMIDA</v>
          </cell>
          <cell r="I1439" t="str">
            <v>2-Methyl-3,5-dinitrobenzamide; 3,5-Dinitro-2-methylbenzamide</v>
          </cell>
          <cell r="J1439" t="str">
            <v>1552 </v>
          </cell>
        </row>
        <row r="1440">
          <cell r="D1440" t="str">
            <v>14807-96-6</v>
          </cell>
          <cell r="G1440">
            <v>1</v>
          </cell>
          <cell r="H1440" t="str">
            <v>TALCO (LIVRE DE SILICA E FIBRAS)</v>
          </cell>
          <cell r="J1440" t="str">
            <v>0329 </v>
          </cell>
        </row>
        <row r="1441">
          <cell r="D1441" t="str">
            <v>14808-60-7</v>
          </cell>
          <cell r="E1441" t="str">
            <v>-</v>
          </cell>
          <cell r="F1441" t="str">
            <v>-</v>
          </cell>
          <cell r="G1441">
            <v>1</v>
          </cell>
          <cell r="H1441" t="str">
            <v>QUARTZO</v>
          </cell>
          <cell r="I1441" t="str">
            <v>Crystalline silica, quartz; Crystalline silicon dioxide, quartz; Silicic anhydride</v>
          </cell>
          <cell r="J1441" t="str">
            <v>0808 </v>
          </cell>
        </row>
        <row r="1442">
          <cell r="D1442" t="str">
            <v>149-57-5</v>
          </cell>
          <cell r="G1442">
            <v>1</v>
          </cell>
          <cell r="H1442" t="str">
            <v>ÁCIDO 2-ETILHEXANÓICO</v>
          </cell>
          <cell r="I1442" t="str">
            <v>2-Ethylcaproic acid; 3-Heptanecarboxylic acid</v>
          </cell>
          <cell r="J1442" t="str">
            <v>0477 </v>
          </cell>
        </row>
        <row r="1443">
          <cell r="D1443" t="str">
            <v>149-91-7</v>
          </cell>
          <cell r="G1443">
            <v>1</v>
          </cell>
          <cell r="H1443" t="str">
            <v>ÁCIDO GÁLICO</v>
          </cell>
          <cell r="I1443" t="str">
            <v>3,4,5-Trihydroxybenzoic acid</v>
          </cell>
          <cell r="J1443" t="str">
            <v>1174 </v>
          </cell>
        </row>
        <row r="1444">
          <cell r="D1444" t="str">
            <v>150-76-5</v>
          </cell>
          <cell r="G1444">
            <v>1</v>
          </cell>
          <cell r="H1444" t="str">
            <v>4-METOXIFENOL</v>
          </cell>
          <cell r="I1444" t="str">
            <v>Hydroquinone monomethyl ether; Mequinol; p-Hydroxyanisole</v>
          </cell>
          <cell r="J1444" t="str">
            <v>1097 </v>
          </cell>
        </row>
        <row r="1445">
          <cell r="D1445" t="str">
            <v>150-78-7</v>
          </cell>
          <cell r="G1445">
            <v>1</v>
          </cell>
          <cell r="H1445" t="str">
            <v>1,4-DIMETHOXYBENZENO</v>
          </cell>
          <cell r="I1445" t="str">
            <v>Benzene, 1,4-dimetoxy-; Hydroquinone dimethyl ether; p-Methoxyanisole</v>
          </cell>
          <cell r="J1445" t="str">
            <v>1297 </v>
          </cell>
        </row>
        <row r="1446">
          <cell r="D1446" t="str">
            <v>15096-52-3</v>
          </cell>
          <cell r="G1446">
            <v>1</v>
          </cell>
          <cell r="H1446" t="str">
            <v>CRIOLITE</v>
          </cell>
          <cell r="I1446" t="str">
            <v>Aluminium trisodium fluoride; Sodium fluoaluminate; Sodium aluminium fluoride; Sodium hexafluoroaluminate</v>
          </cell>
          <cell r="J1446" t="str">
            <v>1565 </v>
          </cell>
        </row>
        <row r="1447">
          <cell r="D1447" t="str">
            <v>151-67-7</v>
          </cell>
          <cell r="G1447">
            <v>1</v>
          </cell>
          <cell r="H1447" t="str">
            <v>HALOTHANE</v>
          </cell>
          <cell r="I1447" t="str">
            <v>2-Bromo-2-chloro-1,1,1-trifluoroethane; 1-Bromo-1-chloro-2,2,2-trifluoroethane; Fluothane</v>
          </cell>
          <cell r="J1447" t="str">
            <v>0277 </v>
          </cell>
        </row>
        <row r="1448">
          <cell r="D1448" t="str">
            <v>15468-32-3</v>
          </cell>
          <cell r="E1448" t="str">
            <v>-</v>
          </cell>
          <cell r="F1448" t="str">
            <v>-</v>
          </cell>
          <cell r="G1448">
            <v>1</v>
          </cell>
          <cell r="H1448" t="str">
            <v>TRIDIMITA</v>
          </cell>
          <cell r="I1448" t="str">
            <v>Crystalline silica, tridymite; Crystalline silicon dioxide, tridymite</v>
          </cell>
          <cell r="J1448" t="str">
            <v>0807 </v>
          </cell>
        </row>
        <row r="1449">
          <cell r="D1449" t="str">
            <v>15545-48-9</v>
          </cell>
          <cell r="G1449">
            <v>1</v>
          </cell>
          <cell r="H1449" t="str">
            <v>CLORTOLURÃO</v>
          </cell>
          <cell r="I1449" t="str">
            <v>3-(3-Chloro-p-tolyl)-1,1-dimethylurea</v>
          </cell>
          <cell r="J1449" t="str">
            <v>1327 </v>
          </cell>
        </row>
        <row r="1450">
          <cell r="D1450" t="str">
            <v>1559-34-8</v>
          </cell>
          <cell r="G1450">
            <v>1</v>
          </cell>
          <cell r="H1450" t="str">
            <v>ÉTER BUTÍLICO DE TETRAETILENGLICOL</v>
          </cell>
          <cell r="I1450" t="str">
            <v>3,6,9,12-Tetraoxahexadecan-1-ol; Butoxytetraethylene glycol</v>
          </cell>
          <cell r="J1450" t="str">
            <v>1750 </v>
          </cell>
        </row>
        <row r="1451">
          <cell r="D1451" t="str">
            <v>1592-23-0</v>
          </cell>
          <cell r="G1451">
            <v>1</v>
          </cell>
          <cell r="H1451" t="str">
            <v>ESTEARATO DE CÁLCIO</v>
          </cell>
          <cell r="I1451" t="str">
            <v>Calcium distearate; Octadecanoic acid, calcium salt; Stearic acid, calcium salt</v>
          </cell>
          <cell r="J1451" t="str">
            <v>1506 </v>
          </cell>
        </row>
        <row r="1452">
          <cell r="D1452" t="str">
            <v>15978-77-5</v>
          </cell>
          <cell r="G1452">
            <v>1</v>
          </cell>
          <cell r="H1452" t="str">
            <v>UREIA E DE NITRATO DE AMÓNIO</v>
          </cell>
          <cell r="I1452" t="str">
            <v>Nitric acid ammonium salt, mixture with urea</v>
          </cell>
          <cell r="J1452" t="str">
            <v>1590 </v>
          </cell>
        </row>
        <row r="1453">
          <cell r="D1453" t="str">
            <v>16090-02-1</v>
          </cell>
          <cell r="G1453">
            <v>1</v>
          </cell>
          <cell r="H1453" t="str">
            <v>AGENTE DE BRANQUEAMENTO FLUORESCENTE 1</v>
          </cell>
          <cell r="I1453" t="str">
            <v>C.I. Fluorescent brightener 260; FWA 1; Disodium 4,4'-bis((4-anilino-6-morpholino-1,3,5-triazin-2-yl)amino)stilbene-2,2'-disulfonate</v>
          </cell>
          <cell r="J1453" t="str">
            <v>1236 </v>
          </cell>
        </row>
        <row r="1454">
          <cell r="D1454" t="str">
            <v>1633-05-2</v>
          </cell>
          <cell r="G1454">
            <v>1</v>
          </cell>
          <cell r="H1454" t="str">
            <v>CARBONATO DE ESTRÔNCIO</v>
          </cell>
          <cell r="I1454" t="str">
            <v>Strontianite; Carbonic acid, strontium salt (1:1)</v>
          </cell>
          <cell r="J1454" t="str">
            <v>1695 </v>
          </cell>
        </row>
        <row r="1455">
          <cell r="D1455" t="str">
            <v>16470-24-9</v>
          </cell>
          <cell r="G1455">
            <v>1</v>
          </cell>
          <cell r="H1455" t="str">
            <v>BRANQUEADORES FLUORESCENTE 220</v>
          </cell>
          <cell r="I1455" t="str">
            <v>C.I. Fluorescent brightener 220; Ver Notas</v>
          </cell>
          <cell r="J1455" t="str">
            <v>1683 </v>
          </cell>
        </row>
        <row r="1456">
          <cell r="D1456" t="str">
            <v>16721-80-5</v>
          </cell>
          <cell r="G1456">
            <v>1</v>
          </cell>
          <cell r="H1456" t="str">
            <v>HIDROGENOSSULFURETO DE SÓDIO</v>
          </cell>
          <cell r="I1456" t="str">
            <v>Sodium bisulfide; Sodium mercaptan; Sodium mercaptide; Sodium hydrosulfide; Sodium sulfhydrate</v>
          </cell>
          <cell r="J1456" t="str">
            <v>1710 </v>
          </cell>
        </row>
        <row r="1457">
          <cell r="D1457" t="str">
            <v>16731-55-8</v>
          </cell>
          <cell r="G1457">
            <v>1</v>
          </cell>
          <cell r="H1457" t="str">
            <v>METABISSULIFTO DE POTÁSSIO</v>
          </cell>
          <cell r="I1457" t="str">
            <v>Potassium pyrosulfite; Dipotassium disulfite</v>
          </cell>
          <cell r="J1457" t="str">
            <v>1175 </v>
          </cell>
        </row>
        <row r="1458">
          <cell r="D1458" t="str">
            <v>1675-54-3</v>
          </cell>
          <cell r="G1458">
            <v>1</v>
          </cell>
          <cell r="H1458" t="str">
            <v>ÉTER DIGLICIDÍLICO DE DIFENILOL PROPANO</v>
          </cell>
          <cell r="I1458" t="str">
            <v>2,2-bis-[4-(2,3-Epoxipropoxi)fenil]propano; Éter diglicidílico de bisfenol A</v>
          </cell>
          <cell r="J1458" t="str">
            <v>0151 </v>
          </cell>
        </row>
        <row r="1459">
          <cell r="D1459" t="str">
            <v>168316-95-8</v>
          </cell>
          <cell r="G1459">
            <v>1</v>
          </cell>
          <cell r="H1459" t="str">
            <v>SPINOSADE</v>
          </cell>
          <cell r="J1459" t="str">
            <v>1502 </v>
          </cell>
        </row>
        <row r="1460">
          <cell r="D1460" t="str">
            <v>1717-00-6</v>
          </cell>
          <cell r="G1460">
            <v>1</v>
          </cell>
          <cell r="H1460" t="str">
            <v>1,1-DICLORO-1-FLÚORETANO</v>
          </cell>
          <cell r="I1460" t="str">
            <v>Ethane, 1,1-dichloro-1-fluoro; Dichlorofluoroethane; HCFC-141</v>
          </cell>
          <cell r="J1460" t="str">
            <v>1712 </v>
          </cell>
        </row>
        <row r="1461">
          <cell r="D1461" t="str">
            <v>1746-81-2</v>
          </cell>
          <cell r="G1461">
            <v>1</v>
          </cell>
          <cell r="H1461" t="str">
            <v>MONOLINURÃO</v>
          </cell>
          <cell r="I1461" t="str">
            <v>3-(4-Chlorophenyl)-1-methoxy-1-methylurea; Urea, N'-(4-chlorophenyl)-N-methoxy-N-methyl-; 3-(p-Chlorophenyl)-1-methoxy-1-methylurea</v>
          </cell>
          <cell r="J1461" t="str">
            <v>1273 </v>
          </cell>
        </row>
        <row r="1462">
          <cell r="D1462" t="str">
            <v>17557-23-2</v>
          </cell>
          <cell r="G1462">
            <v>1</v>
          </cell>
          <cell r="H1462" t="str">
            <v>ÉTER DIGLICÍDICO DE NEOPENTILGLICOL</v>
          </cell>
          <cell r="I1462" t="str">
            <v>2,2'-(2,2-Dimethyl-1,3 propanediyl)bis(oxymethylene)bisoxirane; 1,3-bis(2,3-Epoxypropoxy)-2,2-dimethylpropane</v>
          </cell>
          <cell r="J1462" t="str">
            <v>0182 </v>
          </cell>
        </row>
        <row r="1463">
          <cell r="D1463" t="str">
            <v>18282-10-5</v>
          </cell>
          <cell r="G1463">
            <v>1</v>
          </cell>
          <cell r="H1463" t="str">
            <v>ÓXIDO DE ESTANHO(IV)</v>
          </cell>
          <cell r="I1463" t="str">
            <v>Óxido de estanho; Anidrido estânico; Dióxido de estanho</v>
          </cell>
          <cell r="J1463" t="str">
            <v>0954 </v>
          </cell>
        </row>
        <row r="1464">
          <cell r="D1464" t="str">
            <v>1836-75-5</v>
          </cell>
          <cell r="G1464">
            <v>1</v>
          </cell>
          <cell r="H1464" t="str">
            <v>NITROFENO</v>
          </cell>
          <cell r="I1464" t="str">
            <v>2,4-Dichloro-1-(4-nitrophenoxy) benzene; 2,4-Dichlorophenyl p-nitrophenyl ether</v>
          </cell>
          <cell r="J1464" t="str">
            <v>0929 </v>
          </cell>
        </row>
        <row r="1465">
          <cell r="D1465" t="str">
            <v>18662-53-8</v>
          </cell>
          <cell r="G1465">
            <v>1</v>
          </cell>
          <cell r="H1465" t="str">
            <v>SAL TRISSÓDICO DE ÁCIDO NITRILOTRIACÉTICO MONOHIDRATADO</v>
          </cell>
          <cell r="I1465" t="str">
            <v>NTA sodium monohydrate; Trisodium nitrilotriacetate monohydrate; N,N-Bis(carboxymethyl)glycine trisodium salt monohydrate; Nitrilo-2,2',2"-triacetic acid trisodium salt monohydrate</v>
          </cell>
          <cell r="J1465" t="str">
            <v>1239 </v>
          </cell>
        </row>
        <row r="1466">
          <cell r="D1466" t="str">
            <v>19010-66-3</v>
          </cell>
          <cell r="G1466">
            <v>1</v>
          </cell>
          <cell r="H1466" t="str">
            <v>BIS(DIMETILDITIOCARBAMATO)DE CHUMBO</v>
          </cell>
          <cell r="I1466" t="str">
            <v>Lead dimethyldithiocarbamate; Bis(dimethylcarbamodithioato-S,S') lead; Ledate; Methyl ledate</v>
          </cell>
          <cell r="J1466" t="str">
            <v>1545 </v>
          </cell>
        </row>
        <row r="1467">
          <cell r="D1467" t="str">
            <v>1918-13-4</v>
          </cell>
          <cell r="E1467" t="str">
            <v>NC</v>
          </cell>
          <cell r="F1467" t="str">
            <v>NC</v>
          </cell>
          <cell r="G1467">
            <v>1</v>
          </cell>
          <cell r="H1467" t="str">
            <v>CLORTIAMIDA</v>
          </cell>
          <cell r="I1467" t="str">
            <v>2,6-Dichlorothiobenzamide; 2,6-Dichlorobenzenecarbothioamide; DCBN</v>
          </cell>
          <cell r="J1467" t="str">
            <v>0852 </v>
          </cell>
        </row>
        <row r="1468">
          <cell r="D1468" t="str">
            <v>19438-60-9</v>
          </cell>
          <cell r="G1468">
            <v>1</v>
          </cell>
          <cell r="H1468" t="str">
            <v>ANIDRIDO HEXAHIDRO-4-METILFTALICO</v>
          </cell>
          <cell r="I1468" t="str">
            <v>Hexahydro-5-methyl-1,3-isobenzofurandione; 4-Methylcyclohexane-1,2-dicarboxylic acid anhydride; Methylhexahydrophthalic anhydride; MHHPA</v>
          </cell>
          <cell r="J1468" t="str">
            <v>1376 </v>
          </cell>
        </row>
        <row r="1469">
          <cell r="D1469" t="str">
            <v>1954-28-5</v>
          </cell>
          <cell r="G1469">
            <v>1</v>
          </cell>
          <cell r="H1469" t="str">
            <v>ÉTER DIGLICIDÍLICO DE TRIETILENOGLICOL</v>
          </cell>
          <cell r="I1469" t="str">
            <v>Diglycidyltriethylene glycol; 2,2'-(2,5,8,11-Tetraoxa-1,12-dodecane diyl)bisoxirane; 1,2:15,16-Diepoxy-4,7,10,13-tetraoxahexadecane</v>
          </cell>
          <cell r="J1469" t="str">
            <v>0204 </v>
          </cell>
        </row>
        <row r="1470">
          <cell r="D1470" t="str">
            <v>2039-87-4</v>
          </cell>
          <cell r="G1470">
            <v>1</v>
          </cell>
          <cell r="H1470" t="str">
            <v>o-CLOROESTIRENO</v>
          </cell>
          <cell r="I1470" t="str">
            <v>2-Chlorostyrene; 2-Chloroethenylbenzene</v>
          </cell>
          <cell r="J1470" t="str">
            <v>1388 </v>
          </cell>
        </row>
        <row r="1471">
          <cell r="D1471" t="str">
            <v>204-823-8</v>
          </cell>
          <cell r="G1471">
            <v>1</v>
          </cell>
          <cell r="H1471" t="str">
            <v>ACETATO DE SÓDIO</v>
          </cell>
          <cell r="I1471" t="str">
            <v>Acetic acid sodium salt; Sodium acetate anhydrous</v>
          </cell>
          <cell r="J1471" t="str">
            <v>0565 </v>
          </cell>
        </row>
        <row r="1472">
          <cell r="D1472" t="str">
            <v>21564-17-0</v>
          </cell>
          <cell r="G1472">
            <v>1</v>
          </cell>
          <cell r="H1472" t="str">
            <v>2-(TIOCIANOMETILTIO) BENZOTIAZOL</v>
          </cell>
          <cell r="I1472" t="str">
            <v>Thiocyanic acid, 2-(benzothiazolylthio)methyl ester; (2-Benzothiazolylthio)methyl thiocyanate</v>
          </cell>
          <cell r="J1472" t="str">
            <v>1161 </v>
          </cell>
        </row>
        <row r="1473">
          <cell r="D1473" t="str">
            <v>21645-51-2</v>
          </cell>
          <cell r="G1473">
            <v>1</v>
          </cell>
          <cell r="H1473" t="str">
            <v>HIDRÓXIDO DE ALUMÍNIO</v>
          </cell>
          <cell r="I1473" t="str">
            <v>Alumina hydrate; Aluminum oxide trihydrate; Trihydroxyaluminum</v>
          </cell>
          <cell r="J1473" t="str">
            <v>0373 </v>
          </cell>
        </row>
        <row r="1474">
          <cell r="D1474" t="str">
            <v>21651-19-4</v>
          </cell>
          <cell r="G1474">
            <v>1</v>
          </cell>
          <cell r="H1474" t="str">
            <v>ÓXIDE DE ESTANHO(II)</v>
          </cell>
          <cell r="I1474" t="str">
            <v>Monóxido de estanho; Óxido estanoso</v>
          </cell>
          <cell r="J1474" t="str">
            <v>0956 </v>
          </cell>
        </row>
        <row r="1475">
          <cell r="D1475" t="str">
            <v>2223-82-7</v>
          </cell>
          <cell r="G1475">
            <v>1</v>
          </cell>
          <cell r="H1475" t="str">
            <v>DIACRILATO DE NEOPENTILGLICOL</v>
          </cell>
          <cell r="I1475" t="str">
            <v>Acrylic acid, 2,2-dimethyltrimethylene ester; 2,2-Dimethyl-1,3-propanediyl diacrylate; Dimethylolpropane diacrylate; 2-Propenoic acid, 2,2-dimethyl-1,3-propanediyl ester</v>
          </cell>
          <cell r="J1475" t="str">
            <v>1286 </v>
          </cell>
        </row>
        <row r="1476">
          <cell r="D1476" t="str">
            <v>2234-13-1</v>
          </cell>
          <cell r="G1476">
            <v>1</v>
          </cell>
          <cell r="H1476" t="str">
            <v>OCTACLORONAFTALENO</v>
          </cell>
          <cell r="I1476" t="str">
            <v>Perchloronaphthalene</v>
          </cell>
          <cell r="J1476" t="str">
            <v>1059 </v>
          </cell>
        </row>
        <row r="1477">
          <cell r="D1477" t="str">
            <v>231-212-3</v>
          </cell>
          <cell r="G1477">
            <v>1</v>
          </cell>
          <cell r="H1477" t="str">
            <v>CLORETO DE LÍTIO</v>
          </cell>
          <cell r="J1477" t="str">
            <v>0711 </v>
          </cell>
        </row>
        <row r="1478">
          <cell r="D1478" t="str">
            <v>23783-42-8</v>
          </cell>
          <cell r="G1478">
            <v>1</v>
          </cell>
          <cell r="H1478" t="str">
            <v>ÉTER METÍLICO DE TETRAETILENGLICOL</v>
          </cell>
          <cell r="I1478" t="str">
            <v>3,6,9,12-Tetraoxotridecanol; 3,6,9,12-Tetraoxatridecan-1-ol; Methoxytetraethylene glycol</v>
          </cell>
          <cell r="J1478" t="str">
            <v>1749 </v>
          </cell>
        </row>
        <row r="1479">
          <cell r="D1479" t="str">
            <v>238-84-6</v>
          </cell>
          <cell r="G1479">
            <v>1</v>
          </cell>
          <cell r="H1479" t="str">
            <v>BENZO(a)FLUORENO</v>
          </cell>
          <cell r="I1479" t="str">
            <v>11H-Benzo(a)fluorene; Chrysofluorene; alpha-Naphthofluorene</v>
          </cell>
          <cell r="J1479" t="str">
            <v>1453 </v>
          </cell>
        </row>
        <row r="1480">
          <cell r="D1480" t="str">
            <v>24083-03-2</v>
          </cell>
          <cell r="G1480">
            <v>1</v>
          </cell>
          <cell r="H1480" t="str">
            <v>1-(2-BUTOXIPROPOXI)-2-PROPANOL</v>
          </cell>
          <cell r="I1480" t="str">
            <v>Dipropylene glycol monobutyl ether; Dipropylene glycol butyl ether; DPGnBE; 1-(2-Methyl-2-butoxy-ethoxy)-2-propanol</v>
          </cell>
          <cell r="J1480" t="str">
            <v>1616 </v>
          </cell>
        </row>
        <row r="1481">
          <cell r="D1481" t="str">
            <v>2425-79-8</v>
          </cell>
          <cell r="G1481">
            <v>1</v>
          </cell>
          <cell r="H1481" t="str">
            <v>ÉTER DIGLICIDÍLICO DE 1,4 BUTANODIOL</v>
          </cell>
          <cell r="I1481" t="str">
            <v>1,4-Butane diglycidyl ether; 1,4-Bis (2,3-epoxypropoxy) butane</v>
          </cell>
          <cell r="J1481" t="str">
            <v>0110 </v>
          </cell>
        </row>
        <row r="1482">
          <cell r="D1482" t="str">
            <v>2451-62-9</v>
          </cell>
          <cell r="G1482">
            <v>1</v>
          </cell>
          <cell r="H1482" t="str">
            <v>ISOCIANURATO DE TRIGLICIDILO</v>
          </cell>
          <cell r="I1482" t="str">
            <v>1,3,5-Triglycidyl isocyanurate; 1,3,5-tris(2,3-epoxypropyl)-Triazine-2,4,6(1H,3H,5H)-trione; Tris(epoxypropyl)isocyanurate</v>
          </cell>
          <cell r="J1482" t="str">
            <v>1274 </v>
          </cell>
        </row>
        <row r="1483">
          <cell r="D1483" t="str">
            <v>24800-44-0</v>
          </cell>
          <cell r="G1483">
            <v>1</v>
          </cell>
          <cell r="H1483" t="str">
            <v>TRIPROPILENOGLICOL</v>
          </cell>
          <cell r="I1483" t="str">
            <v>2-(2-(2-Hydroxypropoxy)propoxy)-1-propanol; Propanol, ((1-methyl-1,2-ethanediyl)bis(oxy))bis-; [(Methylethylene)bis(oxy)]dipropanol</v>
          </cell>
          <cell r="J1483" t="str">
            <v>1348 </v>
          </cell>
        </row>
        <row r="1484">
          <cell r="D1484" t="str">
            <v>25057-89-0</v>
          </cell>
          <cell r="E1484">
            <v>1648</v>
          </cell>
          <cell r="F1484" t="str">
            <v>NC</v>
          </cell>
          <cell r="G1484">
            <v>2</v>
          </cell>
          <cell r="H1484" t="str">
            <v>BENTAZONA</v>
          </cell>
          <cell r="I1484" t="str">
            <v>3-Isopropyl-1H-2,1,3-benzothiadiazin-4(3H)-one 2,2-dioxide; 1H-2,1,3-Benzothiadiazin-4(3H)-one, 3-(1-methylethyl)-, 2,2-dioxide; Bendioxide</v>
          </cell>
          <cell r="J1484" t="str">
            <v>0828 </v>
          </cell>
        </row>
        <row r="1485">
          <cell r="D1485" t="str">
            <v>25057-89-0</v>
          </cell>
          <cell r="E1485">
            <v>3082</v>
          </cell>
          <cell r="F1485">
            <v>3082</v>
          </cell>
          <cell r="G1485">
            <v>2</v>
          </cell>
          <cell r="H1485" t="str">
            <v>FTALATO DE DI-ISOBUTILO</v>
          </cell>
          <cell r="I1485" t="str">
            <v>1,2-Benzenedicarboxylic acid, bis-(2-methylpropyl)ester; Phthalic acid, diisobutyl ester; Di(isobutyl)-1,2-benzenedicarboxylate; DIBP</v>
          </cell>
          <cell r="J1485" t="str">
            <v>0829 </v>
          </cell>
        </row>
        <row r="1486">
          <cell r="D1486" t="str">
            <v>25155-30-0</v>
          </cell>
          <cell r="G1486">
            <v>1</v>
          </cell>
          <cell r="H1486" t="str">
            <v>DODECILBENZENO SULFONATO DE SÓDIO</v>
          </cell>
          <cell r="J1486" t="str">
            <v>1189 </v>
          </cell>
        </row>
        <row r="1487">
          <cell r="D1487" t="str">
            <v>25322-68-3</v>
          </cell>
          <cell r="G1487">
            <v>1</v>
          </cell>
          <cell r="H1487" t="str">
            <v>POLIETILENOGLICOL (200-600)</v>
          </cell>
          <cell r="I1487" t="str">
            <v>PEG; Oxyethylene polymer; Poly(oxy-1,2-ethynediyl), alpha-hydro-omega-hydroxy</v>
          </cell>
          <cell r="J1487" t="str">
            <v>1517 </v>
          </cell>
        </row>
        <row r="1488">
          <cell r="D1488" t="str">
            <v>25498-49-1</v>
          </cell>
          <cell r="G1488">
            <v>1</v>
          </cell>
          <cell r="H1488" t="str">
            <v>ÉTER METÍLICO DE TRIPROPILENGLICOL</v>
          </cell>
          <cell r="I1488" t="str">
            <v>[2-(2-Methoxymethylethoxy)methylethoxy]propanol; O-Methyltripropylene glycol</v>
          </cell>
          <cell r="J1488" t="str">
            <v>1751 </v>
          </cell>
        </row>
        <row r="1489">
          <cell r="D1489" t="str">
            <v>25550-51-0</v>
          </cell>
          <cell r="G1489">
            <v>1</v>
          </cell>
          <cell r="H1489" t="str">
            <v>ANÍDRIDO HEXAHIDROMETILFTÁLICO</v>
          </cell>
          <cell r="I1489" t="str">
            <v>MHHPA; Hexahydromethylphthalic acid anhydride; 1,3-Isobenzofurandione, hexahydromethyl</v>
          </cell>
          <cell r="J1489" t="str">
            <v>1644 </v>
          </cell>
        </row>
        <row r="1490">
          <cell r="D1490" t="str">
            <v>25655-41-8</v>
          </cell>
          <cell r="G1490">
            <v>1</v>
          </cell>
          <cell r="H1490" t="str">
            <v>IODOPOVIDONA</v>
          </cell>
          <cell r="I1490" t="str">
            <v>1-Vinyl-2-pyrrolidinone polymers, iodine complex; 1-Ethenyl-2-pyrrolidinone homopolymer compound with iodine; Poly(1-(2-oxo-1-pyrrolidinyl)ethylene)iodine complex</v>
          </cell>
          <cell r="J1490" t="str">
            <v>1471 </v>
          </cell>
        </row>
        <row r="1491">
          <cell r="D1491" t="str">
            <v>26499-65-0</v>
          </cell>
          <cell r="G1491">
            <v>1</v>
          </cell>
          <cell r="H1491" t="str">
            <v>GESSO DE PARIS</v>
          </cell>
          <cell r="I1491" t="str">
            <v>Gypsum hemihydrate</v>
          </cell>
          <cell r="J1491" t="str">
            <v>1217 </v>
          </cell>
        </row>
        <row r="1492">
          <cell r="D1492" t="str">
            <v>26571-11-9</v>
          </cell>
          <cell r="G1492">
            <v>1</v>
          </cell>
          <cell r="H1492" t="str">
            <v>NONOXINOL-9</v>
          </cell>
          <cell r="I1492" t="str">
            <v>Nonoxynol-9; Nonyl phenoxypolyethoxyethanol</v>
          </cell>
          <cell r="J1492" t="str">
            <v>1558 </v>
          </cell>
        </row>
        <row r="1493">
          <cell r="D1493" t="str">
            <v>26590-20-5</v>
          </cell>
          <cell r="G1493">
            <v>1</v>
          </cell>
          <cell r="H1493" t="str">
            <v>ANÍDRIDO METILTETRAHIDROFTÁLICO</v>
          </cell>
          <cell r="I1493" t="str">
            <v>MTHPA; Tetrahydromethyl-1,3-isobenzofuranedione; 1,2,3,6-tetrahydromethylphthalic anhydride; 1,3-Isobenzofurandione, 3a,4,7,7a-tetrahydromethyl</v>
          </cell>
          <cell r="J1493" t="str">
            <v>1645 </v>
          </cell>
        </row>
        <row r="1494">
          <cell r="D1494" t="str">
            <v>26675-46-7</v>
          </cell>
          <cell r="G1494">
            <v>1</v>
          </cell>
          <cell r="H1494" t="str">
            <v>ISOFLURANO</v>
          </cell>
          <cell r="I1494" t="str">
            <v>Ether, 1-chloro-2,2,2-trifluoroethyl difluoromethyl; 2-Chloro-2-(difluoromethoxy)-1,1,1-trifluoroethane</v>
          </cell>
          <cell r="J1494" t="str">
            <v>1435 </v>
          </cell>
        </row>
        <row r="1495">
          <cell r="D1495" t="str">
            <v>26761-40-0</v>
          </cell>
          <cell r="E1495">
            <v>2296</v>
          </cell>
          <cell r="F1495">
            <v>3082</v>
          </cell>
          <cell r="G1495">
            <v>1</v>
          </cell>
          <cell r="H1495" t="str">
            <v>FTALATO DE DI-ISODECILO</v>
          </cell>
          <cell r="I1495" t="str">
            <v>1,2-Benzenedicarboxylic acid, diisodecyl ester; bis(8-Methylnonyl) phthalate; DIDP</v>
          </cell>
          <cell r="J1495" t="str">
            <v>0875 </v>
          </cell>
        </row>
        <row r="1496">
          <cell r="D1496" t="str">
            <v>26896-20-8</v>
          </cell>
          <cell r="G1496">
            <v>1</v>
          </cell>
          <cell r="H1496" t="str">
            <v>ÁCIDO NEODECANÓICO</v>
          </cell>
          <cell r="I1496" t="str">
            <v>2,2-Dimethyl octanoic acid; 2,2,3,5-Tetramethylhexanoic acid; 2,4-Dimethyl-2-isopropylpentanoic acid; 2,5-Dimethyl-2-ethylhexanoic acid</v>
          </cell>
          <cell r="J1496" t="str">
            <v>1699 </v>
          </cell>
        </row>
        <row r="1497">
          <cell r="D1497" t="str">
            <v>27554-26-3</v>
          </cell>
          <cell r="E1497" t="str">
            <v>NC</v>
          </cell>
          <cell r="F1497" t="str">
            <v>NC</v>
          </cell>
          <cell r="G1497">
            <v>1</v>
          </cell>
          <cell r="H1497" t="str">
            <v>FTALATO DE DI-ISOOCTILO</v>
          </cell>
          <cell r="I1497" t="str">
            <v>DIOP; 1,2-Benzenedicarboxylic acid, diisooctyl ester</v>
          </cell>
          <cell r="J1497" t="str">
            <v>0876 </v>
          </cell>
        </row>
        <row r="1498">
          <cell r="D1498" t="str">
            <v>28523-86-6</v>
          </cell>
          <cell r="G1498">
            <v>1</v>
          </cell>
          <cell r="H1498" t="str">
            <v>SEVOFLURANO</v>
          </cell>
          <cell r="I1498" t="str">
            <v>1,1,1,3,3,3-Hexafluoro-2-(fluoromethoxy)propane; Ether, fluoromethyl 2,2,2-trifluoro-1-(trifluoromethyl)ethyl</v>
          </cell>
          <cell r="J1498" t="str">
            <v>1436 </v>
          </cell>
        </row>
        <row r="1499">
          <cell r="D1499" t="str">
            <v>28553-12-0</v>
          </cell>
          <cell r="E1499" t="str">
            <v>NC</v>
          </cell>
          <cell r="F1499" t="str">
            <v>NC</v>
          </cell>
          <cell r="G1499">
            <v>1</v>
          </cell>
          <cell r="H1499" t="str">
            <v>FTALATO DE DI-ISONONILO</v>
          </cell>
          <cell r="I1499" t="str">
            <v>Ftalato de di-isononilo (DINP); 1,2-Benzenedicarboxylic acid, diisononyl ester; Phthalic acid, diisononyl ester</v>
          </cell>
          <cell r="J1499" t="str">
            <v>0831 </v>
          </cell>
        </row>
        <row r="1500">
          <cell r="D1500" t="str">
            <v>2885-00-9</v>
          </cell>
          <cell r="G1500">
            <v>1</v>
          </cell>
          <cell r="H1500" t="str">
            <v>1-OCTADECANETIOL</v>
          </cell>
          <cell r="I1500" t="str">
            <v>Stearyl mercaptan; n-Octadecyl mercaptan; 1-Octadecyl mercaptan; 1-Mercaptooctadecane; n-Octadecanethiol</v>
          </cell>
          <cell r="J1500" t="str">
            <v>1622 </v>
          </cell>
        </row>
        <row r="1501">
          <cell r="D1501" t="str">
            <v>288-88-0</v>
          </cell>
          <cell r="G1501">
            <v>1</v>
          </cell>
          <cell r="H1501" t="str">
            <v>1,2,4-TRIAZOL</v>
          </cell>
          <cell r="I1501" t="str">
            <v>s-Triazole; Pyrrodiazole; 1H-1,2,4-Triazole</v>
          </cell>
          <cell r="J1501" t="str">
            <v>0682 </v>
          </cell>
        </row>
        <row r="1502">
          <cell r="D1502" t="str">
            <v>29911-28-2</v>
          </cell>
          <cell r="G1502">
            <v>1</v>
          </cell>
          <cell r="H1502" t="str">
            <v>1-(2-BUTOXI-1-METILETOXI)PROPANO-2-ol</v>
          </cell>
          <cell r="I1502" t="str">
            <v>n-Butoxy-methylethoxy-propanol; n-Butoxy-propoxy-propanol; DPGnBE; Dipropylene glycol-n-butyl ether</v>
          </cell>
          <cell r="J1502" t="str">
            <v>1617 </v>
          </cell>
        </row>
        <row r="1503">
          <cell r="D1503" t="str">
            <v>299-28-5</v>
          </cell>
          <cell r="G1503">
            <v>1</v>
          </cell>
          <cell r="H1503" t="str">
            <v>CÁLCIO GLUCONATO</v>
          </cell>
          <cell r="I1503" t="str">
            <v>D-Gluconic acid, calcium salt (2:1); Calcium D-gluconate</v>
          </cell>
          <cell r="J1503" t="str">
            <v>1736 </v>
          </cell>
        </row>
        <row r="1504">
          <cell r="D1504" t="str">
            <v>30207-98-8</v>
          </cell>
          <cell r="G1504">
            <v>1</v>
          </cell>
          <cell r="H1504" t="str">
            <v>ÁLCOOL UNDECÍLICO</v>
          </cell>
          <cell r="I1504" t="str">
            <v>1-Undecanol</v>
          </cell>
          <cell r="J1504" t="str">
            <v>1539 </v>
          </cell>
        </row>
        <row r="1505">
          <cell r="D1505" t="str">
            <v>3033-77-0</v>
          </cell>
          <cell r="G1505">
            <v>1</v>
          </cell>
          <cell r="H1505" t="str">
            <v>EPTAC (solução aquosa a 70-75 %)</v>
          </cell>
          <cell r="I1505" t="str">
            <v>2,3-Epoxypropyltrimethylammonium chloride; N,N,N-Trimethyloxiranemethanaminium chloride; Glycidyltrimethylammonium chloride</v>
          </cell>
          <cell r="J1505" t="str">
            <v>1668 </v>
          </cell>
        </row>
        <row r="1506">
          <cell r="D1506" t="str">
            <v>30560-19-1</v>
          </cell>
          <cell r="G1506">
            <v>1</v>
          </cell>
          <cell r="H1506" t="str">
            <v>ACEFATO</v>
          </cell>
          <cell r="I1506" t="str">
            <v>O,S-Dimethyl acetylphosphoramidothioate; Phosphoramidothioic acid, acetyl-, O,S-dimethyl ester; N-(Methoxy(methylthio)phosphinoyl)acetamide</v>
          </cell>
          <cell r="J1506" t="str">
            <v>0748 </v>
          </cell>
        </row>
        <row r="1507">
          <cell r="D1507" t="str">
            <v>306-83-2</v>
          </cell>
          <cell r="G1507">
            <v>1</v>
          </cell>
          <cell r="H1507" t="str">
            <v>2,2-DICLORO-1,1,1-TRIFLUOROETANO</v>
          </cell>
          <cell r="I1507" t="str">
            <v>HCFC 123</v>
          </cell>
          <cell r="J1507" t="str">
            <v>1343 </v>
          </cell>
        </row>
        <row r="1508">
          <cell r="D1508" t="str">
            <v>314-40-9</v>
          </cell>
          <cell r="G1508">
            <v>1</v>
          </cell>
          <cell r="H1508" t="str">
            <v>BROMACIL</v>
          </cell>
          <cell r="I1508" t="str">
            <v>5-Bromo-3-sec-butyl-6-methyl uracil; 5-Bromo-6-methyl-3-(1-methylpropyl) uracil; 5-Bromo-6-methyl-3-(1-methylpropyl)-2,4(1H,3H)-pyrimidinedione; 2,4(1H,3H)-Pyrimidinedione, 5-bromo-6-methyl-3-(1-methyl propyl)</v>
          </cell>
          <cell r="J1508" t="str">
            <v>1448 </v>
          </cell>
        </row>
        <row r="1509">
          <cell r="D1509" t="str">
            <v>32536-52-0</v>
          </cell>
          <cell r="G1509">
            <v>1</v>
          </cell>
          <cell r="H1509" t="str">
            <v>ÉTER DIFENILO (DERIVADO OCTABROMO)</v>
          </cell>
          <cell r="I1509" t="str">
            <v>OctaBDE; Octa-BDE; DPBDE; Octabromodiphenyl Ether; 1,1'-Oxybisoctabromo benzene; Octabromodiphenyl oxide</v>
          </cell>
          <cell r="J1509" t="str">
            <v>1667 </v>
          </cell>
        </row>
        <row r="1510">
          <cell r="D1510" t="str">
            <v>3327-22-8</v>
          </cell>
          <cell r="G1510">
            <v>1</v>
          </cell>
          <cell r="H1510" t="str">
            <v>CHPTAC (solução aquosa a 50-70 %)</v>
          </cell>
          <cell r="I1510" t="str">
            <v>3-Chloro-2-hydroxy-N,N,N-trimethyl-1-propanaminium chloride; (3-Chloro-2-hydroxypropyl)trimethylammonium chloride</v>
          </cell>
          <cell r="J1510" t="str">
            <v>1669 </v>
          </cell>
        </row>
        <row r="1511">
          <cell r="D1511" t="str">
            <v>333-20-0</v>
          </cell>
          <cell r="G1511">
            <v>1</v>
          </cell>
          <cell r="H1511" t="str">
            <v>TIOCIANATO DE POTÁSSIO</v>
          </cell>
          <cell r="I1511" t="str">
            <v>Thiocyanic acid, potassium salt; Potassium sulfocyanate; Potassium rhodanide</v>
          </cell>
          <cell r="J1511" t="str">
            <v>1088 </v>
          </cell>
        </row>
        <row r="1512">
          <cell r="D1512" t="str">
            <v>334-88-3</v>
          </cell>
          <cell r="G1512">
            <v>1</v>
          </cell>
          <cell r="H1512" t="str">
            <v>DIAZOMETANO</v>
          </cell>
          <cell r="I1512" t="str">
            <v>Azimethylene; Diazirine</v>
          </cell>
          <cell r="J1512" t="str">
            <v>1256 </v>
          </cell>
        </row>
        <row r="1513">
          <cell r="D1513" t="str">
            <v>34590-94-8</v>
          </cell>
          <cell r="E1513" t="str">
            <v>NC</v>
          </cell>
          <cell r="F1513" t="str">
            <v>NC</v>
          </cell>
          <cell r="G1513">
            <v>1</v>
          </cell>
          <cell r="H1513" t="str">
            <v>ÉTER MONOMETÍLICO DE DIPROPILENGICOL</v>
          </cell>
          <cell r="I1513" t="str">
            <v>DPGME; (2-Methoxymethylethoxy)-propanol</v>
          </cell>
          <cell r="J1513" t="str">
            <v>0884 </v>
          </cell>
        </row>
        <row r="1514">
          <cell r="D1514" t="str">
            <v>35554-44-0</v>
          </cell>
          <cell r="G1514">
            <v>1</v>
          </cell>
          <cell r="H1514" t="str">
            <v>IMAZALIL</v>
          </cell>
          <cell r="I1514" t="str">
            <v>Allyl 1-(2,4-dichlorophenyl)-2-imidazol-1-ylethyl ether; 1-(2-(2,4-Dichlorophenyl)-2-(2-propenyloxy)ethyl)-1H-imidazole; Enilconazole</v>
          </cell>
          <cell r="J1514" t="str">
            <v>1303 </v>
          </cell>
        </row>
        <row r="1515">
          <cell r="D1515" t="str">
            <v>35691-65-7</v>
          </cell>
          <cell r="G1515">
            <v>1</v>
          </cell>
          <cell r="H1515" t="str">
            <v>METILDIBROMOGLUTARONITRILO</v>
          </cell>
          <cell r="I1515" t="str">
            <v>Glutaronitrile, 2-bromo-2-(bromomethyl)-; 1,2-Dibromo-2,4-dicyanobutane; 2-Bromo-2-(bromomethyl)pentanedinitrile</v>
          </cell>
          <cell r="J1515" t="str">
            <v>1546 </v>
          </cell>
        </row>
        <row r="1516">
          <cell r="D1516" t="str">
            <v>3648-21-3</v>
          </cell>
          <cell r="E1516" t="str">
            <v>NC</v>
          </cell>
          <cell r="F1516" t="str">
            <v>NC</v>
          </cell>
          <cell r="G1516">
            <v>1</v>
          </cell>
          <cell r="H1516" t="str">
            <v>FTALATO DE DI-n-HEPTILO</v>
          </cell>
          <cell r="I1516" t="str">
            <v>Ftalato de di-n-heptilo (DNOP); 1,2-Benzenedicarboxylic acid, diheptyl ester; Phthalic acid, diheptyl ester; Diheptyl phthalate</v>
          </cell>
          <cell r="J1516" t="str">
            <v>0832 </v>
          </cell>
        </row>
        <row r="1517">
          <cell r="D1517" t="str">
            <v>37299-86-8</v>
          </cell>
          <cell r="G1517">
            <v>1</v>
          </cell>
          <cell r="H1517" t="str">
            <v>RHODAMINA WT</v>
          </cell>
          <cell r="I1517" t="str">
            <v>Acid red 388</v>
          </cell>
          <cell r="J1517" t="str">
            <v>0325 </v>
          </cell>
        </row>
        <row r="1518">
          <cell r="D1518" t="str">
            <v>382-21-8</v>
          </cell>
          <cell r="G1518">
            <v>1</v>
          </cell>
          <cell r="H1518" t="str">
            <v>PERFLUOROISOBUTILENO</v>
          </cell>
          <cell r="I1518" t="str">
            <v>Octafluoroisobutylene; 1,1,3,3,3-Pentafluoro-2-trifluoromethyl-1-propene; Octafluoro-sec-butene</v>
          </cell>
          <cell r="J1518" t="str">
            <v>1216 </v>
          </cell>
        </row>
        <row r="1519">
          <cell r="D1519" t="str">
            <v>39300-45-3</v>
          </cell>
          <cell r="E1519">
            <v>3082</v>
          </cell>
          <cell r="F1519">
            <v>3082</v>
          </cell>
          <cell r="G1519">
            <v>1</v>
          </cell>
          <cell r="H1519" t="str">
            <v>DINOCAPE (MISTURA DE ISÓMEROS)</v>
          </cell>
          <cell r="I1519" t="str">
            <v>2,4-Dinitro-6-(2-octyl)phenyl crotonate; 2-Butenoic acid, 2(or 4)-isooctyl-4,6(or 2,6)dinitrophenyl ester; 2,6(or 2,4)-Dinitro-4(or 6)octylphenyl crotonates in which octyl is a mixture of 1-methylheptyl, 1-ethylhexyl and 1-propylpentyl groups; DPC</v>
          </cell>
          <cell r="J1519" t="str">
            <v>0881 </v>
          </cell>
        </row>
        <row r="1520">
          <cell r="D1520" t="str">
            <v>409-21-2</v>
          </cell>
          <cell r="G1520">
            <v>1</v>
          </cell>
          <cell r="H1520" t="str">
            <v>CARBONETO DE SILÍCIO (não fibroso)</v>
          </cell>
          <cell r="I1520" t="str">
            <v>Carborundum; Carbon silicide; Silicon monocarbide</v>
          </cell>
          <cell r="J1520" t="str">
            <v>1061 </v>
          </cell>
        </row>
        <row r="1521">
          <cell r="D1521" t="str">
            <v>41394-05-2</v>
          </cell>
          <cell r="G1521">
            <v>1</v>
          </cell>
          <cell r="H1521" t="str">
            <v>METRAMITRÃO</v>
          </cell>
          <cell r="I1521" t="str">
            <v>4-Amino-3-methyl-6-phenyl-1,2,4-triazin-5(4H)-one</v>
          </cell>
          <cell r="J1521" t="str">
            <v>1361 </v>
          </cell>
        </row>
        <row r="1522">
          <cell r="D1522" t="str">
            <v>4206-61-5</v>
          </cell>
          <cell r="G1522">
            <v>1</v>
          </cell>
          <cell r="H1522" t="str">
            <v>ÉTER DIGLICIDÍLICO DE DIETILENOGLICOL</v>
          </cell>
          <cell r="I1522" t="str">
            <v>bis(2-(2,3-Epoxypropoxy)ethyl) ether; 2,2'-(Oxybis(2,1-ethanediyloxymethylene))bis-oxirane</v>
          </cell>
          <cell r="J1522" t="str">
            <v>0146 </v>
          </cell>
        </row>
        <row r="1523">
          <cell r="D1523" t="str">
            <v>463-51-4</v>
          </cell>
          <cell r="E1523">
            <v>1955</v>
          </cell>
          <cell r="G1523">
            <v>1</v>
          </cell>
          <cell r="H1523" t="str">
            <v>CETENO</v>
          </cell>
          <cell r="I1523" t="str">
            <v>Carbomethene; Ethenone; Ketoethylene</v>
          </cell>
          <cell r="J1523" t="str">
            <v>0812 </v>
          </cell>
        </row>
        <row r="1524">
          <cell r="D1524" t="str">
            <v>463-56-9</v>
          </cell>
          <cell r="G1524">
            <v>1</v>
          </cell>
          <cell r="H1524" t="str">
            <v>ÁCIDO TIOCIÂNICO</v>
          </cell>
          <cell r="I1524" t="str">
            <v>Hydrogen rhodanide</v>
          </cell>
          <cell r="J1524" t="str">
            <v>1671 </v>
          </cell>
        </row>
        <row r="1525">
          <cell r="D1525" t="str">
            <v>471-34-1</v>
          </cell>
          <cell r="G1525">
            <v>1</v>
          </cell>
          <cell r="H1525" t="str">
            <v>CARBONATO DE CÁLCIO</v>
          </cell>
          <cell r="I1525" t="str">
            <v>Carbonic acid, calcium salt</v>
          </cell>
          <cell r="J1525" t="str">
            <v>1193 </v>
          </cell>
        </row>
        <row r="1526">
          <cell r="D1526" t="str">
            <v>485-47-2</v>
          </cell>
          <cell r="E1526">
            <v>2733</v>
          </cell>
          <cell r="F1526" t="str">
            <v>NC</v>
          </cell>
          <cell r="G1526">
            <v>1</v>
          </cell>
          <cell r="H1526" t="str">
            <v>NINIDRINA</v>
          </cell>
          <cell r="I1526" t="str">
            <v>1,2,3-Indantrione monohydrate; 2,2-Dihydroxy-1,3-indanedione</v>
          </cell>
          <cell r="J1526" t="str">
            <v>0766 </v>
          </cell>
        </row>
        <row r="1527">
          <cell r="D1527" t="str">
            <v>497-19-8</v>
          </cell>
          <cell r="G1527">
            <v>1</v>
          </cell>
          <cell r="H1527" t="str">
            <v>CARBONATO DE SÓDIO (ANIDRO)</v>
          </cell>
          <cell r="I1527" t="str">
            <v>Carbonic acid disodium salt; Soda ash</v>
          </cell>
          <cell r="J1527" t="str">
            <v>1135 </v>
          </cell>
        </row>
        <row r="1528">
          <cell r="D1528" t="str">
            <v>50-01-1</v>
          </cell>
          <cell r="G1528">
            <v>1</v>
          </cell>
          <cell r="H1528" t="str">
            <v>CLORIDRATO DE GUANIDINA</v>
          </cell>
          <cell r="I1528" t="str">
            <v>Aminoformamidine hydrochloride; Aminomethanamidine hydrochloride; Carbamidine hydrochloride; Iminourea hydrochloride</v>
          </cell>
          <cell r="J1528" t="str">
            <v>0894 </v>
          </cell>
        </row>
        <row r="1529">
          <cell r="D1529" t="str">
            <v>50-21-5</v>
          </cell>
          <cell r="G1529">
            <v>1</v>
          </cell>
          <cell r="H1529" t="str">
            <v>ÁCIDO LÁCTICO</v>
          </cell>
          <cell r="I1529" t="str">
            <v>Ácido DL-láctico; 2-Hydroxypropanoic acid; alpha-Hydroxypropionic acid</v>
          </cell>
          <cell r="J1529" t="str">
            <v>0501 </v>
          </cell>
        </row>
        <row r="1530">
          <cell r="D1530" t="str">
            <v>502-44-3</v>
          </cell>
          <cell r="G1530">
            <v>1</v>
          </cell>
          <cell r="H1530" t="str">
            <v>epsilon-CAPROLACTONA</v>
          </cell>
          <cell r="I1530" t="str">
            <v>ε-Caprolactone; 6-Hydroxycaproic acid lactone; 2-Oxepanone; 1,6-Hexanolide</v>
          </cell>
          <cell r="J1530" t="str">
            <v>1741 </v>
          </cell>
        </row>
        <row r="1531">
          <cell r="D1531" t="str">
            <v>503-38-8</v>
          </cell>
          <cell r="G1531">
            <v>1</v>
          </cell>
          <cell r="H1531" t="str">
            <v>DIFOSGÉNIO</v>
          </cell>
          <cell r="I1531" t="str">
            <v>Formic acid, trichloro-methyl ester; Trichloromethyl chloroformate</v>
          </cell>
          <cell r="J1531" t="str">
            <v>1630 </v>
          </cell>
        </row>
        <row r="1532">
          <cell r="D1532" t="str">
            <v>504-20-1</v>
          </cell>
          <cell r="G1532">
            <v>1</v>
          </cell>
          <cell r="H1532" t="str">
            <v>FORONA</v>
          </cell>
          <cell r="I1532" t="str">
            <v>2,6-Dimethyl-2,5-heptadien-4-one; Diisopropylidene acetone</v>
          </cell>
          <cell r="J1532" t="str">
            <v>1157 </v>
          </cell>
        </row>
        <row r="1533">
          <cell r="D1533" t="str">
            <v>5064-31-3</v>
          </cell>
          <cell r="G1533">
            <v>1</v>
          </cell>
          <cell r="H1533" t="str">
            <v>SAL TRISSÓDICO DE ÁCIDO NITRILOTRIACÉTICO</v>
          </cell>
          <cell r="I1533" t="str">
            <v>NTA sodium; Trisodium nitrilotriacetate; N,N-Bis(carboxymethyl)glycine trisodium salt; Nitrilo-2,2',2"-triacetic acid trisodium salt</v>
          </cell>
          <cell r="J1533" t="str">
            <v>1240 </v>
          </cell>
        </row>
        <row r="1534">
          <cell r="D1534" t="str">
            <v>50-70-4</v>
          </cell>
          <cell r="G1534">
            <v>1</v>
          </cell>
          <cell r="H1534" t="str">
            <v>D-SORBITOL</v>
          </cell>
          <cell r="I1534" t="str">
            <v>Carbamaldehyde; Hexahydric alcohol; Glucitol</v>
          </cell>
          <cell r="J1534" t="str">
            <v>0892 </v>
          </cell>
        </row>
        <row r="1535">
          <cell r="D1535" t="str">
            <v>50-78-2</v>
          </cell>
          <cell r="E1535" t="str">
            <v>NC</v>
          </cell>
          <cell r="F1535" t="str">
            <v>NC</v>
          </cell>
          <cell r="G1535">
            <v>1</v>
          </cell>
          <cell r="H1535" t="str">
            <v>ÁCIDO 2-(ACETILOXI)BENZÓICO</v>
          </cell>
          <cell r="I1535" t="str">
            <v>Acetylsalicylic acid; Ácido acetilsalicílico; Aspirina</v>
          </cell>
          <cell r="J1535" t="str">
            <v>0822 </v>
          </cell>
        </row>
        <row r="1536">
          <cell r="D1536" t="str">
            <v>50-81-7</v>
          </cell>
          <cell r="G1536">
            <v>1</v>
          </cell>
          <cell r="H1536" t="str">
            <v>ÁCIDO ASCÓRBICO</v>
          </cell>
          <cell r="I1536" t="str">
            <v>Vitamina C; Ácido L-ascórbico; L-Xyloascorbic acid; 3-Oxo-L-gulofuranolactone (enol form)</v>
          </cell>
          <cell r="J1536" t="str">
            <v>0379 </v>
          </cell>
        </row>
        <row r="1537">
          <cell r="D1537" t="str">
            <v>50-99-7</v>
          </cell>
          <cell r="E1537" t="str">
            <v>NC</v>
          </cell>
          <cell r="F1537" t="str">
            <v>NC</v>
          </cell>
          <cell r="G1537">
            <v>1</v>
          </cell>
          <cell r="H1537" t="str">
            <v>GLUCOSE</v>
          </cell>
          <cell r="I1537" t="str">
            <v>D-Glucose; Dextrose; Grape sugar</v>
          </cell>
          <cell r="J1537" t="str">
            <v>0865 </v>
          </cell>
        </row>
        <row r="1538">
          <cell r="D1538" t="str">
            <v>51-03-6</v>
          </cell>
          <cell r="G1538">
            <v>1</v>
          </cell>
          <cell r="H1538" t="str">
            <v>BUTÓXIDO DE PIPERONILO</v>
          </cell>
          <cell r="I1538" t="str">
            <v>5-[[2-(2-Butoxyethoxy)ethoxy]methyl]-6-propyl-1,3-benzodioxole; 2-(2-Butoxyethoxy)ethyl 6-propylpiperonyl ether; alpha-[2-(2-Butoxyethoxy)-ethoxy]-4,5-methylenedioxy-2-propyltoluene; [3,4-(Methylenedioxy)-6-propylbenzyl]butyl diethyleneglycol ether</v>
          </cell>
          <cell r="J1538" t="str">
            <v>1347 </v>
          </cell>
        </row>
        <row r="1539">
          <cell r="D1539" t="str">
            <v>51218-45-2</v>
          </cell>
          <cell r="G1539">
            <v>1</v>
          </cell>
          <cell r="H1539" t="str">
            <v>METOLACLORO</v>
          </cell>
          <cell r="I1539" t="str">
            <v>2-Chloro-6'-ethyl-N-(2-methoxy-1-methylethyl)aceto-o-toluidide; 2-Chloro-N-(2-ethyl-6-methylphenyl)-N-(2-methoxy-1-methylethyl)acetamide</v>
          </cell>
          <cell r="J1539" t="str">
            <v>1360 </v>
          </cell>
        </row>
        <row r="1540">
          <cell r="D1540" t="str">
            <v>5131-66-8</v>
          </cell>
          <cell r="G1540">
            <v>1</v>
          </cell>
          <cell r="H1540" t="str">
            <v>ÉTER MONOBUTÍLICO DO PROPILENOGLICOL</v>
          </cell>
          <cell r="J1540" t="str">
            <v>1614 </v>
          </cell>
        </row>
        <row r="1541">
          <cell r="D1541" t="str">
            <v>51-79-6</v>
          </cell>
          <cell r="G1541">
            <v>1</v>
          </cell>
          <cell r="H1541" t="str">
            <v>CARBAMATO DE ETILO</v>
          </cell>
          <cell r="I1541" t="str">
            <v>Carbamic acid ethyl ester; Ethyl urethane; Urethane</v>
          </cell>
          <cell r="J1541" t="str">
            <v>0314 </v>
          </cell>
        </row>
        <row r="1542">
          <cell r="D1542" t="str">
            <v>526-95-4</v>
          </cell>
          <cell r="G1542">
            <v>1</v>
          </cell>
          <cell r="H1542" t="str">
            <v>ÁCIDO GLUCÓNICO</v>
          </cell>
          <cell r="I1542" t="str">
            <v>D-Gluconic acid; 2,3,4,5,6-Pentahydroxyhexanoic acid; Glycogenic acid</v>
          </cell>
          <cell r="J1542" t="str">
            <v>1738 </v>
          </cell>
        </row>
        <row r="1543">
          <cell r="D1543" t="str">
            <v>527-07-1</v>
          </cell>
          <cell r="G1543">
            <v>1</v>
          </cell>
          <cell r="H1543" t="str">
            <v>GLUCONATO DE SÓDIO</v>
          </cell>
          <cell r="I1543" t="str">
            <v>D-Gluconic acid, monosodium salt; Sodium D-gluconate</v>
          </cell>
          <cell r="J1543" t="str">
            <v>1737 </v>
          </cell>
        </row>
        <row r="1544">
          <cell r="D1544" t="str">
            <v>5307-14-2</v>
          </cell>
          <cell r="G1544">
            <v>1</v>
          </cell>
          <cell r="H1544" t="str">
            <v>2-NITRO-p-FENILENODIAMINA</v>
          </cell>
          <cell r="I1544" t="str">
            <v>2-Nitro-1,4-benzenediamine; 1,4-Diamino-2-nitrobenzene; 2-Nitro-4-aminoaniline</v>
          </cell>
          <cell r="J1544" t="str">
            <v>1542 </v>
          </cell>
        </row>
        <row r="1545">
          <cell r="D1545" t="str">
            <v>532-32-1</v>
          </cell>
          <cell r="G1545">
            <v>1</v>
          </cell>
          <cell r="H1545" t="str">
            <v>BENZOATO DE SÓDIO</v>
          </cell>
          <cell r="I1545" t="str">
            <v>Benzoic acid, sodium salt</v>
          </cell>
          <cell r="J1545" t="str">
            <v>1536 </v>
          </cell>
        </row>
        <row r="1546">
          <cell r="D1546" t="str">
            <v>5332-52-5</v>
          </cell>
          <cell r="G1546">
            <v>1</v>
          </cell>
          <cell r="H1546" t="str">
            <v>1-UNDECANETIOL</v>
          </cell>
          <cell r="I1546" t="str">
            <v>n-Undecyl mercaptan; Undecyl mercaptan; Undecanethiol</v>
          </cell>
          <cell r="J1546" t="str">
            <v>1621 </v>
          </cell>
        </row>
        <row r="1547">
          <cell r="D1547" t="str">
            <v>5392-40-5</v>
          </cell>
          <cell r="G1547">
            <v>1</v>
          </cell>
          <cell r="H1547" t="str">
            <v>CITRAL</v>
          </cell>
          <cell r="I1547" t="str">
            <v>2,6-Octadienal,3,7-dimethyl-; Lemonal; 3,7-Dimethyl-2,6 octadienal</v>
          </cell>
          <cell r="J1547" t="str">
            <v>1725 </v>
          </cell>
        </row>
        <row r="1548">
          <cell r="D1548" t="str">
            <v>540-72-7</v>
          </cell>
          <cell r="G1548">
            <v>1</v>
          </cell>
          <cell r="H1548" t="str">
            <v>TIOCIANATO DE SÓDIO</v>
          </cell>
          <cell r="I1548" t="str">
            <v>Thiocyanic acid, sodium salt; Sodium sulfocyanate; Sodium rhodanide</v>
          </cell>
          <cell r="J1548" t="str">
            <v>0675 </v>
          </cell>
        </row>
        <row r="1549">
          <cell r="D1549" t="str">
            <v>542-78-9</v>
          </cell>
          <cell r="G1549">
            <v>1</v>
          </cell>
          <cell r="H1549" t="str">
            <v>MALONALDEÍDO</v>
          </cell>
          <cell r="I1549" t="str">
            <v>Malondialdehyde; Propanedial; Malonic aldehyde; 1,3-Propanedialdehyde</v>
          </cell>
          <cell r="J1549" t="str">
            <v>1632 </v>
          </cell>
        </row>
        <row r="1550">
          <cell r="D1550" t="str">
            <v>543-49-7</v>
          </cell>
          <cell r="G1550">
            <v>1</v>
          </cell>
          <cell r="H1550" t="str">
            <v>2-HEPTANOL</v>
          </cell>
          <cell r="I1550" t="str">
            <v>sec-Heptyl alcohol; Amyl methyl carbinol; 1-Methylhexanol; 2-Heptyl alcohol; 2-Hydroxyheptane</v>
          </cell>
          <cell r="J1550" t="str">
            <v>1083 </v>
          </cell>
        </row>
        <row r="1551">
          <cell r="D1551" t="str">
            <v>544-17-2</v>
          </cell>
          <cell r="G1551">
            <v>1</v>
          </cell>
          <cell r="H1551" t="str">
            <v>FORMATO DE CÁLCIO</v>
          </cell>
          <cell r="I1551" t="str">
            <v>Calcium diformate; Formic acid, Ca salt</v>
          </cell>
          <cell r="J1551" t="str">
            <v>1634 </v>
          </cell>
        </row>
        <row r="1552">
          <cell r="D1552" t="str">
            <v>546-93-0</v>
          </cell>
          <cell r="G1552">
            <v>1</v>
          </cell>
          <cell r="H1552" t="str">
            <v>CARBONATO DE MAGNÉSIO</v>
          </cell>
          <cell r="I1552" t="str">
            <v>Magnesite; Carbonic acid, magnesium salt</v>
          </cell>
          <cell r="J1552" t="str">
            <v>0969 </v>
          </cell>
        </row>
        <row r="1553">
          <cell r="D1553" t="str">
            <v>552-30-7</v>
          </cell>
          <cell r="G1553">
            <v>1</v>
          </cell>
          <cell r="H1553" t="str">
            <v>ANIDRIDO TRIMELÍTICO</v>
          </cell>
          <cell r="I1553" t="str">
            <v>1,2,4-Tricarboxibenzeno-1,2-anidrido; 1,2,4-ácido benzenotricarboxílico 1,2-anidrido; 1,3-Dihydro-1,3-dioxo-5-isobenzofurancarboxylic acid; 1,2,4-Benzenetricarboxylic anhydride</v>
          </cell>
          <cell r="J1553" t="str">
            <v>0345 </v>
          </cell>
        </row>
        <row r="1554">
          <cell r="D1554" t="str">
            <v>55335-06-3</v>
          </cell>
          <cell r="G1554">
            <v>1</v>
          </cell>
          <cell r="H1554" t="str">
            <v>TRICLOPIR</v>
          </cell>
          <cell r="I1554" t="str">
            <v>3,5,6-Trichloro-2-pyridyloxyacetic acid</v>
          </cell>
          <cell r="J1554" t="str">
            <v>1100 </v>
          </cell>
        </row>
        <row r="1555">
          <cell r="D1555" t="str">
            <v>554-13-2</v>
          </cell>
          <cell r="G1555">
            <v>1</v>
          </cell>
          <cell r="H1555" t="str">
            <v>CARBONATO DE LÍTIO</v>
          </cell>
          <cell r="I1555" t="str">
            <v>Carbonic acid, lithium salt; Dilithium carbonate</v>
          </cell>
          <cell r="J1555" t="str">
            <v>1109 </v>
          </cell>
        </row>
        <row r="1556">
          <cell r="D1556" t="str">
            <v>557-04-0</v>
          </cell>
          <cell r="G1556">
            <v>1</v>
          </cell>
          <cell r="H1556" t="str">
            <v>ESTEARATO DE MAGNÉSIO</v>
          </cell>
          <cell r="I1556" t="str">
            <v>Octadecanoic acid, magnesium salt; Dibasic magnesium stearate</v>
          </cell>
          <cell r="J1556" t="str">
            <v>1403 </v>
          </cell>
        </row>
        <row r="1557">
          <cell r="D1557" t="str">
            <v>557-05-1</v>
          </cell>
          <cell r="G1557">
            <v>1</v>
          </cell>
          <cell r="H1557" t="str">
            <v>ESTEARATO DE ZINCO</v>
          </cell>
          <cell r="I1557" t="str">
            <v>Octadecanoic acid, zinc salt; Zinc distearate; Stearic acid, zinc salt</v>
          </cell>
          <cell r="J1557" t="str">
            <v>0987 </v>
          </cell>
        </row>
        <row r="1558">
          <cell r="D1558" t="str">
            <v>56-81-5</v>
          </cell>
          <cell r="G1558">
            <v>1</v>
          </cell>
          <cell r="H1558" t="str">
            <v>GLICEROL</v>
          </cell>
          <cell r="I1558" t="str">
            <v>Glicerina; 1,2,3-Propanetriol; 1,2,3-Trihydroxypropane</v>
          </cell>
          <cell r="J1558" t="str">
            <v>0624 </v>
          </cell>
        </row>
        <row r="1559">
          <cell r="D1559" t="str">
            <v>56-84-8</v>
          </cell>
          <cell r="G1559">
            <v>1</v>
          </cell>
          <cell r="H1559" t="str">
            <v>ÁCIDO L-ASPÁRTICO</v>
          </cell>
          <cell r="I1559" t="str">
            <v>L-Asparagic acid; (S)-Aminobutanedioic acid; L-Aminosuccinic acid</v>
          </cell>
          <cell r="J1559" t="str">
            <v>1439 </v>
          </cell>
        </row>
        <row r="1560">
          <cell r="D1560" t="str">
            <v>57041-67-5</v>
          </cell>
          <cell r="G1560">
            <v>1</v>
          </cell>
          <cell r="H1560" t="str">
            <v>DESFLURANO</v>
          </cell>
          <cell r="I1560" t="str">
            <v>1,2,2,2-tetrafluoroethyl difluoromethyl ether</v>
          </cell>
          <cell r="J1560" t="str">
            <v>1437 </v>
          </cell>
        </row>
        <row r="1561">
          <cell r="D1561" t="str">
            <v>57-10-3</v>
          </cell>
          <cell r="G1561">
            <v>1</v>
          </cell>
          <cell r="H1561" t="str">
            <v>ÁCIDO PALMÍTICO</v>
          </cell>
          <cell r="I1561" t="str">
            <v>Hexadecanoic acid; 1-Pentadecanecarboxylic acid; Cetylic acid</v>
          </cell>
          <cell r="J1561" t="str">
            <v>0530 </v>
          </cell>
        </row>
        <row r="1562">
          <cell r="D1562" t="str">
            <v>57-11-4</v>
          </cell>
          <cell r="G1562">
            <v>1</v>
          </cell>
          <cell r="H1562" t="str">
            <v>ÁCIDO ESTEÁRICO</v>
          </cell>
          <cell r="I1562" t="str">
            <v>Octadecanoic acid; 1-Heptadecanecarboxylic acid; Cetylacetic acid</v>
          </cell>
          <cell r="J1562" t="str">
            <v>0568 </v>
          </cell>
        </row>
        <row r="1563">
          <cell r="D1563" t="str">
            <v>57-13-6</v>
          </cell>
          <cell r="G1563">
            <v>1</v>
          </cell>
          <cell r="H1563" t="str">
            <v>UREIA</v>
          </cell>
          <cell r="I1563" t="str">
            <v>Carbamide; Carbonyldiamide</v>
          </cell>
          <cell r="J1563" t="str">
            <v>0595 </v>
          </cell>
        </row>
        <row r="1564">
          <cell r="D1564" t="str">
            <v>57-48-7</v>
          </cell>
          <cell r="G1564">
            <v>1</v>
          </cell>
          <cell r="H1564" t="str">
            <v>FRUTOSE</v>
          </cell>
          <cell r="I1564" t="str">
            <v>D-Fructose; Fruit sugar; Arabino-hexulose; D-(-)-Levulose</v>
          </cell>
          <cell r="J1564" t="str">
            <v>1554 </v>
          </cell>
        </row>
        <row r="1565">
          <cell r="D1565" t="str">
            <v>57-50-1</v>
          </cell>
          <cell r="G1565">
            <v>1</v>
          </cell>
          <cell r="H1565" t="str">
            <v>SACAROSE</v>
          </cell>
          <cell r="I1565" t="str">
            <v>beta-D-Fructofuranosyl-alpha D glucopyranoside; alpha-D-Gluco pyranosyl beta-D-fructofuranoside; Beetsuga</v>
          </cell>
          <cell r="J1565" t="str">
            <v>1507 </v>
          </cell>
        </row>
        <row r="1566">
          <cell r="D1566" t="str">
            <v>57-55-6</v>
          </cell>
          <cell r="G1566">
            <v>1</v>
          </cell>
          <cell r="H1566" t="str">
            <v>PROPILENOGLICOL</v>
          </cell>
          <cell r="I1566" t="str">
            <v>1,2-Propanediol; Methyl ethylene glycol; 1,2-Dihydroxypropane</v>
          </cell>
          <cell r="J1566" t="str">
            <v>0321 </v>
          </cell>
        </row>
        <row r="1567">
          <cell r="D1567" t="str">
            <v>584-08-7</v>
          </cell>
          <cell r="G1567">
            <v>1</v>
          </cell>
          <cell r="H1567" t="str">
            <v>CARBONATO DE POTÁSSIO (ANIDRO)</v>
          </cell>
          <cell r="I1567" t="str">
            <v>Carbonic acid, dipotassium salt; Dipotassium carbonate</v>
          </cell>
          <cell r="J1567" t="str">
            <v>1588 </v>
          </cell>
        </row>
        <row r="1568">
          <cell r="D1568" t="str">
            <v>5949-29-1</v>
          </cell>
          <cell r="G1568">
            <v>1</v>
          </cell>
          <cell r="H1568" t="str">
            <v>ÁCIDO CÍTRICO MONO-HIDRATO</v>
          </cell>
          <cell r="I1568" t="str">
            <v>2-Hydroxy-1,2,3-propanetricarboxylic acid monohydrate; Citric acid hydrate</v>
          </cell>
          <cell r="J1568" t="str">
            <v>0704 </v>
          </cell>
        </row>
        <row r="1569">
          <cell r="D1569" t="str">
            <v>59-51-8</v>
          </cell>
          <cell r="G1569">
            <v>1</v>
          </cell>
          <cell r="H1569" t="str">
            <v>DL-METIONINA</v>
          </cell>
          <cell r="I1569" t="str">
            <v>2-Amino-4-(methylthio)butyric acid</v>
          </cell>
          <cell r="J1569" t="str">
            <v>0919 </v>
          </cell>
        </row>
        <row r="1570">
          <cell r="D1570" t="str">
            <v>59-67-6</v>
          </cell>
          <cell r="G1570">
            <v>1</v>
          </cell>
          <cell r="H1570" t="str">
            <v>ÁCIDO NICOTÍNICO</v>
          </cell>
          <cell r="I1570" t="str">
            <v>3-Pyridinecarboxylic acid; 3-Carboxypyridine; Pyridine-beta-carboxylic acid; Niacin</v>
          </cell>
          <cell r="J1570" t="str">
            <v>1702 </v>
          </cell>
        </row>
        <row r="1571">
          <cell r="D1571" t="str">
            <v>598-63-0</v>
          </cell>
          <cell r="G1571">
            <v>1</v>
          </cell>
          <cell r="H1571" t="str">
            <v>CARBONATO DE CHUMBO</v>
          </cell>
          <cell r="I1571" t="str">
            <v>Carbonic acid, lead(2+) salt; Lead(2+) carbonate; Cerussite</v>
          </cell>
          <cell r="J1571" t="str">
            <v>0999 </v>
          </cell>
        </row>
        <row r="1572">
          <cell r="D1572" t="str">
            <v>60-00-4</v>
          </cell>
          <cell r="E1572">
            <v>3077</v>
          </cell>
          <cell r="F1572" t="str">
            <v>NC</v>
          </cell>
          <cell r="G1572">
            <v>1</v>
          </cell>
          <cell r="H1572" t="str">
            <v>ÁCIDO ETILENODIAMINO TETRA-ACÉTICO</v>
          </cell>
          <cell r="I1572" t="str">
            <v>N,N'-1,2-Ethanediylbis(N-carboxymethyl)-glycine; Edetic acid; EDTA</v>
          </cell>
          <cell r="J1572" t="str">
            <v>0886 </v>
          </cell>
        </row>
        <row r="1573">
          <cell r="D1573" t="str">
            <v>603-34-9</v>
          </cell>
          <cell r="G1573">
            <v>1</v>
          </cell>
          <cell r="H1573" t="str">
            <v>TRIFENILAMINA</v>
          </cell>
          <cell r="I1573" t="str">
            <v>N,N-Diphenylbenzenamine; N,N-Diphenylaniline</v>
          </cell>
          <cell r="J1573" t="str">
            <v>1366 </v>
          </cell>
        </row>
        <row r="1574">
          <cell r="D1574" t="str">
            <v>603-35-0</v>
          </cell>
          <cell r="G1574">
            <v>1</v>
          </cell>
          <cell r="H1574" t="str">
            <v>TRIFENILFOSFINA</v>
          </cell>
          <cell r="J1574" t="str">
            <v>0700 </v>
          </cell>
        </row>
        <row r="1575">
          <cell r="D1575" t="str">
            <v>608-71-9</v>
          </cell>
          <cell r="G1575">
            <v>1</v>
          </cell>
          <cell r="H1575" t="str">
            <v>PENTABROMOFENOL</v>
          </cell>
          <cell r="I1575" t="str">
            <v>2,3,4,5,6-Pentabromophenol; Pentabromofenol; Phenol, pentabromo</v>
          </cell>
          <cell r="J1575" t="str">
            <v>1564 </v>
          </cell>
        </row>
        <row r="1576">
          <cell r="D1576" t="str">
            <v>6104-30-9</v>
          </cell>
          <cell r="G1576">
            <v>1</v>
          </cell>
          <cell r="H1576" t="str">
            <v>ISOBUTILIDENODIUREIA</v>
          </cell>
          <cell r="I1576" t="str">
            <v>1,1-Diureidoisobutane; N,N''-(2-methylpropylidene)bisurea; Isobutylenediurea; IBDU</v>
          </cell>
          <cell r="J1576" t="str">
            <v>1279 </v>
          </cell>
        </row>
        <row r="1577">
          <cell r="D1577" t="str">
            <v>6106-20-3</v>
          </cell>
          <cell r="G1577">
            <v>1</v>
          </cell>
          <cell r="H1577" t="str">
            <v>SESQUICARBONATO DE SÓDIO DIHIDRATADO</v>
          </cell>
          <cell r="I1577" t="str">
            <v>Carbonic acid, sodium salt, hydrate (2:3:2); Trona; Natural sodium sesquicarbonate</v>
          </cell>
          <cell r="J1577" t="str">
            <v>1511 </v>
          </cell>
        </row>
        <row r="1578">
          <cell r="D1578" t="str">
            <v>613-35-4</v>
          </cell>
          <cell r="G1578">
            <v>1</v>
          </cell>
          <cell r="H1578" t="str">
            <v>N,N'-DIACETILOBENZIDINA</v>
          </cell>
          <cell r="I1578" t="str">
            <v>N,N'-(1,1'-Biphenyl)-4,4'-diylbisacetamide; 4',4'''-Biacetanilide; 4,4'-Diacetylbenzidine; DABZ; 4,4'-Diacetamidobiphenyl</v>
          </cell>
          <cell r="J1578" t="str">
            <v>1678 </v>
          </cell>
        </row>
        <row r="1579">
          <cell r="D1579" t="str">
            <v>6147-53-1</v>
          </cell>
          <cell r="G1579">
            <v>1</v>
          </cell>
          <cell r="H1579" t="str">
            <v>ACETATO DE COBALTO(II) TETRA-HIDRATADO</v>
          </cell>
          <cell r="I1579" t="str">
            <v>Cobaltous acetate (tetrahydrate); Cobalt diacetate tetrahydrate; Cobalt(II) diacetate; Acetic acid, cobalt(+2) salt; Cobaltous diacetate tetrahydrate</v>
          </cell>
          <cell r="J1579" t="str">
            <v>1128 </v>
          </cell>
        </row>
        <row r="1580">
          <cell r="D1580" t="str">
            <v>616-45-5</v>
          </cell>
          <cell r="G1580">
            <v>1</v>
          </cell>
          <cell r="H1580" t="str">
            <v>PIRROLIDONA</v>
          </cell>
          <cell r="I1580" t="str">
            <v>2-Pyrrolidinone; 2-Pyrrolidone; 2-Ketopyrrolidine; 2-Oxopyrrolidine</v>
          </cell>
          <cell r="J1580" t="str">
            <v>0562 </v>
          </cell>
        </row>
        <row r="1581">
          <cell r="D1581" t="str">
            <v>61788-32-7</v>
          </cell>
          <cell r="G1581">
            <v>1</v>
          </cell>
          <cell r="H1581" t="str">
            <v>TRIFENILOS HIDROGENADOS (40% HIDROGENADO)</v>
          </cell>
          <cell r="I1581" t="str">
            <v>Hydrogenated diphenylbenzenes; Hydrogenated phenylbiphenyls</v>
          </cell>
          <cell r="J1581" t="str">
            <v>1249 </v>
          </cell>
        </row>
        <row r="1582">
          <cell r="D1582" t="str">
            <v>61789-80-8</v>
          </cell>
          <cell r="G1582">
            <v>1</v>
          </cell>
          <cell r="H1582" t="str">
            <v>DHTDMAC (com 15% Isopropanol)</v>
          </cell>
          <cell r="I1582" t="str">
            <v>Dihydrogenated tallow dimethyl ammonium chloride; 1-Octadecanaminium, N,N-dimethyl-N-octadecyl chloride; Quarternary ammonium compound, bis(hydrogenated tallow alkyl) dimethyl chloride</v>
          </cell>
          <cell r="J1582" t="str">
            <v>1518 </v>
          </cell>
        </row>
        <row r="1583">
          <cell r="D1583" t="str">
            <v>61790-53-2</v>
          </cell>
          <cell r="G1583">
            <v>1</v>
          </cell>
          <cell r="H1583" t="str">
            <v>TERRA DE DIATOMÁCEAS (NÃO CALCINADA)</v>
          </cell>
          <cell r="I1583" t="str">
            <v>Amorphous diatomaceous earth; Diatomite, uncalcined; Diatomaceous earth, natural</v>
          </cell>
          <cell r="J1583" t="str">
            <v>0248 </v>
          </cell>
        </row>
        <row r="1584">
          <cell r="D1584" t="str">
            <v>62-23-7</v>
          </cell>
          <cell r="G1584">
            <v>1</v>
          </cell>
          <cell r="H1584" t="str">
            <v>ÁCIDO 4-NITROBENZÓICO</v>
          </cell>
          <cell r="I1584" t="str">
            <v>para-Nitrobenzoic acid; para-Carboxynitrobenzene</v>
          </cell>
          <cell r="J1584" t="str">
            <v>1684 </v>
          </cell>
        </row>
        <row r="1585">
          <cell r="D1585" t="str">
            <v>623-84-7</v>
          </cell>
          <cell r="G1585">
            <v>1</v>
          </cell>
          <cell r="H1585" t="str">
            <v>DIACETATO DE PROPILENO GLICOL</v>
          </cell>
          <cell r="I1585" t="str">
            <v>1,2-Diacetoxypropane; 1,2-Propylene diacetate; alpha Propylene glycol diacetate</v>
          </cell>
          <cell r="J1585" t="str">
            <v>0943 </v>
          </cell>
        </row>
        <row r="1586">
          <cell r="D1586" t="str">
            <v>624-49-7</v>
          </cell>
          <cell r="G1586">
            <v>1</v>
          </cell>
          <cell r="H1586" t="str">
            <v>FUMARATO DE DIMETILO</v>
          </cell>
          <cell r="I1586" t="str">
            <v>2-Butenedioic acid, dimethylester; Boletic acid dimethyl ester; Dimethyl (E)-butenedionate; trans-1,2-Ethylenedicarboxylic acid dimethyl este</v>
          </cell>
          <cell r="J1586" t="str">
            <v>1732 </v>
          </cell>
        </row>
        <row r="1587">
          <cell r="D1587" t="str">
            <v>62-54-4</v>
          </cell>
          <cell r="G1587">
            <v>1</v>
          </cell>
          <cell r="H1587" t="str">
            <v>ACETATO DE CÁLCIO</v>
          </cell>
          <cell r="I1587" t="str">
            <v>Acetic acid, calcium salt</v>
          </cell>
          <cell r="J1587" t="str">
            <v>1092 </v>
          </cell>
        </row>
        <row r="1588">
          <cell r="D1588" t="str">
            <v>628-96-6</v>
          </cell>
          <cell r="G1588">
            <v>1</v>
          </cell>
          <cell r="H1588" t="str">
            <v>DINITRATO DE ETILENOGLICOL</v>
          </cell>
          <cell r="I1588" t="str">
            <v>Glycol dinitrate; EGDN; Nitroglycol</v>
          </cell>
          <cell r="J1588" t="str">
            <v>1056 </v>
          </cell>
        </row>
        <row r="1589">
          <cell r="D1589" t="str">
            <v>629-11-8</v>
          </cell>
          <cell r="G1589">
            <v>1</v>
          </cell>
          <cell r="H1589" t="str">
            <v>1,6-HEXANEDIOL</v>
          </cell>
          <cell r="I1589" t="str">
            <v>1,6-Dihydroxyhexane; Hexamethylene glycol</v>
          </cell>
          <cell r="J1589" t="str">
            <v>0491 </v>
          </cell>
        </row>
        <row r="1590">
          <cell r="D1590" t="str">
            <v>6317-18-6</v>
          </cell>
          <cell r="G1590">
            <v>1</v>
          </cell>
          <cell r="H1590" t="str">
            <v>BIS(TIOCIANATO) DE METILENO</v>
          </cell>
          <cell r="I1590" t="str">
            <v>Ditiocianato de metileno; Thiocyanic acid, methylene ester; Methylene dithiocyanate</v>
          </cell>
          <cell r="J1590" t="str">
            <v>1287 </v>
          </cell>
        </row>
        <row r="1591">
          <cell r="D1591" t="str">
            <v>638-21-1</v>
          </cell>
          <cell r="G1591">
            <v>1</v>
          </cell>
          <cell r="H1591" t="str">
            <v>FENILFOSFINA</v>
          </cell>
          <cell r="I1591" t="str">
            <v>Phosphaniline</v>
          </cell>
          <cell r="J1591" t="str">
            <v>1424 </v>
          </cell>
        </row>
        <row r="1592">
          <cell r="D1592" t="str">
            <v>64-02-8</v>
          </cell>
          <cell r="G1592">
            <v>1</v>
          </cell>
          <cell r="H1592" t="str">
            <v>ETILENODIAMINOTETRACETATO DE TETRASSÓDIO</v>
          </cell>
          <cell r="I1592" t="str">
            <v>Ethylenediaminetetraacetic acid tetrasodium salt; Acetic acid, (ethylenedinitrilo)tetra-, tetrasodium salt; N,N'-Ethylenediaminediacetic acid tetrasodium salt; EDTA Tetrasodium</v>
          </cell>
          <cell r="J1592" t="str">
            <v>1688 </v>
          </cell>
        </row>
        <row r="1593">
          <cell r="D1593" t="str">
            <v>6423-43-4</v>
          </cell>
          <cell r="G1593">
            <v>1</v>
          </cell>
          <cell r="H1593" t="str">
            <v>DINITRATO DE PROPILENOGLICOL</v>
          </cell>
          <cell r="I1593" t="str">
            <v>1,2-Propanediol dinitrate; PGDN</v>
          </cell>
          <cell r="J1593" t="str">
            <v>1392 </v>
          </cell>
        </row>
        <row r="1594">
          <cell r="D1594" t="str">
            <v>64700-56-7</v>
          </cell>
          <cell r="G1594">
            <v>1</v>
          </cell>
          <cell r="H1594" t="str">
            <v>ÉSTER TRICLOPIR 2-BUTOXIETÍLICO</v>
          </cell>
          <cell r="I1594" t="str">
            <v>2-Butoxyethyl [ (3,5,6-trichloropyridin-2-yl)oxy]; Triclopyr-butotyl; Acetic acid, ((3,5,6-trichloro-2-pyridinyl)oxy)-,2-butoxyethylester; Triclopyr BEE Ester</v>
          </cell>
          <cell r="J1594" t="str">
            <v>0963 </v>
          </cell>
        </row>
        <row r="1595">
          <cell r="D1595" t="str">
            <v>64741-88-4</v>
          </cell>
          <cell r="G1595">
            <v>1</v>
          </cell>
          <cell r="H1595" t="str">
            <v>DESTILADOS DE PETRÓLEO, parafínico pesado refinado com solvente</v>
          </cell>
          <cell r="I1595" t="str">
            <v>Base oil, bright stock, lubricant; Base oil, lubricant base stock</v>
          </cell>
          <cell r="J1595" t="str">
            <v>1431 </v>
          </cell>
        </row>
        <row r="1596">
          <cell r="D1596" t="str">
            <v>64741-97-5</v>
          </cell>
          <cell r="G1596">
            <v>1</v>
          </cell>
          <cell r="H1596" t="str">
            <v>DESTILATADOS DE PETRÓLEO, nafténico leve refinado com solvente</v>
          </cell>
          <cell r="I1596" t="str">
            <v>Base oil; Lubricant base oil; Lubricant oil; Mineral oil</v>
          </cell>
          <cell r="J1596" t="str">
            <v>1430 </v>
          </cell>
        </row>
        <row r="1597">
          <cell r="D1597" t="str">
            <v>650-51-1</v>
          </cell>
          <cell r="G1597">
            <v>1</v>
          </cell>
          <cell r="H1597" t="str">
            <v>TRICLOROACETATO DE SÓDIO</v>
          </cell>
          <cell r="I1597" t="str">
            <v>TCA-sodium; TCA; STCA; Trichloroacetic acid, sodium salt</v>
          </cell>
          <cell r="J1597" t="str">
            <v>1139 </v>
          </cell>
        </row>
        <row r="1598">
          <cell r="D1598" t="str">
            <v>65996-93-2</v>
          </cell>
          <cell r="G1598">
            <v>1</v>
          </cell>
          <cell r="H1598" t="str">
            <v>ALCATRÃO DE CARVÃO</v>
          </cell>
          <cell r="I1598" t="str">
            <v>Pitch</v>
          </cell>
          <cell r="J1598" t="str">
            <v>1415 </v>
          </cell>
        </row>
        <row r="1599">
          <cell r="D1599" t="str">
            <v>65997-15-1</v>
          </cell>
          <cell r="G1599">
            <v>1</v>
          </cell>
          <cell r="H1599" t="str">
            <v>CIMENTO PORTLAND</v>
          </cell>
          <cell r="I1599" t="str">
            <v>Hydraulic cement</v>
          </cell>
          <cell r="J1599" t="str">
            <v>1425 </v>
          </cell>
        </row>
        <row r="1600">
          <cell r="D1600" t="str">
            <v>66332-96-5</v>
          </cell>
          <cell r="G1600">
            <v>1</v>
          </cell>
          <cell r="H1600" t="str">
            <v>FLUTOLANIL</v>
          </cell>
          <cell r="I1600" t="str">
            <v>alpha,alpha,alpha-Trifluoro-3'-isopropoxy-o-toluanilide; N-(3-(1-Methylethoxy)phenyl)-2-(trifluoromethyl)benzamide</v>
          </cell>
          <cell r="J1600" t="str">
            <v>1265 </v>
          </cell>
        </row>
        <row r="1601">
          <cell r="D1601" t="str">
            <v>6683-19-8</v>
          </cell>
          <cell r="G1601">
            <v>1</v>
          </cell>
          <cell r="H1601" t="str">
            <v>TETRAQUIS(3-(3,5-DI-TERC-BUTIL-4-HIDROXIFENIL) PROPIONATO) DE PENTAERITRITOL)</v>
          </cell>
          <cell r="I1601" t="str">
            <v>Tetrakis(3,5-di-tert-butyl-4-hydroxyhydrocinnamoyloxymethyl)methane; Tetrakis-(methylene-(3,5-di-(tert)-butyl-4-hydrocinnamate)) methane; Hydrocinnamic acid, 3,5-di-tert-butyl-4-hydroxy-, neopentanetetrayl ester (8CI)</v>
          </cell>
          <cell r="J1601" t="str">
            <v>1701 </v>
          </cell>
        </row>
        <row r="1602">
          <cell r="D1602" t="str">
            <v>67-48-1</v>
          </cell>
          <cell r="E1602" t="str">
            <v>NC</v>
          </cell>
          <cell r="F1602" t="str">
            <v>NC</v>
          </cell>
          <cell r="G1602">
            <v>1</v>
          </cell>
          <cell r="H1602" t="str">
            <v>CLORETO DE COLINA</v>
          </cell>
          <cell r="I1602" t="str">
            <v>(2-Hydroxyethyl)trimethylammonium chloride; Choline hydrochloride; 2-Hydroxy-N,N,N-trimethylethanaminium chloride; Cholinium chloride</v>
          </cell>
          <cell r="J1602" t="str">
            <v>0853 </v>
          </cell>
        </row>
        <row r="1603">
          <cell r="D1603" t="str">
            <v>68-04-2</v>
          </cell>
          <cell r="G1603">
            <v>1</v>
          </cell>
          <cell r="H1603" t="str">
            <v>CITRATO DE SÓDIO ANIDRO</v>
          </cell>
          <cell r="I1603" t="str">
            <v>Trisodium citrate anhydrous; 2-Hydroxy-1,2,3-propanetricarboxylic acid, trisodium salt, anhydrous</v>
          </cell>
          <cell r="J1603" t="str">
            <v>1218 </v>
          </cell>
        </row>
        <row r="1604">
          <cell r="D1604" t="str">
            <v>68411-30-3</v>
          </cell>
          <cell r="G1604">
            <v>1</v>
          </cell>
          <cell r="H1604" t="str">
            <v>ÁCIDO BENZENOSSULFÓNICO, derivados alquílicos C10-13, sais de sódio</v>
          </cell>
          <cell r="I1604" t="str">
            <v>Sodium alkylbenzene sulfonate; Linear alkylbenzene sulfonic acid sodium salt; Linear alkylbenzene sodium sulfonate; LAS</v>
          </cell>
          <cell r="J1604" t="str">
            <v>1602 </v>
          </cell>
        </row>
        <row r="1605">
          <cell r="D1605" t="str">
            <v>6858-44-2</v>
          </cell>
          <cell r="G1605">
            <v>1</v>
          </cell>
          <cell r="H1605" t="str">
            <v>CITRATO DE SÓDIO PENTAHIDRATADO</v>
          </cell>
          <cell r="I1605" t="str">
            <v>Trisodium citrate pentahydrate; 2-Hydroxy-1,2,3-propanetricarboxylic acid, trisodium salt, pentahydrate</v>
          </cell>
          <cell r="J1605" t="str">
            <v>1220 </v>
          </cell>
        </row>
        <row r="1606">
          <cell r="D1606" t="str">
            <v>68608-26-4</v>
          </cell>
          <cell r="G1606">
            <v>1</v>
          </cell>
          <cell r="H1606" t="str">
            <v>PETROLEUM SULFONATE, SODIUM SALT</v>
          </cell>
          <cell r="I1606" t="str">
            <v>Sodium petroleum sulfonate; Sulfonic acids, petroleum, sodium salt; Petroleum sulfonic acid, sodium salt</v>
          </cell>
          <cell r="J1606" t="str">
            <v>1598 </v>
          </cell>
        </row>
        <row r="1607">
          <cell r="D1607" t="str">
            <v>6864-37-5</v>
          </cell>
          <cell r="G1607">
            <v>1</v>
          </cell>
          <cell r="H1607" t="str">
            <v>2,2'-DIMETIL-4,4'-METILENOBIS(CICLOHEXILAMINA)</v>
          </cell>
          <cell r="I1607" t="str">
            <v>3,3'-Dimethyl-4,4'-diaminodicyclohexylmethane; 4,4'-Diamino-3,3'-dimethyldicyclohexylmethane; 4,4'-Methylenebis-(2-methylcyclohexanamine)</v>
          </cell>
          <cell r="J1607" t="str">
            <v>1464 </v>
          </cell>
        </row>
        <row r="1608">
          <cell r="D1608" t="str">
            <v>688-84-6</v>
          </cell>
          <cell r="G1608">
            <v>1</v>
          </cell>
          <cell r="H1608" t="str">
            <v>METACRILATO DE 2-ETILHEXILO</v>
          </cell>
          <cell r="I1608" t="str">
            <v>Methacrylic acid, 2-ethylhexyl ester</v>
          </cell>
          <cell r="J1608" t="str">
            <v>1289 </v>
          </cell>
        </row>
        <row r="1609">
          <cell r="D1609" t="str">
            <v>69-72-7</v>
          </cell>
          <cell r="G1609">
            <v>1</v>
          </cell>
          <cell r="H1609" t="str">
            <v>ÁCIDO SALICÍLICO</v>
          </cell>
          <cell r="I1609" t="str">
            <v>2-Hydroxybenzoic acid; o-Hydroxybenzoic acid</v>
          </cell>
          <cell r="J1609" t="str">
            <v>0563 </v>
          </cell>
        </row>
        <row r="1610">
          <cell r="D1610" t="str">
            <v>70-55-3</v>
          </cell>
          <cell r="G1610">
            <v>1</v>
          </cell>
          <cell r="H1610" t="str">
            <v>p-TOLUENESULFONAMIDA</v>
          </cell>
          <cell r="I1610" t="str">
            <v>4-Toluenesulfonamide; 4-Methylbenzenesulfonamide; p-Tosylamide</v>
          </cell>
          <cell r="J1610" t="str">
            <v>1557 </v>
          </cell>
        </row>
        <row r="1611">
          <cell r="D1611" t="str">
            <v>7085-85-0</v>
          </cell>
          <cell r="G1611">
            <v>1</v>
          </cell>
          <cell r="H1611" t="str">
            <v>2-CIANOACRILATO DE ETILO</v>
          </cell>
          <cell r="I1611" t="str">
            <v>2-Cyano-2-propenoic acid, ethyl ester; 2-Cyanoacrylic acid, ethyl ester; Ethyl alpha-cyanoacrylate</v>
          </cell>
          <cell r="J1611" t="str">
            <v>1358 </v>
          </cell>
        </row>
        <row r="1612">
          <cell r="D1612" t="str">
            <v>72-43-5</v>
          </cell>
          <cell r="G1612">
            <v>1</v>
          </cell>
          <cell r="H1612" t="str">
            <v>METOXICLORO</v>
          </cell>
          <cell r="I1612" t="str">
            <v>1,1-(2,2,2-Trichloroethylidene)bis(4-methoxybenzene); 1,1,1-Trichloro-2,2-bis(p-methoxyphenyl)ethane; Dimethoxy-DDT</v>
          </cell>
          <cell r="J1612" t="str">
            <v>1306 </v>
          </cell>
        </row>
        <row r="1613">
          <cell r="D1613" t="str">
            <v>7320-34-5</v>
          </cell>
          <cell r="G1613">
            <v>1</v>
          </cell>
          <cell r="H1613" t="str">
            <v>PIROFOSFATO TETRAPOTÁSSIO</v>
          </cell>
          <cell r="I1613" t="str">
            <v>Potassium pyrophosphate; Pyrophosphoric acid, tetrapotassium salt</v>
          </cell>
          <cell r="J1613" t="str">
            <v>0983 </v>
          </cell>
        </row>
        <row r="1614">
          <cell r="D1614" t="str">
            <v>74-31-7</v>
          </cell>
          <cell r="G1614">
            <v>1</v>
          </cell>
          <cell r="H1614" t="str">
            <v>N,N'-DIFENIL-p-FENILENODIAMINA</v>
          </cell>
          <cell r="I1614" t="str">
            <v>N,N-Diphenyl-1,4-benzenediamine; 1,4-bis(Phenylamino)benzene; 1,4-Dianilinobenzene</v>
          </cell>
          <cell r="J1614" t="str">
            <v>1181 </v>
          </cell>
        </row>
        <row r="1615">
          <cell r="D1615" t="str">
            <v>7440-16-6</v>
          </cell>
          <cell r="G1615">
            <v>1</v>
          </cell>
          <cell r="H1615" t="str">
            <v>RÓDIO</v>
          </cell>
          <cell r="J1615" t="str">
            <v>1247 </v>
          </cell>
        </row>
        <row r="1616">
          <cell r="D1616" t="str">
            <v>7440-24-6</v>
          </cell>
          <cell r="G1616">
            <v>1</v>
          </cell>
          <cell r="H1616" t="str">
            <v>ESTRÔNCIO</v>
          </cell>
          <cell r="J1616" t="str">
            <v>1534 </v>
          </cell>
        </row>
        <row r="1617">
          <cell r="D1617" t="str">
            <v>7440-31-5</v>
          </cell>
          <cell r="G1617">
            <v>1</v>
          </cell>
          <cell r="H1617" t="str">
            <v>ESTANHO</v>
          </cell>
          <cell r="J1617" t="str">
            <v>1535 </v>
          </cell>
        </row>
        <row r="1618">
          <cell r="D1618" t="str">
            <v>7440-48-4</v>
          </cell>
          <cell r="E1618">
            <v>3089</v>
          </cell>
          <cell r="F1618">
            <v>3089</v>
          </cell>
          <cell r="G1618">
            <v>1</v>
          </cell>
          <cell r="H1618" t="str">
            <v>COBALTO</v>
          </cell>
          <cell r="J1618" t="str">
            <v>0782 </v>
          </cell>
        </row>
        <row r="1619">
          <cell r="D1619" t="str">
            <v>7440-74-6</v>
          </cell>
          <cell r="G1619">
            <v>1</v>
          </cell>
          <cell r="H1619" t="str">
            <v>ÍNDIO</v>
          </cell>
          <cell r="J1619" t="str">
            <v>1293 </v>
          </cell>
        </row>
        <row r="1620">
          <cell r="D1620" t="str">
            <v>7447-40-7</v>
          </cell>
          <cell r="G1620">
            <v>1</v>
          </cell>
          <cell r="H1620" t="str">
            <v>CLORETO DE POTÁSSIO</v>
          </cell>
          <cell r="J1620" t="str">
            <v>1450 </v>
          </cell>
        </row>
        <row r="1621">
          <cell r="D1621" t="str">
            <v>7487-88-9</v>
          </cell>
          <cell r="G1621">
            <v>1</v>
          </cell>
          <cell r="H1621" t="str">
            <v>SULFATO DE MAGNÉSIO</v>
          </cell>
          <cell r="I1621" t="str">
            <v>Magnesium sulphate</v>
          </cell>
          <cell r="J1621" t="str">
            <v>1197 </v>
          </cell>
        </row>
        <row r="1622">
          <cell r="D1622" t="str">
            <v>75-12-7</v>
          </cell>
          <cell r="G1622">
            <v>1</v>
          </cell>
          <cell r="H1622" t="str">
            <v>FORMAMIDA</v>
          </cell>
          <cell r="I1622" t="str">
            <v>Methanamide; Carbamaldehyde</v>
          </cell>
          <cell r="J1622" t="str">
            <v>0891 </v>
          </cell>
        </row>
        <row r="1623">
          <cell r="D1623" t="str">
            <v>7558-79-4</v>
          </cell>
          <cell r="G1623">
            <v>1</v>
          </cell>
          <cell r="H1623" t="str">
            <v>HIDROGENOFOSFATO DE DISSÓDIO</v>
          </cell>
          <cell r="I1623" t="str">
            <v>Disodium orthophosphate; Dibasic sodium phosphate</v>
          </cell>
          <cell r="J1623" t="str">
            <v>1129 </v>
          </cell>
        </row>
        <row r="1624">
          <cell r="D1624" t="str">
            <v>7572-29-4</v>
          </cell>
          <cell r="G1624">
            <v>1</v>
          </cell>
          <cell r="H1624" t="str">
            <v>DICLOROACETILENO</v>
          </cell>
          <cell r="I1624" t="str">
            <v>Dichloroethyne</v>
          </cell>
          <cell r="J1624" t="str">
            <v>1426 </v>
          </cell>
        </row>
        <row r="1625">
          <cell r="D1625" t="str">
            <v>75-99-0</v>
          </cell>
          <cell r="G1625">
            <v>1</v>
          </cell>
          <cell r="H1625" t="str">
            <v>ÁCIDO 2,2-DICLOROPROPANÓICO</v>
          </cell>
          <cell r="I1625" t="str">
            <v>Dalapon; alpha,alpha-Dichloropropionic acid</v>
          </cell>
          <cell r="J1625" t="str">
            <v>1509 </v>
          </cell>
        </row>
        <row r="1626">
          <cell r="D1626" t="str">
            <v>76-11-9</v>
          </cell>
          <cell r="G1626">
            <v>1</v>
          </cell>
          <cell r="H1626" t="str">
            <v>1,1,1,2-TETRACLORO-2,2-DIFLUOROETANO</v>
          </cell>
          <cell r="I1626" t="str">
            <v>1,1-Difluoro-1,2,2,2-tetrachloroethane; CFC-112a</v>
          </cell>
          <cell r="J1626" t="str">
            <v>1420 </v>
          </cell>
        </row>
        <row r="1627">
          <cell r="D1627" t="str">
            <v>76-12-0</v>
          </cell>
          <cell r="G1627">
            <v>1</v>
          </cell>
          <cell r="H1627" t="str">
            <v>1,1,2,2-TETRACLORO-1,2-DIFLUOROETANO</v>
          </cell>
          <cell r="I1627" t="str">
            <v>1,2-Difluoro-1,1,2,2-tetrachloroethane; CFC-112; Fluorocarbon 112</v>
          </cell>
          <cell r="J1627" t="str">
            <v>1421 </v>
          </cell>
        </row>
        <row r="1628">
          <cell r="D1628" t="str">
            <v>7631-90-5</v>
          </cell>
          <cell r="G1628">
            <v>1</v>
          </cell>
          <cell r="H1628" t="str">
            <v>BISSULFITO DE SÓDIO (solução aquosa a 38-40 %)</v>
          </cell>
          <cell r="I1628" t="str">
            <v>Sodium acid sulfite; Sodium sulhydrate; Sodium hydrogensulfite aqueous solution; Sodium metabisulfite aqueous solution; Monosodium sulfite; Leucogen; Hydrogen sulfite sodium; Sulfurous acid, monosodium salt</v>
          </cell>
          <cell r="J1628" t="str">
            <v>1134 </v>
          </cell>
        </row>
        <row r="1629">
          <cell r="D1629" t="str">
            <v>7631-95-0</v>
          </cell>
          <cell r="G1629">
            <v>1</v>
          </cell>
          <cell r="H1629" t="str">
            <v>MOLIBDATO DE SÓDIO</v>
          </cell>
          <cell r="I1629" t="str">
            <v>Molybdic acid, disodium salt; Disodium molybdate</v>
          </cell>
          <cell r="J1629" t="str">
            <v>1010 </v>
          </cell>
        </row>
        <row r="1630">
          <cell r="D1630" t="str">
            <v>76-38-0</v>
          </cell>
          <cell r="G1630">
            <v>1</v>
          </cell>
          <cell r="H1630" t="str">
            <v>METOXIFLURANO</v>
          </cell>
          <cell r="I1630" t="str">
            <v>2,2-Dichloro-1,1-difluoroethyl methyl ether; 2,2-Dichloro-1,1-difluoro-1-methoxyethane; Methoflurane; Penthrane</v>
          </cell>
          <cell r="J1630" t="str">
            <v>1636 </v>
          </cell>
        </row>
        <row r="1631">
          <cell r="D1631" t="str">
            <v>7646-79-9</v>
          </cell>
          <cell r="E1631">
            <v>3077</v>
          </cell>
          <cell r="F1631">
            <v>3077</v>
          </cell>
          <cell r="G1631">
            <v>1</v>
          </cell>
          <cell r="H1631" t="str">
            <v>CLORETO DE COBALTO(II)</v>
          </cell>
          <cell r="I1631" t="str">
            <v>Cobalt dichloride; Cobalt muriate; Cobaltous chloride</v>
          </cell>
          <cell r="J1631" t="str">
            <v>0783 </v>
          </cell>
        </row>
        <row r="1632">
          <cell r="D1632" t="str">
            <v>7681-57-4</v>
          </cell>
          <cell r="G1632">
            <v>1</v>
          </cell>
          <cell r="H1632" t="str">
            <v>DISSULFITO DE DISSÓDIO</v>
          </cell>
          <cell r="I1632" t="str">
            <v>Disodium disulfite; Disodium pyrosulfite; Sodium metabisulfite</v>
          </cell>
          <cell r="J1632" t="str">
            <v>1461 </v>
          </cell>
        </row>
        <row r="1633">
          <cell r="D1633" t="str">
            <v>7681-82-5</v>
          </cell>
          <cell r="G1633">
            <v>1</v>
          </cell>
          <cell r="H1633" t="str">
            <v>IODETO DE SÓDIO (ANIDRO)</v>
          </cell>
          <cell r="I1633" t="str">
            <v>Sodium monoiodide</v>
          </cell>
          <cell r="J1633" t="str">
            <v>1009 </v>
          </cell>
        </row>
        <row r="1634">
          <cell r="D1634" t="str">
            <v>7722-88-5</v>
          </cell>
          <cell r="G1634">
            <v>1</v>
          </cell>
          <cell r="H1634" t="str">
            <v>PIROFOSFATO DE TETRASSÓDIO</v>
          </cell>
          <cell r="I1634" t="str">
            <v>Sodium pyrophosphate; Pyrophosphoric acid, tetrasodium salt</v>
          </cell>
          <cell r="J1634" t="str">
            <v>1140 </v>
          </cell>
        </row>
        <row r="1635">
          <cell r="D1635" t="str">
            <v>7727-43-7</v>
          </cell>
          <cell r="E1635" t="str">
            <v>NC</v>
          </cell>
          <cell r="F1635" t="str">
            <v>NC</v>
          </cell>
          <cell r="G1635">
            <v>1</v>
          </cell>
          <cell r="H1635" t="str">
            <v>SULFATO DE BÁRIO</v>
          </cell>
          <cell r="I1635" t="str">
            <v>Barium sulphate; Blanc fixe; Artificial barite</v>
          </cell>
          <cell r="J1635" t="str">
            <v>0827 </v>
          </cell>
        </row>
        <row r="1636">
          <cell r="D1636" t="str">
            <v>7757-82-6</v>
          </cell>
          <cell r="G1636">
            <v>1</v>
          </cell>
          <cell r="H1636" t="str">
            <v>SULFATO DE SÓDIO</v>
          </cell>
          <cell r="I1636" t="str">
            <v>Sodium sulfate anhydrous; Disodium sulfate; Sulfuric acid disodium salt</v>
          </cell>
          <cell r="J1636" t="str">
            <v>0952 </v>
          </cell>
        </row>
        <row r="1637">
          <cell r="D1637" t="str">
            <v>7757-83-7</v>
          </cell>
          <cell r="G1637">
            <v>1</v>
          </cell>
          <cell r="H1637" t="str">
            <v>SULFITO DE SÓDIO</v>
          </cell>
          <cell r="I1637" t="str">
            <v>Sodium sulphite; Sulfurous acid, disodium salt; Disodium sulfite</v>
          </cell>
          <cell r="J1637" t="str">
            <v>1200 </v>
          </cell>
        </row>
        <row r="1638">
          <cell r="D1638" t="str">
            <v>7758-29-4</v>
          </cell>
          <cell r="G1638">
            <v>1</v>
          </cell>
          <cell r="H1638" t="str">
            <v>TRIFOSFATO PENTASSÓDICO</v>
          </cell>
          <cell r="I1638" t="str">
            <v>Sodium tripolyphosphate; Sodium triphosphate; Triphosphoric acid, pentasodium salt, anhydrous</v>
          </cell>
          <cell r="J1638" t="str">
            <v>1469 </v>
          </cell>
        </row>
        <row r="1639">
          <cell r="D1639" t="str">
            <v>7758-99-8</v>
          </cell>
          <cell r="G1639">
            <v>1</v>
          </cell>
          <cell r="H1639" t="str">
            <v>SULFATO DE COBRE(II), PENTAHIDRATADO</v>
          </cell>
          <cell r="I1639" t="str">
            <v>Sulfuric acid, copper(2+) salt, pentahydrate</v>
          </cell>
          <cell r="J1639" t="str">
            <v>1416 </v>
          </cell>
        </row>
        <row r="1640">
          <cell r="D1640" t="str">
            <v>7772-98-7</v>
          </cell>
          <cell r="G1640">
            <v>1</v>
          </cell>
          <cell r="H1640" t="str">
            <v>TIOSSULFATO DE SÓDIO</v>
          </cell>
          <cell r="I1640" t="str">
            <v>Disodium thiosulfate; Thiosulfuric acid, disodium salt; Sodium hyposulfit</v>
          </cell>
          <cell r="J1640" t="str">
            <v>1138 </v>
          </cell>
        </row>
        <row r="1641">
          <cell r="D1641" t="str">
            <v>7773-06-0</v>
          </cell>
          <cell r="G1641">
            <v>1</v>
          </cell>
          <cell r="H1641" t="str">
            <v>SULFAMATO DE AMÓNIO</v>
          </cell>
          <cell r="I1641" t="str">
            <v>Sulfamic acid, monoammonium salt; Ammonium amidosulfonate; Ammonium sulfamidate</v>
          </cell>
          <cell r="J1641" t="str">
            <v>1555 </v>
          </cell>
        </row>
        <row r="1642">
          <cell r="D1642" t="str">
            <v>7778-18-9</v>
          </cell>
          <cell r="G1642">
            <v>1</v>
          </cell>
          <cell r="H1642" t="str">
            <v>SULFATO DE CÁLCIO (ANIDRO)</v>
          </cell>
          <cell r="I1642" t="str">
            <v>Sulfuric acid, calcium salt (1:1)</v>
          </cell>
          <cell r="J1642" t="str">
            <v>1589 </v>
          </cell>
        </row>
        <row r="1643">
          <cell r="D1643" t="str">
            <v>7778-77-0</v>
          </cell>
          <cell r="G1643">
            <v>1</v>
          </cell>
          <cell r="H1643" t="str">
            <v>HIDROGENOFOSFATO DE POTÁSSIO</v>
          </cell>
          <cell r="I1643" t="str">
            <v>Potassium phosphate, monobasic; Phosphoric acid, monopotassium salt</v>
          </cell>
          <cell r="J1643" t="str">
            <v>1608 </v>
          </cell>
        </row>
        <row r="1644">
          <cell r="D1644" t="str">
            <v>7778-80-5</v>
          </cell>
          <cell r="G1644">
            <v>1</v>
          </cell>
          <cell r="H1644" t="str">
            <v>SULFATO DE POTÁSSIO</v>
          </cell>
          <cell r="I1644" t="str">
            <v>Sulfuric acid dipotassium salt; Dipotassium sulfate</v>
          </cell>
          <cell r="J1644" t="str">
            <v>1451 </v>
          </cell>
        </row>
        <row r="1645">
          <cell r="D1645" t="str">
            <v>7782-42-5</v>
          </cell>
          <cell r="G1645">
            <v>1</v>
          </cell>
          <cell r="H1645" t="str">
            <v>GRAFITE (NATURAL)</v>
          </cell>
          <cell r="I1645" t="str">
            <v>Plumbago; Black lead; Mineral carbon</v>
          </cell>
          <cell r="J1645" t="str">
            <v>0893 </v>
          </cell>
        </row>
        <row r="1646">
          <cell r="D1646" t="str">
            <v>7783-28-0</v>
          </cell>
          <cell r="G1646">
            <v>1</v>
          </cell>
          <cell r="H1646" t="str">
            <v>FOSFATO DE AMÓNIO DIBÁSICO</v>
          </cell>
          <cell r="I1646" t="str">
            <v>Diammonium hydrogen phosphate; Ammonium phosphate secondary</v>
          </cell>
          <cell r="J1646" t="str">
            <v>0217 </v>
          </cell>
        </row>
        <row r="1647">
          <cell r="D1647" t="str">
            <v>7784-18-1</v>
          </cell>
          <cell r="G1647">
            <v>1</v>
          </cell>
          <cell r="H1647" t="str">
            <v>FLUORETO DE ALUMÍNIO (ANIDRO)</v>
          </cell>
          <cell r="I1647" t="str">
            <v>Aluminium trifluoride</v>
          </cell>
          <cell r="J1647" t="str">
            <v>1324 </v>
          </cell>
        </row>
        <row r="1648">
          <cell r="D1648" t="str">
            <v>7784-30-7</v>
          </cell>
          <cell r="G1648">
            <v>1</v>
          </cell>
          <cell r="H1648" t="str">
            <v>FOSFATO DE ALUMÍNIO TRIBÁSICO</v>
          </cell>
          <cell r="I1648" t="str">
            <v>Aluminophosphoric acid; Aluminium orthophosphate; Aluminium monophosphate</v>
          </cell>
          <cell r="J1648" t="str">
            <v>1538 </v>
          </cell>
        </row>
        <row r="1649">
          <cell r="D1649" t="str">
            <v>7786-30-3</v>
          </cell>
          <cell r="G1649">
            <v>1</v>
          </cell>
          <cell r="H1649" t="str">
            <v>CLORETO DE MAGNÉSIO ANIDRO</v>
          </cell>
          <cell r="I1649" t="str">
            <v>Magnesium chloride anhydrous; Magnesium chloride</v>
          </cell>
          <cell r="J1649" t="str">
            <v>0764 </v>
          </cell>
        </row>
        <row r="1650">
          <cell r="D1650" t="str">
            <v>7789-41-5</v>
          </cell>
          <cell r="G1650">
            <v>1</v>
          </cell>
          <cell r="H1650" t="str">
            <v>BROMETO DE CÁLCIO</v>
          </cell>
          <cell r="I1650" t="str">
            <v>Calcium dibromide</v>
          </cell>
          <cell r="J1650" t="str">
            <v>1628 </v>
          </cell>
        </row>
        <row r="1651">
          <cell r="D1651" t="str">
            <v>7789-75-5</v>
          </cell>
          <cell r="G1651">
            <v>1</v>
          </cell>
          <cell r="H1651" t="str">
            <v>FLUORETO DE CÁLCIO</v>
          </cell>
          <cell r="I1651" t="str">
            <v>Calcium difluoride</v>
          </cell>
          <cell r="J1651" t="str">
            <v>1323 </v>
          </cell>
        </row>
        <row r="1652">
          <cell r="D1652" t="str">
            <v>7789-82-4</v>
          </cell>
          <cell r="G1652">
            <v>1</v>
          </cell>
          <cell r="H1652" t="str">
            <v>MOLIBDATO DE CÁLCIO</v>
          </cell>
          <cell r="I1652" t="str">
            <v>Calcium molybdenum oxide; Calcium molybdate(VI); Molybdic acid, calcium salt (1:1)</v>
          </cell>
          <cell r="J1652" t="str">
            <v>0992 </v>
          </cell>
        </row>
        <row r="1653">
          <cell r="D1653" t="str">
            <v>77-92-9</v>
          </cell>
          <cell r="E1653" t="str">
            <v>NC</v>
          </cell>
          <cell r="F1653" t="str">
            <v>NC</v>
          </cell>
          <cell r="G1653">
            <v>1</v>
          </cell>
          <cell r="H1653" t="str">
            <v>ÁCIDO CÍTRICO</v>
          </cell>
          <cell r="I1653" t="str">
            <v>2-Hydroxy-1,2,3-propanetricarboxylic acid; beta-Hydroxytricarballylic acid; Anhydrous citric acid</v>
          </cell>
          <cell r="J1653" t="str">
            <v>0855 </v>
          </cell>
        </row>
        <row r="1654">
          <cell r="D1654" t="str">
            <v>77-93-0</v>
          </cell>
          <cell r="G1654">
            <v>1</v>
          </cell>
          <cell r="H1654" t="str">
            <v>CITRATO DE TRIETILO</v>
          </cell>
          <cell r="I1654" t="str">
            <v>1,2,3-Propanetricarboxylic acid, 2-hydroxy-, triethyl ester</v>
          </cell>
          <cell r="J1654" t="str">
            <v>1350 </v>
          </cell>
        </row>
        <row r="1655">
          <cell r="D1655" t="str">
            <v>77-99-6</v>
          </cell>
          <cell r="G1655">
            <v>1</v>
          </cell>
          <cell r="H1655" t="str">
            <v>1,1,1-TRIMETILOLPROPANO</v>
          </cell>
          <cell r="I1655" t="str">
            <v>Tris(hydroxymethyl)propane; 2-Ethyl-2-(hydroxymethyl)-1,3-propanediol; Propylidynetrimethanol; Hexaglycerol; Hexaglycerine</v>
          </cell>
          <cell r="J1655" t="str">
            <v>0366 </v>
          </cell>
        </row>
        <row r="1656">
          <cell r="D1656" t="str">
            <v>78-42-2</v>
          </cell>
          <cell r="G1656">
            <v>1</v>
          </cell>
          <cell r="H1656" t="str">
            <v>FOSFATO DE TRIS (2-ETILEXILO)</v>
          </cell>
          <cell r="I1656" t="str">
            <v>Phosphoric acid tris(2-ethylhexyl) ester; Trioctyl phosphate</v>
          </cell>
          <cell r="J1656" t="str">
            <v>0968 </v>
          </cell>
        </row>
        <row r="1657">
          <cell r="D1657" t="str">
            <v>78-70-6</v>
          </cell>
          <cell r="G1657">
            <v>1</v>
          </cell>
          <cell r="H1657" t="str">
            <v>LINALOOL</v>
          </cell>
          <cell r="I1657" t="str">
            <v>3,7-Dimethyl-1,6-octadien-3-ol; Linalyl alcohol</v>
          </cell>
          <cell r="J1657" t="str">
            <v>0912 </v>
          </cell>
        </row>
        <row r="1658">
          <cell r="D1658" t="str">
            <v>8001-79-4</v>
          </cell>
          <cell r="G1658">
            <v>1</v>
          </cell>
          <cell r="H1658" t="str">
            <v>ÓLEO DE RÍCINO</v>
          </cell>
          <cell r="I1658" t="str">
            <v>Ricinus oil; Castor oil</v>
          </cell>
          <cell r="J1658" t="str">
            <v>1452 </v>
          </cell>
        </row>
        <row r="1659">
          <cell r="D1659" t="str">
            <v>8002-74-2</v>
          </cell>
          <cell r="G1659">
            <v>1</v>
          </cell>
          <cell r="H1659" t="str">
            <v>CERA DE PARAFINA</v>
          </cell>
          <cell r="I1659" t="str">
            <v>Petroleum wax; Paraffin waxes and hydrocarbon waxes; (Ver Notas)</v>
          </cell>
          <cell r="J1659" t="str">
            <v>1457 </v>
          </cell>
        </row>
        <row r="1660">
          <cell r="D1660" t="str">
            <v>8003-34-7</v>
          </cell>
          <cell r="G1660">
            <v>1</v>
          </cell>
          <cell r="H1660" t="str">
            <v>PIRETRO</v>
          </cell>
          <cell r="I1660" t="str">
            <v>Buhach; Pyrethrum extract; Pyrethrum oleoresin</v>
          </cell>
          <cell r="J1660" t="str">
            <v>1475 </v>
          </cell>
        </row>
        <row r="1661">
          <cell r="D1661" t="str">
            <v>8014-95-7</v>
          </cell>
          <cell r="G1661">
            <v>1</v>
          </cell>
          <cell r="H1661" t="str">
            <v>ÓLEUM</v>
          </cell>
          <cell r="I1661" t="str">
            <v>Sulfuric acid, fuming; Disulphuric acid; Dithionic acid; Pyrosulfuric acid; Mixture of sulfuric acid and sulfur trioxide</v>
          </cell>
          <cell r="J1661" t="str">
            <v>1447 </v>
          </cell>
        </row>
        <row r="1662">
          <cell r="D1662" t="str">
            <v>8042-47-5</v>
          </cell>
          <cell r="G1662">
            <v>1</v>
          </cell>
          <cell r="H1662" t="str">
            <v>ÓLEO MINERAL BRANCO</v>
          </cell>
          <cell r="I1662" t="str">
            <v>Paraffinum liquidum; Paraffin oil</v>
          </cell>
          <cell r="J1662" t="str">
            <v>1597 </v>
          </cell>
        </row>
        <row r="1663">
          <cell r="D1663" t="str">
            <v>80-51-3</v>
          </cell>
          <cell r="G1663">
            <v>1</v>
          </cell>
          <cell r="H1663" t="str">
            <v>4,4' -OXIBIS (BENZENOSSULFONIL HIDRAZIDA)</v>
          </cell>
          <cell r="I1663" t="str">
            <v>Benzenesulfonic acid, 4,4'-oxybis-, dihydrazide; 4,4'-Oxydi(benzenesulphonohydrazide); Diphenyloxide 4,4'-sulphonylhydrazide; p,p'-Oxybisbenzenesulphonyl hydrazide</v>
          </cell>
          <cell r="J1663" t="str">
            <v>1285 </v>
          </cell>
        </row>
        <row r="1664">
          <cell r="D1664" t="str">
            <v>83-56-7</v>
          </cell>
          <cell r="G1664">
            <v>1</v>
          </cell>
          <cell r="H1664" t="str">
            <v>1,5-NAFTALENODIOL</v>
          </cell>
          <cell r="I1664" t="str">
            <v>1,5-Dihydroxynaphthalene; Naphthalene-1,5-diol</v>
          </cell>
          <cell r="J1664" t="str">
            <v>1604 </v>
          </cell>
        </row>
        <row r="1665">
          <cell r="D1665" t="str">
            <v>83-88-5</v>
          </cell>
          <cell r="G1665">
            <v>1</v>
          </cell>
          <cell r="H1665" t="str">
            <v>RIBOFLAVINA</v>
          </cell>
          <cell r="I1665" t="str">
            <v>Lactoflavine; Vitamin B2</v>
          </cell>
          <cell r="J1665" t="str">
            <v>1454 </v>
          </cell>
        </row>
        <row r="1666">
          <cell r="D1666" t="str">
            <v>84-15-1</v>
          </cell>
          <cell r="G1666">
            <v>1</v>
          </cell>
          <cell r="H1666" t="str">
            <v>o-TERFENILO</v>
          </cell>
          <cell r="I1666" t="str">
            <v>1,2-Diphenylbenzene; o-Diphenylbenzene</v>
          </cell>
          <cell r="J1666" t="str">
            <v>1525 </v>
          </cell>
        </row>
        <row r="1667">
          <cell r="D1667" t="str">
            <v>84-61-7</v>
          </cell>
          <cell r="G1667">
            <v>1</v>
          </cell>
          <cell r="H1667" t="str">
            <v>FTALATO DE DICICLO-HEXILO</v>
          </cell>
          <cell r="I1667" t="str">
            <v>DCHP; Phthalic acid, dicyclohexyl ester; 1,2-Benzenedicarboxylic acid, dicyclohexyl ester</v>
          </cell>
          <cell r="J1667" t="str">
            <v>0651 </v>
          </cell>
        </row>
        <row r="1668">
          <cell r="D1668" t="str">
            <v>84-65-1</v>
          </cell>
          <cell r="G1668">
            <v>1</v>
          </cell>
          <cell r="H1668" t="str">
            <v>ANTRAQUINONA</v>
          </cell>
          <cell r="I1668" t="str">
            <v>9,10-Anthraquinone; 9,10-Anthracendione; Diphenyl ketone</v>
          </cell>
          <cell r="J1668" t="str">
            <v>1605 </v>
          </cell>
        </row>
        <row r="1669">
          <cell r="D1669" t="str">
            <v>85-42-7</v>
          </cell>
          <cell r="G1669">
            <v>1</v>
          </cell>
          <cell r="H1669" t="str">
            <v>ANÍDRIDO CICLOHEXANODICARBOXÍLICO</v>
          </cell>
          <cell r="I1669" t="str">
            <v>Hexahydrophthalic anhydride; Cyclohexane-1,2-dicarboxylic acid anhydride; 1,3-Isobenzofurandione, hexahydro-; Hexahydro-isobenzofuran-1,3-dione; HHPA</v>
          </cell>
          <cell r="J1669" t="str">
            <v>1643 </v>
          </cell>
        </row>
        <row r="1670">
          <cell r="D1670" t="str">
            <v>868-77-9</v>
          </cell>
          <cell r="G1670">
            <v>1</v>
          </cell>
          <cell r="H1670" t="str">
            <v>METACRILATO DE 2-HIDROXIETILO</v>
          </cell>
          <cell r="I1670" t="str">
            <v>2-Propenoic acid, 2-methyl-,2-hydroxiethyl ester; Ethylene glycol monomethacrylate; HEMA</v>
          </cell>
          <cell r="J1670" t="str">
            <v>1724 </v>
          </cell>
        </row>
        <row r="1671">
          <cell r="D1671" t="str">
            <v>868-85-9</v>
          </cell>
          <cell r="G1671">
            <v>1</v>
          </cell>
          <cell r="H1671" t="str">
            <v>DIMETIL FOSFITO HIDROGÉNIO</v>
          </cell>
          <cell r="I1671" t="str">
            <v>Dimethylphosphite; Dimethyl hydrogen phosphonate; Phosphorous acid dimethyl ester; Dimethylphosphonate</v>
          </cell>
          <cell r="J1671" t="str">
            <v>1599 </v>
          </cell>
        </row>
        <row r="1672">
          <cell r="D1672" t="str">
            <v>87-66-1</v>
          </cell>
          <cell r="E1672">
            <v>2811</v>
          </cell>
          <cell r="F1672" t="str">
            <v>NC</v>
          </cell>
          <cell r="G1672">
            <v>1</v>
          </cell>
          <cell r="H1672" t="str">
            <v>PIROGALOL</v>
          </cell>
          <cell r="I1672" t="str">
            <v>1,2,3-Benzenetriol; 1,2,3-Trihydroxybenzene; Pyrogallol</v>
          </cell>
          <cell r="J1672" t="str">
            <v>0770 </v>
          </cell>
        </row>
        <row r="1673">
          <cell r="D1673" t="str">
            <v>88-12-0</v>
          </cell>
          <cell r="G1673">
            <v>1</v>
          </cell>
          <cell r="H1673" t="str">
            <v>1-VINIL-2-PIRROLIDONA</v>
          </cell>
          <cell r="I1673" t="str">
            <v>1-Ethenylpyrrolidin-2-one; N-Vinyl-2-pyrrolidinone; Vinylbutyrolactam</v>
          </cell>
          <cell r="J1673" t="str">
            <v>1478 </v>
          </cell>
        </row>
        <row r="1674">
          <cell r="D1674" t="str">
            <v>88-19-7</v>
          </cell>
          <cell r="G1674">
            <v>1</v>
          </cell>
          <cell r="H1674" t="str">
            <v>o-TOLUENO SULFONAMIDA</v>
          </cell>
          <cell r="I1674" t="str">
            <v>2-Toluenesulfonamide; Toluene-2-sulfonamide; o-Methylbenzenesulfonamide</v>
          </cell>
          <cell r="J1674" t="str">
            <v>1581 </v>
          </cell>
        </row>
        <row r="1675">
          <cell r="D1675" t="str">
            <v>88917-22-0</v>
          </cell>
          <cell r="G1675">
            <v>1</v>
          </cell>
          <cell r="H1675" t="str">
            <v>ACETATO DEL ÉTER METÍLICO DE DIPROPILENGLICOL</v>
          </cell>
          <cell r="I1675" t="str">
            <v>Propanol, 1(or 2)-(2-methoxymethylethoxy)-, acetate; Propanol, (2-methoxymethylethoxy)-, acetate</v>
          </cell>
          <cell r="J1675" t="str">
            <v>1752 </v>
          </cell>
        </row>
        <row r="1676">
          <cell r="D1676" t="str">
            <v>88-99-3</v>
          </cell>
          <cell r="E1676" t="str">
            <v>NC</v>
          </cell>
          <cell r="F1676" t="str">
            <v>NC</v>
          </cell>
          <cell r="G1676">
            <v>1</v>
          </cell>
          <cell r="H1676" t="str">
            <v>ÁCIDO FTÁLICO</v>
          </cell>
          <cell r="I1676" t="str">
            <v>1,2-Benzenedicarboxylic acid; ortho-Phthalic acid</v>
          </cell>
          <cell r="J1676" t="str">
            <v>0768 </v>
          </cell>
        </row>
        <row r="1677">
          <cell r="D1677" t="str">
            <v>89-32-7</v>
          </cell>
          <cell r="G1677">
            <v>1</v>
          </cell>
          <cell r="H1677" t="str">
            <v>DIANIDRIDO PIROMELÍTICO</v>
          </cell>
          <cell r="I1677" t="str">
            <v>1,2,4,5-Benzenetetracarboxylic 1,2:4,5-dianhydride; 1,2,4,5-Benzenetetracarboxylic anhydride; 1H,3H-Benzo(1,2-c;4,5-c')difuran-1,3,5,7-tetrone; PMDA</v>
          </cell>
          <cell r="J1677" t="str">
            <v>1375 </v>
          </cell>
        </row>
        <row r="1678">
          <cell r="D1678" t="str">
            <v xml:space="preserve">9002-86-2
</v>
          </cell>
          <cell r="G1678">
            <v>1</v>
          </cell>
          <cell r="H1678" t="str">
            <v>CLORETO DE POLIVINILO</v>
          </cell>
          <cell r="I1678" t="str">
            <v>Ethylene, chloro-, polymer; Chloroethylene polymer; PVC</v>
          </cell>
          <cell r="J1678" t="str">
            <v>1487 </v>
          </cell>
        </row>
        <row r="1679">
          <cell r="D1679" t="str">
            <v>9002-88-4</v>
          </cell>
          <cell r="G1679">
            <v>1</v>
          </cell>
          <cell r="H1679" t="str">
            <v>POLIETILENO</v>
          </cell>
          <cell r="I1679" t="str">
            <v>HDPE; LDPE; Ethene, homopolymer; Ethylene polymers; PE</v>
          </cell>
          <cell r="J1679" t="str">
            <v>1488 </v>
          </cell>
        </row>
        <row r="1680">
          <cell r="D1680" t="str">
            <v>9002-89-5</v>
          </cell>
          <cell r="G1680">
            <v>1</v>
          </cell>
          <cell r="H1680" t="str">
            <v>ÁLCOOL POLIVINÍLICO</v>
          </cell>
          <cell r="I1680" t="str">
            <v>Ethenol, homopolyme</v>
          </cell>
          <cell r="J1680" t="str">
            <v>1489 </v>
          </cell>
        </row>
        <row r="1681">
          <cell r="D1681" t="str">
            <v>9003-53-6</v>
          </cell>
          <cell r="G1681">
            <v>1</v>
          </cell>
          <cell r="H1681" t="str">
            <v>POLIESTIRENO</v>
          </cell>
          <cell r="I1681" t="str">
            <v>Benzene, ethenyl-, homopolymer; Ethenylbenzene, homopolymer</v>
          </cell>
          <cell r="J1681" t="str">
            <v>1043 </v>
          </cell>
        </row>
        <row r="1682">
          <cell r="D1682" t="str">
            <v>9004-62-0</v>
          </cell>
          <cell r="G1682">
            <v>1</v>
          </cell>
          <cell r="H1682" t="str">
            <v>HIDROXIETILCELULOSE</v>
          </cell>
          <cell r="I1682" t="str">
            <v>Cellulose, 2-hydroxyethyl ether; 2-Hydroxyethyl cellulose</v>
          </cell>
          <cell r="J1682" t="str">
            <v>1559 </v>
          </cell>
        </row>
        <row r="1683">
          <cell r="D1683" t="str">
            <v>9005-25-8</v>
          </cell>
          <cell r="G1683">
            <v>1</v>
          </cell>
          <cell r="H1683" t="str">
            <v>AMIDO</v>
          </cell>
          <cell r="I1683" t="str">
            <v>Amylum</v>
          </cell>
          <cell r="J1683" t="str">
            <v>1553 </v>
          </cell>
        </row>
        <row r="1684">
          <cell r="D1684" t="str">
            <v>90-12-0</v>
          </cell>
          <cell r="G1684">
            <v>1</v>
          </cell>
          <cell r="H1684" t="str">
            <v>1-METILNAFTALENO</v>
          </cell>
          <cell r="I1684" t="str">
            <v>alpha-Methylnaphthalene; alpha-Methylnaftalen</v>
          </cell>
          <cell r="J1684" t="str">
            <v>1275 </v>
          </cell>
        </row>
        <row r="1685">
          <cell r="D1685" t="str">
            <v>9016-00-6</v>
          </cell>
          <cell r="G1685">
            <v>1</v>
          </cell>
          <cell r="H1685" t="str">
            <v>POLIDIMETILSILOXANO</v>
          </cell>
          <cell r="I1685" t="str">
            <v>Dimethyl polysiloxane</v>
          </cell>
          <cell r="J1685" t="str">
            <v>0318 </v>
          </cell>
        </row>
        <row r="1686">
          <cell r="D1686" t="str">
            <v>90-30-2</v>
          </cell>
          <cell r="G1686">
            <v>1</v>
          </cell>
          <cell r="H1686" t="str">
            <v>N-FENIL-1-NAFTILAMINA</v>
          </cell>
          <cell r="I1686" t="str">
            <v>N-(1-Naphthyl)aniline; N-Phenyl-alpha-naphthylamine</v>
          </cell>
          <cell r="J1686" t="str">
            <v>1113 </v>
          </cell>
        </row>
        <row r="1687">
          <cell r="D1687" t="str">
            <v>91-57-6</v>
          </cell>
          <cell r="G1687">
            <v>1</v>
          </cell>
          <cell r="H1687" t="str">
            <v>2-METILNAFTALENO</v>
          </cell>
          <cell r="I1687" t="str">
            <v>beta-Methylnaphthalene</v>
          </cell>
          <cell r="J1687" t="str">
            <v>1276 </v>
          </cell>
        </row>
        <row r="1688">
          <cell r="D1688" t="str">
            <v>91-76-9</v>
          </cell>
          <cell r="G1688">
            <v>1</v>
          </cell>
          <cell r="H1688" t="str">
            <v>6-FENIL-1,3,5-TRIAZINA-2,4-DIAMINA</v>
          </cell>
          <cell r="I1688" t="str">
            <v>6-Phenyl-1,3,5-triazine- 2,4-diyldiamine; Benzoguanamine; 6-Phenyl-1,3,5-triazine- 2,4-diamine</v>
          </cell>
          <cell r="J1688" t="str">
            <v>1680 </v>
          </cell>
        </row>
        <row r="1689">
          <cell r="D1689" t="str">
            <v>91-95-2</v>
          </cell>
          <cell r="G1689">
            <v>1</v>
          </cell>
          <cell r="H1689" t="str">
            <v>3,3'-DIAMINOBENZIDINA</v>
          </cell>
          <cell r="I1689" t="str">
            <v>(1,1'-Biphenyl)-3,3',4,4'-tetraamine; 3,3',4,4'-Diphenyltetramine; 3,3',4,4'-Tetraaminobiphenyl; Biphenyl-3,3',4,4'-tetrayltetraamine; 3,3',4,4'-Biphenyltetramine</v>
          </cell>
          <cell r="J1689" t="str">
            <v>1666 </v>
          </cell>
        </row>
        <row r="1690">
          <cell r="D1690" t="str">
            <v>924-42-5</v>
          </cell>
          <cell r="G1690">
            <v>1</v>
          </cell>
          <cell r="H1690" t="str">
            <v>N-METILOLACRILAMIDA</v>
          </cell>
          <cell r="I1690" t="str">
            <v>N-(Hydroxymethyl)acrylamide; N-(Hydroxymethyl)-2-propenamide; Monomethylolacrylamide; N-Methanolacrylamide</v>
          </cell>
          <cell r="J1690" t="str">
            <v>1637 </v>
          </cell>
        </row>
        <row r="1691">
          <cell r="D1691" t="str">
            <v>92-70-6</v>
          </cell>
          <cell r="G1691">
            <v>1</v>
          </cell>
          <cell r="H1691" t="str">
            <v>ÁCIDO HIDRÓXI-2-NAFTÓICO</v>
          </cell>
          <cell r="I1691" t="str">
            <v>3-Hydroxy-2-naphthalenecarboxylic acid; 3-Hydroxy-2-naphthoic acid; beta-Hydroxynaphthoic acid</v>
          </cell>
          <cell r="J1691" t="str">
            <v>1759 </v>
          </cell>
        </row>
        <row r="1692">
          <cell r="D1692" t="str">
            <v>92-84-2</v>
          </cell>
          <cell r="G1692">
            <v>1</v>
          </cell>
          <cell r="H1692" t="str">
            <v>FENOTIAZINA</v>
          </cell>
          <cell r="I1692" t="str">
            <v>Dibenzothiazine; Thiodiphenylamine; Dibenzo-1,4-thiazine</v>
          </cell>
          <cell r="J1692" t="str">
            <v>0937 </v>
          </cell>
        </row>
        <row r="1693">
          <cell r="D1693" t="str">
            <v>92-93-3</v>
          </cell>
          <cell r="G1693">
            <v>1</v>
          </cell>
          <cell r="H1693" t="str">
            <v>4-NITROBIFENILO</v>
          </cell>
          <cell r="I1693" t="str">
            <v>p-Nitrobiphenyl; p-Nitrodiphenyl</v>
          </cell>
          <cell r="J1693" t="str">
            <v>1395 </v>
          </cell>
        </row>
        <row r="1694">
          <cell r="D1694" t="str">
            <v>93-58-3</v>
          </cell>
          <cell r="G1694">
            <v>1</v>
          </cell>
          <cell r="H1694" t="str">
            <v>BENZOATO DE METILO</v>
          </cell>
          <cell r="I1694" t="str">
            <v>Methyl-benzenecarboxylate; Niobe oil</v>
          </cell>
          <cell r="J1694" t="str">
            <v>1187 </v>
          </cell>
        </row>
        <row r="1695">
          <cell r="D1695" t="str">
            <v>93763-70-3</v>
          </cell>
          <cell r="G1695">
            <v>1</v>
          </cell>
          <cell r="H1695" t="str">
            <v>PERLITE</v>
          </cell>
          <cell r="J1695" t="str">
            <v>1141 </v>
          </cell>
        </row>
        <row r="1696">
          <cell r="D1696" t="str">
            <v>95-14-7</v>
          </cell>
          <cell r="G1696">
            <v>1</v>
          </cell>
          <cell r="H1696" t="str">
            <v>BENZOTRIAZOLE</v>
          </cell>
          <cell r="I1696" t="str">
            <v>1H-Benzotriazole; 1,2,3-Triazaindene; 1,2,3-Benzotriazole; Azimidobenzene</v>
          </cell>
          <cell r="J1696" t="str">
            <v>1091 </v>
          </cell>
        </row>
        <row r="1697">
          <cell r="D1697" t="str">
            <v>95266-40-3</v>
          </cell>
          <cell r="G1697">
            <v>1</v>
          </cell>
          <cell r="H1697" t="str">
            <v>TRINEXAPACE-ETILO</v>
          </cell>
          <cell r="I1697" t="str">
            <v>Ethyl 4-cyclopropyl(hydroxy)methylene-3,5-dioxocyclohexanecarboxylate</v>
          </cell>
          <cell r="J1697" t="str">
            <v>1268 </v>
          </cell>
        </row>
        <row r="1698">
          <cell r="D1698" t="str">
            <v>957-51-7</v>
          </cell>
          <cell r="G1698">
            <v>1</v>
          </cell>
          <cell r="H1698" t="str">
            <v>DIFENAMIDA</v>
          </cell>
          <cell r="I1698" t="str">
            <v>2,2-Diphenyl-N,N-dimethylacetamide; N,N-Dimethyldiphenylacetamide</v>
          </cell>
          <cell r="J1698" t="str">
            <v>0763 </v>
          </cell>
        </row>
        <row r="1699">
          <cell r="D1699" t="str">
            <v>96-09-3</v>
          </cell>
          <cell r="G1699">
            <v>1</v>
          </cell>
          <cell r="H1699" t="str">
            <v>ÓXIDO DE ESTIRENO</v>
          </cell>
          <cell r="I1699" t="str">
            <v>(Epoxyethyl)benzene; 1,2-Epoxyethylbenzene; Styrene-7,8-oxide; Phenylethylene oxide; Phenyl oxirane; Styrene epoxide; Styryl oxide</v>
          </cell>
          <cell r="J1699" t="str">
            <v>1201 </v>
          </cell>
        </row>
        <row r="1700">
          <cell r="D1700" t="str">
            <v>96-31-1</v>
          </cell>
          <cell r="G1700">
            <v>1</v>
          </cell>
          <cell r="H1700" t="str">
            <v>1,3-DIMETILUREIA</v>
          </cell>
          <cell r="I1700" t="str">
            <v>N,N'-Dimethylurea; sym-Dimethylurea; N,N'-Dimethylharnstoff</v>
          </cell>
          <cell r="J1700" t="str">
            <v>1745 </v>
          </cell>
        </row>
        <row r="1701">
          <cell r="D1701" t="str">
            <v>96-45-7</v>
          </cell>
          <cell r="G1701">
            <v>1</v>
          </cell>
          <cell r="H1701" t="str">
            <v>ETILENOTIOUREIA</v>
          </cell>
          <cell r="I1701" t="str">
            <v>2-Imidazolidinethione; Ethylene thiourea; ETU</v>
          </cell>
          <cell r="J1701" t="str">
            <v>1148 </v>
          </cell>
        </row>
        <row r="1702">
          <cell r="D1702" t="str">
            <v>96-48-0</v>
          </cell>
          <cell r="G1702">
            <v>1</v>
          </cell>
          <cell r="H1702" t="str">
            <v>gama-BUTIROLACTONA</v>
          </cell>
          <cell r="I1702" t="str">
            <v>1,4-Butanolide; Butyric acid lactone; Tetrahydro-2-furanone; Dihydro-2(3H)-furanone</v>
          </cell>
          <cell r="J1702" t="str">
            <v>1020 </v>
          </cell>
        </row>
        <row r="1703">
          <cell r="D1703" t="str">
            <v>97-36-9</v>
          </cell>
          <cell r="G1703">
            <v>2</v>
          </cell>
          <cell r="H1703" t="str">
            <v>2',4'-DIMETILACETOACETANILIDA</v>
          </cell>
          <cell r="I1703" t="str">
            <v>Butanamide, N-(2,4,-dimethylphenyl)-3-oxo; 1-Acetoacetylamino-2,4-dimethylbenzene; N-Acetoacetyl-2,4-xilidide</v>
          </cell>
          <cell r="J1703" t="str">
            <v>1298 </v>
          </cell>
        </row>
        <row r="1704">
          <cell r="D1704" t="str">
            <v>97-36-9</v>
          </cell>
          <cell r="G1704">
            <v>2</v>
          </cell>
          <cell r="H1704" t="str">
            <v>LINURÃO</v>
          </cell>
          <cell r="I1704" t="str">
            <v>3-(3,4-Dichlorophenyl)-1-methoxy-1-methylurea; Urea, N'-(3,4-dichlorophenyl)-N-methoxy-N-methyl-; Methoxydiuron</v>
          </cell>
          <cell r="J1704" t="str">
            <v>1300 </v>
          </cell>
        </row>
        <row r="1705">
          <cell r="D1705" t="str">
            <v>97-77-8</v>
          </cell>
          <cell r="G1705">
            <v>1</v>
          </cell>
          <cell r="H1705" t="str">
            <v>DISSULFIRAME</v>
          </cell>
          <cell r="I1705" t="str">
            <v>Tetraethylthiuramdisulfide; 1,1'-Dithiobis(N,N-diethylthioformamide); bis-(N,N-Diethylthiocarbamoyl)disulfide; TETD</v>
          </cell>
          <cell r="J1705" t="str">
            <v>1438 </v>
          </cell>
        </row>
        <row r="1706">
          <cell r="D1706" t="str">
            <v>97-90-5</v>
          </cell>
          <cell r="G1706">
            <v>1</v>
          </cell>
          <cell r="H1706" t="str">
            <v>DIMETACRILATO DE ETILENOGLICOL</v>
          </cell>
          <cell r="I1706" t="str">
            <v>2-Propenoic acid, 2-methyl-, 1,2-ethanediyl ester; Ethylene dimethacrylate; Methacrylic acid, ethylene ester</v>
          </cell>
          <cell r="J1706" t="str">
            <v>1270 </v>
          </cell>
        </row>
        <row r="1707">
          <cell r="D1707" t="str">
            <v>97-99-4</v>
          </cell>
          <cell r="G1707">
            <v>1</v>
          </cell>
          <cell r="H1707" t="str">
            <v>ÁLCOOL TETRAHIDROFURFURÍLICO</v>
          </cell>
          <cell r="I1707" t="str">
            <v>Tetrahydro-2-furylmethanol; Tetrahydro-2-furanmethanol; Tetrahydro-2-furancarbinol; 2-Hydroxymethyl oxolane</v>
          </cell>
          <cell r="J1707" t="str">
            <v>1159 </v>
          </cell>
        </row>
        <row r="1708">
          <cell r="D1708" t="str">
            <v>98-59-9</v>
          </cell>
          <cell r="G1708">
            <v>1</v>
          </cell>
          <cell r="H1708" t="str">
            <v>CLORETO DE p-TOLUENOSULFONILO</v>
          </cell>
          <cell r="I1708" t="str">
            <v>Tosyl chloride; 4-Toluenesulfonyl chloride; 4-Methylbenzenesulfonyl chloride</v>
          </cell>
          <cell r="J1708" t="str">
            <v>1762 </v>
          </cell>
        </row>
        <row r="1709">
          <cell r="D1709" t="str">
            <v>98-86-2</v>
          </cell>
          <cell r="G1709">
            <v>1</v>
          </cell>
          <cell r="H1709" t="str">
            <v>ACETOFENONA</v>
          </cell>
          <cell r="I1709" t="str">
            <v>1-Phenylethanone; Phenyl methyl ketone; Acetylbenzene</v>
          </cell>
          <cell r="J1709" t="str">
            <v>1156 </v>
          </cell>
        </row>
        <row r="1710">
          <cell r="D1710" t="str">
            <v>98-92-0</v>
          </cell>
          <cell r="G1710">
            <v>1</v>
          </cell>
          <cell r="H1710" t="str">
            <v>NICOTINAMIDA</v>
          </cell>
          <cell r="I1710" t="str">
            <v>Pyridine-3-carboxylamide; 3-Pyridinecarboxamide; Niacinamide</v>
          </cell>
          <cell r="J1710" t="str">
            <v>1703 </v>
          </cell>
        </row>
        <row r="1711">
          <cell r="D1711" t="str">
            <v>99-30-9</v>
          </cell>
          <cell r="E1711">
            <v>2735</v>
          </cell>
          <cell r="F1711">
            <v>2811</v>
          </cell>
          <cell r="G1711">
            <v>1</v>
          </cell>
          <cell r="H1711" t="str">
            <v>DICLORANA</v>
          </cell>
          <cell r="I1711" t="str">
            <v>2,6-Dichloro-4-nitroaniline; 2,6-Dichloro-4-nitrobenzenamine; DCNA</v>
          </cell>
          <cell r="J1711" t="str">
            <v>0871 </v>
          </cell>
        </row>
        <row r="1712">
          <cell r="D1712" t="str">
            <v>99-56-9</v>
          </cell>
          <cell r="G1712">
            <v>1</v>
          </cell>
          <cell r="H1712" t="str">
            <v>4-NITRO-o-FENILENODIAMINA</v>
          </cell>
          <cell r="I1712" t="str">
            <v>4-Nitro-1,2-benzenediamine; 1,2-Diamino-4-nitrobenzene; 2-Amino-4-nitroaniline</v>
          </cell>
          <cell r="J1712" t="str">
            <v>1543 </v>
          </cell>
        </row>
        <row r="1713">
          <cell r="D1713" t="str">
            <v>999-81-5</v>
          </cell>
          <cell r="E1713">
            <v>2811</v>
          </cell>
          <cell r="F1713">
            <v>2811</v>
          </cell>
          <cell r="G1713">
            <v>1</v>
          </cell>
          <cell r="H1713" t="str">
            <v>CLORETO DE CLORMEQUATO</v>
          </cell>
          <cell r="I1713" t="str">
            <v>(2-Chloroethyl)trimethylammonium chloride; 2-Chloro-N,N,N-trimethylethanaminium chloride; Chlorocholine chloride</v>
          </cell>
          <cell r="J1713" t="str">
            <v>0781 </v>
          </cell>
        </row>
      </sheetData>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522" Type="http://schemas.openxmlformats.org/officeDocument/2006/relationships/hyperlink" Target="https://www.ilo.org/dyn/icsc/showcard.display?p_lang=pt&amp;p_card_id=1586&amp;p_version=2" TargetMode="External"/><Relationship Id="rId21" Type="http://schemas.openxmlformats.org/officeDocument/2006/relationships/hyperlink" Target="https://www.ilo.org/dyn/icsc/showcard.display?p_lang=pt&amp;p_card_id=0021&amp;p_version=2" TargetMode="External"/><Relationship Id="rId170" Type="http://schemas.openxmlformats.org/officeDocument/2006/relationships/hyperlink" Target="https://www.ilo.org/dyn/icsc/showcard.display?p_lang=pt&amp;p_card_id=0170&amp;p_version=2" TargetMode="External"/><Relationship Id="rId268" Type="http://schemas.openxmlformats.org/officeDocument/2006/relationships/hyperlink" Target="https://www.ilo.org/dyn/icsc/showcard.display?p_lang=pt&amp;p_card_id=0272&amp;p_version=2" TargetMode="External"/><Relationship Id="rId475" Type="http://schemas.openxmlformats.org/officeDocument/2006/relationships/hyperlink" Target="https://www.ilo.org/dyn/icsc/showcard.display?p_lang=pt&amp;p_card_id=0485&amp;p_version=2" TargetMode="External"/><Relationship Id="rId682" Type="http://schemas.openxmlformats.org/officeDocument/2006/relationships/hyperlink" Target="https://www.ilo.org/dyn/icsc/showcard.display?p_lang=pt&amp;p_card_id=0706&amp;p_version=2" TargetMode="External"/><Relationship Id="rId128" Type="http://schemas.openxmlformats.org/officeDocument/2006/relationships/hyperlink" Target="https://www.ilo.org/dyn/icsc/showcard.display?p_lang=pt&amp;p_card_id=0128&amp;p_version=2" TargetMode="External"/><Relationship Id="rId335" Type="http://schemas.openxmlformats.org/officeDocument/2006/relationships/hyperlink" Target="https://www.ilo.org/dyn/icsc/showcard.display?p_lang=pt&amp;p_card_id=0339&amp;p_version=2" TargetMode="External"/><Relationship Id="rId542" Type="http://schemas.openxmlformats.org/officeDocument/2006/relationships/hyperlink" Target="https://www.ilo.org/dyn/icsc/showcard.display?p_lang=pt&amp;p_card_id=0557&amp;p_version=2" TargetMode="External"/><Relationship Id="rId987" Type="http://schemas.openxmlformats.org/officeDocument/2006/relationships/hyperlink" Target="https://www.ilo.org/dyn/icsc/showcard.display?p_lang=pt&amp;p_card_id=1022&amp;p_version=2" TargetMode="External"/><Relationship Id="rId1172" Type="http://schemas.openxmlformats.org/officeDocument/2006/relationships/hyperlink" Target="https://www.ilo.org/dyn/icsc/showcard.display?p_lang=pt&amp;p_card_id=1220&amp;p_version=2" TargetMode="External"/><Relationship Id="rId402" Type="http://schemas.openxmlformats.org/officeDocument/2006/relationships/hyperlink" Target="https://www.ilo.org/dyn/icsc/showcard.display?p_lang=pt&amp;p_card_id=0408&amp;p_version=2" TargetMode="External"/><Relationship Id="rId847" Type="http://schemas.openxmlformats.org/officeDocument/2006/relationships/hyperlink" Target="https://www.ilo.org/dyn/icsc/showcard.display?p_lang=pt&amp;p_card_id=0874&amp;p_version=2" TargetMode="External"/><Relationship Id="rId1032" Type="http://schemas.openxmlformats.org/officeDocument/2006/relationships/hyperlink" Target="https://www.ilo.org/dyn/icsc/showcard.display?p_lang=pt&amp;p_card_id=1069&amp;p_version=2" TargetMode="External"/><Relationship Id="rId1477" Type="http://schemas.openxmlformats.org/officeDocument/2006/relationships/hyperlink" Target="https://www.ilo.org/dyn/icsc/showcard.display?p_lang=pt&amp;p_card_id=1540&amp;p_version=2" TargetMode="External"/><Relationship Id="rId1684" Type="http://schemas.openxmlformats.org/officeDocument/2006/relationships/hyperlink" Target="https://www.ilo.org/dyn/icsc/showcard.display?p_lang=pt&amp;p_card_id=1766&amp;p_version=2" TargetMode="External"/><Relationship Id="rId707" Type="http://schemas.openxmlformats.org/officeDocument/2006/relationships/hyperlink" Target="https://www.ilo.org/dyn/icsc/showcard.display?p_lang=pt&amp;p_card_id=0731&amp;p_version=2" TargetMode="External"/><Relationship Id="rId914" Type="http://schemas.openxmlformats.org/officeDocument/2006/relationships/hyperlink" Target="https://www.ilo.org/dyn/icsc/showcard.display?p_lang=pt&amp;p_card_id=0941&amp;p_version=2" TargetMode="External"/><Relationship Id="rId1337" Type="http://schemas.openxmlformats.org/officeDocument/2006/relationships/hyperlink" Target="https://www.ilo.org/dyn/icsc/showcard.display?p_lang=pt&amp;p_card_id=1394&amp;p_version=2" TargetMode="External"/><Relationship Id="rId1544" Type="http://schemas.openxmlformats.org/officeDocument/2006/relationships/hyperlink" Target="https://www.ilo.org/dyn/icsc/showcard.display?p_lang=pt&amp;p_card_id=1608&amp;p_version=2" TargetMode="External"/><Relationship Id="rId43" Type="http://schemas.openxmlformats.org/officeDocument/2006/relationships/hyperlink" Target="https://www.ilo.org/dyn/icsc/showcard.display?p_lang=pt&amp;p_card_id=0043&amp;p_version=2" TargetMode="External"/><Relationship Id="rId1404" Type="http://schemas.openxmlformats.org/officeDocument/2006/relationships/hyperlink" Target="https://www.ilo.org/dyn/icsc/showcard.display?p_lang=pt&amp;p_card_id=1465&amp;p_version=2" TargetMode="External"/><Relationship Id="rId1611" Type="http://schemas.openxmlformats.org/officeDocument/2006/relationships/hyperlink" Target="https://www.ilo.org/dyn/icsc/showcard.display?p_lang=pt&amp;p_card_id=1686&amp;p_version=2" TargetMode="External"/><Relationship Id="rId192" Type="http://schemas.openxmlformats.org/officeDocument/2006/relationships/hyperlink" Target="https://www.ilo.org/dyn/icsc/showcard.display?p_lang=pt&amp;p_card_id=0193&amp;p_version=2" TargetMode="External"/><Relationship Id="rId1709" Type="http://schemas.openxmlformats.org/officeDocument/2006/relationships/hyperlink" Target="https://www.ilo.org/dyn/icsc/showcard.display?p_lang=pt&amp;p_card_id=1575&amp;p_version=2" TargetMode="External"/><Relationship Id="rId497" Type="http://schemas.openxmlformats.org/officeDocument/2006/relationships/hyperlink" Target="https://www.ilo.org/dyn/icsc/showcard.display?p_lang=pt&amp;p_card_id=0507&amp;p_version=2" TargetMode="External"/><Relationship Id="rId357" Type="http://schemas.openxmlformats.org/officeDocument/2006/relationships/hyperlink" Target="https://www.ilo.org/dyn/icsc/showcard.display?p_lang=pt&amp;p_card_id=0361&amp;p_version=2" TargetMode="External"/><Relationship Id="rId1194" Type="http://schemas.openxmlformats.org/officeDocument/2006/relationships/hyperlink" Target="https://www.ilo.org/dyn/icsc/showcard.display?p_lang=pt&amp;p_card_id=1243&amp;p_version=2" TargetMode="External"/><Relationship Id="rId217" Type="http://schemas.openxmlformats.org/officeDocument/2006/relationships/hyperlink" Target="https://www.ilo.org/dyn/icsc/showcard.display?p_lang=pt&amp;p_card_id=0219&amp;p_version=2" TargetMode="External"/><Relationship Id="rId564" Type="http://schemas.openxmlformats.org/officeDocument/2006/relationships/hyperlink" Target="https://www.ilo.org/dyn/icsc/showcard.display?p_lang=pt&amp;p_card_id=0579&amp;p_version=2" TargetMode="External"/><Relationship Id="rId771" Type="http://schemas.openxmlformats.org/officeDocument/2006/relationships/hyperlink" Target="https://www.ilo.org/dyn/icsc/showcard.display?p_lang=pt&amp;p_card_id=0795&amp;p_version=2" TargetMode="External"/><Relationship Id="rId869" Type="http://schemas.openxmlformats.org/officeDocument/2006/relationships/hyperlink" Target="https://www.ilo.org/dyn/icsc/showcard.display?p_lang=pt&amp;p_card_id=0896&amp;p_version=2" TargetMode="External"/><Relationship Id="rId1499" Type="http://schemas.openxmlformats.org/officeDocument/2006/relationships/hyperlink" Target="https://www.ilo.org/dyn/icsc/showcard.display?p_lang=pt&amp;p_card_id=1563&amp;p_version=2" TargetMode="External"/><Relationship Id="rId424" Type="http://schemas.openxmlformats.org/officeDocument/2006/relationships/hyperlink" Target="https://www.ilo.org/dyn/icsc/showcard.display?p_lang=pt&amp;p_card_id=0431&amp;p_version=2" TargetMode="External"/><Relationship Id="rId631" Type="http://schemas.openxmlformats.org/officeDocument/2006/relationships/hyperlink" Target="https://www.ilo.org/dyn/icsc/showcard.display?p_lang=pt&amp;p_card_id=0651&amp;p_version=2" TargetMode="External"/><Relationship Id="rId729" Type="http://schemas.openxmlformats.org/officeDocument/2006/relationships/hyperlink" Target="https://www.ilo.org/dyn/icsc/showcard.display?p_lang=pt&amp;p_card_id=0753&amp;p_version=2" TargetMode="External"/><Relationship Id="rId1054" Type="http://schemas.openxmlformats.org/officeDocument/2006/relationships/hyperlink" Target="https://www.ilo.org/dyn/icsc/showcard.display?p_lang=pt&amp;p_card_id=1093&amp;p_version=2" TargetMode="External"/><Relationship Id="rId1261" Type="http://schemas.openxmlformats.org/officeDocument/2006/relationships/hyperlink" Target="https://www.ilo.org/dyn/icsc/showcard.display?p_lang=pt&amp;p_card_id=1315&amp;p_version=2" TargetMode="External"/><Relationship Id="rId1359" Type="http://schemas.openxmlformats.org/officeDocument/2006/relationships/hyperlink" Target="https://www.ilo.org/dyn/icsc/showcard.display?p_lang=pt&amp;p_card_id=1417&amp;p_version=2" TargetMode="External"/><Relationship Id="rId936" Type="http://schemas.openxmlformats.org/officeDocument/2006/relationships/hyperlink" Target="https://www.ilo.org/dyn/icsc/showcard.display?p_lang=pt&amp;p_card_id=0963&amp;p_version=2" TargetMode="External"/><Relationship Id="rId1121" Type="http://schemas.openxmlformats.org/officeDocument/2006/relationships/hyperlink" Target="https://www.ilo.org/dyn/icsc/showcard.display?p_lang=pt&amp;p_card_id=1165&amp;p_version=2" TargetMode="External"/><Relationship Id="rId1219" Type="http://schemas.openxmlformats.org/officeDocument/2006/relationships/hyperlink" Target="https://www.ilo.org/dyn/icsc/showcard.display?p_lang=pt&amp;p_card_id=1270&amp;p_version=2" TargetMode="External"/><Relationship Id="rId1566" Type="http://schemas.openxmlformats.org/officeDocument/2006/relationships/hyperlink" Target="https://www.ilo.org/dyn/icsc/showcard.display?p_lang=pt&amp;p_card_id=1632&amp;p_version=2" TargetMode="External"/><Relationship Id="rId65" Type="http://schemas.openxmlformats.org/officeDocument/2006/relationships/hyperlink" Target="https://www.ilo.org/dyn/icsc/showcard.display?p_lang=pt&amp;p_card_id=0065&amp;p_version=2" TargetMode="External"/><Relationship Id="rId1426" Type="http://schemas.openxmlformats.org/officeDocument/2006/relationships/hyperlink" Target="https://www.ilo.org/dyn/icsc/showcard.display?p_lang=pt&amp;p_card_id=1489&amp;p_version=2" TargetMode="External"/><Relationship Id="rId1633" Type="http://schemas.openxmlformats.org/officeDocument/2006/relationships/hyperlink" Target="https://www.ilo.org/dyn/icsc/showcard.display?p_lang=pt&amp;p_card_id=1713&amp;p_version=2" TargetMode="External"/><Relationship Id="rId1700" Type="http://schemas.openxmlformats.org/officeDocument/2006/relationships/hyperlink" Target="https://www.ilo.org/dyn/icsc/showcard.display?p_lang=pt&amp;p_card_id=1784&amp;p_version=2" TargetMode="External"/><Relationship Id="rId281" Type="http://schemas.openxmlformats.org/officeDocument/2006/relationships/hyperlink" Target="https://www.ilo.org/dyn/icsc/showcard.display?p_lang=pt&amp;p_card_id=0285&amp;p_version=2" TargetMode="External"/><Relationship Id="rId141" Type="http://schemas.openxmlformats.org/officeDocument/2006/relationships/hyperlink" Target="https://www.ilo.org/dyn/icsc/showcard.display?p_lang=pt&amp;p_card_id=0141&amp;p_version=2" TargetMode="External"/><Relationship Id="rId379" Type="http://schemas.openxmlformats.org/officeDocument/2006/relationships/hyperlink" Target="https://www.ilo.org/dyn/icsc/showcard.display?p_lang=pt&amp;p_card_id=0384&amp;p_version=2" TargetMode="External"/><Relationship Id="rId586" Type="http://schemas.openxmlformats.org/officeDocument/2006/relationships/hyperlink" Target="https://www.ilo.org/dyn/icsc/showcard.display?p_lang=pt&amp;p_card_id=0603&amp;p_version=2" TargetMode="External"/><Relationship Id="rId793" Type="http://schemas.openxmlformats.org/officeDocument/2006/relationships/hyperlink" Target="https://www.ilo.org/dyn/icsc/showcard.display?p_lang=pt&amp;p_card_id=0817&amp;p_version=2" TargetMode="External"/><Relationship Id="rId7" Type="http://schemas.openxmlformats.org/officeDocument/2006/relationships/hyperlink" Target="https://www.ilo.org/dyn/icsc/showcard.display?p_lang=pt&amp;p_card_id=0007&amp;p_version=2" TargetMode="External"/><Relationship Id="rId239" Type="http://schemas.openxmlformats.org/officeDocument/2006/relationships/hyperlink" Target="https://www.ilo.org/dyn/icsc/showcard.display?p_lang=pt&amp;p_card_id=0243&amp;p_version=2" TargetMode="External"/><Relationship Id="rId446" Type="http://schemas.openxmlformats.org/officeDocument/2006/relationships/hyperlink" Target="https://www.ilo.org/dyn/icsc/showcard.display?p_lang=pt&amp;p_card_id=0455&amp;p_version=2" TargetMode="External"/><Relationship Id="rId653" Type="http://schemas.openxmlformats.org/officeDocument/2006/relationships/hyperlink" Target="https://www.ilo.org/dyn/icsc/showcard.display?p_lang=pt&amp;p_card_id=0674&amp;p_version=2" TargetMode="External"/><Relationship Id="rId1076" Type="http://schemas.openxmlformats.org/officeDocument/2006/relationships/hyperlink" Target="https://www.ilo.org/dyn/icsc/showcard.display?p_lang=pt&amp;p_card_id=1118&amp;p_version=2" TargetMode="External"/><Relationship Id="rId1283" Type="http://schemas.openxmlformats.org/officeDocument/2006/relationships/hyperlink" Target="https://www.ilo.org/dyn/icsc/showcard.display?p_lang=pt&amp;p_card_id=1339&amp;p_version=2" TargetMode="External"/><Relationship Id="rId1490" Type="http://schemas.openxmlformats.org/officeDocument/2006/relationships/hyperlink" Target="https://www.ilo.org/dyn/icsc/showcard.display?p_lang=pt&amp;p_card_id=1554&amp;p_version=2" TargetMode="External"/><Relationship Id="rId306" Type="http://schemas.openxmlformats.org/officeDocument/2006/relationships/hyperlink" Target="https://www.ilo.org/dyn/icsc/showcard.display?p_lang=pt&amp;p_card_id=0310&amp;p_version=2" TargetMode="External"/><Relationship Id="rId860" Type="http://schemas.openxmlformats.org/officeDocument/2006/relationships/hyperlink" Target="https://www.ilo.org/dyn/icsc/showcard.display?p_lang=pt&amp;p_card_id=0887&amp;p_version=2" TargetMode="External"/><Relationship Id="rId958" Type="http://schemas.openxmlformats.org/officeDocument/2006/relationships/hyperlink" Target="https://www.ilo.org/dyn/icsc/showcard.display?p_lang=pt&amp;p_card_id=0987&amp;p_version=2" TargetMode="External"/><Relationship Id="rId1143" Type="http://schemas.openxmlformats.org/officeDocument/2006/relationships/hyperlink" Target="https://www.ilo.org/dyn/icsc/showcard.display?p_lang=pt&amp;p_card_id=1188&amp;p_version=2" TargetMode="External"/><Relationship Id="rId1588" Type="http://schemas.openxmlformats.org/officeDocument/2006/relationships/hyperlink" Target="https://www.ilo.org/dyn/icsc/showcard.display?p_lang=pt&amp;p_card_id=1662&amp;p_version=2" TargetMode="External"/><Relationship Id="rId87" Type="http://schemas.openxmlformats.org/officeDocument/2006/relationships/hyperlink" Target="https://www.ilo.org/dyn/icsc/showcard.display?p_lang=pt&amp;p_card_id=0087&amp;p_version=2" TargetMode="External"/><Relationship Id="rId513" Type="http://schemas.openxmlformats.org/officeDocument/2006/relationships/hyperlink" Target="https://www.ilo.org/dyn/icsc/showcard.display?p_lang=pt&amp;p_card_id=0527&amp;p_version=2" TargetMode="External"/><Relationship Id="rId720" Type="http://schemas.openxmlformats.org/officeDocument/2006/relationships/hyperlink" Target="https://www.ilo.org/dyn/icsc/showcard.display?p_lang=pt&amp;p_card_id=0744&amp;p_version=2" TargetMode="External"/><Relationship Id="rId818" Type="http://schemas.openxmlformats.org/officeDocument/2006/relationships/hyperlink" Target="https://www.ilo.org/dyn/icsc/showcard.display?p_lang=pt&amp;p_card_id=0844&amp;p_version=2" TargetMode="External"/><Relationship Id="rId1350" Type="http://schemas.openxmlformats.org/officeDocument/2006/relationships/hyperlink" Target="https://www.ilo.org/dyn/icsc/showcard.display?p_lang=pt&amp;p_card_id=1408&amp;p_version=2" TargetMode="External"/><Relationship Id="rId1448" Type="http://schemas.openxmlformats.org/officeDocument/2006/relationships/hyperlink" Target="https://www.ilo.org/dyn/icsc/showcard.display?p_lang=pt&amp;p_card_id=1511&amp;p_version=2" TargetMode="External"/><Relationship Id="rId1655" Type="http://schemas.openxmlformats.org/officeDocument/2006/relationships/hyperlink" Target="https://www.ilo.org/dyn/icsc/showcard.display?p_lang=pt&amp;p_card_id=1736&amp;p_version=2" TargetMode="External"/><Relationship Id="rId1003" Type="http://schemas.openxmlformats.org/officeDocument/2006/relationships/hyperlink" Target="https://www.ilo.org/dyn/icsc/showcard.display?p_lang=pt&amp;p_card_id=1038&amp;p_version=2" TargetMode="External"/><Relationship Id="rId1210" Type="http://schemas.openxmlformats.org/officeDocument/2006/relationships/hyperlink" Target="https://www.ilo.org/dyn/icsc/showcard.display?p_lang=pt&amp;p_card_id=1261&amp;p_version=2" TargetMode="External"/><Relationship Id="rId1308" Type="http://schemas.openxmlformats.org/officeDocument/2006/relationships/hyperlink" Target="https://www.ilo.org/dyn/icsc/showcard.display?p_lang=pt&amp;p_card_id=1364&amp;p_version=2" TargetMode="External"/><Relationship Id="rId1515" Type="http://schemas.openxmlformats.org/officeDocument/2006/relationships/hyperlink" Target="https://www.ilo.org/dyn/icsc/showcard.display?p_lang=pt&amp;p_card_id=1579&amp;p_version=2" TargetMode="External"/><Relationship Id="rId14" Type="http://schemas.openxmlformats.org/officeDocument/2006/relationships/hyperlink" Target="https://www.ilo.org/dyn/icsc/showcard.display?p_lang=pt&amp;p_card_id=0014&amp;p_version=2" TargetMode="External"/><Relationship Id="rId163" Type="http://schemas.openxmlformats.org/officeDocument/2006/relationships/hyperlink" Target="https://www.ilo.org/dyn/icsc/showcard.display?p_lang=pt&amp;p_card_id=0163&amp;p_version=2" TargetMode="External"/><Relationship Id="rId370" Type="http://schemas.openxmlformats.org/officeDocument/2006/relationships/hyperlink" Target="https://www.ilo.org/dyn/icsc/showcard.display?p_lang=pt&amp;p_card_id=0375&amp;p_version=2" TargetMode="External"/><Relationship Id="rId230" Type="http://schemas.openxmlformats.org/officeDocument/2006/relationships/hyperlink" Target="https://www.ilo.org/dyn/icsc/showcard.display?p_lang=pt&amp;p_card_id=0234&amp;p_version=2" TargetMode="External"/><Relationship Id="rId468" Type="http://schemas.openxmlformats.org/officeDocument/2006/relationships/hyperlink" Target="https://www.ilo.org/dyn/icsc/showcard.display?p_lang=pt&amp;p_card_id=0478&amp;p_version=2" TargetMode="External"/><Relationship Id="rId675" Type="http://schemas.openxmlformats.org/officeDocument/2006/relationships/hyperlink" Target="https://www.ilo.org/dyn/icsc/showcard.display?p_lang=pt&amp;p_card_id=0699&amp;p_version=2" TargetMode="External"/><Relationship Id="rId882" Type="http://schemas.openxmlformats.org/officeDocument/2006/relationships/hyperlink" Target="https://www.ilo.org/dyn/icsc/showcard.display?p_lang=pt&amp;p_card_id=0909&amp;p_version=2" TargetMode="External"/><Relationship Id="rId1098" Type="http://schemas.openxmlformats.org/officeDocument/2006/relationships/hyperlink" Target="https://www.ilo.org/dyn/icsc/showcard.display?p_lang=pt&amp;p_card_id=1141&amp;p_version=2" TargetMode="External"/><Relationship Id="rId328" Type="http://schemas.openxmlformats.org/officeDocument/2006/relationships/hyperlink" Target="https://www.ilo.org/dyn/icsc/showcard.display?p_lang=pt&amp;p_card_id=0332&amp;p_version=2" TargetMode="External"/><Relationship Id="rId535" Type="http://schemas.openxmlformats.org/officeDocument/2006/relationships/hyperlink" Target="https://www.ilo.org/dyn/icsc/showcard.display?p_lang=pt&amp;p_card_id=0550&amp;p_version=2" TargetMode="External"/><Relationship Id="rId742" Type="http://schemas.openxmlformats.org/officeDocument/2006/relationships/hyperlink" Target="https://www.ilo.org/dyn/icsc/showcard.display?p_lang=pt&amp;p_card_id=0766&amp;p_version=2" TargetMode="External"/><Relationship Id="rId1165" Type="http://schemas.openxmlformats.org/officeDocument/2006/relationships/hyperlink" Target="https://www.ilo.org/dyn/icsc/showcard.display?p_lang=pt&amp;p_card_id=1213&amp;p_version=2" TargetMode="External"/><Relationship Id="rId1372" Type="http://schemas.openxmlformats.org/officeDocument/2006/relationships/hyperlink" Target="https://www.ilo.org/dyn/icsc/showcard.display?p_lang=pt&amp;p_card_id=1430&amp;p_version=2" TargetMode="External"/><Relationship Id="rId602" Type="http://schemas.openxmlformats.org/officeDocument/2006/relationships/hyperlink" Target="https://www.ilo.org/dyn/icsc/showcard.display?p_lang=pt&amp;p_card_id=0620&amp;p_version=2" TargetMode="External"/><Relationship Id="rId1025" Type="http://schemas.openxmlformats.org/officeDocument/2006/relationships/hyperlink" Target="https://www.ilo.org/dyn/icsc/showcard.display?p_lang=pt&amp;p_card_id=1061&amp;p_version=2" TargetMode="External"/><Relationship Id="rId1232" Type="http://schemas.openxmlformats.org/officeDocument/2006/relationships/hyperlink" Target="https://www.ilo.org/dyn/icsc/showcard.display?p_lang=pt&amp;p_card_id=1283&amp;p_version=2" TargetMode="External"/><Relationship Id="rId1677" Type="http://schemas.openxmlformats.org/officeDocument/2006/relationships/hyperlink" Target="https://www.ilo.org/dyn/icsc/showcard.display?p_lang=pt&amp;p_card_id=1759&amp;p_version=2" TargetMode="External"/><Relationship Id="rId907" Type="http://schemas.openxmlformats.org/officeDocument/2006/relationships/hyperlink" Target="https://www.ilo.org/dyn/icsc/showcard.display?p_lang=pt&amp;p_card_id=0934&amp;p_version=2" TargetMode="External"/><Relationship Id="rId1537" Type="http://schemas.openxmlformats.org/officeDocument/2006/relationships/hyperlink" Target="https://www.ilo.org/dyn/icsc/showcard.display?p_lang=pt&amp;p_card_id=1601&amp;p_version=2" TargetMode="External"/><Relationship Id="rId36" Type="http://schemas.openxmlformats.org/officeDocument/2006/relationships/hyperlink" Target="https://www.ilo.org/dyn/icsc/showcard.display?p_lang=pt&amp;p_card_id=0036&amp;p_version=2" TargetMode="External"/><Relationship Id="rId1604" Type="http://schemas.openxmlformats.org/officeDocument/2006/relationships/hyperlink" Target="https://www.ilo.org/dyn/icsc/showcard.display?p_lang=pt&amp;p_card_id=1679&amp;p_version=2" TargetMode="External"/><Relationship Id="rId101" Type="http://schemas.openxmlformats.org/officeDocument/2006/relationships/hyperlink" Target="https://www.ilo.org/dyn/icsc/showcard.display?p_lang=pt&amp;p_card_id=0101&amp;p_version=2" TargetMode="External"/><Relationship Id="rId185" Type="http://schemas.openxmlformats.org/officeDocument/2006/relationships/hyperlink" Target="https://www.ilo.org/dyn/icsc/showcard.display?p_lang=pt&amp;p_card_id=0186&amp;p_version=2" TargetMode="External"/><Relationship Id="rId406" Type="http://schemas.openxmlformats.org/officeDocument/2006/relationships/hyperlink" Target="https://www.ilo.org/dyn/icsc/showcard.display?p_lang=pt&amp;p_card_id=0413&amp;p_version=2" TargetMode="External"/><Relationship Id="rId960" Type="http://schemas.openxmlformats.org/officeDocument/2006/relationships/hyperlink" Target="https://www.ilo.org/dyn/icsc/showcard.display?p_lang=pt&amp;p_card_id=0990&amp;p_version=2" TargetMode="External"/><Relationship Id="rId1036" Type="http://schemas.openxmlformats.org/officeDocument/2006/relationships/hyperlink" Target="https://www.ilo.org/dyn/icsc/showcard.display?p_lang=pt&amp;p_card_id=1074&amp;p_version=2" TargetMode="External"/><Relationship Id="rId1243" Type="http://schemas.openxmlformats.org/officeDocument/2006/relationships/hyperlink" Target="https://www.ilo.org/dyn/icsc/showcard.display?p_lang=pt&amp;p_card_id=1294&amp;p_version=2" TargetMode="External"/><Relationship Id="rId1590" Type="http://schemas.openxmlformats.org/officeDocument/2006/relationships/hyperlink" Target="https://www.ilo.org/dyn/icsc/showcard.display?p_lang=pt&amp;p_card_id=1665&amp;p_version=2" TargetMode="External"/><Relationship Id="rId1688" Type="http://schemas.openxmlformats.org/officeDocument/2006/relationships/hyperlink" Target="https://www.ilo.org/dyn/icsc/showcard.display?p_lang=pt&amp;p_card_id=1770&amp;p_version=2" TargetMode="External"/><Relationship Id="rId392" Type="http://schemas.openxmlformats.org/officeDocument/2006/relationships/hyperlink" Target="https://www.ilo.org/dyn/icsc/showcard.display?p_lang=pt&amp;p_card_id=0398&amp;p_version=2" TargetMode="External"/><Relationship Id="rId613" Type="http://schemas.openxmlformats.org/officeDocument/2006/relationships/hyperlink" Target="https://www.ilo.org/dyn/icsc/showcard.display?p_lang=pt&amp;p_card_id=0631&amp;p_version=2" TargetMode="External"/><Relationship Id="rId697" Type="http://schemas.openxmlformats.org/officeDocument/2006/relationships/hyperlink" Target="https://www.ilo.org/dyn/icsc/showcard.display?p_lang=pt&amp;p_card_id=0721&amp;p_version=2" TargetMode="External"/><Relationship Id="rId820" Type="http://schemas.openxmlformats.org/officeDocument/2006/relationships/hyperlink" Target="https://www.ilo.org/dyn/icsc/showcard.display?p_lang=pt&amp;p_card_id=0846&amp;p_version=2" TargetMode="External"/><Relationship Id="rId918" Type="http://schemas.openxmlformats.org/officeDocument/2006/relationships/hyperlink" Target="https://www.ilo.org/dyn/icsc/showcard.display?p_lang=pt&amp;p_card_id=0945&amp;p_version=2" TargetMode="External"/><Relationship Id="rId1450" Type="http://schemas.openxmlformats.org/officeDocument/2006/relationships/hyperlink" Target="https://www.ilo.org/dyn/icsc/showcard.display?p_lang=pt&amp;p_card_id=1513&amp;p_version=2" TargetMode="External"/><Relationship Id="rId1548" Type="http://schemas.openxmlformats.org/officeDocument/2006/relationships/hyperlink" Target="https://www.ilo.org/dyn/icsc/showcard.display?p_lang=pt&amp;p_card_id=1612&amp;p_version=2" TargetMode="External"/><Relationship Id="rId252" Type="http://schemas.openxmlformats.org/officeDocument/2006/relationships/hyperlink" Target="https://www.ilo.org/dyn/icsc/showcard.display?p_lang=pt&amp;p_card_id=0256&amp;p_version=2" TargetMode="External"/><Relationship Id="rId1103" Type="http://schemas.openxmlformats.org/officeDocument/2006/relationships/hyperlink" Target="https://www.ilo.org/dyn/icsc/showcard.display?p_lang=pt&amp;p_card_id=1147&amp;p_version=2" TargetMode="External"/><Relationship Id="rId1187" Type="http://schemas.openxmlformats.org/officeDocument/2006/relationships/hyperlink" Target="https://www.ilo.org/dyn/icsc/showcard.display?p_lang=pt&amp;p_card_id=1235&amp;p_version=2" TargetMode="External"/><Relationship Id="rId1310" Type="http://schemas.openxmlformats.org/officeDocument/2006/relationships/hyperlink" Target="https://www.ilo.org/dyn/icsc/showcard.display?p_lang=pt&amp;p_card_id=1366&amp;p_version=2" TargetMode="External"/><Relationship Id="rId1408" Type="http://schemas.openxmlformats.org/officeDocument/2006/relationships/hyperlink" Target="https://www.ilo.org/dyn/icsc/showcard.display?p_lang=pt&amp;p_card_id=1469&amp;p_version=2" TargetMode="External"/><Relationship Id="rId47" Type="http://schemas.openxmlformats.org/officeDocument/2006/relationships/hyperlink" Target="https://www.ilo.org/dyn/icsc/showcard.display?p_lang=pt&amp;p_card_id=0047&amp;p_version=2" TargetMode="External"/><Relationship Id="rId112" Type="http://schemas.openxmlformats.org/officeDocument/2006/relationships/hyperlink" Target="https://www.ilo.org/dyn/icsc/showcard.display?p_lang=pt&amp;p_card_id=0112&amp;p_version=2" TargetMode="External"/><Relationship Id="rId557" Type="http://schemas.openxmlformats.org/officeDocument/2006/relationships/hyperlink" Target="https://www.ilo.org/dyn/icsc/showcard.display?p_lang=pt&amp;p_card_id=0572&amp;p_version=2" TargetMode="External"/><Relationship Id="rId764" Type="http://schemas.openxmlformats.org/officeDocument/2006/relationships/hyperlink" Target="https://www.ilo.org/dyn/icsc/showcard.display?p_lang=pt&amp;p_card_id=0788&amp;p_version=2" TargetMode="External"/><Relationship Id="rId971" Type="http://schemas.openxmlformats.org/officeDocument/2006/relationships/hyperlink" Target="https://www.ilo.org/dyn/icsc/showcard.display?p_lang=pt&amp;p_card_id=1005&amp;p_version=2" TargetMode="External"/><Relationship Id="rId1394" Type="http://schemas.openxmlformats.org/officeDocument/2006/relationships/hyperlink" Target="https://www.ilo.org/dyn/icsc/showcard.display?p_lang=pt&amp;p_card_id=1452&amp;p_version=2" TargetMode="External"/><Relationship Id="rId1615" Type="http://schemas.openxmlformats.org/officeDocument/2006/relationships/hyperlink" Target="https://www.ilo.org/dyn/icsc/showcard.display?p_lang=pt&amp;p_card_id=1695&amp;p_version=2" TargetMode="External"/><Relationship Id="rId1699" Type="http://schemas.openxmlformats.org/officeDocument/2006/relationships/hyperlink" Target="https://www.ilo.org/dyn/icsc/showcard.display?p_lang=pt&amp;p_card_id=1783&amp;p_version=2" TargetMode="External"/><Relationship Id="rId196" Type="http://schemas.openxmlformats.org/officeDocument/2006/relationships/hyperlink" Target="https://www.ilo.org/dyn/icsc/showcard.display?p_lang=pt&amp;p_card_id=0197&amp;p_version=2" TargetMode="External"/><Relationship Id="rId417" Type="http://schemas.openxmlformats.org/officeDocument/2006/relationships/hyperlink" Target="https://www.ilo.org/dyn/icsc/showcard.display?p_lang=pt&amp;p_card_id=0424&amp;p_version=2" TargetMode="External"/><Relationship Id="rId624" Type="http://schemas.openxmlformats.org/officeDocument/2006/relationships/hyperlink" Target="https://www.ilo.org/dyn/icsc/showcard.display?p_lang=pt&amp;p_card_id=0643&amp;p_version=2" TargetMode="External"/><Relationship Id="rId831" Type="http://schemas.openxmlformats.org/officeDocument/2006/relationships/hyperlink" Target="https://www.ilo.org/dyn/icsc/showcard.display?p_lang=pt&amp;p_card_id=0857&amp;p_version=2" TargetMode="External"/><Relationship Id="rId1047" Type="http://schemas.openxmlformats.org/officeDocument/2006/relationships/hyperlink" Target="https://www.ilo.org/dyn/icsc/showcard.display?p_lang=pt&amp;p_card_id=1086&amp;p_version=2" TargetMode="External"/><Relationship Id="rId1254" Type="http://schemas.openxmlformats.org/officeDocument/2006/relationships/hyperlink" Target="https://www.ilo.org/dyn/icsc/showcard.display?p_lang=pt&amp;p_card_id=1306&amp;p_version=2" TargetMode="External"/><Relationship Id="rId1461" Type="http://schemas.openxmlformats.org/officeDocument/2006/relationships/hyperlink" Target="https://www.ilo.org/dyn/icsc/showcard.display?p_lang=pt&amp;p_card_id=1524&amp;p_version=2" TargetMode="External"/><Relationship Id="rId263" Type="http://schemas.openxmlformats.org/officeDocument/2006/relationships/hyperlink" Target="https://www.ilo.org/dyn/icsc/showcard.display?p_lang=pt&amp;p_card_id=0267&amp;p_version=2" TargetMode="External"/><Relationship Id="rId470" Type="http://schemas.openxmlformats.org/officeDocument/2006/relationships/hyperlink" Target="https://www.ilo.org/dyn/icsc/showcard.display?p_lang=pt&amp;p_card_id=0480&amp;p_version=2" TargetMode="External"/><Relationship Id="rId929" Type="http://schemas.openxmlformats.org/officeDocument/2006/relationships/hyperlink" Target="https://www.ilo.org/dyn/icsc/showcard.display?p_lang=pt&amp;p_card_id=0956&amp;p_version=2" TargetMode="External"/><Relationship Id="rId1114" Type="http://schemas.openxmlformats.org/officeDocument/2006/relationships/hyperlink" Target="https://www.ilo.org/dyn/icsc/showcard.display?p_lang=pt&amp;p_card_id=1158&amp;p_version=2" TargetMode="External"/><Relationship Id="rId1321" Type="http://schemas.openxmlformats.org/officeDocument/2006/relationships/hyperlink" Target="https://www.ilo.org/dyn/icsc/showcard.display?p_lang=pt&amp;p_card_id=1377&amp;p_version=2" TargetMode="External"/><Relationship Id="rId1559" Type="http://schemas.openxmlformats.org/officeDocument/2006/relationships/hyperlink" Target="https://www.ilo.org/dyn/icsc/showcard.display?p_lang=pt&amp;p_card_id=1623&amp;p_version=2" TargetMode="External"/><Relationship Id="rId58" Type="http://schemas.openxmlformats.org/officeDocument/2006/relationships/hyperlink" Target="https://www.ilo.org/dyn/icsc/showcard.display?p_lang=pt&amp;p_card_id=0058&amp;p_version=2" TargetMode="External"/><Relationship Id="rId123" Type="http://schemas.openxmlformats.org/officeDocument/2006/relationships/hyperlink" Target="https://www.ilo.org/dyn/icsc/showcard.display?p_lang=pt&amp;p_card_id=0123&amp;p_version=2" TargetMode="External"/><Relationship Id="rId330" Type="http://schemas.openxmlformats.org/officeDocument/2006/relationships/hyperlink" Target="https://www.ilo.org/dyn/icsc/showcard.display?p_lang=pt&amp;p_card_id=0334&amp;p_version=2" TargetMode="External"/><Relationship Id="rId568" Type="http://schemas.openxmlformats.org/officeDocument/2006/relationships/hyperlink" Target="https://www.ilo.org/dyn/icsc/showcard.display?p_lang=pt&amp;p_card_id=0584&amp;p_version=2" TargetMode="External"/><Relationship Id="rId775" Type="http://schemas.openxmlformats.org/officeDocument/2006/relationships/hyperlink" Target="https://www.ilo.org/dyn/icsc/showcard.display?p_lang=pt&amp;p_card_id=0799&amp;p_version=2" TargetMode="External"/><Relationship Id="rId982" Type="http://schemas.openxmlformats.org/officeDocument/2006/relationships/hyperlink" Target="https://www.ilo.org/dyn/icsc/showcard.display?p_lang=pt&amp;p_card_id=1017&amp;p_version=2" TargetMode="External"/><Relationship Id="rId1198" Type="http://schemas.openxmlformats.org/officeDocument/2006/relationships/hyperlink" Target="https://www.ilo.org/dyn/icsc/showcard.display?p_lang=pt&amp;p_card_id=1247&amp;p_version=2" TargetMode="External"/><Relationship Id="rId1419" Type="http://schemas.openxmlformats.org/officeDocument/2006/relationships/hyperlink" Target="https://www.ilo.org/dyn/icsc/showcard.display?p_lang=pt&amp;p_card_id=1482&amp;p_version=2" TargetMode="External"/><Relationship Id="rId1626" Type="http://schemas.openxmlformats.org/officeDocument/2006/relationships/hyperlink" Target="https://www.ilo.org/dyn/icsc/showcard.display?p_lang=pt&amp;p_card_id=1706&amp;p_version=2" TargetMode="External"/><Relationship Id="rId428" Type="http://schemas.openxmlformats.org/officeDocument/2006/relationships/hyperlink" Target="https://www.ilo.org/dyn/icsc/showcard.display?p_lang=pt&amp;p_card_id=0435&amp;p_version=2" TargetMode="External"/><Relationship Id="rId635" Type="http://schemas.openxmlformats.org/officeDocument/2006/relationships/hyperlink" Target="https://www.ilo.org/dyn/icsc/showcard.display?p_lang=pt&amp;p_card_id=0655&amp;p_version=2" TargetMode="External"/><Relationship Id="rId842" Type="http://schemas.openxmlformats.org/officeDocument/2006/relationships/hyperlink" Target="https://www.ilo.org/dyn/icsc/showcard.display?p_lang=pt&amp;p_card_id=0869&amp;p_version=2" TargetMode="External"/><Relationship Id="rId1058" Type="http://schemas.openxmlformats.org/officeDocument/2006/relationships/hyperlink" Target="https://www.ilo.org/dyn/icsc/showcard.display?p_lang=pt&amp;p_card_id=1098&amp;p_version=2" TargetMode="External"/><Relationship Id="rId1265" Type="http://schemas.openxmlformats.org/officeDocument/2006/relationships/hyperlink" Target="https://www.ilo.org/dyn/icsc/showcard.display?p_lang=pt&amp;p_card_id=1319&amp;p_version=2" TargetMode="External"/><Relationship Id="rId1472" Type="http://schemas.openxmlformats.org/officeDocument/2006/relationships/hyperlink" Target="https://www.ilo.org/dyn/icsc/showcard.display?p_lang=pt&amp;p_card_id=1535&amp;p_version=2" TargetMode="External"/><Relationship Id="rId274" Type="http://schemas.openxmlformats.org/officeDocument/2006/relationships/hyperlink" Target="https://www.ilo.org/dyn/icsc/showcard.display?p_lang=pt&amp;p_card_id=0278&amp;p_version=2" TargetMode="External"/><Relationship Id="rId481" Type="http://schemas.openxmlformats.org/officeDocument/2006/relationships/hyperlink" Target="https://www.ilo.org/dyn/icsc/showcard.display?p_lang=pt&amp;p_card_id=0491&amp;p_version=2" TargetMode="External"/><Relationship Id="rId702" Type="http://schemas.openxmlformats.org/officeDocument/2006/relationships/hyperlink" Target="https://www.ilo.org/dyn/icsc/showcard.display?p_lang=pt&amp;p_card_id=0726&amp;p_version=2" TargetMode="External"/><Relationship Id="rId1125" Type="http://schemas.openxmlformats.org/officeDocument/2006/relationships/hyperlink" Target="https://www.ilo.org/dyn/icsc/showcard.display?p_lang=pt&amp;p_card_id=1169&amp;p_version=2" TargetMode="External"/><Relationship Id="rId1332" Type="http://schemas.openxmlformats.org/officeDocument/2006/relationships/hyperlink" Target="https://www.ilo.org/dyn/icsc/showcard.display?p_lang=pt&amp;p_card_id=1389&amp;p_version=2" TargetMode="External"/><Relationship Id="rId69" Type="http://schemas.openxmlformats.org/officeDocument/2006/relationships/hyperlink" Target="https://www.ilo.org/dyn/icsc/showcard.display?p_lang=pt&amp;p_card_id=0069&amp;p_version=2" TargetMode="External"/><Relationship Id="rId134" Type="http://schemas.openxmlformats.org/officeDocument/2006/relationships/hyperlink" Target="https://www.ilo.org/dyn/icsc/showcard.display?p_lang=pt&amp;p_card_id=0134&amp;p_version=2" TargetMode="External"/><Relationship Id="rId579" Type="http://schemas.openxmlformats.org/officeDocument/2006/relationships/hyperlink" Target="https://www.ilo.org/dyn/icsc/showcard.display?p_lang=pt&amp;p_card_id=0595&amp;p_version=2" TargetMode="External"/><Relationship Id="rId786" Type="http://schemas.openxmlformats.org/officeDocument/2006/relationships/hyperlink" Target="https://www.ilo.org/dyn/icsc/showcard.display?p_lang=pt&amp;p_card_id=0810&amp;p_version=2" TargetMode="External"/><Relationship Id="rId993" Type="http://schemas.openxmlformats.org/officeDocument/2006/relationships/hyperlink" Target="https://www.ilo.org/dyn/icsc/showcard.display?p_lang=pt&amp;p_card_id=1028&amp;p_version=2" TargetMode="External"/><Relationship Id="rId1637" Type="http://schemas.openxmlformats.org/officeDocument/2006/relationships/hyperlink" Target="https://www.ilo.org/dyn/icsc/showcard.display?p_lang=pt&amp;p_card_id=1717&amp;p_version=2" TargetMode="External"/><Relationship Id="rId341" Type="http://schemas.openxmlformats.org/officeDocument/2006/relationships/hyperlink" Target="https://www.ilo.org/dyn/icsc/showcard.display?p_lang=pt&amp;p_card_id=0345&amp;p_version=2" TargetMode="External"/><Relationship Id="rId439" Type="http://schemas.openxmlformats.org/officeDocument/2006/relationships/hyperlink" Target="https://www.ilo.org/dyn/icsc/showcard.display?p_lang=pt&amp;p_card_id=0446&amp;p_version=2" TargetMode="External"/><Relationship Id="rId646" Type="http://schemas.openxmlformats.org/officeDocument/2006/relationships/hyperlink" Target="https://www.ilo.org/dyn/icsc/showcard.display?p_lang=pt&amp;p_card_id=0667&amp;p_version=2" TargetMode="External"/><Relationship Id="rId1069" Type="http://schemas.openxmlformats.org/officeDocument/2006/relationships/hyperlink" Target="https://www.ilo.org/dyn/icsc/showcard.display?p_lang=pt&amp;p_card_id=1111&amp;p_version=2" TargetMode="External"/><Relationship Id="rId1276" Type="http://schemas.openxmlformats.org/officeDocument/2006/relationships/hyperlink" Target="https://www.ilo.org/dyn/icsc/showcard.display?p_lang=pt&amp;p_card_id=1332&amp;p_version=2" TargetMode="External"/><Relationship Id="rId1483" Type="http://schemas.openxmlformats.org/officeDocument/2006/relationships/hyperlink" Target="https://www.ilo.org/dyn/icsc/showcard.display?p_lang=pt&amp;p_card_id=1547&amp;p_version=2" TargetMode="External"/><Relationship Id="rId1704" Type="http://schemas.openxmlformats.org/officeDocument/2006/relationships/hyperlink" Target="https://www.ilo.org/dyn/icsc/showcard.display?p_lang=pt&amp;p_card_id=0471&amp;p_version=2" TargetMode="External"/><Relationship Id="rId201" Type="http://schemas.openxmlformats.org/officeDocument/2006/relationships/hyperlink" Target="https://www.ilo.org/dyn/icsc/showcard.display?p_lang=pt&amp;p_card_id=0202&amp;p_version=2" TargetMode="External"/><Relationship Id="rId285" Type="http://schemas.openxmlformats.org/officeDocument/2006/relationships/hyperlink" Target="https://www.ilo.org/dyn/icsc/showcard.display?p_lang=pt&amp;p_card_id=0289&amp;p_version=2" TargetMode="External"/><Relationship Id="rId506" Type="http://schemas.openxmlformats.org/officeDocument/2006/relationships/hyperlink" Target="https://www.ilo.org/dyn/icsc/showcard.display?p_lang=pt&amp;p_card_id=0519&amp;p_version=2" TargetMode="External"/><Relationship Id="rId853" Type="http://schemas.openxmlformats.org/officeDocument/2006/relationships/hyperlink" Target="https://www.ilo.org/dyn/icsc/showcard.display?p_lang=pt&amp;p_card_id=0880&amp;p_version=2" TargetMode="External"/><Relationship Id="rId1136" Type="http://schemas.openxmlformats.org/officeDocument/2006/relationships/hyperlink" Target="https://www.ilo.org/dyn/icsc/showcard.display?p_lang=pt&amp;p_card_id=1180&amp;p_version=2" TargetMode="External"/><Relationship Id="rId1690" Type="http://schemas.openxmlformats.org/officeDocument/2006/relationships/hyperlink" Target="https://www.ilo.org/dyn/icsc/showcard.display?p_lang=pt&amp;p_card_id=1772&amp;p_version=2" TargetMode="External"/><Relationship Id="rId492" Type="http://schemas.openxmlformats.org/officeDocument/2006/relationships/hyperlink" Target="https://www.ilo.org/dyn/icsc/showcard.display?p_lang=pt&amp;p_card_id=0502&amp;p_version=2" TargetMode="External"/><Relationship Id="rId713" Type="http://schemas.openxmlformats.org/officeDocument/2006/relationships/hyperlink" Target="https://www.ilo.org/dyn/icsc/showcard.display?p_lang=pt&amp;p_card_id=0737&amp;p_version=2" TargetMode="External"/><Relationship Id="rId797" Type="http://schemas.openxmlformats.org/officeDocument/2006/relationships/hyperlink" Target="https://www.ilo.org/dyn/icsc/showcard.display?p_lang=pt&amp;p_card_id=0821&amp;p_version=2" TargetMode="External"/><Relationship Id="rId920" Type="http://schemas.openxmlformats.org/officeDocument/2006/relationships/hyperlink" Target="https://www.ilo.org/dyn/icsc/showcard.display?p_lang=pt&amp;p_card_id=0947&amp;p_version=2" TargetMode="External"/><Relationship Id="rId1343" Type="http://schemas.openxmlformats.org/officeDocument/2006/relationships/hyperlink" Target="https://www.ilo.org/dyn/icsc/showcard.display?p_lang=pt&amp;p_card_id=1401&amp;p_version=2" TargetMode="External"/><Relationship Id="rId1550" Type="http://schemas.openxmlformats.org/officeDocument/2006/relationships/hyperlink" Target="https://www.ilo.org/dyn/icsc/showcard.display?p_lang=pt&amp;p_card_id=1614&amp;p_version=2" TargetMode="External"/><Relationship Id="rId1648" Type="http://schemas.openxmlformats.org/officeDocument/2006/relationships/hyperlink" Target="https://www.ilo.org/dyn/icsc/showcard.display?p_lang=pt&amp;p_card_id=1729&amp;p_version=2" TargetMode="External"/><Relationship Id="rId145" Type="http://schemas.openxmlformats.org/officeDocument/2006/relationships/hyperlink" Target="https://www.ilo.org/dyn/icsc/showcard.display?p_lang=pt&amp;p_card_id=0145&amp;p_version=2" TargetMode="External"/><Relationship Id="rId352" Type="http://schemas.openxmlformats.org/officeDocument/2006/relationships/hyperlink" Target="https://www.ilo.org/dyn/icsc/showcard.display?p_lang=pt&amp;p_card_id=0356&amp;p_version=2" TargetMode="External"/><Relationship Id="rId1203" Type="http://schemas.openxmlformats.org/officeDocument/2006/relationships/hyperlink" Target="https://www.ilo.org/dyn/icsc/showcard.display?p_lang=pt&amp;p_card_id=1253&amp;p_version=2" TargetMode="External"/><Relationship Id="rId1287" Type="http://schemas.openxmlformats.org/officeDocument/2006/relationships/hyperlink" Target="https://www.ilo.org/dyn/icsc/showcard.display?p_lang=pt&amp;p_card_id=1343&amp;p_version=2" TargetMode="External"/><Relationship Id="rId1410" Type="http://schemas.openxmlformats.org/officeDocument/2006/relationships/hyperlink" Target="https://www.ilo.org/dyn/icsc/showcard.display?p_lang=pt&amp;p_card_id=1471&amp;p_version=2" TargetMode="External"/><Relationship Id="rId1508" Type="http://schemas.openxmlformats.org/officeDocument/2006/relationships/hyperlink" Target="https://www.ilo.org/dyn/icsc/showcard.display?p_lang=pt&amp;p_card_id=1572&amp;p_version=2" TargetMode="External"/><Relationship Id="rId212" Type="http://schemas.openxmlformats.org/officeDocument/2006/relationships/hyperlink" Target="https://www.ilo.org/dyn/icsc/showcard.display?p_lang=pt&amp;p_card_id=0214&amp;p_version=2" TargetMode="External"/><Relationship Id="rId657" Type="http://schemas.openxmlformats.org/officeDocument/2006/relationships/hyperlink" Target="https://www.ilo.org/dyn/icsc/showcard.display?p_lang=pt&amp;p_card_id=0678&amp;p_version=2" TargetMode="External"/><Relationship Id="rId864" Type="http://schemas.openxmlformats.org/officeDocument/2006/relationships/hyperlink" Target="https://www.ilo.org/dyn/icsc/showcard.display?p_lang=pt&amp;p_card_id=0891&amp;p_version=2" TargetMode="External"/><Relationship Id="rId1494" Type="http://schemas.openxmlformats.org/officeDocument/2006/relationships/hyperlink" Target="https://www.ilo.org/dyn/icsc/showcard.display?p_lang=pt&amp;p_card_id=1558&amp;p_version=2" TargetMode="External"/><Relationship Id="rId296" Type="http://schemas.openxmlformats.org/officeDocument/2006/relationships/hyperlink" Target="https://www.ilo.org/dyn/icsc/showcard.display?p_lang=pt&amp;p_card_id=0300&amp;p_version=2" TargetMode="External"/><Relationship Id="rId517" Type="http://schemas.openxmlformats.org/officeDocument/2006/relationships/hyperlink" Target="https://www.ilo.org/dyn/icsc/showcard.display?p_lang=pt&amp;p_card_id=0531&amp;p_version=2" TargetMode="External"/><Relationship Id="rId724" Type="http://schemas.openxmlformats.org/officeDocument/2006/relationships/hyperlink" Target="https://www.ilo.org/dyn/icsc/showcard.display?p_lang=pt&amp;p_card_id=0748&amp;p_version=2" TargetMode="External"/><Relationship Id="rId931" Type="http://schemas.openxmlformats.org/officeDocument/2006/relationships/hyperlink" Target="https://www.ilo.org/dyn/icsc/showcard.display?p_lang=pt&amp;p_card_id=0958&amp;p_version=2" TargetMode="External"/><Relationship Id="rId1147" Type="http://schemas.openxmlformats.org/officeDocument/2006/relationships/hyperlink" Target="https://www.ilo.org/dyn/icsc/showcard.display?p_lang=pt&amp;p_card_id=1192&amp;p_version=2" TargetMode="External"/><Relationship Id="rId1354" Type="http://schemas.openxmlformats.org/officeDocument/2006/relationships/hyperlink" Target="https://www.ilo.org/dyn/icsc/showcard.display?p_lang=pt&amp;p_card_id=1412&amp;p_version=2" TargetMode="External"/><Relationship Id="rId1561" Type="http://schemas.openxmlformats.org/officeDocument/2006/relationships/hyperlink" Target="https://www.ilo.org/dyn/icsc/showcard.display?p_lang=pt&amp;p_card_id=1626&amp;p_version=2" TargetMode="External"/><Relationship Id="rId60" Type="http://schemas.openxmlformats.org/officeDocument/2006/relationships/hyperlink" Target="https://www.ilo.org/dyn/icsc/showcard.display?p_lang=pt&amp;p_card_id=0060&amp;p_version=2" TargetMode="External"/><Relationship Id="rId156" Type="http://schemas.openxmlformats.org/officeDocument/2006/relationships/hyperlink" Target="https://www.ilo.org/dyn/icsc/showcard.display?p_lang=pt&amp;p_card_id=0156&amp;p_version=2" TargetMode="External"/><Relationship Id="rId363" Type="http://schemas.openxmlformats.org/officeDocument/2006/relationships/hyperlink" Target="https://www.ilo.org/dyn/icsc/showcard.display?p_lang=pt&amp;p_card_id=0367&amp;p_version=2" TargetMode="External"/><Relationship Id="rId570" Type="http://schemas.openxmlformats.org/officeDocument/2006/relationships/hyperlink" Target="https://www.ilo.org/dyn/icsc/showcard.display?p_lang=pt&amp;p_card_id=0586&amp;p_version=2" TargetMode="External"/><Relationship Id="rId1007" Type="http://schemas.openxmlformats.org/officeDocument/2006/relationships/hyperlink" Target="https://www.ilo.org/dyn/icsc/showcard.display?p_lang=pt&amp;p_card_id=1042&amp;p_version=2" TargetMode="External"/><Relationship Id="rId1214" Type="http://schemas.openxmlformats.org/officeDocument/2006/relationships/hyperlink" Target="https://www.ilo.org/dyn/icsc/showcard.display?p_lang=pt&amp;p_card_id=1265&amp;p_version=2" TargetMode="External"/><Relationship Id="rId1421" Type="http://schemas.openxmlformats.org/officeDocument/2006/relationships/hyperlink" Target="https://www.ilo.org/dyn/icsc/showcard.display?p_lang=pt&amp;p_card_id=1484&amp;p_version=2" TargetMode="External"/><Relationship Id="rId1659" Type="http://schemas.openxmlformats.org/officeDocument/2006/relationships/hyperlink" Target="https://www.ilo.org/dyn/icsc/showcard.display?p_lang=pt&amp;p_card_id=1740&amp;p_version=2" TargetMode="External"/><Relationship Id="rId223" Type="http://schemas.openxmlformats.org/officeDocument/2006/relationships/hyperlink" Target="https://www.ilo.org/dyn/icsc/showcard.display?p_lang=pt&amp;p_card_id=0227&amp;p_version=2" TargetMode="External"/><Relationship Id="rId430" Type="http://schemas.openxmlformats.org/officeDocument/2006/relationships/hyperlink" Target="https://www.ilo.org/dyn/icsc/showcard.display?p_lang=pt&amp;p_card_id=0437&amp;p_version=2" TargetMode="External"/><Relationship Id="rId668" Type="http://schemas.openxmlformats.org/officeDocument/2006/relationships/hyperlink" Target="https://www.ilo.org/dyn/icsc/showcard.display?p_lang=pt&amp;p_card_id=0691&amp;p_version=2" TargetMode="External"/><Relationship Id="rId875" Type="http://schemas.openxmlformats.org/officeDocument/2006/relationships/hyperlink" Target="https://www.ilo.org/dyn/icsc/showcard.display?p_lang=pt&amp;p_card_id=0902&amp;p_version=2" TargetMode="External"/><Relationship Id="rId1060" Type="http://schemas.openxmlformats.org/officeDocument/2006/relationships/hyperlink" Target="https://www.ilo.org/dyn/icsc/showcard.display?p_lang=pt&amp;p_card_id=1100&amp;p_version=2" TargetMode="External"/><Relationship Id="rId1298" Type="http://schemas.openxmlformats.org/officeDocument/2006/relationships/hyperlink" Target="https://www.ilo.org/dyn/icsc/showcard.display?p_lang=pt&amp;p_card_id=1354&amp;p_version=2" TargetMode="External"/><Relationship Id="rId1519" Type="http://schemas.openxmlformats.org/officeDocument/2006/relationships/hyperlink" Target="https://www.ilo.org/dyn/icsc/showcard.display?p_lang=pt&amp;p_card_id=1583&amp;p_version=2" TargetMode="External"/><Relationship Id="rId18" Type="http://schemas.openxmlformats.org/officeDocument/2006/relationships/hyperlink" Target="https://www.ilo.org/dyn/icsc/showcard.display?p_lang=pt&amp;p_card_id=0018&amp;p_version=2" TargetMode="External"/><Relationship Id="rId528" Type="http://schemas.openxmlformats.org/officeDocument/2006/relationships/hyperlink" Target="https://www.ilo.org/dyn/icsc/showcard.display?p_lang=pt&amp;p_card_id=0542&amp;p_version=2" TargetMode="External"/><Relationship Id="rId735" Type="http://schemas.openxmlformats.org/officeDocument/2006/relationships/hyperlink" Target="https://www.ilo.org/dyn/icsc/showcard.display?p_lang=pt&amp;p_card_id=0759&amp;p_version=2" TargetMode="External"/><Relationship Id="rId942" Type="http://schemas.openxmlformats.org/officeDocument/2006/relationships/hyperlink" Target="https://www.ilo.org/dyn/icsc/showcard.display?p_lang=pt&amp;p_card_id=0969&amp;p_version=2" TargetMode="External"/><Relationship Id="rId1158" Type="http://schemas.openxmlformats.org/officeDocument/2006/relationships/hyperlink" Target="https://www.ilo.org/dyn/icsc/showcard.display?p_lang=pt&amp;p_card_id=1206&amp;p_version=2" TargetMode="External"/><Relationship Id="rId1365" Type="http://schemas.openxmlformats.org/officeDocument/2006/relationships/hyperlink" Target="https://www.ilo.org/dyn/icsc/showcard.display?p_lang=pt&amp;p_card_id=1423&amp;p_version=2" TargetMode="External"/><Relationship Id="rId1572" Type="http://schemas.openxmlformats.org/officeDocument/2006/relationships/hyperlink" Target="https://www.ilo.org/dyn/icsc/showcard.display?p_lang=pt&amp;p_card_id=1638&amp;p_version=2" TargetMode="External"/><Relationship Id="rId167" Type="http://schemas.openxmlformats.org/officeDocument/2006/relationships/hyperlink" Target="https://www.ilo.org/dyn/icsc/showcard.display?p_lang=pt&amp;p_card_id=0167&amp;p_version=2" TargetMode="External"/><Relationship Id="rId374" Type="http://schemas.openxmlformats.org/officeDocument/2006/relationships/hyperlink" Target="https://www.ilo.org/dyn/icsc/showcard.display?p_lang=pt&amp;p_card_id=0379&amp;p_version=2" TargetMode="External"/><Relationship Id="rId581" Type="http://schemas.openxmlformats.org/officeDocument/2006/relationships/hyperlink" Target="https://www.ilo.org/dyn/icsc/showcard.display?p_lang=pt&amp;p_card_id=0597&amp;p_version=2" TargetMode="External"/><Relationship Id="rId1018" Type="http://schemas.openxmlformats.org/officeDocument/2006/relationships/hyperlink" Target="https://www.ilo.org/dyn/icsc/showcard.display?p_lang=pt&amp;p_card_id=1053&amp;p_version=2" TargetMode="External"/><Relationship Id="rId1225" Type="http://schemas.openxmlformats.org/officeDocument/2006/relationships/hyperlink" Target="https://www.ilo.org/dyn/icsc/showcard.display?p_lang=pt&amp;p_card_id=1276&amp;p_version=2" TargetMode="External"/><Relationship Id="rId1432" Type="http://schemas.openxmlformats.org/officeDocument/2006/relationships/hyperlink" Target="https://www.ilo.org/dyn/icsc/showcard.display?p_lang=pt&amp;p_card_id=1495&amp;p_version=2" TargetMode="External"/><Relationship Id="rId71" Type="http://schemas.openxmlformats.org/officeDocument/2006/relationships/hyperlink" Target="https://www.ilo.org/dyn/icsc/showcard.display?p_lang=pt&amp;p_card_id=0071&amp;p_version=2" TargetMode="External"/><Relationship Id="rId234" Type="http://schemas.openxmlformats.org/officeDocument/2006/relationships/hyperlink" Target="https://www.ilo.org/dyn/icsc/showcard.display?p_lang=pt&amp;p_card_id=0238&amp;p_version=2" TargetMode="External"/><Relationship Id="rId679" Type="http://schemas.openxmlformats.org/officeDocument/2006/relationships/hyperlink" Target="https://www.ilo.org/dyn/icsc/showcard.display?p_lang=pt&amp;p_card_id=0703&amp;p_version=2" TargetMode="External"/><Relationship Id="rId802" Type="http://schemas.openxmlformats.org/officeDocument/2006/relationships/hyperlink" Target="https://www.ilo.org/dyn/icsc/showcard.display?p_lang=pt&amp;p_card_id=0826&amp;p_version=2" TargetMode="External"/><Relationship Id="rId886" Type="http://schemas.openxmlformats.org/officeDocument/2006/relationships/hyperlink" Target="https://www.ilo.org/dyn/icsc/showcard.display?p_lang=pt&amp;p_card_id=0913&amp;p_version=2" TargetMode="External"/><Relationship Id="rId2" Type="http://schemas.openxmlformats.org/officeDocument/2006/relationships/hyperlink" Target="https://www.ilo.org/dyn/icsc/showcard.display?p_lang=pt&amp;p_card_id=0002&amp;p_version=2" TargetMode="External"/><Relationship Id="rId29" Type="http://schemas.openxmlformats.org/officeDocument/2006/relationships/hyperlink" Target="https://www.ilo.org/dyn/icsc/showcard.display?p_lang=pt&amp;p_card_id=0029&amp;p_version=2" TargetMode="External"/><Relationship Id="rId441" Type="http://schemas.openxmlformats.org/officeDocument/2006/relationships/hyperlink" Target="https://www.ilo.org/dyn/icsc/showcard.display?p_lang=pt&amp;p_card_id=0449&amp;p_version=2" TargetMode="External"/><Relationship Id="rId539" Type="http://schemas.openxmlformats.org/officeDocument/2006/relationships/hyperlink" Target="https://www.ilo.org/dyn/icsc/showcard.display?p_lang=pt&amp;p_card_id=0554&amp;p_version=2" TargetMode="External"/><Relationship Id="rId746" Type="http://schemas.openxmlformats.org/officeDocument/2006/relationships/hyperlink" Target="https://www.ilo.org/dyn/icsc/showcard.display?p_lang=pt&amp;p_card_id=0770&amp;p_version=2" TargetMode="External"/><Relationship Id="rId1071" Type="http://schemas.openxmlformats.org/officeDocument/2006/relationships/hyperlink" Target="https://www.ilo.org/dyn/icsc/showcard.display?p_lang=pt&amp;p_card_id=1113&amp;p_version=2" TargetMode="External"/><Relationship Id="rId1169" Type="http://schemas.openxmlformats.org/officeDocument/2006/relationships/hyperlink" Target="https://www.ilo.org/dyn/icsc/showcard.display?p_lang=pt&amp;p_card_id=1217&amp;p_version=2" TargetMode="External"/><Relationship Id="rId1376" Type="http://schemas.openxmlformats.org/officeDocument/2006/relationships/hyperlink" Target="https://www.ilo.org/dyn/icsc/showcard.display?p_lang=pt&amp;p_card_id=1434&amp;p_version=2" TargetMode="External"/><Relationship Id="rId1583" Type="http://schemas.openxmlformats.org/officeDocument/2006/relationships/hyperlink" Target="https://www.ilo.org/dyn/icsc/showcard.display?p_lang=pt&amp;p_card_id=1655&amp;p_version=2" TargetMode="External"/><Relationship Id="rId178" Type="http://schemas.openxmlformats.org/officeDocument/2006/relationships/hyperlink" Target="https://www.ilo.org/dyn/icsc/showcard.display?p_lang=pt&amp;p_card_id=0178&amp;p_version=2" TargetMode="External"/><Relationship Id="rId301" Type="http://schemas.openxmlformats.org/officeDocument/2006/relationships/hyperlink" Target="https://www.ilo.org/dyn/icsc/showcard.display?p_lang=pt&amp;p_card_id=0305&amp;p_version=2" TargetMode="External"/><Relationship Id="rId953" Type="http://schemas.openxmlformats.org/officeDocument/2006/relationships/hyperlink" Target="https://www.ilo.org/dyn/icsc/showcard.display?p_lang=pt&amp;p_card_id=0982&amp;p_version=2" TargetMode="External"/><Relationship Id="rId1029" Type="http://schemas.openxmlformats.org/officeDocument/2006/relationships/hyperlink" Target="https://www.ilo.org/dyn/icsc/showcard.display?p_lang=pt&amp;p_card_id=1065&amp;p_version=2" TargetMode="External"/><Relationship Id="rId1236" Type="http://schemas.openxmlformats.org/officeDocument/2006/relationships/hyperlink" Target="https://www.ilo.org/dyn/icsc/showcard.display?p_lang=pt&amp;p_card_id=1287&amp;p_version=2" TargetMode="External"/><Relationship Id="rId82" Type="http://schemas.openxmlformats.org/officeDocument/2006/relationships/hyperlink" Target="https://www.ilo.org/dyn/icsc/showcard.display?p_lang=pt&amp;p_card_id=0082&amp;p_version=2" TargetMode="External"/><Relationship Id="rId385" Type="http://schemas.openxmlformats.org/officeDocument/2006/relationships/hyperlink" Target="https://www.ilo.org/dyn/icsc/showcard.display?p_lang=pt&amp;p_card_id=0390&amp;p_version=2" TargetMode="External"/><Relationship Id="rId592" Type="http://schemas.openxmlformats.org/officeDocument/2006/relationships/hyperlink" Target="https://www.ilo.org/dyn/icsc/showcard.display?p_lang=pt&amp;p_card_id=0610&amp;p_version=2" TargetMode="External"/><Relationship Id="rId606" Type="http://schemas.openxmlformats.org/officeDocument/2006/relationships/hyperlink" Target="https://www.ilo.org/dyn/icsc/showcard.display?p_lang=pt&amp;p_card_id=0624&amp;p_version=2" TargetMode="External"/><Relationship Id="rId813" Type="http://schemas.openxmlformats.org/officeDocument/2006/relationships/hyperlink" Target="https://www.ilo.org/dyn/icsc/showcard.display?p_lang=pt&amp;p_card_id=0839&amp;p_version=2" TargetMode="External"/><Relationship Id="rId1443" Type="http://schemas.openxmlformats.org/officeDocument/2006/relationships/hyperlink" Target="https://www.ilo.org/dyn/icsc/showcard.display?p_lang=pt&amp;p_card_id=1506&amp;p_version=2" TargetMode="External"/><Relationship Id="rId1650" Type="http://schemas.openxmlformats.org/officeDocument/2006/relationships/hyperlink" Target="https://www.ilo.org/dyn/icsc/showcard.display?p_lang=pt&amp;p_card_id=1731&amp;p_version=2" TargetMode="External"/><Relationship Id="rId245" Type="http://schemas.openxmlformats.org/officeDocument/2006/relationships/hyperlink" Target="https://www.ilo.org/dyn/icsc/showcard.display?p_lang=pt&amp;p_card_id=0249&amp;p_version=2" TargetMode="External"/><Relationship Id="rId452" Type="http://schemas.openxmlformats.org/officeDocument/2006/relationships/hyperlink" Target="https://www.ilo.org/dyn/icsc/showcard.display?p_lang=pt&amp;p_card_id=0462&amp;p_version=2" TargetMode="External"/><Relationship Id="rId897" Type="http://schemas.openxmlformats.org/officeDocument/2006/relationships/hyperlink" Target="https://www.ilo.org/dyn/icsc/showcard.display?p_lang=pt&amp;p_card_id=0924&amp;p_version=2" TargetMode="External"/><Relationship Id="rId1082" Type="http://schemas.openxmlformats.org/officeDocument/2006/relationships/hyperlink" Target="https://www.ilo.org/dyn/icsc/showcard.display?p_lang=pt&amp;p_card_id=1124&amp;p_version=2" TargetMode="External"/><Relationship Id="rId1303" Type="http://schemas.openxmlformats.org/officeDocument/2006/relationships/hyperlink" Target="https://www.ilo.org/dyn/icsc/showcard.display?p_lang=pt&amp;p_card_id=1359&amp;p_version=2" TargetMode="External"/><Relationship Id="rId1510" Type="http://schemas.openxmlformats.org/officeDocument/2006/relationships/hyperlink" Target="https://www.ilo.org/dyn/icsc/showcard.display?p_lang=pt&amp;p_card_id=1574&amp;p_version=2" TargetMode="External"/><Relationship Id="rId105" Type="http://schemas.openxmlformats.org/officeDocument/2006/relationships/hyperlink" Target="https://www.ilo.org/dyn/icsc/showcard.display?p_lang=pt&amp;p_card_id=0105&amp;p_version=2" TargetMode="External"/><Relationship Id="rId312" Type="http://schemas.openxmlformats.org/officeDocument/2006/relationships/hyperlink" Target="https://www.ilo.org/dyn/icsc/showcard.display?p_lang=pt&amp;p_card_id=0316&amp;p_version=2" TargetMode="External"/><Relationship Id="rId757" Type="http://schemas.openxmlformats.org/officeDocument/2006/relationships/hyperlink" Target="https://www.ilo.org/dyn/icsc/showcard.display?p_lang=pt&amp;p_card_id=0781&amp;p_version=2" TargetMode="External"/><Relationship Id="rId964" Type="http://schemas.openxmlformats.org/officeDocument/2006/relationships/hyperlink" Target="https://www.ilo.org/dyn/icsc/showcard.display?p_lang=pt&amp;p_card_id=0996&amp;p_version=2" TargetMode="External"/><Relationship Id="rId1387" Type="http://schemas.openxmlformats.org/officeDocument/2006/relationships/hyperlink" Target="https://www.ilo.org/dyn/icsc/showcard.display?p_lang=pt&amp;p_card_id=1445&amp;p_version=2" TargetMode="External"/><Relationship Id="rId1594" Type="http://schemas.openxmlformats.org/officeDocument/2006/relationships/hyperlink" Target="https://www.ilo.org/dyn/icsc/showcard.display?p_lang=pt&amp;p_card_id=1669&amp;p_version=2" TargetMode="External"/><Relationship Id="rId1608" Type="http://schemas.openxmlformats.org/officeDocument/2006/relationships/hyperlink" Target="https://www.ilo.org/dyn/icsc/showcard.display?p_lang=pt&amp;p_card_id=1683&amp;p_version=2" TargetMode="External"/><Relationship Id="rId93" Type="http://schemas.openxmlformats.org/officeDocument/2006/relationships/hyperlink" Target="https://www.ilo.org/dyn/icsc/showcard.display?p_lang=pt&amp;p_card_id=0093&amp;p_version=2" TargetMode="External"/><Relationship Id="rId189" Type="http://schemas.openxmlformats.org/officeDocument/2006/relationships/hyperlink" Target="https://www.ilo.org/dyn/icsc/showcard.display?p_lang=pt&amp;p_card_id=0190&amp;p_version=2" TargetMode="External"/><Relationship Id="rId396" Type="http://schemas.openxmlformats.org/officeDocument/2006/relationships/hyperlink" Target="https://www.ilo.org/dyn/icsc/showcard.display?p_lang=pt&amp;p_card_id=0402&amp;p_version=2" TargetMode="External"/><Relationship Id="rId617" Type="http://schemas.openxmlformats.org/officeDocument/2006/relationships/hyperlink" Target="https://www.ilo.org/dyn/icsc/showcard.display?p_lang=pt&amp;p_card_id=0635&amp;p_version=2" TargetMode="External"/><Relationship Id="rId824" Type="http://schemas.openxmlformats.org/officeDocument/2006/relationships/hyperlink" Target="https://www.ilo.org/dyn/icsc/showcard.display?p_lang=pt&amp;p_card_id=0850&amp;p_version=2" TargetMode="External"/><Relationship Id="rId1247" Type="http://schemas.openxmlformats.org/officeDocument/2006/relationships/hyperlink" Target="https://www.ilo.org/dyn/icsc/showcard.display?p_lang=pt&amp;p_card_id=1298&amp;p_version=2" TargetMode="External"/><Relationship Id="rId1454" Type="http://schemas.openxmlformats.org/officeDocument/2006/relationships/hyperlink" Target="https://www.ilo.org/dyn/icsc/showcard.display?p_lang=pt&amp;p_card_id=1517&amp;p_version=2" TargetMode="External"/><Relationship Id="rId1661" Type="http://schemas.openxmlformats.org/officeDocument/2006/relationships/hyperlink" Target="https://www.ilo.org/dyn/icsc/showcard.display?p_lang=pt&amp;p_card_id=1742&amp;p_version=2" TargetMode="External"/><Relationship Id="rId256" Type="http://schemas.openxmlformats.org/officeDocument/2006/relationships/hyperlink" Target="https://www.ilo.org/dyn/icsc/showcard.display?p_lang=pt&amp;p_card_id=0260&amp;p_version=2" TargetMode="External"/><Relationship Id="rId463" Type="http://schemas.openxmlformats.org/officeDocument/2006/relationships/hyperlink" Target="https://www.ilo.org/dyn/icsc/showcard.display?p_lang=pt&amp;p_card_id=0473&amp;p_version=2" TargetMode="External"/><Relationship Id="rId670" Type="http://schemas.openxmlformats.org/officeDocument/2006/relationships/hyperlink" Target="https://www.ilo.org/dyn/icsc/showcard.display?p_lang=pt&amp;p_card_id=0694&amp;p_version=2" TargetMode="External"/><Relationship Id="rId1093" Type="http://schemas.openxmlformats.org/officeDocument/2006/relationships/hyperlink" Target="https://www.ilo.org/dyn/icsc/showcard.display?p_lang=pt&amp;p_card_id=1136&amp;p_version=2" TargetMode="External"/><Relationship Id="rId1107" Type="http://schemas.openxmlformats.org/officeDocument/2006/relationships/hyperlink" Target="https://www.ilo.org/dyn/icsc/showcard.display?p_lang=pt&amp;p_card_id=1151&amp;p_version=2" TargetMode="External"/><Relationship Id="rId1314" Type="http://schemas.openxmlformats.org/officeDocument/2006/relationships/hyperlink" Target="https://www.ilo.org/dyn/icsc/showcard.display?p_lang=pt&amp;p_card_id=1370&amp;p_version=2" TargetMode="External"/><Relationship Id="rId1521" Type="http://schemas.openxmlformats.org/officeDocument/2006/relationships/hyperlink" Target="https://www.ilo.org/dyn/icsc/showcard.display?p_lang=pt&amp;p_card_id=1585&amp;p_version=2" TargetMode="External"/><Relationship Id="rId116" Type="http://schemas.openxmlformats.org/officeDocument/2006/relationships/hyperlink" Target="https://www.ilo.org/dyn/icsc/showcard.display?p_lang=pt&amp;p_card_id=0116&amp;p_version=2" TargetMode="External"/><Relationship Id="rId323" Type="http://schemas.openxmlformats.org/officeDocument/2006/relationships/hyperlink" Target="https://www.ilo.org/dyn/icsc/showcard.display?p_lang=pt&amp;p_card_id=0327&amp;p_version=2" TargetMode="External"/><Relationship Id="rId530" Type="http://schemas.openxmlformats.org/officeDocument/2006/relationships/hyperlink" Target="https://www.ilo.org/dyn/icsc/showcard.display?p_lang=pt&amp;p_card_id=0544&amp;p_version=2" TargetMode="External"/><Relationship Id="rId768" Type="http://schemas.openxmlformats.org/officeDocument/2006/relationships/hyperlink" Target="https://www.ilo.org/dyn/icsc/showcard.display?p_lang=pt&amp;p_card_id=0792&amp;p_version=2" TargetMode="External"/><Relationship Id="rId975" Type="http://schemas.openxmlformats.org/officeDocument/2006/relationships/hyperlink" Target="https://www.ilo.org/dyn/icsc/showcard.display?p_lang=pt&amp;p_card_id=1009&amp;p_version=2" TargetMode="External"/><Relationship Id="rId1160" Type="http://schemas.openxmlformats.org/officeDocument/2006/relationships/hyperlink" Target="https://www.ilo.org/dyn/icsc/showcard.display?p_lang=pt&amp;p_card_id=1208&amp;p_version=2" TargetMode="External"/><Relationship Id="rId1398" Type="http://schemas.openxmlformats.org/officeDocument/2006/relationships/hyperlink" Target="https://www.ilo.org/dyn/icsc/showcard.display?p_lang=pt&amp;p_card_id=1456&amp;p_version=2" TargetMode="External"/><Relationship Id="rId1619" Type="http://schemas.openxmlformats.org/officeDocument/2006/relationships/hyperlink" Target="https://www.ilo.org/dyn/icsc/showcard.display?p_lang=pt&amp;p_card_id=1699&amp;p_version=2" TargetMode="External"/><Relationship Id="rId20" Type="http://schemas.openxmlformats.org/officeDocument/2006/relationships/hyperlink" Target="https://www.ilo.org/dyn/icsc/showcard.display?p_lang=pt&amp;p_card_id=0020&amp;p_version=2" TargetMode="External"/><Relationship Id="rId628" Type="http://schemas.openxmlformats.org/officeDocument/2006/relationships/hyperlink" Target="https://www.ilo.org/dyn/icsc/showcard.display?p_lang=pt&amp;p_card_id=0648&amp;p_version=2" TargetMode="External"/><Relationship Id="rId835" Type="http://schemas.openxmlformats.org/officeDocument/2006/relationships/hyperlink" Target="https://www.ilo.org/dyn/icsc/showcard.display?p_lang=pt&amp;p_card_id=0861&amp;p_version=2" TargetMode="External"/><Relationship Id="rId1258" Type="http://schemas.openxmlformats.org/officeDocument/2006/relationships/hyperlink" Target="https://www.ilo.org/dyn/icsc/showcard.display?p_lang=pt&amp;p_card_id=1312&amp;p_version=2" TargetMode="External"/><Relationship Id="rId1465" Type="http://schemas.openxmlformats.org/officeDocument/2006/relationships/hyperlink" Target="https://www.ilo.org/dyn/icsc/showcard.display?p_lang=pt&amp;p_card_id=1528&amp;p_version=2" TargetMode="External"/><Relationship Id="rId1672" Type="http://schemas.openxmlformats.org/officeDocument/2006/relationships/hyperlink" Target="https://www.ilo.org/dyn/icsc/showcard.display?p_lang=pt&amp;p_card_id=1754&amp;p_version=2" TargetMode="External"/><Relationship Id="rId267" Type="http://schemas.openxmlformats.org/officeDocument/2006/relationships/hyperlink" Target="https://www.ilo.org/dyn/icsc/showcard.display?p_lang=pt&amp;p_card_id=0271&amp;p_version=2" TargetMode="External"/><Relationship Id="rId474" Type="http://schemas.openxmlformats.org/officeDocument/2006/relationships/hyperlink" Target="https://www.ilo.org/dyn/icsc/showcard.display?p_lang=pt&amp;p_card_id=0484&amp;p_version=2" TargetMode="External"/><Relationship Id="rId1020" Type="http://schemas.openxmlformats.org/officeDocument/2006/relationships/hyperlink" Target="https://www.ilo.org/dyn/icsc/showcard.display?p_lang=pt&amp;p_card_id=1055&amp;p_version=2" TargetMode="External"/><Relationship Id="rId1118" Type="http://schemas.openxmlformats.org/officeDocument/2006/relationships/hyperlink" Target="https://www.ilo.org/dyn/icsc/showcard.display?p_lang=pt&amp;p_card_id=1162&amp;p_version=2" TargetMode="External"/><Relationship Id="rId1325" Type="http://schemas.openxmlformats.org/officeDocument/2006/relationships/hyperlink" Target="https://www.ilo.org/dyn/icsc/showcard.display?p_lang=pt&amp;p_card_id=1381&amp;p_version=2" TargetMode="External"/><Relationship Id="rId1532" Type="http://schemas.openxmlformats.org/officeDocument/2006/relationships/hyperlink" Target="https://www.ilo.org/dyn/icsc/showcard.display?p_lang=pt&amp;p_card_id=1596&amp;p_version=2" TargetMode="External"/><Relationship Id="rId127" Type="http://schemas.openxmlformats.org/officeDocument/2006/relationships/hyperlink" Target="https://www.ilo.org/dyn/icsc/showcard.display?p_lang=pt&amp;p_card_id=0127&amp;p_version=2" TargetMode="External"/><Relationship Id="rId681" Type="http://schemas.openxmlformats.org/officeDocument/2006/relationships/hyperlink" Target="https://www.ilo.org/dyn/icsc/showcard.display?p_lang=pt&amp;p_card_id=0705&amp;p_version=2" TargetMode="External"/><Relationship Id="rId779" Type="http://schemas.openxmlformats.org/officeDocument/2006/relationships/hyperlink" Target="https://www.ilo.org/dyn/icsc/showcard.display?p_lang=pt&amp;p_card_id=0803&amp;p_version=2" TargetMode="External"/><Relationship Id="rId902" Type="http://schemas.openxmlformats.org/officeDocument/2006/relationships/hyperlink" Target="https://www.ilo.org/dyn/icsc/showcard.display?p_lang=pt&amp;p_card_id=0929&amp;p_version=2" TargetMode="External"/><Relationship Id="rId986" Type="http://schemas.openxmlformats.org/officeDocument/2006/relationships/hyperlink" Target="https://www.ilo.org/dyn/icsc/showcard.display?p_lang=pt&amp;p_card_id=1021&amp;p_version=2" TargetMode="External"/><Relationship Id="rId31" Type="http://schemas.openxmlformats.org/officeDocument/2006/relationships/hyperlink" Target="https://www.ilo.org/dyn/icsc/showcard.display?p_lang=pt&amp;p_card_id=0031&amp;p_version=2" TargetMode="External"/><Relationship Id="rId334" Type="http://schemas.openxmlformats.org/officeDocument/2006/relationships/hyperlink" Target="https://www.ilo.org/dyn/icsc/showcard.display?p_lang=pt&amp;p_card_id=0338&amp;p_version=2" TargetMode="External"/><Relationship Id="rId541" Type="http://schemas.openxmlformats.org/officeDocument/2006/relationships/hyperlink" Target="https://www.ilo.org/dyn/icsc/showcard.display?p_lang=pt&amp;p_card_id=0556&amp;p_version=2" TargetMode="External"/><Relationship Id="rId639" Type="http://schemas.openxmlformats.org/officeDocument/2006/relationships/hyperlink" Target="https://www.ilo.org/dyn/icsc/showcard.display?p_lang=pt&amp;p_card_id=0659&amp;p_version=2" TargetMode="External"/><Relationship Id="rId1171" Type="http://schemas.openxmlformats.org/officeDocument/2006/relationships/hyperlink" Target="https://www.ilo.org/dyn/icsc/showcard.display?p_lang=pt&amp;p_card_id=1219&amp;p_version=2" TargetMode="External"/><Relationship Id="rId1269" Type="http://schemas.openxmlformats.org/officeDocument/2006/relationships/hyperlink" Target="https://www.ilo.org/dyn/icsc/showcard.display?p_lang=pt&amp;p_card_id=1323&amp;p_version=2" TargetMode="External"/><Relationship Id="rId1476" Type="http://schemas.openxmlformats.org/officeDocument/2006/relationships/hyperlink" Target="https://www.ilo.org/dyn/icsc/showcard.display?p_lang=pt&amp;p_card_id=1539&amp;p_version=2" TargetMode="External"/><Relationship Id="rId180" Type="http://schemas.openxmlformats.org/officeDocument/2006/relationships/hyperlink" Target="https://www.ilo.org/dyn/icsc/showcard.display?p_lang=pt&amp;p_card_id=0180&amp;p_version=2" TargetMode="External"/><Relationship Id="rId278" Type="http://schemas.openxmlformats.org/officeDocument/2006/relationships/hyperlink" Target="https://www.ilo.org/dyn/icsc/showcard.display?p_lang=pt&amp;p_card_id=0282&amp;p_version=2" TargetMode="External"/><Relationship Id="rId401" Type="http://schemas.openxmlformats.org/officeDocument/2006/relationships/hyperlink" Target="https://www.ilo.org/dyn/icsc/showcard.display?p_lang=pt&amp;p_card_id=0407&amp;p_version=2" TargetMode="External"/><Relationship Id="rId846" Type="http://schemas.openxmlformats.org/officeDocument/2006/relationships/hyperlink" Target="https://www.ilo.org/dyn/icsc/showcard.display?p_lang=pt&amp;p_card_id=0873&amp;p_version=2" TargetMode="External"/><Relationship Id="rId1031" Type="http://schemas.openxmlformats.org/officeDocument/2006/relationships/hyperlink" Target="https://www.ilo.org/dyn/icsc/showcard.display?p_lang=pt&amp;p_card_id=1068&amp;p_version=2" TargetMode="External"/><Relationship Id="rId1129" Type="http://schemas.openxmlformats.org/officeDocument/2006/relationships/hyperlink" Target="https://www.ilo.org/dyn/icsc/showcard.display?p_lang=pt&amp;p_card_id=1173&amp;p_version=2" TargetMode="External"/><Relationship Id="rId1683" Type="http://schemas.openxmlformats.org/officeDocument/2006/relationships/hyperlink" Target="https://www.ilo.org/dyn/icsc/showcard.display?p_lang=pt&amp;p_card_id=1765&amp;p_version=2" TargetMode="External"/><Relationship Id="rId485" Type="http://schemas.openxmlformats.org/officeDocument/2006/relationships/hyperlink" Target="https://www.ilo.org/dyn/icsc/showcard.display?p_lang=pt&amp;p_card_id=0495&amp;p_version=2" TargetMode="External"/><Relationship Id="rId692" Type="http://schemas.openxmlformats.org/officeDocument/2006/relationships/hyperlink" Target="https://www.ilo.org/dyn/icsc/showcard.display?p_lang=pt&amp;p_card_id=0716&amp;p_version=2" TargetMode="External"/><Relationship Id="rId706" Type="http://schemas.openxmlformats.org/officeDocument/2006/relationships/hyperlink" Target="https://www.ilo.org/dyn/icsc/showcard.display?p_lang=pt&amp;p_card_id=0730&amp;p_version=2" TargetMode="External"/><Relationship Id="rId913" Type="http://schemas.openxmlformats.org/officeDocument/2006/relationships/hyperlink" Target="https://www.ilo.org/dyn/icsc/showcard.display?p_lang=pt&amp;p_card_id=0940&amp;p_version=2" TargetMode="External"/><Relationship Id="rId1336" Type="http://schemas.openxmlformats.org/officeDocument/2006/relationships/hyperlink" Target="https://www.ilo.org/dyn/icsc/showcard.display?p_lang=pt&amp;p_card_id=1393&amp;p_version=2" TargetMode="External"/><Relationship Id="rId1543" Type="http://schemas.openxmlformats.org/officeDocument/2006/relationships/hyperlink" Target="https://www.ilo.org/dyn/icsc/showcard.display?p_lang=pt&amp;p_card_id=1607&amp;p_version=2" TargetMode="External"/><Relationship Id="rId42" Type="http://schemas.openxmlformats.org/officeDocument/2006/relationships/hyperlink" Target="https://www.ilo.org/dyn/icsc/showcard.display?p_lang=pt&amp;p_card_id=0042&amp;p_version=2" TargetMode="External"/><Relationship Id="rId138" Type="http://schemas.openxmlformats.org/officeDocument/2006/relationships/hyperlink" Target="https://www.ilo.org/dyn/icsc/showcard.display?p_lang=pt&amp;p_card_id=0138&amp;p_version=2" TargetMode="External"/><Relationship Id="rId345" Type="http://schemas.openxmlformats.org/officeDocument/2006/relationships/hyperlink" Target="https://www.ilo.org/dyn/icsc/showcard.display?p_lang=pt&amp;p_card_id=0349&amp;p_version=2" TargetMode="External"/><Relationship Id="rId552" Type="http://schemas.openxmlformats.org/officeDocument/2006/relationships/hyperlink" Target="https://www.ilo.org/dyn/icsc/showcard.display?p_lang=pt&amp;p_card_id=0567&amp;p_version=2" TargetMode="External"/><Relationship Id="rId997" Type="http://schemas.openxmlformats.org/officeDocument/2006/relationships/hyperlink" Target="https://www.ilo.org/dyn/icsc/showcard.display?p_lang=pt&amp;p_card_id=1032&amp;p_version=2" TargetMode="External"/><Relationship Id="rId1182" Type="http://schemas.openxmlformats.org/officeDocument/2006/relationships/hyperlink" Target="https://www.ilo.org/dyn/icsc/showcard.display?p_lang=pt&amp;p_card_id=1230&amp;p_version=2" TargetMode="External"/><Relationship Id="rId1403" Type="http://schemas.openxmlformats.org/officeDocument/2006/relationships/hyperlink" Target="https://www.ilo.org/dyn/icsc/showcard.display?p_lang=pt&amp;p_card_id=1464&amp;p_version=2" TargetMode="External"/><Relationship Id="rId1610" Type="http://schemas.openxmlformats.org/officeDocument/2006/relationships/hyperlink" Target="https://www.ilo.org/dyn/icsc/showcard.display?p_lang=pt&amp;p_card_id=1685&amp;p_version=2" TargetMode="External"/><Relationship Id="rId191" Type="http://schemas.openxmlformats.org/officeDocument/2006/relationships/hyperlink" Target="https://www.ilo.org/dyn/icsc/showcard.display?p_lang=pt&amp;p_card_id=0192&amp;p_version=2" TargetMode="External"/><Relationship Id="rId205" Type="http://schemas.openxmlformats.org/officeDocument/2006/relationships/hyperlink" Target="https://www.ilo.org/dyn/icsc/showcard.display?p_lang=pt&amp;p_card_id=0206&amp;p_version=2" TargetMode="External"/><Relationship Id="rId412" Type="http://schemas.openxmlformats.org/officeDocument/2006/relationships/hyperlink" Target="https://www.ilo.org/dyn/icsc/showcard.display?p_lang=pt&amp;p_card_id=0419&amp;p_version=2" TargetMode="External"/><Relationship Id="rId857" Type="http://schemas.openxmlformats.org/officeDocument/2006/relationships/hyperlink" Target="https://www.ilo.org/dyn/icsc/showcard.display?p_lang=pt&amp;p_card_id=0884&amp;p_version=2" TargetMode="External"/><Relationship Id="rId1042" Type="http://schemas.openxmlformats.org/officeDocument/2006/relationships/hyperlink" Target="https://www.ilo.org/dyn/icsc/showcard.display?p_lang=pt&amp;p_card_id=1081&amp;p_version=2" TargetMode="External"/><Relationship Id="rId1487" Type="http://schemas.openxmlformats.org/officeDocument/2006/relationships/hyperlink" Target="https://www.ilo.org/dyn/icsc/showcard.display?p_lang=pt&amp;p_card_id=1551&amp;p_version=2" TargetMode="External"/><Relationship Id="rId1694" Type="http://schemas.openxmlformats.org/officeDocument/2006/relationships/hyperlink" Target="https://www.ilo.org/dyn/icsc/showcard.display?p_lang=pt&amp;p_card_id=1776&amp;p_version=2" TargetMode="External"/><Relationship Id="rId1708" Type="http://schemas.openxmlformats.org/officeDocument/2006/relationships/hyperlink" Target="https://www.ilo.org/dyn/icsc/showcard.display?p_lang=pt&amp;p_card_id=1560&amp;p_version=2" TargetMode="External"/><Relationship Id="rId289" Type="http://schemas.openxmlformats.org/officeDocument/2006/relationships/hyperlink" Target="https://www.ilo.org/dyn/icsc/showcard.display?p_lang=pt&amp;p_card_id=0293&amp;p_version=2" TargetMode="External"/><Relationship Id="rId496" Type="http://schemas.openxmlformats.org/officeDocument/2006/relationships/hyperlink" Target="https://www.ilo.org/dyn/icsc/showcard.display?p_lang=pt&amp;p_card_id=0506&amp;p_version=2" TargetMode="External"/><Relationship Id="rId717" Type="http://schemas.openxmlformats.org/officeDocument/2006/relationships/hyperlink" Target="https://www.ilo.org/dyn/icsc/showcard.display?p_lang=pt&amp;p_card_id=0741&amp;p_version=2" TargetMode="External"/><Relationship Id="rId924" Type="http://schemas.openxmlformats.org/officeDocument/2006/relationships/hyperlink" Target="https://www.ilo.org/dyn/icsc/showcard.display?p_lang=pt&amp;p_card_id=0951&amp;p_version=2" TargetMode="External"/><Relationship Id="rId1347" Type="http://schemas.openxmlformats.org/officeDocument/2006/relationships/hyperlink" Target="https://www.ilo.org/dyn/icsc/showcard.display?p_lang=pt&amp;p_card_id=1405&amp;p_version=2" TargetMode="External"/><Relationship Id="rId1554" Type="http://schemas.openxmlformats.org/officeDocument/2006/relationships/hyperlink" Target="https://www.ilo.org/dyn/icsc/showcard.display?p_lang=pt&amp;p_card_id=1618&amp;p_version=2" TargetMode="External"/><Relationship Id="rId53" Type="http://schemas.openxmlformats.org/officeDocument/2006/relationships/hyperlink" Target="https://www.ilo.org/dyn/icsc/showcard.display?p_lang=pt&amp;p_card_id=0053&amp;p_version=2" TargetMode="External"/><Relationship Id="rId149" Type="http://schemas.openxmlformats.org/officeDocument/2006/relationships/hyperlink" Target="https://www.ilo.org/dyn/icsc/showcard.display?p_lang=pt&amp;p_card_id=0149&amp;p_version=2" TargetMode="External"/><Relationship Id="rId356" Type="http://schemas.openxmlformats.org/officeDocument/2006/relationships/hyperlink" Target="https://www.ilo.org/dyn/icsc/showcard.display?p_lang=pt&amp;p_card_id=0360&amp;p_version=2" TargetMode="External"/><Relationship Id="rId563" Type="http://schemas.openxmlformats.org/officeDocument/2006/relationships/hyperlink" Target="https://www.ilo.org/dyn/icsc/showcard.display?p_lang=pt&amp;p_card_id=0578&amp;p_version=2" TargetMode="External"/><Relationship Id="rId770" Type="http://schemas.openxmlformats.org/officeDocument/2006/relationships/hyperlink" Target="https://www.ilo.org/dyn/icsc/showcard.display?p_lang=pt&amp;p_card_id=0794&amp;p_version=2" TargetMode="External"/><Relationship Id="rId1193" Type="http://schemas.openxmlformats.org/officeDocument/2006/relationships/hyperlink" Target="https://www.ilo.org/dyn/icsc/showcard.display?p_lang=pt&amp;p_card_id=1242&amp;p_version=2" TargetMode="External"/><Relationship Id="rId1207" Type="http://schemas.openxmlformats.org/officeDocument/2006/relationships/hyperlink" Target="https://www.ilo.org/dyn/icsc/showcard.display?p_lang=pt&amp;p_card_id=1257&amp;p_version=2" TargetMode="External"/><Relationship Id="rId1414" Type="http://schemas.openxmlformats.org/officeDocument/2006/relationships/hyperlink" Target="https://www.ilo.org/dyn/icsc/showcard.display?p_lang=pt&amp;p_card_id=1475&amp;p_version=2" TargetMode="External"/><Relationship Id="rId1621" Type="http://schemas.openxmlformats.org/officeDocument/2006/relationships/hyperlink" Target="https://www.ilo.org/dyn/icsc/showcard.display?p_lang=pt&amp;p_card_id=1701&amp;p_version=2" TargetMode="External"/><Relationship Id="rId216" Type="http://schemas.openxmlformats.org/officeDocument/2006/relationships/hyperlink" Target="https://www.ilo.org/dyn/icsc/showcard.display?p_lang=pt&amp;p_card_id=0218&amp;p_version=2" TargetMode="External"/><Relationship Id="rId423" Type="http://schemas.openxmlformats.org/officeDocument/2006/relationships/hyperlink" Target="https://www.ilo.org/dyn/icsc/showcard.display?p_lang=pt&amp;p_card_id=0430&amp;p_version=2" TargetMode="External"/><Relationship Id="rId868" Type="http://schemas.openxmlformats.org/officeDocument/2006/relationships/hyperlink" Target="https://www.ilo.org/dyn/icsc/showcard.display?p_lang=pt&amp;p_card_id=0895&amp;p_version=2" TargetMode="External"/><Relationship Id="rId1053" Type="http://schemas.openxmlformats.org/officeDocument/2006/relationships/hyperlink" Target="https://www.ilo.org/dyn/icsc/showcard.display?p_lang=pt&amp;p_card_id=1092&amp;p_version=2" TargetMode="External"/><Relationship Id="rId1260" Type="http://schemas.openxmlformats.org/officeDocument/2006/relationships/hyperlink" Target="https://www.ilo.org/dyn/icsc/showcard.display?p_lang=pt&amp;p_card_id=1314&amp;p_version=2" TargetMode="External"/><Relationship Id="rId1498" Type="http://schemas.openxmlformats.org/officeDocument/2006/relationships/hyperlink" Target="https://www.ilo.org/dyn/icsc/showcard.display?p_lang=pt&amp;p_card_id=1562&amp;p_version=2" TargetMode="External"/><Relationship Id="rId630" Type="http://schemas.openxmlformats.org/officeDocument/2006/relationships/hyperlink" Target="https://www.ilo.org/dyn/icsc/showcard.display?p_lang=pt&amp;p_card_id=0650&amp;p_version=2" TargetMode="External"/><Relationship Id="rId728" Type="http://schemas.openxmlformats.org/officeDocument/2006/relationships/hyperlink" Target="https://www.ilo.org/dyn/icsc/showcard.display?p_lang=pt&amp;p_card_id=0752&amp;p_version=2" TargetMode="External"/><Relationship Id="rId935" Type="http://schemas.openxmlformats.org/officeDocument/2006/relationships/hyperlink" Target="https://www.ilo.org/dyn/icsc/showcard.display?p_lang=pt&amp;p_card_id=0962&amp;p_version=2" TargetMode="External"/><Relationship Id="rId1358" Type="http://schemas.openxmlformats.org/officeDocument/2006/relationships/hyperlink" Target="https://www.ilo.org/dyn/icsc/showcard.display?p_lang=pt&amp;p_card_id=1416&amp;p_version=2" TargetMode="External"/><Relationship Id="rId1565" Type="http://schemas.openxmlformats.org/officeDocument/2006/relationships/hyperlink" Target="https://www.ilo.org/dyn/icsc/showcard.display?p_lang=pt&amp;p_card_id=1631&amp;p_version=2" TargetMode="External"/><Relationship Id="rId64" Type="http://schemas.openxmlformats.org/officeDocument/2006/relationships/hyperlink" Target="https://www.ilo.org/dyn/icsc/showcard.display?p_lang=pt&amp;p_card_id=0064&amp;p_version=2" TargetMode="External"/><Relationship Id="rId367" Type="http://schemas.openxmlformats.org/officeDocument/2006/relationships/hyperlink" Target="https://www.ilo.org/dyn/icsc/showcard.display?p_lang=pt&amp;p_card_id=0372&amp;p_version=2" TargetMode="External"/><Relationship Id="rId574" Type="http://schemas.openxmlformats.org/officeDocument/2006/relationships/hyperlink" Target="https://www.ilo.org/dyn/icsc/showcard.display?p_lang=pt&amp;p_card_id=0590&amp;p_version=2" TargetMode="External"/><Relationship Id="rId1120" Type="http://schemas.openxmlformats.org/officeDocument/2006/relationships/hyperlink" Target="https://www.ilo.org/dyn/icsc/showcard.display?p_lang=pt&amp;p_card_id=1164&amp;p_version=2" TargetMode="External"/><Relationship Id="rId1218" Type="http://schemas.openxmlformats.org/officeDocument/2006/relationships/hyperlink" Target="https://www.ilo.org/dyn/icsc/showcard.display?p_lang=pt&amp;p_card_id=1269&amp;p_version=2" TargetMode="External"/><Relationship Id="rId1425" Type="http://schemas.openxmlformats.org/officeDocument/2006/relationships/hyperlink" Target="https://www.ilo.org/dyn/icsc/showcard.display?p_lang=pt&amp;p_card_id=1488&amp;p_version=2" TargetMode="External"/><Relationship Id="rId227" Type="http://schemas.openxmlformats.org/officeDocument/2006/relationships/hyperlink" Target="https://www.ilo.org/dyn/icsc/showcard.display?p_lang=pt&amp;p_card_id=0231&amp;p_version=2" TargetMode="External"/><Relationship Id="rId781" Type="http://schemas.openxmlformats.org/officeDocument/2006/relationships/hyperlink" Target="https://www.ilo.org/dyn/icsc/showcard.display?p_lang=pt&amp;p_card_id=0805&amp;p_version=2" TargetMode="External"/><Relationship Id="rId879" Type="http://schemas.openxmlformats.org/officeDocument/2006/relationships/hyperlink" Target="https://www.ilo.org/dyn/icsc/showcard.display?p_lang=pt&amp;p_card_id=0906&amp;p_version=2" TargetMode="External"/><Relationship Id="rId1632" Type="http://schemas.openxmlformats.org/officeDocument/2006/relationships/hyperlink" Target="https://www.ilo.org/dyn/icsc/showcard.display?p_lang=pt&amp;p_card_id=1712&amp;p_version=2" TargetMode="External"/><Relationship Id="rId434" Type="http://schemas.openxmlformats.org/officeDocument/2006/relationships/hyperlink" Target="https://www.ilo.org/dyn/icsc/showcard.display?p_lang=pt&amp;p_card_id=0441&amp;p_version=2" TargetMode="External"/><Relationship Id="rId641" Type="http://schemas.openxmlformats.org/officeDocument/2006/relationships/hyperlink" Target="https://www.ilo.org/dyn/icsc/showcard.display?p_lang=pt&amp;p_card_id=0661&amp;p_version=2" TargetMode="External"/><Relationship Id="rId739" Type="http://schemas.openxmlformats.org/officeDocument/2006/relationships/hyperlink" Target="https://www.ilo.org/dyn/icsc/showcard.display?p_lang=pt&amp;p_card_id=0763&amp;p_version=2" TargetMode="External"/><Relationship Id="rId1064" Type="http://schemas.openxmlformats.org/officeDocument/2006/relationships/hyperlink" Target="https://www.ilo.org/dyn/icsc/showcard.display?p_lang=pt&amp;p_card_id=1106&amp;p_version=2" TargetMode="External"/><Relationship Id="rId1271" Type="http://schemas.openxmlformats.org/officeDocument/2006/relationships/hyperlink" Target="https://www.ilo.org/dyn/icsc/showcard.display?p_lang=pt&amp;p_card_id=1325&amp;p_version=2" TargetMode="External"/><Relationship Id="rId1369" Type="http://schemas.openxmlformats.org/officeDocument/2006/relationships/hyperlink" Target="https://www.ilo.org/dyn/icsc/showcard.display?p_lang=pt&amp;p_card_id=1427&amp;p_version=2" TargetMode="External"/><Relationship Id="rId1576" Type="http://schemas.openxmlformats.org/officeDocument/2006/relationships/hyperlink" Target="https://www.ilo.org/dyn/icsc/showcard.display?p_lang=pt&amp;p_card_id=1643&amp;p_version=2" TargetMode="External"/><Relationship Id="rId280" Type="http://schemas.openxmlformats.org/officeDocument/2006/relationships/hyperlink" Target="https://www.ilo.org/dyn/icsc/showcard.display?p_lang=pt&amp;p_card_id=0284&amp;p_version=2" TargetMode="External"/><Relationship Id="rId501" Type="http://schemas.openxmlformats.org/officeDocument/2006/relationships/hyperlink" Target="https://www.ilo.org/dyn/icsc/showcard.display?p_lang=pt&amp;p_card_id=0513&amp;p_version=2" TargetMode="External"/><Relationship Id="rId946" Type="http://schemas.openxmlformats.org/officeDocument/2006/relationships/hyperlink" Target="https://www.ilo.org/dyn/icsc/showcard.display?p_lang=pt&amp;p_card_id=0974&amp;p_version=2" TargetMode="External"/><Relationship Id="rId1131" Type="http://schemas.openxmlformats.org/officeDocument/2006/relationships/hyperlink" Target="https://www.ilo.org/dyn/icsc/showcard.display?p_lang=pt&amp;p_card_id=1175&amp;p_version=2" TargetMode="External"/><Relationship Id="rId1229" Type="http://schemas.openxmlformats.org/officeDocument/2006/relationships/hyperlink" Target="https://www.ilo.org/dyn/icsc/showcard.display?p_lang=pt&amp;p_card_id=1280&amp;p_version=2" TargetMode="External"/><Relationship Id="rId75" Type="http://schemas.openxmlformats.org/officeDocument/2006/relationships/hyperlink" Target="https://www.ilo.org/dyn/icsc/showcard.display?p_lang=pt&amp;p_card_id=0075&amp;p_version=2" TargetMode="External"/><Relationship Id="rId140" Type="http://schemas.openxmlformats.org/officeDocument/2006/relationships/hyperlink" Target="https://www.ilo.org/dyn/icsc/showcard.display?p_lang=pt&amp;p_card_id=0140&amp;p_version=2" TargetMode="External"/><Relationship Id="rId378" Type="http://schemas.openxmlformats.org/officeDocument/2006/relationships/hyperlink" Target="https://www.ilo.org/dyn/icsc/showcard.display?p_lang=pt&amp;p_card_id=0383&amp;p_version=2" TargetMode="External"/><Relationship Id="rId585" Type="http://schemas.openxmlformats.org/officeDocument/2006/relationships/hyperlink" Target="https://www.ilo.org/dyn/icsc/showcard.display?p_lang=pt&amp;p_card_id=0602&amp;p_version=2" TargetMode="External"/><Relationship Id="rId792" Type="http://schemas.openxmlformats.org/officeDocument/2006/relationships/hyperlink" Target="https://www.ilo.org/dyn/icsc/showcard.display?p_lang=pt&amp;p_card_id=0816&amp;p_version=2" TargetMode="External"/><Relationship Id="rId806" Type="http://schemas.openxmlformats.org/officeDocument/2006/relationships/hyperlink" Target="https://www.ilo.org/dyn/icsc/showcard.display?p_lang=pt&amp;p_card_id=0831&amp;p_version=2" TargetMode="External"/><Relationship Id="rId1436" Type="http://schemas.openxmlformats.org/officeDocument/2006/relationships/hyperlink" Target="https://www.ilo.org/dyn/icsc/showcard.display?p_lang=pt&amp;p_card_id=1499&amp;p_version=2" TargetMode="External"/><Relationship Id="rId1643" Type="http://schemas.openxmlformats.org/officeDocument/2006/relationships/hyperlink" Target="https://www.ilo.org/dyn/icsc/showcard.display?p_lang=pt&amp;p_card_id=1723&amp;p_version=2" TargetMode="External"/><Relationship Id="rId6" Type="http://schemas.openxmlformats.org/officeDocument/2006/relationships/hyperlink" Target="https://www.ilo.org/dyn/icsc/showcard.display?p_lang=pt&amp;p_card_id=0006&amp;p_version=2" TargetMode="External"/><Relationship Id="rId238" Type="http://schemas.openxmlformats.org/officeDocument/2006/relationships/hyperlink" Target="https://www.ilo.org/dyn/icsc/showcard.display?p_lang=pt&amp;p_card_id=0242&amp;p_version=2" TargetMode="External"/><Relationship Id="rId445" Type="http://schemas.openxmlformats.org/officeDocument/2006/relationships/hyperlink" Target="https://www.ilo.org/dyn/icsc/showcard.display?p_lang=pt&amp;p_card_id=0454&amp;p_version=2" TargetMode="External"/><Relationship Id="rId652" Type="http://schemas.openxmlformats.org/officeDocument/2006/relationships/hyperlink" Target="https://www.ilo.org/dyn/icsc/showcard.display?p_lang=pt&amp;p_card_id=0673&amp;p_version=2" TargetMode="External"/><Relationship Id="rId1075" Type="http://schemas.openxmlformats.org/officeDocument/2006/relationships/hyperlink" Target="https://www.ilo.org/dyn/icsc/showcard.display?p_lang=pt&amp;p_card_id=1117&amp;p_version=2" TargetMode="External"/><Relationship Id="rId1282" Type="http://schemas.openxmlformats.org/officeDocument/2006/relationships/hyperlink" Target="https://www.ilo.org/dyn/icsc/showcard.display?p_lang=pt&amp;p_card_id=1338&amp;p_version=2" TargetMode="External"/><Relationship Id="rId1503" Type="http://schemas.openxmlformats.org/officeDocument/2006/relationships/hyperlink" Target="https://www.ilo.org/dyn/icsc/showcard.display?p_lang=pt&amp;p_card_id=1567&amp;p_version=2" TargetMode="External"/><Relationship Id="rId1710" Type="http://schemas.openxmlformats.org/officeDocument/2006/relationships/hyperlink" Target="https://www.ilo.org/dyn/icsc/showcard.display?p_lang=pt&amp;p_card_id=1641&amp;p_version=2" TargetMode="External"/><Relationship Id="rId291" Type="http://schemas.openxmlformats.org/officeDocument/2006/relationships/hyperlink" Target="https://www.ilo.org/dyn/icsc/showcard.display?p_lang=pt&amp;p_card_id=0295&amp;p_version=2" TargetMode="External"/><Relationship Id="rId305" Type="http://schemas.openxmlformats.org/officeDocument/2006/relationships/hyperlink" Target="https://www.ilo.org/dyn/icsc/showcard.display?p_lang=pt&amp;p_card_id=0309&amp;p_version=2" TargetMode="External"/><Relationship Id="rId512" Type="http://schemas.openxmlformats.org/officeDocument/2006/relationships/hyperlink" Target="https://www.ilo.org/dyn/icsc/showcard.display?p_lang=pt&amp;p_card_id=0526&amp;p_version=2" TargetMode="External"/><Relationship Id="rId957" Type="http://schemas.openxmlformats.org/officeDocument/2006/relationships/hyperlink" Target="https://www.ilo.org/dyn/icsc/showcard.display?p_lang=pt&amp;p_card_id=0986&amp;p_version=2" TargetMode="External"/><Relationship Id="rId1142" Type="http://schemas.openxmlformats.org/officeDocument/2006/relationships/hyperlink" Target="https://www.ilo.org/dyn/icsc/showcard.display?p_lang=pt&amp;p_card_id=1187&amp;p_version=2" TargetMode="External"/><Relationship Id="rId1587" Type="http://schemas.openxmlformats.org/officeDocument/2006/relationships/hyperlink" Target="https://www.ilo.org/dyn/icsc/showcard.display?p_lang=pt&amp;p_card_id=1661&amp;p_version=2" TargetMode="External"/><Relationship Id="rId86" Type="http://schemas.openxmlformats.org/officeDocument/2006/relationships/hyperlink" Target="https://www.ilo.org/dyn/icsc/showcard.display?p_lang=pt&amp;p_card_id=0086&amp;p_version=2" TargetMode="External"/><Relationship Id="rId151" Type="http://schemas.openxmlformats.org/officeDocument/2006/relationships/hyperlink" Target="https://www.ilo.org/dyn/icsc/showcard.display?p_lang=pt&amp;p_card_id=0151&amp;p_version=2" TargetMode="External"/><Relationship Id="rId389" Type="http://schemas.openxmlformats.org/officeDocument/2006/relationships/hyperlink" Target="https://www.ilo.org/dyn/icsc/showcard.display?p_lang=pt&amp;p_card_id=0395&amp;p_version=2" TargetMode="External"/><Relationship Id="rId596" Type="http://schemas.openxmlformats.org/officeDocument/2006/relationships/hyperlink" Target="https://www.ilo.org/dyn/icsc/showcard.display?p_lang=pt&amp;p_card_id=0614&amp;p_version=2" TargetMode="External"/><Relationship Id="rId817" Type="http://schemas.openxmlformats.org/officeDocument/2006/relationships/hyperlink" Target="https://www.ilo.org/dyn/icsc/showcard.display?p_lang=pt&amp;p_card_id=0843&amp;p_version=2" TargetMode="External"/><Relationship Id="rId1002" Type="http://schemas.openxmlformats.org/officeDocument/2006/relationships/hyperlink" Target="https://www.ilo.org/dyn/icsc/showcard.display?p_lang=pt&amp;p_card_id=1037&amp;p_version=2" TargetMode="External"/><Relationship Id="rId1447" Type="http://schemas.openxmlformats.org/officeDocument/2006/relationships/hyperlink" Target="https://www.ilo.org/dyn/icsc/showcard.display?p_lang=pt&amp;p_card_id=1510&amp;p_version=2" TargetMode="External"/><Relationship Id="rId1654" Type="http://schemas.openxmlformats.org/officeDocument/2006/relationships/hyperlink" Target="https://www.ilo.org/dyn/icsc/showcard.display?p_lang=pt&amp;p_card_id=1735&amp;p_version=2" TargetMode="External"/><Relationship Id="rId249" Type="http://schemas.openxmlformats.org/officeDocument/2006/relationships/hyperlink" Target="https://www.ilo.org/dyn/icsc/showcard.display?p_lang=pt&amp;p_card_id=0253&amp;p_version=2" TargetMode="External"/><Relationship Id="rId456" Type="http://schemas.openxmlformats.org/officeDocument/2006/relationships/hyperlink" Target="https://www.ilo.org/dyn/icsc/showcard.display?p_lang=pt&amp;p_card_id=0466&amp;p_version=2" TargetMode="External"/><Relationship Id="rId663" Type="http://schemas.openxmlformats.org/officeDocument/2006/relationships/hyperlink" Target="https://www.ilo.org/dyn/icsc/showcard.display?p_lang=pt&amp;p_card_id=0686&amp;p_version=2" TargetMode="External"/><Relationship Id="rId870" Type="http://schemas.openxmlformats.org/officeDocument/2006/relationships/hyperlink" Target="https://www.ilo.org/dyn/icsc/showcard.display?p_lang=pt&amp;p_card_id=0897&amp;p_version=2" TargetMode="External"/><Relationship Id="rId1086" Type="http://schemas.openxmlformats.org/officeDocument/2006/relationships/hyperlink" Target="https://www.ilo.org/dyn/icsc/showcard.display?p_lang=pt&amp;p_card_id=1128&amp;p_version=2" TargetMode="External"/><Relationship Id="rId1293" Type="http://schemas.openxmlformats.org/officeDocument/2006/relationships/hyperlink" Target="https://www.ilo.org/dyn/icsc/showcard.display?p_lang=pt&amp;p_card_id=1349&amp;p_version=2" TargetMode="External"/><Relationship Id="rId1307" Type="http://schemas.openxmlformats.org/officeDocument/2006/relationships/hyperlink" Target="https://www.ilo.org/dyn/icsc/showcard.display?p_lang=pt&amp;p_card_id=1363&amp;p_version=2" TargetMode="External"/><Relationship Id="rId1514" Type="http://schemas.openxmlformats.org/officeDocument/2006/relationships/hyperlink" Target="https://www.ilo.org/dyn/icsc/showcard.display?p_lang=pt&amp;p_card_id=1578&amp;p_version=2" TargetMode="External"/><Relationship Id="rId13" Type="http://schemas.openxmlformats.org/officeDocument/2006/relationships/hyperlink" Target="https://www.ilo.org/dyn/icsc/showcard.display?p_lang=pt&amp;p_card_id=0013&amp;p_version=2" TargetMode="External"/><Relationship Id="rId109" Type="http://schemas.openxmlformats.org/officeDocument/2006/relationships/hyperlink" Target="https://www.ilo.org/dyn/icsc/showcard.display?p_lang=pt&amp;p_card_id=0109&amp;p_version=2" TargetMode="External"/><Relationship Id="rId316" Type="http://schemas.openxmlformats.org/officeDocument/2006/relationships/hyperlink" Target="https://www.ilo.org/dyn/icsc/showcard.display?p_lang=pt&amp;p_card_id=0320&amp;p_version=2" TargetMode="External"/><Relationship Id="rId523" Type="http://schemas.openxmlformats.org/officeDocument/2006/relationships/hyperlink" Target="https://www.ilo.org/dyn/icsc/showcard.display?p_lang=pt&amp;p_card_id=0537&amp;p_version=2" TargetMode="External"/><Relationship Id="rId968" Type="http://schemas.openxmlformats.org/officeDocument/2006/relationships/hyperlink" Target="https://www.ilo.org/dyn/icsc/showcard.display?p_lang=pt&amp;p_card_id=1001&amp;p_version=2" TargetMode="External"/><Relationship Id="rId1153" Type="http://schemas.openxmlformats.org/officeDocument/2006/relationships/hyperlink" Target="https://www.ilo.org/dyn/icsc/showcard.display?p_lang=pt&amp;p_card_id=1200&amp;p_version=2" TargetMode="External"/><Relationship Id="rId1598" Type="http://schemas.openxmlformats.org/officeDocument/2006/relationships/hyperlink" Target="https://www.ilo.org/dyn/icsc/showcard.display?p_lang=pt&amp;p_card_id=1673&amp;p_version=2" TargetMode="External"/><Relationship Id="rId97" Type="http://schemas.openxmlformats.org/officeDocument/2006/relationships/hyperlink" Target="https://www.ilo.org/dyn/icsc/showcard.display?p_lang=pt&amp;p_card_id=0097&amp;p_version=2" TargetMode="External"/><Relationship Id="rId730" Type="http://schemas.openxmlformats.org/officeDocument/2006/relationships/hyperlink" Target="https://www.ilo.org/dyn/icsc/showcard.display?p_lang=pt&amp;p_card_id=0754&amp;p_version=2" TargetMode="External"/><Relationship Id="rId828" Type="http://schemas.openxmlformats.org/officeDocument/2006/relationships/hyperlink" Target="https://www.ilo.org/dyn/icsc/showcard.display?p_lang=pt&amp;p_card_id=0854&amp;p_version=2" TargetMode="External"/><Relationship Id="rId1013" Type="http://schemas.openxmlformats.org/officeDocument/2006/relationships/hyperlink" Target="https://www.ilo.org/dyn/icsc/showcard.display?p_lang=pt&amp;p_card_id=1048&amp;p_version=2" TargetMode="External"/><Relationship Id="rId1360" Type="http://schemas.openxmlformats.org/officeDocument/2006/relationships/hyperlink" Target="https://www.ilo.org/dyn/icsc/showcard.display?p_lang=pt&amp;p_card_id=1418&amp;p_version=2" TargetMode="External"/><Relationship Id="rId1458" Type="http://schemas.openxmlformats.org/officeDocument/2006/relationships/hyperlink" Target="https://www.ilo.org/dyn/icsc/showcard.display?p_lang=pt&amp;p_card_id=1521&amp;p_version=2" TargetMode="External"/><Relationship Id="rId1665" Type="http://schemas.openxmlformats.org/officeDocument/2006/relationships/hyperlink" Target="https://www.ilo.org/dyn/icsc/showcard.display?p_lang=pt&amp;p_card_id=1746&amp;p_version=2" TargetMode="External"/><Relationship Id="rId162" Type="http://schemas.openxmlformats.org/officeDocument/2006/relationships/hyperlink" Target="https://www.ilo.org/dyn/icsc/showcard.display?p_lang=pt&amp;p_card_id=0162&amp;p_version=2" TargetMode="External"/><Relationship Id="rId467" Type="http://schemas.openxmlformats.org/officeDocument/2006/relationships/hyperlink" Target="https://www.ilo.org/dyn/icsc/showcard.display?p_lang=pt&amp;p_card_id=0477&amp;p_version=2" TargetMode="External"/><Relationship Id="rId1097" Type="http://schemas.openxmlformats.org/officeDocument/2006/relationships/hyperlink" Target="https://www.ilo.org/dyn/icsc/showcard.display?p_lang=pt&amp;p_card_id=1140&amp;p_version=2" TargetMode="External"/><Relationship Id="rId1220" Type="http://schemas.openxmlformats.org/officeDocument/2006/relationships/hyperlink" Target="https://www.ilo.org/dyn/icsc/showcard.display?p_lang=pt&amp;p_card_id=1271&amp;p_version=2" TargetMode="External"/><Relationship Id="rId1318" Type="http://schemas.openxmlformats.org/officeDocument/2006/relationships/hyperlink" Target="https://www.ilo.org/dyn/icsc/showcard.display?p_lang=pt&amp;p_card_id=1374&amp;p_version=2" TargetMode="External"/><Relationship Id="rId1525" Type="http://schemas.openxmlformats.org/officeDocument/2006/relationships/hyperlink" Target="https://www.ilo.org/dyn/icsc/showcard.display?p_lang=pt&amp;p_card_id=1589&amp;p_version=2" TargetMode="External"/><Relationship Id="rId674" Type="http://schemas.openxmlformats.org/officeDocument/2006/relationships/hyperlink" Target="https://www.ilo.org/dyn/icsc/showcard.display?p_lang=pt&amp;p_card_id=0698&amp;p_version=2" TargetMode="External"/><Relationship Id="rId881" Type="http://schemas.openxmlformats.org/officeDocument/2006/relationships/hyperlink" Target="https://www.ilo.org/dyn/icsc/showcard.display?p_lang=pt&amp;p_card_id=0908&amp;p_version=2" TargetMode="External"/><Relationship Id="rId979" Type="http://schemas.openxmlformats.org/officeDocument/2006/relationships/hyperlink" Target="https://www.ilo.org/dyn/icsc/showcard.display?p_lang=pt&amp;p_card_id=1014&amp;p_version=2" TargetMode="External"/><Relationship Id="rId24" Type="http://schemas.openxmlformats.org/officeDocument/2006/relationships/hyperlink" Target="https://www.ilo.org/dyn/icsc/showcard.display?p_lang=pt&amp;p_card_id=0024&amp;p_version=2" TargetMode="External"/><Relationship Id="rId327" Type="http://schemas.openxmlformats.org/officeDocument/2006/relationships/hyperlink" Target="https://www.ilo.org/dyn/icsc/showcard.display?p_lang=pt&amp;p_card_id=0331&amp;p_version=2" TargetMode="External"/><Relationship Id="rId534" Type="http://schemas.openxmlformats.org/officeDocument/2006/relationships/hyperlink" Target="https://www.ilo.org/dyn/icsc/showcard.display?p_lang=pt&amp;p_card_id=0549&amp;p_version=2" TargetMode="External"/><Relationship Id="rId741" Type="http://schemas.openxmlformats.org/officeDocument/2006/relationships/hyperlink" Target="https://www.ilo.org/dyn/icsc/showcard.display?p_lang=pt&amp;p_card_id=0765&amp;p_version=2" TargetMode="External"/><Relationship Id="rId839" Type="http://schemas.openxmlformats.org/officeDocument/2006/relationships/hyperlink" Target="https://www.ilo.org/dyn/icsc/showcard.display?p_lang=pt&amp;p_card_id=0866&amp;p_version=2" TargetMode="External"/><Relationship Id="rId1164" Type="http://schemas.openxmlformats.org/officeDocument/2006/relationships/hyperlink" Target="https://www.ilo.org/dyn/icsc/showcard.display?p_lang=pt&amp;p_card_id=1212&amp;p_version=2" TargetMode="External"/><Relationship Id="rId1371" Type="http://schemas.openxmlformats.org/officeDocument/2006/relationships/hyperlink" Target="https://www.ilo.org/dyn/icsc/showcard.display?p_lang=pt&amp;p_card_id=1429&amp;p_version=2" TargetMode="External"/><Relationship Id="rId1469" Type="http://schemas.openxmlformats.org/officeDocument/2006/relationships/hyperlink" Target="https://www.ilo.org/dyn/icsc/showcard.display?p_lang=pt&amp;p_card_id=1532&amp;p_version=2" TargetMode="External"/><Relationship Id="rId173" Type="http://schemas.openxmlformats.org/officeDocument/2006/relationships/hyperlink" Target="https://www.ilo.org/dyn/icsc/showcard.display?p_lang=pt&amp;p_card_id=0173&amp;p_version=2" TargetMode="External"/><Relationship Id="rId380" Type="http://schemas.openxmlformats.org/officeDocument/2006/relationships/hyperlink" Target="https://www.ilo.org/dyn/icsc/showcard.display?p_lang=pt&amp;p_card_id=0385&amp;p_version=2" TargetMode="External"/><Relationship Id="rId601" Type="http://schemas.openxmlformats.org/officeDocument/2006/relationships/hyperlink" Target="https://www.ilo.org/dyn/icsc/showcard.display?p_lang=pt&amp;p_card_id=0619&amp;p_version=2" TargetMode="External"/><Relationship Id="rId1024" Type="http://schemas.openxmlformats.org/officeDocument/2006/relationships/hyperlink" Target="https://www.ilo.org/dyn/icsc/showcard.display?p_lang=pt&amp;p_card_id=1060&amp;p_version=2" TargetMode="External"/><Relationship Id="rId1231" Type="http://schemas.openxmlformats.org/officeDocument/2006/relationships/hyperlink" Target="https://www.ilo.org/dyn/icsc/showcard.display?p_lang=pt&amp;p_card_id=1282&amp;p_version=2" TargetMode="External"/><Relationship Id="rId1676" Type="http://schemas.openxmlformats.org/officeDocument/2006/relationships/hyperlink" Target="https://www.ilo.org/dyn/icsc/showcard.display?p_lang=pt&amp;p_card_id=1758&amp;p_version=2" TargetMode="External"/><Relationship Id="rId240" Type="http://schemas.openxmlformats.org/officeDocument/2006/relationships/hyperlink" Target="https://www.ilo.org/dyn/icsc/showcard.display?p_lang=pt&amp;p_card_id=0244&amp;p_version=2" TargetMode="External"/><Relationship Id="rId478" Type="http://schemas.openxmlformats.org/officeDocument/2006/relationships/hyperlink" Target="https://www.ilo.org/dyn/icsc/showcard.display?p_lang=pt&amp;p_card_id=0488&amp;p_version=2" TargetMode="External"/><Relationship Id="rId685" Type="http://schemas.openxmlformats.org/officeDocument/2006/relationships/hyperlink" Target="https://www.ilo.org/dyn/icsc/showcard.display?p_lang=pt&amp;p_card_id=0709&amp;p_version=2" TargetMode="External"/><Relationship Id="rId892" Type="http://schemas.openxmlformats.org/officeDocument/2006/relationships/hyperlink" Target="https://www.ilo.org/dyn/icsc/showcard.display?p_lang=pt&amp;p_card_id=0919&amp;p_version=2" TargetMode="External"/><Relationship Id="rId906" Type="http://schemas.openxmlformats.org/officeDocument/2006/relationships/hyperlink" Target="https://www.ilo.org/dyn/icsc/showcard.display?p_lang=pt&amp;p_card_id=0933&amp;p_version=2" TargetMode="External"/><Relationship Id="rId1329" Type="http://schemas.openxmlformats.org/officeDocument/2006/relationships/hyperlink" Target="https://www.ilo.org/dyn/icsc/showcard.display?p_lang=pt&amp;p_card_id=1386&amp;p_version=2" TargetMode="External"/><Relationship Id="rId1536" Type="http://schemas.openxmlformats.org/officeDocument/2006/relationships/hyperlink" Target="https://www.ilo.org/dyn/icsc/showcard.display?p_lang=pt&amp;p_card_id=1600&amp;p_version=2" TargetMode="External"/><Relationship Id="rId35" Type="http://schemas.openxmlformats.org/officeDocument/2006/relationships/hyperlink" Target="https://www.ilo.org/dyn/icsc/showcard.display?p_lang=pt&amp;p_card_id=0035&amp;p_version=2" TargetMode="External"/><Relationship Id="rId100" Type="http://schemas.openxmlformats.org/officeDocument/2006/relationships/hyperlink" Target="https://www.ilo.org/dyn/icsc/showcard.display?p_lang=pt&amp;p_card_id=0100&amp;p_version=2" TargetMode="External"/><Relationship Id="rId338" Type="http://schemas.openxmlformats.org/officeDocument/2006/relationships/hyperlink" Target="https://www.ilo.org/dyn/icsc/showcard.display?p_lang=pt&amp;p_card_id=0342&amp;p_version=2" TargetMode="External"/><Relationship Id="rId545" Type="http://schemas.openxmlformats.org/officeDocument/2006/relationships/hyperlink" Target="https://www.ilo.org/dyn/icsc/showcard.display?p_lang=pt&amp;p_card_id=0560&amp;p_version=2" TargetMode="External"/><Relationship Id="rId752" Type="http://schemas.openxmlformats.org/officeDocument/2006/relationships/hyperlink" Target="https://www.ilo.org/dyn/icsc/showcard.display?p_lang=pt&amp;p_card_id=0776&amp;p_version=2" TargetMode="External"/><Relationship Id="rId1175" Type="http://schemas.openxmlformats.org/officeDocument/2006/relationships/hyperlink" Target="https://www.ilo.org/dyn/icsc/showcard.display?p_lang=pt&amp;p_card_id=1223&amp;p_version=2" TargetMode="External"/><Relationship Id="rId1382" Type="http://schemas.openxmlformats.org/officeDocument/2006/relationships/hyperlink" Target="https://www.ilo.org/dyn/icsc/showcard.display?p_lang=pt&amp;p_card_id=1440&amp;p_version=2" TargetMode="External"/><Relationship Id="rId1603" Type="http://schemas.openxmlformats.org/officeDocument/2006/relationships/hyperlink" Target="https://www.ilo.org/dyn/icsc/showcard.display?p_lang=pt&amp;p_card_id=1678&amp;p_version=2" TargetMode="External"/><Relationship Id="rId184" Type="http://schemas.openxmlformats.org/officeDocument/2006/relationships/hyperlink" Target="https://www.ilo.org/dyn/icsc/showcard.display?p_lang=pt&amp;p_card_id=0185&amp;p_version=2" TargetMode="External"/><Relationship Id="rId391" Type="http://schemas.openxmlformats.org/officeDocument/2006/relationships/hyperlink" Target="https://www.ilo.org/dyn/icsc/showcard.display?p_lang=pt&amp;p_card_id=0397&amp;p_version=2" TargetMode="External"/><Relationship Id="rId405" Type="http://schemas.openxmlformats.org/officeDocument/2006/relationships/hyperlink" Target="https://www.ilo.org/dyn/icsc/showcard.display?p_lang=pt&amp;p_card_id=0411&amp;p_version=2" TargetMode="External"/><Relationship Id="rId612" Type="http://schemas.openxmlformats.org/officeDocument/2006/relationships/hyperlink" Target="https://www.ilo.org/dyn/icsc/showcard.display?p_lang=pt&amp;p_card_id=0630&amp;p_version=2" TargetMode="External"/><Relationship Id="rId1035" Type="http://schemas.openxmlformats.org/officeDocument/2006/relationships/hyperlink" Target="https://www.ilo.org/dyn/icsc/showcard.display?p_lang=pt&amp;p_card_id=1073&amp;p_version=2" TargetMode="External"/><Relationship Id="rId1242" Type="http://schemas.openxmlformats.org/officeDocument/2006/relationships/hyperlink" Target="https://www.ilo.org/dyn/icsc/showcard.display?p_lang=pt&amp;p_card_id=1293&amp;p_version=2" TargetMode="External"/><Relationship Id="rId1687" Type="http://schemas.openxmlformats.org/officeDocument/2006/relationships/hyperlink" Target="https://www.ilo.org/dyn/icsc/showcard.display?p_lang=pt&amp;p_card_id=1769&amp;p_version=2" TargetMode="External"/><Relationship Id="rId251" Type="http://schemas.openxmlformats.org/officeDocument/2006/relationships/hyperlink" Target="https://www.ilo.org/dyn/icsc/showcard.display?p_lang=pt&amp;p_card_id=0255&amp;p_version=2" TargetMode="External"/><Relationship Id="rId489" Type="http://schemas.openxmlformats.org/officeDocument/2006/relationships/hyperlink" Target="https://www.ilo.org/dyn/icsc/showcard.display?p_lang=pt&amp;p_card_id=0499&amp;p_version=2" TargetMode="External"/><Relationship Id="rId696" Type="http://schemas.openxmlformats.org/officeDocument/2006/relationships/hyperlink" Target="https://www.ilo.org/dyn/icsc/showcard.display?p_lang=pt&amp;p_card_id=0720&amp;p_version=2" TargetMode="External"/><Relationship Id="rId917" Type="http://schemas.openxmlformats.org/officeDocument/2006/relationships/hyperlink" Target="https://www.ilo.org/dyn/icsc/showcard.display?p_lang=pt&amp;p_card_id=0944&amp;p_version=2" TargetMode="External"/><Relationship Id="rId1102" Type="http://schemas.openxmlformats.org/officeDocument/2006/relationships/hyperlink" Target="https://www.ilo.org/dyn/icsc/showcard.display?p_lang=pt&amp;p_card_id=1146&amp;p_version=2" TargetMode="External"/><Relationship Id="rId1547" Type="http://schemas.openxmlformats.org/officeDocument/2006/relationships/hyperlink" Target="https://www.ilo.org/dyn/icsc/showcard.display?p_lang=pt&amp;p_card_id=1611&amp;p_version=2" TargetMode="External"/><Relationship Id="rId46" Type="http://schemas.openxmlformats.org/officeDocument/2006/relationships/hyperlink" Target="https://www.ilo.org/dyn/icsc/showcard.display?p_lang=pt&amp;p_card_id=0046&amp;p_version=2" TargetMode="External"/><Relationship Id="rId349" Type="http://schemas.openxmlformats.org/officeDocument/2006/relationships/hyperlink" Target="https://www.ilo.org/dyn/icsc/showcard.display?p_lang=pt&amp;p_card_id=0353&amp;p_version=2" TargetMode="External"/><Relationship Id="rId556" Type="http://schemas.openxmlformats.org/officeDocument/2006/relationships/hyperlink" Target="https://www.ilo.org/dyn/icsc/showcard.display?p_lang=pt&amp;p_card_id=0571&amp;p_version=2" TargetMode="External"/><Relationship Id="rId763" Type="http://schemas.openxmlformats.org/officeDocument/2006/relationships/hyperlink" Target="https://www.ilo.org/dyn/icsc/showcard.display?p_lang=pt&amp;p_card_id=0787&amp;p_version=2" TargetMode="External"/><Relationship Id="rId1186" Type="http://schemas.openxmlformats.org/officeDocument/2006/relationships/hyperlink" Target="https://www.ilo.org/dyn/icsc/showcard.display?p_lang=pt&amp;p_card_id=1234&amp;p_version=2" TargetMode="External"/><Relationship Id="rId1393" Type="http://schemas.openxmlformats.org/officeDocument/2006/relationships/hyperlink" Target="https://www.ilo.org/dyn/icsc/showcard.display?p_lang=pt&amp;p_card_id=1451&amp;p_version=2" TargetMode="External"/><Relationship Id="rId1407" Type="http://schemas.openxmlformats.org/officeDocument/2006/relationships/hyperlink" Target="https://www.ilo.org/dyn/icsc/showcard.display?p_lang=pt&amp;p_card_id=1468&amp;p_version=2" TargetMode="External"/><Relationship Id="rId1614" Type="http://schemas.openxmlformats.org/officeDocument/2006/relationships/hyperlink" Target="https://www.ilo.org/dyn/icsc/showcard.display?p_lang=pt&amp;p_card_id=1689&amp;p_version=2" TargetMode="External"/><Relationship Id="rId111" Type="http://schemas.openxmlformats.org/officeDocument/2006/relationships/hyperlink" Target="https://www.ilo.org/dyn/icsc/showcard.display?p_lang=pt&amp;p_card_id=0111&amp;p_version=2" TargetMode="External"/><Relationship Id="rId195" Type="http://schemas.openxmlformats.org/officeDocument/2006/relationships/hyperlink" Target="https://www.ilo.org/dyn/icsc/showcard.display?p_lang=pt&amp;p_card_id=0196&amp;p_version=2" TargetMode="External"/><Relationship Id="rId209" Type="http://schemas.openxmlformats.org/officeDocument/2006/relationships/hyperlink" Target="https://www.ilo.org/dyn/icsc/showcard.display?p_lang=pt&amp;p_card_id=0211&amp;p_version=2" TargetMode="External"/><Relationship Id="rId416" Type="http://schemas.openxmlformats.org/officeDocument/2006/relationships/hyperlink" Target="https://www.ilo.org/dyn/icsc/showcard.display?p_lang=pt&amp;p_card_id=0423&amp;p_version=2" TargetMode="External"/><Relationship Id="rId970" Type="http://schemas.openxmlformats.org/officeDocument/2006/relationships/hyperlink" Target="https://www.ilo.org/dyn/icsc/showcard.display?p_lang=pt&amp;p_card_id=1003&amp;p_version=2" TargetMode="External"/><Relationship Id="rId1046" Type="http://schemas.openxmlformats.org/officeDocument/2006/relationships/hyperlink" Target="https://www.ilo.org/dyn/icsc/showcard.display?p_lang=pt&amp;p_card_id=1085&amp;p_version=2" TargetMode="External"/><Relationship Id="rId1253" Type="http://schemas.openxmlformats.org/officeDocument/2006/relationships/hyperlink" Target="https://www.ilo.org/dyn/icsc/showcard.display?p_lang=pt&amp;p_card_id=1305&amp;p_version=2" TargetMode="External"/><Relationship Id="rId1698" Type="http://schemas.openxmlformats.org/officeDocument/2006/relationships/hyperlink" Target="https://www.ilo.org/dyn/icsc/showcard.display?p_lang=pt&amp;p_card_id=1782&amp;p_version=2" TargetMode="External"/><Relationship Id="rId623" Type="http://schemas.openxmlformats.org/officeDocument/2006/relationships/hyperlink" Target="https://www.ilo.org/dyn/icsc/showcard.display?p_lang=pt&amp;p_card_id=0642&amp;p_version=2" TargetMode="External"/><Relationship Id="rId830" Type="http://schemas.openxmlformats.org/officeDocument/2006/relationships/hyperlink" Target="https://www.ilo.org/dyn/icsc/showcard.display?p_lang=pt&amp;p_card_id=0856&amp;p_version=2" TargetMode="External"/><Relationship Id="rId928" Type="http://schemas.openxmlformats.org/officeDocument/2006/relationships/hyperlink" Target="https://www.ilo.org/dyn/icsc/showcard.display?p_lang=pt&amp;p_card_id=0955&amp;p_version=2" TargetMode="External"/><Relationship Id="rId1460" Type="http://schemas.openxmlformats.org/officeDocument/2006/relationships/hyperlink" Target="https://www.ilo.org/dyn/icsc/showcard.display?p_lang=pt&amp;p_card_id=1523&amp;p_version=2" TargetMode="External"/><Relationship Id="rId1558" Type="http://schemas.openxmlformats.org/officeDocument/2006/relationships/hyperlink" Target="https://www.ilo.org/dyn/icsc/showcard.display?p_lang=pt&amp;p_card_id=1622&amp;p_version=2" TargetMode="External"/><Relationship Id="rId57" Type="http://schemas.openxmlformats.org/officeDocument/2006/relationships/hyperlink" Target="https://www.ilo.org/dyn/icsc/showcard.display?p_lang=pt&amp;p_card_id=0057&amp;p_version=2" TargetMode="External"/><Relationship Id="rId262" Type="http://schemas.openxmlformats.org/officeDocument/2006/relationships/hyperlink" Target="https://www.ilo.org/dyn/icsc/showcard.display?p_lang=pt&amp;p_card_id=0266&amp;p_version=2" TargetMode="External"/><Relationship Id="rId567" Type="http://schemas.openxmlformats.org/officeDocument/2006/relationships/hyperlink" Target="https://www.ilo.org/dyn/icsc/showcard.display?p_lang=pt&amp;p_card_id=0582&amp;p_version=2" TargetMode="External"/><Relationship Id="rId1113" Type="http://schemas.openxmlformats.org/officeDocument/2006/relationships/hyperlink" Target="https://www.ilo.org/dyn/icsc/showcard.display?p_lang=pt&amp;p_card_id=1157&amp;p_version=2" TargetMode="External"/><Relationship Id="rId1197" Type="http://schemas.openxmlformats.org/officeDocument/2006/relationships/hyperlink" Target="https://www.ilo.org/dyn/icsc/showcard.display?p_lang=pt&amp;p_card_id=1246&amp;p_version=2" TargetMode="External"/><Relationship Id="rId1320" Type="http://schemas.openxmlformats.org/officeDocument/2006/relationships/hyperlink" Target="https://www.ilo.org/dyn/icsc/showcard.display?p_lang=pt&amp;p_card_id=1376&amp;p_version=2" TargetMode="External"/><Relationship Id="rId1418" Type="http://schemas.openxmlformats.org/officeDocument/2006/relationships/hyperlink" Target="https://www.ilo.org/dyn/icsc/showcard.display?p_lang=pt&amp;p_card_id=1480&amp;p_version=2" TargetMode="External"/><Relationship Id="rId122" Type="http://schemas.openxmlformats.org/officeDocument/2006/relationships/hyperlink" Target="https://www.ilo.org/dyn/icsc/showcard.display?p_lang=pt&amp;p_card_id=0122&amp;p_version=2" TargetMode="External"/><Relationship Id="rId774" Type="http://schemas.openxmlformats.org/officeDocument/2006/relationships/hyperlink" Target="https://www.ilo.org/dyn/icsc/showcard.display?p_lang=pt&amp;p_card_id=0798&amp;p_version=2" TargetMode="External"/><Relationship Id="rId981" Type="http://schemas.openxmlformats.org/officeDocument/2006/relationships/hyperlink" Target="https://www.ilo.org/dyn/icsc/showcard.display?p_lang=pt&amp;p_card_id=1016&amp;p_version=2" TargetMode="External"/><Relationship Id="rId1057" Type="http://schemas.openxmlformats.org/officeDocument/2006/relationships/hyperlink" Target="https://www.ilo.org/dyn/icsc/showcard.display?p_lang=pt&amp;p_card_id=1097&amp;p_version=2" TargetMode="External"/><Relationship Id="rId1625" Type="http://schemas.openxmlformats.org/officeDocument/2006/relationships/hyperlink" Target="https://www.ilo.org/dyn/icsc/showcard.display?p_lang=pt&amp;p_card_id=1705&amp;p_version=2" TargetMode="External"/><Relationship Id="rId427" Type="http://schemas.openxmlformats.org/officeDocument/2006/relationships/hyperlink" Target="https://www.ilo.org/dyn/icsc/showcard.display?p_lang=pt&amp;p_card_id=0434&amp;p_version=2" TargetMode="External"/><Relationship Id="rId634" Type="http://schemas.openxmlformats.org/officeDocument/2006/relationships/hyperlink" Target="https://www.ilo.org/dyn/icsc/showcard.display?p_lang=pt&amp;p_card_id=0654&amp;p_version=2" TargetMode="External"/><Relationship Id="rId841" Type="http://schemas.openxmlformats.org/officeDocument/2006/relationships/hyperlink" Target="https://www.ilo.org/dyn/icsc/showcard.display?p_lang=pt&amp;p_card_id=0868&amp;p_version=2" TargetMode="External"/><Relationship Id="rId1264" Type="http://schemas.openxmlformats.org/officeDocument/2006/relationships/hyperlink" Target="https://www.ilo.org/dyn/icsc/showcard.display?p_lang=pt&amp;p_card_id=1318&amp;p_version=2" TargetMode="External"/><Relationship Id="rId1471" Type="http://schemas.openxmlformats.org/officeDocument/2006/relationships/hyperlink" Target="https://www.ilo.org/dyn/icsc/showcard.display?p_lang=pt&amp;p_card_id=1534&amp;p_version=2" TargetMode="External"/><Relationship Id="rId1569" Type="http://schemas.openxmlformats.org/officeDocument/2006/relationships/hyperlink" Target="https://www.ilo.org/dyn/icsc/showcard.display?p_lang=pt&amp;p_card_id=1635&amp;p_version=2" TargetMode="External"/><Relationship Id="rId273" Type="http://schemas.openxmlformats.org/officeDocument/2006/relationships/hyperlink" Target="https://www.ilo.org/dyn/icsc/showcard.display?p_lang=pt&amp;p_card_id=0277&amp;p_version=2" TargetMode="External"/><Relationship Id="rId480" Type="http://schemas.openxmlformats.org/officeDocument/2006/relationships/hyperlink" Target="https://www.ilo.org/dyn/icsc/showcard.display?p_lang=pt&amp;p_card_id=0490&amp;p_version=2" TargetMode="External"/><Relationship Id="rId701" Type="http://schemas.openxmlformats.org/officeDocument/2006/relationships/hyperlink" Target="https://www.ilo.org/dyn/icsc/showcard.display?p_lang=pt&amp;p_card_id=0725&amp;p_version=2" TargetMode="External"/><Relationship Id="rId939" Type="http://schemas.openxmlformats.org/officeDocument/2006/relationships/hyperlink" Target="https://www.ilo.org/dyn/icsc/showcard.display?p_lang=pt&amp;p_card_id=0966&amp;p_version=2" TargetMode="External"/><Relationship Id="rId1124" Type="http://schemas.openxmlformats.org/officeDocument/2006/relationships/hyperlink" Target="https://www.ilo.org/dyn/icsc/showcard.display?p_lang=pt&amp;p_card_id=1168&amp;p_version=2" TargetMode="External"/><Relationship Id="rId1331" Type="http://schemas.openxmlformats.org/officeDocument/2006/relationships/hyperlink" Target="https://www.ilo.org/dyn/icsc/showcard.display?p_lang=pt&amp;p_card_id=1388&amp;p_version=2" TargetMode="External"/><Relationship Id="rId68" Type="http://schemas.openxmlformats.org/officeDocument/2006/relationships/hyperlink" Target="https://www.ilo.org/dyn/icsc/showcard.display?p_lang=pt&amp;p_card_id=0068&amp;p_version=2" TargetMode="External"/><Relationship Id="rId133" Type="http://schemas.openxmlformats.org/officeDocument/2006/relationships/hyperlink" Target="https://www.ilo.org/dyn/icsc/showcard.display?p_lang=pt&amp;p_card_id=0133&amp;p_version=2" TargetMode="External"/><Relationship Id="rId340" Type="http://schemas.openxmlformats.org/officeDocument/2006/relationships/hyperlink" Target="https://www.ilo.org/dyn/icsc/showcard.display?p_lang=pt&amp;p_card_id=0344&amp;p_version=2" TargetMode="External"/><Relationship Id="rId578" Type="http://schemas.openxmlformats.org/officeDocument/2006/relationships/hyperlink" Target="https://www.ilo.org/dyn/icsc/showcard.display?p_lang=pt&amp;p_card_id=0594&amp;p_version=2" TargetMode="External"/><Relationship Id="rId785" Type="http://schemas.openxmlformats.org/officeDocument/2006/relationships/hyperlink" Target="https://www.ilo.org/dyn/icsc/showcard.display?p_lang=pt&amp;p_card_id=0809&amp;p_version=2" TargetMode="External"/><Relationship Id="rId992" Type="http://schemas.openxmlformats.org/officeDocument/2006/relationships/hyperlink" Target="https://www.ilo.org/dyn/icsc/showcard.display?p_lang=pt&amp;p_card_id=1027&amp;p_version=2" TargetMode="External"/><Relationship Id="rId1429" Type="http://schemas.openxmlformats.org/officeDocument/2006/relationships/hyperlink" Target="https://www.ilo.org/dyn/icsc/showcard.display?p_lang=pt&amp;p_card_id=1492&amp;p_version=2" TargetMode="External"/><Relationship Id="rId1636" Type="http://schemas.openxmlformats.org/officeDocument/2006/relationships/hyperlink" Target="https://www.ilo.org/dyn/icsc/showcard.display?p_lang=pt&amp;p_card_id=1716&amp;p_version=2" TargetMode="External"/><Relationship Id="rId200" Type="http://schemas.openxmlformats.org/officeDocument/2006/relationships/hyperlink" Target="https://www.ilo.org/dyn/icsc/showcard.display?p_lang=pt&amp;p_card_id=0201&amp;p_version=2" TargetMode="External"/><Relationship Id="rId438" Type="http://schemas.openxmlformats.org/officeDocument/2006/relationships/hyperlink" Target="https://www.ilo.org/dyn/icsc/showcard.display?p_lang=pt&amp;p_card_id=0445&amp;p_version=2" TargetMode="External"/><Relationship Id="rId645" Type="http://schemas.openxmlformats.org/officeDocument/2006/relationships/hyperlink" Target="https://www.ilo.org/dyn/icsc/showcard.display?p_lang=pt&amp;p_card_id=0665&amp;p_version=2" TargetMode="External"/><Relationship Id="rId852" Type="http://schemas.openxmlformats.org/officeDocument/2006/relationships/hyperlink" Target="https://www.ilo.org/dyn/icsc/showcard.display?p_lang=pt&amp;p_card_id=0879&amp;p_version=2" TargetMode="External"/><Relationship Id="rId1068" Type="http://schemas.openxmlformats.org/officeDocument/2006/relationships/hyperlink" Target="https://www.ilo.org/dyn/icsc/showcard.display?p_lang=pt&amp;p_card_id=1110&amp;p_version=2" TargetMode="External"/><Relationship Id="rId1275" Type="http://schemas.openxmlformats.org/officeDocument/2006/relationships/hyperlink" Target="https://www.ilo.org/dyn/icsc/showcard.display?p_lang=pt&amp;p_card_id=1331&amp;p_version=2" TargetMode="External"/><Relationship Id="rId1482" Type="http://schemas.openxmlformats.org/officeDocument/2006/relationships/hyperlink" Target="https://www.ilo.org/dyn/icsc/showcard.display?p_lang=pt&amp;p_card_id=1546&amp;p_version=2" TargetMode="External"/><Relationship Id="rId1703" Type="http://schemas.openxmlformats.org/officeDocument/2006/relationships/hyperlink" Target="https://www.ilo.org/dyn/icsc/showcard.display?p_lang=pt&amp;p_card_id=0471&amp;p_version=2" TargetMode="External"/><Relationship Id="rId284" Type="http://schemas.openxmlformats.org/officeDocument/2006/relationships/hyperlink" Target="https://www.ilo.org/dyn/icsc/showcard.display?p_lang=pt&amp;p_card_id=0288&amp;p_version=2" TargetMode="External"/><Relationship Id="rId491" Type="http://schemas.openxmlformats.org/officeDocument/2006/relationships/hyperlink" Target="https://www.ilo.org/dyn/icsc/showcard.display?p_lang=pt&amp;p_card_id=0501&amp;p_version=2" TargetMode="External"/><Relationship Id="rId505" Type="http://schemas.openxmlformats.org/officeDocument/2006/relationships/hyperlink" Target="https://www.ilo.org/dyn/icsc/showcard.display?p_lang=pt&amp;p_card_id=0518&amp;p_version=2" TargetMode="External"/><Relationship Id="rId712" Type="http://schemas.openxmlformats.org/officeDocument/2006/relationships/hyperlink" Target="https://www.ilo.org/dyn/icsc/showcard.display?p_lang=pt&amp;p_card_id=0736&amp;p_version=2" TargetMode="External"/><Relationship Id="rId1135" Type="http://schemas.openxmlformats.org/officeDocument/2006/relationships/hyperlink" Target="https://www.ilo.org/dyn/icsc/showcard.display?p_lang=pt&amp;p_card_id=1179&amp;p_version=2" TargetMode="External"/><Relationship Id="rId1342" Type="http://schemas.openxmlformats.org/officeDocument/2006/relationships/hyperlink" Target="https://www.ilo.org/dyn/icsc/showcard.display?p_lang=pt&amp;p_card_id=1400&amp;p_version=2" TargetMode="External"/><Relationship Id="rId79" Type="http://schemas.openxmlformats.org/officeDocument/2006/relationships/hyperlink" Target="https://www.ilo.org/dyn/icsc/showcard.display?p_lang=pt&amp;p_card_id=0079&amp;p_version=2" TargetMode="External"/><Relationship Id="rId144" Type="http://schemas.openxmlformats.org/officeDocument/2006/relationships/hyperlink" Target="https://www.ilo.org/dyn/icsc/showcard.display?p_lang=pt&amp;p_card_id=0144&amp;p_version=2" TargetMode="External"/><Relationship Id="rId589" Type="http://schemas.openxmlformats.org/officeDocument/2006/relationships/hyperlink" Target="https://www.ilo.org/dyn/icsc/showcard.display?p_lang=pt&amp;p_card_id=0607&amp;p_version=2" TargetMode="External"/><Relationship Id="rId796" Type="http://schemas.openxmlformats.org/officeDocument/2006/relationships/hyperlink" Target="https://www.ilo.org/dyn/icsc/showcard.display?p_lang=pt&amp;p_card_id=0820&amp;p_version=2" TargetMode="External"/><Relationship Id="rId1202" Type="http://schemas.openxmlformats.org/officeDocument/2006/relationships/hyperlink" Target="https://www.ilo.org/dyn/icsc/showcard.display?p_lang=pt&amp;p_card_id=1252&amp;p_version=2" TargetMode="External"/><Relationship Id="rId1647" Type="http://schemas.openxmlformats.org/officeDocument/2006/relationships/hyperlink" Target="https://www.ilo.org/dyn/icsc/showcard.display?p_lang=pt&amp;p_card_id=1728&amp;p_version=2" TargetMode="External"/><Relationship Id="rId351" Type="http://schemas.openxmlformats.org/officeDocument/2006/relationships/hyperlink" Target="https://www.ilo.org/dyn/icsc/showcard.display?p_lang=pt&amp;p_card_id=0355&amp;p_version=2" TargetMode="External"/><Relationship Id="rId449" Type="http://schemas.openxmlformats.org/officeDocument/2006/relationships/hyperlink" Target="https://www.ilo.org/dyn/icsc/showcard.display?p_lang=pt&amp;p_card_id=0458&amp;p_version=2" TargetMode="External"/><Relationship Id="rId656" Type="http://schemas.openxmlformats.org/officeDocument/2006/relationships/hyperlink" Target="https://www.ilo.org/dyn/icsc/showcard.display?p_lang=pt&amp;p_card_id=0677&amp;p_version=2" TargetMode="External"/><Relationship Id="rId863" Type="http://schemas.openxmlformats.org/officeDocument/2006/relationships/hyperlink" Target="https://www.ilo.org/dyn/icsc/showcard.display?p_lang=pt&amp;p_card_id=0890&amp;p_version=2" TargetMode="External"/><Relationship Id="rId1079" Type="http://schemas.openxmlformats.org/officeDocument/2006/relationships/hyperlink" Target="https://www.ilo.org/dyn/icsc/showcard.display?p_lang=pt&amp;p_card_id=1121&amp;p_version=2" TargetMode="External"/><Relationship Id="rId1286" Type="http://schemas.openxmlformats.org/officeDocument/2006/relationships/hyperlink" Target="https://www.ilo.org/dyn/icsc/showcard.display?p_lang=pt&amp;p_card_id=1342&amp;p_version=2" TargetMode="External"/><Relationship Id="rId1493" Type="http://schemas.openxmlformats.org/officeDocument/2006/relationships/hyperlink" Target="https://www.ilo.org/dyn/icsc/showcard.display?p_lang=pt&amp;p_card_id=1557&amp;p_version=2" TargetMode="External"/><Relationship Id="rId1507" Type="http://schemas.openxmlformats.org/officeDocument/2006/relationships/hyperlink" Target="https://www.ilo.org/dyn/icsc/showcard.display?p_lang=pt&amp;p_card_id=1571&amp;p_version=2" TargetMode="External"/><Relationship Id="rId1714" Type="http://schemas.openxmlformats.org/officeDocument/2006/relationships/comments" Target="../comments3.xml"/><Relationship Id="rId211" Type="http://schemas.openxmlformats.org/officeDocument/2006/relationships/hyperlink" Target="https://www.ilo.org/dyn/icsc/showcard.display?p_lang=pt&amp;p_card_id=0213&amp;p_version=2" TargetMode="External"/><Relationship Id="rId295" Type="http://schemas.openxmlformats.org/officeDocument/2006/relationships/hyperlink" Target="https://www.ilo.org/dyn/icsc/showcard.display?p_lang=pt&amp;p_card_id=0299&amp;p_version=2" TargetMode="External"/><Relationship Id="rId309" Type="http://schemas.openxmlformats.org/officeDocument/2006/relationships/hyperlink" Target="https://www.ilo.org/dyn/icsc/showcard.display?p_lang=pt&amp;p_card_id=0313&amp;p_version=2" TargetMode="External"/><Relationship Id="rId516" Type="http://schemas.openxmlformats.org/officeDocument/2006/relationships/hyperlink" Target="https://www.ilo.org/dyn/icsc/showcard.display?p_lang=pt&amp;p_card_id=0530&amp;p_version=2" TargetMode="External"/><Relationship Id="rId1146" Type="http://schemas.openxmlformats.org/officeDocument/2006/relationships/hyperlink" Target="https://www.ilo.org/dyn/icsc/showcard.display?p_lang=pt&amp;p_card_id=1191&amp;p_version=2" TargetMode="External"/><Relationship Id="rId723" Type="http://schemas.openxmlformats.org/officeDocument/2006/relationships/hyperlink" Target="https://www.ilo.org/dyn/icsc/showcard.display?p_lang=pt&amp;p_card_id=0747&amp;p_version=2" TargetMode="External"/><Relationship Id="rId930" Type="http://schemas.openxmlformats.org/officeDocument/2006/relationships/hyperlink" Target="https://www.ilo.org/dyn/icsc/showcard.display?p_lang=pt&amp;p_card_id=0957&amp;p_version=2" TargetMode="External"/><Relationship Id="rId1006" Type="http://schemas.openxmlformats.org/officeDocument/2006/relationships/hyperlink" Target="https://www.ilo.org/dyn/icsc/showcard.display?p_lang=pt&amp;p_card_id=1041&amp;p_version=2" TargetMode="External"/><Relationship Id="rId1353" Type="http://schemas.openxmlformats.org/officeDocument/2006/relationships/hyperlink" Target="https://www.ilo.org/dyn/icsc/showcard.display?p_lang=pt&amp;p_card_id=1411&amp;p_version=2" TargetMode="External"/><Relationship Id="rId1560" Type="http://schemas.openxmlformats.org/officeDocument/2006/relationships/hyperlink" Target="https://www.ilo.org/dyn/icsc/showcard.display?p_lang=pt&amp;p_card_id=1625&amp;p_version=2" TargetMode="External"/><Relationship Id="rId1658" Type="http://schemas.openxmlformats.org/officeDocument/2006/relationships/hyperlink" Target="https://www.ilo.org/dyn/icsc/showcard.display?p_lang=pt&amp;p_card_id=1739&amp;p_version=2" TargetMode="External"/><Relationship Id="rId155" Type="http://schemas.openxmlformats.org/officeDocument/2006/relationships/hyperlink" Target="https://www.ilo.org/dyn/icsc/showcard.display?p_lang=pt&amp;p_card_id=0155&amp;p_version=2" TargetMode="External"/><Relationship Id="rId362" Type="http://schemas.openxmlformats.org/officeDocument/2006/relationships/hyperlink" Target="https://www.ilo.org/dyn/icsc/showcard.display?p_lang=pt&amp;p_card_id=0366&amp;p_version=2" TargetMode="External"/><Relationship Id="rId1213" Type="http://schemas.openxmlformats.org/officeDocument/2006/relationships/hyperlink" Target="https://www.ilo.org/dyn/icsc/showcard.display?p_lang=pt&amp;p_card_id=1264&amp;p_version=2" TargetMode="External"/><Relationship Id="rId1297" Type="http://schemas.openxmlformats.org/officeDocument/2006/relationships/hyperlink" Target="https://www.ilo.org/dyn/icsc/showcard.display?p_lang=pt&amp;p_card_id=1353&amp;p_version=2" TargetMode="External"/><Relationship Id="rId1420" Type="http://schemas.openxmlformats.org/officeDocument/2006/relationships/hyperlink" Target="https://www.ilo.org/dyn/icsc/showcard.display?p_lang=pt&amp;p_card_id=1483&amp;p_version=2" TargetMode="External"/><Relationship Id="rId1518" Type="http://schemas.openxmlformats.org/officeDocument/2006/relationships/hyperlink" Target="https://www.ilo.org/dyn/icsc/showcard.display?p_lang=pt&amp;p_card_id=1582&amp;p_version=2" TargetMode="External"/><Relationship Id="rId222" Type="http://schemas.openxmlformats.org/officeDocument/2006/relationships/hyperlink" Target="https://www.ilo.org/dyn/icsc/showcard.display?p_lang=pt&amp;p_card_id=0226&amp;p_version=2" TargetMode="External"/><Relationship Id="rId667" Type="http://schemas.openxmlformats.org/officeDocument/2006/relationships/hyperlink" Target="https://www.ilo.org/dyn/icsc/showcard.display?p_lang=pt&amp;p_card_id=0690&amp;p_version=2" TargetMode="External"/><Relationship Id="rId874" Type="http://schemas.openxmlformats.org/officeDocument/2006/relationships/hyperlink" Target="https://www.ilo.org/dyn/icsc/showcard.display?p_lang=pt&amp;p_card_id=0901&amp;p_version=2" TargetMode="External"/><Relationship Id="rId17" Type="http://schemas.openxmlformats.org/officeDocument/2006/relationships/hyperlink" Target="https://www.ilo.org/dyn/icsc/showcard.display?p_lang=pt&amp;p_card_id=0017&amp;p_version=2" TargetMode="External"/><Relationship Id="rId527" Type="http://schemas.openxmlformats.org/officeDocument/2006/relationships/hyperlink" Target="https://www.ilo.org/dyn/icsc/showcard.display?p_lang=pt&amp;p_card_id=0541&amp;p_version=2" TargetMode="External"/><Relationship Id="rId734" Type="http://schemas.openxmlformats.org/officeDocument/2006/relationships/hyperlink" Target="https://www.ilo.org/dyn/icsc/showcard.display?p_lang=pt&amp;p_card_id=0758&amp;p_version=2" TargetMode="External"/><Relationship Id="rId941" Type="http://schemas.openxmlformats.org/officeDocument/2006/relationships/hyperlink" Target="https://www.ilo.org/dyn/icsc/showcard.display?p_lang=pt&amp;p_card_id=0968&amp;p_version=2" TargetMode="External"/><Relationship Id="rId1157" Type="http://schemas.openxmlformats.org/officeDocument/2006/relationships/hyperlink" Target="https://www.ilo.org/dyn/icsc/showcard.display?p_lang=pt&amp;p_card_id=1205&amp;p_version=2" TargetMode="External"/><Relationship Id="rId1364" Type="http://schemas.openxmlformats.org/officeDocument/2006/relationships/hyperlink" Target="https://www.ilo.org/dyn/icsc/showcard.display?p_lang=pt&amp;p_card_id=1422&amp;p_version=2" TargetMode="External"/><Relationship Id="rId1571" Type="http://schemas.openxmlformats.org/officeDocument/2006/relationships/hyperlink" Target="https://www.ilo.org/dyn/icsc/showcard.display?p_lang=pt&amp;p_card_id=1637&amp;p_version=2" TargetMode="External"/><Relationship Id="rId70" Type="http://schemas.openxmlformats.org/officeDocument/2006/relationships/hyperlink" Target="https://www.ilo.org/dyn/icsc/showcard.display?p_lang=pt&amp;p_card_id=0070&amp;p_version=2" TargetMode="External"/><Relationship Id="rId166" Type="http://schemas.openxmlformats.org/officeDocument/2006/relationships/hyperlink" Target="https://www.ilo.org/dyn/icsc/showcard.display?p_lang=pt&amp;p_card_id=0166&amp;p_version=2" TargetMode="External"/><Relationship Id="rId373" Type="http://schemas.openxmlformats.org/officeDocument/2006/relationships/hyperlink" Target="https://www.ilo.org/dyn/icsc/showcard.display?p_lang=pt&amp;p_card_id=0378&amp;p_version=2" TargetMode="External"/><Relationship Id="rId580" Type="http://schemas.openxmlformats.org/officeDocument/2006/relationships/hyperlink" Target="https://www.ilo.org/dyn/icsc/showcard.display?p_lang=pt&amp;p_card_id=0596&amp;p_version=2" TargetMode="External"/><Relationship Id="rId801" Type="http://schemas.openxmlformats.org/officeDocument/2006/relationships/hyperlink" Target="https://www.ilo.org/dyn/icsc/showcard.display?p_lang=pt&amp;p_card_id=0825&amp;p_version=2" TargetMode="External"/><Relationship Id="rId1017" Type="http://schemas.openxmlformats.org/officeDocument/2006/relationships/hyperlink" Target="https://www.ilo.org/dyn/icsc/showcard.display?p_lang=pt&amp;p_card_id=1052&amp;p_version=2" TargetMode="External"/><Relationship Id="rId1224" Type="http://schemas.openxmlformats.org/officeDocument/2006/relationships/hyperlink" Target="https://www.ilo.org/dyn/icsc/showcard.display?p_lang=pt&amp;p_card_id=1275&amp;p_version=2" TargetMode="External"/><Relationship Id="rId1431" Type="http://schemas.openxmlformats.org/officeDocument/2006/relationships/hyperlink" Target="https://www.ilo.org/dyn/icsc/showcard.display?p_lang=pt&amp;p_card_id=1494&amp;p_version=2" TargetMode="External"/><Relationship Id="rId1669" Type="http://schemas.openxmlformats.org/officeDocument/2006/relationships/hyperlink" Target="https://www.ilo.org/dyn/icsc/showcard.display?p_lang=pt&amp;p_card_id=1750&amp;p_version=2" TargetMode="External"/><Relationship Id="rId1" Type="http://schemas.openxmlformats.org/officeDocument/2006/relationships/hyperlink" Target="https://www.ilo.org/dyn/icsc/showcard.display?p_lang=pt&amp;p_card_id=0001&amp;p_version=2" TargetMode="External"/><Relationship Id="rId233" Type="http://schemas.openxmlformats.org/officeDocument/2006/relationships/hyperlink" Target="https://www.ilo.org/dyn/icsc/showcard.display?p_lang=pt&amp;p_card_id=0237&amp;p_version=2" TargetMode="External"/><Relationship Id="rId440" Type="http://schemas.openxmlformats.org/officeDocument/2006/relationships/hyperlink" Target="https://www.ilo.org/dyn/icsc/showcard.display?p_lang=pt&amp;p_card_id=0447&amp;p_version=2" TargetMode="External"/><Relationship Id="rId678" Type="http://schemas.openxmlformats.org/officeDocument/2006/relationships/hyperlink" Target="https://www.ilo.org/dyn/icsc/showcard.display?p_lang=pt&amp;p_card_id=0702&amp;p_version=2" TargetMode="External"/><Relationship Id="rId885" Type="http://schemas.openxmlformats.org/officeDocument/2006/relationships/hyperlink" Target="https://www.ilo.org/dyn/icsc/showcard.display?p_lang=pt&amp;p_card_id=0912&amp;p_version=2" TargetMode="External"/><Relationship Id="rId1070" Type="http://schemas.openxmlformats.org/officeDocument/2006/relationships/hyperlink" Target="https://www.ilo.org/dyn/icsc/showcard.display?p_lang=pt&amp;p_card_id=1112&amp;p_version=2" TargetMode="External"/><Relationship Id="rId1529" Type="http://schemas.openxmlformats.org/officeDocument/2006/relationships/hyperlink" Target="https://www.ilo.org/dyn/icsc/showcard.display?p_lang=pt&amp;p_card_id=1593&amp;p_version=2" TargetMode="External"/><Relationship Id="rId28" Type="http://schemas.openxmlformats.org/officeDocument/2006/relationships/hyperlink" Target="https://www.ilo.org/dyn/icsc/showcard.display?p_lang=pt&amp;p_card_id=0028&amp;p_version=2" TargetMode="External"/><Relationship Id="rId300" Type="http://schemas.openxmlformats.org/officeDocument/2006/relationships/hyperlink" Target="https://www.ilo.org/dyn/icsc/showcard.display?p_lang=pt&amp;p_card_id=0304&amp;p_version=2" TargetMode="External"/><Relationship Id="rId538" Type="http://schemas.openxmlformats.org/officeDocument/2006/relationships/hyperlink" Target="https://www.ilo.org/dyn/icsc/showcard.display?p_lang=pt&amp;p_card_id=0553&amp;p_version=2" TargetMode="External"/><Relationship Id="rId745" Type="http://schemas.openxmlformats.org/officeDocument/2006/relationships/hyperlink" Target="https://www.ilo.org/dyn/icsc/showcard.display?p_lang=pt&amp;p_card_id=0769&amp;p_version=2" TargetMode="External"/><Relationship Id="rId952" Type="http://schemas.openxmlformats.org/officeDocument/2006/relationships/hyperlink" Target="https://www.ilo.org/dyn/icsc/showcard.display?p_lang=pt&amp;p_card_id=0981&amp;p_version=2" TargetMode="External"/><Relationship Id="rId1168" Type="http://schemas.openxmlformats.org/officeDocument/2006/relationships/hyperlink" Target="https://www.ilo.org/dyn/icsc/showcard.display?p_lang=pt&amp;p_card_id=1216&amp;p_version=2" TargetMode="External"/><Relationship Id="rId1375" Type="http://schemas.openxmlformats.org/officeDocument/2006/relationships/hyperlink" Target="https://www.ilo.org/dyn/icsc/showcard.display?p_lang=pt&amp;p_card_id=1433&amp;p_version=2" TargetMode="External"/><Relationship Id="rId1582" Type="http://schemas.openxmlformats.org/officeDocument/2006/relationships/hyperlink" Target="https://www.ilo.org/dyn/icsc/showcard.display?p_lang=pt&amp;p_card_id=1654&amp;p_version=2" TargetMode="External"/><Relationship Id="rId81" Type="http://schemas.openxmlformats.org/officeDocument/2006/relationships/hyperlink" Target="https://www.ilo.org/dyn/icsc/showcard.display?p_lang=pt&amp;p_card_id=0081&amp;p_version=2" TargetMode="External"/><Relationship Id="rId177" Type="http://schemas.openxmlformats.org/officeDocument/2006/relationships/hyperlink" Target="https://www.ilo.org/dyn/icsc/showcard.display?p_lang=pt&amp;p_card_id=0177&amp;p_version=2" TargetMode="External"/><Relationship Id="rId384" Type="http://schemas.openxmlformats.org/officeDocument/2006/relationships/hyperlink" Target="https://www.ilo.org/dyn/icsc/showcard.display?p_lang=pt&amp;p_card_id=0389&amp;p_version=2" TargetMode="External"/><Relationship Id="rId591" Type="http://schemas.openxmlformats.org/officeDocument/2006/relationships/hyperlink" Target="https://www.ilo.org/dyn/icsc/showcard.display?p_lang=pt&amp;p_card_id=0609&amp;p_version=2" TargetMode="External"/><Relationship Id="rId605" Type="http://schemas.openxmlformats.org/officeDocument/2006/relationships/hyperlink" Target="https://www.ilo.org/dyn/icsc/showcard.display?p_lang=pt&amp;p_card_id=0623&amp;p_version=2" TargetMode="External"/><Relationship Id="rId812" Type="http://schemas.openxmlformats.org/officeDocument/2006/relationships/hyperlink" Target="https://www.ilo.org/dyn/icsc/showcard.display?p_lang=pt&amp;p_card_id=0837&amp;p_version=2" TargetMode="External"/><Relationship Id="rId1028" Type="http://schemas.openxmlformats.org/officeDocument/2006/relationships/hyperlink" Target="https://www.ilo.org/dyn/icsc/showcard.display?p_lang=pt&amp;p_card_id=1064&amp;p_version=2" TargetMode="External"/><Relationship Id="rId1235" Type="http://schemas.openxmlformats.org/officeDocument/2006/relationships/hyperlink" Target="https://www.ilo.org/dyn/icsc/showcard.display?p_lang=pt&amp;p_card_id=1286&amp;p_version=2" TargetMode="External"/><Relationship Id="rId1442" Type="http://schemas.openxmlformats.org/officeDocument/2006/relationships/hyperlink" Target="https://www.ilo.org/dyn/icsc/showcard.display?p_lang=pt&amp;p_card_id=1505&amp;p_version=2" TargetMode="External"/><Relationship Id="rId244" Type="http://schemas.openxmlformats.org/officeDocument/2006/relationships/hyperlink" Target="https://www.ilo.org/dyn/icsc/showcard.display?p_lang=pt&amp;p_card_id=0248&amp;p_version=2" TargetMode="External"/><Relationship Id="rId689" Type="http://schemas.openxmlformats.org/officeDocument/2006/relationships/hyperlink" Target="https://www.ilo.org/dyn/icsc/showcard.display?p_lang=pt&amp;p_card_id=0713&amp;p_version=2" TargetMode="External"/><Relationship Id="rId896" Type="http://schemas.openxmlformats.org/officeDocument/2006/relationships/hyperlink" Target="https://www.ilo.org/dyn/icsc/showcard.display?p_lang=pt&amp;p_card_id=0923&amp;p_version=2" TargetMode="External"/><Relationship Id="rId1081" Type="http://schemas.openxmlformats.org/officeDocument/2006/relationships/hyperlink" Target="https://www.ilo.org/dyn/icsc/showcard.display?p_lang=pt&amp;p_card_id=1123&amp;p_version=2" TargetMode="External"/><Relationship Id="rId1302" Type="http://schemas.openxmlformats.org/officeDocument/2006/relationships/hyperlink" Target="https://www.ilo.org/dyn/icsc/showcard.display?p_lang=pt&amp;p_card_id=1358&amp;p_version=2" TargetMode="External"/><Relationship Id="rId39" Type="http://schemas.openxmlformats.org/officeDocument/2006/relationships/hyperlink" Target="https://www.ilo.org/dyn/icsc/showcard.display?p_lang=pt&amp;p_card_id=0039&amp;p_version=2" TargetMode="External"/><Relationship Id="rId451" Type="http://schemas.openxmlformats.org/officeDocument/2006/relationships/hyperlink" Target="https://www.ilo.org/dyn/icsc/showcard.display?p_lang=pt&amp;p_card_id=0460&amp;p_version=2" TargetMode="External"/><Relationship Id="rId549" Type="http://schemas.openxmlformats.org/officeDocument/2006/relationships/hyperlink" Target="https://www.ilo.org/dyn/icsc/showcard.display?p_lang=pt&amp;p_card_id=0564&amp;p_version=2" TargetMode="External"/><Relationship Id="rId756" Type="http://schemas.openxmlformats.org/officeDocument/2006/relationships/hyperlink" Target="https://www.ilo.org/dyn/icsc/showcard.display?p_lang=pt&amp;p_card_id=0780&amp;p_version=2" TargetMode="External"/><Relationship Id="rId1179" Type="http://schemas.openxmlformats.org/officeDocument/2006/relationships/hyperlink" Target="https://www.ilo.org/dyn/icsc/showcard.display?p_lang=pt&amp;p_card_id=1227&amp;p_version=2" TargetMode="External"/><Relationship Id="rId1386" Type="http://schemas.openxmlformats.org/officeDocument/2006/relationships/hyperlink" Target="https://www.ilo.org/dyn/icsc/showcard.display?p_lang=pt&amp;p_card_id=1444&amp;p_version=2" TargetMode="External"/><Relationship Id="rId1593" Type="http://schemas.openxmlformats.org/officeDocument/2006/relationships/hyperlink" Target="https://www.ilo.org/dyn/icsc/showcard.display?p_lang=pt&amp;p_card_id=1668&amp;p_version=2" TargetMode="External"/><Relationship Id="rId1607" Type="http://schemas.openxmlformats.org/officeDocument/2006/relationships/hyperlink" Target="https://www.ilo.org/dyn/icsc/showcard.display?p_lang=pt&amp;p_card_id=1682&amp;p_version=2" TargetMode="External"/><Relationship Id="rId104" Type="http://schemas.openxmlformats.org/officeDocument/2006/relationships/hyperlink" Target="https://www.ilo.org/dyn/icsc/showcard.display?p_lang=pt&amp;p_card_id=0104&amp;p_version=2" TargetMode="External"/><Relationship Id="rId188" Type="http://schemas.openxmlformats.org/officeDocument/2006/relationships/hyperlink" Target="https://www.ilo.org/dyn/icsc/showcard.display?p_lang=pt&amp;p_card_id=0189&amp;p_version=2" TargetMode="External"/><Relationship Id="rId311" Type="http://schemas.openxmlformats.org/officeDocument/2006/relationships/hyperlink" Target="https://www.ilo.org/dyn/icsc/showcard.display?p_lang=pt&amp;p_card_id=0315&amp;p_version=2" TargetMode="External"/><Relationship Id="rId395" Type="http://schemas.openxmlformats.org/officeDocument/2006/relationships/hyperlink" Target="https://www.ilo.org/dyn/icsc/showcard.display?p_lang=pt&amp;p_card_id=0401&amp;p_version=2" TargetMode="External"/><Relationship Id="rId409" Type="http://schemas.openxmlformats.org/officeDocument/2006/relationships/hyperlink" Target="https://www.ilo.org/dyn/icsc/showcard.display?p_lang=pt&amp;p_card_id=0416&amp;p_version=2" TargetMode="External"/><Relationship Id="rId963" Type="http://schemas.openxmlformats.org/officeDocument/2006/relationships/hyperlink" Target="https://www.ilo.org/dyn/icsc/showcard.display?p_lang=pt&amp;p_card_id=0995&amp;p_version=2" TargetMode="External"/><Relationship Id="rId1039" Type="http://schemas.openxmlformats.org/officeDocument/2006/relationships/hyperlink" Target="https://www.ilo.org/dyn/icsc/showcard.display?p_lang=pt&amp;p_card_id=1078&amp;p_version=2" TargetMode="External"/><Relationship Id="rId1246" Type="http://schemas.openxmlformats.org/officeDocument/2006/relationships/hyperlink" Target="https://www.ilo.org/dyn/icsc/showcard.display?p_lang=pt&amp;p_card_id=1297&amp;p_version=2" TargetMode="External"/><Relationship Id="rId92" Type="http://schemas.openxmlformats.org/officeDocument/2006/relationships/hyperlink" Target="https://www.ilo.org/dyn/icsc/showcard.display?p_lang=pt&amp;p_card_id=0092&amp;p_version=2" TargetMode="External"/><Relationship Id="rId616" Type="http://schemas.openxmlformats.org/officeDocument/2006/relationships/hyperlink" Target="https://www.ilo.org/dyn/icsc/showcard.display?p_lang=pt&amp;p_card_id=0634&amp;p_version=2" TargetMode="External"/><Relationship Id="rId823" Type="http://schemas.openxmlformats.org/officeDocument/2006/relationships/hyperlink" Target="https://www.ilo.org/dyn/icsc/showcard.display?p_lang=pt&amp;p_card_id=0849&amp;p_version=2" TargetMode="External"/><Relationship Id="rId1453" Type="http://schemas.openxmlformats.org/officeDocument/2006/relationships/hyperlink" Target="https://www.ilo.org/dyn/icsc/showcard.display?p_lang=pt&amp;p_card_id=1516&amp;p_version=2" TargetMode="External"/><Relationship Id="rId1660" Type="http://schemas.openxmlformats.org/officeDocument/2006/relationships/hyperlink" Target="https://www.ilo.org/dyn/icsc/showcard.display?p_lang=pt&amp;p_card_id=1741&amp;p_version=2" TargetMode="External"/><Relationship Id="rId255" Type="http://schemas.openxmlformats.org/officeDocument/2006/relationships/hyperlink" Target="https://www.ilo.org/dyn/icsc/showcard.display?p_lang=pt&amp;p_card_id=0259&amp;p_version=2" TargetMode="External"/><Relationship Id="rId462" Type="http://schemas.openxmlformats.org/officeDocument/2006/relationships/hyperlink" Target="https://www.ilo.org/dyn/icsc/showcard.display?p_lang=pt&amp;p_card_id=0472&amp;p_version=2" TargetMode="External"/><Relationship Id="rId1092" Type="http://schemas.openxmlformats.org/officeDocument/2006/relationships/hyperlink" Target="https://www.ilo.org/dyn/icsc/showcard.display?p_lang=pt&amp;p_card_id=1135&amp;p_version=2" TargetMode="External"/><Relationship Id="rId1106" Type="http://schemas.openxmlformats.org/officeDocument/2006/relationships/hyperlink" Target="https://www.ilo.org/dyn/icsc/showcard.display?p_lang=pt&amp;p_card_id=1150&amp;p_version=2" TargetMode="External"/><Relationship Id="rId1313" Type="http://schemas.openxmlformats.org/officeDocument/2006/relationships/hyperlink" Target="https://www.ilo.org/dyn/icsc/showcard.display?p_lang=pt&amp;p_card_id=1369&amp;p_version=2" TargetMode="External"/><Relationship Id="rId1397" Type="http://schemas.openxmlformats.org/officeDocument/2006/relationships/hyperlink" Target="https://www.ilo.org/dyn/icsc/showcard.display?p_lang=pt&amp;p_card_id=1455&amp;p_version=2" TargetMode="External"/><Relationship Id="rId1520" Type="http://schemas.openxmlformats.org/officeDocument/2006/relationships/hyperlink" Target="https://www.ilo.org/dyn/icsc/showcard.display?p_lang=pt&amp;p_card_id=1584&amp;p_version=2" TargetMode="External"/><Relationship Id="rId115" Type="http://schemas.openxmlformats.org/officeDocument/2006/relationships/hyperlink" Target="https://www.ilo.org/dyn/icsc/showcard.display?p_lang=pt&amp;p_card_id=0115&amp;p_version=2" TargetMode="External"/><Relationship Id="rId322" Type="http://schemas.openxmlformats.org/officeDocument/2006/relationships/hyperlink" Target="https://www.ilo.org/dyn/icsc/showcard.display?p_lang=pt&amp;p_card_id=0326&amp;p_version=2" TargetMode="External"/><Relationship Id="rId767" Type="http://schemas.openxmlformats.org/officeDocument/2006/relationships/hyperlink" Target="https://www.ilo.org/dyn/icsc/showcard.display?p_lang=pt&amp;p_card_id=0791&amp;p_version=2" TargetMode="External"/><Relationship Id="rId974" Type="http://schemas.openxmlformats.org/officeDocument/2006/relationships/hyperlink" Target="https://www.ilo.org/dyn/icsc/showcard.display?p_lang=pt&amp;p_card_id=1008&amp;p_version=2" TargetMode="External"/><Relationship Id="rId1618" Type="http://schemas.openxmlformats.org/officeDocument/2006/relationships/hyperlink" Target="https://www.ilo.org/dyn/icsc/showcard.display?p_lang=pt&amp;p_card_id=1698&amp;p_version=2" TargetMode="External"/><Relationship Id="rId199" Type="http://schemas.openxmlformats.org/officeDocument/2006/relationships/hyperlink" Target="https://www.ilo.org/dyn/icsc/showcard.display?p_lang=pt&amp;p_card_id=0200&amp;p_version=2" TargetMode="External"/><Relationship Id="rId627" Type="http://schemas.openxmlformats.org/officeDocument/2006/relationships/hyperlink" Target="https://www.ilo.org/dyn/icsc/showcard.display?p_lang=pt&amp;p_card_id=0647&amp;p_version=2" TargetMode="External"/><Relationship Id="rId834" Type="http://schemas.openxmlformats.org/officeDocument/2006/relationships/hyperlink" Target="https://www.ilo.org/dyn/icsc/showcard.display?p_lang=pt&amp;p_card_id=0860&amp;p_version=2" TargetMode="External"/><Relationship Id="rId1257" Type="http://schemas.openxmlformats.org/officeDocument/2006/relationships/hyperlink" Target="https://www.ilo.org/dyn/icsc/showcard.display?p_lang=pt&amp;p_card_id=1311&amp;p_version=2" TargetMode="External"/><Relationship Id="rId1464" Type="http://schemas.openxmlformats.org/officeDocument/2006/relationships/hyperlink" Target="https://www.ilo.org/dyn/icsc/showcard.display?p_lang=pt&amp;p_card_id=1527&amp;p_version=2" TargetMode="External"/><Relationship Id="rId1671" Type="http://schemas.openxmlformats.org/officeDocument/2006/relationships/hyperlink" Target="https://www.ilo.org/dyn/icsc/showcard.display?p_lang=pt&amp;p_card_id=1752&amp;p_version=2" TargetMode="External"/><Relationship Id="rId266" Type="http://schemas.openxmlformats.org/officeDocument/2006/relationships/hyperlink" Target="https://www.ilo.org/dyn/icsc/showcard.display?p_lang=pt&amp;p_card_id=0270&amp;p_version=2" TargetMode="External"/><Relationship Id="rId473" Type="http://schemas.openxmlformats.org/officeDocument/2006/relationships/hyperlink" Target="https://www.ilo.org/dyn/icsc/showcard.display?p_lang=pt&amp;p_card_id=0483&amp;p_version=2" TargetMode="External"/><Relationship Id="rId680" Type="http://schemas.openxmlformats.org/officeDocument/2006/relationships/hyperlink" Target="https://www.ilo.org/dyn/icsc/showcard.display?p_lang=pt&amp;p_card_id=0704&amp;p_version=2" TargetMode="External"/><Relationship Id="rId901" Type="http://schemas.openxmlformats.org/officeDocument/2006/relationships/hyperlink" Target="https://www.ilo.org/dyn/icsc/showcard.display?p_lang=pt&amp;p_card_id=0928&amp;p_version=2" TargetMode="External"/><Relationship Id="rId1117" Type="http://schemas.openxmlformats.org/officeDocument/2006/relationships/hyperlink" Target="https://www.ilo.org/dyn/icsc/showcard.display?p_lang=pt&amp;p_card_id=1161&amp;p_version=2" TargetMode="External"/><Relationship Id="rId1324" Type="http://schemas.openxmlformats.org/officeDocument/2006/relationships/hyperlink" Target="https://www.ilo.org/dyn/icsc/showcard.display?p_lang=pt&amp;p_card_id=1380&amp;p_version=2" TargetMode="External"/><Relationship Id="rId1531" Type="http://schemas.openxmlformats.org/officeDocument/2006/relationships/hyperlink" Target="https://www.ilo.org/dyn/icsc/showcard.display?p_lang=pt&amp;p_card_id=1595&amp;p_version=2" TargetMode="External"/><Relationship Id="rId30" Type="http://schemas.openxmlformats.org/officeDocument/2006/relationships/hyperlink" Target="https://www.ilo.org/dyn/icsc/showcard.display?p_lang=pt&amp;p_card_id=0030&amp;p_version=2" TargetMode="External"/><Relationship Id="rId126" Type="http://schemas.openxmlformats.org/officeDocument/2006/relationships/hyperlink" Target="https://www.ilo.org/dyn/icsc/showcard.display?p_lang=pt&amp;p_card_id=0126&amp;p_version=2" TargetMode="External"/><Relationship Id="rId333" Type="http://schemas.openxmlformats.org/officeDocument/2006/relationships/hyperlink" Target="https://www.ilo.org/dyn/icsc/showcard.display?p_lang=pt&amp;p_card_id=0337&amp;p_version=2" TargetMode="External"/><Relationship Id="rId540" Type="http://schemas.openxmlformats.org/officeDocument/2006/relationships/hyperlink" Target="https://www.ilo.org/dyn/icsc/showcard.display?p_lang=pt&amp;p_card_id=0555&amp;p_version=2" TargetMode="External"/><Relationship Id="rId778" Type="http://schemas.openxmlformats.org/officeDocument/2006/relationships/hyperlink" Target="https://www.ilo.org/dyn/icsc/showcard.display?p_lang=pt&amp;p_card_id=0802&amp;p_version=2" TargetMode="External"/><Relationship Id="rId985" Type="http://schemas.openxmlformats.org/officeDocument/2006/relationships/hyperlink" Target="https://www.ilo.org/dyn/icsc/showcard.display?p_lang=pt&amp;p_card_id=1020&amp;p_version=2" TargetMode="External"/><Relationship Id="rId1170" Type="http://schemas.openxmlformats.org/officeDocument/2006/relationships/hyperlink" Target="https://www.ilo.org/dyn/icsc/showcard.display?p_lang=pt&amp;p_card_id=1218&amp;p_version=2" TargetMode="External"/><Relationship Id="rId1629" Type="http://schemas.openxmlformats.org/officeDocument/2006/relationships/hyperlink" Target="https://www.ilo.org/dyn/icsc/showcard.display?p_lang=pt&amp;p_card_id=1709&amp;p_version=2" TargetMode="External"/><Relationship Id="rId638" Type="http://schemas.openxmlformats.org/officeDocument/2006/relationships/hyperlink" Target="https://www.ilo.org/dyn/icsc/showcard.display?p_lang=pt&amp;p_card_id=0658&amp;p_version=2" TargetMode="External"/><Relationship Id="rId845" Type="http://schemas.openxmlformats.org/officeDocument/2006/relationships/hyperlink" Target="https://www.ilo.org/dyn/icsc/showcard.display?p_lang=pt&amp;p_card_id=0872&amp;p_version=2" TargetMode="External"/><Relationship Id="rId1030" Type="http://schemas.openxmlformats.org/officeDocument/2006/relationships/hyperlink" Target="https://www.ilo.org/dyn/icsc/showcard.display?p_lang=pt&amp;p_card_id=1066&amp;p_version=2" TargetMode="External"/><Relationship Id="rId1268" Type="http://schemas.openxmlformats.org/officeDocument/2006/relationships/hyperlink" Target="https://www.ilo.org/dyn/icsc/showcard.display?p_lang=pt&amp;p_card_id=1322&amp;p_version=2" TargetMode="External"/><Relationship Id="rId1475" Type="http://schemas.openxmlformats.org/officeDocument/2006/relationships/hyperlink" Target="https://www.ilo.org/dyn/icsc/showcard.display?p_lang=pt&amp;p_card_id=1538&amp;p_version=2" TargetMode="External"/><Relationship Id="rId1682" Type="http://schemas.openxmlformats.org/officeDocument/2006/relationships/hyperlink" Target="https://www.ilo.org/dyn/icsc/showcard.display?p_lang=pt&amp;p_card_id=1764&amp;p_version=2" TargetMode="External"/><Relationship Id="rId277" Type="http://schemas.openxmlformats.org/officeDocument/2006/relationships/hyperlink" Target="https://www.ilo.org/dyn/icsc/showcard.display?p_lang=pt&amp;p_card_id=0281&amp;p_version=2" TargetMode="External"/><Relationship Id="rId400" Type="http://schemas.openxmlformats.org/officeDocument/2006/relationships/hyperlink" Target="https://www.ilo.org/dyn/icsc/showcard.display?p_lang=pt&amp;p_card_id=0406&amp;p_version=2" TargetMode="External"/><Relationship Id="rId484" Type="http://schemas.openxmlformats.org/officeDocument/2006/relationships/hyperlink" Target="https://www.ilo.org/dyn/icsc/showcard.display?p_lang=pt&amp;p_card_id=0494&amp;p_version=2" TargetMode="External"/><Relationship Id="rId705" Type="http://schemas.openxmlformats.org/officeDocument/2006/relationships/hyperlink" Target="https://www.ilo.org/dyn/icsc/showcard.display?p_lang=pt&amp;p_card_id=0729&amp;p_version=2" TargetMode="External"/><Relationship Id="rId1128" Type="http://schemas.openxmlformats.org/officeDocument/2006/relationships/hyperlink" Target="https://www.ilo.org/dyn/icsc/showcard.display?p_lang=pt&amp;p_card_id=1172&amp;p_version=2" TargetMode="External"/><Relationship Id="rId1335" Type="http://schemas.openxmlformats.org/officeDocument/2006/relationships/hyperlink" Target="https://www.ilo.org/dyn/icsc/showcard.display?p_lang=pt&amp;p_card_id=1392&amp;p_version=2" TargetMode="External"/><Relationship Id="rId1542" Type="http://schemas.openxmlformats.org/officeDocument/2006/relationships/hyperlink" Target="https://www.ilo.org/dyn/icsc/showcard.display?p_lang=pt&amp;p_card_id=1606&amp;p_version=2" TargetMode="External"/><Relationship Id="rId137" Type="http://schemas.openxmlformats.org/officeDocument/2006/relationships/hyperlink" Target="https://www.ilo.org/dyn/icsc/showcard.display?p_lang=pt&amp;p_card_id=0137&amp;p_version=2" TargetMode="External"/><Relationship Id="rId344" Type="http://schemas.openxmlformats.org/officeDocument/2006/relationships/hyperlink" Target="https://www.ilo.org/dyn/icsc/showcard.display?p_lang=pt&amp;p_card_id=0348&amp;p_version=2" TargetMode="External"/><Relationship Id="rId691" Type="http://schemas.openxmlformats.org/officeDocument/2006/relationships/hyperlink" Target="https://www.ilo.org/dyn/icsc/showcard.display?p_lang=pt&amp;p_card_id=0715&amp;p_version=2" TargetMode="External"/><Relationship Id="rId789" Type="http://schemas.openxmlformats.org/officeDocument/2006/relationships/hyperlink" Target="https://www.ilo.org/dyn/icsc/showcard.display?p_lang=pt&amp;p_card_id=0813&amp;p_version=2" TargetMode="External"/><Relationship Id="rId912" Type="http://schemas.openxmlformats.org/officeDocument/2006/relationships/hyperlink" Target="https://www.ilo.org/dyn/icsc/showcard.display?p_lang=pt&amp;p_card_id=0939&amp;p_version=2" TargetMode="External"/><Relationship Id="rId996" Type="http://schemas.openxmlformats.org/officeDocument/2006/relationships/hyperlink" Target="https://www.ilo.org/dyn/icsc/showcard.display?p_lang=pt&amp;p_card_id=1031&amp;p_version=2" TargetMode="External"/><Relationship Id="rId41" Type="http://schemas.openxmlformats.org/officeDocument/2006/relationships/hyperlink" Target="https://www.ilo.org/dyn/icsc/showcard.display?p_lang=pt&amp;p_card_id=0041&amp;p_version=2" TargetMode="External"/><Relationship Id="rId551" Type="http://schemas.openxmlformats.org/officeDocument/2006/relationships/hyperlink" Target="https://www.ilo.org/dyn/icsc/showcard.display?p_lang=pt&amp;p_card_id=0566&amp;p_version=2" TargetMode="External"/><Relationship Id="rId649" Type="http://schemas.openxmlformats.org/officeDocument/2006/relationships/hyperlink" Target="https://www.ilo.org/dyn/icsc/showcard.display?p_lang=pt&amp;p_card_id=0670&amp;p_version=2" TargetMode="External"/><Relationship Id="rId856" Type="http://schemas.openxmlformats.org/officeDocument/2006/relationships/hyperlink" Target="https://www.ilo.org/dyn/icsc/showcard.display?p_lang=pt&amp;p_card_id=0883&amp;p_version=2" TargetMode="External"/><Relationship Id="rId1181" Type="http://schemas.openxmlformats.org/officeDocument/2006/relationships/hyperlink" Target="https://www.ilo.org/dyn/icsc/showcard.display?p_lang=pt&amp;p_card_id=1229&amp;p_version=2" TargetMode="External"/><Relationship Id="rId1279" Type="http://schemas.openxmlformats.org/officeDocument/2006/relationships/hyperlink" Target="https://www.ilo.org/dyn/icsc/showcard.display?p_lang=pt&amp;p_card_id=1335&amp;p_version=2" TargetMode="External"/><Relationship Id="rId1402" Type="http://schemas.openxmlformats.org/officeDocument/2006/relationships/hyperlink" Target="https://www.ilo.org/dyn/icsc/showcard.display?p_lang=pt&amp;p_card_id=1462&amp;p_version=2" TargetMode="External"/><Relationship Id="rId1486" Type="http://schemas.openxmlformats.org/officeDocument/2006/relationships/hyperlink" Target="https://www.ilo.org/dyn/icsc/showcard.display?p_lang=pt&amp;p_card_id=1550&amp;p_version=2" TargetMode="External"/><Relationship Id="rId1707" Type="http://schemas.openxmlformats.org/officeDocument/2006/relationships/hyperlink" Target="https://www.ilo.org/dyn/icsc/showcard.display?p_lang=pt&amp;p_card_id=1560&amp;p_version=2" TargetMode="External"/><Relationship Id="rId190" Type="http://schemas.openxmlformats.org/officeDocument/2006/relationships/hyperlink" Target="https://www.ilo.org/dyn/icsc/showcard.display?p_lang=pt&amp;p_card_id=0191&amp;p_version=2" TargetMode="External"/><Relationship Id="rId204" Type="http://schemas.openxmlformats.org/officeDocument/2006/relationships/hyperlink" Target="https://www.ilo.org/dyn/icsc/showcard.display?p_lang=pt&amp;p_card_id=0205&amp;p_version=2" TargetMode="External"/><Relationship Id="rId288" Type="http://schemas.openxmlformats.org/officeDocument/2006/relationships/hyperlink" Target="https://www.ilo.org/dyn/icsc/showcard.display?p_lang=pt&amp;p_card_id=0292&amp;p_version=2" TargetMode="External"/><Relationship Id="rId411" Type="http://schemas.openxmlformats.org/officeDocument/2006/relationships/hyperlink" Target="https://www.ilo.org/dyn/icsc/showcard.display?p_lang=pt&amp;p_card_id=0418&amp;p_version=2" TargetMode="External"/><Relationship Id="rId509" Type="http://schemas.openxmlformats.org/officeDocument/2006/relationships/hyperlink" Target="https://www.ilo.org/dyn/icsc/showcard.display?p_lang=pt&amp;p_card_id=0522&amp;p_version=2" TargetMode="External"/><Relationship Id="rId1041" Type="http://schemas.openxmlformats.org/officeDocument/2006/relationships/hyperlink" Target="https://www.ilo.org/dyn/icsc/showcard.display?p_lang=pt&amp;p_card_id=1080&amp;p_version=2" TargetMode="External"/><Relationship Id="rId1139" Type="http://schemas.openxmlformats.org/officeDocument/2006/relationships/hyperlink" Target="https://www.ilo.org/dyn/icsc/showcard.display?p_lang=pt&amp;p_card_id=1183&amp;p_version=2" TargetMode="External"/><Relationship Id="rId1346" Type="http://schemas.openxmlformats.org/officeDocument/2006/relationships/hyperlink" Target="https://www.ilo.org/dyn/icsc/showcard.display?p_lang=pt&amp;p_card_id=1404&amp;p_version=2" TargetMode="External"/><Relationship Id="rId1693" Type="http://schemas.openxmlformats.org/officeDocument/2006/relationships/hyperlink" Target="https://www.ilo.org/dyn/icsc/showcard.display?p_lang=pt&amp;p_card_id=1775&amp;p_version=2" TargetMode="External"/><Relationship Id="rId495" Type="http://schemas.openxmlformats.org/officeDocument/2006/relationships/hyperlink" Target="https://www.ilo.org/dyn/icsc/showcard.display?p_lang=pt&amp;p_card_id=0505&amp;p_version=2" TargetMode="External"/><Relationship Id="rId716" Type="http://schemas.openxmlformats.org/officeDocument/2006/relationships/hyperlink" Target="https://www.ilo.org/dyn/icsc/showcard.display?p_lang=pt&amp;p_card_id=0740&amp;p_version=2" TargetMode="External"/><Relationship Id="rId923" Type="http://schemas.openxmlformats.org/officeDocument/2006/relationships/hyperlink" Target="https://www.ilo.org/dyn/icsc/showcard.display?p_lang=pt&amp;p_card_id=0950&amp;p_version=2" TargetMode="External"/><Relationship Id="rId1553" Type="http://schemas.openxmlformats.org/officeDocument/2006/relationships/hyperlink" Target="https://www.ilo.org/dyn/icsc/showcard.display?p_lang=pt&amp;p_card_id=1617&amp;p_version=2" TargetMode="External"/><Relationship Id="rId52" Type="http://schemas.openxmlformats.org/officeDocument/2006/relationships/hyperlink" Target="https://www.ilo.org/dyn/icsc/showcard.display?p_lang=pt&amp;p_card_id=0052&amp;p_version=2" TargetMode="External"/><Relationship Id="rId148" Type="http://schemas.openxmlformats.org/officeDocument/2006/relationships/hyperlink" Target="https://www.ilo.org/dyn/icsc/showcard.display?p_lang=pt&amp;p_card_id=0148&amp;p_version=2" TargetMode="External"/><Relationship Id="rId355" Type="http://schemas.openxmlformats.org/officeDocument/2006/relationships/hyperlink" Target="https://www.ilo.org/dyn/icsc/showcard.display?p_lang=pt&amp;p_card_id=0359&amp;p_version=2" TargetMode="External"/><Relationship Id="rId562" Type="http://schemas.openxmlformats.org/officeDocument/2006/relationships/hyperlink" Target="https://www.ilo.org/dyn/icsc/showcard.display?p_lang=pt&amp;p_card_id=0577&amp;p_version=2" TargetMode="External"/><Relationship Id="rId1192" Type="http://schemas.openxmlformats.org/officeDocument/2006/relationships/hyperlink" Target="https://www.ilo.org/dyn/icsc/showcard.display?p_lang=pt&amp;p_card_id=1241&amp;p_version=2" TargetMode="External"/><Relationship Id="rId1206" Type="http://schemas.openxmlformats.org/officeDocument/2006/relationships/hyperlink" Target="https://www.ilo.org/dyn/icsc/showcard.display?p_lang=pt&amp;p_card_id=1256&amp;p_version=2" TargetMode="External"/><Relationship Id="rId1413" Type="http://schemas.openxmlformats.org/officeDocument/2006/relationships/hyperlink" Target="https://www.ilo.org/dyn/icsc/showcard.display?p_lang=pt&amp;p_card_id=1474&amp;p_version=2" TargetMode="External"/><Relationship Id="rId1620" Type="http://schemas.openxmlformats.org/officeDocument/2006/relationships/hyperlink" Target="https://www.ilo.org/dyn/icsc/showcard.display?p_lang=pt&amp;p_card_id=1700&amp;p_version=2" TargetMode="External"/><Relationship Id="rId215" Type="http://schemas.openxmlformats.org/officeDocument/2006/relationships/hyperlink" Target="https://www.ilo.org/dyn/icsc/showcard.display?p_lang=pt&amp;p_card_id=0217&amp;p_version=2" TargetMode="External"/><Relationship Id="rId422" Type="http://schemas.openxmlformats.org/officeDocument/2006/relationships/hyperlink" Target="https://www.ilo.org/dyn/icsc/showcard.display?p_lang=pt&amp;p_card_id=0429&amp;p_version=2" TargetMode="External"/><Relationship Id="rId867" Type="http://schemas.openxmlformats.org/officeDocument/2006/relationships/hyperlink" Target="https://www.ilo.org/dyn/icsc/showcard.display?p_lang=pt&amp;p_card_id=0894&amp;p_version=2" TargetMode="External"/><Relationship Id="rId1052" Type="http://schemas.openxmlformats.org/officeDocument/2006/relationships/hyperlink" Target="https://www.ilo.org/dyn/icsc/showcard.display?p_lang=pt&amp;p_card_id=1091&amp;p_version=2" TargetMode="External"/><Relationship Id="rId1497" Type="http://schemas.openxmlformats.org/officeDocument/2006/relationships/hyperlink" Target="https://www.ilo.org/dyn/icsc/showcard.display?p_lang=pt&amp;p_card_id=1561&amp;p_version=2" TargetMode="External"/><Relationship Id="rId299" Type="http://schemas.openxmlformats.org/officeDocument/2006/relationships/hyperlink" Target="https://www.ilo.org/dyn/icsc/showcard.display?p_lang=pt&amp;p_card_id=0303&amp;p_version=2" TargetMode="External"/><Relationship Id="rId727" Type="http://schemas.openxmlformats.org/officeDocument/2006/relationships/hyperlink" Target="https://www.ilo.org/dyn/icsc/showcard.display?p_lang=pt&amp;p_card_id=0751&amp;p_version=2" TargetMode="External"/><Relationship Id="rId934" Type="http://schemas.openxmlformats.org/officeDocument/2006/relationships/hyperlink" Target="https://www.ilo.org/dyn/icsc/showcard.display?p_lang=pt&amp;p_card_id=0961&amp;p_version=2" TargetMode="External"/><Relationship Id="rId1357" Type="http://schemas.openxmlformats.org/officeDocument/2006/relationships/hyperlink" Target="https://www.ilo.org/dyn/icsc/showcard.display?p_lang=pt&amp;p_card_id=1415&amp;p_version=2" TargetMode="External"/><Relationship Id="rId1564" Type="http://schemas.openxmlformats.org/officeDocument/2006/relationships/hyperlink" Target="https://www.ilo.org/dyn/icsc/showcard.display?p_lang=pt&amp;p_card_id=1630&amp;p_version=2" TargetMode="External"/><Relationship Id="rId63" Type="http://schemas.openxmlformats.org/officeDocument/2006/relationships/hyperlink" Target="https://www.ilo.org/dyn/icsc/showcard.display?p_lang=pt&amp;p_card_id=0063&amp;p_version=2" TargetMode="External"/><Relationship Id="rId159" Type="http://schemas.openxmlformats.org/officeDocument/2006/relationships/hyperlink" Target="https://www.ilo.org/dyn/icsc/showcard.display?p_lang=pt&amp;p_card_id=0159&amp;p_version=2" TargetMode="External"/><Relationship Id="rId366" Type="http://schemas.openxmlformats.org/officeDocument/2006/relationships/hyperlink" Target="https://www.ilo.org/dyn/icsc/showcard.display?p_lang=pt&amp;p_card_id=0371&amp;p_version=2" TargetMode="External"/><Relationship Id="rId573" Type="http://schemas.openxmlformats.org/officeDocument/2006/relationships/hyperlink" Target="https://www.ilo.org/dyn/icsc/showcard.display?p_lang=pt&amp;p_card_id=0589&amp;p_version=2" TargetMode="External"/><Relationship Id="rId780" Type="http://schemas.openxmlformats.org/officeDocument/2006/relationships/hyperlink" Target="https://www.ilo.org/dyn/icsc/showcard.display?p_lang=pt&amp;p_card_id=0804&amp;p_version=2" TargetMode="External"/><Relationship Id="rId1217" Type="http://schemas.openxmlformats.org/officeDocument/2006/relationships/hyperlink" Target="https://www.ilo.org/dyn/icsc/showcard.display?p_lang=pt&amp;p_card_id=1268&amp;p_version=2" TargetMode="External"/><Relationship Id="rId1424" Type="http://schemas.openxmlformats.org/officeDocument/2006/relationships/hyperlink" Target="https://www.ilo.org/dyn/icsc/showcard.display?p_lang=pt&amp;p_card_id=1487&amp;p_version=2" TargetMode="External"/><Relationship Id="rId1631" Type="http://schemas.openxmlformats.org/officeDocument/2006/relationships/hyperlink" Target="https://www.ilo.org/dyn/icsc/showcard.display?p_lang=pt&amp;p_card_id=1711&amp;p_version=2" TargetMode="External"/><Relationship Id="rId226" Type="http://schemas.openxmlformats.org/officeDocument/2006/relationships/hyperlink" Target="https://www.ilo.org/dyn/icsc/showcard.display?p_lang=pt&amp;p_card_id=0230&amp;p_version=2" TargetMode="External"/><Relationship Id="rId433" Type="http://schemas.openxmlformats.org/officeDocument/2006/relationships/hyperlink" Target="https://www.ilo.org/dyn/icsc/showcard.display?p_lang=pt&amp;p_card_id=0440&amp;p_version=2" TargetMode="External"/><Relationship Id="rId878" Type="http://schemas.openxmlformats.org/officeDocument/2006/relationships/hyperlink" Target="https://www.ilo.org/dyn/icsc/showcard.display?p_lang=pt&amp;p_card_id=0905&amp;p_version=2" TargetMode="External"/><Relationship Id="rId1063" Type="http://schemas.openxmlformats.org/officeDocument/2006/relationships/hyperlink" Target="https://www.ilo.org/dyn/icsc/showcard.display?p_lang=pt&amp;p_card_id=1105&amp;p_version=2" TargetMode="External"/><Relationship Id="rId1270" Type="http://schemas.openxmlformats.org/officeDocument/2006/relationships/hyperlink" Target="https://www.ilo.org/dyn/icsc/showcard.display?p_lang=pt&amp;p_card_id=1324&amp;p_version=2" TargetMode="External"/><Relationship Id="rId640" Type="http://schemas.openxmlformats.org/officeDocument/2006/relationships/hyperlink" Target="https://www.ilo.org/dyn/icsc/showcard.display?p_lang=pt&amp;p_card_id=0660&amp;p_version=2" TargetMode="External"/><Relationship Id="rId738" Type="http://schemas.openxmlformats.org/officeDocument/2006/relationships/hyperlink" Target="https://www.ilo.org/dyn/icsc/showcard.display?p_lang=pt&amp;p_card_id=0762&amp;p_version=2" TargetMode="External"/><Relationship Id="rId945" Type="http://schemas.openxmlformats.org/officeDocument/2006/relationships/hyperlink" Target="https://www.ilo.org/dyn/icsc/showcard.display?p_lang=pt&amp;p_card_id=0973&amp;p_version=2" TargetMode="External"/><Relationship Id="rId1368" Type="http://schemas.openxmlformats.org/officeDocument/2006/relationships/hyperlink" Target="https://www.ilo.org/dyn/icsc/showcard.display?p_lang=pt&amp;p_card_id=1426&amp;p_version=2" TargetMode="External"/><Relationship Id="rId1575" Type="http://schemas.openxmlformats.org/officeDocument/2006/relationships/hyperlink" Target="https://www.ilo.org/dyn/icsc/showcard.display?p_lang=pt&amp;p_card_id=1642&amp;p_version=2" TargetMode="External"/><Relationship Id="rId74" Type="http://schemas.openxmlformats.org/officeDocument/2006/relationships/hyperlink" Target="https://www.ilo.org/dyn/icsc/showcard.display?p_lang=pt&amp;p_card_id=0074&amp;p_version=2" TargetMode="External"/><Relationship Id="rId377" Type="http://schemas.openxmlformats.org/officeDocument/2006/relationships/hyperlink" Target="https://www.ilo.org/dyn/icsc/showcard.display?p_lang=pt&amp;p_card_id=0382&amp;p_version=2" TargetMode="External"/><Relationship Id="rId500" Type="http://schemas.openxmlformats.org/officeDocument/2006/relationships/hyperlink" Target="https://www.ilo.org/dyn/icsc/showcard.display?p_lang=pt&amp;p_card_id=0511&amp;p_version=2" TargetMode="External"/><Relationship Id="rId584" Type="http://schemas.openxmlformats.org/officeDocument/2006/relationships/hyperlink" Target="https://www.ilo.org/dyn/icsc/showcard.display?p_lang=pt&amp;p_card_id=0601&amp;p_version=2" TargetMode="External"/><Relationship Id="rId805" Type="http://schemas.openxmlformats.org/officeDocument/2006/relationships/hyperlink" Target="https://www.ilo.org/dyn/icsc/showcard.display?p_lang=pt&amp;p_card_id=0829&amp;p_version=2" TargetMode="External"/><Relationship Id="rId1130" Type="http://schemas.openxmlformats.org/officeDocument/2006/relationships/hyperlink" Target="https://www.ilo.org/dyn/icsc/showcard.display?p_lang=pt&amp;p_card_id=1174&amp;p_version=2" TargetMode="External"/><Relationship Id="rId1228" Type="http://schemas.openxmlformats.org/officeDocument/2006/relationships/hyperlink" Target="https://www.ilo.org/dyn/icsc/showcard.display?p_lang=pt&amp;p_card_id=1279&amp;p_version=2" TargetMode="External"/><Relationship Id="rId1435" Type="http://schemas.openxmlformats.org/officeDocument/2006/relationships/hyperlink" Target="https://www.ilo.org/dyn/icsc/showcard.display?p_lang=pt&amp;p_card_id=1498&amp;p_version=2" TargetMode="External"/><Relationship Id="rId5" Type="http://schemas.openxmlformats.org/officeDocument/2006/relationships/hyperlink" Target="https://www.ilo.org/dyn/icsc/showcard.display?p_lang=pt&amp;p_card_id=0005&amp;p_version=2" TargetMode="External"/><Relationship Id="rId237" Type="http://schemas.openxmlformats.org/officeDocument/2006/relationships/hyperlink" Target="https://www.ilo.org/dyn/icsc/showcard.display?p_lang=pt&amp;p_card_id=0241&amp;p_version=2" TargetMode="External"/><Relationship Id="rId791" Type="http://schemas.openxmlformats.org/officeDocument/2006/relationships/hyperlink" Target="https://www.ilo.org/dyn/icsc/showcard.display?p_lang=pt&amp;p_card_id=0815&amp;p_version=2" TargetMode="External"/><Relationship Id="rId889" Type="http://schemas.openxmlformats.org/officeDocument/2006/relationships/hyperlink" Target="https://www.ilo.org/dyn/icsc/showcard.display?p_lang=pt&amp;p_card_id=0916&amp;p_version=2" TargetMode="External"/><Relationship Id="rId1074" Type="http://schemas.openxmlformats.org/officeDocument/2006/relationships/hyperlink" Target="https://www.ilo.org/dyn/icsc/showcard.display?p_lang=pt&amp;p_card_id=1116&amp;p_version=2" TargetMode="External"/><Relationship Id="rId1642" Type="http://schemas.openxmlformats.org/officeDocument/2006/relationships/hyperlink" Target="https://www.ilo.org/dyn/icsc/showcard.display?p_lang=pt&amp;p_card_id=1722&amp;p_version=2" TargetMode="External"/><Relationship Id="rId444" Type="http://schemas.openxmlformats.org/officeDocument/2006/relationships/hyperlink" Target="https://www.ilo.org/dyn/icsc/showcard.display?p_lang=pt&amp;p_card_id=0453&amp;p_version=2" TargetMode="External"/><Relationship Id="rId651" Type="http://schemas.openxmlformats.org/officeDocument/2006/relationships/hyperlink" Target="https://www.ilo.org/dyn/icsc/showcard.display?p_lang=pt&amp;p_card_id=0672&amp;p_version=2" TargetMode="External"/><Relationship Id="rId749" Type="http://schemas.openxmlformats.org/officeDocument/2006/relationships/hyperlink" Target="https://www.ilo.org/dyn/icsc/showcard.display?p_lang=pt&amp;p_card_id=0773&amp;p_version=2" TargetMode="External"/><Relationship Id="rId1281" Type="http://schemas.openxmlformats.org/officeDocument/2006/relationships/hyperlink" Target="https://www.ilo.org/dyn/icsc/showcard.display?p_lang=pt&amp;p_card_id=1337&amp;p_version=2" TargetMode="External"/><Relationship Id="rId1379" Type="http://schemas.openxmlformats.org/officeDocument/2006/relationships/hyperlink" Target="https://www.ilo.org/dyn/icsc/showcard.display?p_lang=pt&amp;p_card_id=1437&amp;p_version=2" TargetMode="External"/><Relationship Id="rId1502" Type="http://schemas.openxmlformats.org/officeDocument/2006/relationships/hyperlink" Target="https://www.ilo.org/dyn/icsc/showcard.display?p_lang=pt&amp;p_card_id=1566&amp;p_version=2" TargetMode="External"/><Relationship Id="rId1586" Type="http://schemas.openxmlformats.org/officeDocument/2006/relationships/hyperlink" Target="https://www.ilo.org/dyn/icsc/showcard.display?p_lang=pt&amp;p_card_id=1660&amp;p_version=2" TargetMode="External"/><Relationship Id="rId290" Type="http://schemas.openxmlformats.org/officeDocument/2006/relationships/hyperlink" Target="https://www.ilo.org/dyn/icsc/showcard.display?p_lang=pt&amp;p_card_id=0294&amp;p_version=2" TargetMode="External"/><Relationship Id="rId304" Type="http://schemas.openxmlformats.org/officeDocument/2006/relationships/hyperlink" Target="https://www.ilo.org/dyn/icsc/showcard.display?p_lang=pt&amp;p_card_id=0308&amp;p_version=2" TargetMode="External"/><Relationship Id="rId388" Type="http://schemas.openxmlformats.org/officeDocument/2006/relationships/hyperlink" Target="https://www.ilo.org/dyn/icsc/showcard.display?p_lang=pt&amp;p_card_id=0393&amp;p_version=2" TargetMode="External"/><Relationship Id="rId511" Type="http://schemas.openxmlformats.org/officeDocument/2006/relationships/hyperlink" Target="https://www.ilo.org/dyn/icsc/showcard.display?p_lang=pt&amp;p_card_id=0525&amp;p_version=2" TargetMode="External"/><Relationship Id="rId609" Type="http://schemas.openxmlformats.org/officeDocument/2006/relationships/hyperlink" Target="https://www.ilo.org/dyn/icsc/showcard.display?p_lang=pt&amp;p_card_id=0627&amp;p_version=2" TargetMode="External"/><Relationship Id="rId956" Type="http://schemas.openxmlformats.org/officeDocument/2006/relationships/hyperlink" Target="https://www.ilo.org/dyn/icsc/showcard.display?p_lang=pt&amp;p_card_id=0985&amp;p_version=2" TargetMode="External"/><Relationship Id="rId1141" Type="http://schemas.openxmlformats.org/officeDocument/2006/relationships/hyperlink" Target="https://www.ilo.org/dyn/icsc/showcard.display?p_lang=pt&amp;p_card_id=1186&amp;p_version=2" TargetMode="External"/><Relationship Id="rId1239" Type="http://schemas.openxmlformats.org/officeDocument/2006/relationships/hyperlink" Target="https://www.ilo.org/dyn/icsc/showcard.display?p_lang=pt&amp;p_card_id=1290&amp;p_version=2" TargetMode="External"/><Relationship Id="rId85" Type="http://schemas.openxmlformats.org/officeDocument/2006/relationships/hyperlink" Target="https://www.ilo.org/dyn/icsc/showcard.display?p_lang=pt&amp;p_card_id=0085&amp;p_version=2" TargetMode="External"/><Relationship Id="rId150" Type="http://schemas.openxmlformats.org/officeDocument/2006/relationships/hyperlink" Target="https://www.ilo.org/dyn/icsc/showcard.display?p_lang=pt&amp;p_card_id=0150&amp;p_version=2" TargetMode="External"/><Relationship Id="rId595" Type="http://schemas.openxmlformats.org/officeDocument/2006/relationships/hyperlink" Target="https://www.ilo.org/dyn/icsc/showcard.display?p_lang=pt&amp;p_card_id=0613&amp;p_version=2" TargetMode="External"/><Relationship Id="rId816" Type="http://schemas.openxmlformats.org/officeDocument/2006/relationships/hyperlink" Target="https://www.ilo.org/dyn/icsc/showcard.display?p_lang=pt&amp;p_card_id=0842&amp;p_version=2" TargetMode="External"/><Relationship Id="rId1001" Type="http://schemas.openxmlformats.org/officeDocument/2006/relationships/hyperlink" Target="https://www.ilo.org/dyn/icsc/showcard.display?p_lang=pt&amp;p_card_id=1036&amp;p_version=2" TargetMode="External"/><Relationship Id="rId1446" Type="http://schemas.openxmlformats.org/officeDocument/2006/relationships/hyperlink" Target="https://www.ilo.org/dyn/icsc/showcard.display?p_lang=pt&amp;p_card_id=1509&amp;p_version=2" TargetMode="External"/><Relationship Id="rId1653" Type="http://schemas.openxmlformats.org/officeDocument/2006/relationships/hyperlink" Target="https://www.ilo.org/dyn/icsc/showcard.display?p_lang=pt&amp;p_card_id=1734&amp;p_version=2" TargetMode="External"/><Relationship Id="rId248" Type="http://schemas.openxmlformats.org/officeDocument/2006/relationships/hyperlink" Target="https://www.ilo.org/dyn/icsc/showcard.display?p_lang=pt&amp;p_card_id=0252&amp;p_version=2" TargetMode="External"/><Relationship Id="rId455" Type="http://schemas.openxmlformats.org/officeDocument/2006/relationships/hyperlink" Target="https://www.ilo.org/dyn/icsc/showcard.display?p_lang=pt&amp;p_card_id=0465&amp;p_version=2" TargetMode="External"/><Relationship Id="rId662" Type="http://schemas.openxmlformats.org/officeDocument/2006/relationships/hyperlink" Target="https://www.ilo.org/dyn/icsc/showcard.display?p_lang=pt&amp;p_card_id=0685&amp;p_version=2" TargetMode="External"/><Relationship Id="rId1085" Type="http://schemas.openxmlformats.org/officeDocument/2006/relationships/hyperlink" Target="https://www.ilo.org/dyn/icsc/showcard.display?p_lang=pt&amp;p_card_id=1127&amp;p_version=2" TargetMode="External"/><Relationship Id="rId1292" Type="http://schemas.openxmlformats.org/officeDocument/2006/relationships/hyperlink" Target="https://www.ilo.org/dyn/icsc/showcard.display?p_lang=pt&amp;p_card_id=1348&amp;p_version=2" TargetMode="External"/><Relationship Id="rId1306" Type="http://schemas.openxmlformats.org/officeDocument/2006/relationships/hyperlink" Target="https://www.ilo.org/dyn/icsc/showcard.display?p_lang=pt&amp;p_card_id=1362&amp;p_version=2" TargetMode="External"/><Relationship Id="rId1513" Type="http://schemas.openxmlformats.org/officeDocument/2006/relationships/hyperlink" Target="https://www.ilo.org/dyn/icsc/showcard.display?p_lang=pt&amp;p_card_id=1577&amp;p_version=2" TargetMode="External"/><Relationship Id="rId12" Type="http://schemas.openxmlformats.org/officeDocument/2006/relationships/hyperlink" Target="https://www.ilo.org/dyn/icsc/showcard.display?p_lang=pt&amp;p_card_id=0012&amp;p_version=2" TargetMode="External"/><Relationship Id="rId108" Type="http://schemas.openxmlformats.org/officeDocument/2006/relationships/hyperlink" Target="https://www.ilo.org/dyn/icsc/showcard.display?p_lang=pt&amp;p_card_id=0108&amp;p_version=2" TargetMode="External"/><Relationship Id="rId315" Type="http://schemas.openxmlformats.org/officeDocument/2006/relationships/hyperlink" Target="https://www.ilo.org/dyn/icsc/showcard.display?p_lang=pt&amp;p_card_id=0319&amp;p_version=2" TargetMode="External"/><Relationship Id="rId522" Type="http://schemas.openxmlformats.org/officeDocument/2006/relationships/hyperlink" Target="https://www.ilo.org/dyn/icsc/showcard.display?p_lang=pt&amp;p_card_id=0536&amp;p_version=2" TargetMode="External"/><Relationship Id="rId967" Type="http://schemas.openxmlformats.org/officeDocument/2006/relationships/hyperlink" Target="https://www.ilo.org/dyn/icsc/showcard.display?p_lang=pt&amp;p_card_id=1000&amp;p_version=2" TargetMode="External"/><Relationship Id="rId1152" Type="http://schemas.openxmlformats.org/officeDocument/2006/relationships/hyperlink" Target="https://www.ilo.org/dyn/icsc/showcard.display?p_lang=pt&amp;p_card_id=1199&amp;p_version=2" TargetMode="External"/><Relationship Id="rId1597" Type="http://schemas.openxmlformats.org/officeDocument/2006/relationships/hyperlink" Target="https://www.ilo.org/dyn/icsc/showcard.display?p_lang=pt&amp;p_card_id=1672&amp;p_version=2" TargetMode="External"/><Relationship Id="rId96" Type="http://schemas.openxmlformats.org/officeDocument/2006/relationships/hyperlink" Target="https://www.ilo.org/dyn/icsc/showcard.display?p_lang=pt&amp;p_card_id=0096&amp;p_version=2" TargetMode="External"/><Relationship Id="rId161" Type="http://schemas.openxmlformats.org/officeDocument/2006/relationships/hyperlink" Target="https://www.ilo.org/dyn/icsc/showcard.display?p_lang=pt&amp;p_card_id=0161&amp;p_version=2" TargetMode="External"/><Relationship Id="rId399" Type="http://schemas.openxmlformats.org/officeDocument/2006/relationships/hyperlink" Target="https://www.ilo.org/dyn/icsc/showcard.display?p_lang=pt&amp;p_card_id=0405&amp;p_version=2" TargetMode="External"/><Relationship Id="rId827" Type="http://schemas.openxmlformats.org/officeDocument/2006/relationships/hyperlink" Target="https://www.ilo.org/dyn/icsc/showcard.display?p_lang=pt&amp;p_card_id=0853&amp;p_version=2" TargetMode="External"/><Relationship Id="rId1012" Type="http://schemas.openxmlformats.org/officeDocument/2006/relationships/hyperlink" Target="https://www.ilo.org/dyn/icsc/showcard.display?p_lang=pt&amp;p_card_id=1047&amp;p_version=2" TargetMode="External"/><Relationship Id="rId1457" Type="http://schemas.openxmlformats.org/officeDocument/2006/relationships/hyperlink" Target="https://www.ilo.org/dyn/icsc/showcard.display?p_lang=pt&amp;p_card_id=1520&amp;p_version=2" TargetMode="External"/><Relationship Id="rId1664" Type="http://schemas.openxmlformats.org/officeDocument/2006/relationships/hyperlink" Target="https://www.ilo.org/dyn/icsc/showcard.display?p_lang=pt&amp;p_card_id=1745&amp;p_version=2" TargetMode="External"/><Relationship Id="rId259" Type="http://schemas.openxmlformats.org/officeDocument/2006/relationships/hyperlink" Target="https://www.ilo.org/dyn/icsc/showcard.display?p_lang=pt&amp;p_card_id=0263&amp;p_version=2" TargetMode="External"/><Relationship Id="rId466" Type="http://schemas.openxmlformats.org/officeDocument/2006/relationships/hyperlink" Target="https://www.ilo.org/dyn/icsc/showcard.display?p_lang=pt&amp;p_card_id=0476&amp;p_version=2" TargetMode="External"/><Relationship Id="rId673" Type="http://schemas.openxmlformats.org/officeDocument/2006/relationships/hyperlink" Target="https://www.ilo.org/dyn/icsc/showcard.display?p_lang=pt&amp;p_card_id=0697&amp;p_version=2" TargetMode="External"/><Relationship Id="rId880" Type="http://schemas.openxmlformats.org/officeDocument/2006/relationships/hyperlink" Target="https://www.ilo.org/dyn/icsc/showcard.display?p_lang=pt&amp;p_card_id=0907&amp;p_version=2" TargetMode="External"/><Relationship Id="rId1096" Type="http://schemas.openxmlformats.org/officeDocument/2006/relationships/hyperlink" Target="https://www.ilo.org/dyn/icsc/showcard.display?p_lang=pt&amp;p_card_id=1139&amp;p_version=2" TargetMode="External"/><Relationship Id="rId1317" Type="http://schemas.openxmlformats.org/officeDocument/2006/relationships/hyperlink" Target="https://www.ilo.org/dyn/icsc/showcard.display?p_lang=pt&amp;p_card_id=1373&amp;p_version=2" TargetMode="External"/><Relationship Id="rId1524" Type="http://schemas.openxmlformats.org/officeDocument/2006/relationships/hyperlink" Target="https://www.ilo.org/dyn/icsc/showcard.display?p_lang=pt&amp;p_card_id=1588&amp;p_version=2" TargetMode="External"/><Relationship Id="rId23" Type="http://schemas.openxmlformats.org/officeDocument/2006/relationships/hyperlink" Target="https://www.ilo.org/dyn/icsc/showcard.display?p_lang=pt&amp;p_card_id=0023&amp;p_version=2" TargetMode="External"/><Relationship Id="rId119" Type="http://schemas.openxmlformats.org/officeDocument/2006/relationships/hyperlink" Target="https://www.ilo.org/dyn/icsc/showcard.display?p_lang=pt&amp;p_card_id=0119&amp;p_version=2" TargetMode="External"/><Relationship Id="rId326" Type="http://schemas.openxmlformats.org/officeDocument/2006/relationships/hyperlink" Target="https://www.ilo.org/dyn/icsc/showcard.display?p_lang=pt&amp;p_card_id=0330&amp;p_version=2" TargetMode="External"/><Relationship Id="rId533" Type="http://schemas.openxmlformats.org/officeDocument/2006/relationships/hyperlink" Target="https://www.ilo.org/dyn/icsc/showcard.display?p_lang=pt&amp;p_card_id=0548&amp;p_version=2" TargetMode="External"/><Relationship Id="rId978" Type="http://schemas.openxmlformats.org/officeDocument/2006/relationships/hyperlink" Target="https://www.ilo.org/dyn/icsc/showcard.display?p_lang=pt&amp;p_card_id=1013&amp;p_version=2" TargetMode="External"/><Relationship Id="rId1163" Type="http://schemas.openxmlformats.org/officeDocument/2006/relationships/hyperlink" Target="https://www.ilo.org/dyn/icsc/showcard.display?p_lang=pt&amp;p_card_id=1211&amp;p_version=2" TargetMode="External"/><Relationship Id="rId1370" Type="http://schemas.openxmlformats.org/officeDocument/2006/relationships/hyperlink" Target="https://www.ilo.org/dyn/icsc/showcard.display?p_lang=pt&amp;p_card_id=1428&amp;p_version=2" TargetMode="External"/><Relationship Id="rId740" Type="http://schemas.openxmlformats.org/officeDocument/2006/relationships/hyperlink" Target="https://www.ilo.org/dyn/icsc/showcard.display?p_lang=pt&amp;p_card_id=0764&amp;p_version=2" TargetMode="External"/><Relationship Id="rId838" Type="http://schemas.openxmlformats.org/officeDocument/2006/relationships/hyperlink" Target="https://www.ilo.org/dyn/icsc/showcard.display?p_lang=pt&amp;p_card_id=0865&amp;p_version=2" TargetMode="External"/><Relationship Id="rId1023" Type="http://schemas.openxmlformats.org/officeDocument/2006/relationships/hyperlink" Target="https://www.ilo.org/dyn/icsc/showcard.display?p_lang=pt&amp;p_card_id=1059&amp;p_version=2" TargetMode="External"/><Relationship Id="rId1468" Type="http://schemas.openxmlformats.org/officeDocument/2006/relationships/hyperlink" Target="https://www.ilo.org/dyn/icsc/showcard.display?p_lang=pt&amp;p_card_id=1531&amp;p_version=2" TargetMode="External"/><Relationship Id="rId1675" Type="http://schemas.openxmlformats.org/officeDocument/2006/relationships/hyperlink" Target="https://www.ilo.org/dyn/icsc/showcard.display?p_lang=pt&amp;p_card_id=1757&amp;p_version=2" TargetMode="External"/><Relationship Id="rId172" Type="http://schemas.openxmlformats.org/officeDocument/2006/relationships/hyperlink" Target="https://www.ilo.org/dyn/icsc/showcard.display?p_lang=pt&amp;p_card_id=0172&amp;p_version=2" TargetMode="External"/><Relationship Id="rId477" Type="http://schemas.openxmlformats.org/officeDocument/2006/relationships/hyperlink" Target="https://www.ilo.org/dyn/icsc/showcard.display?p_lang=pt&amp;p_card_id=0487&amp;p_version=2" TargetMode="External"/><Relationship Id="rId600" Type="http://schemas.openxmlformats.org/officeDocument/2006/relationships/hyperlink" Target="https://www.ilo.org/dyn/icsc/showcard.display?p_lang=pt&amp;p_card_id=0618&amp;p_version=2" TargetMode="External"/><Relationship Id="rId684" Type="http://schemas.openxmlformats.org/officeDocument/2006/relationships/hyperlink" Target="https://www.ilo.org/dyn/icsc/showcard.display?p_lang=pt&amp;p_card_id=0708&amp;p_version=2" TargetMode="External"/><Relationship Id="rId1230" Type="http://schemas.openxmlformats.org/officeDocument/2006/relationships/hyperlink" Target="https://www.ilo.org/dyn/icsc/showcard.display?p_lang=pt&amp;p_card_id=1281&amp;p_version=2" TargetMode="External"/><Relationship Id="rId1328" Type="http://schemas.openxmlformats.org/officeDocument/2006/relationships/hyperlink" Target="https://www.ilo.org/dyn/icsc/showcard.display?p_lang=pt&amp;p_card_id=1385&amp;p_version=2" TargetMode="External"/><Relationship Id="rId1535" Type="http://schemas.openxmlformats.org/officeDocument/2006/relationships/hyperlink" Target="https://www.ilo.org/dyn/icsc/showcard.display?p_lang=pt&amp;p_card_id=1599&amp;p_version=2" TargetMode="External"/><Relationship Id="rId337" Type="http://schemas.openxmlformats.org/officeDocument/2006/relationships/hyperlink" Target="https://www.ilo.org/dyn/icsc/showcard.display?p_lang=pt&amp;p_card_id=0341&amp;p_version=2" TargetMode="External"/><Relationship Id="rId891" Type="http://schemas.openxmlformats.org/officeDocument/2006/relationships/hyperlink" Target="https://www.ilo.org/dyn/icsc/showcard.display?p_lang=pt&amp;p_card_id=0918&amp;p_version=2" TargetMode="External"/><Relationship Id="rId905" Type="http://schemas.openxmlformats.org/officeDocument/2006/relationships/hyperlink" Target="https://www.ilo.org/dyn/icsc/showcard.display?p_lang=pt&amp;p_card_id=0932&amp;p_version=2" TargetMode="External"/><Relationship Id="rId989" Type="http://schemas.openxmlformats.org/officeDocument/2006/relationships/hyperlink" Target="https://www.ilo.org/dyn/icsc/showcard.display?p_lang=pt&amp;p_card_id=1024&amp;p_version=2" TargetMode="External"/><Relationship Id="rId34" Type="http://schemas.openxmlformats.org/officeDocument/2006/relationships/hyperlink" Target="https://www.ilo.org/dyn/icsc/showcard.display?p_lang=pt&amp;p_card_id=0034&amp;p_version=2" TargetMode="External"/><Relationship Id="rId544" Type="http://schemas.openxmlformats.org/officeDocument/2006/relationships/hyperlink" Target="https://www.ilo.org/dyn/icsc/showcard.display?p_lang=pt&amp;p_card_id=0559&amp;p_version=2" TargetMode="External"/><Relationship Id="rId751" Type="http://schemas.openxmlformats.org/officeDocument/2006/relationships/hyperlink" Target="https://www.ilo.org/dyn/icsc/showcard.display?p_lang=pt&amp;p_card_id=0775&amp;p_version=2" TargetMode="External"/><Relationship Id="rId849" Type="http://schemas.openxmlformats.org/officeDocument/2006/relationships/hyperlink" Target="https://www.ilo.org/dyn/icsc/showcard.display?p_lang=pt&amp;p_card_id=0876&amp;p_version=2" TargetMode="External"/><Relationship Id="rId1174" Type="http://schemas.openxmlformats.org/officeDocument/2006/relationships/hyperlink" Target="https://www.ilo.org/dyn/icsc/showcard.display?p_lang=pt&amp;p_card_id=1222&amp;p_version=2" TargetMode="External"/><Relationship Id="rId1381" Type="http://schemas.openxmlformats.org/officeDocument/2006/relationships/hyperlink" Target="https://www.ilo.org/dyn/icsc/showcard.display?p_lang=pt&amp;p_card_id=1439&amp;p_version=2" TargetMode="External"/><Relationship Id="rId1479" Type="http://schemas.openxmlformats.org/officeDocument/2006/relationships/hyperlink" Target="https://www.ilo.org/dyn/icsc/showcard.display?p_lang=pt&amp;p_card_id=1543&amp;p_version=2" TargetMode="External"/><Relationship Id="rId1602" Type="http://schemas.openxmlformats.org/officeDocument/2006/relationships/hyperlink" Target="https://www.ilo.org/dyn/icsc/showcard.display?p_lang=pt&amp;p_card_id=1677&amp;p_version=2" TargetMode="External"/><Relationship Id="rId1686" Type="http://schemas.openxmlformats.org/officeDocument/2006/relationships/hyperlink" Target="https://www.ilo.org/dyn/icsc/showcard.display?p_lang=pt&amp;p_card_id=1768&amp;p_version=2" TargetMode="External"/><Relationship Id="rId183" Type="http://schemas.openxmlformats.org/officeDocument/2006/relationships/hyperlink" Target="https://www.ilo.org/dyn/icsc/showcard.display?p_lang=pt&amp;p_card_id=0183&amp;p_version=2" TargetMode="External"/><Relationship Id="rId390" Type="http://schemas.openxmlformats.org/officeDocument/2006/relationships/hyperlink" Target="https://www.ilo.org/dyn/icsc/showcard.display?p_lang=pt&amp;p_card_id=0396&amp;p_version=2" TargetMode="External"/><Relationship Id="rId404" Type="http://schemas.openxmlformats.org/officeDocument/2006/relationships/hyperlink" Target="https://www.ilo.org/dyn/icsc/showcard.display?p_lang=pt&amp;p_card_id=0410&amp;p_version=2" TargetMode="External"/><Relationship Id="rId611" Type="http://schemas.openxmlformats.org/officeDocument/2006/relationships/hyperlink" Target="https://www.ilo.org/dyn/icsc/showcard.display?p_lang=pt&amp;p_card_id=0629&amp;p_version=2" TargetMode="External"/><Relationship Id="rId1034" Type="http://schemas.openxmlformats.org/officeDocument/2006/relationships/hyperlink" Target="https://www.ilo.org/dyn/icsc/showcard.display?p_lang=pt&amp;p_card_id=1071&amp;p_version=2" TargetMode="External"/><Relationship Id="rId1241" Type="http://schemas.openxmlformats.org/officeDocument/2006/relationships/hyperlink" Target="https://www.ilo.org/dyn/icsc/showcard.display?p_lang=pt&amp;p_card_id=1292&amp;p_version=2" TargetMode="External"/><Relationship Id="rId1339" Type="http://schemas.openxmlformats.org/officeDocument/2006/relationships/hyperlink" Target="https://www.ilo.org/dyn/icsc/showcard.display?p_lang=pt&amp;p_card_id=1396&amp;p_version=2" TargetMode="External"/><Relationship Id="rId250" Type="http://schemas.openxmlformats.org/officeDocument/2006/relationships/hyperlink" Target="https://www.ilo.org/dyn/icsc/showcard.display?p_lang=pt&amp;p_card_id=0254&amp;p_version=2" TargetMode="External"/><Relationship Id="rId488" Type="http://schemas.openxmlformats.org/officeDocument/2006/relationships/hyperlink" Target="https://www.ilo.org/dyn/icsc/showcard.display?p_lang=pt&amp;p_card_id=0498&amp;p_version=2" TargetMode="External"/><Relationship Id="rId695" Type="http://schemas.openxmlformats.org/officeDocument/2006/relationships/hyperlink" Target="https://www.ilo.org/dyn/icsc/showcard.display?p_lang=pt&amp;p_card_id=0719&amp;p_version=2" TargetMode="External"/><Relationship Id="rId709" Type="http://schemas.openxmlformats.org/officeDocument/2006/relationships/hyperlink" Target="https://www.ilo.org/dyn/icsc/showcard.display?p_lang=pt&amp;p_card_id=0733&amp;p_version=2" TargetMode="External"/><Relationship Id="rId916" Type="http://schemas.openxmlformats.org/officeDocument/2006/relationships/hyperlink" Target="https://www.ilo.org/dyn/icsc/showcard.display?p_lang=pt&amp;p_card_id=0943&amp;p_version=2" TargetMode="External"/><Relationship Id="rId1101" Type="http://schemas.openxmlformats.org/officeDocument/2006/relationships/hyperlink" Target="https://www.ilo.org/dyn/icsc/showcard.display?p_lang=pt&amp;p_card_id=1145&amp;p_version=2" TargetMode="External"/><Relationship Id="rId1546" Type="http://schemas.openxmlformats.org/officeDocument/2006/relationships/hyperlink" Target="https://www.ilo.org/dyn/icsc/showcard.display?p_lang=pt&amp;p_card_id=1610&amp;p_version=2" TargetMode="External"/><Relationship Id="rId45" Type="http://schemas.openxmlformats.org/officeDocument/2006/relationships/hyperlink" Target="https://www.ilo.org/dyn/icsc/showcard.display?p_lang=pt&amp;p_card_id=0045&amp;p_version=2" TargetMode="External"/><Relationship Id="rId110" Type="http://schemas.openxmlformats.org/officeDocument/2006/relationships/hyperlink" Target="https://www.ilo.org/dyn/icsc/showcard.display?p_lang=pt&amp;p_card_id=0110&amp;p_version=2" TargetMode="External"/><Relationship Id="rId348" Type="http://schemas.openxmlformats.org/officeDocument/2006/relationships/hyperlink" Target="https://www.ilo.org/dyn/icsc/showcard.display?p_lang=pt&amp;p_card_id=0352&amp;p_version=2" TargetMode="External"/><Relationship Id="rId555" Type="http://schemas.openxmlformats.org/officeDocument/2006/relationships/hyperlink" Target="https://www.ilo.org/dyn/icsc/showcard.display?p_lang=pt&amp;p_card_id=0570&amp;p_version=2" TargetMode="External"/><Relationship Id="rId762" Type="http://schemas.openxmlformats.org/officeDocument/2006/relationships/hyperlink" Target="https://www.ilo.org/dyn/icsc/showcard.display?p_lang=pt&amp;p_card_id=0786&amp;p_version=2" TargetMode="External"/><Relationship Id="rId1185" Type="http://schemas.openxmlformats.org/officeDocument/2006/relationships/hyperlink" Target="https://www.ilo.org/dyn/icsc/showcard.display?p_lang=pt&amp;p_card_id=1233&amp;p_version=2" TargetMode="External"/><Relationship Id="rId1392" Type="http://schemas.openxmlformats.org/officeDocument/2006/relationships/hyperlink" Target="https://www.ilo.org/dyn/icsc/showcard.display?p_lang=pt&amp;p_card_id=1450&amp;p_version=2" TargetMode="External"/><Relationship Id="rId1406" Type="http://schemas.openxmlformats.org/officeDocument/2006/relationships/hyperlink" Target="https://www.ilo.org/dyn/icsc/showcard.display?p_lang=pt&amp;p_card_id=1467&amp;p_version=2" TargetMode="External"/><Relationship Id="rId1613" Type="http://schemas.openxmlformats.org/officeDocument/2006/relationships/hyperlink" Target="https://www.ilo.org/dyn/icsc/showcard.display?p_lang=pt&amp;p_card_id=1688&amp;p_version=2" TargetMode="External"/><Relationship Id="rId194" Type="http://schemas.openxmlformats.org/officeDocument/2006/relationships/hyperlink" Target="https://www.ilo.org/dyn/icsc/showcard.display?p_lang=pt&amp;p_card_id=0195&amp;p_version=2" TargetMode="External"/><Relationship Id="rId208" Type="http://schemas.openxmlformats.org/officeDocument/2006/relationships/hyperlink" Target="https://www.ilo.org/dyn/icsc/showcard.display?p_lang=pt&amp;p_card_id=0210&amp;p_version=2" TargetMode="External"/><Relationship Id="rId415" Type="http://schemas.openxmlformats.org/officeDocument/2006/relationships/hyperlink" Target="https://www.ilo.org/dyn/icsc/showcard.display?p_lang=pt&amp;p_card_id=0422&amp;p_version=2" TargetMode="External"/><Relationship Id="rId622" Type="http://schemas.openxmlformats.org/officeDocument/2006/relationships/hyperlink" Target="https://www.ilo.org/dyn/icsc/showcard.display?p_lang=pt&amp;p_card_id=0641&amp;p_version=2" TargetMode="External"/><Relationship Id="rId1045" Type="http://schemas.openxmlformats.org/officeDocument/2006/relationships/hyperlink" Target="https://www.ilo.org/dyn/icsc/showcard.display?p_lang=pt&amp;p_card_id=1084&amp;p_version=2" TargetMode="External"/><Relationship Id="rId1252" Type="http://schemas.openxmlformats.org/officeDocument/2006/relationships/hyperlink" Target="https://www.ilo.org/dyn/icsc/showcard.display?p_lang=pt&amp;p_card_id=1304&amp;p_version=2" TargetMode="External"/><Relationship Id="rId1697" Type="http://schemas.openxmlformats.org/officeDocument/2006/relationships/hyperlink" Target="https://www.ilo.org/dyn/icsc/showcard.display?p_lang=pt&amp;p_card_id=1780&amp;p_version=2" TargetMode="External"/><Relationship Id="rId261" Type="http://schemas.openxmlformats.org/officeDocument/2006/relationships/hyperlink" Target="https://www.ilo.org/dyn/icsc/showcard.display?p_lang=pt&amp;p_card_id=0265&amp;p_version=2" TargetMode="External"/><Relationship Id="rId499" Type="http://schemas.openxmlformats.org/officeDocument/2006/relationships/hyperlink" Target="https://www.ilo.org/dyn/icsc/showcard.display?p_lang=pt&amp;p_card_id=0509&amp;p_version=2" TargetMode="External"/><Relationship Id="rId927" Type="http://schemas.openxmlformats.org/officeDocument/2006/relationships/hyperlink" Target="https://www.ilo.org/dyn/icsc/showcard.display?p_lang=pt&amp;p_card_id=0954&amp;p_version=2" TargetMode="External"/><Relationship Id="rId1112" Type="http://schemas.openxmlformats.org/officeDocument/2006/relationships/hyperlink" Target="https://www.ilo.org/dyn/icsc/showcard.display?p_lang=pt&amp;p_card_id=1156&amp;p_version=2" TargetMode="External"/><Relationship Id="rId1557" Type="http://schemas.openxmlformats.org/officeDocument/2006/relationships/hyperlink" Target="https://www.ilo.org/dyn/icsc/showcard.display?p_lang=pt&amp;p_card_id=1621&amp;p_version=2" TargetMode="External"/><Relationship Id="rId56" Type="http://schemas.openxmlformats.org/officeDocument/2006/relationships/hyperlink" Target="https://www.ilo.org/dyn/icsc/showcard.display?p_lang=pt&amp;p_card_id=0056&amp;p_version=2" TargetMode="External"/><Relationship Id="rId359" Type="http://schemas.openxmlformats.org/officeDocument/2006/relationships/hyperlink" Target="https://www.ilo.org/dyn/icsc/showcard.display?p_lang=pt&amp;p_card_id=0363&amp;p_version=2" TargetMode="External"/><Relationship Id="rId566" Type="http://schemas.openxmlformats.org/officeDocument/2006/relationships/hyperlink" Target="https://www.ilo.org/dyn/icsc/showcard.display?p_lang=pt&amp;p_card_id=0581&amp;p_version=2" TargetMode="External"/><Relationship Id="rId773" Type="http://schemas.openxmlformats.org/officeDocument/2006/relationships/hyperlink" Target="https://www.ilo.org/dyn/icsc/showcard.display?p_lang=pt&amp;p_card_id=0797&amp;p_version=2" TargetMode="External"/><Relationship Id="rId1196" Type="http://schemas.openxmlformats.org/officeDocument/2006/relationships/hyperlink" Target="https://www.ilo.org/dyn/icsc/showcard.display?p_lang=pt&amp;p_card_id=1245&amp;p_version=2" TargetMode="External"/><Relationship Id="rId1417" Type="http://schemas.openxmlformats.org/officeDocument/2006/relationships/hyperlink" Target="https://www.ilo.org/dyn/icsc/showcard.display?p_lang=pt&amp;p_card_id=1478&amp;p_version=2" TargetMode="External"/><Relationship Id="rId1624" Type="http://schemas.openxmlformats.org/officeDocument/2006/relationships/hyperlink" Target="https://www.ilo.org/dyn/icsc/showcard.display?p_lang=pt&amp;p_card_id=1704&amp;p_version=2" TargetMode="External"/><Relationship Id="rId121" Type="http://schemas.openxmlformats.org/officeDocument/2006/relationships/hyperlink" Target="https://www.ilo.org/dyn/icsc/showcard.display?p_lang=pt&amp;p_card_id=0121&amp;p_version=2" TargetMode="External"/><Relationship Id="rId219" Type="http://schemas.openxmlformats.org/officeDocument/2006/relationships/hyperlink" Target="https://www.ilo.org/dyn/icsc/showcard.display?p_lang=pt&amp;p_card_id=0222&amp;p_version=2" TargetMode="External"/><Relationship Id="rId426" Type="http://schemas.openxmlformats.org/officeDocument/2006/relationships/hyperlink" Target="https://www.ilo.org/dyn/icsc/showcard.display?p_lang=pt&amp;p_card_id=0433&amp;p_version=2" TargetMode="External"/><Relationship Id="rId633" Type="http://schemas.openxmlformats.org/officeDocument/2006/relationships/hyperlink" Target="https://www.ilo.org/dyn/icsc/showcard.display?p_lang=pt&amp;p_card_id=0653&amp;p_version=2" TargetMode="External"/><Relationship Id="rId980" Type="http://schemas.openxmlformats.org/officeDocument/2006/relationships/hyperlink" Target="https://www.ilo.org/dyn/icsc/showcard.display?p_lang=pt&amp;p_card_id=1015&amp;p_version=2" TargetMode="External"/><Relationship Id="rId1056" Type="http://schemas.openxmlformats.org/officeDocument/2006/relationships/hyperlink" Target="https://www.ilo.org/dyn/icsc/showcard.display?p_lang=pt&amp;p_card_id=1096&amp;p_version=2" TargetMode="External"/><Relationship Id="rId1263" Type="http://schemas.openxmlformats.org/officeDocument/2006/relationships/hyperlink" Target="https://www.ilo.org/dyn/icsc/showcard.display?p_lang=pt&amp;p_card_id=1317&amp;p_version=2" TargetMode="External"/><Relationship Id="rId840" Type="http://schemas.openxmlformats.org/officeDocument/2006/relationships/hyperlink" Target="https://www.ilo.org/dyn/icsc/showcard.display?p_lang=pt&amp;p_card_id=0867&amp;p_version=2" TargetMode="External"/><Relationship Id="rId938" Type="http://schemas.openxmlformats.org/officeDocument/2006/relationships/hyperlink" Target="https://www.ilo.org/dyn/icsc/showcard.display?p_lang=pt&amp;p_card_id=0965&amp;p_version=2" TargetMode="External"/><Relationship Id="rId1470" Type="http://schemas.openxmlformats.org/officeDocument/2006/relationships/hyperlink" Target="https://www.ilo.org/dyn/icsc/showcard.display?p_lang=pt&amp;p_card_id=1533&amp;p_version=2" TargetMode="External"/><Relationship Id="rId1568" Type="http://schemas.openxmlformats.org/officeDocument/2006/relationships/hyperlink" Target="https://www.ilo.org/dyn/icsc/showcard.display?p_lang=pt&amp;p_card_id=1634&amp;p_version=2" TargetMode="External"/><Relationship Id="rId67" Type="http://schemas.openxmlformats.org/officeDocument/2006/relationships/hyperlink" Target="https://www.ilo.org/dyn/icsc/showcard.display?p_lang=pt&amp;p_card_id=0067&amp;p_version=2" TargetMode="External"/><Relationship Id="rId272" Type="http://schemas.openxmlformats.org/officeDocument/2006/relationships/hyperlink" Target="https://www.ilo.org/dyn/icsc/showcard.display?p_lang=pt&amp;p_card_id=0276&amp;p_version=2" TargetMode="External"/><Relationship Id="rId577" Type="http://schemas.openxmlformats.org/officeDocument/2006/relationships/hyperlink" Target="https://www.ilo.org/dyn/icsc/showcard.display?p_lang=pt&amp;p_card_id=0593&amp;p_version=2" TargetMode="External"/><Relationship Id="rId700" Type="http://schemas.openxmlformats.org/officeDocument/2006/relationships/hyperlink" Target="https://www.ilo.org/dyn/icsc/showcard.display?p_lang=pt&amp;p_card_id=0724&amp;p_version=2" TargetMode="External"/><Relationship Id="rId1123" Type="http://schemas.openxmlformats.org/officeDocument/2006/relationships/hyperlink" Target="https://www.ilo.org/dyn/icsc/showcard.display?p_lang=pt&amp;p_card_id=1167&amp;p_version=2" TargetMode="External"/><Relationship Id="rId1330" Type="http://schemas.openxmlformats.org/officeDocument/2006/relationships/hyperlink" Target="https://www.ilo.org/dyn/icsc/showcard.display?p_lang=pt&amp;p_card_id=1387&amp;p_version=2" TargetMode="External"/><Relationship Id="rId1428" Type="http://schemas.openxmlformats.org/officeDocument/2006/relationships/hyperlink" Target="https://www.ilo.org/dyn/icsc/showcard.display?p_lang=pt&amp;p_card_id=1491&amp;p_version=2" TargetMode="External"/><Relationship Id="rId1635" Type="http://schemas.openxmlformats.org/officeDocument/2006/relationships/hyperlink" Target="https://www.ilo.org/dyn/icsc/showcard.display?p_lang=pt&amp;p_card_id=1715&amp;p_version=2" TargetMode="External"/><Relationship Id="rId132" Type="http://schemas.openxmlformats.org/officeDocument/2006/relationships/hyperlink" Target="https://www.ilo.org/dyn/icsc/showcard.display?p_lang=pt&amp;p_card_id=0132&amp;p_version=2" TargetMode="External"/><Relationship Id="rId784" Type="http://schemas.openxmlformats.org/officeDocument/2006/relationships/hyperlink" Target="https://www.ilo.org/dyn/icsc/showcard.display?p_lang=pt&amp;p_card_id=0808&amp;p_version=2" TargetMode="External"/><Relationship Id="rId991" Type="http://schemas.openxmlformats.org/officeDocument/2006/relationships/hyperlink" Target="https://www.ilo.org/dyn/icsc/showcard.display?p_lang=pt&amp;p_card_id=1026&amp;p_version=2" TargetMode="External"/><Relationship Id="rId1067" Type="http://schemas.openxmlformats.org/officeDocument/2006/relationships/hyperlink" Target="https://www.ilo.org/dyn/icsc/showcard.display?p_lang=pt&amp;p_card_id=1109&amp;p_version=2" TargetMode="External"/><Relationship Id="rId437" Type="http://schemas.openxmlformats.org/officeDocument/2006/relationships/hyperlink" Target="https://www.ilo.org/dyn/icsc/showcard.display?p_lang=pt&amp;p_card_id=0444&amp;p_version=2" TargetMode="External"/><Relationship Id="rId644" Type="http://schemas.openxmlformats.org/officeDocument/2006/relationships/hyperlink" Target="https://www.ilo.org/dyn/icsc/showcard.display?p_lang=pt&amp;p_card_id=0664&amp;p_version=2" TargetMode="External"/><Relationship Id="rId851" Type="http://schemas.openxmlformats.org/officeDocument/2006/relationships/hyperlink" Target="https://www.ilo.org/dyn/icsc/showcard.display?p_lang=pt&amp;p_card_id=0878&amp;p_version=2" TargetMode="External"/><Relationship Id="rId1274" Type="http://schemas.openxmlformats.org/officeDocument/2006/relationships/hyperlink" Target="https://www.ilo.org/dyn/icsc/showcard.display?p_lang=pt&amp;p_card_id=1330&amp;p_version=2" TargetMode="External"/><Relationship Id="rId1481" Type="http://schemas.openxmlformats.org/officeDocument/2006/relationships/hyperlink" Target="https://www.ilo.org/dyn/icsc/showcard.display?p_lang=pt&amp;p_card_id=1545&amp;p_version=2" TargetMode="External"/><Relationship Id="rId1579" Type="http://schemas.openxmlformats.org/officeDocument/2006/relationships/hyperlink" Target="https://www.ilo.org/dyn/icsc/showcard.display?p_lang=pt&amp;p_card_id=1651&amp;p_version=2" TargetMode="External"/><Relationship Id="rId1702" Type="http://schemas.openxmlformats.org/officeDocument/2006/relationships/hyperlink" Target="https://www.ilo.org/dyn/icsc/showcard.display?p_lang=pt&amp;p_card_id=0464&amp;p_version=2" TargetMode="External"/><Relationship Id="rId283" Type="http://schemas.openxmlformats.org/officeDocument/2006/relationships/hyperlink" Target="https://www.ilo.org/dyn/icsc/showcard.display?p_lang=pt&amp;p_card_id=0287&amp;p_version=2" TargetMode="External"/><Relationship Id="rId490" Type="http://schemas.openxmlformats.org/officeDocument/2006/relationships/hyperlink" Target="https://www.ilo.org/dyn/icsc/showcard.display?p_lang=pt&amp;p_card_id=0500&amp;p_version=2" TargetMode="External"/><Relationship Id="rId504" Type="http://schemas.openxmlformats.org/officeDocument/2006/relationships/hyperlink" Target="https://www.ilo.org/dyn/icsc/showcard.display?p_lang=pt&amp;p_card_id=0516&amp;p_version=2" TargetMode="External"/><Relationship Id="rId711" Type="http://schemas.openxmlformats.org/officeDocument/2006/relationships/hyperlink" Target="https://www.ilo.org/dyn/icsc/showcard.display?p_lang=pt&amp;p_card_id=0735&amp;p_version=2" TargetMode="External"/><Relationship Id="rId949" Type="http://schemas.openxmlformats.org/officeDocument/2006/relationships/hyperlink" Target="https://www.ilo.org/dyn/icsc/showcard.display?p_lang=pt&amp;p_card_id=0978&amp;p_version=2" TargetMode="External"/><Relationship Id="rId1134" Type="http://schemas.openxmlformats.org/officeDocument/2006/relationships/hyperlink" Target="https://www.ilo.org/dyn/icsc/showcard.display?p_lang=pt&amp;p_card_id=1178&amp;p_version=2" TargetMode="External"/><Relationship Id="rId1341" Type="http://schemas.openxmlformats.org/officeDocument/2006/relationships/hyperlink" Target="https://www.ilo.org/dyn/icsc/showcard.display?p_lang=pt&amp;p_card_id=1398&amp;p_version=2" TargetMode="External"/><Relationship Id="rId78" Type="http://schemas.openxmlformats.org/officeDocument/2006/relationships/hyperlink" Target="https://www.ilo.org/dyn/icsc/showcard.display?p_lang=pt&amp;p_card_id=0078&amp;p_version=2" TargetMode="External"/><Relationship Id="rId143" Type="http://schemas.openxmlformats.org/officeDocument/2006/relationships/hyperlink" Target="https://www.ilo.org/dyn/icsc/showcard.display?p_lang=pt&amp;p_card_id=0143&amp;p_version=2" TargetMode="External"/><Relationship Id="rId350" Type="http://schemas.openxmlformats.org/officeDocument/2006/relationships/hyperlink" Target="https://www.ilo.org/dyn/icsc/showcard.display?p_lang=pt&amp;p_card_id=0354&amp;p_version=2" TargetMode="External"/><Relationship Id="rId588" Type="http://schemas.openxmlformats.org/officeDocument/2006/relationships/hyperlink" Target="https://www.ilo.org/dyn/icsc/showcard.display?p_lang=pt&amp;p_card_id=0606&amp;p_version=2" TargetMode="External"/><Relationship Id="rId795" Type="http://schemas.openxmlformats.org/officeDocument/2006/relationships/hyperlink" Target="https://www.ilo.org/dyn/icsc/showcard.display?p_lang=pt&amp;p_card_id=0819&amp;p_version=2" TargetMode="External"/><Relationship Id="rId809" Type="http://schemas.openxmlformats.org/officeDocument/2006/relationships/hyperlink" Target="https://www.ilo.org/dyn/icsc/showcard.display?p_lang=pt&amp;p_card_id=0834&amp;p_version=2" TargetMode="External"/><Relationship Id="rId1201" Type="http://schemas.openxmlformats.org/officeDocument/2006/relationships/hyperlink" Target="https://www.ilo.org/dyn/icsc/showcard.display?p_lang=pt&amp;p_card_id=1250&amp;p_version=2" TargetMode="External"/><Relationship Id="rId1439" Type="http://schemas.openxmlformats.org/officeDocument/2006/relationships/hyperlink" Target="https://www.ilo.org/dyn/icsc/showcard.display?p_lang=pt&amp;p_card_id=1502&amp;p_version=2" TargetMode="External"/><Relationship Id="rId1646" Type="http://schemas.openxmlformats.org/officeDocument/2006/relationships/hyperlink" Target="https://www.ilo.org/dyn/icsc/showcard.display?p_lang=pt&amp;p_card_id=1727&amp;p_version=2" TargetMode="External"/><Relationship Id="rId9" Type="http://schemas.openxmlformats.org/officeDocument/2006/relationships/hyperlink" Target="https://www.ilo.org/dyn/icsc/showcard.display?p_lang=pt&amp;p_card_id=0009&amp;p_version=2" TargetMode="External"/><Relationship Id="rId210" Type="http://schemas.openxmlformats.org/officeDocument/2006/relationships/hyperlink" Target="https://www.ilo.org/dyn/icsc/showcard.display?p_lang=pt&amp;p_card_id=0212&amp;p_version=2" TargetMode="External"/><Relationship Id="rId448" Type="http://schemas.openxmlformats.org/officeDocument/2006/relationships/hyperlink" Target="https://www.ilo.org/dyn/icsc/showcard.display?p_lang=pt&amp;p_card_id=0457&amp;p_version=2" TargetMode="External"/><Relationship Id="rId655" Type="http://schemas.openxmlformats.org/officeDocument/2006/relationships/hyperlink" Target="https://www.ilo.org/dyn/icsc/showcard.display?p_lang=pt&amp;p_card_id=0676&amp;p_version=2" TargetMode="External"/><Relationship Id="rId862" Type="http://schemas.openxmlformats.org/officeDocument/2006/relationships/hyperlink" Target="https://www.ilo.org/dyn/icsc/showcard.display?p_lang=pt&amp;p_card_id=0889&amp;p_version=2" TargetMode="External"/><Relationship Id="rId1078" Type="http://schemas.openxmlformats.org/officeDocument/2006/relationships/hyperlink" Target="https://www.ilo.org/dyn/icsc/showcard.display?p_lang=pt&amp;p_card_id=1120&amp;p_version=2" TargetMode="External"/><Relationship Id="rId1285" Type="http://schemas.openxmlformats.org/officeDocument/2006/relationships/hyperlink" Target="https://www.ilo.org/dyn/icsc/showcard.display?p_lang=pt&amp;p_card_id=1341&amp;p_version=2" TargetMode="External"/><Relationship Id="rId1492" Type="http://schemas.openxmlformats.org/officeDocument/2006/relationships/hyperlink" Target="https://www.ilo.org/dyn/icsc/showcard.display?p_lang=pt&amp;p_card_id=1556&amp;p_version=2" TargetMode="External"/><Relationship Id="rId1506" Type="http://schemas.openxmlformats.org/officeDocument/2006/relationships/hyperlink" Target="https://www.ilo.org/dyn/icsc/showcard.display?p_lang=pt&amp;p_card_id=1570&amp;p_version=2" TargetMode="External"/><Relationship Id="rId1713" Type="http://schemas.openxmlformats.org/officeDocument/2006/relationships/vmlDrawing" Target="../drawings/vmlDrawing4.vml"/><Relationship Id="rId294" Type="http://schemas.openxmlformats.org/officeDocument/2006/relationships/hyperlink" Target="https://www.ilo.org/dyn/icsc/showcard.display?p_lang=pt&amp;p_card_id=0298&amp;p_version=2" TargetMode="External"/><Relationship Id="rId308" Type="http://schemas.openxmlformats.org/officeDocument/2006/relationships/hyperlink" Target="https://www.ilo.org/dyn/icsc/showcard.display?p_lang=pt&amp;p_card_id=0312&amp;p_version=2" TargetMode="External"/><Relationship Id="rId515" Type="http://schemas.openxmlformats.org/officeDocument/2006/relationships/hyperlink" Target="https://www.ilo.org/dyn/icsc/showcard.display?p_lang=pt&amp;p_card_id=0529&amp;p_version=2" TargetMode="External"/><Relationship Id="rId722" Type="http://schemas.openxmlformats.org/officeDocument/2006/relationships/hyperlink" Target="https://www.ilo.org/dyn/icsc/showcard.display?p_lang=pt&amp;p_card_id=0746&amp;p_version=2" TargetMode="External"/><Relationship Id="rId1145" Type="http://schemas.openxmlformats.org/officeDocument/2006/relationships/hyperlink" Target="https://www.ilo.org/dyn/icsc/showcard.display?p_lang=pt&amp;p_card_id=1190&amp;p_version=2" TargetMode="External"/><Relationship Id="rId1352" Type="http://schemas.openxmlformats.org/officeDocument/2006/relationships/hyperlink" Target="https://www.ilo.org/dyn/icsc/showcard.display?p_lang=pt&amp;p_card_id=1410&amp;p_version=2" TargetMode="External"/><Relationship Id="rId89" Type="http://schemas.openxmlformats.org/officeDocument/2006/relationships/hyperlink" Target="https://www.ilo.org/dyn/icsc/showcard.display?p_lang=pt&amp;p_card_id=0089&amp;p_version=2" TargetMode="External"/><Relationship Id="rId154" Type="http://schemas.openxmlformats.org/officeDocument/2006/relationships/hyperlink" Target="https://www.ilo.org/dyn/icsc/showcard.display?p_lang=pt&amp;p_card_id=0154&amp;p_version=2" TargetMode="External"/><Relationship Id="rId361" Type="http://schemas.openxmlformats.org/officeDocument/2006/relationships/hyperlink" Target="https://www.ilo.org/dyn/icsc/showcard.display?p_lang=pt&amp;p_card_id=0365&amp;p_version=2" TargetMode="External"/><Relationship Id="rId599" Type="http://schemas.openxmlformats.org/officeDocument/2006/relationships/hyperlink" Target="https://www.ilo.org/dyn/icsc/showcard.display?p_lang=pt&amp;p_card_id=0617&amp;p_version=2" TargetMode="External"/><Relationship Id="rId1005" Type="http://schemas.openxmlformats.org/officeDocument/2006/relationships/hyperlink" Target="https://www.ilo.org/dyn/icsc/showcard.display?p_lang=pt&amp;p_card_id=1040&amp;p_version=2" TargetMode="External"/><Relationship Id="rId1212" Type="http://schemas.openxmlformats.org/officeDocument/2006/relationships/hyperlink" Target="https://www.ilo.org/dyn/icsc/showcard.display?p_lang=pt&amp;p_card_id=1263&amp;p_version=2" TargetMode="External"/><Relationship Id="rId1657" Type="http://schemas.openxmlformats.org/officeDocument/2006/relationships/hyperlink" Target="https://www.ilo.org/dyn/icsc/showcard.display?p_lang=pt&amp;p_card_id=1738&amp;p_version=2" TargetMode="External"/><Relationship Id="rId459" Type="http://schemas.openxmlformats.org/officeDocument/2006/relationships/hyperlink" Target="https://www.ilo.org/dyn/icsc/showcard.display?p_lang=pt&amp;p_card_id=0469&amp;p_version=2" TargetMode="External"/><Relationship Id="rId666" Type="http://schemas.openxmlformats.org/officeDocument/2006/relationships/hyperlink" Target="https://www.ilo.org/dyn/icsc/showcard.display?p_lang=pt&amp;p_card_id=0689&amp;p_version=2" TargetMode="External"/><Relationship Id="rId873" Type="http://schemas.openxmlformats.org/officeDocument/2006/relationships/hyperlink" Target="https://www.ilo.org/dyn/icsc/showcard.display?p_lang=pt&amp;p_card_id=0900&amp;p_version=2" TargetMode="External"/><Relationship Id="rId1089" Type="http://schemas.openxmlformats.org/officeDocument/2006/relationships/hyperlink" Target="https://www.ilo.org/dyn/icsc/showcard.display?p_lang=pt&amp;p_card_id=1132&amp;p_version=2" TargetMode="External"/><Relationship Id="rId1296" Type="http://schemas.openxmlformats.org/officeDocument/2006/relationships/hyperlink" Target="https://www.ilo.org/dyn/icsc/showcard.display?p_lang=pt&amp;p_card_id=1352&amp;p_version=2" TargetMode="External"/><Relationship Id="rId1517" Type="http://schemas.openxmlformats.org/officeDocument/2006/relationships/hyperlink" Target="https://www.ilo.org/dyn/icsc/showcard.display?p_lang=pt&amp;p_card_id=1581&amp;p_version=2" TargetMode="External"/><Relationship Id="rId16" Type="http://schemas.openxmlformats.org/officeDocument/2006/relationships/hyperlink" Target="https://www.ilo.org/dyn/icsc/showcard.display?p_lang=pt&amp;p_card_id=0016&amp;p_version=2" TargetMode="External"/><Relationship Id="rId221" Type="http://schemas.openxmlformats.org/officeDocument/2006/relationships/hyperlink" Target="https://www.ilo.org/dyn/icsc/showcard.display?p_lang=pt&amp;p_card_id=0225&amp;p_version=2" TargetMode="External"/><Relationship Id="rId319" Type="http://schemas.openxmlformats.org/officeDocument/2006/relationships/hyperlink" Target="https://www.ilo.org/dyn/icsc/showcard.display?p_lang=pt&amp;p_card_id=0323&amp;p_version=2" TargetMode="External"/><Relationship Id="rId526" Type="http://schemas.openxmlformats.org/officeDocument/2006/relationships/hyperlink" Target="https://www.ilo.org/dyn/icsc/showcard.display?p_lang=pt&amp;p_card_id=0540&amp;p_version=2" TargetMode="External"/><Relationship Id="rId1156" Type="http://schemas.openxmlformats.org/officeDocument/2006/relationships/hyperlink" Target="https://www.ilo.org/dyn/icsc/showcard.display?p_lang=pt&amp;p_card_id=1203&amp;p_version=2" TargetMode="External"/><Relationship Id="rId1363" Type="http://schemas.openxmlformats.org/officeDocument/2006/relationships/hyperlink" Target="https://www.ilo.org/dyn/icsc/showcard.display?p_lang=pt&amp;p_card_id=1421&amp;p_version=2" TargetMode="External"/><Relationship Id="rId733" Type="http://schemas.openxmlformats.org/officeDocument/2006/relationships/hyperlink" Target="https://www.ilo.org/dyn/icsc/showcard.display?p_lang=pt&amp;p_card_id=0757&amp;p_version=2" TargetMode="External"/><Relationship Id="rId940" Type="http://schemas.openxmlformats.org/officeDocument/2006/relationships/hyperlink" Target="https://www.ilo.org/dyn/icsc/showcard.display?p_lang=pt&amp;p_card_id=0967&amp;p_version=2" TargetMode="External"/><Relationship Id="rId1016" Type="http://schemas.openxmlformats.org/officeDocument/2006/relationships/hyperlink" Target="https://www.ilo.org/dyn/icsc/showcard.display?p_lang=pt&amp;p_card_id=1051&amp;p_version=2" TargetMode="External"/><Relationship Id="rId1570" Type="http://schemas.openxmlformats.org/officeDocument/2006/relationships/hyperlink" Target="https://www.ilo.org/dyn/icsc/showcard.display?p_lang=pt&amp;p_card_id=1636&amp;p_version=2" TargetMode="External"/><Relationship Id="rId1668" Type="http://schemas.openxmlformats.org/officeDocument/2006/relationships/hyperlink" Target="https://www.ilo.org/dyn/icsc/showcard.display?p_lang=pt&amp;p_card_id=1749&amp;p_version=2" TargetMode="External"/><Relationship Id="rId165" Type="http://schemas.openxmlformats.org/officeDocument/2006/relationships/hyperlink" Target="https://www.ilo.org/dyn/icsc/showcard.display?p_lang=pt&amp;p_card_id=0165&amp;p_version=2" TargetMode="External"/><Relationship Id="rId372" Type="http://schemas.openxmlformats.org/officeDocument/2006/relationships/hyperlink" Target="https://www.ilo.org/dyn/icsc/showcard.display?p_lang=pt&amp;p_card_id=0377&amp;p_version=2" TargetMode="External"/><Relationship Id="rId677" Type="http://schemas.openxmlformats.org/officeDocument/2006/relationships/hyperlink" Target="https://www.ilo.org/dyn/icsc/showcard.display?p_lang=pt&amp;p_card_id=0701&amp;p_version=2" TargetMode="External"/><Relationship Id="rId800" Type="http://schemas.openxmlformats.org/officeDocument/2006/relationships/hyperlink" Target="https://www.ilo.org/dyn/icsc/showcard.display?p_lang=pt&amp;p_card_id=0824&amp;p_version=2" TargetMode="External"/><Relationship Id="rId1223" Type="http://schemas.openxmlformats.org/officeDocument/2006/relationships/hyperlink" Target="https://www.ilo.org/dyn/icsc/showcard.display?p_lang=pt&amp;p_card_id=1274&amp;p_version=2" TargetMode="External"/><Relationship Id="rId1430" Type="http://schemas.openxmlformats.org/officeDocument/2006/relationships/hyperlink" Target="https://www.ilo.org/dyn/icsc/showcard.display?p_lang=pt&amp;p_card_id=1493&amp;p_version=2" TargetMode="External"/><Relationship Id="rId1528" Type="http://schemas.openxmlformats.org/officeDocument/2006/relationships/hyperlink" Target="https://www.ilo.org/dyn/icsc/showcard.display?p_lang=pt&amp;p_card_id=1592&amp;p_version=2" TargetMode="External"/><Relationship Id="rId232" Type="http://schemas.openxmlformats.org/officeDocument/2006/relationships/hyperlink" Target="https://www.ilo.org/dyn/icsc/showcard.display?p_lang=pt&amp;p_card_id=0236&amp;p_version=2" TargetMode="External"/><Relationship Id="rId884" Type="http://schemas.openxmlformats.org/officeDocument/2006/relationships/hyperlink" Target="https://www.ilo.org/dyn/icsc/showcard.display?p_lang=pt&amp;p_card_id=0911&amp;p_version=2" TargetMode="External"/><Relationship Id="rId27" Type="http://schemas.openxmlformats.org/officeDocument/2006/relationships/hyperlink" Target="https://www.ilo.org/dyn/icsc/showcard.display?p_lang=pt&amp;p_card_id=0027&amp;p_version=2" TargetMode="External"/><Relationship Id="rId537" Type="http://schemas.openxmlformats.org/officeDocument/2006/relationships/hyperlink" Target="https://www.ilo.org/dyn/icsc/showcard.display?p_lang=pt&amp;p_card_id=0552&amp;p_version=2" TargetMode="External"/><Relationship Id="rId744" Type="http://schemas.openxmlformats.org/officeDocument/2006/relationships/hyperlink" Target="https://www.ilo.org/dyn/icsc/showcard.display?p_lang=pt&amp;p_card_id=0768&amp;p_version=2" TargetMode="External"/><Relationship Id="rId951" Type="http://schemas.openxmlformats.org/officeDocument/2006/relationships/hyperlink" Target="https://www.ilo.org/dyn/icsc/showcard.display?p_lang=pt&amp;p_card_id=0980&amp;p_version=2" TargetMode="External"/><Relationship Id="rId1167" Type="http://schemas.openxmlformats.org/officeDocument/2006/relationships/hyperlink" Target="https://www.ilo.org/dyn/icsc/showcard.display?p_lang=pt&amp;p_card_id=1215&amp;p_version=2" TargetMode="External"/><Relationship Id="rId1374" Type="http://schemas.openxmlformats.org/officeDocument/2006/relationships/hyperlink" Target="https://www.ilo.org/dyn/icsc/showcard.display?p_lang=pt&amp;p_card_id=1432&amp;p_version=2" TargetMode="External"/><Relationship Id="rId1581" Type="http://schemas.openxmlformats.org/officeDocument/2006/relationships/hyperlink" Target="https://www.ilo.org/dyn/icsc/showcard.display?p_lang=pt&amp;p_card_id=1653&amp;p_version=2" TargetMode="External"/><Relationship Id="rId1679" Type="http://schemas.openxmlformats.org/officeDocument/2006/relationships/hyperlink" Target="https://www.ilo.org/dyn/icsc/showcard.display?p_lang=pt&amp;p_card_id=1761&amp;p_version=2" TargetMode="External"/><Relationship Id="rId80" Type="http://schemas.openxmlformats.org/officeDocument/2006/relationships/hyperlink" Target="https://www.ilo.org/dyn/icsc/showcard.display?p_lang=pt&amp;p_card_id=0080&amp;p_version=2" TargetMode="External"/><Relationship Id="rId176" Type="http://schemas.openxmlformats.org/officeDocument/2006/relationships/hyperlink" Target="https://www.ilo.org/dyn/icsc/showcard.display?p_lang=pt&amp;p_card_id=0176&amp;p_version=2" TargetMode="External"/><Relationship Id="rId383" Type="http://schemas.openxmlformats.org/officeDocument/2006/relationships/hyperlink" Target="https://www.ilo.org/dyn/icsc/showcard.display?p_lang=pt&amp;p_card_id=0388&amp;p_version=2" TargetMode="External"/><Relationship Id="rId590" Type="http://schemas.openxmlformats.org/officeDocument/2006/relationships/hyperlink" Target="https://www.ilo.org/dyn/icsc/showcard.display?p_lang=pt&amp;p_card_id=0608&amp;p_version=2" TargetMode="External"/><Relationship Id="rId604" Type="http://schemas.openxmlformats.org/officeDocument/2006/relationships/hyperlink" Target="https://www.ilo.org/dyn/icsc/showcard.display?p_lang=pt&amp;p_card_id=0622&amp;p_version=2" TargetMode="External"/><Relationship Id="rId811" Type="http://schemas.openxmlformats.org/officeDocument/2006/relationships/hyperlink" Target="https://www.ilo.org/dyn/icsc/showcard.display?p_lang=pt&amp;p_card_id=0836&amp;p_version=2" TargetMode="External"/><Relationship Id="rId1027" Type="http://schemas.openxmlformats.org/officeDocument/2006/relationships/hyperlink" Target="https://www.ilo.org/dyn/icsc/showcard.display?p_lang=pt&amp;p_card_id=1063&amp;p_version=2" TargetMode="External"/><Relationship Id="rId1234" Type="http://schemas.openxmlformats.org/officeDocument/2006/relationships/hyperlink" Target="https://www.ilo.org/dyn/icsc/showcard.display?p_lang=pt&amp;p_card_id=1285&amp;p_version=2" TargetMode="External"/><Relationship Id="rId1441" Type="http://schemas.openxmlformats.org/officeDocument/2006/relationships/hyperlink" Target="https://www.ilo.org/dyn/icsc/showcard.display?p_lang=pt&amp;p_card_id=1504&amp;p_version=2" TargetMode="External"/><Relationship Id="rId243" Type="http://schemas.openxmlformats.org/officeDocument/2006/relationships/hyperlink" Target="https://www.ilo.org/dyn/icsc/showcard.display?p_lang=pt&amp;p_card_id=0247&amp;p_version=2" TargetMode="External"/><Relationship Id="rId450" Type="http://schemas.openxmlformats.org/officeDocument/2006/relationships/hyperlink" Target="https://www.ilo.org/dyn/icsc/showcard.display?p_lang=pt&amp;p_card_id=0459&amp;p_version=2" TargetMode="External"/><Relationship Id="rId688" Type="http://schemas.openxmlformats.org/officeDocument/2006/relationships/hyperlink" Target="https://www.ilo.org/dyn/icsc/showcard.display?p_lang=pt&amp;p_card_id=0712&amp;p_version=2" TargetMode="External"/><Relationship Id="rId895" Type="http://schemas.openxmlformats.org/officeDocument/2006/relationships/hyperlink" Target="https://www.ilo.org/dyn/icsc/showcard.display?p_lang=pt&amp;p_card_id=0922&amp;p_version=2" TargetMode="External"/><Relationship Id="rId909" Type="http://schemas.openxmlformats.org/officeDocument/2006/relationships/hyperlink" Target="https://www.ilo.org/dyn/icsc/showcard.display?p_lang=pt&amp;p_card_id=0936&amp;p_version=2" TargetMode="External"/><Relationship Id="rId1080" Type="http://schemas.openxmlformats.org/officeDocument/2006/relationships/hyperlink" Target="https://www.ilo.org/dyn/icsc/showcard.display?p_lang=pt&amp;p_card_id=1122&amp;p_version=2" TargetMode="External"/><Relationship Id="rId1301" Type="http://schemas.openxmlformats.org/officeDocument/2006/relationships/hyperlink" Target="https://www.ilo.org/dyn/icsc/showcard.display?p_lang=pt&amp;p_card_id=1357&amp;p_version=2" TargetMode="External"/><Relationship Id="rId1539" Type="http://schemas.openxmlformats.org/officeDocument/2006/relationships/hyperlink" Target="https://www.ilo.org/dyn/icsc/showcard.display?p_lang=pt&amp;p_card_id=1603&amp;p_version=2" TargetMode="External"/><Relationship Id="rId38" Type="http://schemas.openxmlformats.org/officeDocument/2006/relationships/hyperlink" Target="https://www.ilo.org/dyn/icsc/showcard.display?p_lang=pt&amp;p_card_id=0038&amp;p_version=2" TargetMode="External"/><Relationship Id="rId103" Type="http://schemas.openxmlformats.org/officeDocument/2006/relationships/hyperlink" Target="https://www.ilo.org/dyn/icsc/showcard.display?p_lang=pt&amp;p_card_id=0103&amp;p_version=2" TargetMode="External"/><Relationship Id="rId310" Type="http://schemas.openxmlformats.org/officeDocument/2006/relationships/hyperlink" Target="https://www.ilo.org/dyn/icsc/showcard.display?p_lang=pt&amp;p_card_id=0314&amp;p_version=2" TargetMode="External"/><Relationship Id="rId548" Type="http://schemas.openxmlformats.org/officeDocument/2006/relationships/hyperlink" Target="https://www.ilo.org/dyn/icsc/showcard.display?p_lang=pt&amp;p_card_id=0563&amp;p_version=2" TargetMode="External"/><Relationship Id="rId755" Type="http://schemas.openxmlformats.org/officeDocument/2006/relationships/hyperlink" Target="https://www.ilo.org/dyn/icsc/showcard.display?p_lang=pt&amp;p_card_id=0779&amp;p_version=2" TargetMode="External"/><Relationship Id="rId962" Type="http://schemas.openxmlformats.org/officeDocument/2006/relationships/hyperlink" Target="https://www.ilo.org/dyn/icsc/showcard.display?p_lang=pt&amp;p_card_id=0992&amp;p_version=2" TargetMode="External"/><Relationship Id="rId1178" Type="http://schemas.openxmlformats.org/officeDocument/2006/relationships/hyperlink" Target="https://www.ilo.org/dyn/icsc/showcard.display?p_lang=pt&amp;p_card_id=1226&amp;p_version=2" TargetMode="External"/><Relationship Id="rId1385" Type="http://schemas.openxmlformats.org/officeDocument/2006/relationships/hyperlink" Target="https://www.ilo.org/dyn/icsc/showcard.display?p_lang=pt&amp;p_card_id=1443&amp;p_version=2" TargetMode="External"/><Relationship Id="rId1592" Type="http://schemas.openxmlformats.org/officeDocument/2006/relationships/hyperlink" Target="https://www.ilo.org/dyn/icsc/showcard.display?p_lang=pt&amp;p_card_id=1667&amp;p_version=2" TargetMode="External"/><Relationship Id="rId1606" Type="http://schemas.openxmlformats.org/officeDocument/2006/relationships/hyperlink" Target="https://www.ilo.org/dyn/icsc/showcard.display?p_lang=pt&amp;p_card_id=1681&amp;p_version=2" TargetMode="External"/><Relationship Id="rId91" Type="http://schemas.openxmlformats.org/officeDocument/2006/relationships/hyperlink" Target="https://www.ilo.org/dyn/icsc/showcard.display?p_lang=pt&amp;p_card_id=0091&amp;p_version=2" TargetMode="External"/><Relationship Id="rId187" Type="http://schemas.openxmlformats.org/officeDocument/2006/relationships/hyperlink" Target="https://www.ilo.org/dyn/icsc/showcard.display?p_lang=pt&amp;p_card_id=0188&amp;p_version=2" TargetMode="External"/><Relationship Id="rId394" Type="http://schemas.openxmlformats.org/officeDocument/2006/relationships/hyperlink" Target="https://www.ilo.org/dyn/icsc/showcard.display?p_lang=pt&amp;p_card_id=0400&amp;p_version=2" TargetMode="External"/><Relationship Id="rId408" Type="http://schemas.openxmlformats.org/officeDocument/2006/relationships/hyperlink" Target="https://www.ilo.org/dyn/icsc/showcard.display?p_lang=pt&amp;p_card_id=0415&amp;p_version=2" TargetMode="External"/><Relationship Id="rId615" Type="http://schemas.openxmlformats.org/officeDocument/2006/relationships/hyperlink" Target="https://www.ilo.org/dyn/icsc/showcard.display?p_lang=pt&amp;p_card_id=0633&amp;p_version=2" TargetMode="External"/><Relationship Id="rId822" Type="http://schemas.openxmlformats.org/officeDocument/2006/relationships/hyperlink" Target="https://www.ilo.org/dyn/icsc/showcard.display?p_lang=pt&amp;p_card_id=0848&amp;p_version=2" TargetMode="External"/><Relationship Id="rId1038" Type="http://schemas.openxmlformats.org/officeDocument/2006/relationships/hyperlink" Target="https://www.ilo.org/dyn/icsc/showcard.display?p_lang=pt&amp;p_card_id=1076&amp;p_version=2" TargetMode="External"/><Relationship Id="rId1245" Type="http://schemas.openxmlformats.org/officeDocument/2006/relationships/hyperlink" Target="https://www.ilo.org/dyn/icsc/showcard.display?p_lang=pt&amp;p_card_id=1296&amp;p_version=2" TargetMode="External"/><Relationship Id="rId1452" Type="http://schemas.openxmlformats.org/officeDocument/2006/relationships/hyperlink" Target="https://www.ilo.org/dyn/icsc/showcard.display?p_lang=pt&amp;p_card_id=1515&amp;p_version=2" TargetMode="External"/><Relationship Id="rId254" Type="http://schemas.openxmlformats.org/officeDocument/2006/relationships/hyperlink" Target="https://www.ilo.org/dyn/icsc/showcard.display?p_lang=pt&amp;p_card_id=0258&amp;p_version=2" TargetMode="External"/><Relationship Id="rId699" Type="http://schemas.openxmlformats.org/officeDocument/2006/relationships/hyperlink" Target="https://www.ilo.org/dyn/icsc/showcard.display?p_lang=pt&amp;p_card_id=0723&amp;p_version=2" TargetMode="External"/><Relationship Id="rId1091" Type="http://schemas.openxmlformats.org/officeDocument/2006/relationships/hyperlink" Target="https://www.ilo.org/dyn/icsc/showcard.display?p_lang=pt&amp;p_card_id=1134&amp;p_version=2" TargetMode="External"/><Relationship Id="rId1105" Type="http://schemas.openxmlformats.org/officeDocument/2006/relationships/hyperlink" Target="https://www.ilo.org/dyn/icsc/showcard.display?p_lang=pt&amp;p_card_id=1149&amp;p_version=2" TargetMode="External"/><Relationship Id="rId1312" Type="http://schemas.openxmlformats.org/officeDocument/2006/relationships/hyperlink" Target="https://www.ilo.org/dyn/icsc/showcard.display?p_lang=pt&amp;p_card_id=1368&amp;p_version=2" TargetMode="External"/><Relationship Id="rId49" Type="http://schemas.openxmlformats.org/officeDocument/2006/relationships/hyperlink" Target="https://www.ilo.org/dyn/icsc/showcard.display?p_lang=pt&amp;p_card_id=0049&amp;p_version=2" TargetMode="External"/><Relationship Id="rId114" Type="http://schemas.openxmlformats.org/officeDocument/2006/relationships/hyperlink" Target="https://www.ilo.org/dyn/icsc/showcard.display?p_lang=pt&amp;p_card_id=0114&amp;p_version=2" TargetMode="External"/><Relationship Id="rId461" Type="http://schemas.openxmlformats.org/officeDocument/2006/relationships/hyperlink" Target="https://www.ilo.org/dyn/icsc/showcard.display?p_lang=pt&amp;p_card_id=0471&amp;p_version=2" TargetMode="External"/><Relationship Id="rId559" Type="http://schemas.openxmlformats.org/officeDocument/2006/relationships/hyperlink" Target="https://www.ilo.org/dyn/icsc/showcard.display?p_lang=pt&amp;p_card_id=0574&amp;p_version=2" TargetMode="External"/><Relationship Id="rId766" Type="http://schemas.openxmlformats.org/officeDocument/2006/relationships/hyperlink" Target="https://www.ilo.org/dyn/icsc/showcard.display?p_lang=pt&amp;p_card_id=0790&amp;p_version=2" TargetMode="External"/><Relationship Id="rId1189" Type="http://schemas.openxmlformats.org/officeDocument/2006/relationships/hyperlink" Target="https://www.ilo.org/dyn/icsc/showcard.display?p_lang=pt&amp;p_card_id=1238&amp;p_version=2" TargetMode="External"/><Relationship Id="rId1396" Type="http://schemas.openxmlformats.org/officeDocument/2006/relationships/hyperlink" Target="https://www.ilo.org/dyn/icsc/showcard.display?p_lang=pt&amp;p_card_id=1454&amp;p_version=2" TargetMode="External"/><Relationship Id="rId1617" Type="http://schemas.openxmlformats.org/officeDocument/2006/relationships/hyperlink" Target="https://www.ilo.org/dyn/icsc/showcard.display?p_lang=pt&amp;p_card_id=1697&amp;p_version=2" TargetMode="External"/><Relationship Id="rId198" Type="http://schemas.openxmlformats.org/officeDocument/2006/relationships/hyperlink" Target="https://www.ilo.org/dyn/icsc/showcard.display?p_lang=pt&amp;p_card_id=0199&amp;p_version=2" TargetMode="External"/><Relationship Id="rId321" Type="http://schemas.openxmlformats.org/officeDocument/2006/relationships/hyperlink" Target="https://www.ilo.org/dyn/icsc/showcard.display?p_lang=pt&amp;p_card_id=0325&amp;p_version=2" TargetMode="External"/><Relationship Id="rId419" Type="http://schemas.openxmlformats.org/officeDocument/2006/relationships/hyperlink" Target="https://www.ilo.org/dyn/icsc/showcard.display?p_lang=pt&amp;p_card_id=0426&amp;p_version=2" TargetMode="External"/><Relationship Id="rId626" Type="http://schemas.openxmlformats.org/officeDocument/2006/relationships/hyperlink" Target="https://www.ilo.org/dyn/icsc/showcard.display?p_lang=pt&amp;p_card_id=0646&amp;p_version=2" TargetMode="External"/><Relationship Id="rId973" Type="http://schemas.openxmlformats.org/officeDocument/2006/relationships/hyperlink" Target="https://www.ilo.org/dyn/icsc/showcard.display?p_lang=pt&amp;p_card_id=1007&amp;p_version=2" TargetMode="External"/><Relationship Id="rId1049" Type="http://schemas.openxmlformats.org/officeDocument/2006/relationships/hyperlink" Target="https://www.ilo.org/dyn/icsc/showcard.display?p_lang=pt&amp;p_card_id=1088&amp;p_version=2" TargetMode="External"/><Relationship Id="rId1256" Type="http://schemas.openxmlformats.org/officeDocument/2006/relationships/hyperlink" Target="https://www.ilo.org/dyn/icsc/showcard.display?p_lang=pt&amp;p_card_id=1310&amp;p_version=2" TargetMode="External"/><Relationship Id="rId833" Type="http://schemas.openxmlformats.org/officeDocument/2006/relationships/hyperlink" Target="https://www.ilo.org/dyn/icsc/showcard.display?p_lang=pt&amp;p_card_id=0859&amp;p_version=2" TargetMode="External"/><Relationship Id="rId1116" Type="http://schemas.openxmlformats.org/officeDocument/2006/relationships/hyperlink" Target="https://www.ilo.org/dyn/icsc/showcard.display?p_lang=pt&amp;p_card_id=1160&amp;p_version=2" TargetMode="External"/><Relationship Id="rId1463" Type="http://schemas.openxmlformats.org/officeDocument/2006/relationships/hyperlink" Target="https://www.ilo.org/dyn/icsc/showcard.display?p_lang=pt&amp;p_card_id=1526&amp;p_version=2" TargetMode="External"/><Relationship Id="rId1670" Type="http://schemas.openxmlformats.org/officeDocument/2006/relationships/hyperlink" Target="https://www.ilo.org/dyn/icsc/showcard.display?p_lang=pt&amp;p_card_id=1751&amp;p_version=2" TargetMode="External"/><Relationship Id="rId265" Type="http://schemas.openxmlformats.org/officeDocument/2006/relationships/hyperlink" Target="https://www.ilo.org/dyn/icsc/showcard.display?p_lang=pt&amp;p_card_id=0269&amp;p_version=2" TargetMode="External"/><Relationship Id="rId472" Type="http://schemas.openxmlformats.org/officeDocument/2006/relationships/hyperlink" Target="https://www.ilo.org/dyn/icsc/showcard.display?p_lang=pt&amp;p_card_id=0482&amp;p_version=2" TargetMode="External"/><Relationship Id="rId900" Type="http://schemas.openxmlformats.org/officeDocument/2006/relationships/hyperlink" Target="https://www.ilo.org/dyn/icsc/showcard.display?p_lang=pt&amp;p_card_id=0927&amp;p_version=2" TargetMode="External"/><Relationship Id="rId1323" Type="http://schemas.openxmlformats.org/officeDocument/2006/relationships/hyperlink" Target="https://www.ilo.org/dyn/icsc/showcard.display?p_lang=pt&amp;p_card_id=1379&amp;p_version=2" TargetMode="External"/><Relationship Id="rId1530" Type="http://schemas.openxmlformats.org/officeDocument/2006/relationships/hyperlink" Target="https://www.ilo.org/dyn/icsc/showcard.display?p_lang=pt&amp;p_card_id=1594&amp;p_version=2" TargetMode="External"/><Relationship Id="rId1628" Type="http://schemas.openxmlformats.org/officeDocument/2006/relationships/hyperlink" Target="https://www.ilo.org/dyn/icsc/showcard.display?p_lang=pt&amp;p_card_id=1708&amp;p_version=2" TargetMode="External"/><Relationship Id="rId125" Type="http://schemas.openxmlformats.org/officeDocument/2006/relationships/hyperlink" Target="https://www.ilo.org/dyn/icsc/showcard.display?p_lang=pt&amp;p_card_id=0125&amp;p_version=2" TargetMode="External"/><Relationship Id="rId332" Type="http://schemas.openxmlformats.org/officeDocument/2006/relationships/hyperlink" Target="https://www.ilo.org/dyn/icsc/showcard.display?p_lang=pt&amp;p_card_id=0336&amp;p_version=2" TargetMode="External"/><Relationship Id="rId777" Type="http://schemas.openxmlformats.org/officeDocument/2006/relationships/hyperlink" Target="https://www.ilo.org/dyn/icsc/showcard.display?p_lang=pt&amp;p_card_id=0801&amp;p_version=2" TargetMode="External"/><Relationship Id="rId984" Type="http://schemas.openxmlformats.org/officeDocument/2006/relationships/hyperlink" Target="https://www.ilo.org/dyn/icsc/showcard.display?p_lang=pt&amp;p_card_id=1019&amp;p_version=2" TargetMode="External"/><Relationship Id="rId637" Type="http://schemas.openxmlformats.org/officeDocument/2006/relationships/hyperlink" Target="https://www.ilo.org/dyn/icsc/showcard.display?p_lang=pt&amp;p_card_id=0657&amp;p_version=2" TargetMode="External"/><Relationship Id="rId844" Type="http://schemas.openxmlformats.org/officeDocument/2006/relationships/hyperlink" Target="https://www.ilo.org/dyn/icsc/showcard.display?p_lang=pt&amp;p_card_id=0871&amp;p_version=2" TargetMode="External"/><Relationship Id="rId1267" Type="http://schemas.openxmlformats.org/officeDocument/2006/relationships/hyperlink" Target="https://www.ilo.org/dyn/icsc/showcard.display?p_lang=pt&amp;p_card_id=1321&amp;p_version=2" TargetMode="External"/><Relationship Id="rId1474" Type="http://schemas.openxmlformats.org/officeDocument/2006/relationships/hyperlink" Target="https://www.ilo.org/dyn/icsc/showcard.display?p_lang=pt&amp;p_card_id=1537&amp;p_version=2" TargetMode="External"/><Relationship Id="rId1681" Type="http://schemas.openxmlformats.org/officeDocument/2006/relationships/hyperlink" Target="https://www.ilo.org/dyn/icsc/showcard.display?p_lang=pt&amp;p_card_id=1763&amp;p_version=2" TargetMode="External"/><Relationship Id="rId276" Type="http://schemas.openxmlformats.org/officeDocument/2006/relationships/hyperlink" Target="https://www.ilo.org/dyn/icsc/showcard.display?p_lang=pt&amp;p_card_id=0280&amp;p_version=2" TargetMode="External"/><Relationship Id="rId483" Type="http://schemas.openxmlformats.org/officeDocument/2006/relationships/hyperlink" Target="https://www.ilo.org/dyn/icsc/showcard.display?p_lang=pt&amp;p_card_id=0493&amp;p_version=2" TargetMode="External"/><Relationship Id="rId690" Type="http://schemas.openxmlformats.org/officeDocument/2006/relationships/hyperlink" Target="https://www.ilo.org/dyn/icsc/showcard.display?p_lang=pt&amp;p_card_id=0714&amp;p_version=2" TargetMode="External"/><Relationship Id="rId704" Type="http://schemas.openxmlformats.org/officeDocument/2006/relationships/hyperlink" Target="https://www.ilo.org/dyn/icsc/showcard.display?p_lang=pt&amp;p_card_id=0728&amp;p_version=2" TargetMode="External"/><Relationship Id="rId911" Type="http://schemas.openxmlformats.org/officeDocument/2006/relationships/hyperlink" Target="https://www.ilo.org/dyn/icsc/showcard.display?p_lang=pt&amp;p_card_id=0938&amp;p_version=2" TargetMode="External"/><Relationship Id="rId1127" Type="http://schemas.openxmlformats.org/officeDocument/2006/relationships/hyperlink" Target="https://www.ilo.org/dyn/icsc/showcard.display?p_lang=pt&amp;p_card_id=1171&amp;p_version=2" TargetMode="External"/><Relationship Id="rId1334" Type="http://schemas.openxmlformats.org/officeDocument/2006/relationships/hyperlink" Target="https://www.ilo.org/dyn/icsc/showcard.display?p_lang=pt&amp;p_card_id=1391&amp;p_version=2" TargetMode="External"/><Relationship Id="rId1541" Type="http://schemas.openxmlformats.org/officeDocument/2006/relationships/hyperlink" Target="https://www.ilo.org/dyn/icsc/showcard.display?p_lang=pt&amp;p_card_id=1605&amp;p_version=2" TargetMode="External"/><Relationship Id="rId40" Type="http://schemas.openxmlformats.org/officeDocument/2006/relationships/hyperlink" Target="https://www.ilo.org/dyn/icsc/showcard.display?p_lang=pt&amp;p_card_id=0040&amp;p_version=2" TargetMode="External"/><Relationship Id="rId136" Type="http://schemas.openxmlformats.org/officeDocument/2006/relationships/hyperlink" Target="https://www.ilo.org/dyn/icsc/showcard.display?p_lang=pt&amp;p_card_id=0136&amp;p_version=2" TargetMode="External"/><Relationship Id="rId343" Type="http://schemas.openxmlformats.org/officeDocument/2006/relationships/hyperlink" Target="https://www.ilo.org/dyn/icsc/showcard.display?p_lang=pt&amp;p_card_id=0347&amp;p_version=2" TargetMode="External"/><Relationship Id="rId550" Type="http://schemas.openxmlformats.org/officeDocument/2006/relationships/hyperlink" Target="https://www.ilo.org/dyn/icsc/showcard.display?p_lang=pt&amp;p_card_id=0565&amp;p_version=2" TargetMode="External"/><Relationship Id="rId788" Type="http://schemas.openxmlformats.org/officeDocument/2006/relationships/hyperlink" Target="https://www.ilo.org/dyn/icsc/showcard.display?p_lang=pt&amp;p_card_id=0812&amp;p_version=2" TargetMode="External"/><Relationship Id="rId995" Type="http://schemas.openxmlformats.org/officeDocument/2006/relationships/hyperlink" Target="https://www.ilo.org/dyn/icsc/showcard.display?p_lang=pt&amp;p_card_id=1030&amp;p_version=2" TargetMode="External"/><Relationship Id="rId1180" Type="http://schemas.openxmlformats.org/officeDocument/2006/relationships/hyperlink" Target="https://www.ilo.org/dyn/icsc/showcard.display?p_lang=pt&amp;p_card_id=1228&amp;p_version=2" TargetMode="External"/><Relationship Id="rId1401" Type="http://schemas.openxmlformats.org/officeDocument/2006/relationships/hyperlink" Target="https://www.ilo.org/dyn/icsc/showcard.display?p_lang=pt&amp;p_card_id=1461&amp;p_version=2" TargetMode="External"/><Relationship Id="rId1639" Type="http://schemas.openxmlformats.org/officeDocument/2006/relationships/hyperlink" Target="https://www.ilo.org/dyn/icsc/showcard.display?p_lang=pt&amp;p_card_id=1719&amp;p_version=2" TargetMode="External"/><Relationship Id="rId203" Type="http://schemas.openxmlformats.org/officeDocument/2006/relationships/hyperlink" Target="https://www.ilo.org/dyn/icsc/showcard.display?p_lang=pt&amp;p_card_id=0204&amp;p_version=2" TargetMode="External"/><Relationship Id="rId648" Type="http://schemas.openxmlformats.org/officeDocument/2006/relationships/hyperlink" Target="https://www.ilo.org/dyn/icsc/showcard.display?p_lang=pt&amp;p_card_id=0669&amp;p_version=2" TargetMode="External"/><Relationship Id="rId855" Type="http://schemas.openxmlformats.org/officeDocument/2006/relationships/hyperlink" Target="https://www.ilo.org/dyn/icsc/showcard.display?p_lang=pt&amp;p_card_id=0882&amp;p_version=2" TargetMode="External"/><Relationship Id="rId1040" Type="http://schemas.openxmlformats.org/officeDocument/2006/relationships/hyperlink" Target="https://www.ilo.org/dyn/icsc/showcard.display?p_lang=pt&amp;p_card_id=1079&amp;p_version=2" TargetMode="External"/><Relationship Id="rId1278" Type="http://schemas.openxmlformats.org/officeDocument/2006/relationships/hyperlink" Target="https://www.ilo.org/dyn/icsc/showcard.display?p_lang=pt&amp;p_card_id=1334&amp;p_version=2" TargetMode="External"/><Relationship Id="rId1485" Type="http://schemas.openxmlformats.org/officeDocument/2006/relationships/hyperlink" Target="https://www.ilo.org/dyn/icsc/showcard.display?p_lang=pt&amp;p_card_id=1549&amp;p_version=2" TargetMode="External"/><Relationship Id="rId1692" Type="http://schemas.openxmlformats.org/officeDocument/2006/relationships/hyperlink" Target="https://www.ilo.org/dyn/icsc/showcard.display?p_lang=pt&amp;p_card_id=1774&amp;p_version=2" TargetMode="External"/><Relationship Id="rId1706" Type="http://schemas.openxmlformats.org/officeDocument/2006/relationships/hyperlink" Target="https://www.ilo.org/dyn/icsc/showcard.display?p_lang=pt&amp;p_card_id=0918&amp;p_version=2" TargetMode="External"/><Relationship Id="rId287" Type="http://schemas.openxmlformats.org/officeDocument/2006/relationships/hyperlink" Target="https://www.ilo.org/dyn/icsc/showcard.display?p_lang=pt&amp;p_card_id=0291&amp;p_version=2" TargetMode="External"/><Relationship Id="rId410" Type="http://schemas.openxmlformats.org/officeDocument/2006/relationships/hyperlink" Target="https://www.ilo.org/dyn/icsc/showcard.display?p_lang=pt&amp;p_card_id=0417&amp;p_version=2" TargetMode="External"/><Relationship Id="rId494" Type="http://schemas.openxmlformats.org/officeDocument/2006/relationships/hyperlink" Target="https://www.ilo.org/dyn/icsc/showcard.display?p_lang=pt&amp;p_card_id=0504&amp;p_version=2" TargetMode="External"/><Relationship Id="rId508" Type="http://schemas.openxmlformats.org/officeDocument/2006/relationships/hyperlink" Target="https://www.ilo.org/dyn/icsc/showcard.display?p_lang=pt&amp;p_card_id=0521&amp;p_version=2" TargetMode="External"/><Relationship Id="rId715" Type="http://schemas.openxmlformats.org/officeDocument/2006/relationships/hyperlink" Target="https://www.ilo.org/dyn/icsc/showcard.display?p_lang=pt&amp;p_card_id=0739&amp;p_version=2" TargetMode="External"/><Relationship Id="rId922" Type="http://schemas.openxmlformats.org/officeDocument/2006/relationships/hyperlink" Target="https://www.ilo.org/dyn/icsc/showcard.display?p_lang=pt&amp;p_card_id=0949&amp;p_version=2" TargetMode="External"/><Relationship Id="rId1138" Type="http://schemas.openxmlformats.org/officeDocument/2006/relationships/hyperlink" Target="https://www.ilo.org/dyn/icsc/showcard.display?p_lang=pt&amp;p_card_id=1182&amp;p_version=2" TargetMode="External"/><Relationship Id="rId1345" Type="http://schemas.openxmlformats.org/officeDocument/2006/relationships/hyperlink" Target="https://www.ilo.org/dyn/icsc/showcard.display?p_lang=pt&amp;p_card_id=1403&amp;p_version=2" TargetMode="External"/><Relationship Id="rId1552" Type="http://schemas.openxmlformats.org/officeDocument/2006/relationships/hyperlink" Target="https://www.ilo.org/dyn/icsc/showcard.display?p_lang=pt&amp;p_card_id=1616&amp;p_version=2" TargetMode="External"/><Relationship Id="rId147" Type="http://schemas.openxmlformats.org/officeDocument/2006/relationships/hyperlink" Target="https://www.ilo.org/dyn/icsc/showcard.display?p_lang=pt&amp;p_card_id=0147&amp;p_version=2" TargetMode="External"/><Relationship Id="rId354" Type="http://schemas.openxmlformats.org/officeDocument/2006/relationships/hyperlink" Target="https://www.ilo.org/dyn/icsc/showcard.display?p_lang=pt&amp;p_card_id=0358&amp;p_version=2" TargetMode="External"/><Relationship Id="rId799" Type="http://schemas.openxmlformats.org/officeDocument/2006/relationships/hyperlink" Target="https://www.ilo.org/dyn/icsc/showcard.display?p_lang=pt&amp;p_card_id=0823&amp;p_version=2" TargetMode="External"/><Relationship Id="rId1191" Type="http://schemas.openxmlformats.org/officeDocument/2006/relationships/hyperlink" Target="https://www.ilo.org/dyn/icsc/showcard.display?p_lang=pt&amp;p_card_id=1240&amp;p_version=2" TargetMode="External"/><Relationship Id="rId1205" Type="http://schemas.openxmlformats.org/officeDocument/2006/relationships/hyperlink" Target="https://www.ilo.org/dyn/icsc/showcard.display?p_lang=pt&amp;p_card_id=1255&amp;p_version=2" TargetMode="External"/><Relationship Id="rId51" Type="http://schemas.openxmlformats.org/officeDocument/2006/relationships/hyperlink" Target="https://www.ilo.org/dyn/icsc/showcard.display?p_lang=pt&amp;p_card_id=0051&amp;p_version=2" TargetMode="External"/><Relationship Id="rId561" Type="http://schemas.openxmlformats.org/officeDocument/2006/relationships/hyperlink" Target="https://www.ilo.org/dyn/icsc/showcard.display?p_lang=pt&amp;p_card_id=0576&amp;p_version=2" TargetMode="External"/><Relationship Id="rId659" Type="http://schemas.openxmlformats.org/officeDocument/2006/relationships/hyperlink" Target="https://www.ilo.org/dyn/icsc/showcard.display?p_lang=pt&amp;p_card_id=0682&amp;p_version=2" TargetMode="External"/><Relationship Id="rId866" Type="http://schemas.openxmlformats.org/officeDocument/2006/relationships/hyperlink" Target="https://www.ilo.org/dyn/icsc/showcard.display?p_lang=pt&amp;p_card_id=0893&amp;p_version=2" TargetMode="External"/><Relationship Id="rId1289" Type="http://schemas.openxmlformats.org/officeDocument/2006/relationships/hyperlink" Target="https://www.ilo.org/dyn/icsc/showcard.display?p_lang=pt&amp;p_card_id=1345&amp;p_version=2" TargetMode="External"/><Relationship Id="rId1412" Type="http://schemas.openxmlformats.org/officeDocument/2006/relationships/hyperlink" Target="https://www.ilo.org/dyn/icsc/showcard.display?p_lang=pt&amp;p_card_id=1473&amp;p_version=2" TargetMode="External"/><Relationship Id="rId1496" Type="http://schemas.openxmlformats.org/officeDocument/2006/relationships/hyperlink" Target="https://www.ilo.org/dyn/icsc/showcard.display?p_lang=pt&amp;p_card_id=1560&amp;p_version=2" TargetMode="External"/><Relationship Id="rId214" Type="http://schemas.openxmlformats.org/officeDocument/2006/relationships/hyperlink" Target="https://www.ilo.org/dyn/icsc/showcard.display?p_lang=pt&amp;p_card_id=0216&amp;p_version=2" TargetMode="External"/><Relationship Id="rId298" Type="http://schemas.openxmlformats.org/officeDocument/2006/relationships/hyperlink" Target="https://www.ilo.org/dyn/icsc/showcard.display?p_lang=pt&amp;p_card_id=0302&amp;p_version=2" TargetMode="External"/><Relationship Id="rId421" Type="http://schemas.openxmlformats.org/officeDocument/2006/relationships/hyperlink" Target="https://www.ilo.org/dyn/icsc/showcard.display?p_lang=pt&amp;p_card_id=0428&amp;p_version=2" TargetMode="External"/><Relationship Id="rId519" Type="http://schemas.openxmlformats.org/officeDocument/2006/relationships/hyperlink" Target="https://www.ilo.org/dyn/icsc/showcard.display?p_lang=pt&amp;p_card_id=0533&amp;p_version=2" TargetMode="External"/><Relationship Id="rId1051" Type="http://schemas.openxmlformats.org/officeDocument/2006/relationships/hyperlink" Target="https://www.ilo.org/dyn/icsc/showcard.display?p_lang=pt&amp;p_card_id=1090&amp;p_version=2" TargetMode="External"/><Relationship Id="rId1149" Type="http://schemas.openxmlformats.org/officeDocument/2006/relationships/hyperlink" Target="https://www.ilo.org/dyn/icsc/showcard.display?p_lang=pt&amp;p_card_id=1194&amp;p_version=2" TargetMode="External"/><Relationship Id="rId1356" Type="http://schemas.openxmlformats.org/officeDocument/2006/relationships/hyperlink" Target="https://www.ilo.org/dyn/icsc/showcard.display?p_lang=pt&amp;p_card_id=1414&amp;p_version=2" TargetMode="External"/><Relationship Id="rId158" Type="http://schemas.openxmlformats.org/officeDocument/2006/relationships/hyperlink" Target="https://www.ilo.org/dyn/icsc/showcard.display?p_lang=pt&amp;p_card_id=0158&amp;p_version=2" TargetMode="External"/><Relationship Id="rId726" Type="http://schemas.openxmlformats.org/officeDocument/2006/relationships/hyperlink" Target="https://www.ilo.org/dyn/icsc/showcard.display?p_lang=pt&amp;p_card_id=0750&amp;p_version=2" TargetMode="External"/><Relationship Id="rId933" Type="http://schemas.openxmlformats.org/officeDocument/2006/relationships/hyperlink" Target="https://www.ilo.org/dyn/icsc/showcard.display?p_lang=pt&amp;p_card_id=0960&amp;p_version=2" TargetMode="External"/><Relationship Id="rId1009" Type="http://schemas.openxmlformats.org/officeDocument/2006/relationships/hyperlink" Target="https://www.ilo.org/dyn/icsc/showcard.display?p_lang=pt&amp;p_card_id=1044&amp;p_version=2" TargetMode="External"/><Relationship Id="rId1563" Type="http://schemas.openxmlformats.org/officeDocument/2006/relationships/hyperlink" Target="https://www.ilo.org/dyn/icsc/showcard.display?p_lang=pt&amp;p_card_id=1628&amp;p_version=2" TargetMode="External"/><Relationship Id="rId62" Type="http://schemas.openxmlformats.org/officeDocument/2006/relationships/hyperlink" Target="https://www.ilo.org/dyn/icsc/showcard.display?p_lang=pt&amp;p_card_id=0062&amp;p_version=2" TargetMode="External"/><Relationship Id="rId365" Type="http://schemas.openxmlformats.org/officeDocument/2006/relationships/hyperlink" Target="https://www.ilo.org/dyn/icsc/showcard.display?p_lang=pt&amp;p_card_id=0369&amp;p_version=2" TargetMode="External"/><Relationship Id="rId572" Type="http://schemas.openxmlformats.org/officeDocument/2006/relationships/hyperlink" Target="https://www.ilo.org/dyn/icsc/showcard.display?p_lang=pt&amp;p_card_id=0588&amp;p_version=2" TargetMode="External"/><Relationship Id="rId1216" Type="http://schemas.openxmlformats.org/officeDocument/2006/relationships/hyperlink" Target="https://www.ilo.org/dyn/icsc/showcard.display?p_lang=pt&amp;p_card_id=1267&amp;p_version=2" TargetMode="External"/><Relationship Id="rId1423" Type="http://schemas.openxmlformats.org/officeDocument/2006/relationships/hyperlink" Target="https://www.ilo.org/dyn/icsc/showcard.display?p_lang=pt&amp;p_card_id=1486&amp;p_version=2" TargetMode="External"/><Relationship Id="rId1630" Type="http://schemas.openxmlformats.org/officeDocument/2006/relationships/hyperlink" Target="https://www.ilo.org/dyn/icsc/showcard.display?p_lang=pt&amp;p_card_id=1710&amp;p_version=2" TargetMode="External"/><Relationship Id="rId225" Type="http://schemas.openxmlformats.org/officeDocument/2006/relationships/hyperlink" Target="https://www.ilo.org/dyn/icsc/showcard.display?p_lang=pt&amp;p_card_id=0229&amp;p_version=2" TargetMode="External"/><Relationship Id="rId432" Type="http://schemas.openxmlformats.org/officeDocument/2006/relationships/hyperlink" Target="https://www.ilo.org/dyn/icsc/showcard.display?p_lang=pt&amp;p_card_id=0439&amp;p_version=2" TargetMode="External"/><Relationship Id="rId877" Type="http://schemas.openxmlformats.org/officeDocument/2006/relationships/hyperlink" Target="https://www.ilo.org/dyn/icsc/showcard.display?p_lang=pt&amp;p_card_id=0904&amp;p_version=2" TargetMode="External"/><Relationship Id="rId1062" Type="http://schemas.openxmlformats.org/officeDocument/2006/relationships/hyperlink" Target="https://www.ilo.org/dyn/icsc/showcard.display?p_lang=pt&amp;p_card_id=1104&amp;p_version=2" TargetMode="External"/><Relationship Id="rId737" Type="http://schemas.openxmlformats.org/officeDocument/2006/relationships/hyperlink" Target="https://www.ilo.org/dyn/icsc/showcard.display?p_lang=pt&amp;p_card_id=0761&amp;p_version=2" TargetMode="External"/><Relationship Id="rId944" Type="http://schemas.openxmlformats.org/officeDocument/2006/relationships/hyperlink" Target="https://www.ilo.org/dyn/icsc/showcard.display?p_lang=pt&amp;p_card_id=0971&amp;p_version=2" TargetMode="External"/><Relationship Id="rId1367" Type="http://schemas.openxmlformats.org/officeDocument/2006/relationships/hyperlink" Target="https://www.ilo.org/dyn/icsc/showcard.display?p_lang=pt&amp;p_card_id=1425&amp;p_version=2" TargetMode="External"/><Relationship Id="rId1574" Type="http://schemas.openxmlformats.org/officeDocument/2006/relationships/hyperlink" Target="https://www.ilo.org/dyn/icsc/showcard.display?p_lang=pt&amp;p_card_id=1641&amp;p_version=2" TargetMode="External"/><Relationship Id="rId73" Type="http://schemas.openxmlformats.org/officeDocument/2006/relationships/hyperlink" Target="https://www.ilo.org/dyn/icsc/showcard.display?p_lang=pt&amp;p_card_id=0073&amp;p_version=2" TargetMode="External"/><Relationship Id="rId169" Type="http://schemas.openxmlformats.org/officeDocument/2006/relationships/hyperlink" Target="https://www.ilo.org/dyn/icsc/showcard.display?p_lang=pt&amp;p_card_id=0169&amp;p_version=2" TargetMode="External"/><Relationship Id="rId376" Type="http://schemas.openxmlformats.org/officeDocument/2006/relationships/hyperlink" Target="https://www.ilo.org/dyn/icsc/showcard.display?p_lang=pt&amp;p_card_id=0381&amp;p_version=2" TargetMode="External"/><Relationship Id="rId583" Type="http://schemas.openxmlformats.org/officeDocument/2006/relationships/hyperlink" Target="https://www.ilo.org/dyn/icsc/showcard.display?p_lang=pt&amp;p_card_id=0600&amp;p_version=2" TargetMode="External"/><Relationship Id="rId790" Type="http://schemas.openxmlformats.org/officeDocument/2006/relationships/hyperlink" Target="https://www.ilo.org/dyn/icsc/showcard.display?p_lang=pt&amp;p_card_id=0814&amp;p_version=2" TargetMode="External"/><Relationship Id="rId804" Type="http://schemas.openxmlformats.org/officeDocument/2006/relationships/hyperlink" Target="https://www.ilo.org/dyn/icsc/showcard.display?p_lang=pt&amp;p_card_id=0828&amp;p_version=2" TargetMode="External"/><Relationship Id="rId1227" Type="http://schemas.openxmlformats.org/officeDocument/2006/relationships/hyperlink" Target="https://www.ilo.org/dyn/icsc/showcard.display?p_lang=pt&amp;p_card_id=1278&amp;p_version=2" TargetMode="External"/><Relationship Id="rId1434" Type="http://schemas.openxmlformats.org/officeDocument/2006/relationships/hyperlink" Target="https://www.ilo.org/dyn/icsc/showcard.display?p_lang=pt&amp;p_card_id=1497&amp;p_version=2" TargetMode="External"/><Relationship Id="rId1641" Type="http://schemas.openxmlformats.org/officeDocument/2006/relationships/hyperlink" Target="https://www.ilo.org/dyn/icsc/showcard.display?p_lang=pt&amp;p_card_id=1721&amp;p_version=2" TargetMode="External"/><Relationship Id="rId4" Type="http://schemas.openxmlformats.org/officeDocument/2006/relationships/hyperlink" Target="https://www.ilo.org/dyn/icsc/showcard.display?p_lang=pt&amp;p_card_id=0004&amp;p_version=2" TargetMode="External"/><Relationship Id="rId236" Type="http://schemas.openxmlformats.org/officeDocument/2006/relationships/hyperlink" Target="https://www.ilo.org/dyn/icsc/showcard.display?p_lang=pt&amp;p_card_id=0240&amp;p_version=2" TargetMode="External"/><Relationship Id="rId443" Type="http://schemas.openxmlformats.org/officeDocument/2006/relationships/hyperlink" Target="https://www.ilo.org/dyn/icsc/showcard.display?p_lang=pt&amp;p_card_id=0451&amp;p_version=2" TargetMode="External"/><Relationship Id="rId650" Type="http://schemas.openxmlformats.org/officeDocument/2006/relationships/hyperlink" Target="https://www.ilo.org/dyn/icsc/showcard.display?p_lang=pt&amp;p_card_id=0671&amp;p_version=2" TargetMode="External"/><Relationship Id="rId888" Type="http://schemas.openxmlformats.org/officeDocument/2006/relationships/hyperlink" Target="https://www.ilo.org/dyn/icsc/showcard.display?p_lang=pt&amp;p_card_id=0915&amp;p_version=2" TargetMode="External"/><Relationship Id="rId1073" Type="http://schemas.openxmlformats.org/officeDocument/2006/relationships/hyperlink" Target="https://www.ilo.org/dyn/icsc/showcard.display?p_lang=pt&amp;p_card_id=1115&amp;p_version=2" TargetMode="External"/><Relationship Id="rId1280" Type="http://schemas.openxmlformats.org/officeDocument/2006/relationships/hyperlink" Target="https://www.ilo.org/dyn/icsc/showcard.display?p_lang=pt&amp;p_card_id=1336&amp;p_version=2" TargetMode="External"/><Relationship Id="rId1501" Type="http://schemas.openxmlformats.org/officeDocument/2006/relationships/hyperlink" Target="https://www.ilo.org/dyn/icsc/showcard.display?p_lang=pt&amp;p_card_id=1565&amp;p_version=2" TargetMode="External"/><Relationship Id="rId303" Type="http://schemas.openxmlformats.org/officeDocument/2006/relationships/hyperlink" Target="https://www.ilo.org/dyn/icsc/showcard.display?p_lang=pt&amp;p_card_id=0307&amp;p_version=2" TargetMode="External"/><Relationship Id="rId748" Type="http://schemas.openxmlformats.org/officeDocument/2006/relationships/hyperlink" Target="https://www.ilo.org/dyn/icsc/showcard.display?p_lang=pt&amp;p_card_id=0772&amp;p_version=2" TargetMode="External"/><Relationship Id="rId955" Type="http://schemas.openxmlformats.org/officeDocument/2006/relationships/hyperlink" Target="https://www.ilo.org/dyn/icsc/showcard.display?p_lang=pt&amp;p_card_id=0984&amp;p_version=2" TargetMode="External"/><Relationship Id="rId1140" Type="http://schemas.openxmlformats.org/officeDocument/2006/relationships/hyperlink" Target="https://www.ilo.org/dyn/icsc/showcard.display?p_lang=pt&amp;p_card_id=1184&amp;p_version=2" TargetMode="External"/><Relationship Id="rId1378" Type="http://schemas.openxmlformats.org/officeDocument/2006/relationships/hyperlink" Target="https://www.ilo.org/dyn/icsc/showcard.display?p_lang=pt&amp;p_card_id=1436&amp;p_version=2" TargetMode="External"/><Relationship Id="rId1585" Type="http://schemas.openxmlformats.org/officeDocument/2006/relationships/hyperlink" Target="https://www.ilo.org/dyn/icsc/showcard.display?p_lang=pt&amp;p_card_id=1659&amp;p_version=2" TargetMode="External"/><Relationship Id="rId84" Type="http://schemas.openxmlformats.org/officeDocument/2006/relationships/hyperlink" Target="https://www.ilo.org/dyn/icsc/showcard.display?p_lang=pt&amp;p_card_id=0084&amp;p_version=2" TargetMode="External"/><Relationship Id="rId387" Type="http://schemas.openxmlformats.org/officeDocument/2006/relationships/hyperlink" Target="https://www.ilo.org/dyn/icsc/showcard.display?p_lang=pt&amp;p_card_id=0392&amp;p_version=2" TargetMode="External"/><Relationship Id="rId510" Type="http://schemas.openxmlformats.org/officeDocument/2006/relationships/hyperlink" Target="https://www.ilo.org/dyn/icsc/showcard.display?p_lang=pt&amp;p_card_id=0523&amp;p_version=2" TargetMode="External"/><Relationship Id="rId594" Type="http://schemas.openxmlformats.org/officeDocument/2006/relationships/hyperlink" Target="https://www.ilo.org/dyn/icsc/showcard.display?p_lang=pt&amp;p_card_id=0612&amp;p_version=2" TargetMode="External"/><Relationship Id="rId608" Type="http://schemas.openxmlformats.org/officeDocument/2006/relationships/hyperlink" Target="https://www.ilo.org/dyn/icsc/showcard.display?p_lang=pt&amp;p_card_id=0626&amp;p_version=2" TargetMode="External"/><Relationship Id="rId815" Type="http://schemas.openxmlformats.org/officeDocument/2006/relationships/hyperlink" Target="https://www.ilo.org/dyn/icsc/showcard.display?p_lang=pt&amp;p_card_id=0841&amp;p_version=2" TargetMode="External"/><Relationship Id="rId1238" Type="http://schemas.openxmlformats.org/officeDocument/2006/relationships/hyperlink" Target="https://www.ilo.org/dyn/icsc/showcard.display?p_lang=pt&amp;p_card_id=1289&amp;p_version=2" TargetMode="External"/><Relationship Id="rId1445" Type="http://schemas.openxmlformats.org/officeDocument/2006/relationships/hyperlink" Target="https://www.ilo.org/dyn/icsc/showcard.display?p_lang=pt&amp;p_card_id=1508&amp;p_version=2" TargetMode="External"/><Relationship Id="rId1652" Type="http://schemas.openxmlformats.org/officeDocument/2006/relationships/hyperlink" Target="https://www.ilo.org/dyn/icsc/showcard.display?p_lang=pt&amp;p_card_id=1733&amp;p_version=2" TargetMode="External"/><Relationship Id="rId247" Type="http://schemas.openxmlformats.org/officeDocument/2006/relationships/hyperlink" Target="https://www.ilo.org/dyn/icsc/showcard.display?p_lang=pt&amp;p_card_id=0251&amp;p_version=2" TargetMode="External"/><Relationship Id="rId899" Type="http://schemas.openxmlformats.org/officeDocument/2006/relationships/hyperlink" Target="https://www.ilo.org/dyn/icsc/showcard.display?p_lang=pt&amp;p_card_id=0926&amp;p_version=2" TargetMode="External"/><Relationship Id="rId1000" Type="http://schemas.openxmlformats.org/officeDocument/2006/relationships/hyperlink" Target="https://www.ilo.org/dyn/icsc/showcard.display?p_lang=pt&amp;p_card_id=1035&amp;p_version=2" TargetMode="External"/><Relationship Id="rId1084" Type="http://schemas.openxmlformats.org/officeDocument/2006/relationships/hyperlink" Target="https://www.ilo.org/dyn/icsc/showcard.display?p_lang=pt&amp;p_card_id=1126&amp;p_version=2" TargetMode="External"/><Relationship Id="rId1305" Type="http://schemas.openxmlformats.org/officeDocument/2006/relationships/hyperlink" Target="https://www.ilo.org/dyn/icsc/showcard.display?p_lang=pt&amp;p_card_id=1361&amp;p_version=2" TargetMode="External"/><Relationship Id="rId107" Type="http://schemas.openxmlformats.org/officeDocument/2006/relationships/hyperlink" Target="https://www.ilo.org/dyn/icsc/showcard.display?p_lang=pt&amp;p_card_id=0107&amp;p_version=2" TargetMode="External"/><Relationship Id="rId454" Type="http://schemas.openxmlformats.org/officeDocument/2006/relationships/hyperlink" Target="https://www.ilo.org/dyn/icsc/showcard.display?p_lang=pt&amp;p_card_id=0464&amp;p_version=2" TargetMode="External"/><Relationship Id="rId661" Type="http://schemas.openxmlformats.org/officeDocument/2006/relationships/hyperlink" Target="https://www.ilo.org/dyn/icsc/showcard.display?p_lang=pt&amp;p_card_id=0684&amp;p_version=2" TargetMode="External"/><Relationship Id="rId759" Type="http://schemas.openxmlformats.org/officeDocument/2006/relationships/hyperlink" Target="https://www.ilo.org/dyn/icsc/showcard.display?p_lang=pt&amp;p_card_id=0783&amp;p_version=2" TargetMode="External"/><Relationship Id="rId966" Type="http://schemas.openxmlformats.org/officeDocument/2006/relationships/hyperlink" Target="https://www.ilo.org/dyn/icsc/showcard.display?p_lang=pt&amp;p_card_id=0999&amp;p_version=2" TargetMode="External"/><Relationship Id="rId1291" Type="http://schemas.openxmlformats.org/officeDocument/2006/relationships/hyperlink" Target="https://www.ilo.org/dyn/icsc/showcard.display?p_lang=pt&amp;p_card_id=1347&amp;p_version=2" TargetMode="External"/><Relationship Id="rId1389" Type="http://schemas.openxmlformats.org/officeDocument/2006/relationships/hyperlink" Target="https://www.ilo.org/dyn/icsc/showcard.display?p_lang=pt&amp;p_card_id=1447&amp;p_version=2" TargetMode="External"/><Relationship Id="rId1512" Type="http://schemas.openxmlformats.org/officeDocument/2006/relationships/hyperlink" Target="https://www.ilo.org/dyn/icsc/showcard.display?p_lang=pt&amp;p_card_id=1576&amp;p_version=2" TargetMode="External"/><Relationship Id="rId1596" Type="http://schemas.openxmlformats.org/officeDocument/2006/relationships/hyperlink" Target="https://www.ilo.org/dyn/icsc/showcard.display?p_lang=pt&amp;p_card_id=1671&amp;p_version=2" TargetMode="External"/><Relationship Id="rId11" Type="http://schemas.openxmlformats.org/officeDocument/2006/relationships/hyperlink" Target="https://www.ilo.org/dyn/icsc/showcard.display?p_lang=pt&amp;p_card_id=0011&amp;p_version=2" TargetMode="External"/><Relationship Id="rId314" Type="http://schemas.openxmlformats.org/officeDocument/2006/relationships/hyperlink" Target="https://www.ilo.org/dyn/icsc/showcard.display?p_lang=pt&amp;p_card_id=0318&amp;p_version=2" TargetMode="External"/><Relationship Id="rId398" Type="http://schemas.openxmlformats.org/officeDocument/2006/relationships/hyperlink" Target="https://www.ilo.org/dyn/icsc/showcard.display?p_lang=pt&amp;p_card_id=0404&amp;p_version=2" TargetMode="External"/><Relationship Id="rId521" Type="http://schemas.openxmlformats.org/officeDocument/2006/relationships/hyperlink" Target="https://www.ilo.org/dyn/icsc/showcard.display?p_lang=pt&amp;p_card_id=0535&amp;p_version=2" TargetMode="External"/><Relationship Id="rId619" Type="http://schemas.openxmlformats.org/officeDocument/2006/relationships/hyperlink" Target="https://www.ilo.org/dyn/icsc/showcard.display?p_lang=pt&amp;p_card_id=0637&amp;p_version=2" TargetMode="External"/><Relationship Id="rId1151" Type="http://schemas.openxmlformats.org/officeDocument/2006/relationships/hyperlink" Target="https://www.ilo.org/dyn/icsc/showcard.display?p_lang=pt&amp;p_card_id=1198&amp;p_version=2" TargetMode="External"/><Relationship Id="rId1249" Type="http://schemas.openxmlformats.org/officeDocument/2006/relationships/hyperlink" Target="https://www.ilo.org/dyn/icsc/showcard.display?p_lang=pt&amp;p_card_id=1300&amp;p_version=2" TargetMode="External"/><Relationship Id="rId95" Type="http://schemas.openxmlformats.org/officeDocument/2006/relationships/hyperlink" Target="https://www.ilo.org/dyn/icsc/showcard.display?p_lang=pt&amp;p_card_id=0095&amp;p_version=2" TargetMode="External"/><Relationship Id="rId160" Type="http://schemas.openxmlformats.org/officeDocument/2006/relationships/hyperlink" Target="https://www.ilo.org/dyn/icsc/showcard.display?p_lang=pt&amp;p_card_id=0160&amp;p_version=2" TargetMode="External"/><Relationship Id="rId826" Type="http://schemas.openxmlformats.org/officeDocument/2006/relationships/hyperlink" Target="https://www.ilo.org/dyn/icsc/showcard.display?p_lang=pt&amp;p_card_id=0852&amp;p_version=2" TargetMode="External"/><Relationship Id="rId1011" Type="http://schemas.openxmlformats.org/officeDocument/2006/relationships/hyperlink" Target="https://www.ilo.org/dyn/icsc/showcard.display?p_lang=pt&amp;p_card_id=1046&amp;p_version=2" TargetMode="External"/><Relationship Id="rId1109" Type="http://schemas.openxmlformats.org/officeDocument/2006/relationships/hyperlink" Target="https://www.ilo.org/dyn/icsc/showcard.display?p_lang=pt&amp;p_card_id=1153&amp;p_version=2" TargetMode="External"/><Relationship Id="rId1456" Type="http://schemas.openxmlformats.org/officeDocument/2006/relationships/hyperlink" Target="https://www.ilo.org/dyn/icsc/showcard.display?p_lang=pt&amp;p_card_id=1519&amp;p_version=2" TargetMode="External"/><Relationship Id="rId1663" Type="http://schemas.openxmlformats.org/officeDocument/2006/relationships/hyperlink" Target="https://www.ilo.org/dyn/icsc/showcard.display?p_lang=pt&amp;p_card_id=1744&amp;p_version=2" TargetMode="External"/><Relationship Id="rId258" Type="http://schemas.openxmlformats.org/officeDocument/2006/relationships/hyperlink" Target="https://www.ilo.org/dyn/icsc/showcard.display?p_lang=pt&amp;p_card_id=0262&amp;p_version=2" TargetMode="External"/><Relationship Id="rId465" Type="http://schemas.openxmlformats.org/officeDocument/2006/relationships/hyperlink" Target="https://www.ilo.org/dyn/icsc/showcard.display?p_lang=pt&amp;p_card_id=0475&amp;p_version=2" TargetMode="External"/><Relationship Id="rId672" Type="http://schemas.openxmlformats.org/officeDocument/2006/relationships/hyperlink" Target="https://www.ilo.org/dyn/icsc/showcard.display?p_lang=pt&amp;p_card_id=0696&amp;p_version=2" TargetMode="External"/><Relationship Id="rId1095" Type="http://schemas.openxmlformats.org/officeDocument/2006/relationships/hyperlink" Target="https://www.ilo.org/dyn/icsc/showcard.display?p_lang=pt&amp;p_card_id=1138&amp;p_version=2" TargetMode="External"/><Relationship Id="rId1316" Type="http://schemas.openxmlformats.org/officeDocument/2006/relationships/hyperlink" Target="https://www.ilo.org/dyn/icsc/showcard.display?p_lang=pt&amp;p_card_id=1372&amp;p_version=2" TargetMode="External"/><Relationship Id="rId1523" Type="http://schemas.openxmlformats.org/officeDocument/2006/relationships/hyperlink" Target="https://www.ilo.org/dyn/icsc/showcard.display?p_lang=pt&amp;p_card_id=1587&amp;p_version=2" TargetMode="External"/><Relationship Id="rId22" Type="http://schemas.openxmlformats.org/officeDocument/2006/relationships/hyperlink" Target="https://www.ilo.org/dyn/icsc/showcard.display?p_lang=pt&amp;p_card_id=0022&amp;p_version=2" TargetMode="External"/><Relationship Id="rId118" Type="http://schemas.openxmlformats.org/officeDocument/2006/relationships/hyperlink" Target="https://www.ilo.org/dyn/icsc/showcard.display?p_lang=pt&amp;p_card_id=0118&amp;p_version=2" TargetMode="External"/><Relationship Id="rId325" Type="http://schemas.openxmlformats.org/officeDocument/2006/relationships/hyperlink" Target="https://www.ilo.org/dyn/icsc/showcard.display?p_lang=pt&amp;p_card_id=0329&amp;p_version=2" TargetMode="External"/><Relationship Id="rId532" Type="http://schemas.openxmlformats.org/officeDocument/2006/relationships/hyperlink" Target="https://www.ilo.org/dyn/icsc/showcard.display?p_lang=pt&amp;p_card_id=0547&amp;p_version=2" TargetMode="External"/><Relationship Id="rId977" Type="http://schemas.openxmlformats.org/officeDocument/2006/relationships/hyperlink" Target="https://www.ilo.org/dyn/icsc/showcard.display?p_lang=pt&amp;p_card_id=1012&amp;p_version=2" TargetMode="External"/><Relationship Id="rId1162" Type="http://schemas.openxmlformats.org/officeDocument/2006/relationships/hyperlink" Target="https://www.ilo.org/dyn/icsc/showcard.display?p_lang=pt&amp;p_card_id=1210&amp;p_version=2" TargetMode="External"/><Relationship Id="rId171" Type="http://schemas.openxmlformats.org/officeDocument/2006/relationships/hyperlink" Target="https://www.ilo.org/dyn/icsc/showcard.display?p_lang=pt&amp;p_card_id=0171&amp;p_version=2" TargetMode="External"/><Relationship Id="rId837" Type="http://schemas.openxmlformats.org/officeDocument/2006/relationships/hyperlink" Target="https://www.ilo.org/dyn/icsc/showcard.display?p_lang=pt&amp;p_card_id=0864&amp;p_version=2" TargetMode="External"/><Relationship Id="rId1022" Type="http://schemas.openxmlformats.org/officeDocument/2006/relationships/hyperlink" Target="https://www.ilo.org/dyn/icsc/showcard.display?p_lang=pt&amp;p_card_id=1057&amp;p_version=2" TargetMode="External"/><Relationship Id="rId1467" Type="http://schemas.openxmlformats.org/officeDocument/2006/relationships/hyperlink" Target="https://www.ilo.org/dyn/icsc/showcard.display?p_lang=pt&amp;p_card_id=1530&amp;p_version=2" TargetMode="External"/><Relationship Id="rId1674" Type="http://schemas.openxmlformats.org/officeDocument/2006/relationships/hyperlink" Target="https://www.ilo.org/dyn/icsc/showcard.display?p_lang=pt&amp;p_card_id=1756&amp;p_version=2" TargetMode="External"/><Relationship Id="rId269" Type="http://schemas.openxmlformats.org/officeDocument/2006/relationships/hyperlink" Target="https://www.ilo.org/dyn/icsc/showcard.display?p_lang=pt&amp;p_card_id=0273&amp;p_version=2" TargetMode="External"/><Relationship Id="rId476" Type="http://schemas.openxmlformats.org/officeDocument/2006/relationships/hyperlink" Target="https://www.ilo.org/dyn/icsc/showcard.display?p_lang=pt&amp;p_card_id=0486&amp;p_version=2" TargetMode="External"/><Relationship Id="rId683" Type="http://schemas.openxmlformats.org/officeDocument/2006/relationships/hyperlink" Target="https://www.ilo.org/dyn/icsc/showcard.display?p_lang=pt&amp;p_card_id=0707&amp;p_version=2" TargetMode="External"/><Relationship Id="rId890" Type="http://schemas.openxmlformats.org/officeDocument/2006/relationships/hyperlink" Target="https://www.ilo.org/dyn/icsc/showcard.display?p_lang=pt&amp;p_card_id=0917&amp;p_version=2" TargetMode="External"/><Relationship Id="rId904" Type="http://schemas.openxmlformats.org/officeDocument/2006/relationships/hyperlink" Target="https://www.ilo.org/dyn/icsc/showcard.display?p_lang=pt&amp;p_card_id=0931&amp;p_version=2" TargetMode="External"/><Relationship Id="rId1327" Type="http://schemas.openxmlformats.org/officeDocument/2006/relationships/hyperlink" Target="https://www.ilo.org/dyn/icsc/showcard.display?p_lang=pt&amp;p_card_id=1383&amp;p_version=2" TargetMode="External"/><Relationship Id="rId1534" Type="http://schemas.openxmlformats.org/officeDocument/2006/relationships/hyperlink" Target="https://www.ilo.org/dyn/icsc/showcard.display?p_lang=pt&amp;p_card_id=1598&amp;p_version=2" TargetMode="External"/><Relationship Id="rId33" Type="http://schemas.openxmlformats.org/officeDocument/2006/relationships/hyperlink" Target="https://www.ilo.org/dyn/icsc/showcard.display?p_lang=pt&amp;p_card_id=0033&amp;p_version=2" TargetMode="External"/><Relationship Id="rId129" Type="http://schemas.openxmlformats.org/officeDocument/2006/relationships/hyperlink" Target="https://www.ilo.org/dyn/icsc/showcard.display?p_lang=pt&amp;p_card_id=0129&amp;p_version=2" TargetMode="External"/><Relationship Id="rId336" Type="http://schemas.openxmlformats.org/officeDocument/2006/relationships/hyperlink" Target="https://www.ilo.org/dyn/icsc/showcard.display?p_lang=pt&amp;p_card_id=0340&amp;p_version=2" TargetMode="External"/><Relationship Id="rId543" Type="http://schemas.openxmlformats.org/officeDocument/2006/relationships/hyperlink" Target="https://www.ilo.org/dyn/icsc/showcard.display?p_lang=pt&amp;p_card_id=0558&amp;p_version=2" TargetMode="External"/><Relationship Id="rId988" Type="http://schemas.openxmlformats.org/officeDocument/2006/relationships/hyperlink" Target="https://www.ilo.org/dyn/icsc/showcard.display?p_lang=pt&amp;p_card_id=1023&amp;p_version=2" TargetMode="External"/><Relationship Id="rId1173" Type="http://schemas.openxmlformats.org/officeDocument/2006/relationships/hyperlink" Target="https://www.ilo.org/dyn/icsc/showcard.display?p_lang=pt&amp;p_card_id=1221&amp;p_version=2" TargetMode="External"/><Relationship Id="rId1380" Type="http://schemas.openxmlformats.org/officeDocument/2006/relationships/hyperlink" Target="https://www.ilo.org/dyn/icsc/showcard.display?p_lang=pt&amp;p_card_id=1438&amp;p_version=2" TargetMode="External"/><Relationship Id="rId1601" Type="http://schemas.openxmlformats.org/officeDocument/2006/relationships/hyperlink" Target="https://www.ilo.org/dyn/icsc/showcard.display?p_lang=pt&amp;p_card_id=1676&amp;p_version=2" TargetMode="External"/><Relationship Id="rId182" Type="http://schemas.openxmlformats.org/officeDocument/2006/relationships/hyperlink" Target="https://www.ilo.org/dyn/icsc/showcard.display?p_lang=pt&amp;p_card_id=0182&amp;p_version=2" TargetMode="External"/><Relationship Id="rId403" Type="http://schemas.openxmlformats.org/officeDocument/2006/relationships/hyperlink" Target="https://www.ilo.org/dyn/icsc/showcard.display?p_lang=pt&amp;p_card_id=0409&amp;p_version=2" TargetMode="External"/><Relationship Id="rId750" Type="http://schemas.openxmlformats.org/officeDocument/2006/relationships/hyperlink" Target="https://www.ilo.org/dyn/icsc/showcard.display?p_lang=pt&amp;p_card_id=0774&amp;p_version=2" TargetMode="External"/><Relationship Id="rId848" Type="http://schemas.openxmlformats.org/officeDocument/2006/relationships/hyperlink" Target="https://www.ilo.org/dyn/icsc/showcard.display?p_lang=pt&amp;p_card_id=0875&amp;p_version=2" TargetMode="External"/><Relationship Id="rId1033" Type="http://schemas.openxmlformats.org/officeDocument/2006/relationships/hyperlink" Target="https://www.ilo.org/dyn/icsc/showcard.display?p_lang=pt&amp;p_card_id=1070&amp;p_version=2" TargetMode="External"/><Relationship Id="rId1478" Type="http://schemas.openxmlformats.org/officeDocument/2006/relationships/hyperlink" Target="https://www.ilo.org/dyn/icsc/showcard.display?p_lang=pt&amp;p_card_id=1542&amp;p_version=2" TargetMode="External"/><Relationship Id="rId1685" Type="http://schemas.openxmlformats.org/officeDocument/2006/relationships/hyperlink" Target="https://www.ilo.org/dyn/icsc/showcard.display?p_lang=pt&amp;p_card_id=1767&amp;p_version=2" TargetMode="External"/><Relationship Id="rId487" Type="http://schemas.openxmlformats.org/officeDocument/2006/relationships/hyperlink" Target="https://www.ilo.org/dyn/icsc/showcard.display?p_lang=pt&amp;p_card_id=0497&amp;p_version=2" TargetMode="External"/><Relationship Id="rId610" Type="http://schemas.openxmlformats.org/officeDocument/2006/relationships/hyperlink" Target="https://www.ilo.org/dyn/icsc/showcard.display?p_lang=pt&amp;p_card_id=0628&amp;p_version=2" TargetMode="External"/><Relationship Id="rId694" Type="http://schemas.openxmlformats.org/officeDocument/2006/relationships/hyperlink" Target="https://www.ilo.org/dyn/icsc/showcard.display?p_lang=pt&amp;p_card_id=0718&amp;p_version=2" TargetMode="External"/><Relationship Id="rId708" Type="http://schemas.openxmlformats.org/officeDocument/2006/relationships/hyperlink" Target="https://www.ilo.org/dyn/icsc/showcard.display?p_lang=pt&amp;p_card_id=0732&amp;p_version=2" TargetMode="External"/><Relationship Id="rId915" Type="http://schemas.openxmlformats.org/officeDocument/2006/relationships/hyperlink" Target="https://www.ilo.org/dyn/icsc/showcard.display?p_lang=pt&amp;p_card_id=0942&amp;p_version=2" TargetMode="External"/><Relationship Id="rId1240" Type="http://schemas.openxmlformats.org/officeDocument/2006/relationships/hyperlink" Target="https://www.ilo.org/dyn/icsc/showcard.display?p_lang=pt&amp;p_card_id=1291&amp;p_version=2" TargetMode="External"/><Relationship Id="rId1338" Type="http://schemas.openxmlformats.org/officeDocument/2006/relationships/hyperlink" Target="https://www.ilo.org/dyn/icsc/showcard.display?p_lang=pt&amp;p_card_id=1395&amp;p_version=2" TargetMode="External"/><Relationship Id="rId1545" Type="http://schemas.openxmlformats.org/officeDocument/2006/relationships/hyperlink" Target="https://www.ilo.org/dyn/icsc/showcard.display?p_lang=pt&amp;p_card_id=1609&amp;p_version=2" TargetMode="External"/><Relationship Id="rId347" Type="http://schemas.openxmlformats.org/officeDocument/2006/relationships/hyperlink" Target="https://www.ilo.org/dyn/icsc/showcard.display?p_lang=pt&amp;p_card_id=0351&amp;p_version=2" TargetMode="External"/><Relationship Id="rId999" Type="http://schemas.openxmlformats.org/officeDocument/2006/relationships/hyperlink" Target="https://www.ilo.org/dyn/icsc/showcard.display?p_lang=pt&amp;p_card_id=1034&amp;p_version=2" TargetMode="External"/><Relationship Id="rId1100" Type="http://schemas.openxmlformats.org/officeDocument/2006/relationships/hyperlink" Target="https://www.ilo.org/dyn/icsc/showcard.display?p_lang=pt&amp;p_card_id=1144&amp;p_version=2" TargetMode="External"/><Relationship Id="rId1184" Type="http://schemas.openxmlformats.org/officeDocument/2006/relationships/hyperlink" Target="https://www.ilo.org/dyn/icsc/showcard.display?p_lang=pt&amp;p_card_id=1232&amp;p_version=2" TargetMode="External"/><Relationship Id="rId1405" Type="http://schemas.openxmlformats.org/officeDocument/2006/relationships/hyperlink" Target="https://www.ilo.org/dyn/icsc/showcard.display?p_lang=pt&amp;p_card_id=1466&amp;p_version=2" TargetMode="External"/><Relationship Id="rId44" Type="http://schemas.openxmlformats.org/officeDocument/2006/relationships/hyperlink" Target="https://www.ilo.org/dyn/icsc/showcard.display?p_lang=pt&amp;p_card_id=0044&amp;p_version=2" TargetMode="External"/><Relationship Id="rId554" Type="http://schemas.openxmlformats.org/officeDocument/2006/relationships/hyperlink" Target="https://www.ilo.org/dyn/icsc/showcard.display?p_lang=pt&amp;p_card_id=0569&amp;p_version=2" TargetMode="External"/><Relationship Id="rId761" Type="http://schemas.openxmlformats.org/officeDocument/2006/relationships/hyperlink" Target="https://www.ilo.org/dyn/icsc/showcard.display?p_lang=pt&amp;p_card_id=0785&amp;p_version=2" TargetMode="External"/><Relationship Id="rId859" Type="http://schemas.openxmlformats.org/officeDocument/2006/relationships/hyperlink" Target="https://www.ilo.org/dyn/icsc/showcard.display?p_lang=pt&amp;p_card_id=0886&amp;p_version=2" TargetMode="External"/><Relationship Id="rId1391" Type="http://schemas.openxmlformats.org/officeDocument/2006/relationships/hyperlink" Target="https://www.ilo.org/dyn/icsc/showcard.display?p_lang=pt&amp;p_card_id=1449&amp;p_version=2" TargetMode="External"/><Relationship Id="rId1489" Type="http://schemas.openxmlformats.org/officeDocument/2006/relationships/hyperlink" Target="https://www.ilo.org/dyn/icsc/showcard.display?p_lang=pt&amp;p_card_id=1553&amp;p_version=2" TargetMode="External"/><Relationship Id="rId1612" Type="http://schemas.openxmlformats.org/officeDocument/2006/relationships/hyperlink" Target="https://www.ilo.org/dyn/icsc/showcard.display?p_lang=pt&amp;p_card_id=1687&amp;p_version=2" TargetMode="External"/><Relationship Id="rId1696" Type="http://schemas.openxmlformats.org/officeDocument/2006/relationships/hyperlink" Target="https://www.ilo.org/dyn/icsc/showcard.display?p_lang=pt&amp;p_card_id=1779&amp;p_version=2" TargetMode="External"/><Relationship Id="rId193" Type="http://schemas.openxmlformats.org/officeDocument/2006/relationships/hyperlink" Target="https://www.ilo.org/dyn/icsc/showcard.display?p_lang=pt&amp;p_card_id=0194&amp;p_version=2" TargetMode="External"/><Relationship Id="rId207" Type="http://schemas.openxmlformats.org/officeDocument/2006/relationships/hyperlink" Target="https://www.ilo.org/dyn/icsc/showcard.display?p_lang=pt&amp;p_card_id=0209&amp;p_version=2" TargetMode="External"/><Relationship Id="rId414" Type="http://schemas.openxmlformats.org/officeDocument/2006/relationships/hyperlink" Target="https://www.ilo.org/dyn/icsc/showcard.display?p_lang=pt&amp;p_card_id=0421&amp;p_version=2" TargetMode="External"/><Relationship Id="rId498" Type="http://schemas.openxmlformats.org/officeDocument/2006/relationships/hyperlink" Target="https://www.ilo.org/dyn/icsc/showcard.display?p_lang=pt&amp;p_card_id=0508&amp;p_version=2" TargetMode="External"/><Relationship Id="rId621" Type="http://schemas.openxmlformats.org/officeDocument/2006/relationships/hyperlink" Target="https://www.ilo.org/dyn/icsc/showcard.display?p_lang=pt&amp;p_card_id=0640&amp;p_version=2" TargetMode="External"/><Relationship Id="rId1044" Type="http://schemas.openxmlformats.org/officeDocument/2006/relationships/hyperlink" Target="https://www.ilo.org/dyn/icsc/showcard.display?p_lang=pt&amp;p_card_id=1083&amp;p_version=2" TargetMode="External"/><Relationship Id="rId1251" Type="http://schemas.openxmlformats.org/officeDocument/2006/relationships/hyperlink" Target="https://www.ilo.org/dyn/icsc/showcard.display?p_lang=pt&amp;p_card_id=1303&amp;p_version=2" TargetMode="External"/><Relationship Id="rId1349" Type="http://schemas.openxmlformats.org/officeDocument/2006/relationships/hyperlink" Target="https://www.ilo.org/dyn/icsc/showcard.display?p_lang=pt&amp;p_card_id=1407&amp;p_version=2" TargetMode="External"/><Relationship Id="rId260" Type="http://schemas.openxmlformats.org/officeDocument/2006/relationships/hyperlink" Target="https://www.ilo.org/dyn/icsc/showcard.display?p_lang=pt&amp;p_card_id=0264&amp;p_version=2" TargetMode="External"/><Relationship Id="rId719" Type="http://schemas.openxmlformats.org/officeDocument/2006/relationships/hyperlink" Target="https://www.ilo.org/dyn/icsc/showcard.display?p_lang=pt&amp;p_card_id=0743&amp;p_version=2" TargetMode="External"/><Relationship Id="rId926" Type="http://schemas.openxmlformats.org/officeDocument/2006/relationships/hyperlink" Target="https://www.ilo.org/dyn/icsc/showcard.display?p_lang=pt&amp;p_card_id=0953&amp;p_version=2" TargetMode="External"/><Relationship Id="rId1111" Type="http://schemas.openxmlformats.org/officeDocument/2006/relationships/hyperlink" Target="https://www.ilo.org/dyn/icsc/showcard.display?p_lang=pt&amp;p_card_id=1155&amp;p_version=2" TargetMode="External"/><Relationship Id="rId1556" Type="http://schemas.openxmlformats.org/officeDocument/2006/relationships/hyperlink" Target="https://www.ilo.org/dyn/icsc/showcard.display?p_lang=pt&amp;p_card_id=1620&amp;p_version=2" TargetMode="External"/><Relationship Id="rId55" Type="http://schemas.openxmlformats.org/officeDocument/2006/relationships/hyperlink" Target="https://www.ilo.org/dyn/icsc/showcard.display?p_lang=pt&amp;p_card_id=0055&amp;p_version=2" TargetMode="External"/><Relationship Id="rId120" Type="http://schemas.openxmlformats.org/officeDocument/2006/relationships/hyperlink" Target="https://www.ilo.org/dyn/icsc/showcard.display?p_lang=pt&amp;p_card_id=0120&amp;p_version=2" TargetMode="External"/><Relationship Id="rId358" Type="http://schemas.openxmlformats.org/officeDocument/2006/relationships/hyperlink" Target="https://www.ilo.org/dyn/icsc/showcard.display?p_lang=pt&amp;p_card_id=0362&amp;p_version=2" TargetMode="External"/><Relationship Id="rId565" Type="http://schemas.openxmlformats.org/officeDocument/2006/relationships/hyperlink" Target="https://www.ilo.org/dyn/icsc/showcard.display?p_lang=pt&amp;p_card_id=0580&amp;p_version=2" TargetMode="External"/><Relationship Id="rId772" Type="http://schemas.openxmlformats.org/officeDocument/2006/relationships/hyperlink" Target="https://www.ilo.org/dyn/icsc/showcard.display?p_lang=pt&amp;p_card_id=0796&amp;p_version=2" TargetMode="External"/><Relationship Id="rId1195" Type="http://schemas.openxmlformats.org/officeDocument/2006/relationships/hyperlink" Target="https://www.ilo.org/dyn/icsc/showcard.display?p_lang=pt&amp;p_card_id=1244&amp;p_version=2" TargetMode="External"/><Relationship Id="rId1209" Type="http://schemas.openxmlformats.org/officeDocument/2006/relationships/hyperlink" Target="https://www.ilo.org/dyn/icsc/showcard.display?p_lang=pt&amp;p_card_id=1260&amp;p_version=2" TargetMode="External"/><Relationship Id="rId1416" Type="http://schemas.openxmlformats.org/officeDocument/2006/relationships/hyperlink" Target="https://www.ilo.org/dyn/icsc/showcard.display?p_lang=pt&amp;p_card_id=1477&amp;p_version=2" TargetMode="External"/><Relationship Id="rId1623" Type="http://schemas.openxmlformats.org/officeDocument/2006/relationships/hyperlink" Target="https://www.ilo.org/dyn/icsc/showcard.display?p_lang=pt&amp;p_card_id=1703&amp;p_version=2" TargetMode="External"/><Relationship Id="rId218" Type="http://schemas.openxmlformats.org/officeDocument/2006/relationships/hyperlink" Target="https://www.ilo.org/dyn/icsc/showcard.display?p_lang=pt&amp;p_card_id=0220&amp;p_version=2" TargetMode="External"/><Relationship Id="rId425" Type="http://schemas.openxmlformats.org/officeDocument/2006/relationships/hyperlink" Target="https://www.ilo.org/dyn/icsc/showcard.display?p_lang=pt&amp;p_card_id=0432&amp;p_version=2" TargetMode="External"/><Relationship Id="rId632" Type="http://schemas.openxmlformats.org/officeDocument/2006/relationships/hyperlink" Target="https://www.ilo.org/dyn/icsc/showcard.display?p_lang=pt&amp;p_card_id=0652&amp;p_version=2" TargetMode="External"/><Relationship Id="rId1055" Type="http://schemas.openxmlformats.org/officeDocument/2006/relationships/hyperlink" Target="https://www.ilo.org/dyn/icsc/showcard.display?p_lang=pt&amp;p_card_id=1095&amp;p_version=2" TargetMode="External"/><Relationship Id="rId1262" Type="http://schemas.openxmlformats.org/officeDocument/2006/relationships/hyperlink" Target="https://www.ilo.org/dyn/icsc/showcard.display?p_lang=pt&amp;p_card_id=1316&amp;p_version=2" TargetMode="External"/><Relationship Id="rId271" Type="http://schemas.openxmlformats.org/officeDocument/2006/relationships/hyperlink" Target="https://www.ilo.org/dyn/icsc/showcard.display?p_lang=pt&amp;p_card_id=0275&amp;p_version=2" TargetMode="External"/><Relationship Id="rId937" Type="http://schemas.openxmlformats.org/officeDocument/2006/relationships/hyperlink" Target="https://www.ilo.org/dyn/icsc/showcard.display?p_lang=pt&amp;p_card_id=0964&amp;p_version=2" TargetMode="External"/><Relationship Id="rId1122" Type="http://schemas.openxmlformats.org/officeDocument/2006/relationships/hyperlink" Target="https://www.ilo.org/dyn/icsc/showcard.display?p_lang=pt&amp;p_card_id=1166&amp;p_version=2" TargetMode="External"/><Relationship Id="rId1567" Type="http://schemas.openxmlformats.org/officeDocument/2006/relationships/hyperlink" Target="https://www.ilo.org/dyn/icsc/showcard.display?p_lang=pt&amp;p_card_id=1633&amp;p_version=2" TargetMode="External"/><Relationship Id="rId66" Type="http://schemas.openxmlformats.org/officeDocument/2006/relationships/hyperlink" Target="https://www.ilo.org/dyn/icsc/showcard.display?p_lang=pt&amp;p_card_id=0066&amp;p_version=2" TargetMode="External"/><Relationship Id="rId131" Type="http://schemas.openxmlformats.org/officeDocument/2006/relationships/hyperlink" Target="https://www.ilo.org/dyn/icsc/showcard.display?p_lang=pt&amp;p_card_id=0131&amp;p_version=2" TargetMode="External"/><Relationship Id="rId369" Type="http://schemas.openxmlformats.org/officeDocument/2006/relationships/hyperlink" Target="https://www.ilo.org/dyn/icsc/showcard.display?p_lang=pt&amp;p_card_id=0374&amp;p_version=2" TargetMode="External"/><Relationship Id="rId576" Type="http://schemas.openxmlformats.org/officeDocument/2006/relationships/hyperlink" Target="https://www.ilo.org/dyn/icsc/showcard.display?p_lang=pt&amp;p_card_id=0592&amp;p_version=2" TargetMode="External"/><Relationship Id="rId783" Type="http://schemas.openxmlformats.org/officeDocument/2006/relationships/hyperlink" Target="https://www.ilo.org/dyn/icsc/showcard.display?p_lang=pt&amp;p_card_id=0807&amp;p_version=2" TargetMode="External"/><Relationship Id="rId990" Type="http://schemas.openxmlformats.org/officeDocument/2006/relationships/hyperlink" Target="https://www.ilo.org/dyn/icsc/showcard.display?p_lang=pt&amp;p_card_id=1025&amp;p_version=2" TargetMode="External"/><Relationship Id="rId1427" Type="http://schemas.openxmlformats.org/officeDocument/2006/relationships/hyperlink" Target="https://www.ilo.org/dyn/icsc/showcard.display?p_lang=pt&amp;p_card_id=1490&amp;p_version=2" TargetMode="External"/><Relationship Id="rId1634" Type="http://schemas.openxmlformats.org/officeDocument/2006/relationships/hyperlink" Target="https://www.ilo.org/dyn/icsc/showcard.display?p_lang=pt&amp;p_card_id=1714&amp;p_version=2" TargetMode="External"/><Relationship Id="rId229" Type="http://schemas.openxmlformats.org/officeDocument/2006/relationships/hyperlink" Target="https://www.ilo.org/dyn/icsc/showcard.display?p_lang=pt&amp;p_card_id=0233&amp;p_version=2" TargetMode="External"/><Relationship Id="rId436" Type="http://schemas.openxmlformats.org/officeDocument/2006/relationships/hyperlink" Target="https://www.ilo.org/dyn/icsc/showcard.display?p_lang=pt&amp;p_card_id=0443&amp;p_version=2" TargetMode="External"/><Relationship Id="rId643" Type="http://schemas.openxmlformats.org/officeDocument/2006/relationships/hyperlink" Target="https://www.ilo.org/dyn/icsc/showcard.display?p_lang=pt&amp;p_card_id=0663&amp;p_version=2" TargetMode="External"/><Relationship Id="rId1066" Type="http://schemas.openxmlformats.org/officeDocument/2006/relationships/hyperlink" Target="https://www.ilo.org/dyn/icsc/showcard.display?p_lang=pt&amp;p_card_id=1108&amp;p_version=2" TargetMode="External"/><Relationship Id="rId1273" Type="http://schemas.openxmlformats.org/officeDocument/2006/relationships/hyperlink" Target="https://www.ilo.org/dyn/icsc/showcard.display?p_lang=pt&amp;p_card_id=1327&amp;p_version=2" TargetMode="External"/><Relationship Id="rId1480" Type="http://schemas.openxmlformats.org/officeDocument/2006/relationships/hyperlink" Target="https://www.ilo.org/dyn/icsc/showcard.display?p_lang=pt&amp;p_card_id=1544&amp;p_version=2" TargetMode="External"/><Relationship Id="rId850" Type="http://schemas.openxmlformats.org/officeDocument/2006/relationships/hyperlink" Target="https://www.ilo.org/dyn/icsc/showcard.display?p_lang=pt&amp;p_card_id=0877&amp;p_version=2" TargetMode="External"/><Relationship Id="rId948" Type="http://schemas.openxmlformats.org/officeDocument/2006/relationships/hyperlink" Target="https://www.ilo.org/dyn/icsc/showcard.display?p_lang=pt&amp;p_card_id=0977&amp;p_version=2" TargetMode="External"/><Relationship Id="rId1133" Type="http://schemas.openxmlformats.org/officeDocument/2006/relationships/hyperlink" Target="https://www.ilo.org/dyn/icsc/showcard.display?p_lang=pt&amp;p_card_id=1177&amp;p_version=2" TargetMode="External"/><Relationship Id="rId1578" Type="http://schemas.openxmlformats.org/officeDocument/2006/relationships/hyperlink" Target="https://www.ilo.org/dyn/icsc/showcard.display?p_lang=pt&amp;p_card_id=1645&amp;p_version=2" TargetMode="External"/><Relationship Id="rId1701" Type="http://schemas.openxmlformats.org/officeDocument/2006/relationships/hyperlink" Target="https://www.ilo.org/dyn/icsc/showcard.display?p_lang=pt&amp;p_card_id=0252&amp;p_version=2" TargetMode="External"/><Relationship Id="rId77" Type="http://schemas.openxmlformats.org/officeDocument/2006/relationships/hyperlink" Target="https://www.ilo.org/dyn/icsc/showcard.display?p_lang=pt&amp;p_card_id=0077&amp;p_version=2" TargetMode="External"/><Relationship Id="rId282" Type="http://schemas.openxmlformats.org/officeDocument/2006/relationships/hyperlink" Target="https://www.ilo.org/dyn/icsc/showcard.display?p_lang=pt&amp;p_card_id=0286&amp;p_version=2" TargetMode="External"/><Relationship Id="rId503" Type="http://schemas.openxmlformats.org/officeDocument/2006/relationships/hyperlink" Target="https://www.ilo.org/dyn/icsc/showcard.display?p_lang=pt&amp;p_card_id=0515&amp;p_version=2" TargetMode="External"/><Relationship Id="rId587" Type="http://schemas.openxmlformats.org/officeDocument/2006/relationships/hyperlink" Target="https://www.ilo.org/dyn/icsc/showcard.display?p_lang=pt&amp;p_card_id=0604&amp;p_version=2" TargetMode="External"/><Relationship Id="rId710" Type="http://schemas.openxmlformats.org/officeDocument/2006/relationships/hyperlink" Target="https://www.ilo.org/dyn/icsc/showcard.display?p_lang=pt&amp;p_card_id=0734&amp;p_version=2" TargetMode="External"/><Relationship Id="rId808" Type="http://schemas.openxmlformats.org/officeDocument/2006/relationships/hyperlink" Target="https://www.ilo.org/dyn/icsc/showcard.display?p_lang=pt&amp;p_card_id=0833&amp;p_version=2" TargetMode="External"/><Relationship Id="rId1340" Type="http://schemas.openxmlformats.org/officeDocument/2006/relationships/hyperlink" Target="https://www.ilo.org/dyn/icsc/showcard.display?p_lang=pt&amp;p_card_id=1397&amp;p_version=2" TargetMode="External"/><Relationship Id="rId1438" Type="http://schemas.openxmlformats.org/officeDocument/2006/relationships/hyperlink" Target="https://www.ilo.org/dyn/icsc/showcard.display?p_lang=pt&amp;p_card_id=1501&amp;p_version=2" TargetMode="External"/><Relationship Id="rId1645" Type="http://schemas.openxmlformats.org/officeDocument/2006/relationships/hyperlink" Target="https://www.ilo.org/dyn/icsc/showcard.display?p_lang=pt&amp;p_card_id=1725&amp;p_version=2" TargetMode="External"/><Relationship Id="rId8" Type="http://schemas.openxmlformats.org/officeDocument/2006/relationships/hyperlink" Target="https://www.ilo.org/dyn/icsc/showcard.display?p_lang=pt&amp;p_card_id=0008&amp;p_version=2" TargetMode="External"/><Relationship Id="rId142" Type="http://schemas.openxmlformats.org/officeDocument/2006/relationships/hyperlink" Target="https://www.ilo.org/dyn/icsc/showcard.display?p_lang=pt&amp;p_card_id=0142&amp;p_version=2" TargetMode="External"/><Relationship Id="rId447" Type="http://schemas.openxmlformats.org/officeDocument/2006/relationships/hyperlink" Target="https://www.ilo.org/dyn/icsc/showcard.display?p_lang=pt&amp;p_card_id=0456&amp;p_version=2" TargetMode="External"/><Relationship Id="rId794" Type="http://schemas.openxmlformats.org/officeDocument/2006/relationships/hyperlink" Target="https://www.ilo.org/dyn/icsc/showcard.display?p_lang=pt&amp;p_card_id=0818&amp;p_version=2" TargetMode="External"/><Relationship Id="rId1077" Type="http://schemas.openxmlformats.org/officeDocument/2006/relationships/hyperlink" Target="https://www.ilo.org/dyn/icsc/showcard.display?p_lang=pt&amp;p_card_id=1119&amp;p_version=2" TargetMode="External"/><Relationship Id="rId1200" Type="http://schemas.openxmlformats.org/officeDocument/2006/relationships/hyperlink" Target="https://www.ilo.org/dyn/icsc/showcard.display?p_lang=pt&amp;p_card_id=1249&amp;p_version=2" TargetMode="External"/><Relationship Id="rId654" Type="http://schemas.openxmlformats.org/officeDocument/2006/relationships/hyperlink" Target="https://www.ilo.org/dyn/icsc/showcard.display?p_lang=pt&amp;p_card_id=0675&amp;p_version=2" TargetMode="External"/><Relationship Id="rId861" Type="http://schemas.openxmlformats.org/officeDocument/2006/relationships/hyperlink" Target="https://www.ilo.org/dyn/icsc/showcard.display?p_lang=pt&amp;p_card_id=0888&amp;p_version=2" TargetMode="External"/><Relationship Id="rId959" Type="http://schemas.openxmlformats.org/officeDocument/2006/relationships/hyperlink" Target="https://www.ilo.org/dyn/icsc/showcard.display?p_lang=pt&amp;p_card_id=0988&amp;p_version=2" TargetMode="External"/><Relationship Id="rId1284" Type="http://schemas.openxmlformats.org/officeDocument/2006/relationships/hyperlink" Target="https://www.ilo.org/dyn/icsc/showcard.display?p_lang=pt&amp;p_card_id=1340&amp;p_version=2" TargetMode="External"/><Relationship Id="rId1491" Type="http://schemas.openxmlformats.org/officeDocument/2006/relationships/hyperlink" Target="https://www.ilo.org/dyn/icsc/showcard.display?p_lang=pt&amp;p_card_id=1555&amp;p_version=2" TargetMode="External"/><Relationship Id="rId1505" Type="http://schemas.openxmlformats.org/officeDocument/2006/relationships/hyperlink" Target="https://www.ilo.org/dyn/icsc/showcard.display?p_lang=pt&amp;p_card_id=1569&amp;p_version=2" TargetMode="External"/><Relationship Id="rId1589" Type="http://schemas.openxmlformats.org/officeDocument/2006/relationships/hyperlink" Target="https://www.ilo.org/dyn/icsc/showcard.display?p_lang=pt&amp;p_card_id=1664&amp;p_version=2" TargetMode="External"/><Relationship Id="rId1712" Type="http://schemas.openxmlformats.org/officeDocument/2006/relationships/hyperlink" Target="https://www.ilo.org/dyn/icsc/showcard.display?p_lang=pt&amp;p_card_id=1782&amp;p_version=2" TargetMode="External"/><Relationship Id="rId293" Type="http://schemas.openxmlformats.org/officeDocument/2006/relationships/hyperlink" Target="https://www.ilo.org/dyn/icsc/showcard.display?p_lang=pt&amp;p_card_id=0297&amp;p_version=2" TargetMode="External"/><Relationship Id="rId307" Type="http://schemas.openxmlformats.org/officeDocument/2006/relationships/hyperlink" Target="https://www.ilo.org/dyn/icsc/showcard.display?p_lang=pt&amp;p_card_id=0311&amp;p_version=2" TargetMode="External"/><Relationship Id="rId514" Type="http://schemas.openxmlformats.org/officeDocument/2006/relationships/hyperlink" Target="https://www.ilo.org/dyn/icsc/showcard.display?p_lang=pt&amp;p_card_id=0528&amp;p_version=2" TargetMode="External"/><Relationship Id="rId721" Type="http://schemas.openxmlformats.org/officeDocument/2006/relationships/hyperlink" Target="https://www.ilo.org/dyn/icsc/showcard.display?p_lang=pt&amp;p_card_id=0745&amp;p_version=2" TargetMode="External"/><Relationship Id="rId1144" Type="http://schemas.openxmlformats.org/officeDocument/2006/relationships/hyperlink" Target="https://www.ilo.org/dyn/icsc/showcard.display?p_lang=pt&amp;p_card_id=1189&amp;p_version=2" TargetMode="External"/><Relationship Id="rId1351" Type="http://schemas.openxmlformats.org/officeDocument/2006/relationships/hyperlink" Target="https://www.ilo.org/dyn/icsc/showcard.display?p_lang=pt&amp;p_card_id=1409&amp;p_version=2" TargetMode="External"/><Relationship Id="rId1449" Type="http://schemas.openxmlformats.org/officeDocument/2006/relationships/hyperlink" Target="https://www.ilo.org/dyn/icsc/showcard.display?p_lang=pt&amp;p_card_id=1512&amp;p_version=2" TargetMode="External"/><Relationship Id="rId88" Type="http://schemas.openxmlformats.org/officeDocument/2006/relationships/hyperlink" Target="https://www.ilo.org/dyn/icsc/showcard.display?p_lang=pt&amp;p_card_id=0088&amp;p_version=2" TargetMode="External"/><Relationship Id="rId153" Type="http://schemas.openxmlformats.org/officeDocument/2006/relationships/hyperlink" Target="https://www.ilo.org/dyn/icsc/showcard.display?p_lang=pt&amp;p_card_id=0153&amp;p_version=2" TargetMode="External"/><Relationship Id="rId360" Type="http://schemas.openxmlformats.org/officeDocument/2006/relationships/hyperlink" Target="https://www.ilo.org/dyn/icsc/showcard.display?p_lang=pt&amp;p_card_id=0364&amp;p_version=2" TargetMode="External"/><Relationship Id="rId598" Type="http://schemas.openxmlformats.org/officeDocument/2006/relationships/hyperlink" Target="https://www.ilo.org/dyn/icsc/showcard.display?p_lang=pt&amp;p_card_id=0616&amp;p_version=2" TargetMode="External"/><Relationship Id="rId819" Type="http://schemas.openxmlformats.org/officeDocument/2006/relationships/hyperlink" Target="https://www.ilo.org/dyn/icsc/showcard.display?p_lang=pt&amp;p_card_id=0845&amp;p_version=2" TargetMode="External"/><Relationship Id="rId1004" Type="http://schemas.openxmlformats.org/officeDocument/2006/relationships/hyperlink" Target="https://www.ilo.org/dyn/icsc/showcard.display?p_lang=pt&amp;p_card_id=1039&amp;p_version=2" TargetMode="External"/><Relationship Id="rId1211" Type="http://schemas.openxmlformats.org/officeDocument/2006/relationships/hyperlink" Target="https://www.ilo.org/dyn/icsc/showcard.display?p_lang=pt&amp;p_card_id=1262&amp;p_version=2" TargetMode="External"/><Relationship Id="rId1656" Type="http://schemas.openxmlformats.org/officeDocument/2006/relationships/hyperlink" Target="https://www.ilo.org/dyn/icsc/showcard.display?p_lang=pt&amp;p_card_id=1737&amp;p_version=2" TargetMode="External"/><Relationship Id="rId220" Type="http://schemas.openxmlformats.org/officeDocument/2006/relationships/hyperlink" Target="https://www.ilo.org/dyn/icsc/showcard.display?p_lang=pt&amp;p_card_id=0224&amp;p_version=2" TargetMode="External"/><Relationship Id="rId458" Type="http://schemas.openxmlformats.org/officeDocument/2006/relationships/hyperlink" Target="https://www.ilo.org/dyn/icsc/showcard.display?p_lang=pt&amp;p_card_id=0468&amp;p_version=2" TargetMode="External"/><Relationship Id="rId665" Type="http://schemas.openxmlformats.org/officeDocument/2006/relationships/hyperlink" Target="https://www.ilo.org/dyn/icsc/showcard.display?p_lang=pt&amp;p_card_id=0688&amp;p_version=2" TargetMode="External"/><Relationship Id="rId872" Type="http://schemas.openxmlformats.org/officeDocument/2006/relationships/hyperlink" Target="https://www.ilo.org/dyn/icsc/showcard.display?p_lang=pt&amp;p_card_id=0899&amp;p_version=2" TargetMode="External"/><Relationship Id="rId1088" Type="http://schemas.openxmlformats.org/officeDocument/2006/relationships/hyperlink" Target="https://www.ilo.org/dyn/icsc/showcard.display?p_lang=pt&amp;p_card_id=1131&amp;p_version=2" TargetMode="External"/><Relationship Id="rId1295" Type="http://schemas.openxmlformats.org/officeDocument/2006/relationships/hyperlink" Target="https://www.ilo.org/dyn/icsc/showcard.display?p_lang=pt&amp;p_card_id=1351&amp;p_version=2" TargetMode="External"/><Relationship Id="rId1309" Type="http://schemas.openxmlformats.org/officeDocument/2006/relationships/hyperlink" Target="https://www.ilo.org/dyn/icsc/showcard.display?p_lang=pt&amp;p_card_id=1365&amp;p_version=2" TargetMode="External"/><Relationship Id="rId1516" Type="http://schemas.openxmlformats.org/officeDocument/2006/relationships/hyperlink" Target="https://www.ilo.org/dyn/icsc/showcard.display?p_lang=pt&amp;p_card_id=1580&amp;p_version=2" TargetMode="External"/><Relationship Id="rId15" Type="http://schemas.openxmlformats.org/officeDocument/2006/relationships/hyperlink" Target="https://www.ilo.org/dyn/icsc/showcard.display?p_lang=pt&amp;p_card_id=0015&amp;p_version=2" TargetMode="External"/><Relationship Id="rId318" Type="http://schemas.openxmlformats.org/officeDocument/2006/relationships/hyperlink" Target="https://www.ilo.org/dyn/icsc/showcard.display?p_lang=pt&amp;p_card_id=0322&amp;p_version=2" TargetMode="External"/><Relationship Id="rId525" Type="http://schemas.openxmlformats.org/officeDocument/2006/relationships/hyperlink" Target="https://www.ilo.org/dyn/icsc/showcard.display?p_lang=pt&amp;p_card_id=0539&amp;p_version=2" TargetMode="External"/><Relationship Id="rId732" Type="http://schemas.openxmlformats.org/officeDocument/2006/relationships/hyperlink" Target="https://www.ilo.org/dyn/icsc/showcard.display?p_lang=pt&amp;p_card_id=0756&amp;p_version=2" TargetMode="External"/><Relationship Id="rId1155" Type="http://schemas.openxmlformats.org/officeDocument/2006/relationships/hyperlink" Target="https://www.ilo.org/dyn/icsc/showcard.display?p_lang=pt&amp;p_card_id=1202&amp;p_version=2" TargetMode="External"/><Relationship Id="rId1362" Type="http://schemas.openxmlformats.org/officeDocument/2006/relationships/hyperlink" Target="https://www.ilo.org/dyn/icsc/showcard.display?p_lang=pt&amp;p_card_id=1420&amp;p_version=2" TargetMode="External"/><Relationship Id="rId99" Type="http://schemas.openxmlformats.org/officeDocument/2006/relationships/hyperlink" Target="https://www.ilo.org/dyn/icsc/showcard.display?p_lang=pt&amp;p_card_id=0099&amp;p_version=2" TargetMode="External"/><Relationship Id="rId164" Type="http://schemas.openxmlformats.org/officeDocument/2006/relationships/hyperlink" Target="https://www.ilo.org/dyn/icsc/showcard.display?p_lang=pt&amp;p_card_id=0164&amp;p_version=2" TargetMode="External"/><Relationship Id="rId371" Type="http://schemas.openxmlformats.org/officeDocument/2006/relationships/hyperlink" Target="https://www.ilo.org/dyn/icsc/showcard.display?p_lang=pt&amp;p_card_id=0376&amp;p_version=2" TargetMode="External"/><Relationship Id="rId1015" Type="http://schemas.openxmlformats.org/officeDocument/2006/relationships/hyperlink" Target="https://www.ilo.org/dyn/icsc/showcard.display?p_lang=pt&amp;p_card_id=1050&amp;p_version=2" TargetMode="External"/><Relationship Id="rId1222" Type="http://schemas.openxmlformats.org/officeDocument/2006/relationships/hyperlink" Target="https://www.ilo.org/dyn/icsc/showcard.display?p_lang=pt&amp;p_card_id=1273&amp;p_version=2" TargetMode="External"/><Relationship Id="rId1667" Type="http://schemas.openxmlformats.org/officeDocument/2006/relationships/hyperlink" Target="https://www.ilo.org/dyn/icsc/showcard.display?p_lang=pt&amp;p_card_id=1748&amp;p_version=2" TargetMode="External"/><Relationship Id="rId469" Type="http://schemas.openxmlformats.org/officeDocument/2006/relationships/hyperlink" Target="https://www.ilo.org/dyn/icsc/showcard.display?p_lang=pt&amp;p_card_id=0479&amp;p_version=2" TargetMode="External"/><Relationship Id="rId676" Type="http://schemas.openxmlformats.org/officeDocument/2006/relationships/hyperlink" Target="https://www.ilo.org/dyn/icsc/showcard.display?p_lang=pt&amp;p_card_id=0700&amp;p_version=2" TargetMode="External"/><Relationship Id="rId883" Type="http://schemas.openxmlformats.org/officeDocument/2006/relationships/hyperlink" Target="https://www.ilo.org/dyn/icsc/showcard.display?p_lang=pt&amp;p_card_id=0910&amp;p_version=2" TargetMode="External"/><Relationship Id="rId1099" Type="http://schemas.openxmlformats.org/officeDocument/2006/relationships/hyperlink" Target="https://www.ilo.org/dyn/icsc/showcard.display?p_lang=pt&amp;p_card_id=1142&amp;p_version=2" TargetMode="External"/><Relationship Id="rId1527" Type="http://schemas.openxmlformats.org/officeDocument/2006/relationships/hyperlink" Target="https://www.ilo.org/dyn/icsc/showcard.display?p_lang=pt&amp;p_card_id=1591&amp;p_version=2" TargetMode="External"/><Relationship Id="rId26" Type="http://schemas.openxmlformats.org/officeDocument/2006/relationships/hyperlink" Target="https://www.ilo.org/dyn/icsc/showcard.display?p_lang=pt&amp;p_card_id=0026&amp;p_version=2" TargetMode="External"/><Relationship Id="rId231" Type="http://schemas.openxmlformats.org/officeDocument/2006/relationships/hyperlink" Target="https://www.ilo.org/dyn/icsc/showcard.display?p_lang=pt&amp;p_card_id=0235&amp;p_version=2" TargetMode="External"/><Relationship Id="rId329" Type="http://schemas.openxmlformats.org/officeDocument/2006/relationships/hyperlink" Target="https://www.ilo.org/dyn/icsc/showcard.display?p_lang=pt&amp;p_card_id=0333&amp;p_version=2" TargetMode="External"/><Relationship Id="rId536" Type="http://schemas.openxmlformats.org/officeDocument/2006/relationships/hyperlink" Target="https://www.ilo.org/dyn/icsc/showcard.display?p_lang=pt&amp;p_card_id=0551&amp;p_version=2" TargetMode="External"/><Relationship Id="rId1166" Type="http://schemas.openxmlformats.org/officeDocument/2006/relationships/hyperlink" Target="https://www.ilo.org/dyn/icsc/showcard.display?p_lang=pt&amp;p_card_id=1214&amp;p_version=2" TargetMode="External"/><Relationship Id="rId1373" Type="http://schemas.openxmlformats.org/officeDocument/2006/relationships/hyperlink" Target="https://www.ilo.org/dyn/icsc/showcard.display?p_lang=pt&amp;p_card_id=1431&amp;p_version=2" TargetMode="External"/><Relationship Id="rId175" Type="http://schemas.openxmlformats.org/officeDocument/2006/relationships/hyperlink" Target="https://www.ilo.org/dyn/icsc/showcard.display?p_lang=pt&amp;p_card_id=0175&amp;p_version=2" TargetMode="External"/><Relationship Id="rId743" Type="http://schemas.openxmlformats.org/officeDocument/2006/relationships/hyperlink" Target="https://www.ilo.org/dyn/icsc/showcard.display?p_lang=pt&amp;p_card_id=0767&amp;p_version=2" TargetMode="External"/><Relationship Id="rId950" Type="http://schemas.openxmlformats.org/officeDocument/2006/relationships/hyperlink" Target="https://www.ilo.org/dyn/icsc/showcard.display?p_lang=pt&amp;p_card_id=0979&amp;p_version=2" TargetMode="External"/><Relationship Id="rId1026" Type="http://schemas.openxmlformats.org/officeDocument/2006/relationships/hyperlink" Target="https://www.ilo.org/dyn/icsc/showcard.display?p_lang=pt&amp;p_card_id=1062&amp;p_version=2" TargetMode="External"/><Relationship Id="rId1580" Type="http://schemas.openxmlformats.org/officeDocument/2006/relationships/hyperlink" Target="https://www.ilo.org/dyn/icsc/showcard.display?p_lang=pt&amp;p_card_id=1652&amp;p_version=2" TargetMode="External"/><Relationship Id="rId1678" Type="http://schemas.openxmlformats.org/officeDocument/2006/relationships/hyperlink" Target="https://www.ilo.org/dyn/icsc/showcard.display?p_lang=pt&amp;p_card_id=1760&amp;p_version=2" TargetMode="External"/><Relationship Id="rId382" Type="http://schemas.openxmlformats.org/officeDocument/2006/relationships/hyperlink" Target="https://www.ilo.org/dyn/icsc/showcard.display?p_lang=pt&amp;p_card_id=0387&amp;p_version=2" TargetMode="External"/><Relationship Id="rId603" Type="http://schemas.openxmlformats.org/officeDocument/2006/relationships/hyperlink" Target="https://www.ilo.org/dyn/icsc/showcard.display?p_lang=pt&amp;p_card_id=0621&amp;p_version=2" TargetMode="External"/><Relationship Id="rId687" Type="http://schemas.openxmlformats.org/officeDocument/2006/relationships/hyperlink" Target="https://www.ilo.org/dyn/icsc/showcard.display?p_lang=pt&amp;p_card_id=0711&amp;p_version=2" TargetMode="External"/><Relationship Id="rId810" Type="http://schemas.openxmlformats.org/officeDocument/2006/relationships/hyperlink" Target="https://www.ilo.org/dyn/icsc/showcard.display?p_lang=pt&amp;p_card_id=0835&amp;p_version=2" TargetMode="External"/><Relationship Id="rId908" Type="http://schemas.openxmlformats.org/officeDocument/2006/relationships/hyperlink" Target="https://www.ilo.org/dyn/icsc/showcard.display?p_lang=pt&amp;p_card_id=0935&amp;p_version=2" TargetMode="External"/><Relationship Id="rId1233" Type="http://schemas.openxmlformats.org/officeDocument/2006/relationships/hyperlink" Target="https://www.ilo.org/dyn/icsc/showcard.display?p_lang=pt&amp;p_card_id=1284&amp;p_version=2" TargetMode="External"/><Relationship Id="rId1440" Type="http://schemas.openxmlformats.org/officeDocument/2006/relationships/hyperlink" Target="https://www.ilo.org/dyn/icsc/showcard.display?p_lang=pt&amp;p_card_id=1503&amp;p_version=2" TargetMode="External"/><Relationship Id="rId1538" Type="http://schemas.openxmlformats.org/officeDocument/2006/relationships/hyperlink" Target="https://www.ilo.org/dyn/icsc/showcard.display?p_lang=pt&amp;p_card_id=1602&amp;p_version=2" TargetMode="External"/><Relationship Id="rId242" Type="http://schemas.openxmlformats.org/officeDocument/2006/relationships/hyperlink" Target="https://www.ilo.org/dyn/icsc/showcard.display?p_lang=pt&amp;p_card_id=0246&amp;p_version=2" TargetMode="External"/><Relationship Id="rId894" Type="http://schemas.openxmlformats.org/officeDocument/2006/relationships/hyperlink" Target="https://www.ilo.org/dyn/icsc/showcard.display?p_lang=pt&amp;p_card_id=0921&amp;p_version=2" TargetMode="External"/><Relationship Id="rId1177" Type="http://schemas.openxmlformats.org/officeDocument/2006/relationships/hyperlink" Target="https://www.ilo.org/dyn/icsc/showcard.display?p_lang=pt&amp;p_card_id=1225&amp;p_version=2" TargetMode="External"/><Relationship Id="rId1300" Type="http://schemas.openxmlformats.org/officeDocument/2006/relationships/hyperlink" Target="https://www.ilo.org/dyn/icsc/showcard.display?p_lang=pt&amp;p_card_id=1356&amp;p_version=2" TargetMode="External"/><Relationship Id="rId37" Type="http://schemas.openxmlformats.org/officeDocument/2006/relationships/hyperlink" Target="https://www.ilo.org/dyn/icsc/showcard.display?p_lang=pt&amp;p_card_id=0037&amp;p_version=2" TargetMode="External"/><Relationship Id="rId102" Type="http://schemas.openxmlformats.org/officeDocument/2006/relationships/hyperlink" Target="https://www.ilo.org/dyn/icsc/showcard.display?p_lang=pt&amp;p_card_id=0102&amp;p_version=2" TargetMode="External"/><Relationship Id="rId547" Type="http://schemas.openxmlformats.org/officeDocument/2006/relationships/hyperlink" Target="https://www.ilo.org/dyn/icsc/showcard.display?p_lang=pt&amp;p_card_id=0562&amp;p_version=2" TargetMode="External"/><Relationship Id="rId754" Type="http://schemas.openxmlformats.org/officeDocument/2006/relationships/hyperlink" Target="https://www.ilo.org/dyn/icsc/showcard.display?p_lang=pt&amp;p_card_id=0778&amp;p_version=2" TargetMode="External"/><Relationship Id="rId961" Type="http://schemas.openxmlformats.org/officeDocument/2006/relationships/hyperlink" Target="https://www.ilo.org/dyn/icsc/showcard.display?p_lang=pt&amp;p_card_id=0991&amp;p_version=2" TargetMode="External"/><Relationship Id="rId1384" Type="http://schemas.openxmlformats.org/officeDocument/2006/relationships/hyperlink" Target="https://www.ilo.org/dyn/icsc/showcard.display?p_lang=pt&amp;p_card_id=1442&amp;p_version=2" TargetMode="External"/><Relationship Id="rId1591" Type="http://schemas.openxmlformats.org/officeDocument/2006/relationships/hyperlink" Target="https://www.ilo.org/dyn/icsc/showcard.display?p_lang=pt&amp;p_card_id=1666&amp;p_version=2" TargetMode="External"/><Relationship Id="rId1605" Type="http://schemas.openxmlformats.org/officeDocument/2006/relationships/hyperlink" Target="https://www.ilo.org/dyn/icsc/showcard.display?p_lang=pt&amp;p_card_id=1680&amp;p_version=2" TargetMode="External"/><Relationship Id="rId1689" Type="http://schemas.openxmlformats.org/officeDocument/2006/relationships/hyperlink" Target="https://www.ilo.org/dyn/icsc/showcard.display?p_lang=pt&amp;p_card_id=1771&amp;p_version=2" TargetMode="External"/><Relationship Id="rId90" Type="http://schemas.openxmlformats.org/officeDocument/2006/relationships/hyperlink" Target="https://www.ilo.org/dyn/icsc/showcard.display?p_lang=pt&amp;p_card_id=0090&amp;p_version=2" TargetMode="External"/><Relationship Id="rId186" Type="http://schemas.openxmlformats.org/officeDocument/2006/relationships/hyperlink" Target="https://www.ilo.org/dyn/icsc/showcard.display?p_lang=pt&amp;p_card_id=0187&amp;p_version=2" TargetMode="External"/><Relationship Id="rId393" Type="http://schemas.openxmlformats.org/officeDocument/2006/relationships/hyperlink" Target="https://www.ilo.org/dyn/icsc/showcard.display?p_lang=pt&amp;p_card_id=0399&amp;p_version=2" TargetMode="External"/><Relationship Id="rId407" Type="http://schemas.openxmlformats.org/officeDocument/2006/relationships/hyperlink" Target="https://www.ilo.org/dyn/icsc/showcard.display?p_lang=pt&amp;p_card_id=0414&amp;p_version=2" TargetMode="External"/><Relationship Id="rId614" Type="http://schemas.openxmlformats.org/officeDocument/2006/relationships/hyperlink" Target="https://www.ilo.org/dyn/icsc/showcard.display?p_lang=pt&amp;p_card_id=0632&amp;p_version=2" TargetMode="External"/><Relationship Id="rId821" Type="http://schemas.openxmlformats.org/officeDocument/2006/relationships/hyperlink" Target="https://www.ilo.org/dyn/icsc/showcard.display?p_lang=pt&amp;p_card_id=0847&amp;p_version=2" TargetMode="External"/><Relationship Id="rId1037" Type="http://schemas.openxmlformats.org/officeDocument/2006/relationships/hyperlink" Target="https://www.ilo.org/dyn/icsc/showcard.display?p_lang=pt&amp;p_card_id=1075&amp;p_version=2" TargetMode="External"/><Relationship Id="rId1244" Type="http://schemas.openxmlformats.org/officeDocument/2006/relationships/hyperlink" Target="https://www.ilo.org/dyn/icsc/showcard.display?p_lang=pt&amp;p_card_id=1295&amp;p_version=2" TargetMode="External"/><Relationship Id="rId1451" Type="http://schemas.openxmlformats.org/officeDocument/2006/relationships/hyperlink" Target="https://www.ilo.org/dyn/icsc/showcard.display?p_lang=pt&amp;p_card_id=1514&amp;p_version=2" TargetMode="External"/><Relationship Id="rId253" Type="http://schemas.openxmlformats.org/officeDocument/2006/relationships/hyperlink" Target="https://www.ilo.org/dyn/icsc/showcard.display?p_lang=pt&amp;p_card_id=0257&amp;p_version=2" TargetMode="External"/><Relationship Id="rId460" Type="http://schemas.openxmlformats.org/officeDocument/2006/relationships/hyperlink" Target="https://www.ilo.org/dyn/icsc/showcard.display?p_lang=pt&amp;p_card_id=0470&amp;p_version=2" TargetMode="External"/><Relationship Id="rId698" Type="http://schemas.openxmlformats.org/officeDocument/2006/relationships/hyperlink" Target="https://www.ilo.org/dyn/icsc/showcard.display?p_lang=pt&amp;p_card_id=0722&amp;p_version=2" TargetMode="External"/><Relationship Id="rId919" Type="http://schemas.openxmlformats.org/officeDocument/2006/relationships/hyperlink" Target="https://www.ilo.org/dyn/icsc/showcard.display?p_lang=pt&amp;p_card_id=0946&amp;p_version=2" TargetMode="External"/><Relationship Id="rId1090" Type="http://schemas.openxmlformats.org/officeDocument/2006/relationships/hyperlink" Target="https://www.ilo.org/dyn/icsc/showcard.display?p_lang=pt&amp;p_card_id=1133&amp;p_version=2" TargetMode="External"/><Relationship Id="rId1104" Type="http://schemas.openxmlformats.org/officeDocument/2006/relationships/hyperlink" Target="https://www.ilo.org/dyn/icsc/showcard.display?p_lang=pt&amp;p_card_id=1148&amp;p_version=2" TargetMode="External"/><Relationship Id="rId1311" Type="http://schemas.openxmlformats.org/officeDocument/2006/relationships/hyperlink" Target="https://www.ilo.org/dyn/icsc/showcard.display?p_lang=pt&amp;p_card_id=1367&amp;p_version=2" TargetMode="External"/><Relationship Id="rId1549" Type="http://schemas.openxmlformats.org/officeDocument/2006/relationships/hyperlink" Target="https://www.ilo.org/dyn/icsc/showcard.display?p_lang=pt&amp;p_card_id=1613&amp;p_version=2" TargetMode="External"/><Relationship Id="rId48" Type="http://schemas.openxmlformats.org/officeDocument/2006/relationships/hyperlink" Target="https://www.ilo.org/dyn/icsc/showcard.display?p_lang=pt&amp;p_card_id=0048&amp;p_version=2" TargetMode="External"/><Relationship Id="rId113" Type="http://schemas.openxmlformats.org/officeDocument/2006/relationships/hyperlink" Target="https://www.ilo.org/dyn/icsc/showcard.display?p_lang=pt&amp;p_card_id=0113&amp;p_version=2" TargetMode="External"/><Relationship Id="rId320" Type="http://schemas.openxmlformats.org/officeDocument/2006/relationships/hyperlink" Target="https://www.ilo.org/dyn/icsc/showcard.display?p_lang=pt&amp;p_card_id=0324&amp;p_version=2" TargetMode="External"/><Relationship Id="rId558" Type="http://schemas.openxmlformats.org/officeDocument/2006/relationships/hyperlink" Target="https://www.ilo.org/dyn/icsc/showcard.display?p_lang=pt&amp;p_card_id=0573&amp;p_version=2" TargetMode="External"/><Relationship Id="rId765" Type="http://schemas.openxmlformats.org/officeDocument/2006/relationships/hyperlink" Target="https://www.ilo.org/dyn/icsc/showcard.display?p_lang=pt&amp;p_card_id=0789&amp;p_version=2" TargetMode="External"/><Relationship Id="rId972" Type="http://schemas.openxmlformats.org/officeDocument/2006/relationships/hyperlink" Target="https://www.ilo.org/dyn/icsc/showcard.display?p_lang=pt&amp;p_card_id=1006&amp;p_version=2" TargetMode="External"/><Relationship Id="rId1188" Type="http://schemas.openxmlformats.org/officeDocument/2006/relationships/hyperlink" Target="https://www.ilo.org/dyn/icsc/showcard.display?p_lang=pt&amp;p_card_id=1236&amp;p_version=2" TargetMode="External"/><Relationship Id="rId1395" Type="http://schemas.openxmlformats.org/officeDocument/2006/relationships/hyperlink" Target="https://www.ilo.org/dyn/icsc/showcard.display?p_lang=pt&amp;p_card_id=1453&amp;p_version=2" TargetMode="External"/><Relationship Id="rId1409" Type="http://schemas.openxmlformats.org/officeDocument/2006/relationships/hyperlink" Target="https://www.ilo.org/dyn/icsc/showcard.display?p_lang=pt&amp;p_card_id=1470&amp;p_version=2" TargetMode="External"/><Relationship Id="rId1616" Type="http://schemas.openxmlformats.org/officeDocument/2006/relationships/hyperlink" Target="https://www.ilo.org/dyn/icsc/showcard.display?p_lang=pt&amp;p_card_id=1696&amp;p_version=2" TargetMode="External"/><Relationship Id="rId197" Type="http://schemas.openxmlformats.org/officeDocument/2006/relationships/hyperlink" Target="https://www.ilo.org/dyn/icsc/showcard.display?p_lang=pt&amp;p_card_id=0198&amp;p_version=2" TargetMode="External"/><Relationship Id="rId418" Type="http://schemas.openxmlformats.org/officeDocument/2006/relationships/hyperlink" Target="https://www.ilo.org/dyn/icsc/showcard.display?p_lang=pt&amp;p_card_id=0425&amp;p_version=2" TargetMode="External"/><Relationship Id="rId625" Type="http://schemas.openxmlformats.org/officeDocument/2006/relationships/hyperlink" Target="https://www.ilo.org/dyn/icsc/showcard.display?p_lang=pt&amp;p_card_id=0644&amp;p_version=2" TargetMode="External"/><Relationship Id="rId832" Type="http://schemas.openxmlformats.org/officeDocument/2006/relationships/hyperlink" Target="https://www.ilo.org/dyn/icsc/showcard.display?p_lang=pt&amp;p_card_id=0858&amp;p_version=2" TargetMode="External"/><Relationship Id="rId1048" Type="http://schemas.openxmlformats.org/officeDocument/2006/relationships/hyperlink" Target="https://www.ilo.org/dyn/icsc/showcard.display?p_lang=pt&amp;p_card_id=1087&amp;p_version=2" TargetMode="External"/><Relationship Id="rId1255" Type="http://schemas.openxmlformats.org/officeDocument/2006/relationships/hyperlink" Target="https://www.ilo.org/dyn/icsc/showcard.display?p_lang=pt&amp;p_card_id=1309&amp;p_version=2" TargetMode="External"/><Relationship Id="rId1462" Type="http://schemas.openxmlformats.org/officeDocument/2006/relationships/hyperlink" Target="https://www.ilo.org/dyn/icsc/showcard.display?p_lang=pt&amp;p_card_id=1525&amp;p_version=2" TargetMode="External"/><Relationship Id="rId264" Type="http://schemas.openxmlformats.org/officeDocument/2006/relationships/hyperlink" Target="https://www.ilo.org/dyn/icsc/showcard.display?p_lang=pt&amp;p_card_id=0268&amp;p_version=2" TargetMode="External"/><Relationship Id="rId471" Type="http://schemas.openxmlformats.org/officeDocument/2006/relationships/hyperlink" Target="https://www.ilo.org/dyn/icsc/showcard.display?p_lang=pt&amp;p_card_id=0481&amp;p_version=2" TargetMode="External"/><Relationship Id="rId1115" Type="http://schemas.openxmlformats.org/officeDocument/2006/relationships/hyperlink" Target="https://www.ilo.org/dyn/icsc/showcard.display?p_lang=pt&amp;p_card_id=1159&amp;p_version=2" TargetMode="External"/><Relationship Id="rId1322" Type="http://schemas.openxmlformats.org/officeDocument/2006/relationships/hyperlink" Target="https://www.ilo.org/dyn/icsc/showcard.display?p_lang=pt&amp;p_card_id=1378&amp;p_version=2" TargetMode="External"/><Relationship Id="rId59" Type="http://schemas.openxmlformats.org/officeDocument/2006/relationships/hyperlink" Target="https://www.ilo.org/dyn/icsc/showcard.display?p_lang=pt&amp;p_card_id=0059&amp;p_version=2" TargetMode="External"/><Relationship Id="rId124" Type="http://schemas.openxmlformats.org/officeDocument/2006/relationships/hyperlink" Target="https://www.ilo.org/dyn/icsc/showcard.display?p_lang=pt&amp;p_card_id=0124&amp;p_version=2" TargetMode="External"/><Relationship Id="rId569" Type="http://schemas.openxmlformats.org/officeDocument/2006/relationships/hyperlink" Target="https://www.ilo.org/dyn/icsc/showcard.display?p_lang=pt&amp;p_card_id=0585&amp;p_version=2" TargetMode="External"/><Relationship Id="rId776" Type="http://schemas.openxmlformats.org/officeDocument/2006/relationships/hyperlink" Target="https://www.ilo.org/dyn/icsc/showcard.display?p_lang=pt&amp;p_card_id=0800&amp;p_version=2" TargetMode="External"/><Relationship Id="rId983" Type="http://schemas.openxmlformats.org/officeDocument/2006/relationships/hyperlink" Target="https://www.ilo.org/dyn/icsc/showcard.display?p_lang=pt&amp;p_card_id=1018&amp;p_version=2" TargetMode="External"/><Relationship Id="rId1199" Type="http://schemas.openxmlformats.org/officeDocument/2006/relationships/hyperlink" Target="https://www.ilo.org/dyn/icsc/showcard.display?p_lang=pt&amp;p_card_id=1248&amp;p_version=2" TargetMode="External"/><Relationship Id="rId1627" Type="http://schemas.openxmlformats.org/officeDocument/2006/relationships/hyperlink" Target="https://www.ilo.org/dyn/icsc/showcard.display?p_lang=pt&amp;p_card_id=1707&amp;p_version=2" TargetMode="External"/><Relationship Id="rId331" Type="http://schemas.openxmlformats.org/officeDocument/2006/relationships/hyperlink" Target="https://www.ilo.org/dyn/icsc/showcard.display?p_lang=pt&amp;p_card_id=0335&amp;p_version=2" TargetMode="External"/><Relationship Id="rId429" Type="http://schemas.openxmlformats.org/officeDocument/2006/relationships/hyperlink" Target="https://www.ilo.org/dyn/icsc/showcard.display?p_lang=pt&amp;p_card_id=0436&amp;p_version=2" TargetMode="External"/><Relationship Id="rId636" Type="http://schemas.openxmlformats.org/officeDocument/2006/relationships/hyperlink" Target="https://www.ilo.org/dyn/icsc/showcard.display?p_lang=pt&amp;p_card_id=0656&amp;p_version=2" TargetMode="External"/><Relationship Id="rId1059" Type="http://schemas.openxmlformats.org/officeDocument/2006/relationships/hyperlink" Target="https://www.ilo.org/dyn/icsc/showcard.display?p_lang=pt&amp;p_card_id=1099&amp;p_version=2" TargetMode="External"/><Relationship Id="rId1266" Type="http://schemas.openxmlformats.org/officeDocument/2006/relationships/hyperlink" Target="https://www.ilo.org/dyn/icsc/showcard.display?p_lang=pt&amp;p_card_id=1320&amp;p_version=2" TargetMode="External"/><Relationship Id="rId1473" Type="http://schemas.openxmlformats.org/officeDocument/2006/relationships/hyperlink" Target="https://www.ilo.org/dyn/icsc/showcard.display?p_lang=pt&amp;p_card_id=1536&amp;p_version=2" TargetMode="External"/><Relationship Id="rId843" Type="http://schemas.openxmlformats.org/officeDocument/2006/relationships/hyperlink" Target="https://www.ilo.org/dyn/icsc/showcard.display?p_lang=pt&amp;p_card_id=0870&amp;p_version=2" TargetMode="External"/><Relationship Id="rId1126" Type="http://schemas.openxmlformats.org/officeDocument/2006/relationships/hyperlink" Target="https://www.ilo.org/dyn/icsc/showcard.display?p_lang=pt&amp;p_card_id=1170&amp;p_version=2" TargetMode="External"/><Relationship Id="rId1680" Type="http://schemas.openxmlformats.org/officeDocument/2006/relationships/hyperlink" Target="https://www.ilo.org/dyn/icsc/showcard.display?p_lang=pt&amp;p_card_id=1762&amp;p_version=2" TargetMode="External"/><Relationship Id="rId275" Type="http://schemas.openxmlformats.org/officeDocument/2006/relationships/hyperlink" Target="https://www.ilo.org/dyn/icsc/showcard.display?p_lang=pt&amp;p_card_id=0279&amp;p_version=2" TargetMode="External"/><Relationship Id="rId482" Type="http://schemas.openxmlformats.org/officeDocument/2006/relationships/hyperlink" Target="https://www.ilo.org/dyn/icsc/showcard.display?p_lang=pt&amp;p_card_id=0492&amp;p_version=2" TargetMode="External"/><Relationship Id="rId703" Type="http://schemas.openxmlformats.org/officeDocument/2006/relationships/hyperlink" Target="https://www.ilo.org/dyn/icsc/showcard.display?p_lang=pt&amp;p_card_id=0727&amp;p_version=2" TargetMode="External"/><Relationship Id="rId910" Type="http://schemas.openxmlformats.org/officeDocument/2006/relationships/hyperlink" Target="https://www.ilo.org/dyn/icsc/showcard.display?p_lang=pt&amp;p_card_id=0937&amp;p_version=2" TargetMode="External"/><Relationship Id="rId1333" Type="http://schemas.openxmlformats.org/officeDocument/2006/relationships/hyperlink" Target="https://www.ilo.org/dyn/icsc/showcard.display?p_lang=pt&amp;p_card_id=1390&amp;p_version=2" TargetMode="External"/><Relationship Id="rId1540" Type="http://schemas.openxmlformats.org/officeDocument/2006/relationships/hyperlink" Target="https://www.ilo.org/dyn/icsc/showcard.display?p_lang=pt&amp;p_card_id=1604&amp;p_version=2" TargetMode="External"/><Relationship Id="rId1638" Type="http://schemas.openxmlformats.org/officeDocument/2006/relationships/hyperlink" Target="https://www.ilo.org/dyn/icsc/showcard.display?p_lang=pt&amp;p_card_id=1718&amp;p_version=2" TargetMode="External"/><Relationship Id="rId135" Type="http://schemas.openxmlformats.org/officeDocument/2006/relationships/hyperlink" Target="https://www.ilo.org/dyn/icsc/showcard.display?p_lang=pt&amp;p_card_id=0135&amp;p_version=2" TargetMode="External"/><Relationship Id="rId342" Type="http://schemas.openxmlformats.org/officeDocument/2006/relationships/hyperlink" Target="https://www.ilo.org/dyn/icsc/showcard.display?p_lang=pt&amp;p_card_id=0346&amp;p_version=2" TargetMode="External"/><Relationship Id="rId787" Type="http://schemas.openxmlformats.org/officeDocument/2006/relationships/hyperlink" Target="https://www.ilo.org/dyn/icsc/showcard.display?p_lang=pt&amp;p_card_id=0811&amp;p_version=2" TargetMode="External"/><Relationship Id="rId994" Type="http://schemas.openxmlformats.org/officeDocument/2006/relationships/hyperlink" Target="https://www.ilo.org/dyn/icsc/showcard.display?p_lang=pt&amp;p_card_id=1029&amp;p_version=2" TargetMode="External"/><Relationship Id="rId1400" Type="http://schemas.openxmlformats.org/officeDocument/2006/relationships/hyperlink" Target="https://www.ilo.org/dyn/icsc/showcard.display?p_lang=pt&amp;p_card_id=1458&amp;p_version=2" TargetMode="External"/><Relationship Id="rId202" Type="http://schemas.openxmlformats.org/officeDocument/2006/relationships/hyperlink" Target="https://www.ilo.org/dyn/icsc/showcard.display?p_lang=pt&amp;p_card_id=0203&amp;p_version=2" TargetMode="External"/><Relationship Id="rId647" Type="http://schemas.openxmlformats.org/officeDocument/2006/relationships/hyperlink" Target="https://www.ilo.org/dyn/icsc/showcard.display?p_lang=pt&amp;p_card_id=0668&amp;p_version=2" TargetMode="External"/><Relationship Id="rId854" Type="http://schemas.openxmlformats.org/officeDocument/2006/relationships/hyperlink" Target="https://www.ilo.org/dyn/icsc/showcard.display?p_lang=pt&amp;p_card_id=0881&amp;p_version=2" TargetMode="External"/><Relationship Id="rId1277" Type="http://schemas.openxmlformats.org/officeDocument/2006/relationships/hyperlink" Target="https://www.ilo.org/dyn/icsc/showcard.display?p_lang=pt&amp;p_card_id=1333&amp;p_version=2" TargetMode="External"/><Relationship Id="rId1484" Type="http://schemas.openxmlformats.org/officeDocument/2006/relationships/hyperlink" Target="https://www.ilo.org/dyn/icsc/showcard.display?p_lang=pt&amp;p_card_id=1548&amp;p_version=2" TargetMode="External"/><Relationship Id="rId1691" Type="http://schemas.openxmlformats.org/officeDocument/2006/relationships/hyperlink" Target="https://www.ilo.org/dyn/icsc/showcard.display?p_lang=pt&amp;p_card_id=1773&amp;p_version=2" TargetMode="External"/><Relationship Id="rId1705" Type="http://schemas.openxmlformats.org/officeDocument/2006/relationships/hyperlink" Target="https://www.ilo.org/dyn/icsc/showcard.display?p_lang=pt&amp;p_card_id=0667&amp;p_version=2" TargetMode="External"/><Relationship Id="rId286" Type="http://schemas.openxmlformats.org/officeDocument/2006/relationships/hyperlink" Target="https://www.ilo.org/dyn/icsc/showcard.display?p_lang=pt&amp;p_card_id=0290&amp;p_version=2" TargetMode="External"/><Relationship Id="rId493" Type="http://schemas.openxmlformats.org/officeDocument/2006/relationships/hyperlink" Target="https://www.ilo.org/dyn/icsc/showcard.display?p_lang=pt&amp;p_card_id=0503&amp;p_version=2" TargetMode="External"/><Relationship Id="rId507" Type="http://schemas.openxmlformats.org/officeDocument/2006/relationships/hyperlink" Target="https://www.ilo.org/dyn/icsc/showcard.display?p_lang=pt&amp;p_card_id=0520&amp;p_version=2" TargetMode="External"/><Relationship Id="rId714" Type="http://schemas.openxmlformats.org/officeDocument/2006/relationships/hyperlink" Target="https://www.ilo.org/dyn/icsc/showcard.display?p_lang=pt&amp;p_card_id=0738&amp;p_version=2" TargetMode="External"/><Relationship Id="rId921" Type="http://schemas.openxmlformats.org/officeDocument/2006/relationships/hyperlink" Target="https://www.ilo.org/dyn/icsc/showcard.display?p_lang=pt&amp;p_card_id=0948&amp;p_version=2" TargetMode="External"/><Relationship Id="rId1137" Type="http://schemas.openxmlformats.org/officeDocument/2006/relationships/hyperlink" Target="https://www.ilo.org/dyn/icsc/showcard.display?p_lang=pt&amp;p_card_id=1181&amp;p_version=2" TargetMode="External"/><Relationship Id="rId1344" Type="http://schemas.openxmlformats.org/officeDocument/2006/relationships/hyperlink" Target="https://www.ilo.org/dyn/icsc/showcard.display?p_lang=pt&amp;p_card_id=1402&amp;p_version=2" TargetMode="External"/><Relationship Id="rId1551" Type="http://schemas.openxmlformats.org/officeDocument/2006/relationships/hyperlink" Target="https://www.ilo.org/dyn/icsc/showcard.display?p_lang=pt&amp;p_card_id=1615&amp;p_version=2" TargetMode="External"/><Relationship Id="rId50" Type="http://schemas.openxmlformats.org/officeDocument/2006/relationships/hyperlink" Target="https://www.ilo.org/dyn/icsc/showcard.display?p_lang=pt&amp;p_card_id=0050&amp;p_version=2" TargetMode="External"/><Relationship Id="rId146" Type="http://schemas.openxmlformats.org/officeDocument/2006/relationships/hyperlink" Target="https://www.ilo.org/dyn/icsc/showcard.display?p_lang=pt&amp;p_card_id=0146&amp;p_version=2" TargetMode="External"/><Relationship Id="rId353" Type="http://schemas.openxmlformats.org/officeDocument/2006/relationships/hyperlink" Target="https://www.ilo.org/dyn/icsc/showcard.display?p_lang=pt&amp;p_card_id=0357&amp;p_version=2" TargetMode="External"/><Relationship Id="rId560" Type="http://schemas.openxmlformats.org/officeDocument/2006/relationships/hyperlink" Target="https://www.ilo.org/dyn/icsc/showcard.display?p_lang=pt&amp;p_card_id=0575&amp;p_version=2" TargetMode="External"/><Relationship Id="rId798" Type="http://schemas.openxmlformats.org/officeDocument/2006/relationships/hyperlink" Target="https://www.ilo.org/dyn/icsc/showcard.display?p_lang=pt&amp;p_card_id=0822&amp;p_version=2" TargetMode="External"/><Relationship Id="rId1190" Type="http://schemas.openxmlformats.org/officeDocument/2006/relationships/hyperlink" Target="https://www.ilo.org/dyn/icsc/showcard.display?p_lang=pt&amp;p_card_id=1239&amp;p_version=2" TargetMode="External"/><Relationship Id="rId1204" Type="http://schemas.openxmlformats.org/officeDocument/2006/relationships/hyperlink" Target="https://www.ilo.org/dyn/icsc/showcard.display?p_lang=pt&amp;p_card_id=1254&amp;p_version=2" TargetMode="External"/><Relationship Id="rId1411" Type="http://schemas.openxmlformats.org/officeDocument/2006/relationships/hyperlink" Target="https://www.ilo.org/dyn/icsc/showcard.display?p_lang=pt&amp;p_card_id=1472&amp;p_version=2" TargetMode="External"/><Relationship Id="rId1649" Type="http://schemas.openxmlformats.org/officeDocument/2006/relationships/hyperlink" Target="https://www.ilo.org/dyn/icsc/showcard.display?p_lang=pt&amp;p_card_id=1730&amp;p_version=2" TargetMode="External"/><Relationship Id="rId213" Type="http://schemas.openxmlformats.org/officeDocument/2006/relationships/hyperlink" Target="https://www.ilo.org/dyn/icsc/showcard.display?p_lang=pt&amp;p_card_id=0215&amp;p_version=2" TargetMode="External"/><Relationship Id="rId420" Type="http://schemas.openxmlformats.org/officeDocument/2006/relationships/hyperlink" Target="https://www.ilo.org/dyn/icsc/showcard.display?p_lang=pt&amp;p_card_id=0427&amp;p_version=2" TargetMode="External"/><Relationship Id="rId658" Type="http://schemas.openxmlformats.org/officeDocument/2006/relationships/hyperlink" Target="https://www.ilo.org/dyn/icsc/showcard.display?p_lang=pt&amp;p_card_id=0680&amp;p_version=2" TargetMode="External"/><Relationship Id="rId865" Type="http://schemas.openxmlformats.org/officeDocument/2006/relationships/hyperlink" Target="https://www.ilo.org/dyn/icsc/showcard.display?p_lang=pt&amp;p_card_id=0892&amp;p_version=2" TargetMode="External"/><Relationship Id="rId1050" Type="http://schemas.openxmlformats.org/officeDocument/2006/relationships/hyperlink" Target="https://www.ilo.org/dyn/icsc/showcard.display?p_lang=pt&amp;p_card_id=1089&amp;p_version=2" TargetMode="External"/><Relationship Id="rId1288" Type="http://schemas.openxmlformats.org/officeDocument/2006/relationships/hyperlink" Target="https://www.ilo.org/dyn/icsc/showcard.display?p_lang=pt&amp;p_card_id=1344&amp;p_version=2" TargetMode="External"/><Relationship Id="rId1495" Type="http://schemas.openxmlformats.org/officeDocument/2006/relationships/hyperlink" Target="https://www.ilo.org/dyn/icsc/showcard.display?p_lang=pt&amp;p_card_id=1559&amp;p_version=2" TargetMode="External"/><Relationship Id="rId1509" Type="http://schemas.openxmlformats.org/officeDocument/2006/relationships/hyperlink" Target="https://www.ilo.org/dyn/icsc/showcard.display?p_lang=pt&amp;p_card_id=1573&amp;p_version=2" TargetMode="External"/><Relationship Id="rId297" Type="http://schemas.openxmlformats.org/officeDocument/2006/relationships/hyperlink" Target="https://www.ilo.org/dyn/icsc/showcard.display?p_lang=pt&amp;p_card_id=0301&amp;p_version=2" TargetMode="External"/><Relationship Id="rId518" Type="http://schemas.openxmlformats.org/officeDocument/2006/relationships/hyperlink" Target="https://www.ilo.org/dyn/icsc/showcard.display?p_lang=pt&amp;p_card_id=0532&amp;p_version=2" TargetMode="External"/><Relationship Id="rId725" Type="http://schemas.openxmlformats.org/officeDocument/2006/relationships/hyperlink" Target="https://www.ilo.org/dyn/icsc/showcard.display?p_lang=pt&amp;p_card_id=0749&amp;p_version=2" TargetMode="External"/><Relationship Id="rId932" Type="http://schemas.openxmlformats.org/officeDocument/2006/relationships/hyperlink" Target="https://www.ilo.org/dyn/icsc/showcard.display?p_lang=pt&amp;p_card_id=0959&amp;p_version=2" TargetMode="External"/><Relationship Id="rId1148" Type="http://schemas.openxmlformats.org/officeDocument/2006/relationships/hyperlink" Target="https://www.ilo.org/dyn/icsc/showcard.display?p_lang=pt&amp;p_card_id=1193&amp;p_version=2" TargetMode="External"/><Relationship Id="rId1355" Type="http://schemas.openxmlformats.org/officeDocument/2006/relationships/hyperlink" Target="https://www.ilo.org/dyn/icsc/showcard.display?p_lang=pt&amp;p_card_id=1413&amp;p_version=2" TargetMode="External"/><Relationship Id="rId1562" Type="http://schemas.openxmlformats.org/officeDocument/2006/relationships/hyperlink" Target="https://www.ilo.org/dyn/icsc/showcard.display?p_lang=pt&amp;p_card_id=1627&amp;p_version=2" TargetMode="External"/><Relationship Id="rId157" Type="http://schemas.openxmlformats.org/officeDocument/2006/relationships/hyperlink" Target="https://www.ilo.org/dyn/icsc/showcard.display?p_lang=pt&amp;p_card_id=0157&amp;p_version=2" TargetMode="External"/><Relationship Id="rId364" Type="http://schemas.openxmlformats.org/officeDocument/2006/relationships/hyperlink" Target="https://www.ilo.org/dyn/icsc/showcard.display?p_lang=pt&amp;p_card_id=0368&amp;p_version=2" TargetMode="External"/><Relationship Id="rId1008" Type="http://schemas.openxmlformats.org/officeDocument/2006/relationships/hyperlink" Target="https://www.ilo.org/dyn/icsc/showcard.display?p_lang=pt&amp;p_card_id=1043&amp;p_version=2" TargetMode="External"/><Relationship Id="rId1215" Type="http://schemas.openxmlformats.org/officeDocument/2006/relationships/hyperlink" Target="https://www.ilo.org/dyn/icsc/showcard.display?p_lang=pt&amp;p_card_id=1266&amp;p_version=2" TargetMode="External"/><Relationship Id="rId1422" Type="http://schemas.openxmlformats.org/officeDocument/2006/relationships/hyperlink" Target="https://www.ilo.org/dyn/icsc/showcard.display?p_lang=pt&amp;p_card_id=1485&amp;p_version=2" TargetMode="External"/><Relationship Id="rId61" Type="http://schemas.openxmlformats.org/officeDocument/2006/relationships/hyperlink" Target="https://www.ilo.org/dyn/icsc/showcard.display?p_lang=pt&amp;p_card_id=0061&amp;p_version=2" TargetMode="External"/><Relationship Id="rId571" Type="http://schemas.openxmlformats.org/officeDocument/2006/relationships/hyperlink" Target="https://www.ilo.org/dyn/icsc/showcard.display?p_lang=pt&amp;p_card_id=0587&amp;p_version=2" TargetMode="External"/><Relationship Id="rId669" Type="http://schemas.openxmlformats.org/officeDocument/2006/relationships/hyperlink" Target="https://www.ilo.org/dyn/icsc/showcard.display?p_lang=pt&amp;p_card_id=0692&amp;p_version=2" TargetMode="External"/><Relationship Id="rId876" Type="http://schemas.openxmlformats.org/officeDocument/2006/relationships/hyperlink" Target="https://www.ilo.org/dyn/icsc/showcard.display?p_lang=pt&amp;p_card_id=0903&amp;p_version=2" TargetMode="External"/><Relationship Id="rId1299" Type="http://schemas.openxmlformats.org/officeDocument/2006/relationships/hyperlink" Target="https://www.ilo.org/dyn/icsc/showcard.display?p_lang=pt&amp;p_card_id=1355&amp;p_version=2" TargetMode="External"/><Relationship Id="rId19" Type="http://schemas.openxmlformats.org/officeDocument/2006/relationships/hyperlink" Target="https://www.ilo.org/dyn/icsc/showcard.display?p_lang=pt&amp;p_card_id=0019&amp;p_version=2" TargetMode="External"/><Relationship Id="rId224" Type="http://schemas.openxmlformats.org/officeDocument/2006/relationships/hyperlink" Target="https://www.ilo.org/dyn/icsc/showcard.display?p_lang=pt&amp;p_card_id=0228&amp;p_version=2" TargetMode="External"/><Relationship Id="rId431" Type="http://schemas.openxmlformats.org/officeDocument/2006/relationships/hyperlink" Target="https://www.ilo.org/dyn/icsc/showcard.display?p_lang=pt&amp;p_card_id=0438&amp;p_version=2" TargetMode="External"/><Relationship Id="rId529" Type="http://schemas.openxmlformats.org/officeDocument/2006/relationships/hyperlink" Target="https://www.ilo.org/dyn/icsc/showcard.display?p_lang=pt&amp;p_card_id=0543&amp;p_version=2" TargetMode="External"/><Relationship Id="rId736" Type="http://schemas.openxmlformats.org/officeDocument/2006/relationships/hyperlink" Target="https://www.ilo.org/dyn/icsc/showcard.display?p_lang=pt&amp;p_card_id=0760&amp;p_version=2" TargetMode="External"/><Relationship Id="rId1061" Type="http://schemas.openxmlformats.org/officeDocument/2006/relationships/hyperlink" Target="https://www.ilo.org/dyn/icsc/showcard.display?p_lang=pt&amp;p_card_id=1103&amp;p_version=2" TargetMode="External"/><Relationship Id="rId1159" Type="http://schemas.openxmlformats.org/officeDocument/2006/relationships/hyperlink" Target="https://www.ilo.org/dyn/icsc/showcard.display?p_lang=pt&amp;p_card_id=1207&amp;p_version=2" TargetMode="External"/><Relationship Id="rId1366" Type="http://schemas.openxmlformats.org/officeDocument/2006/relationships/hyperlink" Target="https://www.ilo.org/dyn/icsc/showcard.display?p_lang=pt&amp;p_card_id=1424&amp;p_version=2" TargetMode="External"/><Relationship Id="rId168" Type="http://schemas.openxmlformats.org/officeDocument/2006/relationships/hyperlink" Target="https://www.ilo.org/dyn/icsc/showcard.display?p_lang=pt&amp;p_card_id=0168&amp;p_version=2" TargetMode="External"/><Relationship Id="rId943" Type="http://schemas.openxmlformats.org/officeDocument/2006/relationships/hyperlink" Target="https://www.ilo.org/dyn/icsc/showcard.display?p_lang=pt&amp;p_card_id=0970&amp;p_version=2" TargetMode="External"/><Relationship Id="rId1019" Type="http://schemas.openxmlformats.org/officeDocument/2006/relationships/hyperlink" Target="https://www.ilo.org/dyn/icsc/showcard.display?p_lang=pt&amp;p_card_id=1054&amp;p_version=2" TargetMode="External"/><Relationship Id="rId1573" Type="http://schemas.openxmlformats.org/officeDocument/2006/relationships/hyperlink" Target="https://www.ilo.org/dyn/icsc/showcard.display?p_lang=pt&amp;p_card_id=1639&amp;p_version=2" TargetMode="External"/><Relationship Id="rId72" Type="http://schemas.openxmlformats.org/officeDocument/2006/relationships/hyperlink" Target="https://www.ilo.org/dyn/icsc/showcard.display?p_lang=pt&amp;p_card_id=0072&amp;p_version=2" TargetMode="External"/><Relationship Id="rId375" Type="http://schemas.openxmlformats.org/officeDocument/2006/relationships/hyperlink" Target="https://www.ilo.org/dyn/icsc/showcard.display?p_lang=pt&amp;p_card_id=0380&amp;p_version=2" TargetMode="External"/><Relationship Id="rId582" Type="http://schemas.openxmlformats.org/officeDocument/2006/relationships/hyperlink" Target="https://www.ilo.org/dyn/icsc/showcard.display?p_lang=pt&amp;p_card_id=0598&amp;p_version=2" TargetMode="External"/><Relationship Id="rId803" Type="http://schemas.openxmlformats.org/officeDocument/2006/relationships/hyperlink" Target="https://www.ilo.org/dyn/icsc/showcard.display?p_lang=pt&amp;p_card_id=0827&amp;p_version=2" TargetMode="External"/><Relationship Id="rId1226" Type="http://schemas.openxmlformats.org/officeDocument/2006/relationships/hyperlink" Target="https://www.ilo.org/dyn/icsc/showcard.display?p_lang=pt&amp;p_card_id=1277&amp;p_version=2" TargetMode="External"/><Relationship Id="rId1433" Type="http://schemas.openxmlformats.org/officeDocument/2006/relationships/hyperlink" Target="https://www.ilo.org/dyn/icsc/showcard.display?p_lang=pt&amp;p_card_id=1496&amp;p_version=2" TargetMode="External"/><Relationship Id="rId1640" Type="http://schemas.openxmlformats.org/officeDocument/2006/relationships/hyperlink" Target="https://www.ilo.org/dyn/icsc/showcard.display?p_lang=pt&amp;p_card_id=1720&amp;p_version=2" TargetMode="External"/><Relationship Id="rId3" Type="http://schemas.openxmlformats.org/officeDocument/2006/relationships/hyperlink" Target="https://www.ilo.org/dyn/icsc/showcard.display?p_lang=pt&amp;p_card_id=0003&amp;p_version=2" TargetMode="External"/><Relationship Id="rId235" Type="http://schemas.openxmlformats.org/officeDocument/2006/relationships/hyperlink" Target="https://www.ilo.org/dyn/icsc/showcard.display?p_lang=pt&amp;p_card_id=0239&amp;p_version=2" TargetMode="External"/><Relationship Id="rId442" Type="http://schemas.openxmlformats.org/officeDocument/2006/relationships/hyperlink" Target="https://www.ilo.org/dyn/icsc/showcard.display?p_lang=pt&amp;p_card_id=0450&amp;p_version=2" TargetMode="External"/><Relationship Id="rId887" Type="http://schemas.openxmlformats.org/officeDocument/2006/relationships/hyperlink" Target="https://www.ilo.org/dyn/icsc/showcard.display?p_lang=pt&amp;p_card_id=0914&amp;p_version=2" TargetMode="External"/><Relationship Id="rId1072" Type="http://schemas.openxmlformats.org/officeDocument/2006/relationships/hyperlink" Target="https://www.ilo.org/dyn/icsc/showcard.display?p_lang=pt&amp;p_card_id=1114&amp;p_version=2" TargetMode="External"/><Relationship Id="rId1500" Type="http://schemas.openxmlformats.org/officeDocument/2006/relationships/hyperlink" Target="https://www.ilo.org/dyn/icsc/showcard.display?p_lang=pt&amp;p_card_id=1564&amp;p_version=2" TargetMode="External"/><Relationship Id="rId302" Type="http://schemas.openxmlformats.org/officeDocument/2006/relationships/hyperlink" Target="https://www.ilo.org/dyn/icsc/showcard.display?p_lang=pt&amp;p_card_id=0306&amp;p_version=2" TargetMode="External"/><Relationship Id="rId747" Type="http://schemas.openxmlformats.org/officeDocument/2006/relationships/hyperlink" Target="https://www.ilo.org/dyn/icsc/showcard.display?p_lang=pt&amp;p_card_id=0771&amp;p_version=2" TargetMode="External"/><Relationship Id="rId954" Type="http://schemas.openxmlformats.org/officeDocument/2006/relationships/hyperlink" Target="https://www.ilo.org/dyn/icsc/showcard.display?p_lang=pt&amp;p_card_id=0983&amp;p_version=2" TargetMode="External"/><Relationship Id="rId1377" Type="http://schemas.openxmlformats.org/officeDocument/2006/relationships/hyperlink" Target="https://www.ilo.org/dyn/icsc/showcard.display?p_lang=pt&amp;p_card_id=1435&amp;p_version=2" TargetMode="External"/><Relationship Id="rId1584" Type="http://schemas.openxmlformats.org/officeDocument/2006/relationships/hyperlink" Target="https://www.ilo.org/dyn/icsc/showcard.display?p_lang=pt&amp;p_card_id=1658&amp;p_version=2" TargetMode="External"/><Relationship Id="rId83" Type="http://schemas.openxmlformats.org/officeDocument/2006/relationships/hyperlink" Target="https://www.ilo.org/dyn/icsc/showcard.display?p_lang=pt&amp;p_card_id=0083&amp;p_version=2" TargetMode="External"/><Relationship Id="rId179" Type="http://schemas.openxmlformats.org/officeDocument/2006/relationships/hyperlink" Target="https://www.ilo.org/dyn/icsc/showcard.display?p_lang=pt&amp;p_card_id=0179&amp;p_version=2" TargetMode="External"/><Relationship Id="rId386" Type="http://schemas.openxmlformats.org/officeDocument/2006/relationships/hyperlink" Target="https://www.ilo.org/dyn/icsc/showcard.display?p_lang=pt&amp;p_card_id=0391&amp;p_version=2" TargetMode="External"/><Relationship Id="rId593" Type="http://schemas.openxmlformats.org/officeDocument/2006/relationships/hyperlink" Target="https://www.ilo.org/dyn/icsc/showcard.display?p_lang=pt&amp;p_card_id=0611&amp;p_version=2" TargetMode="External"/><Relationship Id="rId607" Type="http://schemas.openxmlformats.org/officeDocument/2006/relationships/hyperlink" Target="https://www.ilo.org/dyn/icsc/showcard.display?p_lang=pt&amp;p_card_id=0625&amp;p_version=2" TargetMode="External"/><Relationship Id="rId814" Type="http://schemas.openxmlformats.org/officeDocument/2006/relationships/hyperlink" Target="https://www.ilo.org/dyn/icsc/showcard.display?p_lang=pt&amp;p_card_id=0840&amp;p_version=2" TargetMode="External"/><Relationship Id="rId1237" Type="http://schemas.openxmlformats.org/officeDocument/2006/relationships/hyperlink" Target="https://www.ilo.org/dyn/icsc/showcard.display?p_lang=pt&amp;p_card_id=1288&amp;p_version=2" TargetMode="External"/><Relationship Id="rId1444" Type="http://schemas.openxmlformats.org/officeDocument/2006/relationships/hyperlink" Target="https://www.ilo.org/dyn/icsc/showcard.display?p_lang=pt&amp;p_card_id=1507&amp;p_version=2" TargetMode="External"/><Relationship Id="rId1651" Type="http://schemas.openxmlformats.org/officeDocument/2006/relationships/hyperlink" Target="https://www.ilo.org/dyn/icsc/showcard.display?p_lang=pt&amp;p_card_id=1732&amp;p_version=2" TargetMode="External"/><Relationship Id="rId246" Type="http://schemas.openxmlformats.org/officeDocument/2006/relationships/hyperlink" Target="https://www.ilo.org/dyn/icsc/showcard.display?p_lang=pt&amp;p_card_id=0250&amp;p_version=2" TargetMode="External"/><Relationship Id="rId453" Type="http://schemas.openxmlformats.org/officeDocument/2006/relationships/hyperlink" Target="https://www.ilo.org/dyn/icsc/showcard.display?p_lang=pt&amp;p_card_id=0463&amp;p_version=2" TargetMode="External"/><Relationship Id="rId660" Type="http://schemas.openxmlformats.org/officeDocument/2006/relationships/hyperlink" Target="https://www.ilo.org/dyn/icsc/showcard.display?p_lang=pt&amp;p_card_id=0683&amp;p_version=2" TargetMode="External"/><Relationship Id="rId898" Type="http://schemas.openxmlformats.org/officeDocument/2006/relationships/hyperlink" Target="https://www.ilo.org/dyn/icsc/showcard.display?p_lang=pt&amp;p_card_id=0925&amp;p_version=2" TargetMode="External"/><Relationship Id="rId1083" Type="http://schemas.openxmlformats.org/officeDocument/2006/relationships/hyperlink" Target="https://www.ilo.org/dyn/icsc/showcard.display?p_lang=pt&amp;p_card_id=1125&amp;p_version=2" TargetMode="External"/><Relationship Id="rId1290" Type="http://schemas.openxmlformats.org/officeDocument/2006/relationships/hyperlink" Target="https://www.ilo.org/dyn/icsc/showcard.display?p_lang=pt&amp;p_card_id=1346&amp;p_version=2" TargetMode="External"/><Relationship Id="rId1304" Type="http://schemas.openxmlformats.org/officeDocument/2006/relationships/hyperlink" Target="https://www.ilo.org/dyn/icsc/showcard.display?p_lang=pt&amp;p_card_id=1360&amp;p_version=2" TargetMode="External"/><Relationship Id="rId1511" Type="http://schemas.openxmlformats.org/officeDocument/2006/relationships/hyperlink" Target="https://www.ilo.org/dyn/icsc/showcard.display?p_lang=pt&amp;p_card_id=1575&amp;p_version=2" TargetMode="External"/><Relationship Id="rId106" Type="http://schemas.openxmlformats.org/officeDocument/2006/relationships/hyperlink" Target="https://www.ilo.org/dyn/icsc/showcard.display?p_lang=pt&amp;p_card_id=0106&amp;p_version=2" TargetMode="External"/><Relationship Id="rId313" Type="http://schemas.openxmlformats.org/officeDocument/2006/relationships/hyperlink" Target="https://www.ilo.org/dyn/icsc/showcard.display?p_lang=pt&amp;p_card_id=0317&amp;p_version=2" TargetMode="External"/><Relationship Id="rId758" Type="http://schemas.openxmlformats.org/officeDocument/2006/relationships/hyperlink" Target="https://www.ilo.org/dyn/icsc/showcard.display?p_lang=pt&amp;p_card_id=0782&amp;p_version=2" TargetMode="External"/><Relationship Id="rId965" Type="http://schemas.openxmlformats.org/officeDocument/2006/relationships/hyperlink" Target="https://www.ilo.org/dyn/icsc/showcard.display?p_lang=pt&amp;p_card_id=0997&amp;p_version=2" TargetMode="External"/><Relationship Id="rId1150" Type="http://schemas.openxmlformats.org/officeDocument/2006/relationships/hyperlink" Target="https://www.ilo.org/dyn/icsc/showcard.display?p_lang=pt&amp;p_card_id=1197&amp;p_version=2" TargetMode="External"/><Relationship Id="rId1388" Type="http://schemas.openxmlformats.org/officeDocument/2006/relationships/hyperlink" Target="https://www.ilo.org/dyn/icsc/showcard.display?p_lang=pt&amp;p_card_id=1446&amp;p_version=2" TargetMode="External"/><Relationship Id="rId1595" Type="http://schemas.openxmlformats.org/officeDocument/2006/relationships/hyperlink" Target="https://www.ilo.org/dyn/icsc/showcard.display?p_lang=pt&amp;p_card_id=1670&amp;p_version=2" TargetMode="External"/><Relationship Id="rId1609" Type="http://schemas.openxmlformats.org/officeDocument/2006/relationships/hyperlink" Target="https://www.ilo.org/dyn/icsc/showcard.display?p_lang=pt&amp;p_card_id=1684&amp;p_version=2" TargetMode="External"/><Relationship Id="rId10" Type="http://schemas.openxmlformats.org/officeDocument/2006/relationships/hyperlink" Target="https://www.ilo.org/dyn/icsc/showcard.display?p_lang=pt&amp;p_card_id=0010&amp;p_version=2" TargetMode="External"/><Relationship Id="rId94" Type="http://schemas.openxmlformats.org/officeDocument/2006/relationships/hyperlink" Target="https://www.ilo.org/dyn/icsc/showcard.display?p_lang=pt&amp;p_card_id=0094&amp;p_version=2" TargetMode="External"/><Relationship Id="rId397" Type="http://schemas.openxmlformats.org/officeDocument/2006/relationships/hyperlink" Target="https://www.ilo.org/dyn/icsc/showcard.display?p_lang=pt&amp;p_card_id=0403&amp;p_version=2" TargetMode="External"/><Relationship Id="rId520" Type="http://schemas.openxmlformats.org/officeDocument/2006/relationships/hyperlink" Target="https://www.ilo.org/dyn/icsc/showcard.display?p_lang=pt&amp;p_card_id=0534&amp;p_version=2" TargetMode="External"/><Relationship Id="rId618" Type="http://schemas.openxmlformats.org/officeDocument/2006/relationships/hyperlink" Target="https://www.ilo.org/dyn/icsc/showcard.display?p_lang=pt&amp;p_card_id=0636&amp;p_version=2" TargetMode="External"/><Relationship Id="rId825" Type="http://schemas.openxmlformats.org/officeDocument/2006/relationships/hyperlink" Target="https://www.ilo.org/dyn/icsc/showcard.display?p_lang=pt&amp;p_card_id=0851&amp;p_version=2" TargetMode="External"/><Relationship Id="rId1248" Type="http://schemas.openxmlformats.org/officeDocument/2006/relationships/hyperlink" Target="https://www.ilo.org/dyn/icsc/showcard.display?p_lang=pt&amp;p_card_id=1299&amp;p_version=2" TargetMode="External"/><Relationship Id="rId1455" Type="http://schemas.openxmlformats.org/officeDocument/2006/relationships/hyperlink" Target="https://www.ilo.org/dyn/icsc/showcard.display?p_lang=pt&amp;p_card_id=1518&amp;p_version=2" TargetMode="External"/><Relationship Id="rId1662" Type="http://schemas.openxmlformats.org/officeDocument/2006/relationships/hyperlink" Target="https://www.ilo.org/dyn/icsc/showcard.display?p_lang=pt&amp;p_card_id=1743&amp;p_version=2" TargetMode="External"/><Relationship Id="rId257" Type="http://schemas.openxmlformats.org/officeDocument/2006/relationships/hyperlink" Target="https://www.ilo.org/dyn/icsc/showcard.display?p_lang=pt&amp;p_card_id=0261&amp;p_version=2" TargetMode="External"/><Relationship Id="rId464" Type="http://schemas.openxmlformats.org/officeDocument/2006/relationships/hyperlink" Target="https://www.ilo.org/dyn/icsc/showcard.display?p_lang=pt&amp;p_card_id=0474&amp;p_version=2" TargetMode="External"/><Relationship Id="rId1010" Type="http://schemas.openxmlformats.org/officeDocument/2006/relationships/hyperlink" Target="https://www.ilo.org/dyn/icsc/showcard.display?p_lang=pt&amp;p_card_id=1045&amp;p_version=2" TargetMode="External"/><Relationship Id="rId1094" Type="http://schemas.openxmlformats.org/officeDocument/2006/relationships/hyperlink" Target="https://www.ilo.org/dyn/icsc/showcard.display?p_lang=pt&amp;p_card_id=1137&amp;p_version=2" TargetMode="External"/><Relationship Id="rId1108" Type="http://schemas.openxmlformats.org/officeDocument/2006/relationships/hyperlink" Target="https://www.ilo.org/dyn/icsc/showcard.display?p_lang=pt&amp;p_card_id=1152&amp;p_version=2" TargetMode="External"/><Relationship Id="rId1315" Type="http://schemas.openxmlformats.org/officeDocument/2006/relationships/hyperlink" Target="https://www.ilo.org/dyn/icsc/showcard.display?p_lang=pt&amp;p_card_id=1371&amp;p_version=2" TargetMode="External"/><Relationship Id="rId117" Type="http://schemas.openxmlformats.org/officeDocument/2006/relationships/hyperlink" Target="https://www.ilo.org/dyn/icsc/showcard.display?p_lang=pt&amp;p_card_id=0117&amp;p_version=2" TargetMode="External"/><Relationship Id="rId671" Type="http://schemas.openxmlformats.org/officeDocument/2006/relationships/hyperlink" Target="https://www.ilo.org/dyn/icsc/showcard.display?p_lang=pt&amp;p_card_id=0695&amp;p_version=2" TargetMode="External"/><Relationship Id="rId769" Type="http://schemas.openxmlformats.org/officeDocument/2006/relationships/hyperlink" Target="https://www.ilo.org/dyn/icsc/showcard.display?p_lang=pt&amp;p_card_id=0793&amp;p_version=2" TargetMode="External"/><Relationship Id="rId976" Type="http://schemas.openxmlformats.org/officeDocument/2006/relationships/hyperlink" Target="https://www.ilo.org/dyn/icsc/showcard.display?p_lang=pt&amp;p_card_id=1010&amp;p_version=2" TargetMode="External"/><Relationship Id="rId1399" Type="http://schemas.openxmlformats.org/officeDocument/2006/relationships/hyperlink" Target="https://www.ilo.org/dyn/icsc/showcard.display?p_lang=pt&amp;p_card_id=1457&amp;p_version=2" TargetMode="External"/><Relationship Id="rId324" Type="http://schemas.openxmlformats.org/officeDocument/2006/relationships/hyperlink" Target="https://www.ilo.org/dyn/icsc/showcard.display?p_lang=pt&amp;p_card_id=0328&amp;p_version=2" TargetMode="External"/><Relationship Id="rId531" Type="http://schemas.openxmlformats.org/officeDocument/2006/relationships/hyperlink" Target="https://www.ilo.org/dyn/icsc/showcard.display?p_lang=pt&amp;p_card_id=0545&amp;p_version=2" TargetMode="External"/><Relationship Id="rId629" Type="http://schemas.openxmlformats.org/officeDocument/2006/relationships/hyperlink" Target="https://www.ilo.org/dyn/icsc/showcard.display?p_lang=pt&amp;p_card_id=0649&amp;p_version=2" TargetMode="External"/><Relationship Id="rId1161" Type="http://schemas.openxmlformats.org/officeDocument/2006/relationships/hyperlink" Target="https://www.ilo.org/dyn/icsc/showcard.display?p_lang=pt&amp;p_card_id=1209&amp;p_version=2" TargetMode="External"/><Relationship Id="rId1259" Type="http://schemas.openxmlformats.org/officeDocument/2006/relationships/hyperlink" Target="https://www.ilo.org/dyn/icsc/showcard.display?p_lang=pt&amp;p_card_id=1313&amp;p_version=2" TargetMode="External"/><Relationship Id="rId1466" Type="http://schemas.openxmlformats.org/officeDocument/2006/relationships/hyperlink" Target="https://www.ilo.org/dyn/icsc/showcard.display?p_lang=pt&amp;p_card_id=1529&amp;p_version=2" TargetMode="External"/><Relationship Id="rId836" Type="http://schemas.openxmlformats.org/officeDocument/2006/relationships/hyperlink" Target="https://www.ilo.org/dyn/icsc/showcard.display?p_lang=pt&amp;p_card_id=0862&amp;p_version=2" TargetMode="External"/><Relationship Id="rId1021" Type="http://schemas.openxmlformats.org/officeDocument/2006/relationships/hyperlink" Target="https://www.ilo.org/dyn/icsc/showcard.display?p_lang=pt&amp;p_card_id=1056&amp;p_version=2" TargetMode="External"/><Relationship Id="rId1119" Type="http://schemas.openxmlformats.org/officeDocument/2006/relationships/hyperlink" Target="https://www.ilo.org/dyn/icsc/showcard.display?p_lang=pt&amp;p_card_id=1163&amp;p_version=2" TargetMode="External"/><Relationship Id="rId1673" Type="http://schemas.openxmlformats.org/officeDocument/2006/relationships/hyperlink" Target="https://www.ilo.org/dyn/icsc/showcard.display?p_lang=pt&amp;p_card_id=1755&amp;p_version=2" TargetMode="External"/><Relationship Id="rId903" Type="http://schemas.openxmlformats.org/officeDocument/2006/relationships/hyperlink" Target="https://www.ilo.org/dyn/icsc/showcard.display?p_lang=pt&amp;p_card_id=0930&amp;p_version=2" TargetMode="External"/><Relationship Id="rId1326" Type="http://schemas.openxmlformats.org/officeDocument/2006/relationships/hyperlink" Target="https://www.ilo.org/dyn/icsc/showcard.display?p_lang=pt&amp;p_card_id=1382&amp;p_version=2" TargetMode="External"/><Relationship Id="rId1533" Type="http://schemas.openxmlformats.org/officeDocument/2006/relationships/hyperlink" Target="https://www.ilo.org/dyn/icsc/showcard.display?p_lang=pt&amp;p_card_id=1597&amp;p_version=2" TargetMode="External"/><Relationship Id="rId32" Type="http://schemas.openxmlformats.org/officeDocument/2006/relationships/hyperlink" Target="https://www.ilo.org/dyn/icsc/showcard.display?p_lang=pt&amp;p_card_id=0032&amp;p_version=2" TargetMode="External"/><Relationship Id="rId1600" Type="http://schemas.openxmlformats.org/officeDocument/2006/relationships/hyperlink" Target="https://www.ilo.org/dyn/icsc/showcard.display?p_lang=pt&amp;p_card_id=1675&amp;p_version=2" TargetMode="External"/><Relationship Id="rId181" Type="http://schemas.openxmlformats.org/officeDocument/2006/relationships/hyperlink" Target="https://www.ilo.org/dyn/icsc/showcard.display?p_lang=pt&amp;p_card_id=0181&amp;p_version=2" TargetMode="External"/><Relationship Id="rId279" Type="http://schemas.openxmlformats.org/officeDocument/2006/relationships/hyperlink" Target="https://www.ilo.org/dyn/icsc/showcard.display?p_lang=pt&amp;p_card_id=0283&amp;p_version=2" TargetMode="External"/><Relationship Id="rId486" Type="http://schemas.openxmlformats.org/officeDocument/2006/relationships/hyperlink" Target="https://www.ilo.org/dyn/icsc/showcard.display?p_lang=pt&amp;p_card_id=0496&amp;p_version=2" TargetMode="External"/><Relationship Id="rId693" Type="http://schemas.openxmlformats.org/officeDocument/2006/relationships/hyperlink" Target="https://www.ilo.org/dyn/icsc/showcard.display?p_lang=pt&amp;p_card_id=0717&amp;p_version=2" TargetMode="External"/><Relationship Id="rId139" Type="http://schemas.openxmlformats.org/officeDocument/2006/relationships/hyperlink" Target="https://www.ilo.org/dyn/icsc/showcard.display?p_lang=pt&amp;p_card_id=0139&amp;p_version=2" TargetMode="External"/><Relationship Id="rId346" Type="http://schemas.openxmlformats.org/officeDocument/2006/relationships/hyperlink" Target="https://www.ilo.org/dyn/icsc/showcard.display?p_lang=pt&amp;p_card_id=0350&amp;p_version=2" TargetMode="External"/><Relationship Id="rId553" Type="http://schemas.openxmlformats.org/officeDocument/2006/relationships/hyperlink" Target="https://www.ilo.org/dyn/icsc/showcard.display?p_lang=pt&amp;p_card_id=0568&amp;p_version=2" TargetMode="External"/><Relationship Id="rId760" Type="http://schemas.openxmlformats.org/officeDocument/2006/relationships/hyperlink" Target="https://www.ilo.org/dyn/icsc/showcard.display?p_lang=pt&amp;p_card_id=0784&amp;p_version=2" TargetMode="External"/><Relationship Id="rId998" Type="http://schemas.openxmlformats.org/officeDocument/2006/relationships/hyperlink" Target="https://www.ilo.org/dyn/icsc/showcard.display?p_lang=pt&amp;p_card_id=1033&amp;p_version=2" TargetMode="External"/><Relationship Id="rId1183" Type="http://schemas.openxmlformats.org/officeDocument/2006/relationships/hyperlink" Target="https://www.ilo.org/dyn/icsc/showcard.display?p_lang=pt&amp;p_card_id=1231&amp;p_version=2" TargetMode="External"/><Relationship Id="rId1390" Type="http://schemas.openxmlformats.org/officeDocument/2006/relationships/hyperlink" Target="https://www.ilo.org/dyn/icsc/showcard.display?p_lang=pt&amp;p_card_id=1448&amp;p_version=2" TargetMode="External"/><Relationship Id="rId206" Type="http://schemas.openxmlformats.org/officeDocument/2006/relationships/hyperlink" Target="https://www.ilo.org/dyn/icsc/showcard.display?p_lang=pt&amp;p_card_id=0208&amp;p_version=2" TargetMode="External"/><Relationship Id="rId413" Type="http://schemas.openxmlformats.org/officeDocument/2006/relationships/hyperlink" Target="https://www.ilo.org/dyn/icsc/showcard.display?p_lang=pt&amp;p_card_id=0420&amp;p_version=2" TargetMode="External"/><Relationship Id="rId858" Type="http://schemas.openxmlformats.org/officeDocument/2006/relationships/hyperlink" Target="https://www.ilo.org/dyn/icsc/showcard.display?p_lang=pt&amp;p_card_id=0885&amp;p_version=2" TargetMode="External"/><Relationship Id="rId1043" Type="http://schemas.openxmlformats.org/officeDocument/2006/relationships/hyperlink" Target="https://www.ilo.org/dyn/icsc/showcard.display?p_lang=pt&amp;p_card_id=1082&amp;p_version=2" TargetMode="External"/><Relationship Id="rId1488" Type="http://schemas.openxmlformats.org/officeDocument/2006/relationships/hyperlink" Target="https://www.ilo.org/dyn/icsc/showcard.display?p_lang=pt&amp;p_card_id=1552&amp;p_version=2" TargetMode="External"/><Relationship Id="rId1695" Type="http://schemas.openxmlformats.org/officeDocument/2006/relationships/hyperlink" Target="https://www.ilo.org/dyn/icsc/showcard.display?p_lang=pt&amp;p_card_id=1777&amp;p_version=2" TargetMode="External"/><Relationship Id="rId620" Type="http://schemas.openxmlformats.org/officeDocument/2006/relationships/hyperlink" Target="https://www.ilo.org/dyn/icsc/showcard.display?p_lang=pt&amp;p_card_id=0638&amp;p_version=2" TargetMode="External"/><Relationship Id="rId718" Type="http://schemas.openxmlformats.org/officeDocument/2006/relationships/hyperlink" Target="https://www.ilo.org/dyn/icsc/showcard.display?p_lang=pt&amp;p_card_id=0742&amp;p_version=2" TargetMode="External"/><Relationship Id="rId925" Type="http://schemas.openxmlformats.org/officeDocument/2006/relationships/hyperlink" Target="https://www.ilo.org/dyn/icsc/showcard.display?p_lang=pt&amp;p_card_id=0952&amp;p_version=2" TargetMode="External"/><Relationship Id="rId1250" Type="http://schemas.openxmlformats.org/officeDocument/2006/relationships/hyperlink" Target="https://www.ilo.org/dyn/icsc/showcard.display?p_lang=pt&amp;p_card_id=1302&amp;p_version=2" TargetMode="External"/><Relationship Id="rId1348" Type="http://schemas.openxmlformats.org/officeDocument/2006/relationships/hyperlink" Target="https://www.ilo.org/dyn/icsc/showcard.display?p_lang=pt&amp;p_card_id=1406&amp;p_version=2" TargetMode="External"/><Relationship Id="rId1555" Type="http://schemas.openxmlformats.org/officeDocument/2006/relationships/hyperlink" Target="https://www.ilo.org/dyn/icsc/showcard.display?p_lang=pt&amp;p_card_id=1619&amp;p_version=2" TargetMode="External"/><Relationship Id="rId1110" Type="http://schemas.openxmlformats.org/officeDocument/2006/relationships/hyperlink" Target="https://www.ilo.org/dyn/icsc/showcard.display?p_lang=pt&amp;p_card_id=1154&amp;p_version=2" TargetMode="External"/><Relationship Id="rId1208" Type="http://schemas.openxmlformats.org/officeDocument/2006/relationships/hyperlink" Target="https://www.ilo.org/dyn/icsc/showcard.display?p_lang=pt&amp;p_card_id=1259&amp;p_version=2" TargetMode="External"/><Relationship Id="rId1415" Type="http://schemas.openxmlformats.org/officeDocument/2006/relationships/hyperlink" Target="https://www.ilo.org/dyn/icsc/showcard.display?p_lang=pt&amp;p_card_id=1476&amp;p_version=2" TargetMode="External"/><Relationship Id="rId54" Type="http://schemas.openxmlformats.org/officeDocument/2006/relationships/hyperlink" Target="https://www.ilo.org/dyn/icsc/showcard.display?p_lang=pt&amp;p_card_id=0054&amp;p_version=2" TargetMode="External"/><Relationship Id="rId1622" Type="http://schemas.openxmlformats.org/officeDocument/2006/relationships/hyperlink" Target="https://www.ilo.org/dyn/icsc/showcard.display?p_lang=pt&amp;p_card_id=1702&amp;p_version=2" TargetMode="External"/><Relationship Id="rId270" Type="http://schemas.openxmlformats.org/officeDocument/2006/relationships/hyperlink" Target="https://www.ilo.org/dyn/icsc/showcard.display?p_lang=pt&amp;p_card_id=0274&amp;p_version=2" TargetMode="External"/><Relationship Id="rId130" Type="http://schemas.openxmlformats.org/officeDocument/2006/relationships/hyperlink" Target="https://www.ilo.org/dyn/icsc/showcard.display?p_lang=pt&amp;p_card_id=0130&amp;p_version=2" TargetMode="External"/><Relationship Id="rId368" Type="http://schemas.openxmlformats.org/officeDocument/2006/relationships/hyperlink" Target="https://www.ilo.org/dyn/icsc/showcard.display?p_lang=pt&amp;p_card_id=0373&amp;p_version=2" TargetMode="External"/><Relationship Id="rId575" Type="http://schemas.openxmlformats.org/officeDocument/2006/relationships/hyperlink" Target="https://www.ilo.org/dyn/icsc/showcard.display?p_lang=pt&amp;p_card_id=0591&amp;p_version=2" TargetMode="External"/><Relationship Id="rId782" Type="http://schemas.openxmlformats.org/officeDocument/2006/relationships/hyperlink" Target="https://www.ilo.org/dyn/icsc/showcard.display?p_lang=pt&amp;p_card_id=0806&amp;p_version=2" TargetMode="External"/><Relationship Id="rId228" Type="http://schemas.openxmlformats.org/officeDocument/2006/relationships/hyperlink" Target="https://www.ilo.org/dyn/icsc/showcard.display?p_lang=pt&amp;p_card_id=0232&amp;p_version=2" TargetMode="External"/><Relationship Id="rId435" Type="http://schemas.openxmlformats.org/officeDocument/2006/relationships/hyperlink" Target="https://www.ilo.org/dyn/icsc/showcard.display?p_lang=pt&amp;p_card_id=0442&amp;p_version=2" TargetMode="External"/><Relationship Id="rId642" Type="http://schemas.openxmlformats.org/officeDocument/2006/relationships/hyperlink" Target="https://www.ilo.org/dyn/icsc/showcard.display?p_lang=pt&amp;p_card_id=0662&amp;p_version=2" TargetMode="External"/><Relationship Id="rId1065" Type="http://schemas.openxmlformats.org/officeDocument/2006/relationships/hyperlink" Target="https://www.ilo.org/dyn/icsc/showcard.display?p_lang=pt&amp;p_card_id=1107&amp;p_version=2" TargetMode="External"/><Relationship Id="rId1272" Type="http://schemas.openxmlformats.org/officeDocument/2006/relationships/hyperlink" Target="https://www.ilo.org/dyn/icsc/showcard.display?p_lang=pt&amp;p_card_id=1326&amp;p_version=2" TargetMode="External"/><Relationship Id="rId502" Type="http://schemas.openxmlformats.org/officeDocument/2006/relationships/hyperlink" Target="https://www.ilo.org/dyn/icsc/showcard.display?p_lang=pt&amp;p_card_id=0514&amp;p_version=2" TargetMode="External"/><Relationship Id="rId947" Type="http://schemas.openxmlformats.org/officeDocument/2006/relationships/hyperlink" Target="https://www.ilo.org/dyn/icsc/showcard.display?p_lang=pt&amp;p_card_id=0976&amp;p_version=2" TargetMode="External"/><Relationship Id="rId1132" Type="http://schemas.openxmlformats.org/officeDocument/2006/relationships/hyperlink" Target="https://www.ilo.org/dyn/icsc/showcard.display?p_lang=pt&amp;p_card_id=1176&amp;p_version=2" TargetMode="External"/><Relationship Id="rId1577" Type="http://schemas.openxmlformats.org/officeDocument/2006/relationships/hyperlink" Target="https://www.ilo.org/dyn/icsc/showcard.display?p_lang=pt&amp;p_card_id=1644&amp;p_version=2" TargetMode="External"/><Relationship Id="rId76" Type="http://schemas.openxmlformats.org/officeDocument/2006/relationships/hyperlink" Target="https://www.ilo.org/dyn/icsc/showcard.display?p_lang=pt&amp;p_card_id=0076&amp;p_version=2" TargetMode="External"/><Relationship Id="rId807" Type="http://schemas.openxmlformats.org/officeDocument/2006/relationships/hyperlink" Target="https://www.ilo.org/dyn/icsc/showcard.display?p_lang=pt&amp;p_card_id=0832&amp;p_version=2" TargetMode="External"/><Relationship Id="rId1437" Type="http://schemas.openxmlformats.org/officeDocument/2006/relationships/hyperlink" Target="https://www.ilo.org/dyn/icsc/showcard.display?p_lang=pt&amp;p_card_id=1500&amp;p_version=2" TargetMode="External"/><Relationship Id="rId1644" Type="http://schemas.openxmlformats.org/officeDocument/2006/relationships/hyperlink" Target="https://www.ilo.org/dyn/icsc/showcard.display?p_lang=pt&amp;p_card_id=1724&amp;p_version=2" TargetMode="External"/><Relationship Id="rId1504" Type="http://schemas.openxmlformats.org/officeDocument/2006/relationships/hyperlink" Target="https://www.ilo.org/dyn/icsc/showcard.display?p_lang=pt&amp;p_card_id=1568&amp;p_version=2" TargetMode="External"/><Relationship Id="rId1711" Type="http://schemas.openxmlformats.org/officeDocument/2006/relationships/hyperlink" Target="https://www.ilo.org/dyn/icsc/showcard.display?p_lang=pt&amp;p_card_id=1782&amp;p_version=2" TargetMode="External"/><Relationship Id="rId292" Type="http://schemas.openxmlformats.org/officeDocument/2006/relationships/hyperlink" Target="https://www.ilo.org/dyn/icsc/showcard.display?p_lang=pt&amp;p_card_id=0296&amp;p_version=2" TargetMode="External"/><Relationship Id="rId597" Type="http://schemas.openxmlformats.org/officeDocument/2006/relationships/hyperlink" Target="https://www.ilo.org/dyn/icsc/showcard.display?p_lang=pt&amp;p_card_id=0615&amp;p_version=2" TargetMode="External"/><Relationship Id="rId152" Type="http://schemas.openxmlformats.org/officeDocument/2006/relationships/hyperlink" Target="https://www.ilo.org/dyn/icsc/showcard.display?p_lang=pt&amp;p_card_id=0152&amp;p_version=2" TargetMode="External"/><Relationship Id="rId457" Type="http://schemas.openxmlformats.org/officeDocument/2006/relationships/hyperlink" Target="https://www.ilo.org/dyn/icsc/showcard.display?p_lang=pt&amp;p_card_id=0467&amp;p_version=2" TargetMode="External"/><Relationship Id="rId1087" Type="http://schemas.openxmlformats.org/officeDocument/2006/relationships/hyperlink" Target="https://www.ilo.org/dyn/icsc/showcard.display?p_lang=pt&amp;p_card_id=1129&amp;p_version=2" TargetMode="External"/><Relationship Id="rId1294" Type="http://schemas.openxmlformats.org/officeDocument/2006/relationships/hyperlink" Target="https://www.ilo.org/dyn/icsc/showcard.display?p_lang=pt&amp;p_card_id=1350&amp;p_version=2" TargetMode="External"/><Relationship Id="rId664" Type="http://schemas.openxmlformats.org/officeDocument/2006/relationships/hyperlink" Target="https://www.ilo.org/dyn/icsc/showcard.display?p_lang=pt&amp;p_card_id=0687&amp;p_version=2" TargetMode="External"/><Relationship Id="rId871" Type="http://schemas.openxmlformats.org/officeDocument/2006/relationships/hyperlink" Target="https://www.ilo.org/dyn/icsc/showcard.display?p_lang=pt&amp;p_card_id=0898&amp;p_version=2" TargetMode="External"/><Relationship Id="rId969" Type="http://schemas.openxmlformats.org/officeDocument/2006/relationships/hyperlink" Target="https://www.ilo.org/dyn/icsc/showcard.display?p_lang=pt&amp;p_card_id=1002&amp;p_version=2" TargetMode="External"/><Relationship Id="rId1599" Type="http://schemas.openxmlformats.org/officeDocument/2006/relationships/hyperlink" Target="https://www.ilo.org/dyn/icsc/showcard.display?p_lang=pt&amp;p_card_id=1674&amp;p_version=2" TargetMode="External"/><Relationship Id="rId317" Type="http://schemas.openxmlformats.org/officeDocument/2006/relationships/hyperlink" Target="https://www.ilo.org/dyn/icsc/showcard.display?p_lang=pt&amp;p_card_id=0321&amp;p_version=2" TargetMode="External"/><Relationship Id="rId524" Type="http://schemas.openxmlformats.org/officeDocument/2006/relationships/hyperlink" Target="https://www.ilo.org/dyn/icsc/showcard.display?p_lang=pt&amp;p_card_id=0538&amp;p_version=2" TargetMode="External"/><Relationship Id="rId731" Type="http://schemas.openxmlformats.org/officeDocument/2006/relationships/hyperlink" Target="https://www.ilo.org/dyn/icsc/showcard.display?p_lang=pt&amp;p_card_id=0755&amp;p_version=2" TargetMode="External"/><Relationship Id="rId1154" Type="http://schemas.openxmlformats.org/officeDocument/2006/relationships/hyperlink" Target="https://www.ilo.org/dyn/icsc/showcard.display?p_lang=pt&amp;p_card_id=1201&amp;p_version=2" TargetMode="External"/><Relationship Id="rId1361" Type="http://schemas.openxmlformats.org/officeDocument/2006/relationships/hyperlink" Target="https://www.ilo.org/dyn/icsc/showcard.display?p_lang=pt&amp;p_card_id=1419&amp;p_version=2" TargetMode="External"/><Relationship Id="rId1459" Type="http://schemas.openxmlformats.org/officeDocument/2006/relationships/hyperlink" Target="https://www.ilo.org/dyn/icsc/showcard.display?p_lang=pt&amp;p_card_id=1522&amp;p_version=2" TargetMode="External"/><Relationship Id="rId98" Type="http://schemas.openxmlformats.org/officeDocument/2006/relationships/hyperlink" Target="https://www.ilo.org/dyn/icsc/showcard.display?p_lang=pt&amp;p_card_id=0098&amp;p_version=2" TargetMode="External"/><Relationship Id="rId829" Type="http://schemas.openxmlformats.org/officeDocument/2006/relationships/hyperlink" Target="https://www.ilo.org/dyn/icsc/showcard.display?p_lang=pt&amp;p_card_id=0855&amp;p_version=2" TargetMode="External"/><Relationship Id="rId1014" Type="http://schemas.openxmlformats.org/officeDocument/2006/relationships/hyperlink" Target="https://www.ilo.org/dyn/icsc/showcard.display?p_lang=pt&amp;p_card_id=1049&amp;p_version=2" TargetMode="External"/><Relationship Id="rId1221" Type="http://schemas.openxmlformats.org/officeDocument/2006/relationships/hyperlink" Target="https://www.ilo.org/dyn/icsc/showcard.display?p_lang=pt&amp;p_card_id=1272&amp;p_version=2" TargetMode="External"/><Relationship Id="rId1666" Type="http://schemas.openxmlformats.org/officeDocument/2006/relationships/hyperlink" Target="https://www.ilo.org/dyn/icsc/showcard.display?p_lang=pt&amp;p_card_id=1747&amp;p_version=2" TargetMode="External"/><Relationship Id="rId1319" Type="http://schemas.openxmlformats.org/officeDocument/2006/relationships/hyperlink" Target="https://www.ilo.org/dyn/icsc/showcard.display?p_lang=pt&amp;p_card_id=1375&amp;p_version=2" TargetMode="External"/><Relationship Id="rId1526" Type="http://schemas.openxmlformats.org/officeDocument/2006/relationships/hyperlink" Target="https://www.ilo.org/dyn/icsc/showcard.display?p_lang=pt&amp;p_card_id=1590&amp;p_version=2" TargetMode="External"/><Relationship Id="rId25" Type="http://schemas.openxmlformats.org/officeDocument/2006/relationships/hyperlink" Target="https://www.ilo.org/dyn/icsc/showcard.display?p_lang=pt&amp;p_card_id=0025&amp;p_version=2" TargetMode="External"/><Relationship Id="rId174" Type="http://schemas.openxmlformats.org/officeDocument/2006/relationships/hyperlink" Target="https://www.ilo.org/dyn/icsc/showcard.display?p_lang=pt&amp;p_card_id=0174&amp;p_version=2" TargetMode="External"/><Relationship Id="rId381" Type="http://schemas.openxmlformats.org/officeDocument/2006/relationships/hyperlink" Target="https://www.ilo.org/dyn/icsc/showcard.display?p_lang=pt&amp;p_card_id=0386&amp;p_version=2" TargetMode="External"/><Relationship Id="rId241" Type="http://schemas.openxmlformats.org/officeDocument/2006/relationships/hyperlink" Target="https://www.ilo.org/dyn/icsc/showcard.display?p_lang=pt&amp;p_card_id=0245&amp;p_version=2" TargetMode="External"/><Relationship Id="rId479" Type="http://schemas.openxmlformats.org/officeDocument/2006/relationships/hyperlink" Target="https://www.ilo.org/dyn/icsc/showcard.display?p_lang=pt&amp;p_card_id=0489&amp;p_version=2" TargetMode="External"/><Relationship Id="rId686" Type="http://schemas.openxmlformats.org/officeDocument/2006/relationships/hyperlink" Target="https://www.ilo.org/dyn/icsc/showcard.display?p_lang=pt&amp;p_card_id=0710&amp;p_version=2" TargetMode="External"/><Relationship Id="rId893" Type="http://schemas.openxmlformats.org/officeDocument/2006/relationships/hyperlink" Target="https://www.ilo.org/dyn/icsc/showcard.display?p_lang=pt&amp;p_card_id=0920&amp;p_version=2" TargetMode="External"/><Relationship Id="rId339" Type="http://schemas.openxmlformats.org/officeDocument/2006/relationships/hyperlink" Target="https://www.ilo.org/dyn/icsc/showcard.display?p_lang=pt&amp;p_card_id=0343&amp;p_version=2" TargetMode="External"/><Relationship Id="rId546" Type="http://schemas.openxmlformats.org/officeDocument/2006/relationships/hyperlink" Target="https://www.ilo.org/dyn/icsc/showcard.display?p_lang=pt&amp;p_card_id=0561&amp;p_version=2" TargetMode="External"/><Relationship Id="rId753" Type="http://schemas.openxmlformats.org/officeDocument/2006/relationships/hyperlink" Target="https://www.ilo.org/dyn/icsc/showcard.display?p_lang=pt&amp;p_card_id=0777&amp;p_version=2" TargetMode="External"/><Relationship Id="rId1176" Type="http://schemas.openxmlformats.org/officeDocument/2006/relationships/hyperlink" Target="https://www.ilo.org/dyn/icsc/showcard.display?p_lang=pt&amp;p_card_id=1224&amp;p_version=2" TargetMode="External"/><Relationship Id="rId1383" Type="http://schemas.openxmlformats.org/officeDocument/2006/relationships/hyperlink" Target="https://www.ilo.org/dyn/icsc/showcard.display?p_lang=pt&amp;p_card_id=1441&amp;p_version=2"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72"/>
  <sheetViews>
    <sheetView zoomScale="80" zoomScaleNormal="80" workbookViewId="0">
      <selection activeCell="D35" sqref="D35"/>
    </sheetView>
  </sheetViews>
  <sheetFormatPr defaultRowHeight="15"/>
  <cols>
    <col min="1" max="1" width="9.140625" style="399"/>
    <col min="2" max="2" width="41.7109375" customWidth="1"/>
    <col min="3" max="3" width="14.7109375" customWidth="1"/>
    <col min="4" max="4" width="91.140625" customWidth="1"/>
  </cols>
  <sheetData>
    <row r="1" spans="1:4">
      <c r="A1" s="404" t="s">
        <v>24307</v>
      </c>
    </row>
    <row r="7" spans="1:4">
      <c r="A7" s="403" t="s">
        <v>24306</v>
      </c>
    </row>
    <row r="8" spans="1:4" ht="24">
      <c r="A8" s="2" t="s">
        <v>24351</v>
      </c>
      <c r="B8" s="402" t="s">
        <v>24352</v>
      </c>
      <c r="C8" s="400" t="s">
        <v>24353</v>
      </c>
      <c r="D8" s="2" t="s">
        <v>24354</v>
      </c>
    </row>
    <row r="9" spans="1:4">
      <c r="A9" s="2" t="s">
        <v>8</v>
      </c>
      <c r="B9" s="402" t="s">
        <v>0</v>
      </c>
      <c r="C9" s="400"/>
      <c r="D9" s="16" t="s">
        <v>24360</v>
      </c>
    </row>
    <row r="10" spans="1:4" ht="60">
      <c r="A10" s="25" t="s">
        <v>9</v>
      </c>
      <c r="B10" s="402" t="s">
        <v>17078</v>
      </c>
      <c r="C10" s="400"/>
      <c r="D10" s="406" t="s">
        <v>24401</v>
      </c>
    </row>
    <row r="11" spans="1:4" ht="30">
      <c r="A11" s="25" t="s">
        <v>10</v>
      </c>
      <c r="B11" s="402" t="s">
        <v>24402</v>
      </c>
      <c r="C11" s="25"/>
      <c r="D11" s="16" t="s">
        <v>24361</v>
      </c>
    </row>
    <row r="12" spans="1:4">
      <c r="A12" s="25" t="s">
        <v>11</v>
      </c>
      <c r="B12" s="402" t="s">
        <v>16765</v>
      </c>
      <c r="C12" s="25"/>
      <c r="D12" s="16" t="s">
        <v>24362</v>
      </c>
    </row>
    <row r="13" spans="1:4" ht="45">
      <c r="A13" s="25" t="s">
        <v>12</v>
      </c>
      <c r="B13" s="402" t="s">
        <v>16824</v>
      </c>
      <c r="C13" s="25"/>
      <c r="D13" s="16" t="s">
        <v>24403</v>
      </c>
    </row>
    <row r="14" spans="1:4">
      <c r="A14" s="25" t="s">
        <v>13</v>
      </c>
      <c r="B14" s="401" t="s">
        <v>16764</v>
      </c>
      <c r="C14" s="25"/>
      <c r="D14" s="16" t="s">
        <v>24363</v>
      </c>
    </row>
    <row r="15" spans="1:4">
      <c r="A15" s="111" t="s">
        <v>24288</v>
      </c>
      <c r="B15" s="412" t="s">
        <v>16762</v>
      </c>
      <c r="C15" s="25"/>
      <c r="D15" s="16" t="s">
        <v>24399</v>
      </c>
    </row>
    <row r="16" spans="1:4">
      <c r="A16" s="111" t="s">
        <v>24289</v>
      </c>
      <c r="B16" s="412" t="s">
        <v>6005</v>
      </c>
      <c r="C16" s="25"/>
      <c r="D16" s="16" t="s">
        <v>24399</v>
      </c>
    </row>
    <row r="17" spans="1:4" ht="75">
      <c r="A17" s="111" t="s">
        <v>24290</v>
      </c>
      <c r="B17" s="412" t="s">
        <v>1</v>
      </c>
      <c r="C17" s="25"/>
      <c r="D17" s="59" t="s">
        <v>24359</v>
      </c>
    </row>
    <row r="18" spans="1:4" ht="30">
      <c r="A18" s="111" t="s">
        <v>24291</v>
      </c>
      <c r="B18" s="412" t="s">
        <v>16763</v>
      </c>
      <c r="C18" s="25"/>
      <c r="D18" s="16" t="s">
        <v>24404</v>
      </c>
    </row>
    <row r="19" spans="1:4">
      <c r="A19" s="111" t="s">
        <v>24292</v>
      </c>
      <c r="B19" s="412" t="s">
        <v>24303</v>
      </c>
      <c r="C19" s="25"/>
      <c r="D19" s="16" t="s">
        <v>24394</v>
      </c>
    </row>
    <row r="20" spans="1:4">
      <c r="A20" s="111" t="s">
        <v>24293</v>
      </c>
      <c r="B20" s="412" t="s">
        <v>24304</v>
      </c>
      <c r="C20" s="25"/>
      <c r="D20" s="16" t="s">
        <v>24395</v>
      </c>
    </row>
    <row r="21" spans="1:4" ht="30">
      <c r="A21" s="111" t="s">
        <v>24294</v>
      </c>
      <c r="B21" s="412" t="s">
        <v>24305</v>
      </c>
      <c r="C21" s="25"/>
      <c r="D21" s="16" t="s">
        <v>24388</v>
      </c>
    </row>
    <row r="22" spans="1:4">
      <c r="A22" s="111" t="s">
        <v>24295</v>
      </c>
      <c r="B22" s="412" t="s">
        <v>17077</v>
      </c>
      <c r="C22" s="25"/>
      <c r="D22" s="16" t="s">
        <v>24396</v>
      </c>
    </row>
    <row r="23" spans="1:4" ht="30">
      <c r="A23" s="111" t="s">
        <v>24296</v>
      </c>
      <c r="B23" s="412" t="s">
        <v>17076</v>
      </c>
      <c r="C23" s="25"/>
      <c r="D23" s="16" t="s">
        <v>24397</v>
      </c>
    </row>
    <row r="24" spans="1:4" ht="30">
      <c r="A24" s="111" t="s">
        <v>7238</v>
      </c>
      <c r="B24" s="412" t="s">
        <v>4</v>
      </c>
      <c r="C24" s="25"/>
      <c r="D24" s="16" t="s">
        <v>24398</v>
      </c>
    </row>
    <row r="25" spans="1:4" ht="15" customHeight="1">
      <c r="A25" s="421" t="s">
        <v>14</v>
      </c>
      <c r="B25" s="419" t="s">
        <v>17083</v>
      </c>
      <c r="C25" s="25">
        <v>1</v>
      </c>
      <c r="D25" t="s">
        <v>24370</v>
      </c>
    </row>
    <row r="26" spans="1:4">
      <c r="A26" s="421"/>
      <c r="B26" s="419"/>
      <c r="C26" s="25">
        <v>2</v>
      </c>
      <c r="D26" t="s">
        <v>24371</v>
      </c>
    </row>
    <row r="27" spans="1:4">
      <c r="A27" s="421"/>
      <c r="B27" s="419"/>
      <c r="C27" s="25">
        <v>3</v>
      </c>
      <c r="D27" t="s">
        <v>24372</v>
      </c>
    </row>
    <row r="28" spans="1:4">
      <c r="A28" s="421"/>
      <c r="B28" s="419"/>
      <c r="C28" s="25">
        <v>4</v>
      </c>
      <c r="D28" t="s">
        <v>24373</v>
      </c>
    </row>
    <row r="29" spans="1:4">
      <c r="A29" s="421"/>
      <c r="B29" s="419"/>
      <c r="C29" s="25">
        <v>5</v>
      </c>
      <c r="D29" t="s">
        <v>24374</v>
      </c>
    </row>
    <row r="30" spans="1:4">
      <c r="A30" s="421"/>
      <c r="B30" s="419"/>
      <c r="C30" s="25">
        <v>6</v>
      </c>
      <c r="D30" t="s">
        <v>24375</v>
      </c>
    </row>
    <row r="31" spans="1:4">
      <c r="A31" s="421"/>
      <c r="B31" s="419"/>
      <c r="C31" s="25">
        <v>7</v>
      </c>
      <c r="D31" t="s">
        <v>24387</v>
      </c>
    </row>
    <row r="32" spans="1:4">
      <c r="A32" s="421"/>
      <c r="B32" s="419"/>
      <c r="C32" s="25">
        <v>8</v>
      </c>
      <c r="D32" t="s">
        <v>24376</v>
      </c>
    </row>
    <row r="33" spans="1:4">
      <c r="A33" s="421"/>
      <c r="B33" s="419"/>
      <c r="C33" s="25">
        <v>9</v>
      </c>
      <c r="D33" t="s">
        <v>24377</v>
      </c>
    </row>
    <row r="34" spans="1:4">
      <c r="A34" s="421"/>
      <c r="B34" s="419"/>
      <c r="C34" s="25">
        <v>10</v>
      </c>
      <c r="D34" t="s">
        <v>24378</v>
      </c>
    </row>
    <row r="35" spans="1:4">
      <c r="A35" s="421"/>
      <c r="B35" s="419"/>
      <c r="C35" s="25">
        <v>11</v>
      </c>
      <c r="D35" t="s">
        <v>24379</v>
      </c>
    </row>
    <row r="36" spans="1:4">
      <c r="A36" s="421"/>
      <c r="B36" s="419"/>
      <c r="C36" s="25">
        <v>12</v>
      </c>
      <c r="D36" t="s">
        <v>24380</v>
      </c>
    </row>
    <row r="37" spans="1:4">
      <c r="A37" s="421"/>
      <c r="B37" s="419"/>
      <c r="C37" s="25">
        <v>13</v>
      </c>
      <c r="D37" t="s">
        <v>24381</v>
      </c>
    </row>
    <row r="38" spans="1:4">
      <c r="A38" s="421"/>
      <c r="B38" s="419"/>
      <c r="C38" s="25">
        <v>14</v>
      </c>
      <c r="D38" t="s">
        <v>24382</v>
      </c>
    </row>
    <row r="39" spans="1:4">
      <c r="A39" s="421"/>
      <c r="B39" s="419"/>
      <c r="C39" s="25">
        <v>15</v>
      </c>
      <c r="D39" t="s">
        <v>24383</v>
      </c>
    </row>
    <row r="40" spans="1:4">
      <c r="A40" s="421"/>
      <c r="B40" s="419"/>
      <c r="C40" s="25">
        <v>16</v>
      </c>
      <c r="D40" t="s">
        <v>24384</v>
      </c>
    </row>
    <row r="41" spans="1:4">
      <c r="A41" s="421"/>
      <c r="B41" s="419"/>
      <c r="C41" s="25">
        <v>17</v>
      </c>
      <c r="D41" t="s">
        <v>24385</v>
      </c>
    </row>
    <row r="42" spans="1:4" ht="15.75" thickBot="1">
      <c r="A42" s="421"/>
      <c r="B42" s="420"/>
      <c r="C42" s="25">
        <v>18</v>
      </c>
      <c r="D42" t="s">
        <v>24386</v>
      </c>
    </row>
    <row r="43" spans="1:4" ht="30">
      <c r="A43" s="111" t="s">
        <v>15</v>
      </c>
      <c r="B43" s="412" t="s">
        <v>5</v>
      </c>
      <c r="C43" s="25"/>
      <c r="D43" s="16" t="s">
        <v>24405</v>
      </c>
    </row>
    <row r="44" spans="1:4">
      <c r="A44" s="111" t="s">
        <v>7239</v>
      </c>
      <c r="B44" s="412" t="s">
        <v>24083</v>
      </c>
      <c r="C44" s="25"/>
      <c r="D44" s="16" t="s">
        <v>24389</v>
      </c>
    </row>
    <row r="45" spans="1:4" ht="30">
      <c r="A45" s="111" t="s">
        <v>7240</v>
      </c>
      <c r="B45" s="412" t="s">
        <v>2</v>
      </c>
      <c r="C45" s="25" t="s">
        <v>6</v>
      </c>
      <c r="D45" s="16" t="s">
        <v>24390</v>
      </c>
    </row>
    <row r="46" spans="1:4" ht="30">
      <c r="A46" s="111" t="s">
        <v>24298</v>
      </c>
      <c r="B46" s="412"/>
      <c r="C46" s="25" t="s">
        <v>7</v>
      </c>
      <c r="D46" s="16" t="s">
        <v>24391</v>
      </c>
    </row>
    <row r="47" spans="1:4">
      <c r="A47" s="407" t="s">
        <v>24299</v>
      </c>
      <c r="B47" s="413" t="s">
        <v>17079</v>
      </c>
      <c r="C47" s="408"/>
      <c r="D47" s="415" t="s">
        <v>24406</v>
      </c>
    </row>
    <row r="48" spans="1:4">
      <c r="A48" s="409" t="s">
        <v>24300</v>
      </c>
      <c r="B48" s="414" t="s">
        <v>17084</v>
      </c>
      <c r="C48" s="410"/>
      <c r="D48" s="416" t="s">
        <v>24392</v>
      </c>
    </row>
    <row r="49" spans="1:15">
      <c r="A49" s="111" t="s">
        <v>24301</v>
      </c>
      <c r="B49" s="412" t="s">
        <v>22720</v>
      </c>
      <c r="C49" s="25"/>
      <c r="D49" s="16" t="s">
        <v>24393</v>
      </c>
    </row>
    <row r="50" spans="1:15">
      <c r="A50" s="111" t="s">
        <v>24302</v>
      </c>
      <c r="B50" s="412" t="s">
        <v>0</v>
      </c>
      <c r="C50" s="25"/>
      <c r="D50" s="16" t="s">
        <v>24360</v>
      </c>
    </row>
    <row r="52" spans="1:15" ht="37.5" customHeight="1">
      <c r="A52" s="418" t="s">
        <v>24358</v>
      </c>
      <c r="B52" s="418"/>
      <c r="C52" s="418"/>
      <c r="D52" s="418"/>
    </row>
    <row r="53" spans="1:15">
      <c r="A53" t="s">
        <v>24355</v>
      </c>
    </row>
    <row r="54" spans="1:15">
      <c r="A54"/>
    </row>
    <row r="55" spans="1:15" ht="31.5" customHeight="1">
      <c r="A55" s="418" t="s">
        <v>24409</v>
      </c>
      <c r="B55" s="418"/>
      <c r="C55" s="418"/>
      <c r="D55" s="418"/>
    </row>
    <row r="56" spans="1:15">
      <c r="A56"/>
    </row>
    <row r="57" spans="1:15">
      <c r="A57"/>
    </row>
    <row r="58" spans="1:15">
      <c r="A58"/>
    </row>
    <row r="59" spans="1:15">
      <c r="A59"/>
      <c r="B59" s="417" t="s">
        <v>24356</v>
      </c>
      <c r="C59" s="417"/>
      <c r="D59" s="405" t="s">
        <v>24357</v>
      </c>
      <c r="E59" s="405"/>
    </row>
    <row r="60" spans="1:15">
      <c r="A60"/>
    </row>
    <row r="61" spans="1:15">
      <c r="A61"/>
    </row>
    <row r="62" spans="1:15">
      <c r="A62"/>
    </row>
    <row r="63" spans="1:15">
      <c r="A63" t="s">
        <v>24310</v>
      </c>
      <c r="B63" t="s">
        <v>24308</v>
      </c>
    </row>
    <row r="64" spans="1:15" ht="48.75" customHeight="1">
      <c r="A64"/>
      <c r="B64" s="418" t="s">
        <v>24408</v>
      </c>
      <c r="C64" s="418"/>
      <c r="D64" s="418"/>
      <c r="E64" s="59"/>
      <c r="F64" s="59"/>
      <c r="G64" s="59"/>
      <c r="H64" s="59"/>
      <c r="I64" s="59"/>
      <c r="J64" s="59"/>
      <c r="K64" s="59"/>
      <c r="L64" s="59"/>
      <c r="M64" s="59"/>
      <c r="N64" s="59"/>
      <c r="O64" s="59"/>
    </row>
    <row r="65" spans="1:5">
      <c r="A65"/>
    </row>
    <row r="66" spans="1:5">
      <c r="A66" t="s">
        <v>24311</v>
      </c>
      <c r="B66" t="s">
        <v>24309</v>
      </c>
    </row>
    <row r="67" spans="1:5">
      <c r="A67"/>
      <c r="B67" t="s">
        <v>24314</v>
      </c>
    </row>
    <row r="68" spans="1:5">
      <c r="A68"/>
    </row>
    <row r="69" spans="1:5" ht="30.75" customHeight="1">
      <c r="A69"/>
      <c r="B69" s="418" t="s">
        <v>24312</v>
      </c>
      <c r="C69" s="418"/>
      <c r="D69" s="418"/>
    </row>
    <row r="70" spans="1:5">
      <c r="A70"/>
      <c r="B70" t="s">
        <v>24313</v>
      </c>
    </row>
    <row r="72" spans="1:5" ht="47.25" customHeight="1">
      <c r="A72" s="230" t="s">
        <v>24400</v>
      </c>
      <c r="B72" s="418" t="s">
        <v>24407</v>
      </c>
      <c r="C72" s="418"/>
      <c r="D72" s="418"/>
      <c r="E72" s="59"/>
    </row>
  </sheetData>
  <sheetProtection password="FB09" sheet="1" objects="1" scenarios="1"/>
  <mergeCells count="8">
    <mergeCell ref="B72:D72"/>
    <mergeCell ref="B25:B42"/>
    <mergeCell ref="A25:A42"/>
    <mergeCell ref="B59:C59"/>
    <mergeCell ref="A52:D52"/>
    <mergeCell ref="A55:D55"/>
    <mergeCell ref="B69:D69"/>
    <mergeCell ref="B64:D64"/>
  </mergeCells>
  <pageMargins left="0.7" right="0.7" top="0.28000000000000003" bottom="0.39" header="0.18" footer="0.3"/>
  <pageSetup paperSize="9" scale="55" fitToHeight="0" orientation="portrait" horizontalDpi="0"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zoomScaleNormal="100" workbookViewId="0">
      <pane ySplit="1" topLeftCell="A2" activePane="bottomLeft" state="frozen"/>
      <selection pane="bottomLeft" activeCell="B7" sqref="B7"/>
    </sheetView>
  </sheetViews>
  <sheetFormatPr defaultRowHeight="15"/>
  <cols>
    <col min="1" max="1" width="10.140625" style="124" customWidth="1"/>
    <col min="2" max="2" width="89.140625" style="16" customWidth="1"/>
    <col min="3" max="3" width="84.28515625" style="16" customWidth="1"/>
  </cols>
  <sheetData>
    <row r="1" spans="1:3">
      <c r="A1" s="124" t="s">
        <v>5728</v>
      </c>
      <c r="B1" s="16" t="s">
        <v>22418</v>
      </c>
      <c r="C1" s="16" t="s">
        <v>22419</v>
      </c>
    </row>
    <row r="2" spans="1:3">
      <c r="A2" s="124" t="s">
        <v>5954</v>
      </c>
      <c r="B2" s="16" t="s">
        <v>5730</v>
      </c>
      <c r="C2" s="16" t="s">
        <v>5731</v>
      </c>
    </row>
    <row r="3" spans="1:3">
      <c r="A3" s="124" t="s">
        <v>5955</v>
      </c>
      <c r="B3" s="16" t="s">
        <v>5732</v>
      </c>
      <c r="C3" s="16" t="s">
        <v>5733</v>
      </c>
    </row>
    <row r="4" spans="1:3">
      <c r="A4" s="124" t="s">
        <v>5956</v>
      </c>
      <c r="B4" s="16" t="s">
        <v>5734</v>
      </c>
      <c r="C4" s="16" t="s">
        <v>5735</v>
      </c>
    </row>
    <row r="5" spans="1:3">
      <c r="A5" s="124" t="s">
        <v>5957</v>
      </c>
      <c r="B5" s="16" t="s">
        <v>5736</v>
      </c>
      <c r="C5" s="16" t="s">
        <v>5737</v>
      </c>
    </row>
    <row r="6" spans="1:3">
      <c r="A6" s="124" t="s">
        <v>5958</v>
      </c>
      <c r="B6" s="16" t="s">
        <v>5738</v>
      </c>
      <c r="C6" s="16" t="s">
        <v>5739</v>
      </c>
    </row>
    <row r="7" spans="1:3">
      <c r="A7" s="124" t="s">
        <v>5959</v>
      </c>
      <c r="B7" s="16" t="s">
        <v>5740</v>
      </c>
      <c r="C7" s="16" t="s">
        <v>5741</v>
      </c>
    </row>
    <row r="8" spans="1:3">
      <c r="A8" s="124" t="s">
        <v>5960</v>
      </c>
      <c r="B8" s="16" t="s">
        <v>5742</v>
      </c>
      <c r="C8" s="16" t="s">
        <v>5743</v>
      </c>
    </row>
    <row r="9" spans="1:3">
      <c r="A9" s="124" t="s">
        <v>5961</v>
      </c>
      <c r="B9" s="16" t="s">
        <v>5744</v>
      </c>
      <c r="C9" s="16" t="s">
        <v>5745</v>
      </c>
    </row>
    <row r="10" spans="1:3">
      <c r="A10" s="124" t="s">
        <v>5962</v>
      </c>
      <c r="B10" s="16" t="s">
        <v>5746</v>
      </c>
      <c r="C10" s="16" t="s">
        <v>5747</v>
      </c>
    </row>
    <row r="11" spans="1:3">
      <c r="A11" s="124" t="s">
        <v>5748</v>
      </c>
      <c r="B11" s="16" t="s">
        <v>5749</v>
      </c>
      <c r="C11" s="16" t="s">
        <v>5750</v>
      </c>
    </row>
    <row r="12" spans="1:3">
      <c r="A12" s="124" t="s">
        <v>5751</v>
      </c>
      <c r="B12" s="16" t="s">
        <v>5752</v>
      </c>
      <c r="C12" s="16" t="s">
        <v>5753</v>
      </c>
    </row>
    <row r="13" spans="1:3">
      <c r="A13" s="124" t="s">
        <v>5754</v>
      </c>
      <c r="B13" s="16" t="s">
        <v>5755</v>
      </c>
      <c r="C13" s="16" t="s">
        <v>5756</v>
      </c>
    </row>
    <row r="14" spans="1:3">
      <c r="A14" s="124" t="s">
        <v>5757</v>
      </c>
      <c r="B14" s="16" t="s">
        <v>5758</v>
      </c>
      <c r="C14" s="16" t="s">
        <v>5759</v>
      </c>
    </row>
    <row r="15" spans="1:3">
      <c r="A15" s="124" t="s">
        <v>5760</v>
      </c>
      <c r="B15" s="16" t="s">
        <v>5761</v>
      </c>
      <c r="C15" s="16" t="s">
        <v>5762</v>
      </c>
    </row>
    <row r="16" spans="1:3">
      <c r="A16" s="124" t="s">
        <v>1872</v>
      </c>
      <c r="B16" s="16" t="s">
        <v>5763</v>
      </c>
      <c r="C16" s="16" t="s">
        <v>5764</v>
      </c>
    </row>
    <row r="17" spans="1:3">
      <c r="A17" s="124" t="s">
        <v>1774</v>
      </c>
      <c r="B17" s="16" t="s">
        <v>5765</v>
      </c>
      <c r="C17" s="16" t="s">
        <v>5766</v>
      </c>
    </row>
    <row r="18" spans="1:3">
      <c r="A18" s="124" t="s">
        <v>1367</v>
      </c>
      <c r="B18" s="16" t="s">
        <v>5767</v>
      </c>
      <c r="C18" s="16" t="s">
        <v>5768</v>
      </c>
    </row>
    <row r="19" spans="1:3">
      <c r="A19" s="124" t="s">
        <v>5769</v>
      </c>
      <c r="B19" s="16" t="s">
        <v>5770</v>
      </c>
      <c r="C19" s="16" t="s">
        <v>5771</v>
      </c>
    </row>
    <row r="20" spans="1:3">
      <c r="A20" s="124" t="s">
        <v>5772</v>
      </c>
      <c r="B20" s="16" t="s">
        <v>5773</v>
      </c>
      <c r="C20" s="16" t="s">
        <v>5774</v>
      </c>
    </row>
    <row r="21" spans="1:3">
      <c r="A21" s="124" t="s">
        <v>2319</v>
      </c>
      <c r="B21" s="16" t="s">
        <v>5775</v>
      </c>
      <c r="C21" s="16" t="s">
        <v>5776</v>
      </c>
    </row>
    <row r="22" spans="1:3">
      <c r="A22" s="124" t="s">
        <v>5777</v>
      </c>
      <c r="B22" s="16" t="s">
        <v>5778</v>
      </c>
      <c r="C22" s="16" t="s">
        <v>5779</v>
      </c>
    </row>
    <row r="23" spans="1:3">
      <c r="A23" s="124" t="s">
        <v>5780</v>
      </c>
      <c r="B23" s="16" t="s">
        <v>5781</v>
      </c>
      <c r="C23" s="16" t="s">
        <v>5782</v>
      </c>
    </row>
    <row r="24" spans="1:3">
      <c r="A24" s="124" t="s">
        <v>1371</v>
      </c>
      <c r="B24" s="16" t="s">
        <v>5783</v>
      </c>
      <c r="C24" s="16" t="s">
        <v>5784</v>
      </c>
    </row>
    <row r="25" spans="1:3">
      <c r="A25" s="124" t="s">
        <v>4262</v>
      </c>
      <c r="B25" s="16" t="s">
        <v>5785</v>
      </c>
      <c r="C25" s="16" t="s">
        <v>5786</v>
      </c>
    </row>
    <row r="26" spans="1:3">
      <c r="A26" s="124" t="s">
        <v>5787</v>
      </c>
      <c r="B26" s="16" t="s">
        <v>5788</v>
      </c>
      <c r="C26" s="16" t="s">
        <v>5789</v>
      </c>
    </row>
    <row r="27" spans="1:3" ht="60">
      <c r="A27" s="124" t="s">
        <v>5644</v>
      </c>
      <c r="B27" s="16" t="s">
        <v>5790</v>
      </c>
      <c r="C27" s="16" t="s">
        <v>5791</v>
      </c>
    </row>
    <row r="28" spans="1:3">
      <c r="A28" s="124" t="s">
        <v>261</v>
      </c>
      <c r="B28" s="16" t="s">
        <v>7153</v>
      </c>
      <c r="C28" s="16" t="s">
        <v>7154</v>
      </c>
    </row>
    <row r="29" spans="1:3" ht="30">
      <c r="A29" s="124" t="s">
        <v>123</v>
      </c>
      <c r="B29" s="16" t="s">
        <v>7156</v>
      </c>
      <c r="C29" s="16" t="s">
        <v>7155</v>
      </c>
    </row>
    <row r="30" spans="1:3">
      <c r="A30" s="124" t="s">
        <v>1466</v>
      </c>
      <c r="B30" s="16" t="s">
        <v>5792</v>
      </c>
      <c r="C30" s="16" t="s">
        <v>5793</v>
      </c>
    </row>
    <row r="31" spans="1:3">
      <c r="A31" s="124" t="s">
        <v>1924</v>
      </c>
      <c r="B31" s="16" t="s">
        <v>5794</v>
      </c>
      <c r="C31" s="16" t="s">
        <v>5795</v>
      </c>
    </row>
    <row r="32" spans="1:3">
      <c r="A32" s="124" t="s">
        <v>107</v>
      </c>
      <c r="B32" s="16" t="s">
        <v>5796</v>
      </c>
      <c r="C32" s="16" t="s">
        <v>5797</v>
      </c>
    </row>
    <row r="33" spans="1:3">
      <c r="A33" s="124" t="s">
        <v>5798</v>
      </c>
      <c r="B33" s="16" t="s">
        <v>5799</v>
      </c>
      <c r="C33" s="16" t="s">
        <v>5800</v>
      </c>
    </row>
    <row r="34" spans="1:3">
      <c r="A34" s="124" t="s">
        <v>1823</v>
      </c>
      <c r="B34" s="16" t="s">
        <v>5801</v>
      </c>
      <c r="C34" s="16" t="s">
        <v>5802</v>
      </c>
    </row>
    <row r="35" spans="1:3" ht="30">
      <c r="A35" s="124" t="s">
        <v>116</v>
      </c>
      <c r="B35" s="16" t="s">
        <v>7157</v>
      </c>
      <c r="C35" s="16" t="s">
        <v>7158</v>
      </c>
    </row>
    <row r="36" spans="1:3">
      <c r="A36" s="124" t="s">
        <v>1000</v>
      </c>
      <c r="B36" s="16" t="s">
        <v>5803</v>
      </c>
      <c r="C36" s="16" t="s">
        <v>5804</v>
      </c>
    </row>
    <row r="37" spans="1:3">
      <c r="A37" s="124" t="s">
        <v>1807</v>
      </c>
      <c r="B37" s="16" t="s">
        <v>5805</v>
      </c>
      <c r="C37" s="16" t="s">
        <v>5806</v>
      </c>
    </row>
    <row r="38" spans="1:3">
      <c r="A38" s="124" t="s">
        <v>5554</v>
      </c>
      <c r="B38" s="16" t="s">
        <v>5807</v>
      </c>
      <c r="C38" s="16" t="s">
        <v>5808</v>
      </c>
    </row>
    <row r="39" spans="1:3">
      <c r="A39" s="124" t="s">
        <v>5809</v>
      </c>
      <c r="B39" s="16" t="s">
        <v>5810</v>
      </c>
      <c r="C39" s="16" t="s">
        <v>5811</v>
      </c>
    </row>
    <row r="40" spans="1:3" ht="30">
      <c r="A40" s="124" t="s">
        <v>5812</v>
      </c>
      <c r="B40" s="16" t="s">
        <v>5813</v>
      </c>
      <c r="C40" s="16" t="s">
        <v>5814</v>
      </c>
    </row>
    <row r="41" spans="1:3" ht="30">
      <c r="A41" s="124" t="s">
        <v>5815</v>
      </c>
      <c r="B41" s="16" t="s">
        <v>5816</v>
      </c>
      <c r="C41" s="16" t="s">
        <v>5817</v>
      </c>
    </row>
    <row r="42" spans="1:3">
      <c r="A42" s="124" t="s">
        <v>1459</v>
      </c>
      <c r="B42" s="16" t="s">
        <v>5818</v>
      </c>
      <c r="C42" s="16" t="s">
        <v>5819</v>
      </c>
    </row>
    <row r="43" spans="1:3">
      <c r="A43" s="124" t="s">
        <v>5820</v>
      </c>
      <c r="B43" s="16" t="s">
        <v>5821</v>
      </c>
      <c r="C43" s="16" t="s">
        <v>5822</v>
      </c>
    </row>
    <row r="44" spans="1:3">
      <c r="A44" s="124" t="s">
        <v>5823</v>
      </c>
      <c r="B44" s="16" t="s">
        <v>5824</v>
      </c>
      <c r="C44" s="16" t="s">
        <v>5825</v>
      </c>
    </row>
    <row r="45" spans="1:3">
      <c r="A45" s="124" t="s">
        <v>5007</v>
      </c>
      <c r="B45" s="16" t="s">
        <v>5826</v>
      </c>
      <c r="C45" s="16" t="s">
        <v>5827</v>
      </c>
    </row>
    <row r="46" spans="1:3">
      <c r="A46" s="124" t="s">
        <v>1676</v>
      </c>
      <c r="B46" s="16" t="s">
        <v>5828</v>
      </c>
      <c r="C46" s="16" t="s">
        <v>5829</v>
      </c>
    </row>
    <row r="47" spans="1:3">
      <c r="A47" s="124" t="s">
        <v>615</v>
      </c>
      <c r="B47" s="16" t="s">
        <v>5830</v>
      </c>
      <c r="C47" s="16" t="s">
        <v>5831</v>
      </c>
    </row>
    <row r="48" spans="1:3">
      <c r="A48" s="124" t="s">
        <v>5832</v>
      </c>
      <c r="B48" s="16" t="s">
        <v>5833</v>
      </c>
      <c r="C48" s="16" t="s">
        <v>5834</v>
      </c>
    </row>
    <row r="49" spans="1:3" ht="30">
      <c r="A49" s="124" t="s">
        <v>5835</v>
      </c>
      <c r="B49" s="16" t="s">
        <v>5836</v>
      </c>
      <c r="C49" s="16" t="s">
        <v>5837</v>
      </c>
    </row>
    <row r="50" spans="1:3">
      <c r="A50" s="124" t="s">
        <v>5838</v>
      </c>
      <c r="B50" s="16" t="s">
        <v>5839</v>
      </c>
      <c r="C50" s="16" t="s">
        <v>5840</v>
      </c>
    </row>
    <row r="51" spans="1:3">
      <c r="A51" s="124" t="s">
        <v>3237</v>
      </c>
      <c r="B51" s="16" t="s">
        <v>5841</v>
      </c>
      <c r="C51" s="16" t="s">
        <v>5842</v>
      </c>
    </row>
    <row r="52" spans="1:3">
      <c r="A52" s="124" t="s">
        <v>5843</v>
      </c>
      <c r="B52" s="16" t="s">
        <v>5844</v>
      </c>
      <c r="C52" s="16" t="s">
        <v>5845</v>
      </c>
    </row>
    <row r="53" spans="1:3">
      <c r="A53" s="124" t="s">
        <v>5846</v>
      </c>
      <c r="B53" s="16" t="s">
        <v>5847</v>
      </c>
      <c r="C53" s="16" t="s">
        <v>5848</v>
      </c>
    </row>
    <row r="54" spans="1:3">
      <c r="A54" s="124" t="s">
        <v>5849</v>
      </c>
      <c r="B54" s="16" t="s">
        <v>5850</v>
      </c>
      <c r="C54" s="16" t="s">
        <v>5851</v>
      </c>
    </row>
    <row r="55" spans="1:3">
      <c r="A55" s="124" t="s">
        <v>1296</v>
      </c>
      <c r="B55" s="16" t="s">
        <v>5852</v>
      </c>
      <c r="C55" s="16" t="s">
        <v>5853</v>
      </c>
    </row>
    <row r="56" spans="1:3">
      <c r="A56" s="124" t="s">
        <v>5854</v>
      </c>
      <c r="B56" s="16" t="s">
        <v>5855</v>
      </c>
      <c r="C56" s="16" t="s">
        <v>5856</v>
      </c>
    </row>
    <row r="57" spans="1:3">
      <c r="A57" s="124" t="s">
        <v>5857</v>
      </c>
      <c r="B57" s="16" t="s">
        <v>5858</v>
      </c>
      <c r="C57" s="16" t="s">
        <v>5859</v>
      </c>
    </row>
    <row r="58" spans="1:3">
      <c r="A58" s="124" t="s">
        <v>4607</v>
      </c>
      <c r="B58" s="16" t="s">
        <v>5860</v>
      </c>
      <c r="C58" s="16" t="s">
        <v>5861</v>
      </c>
    </row>
    <row r="59" spans="1:3">
      <c r="A59" s="125" t="s">
        <v>5862</v>
      </c>
      <c r="B59" s="16" t="s">
        <v>5863</v>
      </c>
      <c r="C59" s="16" t="s">
        <v>5864</v>
      </c>
    </row>
    <row r="60" spans="1:3">
      <c r="A60" s="125" t="s">
        <v>5290</v>
      </c>
      <c r="B60" s="16" t="s">
        <v>5865</v>
      </c>
      <c r="C60" s="16" t="s">
        <v>5866</v>
      </c>
    </row>
    <row r="61" spans="1:3">
      <c r="A61" s="125" t="s">
        <v>5867</v>
      </c>
      <c r="B61" s="16" t="s">
        <v>5868</v>
      </c>
      <c r="C61" s="16" t="s">
        <v>5869</v>
      </c>
    </row>
    <row r="62" spans="1:3">
      <c r="A62" s="125" t="s">
        <v>5870</v>
      </c>
      <c r="B62" s="16" t="s">
        <v>5871</v>
      </c>
      <c r="C62" s="16" t="s">
        <v>5872</v>
      </c>
    </row>
    <row r="63" spans="1:3">
      <c r="A63" s="125" t="s">
        <v>5873</v>
      </c>
      <c r="B63" s="16" t="s">
        <v>5874</v>
      </c>
      <c r="C63" s="16" t="s">
        <v>5875</v>
      </c>
    </row>
    <row r="64" spans="1:3" ht="30">
      <c r="A64" s="125" t="s">
        <v>938</v>
      </c>
      <c r="B64" s="16" t="s">
        <v>5876</v>
      </c>
      <c r="C64" s="16" t="s">
        <v>5877</v>
      </c>
    </row>
    <row r="65" spans="1:3">
      <c r="A65" s="125" t="s">
        <v>5878</v>
      </c>
      <c r="B65" s="16" t="s">
        <v>5879</v>
      </c>
      <c r="C65" s="16" t="s">
        <v>5880</v>
      </c>
    </row>
    <row r="66" spans="1:3" ht="30">
      <c r="A66" s="125" t="s">
        <v>1472</v>
      </c>
      <c r="B66" s="16" t="s">
        <v>5881</v>
      </c>
      <c r="C66" s="16" t="s">
        <v>5882</v>
      </c>
    </row>
    <row r="67" spans="1:3">
      <c r="A67" s="125" t="s">
        <v>5883</v>
      </c>
      <c r="B67" s="16" t="s">
        <v>5879</v>
      </c>
      <c r="C67" s="16" t="s">
        <v>5880</v>
      </c>
    </row>
    <row r="68" spans="1:3" ht="45">
      <c r="A68" s="125" t="s">
        <v>465</v>
      </c>
      <c r="B68" s="16" t="s">
        <v>5884</v>
      </c>
      <c r="C68" s="16" t="s">
        <v>5885</v>
      </c>
    </row>
    <row r="69" spans="1:3" ht="30">
      <c r="A69" s="125" t="s">
        <v>5886</v>
      </c>
      <c r="B69" s="16" t="s">
        <v>5887</v>
      </c>
      <c r="C69" s="16" t="s">
        <v>5888</v>
      </c>
    </row>
    <row r="70" spans="1:3" ht="60">
      <c r="A70" s="125" t="s">
        <v>2638</v>
      </c>
      <c r="B70" s="16" t="s">
        <v>5889</v>
      </c>
      <c r="C70" s="16" t="s">
        <v>5890</v>
      </c>
    </row>
    <row r="71" spans="1:3">
      <c r="A71" s="125" t="s">
        <v>1832</v>
      </c>
      <c r="B71" s="16" t="s">
        <v>5891</v>
      </c>
      <c r="C71" s="16" t="s">
        <v>5892</v>
      </c>
    </row>
    <row r="72" spans="1:3" ht="45">
      <c r="A72" s="125" t="s">
        <v>5893</v>
      </c>
      <c r="B72" s="16" t="s">
        <v>5894</v>
      </c>
      <c r="C72" s="16" t="s">
        <v>5895</v>
      </c>
    </row>
    <row r="73" spans="1:3">
      <c r="A73" s="125" t="s">
        <v>2386</v>
      </c>
      <c r="B73" s="16" t="s">
        <v>5896</v>
      </c>
      <c r="C73" s="16" t="s">
        <v>5897</v>
      </c>
    </row>
    <row r="74" spans="1:3">
      <c r="A74" s="125" t="s">
        <v>5898</v>
      </c>
      <c r="B74" s="16" t="s">
        <v>5879</v>
      </c>
      <c r="C74" s="16" t="s">
        <v>5880</v>
      </c>
    </row>
    <row r="75" spans="1:3">
      <c r="A75" s="125" t="s">
        <v>345</v>
      </c>
      <c r="B75" s="16" t="s">
        <v>5899</v>
      </c>
      <c r="C75" s="16" t="s">
        <v>5900</v>
      </c>
    </row>
    <row r="76" spans="1:3">
      <c r="A76" s="125" t="s">
        <v>5953</v>
      </c>
      <c r="B76" s="60"/>
      <c r="C76" s="60"/>
    </row>
    <row r="77" spans="1:3">
      <c r="A77" s="124" t="s">
        <v>17081</v>
      </c>
      <c r="B77" s="16" t="s">
        <v>6584</v>
      </c>
      <c r="C77" s="16" t="s">
        <v>7159</v>
      </c>
    </row>
    <row r="78" spans="1:3" ht="30">
      <c r="A78" s="124" t="s">
        <v>6026</v>
      </c>
      <c r="B78" s="16" t="s">
        <v>6585</v>
      </c>
      <c r="C78" s="59" t="s">
        <v>7160</v>
      </c>
    </row>
    <row r="79" spans="1:3" ht="30">
      <c r="A79" s="124" t="s">
        <v>17082</v>
      </c>
      <c r="B79" s="16" t="s">
        <v>6586</v>
      </c>
      <c r="C79" s="16" t="s">
        <v>7161</v>
      </c>
    </row>
  </sheetData>
  <sheetProtection password="FB09" sheet="1" objects="1" scenarios="1"/>
  <autoFilter ref="A1:C79"/>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pane ySplit="1" topLeftCell="A19" activePane="bottomLeft" state="frozen"/>
      <selection pane="bottomLeft" activeCell="B45" sqref="B45"/>
    </sheetView>
  </sheetViews>
  <sheetFormatPr defaultRowHeight="15.75"/>
  <cols>
    <col min="1" max="1" width="22" style="19" customWidth="1"/>
    <col min="2" max="2" width="105" style="19" customWidth="1"/>
    <col min="3" max="16384" width="9.140625" style="19"/>
  </cols>
  <sheetData>
    <row r="1" spans="1:2" ht="16.5" thickBot="1">
      <c r="A1" s="46" t="s">
        <v>5944</v>
      </c>
      <c r="B1" s="47" t="s">
        <v>5729</v>
      </c>
    </row>
    <row r="2" spans="1:2" ht="16.5" thickBot="1">
      <c r="A2" s="48" t="s">
        <v>7104</v>
      </c>
      <c r="B2" s="49" t="s">
        <v>5901</v>
      </c>
    </row>
    <row r="3" spans="1:2" ht="16.5" thickBot="1">
      <c r="A3" s="48" t="s">
        <v>7105</v>
      </c>
      <c r="B3" s="49" t="s">
        <v>5902</v>
      </c>
    </row>
    <row r="4" spans="1:2" ht="16.5" thickBot="1">
      <c r="A4" s="48" t="s">
        <v>7106</v>
      </c>
      <c r="B4" s="49" t="s">
        <v>5903</v>
      </c>
    </row>
    <row r="5" spans="1:2" ht="16.5" thickBot="1">
      <c r="A5" s="48" t="s">
        <v>7107</v>
      </c>
      <c r="B5" s="49" t="s">
        <v>5904</v>
      </c>
    </row>
    <row r="6" spans="1:2" ht="16.5" thickBot="1">
      <c r="A6" s="48" t="s">
        <v>7108</v>
      </c>
      <c r="B6" s="49" t="s">
        <v>5905</v>
      </c>
    </row>
    <row r="7" spans="1:2" ht="32.25" thickBot="1">
      <c r="A7" s="48" t="s">
        <v>7109</v>
      </c>
      <c r="B7" s="49" t="s">
        <v>5906</v>
      </c>
    </row>
    <row r="8" spans="1:2" ht="16.5" thickBot="1">
      <c r="A8" s="48" t="s">
        <v>7110</v>
      </c>
      <c r="B8" s="49" t="s">
        <v>5907</v>
      </c>
    </row>
    <row r="9" spans="1:2" ht="63.75" thickBot="1">
      <c r="A9" s="48" t="s">
        <v>7111</v>
      </c>
      <c r="B9" s="49" t="s">
        <v>5908</v>
      </c>
    </row>
    <row r="10" spans="1:2" ht="79.5" thickBot="1">
      <c r="A10" s="48" t="s">
        <v>7112</v>
      </c>
      <c r="B10" s="49" t="s">
        <v>7113</v>
      </c>
    </row>
    <row r="11" spans="1:2" ht="126.75" thickBot="1">
      <c r="A11" s="48" t="s">
        <v>5909</v>
      </c>
      <c r="B11" s="49" t="s">
        <v>7114</v>
      </c>
    </row>
    <row r="12" spans="1:2" ht="48" thickBot="1">
      <c r="A12" s="48" t="s">
        <v>5910</v>
      </c>
      <c r="B12" s="49" t="s">
        <v>7115</v>
      </c>
    </row>
    <row r="13" spans="1:2" ht="16.5" thickBot="1">
      <c r="A13" s="48" t="s">
        <v>5911</v>
      </c>
      <c r="B13" s="49" t="s">
        <v>5912</v>
      </c>
    </row>
    <row r="14" spans="1:2" ht="32.25" thickBot="1">
      <c r="A14" s="48" t="s">
        <v>5913</v>
      </c>
      <c r="B14" s="49" t="s">
        <v>5914</v>
      </c>
    </row>
    <row r="15" spans="1:2" ht="16.5" thickBot="1">
      <c r="A15" s="48" t="s">
        <v>5915</v>
      </c>
      <c r="B15" s="49" t="s">
        <v>5916</v>
      </c>
    </row>
    <row r="16" spans="1:2" ht="16.5" thickBot="1">
      <c r="A16" s="48" t="s">
        <v>5917</v>
      </c>
      <c r="B16" s="49" t="s">
        <v>5918</v>
      </c>
    </row>
    <row r="17" spans="1:2" ht="16.5" thickBot="1">
      <c r="A17" s="48" t="s">
        <v>5919</v>
      </c>
      <c r="B17" s="49" t="s">
        <v>5920</v>
      </c>
    </row>
    <row r="18" spans="1:2" ht="63.75" thickBot="1">
      <c r="A18" s="48" t="s">
        <v>5921</v>
      </c>
      <c r="B18" s="49" t="s">
        <v>5922</v>
      </c>
    </row>
    <row r="19" spans="1:2" ht="16.5" thickBot="1">
      <c r="A19" s="48" t="s">
        <v>5923</v>
      </c>
      <c r="B19" s="49" t="s">
        <v>5924</v>
      </c>
    </row>
    <row r="20" spans="1:2" ht="32.25" thickBot="1">
      <c r="A20" s="48" t="s">
        <v>5925</v>
      </c>
      <c r="B20" s="49" t="s">
        <v>5926</v>
      </c>
    </row>
    <row r="21" spans="1:2" ht="16.5" thickBot="1">
      <c r="A21" s="48" t="s">
        <v>5927</v>
      </c>
      <c r="B21" s="49" t="s">
        <v>5928</v>
      </c>
    </row>
    <row r="22" spans="1:2" ht="16.5" thickBot="1">
      <c r="A22" s="48" t="s">
        <v>5929</v>
      </c>
      <c r="B22" s="49" t="s">
        <v>5930</v>
      </c>
    </row>
    <row r="23" spans="1:2" ht="63.75" thickBot="1">
      <c r="A23" s="48" t="s">
        <v>5931</v>
      </c>
      <c r="B23" s="50" t="s">
        <v>7120</v>
      </c>
    </row>
    <row r="24" spans="1:2" ht="16.5" thickBot="1">
      <c r="A24" s="48" t="s">
        <v>5932</v>
      </c>
      <c r="B24" s="49" t="s">
        <v>5933</v>
      </c>
    </row>
    <row r="25" spans="1:2" ht="16.5" thickBot="1">
      <c r="A25" s="48" t="s">
        <v>5934</v>
      </c>
      <c r="B25" s="49" t="s">
        <v>5935</v>
      </c>
    </row>
    <row r="26" spans="1:2" ht="16.5" thickBot="1">
      <c r="A26" s="48" t="s">
        <v>5936</v>
      </c>
      <c r="B26" s="49" t="s">
        <v>5937</v>
      </c>
    </row>
    <row r="27" spans="1:2" ht="16.5" thickBot="1">
      <c r="A27" s="48" t="s">
        <v>5938</v>
      </c>
      <c r="B27" s="49" t="s">
        <v>5939</v>
      </c>
    </row>
    <row r="28" spans="1:2" ht="16.5" thickBot="1">
      <c r="A28" s="48" t="s">
        <v>5940</v>
      </c>
      <c r="B28" s="49" t="s">
        <v>5941</v>
      </c>
    </row>
    <row r="29" spans="1:2" ht="16.5" thickBot="1">
      <c r="A29" s="48" t="s">
        <v>5942</v>
      </c>
      <c r="B29" s="49" t="s">
        <v>5943</v>
      </c>
    </row>
    <row r="30" spans="1:2" ht="32.25" thickBot="1">
      <c r="A30" s="48" t="s">
        <v>7116</v>
      </c>
      <c r="B30" s="49" t="s">
        <v>7117</v>
      </c>
    </row>
    <row r="31" spans="1:2" ht="16.5" thickBot="1">
      <c r="A31" s="48" t="s">
        <v>7118</v>
      </c>
      <c r="B31" s="49" t="s">
        <v>7119</v>
      </c>
    </row>
  </sheetData>
  <sheetProtection password="FB09" sheet="1" objects="1" scenarios="1"/>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6"/>
  <sheetViews>
    <sheetView zoomScale="130" zoomScaleNormal="130" workbookViewId="0">
      <selection activeCell="B4" sqref="B4"/>
    </sheetView>
  </sheetViews>
  <sheetFormatPr defaultRowHeight="15"/>
  <cols>
    <col min="1" max="1" width="6.7109375" style="226" bestFit="1" customWidth="1"/>
    <col min="2" max="2" width="57.42578125" customWidth="1"/>
    <col min="3" max="3" width="93" style="16" customWidth="1"/>
  </cols>
  <sheetData>
    <row r="1" spans="1:3" s="228" customFormat="1">
      <c r="A1" s="227" t="s">
        <v>14477</v>
      </c>
      <c r="B1" s="228" t="s">
        <v>17007</v>
      </c>
      <c r="C1" s="229" t="s">
        <v>5729</v>
      </c>
    </row>
    <row r="2" spans="1:3" ht="24">
      <c r="A2" s="226">
        <v>1</v>
      </c>
      <c r="B2" s="44" t="s">
        <v>165</v>
      </c>
      <c r="C2" s="116" t="s">
        <v>6965</v>
      </c>
    </row>
    <row r="3" spans="1:3">
      <c r="A3" s="226">
        <v>2</v>
      </c>
      <c r="B3" s="44" t="s">
        <v>376</v>
      </c>
      <c r="C3" s="116" t="s">
        <v>6966</v>
      </c>
    </row>
    <row r="4" spans="1:3" ht="36">
      <c r="A4" s="226">
        <v>3</v>
      </c>
      <c r="B4" s="116" t="s">
        <v>6967</v>
      </c>
      <c r="C4" s="116" t="s">
        <v>17008</v>
      </c>
    </row>
    <row r="5" spans="1:3" ht="36">
      <c r="A5" s="226">
        <v>4</v>
      </c>
      <c r="B5" s="116" t="s">
        <v>6968</v>
      </c>
      <c r="C5" s="116" t="s">
        <v>17008</v>
      </c>
    </row>
    <row r="6" spans="1:3" ht="36">
      <c r="A6" s="226">
        <v>5</v>
      </c>
      <c r="B6" s="116" t="s">
        <v>6969</v>
      </c>
      <c r="C6" s="116" t="s">
        <v>17008</v>
      </c>
    </row>
    <row r="7" spans="1:3" ht="24">
      <c r="A7" s="226">
        <v>6</v>
      </c>
      <c r="B7" s="44" t="s">
        <v>6970</v>
      </c>
      <c r="C7" s="116" t="s">
        <v>6971</v>
      </c>
    </row>
    <row r="8" spans="1:3">
      <c r="A8" s="226">
        <v>7</v>
      </c>
      <c r="B8" s="44" t="s">
        <v>528</v>
      </c>
      <c r="C8" s="116" t="s">
        <v>6972</v>
      </c>
    </row>
    <row r="9" spans="1:3" ht="36">
      <c r="A9" s="226">
        <v>8</v>
      </c>
      <c r="B9" s="44" t="s">
        <v>72</v>
      </c>
      <c r="C9" s="116" t="s">
        <v>6973</v>
      </c>
    </row>
    <row r="10" spans="1:3" ht="24">
      <c r="A10" s="226">
        <v>9</v>
      </c>
      <c r="B10" s="44" t="s">
        <v>236</v>
      </c>
      <c r="C10" s="116" t="s">
        <v>6974</v>
      </c>
    </row>
    <row r="11" spans="1:3" ht="24">
      <c r="A11" s="226">
        <v>10</v>
      </c>
      <c r="B11" s="44" t="s">
        <v>359</v>
      </c>
      <c r="C11" s="116" t="s">
        <v>6975</v>
      </c>
    </row>
    <row r="12" spans="1:3" ht="24">
      <c r="A12" s="226">
        <v>11</v>
      </c>
      <c r="B12" s="44" t="s">
        <v>6976</v>
      </c>
      <c r="C12" s="116" t="s">
        <v>6977</v>
      </c>
    </row>
    <row r="13" spans="1:3" ht="24">
      <c r="A13" s="226">
        <v>12</v>
      </c>
      <c r="B13" s="44" t="s">
        <v>74</v>
      </c>
      <c r="C13" s="116" t="s">
        <v>6978</v>
      </c>
    </row>
    <row r="14" spans="1:3">
      <c r="A14" s="226">
        <v>13</v>
      </c>
      <c r="B14" s="44" t="s">
        <v>6979</v>
      </c>
      <c r="C14" s="116" t="s">
        <v>6980</v>
      </c>
    </row>
    <row r="15" spans="1:3" ht="24">
      <c r="A15" s="226">
        <v>14</v>
      </c>
      <c r="B15" s="44" t="s">
        <v>83</v>
      </c>
      <c r="C15" s="116" t="s">
        <v>6981</v>
      </c>
    </row>
    <row r="16" spans="1:3" ht="24">
      <c r="A16" s="226">
        <v>15</v>
      </c>
      <c r="B16" s="44" t="s">
        <v>6982</v>
      </c>
      <c r="C16" s="116" t="s">
        <v>6983</v>
      </c>
    </row>
    <row r="17" spans="1:3" ht="24">
      <c r="A17" s="226">
        <v>16</v>
      </c>
      <c r="B17" s="44" t="s">
        <v>87</v>
      </c>
      <c r="C17" s="116" t="s">
        <v>6984</v>
      </c>
    </row>
    <row r="18" spans="1:3" ht="24">
      <c r="A18" s="226">
        <v>17</v>
      </c>
      <c r="B18" s="44" t="s">
        <v>523</v>
      </c>
      <c r="C18" s="116" t="s">
        <v>6985</v>
      </c>
    </row>
    <row r="19" spans="1:3" ht="36">
      <c r="A19" s="226">
        <v>18</v>
      </c>
      <c r="B19" s="44" t="s">
        <v>6986</v>
      </c>
      <c r="C19" s="116" t="s">
        <v>6987</v>
      </c>
    </row>
    <row r="20" spans="1:3" ht="24">
      <c r="A20" s="226">
        <v>19</v>
      </c>
      <c r="B20" s="44" t="s">
        <v>311</v>
      </c>
      <c r="C20" s="116" t="s">
        <v>6988</v>
      </c>
    </row>
    <row r="21" spans="1:3">
      <c r="A21" s="226">
        <v>20</v>
      </c>
      <c r="B21" s="44" t="s">
        <v>288</v>
      </c>
      <c r="C21" s="116" t="s">
        <v>6989</v>
      </c>
    </row>
    <row r="22" spans="1:3" ht="24">
      <c r="A22" s="226">
        <v>21</v>
      </c>
      <c r="B22" s="44" t="s">
        <v>6093</v>
      </c>
      <c r="C22" s="116" t="s">
        <v>6990</v>
      </c>
    </row>
    <row r="23" spans="1:3">
      <c r="A23" s="226">
        <v>22</v>
      </c>
      <c r="B23" s="44" t="s">
        <v>79</v>
      </c>
      <c r="C23" s="116" t="s">
        <v>6991</v>
      </c>
    </row>
    <row r="24" spans="1:3" ht="84">
      <c r="A24" s="226">
        <v>23</v>
      </c>
      <c r="B24" s="45" t="s">
        <v>6992</v>
      </c>
      <c r="C24" s="116" t="s">
        <v>17009</v>
      </c>
    </row>
    <row r="25" spans="1:3" ht="72">
      <c r="A25" s="226">
        <v>24</v>
      </c>
      <c r="B25" s="44" t="s">
        <v>6993</v>
      </c>
      <c r="C25" s="116" t="s">
        <v>6994</v>
      </c>
    </row>
    <row r="26" spans="1:3" ht="36">
      <c r="A26" s="226">
        <v>25</v>
      </c>
      <c r="B26" s="44" t="s">
        <v>314</v>
      </c>
      <c r="C26" s="116" t="s">
        <v>6995</v>
      </c>
    </row>
    <row r="27" spans="1:3" ht="36">
      <c r="A27" s="226">
        <v>26</v>
      </c>
      <c r="B27" s="44" t="s">
        <v>317</v>
      </c>
      <c r="C27" s="116" t="s">
        <v>6996</v>
      </c>
    </row>
    <row r="28" spans="1:3" ht="36">
      <c r="A28" s="226">
        <v>27</v>
      </c>
      <c r="B28" s="44" t="s">
        <v>6997</v>
      </c>
      <c r="C28" s="116" t="s">
        <v>6998</v>
      </c>
    </row>
    <row r="29" spans="1:3">
      <c r="A29" s="226">
        <v>28</v>
      </c>
      <c r="B29" s="44" t="s">
        <v>6999</v>
      </c>
      <c r="C29" s="116" t="s">
        <v>7000</v>
      </c>
    </row>
    <row r="30" spans="1:3" ht="36">
      <c r="A30" s="226">
        <v>29</v>
      </c>
      <c r="B30" s="44" t="s">
        <v>7001</v>
      </c>
      <c r="C30" s="116" t="s">
        <v>7002</v>
      </c>
    </row>
    <row r="31" spans="1:3" ht="60">
      <c r="A31" s="226">
        <v>30</v>
      </c>
      <c r="B31" s="44" t="s">
        <v>7003</v>
      </c>
      <c r="C31" s="116" t="s">
        <v>7004</v>
      </c>
    </row>
    <row r="32" spans="1:3">
      <c r="A32" s="226">
        <v>31</v>
      </c>
      <c r="B32" s="44" t="s">
        <v>139</v>
      </c>
      <c r="C32" s="116" t="s">
        <v>7005</v>
      </c>
    </row>
    <row r="33" spans="1:3">
      <c r="A33" s="226">
        <v>32</v>
      </c>
      <c r="B33" s="44" t="s">
        <v>281</v>
      </c>
      <c r="C33" s="116" t="s">
        <v>7006</v>
      </c>
    </row>
    <row r="34" spans="1:3" ht="24">
      <c r="A34" s="226">
        <v>33</v>
      </c>
      <c r="B34" s="44" t="s">
        <v>89</v>
      </c>
      <c r="C34" s="116" t="s">
        <v>7007</v>
      </c>
    </row>
    <row r="35" spans="1:3" ht="36">
      <c r="A35" s="226">
        <v>34</v>
      </c>
      <c r="B35" s="44" t="s">
        <v>7008</v>
      </c>
      <c r="C35" s="116" t="s">
        <v>7009</v>
      </c>
    </row>
    <row r="36" spans="1:3">
      <c r="A36" s="226">
        <v>35</v>
      </c>
      <c r="B36" s="44" t="s">
        <v>94</v>
      </c>
      <c r="C36" s="116" t="s">
        <v>7010</v>
      </c>
    </row>
    <row r="37" spans="1:3" ht="48">
      <c r="A37" s="226">
        <v>36</v>
      </c>
      <c r="B37" s="45" t="s">
        <v>7011</v>
      </c>
      <c r="C37" s="116" t="s">
        <v>17010</v>
      </c>
    </row>
    <row r="38" spans="1:3" ht="48">
      <c r="A38" s="226">
        <v>37</v>
      </c>
      <c r="B38" s="117" t="s">
        <v>99</v>
      </c>
      <c r="C38" s="116" t="s">
        <v>17010</v>
      </c>
    </row>
    <row r="39" spans="1:3" ht="48">
      <c r="A39" s="226">
        <v>38</v>
      </c>
      <c r="B39" s="117" t="s">
        <v>6079</v>
      </c>
      <c r="C39" s="116" t="s">
        <v>17010</v>
      </c>
    </row>
    <row r="40" spans="1:3" ht="48">
      <c r="A40" s="226">
        <v>39</v>
      </c>
      <c r="B40" s="117" t="s">
        <v>6078</v>
      </c>
      <c r="C40" s="116" t="s">
        <v>17010</v>
      </c>
    </row>
    <row r="41" spans="1:3" ht="48">
      <c r="A41" s="226">
        <v>40</v>
      </c>
      <c r="B41" s="117" t="s">
        <v>17011</v>
      </c>
      <c r="C41" s="116" t="s">
        <v>17010</v>
      </c>
    </row>
    <row r="42" spans="1:3" ht="36">
      <c r="A42" s="226">
        <v>41</v>
      </c>
      <c r="B42" s="44" t="s">
        <v>7012</v>
      </c>
      <c r="C42" s="116" t="s">
        <v>7013</v>
      </c>
    </row>
    <row r="43" spans="1:3" ht="24">
      <c r="A43" s="226">
        <v>42</v>
      </c>
      <c r="B43" s="44" t="s">
        <v>209</v>
      </c>
      <c r="C43" s="116" t="s">
        <v>7014</v>
      </c>
    </row>
    <row r="44" spans="1:3" ht="48">
      <c r="A44" s="226">
        <v>43</v>
      </c>
      <c r="B44" s="44" t="s">
        <v>6349</v>
      </c>
      <c r="C44" s="116" t="s">
        <v>7015</v>
      </c>
    </row>
    <row r="45" spans="1:3" ht="48">
      <c r="A45" s="226">
        <v>44</v>
      </c>
      <c r="B45" s="44" t="s">
        <v>17014</v>
      </c>
      <c r="C45" s="116" t="s">
        <v>7015</v>
      </c>
    </row>
    <row r="46" spans="1:3">
      <c r="A46" s="226">
        <v>45</v>
      </c>
      <c r="B46" s="45" t="s">
        <v>7016</v>
      </c>
      <c r="C46" s="116" t="s">
        <v>17012</v>
      </c>
    </row>
    <row r="47" spans="1:3">
      <c r="A47" s="226">
        <v>46</v>
      </c>
      <c r="B47" s="116" t="s">
        <v>129</v>
      </c>
      <c r="C47" s="116" t="s">
        <v>17012</v>
      </c>
    </row>
    <row r="48" spans="1:3">
      <c r="A48" s="226">
        <v>47</v>
      </c>
      <c r="B48" s="116" t="s">
        <v>127</v>
      </c>
      <c r="C48" s="116" t="s">
        <v>17012</v>
      </c>
    </row>
    <row r="49" spans="1:3" ht="24">
      <c r="A49" s="226">
        <v>48</v>
      </c>
      <c r="B49" s="45" t="s">
        <v>7017</v>
      </c>
      <c r="C49" s="116" t="s">
        <v>17013</v>
      </c>
    </row>
    <row r="50" spans="1:3" ht="24">
      <c r="A50" s="226">
        <v>49</v>
      </c>
      <c r="B50" s="116" t="s">
        <v>145</v>
      </c>
      <c r="C50" s="116" t="s">
        <v>17013</v>
      </c>
    </row>
    <row r="51" spans="1:3" ht="24">
      <c r="A51" s="226">
        <v>50</v>
      </c>
      <c r="B51" s="116" t="s">
        <v>486</v>
      </c>
      <c r="C51" s="116" t="s">
        <v>17013</v>
      </c>
    </row>
    <row r="52" spans="1:3" ht="24">
      <c r="A52" s="226">
        <v>51</v>
      </c>
      <c r="B52" s="116" t="s">
        <v>354</v>
      </c>
      <c r="C52" s="116" t="s">
        <v>17013</v>
      </c>
    </row>
    <row r="53" spans="1:3" ht="36">
      <c r="A53" s="226">
        <v>52</v>
      </c>
      <c r="B53" s="44" t="s">
        <v>7018</v>
      </c>
      <c r="C53" s="116" t="s">
        <v>7019</v>
      </c>
    </row>
    <row r="54" spans="1:3" ht="24">
      <c r="A54" s="226">
        <v>53</v>
      </c>
      <c r="B54" s="44" t="s">
        <v>7020</v>
      </c>
      <c r="C54" s="116" t="s">
        <v>7021</v>
      </c>
    </row>
    <row r="55" spans="1:3" ht="24">
      <c r="A55" s="226">
        <v>54</v>
      </c>
      <c r="B55" s="44" t="s">
        <v>7022</v>
      </c>
      <c r="C55" s="116" t="s">
        <v>7023</v>
      </c>
    </row>
    <row r="56" spans="1:3">
      <c r="A56" s="226">
        <v>55</v>
      </c>
      <c r="B56" s="44" t="s">
        <v>7024</v>
      </c>
      <c r="C56" s="116" t="s">
        <v>7025</v>
      </c>
    </row>
    <row r="57" spans="1:3" ht="48">
      <c r="A57" s="226">
        <v>56</v>
      </c>
      <c r="B57" s="44" t="s">
        <v>7026</v>
      </c>
      <c r="C57" s="116" t="s">
        <v>7027</v>
      </c>
    </row>
    <row r="58" spans="1:3" ht="48">
      <c r="A58" s="226">
        <v>57</v>
      </c>
      <c r="B58" s="44" t="s">
        <v>115</v>
      </c>
      <c r="C58" s="116" t="s">
        <v>7028</v>
      </c>
    </row>
    <row r="59" spans="1:3" ht="84">
      <c r="A59" s="226">
        <v>58</v>
      </c>
      <c r="B59" s="45" t="s">
        <v>119</v>
      </c>
      <c r="C59" s="116" t="s">
        <v>17015</v>
      </c>
    </row>
    <row r="60" spans="1:3" ht="36">
      <c r="A60" s="226">
        <v>59</v>
      </c>
      <c r="B60" s="44" t="s">
        <v>121</v>
      </c>
      <c r="C60" s="116" t="s">
        <v>7029</v>
      </c>
    </row>
    <row r="61" spans="1:3" ht="36">
      <c r="A61" s="226">
        <v>60</v>
      </c>
      <c r="B61" s="44" t="s">
        <v>125</v>
      </c>
      <c r="C61" s="116" t="s">
        <v>7030</v>
      </c>
    </row>
    <row r="62" spans="1:3" ht="36">
      <c r="A62" s="226">
        <v>61</v>
      </c>
      <c r="B62" s="44" t="s">
        <v>286</v>
      </c>
      <c r="C62" s="116" t="s">
        <v>7031</v>
      </c>
    </row>
    <row r="63" spans="1:3" ht="24">
      <c r="A63" s="226">
        <v>62</v>
      </c>
      <c r="B63" s="44" t="s">
        <v>7032</v>
      </c>
      <c r="C63" s="116" t="s">
        <v>7033</v>
      </c>
    </row>
    <row r="64" spans="1:3">
      <c r="A64" s="226">
        <v>63</v>
      </c>
      <c r="B64" s="44" t="s">
        <v>7034</v>
      </c>
      <c r="C64" s="116" t="s">
        <v>7035</v>
      </c>
    </row>
    <row r="65" spans="1:3" ht="48">
      <c r="A65" s="226">
        <v>64</v>
      </c>
      <c r="B65" s="44" t="s">
        <v>7036</v>
      </c>
      <c r="C65" s="116" t="s">
        <v>7037</v>
      </c>
    </row>
    <row r="66" spans="1:3" ht="36">
      <c r="A66" s="226">
        <v>65</v>
      </c>
      <c r="B66" s="44" t="s">
        <v>7038</v>
      </c>
      <c r="C66" s="116" t="s">
        <v>7039</v>
      </c>
    </row>
    <row r="67" spans="1:3" ht="24">
      <c r="A67" s="226">
        <v>66</v>
      </c>
      <c r="B67" s="44" t="s">
        <v>7040</v>
      </c>
      <c r="C67" s="116" t="s">
        <v>7041</v>
      </c>
    </row>
    <row r="68" spans="1:3" ht="24">
      <c r="A68" s="226">
        <v>67</v>
      </c>
      <c r="B68" s="45" t="s">
        <v>7042</v>
      </c>
      <c r="C68" s="116" t="s">
        <v>17021</v>
      </c>
    </row>
    <row r="69" spans="1:3" ht="24">
      <c r="A69" s="226">
        <v>68</v>
      </c>
      <c r="B69" s="117" t="s">
        <v>17016</v>
      </c>
      <c r="C69" s="116" t="s">
        <v>17021</v>
      </c>
    </row>
    <row r="70" spans="1:3" ht="24">
      <c r="A70" s="226">
        <v>69</v>
      </c>
      <c r="B70" s="117" t="s">
        <v>17017</v>
      </c>
      <c r="C70" s="116" t="s">
        <v>17021</v>
      </c>
    </row>
    <row r="71" spans="1:3" ht="24">
      <c r="A71" s="226">
        <v>70</v>
      </c>
      <c r="B71" s="117" t="s">
        <v>17018</v>
      </c>
      <c r="C71" s="116" t="s">
        <v>17021</v>
      </c>
    </row>
    <row r="72" spans="1:3" ht="24">
      <c r="A72" s="226">
        <v>71</v>
      </c>
      <c r="B72" s="117" t="s">
        <v>17019</v>
      </c>
      <c r="C72" s="116" t="s">
        <v>17021</v>
      </c>
    </row>
    <row r="73" spans="1:3" ht="24">
      <c r="A73" s="226">
        <v>72</v>
      </c>
      <c r="B73" s="117" t="s">
        <v>17020</v>
      </c>
      <c r="C73" s="116" t="s">
        <v>17021</v>
      </c>
    </row>
    <row r="74" spans="1:3">
      <c r="A74" s="226">
        <v>73</v>
      </c>
      <c r="B74" s="44" t="s">
        <v>7043</v>
      </c>
      <c r="C74" s="116" t="s">
        <v>7044</v>
      </c>
    </row>
    <row r="75" spans="1:3" ht="48">
      <c r="A75" s="226">
        <v>74</v>
      </c>
      <c r="B75" s="44" t="s">
        <v>7045</v>
      </c>
      <c r="C75" s="116" t="s">
        <v>7046</v>
      </c>
    </row>
    <row r="76" spans="1:3" ht="120">
      <c r="A76" s="226">
        <v>75</v>
      </c>
      <c r="B76" s="44" t="s">
        <v>7047</v>
      </c>
      <c r="C76" s="116" t="s">
        <v>7048</v>
      </c>
    </row>
    <row r="77" spans="1:3" ht="24">
      <c r="A77" s="226">
        <v>76</v>
      </c>
      <c r="B77" s="45" t="s">
        <v>7049</v>
      </c>
      <c r="C77" s="116" t="s">
        <v>17022</v>
      </c>
    </row>
    <row r="78" spans="1:3" ht="24">
      <c r="A78" s="226">
        <v>77</v>
      </c>
      <c r="B78" s="118" t="s">
        <v>7050</v>
      </c>
      <c r="C78" s="116" t="s">
        <v>17022</v>
      </c>
    </row>
    <row r="79" spans="1:3" ht="24">
      <c r="A79" s="226">
        <v>78</v>
      </c>
      <c r="B79" s="118" t="s">
        <v>7051</v>
      </c>
      <c r="C79" s="116" t="s">
        <v>17022</v>
      </c>
    </row>
    <row r="80" spans="1:3" ht="36">
      <c r="A80" s="226">
        <v>79</v>
      </c>
      <c r="B80" s="44" t="s">
        <v>7052</v>
      </c>
      <c r="C80" s="116" t="s">
        <v>7053</v>
      </c>
    </row>
    <row r="81" spans="1:3" ht="48">
      <c r="A81" s="226">
        <v>80</v>
      </c>
      <c r="B81" s="44" t="s">
        <v>157</v>
      </c>
      <c r="C81" s="116" t="s">
        <v>7054</v>
      </c>
    </row>
    <row r="82" spans="1:3" ht="204">
      <c r="A82" s="226">
        <v>81</v>
      </c>
      <c r="B82" s="45" t="s">
        <v>7055</v>
      </c>
      <c r="C82" s="119" t="s">
        <v>17023</v>
      </c>
    </row>
    <row r="83" spans="1:3" ht="36">
      <c r="A83" s="226">
        <v>82</v>
      </c>
      <c r="B83" s="44" t="s">
        <v>7056</v>
      </c>
      <c r="C83" s="116" t="s">
        <v>7057</v>
      </c>
    </row>
    <row r="84" spans="1:3" ht="48">
      <c r="A84" s="226">
        <v>83</v>
      </c>
      <c r="B84" s="44" t="s">
        <v>91</v>
      </c>
      <c r="C84" s="116" t="s">
        <v>7058</v>
      </c>
    </row>
    <row r="85" spans="1:3" ht="24">
      <c r="A85" s="226">
        <v>84</v>
      </c>
      <c r="B85" s="44" t="s">
        <v>7059</v>
      </c>
      <c r="C85" s="116" t="s">
        <v>7060</v>
      </c>
    </row>
    <row r="86" spans="1:3" ht="24">
      <c r="A86" s="226">
        <v>85</v>
      </c>
      <c r="B86" s="44" t="s">
        <v>7061</v>
      </c>
      <c r="C86" s="116" t="s">
        <v>7062</v>
      </c>
    </row>
    <row r="87" spans="1:3" ht="36">
      <c r="A87" s="226">
        <v>86</v>
      </c>
      <c r="B87" s="44" t="s">
        <v>7063</v>
      </c>
      <c r="C87" s="116" t="s">
        <v>7064</v>
      </c>
    </row>
    <row r="88" spans="1:3" ht="24">
      <c r="A88" s="226">
        <v>87</v>
      </c>
      <c r="B88" s="45" t="s">
        <v>219</v>
      </c>
      <c r="C88" s="116" t="s">
        <v>17024</v>
      </c>
    </row>
    <row r="89" spans="1:3" ht="24">
      <c r="A89" s="226">
        <v>88</v>
      </c>
      <c r="B89" s="116" t="s">
        <v>7065</v>
      </c>
      <c r="C89" s="116" t="s">
        <v>17024</v>
      </c>
    </row>
    <row r="90" spans="1:3" ht="24">
      <c r="A90" s="226">
        <v>89</v>
      </c>
      <c r="B90" s="116" t="s">
        <v>7066</v>
      </c>
      <c r="C90" s="116" t="s">
        <v>17024</v>
      </c>
    </row>
    <row r="91" spans="1:3" ht="24">
      <c r="A91" s="226">
        <v>90</v>
      </c>
      <c r="B91" s="116" t="s">
        <v>7067</v>
      </c>
      <c r="C91" s="116" t="s">
        <v>17024</v>
      </c>
    </row>
    <row r="92" spans="1:3" ht="24">
      <c r="A92" s="226">
        <v>91</v>
      </c>
      <c r="B92" s="44" t="s">
        <v>7068</v>
      </c>
      <c r="C92" s="116" t="s">
        <v>7069</v>
      </c>
    </row>
    <row r="93" spans="1:3" ht="108">
      <c r="A93" s="226">
        <v>92</v>
      </c>
      <c r="B93" s="45" t="s">
        <v>414</v>
      </c>
      <c r="C93" s="117" t="s">
        <v>17025</v>
      </c>
    </row>
    <row r="94" spans="1:3" ht="108">
      <c r="A94" s="226">
        <v>93</v>
      </c>
      <c r="B94" s="116" t="s">
        <v>17026</v>
      </c>
      <c r="C94" s="117" t="s">
        <v>17025</v>
      </c>
    </row>
    <row r="95" spans="1:3" ht="108">
      <c r="A95" s="226">
        <v>94</v>
      </c>
      <c r="B95" s="116" t="s">
        <v>17027</v>
      </c>
      <c r="C95" s="117" t="s">
        <v>17025</v>
      </c>
    </row>
    <row r="96" spans="1:3" ht="108">
      <c r="A96" s="226">
        <v>95</v>
      </c>
      <c r="B96" s="116" t="s">
        <v>17028</v>
      </c>
      <c r="C96" s="117" t="s">
        <v>17025</v>
      </c>
    </row>
    <row r="97" spans="1:3" ht="108">
      <c r="A97" s="226">
        <v>96</v>
      </c>
      <c r="B97" s="116" t="s">
        <v>17029</v>
      </c>
      <c r="C97" s="117" t="s">
        <v>17025</v>
      </c>
    </row>
    <row r="98" spans="1:3" ht="108">
      <c r="A98" s="226">
        <v>97</v>
      </c>
      <c r="B98" s="116" t="s">
        <v>17030</v>
      </c>
      <c r="C98" s="117" t="s">
        <v>17025</v>
      </c>
    </row>
    <row r="99" spans="1:3" ht="108">
      <c r="A99" s="226">
        <v>98</v>
      </c>
      <c r="B99" s="116" t="s">
        <v>17031</v>
      </c>
      <c r="C99" s="117" t="s">
        <v>17025</v>
      </c>
    </row>
    <row r="100" spans="1:3" ht="108">
      <c r="A100" s="226">
        <v>99</v>
      </c>
      <c r="B100" s="116" t="s">
        <v>17032</v>
      </c>
      <c r="C100" s="117" t="s">
        <v>17025</v>
      </c>
    </row>
    <row r="101" spans="1:3" ht="108">
      <c r="A101" s="226">
        <v>100</v>
      </c>
      <c r="B101" s="116" t="s">
        <v>17033</v>
      </c>
      <c r="C101" s="117" t="s">
        <v>17025</v>
      </c>
    </row>
    <row r="102" spans="1:3" ht="108">
      <c r="A102" s="226">
        <v>101</v>
      </c>
      <c r="B102" s="116" t="s">
        <v>17034</v>
      </c>
      <c r="C102" s="117" t="s">
        <v>17025</v>
      </c>
    </row>
    <row r="103" spans="1:3" ht="60">
      <c r="A103" s="226">
        <v>102</v>
      </c>
      <c r="B103" s="44" t="s">
        <v>17035</v>
      </c>
      <c r="C103" s="116" t="s">
        <v>7071</v>
      </c>
    </row>
    <row r="104" spans="1:3" ht="60">
      <c r="A104" s="226">
        <v>103</v>
      </c>
      <c r="B104" s="44" t="s">
        <v>17036</v>
      </c>
      <c r="C104" s="116" t="s">
        <v>7071</v>
      </c>
    </row>
    <row r="105" spans="1:3" ht="60">
      <c r="A105" s="226">
        <v>104</v>
      </c>
      <c r="B105" s="44" t="s">
        <v>17037</v>
      </c>
      <c r="C105" s="116" t="s">
        <v>7071</v>
      </c>
    </row>
    <row r="106" spans="1:3" ht="60">
      <c r="A106" s="226">
        <v>105</v>
      </c>
      <c r="B106" s="44" t="s">
        <v>17038</v>
      </c>
      <c r="C106" s="116" t="s">
        <v>7071</v>
      </c>
    </row>
    <row r="107" spans="1:3" ht="60">
      <c r="A107" s="226">
        <v>106</v>
      </c>
      <c r="B107" s="44" t="s">
        <v>17039</v>
      </c>
      <c r="C107" s="116" t="s">
        <v>7071</v>
      </c>
    </row>
    <row r="108" spans="1:3" ht="60">
      <c r="A108" s="226">
        <v>107</v>
      </c>
      <c r="B108" s="44" t="s">
        <v>17040</v>
      </c>
      <c r="C108" s="116" t="s">
        <v>7071</v>
      </c>
    </row>
    <row r="109" spans="1:3" ht="36">
      <c r="A109" s="226">
        <v>108</v>
      </c>
      <c r="B109" s="45" t="s">
        <v>7072</v>
      </c>
      <c r="C109" s="116" t="s">
        <v>17041</v>
      </c>
    </row>
    <row r="110" spans="1:3" ht="36">
      <c r="A110" s="226">
        <v>109</v>
      </c>
      <c r="B110" s="118" t="s">
        <v>17043</v>
      </c>
      <c r="C110" s="116" t="s">
        <v>17041</v>
      </c>
    </row>
    <row r="111" spans="1:3" ht="36">
      <c r="A111" s="226">
        <v>110</v>
      </c>
      <c r="B111" s="118" t="s">
        <v>17042</v>
      </c>
      <c r="C111" s="116" t="s">
        <v>17041</v>
      </c>
    </row>
    <row r="112" spans="1:3" ht="36">
      <c r="A112" s="226">
        <v>111</v>
      </c>
      <c r="B112" s="118" t="s">
        <v>17044</v>
      </c>
      <c r="C112" s="116" t="s">
        <v>17041</v>
      </c>
    </row>
    <row r="113" spans="1:3" ht="36">
      <c r="A113" s="226">
        <v>112</v>
      </c>
      <c r="B113" s="118" t="s">
        <v>17045</v>
      </c>
      <c r="C113" s="116" t="s">
        <v>17041</v>
      </c>
    </row>
    <row r="114" spans="1:3" ht="36">
      <c r="A114" s="226">
        <v>113</v>
      </c>
      <c r="B114" s="118" t="s">
        <v>17047</v>
      </c>
      <c r="C114" s="116" t="s">
        <v>17041</v>
      </c>
    </row>
    <row r="115" spans="1:3" ht="36">
      <c r="A115" s="226">
        <v>114</v>
      </c>
      <c r="B115" s="118" t="s">
        <v>17046</v>
      </c>
      <c r="C115" s="116" t="s">
        <v>17041</v>
      </c>
    </row>
    <row r="116" spans="1:3" ht="36">
      <c r="A116" s="226">
        <v>115</v>
      </c>
      <c r="B116" s="118" t="s">
        <v>17048</v>
      </c>
      <c r="C116" s="116" t="s">
        <v>17041</v>
      </c>
    </row>
    <row r="117" spans="1:3" ht="36">
      <c r="A117" s="226">
        <v>116</v>
      </c>
      <c r="B117" s="118" t="s">
        <v>17049</v>
      </c>
      <c r="C117" s="116" t="s">
        <v>17041</v>
      </c>
    </row>
    <row r="118" spans="1:3" ht="36">
      <c r="A118" s="226">
        <v>117</v>
      </c>
      <c r="B118" s="118" t="s">
        <v>17050</v>
      </c>
      <c r="C118" s="116" t="s">
        <v>17041</v>
      </c>
    </row>
    <row r="119" spans="1:3" ht="36">
      <c r="A119" s="226">
        <v>118</v>
      </c>
      <c r="B119" s="118" t="s">
        <v>17051</v>
      </c>
      <c r="C119" s="116" t="s">
        <v>17041</v>
      </c>
    </row>
    <row r="120" spans="1:3" ht="36">
      <c r="A120" s="226">
        <v>119</v>
      </c>
      <c r="B120" s="118" t="s">
        <v>17052</v>
      </c>
      <c r="C120" s="116" t="s">
        <v>17041</v>
      </c>
    </row>
    <row r="121" spans="1:3" ht="36">
      <c r="A121" s="226">
        <v>120</v>
      </c>
      <c r="B121" s="118" t="s">
        <v>17053</v>
      </c>
      <c r="C121" s="116" t="s">
        <v>17041</v>
      </c>
    </row>
    <row r="122" spans="1:3" ht="36">
      <c r="A122" s="226">
        <v>121</v>
      </c>
      <c r="B122" s="118" t="s">
        <v>17054</v>
      </c>
      <c r="C122" s="116" t="s">
        <v>17041</v>
      </c>
    </row>
    <row r="123" spans="1:3" ht="36">
      <c r="A123" s="226">
        <v>122</v>
      </c>
      <c r="B123" s="118" t="s">
        <v>17055</v>
      </c>
      <c r="C123" s="116" t="s">
        <v>17041</v>
      </c>
    </row>
    <row r="124" spans="1:3" ht="36">
      <c r="A124" s="226">
        <v>123</v>
      </c>
      <c r="B124" s="118" t="s">
        <v>17056</v>
      </c>
      <c r="C124" s="116" t="s">
        <v>17041</v>
      </c>
    </row>
    <row r="125" spans="1:3" ht="24">
      <c r="A125" s="226">
        <v>124</v>
      </c>
      <c r="B125" s="44" t="s">
        <v>17057</v>
      </c>
      <c r="C125" s="116" t="s">
        <v>7073</v>
      </c>
    </row>
    <row r="126" spans="1:3" ht="24">
      <c r="A126" s="226">
        <v>125</v>
      </c>
      <c r="B126" s="44" t="s">
        <v>17058</v>
      </c>
      <c r="C126" s="116" t="s">
        <v>7073</v>
      </c>
    </row>
    <row r="127" spans="1:3" ht="24">
      <c r="A127" s="226">
        <v>126</v>
      </c>
      <c r="B127" s="44" t="s">
        <v>17059</v>
      </c>
      <c r="C127" s="116" t="s">
        <v>7073</v>
      </c>
    </row>
    <row r="128" spans="1:3" ht="24">
      <c r="A128" s="226">
        <v>127</v>
      </c>
      <c r="B128" s="44" t="s">
        <v>416</v>
      </c>
      <c r="C128" s="116" t="s">
        <v>7074</v>
      </c>
    </row>
    <row r="129" spans="1:3" ht="24">
      <c r="A129" s="226">
        <v>128</v>
      </c>
      <c r="B129" s="44" t="s">
        <v>17060</v>
      </c>
      <c r="C129" s="116" t="s">
        <v>7075</v>
      </c>
    </row>
    <row r="130" spans="1:3" ht="24">
      <c r="A130" s="226">
        <v>129</v>
      </c>
      <c r="B130" s="44" t="s">
        <v>17061</v>
      </c>
      <c r="C130" s="116" t="s">
        <v>7075</v>
      </c>
    </row>
    <row r="131" spans="1:3" ht="24">
      <c r="A131" s="226">
        <v>130</v>
      </c>
      <c r="B131" s="44" t="s">
        <v>17062</v>
      </c>
      <c r="C131" s="116" t="s">
        <v>7075</v>
      </c>
    </row>
    <row r="132" spans="1:3" ht="36">
      <c r="A132" s="226">
        <v>131</v>
      </c>
      <c r="B132" s="44" t="s">
        <v>6101</v>
      </c>
      <c r="C132" s="116" t="s">
        <v>7076</v>
      </c>
    </row>
    <row r="133" spans="1:3" ht="24">
      <c r="A133" s="226">
        <v>132</v>
      </c>
      <c r="B133" s="44" t="s">
        <v>6098</v>
      </c>
      <c r="C133" s="116" t="s">
        <v>7077</v>
      </c>
    </row>
    <row r="134" spans="1:3" ht="72">
      <c r="A134" s="226">
        <v>133</v>
      </c>
      <c r="B134" s="45" t="s">
        <v>6099</v>
      </c>
      <c r="C134" s="116" t="s">
        <v>17063</v>
      </c>
    </row>
    <row r="135" spans="1:3" ht="24">
      <c r="A135" s="226">
        <v>134</v>
      </c>
      <c r="B135" s="45" t="s">
        <v>7078</v>
      </c>
      <c r="C135" s="116" t="s">
        <v>17066</v>
      </c>
    </row>
    <row r="136" spans="1:3" ht="24">
      <c r="A136" s="226">
        <v>135</v>
      </c>
      <c r="B136" s="118" t="s">
        <v>17064</v>
      </c>
      <c r="C136" s="116" t="s">
        <v>17066</v>
      </c>
    </row>
    <row r="137" spans="1:3" ht="24">
      <c r="A137" s="226">
        <v>136</v>
      </c>
      <c r="B137" s="118" t="s">
        <v>17065</v>
      </c>
      <c r="C137" s="116" t="s">
        <v>17066</v>
      </c>
    </row>
    <row r="138" spans="1:3">
      <c r="A138" s="226">
        <v>137</v>
      </c>
      <c r="B138" s="118" t="s">
        <v>7079</v>
      </c>
      <c r="C138" s="118" t="s">
        <v>7079</v>
      </c>
    </row>
    <row r="139" spans="1:3">
      <c r="A139" s="226">
        <v>138</v>
      </c>
      <c r="B139" s="118" t="s">
        <v>7080</v>
      </c>
      <c r="C139" s="118" t="s">
        <v>7080</v>
      </c>
    </row>
    <row r="140" spans="1:3" ht="24">
      <c r="A140" s="226">
        <v>139</v>
      </c>
      <c r="B140" s="44" t="s">
        <v>7081</v>
      </c>
      <c r="C140" s="116" t="s">
        <v>7082</v>
      </c>
    </row>
    <row r="141" spans="1:3" ht="24">
      <c r="A141" s="226">
        <v>140</v>
      </c>
      <c r="B141" s="44" t="s">
        <v>7083</v>
      </c>
      <c r="C141" s="116" t="s">
        <v>7084</v>
      </c>
    </row>
    <row r="142" spans="1:3">
      <c r="A142" s="226">
        <v>141</v>
      </c>
      <c r="B142" s="44" t="s">
        <v>131</v>
      </c>
      <c r="C142" s="116" t="s">
        <v>7085</v>
      </c>
    </row>
    <row r="143" spans="1:3" ht="24">
      <c r="A143" s="226">
        <v>142</v>
      </c>
      <c r="B143" s="44" t="s">
        <v>7086</v>
      </c>
      <c r="C143" s="116" t="s">
        <v>7087</v>
      </c>
    </row>
    <row r="144" spans="1:3" ht="48">
      <c r="A144" s="226">
        <v>143</v>
      </c>
      <c r="B144" s="44" t="s">
        <v>200</v>
      </c>
      <c r="C144" s="116" t="s">
        <v>7088</v>
      </c>
    </row>
    <row r="145" spans="1:3" ht="36">
      <c r="A145" s="226">
        <v>144</v>
      </c>
      <c r="B145" s="45" t="s">
        <v>7089</v>
      </c>
      <c r="C145" s="116" t="s">
        <v>17067</v>
      </c>
    </row>
    <row r="146" spans="1:3" ht="36">
      <c r="A146" s="226">
        <v>145</v>
      </c>
      <c r="B146" s="118" t="s">
        <v>6094</v>
      </c>
      <c r="C146" s="116" t="s">
        <v>17067</v>
      </c>
    </row>
    <row r="147" spans="1:3" ht="36">
      <c r="A147" s="226">
        <v>146</v>
      </c>
      <c r="B147" s="118" t="s">
        <v>17068</v>
      </c>
      <c r="C147" s="116" t="s">
        <v>17067</v>
      </c>
    </row>
    <row r="148" spans="1:3" ht="36">
      <c r="A148" s="226">
        <v>147</v>
      </c>
      <c r="B148" s="118" t="s">
        <v>17069</v>
      </c>
      <c r="C148" s="116" t="s">
        <v>17067</v>
      </c>
    </row>
    <row r="149" spans="1:3" ht="36">
      <c r="A149" s="226">
        <v>148</v>
      </c>
      <c r="B149" s="118" t="s">
        <v>7090</v>
      </c>
      <c r="C149" s="116" t="s">
        <v>17067</v>
      </c>
    </row>
    <row r="150" spans="1:3">
      <c r="A150" s="226">
        <v>149</v>
      </c>
      <c r="B150" s="44" t="s">
        <v>7091</v>
      </c>
      <c r="C150" s="116" t="s">
        <v>7092</v>
      </c>
    </row>
    <row r="151" spans="1:3">
      <c r="A151" s="226">
        <v>150</v>
      </c>
      <c r="B151" s="44" t="s">
        <v>587</v>
      </c>
      <c r="C151" s="116" t="s">
        <v>7093</v>
      </c>
    </row>
    <row r="152" spans="1:3">
      <c r="A152" s="226">
        <v>151</v>
      </c>
      <c r="B152" s="44" t="s">
        <v>593</v>
      </c>
      <c r="C152" s="116" t="s">
        <v>7094</v>
      </c>
    </row>
    <row r="153" spans="1:3" ht="24">
      <c r="A153" s="226">
        <v>152</v>
      </c>
      <c r="B153" s="44" t="s">
        <v>7095</v>
      </c>
      <c r="C153" s="116" t="s">
        <v>7096</v>
      </c>
    </row>
    <row r="154" spans="1:3" ht="24">
      <c r="A154" s="226">
        <v>153</v>
      </c>
      <c r="B154" s="44" t="s">
        <v>7097</v>
      </c>
      <c r="C154" s="116" t="s">
        <v>7098</v>
      </c>
    </row>
    <row r="155" spans="1:3" ht="24">
      <c r="A155" s="226">
        <v>154</v>
      </c>
      <c r="B155" s="45" t="s">
        <v>7099</v>
      </c>
      <c r="C155" s="116" t="s">
        <v>17070</v>
      </c>
    </row>
    <row r="156" spans="1:3" ht="24">
      <c r="A156" s="226">
        <v>155</v>
      </c>
      <c r="B156" s="118" t="s">
        <v>225</v>
      </c>
      <c r="C156" s="116" t="s">
        <v>17071</v>
      </c>
    </row>
    <row r="157" spans="1:3" ht="24">
      <c r="A157" s="226">
        <v>156</v>
      </c>
      <c r="B157" s="118" t="s">
        <v>230</v>
      </c>
      <c r="C157" s="116" t="s">
        <v>17071</v>
      </c>
    </row>
    <row r="158" spans="1:3" ht="24">
      <c r="A158" s="226">
        <v>157</v>
      </c>
      <c r="B158" s="118" t="s">
        <v>227</v>
      </c>
      <c r="C158" s="116" t="s">
        <v>17071</v>
      </c>
    </row>
    <row r="159" spans="1:3" ht="24">
      <c r="A159" s="226">
        <v>158</v>
      </c>
      <c r="B159" s="118" t="s">
        <v>233</v>
      </c>
      <c r="C159" s="116" t="s">
        <v>17071</v>
      </c>
    </row>
    <row r="160" spans="1:3" ht="24">
      <c r="A160" s="226">
        <v>159</v>
      </c>
      <c r="B160" s="45" t="s">
        <v>7100</v>
      </c>
      <c r="C160" s="116" t="s">
        <v>17072</v>
      </c>
    </row>
    <row r="161" spans="1:3" ht="24">
      <c r="A161" s="226">
        <v>160</v>
      </c>
      <c r="B161" s="118" t="s">
        <v>17074</v>
      </c>
      <c r="C161" s="116" t="s">
        <v>17072</v>
      </c>
    </row>
    <row r="162" spans="1:3" ht="24">
      <c r="A162" s="226">
        <v>161</v>
      </c>
      <c r="B162" s="118" t="s">
        <v>17073</v>
      </c>
      <c r="C162" s="116" t="s">
        <v>17072</v>
      </c>
    </row>
    <row r="163" spans="1:3" ht="24">
      <c r="A163" s="226">
        <v>162</v>
      </c>
      <c r="B163" s="118" t="s">
        <v>17075</v>
      </c>
      <c r="C163" s="116" t="s">
        <v>17072</v>
      </c>
    </row>
    <row r="164" spans="1:3" ht="24">
      <c r="A164" s="226">
        <v>163</v>
      </c>
      <c r="B164" s="118" t="s">
        <v>370</v>
      </c>
      <c r="C164" s="116" t="s">
        <v>17072</v>
      </c>
    </row>
    <row r="165" spans="1:3" ht="24">
      <c r="A165" s="226">
        <v>164</v>
      </c>
      <c r="B165" s="44" t="s">
        <v>7101</v>
      </c>
      <c r="C165" s="116" t="s">
        <v>7102</v>
      </c>
    </row>
    <row r="166" spans="1:3">
      <c r="A166" s="226">
        <v>165</v>
      </c>
      <c r="B166" s="44" t="s">
        <v>246</v>
      </c>
      <c r="C166" s="116" t="s">
        <v>7103</v>
      </c>
    </row>
  </sheetData>
  <sheetProtection password="FB09" sheet="1" objects="1" scenarios="1"/>
  <autoFilter ref="A1:C1"/>
  <conditionalFormatting sqref="B165:B1048576 B150:B155 B140:B145 B80:B88 B49 B42:B44 B7:B37 B1:B3 B53:B68 B46 B74:B77 B92:B93 B103:B109 B125:B135 B160">
    <cfRule type="duplicateValues" dxfId="1527" priority="2"/>
  </conditionalFormatting>
  <conditionalFormatting sqref="B45">
    <cfRule type="duplicateValues" dxfId="1526" priority="1"/>
  </conditionalFormatting>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C000"/>
  </sheetPr>
  <dimension ref="A1:O4833"/>
  <sheetViews>
    <sheetView zoomScale="80" zoomScaleNormal="80" workbookViewId="0">
      <selection activeCell="K19" sqref="K19"/>
    </sheetView>
  </sheetViews>
  <sheetFormatPr defaultRowHeight="14.25" outlineLevelCol="2"/>
  <cols>
    <col min="1" max="2" width="5.42578125" style="136" customWidth="1" outlineLevel="1"/>
    <col min="3" max="3" width="1" style="136" hidden="1" customWidth="1"/>
    <col min="4" max="5" width="21.5703125" style="136" hidden="1" customWidth="1" outlineLevel="1"/>
    <col min="6" max="6" width="1.28515625" style="136" hidden="1" customWidth="1" collapsed="1"/>
    <col min="7" max="8" width="21.5703125" style="136" hidden="1" customWidth="1" outlineLevel="1"/>
    <col min="9" max="9" width="1.140625" style="136" hidden="1" customWidth="1" collapsed="1"/>
    <col min="10" max="10" width="95.7109375" style="172" customWidth="1" outlineLevel="1"/>
    <col min="11" max="11" width="95.7109375" style="136" customWidth="1" outlineLevel="1"/>
    <col min="12" max="12" width="95.7109375" style="135" customWidth="1" outlineLevel="2"/>
    <col min="13" max="13" width="95.7109375" style="135" customWidth="1"/>
    <col min="14" max="14" width="28.85546875" style="136" hidden="1" customWidth="1"/>
    <col min="15" max="15" width="8.85546875" style="136" hidden="1" customWidth="1"/>
    <col min="16" max="256" width="9.140625" style="136"/>
    <col min="257" max="258" width="5.42578125" style="136" customWidth="1"/>
    <col min="259" max="259" width="1" style="136" customWidth="1"/>
    <col min="260" max="261" width="0" style="136" hidden="1" customWidth="1"/>
    <col min="262" max="262" width="1.28515625" style="136" customWidth="1"/>
    <col min="263" max="264" width="0" style="136" hidden="1" customWidth="1"/>
    <col min="265" max="265" width="1.140625" style="136" customWidth="1"/>
    <col min="266" max="269" width="95.7109375" style="136" customWidth="1"/>
    <col min="270" max="270" width="28.85546875" style="136" customWidth="1"/>
    <col min="271" max="271" width="8.85546875" style="136" customWidth="1"/>
    <col min="272" max="512" width="9.140625" style="136"/>
    <col min="513" max="514" width="5.42578125" style="136" customWidth="1"/>
    <col min="515" max="515" width="1" style="136" customWidth="1"/>
    <col min="516" max="517" width="0" style="136" hidden="1" customWidth="1"/>
    <col min="518" max="518" width="1.28515625" style="136" customWidth="1"/>
    <col min="519" max="520" width="0" style="136" hidden="1" customWidth="1"/>
    <col min="521" max="521" width="1.140625" style="136" customWidth="1"/>
    <col min="522" max="525" width="95.7109375" style="136" customWidth="1"/>
    <col min="526" max="526" width="28.85546875" style="136" customWidth="1"/>
    <col min="527" max="527" width="8.85546875" style="136" customWidth="1"/>
    <col min="528" max="768" width="9.140625" style="136"/>
    <col min="769" max="770" width="5.42578125" style="136" customWidth="1"/>
    <col min="771" max="771" width="1" style="136" customWidth="1"/>
    <col min="772" max="773" width="0" style="136" hidden="1" customWidth="1"/>
    <col min="774" max="774" width="1.28515625" style="136" customWidth="1"/>
    <col min="775" max="776" width="0" style="136" hidden="1" customWidth="1"/>
    <col min="777" max="777" width="1.140625" style="136" customWidth="1"/>
    <col min="778" max="781" width="95.7109375" style="136" customWidth="1"/>
    <col min="782" max="782" width="28.85546875" style="136" customWidth="1"/>
    <col min="783" max="783" width="8.85546875" style="136" customWidth="1"/>
    <col min="784" max="1024" width="9.140625" style="136"/>
    <col min="1025" max="1026" width="5.42578125" style="136" customWidth="1"/>
    <col min="1027" max="1027" width="1" style="136" customWidth="1"/>
    <col min="1028" max="1029" width="0" style="136" hidden="1" customWidth="1"/>
    <col min="1030" max="1030" width="1.28515625" style="136" customWidth="1"/>
    <col min="1031" max="1032" width="0" style="136" hidden="1" customWidth="1"/>
    <col min="1033" max="1033" width="1.140625" style="136" customWidth="1"/>
    <col min="1034" max="1037" width="95.7109375" style="136" customWidth="1"/>
    <col min="1038" max="1038" width="28.85546875" style="136" customWidth="1"/>
    <col min="1039" max="1039" width="8.85546875" style="136" customWidth="1"/>
    <col min="1040" max="1280" width="9.140625" style="136"/>
    <col min="1281" max="1282" width="5.42578125" style="136" customWidth="1"/>
    <col min="1283" max="1283" width="1" style="136" customWidth="1"/>
    <col min="1284" max="1285" width="0" style="136" hidden="1" customWidth="1"/>
    <col min="1286" max="1286" width="1.28515625" style="136" customWidth="1"/>
    <col min="1287" max="1288" width="0" style="136" hidden="1" customWidth="1"/>
    <col min="1289" max="1289" width="1.140625" style="136" customWidth="1"/>
    <col min="1290" max="1293" width="95.7109375" style="136" customWidth="1"/>
    <col min="1294" max="1294" width="28.85546875" style="136" customWidth="1"/>
    <col min="1295" max="1295" width="8.85546875" style="136" customWidth="1"/>
    <col min="1296" max="1536" width="9.140625" style="136"/>
    <col min="1537" max="1538" width="5.42578125" style="136" customWidth="1"/>
    <col min="1539" max="1539" width="1" style="136" customWidth="1"/>
    <col min="1540" max="1541" width="0" style="136" hidden="1" customWidth="1"/>
    <col min="1542" max="1542" width="1.28515625" style="136" customWidth="1"/>
    <col min="1543" max="1544" width="0" style="136" hidden="1" customWidth="1"/>
    <col min="1545" max="1545" width="1.140625" style="136" customWidth="1"/>
    <col min="1546" max="1549" width="95.7109375" style="136" customWidth="1"/>
    <col min="1550" max="1550" width="28.85546875" style="136" customWidth="1"/>
    <col min="1551" max="1551" width="8.85546875" style="136" customWidth="1"/>
    <col min="1552" max="1792" width="9.140625" style="136"/>
    <col min="1793" max="1794" width="5.42578125" style="136" customWidth="1"/>
    <col min="1795" max="1795" width="1" style="136" customWidth="1"/>
    <col min="1796" max="1797" width="0" style="136" hidden="1" customWidth="1"/>
    <col min="1798" max="1798" width="1.28515625" style="136" customWidth="1"/>
    <col min="1799" max="1800" width="0" style="136" hidden="1" customWidth="1"/>
    <col min="1801" max="1801" width="1.140625" style="136" customWidth="1"/>
    <col min="1802" max="1805" width="95.7109375" style="136" customWidth="1"/>
    <col min="1806" max="1806" width="28.85546875" style="136" customWidth="1"/>
    <col min="1807" max="1807" width="8.85546875" style="136" customWidth="1"/>
    <col min="1808" max="2048" width="9.140625" style="136"/>
    <col min="2049" max="2050" width="5.42578125" style="136" customWidth="1"/>
    <col min="2051" max="2051" width="1" style="136" customWidth="1"/>
    <col min="2052" max="2053" width="0" style="136" hidden="1" customWidth="1"/>
    <col min="2054" max="2054" width="1.28515625" style="136" customWidth="1"/>
    <col min="2055" max="2056" width="0" style="136" hidden="1" customWidth="1"/>
    <col min="2057" max="2057" width="1.140625" style="136" customWidth="1"/>
    <col min="2058" max="2061" width="95.7109375" style="136" customWidth="1"/>
    <col min="2062" max="2062" width="28.85546875" style="136" customWidth="1"/>
    <col min="2063" max="2063" width="8.85546875" style="136" customWidth="1"/>
    <col min="2064" max="2304" width="9.140625" style="136"/>
    <col min="2305" max="2306" width="5.42578125" style="136" customWidth="1"/>
    <col min="2307" max="2307" width="1" style="136" customWidth="1"/>
    <col min="2308" max="2309" width="0" style="136" hidden="1" customWidth="1"/>
    <col min="2310" max="2310" width="1.28515625" style="136" customWidth="1"/>
    <col min="2311" max="2312" width="0" style="136" hidden="1" customWidth="1"/>
    <col min="2313" max="2313" width="1.140625" style="136" customWidth="1"/>
    <col min="2314" max="2317" width="95.7109375" style="136" customWidth="1"/>
    <col min="2318" max="2318" width="28.85546875" style="136" customWidth="1"/>
    <col min="2319" max="2319" width="8.85546875" style="136" customWidth="1"/>
    <col min="2320" max="2560" width="9.140625" style="136"/>
    <col min="2561" max="2562" width="5.42578125" style="136" customWidth="1"/>
    <col min="2563" max="2563" width="1" style="136" customWidth="1"/>
    <col min="2564" max="2565" width="0" style="136" hidden="1" customWidth="1"/>
    <col min="2566" max="2566" width="1.28515625" style="136" customWidth="1"/>
    <col min="2567" max="2568" width="0" style="136" hidden="1" customWidth="1"/>
    <col min="2569" max="2569" width="1.140625" style="136" customWidth="1"/>
    <col min="2570" max="2573" width="95.7109375" style="136" customWidth="1"/>
    <col min="2574" max="2574" width="28.85546875" style="136" customWidth="1"/>
    <col min="2575" max="2575" width="8.85546875" style="136" customWidth="1"/>
    <col min="2576" max="2816" width="9.140625" style="136"/>
    <col min="2817" max="2818" width="5.42578125" style="136" customWidth="1"/>
    <col min="2819" max="2819" width="1" style="136" customWidth="1"/>
    <col min="2820" max="2821" width="0" style="136" hidden="1" customWidth="1"/>
    <col min="2822" max="2822" width="1.28515625" style="136" customWidth="1"/>
    <col min="2823" max="2824" width="0" style="136" hidden="1" customWidth="1"/>
    <col min="2825" max="2825" width="1.140625" style="136" customWidth="1"/>
    <col min="2826" max="2829" width="95.7109375" style="136" customWidth="1"/>
    <col min="2830" max="2830" width="28.85546875" style="136" customWidth="1"/>
    <col min="2831" max="2831" width="8.85546875" style="136" customWidth="1"/>
    <col min="2832" max="3072" width="9.140625" style="136"/>
    <col min="3073" max="3074" width="5.42578125" style="136" customWidth="1"/>
    <col min="3075" max="3075" width="1" style="136" customWidth="1"/>
    <col min="3076" max="3077" width="0" style="136" hidden="1" customWidth="1"/>
    <col min="3078" max="3078" width="1.28515625" style="136" customWidth="1"/>
    <col min="3079" max="3080" width="0" style="136" hidden="1" customWidth="1"/>
    <col min="3081" max="3081" width="1.140625" style="136" customWidth="1"/>
    <col min="3082" max="3085" width="95.7109375" style="136" customWidth="1"/>
    <col min="3086" max="3086" width="28.85546875" style="136" customWidth="1"/>
    <col min="3087" max="3087" width="8.85546875" style="136" customWidth="1"/>
    <col min="3088" max="3328" width="9.140625" style="136"/>
    <col min="3329" max="3330" width="5.42578125" style="136" customWidth="1"/>
    <col min="3331" max="3331" width="1" style="136" customWidth="1"/>
    <col min="3332" max="3333" width="0" style="136" hidden="1" customWidth="1"/>
    <col min="3334" max="3334" width="1.28515625" style="136" customWidth="1"/>
    <col min="3335" max="3336" width="0" style="136" hidden="1" customWidth="1"/>
    <col min="3337" max="3337" width="1.140625" style="136" customWidth="1"/>
    <col min="3338" max="3341" width="95.7109375" style="136" customWidth="1"/>
    <col min="3342" max="3342" width="28.85546875" style="136" customWidth="1"/>
    <col min="3343" max="3343" width="8.85546875" style="136" customWidth="1"/>
    <col min="3344" max="3584" width="9.140625" style="136"/>
    <col min="3585" max="3586" width="5.42578125" style="136" customWidth="1"/>
    <col min="3587" max="3587" width="1" style="136" customWidth="1"/>
    <col min="3588" max="3589" width="0" style="136" hidden="1" customWidth="1"/>
    <col min="3590" max="3590" width="1.28515625" style="136" customWidth="1"/>
    <col min="3591" max="3592" width="0" style="136" hidden="1" customWidth="1"/>
    <col min="3593" max="3593" width="1.140625" style="136" customWidth="1"/>
    <col min="3594" max="3597" width="95.7109375" style="136" customWidth="1"/>
    <col min="3598" max="3598" width="28.85546875" style="136" customWidth="1"/>
    <col min="3599" max="3599" width="8.85546875" style="136" customWidth="1"/>
    <col min="3600" max="3840" width="9.140625" style="136"/>
    <col min="3841" max="3842" width="5.42578125" style="136" customWidth="1"/>
    <col min="3843" max="3843" width="1" style="136" customWidth="1"/>
    <col min="3844" max="3845" width="0" style="136" hidden="1" customWidth="1"/>
    <col min="3846" max="3846" width="1.28515625" style="136" customWidth="1"/>
    <col min="3847" max="3848" width="0" style="136" hidden="1" customWidth="1"/>
    <col min="3849" max="3849" width="1.140625" style="136" customWidth="1"/>
    <col min="3850" max="3853" width="95.7109375" style="136" customWidth="1"/>
    <col min="3854" max="3854" width="28.85546875" style="136" customWidth="1"/>
    <col min="3855" max="3855" width="8.85546875" style="136" customWidth="1"/>
    <col min="3856" max="4096" width="9.140625" style="136"/>
    <col min="4097" max="4098" width="5.42578125" style="136" customWidth="1"/>
    <col min="4099" max="4099" width="1" style="136" customWidth="1"/>
    <col min="4100" max="4101" width="0" style="136" hidden="1" customWidth="1"/>
    <col min="4102" max="4102" width="1.28515625" style="136" customWidth="1"/>
    <col min="4103" max="4104" width="0" style="136" hidden="1" customWidth="1"/>
    <col min="4105" max="4105" width="1.140625" style="136" customWidth="1"/>
    <col min="4106" max="4109" width="95.7109375" style="136" customWidth="1"/>
    <col min="4110" max="4110" width="28.85546875" style="136" customWidth="1"/>
    <col min="4111" max="4111" width="8.85546875" style="136" customWidth="1"/>
    <col min="4112" max="4352" width="9.140625" style="136"/>
    <col min="4353" max="4354" width="5.42578125" style="136" customWidth="1"/>
    <col min="4355" max="4355" width="1" style="136" customWidth="1"/>
    <col min="4356" max="4357" width="0" style="136" hidden="1" customWidth="1"/>
    <col min="4358" max="4358" width="1.28515625" style="136" customWidth="1"/>
    <col min="4359" max="4360" width="0" style="136" hidden="1" customWidth="1"/>
    <col min="4361" max="4361" width="1.140625" style="136" customWidth="1"/>
    <col min="4362" max="4365" width="95.7109375" style="136" customWidth="1"/>
    <col min="4366" max="4366" width="28.85546875" style="136" customWidth="1"/>
    <col min="4367" max="4367" width="8.85546875" style="136" customWidth="1"/>
    <col min="4368" max="4608" width="9.140625" style="136"/>
    <col min="4609" max="4610" width="5.42578125" style="136" customWidth="1"/>
    <col min="4611" max="4611" width="1" style="136" customWidth="1"/>
    <col min="4612" max="4613" width="0" style="136" hidden="1" customWidth="1"/>
    <col min="4614" max="4614" width="1.28515625" style="136" customWidth="1"/>
    <col min="4615" max="4616" width="0" style="136" hidden="1" customWidth="1"/>
    <col min="4617" max="4617" width="1.140625" style="136" customWidth="1"/>
    <col min="4618" max="4621" width="95.7109375" style="136" customWidth="1"/>
    <col min="4622" max="4622" width="28.85546875" style="136" customWidth="1"/>
    <col min="4623" max="4623" width="8.85546875" style="136" customWidth="1"/>
    <col min="4624" max="4864" width="9.140625" style="136"/>
    <col min="4865" max="4866" width="5.42578125" style="136" customWidth="1"/>
    <col min="4867" max="4867" width="1" style="136" customWidth="1"/>
    <col min="4868" max="4869" width="0" style="136" hidden="1" customWidth="1"/>
    <col min="4870" max="4870" width="1.28515625" style="136" customWidth="1"/>
    <col min="4871" max="4872" width="0" style="136" hidden="1" customWidth="1"/>
    <col min="4873" max="4873" width="1.140625" style="136" customWidth="1"/>
    <col min="4874" max="4877" width="95.7109375" style="136" customWidth="1"/>
    <col min="4878" max="4878" width="28.85546875" style="136" customWidth="1"/>
    <col min="4879" max="4879" width="8.85546875" style="136" customWidth="1"/>
    <col min="4880" max="5120" width="9.140625" style="136"/>
    <col min="5121" max="5122" width="5.42578125" style="136" customWidth="1"/>
    <col min="5123" max="5123" width="1" style="136" customWidth="1"/>
    <col min="5124" max="5125" width="0" style="136" hidden="1" customWidth="1"/>
    <col min="5126" max="5126" width="1.28515625" style="136" customWidth="1"/>
    <col min="5127" max="5128" width="0" style="136" hidden="1" customWidth="1"/>
    <col min="5129" max="5129" width="1.140625" style="136" customWidth="1"/>
    <col min="5130" max="5133" width="95.7109375" style="136" customWidth="1"/>
    <col min="5134" max="5134" width="28.85546875" style="136" customWidth="1"/>
    <col min="5135" max="5135" width="8.85546875" style="136" customWidth="1"/>
    <col min="5136" max="5376" width="9.140625" style="136"/>
    <col min="5377" max="5378" width="5.42578125" style="136" customWidth="1"/>
    <col min="5379" max="5379" width="1" style="136" customWidth="1"/>
    <col min="5380" max="5381" width="0" style="136" hidden="1" customWidth="1"/>
    <col min="5382" max="5382" width="1.28515625" style="136" customWidth="1"/>
    <col min="5383" max="5384" width="0" style="136" hidden="1" customWidth="1"/>
    <col min="5385" max="5385" width="1.140625" style="136" customWidth="1"/>
    <col min="5386" max="5389" width="95.7109375" style="136" customWidth="1"/>
    <col min="5390" max="5390" width="28.85546875" style="136" customWidth="1"/>
    <col min="5391" max="5391" width="8.85546875" style="136" customWidth="1"/>
    <col min="5392" max="5632" width="9.140625" style="136"/>
    <col min="5633" max="5634" width="5.42578125" style="136" customWidth="1"/>
    <col min="5635" max="5635" width="1" style="136" customWidth="1"/>
    <col min="5636" max="5637" width="0" style="136" hidden="1" customWidth="1"/>
    <col min="5638" max="5638" width="1.28515625" style="136" customWidth="1"/>
    <col min="5639" max="5640" width="0" style="136" hidden="1" customWidth="1"/>
    <col min="5641" max="5641" width="1.140625" style="136" customWidth="1"/>
    <col min="5642" max="5645" width="95.7109375" style="136" customWidth="1"/>
    <col min="5646" max="5646" width="28.85546875" style="136" customWidth="1"/>
    <col min="5647" max="5647" width="8.85546875" style="136" customWidth="1"/>
    <col min="5648" max="5888" width="9.140625" style="136"/>
    <col min="5889" max="5890" width="5.42578125" style="136" customWidth="1"/>
    <col min="5891" max="5891" width="1" style="136" customWidth="1"/>
    <col min="5892" max="5893" width="0" style="136" hidden="1" customWidth="1"/>
    <col min="5894" max="5894" width="1.28515625" style="136" customWidth="1"/>
    <col min="5895" max="5896" width="0" style="136" hidden="1" customWidth="1"/>
    <col min="5897" max="5897" width="1.140625" style="136" customWidth="1"/>
    <col min="5898" max="5901" width="95.7109375" style="136" customWidth="1"/>
    <col min="5902" max="5902" width="28.85546875" style="136" customWidth="1"/>
    <col min="5903" max="5903" width="8.85546875" style="136" customWidth="1"/>
    <col min="5904" max="6144" width="9.140625" style="136"/>
    <col min="6145" max="6146" width="5.42578125" style="136" customWidth="1"/>
    <col min="6147" max="6147" width="1" style="136" customWidth="1"/>
    <col min="6148" max="6149" width="0" style="136" hidden="1" customWidth="1"/>
    <col min="6150" max="6150" width="1.28515625" style="136" customWidth="1"/>
    <col min="6151" max="6152" width="0" style="136" hidden="1" customWidth="1"/>
    <col min="6153" max="6153" width="1.140625" style="136" customWidth="1"/>
    <col min="6154" max="6157" width="95.7109375" style="136" customWidth="1"/>
    <col min="6158" max="6158" width="28.85546875" style="136" customWidth="1"/>
    <col min="6159" max="6159" width="8.85546875" style="136" customWidth="1"/>
    <col min="6160" max="6400" width="9.140625" style="136"/>
    <col min="6401" max="6402" width="5.42578125" style="136" customWidth="1"/>
    <col min="6403" max="6403" width="1" style="136" customWidth="1"/>
    <col min="6404" max="6405" width="0" style="136" hidden="1" customWidth="1"/>
    <col min="6406" max="6406" width="1.28515625" style="136" customWidth="1"/>
    <col min="6407" max="6408" width="0" style="136" hidden="1" customWidth="1"/>
    <col min="6409" max="6409" width="1.140625" style="136" customWidth="1"/>
    <col min="6410" max="6413" width="95.7109375" style="136" customWidth="1"/>
    <col min="6414" max="6414" width="28.85546875" style="136" customWidth="1"/>
    <col min="6415" max="6415" width="8.85546875" style="136" customWidth="1"/>
    <col min="6416" max="6656" width="9.140625" style="136"/>
    <col min="6657" max="6658" width="5.42578125" style="136" customWidth="1"/>
    <col min="6659" max="6659" width="1" style="136" customWidth="1"/>
    <col min="6660" max="6661" width="0" style="136" hidden="1" customWidth="1"/>
    <col min="6662" max="6662" width="1.28515625" style="136" customWidth="1"/>
    <col min="6663" max="6664" width="0" style="136" hidden="1" customWidth="1"/>
    <col min="6665" max="6665" width="1.140625" style="136" customWidth="1"/>
    <col min="6666" max="6669" width="95.7109375" style="136" customWidth="1"/>
    <col min="6670" max="6670" width="28.85546875" style="136" customWidth="1"/>
    <col min="6671" max="6671" width="8.85546875" style="136" customWidth="1"/>
    <col min="6672" max="6912" width="9.140625" style="136"/>
    <col min="6913" max="6914" width="5.42578125" style="136" customWidth="1"/>
    <col min="6915" max="6915" width="1" style="136" customWidth="1"/>
    <col min="6916" max="6917" width="0" style="136" hidden="1" customWidth="1"/>
    <col min="6918" max="6918" width="1.28515625" style="136" customWidth="1"/>
    <col min="6919" max="6920" width="0" style="136" hidden="1" customWidth="1"/>
    <col min="6921" max="6921" width="1.140625" style="136" customWidth="1"/>
    <col min="6922" max="6925" width="95.7109375" style="136" customWidth="1"/>
    <col min="6926" max="6926" width="28.85546875" style="136" customWidth="1"/>
    <col min="6927" max="6927" width="8.85546875" style="136" customWidth="1"/>
    <col min="6928" max="7168" width="9.140625" style="136"/>
    <col min="7169" max="7170" width="5.42578125" style="136" customWidth="1"/>
    <col min="7171" max="7171" width="1" style="136" customWidth="1"/>
    <col min="7172" max="7173" width="0" style="136" hidden="1" customWidth="1"/>
    <col min="7174" max="7174" width="1.28515625" style="136" customWidth="1"/>
    <col min="7175" max="7176" width="0" style="136" hidden="1" customWidth="1"/>
    <col min="7177" max="7177" width="1.140625" style="136" customWidth="1"/>
    <col min="7178" max="7181" width="95.7109375" style="136" customWidth="1"/>
    <col min="7182" max="7182" width="28.85546875" style="136" customWidth="1"/>
    <col min="7183" max="7183" width="8.85546875" style="136" customWidth="1"/>
    <col min="7184" max="7424" width="9.140625" style="136"/>
    <col min="7425" max="7426" width="5.42578125" style="136" customWidth="1"/>
    <col min="7427" max="7427" width="1" style="136" customWidth="1"/>
    <col min="7428" max="7429" width="0" style="136" hidden="1" customWidth="1"/>
    <col min="7430" max="7430" width="1.28515625" style="136" customWidth="1"/>
    <col min="7431" max="7432" width="0" style="136" hidden="1" customWidth="1"/>
    <col min="7433" max="7433" width="1.140625" style="136" customWidth="1"/>
    <col min="7434" max="7437" width="95.7109375" style="136" customWidth="1"/>
    <col min="7438" max="7438" width="28.85546875" style="136" customWidth="1"/>
    <col min="7439" max="7439" width="8.85546875" style="136" customWidth="1"/>
    <col min="7440" max="7680" width="9.140625" style="136"/>
    <col min="7681" max="7682" width="5.42578125" style="136" customWidth="1"/>
    <col min="7683" max="7683" width="1" style="136" customWidth="1"/>
    <col min="7684" max="7685" width="0" style="136" hidden="1" customWidth="1"/>
    <col min="7686" max="7686" width="1.28515625" style="136" customWidth="1"/>
    <col min="7687" max="7688" width="0" style="136" hidden="1" customWidth="1"/>
    <col min="7689" max="7689" width="1.140625" style="136" customWidth="1"/>
    <col min="7690" max="7693" width="95.7109375" style="136" customWidth="1"/>
    <col min="7694" max="7694" width="28.85546875" style="136" customWidth="1"/>
    <col min="7695" max="7695" width="8.85546875" style="136" customWidth="1"/>
    <col min="7696" max="7936" width="9.140625" style="136"/>
    <col min="7937" max="7938" width="5.42578125" style="136" customWidth="1"/>
    <col min="7939" max="7939" width="1" style="136" customWidth="1"/>
    <col min="7940" max="7941" width="0" style="136" hidden="1" customWidth="1"/>
    <col min="7942" max="7942" width="1.28515625" style="136" customWidth="1"/>
    <col min="7943" max="7944" width="0" style="136" hidden="1" customWidth="1"/>
    <col min="7945" max="7945" width="1.140625" style="136" customWidth="1"/>
    <col min="7946" max="7949" width="95.7109375" style="136" customWidth="1"/>
    <col min="7950" max="7950" width="28.85546875" style="136" customWidth="1"/>
    <col min="7951" max="7951" width="8.85546875" style="136" customWidth="1"/>
    <col min="7952" max="8192" width="9.140625" style="136"/>
    <col min="8193" max="8194" width="5.42578125" style="136" customWidth="1"/>
    <col min="8195" max="8195" width="1" style="136" customWidth="1"/>
    <col min="8196" max="8197" width="0" style="136" hidden="1" customWidth="1"/>
    <col min="8198" max="8198" width="1.28515625" style="136" customWidth="1"/>
    <col min="8199" max="8200" width="0" style="136" hidden="1" customWidth="1"/>
    <col min="8201" max="8201" width="1.140625" style="136" customWidth="1"/>
    <col min="8202" max="8205" width="95.7109375" style="136" customWidth="1"/>
    <col min="8206" max="8206" width="28.85546875" style="136" customWidth="1"/>
    <col min="8207" max="8207" width="8.85546875" style="136" customWidth="1"/>
    <col min="8208" max="8448" width="9.140625" style="136"/>
    <col min="8449" max="8450" width="5.42578125" style="136" customWidth="1"/>
    <col min="8451" max="8451" width="1" style="136" customWidth="1"/>
    <col min="8452" max="8453" width="0" style="136" hidden="1" customWidth="1"/>
    <col min="8454" max="8454" width="1.28515625" style="136" customWidth="1"/>
    <col min="8455" max="8456" width="0" style="136" hidden="1" customWidth="1"/>
    <col min="8457" max="8457" width="1.140625" style="136" customWidth="1"/>
    <col min="8458" max="8461" width="95.7109375" style="136" customWidth="1"/>
    <col min="8462" max="8462" width="28.85546875" style="136" customWidth="1"/>
    <col min="8463" max="8463" width="8.85546875" style="136" customWidth="1"/>
    <col min="8464" max="8704" width="9.140625" style="136"/>
    <col min="8705" max="8706" width="5.42578125" style="136" customWidth="1"/>
    <col min="8707" max="8707" width="1" style="136" customWidth="1"/>
    <col min="8708" max="8709" width="0" style="136" hidden="1" customWidth="1"/>
    <col min="8710" max="8710" width="1.28515625" style="136" customWidth="1"/>
    <col min="8711" max="8712" width="0" style="136" hidden="1" customWidth="1"/>
    <col min="8713" max="8713" width="1.140625" style="136" customWidth="1"/>
    <col min="8714" max="8717" width="95.7109375" style="136" customWidth="1"/>
    <col min="8718" max="8718" width="28.85546875" style="136" customWidth="1"/>
    <col min="8719" max="8719" width="8.85546875" style="136" customWidth="1"/>
    <col min="8720" max="8960" width="9.140625" style="136"/>
    <col min="8961" max="8962" width="5.42578125" style="136" customWidth="1"/>
    <col min="8963" max="8963" width="1" style="136" customWidth="1"/>
    <col min="8964" max="8965" width="0" style="136" hidden="1" customWidth="1"/>
    <col min="8966" max="8966" width="1.28515625" style="136" customWidth="1"/>
    <col min="8967" max="8968" width="0" style="136" hidden="1" customWidth="1"/>
    <col min="8969" max="8969" width="1.140625" style="136" customWidth="1"/>
    <col min="8970" max="8973" width="95.7109375" style="136" customWidth="1"/>
    <col min="8974" max="8974" width="28.85546875" style="136" customWidth="1"/>
    <col min="8975" max="8975" width="8.85546875" style="136" customWidth="1"/>
    <col min="8976" max="9216" width="9.140625" style="136"/>
    <col min="9217" max="9218" width="5.42578125" style="136" customWidth="1"/>
    <col min="9219" max="9219" width="1" style="136" customWidth="1"/>
    <col min="9220" max="9221" width="0" style="136" hidden="1" customWidth="1"/>
    <col min="9222" max="9222" width="1.28515625" style="136" customWidth="1"/>
    <col min="9223" max="9224" width="0" style="136" hidden="1" customWidth="1"/>
    <col min="9225" max="9225" width="1.140625" style="136" customWidth="1"/>
    <col min="9226" max="9229" width="95.7109375" style="136" customWidth="1"/>
    <col min="9230" max="9230" width="28.85546875" style="136" customWidth="1"/>
    <col min="9231" max="9231" width="8.85546875" style="136" customWidth="1"/>
    <col min="9232" max="9472" width="9.140625" style="136"/>
    <col min="9473" max="9474" width="5.42578125" style="136" customWidth="1"/>
    <col min="9475" max="9475" width="1" style="136" customWidth="1"/>
    <col min="9476" max="9477" width="0" style="136" hidden="1" customWidth="1"/>
    <col min="9478" max="9478" width="1.28515625" style="136" customWidth="1"/>
    <col min="9479" max="9480" width="0" style="136" hidden="1" customWidth="1"/>
    <col min="9481" max="9481" width="1.140625" style="136" customWidth="1"/>
    <col min="9482" max="9485" width="95.7109375" style="136" customWidth="1"/>
    <col min="9486" max="9486" width="28.85546875" style="136" customWidth="1"/>
    <col min="9487" max="9487" width="8.85546875" style="136" customWidth="1"/>
    <col min="9488" max="9728" width="9.140625" style="136"/>
    <col min="9729" max="9730" width="5.42578125" style="136" customWidth="1"/>
    <col min="9731" max="9731" width="1" style="136" customWidth="1"/>
    <col min="9732" max="9733" width="0" style="136" hidden="1" customWidth="1"/>
    <col min="9734" max="9734" width="1.28515625" style="136" customWidth="1"/>
    <col min="9735" max="9736" width="0" style="136" hidden="1" customWidth="1"/>
    <col min="9737" max="9737" width="1.140625" style="136" customWidth="1"/>
    <col min="9738" max="9741" width="95.7109375" style="136" customWidth="1"/>
    <col min="9742" max="9742" width="28.85546875" style="136" customWidth="1"/>
    <col min="9743" max="9743" width="8.85546875" style="136" customWidth="1"/>
    <col min="9744" max="9984" width="9.140625" style="136"/>
    <col min="9985" max="9986" width="5.42578125" style="136" customWidth="1"/>
    <col min="9987" max="9987" width="1" style="136" customWidth="1"/>
    <col min="9988" max="9989" width="0" style="136" hidden="1" customWidth="1"/>
    <col min="9990" max="9990" width="1.28515625" style="136" customWidth="1"/>
    <col min="9991" max="9992" width="0" style="136" hidden="1" customWidth="1"/>
    <col min="9993" max="9993" width="1.140625" style="136" customWidth="1"/>
    <col min="9994" max="9997" width="95.7109375" style="136" customWidth="1"/>
    <col min="9998" max="9998" width="28.85546875" style="136" customWidth="1"/>
    <col min="9999" max="9999" width="8.85546875" style="136" customWidth="1"/>
    <col min="10000" max="10240" width="9.140625" style="136"/>
    <col min="10241" max="10242" width="5.42578125" style="136" customWidth="1"/>
    <col min="10243" max="10243" width="1" style="136" customWidth="1"/>
    <col min="10244" max="10245" width="0" style="136" hidden="1" customWidth="1"/>
    <col min="10246" max="10246" width="1.28515625" style="136" customWidth="1"/>
    <col min="10247" max="10248" width="0" style="136" hidden="1" customWidth="1"/>
    <col min="10249" max="10249" width="1.140625" style="136" customWidth="1"/>
    <col min="10250" max="10253" width="95.7109375" style="136" customWidth="1"/>
    <col min="10254" max="10254" width="28.85546875" style="136" customWidth="1"/>
    <col min="10255" max="10255" width="8.85546875" style="136" customWidth="1"/>
    <col min="10256" max="10496" width="9.140625" style="136"/>
    <col min="10497" max="10498" width="5.42578125" style="136" customWidth="1"/>
    <col min="10499" max="10499" width="1" style="136" customWidth="1"/>
    <col min="10500" max="10501" width="0" style="136" hidden="1" customWidth="1"/>
    <col min="10502" max="10502" width="1.28515625" style="136" customWidth="1"/>
    <col min="10503" max="10504" width="0" style="136" hidden="1" customWidth="1"/>
    <col min="10505" max="10505" width="1.140625" style="136" customWidth="1"/>
    <col min="10506" max="10509" width="95.7109375" style="136" customWidth="1"/>
    <col min="10510" max="10510" width="28.85546875" style="136" customWidth="1"/>
    <col min="10511" max="10511" width="8.85546875" style="136" customWidth="1"/>
    <col min="10512" max="10752" width="9.140625" style="136"/>
    <col min="10753" max="10754" width="5.42578125" style="136" customWidth="1"/>
    <col min="10755" max="10755" width="1" style="136" customWidth="1"/>
    <col min="10756" max="10757" width="0" style="136" hidden="1" customWidth="1"/>
    <col min="10758" max="10758" width="1.28515625" style="136" customWidth="1"/>
    <col min="10759" max="10760" width="0" style="136" hidden="1" customWidth="1"/>
    <col min="10761" max="10761" width="1.140625" style="136" customWidth="1"/>
    <col min="10762" max="10765" width="95.7109375" style="136" customWidth="1"/>
    <col min="10766" max="10766" width="28.85546875" style="136" customWidth="1"/>
    <col min="10767" max="10767" width="8.85546875" style="136" customWidth="1"/>
    <col min="10768" max="11008" width="9.140625" style="136"/>
    <col min="11009" max="11010" width="5.42578125" style="136" customWidth="1"/>
    <col min="11011" max="11011" width="1" style="136" customWidth="1"/>
    <col min="11012" max="11013" width="0" style="136" hidden="1" customWidth="1"/>
    <col min="11014" max="11014" width="1.28515625" style="136" customWidth="1"/>
    <col min="11015" max="11016" width="0" style="136" hidden="1" customWidth="1"/>
    <col min="11017" max="11017" width="1.140625" style="136" customWidth="1"/>
    <col min="11018" max="11021" width="95.7109375" style="136" customWidth="1"/>
    <col min="11022" max="11022" width="28.85546875" style="136" customWidth="1"/>
    <col min="11023" max="11023" width="8.85546875" style="136" customWidth="1"/>
    <col min="11024" max="11264" width="9.140625" style="136"/>
    <col min="11265" max="11266" width="5.42578125" style="136" customWidth="1"/>
    <col min="11267" max="11267" width="1" style="136" customWidth="1"/>
    <col min="11268" max="11269" width="0" style="136" hidden="1" customWidth="1"/>
    <col min="11270" max="11270" width="1.28515625" style="136" customWidth="1"/>
    <col min="11271" max="11272" width="0" style="136" hidden="1" customWidth="1"/>
    <col min="11273" max="11273" width="1.140625" style="136" customWidth="1"/>
    <col min="11274" max="11277" width="95.7109375" style="136" customWidth="1"/>
    <col min="11278" max="11278" width="28.85546875" style="136" customWidth="1"/>
    <col min="11279" max="11279" width="8.85546875" style="136" customWidth="1"/>
    <col min="11280" max="11520" width="9.140625" style="136"/>
    <col min="11521" max="11522" width="5.42578125" style="136" customWidth="1"/>
    <col min="11523" max="11523" width="1" style="136" customWidth="1"/>
    <col min="11524" max="11525" width="0" style="136" hidden="1" customWidth="1"/>
    <col min="11526" max="11526" width="1.28515625" style="136" customWidth="1"/>
    <col min="11527" max="11528" width="0" style="136" hidden="1" customWidth="1"/>
    <col min="11529" max="11529" width="1.140625" style="136" customWidth="1"/>
    <col min="11530" max="11533" width="95.7109375" style="136" customWidth="1"/>
    <col min="11534" max="11534" width="28.85546875" style="136" customWidth="1"/>
    <col min="11535" max="11535" width="8.85546875" style="136" customWidth="1"/>
    <col min="11536" max="11776" width="9.140625" style="136"/>
    <col min="11777" max="11778" width="5.42578125" style="136" customWidth="1"/>
    <col min="11779" max="11779" width="1" style="136" customWidth="1"/>
    <col min="11780" max="11781" width="0" style="136" hidden="1" customWidth="1"/>
    <col min="11782" max="11782" width="1.28515625" style="136" customWidth="1"/>
    <col min="11783" max="11784" width="0" style="136" hidden="1" customWidth="1"/>
    <col min="11785" max="11785" width="1.140625" style="136" customWidth="1"/>
    <col min="11786" max="11789" width="95.7109375" style="136" customWidth="1"/>
    <col min="11790" max="11790" width="28.85546875" style="136" customWidth="1"/>
    <col min="11791" max="11791" width="8.85546875" style="136" customWidth="1"/>
    <col min="11792" max="12032" width="9.140625" style="136"/>
    <col min="12033" max="12034" width="5.42578125" style="136" customWidth="1"/>
    <col min="12035" max="12035" width="1" style="136" customWidth="1"/>
    <col min="12036" max="12037" width="0" style="136" hidden="1" customWidth="1"/>
    <col min="12038" max="12038" width="1.28515625" style="136" customWidth="1"/>
    <col min="12039" max="12040" width="0" style="136" hidden="1" customWidth="1"/>
    <col min="12041" max="12041" width="1.140625" style="136" customWidth="1"/>
    <col min="12042" max="12045" width="95.7109375" style="136" customWidth="1"/>
    <col min="12046" max="12046" width="28.85546875" style="136" customWidth="1"/>
    <col min="12047" max="12047" width="8.85546875" style="136" customWidth="1"/>
    <col min="12048" max="12288" width="9.140625" style="136"/>
    <col min="12289" max="12290" width="5.42578125" style="136" customWidth="1"/>
    <col min="12291" max="12291" width="1" style="136" customWidth="1"/>
    <col min="12292" max="12293" width="0" style="136" hidden="1" customWidth="1"/>
    <col min="12294" max="12294" width="1.28515625" style="136" customWidth="1"/>
    <col min="12295" max="12296" width="0" style="136" hidden="1" customWidth="1"/>
    <col min="12297" max="12297" width="1.140625" style="136" customWidth="1"/>
    <col min="12298" max="12301" width="95.7109375" style="136" customWidth="1"/>
    <col min="12302" max="12302" width="28.85546875" style="136" customWidth="1"/>
    <col min="12303" max="12303" width="8.85546875" style="136" customWidth="1"/>
    <col min="12304" max="12544" width="9.140625" style="136"/>
    <col min="12545" max="12546" width="5.42578125" style="136" customWidth="1"/>
    <col min="12547" max="12547" width="1" style="136" customWidth="1"/>
    <col min="12548" max="12549" width="0" style="136" hidden="1" customWidth="1"/>
    <col min="12550" max="12550" width="1.28515625" style="136" customWidth="1"/>
    <col min="12551" max="12552" width="0" style="136" hidden="1" customWidth="1"/>
    <col min="12553" max="12553" width="1.140625" style="136" customWidth="1"/>
    <col min="12554" max="12557" width="95.7109375" style="136" customWidth="1"/>
    <col min="12558" max="12558" width="28.85546875" style="136" customWidth="1"/>
    <col min="12559" max="12559" width="8.85546875" style="136" customWidth="1"/>
    <col min="12560" max="12800" width="9.140625" style="136"/>
    <col min="12801" max="12802" width="5.42578125" style="136" customWidth="1"/>
    <col min="12803" max="12803" width="1" style="136" customWidth="1"/>
    <col min="12804" max="12805" width="0" style="136" hidden="1" customWidth="1"/>
    <col min="12806" max="12806" width="1.28515625" style="136" customWidth="1"/>
    <col min="12807" max="12808" width="0" style="136" hidden="1" customWidth="1"/>
    <col min="12809" max="12809" width="1.140625" style="136" customWidth="1"/>
    <col min="12810" max="12813" width="95.7109375" style="136" customWidth="1"/>
    <col min="12814" max="12814" width="28.85546875" style="136" customWidth="1"/>
    <col min="12815" max="12815" width="8.85546875" style="136" customWidth="1"/>
    <col min="12816" max="13056" width="9.140625" style="136"/>
    <col min="13057" max="13058" width="5.42578125" style="136" customWidth="1"/>
    <col min="13059" max="13059" width="1" style="136" customWidth="1"/>
    <col min="13060" max="13061" width="0" style="136" hidden="1" customWidth="1"/>
    <col min="13062" max="13062" width="1.28515625" style="136" customWidth="1"/>
    <col min="13063" max="13064" width="0" style="136" hidden="1" customWidth="1"/>
    <col min="13065" max="13065" width="1.140625" style="136" customWidth="1"/>
    <col min="13066" max="13069" width="95.7109375" style="136" customWidth="1"/>
    <col min="13070" max="13070" width="28.85546875" style="136" customWidth="1"/>
    <col min="13071" max="13071" width="8.85546875" style="136" customWidth="1"/>
    <col min="13072" max="13312" width="9.140625" style="136"/>
    <col min="13313" max="13314" width="5.42578125" style="136" customWidth="1"/>
    <col min="13315" max="13315" width="1" style="136" customWidth="1"/>
    <col min="13316" max="13317" width="0" style="136" hidden="1" customWidth="1"/>
    <col min="13318" max="13318" width="1.28515625" style="136" customWidth="1"/>
    <col min="13319" max="13320" width="0" style="136" hidden="1" customWidth="1"/>
    <col min="13321" max="13321" width="1.140625" style="136" customWidth="1"/>
    <col min="13322" max="13325" width="95.7109375" style="136" customWidth="1"/>
    <col min="13326" max="13326" width="28.85546875" style="136" customWidth="1"/>
    <col min="13327" max="13327" width="8.85546875" style="136" customWidth="1"/>
    <col min="13328" max="13568" width="9.140625" style="136"/>
    <col min="13569" max="13570" width="5.42578125" style="136" customWidth="1"/>
    <col min="13571" max="13571" width="1" style="136" customWidth="1"/>
    <col min="13572" max="13573" width="0" style="136" hidden="1" customWidth="1"/>
    <col min="13574" max="13574" width="1.28515625" style="136" customWidth="1"/>
    <col min="13575" max="13576" width="0" style="136" hidden="1" customWidth="1"/>
    <col min="13577" max="13577" width="1.140625" style="136" customWidth="1"/>
    <col min="13578" max="13581" width="95.7109375" style="136" customWidth="1"/>
    <col min="13582" max="13582" width="28.85546875" style="136" customWidth="1"/>
    <col min="13583" max="13583" width="8.85546875" style="136" customWidth="1"/>
    <col min="13584" max="13824" width="9.140625" style="136"/>
    <col min="13825" max="13826" width="5.42578125" style="136" customWidth="1"/>
    <col min="13827" max="13827" width="1" style="136" customWidth="1"/>
    <col min="13828" max="13829" width="0" style="136" hidden="1" customWidth="1"/>
    <col min="13830" max="13830" width="1.28515625" style="136" customWidth="1"/>
    <col min="13831" max="13832" width="0" style="136" hidden="1" customWidth="1"/>
    <col min="13833" max="13833" width="1.140625" style="136" customWidth="1"/>
    <col min="13834" max="13837" width="95.7109375" style="136" customWidth="1"/>
    <col min="13838" max="13838" width="28.85546875" style="136" customWidth="1"/>
    <col min="13839" max="13839" width="8.85546875" style="136" customWidth="1"/>
    <col min="13840" max="14080" width="9.140625" style="136"/>
    <col min="14081" max="14082" width="5.42578125" style="136" customWidth="1"/>
    <col min="14083" max="14083" width="1" style="136" customWidth="1"/>
    <col min="14084" max="14085" width="0" style="136" hidden="1" customWidth="1"/>
    <col min="14086" max="14086" width="1.28515625" style="136" customWidth="1"/>
    <col min="14087" max="14088" width="0" style="136" hidden="1" customWidth="1"/>
    <col min="14089" max="14089" width="1.140625" style="136" customWidth="1"/>
    <col min="14090" max="14093" width="95.7109375" style="136" customWidth="1"/>
    <col min="14094" max="14094" width="28.85546875" style="136" customWidth="1"/>
    <col min="14095" max="14095" width="8.85546875" style="136" customWidth="1"/>
    <col min="14096" max="14336" width="9.140625" style="136"/>
    <col min="14337" max="14338" width="5.42578125" style="136" customWidth="1"/>
    <col min="14339" max="14339" width="1" style="136" customWidth="1"/>
    <col min="14340" max="14341" width="0" style="136" hidden="1" customWidth="1"/>
    <col min="14342" max="14342" width="1.28515625" style="136" customWidth="1"/>
    <col min="14343" max="14344" width="0" style="136" hidden="1" customWidth="1"/>
    <col min="14345" max="14345" width="1.140625" style="136" customWidth="1"/>
    <col min="14346" max="14349" width="95.7109375" style="136" customWidth="1"/>
    <col min="14350" max="14350" width="28.85546875" style="136" customWidth="1"/>
    <col min="14351" max="14351" width="8.85546875" style="136" customWidth="1"/>
    <col min="14352" max="14592" width="9.140625" style="136"/>
    <col min="14593" max="14594" width="5.42578125" style="136" customWidth="1"/>
    <col min="14595" max="14595" width="1" style="136" customWidth="1"/>
    <col min="14596" max="14597" width="0" style="136" hidden="1" customWidth="1"/>
    <col min="14598" max="14598" width="1.28515625" style="136" customWidth="1"/>
    <col min="14599" max="14600" width="0" style="136" hidden="1" customWidth="1"/>
    <col min="14601" max="14601" width="1.140625" style="136" customWidth="1"/>
    <col min="14602" max="14605" width="95.7109375" style="136" customWidth="1"/>
    <col min="14606" max="14606" width="28.85546875" style="136" customWidth="1"/>
    <col min="14607" max="14607" width="8.85546875" style="136" customWidth="1"/>
    <col min="14608" max="14848" width="9.140625" style="136"/>
    <col min="14849" max="14850" width="5.42578125" style="136" customWidth="1"/>
    <col min="14851" max="14851" width="1" style="136" customWidth="1"/>
    <col min="14852" max="14853" width="0" style="136" hidden="1" customWidth="1"/>
    <col min="14854" max="14854" width="1.28515625" style="136" customWidth="1"/>
    <col min="14855" max="14856" width="0" style="136" hidden="1" customWidth="1"/>
    <col min="14857" max="14857" width="1.140625" style="136" customWidth="1"/>
    <col min="14858" max="14861" width="95.7109375" style="136" customWidth="1"/>
    <col min="14862" max="14862" width="28.85546875" style="136" customWidth="1"/>
    <col min="14863" max="14863" width="8.85546875" style="136" customWidth="1"/>
    <col min="14864" max="15104" width="9.140625" style="136"/>
    <col min="15105" max="15106" width="5.42578125" style="136" customWidth="1"/>
    <col min="15107" max="15107" width="1" style="136" customWidth="1"/>
    <col min="15108" max="15109" width="0" style="136" hidden="1" customWidth="1"/>
    <col min="15110" max="15110" width="1.28515625" style="136" customWidth="1"/>
    <col min="15111" max="15112" width="0" style="136" hidden="1" customWidth="1"/>
    <col min="15113" max="15113" width="1.140625" style="136" customWidth="1"/>
    <col min="15114" max="15117" width="95.7109375" style="136" customWidth="1"/>
    <col min="15118" max="15118" width="28.85546875" style="136" customWidth="1"/>
    <col min="15119" max="15119" width="8.85546875" style="136" customWidth="1"/>
    <col min="15120" max="15360" width="9.140625" style="136"/>
    <col min="15361" max="15362" width="5.42578125" style="136" customWidth="1"/>
    <col min="15363" max="15363" width="1" style="136" customWidth="1"/>
    <col min="15364" max="15365" width="0" style="136" hidden="1" customWidth="1"/>
    <col min="15366" max="15366" width="1.28515625" style="136" customWidth="1"/>
    <col min="15367" max="15368" width="0" style="136" hidden="1" customWidth="1"/>
    <col min="15369" max="15369" width="1.140625" style="136" customWidth="1"/>
    <col min="15370" max="15373" width="95.7109375" style="136" customWidth="1"/>
    <col min="15374" max="15374" width="28.85546875" style="136" customWidth="1"/>
    <col min="15375" max="15375" width="8.85546875" style="136" customWidth="1"/>
    <col min="15376" max="15616" width="9.140625" style="136"/>
    <col min="15617" max="15618" width="5.42578125" style="136" customWidth="1"/>
    <col min="15619" max="15619" width="1" style="136" customWidth="1"/>
    <col min="15620" max="15621" width="0" style="136" hidden="1" customWidth="1"/>
    <col min="15622" max="15622" width="1.28515625" style="136" customWidth="1"/>
    <col min="15623" max="15624" width="0" style="136" hidden="1" customWidth="1"/>
    <col min="15625" max="15625" width="1.140625" style="136" customWidth="1"/>
    <col min="15626" max="15629" width="95.7109375" style="136" customWidth="1"/>
    <col min="15630" max="15630" width="28.85546875" style="136" customWidth="1"/>
    <col min="15631" max="15631" width="8.85546875" style="136" customWidth="1"/>
    <col min="15632" max="15872" width="9.140625" style="136"/>
    <col min="15873" max="15874" width="5.42578125" style="136" customWidth="1"/>
    <col min="15875" max="15875" width="1" style="136" customWidth="1"/>
    <col min="15876" max="15877" width="0" style="136" hidden="1" customWidth="1"/>
    <col min="15878" max="15878" width="1.28515625" style="136" customWidth="1"/>
    <col min="15879" max="15880" width="0" style="136" hidden="1" customWidth="1"/>
    <col min="15881" max="15881" width="1.140625" style="136" customWidth="1"/>
    <col min="15882" max="15885" width="95.7109375" style="136" customWidth="1"/>
    <col min="15886" max="15886" width="28.85546875" style="136" customWidth="1"/>
    <col min="15887" max="15887" width="8.85546875" style="136" customWidth="1"/>
    <col min="15888" max="16128" width="9.140625" style="136"/>
    <col min="16129" max="16130" width="5.42578125" style="136" customWidth="1"/>
    <col min="16131" max="16131" width="1" style="136" customWidth="1"/>
    <col min="16132" max="16133" width="0" style="136" hidden="1" customWidth="1"/>
    <col min="16134" max="16134" width="1.28515625" style="136" customWidth="1"/>
    <col min="16135" max="16136" width="0" style="136" hidden="1" customWidth="1"/>
    <col min="16137" max="16137" width="1.140625" style="136" customWidth="1"/>
    <col min="16138" max="16141" width="95.7109375" style="136" customWidth="1"/>
    <col min="16142" max="16142" width="28.85546875" style="136" customWidth="1"/>
    <col min="16143" max="16143" width="8.85546875" style="136" customWidth="1"/>
    <col min="16144" max="16384" width="9.140625" style="136"/>
  </cols>
  <sheetData>
    <row r="1" spans="1:15">
      <c r="A1" s="133" t="s">
        <v>14477</v>
      </c>
      <c r="B1" s="107" t="s">
        <v>17079</v>
      </c>
      <c r="C1" s="107"/>
      <c r="D1" s="107" t="s">
        <v>21828</v>
      </c>
      <c r="E1" s="107" t="s">
        <v>21829</v>
      </c>
      <c r="F1" s="107"/>
      <c r="G1" s="107" t="s">
        <v>23081</v>
      </c>
      <c r="H1" s="107" t="s">
        <v>23082</v>
      </c>
      <c r="I1" s="107"/>
      <c r="J1" s="396" t="s">
        <v>14478</v>
      </c>
      <c r="K1" s="397" t="s">
        <v>14425</v>
      </c>
      <c r="L1" s="398" t="s">
        <v>14424</v>
      </c>
      <c r="M1" s="398" t="s">
        <v>1313</v>
      </c>
    </row>
    <row r="2" spans="1:15" ht="20.25">
      <c r="A2" s="136">
        <v>1</v>
      </c>
      <c r="B2" s="108">
        <v>111</v>
      </c>
      <c r="C2" s="108"/>
      <c r="D2" s="137" t="s">
        <v>21830</v>
      </c>
      <c r="E2" s="137" t="s">
        <v>21830</v>
      </c>
      <c r="F2" s="137"/>
      <c r="G2" s="137"/>
      <c r="H2" s="137"/>
      <c r="I2" s="137"/>
      <c r="J2" s="138" t="s">
        <v>14479</v>
      </c>
      <c r="K2" s="138" t="s">
        <v>14479</v>
      </c>
      <c r="L2" s="138" t="s">
        <v>14480</v>
      </c>
      <c r="M2" s="138" t="s">
        <v>14481</v>
      </c>
      <c r="N2" s="139"/>
      <c r="O2" s="140"/>
    </row>
    <row r="3" spans="1:15" ht="15.75">
      <c r="A3" s="136">
        <v>2</v>
      </c>
      <c r="B3" s="108">
        <v>111</v>
      </c>
      <c r="C3" s="108"/>
      <c r="D3" s="137" t="s">
        <v>21830</v>
      </c>
      <c r="E3" s="137" t="s">
        <v>21830</v>
      </c>
      <c r="F3" s="137"/>
      <c r="G3" s="137"/>
      <c r="H3" s="137"/>
      <c r="I3" s="137"/>
      <c r="J3" s="141" t="s">
        <v>14482</v>
      </c>
      <c r="K3" s="141" t="s">
        <v>14483</v>
      </c>
      <c r="L3" s="141" t="s">
        <v>14484</v>
      </c>
      <c r="M3" s="141" t="s">
        <v>21831</v>
      </c>
      <c r="N3" s="140"/>
      <c r="O3" s="140"/>
    </row>
    <row r="4" spans="1:15" ht="15.75">
      <c r="A4" s="136">
        <v>3</v>
      </c>
      <c r="B4" s="108">
        <v>111</v>
      </c>
      <c r="C4" s="108"/>
      <c r="D4" s="108" t="s">
        <v>14488</v>
      </c>
      <c r="E4" s="108" t="s">
        <v>14488</v>
      </c>
      <c r="F4" s="108"/>
      <c r="G4" s="108" t="str">
        <f t="shared" ref="G4:G67" si="0">IF(OR(M4="PERIGOS POTENCIAIS",M4="PROTEÇÃO DA POPULAÇÃO",M4="RESPOSTA À EMERGÊNCIA"),M4,G3)</f>
        <v>PERIGOS POTENCIAIS</v>
      </c>
      <c r="H4" s="108" t="str">
        <f t="shared" ref="H4:H67" si="1">IF(OR(M4="PERIGOS POTENCIAIS",M4="PROTEÇÃO DA POPULAÇÃO",M4="RESPOSTA À EMERGÊNCIA"),M4,IF(OR(M4="INCÊNDIO OU EXPLOSÃO",M4="SAÚDE",M4="VESTUÁRIO DE PROTEÇÃO",M4="EVACUAÇÃO",M4="INCÊNDIO",M4="DERRAME OU FUGA",M4="PRIMEIROS SOCORROS"),M4,H3))</f>
        <v>PERIGOS POTENCIAIS</v>
      </c>
      <c r="I4" s="108"/>
      <c r="J4" s="142" t="s">
        <v>14485</v>
      </c>
      <c r="K4" s="143" t="s">
        <v>14486</v>
      </c>
      <c r="L4" s="143" t="s">
        <v>14487</v>
      </c>
      <c r="M4" s="143" t="s">
        <v>14488</v>
      </c>
      <c r="N4" s="144"/>
    </row>
    <row r="5" spans="1:15" ht="15.75">
      <c r="A5" s="136">
        <v>4</v>
      </c>
      <c r="B5" s="108">
        <v>111</v>
      </c>
      <c r="C5" s="108"/>
      <c r="D5" s="108" t="s">
        <v>14488</v>
      </c>
      <c r="E5" s="108" t="s">
        <v>14492</v>
      </c>
      <c r="F5" s="108"/>
      <c r="G5" s="108" t="str">
        <f t="shared" si="0"/>
        <v>PERIGOS POTENCIAIS</v>
      </c>
      <c r="H5" s="108" t="str">
        <f t="shared" si="1"/>
        <v>INCÊNDIO OU EXPLOSÃO</v>
      </c>
      <c r="I5" s="108"/>
      <c r="J5" s="145" t="s">
        <v>14489</v>
      </c>
      <c r="K5" s="145" t="s">
        <v>14490</v>
      </c>
      <c r="L5" s="146" t="s">
        <v>14491</v>
      </c>
      <c r="M5" s="146" t="s">
        <v>14492</v>
      </c>
    </row>
    <row r="6" spans="1:15" ht="12.75">
      <c r="A6" s="136">
        <v>5</v>
      </c>
      <c r="B6" s="108">
        <v>111</v>
      </c>
      <c r="C6" s="108"/>
      <c r="D6" s="108" t="s">
        <v>14488</v>
      </c>
      <c r="E6" s="108" t="s">
        <v>14492</v>
      </c>
      <c r="F6" s="108"/>
      <c r="G6" s="108" t="str">
        <f t="shared" si="0"/>
        <v>PERIGOS POTENCIAIS</v>
      </c>
      <c r="H6" s="108" t="str">
        <f t="shared" si="1"/>
        <v>INCÊNDIO OU EXPLOSÃO</v>
      </c>
      <c r="I6" s="108"/>
      <c r="J6" s="147" t="s">
        <v>14493</v>
      </c>
      <c r="K6" s="147" t="s">
        <v>14494</v>
      </c>
      <c r="L6" s="147" t="s">
        <v>14495</v>
      </c>
      <c r="M6" s="147" t="s">
        <v>14496</v>
      </c>
    </row>
    <row r="7" spans="1:15" ht="12.75">
      <c r="A7" s="136">
        <v>6</v>
      </c>
      <c r="B7" s="108">
        <v>111</v>
      </c>
      <c r="C7" s="108"/>
      <c r="D7" s="108" t="s">
        <v>14488</v>
      </c>
      <c r="E7" s="108" t="s">
        <v>14492</v>
      </c>
      <c r="F7" s="108"/>
      <c r="G7" s="108" t="str">
        <f t="shared" si="0"/>
        <v>PERIGOS POTENCIAIS</v>
      </c>
      <c r="H7" s="108" t="str">
        <f t="shared" si="1"/>
        <v>INCÊNDIO OU EXPLOSÃO</v>
      </c>
      <c r="I7" s="108"/>
      <c r="J7" s="147" t="s">
        <v>14497</v>
      </c>
      <c r="K7" s="147" t="s">
        <v>14498</v>
      </c>
      <c r="L7" s="147" t="s">
        <v>14499</v>
      </c>
      <c r="M7" s="147" t="s">
        <v>14500</v>
      </c>
    </row>
    <row r="8" spans="1:15" ht="12.75">
      <c r="A8" s="136">
        <v>7</v>
      </c>
      <c r="B8" s="108">
        <v>111</v>
      </c>
      <c r="C8" s="108"/>
      <c r="D8" s="108" t="s">
        <v>14488</v>
      </c>
      <c r="E8" s="108" t="s">
        <v>14492</v>
      </c>
      <c r="F8" s="108"/>
      <c r="G8" s="108" t="str">
        <f t="shared" si="0"/>
        <v>PERIGOS POTENCIAIS</v>
      </c>
      <c r="H8" s="108" t="str">
        <f t="shared" si="1"/>
        <v>INCÊNDIO OU EXPLOSÃO</v>
      </c>
      <c r="I8" s="108"/>
      <c r="J8" s="147" t="s">
        <v>14501</v>
      </c>
      <c r="K8" s="147" t="s">
        <v>14502</v>
      </c>
      <c r="L8" s="147" t="s">
        <v>14503</v>
      </c>
      <c r="M8" s="147" t="s">
        <v>14504</v>
      </c>
    </row>
    <row r="9" spans="1:15" ht="12.75">
      <c r="A9" s="136">
        <v>8</v>
      </c>
      <c r="B9" s="108">
        <v>111</v>
      </c>
      <c r="C9" s="108"/>
      <c r="D9" s="108" t="s">
        <v>14488</v>
      </c>
      <c r="E9" s="108" t="s">
        <v>14492</v>
      </c>
      <c r="F9" s="108"/>
      <c r="G9" s="108" t="str">
        <f t="shared" si="0"/>
        <v>PERIGOS POTENCIAIS</v>
      </c>
      <c r="H9" s="108" t="str">
        <f t="shared" si="1"/>
        <v>INCÊNDIO OU EXPLOSÃO</v>
      </c>
      <c r="I9" s="108"/>
      <c r="J9" s="147" t="s">
        <v>14505</v>
      </c>
      <c r="K9" s="148" t="s">
        <v>14506</v>
      </c>
      <c r="L9" s="147" t="s">
        <v>14507</v>
      </c>
      <c r="M9" s="147" t="s">
        <v>14508</v>
      </c>
    </row>
    <row r="10" spans="1:15" ht="12.75">
      <c r="A10" s="136">
        <v>9</v>
      </c>
      <c r="B10" s="108">
        <v>111</v>
      </c>
      <c r="C10" s="108"/>
      <c r="D10" s="108" t="s">
        <v>14488</v>
      </c>
      <c r="E10" s="108" t="s">
        <v>14492</v>
      </c>
      <c r="F10" s="108"/>
      <c r="G10" s="108" t="str">
        <f t="shared" si="0"/>
        <v>PERIGOS POTENCIAIS</v>
      </c>
      <c r="H10" s="108" t="str">
        <f t="shared" si="1"/>
        <v>INCÊNDIO OU EXPLOSÃO</v>
      </c>
      <c r="I10" s="108"/>
      <c r="J10" s="147" t="s">
        <v>14509</v>
      </c>
      <c r="K10" s="147" t="s">
        <v>14510</v>
      </c>
      <c r="L10" s="147" t="s">
        <v>14511</v>
      </c>
      <c r="M10" s="147" t="s">
        <v>14512</v>
      </c>
    </row>
    <row r="11" spans="1:15" ht="13.5" thickBot="1">
      <c r="A11" s="136">
        <v>10</v>
      </c>
      <c r="B11" s="108">
        <v>111</v>
      </c>
      <c r="C11" s="108"/>
      <c r="D11" s="108" t="s">
        <v>14488</v>
      </c>
      <c r="E11" s="108" t="s">
        <v>14492</v>
      </c>
      <c r="F11" s="108"/>
      <c r="G11" s="108" t="str">
        <f t="shared" si="0"/>
        <v>PERIGOS POTENCIAIS</v>
      </c>
      <c r="H11" s="108" t="str">
        <f t="shared" si="1"/>
        <v>INCÊNDIO OU EXPLOSÃO</v>
      </c>
      <c r="I11" s="108"/>
      <c r="J11" s="149" t="s">
        <v>14513</v>
      </c>
      <c r="K11" s="150" t="s">
        <v>14514</v>
      </c>
      <c r="L11" s="149" t="s">
        <v>14515</v>
      </c>
      <c r="M11" s="149" t="s">
        <v>14516</v>
      </c>
    </row>
    <row r="12" spans="1:15" ht="15.75">
      <c r="A12" s="136">
        <v>11</v>
      </c>
      <c r="B12" s="108">
        <v>111</v>
      </c>
      <c r="C12" s="108"/>
      <c r="D12" s="108" t="s">
        <v>14488</v>
      </c>
      <c r="E12" s="108" t="s">
        <v>14520</v>
      </c>
      <c r="F12" s="108"/>
      <c r="G12" s="108" t="str">
        <f t="shared" si="0"/>
        <v>PERIGOS POTENCIAIS</v>
      </c>
      <c r="H12" s="108" t="str">
        <f t="shared" si="1"/>
        <v>SAÚDE</v>
      </c>
      <c r="I12" s="108"/>
      <c r="J12" s="151" t="s">
        <v>14517</v>
      </c>
      <c r="K12" s="151" t="s">
        <v>14518</v>
      </c>
      <c r="L12" s="151" t="s">
        <v>14519</v>
      </c>
      <c r="M12" s="151" t="s">
        <v>14520</v>
      </c>
    </row>
    <row r="13" spans="1:15" ht="25.5">
      <c r="A13" s="136">
        <v>12</v>
      </c>
      <c r="B13" s="108">
        <v>111</v>
      </c>
      <c r="C13" s="108"/>
      <c r="D13" s="108" t="s">
        <v>14488</v>
      </c>
      <c r="E13" s="108" t="s">
        <v>14520</v>
      </c>
      <c r="F13" s="108"/>
      <c r="G13" s="108" t="str">
        <f t="shared" si="0"/>
        <v>PERIGOS POTENCIAIS</v>
      </c>
      <c r="H13" s="108" t="str">
        <f t="shared" si="1"/>
        <v>SAÚDE</v>
      </c>
      <c r="I13" s="108"/>
      <c r="J13" s="147" t="s">
        <v>14521</v>
      </c>
      <c r="K13" s="147" t="s">
        <v>14522</v>
      </c>
      <c r="L13" s="147" t="s">
        <v>14523</v>
      </c>
      <c r="M13" s="147" t="s">
        <v>14524</v>
      </c>
    </row>
    <row r="14" spans="1:15" ht="12.75">
      <c r="A14" s="136">
        <v>13</v>
      </c>
      <c r="B14" s="108">
        <v>111</v>
      </c>
      <c r="C14" s="108"/>
      <c r="D14" s="108" t="s">
        <v>14488</v>
      </c>
      <c r="E14" s="108" t="s">
        <v>14520</v>
      </c>
      <c r="F14" s="108"/>
      <c r="G14" s="108" t="str">
        <f t="shared" si="0"/>
        <v>PERIGOS POTENCIAIS</v>
      </c>
      <c r="H14" s="108" t="str">
        <f t="shared" si="1"/>
        <v>SAÚDE</v>
      </c>
      <c r="I14" s="108"/>
      <c r="J14" s="149" t="s">
        <v>14525</v>
      </c>
      <c r="K14" s="149" t="s">
        <v>14526</v>
      </c>
      <c r="L14" s="149" t="s">
        <v>14527</v>
      </c>
      <c r="M14" s="149" t="s">
        <v>14528</v>
      </c>
    </row>
    <row r="15" spans="1:15" ht="12.75">
      <c r="A15" s="136">
        <v>14</v>
      </c>
      <c r="B15" s="108">
        <v>111</v>
      </c>
      <c r="C15" s="108"/>
      <c r="D15" s="108" t="s">
        <v>14488</v>
      </c>
      <c r="E15" s="108" t="s">
        <v>14520</v>
      </c>
      <c r="F15" s="108"/>
      <c r="G15" s="108" t="str">
        <f t="shared" si="0"/>
        <v>PERIGOS POTENCIAIS</v>
      </c>
      <c r="H15" s="108" t="str">
        <f t="shared" si="1"/>
        <v>SAÚDE</v>
      </c>
      <c r="I15" s="108"/>
      <c r="J15" s="147" t="s">
        <v>14529</v>
      </c>
      <c r="K15" s="147" t="s">
        <v>14530</v>
      </c>
      <c r="L15" s="147" t="s">
        <v>14531</v>
      </c>
      <c r="M15" s="147" t="s">
        <v>14532</v>
      </c>
    </row>
    <row r="16" spans="1:15" ht="12.75">
      <c r="A16" s="136">
        <v>15</v>
      </c>
      <c r="B16" s="108">
        <v>111</v>
      </c>
      <c r="C16" s="108"/>
      <c r="D16" s="108" t="s">
        <v>14488</v>
      </c>
      <c r="E16" s="108" t="s">
        <v>14520</v>
      </c>
      <c r="F16" s="108"/>
      <c r="G16" s="108" t="str">
        <f t="shared" si="0"/>
        <v>PERIGOS POTENCIAIS</v>
      </c>
      <c r="H16" s="108" t="str">
        <f t="shared" si="1"/>
        <v>SAÚDE</v>
      </c>
      <c r="I16" s="108"/>
      <c r="J16" s="147" t="s">
        <v>14533</v>
      </c>
      <c r="K16" s="147" t="s">
        <v>14534</v>
      </c>
      <c r="L16" s="147" t="s">
        <v>14535</v>
      </c>
      <c r="M16" s="147" t="s">
        <v>14536</v>
      </c>
    </row>
    <row r="17" spans="1:14" ht="25.5">
      <c r="A17" s="136">
        <v>16</v>
      </c>
      <c r="B17" s="108">
        <v>111</v>
      </c>
      <c r="C17" s="108"/>
      <c r="D17" s="108" t="s">
        <v>14488</v>
      </c>
      <c r="E17" s="108" t="s">
        <v>14520</v>
      </c>
      <c r="F17" s="108"/>
      <c r="G17" s="108" t="str">
        <f t="shared" si="0"/>
        <v>PERIGOS POTENCIAIS</v>
      </c>
      <c r="H17" s="108" t="str">
        <f t="shared" si="1"/>
        <v>SAÚDE</v>
      </c>
      <c r="I17" s="108"/>
      <c r="J17" s="148" t="s">
        <v>14537</v>
      </c>
      <c r="K17" s="148" t="s">
        <v>14538</v>
      </c>
      <c r="L17" s="148" t="s">
        <v>14539</v>
      </c>
      <c r="M17" s="148" t="s">
        <v>14540</v>
      </c>
      <c r="N17" s="152"/>
    </row>
    <row r="18" spans="1:14" ht="15.75">
      <c r="A18" s="136">
        <v>17</v>
      </c>
      <c r="B18" s="108">
        <v>111</v>
      </c>
      <c r="C18" s="108"/>
      <c r="D18" s="108" t="s">
        <v>14544</v>
      </c>
      <c r="E18" s="108" t="s">
        <v>14544</v>
      </c>
      <c r="F18" s="108"/>
      <c r="G18" s="108" t="str">
        <f t="shared" si="0"/>
        <v>PROTEÇÃO DA POPULAÇÃO</v>
      </c>
      <c r="H18" s="108" t="str">
        <f t="shared" si="1"/>
        <v>PROTEÇÃO DA POPULAÇÃO</v>
      </c>
      <c r="I18" s="108"/>
      <c r="J18" s="143" t="s">
        <v>14541</v>
      </c>
      <c r="K18" s="143" t="s">
        <v>14542</v>
      </c>
      <c r="L18" s="143" t="s">
        <v>14543</v>
      </c>
      <c r="M18" s="143" t="s">
        <v>14544</v>
      </c>
    </row>
    <row r="19" spans="1:14" ht="38.25">
      <c r="A19" s="136">
        <v>18</v>
      </c>
      <c r="B19" s="108">
        <v>111</v>
      </c>
      <c r="C19" s="108"/>
      <c r="D19" s="108" t="s">
        <v>14544</v>
      </c>
      <c r="E19" s="108" t="s">
        <v>14544</v>
      </c>
      <c r="F19" s="108"/>
      <c r="G19" s="108" t="str">
        <f t="shared" si="0"/>
        <v>PROTEÇÃO DA POPULAÇÃO</v>
      </c>
      <c r="H19" s="108" t="str">
        <f t="shared" si="1"/>
        <v>PROTEÇÃO DA POPULAÇÃO</v>
      </c>
      <c r="I19" s="108"/>
      <c r="J19" s="153" t="s">
        <v>14545</v>
      </c>
      <c r="K19" s="153" t="s">
        <v>14546</v>
      </c>
      <c r="L19" s="154" t="s">
        <v>14547</v>
      </c>
      <c r="M19" s="149" t="s">
        <v>14548</v>
      </c>
      <c r="N19" s="152"/>
    </row>
    <row r="20" spans="1:14" ht="12.75">
      <c r="A20" s="136">
        <v>19</v>
      </c>
      <c r="B20" s="108">
        <v>111</v>
      </c>
      <c r="C20" s="108"/>
      <c r="D20" s="108" t="s">
        <v>14544</v>
      </c>
      <c r="E20" s="108" t="s">
        <v>14544</v>
      </c>
      <c r="F20" s="108"/>
      <c r="G20" s="108" t="str">
        <f t="shared" si="0"/>
        <v>PROTEÇÃO DA POPULAÇÃO</v>
      </c>
      <c r="H20" s="108" t="str">
        <f t="shared" si="1"/>
        <v>PROTEÇÃO DA POPULAÇÃO</v>
      </c>
      <c r="I20" s="108"/>
      <c r="J20" s="147" t="s">
        <v>14549</v>
      </c>
      <c r="K20" s="147" t="s">
        <v>14550</v>
      </c>
      <c r="L20" s="147" t="s">
        <v>14551</v>
      </c>
      <c r="M20" s="147" t="s">
        <v>14552</v>
      </c>
    </row>
    <row r="21" spans="1:14" s="155" customFormat="1" ht="13.5" thickBot="1">
      <c r="A21" s="136">
        <v>20</v>
      </c>
      <c r="B21" s="108">
        <v>111</v>
      </c>
      <c r="C21" s="108"/>
      <c r="D21" s="108" t="s">
        <v>14544</v>
      </c>
      <c r="E21" s="108" t="s">
        <v>14544</v>
      </c>
      <c r="F21" s="108"/>
      <c r="G21" s="108" t="str">
        <f t="shared" si="0"/>
        <v>PROTEÇÃO DA POPULAÇÃO</v>
      </c>
      <c r="H21" s="108" t="str">
        <f t="shared" si="1"/>
        <v>PROTEÇÃO DA POPULAÇÃO</v>
      </c>
      <c r="I21" s="108"/>
      <c r="J21" s="148" t="s">
        <v>14553</v>
      </c>
      <c r="K21" s="147" t="s">
        <v>14554</v>
      </c>
      <c r="L21" s="148" t="s">
        <v>14555</v>
      </c>
      <c r="M21" s="148" t="s">
        <v>14556</v>
      </c>
    </row>
    <row r="22" spans="1:14" ht="15.75">
      <c r="A22" s="136">
        <v>21</v>
      </c>
      <c r="B22" s="108">
        <v>111</v>
      </c>
      <c r="C22" s="108"/>
      <c r="D22" s="108" t="s">
        <v>14544</v>
      </c>
      <c r="E22" s="108" t="s">
        <v>14560</v>
      </c>
      <c r="F22" s="108"/>
      <c r="G22" s="108" t="str">
        <f t="shared" si="0"/>
        <v>PROTEÇÃO DA POPULAÇÃO</v>
      </c>
      <c r="H22" s="108" t="str">
        <f t="shared" si="1"/>
        <v>VESTUÁRIO DE PROTEÇÃO</v>
      </c>
      <c r="I22" s="108"/>
      <c r="J22" s="151" t="s">
        <v>14557</v>
      </c>
      <c r="K22" s="151" t="s">
        <v>14558</v>
      </c>
      <c r="L22" s="151" t="s">
        <v>14559</v>
      </c>
      <c r="M22" s="151" t="s">
        <v>14560</v>
      </c>
    </row>
    <row r="23" spans="1:14" ht="12.75">
      <c r="A23" s="136">
        <v>22</v>
      </c>
      <c r="B23" s="108">
        <v>111</v>
      </c>
      <c r="C23" s="108"/>
      <c r="D23" s="108" t="s">
        <v>14544</v>
      </c>
      <c r="E23" s="108" t="s">
        <v>14560</v>
      </c>
      <c r="F23" s="108"/>
      <c r="G23" s="108" t="str">
        <f t="shared" si="0"/>
        <v>PROTEÇÃO DA POPULAÇÃO</v>
      </c>
      <c r="H23" s="108" t="str">
        <f t="shared" si="1"/>
        <v>VESTUÁRIO DE PROTEÇÃO</v>
      </c>
      <c r="I23" s="108"/>
      <c r="J23" s="147" t="s">
        <v>14561</v>
      </c>
      <c r="K23" s="147" t="s">
        <v>14562</v>
      </c>
      <c r="L23" s="148" t="s">
        <v>14563</v>
      </c>
      <c r="M23" s="148" t="s">
        <v>14564</v>
      </c>
    </row>
    <row r="24" spans="1:14" ht="26.25" thickBot="1">
      <c r="A24" s="136">
        <v>23</v>
      </c>
      <c r="B24" s="108">
        <v>111</v>
      </c>
      <c r="C24" s="108"/>
      <c r="D24" s="108" t="s">
        <v>14544</v>
      </c>
      <c r="E24" s="108" t="s">
        <v>14560</v>
      </c>
      <c r="F24" s="108"/>
      <c r="G24" s="108" t="str">
        <f t="shared" si="0"/>
        <v>PROTEÇÃO DA POPULAÇÃO</v>
      </c>
      <c r="H24" s="108" t="str">
        <f t="shared" si="1"/>
        <v>VESTUÁRIO DE PROTEÇÃO</v>
      </c>
      <c r="I24" s="108"/>
      <c r="J24" s="148" t="s">
        <v>14565</v>
      </c>
      <c r="K24" s="148" t="s">
        <v>14566</v>
      </c>
      <c r="L24" s="148" t="s">
        <v>21832</v>
      </c>
      <c r="M24" s="148" t="s">
        <v>21833</v>
      </c>
    </row>
    <row r="25" spans="1:14" ht="15.75">
      <c r="A25" s="136">
        <v>24</v>
      </c>
      <c r="B25" s="108">
        <v>111</v>
      </c>
      <c r="C25" s="108"/>
      <c r="D25" s="108" t="s">
        <v>14544</v>
      </c>
      <c r="E25" s="108" t="s">
        <v>14570</v>
      </c>
      <c r="F25" s="108"/>
      <c r="G25" s="108" t="str">
        <f t="shared" si="0"/>
        <v>PROTEÇÃO DA POPULAÇÃO</v>
      </c>
      <c r="H25" s="108" t="str">
        <f t="shared" si="1"/>
        <v>EVACUAÇÃO</v>
      </c>
      <c r="I25" s="108"/>
      <c r="J25" s="151" t="s">
        <v>14567</v>
      </c>
      <c r="K25" s="151" t="s">
        <v>14568</v>
      </c>
      <c r="L25" s="151" t="s">
        <v>14569</v>
      </c>
      <c r="M25" s="151" t="s">
        <v>14570</v>
      </c>
    </row>
    <row r="26" spans="1:14" ht="12.75">
      <c r="A26" s="136">
        <v>25</v>
      </c>
      <c r="B26" s="108">
        <v>111</v>
      </c>
      <c r="C26" s="108"/>
      <c r="D26" s="108" t="s">
        <v>14544</v>
      </c>
      <c r="E26" s="108" t="s">
        <v>14570</v>
      </c>
      <c r="F26" s="108"/>
      <c r="G26" s="108" t="str">
        <f t="shared" si="0"/>
        <v>PROTEÇÃO DA POPULAÇÃO</v>
      </c>
      <c r="H26" s="108" t="str">
        <f t="shared" si="1"/>
        <v>EVACUAÇÃO</v>
      </c>
      <c r="I26" s="108"/>
      <c r="J26" s="153" t="s">
        <v>14571</v>
      </c>
      <c r="K26" s="153" t="s">
        <v>14572</v>
      </c>
      <c r="L26" s="153" t="s">
        <v>14573</v>
      </c>
      <c r="M26" s="153" t="s">
        <v>14574</v>
      </c>
    </row>
    <row r="27" spans="1:14" ht="12.75">
      <c r="A27" s="136">
        <v>26</v>
      </c>
      <c r="B27" s="108">
        <v>111</v>
      </c>
      <c r="C27" s="108"/>
      <c r="D27" s="108" t="s">
        <v>14544</v>
      </c>
      <c r="E27" s="108" t="s">
        <v>14570</v>
      </c>
      <c r="F27" s="108"/>
      <c r="G27" s="108" t="str">
        <f t="shared" si="0"/>
        <v>PROTEÇÃO DA POPULAÇÃO</v>
      </c>
      <c r="H27" s="108" t="str">
        <f t="shared" si="1"/>
        <v>EVACUAÇÃO</v>
      </c>
      <c r="I27" s="108"/>
      <c r="J27" s="148" t="s">
        <v>14575</v>
      </c>
      <c r="K27" s="156" t="s">
        <v>14576</v>
      </c>
      <c r="L27" s="157" t="s">
        <v>14577</v>
      </c>
      <c r="M27" s="157" t="s">
        <v>14578</v>
      </c>
    </row>
    <row r="28" spans="1:14" ht="12.75">
      <c r="A28" s="136">
        <v>27</v>
      </c>
      <c r="B28" s="108">
        <v>111</v>
      </c>
      <c r="C28" s="108"/>
      <c r="D28" s="108" t="s">
        <v>14544</v>
      </c>
      <c r="E28" s="108" t="s">
        <v>6</v>
      </c>
      <c r="F28" s="108"/>
      <c r="G28" s="108" t="str">
        <f t="shared" si="0"/>
        <v>PROTEÇÃO DA POPULAÇÃO</v>
      </c>
      <c r="H28" s="108" t="str">
        <f t="shared" si="1"/>
        <v>Incêndio</v>
      </c>
      <c r="I28" s="108"/>
      <c r="J28" s="158" t="s">
        <v>14579</v>
      </c>
      <c r="K28" s="158" t="s">
        <v>14580</v>
      </c>
      <c r="L28" s="158" t="s">
        <v>14581</v>
      </c>
      <c r="M28" s="158" t="s">
        <v>6</v>
      </c>
    </row>
    <row r="29" spans="1:14" ht="25.5">
      <c r="A29" s="136">
        <v>28</v>
      </c>
      <c r="B29" s="108">
        <v>111</v>
      </c>
      <c r="C29" s="108"/>
      <c r="D29" s="108" t="s">
        <v>14544</v>
      </c>
      <c r="E29" s="108" t="s">
        <v>6</v>
      </c>
      <c r="F29" s="108"/>
      <c r="G29" s="108" t="str">
        <f t="shared" si="0"/>
        <v>PROTEÇÃO DA POPULAÇÃO</v>
      </c>
      <c r="H29" s="108" t="str">
        <f t="shared" si="1"/>
        <v>Incêndio</v>
      </c>
      <c r="I29" s="108"/>
      <c r="J29" s="147" t="s">
        <v>14582</v>
      </c>
      <c r="K29" s="147" t="s">
        <v>14583</v>
      </c>
      <c r="L29" s="147" t="s">
        <v>14584</v>
      </c>
      <c r="M29" s="147" t="s">
        <v>21834</v>
      </c>
    </row>
    <row r="30" spans="1:14" ht="15.75">
      <c r="A30" s="136">
        <v>29</v>
      </c>
      <c r="B30" s="108">
        <v>111</v>
      </c>
      <c r="C30" s="108"/>
      <c r="D30" s="108" t="s">
        <v>14588</v>
      </c>
      <c r="E30" s="108" t="s">
        <v>14588</v>
      </c>
      <c r="F30" s="108"/>
      <c r="G30" s="108" t="str">
        <f t="shared" si="0"/>
        <v>RESPOSTA À EMERGÊNCIA</v>
      </c>
      <c r="H30" s="108" t="str">
        <f t="shared" si="1"/>
        <v>RESPOSTA À EMERGÊNCIA</v>
      </c>
      <c r="I30" s="108"/>
      <c r="J30" s="143" t="s">
        <v>14585</v>
      </c>
      <c r="K30" s="143" t="s">
        <v>14586</v>
      </c>
      <c r="L30" s="143" t="s">
        <v>14587</v>
      </c>
      <c r="M30" s="143" t="s">
        <v>14588</v>
      </c>
    </row>
    <row r="31" spans="1:14" ht="15.75">
      <c r="A31" s="136">
        <v>30</v>
      </c>
      <c r="B31" s="108">
        <v>111</v>
      </c>
      <c r="C31" s="108"/>
      <c r="D31" s="108" t="s">
        <v>14588</v>
      </c>
      <c r="E31" s="108" t="s">
        <v>21835</v>
      </c>
      <c r="F31" s="108"/>
      <c r="G31" s="108" t="str">
        <f t="shared" si="0"/>
        <v>RESPOSTA À EMERGÊNCIA</v>
      </c>
      <c r="H31" s="108" t="str">
        <f t="shared" si="1"/>
        <v>INCÊNDIO</v>
      </c>
      <c r="I31" s="108"/>
      <c r="J31" s="159" t="s">
        <v>14589</v>
      </c>
      <c r="K31" s="159" t="s">
        <v>14590</v>
      </c>
      <c r="L31" s="159" t="s">
        <v>14591</v>
      </c>
      <c r="M31" s="159" t="s">
        <v>21835</v>
      </c>
    </row>
    <row r="32" spans="1:14" ht="12.75">
      <c r="A32" s="136">
        <v>31</v>
      </c>
      <c r="B32" s="108">
        <v>111</v>
      </c>
      <c r="C32" s="108"/>
      <c r="D32" s="108" t="s">
        <v>14588</v>
      </c>
      <c r="E32" s="108" t="s">
        <v>21835</v>
      </c>
      <c r="F32" s="108"/>
      <c r="G32" s="108" t="str">
        <f t="shared" si="0"/>
        <v>RESPOSTA À EMERGÊNCIA</v>
      </c>
      <c r="H32" s="108" t="str">
        <f t="shared" si="1"/>
        <v>INCÊNDIO</v>
      </c>
      <c r="I32" s="108"/>
      <c r="J32" s="160" t="s">
        <v>14592</v>
      </c>
      <c r="K32" s="160" t="s">
        <v>14593</v>
      </c>
      <c r="L32" s="153" t="s">
        <v>14594</v>
      </c>
      <c r="M32" s="153" t="s">
        <v>14595</v>
      </c>
    </row>
    <row r="33" spans="1:13" ht="12.75">
      <c r="A33" s="136">
        <v>32</v>
      </c>
      <c r="B33" s="108">
        <v>111</v>
      </c>
      <c r="C33" s="108"/>
      <c r="D33" s="108" t="s">
        <v>14588</v>
      </c>
      <c r="E33" s="108" t="s">
        <v>21835</v>
      </c>
      <c r="F33" s="108"/>
      <c r="G33" s="108" t="str">
        <f t="shared" si="0"/>
        <v>RESPOSTA À EMERGÊNCIA</v>
      </c>
      <c r="H33" s="108" t="str">
        <f t="shared" si="1"/>
        <v>INCÊNDIO</v>
      </c>
      <c r="I33" s="108"/>
      <c r="J33" s="160" t="s">
        <v>14596</v>
      </c>
      <c r="K33" s="160" t="s">
        <v>14597</v>
      </c>
      <c r="L33" s="160" t="s">
        <v>14598</v>
      </c>
      <c r="M33" s="160" t="s">
        <v>14599</v>
      </c>
    </row>
    <row r="34" spans="1:13" s="155" customFormat="1" ht="15.75">
      <c r="A34" s="136">
        <v>33</v>
      </c>
      <c r="B34" s="108">
        <v>111</v>
      </c>
      <c r="C34" s="108"/>
      <c r="D34" s="108" t="s">
        <v>14588</v>
      </c>
      <c r="E34" s="108" t="s">
        <v>21835</v>
      </c>
      <c r="F34" s="108"/>
      <c r="G34" s="108" t="str">
        <f t="shared" si="0"/>
        <v>RESPOSTA À EMERGÊNCIA</v>
      </c>
      <c r="H34" s="108" t="str">
        <f t="shared" si="1"/>
        <v>INCÊNDIO</v>
      </c>
      <c r="I34" s="108"/>
      <c r="J34" s="148" t="s">
        <v>14600</v>
      </c>
      <c r="K34" s="147" t="s">
        <v>14601</v>
      </c>
      <c r="L34" s="148" t="s">
        <v>14602</v>
      </c>
      <c r="M34" s="148" t="s">
        <v>21836</v>
      </c>
    </row>
    <row r="35" spans="1:13" ht="12.75">
      <c r="A35" s="136">
        <v>34</v>
      </c>
      <c r="B35" s="108">
        <v>111</v>
      </c>
      <c r="C35" s="108"/>
      <c r="D35" s="108" t="s">
        <v>14588</v>
      </c>
      <c r="E35" s="108" t="s">
        <v>21835</v>
      </c>
      <c r="F35" s="108"/>
      <c r="G35" s="108" t="str">
        <f t="shared" si="0"/>
        <v>RESPOSTA À EMERGÊNCIA</v>
      </c>
      <c r="H35" s="108" t="str">
        <f t="shared" si="1"/>
        <v>INCÊNDIO</v>
      </c>
      <c r="I35" s="108"/>
      <c r="J35" s="160" t="s">
        <v>14603</v>
      </c>
      <c r="K35" s="160" t="s">
        <v>14604</v>
      </c>
      <c r="L35" s="160" t="s">
        <v>14605</v>
      </c>
      <c r="M35" s="160" t="s">
        <v>14606</v>
      </c>
    </row>
    <row r="36" spans="1:13" ht="12.75">
      <c r="A36" s="136">
        <v>35</v>
      </c>
      <c r="B36" s="108">
        <v>111</v>
      </c>
      <c r="C36" s="108"/>
      <c r="D36" s="108" t="s">
        <v>14588</v>
      </c>
      <c r="E36" s="108" t="s">
        <v>21835</v>
      </c>
      <c r="F36" s="108"/>
      <c r="G36" s="108" t="str">
        <f t="shared" si="0"/>
        <v>RESPOSTA À EMERGÊNCIA</v>
      </c>
      <c r="H36" s="108" t="str">
        <f t="shared" si="1"/>
        <v>INCÊNDIO</v>
      </c>
      <c r="I36" s="108"/>
      <c r="J36" s="147" t="s">
        <v>14607</v>
      </c>
      <c r="K36" s="147" t="s">
        <v>14608</v>
      </c>
      <c r="L36" s="148" t="s">
        <v>14609</v>
      </c>
      <c r="M36" s="148" t="s">
        <v>14610</v>
      </c>
    </row>
    <row r="37" spans="1:13" ht="12.75">
      <c r="A37" s="136">
        <v>36</v>
      </c>
      <c r="B37" s="108">
        <v>111</v>
      </c>
      <c r="C37" s="108"/>
      <c r="D37" s="108" t="s">
        <v>14588</v>
      </c>
      <c r="E37" s="108" t="s">
        <v>21835</v>
      </c>
      <c r="F37" s="108"/>
      <c r="G37" s="108" t="str">
        <f t="shared" si="0"/>
        <v>RESPOSTA À EMERGÊNCIA</v>
      </c>
      <c r="H37" s="108" t="str">
        <f t="shared" si="1"/>
        <v>INCÊNDIO</v>
      </c>
      <c r="I37" s="108"/>
      <c r="J37" s="148" t="s">
        <v>14611</v>
      </c>
      <c r="K37" s="148" t="s">
        <v>14612</v>
      </c>
      <c r="L37" s="148" t="s">
        <v>14613</v>
      </c>
      <c r="M37" s="148" t="s">
        <v>14614</v>
      </c>
    </row>
    <row r="38" spans="1:13" ht="12.75">
      <c r="A38" s="136">
        <v>37</v>
      </c>
      <c r="B38" s="108">
        <v>111</v>
      </c>
      <c r="C38" s="108"/>
      <c r="D38" s="108" t="s">
        <v>14588</v>
      </c>
      <c r="E38" s="108" t="s">
        <v>21835</v>
      </c>
      <c r="F38" s="108"/>
      <c r="G38" s="108" t="str">
        <f t="shared" si="0"/>
        <v>RESPOSTA À EMERGÊNCIA</v>
      </c>
      <c r="H38" s="108" t="str">
        <f t="shared" si="1"/>
        <v>INCÊNDIO</v>
      </c>
      <c r="I38" s="108"/>
      <c r="J38" s="153" t="s">
        <v>14615</v>
      </c>
      <c r="K38" s="153" t="s">
        <v>14616</v>
      </c>
      <c r="L38" s="160" t="s">
        <v>14617</v>
      </c>
      <c r="M38" s="160" t="s">
        <v>14618</v>
      </c>
    </row>
    <row r="39" spans="1:13" ht="25.5">
      <c r="A39" s="136">
        <v>38</v>
      </c>
      <c r="B39" s="108">
        <v>111</v>
      </c>
      <c r="C39" s="108"/>
      <c r="D39" s="108" t="s">
        <v>14588</v>
      </c>
      <c r="E39" s="108" t="s">
        <v>21835</v>
      </c>
      <c r="F39" s="108"/>
      <c r="G39" s="108" t="str">
        <f t="shared" si="0"/>
        <v>RESPOSTA À EMERGÊNCIA</v>
      </c>
      <c r="H39" s="108" t="str">
        <f t="shared" si="1"/>
        <v>INCÊNDIO</v>
      </c>
      <c r="I39" s="108"/>
      <c r="J39" s="147" t="s">
        <v>14619</v>
      </c>
      <c r="K39" s="148" t="s">
        <v>14620</v>
      </c>
      <c r="L39" s="148" t="s">
        <v>14621</v>
      </c>
      <c r="M39" s="148" t="s">
        <v>14622</v>
      </c>
    </row>
    <row r="40" spans="1:13" ht="12.75">
      <c r="A40" s="136">
        <v>39</v>
      </c>
      <c r="B40" s="108">
        <v>111</v>
      </c>
      <c r="C40" s="108"/>
      <c r="D40" s="108" t="s">
        <v>14588</v>
      </c>
      <c r="E40" s="108" t="s">
        <v>21835</v>
      </c>
      <c r="F40" s="108"/>
      <c r="G40" s="108" t="str">
        <f t="shared" si="0"/>
        <v>RESPOSTA À EMERGÊNCIA</v>
      </c>
      <c r="H40" s="108" t="str">
        <f t="shared" si="1"/>
        <v>INCÊNDIO</v>
      </c>
      <c r="I40" s="108"/>
      <c r="J40" s="147" t="s">
        <v>14623</v>
      </c>
      <c r="K40" s="147" t="s">
        <v>14624</v>
      </c>
      <c r="L40" s="147" t="s">
        <v>14625</v>
      </c>
      <c r="M40" s="147" t="s">
        <v>21837</v>
      </c>
    </row>
    <row r="41" spans="1:13" ht="25.5">
      <c r="A41" s="136">
        <v>40</v>
      </c>
      <c r="B41" s="108">
        <v>111</v>
      </c>
      <c r="C41" s="108"/>
      <c r="D41" s="108" t="s">
        <v>14588</v>
      </c>
      <c r="E41" s="108" t="s">
        <v>21835</v>
      </c>
      <c r="F41" s="108"/>
      <c r="G41" s="108" t="str">
        <f t="shared" si="0"/>
        <v>RESPOSTA À EMERGÊNCIA</v>
      </c>
      <c r="H41" s="108" t="str">
        <f t="shared" si="1"/>
        <v>INCÊNDIO</v>
      </c>
      <c r="I41" s="108"/>
      <c r="J41" s="147" t="s">
        <v>14626</v>
      </c>
      <c r="K41" s="147" t="s">
        <v>14627</v>
      </c>
      <c r="L41" s="147" t="s">
        <v>14628</v>
      </c>
      <c r="M41" s="147" t="s">
        <v>21838</v>
      </c>
    </row>
    <row r="42" spans="1:13" ht="13.5" thickBot="1">
      <c r="A42" s="136">
        <v>41</v>
      </c>
      <c r="B42" s="108">
        <v>111</v>
      </c>
      <c r="C42" s="108"/>
      <c r="D42" s="108" t="s">
        <v>14588</v>
      </c>
      <c r="E42" s="108" t="s">
        <v>21835</v>
      </c>
      <c r="F42" s="108"/>
      <c r="G42" s="108" t="str">
        <f t="shared" si="0"/>
        <v>RESPOSTA À EMERGÊNCIA</v>
      </c>
      <c r="H42" s="108" t="str">
        <f t="shared" si="1"/>
        <v>INCÊNDIO</v>
      </c>
      <c r="I42" s="108"/>
      <c r="J42" s="147" t="s">
        <v>14629</v>
      </c>
      <c r="K42" s="147" t="s">
        <v>14630</v>
      </c>
      <c r="L42" s="147" t="s">
        <v>14631</v>
      </c>
      <c r="M42" s="147" t="s">
        <v>14632</v>
      </c>
    </row>
    <row r="43" spans="1:13" ht="15.75">
      <c r="A43" s="136">
        <v>42</v>
      </c>
      <c r="B43" s="108">
        <v>111</v>
      </c>
      <c r="C43" s="108"/>
      <c r="D43" s="108" t="s">
        <v>14588</v>
      </c>
      <c r="E43" s="108" t="s">
        <v>14636</v>
      </c>
      <c r="F43" s="108"/>
      <c r="G43" s="108" t="str">
        <f t="shared" si="0"/>
        <v>RESPOSTA À EMERGÊNCIA</v>
      </c>
      <c r="H43" s="108" t="str">
        <f t="shared" si="1"/>
        <v>DERRAME OU FUGA</v>
      </c>
      <c r="I43" s="108"/>
      <c r="J43" s="151" t="s">
        <v>14633</v>
      </c>
      <c r="K43" s="151" t="s">
        <v>14634</v>
      </c>
      <c r="L43" s="151" t="s">
        <v>14635</v>
      </c>
      <c r="M43" s="151" t="s">
        <v>14636</v>
      </c>
    </row>
    <row r="44" spans="1:13" ht="12.75">
      <c r="A44" s="136">
        <v>43</v>
      </c>
      <c r="B44" s="108">
        <v>111</v>
      </c>
      <c r="C44" s="108"/>
      <c r="D44" s="108" t="s">
        <v>14588</v>
      </c>
      <c r="E44" s="108" t="s">
        <v>14636</v>
      </c>
      <c r="F44" s="108"/>
      <c r="G44" s="108" t="str">
        <f t="shared" si="0"/>
        <v>RESPOSTA À EMERGÊNCIA</v>
      </c>
      <c r="H44" s="108" t="str">
        <f t="shared" si="1"/>
        <v>DERRAME OU FUGA</v>
      </c>
      <c r="I44" s="108"/>
      <c r="J44" s="147" t="s">
        <v>14637</v>
      </c>
      <c r="K44" s="147" t="s">
        <v>14638</v>
      </c>
      <c r="L44" s="147" t="s">
        <v>14639</v>
      </c>
      <c r="M44" s="147" t="s">
        <v>14640</v>
      </c>
    </row>
    <row r="45" spans="1:13" ht="12.75">
      <c r="A45" s="136">
        <v>44</v>
      </c>
      <c r="B45" s="108">
        <v>111</v>
      </c>
      <c r="C45" s="108"/>
      <c r="D45" s="108" t="s">
        <v>14588</v>
      </c>
      <c r="E45" s="108" t="s">
        <v>14636</v>
      </c>
      <c r="F45" s="108"/>
      <c r="G45" s="108" t="str">
        <f t="shared" si="0"/>
        <v>RESPOSTA À EMERGÊNCIA</v>
      </c>
      <c r="H45" s="108" t="str">
        <f t="shared" si="1"/>
        <v>DERRAME OU FUGA</v>
      </c>
      <c r="I45" s="108"/>
      <c r="J45" s="148" t="s">
        <v>14641</v>
      </c>
      <c r="K45" s="148" t="s">
        <v>14642</v>
      </c>
      <c r="L45" s="148" t="s">
        <v>14643</v>
      </c>
      <c r="M45" s="148" t="s">
        <v>21839</v>
      </c>
    </row>
    <row r="46" spans="1:13" ht="12.75">
      <c r="A46" s="136">
        <v>45</v>
      </c>
      <c r="B46" s="108">
        <v>111</v>
      </c>
      <c r="C46" s="108"/>
      <c r="D46" s="108" t="s">
        <v>14588</v>
      </c>
      <c r="E46" s="108" t="s">
        <v>14636</v>
      </c>
      <c r="F46" s="108"/>
      <c r="G46" s="108" t="str">
        <f t="shared" si="0"/>
        <v>RESPOSTA À EMERGÊNCIA</v>
      </c>
      <c r="H46" s="108" t="str">
        <f t="shared" si="1"/>
        <v>DERRAME OU FUGA</v>
      </c>
      <c r="I46" s="108"/>
      <c r="J46" s="147" t="s">
        <v>14644</v>
      </c>
      <c r="K46" s="147" t="s">
        <v>14645</v>
      </c>
      <c r="L46" s="150" t="s">
        <v>14646</v>
      </c>
      <c r="M46" s="150" t="s">
        <v>14647</v>
      </c>
    </row>
    <row r="47" spans="1:13" ht="12.75">
      <c r="A47" s="136">
        <v>46</v>
      </c>
      <c r="B47" s="108">
        <v>111</v>
      </c>
      <c r="C47" s="108"/>
      <c r="D47" s="108" t="s">
        <v>14588</v>
      </c>
      <c r="E47" s="108" t="s">
        <v>14636</v>
      </c>
      <c r="F47" s="108"/>
      <c r="G47" s="108" t="str">
        <f t="shared" si="0"/>
        <v>RESPOSTA À EMERGÊNCIA</v>
      </c>
      <c r="H47" s="108" t="str">
        <f t="shared" si="1"/>
        <v>DERRAME OU FUGA</v>
      </c>
      <c r="I47" s="108"/>
      <c r="J47" s="147" t="s">
        <v>14648</v>
      </c>
      <c r="K47" s="147" t="s">
        <v>14649</v>
      </c>
      <c r="L47" s="147" t="s">
        <v>14650</v>
      </c>
      <c r="M47" s="147" t="s">
        <v>14651</v>
      </c>
    </row>
    <row r="48" spans="1:13" ht="25.5">
      <c r="A48" s="136">
        <v>47</v>
      </c>
      <c r="B48" s="108">
        <v>111</v>
      </c>
      <c r="C48" s="108"/>
      <c r="D48" s="108" t="s">
        <v>14588</v>
      </c>
      <c r="E48" s="108" t="s">
        <v>14636</v>
      </c>
      <c r="F48" s="108"/>
      <c r="G48" s="108" t="str">
        <f t="shared" si="0"/>
        <v>RESPOSTA À EMERGÊNCIA</v>
      </c>
      <c r="H48" s="108" t="str">
        <f t="shared" si="1"/>
        <v>DERRAME OU FUGA</v>
      </c>
      <c r="I48" s="108"/>
      <c r="J48" s="149" t="s">
        <v>14652</v>
      </c>
      <c r="K48" s="149" t="s">
        <v>14653</v>
      </c>
      <c r="L48" s="150" t="s">
        <v>14654</v>
      </c>
      <c r="M48" s="150" t="s">
        <v>14655</v>
      </c>
    </row>
    <row r="49" spans="1:15" ht="12.75">
      <c r="A49" s="136">
        <v>48</v>
      </c>
      <c r="B49" s="108">
        <v>111</v>
      </c>
      <c r="C49" s="108"/>
      <c r="D49" s="108" t="s">
        <v>14588</v>
      </c>
      <c r="E49" s="108" t="s">
        <v>14636</v>
      </c>
      <c r="F49" s="108"/>
      <c r="G49" s="108" t="str">
        <f t="shared" si="0"/>
        <v>RESPOSTA À EMERGÊNCIA</v>
      </c>
      <c r="H49" s="108" t="str">
        <f t="shared" si="1"/>
        <v>DERRAME OU FUGA</v>
      </c>
      <c r="I49" s="108"/>
      <c r="J49" s="147" t="s">
        <v>14656</v>
      </c>
      <c r="K49" s="147" t="s">
        <v>14657</v>
      </c>
      <c r="L49" s="147" t="s">
        <v>14658</v>
      </c>
      <c r="M49" s="147" t="s">
        <v>21840</v>
      </c>
    </row>
    <row r="50" spans="1:15" ht="12.75">
      <c r="A50" s="136">
        <v>49</v>
      </c>
      <c r="B50" s="108">
        <v>111</v>
      </c>
      <c r="C50" s="108"/>
      <c r="D50" s="108" t="s">
        <v>14588</v>
      </c>
      <c r="E50" s="108" t="s">
        <v>14636</v>
      </c>
      <c r="F50" s="108"/>
      <c r="G50" s="108" t="str">
        <f t="shared" si="0"/>
        <v>RESPOSTA À EMERGÊNCIA</v>
      </c>
      <c r="H50" s="108" t="str">
        <f t="shared" si="1"/>
        <v>DERRAME OU FUGA</v>
      </c>
      <c r="I50" s="108"/>
      <c r="J50" s="160" t="s">
        <v>14659</v>
      </c>
      <c r="K50" s="160" t="s">
        <v>14660</v>
      </c>
      <c r="L50" s="160" t="s">
        <v>14661</v>
      </c>
      <c r="M50" s="160" t="s">
        <v>14662</v>
      </c>
    </row>
    <row r="51" spans="1:15" ht="25.5">
      <c r="A51" s="136">
        <v>50</v>
      </c>
      <c r="B51" s="108">
        <v>111</v>
      </c>
      <c r="C51" s="108"/>
      <c r="D51" s="108" t="s">
        <v>14588</v>
      </c>
      <c r="E51" s="108" t="s">
        <v>14636</v>
      </c>
      <c r="F51" s="108"/>
      <c r="G51" s="108" t="str">
        <f t="shared" si="0"/>
        <v>RESPOSTA À EMERGÊNCIA</v>
      </c>
      <c r="H51" s="108" t="str">
        <f t="shared" si="1"/>
        <v>DERRAME OU FUGA</v>
      </c>
      <c r="I51" s="108"/>
      <c r="J51" s="147" t="s">
        <v>14663</v>
      </c>
      <c r="K51" s="147" t="s">
        <v>14664</v>
      </c>
      <c r="L51" s="147" t="s">
        <v>14665</v>
      </c>
      <c r="M51" s="147" t="s">
        <v>14666</v>
      </c>
    </row>
    <row r="52" spans="1:15" ht="12.75">
      <c r="A52" s="136">
        <v>51</v>
      </c>
      <c r="B52" s="108">
        <v>111</v>
      </c>
      <c r="C52" s="108"/>
      <c r="D52" s="108" t="s">
        <v>14588</v>
      </c>
      <c r="E52" s="108" t="s">
        <v>14636</v>
      </c>
      <c r="F52" s="108"/>
      <c r="G52" s="108" t="str">
        <f t="shared" si="0"/>
        <v>RESPOSTA À EMERGÊNCIA</v>
      </c>
      <c r="H52" s="108" t="str">
        <f t="shared" si="1"/>
        <v>DERRAME OU FUGA</v>
      </c>
      <c r="I52" s="108"/>
      <c r="J52" s="158" t="s">
        <v>14667</v>
      </c>
      <c r="K52" s="158" t="s">
        <v>14668</v>
      </c>
      <c r="L52" s="158" t="s">
        <v>14669</v>
      </c>
      <c r="M52" s="158" t="s">
        <v>14669</v>
      </c>
    </row>
    <row r="53" spans="1:15" ht="13.5" thickBot="1">
      <c r="A53" s="136">
        <v>52</v>
      </c>
      <c r="B53" s="108">
        <v>111</v>
      </c>
      <c r="C53" s="108"/>
      <c r="D53" s="108" t="s">
        <v>14588</v>
      </c>
      <c r="E53" s="108" t="s">
        <v>14636</v>
      </c>
      <c r="F53" s="108"/>
      <c r="G53" s="108" t="str">
        <f t="shared" si="0"/>
        <v>RESPOSTA À EMERGÊNCIA</v>
      </c>
      <c r="H53" s="108" t="str">
        <f t="shared" si="1"/>
        <v>DERRAME OU FUGA</v>
      </c>
      <c r="I53" s="108"/>
      <c r="J53" s="147" t="s">
        <v>14670</v>
      </c>
      <c r="K53" s="147" t="s">
        <v>14671</v>
      </c>
      <c r="L53" s="147" t="s">
        <v>14672</v>
      </c>
      <c r="M53" s="147" t="s">
        <v>14673</v>
      </c>
    </row>
    <row r="54" spans="1:15" ht="15.75">
      <c r="A54" s="136">
        <v>53</v>
      </c>
      <c r="B54" s="108">
        <v>111</v>
      </c>
      <c r="C54" s="108"/>
      <c r="D54" s="108" t="s">
        <v>14588</v>
      </c>
      <c r="E54" s="108" t="s">
        <v>14677</v>
      </c>
      <c r="F54" s="108"/>
      <c r="G54" s="108" t="str">
        <f t="shared" si="0"/>
        <v>RESPOSTA À EMERGÊNCIA</v>
      </c>
      <c r="H54" s="108" t="str">
        <f t="shared" si="1"/>
        <v>PRIMEIROS SOCORROS</v>
      </c>
      <c r="I54" s="108"/>
      <c r="J54" s="151" t="s">
        <v>14674</v>
      </c>
      <c r="K54" s="151" t="s">
        <v>14675</v>
      </c>
      <c r="L54" s="151" t="s">
        <v>14676</v>
      </c>
      <c r="M54" s="151" t="s">
        <v>14677</v>
      </c>
    </row>
    <row r="55" spans="1:15" s="155" customFormat="1" ht="12.75">
      <c r="A55" s="136">
        <v>54</v>
      </c>
      <c r="B55" s="108">
        <v>111</v>
      </c>
      <c r="C55" s="108"/>
      <c r="D55" s="108" t="s">
        <v>14588</v>
      </c>
      <c r="E55" s="108" t="s">
        <v>14677</v>
      </c>
      <c r="F55" s="108"/>
      <c r="G55" s="108" t="str">
        <f t="shared" si="0"/>
        <v>RESPOSTA À EMERGÊNCIA</v>
      </c>
      <c r="H55" s="108" t="str">
        <f t="shared" si="1"/>
        <v>PRIMEIROS SOCORROS</v>
      </c>
      <c r="I55" s="108"/>
      <c r="J55" s="148" t="s">
        <v>14678</v>
      </c>
      <c r="K55" s="148" t="s">
        <v>14679</v>
      </c>
      <c r="L55" s="148" t="s">
        <v>14680</v>
      </c>
      <c r="M55" s="148" t="s">
        <v>21809</v>
      </c>
      <c r="N55" s="136"/>
      <c r="O55" s="161"/>
    </row>
    <row r="56" spans="1:15" ht="25.5">
      <c r="A56" s="136">
        <v>55</v>
      </c>
      <c r="B56" s="108">
        <v>111</v>
      </c>
      <c r="C56" s="108"/>
      <c r="D56" s="108" t="s">
        <v>14588</v>
      </c>
      <c r="E56" s="108" t="s">
        <v>14677</v>
      </c>
      <c r="F56" s="108"/>
      <c r="G56" s="108" t="str">
        <f t="shared" si="0"/>
        <v>RESPOSTA À EMERGÊNCIA</v>
      </c>
      <c r="H56" s="108" t="str">
        <f t="shared" si="1"/>
        <v>PRIMEIROS SOCORROS</v>
      </c>
      <c r="I56" s="108"/>
      <c r="J56" s="148" t="s">
        <v>14681</v>
      </c>
      <c r="K56" s="148" t="s">
        <v>14682</v>
      </c>
      <c r="L56" s="148" t="s">
        <v>14683</v>
      </c>
      <c r="M56" s="148" t="s">
        <v>14684</v>
      </c>
    </row>
    <row r="57" spans="1:15" ht="12.75">
      <c r="A57" s="136">
        <v>56</v>
      </c>
      <c r="B57" s="108">
        <v>111</v>
      </c>
      <c r="C57" s="108"/>
      <c r="D57" s="108" t="s">
        <v>14588</v>
      </c>
      <c r="E57" s="108" t="s">
        <v>14677</v>
      </c>
      <c r="F57" s="108"/>
      <c r="G57" s="108" t="str">
        <f t="shared" si="0"/>
        <v>RESPOSTA À EMERGÊNCIA</v>
      </c>
      <c r="H57" s="108" t="str">
        <f t="shared" si="1"/>
        <v>PRIMEIROS SOCORROS</v>
      </c>
      <c r="I57" s="108"/>
      <c r="J57" s="148" t="s">
        <v>14685</v>
      </c>
      <c r="K57" s="148" t="s">
        <v>14686</v>
      </c>
      <c r="L57" s="148" t="s">
        <v>14687</v>
      </c>
      <c r="M57" s="148" t="s">
        <v>14688</v>
      </c>
    </row>
    <row r="58" spans="1:15" ht="12.75">
      <c r="A58" s="136">
        <v>57</v>
      </c>
      <c r="B58" s="108">
        <v>111</v>
      </c>
      <c r="C58" s="108"/>
      <c r="D58" s="108" t="s">
        <v>14588</v>
      </c>
      <c r="E58" s="108" t="s">
        <v>14677</v>
      </c>
      <c r="F58" s="108"/>
      <c r="G58" s="108" t="str">
        <f t="shared" si="0"/>
        <v>RESPOSTA À EMERGÊNCIA</v>
      </c>
      <c r="H58" s="108" t="str">
        <f t="shared" si="1"/>
        <v>PRIMEIROS SOCORROS</v>
      </c>
      <c r="I58" s="108"/>
      <c r="J58" s="147" t="s">
        <v>14689</v>
      </c>
      <c r="K58" s="147" t="s">
        <v>14690</v>
      </c>
      <c r="L58" s="147" t="s">
        <v>14691</v>
      </c>
      <c r="M58" s="147" t="s">
        <v>14692</v>
      </c>
    </row>
    <row r="59" spans="1:15" ht="51">
      <c r="A59" s="136">
        <v>58</v>
      </c>
      <c r="B59" s="108">
        <v>111</v>
      </c>
      <c r="C59" s="108"/>
      <c r="D59" s="108" t="s">
        <v>14588</v>
      </c>
      <c r="E59" s="108" t="s">
        <v>14677</v>
      </c>
      <c r="F59" s="108"/>
      <c r="G59" s="108" t="str">
        <f t="shared" si="0"/>
        <v>RESPOSTA À EMERGÊNCIA</v>
      </c>
      <c r="H59" s="108" t="str">
        <f t="shared" si="1"/>
        <v>PRIMEIROS SOCORROS</v>
      </c>
      <c r="I59" s="108"/>
      <c r="J59" s="153" t="s">
        <v>14693</v>
      </c>
      <c r="K59" s="153" t="s">
        <v>14694</v>
      </c>
      <c r="L59" s="153" t="s">
        <v>14695</v>
      </c>
      <c r="M59" s="153" t="s">
        <v>21841</v>
      </c>
    </row>
    <row r="60" spans="1:15" ht="12.75">
      <c r="A60" s="136">
        <v>59</v>
      </c>
      <c r="B60" s="108">
        <v>111</v>
      </c>
      <c r="C60" s="108"/>
      <c r="D60" s="108" t="s">
        <v>14588</v>
      </c>
      <c r="E60" s="108" t="s">
        <v>14677</v>
      </c>
      <c r="F60" s="108"/>
      <c r="G60" s="108" t="str">
        <f t="shared" si="0"/>
        <v>RESPOSTA À EMERGÊNCIA</v>
      </c>
      <c r="H60" s="108" t="str">
        <f t="shared" si="1"/>
        <v>PRIMEIROS SOCORROS</v>
      </c>
      <c r="I60" s="108"/>
      <c r="J60" s="149" t="s">
        <v>14696</v>
      </c>
      <c r="K60" s="149" t="s">
        <v>14697</v>
      </c>
      <c r="L60" s="149" t="s">
        <v>14698</v>
      </c>
      <c r="M60" s="149" t="s">
        <v>14699</v>
      </c>
    </row>
    <row r="61" spans="1:15" ht="12.75">
      <c r="A61" s="136">
        <v>60</v>
      </c>
      <c r="B61" s="108">
        <v>111</v>
      </c>
      <c r="C61" s="108"/>
      <c r="D61" s="108" t="s">
        <v>14588</v>
      </c>
      <c r="E61" s="108" t="s">
        <v>14677</v>
      </c>
      <c r="F61" s="108"/>
      <c r="G61" s="108" t="str">
        <f t="shared" si="0"/>
        <v>RESPOSTA À EMERGÊNCIA</v>
      </c>
      <c r="H61" s="108" t="str">
        <f t="shared" si="1"/>
        <v>PRIMEIROS SOCORROS</v>
      </c>
      <c r="I61" s="108"/>
      <c r="J61" s="147" t="s">
        <v>14700</v>
      </c>
      <c r="K61" s="148" t="s">
        <v>14701</v>
      </c>
      <c r="L61" s="147" t="s">
        <v>14702</v>
      </c>
      <c r="M61" s="147" t="s">
        <v>14703</v>
      </c>
    </row>
    <row r="62" spans="1:15" ht="25.5">
      <c r="A62" s="136">
        <v>61</v>
      </c>
      <c r="B62" s="108">
        <v>111</v>
      </c>
      <c r="C62" s="108"/>
      <c r="D62" s="108" t="s">
        <v>14588</v>
      </c>
      <c r="E62" s="108" t="s">
        <v>14677</v>
      </c>
      <c r="F62" s="108"/>
      <c r="G62" s="108" t="str">
        <f t="shared" si="0"/>
        <v>RESPOSTA À EMERGÊNCIA</v>
      </c>
      <c r="H62" s="108" t="str">
        <f t="shared" si="1"/>
        <v>PRIMEIROS SOCORROS</v>
      </c>
      <c r="I62" s="108"/>
      <c r="J62" s="147" t="s">
        <v>14704</v>
      </c>
      <c r="K62" s="147" t="s">
        <v>14705</v>
      </c>
      <c r="L62" s="148" t="s">
        <v>14706</v>
      </c>
      <c r="M62" s="148" t="s">
        <v>14707</v>
      </c>
    </row>
    <row r="63" spans="1:15" s="155" customFormat="1" ht="12.75">
      <c r="A63" s="136">
        <v>62</v>
      </c>
      <c r="B63" s="108">
        <v>111</v>
      </c>
      <c r="C63" s="108"/>
      <c r="D63" s="108" t="s">
        <v>14588</v>
      </c>
      <c r="E63" s="108" t="s">
        <v>14677</v>
      </c>
      <c r="F63" s="108"/>
      <c r="G63" s="108" t="str">
        <f t="shared" si="0"/>
        <v>RESPOSTA À EMERGÊNCIA</v>
      </c>
      <c r="H63" s="108" t="str">
        <f t="shared" si="1"/>
        <v>PRIMEIROS SOCORROS</v>
      </c>
      <c r="I63" s="108"/>
      <c r="J63" s="148" t="s">
        <v>14708</v>
      </c>
      <c r="K63" s="147" t="s">
        <v>14709</v>
      </c>
      <c r="L63" s="148" t="s">
        <v>14710</v>
      </c>
      <c r="M63" s="148" t="s">
        <v>14711</v>
      </c>
    </row>
    <row r="64" spans="1:15" s="155" customFormat="1" ht="12.75">
      <c r="A64" s="136">
        <v>63</v>
      </c>
      <c r="B64" s="108">
        <v>111</v>
      </c>
      <c r="C64" s="108"/>
      <c r="D64" s="108" t="s">
        <v>14588</v>
      </c>
      <c r="E64" s="108" t="s">
        <v>14677</v>
      </c>
      <c r="F64" s="108"/>
      <c r="G64" s="108" t="str">
        <f t="shared" si="0"/>
        <v>RESPOSTA À EMERGÊNCIA</v>
      </c>
      <c r="H64" s="108" t="str">
        <f t="shared" si="1"/>
        <v>PRIMEIROS SOCORROS</v>
      </c>
      <c r="I64" s="108"/>
      <c r="J64" s="148" t="s">
        <v>14712</v>
      </c>
      <c r="K64" s="147" t="s">
        <v>14713</v>
      </c>
      <c r="L64" s="148" t="s">
        <v>14714</v>
      </c>
      <c r="M64" s="148" t="s">
        <v>14715</v>
      </c>
    </row>
    <row r="65" spans="1:15" ht="25.5">
      <c r="A65" s="136">
        <v>64</v>
      </c>
      <c r="B65" s="108">
        <v>111</v>
      </c>
      <c r="C65" s="108"/>
      <c r="D65" s="108" t="s">
        <v>14588</v>
      </c>
      <c r="E65" s="108" t="s">
        <v>14677</v>
      </c>
      <c r="F65" s="108"/>
      <c r="G65" s="108" t="str">
        <f t="shared" si="0"/>
        <v>RESPOSTA À EMERGÊNCIA</v>
      </c>
      <c r="H65" s="108" t="str">
        <f t="shared" si="1"/>
        <v>PRIMEIROS SOCORROS</v>
      </c>
      <c r="I65" s="108"/>
      <c r="J65" s="147" t="s">
        <v>14716</v>
      </c>
      <c r="K65" s="147" t="s">
        <v>14717</v>
      </c>
      <c r="L65" s="147" t="s">
        <v>14718</v>
      </c>
      <c r="M65" s="147" t="s">
        <v>14719</v>
      </c>
    </row>
    <row r="66" spans="1:15" ht="20.25">
      <c r="A66" s="136">
        <v>65</v>
      </c>
      <c r="B66" s="108">
        <v>112</v>
      </c>
      <c r="C66" s="108"/>
      <c r="D66" s="137" t="s">
        <v>21830</v>
      </c>
      <c r="E66" s="137" t="s">
        <v>21830</v>
      </c>
      <c r="F66" s="137"/>
      <c r="G66" s="108" t="str">
        <f t="shared" si="0"/>
        <v>RESPOSTA À EMERGÊNCIA</v>
      </c>
      <c r="H66" s="108" t="str">
        <f t="shared" si="1"/>
        <v>PRIMEIROS SOCORROS</v>
      </c>
      <c r="I66" s="108"/>
      <c r="J66" s="162" t="s">
        <v>14720</v>
      </c>
      <c r="K66" s="162" t="s">
        <v>14720</v>
      </c>
      <c r="L66" s="162" t="s">
        <v>14721</v>
      </c>
      <c r="M66" s="162" t="s">
        <v>14722</v>
      </c>
      <c r="N66" s="163"/>
      <c r="O66" s="163"/>
    </row>
    <row r="67" spans="1:15" ht="15.75">
      <c r="A67" s="136">
        <v>66</v>
      </c>
      <c r="B67" s="108">
        <v>112</v>
      </c>
      <c r="C67" s="108"/>
      <c r="D67" s="137" t="s">
        <v>21830</v>
      </c>
      <c r="E67" s="137" t="s">
        <v>21830</v>
      </c>
      <c r="F67" s="137"/>
      <c r="G67" s="108" t="str">
        <f t="shared" si="0"/>
        <v>RESPOSTA À EMERGÊNCIA</v>
      </c>
      <c r="H67" s="108" t="str">
        <f t="shared" si="1"/>
        <v>PRIMEIROS SOCORROS</v>
      </c>
      <c r="I67" s="108"/>
      <c r="J67" s="164" t="s">
        <v>14723</v>
      </c>
      <c r="K67" s="165" t="s">
        <v>14724</v>
      </c>
      <c r="L67" s="164" t="s">
        <v>14725</v>
      </c>
      <c r="M67" s="164" t="s">
        <v>21842</v>
      </c>
      <c r="N67" s="163"/>
      <c r="O67" s="163"/>
    </row>
    <row r="68" spans="1:15" ht="15.75">
      <c r="A68" s="136">
        <v>67</v>
      </c>
      <c r="B68" s="108">
        <v>112</v>
      </c>
      <c r="C68" s="108"/>
      <c r="D68" s="137" t="s">
        <v>14488</v>
      </c>
      <c r="E68" s="137" t="s">
        <v>14488</v>
      </c>
      <c r="F68" s="137"/>
      <c r="G68" s="108" t="str">
        <f t="shared" ref="G68:G78" si="2">IF(OR(M68="PERIGOS POTENCIAIS",M68="PROTEÇÃO DA POPULAÇÃO",M68="RESPOSTA À EMERGÊNCIA"),M68,G67)</f>
        <v>PERIGOS POTENCIAIS</v>
      </c>
      <c r="H68" s="108" t="str">
        <f t="shared" ref="H68:H78" si="3">IF(OR(M68="PERIGOS POTENCIAIS",M68="PROTEÇÃO DA POPULAÇÃO",M68="RESPOSTA À EMERGÊNCIA"),M68,IF(OR(M68="INCÊNDIO OU EXPLOSÃO",M68="SAÚDE",M68="VESTUÁRIO DE PROTEÇÃO",M68="EVACUAÇÃO",M68="INCÊNDIO",M68="DERRAME OU FUGA",M68="PRIMEIROS SOCORROS"),M68,H67))</f>
        <v>PERIGOS POTENCIAIS</v>
      </c>
      <c r="I68" s="108"/>
      <c r="J68" s="142" t="s">
        <v>14485</v>
      </c>
      <c r="K68" s="142" t="s">
        <v>14486</v>
      </c>
      <c r="L68" s="142" t="s">
        <v>14487</v>
      </c>
      <c r="M68" s="142" t="s">
        <v>14488</v>
      </c>
      <c r="N68" s="163"/>
    </row>
    <row r="69" spans="1:15" ht="15.75">
      <c r="A69" s="136">
        <v>68</v>
      </c>
      <c r="B69" s="108">
        <v>112</v>
      </c>
      <c r="C69" s="108"/>
      <c r="D69" s="137" t="s">
        <v>14488</v>
      </c>
      <c r="E69" s="137" t="s">
        <v>14492</v>
      </c>
      <c r="F69" s="137"/>
      <c r="G69" s="108" t="str">
        <f t="shared" si="2"/>
        <v>PERIGOS POTENCIAIS</v>
      </c>
      <c r="H69" s="108" t="str">
        <f t="shared" si="3"/>
        <v>INCÊNDIO OU EXPLOSÃO</v>
      </c>
      <c r="I69" s="108"/>
      <c r="J69" s="145" t="s">
        <v>14489</v>
      </c>
      <c r="K69" s="145" t="s">
        <v>14490</v>
      </c>
      <c r="L69" s="146" t="s">
        <v>14491</v>
      </c>
      <c r="M69" s="146" t="s">
        <v>14492</v>
      </c>
    </row>
    <row r="70" spans="1:15" ht="25.5">
      <c r="A70" s="136">
        <v>69</v>
      </c>
      <c r="B70" s="108">
        <v>112</v>
      </c>
      <c r="C70" s="108"/>
      <c r="D70" s="137" t="s">
        <v>14488</v>
      </c>
      <c r="E70" s="137" t="s">
        <v>14492</v>
      </c>
      <c r="F70" s="137"/>
      <c r="G70" s="108" t="str">
        <f t="shared" si="2"/>
        <v>PERIGOS POTENCIAIS</v>
      </c>
      <c r="H70" s="108" t="str">
        <f t="shared" si="3"/>
        <v>INCÊNDIO OU EXPLOSÃO</v>
      </c>
      <c r="I70" s="108"/>
      <c r="J70" s="158" t="s">
        <v>14726</v>
      </c>
      <c r="K70" s="158" t="s">
        <v>14727</v>
      </c>
      <c r="L70" s="158" t="s">
        <v>14728</v>
      </c>
      <c r="M70" s="158" t="s">
        <v>21843</v>
      </c>
    </row>
    <row r="71" spans="1:15" ht="26.25" thickBot="1">
      <c r="A71" s="136">
        <v>70</v>
      </c>
      <c r="B71" s="108">
        <v>112</v>
      </c>
      <c r="C71" s="108"/>
      <c r="D71" s="137" t="s">
        <v>14488</v>
      </c>
      <c r="E71" s="137" t="s">
        <v>14492</v>
      </c>
      <c r="F71" s="137"/>
      <c r="G71" s="108" t="str">
        <f t="shared" si="2"/>
        <v>PERIGOS POTENCIAIS</v>
      </c>
      <c r="H71" s="108" t="str">
        <f t="shared" si="3"/>
        <v>INCÊNDIO OU EXPLOSÃO</v>
      </c>
      <c r="I71" s="108"/>
      <c r="J71" s="160" t="s">
        <v>21844</v>
      </c>
      <c r="K71" s="160" t="s">
        <v>14729</v>
      </c>
      <c r="L71" s="160" t="s">
        <v>14730</v>
      </c>
      <c r="M71" s="160" t="s">
        <v>21810</v>
      </c>
    </row>
    <row r="72" spans="1:15" ht="15.75">
      <c r="A72" s="136">
        <v>71</v>
      </c>
      <c r="B72" s="108">
        <v>112</v>
      </c>
      <c r="C72" s="108"/>
      <c r="D72" s="137" t="s">
        <v>14488</v>
      </c>
      <c r="E72" s="137" t="s">
        <v>14520</v>
      </c>
      <c r="F72" s="137"/>
      <c r="G72" s="108" t="str">
        <f t="shared" si="2"/>
        <v>PERIGOS POTENCIAIS</v>
      </c>
      <c r="H72" s="108" t="str">
        <f t="shared" si="3"/>
        <v>SAÚDE</v>
      </c>
      <c r="I72" s="108"/>
      <c r="J72" s="151" t="s">
        <v>14517</v>
      </c>
      <c r="K72" s="151" t="s">
        <v>14518</v>
      </c>
      <c r="L72" s="151" t="s">
        <v>14519</v>
      </c>
      <c r="M72" s="151" t="s">
        <v>14520</v>
      </c>
    </row>
    <row r="73" spans="1:15" ht="15">
      <c r="A73" s="136">
        <v>72</v>
      </c>
      <c r="B73" s="108">
        <v>112</v>
      </c>
      <c r="C73" s="108"/>
      <c r="D73" s="137" t="s">
        <v>14488</v>
      </c>
      <c r="E73" s="137" t="s">
        <v>14520</v>
      </c>
      <c r="F73" s="137"/>
      <c r="G73" s="108" t="str">
        <f t="shared" si="2"/>
        <v>PERIGOS POTENCIAIS</v>
      </c>
      <c r="H73" s="108" t="str">
        <f t="shared" si="3"/>
        <v>SAÚDE</v>
      </c>
      <c r="I73" s="108"/>
      <c r="J73" s="147" t="s">
        <v>14731</v>
      </c>
      <c r="K73" s="147" t="s">
        <v>14732</v>
      </c>
      <c r="L73" s="147" t="s">
        <v>14733</v>
      </c>
      <c r="M73" s="147" t="s">
        <v>21825</v>
      </c>
    </row>
    <row r="74" spans="1:15" ht="15.75">
      <c r="A74" s="136">
        <v>73</v>
      </c>
      <c r="B74" s="108">
        <v>112</v>
      </c>
      <c r="C74" s="108"/>
      <c r="D74" s="137" t="s">
        <v>14544</v>
      </c>
      <c r="E74" s="137" t="s">
        <v>14544</v>
      </c>
      <c r="F74" s="137"/>
      <c r="G74" s="108" t="str">
        <f t="shared" si="2"/>
        <v>PROTEÇÃO DA POPULAÇÃO</v>
      </c>
      <c r="H74" s="108" t="str">
        <f t="shared" si="3"/>
        <v>PROTEÇÃO DA POPULAÇÃO</v>
      </c>
      <c r="I74" s="108"/>
      <c r="J74" s="143" t="s">
        <v>14541</v>
      </c>
      <c r="K74" s="143" t="s">
        <v>14542</v>
      </c>
      <c r="L74" s="143" t="s">
        <v>14543</v>
      </c>
      <c r="M74" s="143" t="s">
        <v>14544</v>
      </c>
    </row>
    <row r="75" spans="1:15" ht="38.25">
      <c r="A75" s="136">
        <v>74</v>
      </c>
      <c r="B75" s="108">
        <v>112</v>
      </c>
      <c r="C75" s="108"/>
      <c r="D75" s="137" t="s">
        <v>14544</v>
      </c>
      <c r="E75" s="137" t="s">
        <v>14544</v>
      </c>
      <c r="F75" s="137"/>
      <c r="G75" s="108" t="str">
        <f t="shared" si="2"/>
        <v>PROTEÇÃO DA POPULAÇÃO</v>
      </c>
      <c r="H75" s="108" t="str">
        <f t="shared" si="3"/>
        <v>PROTEÇÃO DA POPULAÇÃO</v>
      </c>
      <c r="I75" s="108"/>
      <c r="J75" s="166" t="s">
        <v>14545</v>
      </c>
      <c r="K75" s="166" t="s">
        <v>14546</v>
      </c>
      <c r="L75" s="154" t="s">
        <v>14547</v>
      </c>
      <c r="M75" s="154" t="s">
        <v>14548</v>
      </c>
      <c r="N75" s="152"/>
    </row>
    <row r="76" spans="1:15" ht="15">
      <c r="A76" s="136">
        <v>75</v>
      </c>
      <c r="B76" s="108">
        <v>112</v>
      </c>
      <c r="C76" s="108"/>
      <c r="D76" s="137" t="s">
        <v>14544</v>
      </c>
      <c r="E76" s="137" t="s">
        <v>14544</v>
      </c>
      <c r="F76" s="137"/>
      <c r="G76" s="108" t="str">
        <f t="shared" si="2"/>
        <v>PROTEÇÃO DA POPULAÇÃO</v>
      </c>
      <c r="H76" s="108" t="str">
        <f t="shared" si="3"/>
        <v>PROTEÇÃO DA POPULAÇÃO</v>
      </c>
      <c r="I76" s="108"/>
      <c r="J76" s="147" t="s">
        <v>14734</v>
      </c>
      <c r="K76" s="147" t="s">
        <v>14735</v>
      </c>
      <c r="L76" s="147" t="s">
        <v>14736</v>
      </c>
      <c r="M76" s="147" t="s">
        <v>21827</v>
      </c>
    </row>
    <row r="77" spans="1:15" ht="15">
      <c r="A77" s="136">
        <v>76</v>
      </c>
      <c r="B77" s="108">
        <v>112</v>
      </c>
      <c r="C77" s="108"/>
      <c r="D77" s="137" t="s">
        <v>14544</v>
      </c>
      <c r="E77" s="137" t="s">
        <v>14544</v>
      </c>
      <c r="F77" s="137"/>
      <c r="G77" s="108" t="str">
        <f t="shared" si="2"/>
        <v>PROTEÇÃO DA POPULAÇÃO</v>
      </c>
      <c r="H77" s="108" t="str">
        <f t="shared" si="3"/>
        <v>PROTEÇÃO DA POPULAÇÃO</v>
      </c>
      <c r="I77" s="108"/>
      <c r="J77" s="147" t="s">
        <v>14549</v>
      </c>
      <c r="K77" s="147" t="s">
        <v>14550</v>
      </c>
      <c r="L77" s="147" t="s">
        <v>14551</v>
      </c>
      <c r="M77" s="147" t="s">
        <v>14552</v>
      </c>
    </row>
    <row r="78" spans="1:15" s="155" customFormat="1" ht="12.75">
      <c r="A78" s="136">
        <v>77</v>
      </c>
      <c r="B78" s="108">
        <v>112</v>
      </c>
      <c r="C78" s="108"/>
      <c r="D78" s="108" t="s">
        <v>14544</v>
      </c>
      <c r="E78" s="108" t="s">
        <v>14544</v>
      </c>
      <c r="F78" s="108"/>
      <c r="G78" s="108" t="str">
        <f t="shared" si="2"/>
        <v>PROTEÇÃO DA POPULAÇÃO</v>
      </c>
      <c r="H78" s="108" t="str">
        <f t="shared" si="3"/>
        <v>PROTEÇÃO DA POPULAÇÃO</v>
      </c>
      <c r="I78" s="108"/>
      <c r="J78" s="150" t="s">
        <v>14553</v>
      </c>
      <c r="K78" s="149" t="s">
        <v>14554</v>
      </c>
      <c r="L78" s="150" t="s">
        <v>14555</v>
      </c>
      <c r="M78" s="150" t="s">
        <v>14556</v>
      </c>
    </row>
    <row r="79" spans="1:15" ht="15.75" thickBot="1">
      <c r="A79" s="136">
        <v>78</v>
      </c>
      <c r="B79" s="108">
        <v>112</v>
      </c>
      <c r="C79" s="108"/>
      <c r="D79" s="137" t="s">
        <v>14544</v>
      </c>
      <c r="E79" s="137" t="s">
        <v>14544</v>
      </c>
      <c r="F79" s="137"/>
      <c r="G79" s="108" t="str">
        <f>IF(OR(M4833="PERIGOS POTENCIAIS",M4833="PROTEÇÃO DA POPULAÇÃO",M4833="RESPOSTA À EMERGÊNCIA"),M4833,G78)</f>
        <v>PROTEÇÃO DA POPULAÇÃO</v>
      </c>
      <c r="H79" s="108" t="str">
        <f>IF(OR(M4833="PERIGOS POTENCIAIS",M4833="PROTEÇÃO DA POPULAÇÃO",M4833="RESPOSTA À EMERGÊNCIA"),M4833,IF(OR(M4833="INCÊNDIO OU EXPLOSÃO",M4833="SAÚDE",M4833="VESTUÁRIO DE PROTEÇÃO",M4833="EVACUAÇÃO",M4833="INCÊNDIO",M4833="DERRAME OU FUGA",M4833="PRIMEIROS SOCORROS"),M4833,H78))</f>
        <v>PROTEÇÃO DA POPULAÇÃO</v>
      </c>
      <c r="I79" s="108"/>
      <c r="J79" s="148" t="s">
        <v>14737</v>
      </c>
      <c r="K79" s="148" t="s">
        <v>14738</v>
      </c>
      <c r="L79" s="148" t="s">
        <v>14739</v>
      </c>
      <c r="M79" s="148" t="s">
        <v>21845</v>
      </c>
      <c r="N79" s="167"/>
    </row>
    <row r="80" spans="1:15" ht="15.75">
      <c r="A80" s="136">
        <v>79</v>
      </c>
      <c r="B80" s="108">
        <v>112</v>
      </c>
      <c r="C80" s="108"/>
      <c r="D80" s="137" t="s">
        <v>14544</v>
      </c>
      <c r="E80" s="137" t="s">
        <v>14560</v>
      </c>
      <c r="F80" s="137"/>
      <c r="G80" s="108" t="str">
        <f t="shared" ref="G80:G143" si="4">IF(OR(M80="PERIGOS POTENCIAIS",M80="PROTEÇÃO DA POPULAÇÃO",M80="RESPOSTA À EMERGÊNCIA"),M80,G79)</f>
        <v>PROTEÇÃO DA POPULAÇÃO</v>
      </c>
      <c r="H80" s="108" t="str">
        <f t="shared" ref="H80:H143" si="5">IF(OR(M80="PERIGOS POTENCIAIS",M80="PROTEÇÃO DA POPULAÇÃO",M80="RESPOSTA À EMERGÊNCIA"),M80,IF(OR(M80="INCÊNDIO OU EXPLOSÃO",M80="SAÚDE",M80="VESTUÁRIO DE PROTEÇÃO",M80="EVACUAÇÃO",M80="INCÊNDIO",M80="DERRAME OU FUGA",M80="PRIMEIROS SOCORROS"),M80,H79))</f>
        <v>VESTUÁRIO DE PROTEÇÃO</v>
      </c>
      <c r="I80" s="108"/>
      <c r="J80" s="151" t="s">
        <v>14557</v>
      </c>
      <c r="K80" s="151" t="s">
        <v>14558</v>
      </c>
      <c r="L80" s="151" t="s">
        <v>14559</v>
      </c>
      <c r="M80" s="151" t="s">
        <v>14560</v>
      </c>
    </row>
    <row r="81" spans="1:15" ht="15">
      <c r="A81" s="136">
        <v>80</v>
      </c>
      <c r="B81" s="108">
        <v>112</v>
      </c>
      <c r="C81" s="108"/>
      <c r="D81" s="137" t="s">
        <v>14544</v>
      </c>
      <c r="E81" s="137" t="s">
        <v>14560</v>
      </c>
      <c r="F81" s="137"/>
      <c r="G81" s="108" t="str">
        <f t="shared" si="4"/>
        <v>PROTEÇÃO DA POPULAÇÃO</v>
      </c>
      <c r="H81" s="108" t="str">
        <f t="shared" si="5"/>
        <v>VESTUÁRIO DE PROTEÇÃO</v>
      </c>
      <c r="I81" s="108"/>
      <c r="J81" s="147" t="s">
        <v>14561</v>
      </c>
      <c r="K81" s="147" t="s">
        <v>14562</v>
      </c>
      <c r="L81" s="148" t="s">
        <v>14563</v>
      </c>
      <c r="M81" s="148" t="s">
        <v>14564</v>
      </c>
    </row>
    <row r="82" spans="1:15" ht="26.25" thickBot="1">
      <c r="A82" s="136">
        <v>81</v>
      </c>
      <c r="B82" s="108">
        <v>112</v>
      </c>
      <c r="C82" s="108"/>
      <c r="D82" s="137" t="s">
        <v>14544</v>
      </c>
      <c r="E82" s="137" t="s">
        <v>14560</v>
      </c>
      <c r="F82" s="137"/>
      <c r="G82" s="108" t="str">
        <f t="shared" si="4"/>
        <v>PROTEÇÃO DA POPULAÇÃO</v>
      </c>
      <c r="H82" s="108" t="str">
        <f t="shared" si="5"/>
        <v>VESTUÁRIO DE PROTEÇÃO</v>
      </c>
      <c r="I82" s="108"/>
      <c r="J82" s="148" t="s">
        <v>14740</v>
      </c>
      <c r="K82" s="148" t="s">
        <v>14566</v>
      </c>
      <c r="L82" s="148" t="s">
        <v>21832</v>
      </c>
      <c r="M82" s="148" t="s">
        <v>21833</v>
      </c>
    </row>
    <row r="83" spans="1:15" ht="15.75">
      <c r="A83" s="136">
        <v>82</v>
      </c>
      <c r="B83" s="108">
        <v>112</v>
      </c>
      <c r="C83" s="108"/>
      <c r="D83" s="137" t="s">
        <v>14544</v>
      </c>
      <c r="E83" s="137" t="s">
        <v>14570</v>
      </c>
      <c r="F83" s="137"/>
      <c r="G83" s="108" t="str">
        <f t="shared" si="4"/>
        <v>PROTEÇÃO DA POPULAÇÃO</v>
      </c>
      <c r="H83" s="108" t="str">
        <f t="shared" si="5"/>
        <v>EVACUAÇÃO</v>
      </c>
      <c r="I83" s="108"/>
      <c r="J83" s="151" t="s">
        <v>14567</v>
      </c>
      <c r="K83" s="151" t="s">
        <v>14568</v>
      </c>
      <c r="L83" s="151" t="s">
        <v>14569</v>
      </c>
      <c r="M83" s="151" t="s">
        <v>14570</v>
      </c>
    </row>
    <row r="84" spans="1:15" ht="15">
      <c r="A84" s="136">
        <v>83</v>
      </c>
      <c r="B84" s="108">
        <v>112</v>
      </c>
      <c r="C84" s="108"/>
      <c r="D84" s="137" t="s">
        <v>14544</v>
      </c>
      <c r="E84" s="137" t="s">
        <v>14570</v>
      </c>
      <c r="F84" s="137"/>
      <c r="G84" s="108" t="str">
        <f t="shared" si="4"/>
        <v>PROTEÇÃO DA POPULAÇÃO</v>
      </c>
      <c r="H84" s="108" t="str">
        <f t="shared" si="5"/>
        <v>EVACUAÇÃO</v>
      </c>
      <c r="I84" s="108"/>
      <c r="J84" s="166" t="s">
        <v>14571</v>
      </c>
      <c r="K84" s="166" t="s">
        <v>14572</v>
      </c>
      <c r="L84" s="166" t="s">
        <v>14573</v>
      </c>
      <c r="M84" s="166" t="s">
        <v>14574</v>
      </c>
    </row>
    <row r="85" spans="1:15" ht="15">
      <c r="A85" s="136">
        <v>84</v>
      </c>
      <c r="B85" s="108">
        <v>112</v>
      </c>
      <c r="C85" s="108"/>
      <c r="D85" s="137" t="s">
        <v>14544</v>
      </c>
      <c r="E85" s="137" t="s">
        <v>14570</v>
      </c>
      <c r="F85" s="137"/>
      <c r="G85" s="108" t="str">
        <f t="shared" si="4"/>
        <v>PROTEÇÃO DA POPULAÇÃO</v>
      </c>
      <c r="H85" s="108" t="str">
        <f t="shared" si="5"/>
        <v>EVACUAÇÃO</v>
      </c>
      <c r="I85" s="108"/>
      <c r="J85" s="148" t="s">
        <v>14741</v>
      </c>
      <c r="K85" s="156" t="s">
        <v>14742</v>
      </c>
      <c r="L85" s="157" t="s">
        <v>14743</v>
      </c>
      <c r="M85" s="157" t="s">
        <v>21846</v>
      </c>
    </row>
    <row r="86" spans="1:15" ht="15">
      <c r="A86" s="136">
        <v>85</v>
      </c>
      <c r="B86" s="108">
        <v>112</v>
      </c>
      <c r="C86" s="108"/>
      <c r="D86" s="137" t="s">
        <v>14544</v>
      </c>
      <c r="E86" s="137" t="s">
        <v>14570</v>
      </c>
      <c r="F86" s="137"/>
      <c r="G86" s="108" t="str">
        <f t="shared" si="4"/>
        <v>PROTEÇÃO DA POPULAÇÃO</v>
      </c>
      <c r="H86" s="108" t="str">
        <f t="shared" si="5"/>
        <v>EVACUAÇÃO</v>
      </c>
      <c r="I86" s="108"/>
      <c r="J86" s="160" t="s">
        <v>14667</v>
      </c>
      <c r="K86" s="160" t="s">
        <v>14668</v>
      </c>
      <c r="L86" s="160" t="s">
        <v>14669</v>
      </c>
      <c r="M86" s="160" t="s">
        <v>14669</v>
      </c>
    </row>
    <row r="87" spans="1:15" ht="15">
      <c r="A87" s="136">
        <v>86</v>
      </c>
      <c r="B87" s="108">
        <v>112</v>
      </c>
      <c r="C87" s="108"/>
      <c r="D87" s="137" t="s">
        <v>14544</v>
      </c>
      <c r="E87" s="137" t="s">
        <v>14570</v>
      </c>
      <c r="F87" s="137"/>
      <c r="G87" s="108" t="str">
        <f t="shared" si="4"/>
        <v>PROTEÇÃO DA POPULAÇÃO</v>
      </c>
      <c r="H87" s="108" t="str">
        <f t="shared" si="5"/>
        <v>EVACUAÇÃO</v>
      </c>
      <c r="I87" s="108"/>
      <c r="J87" s="153" t="s">
        <v>14744</v>
      </c>
      <c r="K87" s="160" t="s">
        <v>14745</v>
      </c>
      <c r="L87" s="160" t="s">
        <v>14746</v>
      </c>
      <c r="M87" s="160" t="s">
        <v>21847</v>
      </c>
    </row>
    <row r="88" spans="1:15" ht="15">
      <c r="A88" s="136">
        <v>87</v>
      </c>
      <c r="B88" s="108">
        <v>112</v>
      </c>
      <c r="C88" s="108"/>
      <c r="D88" s="137" t="s">
        <v>14544</v>
      </c>
      <c r="E88" s="137" t="s">
        <v>6</v>
      </c>
      <c r="F88" s="137"/>
      <c r="G88" s="108" t="str">
        <f t="shared" si="4"/>
        <v>PROTEÇÃO DA POPULAÇÃO</v>
      </c>
      <c r="H88" s="108" t="str">
        <f t="shared" si="5"/>
        <v>Incêndio</v>
      </c>
      <c r="I88" s="108"/>
      <c r="J88" s="160" t="s">
        <v>14579</v>
      </c>
      <c r="K88" s="160" t="s">
        <v>14580</v>
      </c>
      <c r="L88" s="160" t="s">
        <v>14581</v>
      </c>
      <c r="M88" s="160" t="s">
        <v>6</v>
      </c>
    </row>
    <row r="89" spans="1:15" ht="38.25">
      <c r="A89" s="136">
        <v>88</v>
      </c>
      <c r="B89" s="108">
        <v>112</v>
      </c>
      <c r="C89" s="108"/>
      <c r="D89" s="137" t="s">
        <v>14544</v>
      </c>
      <c r="E89" s="137" t="s">
        <v>6</v>
      </c>
      <c r="F89" s="137"/>
      <c r="G89" s="108" t="str">
        <f t="shared" si="4"/>
        <v>PROTEÇÃO DA POPULAÇÃO</v>
      </c>
      <c r="H89" s="108" t="str">
        <f t="shared" si="5"/>
        <v>Incêndio</v>
      </c>
      <c r="I89" s="108"/>
      <c r="J89" s="149" t="s">
        <v>14747</v>
      </c>
      <c r="K89" s="168" t="s">
        <v>14748</v>
      </c>
      <c r="L89" s="149" t="s">
        <v>14749</v>
      </c>
      <c r="M89" s="149" t="s">
        <v>21848</v>
      </c>
    </row>
    <row r="90" spans="1:15" s="155" customFormat="1" ht="25.5" hidden="1">
      <c r="A90" s="136">
        <v>89</v>
      </c>
      <c r="B90" s="108">
        <v>112</v>
      </c>
      <c r="C90" s="108"/>
      <c r="D90" s="108" t="s">
        <v>14544</v>
      </c>
      <c r="E90" s="108" t="s">
        <v>6</v>
      </c>
      <c r="F90" s="108"/>
      <c r="G90" s="108" t="str">
        <f t="shared" si="4"/>
        <v>PROTEÇÃO DA POPULAÇÃO</v>
      </c>
      <c r="H90" s="108" t="str">
        <f t="shared" si="5"/>
        <v>Incêndio</v>
      </c>
      <c r="I90" s="108"/>
      <c r="J90" s="148" t="s">
        <v>14750</v>
      </c>
      <c r="K90" s="147" t="s">
        <v>14751</v>
      </c>
      <c r="L90" s="150" t="s">
        <v>14752</v>
      </c>
      <c r="M90" s="150" t="s">
        <v>21849</v>
      </c>
      <c r="N90" s="169" t="s">
        <v>14753</v>
      </c>
      <c r="O90" s="170"/>
    </row>
    <row r="91" spans="1:15" ht="25.5">
      <c r="A91" s="136">
        <v>90</v>
      </c>
      <c r="B91" s="108">
        <v>112</v>
      </c>
      <c r="C91" s="108"/>
      <c r="D91" s="137" t="s">
        <v>14544</v>
      </c>
      <c r="E91" s="137" t="s">
        <v>6</v>
      </c>
      <c r="F91" s="137"/>
      <c r="G91" s="108" t="str">
        <f t="shared" si="4"/>
        <v>PROTEÇÃO DA POPULAÇÃO</v>
      </c>
      <c r="H91" s="108" t="str">
        <f t="shared" si="5"/>
        <v>Incêndio</v>
      </c>
      <c r="I91" s="108"/>
      <c r="J91" s="160" t="s">
        <v>14754</v>
      </c>
      <c r="K91" s="160" t="s">
        <v>14755</v>
      </c>
      <c r="L91" s="160" t="s">
        <v>14756</v>
      </c>
      <c r="M91" s="160" t="s">
        <v>21810</v>
      </c>
      <c r="N91" s="171"/>
    </row>
    <row r="92" spans="1:15" ht="15.75">
      <c r="A92" s="136">
        <v>91</v>
      </c>
      <c r="B92" s="108">
        <v>112</v>
      </c>
      <c r="C92" s="108"/>
      <c r="D92" s="137" t="s">
        <v>14588</v>
      </c>
      <c r="E92" s="137" t="s">
        <v>14588</v>
      </c>
      <c r="F92" s="137"/>
      <c r="G92" s="108" t="str">
        <f t="shared" si="4"/>
        <v>RESPOSTA À EMERGÊNCIA</v>
      </c>
      <c r="H92" s="108" t="str">
        <f t="shared" si="5"/>
        <v>RESPOSTA À EMERGÊNCIA</v>
      </c>
      <c r="I92" s="108"/>
      <c r="J92" s="143" t="s">
        <v>14585</v>
      </c>
      <c r="K92" s="143" t="s">
        <v>14586</v>
      </c>
      <c r="L92" s="143" t="s">
        <v>14587</v>
      </c>
      <c r="M92" s="143" t="s">
        <v>14588</v>
      </c>
    </row>
    <row r="93" spans="1:15" ht="15.75">
      <c r="A93" s="136">
        <v>92</v>
      </c>
      <c r="B93" s="108">
        <v>112</v>
      </c>
      <c r="C93" s="108"/>
      <c r="D93" s="137" t="s">
        <v>14588</v>
      </c>
      <c r="E93" s="137" t="s">
        <v>21835</v>
      </c>
      <c r="F93" s="137"/>
      <c r="G93" s="108" t="str">
        <f t="shared" si="4"/>
        <v>RESPOSTA À EMERGÊNCIA</v>
      </c>
      <c r="H93" s="108" t="str">
        <f t="shared" si="5"/>
        <v>INCÊNDIO</v>
      </c>
      <c r="I93" s="108"/>
      <c r="J93" s="159" t="s">
        <v>14589</v>
      </c>
      <c r="K93" s="159" t="s">
        <v>14590</v>
      </c>
      <c r="L93" s="159" t="s">
        <v>14591</v>
      </c>
      <c r="M93" s="145" t="s">
        <v>21835</v>
      </c>
    </row>
    <row r="94" spans="1:15" ht="15">
      <c r="A94" s="136">
        <v>93</v>
      </c>
      <c r="B94" s="108">
        <v>112</v>
      </c>
      <c r="C94" s="108"/>
      <c r="D94" s="137" t="s">
        <v>14588</v>
      </c>
      <c r="E94" s="137" t="s">
        <v>21835</v>
      </c>
      <c r="F94" s="137"/>
      <c r="G94" s="108" t="str">
        <f t="shared" si="4"/>
        <v>RESPOSTA À EMERGÊNCIA</v>
      </c>
      <c r="H94" s="108" t="str">
        <f t="shared" si="5"/>
        <v>INCÊNDIO</v>
      </c>
      <c r="I94" s="108"/>
      <c r="J94" s="158" t="s">
        <v>14757</v>
      </c>
      <c r="K94" s="158" t="s">
        <v>14758</v>
      </c>
      <c r="L94" s="158" t="s">
        <v>14759</v>
      </c>
      <c r="M94" s="158" t="s">
        <v>21850</v>
      </c>
    </row>
    <row r="95" spans="1:15" ht="15">
      <c r="A95" s="136">
        <v>94</v>
      </c>
      <c r="B95" s="108">
        <v>112</v>
      </c>
      <c r="C95" s="108"/>
      <c r="D95" s="137" t="s">
        <v>14588</v>
      </c>
      <c r="E95" s="137" t="s">
        <v>21835</v>
      </c>
      <c r="F95" s="137"/>
      <c r="G95" s="108" t="str">
        <f t="shared" si="4"/>
        <v>RESPOSTA À EMERGÊNCIA</v>
      </c>
      <c r="H95" s="108" t="str">
        <f t="shared" si="5"/>
        <v>INCÊNDIO</v>
      </c>
      <c r="I95" s="108"/>
      <c r="J95" s="160" t="s">
        <v>14760</v>
      </c>
      <c r="K95" s="160" t="s">
        <v>14761</v>
      </c>
      <c r="L95" s="153" t="s">
        <v>14762</v>
      </c>
      <c r="M95" s="153" t="s">
        <v>21851</v>
      </c>
    </row>
    <row r="96" spans="1:15" ht="25.5">
      <c r="A96" s="136">
        <v>95</v>
      </c>
      <c r="B96" s="108">
        <v>112</v>
      </c>
      <c r="C96" s="108"/>
      <c r="D96" s="137" t="s">
        <v>14588</v>
      </c>
      <c r="E96" s="137" t="s">
        <v>21835</v>
      </c>
      <c r="F96" s="137"/>
      <c r="G96" s="108" t="str">
        <f t="shared" si="4"/>
        <v>RESPOSTA À EMERGÊNCIA</v>
      </c>
      <c r="H96" s="108" t="str">
        <f t="shared" si="5"/>
        <v>INCÊNDIO</v>
      </c>
      <c r="I96" s="108"/>
      <c r="J96" s="147" t="s">
        <v>14763</v>
      </c>
      <c r="K96" s="147" t="s">
        <v>14764</v>
      </c>
      <c r="L96" s="148" t="s">
        <v>14765</v>
      </c>
      <c r="M96" s="148" t="s">
        <v>21852</v>
      </c>
    </row>
    <row r="97" spans="1:14" ht="15">
      <c r="A97" s="136">
        <v>96</v>
      </c>
      <c r="B97" s="108">
        <v>112</v>
      </c>
      <c r="C97" s="108"/>
      <c r="D97" s="137" t="s">
        <v>14588</v>
      </c>
      <c r="E97" s="137" t="s">
        <v>21835</v>
      </c>
      <c r="F97" s="137"/>
      <c r="G97" s="108" t="str">
        <f t="shared" si="4"/>
        <v>RESPOSTA À EMERGÊNCIA</v>
      </c>
      <c r="H97" s="108" t="str">
        <f t="shared" si="5"/>
        <v>INCÊNDIO</v>
      </c>
      <c r="I97" s="108"/>
      <c r="J97" s="160" t="s">
        <v>14766</v>
      </c>
      <c r="K97" s="160" t="s">
        <v>14767</v>
      </c>
      <c r="L97" s="160" t="s">
        <v>14768</v>
      </c>
      <c r="M97" s="160" t="s">
        <v>21853</v>
      </c>
    </row>
    <row r="98" spans="1:14" ht="15">
      <c r="A98" s="136">
        <v>97</v>
      </c>
      <c r="B98" s="108">
        <v>112</v>
      </c>
      <c r="C98" s="108"/>
      <c r="D98" s="137" t="s">
        <v>14588</v>
      </c>
      <c r="E98" s="137" t="s">
        <v>21835</v>
      </c>
      <c r="F98" s="137"/>
      <c r="G98" s="108" t="str">
        <f t="shared" si="4"/>
        <v>RESPOSTA À EMERGÊNCIA</v>
      </c>
      <c r="H98" s="108" t="str">
        <f t="shared" si="5"/>
        <v>INCÊNDIO</v>
      </c>
      <c r="I98" s="108"/>
      <c r="J98" s="160" t="s">
        <v>14769</v>
      </c>
      <c r="K98" s="160" t="s">
        <v>14770</v>
      </c>
      <c r="L98" s="160" t="s">
        <v>14771</v>
      </c>
      <c r="M98" s="160" t="s">
        <v>21854</v>
      </c>
    </row>
    <row r="99" spans="1:14" s="155" customFormat="1" ht="27">
      <c r="A99" s="136">
        <v>98</v>
      </c>
      <c r="B99" s="108">
        <v>112</v>
      </c>
      <c r="C99" s="108"/>
      <c r="D99" s="108" t="s">
        <v>14588</v>
      </c>
      <c r="E99" s="108" t="s">
        <v>21835</v>
      </c>
      <c r="F99" s="108"/>
      <c r="G99" s="108" t="str">
        <f t="shared" si="4"/>
        <v>RESPOSTA À EMERGÊNCIA</v>
      </c>
      <c r="H99" s="108" t="str">
        <f t="shared" si="5"/>
        <v>INCÊNDIO</v>
      </c>
      <c r="I99" s="108"/>
      <c r="J99" s="153" t="s">
        <v>14772</v>
      </c>
      <c r="K99" s="160" t="s">
        <v>14773</v>
      </c>
      <c r="L99" s="153" t="s">
        <v>14774</v>
      </c>
      <c r="M99" s="153" t="s">
        <v>21855</v>
      </c>
    </row>
    <row r="100" spans="1:14" s="155" customFormat="1" ht="25.5">
      <c r="A100" s="136">
        <v>99</v>
      </c>
      <c r="B100" s="108">
        <v>112</v>
      </c>
      <c r="C100" s="108"/>
      <c r="D100" s="108" t="s">
        <v>14588</v>
      </c>
      <c r="E100" s="108" t="s">
        <v>21835</v>
      </c>
      <c r="F100" s="108"/>
      <c r="G100" s="108" t="str">
        <f t="shared" si="4"/>
        <v>RESPOSTA À EMERGÊNCIA</v>
      </c>
      <c r="H100" s="108" t="str">
        <f t="shared" si="5"/>
        <v>INCÊNDIO</v>
      </c>
      <c r="I100" s="108"/>
      <c r="J100" s="150" t="s">
        <v>14775</v>
      </c>
      <c r="K100" s="149" t="s">
        <v>14776</v>
      </c>
      <c r="L100" s="150" t="s">
        <v>14777</v>
      </c>
      <c r="M100" s="150" t="s">
        <v>21856</v>
      </c>
    </row>
    <row r="101" spans="1:14" s="155" customFormat="1" ht="26.25" thickBot="1">
      <c r="A101" s="136">
        <v>100</v>
      </c>
      <c r="B101" s="108">
        <v>112</v>
      </c>
      <c r="C101" s="108"/>
      <c r="D101" s="108" t="s">
        <v>14588</v>
      </c>
      <c r="E101" s="108" t="s">
        <v>21835</v>
      </c>
      <c r="F101" s="108"/>
      <c r="G101" s="108" t="str">
        <f t="shared" si="4"/>
        <v>RESPOSTA À EMERGÊNCIA</v>
      </c>
      <c r="H101" s="108" t="str">
        <f t="shared" si="5"/>
        <v>INCÊNDIO</v>
      </c>
      <c r="I101" s="108"/>
      <c r="J101" s="148" t="s">
        <v>14778</v>
      </c>
      <c r="K101" s="147" t="s">
        <v>14779</v>
      </c>
      <c r="L101" s="148" t="s">
        <v>14780</v>
      </c>
      <c r="M101" s="148" t="s">
        <v>21857</v>
      </c>
    </row>
    <row r="102" spans="1:14" ht="15.75">
      <c r="A102" s="136">
        <v>101</v>
      </c>
      <c r="B102" s="108">
        <v>112</v>
      </c>
      <c r="C102" s="108"/>
      <c r="D102" s="137" t="s">
        <v>14588</v>
      </c>
      <c r="E102" s="137" t="s">
        <v>14636</v>
      </c>
      <c r="F102" s="137"/>
      <c r="G102" s="108" t="str">
        <f t="shared" si="4"/>
        <v>RESPOSTA À EMERGÊNCIA</v>
      </c>
      <c r="H102" s="108" t="str">
        <f t="shared" si="5"/>
        <v>DERRAME OU FUGA</v>
      </c>
      <c r="I102" s="108"/>
      <c r="J102" s="151" t="s">
        <v>14633</v>
      </c>
      <c r="K102" s="151" t="s">
        <v>14634</v>
      </c>
      <c r="L102" s="151" t="s">
        <v>14635</v>
      </c>
      <c r="M102" s="151" t="s">
        <v>14636</v>
      </c>
    </row>
    <row r="103" spans="1:14" ht="15">
      <c r="A103" s="136">
        <v>102</v>
      </c>
      <c r="B103" s="108">
        <v>112</v>
      </c>
      <c r="C103" s="108"/>
      <c r="D103" s="137" t="s">
        <v>14588</v>
      </c>
      <c r="E103" s="137" t="s">
        <v>14636</v>
      </c>
      <c r="F103" s="137"/>
      <c r="G103" s="108" t="str">
        <f t="shared" si="4"/>
        <v>RESPOSTA À EMERGÊNCIA</v>
      </c>
      <c r="H103" s="108" t="str">
        <f t="shared" si="5"/>
        <v>DERRAME OU FUGA</v>
      </c>
      <c r="I103" s="108"/>
      <c r="J103" s="148" t="s">
        <v>14641</v>
      </c>
      <c r="K103" s="148" t="s">
        <v>14642</v>
      </c>
      <c r="L103" s="148" t="s">
        <v>14781</v>
      </c>
      <c r="M103" s="148" t="s">
        <v>21839</v>
      </c>
    </row>
    <row r="104" spans="1:14" ht="15">
      <c r="A104" s="136">
        <v>103</v>
      </c>
      <c r="B104" s="108">
        <v>112</v>
      </c>
      <c r="C104" s="108"/>
      <c r="D104" s="137" t="s">
        <v>14588</v>
      </c>
      <c r="E104" s="137" t="s">
        <v>14636</v>
      </c>
      <c r="F104" s="137"/>
      <c r="G104" s="108" t="str">
        <f t="shared" si="4"/>
        <v>RESPOSTA À EMERGÊNCIA</v>
      </c>
      <c r="H104" s="108" t="str">
        <f t="shared" si="5"/>
        <v>DERRAME OU FUGA</v>
      </c>
      <c r="I104" s="108"/>
      <c r="J104" s="149" t="s">
        <v>14644</v>
      </c>
      <c r="K104" s="149" t="s">
        <v>14645</v>
      </c>
      <c r="L104" s="150" t="s">
        <v>14646</v>
      </c>
      <c r="M104" s="150" t="s">
        <v>14647</v>
      </c>
    </row>
    <row r="105" spans="1:14" ht="15">
      <c r="A105" s="136">
        <v>104</v>
      </c>
      <c r="B105" s="108">
        <v>112</v>
      </c>
      <c r="C105" s="108"/>
      <c r="D105" s="137" t="s">
        <v>14588</v>
      </c>
      <c r="E105" s="137" t="s">
        <v>14636</v>
      </c>
      <c r="F105" s="137"/>
      <c r="G105" s="108" t="str">
        <f t="shared" si="4"/>
        <v>RESPOSTA À EMERGÊNCIA</v>
      </c>
      <c r="H105" s="108" t="str">
        <f t="shared" si="5"/>
        <v>DERRAME OU FUGA</v>
      </c>
      <c r="I105" s="108"/>
      <c r="J105" s="147" t="s">
        <v>14637</v>
      </c>
      <c r="K105" s="147" t="s">
        <v>14638</v>
      </c>
      <c r="L105" s="147" t="s">
        <v>14639</v>
      </c>
      <c r="M105" s="147" t="s">
        <v>14640</v>
      </c>
    </row>
    <row r="106" spans="1:14" ht="25.5">
      <c r="A106" s="136">
        <v>105</v>
      </c>
      <c r="B106" s="108">
        <v>112</v>
      </c>
      <c r="C106" s="108"/>
      <c r="D106" s="137" t="s">
        <v>14588</v>
      </c>
      <c r="E106" s="137" t="s">
        <v>14636</v>
      </c>
      <c r="F106" s="137"/>
      <c r="G106" s="108" t="str">
        <f t="shared" si="4"/>
        <v>RESPOSTA À EMERGÊNCIA</v>
      </c>
      <c r="H106" s="108" t="str">
        <f t="shared" si="5"/>
        <v>DERRAME OU FUGA</v>
      </c>
      <c r="I106" s="108"/>
      <c r="J106" s="147" t="s">
        <v>14782</v>
      </c>
      <c r="K106" s="147" t="s">
        <v>14783</v>
      </c>
      <c r="L106" s="148" t="s">
        <v>14784</v>
      </c>
      <c r="M106" s="148" t="s">
        <v>21858</v>
      </c>
    </row>
    <row r="107" spans="1:14" ht="15.75" thickBot="1">
      <c r="A107" s="136">
        <v>106</v>
      </c>
      <c r="B107" s="108">
        <v>112</v>
      </c>
      <c r="C107" s="108"/>
      <c r="D107" s="137" t="s">
        <v>14588</v>
      </c>
      <c r="E107" s="137" t="s">
        <v>14636</v>
      </c>
      <c r="F107" s="137"/>
      <c r="G107" s="108" t="str">
        <f t="shared" si="4"/>
        <v>RESPOSTA À EMERGÊNCIA</v>
      </c>
      <c r="H107" s="108" t="str">
        <f t="shared" si="5"/>
        <v>DERRAME OU FUGA</v>
      </c>
      <c r="I107" s="108"/>
      <c r="J107" s="160" t="s">
        <v>14785</v>
      </c>
      <c r="K107" s="160" t="s">
        <v>14786</v>
      </c>
      <c r="L107" s="160" t="s">
        <v>14787</v>
      </c>
      <c r="M107" s="160" t="s">
        <v>21859</v>
      </c>
    </row>
    <row r="108" spans="1:14" ht="15.75">
      <c r="A108" s="136">
        <v>107</v>
      </c>
      <c r="B108" s="108">
        <v>112</v>
      </c>
      <c r="C108" s="108"/>
      <c r="D108" s="137" t="s">
        <v>14588</v>
      </c>
      <c r="E108" s="137" t="s">
        <v>14677</v>
      </c>
      <c r="F108" s="137"/>
      <c r="G108" s="108" t="str">
        <f t="shared" si="4"/>
        <v>RESPOSTA À EMERGÊNCIA</v>
      </c>
      <c r="H108" s="108" t="str">
        <f t="shared" si="5"/>
        <v>PRIMEIROS SOCORROS</v>
      </c>
      <c r="I108" s="108"/>
      <c r="J108" s="151" t="s">
        <v>14674</v>
      </c>
      <c r="K108" s="151" t="s">
        <v>14675</v>
      </c>
      <c r="L108" s="151" t="s">
        <v>14676</v>
      </c>
      <c r="M108" s="151" t="s">
        <v>14677</v>
      </c>
    </row>
    <row r="109" spans="1:14" s="155" customFormat="1" ht="12.75">
      <c r="A109" s="136">
        <v>108</v>
      </c>
      <c r="B109" s="108">
        <v>112</v>
      </c>
      <c r="C109" s="108"/>
      <c r="D109" s="108" t="s">
        <v>14588</v>
      </c>
      <c r="E109" s="108" t="s">
        <v>14677</v>
      </c>
      <c r="F109" s="108"/>
      <c r="G109" s="108" t="str">
        <f t="shared" si="4"/>
        <v>RESPOSTA À EMERGÊNCIA</v>
      </c>
      <c r="H109" s="108" t="str">
        <f t="shared" si="5"/>
        <v>PRIMEIROS SOCORROS</v>
      </c>
      <c r="I109" s="108"/>
      <c r="J109" s="148" t="s">
        <v>14678</v>
      </c>
      <c r="K109" s="148" t="s">
        <v>14679</v>
      </c>
      <c r="L109" s="148" t="s">
        <v>14680</v>
      </c>
      <c r="M109" s="148" t="s">
        <v>21809</v>
      </c>
      <c r="N109" s="136"/>
    </row>
    <row r="110" spans="1:14" ht="25.5">
      <c r="A110" s="136">
        <v>109</v>
      </c>
      <c r="B110" s="108">
        <v>112</v>
      </c>
      <c r="C110" s="108"/>
      <c r="D110" s="137" t="s">
        <v>14588</v>
      </c>
      <c r="E110" s="137" t="s">
        <v>14677</v>
      </c>
      <c r="F110" s="137"/>
      <c r="G110" s="108" t="str">
        <f t="shared" si="4"/>
        <v>RESPOSTA À EMERGÊNCIA</v>
      </c>
      <c r="H110" s="108" t="str">
        <f t="shared" si="5"/>
        <v>PRIMEIROS SOCORROS</v>
      </c>
      <c r="I110" s="108"/>
      <c r="J110" s="148" t="s">
        <v>14681</v>
      </c>
      <c r="K110" s="148" t="s">
        <v>14682</v>
      </c>
      <c r="L110" s="148" t="s">
        <v>14683</v>
      </c>
      <c r="M110" s="148" t="s">
        <v>14684</v>
      </c>
    </row>
    <row r="111" spans="1:14" ht="15">
      <c r="A111" s="136">
        <v>110</v>
      </c>
      <c r="B111" s="108">
        <v>112</v>
      </c>
      <c r="C111" s="108"/>
      <c r="D111" s="137" t="s">
        <v>14588</v>
      </c>
      <c r="E111" s="137" t="s">
        <v>14677</v>
      </c>
      <c r="F111" s="137"/>
      <c r="G111" s="108" t="str">
        <f t="shared" si="4"/>
        <v>RESPOSTA À EMERGÊNCIA</v>
      </c>
      <c r="H111" s="108" t="str">
        <f t="shared" si="5"/>
        <v>PRIMEIROS SOCORROS</v>
      </c>
      <c r="I111" s="108"/>
      <c r="J111" s="148" t="s">
        <v>14685</v>
      </c>
      <c r="K111" s="148" t="s">
        <v>14686</v>
      </c>
      <c r="L111" s="148" t="s">
        <v>14687</v>
      </c>
      <c r="M111" s="148" t="s">
        <v>14688</v>
      </c>
    </row>
    <row r="112" spans="1:14" ht="15">
      <c r="A112" s="136">
        <v>111</v>
      </c>
      <c r="B112" s="108">
        <v>112</v>
      </c>
      <c r="C112" s="108"/>
      <c r="D112" s="137" t="s">
        <v>14588</v>
      </c>
      <c r="E112" s="137" t="s">
        <v>14677</v>
      </c>
      <c r="F112" s="137"/>
      <c r="G112" s="108" t="str">
        <f t="shared" si="4"/>
        <v>RESPOSTA À EMERGÊNCIA</v>
      </c>
      <c r="H112" s="108" t="str">
        <f t="shared" si="5"/>
        <v>PRIMEIROS SOCORROS</v>
      </c>
      <c r="I112" s="108"/>
      <c r="J112" s="147" t="s">
        <v>14689</v>
      </c>
      <c r="K112" s="147" t="s">
        <v>14690</v>
      </c>
      <c r="L112" s="147" t="s">
        <v>14691</v>
      </c>
      <c r="M112" s="147" t="s">
        <v>14692</v>
      </c>
    </row>
    <row r="113" spans="1:15" ht="15">
      <c r="A113" s="136">
        <v>112</v>
      </c>
      <c r="B113" s="108">
        <v>112</v>
      </c>
      <c r="C113" s="108"/>
      <c r="D113" s="137" t="s">
        <v>14588</v>
      </c>
      <c r="E113" s="137" t="s">
        <v>14677</v>
      </c>
      <c r="F113" s="137"/>
      <c r="G113" s="108" t="str">
        <f t="shared" si="4"/>
        <v>RESPOSTA À EMERGÊNCIA</v>
      </c>
      <c r="H113" s="108" t="str">
        <f t="shared" si="5"/>
        <v>PRIMEIROS SOCORROS</v>
      </c>
      <c r="I113" s="108"/>
      <c r="J113" s="147" t="s">
        <v>14696</v>
      </c>
      <c r="K113" s="147" t="s">
        <v>14697</v>
      </c>
      <c r="L113" s="147" t="s">
        <v>14698</v>
      </c>
      <c r="M113" s="147" t="s">
        <v>14699</v>
      </c>
    </row>
    <row r="114" spans="1:15" ht="15">
      <c r="A114" s="136">
        <v>113</v>
      </c>
      <c r="B114" s="108">
        <v>112</v>
      </c>
      <c r="C114" s="108"/>
      <c r="D114" s="137" t="s">
        <v>14588</v>
      </c>
      <c r="E114" s="137" t="s">
        <v>14677</v>
      </c>
      <c r="F114" s="137"/>
      <c r="G114" s="108" t="str">
        <f t="shared" si="4"/>
        <v>RESPOSTA À EMERGÊNCIA</v>
      </c>
      <c r="H114" s="108" t="str">
        <f t="shared" si="5"/>
        <v>PRIMEIROS SOCORROS</v>
      </c>
      <c r="I114" s="108"/>
      <c r="J114" s="147" t="s">
        <v>14700</v>
      </c>
      <c r="K114" s="148" t="s">
        <v>14701</v>
      </c>
      <c r="L114" s="147" t="s">
        <v>14702</v>
      </c>
      <c r="M114" s="147" t="s">
        <v>14703</v>
      </c>
    </row>
    <row r="115" spans="1:15" ht="25.5">
      <c r="A115" s="136">
        <v>114</v>
      </c>
      <c r="B115" s="108">
        <v>112</v>
      </c>
      <c r="C115" s="108"/>
      <c r="D115" s="137" t="s">
        <v>14588</v>
      </c>
      <c r="E115" s="137" t="s">
        <v>14677</v>
      </c>
      <c r="F115" s="137"/>
      <c r="G115" s="108" t="str">
        <f t="shared" si="4"/>
        <v>RESPOSTA À EMERGÊNCIA</v>
      </c>
      <c r="H115" s="108" t="str">
        <f t="shared" si="5"/>
        <v>PRIMEIROS SOCORROS</v>
      </c>
      <c r="I115" s="108"/>
      <c r="J115" s="147" t="s">
        <v>14704</v>
      </c>
      <c r="K115" s="147" t="s">
        <v>14705</v>
      </c>
      <c r="L115" s="148" t="s">
        <v>14706</v>
      </c>
      <c r="M115" s="148" t="s">
        <v>14707</v>
      </c>
    </row>
    <row r="116" spans="1:15" ht="25.5">
      <c r="A116" s="136">
        <v>115</v>
      </c>
      <c r="B116" s="108">
        <v>112</v>
      </c>
      <c r="C116" s="108"/>
      <c r="D116" s="137" t="s">
        <v>14588</v>
      </c>
      <c r="E116" s="137" t="s">
        <v>14677</v>
      </c>
      <c r="F116" s="137"/>
      <c r="G116" s="108" t="str">
        <f t="shared" si="4"/>
        <v>RESPOSTA À EMERGÊNCIA</v>
      </c>
      <c r="H116" s="108" t="str">
        <f t="shared" si="5"/>
        <v>PRIMEIROS SOCORROS</v>
      </c>
      <c r="I116" s="108"/>
      <c r="J116" s="160" t="s">
        <v>14754</v>
      </c>
      <c r="K116" s="160" t="s">
        <v>14755</v>
      </c>
      <c r="L116" s="160" t="s">
        <v>14756</v>
      </c>
      <c r="M116" s="160" t="s">
        <v>21810</v>
      </c>
    </row>
    <row r="117" spans="1:15" ht="20.25">
      <c r="A117" s="136">
        <v>116</v>
      </c>
      <c r="B117" s="108">
        <v>113</v>
      </c>
      <c r="C117" s="108"/>
      <c r="D117" s="137" t="s">
        <v>21830</v>
      </c>
      <c r="E117" s="137" t="s">
        <v>21830</v>
      </c>
      <c r="F117" s="137"/>
      <c r="G117" s="108" t="str">
        <f t="shared" si="4"/>
        <v>RESPOSTA À EMERGÊNCIA</v>
      </c>
      <c r="H117" s="108" t="str">
        <f t="shared" si="5"/>
        <v>PRIMEIROS SOCORROS</v>
      </c>
      <c r="I117" s="108"/>
      <c r="J117" s="138" t="s">
        <v>14788</v>
      </c>
      <c r="K117" s="138" t="s">
        <v>14788</v>
      </c>
      <c r="L117" s="138" t="s">
        <v>14789</v>
      </c>
      <c r="M117" s="138" t="s">
        <v>14790</v>
      </c>
      <c r="N117" s="163"/>
      <c r="O117" s="163"/>
    </row>
    <row r="118" spans="1:15" ht="15.75">
      <c r="A118" s="136">
        <v>117</v>
      </c>
      <c r="B118" s="108">
        <v>113</v>
      </c>
      <c r="C118" s="108"/>
      <c r="D118" s="137" t="s">
        <v>21830</v>
      </c>
      <c r="E118" s="137" t="s">
        <v>21830</v>
      </c>
      <c r="F118" s="137"/>
      <c r="G118" s="108" t="str">
        <f t="shared" si="4"/>
        <v>RESPOSTA À EMERGÊNCIA</v>
      </c>
      <c r="H118" s="108" t="str">
        <f t="shared" si="5"/>
        <v>PRIMEIROS SOCORROS</v>
      </c>
      <c r="I118" s="108"/>
      <c r="J118" s="141" t="s">
        <v>14791</v>
      </c>
      <c r="K118" s="141" t="s">
        <v>14792</v>
      </c>
      <c r="L118" s="141" t="s">
        <v>14793</v>
      </c>
      <c r="M118" s="141" t="s">
        <v>21860</v>
      </c>
      <c r="N118" s="163"/>
      <c r="O118" s="163"/>
    </row>
    <row r="119" spans="1:15" ht="15.75">
      <c r="A119" s="136">
        <v>118</v>
      </c>
      <c r="B119" s="108">
        <v>113</v>
      </c>
      <c r="C119" s="108"/>
      <c r="D119" s="137" t="s">
        <v>14488</v>
      </c>
      <c r="E119" s="137" t="s">
        <v>14488</v>
      </c>
      <c r="F119" s="137"/>
      <c r="G119" s="108" t="str">
        <f t="shared" si="4"/>
        <v>PERIGOS POTENCIAIS</v>
      </c>
      <c r="H119" s="108" t="str">
        <f t="shared" si="5"/>
        <v>PERIGOS POTENCIAIS</v>
      </c>
      <c r="I119" s="108"/>
      <c r="J119" s="143" t="s">
        <v>14485</v>
      </c>
      <c r="K119" s="143" t="s">
        <v>14486</v>
      </c>
      <c r="L119" s="143" t="s">
        <v>14487</v>
      </c>
      <c r="M119" s="143" t="s">
        <v>14488</v>
      </c>
      <c r="N119" s="163"/>
    </row>
    <row r="120" spans="1:15" ht="15.75">
      <c r="A120" s="136">
        <v>119</v>
      </c>
      <c r="B120" s="108">
        <v>113</v>
      </c>
      <c r="C120" s="108"/>
      <c r="D120" s="137" t="s">
        <v>14488</v>
      </c>
      <c r="E120" s="137" t="s">
        <v>14492</v>
      </c>
      <c r="F120" s="137"/>
      <c r="G120" s="108" t="str">
        <f t="shared" si="4"/>
        <v>PERIGOS POTENCIAIS</v>
      </c>
      <c r="H120" s="108" t="str">
        <f t="shared" si="5"/>
        <v>INCÊNDIO OU EXPLOSÃO</v>
      </c>
      <c r="I120" s="108"/>
      <c r="J120" s="145" t="s">
        <v>14489</v>
      </c>
      <c r="K120" s="145" t="s">
        <v>14490</v>
      </c>
      <c r="L120" s="146" t="s">
        <v>14491</v>
      </c>
      <c r="M120" s="146" t="s">
        <v>14492</v>
      </c>
    </row>
    <row r="121" spans="1:15" ht="15">
      <c r="A121" s="136">
        <v>120</v>
      </c>
      <c r="B121" s="108">
        <v>113</v>
      </c>
      <c r="C121" s="108"/>
      <c r="D121" s="137" t="s">
        <v>14488</v>
      </c>
      <c r="E121" s="137" t="s">
        <v>14492</v>
      </c>
      <c r="F121" s="137"/>
      <c r="G121" s="108" t="str">
        <f t="shared" si="4"/>
        <v>PERIGOS POTENCIAIS</v>
      </c>
      <c r="H121" s="108" t="str">
        <f t="shared" si="5"/>
        <v>INCÊNDIO OU EXPLOSÃO</v>
      </c>
      <c r="I121" s="108"/>
      <c r="J121" s="147" t="s">
        <v>14794</v>
      </c>
      <c r="K121" s="147" t="s">
        <v>14795</v>
      </c>
      <c r="L121" s="147" t="s">
        <v>14796</v>
      </c>
      <c r="M121" s="147" t="s">
        <v>21861</v>
      </c>
    </row>
    <row r="122" spans="1:15" ht="15">
      <c r="A122" s="136">
        <v>121</v>
      </c>
      <c r="B122" s="108">
        <v>113</v>
      </c>
      <c r="C122" s="108"/>
      <c r="D122" s="137" t="s">
        <v>14488</v>
      </c>
      <c r="E122" s="137" t="s">
        <v>14492</v>
      </c>
      <c r="F122" s="137"/>
      <c r="G122" s="108" t="str">
        <f t="shared" si="4"/>
        <v>PERIGOS POTENCIAIS</v>
      </c>
      <c r="H122" s="108" t="str">
        <f t="shared" si="5"/>
        <v>INCÊNDIO OU EXPLOSÃO</v>
      </c>
      <c r="I122" s="108"/>
      <c r="J122" s="147" t="s">
        <v>14501</v>
      </c>
      <c r="K122" s="147" t="s">
        <v>14502</v>
      </c>
      <c r="L122" s="147" t="s">
        <v>14503</v>
      </c>
      <c r="M122" s="147" t="s">
        <v>14504</v>
      </c>
    </row>
    <row r="123" spans="1:15" ht="25.5">
      <c r="A123" s="136">
        <v>122</v>
      </c>
      <c r="B123" s="108">
        <v>113</v>
      </c>
      <c r="C123" s="108"/>
      <c r="D123" s="137" t="s">
        <v>14488</v>
      </c>
      <c r="E123" s="137" t="s">
        <v>14492</v>
      </c>
      <c r="F123" s="137"/>
      <c r="G123" s="108" t="str">
        <f t="shared" si="4"/>
        <v>PERIGOS POTENCIAIS</v>
      </c>
      <c r="H123" s="108" t="str">
        <f t="shared" si="5"/>
        <v>INCÊNDIO OU EXPLOSÃO</v>
      </c>
      <c r="I123" s="108"/>
      <c r="J123" s="160" t="s">
        <v>14797</v>
      </c>
      <c r="K123" s="160" t="s">
        <v>14798</v>
      </c>
      <c r="L123" s="160" t="s">
        <v>14799</v>
      </c>
      <c r="M123" s="160" t="s">
        <v>21862</v>
      </c>
      <c r="N123" s="172"/>
      <c r="O123" s="172"/>
    </row>
    <row r="124" spans="1:15" ht="15">
      <c r="A124" s="136">
        <v>123</v>
      </c>
      <c r="B124" s="108">
        <v>113</v>
      </c>
      <c r="C124" s="108"/>
      <c r="D124" s="137" t="s">
        <v>14488</v>
      </c>
      <c r="E124" s="137" t="s">
        <v>14492</v>
      </c>
      <c r="F124" s="137"/>
      <c r="G124" s="108" t="str">
        <f t="shared" si="4"/>
        <v>PERIGOS POTENCIAIS</v>
      </c>
      <c r="H124" s="108" t="str">
        <f t="shared" si="5"/>
        <v>INCÊNDIO OU EXPLOSÃO</v>
      </c>
      <c r="I124" s="108"/>
      <c r="J124" s="160" t="s">
        <v>14800</v>
      </c>
      <c r="K124" s="160" t="s">
        <v>14801</v>
      </c>
      <c r="L124" s="160" t="s">
        <v>14802</v>
      </c>
      <c r="M124" s="160" t="s">
        <v>21863</v>
      </c>
      <c r="N124" s="172"/>
    </row>
    <row r="125" spans="1:15" ht="15.75" thickBot="1">
      <c r="A125" s="136">
        <v>124</v>
      </c>
      <c r="B125" s="108">
        <v>113</v>
      </c>
      <c r="C125" s="108"/>
      <c r="D125" s="137" t="s">
        <v>14488</v>
      </c>
      <c r="E125" s="137" t="s">
        <v>14492</v>
      </c>
      <c r="F125" s="137"/>
      <c r="G125" s="108" t="str">
        <f t="shared" si="4"/>
        <v>PERIGOS POTENCIAIS</v>
      </c>
      <c r="H125" s="108" t="str">
        <f t="shared" si="5"/>
        <v>INCÊNDIO OU EXPLOSÃO</v>
      </c>
      <c r="I125" s="108"/>
      <c r="J125" s="147" t="s">
        <v>14803</v>
      </c>
      <c r="K125" s="147" t="s">
        <v>14804</v>
      </c>
      <c r="L125" s="147" t="s">
        <v>14805</v>
      </c>
      <c r="M125" s="147" t="s">
        <v>21864</v>
      </c>
    </row>
    <row r="126" spans="1:15" ht="15.75">
      <c r="A126" s="136">
        <v>125</v>
      </c>
      <c r="B126" s="108">
        <v>113</v>
      </c>
      <c r="C126" s="108"/>
      <c r="D126" s="137" t="s">
        <v>14488</v>
      </c>
      <c r="E126" s="137" t="s">
        <v>14520</v>
      </c>
      <c r="F126" s="137"/>
      <c r="G126" s="108" t="str">
        <f t="shared" si="4"/>
        <v>PERIGOS POTENCIAIS</v>
      </c>
      <c r="H126" s="108" t="str">
        <f t="shared" si="5"/>
        <v>SAÚDE</v>
      </c>
      <c r="I126" s="108"/>
      <c r="J126" s="151" t="s">
        <v>14517</v>
      </c>
      <c r="K126" s="151" t="s">
        <v>14518</v>
      </c>
      <c r="L126" s="151" t="s">
        <v>14519</v>
      </c>
      <c r="M126" s="151" t="s">
        <v>14520</v>
      </c>
    </row>
    <row r="127" spans="1:15" ht="38.25">
      <c r="A127" s="136">
        <v>126</v>
      </c>
      <c r="B127" s="108">
        <v>113</v>
      </c>
      <c r="C127" s="108"/>
      <c r="D127" s="137" t="s">
        <v>14488</v>
      </c>
      <c r="E127" s="137" t="s">
        <v>14520</v>
      </c>
      <c r="F127" s="137"/>
      <c r="G127" s="108" t="str">
        <f t="shared" si="4"/>
        <v>PERIGOS POTENCIAIS</v>
      </c>
      <c r="H127" s="108" t="str">
        <f t="shared" si="5"/>
        <v>SAÚDE</v>
      </c>
      <c r="I127" s="108"/>
      <c r="J127" s="150" t="s">
        <v>14806</v>
      </c>
      <c r="K127" s="150" t="s">
        <v>14807</v>
      </c>
      <c r="L127" s="150" t="s">
        <v>21865</v>
      </c>
      <c r="M127" s="150" t="s">
        <v>21866</v>
      </c>
    </row>
    <row r="128" spans="1:15" ht="15">
      <c r="A128" s="136">
        <v>127</v>
      </c>
      <c r="B128" s="108">
        <v>113</v>
      </c>
      <c r="C128" s="108"/>
      <c r="D128" s="137" t="s">
        <v>14488</v>
      </c>
      <c r="E128" s="137" t="s">
        <v>14520</v>
      </c>
      <c r="F128" s="137"/>
      <c r="G128" s="108" t="str">
        <f t="shared" si="4"/>
        <v>PERIGOS POTENCIAIS</v>
      </c>
      <c r="H128" s="108" t="str">
        <f t="shared" si="5"/>
        <v>SAÚDE</v>
      </c>
      <c r="I128" s="108"/>
      <c r="J128" s="147" t="s">
        <v>14529</v>
      </c>
      <c r="K128" s="147" t="s">
        <v>14530</v>
      </c>
      <c r="L128" s="147" t="s">
        <v>14531</v>
      </c>
      <c r="M128" s="147" t="s">
        <v>14532</v>
      </c>
    </row>
    <row r="129" spans="1:14" ht="15">
      <c r="A129" s="136">
        <v>128</v>
      </c>
      <c r="B129" s="108">
        <v>113</v>
      </c>
      <c r="C129" s="108"/>
      <c r="D129" s="137" t="s">
        <v>14488</v>
      </c>
      <c r="E129" s="137" t="s">
        <v>14520</v>
      </c>
      <c r="F129" s="137"/>
      <c r="G129" s="108" t="str">
        <f t="shared" si="4"/>
        <v>PERIGOS POTENCIAIS</v>
      </c>
      <c r="H129" s="108" t="str">
        <f t="shared" si="5"/>
        <v>SAÚDE</v>
      </c>
      <c r="I129" s="108"/>
      <c r="J129" s="147" t="s">
        <v>14731</v>
      </c>
      <c r="K129" s="147" t="s">
        <v>14732</v>
      </c>
      <c r="L129" s="147" t="s">
        <v>14733</v>
      </c>
      <c r="M129" s="147" t="s">
        <v>21825</v>
      </c>
    </row>
    <row r="130" spans="1:14" ht="25.5">
      <c r="A130" s="136">
        <v>129</v>
      </c>
      <c r="B130" s="108">
        <v>113</v>
      </c>
      <c r="C130" s="108"/>
      <c r="D130" s="137" t="s">
        <v>14488</v>
      </c>
      <c r="E130" s="137" t="s">
        <v>14520</v>
      </c>
      <c r="F130" s="137"/>
      <c r="G130" s="108" t="str">
        <f t="shared" si="4"/>
        <v>PERIGOS POTENCIAIS</v>
      </c>
      <c r="H130" s="108" t="str">
        <f t="shared" si="5"/>
        <v>SAÚDE</v>
      </c>
      <c r="I130" s="108"/>
      <c r="J130" s="148" t="s">
        <v>14537</v>
      </c>
      <c r="K130" s="148" t="s">
        <v>14538</v>
      </c>
      <c r="L130" s="148" t="s">
        <v>14539</v>
      </c>
      <c r="M130" s="148" t="s">
        <v>14540</v>
      </c>
    </row>
    <row r="131" spans="1:14" ht="15.75">
      <c r="A131" s="136">
        <v>130</v>
      </c>
      <c r="B131" s="108">
        <v>113</v>
      </c>
      <c r="C131" s="108"/>
      <c r="D131" s="137" t="s">
        <v>14544</v>
      </c>
      <c r="E131" s="137" t="s">
        <v>14544</v>
      </c>
      <c r="F131" s="137"/>
      <c r="G131" s="108" t="str">
        <f t="shared" si="4"/>
        <v>PROTEÇÃO DA POPULAÇÃO</v>
      </c>
      <c r="H131" s="108" t="str">
        <f t="shared" si="5"/>
        <v>PROTEÇÃO DA POPULAÇÃO</v>
      </c>
      <c r="I131" s="108"/>
      <c r="J131" s="143" t="s">
        <v>14541</v>
      </c>
      <c r="K131" s="143" t="s">
        <v>14542</v>
      </c>
      <c r="L131" s="143" t="s">
        <v>14543</v>
      </c>
      <c r="M131" s="143" t="s">
        <v>14544</v>
      </c>
    </row>
    <row r="132" spans="1:14" ht="38.25">
      <c r="A132" s="136">
        <v>131</v>
      </c>
      <c r="B132" s="108">
        <v>113</v>
      </c>
      <c r="C132" s="108"/>
      <c r="D132" s="137" t="s">
        <v>14544</v>
      </c>
      <c r="E132" s="137" t="s">
        <v>14544</v>
      </c>
      <c r="F132" s="137"/>
      <c r="G132" s="108" t="str">
        <f t="shared" si="4"/>
        <v>PROTEÇÃO DA POPULAÇÃO</v>
      </c>
      <c r="H132" s="108" t="str">
        <f t="shared" si="5"/>
        <v>PROTEÇÃO DA POPULAÇÃO</v>
      </c>
      <c r="I132" s="108"/>
      <c r="J132" s="153" t="s">
        <v>14545</v>
      </c>
      <c r="K132" s="153" t="s">
        <v>14546</v>
      </c>
      <c r="L132" s="154" t="s">
        <v>14547</v>
      </c>
      <c r="M132" s="154" t="s">
        <v>14548</v>
      </c>
      <c r="N132" s="152"/>
    </row>
    <row r="133" spans="1:14" ht="15">
      <c r="A133" s="136">
        <v>132</v>
      </c>
      <c r="B133" s="108">
        <v>113</v>
      </c>
      <c r="C133" s="108"/>
      <c r="D133" s="137" t="s">
        <v>14544</v>
      </c>
      <c r="E133" s="137" t="s">
        <v>14544</v>
      </c>
      <c r="F133" s="137"/>
      <c r="G133" s="108" t="str">
        <f t="shared" si="4"/>
        <v>PROTEÇÃO DA POPULAÇÃO</v>
      </c>
      <c r="H133" s="108" t="str">
        <f t="shared" si="5"/>
        <v>PROTEÇÃO DA POPULAÇÃO</v>
      </c>
      <c r="I133" s="108"/>
      <c r="J133" s="147" t="s">
        <v>14549</v>
      </c>
      <c r="K133" s="147" t="s">
        <v>14550</v>
      </c>
      <c r="L133" s="147" t="s">
        <v>14551</v>
      </c>
      <c r="M133" s="147" t="s">
        <v>14552</v>
      </c>
    </row>
    <row r="134" spans="1:14" ht="15">
      <c r="A134" s="136">
        <v>133</v>
      </c>
      <c r="B134" s="108">
        <v>113</v>
      </c>
      <c r="C134" s="108"/>
      <c r="D134" s="137" t="s">
        <v>14544</v>
      </c>
      <c r="E134" s="137" t="s">
        <v>14544</v>
      </c>
      <c r="F134" s="137"/>
      <c r="G134" s="108" t="str">
        <f t="shared" si="4"/>
        <v>PROTEÇÃO DA POPULAÇÃO</v>
      </c>
      <c r="H134" s="108" t="str">
        <f t="shared" si="5"/>
        <v>PROTEÇÃO DA POPULAÇÃO</v>
      </c>
      <c r="I134" s="108"/>
      <c r="J134" s="148" t="s">
        <v>14553</v>
      </c>
      <c r="K134" s="147" t="s">
        <v>14554</v>
      </c>
      <c r="L134" s="148" t="s">
        <v>14555</v>
      </c>
      <c r="M134" s="148" t="s">
        <v>14556</v>
      </c>
    </row>
    <row r="135" spans="1:14" ht="15.75" thickBot="1">
      <c r="A135" s="136">
        <v>134</v>
      </c>
      <c r="B135" s="108">
        <v>113</v>
      </c>
      <c r="C135" s="108"/>
      <c r="D135" s="137" t="s">
        <v>14544</v>
      </c>
      <c r="E135" s="137" t="s">
        <v>14544</v>
      </c>
      <c r="F135" s="137"/>
      <c r="G135" s="108" t="str">
        <f t="shared" si="4"/>
        <v>PROTEÇÃO DA POPULAÇÃO</v>
      </c>
      <c r="H135" s="108" t="str">
        <f t="shared" si="5"/>
        <v>PROTEÇÃO DA POPULAÇÃO</v>
      </c>
      <c r="I135" s="108"/>
      <c r="J135" s="148" t="s">
        <v>14737</v>
      </c>
      <c r="K135" s="148" t="s">
        <v>14738</v>
      </c>
      <c r="L135" s="148" t="s">
        <v>14739</v>
      </c>
      <c r="M135" s="148" t="s">
        <v>21845</v>
      </c>
    </row>
    <row r="136" spans="1:14" ht="15.75">
      <c r="A136" s="136">
        <v>135</v>
      </c>
      <c r="B136" s="108">
        <v>113</v>
      </c>
      <c r="C136" s="108"/>
      <c r="D136" s="137" t="s">
        <v>14544</v>
      </c>
      <c r="E136" s="137" t="s">
        <v>14560</v>
      </c>
      <c r="F136" s="137"/>
      <c r="G136" s="108" t="str">
        <f t="shared" si="4"/>
        <v>PROTEÇÃO DA POPULAÇÃO</v>
      </c>
      <c r="H136" s="108" t="str">
        <f t="shared" si="5"/>
        <v>VESTUÁRIO DE PROTEÇÃO</v>
      </c>
      <c r="I136" s="108"/>
      <c r="J136" s="151" t="s">
        <v>14557</v>
      </c>
      <c r="K136" s="151" t="s">
        <v>14558</v>
      </c>
      <c r="L136" s="151" t="s">
        <v>14559</v>
      </c>
      <c r="M136" s="151" t="s">
        <v>14560</v>
      </c>
    </row>
    <row r="137" spans="1:14" ht="15">
      <c r="A137" s="136">
        <v>136</v>
      </c>
      <c r="B137" s="108">
        <v>113</v>
      </c>
      <c r="C137" s="108"/>
      <c r="D137" s="137" t="s">
        <v>14544</v>
      </c>
      <c r="E137" s="137" t="s">
        <v>14560</v>
      </c>
      <c r="F137" s="137"/>
      <c r="G137" s="108" t="str">
        <f t="shared" si="4"/>
        <v>PROTEÇÃO DA POPULAÇÃO</v>
      </c>
      <c r="H137" s="108" t="str">
        <f t="shared" si="5"/>
        <v>VESTUÁRIO DE PROTEÇÃO</v>
      </c>
      <c r="I137" s="108"/>
      <c r="J137" s="147" t="s">
        <v>14561</v>
      </c>
      <c r="K137" s="147" t="s">
        <v>14562</v>
      </c>
      <c r="L137" s="148" t="s">
        <v>14563</v>
      </c>
      <c r="M137" s="148" t="s">
        <v>14564</v>
      </c>
    </row>
    <row r="138" spans="1:14" ht="26.25" thickBot="1">
      <c r="A138" s="136">
        <v>137</v>
      </c>
      <c r="B138" s="108">
        <v>113</v>
      </c>
      <c r="C138" s="108"/>
      <c r="D138" s="137" t="s">
        <v>14544</v>
      </c>
      <c r="E138" s="137" t="s">
        <v>14560</v>
      </c>
      <c r="F138" s="137"/>
      <c r="G138" s="108" t="str">
        <f t="shared" si="4"/>
        <v>PROTEÇÃO DA POPULAÇÃO</v>
      </c>
      <c r="H138" s="108" t="str">
        <f t="shared" si="5"/>
        <v>VESTUÁRIO DE PROTEÇÃO</v>
      </c>
      <c r="I138" s="108"/>
      <c r="J138" s="148" t="s">
        <v>14740</v>
      </c>
      <c r="K138" s="148" t="s">
        <v>14566</v>
      </c>
      <c r="L138" s="148" t="s">
        <v>21832</v>
      </c>
      <c r="M138" s="148" t="s">
        <v>21833</v>
      </c>
    </row>
    <row r="139" spans="1:14" ht="15.75">
      <c r="A139" s="136">
        <v>138</v>
      </c>
      <c r="B139" s="108">
        <v>113</v>
      </c>
      <c r="C139" s="108"/>
      <c r="D139" s="137" t="s">
        <v>14544</v>
      </c>
      <c r="E139" s="137" t="s">
        <v>14570</v>
      </c>
      <c r="F139" s="137"/>
      <c r="G139" s="108" t="str">
        <f t="shared" si="4"/>
        <v>PROTEÇÃO DA POPULAÇÃO</v>
      </c>
      <c r="H139" s="108" t="str">
        <f t="shared" si="5"/>
        <v>EVACUAÇÃO</v>
      </c>
      <c r="I139" s="108"/>
      <c r="J139" s="151" t="s">
        <v>14567</v>
      </c>
      <c r="K139" s="151" t="s">
        <v>14568</v>
      </c>
      <c r="L139" s="151" t="s">
        <v>14569</v>
      </c>
      <c r="M139" s="151" t="s">
        <v>14570</v>
      </c>
    </row>
    <row r="140" spans="1:14" ht="15">
      <c r="A140" s="136">
        <v>139</v>
      </c>
      <c r="B140" s="108">
        <v>113</v>
      </c>
      <c r="C140" s="108"/>
      <c r="D140" s="137" t="s">
        <v>14544</v>
      </c>
      <c r="E140" s="137" t="s">
        <v>14570</v>
      </c>
      <c r="F140" s="137"/>
      <c r="G140" s="108" t="str">
        <f t="shared" si="4"/>
        <v>PROTEÇÃO DA POPULAÇÃO</v>
      </c>
      <c r="H140" s="108" t="str">
        <f t="shared" si="5"/>
        <v>EVACUAÇÃO</v>
      </c>
      <c r="I140" s="108"/>
      <c r="J140" s="153" t="s">
        <v>14571</v>
      </c>
      <c r="K140" s="153" t="s">
        <v>14572</v>
      </c>
      <c r="L140" s="153" t="s">
        <v>14573</v>
      </c>
      <c r="M140" s="153" t="s">
        <v>14574</v>
      </c>
    </row>
    <row r="141" spans="1:14" ht="15">
      <c r="A141" s="136">
        <v>140</v>
      </c>
      <c r="B141" s="108">
        <v>113</v>
      </c>
      <c r="C141" s="108"/>
      <c r="D141" s="137" t="s">
        <v>14544</v>
      </c>
      <c r="E141" s="137" t="s">
        <v>14570</v>
      </c>
      <c r="F141" s="137"/>
      <c r="G141" s="108" t="str">
        <f t="shared" si="4"/>
        <v>PROTEÇÃO DA POPULAÇÃO</v>
      </c>
      <c r="H141" s="108" t="str">
        <f t="shared" si="5"/>
        <v>EVACUAÇÃO</v>
      </c>
      <c r="I141" s="108"/>
      <c r="J141" s="148" t="s">
        <v>14808</v>
      </c>
      <c r="K141" s="156" t="s">
        <v>14576</v>
      </c>
      <c r="L141" s="157" t="s">
        <v>14577</v>
      </c>
      <c r="M141" s="157" t="s">
        <v>14578</v>
      </c>
    </row>
    <row r="142" spans="1:14" ht="15">
      <c r="A142" s="136">
        <v>141</v>
      </c>
      <c r="B142" s="108">
        <v>113</v>
      </c>
      <c r="C142" s="108"/>
      <c r="D142" s="137" t="s">
        <v>14544</v>
      </c>
      <c r="E142" s="137" t="s">
        <v>14570</v>
      </c>
      <c r="F142" s="137"/>
      <c r="G142" s="108" t="str">
        <f t="shared" si="4"/>
        <v>PROTEÇÃO DA POPULAÇÃO</v>
      </c>
      <c r="H142" s="108" t="str">
        <f t="shared" si="5"/>
        <v>EVACUAÇÃO</v>
      </c>
      <c r="I142" s="108"/>
      <c r="J142" s="160" t="s">
        <v>14667</v>
      </c>
      <c r="K142" s="160" t="s">
        <v>14668</v>
      </c>
      <c r="L142" s="160" t="s">
        <v>14669</v>
      </c>
      <c r="M142" s="160" t="s">
        <v>14669</v>
      </c>
    </row>
    <row r="143" spans="1:14" ht="15">
      <c r="A143" s="136">
        <v>142</v>
      </c>
      <c r="B143" s="108">
        <v>113</v>
      </c>
      <c r="C143" s="108"/>
      <c r="D143" s="137" t="s">
        <v>14544</v>
      </c>
      <c r="E143" s="137" t="s">
        <v>14570</v>
      </c>
      <c r="F143" s="137"/>
      <c r="G143" s="108" t="str">
        <f t="shared" si="4"/>
        <v>PROTEÇÃO DA POPULAÇÃO</v>
      </c>
      <c r="H143" s="108" t="str">
        <f t="shared" si="5"/>
        <v>EVACUAÇÃO</v>
      </c>
      <c r="I143" s="108"/>
      <c r="J143" s="153" t="s">
        <v>14809</v>
      </c>
      <c r="K143" s="160" t="s">
        <v>14810</v>
      </c>
      <c r="L143" s="153" t="s">
        <v>14811</v>
      </c>
      <c r="M143" s="153" t="s">
        <v>21867</v>
      </c>
      <c r="N143" s="152"/>
    </row>
    <row r="144" spans="1:14" ht="15">
      <c r="A144" s="136">
        <v>143</v>
      </c>
      <c r="B144" s="108">
        <v>113</v>
      </c>
      <c r="C144" s="108"/>
      <c r="D144" s="137" t="s">
        <v>14544</v>
      </c>
      <c r="E144" s="137" t="s">
        <v>6</v>
      </c>
      <c r="F144" s="137"/>
      <c r="G144" s="108" t="str">
        <f t="shared" ref="G144:G207" si="6">IF(OR(M144="PERIGOS POTENCIAIS",M144="PROTEÇÃO DA POPULAÇÃO",M144="RESPOSTA À EMERGÊNCIA"),M144,G143)</f>
        <v>PROTEÇÃO DA POPULAÇÃO</v>
      </c>
      <c r="H144" s="108" t="str">
        <f t="shared" ref="H144:H207" si="7">IF(OR(M144="PERIGOS POTENCIAIS",M144="PROTEÇÃO DA POPULAÇÃO",M144="RESPOSTA À EMERGÊNCIA"),M144,IF(OR(M144="INCÊNDIO OU EXPLOSÃO",M144="SAÚDE",M144="VESTUÁRIO DE PROTEÇÃO",M144="EVACUAÇÃO",M144="INCÊNDIO",M144="DERRAME OU FUGA",M144="PRIMEIROS SOCORROS"),M144,H143))</f>
        <v>Incêndio</v>
      </c>
      <c r="I144" s="108"/>
      <c r="J144" s="160" t="s">
        <v>14579</v>
      </c>
      <c r="K144" s="160" t="s">
        <v>14580</v>
      </c>
      <c r="L144" s="160" t="s">
        <v>14581</v>
      </c>
      <c r="M144" s="160" t="s">
        <v>6</v>
      </c>
    </row>
    <row r="145" spans="1:15" ht="25.5">
      <c r="A145" s="136">
        <v>144</v>
      </c>
      <c r="B145" s="108">
        <v>113</v>
      </c>
      <c r="C145" s="108"/>
      <c r="D145" s="137" t="s">
        <v>14544</v>
      </c>
      <c r="E145" s="137" t="s">
        <v>6</v>
      </c>
      <c r="F145" s="137"/>
      <c r="G145" s="108" t="str">
        <f t="shared" si="6"/>
        <v>PROTEÇÃO DA POPULAÇÃO</v>
      </c>
      <c r="H145" s="108" t="str">
        <f t="shared" si="7"/>
        <v>Incêndio</v>
      </c>
      <c r="I145" s="108"/>
      <c r="J145" s="147" t="s">
        <v>14582</v>
      </c>
      <c r="K145" s="147" t="s">
        <v>14583</v>
      </c>
      <c r="L145" s="147" t="s">
        <v>14584</v>
      </c>
      <c r="M145" s="147" t="s">
        <v>21834</v>
      </c>
    </row>
    <row r="146" spans="1:15" s="155" customFormat="1" ht="25.5" hidden="1">
      <c r="A146" s="136">
        <v>145</v>
      </c>
      <c r="B146" s="108">
        <v>113</v>
      </c>
      <c r="C146" s="108"/>
      <c r="D146" s="108" t="s">
        <v>14544</v>
      </c>
      <c r="E146" s="108" t="s">
        <v>6</v>
      </c>
      <c r="F146" s="108"/>
      <c r="G146" s="108" t="str">
        <f t="shared" si="6"/>
        <v>PROTEÇÃO DA POPULAÇÃO</v>
      </c>
      <c r="H146" s="108" t="str">
        <f t="shared" si="7"/>
        <v>Incêndio</v>
      </c>
      <c r="I146" s="108"/>
      <c r="J146" s="148" t="s">
        <v>14750</v>
      </c>
      <c r="K146" s="147" t="s">
        <v>14751</v>
      </c>
      <c r="L146" s="150" t="s">
        <v>14752</v>
      </c>
      <c r="M146" s="150" t="s">
        <v>21849</v>
      </c>
      <c r="N146" s="169" t="s">
        <v>14753</v>
      </c>
      <c r="O146" s="170"/>
    </row>
    <row r="147" spans="1:15" ht="15.75">
      <c r="A147" s="136">
        <v>146</v>
      </c>
      <c r="B147" s="108">
        <v>113</v>
      </c>
      <c r="C147" s="108"/>
      <c r="D147" s="137" t="s">
        <v>14588</v>
      </c>
      <c r="E147" s="137" t="s">
        <v>14588</v>
      </c>
      <c r="F147" s="137"/>
      <c r="G147" s="108" t="str">
        <f t="shared" si="6"/>
        <v>RESPOSTA À EMERGÊNCIA</v>
      </c>
      <c r="H147" s="108" t="str">
        <f t="shared" si="7"/>
        <v>RESPOSTA À EMERGÊNCIA</v>
      </c>
      <c r="I147" s="108"/>
      <c r="J147" s="143" t="s">
        <v>14585</v>
      </c>
      <c r="K147" s="143" t="s">
        <v>14586</v>
      </c>
      <c r="L147" s="143" t="s">
        <v>14587</v>
      </c>
      <c r="M147" s="143" t="s">
        <v>14588</v>
      </c>
    </row>
    <row r="148" spans="1:15" ht="15.75">
      <c r="A148" s="136">
        <v>147</v>
      </c>
      <c r="B148" s="108">
        <v>113</v>
      </c>
      <c r="C148" s="108"/>
      <c r="D148" s="137" t="s">
        <v>14588</v>
      </c>
      <c r="E148" s="137" t="s">
        <v>21835</v>
      </c>
      <c r="F148" s="137"/>
      <c r="G148" s="108" t="str">
        <f t="shared" si="6"/>
        <v>RESPOSTA À EMERGÊNCIA</v>
      </c>
      <c r="H148" s="108" t="str">
        <f t="shared" si="7"/>
        <v>INCÊNDIO</v>
      </c>
      <c r="I148" s="108"/>
      <c r="J148" s="159" t="s">
        <v>14589</v>
      </c>
      <c r="K148" s="159" t="s">
        <v>14590</v>
      </c>
      <c r="L148" s="159" t="s">
        <v>14591</v>
      </c>
      <c r="M148" s="145" t="s">
        <v>21835</v>
      </c>
    </row>
    <row r="149" spans="1:15" ht="15">
      <c r="A149" s="136">
        <v>148</v>
      </c>
      <c r="B149" s="108">
        <v>113</v>
      </c>
      <c r="C149" s="108"/>
      <c r="D149" s="137" t="s">
        <v>14588</v>
      </c>
      <c r="E149" s="137" t="s">
        <v>21835</v>
      </c>
      <c r="F149" s="137"/>
      <c r="G149" s="108" t="str">
        <f t="shared" si="6"/>
        <v>RESPOSTA À EMERGÊNCIA</v>
      </c>
      <c r="H149" s="108" t="str">
        <f t="shared" si="7"/>
        <v>INCÊNDIO</v>
      </c>
      <c r="I149" s="108"/>
      <c r="J149" s="160" t="s">
        <v>14757</v>
      </c>
      <c r="K149" s="160" t="s">
        <v>14758</v>
      </c>
      <c r="L149" s="160" t="s">
        <v>14759</v>
      </c>
      <c r="M149" s="160" t="s">
        <v>21850</v>
      </c>
    </row>
    <row r="150" spans="1:15" ht="15">
      <c r="A150" s="136">
        <v>149</v>
      </c>
      <c r="B150" s="108">
        <v>113</v>
      </c>
      <c r="C150" s="108"/>
      <c r="D150" s="137" t="s">
        <v>14588</v>
      </c>
      <c r="E150" s="137" t="s">
        <v>21835</v>
      </c>
      <c r="F150" s="137"/>
      <c r="G150" s="108" t="str">
        <f t="shared" si="6"/>
        <v>RESPOSTA À EMERGÊNCIA</v>
      </c>
      <c r="H150" s="108" t="str">
        <f t="shared" si="7"/>
        <v>INCÊNDIO</v>
      </c>
      <c r="I150" s="108"/>
      <c r="J150" s="160" t="s">
        <v>14760</v>
      </c>
      <c r="K150" s="160" t="s">
        <v>14761</v>
      </c>
      <c r="L150" s="153" t="s">
        <v>14762</v>
      </c>
      <c r="M150" s="160" t="s">
        <v>21851</v>
      </c>
    </row>
    <row r="151" spans="1:15" s="155" customFormat="1" ht="25.5">
      <c r="A151" s="136">
        <v>150</v>
      </c>
      <c r="B151" s="108">
        <v>113</v>
      </c>
      <c r="C151" s="108"/>
      <c r="D151" s="108" t="s">
        <v>14588</v>
      </c>
      <c r="E151" s="108" t="s">
        <v>21835</v>
      </c>
      <c r="F151" s="108"/>
      <c r="G151" s="108" t="str">
        <f t="shared" si="6"/>
        <v>RESPOSTA À EMERGÊNCIA</v>
      </c>
      <c r="H151" s="108" t="str">
        <f t="shared" si="7"/>
        <v>INCÊNDIO</v>
      </c>
      <c r="I151" s="108"/>
      <c r="J151" s="148" t="s">
        <v>14763</v>
      </c>
      <c r="K151" s="147" t="s">
        <v>14764</v>
      </c>
      <c r="L151" s="148" t="s">
        <v>14765</v>
      </c>
      <c r="M151" s="148" t="s">
        <v>21852</v>
      </c>
    </row>
    <row r="152" spans="1:15" s="155" customFormat="1" ht="12.75">
      <c r="A152" s="136">
        <v>151</v>
      </c>
      <c r="B152" s="108">
        <v>113</v>
      </c>
      <c r="C152" s="108"/>
      <c r="D152" s="108" t="s">
        <v>14588</v>
      </c>
      <c r="E152" s="108" t="s">
        <v>21835</v>
      </c>
      <c r="F152" s="108"/>
      <c r="G152" s="108" t="str">
        <f t="shared" si="6"/>
        <v>RESPOSTA À EMERGÊNCIA</v>
      </c>
      <c r="H152" s="108" t="str">
        <f t="shared" si="7"/>
        <v>INCÊNDIO</v>
      </c>
      <c r="I152" s="108"/>
      <c r="J152" s="153" t="s">
        <v>14766</v>
      </c>
      <c r="K152" s="160" t="s">
        <v>14767</v>
      </c>
      <c r="L152" s="153" t="s">
        <v>14768</v>
      </c>
      <c r="M152" s="153" t="s">
        <v>21853</v>
      </c>
    </row>
    <row r="153" spans="1:15" s="155" customFormat="1" ht="12.75">
      <c r="A153" s="136">
        <v>152</v>
      </c>
      <c r="B153" s="108">
        <v>113</v>
      </c>
      <c r="C153" s="108"/>
      <c r="D153" s="108" t="s">
        <v>14588</v>
      </c>
      <c r="E153" s="108" t="s">
        <v>21835</v>
      </c>
      <c r="F153" s="108"/>
      <c r="G153" s="108" t="str">
        <f t="shared" si="6"/>
        <v>RESPOSTA À EMERGÊNCIA</v>
      </c>
      <c r="H153" s="108" t="str">
        <f t="shared" si="7"/>
        <v>INCÊNDIO</v>
      </c>
      <c r="I153" s="108"/>
      <c r="J153" s="153" t="s">
        <v>14769</v>
      </c>
      <c r="K153" s="160" t="s">
        <v>14770</v>
      </c>
      <c r="L153" s="153" t="s">
        <v>14771</v>
      </c>
      <c r="M153" s="153" t="s">
        <v>21854</v>
      </c>
    </row>
    <row r="154" spans="1:15" s="155" customFormat="1" ht="27">
      <c r="A154" s="136">
        <v>153</v>
      </c>
      <c r="B154" s="108">
        <v>113</v>
      </c>
      <c r="C154" s="108"/>
      <c r="D154" s="108" t="s">
        <v>14588</v>
      </c>
      <c r="E154" s="108" t="s">
        <v>21835</v>
      </c>
      <c r="F154" s="108"/>
      <c r="G154" s="108" t="str">
        <f t="shared" si="6"/>
        <v>RESPOSTA À EMERGÊNCIA</v>
      </c>
      <c r="H154" s="108" t="str">
        <f t="shared" si="7"/>
        <v>INCÊNDIO</v>
      </c>
      <c r="I154" s="108"/>
      <c r="J154" s="153" t="s">
        <v>14772</v>
      </c>
      <c r="K154" s="160" t="s">
        <v>14773</v>
      </c>
      <c r="L154" s="153" t="s">
        <v>14774</v>
      </c>
      <c r="M154" s="153" t="s">
        <v>21855</v>
      </c>
    </row>
    <row r="155" spans="1:15" s="155" customFormat="1" ht="25.5">
      <c r="A155" s="136">
        <v>154</v>
      </c>
      <c r="B155" s="108">
        <v>113</v>
      </c>
      <c r="C155" s="108"/>
      <c r="D155" s="108" t="s">
        <v>14588</v>
      </c>
      <c r="E155" s="108" t="s">
        <v>21835</v>
      </c>
      <c r="F155" s="108"/>
      <c r="G155" s="108" t="str">
        <f t="shared" si="6"/>
        <v>RESPOSTA À EMERGÊNCIA</v>
      </c>
      <c r="H155" s="108" t="str">
        <f t="shared" si="7"/>
        <v>INCÊNDIO</v>
      </c>
      <c r="I155" s="108"/>
      <c r="J155" s="148" t="s">
        <v>14775</v>
      </c>
      <c r="K155" s="147" t="s">
        <v>14776</v>
      </c>
      <c r="L155" s="148" t="s">
        <v>14777</v>
      </c>
      <c r="M155" s="148" t="s">
        <v>21856</v>
      </c>
    </row>
    <row r="156" spans="1:15" s="155" customFormat="1" ht="26.25" thickBot="1">
      <c r="A156" s="136">
        <v>155</v>
      </c>
      <c r="B156" s="108">
        <v>113</v>
      </c>
      <c r="C156" s="108"/>
      <c r="D156" s="108" t="s">
        <v>14588</v>
      </c>
      <c r="E156" s="108" t="s">
        <v>21835</v>
      </c>
      <c r="F156" s="108"/>
      <c r="G156" s="108" t="str">
        <f t="shared" si="6"/>
        <v>RESPOSTA À EMERGÊNCIA</v>
      </c>
      <c r="H156" s="108" t="str">
        <f t="shared" si="7"/>
        <v>INCÊNDIO</v>
      </c>
      <c r="I156" s="108"/>
      <c r="J156" s="148" t="s">
        <v>14778</v>
      </c>
      <c r="K156" s="147" t="s">
        <v>14779</v>
      </c>
      <c r="L156" s="148" t="s">
        <v>14780</v>
      </c>
      <c r="M156" s="148" t="s">
        <v>21857</v>
      </c>
    </row>
    <row r="157" spans="1:15" ht="15.75">
      <c r="A157" s="136">
        <v>156</v>
      </c>
      <c r="B157" s="108">
        <v>113</v>
      </c>
      <c r="C157" s="108"/>
      <c r="D157" s="137" t="s">
        <v>14588</v>
      </c>
      <c r="E157" s="137" t="s">
        <v>14636</v>
      </c>
      <c r="F157" s="137"/>
      <c r="G157" s="108" t="str">
        <f t="shared" si="6"/>
        <v>RESPOSTA À EMERGÊNCIA</v>
      </c>
      <c r="H157" s="108" t="str">
        <f t="shared" si="7"/>
        <v>DERRAME OU FUGA</v>
      </c>
      <c r="I157" s="108"/>
      <c r="J157" s="151" t="s">
        <v>14633</v>
      </c>
      <c r="K157" s="151" t="s">
        <v>14634</v>
      </c>
      <c r="L157" s="151" t="s">
        <v>14635</v>
      </c>
      <c r="M157" s="151" t="s">
        <v>14636</v>
      </c>
    </row>
    <row r="158" spans="1:15" ht="15">
      <c r="A158" s="136">
        <v>157</v>
      </c>
      <c r="B158" s="108">
        <v>113</v>
      </c>
      <c r="C158" s="108"/>
      <c r="D158" s="137" t="s">
        <v>14588</v>
      </c>
      <c r="E158" s="137" t="s">
        <v>14636</v>
      </c>
      <c r="F158" s="137"/>
      <c r="G158" s="108" t="str">
        <f t="shared" si="6"/>
        <v>RESPOSTA À EMERGÊNCIA</v>
      </c>
      <c r="H158" s="108" t="str">
        <f t="shared" si="7"/>
        <v>DERRAME OU FUGA</v>
      </c>
      <c r="I158" s="108"/>
      <c r="J158" s="148" t="s">
        <v>14641</v>
      </c>
      <c r="K158" s="148" t="s">
        <v>14642</v>
      </c>
      <c r="L158" s="148" t="s">
        <v>14781</v>
      </c>
      <c r="M158" s="148" t="s">
        <v>21839</v>
      </c>
    </row>
    <row r="159" spans="1:15" ht="15">
      <c r="A159" s="136">
        <v>158</v>
      </c>
      <c r="B159" s="108">
        <v>113</v>
      </c>
      <c r="C159" s="108"/>
      <c r="D159" s="137" t="s">
        <v>14588</v>
      </c>
      <c r="E159" s="137" t="s">
        <v>14636</v>
      </c>
      <c r="F159" s="137"/>
      <c r="G159" s="108" t="str">
        <f t="shared" si="6"/>
        <v>RESPOSTA À EMERGÊNCIA</v>
      </c>
      <c r="H159" s="108" t="str">
        <f t="shared" si="7"/>
        <v>DERRAME OU FUGA</v>
      </c>
      <c r="I159" s="108"/>
      <c r="J159" s="147" t="s">
        <v>14644</v>
      </c>
      <c r="K159" s="147" t="s">
        <v>14645</v>
      </c>
      <c r="L159" s="150" t="s">
        <v>14646</v>
      </c>
      <c r="M159" s="150" t="s">
        <v>14647</v>
      </c>
    </row>
    <row r="160" spans="1:15" ht="15">
      <c r="A160" s="136">
        <v>159</v>
      </c>
      <c r="B160" s="108">
        <v>113</v>
      </c>
      <c r="C160" s="108"/>
      <c r="D160" s="137" t="s">
        <v>14588</v>
      </c>
      <c r="E160" s="137" t="s">
        <v>14636</v>
      </c>
      <c r="F160" s="137"/>
      <c r="G160" s="108" t="str">
        <f t="shared" si="6"/>
        <v>RESPOSTA À EMERGÊNCIA</v>
      </c>
      <c r="H160" s="108" t="str">
        <f t="shared" si="7"/>
        <v>DERRAME OU FUGA</v>
      </c>
      <c r="I160" s="108"/>
      <c r="J160" s="147" t="s">
        <v>14637</v>
      </c>
      <c r="K160" s="147" t="s">
        <v>14638</v>
      </c>
      <c r="L160" s="147" t="s">
        <v>14639</v>
      </c>
      <c r="M160" s="147" t="s">
        <v>14640</v>
      </c>
    </row>
    <row r="161" spans="1:14" ht="15">
      <c r="A161" s="136">
        <v>160</v>
      </c>
      <c r="B161" s="108">
        <v>113</v>
      </c>
      <c r="C161" s="108"/>
      <c r="D161" s="137" t="s">
        <v>14588</v>
      </c>
      <c r="E161" s="137" t="s">
        <v>14636</v>
      </c>
      <c r="F161" s="137"/>
      <c r="G161" s="108" t="str">
        <f t="shared" si="6"/>
        <v>RESPOSTA À EMERGÊNCIA</v>
      </c>
      <c r="H161" s="108" t="str">
        <f t="shared" si="7"/>
        <v>DERRAME OU FUGA</v>
      </c>
      <c r="I161" s="108"/>
      <c r="J161" s="160" t="s">
        <v>14659</v>
      </c>
      <c r="K161" s="160" t="s">
        <v>14660</v>
      </c>
      <c r="L161" s="160" t="s">
        <v>14661</v>
      </c>
      <c r="M161" s="160" t="s">
        <v>14662</v>
      </c>
    </row>
    <row r="162" spans="1:14" ht="15">
      <c r="A162" s="136">
        <v>161</v>
      </c>
      <c r="B162" s="108">
        <v>113</v>
      </c>
      <c r="C162" s="108"/>
      <c r="D162" s="137" t="s">
        <v>14588</v>
      </c>
      <c r="E162" s="137" t="s">
        <v>14636</v>
      </c>
      <c r="F162" s="137"/>
      <c r="G162" s="108" t="str">
        <f t="shared" si="6"/>
        <v>RESPOSTA À EMERGÊNCIA</v>
      </c>
      <c r="H162" s="108" t="str">
        <f t="shared" si="7"/>
        <v>DERRAME OU FUGA</v>
      </c>
      <c r="I162" s="108"/>
      <c r="J162" s="148" t="s">
        <v>14812</v>
      </c>
      <c r="K162" s="147" t="s">
        <v>14813</v>
      </c>
      <c r="L162" s="173" t="s">
        <v>14814</v>
      </c>
      <c r="M162" s="173" t="s">
        <v>21868</v>
      </c>
    </row>
    <row r="163" spans="1:14" ht="15">
      <c r="A163" s="136">
        <v>162</v>
      </c>
      <c r="B163" s="108">
        <v>113</v>
      </c>
      <c r="C163" s="108"/>
      <c r="D163" s="137" t="s">
        <v>14588</v>
      </c>
      <c r="E163" s="137" t="s">
        <v>14636</v>
      </c>
      <c r="F163" s="137"/>
      <c r="G163" s="108" t="str">
        <f t="shared" si="6"/>
        <v>RESPOSTA À EMERGÊNCIA</v>
      </c>
      <c r="H163" s="108" t="str">
        <f t="shared" si="7"/>
        <v>DERRAME OU FUGA</v>
      </c>
      <c r="I163" s="108"/>
      <c r="J163" s="160" t="s">
        <v>14667</v>
      </c>
      <c r="K163" s="160" t="s">
        <v>14668</v>
      </c>
      <c r="L163" s="160" t="s">
        <v>14669</v>
      </c>
      <c r="M163" s="160" t="s">
        <v>14669</v>
      </c>
    </row>
    <row r="164" spans="1:14" ht="15">
      <c r="A164" s="136">
        <v>163</v>
      </c>
      <c r="B164" s="108">
        <v>113</v>
      </c>
      <c r="C164" s="108"/>
      <c r="D164" s="137" t="s">
        <v>14588</v>
      </c>
      <c r="E164" s="137" t="s">
        <v>14636</v>
      </c>
      <c r="F164" s="137"/>
      <c r="G164" s="108" t="str">
        <f t="shared" si="6"/>
        <v>RESPOSTA À EMERGÊNCIA</v>
      </c>
      <c r="H164" s="108" t="str">
        <f t="shared" si="7"/>
        <v>DERRAME OU FUGA</v>
      </c>
      <c r="I164" s="108"/>
      <c r="J164" s="147" t="s">
        <v>14815</v>
      </c>
      <c r="K164" s="147" t="s">
        <v>14816</v>
      </c>
      <c r="L164" s="147" t="s">
        <v>14817</v>
      </c>
      <c r="M164" s="147" t="s">
        <v>21869</v>
      </c>
    </row>
    <row r="165" spans="1:14" ht="26.25" thickBot="1">
      <c r="A165" s="136">
        <v>164</v>
      </c>
      <c r="B165" s="108">
        <v>113</v>
      </c>
      <c r="C165" s="108"/>
      <c r="D165" s="137" t="s">
        <v>14588</v>
      </c>
      <c r="E165" s="137" t="s">
        <v>14636</v>
      </c>
      <c r="F165" s="137"/>
      <c r="G165" s="108" t="str">
        <f t="shared" si="6"/>
        <v>RESPOSTA À EMERGÊNCIA</v>
      </c>
      <c r="H165" s="108" t="str">
        <f t="shared" si="7"/>
        <v>DERRAME OU FUGA</v>
      </c>
      <c r="I165" s="108"/>
      <c r="J165" s="147" t="s">
        <v>14818</v>
      </c>
      <c r="K165" s="147" t="s">
        <v>14819</v>
      </c>
      <c r="L165" s="148" t="s">
        <v>14820</v>
      </c>
      <c r="M165" s="148" t="s">
        <v>21870</v>
      </c>
    </row>
    <row r="166" spans="1:14" ht="15.75">
      <c r="A166" s="136">
        <v>165</v>
      </c>
      <c r="B166" s="108">
        <v>113</v>
      </c>
      <c r="C166" s="108"/>
      <c r="D166" s="137" t="s">
        <v>14588</v>
      </c>
      <c r="E166" s="137" t="s">
        <v>14677</v>
      </c>
      <c r="F166" s="137"/>
      <c r="G166" s="108" t="str">
        <f t="shared" si="6"/>
        <v>RESPOSTA À EMERGÊNCIA</v>
      </c>
      <c r="H166" s="108" t="str">
        <f t="shared" si="7"/>
        <v>PRIMEIROS SOCORROS</v>
      </c>
      <c r="I166" s="108"/>
      <c r="J166" s="151" t="s">
        <v>14674</v>
      </c>
      <c r="K166" s="151" t="s">
        <v>14675</v>
      </c>
      <c r="L166" s="151" t="s">
        <v>14676</v>
      </c>
      <c r="M166" s="151" t="s">
        <v>14677</v>
      </c>
    </row>
    <row r="167" spans="1:14" s="155" customFormat="1" ht="15">
      <c r="A167" s="136">
        <v>166</v>
      </c>
      <c r="B167" s="108">
        <v>113</v>
      </c>
      <c r="C167" s="108"/>
      <c r="D167" s="108" t="s">
        <v>14588</v>
      </c>
      <c r="E167" s="108" t="s">
        <v>14677</v>
      </c>
      <c r="F167" s="108"/>
      <c r="G167" s="108" t="str">
        <f t="shared" si="6"/>
        <v>RESPOSTA À EMERGÊNCIA</v>
      </c>
      <c r="H167" s="108" t="str">
        <f t="shared" si="7"/>
        <v>PRIMEIROS SOCORROS</v>
      </c>
      <c r="I167" s="108"/>
      <c r="J167" s="148" t="s">
        <v>14678</v>
      </c>
      <c r="K167" s="148" t="s">
        <v>14679</v>
      </c>
      <c r="L167" s="148" t="s">
        <v>14680</v>
      </c>
      <c r="M167" s="148" t="s">
        <v>21809</v>
      </c>
      <c r="N167" s="152"/>
    </row>
    <row r="168" spans="1:14" ht="25.5">
      <c r="A168" s="136">
        <v>167</v>
      </c>
      <c r="B168" s="108">
        <v>113</v>
      </c>
      <c r="C168" s="108"/>
      <c r="D168" s="137" t="s">
        <v>14588</v>
      </c>
      <c r="E168" s="137" t="s">
        <v>14677</v>
      </c>
      <c r="F168" s="137"/>
      <c r="G168" s="108" t="str">
        <f t="shared" si="6"/>
        <v>RESPOSTA À EMERGÊNCIA</v>
      </c>
      <c r="H168" s="108" t="str">
        <f t="shared" si="7"/>
        <v>PRIMEIROS SOCORROS</v>
      </c>
      <c r="I168" s="108"/>
      <c r="J168" s="148" t="s">
        <v>14681</v>
      </c>
      <c r="K168" s="148" t="s">
        <v>14682</v>
      </c>
      <c r="L168" s="148" t="s">
        <v>14683</v>
      </c>
      <c r="M168" s="148" t="s">
        <v>14684</v>
      </c>
      <c r="N168" s="152"/>
    </row>
    <row r="169" spans="1:14" ht="15">
      <c r="A169" s="136">
        <v>168</v>
      </c>
      <c r="B169" s="108">
        <v>113</v>
      </c>
      <c r="C169" s="108"/>
      <c r="D169" s="137" t="s">
        <v>14588</v>
      </c>
      <c r="E169" s="137" t="s">
        <v>14677</v>
      </c>
      <c r="F169" s="137"/>
      <c r="G169" s="108" t="str">
        <f t="shared" si="6"/>
        <v>RESPOSTA À EMERGÊNCIA</v>
      </c>
      <c r="H169" s="108" t="str">
        <f t="shared" si="7"/>
        <v>PRIMEIROS SOCORROS</v>
      </c>
      <c r="I169" s="108"/>
      <c r="J169" s="148" t="s">
        <v>14685</v>
      </c>
      <c r="K169" s="148" t="s">
        <v>14686</v>
      </c>
      <c r="L169" s="148" t="s">
        <v>14687</v>
      </c>
      <c r="M169" s="148" t="s">
        <v>14688</v>
      </c>
      <c r="N169" s="152"/>
    </row>
    <row r="170" spans="1:14" ht="15">
      <c r="A170" s="136">
        <v>169</v>
      </c>
      <c r="B170" s="108">
        <v>113</v>
      </c>
      <c r="C170" s="108"/>
      <c r="D170" s="137" t="s">
        <v>14588</v>
      </c>
      <c r="E170" s="137" t="s">
        <v>14677</v>
      </c>
      <c r="F170" s="137"/>
      <c r="G170" s="108" t="str">
        <f t="shared" si="6"/>
        <v>RESPOSTA À EMERGÊNCIA</v>
      </c>
      <c r="H170" s="108" t="str">
        <f t="shared" si="7"/>
        <v>PRIMEIROS SOCORROS</v>
      </c>
      <c r="I170" s="108"/>
      <c r="J170" s="147" t="s">
        <v>14689</v>
      </c>
      <c r="K170" s="147" t="s">
        <v>14690</v>
      </c>
      <c r="L170" s="147" t="s">
        <v>14691</v>
      </c>
      <c r="M170" s="147" t="s">
        <v>14692</v>
      </c>
    </row>
    <row r="171" spans="1:14" ht="15">
      <c r="A171" s="136">
        <v>170</v>
      </c>
      <c r="B171" s="108">
        <v>113</v>
      </c>
      <c r="C171" s="108"/>
      <c r="D171" s="137" t="s">
        <v>14588</v>
      </c>
      <c r="E171" s="137" t="s">
        <v>14677</v>
      </c>
      <c r="F171" s="137"/>
      <c r="G171" s="108" t="str">
        <f t="shared" si="6"/>
        <v>RESPOSTA À EMERGÊNCIA</v>
      </c>
      <c r="H171" s="108" t="str">
        <f t="shared" si="7"/>
        <v>PRIMEIROS SOCORROS</v>
      </c>
      <c r="I171" s="108"/>
      <c r="J171" s="147" t="s">
        <v>14696</v>
      </c>
      <c r="K171" s="147" t="s">
        <v>14697</v>
      </c>
      <c r="L171" s="147" t="s">
        <v>14698</v>
      </c>
      <c r="M171" s="147" t="s">
        <v>14699</v>
      </c>
    </row>
    <row r="172" spans="1:14" ht="15">
      <c r="A172" s="136">
        <v>171</v>
      </c>
      <c r="B172" s="108">
        <v>113</v>
      </c>
      <c r="C172" s="108"/>
      <c r="D172" s="137" t="s">
        <v>14588</v>
      </c>
      <c r="E172" s="137" t="s">
        <v>14677</v>
      </c>
      <c r="F172" s="137"/>
      <c r="G172" s="108" t="str">
        <f t="shared" si="6"/>
        <v>RESPOSTA À EMERGÊNCIA</v>
      </c>
      <c r="H172" s="108" t="str">
        <f t="shared" si="7"/>
        <v>PRIMEIROS SOCORROS</v>
      </c>
      <c r="I172" s="108"/>
      <c r="J172" s="147" t="s">
        <v>14700</v>
      </c>
      <c r="K172" s="148" t="s">
        <v>14701</v>
      </c>
      <c r="L172" s="147" t="s">
        <v>14702</v>
      </c>
      <c r="M172" s="147" t="s">
        <v>14703</v>
      </c>
    </row>
    <row r="173" spans="1:14" ht="25.5">
      <c r="A173" s="136">
        <v>172</v>
      </c>
      <c r="B173" s="108">
        <v>113</v>
      </c>
      <c r="C173" s="108"/>
      <c r="D173" s="137" t="s">
        <v>14588</v>
      </c>
      <c r="E173" s="137" t="s">
        <v>14677</v>
      </c>
      <c r="F173" s="137"/>
      <c r="G173" s="108" t="str">
        <f t="shared" si="6"/>
        <v>RESPOSTA À EMERGÊNCIA</v>
      </c>
      <c r="H173" s="108" t="str">
        <f t="shared" si="7"/>
        <v>PRIMEIROS SOCORROS</v>
      </c>
      <c r="I173" s="108"/>
      <c r="J173" s="147" t="s">
        <v>14704</v>
      </c>
      <c r="K173" s="147" t="s">
        <v>14705</v>
      </c>
      <c r="L173" s="148" t="s">
        <v>14706</v>
      </c>
      <c r="M173" s="148" t="s">
        <v>14707</v>
      </c>
    </row>
    <row r="174" spans="1:14" ht="20.25">
      <c r="A174" s="136">
        <v>173</v>
      </c>
      <c r="B174" s="108">
        <v>114</v>
      </c>
      <c r="C174" s="108"/>
      <c r="D174" s="137" t="s">
        <v>21830</v>
      </c>
      <c r="E174" s="137" t="s">
        <v>21830</v>
      </c>
      <c r="F174" s="137"/>
      <c r="G174" s="108" t="str">
        <f t="shared" si="6"/>
        <v>RESPOSTA À EMERGÊNCIA</v>
      </c>
      <c r="H174" s="108" t="str">
        <f t="shared" si="7"/>
        <v>PRIMEIROS SOCORROS</v>
      </c>
      <c r="I174" s="108"/>
      <c r="J174" s="138" t="s">
        <v>14821</v>
      </c>
      <c r="K174" s="138" t="s">
        <v>14821</v>
      </c>
      <c r="L174" s="138" t="s">
        <v>14822</v>
      </c>
      <c r="M174" s="138" t="s">
        <v>14823</v>
      </c>
      <c r="N174" s="163"/>
    </row>
    <row r="175" spans="1:14" ht="15.75">
      <c r="A175" s="136">
        <v>174</v>
      </c>
      <c r="B175" s="108">
        <v>114</v>
      </c>
      <c r="C175" s="108"/>
      <c r="D175" s="137" t="s">
        <v>21830</v>
      </c>
      <c r="E175" s="137" t="s">
        <v>21830</v>
      </c>
      <c r="F175" s="137"/>
      <c r="G175" s="108" t="str">
        <f t="shared" si="6"/>
        <v>RESPOSTA À EMERGÊNCIA</v>
      </c>
      <c r="H175" s="108" t="str">
        <f t="shared" si="7"/>
        <v>PRIMEIROS SOCORROS</v>
      </c>
      <c r="I175" s="108"/>
      <c r="J175" s="174" t="s">
        <v>14824</v>
      </c>
      <c r="K175" s="141" t="s">
        <v>14825</v>
      </c>
      <c r="L175" s="141" t="s">
        <v>14826</v>
      </c>
      <c r="M175" s="141" t="s">
        <v>21871</v>
      </c>
      <c r="N175" s="163"/>
    </row>
    <row r="176" spans="1:14" ht="15.75">
      <c r="A176" s="136">
        <v>175</v>
      </c>
      <c r="B176" s="108">
        <v>114</v>
      </c>
      <c r="C176" s="108"/>
      <c r="D176" s="137" t="s">
        <v>14488</v>
      </c>
      <c r="E176" s="137" t="s">
        <v>14488</v>
      </c>
      <c r="F176" s="137"/>
      <c r="G176" s="108" t="str">
        <f t="shared" si="6"/>
        <v>PERIGOS POTENCIAIS</v>
      </c>
      <c r="H176" s="108" t="str">
        <f t="shared" si="7"/>
        <v>PERIGOS POTENCIAIS</v>
      </c>
      <c r="I176" s="108"/>
      <c r="J176" s="143" t="s">
        <v>14485</v>
      </c>
      <c r="K176" s="143" t="s">
        <v>14486</v>
      </c>
      <c r="L176" s="143" t="s">
        <v>14487</v>
      </c>
      <c r="M176" s="143" t="s">
        <v>14488</v>
      </c>
      <c r="N176" s="163"/>
    </row>
    <row r="177" spans="1:14" ht="15.75">
      <c r="A177" s="136">
        <v>176</v>
      </c>
      <c r="B177" s="108">
        <v>114</v>
      </c>
      <c r="C177" s="108"/>
      <c r="D177" s="137" t="s">
        <v>14488</v>
      </c>
      <c r="E177" s="137" t="s">
        <v>14492</v>
      </c>
      <c r="F177" s="137"/>
      <c r="G177" s="108" t="str">
        <f t="shared" si="6"/>
        <v>PERIGOS POTENCIAIS</v>
      </c>
      <c r="H177" s="108" t="str">
        <f t="shared" si="7"/>
        <v>INCÊNDIO OU EXPLOSÃO</v>
      </c>
      <c r="I177" s="108"/>
      <c r="J177" s="145" t="s">
        <v>14489</v>
      </c>
      <c r="K177" s="145" t="s">
        <v>14490</v>
      </c>
      <c r="L177" s="146" t="s">
        <v>14491</v>
      </c>
      <c r="M177" s="146" t="s">
        <v>14492</v>
      </c>
    </row>
    <row r="178" spans="1:14" ht="38.25">
      <c r="A178" s="136">
        <v>177</v>
      </c>
      <c r="B178" s="108">
        <v>114</v>
      </c>
      <c r="C178" s="108"/>
      <c r="D178" s="137" t="s">
        <v>14488</v>
      </c>
      <c r="E178" s="137" t="s">
        <v>14492</v>
      </c>
      <c r="F178" s="137"/>
      <c r="G178" s="108" t="str">
        <f t="shared" si="6"/>
        <v>PERIGOS POTENCIAIS</v>
      </c>
      <c r="H178" s="108" t="str">
        <f t="shared" si="7"/>
        <v>INCÊNDIO OU EXPLOSÃO</v>
      </c>
      <c r="I178" s="108"/>
      <c r="J178" s="153" t="s">
        <v>14827</v>
      </c>
      <c r="K178" s="153" t="s">
        <v>14828</v>
      </c>
      <c r="L178" s="153" t="s">
        <v>14829</v>
      </c>
      <c r="M178" s="153" t="s">
        <v>21872</v>
      </c>
    </row>
    <row r="179" spans="1:14" ht="26.25" thickBot="1">
      <c r="A179" s="136">
        <v>178</v>
      </c>
      <c r="B179" s="108">
        <v>114</v>
      </c>
      <c r="C179" s="108"/>
      <c r="D179" s="137" t="s">
        <v>14488</v>
      </c>
      <c r="E179" s="137" t="s">
        <v>14492</v>
      </c>
      <c r="F179" s="137"/>
      <c r="G179" s="108" t="str">
        <f t="shared" si="6"/>
        <v>PERIGOS POTENCIAIS</v>
      </c>
      <c r="H179" s="108" t="str">
        <f t="shared" si="7"/>
        <v>INCÊNDIO OU EXPLOSÃO</v>
      </c>
      <c r="I179" s="108"/>
      <c r="J179" s="160" t="s">
        <v>21844</v>
      </c>
      <c r="K179" s="160" t="s">
        <v>14729</v>
      </c>
      <c r="L179" s="160" t="s">
        <v>14730</v>
      </c>
      <c r="M179" s="160" t="s">
        <v>21810</v>
      </c>
    </row>
    <row r="180" spans="1:14" ht="15.75">
      <c r="A180" s="136">
        <v>179</v>
      </c>
      <c r="B180" s="108">
        <v>114</v>
      </c>
      <c r="C180" s="108"/>
      <c r="D180" s="137" t="s">
        <v>14488</v>
      </c>
      <c r="E180" s="137" t="s">
        <v>14520</v>
      </c>
      <c r="F180" s="137"/>
      <c r="G180" s="108" t="str">
        <f t="shared" si="6"/>
        <v>PERIGOS POTENCIAIS</v>
      </c>
      <c r="H180" s="108" t="str">
        <f t="shared" si="7"/>
        <v>SAÚDE</v>
      </c>
      <c r="I180" s="108"/>
      <c r="J180" s="151" t="s">
        <v>14517</v>
      </c>
      <c r="K180" s="151" t="s">
        <v>14518</v>
      </c>
      <c r="L180" s="151" t="s">
        <v>14519</v>
      </c>
      <c r="M180" s="151" t="s">
        <v>14520</v>
      </c>
    </row>
    <row r="181" spans="1:14" ht="15">
      <c r="A181" s="136">
        <v>180</v>
      </c>
      <c r="B181" s="108">
        <v>114</v>
      </c>
      <c r="C181" s="108"/>
      <c r="D181" s="137" t="s">
        <v>14488</v>
      </c>
      <c r="E181" s="137" t="s">
        <v>14520</v>
      </c>
      <c r="F181" s="137"/>
      <c r="G181" s="108" t="str">
        <f t="shared" si="6"/>
        <v>PERIGOS POTENCIAIS</v>
      </c>
      <c r="H181" s="108" t="str">
        <f t="shared" si="7"/>
        <v>SAÚDE</v>
      </c>
      <c r="I181" s="108"/>
      <c r="J181" s="147" t="s">
        <v>14731</v>
      </c>
      <c r="K181" s="147" t="s">
        <v>14732</v>
      </c>
      <c r="L181" s="147" t="s">
        <v>14733</v>
      </c>
      <c r="M181" s="147" t="s">
        <v>21825</v>
      </c>
    </row>
    <row r="182" spans="1:14" ht="15.75">
      <c r="A182" s="136">
        <v>181</v>
      </c>
      <c r="B182" s="108">
        <v>114</v>
      </c>
      <c r="C182" s="108"/>
      <c r="D182" s="137" t="s">
        <v>14544</v>
      </c>
      <c r="E182" s="137" t="s">
        <v>14544</v>
      </c>
      <c r="F182" s="137"/>
      <c r="G182" s="108" t="str">
        <f t="shared" si="6"/>
        <v>PROTEÇÃO DA POPULAÇÃO</v>
      </c>
      <c r="H182" s="108" t="str">
        <f t="shared" si="7"/>
        <v>PROTEÇÃO DA POPULAÇÃO</v>
      </c>
      <c r="I182" s="108"/>
      <c r="J182" s="143" t="s">
        <v>14541</v>
      </c>
      <c r="K182" s="143" t="s">
        <v>14542</v>
      </c>
      <c r="L182" s="143" t="s">
        <v>14543</v>
      </c>
      <c r="M182" s="143" t="s">
        <v>14544</v>
      </c>
    </row>
    <row r="183" spans="1:14" ht="38.25">
      <c r="A183" s="136">
        <v>182</v>
      </c>
      <c r="B183" s="108">
        <v>114</v>
      </c>
      <c r="C183" s="108"/>
      <c r="D183" s="137" t="s">
        <v>14544</v>
      </c>
      <c r="E183" s="137" t="s">
        <v>14544</v>
      </c>
      <c r="F183" s="137"/>
      <c r="G183" s="108" t="str">
        <f t="shared" si="6"/>
        <v>PROTEÇÃO DA POPULAÇÃO</v>
      </c>
      <c r="H183" s="108" t="str">
        <f t="shared" si="7"/>
        <v>PROTEÇÃO DA POPULAÇÃO</v>
      </c>
      <c r="I183" s="108"/>
      <c r="J183" s="153" t="s">
        <v>14545</v>
      </c>
      <c r="K183" s="153" t="s">
        <v>14546</v>
      </c>
      <c r="L183" s="154" t="s">
        <v>14547</v>
      </c>
      <c r="M183" s="154" t="s">
        <v>14548</v>
      </c>
      <c r="N183" s="152"/>
    </row>
    <row r="184" spans="1:14" ht="15">
      <c r="A184" s="136">
        <v>183</v>
      </c>
      <c r="B184" s="108">
        <v>114</v>
      </c>
      <c r="C184" s="108"/>
      <c r="D184" s="137" t="s">
        <v>14544</v>
      </c>
      <c r="E184" s="137" t="s">
        <v>14544</v>
      </c>
      <c r="F184" s="137"/>
      <c r="G184" s="108" t="str">
        <f t="shared" si="6"/>
        <v>PROTEÇÃO DA POPULAÇÃO</v>
      </c>
      <c r="H184" s="108" t="str">
        <f t="shared" si="7"/>
        <v>PROTEÇÃO DA POPULAÇÃO</v>
      </c>
      <c r="I184" s="108"/>
      <c r="J184" s="147" t="s">
        <v>14734</v>
      </c>
      <c r="K184" s="148" t="s">
        <v>14830</v>
      </c>
      <c r="L184" s="147" t="s">
        <v>14736</v>
      </c>
      <c r="M184" s="147" t="s">
        <v>21827</v>
      </c>
    </row>
    <row r="185" spans="1:14" ht="15">
      <c r="A185" s="136">
        <v>184</v>
      </c>
      <c r="B185" s="108">
        <v>114</v>
      </c>
      <c r="C185" s="108"/>
      <c r="D185" s="137" t="s">
        <v>14544</v>
      </c>
      <c r="E185" s="137" t="s">
        <v>14544</v>
      </c>
      <c r="F185" s="137"/>
      <c r="G185" s="108" t="str">
        <f t="shared" si="6"/>
        <v>PROTEÇÃO DA POPULAÇÃO</v>
      </c>
      <c r="H185" s="108" t="str">
        <f t="shared" si="7"/>
        <v>PROTEÇÃO DA POPULAÇÃO</v>
      </c>
      <c r="I185" s="108"/>
      <c r="J185" s="147" t="s">
        <v>14549</v>
      </c>
      <c r="K185" s="147" t="s">
        <v>14550</v>
      </c>
      <c r="L185" s="147" t="s">
        <v>14551</v>
      </c>
      <c r="M185" s="147" t="s">
        <v>14552</v>
      </c>
    </row>
    <row r="186" spans="1:14" s="155" customFormat="1" ht="12.75">
      <c r="A186" s="136">
        <v>185</v>
      </c>
      <c r="B186" s="108">
        <v>114</v>
      </c>
      <c r="C186" s="108"/>
      <c r="D186" s="108" t="s">
        <v>14544</v>
      </c>
      <c r="E186" s="108" t="s">
        <v>14544</v>
      </c>
      <c r="F186" s="108"/>
      <c r="G186" s="108" t="str">
        <f t="shared" si="6"/>
        <v>PROTEÇÃO DA POPULAÇÃO</v>
      </c>
      <c r="H186" s="108" t="str">
        <f t="shared" si="7"/>
        <v>PROTEÇÃO DA POPULAÇÃO</v>
      </c>
      <c r="I186" s="108"/>
      <c r="J186" s="148" t="s">
        <v>14553</v>
      </c>
      <c r="K186" s="147" t="s">
        <v>14554</v>
      </c>
      <c r="L186" s="148" t="s">
        <v>14555</v>
      </c>
      <c r="M186" s="148" t="s">
        <v>14556</v>
      </c>
    </row>
    <row r="187" spans="1:14" ht="15.75" thickBot="1">
      <c r="A187" s="136">
        <v>186</v>
      </c>
      <c r="B187" s="108">
        <v>114</v>
      </c>
      <c r="C187" s="108"/>
      <c r="D187" s="137" t="s">
        <v>14544</v>
      </c>
      <c r="E187" s="137" t="s">
        <v>14544</v>
      </c>
      <c r="F187" s="137"/>
      <c r="G187" s="108" t="str">
        <f t="shared" si="6"/>
        <v>PROTEÇÃO DA POPULAÇÃO</v>
      </c>
      <c r="H187" s="108" t="str">
        <f t="shared" si="7"/>
        <v>PROTEÇÃO DA POPULAÇÃO</v>
      </c>
      <c r="I187" s="108"/>
      <c r="J187" s="148" t="s">
        <v>14737</v>
      </c>
      <c r="K187" s="148" t="s">
        <v>14738</v>
      </c>
      <c r="L187" s="148" t="s">
        <v>14739</v>
      </c>
      <c r="M187" s="148" t="s">
        <v>21845</v>
      </c>
    </row>
    <row r="188" spans="1:14" ht="15.75">
      <c r="A188" s="136">
        <v>187</v>
      </c>
      <c r="B188" s="108">
        <v>114</v>
      </c>
      <c r="C188" s="108"/>
      <c r="D188" s="137" t="s">
        <v>14544</v>
      </c>
      <c r="E188" s="137" t="s">
        <v>14560</v>
      </c>
      <c r="F188" s="137"/>
      <c r="G188" s="108" t="str">
        <f t="shared" si="6"/>
        <v>PROTEÇÃO DA POPULAÇÃO</v>
      </c>
      <c r="H188" s="108" t="str">
        <f t="shared" si="7"/>
        <v>VESTUÁRIO DE PROTEÇÃO</v>
      </c>
      <c r="I188" s="108"/>
      <c r="J188" s="151" t="s">
        <v>14557</v>
      </c>
      <c r="K188" s="151" t="s">
        <v>14558</v>
      </c>
      <c r="L188" s="151" t="s">
        <v>14559</v>
      </c>
      <c r="M188" s="151" t="s">
        <v>14560</v>
      </c>
    </row>
    <row r="189" spans="1:14" ht="15">
      <c r="A189" s="136">
        <v>188</v>
      </c>
      <c r="B189" s="108">
        <v>114</v>
      </c>
      <c r="C189" s="108"/>
      <c r="D189" s="137" t="s">
        <v>14544</v>
      </c>
      <c r="E189" s="137" t="s">
        <v>14560</v>
      </c>
      <c r="F189" s="137"/>
      <c r="G189" s="108" t="str">
        <f t="shared" si="6"/>
        <v>PROTEÇÃO DA POPULAÇÃO</v>
      </c>
      <c r="H189" s="108" t="str">
        <f t="shared" si="7"/>
        <v>VESTUÁRIO DE PROTEÇÃO</v>
      </c>
      <c r="I189" s="108"/>
      <c r="J189" s="147" t="s">
        <v>14561</v>
      </c>
      <c r="K189" s="147" t="s">
        <v>14562</v>
      </c>
      <c r="L189" s="148" t="s">
        <v>14563</v>
      </c>
      <c r="M189" s="148" t="s">
        <v>14564</v>
      </c>
    </row>
    <row r="190" spans="1:14" ht="26.25" thickBot="1">
      <c r="A190" s="136">
        <v>189</v>
      </c>
      <c r="B190" s="108">
        <v>114</v>
      </c>
      <c r="C190" s="108"/>
      <c r="D190" s="137" t="s">
        <v>14544</v>
      </c>
      <c r="E190" s="137" t="s">
        <v>14560</v>
      </c>
      <c r="F190" s="137"/>
      <c r="G190" s="108" t="str">
        <f t="shared" si="6"/>
        <v>PROTEÇÃO DA POPULAÇÃO</v>
      </c>
      <c r="H190" s="108" t="str">
        <f t="shared" si="7"/>
        <v>VESTUÁRIO DE PROTEÇÃO</v>
      </c>
      <c r="I190" s="108"/>
      <c r="J190" s="148" t="s">
        <v>14740</v>
      </c>
      <c r="K190" s="148" t="s">
        <v>14566</v>
      </c>
      <c r="L190" s="148" t="s">
        <v>21832</v>
      </c>
      <c r="M190" s="148" t="s">
        <v>21833</v>
      </c>
    </row>
    <row r="191" spans="1:14" ht="15.75">
      <c r="A191" s="136">
        <v>190</v>
      </c>
      <c r="B191" s="108">
        <v>114</v>
      </c>
      <c r="C191" s="108"/>
      <c r="D191" s="137" t="s">
        <v>14544</v>
      </c>
      <c r="E191" s="137" t="s">
        <v>14570</v>
      </c>
      <c r="F191" s="137"/>
      <c r="G191" s="108" t="str">
        <f t="shared" si="6"/>
        <v>PROTEÇÃO DA POPULAÇÃO</v>
      </c>
      <c r="H191" s="108" t="str">
        <f t="shared" si="7"/>
        <v>EVACUAÇÃO</v>
      </c>
      <c r="I191" s="108"/>
      <c r="J191" s="151" t="s">
        <v>14567</v>
      </c>
      <c r="K191" s="151" t="s">
        <v>14568</v>
      </c>
      <c r="L191" s="151" t="s">
        <v>14569</v>
      </c>
      <c r="M191" s="151" t="s">
        <v>14570</v>
      </c>
    </row>
    <row r="192" spans="1:14" ht="15">
      <c r="A192" s="136">
        <v>191</v>
      </c>
      <c r="B192" s="108">
        <v>114</v>
      </c>
      <c r="C192" s="108"/>
      <c r="D192" s="137" t="s">
        <v>14544</v>
      </c>
      <c r="E192" s="137" t="s">
        <v>14570</v>
      </c>
      <c r="F192" s="137"/>
      <c r="G192" s="108" t="str">
        <f t="shared" si="6"/>
        <v>PROTEÇÃO DA POPULAÇÃO</v>
      </c>
      <c r="H192" s="108" t="str">
        <f t="shared" si="7"/>
        <v>EVACUAÇÃO</v>
      </c>
      <c r="I192" s="108"/>
      <c r="J192" s="153" t="s">
        <v>14571</v>
      </c>
      <c r="K192" s="153" t="s">
        <v>14572</v>
      </c>
      <c r="L192" s="153" t="s">
        <v>14573</v>
      </c>
      <c r="M192" s="153" t="s">
        <v>14574</v>
      </c>
    </row>
    <row r="193" spans="1:15" ht="15">
      <c r="A193" s="136">
        <v>192</v>
      </c>
      <c r="B193" s="108">
        <v>114</v>
      </c>
      <c r="C193" s="108"/>
      <c r="D193" s="137" t="s">
        <v>14544</v>
      </c>
      <c r="E193" s="137" t="s">
        <v>14570</v>
      </c>
      <c r="F193" s="137"/>
      <c r="G193" s="108" t="str">
        <f t="shared" si="6"/>
        <v>PROTEÇÃO DA POPULAÇÃO</v>
      </c>
      <c r="H193" s="108" t="str">
        <f t="shared" si="7"/>
        <v>EVACUAÇÃO</v>
      </c>
      <c r="I193" s="108"/>
      <c r="J193" s="148" t="s">
        <v>14808</v>
      </c>
      <c r="K193" s="156" t="s">
        <v>14576</v>
      </c>
      <c r="L193" s="157" t="s">
        <v>14577</v>
      </c>
      <c r="M193" s="157" t="s">
        <v>14578</v>
      </c>
    </row>
    <row r="194" spans="1:15" ht="15">
      <c r="A194" s="136">
        <v>193</v>
      </c>
      <c r="B194" s="108">
        <v>114</v>
      </c>
      <c r="C194" s="108"/>
      <c r="D194" s="137" t="s">
        <v>14544</v>
      </c>
      <c r="E194" s="137" t="s">
        <v>14570</v>
      </c>
      <c r="F194" s="137"/>
      <c r="G194" s="108" t="str">
        <f t="shared" si="6"/>
        <v>PROTEÇÃO DA POPULAÇÃO</v>
      </c>
      <c r="H194" s="108" t="str">
        <f t="shared" si="7"/>
        <v>EVACUAÇÃO</v>
      </c>
      <c r="I194" s="108"/>
      <c r="J194" s="160" t="s">
        <v>14667</v>
      </c>
      <c r="K194" s="160" t="s">
        <v>14668</v>
      </c>
      <c r="L194" s="160" t="s">
        <v>14669</v>
      </c>
      <c r="M194" s="160" t="s">
        <v>14669</v>
      </c>
    </row>
    <row r="195" spans="1:15" ht="15">
      <c r="A195" s="136">
        <v>194</v>
      </c>
      <c r="B195" s="108">
        <v>114</v>
      </c>
      <c r="C195" s="108"/>
      <c r="D195" s="137" t="s">
        <v>14544</v>
      </c>
      <c r="E195" s="137" t="s">
        <v>14570</v>
      </c>
      <c r="F195" s="137"/>
      <c r="G195" s="108" t="str">
        <f t="shared" si="6"/>
        <v>PROTEÇÃO DA POPULAÇÃO</v>
      </c>
      <c r="H195" s="108" t="str">
        <f t="shared" si="7"/>
        <v>EVACUAÇÃO</v>
      </c>
      <c r="I195" s="108"/>
      <c r="J195" s="153" t="s">
        <v>14831</v>
      </c>
      <c r="K195" s="160" t="s">
        <v>14832</v>
      </c>
      <c r="L195" s="160" t="s">
        <v>14833</v>
      </c>
      <c r="M195" s="160" t="s">
        <v>21873</v>
      </c>
      <c r="N195" s="152"/>
    </row>
    <row r="196" spans="1:15" ht="15">
      <c r="A196" s="136">
        <v>195</v>
      </c>
      <c r="B196" s="108">
        <v>114</v>
      </c>
      <c r="C196" s="108"/>
      <c r="D196" s="137" t="s">
        <v>14544</v>
      </c>
      <c r="E196" s="137" t="s">
        <v>6</v>
      </c>
      <c r="F196" s="137"/>
      <c r="G196" s="108" t="str">
        <f t="shared" si="6"/>
        <v>PROTEÇÃO DA POPULAÇÃO</v>
      </c>
      <c r="H196" s="108" t="str">
        <f t="shared" si="7"/>
        <v>Incêndio</v>
      </c>
      <c r="I196" s="108"/>
      <c r="J196" s="160" t="s">
        <v>14579</v>
      </c>
      <c r="K196" s="160" t="s">
        <v>14580</v>
      </c>
      <c r="L196" s="160" t="s">
        <v>14581</v>
      </c>
      <c r="M196" s="160" t="s">
        <v>6</v>
      </c>
    </row>
    <row r="197" spans="1:15" ht="38.25">
      <c r="A197" s="136">
        <v>196</v>
      </c>
      <c r="B197" s="108">
        <v>114</v>
      </c>
      <c r="C197" s="108"/>
      <c r="D197" s="137" t="s">
        <v>14544</v>
      </c>
      <c r="E197" s="137" t="s">
        <v>6</v>
      </c>
      <c r="F197" s="137"/>
      <c r="G197" s="108" t="str">
        <f t="shared" si="6"/>
        <v>PROTEÇÃO DA POPULAÇÃO</v>
      </c>
      <c r="H197" s="108" t="str">
        <f t="shared" si="7"/>
        <v>Incêndio</v>
      </c>
      <c r="I197" s="108"/>
      <c r="J197" s="150" t="s">
        <v>14834</v>
      </c>
      <c r="K197" s="150" t="s">
        <v>14835</v>
      </c>
      <c r="L197" s="150" t="s">
        <v>14836</v>
      </c>
      <c r="M197" s="150" t="s">
        <v>21874</v>
      </c>
    </row>
    <row r="198" spans="1:15" ht="38.25">
      <c r="A198" s="136">
        <v>197</v>
      </c>
      <c r="B198" s="108">
        <v>114</v>
      </c>
      <c r="C198" s="108"/>
      <c r="D198" s="137" t="s">
        <v>14544</v>
      </c>
      <c r="E198" s="137" t="s">
        <v>6</v>
      </c>
      <c r="F198" s="137"/>
      <c r="G198" s="108" t="str">
        <f t="shared" si="6"/>
        <v>PROTEÇÃO DA POPULAÇÃO</v>
      </c>
      <c r="H198" s="108" t="str">
        <f t="shared" si="7"/>
        <v>Incêndio</v>
      </c>
      <c r="I198" s="108"/>
      <c r="J198" s="148" t="s">
        <v>14837</v>
      </c>
      <c r="K198" s="150" t="s">
        <v>14838</v>
      </c>
      <c r="L198" s="150" t="s">
        <v>14839</v>
      </c>
      <c r="M198" s="150" t="s">
        <v>21875</v>
      </c>
    </row>
    <row r="199" spans="1:15" s="155" customFormat="1" ht="25.5" hidden="1">
      <c r="A199" s="136">
        <v>198</v>
      </c>
      <c r="B199" s="108">
        <v>114</v>
      </c>
      <c r="C199" s="108"/>
      <c r="D199" s="108" t="s">
        <v>14544</v>
      </c>
      <c r="E199" s="108" t="s">
        <v>6</v>
      </c>
      <c r="F199" s="108"/>
      <c r="G199" s="108" t="str">
        <f t="shared" si="6"/>
        <v>PROTEÇÃO DA POPULAÇÃO</v>
      </c>
      <c r="H199" s="108" t="str">
        <f t="shared" si="7"/>
        <v>Incêndio</v>
      </c>
      <c r="I199" s="108"/>
      <c r="J199" s="148" t="s">
        <v>14750</v>
      </c>
      <c r="K199" s="147" t="s">
        <v>14751</v>
      </c>
      <c r="L199" s="150" t="s">
        <v>14752</v>
      </c>
      <c r="M199" s="150" t="s">
        <v>21849</v>
      </c>
      <c r="N199" s="169" t="s">
        <v>14753</v>
      </c>
      <c r="O199" s="170"/>
    </row>
    <row r="200" spans="1:15" ht="25.5">
      <c r="A200" s="136">
        <v>199</v>
      </c>
      <c r="B200" s="108">
        <v>114</v>
      </c>
      <c r="C200" s="108"/>
      <c r="D200" s="137" t="s">
        <v>14544</v>
      </c>
      <c r="E200" s="137" t="s">
        <v>6</v>
      </c>
      <c r="F200" s="137"/>
      <c r="G200" s="108" t="str">
        <f t="shared" si="6"/>
        <v>PROTEÇÃO DA POPULAÇÃO</v>
      </c>
      <c r="H200" s="108" t="str">
        <f t="shared" si="7"/>
        <v>Incêndio</v>
      </c>
      <c r="I200" s="108"/>
      <c r="J200" s="158" t="s">
        <v>14754</v>
      </c>
      <c r="K200" s="158" t="s">
        <v>14755</v>
      </c>
      <c r="L200" s="158" t="s">
        <v>14756</v>
      </c>
      <c r="M200" s="160" t="s">
        <v>21810</v>
      </c>
      <c r="N200" s="171"/>
    </row>
    <row r="201" spans="1:15" ht="15.75">
      <c r="A201" s="136">
        <v>200</v>
      </c>
      <c r="B201" s="108">
        <v>114</v>
      </c>
      <c r="C201" s="108"/>
      <c r="D201" s="137" t="s">
        <v>14588</v>
      </c>
      <c r="E201" s="137" t="s">
        <v>14588</v>
      </c>
      <c r="F201" s="137"/>
      <c r="G201" s="108" t="str">
        <f t="shared" si="6"/>
        <v>RESPOSTA À EMERGÊNCIA</v>
      </c>
      <c r="H201" s="108" t="str">
        <f t="shared" si="7"/>
        <v>RESPOSTA À EMERGÊNCIA</v>
      </c>
      <c r="I201" s="108"/>
      <c r="J201" s="143" t="s">
        <v>14585</v>
      </c>
      <c r="K201" s="143" t="s">
        <v>14586</v>
      </c>
      <c r="L201" s="143" t="s">
        <v>14587</v>
      </c>
      <c r="M201" s="143" t="s">
        <v>14588</v>
      </c>
    </row>
    <row r="202" spans="1:15" ht="15.75">
      <c r="A202" s="136">
        <v>201</v>
      </c>
      <c r="B202" s="108">
        <v>114</v>
      </c>
      <c r="C202" s="108"/>
      <c r="D202" s="137" t="s">
        <v>14588</v>
      </c>
      <c r="E202" s="137" t="s">
        <v>21835</v>
      </c>
      <c r="F202" s="137"/>
      <c r="G202" s="108" t="str">
        <f t="shared" si="6"/>
        <v>RESPOSTA À EMERGÊNCIA</v>
      </c>
      <c r="H202" s="108" t="str">
        <f t="shared" si="7"/>
        <v>INCÊNDIO</v>
      </c>
      <c r="I202" s="108"/>
      <c r="J202" s="159" t="s">
        <v>14589</v>
      </c>
      <c r="K202" s="159" t="s">
        <v>14590</v>
      </c>
      <c r="L202" s="159" t="s">
        <v>14591</v>
      </c>
      <c r="M202" s="145" t="s">
        <v>21835</v>
      </c>
    </row>
    <row r="203" spans="1:15" ht="15">
      <c r="A203" s="136">
        <v>202</v>
      </c>
      <c r="B203" s="108">
        <v>114</v>
      </c>
      <c r="C203" s="108"/>
      <c r="D203" s="137" t="s">
        <v>14588</v>
      </c>
      <c r="E203" s="137" t="s">
        <v>21835</v>
      </c>
      <c r="F203" s="137"/>
      <c r="G203" s="108" t="str">
        <f t="shared" si="6"/>
        <v>RESPOSTA À EMERGÊNCIA</v>
      </c>
      <c r="H203" s="108" t="str">
        <f t="shared" si="7"/>
        <v>INCÊNDIO</v>
      </c>
      <c r="I203" s="108"/>
      <c r="J203" s="160" t="s">
        <v>14757</v>
      </c>
      <c r="K203" s="160" t="s">
        <v>14758</v>
      </c>
      <c r="L203" s="160" t="s">
        <v>14759</v>
      </c>
      <c r="M203" s="160" t="s">
        <v>21850</v>
      </c>
    </row>
    <row r="204" spans="1:15" ht="15">
      <c r="A204" s="136">
        <v>203</v>
      </c>
      <c r="B204" s="108">
        <v>114</v>
      </c>
      <c r="C204" s="108"/>
      <c r="D204" s="137" t="s">
        <v>14588</v>
      </c>
      <c r="E204" s="137" t="s">
        <v>21835</v>
      </c>
      <c r="F204" s="137"/>
      <c r="G204" s="108" t="str">
        <f t="shared" si="6"/>
        <v>RESPOSTA À EMERGÊNCIA</v>
      </c>
      <c r="H204" s="108" t="str">
        <f t="shared" si="7"/>
        <v>INCÊNDIO</v>
      </c>
      <c r="I204" s="108"/>
      <c r="J204" s="158" t="s">
        <v>14760</v>
      </c>
      <c r="K204" s="158" t="s">
        <v>14761</v>
      </c>
      <c r="L204" s="166" t="s">
        <v>14762</v>
      </c>
      <c r="M204" s="158" t="s">
        <v>21851</v>
      </c>
    </row>
    <row r="205" spans="1:15" ht="25.5">
      <c r="A205" s="136">
        <v>204</v>
      </c>
      <c r="B205" s="108">
        <v>114</v>
      </c>
      <c r="C205" s="108"/>
      <c r="D205" s="137" t="s">
        <v>14588</v>
      </c>
      <c r="E205" s="137" t="s">
        <v>21835</v>
      </c>
      <c r="F205" s="137"/>
      <c r="G205" s="108" t="str">
        <f t="shared" si="6"/>
        <v>RESPOSTA À EMERGÊNCIA</v>
      </c>
      <c r="H205" s="108" t="str">
        <f t="shared" si="7"/>
        <v>INCÊNDIO</v>
      </c>
      <c r="I205" s="108"/>
      <c r="J205" s="148" t="s">
        <v>14840</v>
      </c>
      <c r="K205" s="148" t="s">
        <v>14841</v>
      </c>
      <c r="L205" s="148" t="s">
        <v>14842</v>
      </c>
      <c r="M205" s="148" t="s">
        <v>21876</v>
      </c>
    </row>
    <row r="206" spans="1:15" ht="15">
      <c r="A206" s="136">
        <v>205</v>
      </c>
      <c r="B206" s="108">
        <v>114</v>
      </c>
      <c r="C206" s="108"/>
      <c r="D206" s="137" t="s">
        <v>14588</v>
      </c>
      <c r="E206" s="137" t="s">
        <v>21835</v>
      </c>
      <c r="F206" s="137"/>
      <c r="G206" s="108" t="str">
        <f t="shared" si="6"/>
        <v>RESPOSTA À EMERGÊNCIA</v>
      </c>
      <c r="H206" s="108" t="str">
        <f t="shared" si="7"/>
        <v>INCÊNDIO</v>
      </c>
      <c r="I206" s="108"/>
      <c r="J206" s="160" t="s">
        <v>14766</v>
      </c>
      <c r="K206" s="160" t="s">
        <v>14767</v>
      </c>
      <c r="L206" s="153" t="s">
        <v>14768</v>
      </c>
      <c r="M206" s="153" t="s">
        <v>21853</v>
      </c>
    </row>
    <row r="207" spans="1:15" ht="15">
      <c r="A207" s="136">
        <v>206</v>
      </c>
      <c r="B207" s="108">
        <v>114</v>
      </c>
      <c r="C207" s="108"/>
      <c r="D207" s="137" t="s">
        <v>14588</v>
      </c>
      <c r="E207" s="137" t="s">
        <v>21835</v>
      </c>
      <c r="F207" s="137"/>
      <c r="G207" s="108" t="str">
        <f t="shared" si="6"/>
        <v>RESPOSTA À EMERGÊNCIA</v>
      </c>
      <c r="H207" s="108" t="str">
        <f t="shared" si="7"/>
        <v>INCÊNDIO</v>
      </c>
      <c r="I207" s="108"/>
      <c r="J207" s="160" t="s">
        <v>14769</v>
      </c>
      <c r="K207" s="160" t="s">
        <v>14770</v>
      </c>
      <c r="L207" s="153" t="s">
        <v>14771</v>
      </c>
      <c r="M207" s="153" t="s">
        <v>21854</v>
      </c>
    </row>
    <row r="208" spans="1:15" s="155" customFormat="1" ht="27">
      <c r="A208" s="136">
        <v>207</v>
      </c>
      <c r="B208" s="108">
        <v>114</v>
      </c>
      <c r="C208" s="108"/>
      <c r="D208" s="108" t="s">
        <v>14588</v>
      </c>
      <c r="E208" s="108" t="s">
        <v>21835</v>
      </c>
      <c r="F208" s="108"/>
      <c r="G208" s="108" t="str">
        <f t="shared" ref="G208:G271" si="8">IF(OR(M208="PERIGOS POTENCIAIS",M208="PROTEÇÃO DA POPULAÇÃO",M208="RESPOSTA À EMERGÊNCIA"),M208,G207)</f>
        <v>RESPOSTA À EMERGÊNCIA</v>
      </c>
      <c r="H208" s="108" t="str">
        <f t="shared" ref="H208:H271" si="9">IF(OR(M208="PERIGOS POTENCIAIS",M208="PROTEÇÃO DA POPULAÇÃO",M208="RESPOSTA À EMERGÊNCIA"),M208,IF(OR(M208="INCÊNDIO OU EXPLOSÃO",M208="SAÚDE",M208="VESTUÁRIO DE PROTEÇÃO",M208="EVACUAÇÃO",M208="INCÊNDIO",M208="DERRAME OU FUGA",M208="PRIMEIROS SOCORROS"),M208,H207))</f>
        <v>INCÊNDIO</v>
      </c>
      <c r="I208" s="108"/>
      <c r="J208" s="153" t="s">
        <v>14772</v>
      </c>
      <c r="K208" s="160" t="s">
        <v>14773</v>
      </c>
      <c r="L208" s="153" t="s">
        <v>14774</v>
      </c>
      <c r="M208" s="153" t="s">
        <v>21855</v>
      </c>
    </row>
    <row r="209" spans="1:15" s="155" customFormat="1" ht="25.5">
      <c r="A209" s="136">
        <v>208</v>
      </c>
      <c r="B209" s="108">
        <v>114</v>
      </c>
      <c r="C209" s="108"/>
      <c r="D209" s="108" t="s">
        <v>14588</v>
      </c>
      <c r="E209" s="108" t="s">
        <v>21835</v>
      </c>
      <c r="F209" s="108"/>
      <c r="G209" s="108" t="str">
        <f t="shared" si="8"/>
        <v>RESPOSTA À EMERGÊNCIA</v>
      </c>
      <c r="H209" s="108" t="str">
        <f t="shared" si="9"/>
        <v>INCÊNDIO</v>
      </c>
      <c r="I209" s="108"/>
      <c r="J209" s="148" t="s">
        <v>14775</v>
      </c>
      <c r="K209" s="147" t="s">
        <v>14776</v>
      </c>
      <c r="L209" s="148" t="s">
        <v>14777</v>
      </c>
      <c r="M209" s="148" t="s">
        <v>21856</v>
      </c>
    </row>
    <row r="210" spans="1:15" s="155" customFormat="1" ht="25.5">
      <c r="A210" s="136">
        <v>209</v>
      </c>
      <c r="B210" s="108">
        <v>114</v>
      </c>
      <c r="C210" s="108"/>
      <c r="D210" s="108" t="s">
        <v>14588</v>
      </c>
      <c r="E210" s="108" t="s">
        <v>21835</v>
      </c>
      <c r="F210" s="108"/>
      <c r="G210" s="108" t="str">
        <f t="shared" si="8"/>
        <v>RESPOSTA À EMERGÊNCIA</v>
      </c>
      <c r="H210" s="108" t="str">
        <f t="shared" si="9"/>
        <v>INCÊNDIO</v>
      </c>
      <c r="I210" s="108"/>
      <c r="J210" s="148" t="s">
        <v>14778</v>
      </c>
      <c r="K210" s="147" t="s">
        <v>14779</v>
      </c>
      <c r="L210" s="148" t="s">
        <v>14843</v>
      </c>
      <c r="M210" s="148" t="s">
        <v>21857</v>
      </c>
    </row>
    <row r="211" spans="1:15" ht="15">
      <c r="A211" s="136">
        <v>210</v>
      </c>
      <c r="B211" s="108">
        <v>114</v>
      </c>
      <c r="C211" s="108"/>
      <c r="D211" s="137" t="s">
        <v>14588</v>
      </c>
      <c r="E211" s="137" t="s">
        <v>21835</v>
      </c>
      <c r="F211" s="137"/>
      <c r="G211" s="108" t="str">
        <f t="shared" si="8"/>
        <v>RESPOSTA À EMERGÊNCIA</v>
      </c>
      <c r="H211" s="108" t="str">
        <f t="shared" si="9"/>
        <v>INCÊNDIO</v>
      </c>
      <c r="I211" s="108"/>
      <c r="J211" s="153" t="s">
        <v>14844</v>
      </c>
      <c r="K211" s="153" t="s">
        <v>14845</v>
      </c>
      <c r="L211" s="153" t="s">
        <v>14846</v>
      </c>
      <c r="M211" s="153" t="s">
        <v>21877</v>
      </c>
    </row>
    <row r="212" spans="1:15" ht="38.25">
      <c r="A212" s="163">
        <v>211</v>
      </c>
      <c r="B212" s="109">
        <v>114</v>
      </c>
      <c r="C212" s="109"/>
      <c r="D212" s="175" t="s">
        <v>14588</v>
      </c>
      <c r="E212" s="175" t="s">
        <v>21835</v>
      </c>
      <c r="F212" s="175"/>
      <c r="G212" s="109" t="str">
        <f t="shared" si="8"/>
        <v>RESPOSTA À EMERGÊNCIA</v>
      </c>
      <c r="H212" s="109" t="str">
        <f t="shared" si="9"/>
        <v>INCÊNDIO</v>
      </c>
      <c r="I212" s="109"/>
      <c r="J212" s="148" t="s">
        <v>14847</v>
      </c>
      <c r="K212" s="148" t="s">
        <v>14848</v>
      </c>
      <c r="L212" s="148" t="s">
        <v>14849</v>
      </c>
      <c r="M212" s="148" t="s">
        <v>21878</v>
      </c>
      <c r="N212" s="176"/>
      <c r="O212" s="163"/>
    </row>
    <row r="213" spans="1:15" ht="15">
      <c r="A213" s="163">
        <v>212</v>
      </c>
      <c r="B213" s="109">
        <v>114</v>
      </c>
      <c r="C213" s="109"/>
      <c r="D213" s="175" t="s">
        <v>14588</v>
      </c>
      <c r="E213" s="175" t="s">
        <v>21835</v>
      </c>
      <c r="F213" s="175"/>
      <c r="G213" s="109" t="str">
        <f t="shared" si="8"/>
        <v>RESPOSTA À EMERGÊNCIA</v>
      </c>
      <c r="H213" s="109" t="str">
        <f t="shared" si="9"/>
        <v>INCÊNDIO</v>
      </c>
      <c r="I213" s="109"/>
      <c r="J213" s="148" t="s">
        <v>14850</v>
      </c>
      <c r="K213" s="148" t="s">
        <v>21879</v>
      </c>
      <c r="L213" s="148" t="s">
        <v>14851</v>
      </c>
      <c r="M213" s="148" t="s">
        <v>21880</v>
      </c>
      <c r="N213" s="176"/>
      <c r="O213" s="163"/>
    </row>
    <row r="214" spans="1:15" ht="15.75" thickBot="1">
      <c r="A214" s="136">
        <v>213</v>
      </c>
      <c r="B214" s="108">
        <v>114</v>
      </c>
      <c r="C214" s="108"/>
      <c r="D214" s="137" t="s">
        <v>14588</v>
      </c>
      <c r="E214" s="137" t="s">
        <v>21835</v>
      </c>
      <c r="F214" s="137"/>
      <c r="G214" s="108" t="str">
        <f t="shared" si="8"/>
        <v>RESPOSTA À EMERGÊNCIA</v>
      </c>
      <c r="H214" s="108" t="str">
        <f t="shared" si="9"/>
        <v>INCÊNDIO</v>
      </c>
      <c r="I214" s="108"/>
      <c r="J214" s="148" t="s">
        <v>14852</v>
      </c>
      <c r="K214" s="148" t="s">
        <v>14853</v>
      </c>
      <c r="L214" s="148" t="s">
        <v>14854</v>
      </c>
      <c r="M214" s="148" t="s">
        <v>21881</v>
      </c>
    </row>
    <row r="215" spans="1:15" ht="15.75">
      <c r="A215" s="136">
        <v>214</v>
      </c>
      <c r="B215" s="108">
        <v>114</v>
      </c>
      <c r="C215" s="108"/>
      <c r="D215" s="137" t="s">
        <v>14588</v>
      </c>
      <c r="E215" s="137" t="s">
        <v>14636</v>
      </c>
      <c r="F215" s="137"/>
      <c r="G215" s="108" t="str">
        <f t="shared" si="8"/>
        <v>RESPOSTA À EMERGÊNCIA</v>
      </c>
      <c r="H215" s="108" t="str">
        <f t="shared" si="9"/>
        <v>DERRAME OU FUGA</v>
      </c>
      <c r="I215" s="108"/>
      <c r="J215" s="151" t="s">
        <v>14633</v>
      </c>
      <c r="K215" s="151" t="s">
        <v>14634</v>
      </c>
      <c r="L215" s="151" t="s">
        <v>14635</v>
      </c>
      <c r="M215" s="151" t="s">
        <v>14636</v>
      </c>
    </row>
    <row r="216" spans="1:15" ht="15">
      <c r="A216" s="136">
        <v>215</v>
      </c>
      <c r="B216" s="108">
        <v>114</v>
      </c>
      <c r="C216" s="108"/>
      <c r="D216" s="137" t="s">
        <v>14588</v>
      </c>
      <c r="E216" s="137" t="s">
        <v>14636</v>
      </c>
      <c r="F216" s="137"/>
      <c r="G216" s="108" t="str">
        <f t="shared" si="8"/>
        <v>RESPOSTA À EMERGÊNCIA</v>
      </c>
      <c r="H216" s="108" t="str">
        <f t="shared" si="9"/>
        <v>DERRAME OU FUGA</v>
      </c>
      <c r="I216" s="108"/>
      <c r="J216" s="148" t="s">
        <v>14641</v>
      </c>
      <c r="K216" s="148" t="s">
        <v>14642</v>
      </c>
      <c r="L216" s="148" t="s">
        <v>14781</v>
      </c>
      <c r="M216" s="148" t="s">
        <v>21839</v>
      </c>
    </row>
    <row r="217" spans="1:15" ht="15">
      <c r="A217" s="136">
        <v>216</v>
      </c>
      <c r="B217" s="108">
        <v>114</v>
      </c>
      <c r="C217" s="108"/>
      <c r="D217" s="137" t="s">
        <v>14588</v>
      </c>
      <c r="E217" s="137" t="s">
        <v>14636</v>
      </c>
      <c r="F217" s="137"/>
      <c r="G217" s="108" t="str">
        <f t="shared" si="8"/>
        <v>RESPOSTA À EMERGÊNCIA</v>
      </c>
      <c r="H217" s="108" t="str">
        <f t="shared" si="9"/>
        <v>DERRAME OU FUGA</v>
      </c>
      <c r="I217" s="108"/>
      <c r="J217" s="147" t="s">
        <v>14644</v>
      </c>
      <c r="K217" s="147" t="s">
        <v>14645</v>
      </c>
      <c r="L217" s="150" t="s">
        <v>14646</v>
      </c>
      <c r="M217" s="150" t="s">
        <v>14647</v>
      </c>
    </row>
    <row r="218" spans="1:15" ht="15">
      <c r="A218" s="136">
        <v>217</v>
      </c>
      <c r="B218" s="108">
        <v>114</v>
      </c>
      <c r="C218" s="108"/>
      <c r="D218" s="137" t="s">
        <v>14588</v>
      </c>
      <c r="E218" s="137" t="s">
        <v>14636</v>
      </c>
      <c r="F218" s="137"/>
      <c r="G218" s="108" t="str">
        <f t="shared" si="8"/>
        <v>RESPOSTA À EMERGÊNCIA</v>
      </c>
      <c r="H218" s="108" t="str">
        <f t="shared" si="9"/>
        <v>DERRAME OU FUGA</v>
      </c>
      <c r="I218" s="108"/>
      <c r="J218" s="147" t="s">
        <v>14637</v>
      </c>
      <c r="K218" s="147" t="s">
        <v>14638</v>
      </c>
      <c r="L218" s="147" t="s">
        <v>14639</v>
      </c>
      <c r="M218" s="147" t="s">
        <v>14640</v>
      </c>
    </row>
    <row r="219" spans="1:15" ht="25.5">
      <c r="A219" s="136">
        <v>218</v>
      </c>
      <c r="B219" s="108">
        <v>114</v>
      </c>
      <c r="C219" s="108"/>
      <c r="D219" s="137" t="s">
        <v>14588</v>
      </c>
      <c r="E219" s="137" t="s">
        <v>14636</v>
      </c>
      <c r="F219" s="137"/>
      <c r="G219" s="108" t="str">
        <f t="shared" si="8"/>
        <v>RESPOSTA À EMERGÊNCIA</v>
      </c>
      <c r="H219" s="108" t="str">
        <f t="shared" si="9"/>
        <v>DERRAME OU FUGA</v>
      </c>
      <c r="I219" s="108"/>
      <c r="J219" s="148" t="s">
        <v>14782</v>
      </c>
      <c r="K219" s="147" t="s">
        <v>14783</v>
      </c>
      <c r="L219" s="148" t="s">
        <v>14784</v>
      </c>
      <c r="M219" s="148" t="s">
        <v>21858</v>
      </c>
    </row>
    <row r="220" spans="1:15" ht="15.75" thickBot="1">
      <c r="A220" s="136">
        <v>219</v>
      </c>
      <c r="B220" s="108">
        <v>114</v>
      </c>
      <c r="C220" s="108"/>
      <c r="D220" s="137" t="s">
        <v>14588</v>
      </c>
      <c r="E220" s="137" t="s">
        <v>14636</v>
      </c>
      <c r="F220" s="137"/>
      <c r="G220" s="108" t="str">
        <f t="shared" si="8"/>
        <v>RESPOSTA À EMERGÊNCIA</v>
      </c>
      <c r="H220" s="108" t="str">
        <f t="shared" si="9"/>
        <v>DERRAME OU FUGA</v>
      </c>
      <c r="I220" s="108"/>
      <c r="J220" s="158" t="s">
        <v>14785</v>
      </c>
      <c r="K220" s="158" t="s">
        <v>14786</v>
      </c>
      <c r="L220" s="158" t="s">
        <v>14787</v>
      </c>
      <c r="M220" s="158" t="s">
        <v>21859</v>
      </c>
    </row>
    <row r="221" spans="1:15" ht="15.75">
      <c r="A221" s="136">
        <v>220</v>
      </c>
      <c r="B221" s="108">
        <v>114</v>
      </c>
      <c r="C221" s="108"/>
      <c r="D221" s="137" t="s">
        <v>14588</v>
      </c>
      <c r="E221" s="137" t="s">
        <v>14677</v>
      </c>
      <c r="F221" s="137"/>
      <c r="G221" s="108" t="str">
        <f t="shared" si="8"/>
        <v>RESPOSTA À EMERGÊNCIA</v>
      </c>
      <c r="H221" s="108" t="str">
        <f t="shared" si="9"/>
        <v>PRIMEIROS SOCORROS</v>
      </c>
      <c r="I221" s="108"/>
      <c r="J221" s="151" t="s">
        <v>14674</v>
      </c>
      <c r="K221" s="151" t="s">
        <v>14675</v>
      </c>
      <c r="L221" s="151" t="s">
        <v>14676</v>
      </c>
      <c r="M221" s="151" t="s">
        <v>14677</v>
      </c>
    </row>
    <row r="222" spans="1:15" s="155" customFormat="1" ht="12.75">
      <c r="A222" s="136">
        <v>221</v>
      </c>
      <c r="B222" s="108">
        <v>114</v>
      </c>
      <c r="C222" s="108"/>
      <c r="D222" s="108" t="s">
        <v>14588</v>
      </c>
      <c r="E222" s="108" t="s">
        <v>14677</v>
      </c>
      <c r="F222" s="108"/>
      <c r="G222" s="108" t="str">
        <f t="shared" si="8"/>
        <v>RESPOSTA À EMERGÊNCIA</v>
      </c>
      <c r="H222" s="108" t="str">
        <f t="shared" si="9"/>
        <v>PRIMEIROS SOCORROS</v>
      </c>
      <c r="I222" s="108"/>
      <c r="J222" s="148" t="s">
        <v>14678</v>
      </c>
      <c r="K222" s="148" t="s">
        <v>14679</v>
      </c>
      <c r="L222" s="148" t="s">
        <v>14680</v>
      </c>
      <c r="M222" s="148" t="s">
        <v>21809</v>
      </c>
      <c r="N222" s="136"/>
    </row>
    <row r="223" spans="1:15" ht="25.5">
      <c r="A223" s="136">
        <v>222</v>
      </c>
      <c r="B223" s="108">
        <v>114</v>
      </c>
      <c r="C223" s="108"/>
      <c r="D223" s="137" t="s">
        <v>14588</v>
      </c>
      <c r="E223" s="137" t="s">
        <v>14677</v>
      </c>
      <c r="F223" s="137"/>
      <c r="G223" s="108" t="str">
        <f t="shared" si="8"/>
        <v>RESPOSTA À EMERGÊNCIA</v>
      </c>
      <c r="H223" s="108" t="str">
        <f t="shared" si="9"/>
        <v>PRIMEIROS SOCORROS</v>
      </c>
      <c r="I223" s="108"/>
      <c r="J223" s="148" t="s">
        <v>14681</v>
      </c>
      <c r="K223" s="148" t="s">
        <v>14682</v>
      </c>
      <c r="L223" s="148" t="s">
        <v>14683</v>
      </c>
      <c r="M223" s="148" t="s">
        <v>14684</v>
      </c>
    </row>
    <row r="224" spans="1:15" ht="15">
      <c r="A224" s="136">
        <v>223</v>
      </c>
      <c r="B224" s="108">
        <v>114</v>
      </c>
      <c r="C224" s="108"/>
      <c r="D224" s="137" t="s">
        <v>14588</v>
      </c>
      <c r="E224" s="137" t="s">
        <v>14677</v>
      </c>
      <c r="F224" s="137"/>
      <c r="G224" s="108" t="str">
        <f t="shared" si="8"/>
        <v>RESPOSTA À EMERGÊNCIA</v>
      </c>
      <c r="H224" s="108" t="str">
        <f t="shared" si="9"/>
        <v>PRIMEIROS SOCORROS</v>
      </c>
      <c r="I224" s="108"/>
      <c r="J224" s="148" t="s">
        <v>14685</v>
      </c>
      <c r="K224" s="148" t="s">
        <v>14686</v>
      </c>
      <c r="L224" s="148" t="s">
        <v>14687</v>
      </c>
      <c r="M224" s="148" t="s">
        <v>14688</v>
      </c>
    </row>
    <row r="225" spans="1:14" ht="15">
      <c r="A225" s="136">
        <v>224</v>
      </c>
      <c r="B225" s="108">
        <v>114</v>
      </c>
      <c r="C225" s="108"/>
      <c r="D225" s="137" t="s">
        <v>14588</v>
      </c>
      <c r="E225" s="137" t="s">
        <v>14677</v>
      </c>
      <c r="F225" s="137"/>
      <c r="G225" s="108" t="str">
        <f t="shared" si="8"/>
        <v>RESPOSTA À EMERGÊNCIA</v>
      </c>
      <c r="H225" s="108" t="str">
        <f t="shared" si="9"/>
        <v>PRIMEIROS SOCORROS</v>
      </c>
      <c r="I225" s="108"/>
      <c r="J225" s="147" t="s">
        <v>14689</v>
      </c>
      <c r="K225" s="147" t="s">
        <v>14690</v>
      </c>
      <c r="L225" s="147" t="s">
        <v>14691</v>
      </c>
      <c r="M225" s="147" t="s">
        <v>14692</v>
      </c>
    </row>
    <row r="226" spans="1:14" ht="15">
      <c r="A226" s="136">
        <v>225</v>
      </c>
      <c r="B226" s="108">
        <v>114</v>
      </c>
      <c r="C226" s="108"/>
      <c r="D226" s="137" t="s">
        <v>14588</v>
      </c>
      <c r="E226" s="137" t="s">
        <v>14677</v>
      </c>
      <c r="F226" s="137"/>
      <c r="G226" s="108" t="str">
        <f t="shared" si="8"/>
        <v>RESPOSTA À EMERGÊNCIA</v>
      </c>
      <c r="H226" s="108" t="str">
        <f t="shared" si="9"/>
        <v>PRIMEIROS SOCORROS</v>
      </c>
      <c r="I226" s="108"/>
      <c r="J226" s="147" t="s">
        <v>14696</v>
      </c>
      <c r="K226" s="147" t="s">
        <v>14697</v>
      </c>
      <c r="L226" s="147" t="s">
        <v>14698</v>
      </c>
      <c r="M226" s="147" t="s">
        <v>14699</v>
      </c>
    </row>
    <row r="227" spans="1:14" ht="15">
      <c r="A227" s="136">
        <v>226</v>
      </c>
      <c r="B227" s="108">
        <v>114</v>
      </c>
      <c r="C227" s="108"/>
      <c r="D227" s="137" t="s">
        <v>14588</v>
      </c>
      <c r="E227" s="137" t="s">
        <v>14677</v>
      </c>
      <c r="F227" s="137"/>
      <c r="G227" s="108" t="str">
        <f t="shared" si="8"/>
        <v>RESPOSTA À EMERGÊNCIA</v>
      </c>
      <c r="H227" s="108" t="str">
        <f t="shared" si="9"/>
        <v>PRIMEIROS SOCORROS</v>
      </c>
      <c r="I227" s="108"/>
      <c r="J227" s="147" t="s">
        <v>14700</v>
      </c>
      <c r="K227" s="148" t="s">
        <v>14701</v>
      </c>
      <c r="L227" s="147" t="s">
        <v>14702</v>
      </c>
      <c r="M227" s="147" t="s">
        <v>14703</v>
      </c>
    </row>
    <row r="228" spans="1:14" ht="25.5">
      <c r="A228" s="136">
        <v>227</v>
      </c>
      <c r="B228" s="108">
        <v>114</v>
      </c>
      <c r="C228" s="108"/>
      <c r="D228" s="137" t="s">
        <v>14588</v>
      </c>
      <c r="E228" s="137" t="s">
        <v>14677</v>
      </c>
      <c r="F228" s="137"/>
      <c r="G228" s="108" t="str">
        <f t="shared" si="8"/>
        <v>RESPOSTA À EMERGÊNCIA</v>
      </c>
      <c r="H228" s="108" t="str">
        <f t="shared" si="9"/>
        <v>PRIMEIROS SOCORROS</v>
      </c>
      <c r="I228" s="108"/>
      <c r="J228" s="147" t="s">
        <v>14704</v>
      </c>
      <c r="K228" s="147" t="s">
        <v>14705</v>
      </c>
      <c r="L228" s="148" t="s">
        <v>14706</v>
      </c>
      <c r="M228" s="148" t="s">
        <v>14707</v>
      </c>
    </row>
    <row r="229" spans="1:14" ht="25.5">
      <c r="A229" s="136">
        <v>228</v>
      </c>
      <c r="B229" s="108">
        <v>114</v>
      </c>
      <c r="C229" s="108"/>
      <c r="D229" s="137" t="s">
        <v>14588</v>
      </c>
      <c r="E229" s="137" t="s">
        <v>14677</v>
      </c>
      <c r="F229" s="137"/>
      <c r="G229" s="108" t="str">
        <f t="shared" si="8"/>
        <v>RESPOSTA À EMERGÊNCIA</v>
      </c>
      <c r="H229" s="108" t="str">
        <f t="shared" si="9"/>
        <v>PRIMEIROS SOCORROS</v>
      </c>
      <c r="I229" s="108"/>
      <c r="J229" s="160" t="s">
        <v>14754</v>
      </c>
      <c r="K229" s="160" t="s">
        <v>14755</v>
      </c>
      <c r="L229" s="160" t="s">
        <v>14756</v>
      </c>
      <c r="M229" s="160" t="s">
        <v>21810</v>
      </c>
    </row>
    <row r="230" spans="1:14" ht="20.25">
      <c r="A230" s="136">
        <v>229</v>
      </c>
      <c r="B230" s="108">
        <v>115</v>
      </c>
      <c r="C230" s="108"/>
      <c r="D230" s="137" t="s">
        <v>21830</v>
      </c>
      <c r="E230" s="137" t="s">
        <v>21830</v>
      </c>
      <c r="F230" s="137"/>
      <c r="G230" s="108" t="str">
        <f t="shared" si="8"/>
        <v>RESPOSTA À EMERGÊNCIA</v>
      </c>
      <c r="H230" s="108" t="str">
        <f t="shared" si="9"/>
        <v>PRIMEIROS SOCORROS</v>
      </c>
      <c r="I230" s="108"/>
      <c r="J230" s="138" t="s">
        <v>14855</v>
      </c>
      <c r="K230" s="138" t="s">
        <v>14855</v>
      </c>
      <c r="L230" s="138" t="s">
        <v>14856</v>
      </c>
      <c r="M230" s="138" t="s">
        <v>14857</v>
      </c>
      <c r="N230" s="163"/>
    </row>
    <row r="231" spans="1:14" ht="15.75">
      <c r="A231" s="136">
        <v>230</v>
      </c>
      <c r="B231" s="108">
        <v>115</v>
      </c>
      <c r="C231" s="108"/>
      <c r="D231" s="137" t="s">
        <v>21830</v>
      </c>
      <c r="E231" s="137" t="s">
        <v>21830</v>
      </c>
      <c r="F231" s="137"/>
      <c r="G231" s="108" t="str">
        <f t="shared" si="8"/>
        <v>RESPOSTA À EMERGÊNCIA</v>
      </c>
      <c r="H231" s="108" t="str">
        <f t="shared" si="9"/>
        <v>PRIMEIROS SOCORROS</v>
      </c>
      <c r="I231" s="108"/>
      <c r="J231" s="174" t="s">
        <v>14858</v>
      </c>
      <c r="K231" s="141" t="s">
        <v>14859</v>
      </c>
      <c r="L231" s="141" t="s">
        <v>14860</v>
      </c>
      <c r="M231" s="141" t="s">
        <v>21882</v>
      </c>
      <c r="N231" s="163"/>
    </row>
    <row r="232" spans="1:14" ht="15.75">
      <c r="A232" s="136">
        <v>231</v>
      </c>
      <c r="B232" s="108">
        <v>115</v>
      </c>
      <c r="C232" s="108"/>
      <c r="D232" s="137" t="s">
        <v>14488</v>
      </c>
      <c r="E232" s="137" t="s">
        <v>14488</v>
      </c>
      <c r="F232" s="137"/>
      <c r="G232" s="108" t="str">
        <f t="shared" si="8"/>
        <v>PERIGOS POTENCIAIS</v>
      </c>
      <c r="H232" s="108" t="str">
        <f t="shared" si="9"/>
        <v>PERIGOS POTENCIAIS</v>
      </c>
      <c r="I232" s="108"/>
      <c r="J232" s="143" t="s">
        <v>14485</v>
      </c>
      <c r="K232" s="143" t="s">
        <v>14486</v>
      </c>
      <c r="L232" s="143" t="s">
        <v>14487</v>
      </c>
      <c r="M232" s="143" t="s">
        <v>14488</v>
      </c>
      <c r="N232" s="163"/>
    </row>
    <row r="233" spans="1:14" ht="15.75">
      <c r="A233" s="136">
        <v>232</v>
      </c>
      <c r="B233" s="108">
        <v>115</v>
      </c>
      <c r="C233" s="108"/>
      <c r="D233" s="137" t="s">
        <v>14488</v>
      </c>
      <c r="E233" s="137" t="s">
        <v>14492</v>
      </c>
      <c r="F233" s="137"/>
      <c r="G233" s="108" t="str">
        <f t="shared" si="8"/>
        <v>PERIGOS POTENCIAIS</v>
      </c>
      <c r="H233" s="108" t="str">
        <f t="shared" si="9"/>
        <v>INCÊNDIO OU EXPLOSÃO</v>
      </c>
      <c r="I233" s="108"/>
      <c r="J233" s="145" t="s">
        <v>14489</v>
      </c>
      <c r="K233" s="145" t="s">
        <v>14490</v>
      </c>
      <c r="L233" s="146" t="s">
        <v>14491</v>
      </c>
      <c r="M233" s="146" t="s">
        <v>14492</v>
      </c>
    </row>
    <row r="234" spans="1:14" ht="15">
      <c r="A234" s="136">
        <v>233</v>
      </c>
      <c r="B234" s="108">
        <v>115</v>
      </c>
      <c r="C234" s="108"/>
      <c r="D234" s="137" t="s">
        <v>14488</v>
      </c>
      <c r="E234" s="137" t="s">
        <v>14492</v>
      </c>
      <c r="F234" s="137"/>
      <c r="G234" s="108" t="str">
        <f t="shared" si="8"/>
        <v>PERIGOS POTENCIAIS</v>
      </c>
      <c r="H234" s="108" t="str">
        <f t="shared" si="9"/>
        <v>INCÊNDIO OU EXPLOSÃO</v>
      </c>
      <c r="I234" s="108"/>
      <c r="J234" s="160" t="s">
        <v>14861</v>
      </c>
      <c r="K234" s="160" t="s">
        <v>14862</v>
      </c>
      <c r="L234" s="160" t="s">
        <v>14863</v>
      </c>
      <c r="M234" s="160" t="s">
        <v>21883</v>
      </c>
    </row>
    <row r="235" spans="1:14" ht="15">
      <c r="A235" s="136">
        <v>234</v>
      </c>
      <c r="B235" s="108">
        <v>115</v>
      </c>
      <c r="C235" s="108"/>
      <c r="D235" s="137" t="s">
        <v>14488</v>
      </c>
      <c r="E235" s="137" t="s">
        <v>14492</v>
      </c>
      <c r="F235" s="137"/>
      <c r="G235" s="108" t="str">
        <f t="shared" si="8"/>
        <v>PERIGOS POTENCIAIS</v>
      </c>
      <c r="H235" s="108" t="str">
        <f t="shared" si="9"/>
        <v>INCÊNDIO OU EXPLOSÃO</v>
      </c>
      <c r="I235" s="108"/>
      <c r="J235" s="147" t="s">
        <v>14864</v>
      </c>
      <c r="K235" s="147" t="s">
        <v>14865</v>
      </c>
      <c r="L235" s="147" t="s">
        <v>14866</v>
      </c>
      <c r="M235" s="147" t="s">
        <v>21884</v>
      </c>
    </row>
    <row r="236" spans="1:14" ht="15">
      <c r="A236" s="136">
        <v>235</v>
      </c>
      <c r="B236" s="108">
        <v>115</v>
      </c>
      <c r="C236" s="108"/>
      <c r="D236" s="137" t="s">
        <v>14488</v>
      </c>
      <c r="E236" s="137" t="s">
        <v>14492</v>
      </c>
      <c r="F236" s="137"/>
      <c r="G236" s="108" t="str">
        <f t="shared" si="8"/>
        <v>PERIGOS POTENCIAIS</v>
      </c>
      <c r="H236" s="108" t="str">
        <f t="shared" si="9"/>
        <v>INCÊNDIO OU EXPLOSÃO</v>
      </c>
      <c r="I236" s="108"/>
      <c r="J236" s="147" t="s">
        <v>14867</v>
      </c>
      <c r="K236" s="147" t="s">
        <v>14868</v>
      </c>
      <c r="L236" s="147" t="s">
        <v>14869</v>
      </c>
      <c r="M236" s="147" t="s">
        <v>21885</v>
      </c>
    </row>
    <row r="237" spans="1:14" ht="15">
      <c r="A237" s="136">
        <v>236</v>
      </c>
      <c r="B237" s="108">
        <v>115</v>
      </c>
      <c r="C237" s="108"/>
      <c r="D237" s="137" t="s">
        <v>14488</v>
      </c>
      <c r="E237" s="137" t="s">
        <v>14492</v>
      </c>
      <c r="F237" s="137"/>
      <c r="G237" s="108" t="str">
        <f t="shared" si="8"/>
        <v>PERIGOS POTENCIAIS</v>
      </c>
      <c r="H237" s="108" t="str">
        <f t="shared" si="9"/>
        <v>INCÊNDIO OU EXPLOSÃO</v>
      </c>
      <c r="I237" s="108"/>
      <c r="J237" s="147" t="s">
        <v>14870</v>
      </c>
      <c r="K237" s="147" t="s">
        <v>14871</v>
      </c>
      <c r="L237" s="147" t="s">
        <v>14872</v>
      </c>
      <c r="M237" s="147" t="s">
        <v>21886</v>
      </c>
    </row>
    <row r="238" spans="1:14" ht="63.75">
      <c r="A238" s="136">
        <v>237</v>
      </c>
      <c r="B238" s="108">
        <v>115</v>
      </c>
      <c r="C238" s="108"/>
      <c r="D238" s="137" t="s">
        <v>14488</v>
      </c>
      <c r="E238" s="137" t="s">
        <v>14492</v>
      </c>
      <c r="F238" s="137"/>
      <c r="G238" s="108" t="str">
        <f t="shared" si="8"/>
        <v>PERIGOS POTENCIAIS</v>
      </c>
      <c r="H238" s="108" t="str">
        <f t="shared" si="9"/>
        <v>INCÊNDIO OU EXPLOSÃO</v>
      </c>
      <c r="I238" s="108"/>
      <c r="J238" s="153" t="s">
        <v>14873</v>
      </c>
      <c r="K238" s="153" t="s">
        <v>14874</v>
      </c>
      <c r="L238" s="153" t="s">
        <v>14875</v>
      </c>
      <c r="M238" s="153" t="s">
        <v>21887</v>
      </c>
    </row>
    <row r="239" spans="1:14" ht="15">
      <c r="A239" s="136">
        <v>238</v>
      </c>
      <c r="B239" s="108">
        <v>115</v>
      </c>
      <c r="C239" s="108"/>
      <c r="D239" s="137" t="s">
        <v>14488</v>
      </c>
      <c r="E239" s="137" t="s">
        <v>14492</v>
      </c>
      <c r="F239" s="137"/>
      <c r="G239" s="108" t="str">
        <f t="shared" si="8"/>
        <v>PERIGOS POTENCIAIS</v>
      </c>
      <c r="H239" s="108" t="str">
        <f t="shared" si="9"/>
        <v>INCÊNDIO OU EXPLOSÃO</v>
      </c>
      <c r="I239" s="108"/>
      <c r="J239" s="147" t="s">
        <v>14505</v>
      </c>
      <c r="K239" s="148" t="s">
        <v>14506</v>
      </c>
      <c r="L239" s="147" t="s">
        <v>14507</v>
      </c>
      <c r="M239" s="147" t="s">
        <v>14508</v>
      </c>
    </row>
    <row r="240" spans="1:14" ht="25.5">
      <c r="A240" s="136">
        <v>239</v>
      </c>
      <c r="B240" s="108">
        <v>115</v>
      </c>
      <c r="C240" s="108"/>
      <c r="D240" s="137" t="s">
        <v>14488</v>
      </c>
      <c r="E240" s="137" t="s">
        <v>14492</v>
      </c>
      <c r="F240" s="137"/>
      <c r="G240" s="108" t="str">
        <f t="shared" si="8"/>
        <v>PERIGOS POTENCIAIS</v>
      </c>
      <c r="H240" s="108" t="str">
        <f t="shared" si="9"/>
        <v>INCÊNDIO OU EXPLOSÃO</v>
      </c>
      <c r="I240" s="108"/>
      <c r="J240" s="147" t="s">
        <v>14876</v>
      </c>
      <c r="K240" s="148" t="s">
        <v>14877</v>
      </c>
      <c r="L240" s="147" t="s">
        <v>14878</v>
      </c>
      <c r="M240" s="147" t="s">
        <v>21888</v>
      </c>
    </row>
    <row r="241" spans="1:13" ht="15">
      <c r="A241" s="136">
        <v>240</v>
      </c>
      <c r="B241" s="108">
        <v>115</v>
      </c>
      <c r="C241" s="108"/>
      <c r="D241" s="137" t="s">
        <v>14488</v>
      </c>
      <c r="E241" s="137" t="s">
        <v>14492</v>
      </c>
      <c r="F241" s="137"/>
      <c r="G241" s="108" t="str">
        <f t="shared" si="8"/>
        <v>PERIGOS POTENCIAIS</v>
      </c>
      <c r="H241" s="108" t="str">
        <f t="shared" si="9"/>
        <v>INCÊNDIO OU EXPLOSÃO</v>
      </c>
      <c r="I241" s="108"/>
      <c r="J241" s="147" t="s">
        <v>14509</v>
      </c>
      <c r="K241" s="147" t="s">
        <v>14510</v>
      </c>
      <c r="L241" s="147" t="s">
        <v>14511</v>
      </c>
      <c r="M241" s="147" t="s">
        <v>14512</v>
      </c>
    </row>
    <row r="242" spans="1:13" ht="15.75" thickBot="1">
      <c r="A242" s="136">
        <v>241</v>
      </c>
      <c r="B242" s="108">
        <v>115</v>
      </c>
      <c r="C242" s="108"/>
      <c r="D242" s="137" t="s">
        <v>14488</v>
      </c>
      <c r="E242" s="137" t="s">
        <v>14492</v>
      </c>
      <c r="F242" s="137"/>
      <c r="G242" s="108" t="str">
        <f t="shared" si="8"/>
        <v>PERIGOS POTENCIAIS</v>
      </c>
      <c r="H242" s="108" t="str">
        <f t="shared" si="9"/>
        <v>INCÊNDIO OU EXPLOSÃO</v>
      </c>
      <c r="I242" s="108"/>
      <c r="J242" s="147" t="s">
        <v>14513</v>
      </c>
      <c r="K242" s="150" t="s">
        <v>14514</v>
      </c>
      <c r="L242" s="147" t="s">
        <v>14515</v>
      </c>
      <c r="M242" s="147" t="s">
        <v>14516</v>
      </c>
    </row>
    <row r="243" spans="1:13" ht="15.75">
      <c r="A243" s="136">
        <v>242</v>
      </c>
      <c r="B243" s="108">
        <v>115</v>
      </c>
      <c r="C243" s="108"/>
      <c r="D243" s="137" t="s">
        <v>14488</v>
      </c>
      <c r="E243" s="137" t="s">
        <v>14520</v>
      </c>
      <c r="F243" s="137"/>
      <c r="G243" s="108" t="str">
        <f t="shared" si="8"/>
        <v>PERIGOS POTENCIAIS</v>
      </c>
      <c r="H243" s="108" t="str">
        <f t="shared" si="9"/>
        <v>SAÚDE</v>
      </c>
      <c r="I243" s="108"/>
      <c r="J243" s="151" t="s">
        <v>14517</v>
      </c>
      <c r="K243" s="151" t="s">
        <v>14518</v>
      </c>
      <c r="L243" s="151" t="s">
        <v>14519</v>
      </c>
      <c r="M243" s="151" t="s">
        <v>14520</v>
      </c>
    </row>
    <row r="244" spans="1:13" ht="15">
      <c r="A244" s="136">
        <v>243</v>
      </c>
      <c r="B244" s="108">
        <v>115</v>
      </c>
      <c r="C244" s="108"/>
      <c r="D244" s="137" t="s">
        <v>14488</v>
      </c>
      <c r="E244" s="137" t="s">
        <v>14520</v>
      </c>
      <c r="F244" s="137"/>
      <c r="G244" s="108" t="str">
        <f t="shared" si="8"/>
        <v>PERIGOS POTENCIAIS</v>
      </c>
      <c r="H244" s="108" t="str">
        <f t="shared" si="9"/>
        <v>SAÚDE</v>
      </c>
      <c r="I244" s="108"/>
      <c r="J244" s="149" t="s">
        <v>14879</v>
      </c>
      <c r="K244" s="149" t="s">
        <v>14880</v>
      </c>
      <c r="L244" s="149" t="s">
        <v>14881</v>
      </c>
      <c r="M244" s="149" t="s">
        <v>21889</v>
      </c>
    </row>
    <row r="245" spans="1:13" ht="15">
      <c r="A245" s="136">
        <v>244</v>
      </c>
      <c r="B245" s="108">
        <v>115</v>
      </c>
      <c r="C245" s="108"/>
      <c r="D245" s="137" t="s">
        <v>14488</v>
      </c>
      <c r="E245" s="137" t="s">
        <v>14520</v>
      </c>
      <c r="F245" s="137"/>
      <c r="G245" s="108" t="str">
        <f t="shared" si="8"/>
        <v>PERIGOS POTENCIAIS</v>
      </c>
      <c r="H245" s="108" t="str">
        <f t="shared" si="9"/>
        <v>SAÚDE</v>
      </c>
      <c r="I245" s="108"/>
      <c r="J245" s="147" t="s">
        <v>14882</v>
      </c>
      <c r="K245" s="147" t="s">
        <v>14883</v>
      </c>
      <c r="L245" s="147" t="s">
        <v>14884</v>
      </c>
      <c r="M245" s="147" t="s">
        <v>21890</v>
      </c>
    </row>
    <row r="246" spans="1:13" ht="25.5">
      <c r="A246" s="136">
        <v>245</v>
      </c>
      <c r="B246" s="108">
        <v>115</v>
      </c>
      <c r="C246" s="108"/>
      <c r="D246" s="137" t="s">
        <v>14488</v>
      </c>
      <c r="E246" s="137" t="s">
        <v>14520</v>
      </c>
      <c r="F246" s="137"/>
      <c r="G246" s="108" t="str">
        <f t="shared" si="8"/>
        <v>PERIGOS POTENCIAIS</v>
      </c>
      <c r="H246" s="108" t="str">
        <f t="shared" si="9"/>
        <v>SAÚDE</v>
      </c>
      <c r="I246" s="108"/>
      <c r="J246" s="147" t="s">
        <v>14885</v>
      </c>
      <c r="K246" s="147" t="s">
        <v>14886</v>
      </c>
      <c r="L246" s="147" t="s">
        <v>14887</v>
      </c>
      <c r="M246" s="147" t="s">
        <v>21891</v>
      </c>
    </row>
    <row r="247" spans="1:13" ht="15">
      <c r="A247" s="136">
        <v>246</v>
      </c>
      <c r="B247" s="108">
        <v>115</v>
      </c>
      <c r="C247" s="108"/>
      <c r="D247" s="137" t="s">
        <v>14488</v>
      </c>
      <c r="E247" s="137" t="s">
        <v>14520</v>
      </c>
      <c r="F247" s="137"/>
      <c r="G247" s="108" t="str">
        <f t="shared" si="8"/>
        <v>PERIGOS POTENCIAIS</v>
      </c>
      <c r="H247" s="108" t="str">
        <f t="shared" si="9"/>
        <v>SAÚDE</v>
      </c>
      <c r="I247" s="108"/>
      <c r="J247" s="147" t="s">
        <v>14888</v>
      </c>
      <c r="K247" s="147" t="s">
        <v>14889</v>
      </c>
      <c r="L247" s="148" t="s">
        <v>14890</v>
      </c>
      <c r="M247" s="148" t="s">
        <v>21826</v>
      </c>
    </row>
    <row r="248" spans="1:13" ht="15.75">
      <c r="A248" s="136">
        <v>247</v>
      </c>
      <c r="B248" s="108">
        <v>115</v>
      </c>
      <c r="C248" s="108"/>
      <c r="D248" s="137" t="s">
        <v>14544</v>
      </c>
      <c r="E248" s="137" t="s">
        <v>14544</v>
      </c>
      <c r="F248" s="137"/>
      <c r="G248" s="108" t="str">
        <f t="shared" si="8"/>
        <v>PROTEÇÃO DA POPULAÇÃO</v>
      </c>
      <c r="H248" s="108" t="str">
        <f t="shared" si="9"/>
        <v>PROTEÇÃO DA POPULAÇÃO</v>
      </c>
      <c r="I248" s="108"/>
      <c r="J248" s="143" t="s">
        <v>14541</v>
      </c>
      <c r="K248" s="143" t="s">
        <v>14542</v>
      </c>
      <c r="L248" s="143" t="s">
        <v>14543</v>
      </c>
      <c r="M248" s="143" t="s">
        <v>14544</v>
      </c>
    </row>
    <row r="249" spans="1:13" ht="38.25">
      <c r="A249" s="136">
        <v>248</v>
      </c>
      <c r="B249" s="108">
        <v>115</v>
      </c>
      <c r="C249" s="108"/>
      <c r="D249" s="137" t="s">
        <v>14544</v>
      </c>
      <c r="E249" s="137" t="s">
        <v>14544</v>
      </c>
      <c r="F249" s="137"/>
      <c r="G249" s="108" t="str">
        <f t="shared" si="8"/>
        <v>PROTEÇÃO DA POPULAÇÃO</v>
      </c>
      <c r="H249" s="108" t="str">
        <f t="shared" si="9"/>
        <v>PROTEÇÃO DA POPULAÇÃO</v>
      </c>
      <c r="I249" s="108"/>
      <c r="J249" s="153" t="s">
        <v>14545</v>
      </c>
      <c r="K249" s="153" t="s">
        <v>14546</v>
      </c>
      <c r="L249" s="154" t="s">
        <v>14547</v>
      </c>
      <c r="M249" s="154" t="s">
        <v>14548</v>
      </c>
    </row>
    <row r="250" spans="1:13" ht="15">
      <c r="A250" s="136">
        <v>249</v>
      </c>
      <c r="B250" s="108">
        <v>115</v>
      </c>
      <c r="C250" s="108"/>
      <c r="D250" s="137" t="s">
        <v>14544</v>
      </c>
      <c r="E250" s="137" t="s">
        <v>14544</v>
      </c>
      <c r="F250" s="137"/>
      <c r="G250" s="108" t="str">
        <f t="shared" si="8"/>
        <v>PROTEÇÃO DA POPULAÇÃO</v>
      </c>
      <c r="H250" s="108" t="str">
        <f t="shared" si="9"/>
        <v>PROTEÇÃO DA POPULAÇÃO</v>
      </c>
      <c r="I250" s="108"/>
      <c r="J250" s="147" t="s">
        <v>14549</v>
      </c>
      <c r="K250" s="147" t="s">
        <v>14550</v>
      </c>
      <c r="L250" s="147" t="s">
        <v>14551</v>
      </c>
      <c r="M250" s="147" t="s">
        <v>14552</v>
      </c>
    </row>
    <row r="251" spans="1:13" ht="15">
      <c r="A251" s="136">
        <v>250</v>
      </c>
      <c r="B251" s="108">
        <v>115</v>
      </c>
      <c r="C251" s="108"/>
      <c r="D251" s="137" t="s">
        <v>14544</v>
      </c>
      <c r="E251" s="137" t="s">
        <v>14544</v>
      </c>
      <c r="F251" s="137"/>
      <c r="G251" s="108" t="str">
        <f t="shared" si="8"/>
        <v>PROTEÇÃO DA POPULAÇÃO</v>
      </c>
      <c r="H251" s="108" t="str">
        <f t="shared" si="9"/>
        <v>PROTEÇÃO DA POPULAÇÃO</v>
      </c>
      <c r="I251" s="108"/>
      <c r="J251" s="148" t="s">
        <v>14553</v>
      </c>
      <c r="K251" s="147" t="s">
        <v>14554</v>
      </c>
      <c r="L251" s="148" t="s">
        <v>14555</v>
      </c>
      <c r="M251" s="148" t="s">
        <v>14556</v>
      </c>
    </row>
    <row r="252" spans="1:13" ht="26.25" thickBot="1">
      <c r="A252" s="136">
        <v>251</v>
      </c>
      <c r="B252" s="108">
        <v>115</v>
      </c>
      <c r="C252" s="108"/>
      <c r="D252" s="137" t="s">
        <v>14544</v>
      </c>
      <c r="E252" s="137" t="s">
        <v>14544</v>
      </c>
      <c r="F252" s="137"/>
      <c r="G252" s="108" t="str">
        <f t="shared" si="8"/>
        <v>PROTEÇÃO DA POPULAÇÃO</v>
      </c>
      <c r="H252" s="108" t="str">
        <f t="shared" si="9"/>
        <v>PROTEÇÃO DA POPULAÇÃO</v>
      </c>
      <c r="I252" s="108"/>
      <c r="J252" s="148" t="s">
        <v>14891</v>
      </c>
      <c r="K252" s="148" t="s">
        <v>14892</v>
      </c>
      <c r="L252" s="148" t="s">
        <v>14893</v>
      </c>
      <c r="M252" s="148" t="s">
        <v>21892</v>
      </c>
    </row>
    <row r="253" spans="1:13" ht="15.75">
      <c r="A253" s="136">
        <v>252</v>
      </c>
      <c r="B253" s="108">
        <v>115</v>
      </c>
      <c r="C253" s="108"/>
      <c r="D253" s="137" t="s">
        <v>14544</v>
      </c>
      <c r="E253" s="137" t="s">
        <v>14560</v>
      </c>
      <c r="F253" s="137"/>
      <c r="G253" s="108" t="str">
        <f t="shared" si="8"/>
        <v>PROTEÇÃO DA POPULAÇÃO</v>
      </c>
      <c r="H253" s="108" t="str">
        <f t="shared" si="9"/>
        <v>VESTUÁRIO DE PROTEÇÃO</v>
      </c>
      <c r="I253" s="108"/>
      <c r="J253" s="151" t="s">
        <v>14557</v>
      </c>
      <c r="K253" s="151" t="s">
        <v>14558</v>
      </c>
      <c r="L253" s="151" t="s">
        <v>14559</v>
      </c>
      <c r="M253" s="151" t="s">
        <v>14560</v>
      </c>
    </row>
    <row r="254" spans="1:13" ht="15">
      <c r="A254" s="136">
        <v>253</v>
      </c>
      <c r="B254" s="108">
        <v>115</v>
      </c>
      <c r="C254" s="108"/>
      <c r="D254" s="137" t="s">
        <v>14544</v>
      </c>
      <c r="E254" s="137" t="s">
        <v>14560</v>
      </c>
      <c r="F254" s="137"/>
      <c r="G254" s="108" t="str">
        <f t="shared" si="8"/>
        <v>PROTEÇÃO DA POPULAÇÃO</v>
      </c>
      <c r="H254" s="108" t="str">
        <f t="shared" si="9"/>
        <v>VESTUÁRIO DE PROTEÇÃO</v>
      </c>
      <c r="I254" s="108"/>
      <c r="J254" s="149" t="s">
        <v>14561</v>
      </c>
      <c r="K254" s="149" t="s">
        <v>14562</v>
      </c>
      <c r="L254" s="150" t="s">
        <v>14563</v>
      </c>
      <c r="M254" s="150" t="s">
        <v>14564</v>
      </c>
    </row>
    <row r="255" spans="1:13" ht="25.5">
      <c r="A255" s="136">
        <v>254</v>
      </c>
      <c r="B255" s="108">
        <v>115</v>
      </c>
      <c r="C255" s="108"/>
      <c r="D255" s="137" t="s">
        <v>14544</v>
      </c>
      <c r="E255" s="137" t="s">
        <v>14560</v>
      </c>
      <c r="F255" s="137"/>
      <c r="G255" s="108" t="str">
        <f t="shared" si="8"/>
        <v>PROTEÇÃO DA POPULAÇÃO</v>
      </c>
      <c r="H255" s="108" t="str">
        <f t="shared" si="9"/>
        <v>VESTUÁRIO DE PROTEÇÃO</v>
      </c>
      <c r="I255" s="108"/>
      <c r="J255" s="148" t="s">
        <v>14740</v>
      </c>
      <c r="K255" s="148" t="s">
        <v>14566</v>
      </c>
      <c r="L255" s="148" t="s">
        <v>21832</v>
      </c>
      <c r="M255" s="148" t="s">
        <v>21833</v>
      </c>
    </row>
    <row r="256" spans="1:13" ht="15.75" thickBot="1">
      <c r="A256" s="136">
        <v>255</v>
      </c>
      <c r="B256" s="108">
        <v>115</v>
      </c>
      <c r="C256" s="108"/>
      <c r="D256" s="137" t="s">
        <v>14544</v>
      </c>
      <c r="E256" s="137" t="s">
        <v>14560</v>
      </c>
      <c r="F256" s="137"/>
      <c r="G256" s="108" t="str">
        <f t="shared" si="8"/>
        <v>PROTEÇÃO DA POPULAÇÃO</v>
      </c>
      <c r="H256" s="108" t="str">
        <f t="shared" si="9"/>
        <v>VESTUÁRIO DE PROTEÇÃO</v>
      </c>
      <c r="I256" s="108"/>
      <c r="J256" s="147" t="s">
        <v>14894</v>
      </c>
      <c r="K256" s="147" t="s">
        <v>14895</v>
      </c>
      <c r="L256" s="147" t="s">
        <v>14896</v>
      </c>
      <c r="M256" s="147" t="s">
        <v>21893</v>
      </c>
    </row>
    <row r="257" spans="1:15" ht="15.75">
      <c r="A257" s="136">
        <v>256</v>
      </c>
      <c r="B257" s="108">
        <v>115</v>
      </c>
      <c r="C257" s="108"/>
      <c r="D257" s="137" t="s">
        <v>14544</v>
      </c>
      <c r="E257" s="137" t="s">
        <v>14570</v>
      </c>
      <c r="F257" s="137"/>
      <c r="G257" s="108" t="str">
        <f t="shared" si="8"/>
        <v>PROTEÇÃO DA POPULAÇÃO</v>
      </c>
      <c r="H257" s="108" t="str">
        <f t="shared" si="9"/>
        <v>EVACUAÇÃO</v>
      </c>
      <c r="I257" s="108"/>
      <c r="J257" s="151" t="s">
        <v>14567</v>
      </c>
      <c r="K257" s="151" t="s">
        <v>14568</v>
      </c>
      <c r="L257" s="151" t="s">
        <v>14569</v>
      </c>
      <c r="M257" s="151" t="s">
        <v>14570</v>
      </c>
    </row>
    <row r="258" spans="1:15" ht="15">
      <c r="A258" s="136">
        <v>257</v>
      </c>
      <c r="B258" s="108">
        <v>115</v>
      </c>
      <c r="C258" s="108"/>
      <c r="D258" s="137" t="s">
        <v>14544</v>
      </c>
      <c r="E258" s="137" t="s">
        <v>14570</v>
      </c>
      <c r="F258" s="137"/>
      <c r="G258" s="108" t="str">
        <f t="shared" si="8"/>
        <v>PROTEÇÃO DA POPULAÇÃO</v>
      </c>
      <c r="H258" s="108" t="str">
        <f t="shared" si="9"/>
        <v>EVACUAÇÃO</v>
      </c>
      <c r="I258" s="108"/>
      <c r="J258" s="153" t="s">
        <v>14571</v>
      </c>
      <c r="K258" s="153" t="s">
        <v>14572</v>
      </c>
      <c r="L258" s="153" t="s">
        <v>14573</v>
      </c>
      <c r="M258" s="153" t="s">
        <v>14574</v>
      </c>
    </row>
    <row r="259" spans="1:15" ht="15">
      <c r="A259" s="136">
        <v>258</v>
      </c>
      <c r="B259" s="108">
        <v>115</v>
      </c>
      <c r="C259" s="108"/>
      <c r="D259" s="137" t="s">
        <v>14544</v>
      </c>
      <c r="E259" s="137" t="s">
        <v>14570</v>
      </c>
      <c r="F259" s="137"/>
      <c r="G259" s="108" t="str">
        <f t="shared" si="8"/>
        <v>PROTEÇÃO DA POPULAÇÃO</v>
      </c>
      <c r="H259" s="108" t="str">
        <f t="shared" si="9"/>
        <v>EVACUAÇÃO</v>
      </c>
      <c r="I259" s="108"/>
      <c r="J259" s="148" t="s">
        <v>14575</v>
      </c>
      <c r="K259" s="156" t="s">
        <v>14576</v>
      </c>
      <c r="L259" s="157" t="s">
        <v>14577</v>
      </c>
      <c r="M259" s="157" t="s">
        <v>14578</v>
      </c>
    </row>
    <row r="260" spans="1:15" ht="15">
      <c r="A260" s="136">
        <v>259</v>
      </c>
      <c r="B260" s="108">
        <v>115</v>
      </c>
      <c r="C260" s="108"/>
      <c r="D260" s="137" t="s">
        <v>14544</v>
      </c>
      <c r="E260" s="137" t="s">
        <v>14570</v>
      </c>
      <c r="F260" s="137"/>
      <c r="G260" s="108" t="str">
        <f t="shared" si="8"/>
        <v>PROTEÇÃO DA POPULAÇÃO</v>
      </c>
      <c r="H260" s="108" t="str">
        <f t="shared" si="9"/>
        <v>EVACUAÇÃO</v>
      </c>
      <c r="I260" s="108"/>
      <c r="J260" s="160" t="s">
        <v>14667</v>
      </c>
      <c r="K260" s="160" t="s">
        <v>14668</v>
      </c>
      <c r="L260" s="160" t="s">
        <v>14669</v>
      </c>
      <c r="M260" s="160" t="s">
        <v>14669</v>
      </c>
    </row>
    <row r="261" spans="1:15" ht="15">
      <c r="A261" s="136">
        <v>260</v>
      </c>
      <c r="B261" s="108">
        <v>115</v>
      </c>
      <c r="C261" s="108"/>
      <c r="D261" s="137" t="s">
        <v>14544</v>
      </c>
      <c r="E261" s="137" t="s">
        <v>14570</v>
      </c>
      <c r="F261" s="137"/>
      <c r="G261" s="108" t="str">
        <f t="shared" si="8"/>
        <v>PROTEÇÃO DA POPULAÇÃO</v>
      </c>
      <c r="H261" s="108" t="str">
        <f t="shared" si="9"/>
        <v>EVACUAÇÃO</v>
      </c>
      <c r="I261" s="108"/>
      <c r="J261" s="147" t="s">
        <v>14897</v>
      </c>
      <c r="K261" s="147" t="s">
        <v>14898</v>
      </c>
      <c r="L261" s="147" t="s">
        <v>14899</v>
      </c>
      <c r="M261" s="147" t="s">
        <v>21894</v>
      </c>
    </row>
    <row r="262" spans="1:15" ht="15">
      <c r="A262" s="136">
        <v>261</v>
      </c>
      <c r="B262" s="108">
        <v>115</v>
      </c>
      <c r="C262" s="108"/>
      <c r="D262" s="137" t="s">
        <v>14544</v>
      </c>
      <c r="E262" s="137" t="s">
        <v>6</v>
      </c>
      <c r="F262" s="137"/>
      <c r="G262" s="108" t="str">
        <f t="shared" si="8"/>
        <v>PROTEÇÃO DA POPULAÇÃO</v>
      </c>
      <c r="H262" s="108" t="str">
        <f t="shared" si="9"/>
        <v>Incêndio</v>
      </c>
      <c r="I262" s="108"/>
      <c r="J262" s="160" t="s">
        <v>14579</v>
      </c>
      <c r="K262" s="160" t="s">
        <v>14580</v>
      </c>
      <c r="L262" s="160" t="s">
        <v>14581</v>
      </c>
      <c r="M262" s="160" t="s">
        <v>6</v>
      </c>
    </row>
    <row r="263" spans="1:15" ht="38.25">
      <c r="A263" s="136">
        <v>262</v>
      </c>
      <c r="B263" s="108">
        <v>115</v>
      </c>
      <c r="C263" s="108"/>
      <c r="D263" s="137" t="s">
        <v>14544</v>
      </c>
      <c r="E263" s="137" t="s">
        <v>6</v>
      </c>
      <c r="F263" s="137"/>
      <c r="G263" s="108" t="str">
        <f t="shared" si="8"/>
        <v>PROTEÇÃO DA POPULAÇÃO</v>
      </c>
      <c r="H263" s="108" t="str">
        <f t="shared" si="9"/>
        <v>Incêndio</v>
      </c>
      <c r="I263" s="108"/>
      <c r="J263" s="147" t="s">
        <v>14900</v>
      </c>
      <c r="K263" s="147" t="s">
        <v>14901</v>
      </c>
      <c r="L263" s="147" t="s">
        <v>14902</v>
      </c>
      <c r="M263" s="147" t="s">
        <v>21895</v>
      </c>
    </row>
    <row r="264" spans="1:15" ht="38.25">
      <c r="A264" s="136">
        <v>263</v>
      </c>
      <c r="B264" s="108">
        <v>115</v>
      </c>
      <c r="C264" s="108"/>
      <c r="D264" s="137" t="s">
        <v>14544</v>
      </c>
      <c r="E264" s="137" t="s">
        <v>6</v>
      </c>
      <c r="F264" s="137"/>
      <c r="G264" s="108" t="str">
        <f t="shared" si="8"/>
        <v>PROTEÇÃO DA POPULAÇÃO</v>
      </c>
      <c r="H264" s="108" t="str">
        <f t="shared" si="9"/>
        <v>Incêndio</v>
      </c>
      <c r="I264" s="108"/>
      <c r="J264" s="148" t="s">
        <v>21896</v>
      </c>
      <c r="K264" s="148" t="s">
        <v>21897</v>
      </c>
      <c r="L264" s="177" t="s">
        <v>21898</v>
      </c>
      <c r="M264" s="177" t="s">
        <v>21899</v>
      </c>
      <c r="N264" s="133" t="s">
        <v>21900</v>
      </c>
    </row>
    <row r="265" spans="1:15" ht="25.5" hidden="1">
      <c r="A265" s="136">
        <v>264</v>
      </c>
      <c r="B265" s="108">
        <v>115</v>
      </c>
      <c r="C265" s="108"/>
      <c r="D265" s="137" t="s">
        <v>14544</v>
      </c>
      <c r="E265" s="137" t="s">
        <v>6</v>
      </c>
      <c r="F265" s="137"/>
      <c r="G265" s="108" t="str">
        <f t="shared" si="8"/>
        <v>PROTEÇÃO DA POPULAÇÃO</v>
      </c>
      <c r="H265" s="108" t="str">
        <f t="shared" si="9"/>
        <v>Incêndio</v>
      </c>
      <c r="I265" s="108"/>
      <c r="J265" s="148" t="s">
        <v>14750</v>
      </c>
      <c r="K265" s="147" t="s">
        <v>14751</v>
      </c>
      <c r="L265" s="150" t="s">
        <v>14752</v>
      </c>
      <c r="M265" s="150" t="s">
        <v>21849</v>
      </c>
      <c r="N265" s="169" t="s">
        <v>14753</v>
      </c>
      <c r="O265" s="163"/>
    </row>
    <row r="266" spans="1:15" ht="15.75">
      <c r="A266" s="136">
        <v>265</v>
      </c>
      <c r="B266" s="108">
        <v>115</v>
      </c>
      <c r="C266" s="108"/>
      <c r="D266" s="137" t="s">
        <v>14588</v>
      </c>
      <c r="E266" s="137" t="s">
        <v>14588</v>
      </c>
      <c r="F266" s="137"/>
      <c r="G266" s="108" t="str">
        <f t="shared" si="8"/>
        <v>RESPOSTA À EMERGÊNCIA</v>
      </c>
      <c r="H266" s="108" t="str">
        <f t="shared" si="9"/>
        <v>RESPOSTA À EMERGÊNCIA</v>
      </c>
      <c r="I266" s="108"/>
      <c r="J266" s="143" t="s">
        <v>14585</v>
      </c>
      <c r="K266" s="143" t="s">
        <v>14586</v>
      </c>
      <c r="L266" s="143" t="s">
        <v>14587</v>
      </c>
      <c r="M266" s="143" t="s">
        <v>14588</v>
      </c>
    </row>
    <row r="267" spans="1:15" ht="15.75">
      <c r="A267" s="136">
        <v>266</v>
      </c>
      <c r="B267" s="108">
        <v>115</v>
      </c>
      <c r="C267" s="108"/>
      <c r="D267" s="137" t="s">
        <v>14588</v>
      </c>
      <c r="E267" s="137" t="s">
        <v>21835</v>
      </c>
      <c r="F267" s="137"/>
      <c r="G267" s="108" t="str">
        <f t="shared" si="8"/>
        <v>RESPOSTA À EMERGÊNCIA</v>
      </c>
      <c r="H267" s="108" t="str">
        <f t="shared" si="9"/>
        <v>INCÊNDIO</v>
      </c>
      <c r="I267" s="108"/>
      <c r="J267" s="159" t="s">
        <v>14589</v>
      </c>
      <c r="K267" s="159" t="s">
        <v>14590</v>
      </c>
      <c r="L267" s="159" t="s">
        <v>14591</v>
      </c>
      <c r="M267" s="145" t="s">
        <v>21835</v>
      </c>
    </row>
    <row r="268" spans="1:15" ht="15">
      <c r="A268" s="136">
        <v>267</v>
      </c>
      <c r="B268" s="108">
        <v>115</v>
      </c>
      <c r="C268" s="108"/>
      <c r="D268" s="137" t="s">
        <v>14588</v>
      </c>
      <c r="E268" s="137" t="s">
        <v>21835</v>
      </c>
      <c r="F268" s="137"/>
      <c r="G268" s="108" t="str">
        <f t="shared" si="8"/>
        <v>RESPOSTA À EMERGÊNCIA</v>
      </c>
      <c r="H268" s="108" t="str">
        <f t="shared" si="9"/>
        <v>INCÊNDIO</v>
      </c>
      <c r="I268" s="108"/>
      <c r="J268" s="160" t="s">
        <v>14903</v>
      </c>
      <c r="K268" s="160" t="s">
        <v>14904</v>
      </c>
      <c r="L268" s="160" t="s">
        <v>14905</v>
      </c>
      <c r="M268" s="160" t="s">
        <v>21901</v>
      </c>
    </row>
    <row r="269" spans="1:15" ht="38.25">
      <c r="A269" s="136">
        <v>268</v>
      </c>
      <c r="B269" s="108">
        <v>115</v>
      </c>
      <c r="C269" s="108"/>
      <c r="D269" s="137" t="s">
        <v>14588</v>
      </c>
      <c r="E269" s="137" t="s">
        <v>21835</v>
      </c>
      <c r="F269" s="137"/>
      <c r="G269" s="108" t="str">
        <f t="shared" si="8"/>
        <v>RESPOSTA À EMERGÊNCIA</v>
      </c>
      <c r="H269" s="108" t="str">
        <f t="shared" si="9"/>
        <v>INCÊNDIO</v>
      </c>
      <c r="I269" s="108"/>
      <c r="J269" s="166" t="s">
        <v>14906</v>
      </c>
      <c r="K269" s="166" t="s">
        <v>14907</v>
      </c>
      <c r="L269" s="166" t="s">
        <v>14908</v>
      </c>
      <c r="M269" s="166" t="s">
        <v>21902</v>
      </c>
    </row>
    <row r="270" spans="1:15" ht="15">
      <c r="A270" s="136">
        <v>269</v>
      </c>
      <c r="B270" s="108">
        <v>115</v>
      </c>
      <c r="C270" s="108"/>
      <c r="D270" s="137" t="s">
        <v>14588</v>
      </c>
      <c r="E270" s="137" t="s">
        <v>21835</v>
      </c>
      <c r="F270" s="137"/>
      <c r="G270" s="108" t="str">
        <f t="shared" si="8"/>
        <v>RESPOSTA À EMERGÊNCIA</v>
      </c>
      <c r="H270" s="108" t="str">
        <f t="shared" si="9"/>
        <v>INCÊNDIO</v>
      </c>
      <c r="I270" s="108"/>
      <c r="J270" s="160" t="s">
        <v>14596</v>
      </c>
      <c r="K270" s="160" t="s">
        <v>14597</v>
      </c>
      <c r="L270" s="160" t="s">
        <v>14598</v>
      </c>
      <c r="M270" s="160" t="s">
        <v>14599</v>
      </c>
    </row>
    <row r="271" spans="1:15" ht="15.75">
      <c r="A271" s="136">
        <v>270</v>
      </c>
      <c r="B271" s="108">
        <v>115</v>
      </c>
      <c r="C271" s="108"/>
      <c r="D271" s="137" t="s">
        <v>14588</v>
      </c>
      <c r="E271" s="137" t="s">
        <v>21835</v>
      </c>
      <c r="F271" s="137"/>
      <c r="G271" s="108" t="str">
        <f t="shared" si="8"/>
        <v>RESPOSTA À EMERGÊNCIA</v>
      </c>
      <c r="H271" s="108" t="str">
        <f t="shared" si="9"/>
        <v>INCÊNDIO</v>
      </c>
      <c r="I271" s="108"/>
      <c r="J271" s="148" t="s">
        <v>14909</v>
      </c>
      <c r="K271" s="147" t="s">
        <v>14910</v>
      </c>
      <c r="L271" s="148" t="s">
        <v>14911</v>
      </c>
      <c r="M271" s="147" t="s">
        <v>21903</v>
      </c>
      <c r="N271" s="178"/>
    </row>
    <row r="272" spans="1:15" ht="15">
      <c r="A272" s="136">
        <v>271</v>
      </c>
      <c r="B272" s="108">
        <v>115</v>
      </c>
      <c r="C272" s="108"/>
      <c r="D272" s="137" t="s">
        <v>14588</v>
      </c>
      <c r="E272" s="137" t="s">
        <v>21835</v>
      </c>
      <c r="F272" s="137"/>
      <c r="G272" s="108" t="str">
        <f t="shared" ref="G272:G335" si="10">IF(OR(M272="PERIGOS POTENCIAIS",M272="PROTEÇÃO DA POPULAÇÃO",M272="RESPOSTA À EMERGÊNCIA"),M272,G271)</f>
        <v>RESPOSTA À EMERGÊNCIA</v>
      </c>
      <c r="H272" s="108" t="str">
        <f t="shared" ref="H272:H335" si="11">IF(OR(M272="PERIGOS POTENCIAIS",M272="PROTEÇÃO DA POPULAÇÃO",M272="RESPOSTA À EMERGÊNCIA"),M272,IF(OR(M272="INCÊNDIO OU EXPLOSÃO",M272="SAÚDE",M272="VESTUÁRIO DE PROTEÇÃO",M272="EVACUAÇÃO",M272="INCÊNDIO",M272="DERRAME OU FUGA",M272="PRIMEIROS SOCORROS"),M272,H271))</f>
        <v>INCÊNDIO</v>
      </c>
      <c r="I272" s="108"/>
      <c r="J272" s="160" t="s">
        <v>14603</v>
      </c>
      <c r="K272" s="160" t="s">
        <v>14604</v>
      </c>
      <c r="L272" s="160" t="s">
        <v>14605</v>
      </c>
      <c r="M272" s="160" t="s">
        <v>14606</v>
      </c>
    </row>
    <row r="273" spans="1:13" ht="15">
      <c r="A273" s="136">
        <v>272</v>
      </c>
      <c r="B273" s="108">
        <v>115</v>
      </c>
      <c r="C273" s="108"/>
      <c r="D273" s="137" t="s">
        <v>14588</v>
      </c>
      <c r="E273" s="137" t="s">
        <v>21835</v>
      </c>
      <c r="F273" s="137"/>
      <c r="G273" s="108" t="str">
        <f t="shared" si="10"/>
        <v>RESPOSTA À EMERGÊNCIA</v>
      </c>
      <c r="H273" s="108" t="str">
        <f t="shared" si="11"/>
        <v>INCÊNDIO</v>
      </c>
      <c r="I273" s="108"/>
      <c r="J273" s="147" t="s">
        <v>14912</v>
      </c>
      <c r="K273" s="147" t="s">
        <v>14913</v>
      </c>
      <c r="L273" s="148" t="s">
        <v>14914</v>
      </c>
      <c r="M273" s="148" t="s">
        <v>21904</v>
      </c>
    </row>
    <row r="274" spans="1:13" ht="15">
      <c r="A274" s="136">
        <v>273</v>
      </c>
      <c r="B274" s="108">
        <v>115</v>
      </c>
      <c r="C274" s="108"/>
      <c r="D274" s="137" t="s">
        <v>14588</v>
      </c>
      <c r="E274" s="137" t="s">
        <v>21835</v>
      </c>
      <c r="F274" s="137"/>
      <c r="G274" s="108" t="str">
        <f t="shared" si="10"/>
        <v>RESPOSTA À EMERGÊNCIA</v>
      </c>
      <c r="H274" s="108" t="str">
        <f t="shared" si="11"/>
        <v>INCÊNDIO</v>
      </c>
      <c r="I274" s="108"/>
      <c r="J274" s="148" t="s">
        <v>14611</v>
      </c>
      <c r="K274" s="148" t="s">
        <v>14612</v>
      </c>
      <c r="L274" s="148" t="s">
        <v>14613</v>
      </c>
      <c r="M274" s="148" t="s">
        <v>14614</v>
      </c>
    </row>
    <row r="275" spans="1:13" ht="25.5">
      <c r="A275" s="136">
        <v>274</v>
      </c>
      <c r="B275" s="108">
        <v>115</v>
      </c>
      <c r="C275" s="108"/>
      <c r="D275" s="137" t="s">
        <v>14588</v>
      </c>
      <c r="E275" s="137" t="s">
        <v>21835</v>
      </c>
      <c r="F275" s="137"/>
      <c r="G275" s="108" t="str">
        <f t="shared" si="10"/>
        <v>RESPOSTA À EMERGÊNCIA</v>
      </c>
      <c r="H275" s="108" t="str">
        <f t="shared" si="11"/>
        <v>INCÊNDIO</v>
      </c>
      <c r="I275" s="108"/>
      <c r="J275" s="148" t="s">
        <v>14915</v>
      </c>
      <c r="K275" s="148" t="s">
        <v>14916</v>
      </c>
      <c r="L275" s="148" t="s">
        <v>21905</v>
      </c>
      <c r="M275" s="148" t="s">
        <v>21906</v>
      </c>
    </row>
    <row r="276" spans="1:13" ht="15">
      <c r="A276" s="136">
        <v>275</v>
      </c>
      <c r="B276" s="108">
        <v>115</v>
      </c>
      <c r="C276" s="108"/>
      <c r="D276" s="137" t="s">
        <v>14588</v>
      </c>
      <c r="E276" s="137" t="s">
        <v>21835</v>
      </c>
      <c r="F276" s="137"/>
      <c r="G276" s="108" t="str">
        <f t="shared" si="10"/>
        <v>RESPOSTA À EMERGÊNCIA</v>
      </c>
      <c r="H276" s="108" t="str">
        <f t="shared" si="11"/>
        <v>INCÊNDIO</v>
      </c>
      <c r="I276" s="108"/>
      <c r="J276" s="153" t="s">
        <v>14615</v>
      </c>
      <c r="K276" s="153" t="s">
        <v>14616</v>
      </c>
      <c r="L276" s="160" t="s">
        <v>14617</v>
      </c>
      <c r="M276" s="160" t="s">
        <v>14618</v>
      </c>
    </row>
    <row r="277" spans="1:13" ht="25.5">
      <c r="A277" s="136">
        <v>276</v>
      </c>
      <c r="B277" s="108">
        <v>115</v>
      </c>
      <c r="C277" s="108"/>
      <c r="D277" s="137" t="s">
        <v>14588</v>
      </c>
      <c r="E277" s="137" t="s">
        <v>21835</v>
      </c>
      <c r="F277" s="137"/>
      <c r="G277" s="108" t="str">
        <f t="shared" si="10"/>
        <v>RESPOSTA À EMERGÊNCIA</v>
      </c>
      <c r="H277" s="108" t="str">
        <f t="shared" si="11"/>
        <v>INCÊNDIO</v>
      </c>
      <c r="I277" s="108"/>
      <c r="J277" s="150" t="s">
        <v>14917</v>
      </c>
      <c r="K277" s="149" t="s">
        <v>14918</v>
      </c>
      <c r="L277" s="150" t="s">
        <v>14919</v>
      </c>
      <c r="M277" s="150" t="s">
        <v>21907</v>
      </c>
    </row>
    <row r="278" spans="1:13" ht="25.5">
      <c r="A278" s="136">
        <v>277</v>
      </c>
      <c r="B278" s="108">
        <v>115</v>
      </c>
      <c r="C278" s="108"/>
      <c r="D278" s="137" t="s">
        <v>14588</v>
      </c>
      <c r="E278" s="137" t="s">
        <v>21835</v>
      </c>
      <c r="F278" s="137"/>
      <c r="G278" s="108" t="str">
        <f t="shared" si="10"/>
        <v>RESPOSTA À EMERGÊNCIA</v>
      </c>
      <c r="H278" s="108" t="str">
        <f t="shared" si="11"/>
        <v>INCÊNDIO</v>
      </c>
      <c r="I278" s="108"/>
      <c r="J278" s="147" t="s">
        <v>14619</v>
      </c>
      <c r="K278" s="148" t="s">
        <v>14620</v>
      </c>
      <c r="L278" s="148" t="s">
        <v>14621</v>
      </c>
      <c r="M278" s="148" t="s">
        <v>14622</v>
      </c>
    </row>
    <row r="279" spans="1:13" ht="25.5">
      <c r="A279" s="136">
        <v>278</v>
      </c>
      <c r="B279" s="108">
        <v>115</v>
      </c>
      <c r="C279" s="108"/>
      <c r="D279" s="137" t="s">
        <v>14588</v>
      </c>
      <c r="E279" s="137" t="s">
        <v>21835</v>
      </c>
      <c r="F279" s="137"/>
      <c r="G279" s="108" t="str">
        <f t="shared" si="10"/>
        <v>RESPOSTA À EMERGÊNCIA</v>
      </c>
      <c r="H279" s="108" t="str">
        <f t="shared" si="11"/>
        <v>INCÊNDIO</v>
      </c>
      <c r="I279" s="108"/>
      <c r="J279" s="147" t="s">
        <v>14920</v>
      </c>
      <c r="K279" s="147" t="s">
        <v>14921</v>
      </c>
      <c r="L279" s="147" t="s">
        <v>14922</v>
      </c>
      <c r="M279" s="147" t="s">
        <v>21908</v>
      </c>
    </row>
    <row r="280" spans="1:13" ht="25.5">
      <c r="A280" s="136">
        <v>279</v>
      </c>
      <c r="B280" s="108">
        <v>115</v>
      </c>
      <c r="C280" s="108"/>
      <c r="D280" s="137" t="s">
        <v>14588</v>
      </c>
      <c r="E280" s="137" t="s">
        <v>21835</v>
      </c>
      <c r="F280" s="137"/>
      <c r="G280" s="108" t="str">
        <f t="shared" si="10"/>
        <v>RESPOSTA À EMERGÊNCIA</v>
      </c>
      <c r="H280" s="108" t="str">
        <f t="shared" si="11"/>
        <v>INCÊNDIO</v>
      </c>
      <c r="I280" s="108"/>
      <c r="J280" s="147" t="s">
        <v>14626</v>
      </c>
      <c r="K280" s="147" t="s">
        <v>14627</v>
      </c>
      <c r="L280" s="147" t="s">
        <v>14628</v>
      </c>
      <c r="M280" s="147" t="s">
        <v>21838</v>
      </c>
    </row>
    <row r="281" spans="1:13" ht="15">
      <c r="A281" s="136">
        <v>280</v>
      </c>
      <c r="B281" s="108">
        <v>115</v>
      </c>
      <c r="C281" s="108"/>
      <c r="D281" s="137" t="s">
        <v>14588</v>
      </c>
      <c r="E281" s="137" t="s">
        <v>21835</v>
      </c>
      <c r="F281" s="137"/>
      <c r="G281" s="108" t="str">
        <f t="shared" si="10"/>
        <v>RESPOSTA À EMERGÊNCIA</v>
      </c>
      <c r="H281" s="108" t="str">
        <f t="shared" si="11"/>
        <v>INCÊNDIO</v>
      </c>
      <c r="I281" s="108"/>
      <c r="J281" s="147" t="s">
        <v>14629</v>
      </c>
      <c r="K281" s="147" t="s">
        <v>14630</v>
      </c>
      <c r="L281" s="147" t="s">
        <v>14631</v>
      </c>
      <c r="M281" s="147" t="s">
        <v>14632</v>
      </c>
    </row>
    <row r="282" spans="1:13" ht="26.25" thickBot="1">
      <c r="A282" s="136">
        <v>281</v>
      </c>
      <c r="B282" s="108">
        <v>115</v>
      </c>
      <c r="C282" s="108"/>
      <c r="D282" s="137" t="s">
        <v>14588</v>
      </c>
      <c r="E282" s="137" t="s">
        <v>21835</v>
      </c>
      <c r="F282" s="137"/>
      <c r="G282" s="108" t="str">
        <f t="shared" si="10"/>
        <v>RESPOSTA À EMERGÊNCIA</v>
      </c>
      <c r="H282" s="108" t="str">
        <f t="shared" si="11"/>
        <v>INCÊNDIO</v>
      </c>
      <c r="I282" s="108"/>
      <c r="J282" s="148" t="s">
        <v>14923</v>
      </c>
      <c r="K282" s="147" t="s">
        <v>14924</v>
      </c>
      <c r="L282" s="148" t="s">
        <v>14925</v>
      </c>
      <c r="M282" s="148" t="s">
        <v>21909</v>
      </c>
    </row>
    <row r="283" spans="1:13" ht="15.75">
      <c r="A283" s="136">
        <v>282</v>
      </c>
      <c r="B283" s="108">
        <v>115</v>
      </c>
      <c r="C283" s="108"/>
      <c r="D283" s="137" t="s">
        <v>14588</v>
      </c>
      <c r="E283" s="137" t="s">
        <v>14636</v>
      </c>
      <c r="F283" s="137"/>
      <c r="G283" s="108" t="str">
        <f t="shared" si="10"/>
        <v>RESPOSTA À EMERGÊNCIA</v>
      </c>
      <c r="H283" s="108" t="str">
        <f t="shared" si="11"/>
        <v>DERRAME OU FUGA</v>
      </c>
      <c r="I283" s="108"/>
      <c r="J283" s="151" t="s">
        <v>14633</v>
      </c>
      <c r="K283" s="151" t="s">
        <v>14634</v>
      </c>
      <c r="L283" s="151" t="s">
        <v>14635</v>
      </c>
      <c r="M283" s="151" t="s">
        <v>14636</v>
      </c>
    </row>
    <row r="284" spans="1:13" ht="15">
      <c r="A284" s="136">
        <v>283</v>
      </c>
      <c r="B284" s="108">
        <v>115</v>
      </c>
      <c r="C284" s="108"/>
      <c r="D284" s="137" t="s">
        <v>14588</v>
      </c>
      <c r="E284" s="137" t="s">
        <v>14636</v>
      </c>
      <c r="F284" s="137"/>
      <c r="G284" s="108" t="str">
        <f t="shared" si="10"/>
        <v>RESPOSTA À EMERGÊNCIA</v>
      </c>
      <c r="H284" s="108" t="str">
        <f t="shared" si="11"/>
        <v>DERRAME OU FUGA</v>
      </c>
      <c r="I284" s="108"/>
      <c r="J284" s="148" t="s">
        <v>14641</v>
      </c>
      <c r="K284" s="148" t="s">
        <v>14642</v>
      </c>
      <c r="L284" s="148" t="s">
        <v>14781</v>
      </c>
      <c r="M284" s="148" t="s">
        <v>21839</v>
      </c>
    </row>
    <row r="285" spans="1:13" ht="15">
      <c r="A285" s="136">
        <v>284</v>
      </c>
      <c r="B285" s="108">
        <v>115</v>
      </c>
      <c r="C285" s="108"/>
      <c r="D285" s="137" t="s">
        <v>14588</v>
      </c>
      <c r="E285" s="137" t="s">
        <v>14636</v>
      </c>
      <c r="F285" s="137"/>
      <c r="G285" s="108" t="str">
        <f t="shared" si="10"/>
        <v>RESPOSTA À EMERGÊNCIA</v>
      </c>
      <c r="H285" s="108" t="str">
        <f t="shared" si="11"/>
        <v>DERRAME OU FUGA</v>
      </c>
      <c r="I285" s="108"/>
      <c r="J285" s="147" t="s">
        <v>14644</v>
      </c>
      <c r="K285" s="147" t="s">
        <v>14645</v>
      </c>
      <c r="L285" s="150" t="s">
        <v>14646</v>
      </c>
      <c r="M285" s="150" t="s">
        <v>14647</v>
      </c>
    </row>
    <row r="286" spans="1:13" ht="15">
      <c r="A286" s="136">
        <v>285</v>
      </c>
      <c r="B286" s="108">
        <v>115</v>
      </c>
      <c r="C286" s="108"/>
      <c r="D286" s="137" t="s">
        <v>14588</v>
      </c>
      <c r="E286" s="137" t="s">
        <v>14636</v>
      </c>
      <c r="F286" s="137"/>
      <c r="G286" s="108" t="str">
        <f t="shared" si="10"/>
        <v>RESPOSTA À EMERGÊNCIA</v>
      </c>
      <c r="H286" s="108" t="str">
        <f t="shared" si="11"/>
        <v>DERRAME OU FUGA</v>
      </c>
      <c r="I286" s="108"/>
      <c r="J286" s="147" t="s">
        <v>14637</v>
      </c>
      <c r="K286" s="147" t="s">
        <v>14638</v>
      </c>
      <c r="L286" s="147" t="s">
        <v>14639</v>
      </c>
      <c r="M286" s="147" t="s">
        <v>14640</v>
      </c>
    </row>
    <row r="287" spans="1:13" ht="15">
      <c r="A287" s="136">
        <v>286</v>
      </c>
      <c r="B287" s="108">
        <v>115</v>
      </c>
      <c r="C287" s="108"/>
      <c r="D287" s="137" t="s">
        <v>14588</v>
      </c>
      <c r="E287" s="137" t="s">
        <v>14636</v>
      </c>
      <c r="F287" s="137"/>
      <c r="G287" s="108" t="str">
        <f t="shared" si="10"/>
        <v>RESPOSTA À EMERGÊNCIA</v>
      </c>
      <c r="H287" s="108" t="str">
        <f t="shared" si="11"/>
        <v>DERRAME OU FUGA</v>
      </c>
      <c r="I287" s="108"/>
      <c r="J287" s="147" t="s">
        <v>14926</v>
      </c>
      <c r="K287" s="147" t="s">
        <v>14927</v>
      </c>
      <c r="L287" s="147" t="s">
        <v>14928</v>
      </c>
      <c r="M287" s="147" t="s">
        <v>21910</v>
      </c>
    </row>
    <row r="288" spans="1:13" ht="15">
      <c r="A288" s="136">
        <v>287</v>
      </c>
      <c r="B288" s="108">
        <v>115</v>
      </c>
      <c r="C288" s="108"/>
      <c r="D288" s="137" t="s">
        <v>14588</v>
      </c>
      <c r="E288" s="137" t="s">
        <v>14636</v>
      </c>
      <c r="F288" s="137"/>
      <c r="G288" s="108" t="str">
        <f t="shared" si="10"/>
        <v>RESPOSTA À EMERGÊNCIA</v>
      </c>
      <c r="H288" s="108" t="str">
        <f t="shared" si="11"/>
        <v>DERRAME OU FUGA</v>
      </c>
      <c r="I288" s="108"/>
      <c r="J288" s="149" t="s">
        <v>14929</v>
      </c>
      <c r="K288" s="149" t="s">
        <v>14930</v>
      </c>
      <c r="L288" s="149" t="s">
        <v>14931</v>
      </c>
      <c r="M288" s="149" t="s">
        <v>21911</v>
      </c>
    </row>
    <row r="289" spans="1:13" ht="25.5">
      <c r="A289" s="136">
        <v>288</v>
      </c>
      <c r="B289" s="108">
        <v>115</v>
      </c>
      <c r="C289" s="108"/>
      <c r="D289" s="137" t="s">
        <v>14588</v>
      </c>
      <c r="E289" s="137" t="s">
        <v>14636</v>
      </c>
      <c r="F289" s="137"/>
      <c r="G289" s="108" t="str">
        <f t="shared" si="10"/>
        <v>RESPOSTA À EMERGÊNCIA</v>
      </c>
      <c r="H289" s="108" t="str">
        <f t="shared" si="11"/>
        <v>DERRAME OU FUGA</v>
      </c>
      <c r="I289" s="108"/>
      <c r="J289" s="147" t="s">
        <v>14652</v>
      </c>
      <c r="K289" s="147" t="s">
        <v>14653</v>
      </c>
      <c r="L289" s="150" t="s">
        <v>14654</v>
      </c>
      <c r="M289" s="150" t="s">
        <v>14655</v>
      </c>
    </row>
    <row r="290" spans="1:13" ht="15">
      <c r="A290" s="136">
        <v>289</v>
      </c>
      <c r="B290" s="108">
        <v>115</v>
      </c>
      <c r="C290" s="108"/>
      <c r="D290" s="137" t="s">
        <v>14588</v>
      </c>
      <c r="E290" s="137" t="s">
        <v>14636</v>
      </c>
      <c r="F290" s="137"/>
      <c r="G290" s="108" t="str">
        <f t="shared" si="10"/>
        <v>RESPOSTA À EMERGÊNCIA</v>
      </c>
      <c r="H290" s="108" t="str">
        <f t="shared" si="11"/>
        <v>DERRAME OU FUGA</v>
      </c>
      <c r="I290" s="108"/>
      <c r="J290" s="147" t="s">
        <v>14932</v>
      </c>
      <c r="K290" s="147" t="s">
        <v>14933</v>
      </c>
      <c r="L290" s="147" t="s">
        <v>14934</v>
      </c>
      <c r="M290" s="147" t="s">
        <v>21912</v>
      </c>
    </row>
    <row r="291" spans="1:13" ht="38.25">
      <c r="A291" s="136">
        <v>290</v>
      </c>
      <c r="B291" s="108">
        <v>115</v>
      </c>
      <c r="C291" s="108"/>
      <c r="D291" s="137" t="s">
        <v>14588</v>
      </c>
      <c r="E291" s="137" t="s">
        <v>14636</v>
      </c>
      <c r="F291" s="137"/>
      <c r="G291" s="108" t="str">
        <f t="shared" si="10"/>
        <v>RESPOSTA À EMERGÊNCIA</v>
      </c>
      <c r="H291" s="108" t="str">
        <f t="shared" si="11"/>
        <v>DERRAME OU FUGA</v>
      </c>
      <c r="I291" s="108"/>
      <c r="J291" s="148" t="s">
        <v>14935</v>
      </c>
      <c r="K291" s="179" t="s">
        <v>14936</v>
      </c>
      <c r="L291" s="153" t="s">
        <v>21913</v>
      </c>
      <c r="M291" s="179" t="s">
        <v>21914</v>
      </c>
    </row>
    <row r="292" spans="1:13" ht="15">
      <c r="A292" s="136">
        <v>291</v>
      </c>
      <c r="B292" s="108">
        <v>115</v>
      </c>
      <c r="C292" s="108"/>
      <c r="D292" s="137" t="s">
        <v>14588</v>
      </c>
      <c r="E292" s="137" t="s">
        <v>14636</v>
      </c>
      <c r="F292" s="137"/>
      <c r="G292" s="108" t="str">
        <f t="shared" si="10"/>
        <v>RESPOSTA À EMERGÊNCIA</v>
      </c>
      <c r="H292" s="108" t="str">
        <f t="shared" si="11"/>
        <v>DERRAME OU FUGA</v>
      </c>
      <c r="I292" s="108"/>
      <c r="J292" s="147" t="s">
        <v>14937</v>
      </c>
      <c r="K292" s="147" t="s">
        <v>14938</v>
      </c>
      <c r="L292" s="147" t="s">
        <v>14939</v>
      </c>
      <c r="M292" s="147" t="s">
        <v>21915</v>
      </c>
    </row>
    <row r="293" spans="1:13" ht="15">
      <c r="A293" s="136">
        <v>292</v>
      </c>
      <c r="B293" s="108">
        <v>115</v>
      </c>
      <c r="C293" s="108"/>
      <c r="D293" s="137" t="s">
        <v>14588</v>
      </c>
      <c r="E293" s="137" t="s">
        <v>14636</v>
      </c>
      <c r="F293" s="137"/>
      <c r="G293" s="108" t="str">
        <f t="shared" si="10"/>
        <v>RESPOSTA À EMERGÊNCIA</v>
      </c>
      <c r="H293" s="108" t="str">
        <f t="shared" si="11"/>
        <v>DERRAME OU FUGA</v>
      </c>
      <c r="I293" s="108"/>
      <c r="J293" s="147" t="s">
        <v>14940</v>
      </c>
      <c r="K293" s="147" t="s">
        <v>14941</v>
      </c>
      <c r="L293" s="147" t="s">
        <v>14942</v>
      </c>
      <c r="M293" s="147" t="s">
        <v>21916</v>
      </c>
    </row>
    <row r="294" spans="1:13" ht="26.25" thickBot="1">
      <c r="A294" s="136">
        <v>293</v>
      </c>
      <c r="B294" s="108">
        <v>115</v>
      </c>
      <c r="C294" s="108"/>
      <c r="D294" s="137" t="s">
        <v>14588</v>
      </c>
      <c r="E294" s="137" t="s">
        <v>14636</v>
      </c>
      <c r="F294" s="137"/>
      <c r="G294" s="108" t="str">
        <f t="shared" si="10"/>
        <v>RESPOSTA À EMERGÊNCIA</v>
      </c>
      <c r="H294" s="108" t="str">
        <f t="shared" si="11"/>
        <v>DERRAME OU FUGA</v>
      </c>
      <c r="I294" s="108"/>
      <c r="J294" s="160" t="s">
        <v>14943</v>
      </c>
      <c r="K294" s="160" t="s">
        <v>14944</v>
      </c>
      <c r="L294" s="153" t="s">
        <v>14945</v>
      </c>
      <c r="M294" s="153" t="s">
        <v>21917</v>
      </c>
    </row>
    <row r="295" spans="1:13" ht="15.75">
      <c r="A295" s="136">
        <v>294</v>
      </c>
      <c r="B295" s="108">
        <v>115</v>
      </c>
      <c r="C295" s="108"/>
      <c r="D295" s="137" t="s">
        <v>14588</v>
      </c>
      <c r="E295" s="137" t="s">
        <v>14677</v>
      </c>
      <c r="F295" s="137"/>
      <c r="G295" s="108" t="str">
        <f t="shared" si="10"/>
        <v>RESPOSTA À EMERGÊNCIA</v>
      </c>
      <c r="H295" s="108" t="str">
        <f t="shared" si="11"/>
        <v>PRIMEIROS SOCORROS</v>
      </c>
      <c r="I295" s="108"/>
      <c r="J295" s="151" t="s">
        <v>14674</v>
      </c>
      <c r="K295" s="151" t="s">
        <v>14675</v>
      </c>
      <c r="L295" s="151" t="s">
        <v>14676</v>
      </c>
      <c r="M295" s="151" t="s">
        <v>14677</v>
      </c>
    </row>
    <row r="296" spans="1:13" ht="15">
      <c r="A296" s="136">
        <v>295</v>
      </c>
      <c r="B296" s="108">
        <v>115</v>
      </c>
      <c r="C296" s="108"/>
      <c r="D296" s="137" t="s">
        <v>14588</v>
      </c>
      <c r="E296" s="137" t="s">
        <v>14677</v>
      </c>
      <c r="F296" s="137"/>
      <c r="G296" s="108" t="str">
        <f t="shared" si="10"/>
        <v>RESPOSTA À EMERGÊNCIA</v>
      </c>
      <c r="H296" s="108" t="str">
        <f t="shared" si="11"/>
        <v>PRIMEIROS SOCORROS</v>
      </c>
      <c r="I296" s="108"/>
      <c r="J296" s="150" t="s">
        <v>14678</v>
      </c>
      <c r="K296" s="150" t="s">
        <v>14679</v>
      </c>
      <c r="L296" s="150" t="s">
        <v>14680</v>
      </c>
      <c r="M296" s="150" t="s">
        <v>21809</v>
      </c>
    </row>
    <row r="297" spans="1:13" ht="25.5">
      <c r="A297" s="136">
        <v>296</v>
      </c>
      <c r="B297" s="108">
        <v>115</v>
      </c>
      <c r="C297" s="108"/>
      <c r="D297" s="137" t="s">
        <v>14588</v>
      </c>
      <c r="E297" s="137" t="s">
        <v>14677</v>
      </c>
      <c r="F297" s="137"/>
      <c r="G297" s="108" t="str">
        <f t="shared" si="10"/>
        <v>RESPOSTA À EMERGÊNCIA</v>
      </c>
      <c r="H297" s="108" t="str">
        <f t="shared" si="11"/>
        <v>PRIMEIROS SOCORROS</v>
      </c>
      <c r="I297" s="108"/>
      <c r="J297" s="148" t="s">
        <v>14681</v>
      </c>
      <c r="K297" s="148" t="s">
        <v>14682</v>
      </c>
      <c r="L297" s="148" t="s">
        <v>14683</v>
      </c>
      <c r="M297" s="148" t="s">
        <v>14684</v>
      </c>
    </row>
    <row r="298" spans="1:13" ht="15">
      <c r="A298" s="136">
        <v>297</v>
      </c>
      <c r="B298" s="108">
        <v>115</v>
      </c>
      <c r="C298" s="108"/>
      <c r="D298" s="137" t="s">
        <v>14588</v>
      </c>
      <c r="E298" s="137" t="s">
        <v>14677</v>
      </c>
      <c r="F298" s="137"/>
      <c r="G298" s="108" t="str">
        <f t="shared" si="10"/>
        <v>RESPOSTA À EMERGÊNCIA</v>
      </c>
      <c r="H298" s="108" t="str">
        <f t="shared" si="11"/>
        <v>PRIMEIROS SOCORROS</v>
      </c>
      <c r="I298" s="108"/>
      <c r="J298" s="148" t="s">
        <v>14685</v>
      </c>
      <c r="K298" s="148" t="s">
        <v>14686</v>
      </c>
      <c r="L298" s="148" t="s">
        <v>14687</v>
      </c>
      <c r="M298" s="148" t="s">
        <v>14688</v>
      </c>
    </row>
    <row r="299" spans="1:13" ht="15">
      <c r="A299" s="136">
        <v>298</v>
      </c>
      <c r="B299" s="108">
        <v>115</v>
      </c>
      <c r="C299" s="108"/>
      <c r="D299" s="137" t="s">
        <v>14588</v>
      </c>
      <c r="E299" s="137" t="s">
        <v>14677</v>
      </c>
      <c r="F299" s="137"/>
      <c r="G299" s="108" t="str">
        <f t="shared" si="10"/>
        <v>RESPOSTA À EMERGÊNCIA</v>
      </c>
      <c r="H299" s="108" t="str">
        <f t="shared" si="11"/>
        <v>PRIMEIROS SOCORROS</v>
      </c>
      <c r="I299" s="108"/>
      <c r="J299" s="147" t="s">
        <v>14689</v>
      </c>
      <c r="K299" s="147" t="s">
        <v>14690</v>
      </c>
      <c r="L299" s="147" t="s">
        <v>14691</v>
      </c>
      <c r="M299" s="147" t="s">
        <v>14692</v>
      </c>
    </row>
    <row r="300" spans="1:13" ht="15">
      <c r="A300" s="136">
        <v>299</v>
      </c>
      <c r="B300" s="108">
        <v>115</v>
      </c>
      <c r="C300" s="108"/>
      <c r="D300" s="137" t="s">
        <v>14588</v>
      </c>
      <c r="E300" s="137" t="s">
        <v>14677</v>
      </c>
      <c r="F300" s="137"/>
      <c r="G300" s="108" t="str">
        <f t="shared" si="10"/>
        <v>RESPOSTA À EMERGÊNCIA</v>
      </c>
      <c r="H300" s="108" t="str">
        <f t="shared" si="11"/>
        <v>PRIMEIROS SOCORROS</v>
      </c>
      <c r="I300" s="108"/>
      <c r="J300" s="147" t="s">
        <v>14696</v>
      </c>
      <c r="K300" s="147" t="s">
        <v>14697</v>
      </c>
      <c r="L300" s="147" t="s">
        <v>14698</v>
      </c>
      <c r="M300" s="147" t="s">
        <v>14699</v>
      </c>
    </row>
    <row r="301" spans="1:13" ht="15">
      <c r="A301" s="136">
        <v>300</v>
      </c>
      <c r="B301" s="108">
        <v>115</v>
      </c>
      <c r="C301" s="108"/>
      <c r="D301" s="137" t="s">
        <v>14588</v>
      </c>
      <c r="E301" s="137" t="s">
        <v>14677</v>
      </c>
      <c r="F301" s="137"/>
      <c r="G301" s="108" t="str">
        <f t="shared" si="10"/>
        <v>RESPOSTA À EMERGÊNCIA</v>
      </c>
      <c r="H301" s="108" t="str">
        <f t="shared" si="11"/>
        <v>PRIMEIROS SOCORROS</v>
      </c>
      <c r="I301" s="108"/>
      <c r="J301" s="147" t="s">
        <v>14700</v>
      </c>
      <c r="K301" s="148" t="s">
        <v>14701</v>
      </c>
      <c r="L301" s="147" t="s">
        <v>14702</v>
      </c>
      <c r="M301" s="147" t="s">
        <v>14703</v>
      </c>
    </row>
    <row r="302" spans="1:13" ht="15">
      <c r="A302" s="136">
        <v>301</v>
      </c>
      <c r="B302" s="108">
        <v>115</v>
      </c>
      <c r="C302" s="108"/>
      <c r="D302" s="137" t="s">
        <v>14588</v>
      </c>
      <c r="E302" s="137" t="s">
        <v>14677</v>
      </c>
      <c r="F302" s="137"/>
      <c r="G302" s="108" t="str">
        <f t="shared" si="10"/>
        <v>RESPOSTA À EMERGÊNCIA</v>
      </c>
      <c r="H302" s="108" t="str">
        <f t="shared" si="11"/>
        <v>PRIMEIROS SOCORROS</v>
      </c>
      <c r="I302" s="108"/>
      <c r="J302" s="147" t="s">
        <v>14946</v>
      </c>
      <c r="K302" s="147" t="s">
        <v>14947</v>
      </c>
      <c r="L302" s="147" t="s">
        <v>14948</v>
      </c>
      <c r="M302" s="147" t="s">
        <v>21918</v>
      </c>
    </row>
    <row r="303" spans="1:13" ht="15">
      <c r="A303" s="136">
        <v>302</v>
      </c>
      <c r="B303" s="108">
        <v>115</v>
      </c>
      <c r="C303" s="108"/>
      <c r="D303" s="137" t="s">
        <v>14588</v>
      </c>
      <c r="E303" s="137" t="s">
        <v>14677</v>
      </c>
      <c r="F303" s="137"/>
      <c r="G303" s="108" t="str">
        <f t="shared" si="10"/>
        <v>RESPOSTA À EMERGÊNCIA</v>
      </c>
      <c r="H303" s="108" t="str">
        <f t="shared" si="11"/>
        <v>PRIMEIROS SOCORROS</v>
      </c>
      <c r="I303" s="108"/>
      <c r="J303" s="147" t="s">
        <v>14949</v>
      </c>
      <c r="K303" s="147" t="s">
        <v>14950</v>
      </c>
      <c r="L303" s="147" t="s">
        <v>14951</v>
      </c>
      <c r="M303" s="147" t="s">
        <v>21919</v>
      </c>
    </row>
    <row r="304" spans="1:13" ht="25.5">
      <c r="A304" s="136">
        <v>303</v>
      </c>
      <c r="B304" s="108">
        <v>115</v>
      </c>
      <c r="C304" s="108"/>
      <c r="D304" s="137" t="s">
        <v>14588</v>
      </c>
      <c r="E304" s="137" t="s">
        <v>14677</v>
      </c>
      <c r="F304" s="137"/>
      <c r="G304" s="108" t="str">
        <f t="shared" si="10"/>
        <v>RESPOSTA À EMERGÊNCIA</v>
      </c>
      <c r="H304" s="108" t="str">
        <f t="shared" si="11"/>
        <v>PRIMEIROS SOCORROS</v>
      </c>
      <c r="I304" s="108"/>
      <c r="J304" s="147" t="s">
        <v>14952</v>
      </c>
      <c r="K304" s="147" t="s">
        <v>14953</v>
      </c>
      <c r="L304" s="147" t="s">
        <v>14954</v>
      </c>
      <c r="M304" s="147" t="s">
        <v>21920</v>
      </c>
    </row>
    <row r="305" spans="1:14" ht="15">
      <c r="A305" s="136">
        <v>304</v>
      </c>
      <c r="B305" s="108">
        <v>115</v>
      </c>
      <c r="C305" s="108"/>
      <c r="D305" s="137" t="s">
        <v>14588</v>
      </c>
      <c r="E305" s="137" t="s">
        <v>14677</v>
      </c>
      <c r="F305" s="137"/>
      <c r="G305" s="108" t="str">
        <f t="shared" si="10"/>
        <v>RESPOSTA À EMERGÊNCIA</v>
      </c>
      <c r="H305" s="108" t="str">
        <f t="shared" si="11"/>
        <v>PRIMEIROS SOCORROS</v>
      </c>
      <c r="I305" s="108"/>
      <c r="J305" s="150" t="s">
        <v>14712</v>
      </c>
      <c r="K305" s="149" t="s">
        <v>14713</v>
      </c>
      <c r="L305" s="150" t="s">
        <v>14714</v>
      </c>
      <c r="M305" s="150" t="s">
        <v>14715</v>
      </c>
    </row>
    <row r="306" spans="1:14" ht="20.25">
      <c r="A306" s="136">
        <v>305</v>
      </c>
      <c r="B306" s="108">
        <v>116</v>
      </c>
      <c r="C306" s="108"/>
      <c r="D306" s="137" t="s">
        <v>21830</v>
      </c>
      <c r="E306" s="137" t="s">
        <v>21830</v>
      </c>
      <c r="F306" s="137"/>
      <c r="G306" s="108" t="str">
        <f t="shared" si="10"/>
        <v>RESPOSTA À EMERGÊNCIA</v>
      </c>
      <c r="H306" s="108" t="str">
        <f t="shared" si="11"/>
        <v>PRIMEIROS SOCORROS</v>
      </c>
      <c r="I306" s="108"/>
      <c r="J306" s="138" t="s">
        <v>14955</v>
      </c>
      <c r="K306" s="138" t="s">
        <v>14955</v>
      </c>
      <c r="L306" s="138" t="s">
        <v>14956</v>
      </c>
      <c r="M306" s="138" t="s">
        <v>14957</v>
      </c>
      <c r="N306" s="163"/>
    </row>
    <row r="307" spans="1:14" ht="15.75">
      <c r="A307" s="136">
        <v>306</v>
      </c>
      <c r="B307" s="108">
        <v>116</v>
      </c>
      <c r="C307" s="108"/>
      <c r="D307" s="137" t="s">
        <v>21830</v>
      </c>
      <c r="E307" s="137" t="s">
        <v>21830</v>
      </c>
      <c r="F307" s="137"/>
      <c r="G307" s="108" t="str">
        <f t="shared" si="10"/>
        <v>RESPOSTA À EMERGÊNCIA</v>
      </c>
      <c r="H307" s="108" t="str">
        <f t="shared" si="11"/>
        <v>PRIMEIROS SOCORROS</v>
      </c>
      <c r="I307" s="108"/>
      <c r="J307" s="174" t="s">
        <v>14958</v>
      </c>
      <c r="K307" s="141" t="s">
        <v>14959</v>
      </c>
      <c r="L307" s="141" t="s">
        <v>14960</v>
      </c>
      <c r="M307" s="141" t="s">
        <v>21921</v>
      </c>
      <c r="N307" s="163"/>
    </row>
    <row r="308" spans="1:14" ht="15.75">
      <c r="A308" s="136">
        <v>307</v>
      </c>
      <c r="B308" s="108">
        <v>116</v>
      </c>
      <c r="C308" s="108"/>
      <c r="D308" s="137" t="s">
        <v>14488</v>
      </c>
      <c r="E308" s="137" t="s">
        <v>14488</v>
      </c>
      <c r="F308" s="137"/>
      <c r="G308" s="108" t="str">
        <f t="shared" si="10"/>
        <v>PERIGOS POTENCIAIS</v>
      </c>
      <c r="H308" s="108" t="str">
        <f t="shared" si="11"/>
        <v>PERIGOS POTENCIAIS</v>
      </c>
      <c r="I308" s="108"/>
      <c r="J308" s="143" t="s">
        <v>14485</v>
      </c>
      <c r="K308" s="143" t="s">
        <v>14486</v>
      </c>
      <c r="L308" s="143" t="s">
        <v>14487</v>
      </c>
      <c r="M308" s="143" t="s">
        <v>14488</v>
      </c>
      <c r="N308" s="163"/>
    </row>
    <row r="309" spans="1:14" ht="15.75">
      <c r="A309" s="136">
        <v>308</v>
      </c>
      <c r="B309" s="108">
        <v>116</v>
      </c>
      <c r="C309" s="108"/>
      <c r="D309" s="137" t="s">
        <v>14488</v>
      </c>
      <c r="E309" s="137" t="s">
        <v>14492</v>
      </c>
      <c r="F309" s="137"/>
      <c r="G309" s="108" t="str">
        <f t="shared" si="10"/>
        <v>PERIGOS POTENCIAIS</v>
      </c>
      <c r="H309" s="108" t="str">
        <f t="shared" si="11"/>
        <v>INCÊNDIO OU EXPLOSÃO</v>
      </c>
      <c r="I309" s="108"/>
      <c r="J309" s="145" t="s">
        <v>14489</v>
      </c>
      <c r="K309" s="145" t="s">
        <v>14490</v>
      </c>
      <c r="L309" s="146" t="s">
        <v>14491</v>
      </c>
      <c r="M309" s="146" t="s">
        <v>14492</v>
      </c>
    </row>
    <row r="310" spans="1:14" ht="15">
      <c r="A310" s="136">
        <v>309</v>
      </c>
      <c r="B310" s="108">
        <v>116</v>
      </c>
      <c r="C310" s="108"/>
      <c r="D310" s="137" t="s">
        <v>14488</v>
      </c>
      <c r="E310" s="137" t="s">
        <v>14492</v>
      </c>
      <c r="F310" s="137"/>
      <c r="G310" s="108" t="str">
        <f t="shared" si="10"/>
        <v>PERIGOS POTENCIAIS</v>
      </c>
      <c r="H310" s="108" t="str">
        <f t="shared" si="11"/>
        <v>INCÊNDIO OU EXPLOSÃO</v>
      </c>
      <c r="I310" s="108"/>
      <c r="J310" s="160" t="s">
        <v>14861</v>
      </c>
      <c r="K310" s="160" t="s">
        <v>14862</v>
      </c>
      <c r="L310" s="160" t="s">
        <v>14863</v>
      </c>
      <c r="M310" s="160" t="s">
        <v>21883</v>
      </c>
    </row>
    <row r="311" spans="1:14" ht="15">
      <c r="A311" s="136">
        <v>310</v>
      </c>
      <c r="B311" s="108">
        <v>116</v>
      </c>
      <c r="C311" s="108"/>
      <c r="D311" s="137" t="s">
        <v>14488</v>
      </c>
      <c r="E311" s="137" t="s">
        <v>14492</v>
      </c>
      <c r="F311" s="137"/>
      <c r="G311" s="108" t="str">
        <f t="shared" si="10"/>
        <v>PERIGOS POTENCIAIS</v>
      </c>
      <c r="H311" s="108" t="str">
        <f t="shared" si="11"/>
        <v>INCÊNDIO OU EXPLOSÃO</v>
      </c>
      <c r="I311" s="108"/>
      <c r="J311" s="149" t="s">
        <v>14864</v>
      </c>
      <c r="K311" s="149" t="s">
        <v>14865</v>
      </c>
      <c r="L311" s="149" t="s">
        <v>14866</v>
      </c>
      <c r="M311" s="149" t="s">
        <v>21884</v>
      </c>
    </row>
    <row r="312" spans="1:14" ht="25.5">
      <c r="A312" s="136">
        <v>311</v>
      </c>
      <c r="B312" s="108">
        <v>116</v>
      </c>
      <c r="C312" s="108"/>
      <c r="D312" s="137" t="s">
        <v>14488</v>
      </c>
      <c r="E312" s="137" t="s">
        <v>14492</v>
      </c>
      <c r="F312" s="137"/>
      <c r="G312" s="108" t="str">
        <f t="shared" si="10"/>
        <v>PERIGOS POTENCIAIS</v>
      </c>
      <c r="H312" s="108" t="str">
        <f t="shared" si="11"/>
        <v>INCÊNDIO OU EXPLOSÃO</v>
      </c>
      <c r="I312" s="108"/>
      <c r="J312" s="148" t="s">
        <v>14961</v>
      </c>
      <c r="K312" s="148" t="s">
        <v>14962</v>
      </c>
      <c r="L312" s="148" t="s">
        <v>14963</v>
      </c>
      <c r="M312" s="148" t="s">
        <v>21922</v>
      </c>
    </row>
    <row r="313" spans="1:14" ht="15">
      <c r="A313" s="136">
        <v>312</v>
      </c>
      <c r="B313" s="108">
        <v>116</v>
      </c>
      <c r="C313" s="108"/>
      <c r="D313" s="137" t="s">
        <v>14488</v>
      </c>
      <c r="E313" s="137" t="s">
        <v>14492</v>
      </c>
      <c r="F313" s="137"/>
      <c r="G313" s="108" t="str">
        <f t="shared" si="10"/>
        <v>PERIGOS POTENCIAIS</v>
      </c>
      <c r="H313" s="108" t="str">
        <f t="shared" si="11"/>
        <v>INCÊNDIO OU EXPLOSÃO</v>
      </c>
      <c r="I313" s="108"/>
      <c r="J313" s="147" t="s">
        <v>14964</v>
      </c>
      <c r="K313" s="147" t="s">
        <v>14965</v>
      </c>
      <c r="L313" s="148" t="s">
        <v>14966</v>
      </c>
      <c r="M313" s="148" t="s">
        <v>21923</v>
      </c>
    </row>
    <row r="314" spans="1:14" ht="25.5">
      <c r="A314" s="136">
        <v>313</v>
      </c>
      <c r="B314" s="108">
        <v>116</v>
      </c>
      <c r="C314" s="108"/>
      <c r="D314" s="137" t="s">
        <v>14488</v>
      </c>
      <c r="E314" s="137" t="s">
        <v>14492</v>
      </c>
      <c r="F314" s="137"/>
      <c r="G314" s="108" t="str">
        <f t="shared" si="10"/>
        <v>PERIGOS POTENCIAIS</v>
      </c>
      <c r="H314" s="108" t="str">
        <f t="shared" si="11"/>
        <v>INCÊNDIO OU EXPLOSÃO</v>
      </c>
      <c r="I314" s="108"/>
      <c r="J314" s="147" t="s">
        <v>14967</v>
      </c>
      <c r="K314" s="147" t="s">
        <v>14968</v>
      </c>
      <c r="L314" s="148" t="s">
        <v>14969</v>
      </c>
      <c r="M314" s="148" t="s">
        <v>21924</v>
      </c>
    </row>
    <row r="315" spans="1:14" ht="15">
      <c r="A315" s="136">
        <v>314</v>
      </c>
      <c r="B315" s="108">
        <v>116</v>
      </c>
      <c r="C315" s="108"/>
      <c r="D315" s="137" t="s">
        <v>14488</v>
      </c>
      <c r="E315" s="137" t="s">
        <v>14492</v>
      </c>
      <c r="F315" s="137"/>
      <c r="G315" s="108" t="str">
        <f t="shared" si="10"/>
        <v>PERIGOS POTENCIAIS</v>
      </c>
      <c r="H315" s="108" t="str">
        <f t="shared" si="11"/>
        <v>INCÊNDIO OU EXPLOSÃO</v>
      </c>
      <c r="I315" s="108"/>
      <c r="J315" s="147" t="s">
        <v>14870</v>
      </c>
      <c r="K315" s="147" t="s">
        <v>14871</v>
      </c>
      <c r="L315" s="147" t="s">
        <v>14872</v>
      </c>
      <c r="M315" s="147" t="s">
        <v>21886</v>
      </c>
    </row>
    <row r="316" spans="1:14" ht="15">
      <c r="A316" s="136">
        <v>315</v>
      </c>
      <c r="B316" s="108">
        <v>116</v>
      </c>
      <c r="C316" s="108"/>
      <c r="D316" s="137" t="s">
        <v>14488</v>
      </c>
      <c r="E316" s="137" t="s">
        <v>14492</v>
      </c>
      <c r="F316" s="137"/>
      <c r="G316" s="108" t="str">
        <f t="shared" si="10"/>
        <v>PERIGOS POTENCIAIS</v>
      </c>
      <c r="H316" s="108" t="str">
        <f t="shared" si="11"/>
        <v>INCÊNDIO OU EXPLOSÃO</v>
      </c>
      <c r="I316" s="108"/>
      <c r="J316" s="147" t="s">
        <v>14505</v>
      </c>
      <c r="K316" s="148" t="s">
        <v>14506</v>
      </c>
      <c r="L316" s="147" t="s">
        <v>14507</v>
      </c>
      <c r="M316" s="147" t="s">
        <v>14508</v>
      </c>
    </row>
    <row r="317" spans="1:14" ht="25.5">
      <c r="A317" s="136">
        <v>316</v>
      </c>
      <c r="B317" s="108">
        <v>116</v>
      </c>
      <c r="C317" s="108"/>
      <c r="D317" s="137" t="s">
        <v>14488</v>
      </c>
      <c r="E317" s="137" t="s">
        <v>14492</v>
      </c>
      <c r="F317" s="137"/>
      <c r="G317" s="108" t="str">
        <f t="shared" si="10"/>
        <v>PERIGOS POTENCIAIS</v>
      </c>
      <c r="H317" s="108" t="str">
        <f t="shared" si="11"/>
        <v>INCÊNDIO OU EXPLOSÃO</v>
      </c>
      <c r="I317" s="108"/>
      <c r="J317" s="147" t="s">
        <v>14876</v>
      </c>
      <c r="K317" s="148" t="s">
        <v>14877</v>
      </c>
      <c r="L317" s="147" t="s">
        <v>14878</v>
      </c>
      <c r="M317" s="147" t="s">
        <v>21888</v>
      </c>
    </row>
    <row r="318" spans="1:14" ht="15">
      <c r="A318" s="136">
        <v>317</v>
      </c>
      <c r="B318" s="108">
        <v>116</v>
      </c>
      <c r="C318" s="108"/>
      <c r="D318" s="137" t="s">
        <v>14488</v>
      </c>
      <c r="E318" s="137" t="s">
        <v>14492</v>
      </c>
      <c r="F318" s="137"/>
      <c r="G318" s="108" t="str">
        <f t="shared" si="10"/>
        <v>PERIGOS POTENCIAIS</v>
      </c>
      <c r="H318" s="108" t="str">
        <f t="shared" si="11"/>
        <v>INCÊNDIO OU EXPLOSÃO</v>
      </c>
      <c r="I318" s="108"/>
      <c r="J318" s="149" t="s">
        <v>14509</v>
      </c>
      <c r="K318" s="149" t="s">
        <v>14510</v>
      </c>
      <c r="L318" s="149" t="s">
        <v>14511</v>
      </c>
      <c r="M318" s="149" t="s">
        <v>14512</v>
      </c>
    </row>
    <row r="319" spans="1:14" ht="15.75" thickBot="1">
      <c r="A319" s="136">
        <v>318</v>
      </c>
      <c r="B319" s="108">
        <v>116</v>
      </c>
      <c r="C319" s="108"/>
      <c r="D319" s="137" t="s">
        <v>14488</v>
      </c>
      <c r="E319" s="137" t="s">
        <v>14492</v>
      </c>
      <c r="F319" s="137"/>
      <c r="G319" s="108" t="str">
        <f t="shared" si="10"/>
        <v>PERIGOS POTENCIAIS</v>
      </c>
      <c r="H319" s="108" t="str">
        <f t="shared" si="11"/>
        <v>INCÊNDIO OU EXPLOSÃO</v>
      </c>
      <c r="I319" s="108"/>
      <c r="J319" s="149" t="s">
        <v>14513</v>
      </c>
      <c r="K319" s="150" t="s">
        <v>14514</v>
      </c>
      <c r="L319" s="149" t="s">
        <v>14515</v>
      </c>
      <c r="M319" s="149" t="s">
        <v>14516</v>
      </c>
    </row>
    <row r="320" spans="1:14" ht="15.75">
      <c r="A320" s="136">
        <v>319</v>
      </c>
      <c r="B320" s="108">
        <v>116</v>
      </c>
      <c r="C320" s="108"/>
      <c r="D320" s="137" t="s">
        <v>14488</v>
      </c>
      <c r="E320" s="137" t="s">
        <v>14520</v>
      </c>
      <c r="F320" s="137"/>
      <c r="G320" s="108" t="str">
        <f t="shared" si="10"/>
        <v>PERIGOS POTENCIAIS</v>
      </c>
      <c r="H320" s="108" t="str">
        <f t="shared" si="11"/>
        <v>SAÚDE</v>
      </c>
      <c r="I320" s="108"/>
      <c r="J320" s="151" t="s">
        <v>14517</v>
      </c>
      <c r="K320" s="151" t="s">
        <v>14518</v>
      </c>
      <c r="L320" s="151" t="s">
        <v>14519</v>
      </c>
      <c r="M320" s="151" t="s">
        <v>14520</v>
      </c>
    </row>
    <row r="321" spans="1:13" ht="15">
      <c r="A321" s="136">
        <v>320</v>
      </c>
      <c r="B321" s="108">
        <v>116</v>
      </c>
      <c r="C321" s="108"/>
      <c r="D321" s="137" t="s">
        <v>14488</v>
      </c>
      <c r="E321" s="137" t="s">
        <v>14520</v>
      </c>
      <c r="F321" s="137"/>
      <c r="G321" s="108" t="str">
        <f t="shared" si="10"/>
        <v>PERIGOS POTENCIAIS</v>
      </c>
      <c r="H321" s="108" t="str">
        <f t="shared" si="11"/>
        <v>SAÚDE</v>
      </c>
      <c r="I321" s="108"/>
      <c r="J321" s="147" t="s">
        <v>14879</v>
      </c>
      <c r="K321" s="147" t="s">
        <v>14880</v>
      </c>
      <c r="L321" s="147" t="s">
        <v>14881</v>
      </c>
      <c r="M321" s="147" t="s">
        <v>21889</v>
      </c>
    </row>
    <row r="322" spans="1:13" ht="15">
      <c r="A322" s="136">
        <v>321</v>
      </c>
      <c r="B322" s="108">
        <v>116</v>
      </c>
      <c r="C322" s="108"/>
      <c r="D322" s="137" t="s">
        <v>14488</v>
      </c>
      <c r="E322" s="137" t="s">
        <v>14520</v>
      </c>
      <c r="F322" s="137"/>
      <c r="G322" s="108" t="str">
        <f t="shared" si="10"/>
        <v>PERIGOS POTENCIAIS</v>
      </c>
      <c r="H322" s="108" t="str">
        <f t="shared" si="11"/>
        <v>SAÚDE</v>
      </c>
      <c r="I322" s="108"/>
      <c r="J322" s="147" t="s">
        <v>14970</v>
      </c>
      <c r="K322" s="147" t="s">
        <v>14971</v>
      </c>
      <c r="L322" s="147" t="s">
        <v>14972</v>
      </c>
      <c r="M322" s="147" t="s">
        <v>21925</v>
      </c>
    </row>
    <row r="323" spans="1:13" ht="25.5">
      <c r="A323" s="136">
        <v>322</v>
      </c>
      <c r="B323" s="108">
        <v>116</v>
      </c>
      <c r="C323" s="108"/>
      <c r="D323" s="137" t="s">
        <v>14488</v>
      </c>
      <c r="E323" s="137" t="s">
        <v>14520</v>
      </c>
      <c r="F323" s="137"/>
      <c r="G323" s="108" t="str">
        <f t="shared" si="10"/>
        <v>PERIGOS POTENCIAIS</v>
      </c>
      <c r="H323" s="108" t="str">
        <f t="shared" si="11"/>
        <v>SAÚDE</v>
      </c>
      <c r="I323" s="108"/>
      <c r="J323" s="147" t="s">
        <v>14885</v>
      </c>
      <c r="K323" s="147" t="s">
        <v>14886</v>
      </c>
      <c r="L323" s="147" t="s">
        <v>14887</v>
      </c>
      <c r="M323" s="147" t="s">
        <v>21891</v>
      </c>
    </row>
    <row r="324" spans="1:13" ht="15">
      <c r="A324" s="136">
        <v>323</v>
      </c>
      <c r="B324" s="108">
        <v>116</v>
      </c>
      <c r="C324" s="108"/>
      <c r="D324" s="137" t="s">
        <v>14488</v>
      </c>
      <c r="E324" s="137" t="s">
        <v>14520</v>
      </c>
      <c r="F324" s="137"/>
      <c r="G324" s="108" t="str">
        <f t="shared" si="10"/>
        <v>PERIGOS POTENCIAIS</v>
      </c>
      <c r="H324" s="108" t="str">
        <f t="shared" si="11"/>
        <v>SAÚDE</v>
      </c>
      <c r="I324" s="108"/>
      <c r="J324" s="147" t="s">
        <v>14888</v>
      </c>
      <c r="K324" s="147" t="s">
        <v>14889</v>
      </c>
      <c r="L324" s="148" t="s">
        <v>14890</v>
      </c>
      <c r="M324" s="148" t="s">
        <v>21826</v>
      </c>
    </row>
    <row r="325" spans="1:13" ht="15.75">
      <c r="A325" s="136">
        <v>324</v>
      </c>
      <c r="B325" s="108">
        <v>116</v>
      </c>
      <c r="C325" s="108"/>
      <c r="D325" s="137" t="s">
        <v>14544</v>
      </c>
      <c r="E325" s="137" t="s">
        <v>14544</v>
      </c>
      <c r="F325" s="137"/>
      <c r="G325" s="108" t="str">
        <f t="shared" si="10"/>
        <v>PROTEÇÃO DA POPULAÇÃO</v>
      </c>
      <c r="H325" s="108" t="str">
        <f t="shared" si="11"/>
        <v>PROTEÇÃO DA POPULAÇÃO</v>
      </c>
      <c r="I325" s="108"/>
      <c r="J325" s="143" t="s">
        <v>14541</v>
      </c>
      <c r="K325" s="143" t="s">
        <v>14542</v>
      </c>
      <c r="L325" s="143" t="s">
        <v>14543</v>
      </c>
      <c r="M325" s="143" t="s">
        <v>14544</v>
      </c>
    </row>
    <row r="326" spans="1:13" ht="38.25">
      <c r="A326" s="136">
        <v>325</v>
      </c>
      <c r="B326" s="108">
        <v>116</v>
      </c>
      <c r="C326" s="108"/>
      <c r="D326" s="137" t="s">
        <v>14544</v>
      </c>
      <c r="E326" s="137" t="s">
        <v>14544</v>
      </c>
      <c r="F326" s="137"/>
      <c r="G326" s="108" t="str">
        <f t="shared" si="10"/>
        <v>PROTEÇÃO DA POPULAÇÃO</v>
      </c>
      <c r="H326" s="108" t="str">
        <f t="shared" si="11"/>
        <v>PROTEÇÃO DA POPULAÇÃO</v>
      </c>
      <c r="I326" s="108"/>
      <c r="J326" s="166" t="s">
        <v>14545</v>
      </c>
      <c r="K326" s="166" t="s">
        <v>14546</v>
      </c>
      <c r="L326" s="154" t="s">
        <v>14547</v>
      </c>
      <c r="M326" s="154" t="s">
        <v>14548</v>
      </c>
    </row>
    <row r="327" spans="1:13" ht="15">
      <c r="A327" s="136">
        <v>326</v>
      </c>
      <c r="B327" s="108">
        <v>116</v>
      </c>
      <c r="C327" s="108"/>
      <c r="D327" s="137" t="s">
        <v>14544</v>
      </c>
      <c r="E327" s="137" t="s">
        <v>14544</v>
      </c>
      <c r="F327" s="137"/>
      <c r="G327" s="108" t="str">
        <f t="shared" si="10"/>
        <v>PROTEÇÃO DA POPULAÇÃO</v>
      </c>
      <c r="H327" s="108" t="str">
        <f t="shared" si="11"/>
        <v>PROTEÇÃO DA POPULAÇÃO</v>
      </c>
      <c r="I327" s="108"/>
      <c r="J327" s="147" t="s">
        <v>14549</v>
      </c>
      <c r="K327" s="147" t="s">
        <v>14550</v>
      </c>
      <c r="L327" s="147" t="s">
        <v>14551</v>
      </c>
      <c r="M327" s="147" t="s">
        <v>14552</v>
      </c>
    </row>
    <row r="328" spans="1:13" ht="15">
      <c r="A328" s="136">
        <v>327</v>
      </c>
      <c r="B328" s="108">
        <v>116</v>
      </c>
      <c r="C328" s="108"/>
      <c r="D328" s="137" t="s">
        <v>14544</v>
      </c>
      <c r="E328" s="137" t="s">
        <v>14544</v>
      </c>
      <c r="F328" s="137"/>
      <c r="G328" s="108" t="str">
        <f t="shared" si="10"/>
        <v>PROTEÇÃO DA POPULAÇÃO</v>
      </c>
      <c r="H328" s="108" t="str">
        <f t="shared" si="11"/>
        <v>PROTEÇÃO DA POPULAÇÃO</v>
      </c>
      <c r="I328" s="108"/>
      <c r="J328" s="150" t="s">
        <v>14553</v>
      </c>
      <c r="K328" s="149" t="s">
        <v>14554</v>
      </c>
      <c r="L328" s="150" t="s">
        <v>14555</v>
      </c>
      <c r="M328" s="150" t="s">
        <v>14556</v>
      </c>
    </row>
    <row r="329" spans="1:13" ht="26.25" thickBot="1">
      <c r="A329" s="136">
        <v>328</v>
      </c>
      <c r="B329" s="108">
        <v>116</v>
      </c>
      <c r="C329" s="108"/>
      <c r="D329" s="137" t="s">
        <v>14544</v>
      </c>
      <c r="E329" s="137" t="s">
        <v>14544</v>
      </c>
      <c r="F329" s="137"/>
      <c r="G329" s="108" t="str">
        <f t="shared" si="10"/>
        <v>PROTEÇÃO DA POPULAÇÃO</v>
      </c>
      <c r="H329" s="108" t="str">
        <f t="shared" si="11"/>
        <v>PROTEÇÃO DA POPULAÇÃO</v>
      </c>
      <c r="I329" s="108"/>
      <c r="J329" s="148" t="s">
        <v>14891</v>
      </c>
      <c r="K329" s="148" t="s">
        <v>14892</v>
      </c>
      <c r="L329" s="148" t="s">
        <v>14893</v>
      </c>
      <c r="M329" s="148" t="s">
        <v>21892</v>
      </c>
    </row>
    <row r="330" spans="1:13" ht="15.75">
      <c r="A330" s="136">
        <v>329</v>
      </c>
      <c r="B330" s="108">
        <v>116</v>
      </c>
      <c r="C330" s="108"/>
      <c r="D330" s="137" t="s">
        <v>14544</v>
      </c>
      <c r="E330" s="137" t="s">
        <v>14560</v>
      </c>
      <c r="F330" s="137"/>
      <c r="G330" s="108" t="str">
        <f t="shared" si="10"/>
        <v>PROTEÇÃO DA POPULAÇÃO</v>
      </c>
      <c r="H330" s="108" t="str">
        <f t="shared" si="11"/>
        <v>VESTUÁRIO DE PROTEÇÃO</v>
      </c>
      <c r="I330" s="108"/>
      <c r="J330" s="151" t="s">
        <v>14557</v>
      </c>
      <c r="K330" s="151" t="s">
        <v>14558</v>
      </c>
      <c r="L330" s="151" t="s">
        <v>14559</v>
      </c>
      <c r="M330" s="151" t="s">
        <v>14560</v>
      </c>
    </row>
    <row r="331" spans="1:13" ht="15">
      <c r="A331" s="136">
        <v>330</v>
      </c>
      <c r="B331" s="108">
        <v>116</v>
      </c>
      <c r="C331" s="108"/>
      <c r="D331" s="137" t="s">
        <v>14544</v>
      </c>
      <c r="E331" s="137" t="s">
        <v>14560</v>
      </c>
      <c r="F331" s="137"/>
      <c r="G331" s="108" t="str">
        <f t="shared" si="10"/>
        <v>PROTEÇÃO DA POPULAÇÃO</v>
      </c>
      <c r="H331" s="108" t="str">
        <f t="shared" si="11"/>
        <v>VESTUÁRIO DE PROTEÇÃO</v>
      </c>
      <c r="I331" s="108"/>
      <c r="J331" s="147" t="s">
        <v>14561</v>
      </c>
      <c r="K331" s="147" t="s">
        <v>14562</v>
      </c>
      <c r="L331" s="148" t="s">
        <v>14563</v>
      </c>
      <c r="M331" s="148" t="s">
        <v>14564</v>
      </c>
    </row>
    <row r="332" spans="1:13" ht="26.25" thickBot="1">
      <c r="A332" s="136">
        <v>331</v>
      </c>
      <c r="B332" s="108">
        <v>116</v>
      </c>
      <c r="C332" s="108"/>
      <c r="D332" s="137" t="s">
        <v>14544</v>
      </c>
      <c r="E332" s="137" t="s">
        <v>14560</v>
      </c>
      <c r="F332" s="137"/>
      <c r="G332" s="108" t="str">
        <f t="shared" si="10"/>
        <v>PROTEÇÃO DA POPULAÇÃO</v>
      </c>
      <c r="H332" s="108" t="str">
        <f t="shared" si="11"/>
        <v>VESTUÁRIO DE PROTEÇÃO</v>
      </c>
      <c r="I332" s="108"/>
      <c r="J332" s="148" t="s">
        <v>14740</v>
      </c>
      <c r="K332" s="148" t="s">
        <v>14566</v>
      </c>
      <c r="L332" s="148" t="s">
        <v>21832</v>
      </c>
      <c r="M332" s="148" t="s">
        <v>21833</v>
      </c>
    </row>
    <row r="333" spans="1:13" ht="15.75">
      <c r="A333" s="136">
        <v>332</v>
      </c>
      <c r="B333" s="108">
        <v>116</v>
      </c>
      <c r="C333" s="108"/>
      <c r="D333" s="137" t="s">
        <v>14544</v>
      </c>
      <c r="E333" s="137" t="s">
        <v>14570</v>
      </c>
      <c r="F333" s="137"/>
      <c r="G333" s="108" t="str">
        <f t="shared" si="10"/>
        <v>PROTEÇÃO DA POPULAÇÃO</v>
      </c>
      <c r="H333" s="108" t="str">
        <f t="shared" si="11"/>
        <v>EVACUAÇÃO</v>
      </c>
      <c r="I333" s="108"/>
      <c r="J333" s="151" t="s">
        <v>14567</v>
      </c>
      <c r="K333" s="151" t="s">
        <v>14568</v>
      </c>
      <c r="L333" s="151" t="s">
        <v>14569</v>
      </c>
      <c r="M333" s="151" t="s">
        <v>14570</v>
      </c>
    </row>
    <row r="334" spans="1:13" ht="15">
      <c r="A334" s="136">
        <v>333</v>
      </c>
      <c r="B334" s="108">
        <v>116</v>
      </c>
      <c r="C334" s="108"/>
      <c r="D334" s="137" t="s">
        <v>14544</v>
      </c>
      <c r="E334" s="137" t="s">
        <v>14570</v>
      </c>
      <c r="F334" s="137"/>
      <c r="G334" s="108" t="str">
        <f t="shared" si="10"/>
        <v>PROTEÇÃO DA POPULAÇÃO</v>
      </c>
      <c r="H334" s="108" t="str">
        <f t="shared" si="11"/>
        <v>EVACUAÇÃO</v>
      </c>
      <c r="I334" s="108"/>
      <c r="J334" s="166" t="s">
        <v>14571</v>
      </c>
      <c r="K334" s="166" t="s">
        <v>14572</v>
      </c>
      <c r="L334" s="166" t="s">
        <v>14573</v>
      </c>
      <c r="M334" s="166" t="s">
        <v>14574</v>
      </c>
    </row>
    <row r="335" spans="1:13" ht="15">
      <c r="A335" s="136">
        <v>334</v>
      </c>
      <c r="B335" s="108">
        <v>116</v>
      </c>
      <c r="C335" s="108"/>
      <c r="D335" s="137" t="s">
        <v>14544</v>
      </c>
      <c r="E335" s="137" t="s">
        <v>14570</v>
      </c>
      <c r="F335" s="137"/>
      <c r="G335" s="108" t="str">
        <f t="shared" si="10"/>
        <v>PROTEÇÃO DA POPULAÇÃO</v>
      </c>
      <c r="H335" s="108" t="str">
        <f t="shared" si="11"/>
        <v>EVACUAÇÃO</v>
      </c>
      <c r="I335" s="108"/>
      <c r="J335" s="148" t="s">
        <v>14575</v>
      </c>
      <c r="K335" s="156" t="s">
        <v>14576</v>
      </c>
      <c r="L335" s="157" t="s">
        <v>14577</v>
      </c>
      <c r="M335" s="157" t="s">
        <v>14578</v>
      </c>
    </row>
    <row r="336" spans="1:13" ht="15">
      <c r="A336" s="136">
        <v>335</v>
      </c>
      <c r="B336" s="108">
        <v>116</v>
      </c>
      <c r="C336" s="108"/>
      <c r="D336" s="137" t="s">
        <v>14544</v>
      </c>
      <c r="E336" s="137" t="s">
        <v>14570</v>
      </c>
      <c r="F336" s="137"/>
      <c r="G336" s="108" t="str">
        <f t="shared" ref="G336:G399" si="12">IF(OR(M336="PERIGOS POTENCIAIS",M336="PROTEÇÃO DA POPULAÇÃO",M336="RESPOSTA À EMERGÊNCIA"),M336,G335)</f>
        <v>PROTEÇÃO DA POPULAÇÃO</v>
      </c>
      <c r="H336" s="108" t="str">
        <f t="shared" ref="H336:H399" si="13">IF(OR(M336="PERIGOS POTENCIAIS",M336="PROTEÇÃO DA POPULAÇÃO",M336="RESPOSTA À EMERGÊNCIA"),M336,IF(OR(M336="INCÊNDIO OU EXPLOSÃO",M336="SAÚDE",M336="VESTUÁRIO DE PROTEÇÃO",M336="EVACUAÇÃO",M336="INCÊNDIO",M336="DERRAME OU FUGA",M336="PRIMEIROS SOCORROS"),M336,H335))</f>
        <v>EVACUAÇÃO</v>
      </c>
      <c r="I336" s="108"/>
      <c r="J336" s="160" t="s">
        <v>14667</v>
      </c>
      <c r="K336" s="160" t="s">
        <v>14668</v>
      </c>
      <c r="L336" s="160" t="s">
        <v>14669</v>
      </c>
      <c r="M336" s="160" t="s">
        <v>14669</v>
      </c>
    </row>
    <row r="337" spans="1:15" ht="15">
      <c r="A337" s="136">
        <v>336</v>
      </c>
      <c r="B337" s="108">
        <v>116</v>
      </c>
      <c r="C337" s="108"/>
      <c r="D337" s="137" t="s">
        <v>14544</v>
      </c>
      <c r="E337" s="137" t="s">
        <v>14570</v>
      </c>
      <c r="F337" s="137"/>
      <c r="G337" s="108" t="str">
        <f t="shared" si="12"/>
        <v>PROTEÇÃO DA POPULAÇÃO</v>
      </c>
      <c r="H337" s="108" t="str">
        <f t="shared" si="13"/>
        <v>EVACUAÇÃO</v>
      </c>
      <c r="I337" s="108"/>
      <c r="J337" s="149" t="s">
        <v>14897</v>
      </c>
      <c r="K337" s="149" t="s">
        <v>14898</v>
      </c>
      <c r="L337" s="149" t="s">
        <v>14899</v>
      </c>
      <c r="M337" s="149" t="s">
        <v>21894</v>
      </c>
    </row>
    <row r="338" spans="1:15" ht="15">
      <c r="A338" s="136">
        <v>337</v>
      </c>
      <c r="B338" s="108">
        <v>116</v>
      </c>
      <c r="C338" s="108"/>
      <c r="D338" s="137" t="s">
        <v>14544</v>
      </c>
      <c r="E338" s="137" t="s">
        <v>6</v>
      </c>
      <c r="F338" s="137"/>
      <c r="G338" s="108" t="str">
        <f t="shared" si="12"/>
        <v>PROTEÇÃO DA POPULAÇÃO</v>
      </c>
      <c r="H338" s="108" t="str">
        <f t="shared" si="13"/>
        <v>Incêndio</v>
      </c>
      <c r="I338" s="108"/>
      <c r="J338" s="160" t="s">
        <v>14579</v>
      </c>
      <c r="K338" s="160" t="s">
        <v>14580</v>
      </c>
      <c r="L338" s="160" t="s">
        <v>14581</v>
      </c>
      <c r="M338" s="160" t="s">
        <v>6</v>
      </c>
    </row>
    <row r="339" spans="1:15" ht="38.25">
      <c r="A339" s="136">
        <v>338</v>
      </c>
      <c r="B339" s="108">
        <v>116</v>
      </c>
      <c r="C339" s="108"/>
      <c r="D339" s="137" t="s">
        <v>14544</v>
      </c>
      <c r="E339" s="137" t="s">
        <v>6</v>
      </c>
      <c r="F339" s="137"/>
      <c r="G339" s="108" t="str">
        <f t="shared" si="12"/>
        <v>PROTEÇÃO DA POPULAÇÃO</v>
      </c>
      <c r="H339" s="108" t="str">
        <f t="shared" si="13"/>
        <v>Incêndio</v>
      </c>
      <c r="I339" s="108"/>
      <c r="J339" s="147" t="s">
        <v>14900</v>
      </c>
      <c r="K339" s="147" t="s">
        <v>14901</v>
      </c>
      <c r="L339" s="147" t="s">
        <v>14902</v>
      </c>
      <c r="M339" s="147" t="s">
        <v>21895</v>
      </c>
    </row>
    <row r="340" spans="1:15" ht="25.5" hidden="1">
      <c r="A340" s="136">
        <v>339</v>
      </c>
      <c r="B340" s="108">
        <v>116</v>
      </c>
      <c r="C340" s="108"/>
      <c r="D340" s="137" t="s">
        <v>14544</v>
      </c>
      <c r="E340" s="137" t="s">
        <v>6</v>
      </c>
      <c r="F340" s="137"/>
      <c r="G340" s="108" t="str">
        <f t="shared" si="12"/>
        <v>PROTEÇÃO DA POPULAÇÃO</v>
      </c>
      <c r="H340" s="108" t="str">
        <f t="shared" si="13"/>
        <v>Incêndio</v>
      </c>
      <c r="I340" s="108"/>
      <c r="J340" s="148" t="s">
        <v>14750</v>
      </c>
      <c r="K340" s="147" t="s">
        <v>14751</v>
      </c>
      <c r="L340" s="150" t="s">
        <v>14752</v>
      </c>
      <c r="M340" s="150" t="s">
        <v>21849</v>
      </c>
      <c r="N340" s="169" t="s">
        <v>14753</v>
      </c>
      <c r="O340" s="163"/>
    </row>
    <row r="341" spans="1:15" ht="15.75">
      <c r="A341" s="136">
        <v>340</v>
      </c>
      <c r="B341" s="108">
        <v>116</v>
      </c>
      <c r="C341" s="108"/>
      <c r="D341" s="137" t="s">
        <v>14588</v>
      </c>
      <c r="E341" s="137" t="s">
        <v>14588</v>
      </c>
      <c r="F341" s="137"/>
      <c r="G341" s="108" t="str">
        <f t="shared" si="12"/>
        <v>RESPOSTA À EMERGÊNCIA</v>
      </c>
      <c r="H341" s="108" t="str">
        <f t="shared" si="13"/>
        <v>RESPOSTA À EMERGÊNCIA</v>
      </c>
      <c r="I341" s="108"/>
      <c r="J341" s="143" t="s">
        <v>14585</v>
      </c>
      <c r="K341" s="143" t="s">
        <v>14586</v>
      </c>
      <c r="L341" s="143" t="s">
        <v>14587</v>
      </c>
      <c r="M341" s="143" t="s">
        <v>14588</v>
      </c>
    </row>
    <row r="342" spans="1:15" ht="15.75">
      <c r="A342" s="136">
        <v>341</v>
      </c>
      <c r="B342" s="108">
        <v>116</v>
      </c>
      <c r="C342" s="108"/>
      <c r="D342" s="137" t="s">
        <v>14588</v>
      </c>
      <c r="E342" s="137" t="s">
        <v>21835</v>
      </c>
      <c r="F342" s="137"/>
      <c r="G342" s="108" t="str">
        <f t="shared" si="12"/>
        <v>RESPOSTA À EMERGÊNCIA</v>
      </c>
      <c r="H342" s="108" t="str">
        <f t="shared" si="13"/>
        <v>INCÊNDIO</v>
      </c>
      <c r="I342" s="108"/>
      <c r="J342" s="159" t="s">
        <v>14589</v>
      </c>
      <c r="K342" s="159" t="s">
        <v>14590</v>
      </c>
      <c r="L342" s="159" t="s">
        <v>14591</v>
      </c>
      <c r="M342" s="145" t="s">
        <v>21835</v>
      </c>
    </row>
    <row r="343" spans="1:15" ht="15">
      <c r="A343" s="136">
        <v>342</v>
      </c>
      <c r="B343" s="108">
        <v>116</v>
      </c>
      <c r="C343" s="108"/>
      <c r="D343" s="137" t="s">
        <v>14588</v>
      </c>
      <c r="E343" s="137" t="s">
        <v>21835</v>
      </c>
      <c r="F343" s="137"/>
      <c r="G343" s="108" t="str">
        <f t="shared" si="12"/>
        <v>RESPOSTA À EMERGÊNCIA</v>
      </c>
      <c r="H343" s="108" t="str">
        <f t="shared" si="13"/>
        <v>INCÊNDIO</v>
      </c>
      <c r="I343" s="108"/>
      <c r="J343" s="160" t="s">
        <v>14903</v>
      </c>
      <c r="K343" s="160" t="s">
        <v>14904</v>
      </c>
      <c r="L343" s="160" t="s">
        <v>14905</v>
      </c>
      <c r="M343" s="160" t="s">
        <v>21901</v>
      </c>
    </row>
    <row r="344" spans="1:15" ht="15">
      <c r="A344" s="136">
        <v>343</v>
      </c>
      <c r="B344" s="108">
        <v>116</v>
      </c>
      <c r="C344" s="108"/>
      <c r="D344" s="137" t="s">
        <v>14588</v>
      </c>
      <c r="E344" s="137" t="s">
        <v>21835</v>
      </c>
      <c r="F344" s="137"/>
      <c r="G344" s="108" t="str">
        <f t="shared" si="12"/>
        <v>RESPOSTA À EMERGÊNCIA</v>
      </c>
      <c r="H344" s="108" t="str">
        <f t="shared" si="13"/>
        <v>INCÊNDIO</v>
      </c>
      <c r="I344" s="108"/>
      <c r="J344" s="160" t="s">
        <v>14596</v>
      </c>
      <c r="K344" s="160" t="s">
        <v>14597</v>
      </c>
      <c r="L344" s="160" t="s">
        <v>14598</v>
      </c>
      <c r="M344" s="160" t="s">
        <v>14599</v>
      </c>
    </row>
    <row r="345" spans="1:15" ht="15.75">
      <c r="A345" s="136">
        <v>344</v>
      </c>
      <c r="B345" s="108">
        <v>116</v>
      </c>
      <c r="C345" s="108"/>
      <c r="D345" s="137" t="s">
        <v>14588</v>
      </c>
      <c r="E345" s="137" t="s">
        <v>21835</v>
      </c>
      <c r="F345" s="137"/>
      <c r="G345" s="108" t="str">
        <f t="shared" si="12"/>
        <v>RESPOSTA À EMERGÊNCIA</v>
      </c>
      <c r="H345" s="108" t="str">
        <f t="shared" si="13"/>
        <v>INCÊNDIO</v>
      </c>
      <c r="I345" s="108"/>
      <c r="J345" s="148" t="s">
        <v>14909</v>
      </c>
      <c r="K345" s="147" t="s">
        <v>14910</v>
      </c>
      <c r="L345" s="148" t="s">
        <v>14911</v>
      </c>
      <c r="M345" s="147" t="s">
        <v>21903</v>
      </c>
      <c r="N345" s="178"/>
    </row>
    <row r="346" spans="1:15" ht="15">
      <c r="A346" s="136">
        <v>345</v>
      </c>
      <c r="B346" s="108">
        <v>116</v>
      </c>
      <c r="C346" s="108"/>
      <c r="D346" s="137" t="s">
        <v>14588</v>
      </c>
      <c r="E346" s="137" t="s">
        <v>21835</v>
      </c>
      <c r="F346" s="137"/>
      <c r="G346" s="108" t="str">
        <f t="shared" si="12"/>
        <v>RESPOSTA À EMERGÊNCIA</v>
      </c>
      <c r="H346" s="108" t="str">
        <f t="shared" si="13"/>
        <v>INCÊNDIO</v>
      </c>
      <c r="I346" s="108"/>
      <c r="J346" s="160" t="s">
        <v>14603</v>
      </c>
      <c r="K346" s="160" t="s">
        <v>14604</v>
      </c>
      <c r="L346" s="160" t="s">
        <v>14605</v>
      </c>
      <c r="M346" s="160" t="s">
        <v>14606</v>
      </c>
    </row>
    <row r="347" spans="1:15" ht="15">
      <c r="A347" s="136">
        <v>346</v>
      </c>
      <c r="B347" s="108">
        <v>116</v>
      </c>
      <c r="C347" s="108"/>
      <c r="D347" s="137" t="s">
        <v>14588</v>
      </c>
      <c r="E347" s="137" t="s">
        <v>21835</v>
      </c>
      <c r="F347" s="137"/>
      <c r="G347" s="108" t="str">
        <f t="shared" si="12"/>
        <v>RESPOSTA À EMERGÊNCIA</v>
      </c>
      <c r="H347" s="108" t="str">
        <f t="shared" si="13"/>
        <v>INCÊNDIO</v>
      </c>
      <c r="I347" s="108"/>
      <c r="J347" s="147" t="s">
        <v>14912</v>
      </c>
      <c r="K347" s="147" t="s">
        <v>14913</v>
      </c>
      <c r="L347" s="148" t="s">
        <v>14914</v>
      </c>
      <c r="M347" s="148" t="s">
        <v>21904</v>
      </c>
    </row>
    <row r="348" spans="1:15" ht="15">
      <c r="A348" s="136">
        <v>347</v>
      </c>
      <c r="B348" s="108">
        <v>116</v>
      </c>
      <c r="C348" s="108"/>
      <c r="D348" s="137" t="s">
        <v>14588</v>
      </c>
      <c r="E348" s="137" t="s">
        <v>21835</v>
      </c>
      <c r="F348" s="137"/>
      <c r="G348" s="108" t="str">
        <f t="shared" si="12"/>
        <v>RESPOSTA À EMERGÊNCIA</v>
      </c>
      <c r="H348" s="108" t="str">
        <f t="shared" si="13"/>
        <v>INCÊNDIO</v>
      </c>
      <c r="I348" s="108"/>
      <c r="J348" s="148" t="s">
        <v>14611</v>
      </c>
      <c r="K348" s="148" t="s">
        <v>14612</v>
      </c>
      <c r="L348" s="148" t="s">
        <v>14613</v>
      </c>
      <c r="M348" s="148" t="s">
        <v>14614</v>
      </c>
    </row>
    <row r="349" spans="1:15" ht="15">
      <c r="A349" s="136">
        <v>348</v>
      </c>
      <c r="B349" s="108">
        <v>116</v>
      </c>
      <c r="C349" s="108"/>
      <c r="D349" s="137" t="s">
        <v>14588</v>
      </c>
      <c r="E349" s="137" t="s">
        <v>21835</v>
      </c>
      <c r="F349" s="137"/>
      <c r="G349" s="108" t="str">
        <f t="shared" si="12"/>
        <v>RESPOSTA À EMERGÊNCIA</v>
      </c>
      <c r="H349" s="108" t="str">
        <f t="shared" si="13"/>
        <v>INCÊNDIO</v>
      </c>
      <c r="I349" s="108"/>
      <c r="J349" s="153" t="s">
        <v>14615</v>
      </c>
      <c r="K349" s="153" t="s">
        <v>14616</v>
      </c>
      <c r="L349" s="160" t="s">
        <v>14617</v>
      </c>
      <c r="M349" s="160" t="s">
        <v>14618</v>
      </c>
    </row>
    <row r="350" spans="1:15" ht="25.5">
      <c r="A350" s="136">
        <v>349</v>
      </c>
      <c r="B350" s="108">
        <v>116</v>
      </c>
      <c r="C350" s="108"/>
      <c r="D350" s="137" t="s">
        <v>14588</v>
      </c>
      <c r="E350" s="137" t="s">
        <v>21835</v>
      </c>
      <c r="F350" s="137"/>
      <c r="G350" s="108" t="str">
        <f t="shared" si="12"/>
        <v>RESPOSTA À EMERGÊNCIA</v>
      </c>
      <c r="H350" s="108" t="str">
        <f t="shared" si="13"/>
        <v>INCÊNDIO</v>
      </c>
      <c r="I350" s="108"/>
      <c r="J350" s="148" t="s">
        <v>14917</v>
      </c>
      <c r="K350" s="147" t="s">
        <v>14918</v>
      </c>
      <c r="L350" s="148" t="s">
        <v>14919</v>
      </c>
      <c r="M350" s="148" t="s">
        <v>21907</v>
      </c>
    </row>
    <row r="351" spans="1:15" ht="25.5">
      <c r="A351" s="136">
        <v>350</v>
      </c>
      <c r="B351" s="108">
        <v>116</v>
      </c>
      <c r="C351" s="108"/>
      <c r="D351" s="137" t="s">
        <v>14588</v>
      </c>
      <c r="E351" s="137" t="s">
        <v>21835</v>
      </c>
      <c r="F351" s="137"/>
      <c r="G351" s="108" t="str">
        <f t="shared" si="12"/>
        <v>RESPOSTA À EMERGÊNCIA</v>
      </c>
      <c r="H351" s="108" t="str">
        <f t="shared" si="13"/>
        <v>INCÊNDIO</v>
      </c>
      <c r="I351" s="108"/>
      <c r="J351" s="147" t="s">
        <v>14619</v>
      </c>
      <c r="K351" s="148" t="s">
        <v>14620</v>
      </c>
      <c r="L351" s="148" t="s">
        <v>14621</v>
      </c>
      <c r="M351" s="148" t="s">
        <v>14622</v>
      </c>
    </row>
    <row r="352" spans="1:15" ht="25.5">
      <c r="A352" s="136">
        <v>351</v>
      </c>
      <c r="B352" s="108">
        <v>116</v>
      </c>
      <c r="C352" s="108"/>
      <c r="D352" s="137" t="s">
        <v>14588</v>
      </c>
      <c r="E352" s="137" t="s">
        <v>21835</v>
      </c>
      <c r="F352" s="137"/>
      <c r="G352" s="108" t="str">
        <f t="shared" si="12"/>
        <v>RESPOSTA À EMERGÊNCIA</v>
      </c>
      <c r="H352" s="108" t="str">
        <f t="shared" si="13"/>
        <v>INCÊNDIO</v>
      </c>
      <c r="I352" s="108"/>
      <c r="J352" s="147" t="s">
        <v>14920</v>
      </c>
      <c r="K352" s="147" t="s">
        <v>14921</v>
      </c>
      <c r="L352" s="147" t="s">
        <v>14922</v>
      </c>
      <c r="M352" s="147" t="s">
        <v>21908</v>
      </c>
    </row>
    <row r="353" spans="1:13" ht="25.5">
      <c r="A353" s="136">
        <v>352</v>
      </c>
      <c r="B353" s="108">
        <v>116</v>
      </c>
      <c r="C353" s="108"/>
      <c r="D353" s="137" t="s">
        <v>14588</v>
      </c>
      <c r="E353" s="137" t="s">
        <v>21835</v>
      </c>
      <c r="F353" s="137"/>
      <c r="G353" s="108" t="str">
        <f t="shared" si="12"/>
        <v>RESPOSTA À EMERGÊNCIA</v>
      </c>
      <c r="H353" s="108" t="str">
        <f t="shared" si="13"/>
        <v>INCÊNDIO</v>
      </c>
      <c r="I353" s="108"/>
      <c r="J353" s="147" t="s">
        <v>14626</v>
      </c>
      <c r="K353" s="147" t="s">
        <v>14627</v>
      </c>
      <c r="L353" s="147" t="s">
        <v>14628</v>
      </c>
      <c r="M353" s="147" t="s">
        <v>21838</v>
      </c>
    </row>
    <row r="354" spans="1:13" ht="15">
      <c r="A354" s="136">
        <v>353</v>
      </c>
      <c r="B354" s="108">
        <v>116</v>
      </c>
      <c r="C354" s="108"/>
      <c r="D354" s="137" t="s">
        <v>14588</v>
      </c>
      <c r="E354" s="137" t="s">
        <v>21835</v>
      </c>
      <c r="F354" s="137"/>
      <c r="G354" s="108" t="str">
        <f t="shared" si="12"/>
        <v>RESPOSTA À EMERGÊNCIA</v>
      </c>
      <c r="H354" s="108" t="str">
        <f t="shared" si="13"/>
        <v>INCÊNDIO</v>
      </c>
      <c r="I354" s="108"/>
      <c r="J354" s="147" t="s">
        <v>14629</v>
      </c>
      <c r="K354" s="147" t="s">
        <v>14630</v>
      </c>
      <c r="L354" s="147" t="s">
        <v>14631</v>
      </c>
      <c r="M354" s="147" t="s">
        <v>14632</v>
      </c>
    </row>
    <row r="355" spans="1:13" ht="26.25" thickBot="1">
      <c r="A355" s="136">
        <v>354</v>
      </c>
      <c r="B355" s="108">
        <v>116</v>
      </c>
      <c r="C355" s="108"/>
      <c r="D355" s="137" t="s">
        <v>14588</v>
      </c>
      <c r="E355" s="137" t="s">
        <v>21835</v>
      </c>
      <c r="F355" s="137"/>
      <c r="G355" s="108" t="str">
        <f t="shared" si="12"/>
        <v>RESPOSTA À EMERGÊNCIA</v>
      </c>
      <c r="H355" s="108" t="str">
        <f t="shared" si="13"/>
        <v>INCÊNDIO</v>
      </c>
      <c r="I355" s="108"/>
      <c r="J355" s="148" t="s">
        <v>14923</v>
      </c>
      <c r="K355" s="147" t="s">
        <v>14924</v>
      </c>
      <c r="L355" s="148" t="s">
        <v>14925</v>
      </c>
      <c r="M355" s="148" t="s">
        <v>21909</v>
      </c>
    </row>
    <row r="356" spans="1:13" ht="15.75">
      <c r="A356" s="136">
        <v>355</v>
      </c>
      <c r="B356" s="108">
        <v>116</v>
      </c>
      <c r="C356" s="108"/>
      <c r="D356" s="137" t="s">
        <v>14588</v>
      </c>
      <c r="E356" s="137" t="s">
        <v>14636</v>
      </c>
      <c r="F356" s="137"/>
      <c r="G356" s="108" t="str">
        <f t="shared" si="12"/>
        <v>RESPOSTA À EMERGÊNCIA</v>
      </c>
      <c r="H356" s="108" t="str">
        <f t="shared" si="13"/>
        <v>DERRAME OU FUGA</v>
      </c>
      <c r="I356" s="108"/>
      <c r="J356" s="151" t="s">
        <v>14633</v>
      </c>
      <c r="K356" s="151" t="s">
        <v>14634</v>
      </c>
      <c r="L356" s="151" t="s">
        <v>14635</v>
      </c>
      <c r="M356" s="151" t="s">
        <v>14636</v>
      </c>
    </row>
    <row r="357" spans="1:13" ht="15">
      <c r="A357" s="136">
        <v>356</v>
      </c>
      <c r="B357" s="108">
        <v>116</v>
      </c>
      <c r="C357" s="108"/>
      <c r="D357" s="137" t="s">
        <v>14588</v>
      </c>
      <c r="E357" s="137" t="s">
        <v>14636</v>
      </c>
      <c r="F357" s="137"/>
      <c r="G357" s="108" t="str">
        <f t="shared" si="12"/>
        <v>RESPOSTA À EMERGÊNCIA</v>
      </c>
      <c r="H357" s="108" t="str">
        <f t="shared" si="13"/>
        <v>DERRAME OU FUGA</v>
      </c>
      <c r="I357" s="108"/>
      <c r="J357" s="148" t="s">
        <v>14641</v>
      </c>
      <c r="K357" s="148" t="s">
        <v>14642</v>
      </c>
      <c r="L357" s="148" t="s">
        <v>14781</v>
      </c>
      <c r="M357" s="148" t="s">
        <v>21839</v>
      </c>
    </row>
    <row r="358" spans="1:13" ht="15">
      <c r="A358" s="136">
        <v>357</v>
      </c>
      <c r="B358" s="108">
        <v>116</v>
      </c>
      <c r="C358" s="108"/>
      <c r="D358" s="137" t="s">
        <v>14588</v>
      </c>
      <c r="E358" s="137" t="s">
        <v>14636</v>
      </c>
      <c r="F358" s="137"/>
      <c r="G358" s="108" t="str">
        <f t="shared" si="12"/>
        <v>RESPOSTA À EMERGÊNCIA</v>
      </c>
      <c r="H358" s="108" t="str">
        <f t="shared" si="13"/>
        <v>DERRAME OU FUGA</v>
      </c>
      <c r="I358" s="108"/>
      <c r="J358" s="147" t="s">
        <v>14644</v>
      </c>
      <c r="K358" s="147" t="s">
        <v>14645</v>
      </c>
      <c r="L358" s="150" t="s">
        <v>14646</v>
      </c>
      <c r="M358" s="150" t="s">
        <v>14647</v>
      </c>
    </row>
    <row r="359" spans="1:13" ht="15">
      <c r="A359" s="136">
        <v>358</v>
      </c>
      <c r="B359" s="108">
        <v>116</v>
      </c>
      <c r="C359" s="108"/>
      <c r="D359" s="137" t="s">
        <v>14588</v>
      </c>
      <c r="E359" s="137" t="s">
        <v>14636</v>
      </c>
      <c r="F359" s="137"/>
      <c r="G359" s="108" t="str">
        <f t="shared" si="12"/>
        <v>RESPOSTA À EMERGÊNCIA</v>
      </c>
      <c r="H359" s="108" t="str">
        <f t="shared" si="13"/>
        <v>DERRAME OU FUGA</v>
      </c>
      <c r="I359" s="108"/>
      <c r="J359" s="147" t="s">
        <v>14926</v>
      </c>
      <c r="K359" s="147" t="s">
        <v>14927</v>
      </c>
      <c r="L359" s="147" t="s">
        <v>14928</v>
      </c>
      <c r="M359" s="147" t="s">
        <v>21910</v>
      </c>
    </row>
    <row r="360" spans="1:13" ht="15">
      <c r="A360" s="136">
        <v>359</v>
      </c>
      <c r="B360" s="108">
        <v>116</v>
      </c>
      <c r="C360" s="108"/>
      <c r="D360" s="137" t="s">
        <v>14588</v>
      </c>
      <c r="E360" s="137" t="s">
        <v>14636</v>
      </c>
      <c r="F360" s="137"/>
      <c r="G360" s="108" t="str">
        <f t="shared" si="12"/>
        <v>RESPOSTA À EMERGÊNCIA</v>
      </c>
      <c r="H360" s="108" t="str">
        <f t="shared" si="13"/>
        <v>DERRAME OU FUGA</v>
      </c>
      <c r="I360" s="108"/>
      <c r="J360" s="147" t="s">
        <v>14637</v>
      </c>
      <c r="K360" s="147" t="s">
        <v>14638</v>
      </c>
      <c r="L360" s="147" t="s">
        <v>14639</v>
      </c>
      <c r="M360" s="147" t="s">
        <v>14640</v>
      </c>
    </row>
    <row r="361" spans="1:13" ht="15">
      <c r="A361" s="136">
        <v>360</v>
      </c>
      <c r="B361" s="108">
        <v>116</v>
      </c>
      <c r="C361" s="108"/>
      <c r="D361" s="137" t="s">
        <v>14588</v>
      </c>
      <c r="E361" s="137" t="s">
        <v>14636</v>
      </c>
      <c r="F361" s="137"/>
      <c r="G361" s="108" t="str">
        <f t="shared" si="12"/>
        <v>RESPOSTA À EMERGÊNCIA</v>
      </c>
      <c r="H361" s="108" t="str">
        <f t="shared" si="13"/>
        <v>DERRAME OU FUGA</v>
      </c>
      <c r="I361" s="108"/>
      <c r="J361" s="147" t="s">
        <v>14932</v>
      </c>
      <c r="K361" s="147" t="s">
        <v>14933</v>
      </c>
      <c r="L361" s="147" t="s">
        <v>14934</v>
      </c>
      <c r="M361" s="147" t="s">
        <v>21912</v>
      </c>
    </row>
    <row r="362" spans="1:13" ht="25.5">
      <c r="A362" s="136">
        <v>361</v>
      </c>
      <c r="B362" s="108">
        <v>116</v>
      </c>
      <c r="C362" s="108"/>
      <c r="D362" s="137" t="s">
        <v>14588</v>
      </c>
      <c r="E362" s="137" t="s">
        <v>14636</v>
      </c>
      <c r="F362" s="137"/>
      <c r="G362" s="108" t="str">
        <f t="shared" si="12"/>
        <v>RESPOSTA À EMERGÊNCIA</v>
      </c>
      <c r="H362" s="108" t="str">
        <f t="shared" si="13"/>
        <v>DERRAME OU FUGA</v>
      </c>
      <c r="I362" s="108"/>
      <c r="J362" s="147" t="s">
        <v>14652</v>
      </c>
      <c r="K362" s="147" t="s">
        <v>14653</v>
      </c>
      <c r="L362" s="150" t="s">
        <v>14654</v>
      </c>
      <c r="M362" s="150" t="s">
        <v>14655</v>
      </c>
    </row>
    <row r="363" spans="1:13" ht="15">
      <c r="A363" s="136">
        <v>362</v>
      </c>
      <c r="B363" s="108">
        <v>116</v>
      </c>
      <c r="C363" s="108"/>
      <c r="D363" s="137" t="s">
        <v>14588</v>
      </c>
      <c r="E363" s="137" t="s">
        <v>14636</v>
      </c>
      <c r="F363" s="137"/>
      <c r="G363" s="108" t="str">
        <f t="shared" si="12"/>
        <v>RESPOSTA À EMERGÊNCIA</v>
      </c>
      <c r="H363" s="108" t="str">
        <f t="shared" si="13"/>
        <v>DERRAME OU FUGA</v>
      </c>
      <c r="I363" s="108"/>
      <c r="J363" s="147" t="s">
        <v>14929</v>
      </c>
      <c r="K363" s="147" t="s">
        <v>14930</v>
      </c>
      <c r="L363" s="147" t="s">
        <v>14931</v>
      </c>
      <c r="M363" s="147" t="s">
        <v>21911</v>
      </c>
    </row>
    <row r="364" spans="1:13" ht="15">
      <c r="A364" s="136">
        <v>363</v>
      </c>
      <c r="B364" s="108">
        <v>116</v>
      </c>
      <c r="C364" s="108"/>
      <c r="D364" s="137" t="s">
        <v>14588</v>
      </c>
      <c r="E364" s="137" t="s">
        <v>14636</v>
      </c>
      <c r="F364" s="137"/>
      <c r="G364" s="108" t="str">
        <f t="shared" si="12"/>
        <v>RESPOSTA À EMERGÊNCIA</v>
      </c>
      <c r="H364" s="108" t="str">
        <f t="shared" si="13"/>
        <v>DERRAME OU FUGA</v>
      </c>
      <c r="I364" s="108"/>
      <c r="J364" s="147" t="s">
        <v>14656</v>
      </c>
      <c r="K364" s="147" t="s">
        <v>14657</v>
      </c>
      <c r="L364" s="147" t="s">
        <v>14658</v>
      </c>
      <c r="M364" s="147" t="s">
        <v>21840</v>
      </c>
    </row>
    <row r="365" spans="1:13" ht="15.75" thickBot="1">
      <c r="A365" s="136">
        <v>364</v>
      </c>
      <c r="B365" s="108">
        <v>116</v>
      </c>
      <c r="C365" s="108"/>
      <c r="D365" s="137" t="s">
        <v>14588</v>
      </c>
      <c r="E365" s="137" t="s">
        <v>14636</v>
      </c>
      <c r="F365" s="137"/>
      <c r="G365" s="108" t="str">
        <f t="shared" si="12"/>
        <v>RESPOSTA À EMERGÊNCIA</v>
      </c>
      <c r="H365" s="108" t="str">
        <f t="shared" si="13"/>
        <v>DERRAME OU FUGA</v>
      </c>
      <c r="I365" s="108"/>
      <c r="J365" s="147" t="s">
        <v>14940</v>
      </c>
      <c r="K365" s="147" t="s">
        <v>14941</v>
      </c>
      <c r="L365" s="147" t="s">
        <v>14942</v>
      </c>
      <c r="M365" s="147" t="s">
        <v>21916</v>
      </c>
    </row>
    <row r="366" spans="1:13" ht="15.75">
      <c r="A366" s="136">
        <v>365</v>
      </c>
      <c r="B366" s="108">
        <v>116</v>
      </c>
      <c r="C366" s="108"/>
      <c r="D366" s="137" t="s">
        <v>14588</v>
      </c>
      <c r="E366" s="137" t="s">
        <v>14677</v>
      </c>
      <c r="F366" s="137"/>
      <c r="G366" s="108" t="str">
        <f t="shared" si="12"/>
        <v>RESPOSTA À EMERGÊNCIA</v>
      </c>
      <c r="H366" s="108" t="str">
        <f t="shared" si="13"/>
        <v>PRIMEIROS SOCORROS</v>
      </c>
      <c r="I366" s="108"/>
      <c r="J366" s="151" t="s">
        <v>14674</v>
      </c>
      <c r="K366" s="151" t="s">
        <v>14675</v>
      </c>
      <c r="L366" s="151" t="s">
        <v>14676</v>
      </c>
      <c r="M366" s="151" t="s">
        <v>14677</v>
      </c>
    </row>
    <row r="367" spans="1:13" ht="15">
      <c r="A367" s="136">
        <v>366</v>
      </c>
      <c r="B367" s="108">
        <v>116</v>
      </c>
      <c r="C367" s="108"/>
      <c r="D367" s="137" t="s">
        <v>14588</v>
      </c>
      <c r="E367" s="137" t="s">
        <v>14677</v>
      </c>
      <c r="F367" s="137"/>
      <c r="G367" s="108" t="str">
        <f t="shared" si="12"/>
        <v>RESPOSTA À EMERGÊNCIA</v>
      </c>
      <c r="H367" s="108" t="str">
        <f t="shared" si="13"/>
        <v>PRIMEIROS SOCORROS</v>
      </c>
      <c r="I367" s="108"/>
      <c r="J367" s="148" t="s">
        <v>14678</v>
      </c>
      <c r="K367" s="148" t="s">
        <v>14679</v>
      </c>
      <c r="L367" s="148" t="s">
        <v>14680</v>
      </c>
      <c r="M367" s="148" t="s">
        <v>21809</v>
      </c>
    </row>
    <row r="368" spans="1:13" ht="25.5">
      <c r="A368" s="136">
        <v>367</v>
      </c>
      <c r="B368" s="108">
        <v>116</v>
      </c>
      <c r="C368" s="108"/>
      <c r="D368" s="137" t="s">
        <v>14588</v>
      </c>
      <c r="E368" s="137" t="s">
        <v>14677</v>
      </c>
      <c r="F368" s="137"/>
      <c r="G368" s="108" t="str">
        <f t="shared" si="12"/>
        <v>RESPOSTA À EMERGÊNCIA</v>
      </c>
      <c r="H368" s="108" t="str">
        <f t="shared" si="13"/>
        <v>PRIMEIROS SOCORROS</v>
      </c>
      <c r="I368" s="108"/>
      <c r="J368" s="148" t="s">
        <v>14681</v>
      </c>
      <c r="K368" s="148" t="s">
        <v>14682</v>
      </c>
      <c r="L368" s="148" t="s">
        <v>14683</v>
      </c>
      <c r="M368" s="148" t="s">
        <v>14684</v>
      </c>
    </row>
    <row r="369" spans="1:14" ht="15">
      <c r="A369" s="136">
        <v>368</v>
      </c>
      <c r="B369" s="108">
        <v>116</v>
      </c>
      <c r="C369" s="108"/>
      <c r="D369" s="137" t="s">
        <v>14588</v>
      </c>
      <c r="E369" s="137" t="s">
        <v>14677</v>
      </c>
      <c r="F369" s="137"/>
      <c r="G369" s="108" t="str">
        <f t="shared" si="12"/>
        <v>RESPOSTA À EMERGÊNCIA</v>
      </c>
      <c r="H369" s="108" t="str">
        <f t="shared" si="13"/>
        <v>PRIMEIROS SOCORROS</v>
      </c>
      <c r="I369" s="108"/>
      <c r="J369" s="148" t="s">
        <v>14685</v>
      </c>
      <c r="K369" s="148" t="s">
        <v>14686</v>
      </c>
      <c r="L369" s="148" t="s">
        <v>14687</v>
      </c>
      <c r="M369" s="148" t="s">
        <v>14688</v>
      </c>
    </row>
    <row r="370" spans="1:14" ht="15">
      <c r="A370" s="136">
        <v>369</v>
      </c>
      <c r="B370" s="108">
        <v>116</v>
      </c>
      <c r="C370" s="108"/>
      <c r="D370" s="137" t="s">
        <v>14588</v>
      </c>
      <c r="E370" s="137" t="s">
        <v>14677</v>
      </c>
      <c r="F370" s="137"/>
      <c r="G370" s="108" t="str">
        <f t="shared" si="12"/>
        <v>RESPOSTA À EMERGÊNCIA</v>
      </c>
      <c r="H370" s="108" t="str">
        <f t="shared" si="13"/>
        <v>PRIMEIROS SOCORROS</v>
      </c>
      <c r="I370" s="108"/>
      <c r="J370" s="147" t="s">
        <v>14689</v>
      </c>
      <c r="K370" s="147" t="s">
        <v>14690</v>
      </c>
      <c r="L370" s="148" t="s">
        <v>14691</v>
      </c>
      <c r="M370" s="148" t="s">
        <v>14692</v>
      </c>
    </row>
    <row r="371" spans="1:14" ht="15">
      <c r="A371" s="136">
        <v>370</v>
      </c>
      <c r="B371" s="108">
        <v>116</v>
      </c>
      <c r="C371" s="108"/>
      <c r="D371" s="137" t="s">
        <v>14588</v>
      </c>
      <c r="E371" s="137" t="s">
        <v>14677</v>
      </c>
      <c r="F371" s="137"/>
      <c r="G371" s="108" t="str">
        <f t="shared" si="12"/>
        <v>RESPOSTA À EMERGÊNCIA</v>
      </c>
      <c r="H371" s="108" t="str">
        <f t="shared" si="13"/>
        <v>PRIMEIROS SOCORROS</v>
      </c>
      <c r="I371" s="108"/>
      <c r="J371" s="147" t="s">
        <v>14696</v>
      </c>
      <c r="K371" s="147" t="s">
        <v>14697</v>
      </c>
      <c r="L371" s="148" t="s">
        <v>14698</v>
      </c>
      <c r="M371" s="148" t="s">
        <v>14699</v>
      </c>
    </row>
    <row r="372" spans="1:14" ht="15">
      <c r="A372" s="136">
        <v>371</v>
      </c>
      <c r="B372" s="108">
        <v>116</v>
      </c>
      <c r="C372" s="108"/>
      <c r="D372" s="137" t="s">
        <v>14588</v>
      </c>
      <c r="E372" s="137" t="s">
        <v>14677</v>
      </c>
      <c r="F372" s="137"/>
      <c r="G372" s="108" t="str">
        <f t="shared" si="12"/>
        <v>RESPOSTA À EMERGÊNCIA</v>
      </c>
      <c r="H372" s="108" t="str">
        <f t="shared" si="13"/>
        <v>PRIMEIROS SOCORROS</v>
      </c>
      <c r="I372" s="108"/>
      <c r="J372" s="147" t="s">
        <v>14700</v>
      </c>
      <c r="K372" s="148" t="s">
        <v>14701</v>
      </c>
      <c r="L372" s="148" t="s">
        <v>14702</v>
      </c>
      <c r="M372" s="148" t="s">
        <v>14703</v>
      </c>
    </row>
    <row r="373" spans="1:14" ht="15">
      <c r="A373" s="136">
        <v>372</v>
      </c>
      <c r="B373" s="108">
        <v>116</v>
      </c>
      <c r="C373" s="108"/>
      <c r="D373" s="137" t="s">
        <v>14588</v>
      </c>
      <c r="E373" s="137" t="s">
        <v>14677</v>
      </c>
      <c r="F373" s="137"/>
      <c r="G373" s="108" t="str">
        <f t="shared" si="12"/>
        <v>RESPOSTA À EMERGÊNCIA</v>
      </c>
      <c r="H373" s="108" t="str">
        <f t="shared" si="13"/>
        <v>PRIMEIROS SOCORROS</v>
      </c>
      <c r="I373" s="108"/>
      <c r="J373" s="147" t="s">
        <v>14949</v>
      </c>
      <c r="K373" s="147" t="s">
        <v>14950</v>
      </c>
      <c r="L373" s="148" t="s">
        <v>14951</v>
      </c>
      <c r="M373" s="148" t="s">
        <v>21919</v>
      </c>
    </row>
    <row r="374" spans="1:14" ht="25.5">
      <c r="A374" s="136">
        <v>373</v>
      </c>
      <c r="B374" s="108">
        <v>116</v>
      </c>
      <c r="C374" s="108"/>
      <c r="D374" s="137" t="s">
        <v>14588</v>
      </c>
      <c r="E374" s="137" t="s">
        <v>14677</v>
      </c>
      <c r="F374" s="137"/>
      <c r="G374" s="108" t="str">
        <f t="shared" si="12"/>
        <v>RESPOSTA À EMERGÊNCIA</v>
      </c>
      <c r="H374" s="108" t="str">
        <f t="shared" si="13"/>
        <v>PRIMEIROS SOCORROS</v>
      </c>
      <c r="I374" s="108"/>
      <c r="J374" s="147" t="s">
        <v>14952</v>
      </c>
      <c r="K374" s="147" t="s">
        <v>14953</v>
      </c>
      <c r="L374" s="148" t="s">
        <v>14954</v>
      </c>
      <c r="M374" s="148" t="s">
        <v>21920</v>
      </c>
    </row>
    <row r="375" spans="1:14" ht="15">
      <c r="A375" s="136">
        <v>374</v>
      </c>
      <c r="B375" s="108">
        <v>116</v>
      </c>
      <c r="C375" s="108"/>
      <c r="D375" s="137" t="s">
        <v>14588</v>
      </c>
      <c r="E375" s="137" t="s">
        <v>14677</v>
      </c>
      <c r="F375" s="137"/>
      <c r="G375" s="108" t="str">
        <f t="shared" si="12"/>
        <v>RESPOSTA À EMERGÊNCIA</v>
      </c>
      <c r="H375" s="108" t="str">
        <f t="shared" si="13"/>
        <v>PRIMEIROS SOCORROS</v>
      </c>
      <c r="I375" s="108"/>
      <c r="J375" s="148" t="s">
        <v>14712</v>
      </c>
      <c r="K375" s="147" t="s">
        <v>14713</v>
      </c>
      <c r="L375" s="148" t="s">
        <v>14714</v>
      </c>
      <c r="M375" s="148" t="s">
        <v>14715</v>
      </c>
    </row>
    <row r="376" spans="1:14" ht="20.25">
      <c r="A376" s="136">
        <v>375</v>
      </c>
      <c r="B376" s="108">
        <v>117</v>
      </c>
      <c r="C376" s="108"/>
      <c r="D376" s="137" t="s">
        <v>21830</v>
      </c>
      <c r="E376" s="137" t="s">
        <v>21830</v>
      </c>
      <c r="F376" s="137"/>
      <c r="G376" s="108" t="str">
        <f t="shared" si="12"/>
        <v>RESPOSTA À EMERGÊNCIA</v>
      </c>
      <c r="H376" s="108" t="str">
        <f t="shared" si="13"/>
        <v>PRIMEIROS SOCORROS</v>
      </c>
      <c r="I376" s="108"/>
      <c r="J376" s="138" t="s">
        <v>14973</v>
      </c>
      <c r="K376" s="162" t="s">
        <v>14973</v>
      </c>
      <c r="L376" s="162" t="s">
        <v>14974</v>
      </c>
      <c r="M376" s="162" t="s">
        <v>14975</v>
      </c>
      <c r="N376" s="163"/>
    </row>
    <row r="377" spans="1:14" ht="15.75">
      <c r="A377" s="136">
        <v>376</v>
      </c>
      <c r="B377" s="108">
        <v>117</v>
      </c>
      <c r="C377" s="108"/>
      <c r="D377" s="137" t="s">
        <v>21830</v>
      </c>
      <c r="E377" s="137" t="s">
        <v>21830</v>
      </c>
      <c r="F377" s="137"/>
      <c r="G377" s="108" t="str">
        <f t="shared" si="12"/>
        <v>RESPOSTA À EMERGÊNCIA</v>
      </c>
      <c r="H377" s="108" t="str">
        <f t="shared" si="13"/>
        <v>PRIMEIROS SOCORROS</v>
      </c>
      <c r="I377" s="108"/>
      <c r="J377" s="180" t="s">
        <v>14976</v>
      </c>
      <c r="K377" s="164" t="s">
        <v>14977</v>
      </c>
      <c r="L377" s="164" t="s">
        <v>14978</v>
      </c>
      <c r="M377" s="164" t="s">
        <v>21926</v>
      </c>
      <c r="N377" s="163"/>
    </row>
    <row r="378" spans="1:14" ht="15.75">
      <c r="A378" s="136">
        <v>377</v>
      </c>
      <c r="B378" s="108">
        <v>117</v>
      </c>
      <c r="C378" s="108"/>
      <c r="D378" s="137" t="s">
        <v>14488</v>
      </c>
      <c r="E378" s="137" t="s">
        <v>14488</v>
      </c>
      <c r="F378" s="137"/>
      <c r="G378" s="108" t="str">
        <f t="shared" si="12"/>
        <v>PERIGOS POTENCIAIS</v>
      </c>
      <c r="H378" s="108" t="str">
        <f t="shared" si="13"/>
        <v>PERIGOS POTENCIAIS</v>
      </c>
      <c r="I378" s="108"/>
      <c r="J378" s="142" t="s">
        <v>14485</v>
      </c>
      <c r="K378" s="142" t="s">
        <v>14486</v>
      </c>
      <c r="L378" s="142" t="s">
        <v>14487</v>
      </c>
      <c r="M378" s="142" t="s">
        <v>14488</v>
      </c>
      <c r="N378" s="163"/>
    </row>
    <row r="379" spans="1:14" ht="15.75">
      <c r="A379" s="136">
        <v>378</v>
      </c>
      <c r="B379" s="108">
        <v>117</v>
      </c>
      <c r="C379" s="108"/>
      <c r="D379" s="137" t="s">
        <v>14488</v>
      </c>
      <c r="E379" s="137" t="s">
        <v>14520</v>
      </c>
      <c r="F379" s="137"/>
      <c r="G379" s="108" t="str">
        <f t="shared" si="12"/>
        <v>PERIGOS POTENCIAIS</v>
      </c>
      <c r="H379" s="108" t="str">
        <f t="shared" si="13"/>
        <v>SAÚDE</v>
      </c>
      <c r="I379" s="108"/>
      <c r="J379" s="159" t="s">
        <v>14517</v>
      </c>
      <c r="K379" s="159" t="s">
        <v>14518</v>
      </c>
      <c r="L379" s="159" t="s">
        <v>14519</v>
      </c>
      <c r="M379" s="159" t="s">
        <v>14520</v>
      </c>
    </row>
    <row r="380" spans="1:14" ht="15">
      <c r="A380" s="136">
        <v>379</v>
      </c>
      <c r="B380" s="108">
        <v>117</v>
      </c>
      <c r="C380" s="108"/>
      <c r="D380" s="137" t="s">
        <v>14488</v>
      </c>
      <c r="E380" s="137" t="s">
        <v>14520</v>
      </c>
      <c r="F380" s="137"/>
      <c r="G380" s="108" t="str">
        <f t="shared" si="12"/>
        <v>PERIGOS POTENCIAIS</v>
      </c>
      <c r="H380" s="108" t="str">
        <f t="shared" si="13"/>
        <v>SAÚDE</v>
      </c>
      <c r="I380" s="108"/>
      <c r="J380" s="160" t="s">
        <v>14979</v>
      </c>
      <c r="K380" s="160" t="s">
        <v>14980</v>
      </c>
      <c r="L380" s="160" t="s">
        <v>14981</v>
      </c>
      <c r="M380" s="160" t="s">
        <v>21927</v>
      </c>
    </row>
    <row r="381" spans="1:14" ht="15">
      <c r="A381" s="136">
        <v>380</v>
      </c>
      <c r="B381" s="108">
        <v>117</v>
      </c>
      <c r="C381" s="108"/>
      <c r="D381" s="137" t="s">
        <v>14488</v>
      </c>
      <c r="E381" s="137" t="s">
        <v>14520</v>
      </c>
      <c r="F381" s="137"/>
      <c r="G381" s="108" t="str">
        <f t="shared" si="12"/>
        <v>PERIGOS POTENCIAIS</v>
      </c>
      <c r="H381" s="108" t="str">
        <f t="shared" si="13"/>
        <v>SAÚDE</v>
      </c>
      <c r="I381" s="108"/>
      <c r="J381" s="147" t="s">
        <v>14982</v>
      </c>
      <c r="K381" s="147" t="s">
        <v>14983</v>
      </c>
      <c r="L381" s="147" t="s">
        <v>14984</v>
      </c>
      <c r="M381" s="147" t="s">
        <v>21928</v>
      </c>
    </row>
    <row r="382" spans="1:14" ht="15">
      <c r="A382" s="136">
        <v>381</v>
      </c>
      <c r="B382" s="108">
        <v>117</v>
      </c>
      <c r="C382" s="108"/>
      <c r="D382" s="137" t="s">
        <v>14488</v>
      </c>
      <c r="E382" s="137" t="s">
        <v>14520</v>
      </c>
      <c r="F382" s="137"/>
      <c r="G382" s="108" t="str">
        <f t="shared" si="12"/>
        <v>PERIGOS POTENCIAIS</v>
      </c>
      <c r="H382" s="108" t="str">
        <f t="shared" si="13"/>
        <v>SAÚDE</v>
      </c>
      <c r="I382" s="108"/>
      <c r="J382" s="147" t="s">
        <v>14985</v>
      </c>
      <c r="K382" s="147" t="s">
        <v>14986</v>
      </c>
      <c r="L382" s="147" t="s">
        <v>14987</v>
      </c>
      <c r="M382" s="147" t="s">
        <v>21929</v>
      </c>
    </row>
    <row r="383" spans="1:14" ht="25.5">
      <c r="A383" s="136">
        <v>382</v>
      </c>
      <c r="B383" s="108">
        <v>117</v>
      </c>
      <c r="C383" s="108"/>
      <c r="D383" s="137" t="s">
        <v>14488</v>
      </c>
      <c r="E383" s="137" t="s">
        <v>14520</v>
      </c>
      <c r="F383" s="137"/>
      <c r="G383" s="108" t="str">
        <f t="shared" si="12"/>
        <v>PERIGOS POTENCIAIS</v>
      </c>
      <c r="H383" s="108" t="str">
        <f t="shared" si="13"/>
        <v>SAÚDE</v>
      </c>
      <c r="I383" s="108"/>
      <c r="J383" s="147" t="s">
        <v>14885</v>
      </c>
      <c r="K383" s="147" t="s">
        <v>14886</v>
      </c>
      <c r="L383" s="147" t="s">
        <v>14887</v>
      </c>
      <c r="M383" s="147" t="s">
        <v>21891</v>
      </c>
    </row>
    <row r="384" spans="1:14" ht="15">
      <c r="A384" s="136">
        <v>383</v>
      </c>
      <c r="B384" s="108">
        <v>117</v>
      </c>
      <c r="C384" s="108"/>
      <c r="D384" s="137" t="s">
        <v>14488</v>
      </c>
      <c r="E384" s="137" t="s">
        <v>14520</v>
      </c>
      <c r="F384" s="137"/>
      <c r="G384" s="108" t="str">
        <f t="shared" si="12"/>
        <v>PERIGOS POTENCIAIS</v>
      </c>
      <c r="H384" s="108" t="str">
        <f t="shared" si="13"/>
        <v>SAÚDE</v>
      </c>
      <c r="I384" s="108"/>
      <c r="J384" s="147" t="s">
        <v>14988</v>
      </c>
      <c r="K384" s="147" t="s">
        <v>14989</v>
      </c>
      <c r="L384" s="147" t="s">
        <v>14990</v>
      </c>
      <c r="M384" s="147" t="s">
        <v>21930</v>
      </c>
    </row>
    <row r="385" spans="1:13" ht="26.25" thickBot="1">
      <c r="A385" s="136">
        <v>384</v>
      </c>
      <c r="B385" s="108">
        <v>117</v>
      </c>
      <c r="C385" s="108"/>
      <c r="D385" s="137" t="s">
        <v>14488</v>
      </c>
      <c r="E385" s="137" t="s">
        <v>14520</v>
      </c>
      <c r="F385" s="137"/>
      <c r="G385" s="108" t="str">
        <f t="shared" si="12"/>
        <v>PERIGOS POTENCIAIS</v>
      </c>
      <c r="H385" s="108" t="str">
        <f t="shared" si="13"/>
        <v>SAÚDE</v>
      </c>
      <c r="I385" s="108"/>
      <c r="J385" s="148" t="s">
        <v>14537</v>
      </c>
      <c r="K385" s="148" t="s">
        <v>14538</v>
      </c>
      <c r="L385" s="148" t="s">
        <v>14539</v>
      </c>
      <c r="M385" s="148" t="s">
        <v>14540</v>
      </c>
    </row>
    <row r="386" spans="1:13" ht="15.75">
      <c r="A386" s="136">
        <v>385</v>
      </c>
      <c r="B386" s="108">
        <v>117</v>
      </c>
      <c r="C386" s="108"/>
      <c r="D386" s="137" t="s">
        <v>14488</v>
      </c>
      <c r="E386" s="137" t="s">
        <v>14492</v>
      </c>
      <c r="F386" s="137"/>
      <c r="G386" s="108" t="str">
        <f t="shared" si="12"/>
        <v>PERIGOS POTENCIAIS</v>
      </c>
      <c r="H386" s="108" t="str">
        <f t="shared" si="13"/>
        <v>INCÊNDIO OU EXPLOSÃO</v>
      </c>
      <c r="I386" s="108"/>
      <c r="J386" s="151" t="s">
        <v>14489</v>
      </c>
      <c r="K386" s="151" t="s">
        <v>14490</v>
      </c>
      <c r="L386" s="146" t="s">
        <v>14491</v>
      </c>
      <c r="M386" s="146" t="s">
        <v>14492</v>
      </c>
    </row>
    <row r="387" spans="1:13" ht="15">
      <c r="A387" s="136">
        <v>386</v>
      </c>
      <c r="B387" s="108">
        <v>117</v>
      </c>
      <c r="C387" s="108"/>
      <c r="D387" s="137" t="s">
        <v>14488</v>
      </c>
      <c r="E387" s="137" t="s">
        <v>14492</v>
      </c>
      <c r="F387" s="137"/>
      <c r="G387" s="108" t="str">
        <f t="shared" si="12"/>
        <v>PERIGOS POTENCIAIS</v>
      </c>
      <c r="H387" s="108" t="str">
        <f t="shared" si="13"/>
        <v>INCÊNDIO OU EXPLOSÃO</v>
      </c>
      <c r="I387" s="108"/>
      <c r="J387" s="147" t="s">
        <v>14991</v>
      </c>
      <c r="K387" s="147" t="s">
        <v>14992</v>
      </c>
      <c r="L387" s="147" t="s">
        <v>14993</v>
      </c>
      <c r="M387" s="147" t="s">
        <v>21931</v>
      </c>
    </row>
    <row r="388" spans="1:13" ht="15">
      <c r="A388" s="136">
        <v>387</v>
      </c>
      <c r="B388" s="108">
        <v>117</v>
      </c>
      <c r="C388" s="108"/>
      <c r="D388" s="137" t="s">
        <v>14488</v>
      </c>
      <c r="E388" s="137" t="s">
        <v>14492</v>
      </c>
      <c r="F388" s="137"/>
      <c r="G388" s="108" t="str">
        <f t="shared" si="12"/>
        <v>PERIGOS POTENCIAIS</v>
      </c>
      <c r="H388" s="108" t="str">
        <f t="shared" si="13"/>
        <v>INCÊNDIO OU EXPLOSÃO</v>
      </c>
      <c r="I388" s="108"/>
      <c r="J388" s="147" t="s">
        <v>14994</v>
      </c>
      <c r="K388" s="147" t="s">
        <v>14995</v>
      </c>
      <c r="L388" s="147" t="s">
        <v>14996</v>
      </c>
      <c r="M388" s="147" t="s">
        <v>21932</v>
      </c>
    </row>
    <row r="389" spans="1:13" ht="15">
      <c r="A389" s="136">
        <v>388</v>
      </c>
      <c r="B389" s="108">
        <v>117</v>
      </c>
      <c r="C389" s="108"/>
      <c r="D389" s="137" t="s">
        <v>14488</v>
      </c>
      <c r="E389" s="137" t="s">
        <v>14492</v>
      </c>
      <c r="F389" s="137"/>
      <c r="G389" s="108" t="str">
        <f t="shared" si="12"/>
        <v>PERIGOS POTENCIAIS</v>
      </c>
      <c r="H389" s="108" t="str">
        <f t="shared" si="13"/>
        <v>INCÊNDIO OU EXPLOSÃO</v>
      </c>
      <c r="I389" s="108"/>
      <c r="J389" s="147" t="s">
        <v>14501</v>
      </c>
      <c r="K389" s="147" t="s">
        <v>14502</v>
      </c>
      <c r="L389" s="147" t="s">
        <v>14503</v>
      </c>
      <c r="M389" s="147" t="s">
        <v>14504</v>
      </c>
    </row>
    <row r="390" spans="1:13" ht="15">
      <c r="A390" s="136">
        <v>389</v>
      </c>
      <c r="B390" s="108">
        <v>117</v>
      </c>
      <c r="C390" s="108"/>
      <c r="D390" s="137" t="s">
        <v>14488</v>
      </c>
      <c r="E390" s="137" t="s">
        <v>14492</v>
      </c>
      <c r="F390" s="137"/>
      <c r="G390" s="108" t="str">
        <f t="shared" si="12"/>
        <v>PERIGOS POTENCIAIS</v>
      </c>
      <c r="H390" s="108" t="str">
        <f t="shared" si="13"/>
        <v>INCÊNDIO OU EXPLOSÃO</v>
      </c>
      <c r="I390" s="108"/>
      <c r="J390" s="147" t="s">
        <v>14870</v>
      </c>
      <c r="K390" s="147" t="s">
        <v>14871</v>
      </c>
      <c r="L390" s="147" t="s">
        <v>14872</v>
      </c>
      <c r="M390" s="147" t="s">
        <v>21886</v>
      </c>
    </row>
    <row r="391" spans="1:13" ht="15">
      <c r="A391" s="136">
        <v>390</v>
      </c>
      <c r="B391" s="108">
        <v>117</v>
      </c>
      <c r="C391" s="108"/>
      <c r="D391" s="137" t="s">
        <v>14488</v>
      </c>
      <c r="E391" s="137" t="s">
        <v>14492</v>
      </c>
      <c r="F391" s="137"/>
      <c r="G391" s="108" t="str">
        <f t="shared" si="12"/>
        <v>PERIGOS POTENCIAIS</v>
      </c>
      <c r="H391" s="108" t="str">
        <f t="shared" si="13"/>
        <v>INCÊNDIO OU EXPLOSÃO</v>
      </c>
      <c r="I391" s="108"/>
      <c r="J391" s="149" t="s">
        <v>14505</v>
      </c>
      <c r="K391" s="150" t="s">
        <v>14506</v>
      </c>
      <c r="L391" s="149" t="s">
        <v>14507</v>
      </c>
      <c r="M391" s="149" t="s">
        <v>14508</v>
      </c>
    </row>
    <row r="392" spans="1:13" ht="25.5">
      <c r="A392" s="136">
        <v>391</v>
      </c>
      <c r="B392" s="108">
        <v>117</v>
      </c>
      <c r="C392" s="108"/>
      <c r="D392" s="137" t="s">
        <v>14488</v>
      </c>
      <c r="E392" s="137" t="s">
        <v>14492</v>
      </c>
      <c r="F392" s="137"/>
      <c r="G392" s="108" t="str">
        <f t="shared" si="12"/>
        <v>PERIGOS POTENCIAIS</v>
      </c>
      <c r="H392" s="108" t="str">
        <f t="shared" si="13"/>
        <v>INCÊNDIO OU EXPLOSÃO</v>
      </c>
      <c r="I392" s="108"/>
      <c r="J392" s="150" t="s">
        <v>14997</v>
      </c>
      <c r="K392" s="150" t="s">
        <v>14998</v>
      </c>
      <c r="L392" s="150" t="s">
        <v>14969</v>
      </c>
      <c r="M392" s="150" t="s">
        <v>21924</v>
      </c>
    </row>
    <row r="393" spans="1:13" ht="15">
      <c r="A393" s="136">
        <v>392</v>
      </c>
      <c r="B393" s="108">
        <v>117</v>
      </c>
      <c r="C393" s="108"/>
      <c r="D393" s="137" t="s">
        <v>14488</v>
      </c>
      <c r="E393" s="137" t="s">
        <v>14492</v>
      </c>
      <c r="F393" s="137"/>
      <c r="G393" s="108" t="str">
        <f t="shared" si="12"/>
        <v>PERIGOS POTENCIAIS</v>
      </c>
      <c r="H393" s="108" t="str">
        <f t="shared" si="13"/>
        <v>INCÊNDIO OU EXPLOSÃO</v>
      </c>
      <c r="I393" s="108"/>
      <c r="J393" s="147" t="s">
        <v>14999</v>
      </c>
      <c r="K393" s="147" t="s">
        <v>15000</v>
      </c>
      <c r="L393" s="147" t="s">
        <v>15001</v>
      </c>
      <c r="M393" s="147" t="s">
        <v>21933</v>
      </c>
    </row>
    <row r="394" spans="1:13" ht="25.5">
      <c r="A394" s="136">
        <v>393</v>
      </c>
      <c r="B394" s="108">
        <v>117</v>
      </c>
      <c r="C394" s="108"/>
      <c r="D394" s="137" t="s">
        <v>14488</v>
      </c>
      <c r="E394" s="137" t="s">
        <v>14492</v>
      </c>
      <c r="F394" s="137"/>
      <c r="G394" s="108" t="str">
        <f t="shared" si="12"/>
        <v>PERIGOS POTENCIAIS</v>
      </c>
      <c r="H394" s="108" t="str">
        <f t="shared" si="13"/>
        <v>INCÊNDIO OU EXPLOSÃO</v>
      </c>
      <c r="I394" s="108"/>
      <c r="J394" s="147" t="s">
        <v>15002</v>
      </c>
      <c r="K394" s="148" t="s">
        <v>15003</v>
      </c>
      <c r="L394" s="148" t="s">
        <v>15004</v>
      </c>
      <c r="M394" s="148" t="s">
        <v>21934</v>
      </c>
    </row>
    <row r="395" spans="1:13" ht="15">
      <c r="A395" s="136">
        <v>394</v>
      </c>
      <c r="B395" s="108">
        <v>117</v>
      </c>
      <c r="C395" s="108"/>
      <c r="D395" s="137" t="s">
        <v>14488</v>
      </c>
      <c r="E395" s="137" t="s">
        <v>14492</v>
      </c>
      <c r="F395" s="137"/>
      <c r="G395" s="108" t="str">
        <f t="shared" si="12"/>
        <v>PERIGOS POTENCIAIS</v>
      </c>
      <c r="H395" s="108" t="str">
        <f t="shared" si="13"/>
        <v>INCÊNDIO OU EXPLOSÃO</v>
      </c>
      <c r="I395" s="108"/>
      <c r="J395" s="147" t="s">
        <v>14509</v>
      </c>
      <c r="K395" s="147" t="s">
        <v>14510</v>
      </c>
      <c r="L395" s="147" t="s">
        <v>14511</v>
      </c>
      <c r="M395" s="147" t="s">
        <v>14512</v>
      </c>
    </row>
    <row r="396" spans="1:13" ht="15">
      <c r="A396" s="136">
        <v>395</v>
      </c>
      <c r="B396" s="108">
        <v>117</v>
      </c>
      <c r="C396" s="108"/>
      <c r="D396" s="137" t="s">
        <v>14488</v>
      </c>
      <c r="E396" s="137" t="s">
        <v>14492</v>
      </c>
      <c r="F396" s="137"/>
      <c r="G396" s="108" t="str">
        <f t="shared" si="12"/>
        <v>PERIGOS POTENCIAIS</v>
      </c>
      <c r="H396" s="108" t="str">
        <f t="shared" si="13"/>
        <v>INCÊNDIO OU EXPLOSÃO</v>
      </c>
      <c r="I396" s="108"/>
      <c r="J396" s="147" t="s">
        <v>14513</v>
      </c>
      <c r="K396" s="148" t="s">
        <v>14514</v>
      </c>
      <c r="L396" s="147" t="s">
        <v>14515</v>
      </c>
      <c r="M396" s="147" t="s">
        <v>14516</v>
      </c>
    </row>
    <row r="397" spans="1:13" ht="15.75">
      <c r="A397" s="136">
        <v>396</v>
      </c>
      <c r="B397" s="108">
        <v>117</v>
      </c>
      <c r="C397" s="108"/>
      <c r="D397" s="137" t="s">
        <v>14544</v>
      </c>
      <c r="E397" s="137" t="s">
        <v>14544</v>
      </c>
      <c r="F397" s="137"/>
      <c r="G397" s="108" t="str">
        <f t="shared" si="12"/>
        <v>PROTEÇÃO DA POPULAÇÃO</v>
      </c>
      <c r="H397" s="108" t="str">
        <f t="shared" si="13"/>
        <v>PROTEÇÃO DA POPULAÇÃO</v>
      </c>
      <c r="I397" s="108"/>
      <c r="J397" s="142" t="s">
        <v>14541</v>
      </c>
      <c r="K397" s="142" t="s">
        <v>14542</v>
      </c>
      <c r="L397" s="142" t="s">
        <v>14543</v>
      </c>
      <c r="M397" s="142" t="s">
        <v>14544</v>
      </c>
    </row>
    <row r="398" spans="1:13" ht="38.25">
      <c r="A398" s="136">
        <v>397</v>
      </c>
      <c r="B398" s="108">
        <v>117</v>
      </c>
      <c r="C398" s="108"/>
      <c r="D398" s="137" t="s">
        <v>14544</v>
      </c>
      <c r="E398" s="137" t="s">
        <v>14544</v>
      </c>
      <c r="F398" s="137"/>
      <c r="G398" s="108" t="str">
        <f t="shared" si="12"/>
        <v>PROTEÇÃO DA POPULAÇÃO</v>
      </c>
      <c r="H398" s="108" t="str">
        <f t="shared" si="13"/>
        <v>PROTEÇÃO DA POPULAÇÃO</v>
      </c>
      <c r="I398" s="108"/>
      <c r="J398" s="153" t="s">
        <v>14545</v>
      </c>
      <c r="K398" s="153" t="s">
        <v>14546</v>
      </c>
      <c r="L398" s="154" t="s">
        <v>14547</v>
      </c>
      <c r="M398" s="154" t="s">
        <v>14548</v>
      </c>
    </row>
    <row r="399" spans="1:13" ht="15">
      <c r="A399" s="136">
        <v>398</v>
      </c>
      <c r="B399" s="108">
        <v>117</v>
      </c>
      <c r="C399" s="108"/>
      <c r="D399" s="137" t="s">
        <v>14544</v>
      </c>
      <c r="E399" s="137" t="s">
        <v>14544</v>
      </c>
      <c r="F399" s="137"/>
      <c r="G399" s="108" t="str">
        <f t="shared" si="12"/>
        <v>PROTEÇÃO DA POPULAÇÃO</v>
      </c>
      <c r="H399" s="108" t="str">
        <f t="shared" si="13"/>
        <v>PROTEÇÃO DA POPULAÇÃO</v>
      </c>
      <c r="I399" s="108"/>
      <c r="J399" s="147" t="s">
        <v>14549</v>
      </c>
      <c r="K399" s="147" t="s">
        <v>14550</v>
      </c>
      <c r="L399" s="147" t="s">
        <v>14551</v>
      </c>
      <c r="M399" s="147" t="s">
        <v>14552</v>
      </c>
    </row>
    <row r="400" spans="1:13" ht="15">
      <c r="A400" s="136">
        <v>399</v>
      </c>
      <c r="B400" s="108">
        <v>117</v>
      </c>
      <c r="C400" s="108"/>
      <c r="D400" s="137" t="s">
        <v>14544</v>
      </c>
      <c r="E400" s="137" t="s">
        <v>14544</v>
      </c>
      <c r="F400" s="137"/>
      <c r="G400" s="108" t="str">
        <f t="shared" ref="G400:G463" si="14">IF(OR(M400="PERIGOS POTENCIAIS",M400="PROTEÇÃO DA POPULAÇÃO",M400="RESPOSTA À EMERGÊNCIA"),M400,G399)</f>
        <v>PROTEÇÃO DA POPULAÇÃO</v>
      </c>
      <c r="H400" s="108" t="str">
        <f t="shared" ref="H400:H463" si="15">IF(OR(M400="PERIGOS POTENCIAIS",M400="PROTEÇÃO DA POPULAÇÃO",M400="RESPOSTA À EMERGÊNCIA"),M400,IF(OR(M400="INCÊNDIO OU EXPLOSÃO",M400="SAÚDE",M400="VESTUÁRIO DE PROTEÇÃO",M400="EVACUAÇÃO",M400="INCÊNDIO",M400="DERRAME OU FUGA",M400="PRIMEIROS SOCORROS"),M400,H399))</f>
        <v>PROTEÇÃO DA POPULAÇÃO</v>
      </c>
      <c r="I400" s="108"/>
      <c r="J400" s="148" t="s">
        <v>14553</v>
      </c>
      <c r="K400" s="147" t="s">
        <v>14554</v>
      </c>
      <c r="L400" s="148" t="s">
        <v>14555</v>
      </c>
      <c r="M400" s="148" t="s">
        <v>14556</v>
      </c>
    </row>
    <row r="401" spans="1:15" ht="25.5">
      <c r="A401" s="136">
        <v>400</v>
      </c>
      <c r="B401" s="108">
        <v>117</v>
      </c>
      <c r="C401" s="108"/>
      <c r="D401" s="137" t="s">
        <v>14544</v>
      </c>
      <c r="E401" s="137" t="s">
        <v>14544</v>
      </c>
      <c r="F401" s="137"/>
      <c r="G401" s="108" t="str">
        <f t="shared" si="14"/>
        <v>PROTEÇÃO DA POPULAÇÃO</v>
      </c>
      <c r="H401" s="108" t="str">
        <f t="shared" si="15"/>
        <v>PROTEÇÃO DA POPULAÇÃO</v>
      </c>
      <c r="I401" s="108"/>
      <c r="J401" s="150" t="s">
        <v>14891</v>
      </c>
      <c r="K401" s="150" t="s">
        <v>14892</v>
      </c>
      <c r="L401" s="150" t="s">
        <v>14893</v>
      </c>
      <c r="M401" s="150" t="s">
        <v>21892</v>
      </c>
    </row>
    <row r="402" spans="1:15" ht="15.75" thickBot="1">
      <c r="A402" s="136">
        <v>401</v>
      </c>
      <c r="B402" s="108">
        <v>117</v>
      </c>
      <c r="C402" s="108"/>
      <c r="D402" s="137" t="s">
        <v>14544</v>
      </c>
      <c r="E402" s="137" t="s">
        <v>14544</v>
      </c>
      <c r="F402" s="137"/>
      <c r="G402" s="108" t="str">
        <f t="shared" si="14"/>
        <v>PROTEÇÃO DA POPULAÇÃO</v>
      </c>
      <c r="H402" s="108" t="str">
        <f t="shared" si="15"/>
        <v>PROTEÇÃO DA POPULAÇÃO</v>
      </c>
      <c r="I402" s="108"/>
      <c r="J402" s="148" t="s">
        <v>14737</v>
      </c>
      <c r="K402" s="148" t="s">
        <v>14738</v>
      </c>
      <c r="L402" s="148" t="s">
        <v>14739</v>
      </c>
      <c r="M402" s="148" t="s">
        <v>21845</v>
      </c>
    </row>
    <row r="403" spans="1:15" ht="15.75">
      <c r="A403" s="136">
        <v>402</v>
      </c>
      <c r="B403" s="108">
        <v>117</v>
      </c>
      <c r="C403" s="108"/>
      <c r="D403" s="137" t="s">
        <v>14544</v>
      </c>
      <c r="E403" s="137" t="s">
        <v>14560</v>
      </c>
      <c r="F403" s="137"/>
      <c r="G403" s="108" t="str">
        <f t="shared" si="14"/>
        <v>PROTEÇÃO DA POPULAÇÃO</v>
      </c>
      <c r="H403" s="108" t="str">
        <f t="shared" si="15"/>
        <v>VESTUÁRIO DE PROTEÇÃO</v>
      </c>
      <c r="I403" s="108"/>
      <c r="J403" s="151" t="s">
        <v>14557</v>
      </c>
      <c r="K403" s="151" t="s">
        <v>14558</v>
      </c>
      <c r="L403" s="151" t="s">
        <v>14559</v>
      </c>
      <c r="M403" s="159" t="s">
        <v>14560</v>
      </c>
    </row>
    <row r="404" spans="1:15" ht="15">
      <c r="A404" s="136">
        <v>403</v>
      </c>
      <c r="B404" s="108">
        <v>117</v>
      </c>
      <c r="C404" s="108"/>
      <c r="D404" s="137" t="s">
        <v>14544</v>
      </c>
      <c r="E404" s="137" t="s">
        <v>14560</v>
      </c>
      <c r="F404" s="137"/>
      <c r="G404" s="108" t="str">
        <f t="shared" si="14"/>
        <v>PROTEÇÃO DA POPULAÇÃO</v>
      </c>
      <c r="H404" s="108" t="str">
        <f t="shared" si="15"/>
        <v>VESTUÁRIO DE PROTEÇÃO</v>
      </c>
      <c r="I404" s="108"/>
      <c r="J404" s="147" t="s">
        <v>14561</v>
      </c>
      <c r="K404" s="147" t="s">
        <v>14562</v>
      </c>
      <c r="L404" s="148" t="s">
        <v>14563</v>
      </c>
      <c r="M404" s="148" t="s">
        <v>14564</v>
      </c>
    </row>
    <row r="405" spans="1:15" ht="25.5">
      <c r="A405" s="136">
        <v>404</v>
      </c>
      <c r="B405" s="108">
        <v>117</v>
      </c>
      <c r="C405" s="108"/>
      <c r="D405" s="137" t="s">
        <v>14544</v>
      </c>
      <c r="E405" s="137" t="s">
        <v>14560</v>
      </c>
      <c r="F405" s="137"/>
      <c r="G405" s="108" t="str">
        <f t="shared" si="14"/>
        <v>PROTEÇÃO DA POPULAÇÃO</v>
      </c>
      <c r="H405" s="108" t="str">
        <f t="shared" si="15"/>
        <v>VESTUÁRIO DE PROTEÇÃO</v>
      </c>
      <c r="I405" s="108"/>
      <c r="J405" s="148" t="s">
        <v>15005</v>
      </c>
      <c r="K405" s="148" t="s">
        <v>15006</v>
      </c>
      <c r="L405" s="148" t="s">
        <v>21935</v>
      </c>
      <c r="M405" s="148" t="s">
        <v>21936</v>
      </c>
    </row>
    <row r="406" spans="1:15" ht="26.25" thickBot="1">
      <c r="A406" s="136">
        <v>405</v>
      </c>
      <c r="B406" s="108">
        <v>117</v>
      </c>
      <c r="C406" s="108"/>
      <c r="D406" s="137" t="s">
        <v>14544</v>
      </c>
      <c r="E406" s="137" t="s">
        <v>14560</v>
      </c>
      <c r="F406" s="137"/>
      <c r="G406" s="108" t="str">
        <f t="shared" si="14"/>
        <v>PROTEÇÃO DA POPULAÇÃO</v>
      </c>
      <c r="H406" s="108" t="str">
        <f t="shared" si="15"/>
        <v>VESTUÁRIO DE PROTEÇÃO</v>
      </c>
      <c r="I406" s="108"/>
      <c r="J406" s="148" t="s">
        <v>15007</v>
      </c>
      <c r="K406" s="148" t="s">
        <v>14566</v>
      </c>
      <c r="L406" s="148" t="s">
        <v>21832</v>
      </c>
      <c r="M406" s="148" t="s">
        <v>21833</v>
      </c>
    </row>
    <row r="407" spans="1:15" ht="15.75">
      <c r="A407" s="136">
        <v>406</v>
      </c>
      <c r="B407" s="108">
        <v>117</v>
      </c>
      <c r="C407" s="108"/>
      <c r="D407" s="137" t="s">
        <v>14544</v>
      </c>
      <c r="E407" s="137" t="s">
        <v>14570</v>
      </c>
      <c r="F407" s="137"/>
      <c r="G407" s="108" t="str">
        <f t="shared" si="14"/>
        <v>PROTEÇÃO DA POPULAÇÃO</v>
      </c>
      <c r="H407" s="108" t="str">
        <f t="shared" si="15"/>
        <v>EVACUAÇÃO</v>
      </c>
      <c r="I407" s="108"/>
      <c r="J407" s="151" t="s">
        <v>14567</v>
      </c>
      <c r="K407" s="151" t="s">
        <v>14568</v>
      </c>
      <c r="L407" s="151" t="s">
        <v>14569</v>
      </c>
      <c r="M407" s="151" t="s">
        <v>14570</v>
      </c>
    </row>
    <row r="408" spans="1:15" ht="15">
      <c r="A408" s="136">
        <v>407</v>
      </c>
      <c r="B408" s="108">
        <v>117</v>
      </c>
      <c r="C408" s="108"/>
      <c r="D408" s="137" t="s">
        <v>14544</v>
      </c>
      <c r="E408" s="137" t="s">
        <v>14570</v>
      </c>
      <c r="F408" s="137"/>
      <c r="G408" s="108" t="str">
        <f t="shared" si="14"/>
        <v>PROTEÇÃO DA POPULAÇÃO</v>
      </c>
      <c r="H408" s="108" t="str">
        <f t="shared" si="15"/>
        <v>EVACUAÇÃO</v>
      </c>
      <c r="I408" s="108"/>
      <c r="J408" s="153" t="s">
        <v>14571</v>
      </c>
      <c r="K408" s="153" t="s">
        <v>14572</v>
      </c>
      <c r="L408" s="153" t="s">
        <v>14573</v>
      </c>
      <c r="M408" s="153" t="s">
        <v>14574</v>
      </c>
    </row>
    <row r="409" spans="1:15" ht="15">
      <c r="A409" s="136">
        <v>408</v>
      </c>
      <c r="B409" s="108">
        <v>117</v>
      </c>
      <c r="C409" s="108"/>
      <c r="D409" s="137" t="s">
        <v>14544</v>
      </c>
      <c r="E409" s="137" t="s">
        <v>14570</v>
      </c>
      <c r="F409" s="137"/>
      <c r="G409" s="108" t="str">
        <f t="shared" si="14"/>
        <v>PROTEÇÃO DA POPULAÇÃO</v>
      </c>
      <c r="H409" s="108" t="str">
        <f t="shared" si="15"/>
        <v>EVACUAÇÃO</v>
      </c>
      <c r="I409" s="108"/>
      <c r="J409" s="148" t="s">
        <v>14575</v>
      </c>
      <c r="K409" s="156" t="s">
        <v>14576</v>
      </c>
      <c r="L409" s="157" t="s">
        <v>14577</v>
      </c>
      <c r="M409" s="157" t="s">
        <v>14578</v>
      </c>
    </row>
    <row r="410" spans="1:15" ht="15">
      <c r="A410" s="136">
        <v>409</v>
      </c>
      <c r="B410" s="108">
        <v>117</v>
      </c>
      <c r="C410" s="108"/>
      <c r="D410" s="137" t="s">
        <v>14544</v>
      </c>
      <c r="E410" s="137" t="s">
        <v>14570</v>
      </c>
      <c r="F410" s="137"/>
      <c r="G410" s="108" t="str">
        <f t="shared" si="14"/>
        <v>PROTEÇÃO DA POPULAÇÃO</v>
      </c>
      <c r="H410" s="108" t="str">
        <f t="shared" si="15"/>
        <v>EVACUAÇÃO</v>
      </c>
      <c r="I410" s="108"/>
      <c r="J410" s="160" t="s">
        <v>15008</v>
      </c>
      <c r="K410" s="160" t="s">
        <v>15009</v>
      </c>
      <c r="L410" s="160" t="s">
        <v>7</v>
      </c>
      <c r="M410" s="160" t="s">
        <v>7</v>
      </c>
    </row>
    <row r="411" spans="1:15" ht="15">
      <c r="A411" s="136">
        <v>410</v>
      </c>
      <c r="B411" s="108">
        <v>117</v>
      </c>
      <c r="C411" s="108"/>
      <c r="D411" s="137" t="s">
        <v>14544</v>
      </c>
      <c r="E411" s="137" t="s">
        <v>14570</v>
      </c>
      <c r="F411" s="137"/>
      <c r="G411" s="108" t="str">
        <f t="shared" si="14"/>
        <v>PROTEÇÃO DA POPULAÇÃO</v>
      </c>
      <c r="H411" s="108" t="str">
        <f t="shared" si="15"/>
        <v>EVACUAÇÃO</v>
      </c>
      <c r="I411" s="108"/>
      <c r="J411" s="133" t="s">
        <v>15010</v>
      </c>
      <c r="K411" s="181" t="s">
        <v>15011</v>
      </c>
      <c r="L411" s="181" t="s">
        <v>15012</v>
      </c>
      <c r="M411" s="181" t="s">
        <v>21937</v>
      </c>
      <c r="N411" s="182" t="s">
        <v>15013</v>
      </c>
      <c r="O411" s="163"/>
    </row>
    <row r="412" spans="1:15" ht="15">
      <c r="A412" s="136">
        <v>411</v>
      </c>
      <c r="B412" s="108">
        <v>117</v>
      </c>
      <c r="C412" s="108"/>
      <c r="D412" s="137" t="s">
        <v>14544</v>
      </c>
      <c r="E412" s="137" t="s">
        <v>6</v>
      </c>
      <c r="F412" s="137"/>
      <c r="G412" s="108" t="str">
        <f t="shared" si="14"/>
        <v>PROTEÇÃO DA POPULAÇÃO</v>
      </c>
      <c r="H412" s="108" t="str">
        <f t="shared" si="15"/>
        <v>Incêndio</v>
      </c>
      <c r="I412" s="108"/>
      <c r="J412" s="160" t="s">
        <v>14579</v>
      </c>
      <c r="K412" s="160" t="s">
        <v>14580</v>
      </c>
      <c r="L412" s="160" t="s">
        <v>14581</v>
      </c>
      <c r="M412" s="160" t="s">
        <v>6</v>
      </c>
    </row>
    <row r="413" spans="1:15" ht="38.25">
      <c r="A413" s="136">
        <v>412</v>
      </c>
      <c r="B413" s="108">
        <v>117</v>
      </c>
      <c r="C413" s="108"/>
      <c r="D413" s="137" t="s">
        <v>14544</v>
      </c>
      <c r="E413" s="137" t="s">
        <v>6</v>
      </c>
      <c r="F413" s="137"/>
      <c r="G413" s="108" t="str">
        <f t="shared" si="14"/>
        <v>PROTEÇÃO DA POPULAÇÃO</v>
      </c>
      <c r="H413" s="108" t="str">
        <f t="shared" si="15"/>
        <v>Incêndio</v>
      </c>
      <c r="I413" s="108"/>
      <c r="J413" s="147" t="s">
        <v>14900</v>
      </c>
      <c r="K413" s="147" t="s">
        <v>14901</v>
      </c>
      <c r="L413" s="147" t="s">
        <v>14902</v>
      </c>
      <c r="M413" s="147" t="s">
        <v>21895</v>
      </c>
    </row>
    <row r="414" spans="1:15" ht="25.5" hidden="1">
      <c r="A414" s="136">
        <v>413</v>
      </c>
      <c r="B414" s="108">
        <v>117</v>
      </c>
      <c r="C414" s="108"/>
      <c r="D414" s="137" t="s">
        <v>14544</v>
      </c>
      <c r="E414" s="137" t="s">
        <v>6</v>
      </c>
      <c r="F414" s="137"/>
      <c r="G414" s="108" t="str">
        <f t="shared" si="14"/>
        <v>PROTEÇÃO DA POPULAÇÃO</v>
      </c>
      <c r="H414" s="108" t="str">
        <f t="shared" si="15"/>
        <v>Incêndio</v>
      </c>
      <c r="I414" s="108"/>
      <c r="J414" s="148" t="s">
        <v>14750</v>
      </c>
      <c r="K414" s="147" t="s">
        <v>14751</v>
      </c>
      <c r="L414" s="150" t="s">
        <v>14752</v>
      </c>
      <c r="M414" s="150" t="s">
        <v>21849</v>
      </c>
      <c r="N414" s="169" t="s">
        <v>14753</v>
      </c>
      <c r="O414" s="163"/>
    </row>
    <row r="415" spans="1:15" ht="15.75">
      <c r="A415" s="136">
        <v>414</v>
      </c>
      <c r="B415" s="108">
        <v>117</v>
      </c>
      <c r="C415" s="108"/>
      <c r="D415" s="137" t="s">
        <v>14588</v>
      </c>
      <c r="E415" s="137" t="s">
        <v>14588</v>
      </c>
      <c r="F415" s="137"/>
      <c r="G415" s="108" t="str">
        <f t="shared" si="14"/>
        <v>RESPOSTA À EMERGÊNCIA</v>
      </c>
      <c r="H415" s="108" t="str">
        <f t="shared" si="15"/>
        <v>RESPOSTA À EMERGÊNCIA</v>
      </c>
      <c r="I415" s="108"/>
      <c r="J415" s="142" t="s">
        <v>14585</v>
      </c>
      <c r="K415" s="142" t="s">
        <v>14586</v>
      </c>
      <c r="L415" s="143" t="s">
        <v>14587</v>
      </c>
      <c r="M415" s="143" t="s">
        <v>14588</v>
      </c>
    </row>
    <row r="416" spans="1:15" ht="15.75">
      <c r="A416" s="136">
        <v>415</v>
      </c>
      <c r="B416" s="108">
        <v>117</v>
      </c>
      <c r="C416" s="108"/>
      <c r="D416" s="137" t="s">
        <v>14588</v>
      </c>
      <c r="E416" s="137" t="s">
        <v>21835</v>
      </c>
      <c r="F416" s="137"/>
      <c r="G416" s="108" t="str">
        <f t="shared" si="14"/>
        <v>RESPOSTA À EMERGÊNCIA</v>
      </c>
      <c r="H416" s="108" t="str">
        <f t="shared" si="15"/>
        <v>INCÊNDIO</v>
      </c>
      <c r="I416" s="108"/>
      <c r="J416" s="145" t="s">
        <v>14589</v>
      </c>
      <c r="K416" s="145" t="s">
        <v>14590</v>
      </c>
      <c r="L416" s="145" t="s">
        <v>14591</v>
      </c>
      <c r="M416" s="145" t="s">
        <v>21835</v>
      </c>
    </row>
    <row r="417" spans="1:14" ht="15">
      <c r="A417" s="136">
        <v>416</v>
      </c>
      <c r="B417" s="108">
        <v>117</v>
      </c>
      <c r="C417" s="108"/>
      <c r="D417" s="137" t="s">
        <v>14588</v>
      </c>
      <c r="E417" s="137" t="s">
        <v>21835</v>
      </c>
      <c r="F417" s="137"/>
      <c r="G417" s="108" t="str">
        <f t="shared" si="14"/>
        <v>RESPOSTA À EMERGÊNCIA</v>
      </c>
      <c r="H417" s="108" t="str">
        <f t="shared" si="15"/>
        <v>INCÊNDIO</v>
      </c>
      <c r="I417" s="108"/>
      <c r="J417" s="160" t="s">
        <v>14903</v>
      </c>
      <c r="K417" s="160" t="s">
        <v>14904</v>
      </c>
      <c r="L417" s="160" t="s">
        <v>14905</v>
      </c>
      <c r="M417" s="160" t="s">
        <v>21901</v>
      </c>
    </row>
    <row r="418" spans="1:14" ht="15">
      <c r="A418" s="136">
        <v>417</v>
      </c>
      <c r="B418" s="108">
        <v>117</v>
      </c>
      <c r="C418" s="108"/>
      <c r="D418" s="137" t="s">
        <v>14588</v>
      </c>
      <c r="E418" s="137" t="s">
        <v>21835</v>
      </c>
      <c r="F418" s="137"/>
      <c r="G418" s="108" t="str">
        <f t="shared" si="14"/>
        <v>RESPOSTA À EMERGÊNCIA</v>
      </c>
      <c r="H418" s="108" t="str">
        <f t="shared" si="15"/>
        <v>INCÊNDIO</v>
      </c>
      <c r="I418" s="108"/>
      <c r="J418" s="160" t="s">
        <v>14596</v>
      </c>
      <c r="K418" s="160" t="s">
        <v>14597</v>
      </c>
      <c r="L418" s="160" t="s">
        <v>14598</v>
      </c>
      <c r="M418" s="160" t="s">
        <v>14599</v>
      </c>
    </row>
    <row r="419" spans="1:14" ht="15.75">
      <c r="A419" s="136">
        <v>418</v>
      </c>
      <c r="B419" s="108">
        <v>117</v>
      </c>
      <c r="C419" s="108"/>
      <c r="D419" s="137" t="s">
        <v>14588</v>
      </c>
      <c r="E419" s="137" t="s">
        <v>21835</v>
      </c>
      <c r="F419" s="137"/>
      <c r="G419" s="108" t="str">
        <f t="shared" si="14"/>
        <v>RESPOSTA À EMERGÊNCIA</v>
      </c>
      <c r="H419" s="108" t="str">
        <f t="shared" si="15"/>
        <v>INCÊNDIO</v>
      </c>
      <c r="I419" s="108"/>
      <c r="J419" s="148" t="s">
        <v>14600</v>
      </c>
      <c r="K419" s="147" t="s">
        <v>14601</v>
      </c>
      <c r="L419" s="148" t="s">
        <v>14602</v>
      </c>
      <c r="M419" s="148" t="s">
        <v>21836</v>
      </c>
      <c r="N419" s="178"/>
    </row>
    <row r="420" spans="1:14" ht="15">
      <c r="A420" s="136">
        <v>419</v>
      </c>
      <c r="B420" s="108">
        <v>117</v>
      </c>
      <c r="C420" s="108"/>
      <c r="D420" s="137" t="s">
        <v>14588</v>
      </c>
      <c r="E420" s="137" t="s">
        <v>21835</v>
      </c>
      <c r="F420" s="137"/>
      <c r="G420" s="108" t="str">
        <f t="shared" si="14"/>
        <v>RESPOSTA À EMERGÊNCIA</v>
      </c>
      <c r="H420" s="108" t="str">
        <f t="shared" si="15"/>
        <v>INCÊNDIO</v>
      </c>
      <c r="I420" s="108"/>
      <c r="J420" s="160" t="s">
        <v>14603</v>
      </c>
      <c r="K420" s="160" t="s">
        <v>14604</v>
      </c>
      <c r="L420" s="160" t="s">
        <v>14605</v>
      </c>
      <c r="M420" s="160" t="s">
        <v>14606</v>
      </c>
    </row>
    <row r="421" spans="1:14" ht="15">
      <c r="A421" s="136">
        <v>420</v>
      </c>
      <c r="B421" s="108">
        <v>117</v>
      </c>
      <c r="C421" s="108"/>
      <c r="D421" s="137" t="s">
        <v>14588</v>
      </c>
      <c r="E421" s="137" t="s">
        <v>21835</v>
      </c>
      <c r="F421" s="137"/>
      <c r="G421" s="108" t="str">
        <f t="shared" si="14"/>
        <v>RESPOSTA À EMERGÊNCIA</v>
      </c>
      <c r="H421" s="108" t="str">
        <f t="shared" si="15"/>
        <v>INCÊNDIO</v>
      </c>
      <c r="I421" s="108"/>
      <c r="J421" s="147" t="s">
        <v>14607</v>
      </c>
      <c r="K421" s="147" t="s">
        <v>14608</v>
      </c>
      <c r="L421" s="148" t="s">
        <v>14609</v>
      </c>
      <c r="M421" s="148" t="s">
        <v>14610</v>
      </c>
    </row>
    <row r="422" spans="1:14" ht="15">
      <c r="A422" s="136">
        <v>421</v>
      </c>
      <c r="B422" s="108">
        <v>117</v>
      </c>
      <c r="C422" s="108"/>
      <c r="D422" s="137" t="s">
        <v>14588</v>
      </c>
      <c r="E422" s="137" t="s">
        <v>21835</v>
      </c>
      <c r="F422" s="137"/>
      <c r="G422" s="108" t="str">
        <f t="shared" si="14"/>
        <v>RESPOSTA À EMERGÊNCIA</v>
      </c>
      <c r="H422" s="108" t="str">
        <f t="shared" si="15"/>
        <v>INCÊNDIO</v>
      </c>
      <c r="I422" s="108"/>
      <c r="J422" s="148" t="s">
        <v>14611</v>
      </c>
      <c r="K422" s="148" t="s">
        <v>14612</v>
      </c>
      <c r="L422" s="148" t="s">
        <v>14613</v>
      </c>
      <c r="M422" s="148" t="s">
        <v>14614</v>
      </c>
    </row>
    <row r="423" spans="1:14" ht="15">
      <c r="A423" s="136">
        <v>422</v>
      </c>
      <c r="B423" s="108">
        <v>117</v>
      </c>
      <c r="C423" s="108"/>
      <c r="D423" s="137" t="s">
        <v>14588</v>
      </c>
      <c r="E423" s="137" t="s">
        <v>21835</v>
      </c>
      <c r="F423" s="137"/>
      <c r="G423" s="108" t="str">
        <f t="shared" si="14"/>
        <v>RESPOSTA À EMERGÊNCIA</v>
      </c>
      <c r="H423" s="108" t="str">
        <f t="shared" si="15"/>
        <v>INCÊNDIO</v>
      </c>
      <c r="I423" s="108"/>
      <c r="J423" s="147" t="s">
        <v>15014</v>
      </c>
      <c r="K423" s="148" t="s">
        <v>15015</v>
      </c>
      <c r="L423" s="148" t="s">
        <v>15016</v>
      </c>
      <c r="M423" s="148" t="s">
        <v>21938</v>
      </c>
    </row>
    <row r="424" spans="1:14" ht="15">
      <c r="A424" s="136">
        <v>423</v>
      </c>
      <c r="B424" s="108">
        <v>117</v>
      </c>
      <c r="C424" s="108"/>
      <c r="D424" s="137" t="s">
        <v>14588</v>
      </c>
      <c r="E424" s="137" t="s">
        <v>21835</v>
      </c>
      <c r="F424" s="137"/>
      <c r="G424" s="108" t="str">
        <f t="shared" si="14"/>
        <v>RESPOSTA À EMERGÊNCIA</v>
      </c>
      <c r="H424" s="108" t="str">
        <f t="shared" si="15"/>
        <v>INCÊNDIO</v>
      </c>
      <c r="I424" s="108"/>
      <c r="J424" s="153" t="s">
        <v>14615</v>
      </c>
      <c r="K424" s="153" t="s">
        <v>14616</v>
      </c>
      <c r="L424" s="160" t="s">
        <v>14617</v>
      </c>
      <c r="M424" s="160" t="s">
        <v>14618</v>
      </c>
    </row>
    <row r="425" spans="1:14" ht="25.5">
      <c r="A425" s="136">
        <v>424</v>
      </c>
      <c r="B425" s="108">
        <v>117</v>
      </c>
      <c r="C425" s="108"/>
      <c r="D425" s="137" t="s">
        <v>14588</v>
      </c>
      <c r="E425" s="137" t="s">
        <v>21835</v>
      </c>
      <c r="F425" s="137"/>
      <c r="G425" s="108" t="str">
        <f t="shared" si="14"/>
        <v>RESPOSTA À EMERGÊNCIA</v>
      </c>
      <c r="H425" s="108" t="str">
        <f t="shared" si="15"/>
        <v>INCÊNDIO</v>
      </c>
      <c r="I425" s="108"/>
      <c r="J425" s="148" t="s">
        <v>14917</v>
      </c>
      <c r="K425" s="147" t="s">
        <v>14918</v>
      </c>
      <c r="L425" s="148" t="s">
        <v>14919</v>
      </c>
      <c r="M425" s="148" t="s">
        <v>21907</v>
      </c>
    </row>
    <row r="426" spans="1:14" ht="25.5">
      <c r="A426" s="136">
        <v>425</v>
      </c>
      <c r="B426" s="108">
        <v>117</v>
      </c>
      <c r="C426" s="108"/>
      <c r="D426" s="137" t="s">
        <v>14588</v>
      </c>
      <c r="E426" s="137" t="s">
        <v>21835</v>
      </c>
      <c r="F426" s="137"/>
      <c r="G426" s="108" t="str">
        <f t="shared" si="14"/>
        <v>RESPOSTA À EMERGÊNCIA</v>
      </c>
      <c r="H426" s="108" t="str">
        <f t="shared" si="15"/>
        <v>INCÊNDIO</v>
      </c>
      <c r="I426" s="108"/>
      <c r="J426" s="147" t="s">
        <v>14619</v>
      </c>
      <c r="K426" s="148" t="s">
        <v>14620</v>
      </c>
      <c r="L426" s="148" t="s">
        <v>14621</v>
      </c>
      <c r="M426" s="148" t="s">
        <v>14622</v>
      </c>
    </row>
    <row r="427" spans="1:14" ht="25.5">
      <c r="A427" s="136">
        <v>426</v>
      </c>
      <c r="B427" s="108">
        <v>117</v>
      </c>
      <c r="C427" s="108"/>
      <c r="D427" s="137" t="s">
        <v>14588</v>
      </c>
      <c r="E427" s="137" t="s">
        <v>21835</v>
      </c>
      <c r="F427" s="137"/>
      <c r="G427" s="108" t="str">
        <f t="shared" si="14"/>
        <v>RESPOSTA À EMERGÊNCIA</v>
      </c>
      <c r="H427" s="108" t="str">
        <f t="shared" si="15"/>
        <v>INCÊNDIO</v>
      </c>
      <c r="I427" s="108"/>
      <c r="J427" s="147" t="s">
        <v>14920</v>
      </c>
      <c r="K427" s="147" t="s">
        <v>14921</v>
      </c>
      <c r="L427" s="147" t="s">
        <v>14922</v>
      </c>
      <c r="M427" s="147" t="s">
        <v>21908</v>
      </c>
    </row>
    <row r="428" spans="1:14" ht="25.5">
      <c r="A428" s="136">
        <v>427</v>
      </c>
      <c r="B428" s="108">
        <v>117</v>
      </c>
      <c r="C428" s="108"/>
      <c r="D428" s="137" t="s">
        <v>14588</v>
      </c>
      <c r="E428" s="137" t="s">
        <v>21835</v>
      </c>
      <c r="F428" s="137"/>
      <c r="G428" s="108" t="str">
        <f t="shared" si="14"/>
        <v>RESPOSTA À EMERGÊNCIA</v>
      </c>
      <c r="H428" s="108" t="str">
        <f t="shared" si="15"/>
        <v>INCÊNDIO</v>
      </c>
      <c r="I428" s="108"/>
      <c r="J428" s="149" t="s">
        <v>14626</v>
      </c>
      <c r="K428" s="149" t="s">
        <v>14627</v>
      </c>
      <c r="L428" s="149" t="s">
        <v>14628</v>
      </c>
      <c r="M428" s="149" t="s">
        <v>21838</v>
      </c>
    </row>
    <row r="429" spans="1:14" ht="15.75" thickBot="1">
      <c r="A429" s="136">
        <v>428</v>
      </c>
      <c r="B429" s="108">
        <v>117</v>
      </c>
      <c r="C429" s="108"/>
      <c r="D429" s="137" t="s">
        <v>14588</v>
      </c>
      <c r="E429" s="137" t="s">
        <v>21835</v>
      </c>
      <c r="F429" s="137"/>
      <c r="G429" s="108" t="str">
        <f t="shared" si="14"/>
        <v>RESPOSTA À EMERGÊNCIA</v>
      </c>
      <c r="H429" s="108" t="str">
        <f t="shared" si="15"/>
        <v>INCÊNDIO</v>
      </c>
      <c r="I429" s="108"/>
      <c r="J429" s="147" t="s">
        <v>14629</v>
      </c>
      <c r="K429" s="147" t="s">
        <v>14630</v>
      </c>
      <c r="L429" s="147" t="s">
        <v>14631</v>
      </c>
      <c r="M429" s="147" t="s">
        <v>14632</v>
      </c>
    </row>
    <row r="430" spans="1:14" ht="15.75">
      <c r="A430" s="136">
        <v>429</v>
      </c>
      <c r="B430" s="108">
        <v>117</v>
      </c>
      <c r="C430" s="108"/>
      <c r="D430" s="137" t="s">
        <v>14588</v>
      </c>
      <c r="E430" s="137" t="s">
        <v>14636</v>
      </c>
      <c r="F430" s="137"/>
      <c r="G430" s="108" t="str">
        <f t="shared" si="14"/>
        <v>RESPOSTA À EMERGÊNCIA</v>
      </c>
      <c r="H430" s="108" t="str">
        <f t="shared" si="15"/>
        <v>DERRAME OU FUGA</v>
      </c>
      <c r="I430" s="108"/>
      <c r="J430" s="151" t="s">
        <v>14633</v>
      </c>
      <c r="K430" s="151" t="s">
        <v>14634</v>
      </c>
      <c r="L430" s="151" t="s">
        <v>14635</v>
      </c>
      <c r="M430" s="151" t="s">
        <v>14636</v>
      </c>
    </row>
    <row r="431" spans="1:14" ht="15">
      <c r="A431" s="136">
        <v>430</v>
      </c>
      <c r="B431" s="108">
        <v>117</v>
      </c>
      <c r="C431" s="108"/>
      <c r="D431" s="137" t="s">
        <v>14588</v>
      </c>
      <c r="E431" s="137" t="s">
        <v>14636</v>
      </c>
      <c r="F431" s="137"/>
      <c r="G431" s="108" t="str">
        <f t="shared" si="14"/>
        <v>RESPOSTA À EMERGÊNCIA</v>
      </c>
      <c r="H431" s="108" t="str">
        <f t="shared" si="15"/>
        <v>DERRAME OU FUGA</v>
      </c>
      <c r="I431" s="108"/>
      <c r="J431" s="148" t="s">
        <v>14641</v>
      </c>
      <c r="K431" s="148" t="s">
        <v>14642</v>
      </c>
      <c r="L431" s="148" t="s">
        <v>14781</v>
      </c>
      <c r="M431" s="148" t="s">
        <v>21839</v>
      </c>
    </row>
    <row r="432" spans="1:14" ht="15">
      <c r="A432" s="136">
        <v>431</v>
      </c>
      <c r="B432" s="108">
        <v>117</v>
      </c>
      <c r="C432" s="108"/>
      <c r="D432" s="137" t="s">
        <v>14588</v>
      </c>
      <c r="E432" s="137" t="s">
        <v>14636</v>
      </c>
      <c r="F432" s="137"/>
      <c r="G432" s="108" t="str">
        <f t="shared" si="14"/>
        <v>RESPOSTA À EMERGÊNCIA</v>
      </c>
      <c r="H432" s="108" t="str">
        <f t="shared" si="15"/>
        <v>DERRAME OU FUGA</v>
      </c>
      <c r="I432" s="108"/>
      <c r="J432" s="147" t="s">
        <v>14644</v>
      </c>
      <c r="K432" s="147" t="s">
        <v>14645</v>
      </c>
      <c r="L432" s="150" t="s">
        <v>14646</v>
      </c>
      <c r="M432" s="150" t="s">
        <v>14647</v>
      </c>
    </row>
    <row r="433" spans="1:13" ht="15">
      <c r="A433" s="136">
        <v>432</v>
      </c>
      <c r="B433" s="108">
        <v>117</v>
      </c>
      <c r="C433" s="108"/>
      <c r="D433" s="137" t="s">
        <v>14588</v>
      </c>
      <c r="E433" s="137" t="s">
        <v>14636</v>
      </c>
      <c r="F433" s="137"/>
      <c r="G433" s="108" t="str">
        <f t="shared" si="14"/>
        <v>RESPOSTA À EMERGÊNCIA</v>
      </c>
      <c r="H433" s="108" t="str">
        <f t="shared" si="15"/>
        <v>DERRAME OU FUGA</v>
      </c>
      <c r="I433" s="108"/>
      <c r="J433" s="147" t="s">
        <v>14637</v>
      </c>
      <c r="K433" s="147" t="s">
        <v>14638</v>
      </c>
      <c r="L433" s="147" t="s">
        <v>14639</v>
      </c>
      <c r="M433" s="147" t="s">
        <v>14640</v>
      </c>
    </row>
    <row r="434" spans="1:13" ht="15">
      <c r="A434" s="136">
        <v>433</v>
      </c>
      <c r="B434" s="108">
        <v>117</v>
      </c>
      <c r="C434" s="108"/>
      <c r="D434" s="137" t="s">
        <v>14588</v>
      </c>
      <c r="E434" s="137" t="s">
        <v>14636</v>
      </c>
      <c r="F434" s="137"/>
      <c r="G434" s="108" t="str">
        <f t="shared" si="14"/>
        <v>RESPOSTA À EMERGÊNCIA</v>
      </c>
      <c r="H434" s="108" t="str">
        <f t="shared" si="15"/>
        <v>DERRAME OU FUGA</v>
      </c>
      <c r="I434" s="108"/>
      <c r="J434" s="147" t="s">
        <v>14926</v>
      </c>
      <c r="K434" s="147" t="s">
        <v>14927</v>
      </c>
      <c r="L434" s="147" t="s">
        <v>14928</v>
      </c>
      <c r="M434" s="147" t="s">
        <v>21910</v>
      </c>
    </row>
    <row r="435" spans="1:13" ht="25.5">
      <c r="A435" s="136">
        <v>434</v>
      </c>
      <c r="B435" s="108">
        <v>117</v>
      </c>
      <c r="C435" s="108"/>
      <c r="D435" s="137" t="s">
        <v>14588</v>
      </c>
      <c r="E435" s="137" t="s">
        <v>14636</v>
      </c>
      <c r="F435" s="137"/>
      <c r="G435" s="108" t="str">
        <f t="shared" si="14"/>
        <v>RESPOSTA À EMERGÊNCIA</v>
      </c>
      <c r="H435" s="108" t="str">
        <f t="shared" si="15"/>
        <v>DERRAME OU FUGA</v>
      </c>
      <c r="I435" s="108"/>
      <c r="J435" s="147" t="s">
        <v>14652</v>
      </c>
      <c r="K435" s="147" t="s">
        <v>14653</v>
      </c>
      <c r="L435" s="150" t="s">
        <v>14654</v>
      </c>
      <c r="M435" s="150" t="s">
        <v>14655</v>
      </c>
    </row>
    <row r="436" spans="1:13" ht="15">
      <c r="A436" s="136">
        <v>435</v>
      </c>
      <c r="B436" s="108">
        <v>117</v>
      </c>
      <c r="C436" s="108"/>
      <c r="D436" s="137" t="s">
        <v>14588</v>
      </c>
      <c r="E436" s="137" t="s">
        <v>14636</v>
      </c>
      <c r="F436" s="137"/>
      <c r="G436" s="108" t="str">
        <f t="shared" si="14"/>
        <v>RESPOSTA À EMERGÊNCIA</v>
      </c>
      <c r="H436" s="108" t="str">
        <f t="shared" si="15"/>
        <v>DERRAME OU FUGA</v>
      </c>
      <c r="I436" s="108"/>
      <c r="J436" s="147" t="s">
        <v>14932</v>
      </c>
      <c r="K436" s="147" t="s">
        <v>14933</v>
      </c>
      <c r="L436" s="147" t="s">
        <v>14934</v>
      </c>
      <c r="M436" s="147" t="s">
        <v>21912</v>
      </c>
    </row>
    <row r="437" spans="1:13" ht="15">
      <c r="A437" s="136">
        <v>436</v>
      </c>
      <c r="B437" s="108">
        <v>117</v>
      </c>
      <c r="C437" s="108"/>
      <c r="D437" s="137" t="s">
        <v>14588</v>
      </c>
      <c r="E437" s="137" t="s">
        <v>14636</v>
      </c>
      <c r="F437" s="137"/>
      <c r="G437" s="108" t="str">
        <f t="shared" si="14"/>
        <v>RESPOSTA À EMERGÊNCIA</v>
      </c>
      <c r="H437" s="108" t="str">
        <f t="shared" si="15"/>
        <v>DERRAME OU FUGA</v>
      </c>
      <c r="I437" s="108"/>
      <c r="J437" s="147" t="s">
        <v>14929</v>
      </c>
      <c r="K437" s="147" t="s">
        <v>14930</v>
      </c>
      <c r="L437" s="147" t="s">
        <v>14931</v>
      </c>
      <c r="M437" s="147" t="s">
        <v>21911</v>
      </c>
    </row>
    <row r="438" spans="1:13" ht="15">
      <c r="A438" s="136">
        <v>437</v>
      </c>
      <c r="B438" s="108">
        <v>117</v>
      </c>
      <c r="C438" s="108"/>
      <c r="D438" s="137" t="s">
        <v>14588</v>
      </c>
      <c r="E438" s="137" t="s">
        <v>14636</v>
      </c>
      <c r="F438" s="137"/>
      <c r="G438" s="108" t="str">
        <f t="shared" si="14"/>
        <v>RESPOSTA À EMERGÊNCIA</v>
      </c>
      <c r="H438" s="108" t="str">
        <f t="shared" si="15"/>
        <v>DERRAME OU FUGA</v>
      </c>
      <c r="I438" s="108"/>
      <c r="J438" s="147" t="s">
        <v>14656</v>
      </c>
      <c r="K438" s="147" t="s">
        <v>14657</v>
      </c>
      <c r="L438" s="147" t="s">
        <v>14658</v>
      </c>
      <c r="M438" s="147" t="s">
        <v>21840</v>
      </c>
    </row>
    <row r="439" spans="1:13" ht="15">
      <c r="A439" s="136">
        <v>438</v>
      </c>
      <c r="B439" s="108">
        <v>117</v>
      </c>
      <c r="C439" s="108"/>
      <c r="D439" s="137" t="s">
        <v>14588</v>
      </c>
      <c r="E439" s="137" t="s">
        <v>14636</v>
      </c>
      <c r="F439" s="137"/>
      <c r="G439" s="108" t="str">
        <f t="shared" si="14"/>
        <v>RESPOSTA À EMERGÊNCIA</v>
      </c>
      <c r="H439" s="108" t="str">
        <f t="shared" si="15"/>
        <v>DERRAME OU FUGA</v>
      </c>
      <c r="I439" s="108"/>
      <c r="J439" s="147" t="s">
        <v>14940</v>
      </c>
      <c r="K439" s="147" t="s">
        <v>14941</v>
      </c>
      <c r="L439" s="147" t="s">
        <v>14942</v>
      </c>
      <c r="M439" s="147" t="s">
        <v>21916</v>
      </c>
    </row>
    <row r="440" spans="1:13" ht="15.75" thickBot="1">
      <c r="A440" s="136">
        <v>439</v>
      </c>
      <c r="B440" s="108">
        <v>117</v>
      </c>
      <c r="C440" s="108"/>
      <c r="D440" s="137" t="s">
        <v>14588</v>
      </c>
      <c r="E440" s="137" t="s">
        <v>14636</v>
      </c>
      <c r="F440" s="137"/>
      <c r="G440" s="108" t="str">
        <f t="shared" si="14"/>
        <v>RESPOSTA À EMERGÊNCIA</v>
      </c>
      <c r="H440" s="108" t="str">
        <f t="shared" si="15"/>
        <v>DERRAME OU FUGA</v>
      </c>
      <c r="I440" s="108"/>
      <c r="J440" s="147" t="s">
        <v>15017</v>
      </c>
      <c r="K440" s="147" t="s">
        <v>15018</v>
      </c>
      <c r="L440" s="148" t="s">
        <v>15019</v>
      </c>
      <c r="M440" s="148" t="s">
        <v>21939</v>
      </c>
    </row>
    <row r="441" spans="1:13" ht="15.75">
      <c r="A441" s="136">
        <v>440</v>
      </c>
      <c r="B441" s="108">
        <v>117</v>
      </c>
      <c r="C441" s="108"/>
      <c r="D441" s="137" t="s">
        <v>14588</v>
      </c>
      <c r="E441" s="137" t="s">
        <v>14677</v>
      </c>
      <c r="F441" s="137"/>
      <c r="G441" s="108" t="str">
        <f t="shared" si="14"/>
        <v>RESPOSTA À EMERGÊNCIA</v>
      </c>
      <c r="H441" s="108" t="str">
        <f t="shared" si="15"/>
        <v>PRIMEIROS SOCORROS</v>
      </c>
      <c r="I441" s="108"/>
      <c r="J441" s="151" t="s">
        <v>14674</v>
      </c>
      <c r="K441" s="151" t="s">
        <v>14675</v>
      </c>
      <c r="L441" s="151" t="s">
        <v>14676</v>
      </c>
      <c r="M441" s="151" t="s">
        <v>14677</v>
      </c>
    </row>
    <row r="442" spans="1:13" ht="15">
      <c r="A442" s="136">
        <v>441</v>
      </c>
      <c r="B442" s="108">
        <v>117</v>
      </c>
      <c r="C442" s="108"/>
      <c r="D442" s="137" t="s">
        <v>14588</v>
      </c>
      <c r="E442" s="137" t="s">
        <v>14677</v>
      </c>
      <c r="F442" s="137"/>
      <c r="G442" s="108" t="str">
        <f t="shared" si="14"/>
        <v>RESPOSTA À EMERGÊNCIA</v>
      </c>
      <c r="H442" s="108" t="str">
        <f t="shared" si="15"/>
        <v>PRIMEIROS SOCORROS</v>
      </c>
      <c r="I442" s="108"/>
      <c r="J442" s="148" t="s">
        <v>14678</v>
      </c>
      <c r="K442" s="148" t="s">
        <v>14679</v>
      </c>
      <c r="L442" s="148" t="s">
        <v>14680</v>
      </c>
      <c r="M442" s="148" t="s">
        <v>21809</v>
      </c>
    </row>
    <row r="443" spans="1:13" ht="25.5">
      <c r="A443" s="136">
        <v>442</v>
      </c>
      <c r="B443" s="108">
        <v>117</v>
      </c>
      <c r="C443" s="108"/>
      <c r="D443" s="137" t="s">
        <v>14588</v>
      </c>
      <c r="E443" s="137" t="s">
        <v>14677</v>
      </c>
      <c r="F443" s="137"/>
      <c r="G443" s="108" t="str">
        <f t="shared" si="14"/>
        <v>RESPOSTA À EMERGÊNCIA</v>
      </c>
      <c r="H443" s="108" t="str">
        <f t="shared" si="15"/>
        <v>PRIMEIROS SOCORROS</v>
      </c>
      <c r="I443" s="108"/>
      <c r="J443" s="148" t="s">
        <v>14681</v>
      </c>
      <c r="K443" s="148" t="s">
        <v>14682</v>
      </c>
      <c r="L443" s="148" t="s">
        <v>14683</v>
      </c>
      <c r="M443" s="148" t="s">
        <v>14684</v>
      </c>
    </row>
    <row r="444" spans="1:13" ht="15">
      <c r="A444" s="136">
        <v>443</v>
      </c>
      <c r="B444" s="108">
        <v>117</v>
      </c>
      <c r="C444" s="108"/>
      <c r="D444" s="137" t="s">
        <v>14588</v>
      </c>
      <c r="E444" s="137" t="s">
        <v>14677</v>
      </c>
      <c r="F444" s="137"/>
      <c r="G444" s="108" t="str">
        <f t="shared" si="14"/>
        <v>RESPOSTA À EMERGÊNCIA</v>
      </c>
      <c r="H444" s="108" t="str">
        <f t="shared" si="15"/>
        <v>PRIMEIROS SOCORROS</v>
      </c>
      <c r="I444" s="108"/>
      <c r="J444" s="148" t="s">
        <v>14685</v>
      </c>
      <c r="K444" s="148" t="s">
        <v>14686</v>
      </c>
      <c r="L444" s="148" t="s">
        <v>14687</v>
      </c>
      <c r="M444" s="148" t="s">
        <v>14688</v>
      </c>
    </row>
    <row r="445" spans="1:13" ht="15">
      <c r="A445" s="136">
        <v>444</v>
      </c>
      <c r="B445" s="108">
        <v>117</v>
      </c>
      <c r="C445" s="108"/>
      <c r="D445" s="137" t="s">
        <v>14588</v>
      </c>
      <c r="E445" s="137" t="s">
        <v>14677</v>
      </c>
      <c r="F445" s="137"/>
      <c r="G445" s="108" t="str">
        <f t="shared" si="14"/>
        <v>RESPOSTA À EMERGÊNCIA</v>
      </c>
      <c r="H445" s="108" t="str">
        <f t="shared" si="15"/>
        <v>PRIMEIROS SOCORROS</v>
      </c>
      <c r="I445" s="108"/>
      <c r="J445" s="148" t="s">
        <v>14689</v>
      </c>
      <c r="K445" s="147" t="s">
        <v>14690</v>
      </c>
      <c r="L445" s="147" t="s">
        <v>14691</v>
      </c>
      <c r="M445" s="147" t="s">
        <v>14692</v>
      </c>
    </row>
    <row r="446" spans="1:13" ht="51">
      <c r="A446" s="136">
        <v>445</v>
      </c>
      <c r="B446" s="108">
        <v>117</v>
      </c>
      <c r="C446" s="108"/>
      <c r="D446" s="137" t="s">
        <v>14588</v>
      </c>
      <c r="E446" s="137" t="s">
        <v>14677</v>
      </c>
      <c r="F446" s="137"/>
      <c r="G446" s="108" t="str">
        <f t="shared" si="14"/>
        <v>RESPOSTA À EMERGÊNCIA</v>
      </c>
      <c r="H446" s="108" t="str">
        <f t="shared" si="15"/>
        <v>PRIMEIROS SOCORROS</v>
      </c>
      <c r="I446" s="108"/>
      <c r="J446" s="153" t="s">
        <v>14693</v>
      </c>
      <c r="K446" s="153" t="s">
        <v>14694</v>
      </c>
      <c r="L446" s="153" t="s">
        <v>14695</v>
      </c>
      <c r="M446" s="153" t="s">
        <v>21841</v>
      </c>
    </row>
    <row r="447" spans="1:13" ht="15">
      <c r="A447" s="136">
        <v>446</v>
      </c>
      <c r="B447" s="108">
        <v>117</v>
      </c>
      <c r="C447" s="108"/>
      <c r="D447" s="137" t="s">
        <v>14588</v>
      </c>
      <c r="E447" s="137" t="s">
        <v>14677</v>
      </c>
      <c r="F447" s="137"/>
      <c r="G447" s="108" t="str">
        <f t="shared" si="14"/>
        <v>RESPOSTA À EMERGÊNCIA</v>
      </c>
      <c r="H447" s="108" t="str">
        <f t="shared" si="15"/>
        <v>PRIMEIROS SOCORROS</v>
      </c>
      <c r="I447" s="108"/>
      <c r="J447" s="150" t="s">
        <v>14696</v>
      </c>
      <c r="K447" s="149" t="s">
        <v>14697</v>
      </c>
      <c r="L447" s="149" t="s">
        <v>14698</v>
      </c>
      <c r="M447" s="149" t="s">
        <v>14699</v>
      </c>
    </row>
    <row r="448" spans="1:13" ht="15">
      <c r="A448" s="136">
        <v>447</v>
      </c>
      <c r="B448" s="108">
        <v>117</v>
      </c>
      <c r="C448" s="108"/>
      <c r="D448" s="137" t="s">
        <v>14588</v>
      </c>
      <c r="E448" s="137" t="s">
        <v>14677</v>
      </c>
      <c r="F448" s="137"/>
      <c r="G448" s="108" t="str">
        <f t="shared" si="14"/>
        <v>RESPOSTA À EMERGÊNCIA</v>
      </c>
      <c r="H448" s="108" t="str">
        <f t="shared" si="15"/>
        <v>PRIMEIROS SOCORROS</v>
      </c>
      <c r="I448" s="108"/>
      <c r="J448" s="148" t="s">
        <v>14700</v>
      </c>
      <c r="K448" s="148" t="s">
        <v>14701</v>
      </c>
      <c r="L448" s="147" t="s">
        <v>14702</v>
      </c>
      <c r="M448" s="147" t="s">
        <v>14703</v>
      </c>
    </row>
    <row r="449" spans="1:14" ht="25.5">
      <c r="A449" s="136">
        <v>448</v>
      </c>
      <c r="B449" s="108">
        <v>117</v>
      </c>
      <c r="C449" s="108"/>
      <c r="D449" s="137" t="s">
        <v>14588</v>
      </c>
      <c r="E449" s="137" t="s">
        <v>14677</v>
      </c>
      <c r="F449" s="137"/>
      <c r="G449" s="108" t="str">
        <f t="shared" si="14"/>
        <v>RESPOSTA À EMERGÊNCIA</v>
      </c>
      <c r="H449" s="108" t="str">
        <f t="shared" si="15"/>
        <v>PRIMEIROS SOCORROS</v>
      </c>
      <c r="I449" s="108"/>
      <c r="J449" s="148" t="s">
        <v>14704</v>
      </c>
      <c r="K449" s="147" t="s">
        <v>14705</v>
      </c>
      <c r="L449" s="148" t="s">
        <v>14706</v>
      </c>
      <c r="M449" s="148" t="s">
        <v>14707</v>
      </c>
    </row>
    <row r="450" spans="1:14" ht="15">
      <c r="A450" s="136">
        <v>449</v>
      </c>
      <c r="B450" s="108">
        <v>117</v>
      </c>
      <c r="C450" s="108"/>
      <c r="D450" s="137" t="s">
        <v>14588</v>
      </c>
      <c r="E450" s="137" t="s">
        <v>14677</v>
      </c>
      <c r="F450" s="137"/>
      <c r="G450" s="108" t="str">
        <f t="shared" si="14"/>
        <v>RESPOSTA À EMERGÊNCIA</v>
      </c>
      <c r="H450" s="108" t="str">
        <f t="shared" si="15"/>
        <v>PRIMEIROS SOCORROS</v>
      </c>
      <c r="I450" s="108"/>
      <c r="J450" s="148" t="s">
        <v>14949</v>
      </c>
      <c r="K450" s="147" t="s">
        <v>14950</v>
      </c>
      <c r="L450" s="147" t="s">
        <v>14951</v>
      </c>
      <c r="M450" s="147" t="s">
        <v>21919</v>
      </c>
    </row>
    <row r="451" spans="1:14" ht="25.5">
      <c r="A451" s="136">
        <v>450</v>
      </c>
      <c r="B451" s="108">
        <v>117</v>
      </c>
      <c r="C451" s="108"/>
      <c r="D451" s="137" t="s">
        <v>14588</v>
      </c>
      <c r="E451" s="137" t="s">
        <v>14677</v>
      </c>
      <c r="F451" s="137"/>
      <c r="G451" s="108" t="str">
        <f t="shared" si="14"/>
        <v>RESPOSTA À EMERGÊNCIA</v>
      </c>
      <c r="H451" s="108" t="str">
        <f t="shared" si="15"/>
        <v>PRIMEIROS SOCORROS</v>
      </c>
      <c r="I451" s="108"/>
      <c r="J451" s="148" t="s">
        <v>14952</v>
      </c>
      <c r="K451" s="147" t="s">
        <v>14953</v>
      </c>
      <c r="L451" s="147" t="s">
        <v>14954</v>
      </c>
      <c r="M451" s="147" t="s">
        <v>21920</v>
      </c>
    </row>
    <row r="452" spans="1:14" ht="15">
      <c r="A452" s="136">
        <v>451</v>
      </c>
      <c r="B452" s="108">
        <v>117</v>
      </c>
      <c r="C452" s="108"/>
      <c r="D452" s="137" t="s">
        <v>14588</v>
      </c>
      <c r="E452" s="137" t="s">
        <v>14677</v>
      </c>
      <c r="F452" s="137"/>
      <c r="G452" s="108" t="str">
        <f t="shared" si="14"/>
        <v>RESPOSTA À EMERGÊNCIA</v>
      </c>
      <c r="H452" s="108" t="str">
        <f t="shared" si="15"/>
        <v>PRIMEIROS SOCORROS</v>
      </c>
      <c r="I452" s="108"/>
      <c r="J452" s="148" t="s">
        <v>14712</v>
      </c>
      <c r="K452" s="147" t="s">
        <v>14713</v>
      </c>
      <c r="L452" s="148" t="s">
        <v>14714</v>
      </c>
      <c r="M452" s="148" t="s">
        <v>14715</v>
      </c>
    </row>
    <row r="453" spans="1:14" ht="15">
      <c r="A453" s="136">
        <v>452</v>
      </c>
      <c r="B453" s="108">
        <v>117</v>
      </c>
      <c r="C453" s="108"/>
      <c r="D453" s="137" t="s">
        <v>14588</v>
      </c>
      <c r="E453" s="137" t="s">
        <v>14677</v>
      </c>
      <c r="F453" s="137"/>
      <c r="G453" s="108" t="str">
        <f t="shared" si="14"/>
        <v>RESPOSTA À EMERGÊNCIA</v>
      </c>
      <c r="H453" s="108" t="str">
        <f t="shared" si="15"/>
        <v>PRIMEIROS SOCORROS</v>
      </c>
      <c r="I453" s="108"/>
      <c r="J453" s="147" t="s">
        <v>15020</v>
      </c>
      <c r="K453" s="147" t="s">
        <v>15021</v>
      </c>
      <c r="L453" s="147" t="s">
        <v>15022</v>
      </c>
      <c r="M453" s="147" t="s">
        <v>21940</v>
      </c>
    </row>
    <row r="454" spans="1:14" ht="15">
      <c r="A454" s="136">
        <v>453</v>
      </c>
      <c r="B454" s="108">
        <v>117</v>
      </c>
      <c r="C454" s="108"/>
      <c r="D454" s="137" t="s">
        <v>14588</v>
      </c>
      <c r="E454" s="137" t="s">
        <v>14677</v>
      </c>
      <c r="F454" s="137"/>
      <c r="G454" s="108" t="str">
        <f t="shared" si="14"/>
        <v>RESPOSTA À EMERGÊNCIA</v>
      </c>
      <c r="H454" s="108" t="str">
        <f t="shared" si="15"/>
        <v>PRIMEIROS SOCORROS</v>
      </c>
      <c r="I454" s="108"/>
      <c r="J454" s="147" t="s">
        <v>15023</v>
      </c>
      <c r="K454" s="147" t="s">
        <v>15024</v>
      </c>
      <c r="L454" s="147" t="s">
        <v>15025</v>
      </c>
      <c r="M454" s="147" t="s">
        <v>21941</v>
      </c>
    </row>
    <row r="455" spans="1:14" ht="20.25">
      <c r="A455" s="136">
        <v>454</v>
      </c>
      <c r="B455" s="108">
        <v>118</v>
      </c>
      <c r="C455" s="108"/>
      <c r="D455" s="137" t="s">
        <v>21830</v>
      </c>
      <c r="E455" s="137" t="s">
        <v>21830</v>
      </c>
      <c r="F455" s="137"/>
      <c r="G455" s="108" t="str">
        <f t="shared" si="14"/>
        <v>RESPOSTA À EMERGÊNCIA</v>
      </c>
      <c r="H455" s="108" t="str">
        <f t="shared" si="15"/>
        <v>PRIMEIROS SOCORROS</v>
      </c>
      <c r="I455" s="108"/>
      <c r="J455" s="138" t="s">
        <v>15026</v>
      </c>
      <c r="K455" s="138" t="s">
        <v>15026</v>
      </c>
      <c r="L455" s="138" t="s">
        <v>15027</v>
      </c>
      <c r="M455" s="138" t="s">
        <v>15028</v>
      </c>
      <c r="N455" s="163"/>
    </row>
    <row r="456" spans="1:14" ht="15.75">
      <c r="A456" s="136">
        <v>455</v>
      </c>
      <c r="B456" s="108">
        <v>118</v>
      </c>
      <c r="C456" s="108"/>
      <c r="D456" s="137" t="s">
        <v>21830</v>
      </c>
      <c r="E456" s="137" t="s">
        <v>21830</v>
      </c>
      <c r="F456" s="137"/>
      <c r="G456" s="108" t="str">
        <f t="shared" si="14"/>
        <v>RESPOSTA À EMERGÊNCIA</v>
      </c>
      <c r="H456" s="108" t="str">
        <f t="shared" si="15"/>
        <v>PRIMEIROS SOCORROS</v>
      </c>
      <c r="I456" s="108"/>
      <c r="J456" s="174" t="s">
        <v>15029</v>
      </c>
      <c r="K456" s="141" t="s">
        <v>15030</v>
      </c>
      <c r="L456" s="141" t="s">
        <v>15031</v>
      </c>
      <c r="M456" s="141" t="s">
        <v>21942</v>
      </c>
      <c r="N456" s="163"/>
    </row>
    <row r="457" spans="1:14" ht="15.75">
      <c r="A457" s="136">
        <v>456</v>
      </c>
      <c r="B457" s="108">
        <v>118</v>
      </c>
      <c r="C457" s="108"/>
      <c r="D457" s="137" t="s">
        <v>14488</v>
      </c>
      <c r="E457" s="137" t="s">
        <v>14488</v>
      </c>
      <c r="F457" s="137"/>
      <c r="G457" s="108" t="str">
        <f t="shared" si="14"/>
        <v>PERIGOS POTENCIAIS</v>
      </c>
      <c r="H457" s="108" t="str">
        <f t="shared" si="15"/>
        <v>PERIGOS POTENCIAIS</v>
      </c>
      <c r="I457" s="108"/>
      <c r="J457" s="142" t="s">
        <v>14485</v>
      </c>
      <c r="K457" s="142" t="s">
        <v>14486</v>
      </c>
      <c r="L457" s="142" t="s">
        <v>14487</v>
      </c>
      <c r="M457" s="142" t="s">
        <v>14488</v>
      </c>
      <c r="N457" s="163"/>
    </row>
    <row r="458" spans="1:14" ht="15.75">
      <c r="A458" s="136">
        <v>457</v>
      </c>
      <c r="B458" s="108">
        <v>118</v>
      </c>
      <c r="C458" s="108"/>
      <c r="D458" s="137" t="s">
        <v>14488</v>
      </c>
      <c r="E458" s="137" t="s">
        <v>14492</v>
      </c>
      <c r="F458" s="137"/>
      <c r="G458" s="108" t="str">
        <f t="shared" si="14"/>
        <v>PERIGOS POTENCIAIS</v>
      </c>
      <c r="H458" s="108" t="str">
        <f t="shared" si="15"/>
        <v>INCÊNDIO OU EXPLOSÃO</v>
      </c>
      <c r="I458" s="108"/>
      <c r="J458" s="145" t="s">
        <v>14489</v>
      </c>
      <c r="K458" s="145" t="s">
        <v>14490</v>
      </c>
      <c r="L458" s="146" t="s">
        <v>14491</v>
      </c>
      <c r="M458" s="146" t="s">
        <v>14492</v>
      </c>
    </row>
    <row r="459" spans="1:14" ht="15">
      <c r="A459" s="136">
        <v>458</v>
      </c>
      <c r="B459" s="108">
        <v>118</v>
      </c>
      <c r="C459" s="108"/>
      <c r="D459" s="137" t="s">
        <v>14488</v>
      </c>
      <c r="E459" s="137" t="s">
        <v>14492</v>
      </c>
      <c r="F459" s="137"/>
      <c r="G459" s="108" t="str">
        <f t="shared" si="14"/>
        <v>PERIGOS POTENCIAIS</v>
      </c>
      <c r="H459" s="108" t="str">
        <f t="shared" si="15"/>
        <v>INCÊNDIO OU EXPLOSÃO</v>
      </c>
      <c r="I459" s="108"/>
      <c r="J459" s="160" t="s">
        <v>14861</v>
      </c>
      <c r="K459" s="160" t="s">
        <v>14862</v>
      </c>
      <c r="L459" s="160" t="s">
        <v>14863</v>
      </c>
      <c r="M459" s="160" t="s">
        <v>21883</v>
      </c>
    </row>
    <row r="460" spans="1:14" ht="15">
      <c r="A460" s="136">
        <v>459</v>
      </c>
      <c r="B460" s="108">
        <v>118</v>
      </c>
      <c r="C460" s="108"/>
      <c r="D460" s="137" t="s">
        <v>14488</v>
      </c>
      <c r="E460" s="137" t="s">
        <v>14492</v>
      </c>
      <c r="F460" s="137"/>
      <c r="G460" s="108" t="str">
        <f t="shared" si="14"/>
        <v>PERIGOS POTENCIAIS</v>
      </c>
      <c r="H460" s="108" t="str">
        <f t="shared" si="15"/>
        <v>INCÊNDIO OU EXPLOSÃO</v>
      </c>
      <c r="I460" s="108"/>
      <c r="J460" s="147" t="s">
        <v>14501</v>
      </c>
      <c r="K460" s="147" t="s">
        <v>14502</v>
      </c>
      <c r="L460" s="147" t="s">
        <v>14503</v>
      </c>
      <c r="M460" s="147" t="s">
        <v>14504</v>
      </c>
    </row>
    <row r="461" spans="1:14" ht="15">
      <c r="A461" s="136">
        <v>460</v>
      </c>
      <c r="B461" s="108">
        <v>118</v>
      </c>
      <c r="C461" s="108"/>
      <c r="D461" s="137" t="s">
        <v>14488</v>
      </c>
      <c r="E461" s="137" t="s">
        <v>14492</v>
      </c>
      <c r="F461" s="137"/>
      <c r="G461" s="108" t="str">
        <f t="shared" si="14"/>
        <v>PERIGOS POTENCIAIS</v>
      </c>
      <c r="H461" s="108" t="str">
        <f t="shared" si="15"/>
        <v>INCÊNDIO OU EXPLOSÃO</v>
      </c>
      <c r="I461" s="108"/>
      <c r="J461" s="147" t="s">
        <v>14994</v>
      </c>
      <c r="K461" s="147" t="s">
        <v>14995</v>
      </c>
      <c r="L461" s="147" t="s">
        <v>14996</v>
      </c>
      <c r="M461" s="147" t="s">
        <v>21932</v>
      </c>
    </row>
    <row r="462" spans="1:14" ht="15">
      <c r="A462" s="136">
        <v>461</v>
      </c>
      <c r="B462" s="108">
        <v>118</v>
      </c>
      <c r="C462" s="108"/>
      <c r="D462" s="137" t="s">
        <v>14488</v>
      </c>
      <c r="E462" s="137" t="s">
        <v>14492</v>
      </c>
      <c r="F462" s="137"/>
      <c r="G462" s="108" t="str">
        <f t="shared" si="14"/>
        <v>PERIGOS POTENCIAIS</v>
      </c>
      <c r="H462" s="108" t="str">
        <f t="shared" si="15"/>
        <v>INCÊNDIO OU EXPLOSÃO</v>
      </c>
      <c r="I462" s="108"/>
      <c r="J462" s="147" t="s">
        <v>14870</v>
      </c>
      <c r="K462" s="147" t="s">
        <v>14871</v>
      </c>
      <c r="L462" s="147" t="s">
        <v>14872</v>
      </c>
      <c r="M462" s="147" t="s">
        <v>21886</v>
      </c>
    </row>
    <row r="463" spans="1:14" ht="15">
      <c r="A463" s="136">
        <v>462</v>
      </c>
      <c r="B463" s="108">
        <v>118</v>
      </c>
      <c r="C463" s="108"/>
      <c r="D463" s="137" t="s">
        <v>14488</v>
      </c>
      <c r="E463" s="137" t="s">
        <v>14492</v>
      </c>
      <c r="F463" s="137"/>
      <c r="G463" s="108" t="str">
        <f t="shared" si="14"/>
        <v>PERIGOS POTENCIAIS</v>
      </c>
      <c r="H463" s="108" t="str">
        <f t="shared" si="15"/>
        <v>INCÊNDIO OU EXPLOSÃO</v>
      </c>
      <c r="I463" s="108"/>
      <c r="J463" s="147" t="s">
        <v>14505</v>
      </c>
      <c r="K463" s="148" t="s">
        <v>14506</v>
      </c>
      <c r="L463" s="147" t="s">
        <v>14507</v>
      </c>
      <c r="M463" s="147" t="s">
        <v>14508</v>
      </c>
    </row>
    <row r="464" spans="1:14" ht="15">
      <c r="A464" s="136">
        <v>463</v>
      </c>
      <c r="B464" s="108">
        <v>118</v>
      </c>
      <c r="C464" s="108"/>
      <c r="D464" s="137" t="s">
        <v>14488</v>
      </c>
      <c r="E464" s="137" t="s">
        <v>14492</v>
      </c>
      <c r="F464" s="137"/>
      <c r="G464" s="108" t="str">
        <f t="shared" ref="G464:G527" si="16">IF(OR(M464="PERIGOS POTENCIAIS",M464="PROTEÇÃO DA POPULAÇÃO",M464="RESPOSTA À EMERGÊNCIA"),M464,G463)</f>
        <v>PERIGOS POTENCIAIS</v>
      </c>
      <c r="H464" s="108" t="str">
        <f t="shared" ref="H464:H527" si="17">IF(OR(M464="PERIGOS POTENCIAIS",M464="PROTEÇÃO DA POPULAÇÃO",M464="RESPOSTA À EMERGÊNCIA"),M464,IF(OR(M464="INCÊNDIO OU EXPLOSÃO",M464="SAÚDE",M464="VESTUÁRIO DE PROTEÇÃO",M464="EVACUAÇÃO",M464="INCÊNDIO",M464="DERRAME OU FUGA",M464="PRIMEIROS SOCORROS"),M464,H463))</f>
        <v>INCÊNDIO OU EXPLOSÃO</v>
      </c>
      <c r="I464" s="108"/>
      <c r="J464" s="147" t="s">
        <v>15032</v>
      </c>
      <c r="K464" s="147" t="s">
        <v>15033</v>
      </c>
      <c r="L464" s="147" t="s">
        <v>15034</v>
      </c>
      <c r="M464" s="147" t="s">
        <v>21943</v>
      </c>
    </row>
    <row r="465" spans="1:13" ht="25.5">
      <c r="A465" s="136">
        <v>464</v>
      </c>
      <c r="B465" s="108">
        <v>118</v>
      </c>
      <c r="C465" s="108"/>
      <c r="D465" s="137" t="s">
        <v>14488</v>
      </c>
      <c r="E465" s="137" t="s">
        <v>14492</v>
      </c>
      <c r="F465" s="137"/>
      <c r="G465" s="108" t="str">
        <f t="shared" si="16"/>
        <v>PERIGOS POTENCIAIS</v>
      </c>
      <c r="H465" s="108" t="str">
        <f t="shared" si="17"/>
        <v>INCÊNDIO OU EXPLOSÃO</v>
      </c>
      <c r="I465" s="108"/>
      <c r="J465" s="147" t="s">
        <v>14876</v>
      </c>
      <c r="K465" s="148" t="s">
        <v>14877</v>
      </c>
      <c r="L465" s="147" t="s">
        <v>14878</v>
      </c>
      <c r="M465" s="147" t="s">
        <v>21888</v>
      </c>
    </row>
    <row r="466" spans="1:13" ht="15">
      <c r="A466" s="136">
        <v>465</v>
      </c>
      <c r="B466" s="108">
        <v>118</v>
      </c>
      <c r="C466" s="108"/>
      <c r="D466" s="137" t="s">
        <v>14488</v>
      </c>
      <c r="E466" s="137" t="s">
        <v>14492</v>
      </c>
      <c r="F466" s="137"/>
      <c r="G466" s="108" t="str">
        <f t="shared" si="16"/>
        <v>PERIGOS POTENCIAIS</v>
      </c>
      <c r="H466" s="108" t="str">
        <f t="shared" si="17"/>
        <v>INCÊNDIO OU EXPLOSÃO</v>
      </c>
      <c r="I466" s="108"/>
      <c r="J466" s="147" t="s">
        <v>14509</v>
      </c>
      <c r="K466" s="147" t="s">
        <v>14510</v>
      </c>
      <c r="L466" s="147" t="s">
        <v>14511</v>
      </c>
      <c r="M466" s="147" t="s">
        <v>14512</v>
      </c>
    </row>
    <row r="467" spans="1:13" ht="15.75" thickBot="1">
      <c r="A467" s="136">
        <v>466</v>
      </c>
      <c r="B467" s="108">
        <v>118</v>
      </c>
      <c r="C467" s="108"/>
      <c r="D467" s="137" t="s">
        <v>14488</v>
      </c>
      <c r="E467" s="137" t="s">
        <v>14492</v>
      </c>
      <c r="F467" s="137"/>
      <c r="G467" s="108" t="str">
        <f t="shared" si="16"/>
        <v>PERIGOS POTENCIAIS</v>
      </c>
      <c r="H467" s="108" t="str">
        <f t="shared" si="17"/>
        <v>INCÊNDIO OU EXPLOSÃO</v>
      </c>
      <c r="I467" s="108"/>
      <c r="J467" s="149" t="s">
        <v>14513</v>
      </c>
      <c r="K467" s="148" t="s">
        <v>14514</v>
      </c>
      <c r="L467" s="149" t="s">
        <v>14515</v>
      </c>
      <c r="M467" s="149" t="s">
        <v>14516</v>
      </c>
    </row>
    <row r="468" spans="1:13" ht="15.75">
      <c r="A468" s="136">
        <v>467</v>
      </c>
      <c r="B468" s="108">
        <v>118</v>
      </c>
      <c r="C468" s="108"/>
      <c r="D468" s="137" t="s">
        <v>14488</v>
      </c>
      <c r="E468" s="137" t="s">
        <v>14520</v>
      </c>
      <c r="F468" s="137"/>
      <c r="G468" s="108" t="str">
        <f t="shared" si="16"/>
        <v>PERIGOS POTENCIAIS</v>
      </c>
      <c r="H468" s="108" t="str">
        <f t="shared" si="17"/>
        <v>SAÚDE</v>
      </c>
      <c r="I468" s="108"/>
      <c r="J468" s="151" t="s">
        <v>14517</v>
      </c>
      <c r="K468" s="151" t="s">
        <v>14518</v>
      </c>
      <c r="L468" s="151" t="s">
        <v>14519</v>
      </c>
      <c r="M468" s="151" t="s">
        <v>14520</v>
      </c>
    </row>
    <row r="469" spans="1:13" ht="15">
      <c r="A469" s="136">
        <v>468</v>
      </c>
      <c r="B469" s="108">
        <v>118</v>
      </c>
      <c r="C469" s="108"/>
      <c r="D469" s="137" t="s">
        <v>14488</v>
      </c>
      <c r="E469" s="137" t="s">
        <v>14520</v>
      </c>
      <c r="F469" s="137"/>
      <c r="G469" s="108" t="str">
        <f t="shared" si="16"/>
        <v>PERIGOS POTENCIAIS</v>
      </c>
      <c r="H469" s="108" t="str">
        <f t="shared" si="17"/>
        <v>SAÚDE</v>
      </c>
      <c r="I469" s="108"/>
      <c r="J469" s="147" t="s">
        <v>15035</v>
      </c>
      <c r="K469" s="147" t="s">
        <v>15036</v>
      </c>
      <c r="L469" s="147" t="s">
        <v>15037</v>
      </c>
      <c r="M469" s="147" t="s">
        <v>21944</v>
      </c>
    </row>
    <row r="470" spans="1:13" ht="15">
      <c r="A470" s="136">
        <v>469</v>
      </c>
      <c r="B470" s="108">
        <v>118</v>
      </c>
      <c r="C470" s="108"/>
      <c r="D470" s="137" t="s">
        <v>14488</v>
      </c>
      <c r="E470" s="137" t="s">
        <v>14520</v>
      </c>
      <c r="F470" s="137"/>
      <c r="G470" s="108" t="str">
        <f t="shared" si="16"/>
        <v>PERIGOS POTENCIAIS</v>
      </c>
      <c r="H470" s="108" t="str">
        <f t="shared" si="17"/>
        <v>SAÚDE</v>
      </c>
      <c r="I470" s="108"/>
      <c r="J470" s="147" t="s">
        <v>15038</v>
      </c>
      <c r="K470" s="147" t="s">
        <v>15039</v>
      </c>
      <c r="L470" s="147" t="s">
        <v>15040</v>
      </c>
      <c r="M470" s="147" t="s">
        <v>21945</v>
      </c>
    </row>
    <row r="471" spans="1:13" ht="25.5">
      <c r="A471" s="136">
        <v>470</v>
      </c>
      <c r="B471" s="108">
        <v>118</v>
      </c>
      <c r="C471" s="108"/>
      <c r="D471" s="137" t="s">
        <v>14488</v>
      </c>
      <c r="E471" s="137" t="s">
        <v>14520</v>
      </c>
      <c r="F471" s="137"/>
      <c r="G471" s="108" t="str">
        <f t="shared" si="16"/>
        <v>PERIGOS POTENCIAIS</v>
      </c>
      <c r="H471" s="108" t="str">
        <f t="shared" si="17"/>
        <v>SAÚDE</v>
      </c>
      <c r="I471" s="108"/>
      <c r="J471" s="147" t="s">
        <v>14885</v>
      </c>
      <c r="K471" s="147" t="s">
        <v>14886</v>
      </c>
      <c r="L471" s="147" t="s">
        <v>14887</v>
      </c>
      <c r="M471" s="147" t="s">
        <v>21891</v>
      </c>
    </row>
    <row r="472" spans="1:13" ht="15">
      <c r="A472" s="136">
        <v>471</v>
      </c>
      <c r="B472" s="108">
        <v>118</v>
      </c>
      <c r="C472" s="108"/>
      <c r="D472" s="137" t="s">
        <v>14488</v>
      </c>
      <c r="E472" s="137" t="s">
        <v>14520</v>
      </c>
      <c r="F472" s="137"/>
      <c r="G472" s="108" t="str">
        <f t="shared" si="16"/>
        <v>PERIGOS POTENCIAIS</v>
      </c>
      <c r="H472" s="108" t="str">
        <f t="shared" si="17"/>
        <v>SAÚDE</v>
      </c>
      <c r="I472" s="108"/>
      <c r="J472" s="147" t="s">
        <v>14988</v>
      </c>
      <c r="K472" s="147" t="s">
        <v>14989</v>
      </c>
      <c r="L472" s="147" t="s">
        <v>14990</v>
      </c>
      <c r="M472" s="147" t="s">
        <v>21930</v>
      </c>
    </row>
    <row r="473" spans="1:13" ht="25.5">
      <c r="A473" s="136">
        <v>472</v>
      </c>
      <c r="B473" s="108">
        <v>118</v>
      </c>
      <c r="C473" s="108"/>
      <c r="D473" s="137" t="s">
        <v>14488</v>
      </c>
      <c r="E473" s="137" t="s">
        <v>14520</v>
      </c>
      <c r="F473" s="137"/>
      <c r="G473" s="108" t="str">
        <f t="shared" si="16"/>
        <v>PERIGOS POTENCIAIS</v>
      </c>
      <c r="H473" s="108" t="str">
        <f t="shared" si="17"/>
        <v>SAÚDE</v>
      </c>
      <c r="I473" s="108"/>
      <c r="J473" s="148" t="s">
        <v>14537</v>
      </c>
      <c r="K473" s="148" t="s">
        <v>14538</v>
      </c>
      <c r="L473" s="148" t="s">
        <v>14539</v>
      </c>
      <c r="M473" s="148" t="s">
        <v>14540</v>
      </c>
    </row>
    <row r="474" spans="1:13" ht="15.75">
      <c r="A474" s="136">
        <v>473</v>
      </c>
      <c r="B474" s="108">
        <v>118</v>
      </c>
      <c r="C474" s="108"/>
      <c r="D474" s="137" t="s">
        <v>14544</v>
      </c>
      <c r="E474" s="137" t="s">
        <v>14544</v>
      </c>
      <c r="F474" s="137"/>
      <c r="G474" s="108" t="str">
        <f t="shared" si="16"/>
        <v>PROTEÇÃO DA POPULAÇÃO</v>
      </c>
      <c r="H474" s="108" t="str">
        <f t="shared" si="17"/>
        <v>PROTEÇÃO DA POPULAÇÃO</v>
      </c>
      <c r="I474" s="108"/>
      <c r="J474" s="143" t="s">
        <v>14541</v>
      </c>
      <c r="K474" s="143" t="s">
        <v>14542</v>
      </c>
      <c r="L474" s="143" t="s">
        <v>14543</v>
      </c>
      <c r="M474" s="143" t="s">
        <v>14544</v>
      </c>
    </row>
    <row r="475" spans="1:13" ht="38.25">
      <c r="A475" s="136">
        <v>474</v>
      </c>
      <c r="B475" s="108">
        <v>118</v>
      </c>
      <c r="C475" s="108"/>
      <c r="D475" s="137" t="s">
        <v>14544</v>
      </c>
      <c r="E475" s="137" t="s">
        <v>14544</v>
      </c>
      <c r="F475" s="137"/>
      <c r="G475" s="108" t="str">
        <f t="shared" si="16"/>
        <v>PROTEÇÃO DA POPULAÇÃO</v>
      </c>
      <c r="H475" s="108" t="str">
        <f t="shared" si="17"/>
        <v>PROTEÇÃO DA POPULAÇÃO</v>
      </c>
      <c r="I475" s="108"/>
      <c r="J475" s="153" t="s">
        <v>14545</v>
      </c>
      <c r="K475" s="153" t="s">
        <v>14546</v>
      </c>
      <c r="L475" s="154" t="s">
        <v>14547</v>
      </c>
      <c r="M475" s="154" t="s">
        <v>14548</v>
      </c>
    </row>
    <row r="476" spans="1:13" ht="15">
      <c r="A476" s="136">
        <v>475</v>
      </c>
      <c r="B476" s="108">
        <v>118</v>
      </c>
      <c r="C476" s="108"/>
      <c r="D476" s="137" t="s">
        <v>14544</v>
      </c>
      <c r="E476" s="137" t="s">
        <v>14544</v>
      </c>
      <c r="F476" s="137"/>
      <c r="G476" s="108" t="str">
        <f t="shared" si="16"/>
        <v>PROTEÇÃO DA POPULAÇÃO</v>
      </c>
      <c r="H476" s="108" t="str">
        <f t="shared" si="17"/>
        <v>PROTEÇÃO DA POPULAÇÃO</v>
      </c>
      <c r="I476" s="108"/>
      <c r="J476" s="147" t="s">
        <v>14549</v>
      </c>
      <c r="K476" s="147" t="s">
        <v>14550</v>
      </c>
      <c r="L476" s="147" t="s">
        <v>14551</v>
      </c>
      <c r="M476" s="147" t="s">
        <v>14552</v>
      </c>
    </row>
    <row r="477" spans="1:13" ht="15">
      <c r="A477" s="136">
        <v>476</v>
      </c>
      <c r="B477" s="108">
        <v>118</v>
      </c>
      <c r="C477" s="108"/>
      <c r="D477" s="137" t="s">
        <v>14544</v>
      </c>
      <c r="E477" s="137" t="s">
        <v>14544</v>
      </c>
      <c r="F477" s="137"/>
      <c r="G477" s="108" t="str">
        <f t="shared" si="16"/>
        <v>PROTEÇÃO DA POPULAÇÃO</v>
      </c>
      <c r="H477" s="108" t="str">
        <f t="shared" si="17"/>
        <v>PROTEÇÃO DA POPULAÇÃO</v>
      </c>
      <c r="I477" s="108"/>
      <c r="J477" s="148" t="s">
        <v>14553</v>
      </c>
      <c r="K477" s="147" t="s">
        <v>14554</v>
      </c>
      <c r="L477" s="148" t="s">
        <v>14555</v>
      </c>
      <c r="M477" s="148" t="s">
        <v>14556</v>
      </c>
    </row>
    <row r="478" spans="1:13" ht="25.5">
      <c r="A478" s="136">
        <v>477</v>
      </c>
      <c r="B478" s="108">
        <v>118</v>
      </c>
      <c r="C478" s="108"/>
      <c r="D478" s="137" t="s">
        <v>14544</v>
      </c>
      <c r="E478" s="137" t="s">
        <v>14544</v>
      </c>
      <c r="F478" s="137"/>
      <c r="G478" s="108" t="str">
        <f t="shared" si="16"/>
        <v>PROTEÇÃO DA POPULAÇÃO</v>
      </c>
      <c r="H478" s="108" t="str">
        <f t="shared" si="17"/>
        <v>PROTEÇÃO DA POPULAÇÃO</v>
      </c>
      <c r="I478" s="108"/>
      <c r="J478" s="148" t="s">
        <v>14891</v>
      </c>
      <c r="K478" s="148" t="s">
        <v>14892</v>
      </c>
      <c r="L478" s="148" t="s">
        <v>14893</v>
      </c>
      <c r="M478" s="148" t="s">
        <v>21892</v>
      </c>
    </row>
    <row r="479" spans="1:13" ht="15.75" thickBot="1">
      <c r="A479" s="136">
        <v>478</v>
      </c>
      <c r="B479" s="108">
        <v>118</v>
      </c>
      <c r="C479" s="108"/>
      <c r="D479" s="137" t="s">
        <v>14544</v>
      </c>
      <c r="E479" s="137" t="s">
        <v>14544</v>
      </c>
      <c r="F479" s="137"/>
      <c r="G479" s="108" t="str">
        <f t="shared" si="16"/>
        <v>PROTEÇÃO DA POPULAÇÃO</v>
      </c>
      <c r="H479" s="108" t="str">
        <f t="shared" si="17"/>
        <v>PROTEÇÃO DA POPULAÇÃO</v>
      </c>
      <c r="I479" s="108"/>
      <c r="J479" s="148" t="s">
        <v>14737</v>
      </c>
      <c r="K479" s="148" t="s">
        <v>14738</v>
      </c>
      <c r="L479" s="148" t="s">
        <v>14739</v>
      </c>
      <c r="M479" s="148" t="s">
        <v>21845</v>
      </c>
    </row>
    <row r="480" spans="1:13" ht="15.75">
      <c r="A480" s="136">
        <v>479</v>
      </c>
      <c r="B480" s="108">
        <v>118</v>
      </c>
      <c r="C480" s="108"/>
      <c r="D480" s="137" t="s">
        <v>14544</v>
      </c>
      <c r="E480" s="137" t="s">
        <v>14560</v>
      </c>
      <c r="F480" s="137"/>
      <c r="G480" s="108" t="str">
        <f t="shared" si="16"/>
        <v>PROTEÇÃO DA POPULAÇÃO</v>
      </c>
      <c r="H480" s="108" t="str">
        <f t="shared" si="17"/>
        <v>VESTUÁRIO DE PROTEÇÃO</v>
      </c>
      <c r="I480" s="108"/>
      <c r="J480" s="151" t="s">
        <v>14557</v>
      </c>
      <c r="K480" s="151" t="s">
        <v>14558</v>
      </c>
      <c r="L480" s="151" t="s">
        <v>14559</v>
      </c>
      <c r="M480" s="151" t="s">
        <v>14560</v>
      </c>
    </row>
    <row r="481" spans="1:15" ht="15">
      <c r="A481" s="136">
        <v>480</v>
      </c>
      <c r="B481" s="108">
        <v>118</v>
      </c>
      <c r="C481" s="108"/>
      <c r="D481" s="137" t="s">
        <v>14544</v>
      </c>
      <c r="E481" s="137" t="s">
        <v>14560</v>
      </c>
      <c r="F481" s="137"/>
      <c r="G481" s="108" t="str">
        <f t="shared" si="16"/>
        <v>PROTEÇÃO DA POPULAÇÃO</v>
      </c>
      <c r="H481" s="108" t="str">
        <f t="shared" si="17"/>
        <v>VESTUÁRIO DE PROTEÇÃO</v>
      </c>
      <c r="I481" s="108"/>
      <c r="J481" s="147" t="s">
        <v>14561</v>
      </c>
      <c r="K481" s="147" t="s">
        <v>14562</v>
      </c>
      <c r="L481" s="148" t="s">
        <v>14563</v>
      </c>
      <c r="M481" s="148" t="s">
        <v>14564</v>
      </c>
    </row>
    <row r="482" spans="1:15" ht="25.5">
      <c r="A482" s="136">
        <v>481</v>
      </c>
      <c r="B482" s="108">
        <v>118</v>
      </c>
      <c r="C482" s="108"/>
      <c r="D482" s="137" t="s">
        <v>14544</v>
      </c>
      <c r="E482" s="137" t="s">
        <v>14560</v>
      </c>
      <c r="F482" s="137"/>
      <c r="G482" s="108" t="str">
        <f t="shared" si="16"/>
        <v>PROTEÇÃO DA POPULAÇÃO</v>
      </c>
      <c r="H482" s="108" t="str">
        <f t="shared" si="17"/>
        <v>VESTUÁRIO DE PROTEÇÃO</v>
      </c>
      <c r="I482" s="108"/>
      <c r="J482" s="150" t="s">
        <v>15005</v>
      </c>
      <c r="K482" s="150" t="s">
        <v>15006</v>
      </c>
      <c r="L482" s="150" t="s">
        <v>21935</v>
      </c>
      <c r="M482" s="150" t="s">
        <v>21936</v>
      </c>
    </row>
    <row r="483" spans="1:15" ht="26.25" thickBot="1">
      <c r="A483" s="136">
        <v>482</v>
      </c>
      <c r="B483" s="108">
        <v>118</v>
      </c>
      <c r="C483" s="108"/>
      <c r="D483" s="137" t="s">
        <v>14544</v>
      </c>
      <c r="E483" s="137" t="s">
        <v>14560</v>
      </c>
      <c r="F483" s="137"/>
      <c r="G483" s="108" t="str">
        <f t="shared" si="16"/>
        <v>PROTEÇÃO DA POPULAÇÃO</v>
      </c>
      <c r="H483" s="108" t="str">
        <f t="shared" si="17"/>
        <v>VESTUÁRIO DE PROTEÇÃO</v>
      </c>
      <c r="I483" s="108"/>
      <c r="J483" s="148" t="s">
        <v>15007</v>
      </c>
      <c r="K483" s="148" t="s">
        <v>14566</v>
      </c>
      <c r="L483" s="148" t="s">
        <v>21832</v>
      </c>
      <c r="M483" s="148" t="s">
        <v>21833</v>
      </c>
    </row>
    <row r="484" spans="1:15" ht="15.75">
      <c r="A484" s="136">
        <v>483</v>
      </c>
      <c r="B484" s="108">
        <v>118</v>
      </c>
      <c r="C484" s="108"/>
      <c r="D484" s="137" t="s">
        <v>14544</v>
      </c>
      <c r="E484" s="137" t="s">
        <v>14570</v>
      </c>
      <c r="F484" s="137"/>
      <c r="G484" s="108" t="str">
        <f t="shared" si="16"/>
        <v>PROTEÇÃO DA POPULAÇÃO</v>
      </c>
      <c r="H484" s="108" t="str">
        <f t="shared" si="17"/>
        <v>EVACUAÇÃO</v>
      </c>
      <c r="I484" s="108"/>
      <c r="J484" s="151" t="s">
        <v>14567</v>
      </c>
      <c r="K484" s="151" t="s">
        <v>14568</v>
      </c>
      <c r="L484" s="151" t="s">
        <v>14569</v>
      </c>
      <c r="M484" s="151" t="s">
        <v>14570</v>
      </c>
    </row>
    <row r="485" spans="1:15" ht="15">
      <c r="A485" s="136">
        <v>484</v>
      </c>
      <c r="B485" s="108">
        <v>118</v>
      </c>
      <c r="C485" s="108"/>
      <c r="D485" s="137" t="s">
        <v>14544</v>
      </c>
      <c r="E485" s="137" t="s">
        <v>14570</v>
      </c>
      <c r="F485" s="137"/>
      <c r="G485" s="108" t="str">
        <f t="shared" si="16"/>
        <v>PROTEÇÃO DA POPULAÇÃO</v>
      </c>
      <c r="H485" s="108" t="str">
        <f t="shared" si="17"/>
        <v>EVACUAÇÃO</v>
      </c>
      <c r="I485" s="108"/>
      <c r="J485" s="153" t="s">
        <v>14571</v>
      </c>
      <c r="K485" s="153" t="s">
        <v>14572</v>
      </c>
      <c r="L485" s="153" t="s">
        <v>14573</v>
      </c>
      <c r="M485" s="153" t="s">
        <v>14574</v>
      </c>
    </row>
    <row r="486" spans="1:15" ht="15">
      <c r="A486" s="136">
        <v>485</v>
      </c>
      <c r="B486" s="108">
        <v>118</v>
      </c>
      <c r="C486" s="108"/>
      <c r="D486" s="137" t="s">
        <v>14544</v>
      </c>
      <c r="E486" s="137" t="s">
        <v>14570</v>
      </c>
      <c r="F486" s="137"/>
      <c r="G486" s="108" t="str">
        <f t="shared" si="16"/>
        <v>PROTEÇÃO DA POPULAÇÃO</v>
      </c>
      <c r="H486" s="108" t="str">
        <f t="shared" si="17"/>
        <v>EVACUAÇÃO</v>
      </c>
      <c r="I486" s="108"/>
      <c r="J486" s="148" t="s">
        <v>14575</v>
      </c>
      <c r="K486" s="156" t="s">
        <v>14576</v>
      </c>
      <c r="L486" s="157" t="s">
        <v>14577</v>
      </c>
      <c r="M486" s="157" t="s">
        <v>14578</v>
      </c>
    </row>
    <row r="487" spans="1:15" ht="15">
      <c r="A487" s="136">
        <v>486</v>
      </c>
      <c r="B487" s="108">
        <v>118</v>
      </c>
      <c r="C487" s="108"/>
      <c r="D487" s="137" t="s">
        <v>14544</v>
      </c>
      <c r="E487" s="137" t="s">
        <v>14570</v>
      </c>
      <c r="F487" s="137"/>
      <c r="G487" s="108" t="str">
        <f t="shared" si="16"/>
        <v>PROTEÇÃO DA POPULAÇÃO</v>
      </c>
      <c r="H487" s="108" t="str">
        <f t="shared" si="17"/>
        <v>EVACUAÇÃO</v>
      </c>
      <c r="I487" s="108"/>
      <c r="J487" s="160" t="s">
        <v>14667</v>
      </c>
      <c r="K487" s="160" t="s">
        <v>14668</v>
      </c>
      <c r="L487" s="160" t="s">
        <v>14669</v>
      </c>
      <c r="M487" s="160" t="s">
        <v>14669</v>
      </c>
    </row>
    <row r="488" spans="1:15" ht="15">
      <c r="A488" s="136">
        <v>487</v>
      </c>
      <c r="B488" s="108">
        <v>118</v>
      </c>
      <c r="C488" s="108"/>
      <c r="D488" s="137" t="s">
        <v>14544</v>
      </c>
      <c r="E488" s="137" t="s">
        <v>14570</v>
      </c>
      <c r="F488" s="137"/>
      <c r="G488" s="108" t="str">
        <f t="shared" si="16"/>
        <v>PROTEÇÃO DA POPULAÇÃO</v>
      </c>
      <c r="H488" s="108" t="str">
        <f t="shared" si="17"/>
        <v>EVACUAÇÃO</v>
      </c>
      <c r="I488" s="108"/>
      <c r="J488" s="147" t="s">
        <v>14897</v>
      </c>
      <c r="K488" s="147" t="s">
        <v>14898</v>
      </c>
      <c r="L488" s="147" t="s">
        <v>14899</v>
      </c>
      <c r="M488" s="147" t="s">
        <v>21894</v>
      </c>
    </row>
    <row r="489" spans="1:15" ht="15">
      <c r="A489" s="136">
        <v>488</v>
      </c>
      <c r="B489" s="108">
        <v>118</v>
      </c>
      <c r="C489" s="108"/>
      <c r="D489" s="137" t="s">
        <v>14544</v>
      </c>
      <c r="E489" s="137" t="s">
        <v>6</v>
      </c>
      <c r="F489" s="137"/>
      <c r="G489" s="108" t="str">
        <f t="shared" si="16"/>
        <v>PROTEÇÃO DA POPULAÇÃO</v>
      </c>
      <c r="H489" s="108" t="str">
        <f t="shared" si="17"/>
        <v>Incêndio</v>
      </c>
      <c r="I489" s="108"/>
      <c r="J489" s="160" t="s">
        <v>14579</v>
      </c>
      <c r="K489" s="160" t="s">
        <v>14580</v>
      </c>
      <c r="L489" s="160" t="s">
        <v>14581</v>
      </c>
      <c r="M489" s="160" t="s">
        <v>6</v>
      </c>
    </row>
    <row r="490" spans="1:15" ht="38.25">
      <c r="A490" s="136">
        <v>489</v>
      </c>
      <c r="B490" s="108">
        <v>118</v>
      </c>
      <c r="C490" s="108"/>
      <c r="D490" s="137" t="s">
        <v>14544</v>
      </c>
      <c r="E490" s="137" t="s">
        <v>6</v>
      </c>
      <c r="F490" s="137"/>
      <c r="G490" s="108" t="str">
        <f t="shared" si="16"/>
        <v>PROTEÇÃO DA POPULAÇÃO</v>
      </c>
      <c r="H490" s="108" t="str">
        <f t="shared" si="17"/>
        <v>Incêndio</v>
      </c>
      <c r="I490" s="108"/>
      <c r="J490" s="147" t="s">
        <v>14900</v>
      </c>
      <c r="K490" s="147" t="s">
        <v>14901</v>
      </c>
      <c r="L490" s="147" t="s">
        <v>14902</v>
      </c>
      <c r="M490" s="147" t="s">
        <v>21895</v>
      </c>
    </row>
    <row r="491" spans="1:15" ht="25.5" hidden="1">
      <c r="A491" s="136">
        <v>490</v>
      </c>
      <c r="B491" s="108">
        <v>118</v>
      </c>
      <c r="C491" s="108"/>
      <c r="D491" s="137" t="s">
        <v>14544</v>
      </c>
      <c r="E491" s="137" t="s">
        <v>6</v>
      </c>
      <c r="F491" s="137"/>
      <c r="G491" s="108" t="str">
        <f t="shared" si="16"/>
        <v>PROTEÇÃO DA POPULAÇÃO</v>
      </c>
      <c r="H491" s="108" t="str">
        <f t="shared" si="17"/>
        <v>Incêndio</v>
      </c>
      <c r="I491" s="108"/>
      <c r="J491" s="148" t="s">
        <v>14750</v>
      </c>
      <c r="K491" s="147" t="s">
        <v>14751</v>
      </c>
      <c r="L491" s="150" t="s">
        <v>14752</v>
      </c>
      <c r="M491" s="150" t="s">
        <v>21849</v>
      </c>
      <c r="N491" s="169" t="s">
        <v>14753</v>
      </c>
      <c r="O491" s="163"/>
    </row>
    <row r="492" spans="1:15" ht="15.75">
      <c r="A492" s="136">
        <v>491</v>
      </c>
      <c r="B492" s="108">
        <v>118</v>
      </c>
      <c r="C492" s="108"/>
      <c r="D492" s="137" t="s">
        <v>14588</v>
      </c>
      <c r="E492" s="137" t="s">
        <v>14588</v>
      </c>
      <c r="F492" s="137"/>
      <c r="G492" s="108" t="str">
        <f t="shared" si="16"/>
        <v>RESPOSTA À EMERGÊNCIA</v>
      </c>
      <c r="H492" s="108" t="str">
        <f t="shared" si="17"/>
        <v>RESPOSTA À EMERGÊNCIA</v>
      </c>
      <c r="I492" s="108"/>
      <c r="J492" s="143" t="s">
        <v>14585</v>
      </c>
      <c r="K492" s="143" t="s">
        <v>14586</v>
      </c>
      <c r="L492" s="143" t="s">
        <v>14587</v>
      </c>
      <c r="M492" s="143" t="s">
        <v>14588</v>
      </c>
    </row>
    <row r="493" spans="1:15" ht="15.75">
      <c r="A493" s="136">
        <v>492</v>
      </c>
      <c r="B493" s="108">
        <v>118</v>
      </c>
      <c r="C493" s="108"/>
      <c r="D493" s="137" t="s">
        <v>14588</v>
      </c>
      <c r="E493" s="137" t="s">
        <v>21835</v>
      </c>
      <c r="F493" s="137"/>
      <c r="G493" s="108" t="str">
        <f t="shared" si="16"/>
        <v>RESPOSTA À EMERGÊNCIA</v>
      </c>
      <c r="H493" s="108" t="str">
        <f t="shared" si="17"/>
        <v>INCÊNDIO</v>
      </c>
      <c r="I493" s="108"/>
      <c r="J493" s="159" t="s">
        <v>14589</v>
      </c>
      <c r="K493" s="159" t="s">
        <v>14590</v>
      </c>
      <c r="L493" s="159" t="s">
        <v>14591</v>
      </c>
      <c r="M493" s="145" t="s">
        <v>21835</v>
      </c>
    </row>
    <row r="494" spans="1:15" ht="15">
      <c r="A494" s="136">
        <v>493</v>
      </c>
      <c r="B494" s="108">
        <v>118</v>
      </c>
      <c r="C494" s="108"/>
      <c r="D494" s="137" t="s">
        <v>14588</v>
      </c>
      <c r="E494" s="137" t="s">
        <v>21835</v>
      </c>
      <c r="F494" s="137"/>
      <c r="G494" s="108" t="str">
        <f t="shared" si="16"/>
        <v>RESPOSTA À EMERGÊNCIA</v>
      </c>
      <c r="H494" s="108" t="str">
        <f t="shared" si="17"/>
        <v>INCÊNDIO</v>
      </c>
      <c r="I494" s="108"/>
      <c r="J494" s="160" t="s">
        <v>14903</v>
      </c>
      <c r="K494" s="160" t="s">
        <v>14904</v>
      </c>
      <c r="L494" s="160" t="s">
        <v>14905</v>
      </c>
      <c r="M494" s="160" t="s">
        <v>21901</v>
      </c>
    </row>
    <row r="495" spans="1:15" ht="15">
      <c r="A495" s="136">
        <v>494</v>
      </c>
      <c r="B495" s="108">
        <v>118</v>
      </c>
      <c r="C495" s="108"/>
      <c r="D495" s="137" t="s">
        <v>14588</v>
      </c>
      <c r="E495" s="137" t="s">
        <v>21835</v>
      </c>
      <c r="F495" s="137"/>
      <c r="G495" s="108" t="str">
        <f t="shared" si="16"/>
        <v>RESPOSTA À EMERGÊNCIA</v>
      </c>
      <c r="H495" s="108" t="str">
        <f t="shared" si="17"/>
        <v>INCÊNDIO</v>
      </c>
      <c r="I495" s="108"/>
      <c r="J495" s="160" t="s">
        <v>14596</v>
      </c>
      <c r="K495" s="160" t="s">
        <v>14597</v>
      </c>
      <c r="L495" s="160" t="s">
        <v>14598</v>
      </c>
      <c r="M495" s="160" t="s">
        <v>14599</v>
      </c>
    </row>
    <row r="496" spans="1:15" ht="15.75">
      <c r="A496" s="136">
        <v>495</v>
      </c>
      <c r="B496" s="108">
        <v>118</v>
      </c>
      <c r="C496" s="108"/>
      <c r="D496" s="137" t="s">
        <v>14588</v>
      </c>
      <c r="E496" s="137" t="s">
        <v>21835</v>
      </c>
      <c r="F496" s="137"/>
      <c r="G496" s="108" t="str">
        <f t="shared" si="16"/>
        <v>RESPOSTA À EMERGÊNCIA</v>
      </c>
      <c r="H496" s="108" t="str">
        <f t="shared" si="17"/>
        <v>INCÊNDIO</v>
      </c>
      <c r="I496" s="108"/>
      <c r="J496" s="148" t="s">
        <v>14909</v>
      </c>
      <c r="K496" s="147" t="s">
        <v>14910</v>
      </c>
      <c r="L496" s="148" t="s">
        <v>14911</v>
      </c>
      <c r="M496" s="147" t="s">
        <v>21903</v>
      </c>
      <c r="N496" s="178"/>
    </row>
    <row r="497" spans="1:13" ht="15">
      <c r="A497" s="136">
        <v>496</v>
      </c>
      <c r="B497" s="108">
        <v>118</v>
      </c>
      <c r="C497" s="108"/>
      <c r="D497" s="137" t="s">
        <v>14588</v>
      </c>
      <c r="E497" s="137" t="s">
        <v>21835</v>
      </c>
      <c r="F497" s="137"/>
      <c r="G497" s="108" t="str">
        <f t="shared" si="16"/>
        <v>RESPOSTA À EMERGÊNCIA</v>
      </c>
      <c r="H497" s="108" t="str">
        <f t="shared" si="17"/>
        <v>INCÊNDIO</v>
      </c>
      <c r="I497" s="108"/>
      <c r="J497" s="160" t="s">
        <v>14603</v>
      </c>
      <c r="K497" s="160" t="s">
        <v>14604</v>
      </c>
      <c r="L497" s="160" t="s">
        <v>14605</v>
      </c>
      <c r="M497" s="160" t="s">
        <v>14606</v>
      </c>
    </row>
    <row r="498" spans="1:13" ht="15">
      <c r="A498" s="136">
        <v>497</v>
      </c>
      <c r="B498" s="108">
        <v>118</v>
      </c>
      <c r="C498" s="108"/>
      <c r="D498" s="137" t="s">
        <v>14588</v>
      </c>
      <c r="E498" s="137" t="s">
        <v>21835</v>
      </c>
      <c r="F498" s="137"/>
      <c r="G498" s="108" t="str">
        <f t="shared" si="16"/>
        <v>RESPOSTA À EMERGÊNCIA</v>
      </c>
      <c r="H498" s="108" t="str">
        <f t="shared" si="17"/>
        <v>INCÊNDIO</v>
      </c>
      <c r="I498" s="108"/>
      <c r="J498" s="149" t="s">
        <v>14607</v>
      </c>
      <c r="K498" s="149" t="s">
        <v>14608</v>
      </c>
      <c r="L498" s="150" t="s">
        <v>14609</v>
      </c>
      <c r="M498" s="150" t="s">
        <v>14610</v>
      </c>
    </row>
    <row r="499" spans="1:13" ht="15">
      <c r="A499" s="136">
        <v>498</v>
      </c>
      <c r="B499" s="108">
        <v>118</v>
      </c>
      <c r="C499" s="108"/>
      <c r="D499" s="137" t="s">
        <v>14588</v>
      </c>
      <c r="E499" s="137" t="s">
        <v>21835</v>
      </c>
      <c r="F499" s="137"/>
      <c r="G499" s="108" t="str">
        <f t="shared" si="16"/>
        <v>RESPOSTA À EMERGÊNCIA</v>
      </c>
      <c r="H499" s="108" t="str">
        <f t="shared" si="17"/>
        <v>INCÊNDIO</v>
      </c>
      <c r="I499" s="108"/>
      <c r="J499" s="148" t="s">
        <v>14611</v>
      </c>
      <c r="K499" s="148" t="s">
        <v>14612</v>
      </c>
      <c r="L499" s="148" t="s">
        <v>14613</v>
      </c>
      <c r="M499" s="148" t="s">
        <v>14614</v>
      </c>
    </row>
    <row r="500" spans="1:13" ht="15">
      <c r="A500" s="136">
        <v>499</v>
      </c>
      <c r="B500" s="108">
        <v>118</v>
      </c>
      <c r="C500" s="108"/>
      <c r="D500" s="137" t="s">
        <v>14588</v>
      </c>
      <c r="E500" s="137" t="s">
        <v>21835</v>
      </c>
      <c r="F500" s="137"/>
      <c r="G500" s="108" t="str">
        <f t="shared" si="16"/>
        <v>RESPOSTA À EMERGÊNCIA</v>
      </c>
      <c r="H500" s="108" t="str">
        <f t="shared" si="17"/>
        <v>INCÊNDIO</v>
      </c>
      <c r="I500" s="108"/>
      <c r="J500" s="147" t="s">
        <v>15014</v>
      </c>
      <c r="K500" s="148" t="s">
        <v>15015</v>
      </c>
      <c r="L500" s="148" t="s">
        <v>15016</v>
      </c>
      <c r="M500" s="148" t="s">
        <v>21938</v>
      </c>
    </row>
    <row r="501" spans="1:13" ht="15">
      <c r="A501" s="136">
        <v>500</v>
      </c>
      <c r="B501" s="108">
        <v>118</v>
      </c>
      <c r="C501" s="108"/>
      <c r="D501" s="137" t="s">
        <v>14588</v>
      </c>
      <c r="E501" s="137" t="s">
        <v>21835</v>
      </c>
      <c r="F501" s="137"/>
      <c r="G501" s="108" t="str">
        <f t="shared" si="16"/>
        <v>RESPOSTA À EMERGÊNCIA</v>
      </c>
      <c r="H501" s="108" t="str">
        <f t="shared" si="17"/>
        <v>INCÊNDIO</v>
      </c>
      <c r="I501" s="108"/>
      <c r="J501" s="153" t="s">
        <v>14615</v>
      </c>
      <c r="K501" s="153" t="s">
        <v>14616</v>
      </c>
      <c r="L501" s="160" t="s">
        <v>14617</v>
      </c>
      <c r="M501" s="160" t="s">
        <v>14618</v>
      </c>
    </row>
    <row r="502" spans="1:13" ht="25.5">
      <c r="A502" s="136">
        <v>501</v>
      </c>
      <c r="B502" s="108">
        <v>118</v>
      </c>
      <c r="C502" s="108"/>
      <c r="D502" s="137" t="s">
        <v>14588</v>
      </c>
      <c r="E502" s="137" t="s">
        <v>21835</v>
      </c>
      <c r="F502" s="137"/>
      <c r="G502" s="108" t="str">
        <f t="shared" si="16"/>
        <v>RESPOSTA À EMERGÊNCIA</v>
      </c>
      <c r="H502" s="108" t="str">
        <f t="shared" si="17"/>
        <v>INCÊNDIO</v>
      </c>
      <c r="I502" s="108"/>
      <c r="J502" s="148" t="s">
        <v>14917</v>
      </c>
      <c r="K502" s="147" t="s">
        <v>14918</v>
      </c>
      <c r="L502" s="148" t="s">
        <v>14919</v>
      </c>
      <c r="M502" s="148" t="s">
        <v>21907</v>
      </c>
    </row>
    <row r="503" spans="1:13" ht="25.5">
      <c r="A503" s="136">
        <v>502</v>
      </c>
      <c r="B503" s="108">
        <v>118</v>
      </c>
      <c r="C503" s="108"/>
      <c r="D503" s="137" t="s">
        <v>14588</v>
      </c>
      <c r="E503" s="137" t="s">
        <v>21835</v>
      </c>
      <c r="F503" s="137"/>
      <c r="G503" s="108" t="str">
        <f t="shared" si="16"/>
        <v>RESPOSTA À EMERGÊNCIA</v>
      </c>
      <c r="H503" s="108" t="str">
        <f t="shared" si="17"/>
        <v>INCÊNDIO</v>
      </c>
      <c r="I503" s="108"/>
      <c r="J503" s="147" t="s">
        <v>14619</v>
      </c>
      <c r="K503" s="148" t="s">
        <v>14620</v>
      </c>
      <c r="L503" s="148" t="s">
        <v>14621</v>
      </c>
      <c r="M503" s="148" t="s">
        <v>14622</v>
      </c>
    </row>
    <row r="504" spans="1:13" ht="25.5">
      <c r="A504" s="136">
        <v>503</v>
      </c>
      <c r="B504" s="108">
        <v>118</v>
      </c>
      <c r="C504" s="108"/>
      <c r="D504" s="137" t="s">
        <v>14588</v>
      </c>
      <c r="E504" s="137" t="s">
        <v>21835</v>
      </c>
      <c r="F504" s="137"/>
      <c r="G504" s="108" t="str">
        <f t="shared" si="16"/>
        <v>RESPOSTA À EMERGÊNCIA</v>
      </c>
      <c r="H504" s="108" t="str">
        <f t="shared" si="17"/>
        <v>INCÊNDIO</v>
      </c>
      <c r="I504" s="108"/>
      <c r="J504" s="147" t="s">
        <v>14920</v>
      </c>
      <c r="K504" s="147" t="s">
        <v>14921</v>
      </c>
      <c r="L504" s="147" t="s">
        <v>14922</v>
      </c>
      <c r="M504" s="147" t="s">
        <v>21908</v>
      </c>
    </row>
    <row r="505" spans="1:13" ht="25.5">
      <c r="A505" s="136">
        <v>504</v>
      </c>
      <c r="B505" s="108">
        <v>118</v>
      </c>
      <c r="C505" s="108"/>
      <c r="D505" s="137" t="s">
        <v>14588</v>
      </c>
      <c r="E505" s="137" t="s">
        <v>21835</v>
      </c>
      <c r="F505" s="137"/>
      <c r="G505" s="108" t="str">
        <f t="shared" si="16"/>
        <v>RESPOSTA À EMERGÊNCIA</v>
      </c>
      <c r="H505" s="108" t="str">
        <f t="shared" si="17"/>
        <v>INCÊNDIO</v>
      </c>
      <c r="I505" s="108"/>
      <c r="J505" s="147" t="s">
        <v>14626</v>
      </c>
      <c r="K505" s="147" t="s">
        <v>14627</v>
      </c>
      <c r="L505" s="147" t="s">
        <v>14628</v>
      </c>
      <c r="M505" s="147" t="s">
        <v>21838</v>
      </c>
    </row>
    <row r="506" spans="1:13" ht="15.75" thickBot="1">
      <c r="A506" s="136">
        <v>505</v>
      </c>
      <c r="B506" s="108">
        <v>118</v>
      </c>
      <c r="C506" s="108"/>
      <c r="D506" s="137" t="s">
        <v>14588</v>
      </c>
      <c r="E506" s="137" t="s">
        <v>21835</v>
      </c>
      <c r="F506" s="137"/>
      <c r="G506" s="108" t="str">
        <f t="shared" si="16"/>
        <v>RESPOSTA À EMERGÊNCIA</v>
      </c>
      <c r="H506" s="108" t="str">
        <f t="shared" si="17"/>
        <v>INCÊNDIO</v>
      </c>
      <c r="I506" s="108"/>
      <c r="J506" s="147" t="s">
        <v>14629</v>
      </c>
      <c r="K506" s="147" t="s">
        <v>14630</v>
      </c>
      <c r="L506" s="147" t="s">
        <v>14631</v>
      </c>
      <c r="M506" s="147" t="s">
        <v>14632</v>
      </c>
    </row>
    <row r="507" spans="1:13" ht="15.75">
      <c r="A507" s="136">
        <v>506</v>
      </c>
      <c r="B507" s="108">
        <v>118</v>
      </c>
      <c r="C507" s="108"/>
      <c r="D507" s="137" t="s">
        <v>14588</v>
      </c>
      <c r="E507" s="137" t="s">
        <v>14636</v>
      </c>
      <c r="F507" s="137"/>
      <c r="G507" s="108" t="str">
        <f t="shared" si="16"/>
        <v>RESPOSTA À EMERGÊNCIA</v>
      </c>
      <c r="H507" s="108" t="str">
        <f t="shared" si="17"/>
        <v>DERRAME OU FUGA</v>
      </c>
      <c r="I507" s="108"/>
      <c r="J507" s="151" t="s">
        <v>14633</v>
      </c>
      <c r="K507" s="151" t="s">
        <v>14634</v>
      </c>
      <c r="L507" s="151" t="s">
        <v>14635</v>
      </c>
      <c r="M507" s="151" t="s">
        <v>14636</v>
      </c>
    </row>
    <row r="508" spans="1:13" ht="15">
      <c r="A508" s="136">
        <v>507</v>
      </c>
      <c r="B508" s="108">
        <v>118</v>
      </c>
      <c r="C508" s="108"/>
      <c r="D508" s="137" t="s">
        <v>14588</v>
      </c>
      <c r="E508" s="137" t="s">
        <v>14636</v>
      </c>
      <c r="F508" s="137"/>
      <c r="G508" s="108" t="str">
        <f t="shared" si="16"/>
        <v>RESPOSTA À EMERGÊNCIA</v>
      </c>
      <c r="H508" s="108" t="str">
        <f t="shared" si="17"/>
        <v>DERRAME OU FUGA</v>
      </c>
      <c r="I508" s="108"/>
      <c r="J508" s="148" t="s">
        <v>14641</v>
      </c>
      <c r="K508" s="148" t="s">
        <v>14642</v>
      </c>
      <c r="L508" s="148" t="s">
        <v>14781</v>
      </c>
      <c r="M508" s="148" t="s">
        <v>21839</v>
      </c>
    </row>
    <row r="509" spans="1:13" ht="15">
      <c r="A509" s="136">
        <v>508</v>
      </c>
      <c r="B509" s="108">
        <v>118</v>
      </c>
      <c r="C509" s="108"/>
      <c r="D509" s="137" t="s">
        <v>14588</v>
      </c>
      <c r="E509" s="137" t="s">
        <v>14636</v>
      </c>
      <c r="F509" s="137"/>
      <c r="G509" s="108" t="str">
        <f t="shared" si="16"/>
        <v>RESPOSTA À EMERGÊNCIA</v>
      </c>
      <c r="H509" s="108" t="str">
        <f t="shared" si="17"/>
        <v>DERRAME OU FUGA</v>
      </c>
      <c r="I509" s="108"/>
      <c r="J509" s="147" t="s">
        <v>14644</v>
      </c>
      <c r="K509" s="147" t="s">
        <v>14645</v>
      </c>
      <c r="L509" s="150" t="s">
        <v>14646</v>
      </c>
      <c r="M509" s="150" t="s">
        <v>14647</v>
      </c>
    </row>
    <row r="510" spans="1:13" ht="15">
      <c r="A510" s="136">
        <v>509</v>
      </c>
      <c r="B510" s="108">
        <v>118</v>
      </c>
      <c r="C510" s="108"/>
      <c r="D510" s="137" t="s">
        <v>14588</v>
      </c>
      <c r="E510" s="137" t="s">
        <v>14636</v>
      </c>
      <c r="F510" s="137"/>
      <c r="G510" s="108" t="str">
        <f t="shared" si="16"/>
        <v>RESPOSTA À EMERGÊNCIA</v>
      </c>
      <c r="H510" s="108" t="str">
        <f t="shared" si="17"/>
        <v>DERRAME OU FUGA</v>
      </c>
      <c r="I510" s="108"/>
      <c r="J510" s="147" t="s">
        <v>14637</v>
      </c>
      <c r="K510" s="147" t="s">
        <v>14638</v>
      </c>
      <c r="L510" s="147" t="s">
        <v>14639</v>
      </c>
      <c r="M510" s="147" t="s">
        <v>14640</v>
      </c>
    </row>
    <row r="511" spans="1:13" ht="15">
      <c r="A511" s="136">
        <v>510</v>
      </c>
      <c r="B511" s="108">
        <v>118</v>
      </c>
      <c r="C511" s="108"/>
      <c r="D511" s="137" t="s">
        <v>14588</v>
      </c>
      <c r="E511" s="137" t="s">
        <v>14636</v>
      </c>
      <c r="F511" s="137"/>
      <c r="G511" s="108" t="str">
        <f t="shared" si="16"/>
        <v>RESPOSTA À EMERGÊNCIA</v>
      </c>
      <c r="H511" s="108" t="str">
        <f t="shared" si="17"/>
        <v>DERRAME OU FUGA</v>
      </c>
      <c r="I511" s="108"/>
      <c r="J511" s="147" t="s">
        <v>14926</v>
      </c>
      <c r="K511" s="147" t="s">
        <v>14927</v>
      </c>
      <c r="L511" s="147" t="s">
        <v>14928</v>
      </c>
      <c r="M511" s="147" t="s">
        <v>21910</v>
      </c>
    </row>
    <row r="512" spans="1:13" ht="15">
      <c r="A512" s="136">
        <v>511</v>
      </c>
      <c r="B512" s="108">
        <v>118</v>
      </c>
      <c r="C512" s="108"/>
      <c r="D512" s="137" t="s">
        <v>14588</v>
      </c>
      <c r="E512" s="137" t="s">
        <v>14636</v>
      </c>
      <c r="F512" s="137"/>
      <c r="G512" s="108" t="str">
        <f t="shared" si="16"/>
        <v>RESPOSTA À EMERGÊNCIA</v>
      </c>
      <c r="H512" s="108" t="str">
        <f t="shared" si="17"/>
        <v>DERRAME OU FUGA</v>
      </c>
      <c r="I512" s="108"/>
      <c r="J512" s="147" t="s">
        <v>14929</v>
      </c>
      <c r="K512" s="147" t="s">
        <v>14930</v>
      </c>
      <c r="L512" s="147" t="s">
        <v>14931</v>
      </c>
      <c r="M512" s="147" t="s">
        <v>21911</v>
      </c>
    </row>
    <row r="513" spans="1:13" ht="25.5">
      <c r="A513" s="136">
        <v>512</v>
      </c>
      <c r="B513" s="108">
        <v>118</v>
      </c>
      <c r="C513" s="108"/>
      <c r="D513" s="137" t="s">
        <v>14588</v>
      </c>
      <c r="E513" s="137" t="s">
        <v>14636</v>
      </c>
      <c r="F513" s="137"/>
      <c r="G513" s="108" t="str">
        <f t="shared" si="16"/>
        <v>RESPOSTA À EMERGÊNCIA</v>
      </c>
      <c r="H513" s="108" t="str">
        <f t="shared" si="17"/>
        <v>DERRAME OU FUGA</v>
      </c>
      <c r="I513" s="108"/>
      <c r="J513" s="147" t="s">
        <v>14652</v>
      </c>
      <c r="K513" s="147" t="s">
        <v>14653</v>
      </c>
      <c r="L513" s="150" t="s">
        <v>14654</v>
      </c>
      <c r="M513" s="150" t="s">
        <v>14655</v>
      </c>
    </row>
    <row r="514" spans="1:13" ht="15">
      <c r="A514" s="136">
        <v>513</v>
      </c>
      <c r="B514" s="108">
        <v>118</v>
      </c>
      <c r="C514" s="108"/>
      <c r="D514" s="137" t="s">
        <v>14588</v>
      </c>
      <c r="E514" s="137" t="s">
        <v>14636</v>
      </c>
      <c r="F514" s="137"/>
      <c r="G514" s="108" t="str">
        <f t="shared" si="16"/>
        <v>RESPOSTA À EMERGÊNCIA</v>
      </c>
      <c r="H514" s="108" t="str">
        <f t="shared" si="17"/>
        <v>DERRAME OU FUGA</v>
      </c>
      <c r="I514" s="108"/>
      <c r="J514" s="147" t="s">
        <v>14932</v>
      </c>
      <c r="K514" s="147" t="s">
        <v>14933</v>
      </c>
      <c r="L514" s="147" t="s">
        <v>14934</v>
      </c>
      <c r="M514" s="147" t="s">
        <v>21912</v>
      </c>
    </row>
    <row r="515" spans="1:13" ht="15.75" thickBot="1">
      <c r="A515" s="136">
        <v>514</v>
      </c>
      <c r="B515" s="108">
        <v>118</v>
      </c>
      <c r="C515" s="108"/>
      <c r="D515" s="137" t="s">
        <v>14588</v>
      </c>
      <c r="E515" s="137" t="s">
        <v>14636</v>
      </c>
      <c r="F515" s="137"/>
      <c r="G515" s="108" t="str">
        <f t="shared" si="16"/>
        <v>RESPOSTA À EMERGÊNCIA</v>
      </c>
      <c r="H515" s="108" t="str">
        <f t="shared" si="17"/>
        <v>DERRAME OU FUGA</v>
      </c>
      <c r="I515" s="108"/>
      <c r="J515" s="149" t="s">
        <v>14940</v>
      </c>
      <c r="K515" s="149" t="s">
        <v>14941</v>
      </c>
      <c r="L515" s="149" t="s">
        <v>14942</v>
      </c>
      <c r="M515" s="149" t="s">
        <v>21916</v>
      </c>
    </row>
    <row r="516" spans="1:13" ht="15.75">
      <c r="A516" s="136">
        <v>515</v>
      </c>
      <c r="B516" s="108">
        <v>118</v>
      </c>
      <c r="C516" s="108"/>
      <c r="D516" s="137" t="s">
        <v>14588</v>
      </c>
      <c r="E516" s="137" t="s">
        <v>14677</v>
      </c>
      <c r="F516" s="137"/>
      <c r="G516" s="108" t="str">
        <f t="shared" si="16"/>
        <v>RESPOSTA À EMERGÊNCIA</v>
      </c>
      <c r="H516" s="108" t="str">
        <f t="shared" si="17"/>
        <v>PRIMEIROS SOCORROS</v>
      </c>
      <c r="I516" s="108"/>
      <c r="J516" s="151" t="s">
        <v>14674</v>
      </c>
      <c r="K516" s="151" t="s">
        <v>14675</v>
      </c>
      <c r="L516" s="151" t="s">
        <v>14676</v>
      </c>
      <c r="M516" s="151" t="s">
        <v>14677</v>
      </c>
    </row>
    <row r="517" spans="1:13" ht="15">
      <c r="A517" s="136">
        <v>516</v>
      </c>
      <c r="B517" s="108">
        <v>118</v>
      </c>
      <c r="C517" s="108"/>
      <c r="D517" s="137" t="s">
        <v>14588</v>
      </c>
      <c r="E517" s="137" t="s">
        <v>14677</v>
      </c>
      <c r="F517" s="137"/>
      <c r="G517" s="108" t="str">
        <f t="shared" si="16"/>
        <v>RESPOSTA À EMERGÊNCIA</v>
      </c>
      <c r="H517" s="108" t="str">
        <f t="shared" si="17"/>
        <v>PRIMEIROS SOCORROS</v>
      </c>
      <c r="I517" s="108"/>
      <c r="J517" s="148" t="s">
        <v>14678</v>
      </c>
      <c r="K517" s="148" t="s">
        <v>14679</v>
      </c>
      <c r="L517" s="148" t="s">
        <v>14680</v>
      </c>
      <c r="M517" s="148" t="s">
        <v>21809</v>
      </c>
    </row>
    <row r="518" spans="1:13" ht="25.5">
      <c r="A518" s="136">
        <v>517</v>
      </c>
      <c r="B518" s="108">
        <v>118</v>
      </c>
      <c r="C518" s="108"/>
      <c r="D518" s="137" t="s">
        <v>14588</v>
      </c>
      <c r="E518" s="137" t="s">
        <v>14677</v>
      </c>
      <c r="F518" s="137"/>
      <c r="G518" s="108" t="str">
        <f t="shared" si="16"/>
        <v>RESPOSTA À EMERGÊNCIA</v>
      </c>
      <c r="H518" s="108" t="str">
        <f t="shared" si="17"/>
        <v>PRIMEIROS SOCORROS</v>
      </c>
      <c r="I518" s="108"/>
      <c r="J518" s="148" t="s">
        <v>14681</v>
      </c>
      <c r="K518" s="148" t="s">
        <v>14682</v>
      </c>
      <c r="L518" s="148" t="s">
        <v>14683</v>
      </c>
      <c r="M518" s="148" t="s">
        <v>14684</v>
      </c>
    </row>
    <row r="519" spans="1:13" ht="15">
      <c r="A519" s="136">
        <v>518</v>
      </c>
      <c r="B519" s="108">
        <v>118</v>
      </c>
      <c r="C519" s="108"/>
      <c r="D519" s="137" t="s">
        <v>14588</v>
      </c>
      <c r="E519" s="137" t="s">
        <v>14677</v>
      </c>
      <c r="F519" s="137"/>
      <c r="G519" s="108" t="str">
        <f t="shared" si="16"/>
        <v>RESPOSTA À EMERGÊNCIA</v>
      </c>
      <c r="H519" s="108" t="str">
        <f t="shared" si="17"/>
        <v>PRIMEIROS SOCORROS</v>
      </c>
      <c r="I519" s="108"/>
      <c r="J519" s="148" t="s">
        <v>14685</v>
      </c>
      <c r="K519" s="148" t="s">
        <v>14686</v>
      </c>
      <c r="L519" s="148" t="s">
        <v>14687</v>
      </c>
      <c r="M519" s="148" t="s">
        <v>14688</v>
      </c>
    </row>
    <row r="520" spans="1:13" ht="15">
      <c r="A520" s="136">
        <v>519</v>
      </c>
      <c r="B520" s="108">
        <v>118</v>
      </c>
      <c r="C520" s="108"/>
      <c r="D520" s="137" t="s">
        <v>14588</v>
      </c>
      <c r="E520" s="137" t="s">
        <v>14677</v>
      </c>
      <c r="F520" s="137"/>
      <c r="G520" s="108" t="str">
        <f t="shared" si="16"/>
        <v>RESPOSTA À EMERGÊNCIA</v>
      </c>
      <c r="H520" s="108" t="str">
        <f t="shared" si="17"/>
        <v>PRIMEIROS SOCORROS</v>
      </c>
      <c r="I520" s="108"/>
      <c r="J520" s="147" t="s">
        <v>14689</v>
      </c>
      <c r="K520" s="147" t="s">
        <v>14690</v>
      </c>
      <c r="L520" s="148" t="s">
        <v>14691</v>
      </c>
      <c r="M520" s="148" t="s">
        <v>14692</v>
      </c>
    </row>
    <row r="521" spans="1:13" ht="51">
      <c r="A521" s="136">
        <v>520</v>
      </c>
      <c r="B521" s="108">
        <v>118</v>
      </c>
      <c r="C521" s="108"/>
      <c r="D521" s="137" t="s">
        <v>14588</v>
      </c>
      <c r="E521" s="137" t="s">
        <v>14677</v>
      </c>
      <c r="F521" s="137"/>
      <c r="G521" s="108" t="str">
        <f t="shared" si="16"/>
        <v>RESPOSTA À EMERGÊNCIA</v>
      </c>
      <c r="H521" s="108" t="str">
        <f t="shared" si="17"/>
        <v>PRIMEIROS SOCORROS</v>
      </c>
      <c r="I521" s="108"/>
      <c r="J521" s="166" t="s">
        <v>14693</v>
      </c>
      <c r="K521" s="166" t="s">
        <v>14694</v>
      </c>
      <c r="L521" s="166" t="s">
        <v>14695</v>
      </c>
      <c r="M521" s="166" t="s">
        <v>21841</v>
      </c>
    </row>
    <row r="522" spans="1:13" ht="15">
      <c r="A522" s="136">
        <v>521</v>
      </c>
      <c r="B522" s="108">
        <v>118</v>
      </c>
      <c r="C522" s="108"/>
      <c r="D522" s="137" t="s">
        <v>14588</v>
      </c>
      <c r="E522" s="137" t="s">
        <v>14677</v>
      </c>
      <c r="F522" s="137"/>
      <c r="G522" s="108" t="str">
        <f t="shared" si="16"/>
        <v>RESPOSTA À EMERGÊNCIA</v>
      </c>
      <c r="H522" s="108" t="str">
        <f t="shared" si="17"/>
        <v>PRIMEIROS SOCORROS</v>
      </c>
      <c r="I522" s="108"/>
      <c r="J522" s="147" t="s">
        <v>14696</v>
      </c>
      <c r="K522" s="147" t="s">
        <v>14697</v>
      </c>
      <c r="L522" s="148" t="s">
        <v>14698</v>
      </c>
      <c r="M522" s="148" t="s">
        <v>14699</v>
      </c>
    </row>
    <row r="523" spans="1:13" ht="15">
      <c r="A523" s="136">
        <v>522</v>
      </c>
      <c r="B523" s="108">
        <v>118</v>
      </c>
      <c r="C523" s="108"/>
      <c r="D523" s="137" t="s">
        <v>14588</v>
      </c>
      <c r="E523" s="137" t="s">
        <v>14677</v>
      </c>
      <c r="F523" s="137"/>
      <c r="G523" s="108" t="str">
        <f t="shared" si="16"/>
        <v>RESPOSTA À EMERGÊNCIA</v>
      </c>
      <c r="H523" s="108" t="str">
        <f t="shared" si="17"/>
        <v>PRIMEIROS SOCORROS</v>
      </c>
      <c r="I523" s="108"/>
      <c r="J523" s="147" t="s">
        <v>14700</v>
      </c>
      <c r="K523" s="148" t="s">
        <v>14701</v>
      </c>
      <c r="L523" s="148" t="s">
        <v>14702</v>
      </c>
      <c r="M523" s="148" t="s">
        <v>14703</v>
      </c>
    </row>
    <row r="524" spans="1:13" ht="15">
      <c r="A524" s="136">
        <v>523</v>
      </c>
      <c r="B524" s="108">
        <v>118</v>
      </c>
      <c r="C524" s="108"/>
      <c r="D524" s="137" t="s">
        <v>14588</v>
      </c>
      <c r="E524" s="137" t="s">
        <v>14677</v>
      </c>
      <c r="F524" s="137"/>
      <c r="G524" s="108" t="str">
        <f t="shared" si="16"/>
        <v>RESPOSTA À EMERGÊNCIA</v>
      </c>
      <c r="H524" s="108" t="str">
        <f t="shared" si="17"/>
        <v>PRIMEIROS SOCORROS</v>
      </c>
      <c r="I524" s="108"/>
      <c r="J524" s="147" t="s">
        <v>14949</v>
      </c>
      <c r="K524" s="147" t="s">
        <v>14950</v>
      </c>
      <c r="L524" s="148" t="s">
        <v>14951</v>
      </c>
      <c r="M524" s="148" t="s">
        <v>21919</v>
      </c>
    </row>
    <row r="525" spans="1:13" ht="25.5">
      <c r="A525" s="136">
        <v>524</v>
      </c>
      <c r="B525" s="108">
        <v>118</v>
      </c>
      <c r="C525" s="108"/>
      <c r="D525" s="137" t="s">
        <v>14588</v>
      </c>
      <c r="E525" s="137" t="s">
        <v>14677</v>
      </c>
      <c r="F525" s="137"/>
      <c r="G525" s="108" t="str">
        <f t="shared" si="16"/>
        <v>RESPOSTA À EMERGÊNCIA</v>
      </c>
      <c r="H525" s="108" t="str">
        <f t="shared" si="17"/>
        <v>PRIMEIROS SOCORROS</v>
      </c>
      <c r="I525" s="108"/>
      <c r="J525" s="147" t="s">
        <v>14952</v>
      </c>
      <c r="K525" s="147" t="s">
        <v>14953</v>
      </c>
      <c r="L525" s="148" t="s">
        <v>14954</v>
      </c>
      <c r="M525" s="148" t="s">
        <v>21920</v>
      </c>
    </row>
    <row r="526" spans="1:13" ht="15">
      <c r="A526" s="136">
        <v>525</v>
      </c>
      <c r="B526" s="108">
        <v>118</v>
      </c>
      <c r="C526" s="108"/>
      <c r="D526" s="137" t="s">
        <v>14588</v>
      </c>
      <c r="E526" s="137" t="s">
        <v>14677</v>
      </c>
      <c r="F526" s="137"/>
      <c r="G526" s="108" t="str">
        <f t="shared" si="16"/>
        <v>RESPOSTA À EMERGÊNCIA</v>
      </c>
      <c r="H526" s="108" t="str">
        <f t="shared" si="17"/>
        <v>PRIMEIROS SOCORROS</v>
      </c>
      <c r="I526" s="108"/>
      <c r="J526" s="148" t="s">
        <v>14712</v>
      </c>
      <c r="K526" s="147" t="s">
        <v>14713</v>
      </c>
      <c r="L526" s="148" t="s">
        <v>14714</v>
      </c>
      <c r="M526" s="148" t="s">
        <v>14715</v>
      </c>
    </row>
    <row r="527" spans="1:13" ht="15">
      <c r="A527" s="136">
        <v>526</v>
      </c>
      <c r="B527" s="108">
        <v>118</v>
      </c>
      <c r="C527" s="108"/>
      <c r="D527" s="137" t="s">
        <v>14588</v>
      </c>
      <c r="E527" s="137" t="s">
        <v>14677</v>
      </c>
      <c r="F527" s="137"/>
      <c r="G527" s="108" t="str">
        <f t="shared" si="16"/>
        <v>RESPOSTA À EMERGÊNCIA</v>
      </c>
      <c r="H527" s="108" t="str">
        <f t="shared" si="17"/>
        <v>PRIMEIROS SOCORROS</v>
      </c>
      <c r="I527" s="108"/>
      <c r="J527" s="147" t="s">
        <v>15020</v>
      </c>
      <c r="K527" s="147" t="s">
        <v>15021</v>
      </c>
      <c r="L527" s="147" t="s">
        <v>15022</v>
      </c>
      <c r="M527" s="147" t="s">
        <v>21940</v>
      </c>
    </row>
    <row r="528" spans="1:13" ht="15">
      <c r="A528" s="136">
        <v>527</v>
      </c>
      <c r="B528" s="108">
        <v>118</v>
      </c>
      <c r="C528" s="108"/>
      <c r="D528" s="137" t="s">
        <v>14588</v>
      </c>
      <c r="E528" s="137" t="s">
        <v>14677</v>
      </c>
      <c r="F528" s="137"/>
      <c r="G528" s="108" t="str">
        <f t="shared" ref="G528:G591" si="18">IF(OR(M528="PERIGOS POTENCIAIS",M528="PROTEÇÃO DA POPULAÇÃO",M528="RESPOSTA À EMERGÊNCIA"),M528,G527)</f>
        <v>RESPOSTA À EMERGÊNCIA</v>
      </c>
      <c r="H528" s="108" t="str">
        <f t="shared" ref="H528:H591" si="19">IF(OR(M528="PERIGOS POTENCIAIS",M528="PROTEÇÃO DA POPULAÇÃO",M528="RESPOSTA À EMERGÊNCIA"),M528,IF(OR(M528="INCÊNDIO OU EXPLOSÃO",M528="SAÚDE",M528="VESTUÁRIO DE PROTEÇÃO",M528="EVACUAÇÃO",M528="INCÊNDIO",M528="DERRAME OU FUGA",M528="PRIMEIROS SOCORROS"),M528,H527))</f>
        <v>PRIMEIROS SOCORROS</v>
      </c>
      <c r="I528" s="108"/>
      <c r="J528" s="147" t="s">
        <v>15023</v>
      </c>
      <c r="K528" s="147" t="s">
        <v>15024</v>
      </c>
      <c r="L528" s="147" t="s">
        <v>15025</v>
      </c>
      <c r="M528" s="147" t="s">
        <v>21941</v>
      </c>
    </row>
    <row r="529" spans="1:14" ht="20.25">
      <c r="A529" s="136">
        <v>528</v>
      </c>
      <c r="B529" s="108">
        <v>119</v>
      </c>
      <c r="C529" s="108"/>
      <c r="D529" s="137" t="s">
        <v>21830</v>
      </c>
      <c r="E529" s="137" t="s">
        <v>21830</v>
      </c>
      <c r="F529" s="137"/>
      <c r="G529" s="108" t="str">
        <f t="shared" si="18"/>
        <v>RESPOSTA À EMERGÊNCIA</v>
      </c>
      <c r="H529" s="108" t="str">
        <f t="shared" si="19"/>
        <v>PRIMEIROS SOCORROS</v>
      </c>
      <c r="I529" s="108"/>
      <c r="J529" s="138" t="s">
        <v>15041</v>
      </c>
      <c r="K529" s="138" t="s">
        <v>15041</v>
      </c>
      <c r="L529" s="138" t="s">
        <v>15042</v>
      </c>
      <c r="M529" s="138" t="s">
        <v>15043</v>
      </c>
      <c r="N529" s="163"/>
    </row>
    <row r="530" spans="1:14" ht="15.75">
      <c r="A530" s="136">
        <v>529</v>
      </c>
      <c r="B530" s="108">
        <v>119</v>
      </c>
      <c r="C530" s="108"/>
      <c r="D530" s="137" t="s">
        <v>21830</v>
      </c>
      <c r="E530" s="137" t="s">
        <v>21830</v>
      </c>
      <c r="F530" s="137"/>
      <c r="G530" s="108" t="str">
        <f t="shared" si="18"/>
        <v>RESPOSTA À EMERGÊNCIA</v>
      </c>
      <c r="H530" s="108" t="str">
        <f t="shared" si="19"/>
        <v>PRIMEIROS SOCORROS</v>
      </c>
      <c r="I530" s="108"/>
      <c r="J530" s="180" t="s">
        <v>15044</v>
      </c>
      <c r="K530" s="164" t="s">
        <v>15045</v>
      </c>
      <c r="L530" s="164" t="s">
        <v>15046</v>
      </c>
      <c r="M530" s="164" t="s">
        <v>21946</v>
      </c>
      <c r="N530" s="163"/>
    </row>
    <row r="531" spans="1:14" ht="15.75">
      <c r="A531" s="136">
        <v>530</v>
      </c>
      <c r="B531" s="108">
        <v>119</v>
      </c>
      <c r="C531" s="108"/>
      <c r="D531" s="137" t="s">
        <v>14488</v>
      </c>
      <c r="E531" s="137" t="s">
        <v>14488</v>
      </c>
      <c r="F531" s="137"/>
      <c r="G531" s="108" t="str">
        <f t="shared" si="18"/>
        <v>PERIGOS POTENCIAIS</v>
      </c>
      <c r="H531" s="108" t="str">
        <f t="shared" si="19"/>
        <v>PERIGOS POTENCIAIS</v>
      </c>
      <c r="I531" s="108"/>
      <c r="J531" s="143" t="s">
        <v>14485</v>
      </c>
      <c r="K531" s="143" t="s">
        <v>14486</v>
      </c>
      <c r="L531" s="143" t="s">
        <v>14487</v>
      </c>
      <c r="M531" s="143" t="s">
        <v>14488</v>
      </c>
      <c r="N531" s="163"/>
    </row>
    <row r="532" spans="1:14" ht="15.75">
      <c r="A532" s="136">
        <v>531</v>
      </c>
      <c r="B532" s="108">
        <v>119</v>
      </c>
      <c r="C532" s="108"/>
      <c r="D532" s="137" t="s">
        <v>14488</v>
      </c>
      <c r="E532" s="137" t="s">
        <v>14520</v>
      </c>
      <c r="F532" s="137"/>
      <c r="G532" s="108" t="str">
        <f t="shared" si="18"/>
        <v>PERIGOS POTENCIAIS</v>
      </c>
      <c r="H532" s="108" t="str">
        <f t="shared" si="19"/>
        <v>SAÚDE</v>
      </c>
      <c r="I532" s="108"/>
      <c r="J532" s="145" t="s">
        <v>14517</v>
      </c>
      <c r="K532" s="145" t="s">
        <v>14518</v>
      </c>
      <c r="L532" s="145" t="s">
        <v>14519</v>
      </c>
      <c r="M532" s="145" t="s">
        <v>14520</v>
      </c>
    </row>
    <row r="533" spans="1:14" ht="25.5">
      <c r="A533" s="136">
        <v>532</v>
      </c>
      <c r="B533" s="108">
        <v>119</v>
      </c>
      <c r="C533" s="108"/>
      <c r="D533" s="137" t="s">
        <v>14488</v>
      </c>
      <c r="E533" s="137" t="s">
        <v>14520</v>
      </c>
      <c r="F533" s="137"/>
      <c r="G533" s="108" t="str">
        <f t="shared" si="18"/>
        <v>PERIGOS POTENCIAIS</v>
      </c>
      <c r="H533" s="108" t="str">
        <f t="shared" si="19"/>
        <v>SAÚDE</v>
      </c>
      <c r="I533" s="108"/>
      <c r="J533" s="166" t="s">
        <v>15047</v>
      </c>
      <c r="K533" s="166" t="s">
        <v>15048</v>
      </c>
      <c r="L533" s="166" t="s">
        <v>15049</v>
      </c>
      <c r="M533" s="153" t="s">
        <v>21947</v>
      </c>
    </row>
    <row r="534" spans="1:14" ht="25.5">
      <c r="A534" s="136">
        <v>533</v>
      </c>
      <c r="B534" s="108">
        <v>119</v>
      </c>
      <c r="C534" s="108"/>
      <c r="D534" s="137" t="s">
        <v>14488</v>
      </c>
      <c r="E534" s="137" t="s">
        <v>14520</v>
      </c>
      <c r="F534" s="137"/>
      <c r="G534" s="108" t="str">
        <f t="shared" si="18"/>
        <v>PERIGOS POTENCIAIS</v>
      </c>
      <c r="H534" s="108" t="str">
        <f t="shared" si="19"/>
        <v>SAÚDE</v>
      </c>
      <c r="I534" s="108"/>
      <c r="J534" s="147" t="s">
        <v>14885</v>
      </c>
      <c r="K534" s="147" t="s">
        <v>14886</v>
      </c>
      <c r="L534" s="147" t="s">
        <v>14887</v>
      </c>
      <c r="M534" s="147" t="s">
        <v>21891</v>
      </c>
    </row>
    <row r="535" spans="1:14" ht="15">
      <c r="A535" s="136">
        <v>534</v>
      </c>
      <c r="B535" s="108">
        <v>119</v>
      </c>
      <c r="C535" s="108"/>
      <c r="D535" s="137" t="s">
        <v>14488</v>
      </c>
      <c r="E535" s="137" t="s">
        <v>14520</v>
      </c>
      <c r="F535" s="137"/>
      <c r="G535" s="108" t="str">
        <f t="shared" si="18"/>
        <v>PERIGOS POTENCIAIS</v>
      </c>
      <c r="H535" s="108" t="str">
        <f t="shared" si="19"/>
        <v>SAÚDE</v>
      </c>
      <c r="I535" s="108"/>
      <c r="J535" s="147" t="s">
        <v>14988</v>
      </c>
      <c r="K535" s="147" t="s">
        <v>14989</v>
      </c>
      <c r="L535" s="147" t="s">
        <v>14990</v>
      </c>
      <c r="M535" s="147" t="s">
        <v>21930</v>
      </c>
    </row>
    <row r="536" spans="1:14" ht="26.25" thickBot="1">
      <c r="A536" s="136">
        <v>535</v>
      </c>
      <c r="B536" s="108">
        <v>119</v>
      </c>
      <c r="C536" s="108"/>
      <c r="D536" s="137" t="s">
        <v>14488</v>
      </c>
      <c r="E536" s="137" t="s">
        <v>14520</v>
      </c>
      <c r="F536" s="137"/>
      <c r="G536" s="108" t="str">
        <f t="shared" si="18"/>
        <v>PERIGOS POTENCIAIS</v>
      </c>
      <c r="H536" s="108" t="str">
        <f t="shared" si="19"/>
        <v>SAÚDE</v>
      </c>
      <c r="I536" s="108"/>
      <c r="J536" s="148" t="s">
        <v>14537</v>
      </c>
      <c r="K536" s="148" t="s">
        <v>14538</v>
      </c>
      <c r="L536" s="148" t="s">
        <v>14539</v>
      </c>
      <c r="M536" s="148" t="s">
        <v>14540</v>
      </c>
    </row>
    <row r="537" spans="1:14" ht="15.75">
      <c r="A537" s="136">
        <v>536</v>
      </c>
      <c r="B537" s="108">
        <v>119</v>
      </c>
      <c r="C537" s="108"/>
      <c r="D537" s="137" t="s">
        <v>14488</v>
      </c>
      <c r="E537" s="137" t="s">
        <v>14492</v>
      </c>
      <c r="F537" s="137"/>
      <c r="G537" s="108" t="str">
        <f t="shared" si="18"/>
        <v>PERIGOS POTENCIAIS</v>
      </c>
      <c r="H537" s="108" t="str">
        <f t="shared" si="19"/>
        <v>INCÊNDIO OU EXPLOSÃO</v>
      </c>
      <c r="I537" s="108"/>
      <c r="J537" s="151" t="s">
        <v>14489</v>
      </c>
      <c r="K537" s="151" t="s">
        <v>14490</v>
      </c>
      <c r="L537" s="183" t="s">
        <v>14491</v>
      </c>
      <c r="M537" s="183" t="s">
        <v>14492</v>
      </c>
    </row>
    <row r="538" spans="1:14" ht="15">
      <c r="A538" s="136">
        <v>537</v>
      </c>
      <c r="B538" s="108">
        <v>119</v>
      </c>
      <c r="C538" s="108"/>
      <c r="D538" s="137" t="s">
        <v>14488</v>
      </c>
      <c r="E538" s="137" t="s">
        <v>14492</v>
      </c>
      <c r="F538" s="137"/>
      <c r="G538" s="108" t="str">
        <f t="shared" si="18"/>
        <v>PERIGOS POTENCIAIS</v>
      </c>
      <c r="H538" s="108" t="str">
        <f t="shared" si="19"/>
        <v>INCÊNDIO OU EXPLOSÃO</v>
      </c>
      <c r="I538" s="108"/>
      <c r="J538" s="147" t="s">
        <v>15050</v>
      </c>
      <c r="K538" s="147" t="s">
        <v>15051</v>
      </c>
      <c r="L538" s="147" t="s">
        <v>15052</v>
      </c>
      <c r="M538" s="147" t="s">
        <v>21948</v>
      </c>
    </row>
    <row r="539" spans="1:14" ht="25.5">
      <c r="A539" s="136">
        <v>538</v>
      </c>
      <c r="B539" s="108">
        <v>119</v>
      </c>
      <c r="C539" s="108"/>
      <c r="D539" s="137" t="s">
        <v>14488</v>
      </c>
      <c r="E539" s="137" t="s">
        <v>14492</v>
      </c>
      <c r="F539" s="137"/>
      <c r="G539" s="108" t="str">
        <f t="shared" si="18"/>
        <v>PERIGOS POTENCIAIS</v>
      </c>
      <c r="H539" s="108" t="str">
        <f t="shared" si="19"/>
        <v>INCÊNDIO OU EXPLOSÃO</v>
      </c>
      <c r="I539" s="108"/>
      <c r="J539" s="148" t="s">
        <v>15053</v>
      </c>
      <c r="K539" s="148" t="s">
        <v>15054</v>
      </c>
      <c r="L539" s="148" t="s">
        <v>15055</v>
      </c>
      <c r="M539" s="148" t="s">
        <v>21949</v>
      </c>
    </row>
    <row r="540" spans="1:14" ht="25.5">
      <c r="A540" s="136">
        <v>539</v>
      </c>
      <c r="B540" s="108">
        <v>119</v>
      </c>
      <c r="C540" s="108"/>
      <c r="D540" s="137" t="s">
        <v>14488</v>
      </c>
      <c r="E540" s="137" t="s">
        <v>14492</v>
      </c>
      <c r="F540" s="137"/>
      <c r="G540" s="108" t="str">
        <f t="shared" si="18"/>
        <v>PERIGOS POTENCIAIS</v>
      </c>
      <c r="H540" s="108" t="str">
        <f t="shared" si="19"/>
        <v>INCÊNDIO OU EXPLOSÃO</v>
      </c>
      <c r="I540" s="108"/>
      <c r="J540" s="147" t="s">
        <v>15056</v>
      </c>
      <c r="K540" s="147" t="s">
        <v>14968</v>
      </c>
      <c r="L540" s="148" t="s">
        <v>14969</v>
      </c>
      <c r="M540" s="148" t="s">
        <v>21924</v>
      </c>
    </row>
    <row r="541" spans="1:14" ht="15">
      <c r="A541" s="136">
        <v>540</v>
      </c>
      <c r="B541" s="108">
        <v>119</v>
      </c>
      <c r="C541" s="108"/>
      <c r="D541" s="137" t="s">
        <v>14488</v>
      </c>
      <c r="E541" s="137" t="s">
        <v>14492</v>
      </c>
      <c r="F541" s="137"/>
      <c r="G541" s="108" t="str">
        <f t="shared" si="18"/>
        <v>PERIGOS POTENCIAIS</v>
      </c>
      <c r="H541" s="108" t="str">
        <f t="shared" si="19"/>
        <v>INCÊNDIO OU EXPLOSÃO</v>
      </c>
      <c r="I541" s="108"/>
      <c r="J541" s="147" t="s">
        <v>14870</v>
      </c>
      <c r="K541" s="147" t="s">
        <v>14871</v>
      </c>
      <c r="L541" s="148" t="s">
        <v>14872</v>
      </c>
      <c r="M541" s="148" t="s">
        <v>21886</v>
      </c>
    </row>
    <row r="542" spans="1:14" ht="15">
      <c r="A542" s="136">
        <v>541</v>
      </c>
      <c r="B542" s="108">
        <v>119</v>
      </c>
      <c r="C542" s="108"/>
      <c r="D542" s="137" t="s">
        <v>14488</v>
      </c>
      <c r="E542" s="137" t="s">
        <v>14492</v>
      </c>
      <c r="F542" s="137"/>
      <c r="G542" s="108" t="str">
        <f t="shared" si="18"/>
        <v>PERIGOS POTENCIAIS</v>
      </c>
      <c r="H542" s="108" t="str">
        <f t="shared" si="19"/>
        <v>INCÊNDIO OU EXPLOSÃO</v>
      </c>
      <c r="I542" s="108"/>
      <c r="J542" s="147" t="s">
        <v>14505</v>
      </c>
      <c r="K542" s="148" t="s">
        <v>14506</v>
      </c>
      <c r="L542" s="148" t="s">
        <v>14507</v>
      </c>
      <c r="M542" s="148" t="s">
        <v>14508</v>
      </c>
    </row>
    <row r="543" spans="1:14" ht="15">
      <c r="A543" s="136">
        <v>542</v>
      </c>
      <c r="B543" s="108">
        <v>119</v>
      </c>
      <c r="C543" s="108"/>
      <c r="D543" s="137" t="s">
        <v>14488</v>
      </c>
      <c r="E543" s="137" t="s">
        <v>14492</v>
      </c>
      <c r="F543" s="137"/>
      <c r="G543" s="108" t="str">
        <f t="shared" si="18"/>
        <v>PERIGOS POTENCIAIS</v>
      </c>
      <c r="H543" s="108" t="str">
        <f t="shared" si="19"/>
        <v>INCÊNDIO OU EXPLOSÃO</v>
      </c>
      <c r="I543" s="108"/>
      <c r="J543" s="147" t="s">
        <v>15032</v>
      </c>
      <c r="K543" s="147" t="s">
        <v>15033</v>
      </c>
      <c r="L543" s="148" t="s">
        <v>15034</v>
      </c>
      <c r="M543" s="148" t="s">
        <v>21943</v>
      </c>
    </row>
    <row r="544" spans="1:14" ht="25.5">
      <c r="A544" s="136">
        <v>543</v>
      </c>
      <c r="B544" s="108">
        <v>119</v>
      </c>
      <c r="C544" s="108"/>
      <c r="D544" s="137" t="s">
        <v>14488</v>
      </c>
      <c r="E544" s="137" t="s">
        <v>14492</v>
      </c>
      <c r="F544" s="137"/>
      <c r="G544" s="108" t="str">
        <f t="shared" si="18"/>
        <v>PERIGOS POTENCIAIS</v>
      </c>
      <c r="H544" s="108" t="str">
        <f t="shared" si="19"/>
        <v>INCÊNDIO OU EXPLOSÃO</v>
      </c>
      <c r="I544" s="108"/>
      <c r="J544" s="149" t="s">
        <v>15002</v>
      </c>
      <c r="K544" s="150" t="s">
        <v>15003</v>
      </c>
      <c r="L544" s="150" t="s">
        <v>15004</v>
      </c>
      <c r="M544" s="150" t="s">
        <v>21934</v>
      </c>
    </row>
    <row r="545" spans="1:13" ht="15">
      <c r="A545" s="136">
        <v>544</v>
      </c>
      <c r="B545" s="108">
        <v>119</v>
      </c>
      <c r="C545" s="108"/>
      <c r="D545" s="137" t="s">
        <v>14488</v>
      </c>
      <c r="E545" s="137" t="s">
        <v>14492</v>
      </c>
      <c r="F545" s="137"/>
      <c r="G545" s="108" t="str">
        <f t="shared" si="18"/>
        <v>PERIGOS POTENCIAIS</v>
      </c>
      <c r="H545" s="108" t="str">
        <f t="shared" si="19"/>
        <v>INCÊNDIO OU EXPLOSÃO</v>
      </c>
      <c r="I545" s="108"/>
      <c r="J545" s="149" t="s">
        <v>14509</v>
      </c>
      <c r="K545" s="149" t="s">
        <v>14510</v>
      </c>
      <c r="L545" s="150" t="s">
        <v>14511</v>
      </c>
      <c r="M545" s="148" t="s">
        <v>14512</v>
      </c>
    </row>
    <row r="546" spans="1:13" ht="15">
      <c r="A546" s="136">
        <v>545</v>
      </c>
      <c r="B546" s="108">
        <v>119</v>
      </c>
      <c r="C546" s="108"/>
      <c r="D546" s="137" t="s">
        <v>14488</v>
      </c>
      <c r="E546" s="137" t="s">
        <v>14492</v>
      </c>
      <c r="F546" s="137"/>
      <c r="G546" s="108" t="str">
        <f t="shared" si="18"/>
        <v>PERIGOS POTENCIAIS</v>
      </c>
      <c r="H546" s="108" t="str">
        <f t="shared" si="19"/>
        <v>INCÊNDIO OU EXPLOSÃO</v>
      </c>
      <c r="I546" s="108"/>
      <c r="J546" s="149" t="s">
        <v>14513</v>
      </c>
      <c r="K546" s="150" t="s">
        <v>14514</v>
      </c>
      <c r="L546" s="149" t="s">
        <v>14515</v>
      </c>
      <c r="M546" s="149" t="s">
        <v>14516</v>
      </c>
    </row>
    <row r="547" spans="1:13" ht="15">
      <c r="A547" s="136">
        <v>546</v>
      </c>
      <c r="B547" s="108">
        <v>119</v>
      </c>
      <c r="C547" s="108"/>
      <c r="D547" s="137" t="s">
        <v>14488</v>
      </c>
      <c r="E547" s="137" t="s">
        <v>14492</v>
      </c>
      <c r="F547" s="137"/>
      <c r="G547" s="108" t="str">
        <f t="shared" si="18"/>
        <v>PERIGOS POTENCIAIS</v>
      </c>
      <c r="H547" s="108" t="str">
        <f t="shared" si="19"/>
        <v>INCÊNDIO OU EXPLOSÃO</v>
      </c>
      <c r="I547" s="108"/>
      <c r="J547" s="147" t="s">
        <v>14999</v>
      </c>
      <c r="K547" s="147" t="s">
        <v>15000</v>
      </c>
      <c r="L547" s="147" t="s">
        <v>15001</v>
      </c>
      <c r="M547" s="147" t="s">
        <v>21933</v>
      </c>
    </row>
    <row r="548" spans="1:13" ht="15.75">
      <c r="A548" s="136">
        <v>547</v>
      </c>
      <c r="B548" s="108">
        <v>119</v>
      </c>
      <c r="C548" s="108"/>
      <c r="D548" s="137" t="s">
        <v>14544</v>
      </c>
      <c r="E548" s="137" t="s">
        <v>14544</v>
      </c>
      <c r="F548" s="137"/>
      <c r="G548" s="108" t="str">
        <f t="shared" si="18"/>
        <v>PROTEÇÃO DA POPULAÇÃO</v>
      </c>
      <c r="H548" s="108" t="str">
        <f t="shared" si="19"/>
        <v>PROTEÇÃO DA POPULAÇÃO</v>
      </c>
      <c r="I548" s="108"/>
      <c r="J548" s="143" t="s">
        <v>14541</v>
      </c>
      <c r="K548" s="143" t="s">
        <v>14542</v>
      </c>
      <c r="L548" s="143" t="s">
        <v>14543</v>
      </c>
      <c r="M548" s="143" t="s">
        <v>14544</v>
      </c>
    </row>
    <row r="549" spans="1:13" ht="38.25">
      <c r="A549" s="136">
        <v>548</v>
      </c>
      <c r="B549" s="108">
        <v>119</v>
      </c>
      <c r="C549" s="108"/>
      <c r="D549" s="137" t="s">
        <v>14544</v>
      </c>
      <c r="E549" s="137" t="s">
        <v>14544</v>
      </c>
      <c r="F549" s="137"/>
      <c r="G549" s="108" t="str">
        <f t="shared" si="18"/>
        <v>PROTEÇÃO DA POPULAÇÃO</v>
      </c>
      <c r="H549" s="108" t="str">
        <f t="shared" si="19"/>
        <v>PROTEÇÃO DA POPULAÇÃO</v>
      </c>
      <c r="I549" s="108"/>
      <c r="J549" s="153" t="s">
        <v>14545</v>
      </c>
      <c r="K549" s="153" t="s">
        <v>14546</v>
      </c>
      <c r="L549" s="154" t="s">
        <v>14547</v>
      </c>
      <c r="M549" s="154" t="s">
        <v>14548</v>
      </c>
    </row>
    <row r="550" spans="1:13" ht="15">
      <c r="A550" s="136">
        <v>549</v>
      </c>
      <c r="B550" s="108">
        <v>119</v>
      </c>
      <c r="C550" s="108"/>
      <c r="D550" s="137" t="s">
        <v>14544</v>
      </c>
      <c r="E550" s="137" t="s">
        <v>14544</v>
      </c>
      <c r="F550" s="137"/>
      <c r="G550" s="108" t="str">
        <f t="shared" si="18"/>
        <v>PROTEÇÃO DA POPULAÇÃO</v>
      </c>
      <c r="H550" s="108" t="str">
        <f t="shared" si="19"/>
        <v>PROTEÇÃO DA POPULAÇÃO</v>
      </c>
      <c r="I550" s="108"/>
      <c r="J550" s="149" t="s">
        <v>14549</v>
      </c>
      <c r="K550" s="149" t="s">
        <v>14550</v>
      </c>
      <c r="L550" s="149" t="s">
        <v>14551</v>
      </c>
      <c r="M550" s="149" t="s">
        <v>14552</v>
      </c>
    </row>
    <row r="551" spans="1:13" ht="15">
      <c r="A551" s="136">
        <v>550</v>
      </c>
      <c r="B551" s="108">
        <v>119</v>
      </c>
      <c r="C551" s="108"/>
      <c r="D551" s="137" t="s">
        <v>14544</v>
      </c>
      <c r="E551" s="137" t="s">
        <v>14544</v>
      </c>
      <c r="F551" s="137"/>
      <c r="G551" s="108" t="str">
        <f t="shared" si="18"/>
        <v>PROTEÇÃO DA POPULAÇÃO</v>
      </c>
      <c r="H551" s="108" t="str">
        <f t="shared" si="19"/>
        <v>PROTEÇÃO DA POPULAÇÃO</v>
      </c>
      <c r="I551" s="108"/>
      <c r="J551" s="148" t="s">
        <v>14553</v>
      </c>
      <c r="K551" s="147" t="s">
        <v>14554</v>
      </c>
      <c r="L551" s="148" t="s">
        <v>14555</v>
      </c>
      <c r="M551" s="148" t="s">
        <v>14556</v>
      </c>
    </row>
    <row r="552" spans="1:13" ht="25.5">
      <c r="A552" s="136">
        <v>551</v>
      </c>
      <c r="B552" s="108">
        <v>119</v>
      </c>
      <c r="C552" s="108"/>
      <c r="D552" s="137" t="s">
        <v>14544</v>
      </c>
      <c r="E552" s="137" t="s">
        <v>14544</v>
      </c>
      <c r="F552" s="137"/>
      <c r="G552" s="108" t="str">
        <f t="shared" si="18"/>
        <v>PROTEÇÃO DA POPULAÇÃO</v>
      </c>
      <c r="H552" s="108" t="str">
        <f t="shared" si="19"/>
        <v>PROTEÇÃO DA POPULAÇÃO</v>
      </c>
      <c r="I552" s="108"/>
      <c r="J552" s="148" t="s">
        <v>14891</v>
      </c>
      <c r="K552" s="148" t="s">
        <v>14892</v>
      </c>
      <c r="L552" s="148" t="s">
        <v>14893</v>
      </c>
      <c r="M552" s="148" t="s">
        <v>21892</v>
      </c>
    </row>
    <row r="553" spans="1:13" ht="15.75" thickBot="1">
      <c r="A553" s="136">
        <v>552</v>
      </c>
      <c r="B553" s="108">
        <v>119</v>
      </c>
      <c r="C553" s="108"/>
      <c r="D553" s="137" t="s">
        <v>14544</v>
      </c>
      <c r="E553" s="137" t="s">
        <v>14544</v>
      </c>
      <c r="F553" s="137"/>
      <c r="G553" s="108" t="str">
        <f t="shared" si="18"/>
        <v>PROTEÇÃO DA POPULAÇÃO</v>
      </c>
      <c r="H553" s="108" t="str">
        <f t="shared" si="19"/>
        <v>PROTEÇÃO DA POPULAÇÃO</v>
      </c>
      <c r="I553" s="108"/>
      <c r="J553" s="148" t="s">
        <v>14737</v>
      </c>
      <c r="K553" s="148" t="s">
        <v>14738</v>
      </c>
      <c r="L553" s="148" t="s">
        <v>14739</v>
      </c>
      <c r="M553" s="148" t="s">
        <v>21845</v>
      </c>
    </row>
    <row r="554" spans="1:13" ht="15.75">
      <c r="A554" s="136">
        <v>553</v>
      </c>
      <c r="B554" s="108">
        <v>119</v>
      </c>
      <c r="C554" s="108"/>
      <c r="D554" s="137" t="s">
        <v>14544</v>
      </c>
      <c r="E554" s="137" t="s">
        <v>14560</v>
      </c>
      <c r="F554" s="137"/>
      <c r="G554" s="108" t="str">
        <f t="shared" si="18"/>
        <v>PROTEÇÃO DA POPULAÇÃO</v>
      </c>
      <c r="H554" s="108" t="str">
        <f t="shared" si="19"/>
        <v>VESTUÁRIO DE PROTEÇÃO</v>
      </c>
      <c r="I554" s="108"/>
      <c r="J554" s="151" t="s">
        <v>14557</v>
      </c>
      <c r="K554" s="151" t="s">
        <v>14558</v>
      </c>
      <c r="L554" s="151" t="s">
        <v>14559</v>
      </c>
      <c r="M554" s="151" t="s">
        <v>14560</v>
      </c>
    </row>
    <row r="555" spans="1:13" ht="15">
      <c r="A555" s="136">
        <v>554</v>
      </c>
      <c r="B555" s="108">
        <v>119</v>
      </c>
      <c r="C555" s="108"/>
      <c r="D555" s="137" t="s">
        <v>14544</v>
      </c>
      <c r="E555" s="137" t="s">
        <v>14560</v>
      </c>
      <c r="F555" s="137"/>
      <c r="G555" s="108" t="str">
        <f t="shared" si="18"/>
        <v>PROTEÇÃO DA POPULAÇÃO</v>
      </c>
      <c r="H555" s="108" t="str">
        <f t="shared" si="19"/>
        <v>VESTUÁRIO DE PROTEÇÃO</v>
      </c>
      <c r="I555" s="108"/>
      <c r="J555" s="147" t="s">
        <v>14561</v>
      </c>
      <c r="K555" s="147" t="s">
        <v>14562</v>
      </c>
      <c r="L555" s="148" t="s">
        <v>14563</v>
      </c>
      <c r="M555" s="148" t="s">
        <v>14564</v>
      </c>
    </row>
    <row r="556" spans="1:13" ht="25.5">
      <c r="A556" s="136">
        <v>555</v>
      </c>
      <c r="B556" s="108">
        <v>119</v>
      </c>
      <c r="C556" s="108"/>
      <c r="D556" s="137" t="s">
        <v>14544</v>
      </c>
      <c r="E556" s="137" t="s">
        <v>14560</v>
      </c>
      <c r="F556" s="137"/>
      <c r="G556" s="108" t="str">
        <f t="shared" si="18"/>
        <v>PROTEÇÃO DA POPULAÇÃO</v>
      </c>
      <c r="H556" s="108" t="str">
        <f t="shared" si="19"/>
        <v>VESTUÁRIO DE PROTEÇÃO</v>
      </c>
      <c r="I556" s="108"/>
      <c r="J556" s="148" t="s">
        <v>15005</v>
      </c>
      <c r="K556" s="148" t="s">
        <v>15006</v>
      </c>
      <c r="L556" s="148" t="s">
        <v>21935</v>
      </c>
      <c r="M556" s="148" t="s">
        <v>21936</v>
      </c>
    </row>
    <row r="557" spans="1:13" ht="26.25" thickBot="1">
      <c r="A557" s="136">
        <v>556</v>
      </c>
      <c r="B557" s="108">
        <v>119</v>
      </c>
      <c r="C557" s="108"/>
      <c r="D557" s="137" t="s">
        <v>14544</v>
      </c>
      <c r="E557" s="137" t="s">
        <v>14560</v>
      </c>
      <c r="F557" s="137"/>
      <c r="G557" s="108" t="str">
        <f t="shared" si="18"/>
        <v>PROTEÇÃO DA POPULAÇÃO</v>
      </c>
      <c r="H557" s="108" t="str">
        <f t="shared" si="19"/>
        <v>VESTUÁRIO DE PROTEÇÃO</v>
      </c>
      <c r="I557" s="108"/>
      <c r="J557" s="150" t="s">
        <v>15007</v>
      </c>
      <c r="K557" s="150" t="s">
        <v>14566</v>
      </c>
      <c r="L557" s="150" t="s">
        <v>21832</v>
      </c>
      <c r="M557" s="150" t="s">
        <v>21833</v>
      </c>
    </row>
    <row r="558" spans="1:13" ht="15.75">
      <c r="A558" s="136">
        <v>557</v>
      </c>
      <c r="B558" s="108">
        <v>119</v>
      </c>
      <c r="C558" s="108"/>
      <c r="D558" s="137" t="s">
        <v>14544</v>
      </c>
      <c r="E558" s="137" t="s">
        <v>14570</v>
      </c>
      <c r="F558" s="137"/>
      <c r="G558" s="108" t="str">
        <f t="shared" si="18"/>
        <v>PROTEÇÃO DA POPULAÇÃO</v>
      </c>
      <c r="H558" s="108" t="str">
        <f t="shared" si="19"/>
        <v>EVACUAÇÃO</v>
      </c>
      <c r="I558" s="108"/>
      <c r="J558" s="151" t="s">
        <v>14567</v>
      </c>
      <c r="K558" s="151" t="s">
        <v>14568</v>
      </c>
      <c r="L558" s="151" t="s">
        <v>14569</v>
      </c>
      <c r="M558" s="151" t="s">
        <v>14570</v>
      </c>
    </row>
    <row r="559" spans="1:13" ht="15">
      <c r="A559" s="136">
        <v>558</v>
      </c>
      <c r="B559" s="108">
        <v>119</v>
      </c>
      <c r="C559" s="108"/>
      <c r="D559" s="137" t="s">
        <v>14544</v>
      </c>
      <c r="E559" s="137" t="s">
        <v>14570</v>
      </c>
      <c r="F559" s="137"/>
      <c r="G559" s="108" t="str">
        <f t="shared" si="18"/>
        <v>PROTEÇÃO DA POPULAÇÃO</v>
      </c>
      <c r="H559" s="108" t="str">
        <f t="shared" si="19"/>
        <v>EVACUAÇÃO</v>
      </c>
      <c r="I559" s="108"/>
      <c r="J559" s="153" t="s">
        <v>14571</v>
      </c>
      <c r="K559" s="153" t="s">
        <v>14572</v>
      </c>
      <c r="L559" s="153" t="s">
        <v>14573</v>
      </c>
      <c r="M559" s="153" t="s">
        <v>14574</v>
      </c>
    </row>
    <row r="560" spans="1:13" ht="15">
      <c r="A560" s="136">
        <v>559</v>
      </c>
      <c r="B560" s="108">
        <v>119</v>
      </c>
      <c r="C560" s="108"/>
      <c r="D560" s="137" t="s">
        <v>14544</v>
      </c>
      <c r="E560" s="137" t="s">
        <v>14570</v>
      </c>
      <c r="F560" s="137"/>
      <c r="G560" s="108" t="str">
        <f t="shared" si="18"/>
        <v>PROTEÇÃO DA POPULAÇÃO</v>
      </c>
      <c r="H560" s="108" t="str">
        <f t="shared" si="19"/>
        <v>EVACUAÇÃO</v>
      </c>
      <c r="I560" s="108"/>
      <c r="J560" s="148" t="s">
        <v>14575</v>
      </c>
      <c r="K560" s="156" t="s">
        <v>14576</v>
      </c>
      <c r="L560" s="157" t="s">
        <v>14577</v>
      </c>
      <c r="M560" s="157" t="s">
        <v>14578</v>
      </c>
    </row>
    <row r="561" spans="1:15" ht="15">
      <c r="A561" s="136">
        <v>560</v>
      </c>
      <c r="B561" s="108">
        <v>119</v>
      </c>
      <c r="C561" s="108"/>
      <c r="D561" s="137" t="s">
        <v>14544</v>
      </c>
      <c r="E561" s="137" t="s">
        <v>14570</v>
      </c>
      <c r="F561" s="137"/>
      <c r="G561" s="108" t="str">
        <f t="shared" si="18"/>
        <v>PROTEÇÃO DA POPULAÇÃO</v>
      </c>
      <c r="H561" s="108" t="str">
        <f t="shared" si="19"/>
        <v>EVACUAÇÃO</v>
      </c>
      <c r="I561" s="108"/>
      <c r="J561" s="160" t="s">
        <v>15008</v>
      </c>
      <c r="K561" s="160" t="s">
        <v>15009</v>
      </c>
      <c r="L561" s="160" t="s">
        <v>7</v>
      </c>
      <c r="M561" s="160" t="s">
        <v>7</v>
      </c>
    </row>
    <row r="562" spans="1:15" ht="15">
      <c r="A562" s="136">
        <v>561</v>
      </c>
      <c r="B562" s="108">
        <v>119</v>
      </c>
      <c r="C562" s="108"/>
      <c r="D562" s="137" t="s">
        <v>14544</v>
      </c>
      <c r="E562" s="137" t="s">
        <v>14570</v>
      </c>
      <c r="F562" s="137"/>
      <c r="G562" s="108" t="str">
        <f t="shared" si="18"/>
        <v>PROTEÇÃO DA POPULAÇÃO</v>
      </c>
      <c r="H562" s="108" t="str">
        <f t="shared" si="19"/>
        <v>EVACUAÇÃO</v>
      </c>
      <c r="I562" s="108"/>
      <c r="J562" s="184" t="s">
        <v>15057</v>
      </c>
      <c r="K562" s="181" t="s">
        <v>15058</v>
      </c>
      <c r="L562" s="181" t="s">
        <v>15059</v>
      </c>
      <c r="M562" s="181" t="s">
        <v>21950</v>
      </c>
      <c r="N562" s="185" t="s">
        <v>15060</v>
      </c>
      <c r="O562" s="168"/>
    </row>
    <row r="563" spans="1:15" ht="25.5">
      <c r="A563" s="136">
        <v>562</v>
      </c>
      <c r="B563" s="108">
        <v>119</v>
      </c>
      <c r="C563" s="108"/>
      <c r="D563" s="137" t="s">
        <v>14544</v>
      </c>
      <c r="E563" s="137" t="s">
        <v>14570</v>
      </c>
      <c r="F563" s="137"/>
      <c r="G563" s="108" t="str">
        <f t="shared" si="18"/>
        <v>PROTEÇÃO DA POPULAÇÃO</v>
      </c>
      <c r="H563" s="108" t="str">
        <f t="shared" si="19"/>
        <v>EVACUAÇÃO</v>
      </c>
      <c r="I563" s="108"/>
      <c r="J563" s="148" t="s">
        <v>15061</v>
      </c>
      <c r="K563" s="148" t="s">
        <v>15062</v>
      </c>
      <c r="L563" s="148" t="s">
        <v>15063</v>
      </c>
      <c r="M563" s="148" t="s">
        <v>21951</v>
      </c>
      <c r="O563" s="168"/>
    </row>
    <row r="564" spans="1:15" ht="15">
      <c r="A564" s="136">
        <v>563</v>
      </c>
      <c r="B564" s="108">
        <v>119</v>
      </c>
      <c r="C564" s="108"/>
      <c r="D564" s="137" t="s">
        <v>14544</v>
      </c>
      <c r="E564" s="137" t="s">
        <v>6</v>
      </c>
      <c r="F564" s="137"/>
      <c r="G564" s="108" t="str">
        <f t="shared" si="18"/>
        <v>PROTEÇÃO DA POPULAÇÃO</v>
      </c>
      <c r="H564" s="108" t="str">
        <f t="shared" si="19"/>
        <v>Incêndio</v>
      </c>
      <c r="I564" s="108"/>
      <c r="J564" s="160" t="s">
        <v>14579</v>
      </c>
      <c r="K564" s="160" t="s">
        <v>14580</v>
      </c>
      <c r="L564" s="160" t="s">
        <v>14581</v>
      </c>
      <c r="M564" s="160" t="s">
        <v>6</v>
      </c>
    </row>
    <row r="565" spans="1:15" ht="38.25">
      <c r="A565" s="136">
        <v>564</v>
      </c>
      <c r="B565" s="108">
        <v>119</v>
      </c>
      <c r="C565" s="108"/>
      <c r="D565" s="137" t="s">
        <v>14544</v>
      </c>
      <c r="E565" s="137" t="s">
        <v>6</v>
      </c>
      <c r="F565" s="137"/>
      <c r="G565" s="108" t="str">
        <f t="shared" si="18"/>
        <v>PROTEÇÃO DA POPULAÇÃO</v>
      </c>
      <c r="H565" s="108" t="str">
        <f t="shared" si="19"/>
        <v>Incêndio</v>
      </c>
      <c r="I565" s="108"/>
      <c r="J565" s="147" t="s">
        <v>14900</v>
      </c>
      <c r="K565" s="147" t="s">
        <v>14901</v>
      </c>
      <c r="L565" s="147" t="s">
        <v>14902</v>
      </c>
      <c r="M565" s="147" t="s">
        <v>21895</v>
      </c>
    </row>
    <row r="566" spans="1:15" ht="25.5" hidden="1">
      <c r="A566" s="136">
        <v>565</v>
      </c>
      <c r="B566" s="108">
        <v>119</v>
      </c>
      <c r="C566" s="108"/>
      <c r="D566" s="137" t="s">
        <v>14544</v>
      </c>
      <c r="E566" s="137" t="s">
        <v>6</v>
      </c>
      <c r="F566" s="137"/>
      <c r="G566" s="108" t="str">
        <f t="shared" si="18"/>
        <v>PROTEÇÃO DA POPULAÇÃO</v>
      </c>
      <c r="H566" s="108" t="str">
        <f t="shared" si="19"/>
        <v>Incêndio</v>
      </c>
      <c r="I566" s="108"/>
      <c r="J566" s="148" t="s">
        <v>14750</v>
      </c>
      <c r="K566" s="147" t="s">
        <v>14751</v>
      </c>
      <c r="L566" s="150" t="s">
        <v>14752</v>
      </c>
      <c r="M566" s="150" t="s">
        <v>21849</v>
      </c>
      <c r="N566" s="169" t="s">
        <v>14753</v>
      </c>
      <c r="O566" s="163"/>
    </row>
    <row r="567" spans="1:15" ht="15.75">
      <c r="A567" s="136">
        <v>566</v>
      </c>
      <c r="B567" s="108">
        <v>119</v>
      </c>
      <c r="C567" s="108"/>
      <c r="D567" s="137" t="s">
        <v>14588</v>
      </c>
      <c r="E567" s="137" t="s">
        <v>14588</v>
      </c>
      <c r="F567" s="137"/>
      <c r="G567" s="108" t="str">
        <f t="shared" si="18"/>
        <v>RESPOSTA À EMERGÊNCIA</v>
      </c>
      <c r="H567" s="108" t="str">
        <f t="shared" si="19"/>
        <v>RESPOSTA À EMERGÊNCIA</v>
      </c>
      <c r="I567" s="108"/>
      <c r="J567" s="143" t="s">
        <v>14585</v>
      </c>
      <c r="K567" s="143" t="s">
        <v>14586</v>
      </c>
      <c r="L567" s="143" t="s">
        <v>14587</v>
      </c>
      <c r="M567" s="143" t="s">
        <v>14588</v>
      </c>
    </row>
    <row r="568" spans="1:15" ht="15.75">
      <c r="A568" s="136">
        <v>567</v>
      </c>
      <c r="B568" s="108">
        <v>119</v>
      </c>
      <c r="C568" s="108"/>
      <c r="D568" s="137" t="s">
        <v>14588</v>
      </c>
      <c r="E568" s="137" t="s">
        <v>21835</v>
      </c>
      <c r="F568" s="137"/>
      <c r="G568" s="108" t="str">
        <f t="shared" si="18"/>
        <v>RESPOSTA À EMERGÊNCIA</v>
      </c>
      <c r="H568" s="108" t="str">
        <f t="shared" si="19"/>
        <v>INCÊNDIO</v>
      </c>
      <c r="I568" s="108"/>
      <c r="J568" s="159" t="s">
        <v>14589</v>
      </c>
      <c r="K568" s="159" t="s">
        <v>14590</v>
      </c>
      <c r="L568" s="159" t="s">
        <v>14591</v>
      </c>
      <c r="M568" s="145" t="s">
        <v>21835</v>
      </c>
    </row>
    <row r="569" spans="1:15" ht="15">
      <c r="A569" s="136">
        <v>568</v>
      </c>
      <c r="B569" s="108">
        <v>119</v>
      </c>
      <c r="C569" s="108"/>
      <c r="D569" s="137" t="s">
        <v>14588</v>
      </c>
      <c r="E569" s="137" t="s">
        <v>21835</v>
      </c>
      <c r="F569" s="137"/>
      <c r="G569" s="108" t="str">
        <f t="shared" si="18"/>
        <v>RESPOSTA À EMERGÊNCIA</v>
      </c>
      <c r="H569" s="108" t="str">
        <f t="shared" si="19"/>
        <v>INCÊNDIO</v>
      </c>
      <c r="I569" s="108"/>
      <c r="J569" s="160" t="s">
        <v>14903</v>
      </c>
      <c r="K569" s="160" t="s">
        <v>14904</v>
      </c>
      <c r="L569" s="160" t="s">
        <v>14905</v>
      </c>
      <c r="M569" s="160" t="s">
        <v>21901</v>
      </c>
    </row>
    <row r="570" spans="1:15" ht="15">
      <c r="A570" s="136">
        <v>569</v>
      </c>
      <c r="B570" s="108">
        <v>119</v>
      </c>
      <c r="C570" s="108"/>
      <c r="D570" s="137" t="s">
        <v>14588</v>
      </c>
      <c r="E570" s="137" t="s">
        <v>21835</v>
      </c>
      <c r="F570" s="137"/>
      <c r="G570" s="108" t="str">
        <f t="shared" si="18"/>
        <v>RESPOSTA À EMERGÊNCIA</v>
      </c>
      <c r="H570" s="108" t="str">
        <f t="shared" si="19"/>
        <v>INCÊNDIO</v>
      </c>
      <c r="I570" s="108"/>
      <c r="J570" s="160" t="s">
        <v>14596</v>
      </c>
      <c r="K570" s="160" t="s">
        <v>14597</v>
      </c>
      <c r="L570" s="160" t="s">
        <v>14598</v>
      </c>
      <c r="M570" s="160" t="s">
        <v>14599</v>
      </c>
    </row>
    <row r="571" spans="1:15" ht="15.75">
      <c r="A571" s="136">
        <v>570</v>
      </c>
      <c r="B571" s="108">
        <v>119</v>
      </c>
      <c r="C571" s="108"/>
      <c r="D571" s="137" t="s">
        <v>14588</v>
      </c>
      <c r="E571" s="137" t="s">
        <v>21835</v>
      </c>
      <c r="F571" s="137"/>
      <c r="G571" s="108" t="str">
        <f t="shared" si="18"/>
        <v>RESPOSTA À EMERGÊNCIA</v>
      </c>
      <c r="H571" s="108" t="str">
        <f t="shared" si="19"/>
        <v>INCÊNDIO</v>
      </c>
      <c r="I571" s="108"/>
      <c r="J571" s="148" t="s">
        <v>15064</v>
      </c>
      <c r="K571" s="147" t="s">
        <v>15065</v>
      </c>
      <c r="L571" s="148" t="s">
        <v>15066</v>
      </c>
      <c r="M571" s="148" t="s">
        <v>21952</v>
      </c>
      <c r="N571" s="178"/>
    </row>
    <row r="572" spans="1:15" ht="15">
      <c r="A572" s="136">
        <v>571</v>
      </c>
      <c r="B572" s="108">
        <v>119</v>
      </c>
      <c r="C572" s="108"/>
      <c r="D572" s="137" t="s">
        <v>14588</v>
      </c>
      <c r="E572" s="137" t="s">
        <v>21835</v>
      </c>
      <c r="F572" s="137"/>
      <c r="G572" s="108" t="str">
        <f t="shared" si="18"/>
        <v>RESPOSTA À EMERGÊNCIA</v>
      </c>
      <c r="H572" s="108" t="str">
        <f t="shared" si="19"/>
        <v>INCÊNDIO</v>
      </c>
      <c r="I572" s="108"/>
      <c r="J572" s="153" t="s">
        <v>14603</v>
      </c>
      <c r="K572" s="160" t="s">
        <v>14604</v>
      </c>
      <c r="L572" s="160" t="s">
        <v>14605</v>
      </c>
      <c r="M572" s="160" t="s">
        <v>14606</v>
      </c>
    </row>
    <row r="573" spans="1:15" ht="15">
      <c r="A573" s="136">
        <v>572</v>
      </c>
      <c r="B573" s="108">
        <v>119</v>
      </c>
      <c r="C573" s="108"/>
      <c r="D573" s="137" t="s">
        <v>14588</v>
      </c>
      <c r="E573" s="137" t="s">
        <v>21835</v>
      </c>
      <c r="F573" s="137"/>
      <c r="G573" s="108" t="str">
        <f t="shared" si="18"/>
        <v>RESPOSTA À EMERGÊNCIA</v>
      </c>
      <c r="H573" s="108" t="str">
        <f t="shared" si="19"/>
        <v>INCÊNDIO</v>
      </c>
      <c r="I573" s="108"/>
      <c r="J573" s="148" t="s">
        <v>15067</v>
      </c>
      <c r="K573" s="147" t="s">
        <v>15068</v>
      </c>
      <c r="L573" s="148" t="s">
        <v>15069</v>
      </c>
      <c r="M573" s="148" t="s">
        <v>21953</v>
      </c>
    </row>
    <row r="574" spans="1:15" ht="25.5">
      <c r="A574" s="136">
        <v>573</v>
      </c>
      <c r="B574" s="108">
        <v>119</v>
      </c>
      <c r="C574" s="108"/>
      <c r="D574" s="137" t="s">
        <v>14588</v>
      </c>
      <c r="E574" s="137" t="s">
        <v>21835</v>
      </c>
      <c r="F574" s="137"/>
      <c r="G574" s="108" t="str">
        <f t="shared" si="18"/>
        <v>RESPOSTA À EMERGÊNCIA</v>
      </c>
      <c r="H574" s="108" t="str">
        <f t="shared" si="19"/>
        <v>INCÊNDIO</v>
      </c>
      <c r="I574" s="108"/>
      <c r="J574" s="148" t="s">
        <v>15070</v>
      </c>
      <c r="K574" s="147" t="s">
        <v>15071</v>
      </c>
      <c r="L574" s="160" t="s">
        <v>15072</v>
      </c>
      <c r="M574" s="160" t="s">
        <v>21954</v>
      </c>
      <c r="N574" s="178"/>
    </row>
    <row r="575" spans="1:15" ht="15">
      <c r="A575" s="136">
        <v>574</v>
      </c>
      <c r="B575" s="108">
        <v>119</v>
      </c>
      <c r="C575" s="108"/>
      <c r="D575" s="137" t="s">
        <v>14588</v>
      </c>
      <c r="E575" s="137" t="s">
        <v>21835</v>
      </c>
      <c r="F575" s="137"/>
      <c r="G575" s="108" t="str">
        <f t="shared" si="18"/>
        <v>RESPOSTA À EMERGÊNCIA</v>
      </c>
      <c r="H575" s="108" t="str">
        <f t="shared" si="19"/>
        <v>INCÊNDIO</v>
      </c>
      <c r="I575" s="108"/>
      <c r="J575" s="150" t="s">
        <v>14611</v>
      </c>
      <c r="K575" s="150" t="s">
        <v>14612</v>
      </c>
      <c r="L575" s="150" t="s">
        <v>14613</v>
      </c>
      <c r="M575" s="150" t="s">
        <v>14614</v>
      </c>
    </row>
    <row r="576" spans="1:15" ht="15">
      <c r="A576" s="136">
        <v>575</v>
      </c>
      <c r="B576" s="108">
        <v>119</v>
      </c>
      <c r="C576" s="108"/>
      <c r="D576" s="137" t="s">
        <v>14588</v>
      </c>
      <c r="E576" s="137" t="s">
        <v>21835</v>
      </c>
      <c r="F576" s="137"/>
      <c r="G576" s="108" t="str">
        <f t="shared" si="18"/>
        <v>RESPOSTA À EMERGÊNCIA</v>
      </c>
      <c r="H576" s="108" t="str">
        <f t="shared" si="19"/>
        <v>INCÊNDIO</v>
      </c>
      <c r="I576" s="108"/>
      <c r="J576" s="147" t="s">
        <v>15014</v>
      </c>
      <c r="K576" s="148" t="s">
        <v>15015</v>
      </c>
      <c r="L576" s="148" t="s">
        <v>15016</v>
      </c>
      <c r="M576" s="148" t="s">
        <v>21938</v>
      </c>
    </row>
    <row r="577" spans="1:14" ht="15">
      <c r="A577" s="136">
        <v>576</v>
      </c>
      <c r="B577" s="108">
        <v>119</v>
      </c>
      <c r="C577" s="108"/>
      <c r="D577" s="137" t="s">
        <v>14588</v>
      </c>
      <c r="E577" s="137" t="s">
        <v>21835</v>
      </c>
      <c r="F577" s="137"/>
      <c r="G577" s="108" t="str">
        <f t="shared" si="18"/>
        <v>RESPOSTA À EMERGÊNCIA</v>
      </c>
      <c r="H577" s="108" t="str">
        <f t="shared" si="19"/>
        <v>INCÊNDIO</v>
      </c>
      <c r="I577" s="108"/>
      <c r="J577" s="153" t="s">
        <v>14615</v>
      </c>
      <c r="K577" s="153" t="s">
        <v>14616</v>
      </c>
      <c r="L577" s="160" t="s">
        <v>14617</v>
      </c>
      <c r="M577" s="160" t="s">
        <v>14618</v>
      </c>
    </row>
    <row r="578" spans="1:14" ht="25.5">
      <c r="A578" s="136">
        <v>577</v>
      </c>
      <c r="B578" s="108">
        <v>119</v>
      </c>
      <c r="C578" s="108"/>
      <c r="D578" s="137" t="s">
        <v>14588</v>
      </c>
      <c r="E578" s="137" t="s">
        <v>21835</v>
      </c>
      <c r="F578" s="137"/>
      <c r="G578" s="108" t="str">
        <f t="shared" si="18"/>
        <v>RESPOSTA À EMERGÊNCIA</v>
      </c>
      <c r="H578" s="108" t="str">
        <f t="shared" si="19"/>
        <v>INCÊNDIO</v>
      </c>
      <c r="I578" s="108"/>
      <c r="J578" s="148" t="s">
        <v>14917</v>
      </c>
      <c r="K578" s="147" t="s">
        <v>14918</v>
      </c>
      <c r="L578" s="148" t="s">
        <v>14919</v>
      </c>
      <c r="M578" s="148" t="s">
        <v>21907</v>
      </c>
    </row>
    <row r="579" spans="1:14" ht="25.5">
      <c r="A579" s="136">
        <v>578</v>
      </c>
      <c r="B579" s="108">
        <v>119</v>
      </c>
      <c r="C579" s="108"/>
      <c r="D579" s="137" t="s">
        <v>14588</v>
      </c>
      <c r="E579" s="137" t="s">
        <v>21835</v>
      </c>
      <c r="F579" s="137"/>
      <c r="G579" s="108" t="str">
        <f t="shared" si="18"/>
        <v>RESPOSTA À EMERGÊNCIA</v>
      </c>
      <c r="H579" s="108" t="str">
        <f t="shared" si="19"/>
        <v>INCÊNDIO</v>
      </c>
      <c r="I579" s="108"/>
      <c r="J579" s="147" t="s">
        <v>14619</v>
      </c>
      <c r="K579" s="148" t="s">
        <v>14620</v>
      </c>
      <c r="L579" s="148" t="s">
        <v>14621</v>
      </c>
      <c r="M579" s="148" t="s">
        <v>14622</v>
      </c>
    </row>
    <row r="580" spans="1:14" ht="25.5">
      <c r="A580" s="136">
        <v>579</v>
      </c>
      <c r="B580" s="108">
        <v>119</v>
      </c>
      <c r="C580" s="108"/>
      <c r="D580" s="137" t="s">
        <v>14588</v>
      </c>
      <c r="E580" s="137" t="s">
        <v>21835</v>
      </c>
      <c r="F580" s="137"/>
      <c r="G580" s="108" t="str">
        <f t="shared" si="18"/>
        <v>RESPOSTA À EMERGÊNCIA</v>
      </c>
      <c r="H580" s="108" t="str">
        <f t="shared" si="19"/>
        <v>INCÊNDIO</v>
      </c>
      <c r="I580" s="108"/>
      <c r="J580" s="147" t="s">
        <v>14920</v>
      </c>
      <c r="K580" s="147" t="s">
        <v>14921</v>
      </c>
      <c r="L580" s="147" t="s">
        <v>14922</v>
      </c>
      <c r="M580" s="147" t="s">
        <v>21908</v>
      </c>
    </row>
    <row r="581" spans="1:14" ht="25.5">
      <c r="A581" s="136">
        <v>580</v>
      </c>
      <c r="B581" s="108">
        <v>119</v>
      </c>
      <c r="C581" s="108"/>
      <c r="D581" s="137" t="s">
        <v>14588</v>
      </c>
      <c r="E581" s="137" t="s">
        <v>21835</v>
      </c>
      <c r="F581" s="137"/>
      <c r="G581" s="108" t="str">
        <f t="shared" si="18"/>
        <v>RESPOSTA À EMERGÊNCIA</v>
      </c>
      <c r="H581" s="108" t="str">
        <f t="shared" si="19"/>
        <v>INCÊNDIO</v>
      </c>
      <c r="I581" s="108"/>
      <c r="J581" s="147" t="s">
        <v>14626</v>
      </c>
      <c r="K581" s="147" t="s">
        <v>14627</v>
      </c>
      <c r="L581" s="147" t="s">
        <v>14628</v>
      </c>
      <c r="M581" s="147" t="s">
        <v>21838</v>
      </c>
    </row>
    <row r="582" spans="1:14" ht="15.75" thickBot="1">
      <c r="A582" s="136">
        <v>581</v>
      </c>
      <c r="B582" s="108">
        <v>119</v>
      </c>
      <c r="C582" s="108"/>
      <c r="D582" s="137" t="s">
        <v>14588</v>
      </c>
      <c r="E582" s="137" t="s">
        <v>21835</v>
      </c>
      <c r="F582" s="137"/>
      <c r="G582" s="108" t="str">
        <f t="shared" si="18"/>
        <v>RESPOSTA À EMERGÊNCIA</v>
      </c>
      <c r="H582" s="108" t="str">
        <f t="shared" si="19"/>
        <v>INCÊNDIO</v>
      </c>
      <c r="I582" s="108"/>
      <c r="J582" s="147" t="s">
        <v>14629</v>
      </c>
      <c r="K582" s="147" t="s">
        <v>14630</v>
      </c>
      <c r="L582" s="147" t="s">
        <v>14631</v>
      </c>
      <c r="M582" s="147" t="s">
        <v>14632</v>
      </c>
    </row>
    <row r="583" spans="1:14" ht="15.75">
      <c r="A583" s="136">
        <v>582</v>
      </c>
      <c r="B583" s="108">
        <v>119</v>
      </c>
      <c r="C583" s="108"/>
      <c r="D583" s="137" t="s">
        <v>14588</v>
      </c>
      <c r="E583" s="137" t="s">
        <v>14636</v>
      </c>
      <c r="F583" s="137"/>
      <c r="G583" s="108" t="str">
        <f t="shared" si="18"/>
        <v>RESPOSTA À EMERGÊNCIA</v>
      </c>
      <c r="H583" s="108" t="str">
        <f t="shared" si="19"/>
        <v>DERRAME OU FUGA</v>
      </c>
      <c r="I583" s="108"/>
      <c r="J583" s="151" t="s">
        <v>14633</v>
      </c>
      <c r="K583" s="151" t="s">
        <v>14634</v>
      </c>
      <c r="L583" s="151" t="s">
        <v>14635</v>
      </c>
      <c r="M583" s="151" t="s">
        <v>14636</v>
      </c>
    </row>
    <row r="584" spans="1:14" ht="15">
      <c r="A584" s="136">
        <v>583</v>
      </c>
      <c r="B584" s="108">
        <v>119</v>
      </c>
      <c r="C584" s="108"/>
      <c r="D584" s="137" t="s">
        <v>14588</v>
      </c>
      <c r="E584" s="137" t="s">
        <v>14636</v>
      </c>
      <c r="F584" s="137"/>
      <c r="G584" s="108" t="str">
        <f t="shared" si="18"/>
        <v>RESPOSTA À EMERGÊNCIA</v>
      </c>
      <c r="H584" s="108" t="str">
        <f t="shared" si="19"/>
        <v>DERRAME OU FUGA</v>
      </c>
      <c r="I584" s="108"/>
      <c r="J584" s="148" t="s">
        <v>14641</v>
      </c>
      <c r="K584" s="148" t="s">
        <v>14642</v>
      </c>
      <c r="L584" s="148" t="s">
        <v>14781</v>
      </c>
      <c r="M584" s="148" t="s">
        <v>21839</v>
      </c>
    </row>
    <row r="585" spans="1:14" ht="15">
      <c r="A585" s="136">
        <v>584</v>
      </c>
      <c r="B585" s="108">
        <v>119</v>
      </c>
      <c r="C585" s="108"/>
      <c r="D585" s="137" t="s">
        <v>14588</v>
      </c>
      <c r="E585" s="137" t="s">
        <v>14636</v>
      </c>
      <c r="F585" s="137"/>
      <c r="G585" s="108" t="str">
        <f t="shared" si="18"/>
        <v>RESPOSTA À EMERGÊNCIA</v>
      </c>
      <c r="H585" s="108" t="str">
        <f t="shared" si="19"/>
        <v>DERRAME OU FUGA</v>
      </c>
      <c r="I585" s="108"/>
      <c r="J585" s="148" t="s">
        <v>14644</v>
      </c>
      <c r="K585" s="147" t="s">
        <v>14645</v>
      </c>
      <c r="L585" s="150" t="s">
        <v>14646</v>
      </c>
      <c r="M585" s="150" t="s">
        <v>14647</v>
      </c>
    </row>
    <row r="586" spans="1:14" ht="15">
      <c r="A586" s="136">
        <v>585</v>
      </c>
      <c r="B586" s="108">
        <v>119</v>
      </c>
      <c r="C586" s="108"/>
      <c r="D586" s="137" t="s">
        <v>14588</v>
      </c>
      <c r="E586" s="137" t="s">
        <v>14636</v>
      </c>
      <c r="F586" s="137"/>
      <c r="G586" s="108" t="str">
        <f t="shared" si="18"/>
        <v>RESPOSTA À EMERGÊNCIA</v>
      </c>
      <c r="H586" s="108" t="str">
        <f t="shared" si="19"/>
        <v>DERRAME OU FUGA</v>
      </c>
      <c r="I586" s="108"/>
      <c r="J586" s="148" t="s">
        <v>14637</v>
      </c>
      <c r="K586" s="147" t="s">
        <v>14638</v>
      </c>
      <c r="L586" s="147" t="s">
        <v>14639</v>
      </c>
      <c r="M586" s="147" t="s">
        <v>14640</v>
      </c>
    </row>
    <row r="587" spans="1:14" ht="15">
      <c r="A587" s="136">
        <v>586</v>
      </c>
      <c r="B587" s="108">
        <v>119</v>
      </c>
      <c r="C587" s="108"/>
      <c r="D587" s="137" t="s">
        <v>14588</v>
      </c>
      <c r="E587" s="137" t="s">
        <v>14636</v>
      </c>
      <c r="F587" s="137"/>
      <c r="G587" s="108" t="str">
        <f t="shared" si="18"/>
        <v>RESPOSTA À EMERGÊNCIA</v>
      </c>
      <c r="H587" s="108" t="str">
        <f t="shared" si="19"/>
        <v>DERRAME OU FUGA</v>
      </c>
      <c r="I587" s="108"/>
      <c r="J587" s="148" t="s">
        <v>14926</v>
      </c>
      <c r="K587" s="147" t="s">
        <v>14927</v>
      </c>
      <c r="L587" s="147" t="s">
        <v>14928</v>
      </c>
      <c r="M587" s="147" t="s">
        <v>21910</v>
      </c>
    </row>
    <row r="588" spans="1:14" ht="15">
      <c r="A588" s="136">
        <v>587</v>
      </c>
      <c r="B588" s="108">
        <v>119</v>
      </c>
      <c r="C588" s="108"/>
      <c r="D588" s="137" t="s">
        <v>14588</v>
      </c>
      <c r="E588" s="137" t="s">
        <v>14636</v>
      </c>
      <c r="F588" s="137"/>
      <c r="G588" s="108" t="str">
        <f t="shared" si="18"/>
        <v>RESPOSTA À EMERGÊNCIA</v>
      </c>
      <c r="H588" s="108" t="str">
        <f t="shared" si="19"/>
        <v>DERRAME OU FUGA</v>
      </c>
      <c r="I588" s="108"/>
      <c r="J588" s="148" t="s">
        <v>14932</v>
      </c>
      <c r="K588" s="147" t="s">
        <v>14933</v>
      </c>
      <c r="L588" s="147" t="s">
        <v>14934</v>
      </c>
      <c r="M588" s="147" t="s">
        <v>21912</v>
      </c>
    </row>
    <row r="589" spans="1:14" ht="25.5">
      <c r="A589" s="136">
        <v>588</v>
      </c>
      <c r="B589" s="108">
        <v>119</v>
      </c>
      <c r="C589" s="108"/>
      <c r="D589" s="137" t="s">
        <v>14588</v>
      </c>
      <c r="E589" s="137" t="s">
        <v>14636</v>
      </c>
      <c r="F589" s="137"/>
      <c r="G589" s="108" t="str">
        <f t="shared" si="18"/>
        <v>RESPOSTA À EMERGÊNCIA</v>
      </c>
      <c r="H589" s="108" t="str">
        <f t="shared" si="19"/>
        <v>DERRAME OU FUGA</v>
      </c>
      <c r="I589" s="108"/>
      <c r="J589" s="148" t="s">
        <v>14652</v>
      </c>
      <c r="K589" s="147" t="s">
        <v>14653</v>
      </c>
      <c r="L589" s="150" t="s">
        <v>14654</v>
      </c>
      <c r="M589" s="150" t="s">
        <v>14655</v>
      </c>
    </row>
    <row r="590" spans="1:14" ht="25.5">
      <c r="A590" s="136">
        <v>589</v>
      </c>
      <c r="B590" s="108">
        <v>119</v>
      </c>
      <c r="C590" s="108"/>
      <c r="D590" s="137" t="s">
        <v>14588</v>
      </c>
      <c r="E590" s="137" t="s">
        <v>14636</v>
      </c>
      <c r="F590" s="137"/>
      <c r="G590" s="108" t="str">
        <f t="shared" si="18"/>
        <v>RESPOSTA À EMERGÊNCIA</v>
      </c>
      <c r="H590" s="108" t="str">
        <f t="shared" si="19"/>
        <v>DERRAME OU FUGA</v>
      </c>
      <c r="I590" s="108"/>
      <c r="J590" s="153" t="s">
        <v>15073</v>
      </c>
      <c r="K590" s="147" t="s">
        <v>15074</v>
      </c>
      <c r="L590" s="160" t="s">
        <v>15075</v>
      </c>
      <c r="M590" s="160" t="s">
        <v>21955</v>
      </c>
      <c r="N590" s="178"/>
    </row>
    <row r="591" spans="1:14" ht="15">
      <c r="A591" s="136">
        <v>590</v>
      </c>
      <c r="B591" s="108">
        <v>119</v>
      </c>
      <c r="C591" s="108"/>
      <c r="D591" s="137" t="s">
        <v>14588</v>
      </c>
      <c r="E591" s="137" t="s">
        <v>14636</v>
      </c>
      <c r="F591" s="137"/>
      <c r="G591" s="108" t="str">
        <f t="shared" si="18"/>
        <v>RESPOSTA À EMERGÊNCIA</v>
      </c>
      <c r="H591" s="108" t="str">
        <f t="shared" si="19"/>
        <v>DERRAME OU FUGA</v>
      </c>
      <c r="I591" s="108"/>
      <c r="J591" s="148" t="s">
        <v>14929</v>
      </c>
      <c r="K591" s="147" t="s">
        <v>14930</v>
      </c>
      <c r="L591" s="147" t="s">
        <v>14931</v>
      </c>
      <c r="M591" s="147" t="s">
        <v>21911</v>
      </c>
    </row>
    <row r="592" spans="1:14" ht="15">
      <c r="A592" s="136">
        <v>591</v>
      </c>
      <c r="B592" s="108">
        <v>119</v>
      </c>
      <c r="C592" s="108"/>
      <c r="D592" s="137" t="s">
        <v>14588</v>
      </c>
      <c r="E592" s="137" t="s">
        <v>14636</v>
      </c>
      <c r="F592" s="137"/>
      <c r="G592" s="108" t="str">
        <f t="shared" ref="G592:G655" si="20">IF(OR(M592="PERIGOS POTENCIAIS",M592="PROTEÇÃO DA POPULAÇÃO",M592="RESPOSTA À EMERGÊNCIA"),M592,G591)</f>
        <v>RESPOSTA À EMERGÊNCIA</v>
      </c>
      <c r="H592" s="108" t="str">
        <f t="shared" ref="H592:H655" si="21">IF(OR(M592="PERIGOS POTENCIAIS",M592="PROTEÇÃO DA POPULAÇÃO",M592="RESPOSTA À EMERGÊNCIA"),M592,IF(OR(M592="INCÊNDIO OU EXPLOSÃO",M592="SAÚDE",M592="VESTUÁRIO DE PROTEÇÃO",M592="EVACUAÇÃO",M592="INCÊNDIO",M592="DERRAME OU FUGA",M592="PRIMEIROS SOCORROS"),M592,H591))</f>
        <v>DERRAME OU FUGA</v>
      </c>
      <c r="I592" s="108"/>
      <c r="J592" s="149" t="s">
        <v>14656</v>
      </c>
      <c r="K592" s="149" t="s">
        <v>14657</v>
      </c>
      <c r="L592" s="149" t="s">
        <v>14658</v>
      </c>
      <c r="M592" s="149" t="s">
        <v>21840</v>
      </c>
    </row>
    <row r="593" spans="1:14" ht="15.75" thickBot="1">
      <c r="A593" s="136">
        <v>592</v>
      </c>
      <c r="B593" s="108">
        <v>119</v>
      </c>
      <c r="C593" s="108"/>
      <c r="D593" s="137" t="s">
        <v>14588</v>
      </c>
      <c r="E593" s="137" t="s">
        <v>14636</v>
      </c>
      <c r="F593" s="137"/>
      <c r="G593" s="108" t="str">
        <f t="shared" si="20"/>
        <v>RESPOSTA À EMERGÊNCIA</v>
      </c>
      <c r="H593" s="108" t="str">
        <f t="shared" si="21"/>
        <v>DERRAME OU FUGA</v>
      </c>
      <c r="I593" s="108"/>
      <c r="J593" s="147" t="s">
        <v>14940</v>
      </c>
      <c r="K593" s="147" t="s">
        <v>14941</v>
      </c>
      <c r="L593" s="147" t="s">
        <v>14942</v>
      </c>
      <c r="M593" s="147" t="s">
        <v>21916</v>
      </c>
    </row>
    <row r="594" spans="1:14" ht="15.75">
      <c r="A594" s="136">
        <v>593</v>
      </c>
      <c r="B594" s="108">
        <v>119</v>
      </c>
      <c r="C594" s="108"/>
      <c r="D594" s="137" t="s">
        <v>14588</v>
      </c>
      <c r="E594" s="137" t="s">
        <v>14677</v>
      </c>
      <c r="F594" s="137"/>
      <c r="G594" s="108" t="str">
        <f t="shared" si="20"/>
        <v>RESPOSTA À EMERGÊNCIA</v>
      </c>
      <c r="H594" s="108" t="str">
        <f t="shared" si="21"/>
        <v>PRIMEIROS SOCORROS</v>
      </c>
      <c r="I594" s="108"/>
      <c r="J594" s="151" t="s">
        <v>14674</v>
      </c>
      <c r="K594" s="151" t="s">
        <v>14675</v>
      </c>
      <c r="L594" s="151" t="s">
        <v>14676</v>
      </c>
      <c r="M594" s="151" t="s">
        <v>14677</v>
      </c>
    </row>
    <row r="595" spans="1:14" ht="15">
      <c r="A595" s="136">
        <v>594</v>
      </c>
      <c r="B595" s="108">
        <v>119</v>
      </c>
      <c r="C595" s="108"/>
      <c r="D595" s="137" t="s">
        <v>14588</v>
      </c>
      <c r="E595" s="137" t="s">
        <v>14677</v>
      </c>
      <c r="F595" s="137"/>
      <c r="G595" s="108" t="str">
        <f t="shared" si="20"/>
        <v>RESPOSTA À EMERGÊNCIA</v>
      </c>
      <c r="H595" s="108" t="str">
        <f t="shared" si="21"/>
        <v>PRIMEIROS SOCORROS</v>
      </c>
      <c r="I595" s="108"/>
      <c r="J595" s="148" t="s">
        <v>14678</v>
      </c>
      <c r="K595" s="148" t="s">
        <v>14679</v>
      </c>
      <c r="L595" s="148" t="s">
        <v>14680</v>
      </c>
      <c r="M595" s="148" t="s">
        <v>21809</v>
      </c>
    </row>
    <row r="596" spans="1:14" ht="25.5">
      <c r="A596" s="136">
        <v>595</v>
      </c>
      <c r="B596" s="108">
        <v>119</v>
      </c>
      <c r="C596" s="108"/>
      <c r="D596" s="137" t="s">
        <v>14588</v>
      </c>
      <c r="E596" s="137" t="s">
        <v>14677</v>
      </c>
      <c r="F596" s="137"/>
      <c r="G596" s="108" t="str">
        <f t="shared" si="20"/>
        <v>RESPOSTA À EMERGÊNCIA</v>
      </c>
      <c r="H596" s="108" t="str">
        <f t="shared" si="21"/>
        <v>PRIMEIROS SOCORROS</v>
      </c>
      <c r="I596" s="108"/>
      <c r="J596" s="148" t="s">
        <v>14681</v>
      </c>
      <c r="K596" s="148" t="s">
        <v>14682</v>
      </c>
      <c r="L596" s="148" t="s">
        <v>14683</v>
      </c>
      <c r="M596" s="148" t="s">
        <v>14684</v>
      </c>
    </row>
    <row r="597" spans="1:14" ht="15">
      <c r="A597" s="136">
        <v>596</v>
      </c>
      <c r="B597" s="108">
        <v>119</v>
      </c>
      <c r="C597" s="108"/>
      <c r="D597" s="137" t="s">
        <v>14588</v>
      </c>
      <c r="E597" s="137" t="s">
        <v>14677</v>
      </c>
      <c r="F597" s="137"/>
      <c r="G597" s="108" t="str">
        <f t="shared" si="20"/>
        <v>RESPOSTA À EMERGÊNCIA</v>
      </c>
      <c r="H597" s="108" t="str">
        <f t="shared" si="21"/>
        <v>PRIMEIROS SOCORROS</v>
      </c>
      <c r="I597" s="108"/>
      <c r="J597" s="148" t="s">
        <v>14685</v>
      </c>
      <c r="K597" s="148" t="s">
        <v>14686</v>
      </c>
      <c r="L597" s="148" t="s">
        <v>14687</v>
      </c>
      <c r="M597" s="148" t="s">
        <v>14688</v>
      </c>
    </row>
    <row r="598" spans="1:14" ht="15">
      <c r="A598" s="136">
        <v>597</v>
      </c>
      <c r="B598" s="108">
        <v>119</v>
      </c>
      <c r="C598" s="108"/>
      <c r="D598" s="137" t="s">
        <v>14588</v>
      </c>
      <c r="E598" s="137" t="s">
        <v>14677</v>
      </c>
      <c r="F598" s="137"/>
      <c r="G598" s="108" t="str">
        <f t="shared" si="20"/>
        <v>RESPOSTA À EMERGÊNCIA</v>
      </c>
      <c r="H598" s="108" t="str">
        <f t="shared" si="21"/>
        <v>PRIMEIROS SOCORROS</v>
      </c>
      <c r="I598" s="108"/>
      <c r="J598" s="148" t="s">
        <v>14689</v>
      </c>
      <c r="K598" s="147" t="s">
        <v>14690</v>
      </c>
      <c r="L598" s="148" t="s">
        <v>14691</v>
      </c>
      <c r="M598" s="148" t="s">
        <v>14692</v>
      </c>
    </row>
    <row r="599" spans="1:14" ht="51">
      <c r="A599" s="136">
        <v>598</v>
      </c>
      <c r="B599" s="108">
        <v>119</v>
      </c>
      <c r="C599" s="108"/>
      <c r="D599" s="137" t="s">
        <v>14588</v>
      </c>
      <c r="E599" s="137" t="s">
        <v>14677</v>
      </c>
      <c r="F599" s="137"/>
      <c r="G599" s="108" t="str">
        <f t="shared" si="20"/>
        <v>RESPOSTA À EMERGÊNCIA</v>
      </c>
      <c r="H599" s="108" t="str">
        <f t="shared" si="21"/>
        <v>PRIMEIROS SOCORROS</v>
      </c>
      <c r="I599" s="108"/>
      <c r="J599" s="153" t="s">
        <v>14693</v>
      </c>
      <c r="K599" s="153" t="s">
        <v>14694</v>
      </c>
      <c r="L599" s="153" t="s">
        <v>14695</v>
      </c>
      <c r="M599" s="153" t="s">
        <v>21841</v>
      </c>
    </row>
    <row r="600" spans="1:14" ht="15">
      <c r="A600" s="136">
        <v>599</v>
      </c>
      <c r="B600" s="108">
        <v>119</v>
      </c>
      <c r="C600" s="108"/>
      <c r="D600" s="137" t="s">
        <v>14588</v>
      </c>
      <c r="E600" s="137" t="s">
        <v>14677</v>
      </c>
      <c r="F600" s="137"/>
      <c r="G600" s="108" t="str">
        <f t="shared" si="20"/>
        <v>RESPOSTA À EMERGÊNCIA</v>
      </c>
      <c r="H600" s="108" t="str">
        <f t="shared" si="21"/>
        <v>PRIMEIROS SOCORROS</v>
      </c>
      <c r="I600" s="108"/>
      <c r="J600" s="148" t="s">
        <v>14696</v>
      </c>
      <c r="K600" s="147" t="s">
        <v>14697</v>
      </c>
      <c r="L600" s="148" t="s">
        <v>14698</v>
      </c>
      <c r="M600" s="148" t="s">
        <v>14699</v>
      </c>
    </row>
    <row r="601" spans="1:14" ht="15">
      <c r="A601" s="136">
        <v>600</v>
      </c>
      <c r="B601" s="108">
        <v>119</v>
      </c>
      <c r="C601" s="108"/>
      <c r="D601" s="137" t="s">
        <v>14588</v>
      </c>
      <c r="E601" s="137" t="s">
        <v>14677</v>
      </c>
      <c r="F601" s="137"/>
      <c r="G601" s="108" t="str">
        <f t="shared" si="20"/>
        <v>RESPOSTA À EMERGÊNCIA</v>
      </c>
      <c r="H601" s="108" t="str">
        <f t="shared" si="21"/>
        <v>PRIMEIROS SOCORROS</v>
      </c>
      <c r="I601" s="108"/>
      <c r="J601" s="148" t="s">
        <v>14700</v>
      </c>
      <c r="K601" s="148" t="s">
        <v>14701</v>
      </c>
      <c r="L601" s="148" t="s">
        <v>14702</v>
      </c>
      <c r="M601" s="148" t="s">
        <v>14703</v>
      </c>
    </row>
    <row r="602" spans="1:14" ht="25.5">
      <c r="A602" s="136">
        <v>601</v>
      </c>
      <c r="B602" s="108">
        <v>119</v>
      </c>
      <c r="C602" s="108"/>
      <c r="D602" s="137" t="s">
        <v>14588</v>
      </c>
      <c r="E602" s="137" t="s">
        <v>14677</v>
      </c>
      <c r="F602" s="137"/>
      <c r="G602" s="108" t="str">
        <f t="shared" si="20"/>
        <v>RESPOSTA À EMERGÊNCIA</v>
      </c>
      <c r="H602" s="108" t="str">
        <f t="shared" si="21"/>
        <v>PRIMEIROS SOCORROS</v>
      </c>
      <c r="I602" s="108"/>
      <c r="J602" s="148" t="s">
        <v>14704</v>
      </c>
      <c r="K602" s="147" t="s">
        <v>14705</v>
      </c>
      <c r="L602" s="148" t="s">
        <v>14706</v>
      </c>
      <c r="M602" s="148" t="s">
        <v>14707</v>
      </c>
    </row>
    <row r="603" spans="1:14" ht="15">
      <c r="A603" s="136">
        <v>602</v>
      </c>
      <c r="B603" s="108">
        <v>119</v>
      </c>
      <c r="C603" s="108"/>
      <c r="D603" s="137" t="s">
        <v>14588</v>
      </c>
      <c r="E603" s="137" t="s">
        <v>14677</v>
      </c>
      <c r="F603" s="137"/>
      <c r="G603" s="108" t="str">
        <f t="shared" si="20"/>
        <v>RESPOSTA À EMERGÊNCIA</v>
      </c>
      <c r="H603" s="108" t="str">
        <f t="shared" si="21"/>
        <v>PRIMEIROS SOCORROS</v>
      </c>
      <c r="I603" s="108"/>
      <c r="J603" s="148" t="s">
        <v>14949</v>
      </c>
      <c r="K603" s="147" t="s">
        <v>14950</v>
      </c>
      <c r="L603" s="148" t="s">
        <v>14951</v>
      </c>
      <c r="M603" s="148" t="s">
        <v>21919</v>
      </c>
    </row>
    <row r="604" spans="1:14" ht="25.5">
      <c r="A604" s="136">
        <v>603</v>
      </c>
      <c r="B604" s="108">
        <v>119</v>
      </c>
      <c r="C604" s="108"/>
      <c r="D604" s="137" t="s">
        <v>14588</v>
      </c>
      <c r="E604" s="137" t="s">
        <v>14677</v>
      </c>
      <c r="F604" s="137"/>
      <c r="G604" s="108" t="str">
        <f t="shared" si="20"/>
        <v>RESPOSTA À EMERGÊNCIA</v>
      </c>
      <c r="H604" s="108" t="str">
        <f t="shared" si="21"/>
        <v>PRIMEIROS SOCORROS</v>
      </c>
      <c r="I604" s="108"/>
      <c r="J604" s="148" t="s">
        <v>14952</v>
      </c>
      <c r="K604" s="147" t="s">
        <v>14953</v>
      </c>
      <c r="L604" s="148" t="s">
        <v>14954</v>
      </c>
      <c r="M604" s="148" t="s">
        <v>21920</v>
      </c>
    </row>
    <row r="605" spans="1:14" ht="15">
      <c r="A605" s="136">
        <v>604</v>
      </c>
      <c r="B605" s="108">
        <v>119</v>
      </c>
      <c r="C605" s="108"/>
      <c r="D605" s="137" t="s">
        <v>14588</v>
      </c>
      <c r="E605" s="137" t="s">
        <v>14677</v>
      </c>
      <c r="F605" s="137"/>
      <c r="G605" s="108" t="str">
        <f t="shared" si="20"/>
        <v>RESPOSTA À EMERGÊNCIA</v>
      </c>
      <c r="H605" s="108" t="str">
        <f t="shared" si="21"/>
        <v>PRIMEIROS SOCORROS</v>
      </c>
      <c r="I605" s="108"/>
      <c r="J605" s="148" t="s">
        <v>14712</v>
      </c>
      <c r="K605" s="147" t="s">
        <v>14713</v>
      </c>
      <c r="L605" s="148" t="s">
        <v>14714</v>
      </c>
      <c r="M605" s="148" t="s">
        <v>14715</v>
      </c>
    </row>
    <row r="606" spans="1:14" ht="15">
      <c r="A606" s="136">
        <v>605</v>
      </c>
      <c r="B606" s="108">
        <v>119</v>
      </c>
      <c r="C606" s="108"/>
      <c r="D606" s="137" t="s">
        <v>14588</v>
      </c>
      <c r="E606" s="137" t="s">
        <v>14677</v>
      </c>
      <c r="F606" s="137"/>
      <c r="G606" s="108" t="str">
        <f t="shared" si="20"/>
        <v>RESPOSTA À EMERGÊNCIA</v>
      </c>
      <c r="H606" s="108" t="str">
        <f t="shared" si="21"/>
        <v>PRIMEIROS SOCORROS</v>
      </c>
      <c r="I606" s="108"/>
      <c r="J606" s="149" t="s">
        <v>15020</v>
      </c>
      <c r="K606" s="149" t="s">
        <v>15021</v>
      </c>
      <c r="L606" s="150" t="s">
        <v>15022</v>
      </c>
      <c r="M606" s="150" t="s">
        <v>21940</v>
      </c>
    </row>
    <row r="607" spans="1:14" ht="15">
      <c r="A607" s="136">
        <v>606</v>
      </c>
      <c r="B607" s="108">
        <v>119</v>
      </c>
      <c r="C607" s="108"/>
      <c r="D607" s="137" t="s">
        <v>14588</v>
      </c>
      <c r="E607" s="137" t="s">
        <v>14677</v>
      </c>
      <c r="F607" s="137"/>
      <c r="G607" s="108" t="str">
        <f t="shared" si="20"/>
        <v>RESPOSTA À EMERGÊNCIA</v>
      </c>
      <c r="H607" s="108" t="str">
        <f t="shared" si="21"/>
        <v>PRIMEIROS SOCORROS</v>
      </c>
      <c r="I607" s="108"/>
      <c r="J607" s="147" t="s">
        <v>15023</v>
      </c>
      <c r="K607" s="147" t="s">
        <v>15024</v>
      </c>
      <c r="L607" s="147" t="s">
        <v>15025</v>
      </c>
      <c r="M607" s="147" t="s">
        <v>21941</v>
      </c>
    </row>
    <row r="608" spans="1:14" ht="20.25">
      <c r="A608" s="136">
        <v>607</v>
      </c>
      <c r="B608" s="108">
        <v>120</v>
      </c>
      <c r="C608" s="108"/>
      <c r="D608" s="137" t="s">
        <v>21830</v>
      </c>
      <c r="E608" s="137" t="s">
        <v>21830</v>
      </c>
      <c r="F608" s="137"/>
      <c r="G608" s="108" t="str">
        <f t="shared" si="20"/>
        <v>RESPOSTA À EMERGÊNCIA</v>
      </c>
      <c r="H608" s="108" t="str">
        <f t="shared" si="21"/>
        <v>PRIMEIROS SOCORROS</v>
      </c>
      <c r="I608" s="108"/>
      <c r="J608" s="138" t="s">
        <v>15076</v>
      </c>
      <c r="K608" s="138" t="s">
        <v>15076</v>
      </c>
      <c r="L608" s="138" t="s">
        <v>15077</v>
      </c>
      <c r="M608" s="138" t="s">
        <v>15078</v>
      </c>
      <c r="N608" s="163"/>
    </row>
    <row r="609" spans="1:14" ht="15.75">
      <c r="A609" s="136">
        <v>608</v>
      </c>
      <c r="B609" s="108">
        <v>120</v>
      </c>
      <c r="C609" s="108"/>
      <c r="D609" s="137" t="s">
        <v>21830</v>
      </c>
      <c r="E609" s="137" t="s">
        <v>21830</v>
      </c>
      <c r="F609" s="137"/>
      <c r="G609" s="108" t="str">
        <f t="shared" si="20"/>
        <v>RESPOSTA À EMERGÊNCIA</v>
      </c>
      <c r="H609" s="108" t="str">
        <f t="shared" si="21"/>
        <v>PRIMEIROS SOCORROS</v>
      </c>
      <c r="I609" s="108"/>
      <c r="J609" s="174" t="s">
        <v>15079</v>
      </c>
      <c r="K609" s="141" t="s">
        <v>15080</v>
      </c>
      <c r="L609" s="141" t="s">
        <v>15081</v>
      </c>
      <c r="M609" s="141" t="s">
        <v>21956</v>
      </c>
      <c r="N609" s="163"/>
    </row>
    <row r="610" spans="1:14" ht="15.75">
      <c r="A610" s="136">
        <v>609</v>
      </c>
      <c r="B610" s="108">
        <v>120</v>
      </c>
      <c r="C610" s="108"/>
      <c r="D610" s="137" t="s">
        <v>14488</v>
      </c>
      <c r="E610" s="137" t="s">
        <v>14488</v>
      </c>
      <c r="F610" s="137"/>
      <c r="G610" s="108" t="str">
        <f t="shared" si="20"/>
        <v>PERIGOS POTENCIAIS</v>
      </c>
      <c r="H610" s="108" t="str">
        <f t="shared" si="21"/>
        <v>PERIGOS POTENCIAIS</v>
      </c>
      <c r="I610" s="108"/>
      <c r="J610" s="143" t="s">
        <v>14485</v>
      </c>
      <c r="K610" s="143" t="s">
        <v>14486</v>
      </c>
      <c r="L610" s="143" t="s">
        <v>14487</v>
      </c>
      <c r="M610" s="143" t="s">
        <v>14488</v>
      </c>
      <c r="N610" s="163"/>
    </row>
    <row r="611" spans="1:14" ht="15.75">
      <c r="A611" s="136">
        <v>610</v>
      </c>
      <c r="B611" s="108">
        <v>120</v>
      </c>
      <c r="C611" s="108"/>
      <c r="D611" s="137" t="s">
        <v>14488</v>
      </c>
      <c r="E611" s="137" t="s">
        <v>14520</v>
      </c>
      <c r="F611" s="137"/>
      <c r="G611" s="108" t="str">
        <f t="shared" si="20"/>
        <v>PERIGOS POTENCIAIS</v>
      </c>
      <c r="H611" s="108" t="str">
        <f t="shared" si="21"/>
        <v>SAÚDE</v>
      </c>
      <c r="I611" s="108"/>
      <c r="J611" s="159" t="s">
        <v>14517</v>
      </c>
      <c r="K611" s="159" t="s">
        <v>14518</v>
      </c>
      <c r="L611" s="159" t="s">
        <v>14519</v>
      </c>
      <c r="M611" s="159" t="s">
        <v>14520</v>
      </c>
    </row>
    <row r="612" spans="1:14" ht="15">
      <c r="A612" s="136">
        <v>611</v>
      </c>
      <c r="B612" s="108">
        <v>120</v>
      </c>
      <c r="C612" s="108"/>
      <c r="D612" s="137" t="s">
        <v>14488</v>
      </c>
      <c r="E612" s="137" t="s">
        <v>14520</v>
      </c>
      <c r="F612" s="137"/>
      <c r="G612" s="108" t="str">
        <f t="shared" si="20"/>
        <v>PERIGOS POTENCIAIS</v>
      </c>
      <c r="H612" s="108" t="str">
        <f t="shared" si="21"/>
        <v>SAÚDE</v>
      </c>
      <c r="I612" s="108"/>
      <c r="J612" s="147" t="s">
        <v>14879</v>
      </c>
      <c r="K612" s="147" t="s">
        <v>14880</v>
      </c>
      <c r="L612" s="147" t="s">
        <v>14881</v>
      </c>
      <c r="M612" s="147" t="s">
        <v>21889</v>
      </c>
    </row>
    <row r="613" spans="1:14" ht="15">
      <c r="A613" s="136">
        <v>612</v>
      </c>
      <c r="B613" s="108">
        <v>120</v>
      </c>
      <c r="C613" s="108"/>
      <c r="D613" s="137" t="s">
        <v>14488</v>
      </c>
      <c r="E613" s="137" t="s">
        <v>14520</v>
      </c>
      <c r="F613" s="137"/>
      <c r="G613" s="108" t="str">
        <f t="shared" si="20"/>
        <v>PERIGOS POTENCIAIS</v>
      </c>
      <c r="H613" s="108" t="str">
        <f t="shared" si="21"/>
        <v>SAÚDE</v>
      </c>
      <c r="I613" s="108"/>
      <c r="J613" s="147" t="s">
        <v>14870</v>
      </c>
      <c r="K613" s="147" t="s">
        <v>14871</v>
      </c>
      <c r="L613" s="147" t="s">
        <v>14872</v>
      </c>
      <c r="M613" s="147" t="s">
        <v>21886</v>
      </c>
    </row>
    <row r="614" spans="1:14" ht="26.25" thickBot="1">
      <c r="A614" s="136">
        <v>613</v>
      </c>
      <c r="B614" s="108">
        <v>120</v>
      </c>
      <c r="C614" s="108"/>
      <c r="D614" s="137" t="s">
        <v>14488</v>
      </c>
      <c r="E614" s="137" t="s">
        <v>14520</v>
      </c>
      <c r="F614" s="137"/>
      <c r="G614" s="108" t="str">
        <f t="shared" si="20"/>
        <v>PERIGOS POTENCIAIS</v>
      </c>
      <c r="H614" s="108" t="str">
        <f t="shared" si="21"/>
        <v>SAÚDE</v>
      </c>
      <c r="I614" s="108"/>
      <c r="J614" s="149" t="s">
        <v>14885</v>
      </c>
      <c r="K614" s="149" t="s">
        <v>14886</v>
      </c>
      <c r="L614" s="149" t="s">
        <v>14887</v>
      </c>
      <c r="M614" s="147" t="s">
        <v>21891</v>
      </c>
    </row>
    <row r="615" spans="1:14" ht="15.75">
      <c r="A615" s="136">
        <v>614</v>
      </c>
      <c r="B615" s="108">
        <v>120</v>
      </c>
      <c r="C615" s="108"/>
      <c r="D615" s="137" t="s">
        <v>14488</v>
      </c>
      <c r="E615" s="137" t="s">
        <v>14492</v>
      </c>
      <c r="F615" s="137"/>
      <c r="G615" s="108" t="str">
        <f t="shared" si="20"/>
        <v>PERIGOS POTENCIAIS</v>
      </c>
      <c r="H615" s="108" t="str">
        <f t="shared" si="21"/>
        <v>INCÊNDIO OU EXPLOSÃO</v>
      </c>
      <c r="I615" s="108"/>
      <c r="J615" s="151" t="s">
        <v>14489</v>
      </c>
      <c r="K615" s="151" t="s">
        <v>14490</v>
      </c>
      <c r="L615" s="183" t="s">
        <v>14491</v>
      </c>
      <c r="M615" s="183" t="s">
        <v>14492</v>
      </c>
    </row>
    <row r="616" spans="1:14" ht="15">
      <c r="A616" s="136">
        <v>615</v>
      </c>
      <c r="B616" s="108">
        <v>120</v>
      </c>
      <c r="C616" s="108"/>
      <c r="D616" s="137" t="s">
        <v>14488</v>
      </c>
      <c r="E616" s="137" t="s">
        <v>14492</v>
      </c>
      <c r="F616" s="137"/>
      <c r="G616" s="108" t="str">
        <f t="shared" si="20"/>
        <v>PERIGOS POTENCIAIS</v>
      </c>
      <c r="H616" s="108" t="str">
        <f t="shared" si="21"/>
        <v>INCÊNDIO OU EXPLOSÃO</v>
      </c>
      <c r="I616" s="108"/>
      <c r="J616" s="160" t="s">
        <v>15082</v>
      </c>
      <c r="K616" s="160" t="s">
        <v>15083</v>
      </c>
      <c r="L616" s="160" t="s">
        <v>15084</v>
      </c>
      <c r="M616" s="160" t="s">
        <v>21957</v>
      </c>
    </row>
    <row r="617" spans="1:14" ht="15">
      <c r="A617" s="136">
        <v>616</v>
      </c>
      <c r="B617" s="108">
        <v>120</v>
      </c>
      <c r="C617" s="108"/>
      <c r="D617" s="137" t="s">
        <v>14488</v>
      </c>
      <c r="E617" s="137" t="s">
        <v>14492</v>
      </c>
      <c r="F617" s="137"/>
      <c r="G617" s="108" t="str">
        <f t="shared" si="20"/>
        <v>PERIGOS POTENCIAIS</v>
      </c>
      <c r="H617" s="108" t="str">
        <f t="shared" si="21"/>
        <v>INCÊNDIO OU EXPLOSÃO</v>
      </c>
      <c r="I617" s="108"/>
      <c r="J617" s="147" t="s">
        <v>14509</v>
      </c>
      <c r="K617" s="147" t="s">
        <v>14510</v>
      </c>
      <c r="L617" s="147" t="s">
        <v>14511</v>
      </c>
      <c r="M617" s="147" t="s">
        <v>14512</v>
      </c>
    </row>
    <row r="618" spans="1:14" ht="15">
      <c r="A618" s="136">
        <v>617</v>
      </c>
      <c r="B618" s="108">
        <v>120</v>
      </c>
      <c r="C618" s="108"/>
      <c r="D618" s="137" t="s">
        <v>14488</v>
      </c>
      <c r="E618" s="137" t="s">
        <v>14492</v>
      </c>
      <c r="F618" s="137"/>
      <c r="G618" s="108" t="str">
        <f t="shared" si="20"/>
        <v>PERIGOS POTENCIAIS</v>
      </c>
      <c r="H618" s="108" t="str">
        <f t="shared" si="21"/>
        <v>INCÊNDIO OU EXPLOSÃO</v>
      </c>
      <c r="I618" s="108"/>
      <c r="J618" s="147" t="s">
        <v>14513</v>
      </c>
      <c r="K618" s="148" t="s">
        <v>14514</v>
      </c>
      <c r="L618" s="147" t="s">
        <v>14515</v>
      </c>
      <c r="M618" s="147" t="s">
        <v>14516</v>
      </c>
    </row>
    <row r="619" spans="1:14" ht="15.75">
      <c r="A619" s="136">
        <v>618</v>
      </c>
      <c r="B619" s="108">
        <v>120</v>
      </c>
      <c r="C619" s="108"/>
      <c r="D619" s="137" t="s">
        <v>14544</v>
      </c>
      <c r="E619" s="137" t="s">
        <v>14544</v>
      </c>
      <c r="F619" s="137"/>
      <c r="G619" s="108" t="str">
        <f t="shared" si="20"/>
        <v>PROTEÇÃO DA POPULAÇÃO</v>
      </c>
      <c r="H619" s="108" t="str">
        <f t="shared" si="21"/>
        <v>PROTEÇÃO DA POPULAÇÃO</v>
      </c>
      <c r="I619" s="108"/>
      <c r="J619" s="143" t="s">
        <v>14541</v>
      </c>
      <c r="K619" s="143" t="s">
        <v>14542</v>
      </c>
      <c r="L619" s="143" t="s">
        <v>14543</v>
      </c>
      <c r="M619" s="143" t="s">
        <v>14544</v>
      </c>
    </row>
    <row r="620" spans="1:14" ht="38.25">
      <c r="A620" s="136">
        <v>619</v>
      </c>
      <c r="B620" s="108">
        <v>120</v>
      </c>
      <c r="C620" s="108"/>
      <c r="D620" s="137" t="s">
        <v>14544</v>
      </c>
      <c r="E620" s="137" t="s">
        <v>14544</v>
      </c>
      <c r="F620" s="137"/>
      <c r="G620" s="108" t="str">
        <f t="shared" si="20"/>
        <v>PROTEÇÃO DA POPULAÇÃO</v>
      </c>
      <c r="H620" s="108" t="str">
        <f t="shared" si="21"/>
        <v>PROTEÇÃO DA POPULAÇÃO</v>
      </c>
      <c r="I620" s="108"/>
      <c r="J620" s="153" t="s">
        <v>14545</v>
      </c>
      <c r="K620" s="153" t="s">
        <v>14546</v>
      </c>
      <c r="L620" s="154" t="s">
        <v>14547</v>
      </c>
      <c r="M620" s="154" t="s">
        <v>14548</v>
      </c>
    </row>
    <row r="621" spans="1:14" ht="15">
      <c r="A621" s="136">
        <v>620</v>
      </c>
      <c r="B621" s="108">
        <v>120</v>
      </c>
      <c r="C621" s="108"/>
      <c r="D621" s="137" t="s">
        <v>14544</v>
      </c>
      <c r="E621" s="137" t="s">
        <v>14544</v>
      </c>
      <c r="F621" s="137"/>
      <c r="G621" s="108" t="str">
        <f t="shared" si="20"/>
        <v>PROTEÇÃO DA POPULAÇÃO</v>
      </c>
      <c r="H621" s="108" t="str">
        <f t="shared" si="21"/>
        <v>PROTEÇÃO DA POPULAÇÃO</v>
      </c>
      <c r="I621" s="108"/>
      <c r="J621" s="147" t="s">
        <v>14549</v>
      </c>
      <c r="K621" s="147" t="s">
        <v>14550</v>
      </c>
      <c r="L621" s="147" t="s">
        <v>14551</v>
      </c>
      <c r="M621" s="147" t="s">
        <v>14552</v>
      </c>
    </row>
    <row r="622" spans="1:14" ht="15">
      <c r="A622" s="136">
        <v>621</v>
      </c>
      <c r="B622" s="108">
        <v>120</v>
      </c>
      <c r="C622" s="108"/>
      <c r="D622" s="137" t="s">
        <v>14544</v>
      </c>
      <c r="E622" s="137" t="s">
        <v>14544</v>
      </c>
      <c r="F622" s="137"/>
      <c r="G622" s="108" t="str">
        <f t="shared" si="20"/>
        <v>PROTEÇÃO DA POPULAÇÃO</v>
      </c>
      <c r="H622" s="108" t="str">
        <f t="shared" si="21"/>
        <v>PROTEÇÃO DA POPULAÇÃO</v>
      </c>
      <c r="I622" s="108"/>
      <c r="J622" s="148" t="s">
        <v>14553</v>
      </c>
      <c r="K622" s="147" t="s">
        <v>14554</v>
      </c>
      <c r="L622" s="148" t="s">
        <v>14555</v>
      </c>
      <c r="M622" s="148" t="s">
        <v>14556</v>
      </c>
    </row>
    <row r="623" spans="1:14" ht="25.5">
      <c r="A623" s="136">
        <v>622</v>
      </c>
      <c r="B623" s="108">
        <v>120</v>
      </c>
      <c r="C623" s="108"/>
      <c r="D623" s="137" t="s">
        <v>14544</v>
      </c>
      <c r="E623" s="137" t="s">
        <v>14544</v>
      </c>
      <c r="F623" s="137"/>
      <c r="G623" s="108" t="str">
        <f t="shared" si="20"/>
        <v>PROTEÇÃO DA POPULAÇÃO</v>
      </c>
      <c r="H623" s="108" t="str">
        <f t="shared" si="21"/>
        <v>PROTEÇÃO DA POPULAÇÃO</v>
      </c>
      <c r="I623" s="108"/>
      <c r="J623" s="148" t="s">
        <v>14891</v>
      </c>
      <c r="K623" s="148" t="s">
        <v>14892</v>
      </c>
      <c r="L623" s="148" t="s">
        <v>14893</v>
      </c>
      <c r="M623" s="148" t="s">
        <v>21892</v>
      </c>
    </row>
    <row r="624" spans="1:14" ht="15.75" thickBot="1">
      <c r="A624" s="136">
        <v>623</v>
      </c>
      <c r="B624" s="108">
        <v>120</v>
      </c>
      <c r="C624" s="108"/>
      <c r="D624" s="137" t="s">
        <v>14544</v>
      </c>
      <c r="E624" s="137" t="s">
        <v>14544</v>
      </c>
      <c r="F624" s="137"/>
      <c r="G624" s="108" t="str">
        <f t="shared" si="20"/>
        <v>PROTEÇÃO DA POPULAÇÃO</v>
      </c>
      <c r="H624" s="108" t="str">
        <f t="shared" si="21"/>
        <v>PROTEÇÃO DA POPULAÇÃO</v>
      </c>
      <c r="I624" s="108"/>
      <c r="J624" s="148" t="s">
        <v>14737</v>
      </c>
      <c r="K624" s="148" t="s">
        <v>14738</v>
      </c>
      <c r="L624" s="148" t="s">
        <v>14739</v>
      </c>
      <c r="M624" s="148" t="s">
        <v>21845</v>
      </c>
    </row>
    <row r="625" spans="1:13" ht="15.75">
      <c r="A625" s="136">
        <v>624</v>
      </c>
      <c r="B625" s="108">
        <v>120</v>
      </c>
      <c r="C625" s="108"/>
      <c r="D625" s="137" t="s">
        <v>14544</v>
      </c>
      <c r="E625" s="137" t="s">
        <v>14560</v>
      </c>
      <c r="F625" s="137"/>
      <c r="G625" s="108" t="str">
        <f t="shared" si="20"/>
        <v>PROTEÇÃO DA POPULAÇÃO</v>
      </c>
      <c r="H625" s="108" t="str">
        <f t="shared" si="21"/>
        <v>VESTUÁRIO DE PROTEÇÃO</v>
      </c>
      <c r="I625" s="108"/>
      <c r="J625" s="151" t="s">
        <v>14557</v>
      </c>
      <c r="K625" s="151" t="s">
        <v>14558</v>
      </c>
      <c r="L625" s="151" t="s">
        <v>14559</v>
      </c>
      <c r="M625" s="151" t="s">
        <v>14560</v>
      </c>
    </row>
    <row r="626" spans="1:13" ht="15">
      <c r="A626" s="136">
        <v>625</v>
      </c>
      <c r="B626" s="108">
        <v>120</v>
      </c>
      <c r="C626" s="108"/>
      <c r="D626" s="137" t="s">
        <v>14544</v>
      </c>
      <c r="E626" s="137" t="s">
        <v>14560</v>
      </c>
      <c r="F626" s="137"/>
      <c r="G626" s="108" t="str">
        <f t="shared" si="20"/>
        <v>PROTEÇÃO DA POPULAÇÃO</v>
      </c>
      <c r="H626" s="108" t="str">
        <f t="shared" si="21"/>
        <v>VESTUÁRIO DE PROTEÇÃO</v>
      </c>
      <c r="I626" s="108"/>
      <c r="J626" s="147" t="s">
        <v>14561</v>
      </c>
      <c r="K626" s="147" t="s">
        <v>14562</v>
      </c>
      <c r="L626" s="148" t="s">
        <v>14563</v>
      </c>
      <c r="M626" s="148" t="s">
        <v>14564</v>
      </c>
    </row>
    <row r="627" spans="1:13" ht="25.5">
      <c r="A627" s="136">
        <v>626</v>
      </c>
      <c r="B627" s="108">
        <v>120</v>
      </c>
      <c r="C627" s="108"/>
      <c r="D627" s="137" t="s">
        <v>14544</v>
      </c>
      <c r="E627" s="137" t="s">
        <v>14560</v>
      </c>
      <c r="F627" s="137"/>
      <c r="G627" s="108" t="str">
        <f t="shared" si="20"/>
        <v>PROTEÇÃO DA POPULAÇÃO</v>
      </c>
      <c r="H627" s="108" t="str">
        <f t="shared" si="21"/>
        <v>VESTUÁRIO DE PROTEÇÃO</v>
      </c>
      <c r="I627" s="108"/>
      <c r="J627" s="148" t="s">
        <v>15007</v>
      </c>
      <c r="K627" s="148" t="s">
        <v>14566</v>
      </c>
      <c r="L627" s="148" t="s">
        <v>21832</v>
      </c>
      <c r="M627" s="148" t="s">
        <v>21833</v>
      </c>
    </row>
    <row r="628" spans="1:13" ht="26.25" thickBot="1">
      <c r="A628" s="136">
        <v>627</v>
      </c>
      <c r="B628" s="108">
        <v>120</v>
      </c>
      <c r="C628" s="108"/>
      <c r="D628" s="137" t="s">
        <v>14544</v>
      </c>
      <c r="E628" s="137" t="s">
        <v>14560</v>
      </c>
      <c r="F628" s="137"/>
      <c r="G628" s="108" t="str">
        <f t="shared" si="20"/>
        <v>PROTEÇÃO DA POPULAÇÃO</v>
      </c>
      <c r="H628" s="108" t="str">
        <f t="shared" si="21"/>
        <v>VESTUÁRIO DE PROTEÇÃO</v>
      </c>
      <c r="I628" s="108"/>
      <c r="J628" s="147" t="s">
        <v>15085</v>
      </c>
      <c r="K628" s="147" t="s">
        <v>15086</v>
      </c>
      <c r="L628" s="147" t="s">
        <v>15087</v>
      </c>
      <c r="M628" s="147" t="s">
        <v>21958</v>
      </c>
    </row>
    <row r="629" spans="1:13" ht="15.75">
      <c r="A629" s="136">
        <v>628</v>
      </c>
      <c r="B629" s="108">
        <v>120</v>
      </c>
      <c r="C629" s="108"/>
      <c r="D629" s="137" t="s">
        <v>14544</v>
      </c>
      <c r="E629" s="137" t="s">
        <v>14570</v>
      </c>
      <c r="F629" s="137"/>
      <c r="G629" s="108" t="str">
        <f t="shared" si="20"/>
        <v>PROTEÇÃO DA POPULAÇÃO</v>
      </c>
      <c r="H629" s="108" t="str">
        <f t="shared" si="21"/>
        <v>EVACUAÇÃO</v>
      </c>
      <c r="I629" s="108"/>
      <c r="J629" s="151" t="s">
        <v>14567</v>
      </c>
      <c r="K629" s="151" t="s">
        <v>14568</v>
      </c>
      <c r="L629" s="151" t="s">
        <v>14569</v>
      </c>
      <c r="M629" s="151" t="s">
        <v>14570</v>
      </c>
    </row>
    <row r="630" spans="1:13" ht="15">
      <c r="A630" s="136">
        <v>629</v>
      </c>
      <c r="B630" s="108">
        <v>120</v>
      </c>
      <c r="C630" s="108"/>
      <c r="D630" s="137" t="s">
        <v>14544</v>
      </c>
      <c r="E630" s="137" t="s">
        <v>14570</v>
      </c>
      <c r="F630" s="137"/>
      <c r="G630" s="108" t="str">
        <f t="shared" si="20"/>
        <v>PROTEÇÃO DA POPULAÇÃO</v>
      </c>
      <c r="H630" s="108" t="str">
        <f t="shared" si="21"/>
        <v>EVACUAÇÃO</v>
      </c>
      <c r="I630" s="108"/>
      <c r="J630" s="153" t="s">
        <v>14571</v>
      </c>
      <c r="K630" s="153" t="s">
        <v>14572</v>
      </c>
      <c r="L630" s="153" t="s">
        <v>14573</v>
      </c>
      <c r="M630" s="153" t="s">
        <v>14574</v>
      </c>
    </row>
    <row r="631" spans="1:13" ht="15">
      <c r="A631" s="136">
        <v>630</v>
      </c>
      <c r="B631" s="108">
        <v>120</v>
      </c>
      <c r="C631" s="108"/>
      <c r="D631" s="137" t="s">
        <v>14544</v>
      </c>
      <c r="E631" s="137" t="s">
        <v>14570</v>
      </c>
      <c r="F631" s="137"/>
      <c r="G631" s="108" t="str">
        <f t="shared" si="20"/>
        <v>PROTEÇÃO DA POPULAÇÃO</v>
      </c>
      <c r="H631" s="108" t="str">
        <f t="shared" si="21"/>
        <v>EVACUAÇÃO</v>
      </c>
      <c r="I631" s="108"/>
      <c r="J631" s="150" t="s">
        <v>14575</v>
      </c>
      <c r="K631" s="186" t="s">
        <v>14576</v>
      </c>
      <c r="L631" s="187" t="s">
        <v>14577</v>
      </c>
      <c r="M631" s="187" t="s">
        <v>14578</v>
      </c>
    </row>
    <row r="632" spans="1:13" ht="15">
      <c r="A632" s="136">
        <v>631</v>
      </c>
      <c r="B632" s="108">
        <v>120</v>
      </c>
      <c r="C632" s="108"/>
      <c r="D632" s="137" t="s">
        <v>14544</v>
      </c>
      <c r="E632" s="137" t="s">
        <v>14570</v>
      </c>
      <c r="F632" s="137"/>
      <c r="G632" s="108" t="str">
        <f t="shared" si="20"/>
        <v>PROTEÇÃO DA POPULAÇÃO</v>
      </c>
      <c r="H632" s="108" t="str">
        <f t="shared" si="21"/>
        <v>EVACUAÇÃO</v>
      </c>
      <c r="I632" s="108"/>
      <c r="J632" s="160" t="s">
        <v>14667</v>
      </c>
      <c r="K632" s="160" t="s">
        <v>14668</v>
      </c>
      <c r="L632" s="160" t="s">
        <v>14669</v>
      </c>
      <c r="M632" s="160" t="s">
        <v>14669</v>
      </c>
    </row>
    <row r="633" spans="1:13" ht="15">
      <c r="A633" s="136">
        <v>632</v>
      </c>
      <c r="B633" s="108">
        <v>120</v>
      </c>
      <c r="C633" s="108"/>
      <c r="D633" s="137" t="s">
        <v>14544</v>
      </c>
      <c r="E633" s="137" t="s">
        <v>14570</v>
      </c>
      <c r="F633" s="137"/>
      <c r="G633" s="108" t="str">
        <f t="shared" si="20"/>
        <v>PROTEÇÃO DA POPULAÇÃO</v>
      </c>
      <c r="H633" s="108" t="str">
        <f t="shared" si="21"/>
        <v>EVACUAÇÃO</v>
      </c>
      <c r="I633" s="108"/>
      <c r="J633" s="147" t="s">
        <v>15088</v>
      </c>
      <c r="K633" s="147" t="s">
        <v>15089</v>
      </c>
      <c r="L633" s="147" t="s">
        <v>15090</v>
      </c>
      <c r="M633" s="147" t="s">
        <v>21959</v>
      </c>
    </row>
    <row r="634" spans="1:13" ht="15">
      <c r="A634" s="136">
        <v>633</v>
      </c>
      <c r="B634" s="108">
        <v>120</v>
      </c>
      <c r="C634" s="108"/>
      <c r="D634" s="137" t="s">
        <v>14544</v>
      </c>
      <c r="E634" s="137" t="s">
        <v>6</v>
      </c>
      <c r="F634" s="137"/>
      <c r="G634" s="108" t="str">
        <f t="shared" si="20"/>
        <v>PROTEÇÃO DA POPULAÇÃO</v>
      </c>
      <c r="H634" s="108" t="str">
        <f t="shared" si="21"/>
        <v>Incêndio</v>
      </c>
      <c r="I634" s="108"/>
      <c r="J634" s="160" t="s">
        <v>14579</v>
      </c>
      <c r="K634" s="160" t="s">
        <v>14580</v>
      </c>
      <c r="L634" s="160" t="s">
        <v>14581</v>
      </c>
      <c r="M634" s="160" t="s">
        <v>6</v>
      </c>
    </row>
    <row r="635" spans="1:13" ht="25.5">
      <c r="A635" s="136">
        <v>634</v>
      </c>
      <c r="B635" s="108">
        <v>120</v>
      </c>
      <c r="C635" s="108"/>
      <c r="D635" s="137" t="s">
        <v>14544</v>
      </c>
      <c r="E635" s="137" t="s">
        <v>6</v>
      </c>
      <c r="F635" s="137"/>
      <c r="G635" s="108" t="str">
        <f t="shared" si="20"/>
        <v>PROTEÇÃO DA POPULAÇÃO</v>
      </c>
      <c r="H635" s="108" t="str">
        <f t="shared" si="21"/>
        <v>Incêndio</v>
      </c>
      <c r="I635" s="108"/>
      <c r="J635" s="147" t="s">
        <v>14582</v>
      </c>
      <c r="K635" s="147" t="s">
        <v>14583</v>
      </c>
      <c r="L635" s="147" t="s">
        <v>14584</v>
      </c>
      <c r="M635" s="147" t="s">
        <v>21834</v>
      </c>
    </row>
    <row r="636" spans="1:13" ht="15.75">
      <c r="A636" s="136">
        <v>635</v>
      </c>
      <c r="B636" s="108">
        <v>120</v>
      </c>
      <c r="C636" s="108"/>
      <c r="D636" s="137" t="s">
        <v>14588</v>
      </c>
      <c r="E636" s="137" t="s">
        <v>14588</v>
      </c>
      <c r="F636" s="137"/>
      <c r="G636" s="108" t="str">
        <f t="shared" si="20"/>
        <v>RESPOSTA À EMERGÊNCIA</v>
      </c>
      <c r="H636" s="108" t="str">
        <f t="shared" si="21"/>
        <v>RESPOSTA À EMERGÊNCIA</v>
      </c>
      <c r="I636" s="108"/>
      <c r="J636" s="143" t="s">
        <v>14585</v>
      </c>
      <c r="K636" s="143" t="s">
        <v>14586</v>
      </c>
      <c r="L636" s="143" t="s">
        <v>14587</v>
      </c>
      <c r="M636" s="143" t="s">
        <v>14588</v>
      </c>
    </row>
    <row r="637" spans="1:13" ht="15.75">
      <c r="A637" s="136">
        <v>636</v>
      </c>
      <c r="B637" s="108">
        <v>120</v>
      </c>
      <c r="C637" s="108"/>
      <c r="D637" s="137" t="s">
        <v>14588</v>
      </c>
      <c r="E637" s="137" t="s">
        <v>21835</v>
      </c>
      <c r="F637" s="137"/>
      <c r="G637" s="108" t="str">
        <f t="shared" si="20"/>
        <v>RESPOSTA À EMERGÊNCIA</v>
      </c>
      <c r="H637" s="108" t="str">
        <f t="shared" si="21"/>
        <v>INCÊNDIO</v>
      </c>
      <c r="I637" s="108"/>
      <c r="J637" s="159" t="s">
        <v>14589</v>
      </c>
      <c r="K637" s="159" t="s">
        <v>14590</v>
      </c>
      <c r="L637" s="159" t="s">
        <v>14591</v>
      </c>
      <c r="M637" s="145" t="s">
        <v>21835</v>
      </c>
    </row>
    <row r="638" spans="1:13" ht="15">
      <c r="A638" s="136">
        <v>637</v>
      </c>
      <c r="B638" s="108">
        <v>120</v>
      </c>
      <c r="C638" s="108"/>
      <c r="D638" s="137" t="s">
        <v>14588</v>
      </c>
      <c r="E638" s="137" t="s">
        <v>21835</v>
      </c>
      <c r="F638" s="137"/>
      <c r="G638" s="108" t="str">
        <f t="shared" si="20"/>
        <v>RESPOSTA À EMERGÊNCIA</v>
      </c>
      <c r="H638" s="108" t="str">
        <f t="shared" si="21"/>
        <v>INCÊNDIO</v>
      </c>
      <c r="I638" s="108"/>
      <c r="J638" s="147" t="s">
        <v>15091</v>
      </c>
      <c r="K638" s="147" t="s">
        <v>15092</v>
      </c>
      <c r="L638" s="148" t="s">
        <v>15093</v>
      </c>
      <c r="M638" s="148" t="s">
        <v>21960</v>
      </c>
    </row>
    <row r="639" spans="1:13" ht="15">
      <c r="A639" s="136">
        <v>638</v>
      </c>
      <c r="B639" s="108">
        <v>120</v>
      </c>
      <c r="C639" s="108"/>
      <c r="D639" s="137" t="s">
        <v>14588</v>
      </c>
      <c r="E639" s="137" t="s">
        <v>21835</v>
      </c>
      <c r="F639" s="137"/>
      <c r="G639" s="108" t="str">
        <f t="shared" si="20"/>
        <v>RESPOSTA À EMERGÊNCIA</v>
      </c>
      <c r="H639" s="108" t="str">
        <f t="shared" si="21"/>
        <v>INCÊNDIO</v>
      </c>
      <c r="I639" s="108"/>
      <c r="J639" s="148" t="s">
        <v>14611</v>
      </c>
      <c r="K639" s="148" t="s">
        <v>14612</v>
      </c>
      <c r="L639" s="148" t="s">
        <v>14613</v>
      </c>
      <c r="M639" s="148" t="s">
        <v>14614</v>
      </c>
    </row>
    <row r="640" spans="1:13" ht="15">
      <c r="A640" s="136">
        <v>639</v>
      </c>
      <c r="B640" s="108">
        <v>120</v>
      </c>
      <c r="C640" s="108"/>
      <c r="D640" s="137" t="s">
        <v>14588</v>
      </c>
      <c r="E640" s="137" t="s">
        <v>21835</v>
      </c>
      <c r="F640" s="137"/>
      <c r="G640" s="108" t="str">
        <f t="shared" si="20"/>
        <v>RESPOSTA À EMERGÊNCIA</v>
      </c>
      <c r="H640" s="108" t="str">
        <f t="shared" si="21"/>
        <v>INCÊNDIO</v>
      </c>
      <c r="I640" s="108"/>
      <c r="J640" s="149" t="s">
        <v>15014</v>
      </c>
      <c r="K640" s="150" t="s">
        <v>15015</v>
      </c>
      <c r="L640" s="150" t="s">
        <v>15016</v>
      </c>
      <c r="M640" s="150" t="s">
        <v>21938</v>
      </c>
    </row>
    <row r="641" spans="1:13" ht="15">
      <c r="A641" s="136">
        <v>640</v>
      </c>
      <c r="B641" s="108">
        <v>120</v>
      </c>
      <c r="C641" s="108"/>
      <c r="D641" s="137" t="s">
        <v>14588</v>
      </c>
      <c r="E641" s="137" t="s">
        <v>21835</v>
      </c>
      <c r="F641" s="137"/>
      <c r="G641" s="108" t="str">
        <f t="shared" si="20"/>
        <v>RESPOSTA À EMERGÊNCIA</v>
      </c>
      <c r="H641" s="108" t="str">
        <f t="shared" si="21"/>
        <v>INCÊNDIO</v>
      </c>
      <c r="I641" s="108"/>
      <c r="J641" s="153" t="s">
        <v>14615</v>
      </c>
      <c r="K641" s="153" t="s">
        <v>14616</v>
      </c>
      <c r="L641" s="160" t="s">
        <v>14617</v>
      </c>
      <c r="M641" s="160" t="s">
        <v>14618</v>
      </c>
    </row>
    <row r="642" spans="1:13" ht="25.5">
      <c r="A642" s="136">
        <v>641</v>
      </c>
      <c r="B642" s="108">
        <v>120</v>
      </c>
      <c r="C642" s="108"/>
      <c r="D642" s="137" t="s">
        <v>14588</v>
      </c>
      <c r="E642" s="137" t="s">
        <v>21835</v>
      </c>
      <c r="F642" s="137"/>
      <c r="G642" s="108" t="str">
        <f t="shared" si="20"/>
        <v>RESPOSTA À EMERGÊNCIA</v>
      </c>
      <c r="H642" s="108" t="str">
        <f t="shared" si="21"/>
        <v>INCÊNDIO</v>
      </c>
      <c r="I642" s="108"/>
      <c r="J642" s="148" t="s">
        <v>14917</v>
      </c>
      <c r="K642" s="147" t="s">
        <v>14918</v>
      </c>
      <c r="L642" s="148" t="s">
        <v>14919</v>
      </c>
      <c r="M642" s="148" t="s">
        <v>21907</v>
      </c>
    </row>
    <row r="643" spans="1:13" ht="25.5">
      <c r="A643" s="136">
        <v>642</v>
      </c>
      <c r="B643" s="108">
        <v>120</v>
      </c>
      <c r="C643" s="108"/>
      <c r="D643" s="137" t="s">
        <v>14588</v>
      </c>
      <c r="E643" s="137" t="s">
        <v>21835</v>
      </c>
      <c r="F643" s="137"/>
      <c r="G643" s="108" t="str">
        <f t="shared" si="20"/>
        <v>RESPOSTA À EMERGÊNCIA</v>
      </c>
      <c r="H643" s="108" t="str">
        <f t="shared" si="21"/>
        <v>INCÊNDIO</v>
      </c>
      <c r="I643" s="108"/>
      <c r="J643" s="147" t="s">
        <v>14619</v>
      </c>
      <c r="K643" s="148" t="s">
        <v>14620</v>
      </c>
      <c r="L643" s="148" t="s">
        <v>14621</v>
      </c>
      <c r="M643" s="148" t="s">
        <v>14622</v>
      </c>
    </row>
    <row r="644" spans="1:13" ht="25.5">
      <c r="A644" s="136">
        <v>643</v>
      </c>
      <c r="B644" s="108">
        <v>120</v>
      </c>
      <c r="C644" s="108"/>
      <c r="D644" s="137" t="s">
        <v>14588</v>
      </c>
      <c r="E644" s="137" t="s">
        <v>21835</v>
      </c>
      <c r="F644" s="137"/>
      <c r="G644" s="108" t="str">
        <f t="shared" si="20"/>
        <v>RESPOSTA À EMERGÊNCIA</v>
      </c>
      <c r="H644" s="108" t="str">
        <f t="shared" si="21"/>
        <v>INCÊNDIO</v>
      </c>
      <c r="I644" s="108"/>
      <c r="J644" s="147" t="s">
        <v>14920</v>
      </c>
      <c r="K644" s="147" t="s">
        <v>14921</v>
      </c>
      <c r="L644" s="147" t="s">
        <v>14922</v>
      </c>
      <c r="M644" s="147" t="s">
        <v>21908</v>
      </c>
    </row>
    <row r="645" spans="1:13" ht="25.5">
      <c r="A645" s="136">
        <v>644</v>
      </c>
      <c r="B645" s="108">
        <v>120</v>
      </c>
      <c r="C645" s="108"/>
      <c r="D645" s="137" t="s">
        <v>14588</v>
      </c>
      <c r="E645" s="137" t="s">
        <v>21835</v>
      </c>
      <c r="F645" s="137"/>
      <c r="G645" s="108" t="str">
        <f t="shared" si="20"/>
        <v>RESPOSTA À EMERGÊNCIA</v>
      </c>
      <c r="H645" s="108" t="str">
        <f t="shared" si="21"/>
        <v>INCÊNDIO</v>
      </c>
      <c r="I645" s="108"/>
      <c r="J645" s="147" t="s">
        <v>14626</v>
      </c>
      <c r="K645" s="147" t="s">
        <v>14627</v>
      </c>
      <c r="L645" s="147" t="s">
        <v>14628</v>
      </c>
      <c r="M645" s="147" t="s">
        <v>21838</v>
      </c>
    </row>
    <row r="646" spans="1:13" ht="15.75" thickBot="1">
      <c r="A646" s="136">
        <v>645</v>
      </c>
      <c r="B646" s="108">
        <v>120</v>
      </c>
      <c r="C646" s="108"/>
      <c r="D646" s="137" t="s">
        <v>14588</v>
      </c>
      <c r="E646" s="137" t="s">
        <v>21835</v>
      </c>
      <c r="F646" s="137"/>
      <c r="G646" s="108" t="str">
        <f t="shared" si="20"/>
        <v>RESPOSTA À EMERGÊNCIA</v>
      </c>
      <c r="H646" s="108" t="str">
        <f t="shared" si="21"/>
        <v>INCÊNDIO</v>
      </c>
      <c r="I646" s="108"/>
      <c r="J646" s="147" t="s">
        <v>14629</v>
      </c>
      <c r="K646" s="147" t="s">
        <v>14630</v>
      </c>
      <c r="L646" s="147" t="s">
        <v>14631</v>
      </c>
      <c r="M646" s="147" t="s">
        <v>14632</v>
      </c>
    </row>
    <row r="647" spans="1:13" ht="15.75">
      <c r="A647" s="136">
        <v>646</v>
      </c>
      <c r="B647" s="108">
        <v>120</v>
      </c>
      <c r="C647" s="108"/>
      <c r="D647" s="137" t="s">
        <v>14588</v>
      </c>
      <c r="E647" s="137" t="s">
        <v>14636</v>
      </c>
      <c r="F647" s="137"/>
      <c r="G647" s="108" t="str">
        <f t="shared" si="20"/>
        <v>RESPOSTA À EMERGÊNCIA</v>
      </c>
      <c r="H647" s="108" t="str">
        <f t="shared" si="21"/>
        <v>DERRAME OU FUGA</v>
      </c>
      <c r="I647" s="108"/>
      <c r="J647" s="151" t="s">
        <v>14633</v>
      </c>
      <c r="K647" s="151" t="s">
        <v>14634</v>
      </c>
      <c r="L647" s="151" t="s">
        <v>14635</v>
      </c>
      <c r="M647" s="151" t="s">
        <v>14636</v>
      </c>
    </row>
    <row r="648" spans="1:13" ht="15">
      <c r="A648" s="136">
        <v>647</v>
      </c>
      <c r="B648" s="108">
        <v>120</v>
      </c>
      <c r="C648" s="108"/>
      <c r="D648" s="137" t="s">
        <v>14588</v>
      </c>
      <c r="E648" s="137" t="s">
        <v>14636</v>
      </c>
      <c r="F648" s="137"/>
      <c r="G648" s="108" t="str">
        <f t="shared" si="20"/>
        <v>RESPOSTA À EMERGÊNCIA</v>
      </c>
      <c r="H648" s="108" t="str">
        <f t="shared" si="21"/>
        <v>DERRAME OU FUGA</v>
      </c>
      <c r="I648" s="108"/>
      <c r="J648" s="147" t="s">
        <v>14637</v>
      </c>
      <c r="K648" s="147" t="s">
        <v>14638</v>
      </c>
      <c r="L648" s="147" t="s">
        <v>14639</v>
      </c>
      <c r="M648" s="147" t="s">
        <v>14640</v>
      </c>
    </row>
    <row r="649" spans="1:13" ht="15">
      <c r="A649" s="136">
        <v>648</v>
      </c>
      <c r="B649" s="108">
        <v>120</v>
      </c>
      <c r="C649" s="108"/>
      <c r="D649" s="137" t="s">
        <v>14588</v>
      </c>
      <c r="E649" s="137" t="s">
        <v>14636</v>
      </c>
      <c r="F649" s="137"/>
      <c r="G649" s="108" t="str">
        <f t="shared" si="20"/>
        <v>RESPOSTA À EMERGÊNCIA</v>
      </c>
      <c r="H649" s="108" t="str">
        <f t="shared" si="21"/>
        <v>DERRAME OU FUGA</v>
      </c>
      <c r="I649" s="108"/>
      <c r="J649" s="147" t="s">
        <v>14926</v>
      </c>
      <c r="K649" s="147" t="s">
        <v>14927</v>
      </c>
      <c r="L649" s="147" t="s">
        <v>14928</v>
      </c>
      <c r="M649" s="147" t="s">
        <v>21910</v>
      </c>
    </row>
    <row r="650" spans="1:13" ht="25.5">
      <c r="A650" s="136">
        <v>649</v>
      </c>
      <c r="B650" s="108">
        <v>120</v>
      </c>
      <c r="C650" s="108"/>
      <c r="D650" s="137" t="s">
        <v>14588</v>
      </c>
      <c r="E650" s="137" t="s">
        <v>14636</v>
      </c>
      <c r="F650" s="137"/>
      <c r="G650" s="108" t="str">
        <f t="shared" si="20"/>
        <v>RESPOSTA À EMERGÊNCIA</v>
      </c>
      <c r="H650" s="108" t="str">
        <f t="shared" si="21"/>
        <v>DERRAME OU FUGA</v>
      </c>
      <c r="I650" s="108"/>
      <c r="J650" s="147" t="s">
        <v>14652</v>
      </c>
      <c r="K650" s="147" t="s">
        <v>14653</v>
      </c>
      <c r="L650" s="150" t="s">
        <v>14654</v>
      </c>
      <c r="M650" s="150" t="s">
        <v>14655</v>
      </c>
    </row>
    <row r="651" spans="1:13" ht="15">
      <c r="A651" s="136">
        <v>650</v>
      </c>
      <c r="B651" s="108">
        <v>120</v>
      </c>
      <c r="C651" s="108"/>
      <c r="D651" s="137" t="s">
        <v>14588</v>
      </c>
      <c r="E651" s="137" t="s">
        <v>14636</v>
      </c>
      <c r="F651" s="137"/>
      <c r="G651" s="108" t="str">
        <f t="shared" si="20"/>
        <v>RESPOSTA À EMERGÊNCIA</v>
      </c>
      <c r="H651" s="108" t="str">
        <f t="shared" si="21"/>
        <v>DERRAME OU FUGA</v>
      </c>
      <c r="I651" s="108"/>
      <c r="J651" s="147" t="s">
        <v>14932</v>
      </c>
      <c r="K651" s="147" t="s">
        <v>14933</v>
      </c>
      <c r="L651" s="147" t="s">
        <v>14934</v>
      </c>
      <c r="M651" s="147" t="s">
        <v>21912</v>
      </c>
    </row>
    <row r="652" spans="1:13" ht="15">
      <c r="A652" s="136">
        <v>651</v>
      </c>
      <c r="B652" s="108">
        <v>120</v>
      </c>
      <c r="C652" s="108"/>
      <c r="D652" s="137" t="s">
        <v>14588</v>
      </c>
      <c r="E652" s="137" t="s">
        <v>14636</v>
      </c>
      <c r="F652" s="137"/>
      <c r="G652" s="108" t="str">
        <f t="shared" si="20"/>
        <v>RESPOSTA À EMERGÊNCIA</v>
      </c>
      <c r="H652" s="108" t="str">
        <f t="shared" si="21"/>
        <v>DERRAME OU FUGA</v>
      </c>
      <c r="I652" s="108"/>
      <c r="J652" s="147" t="s">
        <v>14929</v>
      </c>
      <c r="K652" s="147" t="s">
        <v>14930</v>
      </c>
      <c r="L652" s="147" t="s">
        <v>14931</v>
      </c>
      <c r="M652" s="147" t="s">
        <v>21911</v>
      </c>
    </row>
    <row r="653" spans="1:13" ht="15">
      <c r="A653" s="136">
        <v>652</v>
      </c>
      <c r="B653" s="108">
        <v>120</v>
      </c>
      <c r="C653" s="108"/>
      <c r="D653" s="137" t="s">
        <v>14588</v>
      </c>
      <c r="E653" s="137" t="s">
        <v>14636</v>
      </c>
      <c r="F653" s="137"/>
      <c r="G653" s="108" t="str">
        <f t="shared" si="20"/>
        <v>RESPOSTA À EMERGÊNCIA</v>
      </c>
      <c r="H653" s="108" t="str">
        <f t="shared" si="21"/>
        <v>DERRAME OU FUGA</v>
      </c>
      <c r="I653" s="108"/>
      <c r="J653" s="147" t="s">
        <v>14656</v>
      </c>
      <c r="K653" s="147" t="s">
        <v>14657</v>
      </c>
      <c r="L653" s="147" t="s">
        <v>14658</v>
      </c>
      <c r="M653" s="147" t="s">
        <v>21840</v>
      </c>
    </row>
    <row r="654" spans="1:13" ht="15">
      <c r="A654" s="136">
        <v>653</v>
      </c>
      <c r="B654" s="108">
        <v>120</v>
      </c>
      <c r="C654" s="108"/>
      <c r="D654" s="137" t="s">
        <v>14588</v>
      </c>
      <c r="E654" s="137" t="s">
        <v>14636</v>
      </c>
      <c r="F654" s="137"/>
      <c r="G654" s="108" t="str">
        <f t="shared" si="20"/>
        <v>RESPOSTA À EMERGÊNCIA</v>
      </c>
      <c r="H654" s="108" t="str">
        <f t="shared" si="21"/>
        <v>DERRAME OU FUGA</v>
      </c>
      <c r="I654" s="108"/>
      <c r="J654" s="147" t="s">
        <v>15094</v>
      </c>
      <c r="K654" s="147" t="s">
        <v>15095</v>
      </c>
      <c r="L654" s="147" t="s">
        <v>15096</v>
      </c>
      <c r="M654" s="147" t="s">
        <v>21961</v>
      </c>
    </row>
    <row r="655" spans="1:13" ht="15">
      <c r="A655" s="136">
        <v>654</v>
      </c>
      <c r="B655" s="108">
        <v>120</v>
      </c>
      <c r="C655" s="108"/>
      <c r="D655" s="137" t="s">
        <v>14588</v>
      </c>
      <c r="E655" s="137" t="s">
        <v>14636</v>
      </c>
      <c r="F655" s="137"/>
      <c r="G655" s="108" t="str">
        <f t="shared" si="20"/>
        <v>RESPOSTA À EMERGÊNCIA</v>
      </c>
      <c r="H655" s="108" t="str">
        <f t="shared" si="21"/>
        <v>DERRAME OU FUGA</v>
      </c>
      <c r="I655" s="108"/>
      <c r="J655" s="147" t="s">
        <v>15097</v>
      </c>
      <c r="K655" s="147" t="s">
        <v>15098</v>
      </c>
      <c r="L655" s="147" t="s">
        <v>15099</v>
      </c>
      <c r="M655" s="147" t="s">
        <v>21962</v>
      </c>
    </row>
    <row r="656" spans="1:13" ht="26.25" thickBot="1">
      <c r="A656" s="136">
        <v>655</v>
      </c>
      <c r="B656" s="108">
        <v>120</v>
      </c>
      <c r="C656" s="108"/>
      <c r="D656" s="137" t="s">
        <v>14588</v>
      </c>
      <c r="E656" s="137" t="s">
        <v>14636</v>
      </c>
      <c r="F656" s="137"/>
      <c r="G656" s="108" t="str">
        <f t="shared" ref="G656:G719" si="22">IF(OR(M656="PERIGOS POTENCIAIS",M656="PROTEÇÃO DA POPULAÇÃO",M656="RESPOSTA À EMERGÊNCIA"),M656,G655)</f>
        <v>RESPOSTA À EMERGÊNCIA</v>
      </c>
      <c r="H656" s="108" t="str">
        <f t="shared" ref="H656:H719" si="23">IF(OR(M656="PERIGOS POTENCIAIS",M656="PROTEÇÃO DA POPULAÇÃO",M656="RESPOSTA À EMERGÊNCIA"),M656,IF(OR(M656="INCÊNDIO OU EXPLOSÃO",M656="SAÚDE",M656="VESTUÁRIO DE PROTEÇÃO",M656="EVACUAÇÃO",M656="INCÊNDIO",M656="DERRAME OU FUGA",M656="PRIMEIROS SOCORROS"),M656,H655))</f>
        <v>DERRAME OU FUGA</v>
      </c>
      <c r="I656" s="108"/>
      <c r="J656" s="160" t="s">
        <v>14943</v>
      </c>
      <c r="K656" s="160" t="s">
        <v>14944</v>
      </c>
      <c r="L656" s="153" t="s">
        <v>14945</v>
      </c>
      <c r="M656" s="153" t="s">
        <v>21917</v>
      </c>
    </row>
    <row r="657" spans="1:14" ht="15.75">
      <c r="A657" s="136">
        <v>656</v>
      </c>
      <c r="B657" s="108">
        <v>120</v>
      </c>
      <c r="C657" s="108"/>
      <c r="D657" s="137" t="s">
        <v>14588</v>
      </c>
      <c r="E657" s="137" t="s">
        <v>14677</v>
      </c>
      <c r="F657" s="137"/>
      <c r="G657" s="108" t="str">
        <f t="shared" si="22"/>
        <v>RESPOSTA À EMERGÊNCIA</v>
      </c>
      <c r="H657" s="108" t="str">
        <f t="shared" si="23"/>
        <v>PRIMEIROS SOCORROS</v>
      </c>
      <c r="I657" s="108"/>
      <c r="J657" s="151" t="s">
        <v>14674</v>
      </c>
      <c r="K657" s="151" t="s">
        <v>14675</v>
      </c>
      <c r="L657" s="151" t="s">
        <v>14676</v>
      </c>
      <c r="M657" s="151" t="s">
        <v>14677</v>
      </c>
    </row>
    <row r="658" spans="1:14" ht="15">
      <c r="A658" s="136">
        <v>657</v>
      </c>
      <c r="B658" s="108">
        <v>120</v>
      </c>
      <c r="C658" s="108"/>
      <c r="D658" s="137" t="s">
        <v>14588</v>
      </c>
      <c r="E658" s="137" t="s">
        <v>14677</v>
      </c>
      <c r="F658" s="137"/>
      <c r="G658" s="108" t="str">
        <f t="shared" si="22"/>
        <v>RESPOSTA À EMERGÊNCIA</v>
      </c>
      <c r="H658" s="108" t="str">
        <f t="shared" si="23"/>
        <v>PRIMEIROS SOCORROS</v>
      </c>
      <c r="I658" s="108"/>
      <c r="J658" s="148" t="s">
        <v>14678</v>
      </c>
      <c r="K658" s="148" t="s">
        <v>14679</v>
      </c>
      <c r="L658" s="148" t="s">
        <v>14680</v>
      </c>
      <c r="M658" s="148" t="s">
        <v>21809</v>
      </c>
    </row>
    <row r="659" spans="1:14" ht="25.5">
      <c r="A659" s="136">
        <v>658</v>
      </c>
      <c r="B659" s="108">
        <v>120</v>
      </c>
      <c r="C659" s="108"/>
      <c r="D659" s="137" t="s">
        <v>14588</v>
      </c>
      <c r="E659" s="137" t="s">
        <v>14677</v>
      </c>
      <c r="F659" s="137"/>
      <c r="G659" s="108" t="str">
        <f t="shared" si="22"/>
        <v>RESPOSTA À EMERGÊNCIA</v>
      </c>
      <c r="H659" s="108" t="str">
        <f t="shared" si="23"/>
        <v>PRIMEIROS SOCORROS</v>
      </c>
      <c r="I659" s="108"/>
      <c r="J659" s="148" t="s">
        <v>14681</v>
      </c>
      <c r="K659" s="148" t="s">
        <v>14682</v>
      </c>
      <c r="L659" s="148" t="s">
        <v>14683</v>
      </c>
      <c r="M659" s="148" t="s">
        <v>14684</v>
      </c>
    </row>
    <row r="660" spans="1:14" ht="15">
      <c r="A660" s="136">
        <v>659</v>
      </c>
      <c r="B660" s="108">
        <v>120</v>
      </c>
      <c r="C660" s="108"/>
      <c r="D660" s="137" t="s">
        <v>14588</v>
      </c>
      <c r="E660" s="137" t="s">
        <v>14677</v>
      </c>
      <c r="F660" s="137"/>
      <c r="G660" s="108" t="str">
        <f t="shared" si="22"/>
        <v>RESPOSTA À EMERGÊNCIA</v>
      </c>
      <c r="H660" s="108" t="str">
        <f t="shared" si="23"/>
        <v>PRIMEIROS SOCORROS</v>
      </c>
      <c r="I660" s="108"/>
      <c r="J660" s="150" t="s">
        <v>14685</v>
      </c>
      <c r="K660" s="150" t="s">
        <v>14686</v>
      </c>
      <c r="L660" s="150" t="s">
        <v>14687</v>
      </c>
      <c r="M660" s="150" t="s">
        <v>14688</v>
      </c>
    </row>
    <row r="661" spans="1:14" ht="15">
      <c r="A661" s="136">
        <v>660</v>
      </c>
      <c r="B661" s="108">
        <v>120</v>
      </c>
      <c r="C661" s="108"/>
      <c r="D661" s="137" t="s">
        <v>14588</v>
      </c>
      <c r="E661" s="137" t="s">
        <v>14677</v>
      </c>
      <c r="F661" s="137"/>
      <c r="G661" s="108" t="str">
        <f t="shared" si="22"/>
        <v>RESPOSTA À EMERGÊNCIA</v>
      </c>
      <c r="H661" s="108" t="str">
        <f t="shared" si="23"/>
        <v>PRIMEIROS SOCORROS</v>
      </c>
      <c r="I661" s="108"/>
      <c r="J661" s="148" t="s">
        <v>14689</v>
      </c>
      <c r="K661" s="147" t="s">
        <v>14690</v>
      </c>
      <c r="L661" s="148" t="s">
        <v>14691</v>
      </c>
      <c r="M661" s="148" t="s">
        <v>14692</v>
      </c>
    </row>
    <row r="662" spans="1:14" ht="15">
      <c r="A662" s="136">
        <v>661</v>
      </c>
      <c r="B662" s="108">
        <v>120</v>
      </c>
      <c r="C662" s="108"/>
      <c r="D662" s="137" t="s">
        <v>14588</v>
      </c>
      <c r="E662" s="137" t="s">
        <v>14677</v>
      </c>
      <c r="F662" s="137"/>
      <c r="G662" s="108" t="str">
        <f t="shared" si="22"/>
        <v>RESPOSTA À EMERGÊNCIA</v>
      </c>
      <c r="H662" s="108" t="str">
        <f t="shared" si="23"/>
        <v>PRIMEIROS SOCORROS</v>
      </c>
      <c r="I662" s="108"/>
      <c r="J662" s="148" t="s">
        <v>14696</v>
      </c>
      <c r="K662" s="147" t="s">
        <v>14697</v>
      </c>
      <c r="L662" s="148" t="s">
        <v>14698</v>
      </c>
      <c r="M662" s="148" t="s">
        <v>14699</v>
      </c>
    </row>
    <row r="663" spans="1:14" ht="15">
      <c r="A663" s="136">
        <v>662</v>
      </c>
      <c r="B663" s="108">
        <v>120</v>
      </c>
      <c r="C663" s="108"/>
      <c r="D663" s="137" t="s">
        <v>14588</v>
      </c>
      <c r="E663" s="137" t="s">
        <v>14677</v>
      </c>
      <c r="F663" s="137"/>
      <c r="G663" s="108" t="str">
        <f t="shared" si="22"/>
        <v>RESPOSTA À EMERGÊNCIA</v>
      </c>
      <c r="H663" s="108" t="str">
        <f t="shared" si="23"/>
        <v>PRIMEIROS SOCORROS</v>
      </c>
      <c r="I663" s="108"/>
      <c r="J663" s="148" t="s">
        <v>14946</v>
      </c>
      <c r="K663" s="147" t="s">
        <v>14947</v>
      </c>
      <c r="L663" s="148" t="s">
        <v>14948</v>
      </c>
      <c r="M663" s="148" t="s">
        <v>21918</v>
      </c>
    </row>
    <row r="664" spans="1:14" ht="15">
      <c r="A664" s="136">
        <v>663</v>
      </c>
      <c r="B664" s="108">
        <v>120</v>
      </c>
      <c r="C664" s="108"/>
      <c r="D664" s="137" t="s">
        <v>14588</v>
      </c>
      <c r="E664" s="137" t="s">
        <v>14677</v>
      </c>
      <c r="F664" s="137"/>
      <c r="G664" s="108" t="str">
        <f t="shared" si="22"/>
        <v>RESPOSTA À EMERGÊNCIA</v>
      </c>
      <c r="H664" s="108" t="str">
        <f t="shared" si="23"/>
        <v>PRIMEIROS SOCORROS</v>
      </c>
      <c r="I664" s="108"/>
      <c r="J664" s="148" t="s">
        <v>14949</v>
      </c>
      <c r="K664" s="147" t="s">
        <v>14950</v>
      </c>
      <c r="L664" s="148" t="s">
        <v>14951</v>
      </c>
      <c r="M664" s="148" t="s">
        <v>21919</v>
      </c>
    </row>
    <row r="665" spans="1:14" ht="15">
      <c r="A665" s="136">
        <v>664</v>
      </c>
      <c r="B665" s="108">
        <v>120</v>
      </c>
      <c r="C665" s="108"/>
      <c r="D665" s="137" t="s">
        <v>14588</v>
      </c>
      <c r="E665" s="137" t="s">
        <v>14677</v>
      </c>
      <c r="F665" s="137"/>
      <c r="G665" s="108" t="str">
        <f t="shared" si="22"/>
        <v>RESPOSTA À EMERGÊNCIA</v>
      </c>
      <c r="H665" s="108" t="str">
        <f t="shared" si="23"/>
        <v>PRIMEIROS SOCORROS</v>
      </c>
      <c r="I665" s="108"/>
      <c r="J665" s="148" t="s">
        <v>14712</v>
      </c>
      <c r="K665" s="147" t="s">
        <v>14713</v>
      </c>
      <c r="L665" s="148" t="s">
        <v>14714</v>
      </c>
      <c r="M665" s="148" t="s">
        <v>14715</v>
      </c>
    </row>
    <row r="666" spans="1:14" ht="20.25">
      <c r="A666" s="136">
        <v>665</v>
      </c>
      <c r="B666" s="108">
        <v>121</v>
      </c>
      <c r="C666" s="108"/>
      <c r="D666" s="137" t="s">
        <v>21830</v>
      </c>
      <c r="E666" s="137" t="s">
        <v>21830</v>
      </c>
      <c r="F666" s="137"/>
      <c r="G666" s="108" t="str">
        <f t="shared" si="22"/>
        <v>RESPOSTA À EMERGÊNCIA</v>
      </c>
      <c r="H666" s="108" t="str">
        <f t="shared" si="23"/>
        <v>PRIMEIROS SOCORROS</v>
      </c>
      <c r="I666" s="108"/>
      <c r="J666" s="138" t="s">
        <v>15100</v>
      </c>
      <c r="K666" s="138" t="s">
        <v>15100</v>
      </c>
      <c r="L666" s="138" t="s">
        <v>15101</v>
      </c>
      <c r="M666" s="138" t="s">
        <v>15102</v>
      </c>
      <c r="N666" s="163"/>
    </row>
    <row r="667" spans="1:14" ht="15.75">
      <c r="A667" s="136">
        <v>667</v>
      </c>
      <c r="B667" s="108">
        <v>121</v>
      </c>
      <c r="C667" s="108"/>
      <c r="D667" s="137" t="s">
        <v>21830</v>
      </c>
      <c r="E667" s="137" t="s">
        <v>21830</v>
      </c>
      <c r="F667" s="137"/>
      <c r="G667" s="108" t="str">
        <f t="shared" si="22"/>
        <v>RESPOSTA À EMERGÊNCIA</v>
      </c>
      <c r="H667" s="108" t="str">
        <f t="shared" si="23"/>
        <v>PRIMEIROS SOCORROS</v>
      </c>
      <c r="I667" s="108"/>
      <c r="J667" s="174" t="s">
        <v>15103</v>
      </c>
      <c r="K667" s="141" t="s">
        <v>15104</v>
      </c>
      <c r="L667" s="141" t="s">
        <v>15105</v>
      </c>
      <c r="M667" s="141" t="s">
        <v>21963</v>
      </c>
      <c r="N667" s="182" t="s">
        <v>15106</v>
      </c>
    </row>
    <row r="668" spans="1:14" ht="15">
      <c r="A668" s="136">
        <v>668</v>
      </c>
      <c r="B668" s="108">
        <v>121</v>
      </c>
      <c r="C668" s="108"/>
      <c r="D668" s="137"/>
      <c r="E668" s="137" t="s">
        <v>14677</v>
      </c>
      <c r="F668" s="137"/>
      <c r="G668" s="108" t="str">
        <f t="shared" si="22"/>
        <v>RESPOSTA À EMERGÊNCIA</v>
      </c>
      <c r="H668" s="108" t="str">
        <f t="shared" si="23"/>
        <v>PRIMEIROS SOCORROS</v>
      </c>
      <c r="I668" s="108"/>
      <c r="J668" s="188" t="s">
        <v>15107</v>
      </c>
      <c r="K668" s="188" t="s">
        <v>15108</v>
      </c>
      <c r="L668" s="188" t="s">
        <v>15109</v>
      </c>
      <c r="M668" s="188" t="s">
        <v>21964</v>
      </c>
      <c r="N668" s="182" t="s">
        <v>15110</v>
      </c>
    </row>
    <row r="669" spans="1:14" ht="20.25">
      <c r="A669" s="136">
        <v>670</v>
      </c>
      <c r="B669" s="108">
        <v>122</v>
      </c>
      <c r="C669" s="108"/>
      <c r="D669" s="137" t="s">
        <v>21830</v>
      </c>
      <c r="E669" s="137" t="s">
        <v>21830</v>
      </c>
      <c r="F669" s="137"/>
      <c r="G669" s="108" t="str">
        <f t="shared" si="22"/>
        <v>RESPOSTA À EMERGÊNCIA</v>
      </c>
      <c r="H669" s="108" t="str">
        <f t="shared" si="23"/>
        <v>PRIMEIROS SOCORROS</v>
      </c>
      <c r="I669" s="108"/>
      <c r="J669" s="138" t="s">
        <v>15111</v>
      </c>
      <c r="K669" s="138" t="s">
        <v>15111</v>
      </c>
      <c r="L669" s="138" t="s">
        <v>15112</v>
      </c>
      <c r="M669" s="138" t="s">
        <v>15113</v>
      </c>
      <c r="N669" s="163"/>
    </row>
    <row r="670" spans="1:14" ht="15.75">
      <c r="A670" s="136">
        <v>671</v>
      </c>
      <c r="B670" s="108">
        <v>122</v>
      </c>
      <c r="C670" s="108"/>
      <c r="D670" s="137" t="s">
        <v>21830</v>
      </c>
      <c r="E670" s="137" t="s">
        <v>21830</v>
      </c>
      <c r="F670" s="137"/>
      <c r="G670" s="108" t="str">
        <f t="shared" si="22"/>
        <v>RESPOSTA À EMERGÊNCIA</v>
      </c>
      <c r="H670" s="108" t="str">
        <f t="shared" si="23"/>
        <v>PRIMEIROS SOCORROS</v>
      </c>
      <c r="I670" s="108"/>
      <c r="J670" s="174" t="s">
        <v>15114</v>
      </c>
      <c r="K670" s="141" t="s">
        <v>15115</v>
      </c>
      <c r="L670" s="141" t="s">
        <v>15116</v>
      </c>
      <c r="M670" s="141" t="s">
        <v>21965</v>
      </c>
      <c r="N670" s="163"/>
    </row>
    <row r="671" spans="1:14" ht="15.75">
      <c r="A671" s="136">
        <v>672</v>
      </c>
      <c r="B671" s="108">
        <v>122</v>
      </c>
      <c r="C671" s="108"/>
      <c r="D671" s="137" t="s">
        <v>14488</v>
      </c>
      <c r="E671" s="137" t="s">
        <v>14488</v>
      </c>
      <c r="F671" s="137"/>
      <c r="G671" s="108" t="str">
        <f t="shared" si="22"/>
        <v>PERIGOS POTENCIAIS</v>
      </c>
      <c r="H671" s="108" t="str">
        <f t="shared" si="23"/>
        <v>PERIGOS POTENCIAIS</v>
      </c>
      <c r="I671" s="108"/>
      <c r="J671" s="143" t="s">
        <v>14485</v>
      </c>
      <c r="K671" s="143" t="s">
        <v>14486</v>
      </c>
      <c r="L671" s="143" t="s">
        <v>14487</v>
      </c>
      <c r="M671" s="143" t="s">
        <v>14488</v>
      </c>
      <c r="N671" s="163"/>
    </row>
    <row r="672" spans="1:14" ht="15.75">
      <c r="A672" s="136">
        <v>673</v>
      </c>
      <c r="B672" s="108">
        <v>122</v>
      </c>
      <c r="C672" s="108"/>
      <c r="D672" s="137" t="s">
        <v>14488</v>
      </c>
      <c r="E672" s="137" t="s">
        <v>14492</v>
      </c>
      <c r="F672" s="137"/>
      <c r="G672" s="108" t="str">
        <f t="shared" si="22"/>
        <v>PERIGOS POTENCIAIS</v>
      </c>
      <c r="H672" s="108" t="str">
        <f t="shared" si="23"/>
        <v>INCÊNDIO OU EXPLOSÃO</v>
      </c>
      <c r="I672" s="108"/>
      <c r="J672" s="145" t="s">
        <v>14489</v>
      </c>
      <c r="K672" s="145" t="s">
        <v>14490</v>
      </c>
      <c r="L672" s="146" t="s">
        <v>14491</v>
      </c>
      <c r="M672" s="146" t="s">
        <v>14492</v>
      </c>
    </row>
    <row r="673" spans="1:13" ht="15">
      <c r="A673" s="136">
        <v>674</v>
      </c>
      <c r="B673" s="108">
        <v>122</v>
      </c>
      <c r="C673" s="108"/>
      <c r="D673" s="137" t="s">
        <v>14488</v>
      </c>
      <c r="E673" s="137" t="s">
        <v>14492</v>
      </c>
      <c r="F673" s="137"/>
      <c r="G673" s="108" t="str">
        <f t="shared" si="22"/>
        <v>PERIGOS POTENCIAIS</v>
      </c>
      <c r="H673" s="108" t="str">
        <f t="shared" si="23"/>
        <v>INCÊNDIO OU EXPLOSÃO</v>
      </c>
      <c r="I673" s="108"/>
      <c r="J673" s="147" t="s">
        <v>15117</v>
      </c>
      <c r="K673" s="147" t="s">
        <v>15118</v>
      </c>
      <c r="L673" s="147" t="s">
        <v>15119</v>
      </c>
      <c r="M673" s="147" t="s">
        <v>21966</v>
      </c>
    </row>
    <row r="674" spans="1:13" ht="15">
      <c r="A674" s="136">
        <v>675</v>
      </c>
      <c r="B674" s="108">
        <v>122</v>
      </c>
      <c r="C674" s="108"/>
      <c r="D674" s="137" t="s">
        <v>14488</v>
      </c>
      <c r="E674" s="137" t="s">
        <v>14492</v>
      </c>
      <c r="F674" s="137"/>
      <c r="G674" s="108" t="str">
        <f t="shared" si="22"/>
        <v>PERIGOS POTENCIAIS</v>
      </c>
      <c r="H674" s="108" t="str">
        <f t="shared" si="23"/>
        <v>INCÊNDIO OU EXPLOSÃO</v>
      </c>
      <c r="I674" s="108"/>
      <c r="J674" s="147" t="s">
        <v>15120</v>
      </c>
      <c r="K674" s="147" t="s">
        <v>15121</v>
      </c>
      <c r="L674" s="147" t="s">
        <v>15122</v>
      </c>
      <c r="M674" s="147" t="s">
        <v>21967</v>
      </c>
    </row>
    <row r="675" spans="1:13" ht="15">
      <c r="A675" s="136">
        <v>676</v>
      </c>
      <c r="B675" s="108">
        <v>122</v>
      </c>
      <c r="C675" s="108"/>
      <c r="D675" s="137" t="s">
        <v>14488</v>
      </c>
      <c r="E675" s="137" t="s">
        <v>14492</v>
      </c>
      <c r="F675" s="137"/>
      <c r="G675" s="108" t="str">
        <f t="shared" si="22"/>
        <v>PERIGOS POTENCIAIS</v>
      </c>
      <c r="H675" s="108" t="str">
        <f t="shared" si="23"/>
        <v>INCÊNDIO OU EXPLOSÃO</v>
      </c>
      <c r="I675" s="108"/>
      <c r="J675" s="147" t="s">
        <v>15123</v>
      </c>
      <c r="K675" s="147" t="s">
        <v>15124</v>
      </c>
      <c r="L675" s="147" t="s">
        <v>21968</v>
      </c>
      <c r="M675" s="147" t="s">
        <v>21969</v>
      </c>
    </row>
    <row r="676" spans="1:13" ht="15">
      <c r="A676" s="136">
        <v>677</v>
      </c>
      <c r="B676" s="108">
        <v>122</v>
      </c>
      <c r="C676" s="108"/>
      <c r="D676" s="137" t="s">
        <v>14488</v>
      </c>
      <c r="E676" s="137" t="s">
        <v>14492</v>
      </c>
      <c r="F676" s="137"/>
      <c r="G676" s="108" t="str">
        <f t="shared" si="22"/>
        <v>PERIGOS POTENCIAIS</v>
      </c>
      <c r="H676" s="108" t="str">
        <f t="shared" si="23"/>
        <v>INCÊNDIO OU EXPLOSÃO</v>
      </c>
      <c r="I676" s="108"/>
      <c r="J676" s="149" t="s">
        <v>14870</v>
      </c>
      <c r="K676" s="149" t="s">
        <v>14871</v>
      </c>
      <c r="L676" s="149" t="s">
        <v>14872</v>
      </c>
      <c r="M676" s="149" t="s">
        <v>21886</v>
      </c>
    </row>
    <row r="677" spans="1:13" ht="15">
      <c r="A677" s="136">
        <v>678</v>
      </c>
      <c r="B677" s="108">
        <v>122</v>
      </c>
      <c r="C677" s="108"/>
      <c r="D677" s="137" t="s">
        <v>14488</v>
      </c>
      <c r="E677" s="137" t="s">
        <v>14492</v>
      </c>
      <c r="F677" s="137"/>
      <c r="G677" s="108" t="str">
        <f t="shared" si="22"/>
        <v>PERIGOS POTENCIAIS</v>
      </c>
      <c r="H677" s="108" t="str">
        <f t="shared" si="23"/>
        <v>INCÊNDIO OU EXPLOSÃO</v>
      </c>
      <c r="I677" s="108"/>
      <c r="J677" s="147" t="s">
        <v>14999</v>
      </c>
      <c r="K677" s="147" t="s">
        <v>15000</v>
      </c>
      <c r="L677" s="147" t="s">
        <v>15001</v>
      </c>
      <c r="M677" s="147" t="s">
        <v>21933</v>
      </c>
    </row>
    <row r="678" spans="1:13" ht="15">
      <c r="A678" s="136">
        <v>679</v>
      </c>
      <c r="B678" s="108">
        <v>122</v>
      </c>
      <c r="C678" s="108"/>
      <c r="D678" s="137" t="s">
        <v>14488</v>
      </c>
      <c r="E678" s="137" t="s">
        <v>14492</v>
      </c>
      <c r="F678" s="137"/>
      <c r="G678" s="108" t="str">
        <f t="shared" si="22"/>
        <v>PERIGOS POTENCIAIS</v>
      </c>
      <c r="H678" s="108" t="str">
        <f t="shared" si="23"/>
        <v>INCÊNDIO OU EXPLOSÃO</v>
      </c>
      <c r="I678" s="108"/>
      <c r="J678" s="147" t="s">
        <v>14509</v>
      </c>
      <c r="K678" s="147" t="s">
        <v>14510</v>
      </c>
      <c r="L678" s="147" t="s">
        <v>14511</v>
      </c>
      <c r="M678" s="147" t="s">
        <v>14512</v>
      </c>
    </row>
    <row r="679" spans="1:13" ht="15.75" thickBot="1">
      <c r="A679" s="136">
        <v>680</v>
      </c>
      <c r="B679" s="108">
        <v>122</v>
      </c>
      <c r="C679" s="108"/>
      <c r="D679" s="137" t="s">
        <v>14488</v>
      </c>
      <c r="E679" s="137" t="s">
        <v>14492</v>
      </c>
      <c r="F679" s="137"/>
      <c r="G679" s="108" t="str">
        <f t="shared" si="22"/>
        <v>PERIGOS POTENCIAIS</v>
      </c>
      <c r="H679" s="108" t="str">
        <f t="shared" si="23"/>
        <v>INCÊNDIO OU EXPLOSÃO</v>
      </c>
      <c r="I679" s="108"/>
      <c r="J679" s="147" t="s">
        <v>14513</v>
      </c>
      <c r="K679" s="148" t="s">
        <v>14514</v>
      </c>
      <c r="L679" s="147" t="s">
        <v>14515</v>
      </c>
      <c r="M679" s="147" t="s">
        <v>14516</v>
      </c>
    </row>
    <row r="680" spans="1:13" ht="15.75">
      <c r="A680" s="136">
        <v>681</v>
      </c>
      <c r="B680" s="108">
        <v>122</v>
      </c>
      <c r="C680" s="108"/>
      <c r="D680" s="137" t="s">
        <v>14488</v>
      </c>
      <c r="E680" s="137" t="s">
        <v>14520</v>
      </c>
      <c r="F680" s="137"/>
      <c r="G680" s="108" t="str">
        <f t="shared" si="22"/>
        <v>PERIGOS POTENCIAIS</v>
      </c>
      <c r="H680" s="108" t="str">
        <f t="shared" si="23"/>
        <v>SAÚDE</v>
      </c>
      <c r="I680" s="108"/>
      <c r="J680" s="151" t="s">
        <v>14517</v>
      </c>
      <c r="K680" s="151" t="s">
        <v>14518</v>
      </c>
      <c r="L680" s="151" t="s">
        <v>14519</v>
      </c>
      <c r="M680" s="151" t="s">
        <v>14520</v>
      </c>
    </row>
    <row r="681" spans="1:13" ht="15">
      <c r="A681" s="136">
        <v>682</v>
      </c>
      <c r="B681" s="108">
        <v>122</v>
      </c>
      <c r="C681" s="108"/>
      <c r="D681" s="137" t="s">
        <v>14488</v>
      </c>
      <c r="E681" s="137" t="s">
        <v>14520</v>
      </c>
      <c r="F681" s="137"/>
      <c r="G681" s="108" t="str">
        <f t="shared" si="22"/>
        <v>PERIGOS POTENCIAIS</v>
      </c>
      <c r="H681" s="108" t="str">
        <f t="shared" si="23"/>
        <v>SAÚDE</v>
      </c>
      <c r="I681" s="108"/>
      <c r="J681" s="149" t="s">
        <v>14879</v>
      </c>
      <c r="K681" s="149" t="s">
        <v>14880</v>
      </c>
      <c r="L681" s="149" t="s">
        <v>14881</v>
      </c>
      <c r="M681" s="149" t="s">
        <v>21889</v>
      </c>
    </row>
    <row r="682" spans="1:13" ht="25.5">
      <c r="A682" s="136">
        <v>683</v>
      </c>
      <c r="B682" s="108">
        <v>122</v>
      </c>
      <c r="C682" s="108"/>
      <c r="D682" s="137" t="s">
        <v>14488</v>
      </c>
      <c r="E682" s="137" t="s">
        <v>14520</v>
      </c>
      <c r="F682" s="137"/>
      <c r="G682" s="108" t="str">
        <f t="shared" si="22"/>
        <v>PERIGOS POTENCIAIS</v>
      </c>
      <c r="H682" s="108" t="str">
        <f t="shared" si="23"/>
        <v>SAÚDE</v>
      </c>
      <c r="I682" s="108"/>
      <c r="J682" s="147" t="s">
        <v>14885</v>
      </c>
      <c r="K682" s="147" t="s">
        <v>14886</v>
      </c>
      <c r="L682" s="147" t="s">
        <v>14887</v>
      </c>
      <c r="M682" s="147" t="s">
        <v>21891</v>
      </c>
    </row>
    <row r="683" spans="1:13" ht="15">
      <c r="A683" s="136">
        <v>684</v>
      </c>
      <c r="B683" s="108">
        <v>122</v>
      </c>
      <c r="C683" s="108"/>
      <c r="D683" s="137" t="s">
        <v>14488</v>
      </c>
      <c r="E683" s="137" t="s">
        <v>14520</v>
      </c>
      <c r="F683" s="137"/>
      <c r="G683" s="108" t="str">
        <f t="shared" si="22"/>
        <v>PERIGOS POTENCIAIS</v>
      </c>
      <c r="H683" s="108" t="str">
        <f t="shared" si="23"/>
        <v>SAÚDE</v>
      </c>
      <c r="I683" s="108"/>
      <c r="J683" s="149" t="s">
        <v>14888</v>
      </c>
      <c r="K683" s="149" t="s">
        <v>14889</v>
      </c>
      <c r="L683" s="150" t="s">
        <v>14890</v>
      </c>
      <c r="M683" s="150" t="s">
        <v>21826</v>
      </c>
    </row>
    <row r="684" spans="1:13" ht="15.75">
      <c r="A684" s="136">
        <v>685</v>
      </c>
      <c r="B684" s="108">
        <v>122</v>
      </c>
      <c r="C684" s="108"/>
      <c r="D684" s="137" t="s">
        <v>14544</v>
      </c>
      <c r="E684" s="137" t="s">
        <v>14544</v>
      </c>
      <c r="F684" s="137"/>
      <c r="G684" s="108" t="str">
        <f t="shared" si="22"/>
        <v>PROTEÇÃO DA POPULAÇÃO</v>
      </c>
      <c r="H684" s="108" t="str">
        <f t="shared" si="23"/>
        <v>PROTEÇÃO DA POPULAÇÃO</v>
      </c>
      <c r="I684" s="108"/>
      <c r="J684" s="143" t="s">
        <v>14541</v>
      </c>
      <c r="K684" s="143" t="s">
        <v>14542</v>
      </c>
      <c r="L684" s="143" t="s">
        <v>14543</v>
      </c>
      <c r="M684" s="143" t="s">
        <v>14544</v>
      </c>
    </row>
    <row r="685" spans="1:13" ht="38.25">
      <c r="A685" s="136">
        <v>686</v>
      </c>
      <c r="B685" s="108">
        <v>122</v>
      </c>
      <c r="C685" s="108"/>
      <c r="D685" s="137" t="s">
        <v>14544</v>
      </c>
      <c r="E685" s="137" t="s">
        <v>14544</v>
      </c>
      <c r="F685" s="137"/>
      <c r="G685" s="108" t="str">
        <f t="shared" si="22"/>
        <v>PROTEÇÃO DA POPULAÇÃO</v>
      </c>
      <c r="H685" s="108" t="str">
        <f t="shared" si="23"/>
        <v>PROTEÇÃO DA POPULAÇÃO</v>
      </c>
      <c r="I685" s="108"/>
      <c r="J685" s="153" t="s">
        <v>14545</v>
      </c>
      <c r="K685" s="153" t="s">
        <v>14546</v>
      </c>
      <c r="L685" s="154" t="s">
        <v>14547</v>
      </c>
      <c r="M685" s="154" t="s">
        <v>14548</v>
      </c>
    </row>
    <row r="686" spans="1:13" ht="15">
      <c r="A686" s="136">
        <v>687</v>
      </c>
      <c r="B686" s="108">
        <v>122</v>
      </c>
      <c r="C686" s="108"/>
      <c r="D686" s="137" t="s">
        <v>14544</v>
      </c>
      <c r="E686" s="137" t="s">
        <v>14544</v>
      </c>
      <c r="F686" s="137"/>
      <c r="G686" s="108" t="str">
        <f t="shared" si="22"/>
        <v>PROTEÇÃO DA POPULAÇÃO</v>
      </c>
      <c r="H686" s="108" t="str">
        <f t="shared" si="23"/>
        <v>PROTEÇÃO DA POPULAÇÃO</v>
      </c>
      <c r="I686" s="108"/>
      <c r="J686" s="147" t="s">
        <v>14549</v>
      </c>
      <c r="K686" s="147" t="s">
        <v>14550</v>
      </c>
      <c r="L686" s="147" t="s">
        <v>14551</v>
      </c>
      <c r="M686" s="147" t="s">
        <v>14552</v>
      </c>
    </row>
    <row r="687" spans="1:13" ht="15">
      <c r="A687" s="136">
        <v>688</v>
      </c>
      <c r="B687" s="108">
        <v>122</v>
      </c>
      <c r="C687" s="108"/>
      <c r="D687" s="137" t="s">
        <v>14544</v>
      </c>
      <c r="E687" s="137" t="s">
        <v>14544</v>
      </c>
      <c r="F687" s="137"/>
      <c r="G687" s="108" t="str">
        <f t="shared" si="22"/>
        <v>PROTEÇÃO DA POPULAÇÃO</v>
      </c>
      <c r="H687" s="108" t="str">
        <f t="shared" si="23"/>
        <v>PROTEÇÃO DA POPULAÇÃO</v>
      </c>
      <c r="I687" s="108"/>
      <c r="J687" s="148" t="s">
        <v>14553</v>
      </c>
      <c r="K687" s="147" t="s">
        <v>14554</v>
      </c>
      <c r="L687" s="148" t="s">
        <v>14555</v>
      </c>
      <c r="M687" s="148" t="s">
        <v>14556</v>
      </c>
    </row>
    <row r="688" spans="1:13" ht="25.5">
      <c r="A688" s="136">
        <v>689</v>
      </c>
      <c r="B688" s="108">
        <v>122</v>
      </c>
      <c r="C688" s="108"/>
      <c r="D688" s="137" t="s">
        <v>14544</v>
      </c>
      <c r="E688" s="137" t="s">
        <v>14544</v>
      </c>
      <c r="F688" s="137"/>
      <c r="G688" s="108" t="str">
        <f t="shared" si="22"/>
        <v>PROTEÇÃO DA POPULAÇÃO</v>
      </c>
      <c r="H688" s="108" t="str">
        <f t="shared" si="23"/>
        <v>PROTEÇÃO DA POPULAÇÃO</v>
      </c>
      <c r="I688" s="108"/>
      <c r="J688" s="148" t="s">
        <v>14891</v>
      </c>
      <c r="K688" s="148" t="s">
        <v>14892</v>
      </c>
      <c r="L688" s="148" t="s">
        <v>14893</v>
      </c>
      <c r="M688" s="148" t="s">
        <v>21892</v>
      </c>
    </row>
    <row r="689" spans="1:15" ht="15.75" thickBot="1">
      <c r="A689" s="136">
        <v>690</v>
      </c>
      <c r="B689" s="108">
        <v>122</v>
      </c>
      <c r="C689" s="108"/>
      <c r="D689" s="137" t="s">
        <v>14544</v>
      </c>
      <c r="E689" s="137" t="s">
        <v>14544</v>
      </c>
      <c r="F689" s="137"/>
      <c r="G689" s="108" t="str">
        <f t="shared" si="22"/>
        <v>PROTEÇÃO DA POPULAÇÃO</v>
      </c>
      <c r="H689" s="108" t="str">
        <f t="shared" si="23"/>
        <v>PROTEÇÃO DA POPULAÇÃO</v>
      </c>
      <c r="I689" s="108"/>
      <c r="J689" s="148" t="s">
        <v>14737</v>
      </c>
      <c r="K689" s="148" t="s">
        <v>14738</v>
      </c>
      <c r="L689" s="148" t="s">
        <v>14739</v>
      </c>
      <c r="M689" s="148" t="s">
        <v>21845</v>
      </c>
    </row>
    <row r="690" spans="1:15" ht="15.75">
      <c r="A690" s="136">
        <v>691</v>
      </c>
      <c r="B690" s="108">
        <v>122</v>
      </c>
      <c r="C690" s="108"/>
      <c r="D690" s="137" t="s">
        <v>14544</v>
      </c>
      <c r="E690" s="137" t="s">
        <v>14560</v>
      </c>
      <c r="F690" s="137"/>
      <c r="G690" s="108" t="str">
        <f t="shared" si="22"/>
        <v>PROTEÇÃO DA POPULAÇÃO</v>
      </c>
      <c r="H690" s="108" t="str">
        <f t="shared" si="23"/>
        <v>VESTUÁRIO DE PROTEÇÃO</v>
      </c>
      <c r="I690" s="108"/>
      <c r="J690" s="151" t="s">
        <v>14557</v>
      </c>
      <c r="K690" s="151" t="s">
        <v>14558</v>
      </c>
      <c r="L690" s="151" t="s">
        <v>14559</v>
      </c>
      <c r="M690" s="151" t="s">
        <v>14560</v>
      </c>
    </row>
    <row r="691" spans="1:15" ht="15">
      <c r="A691" s="136">
        <v>692</v>
      </c>
      <c r="B691" s="108">
        <v>122</v>
      </c>
      <c r="C691" s="108"/>
      <c r="D691" s="137" t="s">
        <v>14544</v>
      </c>
      <c r="E691" s="137" t="s">
        <v>14560</v>
      </c>
      <c r="F691" s="137"/>
      <c r="G691" s="108" t="str">
        <f t="shared" si="22"/>
        <v>PROTEÇÃO DA POPULAÇÃO</v>
      </c>
      <c r="H691" s="108" t="str">
        <f t="shared" si="23"/>
        <v>VESTUÁRIO DE PROTEÇÃO</v>
      </c>
      <c r="I691" s="108"/>
      <c r="J691" s="147" t="s">
        <v>14561</v>
      </c>
      <c r="K691" s="147" t="s">
        <v>14562</v>
      </c>
      <c r="L691" s="148" t="s">
        <v>14563</v>
      </c>
      <c r="M691" s="148" t="s">
        <v>14564</v>
      </c>
    </row>
    <row r="692" spans="1:15" ht="25.5">
      <c r="A692" s="136">
        <v>693</v>
      </c>
      <c r="B692" s="108">
        <v>122</v>
      </c>
      <c r="C692" s="108"/>
      <c r="D692" s="137" t="s">
        <v>14544</v>
      </c>
      <c r="E692" s="137" t="s">
        <v>14560</v>
      </c>
      <c r="F692" s="137"/>
      <c r="G692" s="108" t="str">
        <f t="shared" si="22"/>
        <v>PROTEÇÃO DA POPULAÇÃO</v>
      </c>
      <c r="H692" s="108" t="str">
        <f t="shared" si="23"/>
        <v>VESTUÁRIO DE PROTEÇÃO</v>
      </c>
      <c r="I692" s="108"/>
      <c r="J692" s="148" t="s">
        <v>15005</v>
      </c>
      <c r="K692" s="148" t="s">
        <v>15006</v>
      </c>
      <c r="L692" s="148" t="s">
        <v>21935</v>
      </c>
      <c r="M692" s="148" t="s">
        <v>21936</v>
      </c>
    </row>
    <row r="693" spans="1:15" ht="25.5">
      <c r="A693" s="136">
        <v>694</v>
      </c>
      <c r="B693" s="108">
        <v>122</v>
      </c>
      <c r="C693" s="108"/>
      <c r="D693" s="137" t="s">
        <v>14544</v>
      </c>
      <c r="E693" s="137" t="s">
        <v>14560</v>
      </c>
      <c r="F693" s="137"/>
      <c r="G693" s="108" t="str">
        <f t="shared" si="22"/>
        <v>PROTEÇÃO DA POPULAÇÃO</v>
      </c>
      <c r="H693" s="108" t="str">
        <f t="shared" si="23"/>
        <v>VESTUÁRIO DE PROTEÇÃO</v>
      </c>
      <c r="I693" s="108"/>
      <c r="J693" s="148" t="s">
        <v>15007</v>
      </c>
      <c r="K693" s="148" t="s">
        <v>14566</v>
      </c>
      <c r="L693" s="148" t="s">
        <v>21832</v>
      </c>
      <c r="M693" s="148" t="s">
        <v>21833</v>
      </c>
    </row>
    <row r="694" spans="1:15" ht="15.75" thickBot="1">
      <c r="A694" s="136">
        <v>695</v>
      </c>
      <c r="B694" s="108">
        <v>122</v>
      </c>
      <c r="C694" s="108"/>
      <c r="D694" s="137" t="s">
        <v>14544</v>
      </c>
      <c r="E694" s="137" t="s">
        <v>14560</v>
      </c>
      <c r="F694" s="137"/>
      <c r="G694" s="108" t="str">
        <f t="shared" si="22"/>
        <v>PROTEÇÃO DA POPULAÇÃO</v>
      </c>
      <c r="H694" s="108" t="str">
        <f t="shared" si="23"/>
        <v>VESTUÁRIO DE PROTEÇÃO</v>
      </c>
      <c r="I694" s="108"/>
      <c r="J694" s="147" t="s">
        <v>14894</v>
      </c>
      <c r="K694" s="147" t="s">
        <v>14895</v>
      </c>
      <c r="L694" s="147" t="s">
        <v>14896</v>
      </c>
      <c r="M694" s="147" t="s">
        <v>21893</v>
      </c>
    </row>
    <row r="695" spans="1:15" ht="15.75">
      <c r="A695" s="136">
        <v>696</v>
      </c>
      <c r="B695" s="108">
        <v>122</v>
      </c>
      <c r="C695" s="108"/>
      <c r="D695" s="137" t="s">
        <v>14544</v>
      </c>
      <c r="E695" s="137" t="s">
        <v>14570</v>
      </c>
      <c r="F695" s="137"/>
      <c r="G695" s="108" t="str">
        <f t="shared" si="22"/>
        <v>PROTEÇÃO DA POPULAÇÃO</v>
      </c>
      <c r="H695" s="108" t="str">
        <f t="shared" si="23"/>
        <v>EVACUAÇÃO</v>
      </c>
      <c r="I695" s="108"/>
      <c r="J695" s="151" t="s">
        <v>14567</v>
      </c>
      <c r="K695" s="151" t="s">
        <v>14568</v>
      </c>
      <c r="L695" s="151" t="s">
        <v>14569</v>
      </c>
      <c r="M695" s="151" t="s">
        <v>14570</v>
      </c>
    </row>
    <row r="696" spans="1:15" ht="15">
      <c r="A696" s="136">
        <v>697</v>
      </c>
      <c r="B696" s="108">
        <v>122</v>
      </c>
      <c r="C696" s="108"/>
      <c r="D696" s="137" t="s">
        <v>14544</v>
      </c>
      <c r="E696" s="137" t="s">
        <v>14570</v>
      </c>
      <c r="F696" s="137"/>
      <c r="G696" s="108" t="str">
        <f t="shared" si="22"/>
        <v>PROTEÇÃO DA POPULAÇÃO</v>
      </c>
      <c r="H696" s="108" t="str">
        <f t="shared" si="23"/>
        <v>EVACUAÇÃO</v>
      </c>
      <c r="I696" s="108"/>
      <c r="J696" s="153" t="s">
        <v>14571</v>
      </c>
      <c r="K696" s="153" t="s">
        <v>14572</v>
      </c>
      <c r="L696" s="153" t="s">
        <v>14573</v>
      </c>
      <c r="M696" s="153" t="s">
        <v>14574</v>
      </c>
    </row>
    <row r="697" spans="1:15" ht="15">
      <c r="A697" s="136">
        <v>698</v>
      </c>
      <c r="B697" s="108">
        <v>122</v>
      </c>
      <c r="C697" s="108"/>
      <c r="D697" s="137" t="s">
        <v>14544</v>
      </c>
      <c r="E697" s="137" t="s">
        <v>14570</v>
      </c>
      <c r="F697" s="137"/>
      <c r="G697" s="108" t="str">
        <f t="shared" si="22"/>
        <v>PROTEÇÃO DA POPULAÇÃO</v>
      </c>
      <c r="H697" s="108" t="str">
        <f t="shared" si="23"/>
        <v>EVACUAÇÃO</v>
      </c>
      <c r="I697" s="108"/>
      <c r="J697" s="148" t="s">
        <v>14575</v>
      </c>
      <c r="K697" s="156" t="s">
        <v>14576</v>
      </c>
      <c r="L697" s="157" t="s">
        <v>14577</v>
      </c>
      <c r="M697" s="157" t="s">
        <v>14578</v>
      </c>
    </row>
    <row r="698" spans="1:15" ht="15">
      <c r="A698" s="136">
        <v>699</v>
      </c>
      <c r="B698" s="108">
        <v>122</v>
      </c>
      <c r="C698" s="108"/>
      <c r="D698" s="137" t="s">
        <v>14544</v>
      </c>
      <c r="E698" s="137" t="s">
        <v>14570</v>
      </c>
      <c r="F698" s="137"/>
      <c r="G698" s="108" t="str">
        <f t="shared" si="22"/>
        <v>PROTEÇÃO DA POPULAÇÃO</v>
      </c>
      <c r="H698" s="108" t="str">
        <f t="shared" si="23"/>
        <v>EVACUAÇÃO</v>
      </c>
      <c r="I698" s="108"/>
      <c r="J698" s="160" t="s">
        <v>14667</v>
      </c>
      <c r="K698" s="160" t="s">
        <v>14668</v>
      </c>
      <c r="L698" s="160" t="s">
        <v>14669</v>
      </c>
      <c r="M698" s="160" t="s">
        <v>14669</v>
      </c>
    </row>
    <row r="699" spans="1:15" ht="15">
      <c r="A699" s="136">
        <v>700</v>
      </c>
      <c r="B699" s="108">
        <v>122</v>
      </c>
      <c r="C699" s="108"/>
      <c r="D699" s="137" t="s">
        <v>14544</v>
      </c>
      <c r="E699" s="137" t="s">
        <v>14570</v>
      </c>
      <c r="F699" s="137"/>
      <c r="G699" s="108" t="str">
        <f t="shared" si="22"/>
        <v>PROTEÇÃO DA POPULAÇÃO</v>
      </c>
      <c r="H699" s="108" t="str">
        <f t="shared" si="23"/>
        <v>EVACUAÇÃO</v>
      </c>
      <c r="I699" s="108"/>
      <c r="J699" s="147" t="s">
        <v>15125</v>
      </c>
      <c r="K699" s="147" t="s">
        <v>15126</v>
      </c>
      <c r="L699" s="147" t="s">
        <v>15127</v>
      </c>
      <c r="M699" s="147" t="s">
        <v>21970</v>
      </c>
    </row>
    <row r="700" spans="1:15" ht="15">
      <c r="A700" s="136">
        <v>701</v>
      </c>
      <c r="B700" s="108">
        <v>122</v>
      </c>
      <c r="C700" s="108"/>
      <c r="D700" s="137" t="s">
        <v>14544</v>
      </c>
      <c r="E700" s="137" t="s">
        <v>6</v>
      </c>
      <c r="F700" s="137"/>
      <c r="G700" s="108" t="str">
        <f t="shared" si="22"/>
        <v>PROTEÇÃO DA POPULAÇÃO</v>
      </c>
      <c r="H700" s="108" t="str">
        <f t="shared" si="23"/>
        <v>Incêndio</v>
      </c>
      <c r="I700" s="108"/>
      <c r="J700" s="160" t="s">
        <v>14579</v>
      </c>
      <c r="K700" s="160" t="s">
        <v>14580</v>
      </c>
      <c r="L700" s="160" t="s">
        <v>14581</v>
      </c>
      <c r="M700" s="160" t="s">
        <v>6</v>
      </c>
    </row>
    <row r="701" spans="1:15" ht="25.5">
      <c r="A701" s="136">
        <v>702</v>
      </c>
      <c r="B701" s="108">
        <v>122</v>
      </c>
      <c r="C701" s="108"/>
      <c r="D701" s="137" t="s">
        <v>14544</v>
      </c>
      <c r="E701" s="137" t="s">
        <v>6</v>
      </c>
      <c r="F701" s="137"/>
      <c r="G701" s="108" t="str">
        <f t="shared" si="22"/>
        <v>PROTEÇÃO DA POPULAÇÃO</v>
      </c>
      <c r="H701" s="108" t="str">
        <f t="shared" si="23"/>
        <v>Incêndio</v>
      </c>
      <c r="I701" s="108"/>
      <c r="J701" s="147" t="s">
        <v>14582</v>
      </c>
      <c r="K701" s="147" t="s">
        <v>14583</v>
      </c>
      <c r="L701" s="147" t="s">
        <v>14584</v>
      </c>
      <c r="M701" s="147" t="s">
        <v>21834</v>
      </c>
    </row>
    <row r="702" spans="1:15" ht="25.5" hidden="1">
      <c r="A702" s="136">
        <v>703</v>
      </c>
      <c r="B702" s="108">
        <v>122</v>
      </c>
      <c r="C702" s="108"/>
      <c r="D702" s="137" t="s">
        <v>14544</v>
      </c>
      <c r="E702" s="137" t="s">
        <v>6</v>
      </c>
      <c r="F702" s="137"/>
      <c r="G702" s="108" t="str">
        <f t="shared" si="22"/>
        <v>PROTEÇÃO DA POPULAÇÃO</v>
      </c>
      <c r="H702" s="108" t="str">
        <f t="shared" si="23"/>
        <v>Incêndio</v>
      </c>
      <c r="I702" s="108"/>
      <c r="J702" s="148" t="s">
        <v>14750</v>
      </c>
      <c r="K702" s="147" t="s">
        <v>14751</v>
      </c>
      <c r="L702" s="150" t="s">
        <v>14752</v>
      </c>
      <c r="M702" s="150" t="s">
        <v>21849</v>
      </c>
      <c r="N702" s="169" t="s">
        <v>14753</v>
      </c>
      <c r="O702" s="163"/>
    </row>
    <row r="703" spans="1:15" ht="15.75">
      <c r="A703" s="136">
        <v>704</v>
      </c>
      <c r="B703" s="108">
        <v>122</v>
      </c>
      <c r="C703" s="108"/>
      <c r="D703" s="137" t="s">
        <v>14588</v>
      </c>
      <c r="E703" s="137" t="s">
        <v>14588</v>
      </c>
      <c r="F703" s="137"/>
      <c r="G703" s="108" t="str">
        <f t="shared" si="22"/>
        <v>RESPOSTA À EMERGÊNCIA</v>
      </c>
      <c r="H703" s="108" t="str">
        <f t="shared" si="23"/>
        <v>RESPOSTA À EMERGÊNCIA</v>
      </c>
      <c r="I703" s="108"/>
      <c r="J703" s="143" t="s">
        <v>14585</v>
      </c>
      <c r="K703" s="143" t="s">
        <v>14586</v>
      </c>
      <c r="L703" s="143" t="s">
        <v>14587</v>
      </c>
      <c r="M703" s="143" t="s">
        <v>14588</v>
      </c>
    </row>
    <row r="704" spans="1:15" ht="15.75">
      <c r="A704" s="136">
        <v>705</v>
      </c>
      <c r="B704" s="108">
        <v>122</v>
      </c>
      <c r="C704" s="108"/>
      <c r="D704" s="137" t="s">
        <v>14588</v>
      </c>
      <c r="E704" s="137" t="s">
        <v>21835</v>
      </c>
      <c r="F704" s="137"/>
      <c r="G704" s="108" t="str">
        <f t="shared" si="22"/>
        <v>RESPOSTA À EMERGÊNCIA</v>
      </c>
      <c r="H704" s="108" t="str">
        <f t="shared" si="23"/>
        <v>INCÊNDIO</v>
      </c>
      <c r="I704" s="108"/>
      <c r="J704" s="159" t="s">
        <v>14589</v>
      </c>
      <c r="K704" s="159" t="s">
        <v>14590</v>
      </c>
      <c r="L704" s="159" t="s">
        <v>14591</v>
      </c>
      <c r="M704" s="145" t="s">
        <v>21835</v>
      </c>
    </row>
    <row r="705" spans="1:14" ht="15">
      <c r="A705" s="136">
        <v>706</v>
      </c>
      <c r="B705" s="108">
        <v>122</v>
      </c>
      <c r="C705" s="108"/>
      <c r="D705" s="137" t="s">
        <v>14588</v>
      </c>
      <c r="E705" s="137" t="s">
        <v>21835</v>
      </c>
      <c r="F705" s="137"/>
      <c r="G705" s="108" t="str">
        <f t="shared" si="22"/>
        <v>RESPOSTA À EMERGÊNCIA</v>
      </c>
      <c r="H705" s="108" t="str">
        <f t="shared" si="23"/>
        <v>INCÊNDIO</v>
      </c>
      <c r="I705" s="108"/>
      <c r="J705" s="147" t="s">
        <v>15091</v>
      </c>
      <c r="K705" s="147" t="s">
        <v>15092</v>
      </c>
      <c r="L705" s="148" t="s">
        <v>15093</v>
      </c>
      <c r="M705" s="148" t="s">
        <v>21960</v>
      </c>
    </row>
    <row r="706" spans="1:14" ht="15">
      <c r="A706" s="136">
        <v>707</v>
      </c>
      <c r="B706" s="108">
        <v>122</v>
      </c>
      <c r="C706" s="108"/>
      <c r="D706" s="137" t="s">
        <v>14588</v>
      </c>
      <c r="E706" s="137" t="s">
        <v>21835</v>
      </c>
      <c r="F706" s="137"/>
      <c r="G706" s="108" t="str">
        <f t="shared" si="22"/>
        <v>RESPOSTA À EMERGÊNCIA</v>
      </c>
      <c r="H706" s="108" t="str">
        <f t="shared" si="23"/>
        <v>INCÊNDIO</v>
      </c>
      <c r="I706" s="108"/>
      <c r="J706" s="160" t="s">
        <v>14596</v>
      </c>
      <c r="K706" s="160" t="s">
        <v>14597</v>
      </c>
      <c r="L706" s="160" t="s">
        <v>14598</v>
      </c>
      <c r="M706" s="160" t="s">
        <v>14599</v>
      </c>
    </row>
    <row r="707" spans="1:14" ht="15.75">
      <c r="A707" s="136">
        <v>708</v>
      </c>
      <c r="B707" s="108">
        <v>122</v>
      </c>
      <c r="C707" s="108"/>
      <c r="D707" s="137" t="s">
        <v>14588</v>
      </c>
      <c r="E707" s="137" t="s">
        <v>21835</v>
      </c>
      <c r="F707" s="137"/>
      <c r="G707" s="108" t="str">
        <f t="shared" si="22"/>
        <v>RESPOSTA À EMERGÊNCIA</v>
      </c>
      <c r="H707" s="108" t="str">
        <f t="shared" si="23"/>
        <v>INCÊNDIO</v>
      </c>
      <c r="I707" s="108"/>
      <c r="J707" s="148" t="s">
        <v>14909</v>
      </c>
      <c r="K707" s="147" t="s">
        <v>14910</v>
      </c>
      <c r="L707" s="148" t="s">
        <v>14911</v>
      </c>
      <c r="M707" s="147" t="s">
        <v>21903</v>
      </c>
      <c r="N707" s="178"/>
    </row>
    <row r="708" spans="1:14" ht="15">
      <c r="A708" s="136">
        <v>709</v>
      </c>
      <c r="B708" s="108">
        <v>122</v>
      </c>
      <c r="C708" s="108"/>
      <c r="D708" s="137" t="s">
        <v>14588</v>
      </c>
      <c r="E708" s="137" t="s">
        <v>21835</v>
      </c>
      <c r="F708" s="137"/>
      <c r="G708" s="108" t="str">
        <f t="shared" si="22"/>
        <v>RESPOSTA À EMERGÊNCIA</v>
      </c>
      <c r="H708" s="108" t="str">
        <f t="shared" si="23"/>
        <v>INCÊNDIO</v>
      </c>
      <c r="I708" s="108"/>
      <c r="J708" s="160" t="s">
        <v>14603</v>
      </c>
      <c r="K708" s="160" t="s">
        <v>14604</v>
      </c>
      <c r="L708" s="160" t="s">
        <v>14605</v>
      </c>
      <c r="M708" s="160" t="s">
        <v>14606</v>
      </c>
    </row>
    <row r="709" spans="1:14" ht="15">
      <c r="A709" s="136">
        <v>710</v>
      </c>
      <c r="B709" s="108">
        <v>122</v>
      </c>
      <c r="C709" s="108"/>
      <c r="D709" s="137" t="s">
        <v>14588</v>
      </c>
      <c r="E709" s="137" t="s">
        <v>21835</v>
      </c>
      <c r="F709" s="137"/>
      <c r="G709" s="108" t="str">
        <f t="shared" si="22"/>
        <v>RESPOSTA À EMERGÊNCIA</v>
      </c>
      <c r="H709" s="108" t="str">
        <f t="shared" si="23"/>
        <v>INCÊNDIO</v>
      </c>
      <c r="I709" s="108"/>
      <c r="J709" s="147" t="s">
        <v>14607</v>
      </c>
      <c r="K709" s="147" t="s">
        <v>14608</v>
      </c>
      <c r="L709" s="148" t="s">
        <v>14609</v>
      </c>
      <c r="M709" s="148" t="s">
        <v>14610</v>
      </c>
    </row>
    <row r="710" spans="1:14" ht="15">
      <c r="A710" s="136">
        <v>711</v>
      </c>
      <c r="B710" s="108">
        <v>122</v>
      </c>
      <c r="C710" s="108"/>
      <c r="D710" s="137" t="s">
        <v>14588</v>
      </c>
      <c r="E710" s="137" t="s">
        <v>21835</v>
      </c>
      <c r="F710" s="137"/>
      <c r="G710" s="108" t="str">
        <f t="shared" si="22"/>
        <v>RESPOSTA À EMERGÊNCIA</v>
      </c>
      <c r="H710" s="108" t="str">
        <f t="shared" si="23"/>
        <v>INCÊNDIO</v>
      </c>
      <c r="I710" s="108"/>
      <c r="J710" s="148" t="s">
        <v>14611</v>
      </c>
      <c r="K710" s="148" t="s">
        <v>14612</v>
      </c>
      <c r="L710" s="148" t="s">
        <v>14613</v>
      </c>
      <c r="M710" s="148" t="s">
        <v>14614</v>
      </c>
    </row>
    <row r="711" spans="1:14" ht="15">
      <c r="A711" s="136">
        <v>712</v>
      </c>
      <c r="B711" s="108">
        <v>122</v>
      </c>
      <c r="C711" s="108"/>
      <c r="D711" s="137" t="s">
        <v>14588</v>
      </c>
      <c r="E711" s="137" t="s">
        <v>21835</v>
      </c>
      <c r="F711" s="137"/>
      <c r="G711" s="108" t="str">
        <f t="shared" si="22"/>
        <v>RESPOSTA À EMERGÊNCIA</v>
      </c>
      <c r="H711" s="108" t="str">
        <f t="shared" si="23"/>
        <v>INCÊNDIO</v>
      </c>
      <c r="I711" s="108"/>
      <c r="J711" s="147" t="s">
        <v>15014</v>
      </c>
      <c r="K711" s="148" t="s">
        <v>15015</v>
      </c>
      <c r="L711" s="148" t="s">
        <v>15016</v>
      </c>
      <c r="M711" s="148" t="s">
        <v>21938</v>
      </c>
    </row>
    <row r="712" spans="1:14" ht="15">
      <c r="A712" s="136">
        <v>713</v>
      </c>
      <c r="B712" s="108">
        <v>122</v>
      </c>
      <c r="C712" s="108"/>
      <c r="D712" s="137" t="s">
        <v>14588</v>
      </c>
      <c r="E712" s="137" t="s">
        <v>21835</v>
      </c>
      <c r="F712" s="137"/>
      <c r="G712" s="108" t="str">
        <f t="shared" si="22"/>
        <v>RESPOSTA À EMERGÊNCIA</v>
      </c>
      <c r="H712" s="108" t="str">
        <f t="shared" si="23"/>
        <v>INCÊNDIO</v>
      </c>
      <c r="I712" s="108"/>
      <c r="J712" s="153" t="s">
        <v>14615</v>
      </c>
      <c r="K712" s="153" t="s">
        <v>14616</v>
      </c>
      <c r="L712" s="153" t="s">
        <v>14617</v>
      </c>
      <c r="M712" s="153" t="s">
        <v>14618</v>
      </c>
    </row>
    <row r="713" spans="1:14" ht="25.5">
      <c r="A713" s="136">
        <v>714</v>
      </c>
      <c r="B713" s="108">
        <v>122</v>
      </c>
      <c r="C713" s="108"/>
      <c r="D713" s="137" t="s">
        <v>14588</v>
      </c>
      <c r="E713" s="137" t="s">
        <v>21835</v>
      </c>
      <c r="F713" s="137"/>
      <c r="G713" s="108" t="str">
        <f t="shared" si="22"/>
        <v>RESPOSTA À EMERGÊNCIA</v>
      </c>
      <c r="H713" s="108" t="str">
        <f t="shared" si="23"/>
        <v>INCÊNDIO</v>
      </c>
      <c r="I713" s="108"/>
      <c r="J713" s="148" t="s">
        <v>14917</v>
      </c>
      <c r="K713" s="149" t="s">
        <v>14918</v>
      </c>
      <c r="L713" s="148" t="s">
        <v>14919</v>
      </c>
      <c r="M713" s="148" t="s">
        <v>21907</v>
      </c>
    </row>
    <row r="714" spans="1:14" ht="25.5">
      <c r="A714" s="136">
        <v>715</v>
      </c>
      <c r="B714" s="108">
        <v>122</v>
      </c>
      <c r="C714" s="108"/>
      <c r="D714" s="137" t="s">
        <v>14588</v>
      </c>
      <c r="E714" s="137" t="s">
        <v>21835</v>
      </c>
      <c r="F714" s="137"/>
      <c r="G714" s="108" t="str">
        <f t="shared" si="22"/>
        <v>RESPOSTA À EMERGÊNCIA</v>
      </c>
      <c r="H714" s="108" t="str">
        <f t="shared" si="23"/>
        <v>INCÊNDIO</v>
      </c>
      <c r="I714" s="108"/>
      <c r="J714" s="147" t="s">
        <v>14619</v>
      </c>
      <c r="K714" s="148" t="s">
        <v>14620</v>
      </c>
      <c r="L714" s="148" t="s">
        <v>14621</v>
      </c>
      <c r="M714" s="148" t="s">
        <v>14622</v>
      </c>
    </row>
    <row r="715" spans="1:14" ht="25.5">
      <c r="A715" s="136">
        <v>716</v>
      </c>
      <c r="B715" s="108">
        <v>122</v>
      </c>
      <c r="C715" s="108"/>
      <c r="D715" s="137" t="s">
        <v>14588</v>
      </c>
      <c r="E715" s="137" t="s">
        <v>21835</v>
      </c>
      <c r="F715" s="137"/>
      <c r="G715" s="108" t="str">
        <f t="shared" si="22"/>
        <v>RESPOSTA À EMERGÊNCIA</v>
      </c>
      <c r="H715" s="108" t="str">
        <f t="shared" si="23"/>
        <v>INCÊNDIO</v>
      </c>
      <c r="I715" s="108"/>
      <c r="J715" s="147" t="s">
        <v>14920</v>
      </c>
      <c r="K715" s="147" t="s">
        <v>14921</v>
      </c>
      <c r="L715" s="147" t="s">
        <v>14922</v>
      </c>
      <c r="M715" s="147" t="s">
        <v>21908</v>
      </c>
    </row>
    <row r="716" spans="1:14" ht="25.5">
      <c r="A716" s="136">
        <v>717</v>
      </c>
      <c r="B716" s="108">
        <v>122</v>
      </c>
      <c r="C716" s="108"/>
      <c r="D716" s="137" t="s">
        <v>14588</v>
      </c>
      <c r="E716" s="137" t="s">
        <v>21835</v>
      </c>
      <c r="F716" s="137"/>
      <c r="G716" s="108" t="str">
        <f t="shared" si="22"/>
        <v>RESPOSTA À EMERGÊNCIA</v>
      </c>
      <c r="H716" s="108" t="str">
        <f t="shared" si="23"/>
        <v>INCÊNDIO</v>
      </c>
      <c r="I716" s="108"/>
      <c r="J716" s="147" t="s">
        <v>14626</v>
      </c>
      <c r="K716" s="147" t="s">
        <v>14627</v>
      </c>
      <c r="L716" s="147" t="s">
        <v>14628</v>
      </c>
      <c r="M716" s="147" t="s">
        <v>21838</v>
      </c>
    </row>
    <row r="717" spans="1:14" ht="15">
      <c r="A717" s="136">
        <v>718</v>
      </c>
      <c r="B717" s="108">
        <v>122</v>
      </c>
      <c r="C717" s="108"/>
      <c r="D717" s="137" t="s">
        <v>14588</v>
      </c>
      <c r="E717" s="137" t="s">
        <v>21835</v>
      </c>
      <c r="F717" s="137"/>
      <c r="G717" s="108" t="str">
        <f t="shared" si="22"/>
        <v>RESPOSTA À EMERGÊNCIA</v>
      </c>
      <c r="H717" s="108" t="str">
        <f t="shared" si="23"/>
        <v>INCÊNDIO</v>
      </c>
      <c r="I717" s="108"/>
      <c r="J717" s="147" t="s">
        <v>14629</v>
      </c>
      <c r="K717" s="147" t="s">
        <v>14630</v>
      </c>
      <c r="L717" s="147" t="s">
        <v>14631</v>
      </c>
      <c r="M717" s="147" t="s">
        <v>14632</v>
      </c>
    </row>
    <row r="718" spans="1:14" ht="26.25" thickBot="1">
      <c r="A718" s="136">
        <v>719</v>
      </c>
      <c r="B718" s="108">
        <v>122</v>
      </c>
      <c r="C718" s="108"/>
      <c r="D718" s="137" t="s">
        <v>14588</v>
      </c>
      <c r="E718" s="137" t="s">
        <v>21835</v>
      </c>
      <c r="F718" s="137"/>
      <c r="G718" s="108" t="str">
        <f t="shared" si="22"/>
        <v>RESPOSTA À EMERGÊNCIA</v>
      </c>
      <c r="H718" s="108" t="str">
        <f t="shared" si="23"/>
        <v>INCÊNDIO</v>
      </c>
      <c r="I718" s="108"/>
      <c r="J718" s="148" t="s">
        <v>14923</v>
      </c>
      <c r="K718" s="147" t="s">
        <v>14924</v>
      </c>
      <c r="L718" s="148" t="s">
        <v>14925</v>
      </c>
      <c r="M718" s="148" t="s">
        <v>21909</v>
      </c>
    </row>
    <row r="719" spans="1:14" ht="15.75">
      <c r="A719" s="136">
        <v>720</v>
      </c>
      <c r="B719" s="108">
        <v>122</v>
      </c>
      <c r="C719" s="108"/>
      <c r="D719" s="137" t="s">
        <v>14588</v>
      </c>
      <c r="E719" s="137" t="s">
        <v>14636</v>
      </c>
      <c r="F719" s="137"/>
      <c r="G719" s="108" t="str">
        <f t="shared" si="22"/>
        <v>RESPOSTA À EMERGÊNCIA</v>
      </c>
      <c r="H719" s="108" t="str">
        <f t="shared" si="23"/>
        <v>DERRAME OU FUGA</v>
      </c>
      <c r="I719" s="108"/>
      <c r="J719" s="151" t="s">
        <v>14633</v>
      </c>
      <c r="K719" s="151" t="s">
        <v>14634</v>
      </c>
      <c r="L719" s="151" t="s">
        <v>14635</v>
      </c>
      <c r="M719" s="151" t="s">
        <v>14636</v>
      </c>
    </row>
    <row r="720" spans="1:14" ht="15">
      <c r="A720" s="136">
        <v>721</v>
      </c>
      <c r="B720" s="108">
        <v>122</v>
      </c>
      <c r="C720" s="108"/>
      <c r="D720" s="137" t="s">
        <v>14588</v>
      </c>
      <c r="E720" s="137" t="s">
        <v>14636</v>
      </c>
      <c r="F720" s="137"/>
      <c r="G720" s="108" t="str">
        <f t="shared" ref="G720:G783" si="24">IF(OR(M720="PERIGOS POTENCIAIS",M720="PROTEÇÃO DA POPULAÇÃO",M720="RESPOSTA À EMERGÊNCIA"),M720,G719)</f>
        <v>RESPOSTA À EMERGÊNCIA</v>
      </c>
      <c r="H720" s="108" t="str">
        <f t="shared" ref="H720:H783" si="25">IF(OR(M720="PERIGOS POTENCIAIS",M720="PROTEÇÃO DA POPULAÇÃO",M720="RESPOSTA À EMERGÊNCIA"),M720,IF(OR(M720="INCÊNDIO OU EXPLOSÃO",M720="SAÚDE",M720="VESTUÁRIO DE PROTEÇÃO",M720="EVACUAÇÃO",M720="INCÊNDIO",M720="DERRAME OU FUGA",M720="PRIMEIROS SOCORROS"),M720,H719))</f>
        <v>DERRAME OU FUGA</v>
      </c>
      <c r="I720" s="108"/>
      <c r="J720" s="147" t="s">
        <v>14648</v>
      </c>
      <c r="K720" s="147" t="s">
        <v>14649</v>
      </c>
      <c r="L720" s="147" t="s">
        <v>14650</v>
      </c>
      <c r="M720" s="147" t="s">
        <v>14651</v>
      </c>
    </row>
    <row r="721" spans="1:13" ht="15">
      <c r="A721" s="136">
        <v>722</v>
      </c>
      <c r="B721" s="108">
        <v>122</v>
      </c>
      <c r="C721" s="108"/>
      <c r="D721" s="137" t="s">
        <v>14588</v>
      </c>
      <c r="E721" s="137" t="s">
        <v>14636</v>
      </c>
      <c r="F721" s="137"/>
      <c r="G721" s="108" t="str">
        <f t="shared" si="24"/>
        <v>RESPOSTA À EMERGÊNCIA</v>
      </c>
      <c r="H721" s="108" t="str">
        <f t="shared" si="25"/>
        <v>DERRAME OU FUGA</v>
      </c>
      <c r="I721" s="108"/>
      <c r="J721" s="147" t="s">
        <v>14637</v>
      </c>
      <c r="K721" s="147" t="s">
        <v>14638</v>
      </c>
      <c r="L721" s="147" t="s">
        <v>14639</v>
      </c>
      <c r="M721" s="147" t="s">
        <v>14640</v>
      </c>
    </row>
    <row r="722" spans="1:13" ht="15">
      <c r="A722" s="136">
        <v>723</v>
      </c>
      <c r="B722" s="108">
        <v>122</v>
      </c>
      <c r="C722" s="108"/>
      <c r="D722" s="137" t="s">
        <v>14588</v>
      </c>
      <c r="E722" s="137" t="s">
        <v>14636</v>
      </c>
      <c r="F722" s="137"/>
      <c r="G722" s="108" t="str">
        <f t="shared" si="24"/>
        <v>RESPOSTA À EMERGÊNCIA</v>
      </c>
      <c r="H722" s="108" t="str">
        <f t="shared" si="25"/>
        <v>DERRAME OU FUGA</v>
      </c>
      <c r="I722" s="108"/>
      <c r="J722" s="147" t="s">
        <v>14926</v>
      </c>
      <c r="K722" s="147" t="s">
        <v>14927</v>
      </c>
      <c r="L722" s="147" t="s">
        <v>14928</v>
      </c>
      <c r="M722" s="147" t="s">
        <v>21910</v>
      </c>
    </row>
    <row r="723" spans="1:13" ht="15">
      <c r="A723" s="136">
        <v>724</v>
      </c>
      <c r="B723" s="108">
        <v>122</v>
      </c>
      <c r="C723" s="108"/>
      <c r="D723" s="137" t="s">
        <v>14588</v>
      </c>
      <c r="E723" s="137" t="s">
        <v>14636</v>
      </c>
      <c r="F723" s="137"/>
      <c r="G723" s="108" t="str">
        <f t="shared" si="24"/>
        <v>RESPOSTA À EMERGÊNCIA</v>
      </c>
      <c r="H723" s="108" t="str">
        <f t="shared" si="25"/>
        <v>DERRAME OU FUGA</v>
      </c>
      <c r="I723" s="108"/>
      <c r="J723" s="147" t="s">
        <v>14929</v>
      </c>
      <c r="K723" s="147" t="s">
        <v>14930</v>
      </c>
      <c r="L723" s="147" t="s">
        <v>14931</v>
      </c>
      <c r="M723" s="147" t="s">
        <v>21911</v>
      </c>
    </row>
    <row r="724" spans="1:13" ht="15">
      <c r="A724" s="136">
        <v>725</v>
      </c>
      <c r="B724" s="108">
        <v>122</v>
      </c>
      <c r="C724" s="108"/>
      <c r="D724" s="137" t="s">
        <v>14588</v>
      </c>
      <c r="E724" s="137" t="s">
        <v>14636</v>
      </c>
      <c r="F724" s="137"/>
      <c r="G724" s="108" t="str">
        <f t="shared" si="24"/>
        <v>RESPOSTA À EMERGÊNCIA</v>
      </c>
      <c r="H724" s="108" t="str">
        <f t="shared" si="25"/>
        <v>DERRAME OU FUGA</v>
      </c>
      <c r="I724" s="108"/>
      <c r="J724" s="147" t="s">
        <v>14932</v>
      </c>
      <c r="K724" s="147" t="s">
        <v>14933</v>
      </c>
      <c r="L724" s="147" t="s">
        <v>14934</v>
      </c>
      <c r="M724" s="147" t="s">
        <v>21912</v>
      </c>
    </row>
    <row r="725" spans="1:13" ht="25.5">
      <c r="A725" s="136">
        <v>726</v>
      </c>
      <c r="B725" s="108">
        <v>122</v>
      </c>
      <c r="C725" s="108"/>
      <c r="D725" s="137" t="s">
        <v>14588</v>
      </c>
      <c r="E725" s="137" t="s">
        <v>14636</v>
      </c>
      <c r="F725" s="137"/>
      <c r="G725" s="108" t="str">
        <f t="shared" si="24"/>
        <v>RESPOSTA À EMERGÊNCIA</v>
      </c>
      <c r="H725" s="108" t="str">
        <f t="shared" si="25"/>
        <v>DERRAME OU FUGA</v>
      </c>
      <c r="I725" s="108"/>
      <c r="J725" s="147" t="s">
        <v>14652</v>
      </c>
      <c r="K725" s="147" t="s">
        <v>14653</v>
      </c>
      <c r="L725" s="150" t="s">
        <v>14654</v>
      </c>
      <c r="M725" s="150" t="s">
        <v>14655</v>
      </c>
    </row>
    <row r="726" spans="1:13" ht="15">
      <c r="A726" s="136">
        <v>727</v>
      </c>
      <c r="B726" s="108">
        <v>122</v>
      </c>
      <c r="C726" s="108"/>
      <c r="D726" s="137" t="s">
        <v>14588</v>
      </c>
      <c r="E726" s="137" t="s">
        <v>14636</v>
      </c>
      <c r="F726" s="137"/>
      <c r="G726" s="108" t="str">
        <f t="shared" si="24"/>
        <v>RESPOSTA À EMERGÊNCIA</v>
      </c>
      <c r="H726" s="108" t="str">
        <f t="shared" si="25"/>
        <v>DERRAME OU FUGA</v>
      </c>
      <c r="I726" s="108"/>
      <c r="J726" s="147" t="s">
        <v>14656</v>
      </c>
      <c r="K726" s="147" t="s">
        <v>14657</v>
      </c>
      <c r="L726" s="147" t="s">
        <v>14658</v>
      </c>
      <c r="M726" s="147" t="s">
        <v>21840</v>
      </c>
    </row>
    <row r="727" spans="1:13" ht="15">
      <c r="A727" s="136">
        <v>728</v>
      </c>
      <c r="B727" s="108">
        <v>122</v>
      </c>
      <c r="C727" s="108"/>
      <c r="D727" s="137" t="s">
        <v>14588</v>
      </c>
      <c r="E727" s="137" t="s">
        <v>14636</v>
      </c>
      <c r="F727" s="137"/>
      <c r="G727" s="108" t="str">
        <f t="shared" si="24"/>
        <v>RESPOSTA À EMERGÊNCIA</v>
      </c>
      <c r="H727" s="108" t="str">
        <f t="shared" si="25"/>
        <v>DERRAME OU FUGA</v>
      </c>
      <c r="I727" s="108"/>
      <c r="J727" s="147" t="s">
        <v>15094</v>
      </c>
      <c r="K727" s="147" t="s">
        <v>15095</v>
      </c>
      <c r="L727" s="147" t="s">
        <v>15096</v>
      </c>
      <c r="M727" s="147" t="s">
        <v>21961</v>
      </c>
    </row>
    <row r="728" spans="1:13" ht="15">
      <c r="A728" s="136">
        <v>729</v>
      </c>
      <c r="B728" s="108">
        <v>122</v>
      </c>
      <c r="C728" s="108"/>
      <c r="D728" s="137" t="s">
        <v>14588</v>
      </c>
      <c r="E728" s="137" t="s">
        <v>14636</v>
      </c>
      <c r="F728" s="137"/>
      <c r="G728" s="108" t="str">
        <f t="shared" si="24"/>
        <v>RESPOSTA À EMERGÊNCIA</v>
      </c>
      <c r="H728" s="108" t="str">
        <f t="shared" si="25"/>
        <v>DERRAME OU FUGA</v>
      </c>
      <c r="I728" s="108"/>
      <c r="J728" s="147" t="s">
        <v>14940</v>
      </c>
      <c r="K728" s="147" t="s">
        <v>14941</v>
      </c>
      <c r="L728" s="147" t="s">
        <v>14942</v>
      </c>
      <c r="M728" s="147" t="s">
        <v>21916</v>
      </c>
    </row>
    <row r="729" spans="1:13" ht="26.25" thickBot="1">
      <c r="A729" s="136">
        <v>730</v>
      </c>
      <c r="B729" s="108">
        <v>122</v>
      </c>
      <c r="C729" s="108"/>
      <c r="D729" s="137" t="s">
        <v>14588</v>
      </c>
      <c r="E729" s="137" t="s">
        <v>14636</v>
      </c>
      <c r="F729" s="137"/>
      <c r="G729" s="108" t="str">
        <f t="shared" si="24"/>
        <v>RESPOSTA À EMERGÊNCIA</v>
      </c>
      <c r="H729" s="108" t="str">
        <f t="shared" si="25"/>
        <v>DERRAME OU FUGA</v>
      </c>
      <c r="I729" s="108"/>
      <c r="J729" s="160" t="s">
        <v>14943</v>
      </c>
      <c r="K729" s="160" t="s">
        <v>14944</v>
      </c>
      <c r="L729" s="153" t="s">
        <v>14945</v>
      </c>
      <c r="M729" s="153" t="s">
        <v>21917</v>
      </c>
    </row>
    <row r="730" spans="1:13" ht="15.75">
      <c r="A730" s="136">
        <v>731</v>
      </c>
      <c r="B730" s="108">
        <v>122</v>
      </c>
      <c r="C730" s="108"/>
      <c r="D730" s="137" t="s">
        <v>14588</v>
      </c>
      <c r="E730" s="137" t="s">
        <v>14677</v>
      </c>
      <c r="F730" s="137"/>
      <c r="G730" s="108" t="str">
        <f t="shared" si="24"/>
        <v>RESPOSTA À EMERGÊNCIA</v>
      </c>
      <c r="H730" s="108" t="str">
        <f t="shared" si="25"/>
        <v>PRIMEIROS SOCORROS</v>
      </c>
      <c r="I730" s="108"/>
      <c r="J730" s="151" t="s">
        <v>14674</v>
      </c>
      <c r="K730" s="151" t="s">
        <v>14675</v>
      </c>
      <c r="L730" s="151" t="s">
        <v>14676</v>
      </c>
      <c r="M730" s="151" t="s">
        <v>14677</v>
      </c>
    </row>
    <row r="731" spans="1:13" ht="15">
      <c r="A731" s="136">
        <v>732</v>
      </c>
      <c r="B731" s="108">
        <v>122</v>
      </c>
      <c r="C731" s="108"/>
      <c r="D731" s="137" t="s">
        <v>14588</v>
      </c>
      <c r="E731" s="137" t="s">
        <v>14677</v>
      </c>
      <c r="F731" s="137"/>
      <c r="G731" s="108" t="str">
        <f t="shared" si="24"/>
        <v>RESPOSTA À EMERGÊNCIA</v>
      </c>
      <c r="H731" s="108" t="str">
        <f t="shared" si="25"/>
        <v>PRIMEIROS SOCORROS</v>
      </c>
      <c r="I731" s="108"/>
      <c r="J731" s="148" t="s">
        <v>14678</v>
      </c>
      <c r="K731" s="148" t="s">
        <v>14679</v>
      </c>
      <c r="L731" s="148" t="s">
        <v>14680</v>
      </c>
      <c r="M731" s="148" t="s">
        <v>21809</v>
      </c>
    </row>
    <row r="732" spans="1:13" ht="25.5">
      <c r="A732" s="136">
        <v>733</v>
      </c>
      <c r="B732" s="108">
        <v>122</v>
      </c>
      <c r="C732" s="108"/>
      <c r="D732" s="137" t="s">
        <v>14588</v>
      </c>
      <c r="E732" s="137" t="s">
        <v>14677</v>
      </c>
      <c r="F732" s="137"/>
      <c r="G732" s="108" t="str">
        <f t="shared" si="24"/>
        <v>RESPOSTA À EMERGÊNCIA</v>
      </c>
      <c r="H732" s="108" t="str">
        <f t="shared" si="25"/>
        <v>PRIMEIROS SOCORROS</v>
      </c>
      <c r="I732" s="108"/>
      <c r="J732" s="148" t="s">
        <v>14681</v>
      </c>
      <c r="K732" s="148" t="s">
        <v>14682</v>
      </c>
      <c r="L732" s="148" t="s">
        <v>14683</v>
      </c>
      <c r="M732" s="148" t="s">
        <v>14684</v>
      </c>
    </row>
    <row r="733" spans="1:13" ht="15">
      <c r="A733" s="136">
        <v>734</v>
      </c>
      <c r="B733" s="108">
        <v>122</v>
      </c>
      <c r="C733" s="108"/>
      <c r="D733" s="137" t="s">
        <v>14588</v>
      </c>
      <c r="E733" s="137" t="s">
        <v>14677</v>
      </c>
      <c r="F733" s="137"/>
      <c r="G733" s="108" t="str">
        <f t="shared" si="24"/>
        <v>RESPOSTA À EMERGÊNCIA</v>
      </c>
      <c r="H733" s="108" t="str">
        <f t="shared" si="25"/>
        <v>PRIMEIROS SOCORROS</v>
      </c>
      <c r="I733" s="108"/>
      <c r="J733" s="148" t="s">
        <v>14685</v>
      </c>
      <c r="K733" s="148" t="s">
        <v>14686</v>
      </c>
      <c r="L733" s="148" t="s">
        <v>14687</v>
      </c>
      <c r="M733" s="148" t="s">
        <v>14688</v>
      </c>
    </row>
    <row r="734" spans="1:13" ht="15">
      <c r="A734" s="136">
        <v>735</v>
      </c>
      <c r="B734" s="108">
        <v>122</v>
      </c>
      <c r="C734" s="108"/>
      <c r="D734" s="137" t="s">
        <v>14588</v>
      </c>
      <c r="E734" s="137" t="s">
        <v>14677</v>
      </c>
      <c r="F734" s="137"/>
      <c r="G734" s="108" t="str">
        <f t="shared" si="24"/>
        <v>RESPOSTA À EMERGÊNCIA</v>
      </c>
      <c r="H734" s="108" t="str">
        <f t="shared" si="25"/>
        <v>PRIMEIROS SOCORROS</v>
      </c>
      <c r="I734" s="108"/>
      <c r="J734" s="148" t="s">
        <v>14689</v>
      </c>
      <c r="K734" s="147" t="s">
        <v>14690</v>
      </c>
      <c r="L734" s="148" t="s">
        <v>14691</v>
      </c>
      <c r="M734" s="148" t="s">
        <v>14692</v>
      </c>
    </row>
    <row r="735" spans="1:13" ht="15">
      <c r="A735" s="136">
        <v>736</v>
      </c>
      <c r="B735" s="108">
        <v>122</v>
      </c>
      <c r="C735" s="108"/>
      <c r="D735" s="137" t="s">
        <v>14588</v>
      </c>
      <c r="E735" s="137" t="s">
        <v>14677</v>
      </c>
      <c r="F735" s="137"/>
      <c r="G735" s="108" t="str">
        <f t="shared" si="24"/>
        <v>RESPOSTA À EMERGÊNCIA</v>
      </c>
      <c r="H735" s="108" t="str">
        <f t="shared" si="25"/>
        <v>PRIMEIROS SOCORROS</v>
      </c>
      <c r="I735" s="108"/>
      <c r="J735" s="148" t="s">
        <v>14696</v>
      </c>
      <c r="K735" s="147" t="s">
        <v>14697</v>
      </c>
      <c r="L735" s="148" t="s">
        <v>14698</v>
      </c>
      <c r="M735" s="148" t="s">
        <v>14699</v>
      </c>
    </row>
    <row r="736" spans="1:13" ht="15">
      <c r="A736" s="136">
        <v>737</v>
      </c>
      <c r="B736" s="108">
        <v>122</v>
      </c>
      <c r="C736" s="108"/>
      <c r="D736" s="137" t="s">
        <v>14588</v>
      </c>
      <c r="E736" s="137" t="s">
        <v>14677</v>
      </c>
      <c r="F736" s="137"/>
      <c r="G736" s="108" t="str">
        <f t="shared" si="24"/>
        <v>RESPOSTA À EMERGÊNCIA</v>
      </c>
      <c r="H736" s="108" t="str">
        <f t="shared" si="25"/>
        <v>PRIMEIROS SOCORROS</v>
      </c>
      <c r="I736" s="108"/>
      <c r="J736" s="150" t="s">
        <v>14700</v>
      </c>
      <c r="K736" s="150" t="s">
        <v>14701</v>
      </c>
      <c r="L736" s="150" t="s">
        <v>14702</v>
      </c>
      <c r="M736" s="150" t="s">
        <v>14703</v>
      </c>
    </row>
    <row r="737" spans="1:14" ht="15">
      <c r="A737" s="136">
        <v>738</v>
      </c>
      <c r="B737" s="108">
        <v>122</v>
      </c>
      <c r="C737" s="108"/>
      <c r="D737" s="137" t="s">
        <v>14588</v>
      </c>
      <c r="E737" s="137" t="s">
        <v>14677</v>
      </c>
      <c r="F737" s="137"/>
      <c r="G737" s="108" t="str">
        <f t="shared" si="24"/>
        <v>RESPOSTA À EMERGÊNCIA</v>
      </c>
      <c r="H737" s="108" t="str">
        <f t="shared" si="25"/>
        <v>PRIMEIROS SOCORROS</v>
      </c>
      <c r="I737" s="108"/>
      <c r="J737" s="148" t="s">
        <v>14946</v>
      </c>
      <c r="K737" s="147" t="s">
        <v>14947</v>
      </c>
      <c r="L737" s="148" t="s">
        <v>14948</v>
      </c>
      <c r="M737" s="148" t="s">
        <v>21918</v>
      </c>
    </row>
    <row r="738" spans="1:14" ht="15">
      <c r="A738" s="136">
        <v>739</v>
      </c>
      <c r="B738" s="108">
        <v>122</v>
      </c>
      <c r="C738" s="108"/>
      <c r="D738" s="137" t="s">
        <v>14588</v>
      </c>
      <c r="E738" s="137" t="s">
        <v>14677</v>
      </c>
      <c r="F738" s="137"/>
      <c r="G738" s="108" t="str">
        <f t="shared" si="24"/>
        <v>RESPOSTA À EMERGÊNCIA</v>
      </c>
      <c r="H738" s="108" t="str">
        <f t="shared" si="25"/>
        <v>PRIMEIROS SOCORROS</v>
      </c>
      <c r="I738" s="108"/>
      <c r="J738" s="150" t="s">
        <v>14949</v>
      </c>
      <c r="K738" s="149" t="s">
        <v>14950</v>
      </c>
      <c r="L738" s="150" t="s">
        <v>14951</v>
      </c>
      <c r="M738" s="150" t="s">
        <v>21919</v>
      </c>
    </row>
    <row r="739" spans="1:14" ht="15">
      <c r="A739" s="136">
        <v>740</v>
      </c>
      <c r="B739" s="108">
        <v>122</v>
      </c>
      <c r="C739" s="108"/>
      <c r="D739" s="137" t="s">
        <v>14588</v>
      </c>
      <c r="E739" s="137" t="s">
        <v>14677</v>
      </c>
      <c r="F739" s="137"/>
      <c r="G739" s="108" t="str">
        <f t="shared" si="24"/>
        <v>RESPOSTA À EMERGÊNCIA</v>
      </c>
      <c r="H739" s="108" t="str">
        <f t="shared" si="25"/>
        <v>PRIMEIROS SOCORROS</v>
      </c>
      <c r="I739" s="108"/>
      <c r="J739" s="148" t="s">
        <v>14712</v>
      </c>
      <c r="K739" s="147" t="s">
        <v>14713</v>
      </c>
      <c r="L739" s="148" t="s">
        <v>14714</v>
      </c>
      <c r="M739" s="148" t="s">
        <v>14715</v>
      </c>
    </row>
    <row r="740" spans="1:14" ht="20.25">
      <c r="A740" s="136">
        <v>741</v>
      </c>
      <c r="B740" s="108">
        <v>123</v>
      </c>
      <c r="C740" s="108"/>
      <c r="D740" s="137" t="s">
        <v>21830</v>
      </c>
      <c r="E740" s="137" t="s">
        <v>21830</v>
      </c>
      <c r="F740" s="137"/>
      <c r="G740" s="108" t="str">
        <f t="shared" si="24"/>
        <v>RESPOSTA À EMERGÊNCIA</v>
      </c>
      <c r="H740" s="108" t="str">
        <f t="shared" si="25"/>
        <v>PRIMEIROS SOCORROS</v>
      </c>
      <c r="I740" s="108"/>
      <c r="J740" s="138" t="s">
        <v>15128</v>
      </c>
      <c r="K740" s="138" t="s">
        <v>15128</v>
      </c>
      <c r="L740" s="138" t="s">
        <v>15129</v>
      </c>
      <c r="M740" s="138" t="s">
        <v>15130</v>
      </c>
      <c r="N740" s="163"/>
    </row>
    <row r="741" spans="1:14" ht="15.75">
      <c r="A741" s="136">
        <v>742</v>
      </c>
      <c r="B741" s="108">
        <v>123</v>
      </c>
      <c r="C741" s="108"/>
      <c r="D741" s="137" t="s">
        <v>21830</v>
      </c>
      <c r="E741" s="137" t="s">
        <v>21830</v>
      </c>
      <c r="F741" s="137"/>
      <c r="G741" s="108" t="str">
        <f t="shared" si="24"/>
        <v>RESPOSTA À EMERGÊNCIA</v>
      </c>
      <c r="H741" s="108" t="str">
        <f t="shared" si="25"/>
        <v>PRIMEIROS SOCORROS</v>
      </c>
      <c r="I741" s="108"/>
      <c r="J741" s="164" t="s">
        <v>15131</v>
      </c>
      <c r="K741" s="164" t="s">
        <v>15132</v>
      </c>
      <c r="L741" s="164" t="s">
        <v>15133</v>
      </c>
      <c r="M741" s="164" t="s">
        <v>21971</v>
      </c>
      <c r="N741" s="163"/>
    </row>
    <row r="742" spans="1:14" ht="15.75">
      <c r="A742" s="136">
        <v>743</v>
      </c>
      <c r="B742" s="108">
        <v>123</v>
      </c>
      <c r="C742" s="108"/>
      <c r="D742" s="137" t="s">
        <v>14488</v>
      </c>
      <c r="E742" s="137" t="s">
        <v>14488</v>
      </c>
      <c r="F742" s="137"/>
      <c r="G742" s="108" t="str">
        <f t="shared" si="24"/>
        <v>PERIGOS POTENCIAIS</v>
      </c>
      <c r="H742" s="108" t="str">
        <f t="shared" si="25"/>
        <v>PERIGOS POTENCIAIS</v>
      </c>
      <c r="I742" s="108"/>
      <c r="J742" s="143" t="s">
        <v>14485</v>
      </c>
      <c r="K742" s="143" t="s">
        <v>14486</v>
      </c>
      <c r="L742" s="143" t="s">
        <v>14487</v>
      </c>
      <c r="M742" s="143" t="s">
        <v>14488</v>
      </c>
      <c r="N742" s="163"/>
    </row>
    <row r="743" spans="1:14" ht="15.75">
      <c r="A743" s="136">
        <v>744</v>
      </c>
      <c r="B743" s="108">
        <v>123</v>
      </c>
      <c r="C743" s="108"/>
      <c r="D743" s="137" t="s">
        <v>14488</v>
      </c>
      <c r="E743" s="137" t="s">
        <v>14520</v>
      </c>
      <c r="F743" s="137"/>
      <c r="G743" s="108" t="str">
        <f t="shared" si="24"/>
        <v>PERIGOS POTENCIAIS</v>
      </c>
      <c r="H743" s="108" t="str">
        <f t="shared" si="25"/>
        <v>SAÚDE</v>
      </c>
      <c r="I743" s="108"/>
      <c r="J743" s="159" t="s">
        <v>14517</v>
      </c>
      <c r="K743" s="159" t="s">
        <v>14518</v>
      </c>
      <c r="L743" s="159" t="s">
        <v>14519</v>
      </c>
      <c r="M743" s="159" t="s">
        <v>14520</v>
      </c>
    </row>
    <row r="744" spans="1:14" ht="15">
      <c r="A744" s="136">
        <v>745</v>
      </c>
      <c r="B744" s="108">
        <v>123</v>
      </c>
      <c r="C744" s="108"/>
      <c r="D744" s="137" t="s">
        <v>14488</v>
      </c>
      <c r="E744" s="137" t="s">
        <v>14520</v>
      </c>
      <c r="F744" s="137"/>
      <c r="G744" s="108" t="str">
        <f t="shared" si="24"/>
        <v>PERIGOS POTENCIAIS</v>
      </c>
      <c r="H744" s="108" t="str">
        <f t="shared" si="25"/>
        <v>SAÚDE</v>
      </c>
      <c r="I744" s="108"/>
      <c r="J744" s="160" t="s">
        <v>15134</v>
      </c>
      <c r="K744" s="160" t="s">
        <v>15135</v>
      </c>
      <c r="L744" s="160" t="s">
        <v>15136</v>
      </c>
      <c r="M744" s="160" t="s">
        <v>21972</v>
      </c>
    </row>
    <row r="745" spans="1:14" ht="15">
      <c r="A745" s="136">
        <v>746</v>
      </c>
      <c r="B745" s="108">
        <v>123</v>
      </c>
      <c r="C745" s="108"/>
      <c r="D745" s="137" t="s">
        <v>14488</v>
      </c>
      <c r="E745" s="137" t="s">
        <v>14520</v>
      </c>
      <c r="F745" s="137"/>
      <c r="G745" s="108" t="str">
        <f t="shared" si="24"/>
        <v>PERIGOS POTENCIAIS</v>
      </c>
      <c r="H745" s="108" t="str">
        <f t="shared" si="25"/>
        <v>SAÚDE</v>
      </c>
      <c r="I745" s="108"/>
      <c r="J745" s="148" t="s">
        <v>15137</v>
      </c>
      <c r="K745" s="148" t="s">
        <v>15138</v>
      </c>
      <c r="L745" s="148" t="s">
        <v>15139</v>
      </c>
      <c r="M745" s="148" t="s">
        <v>21973</v>
      </c>
    </row>
    <row r="746" spans="1:14" ht="25.5">
      <c r="A746" s="136">
        <v>747</v>
      </c>
      <c r="B746" s="108">
        <v>123</v>
      </c>
      <c r="C746" s="108"/>
      <c r="D746" s="137" t="s">
        <v>14488</v>
      </c>
      <c r="E746" s="137" t="s">
        <v>14520</v>
      </c>
      <c r="F746" s="137"/>
      <c r="G746" s="108" t="str">
        <f t="shared" si="24"/>
        <v>PERIGOS POTENCIAIS</v>
      </c>
      <c r="H746" s="108" t="str">
        <f t="shared" si="25"/>
        <v>SAÚDE</v>
      </c>
      <c r="I746" s="108"/>
      <c r="J746" s="149" t="s">
        <v>14885</v>
      </c>
      <c r="K746" s="149" t="s">
        <v>14886</v>
      </c>
      <c r="L746" s="149" t="s">
        <v>14887</v>
      </c>
      <c r="M746" s="149" t="s">
        <v>21891</v>
      </c>
    </row>
    <row r="747" spans="1:14" ht="15">
      <c r="A747" s="136">
        <v>748</v>
      </c>
      <c r="B747" s="108">
        <v>123</v>
      </c>
      <c r="C747" s="108"/>
      <c r="D747" s="137" t="s">
        <v>14488</v>
      </c>
      <c r="E747" s="137" t="s">
        <v>14520</v>
      </c>
      <c r="F747" s="137"/>
      <c r="G747" s="108" t="str">
        <f t="shared" si="24"/>
        <v>PERIGOS POTENCIAIS</v>
      </c>
      <c r="H747" s="108" t="str">
        <f t="shared" si="25"/>
        <v>SAÚDE</v>
      </c>
      <c r="I747" s="108"/>
      <c r="J747" s="147" t="s">
        <v>14988</v>
      </c>
      <c r="K747" s="147" t="s">
        <v>14989</v>
      </c>
      <c r="L747" s="147" t="s">
        <v>14990</v>
      </c>
      <c r="M747" s="147" t="s">
        <v>21930</v>
      </c>
    </row>
    <row r="748" spans="1:14" ht="26.25" thickBot="1">
      <c r="A748" s="136">
        <v>749</v>
      </c>
      <c r="B748" s="108">
        <v>123</v>
      </c>
      <c r="C748" s="108"/>
      <c r="D748" s="137" t="s">
        <v>14488</v>
      </c>
      <c r="E748" s="137" t="s">
        <v>14520</v>
      </c>
      <c r="F748" s="137"/>
      <c r="G748" s="108" t="str">
        <f t="shared" si="24"/>
        <v>PERIGOS POTENCIAIS</v>
      </c>
      <c r="H748" s="108" t="str">
        <f t="shared" si="25"/>
        <v>SAÚDE</v>
      </c>
      <c r="I748" s="108"/>
      <c r="J748" s="148" t="s">
        <v>14537</v>
      </c>
      <c r="K748" s="148" t="s">
        <v>14538</v>
      </c>
      <c r="L748" s="148" t="s">
        <v>14539</v>
      </c>
      <c r="M748" s="148" t="s">
        <v>14540</v>
      </c>
    </row>
    <row r="749" spans="1:14" ht="15.75">
      <c r="A749" s="136">
        <v>750</v>
      </c>
      <c r="B749" s="108">
        <v>123</v>
      </c>
      <c r="C749" s="108"/>
      <c r="D749" s="137" t="s">
        <v>14488</v>
      </c>
      <c r="E749" s="137" t="s">
        <v>14492</v>
      </c>
      <c r="F749" s="137"/>
      <c r="G749" s="108" t="str">
        <f t="shared" si="24"/>
        <v>PERIGOS POTENCIAIS</v>
      </c>
      <c r="H749" s="108" t="str">
        <f t="shared" si="25"/>
        <v>INCÊNDIO OU EXPLOSÃO</v>
      </c>
      <c r="I749" s="108"/>
      <c r="J749" s="151" t="s">
        <v>14489</v>
      </c>
      <c r="K749" s="151" t="s">
        <v>14490</v>
      </c>
      <c r="L749" s="183" t="s">
        <v>14491</v>
      </c>
      <c r="M749" s="183" t="s">
        <v>14492</v>
      </c>
    </row>
    <row r="750" spans="1:14" ht="15">
      <c r="A750" s="136">
        <v>751</v>
      </c>
      <c r="B750" s="108">
        <v>123</v>
      </c>
      <c r="C750" s="108"/>
      <c r="D750" s="137" t="s">
        <v>14488</v>
      </c>
      <c r="E750" s="137" t="s">
        <v>14492</v>
      </c>
      <c r="F750" s="137"/>
      <c r="G750" s="108" t="str">
        <f t="shared" si="24"/>
        <v>PERIGOS POTENCIAIS</v>
      </c>
      <c r="H750" s="108" t="str">
        <f t="shared" si="25"/>
        <v>INCÊNDIO OU EXPLOSÃO</v>
      </c>
      <c r="I750" s="108"/>
      <c r="J750" s="147" t="s">
        <v>15140</v>
      </c>
      <c r="K750" s="147" t="s">
        <v>15141</v>
      </c>
      <c r="L750" s="147" t="s">
        <v>15142</v>
      </c>
      <c r="M750" s="147" t="s">
        <v>21974</v>
      </c>
    </row>
    <row r="751" spans="1:14" ht="15">
      <c r="A751" s="136">
        <v>752</v>
      </c>
      <c r="B751" s="108">
        <v>123</v>
      </c>
      <c r="C751" s="108"/>
      <c r="D751" s="137" t="s">
        <v>14488</v>
      </c>
      <c r="E751" s="137" t="s">
        <v>14492</v>
      </c>
      <c r="F751" s="137"/>
      <c r="G751" s="108" t="str">
        <f t="shared" si="24"/>
        <v>PERIGOS POTENCIAIS</v>
      </c>
      <c r="H751" s="108" t="str">
        <f t="shared" si="25"/>
        <v>INCÊNDIO OU EXPLOSÃO</v>
      </c>
      <c r="I751" s="108"/>
      <c r="J751" s="147" t="s">
        <v>14870</v>
      </c>
      <c r="K751" s="147" t="s">
        <v>14871</v>
      </c>
      <c r="L751" s="147" t="s">
        <v>14872</v>
      </c>
      <c r="M751" s="147" t="s">
        <v>21886</v>
      </c>
    </row>
    <row r="752" spans="1:14" ht="25.5">
      <c r="A752" s="136">
        <v>753</v>
      </c>
      <c r="B752" s="108">
        <v>123</v>
      </c>
      <c r="C752" s="108"/>
      <c r="D752" s="137" t="s">
        <v>14488</v>
      </c>
      <c r="E752" s="137" t="s">
        <v>14492</v>
      </c>
      <c r="F752" s="137"/>
      <c r="G752" s="108" t="str">
        <f t="shared" si="24"/>
        <v>PERIGOS POTENCIAIS</v>
      </c>
      <c r="H752" s="108" t="str">
        <f t="shared" si="25"/>
        <v>INCÊNDIO OU EXPLOSÃO</v>
      </c>
      <c r="I752" s="108"/>
      <c r="J752" s="147" t="s">
        <v>15143</v>
      </c>
      <c r="K752" s="148" t="s">
        <v>15144</v>
      </c>
      <c r="L752" s="147" t="s">
        <v>15145</v>
      </c>
      <c r="M752" s="147" t="s">
        <v>21934</v>
      </c>
    </row>
    <row r="753" spans="1:13" ht="15">
      <c r="A753" s="136">
        <v>754</v>
      </c>
      <c r="B753" s="108">
        <v>123</v>
      </c>
      <c r="C753" s="108"/>
      <c r="D753" s="137" t="s">
        <v>14488</v>
      </c>
      <c r="E753" s="137" t="s">
        <v>14492</v>
      </c>
      <c r="F753" s="137"/>
      <c r="G753" s="108" t="str">
        <f t="shared" si="24"/>
        <v>PERIGOS POTENCIAIS</v>
      </c>
      <c r="H753" s="108" t="str">
        <f t="shared" si="25"/>
        <v>INCÊNDIO OU EXPLOSÃO</v>
      </c>
      <c r="I753" s="108"/>
      <c r="J753" s="147" t="s">
        <v>14509</v>
      </c>
      <c r="K753" s="147" t="s">
        <v>14510</v>
      </c>
      <c r="L753" s="147" t="s">
        <v>14511</v>
      </c>
      <c r="M753" s="147" t="s">
        <v>14512</v>
      </c>
    </row>
    <row r="754" spans="1:13" ht="15">
      <c r="A754" s="136">
        <v>755</v>
      </c>
      <c r="B754" s="108">
        <v>123</v>
      </c>
      <c r="C754" s="108"/>
      <c r="D754" s="137" t="s">
        <v>14488</v>
      </c>
      <c r="E754" s="137" t="s">
        <v>14492</v>
      </c>
      <c r="F754" s="137"/>
      <c r="G754" s="108" t="str">
        <f t="shared" si="24"/>
        <v>PERIGOS POTENCIAIS</v>
      </c>
      <c r="H754" s="108" t="str">
        <f t="shared" si="25"/>
        <v>INCÊNDIO OU EXPLOSÃO</v>
      </c>
      <c r="I754" s="108"/>
      <c r="J754" s="147" t="s">
        <v>14513</v>
      </c>
      <c r="K754" s="148" t="s">
        <v>14514</v>
      </c>
      <c r="L754" s="147" t="s">
        <v>14515</v>
      </c>
      <c r="M754" s="147" t="s">
        <v>14516</v>
      </c>
    </row>
    <row r="755" spans="1:13" ht="15.75">
      <c r="A755" s="136">
        <v>756</v>
      </c>
      <c r="B755" s="108">
        <v>123</v>
      </c>
      <c r="C755" s="108"/>
      <c r="D755" s="137" t="s">
        <v>14544</v>
      </c>
      <c r="E755" s="137" t="s">
        <v>14544</v>
      </c>
      <c r="F755" s="137"/>
      <c r="G755" s="108" t="str">
        <f t="shared" si="24"/>
        <v>PROTEÇÃO DA POPULAÇÃO</v>
      </c>
      <c r="H755" s="108" t="str">
        <f t="shared" si="25"/>
        <v>PROTEÇÃO DA POPULAÇÃO</v>
      </c>
      <c r="I755" s="108"/>
      <c r="J755" s="143" t="s">
        <v>14541</v>
      </c>
      <c r="K755" s="143" t="s">
        <v>14542</v>
      </c>
      <c r="L755" s="143" t="s">
        <v>14543</v>
      </c>
      <c r="M755" s="143" t="s">
        <v>14544</v>
      </c>
    </row>
    <row r="756" spans="1:13" ht="38.25">
      <c r="A756" s="136">
        <v>757</v>
      </c>
      <c r="B756" s="108">
        <v>123</v>
      </c>
      <c r="C756" s="108"/>
      <c r="D756" s="137" t="s">
        <v>14544</v>
      </c>
      <c r="E756" s="137" t="s">
        <v>14544</v>
      </c>
      <c r="F756" s="137"/>
      <c r="G756" s="108" t="str">
        <f t="shared" si="24"/>
        <v>PROTEÇÃO DA POPULAÇÃO</v>
      </c>
      <c r="H756" s="108" t="str">
        <f t="shared" si="25"/>
        <v>PROTEÇÃO DA POPULAÇÃO</v>
      </c>
      <c r="I756" s="108"/>
      <c r="J756" s="153" t="s">
        <v>14545</v>
      </c>
      <c r="K756" s="153" t="s">
        <v>14546</v>
      </c>
      <c r="L756" s="154" t="s">
        <v>14547</v>
      </c>
      <c r="M756" s="154" t="s">
        <v>14548</v>
      </c>
    </row>
    <row r="757" spans="1:13" ht="15">
      <c r="A757" s="136">
        <v>758</v>
      </c>
      <c r="B757" s="108">
        <v>123</v>
      </c>
      <c r="C757" s="108"/>
      <c r="D757" s="137" t="s">
        <v>14544</v>
      </c>
      <c r="E757" s="137" t="s">
        <v>14544</v>
      </c>
      <c r="F757" s="137"/>
      <c r="G757" s="108" t="str">
        <f t="shared" si="24"/>
        <v>PROTEÇÃO DA POPULAÇÃO</v>
      </c>
      <c r="H757" s="108" t="str">
        <f t="shared" si="25"/>
        <v>PROTEÇÃO DA POPULAÇÃO</v>
      </c>
      <c r="I757" s="108"/>
      <c r="J757" s="147" t="s">
        <v>14549</v>
      </c>
      <c r="K757" s="147" t="s">
        <v>14550</v>
      </c>
      <c r="L757" s="147" t="s">
        <v>14551</v>
      </c>
      <c r="M757" s="147" t="s">
        <v>14552</v>
      </c>
    </row>
    <row r="758" spans="1:13" ht="15">
      <c r="A758" s="136">
        <v>759</v>
      </c>
      <c r="B758" s="108">
        <v>123</v>
      </c>
      <c r="C758" s="108"/>
      <c r="D758" s="137" t="s">
        <v>14544</v>
      </c>
      <c r="E758" s="137" t="s">
        <v>14544</v>
      </c>
      <c r="F758" s="137"/>
      <c r="G758" s="108" t="str">
        <f t="shared" si="24"/>
        <v>PROTEÇÃO DA POPULAÇÃO</v>
      </c>
      <c r="H758" s="108" t="str">
        <f t="shared" si="25"/>
        <v>PROTEÇÃO DA POPULAÇÃO</v>
      </c>
      <c r="I758" s="108"/>
      <c r="J758" s="148" t="s">
        <v>14553</v>
      </c>
      <c r="K758" s="147" t="s">
        <v>14554</v>
      </c>
      <c r="L758" s="148" t="s">
        <v>14555</v>
      </c>
      <c r="M758" s="148" t="s">
        <v>14556</v>
      </c>
    </row>
    <row r="759" spans="1:13" ht="25.5">
      <c r="A759" s="136">
        <v>760</v>
      </c>
      <c r="B759" s="108">
        <v>123</v>
      </c>
      <c r="C759" s="108"/>
      <c r="D759" s="137" t="s">
        <v>14544</v>
      </c>
      <c r="E759" s="137" t="s">
        <v>14544</v>
      </c>
      <c r="F759" s="137"/>
      <c r="G759" s="108" t="str">
        <f t="shared" si="24"/>
        <v>PROTEÇÃO DA POPULAÇÃO</v>
      </c>
      <c r="H759" s="108" t="str">
        <f t="shared" si="25"/>
        <v>PROTEÇÃO DA POPULAÇÃO</v>
      </c>
      <c r="I759" s="108"/>
      <c r="J759" s="148" t="s">
        <v>14891</v>
      </c>
      <c r="K759" s="148" t="s">
        <v>14892</v>
      </c>
      <c r="L759" s="148" t="s">
        <v>14893</v>
      </c>
      <c r="M759" s="148" t="s">
        <v>21892</v>
      </c>
    </row>
    <row r="760" spans="1:13" ht="15.75" thickBot="1">
      <c r="A760" s="136">
        <v>761</v>
      </c>
      <c r="B760" s="108">
        <v>123</v>
      </c>
      <c r="C760" s="108"/>
      <c r="D760" s="137" t="s">
        <v>14544</v>
      </c>
      <c r="E760" s="137" t="s">
        <v>14544</v>
      </c>
      <c r="F760" s="137"/>
      <c r="G760" s="108" t="str">
        <f t="shared" si="24"/>
        <v>PROTEÇÃO DA POPULAÇÃO</v>
      </c>
      <c r="H760" s="108" t="str">
        <f t="shared" si="25"/>
        <v>PROTEÇÃO DA POPULAÇÃO</v>
      </c>
      <c r="I760" s="108"/>
      <c r="J760" s="148" t="s">
        <v>14737</v>
      </c>
      <c r="K760" s="148" t="s">
        <v>14738</v>
      </c>
      <c r="L760" s="148" t="s">
        <v>14739</v>
      </c>
      <c r="M760" s="148" t="s">
        <v>21845</v>
      </c>
    </row>
    <row r="761" spans="1:13" ht="15.75">
      <c r="A761" s="136">
        <v>762</v>
      </c>
      <c r="B761" s="108">
        <v>123</v>
      </c>
      <c r="C761" s="108"/>
      <c r="D761" s="137" t="s">
        <v>14544</v>
      </c>
      <c r="E761" s="137" t="s">
        <v>14560</v>
      </c>
      <c r="F761" s="137"/>
      <c r="G761" s="108" t="str">
        <f t="shared" si="24"/>
        <v>PROTEÇÃO DA POPULAÇÃO</v>
      </c>
      <c r="H761" s="108" t="str">
        <f t="shared" si="25"/>
        <v>VESTUÁRIO DE PROTEÇÃO</v>
      </c>
      <c r="I761" s="108"/>
      <c r="J761" s="151" t="s">
        <v>14557</v>
      </c>
      <c r="K761" s="151" t="s">
        <v>14558</v>
      </c>
      <c r="L761" s="151" t="s">
        <v>14559</v>
      </c>
      <c r="M761" s="151" t="s">
        <v>14560</v>
      </c>
    </row>
    <row r="762" spans="1:13" ht="15">
      <c r="A762" s="136">
        <v>763</v>
      </c>
      <c r="B762" s="108">
        <v>123</v>
      </c>
      <c r="C762" s="108"/>
      <c r="D762" s="137" t="s">
        <v>14544</v>
      </c>
      <c r="E762" s="137" t="s">
        <v>14560</v>
      </c>
      <c r="F762" s="137"/>
      <c r="G762" s="108" t="str">
        <f t="shared" si="24"/>
        <v>PROTEÇÃO DA POPULAÇÃO</v>
      </c>
      <c r="H762" s="108" t="str">
        <f t="shared" si="25"/>
        <v>VESTUÁRIO DE PROTEÇÃO</v>
      </c>
      <c r="I762" s="108"/>
      <c r="J762" s="147" t="s">
        <v>14561</v>
      </c>
      <c r="K762" s="147" t="s">
        <v>14562</v>
      </c>
      <c r="L762" s="148" t="s">
        <v>14563</v>
      </c>
      <c r="M762" s="148" t="s">
        <v>14564</v>
      </c>
    </row>
    <row r="763" spans="1:13" ht="25.5">
      <c r="A763" s="136">
        <v>764</v>
      </c>
      <c r="B763" s="108">
        <v>123</v>
      </c>
      <c r="C763" s="108"/>
      <c r="D763" s="137" t="s">
        <v>14544</v>
      </c>
      <c r="E763" s="137" t="s">
        <v>14560</v>
      </c>
      <c r="F763" s="137"/>
      <c r="G763" s="108" t="str">
        <f t="shared" si="24"/>
        <v>PROTEÇÃO DA POPULAÇÃO</v>
      </c>
      <c r="H763" s="108" t="str">
        <f t="shared" si="25"/>
        <v>VESTUÁRIO DE PROTEÇÃO</v>
      </c>
      <c r="I763" s="108"/>
      <c r="J763" s="148" t="s">
        <v>15005</v>
      </c>
      <c r="K763" s="148" t="s">
        <v>15006</v>
      </c>
      <c r="L763" s="148" t="s">
        <v>21935</v>
      </c>
      <c r="M763" s="148" t="s">
        <v>21936</v>
      </c>
    </row>
    <row r="764" spans="1:13" ht="26.25" thickBot="1">
      <c r="A764" s="136">
        <v>765</v>
      </c>
      <c r="B764" s="108">
        <v>123</v>
      </c>
      <c r="C764" s="108"/>
      <c r="D764" s="137" t="s">
        <v>14544</v>
      </c>
      <c r="E764" s="137" t="s">
        <v>14560</v>
      </c>
      <c r="F764" s="137"/>
      <c r="G764" s="108" t="str">
        <f t="shared" si="24"/>
        <v>PROTEÇÃO DA POPULAÇÃO</v>
      </c>
      <c r="H764" s="108" t="str">
        <f t="shared" si="25"/>
        <v>VESTUÁRIO DE PROTEÇÃO</v>
      </c>
      <c r="I764" s="108"/>
      <c r="J764" s="148" t="s">
        <v>15007</v>
      </c>
      <c r="K764" s="148" t="s">
        <v>14566</v>
      </c>
      <c r="L764" s="148" t="s">
        <v>21832</v>
      </c>
      <c r="M764" s="148" t="s">
        <v>21833</v>
      </c>
    </row>
    <row r="765" spans="1:13" ht="15.75">
      <c r="A765" s="136">
        <v>766</v>
      </c>
      <c r="B765" s="108">
        <v>123</v>
      </c>
      <c r="C765" s="108"/>
      <c r="D765" s="137" t="s">
        <v>14544</v>
      </c>
      <c r="E765" s="137" t="s">
        <v>14570</v>
      </c>
      <c r="F765" s="137"/>
      <c r="G765" s="108" t="str">
        <f t="shared" si="24"/>
        <v>PROTEÇÃO DA POPULAÇÃO</v>
      </c>
      <c r="H765" s="108" t="str">
        <f t="shared" si="25"/>
        <v>EVACUAÇÃO</v>
      </c>
      <c r="I765" s="108"/>
      <c r="J765" s="151" t="s">
        <v>14567</v>
      </c>
      <c r="K765" s="151" t="s">
        <v>14568</v>
      </c>
      <c r="L765" s="151" t="s">
        <v>14569</v>
      </c>
      <c r="M765" s="151" t="s">
        <v>14570</v>
      </c>
    </row>
    <row r="766" spans="1:13" ht="15">
      <c r="A766" s="136">
        <v>767</v>
      </c>
      <c r="B766" s="108">
        <v>123</v>
      </c>
      <c r="C766" s="108"/>
      <c r="D766" s="137" t="s">
        <v>14544</v>
      </c>
      <c r="E766" s="137" t="s">
        <v>14570</v>
      </c>
      <c r="F766" s="137"/>
      <c r="G766" s="108" t="str">
        <f t="shared" si="24"/>
        <v>PROTEÇÃO DA POPULAÇÃO</v>
      </c>
      <c r="H766" s="108" t="str">
        <f t="shared" si="25"/>
        <v>EVACUAÇÃO</v>
      </c>
      <c r="I766" s="108"/>
      <c r="J766" s="153" t="s">
        <v>14571</v>
      </c>
      <c r="K766" s="153" t="s">
        <v>14572</v>
      </c>
      <c r="L766" s="153" t="s">
        <v>14573</v>
      </c>
      <c r="M766" s="153" t="s">
        <v>14574</v>
      </c>
    </row>
    <row r="767" spans="1:13" ht="15">
      <c r="A767" s="136">
        <v>768</v>
      </c>
      <c r="B767" s="108">
        <v>123</v>
      </c>
      <c r="C767" s="108"/>
      <c r="D767" s="137" t="s">
        <v>14544</v>
      </c>
      <c r="E767" s="137" t="s">
        <v>14570</v>
      </c>
      <c r="F767" s="137"/>
      <c r="G767" s="108" t="str">
        <f t="shared" si="24"/>
        <v>PROTEÇÃO DA POPULAÇÃO</v>
      </c>
      <c r="H767" s="108" t="str">
        <f t="shared" si="25"/>
        <v>EVACUAÇÃO</v>
      </c>
      <c r="I767" s="108"/>
      <c r="J767" s="148" t="s">
        <v>14575</v>
      </c>
      <c r="K767" s="156" t="s">
        <v>14576</v>
      </c>
      <c r="L767" s="157" t="s">
        <v>14577</v>
      </c>
      <c r="M767" s="157" t="s">
        <v>14578</v>
      </c>
    </row>
    <row r="768" spans="1:13" ht="15">
      <c r="A768" s="136">
        <v>769</v>
      </c>
      <c r="B768" s="108">
        <v>123</v>
      </c>
      <c r="C768" s="108"/>
      <c r="D768" s="137" t="s">
        <v>14544</v>
      </c>
      <c r="E768" s="137" t="s">
        <v>14570</v>
      </c>
      <c r="F768" s="137"/>
      <c r="G768" s="108" t="str">
        <f t="shared" si="24"/>
        <v>PROTEÇÃO DA POPULAÇÃO</v>
      </c>
      <c r="H768" s="108" t="str">
        <f t="shared" si="25"/>
        <v>EVACUAÇÃO</v>
      </c>
      <c r="I768" s="108"/>
      <c r="J768" s="160" t="s">
        <v>15008</v>
      </c>
      <c r="K768" s="160" t="s">
        <v>15009</v>
      </c>
      <c r="L768" s="160" t="s">
        <v>7</v>
      </c>
      <c r="M768" s="160" t="s">
        <v>7</v>
      </c>
    </row>
    <row r="769" spans="1:15" ht="15">
      <c r="A769" s="136">
        <v>770</v>
      </c>
      <c r="B769" s="108">
        <v>123</v>
      </c>
      <c r="C769" s="108"/>
      <c r="D769" s="137" t="s">
        <v>14544</v>
      </c>
      <c r="E769" s="137" t="s">
        <v>14570</v>
      </c>
      <c r="F769" s="137"/>
      <c r="G769" s="108" t="str">
        <f t="shared" si="24"/>
        <v>PROTEÇÃO DA POPULAÇÃO</v>
      </c>
      <c r="H769" s="108" t="str">
        <f t="shared" si="25"/>
        <v>EVACUAÇÃO</v>
      </c>
      <c r="I769" s="108"/>
      <c r="J769" s="189" t="s">
        <v>15057</v>
      </c>
      <c r="K769" s="189" t="s">
        <v>15058</v>
      </c>
      <c r="L769" s="190" t="s">
        <v>15059</v>
      </c>
      <c r="M769" s="190" t="s">
        <v>21950</v>
      </c>
      <c r="N769" s="185" t="s">
        <v>15060</v>
      </c>
      <c r="O769" s="168"/>
    </row>
    <row r="770" spans="1:15" ht="25.5">
      <c r="A770" s="136">
        <v>771</v>
      </c>
      <c r="B770" s="108">
        <v>123</v>
      </c>
      <c r="C770" s="108"/>
      <c r="D770" s="137" t="s">
        <v>14544</v>
      </c>
      <c r="E770" s="137" t="s">
        <v>14570</v>
      </c>
      <c r="F770" s="137"/>
      <c r="G770" s="108" t="str">
        <f t="shared" si="24"/>
        <v>PROTEÇÃO DA POPULAÇÃO</v>
      </c>
      <c r="H770" s="108" t="str">
        <f t="shared" si="25"/>
        <v>EVACUAÇÃO</v>
      </c>
      <c r="I770" s="108"/>
      <c r="J770" s="148" t="s">
        <v>15061</v>
      </c>
      <c r="K770" s="148" t="s">
        <v>15062</v>
      </c>
      <c r="L770" s="148" t="s">
        <v>15063</v>
      </c>
      <c r="M770" s="148" t="s">
        <v>21951</v>
      </c>
      <c r="O770" s="168"/>
    </row>
    <row r="771" spans="1:15" ht="15">
      <c r="A771" s="136">
        <v>772</v>
      </c>
      <c r="B771" s="108">
        <v>123</v>
      </c>
      <c r="C771" s="108"/>
      <c r="D771" s="137" t="s">
        <v>14544</v>
      </c>
      <c r="E771" s="137" t="s">
        <v>6</v>
      </c>
      <c r="F771" s="137"/>
      <c r="G771" s="108" t="str">
        <f t="shared" si="24"/>
        <v>PROTEÇÃO DA POPULAÇÃO</v>
      </c>
      <c r="H771" s="108" t="str">
        <f t="shared" si="25"/>
        <v>Incêndio</v>
      </c>
      <c r="I771" s="108"/>
      <c r="J771" s="158" t="s">
        <v>14579</v>
      </c>
      <c r="K771" s="158" t="s">
        <v>14580</v>
      </c>
      <c r="L771" s="158" t="s">
        <v>14581</v>
      </c>
      <c r="M771" s="158" t="s">
        <v>6</v>
      </c>
    </row>
    <row r="772" spans="1:15" ht="25.5">
      <c r="A772" s="136">
        <v>773</v>
      </c>
      <c r="B772" s="108">
        <v>123</v>
      </c>
      <c r="C772" s="108"/>
      <c r="D772" s="137" t="s">
        <v>14544</v>
      </c>
      <c r="E772" s="137" t="s">
        <v>6</v>
      </c>
      <c r="F772" s="137"/>
      <c r="G772" s="108" t="str">
        <f t="shared" si="24"/>
        <v>PROTEÇÃO DA POPULAÇÃO</v>
      </c>
      <c r="H772" s="108" t="str">
        <f t="shared" si="25"/>
        <v>Incêndio</v>
      </c>
      <c r="I772" s="108"/>
      <c r="J772" s="147" t="s">
        <v>14582</v>
      </c>
      <c r="K772" s="147" t="s">
        <v>14583</v>
      </c>
      <c r="L772" s="147" t="s">
        <v>14584</v>
      </c>
      <c r="M772" s="147" t="s">
        <v>21834</v>
      </c>
    </row>
    <row r="773" spans="1:15" ht="25.5" hidden="1">
      <c r="A773" s="136">
        <v>774</v>
      </c>
      <c r="B773" s="108">
        <v>123</v>
      </c>
      <c r="C773" s="108"/>
      <c r="D773" s="137" t="s">
        <v>14544</v>
      </c>
      <c r="E773" s="137" t="s">
        <v>6</v>
      </c>
      <c r="F773" s="137"/>
      <c r="G773" s="108" t="str">
        <f t="shared" si="24"/>
        <v>PROTEÇÃO DA POPULAÇÃO</v>
      </c>
      <c r="H773" s="108" t="str">
        <f t="shared" si="25"/>
        <v>Incêndio</v>
      </c>
      <c r="I773" s="108"/>
      <c r="J773" s="148" t="s">
        <v>14750</v>
      </c>
      <c r="K773" s="147" t="s">
        <v>14751</v>
      </c>
      <c r="L773" s="150" t="s">
        <v>14752</v>
      </c>
      <c r="M773" s="150" t="s">
        <v>21849</v>
      </c>
      <c r="N773" s="169" t="s">
        <v>14753</v>
      </c>
      <c r="O773" s="163"/>
    </row>
    <row r="774" spans="1:15" ht="15.75">
      <c r="A774" s="136">
        <v>775</v>
      </c>
      <c r="B774" s="108">
        <v>123</v>
      </c>
      <c r="C774" s="108"/>
      <c r="D774" s="137" t="s">
        <v>14588</v>
      </c>
      <c r="E774" s="137" t="s">
        <v>14588</v>
      </c>
      <c r="F774" s="137"/>
      <c r="G774" s="108" t="str">
        <f t="shared" si="24"/>
        <v>RESPOSTA À EMERGÊNCIA</v>
      </c>
      <c r="H774" s="108" t="str">
        <f t="shared" si="25"/>
        <v>RESPOSTA À EMERGÊNCIA</v>
      </c>
      <c r="I774" s="108"/>
      <c r="J774" s="143" t="s">
        <v>14585</v>
      </c>
      <c r="K774" s="143" t="s">
        <v>14586</v>
      </c>
      <c r="L774" s="143" t="s">
        <v>14587</v>
      </c>
      <c r="M774" s="143" t="s">
        <v>14588</v>
      </c>
    </row>
    <row r="775" spans="1:15" ht="15.75">
      <c r="A775" s="136">
        <v>776</v>
      </c>
      <c r="B775" s="108">
        <v>123</v>
      </c>
      <c r="C775" s="108"/>
      <c r="D775" s="137" t="s">
        <v>14588</v>
      </c>
      <c r="E775" s="137" t="s">
        <v>21835</v>
      </c>
      <c r="F775" s="137"/>
      <c r="G775" s="108" t="str">
        <f t="shared" si="24"/>
        <v>RESPOSTA À EMERGÊNCIA</v>
      </c>
      <c r="H775" s="108" t="str">
        <f t="shared" si="25"/>
        <v>INCÊNDIO</v>
      </c>
      <c r="I775" s="108"/>
      <c r="J775" s="159" t="s">
        <v>14589</v>
      </c>
      <c r="K775" s="159" t="s">
        <v>14590</v>
      </c>
      <c r="L775" s="159" t="s">
        <v>14591</v>
      </c>
      <c r="M775" s="159" t="s">
        <v>21835</v>
      </c>
    </row>
    <row r="776" spans="1:15" ht="15">
      <c r="A776" s="136">
        <v>777</v>
      </c>
      <c r="B776" s="108">
        <v>123</v>
      </c>
      <c r="C776" s="108"/>
      <c r="D776" s="137" t="s">
        <v>14588</v>
      </c>
      <c r="E776" s="137" t="s">
        <v>21835</v>
      </c>
      <c r="F776" s="137"/>
      <c r="G776" s="108" t="str">
        <f t="shared" si="24"/>
        <v>RESPOSTA À EMERGÊNCIA</v>
      </c>
      <c r="H776" s="108" t="str">
        <f t="shared" si="25"/>
        <v>INCÊNDIO</v>
      </c>
      <c r="I776" s="108"/>
      <c r="J776" s="160" t="s">
        <v>14596</v>
      </c>
      <c r="K776" s="160" t="s">
        <v>14597</v>
      </c>
      <c r="L776" s="160" t="s">
        <v>14598</v>
      </c>
      <c r="M776" s="160" t="s">
        <v>14599</v>
      </c>
    </row>
    <row r="777" spans="1:15" ht="15.75">
      <c r="A777" s="136">
        <v>778</v>
      </c>
      <c r="B777" s="108">
        <v>123</v>
      </c>
      <c r="C777" s="108"/>
      <c r="D777" s="137" t="s">
        <v>14588</v>
      </c>
      <c r="E777" s="137" t="s">
        <v>21835</v>
      </c>
      <c r="F777" s="137"/>
      <c r="G777" s="108" t="str">
        <f t="shared" si="24"/>
        <v>RESPOSTA À EMERGÊNCIA</v>
      </c>
      <c r="H777" s="108" t="str">
        <f t="shared" si="25"/>
        <v>INCÊNDIO</v>
      </c>
      <c r="I777" s="108"/>
      <c r="J777" s="148" t="s">
        <v>14909</v>
      </c>
      <c r="K777" s="147" t="s">
        <v>14910</v>
      </c>
      <c r="L777" s="148" t="s">
        <v>14911</v>
      </c>
      <c r="M777" s="147" t="s">
        <v>21903</v>
      </c>
      <c r="N777" s="178"/>
    </row>
    <row r="778" spans="1:15" ht="15">
      <c r="A778" s="136">
        <v>779</v>
      </c>
      <c r="B778" s="108">
        <v>123</v>
      </c>
      <c r="C778" s="108"/>
      <c r="D778" s="137" t="s">
        <v>14588</v>
      </c>
      <c r="E778" s="137" t="s">
        <v>21835</v>
      </c>
      <c r="F778" s="137"/>
      <c r="G778" s="108" t="str">
        <f t="shared" si="24"/>
        <v>RESPOSTA À EMERGÊNCIA</v>
      </c>
      <c r="H778" s="108" t="str">
        <f t="shared" si="25"/>
        <v>INCÊNDIO</v>
      </c>
      <c r="I778" s="108"/>
      <c r="J778" s="160" t="s">
        <v>14603</v>
      </c>
      <c r="K778" s="160" t="s">
        <v>14604</v>
      </c>
      <c r="L778" s="160" t="s">
        <v>14605</v>
      </c>
      <c r="M778" s="160" t="s">
        <v>14606</v>
      </c>
    </row>
    <row r="779" spans="1:15" ht="15">
      <c r="A779" s="136">
        <v>780</v>
      </c>
      <c r="B779" s="108">
        <v>123</v>
      </c>
      <c r="C779" s="108"/>
      <c r="D779" s="137" t="s">
        <v>14588</v>
      </c>
      <c r="E779" s="137" t="s">
        <v>21835</v>
      </c>
      <c r="F779" s="137"/>
      <c r="G779" s="108" t="str">
        <f t="shared" si="24"/>
        <v>RESPOSTA À EMERGÊNCIA</v>
      </c>
      <c r="H779" s="108" t="str">
        <f t="shared" si="25"/>
        <v>INCÊNDIO</v>
      </c>
      <c r="I779" s="108"/>
      <c r="J779" s="147" t="s">
        <v>14607</v>
      </c>
      <c r="K779" s="147" t="s">
        <v>14608</v>
      </c>
      <c r="L779" s="148" t="s">
        <v>14609</v>
      </c>
      <c r="M779" s="148" t="s">
        <v>14610</v>
      </c>
    </row>
    <row r="780" spans="1:15" ht="15">
      <c r="A780" s="136">
        <v>781</v>
      </c>
      <c r="B780" s="108">
        <v>123</v>
      </c>
      <c r="C780" s="108"/>
      <c r="D780" s="137" t="s">
        <v>14588</v>
      </c>
      <c r="E780" s="137" t="s">
        <v>21835</v>
      </c>
      <c r="F780" s="137"/>
      <c r="G780" s="108" t="str">
        <f t="shared" si="24"/>
        <v>RESPOSTA À EMERGÊNCIA</v>
      </c>
      <c r="H780" s="108" t="str">
        <f t="shared" si="25"/>
        <v>INCÊNDIO</v>
      </c>
      <c r="I780" s="108"/>
      <c r="J780" s="147" t="s">
        <v>14623</v>
      </c>
      <c r="K780" s="147" t="s">
        <v>14624</v>
      </c>
      <c r="L780" s="147" t="s">
        <v>14625</v>
      </c>
      <c r="M780" s="147" t="s">
        <v>21837</v>
      </c>
    </row>
    <row r="781" spans="1:15" ht="15">
      <c r="A781" s="136">
        <v>782</v>
      </c>
      <c r="B781" s="108">
        <v>123</v>
      </c>
      <c r="C781" s="108"/>
      <c r="D781" s="137" t="s">
        <v>14588</v>
      </c>
      <c r="E781" s="137" t="s">
        <v>21835</v>
      </c>
      <c r="F781" s="137"/>
      <c r="G781" s="108" t="str">
        <f t="shared" si="24"/>
        <v>RESPOSTA À EMERGÊNCIA</v>
      </c>
      <c r="H781" s="108" t="str">
        <f t="shared" si="25"/>
        <v>INCÊNDIO</v>
      </c>
      <c r="I781" s="108"/>
      <c r="J781" s="150" t="s">
        <v>14611</v>
      </c>
      <c r="K781" s="150" t="s">
        <v>14612</v>
      </c>
      <c r="L781" s="150" t="s">
        <v>14613</v>
      </c>
      <c r="M781" s="150" t="s">
        <v>14614</v>
      </c>
    </row>
    <row r="782" spans="1:15" ht="15">
      <c r="A782" s="136">
        <v>783</v>
      </c>
      <c r="B782" s="108">
        <v>123</v>
      </c>
      <c r="C782" s="108"/>
      <c r="D782" s="137" t="s">
        <v>14588</v>
      </c>
      <c r="E782" s="137" t="s">
        <v>21835</v>
      </c>
      <c r="F782" s="137"/>
      <c r="G782" s="108" t="str">
        <f t="shared" si="24"/>
        <v>RESPOSTA À EMERGÊNCIA</v>
      </c>
      <c r="H782" s="108" t="str">
        <f t="shared" si="25"/>
        <v>INCÊNDIO</v>
      </c>
      <c r="I782" s="108"/>
      <c r="J782" s="147" t="s">
        <v>15014</v>
      </c>
      <c r="K782" s="148" t="s">
        <v>15015</v>
      </c>
      <c r="L782" s="148" t="s">
        <v>15016</v>
      </c>
      <c r="M782" s="148" t="s">
        <v>21938</v>
      </c>
    </row>
    <row r="783" spans="1:15" ht="15">
      <c r="A783" s="136">
        <v>784</v>
      </c>
      <c r="B783" s="108">
        <v>123</v>
      </c>
      <c r="C783" s="108"/>
      <c r="D783" s="137" t="s">
        <v>14588</v>
      </c>
      <c r="E783" s="137" t="s">
        <v>21835</v>
      </c>
      <c r="F783" s="137"/>
      <c r="G783" s="108" t="str">
        <f t="shared" si="24"/>
        <v>RESPOSTA À EMERGÊNCIA</v>
      </c>
      <c r="H783" s="108" t="str">
        <f t="shared" si="25"/>
        <v>INCÊNDIO</v>
      </c>
      <c r="I783" s="108"/>
      <c r="J783" s="166" t="s">
        <v>14615</v>
      </c>
      <c r="K783" s="166" t="s">
        <v>14616</v>
      </c>
      <c r="L783" s="166" t="s">
        <v>14617</v>
      </c>
      <c r="M783" s="166" t="s">
        <v>14618</v>
      </c>
    </row>
    <row r="784" spans="1:15" ht="25.5">
      <c r="A784" s="136">
        <v>785</v>
      </c>
      <c r="B784" s="108">
        <v>123</v>
      </c>
      <c r="C784" s="108"/>
      <c r="D784" s="137" t="s">
        <v>14588</v>
      </c>
      <c r="E784" s="137" t="s">
        <v>21835</v>
      </c>
      <c r="F784" s="137"/>
      <c r="G784" s="108" t="str">
        <f t="shared" ref="G784:G847" si="26">IF(OR(M784="PERIGOS POTENCIAIS",M784="PROTEÇÃO DA POPULAÇÃO",M784="RESPOSTA À EMERGÊNCIA"),M784,G783)</f>
        <v>RESPOSTA À EMERGÊNCIA</v>
      </c>
      <c r="H784" s="108" t="str">
        <f t="shared" ref="H784:H847" si="27">IF(OR(M784="PERIGOS POTENCIAIS",M784="PROTEÇÃO DA POPULAÇÃO",M784="RESPOSTA À EMERGÊNCIA"),M784,IF(OR(M784="INCÊNDIO OU EXPLOSÃO",M784="SAÚDE",M784="VESTUÁRIO DE PROTEÇÃO",M784="EVACUAÇÃO",M784="INCÊNDIO",M784="DERRAME OU FUGA",M784="PRIMEIROS SOCORROS"),M784,H783))</f>
        <v>INCÊNDIO</v>
      </c>
      <c r="I784" s="108"/>
      <c r="J784" s="148" t="s">
        <v>14917</v>
      </c>
      <c r="K784" s="147" t="s">
        <v>14918</v>
      </c>
      <c r="L784" s="148" t="s">
        <v>14919</v>
      </c>
      <c r="M784" s="148" t="s">
        <v>21907</v>
      </c>
    </row>
    <row r="785" spans="1:13" ht="25.5">
      <c r="A785" s="136">
        <v>786</v>
      </c>
      <c r="B785" s="108">
        <v>123</v>
      </c>
      <c r="C785" s="108"/>
      <c r="D785" s="137" t="s">
        <v>14588</v>
      </c>
      <c r="E785" s="137" t="s">
        <v>21835</v>
      </c>
      <c r="F785" s="137"/>
      <c r="G785" s="108" t="str">
        <f t="shared" si="26"/>
        <v>RESPOSTA À EMERGÊNCIA</v>
      </c>
      <c r="H785" s="108" t="str">
        <f t="shared" si="27"/>
        <v>INCÊNDIO</v>
      </c>
      <c r="I785" s="108"/>
      <c r="J785" s="147" t="s">
        <v>14619</v>
      </c>
      <c r="K785" s="148" t="s">
        <v>14620</v>
      </c>
      <c r="L785" s="148" t="s">
        <v>14621</v>
      </c>
      <c r="M785" s="148" t="s">
        <v>14622</v>
      </c>
    </row>
    <row r="786" spans="1:13" ht="25.5">
      <c r="A786" s="136">
        <v>787</v>
      </c>
      <c r="B786" s="108">
        <v>123</v>
      </c>
      <c r="C786" s="108"/>
      <c r="D786" s="137" t="s">
        <v>14588</v>
      </c>
      <c r="E786" s="137" t="s">
        <v>21835</v>
      </c>
      <c r="F786" s="137"/>
      <c r="G786" s="108" t="str">
        <f t="shared" si="26"/>
        <v>RESPOSTA À EMERGÊNCIA</v>
      </c>
      <c r="H786" s="108" t="str">
        <f t="shared" si="27"/>
        <v>INCÊNDIO</v>
      </c>
      <c r="I786" s="108"/>
      <c r="J786" s="149" t="s">
        <v>14920</v>
      </c>
      <c r="K786" s="149" t="s">
        <v>14921</v>
      </c>
      <c r="L786" s="149" t="s">
        <v>14922</v>
      </c>
      <c r="M786" s="149" t="s">
        <v>21908</v>
      </c>
    </row>
    <row r="787" spans="1:13" ht="25.5">
      <c r="A787" s="136">
        <v>788</v>
      </c>
      <c r="B787" s="108">
        <v>123</v>
      </c>
      <c r="C787" s="108"/>
      <c r="D787" s="137" t="s">
        <v>14588</v>
      </c>
      <c r="E787" s="137" t="s">
        <v>21835</v>
      </c>
      <c r="F787" s="137"/>
      <c r="G787" s="108" t="str">
        <f t="shared" si="26"/>
        <v>RESPOSTA À EMERGÊNCIA</v>
      </c>
      <c r="H787" s="108" t="str">
        <f t="shared" si="27"/>
        <v>INCÊNDIO</v>
      </c>
      <c r="I787" s="108"/>
      <c r="J787" s="147" t="s">
        <v>14626</v>
      </c>
      <c r="K787" s="147" t="s">
        <v>14627</v>
      </c>
      <c r="L787" s="147" t="s">
        <v>14628</v>
      </c>
      <c r="M787" s="147" t="s">
        <v>21838</v>
      </c>
    </row>
    <row r="788" spans="1:13" ht="15.75" thickBot="1">
      <c r="A788" s="136">
        <v>789</v>
      </c>
      <c r="B788" s="108">
        <v>123</v>
      </c>
      <c r="C788" s="108"/>
      <c r="D788" s="137" t="s">
        <v>14588</v>
      </c>
      <c r="E788" s="137" t="s">
        <v>21835</v>
      </c>
      <c r="F788" s="137"/>
      <c r="G788" s="108" t="str">
        <f t="shared" si="26"/>
        <v>RESPOSTA À EMERGÊNCIA</v>
      </c>
      <c r="H788" s="108" t="str">
        <f t="shared" si="27"/>
        <v>INCÊNDIO</v>
      </c>
      <c r="I788" s="108"/>
      <c r="J788" s="149" t="s">
        <v>14629</v>
      </c>
      <c r="K788" s="149" t="s">
        <v>14630</v>
      </c>
      <c r="L788" s="149" t="s">
        <v>14631</v>
      </c>
      <c r="M788" s="149" t="s">
        <v>14632</v>
      </c>
    </row>
    <row r="789" spans="1:13" ht="15.75">
      <c r="A789" s="136">
        <v>790</v>
      </c>
      <c r="B789" s="108">
        <v>123</v>
      </c>
      <c r="C789" s="108"/>
      <c r="D789" s="137" t="s">
        <v>14588</v>
      </c>
      <c r="E789" s="137" t="s">
        <v>14636</v>
      </c>
      <c r="F789" s="137"/>
      <c r="G789" s="108" t="str">
        <f t="shared" si="26"/>
        <v>RESPOSTA À EMERGÊNCIA</v>
      </c>
      <c r="H789" s="108" t="str">
        <f t="shared" si="27"/>
        <v>DERRAME OU FUGA</v>
      </c>
      <c r="I789" s="108"/>
      <c r="J789" s="151" t="s">
        <v>14633</v>
      </c>
      <c r="K789" s="151" t="s">
        <v>14634</v>
      </c>
      <c r="L789" s="151" t="s">
        <v>14635</v>
      </c>
      <c r="M789" s="151" t="s">
        <v>14636</v>
      </c>
    </row>
    <row r="790" spans="1:13" ht="15">
      <c r="A790" s="136">
        <v>791</v>
      </c>
      <c r="B790" s="108">
        <v>123</v>
      </c>
      <c r="C790" s="108"/>
      <c r="D790" s="137" t="s">
        <v>14588</v>
      </c>
      <c r="E790" s="137" t="s">
        <v>14636</v>
      </c>
      <c r="F790" s="137"/>
      <c r="G790" s="108" t="str">
        <f t="shared" si="26"/>
        <v>RESPOSTA À EMERGÊNCIA</v>
      </c>
      <c r="H790" s="108" t="str">
        <f t="shared" si="27"/>
        <v>DERRAME OU FUGA</v>
      </c>
      <c r="I790" s="108"/>
      <c r="J790" s="147" t="s">
        <v>14637</v>
      </c>
      <c r="K790" s="147" t="s">
        <v>14638</v>
      </c>
      <c r="L790" s="147" t="s">
        <v>14639</v>
      </c>
      <c r="M790" s="147" t="s">
        <v>14640</v>
      </c>
    </row>
    <row r="791" spans="1:13" ht="15">
      <c r="A791" s="136">
        <v>792</v>
      </c>
      <c r="B791" s="108">
        <v>123</v>
      </c>
      <c r="C791" s="108"/>
      <c r="D791" s="137" t="s">
        <v>14588</v>
      </c>
      <c r="E791" s="137" t="s">
        <v>14636</v>
      </c>
      <c r="F791" s="137"/>
      <c r="G791" s="108" t="str">
        <f t="shared" si="26"/>
        <v>RESPOSTA À EMERGÊNCIA</v>
      </c>
      <c r="H791" s="108" t="str">
        <f t="shared" si="27"/>
        <v>DERRAME OU FUGA</v>
      </c>
      <c r="I791" s="108"/>
      <c r="J791" s="147" t="s">
        <v>14926</v>
      </c>
      <c r="K791" s="147" t="s">
        <v>14927</v>
      </c>
      <c r="L791" s="147" t="s">
        <v>14928</v>
      </c>
      <c r="M791" s="147" t="s">
        <v>21910</v>
      </c>
    </row>
    <row r="792" spans="1:13" ht="15">
      <c r="A792" s="136">
        <v>793</v>
      </c>
      <c r="B792" s="108">
        <v>123</v>
      </c>
      <c r="C792" s="108"/>
      <c r="D792" s="137" t="s">
        <v>14588</v>
      </c>
      <c r="E792" s="137" t="s">
        <v>14636</v>
      </c>
      <c r="F792" s="137"/>
      <c r="G792" s="108" t="str">
        <f t="shared" si="26"/>
        <v>RESPOSTA À EMERGÊNCIA</v>
      </c>
      <c r="H792" s="108" t="str">
        <f t="shared" si="27"/>
        <v>DERRAME OU FUGA</v>
      </c>
      <c r="I792" s="108"/>
      <c r="J792" s="147" t="s">
        <v>14929</v>
      </c>
      <c r="K792" s="147" t="s">
        <v>14930</v>
      </c>
      <c r="L792" s="147" t="s">
        <v>14931</v>
      </c>
      <c r="M792" s="147" t="s">
        <v>21911</v>
      </c>
    </row>
    <row r="793" spans="1:13" ht="15">
      <c r="A793" s="136">
        <v>794</v>
      </c>
      <c r="B793" s="108">
        <v>123</v>
      </c>
      <c r="C793" s="108"/>
      <c r="D793" s="137" t="s">
        <v>14588</v>
      </c>
      <c r="E793" s="137" t="s">
        <v>14636</v>
      </c>
      <c r="F793" s="137"/>
      <c r="G793" s="108" t="str">
        <f t="shared" si="26"/>
        <v>RESPOSTA À EMERGÊNCIA</v>
      </c>
      <c r="H793" s="108" t="str">
        <f t="shared" si="27"/>
        <v>DERRAME OU FUGA</v>
      </c>
      <c r="I793" s="108"/>
      <c r="J793" s="149" t="s">
        <v>14656</v>
      </c>
      <c r="K793" s="149" t="s">
        <v>14657</v>
      </c>
      <c r="L793" s="149" t="s">
        <v>14658</v>
      </c>
      <c r="M793" s="149" t="s">
        <v>21840</v>
      </c>
    </row>
    <row r="794" spans="1:13" ht="25.5">
      <c r="A794" s="136">
        <v>795</v>
      </c>
      <c r="B794" s="108">
        <v>123</v>
      </c>
      <c r="C794" s="108"/>
      <c r="D794" s="137" t="s">
        <v>14588</v>
      </c>
      <c r="E794" s="137" t="s">
        <v>14636</v>
      </c>
      <c r="F794" s="137"/>
      <c r="G794" s="108" t="str">
        <f t="shared" si="26"/>
        <v>RESPOSTA À EMERGÊNCIA</v>
      </c>
      <c r="H794" s="108" t="str">
        <f t="shared" si="27"/>
        <v>DERRAME OU FUGA</v>
      </c>
      <c r="I794" s="108"/>
      <c r="J794" s="147" t="s">
        <v>14652</v>
      </c>
      <c r="K794" s="147" t="s">
        <v>14653</v>
      </c>
      <c r="L794" s="150" t="s">
        <v>14654</v>
      </c>
      <c r="M794" s="150" t="s">
        <v>14655</v>
      </c>
    </row>
    <row r="795" spans="1:13" ht="15">
      <c r="A795" s="136">
        <v>796</v>
      </c>
      <c r="B795" s="108">
        <v>123</v>
      </c>
      <c r="C795" s="108"/>
      <c r="D795" s="137" t="s">
        <v>14588</v>
      </c>
      <c r="E795" s="137" t="s">
        <v>14636</v>
      </c>
      <c r="F795" s="137"/>
      <c r="G795" s="108" t="str">
        <f t="shared" si="26"/>
        <v>RESPOSTA À EMERGÊNCIA</v>
      </c>
      <c r="H795" s="108" t="str">
        <f t="shared" si="27"/>
        <v>DERRAME OU FUGA</v>
      </c>
      <c r="I795" s="108"/>
      <c r="J795" s="147" t="s">
        <v>14932</v>
      </c>
      <c r="K795" s="147" t="s">
        <v>14933</v>
      </c>
      <c r="L795" s="147" t="s">
        <v>14934</v>
      </c>
      <c r="M795" s="147" t="s">
        <v>21912</v>
      </c>
    </row>
    <row r="796" spans="1:13" ht="15.75" thickBot="1">
      <c r="A796" s="136">
        <v>797</v>
      </c>
      <c r="B796" s="108">
        <v>123</v>
      </c>
      <c r="C796" s="108"/>
      <c r="D796" s="137" t="s">
        <v>14588</v>
      </c>
      <c r="E796" s="137" t="s">
        <v>14636</v>
      </c>
      <c r="F796" s="137"/>
      <c r="G796" s="108" t="str">
        <f t="shared" si="26"/>
        <v>RESPOSTA À EMERGÊNCIA</v>
      </c>
      <c r="H796" s="108" t="str">
        <f t="shared" si="27"/>
        <v>DERRAME OU FUGA</v>
      </c>
      <c r="I796" s="108"/>
      <c r="J796" s="147" t="s">
        <v>14940</v>
      </c>
      <c r="K796" s="147" t="s">
        <v>14941</v>
      </c>
      <c r="L796" s="147" t="s">
        <v>14942</v>
      </c>
      <c r="M796" s="147" t="s">
        <v>21916</v>
      </c>
    </row>
    <row r="797" spans="1:13" ht="15.75">
      <c r="A797" s="136">
        <v>798</v>
      </c>
      <c r="B797" s="108">
        <v>123</v>
      </c>
      <c r="C797" s="108"/>
      <c r="D797" s="137" t="s">
        <v>14588</v>
      </c>
      <c r="E797" s="137" t="s">
        <v>14677</v>
      </c>
      <c r="F797" s="137"/>
      <c r="G797" s="108" t="str">
        <f t="shared" si="26"/>
        <v>RESPOSTA À EMERGÊNCIA</v>
      </c>
      <c r="H797" s="108" t="str">
        <f t="shared" si="27"/>
        <v>PRIMEIROS SOCORROS</v>
      </c>
      <c r="I797" s="108"/>
      <c r="J797" s="151" t="s">
        <v>14674</v>
      </c>
      <c r="K797" s="151" t="s">
        <v>14675</v>
      </c>
      <c r="L797" s="151" t="s">
        <v>14676</v>
      </c>
      <c r="M797" s="151" t="s">
        <v>14677</v>
      </c>
    </row>
    <row r="798" spans="1:13" ht="15">
      <c r="A798" s="136">
        <v>799</v>
      </c>
      <c r="B798" s="108">
        <v>123</v>
      </c>
      <c r="C798" s="108"/>
      <c r="D798" s="137" t="s">
        <v>14588</v>
      </c>
      <c r="E798" s="137" t="s">
        <v>14677</v>
      </c>
      <c r="F798" s="137"/>
      <c r="G798" s="108" t="str">
        <f t="shared" si="26"/>
        <v>RESPOSTA À EMERGÊNCIA</v>
      </c>
      <c r="H798" s="108" t="str">
        <f t="shared" si="27"/>
        <v>PRIMEIROS SOCORROS</v>
      </c>
      <c r="I798" s="108"/>
      <c r="J798" s="148" t="s">
        <v>14678</v>
      </c>
      <c r="K798" s="148" t="s">
        <v>14679</v>
      </c>
      <c r="L798" s="148" t="s">
        <v>14680</v>
      </c>
      <c r="M798" s="148" t="s">
        <v>21809</v>
      </c>
    </row>
    <row r="799" spans="1:13" ht="25.5">
      <c r="A799" s="136">
        <v>800</v>
      </c>
      <c r="B799" s="108">
        <v>123</v>
      </c>
      <c r="C799" s="108"/>
      <c r="D799" s="137" t="s">
        <v>14588</v>
      </c>
      <c r="E799" s="137" t="s">
        <v>14677</v>
      </c>
      <c r="F799" s="137"/>
      <c r="G799" s="108" t="str">
        <f t="shared" si="26"/>
        <v>RESPOSTA À EMERGÊNCIA</v>
      </c>
      <c r="H799" s="108" t="str">
        <f t="shared" si="27"/>
        <v>PRIMEIROS SOCORROS</v>
      </c>
      <c r="I799" s="108"/>
      <c r="J799" s="148" t="s">
        <v>14681</v>
      </c>
      <c r="K799" s="148" t="s">
        <v>14682</v>
      </c>
      <c r="L799" s="148" t="s">
        <v>14683</v>
      </c>
      <c r="M799" s="148" t="s">
        <v>14684</v>
      </c>
    </row>
    <row r="800" spans="1:13" ht="15">
      <c r="A800" s="136">
        <v>801</v>
      </c>
      <c r="B800" s="108">
        <v>123</v>
      </c>
      <c r="C800" s="108"/>
      <c r="D800" s="137" t="s">
        <v>14588</v>
      </c>
      <c r="E800" s="137" t="s">
        <v>14677</v>
      </c>
      <c r="F800" s="137"/>
      <c r="G800" s="108" t="str">
        <f t="shared" si="26"/>
        <v>RESPOSTA À EMERGÊNCIA</v>
      </c>
      <c r="H800" s="108" t="str">
        <f t="shared" si="27"/>
        <v>PRIMEIROS SOCORROS</v>
      </c>
      <c r="I800" s="108"/>
      <c r="J800" s="148" t="s">
        <v>14685</v>
      </c>
      <c r="K800" s="148" t="s">
        <v>14686</v>
      </c>
      <c r="L800" s="148" t="s">
        <v>14687</v>
      </c>
      <c r="M800" s="148" t="s">
        <v>14688</v>
      </c>
    </row>
    <row r="801" spans="1:14" ht="15">
      <c r="A801" s="136">
        <v>802</v>
      </c>
      <c r="B801" s="108">
        <v>123</v>
      </c>
      <c r="C801" s="108"/>
      <c r="D801" s="137" t="s">
        <v>14588</v>
      </c>
      <c r="E801" s="137" t="s">
        <v>14677</v>
      </c>
      <c r="F801" s="137"/>
      <c r="G801" s="108" t="str">
        <f t="shared" si="26"/>
        <v>RESPOSTA À EMERGÊNCIA</v>
      </c>
      <c r="H801" s="108" t="str">
        <f t="shared" si="27"/>
        <v>PRIMEIROS SOCORROS</v>
      </c>
      <c r="I801" s="108"/>
      <c r="J801" s="147" t="s">
        <v>14689</v>
      </c>
      <c r="K801" s="147" t="s">
        <v>14690</v>
      </c>
      <c r="L801" s="148" t="s">
        <v>14691</v>
      </c>
      <c r="M801" s="148" t="s">
        <v>14692</v>
      </c>
    </row>
    <row r="802" spans="1:14" ht="51">
      <c r="A802" s="136">
        <v>803</v>
      </c>
      <c r="B802" s="108">
        <v>123</v>
      </c>
      <c r="C802" s="108"/>
      <c r="D802" s="137" t="s">
        <v>14588</v>
      </c>
      <c r="E802" s="137" t="s">
        <v>14677</v>
      </c>
      <c r="F802" s="137"/>
      <c r="G802" s="108" t="str">
        <f t="shared" si="26"/>
        <v>RESPOSTA À EMERGÊNCIA</v>
      </c>
      <c r="H802" s="108" t="str">
        <f t="shared" si="27"/>
        <v>PRIMEIROS SOCORROS</v>
      </c>
      <c r="I802" s="108"/>
      <c r="J802" s="153" t="s">
        <v>14693</v>
      </c>
      <c r="K802" s="153" t="s">
        <v>14694</v>
      </c>
      <c r="L802" s="153" t="s">
        <v>14695</v>
      </c>
      <c r="M802" s="153" t="s">
        <v>21841</v>
      </c>
    </row>
    <row r="803" spans="1:14" ht="15">
      <c r="A803" s="136">
        <v>804</v>
      </c>
      <c r="B803" s="108">
        <v>123</v>
      </c>
      <c r="C803" s="108"/>
      <c r="D803" s="137" t="s">
        <v>14588</v>
      </c>
      <c r="E803" s="137" t="s">
        <v>14677</v>
      </c>
      <c r="F803" s="137"/>
      <c r="G803" s="108" t="str">
        <f t="shared" si="26"/>
        <v>RESPOSTA À EMERGÊNCIA</v>
      </c>
      <c r="H803" s="108" t="str">
        <f t="shared" si="27"/>
        <v>PRIMEIROS SOCORROS</v>
      </c>
      <c r="I803" s="108"/>
      <c r="J803" s="147" t="s">
        <v>14696</v>
      </c>
      <c r="K803" s="147" t="s">
        <v>14697</v>
      </c>
      <c r="L803" s="148" t="s">
        <v>14698</v>
      </c>
      <c r="M803" s="148" t="s">
        <v>14699</v>
      </c>
    </row>
    <row r="804" spans="1:14" ht="15">
      <c r="A804" s="136">
        <v>805</v>
      </c>
      <c r="B804" s="108">
        <v>123</v>
      </c>
      <c r="C804" s="108"/>
      <c r="D804" s="137" t="s">
        <v>14588</v>
      </c>
      <c r="E804" s="137" t="s">
        <v>14677</v>
      </c>
      <c r="F804" s="137"/>
      <c r="G804" s="108" t="str">
        <f t="shared" si="26"/>
        <v>RESPOSTA À EMERGÊNCIA</v>
      </c>
      <c r="H804" s="108" t="str">
        <f t="shared" si="27"/>
        <v>PRIMEIROS SOCORROS</v>
      </c>
      <c r="I804" s="108"/>
      <c r="J804" s="147" t="s">
        <v>14700</v>
      </c>
      <c r="K804" s="148" t="s">
        <v>14701</v>
      </c>
      <c r="L804" s="148" t="s">
        <v>14702</v>
      </c>
      <c r="M804" s="148" t="s">
        <v>14703</v>
      </c>
    </row>
    <row r="805" spans="1:14" ht="15">
      <c r="A805" s="136">
        <v>806</v>
      </c>
      <c r="B805" s="108">
        <v>123</v>
      </c>
      <c r="C805" s="108"/>
      <c r="D805" s="137" t="s">
        <v>14588</v>
      </c>
      <c r="E805" s="137" t="s">
        <v>14677</v>
      </c>
      <c r="F805" s="137"/>
      <c r="G805" s="108" t="str">
        <f t="shared" si="26"/>
        <v>RESPOSTA À EMERGÊNCIA</v>
      </c>
      <c r="H805" s="108" t="str">
        <f t="shared" si="27"/>
        <v>PRIMEIROS SOCORROS</v>
      </c>
      <c r="I805" s="108"/>
      <c r="J805" s="149" t="s">
        <v>14949</v>
      </c>
      <c r="K805" s="149" t="s">
        <v>14950</v>
      </c>
      <c r="L805" s="150" t="s">
        <v>14951</v>
      </c>
      <c r="M805" s="150" t="s">
        <v>21919</v>
      </c>
    </row>
    <row r="806" spans="1:14" ht="25.5">
      <c r="A806" s="136">
        <v>807</v>
      </c>
      <c r="B806" s="108">
        <v>123</v>
      </c>
      <c r="C806" s="108"/>
      <c r="D806" s="137" t="s">
        <v>14588</v>
      </c>
      <c r="E806" s="137" t="s">
        <v>14677</v>
      </c>
      <c r="F806" s="137"/>
      <c r="G806" s="108" t="str">
        <f t="shared" si="26"/>
        <v>RESPOSTA À EMERGÊNCIA</v>
      </c>
      <c r="H806" s="108" t="str">
        <f t="shared" si="27"/>
        <v>PRIMEIROS SOCORROS</v>
      </c>
      <c r="I806" s="108"/>
      <c r="J806" s="147" t="s">
        <v>14704</v>
      </c>
      <c r="K806" s="147" t="s">
        <v>14705</v>
      </c>
      <c r="L806" s="148" t="s">
        <v>14706</v>
      </c>
      <c r="M806" s="148" t="s">
        <v>14707</v>
      </c>
    </row>
    <row r="807" spans="1:14" ht="15">
      <c r="A807" s="136">
        <v>808</v>
      </c>
      <c r="B807" s="108">
        <v>123</v>
      </c>
      <c r="C807" s="108"/>
      <c r="D807" s="137" t="s">
        <v>14588</v>
      </c>
      <c r="E807" s="137" t="s">
        <v>14677</v>
      </c>
      <c r="F807" s="137"/>
      <c r="G807" s="108" t="str">
        <f t="shared" si="26"/>
        <v>RESPOSTA À EMERGÊNCIA</v>
      </c>
      <c r="H807" s="108" t="str">
        <f t="shared" si="27"/>
        <v>PRIMEIROS SOCORROS</v>
      </c>
      <c r="I807" s="108"/>
      <c r="J807" s="148" t="s">
        <v>14712</v>
      </c>
      <c r="K807" s="147" t="s">
        <v>14713</v>
      </c>
      <c r="L807" s="148" t="s">
        <v>14714</v>
      </c>
      <c r="M807" s="148" t="s">
        <v>14715</v>
      </c>
    </row>
    <row r="808" spans="1:14" ht="15">
      <c r="A808" s="136">
        <v>809</v>
      </c>
      <c r="B808" s="108">
        <v>123</v>
      </c>
      <c r="C808" s="108"/>
      <c r="D808" s="137" t="s">
        <v>14588</v>
      </c>
      <c r="E808" s="137" t="s">
        <v>14677</v>
      </c>
      <c r="F808" s="137"/>
      <c r="G808" s="108" t="str">
        <f t="shared" si="26"/>
        <v>RESPOSTA À EMERGÊNCIA</v>
      </c>
      <c r="H808" s="108" t="str">
        <f t="shared" si="27"/>
        <v>PRIMEIROS SOCORROS</v>
      </c>
      <c r="I808" s="108"/>
      <c r="J808" s="147" t="s">
        <v>15020</v>
      </c>
      <c r="K808" s="147" t="s">
        <v>15021</v>
      </c>
      <c r="L808" s="147" t="s">
        <v>15022</v>
      </c>
      <c r="M808" s="147" t="s">
        <v>21940</v>
      </c>
    </row>
    <row r="809" spans="1:14" ht="15">
      <c r="A809" s="136">
        <v>810</v>
      </c>
      <c r="B809" s="108">
        <v>123</v>
      </c>
      <c r="C809" s="108"/>
      <c r="D809" s="137" t="s">
        <v>14588</v>
      </c>
      <c r="E809" s="137" t="s">
        <v>14677</v>
      </c>
      <c r="F809" s="137"/>
      <c r="G809" s="108" t="str">
        <f t="shared" si="26"/>
        <v>RESPOSTA À EMERGÊNCIA</v>
      </c>
      <c r="H809" s="108" t="str">
        <f t="shared" si="27"/>
        <v>PRIMEIROS SOCORROS</v>
      </c>
      <c r="I809" s="108"/>
      <c r="J809" s="147" t="s">
        <v>15023</v>
      </c>
      <c r="K809" s="147" t="s">
        <v>15024</v>
      </c>
      <c r="L809" s="147" t="s">
        <v>15025</v>
      </c>
      <c r="M809" s="147" t="s">
        <v>21941</v>
      </c>
    </row>
    <row r="810" spans="1:14" ht="20.25">
      <c r="A810" s="136">
        <v>811</v>
      </c>
      <c r="B810" s="108">
        <v>124</v>
      </c>
      <c r="C810" s="108"/>
      <c r="D810" s="137" t="s">
        <v>21830</v>
      </c>
      <c r="E810" s="137" t="s">
        <v>21830</v>
      </c>
      <c r="F810" s="137"/>
      <c r="G810" s="108" t="str">
        <f t="shared" si="26"/>
        <v>RESPOSTA À EMERGÊNCIA</v>
      </c>
      <c r="H810" s="108" t="str">
        <f t="shared" si="27"/>
        <v>PRIMEIROS SOCORROS</v>
      </c>
      <c r="I810" s="108"/>
      <c r="J810" s="138" t="s">
        <v>15146</v>
      </c>
      <c r="K810" s="138" t="s">
        <v>15146</v>
      </c>
      <c r="L810" s="138" t="s">
        <v>15147</v>
      </c>
      <c r="M810" s="138" t="s">
        <v>15148</v>
      </c>
      <c r="N810" s="163"/>
    </row>
    <row r="811" spans="1:14" ht="15.75">
      <c r="A811" s="136">
        <v>812</v>
      </c>
      <c r="B811" s="108">
        <v>124</v>
      </c>
      <c r="C811" s="108"/>
      <c r="D811" s="137" t="s">
        <v>21830</v>
      </c>
      <c r="E811" s="137" t="s">
        <v>21830</v>
      </c>
      <c r="F811" s="137"/>
      <c r="G811" s="108" t="str">
        <f t="shared" si="26"/>
        <v>RESPOSTA À EMERGÊNCIA</v>
      </c>
      <c r="H811" s="108" t="str">
        <f t="shared" si="27"/>
        <v>PRIMEIROS SOCORROS</v>
      </c>
      <c r="I811" s="108"/>
      <c r="J811" s="174" t="s">
        <v>15149</v>
      </c>
      <c r="K811" s="141" t="s">
        <v>15150</v>
      </c>
      <c r="L811" s="141" t="s">
        <v>15151</v>
      </c>
      <c r="M811" s="141" t="s">
        <v>21975</v>
      </c>
      <c r="N811" s="163"/>
    </row>
    <row r="812" spans="1:14" ht="15.75">
      <c r="A812" s="136">
        <v>813</v>
      </c>
      <c r="B812" s="108">
        <v>124</v>
      </c>
      <c r="C812" s="108"/>
      <c r="D812" s="137" t="s">
        <v>14488</v>
      </c>
      <c r="E812" s="137" t="s">
        <v>14488</v>
      </c>
      <c r="F812" s="137"/>
      <c r="G812" s="108" t="str">
        <f t="shared" si="26"/>
        <v>PERIGOS POTENCIAIS</v>
      </c>
      <c r="H812" s="108" t="str">
        <f t="shared" si="27"/>
        <v>PERIGOS POTENCIAIS</v>
      </c>
      <c r="I812" s="108"/>
      <c r="J812" s="143" t="s">
        <v>14485</v>
      </c>
      <c r="K812" s="143" t="s">
        <v>14486</v>
      </c>
      <c r="L812" s="143" t="s">
        <v>14487</v>
      </c>
      <c r="M812" s="143" t="s">
        <v>14488</v>
      </c>
      <c r="N812" s="163"/>
    </row>
    <row r="813" spans="1:14" ht="15.75">
      <c r="A813" s="136">
        <v>814</v>
      </c>
      <c r="B813" s="108">
        <v>124</v>
      </c>
      <c r="C813" s="108"/>
      <c r="D813" s="137" t="s">
        <v>14488</v>
      </c>
      <c r="E813" s="137" t="s">
        <v>14520</v>
      </c>
      <c r="F813" s="137"/>
      <c r="G813" s="108" t="str">
        <f t="shared" si="26"/>
        <v>PERIGOS POTENCIAIS</v>
      </c>
      <c r="H813" s="108" t="str">
        <f t="shared" si="27"/>
        <v>SAÚDE</v>
      </c>
      <c r="I813" s="108"/>
      <c r="J813" s="159" t="s">
        <v>14517</v>
      </c>
      <c r="K813" s="159" t="s">
        <v>14518</v>
      </c>
      <c r="L813" s="159" t="s">
        <v>14519</v>
      </c>
      <c r="M813" s="159" t="s">
        <v>14520</v>
      </c>
    </row>
    <row r="814" spans="1:14" ht="15">
      <c r="A814" s="136">
        <v>815</v>
      </c>
      <c r="B814" s="108">
        <v>124</v>
      </c>
      <c r="C814" s="108"/>
      <c r="D814" s="137" t="s">
        <v>14488</v>
      </c>
      <c r="E814" s="137" t="s">
        <v>14520</v>
      </c>
      <c r="F814" s="137"/>
      <c r="G814" s="108" t="str">
        <f t="shared" si="26"/>
        <v>PERIGOS POTENCIAIS</v>
      </c>
      <c r="H814" s="108" t="str">
        <f t="shared" si="27"/>
        <v>SAÚDE</v>
      </c>
      <c r="I814" s="108"/>
      <c r="J814" s="160" t="s">
        <v>15134</v>
      </c>
      <c r="K814" s="160" t="s">
        <v>15135</v>
      </c>
      <c r="L814" s="160" t="s">
        <v>15136</v>
      </c>
      <c r="M814" s="160" t="s">
        <v>21972</v>
      </c>
    </row>
    <row r="815" spans="1:14" ht="15">
      <c r="A815" s="136">
        <v>816</v>
      </c>
      <c r="B815" s="108">
        <v>124</v>
      </c>
      <c r="C815" s="108"/>
      <c r="D815" s="137" t="s">
        <v>14488</v>
      </c>
      <c r="E815" s="137" t="s">
        <v>14520</v>
      </c>
      <c r="F815" s="137"/>
      <c r="G815" s="108" t="str">
        <f t="shared" si="26"/>
        <v>PERIGOS POTENCIAIS</v>
      </c>
      <c r="H815" s="108" t="str">
        <f t="shared" si="27"/>
        <v>SAÚDE</v>
      </c>
      <c r="I815" s="108"/>
      <c r="J815" s="149" t="s">
        <v>14988</v>
      </c>
      <c r="K815" s="149" t="s">
        <v>14989</v>
      </c>
      <c r="L815" s="149" t="s">
        <v>14990</v>
      </c>
      <c r="M815" s="149" t="s">
        <v>21930</v>
      </c>
    </row>
    <row r="816" spans="1:14" ht="25.5">
      <c r="A816" s="136">
        <v>817</v>
      </c>
      <c r="B816" s="108">
        <v>124</v>
      </c>
      <c r="C816" s="108"/>
      <c r="D816" s="137" t="s">
        <v>14488</v>
      </c>
      <c r="E816" s="137" t="s">
        <v>14520</v>
      </c>
      <c r="F816" s="137"/>
      <c r="G816" s="108" t="str">
        <f t="shared" si="26"/>
        <v>PERIGOS POTENCIAIS</v>
      </c>
      <c r="H816" s="108" t="str">
        <f t="shared" si="27"/>
        <v>SAÚDE</v>
      </c>
      <c r="I816" s="108"/>
      <c r="J816" s="147" t="s">
        <v>14885</v>
      </c>
      <c r="K816" s="147" t="s">
        <v>14886</v>
      </c>
      <c r="L816" s="147" t="s">
        <v>14887</v>
      </c>
      <c r="M816" s="147" t="s">
        <v>21891</v>
      </c>
    </row>
    <row r="817" spans="1:13" ht="26.25" thickBot="1">
      <c r="A817" s="136">
        <v>818</v>
      </c>
      <c r="B817" s="108">
        <v>124</v>
      </c>
      <c r="C817" s="108"/>
      <c r="D817" s="137" t="s">
        <v>14488</v>
      </c>
      <c r="E817" s="137" t="s">
        <v>14520</v>
      </c>
      <c r="F817" s="137"/>
      <c r="G817" s="108" t="str">
        <f t="shared" si="26"/>
        <v>PERIGOS POTENCIAIS</v>
      </c>
      <c r="H817" s="108" t="str">
        <f t="shared" si="27"/>
        <v>SAÚDE</v>
      </c>
      <c r="I817" s="108"/>
      <c r="J817" s="148" t="s">
        <v>14537</v>
      </c>
      <c r="K817" s="148" t="s">
        <v>14538</v>
      </c>
      <c r="L817" s="148" t="s">
        <v>14539</v>
      </c>
      <c r="M817" s="148" t="s">
        <v>14540</v>
      </c>
    </row>
    <row r="818" spans="1:13" ht="15.75">
      <c r="A818" s="136">
        <v>819</v>
      </c>
      <c r="B818" s="108">
        <v>124</v>
      </c>
      <c r="C818" s="108"/>
      <c r="D818" s="137" t="s">
        <v>14488</v>
      </c>
      <c r="E818" s="137" t="s">
        <v>14492</v>
      </c>
      <c r="F818" s="137"/>
      <c r="G818" s="108" t="str">
        <f t="shared" si="26"/>
        <v>PERIGOS POTENCIAIS</v>
      </c>
      <c r="H818" s="108" t="str">
        <f t="shared" si="27"/>
        <v>INCÊNDIO OU EXPLOSÃO</v>
      </c>
      <c r="I818" s="108"/>
      <c r="J818" s="151" t="s">
        <v>14489</v>
      </c>
      <c r="K818" s="151" t="s">
        <v>14490</v>
      </c>
      <c r="L818" s="146" t="s">
        <v>14491</v>
      </c>
      <c r="M818" s="146" t="s">
        <v>14492</v>
      </c>
    </row>
    <row r="819" spans="1:13" ht="15">
      <c r="A819" s="136">
        <v>820</v>
      </c>
      <c r="B819" s="108">
        <v>124</v>
      </c>
      <c r="C819" s="108"/>
      <c r="D819" s="137" t="s">
        <v>14488</v>
      </c>
      <c r="E819" s="137" t="s">
        <v>14492</v>
      </c>
      <c r="F819" s="137"/>
      <c r="G819" s="108" t="str">
        <f t="shared" si="26"/>
        <v>PERIGOS POTENCIAIS</v>
      </c>
      <c r="H819" s="108" t="str">
        <f t="shared" si="27"/>
        <v>INCÊNDIO OU EXPLOSÃO</v>
      </c>
      <c r="I819" s="108"/>
      <c r="J819" s="147" t="s">
        <v>15117</v>
      </c>
      <c r="K819" s="147" t="s">
        <v>15118</v>
      </c>
      <c r="L819" s="147" t="s">
        <v>15119</v>
      </c>
      <c r="M819" s="147" t="s">
        <v>21966</v>
      </c>
    </row>
    <row r="820" spans="1:13" ht="15">
      <c r="A820" s="136">
        <v>821</v>
      </c>
      <c r="B820" s="108">
        <v>124</v>
      </c>
      <c r="C820" s="108"/>
      <c r="D820" s="137" t="s">
        <v>14488</v>
      </c>
      <c r="E820" s="137" t="s">
        <v>14492</v>
      </c>
      <c r="F820" s="137"/>
      <c r="G820" s="108" t="str">
        <f t="shared" si="26"/>
        <v>PERIGOS POTENCIAIS</v>
      </c>
      <c r="H820" s="108" t="str">
        <f t="shared" si="27"/>
        <v>INCÊNDIO OU EXPLOSÃO</v>
      </c>
      <c r="I820" s="108"/>
      <c r="J820" s="147" t="s">
        <v>14870</v>
      </c>
      <c r="K820" s="147" t="s">
        <v>14871</v>
      </c>
      <c r="L820" s="147" t="s">
        <v>14872</v>
      </c>
      <c r="M820" s="147" t="s">
        <v>21886</v>
      </c>
    </row>
    <row r="821" spans="1:13" ht="25.5">
      <c r="A821" s="136">
        <v>822</v>
      </c>
      <c r="B821" s="108">
        <v>124</v>
      </c>
      <c r="C821" s="108"/>
      <c r="D821" s="137" t="s">
        <v>14488</v>
      </c>
      <c r="E821" s="137" t="s">
        <v>14492</v>
      </c>
      <c r="F821" s="137"/>
      <c r="G821" s="108" t="str">
        <f t="shared" si="26"/>
        <v>PERIGOS POTENCIAIS</v>
      </c>
      <c r="H821" s="108" t="str">
        <f t="shared" si="27"/>
        <v>INCÊNDIO OU EXPLOSÃO</v>
      </c>
      <c r="I821" s="108"/>
      <c r="J821" s="147" t="s">
        <v>15152</v>
      </c>
      <c r="K821" s="147" t="s">
        <v>15153</v>
      </c>
      <c r="L821" s="147" t="s">
        <v>15154</v>
      </c>
      <c r="M821" s="147" t="s">
        <v>21976</v>
      </c>
    </row>
    <row r="822" spans="1:13" ht="15">
      <c r="A822" s="136">
        <v>823</v>
      </c>
      <c r="B822" s="108">
        <v>124</v>
      </c>
      <c r="C822" s="108"/>
      <c r="D822" s="137" t="s">
        <v>14488</v>
      </c>
      <c r="E822" s="137" t="s">
        <v>14492</v>
      </c>
      <c r="F822" s="137"/>
      <c r="G822" s="108" t="str">
        <f t="shared" si="26"/>
        <v>PERIGOS POTENCIAIS</v>
      </c>
      <c r="H822" s="108" t="str">
        <f t="shared" si="27"/>
        <v>INCÊNDIO OU EXPLOSÃO</v>
      </c>
      <c r="I822" s="108"/>
      <c r="J822" s="147" t="s">
        <v>15123</v>
      </c>
      <c r="K822" s="147" t="s">
        <v>15124</v>
      </c>
      <c r="L822" s="147" t="s">
        <v>21968</v>
      </c>
      <c r="M822" s="147" t="s">
        <v>21969</v>
      </c>
    </row>
    <row r="823" spans="1:13" ht="15">
      <c r="A823" s="136">
        <v>824</v>
      </c>
      <c r="B823" s="108">
        <v>124</v>
      </c>
      <c r="C823" s="108"/>
      <c r="D823" s="137" t="s">
        <v>14488</v>
      </c>
      <c r="E823" s="137" t="s">
        <v>14492</v>
      </c>
      <c r="F823" s="137"/>
      <c r="G823" s="108" t="str">
        <f t="shared" si="26"/>
        <v>PERIGOS POTENCIAIS</v>
      </c>
      <c r="H823" s="108" t="str">
        <f t="shared" si="27"/>
        <v>INCÊNDIO OU EXPLOSÃO</v>
      </c>
      <c r="I823" s="108"/>
      <c r="J823" s="147" t="s">
        <v>15155</v>
      </c>
      <c r="K823" s="147" t="s">
        <v>15156</v>
      </c>
      <c r="L823" s="147" t="s">
        <v>15157</v>
      </c>
      <c r="M823" s="147" t="s">
        <v>21977</v>
      </c>
    </row>
    <row r="824" spans="1:13" ht="25.5">
      <c r="A824" s="136">
        <v>825</v>
      </c>
      <c r="B824" s="108">
        <v>124</v>
      </c>
      <c r="C824" s="108"/>
      <c r="D824" s="137" t="s">
        <v>14488</v>
      </c>
      <c r="E824" s="137" t="s">
        <v>14492</v>
      </c>
      <c r="F824" s="137"/>
      <c r="G824" s="108" t="str">
        <f t="shared" si="26"/>
        <v>PERIGOS POTENCIAIS</v>
      </c>
      <c r="H824" s="108" t="str">
        <f t="shared" si="27"/>
        <v>INCÊNDIO OU EXPLOSÃO</v>
      </c>
      <c r="I824" s="108"/>
      <c r="J824" s="147" t="s">
        <v>15143</v>
      </c>
      <c r="K824" s="148" t="s">
        <v>15144</v>
      </c>
      <c r="L824" s="147" t="s">
        <v>15145</v>
      </c>
      <c r="M824" s="147" t="s">
        <v>21934</v>
      </c>
    </row>
    <row r="825" spans="1:13" ht="15">
      <c r="A825" s="136">
        <v>826</v>
      </c>
      <c r="B825" s="108">
        <v>124</v>
      </c>
      <c r="C825" s="108"/>
      <c r="D825" s="137" t="s">
        <v>14488</v>
      </c>
      <c r="E825" s="137" t="s">
        <v>14492</v>
      </c>
      <c r="F825" s="137"/>
      <c r="G825" s="108" t="str">
        <f t="shared" si="26"/>
        <v>PERIGOS POTENCIAIS</v>
      </c>
      <c r="H825" s="108" t="str">
        <f t="shared" si="27"/>
        <v>INCÊNDIO OU EXPLOSÃO</v>
      </c>
      <c r="I825" s="108"/>
      <c r="J825" s="147" t="s">
        <v>14509</v>
      </c>
      <c r="K825" s="147" t="s">
        <v>14510</v>
      </c>
      <c r="L825" s="147" t="s">
        <v>14511</v>
      </c>
      <c r="M825" s="147" t="s">
        <v>14512</v>
      </c>
    </row>
    <row r="826" spans="1:13" ht="15">
      <c r="A826" s="136">
        <v>827</v>
      </c>
      <c r="B826" s="108">
        <v>124</v>
      </c>
      <c r="C826" s="108"/>
      <c r="D826" s="137" t="s">
        <v>14488</v>
      </c>
      <c r="E826" s="137" t="s">
        <v>14492</v>
      </c>
      <c r="F826" s="137"/>
      <c r="G826" s="108" t="str">
        <f t="shared" si="26"/>
        <v>PERIGOS POTENCIAIS</v>
      </c>
      <c r="H826" s="108" t="str">
        <f t="shared" si="27"/>
        <v>INCÊNDIO OU EXPLOSÃO</v>
      </c>
      <c r="I826" s="108"/>
      <c r="J826" s="147" t="s">
        <v>14513</v>
      </c>
      <c r="K826" s="148" t="s">
        <v>14514</v>
      </c>
      <c r="L826" s="147" t="s">
        <v>14515</v>
      </c>
      <c r="M826" s="147" t="s">
        <v>14516</v>
      </c>
    </row>
    <row r="827" spans="1:13" ht="15.75">
      <c r="A827" s="136">
        <v>828</v>
      </c>
      <c r="B827" s="108">
        <v>124</v>
      </c>
      <c r="C827" s="108"/>
      <c r="D827" s="137" t="s">
        <v>14544</v>
      </c>
      <c r="E827" s="137" t="s">
        <v>14544</v>
      </c>
      <c r="F827" s="137"/>
      <c r="G827" s="108" t="str">
        <f t="shared" si="26"/>
        <v>PROTEÇÃO DA POPULAÇÃO</v>
      </c>
      <c r="H827" s="108" t="str">
        <f t="shared" si="27"/>
        <v>PROTEÇÃO DA POPULAÇÃO</v>
      </c>
      <c r="I827" s="108"/>
      <c r="J827" s="143" t="s">
        <v>14541</v>
      </c>
      <c r="K827" s="143" t="s">
        <v>14542</v>
      </c>
      <c r="L827" s="143" t="s">
        <v>14543</v>
      </c>
      <c r="M827" s="143" t="s">
        <v>14544</v>
      </c>
    </row>
    <row r="828" spans="1:13" ht="38.25">
      <c r="A828" s="136">
        <v>829</v>
      </c>
      <c r="B828" s="108">
        <v>124</v>
      </c>
      <c r="C828" s="108"/>
      <c r="D828" s="137" t="s">
        <v>14544</v>
      </c>
      <c r="E828" s="137" t="s">
        <v>14544</v>
      </c>
      <c r="F828" s="137"/>
      <c r="G828" s="108" t="str">
        <f t="shared" si="26"/>
        <v>PROTEÇÃO DA POPULAÇÃO</v>
      </c>
      <c r="H828" s="108" t="str">
        <f t="shared" si="27"/>
        <v>PROTEÇÃO DA POPULAÇÃO</v>
      </c>
      <c r="I828" s="108"/>
      <c r="J828" s="153" t="s">
        <v>14545</v>
      </c>
      <c r="K828" s="153" t="s">
        <v>14546</v>
      </c>
      <c r="L828" s="154" t="s">
        <v>14547</v>
      </c>
      <c r="M828" s="154" t="s">
        <v>14548</v>
      </c>
    </row>
    <row r="829" spans="1:13" ht="15">
      <c r="A829" s="136">
        <v>830</v>
      </c>
      <c r="B829" s="108">
        <v>124</v>
      </c>
      <c r="C829" s="108"/>
      <c r="D829" s="137" t="s">
        <v>14544</v>
      </c>
      <c r="E829" s="137" t="s">
        <v>14544</v>
      </c>
      <c r="F829" s="137"/>
      <c r="G829" s="108" t="str">
        <f t="shared" si="26"/>
        <v>PROTEÇÃO DA POPULAÇÃO</v>
      </c>
      <c r="H829" s="108" t="str">
        <f t="shared" si="27"/>
        <v>PROTEÇÃO DA POPULAÇÃO</v>
      </c>
      <c r="I829" s="108"/>
      <c r="J829" s="149" t="s">
        <v>14549</v>
      </c>
      <c r="K829" s="149" t="s">
        <v>14550</v>
      </c>
      <c r="L829" s="149" t="s">
        <v>14551</v>
      </c>
      <c r="M829" s="149" t="s">
        <v>14552</v>
      </c>
    </row>
    <row r="830" spans="1:13" ht="15">
      <c r="A830" s="136">
        <v>831</v>
      </c>
      <c r="B830" s="108">
        <v>124</v>
      </c>
      <c r="C830" s="108"/>
      <c r="D830" s="137" t="s">
        <v>14544</v>
      </c>
      <c r="E830" s="137" t="s">
        <v>14544</v>
      </c>
      <c r="F830" s="137"/>
      <c r="G830" s="108" t="str">
        <f t="shared" si="26"/>
        <v>PROTEÇÃO DA POPULAÇÃO</v>
      </c>
      <c r="H830" s="108" t="str">
        <f t="shared" si="27"/>
        <v>PROTEÇÃO DA POPULAÇÃO</v>
      </c>
      <c r="I830" s="108"/>
      <c r="J830" s="148" t="s">
        <v>14553</v>
      </c>
      <c r="K830" s="147" t="s">
        <v>14554</v>
      </c>
      <c r="L830" s="148" t="s">
        <v>14555</v>
      </c>
      <c r="M830" s="148" t="s">
        <v>14556</v>
      </c>
    </row>
    <row r="831" spans="1:13" ht="25.5">
      <c r="A831" s="136">
        <v>832</v>
      </c>
      <c r="B831" s="108">
        <v>124</v>
      </c>
      <c r="C831" s="108"/>
      <c r="D831" s="137" t="s">
        <v>14544</v>
      </c>
      <c r="E831" s="137" t="s">
        <v>14544</v>
      </c>
      <c r="F831" s="137"/>
      <c r="G831" s="108" t="str">
        <f t="shared" si="26"/>
        <v>PROTEÇÃO DA POPULAÇÃO</v>
      </c>
      <c r="H831" s="108" t="str">
        <f t="shared" si="27"/>
        <v>PROTEÇÃO DA POPULAÇÃO</v>
      </c>
      <c r="I831" s="108"/>
      <c r="J831" s="148" t="s">
        <v>14891</v>
      </c>
      <c r="K831" s="148" t="s">
        <v>14892</v>
      </c>
      <c r="L831" s="148" t="s">
        <v>14893</v>
      </c>
      <c r="M831" s="148" t="s">
        <v>21892</v>
      </c>
    </row>
    <row r="832" spans="1:13" ht="15.75" thickBot="1">
      <c r="A832" s="136">
        <v>833</v>
      </c>
      <c r="B832" s="108">
        <v>124</v>
      </c>
      <c r="C832" s="108"/>
      <c r="D832" s="137" t="s">
        <v>14544</v>
      </c>
      <c r="E832" s="137" t="s">
        <v>14544</v>
      </c>
      <c r="F832" s="137"/>
      <c r="G832" s="108" t="str">
        <f t="shared" si="26"/>
        <v>PROTEÇÃO DA POPULAÇÃO</v>
      </c>
      <c r="H832" s="108" t="str">
        <f t="shared" si="27"/>
        <v>PROTEÇÃO DA POPULAÇÃO</v>
      </c>
      <c r="I832" s="108"/>
      <c r="J832" s="148" t="s">
        <v>14737</v>
      </c>
      <c r="K832" s="148" t="s">
        <v>14738</v>
      </c>
      <c r="L832" s="148" t="s">
        <v>14739</v>
      </c>
      <c r="M832" s="148" t="s">
        <v>21845</v>
      </c>
    </row>
    <row r="833" spans="1:15" ht="15.75">
      <c r="A833" s="136">
        <v>834</v>
      </c>
      <c r="B833" s="108">
        <v>124</v>
      </c>
      <c r="C833" s="108"/>
      <c r="D833" s="137" t="s">
        <v>14544</v>
      </c>
      <c r="E833" s="137" t="s">
        <v>14560</v>
      </c>
      <c r="F833" s="137"/>
      <c r="G833" s="108" t="str">
        <f t="shared" si="26"/>
        <v>PROTEÇÃO DA POPULAÇÃO</v>
      </c>
      <c r="H833" s="108" t="str">
        <f t="shared" si="27"/>
        <v>VESTUÁRIO DE PROTEÇÃO</v>
      </c>
      <c r="I833" s="108"/>
      <c r="J833" s="151" t="s">
        <v>14557</v>
      </c>
      <c r="K833" s="151" t="s">
        <v>14558</v>
      </c>
      <c r="L833" s="151" t="s">
        <v>14559</v>
      </c>
      <c r="M833" s="151" t="s">
        <v>14560</v>
      </c>
    </row>
    <row r="834" spans="1:15" ht="15">
      <c r="A834" s="136">
        <v>835</v>
      </c>
      <c r="B834" s="108">
        <v>124</v>
      </c>
      <c r="C834" s="108"/>
      <c r="D834" s="137" t="s">
        <v>14544</v>
      </c>
      <c r="E834" s="137" t="s">
        <v>14560</v>
      </c>
      <c r="F834" s="137"/>
      <c r="G834" s="108" t="str">
        <f t="shared" si="26"/>
        <v>PROTEÇÃO DA POPULAÇÃO</v>
      </c>
      <c r="H834" s="108" t="str">
        <f t="shared" si="27"/>
        <v>VESTUÁRIO DE PROTEÇÃO</v>
      </c>
      <c r="I834" s="108"/>
      <c r="J834" s="147" t="s">
        <v>14561</v>
      </c>
      <c r="K834" s="147" t="s">
        <v>14562</v>
      </c>
      <c r="L834" s="148" t="s">
        <v>14563</v>
      </c>
      <c r="M834" s="148" t="s">
        <v>14564</v>
      </c>
    </row>
    <row r="835" spans="1:15" ht="25.5">
      <c r="A835" s="136">
        <v>836</v>
      </c>
      <c r="B835" s="108">
        <v>124</v>
      </c>
      <c r="C835" s="108"/>
      <c r="D835" s="137" t="s">
        <v>14544</v>
      </c>
      <c r="E835" s="137" t="s">
        <v>14560</v>
      </c>
      <c r="F835" s="137"/>
      <c r="G835" s="108" t="str">
        <f t="shared" si="26"/>
        <v>PROTEÇÃO DA POPULAÇÃO</v>
      </c>
      <c r="H835" s="108" t="str">
        <f t="shared" si="27"/>
        <v>VESTUÁRIO DE PROTEÇÃO</v>
      </c>
      <c r="I835" s="108"/>
      <c r="J835" s="148" t="s">
        <v>15005</v>
      </c>
      <c r="K835" s="148" t="s">
        <v>15006</v>
      </c>
      <c r="L835" s="148" t="s">
        <v>21935</v>
      </c>
      <c r="M835" s="148" t="s">
        <v>21936</v>
      </c>
    </row>
    <row r="836" spans="1:15" ht="26.25" thickBot="1">
      <c r="A836" s="136">
        <v>837</v>
      </c>
      <c r="B836" s="108">
        <v>124</v>
      </c>
      <c r="C836" s="108"/>
      <c r="D836" s="137" t="s">
        <v>14544</v>
      </c>
      <c r="E836" s="137" t="s">
        <v>14560</v>
      </c>
      <c r="F836" s="137"/>
      <c r="G836" s="108" t="str">
        <f t="shared" si="26"/>
        <v>PROTEÇÃO DA POPULAÇÃO</v>
      </c>
      <c r="H836" s="108" t="str">
        <f t="shared" si="27"/>
        <v>VESTUÁRIO DE PROTEÇÃO</v>
      </c>
      <c r="I836" s="108"/>
      <c r="J836" s="150" t="s">
        <v>15007</v>
      </c>
      <c r="K836" s="150" t="s">
        <v>14566</v>
      </c>
      <c r="L836" s="150" t="s">
        <v>21832</v>
      </c>
      <c r="M836" s="150" t="s">
        <v>21833</v>
      </c>
    </row>
    <row r="837" spans="1:15" ht="15.75">
      <c r="A837" s="136">
        <v>838</v>
      </c>
      <c r="B837" s="108">
        <v>124</v>
      </c>
      <c r="C837" s="108"/>
      <c r="D837" s="137" t="s">
        <v>14544</v>
      </c>
      <c r="E837" s="137" t="s">
        <v>14570</v>
      </c>
      <c r="F837" s="137"/>
      <c r="G837" s="108" t="str">
        <f t="shared" si="26"/>
        <v>PROTEÇÃO DA POPULAÇÃO</v>
      </c>
      <c r="H837" s="108" t="str">
        <f t="shared" si="27"/>
        <v>EVACUAÇÃO</v>
      </c>
      <c r="I837" s="108"/>
      <c r="J837" s="151" t="s">
        <v>14567</v>
      </c>
      <c r="K837" s="151" t="s">
        <v>14568</v>
      </c>
      <c r="L837" s="151" t="s">
        <v>14569</v>
      </c>
      <c r="M837" s="151" t="s">
        <v>14570</v>
      </c>
    </row>
    <row r="838" spans="1:15" ht="15">
      <c r="A838" s="136">
        <v>839</v>
      </c>
      <c r="B838" s="108">
        <v>124</v>
      </c>
      <c r="C838" s="108"/>
      <c r="D838" s="137" t="s">
        <v>14544</v>
      </c>
      <c r="E838" s="137" t="s">
        <v>14570</v>
      </c>
      <c r="F838" s="137"/>
      <c r="G838" s="108" t="str">
        <f t="shared" si="26"/>
        <v>PROTEÇÃO DA POPULAÇÃO</v>
      </c>
      <c r="H838" s="108" t="str">
        <f t="shared" si="27"/>
        <v>EVACUAÇÃO</v>
      </c>
      <c r="I838" s="108"/>
      <c r="J838" s="153" t="s">
        <v>14571</v>
      </c>
      <c r="K838" s="153" t="s">
        <v>14572</v>
      </c>
      <c r="L838" s="153" t="s">
        <v>14573</v>
      </c>
      <c r="M838" s="153" t="s">
        <v>14574</v>
      </c>
    </row>
    <row r="839" spans="1:15" ht="15">
      <c r="A839" s="136">
        <v>840</v>
      </c>
      <c r="B839" s="108">
        <v>124</v>
      </c>
      <c r="C839" s="108"/>
      <c r="D839" s="137" t="s">
        <v>14544</v>
      </c>
      <c r="E839" s="137" t="s">
        <v>14570</v>
      </c>
      <c r="F839" s="137"/>
      <c r="G839" s="108" t="str">
        <f t="shared" si="26"/>
        <v>PROTEÇÃO DA POPULAÇÃO</v>
      </c>
      <c r="H839" s="108" t="str">
        <f t="shared" si="27"/>
        <v>EVACUAÇÃO</v>
      </c>
      <c r="I839" s="108"/>
      <c r="J839" s="148" t="s">
        <v>14575</v>
      </c>
      <c r="K839" s="156" t="s">
        <v>14576</v>
      </c>
      <c r="L839" s="157" t="s">
        <v>14577</v>
      </c>
      <c r="M839" s="157" t="s">
        <v>14578</v>
      </c>
    </row>
    <row r="840" spans="1:15" ht="15">
      <c r="A840" s="136">
        <v>841</v>
      </c>
      <c r="B840" s="108">
        <v>124</v>
      </c>
      <c r="C840" s="108"/>
      <c r="D840" s="137" t="s">
        <v>14544</v>
      </c>
      <c r="E840" s="137" t="s">
        <v>14570</v>
      </c>
      <c r="F840" s="137"/>
      <c r="G840" s="108" t="str">
        <f t="shared" si="26"/>
        <v>PROTEÇÃO DA POPULAÇÃO</v>
      </c>
      <c r="H840" s="108" t="str">
        <f t="shared" si="27"/>
        <v>EVACUAÇÃO</v>
      </c>
      <c r="I840" s="108"/>
      <c r="J840" s="158" t="s">
        <v>15008</v>
      </c>
      <c r="K840" s="158" t="s">
        <v>15009</v>
      </c>
      <c r="L840" s="158" t="s">
        <v>7</v>
      </c>
      <c r="M840" s="158" t="s">
        <v>7</v>
      </c>
    </row>
    <row r="841" spans="1:15" ht="15">
      <c r="A841" s="136">
        <v>842</v>
      </c>
      <c r="B841" s="108">
        <v>124</v>
      </c>
      <c r="C841" s="108"/>
      <c r="D841" s="137" t="s">
        <v>14544</v>
      </c>
      <c r="E841" s="137" t="s">
        <v>14570</v>
      </c>
      <c r="F841" s="137"/>
      <c r="G841" s="108" t="str">
        <f t="shared" si="26"/>
        <v>PROTEÇÃO DA POPULAÇÃO</v>
      </c>
      <c r="H841" s="108" t="str">
        <f t="shared" si="27"/>
        <v>EVACUAÇÃO</v>
      </c>
      <c r="I841" s="108"/>
      <c r="J841" s="149" t="s">
        <v>15010</v>
      </c>
      <c r="K841" s="190" t="s">
        <v>15011</v>
      </c>
      <c r="L841" s="191" t="s">
        <v>15012</v>
      </c>
      <c r="M841" s="191" t="s">
        <v>21937</v>
      </c>
      <c r="N841" s="185" t="s">
        <v>15013</v>
      </c>
      <c r="O841" s="168"/>
    </row>
    <row r="842" spans="1:15" ht="15">
      <c r="A842" s="136">
        <v>843</v>
      </c>
      <c r="B842" s="108">
        <v>124</v>
      </c>
      <c r="C842" s="108"/>
      <c r="D842" s="137" t="s">
        <v>14544</v>
      </c>
      <c r="E842" s="137" t="s">
        <v>6</v>
      </c>
      <c r="F842" s="137"/>
      <c r="G842" s="108" t="str">
        <f t="shared" si="26"/>
        <v>PROTEÇÃO DA POPULAÇÃO</v>
      </c>
      <c r="H842" s="108" t="str">
        <f t="shared" si="27"/>
        <v>Incêndio</v>
      </c>
      <c r="I842" s="108"/>
      <c r="J842" s="160" t="s">
        <v>14579</v>
      </c>
      <c r="K842" s="160" t="s">
        <v>14580</v>
      </c>
      <c r="L842" s="160" t="s">
        <v>14581</v>
      </c>
      <c r="M842" s="160" t="s">
        <v>6</v>
      </c>
    </row>
    <row r="843" spans="1:15" ht="25.5">
      <c r="A843" s="136">
        <v>844</v>
      </c>
      <c r="B843" s="108">
        <v>124</v>
      </c>
      <c r="C843" s="108"/>
      <c r="D843" s="137" t="s">
        <v>14544</v>
      </c>
      <c r="E843" s="137" t="s">
        <v>6</v>
      </c>
      <c r="F843" s="137"/>
      <c r="G843" s="108" t="str">
        <f t="shared" si="26"/>
        <v>PROTEÇÃO DA POPULAÇÃO</v>
      </c>
      <c r="H843" s="108" t="str">
        <f t="shared" si="27"/>
        <v>Incêndio</v>
      </c>
      <c r="I843" s="108"/>
      <c r="J843" s="147" t="s">
        <v>14582</v>
      </c>
      <c r="K843" s="147" t="s">
        <v>14583</v>
      </c>
      <c r="L843" s="147" t="s">
        <v>14584</v>
      </c>
      <c r="M843" s="147" t="s">
        <v>21834</v>
      </c>
    </row>
    <row r="844" spans="1:15" ht="25.5" hidden="1">
      <c r="A844" s="136">
        <v>845</v>
      </c>
      <c r="B844" s="108">
        <v>124</v>
      </c>
      <c r="C844" s="108"/>
      <c r="D844" s="137" t="s">
        <v>14544</v>
      </c>
      <c r="E844" s="137" t="s">
        <v>6</v>
      </c>
      <c r="F844" s="137"/>
      <c r="G844" s="108" t="str">
        <f t="shared" si="26"/>
        <v>PROTEÇÃO DA POPULAÇÃO</v>
      </c>
      <c r="H844" s="108" t="str">
        <f t="shared" si="27"/>
        <v>Incêndio</v>
      </c>
      <c r="I844" s="108"/>
      <c r="J844" s="148" t="s">
        <v>14750</v>
      </c>
      <c r="K844" s="147" t="s">
        <v>14751</v>
      </c>
      <c r="L844" s="150" t="s">
        <v>14752</v>
      </c>
      <c r="M844" s="150" t="s">
        <v>21849</v>
      </c>
      <c r="N844" s="169" t="s">
        <v>14753</v>
      </c>
      <c r="O844" s="163"/>
    </row>
    <row r="845" spans="1:15" ht="15.75">
      <c r="A845" s="136">
        <v>846</v>
      </c>
      <c r="B845" s="108">
        <v>124</v>
      </c>
      <c r="C845" s="108"/>
      <c r="D845" s="137" t="s">
        <v>14588</v>
      </c>
      <c r="E845" s="137" t="s">
        <v>14588</v>
      </c>
      <c r="F845" s="137"/>
      <c r="G845" s="108" t="str">
        <f t="shared" si="26"/>
        <v>RESPOSTA À EMERGÊNCIA</v>
      </c>
      <c r="H845" s="108" t="str">
        <f t="shared" si="27"/>
        <v>RESPOSTA À EMERGÊNCIA</v>
      </c>
      <c r="I845" s="108"/>
      <c r="J845" s="143" t="s">
        <v>14585</v>
      </c>
      <c r="K845" s="143" t="s">
        <v>14586</v>
      </c>
      <c r="L845" s="143" t="s">
        <v>14587</v>
      </c>
      <c r="M845" s="143" t="s">
        <v>14588</v>
      </c>
    </row>
    <row r="846" spans="1:15" ht="15.75">
      <c r="A846" s="136">
        <v>847</v>
      </c>
      <c r="B846" s="108">
        <v>124</v>
      </c>
      <c r="C846" s="108"/>
      <c r="D846" s="137" t="s">
        <v>14588</v>
      </c>
      <c r="E846" s="137" t="s">
        <v>21835</v>
      </c>
      <c r="F846" s="137"/>
      <c r="G846" s="108" t="str">
        <f t="shared" si="26"/>
        <v>RESPOSTA À EMERGÊNCIA</v>
      </c>
      <c r="H846" s="108" t="str">
        <f t="shared" si="27"/>
        <v>INCÊNDIO</v>
      </c>
      <c r="I846" s="108"/>
      <c r="J846" s="145" t="s">
        <v>14589</v>
      </c>
      <c r="K846" s="145" t="s">
        <v>14590</v>
      </c>
      <c r="L846" s="145" t="s">
        <v>14591</v>
      </c>
      <c r="M846" s="145" t="s">
        <v>21835</v>
      </c>
    </row>
    <row r="847" spans="1:15" ht="15">
      <c r="A847" s="136">
        <v>848</v>
      </c>
      <c r="B847" s="108">
        <v>124</v>
      </c>
      <c r="C847" s="108"/>
      <c r="D847" s="137" t="s">
        <v>14588</v>
      </c>
      <c r="E847" s="137" t="s">
        <v>21835</v>
      </c>
      <c r="F847" s="137"/>
      <c r="G847" s="108" t="str">
        <f t="shared" si="26"/>
        <v>RESPOSTA À EMERGÊNCIA</v>
      </c>
      <c r="H847" s="108" t="str">
        <f t="shared" si="27"/>
        <v>INCÊNDIO</v>
      </c>
      <c r="I847" s="108"/>
      <c r="J847" s="160" t="s">
        <v>14596</v>
      </c>
      <c r="K847" s="160" t="s">
        <v>14597</v>
      </c>
      <c r="L847" s="160" t="s">
        <v>14598</v>
      </c>
      <c r="M847" s="160" t="s">
        <v>14599</v>
      </c>
    </row>
    <row r="848" spans="1:15" ht="25.5">
      <c r="A848" s="136">
        <v>849</v>
      </c>
      <c r="B848" s="108">
        <v>124</v>
      </c>
      <c r="C848" s="108"/>
      <c r="D848" s="137" t="s">
        <v>14588</v>
      </c>
      <c r="E848" s="137" t="s">
        <v>21835</v>
      </c>
      <c r="F848" s="137"/>
      <c r="G848" s="108" t="str">
        <f t="shared" ref="G848:G911" si="28">IF(OR(M848="PERIGOS POTENCIAIS",M848="PROTEÇÃO DA POPULAÇÃO",M848="RESPOSTA À EMERGÊNCIA"),M848,G847)</f>
        <v>RESPOSTA À EMERGÊNCIA</v>
      </c>
      <c r="H848" s="108" t="str">
        <f t="shared" ref="H848:H911" si="29">IF(OR(M848="PERIGOS POTENCIAIS",M848="PROTEÇÃO DA POPULAÇÃO",M848="RESPOSTA À EMERGÊNCIA"),M848,IF(OR(M848="INCÊNDIO OU EXPLOSÃO",M848="SAÚDE",M848="VESTUÁRIO DE PROTEÇÃO",M848="EVACUAÇÃO",M848="INCÊNDIO",M848="DERRAME OU FUGA",M848="PRIMEIROS SOCORROS"),M848,H847))</f>
        <v>INCÊNDIO</v>
      </c>
      <c r="I848" s="108"/>
      <c r="J848" s="160" t="s">
        <v>15158</v>
      </c>
      <c r="K848" s="160" t="s">
        <v>15159</v>
      </c>
      <c r="L848" s="160" t="s">
        <v>15160</v>
      </c>
      <c r="M848" s="147" t="s">
        <v>21978</v>
      </c>
    </row>
    <row r="849" spans="1:14" ht="25.5">
      <c r="A849" s="136">
        <v>850</v>
      </c>
      <c r="B849" s="108">
        <v>124</v>
      </c>
      <c r="C849" s="108"/>
      <c r="D849" s="137" t="s">
        <v>14588</v>
      </c>
      <c r="E849" s="137" t="s">
        <v>21835</v>
      </c>
      <c r="F849" s="137"/>
      <c r="G849" s="108" t="str">
        <f t="shared" si="28"/>
        <v>RESPOSTA À EMERGÊNCIA</v>
      </c>
      <c r="H849" s="108" t="str">
        <f t="shared" si="29"/>
        <v>INCÊNDIO</v>
      </c>
      <c r="I849" s="108"/>
      <c r="J849" s="147" t="s">
        <v>15161</v>
      </c>
      <c r="K849" s="147" t="s">
        <v>15162</v>
      </c>
      <c r="L849" s="147" t="s">
        <v>15163</v>
      </c>
      <c r="M849" s="147" t="s">
        <v>21979</v>
      </c>
    </row>
    <row r="850" spans="1:14" ht="15">
      <c r="A850" s="136">
        <v>851</v>
      </c>
      <c r="B850" s="108">
        <v>124</v>
      </c>
      <c r="C850" s="108"/>
      <c r="D850" s="137" t="s">
        <v>14588</v>
      </c>
      <c r="E850" s="137" t="s">
        <v>21835</v>
      </c>
      <c r="F850" s="137"/>
      <c r="G850" s="108" t="str">
        <f t="shared" si="28"/>
        <v>RESPOSTA À EMERGÊNCIA</v>
      </c>
      <c r="H850" s="108" t="str">
        <f t="shared" si="29"/>
        <v>INCÊNDIO</v>
      </c>
      <c r="I850" s="108"/>
      <c r="J850" s="153" t="s">
        <v>15164</v>
      </c>
      <c r="K850" s="160" t="s">
        <v>15165</v>
      </c>
      <c r="L850" s="153" t="s">
        <v>15166</v>
      </c>
      <c r="M850" s="153" t="s">
        <v>21980</v>
      </c>
      <c r="N850" s="178"/>
    </row>
    <row r="851" spans="1:14" ht="15">
      <c r="A851" s="136">
        <v>852</v>
      </c>
      <c r="B851" s="108">
        <v>124</v>
      </c>
      <c r="C851" s="108"/>
      <c r="D851" s="137" t="s">
        <v>14588</v>
      </c>
      <c r="E851" s="137" t="s">
        <v>21835</v>
      </c>
      <c r="F851" s="137"/>
      <c r="G851" s="108" t="str">
        <f t="shared" si="28"/>
        <v>RESPOSTA À EMERGÊNCIA</v>
      </c>
      <c r="H851" s="108" t="str">
        <f t="shared" si="29"/>
        <v>INCÊNDIO</v>
      </c>
      <c r="I851" s="108"/>
      <c r="J851" s="147" t="s">
        <v>14623</v>
      </c>
      <c r="K851" s="147" t="s">
        <v>14624</v>
      </c>
      <c r="L851" s="147" t="s">
        <v>14625</v>
      </c>
      <c r="M851" s="147" t="s">
        <v>21837</v>
      </c>
    </row>
    <row r="852" spans="1:14" ht="15">
      <c r="A852" s="136">
        <v>853</v>
      </c>
      <c r="B852" s="108">
        <v>124</v>
      </c>
      <c r="C852" s="108"/>
      <c r="D852" s="137" t="s">
        <v>14588</v>
      </c>
      <c r="E852" s="137" t="s">
        <v>21835</v>
      </c>
      <c r="F852" s="137"/>
      <c r="G852" s="108" t="str">
        <f t="shared" si="28"/>
        <v>RESPOSTA À EMERGÊNCIA</v>
      </c>
      <c r="H852" s="108" t="str">
        <f t="shared" si="29"/>
        <v>INCÊNDIO</v>
      </c>
      <c r="I852" s="108"/>
      <c r="J852" s="148" t="s">
        <v>14611</v>
      </c>
      <c r="K852" s="148" t="s">
        <v>14612</v>
      </c>
      <c r="L852" s="148" t="s">
        <v>14613</v>
      </c>
      <c r="M852" s="148" t="s">
        <v>14614</v>
      </c>
    </row>
    <row r="853" spans="1:14" ht="15">
      <c r="A853" s="136">
        <v>854</v>
      </c>
      <c r="B853" s="108">
        <v>124</v>
      </c>
      <c r="C853" s="108"/>
      <c r="D853" s="137" t="s">
        <v>14588</v>
      </c>
      <c r="E853" s="137" t="s">
        <v>21835</v>
      </c>
      <c r="F853" s="137"/>
      <c r="G853" s="108" t="str">
        <f t="shared" si="28"/>
        <v>RESPOSTA À EMERGÊNCIA</v>
      </c>
      <c r="H853" s="108" t="str">
        <f t="shared" si="29"/>
        <v>INCÊNDIO</v>
      </c>
      <c r="I853" s="108"/>
      <c r="J853" s="147" t="s">
        <v>15014</v>
      </c>
      <c r="K853" s="148" t="s">
        <v>15015</v>
      </c>
      <c r="L853" s="148" t="s">
        <v>15016</v>
      </c>
      <c r="M853" s="148" t="s">
        <v>21938</v>
      </c>
    </row>
    <row r="854" spans="1:14" ht="15">
      <c r="A854" s="136">
        <v>855</v>
      </c>
      <c r="B854" s="108">
        <v>124</v>
      </c>
      <c r="C854" s="108"/>
      <c r="D854" s="137" t="s">
        <v>14588</v>
      </c>
      <c r="E854" s="137" t="s">
        <v>21835</v>
      </c>
      <c r="F854" s="137"/>
      <c r="G854" s="108" t="str">
        <f t="shared" si="28"/>
        <v>RESPOSTA À EMERGÊNCIA</v>
      </c>
      <c r="H854" s="108" t="str">
        <f t="shared" si="29"/>
        <v>INCÊNDIO</v>
      </c>
      <c r="I854" s="108"/>
      <c r="J854" s="153" t="s">
        <v>14615</v>
      </c>
      <c r="K854" s="153" t="s">
        <v>14616</v>
      </c>
      <c r="L854" s="160" t="s">
        <v>14617</v>
      </c>
      <c r="M854" s="160" t="s">
        <v>14618</v>
      </c>
    </row>
    <row r="855" spans="1:14" ht="25.5">
      <c r="A855" s="136">
        <v>856</v>
      </c>
      <c r="B855" s="108">
        <v>124</v>
      </c>
      <c r="C855" s="108"/>
      <c r="D855" s="137" t="s">
        <v>14588</v>
      </c>
      <c r="E855" s="137" t="s">
        <v>21835</v>
      </c>
      <c r="F855" s="137"/>
      <c r="G855" s="108" t="str">
        <f t="shared" si="28"/>
        <v>RESPOSTA À EMERGÊNCIA</v>
      </c>
      <c r="H855" s="108" t="str">
        <f t="shared" si="29"/>
        <v>INCÊNDIO</v>
      </c>
      <c r="I855" s="108"/>
      <c r="J855" s="148" t="s">
        <v>14917</v>
      </c>
      <c r="K855" s="147" t="s">
        <v>14918</v>
      </c>
      <c r="L855" s="148" t="s">
        <v>14919</v>
      </c>
      <c r="M855" s="148" t="s">
        <v>21907</v>
      </c>
    </row>
    <row r="856" spans="1:14" ht="25.5">
      <c r="A856" s="136">
        <v>857</v>
      </c>
      <c r="B856" s="108">
        <v>124</v>
      </c>
      <c r="C856" s="108"/>
      <c r="D856" s="137" t="s">
        <v>14588</v>
      </c>
      <c r="E856" s="137" t="s">
        <v>21835</v>
      </c>
      <c r="F856" s="137"/>
      <c r="G856" s="108" t="str">
        <f t="shared" si="28"/>
        <v>RESPOSTA À EMERGÊNCIA</v>
      </c>
      <c r="H856" s="108" t="str">
        <f t="shared" si="29"/>
        <v>INCÊNDIO</v>
      </c>
      <c r="I856" s="108"/>
      <c r="J856" s="147" t="s">
        <v>14619</v>
      </c>
      <c r="K856" s="148" t="s">
        <v>14620</v>
      </c>
      <c r="L856" s="148" t="s">
        <v>14621</v>
      </c>
      <c r="M856" s="148" t="s">
        <v>14622</v>
      </c>
    </row>
    <row r="857" spans="1:14" ht="25.5">
      <c r="A857" s="136">
        <v>858</v>
      </c>
      <c r="B857" s="108">
        <v>124</v>
      </c>
      <c r="C857" s="108"/>
      <c r="D857" s="137" t="s">
        <v>14588</v>
      </c>
      <c r="E857" s="137" t="s">
        <v>21835</v>
      </c>
      <c r="F857" s="137"/>
      <c r="G857" s="108" t="str">
        <f t="shared" si="28"/>
        <v>RESPOSTA À EMERGÊNCIA</v>
      </c>
      <c r="H857" s="108" t="str">
        <f t="shared" si="29"/>
        <v>INCÊNDIO</v>
      </c>
      <c r="I857" s="108"/>
      <c r="J857" s="147" t="s">
        <v>14920</v>
      </c>
      <c r="K857" s="147" t="s">
        <v>14921</v>
      </c>
      <c r="L857" s="147" t="s">
        <v>14922</v>
      </c>
      <c r="M857" s="147" t="s">
        <v>21908</v>
      </c>
    </row>
    <row r="858" spans="1:14" ht="25.5">
      <c r="A858" s="136">
        <v>859</v>
      </c>
      <c r="B858" s="108">
        <v>124</v>
      </c>
      <c r="C858" s="108"/>
      <c r="D858" s="137" t="s">
        <v>14588</v>
      </c>
      <c r="E858" s="137" t="s">
        <v>21835</v>
      </c>
      <c r="F858" s="137"/>
      <c r="G858" s="108" t="str">
        <f t="shared" si="28"/>
        <v>RESPOSTA À EMERGÊNCIA</v>
      </c>
      <c r="H858" s="108" t="str">
        <f t="shared" si="29"/>
        <v>INCÊNDIO</v>
      </c>
      <c r="I858" s="108"/>
      <c r="J858" s="149" t="s">
        <v>14626</v>
      </c>
      <c r="K858" s="149" t="s">
        <v>14627</v>
      </c>
      <c r="L858" s="149" t="s">
        <v>14628</v>
      </c>
      <c r="M858" s="147" t="s">
        <v>21838</v>
      </c>
    </row>
    <row r="859" spans="1:14" ht="15">
      <c r="A859" s="136">
        <v>860</v>
      </c>
      <c r="B859" s="108">
        <v>124</v>
      </c>
      <c r="C859" s="108"/>
      <c r="D859" s="137" t="s">
        <v>14588</v>
      </c>
      <c r="E859" s="137" t="s">
        <v>21835</v>
      </c>
      <c r="F859" s="137"/>
      <c r="G859" s="108" t="str">
        <f t="shared" si="28"/>
        <v>RESPOSTA À EMERGÊNCIA</v>
      </c>
      <c r="H859" s="108" t="str">
        <f t="shared" si="29"/>
        <v>INCÊNDIO</v>
      </c>
      <c r="I859" s="108"/>
      <c r="J859" s="147" t="s">
        <v>14629</v>
      </c>
      <c r="K859" s="147" t="s">
        <v>14630</v>
      </c>
      <c r="L859" s="147" t="s">
        <v>14631</v>
      </c>
      <c r="M859" s="147" t="s">
        <v>14632</v>
      </c>
    </row>
    <row r="860" spans="1:14" ht="26.25" thickBot="1">
      <c r="A860" s="136">
        <v>861</v>
      </c>
      <c r="B860" s="108">
        <v>124</v>
      </c>
      <c r="C860" s="108"/>
      <c r="D860" s="137" t="s">
        <v>14588</v>
      </c>
      <c r="E860" s="137" t="s">
        <v>21835</v>
      </c>
      <c r="F860" s="137"/>
      <c r="G860" s="108" t="str">
        <f t="shared" si="28"/>
        <v>RESPOSTA À EMERGÊNCIA</v>
      </c>
      <c r="H860" s="108" t="str">
        <f t="shared" si="29"/>
        <v>INCÊNDIO</v>
      </c>
      <c r="I860" s="108"/>
      <c r="J860" s="150" t="s">
        <v>14923</v>
      </c>
      <c r="K860" s="149" t="s">
        <v>14924</v>
      </c>
      <c r="L860" s="150" t="s">
        <v>14925</v>
      </c>
      <c r="M860" s="150" t="s">
        <v>21909</v>
      </c>
    </row>
    <row r="861" spans="1:14" ht="15.75">
      <c r="A861" s="136">
        <v>862</v>
      </c>
      <c r="B861" s="108">
        <v>124</v>
      </c>
      <c r="C861" s="108"/>
      <c r="D861" s="137" t="s">
        <v>14588</v>
      </c>
      <c r="E861" s="137" t="s">
        <v>14636</v>
      </c>
      <c r="F861" s="137"/>
      <c r="G861" s="108" t="str">
        <f t="shared" si="28"/>
        <v>RESPOSTA À EMERGÊNCIA</v>
      </c>
      <c r="H861" s="108" t="str">
        <f t="shared" si="29"/>
        <v>DERRAME OU FUGA</v>
      </c>
      <c r="I861" s="108"/>
      <c r="J861" s="151" t="s">
        <v>14633</v>
      </c>
      <c r="K861" s="151" t="s">
        <v>14634</v>
      </c>
      <c r="L861" s="151" t="s">
        <v>14635</v>
      </c>
      <c r="M861" s="151" t="s">
        <v>14636</v>
      </c>
    </row>
    <row r="862" spans="1:14" ht="15">
      <c r="A862" s="136">
        <v>863</v>
      </c>
      <c r="B862" s="108">
        <v>124</v>
      </c>
      <c r="C862" s="108"/>
      <c r="D862" s="137" t="s">
        <v>14588</v>
      </c>
      <c r="E862" s="137" t="s">
        <v>14636</v>
      </c>
      <c r="F862" s="137"/>
      <c r="G862" s="108" t="str">
        <f t="shared" si="28"/>
        <v>RESPOSTA À EMERGÊNCIA</v>
      </c>
      <c r="H862" s="108" t="str">
        <f t="shared" si="29"/>
        <v>DERRAME OU FUGA</v>
      </c>
      <c r="I862" s="108"/>
      <c r="J862" s="147" t="s">
        <v>14637</v>
      </c>
      <c r="K862" s="147" t="s">
        <v>14638</v>
      </c>
      <c r="L862" s="147" t="s">
        <v>14639</v>
      </c>
      <c r="M862" s="147" t="s">
        <v>14640</v>
      </c>
    </row>
    <row r="863" spans="1:14" ht="15">
      <c r="A863" s="136">
        <v>864</v>
      </c>
      <c r="B863" s="108">
        <v>124</v>
      </c>
      <c r="C863" s="108"/>
      <c r="D863" s="137" t="s">
        <v>14588</v>
      </c>
      <c r="E863" s="137" t="s">
        <v>14636</v>
      </c>
      <c r="F863" s="137"/>
      <c r="G863" s="108" t="str">
        <f t="shared" si="28"/>
        <v>RESPOSTA À EMERGÊNCIA</v>
      </c>
      <c r="H863" s="108" t="str">
        <f t="shared" si="29"/>
        <v>DERRAME OU FUGA</v>
      </c>
      <c r="I863" s="108"/>
      <c r="J863" s="149" t="s">
        <v>14648</v>
      </c>
      <c r="K863" s="149" t="s">
        <v>14649</v>
      </c>
      <c r="L863" s="149" t="s">
        <v>14650</v>
      </c>
      <c r="M863" s="149" t="s">
        <v>14651</v>
      </c>
    </row>
    <row r="864" spans="1:14" ht="15">
      <c r="A864" s="136">
        <v>865</v>
      </c>
      <c r="B864" s="108">
        <v>124</v>
      </c>
      <c r="C864" s="108"/>
      <c r="D864" s="137" t="s">
        <v>14588</v>
      </c>
      <c r="E864" s="137" t="s">
        <v>14636</v>
      </c>
      <c r="F864" s="137"/>
      <c r="G864" s="108" t="str">
        <f t="shared" si="28"/>
        <v>RESPOSTA À EMERGÊNCIA</v>
      </c>
      <c r="H864" s="108" t="str">
        <f t="shared" si="29"/>
        <v>DERRAME OU FUGA</v>
      </c>
      <c r="I864" s="108"/>
      <c r="J864" s="147" t="s">
        <v>14926</v>
      </c>
      <c r="K864" s="147" t="s">
        <v>14927</v>
      </c>
      <c r="L864" s="147" t="s">
        <v>14928</v>
      </c>
      <c r="M864" s="147" t="s">
        <v>21910</v>
      </c>
    </row>
    <row r="865" spans="1:13" ht="25.5">
      <c r="A865" s="136">
        <v>866</v>
      </c>
      <c r="B865" s="108">
        <v>124</v>
      </c>
      <c r="C865" s="108"/>
      <c r="D865" s="137" t="s">
        <v>14588</v>
      </c>
      <c r="E865" s="137" t="s">
        <v>14636</v>
      </c>
      <c r="F865" s="137"/>
      <c r="G865" s="108" t="str">
        <f t="shared" si="28"/>
        <v>RESPOSTA À EMERGÊNCIA</v>
      </c>
      <c r="H865" s="108" t="str">
        <f t="shared" si="29"/>
        <v>DERRAME OU FUGA</v>
      </c>
      <c r="I865" s="108"/>
      <c r="J865" s="147" t="s">
        <v>14652</v>
      </c>
      <c r="K865" s="147" t="s">
        <v>14653</v>
      </c>
      <c r="L865" s="150" t="s">
        <v>14654</v>
      </c>
      <c r="M865" s="150" t="s">
        <v>14655</v>
      </c>
    </row>
    <row r="866" spans="1:13" ht="15">
      <c r="A866" s="136">
        <v>867</v>
      </c>
      <c r="B866" s="108">
        <v>124</v>
      </c>
      <c r="C866" s="108"/>
      <c r="D866" s="137" t="s">
        <v>14588</v>
      </c>
      <c r="E866" s="137" t="s">
        <v>14636</v>
      </c>
      <c r="F866" s="137"/>
      <c r="G866" s="108" t="str">
        <f t="shared" si="28"/>
        <v>RESPOSTA À EMERGÊNCIA</v>
      </c>
      <c r="H866" s="108" t="str">
        <f t="shared" si="29"/>
        <v>DERRAME OU FUGA</v>
      </c>
      <c r="I866" s="108"/>
      <c r="J866" s="147" t="s">
        <v>14932</v>
      </c>
      <c r="K866" s="147" t="s">
        <v>14933</v>
      </c>
      <c r="L866" s="147" t="s">
        <v>14934</v>
      </c>
      <c r="M866" s="147" t="s">
        <v>21912</v>
      </c>
    </row>
    <row r="867" spans="1:13" ht="15">
      <c r="A867" s="136">
        <v>868</v>
      </c>
      <c r="B867" s="108">
        <v>124</v>
      </c>
      <c r="C867" s="108"/>
      <c r="D867" s="137" t="s">
        <v>14588</v>
      </c>
      <c r="E867" s="137" t="s">
        <v>14636</v>
      </c>
      <c r="F867" s="137"/>
      <c r="G867" s="108" t="str">
        <f t="shared" si="28"/>
        <v>RESPOSTA À EMERGÊNCIA</v>
      </c>
      <c r="H867" s="108" t="str">
        <f t="shared" si="29"/>
        <v>DERRAME OU FUGA</v>
      </c>
      <c r="I867" s="108"/>
      <c r="J867" s="149" t="s">
        <v>14929</v>
      </c>
      <c r="K867" s="149" t="s">
        <v>14930</v>
      </c>
      <c r="L867" s="149" t="s">
        <v>14931</v>
      </c>
      <c r="M867" s="149" t="s">
        <v>21911</v>
      </c>
    </row>
    <row r="868" spans="1:13" ht="15">
      <c r="A868" s="136">
        <v>869</v>
      </c>
      <c r="B868" s="108">
        <v>124</v>
      </c>
      <c r="C868" s="108"/>
      <c r="D868" s="137" t="s">
        <v>14588</v>
      </c>
      <c r="E868" s="137" t="s">
        <v>14636</v>
      </c>
      <c r="F868" s="137"/>
      <c r="G868" s="108" t="str">
        <f t="shared" si="28"/>
        <v>RESPOSTA À EMERGÊNCIA</v>
      </c>
      <c r="H868" s="108" t="str">
        <f t="shared" si="29"/>
        <v>DERRAME OU FUGA</v>
      </c>
      <c r="I868" s="108"/>
      <c r="J868" s="147" t="s">
        <v>14656</v>
      </c>
      <c r="K868" s="147" t="s">
        <v>14657</v>
      </c>
      <c r="L868" s="147" t="s">
        <v>14658</v>
      </c>
      <c r="M868" s="147" t="s">
        <v>21840</v>
      </c>
    </row>
    <row r="869" spans="1:13" ht="15">
      <c r="A869" s="136">
        <v>870</v>
      </c>
      <c r="B869" s="108">
        <v>124</v>
      </c>
      <c r="C869" s="108"/>
      <c r="D869" s="137" t="s">
        <v>14588</v>
      </c>
      <c r="E869" s="137" t="s">
        <v>14636</v>
      </c>
      <c r="F869" s="137"/>
      <c r="G869" s="108" t="str">
        <f t="shared" si="28"/>
        <v>RESPOSTA À EMERGÊNCIA</v>
      </c>
      <c r="H869" s="108" t="str">
        <f t="shared" si="29"/>
        <v>DERRAME OU FUGA</v>
      </c>
      <c r="I869" s="108"/>
      <c r="J869" s="147" t="s">
        <v>14940</v>
      </c>
      <c r="K869" s="147" t="s">
        <v>14941</v>
      </c>
      <c r="L869" s="147" t="s">
        <v>14942</v>
      </c>
      <c r="M869" s="147" t="s">
        <v>21916</v>
      </c>
    </row>
    <row r="870" spans="1:13" ht="15.75" thickBot="1">
      <c r="A870" s="136">
        <v>871</v>
      </c>
      <c r="B870" s="108">
        <v>124</v>
      </c>
      <c r="C870" s="108"/>
      <c r="D870" s="137" t="s">
        <v>14588</v>
      </c>
      <c r="E870" s="137" t="s">
        <v>14636</v>
      </c>
      <c r="F870" s="137"/>
      <c r="G870" s="108" t="str">
        <f t="shared" si="28"/>
        <v>RESPOSTA À EMERGÊNCIA</v>
      </c>
      <c r="H870" s="108" t="str">
        <f t="shared" si="29"/>
        <v>DERRAME OU FUGA</v>
      </c>
      <c r="I870" s="108"/>
      <c r="J870" s="147" t="s">
        <v>15097</v>
      </c>
      <c r="K870" s="147" t="s">
        <v>15098</v>
      </c>
      <c r="L870" s="147" t="s">
        <v>15099</v>
      </c>
      <c r="M870" s="147" t="s">
        <v>21962</v>
      </c>
    </row>
    <row r="871" spans="1:13" ht="15.75">
      <c r="A871" s="136">
        <v>872</v>
      </c>
      <c r="B871" s="108">
        <v>124</v>
      </c>
      <c r="C871" s="108"/>
      <c r="D871" s="137" t="s">
        <v>14588</v>
      </c>
      <c r="E871" s="137" t="s">
        <v>14677</v>
      </c>
      <c r="F871" s="137"/>
      <c r="G871" s="108" t="str">
        <f t="shared" si="28"/>
        <v>RESPOSTA À EMERGÊNCIA</v>
      </c>
      <c r="H871" s="108" t="str">
        <f t="shared" si="29"/>
        <v>PRIMEIROS SOCORROS</v>
      </c>
      <c r="I871" s="108"/>
      <c r="J871" s="151" t="s">
        <v>14674</v>
      </c>
      <c r="K871" s="151" t="s">
        <v>14675</v>
      </c>
      <c r="L871" s="151" t="s">
        <v>14676</v>
      </c>
      <c r="M871" s="151" t="s">
        <v>14677</v>
      </c>
    </row>
    <row r="872" spans="1:13" ht="15">
      <c r="A872" s="136">
        <v>873</v>
      </c>
      <c r="B872" s="108">
        <v>124</v>
      </c>
      <c r="C872" s="108"/>
      <c r="D872" s="137" t="s">
        <v>14588</v>
      </c>
      <c r="E872" s="137" t="s">
        <v>14677</v>
      </c>
      <c r="F872" s="137"/>
      <c r="G872" s="108" t="str">
        <f t="shared" si="28"/>
        <v>RESPOSTA À EMERGÊNCIA</v>
      </c>
      <c r="H872" s="108" t="str">
        <f t="shared" si="29"/>
        <v>PRIMEIROS SOCORROS</v>
      </c>
      <c r="I872" s="108"/>
      <c r="J872" s="148" t="s">
        <v>14678</v>
      </c>
      <c r="K872" s="148" t="s">
        <v>14679</v>
      </c>
      <c r="L872" s="148" t="s">
        <v>14680</v>
      </c>
      <c r="M872" s="148" t="s">
        <v>21809</v>
      </c>
    </row>
    <row r="873" spans="1:13" ht="25.5">
      <c r="A873" s="136">
        <v>874</v>
      </c>
      <c r="B873" s="108">
        <v>124</v>
      </c>
      <c r="C873" s="108"/>
      <c r="D873" s="137" t="s">
        <v>14588</v>
      </c>
      <c r="E873" s="137" t="s">
        <v>14677</v>
      </c>
      <c r="F873" s="137"/>
      <c r="G873" s="108" t="str">
        <f t="shared" si="28"/>
        <v>RESPOSTA À EMERGÊNCIA</v>
      </c>
      <c r="H873" s="108" t="str">
        <f t="shared" si="29"/>
        <v>PRIMEIROS SOCORROS</v>
      </c>
      <c r="I873" s="108"/>
      <c r="J873" s="148" t="s">
        <v>14681</v>
      </c>
      <c r="K873" s="148" t="s">
        <v>14682</v>
      </c>
      <c r="L873" s="148" t="s">
        <v>14683</v>
      </c>
      <c r="M873" s="148" t="s">
        <v>14684</v>
      </c>
    </row>
    <row r="874" spans="1:13" ht="15">
      <c r="A874" s="136">
        <v>875</v>
      </c>
      <c r="B874" s="108">
        <v>124</v>
      </c>
      <c r="C874" s="108"/>
      <c r="D874" s="137" t="s">
        <v>14588</v>
      </c>
      <c r="E874" s="137" t="s">
        <v>14677</v>
      </c>
      <c r="F874" s="137"/>
      <c r="G874" s="108" t="str">
        <f t="shared" si="28"/>
        <v>RESPOSTA À EMERGÊNCIA</v>
      </c>
      <c r="H874" s="108" t="str">
        <f t="shared" si="29"/>
        <v>PRIMEIROS SOCORROS</v>
      </c>
      <c r="I874" s="108"/>
      <c r="J874" s="148" t="s">
        <v>14685</v>
      </c>
      <c r="K874" s="148" t="s">
        <v>14686</v>
      </c>
      <c r="L874" s="148" t="s">
        <v>14687</v>
      </c>
      <c r="M874" s="148" t="s">
        <v>14688</v>
      </c>
    </row>
    <row r="875" spans="1:13" ht="15">
      <c r="A875" s="136">
        <v>876</v>
      </c>
      <c r="B875" s="108">
        <v>124</v>
      </c>
      <c r="C875" s="108"/>
      <c r="D875" s="137" t="s">
        <v>14588</v>
      </c>
      <c r="E875" s="137" t="s">
        <v>14677</v>
      </c>
      <c r="F875" s="137"/>
      <c r="G875" s="108" t="str">
        <f t="shared" si="28"/>
        <v>RESPOSTA À EMERGÊNCIA</v>
      </c>
      <c r="H875" s="108" t="str">
        <f t="shared" si="29"/>
        <v>PRIMEIROS SOCORROS</v>
      </c>
      <c r="I875" s="108"/>
      <c r="J875" s="150" t="s">
        <v>14689</v>
      </c>
      <c r="K875" s="149" t="s">
        <v>14690</v>
      </c>
      <c r="L875" s="150" t="s">
        <v>14691</v>
      </c>
      <c r="M875" s="150" t="s">
        <v>14692</v>
      </c>
    </row>
    <row r="876" spans="1:13" ht="51">
      <c r="A876" s="136">
        <v>877</v>
      </c>
      <c r="B876" s="108">
        <v>124</v>
      </c>
      <c r="C876" s="108"/>
      <c r="D876" s="137" t="s">
        <v>14588</v>
      </c>
      <c r="E876" s="137" t="s">
        <v>14677</v>
      </c>
      <c r="F876" s="137"/>
      <c r="G876" s="108" t="str">
        <f t="shared" si="28"/>
        <v>RESPOSTA À EMERGÊNCIA</v>
      </c>
      <c r="H876" s="108" t="str">
        <f t="shared" si="29"/>
        <v>PRIMEIROS SOCORROS</v>
      </c>
      <c r="I876" s="108"/>
      <c r="J876" s="153" t="s">
        <v>14693</v>
      </c>
      <c r="K876" s="153" t="s">
        <v>14694</v>
      </c>
      <c r="L876" s="153" t="s">
        <v>14695</v>
      </c>
      <c r="M876" s="153" t="s">
        <v>21841</v>
      </c>
    </row>
    <row r="877" spans="1:13" ht="15">
      <c r="A877" s="136">
        <v>878</v>
      </c>
      <c r="B877" s="108">
        <v>124</v>
      </c>
      <c r="C877" s="108"/>
      <c r="D877" s="137" t="s">
        <v>14588</v>
      </c>
      <c r="E877" s="137" t="s">
        <v>14677</v>
      </c>
      <c r="F877" s="137"/>
      <c r="G877" s="108" t="str">
        <f t="shared" si="28"/>
        <v>RESPOSTA À EMERGÊNCIA</v>
      </c>
      <c r="H877" s="108" t="str">
        <f t="shared" si="29"/>
        <v>PRIMEIROS SOCORROS</v>
      </c>
      <c r="I877" s="108"/>
      <c r="J877" s="148" t="s">
        <v>14696</v>
      </c>
      <c r="K877" s="147" t="s">
        <v>14697</v>
      </c>
      <c r="L877" s="148" t="s">
        <v>14698</v>
      </c>
      <c r="M877" s="148" t="s">
        <v>14699</v>
      </c>
    </row>
    <row r="878" spans="1:13" ht="15">
      <c r="A878" s="136">
        <v>879</v>
      </c>
      <c r="B878" s="108">
        <v>124</v>
      </c>
      <c r="C878" s="108"/>
      <c r="D878" s="137" t="s">
        <v>14588</v>
      </c>
      <c r="E878" s="137" t="s">
        <v>14677</v>
      </c>
      <c r="F878" s="137"/>
      <c r="G878" s="108" t="str">
        <f t="shared" si="28"/>
        <v>RESPOSTA À EMERGÊNCIA</v>
      </c>
      <c r="H878" s="108" t="str">
        <f t="shared" si="29"/>
        <v>PRIMEIROS SOCORROS</v>
      </c>
      <c r="I878" s="108"/>
      <c r="J878" s="148" t="s">
        <v>14946</v>
      </c>
      <c r="K878" s="147" t="s">
        <v>14947</v>
      </c>
      <c r="L878" s="148" t="s">
        <v>14948</v>
      </c>
      <c r="M878" s="148" t="s">
        <v>21918</v>
      </c>
    </row>
    <row r="879" spans="1:13" ht="15">
      <c r="A879" s="136">
        <v>880</v>
      </c>
      <c r="B879" s="108">
        <v>124</v>
      </c>
      <c r="C879" s="108"/>
      <c r="D879" s="137" t="s">
        <v>14588</v>
      </c>
      <c r="E879" s="137" t="s">
        <v>14677</v>
      </c>
      <c r="F879" s="137"/>
      <c r="G879" s="108" t="str">
        <f t="shared" si="28"/>
        <v>RESPOSTA À EMERGÊNCIA</v>
      </c>
      <c r="H879" s="108" t="str">
        <f t="shared" si="29"/>
        <v>PRIMEIROS SOCORROS</v>
      </c>
      <c r="I879" s="108"/>
      <c r="J879" s="148" t="s">
        <v>14700</v>
      </c>
      <c r="K879" s="148" t="s">
        <v>14701</v>
      </c>
      <c r="L879" s="148" t="s">
        <v>14702</v>
      </c>
      <c r="M879" s="148" t="s">
        <v>14703</v>
      </c>
    </row>
    <row r="880" spans="1:13" ht="25.5">
      <c r="A880" s="136">
        <v>881</v>
      </c>
      <c r="B880" s="108">
        <v>124</v>
      </c>
      <c r="C880" s="108"/>
      <c r="D880" s="137" t="s">
        <v>14588</v>
      </c>
      <c r="E880" s="137" t="s">
        <v>14677</v>
      </c>
      <c r="F880" s="137"/>
      <c r="G880" s="108" t="str">
        <f t="shared" si="28"/>
        <v>RESPOSTA À EMERGÊNCIA</v>
      </c>
      <c r="H880" s="108" t="str">
        <f t="shared" si="29"/>
        <v>PRIMEIROS SOCORROS</v>
      </c>
      <c r="I880" s="108"/>
      <c r="J880" s="148" t="s">
        <v>14704</v>
      </c>
      <c r="K880" s="147" t="s">
        <v>14705</v>
      </c>
      <c r="L880" s="148" t="s">
        <v>14706</v>
      </c>
      <c r="M880" s="148" t="s">
        <v>14707</v>
      </c>
    </row>
    <row r="881" spans="1:14" ht="15">
      <c r="A881" s="136">
        <v>882</v>
      </c>
      <c r="B881" s="108">
        <v>124</v>
      </c>
      <c r="C881" s="108"/>
      <c r="D881" s="137" t="s">
        <v>14588</v>
      </c>
      <c r="E881" s="137" t="s">
        <v>14677</v>
      </c>
      <c r="F881" s="137"/>
      <c r="G881" s="108" t="str">
        <f t="shared" si="28"/>
        <v>RESPOSTA À EMERGÊNCIA</v>
      </c>
      <c r="H881" s="108" t="str">
        <f t="shared" si="29"/>
        <v>PRIMEIROS SOCORROS</v>
      </c>
      <c r="I881" s="108"/>
      <c r="J881" s="148" t="s">
        <v>14712</v>
      </c>
      <c r="K881" s="147" t="s">
        <v>14713</v>
      </c>
      <c r="L881" s="148" t="s">
        <v>14714</v>
      </c>
      <c r="M881" s="148" t="s">
        <v>14715</v>
      </c>
    </row>
    <row r="882" spans="1:14" ht="15">
      <c r="A882" s="136">
        <v>883</v>
      </c>
      <c r="B882" s="108">
        <v>124</v>
      </c>
      <c r="C882" s="108"/>
      <c r="D882" s="137" t="s">
        <v>14588</v>
      </c>
      <c r="E882" s="137" t="s">
        <v>14677</v>
      </c>
      <c r="F882" s="137"/>
      <c r="G882" s="108" t="str">
        <f t="shared" si="28"/>
        <v>RESPOSTA À EMERGÊNCIA</v>
      </c>
      <c r="H882" s="108" t="str">
        <f t="shared" si="29"/>
        <v>PRIMEIROS SOCORROS</v>
      </c>
      <c r="I882" s="108"/>
      <c r="J882" s="147" t="s">
        <v>15020</v>
      </c>
      <c r="K882" s="147" t="s">
        <v>15021</v>
      </c>
      <c r="L882" s="147" t="s">
        <v>15022</v>
      </c>
      <c r="M882" s="147" t="s">
        <v>21940</v>
      </c>
    </row>
    <row r="883" spans="1:14" ht="15">
      <c r="A883" s="136">
        <v>884</v>
      </c>
      <c r="B883" s="108">
        <v>124</v>
      </c>
      <c r="C883" s="108"/>
      <c r="D883" s="137" t="s">
        <v>14588</v>
      </c>
      <c r="E883" s="137" t="s">
        <v>14677</v>
      </c>
      <c r="F883" s="137"/>
      <c r="G883" s="108" t="str">
        <f t="shared" si="28"/>
        <v>RESPOSTA À EMERGÊNCIA</v>
      </c>
      <c r="H883" s="108" t="str">
        <f t="shared" si="29"/>
        <v>PRIMEIROS SOCORROS</v>
      </c>
      <c r="I883" s="108"/>
      <c r="J883" s="147" t="s">
        <v>15023</v>
      </c>
      <c r="K883" s="147" t="s">
        <v>15024</v>
      </c>
      <c r="L883" s="147" t="s">
        <v>15025</v>
      </c>
      <c r="M883" s="147" t="s">
        <v>21941</v>
      </c>
    </row>
    <row r="884" spans="1:14" ht="20.25">
      <c r="A884" s="136">
        <v>885</v>
      </c>
      <c r="B884" s="108">
        <v>125</v>
      </c>
      <c r="C884" s="108"/>
      <c r="D884" s="137" t="s">
        <v>21830</v>
      </c>
      <c r="E884" s="137" t="s">
        <v>21830</v>
      </c>
      <c r="F884" s="137"/>
      <c r="G884" s="108" t="str">
        <f t="shared" si="28"/>
        <v>RESPOSTA À EMERGÊNCIA</v>
      </c>
      <c r="H884" s="108" t="str">
        <f t="shared" si="29"/>
        <v>PRIMEIROS SOCORROS</v>
      </c>
      <c r="I884" s="108"/>
      <c r="J884" s="138" t="s">
        <v>15167</v>
      </c>
      <c r="K884" s="138" t="s">
        <v>15167</v>
      </c>
      <c r="L884" s="138" t="s">
        <v>15168</v>
      </c>
      <c r="M884" s="138" t="s">
        <v>15169</v>
      </c>
      <c r="N884" s="163"/>
    </row>
    <row r="885" spans="1:14" ht="15.75">
      <c r="A885" s="136">
        <v>886</v>
      </c>
      <c r="B885" s="108">
        <v>125</v>
      </c>
      <c r="C885" s="108"/>
      <c r="D885" s="137" t="s">
        <v>21830</v>
      </c>
      <c r="E885" s="137" t="s">
        <v>21830</v>
      </c>
      <c r="F885" s="137"/>
      <c r="G885" s="108" t="str">
        <f t="shared" si="28"/>
        <v>RESPOSTA À EMERGÊNCIA</v>
      </c>
      <c r="H885" s="108" t="str">
        <f t="shared" si="29"/>
        <v>PRIMEIROS SOCORROS</v>
      </c>
      <c r="I885" s="108"/>
      <c r="J885" s="141" t="s">
        <v>15170</v>
      </c>
      <c r="K885" s="141" t="s">
        <v>15171</v>
      </c>
      <c r="L885" s="141" t="s">
        <v>15172</v>
      </c>
      <c r="M885" s="141" t="s">
        <v>21981</v>
      </c>
      <c r="N885" s="163"/>
    </row>
    <row r="886" spans="1:14" ht="15.75">
      <c r="A886" s="136">
        <v>887</v>
      </c>
      <c r="B886" s="108">
        <v>125</v>
      </c>
      <c r="C886" s="108"/>
      <c r="D886" s="137" t="s">
        <v>14488</v>
      </c>
      <c r="E886" s="137" t="s">
        <v>14488</v>
      </c>
      <c r="F886" s="137"/>
      <c r="G886" s="108" t="str">
        <f t="shared" si="28"/>
        <v>PERIGOS POTENCIAIS</v>
      </c>
      <c r="H886" s="108" t="str">
        <f t="shared" si="29"/>
        <v>PERIGOS POTENCIAIS</v>
      </c>
      <c r="I886" s="108"/>
      <c r="J886" s="143" t="s">
        <v>14485</v>
      </c>
      <c r="K886" s="143" t="s">
        <v>14486</v>
      </c>
      <c r="L886" s="143" t="s">
        <v>14487</v>
      </c>
      <c r="M886" s="143" t="s">
        <v>14488</v>
      </c>
      <c r="N886" s="163"/>
    </row>
    <row r="887" spans="1:14" ht="15.75">
      <c r="A887" s="136">
        <v>888</v>
      </c>
      <c r="B887" s="108">
        <v>125</v>
      </c>
      <c r="C887" s="108"/>
      <c r="D887" s="137" t="s">
        <v>14488</v>
      </c>
      <c r="E887" s="137" t="s">
        <v>14520</v>
      </c>
      <c r="F887" s="137"/>
      <c r="G887" s="108" t="str">
        <f t="shared" si="28"/>
        <v>PERIGOS POTENCIAIS</v>
      </c>
      <c r="H887" s="108" t="str">
        <f t="shared" si="29"/>
        <v>SAÚDE</v>
      </c>
      <c r="I887" s="108"/>
      <c r="J887" s="159" t="s">
        <v>14517</v>
      </c>
      <c r="K887" s="159" t="s">
        <v>14518</v>
      </c>
      <c r="L887" s="159" t="s">
        <v>14519</v>
      </c>
      <c r="M887" s="159" t="s">
        <v>14520</v>
      </c>
    </row>
    <row r="888" spans="1:14" ht="15">
      <c r="A888" s="136">
        <v>889</v>
      </c>
      <c r="B888" s="108">
        <v>125</v>
      </c>
      <c r="C888" s="108"/>
      <c r="D888" s="137" t="s">
        <v>14488</v>
      </c>
      <c r="E888" s="137" t="s">
        <v>14520</v>
      </c>
      <c r="F888" s="137"/>
      <c r="G888" s="108" t="str">
        <f t="shared" si="28"/>
        <v>PERIGOS POTENCIAIS</v>
      </c>
      <c r="H888" s="108" t="str">
        <f t="shared" si="29"/>
        <v>SAÚDE</v>
      </c>
      <c r="I888" s="108"/>
      <c r="J888" s="160" t="s">
        <v>15173</v>
      </c>
      <c r="K888" s="160" t="s">
        <v>15174</v>
      </c>
      <c r="L888" s="160" t="s">
        <v>15175</v>
      </c>
      <c r="M888" s="160" t="s">
        <v>21982</v>
      </c>
    </row>
    <row r="889" spans="1:14" ht="15">
      <c r="A889" s="136">
        <v>890</v>
      </c>
      <c r="B889" s="108">
        <v>125</v>
      </c>
      <c r="C889" s="108"/>
      <c r="D889" s="137" t="s">
        <v>14488</v>
      </c>
      <c r="E889" s="137" t="s">
        <v>14520</v>
      </c>
      <c r="F889" s="137"/>
      <c r="G889" s="108" t="str">
        <f t="shared" si="28"/>
        <v>PERIGOS POTENCIAIS</v>
      </c>
      <c r="H889" s="108" t="str">
        <f t="shared" si="29"/>
        <v>SAÚDE</v>
      </c>
      <c r="I889" s="108"/>
      <c r="J889" s="147" t="s">
        <v>15176</v>
      </c>
      <c r="K889" s="147" t="s">
        <v>15177</v>
      </c>
      <c r="L889" s="147" t="s">
        <v>15178</v>
      </c>
      <c r="M889" s="147" t="s">
        <v>21983</v>
      </c>
    </row>
    <row r="890" spans="1:14" ht="25.5">
      <c r="A890" s="136">
        <v>891</v>
      </c>
      <c r="B890" s="108">
        <v>125</v>
      </c>
      <c r="C890" s="108"/>
      <c r="D890" s="137" t="s">
        <v>14488</v>
      </c>
      <c r="E890" s="137" t="s">
        <v>14520</v>
      </c>
      <c r="F890" s="137"/>
      <c r="G890" s="108" t="str">
        <f t="shared" si="28"/>
        <v>PERIGOS POTENCIAIS</v>
      </c>
      <c r="H890" s="108" t="str">
        <f t="shared" si="29"/>
        <v>SAÚDE</v>
      </c>
      <c r="I890" s="108"/>
      <c r="J890" s="147" t="s">
        <v>14885</v>
      </c>
      <c r="K890" s="147" t="s">
        <v>14886</v>
      </c>
      <c r="L890" s="147" t="s">
        <v>14887</v>
      </c>
      <c r="M890" s="147" t="s">
        <v>21891</v>
      </c>
    </row>
    <row r="891" spans="1:14" ht="15">
      <c r="A891" s="136">
        <v>892</v>
      </c>
      <c r="B891" s="108">
        <v>125</v>
      </c>
      <c r="C891" s="108"/>
      <c r="D891" s="137" t="s">
        <v>14488</v>
      </c>
      <c r="E891" s="137" t="s">
        <v>14520</v>
      </c>
      <c r="F891" s="137"/>
      <c r="G891" s="108" t="str">
        <f t="shared" si="28"/>
        <v>PERIGOS POTENCIAIS</v>
      </c>
      <c r="H891" s="108" t="str">
        <f t="shared" si="29"/>
        <v>SAÚDE</v>
      </c>
      <c r="I891" s="108"/>
      <c r="J891" s="147" t="s">
        <v>14988</v>
      </c>
      <c r="K891" s="147" t="s">
        <v>14989</v>
      </c>
      <c r="L891" s="147" t="s">
        <v>14990</v>
      </c>
      <c r="M891" s="147" t="s">
        <v>21930</v>
      </c>
    </row>
    <row r="892" spans="1:14" ht="26.25" thickBot="1">
      <c r="A892" s="136">
        <v>893</v>
      </c>
      <c r="B892" s="108">
        <v>125</v>
      </c>
      <c r="C892" s="108"/>
      <c r="D892" s="137" t="s">
        <v>14488</v>
      </c>
      <c r="E892" s="137" t="s">
        <v>14520</v>
      </c>
      <c r="F892" s="137"/>
      <c r="G892" s="108" t="str">
        <f t="shared" si="28"/>
        <v>PERIGOS POTENCIAIS</v>
      </c>
      <c r="H892" s="108" t="str">
        <f t="shared" si="29"/>
        <v>SAÚDE</v>
      </c>
      <c r="I892" s="108"/>
      <c r="J892" s="148" t="s">
        <v>14537</v>
      </c>
      <c r="K892" s="148" t="s">
        <v>14538</v>
      </c>
      <c r="L892" s="148" t="s">
        <v>14539</v>
      </c>
      <c r="M892" s="148" t="s">
        <v>14540</v>
      </c>
    </row>
    <row r="893" spans="1:14" ht="15.75">
      <c r="A893" s="136">
        <v>894</v>
      </c>
      <c r="B893" s="108">
        <v>125</v>
      </c>
      <c r="C893" s="108"/>
      <c r="D893" s="137" t="s">
        <v>14488</v>
      </c>
      <c r="E893" s="137" t="s">
        <v>14492</v>
      </c>
      <c r="F893" s="137"/>
      <c r="G893" s="108" t="str">
        <f t="shared" si="28"/>
        <v>PERIGOS POTENCIAIS</v>
      </c>
      <c r="H893" s="108" t="str">
        <f t="shared" si="29"/>
        <v>INCÊNDIO OU EXPLOSÃO</v>
      </c>
      <c r="I893" s="108"/>
      <c r="J893" s="151" t="s">
        <v>14489</v>
      </c>
      <c r="K893" s="151" t="s">
        <v>14490</v>
      </c>
      <c r="L893" s="183" t="s">
        <v>14491</v>
      </c>
      <c r="M893" s="183" t="s">
        <v>14492</v>
      </c>
    </row>
    <row r="894" spans="1:14" ht="15">
      <c r="A894" s="136">
        <v>895</v>
      </c>
      <c r="B894" s="108">
        <v>125</v>
      </c>
      <c r="C894" s="108"/>
      <c r="D894" s="137" t="s">
        <v>14488</v>
      </c>
      <c r="E894" s="137" t="s">
        <v>14492</v>
      </c>
      <c r="F894" s="137"/>
      <c r="G894" s="108" t="str">
        <f t="shared" si="28"/>
        <v>PERIGOS POTENCIAIS</v>
      </c>
      <c r="H894" s="108" t="str">
        <f t="shared" si="29"/>
        <v>INCÊNDIO OU EXPLOSÃO</v>
      </c>
      <c r="I894" s="108"/>
      <c r="J894" s="147" t="s">
        <v>15140</v>
      </c>
      <c r="K894" s="147" t="s">
        <v>15141</v>
      </c>
      <c r="L894" s="147" t="s">
        <v>15142</v>
      </c>
      <c r="M894" s="147" t="s">
        <v>21974</v>
      </c>
    </row>
    <row r="895" spans="1:14" ht="15">
      <c r="A895" s="136">
        <v>896</v>
      </c>
      <c r="B895" s="108">
        <v>125</v>
      </c>
      <c r="C895" s="108"/>
      <c r="D895" s="137" t="s">
        <v>14488</v>
      </c>
      <c r="E895" s="137" t="s">
        <v>14492</v>
      </c>
      <c r="F895" s="137"/>
      <c r="G895" s="108" t="str">
        <f t="shared" si="28"/>
        <v>PERIGOS POTENCIAIS</v>
      </c>
      <c r="H895" s="108" t="str">
        <f t="shared" si="29"/>
        <v>INCÊNDIO OU EXPLOSÃO</v>
      </c>
      <c r="I895" s="108"/>
      <c r="J895" s="147" t="s">
        <v>14870</v>
      </c>
      <c r="K895" s="147" t="s">
        <v>14871</v>
      </c>
      <c r="L895" s="147" t="s">
        <v>14872</v>
      </c>
      <c r="M895" s="147" t="s">
        <v>21886</v>
      </c>
    </row>
    <row r="896" spans="1:14" ht="15">
      <c r="A896" s="136">
        <v>897</v>
      </c>
      <c r="B896" s="108">
        <v>125</v>
      </c>
      <c r="C896" s="108"/>
      <c r="D896" s="137" t="s">
        <v>14488</v>
      </c>
      <c r="E896" s="137" t="s">
        <v>14492</v>
      </c>
      <c r="F896" s="137"/>
      <c r="G896" s="108" t="str">
        <f t="shared" si="28"/>
        <v>PERIGOS POTENCIAIS</v>
      </c>
      <c r="H896" s="108" t="str">
        <f t="shared" si="29"/>
        <v>INCÊNDIO OU EXPLOSÃO</v>
      </c>
      <c r="I896" s="108"/>
      <c r="J896" s="147" t="s">
        <v>15032</v>
      </c>
      <c r="K896" s="147" t="s">
        <v>15033</v>
      </c>
      <c r="L896" s="147" t="s">
        <v>15034</v>
      </c>
      <c r="M896" s="147" t="s">
        <v>21943</v>
      </c>
    </row>
    <row r="897" spans="1:13" ht="25.5">
      <c r="A897" s="136">
        <v>898</v>
      </c>
      <c r="B897" s="108">
        <v>125</v>
      </c>
      <c r="C897" s="108"/>
      <c r="D897" s="137" t="s">
        <v>14488</v>
      </c>
      <c r="E897" s="137" t="s">
        <v>14492</v>
      </c>
      <c r="F897" s="137"/>
      <c r="G897" s="108" t="str">
        <f t="shared" si="28"/>
        <v>PERIGOS POTENCIAIS</v>
      </c>
      <c r="H897" s="108" t="str">
        <f t="shared" si="29"/>
        <v>INCÊNDIO OU EXPLOSÃO</v>
      </c>
      <c r="I897" s="108"/>
      <c r="J897" s="147" t="s">
        <v>15143</v>
      </c>
      <c r="K897" s="148" t="s">
        <v>15144</v>
      </c>
      <c r="L897" s="147" t="s">
        <v>15145</v>
      </c>
      <c r="M897" s="147" t="s">
        <v>21934</v>
      </c>
    </row>
    <row r="898" spans="1:13" ht="15">
      <c r="A898" s="136">
        <v>899</v>
      </c>
      <c r="B898" s="108">
        <v>125</v>
      </c>
      <c r="C898" s="108"/>
      <c r="D898" s="137" t="s">
        <v>14488</v>
      </c>
      <c r="E898" s="137" t="s">
        <v>14492</v>
      </c>
      <c r="F898" s="137"/>
      <c r="G898" s="108" t="str">
        <f t="shared" si="28"/>
        <v>PERIGOS POTENCIAIS</v>
      </c>
      <c r="H898" s="108" t="str">
        <f t="shared" si="29"/>
        <v>INCÊNDIO OU EXPLOSÃO</v>
      </c>
      <c r="I898" s="108"/>
      <c r="J898" s="147" t="s">
        <v>14509</v>
      </c>
      <c r="K898" s="147" t="s">
        <v>14510</v>
      </c>
      <c r="L898" s="147" t="s">
        <v>14511</v>
      </c>
      <c r="M898" s="147" t="s">
        <v>14512</v>
      </c>
    </row>
    <row r="899" spans="1:13" ht="15">
      <c r="A899" s="136">
        <v>900</v>
      </c>
      <c r="B899" s="108">
        <v>125</v>
      </c>
      <c r="C899" s="108"/>
      <c r="D899" s="137" t="s">
        <v>14488</v>
      </c>
      <c r="E899" s="137" t="s">
        <v>14492</v>
      </c>
      <c r="F899" s="137"/>
      <c r="G899" s="108" t="str">
        <f t="shared" si="28"/>
        <v>PERIGOS POTENCIAIS</v>
      </c>
      <c r="H899" s="108" t="str">
        <f t="shared" si="29"/>
        <v>INCÊNDIO OU EXPLOSÃO</v>
      </c>
      <c r="I899" s="108"/>
      <c r="J899" s="147" t="s">
        <v>14513</v>
      </c>
      <c r="K899" s="148" t="s">
        <v>14514</v>
      </c>
      <c r="L899" s="147" t="s">
        <v>14515</v>
      </c>
      <c r="M899" s="147" t="s">
        <v>14516</v>
      </c>
    </row>
    <row r="900" spans="1:13" ht="25.5">
      <c r="A900" s="136">
        <v>901</v>
      </c>
      <c r="B900" s="108">
        <v>125</v>
      </c>
      <c r="C900" s="108"/>
      <c r="D900" s="137" t="s">
        <v>14488</v>
      </c>
      <c r="E900" s="137" t="s">
        <v>14492</v>
      </c>
      <c r="F900" s="137"/>
      <c r="G900" s="108" t="str">
        <f t="shared" si="28"/>
        <v>PERIGOS POTENCIAIS</v>
      </c>
      <c r="H900" s="108" t="str">
        <f t="shared" si="29"/>
        <v>INCÊNDIO OU EXPLOSÃO</v>
      </c>
      <c r="I900" s="108"/>
      <c r="J900" s="148" t="s">
        <v>15179</v>
      </c>
      <c r="K900" s="147" t="s">
        <v>15180</v>
      </c>
      <c r="L900" s="148" t="s">
        <v>15181</v>
      </c>
      <c r="M900" s="148" t="s">
        <v>21984</v>
      </c>
    </row>
    <row r="901" spans="1:13" ht="15.75">
      <c r="A901" s="136">
        <v>902</v>
      </c>
      <c r="B901" s="108">
        <v>125</v>
      </c>
      <c r="C901" s="108"/>
      <c r="D901" s="137" t="s">
        <v>14544</v>
      </c>
      <c r="E901" s="137" t="s">
        <v>14544</v>
      </c>
      <c r="F901" s="137"/>
      <c r="G901" s="108" t="str">
        <f t="shared" si="28"/>
        <v>PROTEÇÃO DA POPULAÇÃO</v>
      </c>
      <c r="H901" s="108" t="str">
        <f t="shared" si="29"/>
        <v>PROTEÇÃO DA POPULAÇÃO</v>
      </c>
      <c r="I901" s="108"/>
      <c r="J901" s="143" t="s">
        <v>14541</v>
      </c>
      <c r="K901" s="143" t="s">
        <v>14542</v>
      </c>
      <c r="L901" s="143" t="s">
        <v>14543</v>
      </c>
      <c r="M901" s="143" t="s">
        <v>14544</v>
      </c>
    </row>
    <row r="902" spans="1:13" ht="38.25">
      <c r="A902" s="136">
        <v>903</v>
      </c>
      <c r="B902" s="108">
        <v>125</v>
      </c>
      <c r="C902" s="108"/>
      <c r="D902" s="137" t="s">
        <v>14544</v>
      </c>
      <c r="E902" s="137" t="s">
        <v>14544</v>
      </c>
      <c r="F902" s="137"/>
      <c r="G902" s="108" t="str">
        <f t="shared" si="28"/>
        <v>PROTEÇÃO DA POPULAÇÃO</v>
      </c>
      <c r="H902" s="108" t="str">
        <f t="shared" si="29"/>
        <v>PROTEÇÃO DA POPULAÇÃO</v>
      </c>
      <c r="I902" s="108"/>
      <c r="J902" s="153" t="s">
        <v>14545</v>
      </c>
      <c r="K902" s="153" t="s">
        <v>14546</v>
      </c>
      <c r="L902" s="154" t="s">
        <v>14547</v>
      </c>
      <c r="M902" s="154" t="s">
        <v>14548</v>
      </c>
    </row>
    <row r="903" spans="1:13" ht="15">
      <c r="A903" s="136">
        <v>904</v>
      </c>
      <c r="B903" s="108">
        <v>125</v>
      </c>
      <c r="C903" s="108"/>
      <c r="D903" s="137" t="s">
        <v>14544</v>
      </c>
      <c r="E903" s="137" t="s">
        <v>14544</v>
      </c>
      <c r="F903" s="137"/>
      <c r="G903" s="108" t="str">
        <f t="shared" si="28"/>
        <v>PROTEÇÃO DA POPULAÇÃO</v>
      </c>
      <c r="H903" s="108" t="str">
        <f t="shared" si="29"/>
        <v>PROTEÇÃO DA POPULAÇÃO</v>
      </c>
      <c r="I903" s="108"/>
      <c r="J903" s="147" t="s">
        <v>14549</v>
      </c>
      <c r="K903" s="147" t="s">
        <v>14550</v>
      </c>
      <c r="L903" s="147" t="s">
        <v>14551</v>
      </c>
      <c r="M903" s="147" t="s">
        <v>14552</v>
      </c>
    </row>
    <row r="904" spans="1:13" ht="15">
      <c r="A904" s="136">
        <v>905</v>
      </c>
      <c r="B904" s="108">
        <v>125</v>
      </c>
      <c r="C904" s="108"/>
      <c r="D904" s="137" t="s">
        <v>14544</v>
      </c>
      <c r="E904" s="137" t="s">
        <v>14544</v>
      </c>
      <c r="F904" s="137"/>
      <c r="G904" s="108" t="str">
        <f t="shared" si="28"/>
        <v>PROTEÇÃO DA POPULAÇÃO</v>
      </c>
      <c r="H904" s="108" t="str">
        <f t="shared" si="29"/>
        <v>PROTEÇÃO DA POPULAÇÃO</v>
      </c>
      <c r="I904" s="108"/>
      <c r="J904" s="148" t="s">
        <v>14553</v>
      </c>
      <c r="K904" s="147" t="s">
        <v>14554</v>
      </c>
      <c r="L904" s="148" t="s">
        <v>14555</v>
      </c>
      <c r="M904" s="148" t="s">
        <v>14556</v>
      </c>
    </row>
    <row r="905" spans="1:13" ht="25.5">
      <c r="A905" s="136">
        <v>906</v>
      </c>
      <c r="B905" s="108">
        <v>125</v>
      </c>
      <c r="C905" s="108"/>
      <c r="D905" s="137" t="s">
        <v>14544</v>
      </c>
      <c r="E905" s="137" t="s">
        <v>14544</v>
      </c>
      <c r="F905" s="137"/>
      <c r="G905" s="108" t="str">
        <f t="shared" si="28"/>
        <v>PROTEÇÃO DA POPULAÇÃO</v>
      </c>
      <c r="H905" s="108" t="str">
        <f t="shared" si="29"/>
        <v>PROTEÇÃO DA POPULAÇÃO</v>
      </c>
      <c r="I905" s="108"/>
      <c r="J905" s="148" t="s">
        <v>14891</v>
      </c>
      <c r="K905" s="148" t="s">
        <v>14892</v>
      </c>
      <c r="L905" s="148" t="s">
        <v>14893</v>
      </c>
      <c r="M905" s="148" t="s">
        <v>21892</v>
      </c>
    </row>
    <row r="906" spans="1:13" ht="15.75" thickBot="1">
      <c r="A906" s="136">
        <v>907</v>
      </c>
      <c r="B906" s="108">
        <v>125</v>
      </c>
      <c r="C906" s="108"/>
      <c r="D906" s="137" t="s">
        <v>14544</v>
      </c>
      <c r="E906" s="137" t="s">
        <v>14544</v>
      </c>
      <c r="F906" s="137"/>
      <c r="G906" s="108" t="str">
        <f t="shared" si="28"/>
        <v>PROTEÇÃO DA POPULAÇÃO</v>
      </c>
      <c r="H906" s="108" t="str">
        <f t="shared" si="29"/>
        <v>PROTEÇÃO DA POPULAÇÃO</v>
      </c>
      <c r="I906" s="108"/>
      <c r="J906" s="148" t="s">
        <v>14737</v>
      </c>
      <c r="K906" s="148" t="s">
        <v>14738</v>
      </c>
      <c r="L906" s="148" t="s">
        <v>14739</v>
      </c>
      <c r="M906" s="148" t="s">
        <v>21845</v>
      </c>
    </row>
    <row r="907" spans="1:13" ht="15.75">
      <c r="A907" s="136">
        <v>908</v>
      </c>
      <c r="B907" s="108">
        <v>125</v>
      </c>
      <c r="C907" s="108"/>
      <c r="D907" s="137" t="s">
        <v>14544</v>
      </c>
      <c r="E907" s="137" t="s">
        <v>14560</v>
      </c>
      <c r="F907" s="137"/>
      <c r="G907" s="108" t="str">
        <f t="shared" si="28"/>
        <v>PROTEÇÃO DA POPULAÇÃO</v>
      </c>
      <c r="H907" s="108" t="str">
        <f t="shared" si="29"/>
        <v>VESTUÁRIO DE PROTEÇÃO</v>
      </c>
      <c r="I907" s="108"/>
      <c r="J907" s="151" t="s">
        <v>14557</v>
      </c>
      <c r="K907" s="151" t="s">
        <v>14558</v>
      </c>
      <c r="L907" s="151" t="s">
        <v>14559</v>
      </c>
      <c r="M907" s="151" t="s">
        <v>14560</v>
      </c>
    </row>
    <row r="908" spans="1:13" ht="15">
      <c r="A908" s="136">
        <v>909</v>
      </c>
      <c r="B908" s="108">
        <v>125</v>
      </c>
      <c r="C908" s="108"/>
      <c r="D908" s="137" t="s">
        <v>14544</v>
      </c>
      <c r="E908" s="137" t="s">
        <v>14560</v>
      </c>
      <c r="F908" s="137"/>
      <c r="G908" s="108" t="str">
        <f t="shared" si="28"/>
        <v>PROTEÇÃO DA POPULAÇÃO</v>
      </c>
      <c r="H908" s="108" t="str">
        <f t="shared" si="29"/>
        <v>VESTUÁRIO DE PROTEÇÃO</v>
      </c>
      <c r="I908" s="108"/>
      <c r="J908" s="147" t="s">
        <v>14561</v>
      </c>
      <c r="K908" s="147" t="s">
        <v>14562</v>
      </c>
      <c r="L908" s="148" t="s">
        <v>14563</v>
      </c>
      <c r="M908" s="148" t="s">
        <v>14564</v>
      </c>
    </row>
    <row r="909" spans="1:13" ht="25.5">
      <c r="A909" s="136">
        <v>910</v>
      </c>
      <c r="B909" s="108">
        <v>125</v>
      </c>
      <c r="C909" s="108"/>
      <c r="D909" s="137" t="s">
        <v>14544</v>
      </c>
      <c r="E909" s="137" t="s">
        <v>14560</v>
      </c>
      <c r="F909" s="137"/>
      <c r="G909" s="108" t="str">
        <f t="shared" si="28"/>
        <v>PROTEÇÃO DA POPULAÇÃO</v>
      </c>
      <c r="H909" s="108" t="str">
        <f t="shared" si="29"/>
        <v>VESTUÁRIO DE PROTEÇÃO</v>
      </c>
      <c r="I909" s="108"/>
      <c r="J909" s="148" t="s">
        <v>15005</v>
      </c>
      <c r="K909" s="148" t="s">
        <v>15006</v>
      </c>
      <c r="L909" s="148" t="s">
        <v>21935</v>
      </c>
      <c r="M909" s="148" t="s">
        <v>21936</v>
      </c>
    </row>
    <row r="910" spans="1:13" ht="26.25" thickBot="1">
      <c r="A910" s="136">
        <v>911</v>
      </c>
      <c r="B910" s="108">
        <v>125</v>
      </c>
      <c r="C910" s="108"/>
      <c r="D910" s="137" t="s">
        <v>14544</v>
      </c>
      <c r="E910" s="137" t="s">
        <v>14560</v>
      </c>
      <c r="F910" s="137"/>
      <c r="G910" s="108" t="str">
        <f t="shared" si="28"/>
        <v>PROTEÇÃO DA POPULAÇÃO</v>
      </c>
      <c r="H910" s="108" t="str">
        <f t="shared" si="29"/>
        <v>VESTUÁRIO DE PROTEÇÃO</v>
      </c>
      <c r="I910" s="108"/>
      <c r="J910" s="148" t="s">
        <v>15007</v>
      </c>
      <c r="K910" s="148" t="s">
        <v>14566</v>
      </c>
      <c r="L910" s="148" t="s">
        <v>21832</v>
      </c>
      <c r="M910" s="148" t="s">
        <v>21833</v>
      </c>
    </row>
    <row r="911" spans="1:13" ht="15.75">
      <c r="A911" s="136">
        <v>912</v>
      </c>
      <c r="B911" s="108">
        <v>125</v>
      </c>
      <c r="C911" s="108"/>
      <c r="D911" s="137" t="s">
        <v>14544</v>
      </c>
      <c r="E911" s="137" t="s">
        <v>14570</v>
      </c>
      <c r="F911" s="137"/>
      <c r="G911" s="108" t="str">
        <f t="shared" si="28"/>
        <v>PROTEÇÃO DA POPULAÇÃO</v>
      </c>
      <c r="H911" s="108" t="str">
        <f t="shared" si="29"/>
        <v>EVACUAÇÃO</v>
      </c>
      <c r="I911" s="108"/>
      <c r="J911" s="151" t="s">
        <v>14567</v>
      </c>
      <c r="K911" s="151" t="s">
        <v>14568</v>
      </c>
      <c r="L911" s="151" t="s">
        <v>14569</v>
      </c>
      <c r="M911" s="151" t="s">
        <v>14570</v>
      </c>
    </row>
    <row r="912" spans="1:13" ht="15">
      <c r="A912" s="136">
        <v>913</v>
      </c>
      <c r="B912" s="108">
        <v>125</v>
      </c>
      <c r="C912" s="108"/>
      <c r="D912" s="137" t="s">
        <v>14544</v>
      </c>
      <c r="E912" s="137" t="s">
        <v>14570</v>
      </c>
      <c r="F912" s="137"/>
      <c r="G912" s="108" t="str">
        <f t="shared" ref="G912:G975" si="30">IF(OR(M912="PERIGOS POTENCIAIS",M912="PROTEÇÃO DA POPULAÇÃO",M912="RESPOSTA À EMERGÊNCIA"),M912,G911)</f>
        <v>PROTEÇÃO DA POPULAÇÃO</v>
      </c>
      <c r="H912" s="108" t="str">
        <f t="shared" ref="H912:H975" si="31">IF(OR(M912="PERIGOS POTENCIAIS",M912="PROTEÇÃO DA POPULAÇÃO",M912="RESPOSTA À EMERGÊNCIA"),M912,IF(OR(M912="INCÊNDIO OU EXPLOSÃO",M912="SAÚDE",M912="VESTUÁRIO DE PROTEÇÃO",M912="EVACUAÇÃO",M912="INCÊNDIO",M912="DERRAME OU FUGA",M912="PRIMEIROS SOCORROS"),M912,H911))</f>
        <v>EVACUAÇÃO</v>
      </c>
      <c r="I912" s="108"/>
      <c r="J912" s="153" t="s">
        <v>14571</v>
      </c>
      <c r="K912" s="153" t="s">
        <v>14572</v>
      </c>
      <c r="L912" s="153" t="s">
        <v>14573</v>
      </c>
      <c r="M912" s="153" t="s">
        <v>14574</v>
      </c>
    </row>
    <row r="913" spans="1:15" ht="15">
      <c r="A913" s="136">
        <v>914</v>
      </c>
      <c r="B913" s="108">
        <v>125</v>
      </c>
      <c r="C913" s="108"/>
      <c r="D913" s="137" t="s">
        <v>14544</v>
      </c>
      <c r="E913" s="137" t="s">
        <v>14570</v>
      </c>
      <c r="F913" s="137"/>
      <c r="G913" s="108" t="str">
        <f t="shared" si="30"/>
        <v>PROTEÇÃO DA POPULAÇÃO</v>
      </c>
      <c r="H913" s="108" t="str">
        <f t="shared" si="31"/>
        <v>EVACUAÇÃO</v>
      </c>
      <c r="I913" s="108"/>
      <c r="J913" s="148" t="s">
        <v>14575</v>
      </c>
      <c r="K913" s="156" t="s">
        <v>14576</v>
      </c>
      <c r="L913" s="157" t="s">
        <v>14577</v>
      </c>
      <c r="M913" s="157" t="s">
        <v>14578</v>
      </c>
    </row>
    <row r="914" spans="1:15" ht="15">
      <c r="A914" s="136">
        <v>915</v>
      </c>
      <c r="B914" s="108">
        <v>125</v>
      </c>
      <c r="C914" s="108"/>
      <c r="D914" s="137" t="s">
        <v>14544</v>
      </c>
      <c r="E914" s="137" t="s">
        <v>14570</v>
      </c>
      <c r="F914" s="137"/>
      <c r="G914" s="108" t="str">
        <f t="shared" si="30"/>
        <v>PROTEÇÃO DA POPULAÇÃO</v>
      </c>
      <c r="H914" s="108" t="str">
        <f t="shared" si="31"/>
        <v>EVACUAÇÃO</v>
      </c>
      <c r="I914" s="108"/>
      <c r="J914" s="160" t="s">
        <v>15008</v>
      </c>
      <c r="K914" s="160" t="s">
        <v>15009</v>
      </c>
      <c r="L914" s="160" t="s">
        <v>7</v>
      </c>
      <c r="M914" s="160" t="s">
        <v>7</v>
      </c>
    </row>
    <row r="915" spans="1:15" ht="15">
      <c r="A915" s="136">
        <v>916</v>
      </c>
      <c r="B915" s="108">
        <v>125</v>
      </c>
      <c r="C915" s="108"/>
      <c r="D915" s="137" t="s">
        <v>14544</v>
      </c>
      <c r="E915" s="137" t="s">
        <v>14570</v>
      </c>
      <c r="F915" s="137"/>
      <c r="G915" s="108" t="str">
        <f t="shared" si="30"/>
        <v>PROTEÇÃO DA POPULAÇÃO</v>
      </c>
      <c r="H915" s="108" t="str">
        <f t="shared" si="31"/>
        <v>EVACUAÇÃO</v>
      </c>
      <c r="I915" s="108"/>
      <c r="J915" s="184" t="s">
        <v>15057</v>
      </c>
      <c r="K915" s="184" t="s">
        <v>15058</v>
      </c>
      <c r="L915" s="181" t="s">
        <v>15059</v>
      </c>
      <c r="M915" s="181" t="s">
        <v>21950</v>
      </c>
      <c r="N915" s="185" t="s">
        <v>15060</v>
      </c>
      <c r="O915" s="168"/>
    </row>
    <row r="916" spans="1:15" ht="25.5">
      <c r="A916" s="136">
        <v>917</v>
      </c>
      <c r="B916" s="108">
        <v>125</v>
      </c>
      <c r="C916" s="108"/>
      <c r="D916" s="137" t="s">
        <v>14544</v>
      </c>
      <c r="E916" s="137" t="s">
        <v>14570</v>
      </c>
      <c r="F916" s="137"/>
      <c r="G916" s="108" t="str">
        <f t="shared" si="30"/>
        <v>PROTEÇÃO DA POPULAÇÃO</v>
      </c>
      <c r="H916" s="108" t="str">
        <f t="shared" si="31"/>
        <v>EVACUAÇÃO</v>
      </c>
      <c r="I916" s="108"/>
      <c r="J916" s="148" t="s">
        <v>15061</v>
      </c>
      <c r="K916" s="148" t="s">
        <v>15062</v>
      </c>
      <c r="L916" s="148" t="s">
        <v>15063</v>
      </c>
      <c r="M916" s="148" t="s">
        <v>21951</v>
      </c>
      <c r="O916" s="168"/>
    </row>
    <row r="917" spans="1:15" ht="15">
      <c r="A917" s="136">
        <v>918</v>
      </c>
      <c r="B917" s="108">
        <v>125</v>
      </c>
      <c r="C917" s="108"/>
      <c r="D917" s="137" t="s">
        <v>14544</v>
      </c>
      <c r="E917" s="137" t="s">
        <v>6</v>
      </c>
      <c r="F917" s="137"/>
      <c r="G917" s="108" t="str">
        <f t="shared" si="30"/>
        <v>PROTEÇÃO DA POPULAÇÃO</v>
      </c>
      <c r="H917" s="108" t="str">
        <f t="shared" si="31"/>
        <v>Incêndio</v>
      </c>
      <c r="I917" s="108"/>
      <c r="J917" s="160" t="s">
        <v>14579</v>
      </c>
      <c r="K917" s="160" t="s">
        <v>14580</v>
      </c>
      <c r="L917" s="160" t="s">
        <v>14581</v>
      </c>
      <c r="M917" s="160" t="s">
        <v>6</v>
      </c>
    </row>
    <row r="918" spans="1:15" ht="38.25">
      <c r="A918" s="136">
        <v>919</v>
      </c>
      <c r="B918" s="108">
        <v>125</v>
      </c>
      <c r="C918" s="108"/>
      <c r="D918" s="137" t="s">
        <v>14544</v>
      </c>
      <c r="E918" s="137" t="s">
        <v>6</v>
      </c>
      <c r="F918" s="137"/>
      <c r="G918" s="108" t="str">
        <f t="shared" si="30"/>
        <v>PROTEÇÃO DA POPULAÇÃO</v>
      </c>
      <c r="H918" s="108" t="str">
        <f t="shared" si="31"/>
        <v>Incêndio</v>
      </c>
      <c r="I918" s="108"/>
      <c r="J918" s="147" t="s">
        <v>14900</v>
      </c>
      <c r="K918" s="147" t="s">
        <v>14901</v>
      </c>
      <c r="L918" s="147" t="s">
        <v>14902</v>
      </c>
      <c r="M918" s="147" t="s">
        <v>21895</v>
      </c>
    </row>
    <row r="919" spans="1:15" ht="25.5" hidden="1">
      <c r="A919" s="136">
        <v>920</v>
      </c>
      <c r="B919" s="108">
        <v>125</v>
      </c>
      <c r="C919" s="108"/>
      <c r="D919" s="137" t="s">
        <v>14544</v>
      </c>
      <c r="E919" s="137" t="s">
        <v>6</v>
      </c>
      <c r="F919" s="137"/>
      <c r="G919" s="108" t="str">
        <f t="shared" si="30"/>
        <v>PROTEÇÃO DA POPULAÇÃO</v>
      </c>
      <c r="H919" s="108" t="str">
        <f t="shared" si="31"/>
        <v>Incêndio</v>
      </c>
      <c r="I919" s="108"/>
      <c r="J919" s="148" t="s">
        <v>14750</v>
      </c>
      <c r="K919" s="147" t="s">
        <v>14751</v>
      </c>
      <c r="L919" s="150" t="s">
        <v>14752</v>
      </c>
      <c r="M919" s="150" t="s">
        <v>21849</v>
      </c>
      <c r="N919" s="169" t="s">
        <v>14753</v>
      </c>
      <c r="O919" s="163"/>
    </row>
    <row r="920" spans="1:15" ht="15.75">
      <c r="A920" s="136">
        <v>921</v>
      </c>
      <c r="B920" s="108">
        <v>125</v>
      </c>
      <c r="C920" s="108"/>
      <c r="D920" s="137" t="s">
        <v>14588</v>
      </c>
      <c r="E920" s="137" t="s">
        <v>14588</v>
      </c>
      <c r="F920" s="137"/>
      <c r="G920" s="108" t="str">
        <f t="shared" si="30"/>
        <v>RESPOSTA À EMERGÊNCIA</v>
      </c>
      <c r="H920" s="108" t="str">
        <f t="shared" si="31"/>
        <v>RESPOSTA À EMERGÊNCIA</v>
      </c>
      <c r="I920" s="108"/>
      <c r="J920" s="142" t="s">
        <v>14585</v>
      </c>
      <c r="K920" s="142" t="s">
        <v>14586</v>
      </c>
      <c r="L920" s="142" t="s">
        <v>14587</v>
      </c>
      <c r="M920" s="142" t="s">
        <v>14588</v>
      </c>
    </row>
    <row r="921" spans="1:15" ht="15.75">
      <c r="A921" s="136">
        <v>922</v>
      </c>
      <c r="B921" s="108">
        <v>125</v>
      </c>
      <c r="C921" s="108"/>
      <c r="D921" s="137" t="s">
        <v>14588</v>
      </c>
      <c r="E921" s="137" t="s">
        <v>21835</v>
      </c>
      <c r="F921" s="137"/>
      <c r="G921" s="108" t="str">
        <f t="shared" si="30"/>
        <v>RESPOSTA À EMERGÊNCIA</v>
      </c>
      <c r="H921" s="108" t="str">
        <f t="shared" si="31"/>
        <v>INCÊNDIO</v>
      </c>
      <c r="I921" s="108"/>
      <c r="J921" s="159" t="s">
        <v>14589</v>
      </c>
      <c r="K921" s="159" t="s">
        <v>14590</v>
      </c>
      <c r="L921" s="159" t="s">
        <v>14591</v>
      </c>
      <c r="M921" s="145" t="s">
        <v>21835</v>
      </c>
    </row>
    <row r="922" spans="1:15" ht="15">
      <c r="A922" s="136">
        <v>923</v>
      </c>
      <c r="B922" s="108">
        <v>125</v>
      </c>
      <c r="C922" s="108"/>
      <c r="D922" s="137" t="s">
        <v>14588</v>
      </c>
      <c r="E922" s="137" t="s">
        <v>21835</v>
      </c>
      <c r="F922" s="137"/>
      <c r="G922" s="108" t="str">
        <f t="shared" si="30"/>
        <v>RESPOSTA À EMERGÊNCIA</v>
      </c>
      <c r="H922" s="108" t="str">
        <f t="shared" si="31"/>
        <v>INCÊNDIO</v>
      </c>
      <c r="I922" s="108"/>
      <c r="J922" s="160" t="s">
        <v>14596</v>
      </c>
      <c r="K922" s="160" t="s">
        <v>14597</v>
      </c>
      <c r="L922" s="160" t="s">
        <v>14598</v>
      </c>
      <c r="M922" s="160" t="s">
        <v>14599</v>
      </c>
    </row>
    <row r="923" spans="1:15" ht="15.75">
      <c r="A923" s="136">
        <v>924</v>
      </c>
      <c r="B923" s="108">
        <v>125</v>
      </c>
      <c r="C923" s="108"/>
      <c r="D923" s="137" t="s">
        <v>14588</v>
      </c>
      <c r="E923" s="137" t="s">
        <v>21835</v>
      </c>
      <c r="F923" s="137"/>
      <c r="G923" s="108" t="str">
        <f t="shared" si="30"/>
        <v>RESPOSTA À EMERGÊNCIA</v>
      </c>
      <c r="H923" s="108" t="str">
        <f t="shared" si="31"/>
        <v>INCÊNDIO</v>
      </c>
      <c r="I923" s="108"/>
      <c r="J923" s="150" t="s">
        <v>14909</v>
      </c>
      <c r="K923" s="149" t="s">
        <v>14910</v>
      </c>
      <c r="L923" s="150" t="s">
        <v>14911</v>
      </c>
      <c r="M923" s="149" t="s">
        <v>21903</v>
      </c>
      <c r="N923" s="178"/>
    </row>
    <row r="924" spans="1:15" ht="15">
      <c r="A924" s="136">
        <v>925</v>
      </c>
      <c r="B924" s="108">
        <v>125</v>
      </c>
      <c r="C924" s="108"/>
      <c r="D924" s="137" t="s">
        <v>14588</v>
      </c>
      <c r="E924" s="137" t="s">
        <v>21835</v>
      </c>
      <c r="F924" s="137"/>
      <c r="G924" s="108" t="str">
        <f t="shared" si="30"/>
        <v>RESPOSTA À EMERGÊNCIA</v>
      </c>
      <c r="H924" s="108" t="str">
        <f t="shared" si="31"/>
        <v>INCÊNDIO</v>
      </c>
      <c r="I924" s="108"/>
      <c r="J924" s="160" t="s">
        <v>14603</v>
      </c>
      <c r="K924" s="160" t="s">
        <v>14604</v>
      </c>
      <c r="L924" s="160" t="s">
        <v>14605</v>
      </c>
      <c r="M924" s="160" t="s">
        <v>14606</v>
      </c>
    </row>
    <row r="925" spans="1:15" ht="15">
      <c r="A925" s="136">
        <v>926</v>
      </c>
      <c r="B925" s="108">
        <v>125</v>
      </c>
      <c r="C925" s="108"/>
      <c r="D925" s="137" t="s">
        <v>14588</v>
      </c>
      <c r="E925" s="137" t="s">
        <v>21835</v>
      </c>
      <c r="F925" s="137"/>
      <c r="G925" s="108" t="str">
        <f t="shared" si="30"/>
        <v>RESPOSTA À EMERGÊNCIA</v>
      </c>
      <c r="H925" s="108" t="str">
        <f t="shared" si="31"/>
        <v>INCÊNDIO</v>
      </c>
      <c r="I925" s="108"/>
      <c r="J925" s="147" t="s">
        <v>14607</v>
      </c>
      <c r="K925" s="147" t="s">
        <v>14608</v>
      </c>
      <c r="L925" s="148" t="s">
        <v>14609</v>
      </c>
      <c r="M925" s="148" t="s">
        <v>14610</v>
      </c>
    </row>
    <row r="926" spans="1:15" ht="15">
      <c r="A926" s="136">
        <v>927</v>
      </c>
      <c r="B926" s="108">
        <v>125</v>
      </c>
      <c r="C926" s="108"/>
      <c r="D926" s="137" t="s">
        <v>14588</v>
      </c>
      <c r="E926" s="137" t="s">
        <v>21835</v>
      </c>
      <c r="F926" s="137"/>
      <c r="G926" s="108" t="str">
        <f t="shared" si="30"/>
        <v>RESPOSTA À EMERGÊNCIA</v>
      </c>
      <c r="H926" s="108" t="str">
        <f t="shared" si="31"/>
        <v>INCÊNDIO</v>
      </c>
      <c r="I926" s="108"/>
      <c r="J926" s="148" t="s">
        <v>14611</v>
      </c>
      <c r="K926" s="148" t="s">
        <v>14612</v>
      </c>
      <c r="L926" s="148" t="s">
        <v>14613</v>
      </c>
      <c r="M926" s="148" t="s">
        <v>14614</v>
      </c>
    </row>
    <row r="927" spans="1:15" ht="15">
      <c r="A927" s="136">
        <v>928</v>
      </c>
      <c r="B927" s="108">
        <v>125</v>
      </c>
      <c r="C927" s="108"/>
      <c r="D927" s="137" t="s">
        <v>14588</v>
      </c>
      <c r="E927" s="137" t="s">
        <v>21835</v>
      </c>
      <c r="F927" s="137"/>
      <c r="G927" s="108" t="str">
        <f t="shared" si="30"/>
        <v>RESPOSTA À EMERGÊNCIA</v>
      </c>
      <c r="H927" s="108" t="str">
        <f t="shared" si="31"/>
        <v>INCÊNDIO</v>
      </c>
      <c r="I927" s="108"/>
      <c r="J927" s="147" t="s">
        <v>14623</v>
      </c>
      <c r="K927" s="147" t="s">
        <v>14624</v>
      </c>
      <c r="L927" s="147" t="s">
        <v>14625</v>
      </c>
      <c r="M927" s="147" t="s">
        <v>21837</v>
      </c>
    </row>
    <row r="928" spans="1:15" ht="15">
      <c r="A928" s="136">
        <v>929</v>
      </c>
      <c r="B928" s="108">
        <v>125</v>
      </c>
      <c r="C928" s="108"/>
      <c r="D928" s="137" t="s">
        <v>14588</v>
      </c>
      <c r="E928" s="137" t="s">
        <v>21835</v>
      </c>
      <c r="F928" s="137"/>
      <c r="G928" s="108" t="str">
        <f t="shared" si="30"/>
        <v>RESPOSTA À EMERGÊNCIA</v>
      </c>
      <c r="H928" s="108" t="str">
        <f t="shared" si="31"/>
        <v>INCÊNDIO</v>
      </c>
      <c r="I928" s="108"/>
      <c r="J928" s="147" t="s">
        <v>15014</v>
      </c>
      <c r="K928" s="148" t="s">
        <v>15015</v>
      </c>
      <c r="L928" s="148" t="s">
        <v>15016</v>
      </c>
      <c r="M928" s="148" t="s">
        <v>21938</v>
      </c>
    </row>
    <row r="929" spans="1:13" ht="15">
      <c r="A929" s="136">
        <v>930</v>
      </c>
      <c r="B929" s="108">
        <v>125</v>
      </c>
      <c r="C929" s="108"/>
      <c r="D929" s="137" t="s">
        <v>14588</v>
      </c>
      <c r="E929" s="137" t="s">
        <v>21835</v>
      </c>
      <c r="F929" s="137"/>
      <c r="G929" s="108" t="str">
        <f t="shared" si="30"/>
        <v>RESPOSTA À EMERGÊNCIA</v>
      </c>
      <c r="H929" s="108" t="str">
        <f t="shared" si="31"/>
        <v>INCÊNDIO</v>
      </c>
      <c r="I929" s="108"/>
      <c r="J929" s="153" t="s">
        <v>14615</v>
      </c>
      <c r="K929" s="153" t="s">
        <v>14616</v>
      </c>
      <c r="L929" s="160" t="s">
        <v>14617</v>
      </c>
      <c r="M929" s="160" t="s">
        <v>14618</v>
      </c>
    </row>
    <row r="930" spans="1:13" ht="25.5">
      <c r="A930" s="136">
        <v>931</v>
      </c>
      <c r="B930" s="108">
        <v>125</v>
      </c>
      <c r="C930" s="108"/>
      <c r="D930" s="137" t="s">
        <v>14588</v>
      </c>
      <c r="E930" s="137" t="s">
        <v>21835</v>
      </c>
      <c r="F930" s="137"/>
      <c r="G930" s="108" t="str">
        <f t="shared" si="30"/>
        <v>RESPOSTA À EMERGÊNCIA</v>
      </c>
      <c r="H930" s="108" t="str">
        <f t="shared" si="31"/>
        <v>INCÊNDIO</v>
      </c>
      <c r="I930" s="108"/>
      <c r="J930" s="148" t="s">
        <v>14917</v>
      </c>
      <c r="K930" s="147" t="s">
        <v>14918</v>
      </c>
      <c r="L930" s="148" t="s">
        <v>14919</v>
      </c>
      <c r="M930" s="148" t="s">
        <v>21907</v>
      </c>
    </row>
    <row r="931" spans="1:13" ht="25.5">
      <c r="A931" s="136">
        <v>932</v>
      </c>
      <c r="B931" s="108">
        <v>125</v>
      </c>
      <c r="C931" s="108"/>
      <c r="D931" s="137" t="s">
        <v>14588</v>
      </c>
      <c r="E931" s="137" t="s">
        <v>21835</v>
      </c>
      <c r="F931" s="137"/>
      <c r="G931" s="108" t="str">
        <f t="shared" si="30"/>
        <v>RESPOSTA À EMERGÊNCIA</v>
      </c>
      <c r="H931" s="108" t="str">
        <f t="shared" si="31"/>
        <v>INCÊNDIO</v>
      </c>
      <c r="I931" s="108"/>
      <c r="J931" s="147" t="s">
        <v>14619</v>
      </c>
      <c r="K931" s="148" t="s">
        <v>14620</v>
      </c>
      <c r="L931" s="148" t="s">
        <v>14621</v>
      </c>
      <c r="M931" s="148" t="s">
        <v>14622</v>
      </c>
    </row>
    <row r="932" spans="1:13" ht="25.5">
      <c r="A932" s="136">
        <v>933</v>
      </c>
      <c r="B932" s="108">
        <v>125</v>
      </c>
      <c r="C932" s="108"/>
      <c r="D932" s="137" t="s">
        <v>14588</v>
      </c>
      <c r="E932" s="137" t="s">
        <v>21835</v>
      </c>
      <c r="F932" s="137"/>
      <c r="G932" s="108" t="str">
        <f t="shared" si="30"/>
        <v>RESPOSTA À EMERGÊNCIA</v>
      </c>
      <c r="H932" s="108" t="str">
        <f t="shared" si="31"/>
        <v>INCÊNDIO</v>
      </c>
      <c r="I932" s="108"/>
      <c r="J932" s="147" t="s">
        <v>14920</v>
      </c>
      <c r="K932" s="147" t="s">
        <v>14921</v>
      </c>
      <c r="L932" s="147" t="s">
        <v>14922</v>
      </c>
      <c r="M932" s="147" t="s">
        <v>21908</v>
      </c>
    </row>
    <row r="933" spans="1:13" ht="25.5">
      <c r="A933" s="136">
        <v>934</v>
      </c>
      <c r="B933" s="108">
        <v>125</v>
      </c>
      <c r="C933" s="108"/>
      <c r="D933" s="137" t="s">
        <v>14588</v>
      </c>
      <c r="E933" s="137" t="s">
        <v>21835</v>
      </c>
      <c r="F933" s="137"/>
      <c r="G933" s="108" t="str">
        <f t="shared" si="30"/>
        <v>RESPOSTA À EMERGÊNCIA</v>
      </c>
      <c r="H933" s="108" t="str">
        <f t="shared" si="31"/>
        <v>INCÊNDIO</v>
      </c>
      <c r="I933" s="108"/>
      <c r="J933" s="149" t="s">
        <v>14626</v>
      </c>
      <c r="K933" s="149" t="s">
        <v>14627</v>
      </c>
      <c r="L933" s="149" t="s">
        <v>14628</v>
      </c>
      <c r="M933" s="147" t="s">
        <v>21838</v>
      </c>
    </row>
    <row r="934" spans="1:13" ht="15.75" thickBot="1">
      <c r="A934" s="136">
        <v>935</v>
      </c>
      <c r="B934" s="108">
        <v>125</v>
      </c>
      <c r="C934" s="108"/>
      <c r="D934" s="137" t="s">
        <v>14588</v>
      </c>
      <c r="E934" s="137" t="s">
        <v>21835</v>
      </c>
      <c r="F934" s="137"/>
      <c r="G934" s="108" t="str">
        <f t="shared" si="30"/>
        <v>RESPOSTA À EMERGÊNCIA</v>
      </c>
      <c r="H934" s="108" t="str">
        <f t="shared" si="31"/>
        <v>INCÊNDIO</v>
      </c>
      <c r="I934" s="108"/>
      <c r="J934" s="147" t="s">
        <v>14629</v>
      </c>
      <c r="K934" s="147" t="s">
        <v>14630</v>
      </c>
      <c r="L934" s="147" t="s">
        <v>14631</v>
      </c>
      <c r="M934" s="147" t="s">
        <v>14632</v>
      </c>
    </row>
    <row r="935" spans="1:13" ht="15.75">
      <c r="A935" s="136">
        <v>936</v>
      </c>
      <c r="B935" s="108">
        <v>125</v>
      </c>
      <c r="C935" s="108"/>
      <c r="D935" s="137" t="s">
        <v>14588</v>
      </c>
      <c r="E935" s="137" t="s">
        <v>14636</v>
      </c>
      <c r="F935" s="137"/>
      <c r="G935" s="108" t="str">
        <f t="shared" si="30"/>
        <v>RESPOSTA À EMERGÊNCIA</v>
      </c>
      <c r="H935" s="108" t="str">
        <f t="shared" si="31"/>
        <v>DERRAME OU FUGA</v>
      </c>
      <c r="I935" s="108"/>
      <c r="J935" s="151" t="s">
        <v>14633</v>
      </c>
      <c r="K935" s="151" t="s">
        <v>14634</v>
      </c>
      <c r="L935" s="151" t="s">
        <v>14635</v>
      </c>
      <c r="M935" s="151" t="s">
        <v>14636</v>
      </c>
    </row>
    <row r="936" spans="1:13" ht="15">
      <c r="A936" s="136">
        <v>937</v>
      </c>
      <c r="B936" s="108">
        <v>125</v>
      </c>
      <c r="C936" s="108"/>
      <c r="D936" s="137" t="s">
        <v>14588</v>
      </c>
      <c r="E936" s="137" t="s">
        <v>14636</v>
      </c>
      <c r="F936" s="137"/>
      <c r="G936" s="108" t="str">
        <f t="shared" si="30"/>
        <v>RESPOSTA À EMERGÊNCIA</v>
      </c>
      <c r="H936" s="108" t="str">
        <f t="shared" si="31"/>
        <v>DERRAME OU FUGA</v>
      </c>
      <c r="I936" s="108"/>
      <c r="J936" s="147" t="s">
        <v>14637</v>
      </c>
      <c r="K936" s="147" t="s">
        <v>14638</v>
      </c>
      <c r="L936" s="147" t="s">
        <v>14639</v>
      </c>
      <c r="M936" s="147" t="s">
        <v>14640</v>
      </c>
    </row>
    <row r="937" spans="1:13" ht="15">
      <c r="A937" s="136">
        <v>938</v>
      </c>
      <c r="B937" s="108">
        <v>125</v>
      </c>
      <c r="C937" s="108"/>
      <c r="D937" s="137" t="s">
        <v>14588</v>
      </c>
      <c r="E937" s="137" t="s">
        <v>14636</v>
      </c>
      <c r="F937" s="137"/>
      <c r="G937" s="108" t="str">
        <f t="shared" si="30"/>
        <v>RESPOSTA À EMERGÊNCIA</v>
      </c>
      <c r="H937" s="108" t="str">
        <f t="shared" si="31"/>
        <v>DERRAME OU FUGA</v>
      </c>
      <c r="I937" s="108"/>
      <c r="J937" s="147" t="s">
        <v>14926</v>
      </c>
      <c r="K937" s="147" t="s">
        <v>14927</v>
      </c>
      <c r="L937" s="147" t="s">
        <v>14928</v>
      </c>
      <c r="M937" s="147" t="s">
        <v>21910</v>
      </c>
    </row>
    <row r="938" spans="1:13" ht="15">
      <c r="A938" s="136">
        <v>939</v>
      </c>
      <c r="B938" s="108">
        <v>125</v>
      </c>
      <c r="C938" s="108"/>
      <c r="D938" s="137" t="s">
        <v>14588</v>
      </c>
      <c r="E938" s="137" t="s">
        <v>14636</v>
      </c>
      <c r="F938" s="137"/>
      <c r="G938" s="108" t="str">
        <f t="shared" si="30"/>
        <v>RESPOSTA À EMERGÊNCIA</v>
      </c>
      <c r="H938" s="108" t="str">
        <f t="shared" si="31"/>
        <v>DERRAME OU FUGA</v>
      </c>
      <c r="I938" s="108"/>
      <c r="J938" s="147" t="s">
        <v>14929</v>
      </c>
      <c r="K938" s="147" t="s">
        <v>14930</v>
      </c>
      <c r="L938" s="147" t="s">
        <v>14931</v>
      </c>
      <c r="M938" s="147" t="s">
        <v>21911</v>
      </c>
    </row>
    <row r="939" spans="1:13" ht="15">
      <c r="A939" s="136">
        <v>940</v>
      </c>
      <c r="B939" s="108">
        <v>125</v>
      </c>
      <c r="C939" s="108"/>
      <c r="D939" s="137" t="s">
        <v>14588</v>
      </c>
      <c r="E939" s="137" t="s">
        <v>14636</v>
      </c>
      <c r="F939" s="137"/>
      <c r="G939" s="108" t="str">
        <f t="shared" si="30"/>
        <v>RESPOSTA À EMERGÊNCIA</v>
      </c>
      <c r="H939" s="108" t="str">
        <f t="shared" si="31"/>
        <v>DERRAME OU FUGA</v>
      </c>
      <c r="I939" s="108"/>
      <c r="J939" s="147" t="s">
        <v>14656</v>
      </c>
      <c r="K939" s="147" t="s">
        <v>14657</v>
      </c>
      <c r="L939" s="147" t="s">
        <v>14658</v>
      </c>
      <c r="M939" s="147" t="s">
        <v>21840</v>
      </c>
    </row>
    <row r="940" spans="1:13" ht="15">
      <c r="A940" s="136">
        <v>941</v>
      </c>
      <c r="B940" s="108">
        <v>125</v>
      </c>
      <c r="C940" s="108"/>
      <c r="D940" s="137" t="s">
        <v>14588</v>
      </c>
      <c r="E940" s="137" t="s">
        <v>14636</v>
      </c>
      <c r="F940" s="137"/>
      <c r="G940" s="108" t="str">
        <f t="shared" si="30"/>
        <v>RESPOSTA À EMERGÊNCIA</v>
      </c>
      <c r="H940" s="108" t="str">
        <f t="shared" si="31"/>
        <v>DERRAME OU FUGA</v>
      </c>
      <c r="I940" s="108"/>
      <c r="J940" s="147" t="s">
        <v>14932</v>
      </c>
      <c r="K940" s="147" t="s">
        <v>14933</v>
      </c>
      <c r="L940" s="147" t="s">
        <v>14934</v>
      </c>
      <c r="M940" s="147" t="s">
        <v>21912</v>
      </c>
    </row>
    <row r="941" spans="1:13" ht="25.5">
      <c r="A941" s="136">
        <v>942</v>
      </c>
      <c r="B941" s="108">
        <v>125</v>
      </c>
      <c r="C941" s="108"/>
      <c r="D941" s="137" t="s">
        <v>14588</v>
      </c>
      <c r="E941" s="137" t="s">
        <v>14636</v>
      </c>
      <c r="F941" s="137"/>
      <c r="G941" s="108" t="str">
        <f t="shared" si="30"/>
        <v>RESPOSTA À EMERGÊNCIA</v>
      </c>
      <c r="H941" s="108" t="str">
        <f t="shared" si="31"/>
        <v>DERRAME OU FUGA</v>
      </c>
      <c r="I941" s="108"/>
      <c r="J941" s="147" t="s">
        <v>14652</v>
      </c>
      <c r="K941" s="147" t="s">
        <v>14653</v>
      </c>
      <c r="L941" s="150" t="s">
        <v>14654</v>
      </c>
      <c r="M941" s="150" t="s">
        <v>14655</v>
      </c>
    </row>
    <row r="942" spans="1:13" ht="15.75" thickBot="1">
      <c r="A942" s="136">
        <v>943</v>
      </c>
      <c r="B942" s="108">
        <v>125</v>
      </c>
      <c r="C942" s="108"/>
      <c r="D942" s="137" t="s">
        <v>14588</v>
      </c>
      <c r="E942" s="137" t="s">
        <v>14636</v>
      </c>
      <c r="F942" s="137"/>
      <c r="G942" s="108" t="str">
        <f t="shared" si="30"/>
        <v>RESPOSTA À EMERGÊNCIA</v>
      </c>
      <c r="H942" s="108" t="str">
        <f t="shared" si="31"/>
        <v>DERRAME OU FUGA</v>
      </c>
      <c r="I942" s="108"/>
      <c r="J942" s="147" t="s">
        <v>14940</v>
      </c>
      <c r="K942" s="147" t="s">
        <v>14941</v>
      </c>
      <c r="L942" s="147" t="s">
        <v>14942</v>
      </c>
      <c r="M942" s="147" t="s">
        <v>21916</v>
      </c>
    </row>
    <row r="943" spans="1:13" ht="15.75">
      <c r="A943" s="136">
        <v>944</v>
      </c>
      <c r="B943" s="108">
        <v>125</v>
      </c>
      <c r="C943" s="108"/>
      <c r="D943" s="137" t="s">
        <v>14588</v>
      </c>
      <c r="E943" s="137" t="s">
        <v>14677</v>
      </c>
      <c r="F943" s="137"/>
      <c r="G943" s="108" t="str">
        <f t="shared" si="30"/>
        <v>RESPOSTA À EMERGÊNCIA</v>
      </c>
      <c r="H943" s="108" t="str">
        <f t="shared" si="31"/>
        <v>PRIMEIROS SOCORROS</v>
      </c>
      <c r="I943" s="108"/>
      <c r="J943" s="151" t="s">
        <v>14674</v>
      </c>
      <c r="K943" s="151" t="s">
        <v>14675</v>
      </c>
      <c r="L943" s="151" t="s">
        <v>14676</v>
      </c>
      <c r="M943" s="151" t="s">
        <v>14677</v>
      </c>
    </row>
    <row r="944" spans="1:13" ht="15">
      <c r="A944" s="136">
        <v>945</v>
      </c>
      <c r="B944" s="108">
        <v>125</v>
      </c>
      <c r="C944" s="108"/>
      <c r="D944" s="137" t="s">
        <v>14588</v>
      </c>
      <c r="E944" s="137" t="s">
        <v>14677</v>
      </c>
      <c r="F944" s="137"/>
      <c r="G944" s="108" t="str">
        <f t="shared" si="30"/>
        <v>RESPOSTA À EMERGÊNCIA</v>
      </c>
      <c r="H944" s="108" t="str">
        <f t="shared" si="31"/>
        <v>PRIMEIROS SOCORROS</v>
      </c>
      <c r="I944" s="108"/>
      <c r="J944" s="148" t="s">
        <v>14678</v>
      </c>
      <c r="K944" s="148" t="s">
        <v>14679</v>
      </c>
      <c r="L944" s="148" t="s">
        <v>14680</v>
      </c>
      <c r="M944" s="148" t="s">
        <v>21809</v>
      </c>
    </row>
    <row r="945" spans="1:14" ht="25.5">
      <c r="A945" s="136">
        <v>946</v>
      </c>
      <c r="B945" s="108">
        <v>125</v>
      </c>
      <c r="C945" s="108"/>
      <c r="D945" s="137" t="s">
        <v>14588</v>
      </c>
      <c r="E945" s="137" t="s">
        <v>14677</v>
      </c>
      <c r="F945" s="137"/>
      <c r="G945" s="108" t="str">
        <f t="shared" si="30"/>
        <v>RESPOSTA À EMERGÊNCIA</v>
      </c>
      <c r="H945" s="108" t="str">
        <f t="shared" si="31"/>
        <v>PRIMEIROS SOCORROS</v>
      </c>
      <c r="I945" s="108"/>
      <c r="J945" s="148" t="s">
        <v>14681</v>
      </c>
      <c r="K945" s="148" t="s">
        <v>14682</v>
      </c>
      <c r="L945" s="148" t="s">
        <v>14683</v>
      </c>
      <c r="M945" s="148" t="s">
        <v>14684</v>
      </c>
    </row>
    <row r="946" spans="1:14" ht="15">
      <c r="A946" s="136">
        <v>947</v>
      </c>
      <c r="B946" s="108">
        <v>125</v>
      </c>
      <c r="C946" s="108"/>
      <c r="D946" s="137" t="s">
        <v>14588</v>
      </c>
      <c r="E946" s="137" t="s">
        <v>14677</v>
      </c>
      <c r="F946" s="137"/>
      <c r="G946" s="108" t="str">
        <f t="shared" si="30"/>
        <v>RESPOSTA À EMERGÊNCIA</v>
      </c>
      <c r="H946" s="108" t="str">
        <f t="shared" si="31"/>
        <v>PRIMEIROS SOCORROS</v>
      </c>
      <c r="I946" s="108"/>
      <c r="J946" s="148" t="s">
        <v>14685</v>
      </c>
      <c r="K946" s="148" t="s">
        <v>14686</v>
      </c>
      <c r="L946" s="148" t="s">
        <v>14687</v>
      </c>
      <c r="M946" s="148" t="s">
        <v>14688</v>
      </c>
    </row>
    <row r="947" spans="1:14" ht="15">
      <c r="A947" s="136">
        <v>948</v>
      </c>
      <c r="B947" s="108">
        <v>125</v>
      </c>
      <c r="C947" s="108"/>
      <c r="D947" s="137" t="s">
        <v>14588</v>
      </c>
      <c r="E947" s="137" t="s">
        <v>14677</v>
      </c>
      <c r="F947" s="137"/>
      <c r="G947" s="108" t="str">
        <f t="shared" si="30"/>
        <v>RESPOSTA À EMERGÊNCIA</v>
      </c>
      <c r="H947" s="108" t="str">
        <f t="shared" si="31"/>
        <v>PRIMEIROS SOCORROS</v>
      </c>
      <c r="I947" s="108"/>
      <c r="J947" s="148" t="s">
        <v>14689</v>
      </c>
      <c r="K947" s="147" t="s">
        <v>14690</v>
      </c>
      <c r="L947" s="147" t="s">
        <v>14691</v>
      </c>
      <c r="M947" s="147" t="s">
        <v>14692</v>
      </c>
    </row>
    <row r="948" spans="1:14" ht="51">
      <c r="A948" s="136">
        <v>949</v>
      </c>
      <c r="B948" s="108">
        <v>125</v>
      </c>
      <c r="C948" s="108"/>
      <c r="D948" s="137" t="s">
        <v>14588</v>
      </c>
      <c r="E948" s="137" t="s">
        <v>14677</v>
      </c>
      <c r="F948" s="137"/>
      <c r="G948" s="108" t="str">
        <f t="shared" si="30"/>
        <v>RESPOSTA À EMERGÊNCIA</v>
      </c>
      <c r="H948" s="108" t="str">
        <f t="shared" si="31"/>
        <v>PRIMEIROS SOCORROS</v>
      </c>
      <c r="I948" s="108"/>
      <c r="J948" s="153" t="s">
        <v>14693</v>
      </c>
      <c r="K948" s="153" t="s">
        <v>14694</v>
      </c>
      <c r="L948" s="153" t="s">
        <v>14695</v>
      </c>
      <c r="M948" s="153" t="s">
        <v>21841</v>
      </c>
    </row>
    <row r="949" spans="1:14" ht="15">
      <c r="A949" s="136">
        <v>950</v>
      </c>
      <c r="B949" s="108">
        <v>125</v>
      </c>
      <c r="C949" s="108"/>
      <c r="D949" s="137" t="s">
        <v>14588</v>
      </c>
      <c r="E949" s="137" t="s">
        <v>14677</v>
      </c>
      <c r="F949" s="137"/>
      <c r="G949" s="108" t="str">
        <f t="shared" si="30"/>
        <v>RESPOSTA À EMERGÊNCIA</v>
      </c>
      <c r="H949" s="108" t="str">
        <f t="shared" si="31"/>
        <v>PRIMEIROS SOCORROS</v>
      </c>
      <c r="I949" s="108"/>
      <c r="J949" s="148" t="s">
        <v>14696</v>
      </c>
      <c r="K949" s="147" t="s">
        <v>14697</v>
      </c>
      <c r="L949" s="147" t="s">
        <v>14698</v>
      </c>
      <c r="M949" s="147" t="s">
        <v>14699</v>
      </c>
    </row>
    <row r="950" spans="1:14" ht="15">
      <c r="A950" s="136">
        <v>951</v>
      </c>
      <c r="B950" s="108">
        <v>125</v>
      </c>
      <c r="C950" s="108"/>
      <c r="D950" s="137" t="s">
        <v>14588</v>
      </c>
      <c r="E950" s="137" t="s">
        <v>14677</v>
      </c>
      <c r="F950" s="137"/>
      <c r="G950" s="108" t="str">
        <f t="shared" si="30"/>
        <v>RESPOSTA À EMERGÊNCIA</v>
      </c>
      <c r="H950" s="108" t="str">
        <f t="shared" si="31"/>
        <v>PRIMEIROS SOCORROS</v>
      </c>
      <c r="I950" s="108"/>
      <c r="J950" s="150" t="s">
        <v>14700</v>
      </c>
      <c r="K950" s="150" t="s">
        <v>14701</v>
      </c>
      <c r="L950" s="149" t="s">
        <v>14702</v>
      </c>
      <c r="M950" s="149" t="s">
        <v>14703</v>
      </c>
    </row>
    <row r="951" spans="1:14" ht="15">
      <c r="A951" s="136">
        <v>952</v>
      </c>
      <c r="B951" s="108">
        <v>125</v>
      </c>
      <c r="C951" s="108"/>
      <c r="D951" s="137" t="s">
        <v>14588</v>
      </c>
      <c r="E951" s="137" t="s">
        <v>14677</v>
      </c>
      <c r="F951" s="137"/>
      <c r="G951" s="108" t="str">
        <f t="shared" si="30"/>
        <v>RESPOSTA À EMERGÊNCIA</v>
      </c>
      <c r="H951" s="108" t="str">
        <f t="shared" si="31"/>
        <v>PRIMEIROS SOCORROS</v>
      </c>
      <c r="I951" s="108"/>
      <c r="J951" s="148" t="s">
        <v>14949</v>
      </c>
      <c r="K951" s="147" t="s">
        <v>14950</v>
      </c>
      <c r="L951" s="147" t="s">
        <v>14951</v>
      </c>
      <c r="M951" s="147" t="s">
        <v>21919</v>
      </c>
    </row>
    <row r="952" spans="1:14" ht="25.5">
      <c r="A952" s="136">
        <v>953</v>
      </c>
      <c r="B952" s="108">
        <v>125</v>
      </c>
      <c r="C952" s="108"/>
      <c r="D952" s="137" t="s">
        <v>14588</v>
      </c>
      <c r="E952" s="137" t="s">
        <v>14677</v>
      </c>
      <c r="F952" s="137"/>
      <c r="G952" s="108" t="str">
        <f t="shared" si="30"/>
        <v>RESPOSTA À EMERGÊNCIA</v>
      </c>
      <c r="H952" s="108" t="str">
        <f t="shared" si="31"/>
        <v>PRIMEIROS SOCORROS</v>
      </c>
      <c r="I952" s="108"/>
      <c r="J952" s="148" t="s">
        <v>14704</v>
      </c>
      <c r="K952" s="147" t="s">
        <v>14705</v>
      </c>
      <c r="L952" s="148" t="s">
        <v>14706</v>
      </c>
      <c r="M952" s="148" t="s">
        <v>14707</v>
      </c>
    </row>
    <row r="953" spans="1:14" ht="38.25">
      <c r="A953" s="136">
        <v>954</v>
      </c>
      <c r="B953" s="108">
        <v>125</v>
      </c>
      <c r="C953" s="108"/>
      <c r="D953" s="137" t="s">
        <v>14588</v>
      </c>
      <c r="E953" s="137" t="s">
        <v>14677</v>
      </c>
      <c r="F953" s="137"/>
      <c r="G953" s="108" t="str">
        <f t="shared" si="30"/>
        <v>RESPOSTA À EMERGÊNCIA</v>
      </c>
      <c r="H953" s="108" t="str">
        <f t="shared" si="31"/>
        <v>PRIMEIROS SOCORROS</v>
      </c>
      <c r="I953" s="108"/>
      <c r="J953" s="166" t="s">
        <v>15182</v>
      </c>
      <c r="K953" s="166" t="s">
        <v>15183</v>
      </c>
      <c r="L953" s="192" t="s">
        <v>21985</v>
      </c>
      <c r="M953" s="192" t="s">
        <v>21986</v>
      </c>
    </row>
    <row r="954" spans="1:14" ht="15">
      <c r="A954" s="136">
        <v>955</v>
      </c>
      <c r="B954" s="108">
        <v>125</v>
      </c>
      <c r="C954" s="108"/>
      <c r="D954" s="137" t="s">
        <v>14588</v>
      </c>
      <c r="E954" s="137" t="s">
        <v>14677</v>
      </c>
      <c r="F954" s="137"/>
      <c r="G954" s="108" t="str">
        <f t="shared" si="30"/>
        <v>RESPOSTA À EMERGÊNCIA</v>
      </c>
      <c r="H954" s="108" t="str">
        <f t="shared" si="31"/>
        <v>PRIMEIROS SOCORROS</v>
      </c>
      <c r="I954" s="108"/>
      <c r="J954" s="148" t="s">
        <v>14712</v>
      </c>
      <c r="K954" s="147" t="s">
        <v>14713</v>
      </c>
      <c r="L954" s="148" t="s">
        <v>14714</v>
      </c>
      <c r="M954" s="148" t="s">
        <v>14715</v>
      </c>
    </row>
    <row r="955" spans="1:14" ht="15">
      <c r="A955" s="136">
        <v>956</v>
      </c>
      <c r="B955" s="108">
        <v>125</v>
      </c>
      <c r="C955" s="108"/>
      <c r="D955" s="137" t="s">
        <v>14588</v>
      </c>
      <c r="E955" s="137" t="s">
        <v>14677</v>
      </c>
      <c r="F955" s="137"/>
      <c r="G955" s="108" t="str">
        <f t="shared" si="30"/>
        <v>RESPOSTA À EMERGÊNCIA</v>
      </c>
      <c r="H955" s="108" t="str">
        <f t="shared" si="31"/>
        <v>PRIMEIROS SOCORROS</v>
      </c>
      <c r="I955" s="108"/>
      <c r="J955" s="147" t="s">
        <v>15020</v>
      </c>
      <c r="K955" s="147" t="s">
        <v>15021</v>
      </c>
      <c r="L955" s="147" t="s">
        <v>15022</v>
      </c>
      <c r="M955" s="147" t="s">
        <v>21940</v>
      </c>
    </row>
    <row r="956" spans="1:14" ht="15">
      <c r="A956" s="136">
        <v>957</v>
      </c>
      <c r="B956" s="108">
        <v>125</v>
      </c>
      <c r="C956" s="108"/>
      <c r="D956" s="137" t="s">
        <v>14588</v>
      </c>
      <c r="E956" s="137" t="s">
        <v>14677</v>
      </c>
      <c r="F956" s="137"/>
      <c r="G956" s="108" t="str">
        <f t="shared" si="30"/>
        <v>RESPOSTA À EMERGÊNCIA</v>
      </c>
      <c r="H956" s="108" t="str">
        <f t="shared" si="31"/>
        <v>PRIMEIROS SOCORROS</v>
      </c>
      <c r="I956" s="108"/>
      <c r="J956" s="147" t="s">
        <v>15023</v>
      </c>
      <c r="K956" s="147" t="s">
        <v>15024</v>
      </c>
      <c r="L956" s="147" t="s">
        <v>15025</v>
      </c>
      <c r="M956" s="147" t="s">
        <v>21941</v>
      </c>
    </row>
    <row r="957" spans="1:14" ht="20.25">
      <c r="A957" s="136">
        <v>958</v>
      </c>
      <c r="B957" s="108">
        <v>126</v>
      </c>
      <c r="C957" s="108"/>
      <c r="D957" s="137" t="s">
        <v>21830</v>
      </c>
      <c r="E957" s="137" t="s">
        <v>21830</v>
      </c>
      <c r="F957" s="137"/>
      <c r="G957" s="108" t="str">
        <f t="shared" si="30"/>
        <v>RESPOSTA À EMERGÊNCIA</v>
      </c>
      <c r="H957" s="108" t="str">
        <f t="shared" si="31"/>
        <v>PRIMEIROS SOCORROS</v>
      </c>
      <c r="I957" s="108"/>
      <c r="J957" s="138" t="s">
        <v>15184</v>
      </c>
      <c r="K957" s="162" t="s">
        <v>15184</v>
      </c>
      <c r="L957" s="162" t="s">
        <v>15185</v>
      </c>
      <c r="M957" s="162" t="s">
        <v>15186</v>
      </c>
      <c r="N957" s="163"/>
    </row>
    <row r="958" spans="1:14" ht="15.75">
      <c r="A958" s="136">
        <v>959</v>
      </c>
      <c r="B958" s="108">
        <v>126</v>
      </c>
      <c r="C958" s="108"/>
      <c r="D958" s="137" t="s">
        <v>21830</v>
      </c>
      <c r="E958" s="137" t="s">
        <v>21830</v>
      </c>
      <c r="F958" s="137"/>
      <c r="G958" s="108" t="str">
        <f t="shared" si="30"/>
        <v>RESPOSTA À EMERGÊNCIA</v>
      </c>
      <c r="H958" s="108" t="str">
        <f t="shared" si="31"/>
        <v>PRIMEIROS SOCORROS</v>
      </c>
      <c r="I958" s="108"/>
      <c r="J958" s="174" t="s">
        <v>15187</v>
      </c>
      <c r="K958" s="141" t="s">
        <v>15188</v>
      </c>
      <c r="L958" s="141" t="s">
        <v>15189</v>
      </c>
      <c r="M958" s="141" t="s">
        <v>21987</v>
      </c>
      <c r="N958" s="163"/>
    </row>
    <row r="959" spans="1:14" ht="15.75">
      <c r="A959" s="136">
        <v>960</v>
      </c>
      <c r="B959" s="108">
        <v>126</v>
      </c>
      <c r="C959" s="108"/>
      <c r="D959" s="137" t="s">
        <v>14488</v>
      </c>
      <c r="E959" s="137" t="s">
        <v>14488</v>
      </c>
      <c r="F959" s="137"/>
      <c r="G959" s="108" t="str">
        <f t="shared" si="30"/>
        <v>PERIGOS POTENCIAIS</v>
      </c>
      <c r="H959" s="108" t="str">
        <f t="shared" si="31"/>
        <v>PERIGOS POTENCIAIS</v>
      </c>
      <c r="I959" s="108"/>
      <c r="J959" s="143" t="s">
        <v>14485</v>
      </c>
      <c r="K959" s="143" t="s">
        <v>14486</v>
      </c>
      <c r="L959" s="143" t="s">
        <v>14487</v>
      </c>
      <c r="M959" s="143" t="s">
        <v>14488</v>
      </c>
      <c r="N959" s="163"/>
    </row>
    <row r="960" spans="1:14" ht="15.75">
      <c r="A960" s="136">
        <v>961</v>
      </c>
      <c r="B960" s="108">
        <v>126</v>
      </c>
      <c r="C960" s="108"/>
      <c r="D960" s="137" t="s">
        <v>14488</v>
      </c>
      <c r="E960" s="137" t="s">
        <v>14492</v>
      </c>
      <c r="F960" s="137"/>
      <c r="G960" s="108" t="str">
        <f t="shared" si="30"/>
        <v>PERIGOS POTENCIAIS</v>
      </c>
      <c r="H960" s="108" t="str">
        <f t="shared" si="31"/>
        <v>INCÊNDIO OU EXPLOSÃO</v>
      </c>
      <c r="I960" s="108"/>
      <c r="J960" s="145" t="s">
        <v>14489</v>
      </c>
      <c r="K960" s="145" t="s">
        <v>14490</v>
      </c>
      <c r="L960" s="146" t="s">
        <v>14491</v>
      </c>
      <c r="M960" s="146" t="s">
        <v>14492</v>
      </c>
    </row>
    <row r="961" spans="1:13" ht="15">
      <c r="A961" s="136">
        <v>962</v>
      </c>
      <c r="B961" s="108">
        <v>126</v>
      </c>
      <c r="C961" s="108"/>
      <c r="D961" s="137" t="s">
        <v>14488</v>
      </c>
      <c r="E961" s="137" t="s">
        <v>14492</v>
      </c>
      <c r="F961" s="137"/>
      <c r="G961" s="108" t="str">
        <f t="shared" si="30"/>
        <v>PERIGOS POTENCIAIS</v>
      </c>
      <c r="H961" s="108" t="str">
        <f t="shared" si="31"/>
        <v>INCÊNDIO OU EXPLOSÃO</v>
      </c>
      <c r="I961" s="108"/>
      <c r="J961" s="147" t="s">
        <v>15140</v>
      </c>
      <c r="K961" s="147" t="s">
        <v>15141</v>
      </c>
      <c r="L961" s="147" t="s">
        <v>15142</v>
      </c>
      <c r="M961" s="147" t="s">
        <v>21974</v>
      </c>
    </row>
    <row r="962" spans="1:13" ht="15">
      <c r="A962" s="136">
        <v>963</v>
      </c>
      <c r="B962" s="108">
        <v>126</v>
      </c>
      <c r="C962" s="108"/>
      <c r="D962" s="137" t="s">
        <v>14488</v>
      </c>
      <c r="E962" s="137" t="s">
        <v>14492</v>
      </c>
      <c r="F962" s="137"/>
      <c r="G962" s="108" t="str">
        <f t="shared" si="30"/>
        <v>PERIGOS POTENCIAIS</v>
      </c>
      <c r="H962" s="108" t="str">
        <f t="shared" si="31"/>
        <v>INCÊNDIO OU EXPLOSÃO</v>
      </c>
      <c r="I962" s="108"/>
      <c r="J962" s="147" t="s">
        <v>14509</v>
      </c>
      <c r="K962" s="147" t="s">
        <v>14510</v>
      </c>
      <c r="L962" s="147" t="s">
        <v>14511</v>
      </c>
      <c r="M962" s="147" t="s">
        <v>14512</v>
      </c>
    </row>
    <row r="963" spans="1:13" ht="15">
      <c r="A963" s="136">
        <v>964</v>
      </c>
      <c r="B963" s="108">
        <v>126</v>
      </c>
      <c r="C963" s="108"/>
      <c r="D963" s="137" t="s">
        <v>14488</v>
      </c>
      <c r="E963" s="137" t="s">
        <v>14492</v>
      </c>
      <c r="F963" s="137"/>
      <c r="G963" s="108" t="str">
        <f t="shared" si="30"/>
        <v>PERIGOS POTENCIAIS</v>
      </c>
      <c r="H963" s="108" t="str">
        <f t="shared" si="31"/>
        <v>INCÊNDIO OU EXPLOSÃO</v>
      </c>
      <c r="I963" s="108"/>
      <c r="J963" s="147" t="s">
        <v>14513</v>
      </c>
      <c r="K963" s="148" t="s">
        <v>14514</v>
      </c>
      <c r="L963" s="147" t="s">
        <v>14515</v>
      </c>
      <c r="M963" s="147" t="s">
        <v>14516</v>
      </c>
    </row>
    <row r="964" spans="1:13" ht="15.75" thickBot="1">
      <c r="A964" s="136">
        <v>965</v>
      </c>
      <c r="B964" s="108">
        <v>126</v>
      </c>
      <c r="C964" s="108"/>
      <c r="D964" s="137" t="s">
        <v>14488</v>
      </c>
      <c r="E964" s="137" t="s">
        <v>14492</v>
      </c>
      <c r="F964" s="137"/>
      <c r="G964" s="108" t="str">
        <f t="shared" si="30"/>
        <v>PERIGOS POTENCIAIS</v>
      </c>
      <c r="H964" s="108" t="str">
        <f t="shared" si="31"/>
        <v>INCÊNDIO OU EXPLOSÃO</v>
      </c>
      <c r="I964" s="108"/>
      <c r="J964" s="153" t="s">
        <v>15190</v>
      </c>
      <c r="K964" s="193" t="s">
        <v>15191</v>
      </c>
      <c r="L964" s="153" t="s">
        <v>15192</v>
      </c>
      <c r="M964" s="153" t="s">
        <v>21988</v>
      </c>
    </row>
    <row r="965" spans="1:13" ht="15.75">
      <c r="A965" s="136">
        <v>966</v>
      </c>
      <c r="B965" s="108">
        <v>126</v>
      </c>
      <c r="C965" s="108"/>
      <c r="D965" s="137" t="s">
        <v>14488</v>
      </c>
      <c r="E965" s="137" t="s">
        <v>14520</v>
      </c>
      <c r="F965" s="137"/>
      <c r="G965" s="108" t="str">
        <f t="shared" si="30"/>
        <v>PERIGOS POTENCIAIS</v>
      </c>
      <c r="H965" s="108" t="str">
        <f t="shared" si="31"/>
        <v>SAÚDE</v>
      </c>
      <c r="I965" s="108"/>
      <c r="J965" s="151" t="s">
        <v>14517</v>
      </c>
      <c r="K965" s="151" t="s">
        <v>14518</v>
      </c>
      <c r="L965" s="151" t="s">
        <v>14519</v>
      </c>
      <c r="M965" s="151" t="s">
        <v>14520</v>
      </c>
    </row>
    <row r="966" spans="1:13" ht="15">
      <c r="A966" s="136">
        <v>967</v>
      </c>
      <c r="B966" s="108">
        <v>126</v>
      </c>
      <c r="C966" s="108"/>
      <c r="D966" s="137" t="s">
        <v>14488</v>
      </c>
      <c r="E966" s="137" t="s">
        <v>14520</v>
      </c>
      <c r="F966" s="137"/>
      <c r="G966" s="108" t="str">
        <f t="shared" si="30"/>
        <v>PERIGOS POTENCIAIS</v>
      </c>
      <c r="H966" s="108" t="str">
        <f t="shared" si="31"/>
        <v>SAÚDE</v>
      </c>
      <c r="I966" s="108"/>
      <c r="J966" s="147" t="s">
        <v>14879</v>
      </c>
      <c r="K966" s="147" t="s">
        <v>14880</v>
      </c>
      <c r="L966" s="147" t="s">
        <v>14881</v>
      </c>
      <c r="M966" s="147" t="s">
        <v>21889</v>
      </c>
    </row>
    <row r="967" spans="1:13" ht="15">
      <c r="A967" s="136">
        <v>968</v>
      </c>
      <c r="B967" s="108">
        <v>126</v>
      </c>
      <c r="C967" s="108"/>
      <c r="D967" s="137" t="s">
        <v>14488</v>
      </c>
      <c r="E967" s="137" t="s">
        <v>14520</v>
      </c>
      <c r="F967" s="137"/>
      <c r="G967" s="108" t="str">
        <f t="shared" si="30"/>
        <v>PERIGOS POTENCIAIS</v>
      </c>
      <c r="H967" s="108" t="str">
        <f t="shared" si="31"/>
        <v>SAÚDE</v>
      </c>
      <c r="I967" s="108"/>
      <c r="J967" s="147" t="s">
        <v>14870</v>
      </c>
      <c r="K967" s="147" t="s">
        <v>14871</v>
      </c>
      <c r="L967" s="147" t="s">
        <v>14872</v>
      </c>
      <c r="M967" s="147" t="s">
        <v>21886</v>
      </c>
    </row>
    <row r="968" spans="1:13" ht="25.5">
      <c r="A968" s="136">
        <v>969</v>
      </c>
      <c r="B968" s="108">
        <v>126</v>
      </c>
      <c r="C968" s="108"/>
      <c r="D968" s="137" t="s">
        <v>14488</v>
      </c>
      <c r="E968" s="137" t="s">
        <v>14520</v>
      </c>
      <c r="F968" s="137"/>
      <c r="G968" s="108" t="str">
        <f t="shared" si="30"/>
        <v>PERIGOS POTENCIAIS</v>
      </c>
      <c r="H968" s="108" t="str">
        <f t="shared" si="31"/>
        <v>SAÚDE</v>
      </c>
      <c r="I968" s="108"/>
      <c r="J968" s="147" t="s">
        <v>14885</v>
      </c>
      <c r="K968" s="147" t="s">
        <v>14886</v>
      </c>
      <c r="L968" s="147" t="s">
        <v>14887</v>
      </c>
      <c r="M968" s="147" t="s">
        <v>21891</v>
      </c>
    </row>
    <row r="969" spans="1:13" ht="15">
      <c r="A969" s="136">
        <v>970</v>
      </c>
      <c r="B969" s="108">
        <v>126</v>
      </c>
      <c r="C969" s="108"/>
      <c r="D969" s="137" t="s">
        <v>14488</v>
      </c>
      <c r="E969" s="137" t="s">
        <v>14520</v>
      </c>
      <c r="F969" s="137"/>
      <c r="G969" s="108" t="str">
        <f t="shared" si="30"/>
        <v>PERIGOS POTENCIAIS</v>
      </c>
      <c r="H969" s="108" t="str">
        <f t="shared" si="31"/>
        <v>SAÚDE</v>
      </c>
      <c r="I969" s="108"/>
      <c r="J969" s="147" t="s">
        <v>14731</v>
      </c>
      <c r="K969" s="147" t="s">
        <v>14732</v>
      </c>
      <c r="L969" s="147" t="s">
        <v>14733</v>
      </c>
      <c r="M969" s="147" t="s">
        <v>21825</v>
      </c>
    </row>
    <row r="970" spans="1:13" ht="15.75">
      <c r="A970" s="136">
        <v>971</v>
      </c>
      <c r="B970" s="108">
        <v>126</v>
      </c>
      <c r="C970" s="108"/>
      <c r="D970" s="137" t="s">
        <v>14544</v>
      </c>
      <c r="E970" s="137" t="s">
        <v>14544</v>
      </c>
      <c r="F970" s="137"/>
      <c r="G970" s="108" t="str">
        <f t="shared" si="30"/>
        <v>PROTEÇÃO DA POPULAÇÃO</v>
      </c>
      <c r="H970" s="108" t="str">
        <f t="shared" si="31"/>
        <v>PROTEÇÃO DA POPULAÇÃO</v>
      </c>
      <c r="I970" s="108"/>
      <c r="J970" s="143" t="s">
        <v>14541</v>
      </c>
      <c r="K970" s="143" t="s">
        <v>14542</v>
      </c>
      <c r="L970" s="143" t="s">
        <v>14543</v>
      </c>
      <c r="M970" s="143" t="s">
        <v>14544</v>
      </c>
    </row>
    <row r="971" spans="1:13" ht="38.25">
      <c r="A971" s="136">
        <v>972</v>
      </c>
      <c r="B971" s="108">
        <v>126</v>
      </c>
      <c r="C971" s="108"/>
      <c r="D971" s="137" t="s">
        <v>14544</v>
      </c>
      <c r="E971" s="137" t="s">
        <v>14544</v>
      </c>
      <c r="F971" s="137"/>
      <c r="G971" s="108" t="str">
        <f t="shared" si="30"/>
        <v>PROTEÇÃO DA POPULAÇÃO</v>
      </c>
      <c r="H971" s="108" t="str">
        <f t="shared" si="31"/>
        <v>PROTEÇÃO DA POPULAÇÃO</v>
      </c>
      <c r="I971" s="108"/>
      <c r="J971" s="153" t="s">
        <v>14545</v>
      </c>
      <c r="K971" s="153" t="s">
        <v>14546</v>
      </c>
      <c r="L971" s="154" t="s">
        <v>14547</v>
      </c>
      <c r="M971" s="154" t="s">
        <v>14548</v>
      </c>
    </row>
    <row r="972" spans="1:13" ht="15">
      <c r="A972" s="136">
        <v>973</v>
      </c>
      <c r="B972" s="108">
        <v>126</v>
      </c>
      <c r="C972" s="108"/>
      <c r="D972" s="137" t="s">
        <v>14544</v>
      </c>
      <c r="E972" s="137" t="s">
        <v>14544</v>
      </c>
      <c r="F972" s="137"/>
      <c r="G972" s="108" t="str">
        <f t="shared" si="30"/>
        <v>PROTEÇÃO DA POPULAÇÃO</v>
      </c>
      <c r="H972" s="108" t="str">
        <f t="shared" si="31"/>
        <v>PROTEÇÃO DA POPULAÇÃO</v>
      </c>
      <c r="I972" s="108"/>
      <c r="J972" s="147" t="s">
        <v>14549</v>
      </c>
      <c r="K972" s="147" t="s">
        <v>14550</v>
      </c>
      <c r="L972" s="147" t="s">
        <v>14551</v>
      </c>
      <c r="M972" s="147" t="s">
        <v>14552</v>
      </c>
    </row>
    <row r="973" spans="1:13" ht="15">
      <c r="A973" s="136">
        <v>974</v>
      </c>
      <c r="B973" s="108">
        <v>126</v>
      </c>
      <c r="C973" s="108"/>
      <c r="D973" s="137" t="s">
        <v>14544</v>
      </c>
      <c r="E973" s="137" t="s">
        <v>14544</v>
      </c>
      <c r="F973" s="137"/>
      <c r="G973" s="108" t="str">
        <f t="shared" si="30"/>
        <v>PROTEÇÃO DA POPULAÇÃO</v>
      </c>
      <c r="H973" s="108" t="str">
        <f t="shared" si="31"/>
        <v>PROTEÇÃO DA POPULAÇÃO</v>
      </c>
      <c r="I973" s="108"/>
      <c r="J973" s="148" t="s">
        <v>14553</v>
      </c>
      <c r="K973" s="147" t="s">
        <v>14554</v>
      </c>
      <c r="L973" s="148" t="s">
        <v>14555</v>
      </c>
      <c r="M973" s="148" t="s">
        <v>14556</v>
      </c>
    </row>
    <row r="974" spans="1:13" ht="25.5">
      <c r="A974" s="136">
        <v>975</v>
      </c>
      <c r="B974" s="108">
        <v>126</v>
      </c>
      <c r="C974" s="108"/>
      <c r="D974" s="137" t="s">
        <v>14544</v>
      </c>
      <c r="E974" s="137" t="s">
        <v>14544</v>
      </c>
      <c r="F974" s="137"/>
      <c r="G974" s="108" t="str">
        <f t="shared" si="30"/>
        <v>PROTEÇÃO DA POPULAÇÃO</v>
      </c>
      <c r="H974" s="108" t="str">
        <f t="shared" si="31"/>
        <v>PROTEÇÃO DA POPULAÇÃO</v>
      </c>
      <c r="I974" s="108"/>
      <c r="J974" s="148" t="s">
        <v>14891</v>
      </c>
      <c r="K974" s="148" t="s">
        <v>14892</v>
      </c>
      <c r="L974" s="148" t="s">
        <v>14893</v>
      </c>
      <c r="M974" s="148" t="s">
        <v>21892</v>
      </c>
    </row>
    <row r="975" spans="1:13" ht="15.75" thickBot="1">
      <c r="A975" s="136">
        <v>976</v>
      </c>
      <c r="B975" s="108">
        <v>126</v>
      </c>
      <c r="C975" s="108"/>
      <c r="D975" s="137" t="s">
        <v>14544</v>
      </c>
      <c r="E975" s="137" t="s">
        <v>14544</v>
      </c>
      <c r="F975" s="137"/>
      <c r="G975" s="108" t="str">
        <f t="shared" si="30"/>
        <v>PROTEÇÃO DA POPULAÇÃO</v>
      </c>
      <c r="H975" s="108" t="str">
        <f t="shared" si="31"/>
        <v>PROTEÇÃO DA POPULAÇÃO</v>
      </c>
      <c r="I975" s="108"/>
      <c r="J975" s="148" t="s">
        <v>14737</v>
      </c>
      <c r="K975" s="148" t="s">
        <v>14738</v>
      </c>
      <c r="L975" s="148" t="s">
        <v>14739</v>
      </c>
      <c r="M975" s="148" t="s">
        <v>21845</v>
      </c>
    </row>
    <row r="976" spans="1:13" ht="15.75">
      <c r="A976" s="136">
        <v>977</v>
      </c>
      <c r="B976" s="108">
        <v>126</v>
      </c>
      <c r="C976" s="108"/>
      <c r="D976" s="137" t="s">
        <v>14544</v>
      </c>
      <c r="E976" s="137" t="s">
        <v>14560</v>
      </c>
      <c r="F976" s="137"/>
      <c r="G976" s="108" t="str">
        <f t="shared" ref="G976:G1039" si="32">IF(OR(M976="PERIGOS POTENCIAIS",M976="PROTEÇÃO DA POPULAÇÃO",M976="RESPOSTA À EMERGÊNCIA"),M976,G975)</f>
        <v>PROTEÇÃO DA POPULAÇÃO</v>
      </c>
      <c r="H976" s="108" t="str">
        <f t="shared" ref="H976:H1039" si="33">IF(OR(M976="PERIGOS POTENCIAIS",M976="PROTEÇÃO DA POPULAÇÃO",M976="RESPOSTA À EMERGÊNCIA"),M976,IF(OR(M976="INCÊNDIO OU EXPLOSÃO",M976="SAÚDE",M976="VESTUÁRIO DE PROTEÇÃO",M976="EVACUAÇÃO",M976="INCÊNDIO",M976="DERRAME OU FUGA",M976="PRIMEIROS SOCORROS"),M976,H975))</f>
        <v>VESTUÁRIO DE PROTEÇÃO</v>
      </c>
      <c r="I976" s="108"/>
      <c r="J976" s="151" t="s">
        <v>14557</v>
      </c>
      <c r="K976" s="151" t="s">
        <v>14558</v>
      </c>
      <c r="L976" s="151" t="s">
        <v>14559</v>
      </c>
      <c r="M976" s="151" t="s">
        <v>14560</v>
      </c>
    </row>
    <row r="977" spans="1:14" ht="15">
      <c r="A977" s="136">
        <v>978</v>
      </c>
      <c r="B977" s="108">
        <v>126</v>
      </c>
      <c r="C977" s="108"/>
      <c r="D977" s="137" t="s">
        <v>14544</v>
      </c>
      <c r="E977" s="137" t="s">
        <v>14560</v>
      </c>
      <c r="F977" s="137"/>
      <c r="G977" s="108" t="str">
        <f t="shared" si="32"/>
        <v>PROTEÇÃO DA POPULAÇÃO</v>
      </c>
      <c r="H977" s="108" t="str">
        <f t="shared" si="33"/>
        <v>VESTUÁRIO DE PROTEÇÃO</v>
      </c>
      <c r="I977" s="108"/>
      <c r="J977" s="147" t="s">
        <v>14561</v>
      </c>
      <c r="K977" s="147" t="s">
        <v>14562</v>
      </c>
      <c r="L977" s="148" t="s">
        <v>14563</v>
      </c>
      <c r="M977" s="148" t="s">
        <v>14564</v>
      </c>
    </row>
    <row r="978" spans="1:14" ht="25.5">
      <c r="A978" s="136">
        <v>979</v>
      </c>
      <c r="B978" s="108">
        <v>126</v>
      </c>
      <c r="C978" s="108"/>
      <c r="D978" s="137" t="s">
        <v>14544</v>
      </c>
      <c r="E978" s="137" t="s">
        <v>14560</v>
      </c>
      <c r="F978" s="137"/>
      <c r="G978" s="108" t="str">
        <f t="shared" si="32"/>
        <v>PROTEÇÃO DA POPULAÇÃO</v>
      </c>
      <c r="H978" s="108" t="str">
        <f t="shared" si="33"/>
        <v>VESTUÁRIO DE PROTEÇÃO</v>
      </c>
      <c r="I978" s="108"/>
      <c r="J978" s="148" t="s">
        <v>15005</v>
      </c>
      <c r="K978" s="148" t="s">
        <v>15006</v>
      </c>
      <c r="L978" s="148" t="s">
        <v>21935</v>
      </c>
      <c r="M978" s="148" t="s">
        <v>21936</v>
      </c>
    </row>
    <row r="979" spans="1:14" ht="26.25" thickBot="1">
      <c r="A979" s="136">
        <v>980</v>
      </c>
      <c r="B979" s="108">
        <v>126</v>
      </c>
      <c r="C979" s="108"/>
      <c r="D979" s="137" t="s">
        <v>14544</v>
      </c>
      <c r="E979" s="137" t="s">
        <v>14560</v>
      </c>
      <c r="F979" s="137"/>
      <c r="G979" s="108" t="str">
        <f t="shared" si="32"/>
        <v>PROTEÇÃO DA POPULAÇÃO</v>
      </c>
      <c r="H979" s="108" t="str">
        <f t="shared" si="33"/>
        <v>VESTUÁRIO DE PROTEÇÃO</v>
      </c>
      <c r="I979" s="108"/>
      <c r="J979" s="148" t="s">
        <v>15007</v>
      </c>
      <c r="K979" s="148" t="s">
        <v>14566</v>
      </c>
      <c r="L979" s="148" t="s">
        <v>21832</v>
      </c>
      <c r="M979" s="148" t="s">
        <v>21833</v>
      </c>
    </row>
    <row r="980" spans="1:14" ht="15.75">
      <c r="A980" s="136">
        <v>981</v>
      </c>
      <c r="B980" s="108">
        <v>126</v>
      </c>
      <c r="C980" s="108"/>
      <c r="D980" s="137" t="s">
        <v>14544</v>
      </c>
      <c r="E980" s="137" t="s">
        <v>14570</v>
      </c>
      <c r="F980" s="137"/>
      <c r="G980" s="108" t="str">
        <f t="shared" si="32"/>
        <v>PROTEÇÃO DA POPULAÇÃO</v>
      </c>
      <c r="H980" s="108" t="str">
        <f t="shared" si="33"/>
        <v>EVACUAÇÃO</v>
      </c>
      <c r="I980" s="108"/>
      <c r="J980" s="151" t="s">
        <v>14567</v>
      </c>
      <c r="K980" s="151" t="s">
        <v>14568</v>
      </c>
      <c r="L980" s="151" t="s">
        <v>14569</v>
      </c>
      <c r="M980" s="151" t="s">
        <v>14570</v>
      </c>
    </row>
    <row r="981" spans="1:14" ht="15">
      <c r="A981" s="136">
        <v>982</v>
      </c>
      <c r="B981" s="108">
        <v>126</v>
      </c>
      <c r="C981" s="108"/>
      <c r="D981" s="137" t="s">
        <v>14544</v>
      </c>
      <c r="E981" s="137" t="s">
        <v>14570</v>
      </c>
      <c r="F981" s="137"/>
      <c r="G981" s="108" t="str">
        <f t="shared" si="32"/>
        <v>PROTEÇÃO DA POPULAÇÃO</v>
      </c>
      <c r="H981" s="108" t="str">
        <f t="shared" si="33"/>
        <v>EVACUAÇÃO</v>
      </c>
      <c r="I981" s="108"/>
      <c r="J981" s="153" t="s">
        <v>14571</v>
      </c>
      <c r="K981" s="153" t="s">
        <v>14572</v>
      </c>
      <c r="L981" s="153" t="s">
        <v>14573</v>
      </c>
      <c r="M981" s="153" t="s">
        <v>14574</v>
      </c>
    </row>
    <row r="982" spans="1:14" ht="15">
      <c r="A982" s="136">
        <v>983</v>
      </c>
      <c r="B982" s="108">
        <v>126</v>
      </c>
      <c r="C982" s="108"/>
      <c r="D982" s="137" t="s">
        <v>14544</v>
      </c>
      <c r="E982" s="137" t="s">
        <v>14570</v>
      </c>
      <c r="F982" s="137"/>
      <c r="G982" s="108" t="str">
        <f t="shared" si="32"/>
        <v>PROTEÇÃO DA POPULAÇÃO</v>
      </c>
      <c r="H982" s="108" t="str">
        <f t="shared" si="33"/>
        <v>EVACUAÇÃO</v>
      </c>
      <c r="I982" s="108"/>
      <c r="J982" s="148" t="s">
        <v>14575</v>
      </c>
      <c r="K982" s="156" t="s">
        <v>14576</v>
      </c>
      <c r="L982" s="157" t="s">
        <v>14577</v>
      </c>
      <c r="M982" s="157" t="s">
        <v>14578</v>
      </c>
    </row>
    <row r="983" spans="1:14" ht="15">
      <c r="A983" s="136">
        <v>984</v>
      </c>
      <c r="B983" s="108">
        <v>126</v>
      </c>
      <c r="C983" s="108"/>
      <c r="D983" s="137" t="s">
        <v>14544</v>
      </c>
      <c r="E983" s="137" t="s">
        <v>14570</v>
      </c>
      <c r="F983" s="137"/>
      <c r="G983" s="108" t="str">
        <f t="shared" si="32"/>
        <v>PROTEÇÃO DA POPULAÇÃO</v>
      </c>
      <c r="H983" s="108" t="str">
        <f t="shared" si="33"/>
        <v>EVACUAÇÃO</v>
      </c>
      <c r="I983" s="108"/>
      <c r="J983" s="160" t="s">
        <v>14667</v>
      </c>
      <c r="K983" s="160" t="s">
        <v>14668</v>
      </c>
      <c r="L983" s="160" t="s">
        <v>14669</v>
      </c>
      <c r="M983" s="160" t="s">
        <v>14669</v>
      </c>
    </row>
    <row r="984" spans="1:14" ht="15">
      <c r="A984" s="136">
        <v>985</v>
      </c>
      <c r="B984" s="108">
        <v>126</v>
      </c>
      <c r="C984" s="108"/>
      <c r="D984" s="137" t="s">
        <v>14544</v>
      </c>
      <c r="E984" s="137" t="s">
        <v>14570</v>
      </c>
      <c r="F984" s="137"/>
      <c r="G984" s="108" t="str">
        <f t="shared" si="32"/>
        <v>PROTEÇÃO DA POPULAÇÃO</v>
      </c>
      <c r="H984" s="108" t="str">
        <f t="shared" si="33"/>
        <v>EVACUAÇÃO</v>
      </c>
      <c r="I984" s="108"/>
      <c r="J984" s="147" t="s">
        <v>15125</v>
      </c>
      <c r="K984" s="147" t="s">
        <v>15126</v>
      </c>
      <c r="L984" s="147" t="s">
        <v>15127</v>
      </c>
      <c r="M984" s="147" t="s">
        <v>21970</v>
      </c>
    </row>
    <row r="985" spans="1:14" ht="15">
      <c r="A985" s="136">
        <v>986</v>
      </c>
      <c r="B985" s="108">
        <v>126</v>
      </c>
      <c r="C985" s="108"/>
      <c r="D985" s="137" t="s">
        <v>14544</v>
      </c>
      <c r="E985" s="137" t="s">
        <v>6</v>
      </c>
      <c r="F985" s="137"/>
      <c r="G985" s="108" t="str">
        <f t="shared" si="32"/>
        <v>PROTEÇÃO DA POPULAÇÃO</v>
      </c>
      <c r="H985" s="108" t="str">
        <f t="shared" si="33"/>
        <v>Incêndio</v>
      </c>
      <c r="I985" s="108"/>
      <c r="J985" s="160" t="s">
        <v>14579</v>
      </c>
      <c r="K985" s="160" t="s">
        <v>14580</v>
      </c>
      <c r="L985" s="160" t="s">
        <v>14581</v>
      </c>
      <c r="M985" s="160" t="s">
        <v>6</v>
      </c>
    </row>
    <row r="986" spans="1:14" ht="25.5">
      <c r="A986" s="136">
        <v>987</v>
      </c>
      <c r="B986" s="108">
        <v>126</v>
      </c>
      <c r="C986" s="108"/>
      <c r="D986" s="137" t="s">
        <v>14544</v>
      </c>
      <c r="E986" s="137" t="s">
        <v>6</v>
      </c>
      <c r="F986" s="137"/>
      <c r="G986" s="108" t="str">
        <f t="shared" si="32"/>
        <v>PROTEÇÃO DA POPULAÇÃO</v>
      </c>
      <c r="H986" s="108" t="str">
        <f t="shared" si="33"/>
        <v>Incêndio</v>
      </c>
      <c r="I986" s="108"/>
      <c r="J986" s="147" t="s">
        <v>14582</v>
      </c>
      <c r="K986" s="147" t="s">
        <v>14583</v>
      </c>
      <c r="L986" s="147" t="s">
        <v>14584</v>
      </c>
      <c r="M986" s="147" t="s">
        <v>21834</v>
      </c>
    </row>
    <row r="987" spans="1:14" ht="15.75">
      <c r="A987" s="136">
        <v>988</v>
      </c>
      <c r="B987" s="108">
        <v>126</v>
      </c>
      <c r="C987" s="108"/>
      <c r="D987" s="137" t="s">
        <v>14588</v>
      </c>
      <c r="E987" s="137" t="s">
        <v>14588</v>
      </c>
      <c r="F987" s="137"/>
      <c r="G987" s="108" t="str">
        <f t="shared" si="32"/>
        <v>RESPOSTA À EMERGÊNCIA</v>
      </c>
      <c r="H987" s="108" t="str">
        <f t="shared" si="33"/>
        <v>RESPOSTA À EMERGÊNCIA</v>
      </c>
      <c r="I987" s="108"/>
      <c r="J987" s="143" t="s">
        <v>14585</v>
      </c>
      <c r="K987" s="143" t="s">
        <v>14586</v>
      </c>
      <c r="L987" s="143" t="s">
        <v>14587</v>
      </c>
      <c r="M987" s="143" t="s">
        <v>14588</v>
      </c>
    </row>
    <row r="988" spans="1:14" ht="15.75">
      <c r="A988" s="136">
        <v>989</v>
      </c>
      <c r="B988" s="108">
        <v>126</v>
      </c>
      <c r="C988" s="108"/>
      <c r="D988" s="137" t="s">
        <v>14588</v>
      </c>
      <c r="E988" s="137" t="s">
        <v>21835</v>
      </c>
      <c r="F988" s="137"/>
      <c r="G988" s="108" t="str">
        <f t="shared" si="32"/>
        <v>RESPOSTA À EMERGÊNCIA</v>
      </c>
      <c r="H988" s="108" t="str">
        <f t="shared" si="33"/>
        <v>INCÊNDIO</v>
      </c>
      <c r="I988" s="108"/>
      <c r="J988" s="159" t="s">
        <v>14589</v>
      </c>
      <c r="K988" s="159" t="s">
        <v>14590</v>
      </c>
      <c r="L988" s="159" t="s">
        <v>14591</v>
      </c>
      <c r="M988" s="145" t="s">
        <v>21835</v>
      </c>
    </row>
    <row r="989" spans="1:14" ht="15">
      <c r="A989" s="136">
        <v>990</v>
      </c>
      <c r="B989" s="108">
        <v>126</v>
      </c>
      <c r="C989" s="108"/>
      <c r="D989" s="137" t="s">
        <v>14588</v>
      </c>
      <c r="E989" s="137" t="s">
        <v>21835</v>
      </c>
      <c r="F989" s="137"/>
      <c r="G989" s="108" t="str">
        <f t="shared" si="32"/>
        <v>RESPOSTA À EMERGÊNCIA</v>
      </c>
      <c r="H989" s="108" t="str">
        <f t="shared" si="33"/>
        <v>INCÊNDIO</v>
      </c>
      <c r="I989" s="108"/>
      <c r="J989" s="147" t="s">
        <v>15091</v>
      </c>
      <c r="K989" s="147" t="s">
        <v>15092</v>
      </c>
      <c r="L989" s="148" t="s">
        <v>15093</v>
      </c>
      <c r="M989" s="148" t="s">
        <v>21960</v>
      </c>
    </row>
    <row r="990" spans="1:14" ht="15">
      <c r="A990" s="136">
        <v>991</v>
      </c>
      <c r="B990" s="108">
        <v>126</v>
      </c>
      <c r="C990" s="108"/>
      <c r="D990" s="137" t="s">
        <v>14588</v>
      </c>
      <c r="E990" s="137" t="s">
        <v>21835</v>
      </c>
      <c r="F990" s="137"/>
      <c r="G990" s="108" t="str">
        <f t="shared" si="32"/>
        <v>RESPOSTA À EMERGÊNCIA</v>
      </c>
      <c r="H990" s="108" t="str">
        <f t="shared" si="33"/>
        <v>INCÊNDIO</v>
      </c>
      <c r="I990" s="108"/>
      <c r="J990" s="160" t="s">
        <v>14596</v>
      </c>
      <c r="K990" s="160" t="s">
        <v>14597</v>
      </c>
      <c r="L990" s="160" t="s">
        <v>14598</v>
      </c>
      <c r="M990" s="160" t="s">
        <v>14599</v>
      </c>
    </row>
    <row r="991" spans="1:14" ht="15.75">
      <c r="A991" s="136">
        <v>992</v>
      </c>
      <c r="B991" s="108">
        <v>126</v>
      </c>
      <c r="C991" s="108"/>
      <c r="D991" s="137" t="s">
        <v>14588</v>
      </c>
      <c r="E991" s="137" t="s">
        <v>21835</v>
      </c>
      <c r="F991" s="137"/>
      <c r="G991" s="108" t="str">
        <f t="shared" si="32"/>
        <v>RESPOSTA À EMERGÊNCIA</v>
      </c>
      <c r="H991" s="108" t="str">
        <f t="shared" si="33"/>
        <v>INCÊNDIO</v>
      </c>
      <c r="I991" s="108"/>
      <c r="J991" s="148" t="s">
        <v>14909</v>
      </c>
      <c r="K991" s="147" t="s">
        <v>14910</v>
      </c>
      <c r="L991" s="148" t="s">
        <v>14911</v>
      </c>
      <c r="M991" s="147" t="s">
        <v>21903</v>
      </c>
      <c r="N991" s="178"/>
    </row>
    <row r="992" spans="1:14" ht="15">
      <c r="A992" s="136">
        <v>993</v>
      </c>
      <c r="B992" s="108">
        <v>126</v>
      </c>
      <c r="C992" s="108"/>
      <c r="D992" s="137" t="s">
        <v>14588</v>
      </c>
      <c r="E992" s="137" t="s">
        <v>21835</v>
      </c>
      <c r="F992" s="137"/>
      <c r="G992" s="108" t="str">
        <f t="shared" si="32"/>
        <v>RESPOSTA À EMERGÊNCIA</v>
      </c>
      <c r="H992" s="108" t="str">
        <f t="shared" si="33"/>
        <v>INCÊNDIO</v>
      </c>
      <c r="I992" s="108"/>
      <c r="J992" s="160" t="s">
        <v>14603</v>
      </c>
      <c r="K992" s="160" t="s">
        <v>14604</v>
      </c>
      <c r="L992" s="160" t="s">
        <v>14605</v>
      </c>
      <c r="M992" s="160" t="s">
        <v>14606</v>
      </c>
    </row>
    <row r="993" spans="1:13" ht="15">
      <c r="A993" s="136">
        <v>994</v>
      </c>
      <c r="B993" s="108">
        <v>126</v>
      </c>
      <c r="C993" s="108"/>
      <c r="D993" s="137" t="s">
        <v>14588</v>
      </c>
      <c r="E993" s="137" t="s">
        <v>21835</v>
      </c>
      <c r="F993" s="137"/>
      <c r="G993" s="108" t="str">
        <f t="shared" si="32"/>
        <v>RESPOSTA À EMERGÊNCIA</v>
      </c>
      <c r="H993" s="108" t="str">
        <f t="shared" si="33"/>
        <v>INCÊNDIO</v>
      </c>
      <c r="I993" s="108"/>
      <c r="J993" s="147" t="s">
        <v>14607</v>
      </c>
      <c r="K993" s="147" t="s">
        <v>14608</v>
      </c>
      <c r="L993" s="148" t="s">
        <v>14609</v>
      </c>
      <c r="M993" s="148" t="s">
        <v>14610</v>
      </c>
    </row>
    <row r="994" spans="1:13" ht="15">
      <c r="A994" s="136">
        <v>995</v>
      </c>
      <c r="B994" s="108">
        <v>126</v>
      </c>
      <c r="C994" s="108"/>
      <c r="D994" s="137" t="s">
        <v>14588</v>
      </c>
      <c r="E994" s="137" t="s">
        <v>21835</v>
      </c>
      <c r="F994" s="137"/>
      <c r="G994" s="108" t="str">
        <f t="shared" si="32"/>
        <v>RESPOSTA À EMERGÊNCIA</v>
      </c>
      <c r="H994" s="108" t="str">
        <f t="shared" si="33"/>
        <v>INCÊNDIO</v>
      </c>
      <c r="I994" s="108"/>
      <c r="J994" s="148" t="s">
        <v>14611</v>
      </c>
      <c r="K994" s="148" t="s">
        <v>14612</v>
      </c>
      <c r="L994" s="148" t="s">
        <v>14613</v>
      </c>
      <c r="M994" s="148" t="s">
        <v>14614</v>
      </c>
    </row>
    <row r="995" spans="1:13" ht="15">
      <c r="A995" s="136">
        <v>996</v>
      </c>
      <c r="B995" s="108">
        <v>126</v>
      </c>
      <c r="C995" s="108"/>
      <c r="D995" s="137" t="s">
        <v>14588</v>
      </c>
      <c r="E995" s="137" t="s">
        <v>21835</v>
      </c>
      <c r="F995" s="137"/>
      <c r="G995" s="108" t="str">
        <f t="shared" si="32"/>
        <v>RESPOSTA À EMERGÊNCIA</v>
      </c>
      <c r="H995" s="108" t="str">
        <f t="shared" si="33"/>
        <v>INCÊNDIO</v>
      </c>
      <c r="I995" s="108"/>
      <c r="J995" s="147" t="s">
        <v>15014</v>
      </c>
      <c r="K995" s="148" t="s">
        <v>15015</v>
      </c>
      <c r="L995" s="148" t="s">
        <v>15016</v>
      </c>
      <c r="M995" s="148" t="s">
        <v>21938</v>
      </c>
    </row>
    <row r="996" spans="1:13" ht="15">
      <c r="A996" s="136">
        <v>997</v>
      </c>
      <c r="B996" s="108">
        <v>126</v>
      </c>
      <c r="C996" s="108"/>
      <c r="D996" s="137" t="s">
        <v>14588</v>
      </c>
      <c r="E996" s="137" t="s">
        <v>21835</v>
      </c>
      <c r="F996" s="137"/>
      <c r="G996" s="108" t="str">
        <f t="shared" si="32"/>
        <v>RESPOSTA À EMERGÊNCIA</v>
      </c>
      <c r="H996" s="108" t="str">
        <f t="shared" si="33"/>
        <v>INCÊNDIO</v>
      </c>
      <c r="I996" s="108"/>
      <c r="J996" s="153" t="s">
        <v>14615</v>
      </c>
      <c r="K996" s="153" t="s">
        <v>14616</v>
      </c>
      <c r="L996" s="160" t="s">
        <v>14617</v>
      </c>
      <c r="M996" s="160" t="s">
        <v>14618</v>
      </c>
    </row>
    <row r="997" spans="1:13" ht="25.5">
      <c r="A997" s="136">
        <v>998</v>
      </c>
      <c r="B997" s="108">
        <v>126</v>
      </c>
      <c r="C997" s="108"/>
      <c r="D997" s="137" t="s">
        <v>14588</v>
      </c>
      <c r="E997" s="137" t="s">
        <v>21835</v>
      </c>
      <c r="F997" s="137"/>
      <c r="G997" s="108" t="str">
        <f t="shared" si="32"/>
        <v>RESPOSTA À EMERGÊNCIA</v>
      </c>
      <c r="H997" s="108" t="str">
        <f t="shared" si="33"/>
        <v>INCÊNDIO</v>
      </c>
      <c r="I997" s="108"/>
      <c r="J997" s="148" t="s">
        <v>14917</v>
      </c>
      <c r="K997" s="147" t="s">
        <v>14918</v>
      </c>
      <c r="L997" s="148" t="s">
        <v>14919</v>
      </c>
      <c r="M997" s="148" t="s">
        <v>21907</v>
      </c>
    </row>
    <row r="998" spans="1:13" ht="25.5">
      <c r="A998" s="136">
        <v>999</v>
      </c>
      <c r="B998" s="108">
        <v>126</v>
      </c>
      <c r="C998" s="108"/>
      <c r="D998" s="137" t="s">
        <v>14588</v>
      </c>
      <c r="E998" s="137" t="s">
        <v>21835</v>
      </c>
      <c r="F998" s="137"/>
      <c r="G998" s="108" t="str">
        <f t="shared" si="32"/>
        <v>RESPOSTA À EMERGÊNCIA</v>
      </c>
      <c r="H998" s="108" t="str">
        <f t="shared" si="33"/>
        <v>INCÊNDIO</v>
      </c>
      <c r="I998" s="108"/>
      <c r="J998" s="147" t="s">
        <v>14619</v>
      </c>
      <c r="K998" s="148" t="s">
        <v>14620</v>
      </c>
      <c r="L998" s="148" t="s">
        <v>14621</v>
      </c>
      <c r="M998" s="148" t="s">
        <v>14622</v>
      </c>
    </row>
    <row r="999" spans="1:13" ht="25.5">
      <c r="A999" s="136">
        <v>1000</v>
      </c>
      <c r="B999" s="108">
        <v>126</v>
      </c>
      <c r="C999" s="108"/>
      <c r="D999" s="137" t="s">
        <v>14588</v>
      </c>
      <c r="E999" s="137" t="s">
        <v>21835</v>
      </c>
      <c r="F999" s="137"/>
      <c r="G999" s="108" t="str">
        <f t="shared" si="32"/>
        <v>RESPOSTA À EMERGÊNCIA</v>
      </c>
      <c r="H999" s="108" t="str">
        <f t="shared" si="33"/>
        <v>INCÊNDIO</v>
      </c>
      <c r="I999" s="108"/>
      <c r="J999" s="147" t="s">
        <v>14920</v>
      </c>
      <c r="K999" s="147" t="s">
        <v>14921</v>
      </c>
      <c r="L999" s="147" t="s">
        <v>14922</v>
      </c>
      <c r="M999" s="147" t="s">
        <v>21908</v>
      </c>
    </row>
    <row r="1000" spans="1:13" ht="25.5">
      <c r="A1000" s="136">
        <v>1001</v>
      </c>
      <c r="B1000" s="108">
        <v>126</v>
      </c>
      <c r="C1000" s="108"/>
      <c r="D1000" s="137" t="s">
        <v>14588</v>
      </c>
      <c r="E1000" s="137" t="s">
        <v>21835</v>
      </c>
      <c r="F1000" s="137"/>
      <c r="G1000" s="108" t="str">
        <f t="shared" si="32"/>
        <v>RESPOSTA À EMERGÊNCIA</v>
      </c>
      <c r="H1000" s="108" t="str">
        <f t="shared" si="33"/>
        <v>INCÊNDIO</v>
      </c>
      <c r="I1000" s="108"/>
      <c r="J1000" s="147" t="s">
        <v>14626</v>
      </c>
      <c r="K1000" s="147" t="s">
        <v>14627</v>
      </c>
      <c r="L1000" s="147" t="s">
        <v>14628</v>
      </c>
      <c r="M1000" s="147" t="s">
        <v>21838</v>
      </c>
    </row>
    <row r="1001" spans="1:13" ht="15">
      <c r="A1001" s="136">
        <v>1002</v>
      </c>
      <c r="B1001" s="108">
        <v>126</v>
      </c>
      <c r="C1001" s="108"/>
      <c r="D1001" s="137" t="s">
        <v>14588</v>
      </c>
      <c r="E1001" s="137" t="s">
        <v>21835</v>
      </c>
      <c r="F1001" s="137"/>
      <c r="G1001" s="108" t="str">
        <f t="shared" si="32"/>
        <v>RESPOSTA À EMERGÊNCIA</v>
      </c>
      <c r="H1001" s="108" t="str">
        <f t="shared" si="33"/>
        <v>INCÊNDIO</v>
      </c>
      <c r="I1001" s="108"/>
      <c r="J1001" s="147" t="s">
        <v>14629</v>
      </c>
      <c r="K1001" s="147" t="s">
        <v>14630</v>
      </c>
      <c r="L1001" s="147" t="s">
        <v>14631</v>
      </c>
      <c r="M1001" s="147" t="s">
        <v>14632</v>
      </c>
    </row>
    <row r="1002" spans="1:13" ht="15.75" thickBot="1">
      <c r="A1002" s="136">
        <v>1003</v>
      </c>
      <c r="B1002" s="108">
        <v>126</v>
      </c>
      <c r="C1002" s="108"/>
      <c r="D1002" s="137" t="s">
        <v>14588</v>
      </c>
      <c r="E1002" s="137" t="s">
        <v>21835</v>
      </c>
      <c r="F1002" s="137"/>
      <c r="G1002" s="108" t="str">
        <f t="shared" si="32"/>
        <v>RESPOSTA À EMERGÊNCIA</v>
      </c>
      <c r="H1002" s="108" t="str">
        <f t="shared" si="33"/>
        <v>INCÊNDIO</v>
      </c>
      <c r="I1002" s="108"/>
      <c r="J1002" s="147" t="s">
        <v>15193</v>
      </c>
      <c r="K1002" s="147" t="s">
        <v>15194</v>
      </c>
      <c r="L1002" s="148" t="s">
        <v>15195</v>
      </c>
      <c r="M1002" s="148" t="s">
        <v>21989</v>
      </c>
    </row>
    <row r="1003" spans="1:13" ht="15.75">
      <c r="A1003" s="136">
        <v>1004</v>
      </c>
      <c r="B1003" s="108">
        <v>126</v>
      </c>
      <c r="C1003" s="108"/>
      <c r="D1003" s="137" t="s">
        <v>14588</v>
      </c>
      <c r="E1003" s="137" t="s">
        <v>14636</v>
      </c>
      <c r="F1003" s="137"/>
      <c r="G1003" s="108" t="str">
        <f t="shared" si="32"/>
        <v>RESPOSTA À EMERGÊNCIA</v>
      </c>
      <c r="H1003" s="108" t="str">
        <f t="shared" si="33"/>
        <v>DERRAME OU FUGA</v>
      </c>
      <c r="I1003" s="108"/>
      <c r="J1003" s="151" t="s">
        <v>14633</v>
      </c>
      <c r="K1003" s="151" t="s">
        <v>14634</v>
      </c>
      <c r="L1003" s="151" t="s">
        <v>14635</v>
      </c>
      <c r="M1003" s="151" t="s">
        <v>14636</v>
      </c>
    </row>
    <row r="1004" spans="1:13" ht="15">
      <c r="A1004" s="136">
        <v>1005</v>
      </c>
      <c r="B1004" s="108">
        <v>126</v>
      </c>
      <c r="C1004" s="108"/>
      <c r="D1004" s="137" t="s">
        <v>14588</v>
      </c>
      <c r="E1004" s="137" t="s">
        <v>14636</v>
      </c>
      <c r="F1004" s="137"/>
      <c r="G1004" s="108" t="str">
        <f t="shared" si="32"/>
        <v>RESPOSTA À EMERGÊNCIA</v>
      </c>
      <c r="H1004" s="108" t="str">
        <f t="shared" si="33"/>
        <v>DERRAME OU FUGA</v>
      </c>
      <c r="I1004" s="108"/>
      <c r="J1004" s="147" t="s">
        <v>14637</v>
      </c>
      <c r="K1004" s="147" t="s">
        <v>14638</v>
      </c>
      <c r="L1004" s="147" t="s">
        <v>14639</v>
      </c>
      <c r="M1004" s="147" t="s">
        <v>14640</v>
      </c>
    </row>
    <row r="1005" spans="1:13" ht="15">
      <c r="A1005" s="136">
        <v>1006</v>
      </c>
      <c r="B1005" s="108">
        <v>126</v>
      </c>
      <c r="C1005" s="108"/>
      <c r="D1005" s="137" t="s">
        <v>14588</v>
      </c>
      <c r="E1005" s="137" t="s">
        <v>14636</v>
      </c>
      <c r="F1005" s="137"/>
      <c r="G1005" s="108" t="str">
        <f t="shared" si="32"/>
        <v>RESPOSTA À EMERGÊNCIA</v>
      </c>
      <c r="H1005" s="108" t="str">
        <f t="shared" si="33"/>
        <v>DERRAME OU FUGA</v>
      </c>
      <c r="I1005" s="108"/>
      <c r="J1005" s="147" t="s">
        <v>14926</v>
      </c>
      <c r="K1005" s="147" t="s">
        <v>14927</v>
      </c>
      <c r="L1005" s="147" t="s">
        <v>14928</v>
      </c>
      <c r="M1005" s="147" t="s">
        <v>21910</v>
      </c>
    </row>
    <row r="1006" spans="1:13" ht="15">
      <c r="A1006" s="136">
        <v>1007</v>
      </c>
      <c r="B1006" s="108">
        <v>126</v>
      </c>
      <c r="C1006" s="108"/>
      <c r="D1006" s="137" t="s">
        <v>14588</v>
      </c>
      <c r="E1006" s="137" t="s">
        <v>14636</v>
      </c>
      <c r="F1006" s="137"/>
      <c r="G1006" s="108" t="str">
        <f t="shared" si="32"/>
        <v>RESPOSTA À EMERGÊNCIA</v>
      </c>
      <c r="H1006" s="108" t="str">
        <f t="shared" si="33"/>
        <v>DERRAME OU FUGA</v>
      </c>
      <c r="I1006" s="108"/>
      <c r="J1006" s="147" t="s">
        <v>14932</v>
      </c>
      <c r="K1006" s="147" t="s">
        <v>14933</v>
      </c>
      <c r="L1006" s="147" t="s">
        <v>14934</v>
      </c>
      <c r="M1006" s="147" t="s">
        <v>21912</v>
      </c>
    </row>
    <row r="1007" spans="1:13" ht="25.5">
      <c r="A1007" s="136">
        <v>1008</v>
      </c>
      <c r="B1007" s="108">
        <v>126</v>
      </c>
      <c r="C1007" s="108"/>
      <c r="D1007" s="137" t="s">
        <v>14588</v>
      </c>
      <c r="E1007" s="137" t="s">
        <v>14636</v>
      </c>
      <c r="F1007" s="137"/>
      <c r="G1007" s="108" t="str">
        <f t="shared" si="32"/>
        <v>RESPOSTA À EMERGÊNCIA</v>
      </c>
      <c r="H1007" s="108" t="str">
        <f t="shared" si="33"/>
        <v>DERRAME OU FUGA</v>
      </c>
      <c r="I1007" s="108"/>
      <c r="J1007" s="147" t="s">
        <v>14652</v>
      </c>
      <c r="K1007" s="147" t="s">
        <v>14653</v>
      </c>
      <c r="L1007" s="150" t="s">
        <v>14654</v>
      </c>
      <c r="M1007" s="150" t="s">
        <v>14655</v>
      </c>
    </row>
    <row r="1008" spans="1:13" ht="15">
      <c r="A1008" s="136">
        <v>1009</v>
      </c>
      <c r="B1008" s="108">
        <v>126</v>
      </c>
      <c r="C1008" s="108"/>
      <c r="D1008" s="137" t="s">
        <v>14588</v>
      </c>
      <c r="E1008" s="137" t="s">
        <v>14636</v>
      </c>
      <c r="F1008" s="137"/>
      <c r="G1008" s="108" t="str">
        <f t="shared" si="32"/>
        <v>RESPOSTA À EMERGÊNCIA</v>
      </c>
      <c r="H1008" s="108" t="str">
        <f t="shared" si="33"/>
        <v>DERRAME OU FUGA</v>
      </c>
      <c r="I1008" s="108"/>
      <c r="J1008" s="147" t="s">
        <v>14929</v>
      </c>
      <c r="K1008" s="147" t="s">
        <v>14930</v>
      </c>
      <c r="L1008" s="147" t="s">
        <v>14931</v>
      </c>
      <c r="M1008" s="147" t="s">
        <v>21911</v>
      </c>
    </row>
    <row r="1009" spans="1:13" ht="15">
      <c r="A1009" s="136">
        <v>1010</v>
      </c>
      <c r="B1009" s="108">
        <v>126</v>
      </c>
      <c r="C1009" s="108"/>
      <c r="D1009" s="137" t="s">
        <v>14588</v>
      </c>
      <c r="E1009" s="137" t="s">
        <v>14636</v>
      </c>
      <c r="F1009" s="137"/>
      <c r="G1009" s="108" t="str">
        <f t="shared" si="32"/>
        <v>RESPOSTA À EMERGÊNCIA</v>
      </c>
      <c r="H1009" s="108" t="str">
        <f t="shared" si="33"/>
        <v>DERRAME OU FUGA</v>
      </c>
      <c r="I1009" s="108"/>
      <c r="J1009" s="147" t="s">
        <v>14656</v>
      </c>
      <c r="K1009" s="147" t="s">
        <v>14657</v>
      </c>
      <c r="L1009" s="147" t="s">
        <v>14658</v>
      </c>
      <c r="M1009" s="147" t="s">
        <v>21840</v>
      </c>
    </row>
    <row r="1010" spans="1:13" ht="15">
      <c r="A1010" s="136">
        <v>1011</v>
      </c>
      <c r="B1010" s="108">
        <v>126</v>
      </c>
      <c r="C1010" s="108"/>
      <c r="D1010" s="137" t="s">
        <v>14588</v>
      </c>
      <c r="E1010" s="137" t="s">
        <v>14636</v>
      </c>
      <c r="F1010" s="137"/>
      <c r="G1010" s="108" t="str">
        <f t="shared" si="32"/>
        <v>RESPOSTA À EMERGÊNCIA</v>
      </c>
      <c r="H1010" s="108" t="str">
        <f t="shared" si="33"/>
        <v>DERRAME OU FUGA</v>
      </c>
      <c r="I1010" s="108"/>
      <c r="J1010" s="149" t="s">
        <v>15094</v>
      </c>
      <c r="K1010" s="149" t="s">
        <v>15095</v>
      </c>
      <c r="L1010" s="149" t="s">
        <v>15096</v>
      </c>
      <c r="M1010" s="147" t="s">
        <v>21961</v>
      </c>
    </row>
    <row r="1011" spans="1:13" ht="15.75" thickBot="1">
      <c r="A1011" s="136">
        <v>1012</v>
      </c>
      <c r="B1011" s="108">
        <v>126</v>
      </c>
      <c r="C1011" s="108"/>
      <c r="D1011" s="137" t="s">
        <v>14588</v>
      </c>
      <c r="E1011" s="137" t="s">
        <v>14636</v>
      </c>
      <c r="F1011" s="137"/>
      <c r="G1011" s="108" t="str">
        <f t="shared" si="32"/>
        <v>RESPOSTA À EMERGÊNCIA</v>
      </c>
      <c r="H1011" s="108" t="str">
        <f t="shared" si="33"/>
        <v>DERRAME OU FUGA</v>
      </c>
      <c r="I1011" s="108"/>
      <c r="J1011" s="147" t="s">
        <v>15097</v>
      </c>
      <c r="K1011" s="147" t="s">
        <v>15098</v>
      </c>
      <c r="L1011" s="147" t="s">
        <v>15099</v>
      </c>
      <c r="M1011" s="147" t="s">
        <v>21962</v>
      </c>
    </row>
    <row r="1012" spans="1:13" ht="15.75">
      <c r="A1012" s="136">
        <v>1013</v>
      </c>
      <c r="B1012" s="108">
        <v>126</v>
      </c>
      <c r="C1012" s="108"/>
      <c r="D1012" s="137" t="s">
        <v>14588</v>
      </c>
      <c r="E1012" s="137" t="s">
        <v>14677</v>
      </c>
      <c r="F1012" s="137"/>
      <c r="G1012" s="108" t="str">
        <f t="shared" si="32"/>
        <v>RESPOSTA À EMERGÊNCIA</v>
      </c>
      <c r="H1012" s="108" t="str">
        <f t="shared" si="33"/>
        <v>PRIMEIROS SOCORROS</v>
      </c>
      <c r="I1012" s="108"/>
      <c r="J1012" s="151" t="s">
        <v>14674</v>
      </c>
      <c r="K1012" s="151" t="s">
        <v>14675</v>
      </c>
      <c r="L1012" s="151" t="s">
        <v>14676</v>
      </c>
      <c r="M1012" s="151" t="s">
        <v>14677</v>
      </c>
    </row>
    <row r="1013" spans="1:13" ht="15">
      <c r="A1013" s="136">
        <v>1014</v>
      </c>
      <c r="B1013" s="108">
        <v>126</v>
      </c>
      <c r="C1013" s="108"/>
      <c r="D1013" s="137" t="s">
        <v>14588</v>
      </c>
      <c r="E1013" s="137" t="s">
        <v>14677</v>
      </c>
      <c r="F1013" s="137"/>
      <c r="G1013" s="108" t="str">
        <f t="shared" si="32"/>
        <v>RESPOSTA À EMERGÊNCIA</v>
      </c>
      <c r="H1013" s="108" t="str">
        <f t="shared" si="33"/>
        <v>PRIMEIROS SOCORROS</v>
      </c>
      <c r="I1013" s="108"/>
      <c r="J1013" s="148" t="s">
        <v>14678</v>
      </c>
      <c r="K1013" s="148" t="s">
        <v>14679</v>
      </c>
      <c r="L1013" s="148" t="s">
        <v>14680</v>
      </c>
      <c r="M1013" s="148" t="s">
        <v>21809</v>
      </c>
    </row>
    <row r="1014" spans="1:13" ht="25.5">
      <c r="A1014" s="136">
        <v>1015</v>
      </c>
      <c r="B1014" s="108">
        <v>126</v>
      </c>
      <c r="C1014" s="108"/>
      <c r="D1014" s="137" t="s">
        <v>14588</v>
      </c>
      <c r="E1014" s="137" t="s">
        <v>14677</v>
      </c>
      <c r="F1014" s="137"/>
      <c r="G1014" s="108" t="str">
        <f t="shared" si="32"/>
        <v>RESPOSTA À EMERGÊNCIA</v>
      </c>
      <c r="H1014" s="108" t="str">
        <f t="shared" si="33"/>
        <v>PRIMEIROS SOCORROS</v>
      </c>
      <c r="I1014" s="108"/>
      <c r="J1014" s="148" t="s">
        <v>14681</v>
      </c>
      <c r="K1014" s="148" t="s">
        <v>14682</v>
      </c>
      <c r="L1014" s="148" t="s">
        <v>14683</v>
      </c>
      <c r="M1014" s="148" t="s">
        <v>14684</v>
      </c>
    </row>
    <row r="1015" spans="1:13" ht="15">
      <c r="A1015" s="136">
        <v>1016</v>
      </c>
      <c r="B1015" s="108">
        <v>126</v>
      </c>
      <c r="C1015" s="108"/>
      <c r="D1015" s="137" t="s">
        <v>14588</v>
      </c>
      <c r="E1015" s="137" t="s">
        <v>14677</v>
      </c>
      <c r="F1015" s="137"/>
      <c r="G1015" s="108" t="str">
        <f t="shared" si="32"/>
        <v>RESPOSTA À EMERGÊNCIA</v>
      </c>
      <c r="H1015" s="108" t="str">
        <f t="shared" si="33"/>
        <v>PRIMEIROS SOCORROS</v>
      </c>
      <c r="I1015" s="108"/>
      <c r="J1015" s="148" t="s">
        <v>14685</v>
      </c>
      <c r="K1015" s="148" t="s">
        <v>14686</v>
      </c>
      <c r="L1015" s="148" t="s">
        <v>14687</v>
      </c>
      <c r="M1015" s="148" t="s">
        <v>14688</v>
      </c>
    </row>
    <row r="1016" spans="1:13" ht="15">
      <c r="A1016" s="136">
        <v>1017</v>
      </c>
      <c r="B1016" s="108">
        <v>126</v>
      </c>
      <c r="C1016" s="108"/>
      <c r="D1016" s="137" t="s">
        <v>14588</v>
      </c>
      <c r="E1016" s="137" t="s">
        <v>14677</v>
      </c>
      <c r="F1016" s="137"/>
      <c r="G1016" s="108" t="str">
        <f t="shared" si="32"/>
        <v>RESPOSTA À EMERGÊNCIA</v>
      </c>
      <c r="H1016" s="108" t="str">
        <f t="shared" si="33"/>
        <v>PRIMEIROS SOCORROS</v>
      </c>
      <c r="I1016" s="108"/>
      <c r="J1016" s="147" t="s">
        <v>14689</v>
      </c>
      <c r="K1016" s="147" t="s">
        <v>14690</v>
      </c>
      <c r="L1016" s="148" t="s">
        <v>14691</v>
      </c>
      <c r="M1016" s="148" t="s">
        <v>14692</v>
      </c>
    </row>
    <row r="1017" spans="1:13" ht="15">
      <c r="A1017" s="136">
        <v>1018</v>
      </c>
      <c r="B1017" s="108">
        <v>126</v>
      </c>
      <c r="C1017" s="108"/>
      <c r="D1017" s="137" t="s">
        <v>14588</v>
      </c>
      <c r="E1017" s="137" t="s">
        <v>14677</v>
      </c>
      <c r="F1017" s="137"/>
      <c r="G1017" s="108" t="str">
        <f t="shared" si="32"/>
        <v>RESPOSTA À EMERGÊNCIA</v>
      </c>
      <c r="H1017" s="108" t="str">
        <f t="shared" si="33"/>
        <v>PRIMEIROS SOCORROS</v>
      </c>
      <c r="I1017" s="108"/>
      <c r="J1017" s="147" t="s">
        <v>14696</v>
      </c>
      <c r="K1017" s="147" t="s">
        <v>14697</v>
      </c>
      <c r="L1017" s="148" t="s">
        <v>14698</v>
      </c>
      <c r="M1017" s="148" t="s">
        <v>14699</v>
      </c>
    </row>
    <row r="1018" spans="1:13" ht="15">
      <c r="A1018" s="136">
        <v>1019</v>
      </c>
      <c r="B1018" s="108">
        <v>126</v>
      </c>
      <c r="C1018" s="108"/>
      <c r="D1018" s="137" t="s">
        <v>14588</v>
      </c>
      <c r="E1018" s="137" t="s">
        <v>14677</v>
      </c>
      <c r="F1018" s="137"/>
      <c r="G1018" s="108" t="str">
        <f t="shared" si="32"/>
        <v>RESPOSTA À EMERGÊNCIA</v>
      </c>
      <c r="H1018" s="108" t="str">
        <f t="shared" si="33"/>
        <v>PRIMEIROS SOCORROS</v>
      </c>
      <c r="I1018" s="108"/>
      <c r="J1018" s="147" t="s">
        <v>14700</v>
      </c>
      <c r="K1018" s="148" t="s">
        <v>14701</v>
      </c>
      <c r="L1018" s="148" t="s">
        <v>14702</v>
      </c>
      <c r="M1018" s="148" t="s">
        <v>14703</v>
      </c>
    </row>
    <row r="1019" spans="1:13" ht="15">
      <c r="A1019" s="136">
        <v>1020</v>
      </c>
      <c r="B1019" s="108">
        <v>126</v>
      </c>
      <c r="C1019" s="108"/>
      <c r="D1019" s="137" t="s">
        <v>14588</v>
      </c>
      <c r="E1019" s="137" t="s">
        <v>14677</v>
      </c>
      <c r="F1019" s="137"/>
      <c r="G1019" s="108" t="str">
        <f t="shared" si="32"/>
        <v>RESPOSTA À EMERGÊNCIA</v>
      </c>
      <c r="H1019" s="108" t="str">
        <f t="shared" si="33"/>
        <v>PRIMEIROS SOCORROS</v>
      </c>
      <c r="I1019" s="108"/>
      <c r="J1019" s="147" t="s">
        <v>14949</v>
      </c>
      <c r="K1019" s="147" t="s">
        <v>14950</v>
      </c>
      <c r="L1019" s="148" t="s">
        <v>14951</v>
      </c>
      <c r="M1019" s="148" t="s">
        <v>21919</v>
      </c>
    </row>
    <row r="1020" spans="1:13" ht="15">
      <c r="A1020" s="136">
        <v>1021</v>
      </c>
      <c r="B1020" s="108">
        <v>126</v>
      </c>
      <c r="C1020" s="108"/>
      <c r="D1020" s="137" t="s">
        <v>14588</v>
      </c>
      <c r="E1020" s="137" t="s">
        <v>14677</v>
      </c>
      <c r="F1020" s="137"/>
      <c r="G1020" s="108" t="str">
        <f t="shared" si="32"/>
        <v>RESPOSTA À EMERGÊNCIA</v>
      </c>
      <c r="H1020" s="108" t="str">
        <f t="shared" si="33"/>
        <v>PRIMEIROS SOCORROS</v>
      </c>
      <c r="I1020" s="108"/>
      <c r="J1020" s="148" t="s">
        <v>14712</v>
      </c>
      <c r="K1020" s="147" t="s">
        <v>14713</v>
      </c>
      <c r="L1020" s="148" t="s">
        <v>14714</v>
      </c>
      <c r="M1020" s="148" t="s">
        <v>14715</v>
      </c>
    </row>
    <row r="1021" spans="1:13" ht="20.25">
      <c r="A1021" s="136">
        <v>1022</v>
      </c>
      <c r="B1021" s="108">
        <v>127</v>
      </c>
      <c r="C1021" s="108"/>
      <c r="D1021" s="137" t="s">
        <v>21830</v>
      </c>
      <c r="E1021" s="137" t="s">
        <v>21830</v>
      </c>
      <c r="F1021" s="137"/>
      <c r="G1021" s="108" t="str">
        <f t="shared" si="32"/>
        <v>RESPOSTA À EMERGÊNCIA</v>
      </c>
      <c r="H1021" s="108" t="str">
        <f t="shared" si="33"/>
        <v>PRIMEIROS SOCORROS</v>
      </c>
      <c r="I1021" s="108"/>
      <c r="J1021" s="138" t="s">
        <v>15196</v>
      </c>
      <c r="K1021" s="138" t="s">
        <v>15196</v>
      </c>
      <c r="L1021" s="138" t="s">
        <v>15197</v>
      </c>
      <c r="M1021" s="138" t="s">
        <v>15198</v>
      </c>
    </row>
    <row r="1022" spans="1:13" ht="15.75">
      <c r="A1022" s="136">
        <v>1023</v>
      </c>
      <c r="B1022" s="108">
        <v>127</v>
      </c>
      <c r="C1022" s="108"/>
      <c r="D1022" s="137" t="s">
        <v>21830</v>
      </c>
      <c r="E1022" s="137" t="s">
        <v>21830</v>
      </c>
      <c r="F1022" s="137"/>
      <c r="G1022" s="108" t="str">
        <f t="shared" si="32"/>
        <v>RESPOSTA À EMERGÊNCIA</v>
      </c>
      <c r="H1022" s="108" t="str">
        <f t="shared" si="33"/>
        <v>PRIMEIROS SOCORROS</v>
      </c>
      <c r="I1022" s="108"/>
      <c r="J1022" s="174" t="s">
        <v>15199</v>
      </c>
      <c r="K1022" s="141" t="s">
        <v>15200</v>
      </c>
      <c r="L1022" s="141" t="s">
        <v>15201</v>
      </c>
      <c r="M1022" s="141" t="s">
        <v>21990</v>
      </c>
    </row>
    <row r="1023" spans="1:13" ht="15.75">
      <c r="A1023" s="136">
        <v>1024</v>
      </c>
      <c r="B1023" s="108">
        <v>127</v>
      </c>
      <c r="C1023" s="108"/>
      <c r="D1023" s="137" t="s">
        <v>14488</v>
      </c>
      <c r="E1023" s="137" t="s">
        <v>14488</v>
      </c>
      <c r="F1023" s="137"/>
      <c r="G1023" s="108" t="str">
        <f t="shared" si="32"/>
        <v>PERIGOS POTENCIAIS</v>
      </c>
      <c r="H1023" s="108" t="str">
        <f t="shared" si="33"/>
        <v>PERIGOS POTENCIAIS</v>
      </c>
      <c r="I1023" s="108"/>
      <c r="J1023" s="143" t="s">
        <v>14485</v>
      </c>
      <c r="K1023" s="143" t="s">
        <v>14486</v>
      </c>
      <c r="L1023" s="143" t="s">
        <v>14487</v>
      </c>
      <c r="M1023" s="143" t="s">
        <v>14488</v>
      </c>
    </row>
    <row r="1024" spans="1:13" ht="15.75">
      <c r="A1024" s="136">
        <v>1025</v>
      </c>
      <c r="B1024" s="108">
        <v>127</v>
      </c>
      <c r="C1024" s="108"/>
      <c r="D1024" s="137" t="s">
        <v>14488</v>
      </c>
      <c r="E1024" s="137" t="s">
        <v>14492</v>
      </c>
      <c r="F1024" s="137"/>
      <c r="G1024" s="108" t="str">
        <f t="shared" si="32"/>
        <v>PERIGOS POTENCIAIS</v>
      </c>
      <c r="H1024" s="108" t="str">
        <f t="shared" si="33"/>
        <v>INCÊNDIO OU EXPLOSÃO</v>
      </c>
      <c r="I1024" s="108"/>
      <c r="J1024" s="145" t="s">
        <v>14489</v>
      </c>
      <c r="K1024" s="145" t="s">
        <v>14490</v>
      </c>
      <c r="L1024" s="146" t="s">
        <v>14491</v>
      </c>
      <c r="M1024" s="146" t="s">
        <v>14492</v>
      </c>
    </row>
    <row r="1025" spans="1:13" ht="25.5">
      <c r="A1025" s="136">
        <v>1026</v>
      </c>
      <c r="B1025" s="108">
        <v>127</v>
      </c>
      <c r="C1025" s="108"/>
      <c r="D1025" s="137" t="s">
        <v>14488</v>
      </c>
      <c r="E1025" s="137" t="s">
        <v>14492</v>
      </c>
      <c r="F1025" s="137"/>
      <c r="G1025" s="108" t="str">
        <f t="shared" si="32"/>
        <v>PERIGOS POTENCIAIS</v>
      </c>
      <c r="H1025" s="108" t="str">
        <f t="shared" si="33"/>
        <v>INCÊNDIO OU EXPLOSÃO</v>
      </c>
      <c r="I1025" s="108"/>
      <c r="J1025" s="160" t="s">
        <v>15202</v>
      </c>
      <c r="K1025" s="160" t="s">
        <v>15203</v>
      </c>
      <c r="L1025" s="160" t="s">
        <v>15204</v>
      </c>
      <c r="M1025" s="160" t="s">
        <v>21991</v>
      </c>
    </row>
    <row r="1026" spans="1:13" ht="25.5">
      <c r="A1026" s="136">
        <v>1027</v>
      </c>
      <c r="B1026" s="108">
        <v>127</v>
      </c>
      <c r="C1026" s="108"/>
      <c r="D1026" s="137" t="s">
        <v>14488</v>
      </c>
      <c r="E1026" s="137" t="s">
        <v>14492</v>
      </c>
      <c r="F1026" s="137"/>
      <c r="G1026" s="108" t="str">
        <f t="shared" si="32"/>
        <v>PERIGOS POTENCIAIS</v>
      </c>
      <c r="H1026" s="108" t="str">
        <f t="shared" si="33"/>
        <v>INCÊNDIO OU EXPLOSÃO</v>
      </c>
      <c r="I1026" s="108"/>
      <c r="J1026" s="166" t="s">
        <v>15205</v>
      </c>
      <c r="K1026" s="166" t="s">
        <v>15206</v>
      </c>
      <c r="L1026" s="166" t="s">
        <v>15207</v>
      </c>
      <c r="M1026" s="166" t="s">
        <v>21992</v>
      </c>
    </row>
    <row r="1027" spans="1:13" ht="15">
      <c r="A1027" s="136">
        <v>1028</v>
      </c>
      <c r="B1027" s="108">
        <v>127</v>
      </c>
      <c r="C1027" s="108"/>
      <c r="D1027" s="137" t="s">
        <v>14488</v>
      </c>
      <c r="E1027" s="137" t="s">
        <v>14492</v>
      </c>
      <c r="F1027" s="137"/>
      <c r="G1027" s="108" t="str">
        <f t="shared" si="32"/>
        <v>PERIGOS POTENCIAIS</v>
      </c>
      <c r="H1027" s="108" t="str">
        <f t="shared" si="33"/>
        <v>INCÊNDIO OU EXPLOSÃO</v>
      </c>
      <c r="I1027" s="108"/>
      <c r="J1027" s="147" t="s">
        <v>15208</v>
      </c>
      <c r="K1027" s="147" t="s">
        <v>15209</v>
      </c>
      <c r="L1027" s="147" t="s">
        <v>15210</v>
      </c>
      <c r="M1027" s="147" t="s">
        <v>21993</v>
      </c>
    </row>
    <row r="1028" spans="1:13" ht="15">
      <c r="A1028" s="136">
        <v>1029</v>
      </c>
      <c r="B1028" s="108">
        <v>127</v>
      </c>
      <c r="C1028" s="108"/>
      <c r="D1028" s="137" t="s">
        <v>14488</v>
      </c>
      <c r="E1028" s="137" t="s">
        <v>14492</v>
      </c>
      <c r="F1028" s="137"/>
      <c r="G1028" s="108" t="str">
        <f t="shared" si="32"/>
        <v>PERIGOS POTENCIAIS</v>
      </c>
      <c r="H1028" s="108" t="str">
        <f t="shared" si="33"/>
        <v>INCÊNDIO OU EXPLOSÃO</v>
      </c>
      <c r="I1028" s="108"/>
      <c r="J1028" s="147" t="s">
        <v>14505</v>
      </c>
      <c r="K1028" s="148" t="s">
        <v>14506</v>
      </c>
      <c r="L1028" s="147" t="s">
        <v>14507</v>
      </c>
      <c r="M1028" s="147" t="s">
        <v>14508</v>
      </c>
    </row>
    <row r="1029" spans="1:13" ht="25.5">
      <c r="A1029" s="136">
        <v>1030</v>
      </c>
      <c r="B1029" s="108">
        <v>127</v>
      </c>
      <c r="C1029" s="108"/>
      <c r="D1029" s="137" t="s">
        <v>14488</v>
      </c>
      <c r="E1029" s="137" t="s">
        <v>14492</v>
      </c>
      <c r="F1029" s="137"/>
      <c r="G1029" s="108" t="str">
        <f t="shared" si="32"/>
        <v>PERIGOS POTENCIAIS</v>
      </c>
      <c r="H1029" s="108" t="str">
        <f t="shared" si="33"/>
        <v>INCÊNDIO OU EXPLOSÃO</v>
      </c>
      <c r="I1029" s="108"/>
      <c r="J1029" s="148" t="s">
        <v>15211</v>
      </c>
      <c r="K1029" s="148" t="s">
        <v>15212</v>
      </c>
      <c r="L1029" s="148" t="s">
        <v>15213</v>
      </c>
      <c r="M1029" s="148" t="s">
        <v>21994</v>
      </c>
    </row>
    <row r="1030" spans="1:13" ht="15">
      <c r="A1030" s="136">
        <v>1031</v>
      </c>
      <c r="B1030" s="108">
        <v>127</v>
      </c>
      <c r="C1030" s="108"/>
      <c r="D1030" s="137" t="s">
        <v>14488</v>
      </c>
      <c r="E1030" s="137" t="s">
        <v>14492</v>
      </c>
      <c r="F1030" s="137"/>
      <c r="G1030" s="108" t="str">
        <f t="shared" si="32"/>
        <v>PERIGOS POTENCIAIS</v>
      </c>
      <c r="H1030" s="108" t="str">
        <f t="shared" si="33"/>
        <v>INCÊNDIO OU EXPLOSÃO</v>
      </c>
      <c r="I1030" s="108"/>
      <c r="J1030" s="147" t="s">
        <v>15214</v>
      </c>
      <c r="K1030" s="147" t="s">
        <v>15215</v>
      </c>
      <c r="L1030" s="147" t="s">
        <v>15216</v>
      </c>
      <c r="M1030" s="147" t="s">
        <v>21995</v>
      </c>
    </row>
    <row r="1031" spans="1:13" ht="25.5">
      <c r="A1031" s="136">
        <v>1032</v>
      </c>
      <c r="B1031" s="108">
        <v>127</v>
      </c>
      <c r="C1031" s="108"/>
      <c r="D1031" s="137" t="s">
        <v>14488</v>
      </c>
      <c r="E1031" s="137" t="s">
        <v>14492</v>
      </c>
      <c r="F1031" s="137"/>
      <c r="G1031" s="108" t="str">
        <f t="shared" si="32"/>
        <v>PERIGOS POTENCIAIS</v>
      </c>
      <c r="H1031" s="108" t="str">
        <f t="shared" si="33"/>
        <v>INCÊNDIO OU EXPLOSÃO</v>
      </c>
      <c r="I1031" s="108"/>
      <c r="J1031" s="147" t="s">
        <v>15056</v>
      </c>
      <c r="K1031" s="147" t="s">
        <v>14968</v>
      </c>
      <c r="L1031" s="148" t="s">
        <v>14969</v>
      </c>
      <c r="M1031" s="148" t="s">
        <v>21924</v>
      </c>
    </row>
    <row r="1032" spans="1:13" ht="15">
      <c r="A1032" s="136">
        <v>1033</v>
      </c>
      <c r="B1032" s="108">
        <v>127</v>
      </c>
      <c r="C1032" s="108"/>
      <c r="D1032" s="137" t="s">
        <v>14488</v>
      </c>
      <c r="E1032" s="137" t="s">
        <v>14492</v>
      </c>
      <c r="F1032" s="137"/>
      <c r="G1032" s="108" t="str">
        <f t="shared" si="32"/>
        <v>PERIGOS POTENCIAIS</v>
      </c>
      <c r="H1032" s="108" t="str">
        <f t="shared" si="33"/>
        <v>INCÊNDIO OU EXPLOSÃO</v>
      </c>
      <c r="I1032" s="108"/>
      <c r="J1032" s="147" t="s">
        <v>14803</v>
      </c>
      <c r="K1032" s="147" t="s">
        <v>14804</v>
      </c>
      <c r="L1032" s="147" t="s">
        <v>14805</v>
      </c>
      <c r="M1032" s="147" t="s">
        <v>21864</v>
      </c>
    </row>
    <row r="1033" spans="1:13" ht="15">
      <c r="A1033" s="136">
        <v>1034</v>
      </c>
      <c r="B1033" s="108">
        <v>127</v>
      </c>
      <c r="C1033" s="108"/>
      <c r="D1033" s="137" t="s">
        <v>14488</v>
      </c>
      <c r="E1033" s="137" t="s">
        <v>14492</v>
      </c>
      <c r="F1033" s="137"/>
      <c r="G1033" s="108" t="str">
        <f t="shared" si="32"/>
        <v>PERIGOS POTENCIAIS</v>
      </c>
      <c r="H1033" s="108" t="str">
        <f t="shared" si="33"/>
        <v>INCÊNDIO OU EXPLOSÃO</v>
      </c>
      <c r="I1033" s="108"/>
      <c r="J1033" s="147" t="s">
        <v>14509</v>
      </c>
      <c r="K1033" s="147" t="s">
        <v>14510</v>
      </c>
      <c r="L1033" s="147" t="s">
        <v>14511</v>
      </c>
      <c r="M1033" s="147" t="s">
        <v>14512</v>
      </c>
    </row>
    <row r="1034" spans="1:13" ht="15.75" thickBot="1">
      <c r="A1034" s="136">
        <v>1035</v>
      </c>
      <c r="B1034" s="108">
        <v>127</v>
      </c>
      <c r="C1034" s="108"/>
      <c r="D1034" s="137" t="s">
        <v>14488</v>
      </c>
      <c r="E1034" s="137" t="s">
        <v>14492</v>
      </c>
      <c r="F1034" s="137"/>
      <c r="G1034" s="108" t="str">
        <f t="shared" si="32"/>
        <v>PERIGOS POTENCIAIS</v>
      </c>
      <c r="H1034" s="108" t="str">
        <f t="shared" si="33"/>
        <v>INCÊNDIO OU EXPLOSÃO</v>
      </c>
      <c r="I1034" s="108"/>
      <c r="J1034" s="148" t="s">
        <v>15217</v>
      </c>
      <c r="K1034" s="148" t="s">
        <v>15218</v>
      </c>
      <c r="L1034" s="148" t="s">
        <v>15219</v>
      </c>
      <c r="M1034" s="148" t="s">
        <v>21996</v>
      </c>
    </row>
    <row r="1035" spans="1:13" ht="15.75">
      <c r="A1035" s="136">
        <v>1036</v>
      </c>
      <c r="B1035" s="108">
        <v>127</v>
      </c>
      <c r="C1035" s="108"/>
      <c r="D1035" s="137" t="s">
        <v>14488</v>
      </c>
      <c r="E1035" s="137" t="s">
        <v>14520</v>
      </c>
      <c r="F1035" s="137"/>
      <c r="G1035" s="108" t="str">
        <f t="shared" si="32"/>
        <v>PERIGOS POTENCIAIS</v>
      </c>
      <c r="H1035" s="108" t="str">
        <f t="shared" si="33"/>
        <v>SAÚDE</v>
      </c>
      <c r="I1035" s="108"/>
      <c r="J1035" s="151" t="s">
        <v>14517</v>
      </c>
      <c r="K1035" s="151" t="s">
        <v>14518</v>
      </c>
      <c r="L1035" s="151" t="s">
        <v>14519</v>
      </c>
      <c r="M1035" s="151" t="s">
        <v>14520</v>
      </c>
    </row>
    <row r="1036" spans="1:13" ht="15">
      <c r="A1036" s="136">
        <v>1037</v>
      </c>
      <c r="B1036" s="108">
        <v>127</v>
      </c>
      <c r="C1036" s="108"/>
      <c r="D1036" s="137" t="s">
        <v>14488</v>
      </c>
      <c r="E1036" s="137" t="s">
        <v>14520</v>
      </c>
      <c r="F1036" s="137"/>
      <c r="G1036" s="108" t="str">
        <f t="shared" si="32"/>
        <v>PERIGOS POTENCIAIS</v>
      </c>
      <c r="H1036" s="108" t="str">
        <f t="shared" si="33"/>
        <v>SAÚDE</v>
      </c>
      <c r="I1036" s="108"/>
      <c r="J1036" s="149" t="s">
        <v>15220</v>
      </c>
      <c r="K1036" s="149" t="s">
        <v>15221</v>
      </c>
      <c r="L1036" s="149" t="s">
        <v>15222</v>
      </c>
      <c r="M1036" s="147" t="s">
        <v>21997</v>
      </c>
    </row>
    <row r="1037" spans="1:13" ht="15">
      <c r="A1037" s="136">
        <v>1038</v>
      </c>
      <c r="B1037" s="108">
        <v>127</v>
      </c>
      <c r="C1037" s="108"/>
      <c r="D1037" s="137" t="s">
        <v>14488</v>
      </c>
      <c r="E1037" s="137" t="s">
        <v>14520</v>
      </c>
      <c r="F1037" s="137"/>
      <c r="G1037" s="108" t="str">
        <f t="shared" si="32"/>
        <v>PERIGOS POTENCIAIS</v>
      </c>
      <c r="H1037" s="108" t="str">
        <f t="shared" si="33"/>
        <v>SAÚDE</v>
      </c>
      <c r="I1037" s="108"/>
      <c r="J1037" s="147" t="s">
        <v>14731</v>
      </c>
      <c r="K1037" s="147" t="s">
        <v>14732</v>
      </c>
      <c r="L1037" s="147" t="s">
        <v>14733</v>
      </c>
      <c r="M1037" s="147" t="s">
        <v>21825</v>
      </c>
    </row>
    <row r="1038" spans="1:13" ht="15">
      <c r="A1038" s="136">
        <v>1039</v>
      </c>
      <c r="B1038" s="108">
        <v>127</v>
      </c>
      <c r="C1038" s="108"/>
      <c r="D1038" s="137" t="s">
        <v>14488</v>
      </c>
      <c r="E1038" s="137" t="s">
        <v>14520</v>
      </c>
      <c r="F1038" s="137"/>
      <c r="G1038" s="108" t="str">
        <f t="shared" si="32"/>
        <v>PERIGOS POTENCIAIS</v>
      </c>
      <c r="H1038" s="108" t="str">
        <f t="shared" si="33"/>
        <v>SAÚDE</v>
      </c>
      <c r="I1038" s="108"/>
      <c r="J1038" s="148" t="s">
        <v>15223</v>
      </c>
      <c r="K1038" s="148" t="s">
        <v>15224</v>
      </c>
      <c r="L1038" s="148" t="s">
        <v>15225</v>
      </c>
      <c r="M1038" s="148" t="s">
        <v>21998</v>
      </c>
    </row>
    <row r="1039" spans="1:13" ht="25.5">
      <c r="A1039" s="136">
        <v>1040</v>
      </c>
      <c r="B1039" s="108">
        <v>127</v>
      </c>
      <c r="C1039" s="108"/>
      <c r="D1039" s="137" t="s">
        <v>14488</v>
      </c>
      <c r="E1039" s="137" t="s">
        <v>14520</v>
      </c>
      <c r="F1039" s="137"/>
      <c r="G1039" s="108" t="str">
        <f t="shared" si="32"/>
        <v>PERIGOS POTENCIAIS</v>
      </c>
      <c r="H1039" s="108" t="str">
        <f t="shared" si="33"/>
        <v>SAÚDE</v>
      </c>
      <c r="I1039" s="108"/>
      <c r="J1039" s="148" t="s">
        <v>14537</v>
      </c>
      <c r="K1039" s="148" t="s">
        <v>14538</v>
      </c>
      <c r="L1039" s="148" t="s">
        <v>14539</v>
      </c>
      <c r="M1039" s="148" t="s">
        <v>14540</v>
      </c>
    </row>
    <row r="1040" spans="1:13" ht="15.75">
      <c r="A1040" s="136">
        <v>1041</v>
      </c>
      <c r="B1040" s="108">
        <v>127</v>
      </c>
      <c r="C1040" s="108"/>
      <c r="D1040" s="137" t="s">
        <v>14544</v>
      </c>
      <c r="E1040" s="137" t="s">
        <v>14544</v>
      </c>
      <c r="F1040" s="137"/>
      <c r="G1040" s="108" t="str">
        <f t="shared" ref="G1040:G1103" si="34">IF(OR(M1040="PERIGOS POTENCIAIS",M1040="PROTEÇÃO DA POPULAÇÃO",M1040="RESPOSTA À EMERGÊNCIA"),M1040,G1039)</f>
        <v>PROTEÇÃO DA POPULAÇÃO</v>
      </c>
      <c r="H1040" s="108" t="str">
        <f t="shared" ref="H1040:H1103" si="35">IF(OR(M1040="PERIGOS POTENCIAIS",M1040="PROTEÇÃO DA POPULAÇÃO",M1040="RESPOSTA À EMERGÊNCIA"),M1040,IF(OR(M1040="INCÊNDIO OU EXPLOSÃO",M1040="SAÚDE",M1040="VESTUÁRIO DE PROTEÇÃO",M1040="EVACUAÇÃO",M1040="INCÊNDIO",M1040="DERRAME OU FUGA",M1040="PRIMEIROS SOCORROS"),M1040,H1039))</f>
        <v>PROTEÇÃO DA POPULAÇÃO</v>
      </c>
      <c r="I1040" s="108"/>
      <c r="J1040" s="143" t="s">
        <v>14541</v>
      </c>
      <c r="K1040" s="143" t="s">
        <v>14542</v>
      </c>
      <c r="L1040" s="143" t="s">
        <v>14543</v>
      </c>
      <c r="M1040" s="143" t="s">
        <v>14544</v>
      </c>
    </row>
    <row r="1041" spans="1:15" ht="38.25">
      <c r="A1041" s="136">
        <v>1042</v>
      </c>
      <c r="B1041" s="108">
        <v>127</v>
      </c>
      <c r="C1041" s="108"/>
      <c r="D1041" s="137" t="s">
        <v>14544</v>
      </c>
      <c r="E1041" s="137" t="s">
        <v>14544</v>
      </c>
      <c r="F1041" s="137"/>
      <c r="G1041" s="108" t="str">
        <f t="shared" si="34"/>
        <v>PROTEÇÃO DA POPULAÇÃO</v>
      </c>
      <c r="H1041" s="108" t="str">
        <f t="shared" si="35"/>
        <v>PROTEÇÃO DA POPULAÇÃO</v>
      </c>
      <c r="I1041" s="108"/>
      <c r="J1041" s="153" t="s">
        <v>14545</v>
      </c>
      <c r="K1041" s="153" t="s">
        <v>14546</v>
      </c>
      <c r="L1041" s="154" t="s">
        <v>14547</v>
      </c>
      <c r="M1041" s="154" t="s">
        <v>14548</v>
      </c>
    </row>
    <row r="1042" spans="1:15" ht="15">
      <c r="A1042" s="136">
        <v>1043</v>
      </c>
      <c r="B1042" s="108">
        <v>127</v>
      </c>
      <c r="C1042" s="108"/>
      <c r="D1042" s="137" t="s">
        <v>14544</v>
      </c>
      <c r="E1042" s="137" t="s">
        <v>14544</v>
      </c>
      <c r="F1042" s="137"/>
      <c r="G1042" s="108" t="str">
        <f t="shared" si="34"/>
        <v>PROTEÇÃO DA POPULAÇÃO</v>
      </c>
      <c r="H1042" s="108" t="str">
        <f t="shared" si="35"/>
        <v>PROTEÇÃO DA POPULAÇÃO</v>
      </c>
      <c r="I1042" s="108"/>
      <c r="J1042" s="147" t="s">
        <v>14549</v>
      </c>
      <c r="K1042" s="147" t="s">
        <v>14550</v>
      </c>
      <c r="L1042" s="147" t="s">
        <v>14551</v>
      </c>
      <c r="M1042" s="147" t="s">
        <v>14552</v>
      </c>
    </row>
    <row r="1043" spans="1:15" ht="15">
      <c r="A1043" s="136">
        <v>1044</v>
      </c>
      <c r="B1043" s="108">
        <v>127</v>
      </c>
      <c r="C1043" s="108"/>
      <c r="D1043" s="137" t="s">
        <v>14544</v>
      </c>
      <c r="E1043" s="137" t="s">
        <v>14544</v>
      </c>
      <c r="F1043" s="137"/>
      <c r="G1043" s="108" t="str">
        <f t="shared" si="34"/>
        <v>PROTEÇÃO DA POPULAÇÃO</v>
      </c>
      <c r="H1043" s="108" t="str">
        <f t="shared" si="35"/>
        <v>PROTEÇÃO DA POPULAÇÃO</v>
      </c>
      <c r="I1043" s="108"/>
      <c r="J1043" s="148" t="s">
        <v>14553</v>
      </c>
      <c r="K1043" s="147" t="s">
        <v>14554</v>
      </c>
      <c r="L1043" s="148" t="s">
        <v>14555</v>
      </c>
      <c r="M1043" s="148" t="s">
        <v>14556</v>
      </c>
    </row>
    <row r="1044" spans="1:15" ht="15.75" thickBot="1">
      <c r="A1044" s="136">
        <v>1045</v>
      </c>
      <c r="B1044" s="108">
        <v>127</v>
      </c>
      <c r="C1044" s="108"/>
      <c r="D1044" s="137" t="s">
        <v>14544</v>
      </c>
      <c r="E1044" s="137" t="s">
        <v>14544</v>
      </c>
      <c r="F1044" s="137"/>
      <c r="G1044" s="108" t="str">
        <f t="shared" si="34"/>
        <v>PROTEÇÃO DA POPULAÇÃO</v>
      </c>
      <c r="H1044" s="108" t="str">
        <f t="shared" si="35"/>
        <v>PROTEÇÃO DA POPULAÇÃO</v>
      </c>
      <c r="I1044" s="108"/>
      <c r="J1044" s="148" t="s">
        <v>14737</v>
      </c>
      <c r="K1044" s="148" t="s">
        <v>14738</v>
      </c>
      <c r="L1044" s="148" t="s">
        <v>14739</v>
      </c>
      <c r="M1044" s="148" t="s">
        <v>21845</v>
      </c>
    </row>
    <row r="1045" spans="1:15" ht="15.75">
      <c r="A1045" s="136">
        <v>1046</v>
      </c>
      <c r="B1045" s="108">
        <v>127</v>
      </c>
      <c r="C1045" s="108"/>
      <c r="D1045" s="137" t="s">
        <v>14544</v>
      </c>
      <c r="E1045" s="137" t="s">
        <v>14560</v>
      </c>
      <c r="F1045" s="137"/>
      <c r="G1045" s="108" t="str">
        <f t="shared" si="34"/>
        <v>PROTEÇÃO DA POPULAÇÃO</v>
      </c>
      <c r="H1045" s="108" t="str">
        <f t="shared" si="35"/>
        <v>VESTUÁRIO DE PROTEÇÃO</v>
      </c>
      <c r="I1045" s="108"/>
      <c r="J1045" s="151" t="s">
        <v>14557</v>
      </c>
      <c r="K1045" s="151" t="s">
        <v>14558</v>
      </c>
      <c r="L1045" s="151" t="s">
        <v>14559</v>
      </c>
      <c r="M1045" s="151" t="s">
        <v>14560</v>
      </c>
    </row>
    <row r="1046" spans="1:15" ht="15">
      <c r="A1046" s="136">
        <v>1047</v>
      </c>
      <c r="B1046" s="108">
        <v>127</v>
      </c>
      <c r="C1046" s="108"/>
      <c r="D1046" s="137" t="s">
        <v>14544</v>
      </c>
      <c r="E1046" s="137" t="s">
        <v>14560</v>
      </c>
      <c r="F1046" s="137"/>
      <c r="G1046" s="108" t="str">
        <f t="shared" si="34"/>
        <v>PROTEÇÃO DA POPULAÇÃO</v>
      </c>
      <c r="H1046" s="108" t="str">
        <f t="shared" si="35"/>
        <v>VESTUÁRIO DE PROTEÇÃO</v>
      </c>
      <c r="I1046" s="108"/>
      <c r="J1046" s="147" t="s">
        <v>14561</v>
      </c>
      <c r="K1046" s="147" t="s">
        <v>14562</v>
      </c>
      <c r="L1046" s="148" t="s">
        <v>14563</v>
      </c>
      <c r="M1046" s="148" t="s">
        <v>14564</v>
      </c>
    </row>
    <row r="1047" spans="1:15" ht="26.25" thickBot="1">
      <c r="A1047" s="136">
        <v>1048</v>
      </c>
      <c r="B1047" s="108">
        <v>127</v>
      </c>
      <c r="C1047" s="108"/>
      <c r="D1047" s="137" t="s">
        <v>14544</v>
      </c>
      <c r="E1047" s="137" t="s">
        <v>14560</v>
      </c>
      <c r="F1047" s="137"/>
      <c r="G1047" s="108" t="str">
        <f t="shared" si="34"/>
        <v>PROTEÇÃO DA POPULAÇÃO</v>
      </c>
      <c r="H1047" s="108" t="str">
        <f t="shared" si="35"/>
        <v>VESTUÁRIO DE PROTEÇÃO</v>
      </c>
      <c r="I1047" s="108"/>
      <c r="J1047" s="148" t="s">
        <v>15007</v>
      </c>
      <c r="K1047" s="148" t="s">
        <v>14566</v>
      </c>
      <c r="L1047" s="148" t="s">
        <v>21832</v>
      </c>
      <c r="M1047" s="148" t="s">
        <v>21833</v>
      </c>
    </row>
    <row r="1048" spans="1:15" ht="15.75">
      <c r="A1048" s="136">
        <v>1049</v>
      </c>
      <c r="B1048" s="108">
        <v>127</v>
      </c>
      <c r="C1048" s="108"/>
      <c r="D1048" s="137" t="s">
        <v>14544</v>
      </c>
      <c r="E1048" s="137" t="s">
        <v>14570</v>
      </c>
      <c r="F1048" s="137"/>
      <c r="G1048" s="108" t="str">
        <f t="shared" si="34"/>
        <v>PROTEÇÃO DA POPULAÇÃO</v>
      </c>
      <c r="H1048" s="108" t="str">
        <f t="shared" si="35"/>
        <v>EVACUAÇÃO</v>
      </c>
      <c r="I1048" s="108"/>
      <c r="J1048" s="151" t="s">
        <v>14567</v>
      </c>
      <c r="K1048" s="151" t="s">
        <v>14568</v>
      </c>
      <c r="L1048" s="151" t="s">
        <v>14569</v>
      </c>
      <c r="M1048" s="151" t="s">
        <v>14570</v>
      </c>
    </row>
    <row r="1049" spans="1:15" ht="15">
      <c r="A1049" s="136">
        <v>1050</v>
      </c>
      <c r="B1049" s="108">
        <v>127</v>
      </c>
      <c r="C1049" s="108"/>
      <c r="D1049" s="137" t="s">
        <v>14544</v>
      </c>
      <c r="E1049" s="137" t="s">
        <v>14570</v>
      </c>
      <c r="F1049" s="137"/>
      <c r="G1049" s="108" t="str">
        <f t="shared" si="34"/>
        <v>PROTEÇÃO DA POPULAÇÃO</v>
      </c>
      <c r="H1049" s="108" t="str">
        <f t="shared" si="35"/>
        <v>EVACUAÇÃO</v>
      </c>
      <c r="I1049" s="108"/>
      <c r="J1049" s="153" t="s">
        <v>14571</v>
      </c>
      <c r="K1049" s="153" t="s">
        <v>14572</v>
      </c>
      <c r="L1049" s="153" t="s">
        <v>14573</v>
      </c>
      <c r="M1049" s="153" t="s">
        <v>14574</v>
      </c>
    </row>
    <row r="1050" spans="1:15" ht="15">
      <c r="A1050" s="136">
        <v>1051</v>
      </c>
      <c r="B1050" s="108">
        <v>127</v>
      </c>
      <c r="C1050" s="108"/>
      <c r="D1050" s="137" t="s">
        <v>14544</v>
      </c>
      <c r="E1050" s="137" t="s">
        <v>14570</v>
      </c>
      <c r="F1050" s="137"/>
      <c r="G1050" s="108" t="str">
        <f t="shared" si="34"/>
        <v>PROTEÇÃO DA POPULAÇÃO</v>
      </c>
      <c r="H1050" s="108" t="str">
        <f t="shared" si="35"/>
        <v>EVACUAÇÃO</v>
      </c>
      <c r="I1050" s="108"/>
      <c r="J1050" s="148" t="s">
        <v>15226</v>
      </c>
      <c r="K1050" s="156" t="s">
        <v>15227</v>
      </c>
      <c r="L1050" s="157" t="s">
        <v>15228</v>
      </c>
      <c r="M1050" s="157" t="s">
        <v>21999</v>
      </c>
    </row>
    <row r="1051" spans="1:15" ht="15">
      <c r="A1051" s="136">
        <v>1052</v>
      </c>
      <c r="B1051" s="108">
        <v>127</v>
      </c>
      <c r="C1051" s="108"/>
      <c r="D1051" s="137" t="s">
        <v>14544</v>
      </c>
      <c r="E1051" s="137" t="s">
        <v>14570</v>
      </c>
      <c r="F1051" s="137"/>
      <c r="G1051" s="108" t="str">
        <f t="shared" si="34"/>
        <v>PROTEÇÃO DA POPULAÇÃO</v>
      </c>
      <c r="H1051" s="108" t="str">
        <f t="shared" si="35"/>
        <v>EVACUAÇÃO</v>
      </c>
      <c r="I1051" s="108"/>
      <c r="J1051" s="160" t="s">
        <v>14667</v>
      </c>
      <c r="K1051" s="160" t="s">
        <v>14668</v>
      </c>
      <c r="L1051" s="160" t="s">
        <v>14669</v>
      </c>
      <c r="M1051" s="160" t="s">
        <v>14669</v>
      </c>
    </row>
    <row r="1052" spans="1:15" ht="15">
      <c r="A1052" s="136">
        <v>1053</v>
      </c>
      <c r="B1052" s="108">
        <v>127</v>
      </c>
      <c r="C1052" s="108"/>
      <c r="D1052" s="137" t="s">
        <v>14544</v>
      </c>
      <c r="E1052" s="137" t="s">
        <v>14570</v>
      </c>
      <c r="F1052" s="137"/>
      <c r="G1052" s="108" t="str">
        <f t="shared" si="34"/>
        <v>PROTEÇÃO DA POPULAÇÃO</v>
      </c>
      <c r="H1052" s="108" t="str">
        <f t="shared" si="35"/>
        <v>EVACUAÇÃO</v>
      </c>
      <c r="I1052" s="108"/>
      <c r="J1052" s="149" t="s">
        <v>15229</v>
      </c>
      <c r="K1052" s="149" t="s">
        <v>15230</v>
      </c>
      <c r="L1052" s="149" t="s">
        <v>15231</v>
      </c>
      <c r="M1052" s="149" t="s">
        <v>22000</v>
      </c>
    </row>
    <row r="1053" spans="1:15" ht="15">
      <c r="A1053" s="136">
        <v>1054</v>
      </c>
      <c r="B1053" s="108">
        <v>127</v>
      </c>
      <c r="C1053" s="108"/>
      <c r="D1053" s="137" t="s">
        <v>14544</v>
      </c>
      <c r="E1053" s="137" t="s">
        <v>6</v>
      </c>
      <c r="F1053" s="137"/>
      <c r="G1053" s="108" t="str">
        <f t="shared" si="34"/>
        <v>PROTEÇÃO DA POPULAÇÃO</v>
      </c>
      <c r="H1053" s="108" t="str">
        <f t="shared" si="35"/>
        <v>Incêndio</v>
      </c>
      <c r="I1053" s="108"/>
      <c r="J1053" s="160" t="s">
        <v>14579</v>
      </c>
      <c r="K1053" s="160" t="s">
        <v>14580</v>
      </c>
      <c r="L1053" s="160" t="s">
        <v>14581</v>
      </c>
      <c r="M1053" s="160" t="s">
        <v>6</v>
      </c>
    </row>
    <row r="1054" spans="1:15" ht="25.5">
      <c r="A1054" s="136">
        <v>1055</v>
      </c>
      <c r="B1054" s="108">
        <v>127</v>
      </c>
      <c r="C1054" s="108"/>
      <c r="D1054" s="137" t="s">
        <v>14544</v>
      </c>
      <c r="E1054" s="137" t="s">
        <v>6</v>
      </c>
      <c r="F1054" s="137"/>
      <c r="G1054" s="108" t="str">
        <f t="shared" si="34"/>
        <v>PROTEÇÃO DA POPULAÇÃO</v>
      </c>
      <c r="H1054" s="108" t="str">
        <f t="shared" si="35"/>
        <v>Incêndio</v>
      </c>
      <c r="I1054" s="108"/>
      <c r="J1054" s="147" t="s">
        <v>14582</v>
      </c>
      <c r="K1054" s="147" t="s">
        <v>14583</v>
      </c>
      <c r="L1054" s="147" t="s">
        <v>14584</v>
      </c>
      <c r="M1054" s="147" t="s">
        <v>21834</v>
      </c>
    </row>
    <row r="1055" spans="1:15" ht="25.5" hidden="1">
      <c r="A1055" s="136">
        <v>1056</v>
      </c>
      <c r="B1055" s="108">
        <v>127</v>
      </c>
      <c r="C1055" s="108"/>
      <c r="D1055" s="137" t="s">
        <v>14544</v>
      </c>
      <c r="E1055" s="137" t="s">
        <v>6</v>
      </c>
      <c r="F1055" s="137"/>
      <c r="G1055" s="108" t="str">
        <f t="shared" si="34"/>
        <v>PROTEÇÃO DA POPULAÇÃO</v>
      </c>
      <c r="H1055" s="108" t="str">
        <f t="shared" si="35"/>
        <v>Incêndio</v>
      </c>
      <c r="I1055" s="108"/>
      <c r="J1055" s="148" t="s">
        <v>14750</v>
      </c>
      <c r="K1055" s="147" t="s">
        <v>14751</v>
      </c>
      <c r="L1055" s="150" t="s">
        <v>14752</v>
      </c>
      <c r="M1055" s="150" t="s">
        <v>21849</v>
      </c>
      <c r="N1055" s="169" t="s">
        <v>14753</v>
      </c>
      <c r="O1055" s="163"/>
    </row>
    <row r="1056" spans="1:15" ht="15.75">
      <c r="A1056" s="136">
        <v>1057</v>
      </c>
      <c r="B1056" s="108">
        <v>127</v>
      </c>
      <c r="C1056" s="108"/>
      <c r="D1056" s="137" t="s">
        <v>14588</v>
      </c>
      <c r="E1056" s="137" t="s">
        <v>14588</v>
      </c>
      <c r="F1056" s="137"/>
      <c r="G1056" s="108" t="str">
        <f t="shared" si="34"/>
        <v>RESPOSTA À EMERGÊNCIA</v>
      </c>
      <c r="H1056" s="108" t="str">
        <f t="shared" si="35"/>
        <v>RESPOSTA À EMERGÊNCIA</v>
      </c>
      <c r="I1056" s="108"/>
      <c r="J1056" s="143" t="s">
        <v>14585</v>
      </c>
      <c r="K1056" s="143" t="s">
        <v>14586</v>
      </c>
      <c r="L1056" s="143" t="s">
        <v>14587</v>
      </c>
      <c r="M1056" s="143" t="s">
        <v>14588</v>
      </c>
    </row>
    <row r="1057" spans="1:14" ht="15.75">
      <c r="A1057" s="136">
        <v>1058</v>
      </c>
      <c r="B1057" s="108">
        <v>127</v>
      </c>
      <c r="C1057" s="108"/>
      <c r="D1057" s="137" t="s">
        <v>14588</v>
      </c>
      <c r="E1057" s="137" t="s">
        <v>21835</v>
      </c>
      <c r="F1057" s="137"/>
      <c r="G1057" s="108" t="str">
        <f t="shared" si="34"/>
        <v>RESPOSTA À EMERGÊNCIA</v>
      </c>
      <c r="H1057" s="108" t="str">
        <f t="shared" si="35"/>
        <v>INCÊNDIO</v>
      </c>
      <c r="I1057" s="108"/>
      <c r="J1057" s="159" t="s">
        <v>14589</v>
      </c>
      <c r="K1057" s="159" t="s">
        <v>14590</v>
      </c>
      <c r="L1057" s="159" t="s">
        <v>14591</v>
      </c>
      <c r="M1057" s="145" t="s">
        <v>21835</v>
      </c>
    </row>
    <row r="1058" spans="1:14" ht="25.5">
      <c r="A1058" s="136">
        <v>1059</v>
      </c>
      <c r="B1058" s="108">
        <v>127</v>
      </c>
      <c r="C1058" s="108"/>
      <c r="D1058" s="137" t="s">
        <v>14588</v>
      </c>
      <c r="E1058" s="137" t="s">
        <v>21835</v>
      </c>
      <c r="F1058" s="137"/>
      <c r="G1058" s="108" t="str">
        <f t="shared" si="34"/>
        <v>RESPOSTA À EMERGÊNCIA</v>
      </c>
      <c r="H1058" s="108" t="str">
        <f t="shared" si="35"/>
        <v>INCÊNDIO</v>
      </c>
      <c r="I1058" s="108"/>
      <c r="J1058" s="153" t="s">
        <v>15232</v>
      </c>
      <c r="K1058" s="153" t="s">
        <v>15233</v>
      </c>
      <c r="L1058" s="153" t="s">
        <v>15234</v>
      </c>
      <c r="M1058" s="153" t="s">
        <v>22001</v>
      </c>
    </row>
    <row r="1059" spans="1:14" ht="25.5">
      <c r="A1059" s="136">
        <v>1060</v>
      </c>
      <c r="B1059" s="108">
        <v>127</v>
      </c>
      <c r="C1059" s="108"/>
      <c r="D1059" s="137" t="s">
        <v>14588</v>
      </c>
      <c r="E1059" s="137" t="s">
        <v>21835</v>
      </c>
      <c r="F1059" s="137"/>
      <c r="G1059" s="108" t="str">
        <f t="shared" si="34"/>
        <v>RESPOSTA À EMERGÊNCIA</v>
      </c>
      <c r="H1059" s="108" t="str">
        <f t="shared" si="35"/>
        <v>INCÊNDIO</v>
      </c>
      <c r="I1059" s="108"/>
      <c r="J1059" s="166" t="s">
        <v>15235</v>
      </c>
      <c r="K1059" s="158" t="s">
        <v>15236</v>
      </c>
      <c r="L1059" s="166" t="s">
        <v>15237</v>
      </c>
      <c r="M1059" s="166" t="s">
        <v>22002</v>
      </c>
    </row>
    <row r="1060" spans="1:14" ht="25.5">
      <c r="A1060" s="136">
        <v>1061</v>
      </c>
      <c r="B1060" s="108">
        <v>127</v>
      </c>
      <c r="C1060" s="108"/>
      <c r="D1060" s="137" t="s">
        <v>14588</v>
      </c>
      <c r="E1060" s="137" t="s">
        <v>21835</v>
      </c>
      <c r="F1060" s="137"/>
      <c r="G1060" s="108" t="str">
        <f t="shared" si="34"/>
        <v>RESPOSTA À EMERGÊNCIA</v>
      </c>
      <c r="H1060" s="108" t="str">
        <f t="shared" si="35"/>
        <v>INCÊNDIO</v>
      </c>
      <c r="I1060" s="108"/>
      <c r="J1060" s="153" t="s">
        <v>15205</v>
      </c>
      <c r="K1060" s="153" t="s">
        <v>15206</v>
      </c>
      <c r="L1060" s="153" t="s">
        <v>15207</v>
      </c>
      <c r="M1060" s="153" t="s">
        <v>21992</v>
      </c>
    </row>
    <row r="1061" spans="1:14" ht="15">
      <c r="A1061" s="136">
        <v>1062</v>
      </c>
      <c r="B1061" s="108">
        <v>127</v>
      </c>
      <c r="C1061" s="108"/>
      <c r="D1061" s="137" t="s">
        <v>14588</v>
      </c>
      <c r="E1061" s="137" t="s">
        <v>21835</v>
      </c>
      <c r="F1061" s="137"/>
      <c r="G1061" s="108" t="str">
        <f t="shared" si="34"/>
        <v>RESPOSTA À EMERGÊNCIA</v>
      </c>
      <c r="H1061" s="108" t="str">
        <f t="shared" si="35"/>
        <v>INCÊNDIO</v>
      </c>
      <c r="I1061" s="108"/>
      <c r="J1061" s="153" t="s">
        <v>14596</v>
      </c>
      <c r="K1061" s="160" t="s">
        <v>14597</v>
      </c>
      <c r="L1061" s="160" t="s">
        <v>14598</v>
      </c>
      <c r="M1061" s="160" t="s">
        <v>14599</v>
      </c>
    </row>
    <row r="1062" spans="1:14" ht="15.75">
      <c r="A1062" s="136">
        <v>1063</v>
      </c>
      <c r="B1062" s="108">
        <v>127</v>
      </c>
      <c r="C1062" s="108"/>
      <c r="D1062" s="137" t="s">
        <v>14588</v>
      </c>
      <c r="E1062" s="137" t="s">
        <v>21835</v>
      </c>
      <c r="F1062" s="137"/>
      <c r="G1062" s="108" t="str">
        <f t="shared" si="34"/>
        <v>RESPOSTA À EMERGÊNCIA</v>
      </c>
      <c r="H1062" s="108" t="str">
        <f t="shared" si="35"/>
        <v>INCÊNDIO</v>
      </c>
      <c r="I1062" s="108"/>
      <c r="J1062" s="148" t="s">
        <v>15064</v>
      </c>
      <c r="K1062" s="147" t="s">
        <v>15065</v>
      </c>
      <c r="L1062" s="148" t="s">
        <v>15066</v>
      </c>
      <c r="M1062" s="148" t="s">
        <v>21952</v>
      </c>
      <c r="N1062" s="178"/>
    </row>
    <row r="1063" spans="1:14" ht="15">
      <c r="A1063" s="136">
        <v>1064</v>
      </c>
      <c r="B1063" s="108">
        <v>127</v>
      </c>
      <c r="C1063" s="108"/>
      <c r="D1063" s="137" t="s">
        <v>14588</v>
      </c>
      <c r="E1063" s="137" t="s">
        <v>21835</v>
      </c>
      <c r="F1063" s="137"/>
      <c r="G1063" s="108" t="str">
        <f t="shared" si="34"/>
        <v>RESPOSTA À EMERGÊNCIA</v>
      </c>
      <c r="H1063" s="108" t="str">
        <f t="shared" si="35"/>
        <v>INCÊNDIO</v>
      </c>
      <c r="I1063" s="108"/>
      <c r="J1063" s="153" t="s">
        <v>14603</v>
      </c>
      <c r="K1063" s="160" t="s">
        <v>14604</v>
      </c>
      <c r="L1063" s="160" t="s">
        <v>14605</v>
      </c>
      <c r="M1063" s="160" t="s">
        <v>14606</v>
      </c>
    </row>
    <row r="1064" spans="1:14" ht="15">
      <c r="A1064" s="136">
        <v>1065</v>
      </c>
      <c r="B1064" s="108">
        <v>127</v>
      </c>
      <c r="C1064" s="108"/>
      <c r="D1064" s="137" t="s">
        <v>14588</v>
      </c>
      <c r="E1064" s="137" t="s">
        <v>21835</v>
      </c>
      <c r="F1064" s="137"/>
      <c r="G1064" s="108" t="str">
        <f t="shared" si="34"/>
        <v>RESPOSTA À EMERGÊNCIA</v>
      </c>
      <c r="H1064" s="108" t="str">
        <f t="shared" si="35"/>
        <v>INCÊNDIO</v>
      </c>
      <c r="I1064" s="108"/>
      <c r="J1064" s="148" t="s">
        <v>15067</v>
      </c>
      <c r="K1064" s="147" t="s">
        <v>15068</v>
      </c>
      <c r="L1064" s="148" t="s">
        <v>15069</v>
      </c>
      <c r="M1064" s="148" t="s">
        <v>21953</v>
      </c>
    </row>
    <row r="1065" spans="1:14" ht="15">
      <c r="A1065" s="136">
        <v>1066</v>
      </c>
      <c r="B1065" s="108">
        <v>127</v>
      </c>
      <c r="C1065" s="108"/>
      <c r="D1065" s="137" t="s">
        <v>14588</v>
      </c>
      <c r="E1065" s="137" t="s">
        <v>21835</v>
      </c>
      <c r="F1065" s="137"/>
      <c r="G1065" s="108" t="str">
        <f t="shared" si="34"/>
        <v>RESPOSTA À EMERGÊNCIA</v>
      </c>
      <c r="H1065" s="108" t="str">
        <f t="shared" si="35"/>
        <v>INCÊNDIO</v>
      </c>
      <c r="I1065" s="108"/>
      <c r="J1065" s="148" t="s">
        <v>15238</v>
      </c>
      <c r="K1065" s="194" t="s">
        <v>15239</v>
      </c>
      <c r="L1065" s="148" t="s">
        <v>15240</v>
      </c>
      <c r="M1065" s="148" t="s">
        <v>22003</v>
      </c>
    </row>
    <row r="1066" spans="1:14" ht="15">
      <c r="A1066" s="136">
        <v>1067</v>
      </c>
      <c r="B1066" s="108">
        <v>127</v>
      </c>
      <c r="C1066" s="108"/>
      <c r="D1066" s="137" t="s">
        <v>14588</v>
      </c>
      <c r="E1066" s="137" t="s">
        <v>21835</v>
      </c>
      <c r="F1066" s="137"/>
      <c r="G1066" s="108" t="str">
        <f t="shared" si="34"/>
        <v>RESPOSTA À EMERGÊNCIA</v>
      </c>
      <c r="H1066" s="108" t="str">
        <f t="shared" si="35"/>
        <v>INCÊNDIO</v>
      </c>
      <c r="I1066" s="108"/>
      <c r="J1066" s="148" t="s">
        <v>14611</v>
      </c>
      <c r="K1066" s="148" t="s">
        <v>14612</v>
      </c>
      <c r="L1066" s="148" t="s">
        <v>14613</v>
      </c>
      <c r="M1066" s="148" t="s">
        <v>14614</v>
      </c>
    </row>
    <row r="1067" spans="1:14" ht="15">
      <c r="A1067" s="136">
        <v>1068</v>
      </c>
      <c r="B1067" s="108">
        <v>127</v>
      </c>
      <c r="C1067" s="108"/>
      <c r="D1067" s="137" t="s">
        <v>14588</v>
      </c>
      <c r="E1067" s="137" t="s">
        <v>21835</v>
      </c>
      <c r="F1067" s="137"/>
      <c r="G1067" s="108" t="str">
        <f t="shared" si="34"/>
        <v>RESPOSTA À EMERGÊNCIA</v>
      </c>
      <c r="H1067" s="108" t="str">
        <f t="shared" si="35"/>
        <v>INCÊNDIO</v>
      </c>
      <c r="I1067" s="108"/>
      <c r="J1067" s="153" t="s">
        <v>15241</v>
      </c>
      <c r="K1067" s="153" t="s">
        <v>15242</v>
      </c>
      <c r="L1067" s="160" t="s">
        <v>15243</v>
      </c>
      <c r="M1067" s="160" t="s">
        <v>22004</v>
      </c>
    </row>
    <row r="1068" spans="1:14" ht="25.5">
      <c r="A1068" s="136">
        <v>1069</v>
      </c>
      <c r="B1068" s="108">
        <v>127</v>
      </c>
      <c r="C1068" s="108"/>
      <c r="D1068" s="137" t="s">
        <v>14588</v>
      </c>
      <c r="E1068" s="137" t="s">
        <v>21835</v>
      </c>
      <c r="F1068" s="137"/>
      <c r="G1068" s="108" t="str">
        <f t="shared" si="34"/>
        <v>RESPOSTA À EMERGÊNCIA</v>
      </c>
      <c r="H1068" s="108" t="str">
        <f t="shared" si="35"/>
        <v>INCÊNDIO</v>
      </c>
      <c r="I1068" s="108"/>
      <c r="J1068" s="150" t="s">
        <v>14917</v>
      </c>
      <c r="K1068" s="149" t="s">
        <v>14918</v>
      </c>
      <c r="L1068" s="150" t="s">
        <v>14919</v>
      </c>
      <c r="M1068" s="150" t="s">
        <v>21907</v>
      </c>
    </row>
    <row r="1069" spans="1:14" ht="25.5">
      <c r="A1069" s="136">
        <v>1070</v>
      </c>
      <c r="B1069" s="108">
        <v>127</v>
      </c>
      <c r="C1069" s="108"/>
      <c r="D1069" s="137" t="s">
        <v>14588</v>
      </c>
      <c r="E1069" s="137" t="s">
        <v>21835</v>
      </c>
      <c r="F1069" s="137"/>
      <c r="G1069" s="108" t="str">
        <f t="shared" si="34"/>
        <v>RESPOSTA À EMERGÊNCIA</v>
      </c>
      <c r="H1069" s="108" t="str">
        <f t="shared" si="35"/>
        <v>INCÊNDIO</v>
      </c>
      <c r="I1069" s="108"/>
      <c r="J1069" s="147" t="s">
        <v>14619</v>
      </c>
      <c r="K1069" s="148" t="s">
        <v>14620</v>
      </c>
      <c r="L1069" s="148" t="s">
        <v>14621</v>
      </c>
      <c r="M1069" s="148" t="s">
        <v>14622</v>
      </c>
    </row>
    <row r="1070" spans="1:14" ht="25.5">
      <c r="A1070" s="136">
        <v>1071</v>
      </c>
      <c r="B1070" s="108">
        <v>127</v>
      </c>
      <c r="C1070" s="108"/>
      <c r="D1070" s="137" t="s">
        <v>14588</v>
      </c>
      <c r="E1070" s="137" t="s">
        <v>21835</v>
      </c>
      <c r="F1070" s="137"/>
      <c r="G1070" s="108" t="str">
        <f t="shared" si="34"/>
        <v>RESPOSTA À EMERGÊNCIA</v>
      </c>
      <c r="H1070" s="108" t="str">
        <f t="shared" si="35"/>
        <v>INCÊNDIO</v>
      </c>
      <c r="I1070" s="108"/>
      <c r="J1070" s="147" t="s">
        <v>14626</v>
      </c>
      <c r="K1070" s="147" t="s">
        <v>14627</v>
      </c>
      <c r="L1070" s="147" t="s">
        <v>14628</v>
      </c>
      <c r="M1070" s="147" t="s">
        <v>21838</v>
      </c>
    </row>
    <row r="1071" spans="1:14" ht="15">
      <c r="A1071" s="136">
        <v>1072</v>
      </c>
      <c r="B1071" s="108">
        <v>127</v>
      </c>
      <c r="C1071" s="108"/>
      <c r="D1071" s="137" t="s">
        <v>14588</v>
      </c>
      <c r="E1071" s="137" t="s">
        <v>21835</v>
      </c>
      <c r="F1071" s="137"/>
      <c r="G1071" s="108" t="str">
        <f t="shared" si="34"/>
        <v>RESPOSTA À EMERGÊNCIA</v>
      </c>
      <c r="H1071" s="108" t="str">
        <f t="shared" si="35"/>
        <v>INCÊNDIO</v>
      </c>
      <c r="I1071" s="108"/>
      <c r="J1071" s="149" t="s">
        <v>14629</v>
      </c>
      <c r="K1071" s="149" t="s">
        <v>14630</v>
      </c>
      <c r="L1071" s="149" t="s">
        <v>14631</v>
      </c>
      <c r="M1071" s="149" t="s">
        <v>14632</v>
      </c>
    </row>
    <row r="1072" spans="1:14" ht="26.25" thickBot="1">
      <c r="A1072" s="136">
        <v>1073</v>
      </c>
      <c r="B1072" s="108">
        <v>127</v>
      </c>
      <c r="C1072" s="108"/>
      <c r="D1072" s="137" t="s">
        <v>14588</v>
      </c>
      <c r="E1072" s="137" t="s">
        <v>21835</v>
      </c>
      <c r="F1072" s="137"/>
      <c r="G1072" s="108" t="str">
        <f t="shared" si="34"/>
        <v>RESPOSTA À EMERGÊNCIA</v>
      </c>
      <c r="H1072" s="108" t="str">
        <f t="shared" si="35"/>
        <v>INCÊNDIO</v>
      </c>
      <c r="I1072" s="108"/>
      <c r="J1072" s="148" t="s">
        <v>14923</v>
      </c>
      <c r="K1072" s="147" t="s">
        <v>14924</v>
      </c>
      <c r="L1072" s="148" t="s">
        <v>14925</v>
      </c>
      <c r="M1072" s="148" t="s">
        <v>21909</v>
      </c>
    </row>
    <row r="1073" spans="1:14" ht="15.75">
      <c r="A1073" s="136">
        <v>1074</v>
      </c>
      <c r="B1073" s="108">
        <v>127</v>
      </c>
      <c r="C1073" s="108"/>
      <c r="D1073" s="137" t="s">
        <v>14588</v>
      </c>
      <c r="E1073" s="137" t="s">
        <v>14636</v>
      </c>
      <c r="F1073" s="137"/>
      <c r="G1073" s="108" t="str">
        <f t="shared" si="34"/>
        <v>RESPOSTA À EMERGÊNCIA</v>
      </c>
      <c r="H1073" s="108" t="str">
        <f t="shared" si="35"/>
        <v>DERRAME OU FUGA</v>
      </c>
      <c r="I1073" s="108"/>
      <c r="J1073" s="151" t="s">
        <v>14633</v>
      </c>
      <c r="K1073" s="151" t="s">
        <v>14634</v>
      </c>
      <c r="L1073" s="151" t="s">
        <v>14635</v>
      </c>
      <c r="M1073" s="151" t="s">
        <v>14636</v>
      </c>
    </row>
    <row r="1074" spans="1:14" ht="15">
      <c r="A1074" s="136">
        <v>1075</v>
      </c>
      <c r="B1074" s="108">
        <v>127</v>
      </c>
      <c r="C1074" s="108"/>
      <c r="D1074" s="137" t="s">
        <v>14588</v>
      </c>
      <c r="E1074" s="137" t="s">
        <v>14636</v>
      </c>
      <c r="F1074" s="137"/>
      <c r="G1074" s="108" t="str">
        <f t="shared" si="34"/>
        <v>RESPOSTA À EMERGÊNCIA</v>
      </c>
      <c r="H1074" s="108" t="str">
        <f t="shared" si="35"/>
        <v>DERRAME OU FUGA</v>
      </c>
      <c r="I1074" s="108"/>
      <c r="J1074" s="150" t="s">
        <v>14641</v>
      </c>
      <c r="K1074" s="150" t="s">
        <v>14642</v>
      </c>
      <c r="L1074" s="150" t="s">
        <v>14781</v>
      </c>
      <c r="M1074" s="150" t="s">
        <v>21839</v>
      </c>
    </row>
    <row r="1075" spans="1:14" ht="15">
      <c r="A1075" s="136">
        <v>1076</v>
      </c>
      <c r="B1075" s="108">
        <v>127</v>
      </c>
      <c r="C1075" s="108"/>
      <c r="D1075" s="137" t="s">
        <v>14588</v>
      </c>
      <c r="E1075" s="137" t="s">
        <v>14636</v>
      </c>
      <c r="F1075" s="137"/>
      <c r="G1075" s="108" t="str">
        <f t="shared" si="34"/>
        <v>RESPOSTA À EMERGÊNCIA</v>
      </c>
      <c r="H1075" s="108" t="str">
        <f t="shared" si="35"/>
        <v>DERRAME OU FUGA</v>
      </c>
      <c r="I1075" s="108"/>
      <c r="J1075" s="147" t="s">
        <v>14644</v>
      </c>
      <c r="K1075" s="147" t="s">
        <v>14645</v>
      </c>
      <c r="L1075" s="150" t="s">
        <v>14646</v>
      </c>
      <c r="M1075" s="150" t="s">
        <v>14647</v>
      </c>
    </row>
    <row r="1076" spans="1:14" ht="15">
      <c r="A1076" s="136">
        <v>1077</v>
      </c>
      <c r="B1076" s="108">
        <v>127</v>
      </c>
      <c r="C1076" s="108"/>
      <c r="D1076" s="137" t="s">
        <v>14588</v>
      </c>
      <c r="E1076" s="137" t="s">
        <v>14636</v>
      </c>
      <c r="F1076" s="137"/>
      <c r="G1076" s="108" t="str">
        <f t="shared" si="34"/>
        <v>RESPOSTA À EMERGÊNCIA</v>
      </c>
      <c r="H1076" s="108" t="str">
        <f t="shared" si="35"/>
        <v>DERRAME OU FUGA</v>
      </c>
      <c r="I1076" s="108"/>
      <c r="J1076" s="147" t="s">
        <v>14637</v>
      </c>
      <c r="K1076" s="147" t="s">
        <v>14638</v>
      </c>
      <c r="L1076" s="147" t="s">
        <v>14639</v>
      </c>
      <c r="M1076" s="147" t="s">
        <v>14640</v>
      </c>
    </row>
    <row r="1077" spans="1:14" ht="15">
      <c r="A1077" s="136">
        <v>1078</v>
      </c>
      <c r="B1077" s="108">
        <v>127</v>
      </c>
      <c r="C1077" s="108"/>
      <c r="D1077" s="137" t="s">
        <v>14588</v>
      </c>
      <c r="E1077" s="137" t="s">
        <v>14636</v>
      </c>
      <c r="F1077" s="137"/>
      <c r="G1077" s="108" t="str">
        <f t="shared" si="34"/>
        <v>RESPOSTA À EMERGÊNCIA</v>
      </c>
      <c r="H1077" s="108" t="str">
        <f t="shared" si="35"/>
        <v>DERRAME OU FUGA</v>
      </c>
      <c r="I1077" s="108"/>
      <c r="J1077" s="149" t="s">
        <v>14926</v>
      </c>
      <c r="K1077" s="149" t="s">
        <v>14927</v>
      </c>
      <c r="L1077" s="149" t="s">
        <v>14928</v>
      </c>
      <c r="M1077" s="149" t="s">
        <v>21910</v>
      </c>
    </row>
    <row r="1078" spans="1:14" ht="15">
      <c r="A1078" s="136">
        <v>1079</v>
      </c>
      <c r="B1078" s="108">
        <v>127</v>
      </c>
      <c r="C1078" s="108"/>
      <c r="D1078" s="137" t="s">
        <v>14588</v>
      </c>
      <c r="E1078" s="137" t="s">
        <v>14636</v>
      </c>
      <c r="F1078" s="137"/>
      <c r="G1078" s="108" t="str">
        <f t="shared" si="34"/>
        <v>RESPOSTA À EMERGÊNCIA</v>
      </c>
      <c r="H1078" s="108" t="str">
        <f t="shared" si="35"/>
        <v>DERRAME OU FUGA</v>
      </c>
      <c r="I1078" s="108"/>
      <c r="J1078" s="148" t="s">
        <v>14656</v>
      </c>
      <c r="K1078" s="147" t="s">
        <v>14657</v>
      </c>
      <c r="L1078" s="147" t="s">
        <v>14658</v>
      </c>
      <c r="M1078" s="147" t="s">
        <v>21840</v>
      </c>
    </row>
    <row r="1079" spans="1:14" ht="15">
      <c r="A1079" s="136">
        <v>1080</v>
      </c>
      <c r="B1079" s="108">
        <v>127</v>
      </c>
      <c r="C1079" s="108"/>
      <c r="D1079" s="137" t="s">
        <v>14588</v>
      </c>
      <c r="E1079" s="137" t="s">
        <v>14636</v>
      </c>
      <c r="F1079" s="137"/>
      <c r="G1079" s="108" t="str">
        <f t="shared" si="34"/>
        <v>RESPOSTA À EMERGÊNCIA</v>
      </c>
      <c r="H1079" s="108" t="str">
        <f t="shared" si="35"/>
        <v>DERRAME OU FUGA</v>
      </c>
      <c r="I1079" s="108"/>
      <c r="J1079" s="148" t="s">
        <v>15244</v>
      </c>
      <c r="K1079" s="147" t="s">
        <v>15245</v>
      </c>
      <c r="L1079" s="147" t="s">
        <v>15246</v>
      </c>
      <c r="M1079" s="147" t="s">
        <v>22005</v>
      </c>
      <c r="N1079" s="178"/>
    </row>
    <row r="1080" spans="1:14" ht="25.5">
      <c r="A1080" s="136">
        <v>1081</v>
      </c>
      <c r="B1080" s="108">
        <v>127</v>
      </c>
      <c r="C1080" s="108"/>
      <c r="D1080" s="137" t="s">
        <v>14588</v>
      </c>
      <c r="E1080" s="137" t="s">
        <v>14636</v>
      </c>
      <c r="F1080" s="137"/>
      <c r="G1080" s="108" t="str">
        <f t="shared" si="34"/>
        <v>RESPOSTA À EMERGÊNCIA</v>
      </c>
      <c r="H1080" s="108" t="str">
        <f t="shared" si="35"/>
        <v>DERRAME OU FUGA</v>
      </c>
      <c r="I1080" s="108"/>
      <c r="J1080" s="148" t="s">
        <v>15247</v>
      </c>
      <c r="K1080" s="147" t="s">
        <v>15248</v>
      </c>
      <c r="L1080" s="147" t="s">
        <v>15249</v>
      </c>
      <c r="M1080" s="147" t="s">
        <v>22006</v>
      </c>
    </row>
    <row r="1081" spans="1:14" ht="15">
      <c r="A1081" s="136">
        <v>1082</v>
      </c>
      <c r="B1081" s="108">
        <v>127</v>
      </c>
      <c r="C1081" s="108"/>
      <c r="D1081" s="137" t="s">
        <v>14588</v>
      </c>
      <c r="E1081" s="137" t="s">
        <v>14636</v>
      </c>
      <c r="F1081" s="137"/>
      <c r="G1081" s="108" t="str">
        <f t="shared" si="34"/>
        <v>RESPOSTA À EMERGÊNCIA</v>
      </c>
      <c r="H1081" s="108" t="str">
        <f t="shared" si="35"/>
        <v>DERRAME OU FUGA</v>
      </c>
      <c r="I1081" s="108"/>
      <c r="J1081" s="148" t="s">
        <v>15250</v>
      </c>
      <c r="K1081" s="147" t="s">
        <v>15251</v>
      </c>
      <c r="L1081" s="148" t="s">
        <v>15252</v>
      </c>
      <c r="M1081" s="148" t="s">
        <v>22007</v>
      </c>
      <c r="N1081" s="178"/>
    </row>
    <row r="1082" spans="1:14" ht="15">
      <c r="A1082" s="136">
        <v>1083</v>
      </c>
      <c r="B1082" s="108">
        <v>127</v>
      </c>
      <c r="C1082" s="108"/>
      <c r="D1082" s="137" t="s">
        <v>14588</v>
      </c>
      <c r="E1082" s="137" t="s">
        <v>14636</v>
      </c>
      <c r="F1082" s="137"/>
      <c r="G1082" s="108" t="str">
        <f t="shared" si="34"/>
        <v>RESPOSTA À EMERGÊNCIA</v>
      </c>
      <c r="H1082" s="108" t="str">
        <f t="shared" si="35"/>
        <v>DERRAME OU FUGA</v>
      </c>
      <c r="I1082" s="108"/>
      <c r="J1082" s="153" t="s">
        <v>14667</v>
      </c>
      <c r="K1082" s="160" t="s">
        <v>14668</v>
      </c>
      <c r="L1082" s="160" t="s">
        <v>14669</v>
      </c>
      <c r="M1082" s="160" t="s">
        <v>14669</v>
      </c>
    </row>
    <row r="1083" spans="1:14" ht="15">
      <c r="A1083" s="136">
        <v>1084</v>
      </c>
      <c r="B1083" s="108">
        <v>127</v>
      </c>
      <c r="C1083" s="108"/>
      <c r="D1083" s="137" t="s">
        <v>14588</v>
      </c>
      <c r="E1083" s="137" t="s">
        <v>14636</v>
      </c>
      <c r="F1083" s="137"/>
      <c r="G1083" s="108" t="str">
        <f t="shared" si="34"/>
        <v>RESPOSTA À EMERGÊNCIA</v>
      </c>
      <c r="H1083" s="108" t="str">
        <f t="shared" si="35"/>
        <v>DERRAME OU FUGA</v>
      </c>
      <c r="I1083" s="108"/>
      <c r="J1083" s="147" t="s">
        <v>14670</v>
      </c>
      <c r="K1083" s="147" t="s">
        <v>14671</v>
      </c>
      <c r="L1083" s="147" t="s">
        <v>14672</v>
      </c>
      <c r="M1083" s="147" t="s">
        <v>14673</v>
      </c>
    </row>
    <row r="1084" spans="1:14" ht="26.25" thickBot="1">
      <c r="A1084" s="136">
        <v>1085</v>
      </c>
      <c r="B1084" s="108">
        <v>127</v>
      </c>
      <c r="C1084" s="108"/>
      <c r="D1084" s="137" t="s">
        <v>14588</v>
      </c>
      <c r="E1084" s="137" t="s">
        <v>14636</v>
      </c>
      <c r="F1084" s="137"/>
      <c r="G1084" s="108" t="str">
        <f t="shared" si="34"/>
        <v>RESPOSTA À EMERGÊNCIA</v>
      </c>
      <c r="H1084" s="108" t="str">
        <f t="shared" si="35"/>
        <v>DERRAME OU FUGA</v>
      </c>
      <c r="I1084" s="108"/>
      <c r="J1084" s="147" t="s">
        <v>15253</v>
      </c>
      <c r="K1084" s="147" t="s">
        <v>15254</v>
      </c>
      <c r="L1084" s="147" t="s">
        <v>15255</v>
      </c>
      <c r="M1084" s="147" t="s">
        <v>22008</v>
      </c>
    </row>
    <row r="1085" spans="1:14" ht="15.75">
      <c r="A1085" s="136">
        <v>1086</v>
      </c>
      <c r="B1085" s="108">
        <v>127</v>
      </c>
      <c r="C1085" s="108"/>
      <c r="D1085" s="137" t="s">
        <v>14588</v>
      </c>
      <c r="E1085" s="137" t="s">
        <v>14677</v>
      </c>
      <c r="F1085" s="137"/>
      <c r="G1085" s="108" t="str">
        <f t="shared" si="34"/>
        <v>RESPOSTA À EMERGÊNCIA</v>
      </c>
      <c r="H1085" s="108" t="str">
        <f t="shared" si="35"/>
        <v>PRIMEIROS SOCORROS</v>
      </c>
      <c r="I1085" s="108"/>
      <c r="J1085" s="151" t="s">
        <v>14674</v>
      </c>
      <c r="K1085" s="151" t="s">
        <v>14675</v>
      </c>
      <c r="L1085" s="151" t="s">
        <v>14676</v>
      </c>
      <c r="M1085" s="151" t="s">
        <v>14677</v>
      </c>
    </row>
    <row r="1086" spans="1:14" ht="15">
      <c r="A1086" s="136">
        <v>1087</v>
      </c>
      <c r="B1086" s="108">
        <v>127</v>
      </c>
      <c r="C1086" s="108"/>
      <c r="D1086" s="137" t="s">
        <v>14588</v>
      </c>
      <c r="E1086" s="137" t="s">
        <v>14677</v>
      </c>
      <c r="F1086" s="137"/>
      <c r="G1086" s="108" t="str">
        <f t="shared" si="34"/>
        <v>RESPOSTA À EMERGÊNCIA</v>
      </c>
      <c r="H1086" s="108" t="str">
        <f t="shared" si="35"/>
        <v>PRIMEIROS SOCORROS</v>
      </c>
      <c r="I1086" s="108"/>
      <c r="J1086" s="148" t="s">
        <v>14678</v>
      </c>
      <c r="K1086" s="148" t="s">
        <v>14679</v>
      </c>
      <c r="L1086" s="148" t="s">
        <v>14680</v>
      </c>
      <c r="M1086" s="148" t="s">
        <v>21809</v>
      </c>
    </row>
    <row r="1087" spans="1:14" ht="25.5">
      <c r="A1087" s="136">
        <v>1088</v>
      </c>
      <c r="B1087" s="108">
        <v>127</v>
      </c>
      <c r="C1087" s="108"/>
      <c r="D1087" s="137" t="s">
        <v>14588</v>
      </c>
      <c r="E1087" s="137" t="s">
        <v>14677</v>
      </c>
      <c r="F1087" s="137"/>
      <c r="G1087" s="108" t="str">
        <f t="shared" si="34"/>
        <v>RESPOSTA À EMERGÊNCIA</v>
      </c>
      <c r="H1087" s="108" t="str">
        <f t="shared" si="35"/>
        <v>PRIMEIROS SOCORROS</v>
      </c>
      <c r="I1087" s="108"/>
      <c r="J1087" s="148" t="s">
        <v>14681</v>
      </c>
      <c r="K1087" s="148" t="s">
        <v>14682</v>
      </c>
      <c r="L1087" s="148" t="s">
        <v>14683</v>
      </c>
      <c r="M1087" s="148" t="s">
        <v>14684</v>
      </c>
    </row>
    <row r="1088" spans="1:14" ht="15">
      <c r="A1088" s="136">
        <v>1089</v>
      </c>
      <c r="B1088" s="108">
        <v>127</v>
      </c>
      <c r="C1088" s="108"/>
      <c r="D1088" s="137" t="s">
        <v>14588</v>
      </c>
      <c r="E1088" s="137" t="s">
        <v>14677</v>
      </c>
      <c r="F1088" s="137"/>
      <c r="G1088" s="108" t="str">
        <f t="shared" si="34"/>
        <v>RESPOSTA À EMERGÊNCIA</v>
      </c>
      <c r="H1088" s="108" t="str">
        <f t="shared" si="35"/>
        <v>PRIMEIROS SOCORROS</v>
      </c>
      <c r="I1088" s="108"/>
      <c r="J1088" s="148" t="s">
        <v>14685</v>
      </c>
      <c r="K1088" s="148" t="s">
        <v>14686</v>
      </c>
      <c r="L1088" s="148" t="s">
        <v>14687</v>
      </c>
      <c r="M1088" s="148" t="s">
        <v>14688</v>
      </c>
    </row>
    <row r="1089" spans="1:13" ht="15">
      <c r="A1089" s="136">
        <v>1090</v>
      </c>
      <c r="B1089" s="108">
        <v>127</v>
      </c>
      <c r="C1089" s="108"/>
      <c r="D1089" s="137" t="s">
        <v>14588</v>
      </c>
      <c r="E1089" s="137" t="s">
        <v>14677</v>
      </c>
      <c r="F1089" s="137"/>
      <c r="G1089" s="108" t="str">
        <f t="shared" si="34"/>
        <v>RESPOSTA À EMERGÊNCIA</v>
      </c>
      <c r="H1089" s="108" t="str">
        <f t="shared" si="35"/>
        <v>PRIMEIROS SOCORROS</v>
      </c>
      <c r="I1089" s="108"/>
      <c r="J1089" s="150" t="s">
        <v>14689</v>
      </c>
      <c r="K1089" s="149" t="s">
        <v>14690</v>
      </c>
      <c r="L1089" s="150" t="s">
        <v>14691</v>
      </c>
      <c r="M1089" s="150" t="s">
        <v>14692</v>
      </c>
    </row>
    <row r="1090" spans="1:13" ht="15">
      <c r="A1090" s="136">
        <v>1091</v>
      </c>
      <c r="B1090" s="108">
        <v>127</v>
      </c>
      <c r="C1090" s="108"/>
      <c r="D1090" s="137" t="s">
        <v>14588</v>
      </c>
      <c r="E1090" s="137" t="s">
        <v>14677</v>
      </c>
      <c r="F1090" s="137"/>
      <c r="G1090" s="108" t="str">
        <f t="shared" si="34"/>
        <v>RESPOSTA À EMERGÊNCIA</v>
      </c>
      <c r="H1090" s="108" t="str">
        <f t="shared" si="35"/>
        <v>PRIMEIROS SOCORROS</v>
      </c>
      <c r="I1090" s="108"/>
      <c r="J1090" s="148" t="s">
        <v>14696</v>
      </c>
      <c r="K1090" s="147" t="s">
        <v>14697</v>
      </c>
      <c r="L1090" s="148" t="s">
        <v>14698</v>
      </c>
      <c r="M1090" s="148" t="s">
        <v>14699</v>
      </c>
    </row>
    <row r="1091" spans="1:13" ht="15">
      <c r="A1091" s="136">
        <v>1092</v>
      </c>
      <c r="B1091" s="108">
        <v>127</v>
      </c>
      <c r="C1091" s="108"/>
      <c r="D1091" s="137" t="s">
        <v>14588</v>
      </c>
      <c r="E1091" s="137" t="s">
        <v>14677</v>
      </c>
      <c r="F1091" s="137"/>
      <c r="G1091" s="108" t="str">
        <f t="shared" si="34"/>
        <v>RESPOSTA À EMERGÊNCIA</v>
      </c>
      <c r="H1091" s="108" t="str">
        <f t="shared" si="35"/>
        <v>PRIMEIROS SOCORROS</v>
      </c>
      <c r="I1091" s="108"/>
      <c r="J1091" s="148" t="s">
        <v>14700</v>
      </c>
      <c r="K1091" s="148" t="s">
        <v>14701</v>
      </c>
      <c r="L1091" s="148" t="s">
        <v>14702</v>
      </c>
      <c r="M1091" s="148" t="s">
        <v>14703</v>
      </c>
    </row>
    <row r="1092" spans="1:13" ht="25.5">
      <c r="A1092" s="136">
        <v>1093</v>
      </c>
      <c r="B1092" s="108">
        <v>127</v>
      </c>
      <c r="C1092" s="108"/>
      <c r="D1092" s="137" t="s">
        <v>14588</v>
      </c>
      <c r="E1092" s="137" t="s">
        <v>14677</v>
      </c>
      <c r="F1092" s="137"/>
      <c r="G1092" s="108" t="str">
        <f t="shared" si="34"/>
        <v>RESPOSTA À EMERGÊNCIA</v>
      </c>
      <c r="H1092" s="108" t="str">
        <f t="shared" si="35"/>
        <v>PRIMEIROS SOCORROS</v>
      </c>
      <c r="I1092" s="108"/>
      <c r="J1092" s="148" t="s">
        <v>14704</v>
      </c>
      <c r="K1092" s="147" t="s">
        <v>14705</v>
      </c>
      <c r="L1092" s="148" t="s">
        <v>14706</v>
      </c>
      <c r="M1092" s="148" t="s">
        <v>14707</v>
      </c>
    </row>
    <row r="1093" spans="1:13" ht="15">
      <c r="A1093" s="136">
        <v>1094</v>
      </c>
      <c r="B1093" s="108">
        <v>127</v>
      </c>
      <c r="C1093" s="108"/>
      <c r="D1093" s="137" t="s">
        <v>14588</v>
      </c>
      <c r="E1093" s="137" t="s">
        <v>14677</v>
      </c>
      <c r="F1093" s="137"/>
      <c r="G1093" s="108" t="str">
        <f t="shared" si="34"/>
        <v>RESPOSTA À EMERGÊNCIA</v>
      </c>
      <c r="H1093" s="108" t="str">
        <f t="shared" si="35"/>
        <v>PRIMEIROS SOCORROS</v>
      </c>
      <c r="I1093" s="108"/>
      <c r="J1093" s="148" t="s">
        <v>15256</v>
      </c>
      <c r="K1093" s="147" t="s">
        <v>15257</v>
      </c>
      <c r="L1093" s="148" t="s">
        <v>15258</v>
      </c>
      <c r="M1093" s="148" t="s">
        <v>22009</v>
      </c>
    </row>
    <row r="1094" spans="1:13" ht="25.5">
      <c r="A1094" s="136">
        <v>1095</v>
      </c>
      <c r="B1094" s="108">
        <v>127</v>
      </c>
      <c r="C1094" s="108"/>
      <c r="D1094" s="137" t="s">
        <v>14588</v>
      </c>
      <c r="E1094" s="137" t="s">
        <v>14677</v>
      </c>
      <c r="F1094" s="137"/>
      <c r="G1094" s="108" t="str">
        <f t="shared" si="34"/>
        <v>RESPOSTA À EMERGÊNCIA</v>
      </c>
      <c r="H1094" s="108" t="str">
        <f t="shared" si="35"/>
        <v>PRIMEIROS SOCORROS</v>
      </c>
      <c r="I1094" s="108"/>
      <c r="J1094" s="148" t="s">
        <v>14952</v>
      </c>
      <c r="K1094" s="147" t="s">
        <v>14953</v>
      </c>
      <c r="L1094" s="148" t="s">
        <v>14954</v>
      </c>
      <c r="M1094" s="148" t="s">
        <v>21920</v>
      </c>
    </row>
    <row r="1095" spans="1:13" ht="15">
      <c r="A1095" s="136">
        <v>1096</v>
      </c>
      <c r="B1095" s="108">
        <v>127</v>
      </c>
      <c r="C1095" s="108"/>
      <c r="D1095" s="137" t="s">
        <v>14588</v>
      </c>
      <c r="E1095" s="137" t="s">
        <v>14677</v>
      </c>
      <c r="F1095" s="137"/>
      <c r="G1095" s="108" t="str">
        <f t="shared" si="34"/>
        <v>RESPOSTA À EMERGÊNCIA</v>
      </c>
      <c r="H1095" s="108" t="str">
        <f t="shared" si="35"/>
        <v>PRIMEIROS SOCORROS</v>
      </c>
      <c r="I1095" s="108"/>
      <c r="J1095" s="148" t="s">
        <v>14712</v>
      </c>
      <c r="K1095" s="147" t="s">
        <v>14713</v>
      </c>
      <c r="L1095" s="148" t="s">
        <v>14714</v>
      </c>
      <c r="M1095" s="148" t="s">
        <v>14715</v>
      </c>
    </row>
    <row r="1096" spans="1:13" ht="20.25">
      <c r="A1096" s="136">
        <v>1097</v>
      </c>
      <c r="B1096" s="108">
        <v>128</v>
      </c>
      <c r="C1096" s="108"/>
      <c r="D1096" s="137" t="s">
        <v>21830</v>
      </c>
      <c r="E1096" s="137" t="s">
        <v>21830</v>
      </c>
      <c r="F1096" s="137"/>
      <c r="G1096" s="108" t="str">
        <f t="shared" si="34"/>
        <v>RESPOSTA À EMERGÊNCIA</v>
      </c>
      <c r="H1096" s="108" t="str">
        <f t="shared" si="35"/>
        <v>PRIMEIROS SOCORROS</v>
      </c>
      <c r="I1096" s="108"/>
      <c r="J1096" s="138" t="s">
        <v>15259</v>
      </c>
      <c r="K1096" s="138" t="s">
        <v>15259</v>
      </c>
      <c r="L1096" s="138" t="s">
        <v>15260</v>
      </c>
      <c r="M1096" s="138" t="s">
        <v>15261</v>
      </c>
    </row>
    <row r="1097" spans="1:13" ht="15.75">
      <c r="A1097" s="136">
        <v>1098</v>
      </c>
      <c r="B1097" s="108">
        <v>128</v>
      </c>
      <c r="C1097" s="108"/>
      <c r="D1097" s="137" t="s">
        <v>21830</v>
      </c>
      <c r="E1097" s="137" t="s">
        <v>21830</v>
      </c>
      <c r="F1097" s="137"/>
      <c r="G1097" s="108" t="str">
        <f t="shared" si="34"/>
        <v>RESPOSTA À EMERGÊNCIA</v>
      </c>
      <c r="H1097" s="108" t="str">
        <f t="shared" si="35"/>
        <v>PRIMEIROS SOCORROS</v>
      </c>
      <c r="I1097" s="108"/>
      <c r="J1097" s="174" t="s">
        <v>15262</v>
      </c>
      <c r="K1097" s="141" t="s">
        <v>15263</v>
      </c>
      <c r="L1097" s="141" t="s">
        <v>15264</v>
      </c>
      <c r="M1097" s="141" t="s">
        <v>22010</v>
      </c>
    </row>
    <row r="1098" spans="1:13" ht="15.75">
      <c r="A1098" s="136">
        <v>1099</v>
      </c>
      <c r="B1098" s="108">
        <v>128</v>
      </c>
      <c r="C1098" s="108"/>
      <c r="D1098" s="137" t="s">
        <v>14488</v>
      </c>
      <c r="E1098" s="137" t="s">
        <v>14488</v>
      </c>
      <c r="F1098" s="137"/>
      <c r="G1098" s="108" t="str">
        <f t="shared" si="34"/>
        <v>PERIGOS POTENCIAIS</v>
      </c>
      <c r="H1098" s="108" t="str">
        <f t="shared" si="35"/>
        <v>PERIGOS POTENCIAIS</v>
      </c>
      <c r="I1098" s="108"/>
      <c r="J1098" s="143" t="s">
        <v>14485</v>
      </c>
      <c r="K1098" s="143" t="s">
        <v>14486</v>
      </c>
      <c r="L1098" s="143" t="s">
        <v>14487</v>
      </c>
      <c r="M1098" s="143" t="s">
        <v>14488</v>
      </c>
    </row>
    <row r="1099" spans="1:13" ht="15.75">
      <c r="A1099" s="136">
        <v>1100</v>
      </c>
      <c r="B1099" s="108">
        <v>128</v>
      </c>
      <c r="C1099" s="108"/>
      <c r="D1099" s="137" t="s">
        <v>14488</v>
      </c>
      <c r="E1099" s="137" t="s">
        <v>14492</v>
      </c>
      <c r="F1099" s="137"/>
      <c r="G1099" s="108" t="str">
        <f t="shared" si="34"/>
        <v>PERIGOS POTENCIAIS</v>
      </c>
      <c r="H1099" s="108" t="str">
        <f t="shared" si="35"/>
        <v>INCÊNDIO OU EXPLOSÃO</v>
      </c>
      <c r="I1099" s="108"/>
      <c r="J1099" s="145" t="s">
        <v>14489</v>
      </c>
      <c r="K1099" s="145" t="s">
        <v>14490</v>
      </c>
      <c r="L1099" s="146" t="s">
        <v>14491</v>
      </c>
      <c r="M1099" s="146" t="s">
        <v>14492</v>
      </c>
    </row>
    <row r="1100" spans="1:13" ht="25.5">
      <c r="A1100" s="136">
        <v>1101</v>
      </c>
      <c r="B1100" s="108">
        <v>128</v>
      </c>
      <c r="C1100" s="108"/>
      <c r="D1100" s="137" t="s">
        <v>14488</v>
      </c>
      <c r="E1100" s="137" t="s">
        <v>14492</v>
      </c>
      <c r="F1100" s="137"/>
      <c r="G1100" s="108" t="str">
        <f t="shared" si="34"/>
        <v>PERIGOS POTENCIAIS</v>
      </c>
      <c r="H1100" s="108" t="str">
        <f t="shared" si="35"/>
        <v>INCÊNDIO OU EXPLOSÃO</v>
      </c>
      <c r="I1100" s="108"/>
      <c r="J1100" s="160" t="s">
        <v>15202</v>
      </c>
      <c r="K1100" s="160" t="s">
        <v>15203</v>
      </c>
      <c r="L1100" s="160" t="s">
        <v>15204</v>
      </c>
      <c r="M1100" s="160" t="s">
        <v>21991</v>
      </c>
    </row>
    <row r="1101" spans="1:13" ht="15">
      <c r="A1101" s="136">
        <v>1102</v>
      </c>
      <c r="B1101" s="108">
        <v>128</v>
      </c>
      <c r="C1101" s="108"/>
      <c r="D1101" s="137" t="s">
        <v>14488</v>
      </c>
      <c r="E1101" s="137" t="s">
        <v>14492</v>
      </c>
      <c r="F1101" s="137"/>
      <c r="G1101" s="108" t="str">
        <f t="shared" si="34"/>
        <v>PERIGOS POTENCIAIS</v>
      </c>
      <c r="H1101" s="108" t="str">
        <f t="shared" si="35"/>
        <v>INCÊNDIO OU EXPLOSÃO</v>
      </c>
      <c r="I1101" s="108"/>
      <c r="J1101" s="147" t="s">
        <v>15208</v>
      </c>
      <c r="K1101" s="147" t="s">
        <v>15209</v>
      </c>
      <c r="L1101" s="147" t="s">
        <v>15210</v>
      </c>
      <c r="M1101" s="147" t="s">
        <v>21993</v>
      </c>
    </row>
    <row r="1102" spans="1:13" ht="15">
      <c r="A1102" s="136">
        <v>1103</v>
      </c>
      <c r="B1102" s="108">
        <v>128</v>
      </c>
      <c r="C1102" s="108"/>
      <c r="D1102" s="137" t="s">
        <v>14488</v>
      </c>
      <c r="E1102" s="137" t="s">
        <v>14492</v>
      </c>
      <c r="F1102" s="137"/>
      <c r="G1102" s="108" t="str">
        <f t="shared" si="34"/>
        <v>PERIGOS POTENCIAIS</v>
      </c>
      <c r="H1102" s="108" t="str">
        <f t="shared" si="35"/>
        <v>INCÊNDIO OU EXPLOSÃO</v>
      </c>
      <c r="I1102" s="108"/>
      <c r="J1102" s="147" t="s">
        <v>14505</v>
      </c>
      <c r="K1102" s="148" t="s">
        <v>14506</v>
      </c>
      <c r="L1102" s="147" t="s">
        <v>14507</v>
      </c>
      <c r="M1102" s="147" t="s">
        <v>14508</v>
      </c>
    </row>
    <row r="1103" spans="1:13" ht="25.5">
      <c r="A1103" s="136">
        <v>1104</v>
      </c>
      <c r="B1103" s="108">
        <v>128</v>
      </c>
      <c r="C1103" s="108"/>
      <c r="D1103" s="137" t="s">
        <v>14488</v>
      </c>
      <c r="E1103" s="137" t="s">
        <v>14492</v>
      </c>
      <c r="F1103" s="137"/>
      <c r="G1103" s="108" t="str">
        <f t="shared" si="34"/>
        <v>PERIGOS POTENCIAIS</v>
      </c>
      <c r="H1103" s="108" t="str">
        <f t="shared" si="35"/>
        <v>INCÊNDIO OU EXPLOSÃO</v>
      </c>
      <c r="I1103" s="108"/>
      <c r="J1103" s="148" t="s">
        <v>15211</v>
      </c>
      <c r="K1103" s="148" t="s">
        <v>15212</v>
      </c>
      <c r="L1103" s="148" t="s">
        <v>15213</v>
      </c>
      <c r="M1103" s="148" t="s">
        <v>21994</v>
      </c>
    </row>
    <row r="1104" spans="1:13" ht="15">
      <c r="A1104" s="136">
        <v>1105</v>
      </c>
      <c r="B1104" s="108">
        <v>128</v>
      </c>
      <c r="C1104" s="108"/>
      <c r="D1104" s="137" t="s">
        <v>14488</v>
      </c>
      <c r="E1104" s="137" t="s">
        <v>14492</v>
      </c>
      <c r="F1104" s="137"/>
      <c r="G1104" s="108" t="str">
        <f t="shared" ref="G1104:G1167" si="36">IF(OR(M1104="PERIGOS POTENCIAIS",M1104="PROTEÇÃO DA POPULAÇÃO",M1104="RESPOSTA À EMERGÊNCIA"),M1104,G1103)</f>
        <v>PERIGOS POTENCIAIS</v>
      </c>
      <c r="H1104" s="108" t="str">
        <f t="shared" ref="H1104:H1167" si="37">IF(OR(M1104="PERIGOS POTENCIAIS",M1104="PROTEÇÃO DA POPULAÇÃO",M1104="RESPOSTA À EMERGÊNCIA"),M1104,IF(OR(M1104="INCÊNDIO OU EXPLOSÃO",M1104="SAÚDE",M1104="VESTUÁRIO DE PROTEÇÃO",M1104="EVACUAÇÃO",M1104="INCÊNDIO",M1104="DERRAME OU FUGA",M1104="PRIMEIROS SOCORROS"),M1104,H1103))</f>
        <v>INCÊNDIO OU EXPLOSÃO</v>
      </c>
      <c r="I1104" s="108"/>
      <c r="J1104" s="147" t="s">
        <v>15214</v>
      </c>
      <c r="K1104" s="147" t="s">
        <v>15215</v>
      </c>
      <c r="L1104" s="147" t="s">
        <v>15216</v>
      </c>
      <c r="M1104" s="147" t="s">
        <v>21995</v>
      </c>
    </row>
    <row r="1105" spans="1:15" ht="25.5">
      <c r="A1105" s="136">
        <v>1106</v>
      </c>
      <c r="B1105" s="108">
        <v>128</v>
      </c>
      <c r="C1105" s="108"/>
      <c r="D1105" s="137" t="s">
        <v>14488</v>
      </c>
      <c r="E1105" s="137" t="s">
        <v>14492</v>
      </c>
      <c r="F1105" s="137"/>
      <c r="G1105" s="108" t="str">
        <f t="shared" si="36"/>
        <v>PERIGOS POTENCIAIS</v>
      </c>
      <c r="H1105" s="108" t="str">
        <f t="shared" si="37"/>
        <v>INCÊNDIO OU EXPLOSÃO</v>
      </c>
      <c r="I1105" s="108"/>
      <c r="J1105" s="149" t="s">
        <v>15265</v>
      </c>
      <c r="K1105" s="149" t="s">
        <v>14968</v>
      </c>
      <c r="L1105" s="148" t="s">
        <v>14969</v>
      </c>
      <c r="M1105" s="148" t="s">
        <v>21924</v>
      </c>
    </row>
    <row r="1106" spans="1:15" ht="15">
      <c r="A1106" s="136">
        <v>1107</v>
      </c>
      <c r="B1106" s="108">
        <v>128</v>
      </c>
      <c r="C1106" s="108"/>
      <c r="D1106" s="137" t="s">
        <v>14488</v>
      </c>
      <c r="E1106" s="137" t="s">
        <v>14492</v>
      </c>
      <c r="F1106" s="137"/>
      <c r="G1106" s="108" t="str">
        <f t="shared" si="36"/>
        <v>PERIGOS POTENCIAIS</v>
      </c>
      <c r="H1106" s="108" t="str">
        <f t="shared" si="37"/>
        <v>INCÊNDIO OU EXPLOSÃO</v>
      </c>
      <c r="I1106" s="108"/>
      <c r="J1106" s="147" t="s">
        <v>14803</v>
      </c>
      <c r="K1106" s="147" t="s">
        <v>14804</v>
      </c>
      <c r="L1106" s="148" t="s">
        <v>14805</v>
      </c>
      <c r="M1106" s="148" t="s">
        <v>21864</v>
      </c>
    </row>
    <row r="1107" spans="1:15" ht="15">
      <c r="A1107" s="136">
        <v>1108</v>
      </c>
      <c r="B1107" s="108">
        <v>128</v>
      </c>
      <c r="C1107" s="108"/>
      <c r="D1107" s="137" t="s">
        <v>14488</v>
      </c>
      <c r="E1107" s="137" t="s">
        <v>14492</v>
      </c>
      <c r="F1107" s="137"/>
      <c r="G1107" s="108" t="str">
        <f t="shared" si="36"/>
        <v>PERIGOS POTENCIAIS</v>
      </c>
      <c r="H1107" s="108" t="str">
        <f t="shared" si="37"/>
        <v>INCÊNDIO OU EXPLOSÃO</v>
      </c>
      <c r="I1107" s="108"/>
      <c r="J1107" s="147" t="s">
        <v>14509</v>
      </c>
      <c r="K1107" s="147" t="s">
        <v>14510</v>
      </c>
      <c r="L1107" s="148" t="s">
        <v>14511</v>
      </c>
      <c r="M1107" s="148" t="s">
        <v>14512</v>
      </c>
    </row>
    <row r="1108" spans="1:15" ht="15">
      <c r="A1108" s="136">
        <v>1109</v>
      </c>
      <c r="B1108" s="108">
        <v>128</v>
      </c>
      <c r="C1108" s="108"/>
      <c r="D1108" s="137" t="s">
        <v>14488</v>
      </c>
      <c r="E1108" s="137" t="s">
        <v>14492</v>
      </c>
      <c r="F1108" s="137"/>
      <c r="G1108" s="108" t="str">
        <f t="shared" si="36"/>
        <v>PERIGOS POTENCIAIS</v>
      </c>
      <c r="H1108" s="108" t="str">
        <f t="shared" si="37"/>
        <v>INCÊNDIO OU EXPLOSÃO</v>
      </c>
      <c r="I1108" s="108"/>
      <c r="J1108" s="148" t="s">
        <v>15217</v>
      </c>
      <c r="K1108" s="148" t="s">
        <v>15218</v>
      </c>
      <c r="L1108" s="148" t="s">
        <v>15219</v>
      </c>
      <c r="M1108" s="148" t="s">
        <v>21996</v>
      </c>
    </row>
    <row r="1109" spans="1:15" ht="15">
      <c r="A1109" s="136">
        <v>1110</v>
      </c>
      <c r="B1109" s="108">
        <v>128</v>
      </c>
      <c r="C1109" s="108"/>
      <c r="D1109" s="137" t="s">
        <v>14488</v>
      </c>
      <c r="E1109" s="137" t="s">
        <v>14492</v>
      </c>
      <c r="F1109" s="137"/>
      <c r="G1109" s="108" t="str">
        <f t="shared" si="36"/>
        <v>PERIGOS POTENCIAIS</v>
      </c>
      <c r="H1109" s="108" t="str">
        <f t="shared" si="37"/>
        <v>INCÊNDIO OU EXPLOSÃO</v>
      </c>
      <c r="I1109" s="108"/>
      <c r="J1109" s="147" t="s">
        <v>15266</v>
      </c>
      <c r="K1109" s="147" t="s">
        <v>15267</v>
      </c>
      <c r="L1109" s="148" t="s">
        <v>15268</v>
      </c>
      <c r="M1109" s="148" t="s">
        <v>22011</v>
      </c>
    </row>
    <row r="1110" spans="1:15" ht="25.5">
      <c r="A1110" s="136">
        <v>1111</v>
      </c>
      <c r="B1110" s="108">
        <v>128</v>
      </c>
      <c r="C1110" s="108"/>
      <c r="D1110" s="137" t="s">
        <v>14488</v>
      </c>
      <c r="E1110" s="137" t="s">
        <v>14492</v>
      </c>
      <c r="F1110" s="137"/>
      <c r="G1110" s="108" t="str">
        <f t="shared" si="36"/>
        <v>PERIGOS POTENCIAIS</v>
      </c>
      <c r="H1110" s="108" t="str">
        <f t="shared" si="37"/>
        <v>INCÊNDIO OU EXPLOSÃO</v>
      </c>
      <c r="I1110" s="108"/>
      <c r="J1110" s="134" t="s">
        <v>15269</v>
      </c>
      <c r="K1110" s="134" t="s">
        <v>15270</v>
      </c>
      <c r="L1110" s="148" t="s">
        <v>15271</v>
      </c>
      <c r="M1110" s="148" t="s">
        <v>22012</v>
      </c>
      <c r="O1110" s="172"/>
    </row>
    <row r="1111" spans="1:15" ht="15.75" thickBot="1">
      <c r="A1111" s="136">
        <v>1112</v>
      </c>
      <c r="B1111" s="108">
        <v>128</v>
      </c>
      <c r="C1111" s="108"/>
      <c r="D1111" s="137" t="s">
        <v>14488</v>
      </c>
      <c r="E1111" s="137" t="s">
        <v>14492</v>
      </c>
      <c r="F1111" s="137"/>
      <c r="G1111" s="108" t="str">
        <f t="shared" si="36"/>
        <v>PERIGOS POTENCIAIS</v>
      </c>
      <c r="H1111" s="108" t="str">
        <f t="shared" si="37"/>
        <v>INCÊNDIO OU EXPLOSÃO</v>
      </c>
      <c r="I1111" s="108"/>
      <c r="J1111" s="160" t="s">
        <v>15272</v>
      </c>
      <c r="K1111" s="160" t="s">
        <v>15273</v>
      </c>
      <c r="L1111" s="160" t="s">
        <v>15274</v>
      </c>
      <c r="M1111" s="160" t="s">
        <v>22013</v>
      </c>
    </row>
    <row r="1112" spans="1:15" ht="15.75">
      <c r="A1112" s="136">
        <v>1113</v>
      </c>
      <c r="B1112" s="108">
        <v>128</v>
      </c>
      <c r="C1112" s="108"/>
      <c r="D1112" s="137" t="s">
        <v>14488</v>
      </c>
      <c r="E1112" s="137" t="s">
        <v>14520</v>
      </c>
      <c r="F1112" s="137"/>
      <c r="G1112" s="108" t="str">
        <f t="shared" si="36"/>
        <v>PERIGOS POTENCIAIS</v>
      </c>
      <c r="H1112" s="108" t="str">
        <f t="shared" si="37"/>
        <v>SAÚDE</v>
      </c>
      <c r="I1112" s="108"/>
      <c r="J1112" s="151" t="s">
        <v>14517</v>
      </c>
      <c r="K1112" s="151" t="s">
        <v>14518</v>
      </c>
      <c r="L1112" s="151" t="s">
        <v>14519</v>
      </c>
      <c r="M1112" s="151" t="s">
        <v>14520</v>
      </c>
    </row>
    <row r="1113" spans="1:15" ht="15">
      <c r="A1113" s="136">
        <v>1114</v>
      </c>
      <c r="B1113" s="108">
        <v>128</v>
      </c>
      <c r="C1113" s="108"/>
      <c r="D1113" s="137" t="s">
        <v>14488</v>
      </c>
      <c r="E1113" s="137" t="s">
        <v>14520</v>
      </c>
      <c r="F1113" s="137"/>
      <c r="G1113" s="108" t="str">
        <f t="shared" si="36"/>
        <v>PERIGOS POTENCIAIS</v>
      </c>
      <c r="H1113" s="108" t="str">
        <f t="shared" si="37"/>
        <v>SAÚDE</v>
      </c>
      <c r="I1113" s="108"/>
      <c r="J1113" s="148" t="s">
        <v>15275</v>
      </c>
      <c r="K1113" s="148" t="s">
        <v>15276</v>
      </c>
      <c r="L1113" s="148" t="s">
        <v>22014</v>
      </c>
      <c r="M1113" s="179" t="s">
        <v>22015</v>
      </c>
    </row>
    <row r="1114" spans="1:15" ht="15">
      <c r="A1114" s="136">
        <v>1115</v>
      </c>
      <c r="B1114" s="108">
        <v>128</v>
      </c>
      <c r="C1114" s="108"/>
      <c r="D1114" s="137" t="s">
        <v>14488</v>
      </c>
      <c r="E1114" s="137" t="s">
        <v>14520</v>
      </c>
      <c r="F1114" s="137"/>
      <c r="G1114" s="108" t="str">
        <f t="shared" si="36"/>
        <v>PERIGOS POTENCIAIS</v>
      </c>
      <c r="H1114" s="108" t="str">
        <f t="shared" si="37"/>
        <v>SAÚDE</v>
      </c>
      <c r="I1114" s="108"/>
      <c r="J1114" s="147" t="s">
        <v>15220</v>
      </c>
      <c r="K1114" s="147" t="s">
        <v>15221</v>
      </c>
      <c r="L1114" s="147" t="s">
        <v>15222</v>
      </c>
      <c r="M1114" s="147" t="s">
        <v>21997</v>
      </c>
    </row>
    <row r="1115" spans="1:15" ht="15">
      <c r="A1115" s="136">
        <v>1116</v>
      </c>
      <c r="B1115" s="108">
        <v>128</v>
      </c>
      <c r="C1115" s="108"/>
      <c r="D1115" s="137" t="s">
        <v>14488</v>
      </c>
      <c r="E1115" s="137" t="s">
        <v>14520</v>
      </c>
      <c r="F1115" s="137"/>
      <c r="G1115" s="108" t="str">
        <f t="shared" si="36"/>
        <v>PERIGOS POTENCIAIS</v>
      </c>
      <c r="H1115" s="108" t="str">
        <f t="shared" si="37"/>
        <v>SAÚDE</v>
      </c>
      <c r="I1115" s="108"/>
      <c r="J1115" s="149" t="s">
        <v>14731</v>
      </c>
      <c r="K1115" s="149" t="s">
        <v>14732</v>
      </c>
      <c r="L1115" s="149" t="s">
        <v>14733</v>
      </c>
      <c r="M1115" s="149" t="s">
        <v>21825</v>
      </c>
    </row>
    <row r="1116" spans="1:15" ht="15">
      <c r="A1116" s="136">
        <v>1117</v>
      </c>
      <c r="B1116" s="108">
        <v>128</v>
      </c>
      <c r="C1116" s="108"/>
      <c r="D1116" s="137" t="s">
        <v>14488</v>
      </c>
      <c r="E1116" s="137" t="s">
        <v>14520</v>
      </c>
      <c r="F1116" s="137"/>
      <c r="G1116" s="108" t="str">
        <f t="shared" si="36"/>
        <v>PERIGOS POTENCIAIS</v>
      </c>
      <c r="H1116" s="108" t="str">
        <f t="shared" si="37"/>
        <v>SAÚDE</v>
      </c>
      <c r="I1116" s="108"/>
      <c r="J1116" s="148" t="s">
        <v>15223</v>
      </c>
      <c r="K1116" s="148" t="s">
        <v>15224</v>
      </c>
      <c r="L1116" s="148" t="s">
        <v>15225</v>
      </c>
      <c r="M1116" s="148" t="s">
        <v>21998</v>
      </c>
    </row>
    <row r="1117" spans="1:15" ht="25.5">
      <c r="A1117" s="136">
        <v>1118</v>
      </c>
      <c r="B1117" s="108">
        <v>128</v>
      </c>
      <c r="C1117" s="108"/>
      <c r="D1117" s="137" t="s">
        <v>14488</v>
      </c>
      <c r="E1117" s="137" t="s">
        <v>14520</v>
      </c>
      <c r="F1117" s="137"/>
      <c r="G1117" s="108" t="str">
        <f t="shared" si="36"/>
        <v>PERIGOS POTENCIAIS</v>
      </c>
      <c r="H1117" s="108" t="str">
        <f t="shared" si="37"/>
        <v>SAÚDE</v>
      </c>
      <c r="I1117" s="108"/>
      <c r="J1117" s="148" t="s">
        <v>14537</v>
      </c>
      <c r="K1117" s="148" t="s">
        <v>14538</v>
      </c>
      <c r="L1117" s="148" t="s">
        <v>14539</v>
      </c>
      <c r="M1117" s="148" t="s">
        <v>14540</v>
      </c>
    </row>
    <row r="1118" spans="1:15" ht="15.75">
      <c r="A1118" s="136">
        <v>1119</v>
      </c>
      <c r="B1118" s="108">
        <v>128</v>
      </c>
      <c r="C1118" s="108"/>
      <c r="D1118" s="137" t="s">
        <v>14544</v>
      </c>
      <c r="E1118" s="137" t="s">
        <v>14544</v>
      </c>
      <c r="F1118" s="137"/>
      <c r="G1118" s="108" t="str">
        <f t="shared" si="36"/>
        <v>PROTEÇÃO DA POPULAÇÃO</v>
      </c>
      <c r="H1118" s="108" t="str">
        <f t="shared" si="37"/>
        <v>PROTEÇÃO DA POPULAÇÃO</v>
      </c>
      <c r="I1118" s="108"/>
      <c r="J1118" s="143" t="s">
        <v>14541</v>
      </c>
      <c r="K1118" s="143" t="s">
        <v>14542</v>
      </c>
      <c r="L1118" s="143" t="s">
        <v>14543</v>
      </c>
      <c r="M1118" s="143" t="s">
        <v>14544</v>
      </c>
    </row>
    <row r="1119" spans="1:15" ht="38.25">
      <c r="A1119" s="136">
        <v>1120</v>
      </c>
      <c r="B1119" s="108">
        <v>128</v>
      </c>
      <c r="C1119" s="108"/>
      <c r="D1119" s="137" t="s">
        <v>14544</v>
      </c>
      <c r="E1119" s="137" t="s">
        <v>14544</v>
      </c>
      <c r="F1119" s="137"/>
      <c r="G1119" s="108" t="str">
        <f t="shared" si="36"/>
        <v>PROTEÇÃO DA POPULAÇÃO</v>
      </c>
      <c r="H1119" s="108" t="str">
        <f t="shared" si="37"/>
        <v>PROTEÇÃO DA POPULAÇÃO</v>
      </c>
      <c r="I1119" s="108"/>
      <c r="J1119" s="153" t="s">
        <v>14545</v>
      </c>
      <c r="K1119" s="153" t="s">
        <v>14546</v>
      </c>
      <c r="L1119" s="154" t="s">
        <v>14547</v>
      </c>
      <c r="M1119" s="154" t="s">
        <v>14548</v>
      </c>
    </row>
    <row r="1120" spans="1:15" ht="15">
      <c r="A1120" s="136">
        <v>1121</v>
      </c>
      <c r="B1120" s="108">
        <v>128</v>
      </c>
      <c r="C1120" s="108"/>
      <c r="D1120" s="137" t="s">
        <v>14544</v>
      </c>
      <c r="E1120" s="137" t="s">
        <v>14544</v>
      </c>
      <c r="F1120" s="137"/>
      <c r="G1120" s="108" t="str">
        <f t="shared" si="36"/>
        <v>PROTEÇÃO DA POPULAÇÃO</v>
      </c>
      <c r="H1120" s="108" t="str">
        <f t="shared" si="37"/>
        <v>PROTEÇÃO DA POPULAÇÃO</v>
      </c>
      <c r="I1120" s="108"/>
      <c r="J1120" s="147" t="s">
        <v>14549</v>
      </c>
      <c r="K1120" s="147" t="s">
        <v>14550</v>
      </c>
      <c r="L1120" s="147" t="s">
        <v>14551</v>
      </c>
      <c r="M1120" s="147" t="s">
        <v>14552</v>
      </c>
    </row>
    <row r="1121" spans="1:15" ht="15">
      <c r="A1121" s="136">
        <v>1122</v>
      </c>
      <c r="B1121" s="108">
        <v>128</v>
      </c>
      <c r="C1121" s="108"/>
      <c r="D1121" s="137" t="s">
        <v>14544</v>
      </c>
      <c r="E1121" s="137" t="s">
        <v>14544</v>
      </c>
      <c r="F1121" s="137"/>
      <c r="G1121" s="108" t="str">
        <f t="shared" si="36"/>
        <v>PROTEÇÃO DA POPULAÇÃO</v>
      </c>
      <c r="H1121" s="108" t="str">
        <f t="shared" si="37"/>
        <v>PROTEÇÃO DA POPULAÇÃO</v>
      </c>
      <c r="I1121" s="108"/>
      <c r="J1121" s="148" t="s">
        <v>14553</v>
      </c>
      <c r="K1121" s="147" t="s">
        <v>14554</v>
      </c>
      <c r="L1121" s="148" t="s">
        <v>14555</v>
      </c>
      <c r="M1121" s="148" t="s">
        <v>14556</v>
      </c>
    </row>
    <row r="1122" spans="1:15" ht="15.75" thickBot="1">
      <c r="A1122" s="136">
        <v>1123</v>
      </c>
      <c r="B1122" s="108">
        <v>128</v>
      </c>
      <c r="C1122" s="108"/>
      <c r="D1122" s="137" t="s">
        <v>14544</v>
      </c>
      <c r="E1122" s="137" t="s">
        <v>14544</v>
      </c>
      <c r="F1122" s="137"/>
      <c r="G1122" s="108" t="str">
        <f t="shared" si="36"/>
        <v>PROTEÇÃO DA POPULAÇÃO</v>
      </c>
      <c r="H1122" s="108" t="str">
        <f t="shared" si="37"/>
        <v>PROTEÇÃO DA POPULAÇÃO</v>
      </c>
      <c r="I1122" s="108"/>
      <c r="J1122" s="150" t="s">
        <v>14737</v>
      </c>
      <c r="K1122" s="150" t="s">
        <v>14738</v>
      </c>
      <c r="L1122" s="150" t="s">
        <v>14739</v>
      </c>
      <c r="M1122" s="150" t="s">
        <v>21845</v>
      </c>
    </row>
    <row r="1123" spans="1:15" ht="15.75">
      <c r="A1123" s="136">
        <v>1124</v>
      </c>
      <c r="B1123" s="108">
        <v>128</v>
      </c>
      <c r="C1123" s="108"/>
      <c r="D1123" s="137" t="s">
        <v>14544</v>
      </c>
      <c r="E1123" s="137" t="s">
        <v>14560</v>
      </c>
      <c r="F1123" s="137"/>
      <c r="G1123" s="108" t="str">
        <f t="shared" si="36"/>
        <v>PROTEÇÃO DA POPULAÇÃO</v>
      </c>
      <c r="H1123" s="108" t="str">
        <f t="shared" si="37"/>
        <v>VESTUÁRIO DE PROTEÇÃO</v>
      </c>
      <c r="I1123" s="108"/>
      <c r="J1123" s="151" t="s">
        <v>14557</v>
      </c>
      <c r="K1123" s="151" t="s">
        <v>14558</v>
      </c>
      <c r="L1123" s="151" t="s">
        <v>14559</v>
      </c>
      <c r="M1123" s="151" t="s">
        <v>14560</v>
      </c>
    </row>
    <row r="1124" spans="1:15" ht="15">
      <c r="A1124" s="136">
        <v>1125</v>
      </c>
      <c r="B1124" s="108">
        <v>128</v>
      </c>
      <c r="C1124" s="108"/>
      <c r="D1124" s="137" t="s">
        <v>14544</v>
      </c>
      <c r="E1124" s="137" t="s">
        <v>14560</v>
      </c>
      <c r="F1124" s="137"/>
      <c r="G1124" s="108" t="str">
        <f t="shared" si="36"/>
        <v>PROTEÇÃO DA POPULAÇÃO</v>
      </c>
      <c r="H1124" s="108" t="str">
        <f t="shared" si="37"/>
        <v>VESTUÁRIO DE PROTEÇÃO</v>
      </c>
      <c r="I1124" s="108"/>
      <c r="J1124" s="147" t="s">
        <v>14561</v>
      </c>
      <c r="K1124" s="147" t="s">
        <v>14562</v>
      </c>
      <c r="L1124" s="148" t="s">
        <v>14563</v>
      </c>
      <c r="M1124" s="148" t="s">
        <v>14564</v>
      </c>
    </row>
    <row r="1125" spans="1:15" ht="26.25" thickBot="1">
      <c r="A1125" s="136">
        <v>1126</v>
      </c>
      <c r="B1125" s="108">
        <v>128</v>
      </c>
      <c r="C1125" s="108"/>
      <c r="D1125" s="137" t="s">
        <v>14544</v>
      </c>
      <c r="E1125" s="137" t="s">
        <v>14560</v>
      </c>
      <c r="F1125" s="137"/>
      <c r="G1125" s="108" t="str">
        <f t="shared" si="36"/>
        <v>PROTEÇÃO DA POPULAÇÃO</v>
      </c>
      <c r="H1125" s="108" t="str">
        <f t="shared" si="37"/>
        <v>VESTUÁRIO DE PROTEÇÃO</v>
      </c>
      <c r="I1125" s="108"/>
      <c r="J1125" s="148" t="s">
        <v>15007</v>
      </c>
      <c r="K1125" s="148" t="s">
        <v>14566</v>
      </c>
      <c r="L1125" s="148" t="s">
        <v>21832</v>
      </c>
      <c r="M1125" s="148" t="s">
        <v>21833</v>
      </c>
    </row>
    <row r="1126" spans="1:15" ht="15.75">
      <c r="A1126" s="136">
        <v>1127</v>
      </c>
      <c r="B1126" s="108">
        <v>128</v>
      </c>
      <c r="C1126" s="108"/>
      <c r="D1126" s="137" t="s">
        <v>14544</v>
      </c>
      <c r="E1126" s="137" t="s">
        <v>14570</v>
      </c>
      <c r="F1126" s="137"/>
      <c r="G1126" s="108" t="str">
        <f t="shared" si="36"/>
        <v>PROTEÇÃO DA POPULAÇÃO</v>
      </c>
      <c r="H1126" s="108" t="str">
        <f t="shared" si="37"/>
        <v>EVACUAÇÃO</v>
      </c>
      <c r="I1126" s="108"/>
      <c r="J1126" s="151" t="s">
        <v>14567</v>
      </c>
      <c r="K1126" s="151" t="s">
        <v>14568</v>
      </c>
      <c r="L1126" s="151" t="s">
        <v>14569</v>
      </c>
      <c r="M1126" s="151" t="s">
        <v>14570</v>
      </c>
    </row>
    <row r="1127" spans="1:15" ht="15">
      <c r="A1127" s="136">
        <v>1128</v>
      </c>
      <c r="B1127" s="108">
        <v>128</v>
      </c>
      <c r="C1127" s="108"/>
      <c r="D1127" s="137" t="s">
        <v>14544</v>
      </c>
      <c r="E1127" s="137" t="s">
        <v>14570</v>
      </c>
      <c r="F1127" s="137"/>
      <c r="G1127" s="108" t="str">
        <f t="shared" si="36"/>
        <v>PROTEÇÃO DA POPULAÇÃO</v>
      </c>
      <c r="H1127" s="108" t="str">
        <f t="shared" si="37"/>
        <v>EVACUAÇÃO</v>
      </c>
      <c r="I1127" s="108"/>
      <c r="J1127" s="153" t="s">
        <v>14571</v>
      </c>
      <c r="K1127" s="153" t="s">
        <v>14572</v>
      </c>
      <c r="L1127" s="153" t="s">
        <v>14573</v>
      </c>
      <c r="M1127" s="153" t="s">
        <v>14574</v>
      </c>
    </row>
    <row r="1128" spans="1:15" ht="15">
      <c r="A1128" s="136">
        <v>1129</v>
      </c>
      <c r="B1128" s="108">
        <v>128</v>
      </c>
      <c r="C1128" s="108"/>
      <c r="D1128" s="137" t="s">
        <v>14544</v>
      </c>
      <c r="E1128" s="137" t="s">
        <v>14570</v>
      </c>
      <c r="F1128" s="137"/>
      <c r="G1128" s="108" t="str">
        <f t="shared" si="36"/>
        <v>PROTEÇÃO DA POPULAÇÃO</v>
      </c>
      <c r="H1128" s="108" t="str">
        <f t="shared" si="37"/>
        <v>EVACUAÇÃO</v>
      </c>
      <c r="I1128" s="108"/>
      <c r="J1128" s="148" t="s">
        <v>15226</v>
      </c>
      <c r="K1128" s="156" t="s">
        <v>15227</v>
      </c>
      <c r="L1128" s="157" t="s">
        <v>15228</v>
      </c>
      <c r="M1128" s="157" t="s">
        <v>21999</v>
      </c>
    </row>
    <row r="1129" spans="1:15" ht="15">
      <c r="A1129" s="136">
        <v>1130</v>
      </c>
      <c r="B1129" s="108">
        <v>128</v>
      </c>
      <c r="C1129" s="108"/>
      <c r="D1129" s="137" t="s">
        <v>14544</v>
      </c>
      <c r="E1129" s="137" t="s">
        <v>14570</v>
      </c>
      <c r="F1129" s="137"/>
      <c r="G1129" s="108" t="str">
        <f t="shared" si="36"/>
        <v>PROTEÇÃO DA POPULAÇÃO</v>
      </c>
      <c r="H1129" s="108" t="str">
        <f t="shared" si="37"/>
        <v>EVACUAÇÃO</v>
      </c>
      <c r="I1129" s="108"/>
      <c r="J1129" s="158" t="s">
        <v>14667</v>
      </c>
      <c r="K1129" s="158" t="s">
        <v>14668</v>
      </c>
      <c r="L1129" s="158" t="s">
        <v>14669</v>
      </c>
      <c r="M1129" s="158" t="s">
        <v>14669</v>
      </c>
    </row>
    <row r="1130" spans="1:15" ht="15">
      <c r="A1130" s="136">
        <v>1131</v>
      </c>
      <c r="B1130" s="108">
        <v>128</v>
      </c>
      <c r="C1130" s="108"/>
      <c r="D1130" s="137" t="s">
        <v>14544</v>
      </c>
      <c r="E1130" s="137" t="s">
        <v>14570</v>
      </c>
      <c r="F1130" s="137"/>
      <c r="G1130" s="108" t="str">
        <f t="shared" si="36"/>
        <v>PROTEÇÃO DA POPULAÇÃO</v>
      </c>
      <c r="H1130" s="108" t="str">
        <f t="shared" si="37"/>
        <v>EVACUAÇÃO</v>
      </c>
      <c r="I1130" s="108"/>
      <c r="J1130" s="147" t="s">
        <v>15229</v>
      </c>
      <c r="K1130" s="147" t="s">
        <v>15230</v>
      </c>
      <c r="L1130" s="147" t="s">
        <v>15231</v>
      </c>
      <c r="M1130" s="147" t="s">
        <v>22000</v>
      </c>
    </row>
    <row r="1131" spans="1:15" ht="15">
      <c r="A1131" s="136">
        <v>1132</v>
      </c>
      <c r="B1131" s="108">
        <v>128</v>
      </c>
      <c r="C1131" s="108"/>
      <c r="D1131" s="137" t="s">
        <v>14544</v>
      </c>
      <c r="E1131" s="137" t="s">
        <v>6</v>
      </c>
      <c r="F1131" s="137"/>
      <c r="G1131" s="108" t="str">
        <f t="shared" si="36"/>
        <v>PROTEÇÃO DA POPULAÇÃO</v>
      </c>
      <c r="H1131" s="108" t="str">
        <f t="shared" si="37"/>
        <v>Incêndio</v>
      </c>
      <c r="I1131" s="108"/>
      <c r="J1131" s="160" t="s">
        <v>14579</v>
      </c>
      <c r="K1131" s="160" t="s">
        <v>14580</v>
      </c>
      <c r="L1131" s="160" t="s">
        <v>14581</v>
      </c>
      <c r="M1131" s="160" t="s">
        <v>6</v>
      </c>
    </row>
    <row r="1132" spans="1:15" ht="25.5">
      <c r="A1132" s="136">
        <v>1133</v>
      </c>
      <c r="B1132" s="108">
        <v>128</v>
      </c>
      <c r="C1132" s="108"/>
      <c r="D1132" s="137" t="s">
        <v>14544</v>
      </c>
      <c r="E1132" s="137" t="s">
        <v>6</v>
      </c>
      <c r="F1132" s="137"/>
      <c r="G1132" s="108" t="str">
        <f t="shared" si="36"/>
        <v>PROTEÇÃO DA POPULAÇÃO</v>
      </c>
      <c r="H1132" s="108" t="str">
        <f t="shared" si="37"/>
        <v>Incêndio</v>
      </c>
      <c r="I1132" s="108"/>
      <c r="J1132" s="147" t="s">
        <v>14582</v>
      </c>
      <c r="K1132" s="147" t="s">
        <v>14583</v>
      </c>
      <c r="L1132" s="147" t="s">
        <v>14584</v>
      </c>
      <c r="M1132" s="147" t="s">
        <v>21834</v>
      </c>
    </row>
    <row r="1133" spans="1:15" ht="25.5" hidden="1">
      <c r="A1133" s="136">
        <v>1134</v>
      </c>
      <c r="B1133" s="108">
        <v>128</v>
      </c>
      <c r="C1133" s="108"/>
      <c r="D1133" s="137" t="s">
        <v>14544</v>
      </c>
      <c r="E1133" s="137" t="s">
        <v>6</v>
      </c>
      <c r="F1133" s="137"/>
      <c r="G1133" s="108" t="str">
        <f t="shared" si="36"/>
        <v>PROTEÇÃO DA POPULAÇÃO</v>
      </c>
      <c r="H1133" s="108" t="str">
        <f t="shared" si="37"/>
        <v>Incêndio</v>
      </c>
      <c r="I1133" s="108"/>
      <c r="J1133" s="150" t="s">
        <v>14750</v>
      </c>
      <c r="K1133" s="149" t="s">
        <v>14751</v>
      </c>
      <c r="L1133" s="150" t="s">
        <v>14752</v>
      </c>
      <c r="M1133" s="150" t="s">
        <v>21849</v>
      </c>
      <c r="N1133" s="169" t="s">
        <v>14753</v>
      </c>
      <c r="O1133" s="163"/>
    </row>
    <row r="1134" spans="1:15" ht="15.75">
      <c r="A1134" s="136">
        <v>1135</v>
      </c>
      <c r="B1134" s="108">
        <v>128</v>
      </c>
      <c r="C1134" s="108"/>
      <c r="D1134" s="137" t="s">
        <v>14588</v>
      </c>
      <c r="E1134" s="137" t="s">
        <v>14588</v>
      </c>
      <c r="F1134" s="137"/>
      <c r="G1134" s="108" t="str">
        <f t="shared" si="36"/>
        <v>RESPOSTA À EMERGÊNCIA</v>
      </c>
      <c r="H1134" s="108" t="str">
        <f t="shared" si="37"/>
        <v>RESPOSTA À EMERGÊNCIA</v>
      </c>
      <c r="I1134" s="108"/>
      <c r="J1134" s="142" t="s">
        <v>14585</v>
      </c>
      <c r="K1134" s="142" t="s">
        <v>14586</v>
      </c>
      <c r="L1134" s="142" t="s">
        <v>14587</v>
      </c>
      <c r="M1134" s="142" t="s">
        <v>14588</v>
      </c>
    </row>
    <row r="1135" spans="1:15" ht="15.75">
      <c r="A1135" s="136">
        <v>1136</v>
      </c>
      <c r="B1135" s="108">
        <v>128</v>
      </c>
      <c r="C1135" s="108"/>
      <c r="D1135" s="137" t="s">
        <v>14588</v>
      </c>
      <c r="E1135" s="137" t="s">
        <v>21835</v>
      </c>
      <c r="F1135" s="137"/>
      <c r="G1135" s="108" t="str">
        <f t="shared" si="36"/>
        <v>RESPOSTA À EMERGÊNCIA</v>
      </c>
      <c r="H1135" s="108" t="str">
        <f t="shared" si="37"/>
        <v>INCÊNDIO</v>
      </c>
      <c r="I1135" s="108"/>
      <c r="J1135" s="159" t="s">
        <v>14589</v>
      </c>
      <c r="K1135" s="159" t="s">
        <v>14590</v>
      </c>
      <c r="L1135" s="159" t="s">
        <v>14591</v>
      </c>
      <c r="M1135" s="145" t="s">
        <v>21835</v>
      </c>
    </row>
    <row r="1136" spans="1:15" ht="25.5">
      <c r="A1136" s="136">
        <v>1137</v>
      </c>
      <c r="B1136" s="108">
        <v>128</v>
      </c>
      <c r="C1136" s="108"/>
      <c r="D1136" s="137" t="s">
        <v>14588</v>
      </c>
      <c r="E1136" s="137" t="s">
        <v>21835</v>
      </c>
      <c r="F1136" s="137"/>
      <c r="G1136" s="108" t="str">
        <f t="shared" si="36"/>
        <v>RESPOSTA À EMERGÊNCIA</v>
      </c>
      <c r="H1136" s="108" t="str">
        <f t="shared" si="37"/>
        <v>INCÊNDIO</v>
      </c>
      <c r="I1136" s="108"/>
      <c r="J1136" s="153" t="s">
        <v>15232</v>
      </c>
      <c r="K1136" s="153" t="s">
        <v>15233</v>
      </c>
      <c r="L1136" s="153" t="s">
        <v>15234</v>
      </c>
      <c r="M1136" s="153" t="s">
        <v>22001</v>
      </c>
    </row>
    <row r="1137" spans="1:14" ht="25.5">
      <c r="A1137" s="136">
        <v>1138</v>
      </c>
      <c r="B1137" s="108">
        <v>128</v>
      </c>
      <c r="C1137" s="108"/>
      <c r="D1137" s="137" t="s">
        <v>14588</v>
      </c>
      <c r="E1137" s="137" t="s">
        <v>21835</v>
      </c>
      <c r="F1137" s="137"/>
      <c r="G1137" s="108" t="str">
        <f t="shared" si="36"/>
        <v>RESPOSTA À EMERGÊNCIA</v>
      </c>
      <c r="H1137" s="108" t="str">
        <f t="shared" si="37"/>
        <v>INCÊNDIO</v>
      </c>
      <c r="I1137" s="108"/>
      <c r="J1137" s="160" t="s">
        <v>15277</v>
      </c>
      <c r="K1137" s="160" t="s">
        <v>15278</v>
      </c>
      <c r="L1137" s="153" t="s">
        <v>15279</v>
      </c>
      <c r="M1137" s="153" t="s">
        <v>22016</v>
      </c>
    </row>
    <row r="1138" spans="1:14" ht="15">
      <c r="A1138" s="136">
        <v>1139</v>
      </c>
      <c r="B1138" s="108">
        <v>128</v>
      </c>
      <c r="C1138" s="108"/>
      <c r="D1138" s="137" t="s">
        <v>14588</v>
      </c>
      <c r="E1138" s="137" t="s">
        <v>21835</v>
      </c>
      <c r="F1138" s="137"/>
      <c r="G1138" s="108" t="str">
        <f t="shared" si="36"/>
        <v>RESPOSTA À EMERGÊNCIA</v>
      </c>
      <c r="H1138" s="108" t="str">
        <f t="shared" si="37"/>
        <v>INCÊNDIO</v>
      </c>
      <c r="I1138" s="108"/>
      <c r="J1138" s="158" t="s">
        <v>14596</v>
      </c>
      <c r="K1138" s="158" t="s">
        <v>14597</v>
      </c>
      <c r="L1138" s="158" t="s">
        <v>14598</v>
      </c>
      <c r="M1138" s="158" t="s">
        <v>14599</v>
      </c>
    </row>
    <row r="1139" spans="1:14" ht="15.75">
      <c r="A1139" s="136">
        <v>1140</v>
      </c>
      <c r="B1139" s="108">
        <v>128</v>
      </c>
      <c r="C1139" s="108"/>
      <c r="D1139" s="137" t="s">
        <v>14588</v>
      </c>
      <c r="E1139" s="137" t="s">
        <v>21835</v>
      </c>
      <c r="F1139" s="137"/>
      <c r="G1139" s="108" t="str">
        <f t="shared" si="36"/>
        <v>RESPOSTA À EMERGÊNCIA</v>
      </c>
      <c r="H1139" s="108" t="str">
        <f t="shared" si="37"/>
        <v>INCÊNDIO</v>
      </c>
      <c r="I1139" s="108"/>
      <c r="J1139" s="148" t="s">
        <v>14600</v>
      </c>
      <c r="K1139" s="147" t="s">
        <v>14601</v>
      </c>
      <c r="L1139" s="148" t="s">
        <v>14602</v>
      </c>
      <c r="M1139" s="148" t="s">
        <v>21836</v>
      </c>
      <c r="N1139" s="178"/>
    </row>
    <row r="1140" spans="1:14" ht="15">
      <c r="A1140" s="136">
        <v>1141</v>
      </c>
      <c r="B1140" s="108">
        <v>128</v>
      </c>
      <c r="C1140" s="108"/>
      <c r="D1140" s="137" t="s">
        <v>14588</v>
      </c>
      <c r="E1140" s="137" t="s">
        <v>21835</v>
      </c>
      <c r="F1140" s="137"/>
      <c r="G1140" s="108" t="str">
        <f t="shared" si="36"/>
        <v>RESPOSTA À EMERGÊNCIA</v>
      </c>
      <c r="H1140" s="108" t="str">
        <f t="shared" si="37"/>
        <v>INCÊNDIO</v>
      </c>
      <c r="I1140" s="108"/>
      <c r="J1140" s="160" t="s">
        <v>14603</v>
      </c>
      <c r="K1140" s="160" t="s">
        <v>14604</v>
      </c>
      <c r="L1140" s="160" t="s">
        <v>14605</v>
      </c>
      <c r="M1140" s="160" t="s">
        <v>14606</v>
      </c>
    </row>
    <row r="1141" spans="1:14" ht="15">
      <c r="A1141" s="136">
        <v>1142</v>
      </c>
      <c r="B1141" s="108">
        <v>128</v>
      </c>
      <c r="C1141" s="108"/>
      <c r="D1141" s="137" t="s">
        <v>14588</v>
      </c>
      <c r="E1141" s="137" t="s">
        <v>21835</v>
      </c>
      <c r="F1141" s="137"/>
      <c r="G1141" s="108" t="str">
        <f t="shared" si="36"/>
        <v>RESPOSTA À EMERGÊNCIA</v>
      </c>
      <c r="H1141" s="108" t="str">
        <f t="shared" si="37"/>
        <v>INCÊNDIO</v>
      </c>
      <c r="I1141" s="108"/>
      <c r="J1141" s="147" t="s">
        <v>14607</v>
      </c>
      <c r="K1141" s="147" t="s">
        <v>14608</v>
      </c>
      <c r="L1141" s="148" t="s">
        <v>14609</v>
      </c>
      <c r="M1141" s="148" t="s">
        <v>14610</v>
      </c>
    </row>
    <row r="1142" spans="1:14" ht="15">
      <c r="A1142" s="136">
        <v>1143</v>
      </c>
      <c r="B1142" s="108">
        <v>128</v>
      </c>
      <c r="C1142" s="108"/>
      <c r="D1142" s="137" t="s">
        <v>14588</v>
      </c>
      <c r="E1142" s="137" t="s">
        <v>21835</v>
      </c>
      <c r="F1142" s="137"/>
      <c r="G1142" s="108" t="str">
        <f t="shared" si="36"/>
        <v>RESPOSTA À EMERGÊNCIA</v>
      </c>
      <c r="H1142" s="108" t="str">
        <f t="shared" si="37"/>
        <v>INCÊNDIO</v>
      </c>
      <c r="I1142" s="108"/>
      <c r="J1142" s="148" t="s">
        <v>15238</v>
      </c>
      <c r="K1142" s="194" t="s">
        <v>15239</v>
      </c>
      <c r="L1142" s="148" t="s">
        <v>15240</v>
      </c>
      <c r="M1142" s="148" t="s">
        <v>22003</v>
      </c>
    </row>
    <row r="1143" spans="1:14" ht="15">
      <c r="A1143" s="136">
        <v>1144</v>
      </c>
      <c r="B1143" s="108">
        <v>128</v>
      </c>
      <c r="C1143" s="108"/>
      <c r="D1143" s="137" t="s">
        <v>14588</v>
      </c>
      <c r="E1143" s="137" t="s">
        <v>21835</v>
      </c>
      <c r="F1143" s="137"/>
      <c r="G1143" s="108" t="str">
        <f t="shared" si="36"/>
        <v>RESPOSTA À EMERGÊNCIA</v>
      </c>
      <c r="H1143" s="108" t="str">
        <f t="shared" si="37"/>
        <v>INCÊNDIO</v>
      </c>
      <c r="I1143" s="108"/>
      <c r="J1143" s="148" t="s">
        <v>14611</v>
      </c>
      <c r="K1143" s="148" t="s">
        <v>14612</v>
      </c>
      <c r="L1143" s="148" t="s">
        <v>14613</v>
      </c>
      <c r="M1143" s="148" t="s">
        <v>14614</v>
      </c>
    </row>
    <row r="1144" spans="1:14" ht="15">
      <c r="A1144" s="136">
        <v>1145</v>
      </c>
      <c r="B1144" s="108">
        <v>128</v>
      </c>
      <c r="C1144" s="108"/>
      <c r="D1144" s="137" t="s">
        <v>14588</v>
      </c>
      <c r="E1144" s="137" t="s">
        <v>21835</v>
      </c>
      <c r="F1144" s="137"/>
      <c r="G1144" s="108" t="str">
        <f t="shared" si="36"/>
        <v>RESPOSTA À EMERGÊNCIA</v>
      </c>
      <c r="H1144" s="108" t="str">
        <f t="shared" si="37"/>
        <v>INCÊNDIO</v>
      </c>
      <c r="I1144" s="108"/>
      <c r="J1144" s="153" t="s">
        <v>15241</v>
      </c>
      <c r="K1144" s="153" t="s">
        <v>15242</v>
      </c>
      <c r="L1144" s="160" t="s">
        <v>15243</v>
      </c>
      <c r="M1144" s="160" t="s">
        <v>22004</v>
      </c>
    </row>
    <row r="1145" spans="1:14" ht="25.5">
      <c r="A1145" s="136">
        <v>1146</v>
      </c>
      <c r="B1145" s="108">
        <v>128</v>
      </c>
      <c r="C1145" s="108"/>
      <c r="D1145" s="137" t="s">
        <v>14588</v>
      </c>
      <c r="E1145" s="137" t="s">
        <v>21835</v>
      </c>
      <c r="F1145" s="137"/>
      <c r="G1145" s="108" t="str">
        <f t="shared" si="36"/>
        <v>RESPOSTA À EMERGÊNCIA</v>
      </c>
      <c r="H1145" s="108" t="str">
        <f t="shared" si="37"/>
        <v>INCÊNDIO</v>
      </c>
      <c r="I1145" s="108"/>
      <c r="J1145" s="148" t="s">
        <v>14917</v>
      </c>
      <c r="K1145" s="147" t="s">
        <v>14918</v>
      </c>
      <c r="L1145" s="148" t="s">
        <v>14919</v>
      </c>
      <c r="M1145" s="148" t="s">
        <v>21907</v>
      </c>
    </row>
    <row r="1146" spans="1:14" ht="25.5">
      <c r="A1146" s="136">
        <v>1147</v>
      </c>
      <c r="B1146" s="108">
        <v>128</v>
      </c>
      <c r="C1146" s="108"/>
      <c r="D1146" s="137" t="s">
        <v>14588</v>
      </c>
      <c r="E1146" s="137" t="s">
        <v>21835</v>
      </c>
      <c r="F1146" s="137"/>
      <c r="G1146" s="108" t="str">
        <f t="shared" si="36"/>
        <v>RESPOSTA À EMERGÊNCIA</v>
      </c>
      <c r="H1146" s="108" t="str">
        <f t="shared" si="37"/>
        <v>INCÊNDIO</v>
      </c>
      <c r="I1146" s="108"/>
      <c r="J1146" s="149" t="s">
        <v>14619</v>
      </c>
      <c r="K1146" s="150" t="s">
        <v>14620</v>
      </c>
      <c r="L1146" s="150" t="s">
        <v>14621</v>
      </c>
      <c r="M1146" s="150" t="s">
        <v>14622</v>
      </c>
    </row>
    <row r="1147" spans="1:14" ht="25.5">
      <c r="A1147" s="136">
        <v>1148</v>
      </c>
      <c r="B1147" s="108">
        <v>128</v>
      </c>
      <c r="C1147" s="108"/>
      <c r="D1147" s="137" t="s">
        <v>14588</v>
      </c>
      <c r="E1147" s="137" t="s">
        <v>21835</v>
      </c>
      <c r="F1147" s="137"/>
      <c r="G1147" s="108" t="str">
        <f t="shared" si="36"/>
        <v>RESPOSTA À EMERGÊNCIA</v>
      </c>
      <c r="H1147" s="108" t="str">
        <f t="shared" si="37"/>
        <v>INCÊNDIO</v>
      </c>
      <c r="I1147" s="108"/>
      <c r="J1147" s="148" t="s">
        <v>15280</v>
      </c>
      <c r="K1147" s="148" t="s">
        <v>15281</v>
      </c>
      <c r="L1147" s="148" t="s">
        <v>15282</v>
      </c>
      <c r="M1147" s="148" t="s">
        <v>22017</v>
      </c>
    </row>
    <row r="1148" spans="1:14" ht="25.5">
      <c r="A1148" s="136">
        <v>1149</v>
      </c>
      <c r="B1148" s="108">
        <v>128</v>
      </c>
      <c r="C1148" s="108"/>
      <c r="D1148" s="137" t="s">
        <v>14588</v>
      </c>
      <c r="E1148" s="137" t="s">
        <v>21835</v>
      </c>
      <c r="F1148" s="137"/>
      <c r="G1148" s="108" t="str">
        <f t="shared" si="36"/>
        <v>RESPOSTA À EMERGÊNCIA</v>
      </c>
      <c r="H1148" s="108" t="str">
        <f t="shared" si="37"/>
        <v>INCÊNDIO</v>
      </c>
      <c r="I1148" s="108"/>
      <c r="J1148" s="149" t="s">
        <v>14626</v>
      </c>
      <c r="K1148" s="149" t="s">
        <v>14627</v>
      </c>
      <c r="L1148" s="149" t="s">
        <v>14628</v>
      </c>
      <c r="M1148" s="149" t="s">
        <v>21838</v>
      </c>
    </row>
    <row r="1149" spans="1:14" ht="15">
      <c r="A1149" s="136">
        <v>1150</v>
      </c>
      <c r="B1149" s="108">
        <v>128</v>
      </c>
      <c r="C1149" s="108"/>
      <c r="D1149" s="137" t="s">
        <v>14588</v>
      </c>
      <c r="E1149" s="137" t="s">
        <v>21835</v>
      </c>
      <c r="F1149" s="137"/>
      <c r="G1149" s="108" t="str">
        <f t="shared" si="36"/>
        <v>RESPOSTA À EMERGÊNCIA</v>
      </c>
      <c r="H1149" s="108" t="str">
        <f t="shared" si="37"/>
        <v>INCÊNDIO</v>
      </c>
      <c r="I1149" s="108"/>
      <c r="J1149" s="149" t="s">
        <v>14629</v>
      </c>
      <c r="K1149" s="149" t="s">
        <v>14630</v>
      </c>
      <c r="L1149" s="149" t="s">
        <v>14631</v>
      </c>
      <c r="M1149" s="149" t="s">
        <v>14632</v>
      </c>
    </row>
    <row r="1150" spans="1:14" ht="26.25" thickBot="1">
      <c r="A1150" s="136">
        <v>1151</v>
      </c>
      <c r="B1150" s="108">
        <v>128</v>
      </c>
      <c r="C1150" s="108"/>
      <c r="D1150" s="137" t="s">
        <v>14588</v>
      </c>
      <c r="E1150" s="137" t="s">
        <v>21835</v>
      </c>
      <c r="F1150" s="137"/>
      <c r="G1150" s="108" t="str">
        <f t="shared" si="36"/>
        <v>RESPOSTA À EMERGÊNCIA</v>
      </c>
      <c r="H1150" s="108" t="str">
        <f t="shared" si="37"/>
        <v>INCÊNDIO</v>
      </c>
      <c r="I1150" s="108"/>
      <c r="J1150" s="148" t="s">
        <v>14923</v>
      </c>
      <c r="K1150" s="147" t="s">
        <v>14924</v>
      </c>
      <c r="L1150" s="148" t="s">
        <v>14925</v>
      </c>
      <c r="M1150" s="148" t="s">
        <v>21909</v>
      </c>
    </row>
    <row r="1151" spans="1:14" ht="15.75">
      <c r="A1151" s="136">
        <v>1152</v>
      </c>
      <c r="B1151" s="108">
        <v>128</v>
      </c>
      <c r="C1151" s="108"/>
      <c r="D1151" s="137" t="s">
        <v>14588</v>
      </c>
      <c r="E1151" s="137" t="s">
        <v>14636</v>
      </c>
      <c r="F1151" s="137"/>
      <c r="G1151" s="108" t="str">
        <f t="shared" si="36"/>
        <v>RESPOSTA À EMERGÊNCIA</v>
      </c>
      <c r="H1151" s="108" t="str">
        <f t="shared" si="37"/>
        <v>DERRAME OU FUGA</v>
      </c>
      <c r="I1151" s="108"/>
      <c r="J1151" s="151" t="s">
        <v>14633</v>
      </c>
      <c r="K1151" s="151" t="s">
        <v>14634</v>
      </c>
      <c r="L1151" s="151" t="s">
        <v>14635</v>
      </c>
      <c r="M1151" s="151" t="s">
        <v>14636</v>
      </c>
    </row>
    <row r="1152" spans="1:14" ht="15">
      <c r="A1152" s="136">
        <v>1153</v>
      </c>
      <c r="B1152" s="108">
        <v>128</v>
      </c>
      <c r="C1152" s="108"/>
      <c r="D1152" s="137" t="s">
        <v>14588</v>
      </c>
      <c r="E1152" s="137" t="s">
        <v>14636</v>
      </c>
      <c r="F1152" s="137"/>
      <c r="G1152" s="108" t="str">
        <f t="shared" si="36"/>
        <v>RESPOSTA À EMERGÊNCIA</v>
      </c>
      <c r="H1152" s="108" t="str">
        <f t="shared" si="37"/>
        <v>DERRAME OU FUGA</v>
      </c>
      <c r="I1152" s="108"/>
      <c r="J1152" s="148" t="s">
        <v>14641</v>
      </c>
      <c r="K1152" s="148" t="s">
        <v>14642</v>
      </c>
      <c r="L1152" s="148" t="s">
        <v>14781</v>
      </c>
      <c r="M1152" s="148" t="s">
        <v>21839</v>
      </c>
    </row>
    <row r="1153" spans="1:14" ht="15">
      <c r="A1153" s="136">
        <v>1154</v>
      </c>
      <c r="B1153" s="108">
        <v>128</v>
      </c>
      <c r="C1153" s="108"/>
      <c r="D1153" s="137" t="s">
        <v>14588</v>
      </c>
      <c r="E1153" s="137" t="s">
        <v>14636</v>
      </c>
      <c r="F1153" s="137"/>
      <c r="G1153" s="108" t="str">
        <f t="shared" si="36"/>
        <v>RESPOSTA À EMERGÊNCIA</v>
      </c>
      <c r="H1153" s="108" t="str">
        <f t="shared" si="37"/>
        <v>DERRAME OU FUGA</v>
      </c>
      <c r="I1153" s="108"/>
      <c r="J1153" s="147" t="s">
        <v>14644</v>
      </c>
      <c r="K1153" s="147" t="s">
        <v>14645</v>
      </c>
      <c r="L1153" s="150" t="s">
        <v>14646</v>
      </c>
      <c r="M1153" s="150" t="s">
        <v>14647</v>
      </c>
    </row>
    <row r="1154" spans="1:14" ht="15">
      <c r="A1154" s="136">
        <v>1155</v>
      </c>
      <c r="B1154" s="108">
        <v>128</v>
      </c>
      <c r="C1154" s="108"/>
      <c r="D1154" s="137" t="s">
        <v>14588</v>
      </c>
      <c r="E1154" s="137" t="s">
        <v>14636</v>
      </c>
      <c r="F1154" s="137"/>
      <c r="G1154" s="108" t="str">
        <f t="shared" si="36"/>
        <v>RESPOSTA À EMERGÊNCIA</v>
      </c>
      <c r="H1154" s="108" t="str">
        <f t="shared" si="37"/>
        <v>DERRAME OU FUGA</v>
      </c>
      <c r="I1154" s="108"/>
      <c r="J1154" s="149" t="s">
        <v>14637</v>
      </c>
      <c r="K1154" s="149" t="s">
        <v>14638</v>
      </c>
      <c r="L1154" s="149" t="s">
        <v>14639</v>
      </c>
      <c r="M1154" s="149" t="s">
        <v>14640</v>
      </c>
    </row>
    <row r="1155" spans="1:14" ht="15">
      <c r="A1155" s="136">
        <v>1156</v>
      </c>
      <c r="B1155" s="108">
        <v>128</v>
      </c>
      <c r="C1155" s="108"/>
      <c r="D1155" s="137" t="s">
        <v>14588</v>
      </c>
      <c r="E1155" s="137" t="s">
        <v>14636</v>
      </c>
      <c r="F1155" s="137"/>
      <c r="G1155" s="108" t="str">
        <f t="shared" si="36"/>
        <v>RESPOSTA À EMERGÊNCIA</v>
      </c>
      <c r="H1155" s="108" t="str">
        <f t="shared" si="37"/>
        <v>DERRAME OU FUGA</v>
      </c>
      <c r="I1155" s="108"/>
      <c r="J1155" s="147" t="s">
        <v>14926</v>
      </c>
      <c r="K1155" s="147" t="s">
        <v>14927</v>
      </c>
      <c r="L1155" s="147" t="s">
        <v>14928</v>
      </c>
      <c r="M1155" s="147" t="s">
        <v>21910</v>
      </c>
    </row>
    <row r="1156" spans="1:14" ht="15">
      <c r="A1156" s="136">
        <v>1157</v>
      </c>
      <c r="B1156" s="108">
        <v>128</v>
      </c>
      <c r="C1156" s="108"/>
      <c r="D1156" s="137" t="s">
        <v>14588</v>
      </c>
      <c r="E1156" s="137" t="s">
        <v>14636</v>
      </c>
      <c r="F1156" s="137"/>
      <c r="G1156" s="108" t="str">
        <f t="shared" si="36"/>
        <v>RESPOSTA À EMERGÊNCIA</v>
      </c>
      <c r="H1156" s="108" t="str">
        <f t="shared" si="37"/>
        <v>DERRAME OU FUGA</v>
      </c>
      <c r="I1156" s="108"/>
      <c r="J1156" s="148" t="s">
        <v>14656</v>
      </c>
      <c r="K1156" s="147" t="s">
        <v>14657</v>
      </c>
      <c r="L1156" s="147" t="s">
        <v>14658</v>
      </c>
      <c r="M1156" s="147" t="s">
        <v>21840</v>
      </c>
    </row>
    <row r="1157" spans="1:14" ht="15">
      <c r="A1157" s="136">
        <v>1158</v>
      </c>
      <c r="B1157" s="108">
        <v>128</v>
      </c>
      <c r="C1157" s="108"/>
      <c r="D1157" s="137" t="s">
        <v>14588</v>
      </c>
      <c r="E1157" s="137" t="s">
        <v>14636</v>
      </c>
      <c r="F1157" s="137"/>
      <c r="G1157" s="108" t="str">
        <f t="shared" si="36"/>
        <v>RESPOSTA À EMERGÊNCIA</v>
      </c>
      <c r="H1157" s="108" t="str">
        <f t="shared" si="37"/>
        <v>DERRAME OU FUGA</v>
      </c>
      <c r="I1157" s="108"/>
      <c r="J1157" s="148" t="s">
        <v>15244</v>
      </c>
      <c r="K1157" s="147" t="s">
        <v>15245</v>
      </c>
      <c r="L1157" s="147" t="s">
        <v>15246</v>
      </c>
      <c r="M1157" s="147" t="s">
        <v>22005</v>
      </c>
      <c r="N1157" s="178"/>
    </row>
    <row r="1158" spans="1:14" ht="25.5">
      <c r="A1158" s="136">
        <v>1159</v>
      </c>
      <c r="B1158" s="108">
        <v>128</v>
      </c>
      <c r="C1158" s="108"/>
      <c r="D1158" s="137" t="s">
        <v>14588</v>
      </c>
      <c r="E1158" s="137" t="s">
        <v>14636</v>
      </c>
      <c r="F1158" s="137"/>
      <c r="G1158" s="108" t="str">
        <f t="shared" si="36"/>
        <v>RESPOSTA À EMERGÊNCIA</v>
      </c>
      <c r="H1158" s="108" t="str">
        <f t="shared" si="37"/>
        <v>DERRAME OU FUGA</v>
      </c>
      <c r="I1158" s="108"/>
      <c r="J1158" s="148" t="s">
        <v>15247</v>
      </c>
      <c r="K1158" s="147" t="s">
        <v>15248</v>
      </c>
      <c r="L1158" s="147" t="s">
        <v>15249</v>
      </c>
      <c r="M1158" s="147" t="s">
        <v>22006</v>
      </c>
    </row>
    <row r="1159" spans="1:14" ht="15">
      <c r="A1159" s="136">
        <v>1160</v>
      </c>
      <c r="B1159" s="108">
        <v>128</v>
      </c>
      <c r="C1159" s="108"/>
      <c r="D1159" s="137" t="s">
        <v>14588</v>
      </c>
      <c r="E1159" s="137" t="s">
        <v>14636</v>
      </c>
      <c r="F1159" s="137"/>
      <c r="G1159" s="108" t="str">
        <f t="shared" si="36"/>
        <v>RESPOSTA À EMERGÊNCIA</v>
      </c>
      <c r="H1159" s="108" t="str">
        <f t="shared" si="37"/>
        <v>DERRAME OU FUGA</v>
      </c>
      <c r="I1159" s="108"/>
      <c r="J1159" s="148" t="s">
        <v>15250</v>
      </c>
      <c r="K1159" s="147" t="s">
        <v>15251</v>
      </c>
      <c r="L1159" s="148" t="s">
        <v>15252</v>
      </c>
      <c r="M1159" s="148" t="s">
        <v>22007</v>
      </c>
      <c r="N1159" s="178"/>
    </row>
    <row r="1160" spans="1:14" ht="15">
      <c r="A1160" s="136">
        <v>1161</v>
      </c>
      <c r="B1160" s="108">
        <v>128</v>
      </c>
      <c r="C1160" s="108"/>
      <c r="D1160" s="137" t="s">
        <v>14588</v>
      </c>
      <c r="E1160" s="137" t="s">
        <v>14636</v>
      </c>
      <c r="F1160" s="137"/>
      <c r="G1160" s="108" t="str">
        <f t="shared" si="36"/>
        <v>RESPOSTA À EMERGÊNCIA</v>
      </c>
      <c r="H1160" s="108" t="str">
        <f t="shared" si="37"/>
        <v>DERRAME OU FUGA</v>
      </c>
      <c r="I1160" s="108"/>
      <c r="J1160" s="153" t="s">
        <v>14667</v>
      </c>
      <c r="K1160" s="160" t="s">
        <v>14668</v>
      </c>
      <c r="L1160" s="160" t="s">
        <v>14669</v>
      </c>
      <c r="M1160" s="160" t="s">
        <v>14669</v>
      </c>
    </row>
    <row r="1161" spans="1:14" ht="15">
      <c r="A1161" s="136">
        <v>1162</v>
      </c>
      <c r="B1161" s="108">
        <v>128</v>
      </c>
      <c r="C1161" s="108"/>
      <c r="D1161" s="137" t="s">
        <v>14588</v>
      </c>
      <c r="E1161" s="137" t="s">
        <v>14636</v>
      </c>
      <c r="F1161" s="137"/>
      <c r="G1161" s="108" t="str">
        <f t="shared" si="36"/>
        <v>RESPOSTA À EMERGÊNCIA</v>
      </c>
      <c r="H1161" s="108" t="str">
        <f t="shared" si="37"/>
        <v>DERRAME OU FUGA</v>
      </c>
      <c r="I1161" s="108"/>
      <c r="J1161" s="147" t="s">
        <v>14670</v>
      </c>
      <c r="K1161" s="147" t="s">
        <v>14671</v>
      </c>
      <c r="L1161" s="147" t="s">
        <v>14672</v>
      </c>
      <c r="M1161" s="147" t="s">
        <v>14673</v>
      </c>
    </row>
    <row r="1162" spans="1:14" ht="26.25" thickBot="1">
      <c r="A1162" s="136">
        <v>1163</v>
      </c>
      <c r="B1162" s="108">
        <v>128</v>
      </c>
      <c r="C1162" s="108"/>
      <c r="D1162" s="137" t="s">
        <v>14588</v>
      </c>
      <c r="E1162" s="137" t="s">
        <v>14636</v>
      </c>
      <c r="F1162" s="137"/>
      <c r="G1162" s="108" t="str">
        <f t="shared" si="36"/>
        <v>RESPOSTA À EMERGÊNCIA</v>
      </c>
      <c r="H1162" s="108" t="str">
        <f t="shared" si="37"/>
        <v>DERRAME OU FUGA</v>
      </c>
      <c r="I1162" s="108"/>
      <c r="J1162" s="147" t="s">
        <v>15253</v>
      </c>
      <c r="K1162" s="147" t="s">
        <v>15254</v>
      </c>
      <c r="L1162" s="147" t="s">
        <v>15255</v>
      </c>
      <c r="M1162" s="147" t="s">
        <v>22008</v>
      </c>
    </row>
    <row r="1163" spans="1:14" ht="15.75">
      <c r="A1163" s="136">
        <v>1164</v>
      </c>
      <c r="B1163" s="108">
        <v>128</v>
      </c>
      <c r="C1163" s="108"/>
      <c r="D1163" s="137" t="s">
        <v>14588</v>
      </c>
      <c r="E1163" s="137" t="s">
        <v>14677</v>
      </c>
      <c r="F1163" s="137"/>
      <c r="G1163" s="108" t="str">
        <f t="shared" si="36"/>
        <v>RESPOSTA À EMERGÊNCIA</v>
      </c>
      <c r="H1163" s="108" t="str">
        <f t="shared" si="37"/>
        <v>PRIMEIROS SOCORROS</v>
      </c>
      <c r="I1163" s="108"/>
      <c r="J1163" s="151" t="s">
        <v>14674</v>
      </c>
      <c r="K1163" s="151" t="s">
        <v>14675</v>
      </c>
      <c r="L1163" s="151" t="s">
        <v>14676</v>
      </c>
      <c r="M1163" s="151" t="s">
        <v>14677</v>
      </c>
    </row>
    <row r="1164" spans="1:14" ht="15">
      <c r="A1164" s="136">
        <v>1165</v>
      </c>
      <c r="B1164" s="108">
        <v>128</v>
      </c>
      <c r="C1164" s="108"/>
      <c r="D1164" s="137" t="s">
        <v>14588</v>
      </c>
      <c r="E1164" s="137" t="s">
        <v>14677</v>
      </c>
      <c r="F1164" s="137"/>
      <c r="G1164" s="108" t="str">
        <f t="shared" si="36"/>
        <v>RESPOSTA À EMERGÊNCIA</v>
      </c>
      <c r="H1164" s="108" t="str">
        <f t="shared" si="37"/>
        <v>PRIMEIROS SOCORROS</v>
      </c>
      <c r="I1164" s="108"/>
      <c r="J1164" s="148" t="s">
        <v>14678</v>
      </c>
      <c r="K1164" s="148" t="s">
        <v>14679</v>
      </c>
      <c r="L1164" s="148" t="s">
        <v>14680</v>
      </c>
      <c r="M1164" s="148" t="s">
        <v>21809</v>
      </c>
    </row>
    <row r="1165" spans="1:14" ht="25.5">
      <c r="A1165" s="136">
        <v>1166</v>
      </c>
      <c r="B1165" s="108">
        <v>128</v>
      </c>
      <c r="C1165" s="108"/>
      <c r="D1165" s="137" t="s">
        <v>14588</v>
      </c>
      <c r="E1165" s="137" t="s">
        <v>14677</v>
      </c>
      <c r="F1165" s="137"/>
      <c r="G1165" s="108" t="str">
        <f t="shared" si="36"/>
        <v>RESPOSTA À EMERGÊNCIA</v>
      </c>
      <c r="H1165" s="108" t="str">
        <f t="shared" si="37"/>
        <v>PRIMEIROS SOCORROS</v>
      </c>
      <c r="I1165" s="108"/>
      <c r="J1165" s="148" t="s">
        <v>14681</v>
      </c>
      <c r="K1165" s="148" t="s">
        <v>14682</v>
      </c>
      <c r="L1165" s="148" t="s">
        <v>14683</v>
      </c>
      <c r="M1165" s="148" t="s">
        <v>14684</v>
      </c>
    </row>
    <row r="1166" spans="1:14" ht="15">
      <c r="A1166" s="136">
        <v>1167</v>
      </c>
      <c r="B1166" s="108">
        <v>128</v>
      </c>
      <c r="C1166" s="108"/>
      <c r="D1166" s="137" t="s">
        <v>14588</v>
      </c>
      <c r="E1166" s="137" t="s">
        <v>14677</v>
      </c>
      <c r="F1166" s="137"/>
      <c r="G1166" s="108" t="str">
        <f t="shared" si="36"/>
        <v>RESPOSTA À EMERGÊNCIA</v>
      </c>
      <c r="H1166" s="108" t="str">
        <f t="shared" si="37"/>
        <v>PRIMEIROS SOCORROS</v>
      </c>
      <c r="I1166" s="108"/>
      <c r="J1166" s="148" t="s">
        <v>14685</v>
      </c>
      <c r="K1166" s="148" t="s">
        <v>14686</v>
      </c>
      <c r="L1166" s="148" t="s">
        <v>14687</v>
      </c>
      <c r="M1166" s="148" t="s">
        <v>14688</v>
      </c>
    </row>
    <row r="1167" spans="1:14" ht="15">
      <c r="A1167" s="136">
        <v>1168</v>
      </c>
      <c r="B1167" s="108">
        <v>128</v>
      </c>
      <c r="C1167" s="108"/>
      <c r="D1167" s="137" t="s">
        <v>14588</v>
      </c>
      <c r="E1167" s="137" t="s">
        <v>14677</v>
      </c>
      <c r="F1167" s="137"/>
      <c r="G1167" s="108" t="str">
        <f t="shared" si="36"/>
        <v>RESPOSTA À EMERGÊNCIA</v>
      </c>
      <c r="H1167" s="108" t="str">
        <f t="shared" si="37"/>
        <v>PRIMEIROS SOCORROS</v>
      </c>
      <c r="I1167" s="108"/>
      <c r="J1167" s="148" t="s">
        <v>14689</v>
      </c>
      <c r="K1167" s="147" t="s">
        <v>14690</v>
      </c>
      <c r="L1167" s="148" t="s">
        <v>14691</v>
      </c>
      <c r="M1167" s="148" t="s">
        <v>14692</v>
      </c>
    </row>
    <row r="1168" spans="1:14" ht="15">
      <c r="A1168" s="136">
        <v>1169</v>
      </c>
      <c r="B1168" s="108">
        <v>128</v>
      </c>
      <c r="C1168" s="108"/>
      <c r="D1168" s="137" t="s">
        <v>14588</v>
      </c>
      <c r="E1168" s="137" t="s">
        <v>14677</v>
      </c>
      <c r="F1168" s="137"/>
      <c r="G1168" s="108" t="str">
        <f t="shared" ref="G1168:G1231" si="38">IF(OR(M1168="PERIGOS POTENCIAIS",M1168="PROTEÇÃO DA POPULAÇÃO",M1168="RESPOSTA À EMERGÊNCIA"),M1168,G1167)</f>
        <v>RESPOSTA À EMERGÊNCIA</v>
      </c>
      <c r="H1168" s="108" t="str">
        <f t="shared" ref="H1168:H1231" si="39">IF(OR(M1168="PERIGOS POTENCIAIS",M1168="PROTEÇÃO DA POPULAÇÃO",M1168="RESPOSTA À EMERGÊNCIA"),M1168,IF(OR(M1168="INCÊNDIO OU EXPLOSÃO",M1168="SAÚDE",M1168="VESTUÁRIO DE PROTEÇÃO",M1168="EVACUAÇÃO",M1168="INCÊNDIO",M1168="DERRAME OU FUGA",M1168="PRIMEIROS SOCORROS"),M1168,H1167))</f>
        <v>PRIMEIROS SOCORROS</v>
      </c>
      <c r="I1168" s="108"/>
      <c r="J1168" s="150" t="s">
        <v>14696</v>
      </c>
      <c r="K1168" s="149" t="s">
        <v>14697</v>
      </c>
      <c r="L1168" s="150" t="s">
        <v>14698</v>
      </c>
      <c r="M1168" s="150" t="s">
        <v>14699</v>
      </c>
    </row>
    <row r="1169" spans="1:13" ht="15">
      <c r="A1169" s="136">
        <v>1170</v>
      </c>
      <c r="B1169" s="108">
        <v>128</v>
      </c>
      <c r="C1169" s="108"/>
      <c r="D1169" s="137" t="s">
        <v>14588</v>
      </c>
      <c r="E1169" s="137" t="s">
        <v>14677</v>
      </c>
      <c r="F1169" s="137"/>
      <c r="G1169" s="108" t="str">
        <f t="shared" si="38"/>
        <v>RESPOSTA À EMERGÊNCIA</v>
      </c>
      <c r="H1169" s="108" t="str">
        <f t="shared" si="39"/>
        <v>PRIMEIROS SOCORROS</v>
      </c>
      <c r="I1169" s="108"/>
      <c r="J1169" s="148" t="s">
        <v>14700</v>
      </c>
      <c r="K1169" s="148" t="s">
        <v>14701</v>
      </c>
      <c r="L1169" s="148" t="s">
        <v>14702</v>
      </c>
      <c r="M1169" s="148" t="s">
        <v>14703</v>
      </c>
    </row>
    <row r="1170" spans="1:13" ht="25.5">
      <c r="A1170" s="136">
        <v>1171</v>
      </c>
      <c r="B1170" s="108">
        <v>128</v>
      </c>
      <c r="C1170" s="108"/>
      <c r="D1170" s="137" t="s">
        <v>14588</v>
      </c>
      <c r="E1170" s="137" t="s">
        <v>14677</v>
      </c>
      <c r="F1170" s="137"/>
      <c r="G1170" s="108" t="str">
        <f t="shared" si="38"/>
        <v>RESPOSTA À EMERGÊNCIA</v>
      </c>
      <c r="H1170" s="108" t="str">
        <f t="shared" si="39"/>
        <v>PRIMEIROS SOCORROS</v>
      </c>
      <c r="I1170" s="108"/>
      <c r="J1170" s="148" t="s">
        <v>14704</v>
      </c>
      <c r="K1170" s="147" t="s">
        <v>14705</v>
      </c>
      <c r="L1170" s="148" t="s">
        <v>14706</v>
      </c>
      <c r="M1170" s="148" t="s">
        <v>14707</v>
      </c>
    </row>
    <row r="1171" spans="1:13" ht="15">
      <c r="A1171" s="136">
        <v>1172</v>
      </c>
      <c r="B1171" s="108">
        <v>128</v>
      </c>
      <c r="C1171" s="108"/>
      <c r="D1171" s="137" t="s">
        <v>14588</v>
      </c>
      <c r="E1171" s="137" t="s">
        <v>14677</v>
      </c>
      <c r="F1171" s="137"/>
      <c r="G1171" s="108" t="str">
        <f t="shared" si="38"/>
        <v>RESPOSTA À EMERGÊNCIA</v>
      </c>
      <c r="H1171" s="108" t="str">
        <f t="shared" si="39"/>
        <v>PRIMEIROS SOCORROS</v>
      </c>
      <c r="I1171" s="108"/>
      <c r="J1171" s="148" t="s">
        <v>15256</v>
      </c>
      <c r="K1171" s="147" t="s">
        <v>15257</v>
      </c>
      <c r="L1171" s="148" t="s">
        <v>15258</v>
      </c>
      <c r="M1171" s="148" t="s">
        <v>22009</v>
      </c>
    </row>
    <row r="1172" spans="1:13" ht="25.5">
      <c r="A1172" s="136">
        <v>1173</v>
      </c>
      <c r="B1172" s="108">
        <v>128</v>
      </c>
      <c r="C1172" s="108"/>
      <c r="D1172" s="137" t="s">
        <v>14588</v>
      </c>
      <c r="E1172" s="137" t="s">
        <v>14677</v>
      </c>
      <c r="F1172" s="137"/>
      <c r="G1172" s="108" t="str">
        <f t="shared" si="38"/>
        <v>RESPOSTA À EMERGÊNCIA</v>
      </c>
      <c r="H1172" s="108" t="str">
        <f t="shared" si="39"/>
        <v>PRIMEIROS SOCORROS</v>
      </c>
      <c r="I1172" s="108"/>
      <c r="J1172" s="148" t="s">
        <v>14952</v>
      </c>
      <c r="K1172" s="147" t="s">
        <v>14953</v>
      </c>
      <c r="L1172" s="148" t="s">
        <v>14954</v>
      </c>
      <c r="M1172" s="148" t="s">
        <v>21920</v>
      </c>
    </row>
    <row r="1173" spans="1:13" ht="15">
      <c r="A1173" s="136">
        <v>1174</v>
      </c>
      <c r="B1173" s="108">
        <v>128</v>
      </c>
      <c r="C1173" s="108"/>
      <c r="D1173" s="137" t="s">
        <v>14588</v>
      </c>
      <c r="E1173" s="137" t="s">
        <v>14677</v>
      </c>
      <c r="F1173" s="137"/>
      <c r="G1173" s="108" t="str">
        <f t="shared" si="38"/>
        <v>RESPOSTA À EMERGÊNCIA</v>
      </c>
      <c r="H1173" s="108" t="str">
        <f t="shared" si="39"/>
        <v>PRIMEIROS SOCORROS</v>
      </c>
      <c r="I1173" s="108"/>
      <c r="J1173" s="148" t="s">
        <v>14712</v>
      </c>
      <c r="K1173" s="147" t="s">
        <v>14713</v>
      </c>
      <c r="L1173" s="148" t="s">
        <v>14714</v>
      </c>
      <c r="M1173" s="148" t="s">
        <v>14715</v>
      </c>
    </row>
    <row r="1174" spans="1:13" ht="20.25">
      <c r="A1174" s="136">
        <v>1175</v>
      </c>
      <c r="B1174" s="108">
        <v>129</v>
      </c>
      <c r="C1174" s="108"/>
      <c r="D1174" s="137" t="s">
        <v>21830</v>
      </c>
      <c r="E1174" s="137" t="s">
        <v>21830</v>
      </c>
      <c r="F1174" s="137"/>
      <c r="G1174" s="108" t="str">
        <f t="shared" si="38"/>
        <v>RESPOSTA À EMERGÊNCIA</v>
      </c>
      <c r="H1174" s="108" t="str">
        <f t="shared" si="39"/>
        <v>PRIMEIROS SOCORROS</v>
      </c>
      <c r="I1174" s="108"/>
      <c r="J1174" s="138" t="s">
        <v>15283</v>
      </c>
      <c r="K1174" s="138" t="s">
        <v>15283</v>
      </c>
      <c r="L1174" s="138" t="s">
        <v>15284</v>
      </c>
      <c r="M1174" s="138" t="s">
        <v>15285</v>
      </c>
    </row>
    <row r="1175" spans="1:13" ht="15.75">
      <c r="A1175" s="136">
        <v>1176</v>
      </c>
      <c r="B1175" s="108">
        <v>129</v>
      </c>
      <c r="C1175" s="108"/>
      <c r="D1175" s="137" t="s">
        <v>21830</v>
      </c>
      <c r="E1175" s="137" t="s">
        <v>21830</v>
      </c>
      <c r="F1175" s="137"/>
      <c r="G1175" s="108" t="str">
        <f t="shared" si="38"/>
        <v>RESPOSTA À EMERGÊNCIA</v>
      </c>
      <c r="H1175" s="108" t="str">
        <f t="shared" si="39"/>
        <v>PRIMEIROS SOCORROS</v>
      </c>
      <c r="I1175" s="108"/>
      <c r="J1175" s="174" t="s">
        <v>15286</v>
      </c>
      <c r="K1175" s="141" t="s">
        <v>15287</v>
      </c>
      <c r="L1175" s="141" t="s">
        <v>15288</v>
      </c>
      <c r="M1175" s="141" t="s">
        <v>22018</v>
      </c>
    </row>
    <row r="1176" spans="1:13" ht="15.75">
      <c r="A1176" s="136">
        <v>1177</v>
      </c>
      <c r="B1176" s="108">
        <v>129</v>
      </c>
      <c r="C1176" s="108"/>
      <c r="D1176" s="137" t="s">
        <v>14488</v>
      </c>
      <c r="E1176" s="137" t="s">
        <v>14488</v>
      </c>
      <c r="F1176" s="137"/>
      <c r="G1176" s="108" t="str">
        <f t="shared" si="38"/>
        <v>PERIGOS POTENCIAIS</v>
      </c>
      <c r="H1176" s="108" t="str">
        <f t="shared" si="39"/>
        <v>PERIGOS POTENCIAIS</v>
      </c>
      <c r="I1176" s="108"/>
      <c r="J1176" s="143" t="s">
        <v>14485</v>
      </c>
      <c r="K1176" s="143" t="s">
        <v>14486</v>
      </c>
      <c r="L1176" s="143" t="s">
        <v>14487</v>
      </c>
      <c r="M1176" s="143" t="s">
        <v>14488</v>
      </c>
    </row>
    <row r="1177" spans="1:13" ht="15.75">
      <c r="A1177" s="136">
        <v>1178</v>
      </c>
      <c r="B1177" s="108">
        <v>129</v>
      </c>
      <c r="C1177" s="108"/>
      <c r="D1177" s="137" t="s">
        <v>14488</v>
      </c>
      <c r="E1177" s="137" t="s">
        <v>14492</v>
      </c>
      <c r="F1177" s="137"/>
      <c r="G1177" s="108" t="str">
        <f t="shared" si="38"/>
        <v>PERIGOS POTENCIAIS</v>
      </c>
      <c r="H1177" s="108" t="str">
        <f t="shared" si="39"/>
        <v>INCÊNDIO OU EXPLOSÃO</v>
      </c>
      <c r="I1177" s="108"/>
      <c r="J1177" s="159" t="s">
        <v>14489</v>
      </c>
      <c r="K1177" s="159" t="s">
        <v>14490</v>
      </c>
      <c r="L1177" s="146" t="s">
        <v>14491</v>
      </c>
      <c r="M1177" s="146" t="s">
        <v>14492</v>
      </c>
    </row>
    <row r="1178" spans="1:13" ht="25.5">
      <c r="A1178" s="136">
        <v>1179</v>
      </c>
      <c r="B1178" s="108">
        <v>129</v>
      </c>
      <c r="C1178" s="108"/>
      <c r="D1178" s="137" t="s">
        <v>14488</v>
      </c>
      <c r="E1178" s="137" t="s">
        <v>14492</v>
      </c>
      <c r="F1178" s="137"/>
      <c r="G1178" s="108" t="str">
        <f t="shared" si="38"/>
        <v>PERIGOS POTENCIAIS</v>
      </c>
      <c r="H1178" s="108" t="str">
        <f t="shared" si="39"/>
        <v>INCÊNDIO OU EXPLOSÃO</v>
      </c>
      <c r="I1178" s="108"/>
      <c r="J1178" s="160" t="s">
        <v>15202</v>
      </c>
      <c r="K1178" s="160" t="s">
        <v>15203</v>
      </c>
      <c r="L1178" s="160" t="s">
        <v>15204</v>
      </c>
      <c r="M1178" s="160" t="s">
        <v>21991</v>
      </c>
    </row>
    <row r="1179" spans="1:13" ht="15">
      <c r="A1179" s="136">
        <v>1180</v>
      </c>
      <c r="B1179" s="108">
        <v>129</v>
      </c>
      <c r="C1179" s="108"/>
      <c r="D1179" s="137" t="s">
        <v>14488</v>
      </c>
      <c r="E1179" s="137" t="s">
        <v>14492</v>
      </c>
      <c r="F1179" s="137"/>
      <c r="G1179" s="108" t="str">
        <f t="shared" si="38"/>
        <v>PERIGOS POTENCIAIS</v>
      </c>
      <c r="H1179" s="108" t="str">
        <f t="shared" si="39"/>
        <v>INCÊNDIO OU EXPLOSÃO</v>
      </c>
      <c r="I1179" s="108"/>
      <c r="J1179" s="147" t="s">
        <v>15208</v>
      </c>
      <c r="K1179" s="147" t="s">
        <v>15209</v>
      </c>
      <c r="L1179" s="147" t="s">
        <v>15210</v>
      </c>
      <c r="M1179" s="147" t="s">
        <v>21993</v>
      </c>
    </row>
    <row r="1180" spans="1:13" ht="15">
      <c r="A1180" s="136">
        <v>1181</v>
      </c>
      <c r="B1180" s="108">
        <v>129</v>
      </c>
      <c r="C1180" s="108"/>
      <c r="D1180" s="137" t="s">
        <v>14488</v>
      </c>
      <c r="E1180" s="137" t="s">
        <v>14492</v>
      </c>
      <c r="F1180" s="137"/>
      <c r="G1180" s="108" t="str">
        <f t="shared" si="38"/>
        <v>PERIGOS POTENCIAIS</v>
      </c>
      <c r="H1180" s="108" t="str">
        <f t="shared" si="39"/>
        <v>INCÊNDIO OU EXPLOSÃO</v>
      </c>
      <c r="I1180" s="108"/>
      <c r="J1180" s="147" t="s">
        <v>14505</v>
      </c>
      <c r="K1180" s="148" t="s">
        <v>14506</v>
      </c>
      <c r="L1180" s="147" t="s">
        <v>14507</v>
      </c>
      <c r="M1180" s="147" t="s">
        <v>14508</v>
      </c>
    </row>
    <row r="1181" spans="1:13" ht="25.5">
      <c r="A1181" s="136">
        <v>1182</v>
      </c>
      <c r="B1181" s="108">
        <v>129</v>
      </c>
      <c r="C1181" s="108"/>
      <c r="D1181" s="137" t="s">
        <v>14488</v>
      </c>
      <c r="E1181" s="137" t="s">
        <v>14492</v>
      </c>
      <c r="F1181" s="137"/>
      <c r="G1181" s="108" t="str">
        <f t="shared" si="38"/>
        <v>PERIGOS POTENCIAIS</v>
      </c>
      <c r="H1181" s="108" t="str">
        <f t="shared" si="39"/>
        <v>INCÊNDIO OU EXPLOSÃO</v>
      </c>
      <c r="I1181" s="108"/>
      <c r="J1181" s="148" t="s">
        <v>15211</v>
      </c>
      <c r="K1181" s="148" t="s">
        <v>15212</v>
      </c>
      <c r="L1181" s="148" t="s">
        <v>15213</v>
      </c>
      <c r="M1181" s="148" t="s">
        <v>21994</v>
      </c>
    </row>
    <row r="1182" spans="1:13" ht="15">
      <c r="A1182" s="136">
        <v>1183</v>
      </c>
      <c r="B1182" s="108">
        <v>129</v>
      </c>
      <c r="C1182" s="108"/>
      <c r="D1182" s="137" t="s">
        <v>14488</v>
      </c>
      <c r="E1182" s="137" t="s">
        <v>14492</v>
      </c>
      <c r="F1182" s="137"/>
      <c r="G1182" s="108" t="str">
        <f t="shared" si="38"/>
        <v>PERIGOS POTENCIAIS</v>
      </c>
      <c r="H1182" s="108" t="str">
        <f t="shared" si="39"/>
        <v>INCÊNDIO OU EXPLOSÃO</v>
      </c>
      <c r="I1182" s="108"/>
      <c r="J1182" s="147" t="s">
        <v>15214</v>
      </c>
      <c r="K1182" s="147" t="s">
        <v>15215</v>
      </c>
      <c r="L1182" s="147" t="s">
        <v>15216</v>
      </c>
      <c r="M1182" s="147" t="s">
        <v>21995</v>
      </c>
    </row>
    <row r="1183" spans="1:13" ht="25.5">
      <c r="A1183" s="136">
        <v>1184</v>
      </c>
      <c r="B1183" s="108">
        <v>129</v>
      </c>
      <c r="C1183" s="108"/>
      <c r="D1183" s="137" t="s">
        <v>14488</v>
      </c>
      <c r="E1183" s="137" t="s">
        <v>14492</v>
      </c>
      <c r="F1183" s="137"/>
      <c r="G1183" s="108" t="str">
        <f t="shared" si="38"/>
        <v>PERIGOS POTENCIAIS</v>
      </c>
      <c r="H1183" s="108" t="str">
        <f t="shared" si="39"/>
        <v>INCÊNDIO OU EXPLOSÃO</v>
      </c>
      <c r="I1183" s="108"/>
      <c r="J1183" s="149" t="s">
        <v>15056</v>
      </c>
      <c r="K1183" s="149" t="s">
        <v>14968</v>
      </c>
      <c r="L1183" s="150" t="s">
        <v>14969</v>
      </c>
      <c r="M1183" s="150" t="s">
        <v>21924</v>
      </c>
    </row>
    <row r="1184" spans="1:13" ht="15">
      <c r="A1184" s="136">
        <v>1185</v>
      </c>
      <c r="B1184" s="108">
        <v>129</v>
      </c>
      <c r="C1184" s="108"/>
      <c r="D1184" s="137" t="s">
        <v>14488</v>
      </c>
      <c r="E1184" s="137" t="s">
        <v>14492</v>
      </c>
      <c r="F1184" s="137"/>
      <c r="G1184" s="108" t="str">
        <f t="shared" si="38"/>
        <v>PERIGOS POTENCIAIS</v>
      </c>
      <c r="H1184" s="108" t="str">
        <f t="shared" si="39"/>
        <v>INCÊNDIO OU EXPLOSÃO</v>
      </c>
      <c r="I1184" s="108"/>
      <c r="J1184" s="147" t="s">
        <v>14803</v>
      </c>
      <c r="K1184" s="147" t="s">
        <v>14804</v>
      </c>
      <c r="L1184" s="147" t="s">
        <v>14805</v>
      </c>
      <c r="M1184" s="147" t="s">
        <v>21864</v>
      </c>
    </row>
    <row r="1185" spans="1:13" ht="15">
      <c r="A1185" s="136">
        <v>1186</v>
      </c>
      <c r="B1185" s="108">
        <v>129</v>
      </c>
      <c r="C1185" s="108"/>
      <c r="D1185" s="137" t="s">
        <v>14488</v>
      </c>
      <c r="E1185" s="137" t="s">
        <v>14492</v>
      </c>
      <c r="F1185" s="137"/>
      <c r="G1185" s="108" t="str">
        <f t="shared" si="38"/>
        <v>PERIGOS POTENCIAIS</v>
      </c>
      <c r="H1185" s="108" t="str">
        <f t="shared" si="39"/>
        <v>INCÊNDIO OU EXPLOSÃO</v>
      </c>
      <c r="I1185" s="108"/>
      <c r="J1185" s="147" t="s">
        <v>14509</v>
      </c>
      <c r="K1185" s="147" t="s">
        <v>14510</v>
      </c>
      <c r="L1185" s="147" t="s">
        <v>14511</v>
      </c>
      <c r="M1185" s="147" t="s">
        <v>14512</v>
      </c>
    </row>
    <row r="1186" spans="1:13" ht="15.75" thickBot="1">
      <c r="A1186" s="136">
        <v>1187</v>
      </c>
      <c r="B1186" s="108">
        <v>129</v>
      </c>
      <c r="C1186" s="108"/>
      <c r="D1186" s="137" t="s">
        <v>14488</v>
      </c>
      <c r="E1186" s="137" t="s">
        <v>14492</v>
      </c>
      <c r="F1186" s="137"/>
      <c r="G1186" s="108" t="str">
        <f t="shared" si="38"/>
        <v>PERIGOS POTENCIAIS</v>
      </c>
      <c r="H1186" s="108" t="str">
        <f t="shared" si="39"/>
        <v>INCÊNDIO OU EXPLOSÃO</v>
      </c>
      <c r="I1186" s="108"/>
      <c r="J1186" s="148" t="s">
        <v>15217</v>
      </c>
      <c r="K1186" s="148" t="s">
        <v>15218</v>
      </c>
      <c r="L1186" s="148" t="s">
        <v>15219</v>
      </c>
      <c r="M1186" s="148" t="s">
        <v>21996</v>
      </c>
    </row>
    <row r="1187" spans="1:13" ht="15.75">
      <c r="A1187" s="136">
        <v>1188</v>
      </c>
      <c r="B1187" s="108">
        <v>129</v>
      </c>
      <c r="C1187" s="108"/>
      <c r="D1187" s="137" t="s">
        <v>14488</v>
      </c>
      <c r="E1187" s="137" t="s">
        <v>14520</v>
      </c>
      <c r="F1187" s="137"/>
      <c r="G1187" s="108" t="str">
        <f t="shared" si="38"/>
        <v>PERIGOS POTENCIAIS</v>
      </c>
      <c r="H1187" s="108" t="str">
        <f t="shared" si="39"/>
        <v>SAÚDE</v>
      </c>
      <c r="I1187" s="108"/>
      <c r="J1187" s="151" t="s">
        <v>14517</v>
      </c>
      <c r="K1187" s="151" t="s">
        <v>14518</v>
      </c>
      <c r="L1187" s="151" t="s">
        <v>14519</v>
      </c>
      <c r="M1187" s="151" t="s">
        <v>14520</v>
      </c>
    </row>
    <row r="1188" spans="1:13" ht="15">
      <c r="A1188" s="136">
        <v>1189</v>
      </c>
      <c r="B1188" s="108">
        <v>129</v>
      </c>
      <c r="C1188" s="108"/>
      <c r="D1188" s="137" t="s">
        <v>14488</v>
      </c>
      <c r="E1188" s="137" t="s">
        <v>14520</v>
      </c>
      <c r="F1188" s="137"/>
      <c r="G1188" s="108" t="str">
        <f t="shared" si="38"/>
        <v>PERIGOS POTENCIAIS</v>
      </c>
      <c r="H1188" s="108" t="str">
        <f t="shared" si="39"/>
        <v>SAÚDE</v>
      </c>
      <c r="I1188" s="108"/>
      <c r="J1188" s="147" t="s">
        <v>15289</v>
      </c>
      <c r="K1188" s="147" t="s">
        <v>15290</v>
      </c>
      <c r="L1188" s="147" t="s">
        <v>15291</v>
      </c>
      <c r="M1188" s="147" t="s">
        <v>22019</v>
      </c>
    </row>
    <row r="1189" spans="1:13" ht="15">
      <c r="A1189" s="136">
        <v>1190</v>
      </c>
      <c r="B1189" s="108">
        <v>129</v>
      </c>
      <c r="C1189" s="108"/>
      <c r="D1189" s="137" t="s">
        <v>14488</v>
      </c>
      <c r="E1189" s="137" t="s">
        <v>14520</v>
      </c>
      <c r="F1189" s="137"/>
      <c r="G1189" s="108" t="str">
        <f t="shared" si="38"/>
        <v>PERIGOS POTENCIAIS</v>
      </c>
      <c r="H1189" s="108" t="str">
        <f t="shared" si="39"/>
        <v>SAÚDE</v>
      </c>
      <c r="I1189" s="108"/>
      <c r="J1189" s="149" t="s">
        <v>15220</v>
      </c>
      <c r="K1189" s="149" t="s">
        <v>15221</v>
      </c>
      <c r="L1189" s="149" t="s">
        <v>15222</v>
      </c>
      <c r="M1189" s="149" t="s">
        <v>21997</v>
      </c>
    </row>
    <row r="1190" spans="1:13" ht="15">
      <c r="A1190" s="136">
        <v>1191</v>
      </c>
      <c r="B1190" s="108">
        <v>129</v>
      </c>
      <c r="C1190" s="108"/>
      <c r="D1190" s="137" t="s">
        <v>14488</v>
      </c>
      <c r="E1190" s="137" t="s">
        <v>14520</v>
      </c>
      <c r="F1190" s="137"/>
      <c r="G1190" s="108" t="str">
        <f t="shared" si="38"/>
        <v>PERIGOS POTENCIAIS</v>
      </c>
      <c r="H1190" s="108" t="str">
        <f t="shared" si="39"/>
        <v>SAÚDE</v>
      </c>
      <c r="I1190" s="108"/>
      <c r="J1190" s="147" t="s">
        <v>14988</v>
      </c>
      <c r="K1190" s="147" t="s">
        <v>14989</v>
      </c>
      <c r="L1190" s="147" t="s">
        <v>14990</v>
      </c>
      <c r="M1190" s="147" t="s">
        <v>21930</v>
      </c>
    </row>
    <row r="1191" spans="1:13" ht="15">
      <c r="A1191" s="136">
        <v>1192</v>
      </c>
      <c r="B1191" s="108">
        <v>129</v>
      </c>
      <c r="C1191" s="108"/>
      <c r="D1191" s="137" t="s">
        <v>14488</v>
      </c>
      <c r="E1191" s="137" t="s">
        <v>14520</v>
      </c>
      <c r="F1191" s="137"/>
      <c r="G1191" s="108" t="str">
        <f t="shared" si="38"/>
        <v>PERIGOS POTENCIAIS</v>
      </c>
      <c r="H1191" s="108" t="str">
        <f t="shared" si="39"/>
        <v>SAÚDE</v>
      </c>
      <c r="I1191" s="108"/>
      <c r="J1191" s="148" t="s">
        <v>15223</v>
      </c>
      <c r="K1191" s="148" t="s">
        <v>15224</v>
      </c>
      <c r="L1191" s="148" t="s">
        <v>15225</v>
      </c>
      <c r="M1191" s="148" t="s">
        <v>21998</v>
      </c>
    </row>
    <row r="1192" spans="1:13" ht="25.5">
      <c r="A1192" s="136">
        <v>1193</v>
      </c>
      <c r="B1192" s="108">
        <v>129</v>
      </c>
      <c r="C1192" s="108"/>
      <c r="D1192" s="137" t="s">
        <v>14488</v>
      </c>
      <c r="E1192" s="137" t="s">
        <v>14520</v>
      </c>
      <c r="F1192" s="137"/>
      <c r="G1192" s="108" t="str">
        <f t="shared" si="38"/>
        <v>PERIGOS POTENCIAIS</v>
      </c>
      <c r="H1192" s="108" t="str">
        <f t="shared" si="39"/>
        <v>SAÚDE</v>
      </c>
      <c r="I1192" s="108"/>
      <c r="J1192" s="150" t="s">
        <v>14537</v>
      </c>
      <c r="K1192" s="150" t="s">
        <v>14538</v>
      </c>
      <c r="L1192" s="150" t="s">
        <v>14539</v>
      </c>
      <c r="M1192" s="148" t="s">
        <v>14540</v>
      </c>
    </row>
    <row r="1193" spans="1:13" ht="15.75">
      <c r="A1193" s="136">
        <v>1194</v>
      </c>
      <c r="B1193" s="108">
        <v>129</v>
      </c>
      <c r="C1193" s="108"/>
      <c r="D1193" s="137" t="s">
        <v>14544</v>
      </c>
      <c r="E1193" s="137" t="s">
        <v>14544</v>
      </c>
      <c r="F1193" s="137"/>
      <c r="G1193" s="108" t="str">
        <f t="shared" si="38"/>
        <v>PROTEÇÃO DA POPULAÇÃO</v>
      </c>
      <c r="H1193" s="108" t="str">
        <f t="shared" si="39"/>
        <v>PROTEÇÃO DA POPULAÇÃO</v>
      </c>
      <c r="I1193" s="108"/>
      <c r="J1193" s="142" t="s">
        <v>14541</v>
      </c>
      <c r="K1193" s="142" t="s">
        <v>14542</v>
      </c>
      <c r="L1193" s="142" t="s">
        <v>14543</v>
      </c>
      <c r="M1193" s="142" t="s">
        <v>14544</v>
      </c>
    </row>
    <row r="1194" spans="1:13" ht="38.25">
      <c r="A1194" s="136">
        <v>1195</v>
      </c>
      <c r="B1194" s="108">
        <v>129</v>
      </c>
      <c r="C1194" s="108"/>
      <c r="D1194" s="137" t="s">
        <v>14544</v>
      </c>
      <c r="E1194" s="137" t="s">
        <v>14544</v>
      </c>
      <c r="F1194" s="137"/>
      <c r="G1194" s="108" t="str">
        <f t="shared" si="38"/>
        <v>PROTEÇÃO DA POPULAÇÃO</v>
      </c>
      <c r="H1194" s="108" t="str">
        <f t="shared" si="39"/>
        <v>PROTEÇÃO DA POPULAÇÃO</v>
      </c>
      <c r="I1194" s="108"/>
      <c r="J1194" s="153" t="s">
        <v>14545</v>
      </c>
      <c r="K1194" s="153" t="s">
        <v>14546</v>
      </c>
      <c r="L1194" s="154" t="s">
        <v>14547</v>
      </c>
      <c r="M1194" s="154" t="s">
        <v>14548</v>
      </c>
    </row>
    <row r="1195" spans="1:13" ht="15">
      <c r="A1195" s="136">
        <v>1196</v>
      </c>
      <c r="B1195" s="108">
        <v>129</v>
      </c>
      <c r="C1195" s="108"/>
      <c r="D1195" s="137" t="s">
        <v>14544</v>
      </c>
      <c r="E1195" s="137" t="s">
        <v>14544</v>
      </c>
      <c r="F1195" s="137"/>
      <c r="G1195" s="108" t="str">
        <f t="shared" si="38"/>
        <v>PROTEÇÃO DA POPULAÇÃO</v>
      </c>
      <c r="H1195" s="108" t="str">
        <f t="shared" si="39"/>
        <v>PROTEÇÃO DA POPULAÇÃO</v>
      </c>
      <c r="I1195" s="108"/>
      <c r="J1195" s="147" t="s">
        <v>14549</v>
      </c>
      <c r="K1195" s="147" t="s">
        <v>14550</v>
      </c>
      <c r="L1195" s="147" t="s">
        <v>14551</v>
      </c>
      <c r="M1195" s="147" t="s">
        <v>14552</v>
      </c>
    </row>
    <row r="1196" spans="1:13" ht="15">
      <c r="A1196" s="136">
        <v>1197</v>
      </c>
      <c r="B1196" s="108">
        <v>129</v>
      </c>
      <c r="C1196" s="108"/>
      <c r="D1196" s="137" t="s">
        <v>14544</v>
      </c>
      <c r="E1196" s="137" t="s">
        <v>14544</v>
      </c>
      <c r="F1196" s="137"/>
      <c r="G1196" s="108" t="str">
        <f t="shared" si="38"/>
        <v>PROTEÇÃO DA POPULAÇÃO</v>
      </c>
      <c r="H1196" s="108" t="str">
        <f t="shared" si="39"/>
        <v>PROTEÇÃO DA POPULAÇÃO</v>
      </c>
      <c r="I1196" s="108"/>
      <c r="J1196" s="148" t="s">
        <v>14553</v>
      </c>
      <c r="K1196" s="147" t="s">
        <v>14554</v>
      </c>
      <c r="L1196" s="148" t="s">
        <v>14555</v>
      </c>
      <c r="M1196" s="148" t="s">
        <v>14556</v>
      </c>
    </row>
    <row r="1197" spans="1:13" ht="15.75" thickBot="1">
      <c r="A1197" s="136">
        <v>1198</v>
      </c>
      <c r="B1197" s="108">
        <v>129</v>
      </c>
      <c r="C1197" s="108"/>
      <c r="D1197" s="137" t="s">
        <v>14544</v>
      </c>
      <c r="E1197" s="137" t="s">
        <v>14544</v>
      </c>
      <c r="F1197" s="137"/>
      <c r="G1197" s="108" t="str">
        <f t="shared" si="38"/>
        <v>PROTEÇÃO DA POPULAÇÃO</v>
      </c>
      <c r="H1197" s="108" t="str">
        <f t="shared" si="39"/>
        <v>PROTEÇÃO DA POPULAÇÃO</v>
      </c>
      <c r="I1197" s="108"/>
      <c r="J1197" s="148" t="s">
        <v>14737</v>
      </c>
      <c r="K1197" s="148" t="s">
        <v>14738</v>
      </c>
      <c r="L1197" s="148" t="s">
        <v>14739</v>
      </c>
      <c r="M1197" s="148" t="s">
        <v>21845</v>
      </c>
    </row>
    <row r="1198" spans="1:13" ht="15.75">
      <c r="A1198" s="136">
        <v>1199</v>
      </c>
      <c r="B1198" s="108">
        <v>129</v>
      </c>
      <c r="C1198" s="108"/>
      <c r="D1198" s="137" t="s">
        <v>14544</v>
      </c>
      <c r="E1198" s="137" t="s">
        <v>14560</v>
      </c>
      <c r="F1198" s="137"/>
      <c r="G1198" s="108" t="str">
        <f t="shared" si="38"/>
        <v>PROTEÇÃO DA POPULAÇÃO</v>
      </c>
      <c r="H1198" s="108" t="str">
        <f t="shared" si="39"/>
        <v>VESTUÁRIO DE PROTEÇÃO</v>
      </c>
      <c r="I1198" s="108"/>
      <c r="J1198" s="151" t="s">
        <v>14557</v>
      </c>
      <c r="K1198" s="151" t="s">
        <v>14558</v>
      </c>
      <c r="L1198" s="151" t="s">
        <v>14559</v>
      </c>
      <c r="M1198" s="151" t="s">
        <v>14560</v>
      </c>
    </row>
    <row r="1199" spans="1:13" ht="15">
      <c r="A1199" s="136">
        <v>1200</v>
      </c>
      <c r="B1199" s="108">
        <v>129</v>
      </c>
      <c r="C1199" s="108"/>
      <c r="D1199" s="137" t="s">
        <v>14544</v>
      </c>
      <c r="E1199" s="137" t="s">
        <v>14560</v>
      </c>
      <c r="F1199" s="137"/>
      <c r="G1199" s="108" t="str">
        <f t="shared" si="38"/>
        <v>PROTEÇÃO DA POPULAÇÃO</v>
      </c>
      <c r="H1199" s="108" t="str">
        <f t="shared" si="39"/>
        <v>VESTUÁRIO DE PROTEÇÃO</v>
      </c>
      <c r="I1199" s="108"/>
      <c r="J1199" s="147" t="s">
        <v>14561</v>
      </c>
      <c r="K1199" s="147" t="s">
        <v>14562</v>
      </c>
      <c r="L1199" s="148" t="s">
        <v>14563</v>
      </c>
      <c r="M1199" s="148" t="s">
        <v>14564</v>
      </c>
    </row>
    <row r="1200" spans="1:13" ht="26.25" thickBot="1">
      <c r="A1200" s="136">
        <v>1201</v>
      </c>
      <c r="B1200" s="108">
        <v>129</v>
      </c>
      <c r="C1200" s="108"/>
      <c r="D1200" s="137" t="s">
        <v>14544</v>
      </c>
      <c r="E1200" s="137" t="s">
        <v>14560</v>
      </c>
      <c r="F1200" s="137"/>
      <c r="G1200" s="108" t="str">
        <f t="shared" si="38"/>
        <v>PROTEÇÃO DA POPULAÇÃO</v>
      </c>
      <c r="H1200" s="108" t="str">
        <f t="shared" si="39"/>
        <v>VESTUÁRIO DE PROTEÇÃO</v>
      </c>
      <c r="I1200" s="108"/>
      <c r="J1200" s="148" t="s">
        <v>15007</v>
      </c>
      <c r="K1200" s="148" t="s">
        <v>14566</v>
      </c>
      <c r="L1200" s="148" t="s">
        <v>21832</v>
      </c>
      <c r="M1200" s="148" t="s">
        <v>21833</v>
      </c>
    </row>
    <row r="1201" spans="1:15" ht="15.75">
      <c r="A1201" s="136">
        <v>1202</v>
      </c>
      <c r="B1201" s="108">
        <v>129</v>
      </c>
      <c r="C1201" s="108"/>
      <c r="D1201" s="137" t="s">
        <v>14544</v>
      </c>
      <c r="E1201" s="137" t="s">
        <v>14570</v>
      </c>
      <c r="F1201" s="137"/>
      <c r="G1201" s="108" t="str">
        <f t="shared" si="38"/>
        <v>PROTEÇÃO DA POPULAÇÃO</v>
      </c>
      <c r="H1201" s="108" t="str">
        <f t="shared" si="39"/>
        <v>EVACUAÇÃO</v>
      </c>
      <c r="I1201" s="108"/>
      <c r="J1201" s="151" t="s">
        <v>14567</v>
      </c>
      <c r="K1201" s="151" t="s">
        <v>14568</v>
      </c>
      <c r="L1201" s="151" t="s">
        <v>14569</v>
      </c>
      <c r="M1201" s="151" t="s">
        <v>14570</v>
      </c>
    </row>
    <row r="1202" spans="1:15" ht="15">
      <c r="A1202" s="136">
        <v>1203</v>
      </c>
      <c r="B1202" s="108">
        <v>129</v>
      </c>
      <c r="C1202" s="108"/>
      <c r="D1202" s="137" t="s">
        <v>14544</v>
      </c>
      <c r="E1202" s="137" t="s">
        <v>14570</v>
      </c>
      <c r="F1202" s="137"/>
      <c r="G1202" s="108" t="str">
        <f t="shared" si="38"/>
        <v>PROTEÇÃO DA POPULAÇÃO</v>
      </c>
      <c r="H1202" s="108" t="str">
        <f t="shared" si="39"/>
        <v>EVACUAÇÃO</v>
      </c>
      <c r="I1202" s="108"/>
      <c r="J1202" s="153" t="s">
        <v>14571</v>
      </c>
      <c r="K1202" s="153" t="s">
        <v>14572</v>
      </c>
      <c r="L1202" s="153" t="s">
        <v>14573</v>
      </c>
      <c r="M1202" s="153" t="s">
        <v>14574</v>
      </c>
    </row>
    <row r="1203" spans="1:15" ht="15">
      <c r="A1203" s="136">
        <v>1204</v>
      </c>
      <c r="B1203" s="108">
        <v>129</v>
      </c>
      <c r="C1203" s="108"/>
      <c r="D1203" s="137" t="s">
        <v>14544</v>
      </c>
      <c r="E1203" s="137" t="s">
        <v>14570</v>
      </c>
      <c r="F1203" s="137"/>
      <c r="G1203" s="108" t="str">
        <f t="shared" si="38"/>
        <v>PROTEÇÃO DA POPULAÇÃO</v>
      </c>
      <c r="H1203" s="108" t="str">
        <f t="shared" si="39"/>
        <v>EVACUAÇÃO</v>
      </c>
      <c r="I1203" s="108"/>
      <c r="J1203" s="148" t="s">
        <v>15226</v>
      </c>
      <c r="K1203" s="156" t="s">
        <v>15227</v>
      </c>
      <c r="L1203" s="157" t="s">
        <v>15228</v>
      </c>
      <c r="M1203" s="157" t="s">
        <v>21999</v>
      </c>
    </row>
    <row r="1204" spans="1:15" ht="15">
      <c r="A1204" s="136">
        <v>1205</v>
      </c>
      <c r="B1204" s="108">
        <v>129</v>
      </c>
      <c r="C1204" s="108"/>
      <c r="D1204" s="137" t="s">
        <v>14544</v>
      </c>
      <c r="E1204" s="137" t="s">
        <v>14570</v>
      </c>
      <c r="F1204" s="137"/>
      <c r="G1204" s="108" t="str">
        <f t="shared" si="38"/>
        <v>PROTEÇÃO DA POPULAÇÃO</v>
      </c>
      <c r="H1204" s="108" t="str">
        <f t="shared" si="39"/>
        <v>EVACUAÇÃO</v>
      </c>
      <c r="I1204" s="108"/>
      <c r="J1204" s="158" t="s">
        <v>14667</v>
      </c>
      <c r="K1204" s="158" t="s">
        <v>14668</v>
      </c>
      <c r="L1204" s="158" t="s">
        <v>14669</v>
      </c>
      <c r="M1204" s="158" t="s">
        <v>14669</v>
      </c>
    </row>
    <row r="1205" spans="1:15" ht="15">
      <c r="A1205" s="136">
        <v>1206</v>
      </c>
      <c r="B1205" s="108">
        <v>129</v>
      </c>
      <c r="C1205" s="108"/>
      <c r="D1205" s="137" t="s">
        <v>14544</v>
      </c>
      <c r="E1205" s="137" t="s">
        <v>14570</v>
      </c>
      <c r="F1205" s="137"/>
      <c r="G1205" s="108" t="str">
        <f t="shared" si="38"/>
        <v>PROTEÇÃO DA POPULAÇÃO</v>
      </c>
      <c r="H1205" s="108" t="str">
        <f t="shared" si="39"/>
        <v>EVACUAÇÃO</v>
      </c>
      <c r="I1205" s="108"/>
      <c r="J1205" s="147" t="s">
        <v>15229</v>
      </c>
      <c r="K1205" s="147" t="s">
        <v>15230</v>
      </c>
      <c r="L1205" s="147" t="s">
        <v>15231</v>
      </c>
      <c r="M1205" s="147" t="s">
        <v>22000</v>
      </c>
    </row>
    <row r="1206" spans="1:15" ht="15">
      <c r="A1206" s="136">
        <v>1207</v>
      </c>
      <c r="B1206" s="108">
        <v>129</v>
      </c>
      <c r="C1206" s="108"/>
      <c r="D1206" s="137" t="s">
        <v>14544</v>
      </c>
      <c r="E1206" s="137" t="s">
        <v>6</v>
      </c>
      <c r="F1206" s="137"/>
      <c r="G1206" s="108" t="str">
        <f t="shared" si="38"/>
        <v>PROTEÇÃO DA POPULAÇÃO</v>
      </c>
      <c r="H1206" s="108" t="str">
        <f t="shared" si="39"/>
        <v>Incêndio</v>
      </c>
      <c r="I1206" s="108"/>
      <c r="J1206" s="158" t="s">
        <v>14579</v>
      </c>
      <c r="K1206" s="158" t="s">
        <v>14580</v>
      </c>
      <c r="L1206" s="158" t="s">
        <v>14581</v>
      </c>
      <c r="M1206" s="158" t="s">
        <v>6</v>
      </c>
    </row>
    <row r="1207" spans="1:15" ht="25.5">
      <c r="A1207" s="136">
        <v>1208</v>
      </c>
      <c r="B1207" s="108">
        <v>129</v>
      </c>
      <c r="C1207" s="108"/>
      <c r="D1207" s="137" t="s">
        <v>14544</v>
      </c>
      <c r="E1207" s="137" t="s">
        <v>6</v>
      </c>
      <c r="F1207" s="137"/>
      <c r="G1207" s="108" t="str">
        <f t="shared" si="38"/>
        <v>PROTEÇÃO DA POPULAÇÃO</v>
      </c>
      <c r="H1207" s="108" t="str">
        <f t="shared" si="39"/>
        <v>Incêndio</v>
      </c>
      <c r="I1207" s="108"/>
      <c r="J1207" s="147" t="s">
        <v>14582</v>
      </c>
      <c r="K1207" s="147" t="s">
        <v>14583</v>
      </c>
      <c r="L1207" s="147" t="s">
        <v>14584</v>
      </c>
      <c r="M1207" s="147" t="s">
        <v>21834</v>
      </c>
    </row>
    <row r="1208" spans="1:15" ht="25.5" hidden="1">
      <c r="A1208" s="136">
        <v>1209</v>
      </c>
      <c r="B1208" s="108">
        <v>129</v>
      </c>
      <c r="C1208" s="108"/>
      <c r="D1208" s="137" t="s">
        <v>14544</v>
      </c>
      <c r="E1208" s="137" t="s">
        <v>6</v>
      </c>
      <c r="F1208" s="137"/>
      <c r="G1208" s="108" t="str">
        <f t="shared" si="38"/>
        <v>PROTEÇÃO DA POPULAÇÃO</v>
      </c>
      <c r="H1208" s="108" t="str">
        <f t="shared" si="39"/>
        <v>Incêndio</v>
      </c>
      <c r="I1208" s="108"/>
      <c r="J1208" s="148" t="s">
        <v>14750</v>
      </c>
      <c r="K1208" s="147" t="s">
        <v>14751</v>
      </c>
      <c r="L1208" s="150" t="s">
        <v>14752</v>
      </c>
      <c r="M1208" s="150" t="s">
        <v>21849</v>
      </c>
      <c r="N1208" s="169" t="s">
        <v>14753</v>
      </c>
      <c r="O1208" s="163"/>
    </row>
    <row r="1209" spans="1:15" ht="15.75">
      <c r="A1209" s="136">
        <v>1210</v>
      </c>
      <c r="B1209" s="108">
        <v>129</v>
      </c>
      <c r="C1209" s="108"/>
      <c r="D1209" s="137" t="s">
        <v>14588</v>
      </c>
      <c r="E1209" s="137" t="s">
        <v>14588</v>
      </c>
      <c r="F1209" s="137"/>
      <c r="G1209" s="108" t="str">
        <f t="shared" si="38"/>
        <v>RESPOSTA À EMERGÊNCIA</v>
      </c>
      <c r="H1209" s="108" t="str">
        <f t="shared" si="39"/>
        <v>RESPOSTA À EMERGÊNCIA</v>
      </c>
      <c r="I1209" s="108"/>
      <c r="J1209" s="143" t="s">
        <v>14585</v>
      </c>
      <c r="K1209" s="143" t="s">
        <v>14586</v>
      </c>
      <c r="L1209" s="143" t="s">
        <v>14587</v>
      </c>
      <c r="M1209" s="143" t="s">
        <v>14588</v>
      </c>
    </row>
    <row r="1210" spans="1:15" ht="15.75">
      <c r="A1210" s="136">
        <v>1211</v>
      </c>
      <c r="B1210" s="108">
        <v>129</v>
      </c>
      <c r="C1210" s="108"/>
      <c r="D1210" s="137" t="s">
        <v>14588</v>
      </c>
      <c r="E1210" s="137" t="s">
        <v>21835</v>
      </c>
      <c r="F1210" s="137"/>
      <c r="G1210" s="108" t="str">
        <f t="shared" si="38"/>
        <v>RESPOSTA À EMERGÊNCIA</v>
      </c>
      <c r="H1210" s="108" t="str">
        <f t="shared" si="39"/>
        <v>INCÊNDIO</v>
      </c>
      <c r="I1210" s="108"/>
      <c r="J1210" s="159" t="s">
        <v>14589</v>
      </c>
      <c r="K1210" s="159" t="s">
        <v>14590</v>
      </c>
      <c r="L1210" s="159" t="s">
        <v>14591</v>
      </c>
      <c r="M1210" s="145" t="s">
        <v>21835</v>
      </c>
    </row>
    <row r="1211" spans="1:15" ht="25.5">
      <c r="A1211" s="136">
        <v>1212</v>
      </c>
      <c r="B1211" s="108">
        <v>129</v>
      </c>
      <c r="C1211" s="108"/>
      <c r="D1211" s="137" t="s">
        <v>14588</v>
      </c>
      <c r="E1211" s="137" t="s">
        <v>21835</v>
      </c>
      <c r="F1211" s="137"/>
      <c r="G1211" s="108" t="str">
        <f t="shared" si="38"/>
        <v>RESPOSTA À EMERGÊNCIA</v>
      </c>
      <c r="H1211" s="108" t="str">
        <f t="shared" si="39"/>
        <v>INCÊNDIO</v>
      </c>
      <c r="I1211" s="108"/>
      <c r="J1211" s="153" t="s">
        <v>15232</v>
      </c>
      <c r="K1211" s="153" t="s">
        <v>15233</v>
      </c>
      <c r="L1211" s="153" t="s">
        <v>15234</v>
      </c>
      <c r="M1211" s="153" t="s">
        <v>22001</v>
      </c>
    </row>
    <row r="1212" spans="1:15" s="155" customFormat="1" ht="12.75">
      <c r="A1212" s="136">
        <v>1213</v>
      </c>
      <c r="B1212" s="108">
        <v>129</v>
      </c>
      <c r="C1212" s="108"/>
      <c r="D1212" s="108" t="s">
        <v>14588</v>
      </c>
      <c r="E1212" s="108" t="s">
        <v>21835</v>
      </c>
      <c r="F1212" s="108"/>
      <c r="G1212" s="108" t="str">
        <f t="shared" si="38"/>
        <v>RESPOSTA À EMERGÊNCIA</v>
      </c>
      <c r="H1212" s="108" t="str">
        <f t="shared" si="39"/>
        <v>INCÊNDIO</v>
      </c>
      <c r="I1212" s="108"/>
      <c r="J1212" s="160" t="s">
        <v>14596</v>
      </c>
      <c r="K1212" s="160" t="s">
        <v>14597</v>
      </c>
      <c r="L1212" s="160" t="s">
        <v>14598</v>
      </c>
      <c r="M1212" s="160" t="s">
        <v>14599</v>
      </c>
      <c r="N1212" s="136"/>
      <c r="O1212" s="136"/>
    </row>
    <row r="1213" spans="1:15" ht="15.75">
      <c r="A1213" s="136">
        <v>1214</v>
      </c>
      <c r="B1213" s="108">
        <v>129</v>
      </c>
      <c r="C1213" s="108"/>
      <c r="D1213" s="137" t="s">
        <v>14588</v>
      </c>
      <c r="E1213" s="137" t="s">
        <v>21835</v>
      </c>
      <c r="F1213" s="137"/>
      <c r="G1213" s="108" t="str">
        <f t="shared" si="38"/>
        <v>RESPOSTA À EMERGÊNCIA</v>
      </c>
      <c r="H1213" s="108" t="str">
        <f t="shared" si="39"/>
        <v>INCÊNDIO</v>
      </c>
      <c r="I1213" s="108"/>
      <c r="J1213" s="148" t="s">
        <v>15064</v>
      </c>
      <c r="K1213" s="147" t="s">
        <v>15065</v>
      </c>
      <c r="L1213" s="148" t="s">
        <v>15066</v>
      </c>
      <c r="M1213" s="148" t="s">
        <v>21952</v>
      </c>
      <c r="N1213" s="155"/>
      <c r="O1213" s="155"/>
    </row>
    <row r="1214" spans="1:15" ht="25.5">
      <c r="A1214" s="136">
        <v>1215</v>
      </c>
      <c r="B1214" s="108">
        <v>129</v>
      </c>
      <c r="C1214" s="108"/>
      <c r="D1214" s="137" t="s">
        <v>14588</v>
      </c>
      <c r="E1214" s="137" t="s">
        <v>21835</v>
      </c>
      <c r="F1214" s="137"/>
      <c r="G1214" s="108" t="str">
        <f t="shared" si="38"/>
        <v>RESPOSTA À EMERGÊNCIA</v>
      </c>
      <c r="H1214" s="108" t="str">
        <f t="shared" si="39"/>
        <v>INCÊNDIO</v>
      </c>
      <c r="I1214" s="108"/>
      <c r="J1214" s="160" t="s">
        <v>15292</v>
      </c>
      <c r="K1214" s="160" t="s">
        <v>15293</v>
      </c>
      <c r="L1214" s="160" t="s">
        <v>15294</v>
      </c>
      <c r="M1214" s="160" t="s">
        <v>22020</v>
      </c>
    </row>
    <row r="1215" spans="1:15" ht="15">
      <c r="A1215" s="136">
        <v>1216</v>
      </c>
      <c r="B1215" s="108">
        <v>129</v>
      </c>
      <c r="C1215" s="108"/>
      <c r="D1215" s="137" t="s">
        <v>14588</v>
      </c>
      <c r="E1215" s="137" t="s">
        <v>21835</v>
      </c>
      <c r="F1215" s="137"/>
      <c r="G1215" s="108" t="str">
        <f t="shared" si="38"/>
        <v>RESPOSTA À EMERGÊNCIA</v>
      </c>
      <c r="H1215" s="108" t="str">
        <f t="shared" si="39"/>
        <v>INCÊNDIO</v>
      </c>
      <c r="I1215" s="108"/>
      <c r="J1215" s="158" t="s">
        <v>14603</v>
      </c>
      <c r="K1215" s="158" t="s">
        <v>14604</v>
      </c>
      <c r="L1215" s="158" t="s">
        <v>14605</v>
      </c>
      <c r="M1215" s="158" t="s">
        <v>14606</v>
      </c>
    </row>
    <row r="1216" spans="1:15" ht="15">
      <c r="A1216" s="136">
        <v>1217</v>
      </c>
      <c r="B1216" s="108">
        <v>129</v>
      </c>
      <c r="C1216" s="108"/>
      <c r="D1216" s="137" t="s">
        <v>14588</v>
      </c>
      <c r="E1216" s="137" t="s">
        <v>21835</v>
      </c>
      <c r="F1216" s="137"/>
      <c r="G1216" s="108" t="str">
        <f t="shared" si="38"/>
        <v>RESPOSTA À EMERGÊNCIA</v>
      </c>
      <c r="H1216" s="108" t="str">
        <f t="shared" si="39"/>
        <v>INCÊNDIO</v>
      </c>
      <c r="I1216" s="108"/>
      <c r="J1216" s="149" t="s">
        <v>15067</v>
      </c>
      <c r="K1216" s="149" t="s">
        <v>15068</v>
      </c>
      <c r="L1216" s="150" t="s">
        <v>15069</v>
      </c>
      <c r="M1216" s="150" t="s">
        <v>21953</v>
      </c>
    </row>
    <row r="1217" spans="1:14" ht="15">
      <c r="A1217" s="136">
        <v>1218</v>
      </c>
      <c r="B1217" s="108">
        <v>129</v>
      </c>
      <c r="C1217" s="108"/>
      <c r="D1217" s="137" t="s">
        <v>14588</v>
      </c>
      <c r="E1217" s="137" t="s">
        <v>21835</v>
      </c>
      <c r="F1217" s="137"/>
      <c r="G1217" s="108" t="str">
        <f t="shared" si="38"/>
        <v>RESPOSTA À EMERGÊNCIA</v>
      </c>
      <c r="H1217" s="108" t="str">
        <f t="shared" si="39"/>
        <v>INCÊNDIO</v>
      </c>
      <c r="I1217" s="108"/>
      <c r="J1217" s="148" t="s">
        <v>15238</v>
      </c>
      <c r="K1217" s="194" t="s">
        <v>15239</v>
      </c>
      <c r="L1217" s="148" t="s">
        <v>15240</v>
      </c>
      <c r="M1217" s="148" t="s">
        <v>22003</v>
      </c>
    </row>
    <row r="1218" spans="1:14" ht="15">
      <c r="A1218" s="136">
        <v>1219</v>
      </c>
      <c r="B1218" s="108">
        <v>129</v>
      </c>
      <c r="C1218" s="108"/>
      <c r="D1218" s="137" t="s">
        <v>14588</v>
      </c>
      <c r="E1218" s="137" t="s">
        <v>21835</v>
      </c>
      <c r="F1218" s="137"/>
      <c r="G1218" s="108" t="str">
        <f t="shared" si="38"/>
        <v>RESPOSTA À EMERGÊNCIA</v>
      </c>
      <c r="H1218" s="108" t="str">
        <f t="shared" si="39"/>
        <v>INCÊNDIO</v>
      </c>
      <c r="I1218" s="108"/>
      <c r="J1218" s="148" t="s">
        <v>14611</v>
      </c>
      <c r="K1218" s="148" t="s">
        <v>14612</v>
      </c>
      <c r="L1218" s="148" t="s">
        <v>14613</v>
      </c>
      <c r="M1218" s="148" t="s">
        <v>14614</v>
      </c>
    </row>
    <row r="1219" spans="1:14" ht="15">
      <c r="A1219" s="136">
        <v>1220</v>
      </c>
      <c r="B1219" s="108">
        <v>129</v>
      </c>
      <c r="C1219" s="108"/>
      <c r="D1219" s="137" t="s">
        <v>14588</v>
      </c>
      <c r="E1219" s="137" t="s">
        <v>21835</v>
      </c>
      <c r="F1219" s="137"/>
      <c r="G1219" s="108" t="str">
        <f t="shared" si="38"/>
        <v>RESPOSTA À EMERGÊNCIA</v>
      </c>
      <c r="H1219" s="108" t="str">
        <f t="shared" si="39"/>
        <v>INCÊNDIO</v>
      </c>
      <c r="I1219" s="108"/>
      <c r="J1219" s="153" t="s">
        <v>15241</v>
      </c>
      <c r="K1219" s="153" t="s">
        <v>15242</v>
      </c>
      <c r="L1219" s="160" t="s">
        <v>15243</v>
      </c>
      <c r="M1219" s="160" t="s">
        <v>22004</v>
      </c>
    </row>
    <row r="1220" spans="1:14" ht="25.5">
      <c r="A1220" s="136">
        <v>1221</v>
      </c>
      <c r="B1220" s="108">
        <v>129</v>
      </c>
      <c r="C1220" s="108"/>
      <c r="D1220" s="137" t="s">
        <v>14588</v>
      </c>
      <c r="E1220" s="137" t="s">
        <v>21835</v>
      </c>
      <c r="F1220" s="137"/>
      <c r="G1220" s="108" t="str">
        <f t="shared" si="38"/>
        <v>RESPOSTA À EMERGÊNCIA</v>
      </c>
      <c r="H1220" s="108" t="str">
        <f t="shared" si="39"/>
        <v>INCÊNDIO</v>
      </c>
      <c r="I1220" s="108"/>
      <c r="J1220" s="148" t="s">
        <v>14917</v>
      </c>
      <c r="K1220" s="147" t="s">
        <v>14918</v>
      </c>
      <c r="L1220" s="148" t="s">
        <v>14919</v>
      </c>
      <c r="M1220" s="148" t="s">
        <v>21907</v>
      </c>
    </row>
    <row r="1221" spans="1:14" ht="25.5">
      <c r="A1221" s="136">
        <v>1222</v>
      </c>
      <c r="B1221" s="108">
        <v>129</v>
      </c>
      <c r="C1221" s="108"/>
      <c r="D1221" s="137" t="s">
        <v>14588</v>
      </c>
      <c r="E1221" s="137" t="s">
        <v>21835</v>
      </c>
      <c r="F1221" s="137"/>
      <c r="G1221" s="108" t="str">
        <f t="shared" si="38"/>
        <v>RESPOSTA À EMERGÊNCIA</v>
      </c>
      <c r="H1221" s="108" t="str">
        <f t="shared" si="39"/>
        <v>INCÊNDIO</v>
      </c>
      <c r="I1221" s="108"/>
      <c r="J1221" s="149" t="s">
        <v>14619</v>
      </c>
      <c r="K1221" s="148" t="s">
        <v>14620</v>
      </c>
      <c r="L1221" s="148" t="s">
        <v>14621</v>
      </c>
      <c r="M1221" s="148" t="s">
        <v>14622</v>
      </c>
    </row>
    <row r="1222" spans="1:14" ht="25.5">
      <c r="A1222" s="136">
        <v>1223</v>
      </c>
      <c r="B1222" s="108">
        <v>129</v>
      </c>
      <c r="C1222" s="108"/>
      <c r="D1222" s="137" t="s">
        <v>14588</v>
      </c>
      <c r="E1222" s="137" t="s">
        <v>21835</v>
      </c>
      <c r="F1222" s="137"/>
      <c r="G1222" s="108" t="str">
        <f t="shared" si="38"/>
        <v>RESPOSTA À EMERGÊNCIA</v>
      </c>
      <c r="H1222" s="108" t="str">
        <f t="shared" si="39"/>
        <v>INCÊNDIO</v>
      </c>
      <c r="I1222" s="108"/>
      <c r="J1222" s="147" t="s">
        <v>14626</v>
      </c>
      <c r="K1222" s="147" t="s">
        <v>14627</v>
      </c>
      <c r="L1222" s="147" t="s">
        <v>14628</v>
      </c>
      <c r="M1222" s="147" t="s">
        <v>21838</v>
      </c>
    </row>
    <row r="1223" spans="1:14" ht="15">
      <c r="A1223" s="136">
        <v>1224</v>
      </c>
      <c r="B1223" s="108">
        <v>129</v>
      </c>
      <c r="C1223" s="108"/>
      <c r="D1223" s="137" t="s">
        <v>14588</v>
      </c>
      <c r="E1223" s="137" t="s">
        <v>21835</v>
      </c>
      <c r="F1223" s="137"/>
      <c r="G1223" s="108" t="str">
        <f t="shared" si="38"/>
        <v>RESPOSTA À EMERGÊNCIA</v>
      </c>
      <c r="H1223" s="108" t="str">
        <f t="shared" si="39"/>
        <v>INCÊNDIO</v>
      </c>
      <c r="I1223" s="108"/>
      <c r="J1223" s="147" t="s">
        <v>14629</v>
      </c>
      <c r="K1223" s="147" t="s">
        <v>14630</v>
      </c>
      <c r="L1223" s="147" t="s">
        <v>14631</v>
      </c>
      <c r="M1223" s="147" t="s">
        <v>14632</v>
      </c>
    </row>
    <row r="1224" spans="1:14" ht="26.25" thickBot="1">
      <c r="A1224" s="136">
        <v>1225</v>
      </c>
      <c r="B1224" s="108">
        <v>129</v>
      </c>
      <c r="C1224" s="108"/>
      <c r="D1224" s="137" t="s">
        <v>14588</v>
      </c>
      <c r="E1224" s="137" t="s">
        <v>21835</v>
      </c>
      <c r="F1224" s="137"/>
      <c r="G1224" s="108" t="str">
        <f t="shared" si="38"/>
        <v>RESPOSTA À EMERGÊNCIA</v>
      </c>
      <c r="H1224" s="108" t="str">
        <f t="shared" si="39"/>
        <v>INCÊNDIO</v>
      </c>
      <c r="I1224" s="108"/>
      <c r="J1224" s="148" t="s">
        <v>14923</v>
      </c>
      <c r="K1224" s="147" t="s">
        <v>14924</v>
      </c>
      <c r="L1224" s="148" t="s">
        <v>14925</v>
      </c>
      <c r="M1224" s="148" t="s">
        <v>21909</v>
      </c>
    </row>
    <row r="1225" spans="1:14" ht="15.75">
      <c r="A1225" s="136">
        <v>1226</v>
      </c>
      <c r="B1225" s="108">
        <v>129</v>
      </c>
      <c r="C1225" s="108"/>
      <c r="D1225" s="137" t="s">
        <v>14588</v>
      </c>
      <c r="E1225" s="137" t="s">
        <v>14636</v>
      </c>
      <c r="F1225" s="137"/>
      <c r="G1225" s="108" t="str">
        <f t="shared" si="38"/>
        <v>RESPOSTA À EMERGÊNCIA</v>
      </c>
      <c r="H1225" s="108" t="str">
        <f t="shared" si="39"/>
        <v>DERRAME OU FUGA</v>
      </c>
      <c r="I1225" s="108"/>
      <c r="J1225" s="151" t="s">
        <v>14633</v>
      </c>
      <c r="K1225" s="151" t="s">
        <v>14634</v>
      </c>
      <c r="L1225" s="151" t="s">
        <v>14635</v>
      </c>
      <c r="M1225" s="151" t="s">
        <v>14636</v>
      </c>
    </row>
    <row r="1226" spans="1:14" ht="15">
      <c r="A1226" s="136">
        <v>1227</v>
      </c>
      <c r="B1226" s="108">
        <v>129</v>
      </c>
      <c r="C1226" s="108"/>
      <c r="D1226" s="137" t="s">
        <v>14588</v>
      </c>
      <c r="E1226" s="137" t="s">
        <v>14636</v>
      </c>
      <c r="F1226" s="137"/>
      <c r="G1226" s="108" t="str">
        <f t="shared" si="38"/>
        <v>RESPOSTA À EMERGÊNCIA</v>
      </c>
      <c r="H1226" s="108" t="str">
        <f t="shared" si="39"/>
        <v>DERRAME OU FUGA</v>
      </c>
      <c r="I1226" s="108"/>
      <c r="J1226" s="148" t="s">
        <v>14641</v>
      </c>
      <c r="K1226" s="148" t="s">
        <v>14642</v>
      </c>
      <c r="L1226" s="148" t="s">
        <v>14781</v>
      </c>
      <c r="M1226" s="148" t="s">
        <v>21839</v>
      </c>
    </row>
    <row r="1227" spans="1:14" ht="15">
      <c r="A1227" s="136">
        <v>1228</v>
      </c>
      <c r="B1227" s="108">
        <v>129</v>
      </c>
      <c r="C1227" s="108"/>
      <c r="D1227" s="137" t="s">
        <v>14588</v>
      </c>
      <c r="E1227" s="137" t="s">
        <v>14636</v>
      </c>
      <c r="F1227" s="137"/>
      <c r="G1227" s="108" t="str">
        <f t="shared" si="38"/>
        <v>RESPOSTA À EMERGÊNCIA</v>
      </c>
      <c r="H1227" s="108" t="str">
        <f t="shared" si="39"/>
        <v>DERRAME OU FUGA</v>
      </c>
      <c r="I1227" s="108"/>
      <c r="J1227" s="149" t="s">
        <v>14644</v>
      </c>
      <c r="K1227" s="149" t="s">
        <v>14645</v>
      </c>
      <c r="L1227" s="150" t="s">
        <v>14646</v>
      </c>
      <c r="M1227" s="150" t="s">
        <v>14647</v>
      </c>
    </row>
    <row r="1228" spans="1:14" ht="15">
      <c r="A1228" s="136">
        <v>1229</v>
      </c>
      <c r="B1228" s="108">
        <v>129</v>
      </c>
      <c r="C1228" s="108"/>
      <c r="D1228" s="137" t="s">
        <v>14588</v>
      </c>
      <c r="E1228" s="137" t="s">
        <v>14636</v>
      </c>
      <c r="F1228" s="137"/>
      <c r="G1228" s="108" t="str">
        <f t="shared" si="38"/>
        <v>RESPOSTA À EMERGÊNCIA</v>
      </c>
      <c r="H1228" s="108" t="str">
        <f t="shared" si="39"/>
        <v>DERRAME OU FUGA</v>
      </c>
      <c r="I1228" s="108"/>
      <c r="J1228" s="147" t="s">
        <v>14637</v>
      </c>
      <c r="K1228" s="147" t="s">
        <v>14638</v>
      </c>
      <c r="L1228" s="147" t="s">
        <v>14639</v>
      </c>
      <c r="M1228" s="147" t="s">
        <v>14640</v>
      </c>
    </row>
    <row r="1229" spans="1:14" ht="15">
      <c r="A1229" s="136">
        <v>1230</v>
      </c>
      <c r="B1229" s="108">
        <v>129</v>
      </c>
      <c r="C1229" s="108"/>
      <c r="D1229" s="137" t="s">
        <v>14588</v>
      </c>
      <c r="E1229" s="137" t="s">
        <v>14636</v>
      </c>
      <c r="F1229" s="137"/>
      <c r="G1229" s="108" t="str">
        <f t="shared" si="38"/>
        <v>RESPOSTA À EMERGÊNCIA</v>
      </c>
      <c r="H1229" s="108" t="str">
        <f t="shared" si="39"/>
        <v>DERRAME OU FUGA</v>
      </c>
      <c r="I1229" s="108"/>
      <c r="J1229" s="147" t="s">
        <v>14926</v>
      </c>
      <c r="K1229" s="147" t="s">
        <v>14927</v>
      </c>
      <c r="L1229" s="147" t="s">
        <v>14928</v>
      </c>
      <c r="M1229" s="147" t="s">
        <v>21910</v>
      </c>
    </row>
    <row r="1230" spans="1:14" ht="15">
      <c r="A1230" s="136">
        <v>1231</v>
      </c>
      <c r="B1230" s="108">
        <v>129</v>
      </c>
      <c r="C1230" s="108"/>
      <c r="D1230" s="137" t="s">
        <v>14588</v>
      </c>
      <c r="E1230" s="137" t="s">
        <v>14636</v>
      </c>
      <c r="F1230" s="137"/>
      <c r="G1230" s="108" t="str">
        <f t="shared" si="38"/>
        <v>RESPOSTA À EMERGÊNCIA</v>
      </c>
      <c r="H1230" s="108" t="str">
        <f t="shared" si="39"/>
        <v>DERRAME OU FUGA</v>
      </c>
      <c r="I1230" s="108"/>
      <c r="J1230" s="147" t="s">
        <v>14656</v>
      </c>
      <c r="K1230" s="147" t="s">
        <v>14657</v>
      </c>
      <c r="L1230" s="147" t="s">
        <v>14658</v>
      </c>
      <c r="M1230" s="147" t="s">
        <v>21840</v>
      </c>
    </row>
    <row r="1231" spans="1:14" ht="15">
      <c r="A1231" s="136">
        <v>1232</v>
      </c>
      <c r="B1231" s="108">
        <v>129</v>
      </c>
      <c r="C1231" s="108"/>
      <c r="D1231" s="137" t="s">
        <v>14588</v>
      </c>
      <c r="E1231" s="137" t="s">
        <v>14636</v>
      </c>
      <c r="F1231" s="137"/>
      <c r="G1231" s="108" t="str">
        <f t="shared" si="38"/>
        <v>RESPOSTA À EMERGÊNCIA</v>
      </c>
      <c r="H1231" s="108" t="str">
        <f t="shared" si="39"/>
        <v>DERRAME OU FUGA</v>
      </c>
      <c r="I1231" s="108"/>
      <c r="J1231" s="148" t="s">
        <v>15244</v>
      </c>
      <c r="K1231" s="147" t="s">
        <v>15245</v>
      </c>
      <c r="L1231" s="147" t="s">
        <v>15246</v>
      </c>
      <c r="M1231" s="147" t="s">
        <v>22005</v>
      </c>
      <c r="N1231" s="178"/>
    </row>
    <row r="1232" spans="1:14" ht="25.5">
      <c r="A1232" s="136">
        <v>1233</v>
      </c>
      <c r="B1232" s="108">
        <v>129</v>
      </c>
      <c r="C1232" s="108"/>
      <c r="D1232" s="137" t="s">
        <v>14588</v>
      </c>
      <c r="E1232" s="137" t="s">
        <v>14636</v>
      </c>
      <c r="F1232" s="137"/>
      <c r="G1232" s="108" t="str">
        <f t="shared" ref="G1232:G1295" si="40">IF(OR(M1232="PERIGOS POTENCIAIS",M1232="PROTEÇÃO DA POPULAÇÃO",M1232="RESPOSTA À EMERGÊNCIA"),M1232,G1231)</f>
        <v>RESPOSTA À EMERGÊNCIA</v>
      </c>
      <c r="H1232" s="108" t="str">
        <f t="shared" ref="H1232:H1295" si="41">IF(OR(M1232="PERIGOS POTENCIAIS",M1232="PROTEÇÃO DA POPULAÇÃO",M1232="RESPOSTA À EMERGÊNCIA"),M1232,IF(OR(M1232="INCÊNDIO OU EXPLOSÃO",M1232="SAÚDE",M1232="VESTUÁRIO DE PROTEÇÃO",M1232="EVACUAÇÃO",M1232="INCÊNDIO",M1232="DERRAME OU FUGA",M1232="PRIMEIROS SOCORROS"),M1232,H1231))</f>
        <v>DERRAME OU FUGA</v>
      </c>
      <c r="I1232" s="108"/>
      <c r="J1232" s="150" t="s">
        <v>15247</v>
      </c>
      <c r="K1232" s="149" t="s">
        <v>15248</v>
      </c>
      <c r="L1232" s="149" t="s">
        <v>15249</v>
      </c>
      <c r="M1232" s="149" t="s">
        <v>22006</v>
      </c>
    </row>
    <row r="1233" spans="1:14" ht="15">
      <c r="A1233" s="136">
        <v>1234</v>
      </c>
      <c r="B1233" s="108">
        <v>129</v>
      </c>
      <c r="C1233" s="108"/>
      <c r="D1233" s="137" t="s">
        <v>14588</v>
      </c>
      <c r="E1233" s="137" t="s">
        <v>14636</v>
      </c>
      <c r="F1233" s="137"/>
      <c r="G1233" s="108" t="str">
        <f t="shared" si="40"/>
        <v>RESPOSTA À EMERGÊNCIA</v>
      </c>
      <c r="H1233" s="108" t="str">
        <f t="shared" si="41"/>
        <v>DERRAME OU FUGA</v>
      </c>
      <c r="I1233" s="108"/>
      <c r="J1233" s="148" t="s">
        <v>15250</v>
      </c>
      <c r="K1233" s="147" t="s">
        <v>15251</v>
      </c>
      <c r="L1233" s="148" t="s">
        <v>15252</v>
      </c>
      <c r="M1233" s="148" t="s">
        <v>22007</v>
      </c>
      <c r="N1233" s="178"/>
    </row>
    <row r="1234" spans="1:14" ht="15">
      <c r="A1234" s="136">
        <v>1235</v>
      </c>
      <c r="B1234" s="108">
        <v>129</v>
      </c>
      <c r="C1234" s="108"/>
      <c r="D1234" s="137" t="s">
        <v>14588</v>
      </c>
      <c r="E1234" s="137" t="s">
        <v>14636</v>
      </c>
      <c r="F1234" s="137"/>
      <c r="G1234" s="108" t="str">
        <f t="shared" si="40"/>
        <v>RESPOSTA À EMERGÊNCIA</v>
      </c>
      <c r="H1234" s="108" t="str">
        <f t="shared" si="41"/>
        <v>DERRAME OU FUGA</v>
      </c>
      <c r="I1234" s="108"/>
      <c r="J1234" s="153" t="s">
        <v>14667</v>
      </c>
      <c r="K1234" s="160" t="s">
        <v>14668</v>
      </c>
      <c r="L1234" s="160" t="s">
        <v>14669</v>
      </c>
      <c r="M1234" s="160" t="s">
        <v>14669</v>
      </c>
    </row>
    <row r="1235" spans="1:14" ht="15">
      <c r="A1235" s="136">
        <v>1236</v>
      </c>
      <c r="B1235" s="108">
        <v>129</v>
      </c>
      <c r="C1235" s="108"/>
      <c r="D1235" s="137" t="s">
        <v>14588</v>
      </c>
      <c r="E1235" s="137" t="s">
        <v>14636</v>
      </c>
      <c r="F1235" s="137"/>
      <c r="G1235" s="108" t="str">
        <f t="shared" si="40"/>
        <v>RESPOSTA À EMERGÊNCIA</v>
      </c>
      <c r="H1235" s="108" t="str">
        <f t="shared" si="41"/>
        <v>DERRAME OU FUGA</v>
      </c>
      <c r="I1235" s="108"/>
      <c r="J1235" s="149" t="s">
        <v>14670</v>
      </c>
      <c r="K1235" s="149" t="s">
        <v>14671</v>
      </c>
      <c r="L1235" s="149" t="s">
        <v>14672</v>
      </c>
      <c r="M1235" s="149" t="s">
        <v>14673</v>
      </c>
    </row>
    <row r="1236" spans="1:14" ht="26.25" thickBot="1">
      <c r="A1236" s="136">
        <v>1237</v>
      </c>
      <c r="B1236" s="108">
        <v>129</v>
      </c>
      <c r="C1236" s="108"/>
      <c r="D1236" s="137" t="s">
        <v>14588</v>
      </c>
      <c r="E1236" s="137" t="s">
        <v>14636</v>
      </c>
      <c r="F1236" s="137"/>
      <c r="G1236" s="108" t="str">
        <f t="shared" si="40"/>
        <v>RESPOSTA À EMERGÊNCIA</v>
      </c>
      <c r="H1236" s="108" t="str">
        <f t="shared" si="41"/>
        <v>DERRAME OU FUGA</v>
      </c>
      <c r="I1236" s="108"/>
      <c r="J1236" s="149" t="s">
        <v>15253</v>
      </c>
      <c r="K1236" s="149" t="s">
        <v>15254</v>
      </c>
      <c r="L1236" s="149" t="s">
        <v>15255</v>
      </c>
      <c r="M1236" s="149" t="s">
        <v>22008</v>
      </c>
    </row>
    <row r="1237" spans="1:14" ht="15.75">
      <c r="A1237" s="136">
        <v>1238</v>
      </c>
      <c r="B1237" s="108">
        <v>129</v>
      </c>
      <c r="C1237" s="108"/>
      <c r="D1237" s="137" t="s">
        <v>14588</v>
      </c>
      <c r="E1237" s="137" t="s">
        <v>14677</v>
      </c>
      <c r="F1237" s="137"/>
      <c r="G1237" s="108" t="str">
        <f t="shared" si="40"/>
        <v>RESPOSTA À EMERGÊNCIA</v>
      </c>
      <c r="H1237" s="108" t="str">
        <f t="shared" si="41"/>
        <v>PRIMEIROS SOCORROS</v>
      </c>
      <c r="I1237" s="108"/>
      <c r="J1237" s="151" t="s">
        <v>14674</v>
      </c>
      <c r="K1237" s="151" t="s">
        <v>14675</v>
      </c>
      <c r="L1237" s="151" t="s">
        <v>14676</v>
      </c>
      <c r="M1237" s="151" t="s">
        <v>14677</v>
      </c>
    </row>
    <row r="1238" spans="1:14" ht="15">
      <c r="A1238" s="136">
        <v>1239</v>
      </c>
      <c r="B1238" s="108">
        <v>129</v>
      </c>
      <c r="C1238" s="108"/>
      <c r="D1238" s="137" t="s">
        <v>14588</v>
      </c>
      <c r="E1238" s="137" t="s">
        <v>14677</v>
      </c>
      <c r="F1238" s="137"/>
      <c r="G1238" s="108" t="str">
        <f t="shared" si="40"/>
        <v>RESPOSTA À EMERGÊNCIA</v>
      </c>
      <c r="H1238" s="108" t="str">
        <f t="shared" si="41"/>
        <v>PRIMEIROS SOCORROS</v>
      </c>
      <c r="I1238" s="108"/>
      <c r="J1238" s="148" t="s">
        <v>14678</v>
      </c>
      <c r="K1238" s="148" t="s">
        <v>14679</v>
      </c>
      <c r="L1238" s="148" t="s">
        <v>14680</v>
      </c>
      <c r="M1238" s="148" t="s">
        <v>21809</v>
      </c>
    </row>
    <row r="1239" spans="1:14" ht="25.5">
      <c r="A1239" s="136">
        <v>1240</v>
      </c>
      <c r="B1239" s="108">
        <v>129</v>
      </c>
      <c r="C1239" s="108"/>
      <c r="D1239" s="137" t="s">
        <v>14588</v>
      </c>
      <c r="E1239" s="137" t="s">
        <v>14677</v>
      </c>
      <c r="F1239" s="137"/>
      <c r="G1239" s="108" t="str">
        <f t="shared" si="40"/>
        <v>RESPOSTA À EMERGÊNCIA</v>
      </c>
      <c r="H1239" s="108" t="str">
        <f t="shared" si="41"/>
        <v>PRIMEIROS SOCORROS</v>
      </c>
      <c r="I1239" s="108"/>
      <c r="J1239" s="148" t="s">
        <v>14681</v>
      </c>
      <c r="K1239" s="148" t="s">
        <v>14682</v>
      </c>
      <c r="L1239" s="148" t="s">
        <v>14683</v>
      </c>
      <c r="M1239" s="148" t="s">
        <v>14684</v>
      </c>
    </row>
    <row r="1240" spans="1:14" ht="15">
      <c r="A1240" s="136">
        <v>1241</v>
      </c>
      <c r="B1240" s="108">
        <v>129</v>
      </c>
      <c r="C1240" s="108"/>
      <c r="D1240" s="137" t="s">
        <v>14588</v>
      </c>
      <c r="E1240" s="137" t="s">
        <v>14677</v>
      </c>
      <c r="F1240" s="137"/>
      <c r="G1240" s="108" t="str">
        <f t="shared" si="40"/>
        <v>RESPOSTA À EMERGÊNCIA</v>
      </c>
      <c r="H1240" s="108" t="str">
        <f t="shared" si="41"/>
        <v>PRIMEIROS SOCORROS</v>
      </c>
      <c r="I1240" s="108"/>
      <c r="J1240" s="148" t="s">
        <v>14685</v>
      </c>
      <c r="K1240" s="148" t="s">
        <v>14686</v>
      </c>
      <c r="L1240" s="148" t="s">
        <v>14687</v>
      </c>
      <c r="M1240" s="148" t="s">
        <v>14688</v>
      </c>
    </row>
    <row r="1241" spans="1:14" ht="15">
      <c r="A1241" s="136">
        <v>1242</v>
      </c>
      <c r="B1241" s="108">
        <v>129</v>
      </c>
      <c r="C1241" s="108"/>
      <c r="D1241" s="137" t="s">
        <v>14588</v>
      </c>
      <c r="E1241" s="137" t="s">
        <v>14677</v>
      </c>
      <c r="F1241" s="137"/>
      <c r="G1241" s="108" t="str">
        <f t="shared" si="40"/>
        <v>RESPOSTA À EMERGÊNCIA</v>
      </c>
      <c r="H1241" s="108" t="str">
        <f t="shared" si="41"/>
        <v>PRIMEIROS SOCORROS</v>
      </c>
      <c r="I1241" s="108"/>
      <c r="J1241" s="148" t="s">
        <v>14689</v>
      </c>
      <c r="K1241" s="147" t="s">
        <v>14690</v>
      </c>
      <c r="L1241" s="148" t="s">
        <v>14691</v>
      </c>
      <c r="M1241" s="148" t="s">
        <v>14692</v>
      </c>
    </row>
    <row r="1242" spans="1:14" ht="15">
      <c r="A1242" s="136">
        <v>1243</v>
      </c>
      <c r="B1242" s="108">
        <v>129</v>
      </c>
      <c r="C1242" s="108"/>
      <c r="D1242" s="137" t="s">
        <v>14588</v>
      </c>
      <c r="E1242" s="137" t="s">
        <v>14677</v>
      </c>
      <c r="F1242" s="137"/>
      <c r="G1242" s="108" t="str">
        <f t="shared" si="40"/>
        <v>RESPOSTA À EMERGÊNCIA</v>
      </c>
      <c r="H1242" s="108" t="str">
        <f t="shared" si="41"/>
        <v>PRIMEIROS SOCORROS</v>
      </c>
      <c r="I1242" s="108"/>
      <c r="J1242" s="148" t="s">
        <v>14696</v>
      </c>
      <c r="K1242" s="147" t="s">
        <v>14697</v>
      </c>
      <c r="L1242" s="148" t="s">
        <v>14698</v>
      </c>
      <c r="M1242" s="148" t="s">
        <v>14699</v>
      </c>
    </row>
    <row r="1243" spans="1:14" ht="15">
      <c r="A1243" s="136">
        <v>1244</v>
      </c>
      <c r="B1243" s="108">
        <v>129</v>
      </c>
      <c r="C1243" s="108"/>
      <c r="D1243" s="137" t="s">
        <v>14588</v>
      </c>
      <c r="E1243" s="137" t="s">
        <v>14677</v>
      </c>
      <c r="F1243" s="137"/>
      <c r="G1243" s="108" t="str">
        <f t="shared" si="40"/>
        <v>RESPOSTA À EMERGÊNCIA</v>
      </c>
      <c r="H1243" s="108" t="str">
        <f t="shared" si="41"/>
        <v>PRIMEIROS SOCORROS</v>
      </c>
      <c r="I1243" s="108"/>
      <c r="J1243" s="148" t="s">
        <v>14700</v>
      </c>
      <c r="K1243" s="148" t="s">
        <v>14701</v>
      </c>
      <c r="L1243" s="148" t="s">
        <v>14702</v>
      </c>
      <c r="M1243" s="148" t="s">
        <v>14703</v>
      </c>
    </row>
    <row r="1244" spans="1:14" ht="25.5">
      <c r="A1244" s="136">
        <v>1245</v>
      </c>
      <c r="B1244" s="108">
        <v>129</v>
      </c>
      <c r="C1244" s="108"/>
      <c r="D1244" s="137" t="s">
        <v>14588</v>
      </c>
      <c r="E1244" s="137" t="s">
        <v>14677</v>
      </c>
      <c r="F1244" s="137"/>
      <c r="G1244" s="108" t="str">
        <f t="shared" si="40"/>
        <v>RESPOSTA À EMERGÊNCIA</v>
      </c>
      <c r="H1244" s="108" t="str">
        <f t="shared" si="41"/>
        <v>PRIMEIROS SOCORROS</v>
      </c>
      <c r="I1244" s="108"/>
      <c r="J1244" s="148" t="s">
        <v>14704</v>
      </c>
      <c r="K1244" s="147" t="s">
        <v>14705</v>
      </c>
      <c r="L1244" s="148" t="s">
        <v>14706</v>
      </c>
      <c r="M1244" s="148" t="s">
        <v>14707</v>
      </c>
    </row>
    <row r="1245" spans="1:14" ht="15">
      <c r="A1245" s="136">
        <v>1246</v>
      </c>
      <c r="B1245" s="108">
        <v>129</v>
      </c>
      <c r="C1245" s="108"/>
      <c r="D1245" s="137" t="s">
        <v>14588</v>
      </c>
      <c r="E1245" s="137" t="s">
        <v>14677</v>
      </c>
      <c r="F1245" s="137"/>
      <c r="G1245" s="108" t="str">
        <f t="shared" si="40"/>
        <v>RESPOSTA À EMERGÊNCIA</v>
      </c>
      <c r="H1245" s="108" t="str">
        <f t="shared" si="41"/>
        <v>PRIMEIROS SOCORROS</v>
      </c>
      <c r="I1245" s="108"/>
      <c r="J1245" s="148" t="s">
        <v>15256</v>
      </c>
      <c r="K1245" s="147" t="s">
        <v>15257</v>
      </c>
      <c r="L1245" s="148" t="s">
        <v>15258</v>
      </c>
      <c r="M1245" s="148" t="s">
        <v>22009</v>
      </c>
    </row>
    <row r="1246" spans="1:14" ht="25.5">
      <c r="A1246" s="136">
        <v>1247</v>
      </c>
      <c r="B1246" s="108">
        <v>129</v>
      </c>
      <c r="C1246" s="108"/>
      <c r="D1246" s="137" t="s">
        <v>14588</v>
      </c>
      <c r="E1246" s="137" t="s">
        <v>14677</v>
      </c>
      <c r="F1246" s="137"/>
      <c r="G1246" s="108" t="str">
        <f t="shared" si="40"/>
        <v>RESPOSTA À EMERGÊNCIA</v>
      </c>
      <c r="H1246" s="108" t="str">
        <f t="shared" si="41"/>
        <v>PRIMEIROS SOCORROS</v>
      </c>
      <c r="I1246" s="108"/>
      <c r="J1246" s="148" t="s">
        <v>14952</v>
      </c>
      <c r="K1246" s="147" t="s">
        <v>14953</v>
      </c>
      <c r="L1246" s="148" t="s">
        <v>14954</v>
      </c>
      <c r="M1246" s="148" t="s">
        <v>21920</v>
      </c>
    </row>
    <row r="1247" spans="1:14" ht="15">
      <c r="A1247" s="136">
        <v>1248</v>
      </c>
      <c r="B1247" s="108">
        <v>129</v>
      </c>
      <c r="C1247" s="108"/>
      <c r="D1247" s="137" t="s">
        <v>14588</v>
      </c>
      <c r="E1247" s="137" t="s">
        <v>14677</v>
      </c>
      <c r="F1247" s="137"/>
      <c r="G1247" s="108" t="str">
        <f t="shared" si="40"/>
        <v>RESPOSTA À EMERGÊNCIA</v>
      </c>
      <c r="H1247" s="108" t="str">
        <f t="shared" si="41"/>
        <v>PRIMEIROS SOCORROS</v>
      </c>
      <c r="I1247" s="108"/>
      <c r="J1247" s="148" t="s">
        <v>14712</v>
      </c>
      <c r="K1247" s="147" t="s">
        <v>14713</v>
      </c>
      <c r="L1247" s="148" t="s">
        <v>14714</v>
      </c>
      <c r="M1247" s="148" t="s">
        <v>14715</v>
      </c>
    </row>
    <row r="1248" spans="1:14" ht="25.5">
      <c r="A1248" s="136">
        <v>1249</v>
      </c>
      <c r="B1248" s="108">
        <v>129</v>
      </c>
      <c r="C1248" s="108"/>
      <c r="D1248" s="137" t="s">
        <v>14588</v>
      </c>
      <c r="E1248" s="137" t="s">
        <v>14677</v>
      </c>
      <c r="F1248" s="137"/>
      <c r="G1248" s="108" t="str">
        <f t="shared" si="40"/>
        <v>RESPOSTA À EMERGÊNCIA</v>
      </c>
      <c r="H1248" s="108" t="str">
        <f t="shared" si="41"/>
        <v>PRIMEIROS SOCORROS</v>
      </c>
      <c r="I1248" s="108"/>
      <c r="J1248" s="149" t="s">
        <v>14716</v>
      </c>
      <c r="K1248" s="149" t="s">
        <v>14717</v>
      </c>
      <c r="L1248" s="149" t="s">
        <v>14718</v>
      </c>
      <c r="M1248" s="149" t="s">
        <v>14719</v>
      </c>
    </row>
    <row r="1249" spans="1:13" ht="20.25">
      <c r="A1249" s="136">
        <v>1250</v>
      </c>
      <c r="B1249" s="108">
        <v>130</v>
      </c>
      <c r="C1249" s="108"/>
      <c r="D1249" s="137" t="s">
        <v>21830</v>
      </c>
      <c r="E1249" s="137" t="s">
        <v>21830</v>
      </c>
      <c r="F1249" s="137"/>
      <c r="G1249" s="108" t="str">
        <f t="shared" si="40"/>
        <v>RESPOSTA À EMERGÊNCIA</v>
      </c>
      <c r="H1249" s="108" t="str">
        <f t="shared" si="41"/>
        <v>PRIMEIROS SOCORROS</v>
      </c>
      <c r="I1249" s="108"/>
      <c r="J1249" s="138" t="s">
        <v>15295</v>
      </c>
      <c r="K1249" s="162" t="s">
        <v>15295</v>
      </c>
      <c r="L1249" s="162" t="s">
        <v>15296</v>
      </c>
      <c r="M1249" s="162" t="s">
        <v>15297</v>
      </c>
    </row>
    <row r="1250" spans="1:13" ht="15.75">
      <c r="A1250" s="136">
        <v>1251</v>
      </c>
      <c r="B1250" s="108">
        <v>130</v>
      </c>
      <c r="C1250" s="108"/>
      <c r="D1250" s="137" t="s">
        <v>21830</v>
      </c>
      <c r="E1250" s="137" t="s">
        <v>21830</v>
      </c>
      <c r="F1250" s="137"/>
      <c r="G1250" s="108" t="str">
        <f t="shared" si="40"/>
        <v>RESPOSTA À EMERGÊNCIA</v>
      </c>
      <c r="H1250" s="108" t="str">
        <f t="shared" si="41"/>
        <v>PRIMEIROS SOCORROS</v>
      </c>
      <c r="I1250" s="108"/>
      <c r="J1250" s="174" t="s">
        <v>15298</v>
      </c>
      <c r="K1250" s="141" t="s">
        <v>15299</v>
      </c>
      <c r="L1250" s="141" t="s">
        <v>15300</v>
      </c>
      <c r="M1250" s="141" t="s">
        <v>22021</v>
      </c>
    </row>
    <row r="1251" spans="1:13" ht="15.75">
      <c r="A1251" s="136">
        <v>1252</v>
      </c>
      <c r="B1251" s="108">
        <v>130</v>
      </c>
      <c r="C1251" s="108"/>
      <c r="D1251" s="137" t="s">
        <v>14488</v>
      </c>
      <c r="E1251" s="137" t="s">
        <v>14488</v>
      </c>
      <c r="F1251" s="137"/>
      <c r="G1251" s="108" t="str">
        <f t="shared" si="40"/>
        <v>PERIGOS POTENCIAIS</v>
      </c>
      <c r="H1251" s="108" t="str">
        <f t="shared" si="41"/>
        <v>PERIGOS POTENCIAIS</v>
      </c>
      <c r="I1251" s="108"/>
      <c r="J1251" s="143" t="s">
        <v>14485</v>
      </c>
      <c r="K1251" s="143" t="s">
        <v>14486</v>
      </c>
      <c r="L1251" s="143" t="s">
        <v>14487</v>
      </c>
      <c r="M1251" s="143" t="s">
        <v>14488</v>
      </c>
    </row>
    <row r="1252" spans="1:13" ht="15.75">
      <c r="A1252" s="136">
        <v>1253</v>
      </c>
      <c r="B1252" s="108">
        <v>130</v>
      </c>
      <c r="C1252" s="108"/>
      <c r="D1252" s="137" t="s">
        <v>14488</v>
      </c>
      <c r="E1252" s="137" t="s">
        <v>14492</v>
      </c>
      <c r="F1252" s="137"/>
      <c r="G1252" s="108" t="str">
        <f t="shared" si="40"/>
        <v>PERIGOS POTENCIAIS</v>
      </c>
      <c r="H1252" s="108" t="str">
        <f t="shared" si="41"/>
        <v>INCÊNDIO OU EXPLOSÃO</v>
      </c>
      <c r="I1252" s="108"/>
      <c r="J1252" s="145" t="s">
        <v>14489</v>
      </c>
      <c r="K1252" s="145" t="s">
        <v>14490</v>
      </c>
      <c r="L1252" s="146" t="s">
        <v>14491</v>
      </c>
      <c r="M1252" s="146" t="s">
        <v>14492</v>
      </c>
    </row>
    <row r="1253" spans="1:13" ht="25.5">
      <c r="A1253" s="136">
        <v>1254</v>
      </c>
      <c r="B1253" s="108">
        <v>130</v>
      </c>
      <c r="C1253" s="108"/>
      <c r="D1253" s="137" t="s">
        <v>14488</v>
      </c>
      <c r="E1253" s="137" t="s">
        <v>14492</v>
      </c>
      <c r="F1253" s="137"/>
      <c r="G1253" s="108" t="str">
        <f t="shared" si="40"/>
        <v>PERIGOS POTENCIAIS</v>
      </c>
      <c r="H1253" s="108" t="str">
        <f t="shared" si="41"/>
        <v>INCÊNDIO OU EXPLOSÃO</v>
      </c>
      <c r="I1253" s="108"/>
      <c r="J1253" s="160" t="s">
        <v>15202</v>
      </c>
      <c r="K1253" s="160" t="s">
        <v>15203</v>
      </c>
      <c r="L1253" s="160" t="s">
        <v>15204</v>
      </c>
      <c r="M1253" s="160" t="s">
        <v>21991</v>
      </c>
    </row>
    <row r="1254" spans="1:13" ht="15">
      <c r="A1254" s="136">
        <v>1255</v>
      </c>
      <c r="B1254" s="108">
        <v>130</v>
      </c>
      <c r="C1254" s="108"/>
      <c r="D1254" s="137" t="s">
        <v>14488</v>
      </c>
      <c r="E1254" s="137" t="s">
        <v>14492</v>
      </c>
      <c r="F1254" s="137"/>
      <c r="G1254" s="108" t="str">
        <f t="shared" si="40"/>
        <v>PERIGOS POTENCIAIS</v>
      </c>
      <c r="H1254" s="108" t="str">
        <f t="shared" si="41"/>
        <v>INCÊNDIO OU EXPLOSÃO</v>
      </c>
      <c r="I1254" s="108"/>
      <c r="J1254" s="147" t="s">
        <v>15208</v>
      </c>
      <c r="K1254" s="147" t="s">
        <v>15209</v>
      </c>
      <c r="L1254" s="147" t="s">
        <v>15210</v>
      </c>
      <c r="M1254" s="147" t="s">
        <v>21993</v>
      </c>
    </row>
    <row r="1255" spans="1:13" ht="15">
      <c r="A1255" s="136">
        <v>1256</v>
      </c>
      <c r="B1255" s="108">
        <v>130</v>
      </c>
      <c r="C1255" s="108"/>
      <c r="D1255" s="137" t="s">
        <v>14488</v>
      </c>
      <c r="E1255" s="137" t="s">
        <v>14492</v>
      </c>
      <c r="F1255" s="137"/>
      <c r="G1255" s="108" t="str">
        <f t="shared" si="40"/>
        <v>PERIGOS POTENCIAIS</v>
      </c>
      <c r="H1255" s="108" t="str">
        <f t="shared" si="41"/>
        <v>INCÊNDIO OU EXPLOSÃO</v>
      </c>
      <c r="I1255" s="108"/>
      <c r="J1255" s="147" t="s">
        <v>14505</v>
      </c>
      <c r="K1255" s="148" t="s">
        <v>14506</v>
      </c>
      <c r="L1255" s="147" t="s">
        <v>14507</v>
      </c>
      <c r="M1255" s="147" t="s">
        <v>14508</v>
      </c>
    </row>
    <row r="1256" spans="1:13" ht="25.5">
      <c r="A1256" s="136">
        <v>1257</v>
      </c>
      <c r="B1256" s="108">
        <v>130</v>
      </c>
      <c r="C1256" s="108"/>
      <c r="D1256" s="137" t="s">
        <v>14488</v>
      </c>
      <c r="E1256" s="137" t="s">
        <v>14492</v>
      </c>
      <c r="F1256" s="137"/>
      <c r="G1256" s="108" t="str">
        <f t="shared" si="40"/>
        <v>PERIGOS POTENCIAIS</v>
      </c>
      <c r="H1256" s="108" t="str">
        <f t="shared" si="41"/>
        <v>INCÊNDIO OU EXPLOSÃO</v>
      </c>
      <c r="I1256" s="108"/>
      <c r="J1256" s="148" t="s">
        <v>15211</v>
      </c>
      <c r="K1256" s="148" t="s">
        <v>15212</v>
      </c>
      <c r="L1256" s="148" t="s">
        <v>15213</v>
      </c>
      <c r="M1256" s="148" t="s">
        <v>21994</v>
      </c>
    </row>
    <row r="1257" spans="1:13" ht="15">
      <c r="A1257" s="136">
        <v>1258</v>
      </c>
      <c r="B1257" s="108">
        <v>130</v>
      </c>
      <c r="C1257" s="108"/>
      <c r="D1257" s="137" t="s">
        <v>14488</v>
      </c>
      <c r="E1257" s="137" t="s">
        <v>14492</v>
      </c>
      <c r="F1257" s="137"/>
      <c r="G1257" s="108" t="str">
        <f t="shared" si="40"/>
        <v>PERIGOS POTENCIAIS</v>
      </c>
      <c r="H1257" s="108" t="str">
        <f t="shared" si="41"/>
        <v>INCÊNDIO OU EXPLOSÃO</v>
      </c>
      <c r="I1257" s="108"/>
      <c r="J1257" s="147" t="s">
        <v>15214</v>
      </c>
      <c r="K1257" s="147" t="s">
        <v>15215</v>
      </c>
      <c r="L1257" s="147" t="s">
        <v>15216</v>
      </c>
      <c r="M1257" s="147" t="s">
        <v>21995</v>
      </c>
    </row>
    <row r="1258" spans="1:13" ht="25.5">
      <c r="A1258" s="136">
        <v>1259</v>
      </c>
      <c r="B1258" s="108">
        <v>130</v>
      </c>
      <c r="C1258" s="108"/>
      <c r="D1258" s="137" t="s">
        <v>14488</v>
      </c>
      <c r="E1258" s="137" t="s">
        <v>14492</v>
      </c>
      <c r="F1258" s="137"/>
      <c r="G1258" s="108" t="str">
        <f t="shared" si="40"/>
        <v>PERIGOS POTENCIAIS</v>
      </c>
      <c r="H1258" s="108" t="str">
        <f t="shared" si="41"/>
        <v>INCÊNDIO OU EXPLOSÃO</v>
      </c>
      <c r="I1258" s="108"/>
      <c r="J1258" s="149" t="s">
        <v>15056</v>
      </c>
      <c r="K1258" s="149" t="s">
        <v>14968</v>
      </c>
      <c r="L1258" s="148" t="s">
        <v>14969</v>
      </c>
      <c r="M1258" s="148" t="s">
        <v>21924</v>
      </c>
    </row>
    <row r="1259" spans="1:13" ht="15">
      <c r="A1259" s="136">
        <v>1260</v>
      </c>
      <c r="B1259" s="108">
        <v>130</v>
      </c>
      <c r="C1259" s="108"/>
      <c r="D1259" s="137" t="s">
        <v>14488</v>
      </c>
      <c r="E1259" s="137" t="s">
        <v>14492</v>
      </c>
      <c r="F1259" s="137"/>
      <c r="G1259" s="108" t="str">
        <f t="shared" si="40"/>
        <v>PERIGOS POTENCIAIS</v>
      </c>
      <c r="H1259" s="108" t="str">
        <f t="shared" si="41"/>
        <v>INCÊNDIO OU EXPLOSÃO</v>
      </c>
      <c r="I1259" s="108"/>
      <c r="J1259" s="147" t="s">
        <v>14803</v>
      </c>
      <c r="K1259" s="147" t="s">
        <v>14804</v>
      </c>
      <c r="L1259" s="147" t="s">
        <v>14805</v>
      </c>
      <c r="M1259" s="147" t="s">
        <v>21864</v>
      </c>
    </row>
    <row r="1260" spans="1:13" ht="15">
      <c r="A1260" s="136">
        <v>1261</v>
      </c>
      <c r="B1260" s="108">
        <v>130</v>
      </c>
      <c r="C1260" s="108"/>
      <c r="D1260" s="137" t="s">
        <v>14488</v>
      </c>
      <c r="E1260" s="137" t="s">
        <v>14492</v>
      </c>
      <c r="F1260" s="137"/>
      <c r="G1260" s="108" t="str">
        <f t="shared" si="40"/>
        <v>PERIGOS POTENCIAIS</v>
      </c>
      <c r="H1260" s="108" t="str">
        <f t="shared" si="41"/>
        <v>INCÊNDIO OU EXPLOSÃO</v>
      </c>
      <c r="I1260" s="108"/>
      <c r="J1260" s="149" t="s">
        <v>14509</v>
      </c>
      <c r="K1260" s="149" t="s">
        <v>14510</v>
      </c>
      <c r="L1260" s="149" t="s">
        <v>14511</v>
      </c>
      <c r="M1260" s="149" t="s">
        <v>14512</v>
      </c>
    </row>
    <row r="1261" spans="1:13" ht="15.75" thickBot="1">
      <c r="A1261" s="136">
        <v>1262</v>
      </c>
      <c r="B1261" s="108">
        <v>130</v>
      </c>
      <c r="C1261" s="108"/>
      <c r="D1261" s="137" t="s">
        <v>14488</v>
      </c>
      <c r="E1261" s="137" t="s">
        <v>14492</v>
      </c>
      <c r="F1261" s="137"/>
      <c r="G1261" s="108" t="str">
        <f t="shared" si="40"/>
        <v>PERIGOS POTENCIAIS</v>
      </c>
      <c r="H1261" s="108" t="str">
        <f t="shared" si="41"/>
        <v>INCÊNDIO OU EXPLOSÃO</v>
      </c>
      <c r="I1261" s="108"/>
      <c r="J1261" s="148" t="s">
        <v>15217</v>
      </c>
      <c r="K1261" s="148" t="s">
        <v>15218</v>
      </c>
      <c r="L1261" s="148" t="s">
        <v>15219</v>
      </c>
      <c r="M1261" s="148" t="s">
        <v>21996</v>
      </c>
    </row>
    <row r="1262" spans="1:13" ht="15.75">
      <c r="A1262" s="136">
        <v>1263</v>
      </c>
      <c r="B1262" s="108">
        <v>130</v>
      </c>
      <c r="C1262" s="108"/>
      <c r="D1262" s="137" t="s">
        <v>14488</v>
      </c>
      <c r="E1262" s="137" t="s">
        <v>14520</v>
      </c>
      <c r="F1262" s="137"/>
      <c r="G1262" s="108" t="str">
        <f t="shared" si="40"/>
        <v>PERIGOS POTENCIAIS</v>
      </c>
      <c r="H1262" s="108" t="str">
        <f t="shared" si="41"/>
        <v>SAÚDE</v>
      </c>
      <c r="I1262" s="108"/>
      <c r="J1262" s="151" t="s">
        <v>14517</v>
      </c>
      <c r="K1262" s="151" t="s">
        <v>14518</v>
      </c>
      <c r="L1262" s="151" t="s">
        <v>14519</v>
      </c>
      <c r="M1262" s="151" t="s">
        <v>14520</v>
      </c>
    </row>
    <row r="1263" spans="1:13" ht="15">
      <c r="A1263" s="136">
        <v>1264</v>
      </c>
      <c r="B1263" s="108">
        <v>130</v>
      </c>
      <c r="C1263" s="108"/>
      <c r="D1263" s="137" t="s">
        <v>14488</v>
      </c>
      <c r="E1263" s="137" t="s">
        <v>14520</v>
      </c>
      <c r="F1263" s="137"/>
      <c r="G1263" s="108" t="str">
        <f t="shared" si="40"/>
        <v>PERIGOS POTENCIAIS</v>
      </c>
      <c r="H1263" s="108" t="str">
        <f t="shared" si="41"/>
        <v>SAÚDE</v>
      </c>
      <c r="I1263" s="108"/>
      <c r="J1263" s="147" t="s">
        <v>15289</v>
      </c>
      <c r="K1263" s="147" t="s">
        <v>15290</v>
      </c>
      <c r="L1263" s="147" t="s">
        <v>15291</v>
      </c>
      <c r="M1263" s="147" t="s">
        <v>22019</v>
      </c>
    </row>
    <row r="1264" spans="1:13" ht="15">
      <c r="A1264" s="136">
        <v>1265</v>
      </c>
      <c r="B1264" s="108">
        <v>130</v>
      </c>
      <c r="C1264" s="108"/>
      <c r="D1264" s="137" t="s">
        <v>14488</v>
      </c>
      <c r="E1264" s="137" t="s">
        <v>14520</v>
      </c>
      <c r="F1264" s="137"/>
      <c r="G1264" s="108" t="str">
        <f t="shared" si="40"/>
        <v>PERIGOS POTENCIAIS</v>
      </c>
      <c r="H1264" s="108" t="str">
        <f t="shared" si="41"/>
        <v>SAÚDE</v>
      </c>
      <c r="I1264" s="108"/>
      <c r="J1264" s="147" t="s">
        <v>15220</v>
      </c>
      <c r="K1264" s="147" t="s">
        <v>15221</v>
      </c>
      <c r="L1264" s="147" t="s">
        <v>15222</v>
      </c>
      <c r="M1264" s="147" t="s">
        <v>21997</v>
      </c>
    </row>
    <row r="1265" spans="1:13" ht="15">
      <c r="A1265" s="136">
        <v>1266</v>
      </c>
      <c r="B1265" s="108">
        <v>130</v>
      </c>
      <c r="C1265" s="108"/>
      <c r="D1265" s="137" t="s">
        <v>14488</v>
      </c>
      <c r="E1265" s="137" t="s">
        <v>14520</v>
      </c>
      <c r="F1265" s="137"/>
      <c r="G1265" s="108" t="str">
        <f t="shared" si="40"/>
        <v>PERIGOS POTENCIAIS</v>
      </c>
      <c r="H1265" s="108" t="str">
        <f t="shared" si="41"/>
        <v>SAÚDE</v>
      </c>
      <c r="I1265" s="108"/>
      <c r="J1265" s="147" t="s">
        <v>14988</v>
      </c>
      <c r="K1265" s="147" t="s">
        <v>14989</v>
      </c>
      <c r="L1265" s="147" t="s">
        <v>14990</v>
      </c>
      <c r="M1265" s="147" t="s">
        <v>21930</v>
      </c>
    </row>
    <row r="1266" spans="1:13" ht="15">
      <c r="A1266" s="136">
        <v>1267</v>
      </c>
      <c r="B1266" s="108">
        <v>130</v>
      </c>
      <c r="C1266" s="108"/>
      <c r="D1266" s="137" t="s">
        <v>14488</v>
      </c>
      <c r="E1266" s="137" t="s">
        <v>14520</v>
      </c>
      <c r="F1266" s="137"/>
      <c r="G1266" s="108" t="str">
        <f t="shared" si="40"/>
        <v>PERIGOS POTENCIAIS</v>
      </c>
      <c r="H1266" s="108" t="str">
        <f t="shared" si="41"/>
        <v>SAÚDE</v>
      </c>
      <c r="I1266" s="108"/>
      <c r="J1266" s="148" t="s">
        <v>15223</v>
      </c>
      <c r="K1266" s="148" t="s">
        <v>15224</v>
      </c>
      <c r="L1266" s="148" t="s">
        <v>15225</v>
      </c>
      <c r="M1266" s="148" t="s">
        <v>21998</v>
      </c>
    </row>
    <row r="1267" spans="1:13" ht="25.5">
      <c r="A1267" s="136">
        <v>1268</v>
      </c>
      <c r="B1267" s="108">
        <v>130</v>
      </c>
      <c r="C1267" s="108"/>
      <c r="D1267" s="137" t="s">
        <v>14488</v>
      </c>
      <c r="E1267" s="137" t="s">
        <v>14520</v>
      </c>
      <c r="F1267" s="137"/>
      <c r="G1267" s="108" t="str">
        <f t="shared" si="40"/>
        <v>PERIGOS POTENCIAIS</v>
      </c>
      <c r="H1267" s="108" t="str">
        <f t="shared" si="41"/>
        <v>SAÚDE</v>
      </c>
      <c r="I1267" s="108"/>
      <c r="J1267" s="150" t="s">
        <v>14537</v>
      </c>
      <c r="K1267" s="150" t="s">
        <v>14538</v>
      </c>
      <c r="L1267" s="150" t="s">
        <v>14539</v>
      </c>
      <c r="M1267" s="150" t="s">
        <v>14540</v>
      </c>
    </row>
    <row r="1268" spans="1:13" ht="15.75">
      <c r="A1268" s="136">
        <v>1269</v>
      </c>
      <c r="B1268" s="108">
        <v>130</v>
      </c>
      <c r="C1268" s="108"/>
      <c r="D1268" s="137" t="s">
        <v>14544</v>
      </c>
      <c r="E1268" s="137" t="s">
        <v>14544</v>
      </c>
      <c r="F1268" s="137"/>
      <c r="G1268" s="108" t="str">
        <f t="shared" si="40"/>
        <v>PROTEÇÃO DA POPULAÇÃO</v>
      </c>
      <c r="H1268" s="108" t="str">
        <f t="shared" si="41"/>
        <v>PROTEÇÃO DA POPULAÇÃO</v>
      </c>
      <c r="I1268" s="108"/>
      <c r="J1268" s="143" t="s">
        <v>14541</v>
      </c>
      <c r="K1268" s="143" t="s">
        <v>14542</v>
      </c>
      <c r="L1268" s="143" t="s">
        <v>14543</v>
      </c>
      <c r="M1268" s="143" t="s">
        <v>14544</v>
      </c>
    </row>
    <row r="1269" spans="1:13" ht="38.25">
      <c r="A1269" s="136">
        <v>1270</v>
      </c>
      <c r="B1269" s="108">
        <v>130</v>
      </c>
      <c r="C1269" s="108"/>
      <c r="D1269" s="137" t="s">
        <v>14544</v>
      </c>
      <c r="E1269" s="137" t="s">
        <v>14544</v>
      </c>
      <c r="F1269" s="137"/>
      <c r="G1269" s="108" t="str">
        <f t="shared" si="40"/>
        <v>PROTEÇÃO DA POPULAÇÃO</v>
      </c>
      <c r="H1269" s="108" t="str">
        <f t="shared" si="41"/>
        <v>PROTEÇÃO DA POPULAÇÃO</v>
      </c>
      <c r="I1269" s="108"/>
      <c r="J1269" s="153" t="s">
        <v>14545</v>
      </c>
      <c r="K1269" s="153" t="s">
        <v>14546</v>
      </c>
      <c r="L1269" s="154" t="s">
        <v>14547</v>
      </c>
      <c r="M1269" s="154" t="s">
        <v>14548</v>
      </c>
    </row>
    <row r="1270" spans="1:13" ht="15">
      <c r="A1270" s="136">
        <v>1271</v>
      </c>
      <c r="B1270" s="108">
        <v>130</v>
      </c>
      <c r="C1270" s="108"/>
      <c r="D1270" s="137" t="s">
        <v>14544</v>
      </c>
      <c r="E1270" s="137" t="s">
        <v>14544</v>
      </c>
      <c r="F1270" s="137"/>
      <c r="G1270" s="108" t="str">
        <f t="shared" si="40"/>
        <v>PROTEÇÃO DA POPULAÇÃO</v>
      </c>
      <c r="H1270" s="108" t="str">
        <f t="shared" si="41"/>
        <v>PROTEÇÃO DA POPULAÇÃO</v>
      </c>
      <c r="I1270" s="108"/>
      <c r="J1270" s="147" t="s">
        <v>14549</v>
      </c>
      <c r="K1270" s="147" t="s">
        <v>14550</v>
      </c>
      <c r="L1270" s="147" t="s">
        <v>14551</v>
      </c>
      <c r="M1270" s="147" t="s">
        <v>14552</v>
      </c>
    </row>
    <row r="1271" spans="1:13" ht="15">
      <c r="A1271" s="136">
        <v>1272</v>
      </c>
      <c r="B1271" s="108">
        <v>130</v>
      </c>
      <c r="C1271" s="108"/>
      <c r="D1271" s="137" t="s">
        <v>14544</v>
      </c>
      <c r="E1271" s="137" t="s">
        <v>14544</v>
      </c>
      <c r="F1271" s="137"/>
      <c r="G1271" s="108" t="str">
        <f t="shared" si="40"/>
        <v>PROTEÇÃO DA POPULAÇÃO</v>
      </c>
      <c r="H1271" s="108" t="str">
        <f t="shared" si="41"/>
        <v>PROTEÇÃO DA POPULAÇÃO</v>
      </c>
      <c r="I1271" s="108"/>
      <c r="J1271" s="148" t="s">
        <v>14553</v>
      </c>
      <c r="K1271" s="147" t="s">
        <v>14554</v>
      </c>
      <c r="L1271" s="148" t="s">
        <v>14555</v>
      </c>
      <c r="M1271" s="148" t="s">
        <v>14556</v>
      </c>
    </row>
    <row r="1272" spans="1:13" ht="15.75" thickBot="1">
      <c r="A1272" s="136">
        <v>1273</v>
      </c>
      <c r="B1272" s="108">
        <v>130</v>
      </c>
      <c r="C1272" s="108"/>
      <c r="D1272" s="137" t="s">
        <v>14544</v>
      </c>
      <c r="E1272" s="137" t="s">
        <v>14544</v>
      </c>
      <c r="F1272" s="137"/>
      <c r="G1272" s="108" t="str">
        <f t="shared" si="40"/>
        <v>PROTEÇÃO DA POPULAÇÃO</v>
      </c>
      <c r="H1272" s="108" t="str">
        <f t="shared" si="41"/>
        <v>PROTEÇÃO DA POPULAÇÃO</v>
      </c>
      <c r="I1272" s="108"/>
      <c r="J1272" s="148" t="s">
        <v>14737</v>
      </c>
      <c r="K1272" s="148" t="s">
        <v>14738</v>
      </c>
      <c r="L1272" s="148" t="s">
        <v>14739</v>
      </c>
      <c r="M1272" s="148" t="s">
        <v>21845</v>
      </c>
    </row>
    <row r="1273" spans="1:13" ht="15.75">
      <c r="A1273" s="136">
        <v>1274</v>
      </c>
      <c r="B1273" s="108">
        <v>130</v>
      </c>
      <c r="C1273" s="108"/>
      <c r="D1273" s="137" t="s">
        <v>14544</v>
      </c>
      <c r="E1273" s="137" t="s">
        <v>14560</v>
      </c>
      <c r="F1273" s="137"/>
      <c r="G1273" s="108" t="str">
        <f t="shared" si="40"/>
        <v>PROTEÇÃO DA POPULAÇÃO</v>
      </c>
      <c r="H1273" s="108" t="str">
        <f t="shared" si="41"/>
        <v>VESTUÁRIO DE PROTEÇÃO</v>
      </c>
      <c r="I1273" s="108"/>
      <c r="J1273" s="151" t="s">
        <v>14557</v>
      </c>
      <c r="K1273" s="151" t="s">
        <v>14558</v>
      </c>
      <c r="L1273" s="151" t="s">
        <v>14559</v>
      </c>
      <c r="M1273" s="151" t="s">
        <v>14560</v>
      </c>
    </row>
    <row r="1274" spans="1:13" ht="15">
      <c r="A1274" s="136">
        <v>1275</v>
      </c>
      <c r="B1274" s="108">
        <v>130</v>
      </c>
      <c r="C1274" s="108"/>
      <c r="D1274" s="137" t="s">
        <v>14544</v>
      </c>
      <c r="E1274" s="137" t="s">
        <v>14560</v>
      </c>
      <c r="F1274" s="137"/>
      <c r="G1274" s="108" t="str">
        <f t="shared" si="40"/>
        <v>PROTEÇÃO DA POPULAÇÃO</v>
      </c>
      <c r="H1274" s="108" t="str">
        <f t="shared" si="41"/>
        <v>VESTUÁRIO DE PROTEÇÃO</v>
      </c>
      <c r="I1274" s="108"/>
      <c r="J1274" s="147" t="s">
        <v>14561</v>
      </c>
      <c r="K1274" s="147" t="s">
        <v>14562</v>
      </c>
      <c r="L1274" s="148" t="s">
        <v>14563</v>
      </c>
      <c r="M1274" s="148" t="s">
        <v>14564</v>
      </c>
    </row>
    <row r="1275" spans="1:13" ht="26.25" thickBot="1">
      <c r="A1275" s="136">
        <v>1276</v>
      </c>
      <c r="B1275" s="108">
        <v>130</v>
      </c>
      <c r="C1275" s="108"/>
      <c r="D1275" s="137" t="s">
        <v>14544</v>
      </c>
      <c r="E1275" s="137" t="s">
        <v>14560</v>
      </c>
      <c r="F1275" s="137"/>
      <c r="G1275" s="108" t="str">
        <f t="shared" si="40"/>
        <v>PROTEÇÃO DA POPULAÇÃO</v>
      </c>
      <c r="H1275" s="108" t="str">
        <f t="shared" si="41"/>
        <v>VESTUÁRIO DE PROTEÇÃO</v>
      </c>
      <c r="I1275" s="108"/>
      <c r="J1275" s="148" t="s">
        <v>15007</v>
      </c>
      <c r="K1275" s="148" t="s">
        <v>14566</v>
      </c>
      <c r="L1275" s="148" t="s">
        <v>21832</v>
      </c>
      <c r="M1275" s="148" t="s">
        <v>21833</v>
      </c>
    </row>
    <row r="1276" spans="1:13" ht="15.75">
      <c r="A1276" s="136">
        <v>1277</v>
      </c>
      <c r="B1276" s="108">
        <v>130</v>
      </c>
      <c r="C1276" s="108"/>
      <c r="D1276" s="137" t="s">
        <v>14544</v>
      </c>
      <c r="E1276" s="137" t="s">
        <v>14570</v>
      </c>
      <c r="F1276" s="137"/>
      <c r="G1276" s="108" t="str">
        <f t="shared" si="40"/>
        <v>PROTEÇÃO DA POPULAÇÃO</v>
      </c>
      <c r="H1276" s="108" t="str">
        <f t="shared" si="41"/>
        <v>EVACUAÇÃO</v>
      </c>
      <c r="I1276" s="108"/>
      <c r="J1276" s="151" t="s">
        <v>14567</v>
      </c>
      <c r="K1276" s="151" t="s">
        <v>14568</v>
      </c>
      <c r="L1276" s="151" t="s">
        <v>14569</v>
      </c>
      <c r="M1276" s="151" t="s">
        <v>14570</v>
      </c>
    </row>
    <row r="1277" spans="1:13" ht="15">
      <c r="A1277" s="136">
        <v>1278</v>
      </c>
      <c r="B1277" s="108">
        <v>130</v>
      </c>
      <c r="C1277" s="108"/>
      <c r="D1277" s="137" t="s">
        <v>14544</v>
      </c>
      <c r="E1277" s="137" t="s">
        <v>14570</v>
      </c>
      <c r="F1277" s="137"/>
      <c r="G1277" s="108" t="str">
        <f t="shared" si="40"/>
        <v>PROTEÇÃO DA POPULAÇÃO</v>
      </c>
      <c r="H1277" s="108" t="str">
        <f t="shared" si="41"/>
        <v>EVACUAÇÃO</v>
      </c>
      <c r="I1277" s="108"/>
      <c r="J1277" s="153" t="s">
        <v>14571</v>
      </c>
      <c r="K1277" s="153" t="s">
        <v>14572</v>
      </c>
      <c r="L1277" s="153" t="s">
        <v>14573</v>
      </c>
      <c r="M1277" s="153" t="s">
        <v>14574</v>
      </c>
    </row>
    <row r="1278" spans="1:13" ht="15">
      <c r="A1278" s="136">
        <v>1279</v>
      </c>
      <c r="B1278" s="108">
        <v>130</v>
      </c>
      <c r="C1278" s="108"/>
      <c r="D1278" s="137" t="s">
        <v>14544</v>
      </c>
      <c r="E1278" s="137" t="s">
        <v>14570</v>
      </c>
      <c r="F1278" s="137"/>
      <c r="G1278" s="108" t="str">
        <f t="shared" si="40"/>
        <v>PROTEÇÃO DA POPULAÇÃO</v>
      </c>
      <c r="H1278" s="108" t="str">
        <f t="shared" si="41"/>
        <v>EVACUAÇÃO</v>
      </c>
      <c r="I1278" s="108"/>
      <c r="J1278" s="148" t="s">
        <v>15226</v>
      </c>
      <c r="K1278" s="156" t="s">
        <v>15227</v>
      </c>
      <c r="L1278" s="157" t="s">
        <v>15228</v>
      </c>
      <c r="M1278" s="157" t="s">
        <v>21999</v>
      </c>
    </row>
    <row r="1279" spans="1:13" ht="15">
      <c r="A1279" s="136">
        <v>1280</v>
      </c>
      <c r="B1279" s="108">
        <v>130</v>
      </c>
      <c r="C1279" s="108"/>
      <c r="D1279" s="137" t="s">
        <v>14544</v>
      </c>
      <c r="E1279" s="137" t="s">
        <v>14570</v>
      </c>
      <c r="F1279" s="137"/>
      <c r="G1279" s="108" t="str">
        <f t="shared" si="40"/>
        <v>PROTEÇÃO DA POPULAÇÃO</v>
      </c>
      <c r="H1279" s="108" t="str">
        <f t="shared" si="41"/>
        <v>EVACUAÇÃO</v>
      </c>
      <c r="I1279" s="108"/>
      <c r="J1279" s="158" t="s">
        <v>14667</v>
      </c>
      <c r="K1279" s="158" t="s">
        <v>14668</v>
      </c>
      <c r="L1279" s="158" t="s">
        <v>14669</v>
      </c>
      <c r="M1279" s="158" t="s">
        <v>14669</v>
      </c>
    </row>
    <row r="1280" spans="1:13" ht="15">
      <c r="A1280" s="136">
        <v>1281</v>
      </c>
      <c r="B1280" s="108">
        <v>130</v>
      </c>
      <c r="C1280" s="108"/>
      <c r="D1280" s="137" t="s">
        <v>14544</v>
      </c>
      <c r="E1280" s="137" t="s">
        <v>14570</v>
      </c>
      <c r="F1280" s="137"/>
      <c r="G1280" s="108" t="str">
        <f t="shared" si="40"/>
        <v>PROTEÇÃO DA POPULAÇÃO</v>
      </c>
      <c r="H1280" s="108" t="str">
        <f t="shared" si="41"/>
        <v>EVACUAÇÃO</v>
      </c>
      <c r="I1280" s="108"/>
      <c r="J1280" s="147" t="s">
        <v>15229</v>
      </c>
      <c r="K1280" s="147" t="s">
        <v>15230</v>
      </c>
      <c r="L1280" s="147" t="s">
        <v>15231</v>
      </c>
      <c r="M1280" s="147" t="s">
        <v>22000</v>
      </c>
    </row>
    <row r="1281" spans="1:14" ht="15">
      <c r="A1281" s="136">
        <v>1282</v>
      </c>
      <c r="B1281" s="108">
        <v>130</v>
      </c>
      <c r="C1281" s="108"/>
      <c r="D1281" s="137" t="s">
        <v>14544</v>
      </c>
      <c r="E1281" s="137" t="s">
        <v>6</v>
      </c>
      <c r="F1281" s="137"/>
      <c r="G1281" s="108" t="str">
        <f t="shared" si="40"/>
        <v>PROTEÇÃO DA POPULAÇÃO</v>
      </c>
      <c r="H1281" s="108" t="str">
        <f t="shared" si="41"/>
        <v>Incêndio</v>
      </c>
      <c r="I1281" s="108"/>
      <c r="J1281" s="160" t="s">
        <v>14579</v>
      </c>
      <c r="K1281" s="160" t="s">
        <v>14580</v>
      </c>
      <c r="L1281" s="160" t="s">
        <v>14581</v>
      </c>
      <c r="M1281" s="160" t="s">
        <v>6</v>
      </c>
    </row>
    <row r="1282" spans="1:14" ht="25.5">
      <c r="A1282" s="136">
        <v>1283</v>
      </c>
      <c r="B1282" s="108">
        <v>130</v>
      </c>
      <c r="C1282" s="108"/>
      <c r="D1282" s="137" t="s">
        <v>14544</v>
      </c>
      <c r="E1282" s="137" t="s">
        <v>6</v>
      </c>
      <c r="F1282" s="137"/>
      <c r="G1282" s="108" t="str">
        <f t="shared" si="40"/>
        <v>PROTEÇÃO DA POPULAÇÃO</v>
      </c>
      <c r="H1282" s="108" t="str">
        <f t="shared" si="41"/>
        <v>Incêndio</v>
      </c>
      <c r="I1282" s="108"/>
      <c r="J1282" s="149" t="s">
        <v>14582</v>
      </c>
      <c r="K1282" s="149" t="s">
        <v>14583</v>
      </c>
      <c r="L1282" s="149" t="s">
        <v>14584</v>
      </c>
      <c r="M1282" s="149" t="s">
        <v>21834</v>
      </c>
    </row>
    <row r="1283" spans="1:14" ht="15.75">
      <c r="A1283" s="136">
        <v>1284</v>
      </c>
      <c r="B1283" s="108">
        <v>130</v>
      </c>
      <c r="C1283" s="108"/>
      <c r="D1283" s="137" t="s">
        <v>14588</v>
      </c>
      <c r="E1283" s="137" t="s">
        <v>14588</v>
      </c>
      <c r="F1283" s="137"/>
      <c r="G1283" s="108" t="str">
        <f t="shared" si="40"/>
        <v>RESPOSTA À EMERGÊNCIA</v>
      </c>
      <c r="H1283" s="108" t="str">
        <f t="shared" si="41"/>
        <v>RESPOSTA À EMERGÊNCIA</v>
      </c>
      <c r="I1283" s="108"/>
      <c r="J1283" s="143" t="s">
        <v>14585</v>
      </c>
      <c r="K1283" s="143" t="s">
        <v>14586</v>
      </c>
      <c r="L1283" s="143" t="s">
        <v>14587</v>
      </c>
      <c r="M1283" s="143" t="s">
        <v>14588</v>
      </c>
    </row>
    <row r="1284" spans="1:14" ht="15.75">
      <c r="A1284" s="136">
        <v>1285</v>
      </c>
      <c r="B1284" s="108">
        <v>130</v>
      </c>
      <c r="C1284" s="108"/>
      <c r="D1284" s="137" t="s">
        <v>14588</v>
      </c>
      <c r="E1284" s="137" t="s">
        <v>21835</v>
      </c>
      <c r="F1284" s="137"/>
      <c r="G1284" s="108" t="str">
        <f t="shared" si="40"/>
        <v>RESPOSTA À EMERGÊNCIA</v>
      </c>
      <c r="H1284" s="108" t="str">
        <f t="shared" si="41"/>
        <v>INCÊNDIO</v>
      </c>
      <c r="I1284" s="108"/>
      <c r="J1284" s="145" t="s">
        <v>14589</v>
      </c>
      <c r="K1284" s="145" t="s">
        <v>14590</v>
      </c>
      <c r="L1284" s="145" t="s">
        <v>14591</v>
      </c>
      <c r="M1284" s="145" t="s">
        <v>21835</v>
      </c>
    </row>
    <row r="1285" spans="1:14" ht="25.5">
      <c r="A1285" s="136">
        <v>1286</v>
      </c>
      <c r="B1285" s="108">
        <v>130</v>
      </c>
      <c r="C1285" s="108"/>
      <c r="D1285" s="137" t="s">
        <v>14588</v>
      </c>
      <c r="E1285" s="137" t="s">
        <v>21835</v>
      </c>
      <c r="F1285" s="137"/>
      <c r="G1285" s="108" t="str">
        <f t="shared" si="40"/>
        <v>RESPOSTA À EMERGÊNCIA</v>
      </c>
      <c r="H1285" s="108" t="str">
        <f t="shared" si="41"/>
        <v>INCÊNDIO</v>
      </c>
      <c r="I1285" s="108"/>
      <c r="J1285" s="153" t="s">
        <v>15232</v>
      </c>
      <c r="K1285" s="153" t="s">
        <v>15233</v>
      </c>
      <c r="L1285" s="153" t="s">
        <v>15234</v>
      </c>
      <c r="M1285" s="153" t="s">
        <v>22001</v>
      </c>
    </row>
    <row r="1286" spans="1:14" ht="15">
      <c r="A1286" s="136">
        <v>1287</v>
      </c>
      <c r="B1286" s="108">
        <v>130</v>
      </c>
      <c r="C1286" s="108"/>
      <c r="D1286" s="137" t="s">
        <v>14588</v>
      </c>
      <c r="E1286" s="137" t="s">
        <v>21835</v>
      </c>
      <c r="F1286" s="137"/>
      <c r="G1286" s="108" t="str">
        <f t="shared" si="40"/>
        <v>RESPOSTA À EMERGÊNCIA</v>
      </c>
      <c r="H1286" s="108" t="str">
        <f t="shared" si="41"/>
        <v>INCÊNDIO</v>
      </c>
      <c r="I1286" s="108"/>
      <c r="J1286" s="160" t="s">
        <v>14596</v>
      </c>
      <c r="K1286" s="160" t="s">
        <v>14597</v>
      </c>
      <c r="L1286" s="160" t="s">
        <v>14598</v>
      </c>
      <c r="M1286" s="160" t="s">
        <v>14599</v>
      </c>
    </row>
    <row r="1287" spans="1:14" ht="15.75">
      <c r="A1287" s="136">
        <v>1288</v>
      </c>
      <c r="B1287" s="108">
        <v>130</v>
      </c>
      <c r="C1287" s="108"/>
      <c r="D1287" s="137" t="s">
        <v>14588</v>
      </c>
      <c r="E1287" s="137" t="s">
        <v>21835</v>
      </c>
      <c r="F1287" s="137"/>
      <c r="G1287" s="108" t="str">
        <f t="shared" si="40"/>
        <v>RESPOSTA À EMERGÊNCIA</v>
      </c>
      <c r="H1287" s="108" t="str">
        <f t="shared" si="41"/>
        <v>INCÊNDIO</v>
      </c>
      <c r="I1287" s="108"/>
      <c r="J1287" s="148" t="s">
        <v>14600</v>
      </c>
      <c r="K1287" s="147" t="s">
        <v>14601</v>
      </c>
      <c r="L1287" s="148" t="s">
        <v>14602</v>
      </c>
      <c r="M1287" s="148" t="s">
        <v>21836</v>
      </c>
      <c r="N1287" s="178"/>
    </row>
    <row r="1288" spans="1:14" ht="15">
      <c r="A1288" s="136">
        <v>1289</v>
      </c>
      <c r="B1288" s="108">
        <v>130</v>
      </c>
      <c r="C1288" s="108"/>
      <c r="D1288" s="137" t="s">
        <v>14588</v>
      </c>
      <c r="E1288" s="137" t="s">
        <v>21835</v>
      </c>
      <c r="F1288" s="137"/>
      <c r="G1288" s="108" t="str">
        <f t="shared" si="40"/>
        <v>RESPOSTA À EMERGÊNCIA</v>
      </c>
      <c r="H1288" s="108" t="str">
        <f t="shared" si="41"/>
        <v>INCÊNDIO</v>
      </c>
      <c r="I1288" s="108"/>
      <c r="J1288" s="160" t="s">
        <v>14603</v>
      </c>
      <c r="K1288" s="160" t="s">
        <v>14604</v>
      </c>
      <c r="L1288" s="160" t="s">
        <v>14605</v>
      </c>
      <c r="M1288" s="160" t="s">
        <v>14606</v>
      </c>
    </row>
    <row r="1289" spans="1:14" ht="15">
      <c r="A1289" s="136">
        <v>1290</v>
      </c>
      <c r="B1289" s="108">
        <v>130</v>
      </c>
      <c r="C1289" s="108"/>
      <c r="D1289" s="137" t="s">
        <v>14588</v>
      </c>
      <c r="E1289" s="137" t="s">
        <v>21835</v>
      </c>
      <c r="F1289" s="137"/>
      <c r="G1289" s="108" t="str">
        <f t="shared" si="40"/>
        <v>RESPOSTA À EMERGÊNCIA</v>
      </c>
      <c r="H1289" s="108" t="str">
        <f t="shared" si="41"/>
        <v>INCÊNDIO</v>
      </c>
      <c r="I1289" s="108"/>
      <c r="J1289" s="147" t="s">
        <v>14607</v>
      </c>
      <c r="K1289" s="147" t="s">
        <v>14608</v>
      </c>
      <c r="L1289" s="148" t="s">
        <v>14609</v>
      </c>
      <c r="M1289" s="148" t="s">
        <v>14610</v>
      </c>
    </row>
    <row r="1290" spans="1:14" ht="15">
      <c r="A1290" s="136">
        <v>1291</v>
      </c>
      <c r="B1290" s="108">
        <v>130</v>
      </c>
      <c r="C1290" s="108"/>
      <c r="D1290" s="137" t="s">
        <v>14588</v>
      </c>
      <c r="E1290" s="137" t="s">
        <v>21835</v>
      </c>
      <c r="F1290" s="137"/>
      <c r="G1290" s="108" t="str">
        <f t="shared" si="40"/>
        <v>RESPOSTA À EMERGÊNCIA</v>
      </c>
      <c r="H1290" s="108" t="str">
        <f t="shared" si="41"/>
        <v>INCÊNDIO</v>
      </c>
      <c r="I1290" s="108"/>
      <c r="J1290" s="148" t="s">
        <v>15238</v>
      </c>
      <c r="K1290" s="194" t="s">
        <v>15239</v>
      </c>
      <c r="L1290" s="148" t="s">
        <v>15240</v>
      </c>
      <c r="M1290" s="148" t="s">
        <v>22003</v>
      </c>
    </row>
    <row r="1291" spans="1:14" ht="15">
      <c r="A1291" s="136">
        <v>1292</v>
      </c>
      <c r="B1291" s="108">
        <v>130</v>
      </c>
      <c r="C1291" s="108"/>
      <c r="D1291" s="137" t="s">
        <v>14588</v>
      </c>
      <c r="E1291" s="137" t="s">
        <v>21835</v>
      </c>
      <c r="F1291" s="137"/>
      <c r="G1291" s="108" t="str">
        <f t="shared" si="40"/>
        <v>RESPOSTA À EMERGÊNCIA</v>
      </c>
      <c r="H1291" s="108" t="str">
        <f t="shared" si="41"/>
        <v>INCÊNDIO</v>
      </c>
      <c r="I1291" s="108"/>
      <c r="J1291" s="148" t="s">
        <v>14611</v>
      </c>
      <c r="K1291" s="148" t="s">
        <v>14612</v>
      </c>
      <c r="L1291" s="148" t="s">
        <v>14613</v>
      </c>
      <c r="M1291" s="148" t="s">
        <v>14614</v>
      </c>
    </row>
    <row r="1292" spans="1:14" ht="15">
      <c r="A1292" s="136">
        <v>1293</v>
      </c>
      <c r="B1292" s="108">
        <v>130</v>
      </c>
      <c r="C1292" s="108"/>
      <c r="D1292" s="137" t="s">
        <v>14588</v>
      </c>
      <c r="E1292" s="137" t="s">
        <v>21835</v>
      </c>
      <c r="F1292" s="137"/>
      <c r="G1292" s="108" t="str">
        <f t="shared" si="40"/>
        <v>RESPOSTA À EMERGÊNCIA</v>
      </c>
      <c r="H1292" s="108" t="str">
        <f t="shared" si="41"/>
        <v>INCÊNDIO</v>
      </c>
      <c r="I1292" s="108"/>
      <c r="J1292" s="153" t="s">
        <v>15241</v>
      </c>
      <c r="K1292" s="153" t="s">
        <v>15242</v>
      </c>
      <c r="L1292" s="160" t="s">
        <v>15243</v>
      </c>
      <c r="M1292" s="160" t="s">
        <v>22004</v>
      </c>
    </row>
    <row r="1293" spans="1:14" ht="25.5">
      <c r="A1293" s="136">
        <v>1294</v>
      </c>
      <c r="B1293" s="108">
        <v>130</v>
      </c>
      <c r="C1293" s="108"/>
      <c r="D1293" s="137" t="s">
        <v>14588</v>
      </c>
      <c r="E1293" s="137" t="s">
        <v>21835</v>
      </c>
      <c r="F1293" s="137"/>
      <c r="G1293" s="108" t="str">
        <f t="shared" si="40"/>
        <v>RESPOSTA À EMERGÊNCIA</v>
      </c>
      <c r="H1293" s="108" t="str">
        <f t="shared" si="41"/>
        <v>INCÊNDIO</v>
      </c>
      <c r="I1293" s="108"/>
      <c r="J1293" s="148" t="s">
        <v>14917</v>
      </c>
      <c r="K1293" s="147" t="s">
        <v>14918</v>
      </c>
      <c r="L1293" s="148" t="s">
        <v>14919</v>
      </c>
      <c r="M1293" s="148" t="s">
        <v>21907</v>
      </c>
    </row>
    <row r="1294" spans="1:14" ht="25.5">
      <c r="A1294" s="136">
        <v>1295</v>
      </c>
      <c r="B1294" s="108">
        <v>130</v>
      </c>
      <c r="C1294" s="108"/>
      <c r="D1294" s="137" t="s">
        <v>14588</v>
      </c>
      <c r="E1294" s="137" t="s">
        <v>21835</v>
      </c>
      <c r="F1294" s="137"/>
      <c r="G1294" s="108" t="str">
        <f t="shared" si="40"/>
        <v>RESPOSTA À EMERGÊNCIA</v>
      </c>
      <c r="H1294" s="108" t="str">
        <f t="shared" si="41"/>
        <v>INCÊNDIO</v>
      </c>
      <c r="I1294" s="108"/>
      <c r="J1294" s="147" t="s">
        <v>14619</v>
      </c>
      <c r="K1294" s="148" t="s">
        <v>14620</v>
      </c>
      <c r="L1294" s="148" t="s">
        <v>14621</v>
      </c>
      <c r="M1294" s="148" t="s">
        <v>14622</v>
      </c>
    </row>
    <row r="1295" spans="1:14" ht="25.5">
      <c r="A1295" s="136">
        <v>1296</v>
      </c>
      <c r="B1295" s="108">
        <v>130</v>
      </c>
      <c r="C1295" s="108"/>
      <c r="D1295" s="137" t="s">
        <v>14588</v>
      </c>
      <c r="E1295" s="137" t="s">
        <v>21835</v>
      </c>
      <c r="F1295" s="137"/>
      <c r="G1295" s="108" t="str">
        <f t="shared" si="40"/>
        <v>RESPOSTA À EMERGÊNCIA</v>
      </c>
      <c r="H1295" s="108" t="str">
        <f t="shared" si="41"/>
        <v>INCÊNDIO</v>
      </c>
      <c r="I1295" s="108"/>
      <c r="J1295" s="149" t="s">
        <v>14626</v>
      </c>
      <c r="K1295" s="149" t="s">
        <v>14627</v>
      </c>
      <c r="L1295" s="149" t="s">
        <v>14628</v>
      </c>
      <c r="M1295" s="147" t="s">
        <v>21838</v>
      </c>
    </row>
    <row r="1296" spans="1:14" ht="15">
      <c r="A1296" s="136">
        <v>1297</v>
      </c>
      <c r="B1296" s="108">
        <v>130</v>
      </c>
      <c r="C1296" s="108"/>
      <c r="D1296" s="137" t="s">
        <v>14588</v>
      </c>
      <c r="E1296" s="137" t="s">
        <v>21835</v>
      </c>
      <c r="F1296" s="137"/>
      <c r="G1296" s="108" t="str">
        <f t="shared" ref="G1296:G1359" si="42">IF(OR(M1296="PERIGOS POTENCIAIS",M1296="PROTEÇÃO DA POPULAÇÃO",M1296="RESPOSTA À EMERGÊNCIA"),M1296,G1295)</f>
        <v>RESPOSTA À EMERGÊNCIA</v>
      </c>
      <c r="H1296" s="108" t="str">
        <f t="shared" ref="H1296:H1359" si="43">IF(OR(M1296="PERIGOS POTENCIAIS",M1296="PROTEÇÃO DA POPULAÇÃO",M1296="RESPOSTA À EMERGÊNCIA"),M1296,IF(OR(M1296="INCÊNDIO OU EXPLOSÃO",M1296="SAÚDE",M1296="VESTUÁRIO DE PROTEÇÃO",M1296="EVACUAÇÃO",M1296="INCÊNDIO",M1296="DERRAME OU FUGA",M1296="PRIMEIROS SOCORROS"),M1296,H1295))</f>
        <v>INCÊNDIO</v>
      </c>
      <c r="I1296" s="108"/>
      <c r="J1296" s="147" t="s">
        <v>14629</v>
      </c>
      <c r="K1296" s="147" t="s">
        <v>14630</v>
      </c>
      <c r="L1296" s="147" t="s">
        <v>14631</v>
      </c>
      <c r="M1296" s="147" t="s">
        <v>14632</v>
      </c>
    </row>
    <row r="1297" spans="1:14" ht="26.25" thickBot="1">
      <c r="A1297" s="136">
        <v>1298</v>
      </c>
      <c r="B1297" s="108">
        <v>130</v>
      </c>
      <c r="C1297" s="108"/>
      <c r="D1297" s="137" t="s">
        <v>14588</v>
      </c>
      <c r="E1297" s="137" t="s">
        <v>21835</v>
      </c>
      <c r="F1297" s="137"/>
      <c r="G1297" s="108" t="str">
        <f t="shared" si="42"/>
        <v>RESPOSTA À EMERGÊNCIA</v>
      </c>
      <c r="H1297" s="108" t="str">
        <f t="shared" si="43"/>
        <v>INCÊNDIO</v>
      </c>
      <c r="I1297" s="108"/>
      <c r="J1297" s="150" t="s">
        <v>14923</v>
      </c>
      <c r="K1297" s="149" t="s">
        <v>14924</v>
      </c>
      <c r="L1297" s="150" t="s">
        <v>14925</v>
      </c>
      <c r="M1297" s="150" t="s">
        <v>21909</v>
      </c>
    </row>
    <row r="1298" spans="1:14" ht="15.75">
      <c r="A1298" s="136">
        <v>1299</v>
      </c>
      <c r="B1298" s="108">
        <v>130</v>
      </c>
      <c r="C1298" s="108"/>
      <c r="D1298" s="137" t="s">
        <v>14588</v>
      </c>
      <c r="E1298" s="137" t="s">
        <v>14636</v>
      </c>
      <c r="F1298" s="137"/>
      <c r="G1298" s="108" t="str">
        <f t="shared" si="42"/>
        <v>RESPOSTA À EMERGÊNCIA</v>
      </c>
      <c r="H1298" s="108" t="str">
        <f t="shared" si="43"/>
        <v>DERRAME OU FUGA</v>
      </c>
      <c r="I1298" s="108"/>
      <c r="J1298" s="151" t="s">
        <v>14633</v>
      </c>
      <c r="K1298" s="151" t="s">
        <v>14634</v>
      </c>
      <c r="L1298" s="151" t="s">
        <v>14635</v>
      </c>
      <c r="M1298" s="151" t="s">
        <v>14636</v>
      </c>
    </row>
    <row r="1299" spans="1:14" ht="15">
      <c r="A1299" s="136">
        <v>1300</v>
      </c>
      <c r="B1299" s="108">
        <v>130</v>
      </c>
      <c r="C1299" s="108"/>
      <c r="D1299" s="137" t="s">
        <v>14588</v>
      </c>
      <c r="E1299" s="137" t="s">
        <v>14636</v>
      </c>
      <c r="F1299" s="137"/>
      <c r="G1299" s="108" t="str">
        <f t="shared" si="42"/>
        <v>RESPOSTA À EMERGÊNCIA</v>
      </c>
      <c r="H1299" s="108" t="str">
        <f t="shared" si="43"/>
        <v>DERRAME OU FUGA</v>
      </c>
      <c r="I1299" s="108"/>
      <c r="J1299" s="148" t="s">
        <v>14641</v>
      </c>
      <c r="K1299" s="148" t="s">
        <v>14642</v>
      </c>
      <c r="L1299" s="148" t="s">
        <v>14781</v>
      </c>
      <c r="M1299" s="148" t="s">
        <v>21839</v>
      </c>
    </row>
    <row r="1300" spans="1:14" ht="15">
      <c r="A1300" s="136">
        <v>1301</v>
      </c>
      <c r="B1300" s="108">
        <v>130</v>
      </c>
      <c r="C1300" s="108"/>
      <c r="D1300" s="137" t="s">
        <v>14588</v>
      </c>
      <c r="E1300" s="137" t="s">
        <v>14636</v>
      </c>
      <c r="F1300" s="137"/>
      <c r="G1300" s="108" t="str">
        <f t="shared" si="42"/>
        <v>RESPOSTA À EMERGÊNCIA</v>
      </c>
      <c r="H1300" s="108" t="str">
        <f t="shared" si="43"/>
        <v>DERRAME OU FUGA</v>
      </c>
      <c r="I1300" s="108"/>
      <c r="J1300" s="147" t="s">
        <v>14644</v>
      </c>
      <c r="K1300" s="147" t="s">
        <v>14645</v>
      </c>
      <c r="L1300" s="150" t="s">
        <v>14646</v>
      </c>
      <c r="M1300" s="150" t="s">
        <v>14647</v>
      </c>
    </row>
    <row r="1301" spans="1:14" ht="15">
      <c r="A1301" s="136">
        <v>1302</v>
      </c>
      <c r="B1301" s="108">
        <v>130</v>
      </c>
      <c r="C1301" s="108"/>
      <c r="D1301" s="137" t="s">
        <v>14588</v>
      </c>
      <c r="E1301" s="137" t="s">
        <v>14636</v>
      </c>
      <c r="F1301" s="137"/>
      <c r="G1301" s="108" t="str">
        <f t="shared" si="42"/>
        <v>RESPOSTA À EMERGÊNCIA</v>
      </c>
      <c r="H1301" s="108" t="str">
        <f t="shared" si="43"/>
        <v>DERRAME OU FUGA</v>
      </c>
      <c r="I1301" s="108"/>
      <c r="J1301" s="149" t="s">
        <v>14637</v>
      </c>
      <c r="K1301" s="149" t="s">
        <v>14638</v>
      </c>
      <c r="L1301" s="149" t="s">
        <v>14639</v>
      </c>
      <c r="M1301" s="149" t="s">
        <v>14640</v>
      </c>
    </row>
    <row r="1302" spans="1:14" ht="15">
      <c r="A1302" s="136">
        <v>1303</v>
      </c>
      <c r="B1302" s="108">
        <v>130</v>
      </c>
      <c r="C1302" s="108"/>
      <c r="D1302" s="137" t="s">
        <v>14588</v>
      </c>
      <c r="E1302" s="137" t="s">
        <v>14636</v>
      </c>
      <c r="F1302" s="137"/>
      <c r="G1302" s="108" t="str">
        <f t="shared" si="42"/>
        <v>RESPOSTA À EMERGÊNCIA</v>
      </c>
      <c r="H1302" s="108" t="str">
        <f t="shared" si="43"/>
        <v>DERRAME OU FUGA</v>
      </c>
      <c r="I1302" s="108"/>
      <c r="J1302" s="147" t="s">
        <v>14926</v>
      </c>
      <c r="K1302" s="147" t="s">
        <v>14927</v>
      </c>
      <c r="L1302" s="147" t="s">
        <v>14928</v>
      </c>
      <c r="M1302" s="147" t="s">
        <v>21910</v>
      </c>
    </row>
    <row r="1303" spans="1:14" ht="15">
      <c r="A1303" s="136">
        <v>1304</v>
      </c>
      <c r="B1303" s="108">
        <v>130</v>
      </c>
      <c r="C1303" s="108"/>
      <c r="D1303" s="137" t="s">
        <v>14588</v>
      </c>
      <c r="E1303" s="137" t="s">
        <v>14636</v>
      </c>
      <c r="F1303" s="137"/>
      <c r="G1303" s="108" t="str">
        <f t="shared" si="42"/>
        <v>RESPOSTA À EMERGÊNCIA</v>
      </c>
      <c r="H1303" s="108" t="str">
        <f t="shared" si="43"/>
        <v>DERRAME OU FUGA</v>
      </c>
      <c r="I1303" s="108"/>
      <c r="J1303" s="148" t="s">
        <v>14656</v>
      </c>
      <c r="K1303" s="147" t="s">
        <v>14657</v>
      </c>
      <c r="L1303" s="147" t="s">
        <v>14658</v>
      </c>
      <c r="M1303" s="147" t="s">
        <v>21840</v>
      </c>
    </row>
    <row r="1304" spans="1:14" ht="15">
      <c r="A1304" s="136">
        <v>1305</v>
      </c>
      <c r="B1304" s="108">
        <v>130</v>
      </c>
      <c r="C1304" s="108"/>
      <c r="D1304" s="137" t="s">
        <v>14588</v>
      </c>
      <c r="E1304" s="137" t="s">
        <v>14636</v>
      </c>
      <c r="F1304" s="137"/>
      <c r="G1304" s="108" t="str">
        <f t="shared" si="42"/>
        <v>RESPOSTA À EMERGÊNCIA</v>
      </c>
      <c r="H1304" s="108" t="str">
        <f t="shared" si="43"/>
        <v>DERRAME OU FUGA</v>
      </c>
      <c r="I1304" s="108"/>
      <c r="J1304" s="148" t="s">
        <v>15244</v>
      </c>
      <c r="K1304" s="147" t="s">
        <v>15245</v>
      </c>
      <c r="L1304" s="147" t="s">
        <v>15246</v>
      </c>
      <c r="M1304" s="147" t="s">
        <v>22005</v>
      </c>
      <c r="N1304" s="178"/>
    </row>
    <row r="1305" spans="1:14" ht="25.5">
      <c r="A1305" s="136">
        <v>1306</v>
      </c>
      <c r="B1305" s="108">
        <v>130</v>
      </c>
      <c r="C1305" s="108"/>
      <c r="D1305" s="137" t="s">
        <v>14588</v>
      </c>
      <c r="E1305" s="137" t="s">
        <v>14636</v>
      </c>
      <c r="F1305" s="137"/>
      <c r="G1305" s="108" t="str">
        <f t="shared" si="42"/>
        <v>RESPOSTA À EMERGÊNCIA</v>
      </c>
      <c r="H1305" s="108" t="str">
        <f t="shared" si="43"/>
        <v>DERRAME OU FUGA</v>
      </c>
      <c r="I1305" s="108"/>
      <c r="J1305" s="148" t="s">
        <v>15247</v>
      </c>
      <c r="K1305" s="147" t="s">
        <v>15248</v>
      </c>
      <c r="L1305" s="147" t="s">
        <v>15249</v>
      </c>
      <c r="M1305" s="147" t="s">
        <v>22006</v>
      </c>
    </row>
    <row r="1306" spans="1:14" ht="15">
      <c r="A1306" s="136">
        <v>1307</v>
      </c>
      <c r="B1306" s="108">
        <v>130</v>
      </c>
      <c r="C1306" s="108"/>
      <c r="D1306" s="137" t="s">
        <v>14588</v>
      </c>
      <c r="E1306" s="137" t="s">
        <v>14636</v>
      </c>
      <c r="F1306" s="137"/>
      <c r="G1306" s="108" t="str">
        <f t="shared" si="42"/>
        <v>RESPOSTA À EMERGÊNCIA</v>
      </c>
      <c r="H1306" s="108" t="str">
        <f t="shared" si="43"/>
        <v>DERRAME OU FUGA</v>
      </c>
      <c r="I1306" s="108"/>
      <c r="J1306" s="150" t="s">
        <v>15250</v>
      </c>
      <c r="K1306" s="149" t="s">
        <v>15251</v>
      </c>
      <c r="L1306" s="150" t="s">
        <v>15252</v>
      </c>
      <c r="M1306" s="150" t="s">
        <v>22007</v>
      </c>
      <c r="N1306" s="178"/>
    </row>
    <row r="1307" spans="1:14" ht="15">
      <c r="A1307" s="136">
        <v>1308</v>
      </c>
      <c r="B1307" s="108">
        <v>130</v>
      </c>
      <c r="C1307" s="108"/>
      <c r="D1307" s="137" t="s">
        <v>14588</v>
      </c>
      <c r="E1307" s="137" t="s">
        <v>14636</v>
      </c>
      <c r="F1307" s="137"/>
      <c r="G1307" s="108" t="str">
        <f t="shared" si="42"/>
        <v>RESPOSTA À EMERGÊNCIA</v>
      </c>
      <c r="H1307" s="108" t="str">
        <f t="shared" si="43"/>
        <v>DERRAME OU FUGA</v>
      </c>
      <c r="I1307" s="108"/>
      <c r="J1307" s="153" t="s">
        <v>14667</v>
      </c>
      <c r="K1307" s="160" t="s">
        <v>14668</v>
      </c>
      <c r="L1307" s="160" t="s">
        <v>14669</v>
      </c>
      <c r="M1307" s="160" t="s">
        <v>14669</v>
      </c>
    </row>
    <row r="1308" spans="1:14" ht="15">
      <c r="A1308" s="136">
        <v>1309</v>
      </c>
      <c r="B1308" s="108">
        <v>130</v>
      </c>
      <c r="C1308" s="108"/>
      <c r="D1308" s="137" t="s">
        <v>14588</v>
      </c>
      <c r="E1308" s="137" t="s">
        <v>14636</v>
      </c>
      <c r="F1308" s="137"/>
      <c r="G1308" s="108" t="str">
        <f t="shared" si="42"/>
        <v>RESPOSTA À EMERGÊNCIA</v>
      </c>
      <c r="H1308" s="108" t="str">
        <f t="shared" si="43"/>
        <v>DERRAME OU FUGA</v>
      </c>
      <c r="I1308" s="108"/>
      <c r="J1308" s="147" t="s">
        <v>14670</v>
      </c>
      <c r="K1308" s="147" t="s">
        <v>14671</v>
      </c>
      <c r="L1308" s="147" t="s">
        <v>14672</v>
      </c>
      <c r="M1308" s="147" t="s">
        <v>14673</v>
      </c>
    </row>
    <row r="1309" spans="1:14" ht="26.25" thickBot="1">
      <c r="A1309" s="136">
        <v>1310</v>
      </c>
      <c r="B1309" s="108">
        <v>130</v>
      </c>
      <c r="C1309" s="108"/>
      <c r="D1309" s="137" t="s">
        <v>14588</v>
      </c>
      <c r="E1309" s="137" t="s">
        <v>14636</v>
      </c>
      <c r="F1309" s="137"/>
      <c r="G1309" s="108" t="str">
        <f t="shared" si="42"/>
        <v>RESPOSTA À EMERGÊNCIA</v>
      </c>
      <c r="H1309" s="108" t="str">
        <f t="shared" si="43"/>
        <v>DERRAME OU FUGA</v>
      </c>
      <c r="I1309" s="108"/>
      <c r="J1309" s="149" t="s">
        <v>15253</v>
      </c>
      <c r="K1309" s="149" t="s">
        <v>15254</v>
      </c>
      <c r="L1309" s="149" t="s">
        <v>15255</v>
      </c>
      <c r="M1309" s="149" t="s">
        <v>22008</v>
      </c>
    </row>
    <row r="1310" spans="1:14" ht="15.75">
      <c r="A1310" s="136">
        <v>1311</v>
      </c>
      <c r="B1310" s="108">
        <v>130</v>
      </c>
      <c r="C1310" s="108"/>
      <c r="D1310" s="137" t="s">
        <v>14588</v>
      </c>
      <c r="E1310" s="137" t="s">
        <v>14677</v>
      </c>
      <c r="F1310" s="137"/>
      <c r="G1310" s="108" t="str">
        <f t="shared" si="42"/>
        <v>RESPOSTA À EMERGÊNCIA</v>
      </c>
      <c r="H1310" s="108" t="str">
        <f t="shared" si="43"/>
        <v>PRIMEIROS SOCORROS</v>
      </c>
      <c r="I1310" s="108"/>
      <c r="J1310" s="151" t="s">
        <v>14674</v>
      </c>
      <c r="K1310" s="151" t="s">
        <v>14675</v>
      </c>
      <c r="L1310" s="151" t="s">
        <v>14676</v>
      </c>
      <c r="M1310" s="151" t="s">
        <v>14677</v>
      </c>
    </row>
    <row r="1311" spans="1:14" ht="15">
      <c r="A1311" s="136">
        <v>1312</v>
      </c>
      <c r="B1311" s="108">
        <v>130</v>
      </c>
      <c r="C1311" s="108"/>
      <c r="D1311" s="137" t="s">
        <v>14588</v>
      </c>
      <c r="E1311" s="137" t="s">
        <v>14677</v>
      </c>
      <c r="F1311" s="137"/>
      <c r="G1311" s="108" t="str">
        <f t="shared" si="42"/>
        <v>RESPOSTA À EMERGÊNCIA</v>
      </c>
      <c r="H1311" s="108" t="str">
        <f t="shared" si="43"/>
        <v>PRIMEIROS SOCORROS</v>
      </c>
      <c r="I1311" s="108"/>
      <c r="J1311" s="148" t="s">
        <v>14678</v>
      </c>
      <c r="K1311" s="148" t="s">
        <v>14679</v>
      </c>
      <c r="L1311" s="148" t="s">
        <v>14680</v>
      </c>
      <c r="M1311" s="148" t="s">
        <v>21809</v>
      </c>
    </row>
    <row r="1312" spans="1:14" ht="25.5">
      <c r="A1312" s="136">
        <v>1313</v>
      </c>
      <c r="B1312" s="108">
        <v>130</v>
      </c>
      <c r="C1312" s="108"/>
      <c r="D1312" s="137" t="s">
        <v>14588</v>
      </c>
      <c r="E1312" s="137" t="s">
        <v>14677</v>
      </c>
      <c r="F1312" s="137"/>
      <c r="G1312" s="108" t="str">
        <f t="shared" si="42"/>
        <v>RESPOSTA À EMERGÊNCIA</v>
      </c>
      <c r="H1312" s="108" t="str">
        <f t="shared" si="43"/>
        <v>PRIMEIROS SOCORROS</v>
      </c>
      <c r="I1312" s="108"/>
      <c r="J1312" s="150" t="s">
        <v>14681</v>
      </c>
      <c r="K1312" s="150" t="s">
        <v>14682</v>
      </c>
      <c r="L1312" s="150" t="s">
        <v>14683</v>
      </c>
      <c r="M1312" s="150" t="s">
        <v>14684</v>
      </c>
    </row>
    <row r="1313" spans="1:13" ht="15">
      <c r="A1313" s="136">
        <v>1314</v>
      </c>
      <c r="B1313" s="108">
        <v>130</v>
      </c>
      <c r="C1313" s="108"/>
      <c r="D1313" s="137" t="s">
        <v>14588</v>
      </c>
      <c r="E1313" s="137" t="s">
        <v>14677</v>
      </c>
      <c r="F1313" s="137"/>
      <c r="G1313" s="108" t="str">
        <f t="shared" si="42"/>
        <v>RESPOSTA À EMERGÊNCIA</v>
      </c>
      <c r="H1313" s="108" t="str">
        <f t="shared" si="43"/>
        <v>PRIMEIROS SOCORROS</v>
      </c>
      <c r="I1313" s="108"/>
      <c r="J1313" s="148" t="s">
        <v>14685</v>
      </c>
      <c r="K1313" s="148" t="s">
        <v>14686</v>
      </c>
      <c r="L1313" s="148" t="s">
        <v>14687</v>
      </c>
      <c r="M1313" s="148" t="s">
        <v>14688</v>
      </c>
    </row>
    <row r="1314" spans="1:13" ht="15">
      <c r="A1314" s="136">
        <v>1315</v>
      </c>
      <c r="B1314" s="108">
        <v>130</v>
      </c>
      <c r="C1314" s="108"/>
      <c r="D1314" s="137" t="s">
        <v>14588</v>
      </c>
      <c r="E1314" s="137" t="s">
        <v>14677</v>
      </c>
      <c r="F1314" s="137"/>
      <c r="G1314" s="108" t="str">
        <f t="shared" si="42"/>
        <v>RESPOSTA À EMERGÊNCIA</v>
      </c>
      <c r="H1314" s="108" t="str">
        <f t="shared" si="43"/>
        <v>PRIMEIROS SOCORROS</v>
      </c>
      <c r="I1314" s="108"/>
      <c r="J1314" s="148" t="s">
        <v>14689</v>
      </c>
      <c r="K1314" s="147" t="s">
        <v>14690</v>
      </c>
      <c r="L1314" s="148" t="s">
        <v>14691</v>
      </c>
      <c r="M1314" s="148" t="s">
        <v>14692</v>
      </c>
    </row>
    <row r="1315" spans="1:13" ht="15">
      <c r="A1315" s="136">
        <v>1316</v>
      </c>
      <c r="B1315" s="108">
        <v>130</v>
      </c>
      <c r="C1315" s="108"/>
      <c r="D1315" s="137" t="s">
        <v>14588</v>
      </c>
      <c r="E1315" s="137" t="s">
        <v>14677</v>
      </c>
      <c r="F1315" s="137"/>
      <c r="G1315" s="108" t="str">
        <f t="shared" si="42"/>
        <v>RESPOSTA À EMERGÊNCIA</v>
      </c>
      <c r="H1315" s="108" t="str">
        <f t="shared" si="43"/>
        <v>PRIMEIROS SOCORROS</v>
      </c>
      <c r="I1315" s="108"/>
      <c r="J1315" s="148" t="s">
        <v>14696</v>
      </c>
      <c r="K1315" s="147" t="s">
        <v>14697</v>
      </c>
      <c r="L1315" s="148" t="s">
        <v>14698</v>
      </c>
      <c r="M1315" s="148" t="s">
        <v>14699</v>
      </c>
    </row>
    <row r="1316" spans="1:13" ht="15">
      <c r="A1316" s="136">
        <v>1317</v>
      </c>
      <c r="B1316" s="108">
        <v>130</v>
      </c>
      <c r="C1316" s="108"/>
      <c r="D1316" s="137" t="s">
        <v>14588</v>
      </c>
      <c r="E1316" s="137" t="s">
        <v>14677</v>
      </c>
      <c r="F1316" s="137"/>
      <c r="G1316" s="108" t="str">
        <f t="shared" si="42"/>
        <v>RESPOSTA À EMERGÊNCIA</v>
      </c>
      <c r="H1316" s="108" t="str">
        <f t="shared" si="43"/>
        <v>PRIMEIROS SOCORROS</v>
      </c>
      <c r="I1316" s="108"/>
      <c r="J1316" s="148" t="s">
        <v>14700</v>
      </c>
      <c r="K1316" s="148" t="s">
        <v>14701</v>
      </c>
      <c r="L1316" s="148" t="s">
        <v>14702</v>
      </c>
      <c r="M1316" s="148" t="s">
        <v>14703</v>
      </c>
    </row>
    <row r="1317" spans="1:13" ht="25.5">
      <c r="A1317" s="136">
        <v>1318</v>
      </c>
      <c r="B1317" s="108">
        <v>130</v>
      </c>
      <c r="C1317" s="108"/>
      <c r="D1317" s="137" t="s">
        <v>14588</v>
      </c>
      <c r="E1317" s="137" t="s">
        <v>14677</v>
      </c>
      <c r="F1317" s="137"/>
      <c r="G1317" s="108" t="str">
        <f t="shared" si="42"/>
        <v>RESPOSTA À EMERGÊNCIA</v>
      </c>
      <c r="H1317" s="108" t="str">
        <f t="shared" si="43"/>
        <v>PRIMEIROS SOCORROS</v>
      </c>
      <c r="I1317" s="108"/>
      <c r="J1317" s="148" t="s">
        <v>14704</v>
      </c>
      <c r="K1317" s="147" t="s">
        <v>14705</v>
      </c>
      <c r="L1317" s="148" t="s">
        <v>14706</v>
      </c>
      <c r="M1317" s="148" t="s">
        <v>14707</v>
      </c>
    </row>
    <row r="1318" spans="1:13" ht="15">
      <c r="A1318" s="136">
        <v>1319</v>
      </c>
      <c r="B1318" s="108">
        <v>130</v>
      </c>
      <c r="C1318" s="108"/>
      <c r="D1318" s="137" t="s">
        <v>14588</v>
      </c>
      <c r="E1318" s="137" t="s">
        <v>14677</v>
      </c>
      <c r="F1318" s="137"/>
      <c r="G1318" s="108" t="str">
        <f t="shared" si="42"/>
        <v>RESPOSTA À EMERGÊNCIA</v>
      </c>
      <c r="H1318" s="108" t="str">
        <f t="shared" si="43"/>
        <v>PRIMEIROS SOCORROS</v>
      </c>
      <c r="I1318" s="108"/>
      <c r="J1318" s="148" t="s">
        <v>15256</v>
      </c>
      <c r="K1318" s="147" t="s">
        <v>15257</v>
      </c>
      <c r="L1318" s="148" t="s">
        <v>15258</v>
      </c>
      <c r="M1318" s="148" t="s">
        <v>22009</v>
      </c>
    </row>
    <row r="1319" spans="1:13" ht="25.5">
      <c r="A1319" s="136">
        <v>1320</v>
      </c>
      <c r="B1319" s="108">
        <v>130</v>
      </c>
      <c r="C1319" s="108"/>
      <c r="D1319" s="137" t="s">
        <v>14588</v>
      </c>
      <c r="E1319" s="137" t="s">
        <v>14677</v>
      </c>
      <c r="F1319" s="137"/>
      <c r="G1319" s="108" t="str">
        <f t="shared" si="42"/>
        <v>RESPOSTA À EMERGÊNCIA</v>
      </c>
      <c r="H1319" s="108" t="str">
        <f t="shared" si="43"/>
        <v>PRIMEIROS SOCORROS</v>
      </c>
      <c r="I1319" s="108"/>
      <c r="J1319" s="148" t="s">
        <v>14952</v>
      </c>
      <c r="K1319" s="147" t="s">
        <v>14953</v>
      </c>
      <c r="L1319" s="148" t="s">
        <v>14954</v>
      </c>
      <c r="M1319" s="148" t="s">
        <v>21920</v>
      </c>
    </row>
    <row r="1320" spans="1:13" ht="15">
      <c r="A1320" s="136">
        <v>1321</v>
      </c>
      <c r="B1320" s="108">
        <v>130</v>
      </c>
      <c r="C1320" s="108"/>
      <c r="D1320" s="137" t="s">
        <v>14588</v>
      </c>
      <c r="E1320" s="137" t="s">
        <v>14677</v>
      </c>
      <c r="F1320" s="137"/>
      <c r="G1320" s="108" t="str">
        <f t="shared" si="42"/>
        <v>RESPOSTA À EMERGÊNCIA</v>
      </c>
      <c r="H1320" s="108" t="str">
        <f t="shared" si="43"/>
        <v>PRIMEIROS SOCORROS</v>
      </c>
      <c r="I1320" s="108"/>
      <c r="J1320" s="148" t="s">
        <v>14712</v>
      </c>
      <c r="K1320" s="147" t="s">
        <v>14713</v>
      </c>
      <c r="L1320" s="148" t="s">
        <v>14714</v>
      </c>
      <c r="M1320" s="148" t="s">
        <v>14715</v>
      </c>
    </row>
    <row r="1321" spans="1:13" ht="25.5">
      <c r="A1321" s="136">
        <v>1322</v>
      </c>
      <c r="B1321" s="108">
        <v>130</v>
      </c>
      <c r="C1321" s="108"/>
      <c r="D1321" s="137" t="s">
        <v>14588</v>
      </c>
      <c r="E1321" s="137" t="s">
        <v>14677</v>
      </c>
      <c r="F1321" s="137"/>
      <c r="G1321" s="108" t="str">
        <f t="shared" si="42"/>
        <v>RESPOSTA À EMERGÊNCIA</v>
      </c>
      <c r="H1321" s="108" t="str">
        <f t="shared" si="43"/>
        <v>PRIMEIROS SOCORROS</v>
      </c>
      <c r="I1321" s="108"/>
      <c r="J1321" s="147" t="s">
        <v>14716</v>
      </c>
      <c r="K1321" s="147" t="s">
        <v>14717</v>
      </c>
      <c r="L1321" s="148" t="s">
        <v>14718</v>
      </c>
      <c r="M1321" s="148" t="s">
        <v>14719</v>
      </c>
    </row>
    <row r="1322" spans="1:13" ht="20.25">
      <c r="A1322" s="136">
        <v>1323</v>
      </c>
      <c r="B1322" s="108">
        <v>131</v>
      </c>
      <c r="C1322" s="108"/>
      <c r="D1322" s="137" t="s">
        <v>21830</v>
      </c>
      <c r="E1322" s="137" t="s">
        <v>21830</v>
      </c>
      <c r="F1322" s="137"/>
      <c r="G1322" s="108" t="str">
        <f t="shared" si="42"/>
        <v>RESPOSTA À EMERGÊNCIA</v>
      </c>
      <c r="H1322" s="108" t="str">
        <f t="shared" si="43"/>
        <v>PRIMEIROS SOCORROS</v>
      </c>
      <c r="I1322" s="108"/>
      <c r="J1322" s="138" t="s">
        <v>15301</v>
      </c>
      <c r="K1322" s="138" t="s">
        <v>15301</v>
      </c>
      <c r="L1322" s="138" t="s">
        <v>15302</v>
      </c>
      <c r="M1322" s="138" t="s">
        <v>15303</v>
      </c>
    </row>
    <row r="1323" spans="1:13" ht="15.75">
      <c r="A1323" s="136">
        <v>1324</v>
      </c>
      <c r="B1323" s="108">
        <v>131</v>
      </c>
      <c r="C1323" s="108"/>
      <c r="D1323" s="137" t="s">
        <v>21830</v>
      </c>
      <c r="E1323" s="137" t="s">
        <v>21830</v>
      </c>
      <c r="F1323" s="137"/>
      <c r="G1323" s="108" t="str">
        <f t="shared" si="42"/>
        <v>RESPOSTA À EMERGÊNCIA</v>
      </c>
      <c r="H1323" s="108" t="str">
        <f t="shared" si="43"/>
        <v>PRIMEIROS SOCORROS</v>
      </c>
      <c r="I1323" s="108"/>
      <c r="J1323" s="174" t="s">
        <v>15304</v>
      </c>
      <c r="K1323" s="141" t="s">
        <v>15305</v>
      </c>
      <c r="L1323" s="141" t="s">
        <v>15306</v>
      </c>
      <c r="M1323" s="141" t="s">
        <v>22022</v>
      </c>
    </row>
    <row r="1324" spans="1:13" ht="15.75">
      <c r="A1324" s="136">
        <v>1325</v>
      </c>
      <c r="B1324" s="108">
        <v>131</v>
      </c>
      <c r="C1324" s="108"/>
      <c r="D1324" s="137" t="s">
        <v>14488</v>
      </c>
      <c r="E1324" s="137" t="s">
        <v>14488</v>
      </c>
      <c r="F1324" s="137"/>
      <c r="G1324" s="108" t="str">
        <f t="shared" si="42"/>
        <v>PERIGOS POTENCIAIS</v>
      </c>
      <c r="H1324" s="108" t="str">
        <f t="shared" si="43"/>
        <v>PERIGOS POTENCIAIS</v>
      </c>
      <c r="I1324" s="108"/>
      <c r="J1324" s="143" t="s">
        <v>14485</v>
      </c>
      <c r="K1324" s="143" t="s">
        <v>14486</v>
      </c>
      <c r="L1324" s="143" t="s">
        <v>14487</v>
      </c>
      <c r="M1324" s="143" t="s">
        <v>14488</v>
      </c>
    </row>
    <row r="1325" spans="1:13" ht="15.75">
      <c r="A1325" s="136">
        <v>1326</v>
      </c>
      <c r="B1325" s="108">
        <v>131</v>
      </c>
      <c r="C1325" s="108"/>
      <c r="D1325" s="137" t="s">
        <v>14488</v>
      </c>
      <c r="E1325" s="137" t="s">
        <v>14520</v>
      </c>
      <c r="F1325" s="137"/>
      <c r="G1325" s="108" t="str">
        <f t="shared" si="42"/>
        <v>PERIGOS POTENCIAIS</v>
      </c>
      <c r="H1325" s="108" t="str">
        <f t="shared" si="43"/>
        <v>SAÚDE</v>
      </c>
      <c r="I1325" s="108"/>
      <c r="J1325" s="159" t="s">
        <v>14517</v>
      </c>
      <c r="K1325" s="159" t="s">
        <v>14518</v>
      </c>
      <c r="L1325" s="159" t="s">
        <v>14519</v>
      </c>
      <c r="M1325" s="159" t="s">
        <v>14520</v>
      </c>
    </row>
    <row r="1326" spans="1:13" ht="15">
      <c r="A1326" s="136">
        <v>1327</v>
      </c>
      <c r="B1326" s="108">
        <v>131</v>
      </c>
      <c r="C1326" s="108"/>
      <c r="D1326" s="137" t="s">
        <v>14488</v>
      </c>
      <c r="E1326" s="137" t="s">
        <v>14520</v>
      </c>
      <c r="F1326" s="137"/>
      <c r="G1326" s="108" t="str">
        <f t="shared" si="42"/>
        <v>PERIGOS POTENCIAIS</v>
      </c>
      <c r="H1326" s="108" t="str">
        <f t="shared" si="43"/>
        <v>SAÚDE</v>
      </c>
      <c r="I1326" s="108"/>
      <c r="J1326" s="160" t="s">
        <v>15173</v>
      </c>
      <c r="K1326" s="160" t="s">
        <v>15174</v>
      </c>
      <c r="L1326" s="160" t="s">
        <v>15175</v>
      </c>
      <c r="M1326" s="160" t="s">
        <v>21982</v>
      </c>
    </row>
    <row r="1327" spans="1:13" ht="15">
      <c r="A1327" s="136">
        <v>1328</v>
      </c>
      <c r="B1327" s="108">
        <v>131</v>
      </c>
      <c r="C1327" s="108"/>
      <c r="D1327" s="137" t="s">
        <v>14488</v>
      </c>
      <c r="E1327" s="137" t="s">
        <v>14520</v>
      </c>
      <c r="F1327" s="137"/>
      <c r="G1327" s="108" t="str">
        <f t="shared" si="42"/>
        <v>PERIGOS POTENCIAIS</v>
      </c>
      <c r="H1327" s="108" t="str">
        <f t="shared" si="43"/>
        <v>SAÚDE</v>
      </c>
      <c r="I1327" s="108"/>
      <c r="J1327" s="147" t="s">
        <v>15307</v>
      </c>
      <c r="K1327" s="147" t="s">
        <v>15308</v>
      </c>
      <c r="L1327" s="147" t="s">
        <v>15309</v>
      </c>
      <c r="M1327" s="147" t="s">
        <v>22023</v>
      </c>
    </row>
    <row r="1328" spans="1:13" ht="15">
      <c r="A1328" s="136">
        <v>1329</v>
      </c>
      <c r="B1328" s="108">
        <v>131</v>
      </c>
      <c r="C1328" s="108"/>
      <c r="D1328" s="137" t="s">
        <v>14488</v>
      </c>
      <c r="E1328" s="137" t="s">
        <v>14520</v>
      </c>
      <c r="F1328" s="137"/>
      <c r="G1328" s="108" t="str">
        <f t="shared" si="42"/>
        <v>PERIGOS POTENCIAIS</v>
      </c>
      <c r="H1328" s="108" t="str">
        <f t="shared" si="43"/>
        <v>SAÚDE</v>
      </c>
      <c r="I1328" s="108"/>
      <c r="J1328" s="147" t="s">
        <v>14988</v>
      </c>
      <c r="K1328" s="147" t="s">
        <v>14989</v>
      </c>
      <c r="L1328" s="147" t="s">
        <v>14990</v>
      </c>
      <c r="M1328" s="147" t="s">
        <v>21930</v>
      </c>
    </row>
    <row r="1329" spans="1:13" ht="15">
      <c r="A1329" s="136">
        <v>1330</v>
      </c>
      <c r="B1329" s="108">
        <v>131</v>
      </c>
      <c r="C1329" s="108"/>
      <c r="D1329" s="137" t="s">
        <v>14488</v>
      </c>
      <c r="E1329" s="137" t="s">
        <v>14520</v>
      </c>
      <c r="F1329" s="137"/>
      <c r="G1329" s="108" t="str">
        <f t="shared" si="42"/>
        <v>PERIGOS POTENCIAIS</v>
      </c>
      <c r="H1329" s="108" t="str">
        <f t="shared" si="43"/>
        <v>SAÚDE</v>
      </c>
      <c r="I1329" s="108"/>
      <c r="J1329" s="148" t="s">
        <v>15223</v>
      </c>
      <c r="K1329" s="148" t="s">
        <v>15224</v>
      </c>
      <c r="L1329" s="148" t="s">
        <v>15225</v>
      </c>
      <c r="M1329" s="148" t="s">
        <v>21998</v>
      </c>
    </row>
    <row r="1330" spans="1:13" ht="26.25" thickBot="1">
      <c r="A1330" s="136">
        <v>1331</v>
      </c>
      <c r="B1330" s="108">
        <v>131</v>
      </c>
      <c r="C1330" s="108"/>
      <c r="D1330" s="137" t="s">
        <v>14488</v>
      </c>
      <c r="E1330" s="137" t="s">
        <v>14520</v>
      </c>
      <c r="F1330" s="137"/>
      <c r="G1330" s="108" t="str">
        <f t="shared" si="42"/>
        <v>PERIGOS POTENCIAIS</v>
      </c>
      <c r="H1330" s="108" t="str">
        <f t="shared" si="43"/>
        <v>SAÚDE</v>
      </c>
      <c r="I1330" s="108"/>
      <c r="J1330" s="148" t="s">
        <v>14537</v>
      </c>
      <c r="K1330" s="148" t="s">
        <v>14538</v>
      </c>
      <c r="L1330" s="148" t="s">
        <v>14539</v>
      </c>
      <c r="M1330" s="148" t="s">
        <v>14540</v>
      </c>
    </row>
    <row r="1331" spans="1:13" ht="15.75">
      <c r="A1331" s="136">
        <v>1332</v>
      </c>
      <c r="B1331" s="108">
        <v>131</v>
      </c>
      <c r="C1331" s="108"/>
      <c r="D1331" s="137" t="s">
        <v>14488</v>
      </c>
      <c r="E1331" s="137" t="s">
        <v>14492</v>
      </c>
      <c r="F1331" s="137"/>
      <c r="G1331" s="108" t="str">
        <f t="shared" si="42"/>
        <v>PERIGOS POTENCIAIS</v>
      </c>
      <c r="H1331" s="108" t="str">
        <f t="shared" si="43"/>
        <v>INCÊNDIO OU EXPLOSÃO</v>
      </c>
      <c r="I1331" s="108"/>
      <c r="J1331" s="151" t="s">
        <v>14489</v>
      </c>
      <c r="K1331" s="151" t="s">
        <v>14490</v>
      </c>
      <c r="L1331" s="183" t="s">
        <v>14491</v>
      </c>
      <c r="M1331" s="183" t="s">
        <v>14492</v>
      </c>
    </row>
    <row r="1332" spans="1:13" ht="25.5">
      <c r="A1332" s="136">
        <v>1333</v>
      </c>
      <c r="B1332" s="108">
        <v>131</v>
      </c>
      <c r="C1332" s="108"/>
      <c r="D1332" s="137" t="s">
        <v>14488</v>
      </c>
      <c r="E1332" s="137" t="s">
        <v>14492</v>
      </c>
      <c r="F1332" s="137"/>
      <c r="G1332" s="108" t="str">
        <f t="shared" si="42"/>
        <v>PERIGOS POTENCIAIS</v>
      </c>
      <c r="H1332" s="108" t="str">
        <f t="shared" si="43"/>
        <v>INCÊNDIO OU EXPLOSÃO</v>
      </c>
      <c r="I1332" s="108"/>
      <c r="J1332" s="160" t="s">
        <v>15202</v>
      </c>
      <c r="K1332" s="160" t="s">
        <v>15203</v>
      </c>
      <c r="L1332" s="160" t="s">
        <v>15204</v>
      </c>
      <c r="M1332" s="160" t="s">
        <v>21991</v>
      </c>
    </row>
    <row r="1333" spans="1:13" ht="25.5">
      <c r="A1333" s="136">
        <v>1334</v>
      </c>
      <c r="B1333" s="108">
        <v>131</v>
      </c>
      <c r="C1333" s="108"/>
      <c r="D1333" s="137" t="s">
        <v>14488</v>
      </c>
      <c r="E1333" s="137" t="s">
        <v>14492</v>
      </c>
      <c r="F1333" s="137"/>
      <c r="G1333" s="108" t="str">
        <f t="shared" si="42"/>
        <v>PERIGOS POTENCIAIS</v>
      </c>
      <c r="H1333" s="108" t="str">
        <f t="shared" si="43"/>
        <v>INCÊNDIO OU EXPLOSÃO</v>
      </c>
      <c r="I1333" s="108"/>
      <c r="J1333" s="153" t="s">
        <v>15310</v>
      </c>
      <c r="K1333" s="153" t="s">
        <v>15311</v>
      </c>
      <c r="L1333" s="153" t="s">
        <v>15312</v>
      </c>
      <c r="M1333" s="153" t="s">
        <v>22024</v>
      </c>
    </row>
    <row r="1334" spans="1:13" ht="15">
      <c r="A1334" s="136">
        <v>1335</v>
      </c>
      <c r="B1334" s="108">
        <v>131</v>
      </c>
      <c r="C1334" s="108"/>
      <c r="D1334" s="137" t="s">
        <v>14488</v>
      </c>
      <c r="E1334" s="137" t="s">
        <v>14492</v>
      </c>
      <c r="F1334" s="137"/>
      <c r="G1334" s="108" t="str">
        <f t="shared" si="42"/>
        <v>PERIGOS POTENCIAIS</v>
      </c>
      <c r="H1334" s="108" t="str">
        <f t="shared" si="43"/>
        <v>INCÊNDIO OU EXPLOSÃO</v>
      </c>
      <c r="I1334" s="108"/>
      <c r="J1334" s="147" t="s">
        <v>15208</v>
      </c>
      <c r="K1334" s="147" t="s">
        <v>15209</v>
      </c>
      <c r="L1334" s="147" t="s">
        <v>15210</v>
      </c>
      <c r="M1334" s="147" t="s">
        <v>21993</v>
      </c>
    </row>
    <row r="1335" spans="1:13" ht="15">
      <c r="A1335" s="136">
        <v>1336</v>
      </c>
      <c r="B1335" s="108">
        <v>131</v>
      </c>
      <c r="C1335" s="108"/>
      <c r="D1335" s="137" t="s">
        <v>14488</v>
      </c>
      <c r="E1335" s="137" t="s">
        <v>14492</v>
      </c>
      <c r="F1335" s="137"/>
      <c r="G1335" s="108" t="str">
        <f t="shared" si="42"/>
        <v>PERIGOS POTENCIAIS</v>
      </c>
      <c r="H1335" s="108" t="str">
        <f t="shared" si="43"/>
        <v>INCÊNDIO OU EXPLOSÃO</v>
      </c>
      <c r="I1335" s="108"/>
      <c r="J1335" s="147" t="s">
        <v>14505</v>
      </c>
      <c r="K1335" s="148" t="s">
        <v>14506</v>
      </c>
      <c r="L1335" s="147" t="s">
        <v>14507</v>
      </c>
      <c r="M1335" s="147" t="s">
        <v>14508</v>
      </c>
    </row>
    <row r="1336" spans="1:13" ht="25.5">
      <c r="A1336" s="136">
        <v>1337</v>
      </c>
      <c r="B1336" s="108">
        <v>131</v>
      </c>
      <c r="C1336" s="108"/>
      <c r="D1336" s="137" t="s">
        <v>14488</v>
      </c>
      <c r="E1336" s="137" t="s">
        <v>14492</v>
      </c>
      <c r="F1336" s="137"/>
      <c r="G1336" s="108" t="str">
        <f t="shared" si="42"/>
        <v>PERIGOS POTENCIAIS</v>
      </c>
      <c r="H1336" s="108" t="str">
        <f t="shared" si="43"/>
        <v>INCÊNDIO OU EXPLOSÃO</v>
      </c>
      <c r="I1336" s="108"/>
      <c r="J1336" s="148" t="s">
        <v>15211</v>
      </c>
      <c r="K1336" s="148" t="s">
        <v>15212</v>
      </c>
      <c r="L1336" s="148" t="s">
        <v>15213</v>
      </c>
      <c r="M1336" s="148" t="s">
        <v>21994</v>
      </c>
    </row>
    <row r="1337" spans="1:13" ht="15">
      <c r="A1337" s="136">
        <v>1338</v>
      </c>
      <c r="B1337" s="108">
        <v>131</v>
      </c>
      <c r="C1337" s="108"/>
      <c r="D1337" s="137" t="s">
        <v>14488</v>
      </c>
      <c r="E1337" s="137" t="s">
        <v>14492</v>
      </c>
      <c r="F1337" s="137"/>
      <c r="G1337" s="108" t="str">
        <f t="shared" si="42"/>
        <v>PERIGOS POTENCIAIS</v>
      </c>
      <c r="H1337" s="108" t="str">
        <f t="shared" si="43"/>
        <v>INCÊNDIO OU EXPLOSÃO</v>
      </c>
      <c r="I1337" s="108"/>
      <c r="J1337" s="147" t="s">
        <v>15313</v>
      </c>
      <c r="K1337" s="147" t="s">
        <v>15314</v>
      </c>
      <c r="L1337" s="147" t="s">
        <v>15315</v>
      </c>
      <c r="M1337" s="147" t="s">
        <v>22025</v>
      </c>
    </row>
    <row r="1338" spans="1:13" ht="25.5">
      <c r="A1338" s="136">
        <v>1339</v>
      </c>
      <c r="B1338" s="108">
        <v>131</v>
      </c>
      <c r="C1338" s="108"/>
      <c r="D1338" s="137" t="s">
        <v>14488</v>
      </c>
      <c r="E1338" s="137" t="s">
        <v>14492</v>
      </c>
      <c r="F1338" s="137"/>
      <c r="G1338" s="108" t="str">
        <f t="shared" si="42"/>
        <v>PERIGOS POTENCIAIS</v>
      </c>
      <c r="H1338" s="108" t="str">
        <f t="shared" si="43"/>
        <v>INCÊNDIO OU EXPLOSÃO</v>
      </c>
      <c r="I1338" s="108"/>
      <c r="J1338" s="147" t="s">
        <v>15056</v>
      </c>
      <c r="K1338" s="147" t="s">
        <v>14968</v>
      </c>
      <c r="L1338" s="148" t="s">
        <v>14969</v>
      </c>
      <c r="M1338" s="148" t="s">
        <v>21924</v>
      </c>
    </row>
    <row r="1339" spans="1:13" ht="15">
      <c r="A1339" s="136">
        <v>1340</v>
      </c>
      <c r="B1339" s="108">
        <v>131</v>
      </c>
      <c r="C1339" s="108"/>
      <c r="D1339" s="137" t="s">
        <v>14488</v>
      </c>
      <c r="E1339" s="137" t="s">
        <v>14492</v>
      </c>
      <c r="F1339" s="137"/>
      <c r="G1339" s="108" t="str">
        <f t="shared" si="42"/>
        <v>PERIGOS POTENCIAIS</v>
      </c>
      <c r="H1339" s="108" t="str">
        <f t="shared" si="43"/>
        <v>INCÊNDIO OU EXPLOSÃO</v>
      </c>
      <c r="I1339" s="108"/>
      <c r="J1339" s="147" t="s">
        <v>14803</v>
      </c>
      <c r="K1339" s="147" t="s">
        <v>14804</v>
      </c>
      <c r="L1339" s="147" t="s">
        <v>14805</v>
      </c>
      <c r="M1339" s="147" t="s">
        <v>21864</v>
      </c>
    </row>
    <row r="1340" spans="1:13" ht="15">
      <c r="A1340" s="136">
        <v>1341</v>
      </c>
      <c r="B1340" s="108">
        <v>131</v>
      </c>
      <c r="C1340" s="108"/>
      <c r="D1340" s="137" t="s">
        <v>14488</v>
      </c>
      <c r="E1340" s="137" t="s">
        <v>14492</v>
      </c>
      <c r="F1340" s="137"/>
      <c r="G1340" s="108" t="str">
        <f t="shared" si="42"/>
        <v>PERIGOS POTENCIAIS</v>
      </c>
      <c r="H1340" s="108" t="str">
        <f t="shared" si="43"/>
        <v>INCÊNDIO OU EXPLOSÃO</v>
      </c>
      <c r="I1340" s="108"/>
      <c r="J1340" s="147" t="s">
        <v>14509</v>
      </c>
      <c r="K1340" s="147" t="s">
        <v>14510</v>
      </c>
      <c r="L1340" s="147" t="s">
        <v>14511</v>
      </c>
      <c r="M1340" s="147" t="s">
        <v>14512</v>
      </c>
    </row>
    <row r="1341" spans="1:13" ht="15">
      <c r="A1341" s="136">
        <v>1342</v>
      </c>
      <c r="B1341" s="108">
        <v>131</v>
      </c>
      <c r="C1341" s="108"/>
      <c r="D1341" s="137" t="s">
        <v>14488</v>
      </c>
      <c r="E1341" s="137" t="s">
        <v>14492</v>
      </c>
      <c r="F1341" s="137"/>
      <c r="G1341" s="108" t="str">
        <f t="shared" si="42"/>
        <v>PERIGOS POTENCIAIS</v>
      </c>
      <c r="H1341" s="108" t="str">
        <f t="shared" si="43"/>
        <v>INCÊNDIO OU EXPLOSÃO</v>
      </c>
      <c r="I1341" s="108"/>
      <c r="J1341" s="148" t="s">
        <v>15217</v>
      </c>
      <c r="K1341" s="148" t="s">
        <v>15218</v>
      </c>
      <c r="L1341" s="148" t="s">
        <v>15219</v>
      </c>
      <c r="M1341" s="148" t="s">
        <v>21996</v>
      </c>
    </row>
    <row r="1342" spans="1:13" ht="15.75">
      <c r="A1342" s="136">
        <v>1343</v>
      </c>
      <c r="B1342" s="108">
        <v>131</v>
      </c>
      <c r="C1342" s="108"/>
      <c r="D1342" s="137" t="s">
        <v>14544</v>
      </c>
      <c r="E1342" s="137" t="s">
        <v>14544</v>
      </c>
      <c r="F1342" s="137"/>
      <c r="G1342" s="108" t="str">
        <f t="shared" si="42"/>
        <v>PROTEÇÃO DA POPULAÇÃO</v>
      </c>
      <c r="H1342" s="108" t="str">
        <f t="shared" si="43"/>
        <v>PROTEÇÃO DA POPULAÇÃO</v>
      </c>
      <c r="I1342" s="108"/>
      <c r="J1342" s="143" t="s">
        <v>14541</v>
      </c>
      <c r="K1342" s="143" t="s">
        <v>14542</v>
      </c>
      <c r="L1342" s="143" t="s">
        <v>14543</v>
      </c>
      <c r="M1342" s="143" t="s">
        <v>14544</v>
      </c>
    </row>
    <row r="1343" spans="1:13" ht="38.25">
      <c r="A1343" s="136">
        <v>1344</v>
      </c>
      <c r="B1343" s="108">
        <v>131</v>
      </c>
      <c r="C1343" s="108"/>
      <c r="D1343" s="137" t="s">
        <v>14544</v>
      </c>
      <c r="E1343" s="137" t="s">
        <v>14544</v>
      </c>
      <c r="F1343" s="137"/>
      <c r="G1343" s="108" t="str">
        <f t="shared" si="42"/>
        <v>PROTEÇÃO DA POPULAÇÃO</v>
      </c>
      <c r="H1343" s="108" t="str">
        <f t="shared" si="43"/>
        <v>PROTEÇÃO DA POPULAÇÃO</v>
      </c>
      <c r="I1343" s="108"/>
      <c r="J1343" s="153" t="s">
        <v>14545</v>
      </c>
      <c r="K1343" s="153" t="s">
        <v>14546</v>
      </c>
      <c r="L1343" s="154" t="s">
        <v>14547</v>
      </c>
      <c r="M1343" s="154" t="s">
        <v>14548</v>
      </c>
    </row>
    <row r="1344" spans="1:13" ht="15">
      <c r="A1344" s="136">
        <v>1345</v>
      </c>
      <c r="B1344" s="108">
        <v>131</v>
      </c>
      <c r="C1344" s="108"/>
      <c r="D1344" s="137" t="s">
        <v>14544</v>
      </c>
      <c r="E1344" s="137" t="s">
        <v>14544</v>
      </c>
      <c r="F1344" s="137"/>
      <c r="G1344" s="108" t="str">
        <f t="shared" si="42"/>
        <v>PROTEÇÃO DA POPULAÇÃO</v>
      </c>
      <c r="H1344" s="108" t="str">
        <f t="shared" si="43"/>
        <v>PROTEÇÃO DA POPULAÇÃO</v>
      </c>
      <c r="I1344" s="108"/>
      <c r="J1344" s="147" t="s">
        <v>14549</v>
      </c>
      <c r="K1344" s="147" t="s">
        <v>14550</v>
      </c>
      <c r="L1344" s="147" t="s">
        <v>14551</v>
      </c>
      <c r="M1344" s="147" t="s">
        <v>14552</v>
      </c>
    </row>
    <row r="1345" spans="1:15" ht="15">
      <c r="A1345" s="136">
        <v>1346</v>
      </c>
      <c r="B1345" s="108">
        <v>131</v>
      </c>
      <c r="C1345" s="108"/>
      <c r="D1345" s="137" t="s">
        <v>14544</v>
      </c>
      <c r="E1345" s="137" t="s">
        <v>14544</v>
      </c>
      <c r="F1345" s="137"/>
      <c r="G1345" s="108" t="str">
        <f t="shared" si="42"/>
        <v>PROTEÇÃO DA POPULAÇÃO</v>
      </c>
      <c r="H1345" s="108" t="str">
        <f t="shared" si="43"/>
        <v>PROTEÇÃO DA POPULAÇÃO</v>
      </c>
      <c r="I1345" s="108"/>
      <c r="J1345" s="148" t="s">
        <v>14553</v>
      </c>
      <c r="K1345" s="147" t="s">
        <v>14554</v>
      </c>
      <c r="L1345" s="148" t="s">
        <v>14555</v>
      </c>
      <c r="M1345" s="148" t="s">
        <v>14556</v>
      </c>
    </row>
    <row r="1346" spans="1:15" ht="15.75" thickBot="1">
      <c r="A1346" s="136">
        <v>1347</v>
      </c>
      <c r="B1346" s="108">
        <v>131</v>
      </c>
      <c r="C1346" s="108"/>
      <c r="D1346" s="137" t="s">
        <v>14544</v>
      </c>
      <c r="E1346" s="137" t="s">
        <v>14544</v>
      </c>
      <c r="F1346" s="137"/>
      <c r="G1346" s="108" t="str">
        <f t="shared" si="42"/>
        <v>PROTEÇÃO DA POPULAÇÃO</v>
      </c>
      <c r="H1346" s="108" t="str">
        <f t="shared" si="43"/>
        <v>PROTEÇÃO DA POPULAÇÃO</v>
      </c>
      <c r="I1346" s="108"/>
      <c r="J1346" s="148" t="s">
        <v>14737</v>
      </c>
      <c r="K1346" s="148" t="s">
        <v>14738</v>
      </c>
      <c r="L1346" s="148" t="s">
        <v>14739</v>
      </c>
      <c r="M1346" s="148" t="s">
        <v>21845</v>
      </c>
    </row>
    <row r="1347" spans="1:15" ht="15.75">
      <c r="A1347" s="136">
        <v>1348</v>
      </c>
      <c r="B1347" s="108">
        <v>131</v>
      </c>
      <c r="C1347" s="108"/>
      <c r="D1347" s="137" t="s">
        <v>14544</v>
      </c>
      <c r="E1347" s="137" t="s">
        <v>14560</v>
      </c>
      <c r="F1347" s="137"/>
      <c r="G1347" s="108" t="str">
        <f t="shared" si="42"/>
        <v>PROTEÇÃO DA POPULAÇÃO</v>
      </c>
      <c r="H1347" s="108" t="str">
        <f t="shared" si="43"/>
        <v>VESTUÁRIO DE PROTEÇÃO</v>
      </c>
      <c r="I1347" s="108"/>
      <c r="J1347" s="151" t="s">
        <v>14557</v>
      </c>
      <c r="K1347" s="151" t="s">
        <v>14558</v>
      </c>
      <c r="L1347" s="151" t="s">
        <v>14559</v>
      </c>
      <c r="M1347" s="151" t="s">
        <v>14560</v>
      </c>
    </row>
    <row r="1348" spans="1:15" ht="15">
      <c r="A1348" s="136">
        <v>1349</v>
      </c>
      <c r="B1348" s="108">
        <v>131</v>
      </c>
      <c r="C1348" s="108"/>
      <c r="D1348" s="137" t="s">
        <v>14544</v>
      </c>
      <c r="E1348" s="137" t="s">
        <v>14560</v>
      </c>
      <c r="F1348" s="137"/>
      <c r="G1348" s="108" t="str">
        <f t="shared" si="42"/>
        <v>PROTEÇÃO DA POPULAÇÃO</v>
      </c>
      <c r="H1348" s="108" t="str">
        <f t="shared" si="43"/>
        <v>VESTUÁRIO DE PROTEÇÃO</v>
      </c>
      <c r="I1348" s="108"/>
      <c r="J1348" s="147" t="s">
        <v>14561</v>
      </c>
      <c r="K1348" s="147" t="s">
        <v>14562</v>
      </c>
      <c r="L1348" s="148" t="s">
        <v>14563</v>
      </c>
      <c r="M1348" s="148" t="s">
        <v>14564</v>
      </c>
    </row>
    <row r="1349" spans="1:15" ht="25.5">
      <c r="A1349" s="136">
        <v>1350</v>
      </c>
      <c r="B1349" s="108">
        <v>131</v>
      </c>
      <c r="C1349" s="108"/>
      <c r="D1349" s="137" t="s">
        <v>14544</v>
      </c>
      <c r="E1349" s="137" t="s">
        <v>14560</v>
      </c>
      <c r="F1349" s="137"/>
      <c r="G1349" s="108" t="str">
        <f t="shared" si="42"/>
        <v>PROTEÇÃO DA POPULAÇÃO</v>
      </c>
      <c r="H1349" s="108" t="str">
        <f t="shared" si="43"/>
        <v>VESTUÁRIO DE PROTEÇÃO</v>
      </c>
      <c r="I1349" s="108"/>
      <c r="J1349" s="148" t="s">
        <v>15005</v>
      </c>
      <c r="K1349" s="148" t="s">
        <v>15006</v>
      </c>
      <c r="L1349" s="148" t="s">
        <v>21935</v>
      </c>
      <c r="M1349" s="148" t="s">
        <v>21936</v>
      </c>
    </row>
    <row r="1350" spans="1:15" ht="26.25" thickBot="1">
      <c r="A1350" s="136">
        <v>1351</v>
      </c>
      <c r="B1350" s="108">
        <v>131</v>
      </c>
      <c r="C1350" s="108"/>
      <c r="D1350" s="137" t="s">
        <v>14544</v>
      </c>
      <c r="E1350" s="137" t="s">
        <v>14560</v>
      </c>
      <c r="F1350" s="137"/>
      <c r="G1350" s="108" t="str">
        <f t="shared" si="42"/>
        <v>PROTEÇÃO DA POPULAÇÃO</v>
      </c>
      <c r="H1350" s="108" t="str">
        <f t="shared" si="43"/>
        <v>VESTUÁRIO DE PROTEÇÃO</v>
      </c>
      <c r="I1350" s="108"/>
      <c r="J1350" s="148" t="s">
        <v>15007</v>
      </c>
      <c r="K1350" s="148" t="s">
        <v>14566</v>
      </c>
      <c r="L1350" s="148" t="s">
        <v>21832</v>
      </c>
      <c r="M1350" s="148" t="s">
        <v>21833</v>
      </c>
    </row>
    <row r="1351" spans="1:15" ht="15.75">
      <c r="A1351" s="136">
        <v>1352</v>
      </c>
      <c r="B1351" s="108">
        <v>131</v>
      </c>
      <c r="C1351" s="108"/>
      <c r="D1351" s="137" t="s">
        <v>14544</v>
      </c>
      <c r="E1351" s="137" t="s">
        <v>14570</v>
      </c>
      <c r="F1351" s="137"/>
      <c r="G1351" s="108" t="str">
        <f t="shared" si="42"/>
        <v>PROTEÇÃO DA POPULAÇÃO</v>
      </c>
      <c r="H1351" s="108" t="str">
        <f t="shared" si="43"/>
        <v>EVACUAÇÃO</v>
      </c>
      <c r="I1351" s="108"/>
      <c r="J1351" s="151" t="s">
        <v>14567</v>
      </c>
      <c r="K1351" s="151" t="s">
        <v>14568</v>
      </c>
      <c r="L1351" s="151" t="s">
        <v>14569</v>
      </c>
      <c r="M1351" s="151" t="s">
        <v>14570</v>
      </c>
    </row>
    <row r="1352" spans="1:15" ht="15">
      <c r="A1352" s="136">
        <v>1353</v>
      </c>
      <c r="B1352" s="108">
        <v>131</v>
      </c>
      <c r="C1352" s="108"/>
      <c r="D1352" s="137" t="s">
        <v>14544</v>
      </c>
      <c r="E1352" s="137" t="s">
        <v>14570</v>
      </c>
      <c r="F1352" s="137"/>
      <c r="G1352" s="108" t="str">
        <f t="shared" si="42"/>
        <v>PROTEÇÃO DA POPULAÇÃO</v>
      </c>
      <c r="H1352" s="108" t="str">
        <f t="shared" si="43"/>
        <v>EVACUAÇÃO</v>
      </c>
      <c r="I1352" s="108"/>
      <c r="J1352" s="153" t="s">
        <v>14571</v>
      </c>
      <c r="K1352" s="153" t="s">
        <v>14572</v>
      </c>
      <c r="L1352" s="153" t="s">
        <v>14573</v>
      </c>
      <c r="M1352" s="153" t="s">
        <v>14574</v>
      </c>
    </row>
    <row r="1353" spans="1:15" ht="15">
      <c r="A1353" s="136">
        <v>1354</v>
      </c>
      <c r="B1353" s="108">
        <v>131</v>
      </c>
      <c r="C1353" s="108"/>
      <c r="D1353" s="137" t="s">
        <v>14544</v>
      </c>
      <c r="E1353" s="137" t="s">
        <v>14570</v>
      </c>
      <c r="F1353" s="137"/>
      <c r="G1353" s="108" t="str">
        <f t="shared" si="42"/>
        <v>PROTEÇÃO DA POPULAÇÃO</v>
      </c>
      <c r="H1353" s="108" t="str">
        <f t="shared" si="43"/>
        <v>EVACUAÇÃO</v>
      </c>
      <c r="I1353" s="108"/>
      <c r="J1353" s="148" t="s">
        <v>15226</v>
      </c>
      <c r="K1353" s="156" t="s">
        <v>15227</v>
      </c>
      <c r="L1353" s="157" t="s">
        <v>15228</v>
      </c>
      <c r="M1353" s="157" t="s">
        <v>21999</v>
      </c>
    </row>
    <row r="1354" spans="1:15" ht="15">
      <c r="A1354" s="136">
        <v>1355</v>
      </c>
      <c r="B1354" s="108">
        <v>131</v>
      </c>
      <c r="C1354" s="108"/>
      <c r="D1354" s="137" t="s">
        <v>14544</v>
      </c>
      <c r="E1354" s="137" t="s">
        <v>14570</v>
      </c>
      <c r="F1354" s="137"/>
      <c r="G1354" s="108" t="str">
        <f t="shared" si="42"/>
        <v>PROTEÇÃO DA POPULAÇÃO</v>
      </c>
      <c r="H1354" s="108" t="str">
        <f t="shared" si="43"/>
        <v>EVACUAÇÃO</v>
      </c>
      <c r="I1354" s="108"/>
      <c r="J1354" s="160" t="s">
        <v>15008</v>
      </c>
      <c r="K1354" s="160" t="s">
        <v>15009</v>
      </c>
      <c r="L1354" s="160" t="s">
        <v>7</v>
      </c>
      <c r="M1354" s="160" t="s">
        <v>7</v>
      </c>
    </row>
    <row r="1355" spans="1:15" ht="15">
      <c r="A1355" s="136">
        <v>1356</v>
      </c>
      <c r="B1355" s="108">
        <v>131</v>
      </c>
      <c r="C1355" s="108"/>
      <c r="D1355" s="137" t="s">
        <v>14544</v>
      </c>
      <c r="E1355" s="137" t="s">
        <v>14570</v>
      </c>
      <c r="F1355" s="137"/>
      <c r="G1355" s="108" t="str">
        <f t="shared" si="42"/>
        <v>PROTEÇÃO DA POPULAÇÃO</v>
      </c>
      <c r="H1355" s="108" t="str">
        <f t="shared" si="43"/>
        <v>EVACUAÇÃO</v>
      </c>
      <c r="I1355" s="108"/>
      <c r="J1355" s="184" t="s">
        <v>15057</v>
      </c>
      <c r="K1355" s="184" t="s">
        <v>15058</v>
      </c>
      <c r="L1355" s="181" t="s">
        <v>15059</v>
      </c>
      <c r="M1355" s="181" t="s">
        <v>21950</v>
      </c>
      <c r="N1355" s="185" t="s">
        <v>15060</v>
      </c>
      <c r="O1355" s="168"/>
    </row>
    <row r="1356" spans="1:15" ht="25.5">
      <c r="A1356" s="136">
        <v>1357</v>
      </c>
      <c r="B1356" s="108">
        <v>131</v>
      </c>
      <c r="C1356" s="108"/>
      <c r="D1356" s="137" t="s">
        <v>14544</v>
      </c>
      <c r="E1356" s="137" t="s">
        <v>14570</v>
      </c>
      <c r="F1356" s="137"/>
      <c r="G1356" s="108" t="str">
        <f t="shared" si="42"/>
        <v>PROTEÇÃO DA POPULAÇÃO</v>
      </c>
      <c r="H1356" s="108" t="str">
        <f t="shared" si="43"/>
        <v>EVACUAÇÃO</v>
      </c>
      <c r="I1356" s="108"/>
      <c r="J1356" s="148" t="s">
        <v>15061</v>
      </c>
      <c r="K1356" s="148" t="s">
        <v>15062</v>
      </c>
      <c r="L1356" s="148" t="s">
        <v>15063</v>
      </c>
      <c r="M1356" s="148" t="s">
        <v>21951</v>
      </c>
      <c r="O1356" s="168"/>
    </row>
    <row r="1357" spans="1:15" ht="15">
      <c r="A1357" s="136">
        <v>1358</v>
      </c>
      <c r="B1357" s="108">
        <v>131</v>
      </c>
      <c r="C1357" s="108"/>
      <c r="D1357" s="137" t="s">
        <v>14544</v>
      </c>
      <c r="E1357" s="137" t="s">
        <v>6</v>
      </c>
      <c r="F1357" s="137"/>
      <c r="G1357" s="108" t="str">
        <f t="shared" si="42"/>
        <v>PROTEÇÃO DA POPULAÇÃO</v>
      </c>
      <c r="H1357" s="108" t="str">
        <f t="shared" si="43"/>
        <v>Incêndio</v>
      </c>
      <c r="I1357" s="108"/>
      <c r="J1357" s="158" t="s">
        <v>14579</v>
      </c>
      <c r="K1357" s="158" t="s">
        <v>14580</v>
      </c>
      <c r="L1357" s="158" t="s">
        <v>14581</v>
      </c>
      <c r="M1357" s="158" t="s">
        <v>6</v>
      </c>
    </row>
    <row r="1358" spans="1:15" ht="25.5">
      <c r="A1358" s="136">
        <v>1359</v>
      </c>
      <c r="B1358" s="108">
        <v>131</v>
      </c>
      <c r="C1358" s="108"/>
      <c r="D1358" s="137" t="s">
        <v>14544</v>
      </c>
      <c r="E1358" s="137" t="s">
        <v>6</v>
      </c>
      <c r="F1358" s="137"/>
      <c r="G1358" s="108" t="str">
        <f t="shared" si="42"/>
        <v>PROTEÇÃO DA POPULAÇÃO</v>
      </c>
      <c r="H1358" s="108" t="str">
        <f t="shared" si="43"/>
        <v>Incêndio</v>
      </c>
      <c r="I1358" s="108"/>
      <c r="J1358" s="147" t="s">
        <v>14582</v>
      </c>
      <c r="K1358" s="147" t="s">
        <v>14583</v>
      </c>
      <c r="L1358" s="149" t="s">
        <v>14584</v>
      </c>
      <c r="M1358" s="149" t="s">
        <v>21834</v>
      </c>
    </row>
    <row r="1359" spans="1:15" ht="25.5" hidden="1">
      <c r="A1359" s="136">
        <v>1360</v>
      </c>
      <c r="B1359" s="108">
        <v>131</v>
      </c>
      <c r="C1359" s="108"/>
      <c r="D1359" s="137" t="s">
        <v>14544</v>
      </c>
      <c r="E1359" s="137" t="s">
        <v>6</v>
      </c>
      <c r="F1359" s="137"/>
      <c r="G1359" s="108" t="str">
        <f t="shared" si="42"/>
        <v>PROTEÇÃO DA POPULAÇÃO</v>
      </c>
      <c r="H1359" s="108" t="str">
        <f t="shared" si="43"/>
        <v>Incêndio</v>
      </c>
      <c r="I1359" s="108"/>
      <c r="J1359" s="148" t="s">
        <v>14750</v>
      </c>
      <c r="K1359" s="147" t="s">
        <v>14751</v>
      </c>
      <c r="L1359" s="150" t="s">
        <v>14752</v>
      </c>
      <c r="M1359" s="150" t="s">
        <v>21849</v>
      </c>
      <c r="N1359" s="169" t="s">
        <v>14753</v>
      </c>
      <c r="O1359" s="163"/>
    </row>
    <row r="1360" spans="1:15" ht="15.75">
      <c r="A1360" s="136">
        <v>1361</v>
      </c>
      <c r="B1360" s="108">
        <v>131</v>
      </c>
      <c r="C1360" s="108"/>
      <c r="D1360" s="137" t="s">
        <v>14588</v>
      </c>
      <c r="E1360" s="137" t="s">
        <v>14588</v>
      </c>
      <c r="F1360" s="137"/>
      <c r="G1360" s="108" t="str">
        <f t="shared" ref="G1360:G1423" si="44">IF(OR(M1360="PERIGOS POTENCIAIS",M1360="PROTEÇÃO DA POPULAÇÃO",M1360="RESPOSTA À EMERGÊNCIA"),M1360,G1359)</f>
        <v>RESPOSTA À EMERGÊNCIA</v>
      </c>
      <c r="H1360" s="108" t="str">
        <f t="shared" ref="H1360:H1423" si="45">IF(OR(M1360="PERIGOS POTENCIAIS",M1360="PROTEÇÃO DA POPULAÇÃO",M1360="RESPOSTA À EMERGÊNCIA"),M1360,IF(OR(M1360="INCÊNDIO OU EXPLOSÃO",M1360="SAÚDE",M1360="VESTUÁRIO DE PROTEÇÃO",M1360="EVACUAÇÃO",M1360="INCÊNDIO",M1360="DERRAME OU FUGA",M1360="PRIMEIROS SOCORROS"),M1360,H1359))</f>
        <v>RESPOSTA À EMERGÊNCIA</v>
      </c>
      <c r="I1360" s="108"/>
      <c r="J1360" s="143" t="s">
        <v>14585</v>
      </c>
      <c r="K1360" s="143" t="s">
        <v>14586</v>
      </c>
      <c r="L1360" s="143" t="s">
        <v>14587</v>
      </c>
      <c r="M1360" s="143" t="s">
        <v>14588</v>
      </c>
    </row>
    <row r="1361" spans="1:14" ht="15.75">
      <c r="A1361" s="136">
        <v>1362</v>
      </c>
      <c r="B1361" s="108">
        <v>131</v>
      </c>
      <c r="C1361" s="108"/>
      <c r="D1361" s="137" t="s">
        <v>14588</v>
      </c>
      <c r="E1361" s="137" t="s">
        <v>21835</v>
      </c>
      <c r="F1361" s="137"/>
      <c r="G1361" s="108" t="str">
        <f t="shared" si="44"/>
        <v>RESPOSTA À EMERGÊNCIA</v>
      </c>
      <c r="H1361" s="108" t="str">
        <f t="shared" si="45"/>
        <v>INCÊNDIO</v>
      </c>
      <c r="I1361" s="108"/>
      <c r="J1361" s="159" t="s">
        <v>14589</v>
      </c>
      <c r="K1361" s="159" t="s">
        <v>14590</v>
      </c>
      <c r="L1361" s="159" t="s">
        <v>14591</v>
      </c>
      <c r="M1361" s="145" t="s">
        <v>21835</v>
      </c>
    </row>
    <row r="1362" spans="1:14" ht="25.5">
      <c r="A1362" s="136">
        <v>1363</v>
      </c>
      <c r="B1362" s="108">
        <v>131</v>
      </c>
      <c r="C1362" s="108"/>
      <c r="D1362" s="137" t="s">
        <v>14588</v>
      </c>
      <c r="E1362" s="137" t="s">
        <v>21835</v>
      </c>
      <c r="F1362" s="137"/>
      <c r="G1362" s="108" t="str">
        <f t="shared" si="44"/>
        <v>RESPOSTA À EMERGÊNCIA</v>
      </c>
      <c r="H1362" s="108" t="str">
        <f t="shared" si="45"/>
        <v>INCÊNDIO</v>
      </c>
      <c r="I1362" s="108"/>
      <c r="J1362" s="153" t="s">
        <v>15232</v>
      </c>
      <c r="K1362" s="153" t="s">
        <v>15233</v>
      </c>
      <c r="L1362" s="153" t="s">
        <v>15234</v>
      </c>
      <c r="M1362" s="153" t="s">
        <v>22001</v>
      </c>
    </row>
    <row r="1363" spans="1:14" ht="25.5">
      <c r="A1363" s="136">
        <v>1364</v>
      </c>
      <c r="B1363" s="108">
        <v>131</v>
      </c>
      <c r="C1363" s="108"/>
      <c r="D1363" s="137" t="s">
        <v>14588</v>
      </c>
      <c r="E1363" s="137" t="s">
        <v>21835</v>
      </c>
      <c r="F1363" s="137"/>
      <c r="G1363" s="108" t="str">
        <f t="shared" si="44"/>
        <v>RESPOSTA À EMERGÊNCIA</v>
      </c>
      <c r="H1363" s="108" t="str">
        <f t="shared" si="45"/>
        <v>INCÊNDIO</v>
      </c>
      <c r="I1363" s="108"/>
      <c r="J1363" s="153" t="s">
        <v>15310</v>
      </c>
      <c r="K1363" s="153" t="s">
        <v>15311</v>
      </c>
      <c r="L1363" s="153" t="s">
        <v>15312</v>
      </c>
      <c r="M1363" s="153" t="s">
        <v>22024</v>
      </c>
    </row>
    <row r="1364" spans="1:14" ht="15">
      <c r="A1364" s="136">
        <v>1365</v>
      </c>
      <c r="B1364" s="108">
        <v>131</v>
      </c>
      <c r="C1364" s="108"/>
      <c r="D1364" s="137" t="s">
        <v>14588</v>
      </c>
      <c r="E1364" s="137" t="s">
        <v>21835</v>
      </c>
      <c r="F1364" s="137"/>
      <c r="G1364" s="108" t="str">
        <f t="shared" si="44"/>
        <v>RESPOSTA À EMERGÊNCIA</v>
      </c>
      <c r="H1364" s="108" t="str">
        <f t="shared" si="45"/>
        <v>INCÊNDIO</v>
      </c>
      <c r="I1364" s="108"/>
      <c r="J1364" s="160" t="s">
        <v>14596</v>
      </c>
      <c r="K1364" s="160" t="s">
        <v>14597</v>
      </c>
      <c r="L1364" s="160" t="s">
        <v>14598</v>
      </c>
      <c r="M1364" s="160" t="s">
        <v>14599</v>
      </c>
    </row>
    <row r="1365" spans="1:14" ht="15.75">
      <c r="A1365" s="136">
        <v>1366</v>
      </c>
      <c r="B1365" s="108">
        <v>131</v>
      </c>
      <c r="C1365" s="108"/>
      <c r="D1365" s="137" t="s">
        <v>14588</v>
      </c>
      <c r="E1365" s="137" t="s">
        <v>21835</v>
      </c>
      <c r="F1365" s="137"/>
      <c r="G1365" s="108" t="str">
        <f t="shared" si="44"/>
        <v>RESPOSTA À EMERGÊNCIA</v>
      </c>
      <c r="H1365" s="108" t="str">
        <f t="shared" si="45"/>
        <v>INCÊNDIO</v>
      </c>
      <c r="I1365" s="108"/>
      <c r="J1365" s="148" t="s">
        <v>15064</v>
      </c>
      <c r="K1365" s="147" t="s">
        <v>15065</v>
      </c>
      <c r="L1365" s="148" t="s">
        <v>15066</v>
      </c>
      <c r="M1365" s="148" t="s">
        <v>21952</v>
      </c>
      <c r="N1365" s="178"/>
    </row>
    <row r="1366" spans="1:14" ht="15">
      <c r="A1366" s="136">
        <v>1367</v>
      </c>
      <c r="B1366" s="108">
        <v>131</v>
      </c>
      <c r="C1366" s="108"/>
      <c r="D1366" s="137" t="s">
        <v>14588</v>
      </c>
      <c r="E1366" s="137" t="s">
        <v>21835</v>
      </c>
      <c r="F1366" s="137"/>
      <c r="G1366" s="108" t="str">
        <f t="shared" si="44"/>
        <v>RESPOSTA À EMERGÊNCIA</v>
      </c>
      <c r="H1366" s="108" t="str">
        <f t="shared" si="45"/>
        <v>INCÊNDIO</v>
      </c>
      <c r="I1366" s="108"/>
      <c r="J1366" s="160" t="s">
        <v>14603</v>
      </c>
      <c r="K1366" s="160" t="s">
        <v>14604</v>
      </c>
      <c r="L1366" s="160" t="s">
        <v>14605</v>
      </c>
      <c r="M1366" s="160" t="s">
        <v>14606</v>
      </c>
    </row>
    <row r="1367" spans="1:14" ht="15">
      <c r="A1367" s="136">
        <v>1368</v>
      </c>
      <c r="B1367" s="108">
        <v>131</v>
      </c>
      <c r="C1367" s="108"/>
      <c r="D1367" s="137" t="s">
        <v>14588</v>
      </c>
      <c r="E1367" s="137" t="s">
        <v>21835</v>
      </c>
      <c r="F1367" s="137"/>
      <c r="G1367" s="108" t="str">
        <f t="shared" si="44"/>
        <v>RESPOSTA À EMERGÊNCIA</v>
      </c>
      <c r="H1367" s="108" t="str">
        <f t="shared" si="45"/>
        <v>INCÊNDIO</v>
      </c>
      <c r="I1367" s="108"/>
      <c r="J1367" s="147" t="s">
        <v>15067</v>
      </c>
      <c r="K1367" s="147" t="s">
        <v>15068</v>
      </c>
      <c r="L1367" s="148" t="s">
        <v>15069</v>
      </c>
      <c r="M1367" s="148" t="s">
        <v>21953</v>
      </c>
    </row>
    <row r="1368" spans="1:14" ht="15">
      <c r="A1368" s="136">
        <v>1369</v>
      </c>
      <c r="B1368" s="108">
        <v>131</v>
      </c>
      <c r="C1368" s="108"/>
      <c r="D1368" s="137" t="s">
        <v>14588</v>
      </c>
      <c r="E1368" s="137" t="s">
        <v>21835</v>
      </c>
      <c r="F1368" s="137"/>
      <c r="G1368" s="108" t="str">
        <f t="shared" si="44"/>
        <v>RESPOSTA À EMERGÊNCIA</v>
      </c>
      <c r="H1368" s="108" t="str">
        <f t="shared" si="45"/>
        <v>INCÊNDIO</v>
      </c>
      <c r="I1368" s="108"/>
      <c r="J1368" s="148" t="s">
        <v>14611</v>
      </c>
      <c r="K1368" s="148" t="s">
        <v>14612</v>
      </c>
      <c r="L1368" s="148" t="s">
        <v>14613</v>
      </c>
      <c r="M1368" s="148" t="s">
        <v>14614</v>
      </c>
    </row>
    <row r="1369" spans="1:14" ht="15">
      <c r="A1369" s="136">
        <v>1370</v>
      </c>
      <c r="B1369" s="108">
        <v>131</v>
      </c>
      <c r="C1369" s="108"/>
      <c r="D1369" s="137" t="s">
        <v>14588</v>
      </c>
      <c r="E1369" s="137" t="s">
        <v>21835</v>
      </c>
      <c r="F1369" s="137"/>
      <c r="G1369" s="108" t="str">
        <f t="shared" si="44"/>
        <v>RESPOSTA À EMERGÊNCIA</v>
      </c>
      <c r="H1369" s="108" t="str">
        <f t="shared" si="45"/>
        <v>INCÊNDIO</v>
      </c>
      <c r="I1369" s="108"/>
      <c r="J1369" s="148" t="s">
        <v>15316</v>
      </c>
      <c r="K1369" s="148" t="s">
        <v>15317</v>
      </c>
      <c r="L1369" s="148" t="s">
        <v>15318</v>
      </c>
      <c r="M1369" s="148" t="s">
        <v>22026</v>
      </c>
    </row>
    <row r="1370" spans="1:14" ht="15">
      <c r="A1370" s="136">
        <v>1371</v>
      </c>
      <c r="B1370" s="108">
        <v>131</v>
      </c>
      <c r="C1370" s="108"/>
      <c r="D1370" s="137" t="s">
        <v>14588</v>
      </c>
      <c r="E1370" s="137" t="s">
        <v>21835</v>
      </c>
      <c r="F1370" s="137"/>
      <c r="G1370" s="108" t="str">
        <f t="shared" si="44"/>
        <v>RESPOSTA À EMERGÊNCIA</v>
      </c>
      <c r="H1370" s="108" t="str">
        <f t="shared" si="45"/>
        <v>INCÊNDIO</v>
      </c>
      <c r="I1370" s="108"/>
      <c r="J1370" s="150" t="s">
        <v>15238</v>
      </c>
      <c r="K1370" s="195" t="s">
        <v>15239</v>
      </c>
      <c r="L1370" s="150" t="s">
        <v>15240</v>
      </c>
      <c r="M1370" s="150" t="s">
        <v>22003</v>
      </c>
    </row>
    <row r="1371" spans="1:14" ht="15">
      <c r="A1371" s="136">
        <v>1372</v>
      </c>
      <c r="B1371" s="108">
        <v>131</v>
      </c>
      <c r="C1371" s="108"/>
      <c r="D1371" s="137" t="s">
        <v>14588</v>
      </c>
      <c r="E1371" s="137" t="s">
        <v>21835</v>
      </c>
      <c r="F1371" s="137"/>
      <c r="G1371" s="108" t="str">
        <f t="shared" si="44"/>
        <v>RESPOSTA À EMERGÊNCIA</v>
      </c>
      <c r="H1371" s="108" t="str">
        <f t="shared" si="45"/>
        <v>INCÊNDIO</v>
      </c>
      <c r="I1371" s="108"/>
      <c r="J1371" s="153" t="s">
        <v>15241</v>
      </c>
      <c r="K1371" s="153" t="s">
        <v>15242</v>
      </c>
      <c r="L1371" s="160" t="s">
        <v>15243</v>
      </c>
      <c r="M1371" s="160" t="s">
        <v>22004</v>
      </c>
    </row>
    <row r="1372" spans="1:14" ht="25.5">
      <c r="A1372" s="136">
        <v>1373</v>
      </c>
      <c r="B1372" s="108">
        <v>131</v>
      </c>
      <c r="C1372" s="108"/>
      <c r="D1372" s="137" t="s">
        <v>14588</v>
      </c>
      <c r="E1372" s="137" t="s">
        <v>21835</v>
      </c>
      <c r="F1372" s="137"/>
      <c r="G1372" s="108" t="str">
        <f t="shared" si="44"/>
        <v>RESPOSTA À EMERGÊNCIA</v>
      </c>
      <c r="H1372" s="108" t="str">
        <f t="shared" si="45"/>
        <v>INCÊNDIO</v>
      </c>
      <c r="I1372" s="108"/>
      <c r="J1372" s="148" t="s">
        <v>14917</v>
      </c>
      <c r="K1372" s="149" t="s">
        <v>14918</v>
      </c>
      <c r="L1372" s="148" t="s">
        <v>14919</v>
      </c>
      <c r="M1372" s="148" t="s">
        <v>21907</v>
      </c>
    </row>
    <row r="1373" spans="1:14" ht="25.5">
      <c r="A1373" s="136">
        <v>1374</v>
      </c>
      <c r="B1373" s="108">
        <v>131</v>
      </c>
      <c r="C1373" s="108"/>
      <c r="D1373" s="137" t="s">
        <v>14588</v>
      </c>
      <c r="E1373" s="137" t="s">
        <v>21835</v>
      </c>
      <c r="F1373" s="137"/>
      <c r="G1373" s="108" t="str">
        <f t="shared" si="44"/>
        <v>RESPOSTA À EMERGÊNCIA</v>
      </c>
      <c r="H1373" s="108" t="str">
        <f t="shared" si="45"/>
        <v>INCÊNDIO</v>
      </c>
      <c r="I1373" s="108"/>
      <c r="J1373" s="147" t="s">
        <v>14619</v>
      </c>
      <c r="K1373" s="148" t="s">
        <v>14620</v>
      </c>
      <c r="L1373" s="148" t="s">
        <v>14621</v>
      </c>
      <c r="M1373" s="148" t="s">
        <v>14622</v>
      </c>
    </row>
    <row r="1374" spans="1:14" ht="25.5">
      <c r="A1374" s="136">
        <v>1375</v>
      </c>
      <c r="B1374" s="108">
        <v>131</v>
      </c>
      <c r="C1374" s="108"/>
      <c r="D1374" s="137" t="s">
        <v>14588</v>
      </c>
      <c r="E1374" s="137" t="s">
        <v>21835</v>
      </c>
      <c r="F1374" s="137"/>
      <c r="G1374" s="108" t="str">
        <f t="shared" si="44"/>
        <v>RESPOSTA À EMERGÊNCIA</v>
      </c>
      <c r="H1374" s="108" t="str">
        <f t="shared" si="45"/>
        <v>INCÊNDIO</v>
      </c>
      <c r="I1374" s="108"/>
      <c r="J1374" s="147" t="s">
        <v>14626</v>
      </c>
      <c r="K1374" s="147" t="s">
        <v>14627</v>
      </c>
      <c r="L1374" s="147" t="s">
        <v>14628</v>
      </c>
      <c r="M1374" s="147" t="s">
        <v>21838</v>
      </c>
    </row>
    <row r="1375" spans="1:14" ht="15">
      <c r="A1375" s="136">
        <v>1376</v>
      </c>
      <c r="B1375" s="108">
        <v>131</v>
      </c>
      <c r="C1375" s="108"/>
      <c r="D1375" s="137" t="s">
        <v>14588</v>
      </c>
      <c r="E1375" s="137" t="s">
        <v>21835</v>
      </c>
      <c r="F1375" s="137"/>
      <c r="G1375" s="108" t="str">
        <f t="shared" si="44"/>
        <v>RESPOSTA À EMERGÊNCIA</v>
      </c>
      <c r="H1375" s="108" t="str">
        <f t="shared" si="45"/>
        <v>INCÊNDIO</v>
      </c>
      <c r="I1375" s="108"/>
      <c r="J1375" s="147" t="s">
        <v>14629</v>
      </c>
      <c r="K1375" s="147" t="s">
        <v>14630</v>
      </c>
      <c r="L1375" s="147" t="s">
        <v>14631</v>
      </c>
      <c r="M1375" s="147" t="s">
        <v>14632</v>
      </c>
    </row>
    <row r="1376" spans="1:14" ht="26.25" thickBot="1">
      <c r="A1376" s="136">
        <v>1377</v>
      </c>
      <c r="B1376" s="108">
        <v>131</v>
      </c>
      <c r="C1376" s="108"/>
      <c r="D1376" s="137" t="s">
        <v>14588</v>
      </c>
      <c r="E1376" s="137" t="s">
        <v>21835</v>
      </c>
      <c r="F1376" s="137"/>
      <c r="G1376" s="108" t="str">
        <f t="shared" si="44"/>
        <v>RESPOSTA À EMERGÊNCIA</v>
      </c>
      <c r="H1376" s="108" t="str">
        <f t="shared" si="45"/>
        <v>INCÊNDIO</v>
      </c>
      <c r="I1376" s="108"/>
      <c r="J1376" s="148" t="s">
        <v>14923</v>
      </c>
      <c r="K1376" s="149" t="s">
        <v>14924</v>
      </c>
      <c r="L1376" s="148" t="s">
        <v>14925</v>
      </c>
      <c r="M1376" s="148" t="s">
        <v>21909</v>
      </c>
    </row>
    <row r="1377" spans="1:14" ht="15.75">
      <c r="A1377" s="136">
        <v>1378</v>
      </c>
      <c r="B1377" s="108">
        <v>131</v>
      </c>
      <c r="C1377" s="108"/>
      <c r="D1377" s="137" t="s">
        <v>14588</v>
      </c>
      <c r="E1377" s="137" t="s">
        <v>14636</v>
      </c>
      <c r="F1377" s="137"/>
      <c r="G1377" s="108" t="str">
        <f t="shared" si="44"/>
        <v>RESPOSTA À EMERGÊNCIA</v>
      </c>
      <c r="H1377" s="108" t="str">
        <f t="shared" si="45"/>
        <v>DERRAME OU FUGA</v>
      </c>
      <c r="I1377" s="108"/>
      <c r="J1377" s="151" t="s">
        <v>14633</v>
      </c>
      <c r="K1377" s="151" t="s">
        <v>14634</v>
      </c>
      <c r="L1377" s="151" t="s">
        <v>14635</v>
      </c>
      <c r="M1377" s="151" t="s">
        <v>14636</v>
      </c>
    </row>
    <row r="1378" spans="1:14" ht="15">
      <c r="A1378" s="136">
        <v>1379</v>
      </c>
      <c r="B1378" s="108">
        <v>131</v>
      </c>
      <c r="C1378" s="108"/>
      <c r="D1378" s="137" t="s">
        <v>14588</v>
      </c>
      <c r="E1378" s="137" t="s">
        <v>14636</v>
      </c>
      <c r="F1378" s="137"/>
      <c r="G1378" s="108" t="str">
        <f t="shared" si="44"/>
        <v>RESPOSTA À EMERGÊNCIA</v>
      </c>
      <c r="H1378" s="108" t="str">
        <f t="shared" si="45"/>
        <v>DERRAME OU FUGA</v>
      </c>
      <c r="I1378" s="108"/>
      <c r="J1378" s="148" t="s">
        <v>14641</v>
      </c>
      <c r="K1378" s="148" t="s">
        <v>14642</v>
      </c>
      <c r="L1378" s="148" t="s">
        <v>14781</v>
      </c>
      <c r="M1378" s="148" t="s">
        <v>21839</v>
      </c>
    </row>
    <row r="1379" spans="1:14" ht="15">
      <c r="A1379" s="136">
        <v>1380</v>
      </c>
      <c r="B1379" s="108">
        <v>131</v>
      </c>
      <c r="C1379" s="108"/>
      <c r="D1379" s="137" t="s">
        <v>14588</v>
      </c>
      <c r="E1379" s="137" t="s">
        <v>14636</v>
      </c>
      <c r="F1379" s="137"/>
      <c r="G1379" s="108" t="str">
        <f t="shared" si="44"/>
        <v>RESPOSTA À EMERGÊNCIA</v>
      </c>
      <c r="H1379" s="108" t="str">
        <f t="shared" si="45"/>
        <v>DERRAME OU FUGA</v>
      </c>
      <c r="I1379" s="108"/>
      <c r="J1379" s="148" t="s">
        <v>14644</v>
      </c>
      <c r="K1379" s="147" t="s">
        <v>14645</v>
      </c>
      <c r="L1379" s="150" t="s">
        <v>14646</v>
      </c>
      <c r="M1379" s="150" t="s">
        <v>14647</v>
      </c>
    </row>
    <row r="1380" spans="1:14" ht="15">
      <c r="A1380" s="136">
        <v>1381</v>
      </c>
      <c r="B1380" s="108">
        <v>131</v>
      </c>
      <c r="C1380" s="108"/>
      <c r="D1380" s="137" t="s">
        <v>14588</v>
      </c>
      <c r="E1380" s="137" t="s">
        <v>14636</v>
      </c>
      <c r="F1380" s="137"/>
      <c r="G1380" s="108" t="str">
        <f t="shared" si="44"/>
        <v>RESPOSTA À EMERGÊNCIA</v>
      </c>
      <c r="H1380" s="108" t="str">
        <f t="shared" si="45"/>
        <v>DERRAME OU FUGA</v>
      </c>
      <c r="I1380" s="108"/>
      <c r="J1380" s="148" t="s">
        <v>14637</v>
      </c>
      <c r="K1380" s="147" t="s">
        <v>14638</v>
      </c>
      <c r="L1380" s="147" t="s">
        <v>14639</v>
      </c>
      <c r="M1380" s="147" t="s">
        <v>14640</v>
      </c>
    </row>
    <row r="1381" spans="1:14" ht="15">
      <c r="A1381" s="136">
        <v>1382</v>
      </c>
      <c r="B1381" s="108">
        <v>131</v>
      </c>
      <c r="C1381" s="108"/>
      <c r="D1381" s="137" t="s">
        <v>14588</v>
      </c>
      <c r="E1381" s="137" t="s">
        <v>14636</v>
      </c>
      <c r="F1381" s="137"/>
      <c r="G1381" s="108" t="str">
        <f t="shared" si="44"/>
        <v>RESPOSTA À EMERGÊNCIA</v>
      </c>
      <c r="H1381" s="108" t="str">
        <f t="shared" si="45"/>
        <v>DERRAME OU FUGA</v>
      </c>
      <c r="I1381" s="108"/>
      <c r="J1381" s="148" t="s">
        <v>14926</v>
      </c>
      <c r="K1381" s="147" t="s">
        <v>14927</v>
      </c>
      <c r="L1381" s="147" t="s">
        <v>14928</v>
      </c>
      <c r="M1381" s="147" t="s">
        <v>21910</v>
      </c>
    </row>
    <row r="1382" spans="1:14" ht="15">
      <c r="A1382" s="136">
        <v>1383</v>
      </c>
      <c r="B1382" s="108">
        <v>131</v>
      </c>
      <c r="C1382" s="108"/>
      <c r="D1382" s="137" t="s">
        <v>14588</v>
      </c>
      <c r="E1382" s="137" t="s">
        <v>14636</v>
      </c>
      <c r="F1382" s="137"/>
      <c r="G1382" s="108" t="str">
        <f t="shared" si="44"/>
        <v>RESPOSTA À EMERGÊNCIA</v>
      </c>
      <c r="H1382" s="108" t="str">
        <f t="shared" si="45"/>
        <v>DERRAME OU FUGA</v>
      </c>
      <c r="I1382" s="108"/>
      <c r="J1382" s="148" t="s">
        <v>14656</v>
      </c>
      <c r="K1382" s="147" t="s">
        <v>14657</v>
      </c>
      <c r="L1382" s="147" t="s">
        <v>14658</v>
      </c>
      <c r="M1382" s="147" t="s">
        <v>21840</v>
      </c>
    </row>
    <row r="1383" spans="1:14" ht="15">
      <c r="A1383" s="136">
        <v>1384</v>
      </c>
      <c r="B1383" s="108">
        <v>131</v>
      </c>
      <c r="C1383" s="108"/>
      <c r="D1383" s="137" t="s">
        <v>14588</v>
      </c>
      <c r="E1383" s="137" t="s">
        <v>14636</v>
      </c>
      <c r="F1383" s="137"/>
      <c r="G1383" s="108" t="str">
        <f t="shared" si="44"/>
        <v>RESPOSTA À EMERGÊNCIA</v>
      </c>
      <c r="H1383" s="108" t="str">
        <f t="shared" si="45"/>
        <v>DERRAME OU FUGA</v>
      </c>
      <c r="I1383" s="108"/>
      <c r="J1383" s="148" t="s">
        <v>15244</v>
      </c>
      <c r="K1383" s="147" t="s">
        <v>15245</v>
      </c>
      <c r="L1383" s="147" t="s">
        <v>15246</v>
      </c>
      <c r="M1383" s="147" t="s">
        <v>22005</v>
      </c>
      <c r="N1383" s="178"/>
    </row>
    <row r="1384" spans="1:14" ht="15">
      <c r="A1384" s="136">
        <v>1385</v>
      </c>
      <c r="B1384" s="108">
        <v>131</v>
      </c>
      <c r="C1384" s="108"/>
      <c r="D1384" s="137" t="s">
        <v>14588</v>
      </c>
      <c r="E1384" s="137" t="s">
        <v>14636</v>
      </c>
      <c r="F1384" s="137"/>
      <c r="G1384" s="108" t="str">
        <f t="shared" si="44"/>
        <v>RESPOSTA À EMERGÊNCIA</v>
      </c>
      <c r="H1384" s="108" t="str">
        <f t="shared" si="45"/>
        <v>DERRAME OU FUGA</v>
      </c>
      <c r="I1384" s="108"/>
      <c r="J1384" s="153" t="s">
        <v>14659</v>
      </c>
      <c r="K1384" s="160" t="s">
        <v>14660</v>
      </c>
      <c r="L1384" s="160" t="s">
        <v>14661</v>
      </c>
      <c r="M1384" s="160" t="s">
        <v>14662</v>
      </c>
    </row>
    <row r="1385" spans="1:14" ht="25.5">
      <c r="A1385" s="136">
        <v>1386</v>
      </c>
      <c r="B1385" s="108">
        <v>131</v>
      </c>
      <c r="C1385" s="108"/>
      <c r="D1385" s="137" t="s">
        <v>14588</v>
      </c>
      <c r="E1385" s="137" t="s">
        <v>14636</v>
      </c>
      <c r="F1385" s="137"/>
      <c r="G1385" s="108" t="str">
        <f t="shared" si="44"/>
        <v>RESPOSTA À EMERGÊNCIA</v>
      </c>
      <c r="H1385" s="108" t="str">
        <f t="shared" si="45"/>
        <v>DERRAME OU FUGA</v>
      </c>
      <c r="I1385" s="108"/>
      <c r="J1385" s="148" t="s">
        <v>15319</v>
      </c>
      <c r="K1385" s="147" t="s">
        <v>15320</v>
      </c>
      <c r="L1385" s="147" t="s">
        <v>15321</v>
      </c>
      <c r="M1385" s="147" t="s">
        <v>22027</v>
      </c>
    </row>
    <row r="1386" spans="1:14" ht="15">
      <c r="A1386" s="136">
        <v>1387</v>
      </c>
      <c r="B1386" s="108">
        <v>131</v>
      </c>
      <c r="C1386" s="108"/>
      <c r="D1386" s="137" t="s">
        <v>14588</v>
      </c>
      <c r="E1386" s="137" t="s">
        <v>14636</v>
      </c>
      <c r="F1386" s="137"/>
      <c r="G1386" s="108" t="str">
        <f t="shared" si="44"/>
        <v>RESPOSTA À EMERGÊNCIA</v>
      </c>
      <c r="H1386" s="108" t="str">
        <f t="shared" si="45"/>
        <v>DERRAME OU FUGA</v>
      </c>
      <c r="I1386" s="108"/>
      <c r="J1386" s="150" t="s">
        <v>15250</v>
      </c>
      <c r="K1386" s="149" t="s">
        <v>15251</v>
      </c>
      <c r="L1386" s="148" t="s">
        <v>15252</v>
      </c>
      <c r="M1386" s="148" t="s">
        <v>22007</v>
      </c>
      <c r="N1386" s="178"/>
    </row>
    <row r="1387" spans="1:14" ht="15">
      <c r="A1387" s="136">
        <v>1388</v>
      </c>
      <c r="B1387" s="108">
        <v>131</v>
      </c>
      <c r="C1387" s="108"/>
      <c r="D1387" s="137" t="s">
        <v>14588</v>
      </c>
      <c r="E1387" s="137" t="s">
        <v>14636</v>
      </c>
      <c r="F1387" s="137"/>
      <c r="G1387" s="108" t="str">
        <f t="shared" si="44"/>
        <v>RESPOSTA À EMERGÊNCIA</v>
      </c>
      <c r="H1387" s="108" t="str">
        <f t="shared" si="45"/>
        <v>DERRAME OU FUGA</v>
      </c>
      <c r="I1387" s="108"/>
      <c r="J1387" s="160" t="s">
        <v>14667</v>
      </c>
      <c r="K1387" s="160" t="s">
        <v>14668</v>
      </c>
      <c r="L1387" s="160" t="s">
        <v>14669</v>
      </c>
      <c r="M1387" s="160" t="s">
        <v>14669</v>
      </c>
    </row>
    <row r="1388" spans="1:14" ht="15">
      <c r="A1388" s="136">
        <v>1389</v>
      </c>
      <c r="B1388" s="108">
        <v>131</v>
      </c>
      <c r="C1388" s="108"/>
      <c r="D1388" s="137" t="s">
        <v>14588</v>
      </c>
      <c r="E1388" s="137" t="s">
        <v>14636</v>
      </c>
      <c r="F1388" s="137"/>
      <c r="G1388" s="108" t="str">
        <f t="shared" si="44"/>
        <v>RESPOSTA À EMERGÊNCIA</v>
      </c>
      <c r="H1388" s="108" t="str">
        <f t="shared" si="45"/>
        <v>DERRAME OU FUGA</v>
      </c>
      <c r="I1388" s="108"/>
      <c r="J1388" s="147" t="s">
        <v>14670</v>
      </c>
      <c r="K1388" s="147" t="s">
        <v>14671</v>
      </c>
      <c r="L1388" s="147" t="s">
        <v>14672</v>
      </c>
      <c r="M1388" s="147" t="s">
        <v>14673</v>
      </c>
    </row>
    <row r="1389" spans="1:14" ht="26.25" thickBot="1">
      <c r="A1389" s="136">
        <v>1390</v>
      </c>
      <c r="B1389" s="108">
        <v>131</v>
      </c>
      <c r="C1389" s="108"/>
      <c r="D1389" s="137" t="s">
        <v>14588</v>
      </c>
      <c r="E1389" s="137" t="s">
        <v>14636</v>
      </c>
      <c r="F1389" s="137"/>
      <c r="G1389" s="108" t="str">
        <f t="shared" si="44"/>
        <v>RESPOSTA À EMERGÊNCIA</v>
      </c>
      <c r="H1389" s="108" t="str">
        <f t="shared" si="45"/>
        <v>DERRAME OU FUGA</v>
      </c>
      <c r="I1389" s="108"/>
      <c r="J1389" s="149" t="s">
        <v>15253</v>
      </c>
      <c r="K1389" s="149" t="s">
        <v>15254</v>
      </c>
      <c r="L1389" s="149" t="s">
        <v>15255</v>
      </c>
      <c r="M1389" s="147" t="s">
        <v>22008</v>
      </c>
    </row>
    <row r="1390" spans="1:14" ht="15.75">
      <c r="A1390" s="136">
        <v>1391</v>
      </c>
      <c r="B1390" s="108">
        <v>131</v>
      </c>
      <c r="C1390" s="108"/>
      <c r="D1390" s="137" t="s">
        <v>14588</v>
      </c>
      <c r="E1390" s="137" t="s">
        <v>14677</v>
      </c>
      <c r="F1390" s="137"/>
      <c r="G1390" s="108" t="str">
        <f t="shared" si="44"/>
        <v>RESPOSTA À EMERGÊNCIA</v>
      </c>
      <c r="H1390" s="108" t="str">
        <f t="shared" si="45"/>
        <v>PRIMEIROS SOCORROS</v>
      </c>
      <c r="I1390" s="108"/>
      <c r="J1390" s="151" t="s">
        <v>14674</v>
      </c>
      <c r="K1390" s="151" t="s">
        <v>14675</v>
      </c>
      <c r="L1390" s="151" t="s">
        <v>14676</v>
      </c>
      <c r="M1390" s="151" t="s">
        <v>14677</v>
      </c>
    </row>
    <row r="1391" spans="1:14" ht="15">
      <c r="A1391" s="136">
        <v>1392</v>
      </c>
      <c r="B1391" s="108">
        <v>131</v>
      </c>
      <c r="C1391" s="108"/>
      <c r="D1391" s="137" t="s">
        <v>14588</v>
      </c>
      <c r="E1391" s="137" t="s">
        <v>14677</v>
      </c>
      <c r="F1391" s="137"/>
      <c r="G1391" s="108" t="str">
        <f t="shared" si="44"/>
        <v>RESPOSTA À EMERGÊNCIA</v>
      </c>
      <c r="H1391" s="108" t="str">
        <f t="shared" si="45"/>
        <v>PRIMEIROS SOCORROS</v>
      </c>
      <c r="I1391" s="108"/>
      <c r="J1391" s="148" t="s">
        <v>14678</v>
      </c>
      <c r="K1391" s="148" t="s">
        <v>14679</v>
      </c>
      <c r="L1391" s="148" t="s">
        <v>14680</v>
      </c>
      <c r="M1391" s="148" t="s">
        <v>21809</v>
      </c>
    </row>
    <row r="1392" spans="1:14" ht="25.5">
      <c r="A1392" s="136">
        <v>1393</v>
      </c>
      <c r="B1392" s="108">
        <v>131</v>
      </c>
      <c r="C1392" s="108"/>
      <c r="D1392" s="137" t="s">
        <v>14588</v>
      </c>
      <c r="E1392" s="137" t="s">
        <v>14677</v>
      </c>
      <c r="F1392" s="137"/>
      <c r="G1392" s="108" t="str">
        <f t="shared" si="44"/>
        <v>RESPOSTA À EMERGÊNCIA</v>
      </c>
      <c r="H1392" s="108" t="str">
        <f t="shared" si="45"/>
        <v>PRIMEIROS SOCORROS</v>
      </c>
      <c r="I1392" s="108"/>
      <c r="J1392" s="148" t="s">
        <v>14681</v>
      </c>
      <c r="K1392" s="148" t="s">
        <v>14682</v>
      </c>
      <c r="L1392" s="148" t="s">
        <v>14683</v>
      </c>
      <c r="M1392" s="148" t="s">
        <v>14684</v>
      </c>
    </row>
    <row r="1393" spans="1:13" ht="15">
      <c r="A1393" s="136">
        <v>1394</v>
      </c>
      <c r="B1393" s="108">
        <v>131</v>
      </c>
      <c r="C1393" s="108"/>
      <c r="D1393" s="137" t="s">
        <v>14588</v>
      </c>
      <c r="E1393" s="137" t="s">
        <v>14677</v>
      </c>
      <c r="F1393" s="137"/>
      <c r="G1393" s="108" t="str">
        <f t="shared" si="44"/>
        <v>RESPOSTA À EMERGÊNCIA</v>
      </c>
      <c r="H1393" s="108" t="str">
        <f t="shared" si="45"/>
        <v>PRIMEIROS SOCORROS</v>
      </c>
      <c r="I1393" s="108"/>
      <c r="J1393" s="148" t="s">
        <v>14685</v>
      </c>
      <c r="K1393" s="148" t="s">
        <v>14686</v>
      </c>
      <c r="L1393" s="148" t="s">
        <v>14687</v>
      </c>
      <c r="M1393" s="148" t="s">
        <v>14688</v>
      </c>
    </row>
    <row r="1394" spans="1:13" ht="15">
      <c r="A1394" s="136">
        <v>1395</v>
      </c>
      <c r="B1394" s="108">
        <v>131</v>
      </c>
      <c r="C1394" s="108"/>
      <c r="D1394" s="137" t="s">
        <v>14588</v>
      </c>
      <c r="E1394" s="137" t="s">
        <v>14677</v>
      </c>
      <c r="F1394" s="137"/>
      <c r="G1394" s="108" t="str">
        <f t="shared" si="44"/>
        <v>RESPOSTA À EMERGÊNCIA</v>
      </c>
      <c r="H1394" s="108" t="str">
        <f t="shared" si="45"/>
        <v>PRIMEIROS SOCORROS</v>
      </c>
      <c r="I1394" s="108"/>
      <c r="J1394" s="148" t="s">
        <v>14689</v>
      </c>
      <c r="K1394" s="147" t="s">
        <v>14690</v>
      </c>
      <c r="L1394" s="148" t="s">
        <v>14691</v>
      </c>
      <c r="M1394" s="148" t="s">
        <v>14692</v>
      </c>
    </row>
    <row r="1395" spans="1:13" ht="51">
      <c r="A1395" s="136">
        <v>1396</v>
      </c>
      <c r="B1395" s="108">
        <v>131</v>
      </c>
      <c r="C1395" s="108"/>
      <c r="D1395" s="137" t="s">
        <v>14588</v>
      </c>
      <c r="E1395" s="137" t="s">
        <v>14677</v>
      </c>
      <c r="F1395" s="137"/>
      <c r="G1395" s="108" t="str">
        <f t="shared" si="44"/>
        <v>RESPOSTA À EMERGÊNCIA</v>
      </c>
      <c r="H1395" s="108" t="str">
        <f t="shared" si="45"/>
        <v>PRIMEIROS SOCORROS</v>
      </c>
      <c r="I1395" s="108"/>
      <c r="J1395" s="153" t="s">
        <v>14693</v>
      </c>
      <c r="K1395" s="153" t="s">
        <v>14694</v>
      </c>
      <c r="L1395" s="153" t="s">
        <v>14695</v>
      </c>
      <c r="M1395" s="153" t="s">
        <v>21841</v>
      </c>
    </row>
    <row r="1396" spans="1:13" ht="15">
      <c r="A1396" s="136">
        <v>1397</v>
      </c>
      <c r="B1396" s="108">
        <v>131</v>
      </c>
      <c r="C1396" s="108"/>
      <c r="D1396" s="137" t="s">
        <v>14588</v>
      </c>
      <c r="E1396" s="137" t="s">
        <v>14677</v>
      </c>
      <c r="F1396" s="137"/>
      <c r="G1396" s="108" t="str">
        <f t="shared" si="44"/>
        <v>RESPOSTA À EMERGÊNCIA</v>
      </c>
      <c r="H1396" s="108" t="str">
        <f t="shared" si="45"/>
        <v>PRIMEIROS SOCORROS</v>
      </c>
      <c r="I1396" s="108"/>
      <c r="J1396" s="150" t="s">
        <v>14696</v>
      </c>
      <c r="K1396" s="149" t="s">
        <v>14697</v>
      </c>
      <c r="L1396" s="150" t="s">
        <v>14698</v>
      </c>
      <c r="M1396" s="150" t="s">
        <v>14699</v>
      </c>
    </row>
    <row r="1397" spans="1:13" ht="15">
      <c r="A1397" s="136">
        <v>1398</v>
      </c>
      <c r="B1397" s="108">
        <v>131</v>
      </c>
      <c r="C1397" s="108"/>
      <c r="D1397" s="137" t="s">
        <v>14588</v>
      </c>
      <c r="E1397" s="137" t="s">
        <v>14677</v>
      </c>
      <c r="F1397" s="137"/>
      <c r="G1397" s="108" t="str">
        <f t="shared" si="44"/>
        <v>RESPOSTA À EMERGÊNCIA</v>
      </c>
      <c r="H1397" s="108" t="str">
        <f t="shared" si="45"/>
        <v>PRIMEIROS SOCORROS</v>
      </c>
      <c r="I1397" s="108"/>
      <c r="J1397" s="148" t="s">
        <v>14700</v>
      </c>
      <c r="K1397" s="148" t="s">
        <v>14701</v>
      </c>
      <c r="L1397" s="148" t="s">
        <v>14702</v>
      </c>
      <c r="M1397" s="148" t="s">
        <v>14703</v>
      </c>
    </row>
    <row r="1398" spans="1:13" ht="25.5">
      <c r="A1398" s="136">
        <v>1399</v>
      </c>
      <c r="B1398" s="108">
        <v>131</v>
      </c>
      <c r="C1398" s="108"/>
      <c r="D1398" s="137" t="s">
        <v>14588</v>
      </c>
      <c r="E1398" s="137" t="s">
        <v>14677</v>
      </c>
      <c r="F1398" s="137"/>
      <c r="G1398" s="108" t="str">
        <f t="shared" si="44"/>
        <v>RESPOSTA À EMERGÊNCIA</v>
      </c>
      <c r="H1398" s="108" t="str">
        <f t="shared" si="45"/>
        <v>PRIMEIROS SOCORROS</v>
      </c>
      <c r="I1398" s="108"/>
      <c r="J1398" s="148" t="s">
        <v>14704</v>
      </c>
      <c r="K1398" s="147" t="s">
        <v>14705</v>
      </c>
      <c r="L1398" s="148" t="s">
        <v>14706</v>
      </c>
      <c r="M1398" s="148" t="s">
        <v>14707</v>
      </c>
    </row>
    <row r="1399" spans="1:13" ht="15">
      <c r="A1399" s="136">
        <v>1400</v>
      </c>
      <c r="B1399" s="108">
        <v>131</v>
      </c>
      <c r="C1399" s="108"/>
      <c r="D1399" s="137" t="s">
        <v>14588</v>
      </c>
      <c r="E1399" s="137" t="s">
        <v>14677</v>
      </c>
      <c r="F1399" s="137"/>
      <c r="G1399" s="108" t="str">
        <f t="shared" si="44"/>
        <v>RESPOSTA À EMERGÊNCIA</v>
      </c>
      <c r="H1399" s="108" t="str">
        <f t="shared" si="45"/>
        <v>PRIMEIROS SOCORROS</v>
      </c>
      <c r="I1399" s="108"/>
      <c r="J1399" s="148" t="s">
        <v>15256</v>
      </c>
      <c r="K1399" s="147" t="s">
        <v>15257</v>
      </c>
      <c r="L1399" s="148" t="s">
        <v>15258</v>
      </c>
      <c r="M1399" s="148" t="s">
        <v>22009</v>
      </c>
    </row>
    <row r="1400" spans="1:13" ht="25.5">
      <c r="A1400" s="136">
        <v>1401</v>
      </c>
      <c r="B1400" s="108">
        <v>131</v>
      </c>
      <c r="C1400" s="108"/>
      <c r="D1400" s="137" t="s">
        <v>14588</v>
      </c>
      <c r="E1400" s="137" t="s">
        <v>14677</v>
      </c>
      <c r="F1400" s="137"/>
      <c r="G1400" s="108" t="str">
        <f t="shared" si="44"/>
        <v>RESPOSTA À EMERGÊNCIA</v>
      </c>
      <c r="H1400" s="108" t="str">
        <f t="shared" si="45"/>
        <v>PRIMEIROS SOCORROS</v>
      </c>
      <c r="I1400" s="108"/>
      <c r="J1400" s="148" t="s">
        <v>14952</v>
      </c>
      <c r="K1400" s="147" t="s">
        <v>14953</v>
      </c>
      <c r="L1400" s="148" t="s">
        <v>14954</v>
      </c>
      <c r="M1400" s="148" t="s">
        <v>21920</v>
      </c>
    </row>
    <row r="1401" spans="1:13" ht="15">
      <c r="A1401" s="136">
        <v>1402</v>
      </c>
      <c r="B1401" s="108">
        <v>131</v>
      </c>
      <c r="C1401" s="108"/>
      <c r="D1401" s="137" t="s">
        <v>14588</v>
      </c>
      <c r="E1401" s="137" t="s">
        <v>14677</v>
      </c>
      <c r="F1401" s="137"/>
      <c r="G1401" s="108" t="str">
        <f t="shared" si="44"/>
        <v>RESPOSTA À EMERGÊNCIA</v>
      </c>
      <c r="H1401" s="108" t="str">
        <f t="shared" si="45"/>
        <v>PRIMEIROS SOCORROS</v>
      </c>
      <c r="I1401" s="108"/>
      <c r="J1401" s="148" t="s">
        <v>14712</v>
      </c>
      <c r="K1401" s="147" t="s">
        <v>14713</v>
      </c>
      <c r="L1401" s="148" t="s">
        <v>14714</v>
      </c>
      <c r="M1401" s="148" t="s">
        <v>14715</v>
      </c>
    </row>
    <row r="1402" spans="1:13" ht="25.5">
      <c r="A1402" s="136">
        <v>1403</v>
      </c>
      <c r="B1402" s="108">
        <v>131</v>
      </c>
      <c r="C1402" s="108"/>
      <c r="D1402" s="137" t="s">
        <v>14588</v>
      </c>
      <c r="E1402" s="137" t="s">
        <v>14677</v>
      </c>
      <c r="F1402" s="137"/>
      <c r="G1402" s="108" t="str">
        <f t="shared" si="44"/>
        <v>RESPOSTA À EMERGÊNCIA</v>
      </c>
      <c r="H1402" s="108" t="str">
        <f t="shared" si="45"/>
        <v>PRIMEIROS SOCORROS</v>
      </c>
      <c r="I1402" s="108"/>
      <c r="J1402" s="147" t="s">
        <v>14716</v>
      </c>
      <c r="K1402" s="147" t="s">
        <v>14717</v>
      </c>
      <c r="L1402" s="147" t="s">
        <v>14718</v>
      </c>
      <c r="M1402" s="147" t="s">
        <v>14719</v>
      </c>
    </row>
    <row r="1403" spans="1:13" ht="20.25">
      <c r="A1403" s="136">
        <v>1404</v>
      </c>
      <c r="B1403" s="108">
        <v>132</v>
      </c>
      <c r="C1403" s="108"/>
      <c r="D1403" s="137" t="s">
        <v>21830</v>
      </c>
      <c r="E1403" s="137" t="s">
        <v>21830</v>
      </c>
      <c r="F1403" s="137"/>
      <c r="G1403" s="108" t="str">
        <f t="shared" si="44"/>
        <v>RESPOSTA À EMERGÊNCIA</v>
      </c>
      <c r="H1403" s="108" t="str">
        <f t="shared" si="45"/>
        <v>PRIMEIROS SOCORROS</v>
      </c>
      <c r="I1403" s="108"/>
      <c r="J1403" s="162" t="s">
        <v>15322</v>
      </c>
      <c r="K1403" s="162" t="s">
        <v>15322</v>
      </c>
      <c r="L1403" s="138" t="s">
        <v>15323</v>
      </c>
      <c r="M1403" s="138" t="s">
        <v>15324</v>
      </c>
    </row>
    <row r="1404" spans="1:13" ht="15.75">
      <c r="A1404" s="136">
        <v>1405</v>
      </c>
      <c r="B1404" s="108">
        <v>132</v>
      </c>
      <c r="C1404" s="108"/>
      <c r="D1404" s="137" t="s">
        <v>21830</v>
      </c>
      <c r="E1404" s="137" t="s">
        <v>21830</v>
      </c>
      <c r="F1404" s="137"/>
      <c r="G1404" s="108" t="str">
        <f t="shared" si="44"/>
        <v>RESPOSTA À EMERGÊNCIA</v>
      </c>
      <c r="H1404" s="108" t="str">
        <f t="shared" si="45"/>
        <v>PRIMEIROS SOCORROS</v>
      </c>
      <c r="I1404" s="108"/>
      <c r="J1404" s="174" t="s">
        <v>15325</v>
      </c>
      <c r="K1404" s="141" t="s">
        <v>15326</v>
      </c>
      <c r="L1404" s="141" t="s">
        <v>15327</v>
      </c>
      <c r="M1404" s="141" t="s">
        <v>22028</v>
      </c>
    </row>
    <row r="1405" spans="1:13" ht="15.75">
      <c r="A1405" s="136">
        <v>1406</v>
      </c>
      <c r="B1405" s="108">
        <v>132</v>
      </c>
      <c r="C1405" s="108"/>
      <c r="D1405" s="137" t="s">
        <v>14488</v>
      </c>
      <c r="E1405" s="137" t="s">
        <v>14488</v>
      </c>
      <c r="F1405" s="137"/>
      <c r="G1405" s="108" t="str">
        <f t="shared" si="44"/>
        <v>PERIGOS POTENCIAIS</v>
      </c>
      <c r="H1405" s="108" t="str">
        <f t="shared" si="45"/>
        <v>PERIGOS POTENCIAIS</v>
      </c>
      <c r="I1405" s="108"/>
      <c r="J1405" s="143" t="s">
        <v>14485</v>
      </c>
      <c r="K1405" s="143" t="s">
        <v>14486</v>
      </c>
      <c r="L1405" s="143" t="s">
        <v>14487</v>
      </c>
      <c r="M1405" s="143" t="s">
        <v>14488</v>
      </c>
    </row>
    <row r="1406" spans="1:13" ht="15.75">
      <c r="A1406" s="136">
        <v>1407</v>
      </c>
      <c r="B1406" s="108">
        <v>132</v>
      </c>
      <c r="C1406" s="108"/>
      <c r="D1406" s="137" t="s">
        <v>14488</v>
      </c>
      <c r="E1406" s="137" t="s">
        <v>14492</v>
      </c>
      <c r="F1406" s="137"/>
      <c r="G1406" s="108" t="str">
        <f t="shared" si="44"/>
        <v>PERIGOS POTENCIAIS</v>
      </c>
      <c r="H1406" s="108" t="str">
        <f t="shared" si="45"/>
        <v>INCÊNDIO OU EXPLOSÃO</v>
      </c>
      <c r="I1406" s="108"/>
      <c r="J1406" s="145" t="s">
        <v>14489</v>
      </c>
      <c r="K1406" s="145" t="s">
        <v>14490</v>
      </c>
      <c r="L1406" s="146" t="s">
        <v>14491</v>
      </c>
      <c r="M1406" s="146" t="s">
        <v>14492</v>
      </c>
    </row>
    <row r="1407" spans="1:13" ht="15">
      <c r="A1407" s="136">
        <v>1408</v>
      </c>
      <c r="B1407" s="108">
        <v>132</v>
      </c>
      <c r="C1407" s="108"/>
      <c r="D1407" s="137" t="s">
        <v>14488</v>
      </c>
      <c r="E1407" s="137" t="s">
        <v>14492</v>
      </c>
      <c r="F1407" s="137"/>
      <c r="G1407" s="108" t="str">
        <f t="shared" si="44"/>
        <v>PERIGOS POTENCIAIS</v>
      </c>
      <c r="H1407" s="108" t="str">
        <f t="shared" si="45"/>
        <v>INCÊNDIO OU EXPLOSÃO</v>
      </c>
      <c r="I1407" s="108"/>
      <c r="J1407" s="147" t="s">
        <v>14794</v>
      </c>
      <c r="K1407" s="147" t="s">
        <v>14795</v>
      </c>
      <c r="L1407" s="147" t="s">
        <v>14796</v>
      </c>
      <c r="M1407" s="147" t="s">
        <v>21861</v>
      </c>
    </row>
    <row r="1408" spans="1:13" ht="15">
      <c r="A1408" s="136">
        <v>1409</v>
      </c>
      <c r="B1408" s="108">
        <v>132</v>
      </c>
      <c r="C1408" s="108"/>
      <c r="D1408" s="137" t="s">
        <v>14488</v>
      </c>
      <c r="E1408" s="137" t="s">
        <v>14492</v>
      </c>
      <c r="F1408" s="137"/>
      <c r="G1408" s="108" t="str">
        <f t="shared" si="44"/>
        <v>PERIGOS POTENCIAIS</v>
      </c>
      <c r="H1408" s="108" t="str">
        <f t="shared" si="45"/>
        <v>INCÊNDIO OU EXPLOSÃO</v>
      </c>
      <c r="I1408" s="108"/>
      <c r="J1408" s="147" t="s">
        <v>14501</v>
      </c>
      <c r="K1408" s="147" t="s">
        <v>14502</v>
      </c>
      <c r="L1408" s="147" t="s">
        <v>14503</v>
      </c>
      <c r="M1408" s="147" t="s">
        <v>14504</v>
      </c>
    </row>
    <row r="1409" spans="1:15" ht="15">
      <c r="A1409" s="136">
        <v>1410</v>
      </c>
      <c r="B1409" s="108">
        <v>132</v>
      </c>
      <c r="C1409" s="108"/>
      <c r="D1409" s="137" t="s">
        <v>14488</v>
      </c>
      <c r="E1409" s="137" t="s">
        <v>14492</v>
      </c>
      <c r="F1409" s="137"/>
      <c r="G1409" s="108" t="str">
        <f t="shared" si="44"/>
        <v>PERIGOS POTENCIAIS</v>
      </c>
      <c r="H1409" s="108" t="str">
        <f t="shared" si="45"/>
        <v>INCÊNDIO OU EXPLOSÃO</v>
      </c>
      <c r="I1409" s="108"/>
      <c r="J1409" s="147" t="s">
        <v>15208</v>
      </c>
      <c r="K1409" s="147" t="s">
        <v>15209</v>
      </c>
      <c r="L1409" s="147" t="s">
        <v>15210</v>
      </c>
      <c r="M1409" s="147" t="s">
        <v>21993</v>
      </c>
    </row>
    <row r="1410" spans="1:15" ht="15">
      <c r="A1410" s="136">
        <v>1411</v>
      </c>
      <c r="B1410" s="108">
        <v>132</v>
      </c>
      <c r="C1410" s="108"/>
      <c r="D1410" s="137" t="s">
        <v>14488</v>
      </c>
      <c r="E1410" s="137" t="s">
        <v>14492</v>
      </c>
      <c r="F1410" s="137"/>
      <c r="G1410" s="108" t="str">
        <f t="shared" si="44"/>
        <v>PERIGOS POTENCIAIS</v>
      </c>
      <c r="H1410" s="108" t="str">
        <f t="shared" si="45"/>
        <v>INCÊNDIO OU EXPLOSÃO</v>
      </c>
      <c r="I1410" s="108"/>
      <c r="J1410" s="147" t="s">
        <v>14505</v>
      </c>
      <c r="K1410" s="148" t="s">
        <v>14506</v>
      </c>
      <c r="L1410" s="147" t="s">
        <v>14507</v>
      </c>
      <c r="M1410" s="147" t="s">
        <v>14508</v>
      </c>
    </row>
    <row r="1411" spans="1:15" ht="25.5">
      <c r="A1411" s="136">
        <v>1412</v>
      </c>
      <c r="B1411" s="108">
        <v>132</v>
      </c>
      <c r="C1411" s="108"/>
      <c r="D1411" s="137" t="s">
        <v>14488</v>
      </c>
      <c r="E1411" s="137" t="s">
        <v>14492</v>
      </c>
      <c r="F1411" s="137"/>
      <c r="G1411" s="108" t="str">
        <f t="shared" si="44"/>
        <v>PERIGOS POTENCIAIS</v>
      </c>
      <c r="H1411" s="108" t="str">
        <f t="shared" si="45"/>
        <v>INCÊNDIO OU EXPLOSÃO</v>
      </c>
      <c r="I1411" s="108"/>
      <c r="J1411" s="148" t="s">
        <v>15211</v>
      </c>
      <c r="K1411" s="148" t="s">
        <v>15212</v>
      </c>
      <c r="L1411" s="148" t="s">
        <v>15213</v>
      </c>
      <c r="M1411" s="148" t="s">
        <v>21994</v>
      </c>
    </row>
    <row r="1412" spans="1:15" ht="15">
      <c r="A1412" s="136">
        <v>1413</v>
      </c>
      <c r="B1412" s="108">
        <v>132</v>
      </c>
      <c r="C1412" s="108"/>
      <c r="D1412" s="137" t="s">
        <v>14488</v>
      </c>
      <c r="E1412" s="137" t="s">
        <v>14492</v>
      </c>
      <c r="F1412" s="137"/>
      <c r="G1412" s="108" t="str">
        <f t="shared" si="44"/>
        <v>PERIGOS POTENCIAIS</v>
      </c>
      <c r="H1412" s="108" t="str">
        <f t="shared" si="45"/>
        <v>INCÊNDIO OU EXPLOSÃO</v>
      </c>
      <c r="I1412" s="108"/>
      <c r="J1412" s="149" t="s">
        <v>15214</v>
      </c>
      <c r="K1412" s="149" t="s">
        <v>15215</v>
      </c>
      <c r="L1412" s="149" t="s">
        <v>15216</v>
      </c>
      <c r="M1412" s="149" t="s">
        <v>21995</v>
      </c>
    </row>
    <row r="1413" spans="1:15" ht="25.5">
      <c r="A1413" s="136">
        <v>1414</v>
      </c>
      <c r="B1413" s="108">
        <v>132</v>
      </c>
      <c r="C1413" s="108"/>
      <c r="D1413" s="137" t="s">
        <v>14488</v>
      </c>
      <c r="E1413" s="137" t="s">
        <v>14492</v>
      </c>
      <c r="F1413" s="137"/>
      <c r="G1413" s="108" t="str">
        <f t="shared" si="44"/>
        <v>PERIGOS POTENCIAIS</v>
      </c>
      <c r="H1413" s="108" t="str">
        <f t="shared" si="45"/>
        <v>INCÊNDIO OU EXPLOSÃO</v>
      </c>
      <c r="I1413" s="108"/>
      <c r="J1413" s="147" t="s">
        <v>15056</v>
      </c>
      <c r="K1413" s="147" t="s">
        <v>14968</v>
      </c>
      <c r="L1413" s="148" t="s">
        <v>14969</v>
      </c>
      <c r="M1413" s="148" t="s">
        <v>21924</v>
      </c>
    </row>
    <row r="1414" spans="1:15" ht="15">
      <c r="A1414" s="136">
        <v>1415</v>
      </c>
      <c r="B1414" s="108">
        <v>132</v>
      </c>
      <c r="C1414" s="108"/>
      <c r="D1414" s="137" t="s">
        <v>14488</v>
      </c>
      <c r="E1414" s="137" t="s">
        <v>14492</v>
      </c>
      <c r="F1414" s="137"/>
      <c r="G1414" s="108" t="str">
        <f t="shared" si="44"/>
        <v>PERIGOS POTENCIAIS</v>
      </c>
      <c r="H1414" s="108" t="str">
        <f t="shared" si="45"/>
        <v>INCÊNDIO OU EXPLOSÃO</v>
      </c>
      <c r="I1414" s="108"/>
      <c r="J1414" s="147" t="s">
        <v>14803</v>
      </c>
      <c r="K1414" s="147" t="s">
        <v>14804</v>
      </c>
      <c r="L1414" s="147" t="s">
        <v>14805</v>
      </c>
      <c r="M1414" s="147" t="s">
        <v>21864</v>
      </c>
    </row>
    <row r="1415" spans="1:15" ht="15">
      <c r="A1415" s="136">
        <v>1416</v>
      </c>
      <c r="B1415" s="108">
        <v>132</v>
      </c>
      <c r="C1415" s="108"/>
      <c r="D1415" s="137" t="s">
        <v>14488</v>
      </c>
      <c r="E1415" s="137" t="s">
        <v>14492</v>
      </c>
      <c r="F1415" s="137"/>
      <c r="G1415" s="108" t="str">
        <f t="shared" si="44"/>
        <v>PERIGOS POTENCIAIS</v>
      </c>
      <c r="H1415" s="108" t="str">
        <f t="shared" si="45"/>
        <v>INCÊNDIO OU EXPLOSÃO</v>
      </c>
      <c r="I1415" s="108"/>
      <c r="J1415" s="147" t="s">
        <v>14509</v>
      </c>
      <c r="K1415" s="147" t="s">
        <v>14510</v>
      </c>
      <c r="L1415" s="147" t="s">
        <v>14511</v>
      </c>
      <c r="M1415" s="147" t="s">
        <v>14512</v>
      </c>
    </row>
    <row r="1416" spans="1:15" ht="15.75" thickBot="1">
      <c r="A1416" s="136">
        <v>1417</v>
      </c>
      <c r="B1416" s="108">
        <v>132</v>
      </c>
      <c r="C1416" s="108"/>
      <c r="D1416" s="137" t="s">
        <v>14488</v>
      </c>
      <c r="E1416" s="137" t="s">
        <v>14492</v>
      </c>
      <c r="F1416" s="137"/>
      <c r="G1416" s="108" t="str">
        <f t="shared" si="44"/>
        <v>PERIGOS POTENCIAIS</v>
      </c>
      <c r="H1416" s="108" t="str">
        <f t="shared" si="45"/>
        <v>INCÊNDIO OU EXPLOSÃO</v>
      </c>
      <c r="I1416" s="108"/>
      <c r="J1416" s="148" t="s">
        <v>15217</v>
      </c>
      <c r="K1416" s="148" t="s">
        <v>15218</v>
      </c>
      <c r="L1416" s="148" t="s">
        <v>15219</v>
      </c>
      <c r="M1416" s="148" t="s">
        <v>21996</v>
      </c>
    </row>
    <row r="1417" spans="1:15" s="163" customFormat="1" ht="15.75">
      <c r="A1417" s="136">
        <v>1418</v>
      </c>
      <c r="B1417" s="108">
        <v>132</v>
      </c>
      <c r="C1417" s="108"/>
      <c r="D1417" s="137" t="s">
        <v>14488</v>
      </c>
      <c r="E1417" s="137" t="s">
        <v>14520</v>
      </c>
      <c r="F1417" s="137"/>
      <c r="G1417" s="108" t="str">
        <f t="shared" si="44"/>
        <v>PERIGOS POTENCIAIS</v>
      </c>
      <c r="H1417" s="108" t="str">
        <f t="shared" si="45"/>
        <v>SAÚDE</v>
      </c>
      <c r="I1417" s="108"/>
      <c r="J1417" s="151" t="s">
        <v>14517</v>
      </c>
      <c r="K1417" s="151" t="s">
        <v>14518</v>
      </c>
      <c r="L1417" s="151" t="s">
        <v>14519</v>
      </c>
      <c r="M1417" s="151" t="s">
        <v>14520</v>
      </c>
      <c r="N1417" s="136"/>
      <c r="O1417" s="136"/>
    </row>
    <row r="1418" spans="1:15" s="163" customFormat="1" ht="15">
      <c r="A1418" s="136">
        <v>1419</v>
      </c>
      <c r="B1418" s="108">
        <v>132</v>
      </c>
      <c r="C1418" s="108"/>
      <c r="D1418" s="137" t="s">
        <v>14488</v>
      </c>
      <c r="E1418" s="137" t="s">
        <v>14520</v>
      </c>
      <c r="F1418" s="137"/>
      <c r="G1418" s="108" t="str">
        <f t="shared" si="44"/>
        <v>PERIGOS POTENCIAIS</v>
      </c>
      <c r="H1418" s="108" t="str">
        <f t="shared" si="45"/>
        <v>SAÚDE</v>
      </c>
      <c r="I1418" s="108"/>
      <c r="J1418" s="148" t="s">
        <v>15328</v>
      </c>
      <c r="K1418" s="147" t="s">
        <v>15329</v>
      </c>
      <c r="L1418" s="147" t="s">
        <v>15330</v>
      </c>
      <c r="M1418" s="147" t="s">
        <v>22029</v>
      </c>
      <c r="N1418" s="136"/>
      <c r="O1418" s="136"/>
    </row>
    <row r="1419" spans="1:15" s="163" customFormat="1" ht="15">
      <c r="A1419" s="136">
        <v>1420</v>
      </c>
      <c r="B1419" s="108">
        <v>132</v>
      </c>
      <c r="C1419" s="108"/>
      <c r="D1419" s="137" t="s">
        <v>14488</v>
      </c>
      <c r="E1419" s="137" t="s">
        <v>14520</v>
      </c>
      <c r="F1419" s="137"/>
      <c r="G1419" s="108" t="str">
        <f t="shared" si="44"/>
        <v>PERIGOS POTENCIAIS</v>
      </c>
      <c r="H1419" s="108" t="str">
        <f t="shared" si="45"/>
        <v>SAÚDE</v>
      </c>
      <c r="I1419" s="108"/>
      <c r="J1419" s="147" t="s">
        <v>15331</v>
      </c>
      <c r="K1419" s="147" t="s">
        <v>15332</v>
      </c>
      <c r="L1419" s="147" t="s">
        <v>15333</v>
      </c>
      <c r="M1419" s="147" t="s">
        <v>22030</v>
      </c>
      <c r="N1419" s="136"/>
      <c r="O1419" s="136"/>
    </row>
    <row r="1420" spans="1:15" s="163" customFormat="1" ht="15">
      <c r="A1420" s="136">
        <v>1421</v>
      </c>
      <c r="B1420" s="108">
        <v>132</v>
      </c>
      <c r="C1420" s="108"/>
      <c r="D1420" s="137" t="s">
        <v>14488</v>
      </c>
      <c r="E1420" s="137" t="s">
        <v>14520</v>
      </c>
      <c r="F1420" s="137"/>
      <c r="G1420" s="108" t="str">
        <f t="shared" si="44"/>
        <v>PERIGOS POTENCIAIS</v>
      </c>
      <c r="H1420" s="108" t="str">
        <f t="shared" si="45"/>
        <v>SAÚDE</v>
      </c>
      <c r="I1420" s="108"/>
      <c r="J1420" s="147" t="s">
        <v>14988</v>
      </c>
      <c r="K1420" s="147" t="s">
        <v>14989</v>
      </c>
      <c r="L1420" s="147" t="s">
        <v>14990</v>
      </c>
      <c r="M1420" s="147" t="s">
        <v>21930</v>
      </c>
      <c r="N1420" s="136"/>
      <c r="O1420" s="136"/>
    </row>
    <row r="1421" spans="1:15" s="163" customFormat="1" ht="15">
      <c r="A1421" s="136">
        <v>1422</v>
      </c>
      <c r="B1421" s="108">
        <v>132</v>
      </c>
      <c r="C1421" s="108"/>
      <c r="D1421" s="137" t="s">
        <v>14488</v>
      </c>
      <c r="E1421" s="137" t="s">
        <v>14520</v>
      </c>
      <c r="F1421" s="137"/>
      <c r="G1421" s="108" t="str">
        <f t="shared" si="44"/>
        <v>PERIGOS POTENCIAIS</v>
      </c>
      <c r="H1421" s="108" t="str">
        <f t="shared" si="45"/>
        <v>SAÚDE</v>
      </c>
      <c r="I1421" s="108"/>
      <c r="J1421" s="148" t="s">
        <v>15223</v>
      </c>
      <c r="K1421" s="148" t="s">
        <v>15224</v>
      </c>
      <c r="L1421" s="148" t="s">
        <v>15225</v>
      </c>
      <c r="M1421" s="148" t="s">
        <v>21998</v>
      </c>
      <c r="N1421" s="136"/>
      <c r="O1421" s="136"/>
    </row>
    <row r="1422" spans="1:15" s="163" customFormat="1" ht="25.5">
      <c r="A1422" s="136">
        <v>1423</v>
      </c>
      <c r="B1422" s="108">
        <v>132</v>
      </c>
      <c r="C1422" s="108"/>
      <c r="D1422" s="137" t="s">
        <v>14488</v>
      </c>
      <c r="E1422" s="137" t="s">
        <v>14520</v>
      </c>
      <c r="F1422" s="137"/>
      <c r="G1422" s="108" t="str">
        <f t="shared" si="44"/>
        <v>PERIGOS POTENCIAIS</v>
      </c>
      <c r="H1422" s="108" t="str">
        <f t="shared" si="45"/>
        <v>SAÚDE</v>
      </c>
      <c r="I1422" s="108"/>
      <c r="J1422" s="148" t="s">
        <v>14537</v>
      </c>
      <c r="K1422" s="148" t="s">
        <v>14538</v>
      </c>
      <c r="L1422" s="148" t="s">
        <v>14539</v>
      </c>
      <c r="M1422" s="148" t="s">
        <v>14540</v>
      </c>
      <c r="N1422" s="136"/>
      <c r="O1422" s="136"/>
    </row>
    <row r="1423" spans="1:15" s="163" customFormat="1" ht="15.75">
      <c r="A1423" s="136">
        <v>1424</v>
      </c>
      <c r="B1423" s="108">
        <v>132</v>
      </c>
      <c r="C1423" s="108"/>
      <c r="D1423" s="137" t="s">
        <v>14544</v>
      </c>
      <c r="E1423" s="137" t="s">
        <v>14544</v>
      </c>
      <c r="F1423" s="137"/>
      <c r="G1423" s="108" t="str">
        <f t="shared" si="44"/>
        <v>PROTEÇÃO DA POPULAÇÃO</v>
      </c>
      <c r="H1423" s="108" t="str">
        <f t="shared" si="45"/>
        <v>PROTEÇÃO DA POPULAÇÃO</v>
      </c>
      <c r="I1423" s="108"/>
      <c r="J1423" s="142" t="s">
        <v>14541</v>
      </c>
      <c r="K1423" s="142" t="s">
        <v>14542</v>
      </c>
      <c r="L1423" s="142" t="s">
        <v>14543</v>
      </c>
      <c r="M1423" s="142" t="s">
        <v>14544</v>
      </c>
      <c r="N1423" s="136"/>
      <c r="O1423" s="136"/>
    </row>
    <row r="1424" spans="1:15" s="163" customFormat="1" ht="38.25">
      <c r="A1424" s="136">
        <v>1425</v>
      </c>
      <c r="B1424" s="108">
        <v>132</v>
      </c>
      <c r="C1424" s="108"/>
      <c r="D1424" s="137" t="s">
        <v>14544</v>
      </c>
      <c r="E1424" s="137" t="s">
        <v>14544</v>
      </c>
      <c r="F1424" s="137"/>
      <c r="G1424" s="108" t="str">
        <f t="shared" ref="G1424:G1487" si="46">IF(OR(M1424="PERIGOS POTENCIAIS",M1424="PROTEÇÃO DA POPULAÇÃO",M1424="RESPOSTA À EMERGÊNCIA"),M1424,G1423)</f>
        <v>PROTEÇÃO DA POPULAÇÃO</v>
      </c>
      <c r="H1424" s="108" t="str">
        <f t="shared" ref="H1424:H1487" si="47">IF(OR(M1424="PERIGOS POTENCIAIS",M1424="PROTEÇÃO DA POPULAÇÃO",M1424="RESPOSTA À EMERGÊNCIA"),M1424,IF(OR(M1424="INCÊNDIO OU EXPLOSÃO",M1424="SAÚDE",M1424="VESTUÁRIO DE PROTEÇÃO",M1424="EVACUAÇÃO",M1424="INCÊNDIO",M1424="DERRAME OU FUGA",M1424="PRIMEIROS SOCORROS"),M1424,H1423))</f>
        <v>PROTEÇÃO DA POPULAÇÃO</v>
      </c>
      <c r="I1424" s="108"/>
      <c r="J1424" s="153" t="s">
        <v>14545</v>
      </c>
      <c r="K1424" s="153" t="s">
        <v>14546</v>
      </c>
      <c r="L1424" s="154" t="s">
        <v>14547</v>
      </c>
      <c r="M1424" s="154" t="s">
        <v>14548</v>
      </c>
      <c r="N1424" s="136"/>
      <c r="O1424" s="136"/>
    </row>
    <row r="1425" spans="1:15" s="163" customFormat="1" ht="15">
      <c r="A1425" s="136">
        <v>1426</v>
      </c>
      <c r="B1425" s="108">
        <v>132</v>
      </c>
      <c r="C1425" s="108"/>
      <c r="D1425" s="137" t="s">
        <v>14544</v>
      </c>
      <c r="E1425" s="137" t="s">
        <v>14544</v>
      </c>
      <c r="F1425" s="137"/>
      <c r="G1425" s="108" t="str">
        <f t="shared" si="46"/>
        <v>PROTEÇÃO DA POPULAÇÃO</v>
      </c>
      <c r="H1425" s="108" t="str">
        <f t="shared" si="47"/>
        <v>PROTEÇÃO DA POPULAÇÃO</v>
      </c>
      <c r="I1425" s="108"/>
      <c r="J1425" s="147" t="s">
        <v>14549</v>
      </c>
      <c r="K1425" s="147" t="s">
        <v>14550</v>
      </c>
      <c r="L1425" s="147" t="s">
        <v>14551</v>
      </c>
      <c r="M1425" s="147" t="s">
        <v>14552</v>
      </c>
      <c r="N1425" s="136"/>
      <c r="O1425" s="136"/>
    </row>
    <row r="1426" spans="1:15" s="163" customFormat="1" ht="15">
      <c r="A1426" s="136">
        <v>1427</v>
      </c>
      <c r="B1426" s="108">
        <v>132</v>
      </c>
      <c r="C1426" s="108"/>
      <c r="D1426" s="137" t="s">
        <v>14544</v>
      </c>
      <c r="E1426" s="137" t="s">
        <v>14544</v>
      </c>
      <c r="F1426" s="137"/>
      <c r="G1426" s="108" t="str">
        <f t="shared" si="46"/>
        <v>PROTEÇÃO DA POPULAÇÃO</v>
      </c>
      <c r="H1426" s="108" t="str">
        <f t="shared" si="47"/>
        <v>PROTEÇÃO DA POPULAÇÃO</v>
      </c>
      <c r="I1426" s="108"/>
      <c r="J1426" s="148" t="s">
        <v>14553</v>
      </c>
      <c r="K1426" s="147" t="s">
        <v>14554</v>
      </c>
      <c r="L1426" s="148" t="s">
        <v>14555</v>
      </c>
      <c r="M1426" s="148" t="s">
        <v>14556</v>
      </c>
      <c r="N1426" s="136"/>
      <c r="O1426" s="136"/>
    </row>
    <row r="1427" spans="1:15" s="163" customFormat="1" ht="15.75" thickBot="1">
      <c r="A1427" s="136">
        <v>1428</v>
      </c>
      <c r="B1427" s="108">
        <v>132</v>
      </c>
      <c r="C1427" s="108"/>
      <c r="D1427" s="137" t="s">
        <v>14544</v>
      </c>
      <c r="E1427" s="137" t="s">
        <v>14544</v>
      </c>
      <c r="F1427" s="137"/>
      <c r="G1427" s="108" t="str">
        <f t="shared" si="46"/>
        <v>PROTEÇÃO DA POPULAÇÃO</v>
      </c>
      <c r="H1427" s="108" t="str">
        <f t="shared" si="47"/>
        <v>PROTEÇÃO DA POPULAÇÃO</v>
      </c>
      <c r="I1427" s="108"/>
      <c r="J1427" s="148" t="s">
        <v>14737</v>
      </c>
      <c r="K1427" s="148" t="s">
        <v>14738</v>
      </c>
      <c r="L1427" s="148" t="s">
        <v>14739</v>
      </c>
      <c r="M1427" s="148" t="s">
        <v>21845</v>
      </c>
      <c r="N1427" s="136"/>
      <c r="O1427" s="136"/>
    </row>
    <row r="1428" spans="1:15" s="163" customFormat="1" ht="15.75">
      <c r="A1428" s="136">
        <v>1429</v>
      </c>
      <c r="B1428" s="108">
        <v>132</v>
      </c>
      <c r="C1428" s="108"/>
      <c r="D1428" s="137" t="s">
        <v>14544</v>
      </c>
      <c r="E1428" s="137" t="s">
        <v>14560</v>
      </c>
      <c r="F1428" s="137"/>
      <c r="G1428" s="108" t="str">
        <f t="shared" si="46"/>
        <v>PROTEÇÃO DA POPULAÇÃO</v>
      </c>
      <c r="H1428" s="108" t="str">
        <f t="shared" si="47"/>
        <v>VESTUÁRIO DE PROTEÇÃO</v>
      </c>
      <c r="I1428" s="108"/>
      <c r="J1428" s="151" t="s">
        <v>14557</v>
      </c>
      <c r="K1428" s="151" t="s">
        <v>14558</v>
      </c>
      <c r="L1428" s="151" t="s">
        <v>14559</v>
      </c>
      <c r="M1428" s="151" t="s">
        <v>14560</v>
      </c>
      <c r="N1428" s="136"/>
      <c r="O1428" s="136"/>
    </row>
    <row r="1429" spans="1:15" s="163" customFormat="1" ht="15">
      <c r="A1429" s="136">
        <v>1430</v>
      </c>
      <c r="B1429" s="108">
        <v>132</v>
      </c>
      <c r="C1429" s="108"/>
      <c r="D1429" s="137" t="s">
        <v>14544</v>
      </c>
      <c r="E1429" s="137" t="s">
        <v>14560</v>
      </c>
      <c r="F1429" s="137"/>
      <c r="G1429" s="108" t="str">
        <f t="shared" si="46"/>
        <v>PROTEÇÃO DA POPULAÇÃO</v>
      </c>
      <c r="H1429" s="108" t="str">
        <f t="shared" si="47"/>
        <v>VESTUÁRIO DE PROTEÇÃO</v>
      </c>
      <c r="I1429" s="108"/>
      <c r="J1429" s="147" t="s">
        <v>14561</v>
      </c>
      <c r="K1429" s="147" t="s">
        <v>14562</v>
      </c>
      <c r="L1429" s="148" t="s">
        <v>14563</v>
      </c>
      <c r="M1429" s="148" t="s">
        <v>14564</v>
      </c>
      <c r="N1429" s="136"/>
      <c r="O1429" s="136"/>
    </row>
    <row r="1430" spans="1:15" s="163" customFormat="1" ht="25.5">
      <c r="A1430" s="136">
        <v>1431</v>
      </c>
      <c r="B1430" s="108">
        <v>132</v>
      </c>
      <c r="C1430" s="108"/>
      <c r="D1430" s="137" t="s">
        <v>14544</v>
      </c>
      <c r="E1430" s="137" t="s">
        <v>14560</v>
      </c>
      <c r="F1430" s="137"/>
      <c r="G1430" s="108" t="str">
        <f t="shared" si="46"/>
        <v>PROTEÇÃO DA POPULAÇÃO</v>
      </c>
      <c r="H1430" s="108" t="str">
        <f t="shared" si="47"/>
        <v>VESTUÁRIO DE PROTEÇÃO</v>
      </c>
      <c r="I1430" s="108"/>
      <c r="J1430" s="150" t="s">
        <v>15005</v>
      </c>
      <c r="K1430" s="150" t="s">
        <v>15006</v>
      </c>
      <c r="L1430" s="150" t="s">
        <v>21935</v>
      </c>
      <c r="M1430" s="150" t="s">
        <v>21936</v>
      </c>
      <c r="N1430" s="136"/>
      <c r="O1430" s="136"/>
    </row>
    <row r="1431" spans="1:15" s="163" customFormat="1" ht="26.25" thickBot="1">
      <c r="A1431" s="136">
        <v>1432</v>
      </c>
      <c r="B1431" s="108">
        <v>132</v>
      </c>
      <c r="C1431" s="108"/>
      <c r="D1431" s="137" t="s">
        <v>14544</v>
      </c>
      <c r="E1431" s="137" t="s">
        <v>14560</v>
      </c>
      <c r="F1431" s="137"/>
      <c r="G1431" s="108" t="str">
        <f t="shared" si="46"/>
        <v>PROTEÇÃO DA POPULAÇÃO</v>
      </c>
      <c r="H1431" s="108" t="str">
        <f t="shared" si="47"/>
        <v>VESTUÁRIO DE PROTEÇÃO</v>
      </c>
      <c r="I1431" s="108"/>
      <c r="J1431" s="148" t="s">
        <v>15007</v>
      </c>
      <c r="K1431" s="148" t="s">
        <v>14566</v>
      </c>
      <c r="L1431" s="148" t="s">
        <v>21832</v>
      </c>
      <c r="M1431" s="148" t="s">
        <v>21833</v>
      </c>
      <c r="N1431" s="136"/>
      <c r="O1431" s="136"/>
    </row>
    <row r="1432" spans="1:15" s="163" customFormat="1" ht="15.75">
      <c r="A1432" s="136">
        <v>1433</v>
      </c>
      <c r="B1432" s="108">
        <v>132</v>
      </c>
      <c r="C1432" s="108"/>
      <c r="D1432" s="137" t="s">
        <v>14544</v>
      </c>
      <c r="E1432" s="137" t="s">
        <v>14570</v>
      </c>
      <c r="F1432" s="137"/>
      <c r="G1432" s="108" t="str">
        <f t="shared" si="46"/>
        <v>PROTEÇÃO DA POPULAÇÃO</v>
      </c>
      <c r="H1432" s="108" t="str">
        <f t="shared" si="47"/>
        <v>EVACUAÇÃO</v>
      </c>
      <c r="I1432" s="108"/>
      <c r="J1432" s="151" t="s">
        <v>14567</v>
      </c>
      <c r="K1432" s="151" t="s">
        <v>14568</v>
      </c>
      <c r="L1432" s="151" t="s">
        <v>14569</v>
      </c>
      <c r="M1432" s="151" t="s">
        <v>14570</v>
      </c>
      <c r="N1432" s="136"/>
      <c r="O1432" s="136"/>
    </row>
    <row r="1433" spans="1:15" s="163" customFormat="1" ht="15">
      <c r="A1433" s="136">
        <v>1434</v>
      </c>
      <c r="B1433" s="108">
        <v>132</v>
      </c>
      <c r="C1433" s="108"/>
      <c r="D1433" s="137" t="s">
        <v>14544</v>
      </c>
      <c r="E1433" s="137" t="s">
        <v>14570</v>
      </c>
      <c r="F1433" s="137"/>
      <c r="G1433" s="108" t="str">
        <f t="shared" si="46"/>
        <v>PROTEÇÃO DA POPULAÇÃO</v>
      </c>
      <c r="H1433" s="108" t="str">
        <f t="shared" si="47"/>
        <v>EVACUAÇÃO</v>
      </c>
      <c r="I1433" s="108"/>
      <c r="J1433" s="153" t="s">
        <v>14571</v>
      </c>
      <c r="K1433" s="153" t="s">
        <v>14572</v>
      </c>
      <c r="L1433" s="153" t="s">
        <v>14573</v>
      </c>
      <c r="M1433" s="153" t="s">
        <v>14574</v>
      </c>
      <c r="N1433" s="136"/>
      <c r="O1433" s="136"/>
    </row>
    <row r="1434" spans="1:15" s="163" customFormat="1" ht="15">
      <c r="A1434" s="136">
        <v>1435</v>
      </c>
      <c r="B1434" s="108">
        <v>132</v>
      </c>
      <c r="C1434" s="108"/>
      <c r="D1434" s="137" t="s">
        <v>14544</v>
      </c>
      <c r="E1434" s="137" t="s">
        <v>14570</v>
      </c>
      <c r="F1434" s="137"/>
      <c r="G1434" s="108" t="str">
        <f t="shared" si="46"/>
        <v>PROTEÇÃO DA POPULAÇÃO</v>
      </c>
      <c r="H1434" s="108" t="str">
        <f t="shared" si="47"/>
        <v>EVACUAÇÃO</v>
      </c>
      <c r="I1434" s="108"/>
      <c r="J1434" s="148" t="s">
        <v>15226</v>
      </c>
      <c r="K1434" s="156" t="s">
        <v>15227</v>
      </c>
      <c r="L1434" s="157" t="s">
        <v>15228</v>
      </c>
      <c r="M1434" s="157" t="s">
        <v>21999</v>
      </c>
      <c r="N1434" s="136"/>
      <c r="O1434" s="136"/>
    </row>
    <row r="1435" spans="1:15" s="163" customFormat="1" ht="15">
      <c r="A1435" s="136">
        <v>1436</v>
      </c>
      <c r="B1435" s="108">
        <v>132</v>
      </c>
      <c r="C1435" s="108"/>
      <c r="D1435" s="137" t="s">
        <v>14544</v>
      </c>
      <c r="E1435" s="137" t="s">
        <v>14570</v>
      </c>
      <c r="F1435" s="137"/>
      <c r="G1435" s="108" t="str">
        <f t="shared" si="46"/>
        <v>PROTEÇÃO DA POPULAÇÃO</v>
      </c>
      <c r="H1435" s="108" t="str">
        <f t="shared" si="47"/>
        <v>EVACUAÇÃO</v>
      </c>
      <c r="I1435" s="108"/>
      <c r="J1435" s="160" t="s">
        <v>15008</v>
      </c>
      <c r="K1435" s="160" t="s">
        <v>15009</v>
      </c>
      <c r="L1435" s="160" t="s">
        <v>7</v>
      </c>
      <c r="M1435" s="160" t="s">
        <v>7</v>
      </c>
      <c r="N1435" s="136"/>
      <c r="O1435" s="136"/>
    </row>
    <row r="1436" spans="1:15" s="163" customFormat="1" ht="15">
      <c r="A1436" s="136">
        <v>1437</v>
      </c>
      <c r="B1436" s="108">
        <v>132</v>
      </c>
      <c r="C1436" s="108"/>
      <c r="D1436" s="137" t="s">
        <v>14544</v>
      </c>
      <c r="E1436" s="137" t="s">
        <v>14570</v>
      </c>
      <c r="F1436" s="137"/>
      <c r="G1436" s="108" t="str">
        <f t="shared" si="46"/>
        <v>PROTEÇÃO DA POPULAÇÃO</v>
      </c>
      <c r="H1436" s="108" t="str">
        <f t="shared" si="47"/>
        <v>EVACUAÇÃO</v>
      </c>
      <c r="I1436" s="108"/>
      <c r="J1436" s="184" t="s">
        <v>15057</v>
      </c>
      <c r="K1436" s="184" t="s">
        <v>15058</v>
      </c>
      <c r="L1436" s="181" t="s">
        <v>15059</v>
      </c>
      <c r="M1436" s="181" t="s">
        <v>21950</v>
      </c>
      <c r="N1436" s="185" t="s">
        <v>15060</v>
      </c>
      <c r="O1436" s="168"/>
    </row>
    <row r="1437" spans="1:15" s="163" customFormat="1" ht="25.5">
      <c r="A1437" s="136">
        <v>1438</v>
      </c>
      <c r="B1437" s="108">
        <v>132</v>
      </c>
      <c r="C1437" s="108"/>
      <c r="D1437" s="137" t="s">
        <v>14544</v>
      </c>
      <c r="E1437" s="137" t="s">
        <v>14570</v>
      </c>
      <c r="F1437" s="137"/>
      <c r="G1437" s="108" t="str">
        <f t="shared" si="46"/>
        <v>PROTEÇÃO DA POPULAÇÃO</v>
      </c>
      <c r="H1437" s="108" t="str">
        <f t="shared" si="47"/>
        <v>EVACUAÇÃO</v>
      </c>
      <c r="I1437" s="108"/>
      <c r="J1437" s="148" t="s">
        <v>15061</v>
      </c>
      <c r="K1437" s="148" t="s">
        <v>15062</v>
      </c>
      <c r="L1437" s="148" t="s">
        <v>15063</v>
      </c>
      <c r="M1437" s="148" t="s">
        <v>21951</v>
      </c>
      <c r="N1437" s="136"/>
      <c r="O1437" s="168"/>
    </row>
    <row r="1438" spans="1:15" s="163" customFormat="1" ht="15">
      <c r="A1438" s="136">
        <v>1439</v>
      </c>
      <c r="B1438" s="108">
        <v>132</v>
      </c>
      <c r="C1438" s="108"/>
      <c r="D1438" s="137" t="s">
        <v>14544</v>
      </c>
      <c r="E1438" s="137" t="s">
        <v>6</v>
      </c>
      <c r="F1438" s="137"/>
      <c r="G1438" s="108" t="str">
        <f t="shared" si="46"/>
        <v>PROTEÇÃO DA POPULAÇÃO</v>
      </c>
      <c r="H1438" s="108" t="str">
        <f t="shared" si="47"/>
        <v>Incêndio</v>
      </c>
      <c r="I1438" s="108"/>
      <c r="J1438" s="160" t="s">
        <v>14579</v>
      </c>
      <c r="K1438" s="160" t="s">
        <v>14580</v>
      </c>
      <c r="L1438" s="160" t="s">
        <v>14581</v>
      </c>
      <c r="M1438" s="160" t="s">
        <v>6</v>
      </c>
      <c r="N1438" s="136"/>
      <c r="O1438" s="136"/>
    </row>
    <row r="1439" spans="1:15" s="163" customFormat="1" ht="25.5">
      <c r="A1439" s="136">
        <v>1440</v>
      </c>
      <c r="B1439" s="108">
        <v>132</v>
      </c>
      <c r="C1439" s="108"/>
      <c r="D1439" s="137" t="s">
        <v>14544</v>
      </c>
      <c r="E1439" s="137" t="s">
        <v>6</v>
      </c>
      <c r="F1439" s="137"/>
      <c r="G1439" s="108" t="str">
        <f t="shared" si="46"/>
        <v>PROTEÇÃO DA POPULAÇÃO</v>
      </c>
      <c r="H1439" s="108" t="str">
        <f t="shared" si="47"/>
        <v>Incêndio</v>
      </c>
      <c r="I1439" s="108"/>
      <c r="J1439" s="147" t="s">
        <v>14582</v>
      </c>
      <c r="K1439" s="147" t="s">
        <v>14583</v>
      </c>
      <c r="L1439" s="147" t="s">
        <v>14584</v>
      </c>
      <c r="M1439" s="147" t="s">
        <v>21834</v>
      </c>
      <c r="N1439" s="136"/>
      <c r="O1439" s="136"/>
    </row>
    <row r="1440" spans="1:15" s="163" customFormat="1" ht="25.5" hidden="1">
      <c r="A1440" s="136">
        <v>1441</v>
      </c>
      <c r="B1440" s="108">
        <v>132</v>
      </c>
      <c r="C1440" s="108"/>
      <c r="D1440" s="137" t="s">
        <v>14544</v>
      </c>
      <c r="E1440" s="137" t="s">
        <v>6</v>
      </c>
      <c r="F1440" s="137"/>
      <c r="G1440" s="108" t="str">
        <f t="shared" si="46"/>
        <v>PROTEÇÃO DA POPULAÇÃO</v>
      </c>
      <c r="H1440" s="108" t="str">
        <f t="shared" si="47"/>
        <v>Incêndio</v>
      </c>
      <c r="I1440" s="108"/>
      <c r="J1440" s="148" t="s">
        <v>14750</v>
      </c>
      <c r="K1440" s="147" t="s">
        <v>14751</v>
      </c>
      <c r="L1440" s="150" t="s">
        <v>14752</v>
      </c>
      <c r="M1440" s="150" t="s">
        <v>21849</v>
      </c>
      <c r="N1440" s="169" t="s">
        <v>14753</v>
      </c>
    </row>
    <row r="1441" spans="1:15" s="163" customFormat="1" ht="15.75">
      <c r="A1441" s="136">
        <v>1442</v>
      </c>
      <c r="B1441" s="108">
        <v>132</v>
      </c>
      <c r="C1441" s="108"/>
      <c r="D1441" s="137" t="s">
        <v>14588</v>
      </c>
      <c r="E1441" s="137" t="s">
        <v>14588</v>
      </c>
      <c r="F1441" s="137"/>
      <c r="G1441" s="108" t="str">
        <f t="shared" si="46"/>
        <v>RESPOSTA À EMERGÊNCIA</v>
      </c>
      <c r="H1441" s="108" t="str">
        <f t="shared" si="47"/>
        <v>RESPOSTA À EMERGÊNCIA</v>
      </c>
      <c r="I1441" s="108"/>
      <c r="J1441" s="143" t="s">
        <v>14585</v>
      </c>
      <c r="K1441" s="143" t="s">
        <v>14586</v>
      </c>
      <c r="L1441" s="143" t="s">
        <v>14587</v>
      </c>
      <c r="M1441" s="143" t="s">
        <v>14588</v>
      </c>
      <c r="N1441" s="136"/>
      <c r="O1441" s="136"/>
    </row>
    <row r="1442" spans="1:15" s="163" customFormat="1" ht="15.75">
      <c r="A1442" s="136">
        <v>1443</v>
      </c>
      <c r="B1442" s="108">
        <v>132</v>
      </c>
      <c r="C1442" s="108"/>
      <c r="D1442" s="137" t="s">
        <v>14588</v>
      </c>
      <c r="E1442" s="137" t="s">
        <v>21835</v>
      </c>
      <c r="F1442" s="137"/>
      <c r="G1442" s="108" t="str">
        <f t="shared" si="46"/>
        <v>RESPOSTA À EMERGÊNCIA</v>
      </c>
      <c r="H1442" s="108" t="str">
        <f t="shared" si="47"/>
        <v>INCÊNDIO</v>
      </c>
      <c r="I1442" s="108"/>
      <c r="J1442" s="159" t="s">
        <v>14589</v>
      </c>
      <c r="K1442" s="159" t="s">
        <v>14590</v>
      </c>
      <c r="L1442" s="159" t="s">
        <v>14591</v>
      </c>
      <c r="M1442" s="145" t="s">
        <v>21835</v>
      </c>
      <c r="N1442" s="136"/>
      <c r="O1442" s="136"/>
    </row>
    <row r="1443" spans="1:15" s="163" customFormat="1" ht="15">
      <c r="A1443" s="136">
        <v>1444</v>
      </c>
      <c r="B1443" s="108">
        <v>132</v>
      </c>
      <c r="C1443" s="108"/>
      <c r="D1443" s="137" t="s">
        <v>14588</v>
      </c>
      <c r="E1443" s="137" t="s">
        <v>21835</v>
      </c>
      <c r="F1443" s="137"/>
      <c r="G1443" s="108" t="str">
        <f t="shared" si="46"/>
        <v>RESPOSTA À EMERGÊNCIA</v>
      </c>
      <c r="H1443" s="108" t="str">
        <f t="shared" si="47"/>
        <v>INCÊNDIO</v>
      </c>
      <c r="I1443" s="108"/>
      <c r="J1443" s="158" t="s">
        <v>15032</v>
      </c>
      <c r="K1443" s="158" t="s">
        <v>15033</v>
      </c>
      <c r="L1443" s="158" t="s">
        <v>15034</v>
      </c>
      <c r="M1443" s="158" t="s">
        <v>21943</v>
      </c>
      <c r="N1443" s="136"/>
      <c r="O1443" s="136"/>
    </row>
    <row r="1444" spans="1:15" s="163" customFormat="1" ht="15">
      <c r="A1444" s="136">
        <v>1445</v>
      </c>
      <c r="B1444" s="108">
        <v>132</v>
      </c>
      <c r="C1444" s="108"/>
      <c r="D1444" s="137" t="s">
        <v>14588</v>
      </c>
      <c r="E1444" s="137" t="s">
        <v>21835</v>
      </c>
      <c r="F1444" s="137"/>
      <c r="G1444" s="108" t="str">
        <f t="shared" si="46"/>
        <v>RESPOSTA À EMERGÊNCIA</v>
      </c>
      <c r="H1444" s="108" t="str">
        <f t="shared" si="47"/>
        <v>INCÊNDIO</v>
      </c>
      <c r="I1444" s="108"/>
      <c r="J1444" s="160" t="s">
        <v>14596</v>
      </c>
      <c r="K1444" s="160" t="s">
        <v>14597</v>
      </c>
      <c r="L1444" s="160" t="s">
        <v>14598</v>
      </c>
      <c r="M1444" s="160" t="s">
        <v>14599</v>
      </c>
      <c r="N1444" s="136"/>
      <c r="O1444" s="136"/>
    </row>
    <row r="1445" spans="1:15" s="163" customFormat="1" ht="15.75">
      <c r="A1445" s="136">
        <v>1446</v>
      </c>
      <c r="B1445" s="108">
        <v>132</v>
      </c>
      <c r="C1445" s="108"/>
      <c r="D1445" s="137" t="s">
        <v>14588</v>
      </c>
      <c r="E1445" s="137" t="s">
        <v>21835</v>
      </c>
      <c r="F1445" s="137"/>
      <c r="G1445" s="108" t="str">
        <f t="shared" si="46"/>
        <v>RESPOSTA À EMERGÊNCIA</v>
      </c>
      <c r="H1445" s="108" t="str">
        <f t="shared" si="47"/>
        <v>INCÊNDIO</v>
      </c>
      <c r="I1445" s="108"/>
      <c r="J1445" s="148" t="s">
        <v>15064</v>
      </c>
      <c r="K1445" s="147" t="s">
        <v>15065</v>
      </c>
      <c r="L1445" s="148" t="s">
        <v>15066</v>
      </c>
      <c r="M1445" s="148" t="s">
        <v>21952</v>
      </c>
      <c r="N1445" s="178"/>
      <c r="O1445" s="136"/>
    </row>
    <row r="1446" spans="1:15" s="163" customFormat="1" ht="15">
      <c r="A1446" s="136">
        <v>1447</v>
      </c>
      <c r="B1446" s="108">
        <v>132</v>
      </c>
      <c r="C1446" s="108"/>
      <c r="D1446" s="137" t="s">
        <v>14588</v>
      </c>
      <c r="E1446" s="137" t="s">
        <v>21835</v>
      </c>
      <c r="F1446" s="137"/>
      <c r="G1446" s="108" t="str">
        <f t="shared" si="46"/>
        <v>RESPOSTA À EMERGÊNCIA</v>
      </c>
      <c r="H1446" s="108" t="str">
        <f t="shared" si="47"/>
        <v>INCÊNDIO</v>
      </c>
      <c r="I1446" s="108"/>
      <c r="J1446" s="160" t="s">
        <v>14603</v>
      </c>
      <c r="K1446" s="160" t="s">
        <v>14604</v>
      </c>
      <c r="L1446" s="160" t="s">
        <v>14605</v>
      </c>
      <c r="M1446" s="160" t="s">
        <v>14606</v>
      </c>
      <c r="N1446" s="136"/>
      <c r="O1446" s="136"/>
    </row>
    <row r="1447" spans="1:15" s="163" customFormat="1" ht="15">
      <c r="A1447" s="136">
        <v>1448</v>
      </c>
      <c r="B1447" s="108">
        <v>132</v>
      </c>
      <c r="C1447" s="108"/>
      <c r="D1447" s="137" t="s">
        <v>14588</v>
      </c>
      <c r="E1447" s="137" t="s">
        <v>21835</v>
      </c>
      <c r="F1447" s="137"/>
      <c r="G1447" s="108" t="str">
        <f t="shared" si="46"/>
        <v>RESPOSTA À EMERGÊNCIA</v>
      </c>
      <c r="H1447" s="108" t="str">
        <f t="shared" si="47"/>
        <v>INCÊNDIO</v>
      </c>
      <c r="I1447" s="108"/>
      <c r="J1447" s="147" t="s">
        <v>15067</v>
      </c>
      <c r="K1447" s="147" t="s">
        <v>15068</v>
      </c>
      <c r="L1447" s="148" t="s">
        <v>15069</v>
      </c>
      <c r="M1447" s="148" t="s">
        <v>21953</v>
      </c>
      <c r="N1447" s="136"/>
      <c r="O1447" s="136"/>
    </row>
    <row r="1448" spans="1:15" s="163" customFormat="1" ht="15">
      <c r="A1448" s="136">
        <v>1449</v>
      </c>
      <c r="B1448" s="108">
        <v>132</v>
      </c>
      <c r="C1448" s="108"/>
      <c r="D1448" s="137" t="s">
        <v>14588</v>
      </c>
      <c r="E1448" s="137" t="s">
        <v>21835</v>
      </c>
      <c r="F1448" s="137"/>
      <c r="G1448" s="108" t="str">
        <f t="shared" si="46"/>
        <v>RESPOSTA À EMERGÊNCIA</v>
      </c>
      <c r="H1448" s="108" t="str">
        <f t="shared" si="47"/>
        <v>INCÊNDIO</v>
      </c>
      <c r="I1448" s="108"/>
      <c r="J1448" s="148" t="s">
        <v>14611</v>
      </c>
      <c r="K1448" s="148" t="s">
        <v>14612</v>
      </c>
      <c r="L1448" s="148" t="s">
        <v>14613</v>
      </c>
      <c r="M1448" s="148" t="s">
        <v>14614</v>
      </c>
      <c r="N1448" s="136"/>
      <c r="O1448" s="136"/>
    </row>
    <row r="1449" spans="1:15" s="163" customFormat="1" ht="15">
      <c r="A1449" s="136">
        <v>1450</v>
      </c>
      <c r="B1449" s="108">
        <v>132</v>
      </c>
      <c r="C1449" s="108"/>
      <c r="D1449" s="137" t="s">
        <v>14588</v>
      </c>
      <c r="E1449" s="137" t="s">
        <v>21835</v>
      </c>
      <c r="F1449" s="137"/>
      <c r="G1449" s="108" t="str">
        <f t="shared" si="46"/>
        <v>RESPOSTA À EMERGÊNCIA</v>
      </c>
      <c r="H1449" s="108" t="str">
        <f t="shared" si="47"/>
        <v>INCÊNDIO</v>
      </c>
      <c r="I1449" s="108"/>
      <c r="J1449" s="148" t="s">
        <v>15316</v>
      </c>
      <c r="K1449" s="148" t="s">
        <v>15317</v>
      </c>
      <c r="L1449" s="148" t="s">
        <v>15318</v>
      </c>
      <c r="M1449" s="148" t="s">
        <v>22026</v>
      </c>
      <c r="N1449" s="136"/>
      <c r="O1449" s="136"/>
    </row>
    <row r="1450" spans="1:15" s="163" customFormat="1" ht="15">
      <c r="A1450" s="136">
        <v>1451</v>
      </c>
      <c r="B1450" s="108">
        <v>132</v>
      </c>
      <c r="C1450" s="108"/>
      <c r="D1450" s="137" t="s">
        <v>14588</v>
      </c>
      <c r="E1450" s="137" t="s">
        <v>21835</v>
      </c>
      <c r="F1450" s="137"/>
      <c r="G1450" s="108" t="str">
        <f t="shared" si="46"/>
        <v>RESPOSTA À EMERGÊNCIA</v>
      </c>
      <c r="H1450" s="108" t="str">
        <f t="shared" si="47"/>
        <v>INCÊNDIO</v>
      </c>
      <c r="I1450" s="108"/>
      <c r="J1450" s="147" t="s">
        <v>14623</v>
      </c>
      <c r="K1450" s="147" t="s">
        <v>14624</v>
      </c>
      <c r="L1450" s="147" t="s">
        <v>14625</v>
      </c>
      <c r="M1450" s="147" t="s">
        <v>21837</v>
      </c>
      <c r="N1450" s="136"/>
      <c r="O1450" s="136"/>
    </row>
    <row r="1451" spans="1:15" ht="15">
      <c r="A1451" s="136">
        <v>1452</v>
      </c>
      <c r="B1451" s="108">
        <v>132</v>
      </c>
      <c r="C1451" s="108"/>
      <c r="D1451" s="137" t="s">
        <v>14588</v>
      </c>
      <c r="E1451" s="137" t="s">
        <v>21835</v>
      </c>
      <c r="F1451" s="137"/>
      <c r="G1451" s="108" t="str">
        <f t="shared" si="46"/>
        <v>RESPOSTA À EMERGÊNCIA</v>
      </c>
      <c r="H1451" s="108" t="str">
        <f t="shared" si="47"/>
        <v>INCÊNDIO</v>
      </c>
      <c r="I1451" s="108"/>
      <c r="J1451" s="166" t="s">
        <v>15241</v>
      </c>
      <c r="K1451" s="166" t="s">
        <v>15242</v>
      </c>
      <c r="L1451" s="158" t="s">
        <v>15243</v>
      </c>
      <c r="M1451" s="158" t="s">
        <v>22004</v>
      </c>
    </row>
    <row r="1452" spans="1:15" ht="25.5">
      <c r="A1452" s="136">
        <v>1453</v>
      </c>
      <c r="B1452" s="108">
        <v>132</v>
      </c>
      <c r="C1452" s="108"/>
      <c r="D1452" s="137" t="s">
        <v>14588</v>
      </c>
      <c r="E1452" s="137" t="s">
        <v>21835</v>
      </c>
      <c r="F1452" s="137"/>
      <c r="G1452" s="108" t="str">
        <f t="shared" si="46"/>
        <v>RESPOSTA À EMERGÊNCIA</v>
      </c>
      <c r="H1452" s="108" t="str">
        <f t="shared" si="47"/>
        <v>INCÊNDIO</v>
      </c>
      <c r="I1452" s="108"/>
      <c r="J1452" s="148" t="s">
        <v>14917</v>
      </c>
      <c r="K1452" s="147" t="s">
        <v>14918</v>
      </c>
      <c r="L1452" s="148" t="s">
        <v>14919</v>
      </c>
      <c r="M1452" s="148" t="s">
        <v>21907</v>
      </c>
    </row>
    <row r="1453" spans="1:15" ht="25.5">
      <c r="A1453" s="136">
        <v>1454</v>
      </c>
      <c r="B1453" s="108">
        <v>132</v>
      </c>
      <c r="C1453" s="108"/>
      <c r="D1453" s="137" t="s">
        <v>14588</v>
      </c>
      <c r="E1453" s="137" t="s">
        <v>21835</v>
      </c>
      <c r="F1453" s="137"/>
      <c r="G1453" s="108" t="str">
        <f t="shared" si="46"/>
        <v>RESPOSTA À EMERGÊNCIA</v>
      </c>
      <c r="H1453" s="108" t="str">
        <f t="shared" si="47"/>
        <v>INCÊNDIO</v>
      </c>
      <c r="I1453" s="108"/>
      <c r="J1453" s="147" t="s">
        <v>14619</v>
      </c>
      <c r="K1453" s="148" t="s">
        <v>14620</v>
      </c>
      <c r="L1453" s="148" t="s">
        <v>14621</v>
      </c>
      <c r="M1453" s="148" t="s">
        <v>14622</v>
      </c>
    </row>
    <row r="1454" spans="1:15" ht="25.5">
      <c r="A1454" s="136">
        <v>1455</v>
      </c>
      <c r="B1454" s="108">
        <v>132</v>
      </c>
      <c r="C1454" s="108"/>
      <c r="D1454" s="137" t="s">
        <v>14588</v>
      </c>
      <c r="E1454" s="137" t="s">
        <v>21835</v>
      </c>
      <c r="F1454" s="137"/>
      <c r="G1454" s="108" t="str">
        <f t="shared" si="46"/>
        <v>RESPOSTA À EMERGÊNCIA</v>
      </c>
      <c r="H1454" s="108" t="str">
        <f t="shared" si="47"/>
        <v>INCÊNDIO</v>
      </c>
      <c r="I1454" s="108"/>
      <c r="J1454" s="149" t="s">
        <v>14626</v>
      </c>
      <c r="K1454" s="149" t="s">
        <v>14627</v>
      </c>
      <c r="L1454" s="149" t="s">
        <v>14628</v>
      </c>
      <c r="M1454" s="149" t="s">
        <v>21838</v>
      </c>
    </row>
    <row r="1455" spans="1:15" ht="15">
      <c r="A1455" s="136">
        <v>1456</v>
      </c>
      <c r="B1455" s="108">
        <v>132</v>
      </c>
      <c r="C1455" s="108"/>
      <c r="D1455" s="137" t="s">
        <v>14588</v>
      </c>
      <c r="E1455" s="137" t="s">
        <v>21835</v>
      </c>
      <c r="F1455" s="137"/>
      <c r="G1455" s="108" t="str">
        <f t="shared" si="46"/>
        <v>RESPOSTA À EMERGÊNCIA</v>
      </c>
      <c r="H1455" s="108" t="str">
        <f t="shared" si="47"/>
        <v>INCÊNDIO</v>
      </c>
      <c r="I1455" s="108"/>
      <c r="J1455" s="149" t="s">
        <v>14629</v>
      </c>
      <c r="K1455" s="149" t="s">
        <v>14630</v>
      </c>
      <c r="L1455" s="149" t="s">
        <v>14631</v>
      </c>
      <c r="M1455" s="149" t="s">
        <v>14632</v>
      </c>
    </row>
    <row r="1456" spans="1:15" ht="26.25" thickBot="1">
      <c r="A1456" s="136">
        <v>1457</v>
      </c>
      <c r="B1456" s="108">
        <v>132</v>
      </c>
      <c r="C1456" s="108"/>
      <c r="D1456" s="137" t="s">
        <v>14588</v>
      </c>
      <c r="E1456" s="137" t="s">
        <v>21835</v>
      </c>
      <c r="F1456" s="137"/>
      <c r="G1456" s="108" t="str">
        <f t="shared" si="46"/>
        <v>RESPOSTA À EMERGÊNCIA</v>
      </c>
      <c r="H1456" s="108" t="str">
        <f t="shared" si="47"/>
        <v>INCÊNDIO</v>
      </c>
      <c r="I1456" s="108"/>
      <c r="J1456" s="148" t="s">
        <v>14923</v>
      </c>
      <c r="K1456" s="147" t="s">
        <v>14924</v>
      </c>
      <c r="L1456" s="148" t="s">
        <v>14925</v>
      </c>
      <c r="M1456" s="148" t="s">
        <v>21909</v>
      </c>
    </row>
    <row r="1457" spans="1:14" ht="15.75">
      <c r="A1457" s="136">
        <v>1458</v>
      </c>
      <c r="B1457" s="108">
        <v>132</v>
      </c>
      <c r="C1457" s="108"/>
      <c r="D1457" s="137" t="s">
        <v>14588</v>
      </c>
      <c r="E1457" s="137" t="s">
        <v>14636</v>
      </c>
      <c r="F1457" s="137"/>
      <c r="G1457" s="108" t="str">
        <f t="shared" si="46"/>
        <v>RESPOSTA À EMERGÊNCIA</v>
      </c>
      <c r="H1457" s="108" t="str">
        <f t="shared" si="47"/>
        <v>DERRAME OU FUGA</v>
      </c>
      <c r="I1457" s="108"/>
      <c r="J1457" s="151" t="s">
        <v>14633</v>
      </c>
      <c r="K1457" s="151" t="s">
        <v>14634</v>
      </c>
      <c r="L1457" s="151" t="s">
        <v>14635</v>
      </c>
      <c r="M1457" s="151" t="s">
        <v>14636</v>
      </c>
    </row>
    <row r="1458" spans="1:14" ht="15">
      <c r="A1458" s="136">
        <v>1459</v>
      </c>
      <c r="B1458" s="108">
        <v>132</v>
      </c>
      <c r="C1458" s="108"/>
      <c r="D1458" s="137" t="s">
        <v>14588</v>
      </c>
      <c r="E1458" s="137" t="s">
        <v>14636</v>
      </c>
      <c r="F1458" s="137"/>
      <c r="G1458" s="108" t="str">
        <f t="shared" si="46"/>
        <v>RESPOSTA À EMERGÊNCIA</v>
      </c>
      <c r="H1458" s="108" t="str">
        <f t="shared" si="47"/>
        <v>DERRAME OU FUGA</v>
      </c>
      <c r="I1458" s="108"/>
      <c r="J1458" s="148" t="s">
        <v>14641</v>
      </c>
      <c r="K1458" s="148" t="s">
        <v>14642</v>
      </c>
      <c r="L1458" s="148" t="s">
        <v>14781</v>
      </c>
      <c r="M1458" s="148" t="s">
        <v>21839</v>
      </c>
    </row>
    <row r="1459" spans="1:14" ht="15">
      <c r="A1459" s="136">
        <v>1460</v>
      </c>
      <c r="B1459" s="108">
        <v>132</v>
      </c>
      <c r="C1459" s="108"/>
      <c r="D1459" s="137" t="s">
        <v>14588</v>
      </c>
      <c r="E1459" s="137" t="s">
        <v>14636</v>
      </c>
      <c r="F1459" s="137"/>
      <c r="G1459" s="108" t="str">
        <f t="shared" si="46"/>
        <v>RESPOSTA À EMERGÊNCIA</v>
      </c>
      <c r="H1459" s="108" t="str">
        <f t="shared" si="47"/>
        <v>DERRAME OU FUGA</v>
      </c>
      <c r="I1459" s="108"/>
      <c r="J1459" s="148" t="s">
        <v>14644</v>
      </c>
      <c r="K1459" s="147" t="s">
        <v>14645</v>
      </c>
      <c r="L1459" s="150" t="s">
        <v>14646</v>
      </c>
      <c r="M1459" s="150" t="s">
        <v>14647</v>
      </c>
    </row>
    <row r="1460" spans="1:14" ht="15">
      <c r="A1460" s="136">
        <v>1461</v>
      </c>
      <c r="B1460" s="108">
        <v>132</v>
      </c>
      <c r="C1460" s="108"/>
      <c r="D1460" s="137" t="s">
        <v>14588</v>
      </c>
      <c r="E1460" s="137" t="s">
        <v>14636</v>
      </c>
      <c r="F1460" s="137"/>
      <c r="G1460" s="108" t="str">
        <f t="shared" si="46"/>
        <v>RESPOSTA À EMERGÊNCIA</v>
      </c>
      <c r="H1460" s="108" t="str">
        <f t="shared" si="47"/>
        <v>DERRAME OU FUGA</v>
      </c>
      <c r="I1460" s="108"/>
      <c r="J1460" s="148" t="s">
        <v>14637</v>
      </c>
      <c r="K1460" s="147" t="s">
        <v>14638</v>
      </c>
      <c r="L1460" s="147" t="s">
        <v>14639</v>
      </c>
      <c r="M1460" s="147" t="s">
        <v>14640</v>
      </c>
    </row>
    <row r="1461" spans="1:14" ht="15">
      <c r="A1461" s="136">
        <v>1462</v>
      </c>
      <c r="B1461" s="108">
        <v>132</v>
      </c>
      <c r="C1461" s="108"/>
      <c r="D1461" s="137" t="s">
        <v>14588</v>
      </c>
      <c r="E1461" s="137" t="s">
        <v>14636</v>
      </c>
      <c r="F1461" s="137"/>
      <c r="G1461" s="108" t="str">
        <f t="shared" si="46"/>
        <v>RESPOSTA À EMERGÊNCIA</v>
      </c>
      <c r="H1461" s="108" t="str">
        <f t="shared" si="47"/>
        <v>DERRAME OU FUGA</v>
      </c>
      <c r="I1461" s="108"/>
      <c r="J1461" s="148" t="s">
        <v>14926</v>
      </c>
      <c r="K1461" s="147" t="s">
        <v>14927</v>
      </c>
      <c r="L1461" s="147" t="s">
        <v>14928</v>
      </c>
      <c r="M1461" s="147" t="s">
        <v>21910</v>
      </c>
    </row>
    <row r="1462" spans="1:14" ht="15">
      <c r="A1462" s="136">
        <v>1463</v>
      </c>
      <c r="B1462" s="108">
        <v>132</v>
      </c>
      <c r="C1462" s="108"/>
      <c r="D1462" s="137" t="s">
        <v>14588</v>
      </c>
      <c r="E1462" s="137" t="s">
        <v>14636</v>
      </c>
      <c r="F1462" s="137"/>
      <c r="G1462" s="108" t="str">
        <f t="shared" si="46"/>
        <v>RESPOSTA À EMERGÊNCIA</v>
      </c>
      <c r="H1462" s="108" t="str">
        <f t="shared" si="47"/>
        <v>DERRAME OU FUGA</v>
      </c>
      <c r="I1462" s="108"/>
      <c r="J1462" s="150" t="s">
        <v>14656</v>
      </c>
      <c r="K1462" s="149" t="s">
        <v>14657</v>
      </c>
      <c r="L1462" s="149" t="s">
        <v>14658</v>
      </c>
      <c r="M1462" s="149" t="s">
        <v>21840</v>
      </c>
    </row>
    <row r="1463" spans="1:14" ht="15">
      <c r="A1463" s="136">
        <v>1464</v>
      </c>
      <c r="B1463" s="108">
        <v>132</v>
      </c>
      <c r="C1463" s="108"/>
      <c r="D1463" s="137" t="s">
        <v>14588</v>
      </c>
      <c r="E1463" s="137" t="s">
        <v>14636</v>
      </c>
      <c r="F1463" s="137"/>
      <c r="G1463" s="108" t="str">
        <f t="shared" si="46"/>
        <v>RESPOSTA À EMERGÊNCIA</v>
      </c>
      <c r="H1463" s="108" t="str">
        <f t="shared" si="47"/>
        <v>DERRAME OU FUGA</v>
      </c>
      <c r="I1463" s="108"/>
      <c r="J1463" s="148" t="s">
        <v>15244</v>
      </c>
      <c r="K1463" s="147" t="s">
        <v>15245</v>
      </c>
      <c r="L1463" s="147" t="s">
        <v>15246</v>
      </c>
      <c r="M1463" s="147" t="s">
        <v>22005</v>
      </c>
      <c r="N1463" s="178"/>
    </row>
    <row r="1464" spans="1:14" ht="15">
      <c r="A1464" s="136">
        <v>1465</v>
      </c>
      <c r="B1464" s="108">
        <v>132</v>
      </c>
      <c r="C1464" s="108"/>
      <c r="D1464" s="137" t="s">
        <v>14588</v>
      </c>
      <c r="E1464" s="137" t="s">
        <v>14636</v>
      </c>
      <c r="F1464" s="137"/>
      <c r="G1464" s="108" t="str">
        <f t="shared" si="46"/>
        <v>RESPOSTA À EMERGÊNCIA</v>
      </c>
      <c r="H1464" s="108" t="str">
        <f t="shared" si="47"/>
        <v>DERRAME OU FUGA</v>
      </c>
      <c r="I1464" s="108"/>
      <c r="J1464" s="148" t="s">
        <v>15334</v>
      </c>
      <c r="K1464" s="148" t="s">
        <v>15335</v>
      </c>
      <c r="L1464" s="148" t="s">
        <v>15336</v>
      </c>
      <c r="M1464" s="148" t="s">
        <v>22031</v>
      </c>
    </row>
    <row r="1465" spans="1:14" ht="15">
      <c r="A1465" s="136">
        <v>1466</v>
      </c>
      <c r="B1465" s="108">
        <v>132</v>
      </c>
      <c r="C1465" s="108"/>
      <c r="D1465" s="137" t="s">
        <v>14588</v>
      </c>
      <c r="E1465" s="137" t="s">
        <v>14636</v>
      </c>
      <c r="F1465" s="137"/>
      <c r="G1465" s="108" t="str">
        <f t="shared" si="46"/>
        <v>RESPOSTA À EMERGÊNCIA</v>
      </c>
      <c r="H1465" s="108" t="str">
        <f t="shared" si="47"/>
        <v>DERRAME OU FUGA</v>
      </c>
      <c r="I1465" s="108"/>
      <c r="J1465" s="148" t="s">
        <v>15337</v>
      </c>
      <c r="K1465" s="148" t="s">
        <v>15338</v>
      </c>
      <c r="L1465" s="148" t="s">
        <v>22032</v>
      </c>
      <c r="M1465" s="148" t="s">
        <v>22033</v>
      </c>
    </row>
    <row r="1466" spans="1:14" ht="15">
      <c r="A1466" s="136">
        <v>1467</v>
      </c>
      <c r="B1466" s="108">
        <v>132</v>
      </c>
      <c r="C1466" s="108"/>
      <c r="D1466" s="137" t="s">
        <v>14588</v>
      </c>
      <c r="E1466" s="137" t="s">
        <v>14636</v>
      </c>
      <c r="F1466" s="137"/>
      <c r="G1466" s="108" t="str">
        <f t="shared" si="46"/>
        <v>RESPOSTA À EMERGÊNCIA</v>
      </c>
      <c r="H1466" s="108" t="str">
        <f t="shared" si="47"/>
        <v>DERRAME OU FUGA</v>
      </c>
      <c r="I1466" s="108"/>
      <c r="J1466" s="150" t="s">
        <v>15250</v>
      </c>
      <c r="K1466" s="149" t="s">
        <v>15251</v>
      </c>
      <c r="L1466" s="148" t="s">
        <v>15252</v>
      </c>
      <c r="M1466" s="148" t="s">
        <v>22007</v>
      </c>
      <c r="N1466" s="178"/>
    </row>
    <row r="1467" spans="1:14" ht="15">
      <c r="A1467" s="136">
        <v>1468</v>
      </c>
      <c r="B1467" s="108">
        <v>132</v>
      </c>
      <c r="C1467" s="108"/>
      <c r="D1467" s="137" t="s">
        <v>14588</v>
      </c>
      <c r="E1467" s="137" t="s">
        <v>14636</v>
      </c>
      <c r="F1467" s="137"/>
      <c r="G1467" s="108" t="str">
        <f t="shared" si="46"/>
        <v>RESPOSTA À EMERGÊNCIA</v>
      </c>
      <c r="H1467" s="108" t="str">
        <f t="shared" si="47"/>
        <v>DERRAME OU FUGA</v>
      </c>
      <c r="I1467" s="108"/>
      <c r="J1467" s="153" t="s">
        <v>14667</v>
      </c>
      <c r="K1467" s="160" t="s">
        <v>14668</v>
      </c>
      <c r="L1467" s="160" t="s">
        <v>14669</v>
      </c>
      <c r="M1467" s="160" t="s">
        <v>14669</v>
      </c>
    </row>
    <row r="1468" spans="1:14" ht="15">
      <c r="A1468" s="136">
        <v>1469</v>
      </c>
      <c r="B1468" s="108">
        <v>132</v>
      </c>
      <c r="C1468" s="108"/>
      <c r="D1468" s="137" t="s">
        <v>14588</v>
      </c>
      <c r="E1468" s="137" t="s">
        <v>14636</v>
      </c>
      <c r="F1468" s="137"/>
      <c r="G1468" s="108" t="str">
        <f t="shared" si="46"/>
        <v>RESPOSTA À EMERGÊNCIA</v>
      </c>
      <c r="H1468" s="108" t="str">
        <f t="shared" si="47"/>
        <v>DERRAME OU FUGA</v>
      </c>
      <c r="I1468" s="108"/>
      <c r="J1468" s="147" t="s">
        <v>14670</v>
      </c>
      <c r="K1468" s="147" t="s">
        <v>14671</v>
      </c>
      <c r="L1468" s="147" t="s">
        <v>14672</v>
      </c>
      <c r="M1468" s="147" t="s">
        <v>14673</v>
      </c>
    </row>
    <row r="1469" spans="1:14" ht="26.25" thickBot="1">
      <c r="A1469" s="136">
        <v>1470</v>
      </c>
      <c r="B1469" s="108">
        <v>132</v>
      </c>
      <c r="C1469" s="108"/>
      <c r="D1469" s="137" t="s">
        <v>14588</v>
      </c>
      <c r="E1469" s="137" t="s">
        <v>14636</v>
      </c>
      <c r="F1469" s="137"/>
      <c r="G1469" s="108" t="str">
        <f t="shared" si="46"/>
        <v>RESPOSTA À EMERGÊNCIA</v>
      </c>
      <c r="H1469" s="108" t="str">
        <f t="shared" si="47"/>
        <v>DERRAME OU FUGA</v>
      </c>
      <c r="I1469" s="108"/>
      <c r="J1469" s="149" t="s">
        <v>15253</v>
      </c>
      <c r="K1469" s="149" t="s">
        <v>15254</v>
      </c>
      <c r="L1469" s="149" t="s">
        <v>15255</v>
      </c>
      <c r="M1469" s="147" t="s">
        <v>22008</v>
      </c>
    </row>
    <row r="1470" spans="1:14" ht="15.75">
      <c r="A1470" s="136">
        <v>1471</v>
      </c>
      <c r="B1470" s="108">
        <v>132</v>
      </c>
      <c r="C1470" s="108"/>
      <c r="D1470" s="137" t="s">
        <v>14588</v>
      </c>
      <c r="E1470" s="137" t="s">
        <v>14677</v>
      </c>
      <c r="F1470" s="137"/>
      <c r="G1470" s="108" t="str">
        <f t="shared" si="46"/>
        <v>RESPOSTA À EMERGÊNCIA</v>
      </c>
      <c r="H1470" s="108" t="str">
        <f t="shared" si="47"/>
        <v>PRIMEIROS SOCORROS</v>
      </c>
      <c r="I1470" s="108"/>
      <c r="J1470" s="151" t="s">
        <v>14674</v>
      </c>
      <c r="K1470" s="151" t="s">
        <v>14675</v>
      </c>
      <c r="L1470" s="151" t="s">
        <v>14676</v>
      </c>
      <c r="M1470" s="151" t="s">
        <v>14677</v>
      </c>
    </row>
    <row r="1471" spans="1:14" ht="15">
      <c r="A1471" s="136">
        <v>1472</v>
      </c>
      <c r="B1471" s="108">
        <v>132</v>
      </c>
      <c r="C1471" s="108"/>
      <c r="D1471" s="137" t="s">
        <v>14588</v>
      </c>
      <c r="E1471" s="137" t="s">
        <v>14677</v>
      </c>
      <c r="F1471" s="137"/>
      <c r="G1471" s="108" t="str">
        <f t="shared" si="46"/>
        <v>RESPOSTA À EMERGÊNCIA</v>
      </c>
      <c r="H1471" s="108" t="str">
        <f t="shared" si="47"/>
        <v>PRIMEIROS SOCORROS</v>
      </c>
      <c r="I1471" s="108"/>
      <c r="J1471" s="148" t="s">
        <v>14678</v>
      </c>
      <c r="K1471" s="148" t="s">
        <v>14679</v>
      </c>
      <c r="L1471" s="148" t="s">
        <v>14680</v>
      </c>
      <c r="M1471" s="148" t="s">
        <v>21809</v>
      </c>
    </row>
    <row r="1472" spans="1:14" ht="25.5">
      <c r="A1472" s="136">
        <v>1473</v>
      </c>
      <c r="B1472" s="108">
        <v>132</v>
      </c>
      <c r="C1472" s="108"/>
      <c r="D1472" s="137" t="s">
        <v>14588</v>
      </c>
      <c r="E1472" s="137" t="s">
        <v>14677</v>
      </c>
      <c r="F1472" s="137"/>
      <c r="G1472" s="108" t="str">
        <f t="shared" si="46"/>
        <v>RESPOSTA À EMERGÊNCIA</v>
      </c>
      <c r="H1472" s="108" t="str">
        <f t="shared" si="47"/>
        <v>PRIMEIROS SOCORROS</v>
      </c>
      <c r="I1472" s="108"/>
      <c r="J1472" s="148" t="s">
        <v>14681</v>
      </c>
      <c r="K1472" s="148" t="s">
        <v>14682</v>
      </c>
      <c r="L1472" s="148" t="s">
        <v>14683</v>
      </c>
      <c r="M1472" s="148" t="s">
        <v>14684</v>
      </c>
    </row>
    <row r="1473" spans="1:13" ht="15">
      <c r="A1473" s="136">
        <v>1474</v>
      </c>
      <c r="B1473" s="108">
        <v>132</v>
      </c>
      <c r="C1473" s="108"/>
      <c r="D1473" s="137" t="s">
        <v>14588</v>
      </c>
      <c r="E1473" s="137" t="s">
        <v>14677</v>
      </c>
      <c r="F1473" s="137"/>
      <c r="G1473" s="108" t="str">
        <f t="shared" si="46"/>
        <v>RESPOSTA À EMERGÊNCIA</v>
      </c>
      <c r="H1473" s="108" t="str">
        <f t="shared" si="47"/>
        <v>PRIMEIROS SOCORROS</v>
      </c>
      <c r="I1473" s="108"/>
      <c r="J1473" s="148" t="s">
        <v>14685</v>
      </c>
      <c r="K1473" s="148" t="s">
        <v>14686</v>
      </c>
      <c r="L1473" s="148" t="s">
        <v>14687</v>
      </c>
      <c r="M1473" s="148" t="s">
        <v>14688</v>
      </c>
    </row>
    <row r="1474" spans="1:13" ht="15">
      <c r="A1474" s="136">
        <v>1475</v>
      </c>
      <c r="B1474" s="108">
        <v>132</v>
      </c>
      <c r="C1474" s="108"/>
      <c r="D1474" s="137" t="s">
        <v>14588</v>
      </c>
      <c r="E1474" s="137" t="s">
        <v>14677</v>
      </c>
      <c r="F1474" s="137"/>
      <c r="G1474" s="108" t="str">
        <f t="shared" si="46"/>
        <v>RESPOSTA À EMERGÊNCIA</v>
      </c>
      <c r="H1474" s="108" t="str">
        <f t="shared" si="47"/>
        <v>PRIMEIROS SOCORROS</v>
      </c>
      <c r="I1474" s="108"/>
      <c r="J1474" s="148" t="s">
        <v>14689</v>
      </c>
      <c r="K1474" s="147" t="s">
        <v>14690</v>
      </c>
      <c r="L1474" s="148" t="s">
        <v>14691</v>
      </c>
      <c r="M1474" s="148" t="s">
        <v>14692</v>
      </c>
    </row>
    <row r="1475" spans="1:13" ht="51">
      <c r="A1475" s="136">
        <v>1476</v>
      </c>
      <c r="B1475" s="108">
        <v>132</v>
      </c>
      <c r="C1475" s="108"/>
      <c r="D1475" s="137" t="s">
        <v>14588</v>
      </c>
      <c r="E1475" s="137" t="s">
        <v>14677</v>
      </c>
      <c r="F1475" s="137"/>
      <c r="G1475" s="108" t="str">
        <f t="shared" si="46"/>
        <v>RESPOSTA À EMERGÊNCIA</v>
      </c>
      <c r="H1475" s="108" t="str">
        <f t="shared" si="47"/>
        <v>PRIMEIROS SOCORROS</v>
      </c>
      <c r="I1475" s="108"/>
      <c r="J1475" s="153" t="s">
        <v>14693</v>
      </c>
      <c r="K1475" s="153" t="s">
        <v>14694</v>
      </c>
      <c r="L1475" s="153" t="s">
        <v>14695</v>
      </c>
      <c r="M1475" s="153" t="s">
        <v>21841</v>
      </c>
    </row>
    <row r="1476" spans="1:13" ht="15">
      <c r="A1476" s="136">
        <v>1477</v>
      </c>
      <c r="B1476" s="108">
        <v>132</v>
      </c>
      <c r="C1476" s="108"/>
      <c r="D1476" s="137" t="s">
        <v>14588</v>
      </c>
      <c r="E1476" s="137" t="s">
        <v>14677</v>
      </c>
      <c r="F1476" s="137"/>
      <c r="G1476" s="108" t="str">
        <f t="shared" si="46"/>
        <v>RESPOSTA À EMERGÊNCIA</v>
      </c>
      <c r="H1476" s="108" t="str">
        <f t="shared" si="47"/>
        <v>PRIMEIROS SOCORROS</v>
      </c>
      <c r="I1476" s="108"/>
      <c r="J1476" s="148" t="s">
        <v>14696</v>
      </c>
      <c r="K1476" s="147" t="s">
        <v>14697</v>
      </c>
      <c r="L1476" s="148" t="s">
        <v>14698</v>
      </c>
      <c r="M1476" s="148" t="s">
        <v>14699</v>
      </c>
    </row>
    <row r="1477" spans="1:13" ht="15">
      <c r="A1477" s="136">
        <v>1478</v>
      </c>
      <c r="B1477" s="108">
        <v>132</v>
      </c>
      <c r="C1477" s="108"/>
      <c r="D1477" s="137" t="s">
        <v>14588</v>
      </c>
      <c r="E1477" s="137" t="s">
        <v>14677</v>
      </c>
      <c r="F1477" s="137"/>
      <c r="G1477" s="108" t="str">
        <f t="shared" si="46"/>
        <v>RESPOSTA À EMERGÊNCIA</v>
      </c>
      <c r="H1477" s="108" t="str">
        <f t="shared" si="47"/>
        <v>PRIMEIROS SOCORROS</v>
      </c>
      <c r="I1477" s="108"/>
      <c r="J1477" s="148" t="s">
        <v>14700</v>
      </c>
      <c r="K1477" s="148" t="s">
        <v>14701</v>
      </c>
      <c r="L1477" s="148" t="s">
        <v>14702</v>
      </c>
      <c r="M1477" s="148" t="s">
        <v>14703</v>
      </c>
    </row>
    <row r="1478" spans="1:13" ht="25.5">
      <c r="A1478" s="136">
        <v>1479</v>
      </c>
      <c r="B1478" s="108">
        <v>132</v>
      </c>
      <c r="C1478" s="108"/>
      <c r="D1478" s="137" t="s">
        <v>14588</v>
      </c>
      <c r="E1478" s="137" t="s">
        <v>14677</v>
      </c>
      <c r="F1478" s="137"/>
      <c r="G1478" s="108" t="str">
        <f t="shared" si="46"/>
        <v>RESPOSTA À EMERGÊNCIA</v>
      </c>
      <c r="H1478" s="108" t="str">
        <f t="shared" si="47"/>
        <v>PRIMEIROS SOCORROS</v>
      </c>
      <c r="I1478" s="108"/>
      <c r="J1478" s="148" t="s">
        <v>14704</v>
      </c>
      <c r="K1478" s="147" t="s">
        <v>14705</v>
      </c>
      <c r="L1478" s="148" t="s">
        <v>14706</v>
      </c>
      <c r="M1478" s="148" t="s">
        <v>14707</v>
      </c>
    </row>
    <row r="1479" spans="1:13" ht="25.5">
      <c r="A1479" s="136">
        <v>1480</v>
      </c>
      <c r="B1479" s="108">
        <v>132</v>
      </c>
      <c r="C1479" s="108"/>
      <c r="D1479" s="137" t="s">
        <v>14588</v>
      </c>
      <c r="E1479" s="137" t="s">
        <v>14677</v>
      </c>
      <c r="F1479" s="137"/>
      <c r="G1479" s="108" t="str">
        <f t="shared" si="46"/>
        <v>RESPOSTA À EMERGÊNCIA</v>
      </c>
      <c r="H1479" s="108" t="str">
        <f t="shared" si="47"/>
        <v>PRIMEIROS SOCORROS</v>
      </c>
      <c r="I1479" s="108"/>
      <c r="J1479" s="148" t="s">
        <v>14952</v>
      </c>
      <c r="K1479" s="147" t="s">
        <v>14953</v>
      </c>
      <c r="L1479" s="148" t="s">
        <v>14954</v>
      </c>
      <c r="M1479" s="148" t="s">
        <v>21920</v>
      </c>
    </row>
    <row r="1480" spans="1:13" ht="15">
      <c r="A1480" s="136">
        <v>1481</v>
      </c>
      <c r="B1480" s="108">
        <v>132</v>
      </c>
      <c r="C1480" s="108"/>
      <c r="D1480" s="137" t="s">
        <v>14588</v>
      </c>
      <c r="E1480" s="137" t="s">
        <v>14677</v>
      </c>
      <c r="F1480" s="137"/>
      <c r="G1480" s="108" t="str">
        <f t="shared" si="46"/>
        <v>RESPOSTA À EMERGÊNCIA</v>
      </c>
      <c r="H1480" s="108" t="str">
        <f t="shared" si="47"/>
        <v>PRIMEIROS SOCORROS</v>
      </c>
      <c r="I1480" s="108"/>
      <c r="J1480" s="148" t="s">
        <v>14712</v>
      </c>
      <c r="K1480" s="147" t="s">
        <v>14713</v>
      </c>
      <c r="L1480" s="148" t="s">
        <v>14714</v>
      </c>
      <c r="M1480" s="148" t="s">
        <v>14715</v>
      </c>
    </row>
    <row r="1481" spans="1:13" ht="25.5">
      <c r="A1481" s="136">
        <v>1482</v>
      </c>
      <c r="B1481" s="108">
        <v>132</v>
      </c>
      <c r="C1481" s="108"/>
      <c r="D1481" s="137" t="s">
        <v>14588</v>
      </c>
      <c r="E1481" s="137" t="s">
        <v>14677</v>
      </c>
      <c r="F1481" s="137"/>
      <c r="G1481" s="108" t="str">
        <f t="shared" si="46"/>
        <v>RESPOSTA À EMERGÊNCIA</v>
      </c>
      <c r="H1481" s="108" t="str">
        <f t="shared" si="47"/>
        <v>PRIMEIROS SOCORROS</v>
      </c>
      <c r="I1481" s="108"/>
      <c r="J1481" s="147" t="s">
        <v>14716</v>
      </c>
      <c r="K1481" s="147" t="s">
        <v>14717</v>
      </c>
      <c r="L1481" s="148" t="s">
        <v>14718</v>
      </c>
      <c r="M1481" s="148" t="s">
        <v>14719</v>
      </c>
    </row>
    <row r="1482" spans="1:13" ht="20.25">
      <c r="A1482" s="136">
        <v>1483</v>
      </c>
      <c r="B1482" s="108">
        <v>133</v>
      </c>
      <c r="C1482" s="108"/>
      <c r="D1482" s="137" t="s">
        <v>21830</v>
      </c>
      <c r="E1482" s="137" t="s">
        <v>21830</v>
      </c>
      <c r="F1482" s="137"/>
      <c r="G1482" s="108" t="str">
        <f t="shared" si="46"/>
        <v>RESPOSTA À EMERGÊNCIA</v>
      </c>
      <c r="H1482" s="108" t="str">
        <f t="shared" si="47"/>
        <v>PRIMEIROS SOCORROS</v>
      </c>
      <c r="I1482" s="108"/>
      <c r="J1482" s="138" t="s">
        <v>15339</v>
      </c>
      <c r="K1482" s="138" t="s">
        <v>15339</v>
      </c>
      <c r="L1482" s="138" t="s">
        <v>15340</v>
      </c>
      <c r="M1482" s="138" t="s">
        <v>15341</v>
      </c>
    </row>
    <row r="1483" spans="1:13" ht="15.75">
      <c r="A1483" s="136">
        <v>1484</v>
      </c>
      <c r="B1483" s="108">
        <v>133</v>
      </c>
      <c r="C1483" s="108"/>
      <c r="D1483" s="137" t="s">
        <v>21830</v>
      </c>
      <c r="E1483" s="137" t="s">
        <v>21830</v>
      </c>
      <c r="F1483" s="137"/>
      <c r="G1483" s="108" t="str">
        <f t="shared" si="46"/>
        <v>RESPOSTA À EMERGÊNCIA</v>
      </c>
      <c r="H1483" s="108" t="str">
        <f t="shared" si="47"/>
        <v>PRIMEIROS SOCORROS</v>
      </c>
      <c r="I1483" s="108"/>
      <c r="J1483" s="174" t="s">
        <v>15342</v>
      </c>
      <c r="K1483" s="141" t="s">
        <v>15343</v>
      </c>
      <c r="L1483" s="141" t="s">
        <v>15344</v>
      </c>
      <c r="M1483" s="141" t="s">
        <v>22034</v>
      </c>
    </row>
    <row r="1484" spans="1:13" ht="15.75">
      <c r="A1484" s="136">
        <v>1485</v>
      </c>
      <c r="B1484" s="108">
        <v>133</v>
      </c>
      <c r="C1484" s="108"/>
      <c r="D1484" s="137" t="s">
        <v>14488</v>
      </c>
      <c r="E1484" s="137" t="s">
        <v>14488</v>
      </c>
      <c r="F1484" s="137"/>
      <c r="G1484" s="108" t="str">
        <f t="shared" si="46"/>
        <v>PERIGOS POTENCIAIS</v>
      </c>
      <c r="H1484" s="108" t="str">
        <f t="shared" si="47"/>
        <v>PERIGOS POTENCIAIS</v>
      </c>
      <c r="I1484" s="108"/>
      <c r="J1484" s="143" t="s">
        <v>14485</v>
      </c>
      <c r="K1484" s="143" t="s">
        <v>14486</v>
      </c>
      <c r="L1484" s="143" t="s">
        <v>14487</v>
      </c>
      <c r="M1484" s="143" t="s">
        <v>14488</v>
      </c>
    </row>
    <row r="1485" spans="1:13" ht="15.75">
      <c r="A1485" s="136">
        <v>1486</v>
      </c>
      <c r="B1485" s="108">
        <v>133</v>
      </c>
      <c r="C1485" s="108"/>
      <c r="D1485" s="137" t="s">
        <v>14488</v>
      </c>
      <c r="E1485" s="137" t="s">
        <v>14492</v>
      </c>
      <c r="F1485" s="137"/>
      <c r="G1485" s="108" t="str">
        <f t="shared" si="46"/>
        <v>PERIGOS POTENCIAIS</v>
      </c>
      <c r="H1485" s="108" t="str">
        <f t="shared" si="47"/>
        <v>INCÊNDIO OU EXPLOSÃO</v>
      </c>
      <c r="I1485" s="108"/>
      <c r="J1485" s="145" t="s">
        <v>14489</v>
      </c>
      <c r="K1485" s="145" t="s">
        <v>14490</v>
      </c>
      <c r="L1485" s="146" t="s">
        <v>14491</v>
      </c>
      <c r="M1485" s="146" t="s">
        <v>14492</v>
      </c>
    </row>
    <row r="1486" spans="1:13" ht="15">
      <c r="A1486" s="136">
        <v>1487</v>
      </c>
      <c r="B1486" s="108">
        <v>133</v>
      </c>
      <c r="C1486" s="108"/>
      <c r="D1486" s="137" t="s">
        <v>14488</v>
      </c>
      <c r="E1486" s="137" t="s">
        <v>14492</v>
      </c>
      <c r="F1486" s="137"/>
      <c r="G1486" s="108" t="str">
        <f t="shared" si="46"/>
        <v>PERIGOS POTENCIAIS</v>
      </c>
      <c r="H1486" s="108" t="str">
        <f t="shared" si="47"/>
        <v>INCÊNDIO OU EXPLOSÃO</v>
      </c>
      <c r="I1486" s="108"/>
      <c r="J1486" s="147" t="s">
        <v>14794</v>
      </c>
      <c r="K1486" s="147" t="s">
        <v>14795</v>
      </c>
      <c r="L1486" s="147" t="s">
        <v>14796</v>
      </c>
      <c r="M1486" s="147" t="s">
        <v>21861</v>
      </c>
    </row>
    <row r="1487" spans="1:13" ht="15">
      <c r="A1487" s="136">
        <v>1488</v>
      </c>
      <c r="B1487" s="108">
        <v>133</v>
      </c>
      <c r="C1487" s="108"/>
      <c r="D1487" s="137" t="s">
        <v>14488</v>
      </c>
      <c r="E1487" s="137" t="s">
        <v>14492</v>
      </c>
      <c r="F1487" s="137"/>
      <c r="G1487" s="108" t="str">
        <f t="shared" si="46"/>
        <v>PERIGOS POTENCIAIS</v>
      </c>
      <c r="H1487" s="108" t="str">
        <f t="shared" si="47"/>
        <v>INCÊNDIO OU EXPLOSÃO</v>
      </c>
      <c r="I1487" s="108"/>
      <c r="J1487" s="147" t="s">
        <v>15345</v>
      </c>
      <c r="K1487" s="147" t="s">
        <v>15346</v>
      </c>
      <c r="L1487" s="147" t="s">
        <v>15347</v>
      </c>
      <c r="M1487" s="147" t="s">
        <v>22035</v>
      </c>
    </row>
    <row r="1488" spans="1:13" ht="15">
      <c r="A1488" s="136">
        <v>1489</v>
      </c>
      <c r="B1488" s="108">
        <v>133</v>
      </c>
      <c r="C1488" s="108"/>
      <c r="D1488" s="137" t="s">
        <v>14488</v>
      </c>
      <c r="E1488" s="137" t="s">
        <v>14492</v>
      </c>
      <c r="F1488" s="137"/>
      <c r="G1488" s="108" t="str">
        <f t="shared" ref="G1488:G1551" si="48">IF(OR(M1488="PERIGOS POTENCIAIS",M1488="PROTEÇÃO DA POPULAÇÃO",M1488="RESPOSTA À EMERGÊNCIA"),M1488,G1487)</f>
        <v>PERIGOS POTENCIAIS</v>
      </c>
      <c r="H1488" s="108" t="str">
        <f t="shared" ref="H1488:H1551" si="49">IF(OR(M1488="PERIGOS POTENCIAIS",M1488="PROTEÇÃO DA POPULAÇÃO",M1488="RESPOSTA À EMERGÊNCIA"),M1488,IF(OR(M1488="INCÊNDIO OU EXPLOSÃO",M1488="SAÚDE",M1488="VESTUÁRIO DE PROTEÇÃO",M1488="EVACUAÇÃO",M1488="INCÊNDIO",M1488="DERRAME OU FUGA",M1488="PRIMEIROS SOCORROS"),M1488,H1487))</f>
        <v>INCÊNDIO OU EXPLOSÃO</v>
      </c>
      <c r="I1488" s="108"/>
      <c r="J1488" s="147" t="s">
        <v>15348</v>
      </c>
      <c r="K1488" s="147" t="s">
        <v>15349</v>
      </c>
      <c r="L1488" s="147" t="s">
        <v>15350</v>
      </c>
      <c r="M1488" s="147" t="s">
        <v>22036</v>
      </c>
    </row>
    <row r="1489" spans="1:15" ht="25.5">
      <c r="A1489" s="163">
        <v>1490</v>
      </c>
      <c r="B1489" s="109">
        <v>133</v>
      </c>
      <c r="C1489" s="109"/>
      <c r="D1489" s="175" t="s">
        <v>14488</v>
      </c>
      <c r="E1489" s="175" t="s">
        <v>14492</v>
      </c>
      <c r="F1489" s="175"/>
      <c r="G1489" s="109" t="str">
        <f t="shared" si="48"/>
        <v>PERIGOS POTENCIAIS</v>
      </c>
      <c r="H1489" s="109" t="str">
        <f t="shared" si="49"/>
        <v>INCÊNDIO OU EXPLOSÃO</v>
      </c>
      <c r="I1489" s="109"/>
      <c r="J1489" s="147" t="s">
        <v>15351</v>
      </c>
      <c r="K1489" s="147" t="s">
        <v>15352</v>
      </c>
      <c r="L1489" s="147" t="s">
        <v>15353</v>
      </c>
      <c r="M1489" s="147" t="s">
        <v>22037</v>
      </c>
      <c r="N1489" s="163"/>
      <c r="O1489" s="163"/>
    </row>
    <row r="1490" spans="1:15" ht="25.5">
      <c r="A1490" s="136">
        <v>1491</v>
      </c>
      <c r="B1490" s="108">
        <v>133</v>
      </c>
      <c r="C1490" s="108"/>
      <c r="D1490" s="137" t="s">
        <v>14488</v>
      </c>
      <c r="E1490" s="137" t="s">
        <v>14492</v>
      </c>
      <c r="F1490" s="137"/>
      <c r="G1490" s="108" t="str">
        <f t="shared" si="48"/>
        <v>PERIGOS POTENCIAIS</v>
      </c>
      <c r="H1490" s="108" t="str">
        <f t="shared" si="49"/>
        <v>INCÊNDIO OU EXPLOSÃO</v>
      </c>
      <c r="I1490" s="108"/>
      <c r="J1490" s="147" t="s">
        <v>15354</v>
      </c>
      <c r="K1490" s="147" t="s">
        <v>15355</v>
      </c>
      <c r="L1490" s="147" t="s">
        <v>15356</v>
      </c>
      <c r="M1490" s="147" t="s">
        <v>22038</v>
      </c>
    </row>
    <row r="1491" spans="1:15" ht="15.75" thickBot="1">
      <c r="A1491" s="136">
        <v>1492</v>
      </c>
      <c r="B1491" s="108">
        <v>133</v>
      </c>
      <c r="C1491" s="108"/>
      <c r="D1491" s="137" t="s">
        <v>14488</v>
      </c>
      <c r="E1491" s="137" t="s">
        <v>14492</v>
      </c>
      <c r="F1491" s="137"/>
      <c r="G1491" s="108" t="str">
        <f t="shared" si="48"/>
        <v>PERIGOS POTENCIAIS</v>
      </c>
      <c r="H1491" s="108" t="str">
        <f t="shared" si="49"/>
        <v>INCÊNDIO OU EXPLOSÃO</v>
      </c>
      <c r="I1491" s="108"/>
      <c r="J1491" s="149" t="s">
        <v>15357</v>
      </c>
      <c r="K1491" s="149" t="s">
        <v>15358</v>
      </c>
      <c r="L1491" s="149" t="s">
        <v>15359</v>
      </c>
      <c r="M1491" s="149" t="s">
        <v>22039</v>
      </c>
    </row>
    <row r="1492" spans="1:15" ht="15.75">
      <c r="A1492" s="136">
        <v>1493</v>
      </c>
      <c r="B1492" s="108">
        <v>133</v>
      </c>
      <c r="C1492" s="108"/>
      <c r="D1492" s="137" t="s">
        <v>14488</v>
      </c>
      <c r="E1492" s="137" t="s">
        <v>14520</v>
      </c>
      <c r="F1492" s="137"/>
      <c r="G1492" s="108" t="str">
        <f t="shared" si="48"/>
        <v>PERIGOS POTENCIAIS</v>
      </c>
      <c r="H1492" s="108" t="str">
        <f t="shared" si="49"/>
        <v>SAÚDE</v>
      </c>
      <c r="I1492" s="108"/>
      <c r="J1492" s="151" t="s">
        <v>14517</v>
      </c>
      <c r="K1492" s="151" t="s">
        <v>14518</v>
      </c>
      <c r="L1492" s="151" t="s">
        <v>14519</v>
      </c>
      <c r="M1492" s="151" t="s">
        <v>14520</v>
      </c>
    </row>
    <row r="1493" spans="1:15" ht="15">
      <c r="A1493" s="136">
        <v>1494</v>
      </c>
      <c r="B1493" s="108">
        <v>133</v>
      </c>
      <c r="C1493" s="108"/>
      <c r="D1493" s="137" t="s">
        <v>14488</v>
      </c>
      <c r="E1493" s="137" t="s">
        <v>14520</v>
      </c>
      <c r="F1493" s="137"/>
      <c r="G1493" s="108" t="str">
        <f t="shared" si="48"/>
        <v>PERIGOS POTENCIAIS</v>
      </c>
      <c r="H1493" s="108" t="str">
        <f t="shared" si="49"/>
        <v>SAÚDE</v>
      </c>
      <c r="I1493" s="108"/>
      <c r="J1493" s="149" t="s">
        <v>14888</v>
      </c>
      <c r="K1493" s="149" t="s">
        <v>14889</v>
      </c>
      <c r="L1493" s="150" t="s">
        <v>14890</v>
      </c>
      <c r="M1493" s="150" t="s">
        <v>21826</v>
      </c>
    </row>
    <row r="1494" spans="1:15" ht="15">
      <c r="A1494" s="136">
        <v>1495</v>
      </c>
      <c r="B1494" s="108">
        <v>133</v>
      </c>
      <c r="C1494" s="108"/>
      <c r="D1494" s="137" t="s">
        <v>14488</v>
      </c>
      <c r="E1494" s="137" t="s">
        <v>14520</v>
      </c>
      <c r="F1494" s="137"/>
      <c r="G1494" s="108" t="str">
        <f t="shared" si="48"/>
        <v>PERIGOS POTENCIAIS</v>
      </c>
      <c r="H1494" s="108" t="str">
        <f t="shared" si="49"/>
        <v>SAÚDE</v>
      </c>
      <c r="I1494" s="108"/>
      <c r="J1494" s="147" t="s">
        <v>14529</v>
      </c>
      <c r="K1494" s="147" t="s">
        <v>14530</v>
      </c>
      <c r="L1494" s="147" t="s">
        <v>14531</v>
      </c>
      <c r="M1494" s="147" t="s">
        <v>14532</v>
      </c>
    </row>
    <row r="1495" spans="1:15" ht="15">
      <c r="A1495" s="136">
        <v>1496</v>
      </c>
      <c r="B1495" s="108">
        <v>133</v>
      </c>
      <c r="C1495" s="108"/>
      <c r="D1495" s="137" t="s">
        <v>14488</v>
      </c>
      <c r="E1495" s="137" t="s">
        <v>14520</v>
      </c>
      <c r="F1495" s="137"/>
      <c r="G1495" s="108" t="str">
        <f t="shared" si="48"/>
        <v>PERIGOS POTENCIAIS</v>
      </c>
      <c r="H1495" s="108" t="str">
        <f t="shared" si="49"/>
        <v>SAÚDE</v>
      </c>
      <c r="I1495" s="108"/>
      <c r="J1495" s="147" t="s">
        <v>15360</v>
      </c>
      <c r="K1495" s="147" t="s">
        <v>15361</v>
      </c>
      <c r="L1495" s="147" t="s">
        <v>15362</v>
      </c>
      <c r="M1495" s="147" t="s">
        <v>22040</v>
      </c>
    </row>
    <row r="1496" spans="1:15" ht="25.5">
      <c r="A1496" s="136">
        <v>1497</v>
      </c>
      <c r="B1496" s="108">
        <v>133</v>
      </c>
      <c r="C1496" s="108"/>
      <c r="D1496" s="137" t="s">
        <v>14488</v>
      </c>
      <c r="E1496" s="137" t="s">
        <v>14520</v>
      </c>
      <c r="F1496" s="137"/>
      <c r="G1496" s="108" t="str">
        <f t="shared" si="48"/>
        <v>PERIGOS POTENCIAIS</v>
      </c>
      <c r="H1496" s="108" t="str">
        <f t="shared" si="49"/>
        <v>SAÚDE</v>
      </c>
      <c r="I1496" s="108"/>
      <c r="J1496" s="148" t="s">
        <v>14537</v>
      </c>
      <c r="K1496" s="148" t="s">
        <v>14538</v>
      </c>
      <c r="L1496" s="148" t="s">
        <v>14539</v>
      </c>
      <c r="M1496" s="148" t="s">
        <v>14540</v>
      </c>
    </row>
    <row r="1497" spans="1:15" ht="15.75">
      <c r="A1497" s="136">
        <v>1498</v>
      </c>
      <c r="B1497" s="108">
        <v>133</v>
      </c>
      <c r="C1497" s="108"/>
      <c r="D1497" s="137" t="s">
        <v>14544</v>
      </c>
      <c r="E1497" s="137" t="s">
        <v>14544</v>
      </c>
      <c r="F1497" s="137"/>
      <c r="G1497" s="108" t="str">
        <f t="shared" si="48"/>
        <v>PROTEÇÃO DA POPULAÇÃO</v>
      </c>
      <c r="H1497" s="108" t="str">
        <f t="shared" si="49"/>
        <v>PROTEÇÃO DA POPULAÇÃO</v>
      </c>
      <c r="I1497" s="108"/>
      <c r="J1497" s="143" t="s">
        <v>14541</v>
      </c>
      <c r="K1497" s="143" t="s">
        <v>14542</v>
      </c>
      <c r="L1497" s="143" t="s">
        <v>14543</v>
      </c>
      <c r="M1497" s="143" t="s">
        <v>14544</v>
      </c>
    </row>
    <row r="1498" spans="1:15" ht="38.25">
      <c r="A1498" s="136">
        <v>1499</v>
      </c>
      <c r="B1498" s="108">
        <v>133</v>
      </c>
      <c r="C1498" s="108"/>
      <c r="D1498" s="137" t="s">
        <v>14544</v>
      </c>
      <c r="E1498" s="137" t="s">
        <v>14544</v>
      </c>
      <c r="F1498" s="137"/>
      <c r="G1498" s="108" t="str">
        <f t="shared" si="48"/>
        <v>PROTEÇÃO DA POPULAÇÃO</v>
      </c>
      <c r="H1498" s="108" t="str">
        <f t="shared" si="49"/>
        <v>PROTEÇÃO DA POPULAÇÃO</v>
      </c>
      <c r="I1498" s="108"/>
      <c r="J1498" s="153" t="s">
        <v>14545</v>
      </c>
      <c r="K1498" s="153" t="s">
        <v>14546</v>
      </c>
      <c r="L1498" s="154" t="s">
        <v>14547</v>
      </c>
      <c r="M1498" s="154" t="s">
        <v>14548</v>
      </c>
    </row>
    <row r="1499" spans="1:15" ht="15">
      <c r="A1499" s="136">
        <v>1500</v>
      </c>
      <c r="B1499" s="108">
        <v>133</v>
      </c>
      <c r="C1499" s="108"/>
      <c r="D1499" s="137" t="s">
        <v>14544</v>
      </c>
      <c r="E1499" s="137" t="s">
        <v>14544</v>
      </c>
      <c r="F1499" s="137"/>
      <c r="G1499" s="108" t="str">
        <f t="shared" si="48"/>
        <v>PROTEÇÃO DA POPULAÇÃO</v>
      </c>
      <c r="H1499" s="108" t="str">
        <f t="shared" si="49"/>
        <v>PROTEÇÃO DA POPULAÇÃO</v>
      </c>
      <c r="I1499" s="108"/>
      <c r="J1499" s="147" t="s">
        <v>14549</v>
      </c>
      <c r="K1499" s="147" t="s">
        <v>14550</v>
      </c>
      <c r="L1499" s="147" t="s">
        <v>14551</v>
      </c>
      <c r="M1499" s="147" t="s">
        <v>14552</v>
      </c>
    </row>
    <row r="1500" spans="1:15" ht="15.75" thickBot="1">
      <c r="A1500" s="136">
        <v>1501</v>
      </c>
      <c r="B1500" s="108">
        <v>133</v>
      </c>
      <c r="C1500" s="108"/>
      <c r="D1500" s="137" t="s">
        <v>14544</v>
      </c>
      <c r="E1500" s="137" t="s">
        <v>14544</v>
      </c>
      <c r="F1500" s="137"/>
      <c r="G1500" s="108" t="str">
        <f t="shared" si="48"/>
        <v>PROTEÇÃO DA POPULAÇÃO</v>
      </c>
      <c r="H1500" s="108" t="str">
        <f t="shared" si="49"/>
        <v>PROTEÇÃO DA POPULAÇÃO</v>
      </c>
      <c r="I1500" s="108"/>
      <c r="J1500" s="148" t="s">
        <v>14553</v>
      </c>
      <c r="K1500" s="147" t="s">
        <v>14554</v>
      </c>
      <c r="L1500" s="148" t="s">
        <v>14555</v>
      </c>
      <c r="M1500" s="148" t="s">
        <v>14556</v>
      </c>
    </row>
    <row r="1501" spans="1:15" ht="15.75">
      <c r="A1501" s="136">
        <v>1502</v>
      </c>
      <c r="B1501" s="108">
        <v>133</v>
      </c>
      <c r="C1501" s="108"/>
      <c r="D1501" s="137" t="s">
        <v>14544</v>
      </c>
      <c r="E1501" s="137" t="s">
        <v>14560</v>
      </c>
      <c r="F1501" s="137"/>
      <c r="G1501" s="108" t="str">
        <f t="shared" si="48"/>
        <v>PROTEÇÃO DA POPULAÇÃO</v>
      </c>
      <c r="H1501" s="108" t="str">
        <f t="shared" si="49"/>
        <v>VESTUÁRIO DE PROTEÇÃO</v>
      </c>
      <c r="I1501" s="108"/>
      <c r="J1501" s="151" t="s">
        <v>14557</v>
      </c>
      <c r="K1501" s="151" t="s">
        <v>14558</v>
      </c>
      <c r="L1501" s="151" t="s">
        <v>14559</v>
      </c>
      <c r="M1501" s="151" t="s">
        <v>14560</v>
      </c>
    </row>
    <row r="1502" spans="1:15" ht="15">
      <c r="A1502" s="136">
        <v>1503</v>
      </c>
      <c r="B1502" s="108">
        <v>133</v>
      </c>
      <c r="C1502" s="108"/>
      <c r="D1502" s="137" t="s">
        <v>14544</v>
      </c>
      <c r="E1502" s="137" t="s">
        <v>14560</v>
      </c>
      <c r="F1502" s="137"/>
      <c r="G1502" s="108" t="str">
        <f t="shared" si="48"/>
        <v>PROTEÇÃO DA POPULAÇÃO</v>
      </c>
      <c r="H1502" s="108" t="str">
        <f t="shared" si="49"/>
        <v>VESTUÁRIO DE PROTEÇÃO</v>
      </c>
      <c r="I1502" s="108"/>
      <c r="J1502" s="147" t="s">
        <v>14561</v>
      </c>
      <c r="K1502" s="147" t="s">
        <v>14562</v>
      </c>
      <c r="L1502" s="148" t="s">
        <v>14563</v>
      </c>
      <c r="M1502" s="148" t="s">
        <v>14564</v>
      </c>
    </row>
    <row r="1503" spans="1:15" ht="26.25" thickBot="1">
      <c r="A1503" s="136">
        <v>1504</v>
      </c>
      <c r="B1503" s="108">
        <v>133</v>
      </c>
      <c r="C1503" s="108"/>
      <c r="D1503" s="137" t="s">
        <v>14544</v>
      </c>
      <c r="E1503" s="137" t="s">
        <v>14560</v>
      </c>
      <c r="F1503" s="137"/>
      <c r="G1503" s="108" t="str">
        <f t="shared" si="48"/>
        <v>PROTEÇÃO DA POPULAÇÃO</v>
      </c>
      <c r="H1503" s="108" t="str">
        <f t="shared" si="49"/>
        <v>VESTUÁRIO DE PROTEÇÃO</v>
      </c>
      <c r="I1503" s="108"/>
      <c r="J1503" s="148" t="s">
        <v>15007</v>
      </c>
      <c r="K1503" s="148" t="s">
        <v>14566</v>
      </c>
      <c r="L1503" s="148" t="s">
        <v>21832</v>
      </c>
      <c r="M1503" s="148" t="s">
        <v>21833</v>
      </c>
    </row>
    <row r="1504" spans="1:15" ht="15.75">
      <c r="A1504" s="136">
        <v>1505</v>
      </c>
      <c r="B1504" s="108">
        <v>133</v>
      </c>
      <c r="C1504" s="108"/>
      <c r="D1504" s="137" t="s">
        <v>14544</v>
      </c>
      <c r="E1504" s="137" t="s">
        <v>14570</v>
      </c>
      <c r="F1504" s="137"/>
      <c r="G1504" s="108" t="str">
        <f t="shared" si="48"/>
        <v>PROTEÇÃO DA POPULAÇÃO</v>
      </c>
      <c r="H1504" s="108" t="str">
        <f t="shared" si="49"/>
        <v>EVACUAÇÃO</v>
      </c>
      <c r="I1504" s="108"/>
      <c r="J1504" s="151" t="s">
        <v>14567</v>
      </c>
      <c r="K1504" s="151" t="s">
        <v>14568</v>
      </c>
      <c r="L1504" s="151" t="s">
        <v>14569</v>
      </c>
      <c r="M1504" s="151" t="s">
        <v>14570</v>
      </c>
    </row>
    <row r="1505" spans="1:15" ht="15">
      <c r="A1505" s="136">
        <v>1506</v>
      </c>
      <c r="B1505" s="108">
        <v>133</v>
      </c>
      <c r="C1505" s="108"/>
      <c r="D1505" s="137" t="s">
        <v>14544</v>
      </c>
      <c r="E1505" s="137" t="s">
        <v>14570</v>
      </c>
      <c r="F1505" s="137"/>
      <c r="G1505" s="108" t="str">
        <f t="shared" si="48"/>
        <v>PROTEÇÃO DA POPULAÇÃO</v>
      </c>
      <c r="H1505" s="108" t="str">
        <f t="shared" si="49"/>
        <v>EVACUAÇÃO</v>
      </c>
      <c r="I1505" s="108"/>
      <c r="J1505" s="153" t="s">
        <v>14571</v>
      </c>
      <c r="K1505" s="153" t="s">
        <v>14572</v>
      </c>
      <c r="L1505" s="153" t="s">
        <v>14573</v>
      </c>
      <c r="M1505" s="153" t="s">
        <v>14574</v>
      </c>
    </row>
    <row r="1506" spans="1:15" ht="15">
      <c r="A1506" s="136">
        <v>1507</v>
      </c>
      <c r="B1506" s="108">
        <v>133</v>
      </c>
      <c r="C1506" s="108"/>
      <c r="D1506" s="137" t="s">
        <v>14544</v>
      </c>
      <c r="E1506" s="137" t="s">
        <v>14570</v>
      </c>
      <c r="F1506" s="137"/>
      <c r="G1506" s="108" t="str">
        <f t="shared" si="48"/>
        <v>PROTEÇÃO DA POPULAÇÃO</v>
      </c>
      <c r="H1506" s="108" t="str">
        <f t="shared" si="49"/>
        <v>EVACUAÇÃO</v>
      </c>
      <c r="I1506" s="108"/>
      <c r="J1506" s="148" t="s">
        <v>15363</v>
      </c>
      <c r="K1506" s="156" t="s">
        <v>15364</v>
      </c>
      <c r="L1506" s="157" t="s">
        <v>15365</v>
      </c>
      <c r="M1506" s="157" t="s">
        <v>22041</v>
      </c>
    </row>
    <row r="1507" spans="1:15" ht="15">
      <c r="A1507" s="136">
        <v>1508</v>
      </c>
      <c r="B1507" s="108">
        <v>133</v>
      </c>
      <c r="C1507" s="108"/>
      <c r="D1507" s="137" t="s">
        <v>14544</v>
      </c>
      <c r="E1507" s="137" t="s">
        <v>14570</v>
      </c>
      <c r="F1507" s="137"/>
      <c r="G1507" s="108" t="str">
        <f t="shared" si="48"/>
        <v>PROTEÇÃO DA POPULAÇÃO</v>
      </c>
      <c r="H1507" s="108" t="str">
        <f t="shared" si="49"/>
        <v>EVACUAÇÃO</v>
      </c>
      <c r="I1507" s="108"/>
      <c r="J1507" s="160" t="s">
        <v>14667</v>
      </c>
      <c r="K1507" s="160" t="s">
        <v>14668</v>
      </c>
      <c r="L1507" s="160" t="s">
        <v>14669</v>
      </c>
      <c r="M1507" s="160" t="s">
        <v>14669</v>
      </c>
    </row>
    <row r="1508" spans="1:15" ht="15">
      <c r="A1508" s="136">
        <v>1509</v>
      </c>
      <c r="B1508" s="108">
        <v>133</v>
      </c>
      <c r="C1508" s="108"/>
      <c r="D1508" s="137" t="s">
        <v>14544</v>
      </c>
      <c r="E1508" s="137" t="s">
        <v>14570</v>
      </c>
      <c r="F1508" s="137"/>
      <c r="G1508" s="108" t="str">
        <f t="shared" si="48"/>
        <v>PROTEÇÃO DA POPULAÇÃO</v>
      </c>
      <c r="H1508" s="108" t="str">
        <f t="shared" si="49"/>
        <v>EVACUAÇÃO</v>
      </c>
      <c r="I1508" s="108"/>
      <c r="J1508" s="147" t="s">
        <v>15088</v>
      </c>
      <c r="K1508" s="147" t="s">
        <v>15089</v>
      </c>
      <c r="L1508" s="147" t="s">
        <v>15090</v>
      </c>
      <c r="M1508" s="147" t="s">
        <v>21959</v>
      </c>
    </row>
    <row r="1509" spans="1:15" ht="15">
      <c r="A1509" s="136">
        <v>1510</v>
      </c>
      <c r="B1509" s="108">
        <v>133</v>
      </c>
      <c r="C1509" s="108"/>
      <c r="D1509" s="137" t="s">
        <v>14544</v>
      </c>
      <c r="E1509" s="137" t="s">
        <v>6</v>
      </c>
      <c r="F1509" s="137"/>
      <c r="G1509" s="108" t="str">
        <f t="shared" si="48"/>
        <v>PROTEÇÃO DA POPULAÇÃO</v>
      </c>
      <c r="H1509" s="108" t="str">
        <f t="shared" si="49"/>
        <v>Incêndio</v>
      </c>
      <c r="I1509" s="108"/>
      <c r="J1509" s="160" t="s">
        <v>14579</v>
      </c>
      <c r="K1509" s="160" t="s">
        <v>14580</v>
      </c>
      <c r="L1509" s="160" t="s">
        <v>14581</v>
      </c>
      <c r="M1509" s="160" t="s">
        <v>6</v>
      </c>
    </row>
    <row r="1510" spans="1:15" ht="25.5">
      <c r="A1510" s="136">
        <v>1511</v>
      </c>
      <c r="B1510" s="108">
        <v>133</v>
      </c>
      <c r="C1510" s="108"/>
      <c r="D1510" s="137" t="s">
        <v>14544</v>
      </c>
      <c r="E1510" s="137" t="s">
        <v>6</v>
      </c>
      <c r="F1510" s="137"/>
      <c r="G1510" s="108" t="str">
        <f t="shared" si="48"/>
        <v>PROTEÇÃO DA POPULAÇÃO</v>
      </c>
      <c r="H1510" s="108" t="str">
        <f t="shared" si="49"/>
        <v>Incêndio</v>
      </c>
      <c r="I1510" s="108"/>
      <c r="J1510" s="147" t="s">
        <v>14582</v>
      </c>
      <c r="K1510" s="147" t="s">
        <v>14583</v>
      </c>
      <c r="L1510" s="147" t="s">
        <v>14584</v>
      </c>
      <c r="M1510" s="147" t="s">
        <v>21834</v>
      </c>
    </row>
    <row r="1511" spans="1:15" ht="25.5" hidden="1">
      <c r="A1511" s="136">
        <v>1512</v>
      </c>
      <c r="B1511" s="108">
        <v>133</v>
      </c>
      <c r="C1511" s="108"/>
      <c r="D1511" s="137" t="s">
        <v>14544</v>
      </c>
      <c r="E1511" s="137" t="s">
        <v>6</v>
      </c>
      <c r="F1511" s="137"/>
      <c r="G1511" s="108" t="str">
        <f t="shared" si="48"/>
        <v>PROTEÇÃO DA POPULAÇÃO</v>
      </c>
      <c r="H1511" s="108" t="str">
        <f t="shared" si="49"/>
        <v>Incêndio</v>
      </c>
      <c r="I1511" s="108"/>
      <c r="J1511" s="148" t="s">
        <v>14750</v>
      </c>
      <c r="K1511" s="147" t="s">
        <v>14751</v>
      </c>
      <c r="L1511" s="150" t="s">
        <v>14752</v>
      </c>
      <c r="M1511" s="150" t="s">
        <v>21849</v>
      </c>
      <c r="N1511" s="169" t="s">
        <v>14753</v>
      </c>
      <c r="O1511" s="163"/>
    </row>
    <row r="1512" spans="1:15" ht="15.75">
      <c r="A1512" s="136">
        <v>1513</v>
      </c>
      <c r="B1512" s="108">
        <v>133</v>
      </c>
      <c r="C1512" s="108"/>
      <c r="D1512" s="137" t="s">
        <v>14588</v>
      </c>
      <c r="E1512" s="137" t="s">
        <v>14588</v>
      </c>
      <c r="F1512" s="137"/>
      <c r="G1512" s="108" t="str">
        <f t="shared" si="48"/>
        <v>RESPOSTA À EMERGÊNCIA</v>
      </c>
      <c r="H1512" s="108" t="str">
        <f t="shared" si="49"/>
        <v>RESPOSTA À EMERGÊNCIA</v>
      </c>
      <c r="I1512" s="108"/>
      <c r="J1512" s="143" t="s">
        <v>14585</v>
      </c>
      <c r="K1512" s="143" t="s">
        <v>14586</v>
      </c>
      <c r="L1512" s="143" t="s">
        <v>14587</v>
      </c>
      <c r="M1512" s="143" t="s">
        <v>14588</v>
      </c>
    </row>
    <row r="1513" spans="1:15" ht="15.75">
      <c r="A1513" s="136">
        <v>1514</v>
      </c>
      <c r="B1513" s="108">
        <v>133</v>
      </c>
      <c r="C1513" s="108"/>
      <c r="D1513" s="137" t="s">
        <v>14588</v>
      </c>
      <c r="E1513" s="137" t="s">
        <v>21835</v>
      </c>
      <c r="F1513" s="137"/>
      <c r="G1513" s="108" t="str">
        <f t="shared" si="48"/>
        <v>RESPOSTA À EMERGÊNCIA</v>
      </c>
      <c r="H1513" s="108" t="str">
        <f t="shared" si="49"/>
        <v>INCÊNDIO</v>
      </c>
      <c r="I1513" s="108"/>
      <c r="J1513" s="159" t="s">
        <v>14589</v>
      </c>
      <c r="K1513" s="159" t="s">
        <v>14590</v>
      </c>
      <c r="L1513" s="159" t="s">
        <v>14591</v>
      </c>
      <c r="M1513" s="145" t="s">
        <v>21835</v>
      </c>
    </row>
    <row r="1514" spans="1:15" ht="15">
      <c r="A1514" s="136">
        <v>1515</v>
      </c>
      <c r="B1514" s="108">
        <v>133</v>
      </c>
      <c r="C1514" s="108"/>
      <c r="D1514" s="137" t="s">
        <v>14588</v>
      </c>
      <c r="E1514" s="137" t="s">
        <v>21835</v>
      </c>
      <c r="F1514" s="137"/>
      <c r="G1514" s="108" t="str">
        <f t="shared" si="48"/>
        <v>RESPOSTA À EMERGÊNCIA</v>
      </c>
      <c r="H1514" s="108" t="str">
        <f t="shared" si="49"/>
        <v>INCÊNDIO</v>
      </c>
      <c r="I1514" s="108"/>
      <c r="J1514" s="160" t="s">
        <v>14596</v>
      </c>
      <c r="K1514" s="160" t="s">
        <v>14597</v>
      </c>
      <c r="L1514" s="160" t="s">
        <v>14598</v>
      </c>
      <c r="M1514" s="160" t="s">
        <v>14599</v>
      </c>
    </row>
    <row r="1515" spans="1:15" ht="15.75">
      <c r="A1515" s="136">
        <v>1516</v>
      </c>
      <c r="B1515" s="108">
        <v>133</v>
      </c>
      <c r="C1515" s="108"/>
      <c r="D1515" s="137" t="s">
        <v>14588</v>
      </c>
      <c r="E1515" s="137" t="s">
        <v>21835</v>
      </c>
      <c r="F1515" s="137"/>
      <c r="G1515" s="108" t="str">
        <f t="shared" si="48"/>
        <v>RESPOSTA À EMERGÊNCIA</v>
      </c>
      <c r="H1515" s="108" t="str">
        <f t="shared" si="49"/>
        <v>INCÊNDIO</v>
      </c>
      <c r="I1515" s="108"/>
      <c r="J1515" s="148" t="s">
        <v>15366</v>
      </c>
      <c r="K1515" s="147" t="s">
        <v>15367</v>
      </c>
      <c r="L1515" s="148" t="s">
        <v>15368</v>
      </c>
      <c r="M1515" s="148" t="s">
        <v>22042</v>
      </c>
      <c r="N1515" s="178"/>
    </row>
    <row r="1516" spans="1:15" ht="15">
      <c r="A1516" s="136">
        <v>1517</v>
      </c>
      <c r="B1516" s="108">
        <v>133</v>
      </c>
      <c r="C1516" s="108"/>
      <c r="D1516" s="137" t="s">
        <v>14588</v>
      </c>
      <c r="E1516" s="137" t="s">
        <v>21835</v>
      </c>
      <c r="F1516" s="137"/>
      <c r="G1516" s="108" t="str">
        <f t="shared" si="48"/>
        <v>RESPOSTA À EMERGÊNCIA</v>
      </c>
      <c r="H1516" s="108" t="str">
        <f t="shared" si="49"/>
        <v>INCÊNDIO</v>
      </c>
      <c r="I1516" s="108"/>
      <c r="J1516" s="153" t="s">
        <v>14603</v>
      </c>
      <c r="K1516" s="160" t="s">
        <v>14604</v>
      </c>
      <c r="L1516" s="160" t="s">
        <v>14605</v>
      </c>
      <c r="M1516" s="160" t="s">
        <v>14606</v>
      </c>
    </row>
    <row r="1517" spans="1:15" ht="15">
      <c r="A1517" s="136">
        <v>1518</v>
      </c>
      <c r="B1517" s="108">
        <v>133</v>
      </c>
      <c r="C1517" s="108"/>
      <c r="D1517" s="137" t="s">
        <v>14588</v>
      </c>
      <c r="E1517" s="137" t="s">
        <v>21835</v>
      </c>
      <c r="F1517" s="137"/>
      <c r="G1517" s="108" t="str">
        <f t="shared" si="48"/>
        <v>RESPOSTA À EMERGÊNCIA</v>
      </c>
      <c r="H1517" s="108" t="str">
        <f t="shared" si="49"/>
        <v>INCÊNDIO</v>
      </c>
      <c r="I1517" s="108"/>
      <c r="J1517" s="148" t="s">
        <v>14607</v>
      </c>
      <c r="K1517" s="147" t="s">
        <v>14608</v>
      </c>
      <c r="L1517" s="148" t="s">
        <v>14609</v>
      </c>
      <c r="M1517" s="148" t="s">
        <v>14610</v>
      </c>
    </row>
    <row r="1518" spans="1:15" ht="15">
      <c r="A1518" s="136">
        <v>1519</v>
      </c>
      <c r="B1518" s="108">
        <v>133</v>
      </c>
      <c r="C1518" s="108"/>
      <c r="D1518" s="137" t="s">
        <v>14588</v>
      </c>
      <c r="E1518" s="137" t="s">
        <v>21835</v>
      </c>
      <c r="F1518" s="137"/>
      <c r="G1518" s="108" t="str">
        <f t="shared" si="48"/>
        <v>RESPOSTA À EMERGÊNCIA</v>
      </c>
      <c r="H1518" s="108" t="str">
        <f t="shared" si="49"/>
        <v>INCÊNDIO</v>
      </c>
      <c r="I1518" s="108"/>
      <c r="J1518" s="148" t="s">
        <v>14611</v>
      </c>
      <c r="K1518" s="148" t="s">
        <v>14612</v>
      </c>
      <c r="L1518" s="148" t="s">
        <v>14613</v>
      </c>
      <c r="M1518" s="148" t="s">
        <v>14614</v>
      </c>
    </row>
    <row r="1519" spans="1:15" ht="15">
      <c r="A1519" s="136">
        <v>1520</v>
      </c>
      <c r="B1519" s="108">
        <v>133</v>
      </c>
      <c r="C1519" s="108"/>
      <c r="D1519" s="137" t="s">
        <v>14588</v>
      </c>
      <c r="E1519" s="137" t="s">
        <v>21835</v>
      </c>
      <c r="F1519" s="137"/>
      <c r="G1519" s="108" t="str">
        <f t="shared" si="48"/>
        <v>RESPOSTA À EMERGÊNCIA</v>
      </c>
      <c r="H1519" s="108" t="str">
        <f t="shared" si="49"/>
        <v>INCÊNDIO</v>
      </c>
      <c r="I1519" s="108"/>
      <c r="J1519" s="153" t="s">
        <v>15369</v>
      </c>
      <c r="K1519" s="153" t="s">
        <v>15370</v>
      </c>
      <c r="L1519" s="160" t="s">
        <v>15371</v>
      </c>
      <c r="M1519" s="160" t="s">
        <v>22043</v>
      </c>
    </row>
    <row r="1520" spans="1:15" ht="38.25">
      <c r="A1520" s="163">
        <v>1521</v>
      </c>
      <c r="B1520" s="109">
        <v>133</v>
      </c>
      <c r="C1520" s="109"/>
      <c r="D1520" s="175" t="s">
        <v>14588</v>
      </c>
      <c r="E1520" s="175" t="s">
        <v>21835</v>
      </c>
      <c r="F1520" s="175"/>
      <c r="G1520" s="109" t="str">
        <f t="shared" si="48"/>
        <v>RESPOSTA À EMERGÊNCIA</v>
      </c>
      <c r="H1520" s="109" t="str">
        <f t="shared" si="49"/>
        <v>INCÊNDIO</v>
      </c>
      <c r="I1520" s="109"/>
      <c r="J1520" s="148" t="s">
        <v>15372</v>
      </c>
      <c r="K1520" s="148" t="s">
        <v>15373</v>
      </c>
      <c r="L1520" s="148" t="s">
        <v>15374</v>
      </c>
      <c r="M1520" s="148" t="s">
        <v>22044</v>
      </c>
      <c r="N1520" s="196"/>
      <c r="O1520" s="163"/>
    </row>
    <row r="1521" spans="1:14" ht="15">
      <c r="A1521" s="136">
        <v>1522</v>
      </c>
      <c r="B1521" s="108">
        <v>133</v>
      </c>
      <c r="C1521" s="108"/>
      <c r="D1521" s="137" t="s">
        <v>14588</v>
      </c>
      <c r="E1521" s="137" t="s">
        <v>21835</v>
      </c>
      <c r="F1521" s="137"/>
      <c r="G1521" s="108" t="str">
        <f t="shared" si="48"/>
        <v>RESPOSTA À EMERGÊNCIA</v>
      </c>
      <c r="H1521" s="108" t="str">
        <f t="shared" si="49"/>
        <v>INCÊNDIO</v>
      </c>
      <c r="I1521" s="108"/>
      <c r="J1521" s="153" t="s">
        <v>15241</v>
      </c>
      <c r="K1521" s="153" t="s">
        <v>15242</v>
      </c>
      <c r="L1521" s="160" t="s">
        <v>15243</v>
      </c>
      <c r="M1521" s="160" t="s">
        <v>22004</v>
      </c>
    </row>
    <row r="1522" spans="1:14" ht="25.5">
      <c r="A1522" s="136">
        <v>1523</v>
      </c>
      <c r="B1522" s="108">
        <v>133</v>
      </c>
      <c r="C1522" s="108"/>
      <c r="D1522" s="137" t="s">
        <v>14588</v>
      </c>
      <c r="E1522" s="137" t="s">
        <v>21835</v>
      </c>
      <c r="F1522" s="137"/>
      <c r="G1522" s="108" t="str">
        <f t="shared" si="48"/>
        <v>RESPOSTA À EMERGÊNCIA</v>
      </c>
      <c r="H1522" s="108" t="str">
        <f t="shared" si="49"/>
        <v>INCÊNDIO</v>
      </c>
      <c r="I1522" s="108"/>
      <c r="J1522" s="148" t="s">
        <v>14619</v>
      </c>
      <c r="K1522" s="148" t="s">
        <v>14620</v>
      </c>
      <c r="L1522" s="148" t="s">
        <v>14621</v>
      </c>
      <c r="M1522" s="148" t="s">
        <v>14622</v>
      </c>
    </row>
    <row r="1523" spans="1:14" ht="25.5">
      <c r="A1523" s="136">
        <v>1524</v>
      </c>
      <c r="B1523" s="108">
        <v>133</v>
      </c>
      <c r="C1523" s="108"/>
      <c r="D1523" s="137" t="s">
        <v>14588</v>
      </c>
      <c r="E1523" s="137" t="s">
        <v>21835</v>
      </c>
      <c r="F1523" s="137"/>
      <c r="G1523" s="108" t="str">
        <f t="shared" si="48"/>
        <v>RESPOSTA À EMERGÊNCIA</v>
      </c>
      <c r="H1523" s="108" t="str">
        <f t="shared" si="49"/>
        <v>INCÊNDIO</v>
      </c>
      <c r="I1523" s="108"/>
      <c r="J1523" s="148" t="s">
        <v>14923</v>
      </c>
      <c r="K1523" s="147" t="s">
        <v>14924</v>
      </c>
      <c r="L1523" s="148" t="s">
        <v>14925</v>
      </c>
      <c r="M1523" s="148" t="s">
        <v>21909</v>
      </c>
    </row>
    <row r="1524" spans="1:14" ht="25.5">
      <c r="A1524" s="136">
        <v>1525</v>
      </c>
      <c r="B1524" s="108">
        <v>133</v>
      </c>
      <c r="C1524" s="108"/>
      <c r="D1524" s="137" t="s">
        <v>14588</v>
      </c>
      <c r="E1524" s="137" t="s">
        <v>21835</v>
      </c>
      <c r="F1524" s="137"/>
      <c r="G1524" s="108" t="str">
        <f t="shared" si="48"/>
        <v>RESPOSTA À EMERGÊNCIA</v>
      </c>
      <c r="H1524" s="108" t="str">
        <f t="shared" si="49"/>
        <v>INCÊNDIO</v>
      </c>
      <c r="I1524" s="108"/>
      <c r="J1524" s="147" t="s">
        <v>14626</v>
      </c>
      <c r="K1524" s="147" t="s">
        <v>14627</v>
      </c>
      <c r="L1524" s="147" t="s">
        <v>14628</v>
      </c>
      <c r="M1524" s="147" t="s">
        <v>21838</v>
      </c>
    </row>
    <row r="1525" spans="1:14" ht="15.75" thickBot="1">
      <c r="A1525" s="136">
        <v>1526</v>
      </c>
      <c r="B1525" s="108">
        <v>133</v>
      </c>
      <c r="C1525" s="108"/>
      <c r="D1525" s="137" t="s">
        <v>14588</v>
      </c>
      <c r="E1525" s="137" t="s">
        <v>21835</v>
      </c>
      <c r="F1525" s="137"/>
      <c r="G1525" s="108" t="str">
        <f t="shared" si="48"/>
        <v>RESPOSTA À EMERGÊNCIA</v>
      </c>
      <c r="H1525" s="108" t="str">
        <f t="shared" si="49"/>
        <v>INCÊNDIO</v>
      </c>
      <c r="I1525" s="108"/>
      <c r="J1525" s="147" t="s">
        <v>14629</v>
      </c>
      <c r="K1525" s="147" t="s">
        <v>14630</v>
      </c>
      <c r="L1525" s="147" t="s">
        <v>14631</v>
      </c>
      <c r="M1525" s="147" t="s">
        <v>14632</v>
      </c>
    </row>
    <row r="1526" spans="1:14" ht="15.75">
      <c r="A1526" s="136">
        <v>1527</v>
      </c>
      <c r="B1526" s="108">
        <v>133</v>
      </c>
      <c r="C1526" s="108"/>
      <c r="D1526" s="137" t="s">
        <v>14588</v>
      </c>
      <c r="E1526" s="137" t="s">
        <v>14636</v>
      </c>
      <c r="F1526" s="137"/>
      <c r="G1526" s="108" t="str">
        <f t="shared" si="48"/>
        <v>RESPOSTA À EMERGÊNCIA</v>
      </c>
      <c r="H1526" s="108" t="str">
        <f t="shared" si="49"/>
        <v>DERRAME OU FUGA</v>
      </c>
      <c r="I1526" s="108"/>
      <c r="J1526" s="151" t="s">
        <v>14633</v>
      </c>
      <c r="K1526" s="151" t="s">
        <v>14634</v>
      </c>
      <c r="L1526" s="151" t="s">
        <v>14635</v>
      </c>
      <c r="M1526" s="151" t="s">
        <v>14636</v>
      </c>
    </row>
    <row r="1527" spans="1:14" ht="15">
      <c r="A1527" s="136">
        <v>1528</v>
      </c>
      <c r="B1527" s="108">
        <v>133</v>
      </c>
      <c r="C1527" s="108"/>
      <c r="D1527" s="137" t="s">
        <v>14588</v>
      </c>
      <c r="E1527" s="137" t="s">
        <v>14636</v>
      </c>
      <c r="F1527" s="137"/>
      <c r="G1527" s="108" t="str">
        <f t="shared" si="48"/>
        <v>RESPOSTA À EMERGÊNCIA</v>
      </c>
      <c r="H1527" s="108" t="str">
        <f t="shared" si="49"/>
        <v>DERRAME OU FUGA</v>
      </c>
      <c r="I1527" s="108"/>
      <c r="J1527" s="148" t="s">
        <v>14641</v>
      </c>
      <c r="K1527" s="148" t="s">
        <v>14642</v>
      </c>
      <c r="L1527" s="148" t="s">
        <v>14781</v>
      </c>
      <c r="M1527" s="148" t="s">
        <v>21839</v>
      </c>
    </row>
    <row r="1528" spans="1:14" ht="15">
      <c r="A1528" s="136">
        <v>1529</v>
      </c>
      <c r="B1528" s="108">
        <v>133</v>
      </c>
      <c r="C1528" s="108"/>
      <c r="D1528" s="137" t="s">
        <v>14588</v>
      </c>
      <c r="E1528" s="137" t="s">
        <v>14636</v>
      </c>
      <c r="F1528" s="137"/>
      <c r="G1528" s="108" t="str">
        <f t="shared" si="48"/>
        <v>RESPOSTA À EMERGÊNCIA</v>
      </c>
      <c r="H1528" s="108" t="str">
        <f t="shared" si="49"/>
        <v>DERRAME OU FUGA</v>
      </c>
      <c r="I1528" s="108"/>
      <c r="J1528" s="147" t="s">
        <v>14637</v>
      </c>
      <c r="K1528" s="147" t="s">
        <v>14638</v>
      </c>
      <c r="L1528" s="147" t="s">
        <v>14639</v>
      </c>
      <c r="M1528" s="147" t="s">
        <v>14640</v>
      </c>
    </row>
    <row r="1529" spans="1:14" ht="15">
      <c r="A1529" s="136">
        <v>1530</v>
      </c>
      <c r="B1529" s="108">
        <v>133</v>
      </c>
      <c r="C1529" s="108"/>
      <c r="D1529" s="137" t="s">
        <v>14588</v>
      </c>
      <c r="E1529" s="137" t="s">
        <v>14636</v>
      </c>
      <c r="F1529" s="137"/>
      <c r="G1529" s="108" t="str">
        <f t="shared" si="48"/>
        <v>RESPOSTA À EMERGÊNCIA</v>
      </c>
      <c r="H1529" s="108" t="str">
        <f t="shared" si="49"/>
        <v>DERRAME OU FUGA</v>
      </c>
      <c r="I1529" s="108"/>
      <c r="J1529" s="160" t="s">
        <v>15375</v>
      </c>
      <c r="K1529" s="160" t="s">
        <v>15376</v>
      </c>
      <c r="L1529" s="160" t="s">
        <v>15377</v>
      </c>
      <c r="M1529" s="160" t="s">
        <v>22045</v>
      </c>
    </row>
    <row r="1530" spans="1:14" ht="25.5">
      <c r="A1530" s="136">
        <v>1531</v>
      </c>
      <c r="B1530" s="108">
        <v>133</v>
      </c>
      <c r="C1530" s="108"/>
      <c r="D1530" s="137" t="s">
        <v>14588</v>
      </c>
      <c r="E1530" s="137" t="s">
        <v>14636</v>
      </c>
      <c r="F1530" s="137"/>
      <c r="G1530" s="108" t="str">
        <f t="shared" si="48"/>
        <v>RESPOSTA À EMERGÊNCIA</v>
      </c>
      <c r="H1530" s="108" t="str">
        <f t="shared" si="49"/>
        <v>DERRAME OU FUGA</v>
      </c>
      <c r="I1530" s="108"/>
      <c r="J1530" s="150" t="s">
        <v>15378</v>
      </c>
      <c r="K1530" s="149" t="s">
        <v>15379</v>
      </c>
      <c r="L1530" s="149" t="s">
        <v>15380</v>
      </c>
      <c r="M1530" s="149" t="s">
        <v>22046</v>
      </c>
      <c r="N1530" s="178"/>
    </row>
    <row r="1531" spans="1:14" ht="15">
      <c r="A1531" s="136">
        <v>1532</v>
      </c>
      <c r="B1531" s="108">
        <v>133</v>
      </c>
      <c r="C1531" s="108"/>
      <c r="D1531" s="137" t="s">
        <v>14588</v>
      </c>
      <c r="E1531" s="137" t="s">
        <v>14636</v>
      </c>
      <c r="F1531" s="137"/>
      <c r="G1531" s="108" t="str">
        <f t="shared" si="48"/>
        <v>RESPOSTA À EMERGÊNCIA</v>
      </c>
      <c r="H1531" s="108" t="str">
        <f t="shared" si="49"/>
        <v>DERRAME OU FUGA</v>
      </c>
      <c r="I1531" s="108"/>
      <c r="J1531" s="160" t="s">
        <v>14667</v>
      </c>
      <c r="K1531" s="160" t="s">
        <v>14668</v>
      </c>
      <c r="L1531" s="160" t="s">
        <v>14669</v>
      </c>
      <c r="M1531" s="160" t="s">
        <v>14669</v>
      </c>
    </row>
    <row r="1532" spans="1:14" ht="15">
      <c r="A1532" s="136">
        <v>1533</v>
      </c>
      <c r="B1532" s="108">
        <v>133</v>
      </c>
      <c r="C1532" s="108"/>
      <c r="D1532" s="137" t="s">
        <v>14588</v>
      </c>
      <c r="E1532" s="137" t="s">
        <v>14636</v>
      </c>
      <c r="F1532" s="137"/>
      <c r="G1532" s="108" t="str">
        <f t="shared" si="48"/>
        <v>RESPOSTA À EMERGÊNCIA</v>
      </c>
      <c r="H1532" s="108" t="str">
        <f t="shared" si="49"/>
        <v>DERRAME OU FUGA</v>
      </c>
      <c r="I1532" s="108"/>
      <c r="J1532" s="147" t="s">
        <v>14815</v>
      </c>
      <c r="K1532" s="147" t="s">
        <v>14816</v>
      </c>
      <c r="L1532" s="147" t="s">
        <v>14817</v>
      </c>
      <c r="M1532" s="147" t="s">
        <v>21869</v>
      </c>
    </row>
    <row r="1533" spans="1:14" ht="15.75" thickBot="1">
      <c r="A1533" s="136">
        <v>1534</v>
      </c>
      <c r="B1533" s="108">
        <v>133</v>
      </c>
      <c r="C1533" s="108"/>
      <c r="D1533" s="137" t="s">
        <v>14588</v>
      </c>
      <c r="E1533" s="137" t="s">
        <v>14636</v>
      </c>
      <c r="F1533" s="137"/>
      <c r="G1533" s="108" t="str">
        <f t="shared" si="48"/>
        <v>RESPOSTA À EMERGÊNCIA</v>
      </c>
      <c r="H1533" s="108" t="str">
        <f t="shared" si="49"/>
        <v>DERRAME OU FUGA</v>
      </c>
      <c r="I1533" s="108"/>
      <c r="J1533" s="147" t="s">
        <v>14656</v>
      </c>
      <c r="K1533" s="147" t="s">
        <v>14657</v>
      </c>
      <c r="L1533" s="147" t="s">
        <v>14658</v>
      </c>
      <c r="M1533" s="147" t="s">
        <v>21840</v>
      </c>
    </row>
    <row r="1534" spans="1:14" ht="15.75">
      <c r="A1534" s="136">
        <v>1535</v>
      </c>
      <c r="B1534" s="108">
        <v>133</v>
      </c>
      <c r="C1534" s="108"/>
      <c r="D1534" s="137" t="s">
        <v>14588</v>
      </c>
      <c r="E1534" s="137" t="s">
        <v>14677</v>
      </c>
      <c r="F1534" s="137"/>
      <c r="G1534" s="108" t="str">
        <f t="shared" si="48"/>
        <v>RESPOSTA À EMERGÊNCIA</v>
      </c>
      <c r="H1534" s="108" t="str">
        <f t="shared" si="49"/>
        <v>PRIMEIROS SOCORROS</v>
      </c>
      <c r="I1534" s="108"/>
      <c r="J1534" s="151" t="s">
        <v>14674</v>
      </c>
      <c r="K1534" s="151" t="s">
        <v>14675</v>
      </c>
      <c r="L1534" s="151" t="s">
        <v>14676</v>
      </c>
      <c r="M1534" s="151" t="s">
        <v>14677</v>
      </c>
    </row>
    <row r="1535" spans="1:14" ht="15">
      <c r="A1535" s="136">
        <v>1536</v>
      </c>
      <c r="B1535" s="108">
        <v>133</v>
      </c>
      <c r="C1535" s="108"/>
      <c r="D1535" s="137" t="s">
        <v>14588</v>
      </c>
      <c r="E1535" s="137" t="s">
        <v>14677</v>
      </c>
      <c r="F1535" s="137"/>
      <c r="G1535" s="108" t="str">
        <f t="shared" si="48"/>
        <v>RESPOSTA À EMERGÊNCIA</v>
      </c>
      <c r="H1535" s="108" t="str">
        <f t="shared" si="49"/>
        <v>PRIMEIROS SOCORROS</v>
      </c>
      <c r="I1535" s="108"/>
      <c r="J1535" s="148" t="s">
        <v>14678</v>
      </c>
      <c r="K1535" s="148" t="s">
        <v>14679</v>
      </c>
      <c r="L1535" s="148" t="s">
        <v>14680</v>
      </c>
      <c r="M1535" s="148" t="s">
        <v>21809</v>
      </c>
    </row>
    <row r="1536" spans="1:14" ht="25.5">
      <c r="A1536" s="136">
        <v>1537</v>
      </c>
      <c r="B1536" s="108">
        <v>133</v>
      </c>
      <c r="C1536" s="108"/>
      <c r="D1536" s="137" t="s">
        <v>14588</v>
      </c>
      <c r="E1536" s="137" t="s">
        <v>14677</v>
      </c>
      <c r="F1536" s="137"/>
      <c r="G1536" s="108" t="str">
        <f t="shared" si="48"/>
        <v>RESPOSTA À EMERGÊNCIA</v>
      </c>
      <c r="H1536" s="108" t="str">
        <f t="shared" si="49"/>
        <v>PRIMEIROS SOCORROS</v>
      </c>
      <c r="I1536" s="108"/>
      <c r="J1536" s="148" t="s">
        <v>14681</v>
      </c>
      <c r="K1536" s="148" t="s">
        <v>14682</v>
      </c>
      <c r="L1536" s="148" t="s">
        <v>14683</v>
      </c>
      <c r="M1536" s="148" t="s">
        <v>14684</v>
      </c>
    </row>
    <row r="1537" spans="1:13" ht="15">
      <c r="A1537" s="136">
        <v>1538</v>
      </c>
      <c r="B1537" s="108">
        <v>133</v>
      </c>
      <c r="C1537" s="108"/>
      <c r="D1537" s="137" t="s">
        <v>14588</v>
      </c>
      <c r="E1537" s="137" t="s">
        <v>14677</v>
      </c>
      <c r="F1537" s="137"/>
      <c r="G1537" s="108" t="str">
        <f t="shared" si="48"/>
        <v>RESPOSTA À EMERGÊNCIA</v>
      </c>
      <c r="H1537" s="108" t="str">
        <f t="shared" si="49"/>
        <v>PRIMEIROS SOCORROS</v>
      </c>
      <c r="I1537" s="108"/>
      <c r="J1537" s="148" t="s">
        <v>14685</v>
      </c>
      <c r="K1537" s="148" t="s">
        <v>14686</v>
      </c>
      <c r="L1537" s="148" t="s">
        <v>14687</v>
      </c>
      <c r="M1537" s="148" t="s">
        <v>14688</v>
      </c>
    </row>
    <row r="1538" spans="1:13" ht="15">
      <c r="A1538" s="136">
        <v>1539</v>
      </c>
      <c r="B1538" s="108">
        <v>133</v>
      </c>
      <c r="C1538" s="108"/>
      <c r="D1538" s="137" t="s">
        <v>14588</v>
      </c>
      <c r="E1538" s="137" t="s">
        <v>14677</v>
      </c>
      <c r="F1538" s="137"/>
      <c r="G1538" s="108" t="str">
        <f t="shared" si="48"/>
        <v>RESPOSTA À EMERGÊNCIA</v>
      </c>
      <c r="H1538" s="108" t="str">
        <f t="shared" si="49"/>
        <v>PRIMEIROS SOCORROS</v>
      </c>
      <c r="I1538" s="108"/>
      <c r="J1538" s="148" t="s">
        <v>14689</v>
      </c>
      <c r="K1538" s="147" t="s">
        <v>14690</v>
      </c>
      <c r="L1538" s="148" t="s">
        <v>14691</v>
      </c>
      <c r="M1538" s="148" t="s">
        <v>14692</v>
      </c>
    </row>
    <row r="1539" spans="1:13" ht="15">
      <c r="A1539" s="136">
        <v>1540</v>
      </c>
      <c r="B1539" s="108">
        <v>133</v>
      </c>
      <c r="C1539" s="108"/>
      <c r="D1539" s="137" t="s">
        <v>14588</v>
      </c>
      <c r="E1539" s="137" t="s">
        <v>14677</v>
      </c>
      <c r="F1539" s="137"/>
      <c r="G1539" s="108" t="str">
        <f t="shared" si="48"/>
        <v>RESPOSTA À EMERGÊNCIA</v>
      </c>
      <c r="H1539" s="108" t="str">
        <f t="shared" si="49"/>
        <v>PRIMEIROS SOCORROS</v>
      </c>
      <c r="I1539" s="108"/>
      <c r="J1539" s="148" t="s">
        <v>14696</v>
      </c>
      <c r="K1539" s="147" t="s">
        <v>14697</v>
      </c>
      <c r="L1539" s="148" t="s">
        <v>14698</v>
      </c>
      <c r="M1539" s="148" t="s">
        <v>14699</v>
      </c>
    </row>
    <row r="1540" spans="1:13" ht="15">
      <c r="A1540" s="136">
        <v>1541</v>
      </c>
      <c r="B1540" s="108">
        <v>133</v>
      </c>
      <c r="C1540" s="108"/>
      <c r="D1540" s="137" t="s">
        <v>14588</v>
      </c>
      <c r="E1540" s="137" t="s">
        <v>14677</v>
      </c>
      <c r="F1540" s="137"/>
      <c r="G1540" s="108" t="str">
        <f t="shared" si="48"/>
        <v>RESPOSTA À EMERGÊNCIA</v>
      </c>
      <c r="H1540" s="108" t="str">
        <f t="shared" si="49"/>
        <v>PRIMEIROS SOCORROS</v>
      </c>
      <c r="I1540" s="108"/>
      <c r="J1540" s="148" t="s">
        <v>14700</v>
      </c>
      <c r="K1540" s="148" t="s">
        <v>14701</v>
      </c>
      <c r="L1540" s="148" t="s">
        <v>14702</v>
      </c>
      <c r="M1540" s="148" t="s">
        <v>14703</v>
      </c>
    </row>
    <row r="1541" spans="1:13" ht="25.5">
      <c r="A1541" s="136">
        <v>1542</v>
      </c>
      <c r="B1541" s="108">
        <v>133</v>
      </c>
      <c r="C1541" s="108"/>
      <c r="D1541" s="137" t="s">
        <v>14588</v>
      </c>
      <c r="E1541" s="137" t="s">
        <v>14677</v>
      </c>
      <c r="F1541" s="137"/>
      <c r="G1541" s="108" t="str">
        <f t="shared" si="48"/>
        <v>RESPOSTA À EMERGÊNCIA</v>
      </c>
      <c r="H1541" s="108" t="str">
        <f t="shared" si="49"/>
        <v>PRIMEIROS SOCORROS</v>
      </c>
      <c r="I1541" s="108"/>
      <c r="J1541" s="148" t="s">
        <v>14704</v>
      </c>
      <c r="K1541" s="147" t="s">
        <v>14705</v>
      </c>
      <c r="L1541" s="148" t="s">
        <v>14706</v>
      </c>
      <c r="M1541" s="148" t="s">
        <v>14707</v>
      </c>
    </row>
    <row r="1542" spans="1:13" ht="15">
      <c r="A1542" s="136">
        <v>1543</v>
      </c>
      <c r="B1542" s="108">
        <v>133</v>
      </c>
      <c r="C1542" s="108"/>
      <c r="D1542" s="137" t="s">
        <v>14588</v>
      </c>
      <c r="E1542" s="137" t="s">
        <v>14677</v>
      </c>
      <c r="F1542" s="137"/>
      <c r="G1542" s="108" t="str">
        <f t="shared" si="48"/>
        <v>RESPOSTA À EMERGÊNCIA</v>
      </c>
      <c r="H1542" s="108" t="str">
        <f t="shared" si="49"/>
        <v>PRIMEIROS SOCORROS</v>
      </c>
      <c r="I1542" s="108"/>
      <c r="J1542" s="148" t="s">
        <v>15381</v>
      </c>
      <c r="K1542" s="147" t="s">
        <v>15382</v>
      </c>
      <c r="L1542" s="148" t="s">
        <v>15383</v>
      </c>
      <c r="M1542" s="148" t="s">
        <v>22047</v>
      </c>
    </row>
    <row r="1543" spans="1:13" ht="15">
      <c r="A1543" s="136">
        <v>1544</v>
      </c>
      <c r="B1543" s="108">
        <v>133</v>
      </c>
      <c r="C1543" s="108"/>
      <c r="D1543" s="137" t="s">
        <v>14588</v>
      </c>
      <c r="E1543" s="137" t="s">
        <v>14677</v>
      </c>
      <c r="F1543" s="137"/>
      <c r="G1543" s="108" t="str">
        <f t="shared" si="48"/>
        <v>RESPOSTA À EMERGÊNCIA</v>
      </c>
      <c r="H1543" s="108" t="str">
        <f t="shared" si="49"/>
        <v>PRIMEIROS SOCORROS</v>
      </c>
      <c r="I1543" s="108"/>
      <c r="J1543" s="148" t="s">
        <v>14712</v>
      </c>
      <c r="K1543" s="147" t="s">
        <v>14713</v>
      </c>
      <c r="L1543" s="148" t="s">
        <v>14714</v>
      </c>
      <c r="M1543" s="148" t="s">
        <v>14715</v>
      </c>
    </row>
    <row r="1544" spans="1:13" ht="20.25">
      <c r="A1544" s="136">
        <v>1545</v>
      </c>
      <c r="B1544" s="108">
        <v>134</v>
      </c>
      <c r="C1544" s="108"/>
      <c r="D1544" s="137" t="s">
        <v>21830</v>
      </c>
      <c r="E1544" s="137" t="s">
        <v>21830</v>
      </c>
      <c r="F1544" s="137"/>
      <c r="G1544" s="108" t="str">
        <f t="shared" si="48"/>
        <v>RESPOSTA À EMERGÊNCIA</v>
      </c>
      <c r="H1544" s="108" t="str">
        <f t="shared" si="49"/>
        <v>PRIMEIROS SOCORROS</v>
      </c>
      <c r="I1544" s="108"/>
      <c r="J1544" s="138" t="s">
        <v>15384</v>
      </c>
      <c r="K1544" s="138" t="s">
        <v>15384</v>
      </c>
      <c r="L1544" s="138" t="s">
        <v>15385</v>
      </c>
      <c r="M1544" s="138" t="s">
        <v>15386</v>
      </c>
    </row>
    <row r="1545" spans="1:13" ht="15.75">
      <c r="A1545" s="136">
        <v>1546</v>
      </c>
      <c r="B1545" s="108">
        <v>134</v>
      </c>
      <c r="C1545" s="108"/>
      <c r="D1545" s="137" t="s">
        <v>21830</v>
      </c>
      <c r="E1545" s="137" t="s">
        <v>21830</v>
      </c>
      <c r="F1545" s="137"/>
      <c r="G1545" s="108" t="str">
        <f t="shared" si="48"/>
        <v>RESPOSTA À EMERGÊNCIA</v>
      </c>
      <c r="H1545" s="108" t="str">
        <f t="shared" si="49"/>
        <v>PRIMEIROS SOCORROS</v>
      </c>
      <c r="I1545" s="108"/>
      <c r="J1545" s="174" t="s">
        <v>15387</v>
      </c>
      <c r="K1545" s="141" t="s">
        <v>15388</v>
      </c>
      <c r="L1545" s="141" t="s">
        <v>15389</v>
      </c>
      <c r="M1545" s="141" t="s">
        <v>22048</v>
      </c>
    </row>
    <row r="1546" spans="1:13" ht="15.75">
      <c r="A1546" s="136">
        <v>1547</v>
      </c>
      <c r="B1546" s="108">
        <v>134</v>
      </c>
      <c r="C1546" s="108"/>
      <c r="D1546" s="137" t="s">
        <v>14488</v>
      </c>
      <c r="E1546" s="137" t="s">
        <v>14488</v>
      </c>
      <c r="F1546" s="137"/>
      <c r="G1546" s="108" t="str">
        <f t="shared" si="48"/>
        <v>PERIGOS POTENCIAIS</v>
      </c>
      <c r="H1546" s="108" t="str">
        <f t="shared" si="49"/>
        <v>PERIGOS POTENCIAIS</v>
      </c>
      <c r="I1546" s="108"/>
      <c r="J1546" s="143" t="s">
        <v>14485</v>
      </c>
      <c r="K1546" s="143" t="s">
        <v>14486</v>
      </c>
      <c r="L1546" s="143" t="s">
        <v>14487</v>
      </c>
      <c r="M1546" s="143" t="s">
        <v>14488</v>
      </c>
    </row>
    <row r="1547" spans="1:13" ht="15.75">
      <c r="A1547" s="136">
        <v>1548</v>
      </c>
      <c r="B1547" s="108">
        <v>134</v>
      </c>
      <c r="C1547" s="108"/>
      <c r="D1547" s="137" t="s">
        <v>14488</v>
      </c>
      <c r="E1547" s="137" t="s">
        <v>14492</v>
      </c>
      <c r="F1547" s="137"/>
      <c r="G1547" s="108" t="str">
        <f t="shared" si="48"/>
        <v>PERIGOS POTENCIAIS</v>
      </c>
      <c r="H1547" s="108" t="str">
        <f t="shared" si="49"/>
        <v>INCÊNDIO OU EXPLOSÃO</v>
      </c>
      <c r="I1547" s="108"/>
      <c r="J1547" s="145" t="s">
        <v>14489</v>
      </c>
      <c r="K1547" s="145" t="s">
        <v>14490</v>
      </c>
      <c r="L1547" s="146" t="s">
        <v>14491</v>
      </c>
      <c r="M1547" s="146" t="s">
        <v>14492</v>
      </c>
    </row>
    <row r="1548" spans="1:13" ht="15">
      <c r="A1548" s="136">
        <v>1549</v>
      </c>
      <c r="B1548" s="108">
        <v>134</v>
      </c>
      <c r="C1548" s="108"/>
      <c r="D1548" s="137" t="s">
        <v>14488</v>
      </c>
      <c r="E1548" s="137" t="s">
        <v>14492</v>
      </c>
      <c r="F1548" s="137"/>
      <c r="G1548" s="108" t="str">
        <f t="shared" si="48"/>
        <v>PERIGOS POTENCIAIS</v>
      </c>
      <c r="H1548" s="108" t="str">
        <f t="shared" si="49"/>
        <v>INCÊNDIO OU EXPLOSÃO</v>
      </c>
      <c r="I1548" s="108"/>
      <c r="J1548" s="147" t="s">
        <v>14794</v>
      </c>
      <c r="K1548" s="147" t="s">
        <v>14795</v>
      </c>
      <c r="L1548" s="147" t="s">
        <v>14796</v>
      </c>
      <c r="M1548" s="147" t="s">
        <v>21861</v>
      </c>
    </row>
    <row r="1549" spans="1:13" ht="15">
      <c r="A1549" s="136">
        <v>1550</v>
      </c>
      <c r="B1549" s="108">
        <v>134</v>
      </c>
      <c r="C1549" s="108"/>
      <c r="D1549" s="137" t="s">
        <v>14488</v>
      </c>
      <c r="E1549" s="137" t="s">
        <v>14492</v>
      </c>
      <c r="F1549" s="137"/>
      <c r="G1549" s="108" t="str">
        <f t="shared" si="48"/>
        <v>PERIGOS POTENCIAIS</v>
      </c>
      <c r="H1549" s="108" t="str">
        <f t="shared" si="49"/>
        <v>INCÊNDIO OU EXPLOSÃO</v>
      </c>
      <c r="I1549" s="108"/>
      <c r="J1549" s="147" t="s">
        <v>14501</v>
      </c>
      <c r="K1549" s="147" t="s">
        <v>14502</v>
      </c>
      <c r="L1549" s="147" t="s">
        <v>14503</v>
      </c>
      <c r="M1549" s="147" t="s">
        <v>14504</v>
      </c>
    </row>
    <row r="1550" spans="1:13" ht="25.5">
      <c r="A1550" s="136">
        <v>1551</v>
      </c>
      <c r="B1550" s="108">
        <v>134</v>
      </c>
      <c r="C1550" s="108"/>
      <c r="D1550" s="137" t="s">
        <v>14488</v>
      </c>
      <c r="E1550" s="137" t="s">
        <v>14492</v>
      </c>
      <c r="F1550" s="137"/>
      <c r="G1550" s="108" t="str">
        <f t="shared" si="48"/>
        <v>PERIGOS POTENCIAIS</v>
      </c>
      <c r="H1550" s="108" t="str">
        <f t="shared" si="49"/>
        <v>INCÊNDIO OU EXPLOSÃO</v>
      </c>
      <c r="I1550" s="108"/>
      <c r="J1550" s="147" t="s">
        <v>15390</v>
      </c>
      <c r="K1550" s="147" t="s">
        <v>15391</v>
      </c>
      <c r="L1550" s="147" t="s">
        <v>15392</v>
      </c>
      <c r="M1550" s="147" t="s">
        <v>22049</v>
      </c>
    </row>
    <row r="1551" spans="1:13" ht="15">
      <c r="A1551" s="136">
        <v>1552</v>
      </c>
      <c r="B1551" s="108">
        <v>134</v>
      </c>
      <c r="C1551" s="108"/>
      <c r="D1551" s="137" t="s">
        <v>14488</v>
      </c>
      <c r="E1551" s="137" t="s">
        <v>14492</v>
      </c>
      <c r="F1551" s="137"/>
      <c r="G1551" s="108" t="str">
        <f t="shared" si="48"/>
        <v>PERIGOS POTENCIAIS</v>
      </c>
      <c r="H1551" s="108" t="str">
        <f t="shared" si="49"/>
        <v>INCÊNDIO OU EXPLOSÃO</v>
      </c>
      <c r="I1551" s="108"/>
      <c r="J1551" s="147" t="s">
        <v>15393</v>
      </c>
      <c r="K1551" s="147" t="s">
        <v>15394</v>
      </c>
      <c r="L1551" s="147" t="s">
        <v>15395</v>
      </c>
      <c r="M1551" s="147" t="s">
        <v>22050</v>
      </c>
    </row>
    <row r="1552" spans="1:13" ht="15.75" thickBot="1">
      <c r="A1552" s="136">
        <v>1553</v>
      </c>
      <c r="B1552" s="108">
        <v>134</v>
      </c>
      <c r="C1552" s="108"/>
      <c r="D1552" s="137" t="s">
        <v>14488</v>
      </c>
      <c r="E1552" s="137" t="s">
        <v>14492</v>
      </c>
      <c r="F1552" s="137"/>
      <c r="G1552" s="108" t="str">
        <f t="shared" ref="G1552:G1615" si="50">IF(OR(M1552="PERIGOS POTENCIAIS",M1552="PROTEÇÃO DA POPULAÇÃO",M1552="RESPOSTA À EMERGÊNCIA"),M1552,G1551)</f>
        <v>PERIGOS POTENCIAIS</v>
      </c>
      <c r="H1552" s="108" t="str">
        <f t="shared" ref="H1552:H1615" si="51">IF(OR(M1552="PERIGOS POTENCIAIS",M1552="PROTEÇÃO DA POPULAÇÃO",M1552="RESPOSTA À EMERGÊNCIA"),M1552,IF(OR(M1552="INCÊNDIO OU EXPLOSÃO",M1552="SAÚDE",M1552="VESTUÁRIO DE PROTEÇÃO",M1552="EVACUAÇÃO",M1552="INCÊNDIO",M1552="DERRAME OU FUGA",M1552="PRIMEIROS SOCORROS"),M1552,H1551))</f>
        <v>INCÊNDIO OU EXPLOSÃO</v>
      </c>
      <c r="I1552" s="108"/>
      <c r="J1552" s="147" t="s">
        <v>14509</v>
      </c>
      <c r="K1552" s="147" t="s">
        <v>14510</v>
      </c>
      <c r="L1552" s="147" t="s">
        <v>14511</v>
      </c>
      <c r="M1552" s="147" t="s">
        <v>14512</v>
      </c>
    </row>
    <row r="1553" spans="1:13" ht="15.75">
      <c r="A1553" s="136">
        <v>1554</v>
      </c>
      <c r="B1553" s="108">
        <v>134</v>
      </c>
      <c r="C1553" s="108"/>
      <c r="D1553" s="137" t="s">
        <v>14488</v>
      </c>
      <c r="E1553" s="137" t="s">
        <v>14520</v>
      </c>
      <c r="F1553" s="137"/>
      <c r="G1553" s="108" t="str">
        <f t="shared" si="50"/>
        <v>PERIGOS POTENCIAIS</v>
      </c>
      <c r="H1553" s="108" t="str">
        <f t="shared" si="51"/>
        <v>SAÚDE</v>
      </c>
      <c r="I1553" s="108"/>
      <c r="J1553" s="151" t="s">
        <v>14517</v>
      </c>
      <c r="K1553" s="151" t="s">
        <v>14518</v>
      </c>
      <c r="L1553" s="151" t="s">
        <v>14519</v>
      </c>
      <c r="M1553" s="151" t="s">
        <v>14520</v>
      </c>
    </row>
    <row r="1554" spans="1:13" ht="25.5">
      <c r="A1554" s="136">
        <v>1555</v>
      </c>
      <c r="B1554" s="108">
        <v>134</v>
      </c>
      <c r="C1554" s="108"/>
      <c r="D1554" s="137" t="s">
        <v>14488</v>
      </c>
      <c r="E1554" s="137" t="s">
        <v>14520</v>
      </c>
      <c r="F1554" s="137"/>
      <c r="G1554" s="108" t="str">
        <f t="shared" si="50"/>
        <v>PERIGOS POTENCIAIS</v>
      </c>
      <c r="H1554" s="108" t="str">
        <f t="shared" si="51"/>
        <v>SAÚDE</v>
      </c>
      <c r="I1554" s="108"/>
      <c r="J1554" s="160" t="s">
        <v>15396</v>
      </c>
      <c r="K1554" s="147" t="s">
        <v>15397</v>
      </c>
      <c r="L1554" s="160" t="s">
        <v>15398</v>
      </c>
      <c r="M1554" s="147" t="s">
        <v>22051</v>
      </c>
    </row>
    <row r="1555" spans="1:13" ht="15">
      <c r="A1555" s="136">
        <v>1556</v>
      </c>
      <c r="B1555" s="108">
        <v>134</v>
      </c>
      <c r="C1555" s="108"/>
      <c r="D1555" s="137" t="s">
        <v>14488</v>
      </c>
      <c r="E1555" s="137" t="s">
        <v>14520</v>
      </c>
      <c r="F1555" s="137"/>
      <c r="G1555" s="108" t="str">
        <f t="shared" si="50"/>
        <v>PERIGOS POTENCIAIS</v>
      </c>
      <c r="H1555" s="108" t="str">
        <f t="shared" si="51"/>
        <v>SAÚDE</v>
      </c>
      <c r="I1555" s="108"/>
      <c r="J1555" s="147" t="s">
        <v>14988</v>
      </c>
      <c r="K1555" s="147" t="s">
        <v>14989</v>
      </c>
      <c r="L1555" s="147" t="s">
        <v>14990</v>
      </c>
      <c r="M1555" s="147" t="s">
        <v>21930</v>
      </c>
    </row>
    <row r="1556" spans="1:13" ht="25.5">
      <c r="A1556" s="136">
        <v>1557</v>
      </c>
      <c r="B1556" s="108">
        <v>134</v>
      </c>
      <c r="C1556" s="108"/>
      <c r="D1556" s="137" t="s">
        <v>14488</v>
      </c>
      <c r="E1556" s="137" t="s">
        <v>14520</v>
      </c>
      <c r="F1556" s="137"/>
      <c r="G1556" s="108" t="str">
        <f t="shared" si="50"/>
        <v>PERIGOS POTENCIAIS</v>
      </c>
      <c r="H1556" s="108" t="str">
        <f t="shared" si="51"/>
        <v>SAÚDE</v>
      </c>
      <c r="I1556" s="108"/>
      <c r="J1556" s="150" t="s">
        <v>15399</v>
      </c>
      <c r="K1556" s="150" t="s">
        <v>15400</v>
      </c>
      <c r="L1556" s="150" t="s">
        <v>15401</v>
      </c>
      <c r="M1556" s="150" t="s">
        <v>22052</v>
      </c>
    </row>
    <row r="1557" spans="1:13" ht="15.75">
      <c r="A1557" s="136">
        <v>1558</v>
      </c>
      <c r="B1557" s="108">
        <v>134</v>
      </c>
      <c r="C1557" s="108"/>
      <c r="D1557" s="137" t="s">
        <v>14544</v>
      </c>
      <c r="E1557" s="137" t="s">
        <v>14544</v>
      </c>
      <c r="F1557" s="137"/>
      <c r="G1557" s="108" t="str">
        <f t="shared" si="50"/>
        <v>PROTEÇÃO DA POPULAÇÃO</v>
      </c>
      <c r="H1557" s="108" t="str">
        <f t="shared" si="51"/>
        <v>PROTEÇÃO DA POPULAÇÃO</v>
      </c>
      <c r="I1557" s="108"/>
      <c r="J1557" s="143" t="s">
        <v>14541</v>
      </c>
      <c r="K1557" s="143" t="s">
        <v>14542</v>
      </c>
      <c r="L1557" s="143" t="s">
        <v>14543</v>
      </c>
      <c r="M1557" s="143" t="s">
        <v>14544</v>
      </c>
    </row>
    <row r="1558" spans="1:13" ht="38.25">
      <c r="A1558" s="136">
        <v>1559</v>
      </c>
      <c r="B1558" s="108">
        <v>134</v>
      </c>
      <c r="C1558" s="108"/>
      <c r="D1558" s="137" t="s">
        <v>14544</v>
      </c>
      <c r="E1558" s="137" t="s">
        <v>14544</v>
      </c>
      <c r="F1558" s="137"/>
      <c r="G1558" s="108" t="str">
        <f t="shared" si="50"/>
        <v>PROTEÇÃO DA POPULAÇÃO</v>
      </c>
      <c r="H1558" s="108" t="str">
        <f t="shared" si="51"/>
        <v>PROTEÇÃO DA POPULAÇÃO</v>
      </c>
      <c r="I1558" s="108"/>
      <c r="J1558" s="153" t="s">
        <v>14545</v>
      </c>
      <c r="K1558" s="153" t="s">
        <v>14546</v>
      </c>
      <c r="L1558" s="154" t="s">
        <v>14547</v>
      </c>
      <c r="M1558" s="154" t="s">
        <v>14548</v>
      </c>
    </row>
    <row r="1559" spans="1:13" ht="15">
      <c r="A1559" s="136">
        <v>1560</v>
      </c>
      <c r="B1559" s="108">
        <v>134</v>
      </c>
      <c r="C1559" s="108"/>
      <c r="D1559" s="137" t="s">
        <v>14544</v>
      </c>
      <c r="E1559" s="137" t="s">
        <v>14544</v>
      </c>
      <c r="F1559" s="137"/>
      <c r="G1559" s="108" t="str">
        <f t="shared" si="50"/>
        <v>PROTEÇÃO DA POPULAÇÃO</v>
      </c>
      <c r="H1559" s="108" t="str">
        <f t="shared" si="51"/>
        <v>PROTEÇÃO DA POPULAÇÃO</v>
      </c>
      <c r="I1559" s="108"/>
      <c r="J1559" s="148" t="s">
        <v>14553</v>
      </c>
      <c r="K1559" s="147" t="s">
        <v>14554</v>
      </c>
      <c r="L1559" s="148" t="s">
        <v>14555</v>
      </c>
      <c r="M1559" s="148" t="s">
        <v>14556</v>
      </c>
    </row>
    <row r="1560" spans="1:13" ht="15">
      <c r="A1560" s="136">
        <v>1561</v>
      </c>
      <c r="B1560" s="108">
        <v>134</v>
      </c>
      <c r="C1560" s="108"/>
      <c r="D1560" s="137" t="s">
        <v>14544</v>
      </c>
      <c r="E1560" s="137" t="s">
        <v>14544</v>
      </c>
      <c r="F1560" s="137"/>
      <c r="G1560" s="108" t="str">
        <f t="shared" si="50"/>
        <v>PROTEÇÃO DA POPULAÇÃO</v>
      </c>
      <c r="H1560" s="108" t="str">
        <f t="shared" si="51"/>
        <v>PROTEÇÃO DA POPULAÇÃO</v>
      </c>
      <c r="I1560" s="108"/>
      <c r="J1560" s="147" t="s">
        <v>14549</v>
      </c>
      <c r="K1560" s="147" t="s">
        <v>14550</v>
      </c>
      <c r="L1560" s="147" t="s">
        <v>14551</v>
      </c>
      <c r="M1560" s="147" t="s">
        <v>14552</v>
      </c>
    </row>
    <row r="1561" spans="1:13" ht="15.75" thickBot="1">
      <c r="A1561" s="136">
        <v>1562</v>
      </c>
      <c r="B1561" s="108">
        <v>134</v>
      </c>
      <c r="C1561" s="108"/>
      <c r="D1561" s="137" t="s">
        <v>14544</v>
      </c>
      <c r="E1561" s="137" t="s">
        <v>14544</v>
      </c>
      <c r="F1561" s="137"/>
      <c r="G1561" s="108" t="str">
        <f t="shared" si="50"/>
        <v>PROTEÇÃO DA POPULAÇÃO</v>
      </c>
      <c r="H1561" s="108" t="str">
        <f t="shared" si="51"/>
        <v>PROTEÇÃO DA POPULAÇÃO</v>
      </c>
      <c r="I1561" s="108"/>
      <c r="J1561" s="148" t="s">
        <v>14737</v>
      </c>
      <c r="K1561" s="148" t="s">
        <v>14738</v>
      </c>
      <c r="L1561" s="148" t="s">
        <v>14739</v>
      </c>
      <c r="M1561" s="148" t="s">
        <v>21845</v>
      </c>
    </row>
    <row r="1562" spans="1:13" ht="15.75">
      <c r="A1562" s="136">
        <v>1563</v>
      </c>
      <c r="B1562" s="108">
        <v>134</v>
      </c>
      <c r="C1562" s="108"/>
      <c r="D1562" s="137" t="s">
        <v>14544</v>
      </c>
      <c r="E1562" s="137" t="s">
        <v>14560</v>
      </c>
      <c r="F1562" s="137"/>
      <c r="G1562" s="108" t="str">
        <f t="shared" si="50"/>
        <v>PROTEÇÃO DA POPULAÇÃO</v>
      </c>
      <c r="H1562" s="108" t="str">
        <f t="shared" si="51"/>
        <v>VESTUÁRIO DE PROTEÇÃO</v>
      </c>
      <c r="I1562" s="108"/>
      <c r="J1562" s="151" t="s">
        <v>14557</v>
      </c>
      <c r="K1562" s="151" t="s">
        <v>14558</v>
      </c>
      <c r="L1562" s="151" t="s">
        <v>14559</v>
      </c>
      <c r="M1562" s="151" t="s">
        <v>14560</v>
      </c>
    </row>
    <row r="1563" spans="1:13" ht="15">
      <c r="A1563" s="136">
        <v>1564</v>
      </c>
      <c r="B1563" s="108">
        <v>134</v>
      </c>
      <c r="C1563" s="108"/>
      <c r="D1563" s="137" t="s">
        <v>14544</v>
      </c>
      <c r="E1563" s="137" t="s">
        <v>14560</v>
      </c>
      <c r="F1563" s="137"/>
      <c r="G1563" s="108" t="str">
        <f t="shared" si="50"/>
        <v>PROTEÇÃO DA POPULAÇÃO</v>
      </c>
      <c r="H1563" s="108" t="str">
        <f t="shared" si="51"/>
        <v>VESTUÁRIO DE PROTEÇÃO</v>
      </c>
      <c r="I1563" s="108"/>
      <c r="J1563" s="147" t="s">
        <v>14561</v>
      </c>
      <c r="K1563" s="147" t="s">
        <v>14562</v>
      </c>
      <c r="L1563" s="148" t="s">
        <v>14563</v>
      </c>
      <c r="M1563" s="148" t="s">
        <v>14564</v>
      </c>
    </row>
    <row r="1564" spans="1:13" ht="25.5">
      <c r="A1564" s="136">
        <v>1565</v>
      </c>
      <c r="B1564" s="108">
        <v>134</v>
      </c>
      <c r="C1564" s="108"/>
      <c r="D1564" s="137" t="s">
        <v>14544</v>
      </c>
      <c r="E1564" s="137" t="s">
        <v>14560</v>
      </c>
      <c r="F1564" s="137"/>
      <c r="G1564" s="108" t="str">
        <f t="shared" si="50"/>
        <v>PROTEÇÃO DA POPULAÇÃO</v>
      </c>
      <c r="H1564" s="108" t="str">
        <f t="shared" si="51"/>
        <v>VESTUÁRIO DE PROTEÇÃO</v>
      </c>
      <c r="I1564" s="108"/>
      <c r="J1564" s="148" t="s">
        <v>15005</v>
      </c>
      <c r="K1564" s="148" t="s">
        <v>15006</v>
      </c>
      <c r="L1564" s="148" t="s">
        <v>21935</v>
      </c>
      <c r="M1564" s="148" t="s">
        <v>21936</v>
      </c>
    </row>
    <row r="1565" spans="1:13" ht="26.25" thickBot="1">
      <c r="A1565" s="136">
        <v>1566</v>
      </c>
      <c r="B1565" s="108">
        <v>134</v>
      </c>
      <c r="C1565" s="108"/>
      <c r="D1565" s="137" t="s">
        <v>14544</v>
      </c>
      <c r="E1565" s="137" t="s">
        <v>14560</v>
      </c>
      <c r="F1565" s="137"/>
      <c r="G1565" s="108" t="str">
        <f t="shared" si="50"/>
        <v>PROTEÇÃO DA POPULAÇÃO</v>
      </c>
      <c r="H1565" s="108" t="str">
        <f t="shared" si="51"/>
        <v>VESTUÁRIO DE PROTEÇÃO</v>
      </c>
      <c r="I1565" s="108"/>
      <c r="J1565" s="148" t="s">
        <v>15007</v>
      </c>
      <c r="K1565" s="148" t="s">
        <v>14566</v>
      </c>
      <c r="L1565" s="148" t="s">
        <v>21832</v>
      </c>
      <c r="M1565" s="148" t="s">
        <v>21833</v>
      </c>
    </row>
    <row r="1566" spans="1:13" ht="15.75">
      <c r="A1566" s="136">
        <v>1567</v>
      </c>
      <c r="B1566" s="108">
        <v>134</v>
      </c>
      <c r="C1566" s="108"/>
      <c r="D1566" s="137" t="s">
        <v>14544</v>
      </c>
      <c r="E1566" s="137" t="s">
        <v>14570</v>
      </c>
      <c r="F1566" s="137"/>
      <c r="G1566" s="108" t="str">
        <f t="shared" si="50"/>
        <v>PROTEÇÃO DA POPULAÇÃO</v>
      </c>
      <c r="H1566" s="108" t="str">
        <f t="shared" si="51"/>
        <v>EVACUAÇÃO</v>
      </c>
      <c r="I1566" s="108"/>
      <c r="J1566" s="151" t="s">
        <v>14567</v>
      </c>
      <c r="K1566" s="151" t="s">
        <v>14568</v>
      </c>
      <c r="L1566" s="151" t="s">
        <v>14569</v>
      </c>
      <c r="M1566" s="151" t="s">
        <v>14570</v>
      </c>
    </row>
    <row r="1567" spans="1:13" ht="15">
      <c r="A1567" s="136">
        <v>1568</v>
      </c>
      <c r="B1567" s="108">
        <v>134</v>
      </c>
      <c r="C1567" s="108"/>
      <c r="D1567" s="137" t="s">
        <v>14544</v>
      </c>
      <c r="E1567" s="137" t="s">
        <v>14570</v>
      </c>
      <c r="F1567" s="137"/>
      <c r="G1567" s="108" t="str">
        <f t="shared" si="50"/>
        <v>PROTEÇÃO DA POPULAÇÃO</v>
      </c>
      <c r="H1567" s="108" t="str">
        <f t="shared" si="51"/>
        <v>EVACUAÇÃO</v>
      </c>
      <c r="I1567" s="108"/>
      <c r="J1567" s="153" t="s">
        <v>14571</v>
      </c>
      <c r="K1567" s="153" t="s">
        <v>14572</v>
      </c>
      <c r="L1567" s="153" t="s">
        <v>14573</v>
      </c>
      <c r="M1567" s="153" t="s">
        <v>14574</v>
      </c>
    </row>
    <row r="1568" spans="1:13" ht="15">
      <c r="A1568" s="136">
        <v>1569</v>
      </c>
      <c r="B1568" s="108">
        <v>134</v>
      </c>
      <c r="C1568" s="108"/>
      <c r="D1568" s="137" t="s">
        <v>14544</v>
      </c>
      <c r="E1568" s="137" t="s">
        <v>14570</v>
      </c>
      <c r="F1568" s="137"/>
      <c r="G1568" s="108" t="str">
        <f t="shared" si="50"/>
        <v>PROTEÇÃO DA POPULAÇÃO</v>
      </c>
      <c r="H1568" s="108" t="str">
        <f t="shared" si="51"/>
        <v>EVACUAÇÃO</v>
      </c>
      <c r="I1568" s="108"/>
      <c r="J1568" s="148" t="s">
        <v>15363</v>
      </c>
      <c r="K1568" s="156" t="s">
        <v>15364</v>
      </c>
      <c r="L1568" s="157" t="s">
        <v>15365</v>
      </c>
      <c r="M1568" s="157" t="s">
        <v>22041</v>
      </c>
    </row>
    <row r="1569" spans="1:15" ht="15">
      <c r="A1569" s="136">
        <v>1570</v>
      </c>
      <c r="B1569" s="108">
        <v>134</v>
      </c>
      <c r="C1569" s="108"/>
      <c r="D1569" s="137" t="s">
        <v>14544</v>
      </c>
      <c r="E1569" s="137" t="s">
        <v>14570</v>
      </c>
      <c r="F1569" s="137"/>
      <c r="G1569" s="108" t="str">
        <f t="shared" si="50"/>
        <v>PROTEÇÃO DA POPULAÇÃO</v>
      </c>
      <c r="H1569" s="108" t="str">
        <f t="shared" si="51"/>
        <v>EVACUAÇÃO</v>
      </c>
      <c r="I1569" s="108"/>
      <c r="J1569" s="160" t="s">
        <v>14667</v>
      </c>
      <c r="K1569" s="160" t="s">
        <v>14668</v>
      </c>
      <c r="L1569" s="160" t="s">
        <v>14669</v>
      </c>
      <c r="M1569" s="160" t="s">
        <v>14669</v>
      </c>
    </row>
    <row r="1570" spans="1:15" ht="15">
      <c r="A1570" s="136">
        <v>1571</v>
      </c>
      <c r="B1570" s="108">
        <v>134</v>
      </c>
      <c r="C1570" s="108"/>
      <c r="D1570" s="137" t="s">
        <v>14544</v>
      </c>
      <c r="E1570" s="137" t="s">
        <v>14570</v>
      </c>
      <c r="F1570" s="137"/>
      <c r="G1570" s="108" t="str">
        <f t="shared" si="50"/>
        <v>PROTEÇÃO DA POPULAÇÃO</v>
      </c>
      <c r="H1570" s="108" t="str">
        <f t="shared" si="51"/>
        <v>EVACUAÇÃO</v>
      </c>
      <c r="I1570" s="108"/>
      <c r="J1570" s="147" t="s">
        <v>15088</v>
      </c>
      <c r="K1570" s="147" t="s">
        <v>15089</v>
      </c>
      <c r="L1570" s="147" t="s">
        <v>15090</v>
      </c>
      <c r="M1570" s="147" t="s">
        <v>21959</v>
      </c>
    </row>
    <row r="1571" spans="1:15" ht="15">
      <c r="A1571" s="136">
        <v>1572</v>
      </c>
      <c r="B1571" s="108">
        <v>134</v>
      </c>
      <c r="C1571" s="108"/>
      <c r="D1571" s="137" t="s">
        <v>14544</v>
      </c>
      <c r="E1571" s="137" t="s">
        <v>6</v>
      </c>
      <c r="F1571" s="137"/>
      <c r="G1571" s="108" t="str">
        <f t="shared" si="50"/>
        <v>PROTEÇÃO DA POPULAÇÃO</v>
      </c>
      <c r="H1571" s="108" t="str">
        <f t="shared" si="51"/>
        <v>Incêndio</v>
      </c>
      <c r="I1571" s="108"/>
      <c r="J1571" s="160" t="s">
        <v>14579</v>
      </c>
      <c r="K1571" s="160" t="s">
        <v>14580</v>
      </c>
      <c r="L1571" s="160" t="s">
        <v>14581</v>
      </c>
      <c r="M1571" s="160" t="s">
        <v>6</v>
      </c>
    </row>
    <row r="1572" spans="1:15" ht="25.5">
      <c r="A1572" s="136">
        <v>1573</v>
      </c>
      <c r="B1572" s="108">
        <v>134</v>
      </c>
      <c r="C1572" s="108"/>
      <c r="D1572" s="137" t="s">
        <v>14544</v>
      </c>
      <c r="E1572" s="137" t="s">
        <v>6</v>
      </c>
      <c r="F1572" s="137"/>
      <c r="G1572" s="108" t="str">
        <f t="shared" si="50"/>
        <v>PROTEÇÃO DA POPULAÇÃO</v>
      </c>
      <c r="H1572" s="108" t="str">
        <f t="shared" si="51"/>
        <v>Incêndio</v>
      </c>
      <c r="I1572" s="108"/>
      <c r="J1572" s="147" t="s">
        <v>14582</v>
      </c>
      <c r="K1572" s="147" t="s">
        <v>14583</v>
      </c>
      <c r="L1572" s="147" t="s">
        <v>14584</v>
      </c>
      <c r="M1572" s="147" t="s">
        <v>21834</v>
      </c>
    </row>
    <row r="1573" spans="1:15" ht="25.5" hidden="1">
      <c r="A1573" s="136">
        <v>1574</v>
      </c>
      <c r="B1573" s="108">
        <v>134</v>
      </c>
      <c r="C1573" s="108"/>
      <c r="D1573" s="137" t="s">
        <v>14544</v>
      </c>
      <c r="E1573" s="137" t="s">
        <v>6</v>
      </c>
      <c r="F1573" s="137"/>
      <c r="G1573" s="108" t="str">
        <f t="shared" si="50"/>
        <v>PROTEÇÃO DA POPULAÇÃO</v>
      </c>
      <c r="H1573" s="108" t="str">
        <f t="shared" si="51"/>
        <v>Incêndio</v>
      </c>
      <c r="I1573" s="108"/>
      <c r="J1573" s="148" t="s">
        <v>14750</v>
      </c>
      <c r="K1573" s="147" t="s">
        <v>14751</v>
      </c>
      <c r="L1573" s="150" t="s">
        <v>14752</v>
      </c>
      <c r="M1573" s="150" t="s">
        <v>21849</v>
      </c>
      <c r="N1573" s="169" t="s">
        <v>14753</v>
      </c>
      <c r="O1573" s="163"/>
    </row>
    <row r="1574" spans="1:15" ht="15.75">
      <c r="A1574" s="136">
        <v>1575</v>
      </c>
      <c r="B1574" s="108">
        <v>134</v>
      </c>
      <c r="C1574" s="108"/>
      <c r="D1574" s="137" t="s">
        <v>14588</v>
      </c>
      <c r="E1574" s="137" t="s">
        <v>14588</v>
      </c>
      <c r="F1574" s="137"/>
      <c r="G1574" s="108" t="str">
        <f t="shared" si="50"/>
        <v>RESPOSTA À EMERGÊNCIA</v>
      </c>
      <c r="H1574" s="108" t="str">
        <f t="shared" si="51"/>
        <v>RESPOSTA À EMERGÊNCIA</v>
      </c>
      <c r="I1574" s="108"/>
      <c r="J1574" s="143" t="s">
        <v>14585</v>
      </c>
      <c r="K1574" s="143" t="s">
        <v>14586</v>
      </c>
      <c r="L1574" s="143" t="s">
        <v>14587</v>
      </c>
      <c r="M1574" s="143" t="s">
        <v>14588</v>
      </c>
    </row>
    <row r="1575" spans="1:15" ht="15.75">
      <c r="A1575" s="136">
        <v>1576</v>
      </c>
      <c r="B1575" s="108">
        <v>134</v>
      </c>
      <c r="C1575" s="108"/>
      <c r="D1575" s="137" t="s">
        <v>14588</v>
      </c>
      <c r="E1575" s="137" t="s">
        <v>21835</v>
      </c>
      <c r="F1575" s="137"/>
      <c r="G1575" s="108" t="str">
        <f t="shared" si="50"/>
        <v>RESPOSTA À EMERGÊNCIA</v>
      </c>
      <c r="H1575" s="108" t="str">
        <f t="shared" si="51"/>
        <v>INCÊNDIO</v>
      </c>
      <c r="I1575" s="108"/>
      <c r="J1575" s="159" t="s">
        <v>14589</v>
      </c>
      <c r="K1575" s="159" t="s">
        <v>14590</v>
      </c>
      <c r="L1575" s="159" t="s">
        <v>14591</v>
      </c>
      <c r="M1575" s="145" t="s">
        <v>21835</v>
      </c>
    </row>
    <row r="1576" spans="1:15" ht="15">
      <c r="A1576" s="136">
        <v>1577</v>
      </c>
      <c r="B1576" s="108">
        <v>134</v>
      </c>
      <c r="C1576" s="108"/>
      <c r="D1576" s="137" t="s">
        <v>14588</v>
      </c>
      <c r="E1576" s="137" t="s">
        <v>21835</v>
      </c>
      <c r="F1576" s="137"/>
      <c r="G1576" s="108" t="str">
        <f t="shared" si="50"/>
        <v>RESPOSTA À EMERGÊNCIA</v>
      </c>
      <c r="H1576" s="108" t="str">
        <f t="shared" si="51"/>
        <v>INCÊNDIO</v>
      </c>
      <c r="I1576" s="108"/>
      <c r="J1576" s="160" t="s">
        <v>14596</v>
      </c>
      <c r="K1576" s="160" t="s">
        <v>14597</v>
      </c>
      <c r="L1576" s="160" t="s">
        <v>14598</v>
      </c>
      <c r="M1576" s="160" t="s">
        <v>14599</v>
      </c>
    </row>
    <row r="1577" spans="1:15" ht="15.75">
      <c r="A1577" s="136">
        <v>1578</v>
      </c>
      <c r="B1577" s="108">
        <v>134</v>
      </c>
      <c r="C1577" s="108"/>
      <c r="D1577" s="137" t="s">
        <v>14588</v>
      </c>
      <c r="E1577" s="137" t="s">
        <v>21835</v>
      </c>
      <c r="F1577" s="137"/>
      <c r="G1577" s="108" t="str">
        <f t="shared" si="50"/>
        <v>RESPOSTA À EMERGÊNCIA</v>
      </c>
      <c r="H1577" s="108" t="str">
        <f t="shared" si="51"/>
        <v>INCÊNDIO</v>
      </c>
      <c r="I1577" s="108"/>
      <c r="J1577" s="148" t="s">
        <v>15064</v>
      </c>
      <c r="K1577" s="147" t="s">
        <v>15065</v>
      </c>
      <c r="L1577" s="148" t="s">
        <v>15066</v>
      </c>
      <c r="M1577" s="148" t="s">
        <v>21952</v>
      </c>
      <c r="N1577" s="178"/>
    </row>
    <row r="1578" spans="1:15" ht="15">
      <c r="A1578" s="136">
        <v>1579</v>
      </c>
      <c r="B1578" s="108">
        <v>134</v>
      </c>
      <c r="C1578" s="108"/>
      <c r="D1578" s="137" t="s">
        <v>14588</v>
      </c>
      <c r="E1578" s="137" t="s">
        <v>21835</v>
      </c>
      <c r="F1578" s="137"/>
      <c r="G1578" s="108" t="str">
        <f t="shared" si="50"/>
        <v>RESPOSTA À EMERGÊNCIA</v>
      </c>
      <c r="H1578" s="108" t="str">
        <f t="shared" si="51"/>
        <v>INCÊNDIO</v>
      </c>
      <c r="I1578" s="108"/>
      <c r="J1578" s="160" t="s">
        <v>14603</v>
      </c>
      <c r="K1578" s="160" t="s">
        <v>14604</v>
      </c>
      <c r="L1578" s="160" t="s">
        <v>14605</v>
      </c>
      <c r="M1578" s="160" t="s">
        <v>14606</v>
      </c>
    </row>
    <row r="1579" spans="1:15" ht="15">
      <c r="A1579" s="136">
        <v>1580</v>
      </c>
      <c r="B1579" s="108">
        <v>134</v>
      </c>
      <c r="C1579" s="108"/>
      <c r="D1579" s="137" t="s">
        <v>14588</v>
      </c>
      <c r="E1579" s="137" t="s">
        <v>21835</v>
      </c>
      <c r="F1579" s="137"/>
      <c r="G1579" s="108" t="str">
        <f t="shared" si="50"/>
        <v>RESPOSTA À EMERGÊNCIA</v>
      </c>
      <c r="H1579" s="108" t="str">
        <f t="shared" si="51"/>
        <v>INCÊNDIO</v>
      </c>
      <c r="I1579" s="108"/>
      <c r="J1579" s="147" t="s">
        <v>15067</v>
      </c>
      <c r="K1579" s="147" t="s">
        <v>15068</v>
      </c>
      <c r="L1579" s="148" t="s">
        <v>15069</v>
      </c>
      <c r="M1579" s="148" t="s">
        <v>21953</v>
      </c>
    </row>
    <row r="1580" spans="1:15" ht="15">
      <c r="A1580" s="136">
        <v>1581</v>
      </c>
      <c r="B1580" s="108">
        <v>134</v>
      </c>
      <c r="C1580" s="108"/>
      <c r="D1580" s="137" t="s">
        <v>14588</v>
      </c>
      <c r="E1580" s="137" t="s">
        <v>21835</v>
      </c>
      <c r="F1580" s="137"/>
      <c r="G1580" s="108" t="str">
        <f t="shared" si="50"/>
        <v>RESPOSTA À EMERGÊNCIA</v>
      </c>
      <c r="H1580" s="108" t="str">
        <f t="shared" si="51"/>
        <v>INCÊNDIO</v>
      </c>
      <c r="I1580" s="108"/>
      <c r="J1580" s="148" t="s">
        <v>14611</v>
      </c>
      <c r="K1580" s="148" t="s">
        <v>14612</v>
      </c>
      <c r="L1580" s="148" t="s">
        <v>14613</v>
      </c>
      <c r="M1580" s="148" t="s">
        <v>14614</v>
      </c>
    </row>
    <row r="1581" spans="1:15" ht="15">
      <c r="A1581" s="136">
        <v>1582</v>
      </c>
      <c r="B1581" s="108">
        <v>134</v>
      </c>
      <c r="C1581" s="108"/>
      <c r="D1581" s="137" t="s">
        <v>14588</v>
      </c>
      <c r="E1581" s="137" t="s">
        <v>21835</v>
      </c>
      <c r="F1581" s="137"/>
      <c r="G1581" s="108" t="str">
        <f t="shared" si="50"/>
        <v>RESPOSTA À EMERGÊNCIA</v>
      </c>
      <c r="H1581" s="108" t="str">
        <f t="shared" si="51"/>
        <v>INCÊNDIO</v>
      </c>
      <c r="I1581" s="108"/>
      <c r="J1581" s="148" t="s">
        <v>15238</v>
      </c>
      <c r="K1581" s="194" t="s">
        <v>15239</v>
      </c>
      <c r="L1581" s="148" t="s">
        <v>15240</v>
      </c>
      <c r="M1581" s="148" t="s">
        <v>22003</v>
      </c>
    </row>
    <row r="1582" spans="1:15" ht="15">
      <c r="A1582" s="136">
        <v>1583</v>
      </c>
      <c r="B1582" s="108">
        <v>134</v>
      </c>
      <c r="C1582" s="108"/>
      <c r="D1582" s="137" t="s">
        <v>14588</v>
      </c>
      <c r="E1582" s="137" t="s">
        <v>21835</v>
      </c>
      <c r="F1582" s="137"/>
      <c r="G1582" s="108" t="str">
        <f t="shared" si="50"/>
        <v>RESPOSTA À EMERGÊNCIA</v>
      </c>
      <c r="H1582" s="108" t="str">
        <f t="shared" si="51"/>
        <v>INCÊNDIO</v>
      </c>
      <c r="I1582" s="108"/>
      <c r="J1582" s="147" t="s">
        <v>14623</v>
      </c>
      <c r="K1582" s="147" t="s">
        <v>14624</v>
      </c>
      <c r="L1582" s="147" t="s">
        <v>14625</v>
      </c>
      <c r="M1582" s="147" t="s">
        <v>21837</v>
      </c>
    </row>
    <row r="1583" spans="1:15" ht="15">
      <c r="A1583" s="136">
        <v>1584</v>
      </c>
      <c r="B1583" s="108">
        <v>134</v>
      </c>
      <c r="C1583" s="108"/>
      <c r="D1583" s="137" t="s">
        <v>14588</v>
      </c>
      <c r="E1583" s="137" t="s">
        <v>21835</v>
      </c>
      <c r="F1583" s="137"/>
      <c r="G1583" s="108" t="str">
        <f t="shared" si="50"/>
        <v>RESPOSTA À EMERGÊNCIA</v>
      </c>
      <c r="H1583" s="108" t="str">
        <f t="shared" si="51"/>
        <v>INCÊNDIO</v>
      </c>
      <c r="I1583" s="108"/>
      <c r="J1583" s="148" t="s">
        <v>15316</v>
      </c>
      <c r="K1583" s="148" t="s">
        <v>15317</v>
      </c>
      <c r="L1583" s="148" t="s">
        <v>15318</v>
      </c>
      <c r="M1583" s="148" t="s">
        <v>22026</v>
      </c>
    </row>
    <row r="1584" spans="1:15" ht="15">
      <c r="A1584" s="136">
        <v>1585</v>
      </c>
      <c r="B1584" s="108">
        <v>134</v>
      </c>
      <c r="C1584" s="108"/>
      <c r="D1584" s="137" t="s">
        <v>14588</v>
      </c>
      <c r="E1584" s="137" t="s">
        <v>21835</v>
      </c>
      <c r="F1584" s="137"/>
      <c r="G1584" s="108" t="str">
        <f t="shared" si="50"/>
        <v>RESPOSTA À EMERGÊNCIA</v>
      </c>
      <c r="H1584" s="108" t="str">
        <f t="shared" si="51"/>
        <v>INCÊNDIO</v>
      </c>
      <c r="I1584" s="108"/>
      <c r="J1584" s="166" t="s">
        <v>15241</v>
      </c>
      <c r="K1584" s="166" t="s">
        <v>15242</v>
      </c>
      <c r="L1584" s="158" t="s">
        <v>15243</v>
      </c>
      <c r="M1584" s="158" t="s">
        <v>22004</v>
      </c>
    </row>
    <row r="1585" spans="1:14" ht="25.5">
      <c r="A1585" s="136">
        <v>1586</v>
      </c>
      <c r="B1585" s="108">
        <v>134</v>
      </c>
      <c r="C1585" s="108"/>
      <c r="D1585" s="137" t="s">
        <v>14588</v>
      </c>
      <c r="E1585" s="137" t="s">
        <v>21835</v>
      </c>
      <c r="F1585" s="137"/>
      <c r="G1585" s="108" t="str">
        <f t="shared" si="50"/>
        <v>RESPOSTA À EMERGÊNCIA</v>
      </c>
      <c r="H1585" s="108" t="str">
        <f t="shared" si="51"/>
        <v>INCÊNDIO</v>
      </c>
      <c r="I1585" s="108"/>
      <c r="J1585" s="148" t="s">
        <v>14917</v>
      </c>
      <c r="K1585" s="147" t="s">
        <v>14918</v>
      </c>
      <c r="L1585" s="148" t="s">
        <v>14919</v>
      </c>
      <c r="M1585" s="148" t="s">
        <v>21907</v>
      </c>
    </row>
    <row r="1586" spans="1:14" ht="25.5">
      <c r="A1586" s="136">
        <v>1587</v>
      </c>
      <c r="B1586" s="108">
        <v>134</v>
      </c>
      <c r="C1586" s="108"/>
      <c r="D1586" s="137" t="s">
        <v>14588</v>
      </c>
      <c r="E1586" s="137" t="s">
        <v>21835</v>
      </c>
      <c r="F1586" s="137"/>
      <c r="G1586" s="108" t="str">
        <f t="shared" si="50"/>
        <v>RESPOSTA À EMERGÊNCIA</v>
      </c>
      <c r="H1586" s="108" t="str">
        <f t="shared" si="51"/>
        <v>INCÊNDIO</v>
      </c>
      <c r="I1586" s="108"/>
      <c r="J1586" s="147" t="s">
        <v>14619</v>
      </c>
      <c r="K1586" s="148" t="s">
        <v>14620</v>
      </c>
      <c r="L1586" s="148" t="s">
        <v>14621</v>
      </c>
      <c r="M1586" s="148" t="s">
        <v>14622</v>
      </c>
    </row>
    <row r="1587" spans="1:14" ht="25.5">
      <c r="A1587" s="136">
        <v>1588</v>
      </c>
      <c r="B1587" s="108">
        <v>134</v>
      </c>
      <c r="C1587" s="108"/>
      <c r="D1587" s="137" t="s">
        <v>14588</v>
      </c>
      <c r="E1587" s="137" t="s">
        <v>21835</v>
      </c>
      <c r="F1587" s="137"/>
      <c r="G1587" s="108" t="str">
        <f t="shared" si="50"/>
        <v>RESPOSTA À EMERGÊNCIA</v>
      </c>
      <c r="H1587" s="108" t="str">
        <f t="shared" si="51"/>
        <v>INCÊNDIO</v>
      </c>
      <c r="I1587" s="108"/>
      <c r="J1587" s="147" t="s">
        <v>14626</v>
      </c>
      <c r="K1587" s="147" t="s">
        <v>14627</v>
      </c>
      <c r="L1587" s="147" t="s">
        <v>14628</v>
      </c>
      <c r="M1587" s="147" t="s">
        <v>21838</v>
      </c>
    </row>
    <row r="1588" spans="1:14" ht="15.75" thickBot="1">
      <c r="A1588" s="136">
        <v>1589</v>
      </c>
      <c r="B1588" s="108">
        <v>134</v>
      </c>
      <c r="C1588" s="108"/>
      <c r="D1588" s="137" t="s">
        <v>14588</v>
      </c>
      <c r="E1588" s="137" t="s">
        <v>21835</v>
      </c>
      <c r="F1588" s="137"/>
      <c r="G1588" s="108" t="str">
        <f t="shared" si="50"/>
        <v>RESPOSTA À EMERGÊNCIA</v>
      </c>
      <c r="H1588" s="108" t="str">
        <f t="shared" si="51"/>
        <v>INCÊNDIO</v>
      </c>
      <c r="I1588" s="108"/>
      <c r="J1588" s="147" t="s">
        <v>14629</v>
      </c>
      <c r="K1588" s="147" t="s">
        <v>14630</v>
      </c>
      <c r="L1588" s="147" t="s">
        <v>14631</v>
      </c>
      <c r="M1588" s="147" t="s">
        <v>14632</v>
      </c>
    </row>
    <row r="1589" spans="1:14" ht="15.75">
      <c r="A1589" s="136">
        <v>1590</v>
      </c>
      <c r="B1589" s="108">
        <v>134</v>
      </c>
      <c r="C1589" s="108"/>
      <c r="D1589" s="137" t="s">
        <v>14588</v>
      </c>
      <c r="E1589" s="137" t="s">
        <v>14636</v>
      </c>
      <c r="F1589" s="137"/>
      <c r="G1589" s="108" t="str">
        <f t="shared" si="50"/>
        <v>RESPOSTA À EMERGÊNCIA</v>
      </c>
      <c r="H1589" s="108" t="str">
        <f t="shared" si="51"/>
        <v>DERRAME OU FUGA</v>
      </c>
      <c r="I1589" s="108"/>
      <c r="J1589" s="151" t="s">
        <v>14633</v>
      </c>
      <c r="K1589" s="151" t="s">
        <v>14634</v>
      </c>
      <c r="L1589" s="151" t="s">
        <v>14635</v>
      </c>
      <c r="M1589" s="151" t="s">
        <v>14636</v>
      </c>
    </row>
    <row r="1590" spans="1:14" ht="15">
      <c r="A1590" s="136">
        <v>1591</v>
      </c>
      <c r="B1590" s="108">
        <v>134</v>
      </c>
      <c r="C1590" s="108"/>
      <c r="D1590" s="137" t="s">
        <v>14588</v>
      </c>
      <c r="E1590" s="137" t="s">
        <v>14636</v>
      </c>
      <c r="F1590" s="137"/>
      <c r="G1590" s="108" t="str">
        <f t="shared" si="50"/>
        <v>RESPOSTA À EMERGÊNCIA</v>
      </c>
      <c r="H1590" s="108" t="str">
        <f t="shared" si="51"/>
        <v>DERRAME OU FUGA</v>
      </c>
      <c r="I1590" s="108"/>
      <c r="J1590" s="148" t="s">
        <v>14641</v>
      </c>
      <c r="K1590" s="148" t="s">
        <v>14642</v>
      </c>
      <c r="L1590" s="148" t="s">
        <v>14781</v>
      </c>
      <c r="M1590" s="148" t="s">
        <v>21839</v>
      </c>
    </row>
    <row r="1591" spans="1:14" ht="15">
      <c r="A1591" s="136">
        <v>1592</v>
      </c>
      <c r="B1591" s="108">
        <v>134</v>
      </c>
      <c r="C1591" s="108"/>
      <c r="D1591" s="137" t="s">
        <v>14588</v>
      </c>
      <c r="E1591" s="137" t="s">
        <v>14636</v>
      </c>
      <c r="F1591" s="137"/>
      <c r="G1591" s="108" t="str">
        <f t="shared" si="50"/>
        <v>RESPOSTA À EMERGÊNCIA</v>
      </c>
      <c r="H1591" s="108" t="str">
        <f t="shared" si="51"/>
        <v>DERRAME OU FUGA</v>
      </c>
      <c r="I1591" s="108"/>
      <c r="J1591" s="148" t="s">
        <v>14926</v>
      </c>
      <c r="K1591" s="147" t="s">
        <v>14927</v>
      </c>
      <c r="L1591" s="147" t="s">
        <v>14928</v>
      </c>
      <c r="M1591" s="147" t="s">
        <v>21910</v>
      </c>
    </row>
    <row r="1592" spans="1:14" ht="25.5">
      <c r="A1592" s="136">
        <v>1593</v>
      </c>
      <c r="B1592" s="108">
        <v>134</v>
      </c>
      <c r="C1592" s="108"/>
      <c r="D1592" s="137" t="s">
        <v>14588</v>
      </c>
      <c r="E1592" s="137" t="s">
        <v>14636</v>
      </c>
      <c r="F1592" s="137"/>
      <c r="G1592" s="108" t="str">
        <f t="shared" si="50"/>
        <v>RESPOSTA À EMERGÊNCIA</v>
      </c>
      <c r="H1592" s="108" t="str">
        <f t="shared" si="51"/>
        <v>DERRAME OU FUGA</v>
      </c>
      <c r="I1592" s="108"/>
      <c r="J1592" s="148" t="s">
        <v>15402</v>
      </c>
      <c r="K1592" s="147" t="s">
        <v>15403</v>
      </c>
      <c r="L1592" s="147" t="s">
        <v>15404</v>
      </c>
      <c r="M1592" s="147" t="s">
        <v>22053</v>
      </c>
    </row>
    <row r="1593" spans="1:14" ht="15">
      <c r="A1593" s="136">
        <v>1594</v>
      </c>
      <c r="B1593" s="108">
        <v>134</v>
      </c>
      <c r="C1593" s="108"/>
      <c r="D1593" s="137" t="s">
        <v>14588</v>
      </c>
      <c r="E1593" s="137" t="s">
        <v>14636</v>
      </c>
      <c r="F1593" s="137"/>
      <c r="G1593" s="108" t="str">
        <f t="shared" si="50"/>
        <v>RESPOSTA À EMERGÊNCIA</v>
      </c>
      <c r="H1593" s="108" t="str">
        <f t="shared" si="51"/>
        <v>DERRAME OU FUGA</v>
      </c>
      <c r="I1593" s="108"/>
      <c r="J1593" s="150" t="s">
        <v>14656</v>
      </c>
      <c r="K1593" s="149" t="s">
        <v>14657</v>
      </c>
      <c r="L1593" s="149" t="s">
        <v>14658</v>
      </c>
      <c r="M1593" s="149" t="s">
        <v>21840</v>
      </c>
    </row>
    <row r="1594" spans="1:14" ht="26.25" thickBot="1">
      <c r="A1594" s="136">
        <v>1595</v>
      </c>
      <c r="B1594" s="108">
        <v>134</v>
      </c>
      <c r="C1594" s="108"/>
      <c r="D1594" s="137" t="s">
        <v>14588</v>
      </c>
      <c r="E1594" s="137" t="s">
        <v>14636</v>
      </c>
      <c r="F1594" s="137"/>
      <c r="G1594" s="108" t="str">
        <f t="shared" si="50"/>
        <v>RESPOSTA À EMERGÊNCIA</v>
      </c>
      <c r="H1594" s="108" t="str">
        <f t="shared" si="51"/>
        <v>DERRAME OU FUGA</v>
      </c>
      <c r="I1594" s="108"/>
      <c r="J1594" s="148" t="s">
        <v>15405</v>
      </c>
      <c r="K1594" s="147" t="s">
        <v>15406</v>
      </c>
      <c r="L1594" s="148" t="s">
        <v>15407</v>
      </c>
      <c r="M1594" s="148" t="s">
        <v>22054</v>
      </c>
      <c r="N1594" s="178"/>
    </row>
    <row r="1595" spans="1:14" ht="15.75">
      <c r="A1595" s="136">
        <v>1596</v>
      </c>
      <c r="B1595" s="108">
        <v>134</v>
      </c>
      <c r="C1595" s="108"/>
      <c r="D1595" s="137" t="s">
        <v>14588</v>
      </c>
      <c r="E1595" s="137" t="s">
        <v>14677</v>
      </c>
      <c r="F1595" s="137"/>
      <c r="G1595" s="108" t="str">
        <f t="shared" si="50"/>
        <v>RESPOSTA À EMERGÊNCIA</v>
      </c>
      <c r="H1595" s="108" t="str">
        <f t="shared" si="51"/>
        <v>PRIMEIROS SOCORROS</v>
      </c>
      <c r="I1595" s="108"/>
      <c r="J1595" s="151" t="s">
        <v>14674</v>
      </c>
      <c r="K1595" s="151" t="s">
        <v>14675</v>
      </c>
      <c r="L1595" s="151" t="s">
        <v>14676</v>
      </c>
      <c r="M1595" s="151" t="s">
        <v>14677</v>
      </c>
    </row>
    <row r="1596" spans="1:14" ht="15">
      <c r="A1596" s="136">
        <v>1597</v>
      </c>
      <c r="B1596" s="108">
        <v>134</v>
      </c>
      <c r="C1596" s="108"/>
      <c r="D1596" s="137" t="s">
        <v>14588</v>
      </c>
      <c r="E1596" s="137" t="s">
        <v>14677</v>
      </c>
      <c r="F1596" s="137"/>
      <c r="G1596" s="108" t="str">
        <f t="shared" si="50"/>
        <v>RESPOSTA À EMERGÊNCIA</v>
      </c>
      <c r="H1596" s="108" t="str">
        <f t="shared" si="51"/>
        <v>PRIMEIROS SOCORROS</v>
      </c>
      <c r="I1596" s="108"/>
      <c r="J1596" s="148" t="s">
        <v>14678</v>
      </c>
      <c r="K1596" s="148" t="s">
        <v>14679</v>
      </c>
      <c r="L1596" s="148" t="s">
        <v>14680</v>
      </c>
      <c r="M1596" s="148" t="s">
        <v>21809</v>
      </c>
    </row>
    <row r="1597" spans="1:14" ht="25.5">
      <c r="A1597" s="136">
        <v>1598</v>
      </c>
      <c r="B1597" s="108">
        <v>134</v>
      </c>
      <c r="C1597" s="108"/>
      <c r="D1597" s="137" t="s">
        <v>14588</v>
      </c>
      <c r="E1597" s="137" t="s">
        <v>14677</v>
      </c>
      <c r="F1597" s="137"/>
      <c r="G1597" s="108" t="str">
        <f t="shared" si="50"/>
        <v>RESPOSTA À EMERGÊNCIA</v>
      </c>
      <c r="H1597" s="108" t="str">
        <f t="shared" si="51"/>
        <v>PRIMEIROS SOCORROS</v>
      </c>
      <c r="I1597" s="108"/>
      <c r="J1597" s="148" t="s">
        <v>14681</v>
      </c>
      <c r="K1597" s="148" t="s">
        <v>14682</v>
      </c>
      <c r="L1597" s="148" t="s">
        <v>14683</v>
      </c>
      <c r="M1597" s="148" t="s">
        <v>14684</v>
      </c>
    </row>
    <row r="1598" spans="1:14" ht="15">
      <c r="A1598" s="136">
        <v>1599</v>
      </c>
      <c r="B1598" s="108">
        <v>134</v>
      </c>
      <c r="C1598" s="108"/>
      <c r="D1598" s="137" t="s">
        <v>14588</v>
      </c>
      <c r="E1598" s="137" t="s">
        <v>14677</v>
      </c>
      <c r="F1598" s="137"/>
      <c r="G1598" s="108" t="str">
        <f t="shared" si="50"/>
        <v>RESPOSTA À EMERGÊNCIA</v>
      </c>
      <c r="H1598" s="108" t="str">
        <f t="shared" si="51"/>
        <v>PRIMEIROS SOCORROS</v>
      </c>
      <c r="I1598" s="108"/>
      <c r="J1598" s="150" t="s">
        <v>14685</v>
      </c>
      <c r="K1598" s="150" t="s">
        <v>14686</v>
      </c>
      <c r="L1598" s="150" t="s">
        <v>14687</v>
      </c>
      <c r="M1598" s="150" t="s">
        <v>14688</v>
      </c>
    </row>
    <row r="1599" spans="1:14" ht="15">
      <c r="A1599" s="136">
        <v>1600</v>
      </c>
      <c r="B1599" s="108">
        <v>134</v>
      </c>
      <c r="C1599" s="108"/>
      <c r="D1599" s="137" t="s">
        <v>14588</v>
      </c>
      <c r="E1599" s="137" t="s">
        <v>14677</v>
      </c>
      <c r="F1599" s="137"/>
      <c r="G1599" s="108" t="str">
        <f t="shared" si="50"/>
        <v>RESPOSTA À EMERGÊNCIA</v>
      </c>
      <c r="H1599" s="108" t="str">
        <f t="shared" si="51"/>
        <v>PRIMEIROS SOCORROS</v>
      </c>
      <c r="I1599" s="108"/>
      <c r="J1599" s="148" t="s">
        <v>14689</v>
      </c>
      <c r="K1599" s="147" t="s">
        <v>14690</v>
      </c>
      <c r="L1599" s="148" t="s">
        <v>14691</v>
      </c>
      <c r="M1599" s="148" t="s">
        <v>14692</v>
      </c>
    </row>
    <row r="1600" spans="1:14" ht="51">
      <c r="A1600" s="136">
        <v>1601</v>
      </c>
      <c r="B1600" s="108">
        <v>134</v>
      </c>
      <c r="C1600" s="108"/>
      <c r="D1600" s="137" t="s">
        <v>14588</v>
      </c>
      <c r="E1600" s="137" t="s">
        <v>14677</v>
      </c>
      <c r="F1600" s="137"/>
      <c r="G1600" s="108" t="str">
        <f t="shared" si="50"/>
        <v>RESPOSTA À EMERGÊNCIA</v>
      </c>
      <c r="H1600" s="108" t="str">
        <f t="shared" si="51"/>
        <v>PRIMEIROS SOCORROS</v>
      </c>
      <c r="I1600" s="108"/>
      <c r="J1600" s="153" t="s">
        <v>14693</v>
      </c>
      <c r="K1600" s="153" t="s">
        <v>14694</v>
      </c>
      <c r="L1600" s="153" t="s">
        <v>14695</v>
      </c>
      <c r="M1600" s="153" t="s">
        <v>21841</v>
      </c>
    </row>
    <row r="1601" spans="1:13" ht="15">
      <c r="A1601" s="136">
        <v>1602</v>
      </c>
      <c r="B1601" s="108">
        <v>134</v>
      </c>
      <c r="C1601" s="108"/>
      <c r="D1601" s="137" t="s">
        <v>14588</v>
      </c>
      <c r="E1601" s="137" t="s">
        <v>14677</v>
      </c>
      <c r="F1601" s="137"/>
      <c r="G1601" s="108" t="str">
        <f t="shared" si="50"/>
        <v>RESPOSTA À EMERGÊNCIA</v>
      </c>
      <c r="H1601" s="108" t="str">
        <f t="shared" si="51"/>
        <v>PRIMEIROS SOCORROS</v>
      </c>
      <c r="I1601" s="108"/>
      <c r="J1601" s="148" t="s">
        <v>14696</v>
      </c>
      <c r="K1601" s="147" t="s">
        <v>14697</v>
      </c>
      <c r="L1601" s="148" t="s">
        <v>14698</v>
      </c>
      <c r="M1601" s="148" t="s">
        <v>14699</v>
      </c>
    </row>
    <row r="1602" spans="1:13" ht="15">
      <c r="A1602" s="136">
        <v>1603</v>
      </c>
      <c r="B1602" s="108">
        <v>134</v>
      </c>
      <c r="C1602" s="108"/>
      <c r="D1602" s="137" t="s">
        <v>14588</v>
      </c>
      <c r="E1602" s="137" t="s">
        <v>14677</v>
      </c>
      <c r="F1602" s="137"/>
      <c r="G1602" s="108" t="str">
        <f t="shared" si="50"/>
        <v>RESPOSTA À EMERGÊNCIA</v>
      </c>
      <c r="H1602" s="108" t="str">
        <f t="shared" si="51"/>
        <v>PRIMEIROS SOCORROS</v>
      </c>
      <c r="I1602" s="108"/>
      <c r="J1602" s="148" t="s">
        <v>14700</v>
      </c>
      <c r="K1602" s="148" t="s">
        <v>14701</v>
      </c>
      <c r="L1602" s="148" t="s">
        <v>14702</v>
      </c>
      <c r="M1602" s="148" t="s">
        <v>14703</v>
      </c>
    </row>
    <row r="1603" spans="1:13" ht="25.5">
      <c r="A1603" s="136">
        <v>1604</v>
      </c>
      <c r="B1603" s="108">
        <v>134</v>
      </c>
      <c r="C1603" s="108"/>
      <c r="D1603" s="137" t="s">
        <v>14588</v>
      </c>
      <c r="E1603" s="137" t="s">
        <v>14677</v>
      </c>
      <c r="F1603" s="137"/>
      <c r="G1603" s="108" t="str">
        <f t="shared" si="50"/>
        <v>RESPOSTA À EMERGÊNCIA</v>
      </c>
      <c r="H1603" s="108" t="str">
        <f t="shared" si="51"/>
        <v>PRIMEIROS SOCORROS</v>
      </c>
      <c r="I1603" s="108"/>
      <c r="J1603" s="148" t="s">
        <v>14704</v>
      </c>
      <c r="K1603" s="147" t="s">
        <v>14705</v>
      </c>
      <c r="L1603" s="148" t="s">
        <v>14706</v>
      </c>
      <c r="M1603" s="148" t="s">
        <v>14707</v>
      </c>
    </row>
    <row r="1604" spans="1:13" ht="15">
      <c r="A1604" s="136">
        <v>1605</v>
      </c>
      <c r="B1604" s="108">
        <v>134</v>
      </c>
      <c r="C1604" s="108"/>
      <c r="D1604" s="137" t="s">
        <v>14588</v>
      </c>
      <c r="E1604" s="137" t="s">
        <v>14677</v>
      </c>
      <c r="F1604" s="137"/>
      <c r="G1604" s="108" t="str">
        <f t="shared" si="50"/>
        <v>RESPOSTA À EMERGÊNCIA</v>
      </c>
      <c r="H1604" s="108" t="str">
        <f t="shared" si="51"/>
        <v>PRIMEIROS SOCORROS</v>
      </c>
      <c r="I1604" s="108"/>
      <c r="J1604" s="148" t="s">
        <v>15408</v>
      </c>
      <c r="K1604" s="147" t="s">
        <v>15409</v>
      </c>
      <c r="L1604" s="148" t="s">
        <v>15410</v>
      </c>
      <c r="M1604" s="148" t="s">
        <v>22055</v>
      </c>
    </row>
    <row r="1605" spans="1:13" ht="15">
      <c r="A1605" s="136">
        <v>1606</v>
      </c>
      <c r="B1605" s="108">
        <v>134</v>
      </c>
      <c r="C1605" s="108"/>
      <c r="D1605" s="137" t="s">
        <v>14588</v>
      </c>
      <c r="E1605" s="137" t="s">
        <v>14677</v>
      </c>
      <c r="F1605" s="137"/>
      <c r="G1605" s="108" t="str">
        <f t="shared" si="50"/>
        <v>RESPOSTA À EMERGÊNCIA</v>
      </c>
      <c r="H1605" s="108" t="str">
        <f t="shared" si="51"/>
        <v>PRIMEIROS SOCORROS</v>
      </c>
      <c r="I1605" s="108"/>
      <c r="J1605" s="150" t="s">
        <v>14712</v>
      </c>
      <c r="K1605" s="149" t="s">
        <v>14713</v>
      </c>
      <c r="L1605" s="150" t="s">
        <v>14714</v>
      </c>
      <c r="M1605" s="150" t="s">
        <v>14715</v>
      </c>
    </row>
    <row r="1606" spans="1:13" ht="25.5">
      <c r="A1606" s="136">
        <v>1607</v>
      </c>
      <c r="B1606" s="108">
        <v>134</v>
      </c>
      <c r="C1606" s="108"/>
      <c r="D1606" s="137" t="s">
        <v>14588</v>
      </c>
      <c r="E1606" s="137" t="s">
        <v>14677</v>
      </c>
      <c r="F1606" s="137"/>
      <c r="G1606" s="108" t="str">
        <f t="shared" si="50"/>
        <v>RESPOSTA À EMERGÊNCIA</v>
      </c>
      <c r="H1606" s="108" t="str">
        <f t="shared" si="51"/>
        <v>PRIMEIROS SOCORROS</v>
      </c>
      <c r="I1606" s="108"/>
      <c r="J1606" s="147" t="s">
        <v>14716</v>
      </c>
      <c r="K1606" s="147" t="s">
        <v>14717</v>
      </c>
      <c r="L1606" s="148" t="s">
        <v>14718</v>
      </c>
      <c r="M1606" s="148" t="s">
        <v>14719</v>
      </c>
    </row>
    <row r="1607" spans="1:13" ht="20.25">
      <c r="A1607" s="136">
        <v>1608</v>
      </c>
      <c r="B1607" s="108">
        <v>135</v>
      </c>
      <c r="C1607" s="108"/>
      <c r="D1607" s="137" t="s">
        <v>21830</v>
      </c>
      <c r="E1607" s="137" t="s">
        <v>21830</v>
      </c>
      <c r="F1607" s="137"/>
      <c r="G1607" s="108" t="str">
        <f t="shared" si="50"/>
        <v>RESPOSTA À EMERGÊNCIA</v>
      </c>
      <c r="H1607" s="108" t="str">
        <f t="shared" si="51"/>
        <v>PRIMEIROS SOCORROS</v>
      </c>
      <c r="I1607" s="108"/>
      <c r="J1607" s="138" t="s">
        <v>15411</v>
      </c>
      <c r="K1607" s="138" t="s">
        <v>15411</v>
      </c>
      <c r="L1607" s="138" t="s">
        <v>15412</v>
      </c>
      <c r="M1607" s="138" t="s">
        <v>15413</v>
      </c>
    </row>
    <row r="1608" spans="1:13" ht="15.75">
      <c r="A1608" s="136">
        <v>1609</v>
      </c>
      <c r="B1608" s="108">
        <v>135</v>
      </c>
      <c r="C1608" s="108"/>
      <c r="D1608" s="137" t="s">
        <v>21830</v>
      </c>
      <c r="E1608" s="137" t="s">
        <v>21830</v>
      </c>
      <c r="F1608" s="137"/>
      <c r="G1608" s="108" t="str">
        <f t="shared" si="50"/>
        <v>RESPOSTA À EMERGÊNCIA</v>
      </c>
      <c r="H1608" s="108" t="str">
        <f t="shared" si="51"/>
        <v>PRIMEIROS SOCORROS</v>
      </c>
      <c r="I1608" s="108"/>
      <c r="J1608" s="174" t="s">
        <v>15414</v>
      </c>
      <c r="K1608" s="141" t="s">
        <v>15415</v>
      </c>
      <c r="L1608" s="141" t="s">
        <v>15416</v>
      </c>
      <c r="M1608" s="141" t="s">
        <v>22056</v>
      </c>
    </row>
    <row r="1609" spans="1:13" ht="15.75">
      <c r="A1609" s="136">
        <v>1610</v>
      </c>
      <c r="B1609" s="108">
        <v>135</v>
      </c>
      <c r="C1609" s="108"/>
      <c r="D1609" s="137" t="s">
        <v>14488</v>
      </c>
      <c r="E1609" s="137" t="s">
        <v>14488</v>
      </c>
      <c r="F1609" s="137"/>
      <c r="G1609" s="108" t="str">
        <f t="shared" si="50"/>
        <v>PERIGOS POTENCIAIS</v>
      </c>
      <c r="H1609" s="108" t="str">
        <f t="shared" si="51"/>
        <v>PERIGOS POTENCIAIS</v>
      </c>
      <c r="I1609" s="108"/>
      <c r="J1609" s="143" t="s">
        <v>14485</v>
      </c>
      <c r="K1609" s="143" t="s">
        <v>14486</v>
      </c>
      <c r="L1609" s="143" t="s">
        <v>14487</v>
      </c>
      <c r="M1609" s="143" t="s">
        <v>14488</v>
      </c>
    </row>
    <row r="1610" spans="1:13" ht="15.75">
      <c r="A1610" s="136">
        <v>1611</v>
      </c>
      <c r="B1610" s="108">
        <v>135</v>
      </c>
      <c r="C1610" s="108"/>
      <c r="D1610" s="137" t="s">
        <v>14488</v>
      </c>
      <c r="E1610" s="137" t="s">
        <v>14492</v>
      </c>
      <c r="F1610" s="137"/>
      <c r="G1610" s="108" t="str">
        <f t="shared" si="50"/>
        <v>PERIGOS POTENCIAIS</v>
      </c>
      <c r="H1610" s="108" t="str">
        <f t="shared" si="51"/>
        <v>INCÊNDIO OU EXPLOSÃO</v>
      </c>
      <c r="I1610" s="108"/>
      <c r="J1610" s="145" t="s">
        <v>14489</v>
      </c>
      <c r="K1610" s="145" t="s">
        <v>14490</v>
      </c>
      <c r="L1610" s="146" t="s">
        <v>14491</v>
      </c>
      <c r="M1610" s="146" t="s">
        <v>14492</v>
      </c>
    </row>
    <row r="1611" spans="1:13" ht="15">
      <c r="A1611" s="136">
        <v>1612</v>
      </c>
      <c r="B1611" s="108">
        <v>135</v>
      </c>
      <c r="C1611" s="108"/>
      <c r="D1611" s="137" t="s">
        <v>14488</v>
      </c>
      <c r="E1611" s="137" t="s">
        <v>14492</v>
      </c>
      <c r="F1611" s="137"/>
      <c r="G1611" s="108" t="str">
        <f t="shared" si="50"/>
        <v>PERIGOS POTENCIAIS</v>
      </c>
      <c r="H1611" s="108" t="str">
        <f t="shared" si="51"/>
        <v>INCÊNDIO OU EXPLOSÃO</v>
      </c>
      <c r="I1611" s="108"/>
      <c r="J1611" s="147" t="s">
        <v>14794</v>
      </c>
      <c r="K1611" s="147" t="s">
        <v>14795</v>
      </c>
      <c r="L1611" s="147" t="s">
        <v>14796</v>
      </c>
      <c r="M1611" s="147" t="s">
        <v>21861</v>
      </c>
    </row>
    <row r="1612" spans="1:13" ht="15">
      <c r="A1612" s="136">
        <v>1613</v>
      </c>
      <c r="B1612" s="108">
        <v>135</v>
      </c>
      <c r="C1612" s="108"/>
      <c r="D1612" s="137" t="s">
        <v>14488</v>
      </c>
      <c r="E1612" s="137" t="s">
        <v>14492</v>
      </c>
      <c r="F1612" s="137"/>
      <c r="G1612" s="108" t="str">
        <f t="shared" si="50"/>
        <v>PERIGOS POTENCIAIS</v>
      </c>
      <c r="H1612" s="108" t="str">
        <f t="shared" si="51"/>
        <v>INCÊNDIO OU EXPLOSÃO</v>
      </c>
      <c r="I1612" s="108"/>
      <c r="J1612" s="147" t="s">
        <v>15417</v>
      </c>
      <c r="K1612" s="147" t="s">
        <v>15418</v>
      </c>
      <c r="L1612" s="147" t="s">
        <v>15419</v>
      </c>
      <c r="M1612" s="147" t="s">
        <v>22057</v>
      </c>
    </row>
    <row r="1613" spans="1:13" ht="15">
      <c r="A1613" s="136">
        <v>1614</v>
      </c>
      <c r="B1613" s="108">
        <v>135</v>
      </c>
      <c r="C1613" s="108"/>
      <c r="D1613" s="137" t="s">
        <v>14488</v>
      </c>
      <c r="E1613" s="137" t="s">
        <v>14492</v>
      </c>
      <c r="F1613" s="137"/>
      <c r="G1613" s="108" t="str">
        <f t="shared" si="50"/>
        <v>PERIGOS POTENCIAIS</v>
      </c>
      <c r="H1613" s="108" t="str">
        <f t="shared" si="51"/>
        <v>INCÊNDIO OU EXPLOSÃO</v>
      </c>
      <c r="I1613" s="108"/>
      <c r="J1613" s="147" t="s">
        <v>15420</v>
      </c>
      <c r="K1613" s="147" t="s">
        <v>15421</v>
      </c>
      <c r="L1613" s="147" t="s">
        <v>15422</v>
      </c>
      <c r="M1613" s="147" t="s">
        <v>22058</v>
      </c>
    </row>
    <row r="1614" spans="1:13" ht="15">
      <c r="A1614" s="136">
        <v>1615</v>
      </c>
      <c r="B1614" s="108">
        <v>135</v>
      </c>
      <c r="C1614" s="108"/>
      <c r="D1614" s="137" t="s">
        <v>14488</v>
      </c>
      <c r="E1614" s="137" t="s">
        <v>14492</v>
      </c>
      <c r="F1614" s="137"/>
      <c r="G1614" s="108" t="str">
        <f t="shared" si="50"/>
        <v>PERIGOS POTENCIAIS</v>
      </c>
      <c r="H1614" s="108" t="str">
        <f t="shared" si="51"/>
        <v>INCÊNDIO OU EXPLOSÃO</v>
      </c>
      <c r="I1614" s="108"/>
      <c r="J1614" s="147" t="s">
        <v>15423</v>
      </c>
      <c r="K1614" s="147" t="s">
        <v>15424</v>
      </c>
      <c r="L1614" s="147" t="s">
        <v>15425</v>
      </c>
      <c r="M1614" s="147" t="s">
        <v>22059</v>
      </c>
    </row>
    <row r="1615" spans="1:13" ht="15">
      <c r="A1615" s="136">
        <v>1616</v>
      </c>
      <c r="B1615" s="108">
        <v>135</v>
      </c>
      <c r="C1615" s="108"/>
      <c r="D1615" s="137" t="s">
        <v>14488</v>
      </c>
      <c r="E1615" s="137" t="s">
        <v>14492</v>
      </c>
      <c r="F1615" s="137"/>
      <c r="G1615" s="108" t="str">
        <f t="shared" si="50"/>
        <v>PERIGOS POTENCIAIS</v>
      </c>
      <c r="H1615" s="108" t="str">
        <f t="shared" si="51"/>
        <v>INCÊNDIO OU EXPLOSÃO</v>
      </c>
      <c r="I1615" s="108"/>
      <c r="J1615" s="147" t="s">
        <v>15426</v>
      </c>
      <c r="K1615" s="147" t="s">
        <v>15427</v>
      </c>
      <c r="L1615" s="147" t="s">
        <v>15428</v>
      </c>
      <c r="M1615" s="147" t="s">
        <v>22060</v>
      </c>
    </row>
    <row r="1616" spans="1:13" ht="15">
      <c r="A1616" s="136">
        <v>1617</v>
      </c>
      <c r="B1616" s="108">
        <v>135</v>
      </c>
      <c r="C1616" s="108"/>
      <c r="D1616" s="137" t="s">
        <v>14488</v>
      </c>
      <c r="E1616" s="137" t="s">
        <v>14492</v>
      </c>
      <c r="F1616" s="137"/>
      <c r="G1616" s="108" t="str">
        <f t="shared" ref="G1616:G1679" si="52">IF(OR(M1616="PERIGOS POTENCIAIS",M1616="PROTEÇÃO DA POPULAÇÃO",M1616="RESPOSTA À EMERGÊNCIA"),M1616,G1615)</f>
        <v>PERIGOS POTENCIAIS</v>
      </c>
      <c r="H1616" s="108" t="str">
        <f t="shared" ref="H1616:H1679" si="53">IF(OR(M1616="PERIGOS POTENCIAIS",M1616="PROTEÇÃO DA POPULAÇÃO",M1616="RESPOSTA À EMERGÊNCIA"),M1616,IF(OR(M1616="INCÊNDIO OU EXPLOSÃO",M1616="SAÚDE",M1616="VESTUÁRIO DE PROTEÇÃO",M1616="EVACUAÇÃO",M1616="INCÊNDIO",M1616="DERRAME OU FUGA",M1616="PRIMEIROS SOCORROS"),M1616,H1615))</f>
        <v>INCÊNDIO OU EXPLOSÃO</v>
      </c>
      <c r="I1616" s="108"/>
      <c r="J1616" s="149" t="s">
        <v>15357</v>
      </c>
      <c r="K1616" s="149" t="s">
        <v>15358</v>
      </c>
      <c r="L1616" s="149" t="s">
        <v>15359</v>
      </c>
      <c r="M1616" s="149" t="s">
        <v>22039</v>
      </c>
    </row>
    <row r="1617" spans="1:13" ht="15">
      <c r="A1617" s="136">
        <v>1618</v>
      </c>
      <c r="B1617" s="108">
        <v>135</v>
      </c>
      <c r="C1617" s="108"/>
      <c r="D1617" s="137" t="s">
        <v>14488</v>
      </c>
      <c r="E1617" s="137" t="s">
        <v>14492</v>
      </c>
      <c r="F1617" s="137"/>
      <c r="G1617" s="108" t="str">
        <f t="shared" si="52"/>
        <v>PERIGOS POTENCIAIS</v>
      </c>
      <c r="H1617" s="108" t="str">
        <f t="shared" si="53"/>
        <v>INCÊNDIO OU EXPLOSÃO</v>
      </c>
      <c r="I1617" s="108"/>
      <c r="J1617" s="147" t="s">
        <v>14999</v>
      </c>
      <c r="K1617" s="147" t="s">
        <v>15000</v>
      </c>
      <c r="L1617" s="147" t="s">
        <v>15001</v>
      </c>
      <c r="M1617" s="147" t="s">
        <v>21933</v>
      </c>
    </row>
    <row r="1618" spans="1:13" ht="15.75" thickBot="1">
      <c r="A1618" s="136">
        <v>1619</v>
      </c>
      <c r="B1618" s="108">
        <v>135</v>
      </c>
      <c r="C1618" s="108"/>
      <c r="D1618" s="137" t="s">
        <v>14488</v>
      </c>
      <c r="E1618" s="137" t="s">
        <v>14492</v>
      </c>
      <c r="F1618" s="137"/>
      <c r="G1618" s="108" t="str">
        <f t="shared" si="52"/>
        <v>PERIGOS POTENCIAIS</v>
      </c>
      <c r="H1618" s="108" t="str">
        <f t="shared" si="53"/>
        <v>INCÊNDIO OU EXPLOSÃO</v>
      </c>
      <c r="I1618" s="108"/>
      <c r="J1618" s="149" t="s">
        <v>14509</v>
      </c>
      <c r="K1618" s="149" t="s">
        <v>14510</v>
      </c>
      <c r="L1618" s="149" t="s">
        <v>14511</v>
      </c>
      <c r="M1618" s="149" t="s">
        <v>14512</v>
      </c>
    </row>
    <row r="1619" spans="1:13" ht="15.75">
      <c r="A1619" s="136">
        <v>1620</v>
      </c>
      <c r="B1619" s="108">
        <v>135</v>
      </c>
      <c r="C1619" s="108"/>
      <c r="D1619" s="137" t="s">
        <v>14488</v>
      </c>
      <c r="E1619" s="137" t="s">
        <v>14520</v>
      </c>
      <c r="F1619" s="137"/>
      <c r="G1619" s="108" t="str">
        <f t="shared" si="52"/>
        <v>PERIGOS POTENCIAIS</v>
      </c>
      <c r="H1619" s="108" t="str">
        <f t="shared" si="53"/>
        <v>SAÚDE</v>
      </c>
      <c r="I1619" s="108"/>
      <c r="J1619" s="151" t="s">
        <v>14517</v>
      </c>
      <c r="K1619" s="151" t="s">
        <v>14518</v>
      </c>
      <c r="L1619" s="151" t="s">
        <v>14519</v>
      </c>
      <c r="M1619" s="151" t="s">
        <v>14520</v>
      </c>
    </row>
    <row r="1620" spans="1:13" ht="15">
      <c r="A1620" s="136">
        <v>1621</v>
      </c>
      <c r="B1620" s="108">
        <v>135</v>
      </c>
      <c r="C1620" s="108"/>
      <c r="D1620" s="137" t="s">
        <v>14488</v>
      </c>
      <c r="E1620" s="137" t="s">
        <v>14520</v>
      </c>
      <c r="F1620" s="137"/>
      <c r="G1620" s="108" t="str">
        <f t="shared" si="52"/>
        <v>PERIGOS POTENCIAIS</v>
      </c>
      <c r="H1620" s="108" t="str">
        <f t="shared" si="53"/>
        <v>SAÚDE</v>
      </c>
      <c r="I1620" s="108"/>
      <c r="J1620" s="147" t="s">
        <v>14988</v>
      </c>
      <c r="K1620" s="147" t="s">
        <v>14989</v>
      </c>
      <c r="L1620" s="147" t="s">
        <v>14990</v>
      </c>
      <c r="M1620" s="147" t="s">
        <v>21930</v>
      </c>
    </row>
    <row r="1621" spans="1:13" ht="15">
      <c r="A1621" s="136">
        <v>1622</v>
      </c>
      <c r="B1621" s="108">
        <v>135</v>
      </c>
      <c r="C1621" s="108"/>
      <c r="D1621" s="137" t="s">
        <v>14488</v>
      </c>
      <c r="E1621" s="137" t="s">
        <v>14520</v>
      </c>
      <c r="F1621" s="137"/>
      <c r="G1621" s="108" t="str">
        <f t="shared" si="52"/>
        <v>PERIGOS POTENCIAIS</v>
      </c>
      <c r="H1621" s="108" t="str">
        <f t="shared" si="53"/>
        <v>SAÚDE</v>
      </c>
      <c r="I1621" s="108"/>
      <c r="J1621" s="147" t="s">
        <v>15429</v>
      </c>
      <c r="K1621" s="147" t="s">
        <v>15430</v>
      </c>
      <c r="L1621" s="147" t="s">
        <v>15431</v>
      </c>
      <c r="M1621" s="147" t="s">
        <v>22061</v>
      </c>
    </row>
    <row r="1622" spans="1:13" ht="15">
      <c r="A1622" s="136">
        <v>1623</v>
      </c>
      <c r="B1622" s="108">
        <v>135</v>
      </c>
      <c r="C1622" s="108"/>
      <c r="D1622" s="137" t="s">
        <v>14488</v>
      </c>
      <c r="E1622" s="137" t="s">
        <v>14520</v>
      </c>
      <c r="F1622" s="137"/>
      <c r="G1622" s="108" t="str">
        <f t="shared" si="52"/>
        <v>PERIGOS POTENCIAIS</v>
      </c>
      <c r="H1622" s="108" t="str">
        <f t="shared" si="53"/>
        <v>SAÚDE</v>
      </c>
      <c r="I1622" s="108"/>
      <c r="J1622" s="147" t="s">
        <v>15331</v>
      </c>
      <c r="K1622" s="147" t="s">
        <v>15332</v>
      </c>
      <c r="L1622" s="147" t="s">
        <v>15333</v>
      </c>
      <c r="M1622" s="147" t="s">
        <v>22030</v>
      </c>
    </row>
    <row r="1623" spans="1:13" ht="25.5">
      <c r="A1623" s="136">
        <v>1624</v>
      </c>
      <c r="B1623" s="108">
        <v>135</v>
      </c>
      <c r="C1623" s="108"/>
      <c r="D1623" s="137" t="s">
        <v>14488</v>
      </c>
      <c r="E1623" s="137" t="s">
        <v>14520</v>
      </c>
      <c r="F1623" s="137"/>
      <c r="G1623" s="108" t="str">
        <f t="shared" si="52"/>
        <v>PERIGOS POTENCIAIS</v>
      </c>
      <c r="H1623" s="108" t="str">
        <f t="shared" si="53"/>
        <v>SAÚDE</v>
      </c>
      <c r="I1623" s="108"/>
      <c r="J1623" s="150" t="s">
        <v>14537</v>
      </c>
      <c r="K1623" s="150" t="s">
        <v>14538</v>
      </c>
      <c r="L1623" s="150" t="s">
        <v>14539</v>
      </c>
      <c r="M1623" s="150" t="s">
        <v>14540</v>
      </c>
    </row>
    <row r="1624" spans="1:13" ht="25.5">
      <c r="A1624" s="136">
        <v>1625</v>
      </c>
      <c r="B1624" s="108">
        <v>135</v>
      </c>
      <c r="C1624" s="108"/>
      <c r="D1624" s="137" t="s">
        <v>14488</v>
      </c>
      <c r="E1624" s="137" t="s">
        <v>14520</v>
      </c>
      <c r="F1624" s="137"/>
      <c r="G1624" s="108" t="str">
        <f t="shared" si="52"/>
        <v>PERIGOS POTENCIAIS</v>
      </c>
      <c r="H1624" s="108" t="str">
        <f t="shared" si="53"/>
        <v>SAÚDE</v>
      </c>
      <c r="I1624" s="108"/>
      <c r="J1624" s="166" t="s">
        <v>15432</v>
      </c>
      <c r="K1624" s="166" t="s">
        <v>15433</v>
      </c>
      <c r="L1624" s="166" t="s">
        <v>15434</v>
      </c>
      <c r="M1624" s="166" t="s">
        <v>22062</v>
      </c>
    </row>
    <row r="1625" spans="1:13" ht="15.75">
      <c r="A1625" s="136">
        <v>1626</v>
      </c>
      <c r="B1625" s="108">
        <v>135</v>
      </c>
      <c r="C1625" s="108"/>
      <c r="D1625" s="137" t="s">
        <v>14544</v>
      </c>
      <c r="E1625" s="137" t="s">
        <v>14544</v>
      </c>
      <c r="F1625" s="137"/>
      <c r="G1625" s="108" t="str">
        <f t="shared" si="52"/>
        <v>PROTEÇÃO DA POPULAÇÃO</v>
      </c>
      <c r="H1625" s="108" t="str">
        <f t="shared" si="53"/>
        <v>PROTEÇÃO DA POPULAÇÃO</v>
      </c>
      <c r="I1625" s="108"/>
      <c r="J1625" s="143" t="s">
        <v>14541</v>
      </c>
      <c r="K1625" s="143" t="s">
        <v>14542</v>
      </c>
      <c r="L1625" s="143" t="s">
        <v>14543</v>
      </c>
      <c r="M1625" s="143" t="s">
        <v>14544</v>
      </c>
    </row>
    <row r="1626" spans="1:13" ht="38.25">
      <c r="A1626" s="136">
        <v>1627</v>
      </c>
      <c r="B1626" s="108">
        <v>135</v>
      </c>
      <c r="C1626" s="108"/>
      <c r="D1626" s="137" t="s">
        <v>14544</v>
      </c>
      <c r="E1626" s="137" t="s">
        <v>14544</v>
      </c>
      <c r="F1626" s="137"/>
      <c r="G1626" s="108" t="str">
        <f t="shared" si="52"/>
        <v>PROTEÇÃO DA POPULAÇÃO</v>
      </c>
      <c r="H1626" s="108" t="str">
        <f t="shared" si="53"/>
        <v>PROTEÇÃO DA POPULAÇÃO</v>
      </c>
      <c r="I1626" s="108"/>
      <c r="J1626" s="153" t="s">
        <v>14545</v>
      </c>
      <c r="K1626" s="153" t="s">
        <v>14546</v>
      </c>
      <c r="L1626" s="154" t="s">
        <v>14547</v>
      </c>
      <c r="M1626" s="154" t="s">
        <v>14548</v>
      </c>
    </row>
    <row r="1627" spans="1:13" ht="15">
      <c r="A1627" s="136">
        <v>1628</v>
      </c>
      <c r="B1627" s="108">
        <v>135</v>
      </c>
      <c r="C1627" s="108"/>
      <c r="D1627" s="137" t="s">
        <v>14544</v>
      </c>
      <c r="E1627" s="137" t="s">
        <v>14544</v>
      </c>
      <c r="F1627" s="137"/>
      <c r="G1627" s="108" t="str">
        <f t="shared" si="52"/>
        <v>PROTEÇÃO DA POPULAÇÃO</v>
      </c>
      <c r="H1627" s="108" t="str">
        <f t="shared" si="53"/>
        <v>PROTEÇÃO DA POPULAÇÃO</v>
      </c>
      <c r="I1627" s="108"/>
      <c r="J1627" s="148" t="s">
        <v>14553</v>
      </c>
      <c r="K1627" s="147" t="s">
        <v>14554</v>
      </c>
      <c r="L1627" s="148" t="s">
        <v>14555</v>
      </c>
      <c r="M1627" s="148" t="s">
        <v>14556</v>
      </c>
    </row>
    <row r="1628" spans="1:13" ht="15.75" thickBot="1">
      <c r="A1628" s="136">
        <v>1629</v>
      </c>
      <c r="B1628" s="108">
        <v>135</v>
      </c>
      <c r="C1628" s="108"/>
      <c r="D1628" s="137" t="s">
        <v>14544</v>
      </c>
      <c r="E1628" s="137" t="s">
        <v>14544</v>
      </c>
      <c r="F1628" s="137"/>
      <c r="G1628" s="108" t="str">
        <f t="shared" si="52"/>
        <v>PROTEÇÃO DA POPULAÇÃO</v>
      </c>
      <c r="H1628" s="108" t="str">
        <f t="shared" si="53"/>
        <v>PROTEÇÃO DA POPULAÇÃO</v>
      </c>
      <c r="I1628" s="108"/>
      <c r="J1628" s="147" t="s">
        <v>14549</v>
      </c>
      <c r="K1628" s="147" t="s">
        <v>14550</v>
      </c>
      <c r="L1628" s="147" t="s">
        <v>14551</v>
      </c>
      <c r="M1628" s="147" t="s">
        <v>14552</v>
      </c>
    </row>
    <row r="1629" spans="1:13" ht="15.75">
      <c r="A1629" s="136">
        <v>1630</v>
      </c>
      <c r="B1629" s="108">
        <v>135</v>
      </c>
      <c r="C1629" s="108"/>
      <c r="D1629" s="137" t="s">
        <v>14544</v>
      </c>
      <c r="E1629" s="137" t="s">
        <v>14560</v>
      </c>
      <c r="F1629" s="137"/>
      <c r="G1629" s="108" t="str">
        <f t="shared" si="52"/>
        <v>PROTEÇÃO DA POPULAÇÃO</v>
      </c>
      <c r="H1629" s="108" t="str">
        <f t="shared" si="53"/>
        <v>VESTUÁRIO DE PROTEÇÃO</v>
      </c>
      <c r="I1629" s="108"/>
      <c r="J1629" s="151" t="s">
        <v>14557</v>
      </c>
      <c r="K1629" s="151" t="s">
        <v>14558</v>
      </c>
      <c r="L1629" s="151" t="s">
        <v>14559</v>
      </c>
      <c r="M1629" s="151" t="s">
        <v>14560</v>
      </c>
    </row>
    <row r="1630" spans="1:13" ht="15">
      <c r="A1630" s="136">
        <v>1631</v>
      </c>
      <c r="B1630" s="108">
        <v>135</v>
      </c>
      <c r="C1630" s="108"/>
      <c r="D1630" s="137" t="s">
        <v>14544</v>
      </c>
      <c r="E1630" s="137" t="s">
        <v>14560</v>
      </c>
      <c r="F1630" s="137"/>
      <c r="G1630" s="108" t="str">
        <f t="shared" si="52"/>
        <v>PROTEÇÃO DA POPULAÇÃO</v>
      </c>
      <c r="H1630" s="108" t="str">
        <f t="shared" si="53"/>
        <v>VESTUÁRIO DE PROTEÇÃO</v>
      </c>
      <c r="I1630" s="108"/>
      <c r="J1630" s="147" t="s">
        <v>14561</v>
      </c>
      <c r="K1630" s="147" t="s">
        <v>14562</v>
      </c>
      <c r="L1630" s="148" t="s">
        <v>14563</v>
      </c>
      <c r="M1630" s="148" t="s">
        <v>14564</v>
      </c>
    </row>
    <row r="1631" spans="1:13" ht="25.5">
      <c r="A1631" s="136">
        <v>1632</v>
      </c>
      <c r="B1631" s="108">
        <v>135</v>
      </c>
      <c r="C1631" s="108"/>
      <c r="D1631" s="137" t="s">
        <v>14544</v>
      </c>
      <c r="E1631" s="137" t="s">
        <v>14560</v>
      </c>
      <c r="F1631" s="137"/>
      <c r="G1631" s="108" t="str">
        <f t="shared" si="52"/>
        <v>PROTEÇÃO DA POPULAÇÃO</v>
      </c>
      <c r="H1631" s="108" t="str">
        <f t="shared" si="53"/>
        <v>VESTUÁRIO DE PROTEÇÃO</v>
      </c>
      <c r="I1631" s="108"/>
      <c r="J1631" s="148" t="s">
        <v>15005</v>
      </c>
      <c r="K1631" s="148" t="s">
        <v>15006</v>
      </c>
      <c r="L1631" s="148" t="s">
        <v>21935</v>
      </c>
      <c r="M1631" s="148" t="s">
        <v>21936</v>
      </c>
    </row>
    <row r="1632" spans="1:13" ht="26.25" thickBot="1">
      <c r="A1632" s="136">
        <v>1633</v>
      </c>
      <c r="B1632" s="108">
        <v>135</v>
      </c>
      <c r="C1632" s="108"/>
      <c r="D1632" s="137" t="s">
        <v>14544</v>
      </c>
      <c r="E1632" s="137" t="s">
        <v>14560</v>
      </c>
      <c r="F1632" s="137"/>
      <c r="G1632" s="108" t="str">
        <f t="shared" si="52"/>
        <v>PROTEÇÃO DA POPULAÇÃO</v>
      </c>
      <c r="H1632" s="108" t="str">
        <f t="shared" si="53"/>
        <v>VESTUÁRIO DE PROTEÇÃO</v>
      </c>
      <c r="I1632" s="108"/>
      <c r="J1632" s="148" t="s">
        <v>15007</v>
      </c>
      <c r="K1632" s="148" t="s">
        <v>14566</v>
      </c>
      <c r="L1632" s="148" t="s">
        <v>21832</v>
      </c>
      <c r="M1632" s="148" t="s">
        <v>21833</v>
      </c>
    </row>
    <row r="1633" spans="1:15" ht="15.75">
      <c r="A1633" s="136">
        <v>1634</v>
      </c>
      <c r="B1633" s="108">
        <v>135</v>
      </c>
      <c r="C1633" s="108"/>
      <c r="D1633" s="137" t="s">
        <v>14544</v>
      </c>
      <c r="E1633" s="137" t="s">
        <v>14570</v>
      </c>
      <c r="F1633" s="137"/>
      <c r="G1633" s="108" t="str">
        <f t="shared" si="52"/>
        <v>PROTEÇÃO DA POPULAÇÃO</v>
      </c>
      <c r="H1633" s="108" t="str">
        <f t="shared" si="53"/>
        <v>EVACUAÇÃO</v>
      </c>
      <c r="I1633" s="108"/>
      <c r="J1633" s="151" t="s">
        <v>14567</v>
      </c>
      <c r="K1633" s="151" t="s">
        <v>14568</v>
      </c>
      <c r="L1633" s="151" t="s">
        <v>14569</v>
      </c>
      <c r="M1633" s="151" t="s">
        <v>14570</v>
      </c>
    </row>
    <row r="1634" spans="1:15" ht="15">
      <c r="A1634" s="136">
        <v>1635</v>
      </c>
      <c r="B1634" s="108">
        <v>135</v>
      </c>
      <c r="C1634" s="108"/>
      <c r="D1634" s="137" t="s">
        <v>14544</v>
      </c>
      <c r="E1634" s="137" t="s">
        <v>14570</v>
      </c>
      <c r="F1634" s="137"/>
      <c r="G1634" s="108" t="str">
        <f t="shared" si="52"/>
        <v>PROTEÇÃO DA POPULAÇÃO</v>
      </c>
      <c r="H1634" s="108" t="str">
        <f t="shared" si="53"/>
        <v>EVACUAÇÃO</v>
      </c>
      <c r="I1634" s="108"/>
      <c r="J1634" s="153" t="s">
        <v>14571</v>
      </c>
      <c r="K1634" s="153" t="s">
        <v>14572</v>
      </c>
      <c r="L1634" s="153" t="s">
        <v>14573</v>
      </c>
      <c r="M1634" s="153" t="s">
        <v>14574</v>
      </c>
    </row>
    <row r="1635" spans="1:15" ht="26.25">
      <c r="A1635" s="136">
        <v>1636</v>
      </c>
      <c r="B1635" s="108">
        <v>135</v>
      </c>
      <c r="C1635" s="108"/>
      <c r="D1635" s="137" t="s">
        <v>14544</v>
      </c>
      <c r="E1635" s="137" t="s">
        <v>14570</v>
      </c>
      <c r="F1635" s="137"/>
      <c r="G1635" s="108" t="str">
        <f t="shared" si="52"/>
        <v>PROTEÇÃO DA POPULAÇÃO</v>
      </c>
      <c r="H1635" s="108" t="str">
        <f t="shared" si="53"/>
        <v>EVACUAÇÃO</v>
      </c>
      <c r="I1635" s="108"/>
      <c r="J1635" s="150" t="s">
        <v>15435</v>
      </c>
      <c r="K1635" s="187" t="s">
        <v>15436</v>
      </c>
      <c r="L1635" s="187" t="s">
        <v>15437</v>
      </c>
      <c r="M1635" s="187" t="s">
        <v>22063</v>
      </c>
    </row>
    <row r="1636" spans="1:15" ht="15">
      <c r="A1636" s="136">
        <v>1637</v>
      </c>
      <c r="B1636" s="108">
        <v>135</v>
      </c>
      <c r="C1636" s="108"/>
      <c r="D1636" s="137" t="s">
        <v>14544</v>
      </c>
      <c r="E1636" s="137" t="s">
        <v>14570</v>
      </c>
      <c r="F1636" s="137"/>
      <c r="G1636" s="108" t="str">
        <f t="shared" si="52"/>
        <v>PROTEÇÃO DA POPULAÇÃO</v>
      </c>
      <c r="H1636" s="108" t="str">
        <f t="shared" si="53"/>
        <v>EVACUAÇÃO</v>
      </c>
      <c r="I1636" s="108"/>
      <c r="J1636" s="160" t="s">
        <v>15008</v>
      </c>
      <c r="K1636" s="160" t="s">
        <v>15009</v>
      </c>
      <c r="L1636" s="160" t="s">
        <v>7</v>
      </c>
      <c r="M1636" s="160" t="s">
        <v>7</v>
      </c>
    </row>
    <row r="1637" spans="1:15" ht="15">
      <c r="A1637" s="136">
        <v>1638</v>
      </c>
      <c r="B1637" s="108">
        <v>135</v>
      </c>
      <c r="C1637" s="108"/>
      <c r="D1637" s="137" t="s">
        <v>14544</v>
      </c>
      <c r="E1637" s="137" t="s">
        <v>14570</v>
      </c>
      <c r="F1637" s="137"/>
      <c r="G1637" s="108" t="str">
        <f t="shared" si="52"/>
        <v>PROTEÇÃO DA POPULAÇÃO</v>
      </c>
      <c r="H1637" s="108" t="str">
        <f t="shared" si="53"/>
        <v>EVACUAÇÃO</v>
      </c>
      <c r="I1637" s="108"/>
      <c r="J1637" s="184" t="s">
        <v>15057</v>
      </c>
      <c r="K1637" s="184" t="s">
        <v>15058</v>
      </c>
      <c r="L1637" s="181" t="s">
        <v>15059</v>
      </c>
      <c r="M1637" s="181" t="s">
        <v>21950</v>
      </c>
      <c r="N1637" s="185" t="s">
        <v>15060</v>
      </c>
      <c r="O1637" s="168"/>
    </row>
    <row r="1638" spans="1:15" ht="25.5">
      <c r="A1638" s="136">
        <v>1639</v>
      </c>
      <c r="B1638" s="108">
        <v>135</v>
      </c>
      <c r="C1638" s="108"/>
      <c r="D1638" s="137" t="s">
        <v>14544</v>
      </c>
      <c r="E1638" s="137" t="s">
        <v>14570</v>
      </c>
      <c r="F1638" s="137"/>
      <c r="G1638" s="108" t="str">
        <f t="shared" si="52"/>
        <v>PROTEÇÃO DA POPULAÇÃO</v>
      </c>
      <c r="H1638" s="108" t="str">
        <f t="shared" si="53"/>
        <v>EVACUAÇÃO</v>
      </c>
      <c r="I1638" s="108"/>
      <c r="J1638" s="148" t="s">
        <v>15061</v>
      </c>
      <c r="K1638" s="148" t="s">
        <v>15062</v>
      </c>
      <c r="L1638" s="148" t="s">
        <v>15063</v>
      </c>
      <c r="M1638" s="148" t="s">
        <v>21951</v>
      </c>
      <c r="O1638" s="168"/>
    </row>
    <row r="1639" spans="1:15" ht="15">
      <c r="A1639" s="136">
        <v>1640</v>
      </c>
      <c r="B1639" s="108">
        <v>135</v>
      </c>
      <c r="C1639" s="108"/>
      <c r="D1639" s="137" t="s">
        <v>14544</v>
      </c>
      <c r="E1639" s="137" t="s">
        <v>6</v>
      </c>
      <c r="F1639" s="137"/>
      <c r="G1639" s="108" t="str">
        <f t="shared" si="52"/>
        <v>PROTEÇÃO DA POPULAÇÃO</v>
      </c>
      <c r="H1639" s="108" t="str">
        <f t="shared" si="53"/>
        <v>Incêndio</v>
      </c>
      <c r="I1639" s="108"/>
      <c r="J1639" s="158" t="s">
        <v>14579</v>
      </c>
      <c r="K1639" s="158" t="s">
        <v>14580</v>
      </c>
      <c r="L1639" s="158" t="s">
        <v>14581</v>
      </c>
      <c r="M1639" s="158" t="s">
        <v>6</v>
      </c>
    </row>
    <row r="1640" spans="1:15" ht="25.5">
      <c r="A1640" s="136">
        <v>1641</v>
      </c>
      <c r="B1640" s="108">
        <v>135</v>
      </c>
      <c r="C1640" s="108"/>
      <c r="D1640" s="137" t="s">
        <v>14544</v>
      </c>
      <c r="E1640" s="137" t="s">
        <v>6</v>
      </c>
      <c r="F1640" s="137"/>
      <c r="G1640" s="108" t="str">
        <f t="shared" si="52"/>
        <v>PROTEÇÃO DA POPULAÇÃO</v>
      </c>
      <c r="H1640" s="108" t="str">
        <f t="shared" si="53"/>
        <v>Incêndio</v>
      </c>
      <c r="I1640" s="108"/>
      <c r="J1640" s="149" t="s">
        <v>14582</v>
      </c>
      <c r="K1640" s="149" t="s">
        <v>14583</v>
      </c>
      <c r="L1640" s="149" t="s">
        <v>14584</v>
      </c>
      <c r="M1640" s="149" t="s">
        <v>21834</v>
      </c>
    </row>
    <row r="1641" spans="1:15" ht="25.5" hidden="1">
      <c r="A1641" s="136">
        <v>1642</v>
      </c>
      <c r="B1641" s="108">
        <v>135</v>
      </c>
      <c r="C1641" s="108"/>
      <c r="D1641" s="137" t="s">
        <v>14544</v>
      </c>
      <c r="E1641" s="137" t="s">
        <v>6</v>
      </c>
      <c r="F1641" s="137"/>
      <c r="G1641" s="108" t="str">
        <f t="shared" si="52"/>
        <v>PROTEÇÃO DA POPULAÇÃO</v>
      </c>
      <c r="H1641" s="108" t="str">
        <f t="shared" si="53"/>
        <v>Incêndio</v>
      </c>
      <c r="I1641" s="108"/>
      <c r="J1641" s="148" t="s">
        <v>14750</v>
      </c>
      <c r="K1641" s="147" t="s">
        <v>14751</v>
      </c>
      <c r="L1641" s="150" t="s">
        <v>14752</v>
      </c>
      <c r="M1641" s="150" t="s">
        <v>21849</v>
      </c>
      <c r="N1641" s="169" t="s">
        <v>14753</v>
      </c>
      <c r="O1641" s="163"/>
    </row>
    <row r="1642" spans="1:15" ht="15.75">
      <c r="A1642" s="136">
        <v>1643</v>
      </c>
      <c r="B1642" s="108">
        <v>135</v>
      </c>
      <c r="C1642" s="108"/>
      <c r="D1642" s="137" t="s">
        <v>14588</v>
      </c>
      <c r="E1642" s="137" t="s">
        <v>14588</v>
      </c>
      <c r="F1642" s="137"/>
      <c r="G1642" s="108" t="str">
        <f t="shared" si="52"/>
        <v>RESPOSTA À EMERGÊNCIA</v>
      </c>
      <c r="H1642" s="108" t="str">
        <f t="shared" si="53"/>
        <v>RESPOSTA À EMERGÊNCIA</v>
      </c>
      <c r="I1642" s="108"/>
      <c r="J1642" s="143" t="s">
        <v>14585</v>
      </c>
      <c r="K1642" s="143" t="s">
        <v>14586</v>
      </c>
      <c r="L1642" s="143" t="s">
        <v>14587</v>
      </c>
      <c r="M1642" s="143" t="s">
        <v>14588</v>
      </c>
    </row>
    <row r="1643" spans="1:15" ht="15.75">
      <c r="A1643" s="136">
        <v>1644</v>
      </c>
      <c r="B1643" s="108">
        <v>135</v>
      </c>
      <c r="C1643" s="108"/>
      <c r="D1643" s="137" t="s">
        <v>14588</v>
      </c>
      <c r="E1643" s="137" t="s">
        <v>21835</v>
      </c>
      <c r="F1643" s="137"/>
      <c r="G1643" s="108" t="str">
        <f t="shared" si="52"/>
        <v>RESPOSTA À EMERGÊNCIA</v>
      </c>
      <c r="H1643" s="108" t="str">
        <f t="shared" si="53"/>
        <v>INCÊNDIO</v>
      </c>
      <c r="I1643" s="108"/>
      <c r="J1643" s="159" t="s">
        <v>14589</v>
      </c>
      <c r="K1643" s="159" t="s">
        <v>14590</v>
      </c>
      <c r="L1643" s="159" t="s">
        <v>14591</v>
      </c>
      <c r="M1643" s="145" t="s">
        <v>21835</v>
      </c>
    </row>
    <row r="1644" spans="1:15" ht="15">
      <c r="A1644" s="136">
        <v>1645</v>
      </c>
      <c r="B1644" s="108">
        <v>135</v>
      </c>
      <c r="C1644" s="108"/>
      <c r="D1644" s="137" t="s">
        <v>14588</v>
      </c>
      <c r="E1644" s="137" t="s">
        <v>21835</v>
      </c>
      <c r="F1644" s="137"/>
      <c r="G1644" s="108" t="str">
        <f t="shared" si="52"/>
        <v>RESPOSTA À EMERGÊNCIA</v>
      </c>
      <c r="H1644" s="108" t="str">
        <f t="shared" si="53"/>
        <v>INCÊNDIO</v>
      </c>
      <c r="I1644" s="108"/>
      <c r="J1644" s="153" t="s">
        <v>15438</v>
      </c>
      <c r="K1644" s="160" t="s">
        <v>15439</v>
      </c>
      <c r="L1644" s="153" t="s">
        <v>15440</v>
      </c>
      <c r="M1644" s="153" t="s">
        <v>22064</v>
      </c>
      <c r="N1644" s="178"/>
    </row>
    <row r="1645" spans="1:15" ht="15">
      <c r="A1645" s="136">
        <v>1646</v>
      </c>
      <c r="B1645" s="108">
        <v>135</v>
      </c>
      <c r="C1645" s="108"/>
      <c r="D1645" s="137" t="s">
        <v>14588</v>
      </c>
      <c r="E1645" s="137" t="s">
        <v>21835</v>
      </c>
      <c r="F1645" s="137"/>
      <c r="G1645" s="108" t="str">
        <f t="shared" si="52"/>
        <v>RESPOSTA À EMERGÊNCIA</v>
      </c>
      <c r="H1645" s="108" t="str">
        <f t="shared" si="53"/>
        <v>INCÊNDIO</v>
      </c>
      <c r="I1645" s="108"/>
      <c r="J1645" s="147" t="s">
        <v>15032</v>
      </c>
      <c r="K1645" s="147" t="s">
        <v>15033</v>
      </c>
      <c r="L1645" s="147" t="s">
        <v>15034</v>
      </c>
      <c r="M1645" s="147" t="s">
        <v>21943</v>
      </c>
    </row>
    <row r="1646" spans="1:15" ht="51">
      <c r="A1646" s="136">
        <v>1647</v>
      </c>
      <c r="B1646" s="108">
        <v>135</v>
      </c>
      <c r="C1646" s="108"/>
      <c r="D1646" s="137" t="s">
        <v>14588</v>
      </c>
      <c r="E1646" s="137" t="s">
        <v>21835</v>
      </c>
      <c r="F1646" s="137"/>
      <c r="G1646" s="108" t="str">
        <f t="shared" si="52"/>
        <v>RESPOSTA À EMERGÊNCIA</v>
      </c>
      <c r="H1646" s="108" t="str">
        <f t="shared" si="53"/>
        <v>INCÊNDIO</v>
      </c>
      <c r="I1646" s="108"/>
      <c r="J1646" s="153" t="s">
        <v>15441</v>
      </c>
      <c r="K1646" s="160" t="s">
        <v>15442</v>
      </c>
      <c r="L1646" s="153" t="s">
        <v>15443</v>
      </c>
      <c r="M1646" s="153" t="s">
        <v>22065</v>
      </c>
    </row>
    <row r="1647" spans="1:15" ht="15">
      <c r="A1647" s="136">
        <v>1648</v>
      </c>
      <c r="B1647" s="108">
        <v>135</v>
      </c>
      <c r="C1647" s="108"/>
      <c r="D1647" s="137" t="s">
        <v>14588</v>
      </c>
      <c r="E1647" s="137" t="s">
        <v>21835</v>
      </c>
      <c r="F1647" s="137"/>
      <c r="G1647" s="108" t="str">
        <f t="shared" si="52"/>
        <v>RESPOSTA À EMERGÊNCIA</v>
      </c>
      <c r="H1647" s="108" t="str">
        <f t="shared" si="53"/>
        <v>INCÊNDIO</v>
      </c>
      <c r="I1647" s="108"/>
      <c r="J1647" s="160" t="s">
        <v>14596</v>
      </c>
      <c r="K1647" s="160" t="s">
        <v>14597</v>
      </c>
      <c r="L1647" s="160" t="s">
        <v>14598</v>
      </c>
      <c r="M1647" s="160" t="s">
        <v>14599</v>
      </c>
    </row>
    <row r="1648" spans="1:15" ht="25.5">
      <c r="A1648" s="136">
        <v>1649</v>
      </c>
      <c r="B1648" s="108">
        <v>135</v>
      </c>
      <c r="C1648" s="108"/>
      <c r="D1648" s="137" t="s">
        <v>14588</v>
      </c>
      <c r="E1648" s="137" t="s">
        <v>21835</v>
      </c>
      <c r="F1648" s="137"/>
      <c r="G1648" s="108" t="str">
        <f t="shared" si="52"/>
        <v>RESPOSTA À EMERGÊNCIA</v>
      </c>
      <c r="H1648" s="108" t="str">
        <f t="shared" si="53"/>
        <v>INCÊNDIO</v>
      </c>
      <c r="I1648" s="108"/>
      <c r="J1648" s="147" t="s">
        <v>15444</v>
      </c>
      <c r="K1648" s="168" t="s">
        <v>15445</v>
      </c>
      <c r="L1648" s="147" t="s">
        <v>15446</v>
      </c>
      <c r="M1648" s="147" t="s">
        <v>22066</v>
      </c>
    </row>
    <row r="1649" spans="1:13" ht="15">
      <c r="A1649" s="136">
        <v>1650</v>
      </c>
      <c r="B1649" s="108">
        <v>135</v>
      </c>
      <c r="C1649" s="108"/>
      <c r="D1649" s="137" t="s">
        <v>14588</v>
      </c>
      <c r="E1649" s="137" t="s">
        <v>21835</v>
      </c>
      <c r="F1649" s="137"/>
      <c r="G1649" s="108" t="str">
        <f t="shared" si="52"/>
        <v>RESPOSTA À EMERGÊNCIA</v>
      </c>
      <c r="H1649" s="108" t="str">
        <f t="shared" si="53"/>
        <v>INCÊNDIO</v>
      </c>
      <c r="I1649" s="108"/>
      <c r="J1649" s="160" t="s">
        <v>14603</v>
      </c>
      <c r="K1649" s="160" t="s">
        <v>14604</v>
      </c>
      <c r="L1649" s="160" t="s">
        <v>14605</v>
      </c>
      <c r="M1649" s="160" t="s">
        <v>14606</v>
      </c>
    </row>
    <row r="1650" spans="1:13" ht="25.5">
      <c r="A1650" s="136">
        <v>1651</v>
      </c>
      <c r="B1650" s="108">
        <v>135</v>
      </c>
      <c r="C1650" s="108"/>
      <c r="D1650" s="137" t="s">
        <v>14588</v>
      </c>
      <c r="E1650" s="137" t="s">
        <v>21835</v>
      </c>
      <c r="F1650" s="137"/>
      <c r="G1650" s="108" t="str">
        <f t="shared" si="52"/>
        <v>RESPOSTA À EMERGÊNCIA</v>
      </c>
      <c r="H1650" s="108" t="str">
        <f t="shared" si="53"/>
        <v>INCÊNDIO</v>
      </c>
      <c r="I1650" s="108"/>
      <c r="J1650" s="140" t="s">
        <v>15447</v>
      </c>
      <c r="K1650" s="140" t="s">
        <v>15448</v>
      </c>
      <c r="L1650" s="147" t="s">
        <v>15449</v>
      </c>
      <c r="M1650" s="147" t="s">
        <v>22067</v>
      </c>
    </row>
    <row r="1651" spans="1:13" ht="25.5">
      <c r="A1651" s="136">
        <v>1652</v>
      </c>
      <c r="B1651" s="108">
        <v>135</v>
      </c>
      <c r="C1651" s="108"/>
      <c r="D1651" s="137" t="s">
        <v>14588</v>
      </c>
      <c r="E1651" s="137" t="s">
        <v>21835</v>
      </c>
      <c r="F1651" s="137"/>
      <c r="G1651" s="108" t="str">
        <f t="shared" si="52"/>
        <v>RESPOSTA À EMERGÊNCIA</v>
      </c>
      <c r="H1651" s="108" t="str">
        <f t="shared" si="53"/>
        <v>INCÊNDIO</v>
      </c>
      <c r="I1651" s="108"/>
      <c r="J1651" s="179" t="s">
        <v>15450</v>
      </c>
      <c r="K1651" s="194" t="s">
        <v>15451</v>
      </c>
      <c r="L1651" s="147" t="s">
        <v>15452</v>
      </c>
      <c r="M1651" s="160" t="s">
        <v>22068</v>
      </c>
    </row>
    <row r="1652" spans="1:13" ht="15">
      <c r="A1652" s="136">
        <v>1653</v>
      </c>
      <c r="B1652" s="108">
        <v>135</v>
      </c>
      <c r="C1652" s="108"/>
      <c r="D1652" s="137" t="s">
        <v>14588</v>
      </c>
      <c r="E1652" s="137" t="s">
        <v>21835</v>
      </c>
      <c r="F1652" s="137"/>
      <c r="G1652" s="108" t="str">
        <f t="shared" si="52"/>
        <v>RESPOSTA À EMERGÊNCIA</v>
      </c>
      <c r="H1652" s="108" t="str">
        <f t="shared" si="53"/>
        <v>INCÊNDIO</v>
      </c>
      <c r="I1652" s="108"/>
      <c r="J1652" s="148" t="s">
        <v>14611</v>
      </c>
      <c r="K1652" s="148" t="s">
        <v>14612</v>
      </c>
      <c r="L1652" s="148" t="s">
        <v>14613</v>
      </c>
      <c r="M1652" s="148" t="s">
        <v>14614</v>
      </c>
    </row>
    <row r="1653" spans="1:13" ht="15">
      <c r="A1653" s="136">
        <v>1654</v>
      </c>
      <c r="B1653" s="108">
        <v>135</v>
      </c>
      <c r="C1653" s="108"/>
      <c r="D1653" s="137" t="s">
        <v>14588</v>
      </c>
      <c r="E1653" s="137" t="s">
        <v>21835</v>
      </c>
      <c r="F1653" s="137"/>
      <c r="G1653" s="108" t="str">
        <f t="shared" si="52"/>
        <v>RESPOSTA À EMERGÊNCIA</v>
      </c>
      <c r="H1653" s="108" t="str">
        <f t="shared" si="53"/>
        <v>INCÊNDIO</v>
      </c>
      <c r="I1653" s="108"/>
      <c r="J1653" s="153" t="s">
        <v>15241</v>
      </c>
      <c r="K1653" s="153" t="s">
        <v>15242</v>
      </c>
      <c r="L1653" s="160" t="s">
        <v>15243</v>
      </c>
      <c r="M1653" s="160" t="s">
        <v>22004</v>
      </c>
    </row>
    <row r="1654" spans="1:13" ht="25.5">
      <c r="A1654" s="136">
        <v>1655</v>
      </c>
      <c r="B1654" s="108">
        <v>135</v>
      </c>
      <c r="C1654" s="108"/>
      <c r="D1654" s="137" t="s">
        <v>14588</v>
      </c>
      <c r="E1654" s="137" t="s">
        <v>21835</v>
      </c>
      <c r="F1654" s="137"/>
      <c r="G1654" s="108" t="str">
        <f t="shared" si="52"/>
        <v>RESPOSTA À EMERGÊNCIA</v>
      </c>
      <c r="H1654" s="108" t="str">
        <f t="shared" si="53"/>
        <v>INCÊNDIO</v>
      </c>
      <c r="I1654" s="108"/>
      <c r="J1654" s="148" t="s">
        <v>14917</v>
      </c>
      <c r="K1654" s="147" t="s">
        <v>14918</v>
      </c>
      <c r="L1654" s="148" t="s">
        <v>14919</v>
      </c>
      <c r="M1654" s="148" t="s">
        <v>21907</v>
      </c>
    </row>
    <row r="1655" spans="1:13" ht="15">
      <c r="A1655" s="136">
        <v>1656</v>
      </c>
      <c r="B1655" s="108">
        <v>135</v>
      </c>
      <c r="C1655" s="108"/>
      <c r="D1655" s="137" t="s">
        <v>14588</v>
      </c>
      <c r="E1655" s="137" t="s">
        <v>21835</v>
      </c>
      <c r="F1655" s="137"/>
      <c r="G1655" s="108" t="str">
        <f t="shared" si="52"/>
        <v>RESPOSTA À EMERGÊNCIA</v>
      </c>
      <c r="H1655" s="108" t="str">
        <f t="shared" si="53"/>
        <v>INCÊNDIO</v>
      </c>
      <c r="I1655" s="108"/>
      <c r="J1655" s="147" t="s">
        <v>15453</v>
      </c>
      <c r="K1655" s="147" t="s">
        <v>15454</v>
      </c>
      <c r="L1655" s="147" t="s">
        <v>15455</v>
      </c>
      <c r="M1655" s="147" t="s">
        <v>22069</v>
      </c>
    </row>
    <row r="1656" spans="1:13" ht="25.5">
      <c r="A1656" s="136">
        <v>1657</v>
      </c>
      <c r="B1656" s="108">
        <v>135</v>
      </c>
      <c r="C1656" s="108"/>
      <c r="D1656" s="137" t="s">
        <v>14588</v>
      </c>
      <c r="E1656" s="137" t="s">
        <v>21835</v>
      </c>
      <c r="F1656" s="137"/>
      <c r="G1656" s="108" t="str">
        <f t="shared" si="52"/>
        <v>RESPOSTA À EMERGÊNCIA</v>
      </c>
      <c r="H1656" s="108" t="str">
        <f t="shared" si="53"/>
        <v>INCÊNDIO</v>
      </c>
      <c r="I1656" s="108"/>
      <c r="J1656" s="147" t="s">
        <v>14619</v>
      </c>
      <c r="K1656" s="148" t="s">
        <v>14620</v>
      </c>
      <c r="L1656" s="148" t="s">
        <v>14621</v>
      </c>
      <c r="M1656" s="148" t="s">
        <v>14622</v>
      </c>
    </row>
    <row r="1657" spans="1:13" ht="25.5">
      <c r="A1657" s="136">
        <v>1658</v>
      </c>
      <c r="B1657" s="108">
        <v>135</v>
      </c>
      <c r="C1657" s="108"/>
      <c r="D1657" s="137" t="s">
        <v>14588</v>
      </c>
      <c r="E1657" s="137" t="s">
        <v>21835</v>
      </c>
      <c r="F1657" s="137"/>
      <c r="G1657" s="108" t="str">
        <f t="shared" si="52"/>
        <v>RESPOSTA À EMERGÊNCIA</v>
      </c>
      <c r="H1657" s="108" t="str">
        <f t="shared" si="53"/>
        <v>INCÊNDIO</v>
      </c>
      <c r="I1657" s="108"/>
      <c r="J1657" s="147" t="s">
        <v>14626</v>
      </c>
      <c r="K1657" s="147" t="s">
        <v>14627</v>
      </c>
      <c r="L1657" s="147" t="s">
        <v>14628</v>
      </c>
      <c r="M1657" s="147" t="s">
        <v>21838</v>
      </c>
    </row>
    <row r="1658" spans="1:13" ht="15.75" thickBot="1">
      <c r="A1658" s="136">
        <v>1659</v>
      </c>
      <c r="B1658" s="108">
        <v>135</v>
      </c>
      <c r="C1658" s="108"/>
      <c r="D1658" s="137" t="s">
        <v>14588</v>
      </c>
      <c r="E1658" s="137" t="s">
        <v>21835</v>
      </c>
      <c r="F1658" s="137"/>
      <c r="G1658" s="108" t="str">
        <f t="shared" si="52"/>
        <v>RESPOSTA À EMERGÊNCIA</v>
      </c>
      <c r="H1658" s="108" t="str">
        <f t="shared" si="53"/>
        <v>INCÊNDIO</v>
      </c>
      <c r="I1658" s="108"/>
      <c r="J1658" s="149" t="s">
        <v>14629</v>
      </c>
      <c r="K1658" s="149" t="s">
        <v>14630</v>
      </c>
      <c r="L1658" s="149" t="s">
        <v>14631</v>
      </c>
      <c r="M1658" s="149" t="s">
        <v>14632</v>
      </c>
    </row>
    <row r="1659" spans="1:13" ht="15.75">
      <c r="A1659" s="136">
        <v>1660</v>
      </c>
      <c r="B1659" s="108">
        <v>135</v>
      </c>
      <c r="C1659" s="108"/>
      <c r="D1659" s="137" t="s">
        <v>14588</v>
      </c>
      <c r="E1659" s="137" t="s">
        <v>14636</v>
      </c>
      <c r="F1659" s="137"/>
      <c r="G1659" s="108" t="str">
        <f t="shared" si="52"/>
        <v>RESPOSTA À EMERGÊNCIA</v>
      </c>
      <c r="H1659" s="108" t="str">
        <f t="shared" si="53"/>
        <v>DERRAME OU FUGA</v>
      </c>
      <c r="I1659" s="108"/>
      <c r="J1659" s="151" t="s">
        <v>14633</v>
      </c>
      <c r="K1659" s="151" t="s">
        <v>14634</v>
      </c>
      <c r="L1659" s="151" t="s">
        <v>14635</v>
      </c>
      <c r="M1659" s="151" t="s">
        <v>14636</v>
      </c>
    </row>
    <row r="1660" spans="1:13" ht="15">
      <c r="A1660" s="136">
        <v>1661</v>
      </c>
      <c r="B1660" s="108">
        <v>135</v>
      </c>
      <c r="C1660" s="108"/>
      <c r="D1660" s="137" t="s">
        <v>14588</v>
      </c>
      <c r="E1660" s="137" t="s">
        <v>14636</v>
      </c>
      <c r="F1660" s="137"/>
      <c r="G1660" s="108" t="str">
        <f t="shared" si="52"/>
        <v>RESPOSTA À EMERGÊNCIA</v>
      </c>
      <c r="H1660" s="108" t="str">
        <f t="shared" si="53"/>
        <v>DERRAME OU FUGA</v>
      </c>
      <c r="I1660" s="108"/>
      <c r="J1660" s="150" t="s">
        <v>14641</v>
      </c>
      <c r="K1660" s="150" t="s">
        <v>14642</v>
      </c>
      <c r="L1660" s="150" t="s">
        <v>14781</v>
      </c>
      <c r="M1660" s="150" t="s">
        <v>21839</v>
      </c>
    </row>
    <row r="1661" spans="1:13" ht="15">
      <c r="A1661" s="136">
        <v>1662</v>
      </c>
      <c r="B1661" s="108">
        <v>135</v>
      </c>
      <c r="C1661" s="108"/>
      <c r="D1661" s="137" t="s">
        <v>14588</v>
      </c>
      <c r="E1661" s="137" t="s">
        <v>14636</v>
      </c>
      <c r="F1661" s="137"/>
      <c r="G1661" s="108" t="str">
        <f t="shared" si="52"/>
        <v>RESPOSTA À EMERGÊNCIA</v>
      </c>
      <c r="H1661" s="108" t="str">
        <f t="shared" si="53"/>
        <v>DERRAME OU FUGA</v>
      </c>
      <c r="I1661" s="108"/>
      <c r="J1661" s="148" t="s">
        <v>14637</v>
      </c>
      <c r="K1661" s="147" t="s">
        <v>14638</v>
      </c>
      <c r="L1661" s="147" t="s">
        <v>14639</v>
      </c>
      <c r="M1661" s="147" t="s">
        <v>14640</v>
      </c>
    </row>
    <row r="1662" spans="1:13" ht="15">
      <c r="A1662" s="136">
        <v>1663</v>
      </c>
      <c r="B1662" s="108">
        <v>135</v>
      </c>
      <c r="C1662" s="108"/>
      <c r="D1662" s="137" t="s">
        <v>14588</v>
      </c>
      <c r="E1662" s="137" t="s">
        <v>14636</v>
      </c>
      <c r="F1662" s="137"/>
      <c r="G1662" s="108" t="str">
        <f t="shared" si="52"/>
        <v>RESPOSTA À EMERGÊNCIA</v>
      </c>
      <c r="H1662" s="108" t="str">
        <f t="shared" si="53"/>
        <v>DERRAME OU FUGA</v>
      </c>
      <c r="I1662" s="108"/>
      <c r="J1662" s="148" t="s">
        <v>14926</v>
      </c>
      <c r="K1662" s="147" t="s">
        <v>14927</v>
      </c>
      <c r="L1662" s="147" t="s">
        <v>14928</v>
      </c>
      <c r="M1662" s="147" t="s">
        <v>21910</v>
      </c>
    </row>
    <row r="1663" spans="1:13" ht="15">
      <c r="A1663" s="136">
        <v>1664</v>
      </c>
      <c r="B1663" s="108">
        <v>135</v>
      </c>
      <c r="C1663" s="108"/>
      <c r="D1663" s="137" t="s">
        <v>14588</v>
      </c>
      <c r="E1663" s="137" t="s">
        <v>14636</v>
      </c>
      <c r="F1663" s="137"/>
      <c r="G1663" s="108" t="str">
        <f t="shared" si="52"/>
        <v>RESPOSTA À EMERGÊNCIA</v>
      </c>
      <c r="H1663" s="108" t="str">
        <f t="shared" si="53"/>
        <v>DERRAME OU FUGA</v>
      </c>
      <c r="I1663" s="108"/>
      <c r="J1663" s="166" t="s">
        <v>14659</v>
      </c>
      <c r="K1663" s="158" t="s">
        <v>14660</v>
      </c>
      <c r="L1663" s="158" t="s">
        <v>14661</v>
      </c>
      <c r="M1663" s="158" t="s">
        <v>14662</v>
      </c>
    </row>
    <row r="1664" spans="1:13" ht="25.5">
      <c r="A1664" s="136">
        <v>1665</v>
      </c>
      <c r="B1664" s="108">
        <v>135</v>
      </c>
      <c r="C1664" s="108"/>
      <c r="D1664" s="137" t="s">
        <v>14588</v>
      </c>
      <c r="E1664" s="137" t="s">
        <v>14636</v>
      </c>
      <c r="F1664" s="137"/>
      <c r="G1664" s="108" t="str">
        <f t="shared" si="52"/>
        <v>RESPOSTA À EMERGÊNCIA</v>
      </c>
      <c r="H1664" s="108" t="str">
        <f t="shared" si="53"/>
        <v>DERRAME OU FUGA</v>
      </c>
      <c r="I1664" s="108"/>
      <c r="J1664" s="166" t="s">
        <v>15456</v>
      </c>
      <c r="K1664" s="158" t="s">
        <v>15457</v>
      </c>
      <c r="L1664" s="166" t="s">
        <v>15458</v>
      </c>
      <c r="M1664" s="166" t="s">
        <v>22070</v>
      </c>
    </row>
    <row r="1665" spans="1:14" ht="30">
      <c r="A1665" s="136">
        <v>1666</v>
      </c>
      <c r="B1665" s="108">
        <v>135</v>
      </c>
      <c r="C1665" s="108"/>
      <c r="D1665" s="137" t="s">
        <v>14588</v>
      </c>
      <c r="E1665" s="137" t="s">
        <v>14636</v>
      </c>
      <c r="F1665" s="137"/>
      <c r="G1665" s="108" t="str">
        <f t="shared" si="52"/>
        <v>RESPOSTA À EMERGÊNCIA</v>
      </c>
      <c r="H1665" s="108" t="str">
        <f t="shared" si="53"/>
        <v>DERRAME OU FUGA</v>
      </c>
      <c r="I1665" s="108"/>
      <c r="J1665" s="179" t="s">
        <v>15450</v>
      </c>
      <c r="K1665" s="168" t="s">
        <v>15459</v>
      </c>
      <c r="L1665" s="147" t="s">
        <v>15452</v>
      </c>
      <c r="M1665" s="160" t="s">
        <v>22068</v>
      </c>
    </row>
    <row r="1666" spans="1:14" ht="25.5">
      <c r="A1666" s="136">
        <v>1667</v>
      </c>
      <c r="B1666" s="108">
        <v>135</v>
      </c>
      <c r="C1666" s="108"/>
      <c r="D1666" s="137" t="s">
        <v>14588</v>
      </c>
      <c r="E1666" s="137" t="s">
        <v>14636</v>
      </c>
      <c r="F1666" s="137"/>
      <c r="G1666" s="108" t="str">
        <f t="shared" si="52"/>
        <v>RESPOSTA À EMERGÊNCIA</v>
      </c>
      <c r="H1666" s="108" t="str">
        <f t="shared" si="53"/>
        <v>DERRAME OU FUGA</v>
      </c>
      <c r="I1666" s="108"/>
      <c r="J1666" s="148" t="s">
        <v>15460</v>
      </c>
      <c r="K1666" s="147" t="s">
        <v>15461</v>
      </c>
      <c r="L1666" s="147" t="s">
        <v>15462</v>
      </c>
      <c r="M1666" s="147" t="s">
        <v>22071</v>
      </c>
    </row>
    <row r="1667" spans="1:14" ht="25.5">
      <c r="A1667" s="136">
        <v>1668</v>
      </c>
      <c r="B1667" s="108">
        <v>135</v>
      </c>
      <c r="C1667" s="108"/>
      <c r="D1667" s="137" t="s">
        <v>14588</v>
      </c>
      <c r="E1667" s="137" t="s">
        <v>14636</v>
      </c>
      <c r="F1667" s="137"/>
      <c r="G1667" s="108" t="str">
        <f t="shared" si="52"/>
        <v>RESPOSTA À EMERGÊNCIA</v>
      </c>
      <c r="H1667" s="108" t="str">
        <f t="shared" si="53"/>
        <v>DERRAME OU FUGA</v>
      </c>
      <c r="I1667" s="108"/>
      <c r="J1667" s="148" t="s">
        <v>15405</v>
      </c>
      <c r="K1667" s="147" t="s">
        <v>15406</v>
      </c>
      <c r="L1667" s="148" t="s">
        <v>15407</v>
      </c>
      <c r="M1667" s="148" t="s">
        <v>22054</v>
      </c>
      <c r="N1667" s="178"/>
    </row>
    <row r="1668" spans="1:14" ht="15.75" thickBot="1">
      <c r="A1668" s="136">
        <v>1669</v>
      </c>
      <c r="B1668" s="108">
        <v>135</v>
      </c>
      <c r="C1668" s="108"/>
      <c r="D1668" s="137" t="s">
        <v>14588</v>
      </c>
      <c r="E1668" s="137" t="s">
        <v>14636</v>
      </c>
      <c r="F1668" s="137"/>
      <c r="G1668" s="108" t="str">
        <f t="shared" si="52"/>
        <v>RESPOSTA À EMERGÊNCIA</v>
      </c>
      <c r="H1668" s="108" t="str">
        <f t="shared" si="53"/>
        <v>DERRAME OU FUGA</v>
      </c>
      <c r="I1668" s="108"/>
      <c r="J1668" s="147" t="s">
        <v>14656</v>
      </c>
      <c r="K1668" s="147" t="s">
        <v>14657</v>
      </c>
      <c r="L1668" s="147" t="s">
        <v>14658</v>
      </c>
      <c r="M1668" s="147" t="s">
        <v>21840</v>
      </c>
    </row>
    <row r="1669" spans="1:14" ht="15.75">
      <c r="A1669" s="136">
        <v>1670</v>
      </c>
      <c r="B1669" s="108">
        <v>135</v>
      </c>
      <c r="C1669" s="108"/>
      <c r="D1669" s="137" t="s">
        <v>14588</v>
      </c>
      <c r="E1669" s="137" t="s">
        <v>14677</v>
      </c>
      <c r="F1669" s="137"/>
      <c r="G1669" s="108" t="str">
        <f t="shared" si="52"/>
        <v>RESPOSTA À EMERGÊNCIA</v>
      </c>
      <c r="H1669" s="108" t="str">
        <f t="shared" si="53"/>
        <v>PRIMEIROS SOCORROS</v>
      </c>
      <c r="I1669" s="108"/>
      <c r="J1669" s="151" t="s">
        <v>14674</v>
      </c>
      <c r="K1669" s="151" t="s">
        <v>14675</v>
      </c>
      <c r="L1669" s="151" t="s">
        <v>14676</v>
      </c>
      <c r="M1669" s="151" t="s">
        <v>14677</v>
      </c>
    </row>
    <row r="1670" spans="1:14" ht="15">
      <c r="A1670" s="136">
        <v>1671</v>
      </c>
      <c r="B1670" s="108">
        <v>135</v>
      </c>
      <c r="C1670" s="108"/>
      <c r="D1670" s="137" t="s">
        <v>14588</v>
      </c>
      <c r="E1670" s="137" t="s">
        <v>14677</v>
      </c>
      <c r="F1670" s="137"/>
      <c r="G1670" s="108" t="str">
        <f t="shared" si="52"/>
        <v>RESPOSTA À EMERGÊNCIA</v>
      </c>
      <c r="H1670" s="108" t="str">
        <f t="shared" si="53"/>
        <v>PRIMEIROS SOCORROS</v>
      </c>
      <c r="I1670" s="108"/>
      <c r="J1670" s="148" t="s">
        <v>14678</v>
      </c>
      <c r="K1670" s="148" t="s">
        <v>14679</v>
      </c>
      <c r="L1670" s="148" t="s">
        <v>14680</v>
      </c>
      <c r="M1670" s="148" t="s">
        <v>21809</v>
      </c>
    </row>
    <row r="1671" spans="1:14" ht="25.5">
      <c r="A1671" s="136">
        <v>1672</v>
      </c>
      <c r="B1671" s="108">
        <v>135</v>
      </c>
      <c r="C1671" s="108"/>
      <c r="D1671" s="137" t="s">
        <v>14588</v>
      </c>
      <c r="E1671" s="137" t="s">
        <v>14677</v>
      </c>
      <c r="F1671" s="137"/>
      <c r="G1671" s="108" t="str">
        <f t="shared" si="52"/>
        <v>RESPOSTA À EMERGÊNCIA</v>
      </c>
      <c r="H1671" s="108" t="str">
        <f t="shared" si="53"/>
        <v>PRIMEIROS SOCORROS</v>
      </c>
      <c r="I1671" s="108"/>
      <c r="J1671" s="148" t="s">
        <v>14681</v>
      </c>
      <c r="K1671" s="148" t="s">
        <v>14682</v>
      </c>
      <c r="L1671" s="148" t="s">
        <v>14683</v>
      </c>
      <c r="M1671" s="148" t="s">
        <v>14684</v>
      </c>
    </row>
    <row r="1672" spans="1:14" ht="15">
      <c r="A1672" s="136">
        <v>1673</v>
      </c>
      <c r="B1672" s="108">
        <v>135</v>
      </c>
      <c r="C1672" s="108"/>
      <c r="D1672" s="137" t="s">
        <v>14588</v>
      </c>
      <c r="E1672" s="137" t="s">
        <v>14677</v>
      </c>
      <c r="F1672" s="137"/>
      <c r="G1672" s="108" t="str">
        <f t="shared" si="52"/>
        <v>RESPOSTA À EMERGÊNCIA</v>
      </c>
      <c r="H1672" s="108" t="str">
        <f t="shared" si="53"/>
        <v>PRIMEIROS SOCORROS</v>
      </c>
      <c r="I1672" s="108"/>
      <c r="J1672" s="148" t="s">
        <v>14685</v>
      </c>
      <c r="K1672" s="148" t="s">
        <v>14686</v>
      </c>
      <c r="L1672" s="148" t="s">
        <v>14687</v>
      </c>
      <c r="M1672" s="148" t="s">
        <v>14688</v>
      </c>
    </row>
    <row r="1673" spans="1:14" ht="15">
      <c r="A1673" s="136">
        <v>1674</v>
      </c>
      <c r="B1673" s="108">
        <v>135</v>
      </c>
      <c r="C1673" s="108"/>
      <c r="D1673" s="137" t="s">
        <v>14588</v>
      </c>
      <c r="E1673" s="137" t="s">
        <v>14677</v>
      </c>
      <c r="F1673" s="137"/>
      <c r="G1673" s="108" t="str">
        <f t="shared" si="52"/>
        <v>RESPOSTA À EMERGÊNCIA</v>
      </c>
      <c r="H1673" s="108" t="str">
        <f t="shared" si="53"/>
        <v>PRIMEIROS SOCORROS</v>
      </c>
      <c r="I1673" s="108"/>
      <c r="J1673" s="150" t="s">
        <v>14689</v>
      </c>
      <c r="K1673" s="149" t="s">
        <v>14690</v>
      </c>
      <c r="L1673" s="150" t="s">
        <v>14691</v>
      </c>
      <c r="M1673" s="150" t="s">
        <v>14692</v>
      </c>
    </row>
    <row r="1674" spans="1:14" ht="15">
      <c r="A1674" s="136">
        <v>1675</v>
      </c>
      <c r="B1674" s="108">
        <v>135</v>
      </c>
      <c r="C1674" s="108"/>
      <c r="D1674" s="137" t="s">
        <v>14588</v>
      </c>
      <c r="E1674" s="137" t="s">
        <v>14677</v>
      </c>
      <c r="F1674" s="137"/>
      <c r="G1674" s="108" t="str">
        <f t="shared" si="52"/>
        <v>RESPOSTA À EMERGÊNCIA</v>
      </c>
      <c r="H1674" s="108" t="str">
        <f t="shared" si="53"/>
        <v>PRIMEIROS SOCORROS</v>
      </c>
      <c r="I1674" s="108"/>
      <c r="J1674" s="150" t="s">
        <v>14696</v>
      </c>
      <c r="K1674" s="149" t="s">
        <v>14697</v>
      </c>
      <c r="L1674" s="150" t="s">
        <v>14698</v>
      </c>
      <c r="M1674" s="150" t="s">
        <v>14699</v>
      </c>
    </row>
    <row r="1675" spans="1:14" ht="15">
      <c r="A1675" s="136">
        <v>1676</v>
      </c>
      <c r="B1675" s="108">
        <v>135</v>
      </c>
      <c r="C1675" s="108"/>
      <c r="D1675" s="137" t="s">
        <v>14588</v>
      </c>
      <c r="E1675" s="137" t="s">
        <v>14677</v>
      </c>
      <c r="F1675" s="137"/>
      <c r="G1675" s="108" t="str">
        <f t="shared" si="52"/>
        <v>RESPOSTA À EMERGÊNCIA</v>
      </c>
      <c r="H1675" s="108" t="str">
        <f t="shared" si="53"/>
        <v>PRIMEIROS SOCORROS</v>
      </c>
      <c r="I1675" s="108"/>
      <c r="J1675" s="148" t="s">
        <v>14700</v>
      </c>
      <c r="K1675" s="148" t="s">
        <v>14701</v>
      </c>
      <c r="L1675" s="148" t="s">
        <v>14702</v>
      </c>
      <c r="M1675" s="148" t="s">
        <v>14703</v>
      </c>
    </row>
    <row r="1676" spans="1:14" ht="25.5">
      <c r="A1676" s="136">
        <v>1677</v>
      </c>
      <c r="B1676" s="108">
        <v>135</v>
      </c>
      <c r="C1676" s="108"/>
      <c r="D1676" s="137" t="s">
        <v>14588</v>
      </c>
      <c r="E1676" s="137" t="s">
        <v>14677</v>
      </c>
      <c r="F1676" s="137"/>
      <c r="G1676" s="108" t="str">
        <f t="shared" si="52"/>
        <v>RESPOSTA À EMERGÊNCIA</v>
      </c>
      <c r="H1676" s="108" t="str">
        <f t="shared" si="53"/>
        <v>PRIMEIROS SOCORROS</v>
      </c>
      <c r="I1676" s="108"/>
      <c r="J1676" s="150" t="s">
        <v>14704</v>
      </c>
      <c r="K1676" s="149" t="s">
        <v>14705</v>
      </c>
      <c r="L1676" s="150" t="s">
        <v>14706</v>
      </c>
      <c r="M1676" s="150" t="s">
        <v>14707</v>
      </c>
    </row>
    <row r="1677" spans="1:14" ht="15">
      <c r="A1677" s="136">
        <v>1678</v>
      </c>
      <c r="B1677" s="108">
        <v>135</v>
      </c>
      <c r="C1677" s="108"/>
      <c r="D1677" s="137" t="s">
        <v>14588</v>
      </c>
      <c r="E1677" s="137" t="s">
        <v>14677</v>
      </c>
      <c r="F1677" s="137"/>
      <c r="G1677" s="108" t="str">
        <f t="shared" si="52"/>
        <v>RESPOSTA À EMERGÊNCIA</v>
      </c>
      <c r="H1677" s="108" t="str">
        <f t="shared" si="53"/>
        <v>PRIMEIROS SOCORROS</v>
      </c>
      <c r="I1677" s="108"/>
      <c r="J1677" s="150" t="s">
        <v>14712</v>
      </c>
      <c r="K1677" s="149" t="s">
        <v>14713</v>
      </c>
      <c r="L1677" s="150" t="s">
        <v>14714</v>
      </c>
      <c r="M1677" s="150" t="s">
        <v>14715</v>
      </c>
    </row>
    <row r="1678" spans="1:14" ht="20.25">
      <c r="A1678" s="136">
        <v>1679</v>
      </c>
      <c r="B1678" s="108">
        <v>136</v>
      </c>
      <c r="C1678" s="108"/>
      <c r="D1678" s="137" t="s">
        <v>21830</v>
      </c>
      <c r="E1678" s="137" t="s">
        <v>21830</v>
      </c>
      <c r="F1678" s="137"/>
      <c r="G1678" s="108" t="str">
        <f t="shared" si="52"/>
        <v>RESPOSTA À EMERGÊNCIA</v>
      </c>
      <c r="H1678" s="108" t="str">
        <f t="shared" si="53"/>
        <v>PRIMEIROS SOCORROS</v>
      </c>
      <c r="I1678" s="108"/>
      <c r="J1678" s="138" t="s">
        <v>15463</v>
      </c>
      <c r="K1678" s="138" t="s">
        <v>15463</v>
      </c>
      <c r="L1678" s="138" t="s">
        <v>15464</v>
      </c>
      <c r="M1678" s="138" t="s">
        <v>15465</v>
      </c>
    </row>
    <row r="1679" spans="1:14" ht="31.5">
      <c r="A1679" s="136">
        <v>1680</v>
      </c>
      <c r="B1679" s="108">
        <v>136</v>
      </c>
      <c r="C1679" s="108"/>
      <c r="D1679" s="137" t="s">
        <v>21830</v>
      </c>
      <c r="E1679" s="137" t="s">
        <v>21830</v>
      </c>
      <c r="F1679" s="137"/>
      <c r="G1679" s="108" t="str">
        <f t="shared" si="52"/>
        <v>RESPOSTA À EMERGÊNCIA</v>
      </c>
      <c r="H1679" s="108" t="str">
        <f t="shared" si="53"/>
        <v>PRIMEIROS SOCORROS</v>
      </c>
      <c r="I1679" s="108"/>
      <c r="J1679" s="174" t="s">
        <v>15466</v>
      </c>
      <c r="K1679" s="141" t="s">
        <v>15467</v>
      </c>
      <c r="L1679" s="141" t="s">
        <v>15468</v>
      </c>
      <c r="M1679" s="141" t="s">
        <v>22072</v>
      </c>
    </row>
    <row r="1680" spans="1:14" ht="15.75">
      <c r="A1680" s="136">
        <v>1681</v>
      </c>
      <c r="B1680" s="108">
        <v>136</v>
      </c>
      <c r="C1680" s="108"/>
      <c r="D1680" s="137" t="s">
        <v>14488</v>
      </c>
      <c r="E1680" s="137" t="s">
        <v>14488</v>
      </c>
      <c r="F1680" s="137"/>
      <c r="G1680" s="108" t="str">
        <f t="shared" ref="G1680:G1743" si="54">IF(OR(M1680="PERIGOS POTENCIAIS",M1680="PROTEÇÃO DA POPULAÇÃO",M1680="RESPOSTA À EMERGÊNCIA"),M1680,G1679)</f>
        <v>PERIGOS POTENCIAIS</v>
      </c>
      <c r="H1680" s="108" t="str">
        <f t="shared" ref="H1680:H1743" si="55">IF(OR(M1680="PERIGOS POTENCIAIS",M1680="PROTEÇÃO DA POPULAÇÃO",M1680="RESPOSTA À EMERGÊNCIA"),M1680,IF(OR(M1680="INCÊNDIO OU EXPLOSÃO",M1680="SAÚDE",M1680="VESTUÁRIO DE PROTEÇÃO",M1680="EVACUAÇÃO",M1680="INCÊNDIO",M1680="DERRAME OU FUGA",M1680="PRIMEIROS SOCORROS"),M1680,H1679))</f>
        <v>PERIGOS POTENCIAIS</v>
      </c>
      <c r="I1680" s="108"/>
      <c r="J1680" s="143" t="s">
        <v>14485</v>
      </c>
      <c r="K1680" s="143" t="s">
        <v>14486</v>
      </c>
      <c r="L1680" s="143" t="s">
        <v>14487</v>
      </c>
      <c r="M1680" s="143" t="s">
        <v>14488</v>
      </c>
    </row>
    <row r="1681" spans="1:13" ht="15.75">
      <c r="A1681" s="136">
        <v>1682</v>
      </c>
      <c r="B1681" s="108">
        <v>136</v>
      </c>
      <c r="C1681" s="108"/>
      <c r="D1681" s="137" t="s">
        <v>14488</v>
      </c>
      <c r="E1681" s="137" t="s">
        <v>14492</v>
      </c>
      <c r="F1681" s="137"/>
      <c r="G1681" s="108" t="str">
        <f t="shared" si="54"/>
        <v>PERIGOS POTENCIAIS</v>
      </c>
      <c r="H1681" s="108" t="str">
        <f t="shared" si="55"/>
        <v>INCÊNDIO OU EXPLOSÃO</v>
      </c>
      <c r="I1681" s="108"/>
      <c r="J1681" s="145" t="s">
        <v>14489</v>
      </c>
      <c r="K1681" s="145" t="s">
        <v>14490</v>
      </c>
      <c r="L1681" s="146" t="s">
        <v>14491</v>
      </c>
      <c r="M1681" s="146" t="s">
        <v>14492</v>
      </c>
    </row>
    <row r="1682" spans="1:13" ht="15">
      <c r="A1682" s="136">
        <v>1683</v>
      </c>
      <c r="B1682" s="108">
        <v>136</v>
      </c>
      <c r="C1682" s="108"/>
      <c r="D1682" s="137" t="s">
        <v>14488</v>
      </c>
      <c r="E1682" s="137" t="s">
        <v>14492</v>
      </c>
      <c r="F1682" s="137"/>
      <c r="G1682" s="108" t="str">
        <f t="shared" si="54"/>
        <v>PERIGOS POTENCIAIS</v>
      </c>
      <c r="H1682" s="108" t="str">
        <f t="shared" si="55"/>
        <v>INCÊNDIO OU EXPLOSÃO</v>
      </c>
      <c r="I1682" s="108"/>
      <c r="J1682" s="147" t="s">
        <v>15469</v>
      </c>
      <c r="K1682" s="147" t="s">
        <v>15470</v>
      </c>
      <c r="L1682" s="147" t="s">
        <v>15471</v>
      </c>
      <c r="M1682" s="147" t="s">
        <v>22073</v>
      </c>
    </row>
    <row r="1683" spans="1:13" ht="15">
      <c r="A1683" s="136">
        <v>1684</v>
      </c>
      <c r="B1683" s="108">
        <v>136</v>
      </c>
      <c r="C1683" s="108"/>
      <c r="D1683" s="137" t="s">
        <v>14488</v>
      </c>
      <c r="E1683" s="137" t="s">
        <v>14492</v>
      </c>
      <c r="F1683" s="137"/>
      <c r="G1683" s="108" t="str">
        <f t="shared" si="54"/>
        <v>PERIGOS POTENCIAIS</v>
      </c>
      <c r="H1683" s="108" t="str">
        <f t="shared" si="55"/>
        <v>INCÊNDIO OU EXPLOSÃO</v>
      </c>
      <c r="I1683" s="108"/>
      <c r="J1683" s="147" t="s">
        <v>15472</v>
      </c>
      <c r="K1683" s="147" t="s">
        <v>15473</v>
      </c>
      <c r="L1683" s="147" t="s">
        <v>15474</v>
      </c>
      <c r="M1683" s="147" t="s">
        <v>22074</v>
      </c>
    </row>
    <row r="1684" spans="1:13" ht="15">
      <c r="A1684" s="136">
        <v>1685</v>
      </c>
      <c r="B1684" s="108">
        <v>136</v>
      </c>
      <c r="C1684" s="108"/>
      <c r="D1684" s="137" t="s">
        <v>14488</v>
      </c>
      <c r="E1684" s="137" t="s">
        <v>14492</v>
      </c>
      <c r="F1684" s="137"/>
      <c r="G1684" s="108" t="str">
        <f t="shared" si="54"/>
        <v>PERIGOS POTENCIAIS</v>
      </c>
      <c r="H1684" s="108" t="str">
        <f t="shared" si="55"/>
        <v>INCÊNDIO OU EXPLOSÃO</v>
      </c>
      <c r="I1684" s="108"/>
      <c r="J1684" s="147" t="s">
        <v>15475</v>
      </c>
      <c r="K1684" s="147" t="s">
        <v>15476</v>
      </c>
      <c r="L1684" s="147" t="s">
        <v>15477</v>
      </c>
      <c r="M1684" s="147" t="s">
        <v>22075</v>
      </c>
    </row>
    <row r="1685" spans="1:13" ht="15">
      <c r="A1685" s="136">
        <v>1686</v>
      </c>
      <c r="B1685" s="108">
        <v>136</v>
      </c>
      <c r="C1685" s="108"/>
      <c r="D1685" s="137" t="s">
        <v>14488</v>
      </c>
      <c r="E1685" s="137" t="s">
        <v>14492</v>
      </c>
      <c r="F1685" s="137"/>
      <c r="G1685" s="108" t="str">
        <f t="shared" si="54"/>
        <v>PERIGOS POTENCIAIS</v>
      </c>
      <c r="H1685" s="108" t="str">
        <f t="shared" si="55"/>
        <v>INCÊNDIO OU EXPLOSÃO</v>
      </c>
      <c r="I1685" s="108"/>
      <c r="J1685" s="147" t="s">
        <v>15357</v>
      </c>
      <c r="K1685" s="147" t="s">
        <v>15358</v>
      </c>
      <c r="L1685" s="147" t="s">
        <v>15359</v>
      </c>
      <c r="M1685" s="147" t="s">
        <v>22039</v>
      </c>
    </row>
    <row r="1686" spans="1:13" ht="15">
      <c r="A1686" s="136">
        <v>1687</v>
      </c>
      <c r="B1686" s="108">
        <v>136</v>
      </c>
      <c r="C1686" s="108"/>
      <c r="D1686" s="137" t="s">
        <v>14488</v>
      </c>
      <c r="E1686" s="137" t="s">
        <v>14492</v>
      </c>
      <c r="F1686" s="137"/>
      <c r="G1686" s="108" t="str">
        <f t="shared" si="54"/>
        <v>PERIGOS POTENCIAIS</v>
      </c>
      <c r="H1686" s="108" t="str">
        <f t="shared" si="55"/>
        <v>INCÊNDIO OU EXPLOSÃO</v>
      </c>
      <c r="I1686" s="108"/>
      <c r="J1686" s="147" t="s">
        <v>15478</v>
      </c>
      <c r="K1686" s="147" t="s">
        <v>15479</v>
      </c>
      <c r="L1686" s="147" t="s">
        <v>15480</v>
      </c>
      <c r="M1686" s="147" t="s">
        <v>22076</v>
      </c>
    </row>
    <row r="1687" spans="1:13" ht="15.75" thickBot="1">
      <c r="A1687" s="136">
        <v>1688</v>
      </c>
      <c r="B1687" s="108">
        <v>136</v>
      </c>
      <c r="C1687" s="108"/>
      <c r="D1687" s="137" t="s">
        <v>14488</v>
      </c>
      <c r="E1687" s="137" t="s">
        <v>14492</v>
      </c>
      <c r="F1687" s="137"/>
      <c r="G1687" s="108" t="str">
        <f t="shared" si="54"/>
        <v>PERIGOS POTENCIAIS</v>
      </c>
      <c r="H1687" s="108" t="str">
        <f t="shared" si="55"/>
        <v>INCÊNDIO OU EXPLOSÃO</v>
      </c>
      <c r="I1687" s="108"/>
      <c r="J1687" s="147" t="s">
        <v>14509</v>
      </c>
      <c r="K1687" s="147" t="s">
        <v>14510</v>
      </c>
      <c r="L1687" s="147" t="s">
        <v>14511</v>
      </c>
      <c r="M1687" s="147" t="s">
        <v>14512</v>
      </c>
    </row>
    <row r="1688" spans="1:13" ht="15.75">
      <c r="A1688" s="136">
        <v>1689</v>
      </c>
      <c r="B1688" s="108">
        <v>136</v>
      </c>
      <c r="C1688" s="108"/>
      <c r="D1688" s="137" t="s">
        <v>14488</v>
      </c>
      <c r="E1688" s="137" t="s">
        <v>14520</v>
      </c>
      <c r="F1688" s="137"/>
      <c r="G1688" s="108" t="str">
        <f t="shared" si="54"/>
        <v>PERIGOS POTENCIAIS</v>
      </c>
      <c r="H1688" s="108" t="str">
        <f t="shared" si="55"/>
        <v>SAÚDE</v>
      </c>
      <c r="I1688" s="108"/>
      <c r="J1688" s="151" t="s">
        <v>14517</v>
      </c>
      <c r="K1688" s="151" t="s">
        <v>14518</v>
      </c>
      <c r="L1688" s="151" t="s">
        <v>14519</v>
      </c>
      <c r="M1688" s="151" t="s">
        <v>14520</v>
      </c>
    </row>
    <row r="1689" spans="1:13" ht="15">
      <c r="A1689" s="136">
        <v>1690</v>
      </c>
      <c r="B1689" s="108">
        <v>136</v>
      </c>
      <c r="C1689" s="108"/>
      <c r="D1689" s="137" t="s">
        <v>14488</v>
      </c>
      <c r="E1689" s="137" t="s">
        <v>14520</v>
      </c>
      <c r="F1689" s="137"/>
      <c r="G1689" s="108" t="str">
        <f t="shared" si="54"/>
        <v>PERIGOS POTENCIAIS</v>
      </c>
      <c r="H1689" s="108" t="str">
        <f t="shared" si="55"/>
        <v>SAÚDE</v>
      </c>
      <c r="I1689" s="108"/>
      <c r="J1689" s="147" t="s">
        <v>14988</v>
      </c>
      <c r="K1689" s="147" t="s">
        <v>14989</v>
      </c>
      <c r="L1689" s="147" t="s">
        <v>14990</v>
      </c>
      <c r="M1689" s="147" t="s">
        <v>21930</v>
      </c>
    </row>
    <row r="1690" spans="1:13" ht="25.5">
      <c r="A1690" s="136">
        <v>1691</v>
      </c>
      <c r="B1690" s="108">
        <v>136</v>
      </c>
      <c r="C1690" s="108"/>
      <c r="D1690" s="137" t="s">
        <v>14488</v>
      </c>
      <c r="E1690" s="137" t="s">
        <v>14520</v>
      </c>
      <c r="F1690" s="137"/>
      <c r="G1690" s="108" t="str">
        <f t="shared" si="54"/>
        <v>PERIGOS POTENCIAIS</v>
      </c>
      <c r="H1690" s="108" t="str">
        <f t="shared" si="55"/>
        <v>SAÚDE</v>
      </c>
      <c r="I1690" s="108"/>
      <c r="J1690" s="147" t="s">
        <v>15481</v>
      </c>
      <c r="K1690" s="147" t="s">
        <v>15482</v>
      </c>
      <c r="L1690" s="147" t="s">
        <v>15483</v>
      </c>
      <c r="M1690" s="147" t="s">
        <v>22077</v>
      </c>
    </row>
    <row r="1691" spans="1:13" ht="15">
      <c r="A1691" s="136">
        <v>1692</v>
      </c>
      <c r="B1691" s="108">
        <v>136</v>
      </c>
      <c r="C1691" s="108"/>
      <c r="D1691" s="137" t="s">
        <v>14488</v>
      </c>
      <c r="E1691" s="137" t="s">
        <v>14520</v>
      </c>
      <c r="F1691" s="137"/>
      <c r="G1691" s="108" t="str">
        <f t="shared" si="54"/>
        <v>PERIGOS POTENCIAIS</v>
      </c>
      <c r="H1691" s="108" t="str">
        <f t="shared" si="55"/>
        <v>SAÚDE</v>
      </c>
      <c r="I1691" s="108"/>
      <c r="J1691" s="147" t="s">
        <v>15331</v>
      </c>
      <c r="K1691" s="147" t="s">
        <v>15332</v>
      </c>
      <c r="L1691" s="147" t="s">
        <v>15333</v>
      </c>
      <c r="M1691" s="147" t="s">
        <v>22030</v>
      </c>
    </row>
    <row r="1692" spans="1:13" ht="15">
      <c r="A1692" s="136">
        <v>1693</v>
      </c>
      <c r="B1692" s="108">
        <v>136</v>
      </c>
      <c r="C1692" s="108"/>
      <c r="D1692" s="137" t="s">
        <v>14488</v>
      </c>
      <c r="E1692" s="137" t="s">
        <v>14520</v>
      </c>
      <c r="F1692" s="137"/>
      <c r="G1692" s="108" t="str">
        <f t="shared" si="54"/>
        <v>PERIGOS POTENCIAIS</v>
      </c>
      <c r="H1692" s="108" t="str">
        <f t="shared" si="55"/>
        <v>SAÚDE</v>
      </c>
      <c r="I1692" s="108"/>
      <c r="J1692" s="147" t="s">
        <v>15484</v>
      </c>
      <c r="K1692" s="147" t="s">
        <v>15485</v>
      </c>
      <c r="L1692" s="147" t="s">
        <v>15486</v>
      </c>
      <c r="M1692" s="147" t="s">
        <v>22078</v>
      </c>
    </row>
    <row r="1693" spans="1:13" ht="25.5">
      <c r="A1693" s="136">
        <v>1694</v>
      </c>
      <c r="B1693" s="108">
        <v>136</v>
      </c>
      <c r="C1693" s="108"/>
      <c r="D1693" s="137" t="s">
        <v>14488</v>
      </c>
      <c r="E1693" s="137" t="s">
        <v>14520</v>
      </c>
      <c r="F1693" s="137"/>
      <c r="G1693" s="108" t="str">
        <f t="shared" si="54"/>
        <v>PERIGOS POTENCIAIS</v>
      </c>
      <c r="H1693" s="108" t="str">
        <f t="shared" si="55"/>
        <v>SAÚDE</v>
      </c>
      <c r="I1693" s="108"/>
      <c r="J1693" s="150" t="s">
        <v>15399</v>
      </c>
      <c r="K1693" s="150" t="s">
        <v>15400</v>
      </c>
      <c r="L1693" s="150" t="s">
        <v>15401</v>
      </c>
      <c r="M1693" s="150" t="s">
        <v>22052</v>
      </c>
    </row>
    <row r="1694" spans="1:13" ht="15.75">
      <c r="A1694" s="136">
        <v>1695</v>
      </c>
      <c r="B1694" s="108">
        <v>136</v>
      </c>
      <c r="C1694" s="108"/>
      <c r="D1694" s="137" t="s">
        <v>14544</v>
      </c>
      <c r="E1694" s="137" t="s">
        <v>14544</v>
      </c>
      <c r="F1694" s="137"/>
      <c r="G1694" s="108" t="str">
        <f t="shared" si="54"/>
        <v>PROTEÇÃO DA POPULAÇÃO</v>
      </c>
      <c r="H1694" s="108" t="str">
        <f t="shared" si="55"/>
        <v>PROTEÇÃO DA POPULAÇÃO</v>
      </c>
      <c r="I1694" s="108"/>
      <c r="J1694" s="143" t="s">
        <v>14541</v>
      </c>
      <c r="K1694" s="143" t="s">
        <v>14542</v>
      </c>
      <c r="L1694" s="143" t="s">
        <v>14543</v>
      </c>
      <c r="M1694" s="143" t="s">
        <v>14544</v>
      </c>
    </row>
    <row r="1695" spans="1:13" ht="38.25">
      <c r="A1695" s="136">
        <v>1696</v>
      </c>
      <c r="B1695" s="108">
        <v>136</v>
      </c>
      <c r="C1695" s="108"/>
      <c r="D1695" s="137" t="s">
        <v>14544</v>
      </c>
      <c r="E1695" s="137" t="s">
        <v>14544</v>
      </c>
      <c r="F1695" s="137"/>
      <c r="G1695" s="108" t="str">
        <f t="shared" si="54"/>
        <v>PROTEÇÃO DA POPULAÇÃO</v>
      </c>
      <c r="H1695" s="108" t="str">
        <f t="shared" si="55"/>
        <v>PROTEÇÃO DA POPULAÇÃO</v>
      </c>
      <c r="I1695" s="108"/>
      <c r="J1695" s="153" t="s">
        <v>14545</v>
      </c>
      <c r="K1695" s="153" t="s">
        <v>14546</v>
      </c>
      <c r="L1695" s="154" t="s">
        <v>14547</v>
      </c>
      <c r="M1695" s="154" t="s">
        <v>14548</v>
      </c>
    </row>
    <row r="1696" spans="1:13" ht="15">
      <c r="A1696" s="136">
        <v>1697</v>
      </c>
      <c r="B1696" s="108">
        <v>136</v>
      </c>
      <c r="C1696" s="108"/>
      <c r="D1696" s="137" t="s">
        <v>14544</v>
      </c>
      <c r="E1696" s="137" t="s">
        <v>14544</v>
      </c>
      <c r="F1696" s="137"/>
      <c r="G1696" s="108" t="str">
        <f t="shared" si="54"/>
        <v>PROTEÇÃO DA POPULAÇÃO</v>
      </c>
      <c r="H1696" s="108" t="str">
        <f t="shared" si="55"/>
        <v>PROTEÇÃO DA POPULAÇÃO</v>
      </c>
      <c r="I1696" s="108"/>
      <c r="J1696" s="148" t="s">
        <v>14553</v>
      </c>
      <c r="K1696" s="147" t="s">
        <v>14554</v>
      </c>
      <c r="L1696" s="148" t="s">
        <v>14555</v>
      </c>
      <c r="M1696" s="148" t="s">
        <v>14556</v>
      </c>
    </row>
    <row r="1697" spans="1:15" ht="15.75" thickBot="1">
      <c r="A1697" s="136">
        <v>1698</v>
      </c>
      <c r="B1697" s="108">
        <v>136</v>
      </c>
      <c r="C1697" s="108"/>
      <c r="D1697" s="137" t="s">
        <v>14544</v>
      </c>
      <c r="E1697" s="137" t="s">
        <v>14544</v>
      </c>
      <c r="F1697" s="137"/>
      <c r="G1697" s="108" t="str">
        <f t="shared" si="54"/>
        <v>PROTEÇÃO DA POPULAÇÃO</v>
      </c>
      <c r="H1697" s="108" t="str">
        <f t="shared" si="55"/>
        <v>PROTEÇÃO DA POPULAÇÃO</v>
      </c>
      <c r="I1697" s="108"/>
      <c r="J1697" s="147" t="s">
        <v>14549</v>
      </c>
      <c r="K1697" s="147" t="s">
        <v>14550</v>
      </c>
      <c r="L1697" s="147" t="s">
        <v>14551</v>
      </c>
      <c r="M1697" s="147" t="s">
        <v>14552</v>
      </c>
    </row>
    <row r="1698" spans="1:15" ht="15.75">
      <c r="A1698" s="136">
        <v>1699</v>
      </c>
      <c r="B1698" s="108">
        <v>136</v>
      </c>
      <c r="C1698" s="108"/>
      <c r="D1698" s="137" t="s">
        <v>14544</v>
      </c>
      <c r="E1698" s="137" t="s">
        <v>14560</v>
      </c>
      <c r="F1698" s="137"/>
      <c r="G1698" s="108" t="str">
        <f t="shared" si="54"/>
        <v>PROTEÇÃO DA POPULAÇÃO</v>
      </c>
      <c r="H1698" s="108" t="str">
        <f t="shared" si="55"/>
        <v>VESTUÁRIO DE PROTEÇÃO</v>
      </c>
      <c r="I1698" s="108"/>
      <c r="J1698" s="151" t="s">
        <v>14557</v>
      </c>
      <c r="K1698" s="151" t="s">
        <v>14558</v>
      </c>
      <c r="L1698" s="151" t="s">
        <v>14559</v>
      </c>
      <c r="M1698" s="151" t="s">
        <v>14560</v>
      </c>
    </row>
    <row r="1699" spans="1:15" ht="15">
      <c r="A1699" s="136">
        <v>1700</v>
      </c>
      <c r="B1699" s="108">
        <v>136</v>
      </c>
      <c r="C1699" s="108"/>
      <c r="D1699" s="137" t="s">
        <v>14544</v>
      </c>
      <c r="E1699" s="137" t="s">
        <v>14560</v>
      </c>
      <c r="F1699" s="137"/>
      <c r="G1699" s="108" t="str">
        <f t="shared" si="54"/>
        <v>PROTEÇÃO DA POPULAÇÃO</v>
      </c>
      <c r="H1699" s="108" t="str">
        <f t="shared" si="55"/>
        <v>VESTUÁRIO DE PROTEÇÃO</v>
      </c>
      <c r="I1699" s="108"/>
      <c r="J1699" s="147" t="s">
        <v>14561</v>
      </c>
      <c r="K1699" s="147" t="s">
        <v>14562</v>
      </c>
      <c r="L1699" s="148" t="s">
        <v>14563</v>
      </c>
      <c r="M1699" s="148" t="s">
        <v>14564</v>
      </c>
    </row>
    <row r="1700" spans="1:15" ht="25.5">
      <c r="A1700" s="136">
        <v>1701</v>
      </c>
      <c r="B1700" s="108">
        <v>136</v>
      </c>
      <c r="C1700" s="108"/>
      <c r="D1700" s="137" t="s">
        <v>14544</v>
      </c>
      <c r="E1700" s="137" t="s">
        <v>14560</v>
      </c>
      <c r="F1700" s="137"/>
      <c r="G1700" s="108" t="str">
        <f t="shared" si="54"/>
        <v>PROTEÇÃO DA POPULAÇÃO</v>
      </c>
      <c r="H1700" s="108" t="str">
        <f t="shared" si="55"/>
        <v>VESTUÁRIO DE PROTEÇÃO</v>
      </c>
      <c r="I1700" s="108"/>
      <c r="J1700" s="148" t="s">
        <v>15005</v>
      </c>
      <c r="K1700" s="148" t="s">
        <v>15006</v>
      </c>
      <c r="L1700" s="148" t="s">
        <v>21935</v>
      </c>
      <c r="M1700" s="148" t="s">
        <v>21936</v>
      </c>
    </row>
    <row r="1701" spans="1:15" ht="25.5">
      <c r="A1701" s="136">
        <v>1702</v>
      </c>
      <c r="B1701" s="108">
        <v>136</v>
      </c>
      <c r="C1701" s="108"/>
      <c r="D1701" s="137" t="s">
        <v>14544</v>
      </c>
      <c r="E1701" s="137" t="s">
        <v>14560</v>
      </c>
      <c r="F1701" s="137"/>
      <c r="G1701" s="108" t="str">
        <f t="shared" si="54"/>
        <v>PROTEÇÃO DA POPULAÇÃO</v>
      </c>
      <c r="H1701" s="108" t="str">
        <f t="shared" si="55"/>
        <v>VESTUÁRIO DE PROTEÇÃO</v>
      </c>
      <c r="I1701" s="108"/>
      <c r="J1701" s="148" t="s">
        <v>15007</v>
      </c>
      <c r="K1701" s="148" t="s">
        <v>14566</v>
      </c>
      <c r="L1701" s="148" t="s">
        <v>21832</v>
      </c>
      <c r="M1701" s="148" t="s">
        <v>21833</v>
      </c>
    </row>
    <row r="1702" spans="1:15" ht="26.25" thickBot="1">
      <c r="A1702" s="136">
        <v>1703</v>
      </c>
      <c r="B1702" s="108">
        <v>136</v>
      </c>
      <c r="C1702" s="108"/>
      <c r="D1702" s="137" t="s">
        <v>14544</v>
      </c>
      <c r="E1702" s="137" t="s">
        <v>14560</v>
      </c>
      <c r="F1702" s="137"/>
      <c r="G1702" s="108" t="str">
        <f t="shared" si="54"/>
        <v>PROTEÇÃO DA POPULAÇÃO</v>
      </c>
      <c r="H1702" s="108" t="str">
        <f t="shared" si="55"/>
        <v>VESTUÁRIO DE PROTEÇÃO</v>
      </c>
      <c r="I1702" s="108"/>
      <c r="J1702" s="160" t="s">
        <v>15487</v>
      </c>
      <c r="K1702" s="160" t="s">
        <v>15488</v>
      </c>
      <c r="L1702" s="153" t="s">
        <v>15489</v>
      </c>
      <c r="M1702" s="153" t="s">
        <v>22079</v>
      </c>
    </row>
    <row r="1703" spans="1:15" ht="15.75">
      <c r="A1703" s="136">
        <v>1704</v>
      </c>
      <c r="B1703" s="108">
        <v>136</v>
      </c>
      <c r="C1703" s="108"/>
      <c r="D1703" s="137" t="s">
        <v>14544</v>
      </c>
      <c r="E1703" s="137" t="s">
        <v>14570</v>
      </c>
      <c r="F1703" s="137"/>
      <c r="G1703" s="108" t="str">
        <f t="shared" si="54"/>
        <v>PROTEÇÃO DA POPULAÇÃO</v>
      </c>
      <c r="H1703" s="108" t="str">
        <f t="shared" si="55"/>
        <v>EVACUAÇÃO</v>
      </c>
      <c r="I1703" s="108"/>
      <c r="J1703" s="151" t="s">
        <v>14567</v>
      </c>
      <c r="K1703" s="151" t="s">
        <v>14568</v>
      </c>
      <c r="L1703" s="151" t="s">
        <v>14569</v>
      </c>
      <c r="M1703" s="151" t="s">
        <v>14570</v>
      </c>
    </row>
    <row r="1704" spans="1:15" ht="15">
      <c r="A1704" s="136">
        <v>1705</v>
      </c>
      <c r="B1704" s="108">
        <v>136</v>
      </c>
      <c r="C1704" s="108"/>
      <c r="D1704" s="137" t="s">
        <v>14544</v>
      </c>
      <c r="E1704" s="137" t="s">
        <v>14570</v>
      </c>
      <c r="F1704" s="137"/>
      <c r="G1704" s="108" t="str">
        <f t="shared" si="54"/>
        <v>PROTEÇÃO DA POPULAÇÃO</v>
      </c>
      <c r="H1704" s="108" t="str">
        <f t="shared" si="55"/>
        <v>EVACUAÇÃO</v>
      </c>
      <c r="I1704" s="108"/>
      <c r="J1704" s="166" t="s">
        <v>14571</v>
      </c>
      <c r="K1704" s="166" t="s">
        <v>14572</v>
      </c>
      <c r="L1704" s="166" t="s">
        <v>14573</v>
      </c>
      <c r="M1704" s="166" t="s">
        <v>14574</v>
      </c>
    </row>
    <row r="1705" spans="1:15" ht="26.25">
      <c r="A1705" s="136">
        <v>1706</v>
      </c>
      <c r="B1705" s="108">
        <v>136</v>
      </c>
      <c r="C1705" s="108"/>
      <c r="D1705" s="137" t="s">
        <v>14544</v>
      </c>
      <c r="E1705" s="137" t="s">
        <v>14570</v>
      </c>
      <c r="F1705" s="137"/>
      <c r="G1705" s="108" t="str">
        <f t="shared" si="54"/>
        <v>PROTEÇÃO DA POPULAÇÃO</v>
      </c>
      <c r="H1705" s="108" t="str">
        <f t="shared" si="55"/>
        <v>EVACUAÇÃO</v>
      </c>
      <c r="I1705" s="108"/>
      <c r="J1705" s="148" t="s">
        <v>15435</v>
      </c>
      <c r="K1705" s="157" t="s">
        <v>15436</v>
      </c>
      <c r="L1705" s="157" t="s">
        <v>15437</v>
      </c>
      <c r="M1705" s="157" t="s">
        <v>22063</v>
      </c>
    </row>
    <row r="1706" spans="1:15" ht="15">
      <c r="A1706" s="136">
        <v>1707</v>
      </c>
      <c r="B1706" s="108">
        <v>136</v>
      </c>
      <c r="C1706" s="108"/>
      <c r="D1706" s="137" t="s">
        <v>14544</v>
      </c>
      <c r="E1706" s="137" t="s">
        <v>14570</v>
      </c>
      <c r="F1706" s="137"/>
      <c r="G1706" s="108" t="str">
        <f t="shared" si="54"/>
        <v>PROTEÇÃO DA POPULAÇÃO</v>
      </c>
      <c r="H1706" s="108" t="str">
        <f t="shared" si="55"/>
        <v>EVACUAÇÃO</v>
      </c>
      <c r="I1706" s="108"/>
      <c r="J1706" s="160" t="s">
        <v>15008</v>
      </c>
      <c r="K1706" s="160" t="s">
        <v>15009</v>
      </c>
      <c r="L1706" s="160" t="s">
        <v>7</v>
      </c>
      <c r="M1706" s="160" t="s">
        <v>7</v>
      </c>
    </row>
    <row r="1707" spans="1:15" ht="15">
      <c r="A1707" s="136">
        <v>1708</v>
      </c>
      <c r="B1707" s="108">
        <v>136</v>
      </c>
      <c r="C1707" s="108"/>
      <c r="D1707" s="137" t="s">
        <v>14544</v>
      </c>
      <c r="E1707" s="137" t="s">
        <v>14570</v>
      </c>
      <c r="F1707" s="137"/>
      <c r="G1707" s="108" t="str">
        <f t="shared" si="54"/>
        <v>PROTEÇÃO DA POPULAÇÃO</v>
      </c>
      <c r="H1707" s="108" t="str">
        <f t="shared" si="55"/>
        <v>EVACUAÇÃO</v>
      </c>
      <c r="I1707" s="108"/>
      <c r="J1707" s="147" t="s">
        <v>15229</v>
      </c>
      <c r="K1707" s="147" t="s">
        <v>15230</v>
      </c>
      <c r="L1707" s="147" t="s">
        <v>15231</v>
      </c>
      <c r="M1707" s="147" t="s">
        <v>22000</v>
      </c>
    </row>
    <row r="1708" spans="1:15" ht="15">
      <c r="A1708" s="136">
        <v>1709</v>
      </c>
      <c r="B1708" s="108">
        <v>136</v>
      </c>
      <c r="C1708" s="108"/>
      <c r="D1708" s="137" t="s">
        <v>14544</v>
      </c>
      <c r="E1708" s="137" t="s">
        <v>6</v>
      </c>
      <c r="F1708" s="137"/>
      <c r="G1708" s="108" t="str">
        <f t="shared" si="54"/>
        <v>PROTEÇÃO DA POPULAÇÃO</v>
      </c>
      <c r="H1708" s="108" t="str">
        <f t="shared" si="55"/>
        <v>Incêndio</v>
      </c>
      <c r="I1708" s="108"/>
      <c r="J1708" s="160" t="s">
        <v>14579</v>
      </c>
      <c r="K1708" s="160" t="s">
        <v>14580</v>
      </c>
      <c r="L1708" s="160" t="s">
        <v>14581</v>
      </c>
      <c r="M1708" s="160" t="s">
        <v>6</v>
      </c>
    </row>
    <row r="1709" spans="1:15" ht="25.5">
      <c r="A1709" s="136">
        <v>1710</v>
      </c>
      <c r="B1709" s="108">
        <v>136</v>
      </c>
      <c r="C1709" s="108"/>
      <c r="D1709" s="137" t="s">
        <v>14544</v>
      </c>
      <c r="E1709" s="137" t="s">
        <v>6</v>
      </c>
      <c r="F1709" s="137"/>
      <c r="G1709" s="108" t="str">
        <f t="shared" si="54"/>
        <v>PROTEÇÃO DA POPULAÇÃO</v>
      </c>
      <c r="H1709" s="108" t="str">
        <f t="shared" si="55"/>
        <v>Incêndio</v>
      </c>
      <c r="I1709" s="108"/>
      <c r="J1709" s="147" t="s">
        <v>14582</v>
      </c>
      <c r="K1709" s="147" t="s">
        <v>14583</v>
      </c>
      <c r="L1709" s="147" t="s">
        <v>14584</v>
      </c>
      <c r="M1709" s="147" t="s">
        <v>21834</v>
      </c>
    </row>
    <row r="1710" spans="1:15" ht="25.5" hidden="1">
      <c r="A1710" s="136">
        <v>1711</v>
      </c>
      <c r="B1710" s="108">
        <v>136</v>
      </c>
      <c r="C1710" s="108"/>
      <c r="D1710" s="137" t="s">
        <v>14544</v>
      </c>
      <c r="E1710" s="137" t="s">
        <v>6</v>
      </c>
      <c r="F1710" s="137"/>
      <c r="G1710" s="108" t="str">
        <f t="shared" si="54"/>
        <v>PROTEÇÃO DA POPULAÇÃO</v>
      </c>
      <c r="H1710" s="108" t="str">
        <f t="shared" si="55"/>
        <v>Incêndio</v>
      </c>
      <c r="I1710" s="108"/>
      <c r="J1710" s="148" t="s">
        <v>14750</v>
      </c>
      <c r="K1710" s="147" t="s">
        <v>14751</v>
      </c>
      <c r="L1710" s="150" t="s">
        <v>14752</v>
      </c>
      <c r="M1710" s="150" t="s">
        <v>21849</v>
      </c>
      <c r="N1710" s="169" t="s">
        <v>14753</v>
      </c>
      <c r="O1710" s="163"/>
    </row>
    <row r="1711" spans="1:15" ht="15.75">
      <c r="A1711" s="136">
        <v>1712</v>
      </c>
      <c r="B1711" s="108">
        <v>136</v>
      </c>
      <c r="C1711" s="108"/>
      <c r="D1711" s="137" t="s">
        <v>14588</v>
      </c>
      <c r="E1711" s="137" t="s">
        <v>14588</v>
      </c>
      <c r="F1711" s="137"/>
      <c r="G1711" s="108" t="str">
        <f t="shared" si="54"/>
        <v>RESPOSTA À EMERGÊNCIA</v>
      </c>
      <c r="H1711" s="108" t="str">
        <f t="shared" si="55"/>
        <v>RESPOSTA À EMERGÊNCIA</v>
      </c>
      <c r="I1711" s="108"/>
      <c r="J1711" s="143" t="s">
        <v>14585</v>
      </c>
      <c r="K1711" s="143" t="s">
        <v>14586</v>
      </c>
      <c r="L1711" s="143" t="s">
        <v>14587</v>
      </c>
      <c r="M1711" s="143" t="s">
        <v>14588</v>
      </c>
    </row>
    <row r="1712" spans="1:15" ht="15.75">
      <c r="A1712" s="136">
        <v>1713</v>
      </c>
      <c r="B1712" s="108">
        <v>136</v>
      </c>
      <c r="C1712" s="108"/>
      <c r="D1712" s="137" t="s">
        <v>14588</v>
      </c>
      <c r="E1712" s="137" t="s">
        <v>21835</v>
      </c>
      <c r="F1712" s="137"/>
      <c r="G1712" s="108" t="str">
        <f t="shared" si="54"/>
        <v>RESPOSTA À EMERGÊNCIA</v>
      </c>
      <c r="H1712" s="108" t="str">
        <f t="shared" si="55"/>
        <v>INCÊNDIO</v>
      </c>
      <c r="I1712" s="108"/>
      <c r="J1712" s="145" t="s">
        <v>14589</v>
      </c>
      <c r="K1712" s="145" t="s">
        <v>14590</v>
      </c>
      <c r="L1712" s="145" t="s">
        <v>14591</v>
      </c>
      <c r="M1712" s="145" t="s">
        <v>21835</v>
      </c>
    </row>
    <row r="1713" spans="1:14" ht="15">
      <c r="A1713" s="136">
        <v>1714</v>
      </c>
      <c r="B1713" s="108">
        <v>136</v>
      </c>
      <c r="C1713" s="108"/>
      <c r="D1713" s="137" t="s">
        <v>14588</v>
      </c>
      <c r="E1713" s="137" t="s">
        <v>21835</v>
      </c>
      <c r="F1713" s="137"/>
      <c r="G1713" s="108" t="str">
        <f t="shared" si="54"/>
        <v>RESPOSTA À EMERGÊNCIA</v>
      </c>
      <c r="H1713" s="108" t="str">
        <f t="shared" si="55"/>
        <v>INCÊNDIO</v>
      </c>
      <c r="I1713" s="108"/>
      <c r="J1713" s="160" t="s">
        <v>14596</v>
      </c>
      <c r="K1713" s="160" t="s">
        <v>14597</v>
      </c>
      <c r="L1713" s="160" t="s">
        <v>14598</v>
      </c>
      <c r="M1713" s="160" t="s">
        <v>14599</v>
      </c>
    </row>
    <row r="1714" spans="1:14" ht="15">
      <c r="A1714" s="136">
        <v>1715</v>
      </c>
      <c r="B1714" s="108">
        <v>136</v>
      </c>
      <c r="C1714" s="108"/>
      <c r="D1714" s="137" t="s">
        <v>14588</v>
      </c>
      <c r="E1714" s="137" t="s">
        <v>21835</v>
      </c>
      <c r="F1714" s="137"/>
      <c r="G1714" s="108" t="str">
        <f t="shared" si="54"/>
        <v>RESPOSTA À EMERGÊNCIA</v>
      </c>
      <c r="H1714" s="108" t="str">
        <f t="shared" si="55"/>
        <v>INCÊNDIO</v>
      </c>
      <c r="I1714" s="108"/>
      <c r="J1714" s="147" t="s">
        <v>15490</v>
      </c>
      <c r="K1714" s="147" t="s">
        <v>15491</v>
      </c>
      <c r="L1714" s="147" t="s">
        <v>15492</v>
      </c>
      <c r="M1714" s="147" t="s">
        <v>22080</v>
      </c>
    </row>
    <row r="1715" spans="1:14" ht="15">
      <c r="A1715" s="136">
        <v>1716</v>
      </c>
      <c r="B1715" s="108">
        <v>136</v>
      </c>
      <c r="C1715" s="108"/>
      <c r="D1715" s="137" t="s">
        <v>14588</v>
      </c>
      <c r="E1715" s="137" t="s">
        <v>21835</v>
      </c>
      <c r="F1715" s="137"/>
      <c r="G1715" s="108" t="str">
        <f t="shared" si="54"/>
        <v>RESPOSTA À EMERGÊNCIA</v>
      </c>
      <c r="H1715" s="108" t="str">
        <f t="shared" si="55"/>
        <v>INCÊNDIO</v>
      </c>
      <c r="I1715" s="108"/>
      <c r="J1715" s="160" t="s">
        <v>14603</v>
      </c>
      <c r="K1715" s="160" t="s">
        <v>14604</v>
      </c>
      <c r="L1715" s="160" t="s">
        <v>14605</v>
      </c>
      <c r="M1715" s="160" t="s">
        <v>14606</v>
      </c>
    </row>
    <row r="1716" spans="1:14" ht="15">
      <c r="A1716" s="136">
        <v>1717</v>
      </c>
      <c r="B1716" s="108">
        <v>136</v>
      </c>
      <c r="C1716" s="108"/>
      <c r="D1716" s="137" t="s">
        <v>14588</v>
      </c>
      <c r="E1716" s="137" t="s">
        <v>21835</v>
      </c>
      <c r="F1716" s="137"/>
      <c r="G1716" s="108" t="str">
        <f t="shared" si="54"/>
        <v>RESPOSTA À EMERGÊNCIA</v>
      </c>
      <c r="H1716" s="108" t="str">
        <f t="shared" si="55"/>
        <v>INCÊNDIO</v>
      </c>
      <c r="I1716" s="108"/>
      <c r="J1716" s="147" t="s">
        <v>14912</v>
      </c>
      <c r="K1716" s="147" t="s">
        <v>14913</v>
      </c>
      <c r="L1716" s="148" t="s">
        <v>14914</v>
      </c>
      <c r="M1716" s="148" t="s">
        <v>21904</v>
      </c>
    </row>
    <row r="1717" spans="1:14" ht="15">
      <c r="A1717" s="136">
        <v>1718</v>
      </c>
      <c r="B1717" s="108">
        <v>136</v>
      </c>
      <c r="C1717" s="108"/>
      <c r="D1717" s="137" t="s">
        <v>14588</v>
      </c>
      <c r="E1717" s="137" t="s">
        <v>21835</v>
      </c>
      <c r="F1717" s="137"/>
      <c r="G1717" s="108" t="str">
        <f t="shared" si="54"/>
        <v>RESPOSTA À EMERGÊNCIA</v>
      </c>
      <c r="H1717" s="108" t="str">
        <f t="shared" si="55"/>
        <v>INCÊNDIO</v>
      </c>
      <c r="I1717" s="108"/>
      <c r="J1717" s="153" t="s">
        <v>15493</v>
      </c>
      <c r="K1717" s="160" t="s">
        <v>15494</v>
      </c>
      <c r="L1717" s="160" t="s">
        <v>15495</v>
      </c>
      <c r="M1717" s="160" t="s">
        <v>22081</v>
      </c>
      <c r="N1717" s="178"/>
    </row>
    <row r="1718" spans="1:14" ht="15">
      <c r="A1718" s="136">
        <v>1719</v>
      </c>
      <c r="B1718" s="108">
        <v>136</v>
      </c>
      <c r="C1718" s="108"/>
      <c r="D1718" s="137" t="s">
        <v>14588</v>
      </c>
      <c r="E1718" s="137" t="s">
        <v>21835</v>
      </c>
      <c r="F1718" s="137"/>
      <c r="G1718" s="108" t="str">
        <f t="shared" si="54"/>
        <v>RESPOSTA À EMERGÊNCIA</v>
      </c>
      <c r="H1718" s="108" t="str">
        <f t="shared" si="55"/>
        <v>INCÊNDIO</v>
      </c>
      <c r="I1718" s="108"/>
      <c r="J1718" s="148" t="s">
        <v>14611</v>
      </c>
      <c r="K1718" s="148" t="s">
        <v>14612</v>
      </c>
      <c r="L1718" s="148" t="s">
        <v>14613</v>
      </c>
      <c r="M1718" s="148" t="s">
        <v>14614</v>
      </c>
    </row>
    <row r="1719" spans="1:14" ht="15">
      <c r="A1719" s="136">
        <v>1720</v>
      </c>
      <c r="B1719" s="108">
        <v>136</v>
      </c>
      <c r="C1719" s="108"/>
      <c r="D1719" s="137" t="s">
        <v>14588</v>
      </c>
      <c r="E1719" s="137" t="s">
        <v>21835</v>
      </c>
      <c r="F1719" s="137"/>
      <c r="G1719" s="108" t="str">
        <f t="shared" si="54"/>
        <v>RESPOSTA À EMERGÊNCIA</v>
      </c>
      <c r="H1719" s="108" t="str">
        <f t="shared" si="55"/>
        <v>INCÊNDIO</v>
      </c>
      <c r="I1719" s="108"/>
      <c r="J1719" s="153" t="s">
        <v>15241</v>
      </c>
      <c r="K1719" s="153" t="s">
        <v>15242</v>
      </c>
      <c r="L1719" s="160" t="s">
        <v>15243</v>
      </c>
      <c r="M1719" s="160" t="s">
        <v>22004</v>
      </c>
    </row>
    <row r="1720" spans="1:14" ht="25.5">
      <c r="A1720" s="136">
        <v>1721</v>
      </c>
      <c r="B1720" s="108">
        <v>136</v>
      </c>
      <c r="C1720" s="108"/>
      <c r="D1720" s="137" t="s">
        <v>14588</v>
      </c>
      <c r="E1720" s="137" t="s">
        <v>21835</v>
      </c>
      <c r="F1720" s="137"/>
      <c r="G1720" s="108" t="str">
        <f t="shared" si="54"/>
        <v>RESPOSTA À EMERGÊNCIA</v>
      </c>
      <c r="H1720" s="108" t="str">
        <f t="shared" si="55"/>
        <v>INCÊNDIO</v>
      </c>
      <c r="I1720" s="108"/>
      <c r="J1720" s="148" t="s">
        <v>14917</v>
      </c>
      <c r="K1720" s="147" t="s">
        <v>14918</v>
      </c>
      <c r="L1720" s="148" t="s">
        <v>14919</v>
      </c>
      <c r="M1720" s="148" t="s">
        <v>21907</v>
      </c>
    </row>
    <row r="1721" spans="1:14" ht="25.5">
      <c r="A1721" s="136">
        <v>1722</v>
      </c>
      <c r="B1721" s="108">
        <v>136</v>
      </c>
      <c r="C1721" s="108"/>
      <c r="D1721" s="137" t="s">
        <v>14588</v>
      </c>
      <c r="E1721" s="137" t="s">
        <v>21835</v>
      </c>
      <c r="F1721" s="137"/>
      <c r="G1721" s="108" t="str">
        <f t="shared" si="54"/>
        <v>RESPOSTA À EMERGÊNCIA</v>
      </c>
      <c r="H1721" s="108" t="str">
        <f t="shared" si="55"/>
        <v>INCÊNDIO</v>
      </c>
      <c r="I1721" s="108"/>
      <c r="J1721" s="147" t="s">
        <v>14619</v>
      </c>
      <c r="K1721" s="148" t="s">
        <v>14620</v>
      </c>
      <c r="L1721" s="148" t="s">
        <v>14621</v>
      </c>
      <c r="M1721" s="148" t="s">
        <v>14622</v>
      </c>
    </row>
    <row r="1722" spans="1:14" ht="25.5">
      <c r="A1722" s="136">
        <v>1723</v>
      </c>
      <c r="B1722" s="108">
        <v>136</v>
      </c>
      <c r="C1722" s="108"/>
      <c r="D1722" s="137" t="s">
        <v>14588</v>
      </c>
      <c r="E1722" s="137" t="s">
        <v>21835</v>
      </c>
      <c r="F1722" s="137"/>
      <c r="G1722" s="108" t="str">
        <f t="shared" si="54"/>
        <v>RESPOSTA À EMERGÊNCIA</v>
      </c>
      <c r="H1722" s="108" t="str">
        <f t="shared" si="55"/>
        <v>INCÊNDIO</v>
      </c>
      <c r="I1722" s="108"/>
      <c r="J1722" s="147" t="s">
        <v>14626</v>
      </c>
      <c r="K1722" s="147" t="s">
        <v>14627</v>
      </c>
      <c r="L1722" s="147" t="s">
        <v>14628</v>
      </c>
      <c r="M1722" s="147" t="s">
        <v>21838</v>
      </c>
    </row>
    <row r="1723" spans="1:14" ht="15.75" thickBot="1">
      <c r="A1723" s="136">
        <v>1724</v>
      </c>
      <c r="B1723" s="108">
        <v>136</v>
      </c>
      <c r="C1723" s="108"/>
      <c r="D1723" s="137" t="s">
        <v>14588</v>
      </c>
      <c r="E1723" s="137" t="s">
        <v>21835</v>
      </c>
      <c r="F1723" s="137"/>
      <c r="G1723" s="108" t="str">
        <f t="shared" si="54"/>
        <v>RESPOSTA À EMERGÊNCIA</v>
      </c>
      <c r="H1723" s="108" t="str">
        <f t="shared" si="55"/>
        <v>INCÊNDIO</v>
      </c>
      <c r="I1723" s="108"/>
      <c r="J1723" s="147" t="s">
        <v>14629</v>
      </c>
      <c r="K1723" s="147" t="s">
        <v>14630</v>
      </c>
      <c r="L1723" s="147" t="s">
        <v>14631</v>
      </c>
      <c r="M1723" s="147" t="s">
        <v>14632</v>
      </c>
    </row>
    <row r="1724" spans="1:14" ht="15.75">
      <c r="A1724" s="136">
        <v>1725</v>
      </c>
      <c r="B1724" s="108">
        <v>136</v>
      </c>
      <c r="C1724" s="108"/>
      <c r="D1724" s="137" t="s">
        <v>14588</v>
      </c>
      <c r="E1724" s="137" t="s">
        <v>14636</v>
      </c>
      <c r="F1724" s="137"/>
      <c r="G1724" s="108" t="str">
        <f t="shared" si="54"/>
        <v>RESPOSTA À EMERGÊNCIA</v>
      </c>
      <c r="H1724" s="108" t="str">
        <f t="shared" si="55"/>
        <v>DERRAME OU FUGA</v>
      </c>
      <c r="I1724" s="108"/>
      <c r="J1724" s="151" t="s">
        <v>14633</v>
      </c>
      <c r="K1724" s="151" t="s">
        <v>14634</v>
      </c>
      <c r="L1724" s="151" t="s">
        <v>14635</v>
      </c>
      <c r="M1724" s="151" t="s">
        <v>14636</v>
      </c>
    </row>
    <row r="1725" spans="1:14" ht="15">
      <c r="A1725" s="136">
        <v>1726</v>
      </c>
      <c r="B1725" s="108">
        <v>136</v>
      </c>
      <c r="C1725" s="108"/>
      <c r="D1725" s="137" t="s">
        <v>14588</v>
      </c>
      <c r="E1725" s="137" t="s">
        <v>14636</v>
      </c>
      <c r="F1725" s="137"/>
      <c r="G1725" s="108" t="str">
        <f t="shared" si="54"/>
        <v>RESPOSTA À EMERGÊNCIA</v>
      </c>
      <c r="H1725" s="108" t="str">
        <f t="shared" si="55"/>
        <v>DERRAME OU FUGA</v>
      </c>
      <c r="I1725" s="108"/>
      <c r="J1725" s="148" t="s">
        <v>14641</v>
      </c>
      <c r="K1725" s="148" t="s">
        <v>14642</v>
      </c>
      <c r="L1725" s="148" t="s">
        <v>14781</v>
      </c>
      <c r="M1725" s="148" t="s">
        <v>21839</v>
      </c>
    </row>
    <row r="1726" spans="1:14" ht="15">
      <c r="A1726" s="136">
        <v>1727</v>
      </c>
      <c r="B1726" s="108">
        <v>136</v>
      </c>
      <c r="C1726" s="108"/>
      <c r="D1726" s="137" t="s">
        <v>14588</v>
      </c>
      <c r="E1726" s="137" t="s">
        <v>14636</v>
      </c>
      <c r="F1726" s="137"/>
      <c r="G1726" s="108" t="str">
        <f t="shared" si="54"/>
        <v>RESPOSTA À EMERGÊNCIA</v>
      </c>
      <c r="H1726" s="108" t="str">
        <f t="shared" si="55"/>
        <v>DERRAME OU FUGA</v>
      </c>
      <c r="I1726" s="108"/>
      <c r="J1726" s="149" t="s">
        <v>14637</v>
      </c>
      <c r="K1726" s="149" t="s">
        <v>14638</v>
      </c>
      <c r="L1726" s="149" t="s">
        <v>14639</v>
      </c>
      <c r="M1726" s="149" t="s">
        <v>14640</v>
      </c>
    </row>
    <row r="1727" spans="1:14" ht="25.5">
      <c r="A1727" s="136">
        <v>1728</v>
      </c>
      <c r="B1727" s="108">
        <v>136</v>
      </c>
      <c r="C1727" s="108"/>
      <c r="D1727" s="137" t="s">
        <v>14588</v>
      </c>
      <c r="E1727" s="137" t="s">
        <v>14636</v>
      </c>
      <c r="F1727" s="137"/>
      <c r="G1727" s="108" t="str">
        <f t="shared" si="54"/>
        <v>RESPOSTA À EMERGÊNCIA</v>
      </c>
      <c r="H1727" s="108" t="str">
        <f t="shared" si="55"/>
        <v>DERRAME OU FUGA</v>
      </c>
      <c r="I1727" s="108"/>
      <c r="J1727" s="147" t="s">
        <v>15402</v>
      </c>
      <c r="K1727" s="147" t="s">
        <v>15403</v>
      </c>
      <c r="L1727" s="147" t="s">
        <v>15404</v>
      </c>
      <c r="M1727" s="147" t="s">
        <v>22053</v>
      </c>
    </row>
    <row r="1728" spans="1:14" ht="15">
      <c r="A1728" s="136">
        <v>1729</v>
      </c>
      <c r="B1728" s="108">
        <v>136</v>
      </c>
      <c r="C1728" s="108"/>
      <c r="D1728" s="137" t="s">
        <v>14588</v>
      </c>
      <c r="E1728" s="137" t="s">
        <v>14636</v>
      </c>
      <c r="F1728" s="137"/>
      <c r="G1728" s="108" t="str">
        <f t="shared" si="54"/>
        <v>RESPOSTA À EMERGÊNCIA</v>
      </c>
      <c r="H1728" s="108" t="str">
        <f t="shared" si="55"/>
        <v>DERRAME OU FUGA</v>
      </c>
      <c r="I1728" s="108"/>
      <c r="J1728" s="149" t="s">
        <v>14926</v>
      </c>
      <c r="K1728" s="149" t="s">
        <v>14927</v>
      </c>
      <c r="L1728" s="149" t="s">
        <v>14928</v>
      </c>
      <c r="M1728" s="149" t="s">
        <v>21910</v>
      </c>
    </row>
    <row r="1729" spans="1:13" ht="15">
      <c r="A1729" s="136">
        <v>1730</v>
      </c>
      <c r="B1729" s="108">
        <v>136</v>
      </c>
      <c r="C1729" s="108"/>
      <c r="D1729" s="137" t="s">
        <v>14588</v>
      </c>
      <c r="E1729" s="137" t="s">
        <v>14636</v>
      </c>
      <c r="F1729" s="137"/>
      <c r="G1729" s="108" t="str">
        <f t="shared" si="54"/>
        <v>RESPOSTA À EMERGÊNCIA</v>
      </c>
      <c r="H1729" s="108" t="str">
        <f t="shared" si="55"/>
        <v>DERRAME OU FUGA</v>
      </c>
      <c r="I1729" s="108"/>
      <c r="J1729" s="160" t="s">
        <v>14659</v>
      </c>
      <c r="K1729" s="160" t="s">
        <v>14660</v>
      </c>
      <c r="L1729" s="160" t="s">
        <v>14661</v>
      </c>
      <c r="M1729" s="160" t="s">
        <v>14662</v>
      </c>
    </row>
    <row r="1730" spans="1:13" ht="25.5">
      <c r="A1730" s="136">
        <v>1731</v>
      </c>
      <c r="B1730" s="108">
        <v>136</v>
      </c>
      <c r="C1730" s="108"/>
      <c r="D1730" s="137" t="s">
        <v>14588</v>
      </c>
      <c r="E1730" s="137" t="s">
        <v>14636</v>
      </c>
      <c r="F1730" s="137"/>
      <c r="G1730" s="108" t="str">
        <f t="shared" si="54"/>
        <v>RESPOSTA À EMERGÊNCIA</v>
      </c>
      <c r="H1730" s="108" t="str">
        <f t="shared" si="55"/>
        <v>DERRAME OU FUGA</v>
      </c>
      <c r="I1730" s="108"/>
      <c r="J1730" s="149" t="s">
        <v>15496</v>
      </c>
      <c r="K1730" s="149" t="s">
        <v>15497</v>
      </c>
      <c r="L1730" s="149" t="s">
        <v>15498</v>
      </c>
      <c r="M1730" s="149" t="s">
        <v>22082</v>
      </c>
    </row>
    <row r="1731" spans="1:13" ht="15">
      <c r="A1731" s="136">
        <v>1732</v>
      </c>
      <c r="B1731" s="108">
        <v>136</v>
      </c>
      <c r="C1731" s="108"/>
      <c r="D1731" s="137" t="s">
        <v>14588</v>
      </c>
      <c r="E1731" s="137" t="s">
        <v>14636</v>
      </c>
      <c r="F1731" s="137"/>
      <c r="G1731" s="108" t="str">
        <f t="shared" si="54"/>
        <v>RESPOSTA À EMERGÊNCIA</v>
      </c>
      <c r="H1731" s="108" t="str">
        <f t="shared" si="55"/>
        <v>DERRAME OU FUGA</v>
      </c>
      <c r="I1731" s="108"/>
      <c r="J1731" s="160" t="s">
        <v>14667</v>
      </c>
      <c r="K1731" s="160" t="s">
        <v>14668</v>
      </c>
      <c r="L1731" s="160" t="s">
        <v>14669</v>
      </c>
      <c r="M1731" s="160" t="s">
        <v>14669</v>
      </c>
    </row>
    <row r="1732" spans="1:13" ht="15">
      <c r="A1732" s="136">
        <v>1733</v>
      </c>
      <c r="B1732" s="108">
        <v>136</v>
      </c>
      <c r="C1732" s="108"/>
      <c r="D1732" s="137" t="s">
        <v>14588</v>
      </c>
      <c r="E1732" s="137" t="s">
        <v>14636</v>
      </c>
      <c r="F1732" s="137"/>
      <c r="G1732" s="108" t="str">
        <f t="shared" si="54"/>
        <v>RESPOSTA À EMERGÊNCIA</v>
      </c>
      <c r="H1732" s="108" t="str">
        <f t="shared" si="55"/>
        <v>DERRAME OU FUGA</v>
      </c>
      <c r="I1732" s="108"/>
      <c r="J1732" s="147" t="s">
        <v>15499</v>
      </c>
      <c r="K1732" s="147" t="s">
        <v>15500</v>
      </c>
      <c r="L1732" s="147" t="s">
        <v>15501</v>
      </c>
      <c r="M1732" s="147" t="s">
        <v>22083</v>
      </c>
    </row>
    <row r="1733" spans="1:13" ht="15.75" thickBot="1">
      <c r="A1733" s="136">
        <v>1734</v>
      </c>
      <c r="B1733" s="108">
        <v>136</v>
      </c>
      <c r="C1733" s="108"/>
      <c r="D1733" s="137" t="s">
        <v>14588</v>
      </c>
      <c r="E1733" s="137" t="s">
        <v>14636</v>
      </c>
      <c r="F1733" s="137"/>
      <c r="G1733" s="108" t="str">
        <f t="shared" si="54"/>
        <v>RESPOSTA À EMERGÊNCIA</v>
      </c>
      <c r="H1733" s="108" t="str">
        <f t="shared" si="55"/>
        <v>DERRAME OU FUGA</v>
      </c>
      <c r="I1733" s="108"/>
      <c r="J1733" s="149" t="s">
        <v>14656</v>
      </c>
      <c r="K1733" s="149" t="s">
        <v>14657</v>
      </c>
      <c r="L1733" s="149" t="s">
        <v>14658</v>
      </c>
      <c r="M1733" s="149" t="s">
        <v>21840</v>
      </c>
    </row>
    <row r="1734" spans="1:13" ht="15.75">
      <c r="A1734" s="136">
        <v>1735</v>
      </c>
      <c r="B1734" s="108">
        <v>136</v>
      </c>
      <c r="C1734" s="108"/>
      <c r="D1734" s="137" t="s">
        <v>14588</v>
      </c>
      <c r="E1734" s="137" t="s">
        <v>14677</v>
      </c>
      <c r="F1734" s="137"/>
      <c r="G1734" s="108" t="str">
        <f t="shared" si="54"/>
        <v>RESPOSTA À EMERGÊNCIA</v>
      </c>
      <c r="H1734" s="108" t="str">
        <f t="shared" si="55"/>
        <v>PRIMEIROS SOCORROS</v>
      </c>
      <c r="I1734" s="108"/>
      <c r="J1734" s="151" t="s">
        <v>14674</v>
      </c>
      <c r="K1734" s="151" t="s">
        <v>14675</v>
      </c>
      <c r="L1734" s="151" t="s">
        <v>14676</v>
      </c>
      <c r="M1734" s="151" t="s">
        <v>14677</v>
      </c>
    </row>
    <row r="1735" spans="1:13" ht="15">
      <c r="A1735" s="136">
        <v>1736</v>
      </c>
      <c r="B1735" s="108">
        <v>136</v>
      </c>
      <c r="C1735" s="108"/>
      <c r="D1735" s="137" t="s">
        <v>14588</v>
      </c>
      <c r="E1735" s="137" t="s">
        <v>14677</v>
      </c>
      <c r="F1735" s="137"/>
      <c r="G1735" s="108" t="str">
        <f t="shared" si="54"/>
        <v>RESPOSTA À EMERGÊNCIA</v>
      </c>
      <c r="H1735" s="108" t="str">
        <f t="shared" si="55"/>
        <v>PRIMEIROS SOCORROS</v>
      </c>
      <c r="I1735" s="108"/>
      <c r="J1735" s="148" t="s">
        <v>14678</v>
      </c>
      <c r="K1735" s="148" t="s">
        <v>14679</v>
      </c>
      <c r="L1735" s="148" t="s">
        <v>14680</v>
      </c>
      <c r="M1735" s="148" t="s">
        <v>21809</v>
      </c>
    </row>
    <row r="1736" spans="1:13" ht="25.5">
      <c r="A1736" s="136">
        <v>1737</v>
      </c>
      <c r="B1736" s="108">
        <v>136</v>
      </c>
      <c r="C1736" s="108"/>
      <c r="D1736" s="137" t="s">
        <v>14588</v>
      </c>
      <c r="E1736" s="137" t="s">
        <v>14677</v>
      </c>
      <c r="F1736" s="137"/>
      <c r="G1736" s="108" t="str">
        <f t="shared" si="54"/>
        <v>RESPOSTA À EMERGÊNCIA</v>
      </c>
      <c r="H1736" s="108" t="str">
        <f t="shared" si="55"/>
        <v>PRIMEIROS SOCORROS</v>
      </c>
      <c r="I1736" s="108"/>
      <c r="J1736" s="148" t="s">
        <v>14681</v>
      </c>
      <c r="K1736" s="148" t="s">
        <v>14682</v>
      </c>
      <c r="L1736" s="148" t="s">
        <v>14683</v>
      </c>
      <c r="M1736" s="148" t="s">
        <v>14684</v>
      </c>
    </row>
    <row r="1737" spans="1:13" ht="15">
      <c r="A1737" s="136">
        <v>1738</v>
      </c>
      <c r="B1737" s="108">
        <v>136</v>
      </c>
      <c r="C1737" s="108"/>
      <c r="D1737" s="137" t="s">
        <v>14588</v>
      </c>
      <c r="E1737" s="137" t="s">
        <v>14677</v>
      </c>
      <c r="F1737" s="137"/>
      <c r="G1737" s="108" t="str">
        <f t="shared" si="54"/>
        <v>RESPOSTA À EMERGÊNCIA</v>
      </c>
      <c r="H1737" s="108" t="str">
        <f t="shared" si="55"/>
        <v>PRIMEIROS SOCORROS</v>
      </c>
      <c r="I1737" s="108"/>
      <c r="J1737" s="148" t="s">
        <v>14685</v>
      </c>
      <c r="K1737" s="148" t="s">
        <v>14686</v>
      </c>
      <c r="L1737" s="148" t="s">
        <v>14687</v>
      </c>
      <c r="M1737" s="148" t="s">
        <v>14688</v>
      </c>
    </row>
    <row r="1738" spans="1:13" ht="15">
      <c r="A1738" s="136">
        <v>1739</v>
      </c>
      <c r="B1738" s="108">
        <v>136</v>
      </c>
      <c r="C1738" s="108"/>
      <c r="D1738" s="137" t="s">
        <v>14588</v>
      </c>
      <c r="E1738" s="137" t="s">
        <v>14677</v>
      </c>
      <c r="F1738" s="137"/>
      <c r="G1738" s="108" t="str">
        <f t="shared" si="54"/>
        <v>RESPOSTA À EMERGÊNCIA</v>
      </c>
      <c r="H1738" s="108" t="str">
        <f t="shared" si="55"/>
        <v>PRIMEIROS SOCORROS</v>
      </c>
      <c r="I1738" s="108"/>
      <c r="J1738" s="148" t="s">
        <v>14689</v>
      </c>
      <c r="K1738" s="147" t="s">
        <v>14690</v>
      </c>
      <c r="L1738" s="148" t="s">
        <v>14691</v>
      </c>
      <c r="M1738" s="148" t="s">
        <v>14692</v>
      </c>
    </row>
    <row r="1739" spans="1:13" ht="15">
      <c r="A1739" s="136">
        <v>1740</v>
      </c>
      <c r="B1739" s="108">
        <v>136</v>
      </c>
      <c r="C1739" s="108"/>
      <c r="D1739" s="137" t="s">
        <v>14588</v>
      </c>
      <c r="E1739" s="137" t="s">
        <v>14677</v>
      </c>
      <c r="F1739" s="137"/>
      <c r="G1739" s="108" t="str">
        <f t="shared" si="54"/>
        <v>RESPOSTA À EMERGÊNCIA</v>
      </c>
      <c r="H1739" s="108" t="str">
        <f t="shared" si="55"/>
        <v>PRIMEIROS SOCORROS</v>
      </c>
      <c r="I1739" s="108"/>
      <c r="J1739" s="148" t="s">
        <v>14696</v>
      </c>
      <c r="K1739" s="147" t="s">
        <v>14697</v>
      </c>
      <c r="L1739" s="148" t="s">
        <v>14698</v>
      </c>
      <c r="M1739" s="148" t="s">
        <v>14699</v>
      </c>
    </row>
    <row r="1740" spans="1:13" ht="25.5">
      <c r="A1740" s="136">
        <v>1741</v>
      </c>
      <c r="B1740" s="108">
        <v>136</v>
      </c>
      <c r="C1740" s="108"/>
      <c r="D1740" s="137" t="s">
        <v>14588</v>
      </c>
      <c r="E1740" s="137" t="s">
        <v>14677</v>
      </c>
      <c r="F1740" s="137"/>
      <c r="G1740" s="108" t="str">
        <f t="shared" si="54"/>
        <v>RESPOSTA À EMERGÊNCIA</v>
      </c>
      <c r="H1740" s="108" t="str">
        <f t="shared" si="55"/>
        <v>PRIMEIROS SOCORROS</v>
      </c>
      <c r="I1740" s="108"/>
      <c r="J1740" s="148" t="s">
        <v>15502</v>
      </c>
      <c r="K1740" s="147" t="s">
        <v>15503</v>
      </c>
      <c r="L1740" s="148" t="s">
        <v>15504</v>
      </c>
      <c r="M1740" s="148" t="s">
        <v>22084</v>
      </c>
    </row>
    <row r="1741" spans="1:13" ht="15">
      <c r="A1741" s="136">
        <v>1742</v>
      </c>
      <c r="B1741" s="108">
        <v>136</v>
      </c>
      <c r="C1741" s="108"/>
      <c r="D1741" s="137" t="s">
        <v>14588</v>
      </c>
      <c r="E1741" s="137" t="s">
        <v>14677</v>
      </c>
      <c r="F1741" s="137"/>
      <c r="G1741" s="108" t="str">
        <f t="shared" si="54"/>
        <v>RESPOSTA À EMERGÊNCIA</v>
      </c>
      <c r="H1741" s="108" t="str">
        <f t="shared" si="55"/>
        <v>PRIMEIROS SOCORROS</v>
      </c>
      <c r="I1741" s="108"/>
      <c r="J1741" s="148" t="s">
        <v>15381</v>
      </c>
      <c r="K1741" s="147" t="s">
        <v>15382</v>
      </c>
      <c r="L1741" s="148" t="s">
        <v>15383</v>
      </c>
      <c r="M1741" s="148" t="s">
        <v>22047</v>
      </c>
    </row>
    <row r="1742" spans="1:13" ht="25.5">
      <c r="A1742" s="136">
        <v>1743</v>
      </c>
      <c r="B1742" s="108">
        <v>136</v>
      </c>
      <c r="C1742" s="108"/>
      <c r="D1742" s="137" t="s">
        <v>14588</v>
      </c>
      <c r="E1742" s="137" t="s">
        <v>14677</v>
      </c>
      <c r="F1742" s="137"/>
      <c r="G1742" s="108" t="str">
        <f t="shared" si="54"/>
        <v>RESPOSTA À EMERGÊNCIA</v>
      </c>
      <c r="H1742" s="108" t="str">
        <f t="shared" si="55"/>
        <v>PRIMEIROS SOCORROS</v>
      </c>
      <c r="I1742" s="108"/>
      <c r="J1742" s="150" t="s">
        <v>15505</v>
      </c>
      <c r="K1742" s="150" t="s">
        <v>15506</v>
      </c>
      <c r="L1742" s="150" t="s">
        <v>15507</v>
      </c>
      <c r="M1742" s="150" t="s">
        <v>22085</v>
      </c>
    </row>
    <row r="1743" spans="1:13" ht="25.5">
      <c r="A1743" s="136">
        <v>1744</v>
      </c>
      <c r="B1743" s="108">
        <v>136</v>
      </c>
      <c r="C1743" s="108"/>
      <c r="D1743" s="137" t="s">
        <v>14588</v>
      </c>
      <c r="E1743" s="137" t="s">
        <v>14677</v>
      </c>
      <c r="F1743" s="137"/>
      <c r="G1743" s="108" t="str">
        <f t="shared" si="54"/>
        <v>RESPOSTA À EMERGÊNCIA</v>
      </c>
      <c r="H1743" s="108" t="str">
        <f t="shared" si="55"/>
        <v>PRIMEIROS SOCORROS</v>
      </c>
      <c r="I1743" s="108"/>
      <c r="J1743" s="148" t="s">
        <v>14716</v>
      </c>
      <c r="K1743" s="147" t="s">
        <v>14717</v>
      </c>
      <c r="L1743" s="148" t="s">
        <v>14718</v>
      </c>
      <c r="M1743" s="148" t="s">
        <v>14719</v>
      </c>
    </row>
    <row r="1744" spans="1:13" ht="15">
      <c r="A1744" s="136">
        <v>1745</v>
      </c>
      <c r="B1744" s="108">
        <v>136</v>
      </c>
      <c r="C1744" s="108"/>
      <c r="D1744" s="137" t="s">
        <v>14588</v>
      </c>
      <c r="E1744" s="137" t="s">
        <v>14677</v>
      </c>
      <c r="F1744" s="137"/>
      <c r="G1744" s="108" t="str">
        <f t="shared" ref="G1744:G1807" si="56">IF(OR(M1744="PERIGOS POTENCIAIS",M1744="PROTEÇÃO DA POPULAÇÃO",M1744="RESPOSTA À EMERGÊNCIA"),M1744,G1743)</f>
        <v>RESPOSTA À EMERGÊNCIA</v>
      </c>
      <c r="H1744" s="108" t="str">
        <f t="shared" ref="H1744:H1807" si="57">IF(OR(M1744="PERIGOS POTENCIAIS",M1744="PROTEÇÃO DA POPULAÇÃO",M1744="RESPOSTA À EMERGÊNCIA"),M1744,IF(OR(M1744="INCÊNDIO OU EXPLOSÃO",M1744="SAÚDE",M1744="VESTUÁRIO DE PROTEÇÃO",M1744="EVACUAÇÃO",M1744="INCÊNDIO",M1744="DERRAME OU FUGA",M1744="PRIMEIROS SOCORROS"),M1744,H1743))</f>
        <v>PRIMEIROS SOCORROS</v>
      </c>
      <c r="I1744" s="108"/>
      <c r="J1744" s="148" t="s">
        <v>14712</v>
      </c>
      <c r="K1744" s="147" t="s">
        <v>14713</v>
      </c>
      <c r="L1744" s="148" t="s">
        <v>14714</v>
      </c>
      <c r="M1744" s="148" t="s">
        <v>14715</v>
      </c>
    </row>
    <row r="1745" spans="1:15" ht="20.25">
      <c r="A1745" s="136">
        <v>1746</v>
      </c>
      <c r="B1745" s="108">
        <v>137</v>
      </c>
      <c r="C1745" s="108"/>
      <c r="D1745" s="137" t="s">
        <v>21830</v>
      </c>
      <c r="E1745" s="137" t="s">
        <v>21830</v>
      </c>
      <c r="F1745" s="137"/>
      <c r="G1745" s="108" t="str">
        <f t="shared" si="56"/>
        <v>RESPOSTA À EMERGÊNCIA</v>
      </c>
      <c r="H1745" s="108" t="str">
        <f t="shared" si="57"/>
        <v>PRIMEIROS SOCORROS</v>
      </c>
      <c r="I1745" s="108"/>
      <c r="J1745" s="138" t="s">
        <v>15508</v>
      </c>
      <c r="K1745" s="138" t="s">
        <v>15508</v>
      </c>
      <c r="L1745" s="138" t="s">
        <v>15509</v>
      </c>
      <c r="M1745" s="138" t="s">
        <v>15510</v>
      </c>
    </row>
    <row r="1746" spans="1:15" ht="15.75">
      <c r="A1746" s="136">
        <v>1747</v>
      </c>
      <c r="B1746" s="108">
        <v>137</v>
      </c>
      <c r="C1746" s="108"/>
      <c r="D1746" s="137" t="s">
        <v>21830</v>
      </c>
      <c r="E1746" s="137" t="s">
        <v>21830</v>
      </c>
      <c r="F1746" s="137"/>
      <c r="G1746" s="108" t="str">
        <f t="shared" si="56"/>
        <v>RESPOSTA À EMERGÊNCIA</v>
      </c>
      <c r="H1746" s="108" t="str">
        <f t="shared" si="57"/>
        <v>PRIMEIROS SOCORROS</v>
      </c>
      <c r="I1746" s="108"/>
      <c r="J1746" s="174" t="s">
        <v>15511</v>
      </c>
      <c r="K1746" s="141" t="s">
        <v>15512</v>
      </c>
      <c r="L1746" s="141" t="s">
        <v>15513</v>
      </c>
      <c r="M1746" s="141" t="s">
        <v>22086</v>
      </c>
    </row>
    <row r="1747" spans="1:15" ht="15.75">
      <c r="A1747" s="136">
        <v>1748</v>
      </c>
      <c r="B1747" s="108">
        <v>137</v>
      </c>
      <c r="C1747" s="108"/>
      <c r="D1747" s="137" t="s">
        <v>14488</v>
      </c>
      <c r="E1747" s="137" t="s">
        <v>14488</v>
      </c>
      <c r="F1747" s="137"/>
      <c r="G1747" s="108" t="str">
        <f t="shared" si="56"/>
        <v>PERIGOS POTENCIAIS</v>
      </c>
      <c r="H1747" s="108" t="str">
        <f t="shared" si="57"/>
        <v>PERIGOS POTENCIAIS</v>
      </c>
      <c r="I1747" s="108"/>
      <c r="J1747" s="143" t="s">
        <v>14485</v>
      </c>
      <c r="K1747" s="143" t="s">
        <v>14486</v>
      </c>
      <c r="L1747" s="143" t="s">
        <v>14487</v>
      </c>
      <c r="M1747" s="143" t="s">
        <v>14488</v>
      </c>
    </row>
    <row r="1748" spans="1:15" ht="15.75">
      <c r="A1748" s="136">
        <v>1749</v>
      </c>
      <c r="B1748" s="108">
        <v>137</v>
      </c>
      <c r="C1748" s="108"/>
      <c r="D1748" s="137" t="s">
        <v>14488</v>
      </c>
      <c r="E1748" s="137" t="s">
        <v>14520</v>
      </c>
      <c r="F1748" s="137"/>
      <c r="G1748" s="108" t="str">
        <f t="shared" si="56"/>
        <v>PERIGOS POTENCIAIS</v>
      </c>
      <c r="H1748" s="108" t="str">
        <f t="shared" si="57"/>
        <v>SAÚDE</v>
      </c>
      <c r="I1748" s="108"/>
      <c r="J1748" s="159" t="s">
        <v>14517</v>
      </c>
      <c r="K1748" s="159" t="s">
        <v>14518</v>
      </c>
      <c r="L1748" s="159" t="s">
        <v>14519</v>
      </c>
      <c r="M1748" s="159" t="s">
        <v>14520</v>
      </c>
    </row>
    <row r="1749" spans="1:15" ht="25.5">
      <c r="A1749" s="136">
        <v>1750</v>
      </c>
      <c r="B1749" s="108">
        <v>137</v>
      </c>
      <c r="C1749" s="108"/>
      <c r="D1749" s="137" t="s">
        <v>14488</v>
      </c>
      <c r="E1749" s="137" t="s">
        <v>14520</v>
      </c>
      <c r="F1749" s="137"/>
      <c r="G1749" s="108" t="str">
        <f t="shared" si="56"/>
        <v>PERIGOS POTENCIAIS</v>
      </c>
      <c r="H1749" s="108" t="str">
        <f t="shared" si="57"/>
        <v>SAÚDE</v>
      </c>
      <c r="I1749" s="108"/>
      <c r="J1749" s="147" t="s">
        <v>15514</v>
      </c>
      <c r="K1749" s="147" t="s">
        <v>15515</v>
      </c>
      <c r="L1749" s="147" t="s">
        <v>15516</v>
      </c>
      <c r="M1749" s="147" t="s">
        <v>22087</v>
      </c>
    </row>
    <row r="1750" spans="1:15" ht="15">
      <c r="A1750" s="136">
        <v>1751</v>
      </c>
      <c r="B1750" s="108">
        <v>137</v>
      </c>
      <c r="C1750" s="108"/>
      <c r="D1750" s="137" t="s">
        <v>14488</v>
      </c>
      <c r="E1750" s="137" t="s">
        <v>14520</v>
      </c>
      <c r="F1750" s="137"/>
      <c r="G1750" s="108" t="str">
        <f t="shared" si="56"/>
        <v>PERIGOS POTENCIAIS</v>
      </c>
      <c r="H1750" s="108" t="str">
        <f t="shared" si="57"/>
        <v>SAÚDE</v>
      </c>
      <c r="I1750" s="108"/>
      <c r="J1750" s="147" t="s">
        <v>14988</v>
      </c>
      <c r="K1750" s="147" t="s">
        <v>14989</v>
      </c>
      <c r="L1750" s="147" t="s">
        <v>14990</v>
      </c>
      <c r="M1750" s="147" t="s">
        <v>21930</v>
      </c>
    </row>
    <row r="1751" spans="1:15" ht="25.5">
      <c r="A1751" s="136">
        <v>1752</v>
      </c>
      <c r="B1751" s="108">
        <v>137</v>
      </c>
      <c r="C1751" s="108"/>
      <c r="D1751" s="137" t="s">
        <v>14488</v>
      </c>
      <c r="E1751" s="137" t="s">
        <v>14520</v>
      </c>
      <c r="F1751" s="137"/>
      <c r="G1751" s="108" t="str">
        <f t="shared" si="56"/>
        <v>PERIGOS POTENCIAIS</v>
      </c>
      <c r="H1751" s="108" t="str">
        <f t="shared" si="57"/>
        <v>SAÚDE</v>
      </c>
      <c r="I1751" s="108"/>
      <c r="J1751" s="147" t="s">
        <v>15517</v>
      </c>
      <c r="K1751" s="147" t="s">
        <v>15518</v>
      </c>
      <c r="L1751" s="147" t="s">
        <v>15519</v>
      </c>
      <c r="M1751" s="147" t="s">
        <v>22088</v>
      </c>
    </row>
    <row r="1752" spans="1:15" ht="15">
      <c r="A1752" s="136">
        <v>1753</v>
      </c>
      <c r="B1752" s="108">
        <v>137</v>
      </c>
      <c r="C1752" s="108"/>
      <c r="D1752" s="137" t="s">
        <v>14488</v>
      </c>
      <c r="E1752" s="137" t="s">
        <v>14520</v>
      </c>
      <c r="F1752" s="137"/>
      <c r="G1752" s="108" t="str">
        <f t="shared" si="56"/>
        <v>PERIGOS POTENCIAIS</v>
      </c>
      <c r="H1752" s="108" t="str">
        <f t="shared" si="57"/>
        <v>SAÚDE</v>
      </c>
      <c r="I1752" s="108"/>
      <c r="J1752" s="147" t="s">
        <v>15360</v>
      </c>
      <c r="K1752" s="147" t="s">
        <v>15361</v>
      </c>
      <c r="L1752" s="147" t="s">
        <v>15362</v>
      </c>
      <c r="M1752" s="147" t="s">
        <v>22040</v>
      </c>
    </row>
    <row r="1753" spans="1:15" ht="26.25" thickBot="1">
      <c r="A1753" s="136">
        <v>1754</v>
      </c>
      <c r="B1753" s="108">
        <v>137</v>
      </c>
      <c r="C1753" s="108"/>
      <c r="D1753" s="137" t="s">
        <v>14488</v>
      </c>
      <c r="E1753" s="137" t="s">
        <v>14520</v>
      </c>
      <c r="F1753" s="137"/>
      <c r="G1753" s="108" t="str">
        <f t="shared" si="56"/>
        <v>PERIGOS POTENCIAIS</v>
      </c>
      <c r="H1753" s="108" t="str">
        <f t="shared" si="57"/>
        <v>SAÚDE</v>
      </c>
      <c r="I1753" s="108"/>
      <c r="J1753" s="150" t="s">
        <v>14537</v>
      </c>
      <c r="K1753" s="150" t="s">
        <v>14538</v>
      </c>
      <c r="L1753" s="150" t="s">
        <v>14539</v>
      </c>
      <c r="M1753" s="150" t="s">
        <v>14540</v>
      </c>
    </row>
    <row r="1754" spans="1:15" ht="15.75">
      <c r="A1754" s="136">
        <v>1755</v>
      </c>
      <c r="B1754" s="108">
        <v>137</v>
      </c>
      <c r="C1754" s="108"/>
      <c r="D1754" s="137" t="s">
        <v>14488</v>
      </c>
      <c r="E1754" s="137" t="s">
        <v>14492</v>
      </c>
      <c r="F1754" s="137"/>
      <c r="G1754" s="108" t="str">
        <f t="shared" si="56"/>
        <v>PERIGOS POTENCIAIS</v>
      </c>
      <c r="H1754" s="108" t="str">
        <f t="shared" si="57"/>
        <v>INCÊNDIO OU EXPLOSÃO</v>
      </c>
      <c r="I1754" s="108"/>
      <c r="J1754" s="151" t="s">
        <v>14489</v>
      </c>
      <c r="K1754" s="151" t="s">
        <v>14490</v>
      </c>
      <c r="L1754" s="183" t="s">
        <v>14491</v>
      </c>
      <c r="M1754" s="183" t="s">
        <v>14492</v>
      </c>
    </row>
    <row r="1755" spans="1:15" ht="25.5">
      <c r="A1755" s="136">
        <v>1756</v>
      </c>
      <c r="B1755" s="108">
        <v>137</v>
      </c>
      <c r="C1755" s="108"/>
      <c r="D1755" s="137" t="s">
        <v>14488</v>
      </c>
      <c r="E1755" s="137" t="s">
        <v>14492</v>
      </c>
      <c r="F1755" s="137"/>
      <c r="G1755" s="108" t="str">
        <f t="shared" si="56"/>
        <v>PERIGOS POTENCIAIS</v>
      </c>
      <c r="H1755" s="108" t="str">
        <f t="shared" si="57"/>
        <v>INCÊNDIO OU EXPLOSÃO</v>
      </c>
      <c r="I1755" s="108"/>
      <c r="J1755" s="160" t="s">
        <v>15520</v>
      </c>
      <c r="K1755" s="160" t="s">
        <v>15521</v>
      </c>
      <c r="L1755" s="160" t="s">
        <v>15522</v>
      </c>
      <c r="M1755" s="160" t="s">
        <v>22089</v>
      </c>
    </row>
    <row r="1756" spans="1:15" ht="15">
      <c r="A1756" s="136">
        <v>1757</v>
      </c>
      <c r="B1756" s="108">
        <v>137</v>
      </c>
      <c r="C1756" s="108"/>
      <c r="D1756" s="137" t="s">
        <v>14488</v>
      </c>
      <c r="E1756" s="137" t="s">
        <v>14492</v>
      </c>
      <c r="F1756" s="137"/>
      <c r="G1756" s="108" t="str">
        <f t="shared" si="56"/>
        <v>PERIGOS POTENCIAIS</v>
      </c>
      <c r="H1756" s="108" t="str">
        <f t="shared" si="57"/>
        <v>INCÊNDIO OU EXPLOSÃO</v>
      </c>
      <c r="I1756" s="108"/>
      <c r="J1756" s="147" t="s">
        <v>15123</v>
      </c>
      <c r="K1756" s="147" t="s">
        <v>15124</v>
      </c>
      <c r="L1756" s="147" t="s">
        <v>21968</v>
      </c>
      <c r="M1756" s="147" t="s">
        <v>21969</v>
      </c>
    </row>
    <row r="1757" spans="1:15" ht="25.5">
      <c r="A1757" s="136">
        <v>1758</v>
      </c>
      <c r="B1757" s="108">
        <v>137</v>
      </c>
      <c r="C1757" s="108"/>
      <c r="D1757" s="137" t="s">
        <v>14488</v>
      </c>
      <c r="E1757" s="137" t="s">
        <v>14492</v>
      </c>
      <c r="F1757" s="137"/>
      <c r="G1757" s="108" t="str">
        <f t="shared" si="56"/>
        <v>PERIGOS POTENCIAIS</v>
      </c>
      <c r="H1757" s="108" t="str">
        <f t="shared" si="57"/>
        <v>INCÊNDIO OU EXPLOSÃO</v>
      </c>
      <c r="I1757" s="108"/>
      <c r="J1757" s="147" t="s">
        <v>15523</v>
      </c>
      <c r="K1757" s="147" t="s">
        <v>15524</v>
      </c>
      <c r="L1757" s="147" t="s">
        <v>15525</v>
      </c>
      <c r="M1757" s="147" t="s">
        <v>22090</v>
      </c>
    </row>
    <row r="1758" spans="1:15" ht="25.5">
      <c r="A1758" s="163">
        <v>1759</v>
      </c>
      <c r="B1758" s="109">
        <v>137</v>
      </c>
      <c r="C1758" s="109"/>
      <c r="D1758" s="175" t="s">
        <v>14488</v>
      </c>
      <c r="E1758" s="175" t="s">
        <v>14492</v>
      </c>
      <c r="F1758" s="175"/>
      <c r="G1758" s="109" t="str">
        <f t="shared" si="56"/>
        <v>PERIGOS POTENCIAIS</v>
      </c>
      <c r="H1758" s="109" t="str">
        <f t="shared" si="57"/>
        <v>INCÊNDIO OU EXPLOSÃO</v>
      </c>
      <c r="I1758" s="109"/>
      <c r="J1758" s="147" t="s">
        <v>15526</v>
      </c>
      <c r="K1758" s="147" t="s">
        <v>15527</v>
      </c>
      <c r="L1758" s="147" t="s">
        <v>15528</v>
      </c>
      <c r="M1758" s="147" t="s">
        <v>22091</v>
      </c>
      <c r="N1758" s="163"/>
      <c r="O1758" s="163"/>
    </row>
    <row r="1759" spans="1:15" ht="15">
      <c r="A1759" s="136">
        <v>1760</v>
      </c>
      <c r="B1759" s="108">
        <v>137</v>
      </c>
      <c r="C1759" s="108"/>
      <c r="D1759" s="137" t="s">
        <v>14488</v>
      </c>
      <c r="E1759" s="137" t="s">
        <v>14492</v>
      </c>
      <c r="F1759" s="137"/>
      <c r="G1759" s="108" t="str">
        <f t="shared" si="56"/>
        <v>PERIGOS POTENCIAIS</v>
      </c>
      <c r="H1759" s="108" t="str">
        <f t="shared" si="57"/>
        <v>INCÊNDIO OU EXPLOSÃO</v>
      </c>
      <c r="I1759" s="108"/>
      <c r="J1759" s="147" t="s">
        <v>15393</v>
      </c>
      <c r="K1759" s="147" t="s">
        <v>15394</v>
      </c>
      <c r="L1759" s="147" t="s">
        <v>15395</v>
      </c>
      <c r="M1759" s="147" t="s">
        <v>22050</v>
      </c>
    </row>
    <row r="1760" spans="1:15" ht="15">
      <c r="A1760" s="136">
        <v>1761</v>
      </c>
      <c r="B1760" s="108">
        <v>137</v>
      </c>
      <c r="C1760" s="108"/>
      <c r="D1760" s="137" t="s">
        <v>14488</v>
      </c>
      <c r="E1760" s="137" t="s">
        <v>14492</v>
      </c>
      <c r="F1760" s="137"/>
      <c r="G1760" s="108" t="str">
        <f t="shared" si="56"/>
        <v>PERIGOS POTENCIAIS</v>
      </c>
      <c r="H1760" s="108" t="str">
        <f t="shared" si="57"/>
        <v>INCÊNDIO OU EXPLOSÃO</v>
      </c>
      <c r="I1760" s="108"/>
      <c r="J1760" s="147" t="s">
        <v>15529</v>
      </c>
      <c r="K1760" s="147" t="s">
        <v>15530</v>
      </c>
      <c r="L1760" s="147" t="s">
        <v>15531</v>
      </c>
      <c r="M1760" s="147" t="s">
        <v>22092</v>
      </c>
    </row>
    <row r="1761" spans="1:15" ht="15">
      <c r="A1761" s="136">
        <v>1762</v>
      </c>
      <c r="B1761" s="108">
        <v>137</v>
      </c>
      <c r="C1761" s="108"/>
      <c r="D1761" s="137" t="s">
        <v>14488</v>
      </c>
      <c r="E1761" s="137" t="s">
        <v>14492</v>
      </c>
      <c r="F1761" s="137"/>
      <c r="G1761" s="108" t="str">
        <f t="shared" si="56"/>
        <v>PERIGOS POTENCIAIS</v>
      </c>
      <c r="H1761" s="108" t="str">
        <f t="shared" si="57"/>
        <v>INCÊNDIO OU EXPLOSÃO</v>
      </c>
      <c r="I1761" s="108"/>
      <c r="J1761" s="147" t="s">
        <v>15475</v>
      </c>
      <c r="K1761" s="147" t="s">
        <v>15476</v>
      </c>
      <c r="L1761" s="147" t="s">
        <v>15477</v>
      </c>
      <c r="M1761" s="147" t="s">
        <v>22075</v>
      </c>
    </row>
    <row r="1762" spans="1:15" ht="15.75">
      <c r="A1762" s="136">
        <v>1763</v>
      </c>
      <c r="B1762" s="108">
        <v>137</v>
      </c>
      <c r="C1762" s="108"/>
      <c r="D1762" s="137" t="s">
        <v>14544</v>
      </c>
      <c r="E1762" s="137" t="s">
        <v>14544</v>
      </c>
      <c r="F1762" s="137"/>
      <c r="G1762" s="108" t="str">
        <f t="shared" si="56"/>
        <v>PROTEÇÃO DA POPULAÇÃO</v>
      </c>
      <c r="H1762" s="108" t="str">
        <f t="shared" si="57"/>
        <v>PROTEÇÃO DA POPULAÇÃO</v>
      </c>
      <c r="I1762" s="108"/>
      <c r="J1762" s="143" t="s">
        <v>14541</v>
      </c>
      <c r="K1762" s="143" t="s">
        <v>14542</v>
      </c>
      <c r="L1762" s="143" t="s">
        <v>14543</v>
      </c>
      <c r="M1762" s="143" t="s">
        <v>14544</v>
      </c>
    </row>
    <row r="1763" spans="1:15" ht="38.25">
      <c r="A1763" s="136">
        <v>1764</v>
      </c>
      <c r="B1763" s="108">
        <v>137</v>
      </c>
      <c r="C1763" s="108"/>
      <c r="D1763" s="137" t="s">
        <v>14544</v>
      </c>
      <c r="E1763" s="137" t="s">
        <v>14544</v>
      </c>
      <c r="F1763" s="137"/>
      <c r="G1763" s="108" t="str">
        <f t="shared" si="56"/>
        <v>PROTEÇÃO DA POPULAÇÃO</v>
      </c>
      <c r="H1763" s="108" t="str">
        <f t="shared" si="57"/>
        <v>PROTEÇÃO DA POPULAÇÃO</v>
      </c>
      <c r="I1763" s="108"/>
      <c r="J1763" s="153" t="s">
        <v>14545</v>
      </c>
      <c r="K1763" s="153" t="s">
        <v>14546</v>
      </c>
      <c r="L1763" s="154" t="s">
        <v>14547</v>
      </c>
      <c r="M1763" s="154" t="s">
        <v>14548</v>
      </c>
    </row>
    <row r="1764" spans="1:15" ht="15">
      <c r="A1764" s="136">
        <v>1765</v>
      </c>
      <c r="B1764" s="108">
        <v>137</v>
      </c>
      <c r="C1764" s="108"/>
      <c r="D1764" s="137" t="s">
        <v>14544</v>
      </c>
      <c r="E1764" s="137" t="s">
        <v>14544</v>
      </c>
      <c r="F1764" s="137"/>
      <c r="G1764" s="108" t="str">
        <f t="shared" si="56"/>
        <v>PROTEÇÃO DA POPULAÇÃO</v>
      </c>
      <c r="H1764" s="108" t="str">
        <f t="shared" si="57"/>
        <v>PROTEÇÃO DA POPULAÇÃO</v>
      </c>
      <c r="I1764" s="108"/>
      <c r="J1764" s="147" t="s">
        <v>14549</v>
      </c>
      <c r="K1764" s="147" t="s">
        <v>14550</v>
      </c>
      <c r="L1764" s="147" t="s">
        <v>14551</v>
      </c>
      <c r="M1764" s="147" t="s">
        <v>14552</v>
      </c>
    </row>
    <row r="1765" spans="1:15" ht="15">
      <c r="A1765" s="136">
        <v>1766</v>
      </c>
      <c r="B1765" s="108">
        <v>137</v>
      </c>
      <c r="C1765" s="108"/>
      <c r="D1765" s="137" t="s">
        <v>14544</v>
      </c>
      <c r="E1765" s="137" t="s">
        <v>14544</v>
      </c>
      <c r="F1765" s="137"/>
      <c r="G1765" s="108" t="str">
        <f t="shared" si="56"/>
        <v>PROTEÇÃO DA POPULAÇÃO</v>
      </c>
      <c r="H1765" s="108" t="str">
        <f t="shared" si="57"/>
        <v>PROTEÇÃO DA POPULAÇÃO</v>
      </c>
      <c r="I1765" s="108"/>
      <c r="J1765" s="148" t="s">
        <v>14553</v>
      </c>
      <c r="K1765" s="147" t="s">
        <v>14554</v>
      </c>
      <c r="L1765" s="148" t="s">
        <v>14555</v>
      </c>
      <c r="M1765" s="148" t="s">
        <v>14556</v>
      </c>
    </row>
    <row r="1766" spans="1:15" ht="15.75" thickBot="1">
      <c r="A1766" s="136">
        <v>1767</v>
      </c>
      <c r="B1766" s="108">
        <v>137</v>
      </c>
      <c r="C1766" s="108"/>
      <c r="D1766" s="137" t="s">
        <v>14544</v>
      </c>
      <c r="E1766" s="137" t="s">
        <v>14544</v>
      </c>
      <c r="F1766" s="137"/>
      <c r="G1766" s="108" t="str">
        <f t="shared" si="56"/>
        <v>PROTEÇÃO DA POPULAÇÃO</v>
      </c>
      <c r="H1766" s="108" t="str">
        <f t="shared" si="57"/>
        <v>PROTEÇÃO DA POPULAÇÃO</v>
      </c>
      <c r="I1766" s="108"/>
      <c r="J1766" s="148" t="s">
        <v>14737</v>
      </c>
      <c r="K1766" s="148" t="s">
        <v>14738</v>
      </c>
      <c r="L1766" s="148" t="s">
        <v>14739</v>
      </c>
      <c r="M1766" s="148" t="s">
        <v>21845</v>
      </c>
    </row>
    <row r="1767" spans="1:15" ht="15.75">
      <c r="A1767" s="136">
        <v>1768</v>
      </c>
      <c r="B1767" s="108">
        <v>137</v>
      </c>
      <c r="C1767" s="108"/>
      <c r="D1767" s="137" t="s">
        <v>14544</v>
      </c>
      <c r="E1767" s="137" t="s">
        <v>14560</v>
      </c>
      <c r="F1767" s="137"/>
      <c r="G1767" s="108" t="str">
        <f t="shared" si="56"/>
        <v>PROTEÇÃO DA POPULAÇÃO</v>
      </c>
      <c r="H1767" s="108" t="str">
        <f t="shared" si="57"/>
        <v>VESTUÁRIO DE PROTEÇÃO</v>
      </c>
      <c r="I1767" s="108"/>
      <c r="J1767" s="151" t="s">
        <v>14557</v>
      </c>
      <c r="K1767" s="151" t="s">
        <v>14558</v>
      </c>
      <c r="L1767" s="151" t="s">
        <v>14559</v>
      </c>
      <c r="M1767" s="151" t="s">
        <v>14560</v>
      </c>
    </row>
    <row r="1768" spans="1:15" ht="15">
      <c r="A1768" s="136">
        <v>1769</v>
      </c>
      <c r="B1768" s="108">
        <v>137</v>
      </c>
      <c r="C1768" s="108"/>
      <c r="D1768" s="137" t="s">
        <v>14544</v>
      </c>
      <c r="E1768" s="137" t="s">
        <v>14560</v>
      </c>
      <c r="F1768" s="137"/>
      <c r="G1768" s="108" t="str">
        <f t="shared" si="56"/>
        <v>PROTEÇÃO DA POPULAÇÃO</v>
      </c>
      <c r="H1768" s="108" t="str">
        <f t="shared" si="57"/>
        <v>VESTUÁRIO DE PROTEÇÃO</v>
      </c>
      <c r="I1768" s="108"/>
      <c r="J1768" s="149" t="s">
        <v>14561</v>
      </c>
      <c r="K1768" s="149" t="s">
        <v>14562</v>
      </c>
      <c r="L1768" s="149" t="s">
        <v>14563</v>
      </c>
      <c r="M1768" s="149" t="s">
        <v>14564</v>
      </c>
    </row>
    <row r="1769" spans="1:15" ht="25.5">
      <c r="A1769" s="136">
        <v>1770</v>
      </c>
      <c r="B1769" s="108">
        <v>137</v>
      </c>
      <c r="C1769" s="108"/>
      <c r="D1769" s="137" t="s">
        <v>14544</v>
      </c>
      <c r="E1769" s="137" t="s">
        <v>14560</v>
      </c>
      <c r="F1769" s="137"/>
      <c r="G1769" s="108" t="str">
        <f t="shared" si="56"/>
        <v>PROTEÇÃO DA POPULAÇÃO</v>
      </c>
      <c r="H1769" s="108" t="str">
        <f t="shared" si="57"/>
        <v>VESTUÁRIO DE PROTEÇÃO</v>
      </c>
      <c r="I1769" s="108"/>
      <c r="J1769" s="148" t="s">
        <v>15005</v>
      </c>
      <c r="K1769" s="148" t="s">
        <v>15006</v>
      </c>
      <c r="L1769" s="148" t="s">
        <v>21935</v>
      </c>
      <c r="M1769" s="148" t="s">
        <v>21936</v>
      </c>
    </row>
    <row r="1770" spans="1:15" ht="26.25" thickBot="1">
      <c r="A1770" s="136">
        <v>1771</v>
      </c>
      <c r="B1770" s="108">
        <v>137</v>
      </c>
      <c r="C1770" s="108"/>
      <c r="D1770" s="137" t="s">
        <v>14544</v>
      </c>
      <c r="E1770" s="137" t="s">
        <v>14560</v>
      </c>
      <c r="F1770" s="137"/>
      <c r="G1770" s="108" t="str">
        <f t="shared" si="56"/>
        <v>PROTEÇÃO DA POPULAÇÃO</v>
      </c>
      <c r="H1770" s="108" t="str">
        <f t="shared" si="57"/>
        <v>VESTUÁRIO DE PROTEÇÃO</v>
      </c>
      <c r="I1770" s="108"/>
      <c r="J1770" s="148" t="s">
        <v>15007</v>
      </c>
      <c r="K1770" s="148" t="s">
        <v>14566</v>
      </c>
      <c r="L1770" s="148" t="s">
        <v>21832</v>
      </c>
      <c r="M1770" s="148" t="s">
        <v>21833</v>
      </c>
    </row>
    <row r="1771" spans="1:15" ht="15.75">
      <c r="A1771" s="136">
        <v>1772</v>
      </c>
      <c r="B1771" s="108">
        <v>137</v>
      </c>
      <c r="C1771" s="108"/>
      <c r="D1771" s="137" t="s">
        <v>14544</v>
      </c>
      <c r="E1771" s="137" t="s">
        <v>14570</v>
      </c>
      <c r="F1771" s="137"/>
      <c r="G1771" s="108" t="str">
        <f t="shared" si="56"/>
        <v>PROTEÇÃO DA POPULAÇÃO</v>
      </c>
      <c r="H1771" s="108" t="str">
        <f t="shared" si="57"/>
        <v>EVACUAÇÃO</v>
      </c>
      <c r="I1771" s="108"/>
      <c r="J1771" s="151" t="s">
        <v>14567</v>
      </c>
      <c r="K1771" s="151" t="s">
        <v>14568</v>
      </c>
      <c r="L1771" s="151" t="s">
        <v>14569</v>
      </c>
      <c r="M1771" s="151" t="s">
        <v>14570</v>
      </c>
    </row>
    <row r="1772" spans="1:15" ht="15">
      <c r="A1772" s="136">
        <v>1773</v>
      </c>
      <c r="B1772" s="108">
        <v>137</v>
      </c>
      <c r="C1772" s="108"/>
      <c r="D1772" s="137" t="s">
        <v>14544</v>
      </c>
      <c r="E1772" s="137" t="s">
        <v>14570</v>
      </c>
      <c r="F1772" s="137"/>
      <c r="G1772" s="108" t="str">
        <f t="shared" si="56"/>
        <v>PROTEÇÃO DA POPULAÇÃO</v>
      </c>
      <c r="H1772" s="108" t="str">
        <f t="shared" si="57"/>
        <v>EVACUAÇÃO</v>
      </c>
      <c r="I1772" s="108"/>
      <c r="J1772" s="153" t="s">
        <v>14571</v>
      </c>
      <c r="K1772" s="153" t="s">
        <v>14572</v>
      </c>
      <c r="L1772" s="153" t="s">
        <v>14573</v>
      </c>
      <c r="M1772" s="153" t="s">
        <v>14574</v>
      </c>
    </row>
    <row r="1773" spans="1:15" ht="26.25">
      <c r="A1773" s="136">
        <v>1774</v>
      </c>
      <c r="B1773" s="108">
        <v>137</v>
      </c>
      <c r="C1773" s="108"/>
      <c r="D1773" s="137" t="s">
        <v>14544</v>
      </c>
      <c r="E1773" s="137" t="s">
        <v>14570</v>
      </c>
      <c r="F1773" s="137"/>
      <c r="G1773" s="108" t="str">
        <f t="shared" si="56"/>
        <v>PROTEÇÃO DA POPULAÇÃO</v>
      </c>
      <c r="H1773" s="108" t="str">
        <f t="shared" si="57"/>
        <v>EVACUAÇÃO</v>
      </c>
      <c r="I1773" s="108"/>
      <c r="J1773" s="148" t="s">
        <v>15435</v>
      </c>
      <c r="K1773" s="157" t="s">
        <v>15436</v>
      </c>
      <c r="L1773" s="157" t="s">
        <v>15437</v>
      </c>
      <c r="M1773" s="157" t="s">
        <v>22063</v>
      </c>
    </row>
    <row r="1774" spans="1:15" ht="15">
      <c r="A1774" s="136">
        <v>1775</v>
      </c>
      <c r="B1774" s="108">
        <v>137</v>
      </c>
      <c r="C1774" s="108"/>
      <c r="D1774" s="137" t="s">
        <v>14544</v>
      </c>
      <c r="E1774" s="137" t="s">
        <v>14570</v>
      </c>
      <c r="F1774" s="137"/>
      <c r="G1774" s="108" t="str">
        <f t="shared" si="56"/>
        <v>PROTEÇÃO DA POPULAÇÃO</v>
      </c>
      <c r="H1774" s="108" t="str">
        <f t="shared" si="57"/>
        <v>EVACUAÇÃO</v>
      </c>
      <c r="I1774" s="108"/>
      <c r="J1774" s="158" t="s">
        <v>15008</v>
      </c>
      <c r="K1774" s="158" t="s">
        <v>15009</v>
      </c>
      <c r="L1774" s="158" t="s">
        <v>7</v>
      </c>
      <c r="M1774" s="158" t="s">
        <v>7</v>
      </c>
    </row>
    <row r="1775" spans="1:15" ht="15">
      <c r="A1775" s="136">
        <v>1776</v>
      </c>
      <c r="B1775" s="108">
        <v>137</v>
      </c>
      <c r="C1775" s="108"/>
      <c r="D1775" s="137" t="s">
        <v>14544</v>
      </c>
      <c r="E1775" s="137" t="s">
        <v>14570</v>
      </c>
      <c r="F1775" s="137"/>
      <c r="G1775" s="108" t="str">
        <f t="shared" si="56"/>
        <v>PROTEÇÃO DA POPULAÇÃO</v>
      </c>
      <c r="H1775" s="108" t="str">
        <f t="shared" si="57"/>
        <v>EVACUAÇÃO</v>
      </c>
      <c r="I1775" s="108"/>
      <c r="J1775" s="184" t="s">
        <v>15057</v>
      </c>
      <c r="K1775" s="184" t="s">
        <v>15058</v>
      </c>
      <c r="L1775" s="181" t="s">
        <v>15059</v>
      </c>
      <c r="M1775" s="181" t="s">
        <v>21950</v>
      </c>
      <c r="N1775" s="185" t="s">
        <v>15060</v>
      </c>
      <c r="O1775" s="168"/>
    </row>
    <row r="1776" spans="1:15" ht="25.5">
      <c r="A1776" s="136">
        <v>1777</v>
      </c>
      <c r="B1776" s="108">
        <v>137</v>
      </c>
      <c r="C1776" s="108"/>
      <c r="D1776" s="137" t="s">
        <v>14544</v>
      </c>
      <c r="E1776" s="137" t="s">
        <v>14570</v>
      </c>
      <c r="F1776" s="137"/>
      <c r="G1776" s="108" t="str">
        <f t="shared" si="56"/>
        <v>PROTEÇÃO DA POPULAÇÃO</v>
      </c>
      <c r="H1776" s="108" t="str">
        <f t="shared" si="57"/>
        <v>EVACUAÇÃO</v>
      </c>
      <c r="I1776" s="108"/>
      <c r="J1776" s="148" t="s">
        <v>15061</v>
      </c>
      <c r="K1776" s="148" t="s">
        <v>15062</v>
      </c>
      <c r="L1776" s="148" t="s">
        <v>15063</v>
      </c>
      <c r="M1776" s="148" t="s">
        <v>21951</v>
      </c>
      <c r="O1776" s="168"/>
    </row>
    <row r="1777" spans="1:15" ht="15">
      <c r="A1777" s="136">
        <v>1778</v>
      </c>
      <c r="B1777" s="108">
        <v>137</v>
      </c>
      <c r="C1777" s="108"/>
      <c r="D1777" s="137" t="s">
        <v>14544</v>
      </c>
      <c r="E1777" s="137" t="s">
        <v>6</v>
      </c>
      <c r="F1777" s="137"/>
      <c r="G1777" s="108" t="str">
        <f t="shared" si="56"/>
        <v>PROTEÇÃO DA POPULAÇÃO</v>
      </c>
      <c r="H1777" s="108" t="str">
        <f t="shared" si="57"/>
        <v>Incêndio</v>
      </c>
      <c r="I1777" s="108"/>
      <c r="J1777" s="160" t="s">
        <v>14579</v>
      </c>
      <c r="K1777" s="160" t="s">
        <v>14580</v>
      </c>
      <c r="L1777" s="160" t="s">
        <v>14581</v>
      </c>
      <c r="M1777" s="160" t="s">
        <v>6</v>
      </c>
    </row>
    <row r="1778" spans="1:15" ht="25.5">
      <c r="A1778" s="136">
        <v>1779</v>
      </c>
      <c r="B1778" s="108">
        <v>137</v>
      </c>
      <c r="C1778" s="108"/>
      <c r="D1778" s="137" t="s">
        <v>14544</v>
      </c>
      <c r="E1778" s="137" t="s">
        <v>6</v>
      </c>
      <c r="F1778" s="137"/>
      <c r="G1778" s="108" t="str">
        <f t="shared" si="56"/>
        <v>PROTEÇÃO DA POPULAÇÃO</v>
      </c>
      <c r="H1778" s="108" t="str">
        <f t="shared" si="57"/>
        <v>Incêndio</v>
      </c>
      <c r="I1778" s="108"/>
      <c r="J1778" s="147" t="s">
        <v>14582</v>
      </c>
      <c r="K1778" s="147" t="s">
        <v>14583</v>
      </c>
      <c r="L1778" s="147" t="s">
        <v>14584</v>
      </c>
      <c r="M1778" s="147" t="s">
        <v>21834</v>
      </c>
    </row>
    <row r="1779" spans="1:15" ht="25.5" hidden="1">
      <c r="A1779" s="136">
        <v>1780</v>
      </c>
      <c r="B1779" s="108">
        <v>137</v>
      </c>
      <c r="C1779" s="108"/>
      <c r="D1779" s="137" t="s">
        <v>14544</v>
      </c>
      <c r="E1779" s="137" t="s">
        <v>6</v>
      </c>
      <c r="F1779" s="137"/>
      <c r="G1779" s="108" t="str">
        <f t="shared" si="56"/>
        <v>PROTEÇÃO DA POPULAÇÃO</v>
      </c>
      <c r="H1779" s="108" t="str">
        <f t="shared" si="57"/>
        <v>Incêndio</v>
      </c>
      <c r="I1779" s="108"/>
      <c r="J1779" s="148" t="s">
        <v>14750</v>
      </c>
      <c r="K1779" s="147" t="s">
        <v>14751</v>
      </c>
      <c r="L1779" s="150" t="s">
        <v>14752</v>
      </c>
      <c r="M1779" s="150" t="s">
        <v>21849</v>
      </c>
      <c r="N1779" s="169" t="s">
        <v>14753</v>
      </c>
      <c r="O1779" s="163"/>
    </row>
    <row r="1780" spans="1:15" ht="15.75">
      <c r="A1780" s="136">
        <v>1781</v>
      </c>
      <c r="B1780" s="108">
        <v>137</v>
      </c>
      <c r="C1780" s="108"/>
      <c r="D1780" s="137" t="s">
        <v>14588</v>
      </c>
      <c r="E1780" s="137" t="s">
        <v>14588</v>
      </c>
      <c r="F1780" s="137"/>
      <c r="G1780" s="108" t="str">
        <f t="shared" si="56"/>
        <v>RESPOSTA À EMERGÊNCIA</v>
      </c>
      <c r="H1780" s="108" t="str">
        <f t="shared" si="57"/>
        <v>RESPOSTA À EMERGÊNCIA</v>
      </c>
      <c r="I1780" s="108"/>
      <c r="J1780" s="143" t="s">
        <v>14585</v>
      </c>
      <c r="K1780" s="143" t="s">
        <v>14586</v>
      </c>
      <c r="L1780" s="143" t="s">
        <v>14587</v>
      </c>
      <c r="M1780" s="143" t="s">
        <v>14588</v>
      </c>
    </row>
    <row r="1781" spans="1:15" ht="15.75">
      <c r="A1781" s="136">
        <v>1782</v>
      </c>
      <c r="B1781" s="108">
        <v>137</v>
      </c>
      <c r="C1781" s="108"/>
      <c r="D1781" s="137" t="s">
        <v>14588</v>
      </c>
      <c r="E1781" s="137" t="s">
        <v>21835</v>
      </c>
      <c r="F1781" s="137"/>
      <c r="G1781" s="108" t="str">
        <f t="shared" si="56"/>
        <v>RESPOSTA À EMERGÊNCIA</v>
      </c>
      <c r="H1781" s="108" t="str">
        <f t="shared" si="57"/>
        <v>INCÊNDIO</v>
      </c>
      <c r="I1781" s="108"/>
      <c r="J1781" s="159" t="s">
        <v>14589</v>
      </c>
      <c r="K1781" s="159" t="s">
        <v>14590</v>
      </c>
      <c r="L1781" s="159" t="s">
        <v>14591</v>
      </c>
      <c r="M1781" s="145" t="s">
        <v>21835</v>
      </c>
    </row>
    <row r="1782" spans="1:15" ht="15">
      <c r="A1782" s="136">
        <v>1783</v>
      </c>
      <c r="B1782" s="108">
        <v>137</v>
      </c>
      <c r="C1782" s="108"/>
      <c r="D1782" s="137" t="s">
        <v>14588</v>
      </c>
      <c r="E1782" s="137" t="s">
        <v>21835</v>
      </c>
      <c r="F1782" s="137"/>
      <c r="G1782" s="108" t="str">
        <f t="shared" si="56"/>
        <v>RESPOSTA À EMERGÊNCIA</v>
      </c>
      <c r="H1782" s="108" t="str">
        <f t="shared" si="57"/>
        <v>INCÊNDIO</v>
      </c>
      <c r="I1782" s="108"/>
      <c r="J1782" s="160" t="s">
        <v>15532</v>
      </c>
      <c r="K1782" s="160" t="s">
        <v>15533</v>
      </c>
      <c r="L1782" s="160" t="s">
        <v>15534</v>
      </c>
      <c r="M1782" s="160" t="s">
        <v>22093</v>
      </c>
    </row>
    <row r="1783" spans="1:15" ht="15">
      <c r="A1783" s="136">
        <v>1784</v>
      </c>
      <c r="B1783" s="108">
        <v>137</v>
      </c>
      <c r="C1783" s="108"/>
      <c r="D1783" s="137" t="s">
        <v>14588</v>
      </c>
      <c r="E1783" s="137" t="s">
        <v>21835</v>
      </c>
      <c r="F1783" s="137"/>
      <c r="G1783" s="108" t="str">
        <f t="shared" si="56"/>
        <v>RESPOSTA À EMERGÊNCIA</v>
      </c>
      <c r="H1783" s="108" t="str">
        <f t="shared" si="57"/>
        <v>INCÊNDIO</v>
      </c>
      <c r="I1783" s="108"/>
      <c r="J1783" s="160" t="s">
        <v>14596</v>
      </c>
      <c r="K1783" s="160" t="s">
        <v>14597</v>
      </c>
      <c r="L1783" s="160" t="s">
        <v>14598</v>
      </c>
      <c r="M1783" s="160" t="s">
        <v>14599</v>
      </c>
    </row>
    <row r="1784" spans="1:15" ht="15.75">
      <c r="A1784" s="136">
        <v>1785</v>
      </c>
      <c r="B1784" s="108">
        <v>137</v>
      </c>
      <c r="C1784" s="108"/>
      <c r="D1784" s="137" t="s">
        <v>14588</v>
      </c>
      <c r="E1784" s="137" t="s">
        <v>21835</v>
      </c>
      <c r="F1784" s="137"/>
      <c r="G1784" s="108" t="str">
        <f t="shared" si="56"/>
        <v>RESPOSTA À EMERGÊNCIA</v>
      </c>
      <c r="H1784" s="108" t="str">
        <f t="shared" si="57"/>
        <v>INCÊNDIO</v>
      </c>
      <c r="I1784" s="108"/>
      <c r="J1784" s="148" t="s">
        <v>14909</v>
      </c>
      <c r="K1784" s="147" t="s">
        <v>14910</v>
      </c>
      <c r="L1784" s="148" t="s">
        <v>14911</v>
      </c>
      <c r="M1784" s="147" t="s">
        <v>21903</v>
      </c>
      <c r="N1784" s="178"/>
    </row>
    <row r="1785" spans="1:15" ht="15">
      <c r="A1785" s="136">
        <v>1786</v>
      </c>
      <c r="B1785" s="108">
        <v>137</v>
      </c>
      <c r="C1785" s="108"/>
      <c r="D1785" s="137" t="s">
        <v>14588</v>
      </c>
      <c r="E1785" s="137" t="s">
        <v>21835</v>
      </c>
      <c r="F1785" s="137"/>
      <c r="G1785" s="108" t="str">
        <f t="shared" si="56"/>
        <v>RESPOSTA À EMERGÊNCIA</v>
      </c>
      <c r="H1785" s="108" t="str">
        <f t="shared" si="57"/>
        <v>INCÊNDIO</v>
      </c>
      <c r="I1785" s="108"/>
      <c r="J1785" s="148" t="s">
        <v>14611</v>
      </c>
      <c r="K1785" s="148" t="s">
        <v>14612</v>
      </c>
      <c r="L1785" s="148" t="s">
        <v>14613</v>
      </c>
      <c r="M1785" s="148" t="s">
        <v>14614</v>
      </c>
    </row>
    <row r="1786" spans="1:15" ht="15">
      <c r="A1786" s="136">
        <v>1787</v>
      </c>
      <c r="B1786" s="108">
        <v>137</v>
      </c>
      <c r="C1786" s="108"/>
      <c r="D1786" s="137" t="s">
        <v>14588</v>
      </c>
      <c r="E1786" s="137" t="s">
        <v>21835</v>
      </c>
      <c r="F1786" s="137"/>
      <c r="G1786" s="108" t="str">
        <f t="shared" si="56"/>
        <v>RESPOSTA À EMERGÊNCIA</v>
      </c>
      <c r="H1786" s="108" t="str">
        <f t="shared" si="57"/>
        <v>INCÊNDIO</v>
      </c>
      <c r="I1786" s="108"/>
      <c r="J1786" s="160" t="s">
        <v>14603</v>
      </c>
      <c r="K1786" s="160" t="s">
        <v>14604</v>
      </c>
      <c r="L1786" s="160" t="s">
        <v>14605</v>
      </c>
      <c r="M1786" s="160" t="s">
        <v>14606</v>
      </c>
    </row>
    <row r="1787" spans="1:15" ht="25.5">
      <c r="A1787" s="136">
        <v>1788</v>
      </c>
      <c r="B1787" s="108">
        <v>137</v>
      </c>
      <c r="C1787" s="108"/>
      <c r="D1787" s="137" t="s">
        <v>14588</v>
      </c>
      <c r="E1787" s="137" t="s">
        <v>21835</v>
      </c>
      <c r="F1787" s="137"/>
      <c r="G1787" s="108" t="str">
        <f t="shared" si="56"/>
        <v>RESPOSTA À EMERGÊNCIA</v>
      </c>
      <c r="H1787" s="108" t="str">
        <f t="shared" si="57"/>
        <v>INCÊNDIO</v>
      </c>
      <c r="I1787" s="108"/>
      <c r="J1787" s="148" t="s">
        <v>15535</v>
      </c>
      <c r="K1787" s="148" t="s">
        <v>15536</v>
      </c>
      <c r="L1787" s="148" t="s">
        <v>15537</v>
      </c>
      <c r="M1787" s="148" t="s">
        <v>22094</v>
      </c>
    </row>
    <row r="1788" spans="1:15" ht="15">
      <c r="A1788" s="136">
        <v>1789</v>
      </c>
      <c r="B1788" s="108">
        <v>137</v>
      </c>
      <c r="C1788" s="108"/>
      <c r="D1788" s="137" t="s">
        <v>14588</v>
      </c>
      <c r="E1788" s="137" t="s">
        <v>21835</v>
      </c>
      <c r="F1788" s="137"/>
      <c r="G1788" s="108" t="str">
        <f t="shared" si="56"/>
        <v>RESPOSTA À EMERGÊNCIA</v>
      </c>
      <c r="H1788" s="108" t="str">
        <f t="shared" si="57"/>
        <v>INCÊNDIO</v>
      </c>
      <c r="I1788" s="108"/>
      <c r="J1788" s="153" t="s">
        <v>15241</v>
      </c>
      <c r="K1788" s="153" t="s">
        <v>15242</v>
      </c>
      <c r="L1788" s="160" t="s">
        <v>15243</v>
      </c>
      <c r="M1788" s="160" t="s">
        <v>22004</v>
      </c>
    </row>
    <row r="1789" spans="1:15" ht="25.5">
      <c r="A1789" s="136">
        <v>1790</v>
      </c>
      <c r="B1789" s="108">
        <v>137</v>
      </c>
      <c r="C1789" s="108"/>
      <c r="D1789" s="137" t="s">
        <v>14588</v>
      </c>
      <c r="E1789" s="137" t="s">
        <v>21835</v>
      </c>
      <c r="F1789" s="137"/>
      <c r="G1789" s="108" t="str">
        <f t="shared" si="56"/>
        <v>RESPOSTA À EMERGÊNCIA</v>
      </c>
      <c r="H1789" s="108" t="str">
        <f t="shared" si="57"/>
        <v>INCÊNDIO</v>
      </c>
      <c r="I1789" s="108"/>
      <c r="J1789" s="149" t="s">
        <v>14619</v>
      </c>
      <c r="K1789" s="150" t="s">
        <v>14620</v>
      </c>
      <c r="L1789" s="150" t="s">
        <v>14621</v>
      </c>
      <c r="M1789" s="150" t="s">
        <v>14622</v>
      </c>
    </row>
    <row r="1790" spans="1:15" ht="15">
      <c r="A1790" s="136">
        <v>1791</v>
      </c>
      <c r="B1790" s="108">
        <v>137</v>
      </c>
      <c r="C1790" s="108"/>
      <c r="D1790" s="137" t="s">
        <v>14588</v>
      </c>
      <c r="E1790" s="137" t="s">
        <v>21835</v>
      </c>
      <c r="F1790" s="137"/>
      <c r="G1790" s="108" t="str">
        <f t="shared" si="56"/>
        <v>RESPOSTA À EMERGÊNCIA</v>
      </c>
      <c r="H1790" s="108" t="str">
        <f t="shared" si="57"/>
        <v>INCÊNDIO</v>
      </c>
      <c r="I1790" s="108"/>
      <c r="J1790" s="147" t="s">
        <v>14623</v>
      </c>
      <c r="K1790" s="147" t="s">
        <v>14624</v>
      </c>
      <c r="L1790" s="147" t="s">
        <v>14625</v>
      </c>
      <c r="M1790" s="147" t="s">
        <v>21837</v>
      </c>
    </row>
    <row r="1791" spans="1:15" ht="25.5">
      <c r="A1791" s="136">
        <v>1792</v>
      </c>
      <c r="B1791" s="108">
        <v>137</v>
      </c>
      <c r="C1791" s="108"/>
      <c r="D1791" s="137" t="s">
        <v>14588</v>
      </c>
      <c r="E1791" s="137" t="s">
        <v>21835</v>
      </c>
      <c r="F1791" s="137"/>
      <c r="G1791" s="108" t="str">
        <f t="shared" si="56"/>
        <v>RESPOSTA À EMERGÊNCIA</v>
      </c>
      <c r="H1791" s="108" t="str">
        <f t="shared" si="57"/>
        <v>INCÊNDIO</v>
      </c>
      <c r="I1791" s="108"/>
      <c r="J1791" s="147" t="s">
        <v>14626</v>
      </c>
      <c r="K1791" s="147" t="s">
        <v>14627</v>
      </c>
      <c r="L1791" s="147" t="s">
        <v>14628</v>
      </c>
      <c r="M1791" s="147" t="s">
        <v>21838</v>
      </c>
    </row>
    <row r="1792" spans="1:15" ht="15.75" thickBot="1">
      <c r="A1792" s="136">
        <v>1793</v>
      </c>
      <c r="B1792" s="108">
        <v>137</v>
      </c>
      <c r="C1792" s="108"/>
      <c r="D1792" s="137" t="s">
        <v>14588</v>
      </c>
      <c r="E1792" s="137" t="s">
        <v>21835</v>
      </c>
      <c r="F1792" s="137"/>
      <c r="G1792" s="108" t="str">
        <f t="shared" si="56"/>
        <v>RESPOSTA À EMERGÊNCIA</v>
      </c>
      <c r="H1792" s="108" t="str">
        <f t="shared" si="57"/>
        <v>INCÊNDIO</v>
      </c>
      <c r="I1792" s="108"/>
      <c r="J1792" s="147" t="s">
        <v>14629</v>
      </c>
      <c r="K1792" s="147" t="s">
        <v>14630</v>
      </c>
      <c r="L1792" s="147" t="s">
        <v>14631</v>
      </c>
      <c r="M1792" s="147" t="s">
        <v>14632</v>
      </c>
    </row>
    <row r="1793" spans="1:14" ht="15.75">
      <c r="A1793" s="136">
        <v>1794</v>
      </c>
      <c r="B1793" s="108">
        <v>137</v>
      </c>
      <c r="C1793" s="108"/>
      <c r="D1793" s="137" t="s">
        <v>14588</v>
      </c>
      <c r="E1793" s="137" t="s">
        <v>14636</v>
      </c>
      <c r="F1793" s="137"/>
      <c r="G1793" s="108" t="str">
        <f t="shared" si="56"/>
        <v>RESPOSTA À EMERGÊNCIA</v>
      </c>
      <c r="H1793" s="108" t="str">
        <f t="shared" si="57"/>
        <v>DERRAME OU FUGA</v>
      </c>
      <c r="I1793" s="108"/>
      <c r="J1793" s="151" t="s">
        <v>14633</v>
      </c>
      <c r="K1793" s="151" t="s">
        <v>14634</v>
      </c>
      <c r="L1793" s="151" t="s">
        <v>14635</v>
      </c>
      <c r="M1793" s="151" t="s">
        <v>14636</v>
      </c>
    </row>
    <row r="1794" spans="1:14" ht="25.5">
      <c r="A1794" s="136">
        <v>1795</v>
      </c>
      <c r="B1794" s="108">
        <v>137</v>
      </c>
      <c r="C1794" s="108"/>
      <c r="D1794" s="137" t="s">
        <v>14588</v>
      </c>
      <c r="E1794" s="137" t="s">
        <v>14636</v>
      </c>
      <c r="F1794" s="137"/>
      <c r="G1794" s="108" t="str">
        <f t="shared" si="56"/>
        <v>RESPOSTA À EMERGÊNCIA</v>
      </c>
      <c r="H1794" s="108" t="str">
        <f t="shared" si="57"/>
        <v>DERRAME OU FUGA</v>
      </c>
      <c r="I1794" s="108"/>
      <c r="J1794" s="148" t="s">
        <v>15402</v>
      </c>
      <c r="K1794" s="147" t="s">
        <v>15403</v>
      </c>
      <c r="L1794" s="147" t="s">
        <v>15404</v>
      </c>
      <c r="M1794" s="147" t="s">
        <v>22053</v>
      </c>
    </row>
    <row r="1795" spans="1:14" ht="15">
      <c r="A1795" s="136">
        <v>1796</v>
      </c>
      <c r="B1795" s="108">
        <v>137</v>
      </c>
      <c r="C1795" s="108"/>
      <c r="D1795" s="137" t="s">
        <v>14588</v>
      </c>
      <c r="E1795" s="137" t="s">
        <v>14636</v>
      </c>
      <c r="F1795" s="137"/>
      <c r="G1795" s="108" t="str">
        <f t="shared" si="56"/>
        <v>RESPOSTA À EMERGÊNCIA</v>
      </c>
      <c r="H1795" s="108" t="str">
        <f t="shared" si="57"/>
        <v>DERRAME OU FUGA</v>
      </c>
      <c r="I1795" s="108"/>
      <c r="J1795" s="150" t="s">
        <v>14926</v>
      </c>
      <c r="K1795" s="149" t="s">
        <v>14927</v>
      </c>
      <c r="L1795" s="149" t="s">
        <v>14928</v>
      </c>
      <c r="M1795" s="149" t="s">
        <v>21910</v>
      </c>
    </row>
    <row r="1796" spans="1:14" ht="25.5">
      <c r="A1796" s="136">
        <v>1797</v>
      </c>
      <c r="B1796" s="108">
        <v>137</v>
      </c>
      <c r="C1796" s="108"/>
      <c r="D1796" s="137" t="s">
        <v>14588</v>
      </c>
      <c r="E1796" s="137" t="s">
        <v>14636</v>
      </c>
      <c r="F1796" s="137"/>
      <c r="G1796" s="108" t="str">
        <f t="shared" si="56"/>
        <v>RESPOSTA À EMERGÊNCIA</v>
      </c>
      <c r="H1796" s="108" t="str">
        <f t="shared" si="57"/>
        <v>DERRAME OU FUGA</v>
      </c>
      <c r="I1796" s="108"/>
      <c r="J1796" s="148" t="s">
        <v>15538</v>
      </c>
      <c r="K1796" s="147" t="s">
        <v>15539</v>
      </c>
      <c r="L1796" s="148" t="s">
        <v>15540</v>
      </c>
      <c r="M1796" s="148" t="s">
        <v>22095</v>
      </c>
    </row>
    <row r="1797" spans="1:14" ht="15">
      <c r="A1797" s="136">
        <v>1798</v>
      </c>
      <c r="B1797" s="108">
        <v>137</v>
      </c>
      <c r="C1797" s="108"/>
      <c r="D1797" s="137" t="s">
        <v>14588</v>
      </c>
      <c r="E1797" s="137" t="s">
        <v>14636</v>
      </c>
      <c r="F1797" s="137"/>
      <c r="G1797" s="108" t="str">
        <f t="shared" si="56"/>
        <v>RESPOSTA À EMERGÊNCIA</v>
      </c>
      <c r="H1797" s="108" t="str">
        <f t="shared" si="57"/>
        <v>DERRAME OU FUGA</v>
      </c>
      <c r="I1797" s="108"/>
      <c r="J1797" s="150" t="s">
        <v>14648</v>
      </c>
      <c r="K1797" s="149" t="s">
        <v>14649</v>
      </c>
      <c r="L1797" s="149" t="s">
        <v>14650</v>
      </c>
      <c r="M1797" s="149" t="s">
        <v>14651</v>
      </c>
    </row>
    <row r="1798" spans="1:14" ht="15">
      <c r="A1798" s="136">
        <v>1799</v>
      </c>
      <c r="B1798" s="108">
        <v>137</v>
      </c>
      <c r="C1798" s="108"/>
      <c r="D1798" s="137" t="s">
        <v>14588</v>
      </c>
      <c r="E1798" s="137" t="s">
        <v>14636</v>
      </c>
      <c r="F1798" s="137"/>
      <c r="G1798" s="108" t="str">
        <f t="shared" si="56"/>
        <v>RESPOSTA À EMERGÊNCIA</v>
      </c>
      <c r="H1798" s="108" t="str">
        <f t="shared" si="57"/>
        <v>DERRAME OU FUGA</v>
      </c>
      <c r="I1798" s="108"/>
      <c r="J1798" s="166" t="s">
        <v>14659</v>
      </c>
      <c r="K1798" s="158" t="s">
        <v>14660</v>
      </c>
      <c r="L1798" s="158" t="s">
        <v>14661</v>
      </c>
      <c r="M1798" s="158" t="s">
        <v>14662</v>
      </c>
    </row>
    <row r="1799" spans="1:14" ht="25.5">
      <c r="A1799" s="136">
        <v>1800</v>
      </c>
      <c r="B1799" s="108">
        <v>137</v>
      </c>
      <c r="C1799" s="108"/>
      <c r="D1799" s="137" t="s">
        <v>14588</v>
      </c>
      <c r="E1799" s="137" t="s">
        <v>14636</v>
      </c>
      <c r="F1799" s="137"/>
      <c r="G1799" s="108" t="str">
        <f t="shared" si="56"/>
        <v>RESPOSTA À EMERGÊNCIA</v>
      </c>
      <c r="H1799" s="108" t="str">
        <f t="shared" si="57"/>
        <v>DERRAME OU FUGA</v>
      </c>
      <c r="I1799" s="108"/>
      <c r="J1799" s="148" t="s">
        <v>15460</v>
      </c>
      <c r="K1799" s="147" t="s">
        <v>15461</v>
      </c>
      <c r="L1799" s="147" t="s">
        <v>15462</v>
      </c>
      <c r="M1799" s="147" t="s">
        <v>22071</v>
      </c>
    </row>
    <row r="1800" spans="1:14" ht="25.5">
      <c r="A1800" s="136">
        <v>1801</v>
      </c>
      <c r="B1800" s="108">
        <v>137</v>
      </c>
      <c r="C1800" s="108"/>
      <c r="D1800" s="137" t="s">
        <v>14588</v>
      </c>
      <c r="E1800" s="137" t="s">
        <v>14636</v>
      </c>
      <c r="F1800" s="137"/>
      <c r="G1800" s="108" t="str">
        <f t="shared" si="56"/>
        <v>RESPOSTA À EMERGÊNCIA</v>
      </c>
      <c r="H1800" s="108" t="str">
        <f t="shared" si="57"/>
        <v>DERRAME OU FUGA</v>
      </c>
      <c r="I1800" s="108"/>
      <c r="J1800" s="148" t="s">
        <v>15405</v>
      </c>
      <c r="K1800" s="147" t="s">
        <v>15406</v>
      </c>
      <c r="L1800" s="148" t="s">
        <v>15407</v>
      </c>
      <c r="M1800" s="148" t="s">
        <v>22054</v>
      </c>
      <c r="N1800" s="178"/>
    </row>
    <row r="1801" spans="1:14" ht="15.75" thickBot="1">
      <c r="A1801" s="136">
        <v>1802</v>
      </c>
      <c r="B1801" s="108">
        <v>137</v>
      </c>
      <c r="C1801" s="108"/>
      <c r="D1801" s="137" t="s">
        <v>14588</v>
      </c>
      <c r="E1801" s="137" t="s">
        <v>14636</v>
      </c>
      <c r="F1801" s="137"/>
      <c r="G1801" s="108" t="str">
        <f t="shared" si="56"/>
        <v>RESPOSTA À EMERGÊNCIA</v>
      </c>
      <c r="H1801" s="108" t="str">
        <f t="shared" si="57"/>
        <v>DERRAME OU FUGA</v>
      </c>
      <c r="I1801" s="108"/>
      <c r="J1801" s="147" t="s">
        <v>14656</v>
      </c>
      <c r="K1801" s="147" t="s">
        <v>14657</v>
      </c>
      <c r="L1801" s="147" t="s">
        <v>14658</v>
      </c>
      <c r="M1801" s="147" t="s">
        <v>21840</v>
      </c>
    </row>
    <row r="1802" spans="1:14" ht="15.75">
      <c r="A1802" s="136">
        <v>1803</v>
      </c>
      <c r="B1802" s="108">
        <v>137</v>
      </c>
      <c r="C1802" s="108"/>
      <c r="D1802" s="137" t="s">
        <v>14588</v>
      </c>
      <c r="E1802" s="137" t="s">
        <v>14677</v>
      </c>
      <c r="F1802" s="137"/>
      <c r="G1802" s="108" t="str">
        <f t="shared" si="56"/>
        <v>RESPOSTA À EMERGÊNCIA</v>
      </c>
      <c r="H1802" s="108" t="str">
        <f t="shared" si="57"/>
        <v>PRIMEIROS SOCORROS</v>
      </c>
      <c r="I1802" s="108"/>
      <c r="J1802" s="151" t="s">
        <v>14674</v>
      </c>
      <c r="K1802" s="151" t="s">
        <v>14675</v>
      </c>
      <c r="L1802" s="151" t="s">
        <v>14676</v>
      </c>
      <c r="M1802" s="151" t="s">
        <v>14677</v>
      </c>
    </row>
    <row r="1803" spans="1:14" ht="15">
      <c r="A1803" s="136">
        <v>1804</v>
      </c>
      <c r="B1803" s="108">
        <v>137</v>
      </c>
      <c r="C1803" s="108"/>
      <c r="D1803" s="137" t="s">
        <v>14588</v>
      </c>
      <c r="E1803" s="137" t="s">
        <v>14677</v>
      </c>
      <c r="F1803" s="137"/>
      <c r="G1803" s="108" t="str">
        <f t="shared" si="56"/>
        <v>RESPOSTA À EMERGÊNCIA</v>
      </c>
      <c r="H1803" s="108" t="str">
        <f t="shared" si="57"/>
        <v>PRIMEIROS SOCORROS</v>
      </c>
      <c r="I1803" s="108"/>
      <c r="J1803" s="148" t="s">
        <v>14678</v>
      </c>
      <c r="K1803" s="148" t="s">
        <v>14679</v>
      </c>
      <c r="L1803" s="148" t="s">
        <v>14680</v>
      </c>
      <c r="M1803" s="148" t="s">
        <v>21809</v>
      </c>
    </row>
    <row r="1804" spans="1:14" ht="25.5">
      <c r="A1804" s="136">
        <v>1805</v>
      </c>
      <c r="B1804" s="108">
        <v>137</v>
      </c>
      <c r="C1804" s="108"/>
      <c r="D1804" s="137" t="s">
        <v>14588</v>
      </c>
      <c r="E1804" s="137" t="s">
        <v>14677</v>
      </c>
      <c r="F1804" s="137"/>
      <c r="G1804" s="108" t="str">
        <f t="shared" si="56"/>
        <v>RESPOSTA À EMERGÊNCIA</v>
      </c>
      <c r="H1804" s="108" t="str">
        <f t="shared" si="57"/>
        <v>PRIMEIROS SOCORROS</v>
      </c>
      <c r="I1804" s="108"/>
      <c r="J1804" s="148" t="s">
        <v>14681</v>
      </c>
      <c r="K1804" s="148" t="s">
        <v>14682</v>
      </c>
      <c r="L1804" s="148" t="s">
        <v>14683</v>
      </c>
      <c r="M1804" s="148" t="s">
        <v>14684</v>
      </c>
    </row>
    <row r="1805" spans="1:14" ht="15">
      <c r="A1805" s="136">
        <v>1806</v>
      </c>
      <c r="B1805" s="108">
        <v>137</v>
      </c>
      <c r="C1805" s="108"/>
      <c r="D1805" s="137" t="s">
        <v>14588</v>
      </c>
      <c r="E1805" s="137" t="s">
        <v>14677</v>
      </c>
      <c r="F1805" s="137"/>
      <c r="G1805" s="108" t="str">
        <f t="shared" si="56"/>
        <v>RESPOSTA À EMERGÊNCIA</v>
      </c>
      <c r="H1805" s="108" t="str">
        <f t="shared" si="57"/>
        <v>PRIMEIROS SOCORROS</v>
      </c>
      <c r="I1805" s="108"/>
      <c r="J1805" s="148" t="s">
        <v>14685</v>
      </c>
      <c r="K1805" s="148" t="s">
        <v>14686</v>
      </c>
      <c r="L1805" s="148" t="s">
        <v>14687</v>
      </c>
      <c r="M1805" s="148" t="s">
        <v>14688</v>
      </c>
    </row>
    <row r="1806" spans="1:14" ht="15">
      <c r="A1806" s="136">
        <v>1807</v>
      </c>
      <c r="B1806" s="108">
        <v>137</v>
      </c>
      <c r="C1806" s="108"/>
      <c r="D1806" s="137" t="s">
        <v>14588</v>
      </c>
      <c r="E1806" s="137" t="s">
        <v>14677</v>
      </c>
      <c r="F1806" s="137"/>
      <c r="G1806" s="108" t="str">
        <f t="shared" si="56"/>
        <v>RESPOSTA À EMERGÊNCIA</v>
      </c>
      <c r="H1806" s="108" t="str">
        <f t="shared" si="57"/>
        <v>PRIMEIROS SOCORROS</v>
      </c>
      <c r="I1806" s="108"/>
      <c r="J1806" s="148" t="s">
        <v>14689</v>
      </c>
      <c r="K1806" s="147" t="s">
        <v>14690</v>
      </c>
      <c r="L1806" s="148" t="s">
        <v>14691</v>
      </c>
      <c r="M1806" s="148" t="s">
        <v>14692</v>
      </c>
    </row>
    <row r="1807" spans="1:14" ht="38.25">
      <c r="A1807" s="136">
        <v>1808</v>
      </c>
      <c r="B1807" s="108">
        <v>137</v>
      </c>
      <c r="C1807" s="108"/>
      <c r="D1807" s="137" t="s">
        <v>14588</v>
      </c>
      <c r="E1807" s="137" t="s">
        <v>14677</v>
      </c>
      <c r="F1807" s="137"/>
      <c r="G1807" s="108" t="str">
        <f t="shared" si="56"/>
        <v>RESPOSTA À EMERGÊNCIA</v>
      </c>
      <c r="H1807" s="108" t="str">
        <f t="shared" si="57"/>
        <v>PRIMEIROS SOCORROS</v>
      </c>
      <c r="I1807" s="108"/>
      <c r="J1807" s="153" t="s">
        <v>14693</v>
      </c>
      <c r="K1807" s="153" t="s">
        <v>14694</v>
      </c>
      <c r="L1807" s="153" t="s">
        <v>14695</v>
      </c>
      <c r="M1807" s="153" t="s">
        <v>21841</v>
      </c>
    </row>
    <row r="1808" spans="1:14" ht="15">
      <c r="A1808" s="136">
        <v>1809</v>
      </c>
      <c r="B1808" s="108">
        <v>137</v>
      </c>
      <c r="C1808" s="108"/>
      <c r="D1808" s="137" t="s">
        <v>14588</v>
      </c>
      <c r="E1808" s="137" t="s">
        <v>14677</v>
      </c>
      <c r="F1808" s="137"/>
      <c r="G1808" s="108" t="str">
        <f t="shared" ref="G1808:G1871" si="58">IF(OR(M1808="PERIGOS POTENCIAIS",M1808="PROTEÇÃO DA POPULAÇÃO",M1808="RESPOSTA À EMERGÊNCIA"),M1808,G1807)</f>
        <v>RESPOSTA À EMERGÊNCIA</v>
      </c>
      <c r="H1808" s="108" t="str">
        <f t="shared" ref="H1808:H1871" si="59">IF(OR(M1808="PERIGOS POTENCIAIS",M1808="PROTEÇÃO DA POPULAÇÃO",M1808="RESPOSTA À EMERGÊNCIA"),M1808,IF(OR(M1808="INCÊNDIO OU EXPLOSÃO",M1808="SAÚDE",M1808="VESTUÁRIO DE PROTEÇÃO",M1808="EVACUAÇÃO",M1808="INCÊNDIO",M1808="DERRAME OU FUGA",M1808="PRIMEIROS SOCORROS"),M1808,H1807))</f>
        <v>PRIMEIROS SOCORROS</v>
      </c>
      <c r="I1808" s="108"/>
      <c r="J1808" s="148" t="s">
        <v>14696</v>
      </c>
      <c r="K1808" s="147" t="s">
        <v>14697</v>
      </c>
      <c r="L1808" s="148" t="s">
        <v>14698</v>
      </c>
      <c r="M1808" s="148" t="s">
        <v>14699</v>
      </c>
    </row>
    <row r="1809" spans="1:13" ht="15">
      <c r="A1809" s="136">
        <v>1810</v>
      </c>
      <c r="B1809" s="108">
        <v>137</v>
      </c>
      <c r="C1809" s="108"/>
      <c r="D1809" s="137" t="s">
        <v>14588</v>
      </c>
      <c r="E1809" s="137" t="s">
        <v>14677</v>
      </c>
      <c r="F1809" s="137"/>
      <c r="G1809" s="108" t="str">
        <f t="shared" si="58"/>
        <v>RESPOSTA À EMERGÊNCIA</v>
      </c>
      <c r="H1809" s="108" t="str">
        <f t="shared" si="59"/>
        <v>PRIMEIROS SOCORROS</v>
      </c>
      <c r="I1809" s="108"/>
      <c r="J1809" s="148" t="s">
        <v>14700</v>
      </c>
      <c r="K1809" s="148" t="s">
        <v>14701</v>
      </c>
      <c r="L1809" s="148" t="s">
        <v>14702</v>
      </c>
      <c r="M1809" s="148" t="s">
        <v>14703</v>
      </c>
    </row>
    <row r="1810" spans="1:13" ht="25.5">
      <c r="A1810" s="136">
        <v>1811</v>
      </c>
      <c r="B1810" s="108">
        <v>137</v>
      </c>
      <c r="C1810" s="108"/>
      <c r="D1810" s="137" t="s">
        <v>14588</v>
      </c>
      <c r="E1810" s="137" t="s">
        <v>14677</v>
      </c>
      <c r="F1810" s="137"/>
      <c r="G1810" s="108" t="str">
        <f t="shared" si="58"/>
        <v>RESPOSTA À EMERGÊNCIA</v>
      </c>
      <c r="H1810" s="108" t="str">
        <f t="shared" si="59"/>
        <v>PRIMEIROS SOCORROS</v>
      </c>
      <c r="I1810" s="108"/>
      <c r="J1810" s="150" t="s">
        <v>14704</v>
      </c>
      <c r="K1810" s="149" t="s">
        <v>14705</v>
      </c>
      <c r="L1810" s="148" t="s">
        <v>14706</v>
      </c>
      <c r="M1810" s="148" t="s">
        <v>14707</v>
      </c>
    </row>
    <row r="1811" spans="1:13" ht="15">
      <c r="A1811" s="136">
        <v>1812</v>
      </c>
      <c r="B1811" s="108">
        <v>137</v>
      </c>
      <c r="C1811" s="108"/>
      <c r="D1811" s="137" t="s">
        <v>14588</v>
      </c>
      <c r="E1811" s="137" t="s">
        <v>14677</v>
      </c>
      <c r="F1811" s="137"/>
      <c r="G1811" s="108" t="str">
        <f t="shared" si="58"/>
        <v>RESPOSTA À EMERGÊNCIA</v>
      </c>
      <c r="H1811" s="108" t="str">
        <f t="shared" si="59"/>
        <v>PRIMEIROS SOCORROS</v>
      </c>
      <c r="I1811" s="108"/>
      <c r="J1811" s="148" t="s">
        <v>15408</v>
      </c>
      <c r="K1811" s="147" t="s">
        <v>15409</v>
      </c>
      <c r="L1811" s="148" t="s">
        <v>15410</v>
      </c>
      <c r="M1811" s="148" t="s">
        <v>22055</v>
      </c>
    </row>
    <row r="1812" spans="1:13" ht="15">
      <c r="A1812" s="136">
        <v>1813</v>
      </c>
      <c r="B1812" s="108">
        <v>137</v>
      </c>
      <c r="C1812" s="108"/>
      <c r="D1812" s="137" t="s">
        <v>14588</v>
      </c>
      <c r="E1812" s="137" t="s">
        <v>14677</v>
      </c>
      <c r="F1812" s="137"/>
      <c r="G1812" s="108" t="str">
        <f t="shared" si="58"/>
        <v>RESPOSTA À EMERGÊNCIA</v>
      </c>
      <c r="H1812" s="108" t="str">
        <f t="shared" si="59"/>
        <v>PRIMEIROS SOCORROS</v>
      </c>
      <c r="I1812" s="108"/>
      <c r="J1812" s="148" t="s">
        <v>15381</v>
      </c>
      <c r="K1812" s="147" t="s">
        <v>15382</v>
      </c>
      <c r="L1812" s="148" t="s">
        <v>15383</v>
      </c>
      <c r="M1812" s="148" t="s">
        <v>22047</v>
      </c>
    </row>
    <row r="1813" spans="1:13" ht="15">
      <c r="A1813" s="136">
        <v>1814</v>
      </c>
      <c r="B1813" s="108">
        <v>137</v>
      </c>
      <c r="C1813" s="108"/>
      <c r="D1813" s="137" t="s">
        <v>14588</v>
      </c>
      <c r="E1813" s="137" t="s">
        <v>14677</v>
      </c>
      <c r="F1813" s="137"/>
      <c r="G1813" s="108" t="str">
        <f t="shared" si="58"/>
        <v>RESPOSTA À EMERGÊNCIA</v>
      </c>
      <c r="H1813" s="108" t="str">
        <f t="shared" si="59"/>
        <v>PRIMEIROS SOCORROS</v>
      </c>
      <c r="I1813" s="108"/>
      <c r="J1813" s="148" t="s">
        <v>14712</v>
      </c>
      <c r="K1813" s="147" t="s">
        <v>14713</v>
      </c>
      <c r="L1813" s="148" t="s">
        <v>14714</v>
      </c>
      <c r="M1813" s="148" t="s">
        <v>14715</v>
      </c>
    </row>
    <row r="1814" spans="1:13" ht="25.5">
      <c r="A1814" s="136">
        <v>1815</v>
      </c>
      <c r="B1814" s="108">
        <v>137</v>
      </c>
      <c r="C1814" s="108"/>
      <c r="D1814" s="137" t="s">
        <v>14588</v>
      </c>
      <c r="E1814" s="137" t="s">
        <v>14677</v>
      </c>
      <c r="F1814" s="137"/>
      <c r="G1814" s="108" t="str">
        <f t="shared" si="58"/>
        <v>RESPOSTA À EMERGÊNCIA</v>
      </c>
      <c r="H1814" s="108" t="str">
        <f t="shared" si="59"/>
        <v>PRIMEIROS SOCORROS</v>
      </c>
      <c r="I1814" s="108"/>
      <c r="J1814" s="147" t="s">
        <v>14716</v>
      </c>
      <c r="K1814" s="147" t="s">
        <v>14717</v>
      </c>
      <c r="L1814" s="147" t="s">
        <v>14718</v>
      </c>
      <c r="M1814" s="147" t="s">
        <v>14719</v>
      </c>
    </row>
    <row r="1815" spans="1:13" ht="20.25">
      <c r="A1815" s="136">
        <v>1816</v>
      </c>
      <c r="B1815" s="108">
        <v>138</v>
      </c>
      <c r="C1815" s="108"/>
      <c r="D1815" s="137" t="s">
        <v>21830</v>
      </c>
      <c r="E1815" s="137" t="s">
        <v>21830</v>
      </c>
      <c r="F1815" s="137"/>
      <c r="G1815" s="108" t="str">
        <f t="shared" si="58"/>
        <v>RESPOSTA À EMERGÊNCIA</v>
      </c>
      <c r="H1815" s="108" t="str">
        <f t="shared" si="59"/>
        <v>PRIMEIROS SOCORROS</v>
      </c>
      <c r="I1815" s="108"/>
      <c r="J1815" s="138" t="s">
        <v>15541</v>
      </c>
      <c r="K1815" s="138" t="s">
        <v>15541</v>
      </c>
      <c r="L1815" s="138" t="s">
        <v>15542</v>
      </c>
      <c r="M1815" s="138" t="s">
        <v>15543</v>
      </c>
    </row>
    <row r="1816" spans="1:13" ht="15.75">
      <c r="A1816" s="136">
        <v>1817</v>
      </c>
      <c r="B1816" s="108">
        <v>138</v>
      </c>
      <c r="C1816" s="108"/>
      <c r="D1816" s="137" t="s">
        <v>21830</v>
      </c>
      <c r="E1816" s="137" t="s">
        <v>21830</v>
      </c>
      <c r="F1816" s="137"/>
      <c r="G1816" s="108" t="str">
        <f t="shared" si="58"/>
        <v>RESPOSTA À EMERGÊNCIA</v>
      </c>
      <c r="H1816" s="108" t="str">
        <f t="shared" si="59"/>
        <v>PRIMEIROS SOCORROS</v>
      </c>
      <c r="I1816" s="108"/>
      <c r="J1816" s="174" t="s">
        <v>15544</v>
      </c>
      <c r="K1816" s="141" t="s">
        <v>15545</v>
      </c>
      <c r="L1816" s="141" t="s">
        <v>15546</v>
      </c>
      <c r="M1816" s="141" t="s">
        <v>22096</v>
      </c>
    </row>
    <row r="1817" spans="1:13" ht="15.75">
      <c r="A1817" s="136">
        <v>1818</v>
      </c>
      <c r="B1817" s="108">
        <v>138</v>
      </c>
      <c r="C1817" s="108"/>
      <c r="D1817" s="137" t="s">
        <v>14488</v>
      </c>
      <c r="E1817" s="137" t="s">
        <v>14488</v>
      </c>
      <c r="F1817" s="137"/>
      <c r="G1817" s="108" t="str">
        <f t="shared" si="58"/>
        <v>PERIGOS POTENCIAIS</v>
      </c>
      <c r="H1817" s="108" t="str">
        <f t="shared" si="59"/>
        <v>PERIGOS POTENCIAIS</v>
      </c>
      <c r="I1817" s="108"/>
      <c r="J1817" s="143" t="s">
        <v>14485</v>
      </c>
      <c r="K1817" s="143" t="s">
        <v>14486</v>
      </c>
      <c r="L1817" s="143" t="s">
        <v>14487</v>
      </c>
      <c r="M1817" s="143" t="s">
        <v>14488</v>
      </c>
    </row>
    <row r="1818" spans="1:13" ht="15.75">
      <c r="A1818" s="136">
        <v>1819</v>
      </c>
      <c r="B1818" s="108">
        <v>138</v>
      </c>
      <c r="C1818" s="108"/>
      <c r="D1818" s="137" t="s">
        <v>14488</v>
      </c>
      <c r="E1818" s="137" t="s">
        <v>14492</v>
      </c>
      <c r="F1818" s="137"/>
      <c r="G1818" s="108" t="str">
        <f t="shared" si="58"/>
        <v>PERIGOS POTENCIAIS</v>
      </c>
      <c r="H1818" s="108" t="str">
        <f t="shared" si="59"/>
        <v>INCÊNDIO OU EXPLOSÃO</v>
      </c>
      <c r="I1818" s="108"/>
      <c r="J1818" s="145" t="s">
        <v>14489</v>
      </c>
      <c r="K1818" s="145" t="s">
        <v>14490</v>
      </c>
      <c r="L1818" s="146" t="s">
        <v>14491</v>
      </c>
      <c r="M1818" s="146" t="s">
        <v>14492</v>
      </c>
    </row>
    <row r="1819" spans="1:13" ht="15">
      <c r="A1819" s="136">
        <v>1820</v>
      </c>
      <c r="B1819" s="108">
        <v>138</v>
      </c>
      <c r="C1819" s="108"/>
      <c r="D1819" s="137" t="s">
        <v>14488</v>
      </c>
      <c r="E1819" s="137" t="s">
        <v>14492</v>
      </c>
      <c r="F1819" s="137"/>
      <c r="G1819" s="108" t="str">
        <f t="shared" si="58"/>
        <v>PERIGOS POTENCIAIS</v>
      </c>
      <c r="H1819" s="108" t="str">
        <f t="shared" si="59"/>
        <v>INCÊNDIO OU EXPLOSÃO</v>
      </c>
      <c r="I1819" s="108"/>
      <c r="J1819" s="147" t="s">
        <v>15547</v>
      </c>
      <c r="K1819" s="147" t="s">
        <v>15548</v>
      </c>
      <c r="L1819" s="147" t="s">
        <v>15549</v>
      </c>
      <c r="M1819" s="147" t="s">
        <v>22097</v>
      </c>
    </row>
    <row r="1820" spans="1:13" ht="15">
      <c r="A1820" s="136">
        <v>1821</v>
      </c>
      <c r="B1820" s="108">
        <v>138</v>
      </c>
      <c r="C1820" s="108"/>
      <c r="D1820" s="137" t="s">
        <v>14488</v>
      </c>
      <c r="E1820" s="137" t="s">
        <v>14492</v>
      </c>
      <c r="F1820" s="137"/>
      <c r="G1820" s="108" t="str">
        <f t="shared" si="58"/>
        <v>PERIGOS POTENCIAIS</v>
      </c>
      <c r="H1820" s="108" t="str">
        <f t="shared" si="59"/>
        <v>INCÊNDIO OU EXPLOSÃO</v>
      </c>
      <c r="I1820" s="108"/>
      <c r="J1820" s="147" t="s">
        <v>15550</v>
      </c>
      <c r="K1820" s="147" t="s">
        <v>15551</v>
      </c>
      <c r="L1820" s="147" t="s">
        <v>15552</v>
      </c>
      <c r="M1820" s="147" t="s">
        <v>22098</v>
      </c>
    </row>
    <row r="1821" spans="1:13" ht="15">
      <c r="A1821" s="136">
        <v>1822</v>
      </c>
      <c r="B1821" s="108">
        <v>138</v>
      </c>
      <c r="C1821" s="108"/>
      <c r="D1821" s="137" t="s">
        <v>14488</v>
      </c>
      <c r="E1821" s="137" t="s">
        <v>14492</v>
      </c>
      <c r="F1821" s="137"/>
      <c r="G1821" s="108" t="str">
        <f t="shared" si="58"/>
        <v>PERIGOS POTENCIAIS</v>
      </c>
      <c r="H1821" s="108" t="str">
        <f t="shared" si="59"/>
        <v>INCÊNDIO OU EXPLOSÃO</v>
      </c>
      <c r="I1821" s="108"/>
      <c r="J1821" s="147" t="s">
        <v>15423</v>
      </c>
      <c r="K1821" s="147" t="s">
        <v>15424</v>
      </c>
      <c r="L1821" s="147" t="s">
        <v>15425</v>
      </c>
      <c r="M1821" s="147" t="s">
        <v>22059</v>
      </c>
    </row>
    <row r="1822" spans="1:13" ht="15">
      <c r="A1822" s="136">
        <v>1823</v>
      </c>
      <c r="B1822" s="108">
        <v>138</v>
      </c>
      <c r="C1822" s="108"/>
      <c r="D1822" s="137" t="s">
        <v>14488</v>
      </c>
      <c r="E1822" s="137" t="s">
        <v>14492</v>
      </c>
      <c r="F1822" s="137"/>
      <c r="G1822" s="108" t="str">
        <f t="shared" si="58"/>
        <v>PERIGOS POTENCIAIS</v>
      </c>
      <c r="H1822" s="108" t="str">
        <f t="shared" si="59"/>
        <v>INCÊNDIO OU EXPLOSÃO</v>
      </c>
      <c r="I1822" s="108"/>
      <c r="J1822" s="147" t="s">
        <v>14501</v>
      </c>
      <c r="K1822" s="147" t="s">
        <v>14502</v>
      </c>
      <c r="L1822" s="147" t="s">
        <v>14503</v>
      </c>
      <c r="M1822" s="147" t="s">
        <v>14504</v>
      </c>
    </row>
    <row r="1823" spans="1:13" ht="15">
      <c r="A1823" s="136">
        <v>1824</v>
      </c>
      <c r="B1823" s="108">
        <v>138</v>
      </c>
      <c r="C1823" s="108"/>
      <c r="D1823" s="137" t="s">
        <v>14488</v>
      </c>
      <c r="E1823" s="137" t="s">
        <v>14492</v>
      </c>
      <c r="F1823" s="137"/>
      <c r="G1823" s="108" t="str">
        <f t="shared" si="58"/>
        <v>PERIGOS POTENCIAIS</v>
      </c>
      <c r="H1823" s="108" t="str">
        <f t="shared" si="59"/>
        <v>INCÊNDIO OU EXPLOSÃO</v>
      </c>
      <c r="I1823" s="108"/>
      <c r="J1823" s="147" t="s">
        <v>15357</v>
      </c>
      <c r="K1823" s="147" t="s">
        <v>15358</v>
      </c>
      <c r="L1823" s="147" t="s">
        <v>15359</v>
      </c>
      <c r="M1823" s="147" t="s">
        <v>22039</v>
      </c>
    </row>
    <row r="1824" spans="1:13" ht="15">
      <c r="A1824" s="136">
        <v>1825</v>
      </c>
      <c r="B1824" s="108">
        <v>138</v>
      </c>
      <c r="C1824" s="108"/>
      <c r="D1824" s="137" t="s">
        <v>14488</v>
      </c>
      <c r="E1824" s="137" t="s">
        <v>14492</v>
      </c>
      <c r="F1824" s="137"/>
      <c r="G1824" s="108" t="str">
        <f t="shared" si="58"/>
        <v>PERIGOS POTENCIAIS</v>
      </c>
      <c r="H1824" s="108" t="str">
        <f t="shared" si="59"/>
        <v>INCÊNDIO OU EXPLOSÃO</v>
      </c>
      <c r="I1824" s="108"/>
      <c r="J1824" s="149" t="s">
        <v>15553</v>
      </c>
      <c r="K1824" s="149" t="s">
        <v>15554</v>
      </c>
      <c r="L1824" s="149" t="s">
        <v>15555</v>
      </c>
      <c r="M1824" s="149" t="s">
        <v>22099</v>
      </c>
    </row>
    <row r="1825" spans="1:13" ht="15.75" thickBot="1">
      <c r="A1825" s="136">
        <v>1826</v>
      </c>
      <c r="B1825" s="108">
        <v>138</v>
      </c>
      <c r="C1825" s="108"/>
      <c r="D1825" s="137" t="s">
        <v>14488</v>
      </c>
      <c r="E1825" s="137" t="s">
        <v>14492</v>
      </c>
      <c r="F1825" s="137"/>
      <c r="G1825" s="108" t="str">
        <f t="shared" si="58"/>
        <v>PERIGOS POTENCIAIS</v>
      </c>
      <c r="H1825" s="108" t="str">
        <f t="shared" si="59"/>
        <v>INCÊNDIO OU EXPLOSÃO</v>
      </c>
      <c r="I1825" s="108"/>
      <c r="J1825" s="147" t="s">
        <v>14999</v>
      </c>
      <c r="K1825" s="147" t="s">
        <v>15000</v>
      </c>
      <c r="L1825" s="147" t="s">
        <v>15001</v>
      </c>
      <c r="M1825" s="147" t="s">
        <v>21933</v>
      </c>
    </row>
    <row r="1826" spans="1:13" ht="15.75">
      <c r="A1826" s="136">
        <v>1827</v>
      </c>
      <c r="B1826" s="108">
        <v>138</v>
      </c>
      <c r="C1826" s="108"/>
      <c r="D1826" s="137" t="s">
        <v>14488</v>
      </c>
      <c r="E1826" s="137" t="s">
        <v>14520</v>
      </c>
      <c r="F1826" s="137"/>
      <c r="G1826" s="108" t="str">
        <f t="shared" si="58"/>
        <v>PERIGOS POTENCIAIS</v>
      </c>
      <c r="H1826" s="108" t="str">
        <f t="shared" si="59"/>
        <v>SAÚDE</v>
      </c>
      <c r="I1826" s="108"/>
      <c r="J1826" s="151" t="s">
        <v>14517</v>
      </c>
      <c r="K1826" s="151" t="s">
        <v>14518</v>
      </c>
      <c r="L1826" s="151" t="s">
        <v>14519</v>
      </c>
      <c r="M1826" s="151" t="s">
        <v>14520</v>
      </c>
    </row>
    <row r="1827" spans="1:13" ht="25.5">
      <c r="A1827" s="136">
        <v>1828</v>
      </c>
      <c r="B1827" s="108">
        <v>138</v>
      </c>
      <c r="C1827" s="108"/>
      <c r="D1827" s="137" t="s">
        <v>14488</v>
      </c>
      <c r="E1827" s="137" t="s">
        <v>14520</v>
      </c>
      <c r="F1827" s="137"/>
      <c r="G1827" s="108" t="str">
        <f t="shared" si="58"/>
        <v>PERIGOS POTENCIAIS</v>
      </c>
      <c r="H1827" s="108" t="str">
        <f t="shared" si="59"/>
        <v>SAÚDE</v>
      </c>
      <c r="I1827" s="108"/>
      <c r="J1827" s="147" t="s">
        <v>15556</v>
      </c>
      <c r="K1827" s="147" t="s">
        <v>15557</v>
      </c>
      <c r="L1827" s="147" t="s">
        <v>15558</v>
      </c>
      <c r="M1827" s="147" t="s">
        <v>22100</v>
      </c>
    </row>
    <row r="1828" spans="1:13" ht="15">
      <c r="A1828" s="136">
        <v>1829</v>
      </c>
      <c r="B1828" s="108">
        <v>138</v>
      </c>
      <c r="C1828" s="108"/>
      <c r="D1828" s="137" t="s">
        <v>14488</v>
      </c>
      <c r="E1828" s="137" t="s">
        <v>14520</v>
      </c>
      <c r="F1828" s="137"/>
      <c r="G1828" s="108" t="str">
        <f t="shared" si="58"/>
        <v>PERIGOS POTENCIAIS</v>
      </c>
      <c r="H1828" s="108" t="str">
        <f t="shared" si="59"/>
        <v>SAÚDE</v>
      </c>
      <c r="I1828" s="108"/>
      <c r="J1828" s="147" t="s">
        <v>15559</v>
      </c>
      <c r="K1828" s="147" t="s">
        <v>15560</v>
      </c>
      <c r="L1828" s="147" t="s">
        <v>15561</v>
      </c>
      <c r="M1828" s="147" t="s">
        <v>22101</v>
      </c>
    </row>
    <row r="1829" spans="1:13" ht="15">
      <c r="A1829" s="136">
        <v>1830</v>
      </c>
      <c r="B1829" s="108">
        <v>138</v>
      </c>
      <c r="C1829" s="108"/>
      <c r="D1829" s="137" t="s">
        <v>14488</v>
      </c>
      <c r="E1829" s="137" t="s">
        <v>14520</v>
      </c>
      <c r="F1829" s="137"/>
      <c r="G1829" s="108" t="str">
        <f t="shared" si="58"/>
        <v>PERIGOS POTENCIAIS</v>
      </c>
      <c r="H1829" s="108" t="str">
        <f t="shared" si="59"/>
        <v>SAÚDE</v>
      </c>
      <c r="I1829" s="108"/>
      <c r="J1829" s="147" t="s">
        <v>14988</v>
      </c>
      <c r="K1829" s="147" t="s">
        <v>14989</v>
      </c>
      <c r="L1829" s="147" t="s">
        <v>14990</v>
      </c>
      <c r="M1829" s="147" t="s">
        <v>21930</v>
      </c>
    </row>
    <row r="1830" spans="1:13" ht="25.5">
      <c r="A1830" s="136">
        <v>1831</v>
      </c>
      <c r="B1830" s="108">
        <v>138</v>
      </c>
      <c r="C1830" s="108"/>
      <c r="D1830" s="137" t="s">
        <v>14488</v>
      </c>
      <c r="E1830" s="137" t="s">
        <v>14520</v>
      </c>
      <c r="F1830" s="137"/>
      <c r="G1830" s="108" t="str">
        <f t="shared" si="58"/>
        <v>PERIGOS POTENCIAIS</v>
      </c>
      <c r="H1830" s="108" t="str">
        <f t="shared" si="59"/>
        <v>SAÚDE</v>
      </c>
      <c r="I1830" s="108"/>
      <c r="J1830" s="148" t="s">
        <v>14537</v>
      </c>
      <c r="K1830" s="148" t="s">
        <v>14538</v>
      </c>
      <c r="L1830" s="148" t="s">
        <v>14539</v>
      </c>
      <c r="M1830" s="148" t="s">
        <v>14540</v>
      </c>
    </row>
    <row r="1831" spans="1:13" ht="15.75">
      <c r="A1831" s="136">
        <v>1832</v>
      </c>
      <c r="B1831" s="108">
        <v>138</v>
      </c>
      <c r="C1831" s="108"/>
      <c r="D1831" s="137" t="s">
        <v>14544</v>
      </c>
      <c r="E1831" s="137" t="s">
        <v>14544</v>
      </c>
      <c r="F1831" s="137"/>
      <c r="G1831" s="108" t="str">
        <f t="shared" si="58"/>
        <v>PROTEÇÃO DA POPULAÇÃO</v>
      </c>
      <c r="H1831" s="108" t="str">
        <f t="shared" si="59"/>
        <v>PROTEÇÃO DA POPULAÇÃO</v>
      </c>
      <c r="I1831" s="108"/>
      <c r="J1831" s="143" t="s">
        <v>14541</v>
      </c>
      <c r="K1831" s="143" t="s">
        <v>14542</v>
      </c>
      <c r="L1831" s="143" t="s">
        <v>14543</v>
      </c>
      <c r="M1831" s="143" t="s">
        <v>14544</v>
      </c>
    </row>
    <row r="1832" spans="1:13" ht="38.25">
      <c r="A1832" s="136">
        <v>1833</v>
      </c>
      <c r="B1832" s="108">
        <v>138</v>
      </c>
      <c r="C1832" s="108"/>
      <c r="D1832" s="137" t="s">
        <v>14544</v>
      </c>
      <c r="E1832" s="137" t="s">
        <v>14544</v>
      </c>
      <c r="F1832" s="137"/>
      <c r="G1832" s="108" t="str">
        <f t="shared" si="58"/>
        <v>PROTEÇÃO DA POPULAÇÃO</v>
      </c>
      <c r="H1832" s="108" t="str">
        <f t="shared" si="59"/>
        <v>PROTEÇÃO DA POPULAÇÃO</v>
      </c>
      <c r="I1832" s="108"/>
      <c r="J1832" s="153" t="s">
        <v>14545</v>
      </c>
      <c r="K1832" s="153" t="s">
        <v>14546</v>
      </c>
      <c r="L1832" s="154" t="s">
        <v>14547</v>
      </c>
      <c r="M1832" s="154" t="s">
        <v>14548</v>
      </c>
    </row>
    <row r="1833" spans="1:13" ht="15">
      <c r="A1833" s="136">
        <v>1834</v>
      </c>
      <c r="B1833" s="108">
        <v>138</v>
      </c>
      <c r="C1833" s="108"/>
      <c r="D1833" s="137" t="s">
        <v>14544</v>
      </c>
      <c r="E1833" s="137" t="s">
        <v>14544</v>
      </c>
      <c r="F1833" s="137"/>
      <c r="G1833" s="108" t="str">
        <f t="shared" si="58"/>
        <v>PROTEÇÃO DA POPULAÇÃO</v>
      </c>
      <c r="H1833" s="108" t="str">
        <f t="shared" si="59"/>
        <v>PROTEÇÃO DA POPULAÇÃO</v>
      </c>
      <c r="I1833" s="108"/>
      <c r="J1833" s="147" t="s">
        <v>14549</v>
      </c>
      <c r="K1833" s="147" t="s">
        <v>14550</v>
      </c>
      <c r="L1833" s="147" t="s">
        <v>14551</v>
      </c>
      <c r="M1833" s="147" t="s">
        <v>14552</v>
      </c>
    </row>
    <row r="1834" spans="1:13" ht="15">
      <c r="A1834" s="136">
        <v>1835</v>
      </c>
      <c r="B1834" s="108">
        <v>138</v>
      </c>
      <c r="C1834" s="108"/>
      <c r="D1834" s="137" t="s">
        <v>14544</v>
      </c>
      <c r="E1834" s="137" t="s">
        <v>14544</v>
      </c>
      <c r="F1834" s="137"/>
      <c r="G1834" s="108" t="str">
        <f t="shared" si="58"/>
        <v>PROTEÇÃO DA POPULAÇÃO</v>
      </c>
      <c r="H1834" s="108" t="str">
        <f t="shared" si="59"/>
        <v>PROTEÇÃO DA POPULAÇÃO</v>
      </c>
      <c r="I1834" s="108"/>
      <c r="J1834" s="148" t="s">
        <v>14553</v>
      </c>
      <c r="K1834" s="147" t="s">
        <v>14554</v>
      </c>
      <c r="L1834" s="148" t="s">
        <v>14555</v>
      </c>
      <c r="M1834" s="148" t="s">
        <v>14556</v>
      </c>
    </row>
    <row r="1835" spans="1:13" ht="15.75" thickBot="1">
      <c r="A1835" s="136">
        <v>1836</v>
      </c>
      <c r="B1835" s="108">
        <v>138</v>
      </c>
      <c r="C1835" s="108"/>
      <c r="D1835" s="137" t="s">
        <v>14544</v>
      </c>
      <c r="E1835" s="137" t="s">
        <v>14544</v>
      </c>
      <c r="F1835" s="137"/>
      <c r="G1835" s="108" t="str">
        <f t="shared" si="58"/>
        <v>PROTEÇÃO DA POPULAÇÃO</v>
      </c>
      <c r="H1835" s="108" t="str">
        <f t="shared" si="59"/>
        <v>PROTEÇÃO DA POPULAÇÃO</v>
      </c>
      <c r="I1835" s="108"/>
      <c r="J1835" s="150" t="s">
        <v>14737</v>
      </c>
      <c r="K1835" s="150" t="s">
        <v>14738</v>
      </c>
      <c r="L1835" s="150" t="s">
        <v>14739</v>
      </c>
      <c r="M1835" s="150" t="s">
        <v>21845</v>
      </c>
    </row>
    <row r="1836" spans="1:13" ht="15.75">
      <c r="A1836" s="136">
        <v>1837</v>
      </c>
      <c r="B1836" s="108">
        <v>138</v>
      </c>
      <c r="C1836" s="108"/>
      <c r="D1836" s="137" t="s">
        <v>14544</v>
      </c>
      <c r="E1836" s="137" t="s">
        <v>14560</v>
      </c>
      <c r="F1836" s="137"/>
      <c r="G1836" s="108" t="str">
        <f t="shared" si="58"/>
        <v>PROTEÇÃO DA POPULAÇÃO</v>
      </c>
      <c r="H1836" s="108" t="str">
        <f t="shared" si="59"/>
        <v>VESTUÁRIO DE PROTEÇÃO</v>
      </c>
      <c r="I1836" s="108"/>
      <c r="J1836" s="151" t="s">
        <v>14557</v>
      </c>
      <c r="K1836" s="151" t="s">
        <v>14558</v>
      </c>
      <c r="L1836" s="151" t="s">
        <v>14559</v>
      </c>
      <c r="M1836" s="159" t="s">
        <v>14560</v>
      </c>
    </row>
    <row r="1837" spans="1:13" ht="15">
      <c r="A1837" s="136">
        <v>1838</v>
      </c>
      <c r="B1837" s="108">
        <v>138</v>
      </c>
      <c r="C1837" s="108"/>
      <c r="D1837" s="137" t="s">
        <v>14544</v>
      </c>
      <c r="E1837" s="137" t="s">
        <v>14560</v>
      </c>
      <c r="F1837" s="137"/>
      <c r="G1837" s="108" t="str">
        <f t="shared" si="58"/>
        <v>PROTEÇÃO DA POPULAÇÃO</v>
      </c>
      <c r="H1837" s="108" t="str">
        <f t="shared" si="59"/>
        <v>VESTUÁRIO DE PROTEÇÃO</v>
      </c>
      <c r="I1837" s="108"/>
      <c r="J1837" s="149" t="s">
        <v>14561</v>
      </c>
      <c r="K1837" s="149" t="s">
        <v>14562</v>
      </c>
      <c r="L1837" s="149" t="s">
        <v>14563</v>
      </c>
      <c r="M1837" s="149" t="s">
        <v>14564</v>
      </c>
    </row>
    <row r="1838" spans="1:13" ht="25.5">
      <c r="A1838" s="136">
        <v>1839</v>
      </c>
      <c r="B1838" s="108">
        <v>138</v>
      </c>
      <c r="C1838" s="108"/>
      <c r="D1838" s="137" t="s">
        <v>14544</v>
      </c>
      <c r="E1838" s="137" t="s">
        <v>14560</v>
      </c>
      <c r="F1838" s="137"/>
      <c r="G1838" s="108" t="str">
        <f t="shared" si="58"/>
        <v>PROTEÇÃO DA POPULAÇÃO</v>
      </c>
      <c r="H1838" s="108" t="str">
        <f t="shared" si="59"/>
        <v>VESTUÁRIO DE PROTEÇÃO</v>
      </c>
      <c r="I1838" s="108"/>
      <c r="J1838" s="148" t="s">
        <v>15005</v>
      </c>
      <c r="K1838" s="148" t="s">
        <v>15006</v>
      </c>
      <c r="L1838" s="148" t="s">
        <v>21935</v>
      </c>
      <c r="M1838" s="148" t="s">
        <v>21936</v>
      </c>
    </row>
    <row r="1839" spans="1:13" ht="26.25" thickBot="1">
      <c r="A1839" s="136">
        <v>1840</v>
      </c>
      <c r="B1839" s="108">
        <v>138</v>
      </c>
      <c r="C1839" s="108"/>
      <c r="D1839" s="137" t="s">
        <v>14544</v>
      </c>
      <c r="E1839" s="137" t="s">
        <v>14560</v>
      </c>
      <c r="F1839" s="137"/>
      <c r="G1839" s="108" t="str">
        <f t="shared" si="58"/>
        <v>PROTEÇÃO DA POPULAÇÃO</v>
      </c>
      <c r="H1839" s="108" t="str">
        <f t="shared" si="59"/>
        <v>VESTUÁRIO DE PROTEÇÃO</v>
      </c>
      <c r="I1839" s="108"/>
      <c r="J1839" s="148" t="s">
        <v>15007</v>
      </c>
      <c r="K1839" s="148" t="s">
        <v>14566</v>
      </c>
      <c r="L1839" s="148" t="s">
        <v>21832</v>
      </c>
      <c r="M1839" s="148" t="s">
        <v>21833</v>
      </c>
    </row>
    <row r="1840" spans="1:13" ht="15.75">
      <c r="A1840" s="136">
        <v>1841</v>
      </c>
      <c r="B1840" s="108">
        <v>138</v>
      </c>
      <c r="C1840" s="108"/>
      <c r="D1840" s="137" t="s">
        <v>14544</v>
      </c>
      <c r="E1840" s="137" t="s">
        <v>14570</v>
      </c>
      <c r="F1840" s="137"/>
      <c r="G1840" s="108" t="str">
        <f t="shared" si="58"/>
        <v>PROTEÇÃO DA POPULAÇÃO</v>
      </c>
      <c r="H1840" s="108" t="str">
        <f t="shared" si="59"/>
        <v>EVACUAÇÃO</v>
      </c>
      <c r="I1840" s="108"/>
      <c r="J1840" s="151" t="s">
        <v>14567</v>
      </c>
      <c r="K1840" s="151" t="s">
        <v>14568</v>
      </c>
      <c r="L1840" s="151" t="s">
        <v>14569</v>
      </c>
      <c r="M1840" s="159" t="s">
        <v>14570</v>
      </c>
    </row>
    <row r="1841" spans="1:15" ht="15">
      <c r="A1841" s="136">
        <v>1842</v>
      </c>
      <c r="B1841" s="108">
        <v>138</v>
      </c>
      <c r="C1841" s="108"/>
      <c r="D1841" s="137" t="s">
        <v>14544</v>
      </c>
      <c r="E1841" s="137" t="s">
        <v>14570</v>
      </c>
      <c r="F1841" s="137"/>
      <c r="G1841" s="108" t="str">
        <f t="shared" si="58"/>
        <v>PROTEÇÃO DA POPULAÇÃO</v>
      </c>
      <c r="H1841" s="108" t="str">
        <f t="shared" si="59"/>
        <v>EVACUAÇÃO</v>
      </c>
      <c r="I1841" s="108"/>
      <c r="J1841" s="153" t="s">
        <v>14571</v>
      </c>
      <c r="K1841" s="153" t="s">
        <v>14572</v>
      </c>
      <c r="L1841" s="153" t="s">
        <v>14573</v>
      </c>
      <c r="M1841" s="153" t="s">
        <v>14574</v>
      </c>
    </row>
    <row r="1842" spans="1:15" ht="26.25">
      <c r="A1842" s="136">
        <v>1843</v>
      </c>
      <c r="B1842" s="108">
        <v>138</v>
      </c>
      <c r="C1842" s="108"/>
      <c r="D1842" s="137" t="s">
        <v>14544</v>
      </c>
      <c r="E1842" s="137" t="s">
        <v>14570</v>
      </c>
      <c r="F1842" s="137"/>
      <c r="G1842" s="108" t="str">
        <f t="shared" si="58"/>
        <v>PROTEÇÃO DA POPULAÇÃO</v>
      </c>
      <c r="H1842" s="108" t="str">
        <f t="shared" si="59"/>
        <v>EVACUAÇÃO</v>
      </c>
      <c r="I1842" s="108"/>
      <c r="J1842" s="150" t="s">
        <v>15435</v>
      </c>
      <c r="K1842" s="187" t="s">
        <v>15436</v>
      </c>
      <c r="L1842" s="187" t="s">
        <v>15437</v>
      </c>
      <c r="M1842" s="187" t="s">
        <v>22063</v>
      </c>
    </row>
    <row r="1843" spans="1:15" ht="15">
      <c r="A1843" s="136">
        <v>1844</v>
      </c>
      <c r="B1843" s="108">
        <v>138</v>
      </c>
      <c r="C1843" s="108"/>
      <c r="D1843" s="137" t="s">
        <v>14544</v>
      </c>
      <c r="E1843" s="137" t="s">
        <v>14570</v>
      </c>
      <c r="F1843" s="137"/>
      <c r="G1843" s="108" t="str">
        <f t="shared" si="58"/>
        <v>PROTEÇÃO DA POPULAÇÃO</v>
      </c>
      <c r="H1843" s="108" t="str">
        <f t="shared" si="59"/>
        <v>EVACUAÇÃO</v>
      </c>
      <c r="I1843" s="108"/>
      <c r="J1843" s="160" t="s">
        <v>15008</v>
      </c>
      <c r="K1843" s="160" t="s">
        <v>15009</v>
      </c>
      <c r="L1843" s="160" t="s">
        <v>7</v>
      </c>
      <c r="M1843" s="160" t="s">
        <v>7</v>
      </c>
    </row>
    <row r="1844" spans="1:15" ht="15">
      <c r="A1844" s="136">
        <v>1845</v>
      </c>
      <c r="B1844" s="108">
        <v>138</v>
      </c>
      <c r="C1844" s="108"/>
      <c r="D1844" s="137" t="s">
        <v>14544</v>
      </c>
      <c r="E1844" s="137" t="s">
        <v>14570</v>
      </c>
      <c r="F1844" s="137"/>
      <c r="G1844" s="108" t="str">
        <f t="shared" si="58"/>
        <v>PROTEÇÃO DA POPULAÇÃO</v>
      </c>
      <c r="H1844" s="108" t="str">
        <f t="shared" si="59"/>
        <v>EVACUAÇÃO</v>
      </c>
      <c r="I1844" s="108"/>
      <c r="J1844" s="184" t="s">
        <v>15057</v>
      </c>
      <c r="K1844" s="184" t="s">
        <v>15058</v>
      </c>
      <c r="L1844" s="181" t="s">
        <v>15059</v>
      </c>
      <c r="M1844" s="181" t="s">
        <v>21950</v>
      </c>
      <c r="N1844" s="185" t="s">
        <v>15060</v>
      </c>
      <c r="O1844" s="168"/>
    </row>
    <row r="1845" spans="1:15" ht="25.5">
      <c r="A1845" s="136">
        <v>1846</v>
      </c>
      <c r="B1845" s="108">
        <v>138</v>
      </c>
      <c r="C1845" s="108"/>
      <c r="D1845" s="137" t="s">
        <v>14544</v>
      </c>
      <c r="E1845" s="137" t="s">
        <v>14570</v>
      </c>
      <c r="F1845" s="137"/>
      <c r="G1845" s="108" t="str">
        <f t="shared" si="58"/>
        <v>PROTEÇÃO DA POPULAÇÃO</v>
      </c>
      <c r="H1845" s="108" t="str">
        <f t="shared" si="59"/>
        <v>EVACUAÇÃO</v>
      </c>
      <c r="I1845" s="108"/>
      <c r="J1845" s="148" t="s">
        <v>15061</v>
      </c>
      <c r="K1845" s="148" t="s">
        <v>15062</v>
      </c>
      <c r="L1845" s="148" t="s">
        <v>15063</v>
      </c>
      <c r="M1845" s="148" t="s">
        <v>21951</v>
      </c>
      <c r="O1845" s="168"/>
    </row>
    <row r="1846" spans="1:15" ht="15">
      <c r="A1846" s="136">
        <v>1847</v>
      </c>
      <c r="B1846" s="108">
        <v>138</v>
      </c>
      <c r="C1846" s="108"/>
      <c r="D1846" s="137" t="s">
        <v>14544</v>
      </c>
      <c r="E1846" s="137" t="s">
        <v>6</v>
      </c>
      <c r="F1846" s="137"/>
      <c r="G1846" s="108" t="str">
        <f t="shared" si="58"/>
        <v>PROTEÇÃO DA POPULAÇÃO</v>
      </c>
      <c r="H1846" s="108" t="str">
        <f t="shared" si="59"/>
        <v>Incêndio</v>
      </c>
      <c r="I1846" s="108"/>
      <c r="J1846" s="158" t="s">
        <v>14579</v>
      </c>
      <c r="K1846" s="158" t="s">
        <v>14580</v>
      </c>
      <c r="L1846" s="158" t="s">
        <v>14581</v>
      </c>
      <c r="M1846" s="158" t="s">
        <v>6</v>
      </c>
    </row>
    <row r="1847" spans="1:15" ht="25.5">
      <c r="A1847" s="136">
        <v>1848</v>
      </c>
      <c r="B1847" s="108">
        <v>138</v>
      </c>
      <c r="C1847" s="108"/>
      <c r="D1847" s="137" t="s">
        <v>14544</v>
      </c>
      <c r="E1847" s="137" t="s">
        <v>6</v>
      </c>
      <c r="F1847" s="137"/>
      <c r="G1847" s="108" t="str">
        <f t="shared" si="58"/>
        <v>PROTEÇÃO DA POPULAÇÃO</v>
      </c>
      <c r="H1847" s="108" t="str">
        <f t="shared" si="59"/>
        <v>Incêndio</v>
      </c>
      <c r="I1847" s="108"/>
      <c r="J1847" s="149" t="s">
        <v>14582</v>
      </c>
      <c r="K1847" s="149" t="s">
        <v>14583</v>
      </c>
      <c r="L1847" s="149" t="s">
        <v>14584</v>
      </c>
      <c r="M1847" s="149" t="s">
        <v>21834</v>
      </c>
    </row>
    <row r="1848" spans="1:15" ht="25.5" hidden="1">
      <c r="A1848" s="136">
        <v>1849</v>
      </c>
      <c r="B1848" s="108">
        <v>138</v>
      </c>
      <c r="C1848" s="108"/>
      <c r="D1848" s="137" t="s">
        <v>14544</v>
      </c>
      <c r="E1848" s="137" t="s">
        <v>6</v>
      </c>
      <c r="F1848" s="137"/>
      <c r="G1848" s="108" t="str">
        <f t="shared" si="58"/>
        <v>PROTEÇÃO DA POPULAÇÃO</v>
      </c>
      <c r="H1848" s="108" t="str">
        <f t="shared" si="59"/>
        <v>Incêndio</v>
      </c>
      <c r="I1848" s="108"/>
      <c r="J1848" s="148" t="s">
        <v>14750</v>
      </c>
      <c r="K1848" s="147" t="s">
        <v>14751</v>
      </c>
      <c r="L1848" s="150" t="s">
        <v>14752</v>
      </c>
      <c r="M1848" s="150" t="s">
        <v>21849</v>
      </c>
      <c r="N1848" s="169" t="s">
        <v>14753</v>
      </c>
      <c r="O1848" s="163"/>
    </row>
    <row r="1849" spans="1:15" ht="15.75">
      <c r="A1849" s="136">
        <v>1850</v>
      </c>
      <c r="B1849" s="108">
        <v>138</v>
      </c>
      <c r="C1849" s="108"/>
      <c r="D1849" s="137" t="s">
        <v>14588</v>
      </c>
      <c r="E1849" s="137" t="s">
        <v>14588</v>
      </c>
      <c r="F1849" s="137"/>
      <c r="G1849" s="108" t="str">
        <f t="shared" si="58"/>
        <v>RESPOSTA À EMERGÊNCIA</v>
      </c>
      <c r="H1849" s="108" t="str">
        <f t="shared" si="59"/>
        <v>RESPOSTA À EMERGÊNCIA</v>
      </c>
      <c r="I1849" s="108"/>
      <c r="J1849" s="143" t="s">
        <v>14585</v>
      </c>
      <c r="K1849" s="143" t="s">
        <v>14586</v>
      </c>
      <c r="L1849" s="143" t="s">
        <v>14587</v>
      </c>
      <c r="M1849" s="143" t="s">
        <v>14588</v>
      </c>
    </row>
    <row r="1850" spans="1:15" ht="15.75">
      <c r="A1850" s="136">
        <v>1851</v>
      </c>
      <c r="B1850" s="108">
        <v>138</v>
      </c>
      <c r="C1850" s="108"/>
      <c r="D1850" s="137" t="s">
        <v>14588</v>
      </c>
      <c r="E1850" s="137" t="s">
        <v>21835</v>
      </c>
      <c r="F1850" s="137"/>
      <c r="G1850" s="108" t="str">
        <f t="shared" si="58"/>
        <v>RESPOSTA À EMERGÊNCIA</v>
      </c>
      <c r="H1850" s="108" t="str">
        <f t="shared" si="59"/>
        <v>INCÊNDIO</v>
      </c>
      <c r="I1850" s="108"/>
      <c r="J1850" s="159" t="s">
        <v>14589</v>
      </c>
      <c r="K1850" s="159" t="s">
        <v>14590</v>
      </c>
      <c r="L1850" s="159" t="s">
        <v>14591</v>
      </c>
      <c r="M1850" s="145" t="s">
        <v>21835</v>
      </c>
    </row>
    <row r="1851" spans="1:15" ht="15">
      <c r="A1851" s="136">
        <v>1852</v>
      </c>
      <c r="B1851" s="108">
        <v>138</v>
      </c>
      <c r="C1851" s="108"/>
      <c r="D1851" s="137" t="s">
        <v>14588</v>
      </c>
      <c r="E1851" s="137" t="s">
        <v>21835</v>
      </c>
      <c r="F1851" s="137"/>
      <c r="G1851" s="108" t="str">
        <f t="shared" si="58"/>
        <v>RESPOSTA À EMERGÊNCIA</v>
      </c>
      <c r="H1851" s="108" t="str">
        <f t="shared" si="59"/>
        <v>INCÊNDIO</v>
      </c>
      <c r="I1851" s="108"/>
      <c r="J1851" s="160" t="s">
        <v>15562</v>
      </c>
      <c r="K1851" s="160" t="s">
        <v>15563</v>
      </c>
      <c r="L1851" s="160" t="s">
        <v>15564</v>
      </c>
      <c r="M1851" s="160" t="s">
        <v>22102</v>
      </c>
    </row>
    <row r="1852" spans="1:15" ht="15">
      <c r="A1852" s="136">
        <v>1853</v>
      </c>
      <c r="B1852" s="108">
        <v>138</v>
      </c>
      <c r="C1852" s="108"/>
      <c r="D1852" s="137" t="s">
        <v>14588</v>
      </c>
      <c r="E1852" s="137" t="s">
        <v>21835</v>
      </c>
      <c r="F1852" s="137"/>
      <c r="G1852" s="108" t="str">
        <f t="shared" si="58"/>
        <v>RESPOSTA À EMERGÊNCIA</v>
      </c>
      <c r="H1852" s="108" t="str">
        <f t="shared" si="59"/>
        <v>INCÊNDIO</v>
      </c>
      <c r="I1852" s="108"/>
      <c r="J1852" s="160" t="s">
        <v>14596</v>
      </c>
      <c r="K1852" s="160" t="s">
        <v>14597</v>
      </c>
      <c r="L1852" s="160" t="s">
        <v>14598</v>
      </c>
      <c r="M1852" s="160" t="s">
        <v>14599</v>
      </c>
    </row>
    <row r="1853" spans="1:15" ht="15">
      <c r="A1853" s="136">
        <v>1854</v>
      </c>
      <c r="B1853" s="108">
        <v>138</v>
      </c>
      <c r="C1853" s="108"/>
      <c r="D1853" s="137" t="s">
        <v>14588</v>
      </c>
      <c r="E1853" s="137" t="s">
        <v>21835</v>
      </c>
      <c r="F1853" s="137"/>
      <c r="G1853" s="108" t="str">
        <f t="shared" si="58"/>
        <v>RESPOSTA À EMERGÊNCIA</v>
      </c>
      <c r="H1853" s="108" t="str">
        <f t="shared" si="59"/>
        <v>INCÊNDIO</v>
      </c>
      <c r="I1853" s="108"/>
      <c r="J1853" s="147" t="s">
        <v>15565</v>
      </c>
      <c r="K1853" s="147" t="s">
        <v>15566</v>
      </c>
      <c r="L1853" s="147" t="s">
        <v>15567</v>
      </c>
      <c r="M1853" s="147" t="s">
        <v>22103</v>
      </c>
    </row>
    <row r="1854" spans="1:15" ht="15">
      <c r="A1854" s="136">
        <v>1855</v>
      </c>
      <c r="B1854" s="108">
        <v>138</v>
      </c>
      <c r="C1854" s="108"/>
      <c r="D1854" s="137" t="s">
        <v>14588</v>
      </c>
      <c r="E1854" s="137" t="s">
        <v>21835</v>
      </c>
      <c r="F1854" s="137"/>
      <c r="G1854" s="108" t="str">
        <f t="shared" si="58"/>
        <v>RESPOSTA À EMERGÊNCIA</v>
      </c>
      <c r="H1854" s="108" t="str">
        <f t="shared" si="59"/>
        <v>INCÊNDIO</v>
      </c>
      <c r="I1854" s="108"/>
      <c r="J1854" s="160" t="s">
        <v>14603</v>
      </c>
      <c r="K1854" s="160" t="s">
        <v>14604</v>
      </c>
      <c r="L1854" s="160" t="s">
        <v>14605</v>
      </c>
      <c r="M1854" s="160" t="s">
        <v>14606</v>
      </c>
    </row>
    <row r="1855" spans="1:15" ht="15">
      <c r="A1855" s="136">
        <v>1856</v>
      </c>
      <c r="B1855" s="108">
        <v>138</v>
      </c>
      <c r="C1855" s="108"/>
      <c r="D1855" s="137" t="s">
        <v>14588</v>
      </c>
      <c r="E1855" s="137" t="s">
        <v>21835</v>
      </c>
      <c r="F1855" s="137"/>
      <c r="G1855" s="108" t="str">
        <f t="shared" si="58"/>
        <v>RESPOSTA À EMERGÊNCIA</v>
      </c>
      <c r="H1855" s="108" t="str">
        <f t="shared" si="59"/>
        <v>INCÊNDIO</v>
      </c>
      <c r="I1855" s="108"/>
      <c r="J1855" s="147" t="s">
        <v>15568</v>
      </c>
      <c r="K1855" s="147" t="s">
        <v>15569</v>
      </c>
      <c r="L1855" s="147" t="s">
        <v>15570</v>
      </c>
      <c r="M1855" s="147" t="s">
        <v>22104</v>
      </c>
    </row>
    <row r="1856" spans="1:15" ht="15">
      <c r="A1856" s="136">
        <v>1857</v>
      </c>
      <c r="B1856" s="108">
        <v>138</v>
      </c>
      <c r="C1856" s="108"/>
      <c r="D1856" s="137" t="s">
        <v>14588</v>
      </c>
      <c r="E1856" s="137" t="s">
        <v>21835</v>
      </c>
      <c r="F1856" s="137"/>
      <c r="G1856" s="108" t="str">
        <f t="shared" si="58"/>
        <v>RESPOSTA À EMERGÊNCIA</v>
      </c>
      <c r="H1856" s="108" t="str">
        <f t="shared" si="59"/>
        <v>INCÊNDIO</v>
      </c>
      <c r="I1856" s="108"/>
      <c r="J1856" s="148" t="s">
        <v>14611</v>
      </c>
      <c r="K1856" s="148" t="s">
        <v>14612</v>
      </c>
      <c r="L1856" s="148" t="s">
        <v>14613</v>
      </c>
      <c r="M1856" s="148" t="s">
        <v>14614</v>
      </c>
    </row>
    <row r="1857" spans="1:13" ht="15">
      <c r="A1857" s="136">
        <v>1858</v>
      </c>
      <c r="B1857" s="108">
        <v>138</v>
      </c>
      <c r="C1857" s="108"/>
      <c r="D1857" s="137" t="s">
        <v>14588</v>
      </c>
      <c r="E1857" s="137" t="s">
        <v>21835</v>
      </c>
      <c r="F1857" s="137"/>
      <c r="G1857" s="108" t="str">
        <f t="shared" si="58"/>
        <v>RESPOSTA À EMERGÊNCIA</v>
      </c>
      <c r="H1857" s="108" t="str">
        <f t="shared" si="59"/>
        <v>INCÊNDIO</v>
      </c>
      <c r="I1857" s="108"/>
      <c r="J1857" s="160" t="s">
        <v>15571</v>
      </c>
      <c r="K1857" s="153" t="s">
        <v>15572</v>
      </c>
      <c r="L1857" s="160" t="s">
        <v>15573</v>
      </c>
      <c r="M1857" s="160" t="s">
        <v>22105</v>
      </c>
    </row>
    <row r="1858" spans="1:13" ht="38.25">
      <c r="A1858" s="136">
        <v>1859</v>
      </c>
      <c r="B1858" s="108">
        <v>138</v>
      </c>
      <c r="C1858" s="108"/>
      <c r="D1858" s="137" t="s">
        <v>14588</v>
      </c>
      <c r="E1858" s="137" t="s">
        <v>21835</v>
      </c>
      <c r="F1858" s="137"/>
      <c r="G1858" s="108" t="str">
        <f t="shared" si="58"/>
        <v>RESPOSTA À EMERGÊNCIA</v>
      </c>
      <c r="H1858" s="108" t="str">
        <f t="shared" si="59"/>
        <v>INCÊNDIO</v>
      </c>
      <c r="I1858" s="108"/>
      <c r="J1858" s="148" t="s">
        <v>15574</v>
      </c>
      <c r="K1858" s="148" t="s">
        <v>15575</v>
      </c>
      <c r="L1858" s="148" t="s">
        <v>15576</v>
      </c>
      <c r="M1858" s="148" t="s">
        <v>22106</v>
      </c>
    </row>
    <row r="1859" spans="1:13" ht="15">
      <c r="A1859" s="136">
        <v>1860</v>
      </c>
      <c r="B1859" s="108">
        <v>138</v>
      </c>
      <c r="C1859" s="108"/>
      <c r="D1859" s="137" t="s">
        <v>14588</v>
      </c>
      <c r="E1859" s="137" t="s">
        <v>21835</v>
      </c>
      <c r="F1859" s="137"/>
      <c r="G1859" s="108" t="str">
        <f t="shared" si="58"/>
        <v>RESPOSTA À EMERGÊNCIA</v>
      </c>
      <c r="H1859" s="108" t="str">
        <f t="shared" si="59"/>
        <v>INCÊNDIO</v>
      </c>
      <c r="I1859" s="108"/>
      <c r="J1859" s="153" t="s">
        <v>15241</v>
      </c>
      <c r="K1859" s="153" t="s">
        <v>15242</v>
      </c>
      <c r="L1859" s="160" t="s">
        <v>15243</v>
      </c>
      <c r="M1859" s="160" t="s">
        <v>22004</v>
      </c>
    </row>
    <row r="1860" spans="1:13" ht="25.5">
      <c r="A1860" s="136">
        <v>1861</v>
      </c>
      <c r="B1860" s="108">
        <v>138</v>
      </c>
      <c r="C1860" s="108"/>
      <c r="D1860" s="137" t="s">
        <v>14588</v>
      </c>
      <c r="E1860" s="137" t="s">
        <v>21835</v>
      </c>
      <c r="F1860" s="137"/>
      <c r="G1860" s="108" t="str">
        <f t="shared" si="58"/>
        <v>RESPOSTA À EMERGÊNCIA</v>
      </c>
      <c r="H1860" s="108" t="str">
        <f t="shared" si="59"/>
        <v>INCÊNDIO</v>
      </c>
      <c r="I1860" s="108"/>
      <c r="J1860" s="148" t="s">
        <v>14917</v>
      </c>
      <c r="K1860" s="147" t="s">
        <v>14918</v>
      </c>
      <c r="L1860" s="148" t="s">
        <v>14919</v>
      </c>
      <c r="M1860" s="148" t="s">
        <v>21907</v>
      </c>
    </row>
    <row r="1861" spans="1:13" ht="15">
      <c r="A1861" s="136">
        <v>1862</v>
      </c>
      <c r="B1861" s="108">
        <v>138</v>
      </c>
      <c r="C1861" s="108"/>
      <c r="D1861" s="137" t="s">
        <v>14588</v>
      </c>
      <c r="E1861" s="137" t="s">
        <v>21835</v>
      </c>
      <c r="F1861" s="137"/>
      <c r="G1861" s="108" t="str">
        <f t="shared" si="58"/>
        <v>RESPOSTA À EMERGÊNCIA</v>
      </c>
      <c r="H1861" s="108" t="str">
        <f t="shared" si="59"/>
        <v>INCÊNDIO</v>
      </c>
      <c r="I1861" s="108"/>
      <c r="J1861" s="147" t="s">
        <v>14623</v>
      </c>
      <c r="K1861" s="147" t="s">
        <v>14624</v>
      </c>
      <c r="L1861" s="147" t="s">
        <v>14625</v>
      </c>
      <c r="M1861" s="147" t="s">
        <v>21837</v>
      </c>
    </row>
    <row r="1862" spans="1:13" ht="25.5">
      <c r="A1862" s="136">
        <v>1863</v>
      </c>
      <c r="B1862" s="108">
        <v>138</v>
      </c>
      <c r="C1862" s="108"/>
      <c r="D1862" s="137" t="s">
        <v>14588</v>
      </c>
      <c r="E1862" s="137" t="s">
        <v>21835</v>
      </c>
      <c r="F1862" s="137"/>
      <c r="G1862" s="108" t="str">
        <f t="shared" si="58"/>
        <v>RESPOSTA À EMERGÊNCIA</v>
      </c>
      <c r="H1862" s="108" t="str">
        <f t="shared" si="59"/>
        <v>INCÊNDIO</v>
      </c>
      <c r="I1862" s="108"/>
      <c r="J1862" s="149" t="s">
        <v>14619</v>
      </c>
      <c r="K1862" s="148" t="s">
        <v>14620</v>
      </c>
      <c r="L1862" s="148" t="s">
        <v>14621</v>
      </c>
      <c r="M1862" s="148" t="s">
        <v>14622</v>
      </c>
    </row>
    <row r="1863" spans="1:13" ht="25.5">
      <c r="A1863" s="136">
        <v>1864</v>
      </c>
      <c r="B1863" s="108">
        <v>138</v>
      </c>
      <c r="C1863" s="108"/>
      <c r="D1863" s="137" t="s">
        <v>14588</v>
      </c>
      <c r="E1863" s="137" t="s">
        <v>21835</v>
      </c>
      <c r="F1863" s="137"/>
      <c r="G1863" s="108" t="str">
        <f t="shared" si="58"/>
        <v>RESPOSTA À EMERGÊNCIA</v>
      </c>
      <c r="H1863" s="108" t="str">
        <f t="shared" si="59"/>
        <v>INCÊNDIO</v>
      </c>
      <c r="I1863" s="108"/>
      <c r="J1863" s="147" t="s">
        <v>14626</v>
      </c>
      <c r="K1863" s="147" t="s">
        <v>14627</v>
      </c>
      <c r="L1863" s="147" t="s">
        <v>14628</v>
      </c>
      <c r="M1863" s="147" t="s">
        <v>21838</v>
      </c>
    </row>
    <row r="1864" spans="1:13" ht="15.75" thickBot="1">
      <c r="A1864" s="136">
        <v>1865</v>
      </c>
      <c r="B1864" s="108">
        <v>138</v>
      </c>
      <c r="C1864" s="108"/>
      <c r="D1864" s="137" t="s">
        <v>14588</v>
      </c>
      <c r="E1864" s="137" t="s">
        <v>21835</v>
      </c>
      <c r="F1864" s="137"/>
      <c r="G1864" s="108" t="str">
        <f t="shared" si="58"/>
        <v>RESPOSTA À EMERGÊNCIA</v>
      </c>
      <c r="H1864" s="108" t="str">
        <f t="shared" si="59"/>
        <v>INCÊNDIO</v>
      </c>
      <c r="I1864" s="108"/>
      <c r="J1864" s="147" t="s">
        <v>14629</v>
      </c>
      <c r="K1864" s="147" t="s">
        <v>14630</v>
      </c>
      <c r="L1864" s="147" t="s">
        <v>14631</v>
      </c>
      <c r="M1864" s="147" t="s">
        <v>14632</v>
      </c>
    </row>
    <row r="1865" spans="1:13" ht="15.75">
      <c r="A1865" s="136">
        <v>1866</v>
      </c>
      <c r="B1865" s="108">
        <v>138</v>
      </c>
      <c r="C1865" s="108"/>
      <c r="D1865" s="137" t="s">
        <v>14588</v>
      </c>
      <c r="E1865" s="137" t="s">
        <v>14636</v>
      </c>
      <c r="F1865" s="137"/>
      <c r="G1865" s="108" t="str">
        <f t="shared" si="58"/>
        <v>RESPOSTA À EMERGÊNCIA</v>
      </c>
      <c r="H1865" s="108" t="str">
        <f t="shared" si="59"/>
        <v>DERRAME OU FUGA</v>
      </c>
      <c r="I1865" s="108"/>
      <c r="J1865" s="151" t="s">
        <v>14633</v>
      </c>
      <c r="K1865" s="151" t="s">
        <v>14634</v>
      </c>
      <c r="L1865" s="151" t="s">
        <v>14635</v>
      </c>
      <c r="M1865" s="151" t="s">
        <v>14636</v>
      </c>
    </row>
    <row r="1866" spans="1:13" ht="15">
      <c r="A1866" s="136">
        <v>1867</v>
      </c>
      <c r="B1866" s="108">
        <v>138</v>
      </c>
      <c r="C1866" s="108"/>
      <c r="D1866" s="137" t="s">
        <v>14588</v>
      </c>
      <c r="E1866" s="137" t="s">
        <v>14636</v>
      </c>
      <c r="F1866" s="137"/>
      <c r="G1866" s="108" t="str">
        <f t="shared" si="58"/>
        <v>RESPOSTA À EMERGÊNCIA</v>
      </c>
      <c r="H1866" s="108" t="str">
        <f t="shared" si="59"/>
        <v>DERRAME OU FUGA</v>
      </c>
      <c r="I1866" s="108"/>
      <c r="J1866" s="148" t="s">
        <v>14641</v>
      </c>
      <c r="K1866" s="148" t="s">
        <v>14642</v>
      </c>
      <c r="L1866" s="148" t="s">
        <v>14781</v>
      </c>
      <c r="M1866" s="148" t="s">
        <v>21839</v>
      </c>
    </row>
    <row r="1867" spans="1:13" ht="15">
      <c r="A1867" s="136">
        <v>1868</v>
      </c>
      <c r="B1867" s="108">
        <v>138</v>
      </c>
      <c r="C1867" s="108"/>
      <c r="D1867" s="137" t="s">
        <v>14588</v>
      </c>
      <c r="E1867" s="137" t="s">
        <v>14636</v>
      </c>
      <c r="F1867" s="137"/>
      <c r="G1867" s="108" t="str">
        <f t="shared" si="58"/>
        <v>RESPOSTA À EMERGÊNCIA</v>
      </c>
      <c r="H1867" s="108" t="str">
        <f t="shared" si="59"/>
        <v>DERRAME OU FUGA</v>
      </c>
      <c r="I1867" s="108"/>
      <c r="J1867" s="147" t="s">
        <v>14637</v>
      </c>
      <c r="K1867" s="147" t="s">
        <v>14638</v>
      </c>
      <c r="L1867" s="147" t="s">
        <v>14639</v>
      </c>
      <c r="M1867" s="147" t="s">
        <v>14640</v>
      </c>
    </row>
    <row r="1868" spans="1:13" ht="15">
      <c r="A1868" s="136">
        <v>1869</v>
      </c>
      <c r="B1868" s="108">
        <v>138</v>
      </c>
      <c r="C1868" s="108"/>
      <c r="D1868" s="137" t="s">
        <v>14588</v>
      </c>
      <c r="E1868" s="137" t="s">
        <v>14636</v>
      </c>
      <c r="F1868" s="137"/>
      <c r="G1868" s="108" t="str">
        <f t="shared" si="58"/>
        <v>RESPOSTA À EMERGÊNCIA</v>
      </c>
      <c r="H1868" s="108" t="str">
        <f t="shared" si="59"/>
        <v>DERRAME OU FUGA</v>
      </c>
      <c r="I1868" s="108"/>
      <c r="J1868" s="149" t="s">
        <v>14926</v>
      </c>
      <c r="K1868" s="149" t="s">
        <v>14927</v>
      </c>
      <c r="L1868" s="149" t="s">
        <v>14928</v>
      </c>
      <c r="M1868" s="149" t="s">
        <v>21910</v>
      </c>
    </row>
    <row r="1869" spans="1:13" ht="25.5">
      <c r="A1869" s="136">
        <v>1870</v>
      </c>
      <c r="B1869" s="108">
        <v>138</v>
      </c>
      <c r="C1869" s="108"/>
      <c r="D1869" s="137" t="s">
        <v>14588</v>
      </c>
      <c r="E1869" s="137" t="s">
        <v>14636</v>
      </c>
      <c r="F1869" s="137"/>
      <c r="G1869" s="108" t="str">
        <f t="shared" si="58"/>
        <v>RESPOSTA À EMERGÊNCIA</v>
      </c>
      <c r="H1869" s="108" t="str">
        <f t="shared" si="59"/>
        <v>DERRAME OU FUGA</v>
      </c>
      <c r="I1869" s="108"/>
      <c r="J1869" s="147" t="s">
        <v>14652</v>
      </c>
      <c r="K1869" s="147" t="s">
        <v>14653</v>
      </c>
      <c r="L1869" s="150" t="s">
        <v>14654</v>
      </c>
      <c r="M1869" s="150" t="s">
        <v>14655</v>
      </c>
    </row>
    <row r="1870" spans="1:13" ht="25.5">
      <c r="A1870" s="136">
        <v>1871</v>
      </c>
      <c r="B1870" s="108">
        <v>138</v>
      </c>
      <c r="C1870" s="108"/>
      <c r="D1870" s="137" t="s">
        <v>14588</v>
      </c>
      <c r="E1870" s="137" t="s">
        <v>14636</v>
      </c>
      <c r="F1870" s="137"/>
      <c r="G1870" s="108" t="str">
        <f t="shared" si="58"/>
        <v>RESPOSTA À EMERGÊNCIA</v>
      </c>
      <c r="H1870" s="108" t="str">
        <f t="shared" si="59"/>
        <v>DERRAME OU FUGA</v>
      </c>
      <c r="I1870" s="108"/>
      <c r="J1870" s="160" t="s">
        <v>15577</v>
      </c>
      <c r="K1870" s="160" t="s">
        <v>15578</v>
      </c>
      <c r="L1870" s="160" t="s">
        <v>15579</v>
      </c>
      <c r="M1870" s="160" t="s">
        <v>22107</v>
      </c>
    </row>
    <row r="1871" spans="1:13" ht="15">
      <c r="A1871" s="136">
        <v>1872</v>
      </c>
      <c r="B1871" s="108">
        <v>138</v>
      </c>
      <c r="C1871" s="108"/>
      <c r="D1871" s="137" t="s">
        <v>14588</v>
      </c>
      <c r="E1871" s="137" t="s">
        <v>14636</v>
      </c>
      <c r="F1871" s="137"/>
      <c r="G1871" s="108" t="str">
        <f t="shared" si="58"/>
        <v>RESPOSTA À EMERGÊNCIA</v>
      </c>
      <c r="H1871" s="108" t="str">
        <f t="shared" si="59"/>
        <v>DERRAME OU FUGA</v>
      </c>
      <c r="I1871" s="108"/>
      <c r="J1871" s="160" t="s">
        <v>14659</v>
      </c>
      <c r="K1871" s="160" t="s">
        <v>14660</v>
      </c>
      <c r="L1871" s="160" t="s">
        <v>14661</v>
      </c>
      <c r="M1871" s="160" t="s">
        <v>14662</v>
      </c>
    </row>
    <row r="1872" spans="1:13" ht="25.5">
      <c r="A1872" s="136">
        <v>1873</v>
      </c>
      <c r="B1872" s="108">
        <v>138</v>
      </c>
      <c r="C1872" s="108"/>
      <c r="D1872" s="137" t="s">
        <v>14588</v>
      </c>
      <c r="E1872" s="137" t="s">
        <v>14636</v>
      </c>
      <c r="F1872" s="137"/>
      <c r="G1872" s="108" t="str">
        <f t="shared" ref="G1872:G1935" si="60">IF(OR(M1872="PERIGOS POTENCIAIS",M1872="PROTEÇÃO DA POPULAÇÃO",M1872="RESPOSTA À EMERGÊNCIA"),M1872,G1871)</f>
        <v>RESPOSTA À EMERGÊNCIA</v>
      </c>
      <c r="H1872" s="108" t="str">
        <f t="shared" ref="H1872:H1935" si="61">IF(OR(M1872="PERIGOS POTENCIAIS",M1872="PROTEÇÃO DA POPULAÇÃO",M1872="RESPOSTA À EMERGÊNCIA"),M1872,IF(OR(M1872="INCÊNDIO OU EXPLOSÃO",M1872="SAÚDE",M1872="VESTUÁRIO DE PROTEÇÃO",M1872="EVACUAÇÃO",M1872="INCÊNDIO",M1872="DERRAME OU FUGA",M1872="PRIMEIROS SOCORROS"),M1872,H1871))</f>
        <v>DERRAME OU FUGA</v>
      </c>
      <c r="I1872" s="108"/>
      <c r="J1872" s="147" t="s">
        <v>15460</v>
      </c>
      <c r="K1872" s="147" t="s">
        <v>15461</v>
      </c>
      <c r="L1872" s="147" t="s">
        <v>15462</v>
      </c>
      <c r="M1872" s="147" t="s">
        <v>22071</v>
      </c>
    </row>
    <row r="1873" spans="1:15" ht="25.5">
      <c r="A1873" s="136">
        <v>1874</v>
      </c>
      <c r="B1873" s="108">
        <v>138</v>
      </c>
      <c r="C1873" s="108"/>
      <c r="D1873" s="137" t="s">
        <v>14588</v>
      </c>
      <c r="E1873" s="137" t="s">
        <v>14636</v>
      </c>
      <c r="F1873" s="137"/>
      <c r="G1873" s="108" t="str">
        <f t="shared" si="60"/>
        <v>RESPOSTA À EMERGÊNCIA</v>
      </c>
      <c r="H1873" s="108" t="str">
        <f t="shared" si="61"/>
        <v>DERRAME OU FUGA</v>
      </c>
      <c r="I1873" s="108"/>
      <c r="J1873" s="147" t="s">
        <v>15580</v>
      </c>
      <c r="K1873" s="147" t="s">
        <v>15581</v>
      </c>
      <c r="L1873" s="147" t="s">
        <v>15582</v>
      </c>
      <c r="M1873" s="147" t="s">
        <v>22108</v>
      </c>
    </row>
    <row r="1874" spans="1:15" ht="15">
      <c r="A1874" s="136">
        <v>1875</v>
      </c>
      <c r="B1874" s="108">
        <v>138</v>
      </c>
      <c r="C1874" s="108"/>
      <c r="D1874" s="137" t="s">
        <v>14588</v>
      </c>
      <c r="E1874" s="137" t="s">
        <v>14636</v>
      </c>
      <c r="F1874" s="137"/>
      <c r="G1874" s="108" t="str">
        <f t="shared" si="60"/>
        <v>RESPOSTA À EMERGÊNCIA</v>
      </c>
      <c r="H1874" s="108" t="str">
        <f t="shared" si="61"/>
        <v>DERRAME OU FUGA</v>
      </c>
      <c r="I1874" s="108"/>
      <c r="J1874" s="160" t="s">
        <v>15583</v>
      </c>
      <c r="K1874" s="160" t="s">
        <v>15584</v>
      </c>
      <c r="L1874" s="160" t="s">
        <v>15585</v>
      </c>
      <c r="M1874" s="160" t="s">
        <v>22109</v>
      </c>
    </row>
    <row r="1875" spans="1:15" ht="25.5">
      <c r="A1875" s="136">
        <v>1876</v>
      </c>
      <c r="B1875" s="108">
        <v>138</v>
      </c>
      <c r="C1875" s="108"/>
      <c r="D1875" s="137" t="s">
        <v>14588</v>
      </c>
      <c r="E1875" s="137" t="s">
        <v>14636</v>
      </c>
      <c r="F1875" s="137"/>
      <c r="G1875" s="108" t="str">
        <f t="shared" si="60"/>
        <v>RESPOSTA À EMERGÊNCIA</v>
      </c>
      <c r="H1875" s="108" t="str">
        <f t="shared" si="61"/>
        <v>DERRAME OU FUGA</v>
      </c>
      <c r="I1875" s="108"/>
      <c r="J1875" s="147" t="s">
        <v>15586</v>
      </c>
      <c r="K1875" s="147" t="s">
        <v>15587</v>
      </c>
      <c r="L1875" s="147" t="s">
        <v>15588</v>
      </c>
      <c r="M1875" s="147" t="s">
        <v>22110</v>
      </c>
    </row>
    <row r="1876" spans="1:15" ht="15.75" thickBot="1">
      <c r="A1876" s="136">
        <v>1877</v>
      </c>
      <c r="B1876" s="108">
        <v>138</v>
      </c>
      <c r="C1876" s="108"/>
      <c r="D1876" s="137" t="s">
        <v>14588</v>
      </c>
      <c r="E1876" s="137" t="s">
        <v>14636</v>
      </c>
      <c r="F1876" s="137"/>
      <c r="G1876" s="108" t="str">
        <f t="shared" si="60"/>
        <v>RESPOSTA À EMERGÊNCIA</v>
      </c>
      <c r="H1876" s="108" t="str">
        <f t="shared" si="61"/>
        <v>DERRAME OU FUGA</v>
      </c>
      <c r="I1876" s="108"/>
      <c r="J1876" s="160" t="s">
        <v>14785</v>
      </c>
      <c r="K1876" s="160" t="s">
        <v>14786</v>
      </c>
      <c r="L1876" s="160" t="s">
        <v>14787</v>
      </c>
      <c r="M1876" s="160" t="s">
        <v>21859</v>
      </c>
    </row>
    <row r="1877" spans="1:15" ht="15.75">
      <c r="A1877" s="136">
        <v>1878</v>
      </c>
      <c r="B1877" s="108">
        <v>138</v>
      </c>
      <c r="C1877" s="108"/>
      <c r="D1877" s="137" t="s">
        <v>14588</v>
      </c>
      <c r="E1877" s="137" t="s">
        <v>14677</v>
      </c>
      <c r="F1877" s="137"/>
      <c r="G1877" s="108" t="str">
        <f t="shared" si="60"/>
        <v>RESPOSTA À EMERGÊNCIA</v>
      </c>
      <c r="H1877" s="108" t="str">
        <f t="shared" si="61"/>
        <v>PRIMEIROS SOCORROS</v>
      </c>
      <c r="I1877" s="108"/>
      <c r="J1877" s="151" t="s">
        <v>14674</v>
      </c>
      <c r="K1877" s="151" t="s">
        <v>14675</v>
      </c>
      <c r="L1877" s="151" t="s">
        <v>14676</v>
      </c>
      <c r="M1877" s="151" t="s">
        <v>14677</v>
      </c>
    </row>
    <row r="1878" spans="1:15" ht="15">
      <c r="A1878" s="136">
        <v>1879</v>
      </c>
      <c r="B1878" s="108">
        <v>138</v>
      </c>
      <c r="C1878" s="108"/>
      <c r="D1878" s="137" t="s">
        <v>14588</v>
      </c>
      <c r="E1878" s="137" t="s">
        <v>14677</v>
      </c>
      <c r="F1878" s="137"/>
      <c r="G1878" s="108" t="str">
        <f t="shared" si="60"/>
        <v>RESPOSTA À EMERGÊNCIA</v>
      </c>
      <c r="H1878" s="108" t="str">
        <f t="shared" si="61"/>
        <v>PRIMEIROS SOCORROS</v>
      </c>
      <c r="I1878" s="108"/>
      <c r="J1878" s="148" t="s">
        <v>14678</v>
      </c>
      <c r="K1878" s="148" t="s">
        <v>14679</v>
      </c>
      <c r="L1878" s="148" t="s">
        <v>14680</v>
      </c>
      <c r="M1878" s="148" t="s">
        <v>21809</v>
      </c>
      <c r="O1878" s="172"/>
    </row>
    <row r="1879" spans="1:15" ht="25.5">
      <c r="A1879" s="136">
        <v>1880</v>
      </c>
      <c r="B1879" s="108">
        <v>138</v>
      </c>
      <c r="C1879" s="108"/>
      <c r="D1879" s="137" t="s">
        <v>14588</v>
      </c>
      <c r="E1879" s="137" t="s">
        <v>14677</v>
      </c>
      <c r="F1879" s="137"/>
      <c r="G1879" s="108" t="str">
        <f t="shared" si="60"/>
        <v>RESPOSTA À EMERGÊNCIA</v>
      </c>
      <c r="H1879" s="108" t="str">
        <f t="shared" si="61"/>
        <v>PRIMEIROS SOCORROS</v>
      </c>
      <c r="I1879" s="108"/>
      <c r="J1879" s="148" t="s">
        <v>14681</v>
      </c>
      <c r="K1879" s="148" t="s">
        <v>14682</v>
      </c>
      <c r="L1879" s="148" t="s">
        <v>14683</v>
      </c>
      <c r="M1879" s="148" t="s">
        <v>14684</v>
      </c>
    </row>
    <row r="1880" spans="1:15" ht="15">
      <c r="A1880" s="136">
        <v>1881</v>
      </c>
      <c r="B1880" s="108">
        <v>138</v>
      </c>
      <c r="C1880" s="108"/>
      <c r="D1880" s="137" t="s">
        <v>14588</v>
      </c>
      <c r="E1880" s="137" t="s">
        <v>14677</v>
      </c>
      <c r="F1880" s="137"/>
      <c r="G1880" s="108" t="str">
        <f t="shared" si="60"/>
        <v>RESPOSTA À EMERGÊNCIA</v>
      </c>
      <c r="H1880" s="108" t="str">
        <f t="shared" si="61"/>
        <v>PRIMEIROS SOCORROS</v>
      </c>
      <c r="I1880" s="108"/>
      <c r="J1880" s="150" t="s">
        <v>14685</v>
      </c>
      <c r="K1880" s="150" t="s">
        <v>14686</v>
      </c>
      <c r="L1880" s="150" t="s">
        <v>14687</v>
      </c>
      <c r="M1880" s="150" t="s">
        <v>14688</v>
      </c>
    </row>
    <row r="1881" spans="1:15" ht="15">
      <c r="A1881" s="136">
        <v>1882</v>
      </c>
      <c r="B1881" s="108">
        <v>138</v>
      </c>
      <c r="C1881" s="108"/>
      <c r="D1881" s="137" t="s">
        <v>14588</v>
      </c>
      <c r="E1881" s="137" t="s">
        <v>14677</v>
      </c>
      <c r="F1881" s="137"/>
      <c r="G1881" s="108" t="str">
        <f t="shared" si="60"/>
        <v>RESPOSTA À EMERGÊNCIA</v>
      </c>
      <c r="H1881" s="108" t="str">
        <f t="shared" si="61"/>
        <v>PRIMEIROS SOCORROS</v>
      </c>
      <c r="I1881" s="108"/>
      <c r="J1881" s="148" t="s">
        <v>14689</v>
      </c>
      <c r="K1881" s="147" t="s">
        <v>14690</v>
      </c>
      <c r="L1881" s="148" t="s">
        <v>14691</v>
      </c>
      <c r="M1881" s="148" t="s">
        <v>14692</v>
      </c>
    </row>
    <row r="1882" spans="1:15" ht="15">
      <c r="A1882" s="136">
        <v>1883</v>
      </c>
      <c r="B1882" s="108">
        <v>138</v>
      </c>
      <c r="C1882" s="108"/>
      <c r="D1882" s="137" t="s">
        <v>14588</v>
      </c>
      <c r="E1882" s="137" t="s">
        <v>14677</v>
      </c>
      <c r="F1882" s="137"/>
      <c r="G1882" s="108" t="str">
        <f t="shared" si="60"/>
        <v>RESPOSTA À EMERGÊNCIA</v>
      </c>
      <c r="H1882" s="108" t="str">
        <f t="shared" si="61"/>
        <v>PRIMEIROS SOCORROS</v>
      </c>
      <c r="I1882" s="108"/>
      <c r="J1882" s="148" t="s">
        <v>14696</v>
      </c>
      <c r="K1882" s="147" t="s">
        <v>14697</v>
      </c>
      <c r="L1882" s="148" t="s">
        <v>14698</v>
      </c>
      <c r="M1882" s="148" t="s">
        <v>14699</v>
      </c>
    </row>
    <row r="1883" spans="1:15" ht="15">
      <c r="A1883" s="136">
        <v>1884</v>
      </c>
      <c r="B1883" s="108">
        <v>138</v>
      </c>
      <c r="C1883" s="108"/>
      <c r="D1883" s="137" t="s">
        <v>14588</v>
      </c>
      <c r="E1883" s="137" t="s">
        <v>14677</v>
      </c>
      <c r="F1883" s="137"/>
      <c r="G1883" s="108" t="str">
        <f t="shared" si="60"/>
        <v>RESPOSTA À EMERGÊNCIA</v>
      </c>
      <c r="H1883" s="108" t="str">
        <f t="shared" si="61"/>
        <v>PRIMEIROS SOCORROS</v>
      </c>
      <c r="I1883" s="108"/>
      <c r="J1883" s="148" t="s">
        <v>14700</v>
      </c>
      <c r="K1883" s="148" t="s">
        <v>14701</v>
      </c>
      <c r="L1883" s="148" t="s">
        <v>14702</v>
      </c>
      <c r="M1883" s="148" t="s">
        <v>14703</v>
      </c>
    </row>
    <row r="1884" spans="1:15" ht="25.5">
      <c r="A1884" s="136">
        <v>1885</v>
      </c>
      <c r="B1884" s="108">
        <v>138</v>
      </c>
      <c r="C1884" s="108"/>
      <c r="D1884" s="137" t="s">
        <v>14588</v>
      </c>
      <c r="E1884" s="137" t="s">
        <v>14677</v>
      </c>
      <c r="F1884" s="137"/>
      <c r="G1884" s="108" t="str">
        <f t="shared" si="60"/>
        <v>RESPOSTA À EMERGÊNCIA</v>
      </c>
      <c r="H1884" s="108" t="str">
        <f t="shared" si="61"/>
        <v>PRIMEIROS SOCORROS</v>
      </c>
      <c r="I1884" s="108"/>
      <c r="J1884" s="148" t="s">
        <v>15589</v>
      </c>
      <c r="K1884" s="147" t="s">
        <v>15590</v>
      </c>
      <c r="L1884" s="148" t="s">
        <v>15591</v>
      </c>
      <c r="M1884" s="148" t="s">
        <v>22111</v>
      </c>
    </row>
    <row r="1885" spans="1:15" ht="15">
      <c r="A1885" s="136">
        <v>1886</v>
      </c>
      <c r="B1885" s="108">
        <v>138</v>
      </c>
      <c r="C1885" s="108"/>
      <c r="D1885" s="137" t="s">
        <v>14588</v>
      </c>
      <c r="E1885" s="137" t="s">
        <v>14677</v>
      </c>
      <c r="F1885" s="137"/>
      <c r="G1885" s="108" t="str">
        <f t="shared" si="60"/>
        <v>RESPOSTA À EMERGÊNCIA</v>
      </c>
      <c r="H1885" s="108" t="str">
        <f t="shared" si="61"/>
        <v>PRIMEIROS SOCORROS</v>
      </c>
      <c r="I1885" s="108"/>
      <c r="J1885" s="150" t="s">
        <v>14712</v>
      </c>
      <c r="K1885" s="149" t="s">
        <v>14713</v>
      </c>
      <c r="L1885" s="150" t="s">
        <v>14714</v>
      </c>
      <c r="M1885" s="150" t="s">
        <v>14715</v>
      </c>
    </row>
    <row r="1886" spans="1:15" ht="20.25">
      <c r="A1886" s="136">
        <v>1887</v>
      </c>
      <c r="B1886" s="108">
        <v>139</v>
      </c>
      <c r="C1886" s="108"/>
      <c r="D1886" s="137" t="s">
        <v>21830</v>
      </c>
      <c r="E1886" s="137" t="s">
        <v>21830</v>
      </c>
      <c r="F1886" s="137"/>
      <c r="G1886" s="108" t="str">
        <f t="shared" si="60"/>
        <v>RESPOSTA À EMERGÊNCIA</v>
      </c>
      <c r="H1886" s="108" t="str">
        <f t="shared" si="61"/>
        <v>PRIMEIROS SOCORROS</v>
      </c>
      <c r="I1886" s="108"/>
      <c r="J1886" s="138" t="s">
        <v>15592</v>
      </c>
      <c r="K1886" s="162" t="s">
        <v>15592</v>
      </c>
      <c r="L1886" s="162" t="s">
        <v>15593</v>
      </c>
      <c r="M1886" s="162" t="s">
        <v>15594</v>
      </c>
    </row>
    <row r="1887" spans="1:15" ht="15.75">
      <c r="A1887" s="136">
        <v>1888</v>
      </c>
      <c r="B1887" s="108">
        <v>139</v>
      </c>
      <c r="C1887" s="108"/>
      <c r="D1887" s="137" t="s">
        <v>21830</v>
      </c>
      <c r="E1887" s="137" t="s">
        <v>21830</v>
      </c>
      <c r="F1887" s="137"/>
      <c r="G1887" s="108" t="str">
        <f t="shared" si="60"/>
        <v>RESPOSTA À EMERGÊNCIA</v>
      </c>
      <c r="H1887" s="108" t="str">
        <f t="shared" si="61"/>
        <v>PRIMEIROS SOCORROS</v>
      </c>
      <c r="I1887" s="108"/>
      <c r="J1887" s="174" t="s">
        <v>15595</v>
      </c>
      <c r="K1887" s="141" t="s">
        <v>15596</v>
      </c>
      <c r="L1887" s="141" t="s">
        <v>15597</v>
      </c>
      <c r="M1887" s="141" t="s">
        <v>22112</v>
      </c>
    </row>
    <row r="1888" spans="1:15" ht="15.75">
      <c r="A1888" s="136">
        <v>1889</v>
      </c>
      <c r="B1888" s="108">
        <v>139</v>
      </c>
      <c r="C1888" s="108"/>
      <c r="D1888" s="137" t="s">
        <v>14488</v>
      </c>
      <c r="E1888" s="137" t="s">
        <v>14488</v>
      </c>
      <c r="F1888" s="137"/>
      <c r="G1888" s="108" t="str">
        <f t="shared" si="60"/>
        <v>PERIGOS POTENCIAIS</v>
      </c>
      <c r="H1888" s="108" t="str">
        <f t="shared" si="61"/>
        <v>PERIGOS POTENCIAIS</v>
      </c>
      <c r="I1888" s="108"/>
      <c r="J1888" s="143" t="s">
        <v>14485</v>
      </c>
      <c r="K1888" s="143" t="s">
        <v>14486</v>
      </c>
      <c r="L1888" s="143" t="s">
        <v>14487</v>
      </c>
      <c r="M1888" s="143" t="s">
        <v>14488</v>
      </c>
    </row>
    <row r="1889" spans="1:13" ht="15.75">
      <c r="A1889" s="136">
        <v>1890</v>
      </c>
      <c r="B1889" s="108">
        <v>139</v>
      </c>
      <c r="C1889" s="108"/>
      <c r="D1889" s="137" t="s">
        <v>14488</v>
      </c>
      <c r="E1889" s="137" t="s">
        <v>14492</v>
      </c>
      <c r="F1889" s="137"/>
      <c r="G1889" s="108" t="str">
        <f t="shared" si="60"/>
        <v>PERIGOS POTENCIAIS</v>
      </c>
      <c r="H1889" s="108" t="str">
        <f t="shared" si="61"/>
        <v>INCÊNDIO OU EXPLOSÃO</v>
      </c>
      <c r="I1889" s="108"/>
      <c r="J1889" s="145" t="s">
        <v>14489</v>
      </c>
      <c r="K1889" s="145" t="s">
        <v>14490</v>
      </c>
      <c r="L1889" s="146" t="s">
        <v>14491</v>
      </c>
      <c r="M1889" s="146" t="s">
        <v>14492</v>
      </c>
    </row>
    <row r="1890" spans="1:13" ht="15">
      <c r="A1890" s="136">
        <v>1891</v>
      </c>
      <c r="B1890" s="108">
        <v>139</v>
      </c>
      <c r="C1890" s="108"/>
      <c r="D1890" s="137" t="s">
        <v>14488</v>
      </c>
      <c r="E1890" s="137" t="s">
        <v>14492</v>
      </c>
      <c r="F1890" s="137"/>
      <c r="G1890" s="108" t="str">
        <f t="shared" si="60"/>
        <v>PERIGOS POTENCIAIS</v>
      </c>
      <c r="H1890" s="108" t="str">
        <f t="shared" si="61"/>
        <v>INCÊNDIO OU EXPLOSÃO</v>
      </c>
      <c r="I1890" s="108"/>
      <c r="J1890" s="147" t="s">
        <v>15598</v>
      </c>
      <c r="K1890" s="147" t="s">
        <v>15599</v>
      </c>
      <c r="L1890" s="147" t="s">
        <v>15600</v>
      </c>
      <c r="M1890" s="147" t="s">
        <v>22113</v>
      </c>
    </row>
    <row r="1891" spans="1:13" ht="15">
      <c r="A1891" s="136">
        <v>1892</v>
      </c>
      <c r="B1891" s="108">
        <v>139</v>
      </c>
      <c r="C1891" s="108"/>
      <c r="D1891" s="137" t="s">
        <v>14488</v>
      </c>
      <c r="E1891" s="137" t="s">
        <v>14492</v>
      </c>
      <c r="F1891" s="137"/>
      <c r="G1891" s="108" t="str">
        <f t="shared" si="60"/>
        <v>PERIGOS POTENCIAIS</v>
      </c>
      <c r="H1891" s="108" t="str">
        <f t="shared" si="61"/>
        <v>INCÊNDIO OU EXPLOSÃO</v>
      </c>
      <c r="I1891" s="108"/>
      <c r="J1891" s="147" t="s">
        <v>15550</v>
      </c>
      <c r="K1891" s="147" t="s">
        <v>15551</v>
      </c>
      <c r="L1891" s="147" t="s">
        <v>15552</v>
      </c>
      <c r="M1891" s="147" t="s">
        <v>22098</v>
      </c>
    </row>
    <row r="1892" spans="1:13" ht="15">
      <c r="A1892" s="136">
        <v>1893</v>
      </c>
      <c r="B1892" s="108">
        <v>139</v>
      </c>
      <c r="C1892" s="108"/>
      <c r="D1892" s="137" t="s">
        <v>14488</v>
      </c>
      <c r="E1892" s="137" t="s">
        <v>14492</v>
      </c>
      <c r="F1892" s="137"/>
      <c r="G1892" s="108" t="str">
        <f t="shared" si="60"/>
        <v>PERIGOS POTENCIAIS</v>
      </c>
      <c r="H1892" s="108" t="str">
        <f t="shared" si="61"/>
        <v>INCÊNDIO OU EXPLOSÃO</v>
      </c>
      <c r="I1892" s="108"/>
      <c r="J1892" s="147" t="s">
        <v>15423</v>
      </c>
      <c r="K1892" s="147" t="s">
        <v>15424</v>
      </c>
      <c r="L1892" s="147" t="s">
        <v>15425</v>
      </c>
      <c r="M1892" s="147" t="s">
        <v>22059</v>
      </c>
    </row>
    <row r="1893" spans="1:13" ht="15">
      <c r="A1893" s="136">
        <v>1894</v>
      </c>
      <c r="B1893" s="108">
        <v>139</v>
      </c>
      <c r="C1893" s="108"/>
      <c r="D1893" s="137" t="s">
        <v>14488</v>
      </c>
      <c r="E1893" s="137" t="s">
        <v>14492</v>
      </c>
      <c r="F1893" s="137"/>
      <c r="G1893" s="108" t="str">
        <f t="shared" si="60"/>
        <v>PERIGOS POTENCIAIS</v>
      </c>
      <c r="H1893" s="108" t="str">
        <f t="shared" si="61"/>
        <v>INCÊNDIO OU EXPLOSÃO</v>
      </c>
      <c r="I1893" s="108"/>
      <c r="J1893" s="147" t="s">
        <v>14501</v>
      </c>
      <c r="K1893" s="147" t="s">
        <v>14502</v>
      </c>
      <c r="L1893" s="147" t="s">
        <v>14503</v>
      </c>
      <c r="M1893" s="147" t="s">
        <v>14504</v>
      </c>
    </row>
    <row r="1894" spans="1:13" ht="15">
      <c r="A1894" s="136">
        <v>1895</v>
      </c>
      <c r="B1894" s="108">
        <v>139</v>
      </c>
      <c r="C1894" s="108"/>
      <c r="D1894" s="137" t="s">
        <v>14488</v>
      </c>
      <c r="E1894" s="137" t="s">
        <v>14492</v>
      </c>
      <c r="F1894" s="137"/>
      <c r="G1894" s="108" t="str">
        <f t="shared" si="60"/>
        <v>PERIGOS POTENCIAIS</v>
      </c>
      <c r="H1894" s="108" t="str">
        <f t="shared" si="61"/>
        <v>INCÊNDIO OU EXPLOSÃO</v>
      </c>
      <c r="I1894" s="108"/>
      <c r="J1894" s="147" t="s">
        <v>15357</v>
      </c>
      <c r="K1894" s="147" t="s">
        <v>15358</v>
      </c>
      <c r="L1894" s="147" t="s">
        <v>15359</v>
      </c>
      <c r="M1894" s="147" t="s">
        <v>22039</v>
      </c>
    </row>
    <row r="1895" spans="1:13" ht="15">
      <c r="A1895" s="136">
        <v>1896</v>
      </c>
      <c r="B1895" s="108">
        <v>139</v>
      </c>
      <c r="C1895" s="108"/>
      <c r="D1895" s="137" t="s">
        <v>14488</v>
      </c>
      <c r="E1895" s="137" t="s">
        <v>14492</v>
      </c>
      <c r="F1895" s="137"/>
      <c r="G1895" s="108" t="str">
        <f t="shared" si="60"/>
        <v>PERIGOS POTENCIAIS</v>
      </c>
      <c r="H1895" s="108" t="str">
        <f t="shared" si="61"/>
        <v>INCÊNDIO OU EXPLOSÃO</v>
      </c>
      <c r="I1895" s="108"/>
      <c r="J1895" s="149" t="s">
        <v>15553</v>
      </c>
      <c r="K1895" s="149" t="s">
        <v>15554</v>
      </c>
      <c r="L1895" s="149" t="s">
        <v>15555</v>
      </c>
      <c r="M1895" s="149" t="s">
        <v>22099</v>
      </c>
    </row>
    <row r="1896" spans="1:13" ht="15">
      <c r="A1896" s="136">
        <v>1897</v>
      </c>
      <c r="B1896" s="108">
        <v>139</v>
      </c>
      <c r="C1896" s="108"/>
      <c r="D1896" s="137" t="s">
        <v>14488</v>
      </c>
      <c r="E1896" s="137" t="s">
        <v>14492</v>
      </c>
      <c r="F1896" s="137"/>
      <c r="G1896" s="108" t="str">
        <f t="shared" si="60"/>
        <v>PERIGOS POTENCIAIS</v>
      </c>
      <c r="H1896" s="108" t="str">
        <f t="shared" si="61"/>
        <v>INCÊNDIO OU EXPLOSÃO</v>
      </c>
      <c r="I1896" s="108"/>
      <c r="J1896" s="149" t="s">
        <v>14509</v>
      </c>
      <c r="K1896" s="149" t="s">
        <v>14510</v>
      </c>
      <c r="L1896" s="149" t="s">
        <v>14511</v>
      </c>
      <c r="M1896" s="149" t="s">
        <v>14512</v>
      </c>
    </row>
    <row r="1897" spans="1:13" ht="15.75" thickBot="1">
      <c r="A1897" s="136">
        <v>1898</v>
      </c>
      <c r="B1897" s="108">
        <v>139</v>
      </c>
      <c r="C1897" s="108"/>
      <c r="D1897" s="137" t="s">
        <v>14488</v>
      </c>
      <c r="E1897" s="137" t="s">
        <v>14492</v>
      </c>
      <c r="F1897" s="137"/>
      <c r="G1897" s="108" t="str">
        <f t="shared" si="60"/>
        <v>PERIGOS POTENCIAIS</v>
      </c>
      <c r="H1897" s="108" t="str">
        <f t="shared" si="61"/>
        <v>INCÊNDIO OU EXPLOSÃO</v>
      </c>
      <c r="I1897" s="108"/>
      <c r="J1897" s="147" t="s">
        <v>14999</v>
      </c>
      <c r="K1897" s="147" t="s">
        <v>15000</v>
      </c>
      <c r="L1897" s="147" t="s">
        <v>15001</v>
      </c>
      <c r="M1897" s="147" t="s">
        <v>21933</v>
      </c>
    </row>
    <row r="1898" spans="1:13" ht="15.75">
      <c r="A1898" s="136">
        <v>1899</v>
      </c>
      <c r="B1898" s="108">
        <v>139</v>
      </c>
      <c r="C1898" s="108"/>
      <c r="D1898" s="137" t="s">
        <v>14488</v>
      </c>
      <c r="E1898" s="137" t="s">
        <v>14520</v>
      </c>
      <c r="F1898" s="137"/>
      <c r="G1898" s="108" t="str">
        <f t="shared" si="60"/>
        <v>PERIGOS POTENCIAIS</v>
      </c>
      <c r="H1898" s="108" t="str">
        <f t="shared" si="61"/>
        <v>SAÚDE</v>
      </c>
      <c r="I1898" s="108"/>
      <c r="J1898" s="151" t="s">
        <v>14517</v>
      </c>
      <c r="K1898" s="151" t="s">
        <v>14518</v>
      </c>
      <c r="L1898" s="151" t="s">
        <v>14519</v>
      </c>
      <c r="M1898" s="151" t="s">
        <v>14520</v>
      </c>
    </row>
    <row r="1899" spans="1:13" ht="15">
      <c r="A1899" s="136">
        <v>1900</v>
      </c>
      <c r="B1899" s="108">
        <v>139</v>
      </c>
      <c r="C1899" s="108"/>
      <c r="D1899" s="137" t="s">
        <v>14488</v>
      </c>
      <c r="E1899" s="137" t="s">
        <v>14520</v>
      </c>
      <c r="F1899" s="137"/>
      <c r="G1899" s="108" t="str">
        <f t="shared" si="60"/>
        <v>PERIGOS POTENCIAIS</v>
      </c>
      <c r="H1899" s="108" t="str">
        <f t="shared" si="61"/>
        <v>SAÚDE</v>
      </c>
      <c r="I1899" s="108"/>
      <c r="J1899" s="147" t="s">
        <v>15601</v>
      </c>
      <c r="K1899" s="147" t="s">
        <v>15602</v>
      </c>
      <c r="L1899" s="147" t="s">
        <v>15603</v>
      </c>
      <c r="M1899" s="147" t="s">
        <v>22114</v>
      </c>
    </row>
    <row r="1900" spans="1:13" ht="25.5">
      <c r="A1900" s="136">
        <v>1901</v>
      </c>
      <c r="B1900" s="108">
        <v>139</v>
      </c>
      <c r="C1900" s="108"/>
      <c r="D1900" s="137" t="s">
        <v>14488</v>
      </c>
      <c r="E1900" s="137" t="s">
        <v>14520</v>
      </c>
      <c r="F1900" s="137"/>
      <c r="G1900" s="108" t="str">
        <f t="shared" si="60"/>
        <v>PERIGOS POTENCIAIS</v>
      </c>
      <c r="H1900" s="108" t="str">
        <f t="shared" si="61"/>
        <v>SAÚDE</v>
      </c>
      <c r="I1900" s="108"/>
      <c r="J1900" s="147" t="s">
        <v>15556</v>
      </c>
      <c r="K1900" s="147" t="s">
        <v>15557</v>
      </c>
      <c r="L1900" s="147" t="s">
        <v>15558</v>
      </c>
      <c r="M1900" s="147" t="s">
        <v>22100</v>
      </c>
    </row>
    <row r="1901" spans="1:13" ht="15">
      <c r="A1901" s="136">
        <v>1902</v>
      </c>
      <c r="B1901" s="108">
        <v>139</v>
      </c>
      <c r="C1901" s="108"/>
      <c r="D1901" s="137" t="s">
        <v>14488</v>
      </c>
      <c r="E1901" s="137" t="s">
        <v>14520</v>
      </c>
      <c r="F1901" s="137"/>
      <c r="G1901" s="108" t="str">
        <f t="shared" si="60"/>
        <v>PERIGOS POTENCIAIS</v>
      </c>
      <c r="H1901" s="108" t="str">
        <f t="shared" si="61"/>
        <v>SAÚDE</v>
      </c>
      <c r="I1901" s="108"/>
      <c r="J1901" s="147" t="s">
        <v>15559</v>
      </c>
      <c r="K1901" s="147" t="s">
        <v>15560</v>
      </c>
      <c r="L1901" s="147" t="s">
        <v>15561</v>
      </c>
      <c r="M1901" s="147" t="s">
        <v>22101</v>
      </c>
    </row>
    <row r="1902" spans="1:13" ht="15">
      <c r="A1902" s="136">
        <v>1903</v>
      </c>
      <c r="B1902" s="108">
        <v>139</v>
      </c>
      <c r="C1902" s="108"/>
      <c r="D1902" s="137" t="s">
        <v>14488</v>
      </c>
      <c r="E1902" s="137" t="s">
        <v>14520</v>
      </c>
      <c r="F1902" s="137"/>
      <c r="G1902" s="108" t="str">
        <f t="shared" si="60"/>
        <v>PERIGOS POTENCIAIS</v>
      </c>
      <c r="H1902" s="108" t="str">
        <f t="shared" si="61"/>
        <v>SAÚDE</v>
      </c>
      <c r="I1902" s="108"/>
      <c r="J1902" s="147" t="s">
        <v>14988</v>
      </c>
      <c r="K1902" s="147" t="s">
        <v>14989</v>
      </c>
      <c r="L1902" s="147" t="s">
        <v>14990</v>
      </c>
      <c r="M1902" s="147" t="s">
        <v>21930</v>
      </c>
    </row>
    <row r="1903" spans="1:13" ht="25.5">
      <c r="A1903" s="136">
        <v>1904</v>
      </c>
      <c r="B1903" s="108">
        <v>139</v>
      </c>
      <c r="C1903" s="108"/>
      <c r="D1903" s="137" t="s">
        <v>14488</v>
      </c>
      <c r="E1903" s="137" t="s">
        <v>14520</v>
      </c>
      <c r="F1903" s="137"/>
      <c r="G1903" s="108" t="str">
        <f t="shared" si="60"/>
        <v>PERIGOS POTENCIAIS</v>
      </c>
      <c r="H1903" s="108" t="str">
        <f t="shared" si="61"/>
        <v>SAÚDE</v>
      </c>
      <c r="I1903" s="108"/>
      <c r="J1903" s="148" t="s">
        <v>14537</v>
      </c>
      <c r="K1903" s="148" t="s">
        <v>14538</v>
      </c>
      <c r="L1903" s="148" t="s">
        <v>14539</v>
      </c>
      <c r="M1903" s="148" t="s">
        <v>14540</v>
      </c>
    </row>
    <row r="1904" spans="1:13" ht="15.75">
      <c r="A1904" s="136">
        <v>1905</v>
      </c>
      <c r="B1904" s="108">
        <v>139</v>
      </c>
      <c r="C1904" s="108"/>
      <c r="D1904" s="137" t="s">
        <v>14544</v>
      </c>
      <c r="E1904" s="137" t="s">
        <v>14544</v>
      </c>
      <c r="F1904" s="137"/>
      <c r="G1904" s="108" t="str">
        <f t="shared" si="60"/>
        <v>PROTEÇÃO DA POPULAÇÃO</v>
      </c>
      <c r="H1904" s="108" t="str">
        <f t="shared" si="61"/>
        <v>PROTEÇÃO DA POPULAÇÃO</v>
      </c>
      <c r="I1904" s="108"/>
      <c r="J1904" s="143" t="s">
        <v>14541</v>
      </c>
      <c r="K1904" s="143" t="s">
        <v>14542</v>
      </c>
      <c r="L1904" s="143" t="s">
        <v>14543</v>
      </c>
      <c r="M1904" s="143" t="s">
        <v>14544</v>
      </c>
    </row>
    <row r="1905" spans="1:15" ht="38.25">
      <c r="A1905" s="136">
        <v>1906</v>
      </c>
      <c r="B1905" s="108">
        <v>139</v>
      </c>
      <c r="C1905" s="108"/>
      <c r="D1905" s="137" t="s">
        <v>14544</v>
      </c>
      <c r="E1905" s="137" t="s">
        <v>14544</v>
      </c>
      <c r="F1905" s="137"/>
      <c r="G1905" s="108" t="str">
        <f t="shared" si="60"/>
        <v>PROTEÇÃO DA POPULAÇÃO</v>
      </c>
      <c r="H1905" s="108" t="str">
        <f t="shared" si="61"/>
        <v>PROTEÇÃO DA POPULAÇÃO</v>
      </c>
      <c r="I1905" s="108"/>
      <c r="J1905" s="153" t="s">
        <v>14545</v>
      </c>
      <c r="K1905" s="153" t="s">
        <v>14546</v>
      </c>
      <c r="L1905" s="154" t="s">
        <v>14547</v>
      </c>
      <c r="M1905" s="154" t="s">
        <v>14548</v>
      </c>
    </row>
    <row r="1906" spans="1:15" ht="15">
      <c r="A1906" s="136">
        <v>1907</v>
      </c>
      <c r="B1906" s="108">
        <v>139</v>
      </c>
      <c r="C1906" s="108"/>
      <c r="D1906" s="137" t="s">
        <v>14544</v>
      </c>
      <c r="E1906" s="137" t="s">
        <v>14544</v>
      </c>
      <c r="F1906" s="137"/>
      <c r="G1906" s="108" t="str">
        <f t="shared" si="60"/>
        <v>PROTEÇÃO DA POPULAÇÃO</v>
      </c>
      <c r="H1906" s="108" t="str">
        <f t="shared" si="61"/>
        <v>PROTEÇÃO DA POPULAÇÃO</v>
      </c>
      <c r="I1906" s="108"/>
      <c r="J1906" s="147" t="s">
        <v>14549</v>
      </c>
      <c r="K1906" s="147" t="s">
        <v>14550</v>
      </c>
      <c r="L1906" s="147" t="s">
        <v>14551</v>
      </c>
      <c r="M1906" s="147" t="s">
        <v>14552</v>
      </c>
    </row>
    <row r="1907" spans="1:15" ht="15">
      <c r="A1907" s="136">
        <v>1908</v>
      </c>
      <c r="B1907" s="108">
        <v>139</v>
      </c>
      <c r="C1907" s="108"/>
      <c r="D1907" s="137" t="s">
        <v>14544</v>
      </c>
      <c r="E1907" s="137" t="s">
        <v>14544</v>
      </c>
      <c r="F1907" s="137"/>
      <c r="G1907" s="108" t="str">
        <f t="shared" si="60"/>
        <v>PROTEÇÃO DA POPULAÇÃO</v>
      </c>
      <c r="H1907" s="108" t="str">
        <f t="shared" si="61"/>
        <v>PROTEÇÃO DA POPULAÇÃO</v>
      </c>
      <c r="I1907" s="108"/>
      <c r="J1907" s="148" t="s">
        <v>14553</v>
      </c>
      <c r="K1907" s="147" t="s">
        <v>14554</v>
      </c>
      <c r="L1907" s="148" t="s">
        <v>14555</v>
      </c>
      <c r="M1907" s="148" t="s">
        <v>14556</v>
      </c>
    </row>
    <row r="1908" spans="1:15" ht="15.75" thickBot="1">
      <c r="A1908" s="136">
        <v>1909</v>
      </c>
      <c r="B1908" s="108">
        <v>139</v>
      </c>
      <c r="C1908" s="108"/>
      <c r="D1908" s="137" t="s">
        <v>14544</v>
      </c>
      <c r="E1908" s="137" t="s">
        <v>14544</v>
      </c>
      <c r="F1908" s="137"/>
      <c r="G1908" s="108" t="str">
        <f t="shared" si="60"/>
        <v>PROTEÇÃO DA POPULAÇÃO</v>
      </c>
      <c r="H1908" s="108" t="str">
        <f t="shared" si="61"/>
        <v>PROTEÇÃO DA POPULAÇÃO</v>
      </c>
      <c r="I1908" s="108"/>
      <c r="J1908" s="148" t="s">
        <v>14737</v>
      </c>
      <c r="K1908" s="148" t="s">
        <v>14738</v>
      </c>
      <c r="L1908" s="148" t="s">
        <v>14739</v>
      </c>
      <c r="M1908" s="148" t="s">
        <v>21845</v>
      </c>
    </row>
    <row r="1909" spans="1:15" ht="15.75">
      <c r="A1909" s="136">
        <v>1910</v>
      </c>
      <c r="B1909" s="108">
        <v>139</v>
      </c>
      <c r="C1909" s="108"/>
      <c r="D1909" s="137" t="s">
        <v>14544</v>
      </c>
      <c r="E1909" s="137" t="s">
        <v>14560</v>
      </c>
      <c r="F1909" s="137"/>
      <c r="G1909" s="108" t="str">
        <f t="shared" si="60"/>
        <v>PROTEÇÃO DA POPULAÇÃO</v>
      </c>
      <c r="H1909" s="108" t="str">
        <f t="shared" si="61"/>
        <v>VESTUÁRIO DE PROTEÇÃO</v>
      </c>
      <c r="I1909" s="108"/>
      <c r="J1909" s="151" t="s">
        <v>14557</v>
      </c>
      <c r="K1909" s="151" t="s">
        <v>14558</v>
      </c>
      <c r="L1909" s="151" t="s">
        <v>14559</v>
      </c>
      <c r="M1909" s="151" t="s">
        <v>14560</v>
      </c>
    </row>
    <row r="1910" spans="1:15" ht="15">
      <c r="A1910" s="136">
        <v>1911</v>
      </c>
      <c r="B1910" s="108">
        <v>139</v>
      </c>
      <c r="C1910" s="108"/>
      <c r="D1910" s="137" t="s">
        <v>14544</v>
      </c>
      <c r="E1910" s="137" t="s">
        <v>14560</v>
      </c>
      <c r="F1910" s="137"/>
      <c r="G1910" s="108" t="str">
        <f t="shared" si="60"/>
        <v>PROTEÇÃO DA POPULAÇÃO</v>
      </c>
      <c r="H1910" s="108" t="str">
        <f t="shared" si="61"/>
        <v>VESTUÁRIO DE PROTEÇÃO</v>
      </c>
      <c r="I1910" s="108"/>
      <c r="J1910" s="149" t="s">
        <v>14561</v>
      </c>
      <c r="K1910" s="149" t="s">
        <v>14562</v>
      </c>
      <c r="L1910" s="148" t="s">
        <v>14563</v>
      </c>
      <c r="M1910" s="148" t="s">
        <v>14564</v>
      </c>
    </row>
    <row r="1911" spans="1:15" ht="25.5">
      <c r="A1911" s="136">
        <v>1912</v>
      </c>
      <c r="B1911" s="108">
        <v>139</v>
      </c>
      <c r="C1911" s="108"/>
      <c r="D1911" s="137" t="s">
        <v>14544</v>
      </c>
      <c r="E1911" s="137" t="s">
        <v>14560</v>
      </c>
      <c r="F1911" s="137"/>
      <c r="G1911" s="108" t="str">
        <f t="shared" si="60"/>
        <v>PROTEÇÃO DA POPULAÇÃO</v>
      </c>
      <c r="H1911" s="108" t="str">
        <f t="shared" si="61"/>
        <v>VESTUÁRIO DE PROTEÇÃO</v>
      </c>
      <c r="I1911" s="108"/>
      <c r="J1911" s="148" t="s">
        <v>15005</v>
      </c>
      <c r="K1911" s="148" t="s">
        <v>15006</v>
      </c>
      <c r="L1911" s="148" t="s">
        <v>21935</v>
      </c>
      <c r="M1911" s="148" t="s">
        <v>21936</v>
      </c>
    </row>
    <row r="1912" spans="1:15" ht="26.25" thickBot="1">
      <c r="A1912" s="136">
        <v>1913</v>
      </c>
      <c r="B1912" s="108">
        <v>139</v>
      </c>
      <c r="C1912" s="108"/>
      <c r="D1912" s="137" t="s">
        <v>14544</v>
      </c>
      <c r="E1912" s="137" t="s">
        <v>14560</v>
      </c>
      <c r="F1912" s="137"/>
      <c r="G1912" s="108" t="str">
        <f t="shared" si="60"/>
        <v>PROTEÇÃO DA POPULAÇÃO</v>
      </c>
      <c r="H1912" s="108" t="str">
        <f t="shared" si="61"/>
        <v>VESTUÁRIO DE PROTEÇÃO</v>
      </c>
      <c r="I1912" s="108"/>
      <c r="J1912" s="148" t="s">
        <v>15007</v>
      </c>
      <c r="K1912" s="148" t="s">
        <v>14566</v>
      </c>
      <c r="L1912" s="148" t="s">
        <v>21832</v>
      </c>
      <c r="M1912" s="148" t="s">
        <v>21833</v>
      </c>
    </row>
    <row r="1913" spans="1:15" ht="15.75">
      <c r="A1913" s="136">
        <v>1914</v>
      </c>
      <c r="B1913" s="108">
        <v>139</v>
      </c>
      <c r="C1913" s="108"/>
      <c r="D1913" s="137" t="s">
        <v>14544</v>
      </c>
      <c r="E1913" s="137" t="s">
        <v>14570</v>
      </c>
      <c r="F1913" s="137"/>
      <c r="G1913" s="108" t="str">
        <f t="shared" si="60"/>
        <v>PROTEÇÃO DA POPULAÇÃO</v>
      </c>
      <c r="H1913" s="108" t="str">
        <f t="shared" si="61"/>
        <v>EVACUAÇÃO</v>
      </c>
      <c r="I1913" s="108"/>
      <c r="J1913" s="151" t="s">
        <v>14567</v>
      </c>
      <c r="K1913" s="151" t="s">
        <v>14568</v>
      </c>
      <c r="L1913" s="151" t="s">
        <v>14569</v>
      </c>
      <c r="M1913" s="151" t="s">
        <v>14570</v>
      </c>
    </row>
    <row r="1914" spans="1:15" ht="15">
      <c r="A1914" s="136">
        <v>1915</v>
      </c>
      <c r="B1914" s="108">
        <v>139</v>
      </c>
      <c r="C1914" s="108"/>
      <c r="D1914" s="137" t="s">
        <v>14544</v>
      </c>
      <c r="E1914" s="137" t="s">
        <v>14570</v>
      </c>
      <c r="F1914" s="137"/>
      <c r="G1914" s="108" t="str">
        <f t="shared" si="60"/>
        <v>PROTEÇÃO DA POPULAÇÃO</v>
      </c>
      <c r="H1914" s="108" t="str">
        <f t="shared" si="61"/>
        <v>EVACUAÇÃO</v>
      </c>
      <c r="I1914" s="108"/>
      <c r="J1914" s="153" t="s">
        <v>14571</v>
      </c>
      <c r="K1914" s="153" t="s">
        <v>14572</v>
      </c>
      <c r="L1914" s="153" t="s">
        <v>14573</v>
      </c>
      <c r="M1914" s="153" t="s">
        <v>14574</v>
      </c>
    </row>
    <row r="1915" spans="1:15" ht="26.25">
      <c r="A1915" s="136">
        <v>1916</v>
      </c>
      <c r="B1915" s="108">
        <v>139</v>
      </c>
      <c r="C1915" s="108"/>
      <c r="D1915" s="137" t="s">
        <v>14544</v>
      </c>
      <c r="E1915" s="137" t="s">
        <v>14570</v>
      </c>
      <c r="F1915" s="137"/>
      <c r="G1915" s="108" t="str">
        <f t="shared" si="60"/>
        <v>PROTEÇÃO DA POPULAÇÃO</v>
      </c>
      <c r="H1915" s="108" t="str">
        <f t="shared" si="61"/>
        <v>EVACUAÇÃO</v>
      </c>
      <c r="I1915" s="108"/>
      <c r="J1915" s="148" t="s">
        <v>15435</v>
      </c>
      <c r="K1915" s="157" t="s">
        <v>15436</v>
      </c>
      <c r="L1915" s="157" t="s">
        <v>15437</v>
      </c>
      <c r="M1915" s="157" t="s">
        <v>22063</v>
      </c>
    </row>
    <row r="1916" spans="1:15" ht="15">
      <c r="A1916" s="136">
        <v>1917</v>
      </c>
      <c r="B1916" s="108">
        <v>139</v>
      </c>
      <c r="C1916" s="108"/>
      <c r="D1916" s="137" t="s">
        <v>14544</v>
      </c>
      <c r="E1916" s="137" t="s">
        <v>14570</v>
      </c>
      <c r="F1916" s="137"/>
      <c r="G1916" s="108" t="str">
        <f t="shared" si="60"/>
        <v>PROTEÇÃO DA POPULAÇÃO</v>
      </c>
      <c r="H1916" s="108" t="str">
        <f t="shared" si="61"/>
        <v>EVACUAÇÃO</v>
      </c>
      <c r="I1916" s="108"/>
      <c r="J1916" s="158" t="s">
        <v>15008</v>
      </c>
      <c r="K1916" s="158" t="s">
        <v>15009</v>
      </c>
      <c r="L1916" s="158" t="s">
        <v>7</v>
      </c>
      <c r="M1916" s="158" t="s">
        <v>7</v>
      </c>
    </row>
    <row r="1917" spans="1:15" ht="15">
      <c r="A1917" s="136">
        <v>1918</v>
      </c>
      <c r="B1917" s="108">
        <v>139</v>
      </c>
      <c r="C1917" s="108"/>
      <c r="D1917" s="137" t="s">
        <v>14544</v>
      </c>
      <c r="E1917" s="137" t="s">
        <v>14570</v>
      </c>
      <c r="F1917" s="137"/>
      <c r="G1917" s="108" t="str">
        <f t="shared" si="60"/>
        <v>PROTEÇÃO DA POPULAÇÃO</v>
      </c>
      <c r="H1917" s="108" t="str">
        <f t="shared" si="61"/>
        <v>EVACUAÇÃO</v>
      </c>
      <c r="I1917" s="108"/>
      <c r="J1917" s="184" t="s">
        <v>15057</v>
      </c>
      <c r="K1917" s="184" t="s">
        <v>15058</v>
      </c>
      <c r="L1917" s="181" t="s">
        <v>15059</v>
      </c>
      <c r="M1917" s="181" t="s">
        <v>21950</v>
      </c>
      <c r="N1917" s="185" t="s">
        <v>15060</v>
      </c>
      <c r="O1917" s="168"/>
    </row>
    <row r="1918" spans="1:15" ht="25.5">
      <c r="A1918" s="136">
        <v>1919</v>
      </c>
      <c r="B1918" s="108">
        <v>139</v>
      </c>
      <c r="C1918" s="108"/>
      <c r="D1918" s="137" t="s">
        <v>14544</v>
      </c>
      <c r="E1918" s="137" t="s">
        <v>14570</v>
      </c>
      <c r="F1918" s="137"/>
      <c r="G1918" s="108" t="str">
        <f t="shared" si="60"/>
        <v>PROTEÇÃO DA POPULAÇÃO</v>
      </c>
      <c r="H1918" s="108" t="str">
        <f t="shared" si="61"/>
        <v>EVACUAÇÃO</v>
      </c>
      <c r="I1918" s="108"/>
      <c r="J1918" s="148" t="s">
        <v>15061</v>
      </c>
      <c r="K1918" s="148" t="s">
        <v>15062</v>
      </c>
      <c r="L1918" s="148" t="s">
        <v>15063</v>
      </c>
      <c r="M1918" s="148" t="s">
        <v>21951</v>
      </c>
      <c r="O1918" s="168"/>
    </row>
    <row r="1919" spans="1:15" ht="15">
      <c r="A1919" s="136">
        <v>1920</v>
      </c>
      <c r="B1919" s="108">
        <v>139</v>
      </c>
      <c r="C1919" s="108"/>
      <c r="D1919" s="137" t="s">
        <v>14544</v>
      </c>
      <c r="E1919" s="137" t="s">
        <v>6</v>
      </c>
      <c r="F1919" s="137"/>
      <c r="G1919" s="108" t="str">
        <f t="shared" si="60"/>
        <v>PROTEÇÃO DA POPULAÇÃO</v>
      </c>
      <c r="H1919" s="108" t="str">
        <f t="shared" si="61"/>
        <v>Incêndio</v>
      </c>
      <c r="I1919" s="108"/>
      <c r="J1919" s="160" t="s">
        <v>14579</v>
      </c>
      <c r="K1919" s="160" t="s">
        <v>14580</v>
      </c>
      <c r="L1919" s="160" t="s">
        <v>14581</v>
      </c>
      <c r="M1919" s="160" t="s">
        <v>6</v>
      </c>
    </row>
    <row r="1920" spans="1:15" ht="25.5">
      <c r="A1920" s="136">
        <v>1921</v>
      </c>
      <c r="B1920" s="108">
        <v>139</v>
      </c>
      <c r="C1920" s="108"/>
      <c r="D1920" s="137" t="s">
        <v>14544</v>
      </c>
      <c r="E1920" s="137" t="s">
        <v>6</v>
      </c>
      <c r="F1920" s="137"/>
      <c r="G1920" s="108" t="str">
        <f t="shared" si="60"/>
        <v>PROTEÇÃO DA POPULAÇÃO</v>
      </c>
      <c r="H1920" s="108" t="str">
        <f t="shared" si="61"/>
        <v>Incêndio</v>
      </c>
      <c r="I1920" s="108"/>
      <c r="J1920" s="147" t="s">
        <v>14582</v>
      </c>
      <c r="K1920" s="147" t="s">
        <v>14583</v>
      </c>
      <c r="L1920" s="147" t="s">
        <v>14584</v>
      </c>
      <c r="M1920" s="147" t="s">
        <v>21834</v>
      </c>
    </row>
    <row r="1921" spans="1:15" ht="25.5" hidden="1">
      <c r="A1921" s="136">
        <v>1922</v>
      </c>
      <c r="B1921" s="108">
        <v>139</v>
      </c>
      <c r="C1921" s="108"/>
      <c r="D1921" s="137" t="s">
        <v>14544</v>
      </c>
      <c r="E1921" s="137" t="s">
        <v>6</v>
      </c>
      <c r="F1921" s="137"/>
      <c r="G1921" s="108" t="str">
        <f t="shared" si="60"/>
        <v>PROTEÇÃO DA POPULAÇÃO</v>
      </c>
      <c r="H1921" s="108" t="str">
        <f t="shared" si="61"/>
        <v>Incêndio</v>
      </c>
      <c r="I1921" s="108"/>
      <c r="J1921" s="148" t="s">
        <v>14750</v>
      </c>
      <c r="K1921" s="147" t="s">
        <v>14751</v>
      </c>
      <c r="L1921" s="150" t="s">
        <v>14752</v>
      </c>
      <c r="M1921" s="150" t="s">
        <v>21849</v>
      </c>
      <c r="N1921" s="169" t="s">
        <v>14753</v>
      </c>
      <c r="O1921" s="163"/>
    </row>
    <row r="1922" spans="1:15" ht="15.75">
      <c r="A1922" s="136">
        <v>1923</v>
      </c>
      <c r="B1922" s="108">
        <v>139</v>
      </c>
      <c r="C1922" s="108"/>
      <c r="D1922" s="137" t="s">
        <v>14588</v>
      </c>
      <c r="E1922" s="137" t="s">
        <v>14588</v>
      </c>
      <c r="F1922" s="137"/>
      <c r="G1922" s="108" t="str">
        <f t="shared" si="60"/>
        <v>RESPOSTA À EMERGÊNCIA</v>
      </c>
      <c r="H1922" s="108" t="str">
        <f t="shared" si="61"/>
        <v>RESPOSTA À EMERGÊNCIA</v>
      </c>
      <c r="I1922" s="108"/>
      <c r="J1922" s="142" t="s">
        <v>14585</v>
      </c>
      <c r="K1922" s="142" t="s">
        <v>14586</v>
      </c>
      <c r="L1922" s="142" t="s">
        <v>14587</v>
      </c>
      <c r="M1922" s="142" t="s">
        <v>14588</v>
      </c>
    </row>
    <row r="1923" spans="1:15" ht="15.75">
      <c r="A1923" s="136">
        <v>1924</v>
      </c>
      <c r="B1923" s="108">
        <v>139</v>
      </c>
      <c r="C1923" s="108"/>
      <c r="D1923" s="137" t="s">
        <v>14588</v>
      </c>
      <c r="E1923" s="137" t="s">
        <v>21835</v>
      </c>
      <c r="F1923" s="137"/>
      <c r="G1923" s="108" t="str">
        <f t="shared" si="60"/>
        <v>RESPOSTA À EMERGÊNCIA</v>
      </c>
      <c r="H1923" s="108" t="str">
        <f t="shared" si="61"/>
        <v>INCÊNDIO</v>
      </c>
      <c r="I1923" s="108"/>
      <c r="J1923" s="145" t="s">
        <v>14589</v>
      </c>
      <c r="K1923" s="145" t="s">
        <v>14590</v>
      </c>
      <c r="L1923" s="145" t="s">
        <v>14591</v>
      </c>
      <c r="M1923" s="145" t="s">
        <v>21835</v>
      </c>
    </row>
    <row r="1924" spans="1:15" ht="25.5">
      <c r="A1924" s="136">
        <v>1925</v>
      </c>
      <c r="B1924" s="108">
        <v>139</v>
      </c>
      <c r="C1924" s="108"/>
      <c r="D1924" s="137" t="s">
        <v>14588</v>
      </c>
      <c r="E1924" s="137" t="s">
        <v>21835</v>
      </c>
      <c r="F1924" s="137"/>
      <c r="G1924" s="108" t="str">
        <f t="shared" si="60"/>
        <v>RESPOSTA À EMERGÊNCIA</v>
      </c>
      <c r="H1924" s="108" t="str">
        <f t="shared" si="61"/>
        <v>INCÊNDIO</v>
      </c>
      <c r="I1924" s="108"/>
      <c r="J1924" s="160" t="s">
        <v>15604</v>
      </c>
      <c r="K1924" s="160" t="s">
        <v>15605</v>
      </c>
      <c r="L1924" s="160" t="s">
        <v>15606</v>
      </c>
      <c r="M1924" s="160" t="s">
        <v>22115</v>
      </c>
    </row>
    <row r="1925" spans="1:15" ht="15">
      <c r="A1925" s="136">
        <v>1926</v>
      </c>
      <c r="B1925" s="108">
        <v>139</v>
      </c>
      <c r="C1925" s="108"/>
      <c r="D1925" s="137" t="s">
        <v>14588</v>
      </c>
      <c r="E1925" s="137" t="s">
        <v>21835</v>
      </c>
      <c r="F1925" s="137"/>
      <c r="G1925" s="108" t="str">
        <f t="shared" si="60"/>
        <v>RESPOSTA À EMERGÊNCIA</v>
      </c>
      <c r="H1925" s="108" t="str">
        <f t="shared" si="61"/>
        <v>INCÊNDIO</v>
      </c>
      <c r="I1925" s="108"/>
      <c r="J1925" s="158" t="s">
        <v>14596</v>
      </c>
      <c r="K1925" s="158" t="s">
        <v>14597</v>
      </c>
      <c r="L1925" s="158" t="s">
        <v>14598</v>
      </c>
      <c r="M1925" s="158" t="s">
        <v>14599</v>
      </c>
    </row>
    <row r="1926" spans="1:15" ht="15">
      <c r="A1926" s="136">
        <v>1927</v>
      </c>
      <c r="B1926" s="108">
        <v>139</v>
      </c>
      <c r="C1926" s="108"/>
      <c r="D1926" s="137" t="s">
        <v>14588</v>
      </c>
      <c r="E1926" s="137" t="s">
        <v>21835</v>
      </c>
      <c r="F1926" s="137"/>
      <c r="G1926" s="108" t="str">
        <f t="shared" si="60"/>
        <v>RESPOSTA À EMERGÊNCIA</v>
      </c>
      <c r="H1926" s="108" t="str">
        <f t="shared" si="61"/>
        <v>INCÊNDIO</v>
      </c>
      <c r="I1926" s="108"/>
      <c r="J1926" s="149" t="s">
        <v>15565</v>
      </c>
      <c r="K1926" s="149" t="s">
        <v>15566</v>
      </c>
      <c r="L1926" s="149" t="s">
        <v>15567</v>
      </c>
      <c r="M1926" s="149" t="s">
        <v>22103</v>
      </c>
    </row>
    <row r="1927" spans="1:15" ht="15">
      <c r="A1927" s="136">
        <v>1928</v>
      </c>
      <c r="B1927" s="108">
        <v>139</v>
      </c>
      <c r="C1927" s="108"/>
      <c r="D1927" s="137" t="s">
        <v>14588</v>
      </c>
      <c r="E1927" s="137" t="s">
        <v>21835</v>
      </c>
      <c r="F1927" s="137"/>
      <c r="G1927" s="108" t="str">
        <f t="shared" si="60"/>
        <v>RESPOSTA À EMERGÊNCIA</v>
      </c>
      <c r="H1927" s="108" t="str">
        <f t="shared" si="61"/>
        <v>INCÊNDIO</v>
      </c>
      <c r="I1927" s="108"/>
      <c r="J1927" s="160" t="s">
        <v>14603</v>
      </c>
      <c r="K1927" s="160" t="s">
        <v>14604</v>
      </c>
      <c r="L1927" s="160" t="s">
        <v>14605</v>
      </c>
      <c r="M1927" s="160" t="s">
        <v>14606</v>
      </c>
    </row>
    <row r="1928" spans="1:15" ht="15">
      <c r="A1928" s="136">
        <v>1929</v>
      </c>
      <c r="B1928" s="108">
        <v>139</v>
      </c>
      <c r="C1928" s="108"/>
      <c r="D1928" s="137" t="s">
        <v>14588</v>
      </c>
      <c r="E1928" s="137" t="s">
        <v>21835</v>
      </c>
      <c r="F1928" s="137"/>
      <c r="G1928" s="108" t="str">
        <f t="shared" si="60"/>
        <v>RESPOSTA À EMERGÊNCIA</v>
      </c>
      <c r="H1928" s="108" t="str">
        <f t="shared" si="61"/>
        <v>INCÊNDIO</v>
      </c>
      <c r="I1928" s="108"/>
      <c r="J1928" s="147" t="s">
        <v>15568</v>
      </c>
      <c r="K1928" s="147" t="s">
        <v>15569</v>
      </c>
      <c r="L1928" s="147" t="s">
        <v>15570</v>
      </c>
      <c r="M1928" s="147" t="s">
        <v>22104</v>
      </c>
    </row>
    <row r="1929" spans="1:15" ht="38.25">
      <c r="A1929" s="136">
        <v>1930</v>
      </c>
      <c r="B1929" s="108">
        <v>139</v>
      </c>
      <c r="C1929" s="108"/>
      <c r="D1929" s="137" t="s">
        <v>14588</v>
      </c>
      <c r="E1929" s="137" t="s">
        <v>21835</v>
      </c>
      <c r="F1929" s="137"/>
      <c r="G1929" s="108" t="str">
        <f t="shared" si="60"/>
        <v>RESPOSTA À EMERGÊNCIA</v>
      </c>
      <c r="H1929" s="108" t="str">
        <f t="shared" si="61"/>
        <v>INCÊNDIO</v>
      </c>
      <c r="I1929" s="108"/>
      <c r="J1929" s="153" t="s">
        <v>15607</v>
      </c>
      <c r="K1929" s="147" t="s">
        <v>15608</v>
      </c>
      <c r="L1929" s="160" t="s">
        <v>15609</v>
      </c>
      <c r="M1929" s="160" t="s">
        <v>22116</v>
      </c>
      <c r="N1929" s="178"/>
    </row>
    <row r="1930" spans="1:15" ht="15">
      <c r="A1930" s="136">
        <v>1931</v>
      </c>
      <c r="B1930" s="108">
        <v>139</v>
      </c>
      <c r="C1930" s="108"/>
      <c r="D1930" s="137" t="s">
        <v>14588</v>
      </c>
      <c r="E1930" s="137" t="s">
        <v>21835</v>
      </c>
      <c r="F1930" s="137"/>
      <c r="G1930" s="108" t="str">
        <f t="shared" si="60"/>
        <v>RESPOSTA À EMERGÊNCIA</v>
      </c>
      <c r="H1930" s="108" t="str">
        <f t="shared" si="61"/>
        <v>INCÊNDIO</v>
      </c>
      <c r="I1930" s="108"/>
      <c r="J1930" s="148" t="s">
        <v>14611</v>
      </c>
      <c r="K1930" s="148" t="s">
        <v>14612</v>
      </c>
      <c r="L1930" s="148" t="s">
        <v>14613</v>
      </c>
      <c r="M1930" s="148" t="s">
        <v>14614</v>
      </c>
    </row>
    <row r="1931" spans="1:15" ht="15">
      <c r="A1931" s="136">
        <v>1932</v>
      </c>
      <c r="B1931" s="108">
        <v>139</v>
      </c>
      <c r="C1931" s="108"/>
      <c r="D1931" s="137" t="s">
        <v>14588</v>
      </c>
      <c r="E1931" s="137" t="s">
        <v>21835</v>
      </c>
      <c r="F1931" s="137"/>
      <c r="G1931" s="108" t="str">
        <f t="shared" si="60"/>
        <v>RESPOSTA À EMERGÊNCIA</v>
      </c>
      <c r="H1931" s="108" t="str">
        <f t="shared" si="61"/>
        <v>INCÊNDIO</v>
      </c>
      <c r="I1931" s="108"/>
      <c r="J1931" s="153" t="s">
        <v>15241</v>
      </c>
      <c r="K1931" s="153" t="s">
        <v>15242</v>
      </c>
      <c r="L1931" s="160" t="s">
        <v>15243</v>
      </c>
      <c r="M1931" s="160" t="s">
        <v>22004</v>
      </c>
    </row>
    <row r="1932" spans="1:15" ht="25.5">
      <c r="A1932" s="136">
        <v>1933</v>
      </c>
      <c r="B1932" s="108">
        <v>139</v>
      </c>
      <c r="C1932" s="108"/>
      <c r="D1932" s="137" t="s">
        <v>14588</v>
      </c>
      <c r="E1932" s="137" t="s">
        <v>21835</v>
      </c>
      <c r="F1932" s="137"/>
      <c r="G1932" s="108" t="str">
        <f t="shared" si="60"/>
        <v>RESPOSTA À EMERGÊNCIA</v>
      </c>
      <c r="H1932" s="108" t="str">
        <f t="shared" si="61"/>
        <v>INCÊNDIO</v>
      </c>
      <c r="I1932" s="108"/>
      <c r="J1932" s="148" t="s">
        <v>14917</v>
      </c>
      <c r="K1932" s="147" t="s">
        <v>14918</v>
      </c>
      <c r="L1932" s="148" t="s">
        <v>14919</v>
      </c>
      <c r="M1932" s="148" t="s">
        <v>21907</v>
      </c>
    </row>
    <row r="1933" spans="1:15" ht="25.5">
      <c r="A1933" s="136">
        <v>1934</v>
      </c>
      <c r="B1933" s="108">
        <v>139</v>
      </c>
      <c r="C1933" s="108"/>
      <c r="D1933" s="137" t="s">
        <v>14588</v>
      </c>
      <c r="E1933" s="137" t="s">
        <v>21835</v>
      </c>
      <c r="F1933" s="137"/>
      <c r="G1933" s="108" t="str">
        <f t="shared" si="60"/>
        <v>RESPOSTA À EMERGÊNCIA</v>
      </c>
      <c r="H1933" s="108" t="str">
        <f t="shared" si="61"/>
        <v>INCÊNDIO</v>
      </c>
      <c r="I1933" s="108"/>
      <c r="J1933" s="147" t="s">
        <v>14619</v>
      </c>
      <c r="K1933" s="148" t="s">
        <v>14620</v>
      </c>
      <c r="L1933" s="148" t="s">
        <v>14621</v>
      </c>
      <c r="M1933" s="148" t="s">
        <v>14622</v>
      </c>
    </row>
    <row r="1934" spans="1:15" ht="15">
      <c r="A1934" s="136">
        <v>1935</v>
      </c>
      <c r="B1934" s="108">
        <v>139</v>
      </c>
      <c r="C1934" s="108"/>
      <c r="D1934" s="137" t="s">
        <v>14588</v>
      </c>
      <c r="E1934" s="137" t="s">
        <v>21835</v>
      </c>
      <c r="F1934" s="137"/>
      <c r="G1934" s="108" t="str">
        <f t="shared" si="60"/>
        <v>RESPOSTA À EMERGÊNCIA</v>
      </c>
      <c r="H1934" s="108" t="str">
        <f t="shared" si="61"/>
        <v>INCÊNDIO</v>
      </c>
      <c r="I1934" s="108"/>
      <c r="J1934" s="147" t="s">
        <v>14623</v>
      </c>
      <c r="K1934" s="147" t="s">
        <v>14624</v>
      </c>
      <c r="L1934" s="147" t="s">
        <v>14625</v>
      </c>
      <c r="M1934" s="147" t="s">
        <v>21837</v>
      </c>
    </row>
    <row r="1935" spans="1:15" ht="25.5">
      <c r="A1935" s="136">
        <v>1936</v>
      </c>
      <c r="B1935" s="108">
        <v>139</v>
      </c>
      <c r="C1935" s="108"/>
      <c r="D1935" s="137" t="s">
        <v>14588</v>
      </c>
      <c r="E1935" s="137" t="s">
        <v>21835</v>
      </c>
      <c r="F1935" s="137"/>
      <c r="G1935" s="108" t="str">
        <f t="shared" si="60"/>
        <v>RESPOSTA À EMERGÊNCIA</v>
      </c>
      <c r="H1935" s="108" t="str">
        <f t="shared" si="61"/>
        <v>INCÊNDIO</v>
      </c>
      <c r="I1935" s="108"/>
      <c r="J1935" s="149" t="s">
        <v>14626</v>
      </c>
      <c r="K1935" s="149" t="s">
        <v>14627</v>
      </c>
      <c r="L1935" s="149" t="s">
        <v>14628</v>
      </c>
      <c r="M1935" s="147" t="s">
        <v>21838</v>
      </c>
    </row>
    <row r="1936" spans="1:15" ht="15.75" thickBot="1">
      <c r="A1936" s="136">
        <v>1937</v>
      </c>
      <c r="B1936" s="108">
        <v>139</v>
      </c>
      <c r="C1936" s="108"/>
      <c r="D1936" s="137" t="s">
        <v>14588</v>
      </c>
      <c r="E1936" s="137" t="s">
        <v>21835</v>
      </c>
      <c r="F1936" s="137"/>
      <c r="G1936" s="108" t="str">
        <f t="shared" ref="G1936:G1999" si="62">IF(OR(M1936="PERIGOS POTENCIAIS",M1936="PROTEÇÃO DA POPULAÇÃO",M1936="RESPOSTA À EMERGÊNCIA"),M1936,G1935)</f>
        <v>RESPOSTA À EMERGÊNCIA</v>
      </c>
      <c r="H1936" s="108" t="str">
        <f t="shared" ref="H1936:H1999" si="63">IF(OR(M1936="PERIGOS POTENCIAIS",M1936="PROTEÇÃO DA POPULAÇÃO",M1936="RESPOSTA À EMERGÊNCIA"),M1936,IF(OR(M1936="INCÊNDIO OU EXPLOSÃO",M1936="SAÚDE",M1936="VESTUÁRIO DE PROTEÇÃO",M1936="EVACUAÇÃO",M1936="INCÊNDIO",M1936="DERRAME OU FUGA",M1936="PRIMEIROS SOCORROS"),M1936,H1935))</f>
        <v>INCÊNDIO</v>
      </c>
      <c r="I1936" s="108"/>
      <c r="J1936" s="147" t="s">
        <v>14629</v>
      </c>
      <c r="K1936" s="147" t="s">
        <v>14630</v>
      </c>
      <c r="L1936" s="147" t="s">
        <v>14631</v>
      </c>
      <c r="M1936" s="147" t="s">
        <v>14632</v>
      </c>
    </row>
    <row r="1937" spans="1:15" ht="15.75">
      <c r="A1937" s="136">
        <v>1938</v>
      </c>
      <c r="B1937" s="108">
        <v>139</v>
      </c>
      <c r="C1937" s="108"/>
      <c r="D1937" s="137" t="s">
        <v>14588</v>
      </c>
      <c r="E1937" s="137" t="s">
        <v>14636</v>
      </c>
      <c r="F1937" s="137"/>
      <c r="G1937" s="108" t="str">
        <f t="shared" si="62"/>
        <v>RESPOSTA À EMERGÊNCIA</v>
      </c>
      <c r="H1937" s="108" t="str">
        <f t="shared" si="63"/>
        <v>DERRAME OU FUGA</v>
      </c>
      <c r="I1937" s="108"/>
      <c r="J1937" s="151" t="s">
        <v>14633</v>
      </c>
      <c r="K1937" s="151" t="s">
        <v>14634</v>
      </c>
      <c r="L1937" s="151" t="s">
        <v>14635</v>
      </c>
      <c r="M1937" s="151" t="s">
        <v>14636</v>
      </c>
    </row>
    <row r="1938" spans="1:15" ht="15">
      <c r="A1938" s="136">
        <v>1939</v>
      </c>
      <c r="B1938" s="108">
        <v>139</v>
      </c>
      <c r="C1938" s="108"/>
      <c r="D1938" s="137" t="s">
        <v>14588</v>
      </c>
      <c r="E1938" s="137" t="s">
        <v>14636</v>
      </c>
      <c r="F1938" s="137"/>
      <c r="G1938" s="108" t="str">
        <f t="shared" si="62"/>
        <v>RESPOSTA À EMERGÊNCIA</v>
      </c>
      <c r="H1938" s="108" t="str">
        <f t="shared" si="63"/>
        <v>DERRAME OU FUGA</v>
      </c>
      <c r="I1938" s="108"/>
      <c r="J1938" s="148" t="s">
        <v>14641</v>
      </c>
      <c r="K1938" s="148" t="s">
        <v>14642</v>
      </c>
      <c r="L1938" s="148" t="s">
        <v>14781</v>
      </c>
      <c r="M1938" s="148" t="s">
        <v>21839</v>
      </c>
    </row>
    <row r="1939" spans="1:15" ht="15">
      <c r="A1939" s="136">
        <v>1940</v>
      </c>
      <c r="B1939" s="108">
        <v>139</v>
      </c>
      <c r="C1939" s="108"/>
      <c r="D1939" s="137" t="s">
        <v>14588</v>
      </c>
      <c r="E1939" s="137" t="s">
        <v>14636</v>
      </c>
      <c r="F1939" s="137"/>
      <c r="G1939" s="108" t="str">
        <f t="shared" si="62"/>
        <v>RESPOSTA À EMERGÊNCIA</v>
      </c>
      <c r="H1939" s="108" t="str">
        <f t="shared" si="63"/>
        <v>DERRAME OU FUGA</v>
      </c>
      <c r="I1939" s="108"/>
      <c r="J1939" s="148" t="s">
        <v>14637</v>
      </c>
      <c r="K1939" s="147" t="s">
        <v>14638</v>
      </c>
      <c r="L1939" s="147" t="s">
        <v>14639</v>
      </c>
      <c r="M1939" s="147" t="s">
        <v>14640</v>
      </c>
    </row>
    <row r="1940" spans="1:15" ht="15">
      <c r="A1940" s="136">
        <v>1941</v>
      </c>
      <c r="B1940" s="108">
        <v>139</v>
      </c>
      <c r="C1940" s="108"/>
      <c r="D1940" s="137" t="s">
        <v>14588</v>
      </c>
      <c r="E1940" s="137" t="s">
        <v>14636</v>
      </c>
      <c r="F1940" s="137"/>
      <c r="G1940" s="108" t="str">
        <f t="shared" si="62"/>
        <v>RESPOSTA À EMERGÊNCIA</v>
      </c>
      <c r="H1940" s="108" t="str">
        <f t="shared" si="63"/>
        <v>DERRAME OU FUGA</v>
      </c>
      <c r="I1940" s="108"/>
      <c r="J1940" s="150" t="s">
        <v>14926</v>
      </c>
      <c r="K1940" s="149" t="s">
        <v>14927</v>
      </c>
      <c r="L1940" s="149" t="s">
        <v>14928</v>
      </c>
      <c r="M1940" s="149" t="s">
        <v>21910</v>
      </c>
    </row>
    <row r="1941" spans="1:15" ht="25.5">
      <c r="A1941" s="136">
        <v>1942</v>
      </c>
      <c r="B1941" s="108">
        <v>139</v>
      </c>
      <c r="C1941" s="108"/>
      <c r="D1941" s="137" t="s">
        <v>14588</v>
      </c>
      <c r="E1941" s="137" t="s">
        <v>14636</v>
      </c>
      <c r="F1941" s="137"/>
      <c r="G1941" s="108" t="str">
        <f t="shared" si="62"/>
        <v>RESPOSTA À EMERGÊNCIA</v>
      </c>
      <c r="H1941" s="108" t="str">
        <f t="shared" si="63"/>
        <v>DERRAME OU FUGA</v>
      </c>
      <c r="I1941" s="108"/>
      <c r="J1941" s="153" t="s">
        <v>15577</v>
      </c>
      <c r="K1941" s="160" t="s">
        <v>15578</v>
      </c>
      <c r="L1941" s="160" t="s">
        <v>15579</v>
      </c>
      <c r="M1941" s="160" t="s">
        <v>22107</v>
      </c>
    </row>
    <row r="1942" spans="1:15" ht="25.5">
      <c r="A1942" s="136">
        <v>1943</v>
      </c>
      <c r="B1942" s="108">
        <v>139</v>
      </c>
      <c r="C1942" s="108"/>
      <c r="D1942" s="137" t="s">
        <v>14588</v>
      </c>
      <c r="E1942" s="137" t="s">
        <v>14636</v>
      </c>
      <c r="F1942" s="137"/>
      <c r="G1942" s="108" t="str">
        <f t="shared" si="62"/>
        <v>RESPOSTA À EMERGÊNCIA</v>
      </c>
      <c r="H1942" s="108" t="str">
        <f t="shared" si="63"/>
        <v>DERRAME OU FUGA</v>
      </c>
      <c r="I1942" s="108"/>
      <c r="J1942" s="148" t="s">
        <v>14652</v>
      </c>
      <c r="K1942" s="147" t="s">
        <v>14653</v>
      </c>
      <c r="L1942" s="150" t="s">
        <v>14654</v>
      </c>
      <c r="M1942" s="150" t="s">
        <v>14655</v>
      </c>
    </row>
    <row r="1943" spans="1:15" ht="25.5">
      <c r="A1943" s="136">
        <v>1944</v>
      </c>
      <c r="B1943" s="108">
        <v>139</v>
      </c>
      <c r="C1943" s="108"/>
      <c r="D1943" s="137" t="s">
        <v>14588</v>
      </c>
      <c r="E1943" s="137" t="s">
        <v>14636</v>
      </c>
      <c r="F1943" s="137"/>
      <c r="G1943" s="108" t="str">
        <f t="shared" si="62"/>
        <v>RESPOSTA À EMERGÊNCIA</v>
      </c>
      <c r="H1943" s="108" t="str">
        <f t="shared" si="63"/>
        <v>DERRAME OU FUGA</v>
      </c>
      <c r="I1943" s="108"/>
      <c r="J1943" s="153" t="s">
        <v>15073</v>
      </c>
      <c r="K1943" s="147" t="s">
        <v>15610</v>
      </c>
      <c r="L1943" s="160" t="s">
        <v>15611</v>
      </c>
      <c r="M1943" s="160" t="s">
        <v>21955</v>
      </c>
      <c r="N1943" s="178"/>
    </row>
    <row r="1944" spans="1:15" ht="15">
      <c r="A1944" s="136">
        <v>1945</v>
      </c>
      <c r="B1944" s="108">
        <v>139</v>
      </c>
      <c r="C1944" s="108"/>
      <c r="D1944" s="137" t="s">
        <v>14588</v>
      </c>
      <c r="E1944" s="137" t="s">
        <v>14636</v>
      </c>
      <c r="F1944" s="137"/>
      <c r="G1944" s="108" t="str">
        <f t="shared" si="62"/>
        <v>RESPOSTA À EMERGÊNCIA</v>
      </c>
      <c r="H1944" s="108" t="str">
        <f t="shared" si="63"/>
        <v>DERRAME OU FUGA</v>
      </c>
      <c r="I1944" s="108"/>
      <c r="J1944" s="166" t="s">
        <v>14659</v>
      </c>
      <c r="K1944" s="158" t="s">
        <v>14660</v>
      </c>
      <c r="L1944" s="158" t="s">
        <v>14661</v>
      </c>
      <c r="M1944" s="158" t="s">
        <v>14662</v>
      </c>
    </row>
    <row r="1945" spans="1:15" ht="25.5">
      <c r="A1945" s="136">
        <v>1946</v>
      </c>
      <c r="B1945" s="108">
        <v>139</v>
      </c>
      <c r="C1945" s="108"/>
      <c r="D1945" s="137" t="s">
        <v>14588</v>
      </c>
      <c r="E1945" s="137" t="s">
        <v>14636</v>
      </c>
      <c r="F1945" s="137"/>
      <c r="G1945" s="108" t="str">
        <f t="shared" si="62"/>
        <v>RESPOSTA À EMERGÊNCIA</v>
      </c>
      <c r="H1945" s="108" t="str">
        <f t="shared" si="63"/>
        <v>DERRAME OU FUGA</v>
      </c>
      <c r="I1945" s="108"/>
      <c r="J1945" s="148" t="s">
        <v>15460</v>
      </c>
      <c r="K1945" s="147" t="s">
        <v>15461</v>
      </c>
      <c r="L1945" s="147" t="s">
        <v>15462</v>
      </c>
      <c r="M1945" s="147" t="s">
        <v>22071</v>
      </c>
    </row>
    <row r="1946" spans="1:15" ht="25.5">
      <c r="A1946" s="136">
        <v>1947</v>
      </c>
      <c r="B1946" s="108">
        <v>139</v>
      </c>
      <c r="C1946" s="108"/>
      <c r="D1946" s="137" t="s">
        <v>14588</v>
      </c>
      <c r="E1946" s="137" t="s">
        <v>14636</v>
      </c>
      <c r="F1946" s="137"/>
      <c r="G1946" s="108" t="str">
        <f t="shared" si="62"/>
        <v>RESPOSTA À EMERGÊNCIA</v>
      </c>
      <c r="H1946" s="108" t="str">
        <f t="shared" si="63"/>
        <v>DERRAME OU FUGA</v>
      </c>
      <c r="I1946" s="108"/>
      <c r="J1946" s="147" t="s">
        <v>15580</v>
      </c>
      <c r="K1946" s="147" t="s">
        <v>15581</v>
      </c>
      <c r="L1946" s="147" t="s">
        <v>15582</v>
      </c>
      <c r="M1946" s="147" t="s">
        <v>22108</v>
      </c>
    </row>
    <row r="1947" spans="1:15" ht="15">
      <c r="A1947" s="136">
        <v>1948</v>
      </c>
      <c r="B1947" s="108">
        <v>139</v>
      </c>
      <c r="C1947" s="108"/>
      <c r="D1947" s="137" t="s">
        <v>14588</v>
      </c>
      <c r="E1947" s="137" t="s">
        <v>14636</v>
      </c>
      <c r="F1947" s="137"/>
      <c r="G1947" s="108" t="str">
        <f t="shared" si="62"/>
        <v>RESPOSTA À EMERGÊNCIA</v>
      </c>
      <c r="H1947" s="108" t="str">
        <f t="shared" si="63"/>
        <v>DERRAME OU FUGA</v>
      </c>
      <c r="I1947" s="108"/>
      <c r="J1947" s="160" t="s">
        <v>15583</v>
      </c>
      <c r="K1947" s="160" t="s">
        <v>15584</v>
      </c>
      <c r="L1947" s="160" t="s">
        <v>15585</v>
      </c>
      <c r="M1947" s="160" t="s">
        <v>22109</v>
      </c>
    </row>
    <row r="1948" spans="1:15" ht="25.5">
      <c r="A1948" s="136">
        <v>1949</v>
      </c>
      <c r="B1948" s="108">
        <v>139</v>
      </c>
      <c r="C1948" s="108"/>
      <c r="D1948" s="137" t="s">
        <v>14588</v>
      </c>
      <c r="E1948" s="137" t="s">
        <v>14636</v>
      </c>
      <c r="F1948" s="137"/>
      <c r="G1948" s="108" t="str">
        <f t="shared" si="62"/>
        <v>RESPOSTA À EMERGÊNCIA</v>
      </c>
      <c r="H1948" s="108" t="str">
        <f t="shared" si="63"/>
        <v>DERRAME OU FUGA</v>
      </c>
      <c r="I1948" s="108"/>
      <c r="J1948" s="147" t="s">
        <v>15586</v>
      </c>
      <c r="K1948" s="147" t="s">
        <v>15587</v>
      </c>
      <c r="L1948" s="147" t="s">
        <v>15588</v>
      </c>
      <c r="M1948" s="147" t="s">
        <v>22110</v>
      </c>
    </row>
    <row r="1949" spans="1:15" ht="15.75" thickBot="1">
      <c r="A1949" s="136">
        <v>1950</v>
      </c>
      <c r="B1949" s="108">
        <v>139</v>
      </c>
      <c r="C1949" s="108"/>
      <c r="D1949" s="137" t="s">
        <v>14588</v>
      </c>
      <c r="E1949" s="137" t="s">
        <v>14636</v>
      </c>
      <c r="F1949" s="137"/>
      <c r="G1949" s="108" t="str">
        <f t="shared" si="62"/>
        <v>RESPOSTA À EMERGÊNCIA</v>
      </c>
      <c r="H1949" s="108" t="str">
        <f t="shared" si="63"/>
        <v>DERRAME OU FUGA</v>
      </c>
      <c r="I1949" s="108"/>
      <c r="J1949" s="158" t="s">
        <v>14785</v>
      </c>
      <c r="K1949" s="158" t="s">
        <v>14786</v>
      </c>
      <c r="L1949" s="158" t="s">
        <v>14787</v>
      </c>
      <c r="M1949" s="158" t="s">
        <v>21859</v>
      </c>
    </row>
    <row r="1950" spans="1:15" ht="15.75">
      <c r="A1950" s="136">
        <v>1951</v>
      </c>
      <c r="B1950" s="108">
        <v>139</v>
      </c>
      <c r="C1950" s="108"/>
      <c r="D1950" s="137" t="s">
        <v>14588</v>
      </c>
      <c r="E1950" s="137" t="s">
        <v>14677</v>
      </c>
      <c r="F1950" s="137"/>
      <c r="G1950" s="108" t="str">
        <f t="shared" si="62"/>
        <v>RESPOSTA À EMERGÊNCIA</v>
      </c>
      <c r="H1950" s="108" t="str">
        <f t="shared" si="63"/>
        <v>PRIMEIROS SOCORROS</v>
      </c>
      <c r="I1950" s="108"/>
      <c r="J1950" s="151" t="s">
        <v>14674</v>
      </c>
      <c r="K1950" s="151" t="s">
        <v>14675</v>
      </c>
      <c r="L1950" s="151" t="s">
        <v>14676</v>
      </c>
      <c r="M1950" s="151" t="s">
        <v>14677</v>
      </c>
    </row>
    <row r="1951" spans="1:15" ht="15">
      <c r="A1951" s="136">
        <v>1952</v>
      </c>
      <c r="B1951" s="108">
        <v>139</v>
      </c>
      <c r="C1951" s="108"/>
      <c r="D1951" s="137" t="s">
        <v>14588</v>
      </c>
      <c r="E1951" s="137" t="s">
        <v>14677</v>
      </c>
      <c r="F1951" s="137"/>
      <c r="G1951" s="108" t="str">
        <f t="shared" si="62"/>
        <v>RESPOSTA À EMERGÊNCIA</v>
      </c>
      <c r="H1951" s="108" t="str">
        <f t="shared" si="63"/>
        <v>PRIMEIROS SOCORROS</v>
      </c>
      <c r="I1951" s="108"/>
      <c r="J1951" s="150" t="s">
        <v>14678</v>
      </c>
      <c r="K1951" s="150" t="s">
        <v>14679</v>
      </c>
      <c r="L1951" s="150" t="s">
        <v>14680</v>
      </c>
      <c r="M1951" s="150" t="s">
        <v>21809</v>
      </c>
      <c r="O1951" s="172"/>
    </row>
    <row r="1952" spans="1:15" ht="25.5">
      <c r="A1952" s="136">
        <v>1953</v>
      </c>
      <c r="B1952" s="108">
        <v>139</v>
      </c>
      <c r="C1952" s="108"/>
      <c r="D1952" s="137" t="s">
        <v>14588</v>
      </c>
      <c r="E1952" s="137" t="s">
        <v>14677</v>
      </c>
      <c r="F1952" s="137"/>
      <c r="G1952" s="108" t="str">
        <f t="shared" si="62"/>
        <v>RESPOSTA À EMERGÊNCIA</v>
      </c>
      <c r="H1952" s="108" t="str">
        <f t="shared" si="63"/>
        <v>PRIMEIROS SOCORROS</v>
      </c>
      <c r="I1952" s="108"/>
      <c r="J1952" s="148" t="s">
        <v>14681</v>
      </c>
      <c r="K1952" s="148" t="s">
        <v>14682</v>
      </c>
      <c r="L1952" s="148" t="s">
        <v>14683</v>
      </c>
      <c r="M1952" s="148" t="s">
        <v>14684</v>
      </c>
    </row>
    <row r="1953" spans="1:13" ht="15">
      <c r="A1953" s="136">
        <v>1954</v>
      </c>
      <c r="B1953" s="108">
        <v>139</v>
      </c>
      <c r="C1953" s="108"/>
      <c r="D1953" s="137" t="s">
        <v>14588</v>
      </c>
      <c r="E1953" s="137" t="s">
        <v>14677</v>
      </c>
      <c r="F1953" s="137"/>
      <c r="G1953" s="108" t="str">
        <f t="shared" si="62"/>
        <v>RESPOSTA À EMERGÊNCIA</v>
      </c>
      <c r="H1953" s="108" t="str">
        <f t="shared" si="63"/>
        <v>PRIMEIROS SOCORROS</v>
      </c>
      <c r="I1953" s="108"/>
      <c r="J1953" s="148" t="s">
        <v>14685</v>
      </c>
      <c r="K1953" s="148" t="s">
        <v>14686</v>
      </c>
      <c r="L1953" s="148" t="s">
        <v>14687</v>
      </c>
      <c r="M1953" s="148" t="s">
        <v>14688</v>
      </c>
    </row>
    <row r="1954" spans="1:13" ht="15">
      <c r="A1954" s="136">
        <v>1955</v>
      </c>
      <c r="B1954" s="108">
        <v>139</v>
      </c>
      <c r="C1954" s="108"/>
      <c r="D1954" s="137" t="s">
        <v>14588</v>
      </c>
      <c r="E1954" s="137" t="s">
        <v>14677</v>
      </c>
      <c r="F1954" s="137"/>
      <c r="G1954" s="108" t="str">
        <f t="shared" si="62"/>
        <v>RESPOSTA À EMERGÊNCIA</v>
      </c>
      <c r="H1954" s="108" t="str">
        <f t="shared" si="63"/>
        <v>PRIMEIROS SOCORROS</v>
      </c>
      <c r="I1954" s="108"/>
      <c r="J1954" s="148" t="s">
        <v>14689</v>
      </c>
      <c r="K1954" s="147" t="s">
        <v>14690</v>
      </c>
      <c r="L1954" s="148" t="s">
        <v>14691</v>
      </c>
      <c r="M1954" s="148" t="s">
        <v>14692</v>
      </c>
    </row>
    <row r="1955" spans="1:13" ht="38.25">
      <c r="A1955" s="136">
        <v>1956</v>
      </c>
      <c r="B1955" s="108">
        <v>139</v>
      </c>
      <c r="C1955" s="108"/>
      <c r="D1955" s="137" t="s">
        <v>14588</v>
      </c>
      <c r="E1955" s="137" t="s">
        <v>14677</v>
      </c>
      <c r="F1955" s="137"/>
      <c r="G1955" s="108" t="str">
        <f t="shared" si="62"/>
        <v>RESPOSTA À EMERGÊNCIA</v>
      </c>
      <c r="H1955" s="108" t="str">
        <f t="shared" si="63"/>
        <v>PRIMEIROS SOCORROS</v>
      </c>
      <c r="I1955" s="108"/>
      <c r="J1955" s="153" t="s">
        <v>14693</v>
      </c>
      <c r="K1955" s="153" t="s">
        <v>14694</v>
      </c>
      <c r="L1955" s="153" t="s">
        <v>14695</v>
      </c>
      <c r="M1955" s="153" t="s">
        <v>21841</v>
      </c>
    </row>
    <row r="1956" spans="1:13" ht="15">
      <c r="A1956" s="136">
        <v>1957</v>
      </c>
      <c r="B1956" s="108">
        <v>139</v>
      </c>
      <c r="C1956" s="108"/>
      <c r="D1956" s="137" t="s">
        <v>14588</v>
      </c>
      <c r="E1956" s="137" t="s">
        <v>14677</v>
      </c>
      <c r="F1956" s="137"/>
      <c r="G1956" s="108" t="str">
        <f t="shared" si="62"/>
        <v>RESPOSTA À EMERGÊNCIA</v>
      </c>
      <c r="H1956" s="108" t="str">
        <f t="shared" si="63"/>
        <v>PRIMEIROS SOCORROS</v>
      </c>
      <c r="I1956" s="108"/>
      <c r="J1956" s="148" t="s">
        <v>14696</v>
      </c>
      <c r="K1956" s="147" t="s">
        <v>14697</v>
      </c>
      <c r="L1956" s="148" t="s">
        <v>14698</v>
      </c>
      <c r="M1956" s="148" t="s">
        <v>14699</v>
      </c>
    </row>
    <row r="1957" spans="1:13" ht="15">
      <c r="A1957" s="136">
        <v>1958</v>
      </c>
      <c r="B1957" s="108">
        <v>139</v>
      </c>
      <c r="C1957" s="108"/>
      <c r="D1957" s="137" t="s">
        <v>14588</v>
      </c>
      <c r="E1957" s="137" t="s">
        <v>14677</v>
      </c>
      <c r="F1957" s="137"/>
      <c r="G1957" s="108" t="str">
        <f t="shared" si="62"/>
        <v>RESPOSTA À EMERGÊNCIA</v>
      </c>
      <c r="H1957" s="108" t="str">
        <f t="shared" si="63"/>
        <v>PRIMEIROS SOCORROS</v>
      </c>
      <c r="I1957" s="108"/>
      <c r="J1957" s="148" t="s">
        <v>14700</v>
      </c>
      <c r="K1957" s="148" t="s">
        <v>14701</v>
      </c>
      <c r="L1957" s="148" t="s">
        <v>14702</v>
      </c>
      <c r="M1957" s="148" t="s">
        <v>14703</v>
      </c>
    </row>
    <row r="1958" spans="1:13" ht="25.5">
      <c r="A1958" s="136">
        <v>1959</v>
      </c>
      <c r="B1958" s="108">
        <v>139</v>
      </c>
      <c r="C1958" s="108"/>
      <c r="D1958" s="137" t="s">
        <v>14588</v>
      </c>
      <c r="E1958" s="137" t="s">
        <v>14677</v>
      </c>
      <c r="F1958" s="137"/>
      <c r="G1958" s="108" t="str">
        <f t="shared" si="62"/>
        <v>RESPOSTA À EMERGÊNCIA</v>
      </c>
      <c r="H1958" s="108" t="str">
        <f t="shared" si="63"/>
        <v>PRIMEIROS SOCORROS</v>
      </c>
      <c r="I1958" s="108"/>
      <c r="J1958" s="148" t="s">
        <v>15589</v>
      </c>
      <c r="K1958" s="147" t="s">
        <v>15590</v>
      </c>
      <c r="L1958" s="148" t="s">
        <v>15591</v>
      </c>
      <c r="M1958" s="148" t="s">
        <v>22111</v>
      </c>
    </row>
    <row r="1959" spans="1:13" ht="15">
      <c r="A1959" s="136">
        <v>1960</v>
      </c>
      <c r="B1959" s="108">
        <v>139</v>
      </c>
      <c r="C1959" s="108"/>
      <c r="D1959" s="137" t="s">
        <v>14588</v>
      </c>
      <c r="E1959" s="137" t="s">
        <v>14677</v>
      </c>
      <c r="F1959" s="137"/>
      <c r="G1959" s="108" t="str">
        <f t="shared" si="62"/>
        <v>RESPOSTA À EMERGÊNCIA</v>
      </c>
      <c r="H1959" s="108" t="str">
        <f t="shared" si="63"/>
        <v>PRIMEIROS SOCORROS</v>
      </c>
      <c r="I1959" s="108"/>
      <c r="J1959" s="148" t="s">
        <v>14712</v>
      </c>
      <c r="K1959" s="147" t="s">
        <v>14713</v>
      </c>
      <c r="L1959" s="148" t="s">
        <v>14714</v>
      </c>
      <c r="M1959" s="148" t="s">
        <v>14715</v>
      </c>
    </row>
    <row r="1960" spans="1:13" ht="20.25">
      <c r="A1960" s="136">
        <v>1961</v>
      </c>
      <c r="B1960" s="108">
        <v>140</v>
      </c>
      <c r="C1960" s="108"/>
      <c r="D1960" s="137" t="s">
        <v>21830</v>
      </c>
      <c r="E1960" s="137" t="s">
        <v>21830</v>
      </c>
      <c r="F1960" s="137"/>
      <c r="G1960" s="108" t="str">
        <f t="shared" si="62"/>
        <v>RESPOSTA À EMERGÊNCIA</v>
      </c>
      <c r="H1960" s="108" t="str">
        <f t="shared" si="63"/>
        <v>PRIMEIROS SOCORROS</v>
      </c>
      <c r="I1960" s="108"/>
      <c r="J1960" s="197" t="s">
        <v>15612</v>
      </c>
      <c r="K1960" s="162" t="s">
        <v>15612</v>
      </c>
      <c r="L1960" s="162" t="s">
        <v>15613</v>
      </c>
      <c r="M1960" s="162" t="s">
        <v>15614</v>
      </c>
    </row>
    <row r="1961" spans="1:13" ht="15.75">
      <c r="A1961" s="136">
        <v>1962</v>
      </c>
      <c r="B1961" s="108">
        <v>140</v>
      </c>
      <c r="C1961" s="108"/>
      <c r="D1961" s="137" t="s">
        <v>21830</v>
      </c>
      <c r="E1961" s="137" t="s">
        <v>21830</v>
      </c>
      <c r="F1961" s="137"/>
      <c r="G1961" s="108" t="str">
        <f t="shared" si="62"/>
        <v>RESPOSTA À EMERGÊNCIA</v>
      </c>
      <c r="H1961" s="108" t="str">
        <f t="shared" si="63"/>
        <v>PRIMEIROS SOCORROS</v>
      </c>
      <c r="I1961" s="108"/>
      <c r="J1961" s="174" t="s">
        <v>15615</v>
      </c>
      <c r="K1961" s="141" t="s">
        <v>15616</v>
      </c>
      <c r="L1961" s="141" t="s">
        <v>15617</v>
      </c>
      <c r="M1961" s="141" t="s">
        <v>22117</v>
      </c>
    </row>
    <row r="1962" spans="1:13" ht="15.75">
      <c r="A1962" s="136">
        <v>1963</v>
      </c>
      <c r="B1962" s="108">
        <v>140</v>
      </c>
      <c r="C1962" s="108"/>
      <c r="D1962" s="137" t="s">
        <v>14488</v>
      </c>
      <c r="E1962" s="137" t="s">
        <v>14488</v>
      </c>
      <c r="F1962" s="137"/>
      <c r="G1962" s="108" t="str">
        <f t="shared" si="62"/>
        <v>PERIGOS POTENCIAIS</v>
      </c>
      <c r="H1962" s="108" t="str">
        <f t="shared" si="63"/>
        <v>PERIGOS POTENCIAIS</v>
      </c>
      <c r="I1962" s="108"/>
      <c r="J1962" s="142" t="s">
        <v>14485</v>
      </c>
      <c r="K1962" s="142" t="s">
        <v>14486</v>
      </c>
      <c r="L1962" s="142" t="s">
        <v>14487</v>
      </c>
      <c r="M1962" s="142" t="s">
        <v>14488</v>
      </c>
    </row>
    <row r="1963" spans="1:13" ht="15.75">
      <c r="A1963" s="136">
        <v>1964</v>
      </c>
      <c r="B1963" s="108">
        <v>140</v>
      </c>
      <c r="C1963" s="108"/>
      <c r="D1963" s="137" t="s">
        <v>14488</v>
      </c>
      <c r="E1963" s="137" t="s">
        <v>14492</v>
      </c>
      <c r="F1963" s="137"/>
      <c r="G1963" s="108" t="str">
        <f t="shared" si="62"/>
        <v>PERIGOS POTENCIAIS</v>
      </c>
      <c r="H1963" s="108" t="str">
        <f t="shared" si="63"/>
        <v>INCÊNDIO OU EXPLOSÃO</v>
      </c>
      <c r="I1963" s="108"/>
      <c r="J1963" s="159" t="s">
        <v>14489</v>
      </c>
      <c r="K1963" s="159" t="s">
        <v>14490</v>
      </c>
      <c r="L1963" s="198" t="s">
        <v>14491</v>
      </c>
      <c r="M1963" s="198" t="s">
        <v>14492</v>
      </c>
    </row>
    <row r="1964" spans="1:13" ht="15">
      <c r="A1964" s="136">
        <v>1965</v>
      </c>
      <c r="B1964" s="108">
        <v>140</v>
      </c>
      <c r="C1964" s="108"/>
      <c r="D1964" s="137" t="s">
        <v>14488</v>
      </c>
      <c r="E1964" s="137" t="s">
        <v>14492</v>
      </c>
      <c r="F1964" s="137"/>
      <c r="G1964" s="108" t="str">
        <f t="shared" si="62"/>
        <v>PERIGOS POTENCIAIS</v>
      </c>
      <c r="H1964" s="108" t="str">
        <f t="shared" si="63"/>
        <v>INCÊNDIO OU EXPLOSÃO</v>
      </c>
      <c r="I1964" s="108"/>
      <c r="J1964" s="147" t="s">
        <v>15618</v>
      </c>
      <c r="K1964" s="147" t="s">
        <v>15619</v>
      </c>
      <c r="L1964" s="147" t="s">
        <v>15620</v>
      </c>
      <c r="M1964" s="147" t="s">
        <v>22118</v>
      </c>
    </row>
    <row r="1965" spans="1:13" ht="15">
      <c r="A1965" s="136">
        <v>1966</v>
      </c>
      <c r="B1965" s="108">
        <v>140</v>
      </c>
      <c r="C1965" s="108"/>
      <c r="D1965" s="137" t="s">
        <v>14488</v>
      </c>
      <c r="E1965" s="137" t="s">
        <v>14492</v>
      </c>
      <c r="F1965" s="137"/>
      <c r="G1965" s="108" t="str">
        <f t="shared" si="62"/>
        <v>PERIGOS POTENCIAIS</v>
      </c>
      <c r="H1965" s="108" t="str">
        <f t="shared" si="63"/>
        <v>INCÊNDIO OU EXPLOSÃO</v>
      </c>
      <c r="I1965" s="108"/>
      <c r="J1965" s="149" t="s">
        <v>15426</v>
      </c>
      <c r="K1965" s="149" t="s">
        <v>15427</v>
      </c>
      <c r="L1965" s="147" t="s">
        <v>15428</v>
      </c>
      <c r="M1965" s="147" t="s">
        <v>22060</v>
      </c>
    </row>
    <row r="1966" spans="1:13" ht="15">
      <c r="A1966" s="136">
        <v>1967</v>
      </c>
      <c r="B1966" s="108">
        <v>140</v>
      </c>
      <c r="C1966" s="108"/>
      <c r="D1966" s="137" t="s">
        <v>14488</v>
      </c>
      <c r="E1966" s="137" t="s">
        <v>14492</v>
      </c>
      <c r="F1966" s="137"/>
      <c r="G1966" s="108" t="str">
        <f t="shared" si="62"/>
        <v>PERIGOS POTENCIAIS</v>
      </c>
      <c r="H1966" s="108" t="str">
        <f t="shared" si="63"/>
        <v>INCÊNDIO OU EXPLOSÃO</v>
      </c>
      <c r="I1966" s="108"/>
      <c r="J1966" s="149" t="s">
        <v>15621</v>
      </c>
      <c r="K1966" s="149" t="s">
        <v>15622</v>
      </c>
      <c r="L1966" s="149" t="s">
        <v>15623</v>
      </c>
      <c r="M1966" s="149" t="s">
        <v>22119</v>
      </c>
    </row>
    <row r="1967" spans="1:13" ht="15">
      <c r="A1967" s="136">
        <v>1968</v>
      </c>
      <c r="B1967" s="108">
        <v>140</v>
      </c>
      <c r="C1967" s="108"/>
      <c r="D1967" s="137" t="s">
        <v>14488</v>
      </c>
      <c r="E1967" s="137" t="s">
        <v>14492</v>
      </c>
      <c r="F1967" s="137"/>
      <c r="G1967" s="108" t="str">
        <f t="shared" si="62"/>
        <v>PERIGOS POTENCIAIS</v>
      </c>
      <c r="H1967" s="108" t="str">
        <f t="shared" si="63"/>
        <v>INCÊNDIO OU EXPLOSÃO</v>
      </c>
      <c r="I1967" s="108"/>
      <c r="J1967" s="147" t="s">
        <v>15624</v>
      </c>
      <c r="K1967" s="147" t="s">
        <v>15625</v>
      </c>
      <c r="L1967" s="147" t="s">
        <v>15626</v>
      </c>
      <c r="M1967" s="147" t="s">
        <v>22120</v>
      </c>
    </row>
    <row r="1968" spans="1:13" ht="15">
      <c r="A1968" s="136">
        <v>1969</v>
      </c>
      <c r="B1968" s="108">
        <v>140</v>
      </c>
      <c r="C1968" s="108"/>
      <c r="D1968" s="137" t="s">
        <v>14488</v>
      </c>
      <c r="E1968" s="137" t="s">
        <v>14492</v>
      </c>
      <c r="F1968" s="137"/>
      <c r="G1968" s="108" t="str">
        <f t="shared" si="62"/>
        <v>PERIGOS POTENCIAIS</v>
      </c>
      <c r="H1968" s="108" t="str">
        <f t="shared" si="63"/>
        <v>INCÊNDIO OU EXPLOSÃO</v>
      </c>
      <c r="I1968" s="108"/>
      <c r="J1968" s="147" t="s">
        <v>15123</v>
      </c>
      <c r="K1968" s="147" t="s">
        <v>15124</v>
      </c>
      <c r="L1968" s="147" t="s">
        <v>21968</v>
      </c>
      <c r="M1968" s="147" t="s">
        <v>21969</v>
      </c>
    </row>
    <row r="1969" spans="1:13" ht="15">
      <c r="A1969" s="136">
        <v>1970</v>
      </c>
      <c r="B1969" s="108">
        <v>140</v>
      </c>
      <c r="C1969" s="108"/>
      <c r="D1969" s="137" t="s">
        <v>14488</v>
      </c>
      <c r="E1969" s="137" t="s">
        <v>14492</v>
      </c>
      <c r="F1969" s="137"/>
      <c r="G1969" s="108" t="str">
        <f t="shared" si="62"/>
        <v>PERIGOS POTENCIAIS</v>
      </c>
      <c r="H1969" s="108" t="str">
        <f t="shared" si="63"/>
        <v>INCÊNDIO OU EXPLOSÃO</v>
      </c>
      <c r="I1969" s="108"/>
      <c r="J1969" s="149" t="s">
        <v>14509</v>
      </c>
      <c r="K1969" s="149" t="s">
        <v>14510</v>
      </c>
      <c r="L1969" s="149" t="s">
        <v>14511</v>
      </c>
      <c r="M1969" s="149" t="s">
        <v>14512</v>
      </c>
    </row>
    <row r="1970" spans="1:13" ht="15.75" thickBot="1">
      <c r="A1970" s="136">
        <v>1971</v>
      </c>
      <c r="B1970" s="108">
        <v>140</v>
      </c>
      <c r="C1970" s="108"/>
      <c r="D1970" s="137" t="s">
        <v>14488</v>
      </c>
      <c r="E1970" s="137" t="s">
        <v>14492</v>
      </c>
      <c r="F1970" s="137"/>
      <c r="G1970" s="108" t="str">
        <f t="shared" si="62"/>
        <v>PERIGOS POTENCIAIS</v>
      </c>
      <c r="H1970" s="108" t="str">
        <f t="shared" si="63"/>
        <v>INCÊNDIO OU EXPLOSÃO</v>
      </c>
      <c r="I1970" s="108"/>
      <c r="J1970" s="147" t="s">
        <v>14999</v>
      </c>
      <c r="K1970" s="147" t="s">
        <v>15000</v>
      </c>
      <c r="L1970" s="147" t="s">
        <v>15001</v>
      </c>
      <c r="M1970" s="147" t="s">
        <v>21933</v>
      </c>
    </row>
    <row r="1971" spans="1:13" ht="15.75">
      <c r="A1971" s="136">
        <v>1972</v>
      </c>
      <c r="B1971" s="108">
        <v>140</v>
      </c>
      <c r="C1971" s="108"/>
      <c r="D1971" s="137" t="s">
        <v>14488</v>
      </c>
      <c r="E1971" s="137" t="s">
        <v>14520</v>
      </c>
      <c r="F1971" s="137"/>
      <c r="G1971" s="108" t="str">
        <f t="shared" si="62"/>
        <v>PERIGOS POTENCIAIS</v>
      </c>
      <c r="H1971" s="108" t="str">
        <f t="shared" si="63"/>
        <v>SAÚDE</v>
      </c>
      <c r="I1971" s="108"/>
      <c r="J1971" s="151" t="s">
        <v>14517</v>
      </c>
      <c r="K1971" s="151" t="s">
        <v>14518</v>
      </c>
      <c r="L1971" s="151" t="s">
        <v>14519</v>
      </c>
      <c r="M1971" s="151" t="s">
        <v>14520</v>
      </c>
    </row>
    <row r="1972" spans="1:13" ht="25.5">
      <c r="A1972" s="136">
        <v>1973</v>
      </c>
      <c r="B1972" s="108">
        <v>140</v>
      </c>
      <c r="C1972" s="108"/>
      <c r="D1972" s="137" t="s">
        <v>14488</v>
      </c>
      <c r="E1972" s="137" t="s">
        <v>14520</v>
      </c>
      <c r="F1972" s="137"/>
      <c r="G1972" s="108" t="str">
        <f t="shared" si="62"/>
        <v>PERIGOS POTENCIAIS</v>
      </c>
      <c r="H1972" s="108" t="str">
        <f t="shared" si="63"/>
        <v>SAÚDE</v>
      </c>
      <c r="I1972" s="108"/>
      <c r="J1972" s="147" t="s">
        <v>15627</v>
      </c>
      <c r="K1972" s="147" t="s">
        <v>15628</v>
      </c>
      <c r="L1972" s="147" t="s">
        <v>15629</v>
      </c>
      <c r="M1972" s="147" t="s">
        <v>22121</v>
      </c>
    </row>
    <row r="1973" spans="1:13" ht="15">
      <c r="A1973" s="136">
        <v>1974</v>
      </c>
      <c r="B1973" s="108">
        <v>140</v>
      </c>
      <c r="C1973" s="108"/>
      <c r="D1973" s="137" t="s">
        <v>14488</v>
      </c>
      <c r="E1973" s="137" t="s">
        <v>14520</v>
      </c>
      <c r="F1973" s="137"/>
      <c r="G1973" s="108" t="str">
        <f t="shared" si="62"/>
        <v>PERIGOS POTENCIAIS</v>
      </c>
      <c r="H1973" s="108" t="str">
        <f t="shared" si="63"/>
        <v>SAÚDE</v>
      </c>
      <c r="I1973" s="108"/>
      <c r="J1973" s="147" t="s">
        <v>14731</v>
      </c>
      <c r="K1973" s="147" t="s">
        <v>14732</v>
      </c>
      <c r="L1973" s="147" t="s">
        <v>14733</v>
      </c>
      <c r="M1973" s="147" t="s">
        <v>21825</v>
      </c>
    </row>
    <row r="1974" spans="1:13" ht="25.5">
      <c r="A1974" s="136">
        <v>1975</v>
      </c>
      <c r="B1974" s="108">
        <v>140</v>
      </c>
      <c r="C1974" s="108"/>
      <c r="D1974" s="137" t="s">
        <v>14488</v>
      </c>
      <c r="E1974" s="137" t="s">
        <v>14520</v>
      </c>
      <c r="F1974" s="137"/>
      <c r="G1974" s="108" t="str">
        <f t="shared" si="62"/>
        <v>PERIGOS POTENCIAIS</v>
      </c>
      <c r="H1974" s="108" t="str">
        <f t="shared" si="63"/>
        <v>SAÚDE</v>
      </c>
      <c r="I1974" s="108"/>
      <c r="J1974" s="148" t="s">
        <v>14537</v>
      </c>
      <c r="K1974" s="148" t="s">
        <v>14538</v>
      </c>
      <c r="L1974" s="148" t="s">
        <v>14539</v>
      </c>
      <c r="M1974" s="148" t="s">
        <v>14540</v>
      </c>
    </row>
    <row r="1975" spans="1:13" ht="15.75">
      <c r="A1975" s="136">
        <v>1976</v>
      </c>
      <c r="B1975" s="108">
        <v>140</v>
      </c>
      <c r="C1975" s="108"/>
      <c r="D1975" s="137" t="s">
        <v>14544</v>
      </c>
      <c r="E1975" s="137" t="s">
        <v>14544</v>
      </c>
      <c r="F1975" s="137"/>
      <c r="G1975" s="108" t="str">
        <f t="shared" si="62"/>
        <v>PROTEÇÃO DA POPULAÇÃO</v>
      </c>
      <c r="H1975" s="108" t="str">
        <f t="shared" si="63"/>
        <v>PROTEÇÃO DA POPULAÇÃO</v>
      </c>
      <c r="I1975" s="108"/>
      <c r="J1975" s="143" t="s">
        <v>14541</v>
      </c>
      <c r="K1975" s="143" t="s">
        <v>14542</v>
      </c>
      <c r="L1975" s="143" t="s">
        <v>14543</v>
      </c>
      <c r="M1975" s="143" t="s">
        <v>14544</v>
      </c>
    </row>
    <row r="1976" spans="1:13" ht="38.25">
      <c r="A1976" s="136">
        <v>1977</v>
      </c>
      <c r="B1976" s="108">
        <v>140</v>
      </c>
      <c r="C1976" s="108"/>
      <c r="D1976" s="137" t="s">
        <v>14544</v>
      </c>
      <c r="E1976" s="137" t="s">
        <v>14544</v>
      </c>
      <c r="F1976" s="137"/>
      <c r="G1976" s="108" t="str">
        <f t="shared" si="62"/>
        <v>PROTEÇÃO DA POPULAÇÃO</v>
      </c>
      <c r="H1976" s="108" t="str">
        <f t="shared" si="63"/>
        <v>PROTEÇÃO DA POPULAÇÃO</v>
      </c>
      <c r="I1976" s="108"/>
      <c r="J1976" s="166" t="s">
        <v>14545</v>
      </c>
      <c r="K1976" s="166" t="s">
        <v>14546</v>
      </c>
      <c r="L1976" s="154" t="s">
        <v>14547</v>
      </c>
      <c r="M1976" s="154" t="s">
        <v>14548</v>
      </c>
    </row>
    <row r="1977" spans="1:13" ht="15">
      <c r="A1977" s="136">
        <v>1978</v>
      </c>
      <c r="B1977" s="108">
        <v>140</v>
      </c>
      <c r="C1977" s="108"/>
      <c r="D1977" s="137" t="s">
        <v>14544</v>
      </c>
      <c r="E1977" s="137" t="s">
        <v>14544</v>
      </c>
      <c r="F1977" s="137"/>
      <c r="G1977" s="108" t="str">
        <f t="shared" si="62"/>
        <v>PROTEÇÃO DA POPULAÇÃO</v>
      </c>
      <c r="H1977" s="108" t="str">
        <f t="shared" si="63"/>
        <v>PROTEÇÃO DA POPULAÇÃO</v>
      </c>
      <c r="I1977" s="108"/>
      <c r="J1977" s="147" t="s">
        <v>14549</v>
      </c>
      <c r="K1977" s="147" t="s">
        <v>14550</v>
      </c>
      <c r="L1977" s="147" t="s">
        <v>14551</v>
      </c>
      <c r="M1977" s="147" t="s">
        <v>14552</v>
      </c>
    </row>
    <row r="1978" spans="1:13" ht="15">
      <c r="A1978" s="136">
        <v>1979</v>
      </c>
      <c r="B1978" s="108">
        <v>140</v>
      </c>
      <c r="C1978" s="108"/>
      <c r="D1978" s="137" t="s">
        <v>14544</v>
      </c>
      <c r="E1978" s="137" t="s">
        <v>14544</v>
      </c>
      <c r="F1978" s="137"/>
      <c r="G1978" s="108" t="str">
        <f t="shared" si="62"/>
        <v>PROTEÇÃO DA POPULAÇÃO</v>
      </c>
      <c r="H1978" s="108" t="str">
        <f t="shared" si="63"/>
        <v>PROTEÇÃO DA POPULAÇÃO</v>
      </c>
      <c r="I1978" s="108"/>
      <c r="J1978" s="148" t="s">
        <v>14553</v>
      </c>
      <c r="K1978" s="147" t="s">
        <v>14554</v>
      </c>
      <c r="L1978" s="148" t="s">
        <v>14555</v>
      </c>
      <c r="M1978" s="148" t="s">
        <v>14556</v>
      </c>
    </row>
    <row r="1979" spans="1:13" ht="15.75" thickBot="1">
      <c r="A1979" s="136">
        <v>1980</v>
      </c>
      <c r="B1979" s="108">
        <v>140</v>
      </c>
      <c r="C1979" s="108"/>
      <c r="D1979" s="137" t="s">
        <v>14544</v>
      </c>
      <c r="E1979" s="137" t="s">
        <v>14544</v>
      </c>
      <c r="F1979" s="137"/>
      <c r="G1979" s="108" t="str">
        <f t="shared" si="62"/>
        <v>PROTEÇÃO DA POPULAÇÃO</v>
      </c>
      <c r="H1979" s="108" t="str">
        <f t="shared" si="63"/>
        <v>PROTEÇÃO DA POPULAÇÃO</v>
      </c>
      <c r="I1979" s="108"/>
      <c r="J1979" s="148" t="s">
        <v>14737</v>
      </c>
      <c r="K1979" s="148" t="s">
        <v>14738</v>
      </c>
      <c r="L1979" s="148" t="s">
        <v>14739</v>
      </c>
      <c r="M1979" s="148" t="s">
        <v>21845</v>
      </c>
    </row>
    <row r="1980" spans="1:13" ht="15.75">
      <c r="A1980" s="136">
        <v>1981</v>
      </c>
      <c r="B1980" s="108">
        <v>140</v>
      </c>
      <c r="C1980" s="108"/>
      <c r="D1980" s="137" t="s">
        <v>14544</v>
      </c>
      <c r="E1980" s="137" t="s">
        <v>14560</v>
      </c>
      <c r="F1980" s="137"/>
      <c r="G1980" s="108" t="str">
        <f t="shared" si="62"/>
        <v>PROTEÇÃO DA POPULAÇÃO</v>
      </c>
      <c r="H1980" s="108" t="str">
        <f t="shared" si="63"/>
        <v>VESTUÁRIO DE PROTEÇÃO</v>
      </c>
      <c r="I1980" s="108"/>
      <c r="J1980" s="151" t="s">
        <v>14557</v>
      </c>
      <c r="K1980" s="151" t="s">
        <v>14558</v>
      </c>
      <c r="L1980" s="151" t="s">
        <v>14559</v>
      </c>
      <c r="M1980" s="151" t="s">
        <v>14560</v>
      </c>
    </row>
    <row r="1981" spans="1:13" ht="15">
      <c r="A1981" s="136">
        <v>1982</v>
      </c>
      <c r="B1981" s="108">
        <v>140</v>
      </c>
      <c r="C1981" s="108"/>
      <c r="D1981" s="137" t="s">
        <v>14544</v>
      </c>
      <c r="E1981" s="137" t="s">
        <v>14560</v>
      </c>
      <c r="F1981" s="137"/>
      <c r="G1981" s="108" t="str">
        <f t="shared" si="62"/>
        <v>PROTEÇÃO DA POPULAÇÃO</v>
      </c>
      <c r="H1981" s="108" t="str">
        <f t="shared" si="63"/>
        <v>VESTUÁRIO DE PROTEÇÃO</v>
      </c>
      <c r="I1981" s="108"/>
      <c r="J1981" s="147" t="s">
        <v>14561</v>
      </c>
      <c r="K1981" s="147" t="s">
        <v>14562</v>
      </c>
      <c r="L1981" s="148" t="s">
        <v>14563</v>
      </c>
      <c r="M1981" s="148" t="s">
        <v>14564</v>
      </c>
    </row>
    <row r="1982" spans="1:13" ht="25.5">
      <c r="A1982" s="136">
        <v>1983</v>
      </c>
      <c r="B1982" s="108">
        <v>140</v>
      </c>
      <c r="C1982" s="108"/>
      <c r="D1982" s="137" t="s">
        <v>14544</v>
      </c>
      <c r="E1982" s="137" t="s">
        <v>14560</v>
      </c>
      <c r="F1982" s="137"/>
      <c r="G1982" s="108" t="str">
        <f t="shared" si="62"/>
        <v>PROTEÇÃO DA POPULAÇÃO</v>
      </c>
      <c r="H1982" s="108" t="str">
        <f t="shared" si="63"/>
        <v>VESTUÁRIO DE PROTEÇÃO</v>
      </c>
      <c r="I1982" s="108"/>
      <c r="J1982" s="148" t="s">
        <v>15005</v>
      </c>
      <c r="K1982" s="148" t="s">
        <v>15006</v>
      </c>
      <c r="L1982" s="148" t="s">
        <v>21935</v>
      </c>
      <c r="M1982" s="148" t="s">
        <v>21936</v>
      </c>
    </row>
    <row r="1983" spans="1:13" ht="26.25" thickBot="1">
      <c r="A1983" s="136">
        <v>1984</v>
      </c>
      <c r="B1983" s="108">
        <v>140</v>
      </c>
      <c r="C1983" s="108"/>
      <c r="D1983" s="137" t="s">
        <v>14544</v>
      </c>
      <c r="E1983" s="137" t="s">
        <v>14560</v>
      </c>
      <c r="F1983" s="137"/>
      <c r="G1983" s="108" t="str">
        <f t="shared" si="62"/>
        <v>PROTEÇÃO DA POPULAÇÃO</v>
      </c>
      <c r="H1983" s="108" t="str">
        <f t="shared" si="63"/>
        <v>VESTUÁRIO DE PROTEÇÃO</v>
      </c>
      <c r="I1983" s="108"/>
      <c r="J1983" s="148" t="s">
        <v>15007</v>
      </c>
      <c r="K1983" s="148" t="s">
        <v>14566</v>
      </c>
      <c r="L1983" s="148" t="s">
        <v>21832</v>
      </c>
      <c r="M1983" s="148" t="s">
        <v>21833</v>
      </c>
    </row>
    <row r="1984" spans="1:13" ht="15.75">
      <c r="A1984" s="136">
        <v>1985</v>
      </c>
      <c r="B1984" s="108">
        <v>140</v>
      </c>
      <c r="C1984" s="108"/>
      <c r="D1984" s="137" t="s">
        <v>14544</v>
      </c>
      <c r="E1984" s="137" t="s">
        <v>14570</v>
      </c>
      <c r="F1984" s="137"/>
      <c r="G1984" s="108" t="str">
        <f t="shared" si="62"/>
        <v>PROTEÇÃO DA POPULAÇÃO</v>
      </c>
      <c r="H1984" s="108" t="str">
        <f t="shared" si="63"/>
        <v>EVACUAÇÃO</v>
      </c>
      <c r="I1984" s="108"/>
      <c r="J1984" s="151" t="s">
        <v>14567</v>
      </c>
      <c r="K1984" s="151" t="s">
        <v>14568</v>
      </c>
      <c r="L1984" s="151" t="s">
        <v>14569</v>
      </c>
      <c r="M1984" s="151" t="s">
        <v>14570</v>
      </c>
    </row>
    <row r="1985" spans="1:15" ht="15">
      <c r="A1985" s="136">
        <v>1986</v>
      </c>
      <c r="B1985" s="108">
        <v>140</v>
      </c>
      <c r="C1985" s="108"/>
      <c r="D1985" s="137" t="s">
        <v>14544</v>
      </c>
      <c r="E1985" s="137" t="s">
        <v>14570</v>
      </c>
      <c r="F1985" s="137"/>
      <c r="G1985" s="108" t="str">
        <f t="shared" si="62"/>
        <v>PROTEÇÃO DA POPULAÇÃO</v>
      </c>
      <c r="H1985" s="108" t="str">
        <f t="shared" si="63"/>
        <v>EVACUAÇÃO</v>
      </c>
      <c r="I1985" s="108"/>
      <c r="J1985" s="153" t="s">
        <v>14571</v>
      </c>
      <c r="K1985" s="153" t="s">
        <v>14572</v>
      </c>
      <c r="L1985" s="153" t="s">
        <v>14573</v>
      </c>
      <c r="M1985" s="153" t="s">
        <v>14574</v>
      </c>
    </row>
    <row r="1986" spans="1:15" ht="26.25">
      <c r="A1986" s="136">
        <v>1987</v>
      </c>
      <c r="B1986" s="108">
        <v>140</v>
      </c>
      <c r="C1986" s="108"/>
      <c r="D1986" s="137" t="s">
        <v>14544</v>
      </c>
      <c r="E1986" s="137" t="s">
        <v>14570</v>
      </c>
      <c r="F1986" s="137"/>
      <c r="G1986" s="108" t="str">
        <f t="shared" si="62"/>
        <v>PROTEÇÃO DA POPULAÇÃO</v>
      </c>
      <c r="H1986" s="108" t="str">
        <f t="shared" si="63"/>
        <v>EVACUAÇÃO</v>
      </c>
      <c r="I1986" s="108"/>
      <c r="J1986" s="148" t="s">
        <v>15435</v>
      </c>
      <c r="K1986" s="157" t="s">
        <v>15436</v>
      </c>
      <c r="L1986" s="157" t="s">
        <v>15437</v>
      </c>
      <c r="M1986" s="157" t="s">
        <v>22063</v>
      </c>
    </row>
    <row r="1987" spans="1:15" ht="15">
      <c r="A1987" s="136">
        <v>1988</v>
      </c>
      <c r="B1987" s="108">
        <v>140</v>
      </c>
      <c r="C1987" s="108"/>
      <c r="D1987" s="137" t="s">
        <v>14544</v>
      </c>
      <c r="E1987" s="137" t="s">
        <v>14570</v>
      </c>
      <c r="F1987" s="137"/>
      <c r="G1987" s="108" t="str">
        <f t="shared" si="62"/>
        <v>PROTEÇÃO DA POPULAÇÃO</v>
      </c>
      <c r="H1987" s="108" t="str">
        <f t="shared" si="63"/>
        <v>EVACUAÇÃO</v>
      </c>
      <c r="I1987" s="108"/>
      <c r="J1987" s="160" t="s">
        <v>14667</v>
      </c>
      <c r="K1987" s="160" t="s">
        <v>14668</v>
      </c>
      <c r="L1987" s="160" t="s">
        <v>14669</v>
      </c>
      <c r="M1987" s="160" t="s">
        <v>14669</v>
      </c>
    </row>
    <row r="1988" spans="1:15" ht="15">
      <c r="A1988" s="136">
        <v>1989</v>
      </c>
      <c r="B1988" s="108">
        <v>140</v>
      </c>
      <c r="C1988" s="108"/>
      <c r="D1988" s="137" t="s">
        <v>14544</v>
      </c>
      <c r="E1988" s="137" t="s">
        <v>14570</v>
      </c>
      <c r="F1988" s="137"/>
      <c r="G1988" s="108" t="str">
        <f t="shared" si="62"/>
        <v>PROTEÇÃO DA POPULAÇÃO</v>
      </c>
      <c r="H1988" s="108" t="str">
        <f t="shared" si="63"/>
        <v>EVACUAÇÃO</v>
      </c>
      <c r="I1988" s="108"/>
      <c r="J1988" s="147" t="s">
        <v>15088</v>
      </c>
      <c r="K1988" s="147" t="s">
        <v>15089</v>
      </c>
      <c r="L1988" s="147" t="s">
        <v>15090</v>
      </c>
      <c r="M1988" s="147" t="s">
        <v>21959</v>
      </c>
    </row>
    <row r="1989" spans="1:15" ht="15">
      <c r="A1989" s="136">
        <v>1990</v>
      </c>
      <c r="B1989" s="108">
        <v>140</v>
      </c>
      <c r="C1989" s="108"/>
      <c r="D1989" s="137" t="s">
        <v>14544</v>
      </c>
      <c r="E1989" s="137" t="s">
        <v>6</v>
      </c>
      <c r="F1989" s="137"/>
      <c r="G1989" s="108" t="str">
        <f t="shared" si="62"/>
        <v>PROTEÇÃO DA POPULAÇÃO</v>
      </c>
      <c r="H1989" s="108" t="str">
        <f t="shared" si="63"/>
        <v>Incêndio</v>
      </c>
      <c r="I1989" s="108"/>
      <c r="J1989" s="160" t="s">
        <v>14579</v>
      </c>
      <c r="K1989" s="160" t="s">
        <v>14580</v>
      </c>
      <c r="L1989" s="160" t="s">
        <v>14581</v>
      </c>
      <c r="M1989" s="160" t="s">
        <v>6</v>
      </c>
    </row>
    <row r="1990" spans="1:15" ht="25.5">
      <c r="A1990" s="136">
        <v>1991</v>
      </c>
      <c r="B1990" s="108">
        <v>140</v>
      </c>
      <c r="C1990" s="108"/>
      <c r="D1990" s="137" t="s">
        <v>14544</v>
      </c>
      <c r="E1990" s="137" t="s">
        <v>6</v>
      </c>
      <c r="F1990" s="137"/>
      <c r="G1990" s="108" t="str">
        <f t="shared" si="62"/>
        <v>PROTEÇÃO DA POPULAÇÃO</v>
      </c>
      <c r="H1990" s="108" t="str">
        <f t="shared" si="63"/>
        <v>Incêndio</v>
      </c>
      <c r="I1990" s="108"/>
      <c r="J1990" s="149" t="s">
        <v>14582</v>
      </c>
      <c r="K1990" s="149" t="s">
        <v>14583</v>
      </c>
      <c r="L1990" s="149" t="s">
        <v>14584</v>
      </c>
      <c r="M1990" s="149" t="s">
        <v>21834</v>
      </c>
    </row>
    <row r="1991" spans="1:15" ht="38.25">
      <c r="A1991" s="136">
        <v>1992</v>
      </c>
      <c r="B1991" s="108">
        <v>140</v>
      </c>
      <c r="C1991" s="108"/>
      <c r="D1991" s="137" t="s">
        <v>14544</v>
      </c>
      <c r="E1991" s="137" t="s">
        <v>6</v>
      </c>
      <c r="F1991" s="137"/>
      <c r="G1991" s="108" t="str">
        <f t="shared" si="62"/>
        <v>PROTEÇÃO DA POPULAÇÃO</v>
      </c>
      <c r="H1991" s="108" t="str">
        <f t="shared" si="63"/>
        <v>Incêndio</v>
      </c>
      <c r="I1991" s="108"/>
      <c r="J1991" s="150" t="s">
        <v>15630</v>
      </c>
      <c r="K1991" s="150" t="s">
        <v>15631</v>
      </c>
      <c r="L1991" s="150" t="s">
        <v>22122</v>
      </c>
      <c r="M1991" s="150" t="s">
        <v>22123</v>
      </c>
    </row>
    <row r="1992" spans="1:15" ht="25.5" hidden="1">
      <c r="A1992" s="136">
        <v>1993</v>
      </c>
      <c r="B1992" s="108">
        <v>140</v>
      </c>
      <c r="C1992" s="108"/>
      <c r="D1992" s="137" t="s">
        <v>14544</v>
      </c>
      <c r="E1992" s="137" t="s">
        <v>6</v>
      </c>
      <c r="F1992" s="137"/>
      <c r="G1992" s="108" t="str">
        <f t="shared" si="62"/>
        <v>PROTEÇÃO DA POPULAÇÃO</v>
      </c>
      <c r="H1992" s="108" t="str">
        <f t="shared" si="63"/>
        <v>Incêndio</v>
      </c>
      <c r="I1992" s="108"/>
      <c r="J1992" s="150" t="s">
        <v>14750</v>
      </c>
      <c r="K1992" s="149" t="s">
        <v>14751</v>
      </c>
      <c r="L1992" s="150" t="s">
        <v>14752</v>
      </c>
      <c r="M1992" s="150" t="s">
        <v>21849</v>
      </c>
      <c r="N1992" s="169" t="s">
        <v>14753</v>
      </c>
      <c r="O1992" s="163"/>
    </row>
    <row r="1993" spans="1:15" ht="15.75">
      <c r="A1993" s="136">
        <v>1994</v>
      </c>
      <c r="B1993" s="108">
        <v>140</v>
      </c>
      <c r="C1993" s="108"/>
      <c r="D1993" s="137" t="s">
        <v>14588</v>
      </c>
      <c r="E1993" s="137" t="s">
        <v>14588</v>
      </c>
      <c r="F1993" s="137"/>
      <c r="G1993" s="108" t="str">
        <f t="shared" si="62"/>
        <v>RESPOSTA À EMERGÊNCIA</v>
      </c>
      <c r="H1993" s="108" t="str">
        <f t="shared" si="63"/>
        <v>RESPOSTA À EMERGÊNCIA</v>
      </c>
      <c r="I1993" s="108"/>
      <c r="J1993" s="143" t="s">
        <v>14585</v>
      </c>
      <c r="K1993" s="143" t="s">
        <v>14586</v>
      </c>
      <c r="L1993" s="143" t="s">
        <v>14587</v>
      </c>
      <c r="M1993" s="143" t="s">
        <v>14588</v>
      </c>
    </row>
    <row r="1994" spans="1:15" ht="15.75">
      <c r="A1994" s="136">
        <v>1995</v>
      </c>
      <c r="B1994" s="108">
        <v>140</v>
      </c>
      <c r="C1994" s="108"/>
      <c r="D1994" s="137" t="s">
        <v>14588</v>
      </c>
      <c r="E1994" s="137" t="s">
        <v>21835</v>
      </c>
      <c r="F1994" s="137"/>
      <c r="G1994" s="108" t="str">
        <f t="shared" si="62"/>
        <v>RESPOSTA À EMERGÊNCIA</v>
      </c>
      <c r="H1994" s="108" t="str">
        <f t="shared" si="63"/>
        <v>INCÊNDIO</v>
      </c>
      <c r="I1994" s="108"/>
      <c r="J1994" s="159" t="s">
        <v>14589</v>
      </c>
      <c r="K1994" s="159" t="s">
        <v>14590</v>
      </c>
      <c r="L1994" s="159" t="s">
        <v>14591</v>
      </c>
      <c r="M1994" s="145" t="s">
        <v>21835</v>
      </c>
    </row>
    <row r="1995" spans="1:15" ht="15">
      <c r="A1995" s="136">
        <v>1996</v>
      </c>
      <c r="B1995" s="108">
        <v>140</v>
      </c>
      <c r="C1995" s="108"/>
      <c r="D1995" s="137" t="s">
        <v>14588</v>
      </c>
      <c r="E1995" s="137" t="s">
        <v>21835</v>
      </c>
      <c r="F1995" s="137"/>
      <c r="G1995" s="108" t="str">
        <f t="shared" si="62"/>
        <v>RESPOSTA À EMERGÊNCIA</v>
      </c>
      <c r="H1995" s="108" t="str">
        <f t="shared" si="63"/>
        <v>INCÊNDIO</v>
      </c>
      <c r="I1995" s="108"/>
      <c r="J1995" s="160" t="s">
        <v>14596</v>
      </c>
      <c r="K1995" s="160" t="s">
        <v>14597</v>
      </c>
      <c r="L1995" s="160" t="s">
        <v>14598</v>
      </c>
      <c r="M1995" s="160" t="s">
        <v>14599</v>
      </c>
    </row>
    <row r="1996" spans="1:15" ht="28.5">
      <c r="A1996" s="136">
        <v>1997</v>
      </c>
      <c r="B1996" s="108">
        <v>140</v>
      </c>
      <c r="C1996" s="108"/>
      <c r="D1996" s="137" t="s">
        <v>14588</v>
      </c>
      <c r="E1996" s="137" t="s">
        <v>21835</v>
      </c>
      <c r="F1996" s="137"/>
      <c r="G1996" s="108" t="str">
        <f t="shared" si="62"/>
        <v>RESPOSTA À EMERGÊNCIA</v>
      </c>
      <c r="H1996" s="108" t="str">
        <f t="shared" si="63"/>
        <v>INCÊNDIO</v>
      </c>
      <c r="I1996" s="108"/>
      <c r="J1996" s="148" t="s">
        <v>15632</v>
      </c>
      <c r="K1996" s="147" t="s">
        <v>15633</v>
      </c>
      <c r="L1996" s="148" t="s">
        <v>22124</v>
      </c>
      <c r="M1996" s="148" t="s">
        <v>22125</v>
      </c>
      <c r="N1996" s="178"/>
    </row>
    <row r="1997" spans="1:15" ht="15">
      <c r="A1997" s="136">
        <v>1998</v>
      </c>
      <c r="B1997" s="108">
        <v>140</v>
      </c>
      <c r="C1997" s="108"/>
      <c r="D1997" s="137" t="s">
        <v>14588</v>
      </c>
      <c r="E1997" s="137" t="s">
        <v>21835</v>
      </c>
      <c r="F1997" s="137"/>
      <c r="G1997" s="108" t="str">
        <f t="shared" si="62"/>
        <v>RESPOSTA À EMERGÊNCIA</v>
      </c>
      <c r="H1997" s="108" t="str">
        <f t="shared" si="63"/>
        <v>INCÊNDIO</v>
      </c>
      <c r="I1997" s="108"/>
      <c r="J1997" s="158" t="s">
        <v>14603</v>
      </c>
      <c r="K1997" s="158" t="s">
        <v>14604</v>
      </c>
      <c r="L1997" s="158" t="s">
        <v>14605</v>
      </c>
      <c r="M1997" s="158" t="s">
        <v>14606</v>
      </c>
    </row>
    <row r="1998" spans="1:15" ht="15">
      <c r="A1998" s="136">
        <v>1999</v>
      </c>
      <c r="B1998" s="108">
        <v>140</v>
      </c>
      <c r="C1998" s="108"/>
      <c r="D1998" s="137" t="s">
        <v>14588</v>
      </c>
      <c r="E1998" s="137" t="s">
        <v>21835</v>
      </c>
      <c r="F1998" s="137"/>
      <c r="G1998" s="108" t="str">
        <f t="shared" si="62"/>
        <v>RESPOSTA À EMERGÊNCIA</v>
      </c>
      <c r="H1998" s="108" t="str">
        <f t="shared" si="63"/>
        <v>INCÊNDIO</v>
      </c>
      <c r="I1998" s="108"/>
      <c r="J1998" s="147" t="s">
        <v>15634</v>
      </c>
      <c r="K1998" s="147" t="s">
        <v>15635</v>
      </c>
      <c r="L1998" s="147" t="s">
        <v>15636</v>
      </c>
      <c r="M1998" s="147" t="s">
        <v>22126</v>
      </c>
    </row>
    <row r="1999" spans="1:15" ht="15">
      <c r="A1999" s="136">
        <v>2000</v>
      </c>
      <c r="B1999" s="108">
        <v>140</v>
      </c>
      <c r="C1999" s="108"/>
      <c r="D1999" s="137" t="s">
        <v>14588</v>
      </c>
      <c r="E1999" s="137" t="s">
        <v>21835</v>
      </c>
      <c r="F1999" s="137"/>
      <c r="G1999" s="108" t="str">
        <f t="shared" si="62"/>
        <v>RESPOSTA À EMERGÊNCIA</v>
      </c>
      <c r="H1999" s="108" t="str">
        <f t="shared" si="63"/>
        <v>INCÊNDIO</v>
      </c>
      <c r="I1999" s="108"/>
      <c r="J1999" s="147" t="s">
        <v>14766</v>
      </c>
      <c r="K1999" s="147" t="s">
        <v>14767</v>
      </c>
      <c r="L1999" s="147" t="s">
        <v>14768</v>
      </c>
      <c r="M1999" s="147" t="s">
        <v>21853</v>
      </c>
    </row>
    <row r="2000" spans="1:15" ht="15">
      <c r="A2000" s="136">
        <v>2001</v>
      </c>
      <c r="B2000" s="108">
        <v>140</v>
      </c>
      <c r="C2000" s="108"/>
      <c r="D2000" s="137" t="s">
        <v>14588</v>
      </c>
      <c r="E2000" s="137" t="s">
        <v>21835</v>
      </c>
      <c r="F2000" s="137"/>
      <c r="G2000" s="108" t="str">
        <f t="shared" ref="G2000:G2063" si="64">IF(OR(M2000="PERIGOS POTENCIAIS",M2000="PROTEÇÃO DA POPULAÇÃO",M2000="RESPOSTA À EMERGÊNCIA"),M2000,G1999)</f>
        <v>RESPOSTA À EMERGÊNCIA</v>
      </c>
      <c r="H2000" s="108" t="str">
        <f t="shared" ref="H2000:H2063" si="65">IF(OR(M2000="PERIGOS POTENCIAIS",M2000="PROTEÇÃO DA POPULAÇÃO",M2000="RESPOSTA À EMERGÊNCIA"),M2000,IF(OR(M2000="INCÊNDIO OU EXPLOSÃO",M2000="SAÚDE",M2000="VESTUÁRIO DE PROTEÇÃO",M2000="EVACUAÇÃO",M2000="INCÊNDIO",M2000="DERRAME OU FUGA",M2000="PRIMEIROS SOCORROS"),M2000,H1999))</f>
        <v>INCÊNDIO</v>
      </c>
      <c r="I2000" s="108"/>
      <c r="J2000" s="148" t="s">
        <v>14611</v>
      </c>
      <c r="K2000" s="148" t="s">
        <v>14612</v>
      </c>
      <c r="L2000" s="148" t="s">
        <v>14613</v>
      </c>
      <c r="M2000" s="148" t="s">
        <v>14614</v>
      </c>
    </row>
    <row r="2001" spans="1:14" ht="15">
      <c r="A2001" s="136">
        <v>2002</v>
      </c>
      <c r="B2001" s="108">
        <v>140</v>
      </c>
      <c r="C2001" s="108"/>
      <c r="D2001" s="137" t="s">
        <v>14588</v>
      </c>
      <c r="E2001" s="137" t="s">
        <v>21835</v>
      </c>
      <c r="F2001" s="137"/>
      <c r="G2001" s="108" t="str">
        <f t="shared" si="64"/>
        <v>RESPOSTA À EMERGÊNCIA</v>
      </c>
      <c r="H2001" s="108" t="str">
        <f t="shared" si="65"/>
        <v>INCÊNDIO</v>
      </c>
      <c r="I2001" s="108"/>
      <c r="J2001" s="153" t="s">
        <v>15241</v>
      </c>
      <c r="K2001" s="153" t="s">
        <v>15242</v>
      </c>
      <c r="L2001" s="160" t="s">
        <v>15243</v>
      </c>
      <c r="M2001" s="160" t="s">
        <v>22004</v>
      </c>
    </row>
    <row r="2002" spans="1:14" ht="25.5">
      <c r="A2002" s="136">
        <v>2003</v>
      </c>
      <c r="B2002" s="108">
        <v>140</v>
      </c>
      <c r="C2002" s="108"/>
      <c r="D2002" s="137" t="s">
        <v>14588</v>
      </c>
      <c r="E2002" s="137" t="s">
        <v>21835</v>
      </c>
      <c r="F2002" s="137"/>
      <c r="G2002" s="108" t="str">
        <f t="shared" si="64"/>
        <v>RESPOSTA À EMERGÊNCIA</v>
      </c>
      <c r="H2002" s="108" t="str">
        <f t="shared" si="65"/>
        <v>INCÊNDIO</v>
      </c>
      <c r="I2002" s="108"/>
      <c r="J2002" s="148" t="s">
        <v>14917</v>
      </c>
      <c r="K2002" s="147" t="s">
        <v>14918</v>
      </c>
      <c r="L2002" s="148" t="s">
        <v>14919</v>
      </c>
      <c r="M2002" s="148" t="s">
        <v>21907</v>
      </c>
    </row>
    <row r="2003" spans="1:14" ht="25.5">
      <c r="A2003" s="136">
        <v>2004</v>
      </c>
      <c r="B2003" s="108">
        <v>140</v>
      </c>
      <c r="C2003" s="108"/>
      <c r="D2003" s="137" t="s">
        <v>14588</v>
      </c>
      <c r="E2003" s="137" t="s">
        <v>21835</v>
      </c>
      <c r="F2003" s="137"/>
      <c r="G2003" s="108" t="str">
        <f t="shared" si="64"/>
        <v>RESPOSTA À EMERGÊNCIA</v>
      </c>
      <c r="H2003" s="108" t="str">
        <f t="shared" si="65"/>
        <v>INCÊNDIO</v>
      </c>
      <c r="I2003" s="108"/>
      <c r="J2003" s="147" t="s">
        <v>14619</v>
      </c>
      <c r="K2003" s="148" t="s">
        <v>14620</v>
      </c>
      <c r="L2003" s="148" t="s">
        <v>14621</v>
      </c>
      <c r="M2003" s="148" t="s">
        <v>14622</v>
      </c>
    </row>
    <row r="2004" spans="1:14" ht="15">
      <c r="A2004" s="136">
        <v>2005</v>
      </c>
      <c r="B2004" s="108">
        <v>140</v>
      </c>
      <c r="C2004" s="108"/>
      <c r="D2004" s="137" t="s">
        <v>14588</v>
      </c>
      <c r="E2004" s="137" t="s">
        <v>21835</v>
      </c>
      <c r="F2004" s="137"/>
      <c r="G2004" s="108" t="str">
        <f t="shared" si="64"/>
        <v>RESPOSTA À EMERGÊNCIA</v>
      </c>
      <c r="H2004" s="108" t="str">
        <f t="shared" si="65"/>
        <v>INCÊNDIO</v>
      </c>
      <c r="I2004" s="108"/>
      <c r="J2004" s="147" t="s">
        <v>14629</v>
      </c>
      <c r="K2004" s="147" t="s">
        <v>14630</v>
      </c>
      <c r="L2004" s="147" t="s">
        <v>14631</v>
      </c>
      <c r="M2004" s="147" t="s">
        <v>14632</v>
      </c>
    </row>
    <row r="2005" spans="1:14" ht="26.25" thickBot="1">
      <c r="A2005" s="136">
        <v>2006</v>
      </c>
      <c r="B2005" s="108">
        <v>140</v>
      </c>
      <c r="C2005" s="108"/>
      <c r="D2005" s="137" t="s">
        <v>14588</v>
      </c>
      <c r="E2005" s="137" t="s">
        <v>21835</v>
      </c>
      <c r="F2005" s="137"/>
      <c r="G2005" s="108" t="str">
        <f t="shared" si="64"/>
        <v>RESPOSTA À EMERGÊNCIA</v>
      </c>
      <c r="H2005" s="108" t="str">
        <f t="shared" si="65"/>
        <v>INCÊNDIO</v>
      </c>
      <c r="I2005" s="108"/>
      <c r="J2005" s="148" t="s">
        <v>14923</v>
      </c>
      <c r="K2005" s="147" t="s">
        <v>14924</v>
      </c>
      <c r="L2005" s="148" t="s">
        <v>14925</v>
      </c>
      <c r="M2005" s="148" t="s">
        <v>21909</v>
      </c>
    </row>
    <row r="2006" spans="1:14" ht="15.75">
      <c r="A2006" s="136">
        <v>2007</v>
      </c>
      <c r="B2006" s="108">
        <v>140</v>
      </c>
      <c r="C2006" s="108"/>
      <c r="D2006" s="137" t="s">
        <v>14588</v>
      </c>
      <c r="E2006" s="137" t="s">
        <v>14636</v>
      </c>
      <c r="F2006" s="137"/>
      <c r="G2006" s="108" t="str">
        <f t="shared" si="64"/>
        <v>RESPOSTA À EMERGÊNCIA</v>
      </c>
      <c r="H2006" s="108" t="str">
        <f t="shared" si="65"/>
        <v>DERRAME OU FUGA</v>
      </c>
      <c r="I2006" s="108"/>
      <c r="J2006" s="151" t="s">
        <v>14633</v>
      </c>
      <c r="K2006" s="151" t="s">
        <v>14634</v>
      </c>
      <c r="L2006" s="151" t="s">
        <v>14635</v>
      </c>
      <c r="M2006" s="151" t="s">
        <v>14636</v>
      </c>
    </row>
    <row r="2007" spans="1:14" ht="15">
      <c r="A2007" s="136">
        <v>2008</v>
      </c>
      <c r="B2007" s="108">
        <v>140</v>
      </c>
      <c r="C2007" s="108"/>
      <c r="D2007" s="137" t="s">
        <v>14588</v>
      </c>
      <c r="E2007" s="137" t="s">
        <v>14636</v>
      </c>
      <c r="F2007" s="137"/>
      <c r="G2007" s="108" t="str">
        <f t="shared" si="64"/>
        <v>RESPOSTA À EMERGÊNCIA</v>
      </c>
      <c r="H2007" s="108" t="str">
        <f t="shared" si="65"/>
        <v>DERRAME OU FUGA</v>
      </c>
      <c r="I2007" s="108"/>
      <c r="J2007" s="147" t="s">
        <v>14648</v>
      </c>
      <c r="K2007" s="147" t="s">
        <v>14649</v>
      </c>
      <c r="L2007" s="147" t="s">
        <v>14650</v>
      </c>
      <c r="M2007" s="147" t="s">
        <v>14651</v>
      </c>
    </row>
    <row r="2008" spans="1:14" ht="25.5">
      <c r="A2008" s="136">
        <v>2009</v>
      </c>
      <c r="B2008" s="108">
        <v>140</v>
      </c>
      <c r="C2008" s="108"/>
      <c r="D2008" s="137" t="s">
        <v>14588</v>
      </c>
      <c r="E2008" s="137" t="s">
        <v>14636</v>
      </c>
      <c r="F2008" s="137"/>
      <c r="G2008" s="108" t="str">
        <f t="shared" si="64"/>
        <v>RESPOSTA À EMERGÊNCIA</v>
      </c>
      <c r="H2008" s="108" t="str">
        <f t="shared" si="65"/>
        <v>DERRAME OU FUGA</v>
      </c>
      <c r="I2008" s="108"/>
      <c r="J2008" s="147" t="s">
        <v>15402</v>
      </c>
      <c r="K2008" s="147" t="s">
        <v>15403</v>
      </c>
      <c r="L2008" s="147" t="s">
        <v>15404</v>
      </c>
      <c r="M2008" s="147" t="s">
        <v>22053</v>
      </c>
    </row>
    <row r="2009" spans="1:14" ht="15">
      <c r="A2009" s="136">
        <v>2010</v>
      </c>
      <c r="B2009" s="108">
        <v>140</v>
      </c>
      <c r="C2009" s="108"/>
      <c r="D2009" s="137" t="s">
        <v>14588</v>
      </c>
      <c r="E2009" s="137" t="s">
        <v>14636</v>
      </c>
      <c r="F2009" s="137"/>
      <c r="G2009" s="108" t="str">
        <f t="shared" si="64"/>
        <v>RESPOSTA À EMERGÊNCIA</v>
      </c>
      <c r="H2009" s="108" t="str">
        <f t="shared" si="65"/>
        <v>DERRAME OU FUGA</v>
      </c>
      <c r="I2009" s="108"/>
      <c r="J2009" s="149" t="s">
        <v>14926</v>
      </c>
      <c r="K2009" s="149" t="s">
        <v>14927</v>
      </c>
      <c r="L2009" s="149" t="s">
        <v>14928</v>
      </c>
      <c r="M2009" s="149" t="s">
        <v>21910</v>
      </c>
    </row>
    <row r="2010" spans="1:14" ht="15">
      <c r="A2010" s="136">
        <v>2011</v>
      </c>
      <c r="B2010" s="108">
        <v>140</v>
      </c>
      <c r="C2010" s="108"/>
      <c r="D2010" s="137" t="s">
        <v>14588</v>
      </c>
      <c r="E2010" s="137" t="s">
        <v>14636</v>
      </c>
      <c r="F2010" s="137"/>
      <c r="G2010" s="108" t="str">
        <f t="shared" si="64"/>
        <v>RESPOSTA À EMERGÊNCIA</v>
      </c>
      <c r="H2010" s="108" t="str">
        <f t="shared" si="65"/>
        <v>DERRAME OU FUGA</v>
      </c>
      <c r="I2010" s="108"/>
      <c r="J2010" s="147" t="s">
        <v>14623</v>
      </c>
      <c r="K2010" s="147" t="s">
        <v>14624</v>
      </c>
      <c r="L2010" s="147" t="s">
        <v>14625</v>
      </c>
      <c r="M2010" s="147" t="s">
        <v>21837</v>
      </c>
    </row>
    <row r="2011" spans="1:14" ht="15">
      <c r="A2011" s="136">
        <v>2012</v>
      </c>
      <c r="B2011" s="108">
        <v>140</v>
      </c>
      <c r="C2011" s="108"/>
      <c r="D2011" s="137" t="s">
        <v>14588</v>
      </c>
      <c r="E2011" s="137" t="s">
        <v>14636</v>
      </c>
      <c r="F2011" s="137"/>
      <c r="G2011" s="108" t="str">
        <f t="shared" si="64"/>
        <v>RESPOSTA À EMERGÊNCIA</v>
      </c>
      <c r="H2011" s="108" t="str">
        <f t="shared" si="65"/>
        <v>DERRAME OU FUGA</v>
      </c>
      <c r="I2011" s="108"/>
      <c r="J2011" s="160" t="s">
        <v>15375</v>
      </c>
      <c r="K2011" s="160" t="s">
        <v>15376</v>
      </c>
      <c r="L2011" s="160" t="s">
        <v>15377</v>
      </c>
      <c r="M2011" s="160" t="s">
        <v>22045</v>
      </c>
    </row>
    <row r="2012" spans="1:14" ht="25.5">
      <c r="A2012" s="136">
        <v>2013</v>
      </c>
      <c r="B2012" s="108">
        <v>140</v>
      </c>
      <c r="C2012" s="108"/>
      <c r="D2012" s="137" t="s">
        <v>14588</v>
      </c>
      <c r="E2012" s="137" t="s">
        <v>14636</v>
      </c>
      <c r="F2012" s="137"/>
      <c r="G2012" s="108" t="str">
        <f t="shared" si="64"/>
        <v>RESPOSTA À EMERGÊNCIA</v>
      </c>
      <c r="H2012" s="108" t="str">
        <f t="shared" si="65"/>
        <v>DERRAME OU FUGA</v>
      </c>
      <c r="I2012" s="108"/>
      <c r="J2012" s="148" t="s">
        <v>15378</v>
      </c>
      <c r="K2012" s="147" t="s">
        <v>15379</v>
      </c>
      <c r="L2012" s="147" t="s">
        <v>15380</v>
      </c>
      <c r="M2012" s="149" t="s">
        <v>22046</v>
      </c>
      <c r="N2012" s="178"/>
    </row>
    <row r="2013" spans="1:14" ht="15">
      <c r="A2013" s="136">
        <v>2014</v>
      </c>
      <c r="B2013" s="108">
        <v>140</v>
      </c>
      <c r="C2013" s="108"/>
      <c r="D2013" s="137" t="s">
        <v>14588</v>
      </c>
      <c r="E2013" s="137" t="s">
        <v>14636</v>
      </c>
      <c r="F2013" s="137"/>
      <c r="G2013" s="108" t="str">
        <f t="shared" si="64"/>
        <v>RESPOSTA À EMERGÊNCIA</v>
      </c>
      <c r="H2013" s="108" t="str">
        <f t="shared" si="65"/>
        <v>DERRAME OU FUGA</v>
      </c>
      <c r="I2013" s="108"/>
      <c r="J2013" s="158" t="s">
        <v>15637</v>
      </c>
      <c r="K2013" s="158" t="s">
        <v>15638</v>
      </c>
      <c r="L2013" s="158" t="s">
        <v>15639</v>
      </c>
      <c r="M2013" s="158" t="s">
        <v>15640</v>
      </c>
    </row>
    <row r="2014" spans="1:14" ht="25.5">
      <c r="A2014" s="136">
        <v>2015</v>
      </c>
      <c r="B2014" s="108">
        <v>140</v>
      </c>
      <c r="C2014" s="108"/>
      <c r="D2014" s="137" t="s">
        <v>14588</v>
      </c>
      <c r="E2014" s="137" t="s">
        <v>14636</v>
      </c>
      <c r="F2014" s="137"/>
      <c r="G2014" s="108" t="str">
        <f t="shared" si="64"/>
        <v>RESPOSTA À EMERGÊNCIA</v>
      </c>
      <c r="H2014" s="108" t="str">
        <f t="shared" si="65"/>
        <v>DERRAME OU FUGA</v>
      </c>
      <c r="I2014" s="108"/>
      <c r="J2014" s="147" t="s">
        <v>15641</v>
      </c>
      <c r="K2014" s="147" t="s">
        <v>15642</v>
      </c>
      <c r="L2014" s="148" t="s">
        <v>15643</v>
      </c>
      <c r="M2014" s="148" t="s">
        <v>22127</v>
      </c>
    </row>
    <row r="2015" spans="1:14" ht="15">
      <c r="A2015" s="136">
        <v>2016</v>
      </c>
      <c r="B2015" s="108">
        <v>140</v>
      </c>
      <c r="C2015" s="108"/>
      <c r="D2015" s="137" t="s">
        <v>14588</v>
      </c>
      <c r="E2015" s="137" t="s">
        <v>14636</v>
      </c>
      <c r="F2015" s="137"/>
      <c r="G2015" s="108" t="str">
        <f t="shared" si="64"/>
        <v>RESPOSTA À EMERGÊNCIA</v>
      </c>
      <c r="H2015" s="108" t="str">
        <f t="shared" si="65"/>
        <v>DERRAME OU FUGA</v>
      </c>
      <c r="I2015" s="108"/>
      <c r="J2015" s="160" t="s">
        <v>14667</v>
      </c>
      <c r="K2015" s="160" t="s">
        <v>14668</v>
      </c>
      <c r="L2015" s="160" t="s">
        <v>14669</v>
      </c>
      <c r="M2015" s="160" t="s">
        <v>14669</v>
      </c>
    </row>
    <row r="2016" spans="1:14" ht="15.75" thickBot="1">
      <c r="A2016" s="136">
        <v>2017</v>
      </c>
      <c r="B2016" s="108">
        <v>140</v>
      </c>
      <c r="C2016" s="108"/>
      <c r="D2016" s="137" t="s">
        <v>14588</v>
      </c>
      <c r="E2016" s="137" t="s">
        <v>14636</v>
      </c>
      <c r="F2016" s="137"/>
      <c r="G2016" s="108" t="str">
        <f t="shared" si="64"/>
        <v>RESPOSTA À EMERGÊNCIA</v>
      </c>
      <c r="H2016" s="108" t="str">
        <f t="shared" si="65"/>
        <v>DERRAME OU FUGA</v>
      </c>
      <c r="I2016" s="108"/>
      <c r="J2016" s="149" t="s">
        <v>14670</v>
      </c>
      <c r="K2016" s="149" t="s">
        <v>14671</v>
      </c>
      <c r="L2016" s="149" t="s">
        <v>14672</v>
      </c>
      <c r="M2016" s="149" t="s">
        <v>14673</v>
      </c>
    </row>
    <row r="2017" spans="1:15" ht="15.75">
      <c r="A2017" s="136">
        <v>2018</v>
      </c>
      <c r="B2017" s="108">
        <v>140</v>
      </c>
      <c r="C2017" s="108"/>
      <c r="D2017" s="137" t="s">
        <v>14588</v>
      </c>
      <c r="E2017" s="137" t="s">
        <v>14677</v>
      </c>
      <c r="F2017" s="137"/>
      <c r="G2017" s="108" t="str">
        <f t="shared" si="64"/>
        <v>RESPOSTA À EMERGÊNCIA</v>
      </c>
      <c r="H2017" s="108" t="str">
        <f t="shared" si="65"/>
        <v>PRIMEIROS SOCORROS</v>
      </c>
      <c r="I2017" s="108"/>
      <c r="J2017" s="151" t="s">
        <v>14674</v>
      </c>
      <c r="K2017" s="151" t="s">
        <v>14675</v>
      </c>
      <c r="L2017" s="151" t="s">
        <v>14676</v>
      </c>
      <c r="M2017" s="151" t="s">
        <v>14677</v>
      </c>
    </row>
    <row r="2018" spans="1:15" ht="15">
      <c r="A2018" s="136">
        <v>2019</v>
      </c>
      <c r="B2018" s="108">
        <v>140</v>
      </c>
      <c r="C2018" s="108"/>
      <c r="D2018" s="137" t="s">
        <v>14588</v>
      </c>
      <c r="E2018" s="137" t="s">
        <v>14677</v>
      </c>
      <c r="F2018" s="137"/>
      <c r="G2018" s="108" t="str">
        <f t="shared" si="64"/>
        <v>RESPOSTA À EMERGÊNCIA</v>
      </c>
      <c r="H2018" s="108" t="str">
        <f t="shared" si="65"/>
        <v>PRIMEIROS SOCORROS</v>
      </c>
      <c r="I2018" s="108"/>
      <c r="J2018" s="148" t="s">
        <v>14678</v>
      </c>
      <c r="K2018" s="148" t="s">
        <v>14679</v>
      </c>
      <c r="L2018" s="148" t="s">
        <v>14680</v>
      </c>
      <c r="M2018" s="148" t="s">
        <v>21809</v>
      </c>
      <c r="O2018" s="172"/>
    </row>
    <row r="2019" spans="1:15" ht="25.5">
      <c r="A2019" s="136">
        <v>2020</v>
      </c>
      <c r="B2019" s="108">
        <v>140</v>
      </c>
      <c r="C2019" s="108"/>
      <c r="D2019" s="137" t="s">
        <v>14588</v>
      </c>
      <c r="E2019" s="137" t="s">
        <v>14677</v>
      </c>
      <c r="F2019" s="137"/>
      <c r="G2019" s="108" t="str">
        <f t="shared" si="64"/>
        <v>RESPOSTA À EMERGÊNCIA</v>
      </c>
      <c r="H2019" s="108" t="str">
        <f t="shared" si="65"/>
        <v>PRIMEIROS SOCORROS</v>
      </c>
      <c r="I2019" s="108"/>
      <c r="J2019" s="150" t="s">
        <v>14681</v>
      </c>
      <c r="K2019" s="150" t="s">
        <v>14682</v>
      </c>
      <c r="L2019" s="150" t="s">
        <v>14683</v>
      </c>
      <c r="M2019" s="150" t="s">
        <v>14684</v>
      </c>
    </row>
    <row r="2020" spans="1:15" ht="15">
      <c r="A2020" s="136">
        <v>2021</v>
      </c>
      <c r="B2020" s="108">
        <v>140</v>
      </c>
      <c r="C2020" s="108"/>
      <c r="D2020" s="137" t="s">
        <v>14588</v>
      </c>
      <c r="E2020" s="137" t="s">
        <v>14677</v>
      </c>
      <c r="F2020" s="137"/>
      <c r="G2020" s="108" t="str">
        <f t="shared" si="64"/>
        <v>RESPOSTA À EMERGÊNCIA</v>
      </c>
      <c r="H2020" s="108" t="str">
        <f t="shared" si="65"/>
        <v>PRIMEIROS SOCORROS</v>
      </c>
      <c r="I2020" s="108"/>
      <c r="J2020" s="148" t="s">
        <v>14685</v>
      </c>
      <c r="K2020" s="148" t="s">
        <v>14686</v>
      </c>
      <c r="L2020" s="148" t="s">
        <v>14687</v>
      </c>
      <c r="M2020" s="148" t="s">
        <v>14688</v>
      </c>
    </row>
    <row r="2021" spans="1:15" ht="15">
      <c r="A2021" s="136">
        <v>2022</v>
      </c>
      <c r="B2021" s="108">
        <v>140</v>
      </c>
      <c r="C2021" s="108"/>
      <c r="D2021" s="137" t="s">
        <v>14588</v>
      </c>
      <c r="E2021" s="137" t="s">
        <v>14677</v>
      </c>
      <c r="F2021" s="137"/>
      <c r="G2021" s="108" t="str">
        <f t="shared" si="64"/>
        <v>RESPOSTA À EMERGÊNCIA</v>
      </c>
      <c r="H2021" s="108" t="str">
        <f t="shared" si="65"/>
        <v>PRIMEIROS SOCORROS</v>
      </c>
      <c r="I2021" s="108"/>
      <c r="J2021" s="148" t="s">
        <v>14689</v>
      </c>
      <c r="K2021" s="147" t="s">
        <v>14690</v>
      </c>
      <c r="L2021" s="148" t="s">
        <v>14691</v>
      </c>
      <c r="M2021" s="148" t="s">
        <v>14692</v>
      </c>
    </row>
    <row r="2022" spans="1:15" ht="15">
      <c r="A2022" s="136">
        <v>2023</v>
      </c>
      <c r="B2022" s="108">
        <v>140</v>
      </c>
      <c r="C2022" s="108"/>
      <c r="D2022" s="137" t="s">
        <v>14588</v>
      </c>
      <c r="E2022" s="137" t="s">
        <v>14677</v>
      </c>
      <c r="F2022" s="137"/>
      <c r="G2022" s="108" t="str">
        <f t="shared" si="64"/>
        <v>RESPOSTA À EMERGÊNCIA</v>
      </c>
      <c r="H2022" s="108" t="str">
        <f t="shared" si="65"/>
        <v>PRIMEIROS SOCORROS</v>
      </c>
      <c r="I2022" s="108"/>
      <c r="J2022" s="148" t="s">
        <v>14696</v>
      </c>
      <c r="K2022" s="147" t="s">
        <v>14697</v>
      </c>
      <c r="L2022" s="148" t="s">
        <v>14698</v>
      </c>
      <c r="M2022" s="148" t="s">
        <v>14699</v>
      </c>
    </row>
    <row r="2023" spans="1:15" ht="15">
      <c r="A2023" s="136">
        <v>2024</v>
      </c>
      <c r="B2023" s="108">
        <v>140</v>
      </c>
      <c r="C2023" s="108"/>
      <c r="D2023" s="137" t="s">
        <v>14588</v>
      </c>
      <c r="E2023" s="137" t="s">
        <v>14677</v>
      </c>
      <c r="F2023" s="137"/>
      <c r="G2023" s="108" t="str">
        <f t="shared" si="64"/>
        <v>RESPOSTA À EMERGÊNCIA</v>
      </c>
      <c r="H2023" s="108" t="str">
        <f t="shared" si="65"/>
        <v>PRIMEIROS SOCORROS</v>
      </c>
      <c r="I2023" s="108"/>
      <c r="J2023" s="150" t="s">
        <v>14700</v>
      </c>
      <c r="K2023" s="150" t="s">
        <v>14701</v>
      </c>
      <c r="L2023" s="150" t="s">
        <v>14702</v>
      </c>
      <c r="M2023" s="150" t="s">
        <v>14703</v>
      </c>
    </row>
    <row r="2024" spans="1:15" ht="15">
      <c r="A2024" s="136">
        <v>2025</v>
      </c>
      <c r="B2024" s="108">
        <v>140</v>
      </c>
      <c r="C2024" s="108"/>
      <c r="D2024" s="137" t="s">
        <v>14588</v>
      </c>
      <c r="E2024" s="137" t="s">
        <v>14677</v>
      </c>
      <c r="F2024" s="137"/>
      <c r="G2024" s="108" t="str">
        <f t="shared" si="64"/>
        <v>RESPOSTA À EMERGÊNCIA</v>
      </c>
      <c r="H2024" s="108" t="str">
        <f t="shared" si="65"/>
        <v>PRIMEIROS SOCORROS</v>
      </c>
      <c r="I2024" s="108"/>
      <c r="J2024" s="148" t="s">
        <v>15644</v>
      </c>
      <c r="K2024" s="147" t="s">
        <v>15645</v>
      </c>
      <c r="L2024" s="148" t="s">
        <v>15646</v>
      </c>
      <c r="M2024" s="148" t="s">
        <v>22128</v>
      </c>
    </row>
    <row r="2025" spans="1:15" ht="25.5">
      <c r="A2025" s="136">
        <v>2026</v>
      </c>
      <c r="B2025" s="108">
        <v>140</v>
      </c>
      <c r="C2025" s="108"/>
      <c r="D2025" s="137" t="s">
        <v>14588</v>
      </c>
      <c r="E2025" s="137" t="s">
        <v>14677</v>
      </c>
      <c r="F2025" s="137"/>
      <c r="G2025" s="108" t="str">
        <f t="shared" si="64"/>
        <v>RESPOSTA À EMERGÊNCIA</v>
      </c>
      <c r="H2025" s="108" t="str">
        <f t="shared" si="65"/>
        <v>PRIMEIROS SOCORROS</v>
      </c>
      <c r="I2025" s="108"/>
      <c r="J2025" s="150" t="s">
        <v>14704</v>
      </c>
      <c r="K2025" s="149" t="s">
        <v>14705</v>
      </c>
      <c r="L2025" s="148" t="s">
        <v>14706</v>
      </c>
      <c r="M2025" s="148" t="s">
        <v>14707</v>
      </c>
    </row>
    <row r="2026" spans="1:15" ht="15">
      <c r="A2026" s="136">
        <v>2027</v>
      </c>
      <c r="B2026" s="108">
        <v>140</v>
      </c>
      <c r="C2026" s="108"/>
      <c r="D2026" s="137" t="s">
        <v>14588</v>
      </c>
      <c r="E2026" s="137" t="s">
        <v>14677</v>
      </c>
      <c r="F2026" s="137"/>
      <c r="G2026" s="108" t="str">
        <f t="shared" si="64"/>
        <v>RESPOSTA À EMERGÊNCIA</v>
      </c>
      <c r="H2026" s="108" t="str">
        <f t="shared" si="65"/>
        <v>PRIMEIROS SOCORROS</v>
      </c>
      <c r="I2026" s="108"/>
      <c r="J2026" s="148" t="s">
        <v>14712</v>
      </c>
      <c r="K2026" s="147" t="s">
        <v>14713</v>
      </c>
      <c r="L2026" s="148" t="s">
        <v>14714</v>
      </c>
      <c r="M2026" s="148" t="s">
        <v>14715</v>
      </c>
    </row>
    <row r="2027" spans="1:15" ht="20.25">
      <c r="A2027" s="136">
        <v>2028</v>
      </c>
      <c r="B2027" s="108">
        <v>141</v>
      </c>
      <c r="C2027" s="108"/>
      <c r="D2027" s="137" t="s">
        <v>21830</v>
      </c>
      <c r="E2027" s="137" t="s">
        <v>21830</v>
      </c>
      <c r="F2027" s="137"/>
      <c r="G2027" s="108" t="str">
        <f t="shared" si="64"/>
        <v>RESPOSTA À EMERGÊNCIA</v>
      </c>
      <c r="H2027" s="108" t="str">
        <f t="shared" si="65"/>
        <v>PRIMEIROS SOCORROS</v>
      </c>
      <c r="I2027" s="108"/>
      <c r="J2027" s="199" t="s">
        <v>15647</v>
      </c>
      <c r="K2027" s="138" t="s">
        <v>15647</v>
      </c>
      <c r="L2027" s="138" t="s">
        <v>15648</v>
      </c>
      <c r="M2027" s="138" t="s">
        <v>15649</v>
      </c>
    </row>
    <row r="2028" spans="1:15" ht="15.75">
      <c r="A2028" s="136">
        <v>2029</v>
      </c>
      <c r="B2028" s="108">
        <v>141</v>
      </c>
      <c r="C2028" s="108"/>
      <c r="D2028" s="137" t="s">
        <v>21830</v>
      </c>
      <c r="E2028" s="137" t="s">
        <v>21830</v>
      </c>
      <c r="F2028" s="137"/>
      <c r="G2028" s="108" t="str">
        <f t="shared" si="64"/>
        <v>RESPOSTA À EMERGÊNCIA</v>
      </c>
      <c r="H2028" s="108" t="str">
        <f t="shared" si="65"/>
        <v>PRIMEIROS SOCORROS</v>
      </c>
      <c r="I2028" s="108"/>
      <c r="J2028" s="174" t="s">
        <v>15650</v>
      </c>
      <c r="K2028" s="141" t="s">
        <v>15651</v>
      </c>
      <c r="L2028" s="141" t="s">
        <v>15652</v>
      </c>
      <c r="M2028" s="141" t="s">
        <v>22129</v>
      </c>
    </row>
    <row r="2029" spans="1:15" ht="15.75">
      <c r="A2029" s="136">
        <v>2030</v>
      </c>
      <c r="B2029" s="108">
        <v>141</v>
      </c>
      <c r="C2029" s="108"/>
      <c r="D2029" s="137" t="s">
        <v>14488</v>
      </c>
      <c r="E2029" s="137" t="s">
        <v>14488</v>
      </c>
      <c r="F2029" s="137"/>
      <c r="G2029" s="108" t="str">
        <f t="shared" si="64"/>
        <v>PERIGOS POTENCIAIS</v>
      </c>
      <c r="H2029" s="108" t="str">
        <f t="shared" si="65"/>
        <v>PERIGOS POTENCIAIS</v>
      </c>
      <c r="I2029" s="108"/>
      <c r="J2029" s="143" t="s">
        <v>14485</v>
      </c>
      <c r="K2029" s="143" t="s">
        <v>14486</v>
      </c>
      <c r="L2029" s="143" t="s">
        <v>14487</v>
      </c>
      <c r="M2029" s="143" t="s">
        <v>14488</v>
      </c>
    </row>
    <row r="2030" spans="1:15" ht="15.75">
      <c r="A2030" s="136">
        <v>2031</v>
      </c>
      <c r="B2030" s="108">
        <v>141</v>
      </c>
      <c r="C2030" s="108"/>
      <c r="D2030" s="137" t="s">
        <v>14488</v>
      </c>
      <c r="E2030" s="137" t="s">
        <v>14492</v>
      </c>
      <c r="F2030" s="137"/>
      <c r="G2030" s="108" t="str">
        <f t="shared" si="64"/>
        <v>PERIGOS POTENCIAIS</v>
      </c>
      <c r="H2030" s="108" t="str">
        <f t="shared" si="65"/>
        <v>INCÊNDIO OU EXPLOSÃO</v>
      </c>
      <c r="I2030" s="108"/>
      <c r="J2030" s="145" t="s">
        <v>14489</v>
      </c>
      <c r="K2030" s="145" t="s">
        <v>14490</v>
      </c>
      <c r="L2030" s="146" t="s">
        <v>14491</v>
      </c>
      <c r="M2030" s="146" t="s">
        <v>14492</v>
      </c>
    </row>
    <row r="2031" spans="1:15" ht="15">
      <c r="A2031" s="136">
        <v>2032</v>
      </c>
      <c r="B2031" s="108">
        <v>141</v>
      </c>
      <c r="C2031" s="108"/>
      <c r="D2031" s="137" t="s">
        <v>14488</v>
      </c>
      <c r="E2031" s="137" t="s">
        <v>14492</v>
      </c>
      <c r="F2031" s="137"/>
      <c r="G2031" s="108" t="str">
        <f t="shared" si="64"/>
        <v>PERIGOS POTENCIAIS</v>
      </c>
      <c r="H2031" s="108" t="str">
        <f t="shared" si="65"/>
        <v>INCÊNDIO OU EXPLOSÃO</v>
      </c>
      <c r="I2031" s="108"/>
      <c r="J2031" s="147" t="s">
        <v>15618</v>
      </c>
      <c r="K2031" s="147" t="s">
        <v>15619</v>
      </c>
      <c r="L2031" s="147" t="s">
        <v>15620</v>
      </c>
      <c r="M2031" s="147" t="s">
        <v>22118</v>
      </c>
    </row>
    <row r="2032" spans="1:15" ht="15">
      <c r="A2032" s="136">
        <v>2033</v>
      </c>
      <c r="B2032" s="108">
        <v>141</v>
      </c>
      <c r="C2032" s="108"/>
      <c r="D2032" s="137" t="s">
        <v>14488</v>
      </c>
      <c r="E2032" s="137" t="s">
        <v>14492</v>
      </c>
      <c r="F2032" s="137"/>
      <c r="G2032" s="108" t="str">
        <f t="shared" si="64"/>
        <v>PERIGOS POTENCIAIS</v>
      </c>
      <c r="H2032" s="108" t="str">
        <f t="shared" si="65"/>
        <v>INCÊNDIO OU EXPLOSÃO</v>
      </c>
      <c r="I2032" s="108"/>
      <c r="J2032" s="147" t="s">
        <v>15621</v>
      </c>
      <c r="K2032" s="147" t="s">
        <v>15622</v>
      </c>
      <c r="L2032" s="147" t="s">
        <v>15623</v>
      </c>
      <c r="M2032" s="147" t="s">
        <v>22119</v>
      </c>
    </row>
    <row r="2033" spans="1:13" ht="15">
      <c r="A2033" s="136">
        <v>2034</v>
      </c>
      <c r="B2033" s="108">
        <v>141</v>
      </c>
      <c r="C2033" s="108"/>
      <c r="D2033" s="137" t="s">
        <v>14488</v>
      </c>
      <c r="E2033" s="137" t="s">
        <v>14492</v>
      </c>
      <c r="F2033" s="137"/>
      <c r="G2033" s="108" t="str">
        <f t="shared" si="64"/>
        <v>PERIGOS POTENCIAIS</v>
      </c>
      <c r="H2033" s="108" t="str">
        <f t="shared" si="65"/>
        <v>INCÊNDIO OU EXPLOSÃO</v>
      </c>
      <c r="I2033" s="108"/>
      <c r="J2033" s="147" t="s">
        <v>15653</v>
      </c>
      <c r="K2033" s="147" t="s">
        <v>15654</v>
      </c>
      <c r="L2033" s="147" t="s">
        <v>15655</v>
      </c>
      <c r="M2033" s="147" t="s">
        <v>22130</v>
      </c>
    </row>
    <row r="2034" spans="1:13" ht="15">
      <c r="A2034" s="136">
        <v>2035</v>
      </c>
      <c r="B2034" s="108">
        <v>141</v>
      </c>
      <c r="C2034" s="108"/>
      <c r="D2034" s="137" t="s">
        <v>14488</v>
      </c>
      <c r="E2034" s="137" t="s">
        <v>14492</v>
      </c>
      <c r="F2034" s="137"/>
      <c r="G2034" s="108" t="str">
        <f t="shared" si="64"/>
        <v>PERIGOS POTENCIAIS</v>
      </c>
      <c r="H2034" s="108" t="str">
        <f t="shared" si="65"/>
        <v>INCÊNDIO OU EXPLOSÃO</v>
      </c>
      <c r="I2034" s="108"/>
      <c r="J2034" s="147" t="s">
        <v>15624</v>
      </c>
      <c r="K2034" s="147" t="s">
        <v>15625</v>
      </c>
      <c r="L2034" s="147" t="s">
        <v>15626</v>
      </c>
      <c r="M2034" s="147" t="s">
        <v>22120</v>
      </c>
    </row>
    <row r="2035" spans="1:13" ht="15">
      <c r="A2035" s="136">
        <v>2036</v>
      </c>
      <c r="B2035" s="108">
        <v>141</v>
      </c>
      <c r="C2035" s="108"/>
      <c r="D2035" s="137" t="s">
        <v>14488</v>
      </c>
      <c r="E2035" s="137" t="s">
        <v>14492</v>
      </c>
      <c r="F2035" s="137"/>
      <c r="G2035" s="108" t="str">
        <f t="shared" si="64"/>
        <v>PERIGOS POTENCIAIS</v>
      </c>
      <c r="H2035" s="108" t="str">
        <f t="shared" si="65"/>
        <v>INCÊNDIO OU EXPLOSÃO</v>
      </c>
      <c r="I2035" s="108"/>
      <c r="J2035" s="147" t="s">
        <v>15123</v>
      </c>
      <c r="K2035" s="147" t="s">
        <v>15124</v>
      </c>
      <c r="L2035" s="147" t="s">
        <v>21968</v>
      </c>
      <c r="M2035" s="147" t="s">
        <v>21969</v>
      </c>
    </row>
    <row r="2036" spans="1:13" ht="15">
      <c r="A2036" s="136">
        <v>2037</v>
      </c>
      <c r="B2036" s="108">
        <v>141</v>
      </c>
      <c r="C2036" s="108"/>
      <c r="D2036" s="137" t="s">
        <v>14488</v>
      </c>
      <c r="E2036" s="137" t="s">
        <v>14492</v>
      </c>
      <c r="F2036" s="137"/>
      <c r="G2036" s="108" t="str">
        <f t="shared" si="64"/>
        <v>PERIGOS POTENCIAIS</v>
      </c>
      <c r="H2036" s="108" t="str">
        <f t="shared" si="65"/>
        <v>INCÊNDIO OU EXPLOSÃO</v>
      </c>
      <c r="I2036" s="108"/>
      <c r="J2036" s="149" t="s">
        <v>14509</v>
      </c>
      <c r="K2036" s="149" t="s">
        <v>14510</v>
      </c>
      <c r="L2036" s="149" t="s">
        <v>14511</v>
      </c>
      <c r="M2036" s="149" t="s">
        <v>14512</v>
      </c>
    </row>
    <row r="2037" spans="1:13" ht="15.75" thickBot="1">
      <c r="A2037" s="136">
        <v>2038</v>
      </c>
      <c r="B2037" s="108">
        <v>141</v>
      </c>
      <c r="C2037" s="108"/>
      <c r="D2037" s="137" t="s">
        <v>14488</v>
      </c>
      <c r="E2037" s="137" t="s">
        <v>14492</v>
      </c>
      <c r="F2037" s="137"/>
      <c r="G2037" s="108" t="str">
        <f t="shared" si="64"/>
        <v>PERIGOS POTENCIAIS</v>
      </c>
      <c r="H2037" s="108" t="str">
        <f t="shared" si="65"/>
        <v>INCÊNDIO OU EXPLOSÃO</v>
      </c>
      <c r="I2037" s="108"/>
      <c r="J2037" s="147" t="s">
        <v>14999</v>
      </c>
      <c r="K2037" s="147" t="s">
        <v>15000</v>
      </c>
      <c r="L2037" s="147" t="s">
        <v>15001</v>
      </c>
      <c r="M2037" s="147" t="s">
        <v>21933</v>
      </c>
    </row>
    <row r="2038" spans="1:13" ht="15.75">
      <c r="A2038" s="136">
        <v>2039</v>
      </c>
      <c r="B2038" s="108">
        <v>141</v>
      </c>
      <c r="C2038" s="108"/>
      <c r="D2038" s="137" t="s">
        <v>14488</v>
      </c>
      <c r="E2038" s="137" t="s">
        <v>14520</v>
      </c>
      <c r="F2038" s="137"/>
      <c r="G2038" s="108" t="str">
        <f t="shared" si="64"/>
        <v>PERIGOS POTENCIAIS</v>
      </c>
      <c r="H2038" s="108" t="str">
        <f t="shared" si="65"/>
        <v>SAÚDE</v>
      </c>
      <c r="I2038" s="108"/>
      <c r="J2038" s="151" t="s">
        <v>14517</v>
      </c>
      <c r="K2038" s="151" t="s">
        <v>14518</v>
      </c>
      <c r="L2038" s="151" t="s">
        <v>14519</v>
      </c>
      <c r="M2038" s="151" t="s">
        <v>14520</v>
      </c>
    </row>
    <row r="2039" spans="1:13" ht="15">
      <c r="A2039" s="136">
        <v>2040</v>
      </c>
      <c r="B2039" s="108">
        <v>141</v>
      </c>
      <c r="C2039" s="108"/>
      <c r="D2039" s="137" t="s">
        <v>14488</v>
      </c>
      <c r="E2039" s="137" t="s">
        <v>14520</v>
      </c>
      <c r="F2039" s="137"/>
      <c r="G2039" s="108" t="str">
        <f t="shared" si="64"/>
        <v>PERIGOS POTENCIAIS</v>
      </c>
      <c r="H2039" s="108" t="str">
        <f t="shared" si="65"/>
        <v>SAÚDE</v>
      </c>
      <c r="I2039" s="108"/>
      <c r="J2039" s="147" t="s">
        <v>15656</v>
      </c>
      <c r="K2039" s="147" t="s">
        <v>15657</v>
      </c>
      <c r="L2039" s="147" t="s">
        <v>15658</v>
      </c>
      <c r="M2039" s="147" t="s">
        <v>22131</v>
      </c>
    </row>
    <row r="2040" spans="1:13" ht="15">
      <c r="A2040" s="136">
        <v>2041</v>
      </c>
      <c r="B2040" s="108">
        <v>141</v>
      </c>
      <c r="C2040" s="108"/>
      <c r="D2040" s="137" t="s">
        <v>14488</v>
      </c>
      <c r="E2040" s="137" t="s">
        <v>14520</v>
      </c>
      <c r="F2040" s="137"/>
      <c r="G2040" s="108" t="str">
        <f t="shared" si="64"/>
        <v>PERIGOS POTENCIAIS</v>
      </c>
      <c r="H2040" s="108" t="str">
        <f t="shared" si="65"/>
        <v>SAÚDE</v>
      </c>
      <c r="I2040" s="108"/>
      <c r="J2040" s="149" t="s">
        <v>15659</v>
      </c>
      <c r="K2040" s="149" t="s">
        <v>15660</v>
      </c>
      <c r="L2040" s="149" t="s">
        <v>15661</v>
      </c>
      <c r="M2040" s="149" t="s">
        <v>22132</v>
      </c>
    </row>
    <row r="2041" spans="1:13" ht="15">
      <c r="A2041" s="136">
        <v>2042</v>
      </c>
      <c r="B2041" s="108">
        <v>141</v>
      </c>
      <c r="C2041" s="108"/>
      <c r="D2041" s="137" t="s">
        <v>14488</v>
      </c>
      <c r="E2041" s="137" t="s">
        <v>14520</v>
      </c>
      <c r="F2041" s="137"/>
      <c r="G2041" s="108" t="str">
        <f t="shared" si="64"/>
        <v>PERIGOS POTENCIAIS</v>
      </c>
      <c r="H2041" s="108" t="str">
        <f t="shared" si="65"/>
        <v>SAÚDE</v>
      </c>
      <c r="I2041" s="108"/>
      <c r="J2041" s="147" t="s">
        <v>14731</v>
      </c>
      <c r="K2041" s="147" t="s">
        <v>14732</v>
      </c>
      <c r="L2041" s="147" t="s">
        <v>14733</v>
      </c>
      <c r="M2041" s="147" t="s">
        <v>21825</v>
      </c>
    </row>
    <row r="2042" spans="1:13" ht="15">
      <c r="A2042" s="136">
        <v>2043</v>
      </c>
      <c r="B2042" s="108">
        <v>141</v>
      </c>
      <c r="C2042" s="108"/>
      <c r="D2042" s="137" t="s">
        <v>14488</v>
      </c>
      <c r="E2042" s="137" t="s">
        <v>14520</v>
      </c>
      <c r="F2042" s="137"/>
      <c r="G2042" s="108" t="str">
        <f t="shared" si="64"/>
        <v>PERIGOS POTENCIAIS</v>
      </c>
      <c r="H2042" s="108" t="str">
        <f t="shared" si="65"/>
        <v>SAÚDE</v>
      </c>
      <c r="I2042" s="108"/>
      <c r="J2042" s="147" t="s">
        <v>15331</v>
      </c>
      <c r="K2042" s="147" t="s">
        <v>15332</v>
      </c>
      <c r="L2042" s="147" t="s">
        <v>15333</v>
      </c>
      <c r="M2042" s="147" t="s">
        <v>22030</v>
      </c>
    </row>
    <row r="2043" spans="1:13" ht="25.5">
      <c r="A2043" s="136">
        <v>2044</v>
      </c>
      <c r="B2043" s="108">
        <v>141</v>
      </c>
      <c r="C2043" s="108"/>
      <c r="D2043" s="137" t="s">
        <v>14488</v>
      </c>
      <c r="E2043" s="137" t="s">
        <v>14520</v>
      </c>
      <c r="F2043" s="137"/>
      <c r="G2043" s="108" t="str">
        <f t="shared" si="64"/>
        <v>PERIGOS POTENCIAIS</v>
      </c>
      <c r="H2043" s="108" t="str">
        <f t="shared" si="65"/>
        <v>SAÚDE</v>
      </c>
      <c r="I2043" s="108"/>
      <c r="J2043" s="148" t="s">
        <v>14537</v>
      </c>
      <c r="K2043" s="148" t="s">
        <v>14538</v>
      </c>
      <c r="L2043" s="148" t="s">
        <v>14539</v>
      </c>
      <c r="M2043" s="148" t="s">
        <v>14540</v>
      </c>
    </row>
    <row r="2044" spans="1:13" ht="15.75">
      <c r="A2044" s="136">
        <v>2045</v>
      </c>
      <c r="B2044" s="108">
        <v>141</v>
      </c>
      <c r="C2044" s="108"/>
      <c r="D2044" s="137" t="s">
        <v>14544</v>
      </c>
      <c r="E2044" s="137" t="s">
        <v>14544</v>
      </c>
      <c r="F2044" s="137"/>
      <c r="G2044" s="108" t="str">
        <f t="shared" si="64"/>
        <v>PROTEÇÃO DA POPULAÇÃO</v>
      </c>
      <c r="H2044" s="108" t="str">
        <f t="shared" si="65"/>
        <v>PROTEÇÃO DA POPULAÇÃO</v>
      </c>
      <c r="I2044" s="108"/>
      <c r="J2044" s="143" t="s">
        <v>14541</v>
      </c>
      <c r="K2044" s="143" t="s">
        <v>14542</v>
      </c>
      <c r="L2044" s="143" t="s">
        <v>14543</v>
      </c>
      <c r="M2044" s="143" t="s">
        <v>14544</v>
      </c>
    </row>
    <row r="2045" spans="1:13" ht="38.25">
      <c r="A2045" s="136">
        <v>2046</v>
      </c>
      <c r="B2045" s="108">
        <v>141</v>
      </c>
      <c r="C2045" s="108"/>
      <c r="D2045" s="137" t="s">
        <v>14544</v>
      </c>
      <c r="E2045" s="137" t="s">
        <v>14544</v>
      </c>
      <c r="F2045" s="137"/>
      <c r="G2045" s="108" t="str">
        <f t="shared" si="64"/>
        <v>PROTEÇÃO DA POPULAÇÃO</v>
      </c>
      <c r="H2045" s="108" t="str">
        <f t="shared" si="65"/>
        <v>PROTEÇÃO DA POPULAÇÃO</v>
      </c>
      <c r="I2045" s="108"/>
      <c r="J2045" s="153" t="s">
        <v>14545</v>
      </c>
      <c r="K2045" s="153" t="s">
        <v>14546</v>
      </c>
      <c r="L2045" s="154" t="s">
        <v>14547</v>
      </c>
      <c r="M2045" s="154" t="s">
        <v>14548</v>
      </c>
    </row>
    <row r="2046" spans="1:13" ht="15">
      <c r="A2046" s="136">
        <v>2047</v>
      </c>
      <c r="B2046" s="108">
        <v>141</v>
      </c>
      <c r="C2046" s="108"/>
      <c r="D2046" s="137" t="s">
        <v>14544</v>
      </c>
      <c r="E2046" s="137" t="s">
        <v>14544</v>
      </c>
      <c r="F2046" s="137"/>
      <c r="G2046" s="108" t="str">
        <f t="shared" si="64"/>
        <v>PROTEÇÃO DA POPULAÇÃO</v>
      </c>
      <c r="H2046" s="108" t="str">
        <f t="shared" si="65"/>
        <v>PROTEÇÃO DA POPULAÇÃO</v>
      </c>
      <c r="I2046" s="108"/>
      <c r="J2046" s="147" t="s">
        <v>14549</v>
      </c>
      <c r="K2046" s="147" t="s">
        <v>14550</v>
      </c>
      <c r="L2046" s="147" t="s">
        <v>14551</v>
      </c>
      <c r="M2046" s="147" t="s">
        <v>14552</v>
      </c>
    </row>
    <row r="2047" spans="1:13" ht="15">
      <c r="A2047" s="136">
        <v>2048</v>
      </c>
      <c r="B2047" s="108">
        <v>141</v>
      </c>
      <c r="C2047" s="108"/>
      <c r="D2047" s="137" t="s">
        <v>14544</v>
      </c>
      <c r="E2047" s="137" t="s">
        <v>14544</v>
      </c>
      <c r="F2047" s="137"/>
      <c r="G2047" s="108" t="str">
        <f t="shared" si="64"/>
        <v>PROTEÇÃO DA POPULAÇÃO</v>
      </c>
      <c r="H2047" s="108" t="str">
        <f t="shared" si="65"/>
        <v>PROTEÇÃO DA POPULAÇÃO</v>
      </c>
      <c r="I2047" s="108"/>
      <c r="J2047" s="148" t="s">
        <v>14553</v>
      </c>
      <c r="K2047" s="147" t="s">
        <v>14554</v>
      </c>
      <c r="L2047" s="148" t="s">
        <v>14555</v>
      </c>
      <c r="M2047" s="148" t="s">
        <v>14556</v>
      </c>
    </row>
    <row r="2048" spans="1:13" ht="15.75" thickBot="1">
      <c r="A2048" s="136">
        <v>2049</v>
      </c>
      <c r="B2048" s="108">
        <v>141</v>
      </c>
      <c r="C2048" s="108"/>
      <c r="D2048" s="137" t="s">
        <v>14544</v>
      </c>
      <c r="E2048" s="137" t="s">
        <v>14544</v>
      </c>
      <c r="F2048" s="137"/>
      <c r="G2048" s="108" t="str">
        <f t="shared" si="64"/>
        <v>PROTEÇÃO DA POPULAÇÃO</v>
      </c>
      <c r="H2048" s="108" t="str">
        <f t="shared" si="65"/>
        <v>PROTEÇÃO DA POPULAÇÃO</v>
      </c>
      <c r="I2048" s="108"/>
      <c r="J2048" s="148" t="s">
        <v>14737</v>
      </c>
      <c r="K2048" s="148" t="s">
        <v>14738</v>
      </c>
      <c r="L2048" s="148" t="s">
        <v>14739</v>
      </c>
      <c r="M2048" s="148" t="s">
        <v>21845</v>
      </c>
    </row>
    <row r="2049" spans="1:15" ht="15.75">
      <c r="A2049" s="136">
        <v>2050</v>
      </c>
      <c r="B2049" s="108">
        <v>141</v>
      </c>
      <c r="C2049" s="108"/>
      <c r="D2049" s="137" t="s">
        <v>14544</v>
      </c>
      <c r="E2049" s="137" t="s">
        <v>14560</v>
      </c>
      <c r="F2049" s="137"/>
      <c r="G2049" s="108" t="str">
        <f t="shared" si="64"/>
        <v>PROTEÇÃO DA POPULAÇÃO</v>
      </c>
      <c r="H2049" s="108" t="str">
        <f t="shared" si="65"/>
        <v>VESTUÁRIO DE PROTEÇÃO</v>
      </c>
      <c r="I2049" s="108"/>
      <c r="J2049" s="151" t="s">
        <v>14557</v>
      </c>
      <c r="K2049" s="151" t="s">
        <v>14558</v>
      </c>
      <c r="L2049" s="151" t="s">
        <v>14559</v>
      </c>
      <c r="M2049" s="151" t="s">
        <v>14560</v>
      </c>
    </row>
    <row r="2050" spans="1:15" ht="15">
      <c r="A2050" s="136">
        <v>2051</v>
      </c>
      <c r="B2050" s="108">
        <v>141</v>
      </c>
      <c r="C2050" s="108"/>
      <c r="D2050" s="137" t="s">
        <v>14544</v>
      </c>
      <c r="E2050" s="137" t="s">
        <v>14560</v>
      </c>
      <c r="F2050" s="137"/>
      <c r="G2050" s="108" t="str">
        <f t="shared" si="64"/>
        <v>PROTEÇÃO DA POPULAÇÃO</v>
      </c>
      <c r="H2050" s="108" t="str">
        <f t="shared" si="65"/>
        <v>VESTUÁRIO DE PROTEÇÃO</v>
      </c>
      <c r="I2050" s="108"/>
      <c r="J2050" s="149" t="s">
        <v>14561</v>
      </c>
      <c r="K2050" s="149" t="s">
        <v>14562</v>
      </c>
      <c r="L2050" s="148" t="s">
        <v>14563</v>
      </c>
      <c r="M2050" s="148" t="s">
        <v>14564</v>
      </c>
    </row>
    <row r="2051" spans="1:15" ht="25.5">
      <c r="A2051" s="136">
        <v>2052</v>
      </c>
      <c r="B2051" s="108">
        <v>141</v>
      </c>
      <c r="C2051" s="108"/>
      <c r="D2051" s="137" t="s">
        <v>14544</v>
      </c>
      <c r="E2051" s="137" t="s">
        <v>14560</v>
      </c>
      <c r="F2051" s="137"/>
      <c r="G2051" s="108" t="str">
        <f t="shared" si="64"/>
        <v>PROTEÇÃO DA POPULAÇÃO</v>
      </c>
      <c r="H2051" s="108" t="str">
        <f t="shared" si="65"/>
        <v>VESTUÁRIO DE PROTEÇÃO</v>
      </c>
      <c r="I2051" s="108"/>
      <c r="J2051" s="148" t="s">
        <v>15005</v>
      </c>
      <c r="K2051" s="148" t="s">
        <v>15006</v>
      </c>
      <c r="L2051" s="148" t="s">
        <v>21935</v>
      </c>
      <c r="M2051" s="148" t="s">
        <v>21936</v>
      </c>
    </row>
    <row r="2052" spans="1:15" ht="26.25" thickBot="1">
      <c r="A2052" s="136">
        <v>2053</v>
      </c>
      <c r="B2052" s="108">
        <v>141</v>
      </c>
      <c r="C2052" s="108"/>
      <c r="D2052" s="137" t="s">
        <v>14544</v>
      </c>
      <c r="E2052" s="137" t="s">
        <v>14560</v>
      </c>
      <c r="F2052" s="137"/>
      <c r="G2052" s="108" t="str">
        <f t="shared" si="64"/>
        <v>PROTEÇÃO DA POPULAÇÃO</v>
      </c>
      <c r="H2052" s="108" t="str">
        <f t="shared" si="65"/>
        <v>VESTUÁRIO DE PROTEÇÃO</v>
      </c>
      <c r="I2052" s="108"/>
      <c r="J2052" s="148" t="s">
        <v>15007</v>
      </c>
      <c r="K2052" s="148" t="s">
        <v>14566</v>
      </c>
      <c r="L2052" s="148" t="s">
        <v>21832</v>
      </c>
      <c r="M2052" s="148" t="s">
        <v>21833</v>
      </c>
    </row>
    <row r="2053" spans="1:15" ht="15.75">
      <c r="A2053" s="136">
        <v>2054</v>
      </c>
      <c r="B2053" s="108">
        <v>141</v>
      </c>
      <c r="C2053" s="108"/>
      <c r="D2053" s="137" t="s">
        <v>14544</v>
      </c>
      <c r="E2053" s="137" t="s">
        <v>14570</v>
      </c>
      <c r="F2053" s="137"/>
      <c r="G2053" s="108" t="str">
        <f t="shared" si="64"/>
        <v>PROTEÇÃO DA POPULAÇÃO</v>
      </c>
      <c r="H2053" s="108" t="str">
        <f t="shared" si="65"/>
        <v>EVACUAÇÃO</v>
      </c>
      <c r="I2053" s="108"/>
      <c r="J2053" s="151" t="s">
        <v>14567</v>
      </c>
      <c r="K2053" s="151" t="s">
        <v>14568</v>
      </c>
      <c r="L2053" s="151" t="s">
        <v>14569</v>
      </c>
      <c r="M2053" s="151" t="s">
        <v>14570</v>
      </c>
    </row>
    <row r="2054" spans="1:15" ht="15">
      <c r="A2054" s="136">
        <v>2055</v>
      </c>
      <c r="B2054" s="108">
        <v>141</v>
      </c>
      <c r="C2054" s="108"/>
      <c r="D2054" s="137" t="s">
        <v>14544</v>
      </c>
      <c r="E2054" s="137" t="s">
        <v>14570</v>
      </c>
      <c r="F2054" s="137"/>
      <c r="G2054" s="108" t="str">
        <f t="shared" si="64"/>
        <v>PROTEÇÃO DA POPULAÇÃO</v>
      </c>
      <c r="H2054" s="108" t="str">
        <f t="shared" si="65"/>
        <v>EVACUAÇÃO</v>
      </c>
      <c r="I2054" s="108"/>
      <c r="J2054" s="153" t="s">
        <v>14571</v>
      </c>
      <c r="K2054" s="153" t="s">
        <v>14572</v>
      </c>
      <c r="L2054" s="153" t="s">
        <v>14573</v>
      </c>
      <c r="M2054" s="153" t="s">
        <v>14574</v>
      </c>
    </row>
    <row r="2055" spans="1:15" ht="26.25">
      <c r="A2055" s="136">
        <v>2056</v>
      </c>
      <c r="B2055" s="108">
        <v>141</v>
      </c>
      <c r="C2055" s="108"/>
      <c r="D2055" s="137" t="s">
        <v>14544</v>
      </c>
      <c r="E2055" s="137" t="s">
        <v>14570</v>
      </c>
      <c r="F2055" s="137"/>
      <c r="G2055" s="108" t="str">
        <f t="shared" si="64"/>
        <v>PROTEÇÃO DA POPULAÇÃO</v>
      </c>
      <c r="H2055" s="108" t="str">
        <f t="shared" si="65"/>
        <v>EVACUAÇÃO</v>
      </c>
      <c r="I2055" s="108"/>
      <c r="J2055" s="148" t="s">
        <v>15435</v>
      </c>
      <c r="K2055" s="157" t="s">
        <v>15436</v>
      </c>
      <c r="L2055" s="157" t="s">
        <v>15437</v>
      </c>
      <c r="M2055" s="157" t="s">
        <v>22063</v>
      </c>
    </row>
    <row r="2056" spans="1:15" ht="15">
      <c r="A2056" s="136">
        <v>2057</v>
      </c>
      <c r="B2056" s="108">
        <v>141</v>
      </c>
      <c r="C2056" s="108"/>
      <c r="D2056" s="137" t="s">
        <v>14544</v>
      </c>
      <c r="E2056" s="137" t="s">
        <v>14570</v>
      </c>
      <c r="F2056" s="137"/>
      <c r="G2056" s="108" t="str">
        <f t="shared" si="64"/>
        <v>PROTEÇÃO DA POPULAÇÃO</v>
      </c>
      <c r="H2056" s="108" t="str">
        <f t="shared" si="65"/>
        <v>EVACUAÇÃO</v>
      </c>
      <c r="I2056" s="108"/>
      <c r="J2056" s="158" t="s">
        <v>14667</v>
      </c>
      <c r="K2056" s="158" t="s">
        <v>14668</v>
      </c>
      <c r="L2056" s="158" t="s">
        <v>14669</v>
      </c>
      <c r="M2056" s="158" t="s">
        <v>14669</v>
      </c>
    </row>
    <row r="2057" spans="1:15" ht="15">
      <c r="A2057" s="136">
        <v>2058</v>
      </c>
      <c r="B2057" s="108">
        <v>141</v>
      </c>
      <c r="C2057" s="108"/>
      <c r="D2057" s="137" t="s">
        <v>14544</v>
      </c>
      <c r="E2057" s="137" t="s">
        <v>14570</v>
      </c>
      <c r="F2057" s="137"/>
      <c r="G2057" s="108" t="str">
        <f t="shared" si="64"/>
        <v>PROTEÇÃO DA POPULAÇÃO</v>
      </c>
      <c r="H2057" s="108" t="str">
        <f t="shared" si="65"/>
        <v>EVACUAÇÃO</v>
      </c>
      <c r="I2057" s="108"/>
      <c r="J2057" s="149" t="s">
        <v>15088</v>
      </c>
      <c r="K2057" s="149" t="s">
        <v>15089</v>
      </c>
      <c r="L2057" s="149" t="s">
        <v>15090</v>
      </c>
      <c r="M2057" s="149" t="s">
        <v>21959</v>
      </c>
    </row>
    <row r="2058" spans="1:15" ht="15">
      <c r="A2058" s="136">
        <v>2059</v>
      </c>
      <c r="B2058" s="108">
        <v>141</v>
      </c>
      <c r="C2058" s="108"/>
      <c r="D2058" s="137" t="s">
        <v>14544</v>
      </c>
      <c r="E2058" s="137" t="s">
        <v>6</v>
      </c>
      <c r="F2058" s="137"/>
      <c r="G2058" s="108" t="str">
        <f t="shared" si="64"/>
        <v>PROTEÇÃO DA POPULAÇÃO</v>
      </c>
      <c r="H2058" s="108" t="str">
        <f t="shared" si="65"/>
        <v>Incêndio</v>
      </c>
      <c r="I2058" s="108"/>
      <c r="J2058" s="158" t="s">
        <v>14579</v>
      </c>
      <c r="K2058" s="158" t="s">
        <v>14580</v>
      </c>
      <c r="L2058" s="158" t="s">
        <v>14581</v>
      </c>
      <c r="M2058" s="158" t="s">
        <v>6</v>
      </c>
    </row>
    <row r="2059" spans="1:15" ht="25.5">
      <c r="A2059" s="136">
        <v>2060</v>
      </c>
      <c r="B2059" s="108">
        <v>141</v>
      </c>
      <c r="C2059" s="108"/>
      <c r="D2059" s="137" t="s">
        <v>14544</v>
      </c>
      <c r="E2059" s="137" t="s">
        <v>6</v>
      </c>
      <c r="F2059" s="137"/>
      <c r="G2059" s="108" t="str">
        <f t="shared" si="64"/>
        <v>PROTEÇÃO DA POPULAÇÃO</v>
      </c>
      <c r="H2059" s="108" t="str">
        <f t="shared" si="65"/>
        <v>Incêndio</v>
      </c>
      <c r="I2059" s="108"/>
      <c r="J2059" s="147" t="s">
        <v>14582</v>
      </c>
      <c r="K2059" s="147" t="s">
        <v>14583</v>
      </c>
      <c r="L2059" s="147" t="s">
        <v>14584</v>
      </c>
      <c r="M2059" s="147" t="s">
        <v>21834</v>
      </c>
    </row>
    <row r="2060" spans="1:15" ht="25.5" hidden="1">
      <c r="A2060" s="136">
        <v>2061</v>
      </c>
      <c r="B2060" s="108">
        <v>141</v>
      </c>
      <c r="C2060" s="108"/>
      <c r="D2060" s="137" t="s">
        <v>14544</v>
      </c>
      <c r="E2060" s="137" t="s">
        <v>6</v>
      </c>
      <c r="F2060" s="137"/>
      <c r="G2060" s="108" t="str">
        <f t="shared" si="64"/>
        <v>PROTEÇÃO DA POPULAÇÃO</v>
      </c>
      <c r="H2060" s="108" t="str">
        <f t="shared" si="65"/>
        <v>Incêndio</v>
      </c>
      <c r="I2060" s="108"/>
      <c r="J2060" s="148" t="s">
        <v>14750</v>
      </c>
      <c r="K2060" s="147" t="s">
        <v>14751</v>
      </c>
      <c r="L2060" s="150" t="s">
        <v>14752</v>
      </c>
      <c r="M2060" s="150" t="s">
        <v>21849</v>
      </c>
      <c r="N2060" s="169" t="s">
        <v>14753</v>
      </c>
      <c r="O2060" s="163"/>
    </row>
    <row r="2061" spans="1:15" ht="15.75">
      <c r="A2061" s="136">
        <v>2062</v>
      </c>
      <c r="B2061" s="108">
        <v>141</v>
      </c>
      <c r="C2061" s="108"/>
      <c r="D2061" s="137" t="s">
        <v>14588</v>
      </c>
      <c r="E2061" s="137" t="s">
        <v>14588</v>
      </c>
      <c r="F2061" s="137"/>
      <c r="G2061" s="108" t="str">
        <f t="shared" si="64"/>
        <v>RESPOSTA À EMERGÊNCIA</v>
      </c>
      <c r="H2061" s="108" t="str">
        <f t="shared" si="65"/>
        <v>RESPOSTA À EMERGÊNCIA</v>
      </c>
      <c r="I2061" s="108"/>
      <c r="J2061" s="143" t="s">
        <v>14585</v>
      </c>
      <c r="K2061" s="143" t="s">
        <v>14586</v>
      </c>
      <c r="L2061" s="143" t="s">
        <v>14587</v>
      </c>
      <c r="M2061" s="143" t="s">
        <v>14588</v>
      </c>
    </row>
    <row r="2062" spans="1:15" ht="15.75">
      <c r="A2062" s="136">
        <v>2063</v>
      </c>
      <c r="B2062" s="108">
        <v>141</v>
      </c>
      <c r="C2062" s="108"/>
      <c r="D2062" s="137" t="s">
        <v>14588</v>
      </c>
      <c r="E2062" s="137" t="s">
        <v>21835</v>
      </c>
      <c r="F2062" s="137"/>
      <c r="G2062" s="108" t="str">
        <f t="shared" si="64"/>
        <v>RESPOSTA À EMERGÊNCIA</v>
      </c>
      <c r="H2062" s="108" t="str">
        <f t="shared" si="65"/>
        <v>INCÊNDIO</v>
      </c>
      <c r="I2062" s="108"/>
      <c r="J2062" s="159" t="s">
        <v>14589</v>
      </c>
      <c r="K2062" s="159" t="s">
        <v>14590</v>
      </c>
      <c r="L2062" s="159" t="s">
        <v>14591</v>
      </c>
      <c r="M2062" s="145" t="s">
        <v>21835</v>
      </c>
    </row>
    <row r="2063" spans="1:15" ht="15">
      <c r="A2063" s="136">
        <v>2064</v>
      </c>
      <c r="B2063" s="108">
        <v>141</v>
      </c>
      <c r="C2063" s="108"/>
      <c r="D2063" s="137" t="s">
        <v>14588</v>
      </c>
      <c r="E2063" s="137" t="s">
        <v>21835</v>
      </c>
      <c r="F2063" s="137"/>
      <c r="G2063" s="108" t="str">
        <f t="shared" si="64"/>
        <v>RESPOSTA À EMERGÊNCIA</v>
      </c>
      <c r="H2063" s="108" t="str">
        <f t="shared" si="65"/>
        <v>INCÊNDIO</v>
      </c>
      <c r="I2063" s="108"/>
      <c r="J2063" s="158" t="s">
        <v>14596</v>
      </c>
      <c r="K2063" s="158" t="s">
        <v>14597</v>
      </c>
      <c r="L2063" s="158" t="s">
        <v>14598</v>
      </c>
      <c r="M2063" s="158" t="s">
        <v>14599</v>
      </c>
    </row>
    <row r="2064" spans="1:15" ht="28.5">
      <c r="A2064" s="136">
        <v>2065</v>
      </c>
      <c r="B2064" s="108">
        <v>141</v>
      </c>
      <c r="C2064" s="108"/>
      <c r="D2064" s="137" t="s">
        <v>14588</v>
      </c>
      <c r="E2064" s="137" t="s">
        <v>21835</v>
      </c>
      <c r="F2064" s="137"/>
      <c r="G2064" s="108" t="str">
        <f t="shared" ref="G2064:G2127" si="66">IF(OR(M2064="PERIGOS POTENCIAIS",M2064="PROTEÇÃO DA POPULAÇÃO",M2064="RESPOSTA À EMERGÊNCIA"),M2064,G2063)</f>
        <v>RESPOSTA À EMERGÊNCIA</v>
      </c>
      <c r="H2064" s="108" t="str">
        <f t="shared" ref="H2064:H2127" si="67">IF(OR(M2064="PERIGOS POTENCIAIS",M2064="PROTEÇÃO DA POPULAÇÃO",M2064="RESPOSTA À EMERGÊNCIA"),M2064,IF(OR(M2064="INCÊNDIO OU EXPLOSÃO",M2064="SAÚDE",M2064="VESTUÁRIO DE PROTEÇÃO",M2064="EVACUAÇÃO",M2064="INCÊNDIO",M2064="DERRAME OU FUGA",M2064="PRIMEIROS SOCORROS"),M2064,H2063))</f>
        <v>INCÊNDIO</v>
      </c>
      <c r="I2064" s="108"/>
      <c r="J2064" s="148" t="s">
        <v>15632</v>
      </c>
      <c r="K2064" s="147" t="s">
        <v>15633</v>
      </c>
      <c r="L2064" s="148" t="s">
        <v>22124</v>
      </c>
      <c r="M2064" s="148" t="s">
        <v>22125</v>
      </c>
      <c r="N2064" s="178"/>
    </row>
    <row r="2065" spans="1:14" ht="15">
      <c r="A2065" s="136">
        <v>2066</v>
      </c>
      <c r="B2065" s="108">
        <v>141</v>
      </c>
      <c r="C2065" s="108"/>
      <c r="D2065" s="137" t="s">
        <v>14588</v>
      </c>
      <c r="E2065" s="137" t="s">
        <v>21835</v>
      </c>
      <c r="F2065" s="137"/>
      <c r="G2065" s="108" t="str">
        <f t="shared" si="66"/>
        <v>RESPOSTA À EMERGÊNCIA</v>
      </c>
      <c r="H2065" s="108" t="str">
        <f t="shared" si="67"/>
        <v>INCÊNDIO</v>
      </c>
      <c r="I2065" s="108"/>
      <c r="J2065" s="160" t="s">
        <v>14603</v>
      </c>
      <c r="K2065" s="160" t="s">
        <v>14604</v>
      </c>
      <c r="L2065" s="160" t="s">
        <v>14605</v>
      </c>
      <c r="M2065" s="160" t="s">
        <v>14606</v>
      </c>
    </row>
    <row r="2066" spans="1:14" ht="15">
      <c r="A2066" s="136">
        <v>2067</v>
      </c>
      <c r="B2066" s="108">
        <v>141</v>
      </c>
      <c r="C2066" s="108"/>
      <c r="D2066" s="137" t="s">
        <v>14588</v>
      </c>
      <c r="E2066" s="137" t="s">
        <v>21835</v>
      </c>
      <c r="F2066" s="137"/>
      <c r="G2066" s="108" t="str">
        <f t="shared" si="66"/>
        <v>RESPOSTA À EMERGÊNCIA</v>
      </c>
      <c r="H2066" s="108" t="str">
        <f t="shared" si="67"/>
        <v>INCÊNDIO</v>
      </c>
      <c r="I2066" s="108"/>
      <c r="J2066" s="147" t="s">
        <v>15634</v>
      </c>
      <c r="K2066" s="147" t="s">
        <v>15635</v>
      </c>
      <c r="L2066" s="147" t="s">
        <v>15636</v>
      </c>
      <c r="M2066" s="147" t="s">
        <v>22126</v>
      </c>
    </row>
    <row r="2067" spans="1:14" ht="15">
      <c r="A2067" s="136">
        <v>2068</v>
      </c>
      <c r="B2067" s="108">
        <v>141</v>
      </c>
      <c r="C2067" s="108"/>
      <c r="D2067" s="137" t="s">
        <v>14588</v>
      </c>
      <c r="E2067" s="137" t="s">
        <v>21835</v>
      </c>
      <c r="F2067" s="137"/>
      <c r="G2067" s="108" t="str">
        <f t="shared" si="66"/>
        <v>RESPOSTA À EMERGÊNCIA</v>
      </c>
      <c r="H2067" s="108" t="str">
        <f t="shared" si="67"/>
        <v>INCÊNDIO</v>
      </c>
      <c r="I2067" s="108"/>
      <c r="J2067" s="147" t="s">
        <v>14766</v>
      </c>
      <c r="K2067" s="147" t="s">
        <v>14767</v>
      </c>
      <c r="L2067" s="147" t="s">
        <v>14768</v>
      </c>
      <c r="M2067" s="147" t="s">
        <v>21853</v>
      </c>
    </row>
    <row r="2068" spans="1:14" ht="15">
      <c r="A2068" s="136">
        <v>2069</v>
      </c>
      <c r="B2068" s="108">
        <v>141</v>
      </c>
      <c r="C2068" s="108"/>
      <c r="D2068" s="137" t="s">
        <v>14588</v>
      </c>
      <c r="E2068" s="137" t="s">
        <v>21835</v>
      </c>
      <c r="F2068" s="137"/>
      <c r="G2068" s="108" t="str">
        <f t="shared" si="66"/>
        <v>RESPOSTA À EMERGÊNCIA</v>
      </c>
      <c r="H2068" s="108" t="str">
        <f t="shared" si="67"/>
        <v>INCÊNDIO</v>
      </c>
      <c r="I2068" s="108"/>
      <c r="J2068" s="148" t="s">
        <v>14611</v>
      </c>
      <c r="K2068" s="148" t="s">
        <v>14612</v>
      </c>
      <c r="L2068" s="148" t="s">
        <v>14613</v>
      </c>
      <c r="M2068" s="148" t="s">
        <v>14614</v>
      </c>
    </row>
    <row r="2069" spans="1:14" ht="15">
      <c r="A2069" s="136">
        <v>2070</v>
      </c>
      <c r="B2069" s="108">
        <v>141</v>
      </c>
      <c r="C2069" s="108"/>
      <c r="D2069" s="137" t="s">
        <v>14588</v>
      </c>
      <c r="E2069" s="137" t="s">
        <v>21835</v>
      </c>
      <c r="F2069" s="137"/>
      <c r="G2069" s="108" t="str">
        <f t="shared" si="66"/>
        <v>RESPOSTA À EMERGÊNCIA</v>
      </c>
      <c r="H2069" s="108" t="str">
        <f t="shared" si="67"/>
        <v>INCÊNDIO</v>
      </c>
      <c r="I2069" s="108"/>
      <c r="J2069" s="153" t="s">
        <v>15241</v>
      </c>
      <c r="K2069" s="153" t="s">
        <v>15242</v>
      </c>
      <c r="L2069" s="160" t="s">
        <v>15243</v>
      </c>
      <c r="M2069" s="160" t="s">
        <v>22004</v>
      </c>
    </row>
    <row r="2070" spans="1:14" ht="25.5">
      <c r="A2070" s="136">
        <v>2071</v>
      </c>
      <c r="B2070" s="108">
        <v>141</v>
      </c>
      <c r="C2070" s="108"/>
      <c r="D2070" s="137" t="s">
        <v>14588</v>
      </c>
      <c r="E2070" s="137" t="s">
        <v>21835</v>
      </c>
      <c r="F2070" s="137"/>
      <c r="G2070" s="108" t="str">
        <f t="shared" si="66"/>
        <v>RESPOSTA À EMERGÊNCIA</v>
      </c>
      <c r="H2070" s="108" t="str">
        <f t="shared" si="67"/>
        <v>INCÊNDIO</v>
      </c>
      <c r="I2070" s="108"/>
      <c r="J2070" s="148" t="s">
        <v>14917</v>
      </c>
      <c r="K2070" s="147" t="s">
        <v>14918</v>
      </c>
      <c r="L2070" s="148" t="s">
        <v>14919</v>
      </c>
      <c r="M2070" s="148" t="s">
        <v>21907</v>
      </c>
    </row>
    <row r="2071" spans="1:14" ht="25.5">
      <c r="A2071" s="136">
        <v>2072</v>
      </c>
      <c r="B2071" s="108">
        <v>141</v>
      </c>
      <c r="C2071" s="108"/>
      <c r="D2071" s="137" t="s">
        <v>14588</v>
      </c>
      <c r="E2071" s="137" t="s">
        <v>21835</v>
      </c>
      <c r="F2071" s="137"/>
      <c r="G2071" s="108" t="str">
        <f t="shared" si="66"/>
        <v>RESPOSTA À EMERGÊNCIA</v>
      </c>
      <c r="H2071" s="108" t="str">
        <f t="shared" si="67"/>
        <v>INCÊNDIO</v>
      </c>
      <c r="I2071" s="108"/>
      <c r="J2071" s="147" t="s">
        <v>14619</v>
      </c>
      <c r="K2071" s="148" t="s">
        <v>14620</v>
      </c>
      <c r="L2071" s="148" t="s">
        <v>14621</v>
      </c>
      <c r="M2071" s="148" t="s">
        <v>14622</v>
      </c>
    </row>
    <row r="2072" spans="1:14" ht="15">
      <c r="A2072" s="136">
        <v>2073</v>
      </c>
      <c r="B2072" s="108">
        <v>141</v>
      </c>
      <c r="C2072" s="108"/>
      <c r="D2072" s="137" t="s">
        <v>14588</v>
      </c>
      <c r="E2072" s="137" t="s">
        <v>21835</v>
      </c>
      <c r="F2072" s="137"/>
      <c r="G2072" s="108" t="str">
        <f t="shared" si="66"/>
        <v>RESPOSTA À EMERGÊNCIA</v>
      </c>
      <c r="H2072" s="108" t="str">
        <f t="shared" si="67"/>
        <v>INCÊNDIO</v>
      </c>
      <c r="I2072" s="108"/>
      <c r="J2072" s="147" t="s">
        <v>14629</v>
      </c>
      <c r="K2072" s="147" t="s">
        <v>14630</v>
      </c>
      <c r="L2072" s="147" t="s">
        <v>14631</v>
      </c>
      <c r="M2072" s="147" t="s">
        <v>14632</v>
      </c>
    </row>
    <row r="2073" spans="1:14" ht="26.25" thickBot="1">
      <c r="A2073" s="136">
        <v>2074</v>
      </c>
      <c r="B2073" s="108">
        <v>141</v>
      </c>
      <c r="C2073" s="108"/>
      <c r="D2073" s="137" t="s">
        <v>14588</v>
      </c>
      <c r="E2073" s="137" t="s">
        <v>21835</v>
      </c>
      <c r="F2073" s="137"/>
      <c r="G2073" s="108" t="str">
        <f t="shared" si="66"/>
        <v>RESPOSTA À EMERGÊNCIA</v>
      </c>
      <c r="H2073" s="108" t="str">
        <f t="shared" si="67"/>
        <v>INCÊNDIO</v>
      </c>
      <c r="I2073" s="108"/>
      <c r="J2073" s="148" t="s">
        <v>14923</v>
      </c>
      <c r="K2073" s="147" t="s">
        <v>14924</v>
      </c>
      <c r="L2073" s="148" t="s">
        <v>14925</v>
      </c>
      <c r="M2073" s="148" t="s">
        <v>21909</v>
      </c>
    </row>
    <row r="2074" spans="1:14" ht="15.75">
      <c r="A2074" s="136">
        <v>2075</v>
      </c>
      <c r="B2074" s="108">
        <v>141</v>
      </c>
      <c r="C2074" s="108"/>
      <c r="D2074" s="137" t="s">
        <v>14588</v>
      </c>
      <c r="E2074" s="137" t="s">
        <v>14636</v>
      </c>
      <c r="F2074" s="137"/>
      <c r="G2074" s="108" t="str">
        <f t="shared" si="66"/>
        <v>RESPOSTA À EMERGÊNCIA</v>
      </c>
      <c r="H2074" s="108" t="str">
        <f t="shared" si="67"/>
        <v>DERRAME OU FUGA</v>
      </c>
      <c r="I2074" s="108"/>
      <c r="J2074" s="151" t="s">
        <v>14633</v>
      </c>
      <c r="K2074" s="151" t="s">
        <v>14634</v>
      </c>
      <c r="L2074" s="151" t="s">
        <v>14635</v>
      </c>
      <c r="M2074" s="151" t="s">
        <v>14636</v>
      </c>
    </row>
    <row r="2075" spans="1:14" ht="15">
      <c r="A2075" s="136">
        <v>2076</v>
      </c>
      <c r="B2075" s="108">
        <v>141</v>
      </c>
      <c r="C2075" s="108"/>
      <c r="D2075" s="137" t="s">
        <v>14588</v>
      </c>
      <c r="E2075" s="137" t="s">
        <v>14636</v>
      </c>
      <c r="F2075" s="137"/>
      <c r="G2075" s="108" t="str">
        <f t="shared" si="66"/>
        <v>RESPOSTA À EMERGÊNCIA</v>
      </c>
      <c r="H2075" s="108" t="str">
        <f t="shared" si="67"/>
        <v>DERRAME OU FUGA</v>
      </c>
      <c r="I2075" s="108"/>
      <c r="J2075" s="147" t="s">
        <v>14648</v>
      </c>
      <c r="K2075" s="147" t="s">
        <v>14649</v>
      </c>
      <c r="L2075" s="147" t="s">
        <v>14650</v>
      </c>
      <c r="M2075" s="147" t="s">
        <v>14651</v>
      </c>
    </row>
    <row r="2076" spans="1:14" ht="25.5">
      <c r="A2076" s="136">
        <v>2077</v>
      </c>
      <c r="B2076" s="108">
        <v>141</v>
      </c>
      <c r="C2076" s="108"/>
      <c r="D2076" s="137" t="s">
        <v>14588</v>
      </c>
      <c r="E2076" s="137" t="s">
        <v>14636</v>
      </c>
      <c r="F2076" s="137"/>
      <c r="G2076" s="108" t="str">
        <f t="shared" si="66"/>
        <v>RESPOSTA À EMERGÊNCIA</v>
      </c>
      <c r="H2076" s="108" t="str">
        <f t="shared" si="67"/>
        <v>DERRAME OU FUGA</v>
      </c>
      <c r="I2076" s="108"/>
      <c r="J2076" s="147" t="s">
        <v>15402</v>
      </c>
      <c r="K2076" s="147" t="s">
        <v>15403</v>
      </c>
      <c r="L2076" s="147" t="s">
        <v>15404</v>
      </c>
      <c r="M2076" s="147" t="s">
        <v>22053</v>
      </c>
    </row>
    <row r="2077" spans="1:14" ht="15">
      <c r="A2077" s="136">
        <v>2078</v>
      </c>
      <c r="B2077" s="108">
        <v>141</v>
      </c>
      <c r="C2077" s="108"/>
      <c r="D2077" s="137" t="s">
        <v>14588</v>
      </c>
      <c r="E2077" s="137" t="s">
        <v>14636</v>
      </c>
      <c r="F2077" s="137"/>
      <c r="G2077" s="108" t="str">
        <f t="shared" si="66"/>
        <v>RESPOSTA À EMERGÊNCIA</v>
      </c>
      <c r="H2077" s="108" t="str">
        <f t="shared" si="67"/>
        <v>DERRAME OU FUGA</v>
      </c>
      <c r="I2077" s="108"/>
      <c r="J2077" s="147" t="s">
        <v>14926</v>
      </c>
      <c r="K2077" s="147" t="s">
        <v>14927</v>
      </c>
      <c r="L2077" s="147" t="s">
        <v>14928</v>
      </c>
      <c r="M2077" s="147" t="s">
        <v>21910</v>
      </c>
    </row>
    <row r="2078" spans="1:14" ht="15">
      <c r="A2078" s="136">
        <v>2079</v>
      </c>
      <c r="B2078" s="108">
        <v>141</v>
      </c>
      <c r="C2078" s="108"/>
      <c r="D2078" s="137" t="s">
        <v>14588</v>
      </c>
      <c r="E2078" s="137" t="s">
        <v>14636</v>
      </c>
      <c r="F2078" s="137"/>
      <c r="G2078" s="108" t="str">
        <f t="shared" si="66"/>
        <v>RESPOSTA À EMERGÊNCIA</v>
      </c>
      <c r="H2078" s="108" t="str">
        <f t="shared" si="67"/>
        <v>DERRAME OU FUGA</v>
      </c>
      <c r="I2078" s="108"/>
      <c r="J2078" s="158" t="s">
        <v>15375</v>
      </c>
      <c r="K2078" s="158" t="s">
        <v>15376</v>
      </c>
      <c r="L2078" s="158" t="s">
        <v>15377</v>
      </c>
      <c r="M2078" s="158" t="s">
        <v>22045</v>
      </c>
    </row>
    <row r="2079" spans="1:14" ht="25.5">
      <c r="A2079" s="136">
        <v>2080</v>
      </c>
      <c r="B2079" s="108">
        <v>141</v>
      </c>
      <c r="C2079" s="108"/>
      <c r="D2079" s="137" t="s">
        <v>14588</v>
      </c>
      <c r="E2079" s="137" t="s">
        <v>14636</v>
      </c>
      <c r="F2079" s="137"/>
      <c r="G2079" s="108" t="str">
        <f t="shared" si="66"/>
        <v>RESPOSTA À EMERGÊNCIA</v>
      </c>
      <c r="H2079" s="108" t="str">
        <f t="shared" si="67"/>
        <v>DERRAME OU FUGA</v>
      </c>
      <c r="I2079" s="108"/>
      <c r="J2079" s="148" t="s">
        <v>15378</v>
      </c>
      <c r="K2079" s="147" t="s">
        <v>15379</v>
      </c>
      <c r="L2079" s="147" t="s">
        <v>15380</v>
      </c>
      <c r="M2079" s="147" t="s">
        <v>22046</v>
      </c>
      <c r="N2079" s="178"/>
    </row>
    <row r="2080" spans="1:14" ht="15">
      <c r="A2080" s="136">
        <v>2081</v>
      </c>
      <c r="B2080" s="108">
        <v>141</v>
      </c>
      <c r="C2080" s="108"/>
      <c r="D2080" s="137" t="s">
        <v>14588</v>
      </c>
      <c r="E2080" s="137" t="s">
        <v>14636</v>
      </c>
      <c r="F2080" s="137"/>
      <c r="G2080" s="108" t="str">
        <f t="shared" si="66"/>
        <v>RESPOSTA À EMERGÊNCIA</v>
      </c>
      <c r="H2080" s="108" t="str">
        <f t="shared" si="67"/>
        <v>DERRAME OU FUGA</v>
      </c>
      <c r="I2080" s="108"/>
      <c r="J2080" s="160" t="s">
        <v>14667</v>
      </c>
      <c r="K2080" s="160" t="s">
        <v>14668</v>
      </c>
      <c r="L2080" s="160" t="s">
        <v>14669</v>
      </c>
      <c r="M2080" s="160" t="s">
        <v>14669</v>
      </c>
    </row>
    <row r="2081" spans="1:15" ht="15.75" thickBot="1">
      <c r="A2081" s="136">
        <v>2082</v>
      </c>
      <c r="B2081" s="108">
        <v>141</v>
      </c>
      <c r="C2081" s="108"/>
      <c r="D2081" s="137" t="s">
        <v>14588</v>
      </c>
      <c r="E2081" s="137" t="s">
        <v>14636</v>
      </c>
      <c r="F2081" s="137"/>
      <c r="G2081" s="108" t="str">
        <f t="shared" si="66"/>
        <v>RESPOSTA À EMERGÊNCIA</v>
      </c>
      <c r="H2081" s="108" t="str">
        <f t="shared" si="67"/>
        <v>DERRAME OU FUGA</v>
      </c>
      <c r="I2081" s="108"/>
      <c r="J2081" s="149" t="s">
        <v>15662</v>
      </c>
      <c r="K2081" s="149" t="s">
        <v>15663</v>
      </c>
      <c r="L2081" s="149" t="s">
        <v>15664</v>
      </c>
      <c r="M2081" s="149" t="s">
        <v>22133</v>
      </c>
    </row>
    <row r="2082" spans="1:15" ht="15.75">
      <c r="A2082" s="136">
        <v>2083</v>
      </c>
      <c r="B2082" s="108">
        <v>141</v>
      </c>
      <c r="C2082" s="108"/>
      <c r="D2082" s="137" t="s">
        <v>14588</v>
      </c>
      <c r="E2082" s="137" t="s">
        <v>14677</v>
      </c>
      <c r="F2082" s="137"/>
      <c r="G2082" s="108" t="str">
        <f t="shared" si="66"/>
        <v>RESPOSTA À EMERGÊNCIA</v>
      </c>
      <c r="H2082" s="108" t="str">
        <f t="shared" si="67"/>
        <v>PRIMEIROS SOCORROS</v>
      </c>
      <c r="I2082" s="108"/>
      <c r="J2082" s="151" t="s">
        <v>14674</v>
      </c>
      <c r="K2082" s="151" t="s">
        <v>14675</v>
      </c>
      <c r="L2082" s="151" t="s">
        <v>14676</v>
      </c>
      <c r="M2082" s="151" t="s">
        <v>14677</v>
      </c>
    </row>
    <row r="2083" spans="1:15" ht="15">
      <c r="A2083" s="136">
        <v>2084</v>
      </c>
      <c r="B2083" s="108">
        <v>141</v>
      </c>
      <c r="C2083" s="108"/>
      <c r="D2083" s="137" t="s">
        <v>14588</v>
      </c>
      <c r="E2083" s="137" t="s">
        <v>14677</v>
      </c>
      <c r="F2083" s="137"/>
      <c r="G2083" s="108" t="str">
        <f t="shared" si="66"/>
        <v>RESPOSTA À EMERGÊNCIA</v>
      </c>
      <c r="H2083" s="108" t="str">
        <f t="shared" si="67"/>
        <v>PRIMEIROS SOCORROS</v>
      </c>
      <c r="I2083" s="108"/>
      <c r="J2083" s="148" t="s">
        <v>14678</v>
      </c>
      <c r="K2083" s="148" t="s">
        <v>14679</v>
      </c>
      <c r="L2083" s="148" t="s">
        <v>14680</v>
      </c>
      <c r="M2083" s="148" t="s">
        <v>21809</v>
      </c>
      <c r="O2083" s="172"/>
    </row>
    <row r="2084" spans="1:15" ht="25.5">
      <c r="A2084" s="136">
        <v>2085</v>
      </c>
      <c r="B2084" s="108">
        <v>141</v>
      </c>
      <c r="C2084" s="108"/>
      <c r="D2084" s="137" t="s">
        <v>14588</v>
      </c>
      <c r="E2084" s="137" t="s">
        <v>14677</v>
      </c>
      <c r="F2084" s="137"/>
      <c r="G2084" s="108" t="str">
        <f t="shared" si="66"/>
        <v>RESPOSTA À EMERGÊNCIA</v>
      </c>
      <c r="H2084" s="108" t="str">
        <f t="shared" si="67"/>
        <v>PRIMEIROS SOCORROS</v>
      </c>
      <c r="I2084" s="108"/>
      <c r="J2084" s="148" t="s">
        <v>14681</v>
      </c>
      <c r="K2084" s="148" t="s">
        <v>14682</v>
      </c>
      <c r="L2084" s="148" t="s">
        <v>14683</v>
      </c>
      <c r="M2084" s="148" t="s">
        <v>14684</v>
      </c>
    </row>
    <row r="2085" spans="1:15" ht="15">
      <c r="A2085" s="136">
        <v>2086</v>
      </c>
      <c r="B2085" s="108">
        <v>141</v>
      </c>
      <c r="C2085" s="108"/>
      <c r="D2085" s="137" t="s">
        <v>14588</v>
      </c>
      <c r="E2085" s="137" t="s">
        <v>14677</v>
      </c>
      <c r="F2085" s="137"/>
      <c r="G2085" s="108" t="str">
        <f t="shared" si="66"/>
        <v>RESPOSTA À EMERGÊNCIA</v>
      </c>
      <c r="H2085" s="108" t="str">
        <f t="shared" si="67"/>
        <v>PRIMEIROS SOCORROS</v>
      </c>
      <c r="I2085" s="108"/>
      <c r="J2085" s="148" t="s">
        <v>14685</v>
      </c>
      <c r="K2085" s="148" t="s">
        <v>14686</v>
      </c>
      <c r="L2085" s="148" t="s">
        <v>14687</v>
      </c>
      <c r="M2085" s="148" t="s">
        <v>14688</v>
      </c>
    </row>
    <row r="2086" spans="1:15" ht="15">
      <c r="A2086" s="136">
        <v>2087</v>
      </c>
      <c r="B2086" s="108">
        <v>141</v>
      </c>
      <c r="C2086" s="108"/>
      <c r="D2086" s="137" t="s">
        <v>14588</v>
      </c>
      <c r="E2086" s="137" t="s">
        <v>14677</v>
      </c>
      <c r="F2086" s="137"/>
      <c r="G2086" s="108" t="str">
        <f t="shared" si="66"/>
        <v>RESPOSTA À EMERGÊNCIA</v>
      </c>
      <c r="H2086" s="108" t="str">
        <f t="shared" si="67"/>
        <v>PRIMEIROS SOCORROS</v>
      </c>
      <c r="I2086" s="108"/>
      <c r="J2086" s="148" t="s">
        <v>14689</v>
      </c>
      <c r="K2086" s="147" t="s">
        <v>14690</v>
      </c>
      <c r="L2086" s="148" t="s">
        <v>14691</v>
      </c>
      <c r="M2086" s="148" t="s">
        <v>14692</v>
      </c>
    </row>
    <row r="2087" spans="1:15" ht="15">
      <c r="A2087" s="136">
        <v>2088</v>
      </c>
      <c r="B2087" s="108">
        <v>141</v>
      </c>
      <c r="C2087" s="108"/>
      <c r="D2087" s="137" t="s">
        <v>14588</v>
      </c>
      <c r="E2087" s="137" t="s">
        <v>14677</v>
      </c>
      <c r="F2087" s="137"/>
      <c r="G2087" s="108" t="str">
        <f t="shared" si="66"/>
        <v>RESPOSTA À EMERGÊNCIA</v>
      </c>
      <c r="H2087" s="108" t="str">
        <f t="shared" si="67"/>
        <v>PRIMEIROS SOCORROS</v>
      </c>
      <c r="I2087" s="108"/>
      <c r="J2087" s="148" t="s">
        <v>14696</v>
      </c>
      <c r="K2087" s="147" t="s">
        <v>14697</v>
      </c>
      <c r="L2087" s="148" t="s">
        <v>14698</v>
      </c>
      <c r="M2087" s="148" t="s">
        <v>14699</v>
      </c>
    </row>
    <row r="2088" spans="1:15" ht="15">
      <c r="A2088" s="136">
        <v>2089</v>
      </c>
      <c r="B2088" s="108">
        <v>141</v>
      </c>
      <c r="C2088" s="108"/>
      <c r="D2088" s="137" t="s">
        <v>14588</v>
      </c>
      <c r="E2088" s="137" t="s">
        <v>14677</v>
      </c>
      <c r="F2088" s="137"/>
      <c r="G2088" s="108" t="str">
        <f t="shared" si="66"/>
        <v>RESPOSTA À EMERGÊNCIA</v>
      </c>
      <c r="H2088" s="108" t="str">
        <f t="shared" si="67"/>
        <v>PRIMEIROS SOCORROS</v>
      </c>
      <c r="I2088" s="108"/>
      <c r="J2088" s="148" t="s">
        <v>14700</v>
      </c>
      <c r="K2088" s="148" t="s">
        <v>14701</v>
      </c>
      <c r="L2088" s="148" t="s">
        <v>14702</v>
      </c>
      <c r="M2088" s="148" t="s">
        <v>14703</v>
      </c>
    </row>
    <row r="2089" spans="1:15" ht="15">
      <c r="A2089" s="136">
        <v>2090</v>
      </c>
      <c r="B2089" s="108">
        <v>141</v>
      </c>
      <c r="C2089" s="108"/>
      <c r="D2089" s="137" t="s">
        <v>14588</v>
      </c>
      <c r="E2089" s="137" t="s">
        <v>14677</v>
      </c>
      <c r="F2089" s="137"/>
      <c r="G2089" s="108" t="str">
        <f t="shared" si="66"/>
        <v>RESPOSTA À EMERGÊNCIA</v>
      </c>
      <c r="H2089" s="108" t="str">
        <f t="shared" si="67"/>
        <v>PRIMEIROS SOCORROS</v>
      </c>
      <c r="I2089" s="108"/>
      <c r="J2089" s="148" t="s">
        <v>15644</v>
      </c>
      <c r="K2089" s="147" t="s">
        <v>15645</v>
      </c>
      <c r="L2089" s="148" t="s">
        <v>15646</v>
      </c>
      <c r="M2089" s="148" t="s">
        <v>22128</v>
      </c>
    </row>
    <row r="2090" spans="1:15" ht="25.5">
      <c r="A2090" s="136">
        <v>2091</v>
      </c>
      <c r="B2090" s="108">
        <v>141</v>
      </c>
      <c r="C2090" s="108"/>
      <c r="D2090" s="137" t="s">
        <v>14588</v>
      </c>
      <c r="E2090" s="137" t="s">
        <v>14677</v>
      </c>
      <c r="F2090" s="137"/>
      <c r="G2090" s="108" t="str">
        <f t="shared" si="66"/>
        <v>RESPOSTA À EMERGÊNCIA</v>
      </c>
      <c r="H2090" s="108" t="str">
        <f t="shared" si="67"/>
        <v>PRIMEIROS SOCORROS</v>
      </c>
      <c r="I2090" s="108"/>
      <c r="J2090" s="148" t="s">
        <v>14704</v>
      </c>
      <c r="K2090" s="147" t="s">
        <v>14705</v>
      </c>
      <c r="L2090" s="148" t="s">
        <v>14706</v>
      </c>
      <c r="M2090" s="148" t="s">
        <v>14707</v>
      </c>
    </row>
    <row r="2091" spans="1:15" ht="15">
      <c r="A2091" s="136">
        <v>2092</v>
      </c>
      <c r="B2091" s="108">
        <v>141</v>
      </c>
      <c r="C2091" s="108"/>
      <c r="D2091" s="137" t="s">
        <v>14588</v>
      </c>
      <c r="E2091" s="137" t="s">
        <v>14677</v>
      </c>
      <c r="F2091" s="137"/>
      <c r="G2091" s="108" t="str">
        <f t="shared" si="66"/>
        <v>RESPOSTA À EMERGÊNCIA</v>
      </c>
      <c r="H2091" s="108" t="str">
        <f t="shared" si="67"/>
        <v>PRIMEIROS SOCORROS</v>
      </c>
      <c r="I2091" s="108"/>
      <c r="J2091" s="150" t="s">
        <v>14712</v>
      </c>
      <c r="K2091" s="149" t="s">
        <v>14713</v>
      </c>
      <c r="L2091" s="150" t="s">
        <v>14714</v>
      </c>
      <c r="M2091" s="150" t="s">
        <v>14715</v>
      </c>
    </row>
    <row r="2092" spans="1:15" ht="20.25">
      <c r="A2092" s="136">
        <v>2093</v>
      </c>
      <c r="B2092" s="108">
        <v>142</v>
      </c>
      <c r="C2092" s="108"/>
      <c r="D2092" s="137" t="s">
        <v>21830</v>
      </c>
      <c r="E2092" s="137" t="s">
        <v>21830</v>
      </c>
      <c r="F2092" s="137"/>
      <c r="G2092" s="108" t="str">
        <f t="shared" si="66"/>
        <v>RESPOSTA À EMERGÊNCIA</v>
      </c>
      <c r="H2092" s="108" t="str">
        <f t="shared" si="67"/>
        <v>PRIMEIROS SOCORROS</v>
      </c>
      <c r="I2092" s="108"/>
      <c r="J2092" s="199" t="s">
        <v>15665</v>
      </c>
      <c r="K2092" s="138" t="s">
        <v>15665</v>
      </c>
      <c r="L2092" s="138" t="s">
        <v>15666</v>
      </c>
      <c r="M2092" s="138" t="s">
        <v>15667</v>
      </c>
    </row>
    <row r="2093" spans="1:15" ht="15.75">
      <c r="A2093" s="136">
        <v>2094</v>
      </c>
      <c r="B2093" s="108">
        <v>142</v>
      </c>
      <c r="C2093" s="108"/>
      <c r="D2093" s="137" t="s">
        <v>21830</v>
      </c>
      <c r="E2093" s="137" t="s">
        <v>21830</v>
      </c>
      <c r="F2093" s="137"/>
      <c r="G2093" s="108" t="str">
        <f t="shared" si="66"/>
        <v>RESPOSTA À EMERGÊNCIA</v>
      </c>
      <c r="H2093" s="108" t="str">
        <f t="shared" si="67"/>
        <v>PRIMEIROS SOCORROS</v>
      </c>
      <c r="I2093" s="108"/>
      <c r="J2093" s="174" t="s">
        <v>15668</v>
      </c>
      <c r="K2093" s="141" t="s">
        <v>15669</v>
      </c>
      <c r="L2093" s="141" t="s">
        <v>15670</v>
      </c>
      <c r="M2093" s="141" t="s">
        <v>22134</v>
      </c>
    </row>
    <row r="2094" spans="1:15" ht="15.75">
      <c r="A2094" s="136">
        <v>2095</v>
      </c>
      <c r="B2094" s="108">
        <v>142</v>
      </c>
      <c r="C2094" s="108"/>
      <c r="D2094" s="137" t="s">
        <v>14488</v>
      </c>
      <c r="E2094" s="137" t="s">
        <v>14488</v>
      </c>
      <c r="F2094" s="137"/>
      <c r="G2094" s="108" t="str">
        <f t="shared" si="66"/>
        <v>PERIGOS POTENCIAIS</v>
      </c>
      <c r="H2094" s="108" t="str">
        <f t="shared" si="67"/>
        <v>PERIGOS POTENCIAIS</v>
      </c>
      <c r="I2094" s="108"/>
      <c r="J2094" s="143" t="s">
        <v>14485</v>
      </c>
      <c r="K2094" s="143" t="s">
        <v>14486</v>
      </c>
      <c r="L2094" s="143" t="s">
        <v>14487</v>
      </c>
      <c r="M2094" s="143" t="s">
        <v>14488</v>
      </c>
    </row>
    <row r="2095" spans="1:15" ht="15.75">
      <c r="A2095" s="136">
        <v>2096</v>
      </c>
      <c r="B2095" s="108">
        <v>142</v>
      </c>
      <c r="C2095" s="108"/>
      <c r="D2095" s="137" t="s">
        <v>14488</v>
      </c>
      <c r="E2095" s="137" t="s">
        <v>14492</v>
      </c>
      <c r="F2095" s="137"/>
      <c r="G2095" s="108" t="str">
        <f t="shared" si="66"/>
        <v>PERIGOS POTENCIAIS</v>
      </c>
      <c r="H2095" s="108" t="str">
        <f t="shared" si="67"/>
        <v>INCÊNDIO OU EXPLOSÃO</v>
      </c>
      <c r="I2095" s="108"/>
      <c r="J2095" s="159" t="s">
        <v>14489</v>
      </c>
      <c r="K2095" s="159" t="s">
        <v>14490</v>
      </c>
      <c r="L2095" s="198" t="s">
        <v>14491</v>
      </c>
      <c r="M2095" s="198" t="s">
        <v>14492</v>
      </c>
    </row>
    <row r="2096" spans="1:15" ht="15">
      <c r="A2096" s="136">
        <v>2097</v>
      </c>
      <c r="B2096" s="108">
        <v>142</v>
      </c>
      <c r="C2096" s="108"/>
      <c r="D2096" s="137" t="s">
        <v>14488</v>
      </c>
      <c r="E2096" s="137" t="s">
        <v>14492</v>
      </c>
      <c r="F2096" s="137"/>
      <c r="G2096" s="108" t="str">
        <f t="shared" si="66"/>
        <v>PERIGOS POTENCIAIS</v>
      </c>
      <c r="H2096" s="108" t="str">
        <f t="shared" si="67"/>
        <v>INCÊNDIO OU EXPLOSÃO</v>
      </c>
      <c r="I2096" s="108"/>
      <c r="J2096" s="147" t="s">
        <v>15618</v>
      </c>
      <c r="K2096" s="147" t="s">
        <v>15619</v>
      </c>
      <c r="L2096" s="147" t="s">
        <v>15620</v>
      </c>
      <c r="M2096" s="147" t="s">
        <v>22118</v>
      </c>
    </row>
    <row r="2097" spans="1:13" ht="15">
      <c r="A2097" s="136">
        <v>2098</v>
      </c>
      <c r="B2097" s="108">
        <v>142</v>
      </c>
      <c r="C2097" s="108"/>
      <c r="D2097" s="137" t="s">
        <v>14488</v>
      </c>
      <c r="E2097" s="137" t="s">
        <v>14492</v>
      </c>
      <c r="F2097" s="137"/>
      <c r="G2097" s="108" t="str">
        <f t="shared" si="66"/>
        <v>PERIGOS POTENCIAIS</v>
      </c>
      <c r="H2097" s="108" t="str">
        <f t="shared" si="67"/>
        <v>INCÊNDIO OU EXPLOSÃO</v>
      </c>
      <c r="I2097" s="108"/>
      <c r="J2097" s="147" t="s">
        <v>15621</v>
      </c>
      <c r="K2097" s="147" t="s">
        <v>15622</v>
      </c>
      <c r="L2097" s="147" t="s">
        <v>15623</v>
      </c>
      <c r="M2097" s="147" t="s">
        <v>22119</v>
      </c>
    </row>
    <row r="2098" spans="1:13" ht="15">
      <c r="A2098" s="136">
        <v>2099</v>
      </c>
      <c r="B2098" s="108">
        <v>142</v>
      </c>
      <c r="C2098" s="108"/>
      <c r="D2098" s="137" t="s">
        <v>14488</v>
      </c>
      <c r="E2098" s="137" t="s">
        <v>14492</v>
      </c>
      <c r="F2098" s="137"/>
      <c r="G2098" s="108" t="str">
        <f t="shared" si="66"/>
        <v>PERIGOS POTENCIAIS</v>
      </c>
      <c r="H2098" s="108" t="str">
        <f t="shared" si="67"/>
        <v>INCÊNDIO OU EXPLOSÃO</v>
      </c>
      <c r="I2098" s="108"/>
      <c r="J2098" s="147" t="s">
        <v>15624</v>
      </c>
      <c r="K2098" s="147" t="s">
        <v>15625</v>
      </c>
      <c r="L2098" s="147" t="s">
        <v>15626</v>
      </c>
      <c r="M2098" s="147" t="s">
        <v>22120</v>
      </c>
    </row>
    <row r="2099" spans="1:13" ht="15">
      <c r="A2099" s="136">
        <v>2100</v>
      </c>
      <c r="B2099" s="108">
        <v>142</v>
      </c>
      <c r="C2099" s="108"/>
      <c r="D2099" s="137" t="s">
        <v>14488</v>
      </c>
      <c r="E2099" s="137" t="s">
        <v>14492</v>
      </c>
      <c r="F2099" s="137"/>
      <c r="G2099" s="108" t="str">
        <f t="shared" si="66"/>
        <v>PERIGOS POTENCIAIS</v>
      </c>
      <c r="H2099" s="108" t="str">
        <f t="shared" si="67"/>
        <v>INCÊNDIO OU EXPLOSÃO</v>
      </c>
      <c r="I2099" s="108"/>
      <c r="J2099" s="147" t="s">
        <v>15123</v>
      </c>
      <c r="K2099" s="147" t="s">
        <v>15124</v>
      </c>
      <c r="L2099" s="147" t="s">
        <v>21968</v>
      </c>
      <c r="M2099" s="147" t="s">
        <v>21969</v>
      </c>
    </row>
    <row r="2100" spans="1:13" ht="15">
      <c r="A2100" s="136">
        <v>2101</v>
      </c>
      <c r="B2100" s="108">
        <v>142</v>
      </c>
      <c r="C2100" s="108"/>
      <c r="D2100" s="137" t="s">
        <v>14488</v>
      </c>
      <c r="E2100" s="137" t="s">
        <v>14492</v>
      </c>
      <c r="F2100" s="137"/>
      <c r="G2100" s="108" t="str">
        <f t="shared" si="66"/>
        <v>PERIGOS POTENCIAIS</v>
      </c>
      <c r="H2100" s="108" t="str">
        <f t="shared" si="67"/>
        <v>INCÊNDIO OU EXPLOSÃO</v>
      </c>
      <c r="I2100" s="108"/>
      <c r="J2100" s="147" t="s">
        <v>14509</v>
      </c>
      <c r="K2100" s="147" t="s">
        <v>14510</v>
      </c>
      <c r="L2100" s="147" t="s">
        <v>14511</v>
      </c>
      <c r="M2100" s="147" t="s">
        <v>14512</v>
      </c>
    </row>
    <row r="2101" spans="1:13" ht="15.75" thickBot="1">
      <c r="A2101" s="136">
        <v>2102</v>
      </c>
      <c r="B2101" s="108">
        <v>142</v>
      </c>
      <c r="C2101" s="108"/>
      <c r="D2101" s="137" t="s">
        <v>14488</v>
      </c>
      <c r="E2101" s="137" t="s">
        <v>14492</v>
      </c>
      <c r="F2101" s="137"/>
      <c r="G2101" s="108" t="str">
        <f t="shared" si="66"/>
        <v>PERIGOS POTENCIAIS</v>
      </c>
      <c r="H2101" s="108" t="str">
        <f t="shared" si="67"/>
        <v>INCÊNDIO OU EXPLOSÃO</v>
      </c>
      <c r="I2101" s="108"/>
      <c r="J2101" s="149" t="s">
        <v>14999</v>
      </c>
      <c r="K2101" s="149" t="s">
        <v>15000</v>
      </c>
      <c r="L2101" s="149" t="s">
        <v>15001</v>
      </c>
      <c r="M2101" s="149" t="s">
        <v>21933</v>
      </c>
    </row>
    <row r="2102" spans="1:13" ht="15.75">
      <c r="A2102" s="136">
        <v>2103</v>
      </c>
      <c r="B2102" s="108">
        <v>142</v>
      </c>
      <c r="C2102" s="108"/>
      <c r="D2102" s="137" t="s">
        <v>14488</v>
      </c>
      <c r="E2102" s="137" t="s">
        <v>14520</v>
      </c>
      <c r="F2102" s="137"/>
      <c r="G2102" s="108" t="str">
        <f t="shared" si="66"/>
        <v>PERIGOS POTENCIAIS</v>
      </c>
      <c r="H2102" s="108" t="str">
        <f t="shared" si="67"/>
        <v>SAÚDE</v>
      </c>
      <c r="I2102" s="108"/>
      <c r="J2102" s="151" t="s">
        <v>14517</v>
      </c>
      <c r="K2102" s="151" t="s">
        <v>14518</v>
      </c>
      <c r="L2102" s="151" t="s">
        <v>14519</v>
      </c>
      <c r="M2102" s="159" t="s">
        <v>14520</v>
      </c>
    </row>
    <row r="2103" spans="1:13" ht="25.5">
      <c r="A2103" s="136">
        <v>2104</v>
      </c>
      <c r="B2103" s="108">
        <v>142</v>
      </c>
      <c r="C2103" s="108"/>
      <c r="D2103" s="137" t="s">
        <v>14488</v>
      </c>
      <c r="E2103" s="137" t="s">
        <v>14520</v>
      </c>
      <c r="F2103" s="137"/>
      <c r="G2103" s="108" t="str">
        <f t="shared" si="66"/>
        <v>PERIGOS POTENCIAIS</v>
      </c>
      <c r="H2103" s="108" t="str">
        <f t="shared" si="67"/>
        <v>SAÚDE</v>
      </c>
      <c r="I2103" s="108"/>
      <c r="J2103" s="160" t="s">
        <v>15671</v>
      </c>
      <c r="K2103" s="160" t="s">
        <v>15672</v>
      </c>
      <c r="L2103" s="160" t="s">
        <v>15673</v>
      </c>
      <c r="M2103" s="147" t="s">
        <v>22135</v>
      </c>
    </row>
    <row r="2104" spans="1:13" ht="15">
      <c r="A2104" s="136">
        <v>2105</v>
      </c>
      <c r="B2104" s="108">
        <v>142</v>
      </c>
      <c r="C2104" s="108"/>
      <c r="D2104" s="137" t="s">
        <v>14488</v>
      </c>
      <c r="E2104" s="137" t="s">
        <v>14520</v>
      </c>
      <c r="F2104" s="137"/>
      <c r="G2104" s="108" t="str">
        <f t="shared" si="66"/>
        <v>PERIGOS POTENCIAIS</v>
      </c>
      <c r="H2104" s="108" t="str">
        <f t="shared" si="67"/>
        <v>SAÚDE</v>
      </c>
      <c r="I2104" s="108"/>
      <c r="J2104" s="147" t="s">
        <v>14731</v>
      </c>
      <c r="K2104" s="147" t="s">
        <v>14732</v>
      </c>
      <c r="L2104" s="147" t="s">
        <v>14733</v>
      </c>
      <c r="M2104" s="147" t="s">
        <v>21825</v>
      </c>
    </row>
    <row r="2105" spans="1:13" ht="25.5">
      <c r="A2105" s="136">
        <v>2106</v>
      </c>
      <c r="B2105" s="108">
        <v>142</v>
      </c>
      <c r="C2105" s="108"/>
      <c r="D2105" s="137" t="s">
        <v>14488</v>
      </c>
      <c r="E2105" s="137" t="s">
        <v>14520</v>
      </c>
      <c r="F2105" s="137"/>
      <c r="G2105" s="108" t="str">
        <f t="shared" si="66"/>
        <v>PERIGOS POTENCIAIS</v>
      </c>
      <c r="H2105" s="108" t="str">
        <f t="shared" si="67"/>
        <v>SAÚDE</v>
      </c>
      <c r="I2105" s="108"/>
      <c r="J2105" s="147" t="s">
        <v>15674</v>
      </c>
      <c r="K2105" s="147" t="s">
        <v>15675</v>
      </c>
      <c r="L2105" s="147" t="s">
        <v>15676</v>
      </c>
      <c r="M2105" s="147" t="s">
        <v>22136</v>
      </c>
    </row>
    <row r="2106" spans="1:13" ht="25.5">
      <c r="A2106" s="136">
        <v>2107</v>
      </c>
      <c r="B2106" s="108">
        <v>142</v>
      </c>
      <c r="C2106" s="108"/>
      <c r="D2106" s="137" t="s">
        <v>14488</v>
      </c>
      <c r="E2106" s="137" t="s">
        <v>14520</v>
      </c>
      <c r="F2106" s="137"/>
      <c r="G2106" s="108" t="str">
        <f t="shared" si="66"/>
        <v>PERIGOS POTENCIAIS</v>
      </c>
      <c r="H2106" s="108" t="str">
        <f t="shared" si="67"/>
        <v>SAÚDE</v>
      </c>
      <c r="I2106" s="108"/>
      <c r="J2106" s="148" t="s">
        <v>14537</v>
      </c>
      <c r="K2106" s="148" t="s">
        <v>14538</v>
      </c>
      <c r="L2106" s="148" t="s">
        <v>14539</v>
      </c>
      <c r="M2106" s="148" t="s">
        <v>14540</v>
      </c>
    </row>
    <row r="2107" spans="1:13" ht="15.75">
      <c r="A2107" s="136">
        <v>2108</v>
      </c>
      <c r="B2107" s="108">
        <v>142</v>
      </c>
      <c r="C2107" s="108"/>
      <c r="D2107" s="137" t="s">
        <v>14544</v>
      </c>
      <c r="E2107" s="137" t="s">
        <v>14544</v>
      </c>
      <c r="F2107" s="137"/>
      <c r="G2107" s="108" t="str">
        <f t="shared" si="66"/>
        <v>PROTEÇÃO DA POPULAÇÃO</v>
      </c>
      <c r="H2107" s="108" t="str">
        <f t="shared" si="67"/>
        <v>PROTEÇÃO DA POPULAÇÃO</v>
      </c>
      <c r="I2107" s="108"/>
      <c r="J2107" s="143" t="s">
        <v>14541</v>
      </c>
      <c r="K2107" s="143" t="s">
        <v>14542</v>
      </c>
      <c r="L2107" s="143" t="s">
        <v>14543</v>
      </c>
      <c r="M2107" s="143" t="s">
        <v>14544</v>
      </c>
    </row>
    <row r="2108" spans="1:13" ht="38.25">
      <c r="A2108" s="136">
        <v>2109</v>
      </c>
      <c r="B2108" s="108">
        <v>142</v>
      </c>
      <c r="C2108" s="108"/>
      <c r="D2108" s="137" t="s">
        <v>14544</v>
      </c>
      <c r="E2108" s="137" t="s">
        <v>14544</v>
      </c>
      <c r="F2108" s="137"/>
      <c r="G2108" s="108" t="str">
        <f t="shared" si="66"/>
        <v>PROTEÇÃO DA POPULAÇÃO</v>
      </c>
      <c r="H2108" s="108" t="str">
        <f t="shared" si="67"/>
        <v>PROTEÇÃO DA POPULAÇÃO</v>
      </c>
      <c r="I2108" s="108"/>
      <c r="J2108" s="153" t="s">
        <v>14545</v>
      </c>
      <c r="K2108" s="153" t="s">
        <v>14546</v>
      </c>
      <c r="L2108" s="154" t="s">
        <v>14547</v>
      </c>
      <c r="M2108" s="154" t="s">
        <v>14548</v>
      </c>
    </row>
    <row r="2109" spans="1:13" ht="15">
      <c r="A2109" s="136">
        <v>2110</v>
      </c>
      <c r="B2109" s="108">
        <v>142</v>
      </c>
      <c r="C2109" s="108"/>
      <c r="D2109" s="137" t="s">
        <v>14544</v>
      </c>
      <c r="E2109" s="137" t="s">
        <v>14544</v>
      </c>
      <c r="F2109" s="137"/>
      <c r="G2109" s="108" t="str">
        <f t="shared" si="66"/>
        <v>PROTEÇÃO DA POPULAÇÃO</v>
      </c>
      <c r="H2109" s="108" t="str">
        <f t="shared" si="67"/>
        <v>PROTEÇÃO DA POPULAÇÃO</v>
      </c>
      <c r="I2109" s="108"/>
      <c r="J2109" s="147" t="s">
        <v>14549</v>
      </c>
      <c r="K2109" s="147" t="s">
        <v>14550</v>
      </c>
      <c r="L2109" s="147" t="s">
        <v>14551</v>
      </c>
      <c r="M2109" s="147" t="s">
        <v>14552</v>
      </c>
    </row>
    <row r="2110" spans="1:13" ht="15">
      <c r="A2110" s="136">
        <v>2111</v>
      </c>
      <c r="B2110" s="108">
        <v>142</v>
      </c>
      <c r="C2110" s="108"/>
      <c r="D2110" s="137" t="s">
        <v>14544</v>
      </c>
      <c r="E2110" s="137" t="s">
        <v>14544</v>
      </c>
      <c r="F2110" s="137"/>
      <c r="G2110" s="108" t="str">
        <f t="shared" si="66"/>
        <v>PROTEÇÃO DA POPULAÇÃO</v>
      </c>
      <c r="H2110" s="108" t="str">
        <f t="shared" si="67"/>
        <v>PROTEÇÃO DA POPULAÇÃO</v>
      </c>
      <c r="I2110" s="108"/>
      <c r="J2110" s="148" t="s">
        <v>14553</v>
      </c>
      <c r="K2110" s="147" t="s">
        <v>14554</v>
      </c>
      <c r="L2110" s="148" t="s">
        <v>14555</v>
      </c>
      <c r="M2110" s="148" t="s">
        <v>14556</v>
      </c>
    </row>
    <row r="2111" spans="1:13" ht="15.75" thickBot="1">
      <c r="A2111" s="136">
        <v>2112</v>
      </c>
      <c r="B2111" s="108">
        <v>142</v>
      </c>
      <c r="C2111" s="108"/>
      <c r="D2111" s="137" t="s">
        <v>14544</v>
      </c>
      <c r="E2111" s="137" t="s">
        <v>14544</v>
      </c>
      <c r="F2111" s="137"/>
      <c r="G2111" s="108" t="str">
        <f t="shared" si="66"/>
        <v>PROTEÇÃO DA POPULAÇÃO</v>
      </c>
      <c r="H2111" s="108" t="str">
        <f t="shared" si="67"/>
        <v>PROTEÇÃO DA POPULAÇÃO</v>
      </c>
      <c r="I2111" s="108"/>
      <c r="J2111" s="148" t="s">
        <v>14737</v>
      </c>
      <c r="K2111" s="148" t="s">
        <v>14738</v>
      </c>
      <c r="L2111" s="148" t="s">
        <v>14739</v>
      </c>
      <c r="M2111" s="148" t="s">
        <v>21845</v>
      </c>
    </row>
    <row r="2112" spans="1:13" ht="15.75">
      <c r="A2112" s="136">
        <v>2113</v>
      </c>
      <c r="B2112" s="108">
        <v>142</v>
      </c>
      <c r="C2112" s="108"/>
      <c r="D2112" s="137" t="s">
        <v>14544</v>
      </c>
      <c r="E2112" s="137" t="s">
        <v>14560</v>
      </c>
      <c r="F2112" s="137"/>
      <c r="G2112" s="108" t="str">
        <f t="shared" si="66"/>
        <v>PROTEÇÃO DA POPULAÇÃO</v>
      </c>
      <c r="H2112" s="108" t="str">
        <f t="shared" si="67"/>
        <v>VESTUÁRIO DE PROTEÇÃO</v>
      </c>
      <c r="I2112" s="108"/>
      <c r="J2112" s="151" t="s">
        <v>14557</v>
      </c>
      <c r="K2112" s="151" t="s">
        <v>14558</v>
      </c>
      <c r="L2112" s="151" t="s">
        <v>14559</v>
      </c>
      <c r="M2112" s="151" t="s">
        <v>14560</v>
      </c>
    </row>
    <row r="2113" spans="1:15" ht="15">
      <c r="A2113" s="136">
        <v>2114</v>
      </c>
      <c r="B2113" s="108">
        <v>142</v>
      </c>
      <c r="C2113" s="108"/>
      <c r="D2113" s="137" t="s">
        <v>14544</v>
      </c>
      <c r="E2113" s="137" t="s">
        <v>14560</v>
      </c>
      <c r="F2113" s="137"/>
      <c r="G2113" s="108" t="str">
        <f t="shared" si="66"/>
        <v>PROTEÇÃO DA POPULAÇÃO</v>
      </c>
      <c r="H2113" s="108" t="str">
        <f t="shared" si="67"/>
        <v>VESTUÁRIO DE PROTEÇÃO</v>
      </c>
      <c r="I2113" s="108"/>
      <c r="J2113" s="147" t="s">
        <v>14561</v>
      </c>
      <c r="K2113" s="147" t="s">
        <v>14562</v>
      </c>
      <c r="L2113" s="148" t="s">
        <v>14563</v>
      </c>
      <c r="M2113" s="148" t="s">
        <v>14564</v>
      </c>
    </row>
    <row r="2114" spans="1:15" ht="25.5">
      <c r="A2114" s="136">
        <v>2115</v>
      </c>
      <c r="B2114" s="108">
        <v>142</v>
      </c>
      <c r="C2114" s="108"/>
      <c r="D2114" s="137" t="s">
        <v>14544</v>
      </c>
      <c r="E2114" s="137" t="s">
        <v>14560</v>
      </c>
      <c r="F2114" s="137"/>
      <c r="G2114" s="108" t="str">
        <f t="shared" si="66"/>
        <v>PROTEÇÃO DA POPULAÇÃO</v>
      </c>
      <c r="H2114" s="108" t="str">
        <f t="shared" si="67"/>
        <v>VESTUÁRIO DE PROTEÇÃO</v>
      </c>
      <c r="I2114" s="108"/>
      <c r="J2114" s="148" t="s">
        <v>15005</v>
      </c>
      <c r="K2114" s="148" t="s">
        <v>15006</v>
      </c>
      <c r="L2114" s="148" t="s">
        <v>21935</v>
      </c>
      <c r="M2114" s="148" t="s">
        <v>21936</v>
      </c>
    </row>
    <row r="2115" spans="1:15" ht="26.25" thickBot="1">
      <c r="A2115" s="136">
        <v>2116</v>
      </c>
      <c r="B2115" s="108">
        <v>142</v>
      </c>
      <c r="C2115" s="108"/>
      <c r="D2115" s="137" t="s">
        <v>14544</v>
      </c>
      <c r="E2115" s="137" t="s">
        <v>14560</v>
      </c>
      <c r="F2115" s="137"/>
      <c r="G2115" s="108" t="str">
        <f t="shared" si="66"/>
        <v>PROTEÇÃO DA POPULAÇÃO</v>
      </c>
      <c r="H2115" s="108" t="str">
        <f t="shared" si="67"/>
        <v>VESTUÁRIO DE PROTEÇÃO</v>
      </c>
      <c r="I2115" s="108"/>
      <c r="J2115" s="148" t="s">
        <v>15007</v>
      </c>
      <c r="K2115" s="148" t="s">
        <v>14566</v>
      </c>
      <c r="L2115" s="148" t="s">
        <v>21832</v>
      </c>
      <c r="M2115" s="148" t="s">
        <v>21833</v>
      </c>
    </row>
    <row r="2116" spans="1:15" ht="15.75">
      <c r="A2116" s="136">
        <v>2117</v>
      </c>
      <c r="B2116" s="108">
        <v>142</v>
      </c>
      <c r="C2116" s="108"/>
      <c r="D2116" s="137" t="s">
        <v>14544</v>
      </c>
      <c r="E2116" s="137" t="s">
        <v>14570</v>
      </c>
      <c r="F2116" s="137"/>
      <c r="G2116" s="108" t="str">
        <f t="shared" si="66"/>
        <v>PROTEÇÃO DA POPULAÇÃO</v>
      </c>
      <c r="H2116" s="108" t="str">
        <f t="shared" si="67"/>
        <v>EVACUAÇÃO</v>
      </c>
      <c r="I2116" s="108"/>
      <c r="J2116" s="151" t="s">
        <v>14567</v>
      </c>
      <c r="K2116" s="151" t="s">
        <v>14568</v>
      </c>
      <c r="L2116" s="151" t="s">
        <v>14569</v>
      </c>
      <c r="M2116" s="151" t="s">
        <v>14570</v>
      </c>
    </row>
    <row r="2117" spans="1:15" ht="15">
      <c r="A2117" s="136">
        <v>2118</v>
      </c>
      <c r="B2117" s="108">
        <v>142</v>
      </c>
      <c r="C2117" s="108"/>
      <c r="D2117" s="137" t="s">
        <v>14544</v>
      </c>
      <c r="E2117" s="137" t="s">
        <v>14570</v>
      </c>
      <c r="F2117" s="137"/>
      <c r="G2117" s="108" t="str">
        <f t="shared" si="66"/>
        <v>PROTEÇÃO DA POPULAÇÃO</v>
      </c>
      <c r="H2117" s="108" t="str">
        <f t="shared" si="67"/>
        <v>EVACUAÇÃO</v>
      </c>
      <c r="I2117" s="108"/>
      <c r="J2117" s="153" t="s">
        <v>14571</v>
      </c>
      <c r="K2117" s="153" t="s">
        <v>14572</v>
      </c>
      <c r="L2117" s="153" t="s">
        <v>14573</v>
      </c>
      <c r="M2117" s="153" t="s">
        <v>14574</v>
      </c>
    </row>
    <row r="2118" spans="1:15" ht="15">
      <c r="A2118" s="136">
        <v>2119</v>
      </c>
      <c r="B2118" s="108">
        <v>142</v>
      </c>
      <c r="C2118" s="108"/>
      <c r="D2118" s="137" t="s">
        <v>14544</v>
      </c>
      <c r="E2118" s="137" t="s">
        <v>14570</v>
      </c>
      <c r="F2118" s="137"/>
      <c r="G2118" s="108" t="str">
        <f t="shared" si="66"/>
        <v>PROTEÇÃO DA POPULAÇÃO</v>
      </c>
      <c r="H2118" s="108" t="str">
        <f t="shared" si="67"/>
        <v>EVACUAÇÃO</v>
      </c>
      <c r="I2118" s="108"/>
      <c r="J2118" s="148" t="s">
        <v>15226</v>
      </c>
      <c r="K2118" s="156" t="s">
        <v>15227</v>
      </c>
      <c r="L2118" s="148" t="s">
        <v>15228</v>
      </c>
      <c r="M2118" s="157" t="s">
        <v>21999</v>
      </c>
    </row>
    <row r="2119" spans="1:15" ht="15">
      <c r="A2119" s="136">
        <v>2120</v>
      </c>
      <c r="B2119" s="108">
        <v>142</v>
      </c>
      <c r="C2119" s="108"/>
      <c r="D2119" s="137" t="s">
        <v>14544</v>
      </c>
      <c r="E2119" s="137" t="s">
        <v>14570</v>
      </c>
      <c r="F2119" s="137"/>
      <c r="G2119" s="108" t="str">
        <f t="shared" si="66"/>
        <v>PROTEÇÃO DA POPULAÇÃO</v>
      </c>
      <c r="H2119" s="108" t="str">
        <f t="shared" si="67"/>
        <v>EVACUAÇÃO</v>
      </c>
      <c r="I2119" s="108"/>
      <c r="J2119" s="160" t="s">
        <v>15008</v>
      </c>
      <c r="K2119" s="160" t="s">
        <v>15009</v>
      </c>
      <c r="L2119" s="160" t="s">
        <v>7</v>
      </c>
      <c r="M2119" s="160" t="s">
        <v>7</v>
      </c>
    </row>
    <row r="2120" spans="1:15" ht="15">
      <c r="A2120" s="136">
        <v>2121</v>
      </c>
      <c r="B2120" s="108">
        <v>142</v>
      </c>
      <c r="C2120" s="108"/>
      <c r="D2120" s="137" t="s">
        <v>14544</v>
      </c>
      <c r="E2120" s="137" t="s">
        <v>14570</v>
      </c>
      <c r="F2120" s="137"/>
      <c r="G2120" s="108" t="str">
        <f t="shared" si="66"/>
        <v>PROTEÇÃO DA POPULAÇÃO</v>
      </c>
      <c r="H2120" s="108" t="str">
        <f t="shared" si="67"/>
        <v>EVACUAÇÃO</v>
      </c>
      <c r="I2120" s="108"/>
      <c r="J2120" s="184" t="s">
        <v>15057</v>
      </c>
      <c r="K2120" s="184" t="s">
        <v>15058</v>
      </c>
      <c r="L2120" s="181" t="s">
        <v>15059</v>
      </c>
      <c r="M2120" s="181" t="s">
        <v>21950</v>
      </c>
      <c r="N2120" s="185" t="s">
        <v>15060</v>
      </c>
      <c r="O2120" s="168"/>
    </row>
    <row r="2121" spans="1:15" ht="25.5">
      <c r="A2121" s="136">
        <v>2122</v>
      </c>
      <c r="B2121" s="108">
        <v>142</v>
      </c>
      <c r="C2121" s="108"/>
      <c r="D2121" s="137" t="s">
        <v>14544</v>
      </c>
      <c r="E2121" s="137" t="s">
        <v>14570</v>
      </c>
      <c r="F2121" s="137"/>
      <c r="G2121" s="108" t="str">
        <f t="shared" si="66"/>
        <v>PROTEÇÃO DA POPULAÇÃO</v>
      </c>
      <c r="H2121" s="108" t="str">
        <f t="shared" si="67"/>
        <v>EVACUAÇÃO</v>
      </c>
      <c r="I2121" s="108"/>
      <c r="J2121" s="148" t="s">
        <v>15061</v>
      </c>
      <c r="K2121" s="148" t="s">
        <v>15062</v>
      </c>
      <c r="L2121" s="148" t="s">
        <v>15063</v>
      </c>
      <c r="M2121" s="148" t="s">
        <v>21951</v>
      </c>
      <c r="O2121" s="168"/>
    </row>
    <row r="2122" spans="1:15" ht="15">
      <c r="A2122" s="136">
        <v>2123</v>
      </c>
      <c r="B2122" s="108">
        <v>142</v>
      </c>
      <c r="C2122" s="108"/>
      <c r="D2122" s="137" t="s">
        <v>14544</v>
      </c>
      <c r="E2122" s="137" t="s">
        <v>6</v>
      </c>
      <c r="F2122" s="137"/>
      <c r="G2122" s="108" t="str">
        <f t="shared" si="66"/>
        <v>PROTEÇÃO DA POPULAÇÃO</v>
      </c>
      <c r="H2122" s="108" t="str">
        <f t="shared" si="67"/>
        <v>Incêndio</v>
      </c>
      <c r="I2122" s="108"/>
      <c r="J2122" s="158" t="s">
        <v>14579</v>
      </c>
      <c r="K2122" s="158" t="s">
        <v>14580</v>
      </c>
      <c r="L2122" s="158" t="s">
        <v>14581</v>
      </c>
      <c r="M2122" s="158" t="s">
        <v>6</v>
      </c>
    </row>
    <row r="2123" spans="1:15" ht="25.5">
      <c r="A2123" s="136">
        <v>2124</v>
      </c>
      <c r="B2123" s="108">
        <v>142</v>
      </c>
      <c r="C2123" s="108"/>
      <c r="D2123" s="137" t="s">
        <v>14544</v>
      </c>
      <c r="E2123" s="137" t="s">
        <v>6</v>
      </c>
      <c r="F2123" s="137"/>
      <c r="G2123" s="108" t="str">
        <f t="shared" si="66"/>
        <v>PROTEÇÃO DA POPULAÇÃO</v>
      </c>
      <c r="H2123" s="108" t="str">
        <f t="shared" si="67"/>
        <v>Incêndio</v>
      </c>
      <c r="I2123" s="108"/>
      <c r="J2123" s="149" t="s">
        <v>14582</v>
      </c>
      <c r="K2123" s="149" t="s">
        <v>14583</v>
      </c>
      <c r="L2123" s="149" t="s">
        <v>14584</v>
      </c>
      <c r="M2123" s="149" t="s">
        <v>21834</v>
      </c>
    </row>
    <row r="2124" spans="1:15" ht="25.5" hidden="1">
      <c r="A2124" s="136">
        <v>2125</v>
      </c>
      <c r="B2124" s="108">
        <v>142</v>
      </c>
      <c r="C2124" s="108"/>
      <c r="D2124" s="137" t="s">
        <v>14544</v>
      </c>
      <c r="E2124" s="137" t="s">
        <v>6</v>
      </c>
      <c r="F2124" s="137"/>
      <c r="G2124" s="108" t="str">
        <f t="shared" si="66"/>
        <v>PROTEÇÃO DA POPULAÇÃO</v>
      </c>
      <c r="H2124" s="108" t="str">
        <f t="shared" si="67"/>
        <v>Incêndio</v>
      </c>
      <c r="I2124" s="108"/>
      <c r="J2124" s="148" t="s">
        <v>14750</v>
      </c>
      <c r="K2124" s="147" t="s">
        <v>14751</v>
      </c>
      <c r="L2124" s="150" t="s">
        <v>14752</v>
      </c>
      <c r="M2124" s="150" t="s">
        <v>21849</v>
      </c>
      <c r="N2124" s="169" t="s">
        <v>14753</v>
      </c>
      <c r="O2124" s="163"/>
    </row>
    <row r="2125" spans="1:15" ht="15.75">
      <c r="A2125" s="136">
        <v>2126</v>
      </c>
      <c r="B2125" s="108">
        <v>142</v>
      </c>
      <c r="C2125" s="108"/>
      <c r="D2125" s="137" t="s">
        <v>14588</v>
      </c>
      <c r="E2125" s="137" t="s">
        <v>14588</v>
      </c>
      <c r="F2125" s="137"/>
      <c r="G2125" s="108" t="str">
        <f t="shared" si="66"/>
        <v>RESPOSTA À EMERGÊNCIA</v>
      </c>
      <c r="H2125" s="108" t="str">
        <f t="shared" si="67"/>
        <v>RESPOSTA À EMERGÊNCIA</v>
      </c>
      <c r="I2125" s="108"/>
      <c r="J2125" s="143" t="s">
        <v>14585</v>
      </c>
      <c r="K2125" s="143" t="s">
        <v>14586</v>
      </c>
      <c r="L2125" s="143" t="s">
        <v>14587</v>
      </c>
      <c r="M2125" s="143" t="s">
        <v>14588</v>
      </c>
    </row>
    <row r="2126" spans="1:15" ht="15.75">
      <c r="A2126" s="136">
        <v>2127</v>
      </c>
      <c r="B2126" s="108">
        <v>142</v>
      </c>
      <c r="C2126" s="108"/>
      <c r="D2126" s="137" t="s">
        <v>14588</v>
      </c>
      <c r="E2126" s="137" t="s">
        <v>21835</v>
      </c>
      <c r="F2126" s="137"/>
      <c r="G2126" s="108" t="str">
        <f t="shared" si="66"/>
        <v>RESPOSTA À EMERGÊNCIA</v>
      </c>
      <c r="H2126" s="108" t="str">
        <f t="shared" si="67"/>
        <v>INCÊNDIO</v>
      </c>
      <c r="I2126" s="108"/>
      <c r="J2126" s="145" t="s">
        <v>14589</v>
      </c>
      <c r="K2126" s="145" t="s">
        <v>14590</v>
      </c>
      <c r="L2126" s="145" t="s">
        <v>14591</v>
      </c>
      <c r="M2126" s="145" t="s">
        <v>21835</v>
      </c>
    </row>
    <row r="2127" spans="1:15" ht="15">
      <c r="A2127" s="136">
        <v>2128</v>
      </c>
      <c r="B2127" s="108">
        <v>142</v>
      </c>
      <c r="C2127" s="108"/>
      <c r="D2127" s="137" t="s">
        <v>14588</v>
      </c>
      <c r="E2127" s="137" t="s">
        <v>21835</v>
      </c>
      <c r="F2127" s="137"/>
      <c r="G2127" s="108" t="str">
        <f t="shared" si="66"/>
        <v>RESPOSTA À EMERGÊNCIA</v>
      </c>
      <c r="H2127" s="108" t="str">
        <f t="shared" si="67"/>
        <v>INCÊNDIO</v>
      </c>
      <c r="I2127" s="108"/>
      <c r="J2127" s="160" t="s">
        <v>14596</v>
      </c>
      <c r="K2127" s="160" t="s">
        <v>14597</v>
      </c>
      <c r="L2127" s="160" t="s">
        <v>14598</v>
      </c>
      <c r="M2127" s="160" t="s">
        <v>14599</v>
      </c>
    </row>
    <row r="2128" spans="1:15" ht="28.5">
      <c r="A2128" s="136">
        <v>2129</v>
      </c>
      <c r="B2128" s="108">
        <v>142</v>
      </c>
      <c r="C2128" s="108"/>
      <c r="D2128" s="137" t="s">
        <v>14588</v>
      </c>
      <c r="E2128" s="137" t="s">
        <v>21835</v>
      </c>
      <c r="F2128" s="137"/>
      <c r="G2128" s="108" t="str">
        <f t="shared" ref="G2128:G2191" si="68">IF(OR(M2128="PERIGOS POTENCIAIS",M2128="PROTEÇÃO DA POPULAÇÃO",M2128="RESPOSTA À EMERGÊNCIA"),M2128,G2127)</f>
        <v>RESPOSTA À EMERGÊNCIA</v>
      </c>
      <c r="H2128" s="108" t="str">
        <f t="shared" ref="H2128:H2191" si="69">IF(OR(M2128="PERIGOS POTENCIAIS",M2128="PROTEÇÃO DA POPULAÇÃO",M2128="RESPOSTA À EMERGÊNCIA"),M2128,IF(OR(M2128="INCÊNDIO OU EXPLOSÃO",M2128="SAÚDE",M2128="VESTUÁRIO DE PROTEÇÃO",M2128="EVACUAÇÃO",M2128="INCÊNDIO",M2128="DERRAME OU FUGA",M2128="PRIMEIROS SOCORROS"),M2128,H2127))</f>
        <v>INCÊNDIO</v>
      </c>
      <c r="I2128" s="108"/>
      <c r="J2128" s="148" t="s">
        <v>15632</v>
      </c>
      <c r="K2128" s="147" t="s">
        <v>15633</v>
      </c>
      <c r="L2128" s="148" t="s">
        <v>22124</v>
      </c>
      <c r="M2128" s="148" t="s">
        <v>22125</v>
      </c>
      <c r="N2128" s="178"/>
    </row>
    <row r="2129" spans="1:13" ht="15">
      <c r="A2129" s="136">
        <v>2130</v>
      </c>
      <c r="B2129" s="108">
        <v>142</v>
      </c>
      <c r="C2129" s="108"/>
      <c r="D2129" s="137" t="s">
        <v>14588</v>
      </c>
      <c r="E2129" s="137" t="s">
        <v>21835</v>
      </c>
      <c r="F2129" s="137"/>
      <c r="G2129" s="108" t="str">
        <f t="shared" si="68"/>
        <v>RESPOSTA À EMERGÊNCIA</v>
      </c>
      <c r="H2129" s="108" t="str">
        <f t="shared" si="69"/>
        <v>INCÊNDIO</v>
      </c>
      <c r="I2129" s="108"/>
      <c r="J2129" s="158" t="s">
        <v>14603</v>
      </c>
      <c r="K2129" s="158" t="s">
        <v>14604</v>
      </c>
      <c r="L2129" s="158" t="s">
        <v>14605</v>
      </c>
      <c r="M2129" s="158" t="s">
        <v>14606</v>
      </c>
    </row>
    <row r="2130" spans="1:13" ht="15">
      <c r="A2130" s="136">
        <v>2131</v>
      </c>
      <c r="B2130" s="108">
        <v>142</v>
      </c>
      <c r="C2130" s="108"/>
      <c r="D2130" s="137" t="s">
        <v>14588</v>
      </c>
      <c r="E2130" s="137" t="s">
        <v>21835</v>
      </c>
      <c r="F2130" s="137"/>
      <c r="G2130" s="108" t="str">
        <f t="shared" si="68"/>
        <v>RESPOSTA À EMERGÊNCIA</v>
      </c>
      <c r="H2130" s="108" t="str">
        <f t="shared" si="69"/>
        <v>INCÊNDIO</v>
      </c>
      <c r="I2130" s="108"/>
      <c r="J2130" s="147" t="s">
        <v>15634</v>
      </c>
      <c r="K2130" s="147" t="s">
        <v>15635</v>
      </c>
      <c r="L2130" s="147" t="s">
        <v>15636</v>
      </c>
      <c r="M2130" s="147" t="s">
        <v>22126</v>
      </c>
    </row>
    <row r="2131" spans="1:13" ht="15">
      <c r="A2131" s="136">
        <v>2132</v>
      </c>
      <c r="B2131" s="108">
        <v>142</v>
      </c>
      <c r="C2131" s="108"/>
      <c r="D2131" s="137" t="s">
        <v>14588</v>
      </c>
      <c r="E2131" s="137" t="s">
        <v>21835</v>
      </c>
      <c r="F2131" s="137"/>
      <c r="G2131" s="108" t="str">
        <f t="shared" si="68"/>
        <v>RESPOSTA À EMERGÊNCIA</v>
      </c>
      <c r="H2131" s="108" t="str">
        <f t="shared" si="69"/>
        <v>INCÊNDIO</v>
      </c>
      <c r="I2131" s="108"/>
      <c r="J2131" s="147" t="s">
        <v>14766</v>
      </c>
      <c r="K2131" s="147" t="s">
        <v>14767</v>
      </c>
      <c r="L2131" s="147" t="s">
        <v>14768</v>
      </c>
      <c r="M2131" s="147" t="s">
        <v>21853</v>
      </c>
    </row>
    <row r="2132" spans="1:13" ht="15">
      <c r="A2132" s="136">
        <v>2133</v>
      </c>
      <c r="B2132" s="108">
        <v>142</v>
      </c>
      <c r="C2132" s="108"/>
      <c r="D2132" s="137" t="s">
        <v>14588</v>
      </c>
      <c r="E2132" s="137" t="s">
        <v>21835</v>
      </c>
      <c r="F2132" s="137"/>
      <c r="G2132" s="108" t="str">
        <f t="shared" si="68"/>
        <v>RESPOSTA À EMERGÊNCIA</v>
      </c>
      <c r="H2132" s="108" t="str">
        <f t="shared" si="69"/>
        <v>INCÊNDIO</v>
      </c>
      <c r="I2132" s="108"/>
      <c r="J2132" s="148" t="s">
        <v>14611</v>
      </c>
      <c r="K2132" s="148" t="s">
        <v>14612</v>
      </c>
      <c r="L2132" s="148" t="s">
        <v>14613</v>
      </c>
      <c r="M2132" s="148" t="s">
        <v>14614</v>
      </c>
    </row>
    <row r="2133" spans="1:13" ht="15">
      <c r="A2133" s="136">
        <v>2134</v>
      </c>
      <c r="B2133" s="108">
        <v>142</v>
      </c>
      <c r="C2133" s="108"/>
      <c r="D2133" s="137" t="s">
        <v>14588</v>
      </c>
      <c r="E2133" s="137" t="s">
        <v>21835</v>
      </c>
      <c r="F2133" s="137"/>
      <c r="G2133" s="108" t="str">
        <f t="shared" si="68"/>
        <v>RESPOSTA À EMERGÊNCIA</v>
      </c>
      <c r="H2133" s="108" t="str">
        <f t="shared" si="69"/>
        <v>INCÊNDIO</v>
      </c>
      <c r="I2133" s="108"/>
      <c r="J2133" s="153" t="s">
        <v>15241</v>
      </c>
      <c r="K2133" s="153" t="s">
        <v>15242</v>
      </c>
      <c r="L2133" s="160" t="s">
        <v>15243</v>
      </c>
      <c r="M2133" s="160" t="s">
        <v>22004</v>
      </c>
    </row>
    <row r="2134" spans="1:13" ht="25.5">
      <c r="A2134" s="136">
        <v>2135</v>
      </c>
      <c r="B2134" s="108">
        <v>142</v>
      </c>
      <c r="C2134" s="108"/>
      <c r="D2134" s="137" t="s">
        <v>14588</v>
      </c>
      <c r="E2134" s="137" t="s">
        <v>21835</v>
      </c>
      <c r="F2134" s="137"/>
      <c r="G2134" s="108" t="str">
        <f t="shared" si="68"/>
        <v>RESPOSTA À EMERGÊNCIA</v>
      </c>
      <c r="H2134" s="108" t="str">
        <f t="shared" si="69"/>
        <v>INCÊNDIO</v>
      </c>
      <c r="I2134" s="108"/>
      <c r="J2134" s="148" t="s">
        <v>14917</v>
      </c>
      <c r="K2134" s="147" t="s">
        <v>14918</v>
      </c>
      <c r="L2134" s="148" t="s">
        <v>14919</v>
      </c>
      <c r="M2134" s="148" t="s">
        <v>21907</v>
      </c>
    </row>
    <row r="2135" spans="1:13" ht="25.5">
      <c r="A2135" s="136">
        <v>2136</v>
      </c>
      <c r="B2135" s="108">
        <v>142</v>
      </c>
      <c r="C2135" s="108"/>
      <c r="D2135" s="137" t="s">
        <v>14588</v>
      </c>
      <c r="E2135" s="137" t="s">
        <v>21835</v>
      </c>
      <c r="F2135" s="137"/>
      <c r="G2135" s="108" t="str">
        <f t="shared" si="68"/>
        <v>RESPOSTA À EMERGÊNCIA</v>
      </c>
      <c r="H2135" s="108" t="str">
        <f t="shared" si="69"/>
        <v>INCÊNDIO</v>
      </c>
      <c r="I2135" s="108"/>
      <c r="J2135" s="147" t="s">
        <v>14619</v>
      </c>
      <c r="K2135" s="148" t="s">
        <v>14620</v>
      </c>
      <c r="L2135" s="148" t="s">
        <v>14621</v>
      </c>
      <c r="M2135" s="148" t="s">
        <v>14622</v>
      </c>
    </row>
    <row r="2136" spans="1:13" ht="15">
      <c r="A2136" s="136">
        <v>2137</v>
      </c>
      <c r="B2136" s="108">
        <v>142</v>
      </c>
      <c r="C2136" s="108"/>
      <c r="D2136" s="137" t="s">
        <v>14588</v>
      </c>
      <c r="E2136" s="137" t="s">
        <v>21835</v>
      </c>
      <c r="F2136" s="137"/>
      <c r="G2136" s="108" t="str">
        <f t="shared" si="68"/>
        <v>RESPOSTA À EMERGÊNCIA</v>
      </c>
      <c r="H2136" s="108" t="str">
        <f t="shared" si="69"/>
        <v>INCÊNDIO</v>
      </c>
      <c r="I2136" s="108"/>
      <c r="J2136" s="147" t="s">
        <v>14629</v>
      </c>
      <c r="K2136" s="147" t="s">
        <v>14630</v>
      </c>
      <c r="L2136" s="147" t="s">
        <v>14631</v>
      </c>
      <c r="M2136" s="147" t="s">
        <v>14632</v>
      </c>
    </row>
    <row r="2137" spans="1:13" ht="26.25" thickBot="1">
      <c r="A2137" s="136">
        <v>2138</v>
      </c>
      <c r="B2137" s="108">
        <v>142</v>
      </c>
      <c r="C2137" s="108"/>
      <c r="D2137" s="137" t="s">
        <v>14588</v>
      </c>
      <c r="E2137" s="137" t="s">
        <v>21835</v>
      </c>
      <c r="F2137" s="137"/>
      <c r="G2137" s="108" t="str">
        <f t="shared" si="68"/>
        <v>RESPOSTA À EMERGÊNCIA</v>
      </c>
      <c r="H2137" s="108" t="str">
        <f t="shared" si="69"/>
        <v>INCÊNDIO</v>
      </c>
      <c r="I2137" s="108"/>
      <c r="J2137" s="148" t="s">
        <v>14923</v>
      </c>
      <c r="K2137" s="147" t="s">
        <v>14924</v>
      </c>
      <c r="L2137" s="148" t="s">
        <v>14925</v>
      </c>
      <c r="M2137" s="148" t="s">
        <v>21909</v>
      </c>
    </row>
    <row r="2138" spans="1:13" ht="15.75">
      <c r="A2138" s="136">
        <v>2139</v>
      </c>
      <c r="B2138" s="108">
        <v>142</v>
      </c>
      <c r="C2138" s="108"/>
      <c r="D2138" s="137" t="s">
        <v>14588</v>
      </c>
      <c r="E2138" s="137" t="s">
        <v>14636</v>
      </c>
      <c r="F2138" s="137"/>
      <c r="G2138" s="108" t="str">
        <f t="shared" si="68"/>
        <v>RESPOSTA À EMERGÊNCIA</v>
      </c>
      <c r="H2138" s="108" t="str">
        <f t="shared" si="69"/>
        <v>DERRAME OU FUGA</v>
      </c>
      <c r="I2138" s="108"/>
      <c r="J2138" s="151" t="s">
        <v>14633</v>
      </c>
      <c r="K2138" s="151" t="s">
        <v>14634</v>
      </c>
      <c r="L2138" s="151" t="s">
        <v>14635</v>
      </c>
      <c r="M2138" s="151" t="s">
        <v>14636</v>
      </c>
    </row>
    <row r="2139" spans="1:13" ht="15">
      <c r="A2139" s="136">
        <v>2140</v>
      </c>
      <c r="B2139" s="108">
        <v>142</v>
      </c>
      <c r="C2139" s="108"/>
      <c r="D2139" s="137" t="s">
        <v>14588</v>
      </c>
      <c r="E2139" s="137" t="s">
        <v>14636</v>
      </c>
      <c r="F2139" s="137"/>
      <c r="G2139" s="108" t="str">
        <f t="shared" si="68"/>
        <v>RESPOSTA À EMERGÊNCIA</v>
      </c>
      <c r="H2139" s="108" t="str">
        <f t="shared" si="69"/>
        <v>DERRAME OU FUGA</v>
      </c>
      <c r="I2139" s="108"/>
      <c r="J2139" s="147" t="s">
        <v>14648</v>
      </c>
      <c r="K2139" s="147" t="s">
        <v>14649</v>
      </c>
      <c r="L2139" s="147" t="s">
        <v>14650</v>
      </c>
      <c r="M2139" s="147" t="s">
        <v>14651</v>
      </c>
    </row>
    <row r="2140" spans="1:13" ht="25.5">
      <c r="A2140" s="136">
        <v>2141</v>
      </c>
      <c r="B2140" s="108">
        <v>142</v>
      </c>
      <c r="C2140" s="108"/>
      <c r="D2140" s="137" t="s">
        <v>14588</v>
      </c>
      <c r="E2140" s="137" t="s">
        <v>14636</v>
      </c>
      <c r="F2140" s="137"/>
      <c r="G2140" s="108" t="str">
        <f t="shared" si="68"/>
        <v>RESPOSTA À EMERGÊNCIA</v>
      </c>
      <c r="H2140" s="108" t="str">
        <f t="shared" si="69"/>
        <v>DERRAME OU FUGA</v>
      </c>
      <c r="I2140" s="108"/>
      <c r="J2140" s="147" t="s">
        <v>15402</v>
      </c>
      <c r="K2140" s="147" t="s">
        <v>15403</v>
      </c>
      <c r="L2140" s="147" t="s">
        <v>15404</v>
      </c>
      <c r="M2140" s="147" t="s">
        <v>22053</v>
      </c>
    </row>
    <row r="2141" spans="1:13" ht="15">
      <c r="A2141" s="136">
        <v>2142</v>
      </c>
      <c r="B2141" s="108">
        <v>142</v>
      </c>
      <c r="C2141" s="108"/>
      <c r="D2141" s="137" t="s">
        <v>14588</v>
      </c>
      <c r="E2141" s="137" t="s">
        <v>14636</v>
      </c>
      <c r="F2141" s="137"/>
      <c r="G2141" s="108" t="str">
        <f t="shared" si="68"/>
        <v>RESPOSTA À EMERGÊNCIA</v>
      </c>
      <c r="H2141" s="108" t="str">
        <f t="shared" si="69"/>
        <v>DERRAME OU FUGA</v>
      </c>
      <c r="I2141" s="108"/>
      <c r="J2141" s="147" t="s">
        <v>14926</v>
      </c>
      <c r="K2141" s="147" t="s">
        <v>14927</v>
      </c>
      <c r="L2141" s="147" t="s">
        <v>14928</v>
      </c>
      <c r="M2141" s="147" t="s">
        <v>21910</v>
      </c>
    </row>
    <row r="2142" spans="1:13" ht="15">
      <c r="A2142" s="136">
        <v>2143</v>
      </c>
      <c r="B2142" s="108">
        <v>142</v>
      </c>
      <c r="C2142" s="108"/>
      <c r="D2142" s="137" t="s">
        <v>14588</v>
      </c>
      <c r="E2142" s="137" t="s">
        <v>14636</v>
      </c>
      <c r="F2142" s="137"/>
      <c r="G2142" s="108" t="str">
        <f t="shared" si="68"/>
        <v>RESPOSTA À EMERGÊNCIA</v>
      </c>
      <c r="H2142" s="108" t="str">
        <f t="shared" si="69"/>
        <v>DERRAME OU FUGA</v>
      </c>
      <c r="I2142" s="108"/>
      <c r="J2142" s="147" t="s">
        <v>15677</v>
      </c>
      <c r="K2142" s="200" t="s">
        <v>15678</v>
      </c>
      <c r="L2142" s="200" t="s">
        <v>15679</v>
      </c>
      <c r="M2142" s="200" t="s">
        <v>22137</v>
      </c>
    </row>
    <row r="2143" spans="1:13" ht="15">
      <c r="A2143" s="136">
        <v>2144</v>
      </c>
      <c r="B2143" s="108">
        <v>142</v>
      </c>
      <c r="C2143" s="108"/>
      <c r="D2143" s="137" t="s">
        <v>14588</v>
      </c>
      <c r="E2143" s="137" t="s">
        <v>14636</v>
      </c>
      <c r="F2143" s="137"/>
      <c r="G2143" s="108" t="str">
        <f t="shared" si="68"/>
        <v>RESPOSTA À EMERGÊNCIA</v>
      </c>
      <c r="H2143" s="108" t="str">
        <f t="shared" si="69"/>
        <v>DERRAME OU FUGA</v>
      </c>
      <c r="I2143" s="108"/>
      <c r="J2143" s="149" t="s">
        <v>14623</v>
      </c>
      <c r="K2143" s="149" t="s">
        <v>14624</v>
      </c>
      <c r="L2143" s="149" t="s">
        <v>14625</v>
      </c>
      <c r="M2143" s="149" t="s">
        <v>21837</v>
      </c>
    </row>
    <row r="2144" spans="1:13" ht="15">
      <c r="A2144" s="136">
        <v>2145</v>
      </c>
      <c r="B2144" s="108">
        <v>142</v>
      </c>
      <c r="C2144" s="108"/>
      <c r="D2144" s="137" t="s">
        <v>14588</v>
      </c>
      <c r="E2144" s="137" t="s">
        <v>14636</v>
      </c>
      <c r="F2144" s="137"/>
      <c r="G2144" s="108" t="str">
        <f t="shared" si="68"/>
        <v>RESPOSTA À EMERGÊNCIA</v>
      </c>
      <c r="H2144" s="108" t="str">
        <f t="shared" si="69"/>
        <v>DERRAME OU FUGA</v>
      </c>
      <c r="I2144" s="108"/>
      <c r="J2144" s="160" t="s">
        <v>15637</v>
      </c>
      <c r="K2144" s="160" t="s">
        <v>15638</v>
      </c>
      <c r="L2144" s="160" t="s">
        <v>15639</v>
      </c>
      <c r="M2144" s="160" t="s">
        <v>15640</v>
      </c>
    </row>
    <row r="2145" spans="1:15" ht="25.5">
      <c r="A2145" s="136">
        <v>2146</v>
      </c>
      <c r="B2145" s="108">
        <v>142</v>
      </c>
      <c r="C2145" s="108"/>
      <c r="D2145" s="137" t="s">
        <v>14588</v>
      </c>
      <c r="E2145" s="137" t="s">
        <v>14636</v>
      </c>
      <c r="F2145" s="137"/>
      <c r="G2145" s="108" t="str">
        <f t="shared" si="68"/>
        <v>RESPOSTA À EMERGÊNCIA</v>
      </c>
      <c r="H2145" s="108" t="str">
        <f t="shared" si="69"/>
        <v>DERRAME OU FUGA</v>
      </c>
      <c r="I2145" s="108"/>
      <c r="J2145" s="147" t="s">
        <v>15641</v>
      </c>
      <c r="K2145" s="147" t="s">
        <v>15642</v>
      </c>
      <c r="L2145" s="148" t="s">
        <v>15643</v>
      </c>
      <c r="M2145" s="148" t="s">
        <v>22127</v>
      </c>
    </row>
    <row r="2146" spans="1:15" ht="15">
      <c r="A2146" s="136">
        <v>2147</v>
      </c>
      <c r="B2146" s="108">
        <v>142</v>
      </c>
      <c r="C2146" s="108"/>
      <c r="D2146" s="137" t="s">
        <v>14588</v>
      </c>
      <c r="E2146" s="137" t="s">
        <v>14636</v>
      </c>
      <c r="F2146" s="137"/>
      <c r="G2146" s="108" t="str">
        <f t="shared" si="68"/>
        <v>RESPOSTA À EMERGÊNCIA</v>
      </c>
      <c r="H2146" s="108" t="str">
        <f t="shared" si="69"/>
        <v>DERRAME OU FUGA</v>
      </c>
      <c r="I2146" s="108"/>
      <c r="J2146" s="158" t="s">
        <v>14667</v>
      </c>
      <c r="K2146" s="158" t="s">
        <v>14668</v>
      </c>
      <c r="L2146" s="158" t="s">
        <v>14669</v>
      </c>
      <c r="M2146" s="158" t="s">
        <v>14669</v>
      </c>
    </row>
    <row r="2147" spans="1:15" ht="15.75" thickBot="1">
      <c r="A2147" s="136">
        <v>2148</v>
      </c>
      <c r="B2147" s="108">
        <v>142</v>
      </c>
      <c r="C2147" s="108"/>
      <c r="D2147" s="137" t="s">
        <v>14588</v>
      </c>
      <c r="E2147" s="137" t="s">
        <v>14636</v>
      </c>
      <c r="F2147" s="137"/>
      <c r="G2147" s="108" t="str">
        <f t="shared" si="68"/>
        <v>RESPOSTA À EMERGÊNCIA</v>
      </c>
      <c r="H2147" s="108" t="str">
        <f t="shared" si="69"/>
        <v>DERRAME OU FUGA</v>
      </c>
      <c r="I2147" s="108"/>
      <c r="J2147" s="147" t="s">
        <v>14670</v>
      </c>
      <c r="K2147" s="147" t="s">
        <v>14671</v>
      </c>
      <c r="L2147" s="147" t="s">
        <v>14672</v>
      </c>
      <c r="M2147" s="147" t="s">
        <v>14673</v>
      </c>
    </row>
    <row r="2148" spans="1:15" ht="15.75">
      <c r="A2148" s="136">
        <v>2149</v>
      </c>
      <c r="B2148" s="108">
        <v>142</v>
      </c>
      <c r="C2148" s="108"/>
      <c r="D2148" s="137" t="s">
        <v>14588</v>
      </c>
      <c r="E2148" s="137" t="s">
        <v>14677</v>
      </c>
      <c r="F2148" s="137"/>
      <c r="G2148" s="108" t="str">
        <f t="shared" si="68"/>
        <v>RESPOSTA À EMERGÊNCIA</v>
      </c>
      <c r="H2148" s="108" t="str">
        <f t="shared" si="69"/>
        <v>PRIMEIROS SOCORROS</v>
      </c>
      <c r="I2148" s="108"/>
      <c r="J2148" s="151" t="s">
        <v>14674</v>
      </c>
      <c r="K2148" s="151" t="s">
        <v>14675</v>
      </c>
      <c r="L2148" s="151" t="s">
        <v>14676</v>
      </c>
      <c r="M2148" s="151" t="s">
        <v>14677</v>
      </c>
    </row>
    <row r="2149" spans="1:15" ht="15">
      <c r="A2149" s="136">
        <v>2150</v>
      </c>
      <c r="B2149" s="108">
        <v>142</v>
      </c>
      <c r="C2149" s="108"/>
      <c r="D2149" s="137" t="s">
        <v>14588</v>
      </c>
      <c r="E2149" s="137" t="s">
        <v>14677</v>
      </c>
      <c r="F2149" s="137"/>
      <c r="G2149" s="108" t="str">
        <f t="shared" si="68"/>
        <v>RESPOSTA À EMERGÊNCIA</v>
      </c>
      <c r="H2149" s="108" t="str">
        <f t="shared" si="69"/>
        <v>PRIMEIROS SOCORROS</v>
      </c>
      <c r="I2149" s="108"/>
      <c r="J2149" s="148" t="s">
        <v>14678</v>
      </c>
      <c r="K2149" s="148" t="s">
        <v>14679</v>
      </c>
      <c r="L2149" s="148" t="s">
        <v>14680</v>
      </c>
      <c r="M2149" s="148" t="s">
        <v>21809</v>
      </c>
      <c r="O2149" s="172"/>
    </row>
    <row r="2150" spans="1:15" ht="25.5">
      <c r="A2150" s="136">
        <v>2151</v>
      </c>
      <c r="B2150" s="108">
        <v>142</v>
      </c>
      <c r="C2150" s="108"/>
      <c r="D2150" s="137" t="s">
        <v>14588</v>
      </c>
      <c r="E2150" s="137" t="s">
        <v>14677</v>
      </c>
      <c r="F2150" s="137"/>
      <c r="G2150" s="108" t="str">
        <f t="shared" si="68"/>
        <v>RESPOSTA À EMERGÊNCIA</v>
      </c>
      <c r="H2150" s="108" t="str">
        <f t="shared" si="69"/>
        <v>PRIMEIROS SOCORROS</v>
      </c>
      <c r="I2150" s="108"/>
      <c r="J2150" s="148" t="s">
        <v>14681</v>
      </c>
      <c r="K2150" s="148" t="s">
        <v>14682</v>
      </c>
      <c r="L2150" s="148" t="s">
        <v>14683</v>
      </c>
      <c r="M2150" s="148" t="s">
        <v>14684</v>
      </c>
    </row>
    <row r="2151" spans="1:15" ht="15">
      <c r="A2151" s="136">
        <v>2152</v>
      </c>
      <c r="B2151" s="108">
        <v>142</v>
      </c>
      <c r="C2151" s="108"/>
      <c r="D2151" s="137" t="s">
        <v>14588</v>
      </c>
      <c r="E2151" s="137" t="s">
        <v>14677</v>
      </c>
      <c r="F2151" s="137"/>
      <c r="G2151" s="108" t="str">
        <f t="shared" si="68"/>
        <v>RESPOSTA À EMERGÊNCIA</v>
      </c>
      <c r="H2151" s="108" t="str">
        <f t="shared" si="69"/>
        <v>PRIMEIROS SOCORROS</v>
      </c>
      <c r="I2151" s="108"/>
      <c r="J2151" s="148" t="s">
        <v>14685</v>
      </c>
      <c r="K2151" s="148" t="s">
        <v>14686</v>
      </c>
      <c r="L2151" s="148" t="s">
        <v>14687</v>
      </c>
      <c r="M2151" s="148" t="s">
        <v>14688</v>
      </c>
    </row>
    <row r="2152" spans="1:15" ht="15">
      <c r="A2152" s="136">
        <v>2153</v>
      </c>
      <c r="B2152" s="108">
        <v>142</v>
      </c>
      <c r="C2152" s="108"/>
      <c r="D2152" s="137" t="s">
        <v>14588</v>
      </c>
      <c r="E2152" s="137" t="s">
        <v>14677</v>
      </c>
      <c r="F2152" s="137"/>
      <c r="G2152" s="108" t="str">
        <f t="shared" si="68"/>
        <v>RESPOSTA À EMERGÊNCIA</v>
      </c>
      <c r="H2152" s="108" t="str">
        <f t="shared" si="69"/>
        <v>PRIMEIROS SOCORROS</v>
      </c>
      <c r="I2152" s="108"/>
      <c r="J2152" s="147" t="s">
        <v>14689</v>
      </c>
      <c r="K2152" s="147" t="s">
        <v>14690</v>
      </c>
      <c r="L2152" s="148" t="s">
        <v>14691</v>
      </c>
      <c r="M2152" s="148" t="s">
        <v>14692</v>
      </c>
    </row>
    <row r="2153" spans="1:15" ht="38.25">
      <c r="A2153" s="136">
        <v>2154</v>
      </c>
      <c r="B2153" s="108">
        <v>142</v>
      </c>
      <c r="C2153" s="108"/>
      <c r="D2153" s="137" t="s">
        <v>14588</v>
      </c>
      <c r="E2153" s="137" t="s">
        <v>14677</v>
      </c>
      <c r="F2153" s="137"/>
      <c r="G2153" s="108" t="str">
        <f t="shared" si="68"/>
        <v>RESPOSTA À EMERGÊNCIA</v>
      </c>
      <c r="H2153" s="108" t="str">
        <f t="shared" si="69"/>
        <v>PRIMEIROS SOCORROS</v>
      </c>
      <c r="I2153" s="108"/>
      <c r="J2153" s="166" t="s">
        <v>14693</v>
      </c>
      <c r="K2153" s="166" t="s">
        <v>14694</v>
      </c>
      <c r="L2153" s="166" t="s">
        <v>14695</v>
      </c>
      <c r="M2153" s="153" t="s">
        <v>21841</v>
      </c>
    </row>
    <row r="2154" spans="1:15" ht="15">
      <c r="A2154" s="136">
        <v>2155</v>
      </c>
      <c r="B2154" s="108">
        <v>142</v>
      </c>
      <c r="C2154" s="108"/>
      <c r="D2154" s="137" t="s">
        <v>14588</v>
      </c>
      <c r="E2154" s="137" t="s">
        <v>14677</v>
      </c>
      <c r="F2154" s="137"/>
      <c r="G2154" s="108" t="str">
        <f t="shared" si="68"/>
        <v>RESPOSTA À EMERGÊNCIA</v>
      </c>
      <c r="H2154" s="108" t="str">
        <f t="shared" si="69"/>
        <v>PRIMEIROS SOCORROS</v>
      </c>
      <c r="I2154" s="108"/>
      <c r="J2154" s="147" t="s">
        <v>14696</v>
      </c>
      <c r="K2154" s="147" t="s">
        <v>14697</v>
      </c>
      <c r="L2154" s="148" t="s">
        <v>14698</v>
      </c>
      <c r="M2154" s="148" t="s">
        <v>14699</v>
      </c>
    </row>
    <row r="2155" spans="1:15" ht="15">
      <c r="A2155" s="136">
        <v>2156</v>
      </c>
      <c r="B2155" s="108">
        <v>142</v>
      </c>
      <c r="C2155" s="108"/>
      <c r="D2155" s="137" t="s">
        <v>14588</v>
      </c>
      <c r="E2155" s="137" t="s">
        <v>14677</v>
      </c>
      <c r="F2155" s="137"/>
      <c r="G2155" s="108" t="str">
        <f t="shared" si="68"/>
        <v>RESPOSTA À EMERGÊNCIA</v>
      </c>
      <c r="H2155" s="108" t="str">
        <f t="shared" si="69"/>
        <v>PRIMEIROS SOCORROS</v>
      </c>
      <c r="I2155" s="108"/>
      <c r="J2155" s="149" t="s">
        <v>14700</v>
      </c>
      <c r="K2155" s="148" t="s">
        <v>14701</v>
      </c>
      <c r="L2155" s="150" t="s">
        <v>14702</v>
      </c>
      <c r="M2155" s="150" t="s">
        <v>14703</v>
      </c>
    </row>
    <row r="2156" spans="1:15" ht="15">
      <c r="A2156" s="136">
        <v>2157</v>
      </c>
      <c r="B2156" s="108">
        <v>142</v>
      </c>
      <c r="C2156" s="108"/>
      <c r="D2156" s="137" t="s">
        <v>14588</v>
      </c>
      <c r="E2156" s="137" t="s">
        <v>14677</v>
      </c>
      <c r="F2156" s="137"/>
      <c r="G2156" s="108" t="str">
        <f t="shared" si="68"/>
        <v>RESPOSTA À EMERGÊNCIA</v>
      </c>
      <c r="H2156" s="108" t="str">
        <f t="shared" si="69"/>
        <v>PRIMEIROS SOCORROS</v>
      </c>
      <c r="I2156" s="108"/>
      <c r="J2156" s="149" t="s">
        <v>15644</v>
      </c>
      <c r="K2156" s="149" t="s">
        <v>15645</v>
      </c>
      <c r="L2156" s="150" t="s">
        <v>15646</v>
      </c>
      <c r="M2156" s="150" t="s">
        <v>22128</v>
      </c>
    </row>
    <row r="2157" spans="1:15" ht="25.5">
      <c r="A2157" s="136">
        <v>2158</v>
      </c>
      <c r="B2157" s="108">
        <v>142</v>
      </c>
      <c r="C2157" s="108"/>
      <c r="D2157" s="137" t="s">
        <v>14588</v>
      </c>
      <c r="E2157" s="137" t="s">
        <v>14677</v>
      </c>
      <c r="F2157" s="137"/>
      <c r="G2157" s="108" t="str">
        <f t="shared" si="68"/>
        <v>RESPOSTA À EMERGÊNCIA</v>
      </c>
      <c r="H2157" s="108" t="str">
        <f t="shared" si="69"/>
        <v>PRIMEIROS SOCORROS</v>
      </c>
      <c r="I2157" s="108"/>
      <c r="J2157" s="147" t="s">
        <v>14704</v>
      </c>
      <c r="K2157" s="147" t="s">
        <v>14705</v>
      </c>
      <c r="L2157" s="148" t="s">
        <v>14706</v>
      </c>
      <c r="M2157" s="148" t="s">
        <v>14707</v>
      </c>
    </row>
    <row r="2158" spans="1:15" ht="15">
      <c r="A2158" s="136">
        <v>2159</v>
      </c>
      <c r="B2158" s="108">
        <v>142</v>
      </c>
      <c r="C2158" s="108"/>
      <c r="D2158" s="137" t="s">
        <v>14588</v>
      </c>
      <c r="E2158" s="137" t="s">
        <v>14677</v>
      </c>
      <c r="F2158" s="137"/>
      <c r="G2158" s="108" t="str">
        <f t="shared" si="68"/>
        <v>RESPOSTA À EMERGÊNCIA</v>
      </c>
      <c r="H2158" s="108" t="str">
        <f t="shared" si="69"/>
        <v>PRIMEIROS SOCORROS</v>
      </c>
      <c r="I2158" s="108"/>
      <c r="J2158" s="148" t="s">
        <v>14712</v>
      </c>
      <c r="K2158" s="147" t="s">
        <v>14713</v>
      </c>
      <c r="L2158" s="148" t="s">
        <v>14714</v>
      </c>
      <c r="M2158" s="148" t="s">
        <v>14715</v>
      </c>
    </row>
    <row r="2159" spans="1:15" ht="20.25">
      <c r="A2159" s="136">
        <v>2160</v>
      </c>
      <c r="B2159" s="108">
        <v>143</v>
      </c>
      <c r="C2159" s="108"/>
      <c r="D2159" s="137" t="s">
        <v>21830</v>
      </c>
      <c r="E2159" s="137" t="s">
        <v>21830</v>
      </c>
      <c r="F2159" s="137"/>
      <c r="G2159" s="108" t="str">
        <f t="shared" si="68"/>
        <v>RESPOSTA À EMERGÊNCIA</v>
      </c>
      <c r="H2159" s="108" t="str">
        <f t="shared" si="69"/>
        <v>PRIMEIROS SOCORROS</v>
      </c>
      <c r="I2159" s="108"/>
      <c r="J2159" s="199" t="s">
        <v>15680</v>
      </c>
      <c r="K2159" s="138" t="s">
        <v>15680</v>
      </c>
      <c r="L2159" s="138" t="s">
        <v>15681</v>
      </c>
      <c r="M2159" s="138" t="s">
        <v>15682</v>
      </c>
    </row>
    <row r="2160" spans="1:15" ht="15.75">
      <c r="A2160" s="136">
        <v>2161</v>
      </c>
      <c r="B2160" s="108">
        <v>143</v>
      </c>
      <c r="C2160" s="108"/>
      <c r="D2160" s="137" t="s">
        <v>21830</v>
      </c>
      <c r="E2160" s="137" t="s">
        <v>21830</v>
      </c>
      <c r="F2160" s="137"/>
      <c r="G2160" s="108" t="str">
        <f t="shared" si="68"/>
        <v>RESPOSTA À EMERGÊNCIA</v>
      </c>
      <c r="H2160" s="108" t="str">
        <f t="shared" si="69"/>
        <v>PRIMEIROS SOCORROS</v>
      </c>
      <c r="I2160" s="108"/>
      <c r="J2160" s="174" t="s">
        <v>15683</v>
      </c>
      <c r="K2160" s="141" t="s">
        <v>15684</v>
      </c>
      <c r="L2160" s="141" t="s">
        <v>15685</v>
      </c>
      <c r="M2160" s="141" t="s">
        <v>22138</v>
      </c>
    </row>
    <row r="2161" spans="1:13" ht="15.75">
      <c r="A2161" s="136">
        <v>2162</v>
      </c>
      <c r="B2161" s="108">
        <v>143</v>
      </c>
      <c r="C2161" s="108"/>
      <c r="D2161" s="137" t="s">
        <v>14488</v>
      </c>
      <c r="E2161" s="137" t="s">
        <v>14488</v>
      </c>
      <c r="F2161" s="137"/>
      <c r="G2161" s="108" t="str">
        <f t="shared" si="68"/>
        <v>PERIGOS POTENCIAIS</v>
      </c>
      <c r="H2161" s="108" t="str">
        <f t="shared" si="69"/>
        <v>PERIGOS POTENCIAIS</v>
      </c>
      <c r="I2161" s="108"/>
      <c r="J2161" s="143" t="s">
        <v>14485</v>
      </c>
      <c r="K2161" s="143" t="s">
        <v>14486</v>
      </c>
      <c r="L2161" s="143" t="s">
        <v>14487</v>
      </c>
      <c r="M2161" s="143" t="s">
        <v>14488</v>
      </c>
    </row>
    <row r="2162" spans="1:13" ht="15.75">
      <c r="A2162" s="136">
        <v>2163</v>
      </c>
      <c r="B2162" s="108">
        <v>143</v>
      </c>
      <c r="C2162" s="108"/>
      <c r="D2162" s="137" t="s">
        <v>14488</v>
      </c>
      <c r="E2162" s="137" t="s">
        <v>14492</v>
      </c>
      <c r="F2162" s="137"/>
      <c r="G2162" s="108" t="str">
        <f t="shared" si="68"/>
        <v>PERIGOS POTENCIAIS</v>
      </c>
      <c r="H2162" s="108" t="str">
        <f t="shared" si="69"/>
        <v>INCÊNDIO OU EXPLOSÃO</v>
      </c>
      <c r="I2162" s="108"/>
      <c r="J2162" s="145" t="s">
        <v>14489</v>
      </c>
      <c r="K2162" s="145" t="s">
        <v>14490</v>
      </c>
      <c r="L2162" s="146" t="s">
        <v>14491</v>
      </c>
      <c r="M2162" s="146" t="s">
        <v>14492</v>
      </c>
    </row>
    <row r="2163" spans="1:13" ht="15">
      <c r="A2163" s="136">
        <v>2164</v>
      </c>
      <c r="B2163" s="108">
        <v>143</v>
      </c>
      <c r="C2163" s="108"/>
      <c r="D2163" s="137" t="s">
        <v>14488</v>
      </c>
      <c r="E2163" s="137" t="s">
        <v>14492</v>
      </c>
      <c r="F2163" s="137"/>
      <c r="G2163" s="108" t="str">
        <f t="shared" si="68"/>
        <v>PERIGOS POTENCIAIS</v>
      </c>
      <c r="H2163" s="108" t="str">
        <f t="shared" si="69"/>
        <v>INCÊNDIO OU EXPLOSÃO</v>
      </c>
      <c r="I2163" s="108"/>
      <c r="J2163" s="147" t="s">
        <v>15686</v>
      </c>
      <c r="K2163" s="147" t="s">
        <v>15687</v>
      </c>
      <c r="L2163" s="147" t="s">
        <v>15688</v>
      </c>
      <c r="M2163" s="147" t="s">
        <v>22139</v>
      </c>
    </row>
    <row r="2164" spans="1:13" ht="15">
      <c r="A2164" s="136">
        <v>2165</v>
      </c>
      <c r="B2164" s="108">
        <v>143</v>
      </c>
      <c r="C2164" s="108"/>
      <c r="D2164" s="137" t="s">
        <v>14488</v>
      </c>
      <c r="E2164" s="137" t="s">
        <v>14492</v>
      </c>
      <c r="F2164" s="137"/>
      <c r="G2164" s="108" t="str">
        <f t="shared" si="68"/>
        <v>PERIGOS POTENCIAIS</v>
      </c>
      <c r="H2164" s="108" t="str">
        <f t="shared" si="69"/>
        <v>INCÊNDIO OU EXPLOSÃO</v>
      </c>
      <c r="I2164" s="108"/>
      <c r="J2164" s="147" t="s">
        <v>15618</v>
      </c>
      <c r="K2164" s="147" t="s">
        <v>15619</v>
      </c>
      <c r="L2164" s="147" t="s">
        <v>15620</v>
      </c>
      <c r="M2164" s="147" t="s">
        <v>22118</v>
      </c>
    </row>
    <row r="2165" spans="1:13" ht="15">
      <c r="A2165" s="136">
        <v>2166</v>
      </c>
      <c r="B2165" s="108">
        <v>143</v>
      </c>
      <c r="C2165" s="108"/>
      <c r="D2165" s="137" t="s">
        <v>14488</v>
      </c>
      <c r="E2165" s="137" t="s">
        <v>14492</v>
      </c>
      <c r="F2165" s="137"/>
      <c r="G2165" s="108" t="str">
        <f t="shared" si="68"/>
        <v>PERIGOS POTENCIAIS</v>
      </c>
      <c r="H2165" s="108" t="str">
        <f t="shared" si="69"/>
        <v>INCÊNDIO OU EXPLOSÃO</v>
      </c>
      <c r="I2165" s="108"/>
      <c r="J2165" s="147" t="s">
        <v>15123</v>
      </c>
      <c r="K2165" s="147" t="s">
        <v>15124</v>
      </c>
      <c r="L2165" s="147" t="s">
        <v>21968</v>
      </c>
      <c r="M2165" s="147" t="s">
        <v>21969</v>
      </c>
    </row>
    <row r="2166" spans="1:13" ht="15">
      <c r="A2166" s="136">
        <v>2167</v>
      </c>
      <c r="B2166" s="108">
        <v>143</v>
      </c>
      <c r="C2166" s="108"/>
      <c r="D2166" s="137" t="s">
        <v>14488</v>
      </c>
      <c r="E2166" s="137" t="s">
        <v>14492</v>
      </c>
      <c r="F2166" s="137"/>
      <c r="G2166" s="108" t="str">
        <f t="shared" si="68"/>
        <v>PERIGOS POTENCIAIS</v>
      </c>
      <c r="H2166" s="108" t="str">
        <f t="shared" si="69"/>
        <v>INCÊNDIO OU EXPLOSÃO</v>
      </c>
      <c r="I2166" s="108"/>
      <c r="J2166" s="149" t="s">
        <v>15624</v>
      </c>
      <c r="K2166" s="149" t="s">
        <v>15625</v>
      </c>
      <c r="L2166" s="149" t="s">
        <v>15626</v>
      </c>
      <c r="M2166" s="147" t="s">
        <v>22120</v>
      </c>
    </row>
    <row r="2167" spans="1:13" ht="15">
      <c r="A2167" s="136">
        <v>2168</v>
      </c>
      <c r="B2167" s="108">
        <v>143</v>
      </c>
      <c r="C2167" s="108"/>
      <c r="D2167" s="137" t="s">
        <v>14488</v>
      </c>
      <c r="E2167" s="137" t="s">
        <v>14492</v>
      </c>
      <c r="F2167" s="137"/>
      <c r="G2167" s="108" t="str">
        <f t="shared" si="68"/>
        <v>PERIGOS POTENCIAIS</v>
      </c>
      <c r="H2167" s="108" t="str">
        <f t="shared" si="69"/>
        <v>INCÊNDIO OU EXPLOSÃO</v>
      </c>
      <c r="I2167" s="108"/>
      <c r="J2167" s="147" t="s">
        <v>14509</v>
      </c>
      <c r="K2167" s="147" t="s">
        <v>14510</v>
      </c>
      <c r="L2167" s="147" t="s">
        <v>14511</v>
      </c>
      <c r="M2167" s="147" t="s">
        <v>14512</v>
      </c>
    </row>
    <row r="2168" spans="1:13" ht="15.75" thickBot="1">
      <c r="A2168" s="136">
        <v>2169</v>
      </c>
      <c r="B2168" s="108">
        <v>143</v>
      </c>
      <c r="C2168" s="108"/>
      <c r="D2168" s="137" t="s">
        <v>14488</v>
      </c>
      <c r="E2168" s="137" t="s">
        <v>14492</v>
      </c>
      <c r="F2168" s="137"/>
      <c r="G2168" s="108" t="str">
        <f t="shared" si="68"/>
        <v>PERIGOS POTENCIAIS</v>
      </c>
      <c r="H2168" s="108" t="str">
        <f t="shared" si="69"/>
        <v>INCÊNDIO OU EXPLOSÃO</v>
      </c>
      <c r="I2168" s="108"/>
      <c r="J2168" s="149" t="s">
        <v>14999</v>
      </c>
      <c r="K2168" s="149" t="s">
        <v>15000</v>
      </c>
      <c r="L2168" s="149" t="s">
        <v>15001</v>
      </c>
      <c r="M2168" s="149" t="s">
        <v>21933</v>
      </c>
    </row>
    <row r="2169" spans="1:13" ht="15.75">
      <c r="A2169" s="136">
        <v>2170</v>
      </c>
      <c r="B2169" s="108">
        <v>143</v>
      </c>
      <c r="C2169" s="108"/>
      <c r="D2169" s="137" t="s">
        <v>14488</v>
      </c>
      <c r="E2169" s="137" t="s">
        <v>14520</v>
      </c>
      <c r="F2169" s="137"/>
      <c r="G2169" s="108" t="str">
        <f t="shared" si="68"/>
        <v>PERIGOS POTENCIAIS</v>
      </c>
      <c r="H2169" s="108" t="str">
        <f t="shared" si="69"/>
        <v>SAÚDE</v>
      </c>
      <c r="I2169" s="108"/>
      <c r="J2169" s="151" t="s">
        <v>14517</v>
      </c>
      <c r="K2169" s="151" t="s">
        <v>14518</v>
      </c>
      <c r="L2169" s="151" t="s">
        <v>14519</v>
      </c>
      <c r="M2169" s="151" t="s">
        <v>14520</v>
      </c>
    </row>
    <row r="2170" spans="1:13" ht="25.5">
      <c r="A2170" s="136">
        <v>2171</v>
      </c>
      <c r="B2170" s="108">
        <v>143</v>
      </c>
      <c r="C2170" s="108"/>
      <c r="D2170" s="137" t="s">
        <v>14488</v>
      </c>
      <c r="E2170" s="137" t="s">
        <v>14520</v>
      </c>
      <c r="F2170" s="137"/>
      <c r="G2170" s="108" t="str">
        <f t="shared" si="68"/>
        <v>PERIGOS POTENCIAIS</v>
      </c>
      <c r="H2170" s="108" t="str">
        <f t="shared" si="69"/>
        <v>SAÚDE</v>
      </c>
      <c r="I2170" s="108"/>
      <c r="J2170" s="160" t="s">
        <v>15689</v>
      </c>
      <c r="K2170" s="160" t="s">
        <v>15690</v>
      </c>
      <c r="L2170" s="160" t="s">
        <v>15691</v>
      </c>
      <c r="M2170" s="147" t="s">
        <v>22140</v>
      </c>
    </row>
    <row r="2171" spans="1:13" ht="15">
      <c r="A2171" s="136">
        <v>2172</v>
      </c>
      <c r="B2171" s="108">
        <v>143</v>
      </c>
      <c r="C2171" s="108"/>
      <c r="D2171" s="137" t="s">
        <v>14488</v>
      </c>
      <c r="E2171" s="137" t="s">
        <v>14520</v>
      </c>
      <c r="F2171" s="137"/>
      <c r="G2171" s="108" t="str">
        <f t="shared" si="68"/>
        <v>PERIGOS POTENCIAIS</v>
      </c>
      <c r="H2171" s="108" t="str">
        <f t="shared" si="69"/>
        <v>SAÚDE</v>
      </c>
      <c r="I2171" s="108"/>
      <c r="J2171" s="147" t="s">
        <v>14888</v>
      </c>
      <c r="K2171" s="147" t="s">
        <v>14889</v>
      </c>
      <c r="L2171" s="148" t="s">
        <v>14890</v>
      </c>
      <c r="M2171" s="148" t="s">
        <v>21826</v>
      </c>
    </row>
    <row r="2172" spans="1:13" ht="25.5">
      <c r="A2172" s="136">
        <v>2173</v>
      </c>
      <c r="B2172" s="108">
        <v>143</v>
      </c>
      <c r="C2172" s="108"/>
      <c r="D2172" s="137" t="s">
        <v>14488</v>
      </c>
      <c r="E2172" s="137" t="s">
        <v>14520</v>
      </c>
      <c r="F2172" s="137"/>
      <c r="G2172" s="108" t="str">
        <f t="shared" si="68"/>
        <v>PERIGOS POTENCIAIS</v>
      </c>
      <c r="H2172" s="108" t="str">
        <f t="shared" si="69"/>
        <v>SAÚDE</v>
      </c>
      <c r="I2172" s="108"/>
      <c r="J2172" s="149" t="s">
        <v>15692</v>
      </c>
      <c r="K2172" s="149" t="s">
        <v>15693</v>
      </c>
      <c r="L2172" s="149" t="s">
        <v>15694</v>
      </c>
      <c r="M2172" s="149" t="s">
        <v>22136</v>
      </c>
    </row>
    <row r="2173" spans="1:13" ht="25.5">
      <c r="A2173" s="136">
        <v>2174</v>
      </c>
      <c r="B2173" s="108">
        <v>143</v>
      </c>
      <c r="C2173" s="108"/>
      <c r="D2173" s="137" t="s">
        <v>14488</v>
      </c>
      <c r="E2173" s="137" t="s">
        <v>14520</v>
      </c>
      <c r="F2173" s="137"/>
      <c r="G2173" s="108" t="str">
        <f t="shared" si="68"/>
        <v>PERIGOS POTENCIAIS</v>
      </c>
      <c r="H2173" s="108" t="str">
        <f t="shared" si="69"/>
        <v>SAÚDE</v>
      </c>
      <c r="I2173" s="108"/>
      <c r="J2173" s="148" t="s">
        <v>14537</v>
      </c>
      <c r="K2173" s="148" t="s">
        <v>14538</v>
      </c>
      <c r="L2173" s="148" t="s">
        <v>14539</v>
      </c>
      <c r="M2173" s="148" t="s">
        <v>14540</v>
      </c>
    </row>
    <row r="2174" spans="1:13" ht="15.75">
      <c r="A2174" s="136">
        <v>2175</v>
      </c>
      <c r="B2174" s="108">
        <v>143</v>
      </c>
      <c r="C2174" s="108"/>
      <c r="D2174" s="137" t="s">
        <v>14544</v>
      </c>
      <c r="E2174" s="137" t="s">
        <v>14544</v>
      </c>
      <c r="F2174" s="137"/>
      <c r="G2174" s="108" t="str">
        <f t="shared" si="68"/>
        <v>PROTEÇÃO DA POPULAÇÃO</v>
      </c>
      <c r="H2174" s="108" t="str">
        <f t="shared" si="69"/>
        <v>PROTEÇÃO DA POPULAÇÃO</v>
      </c>
      <c r="I2174" s="108"/>
      <c r="J2174" s="143" t="s">
        <v>14541</v>
      </c>
      <c r="K2174" s="143" t="s">
        <v>14542</v>
      </c>
      <c r="L2174" s="143" t="s">
        <v>14543</v>
      </c>
      <c r="M2174" s="143" t="s">
        <v>14544</v>
      </c>
    </row>
    <row r="2175" spans="1:13" ht="38.25">
      <c r="A2175" s="136">
        <v>2176</v>
      </c>
      <c r="B2175" s="108">
        <v>143</v>
      </c>
      <c r="C2175" s="108"/>
      <c r="D2175" s="137" t="s">
        <v>14544</v>
      </c>
      <c r="E2175" s="137" t="s">
        <v>14544</v>
      </c>
      <c r="F2175" s="137"/>
      <c r="G2175" s="108" t="str">
        <f t="shared" si="68"/>
        <v>PROTEÇÃO DA POPULAÇÃO</v>
      </c>
      <c r="H2175" s="108" t="str">
        <f t="shared" si="69"/>
        <v>PROTEÇÃO DA POPULAÇÃO</v>
      </c>
      <c r="I2175" s="108"/>
      <c r="J2175" s="153" t="s">
        <v>14545</v>
      </c>
      <c r="K2175" s="153" t="s">
        <v>14546</v>
      </c>
      <c r="L2175" s="154" t="s">
        <v>14547</v>
      </c>
      <c r="M2175" s="154" t="s">
        <v>14548</v>
      </c>
    </row>
    <row r="2176" spans="1:13" ht="15">
      <c r="A2176" s="136">
        <v>2177</v>
      </c>
      <c r="B2176" s="108">
        <v>143</v>
      </c>
      <c r="C2176" s="108"/>
      <c r="D2176" s="137" t="s">
        <v>14544</v>
      </c>
      <c r="E2176" s="137" t="s">
        <v>14544</v>
      </c>
      <c r="F2176" s="137"/>
      <c r="G2176" s="108" t="str">
        <f t="shared" si="68"/>
        <v>PROTEÇÃO DA POPULAÇÃO</v>
      </c>
      <c r="H2176" s="108" t="str">
        <f t="shared" si="69"/>
        <v>PROTEÇÃO DA POPULAÇÃO</v>
      </c>
      <c r="I2176" s="108"/>
      <c r="J2176" s="147" t="s">
        <v>14549</v>
      </c>
      <c r="K2176" s="147" t="s">
        <v>14550</v>
      </c>
      <c r="L2176" s="147" t="s">
        <v>14551</v>
      </c>
      <c r="M2176" s="147" t="s">
        <v>14552</v>
      </c>
    </row>
    <row r="2177" spans="1:15" ht="15">
      <c r="A2177" s="136">
        <v>2178</v>
      </c>
      <c r="B2177" s="108">
        <v>143</v>
      </c>
      <c r="C2177" s="108"/>
      <c r="D2177" s="137" t="s">
        <v>14544</v>
      </c>
      <c r="E2177" s="137" t="s">
        <v>14544</v>
      </c>
      <c r="F2177" s="137"/>
      <c r="G2177" s="108" t="str">
        <f t="shared" si="68"/>
        <v>PROTEÇÃO DA POPULAÇÃO</v>
      </c>
      <c r="H2177" s="108" t="str">
        <f t="shared" si="69"/>
        <v>PROTEÇÃO DA POPULAÇÃO</v>
      </c>
      <c r="I2177" s="108"/>
      <c r="J2177" s="150" t="s">
        <v>14553</v>
      </c>
      <c r="K2177" s="149" t="s">
        <v>14554</v>
      </c>
      <c r="L2177" s="150" t="s">
        <v>14555</v>
      </c>
      <c r="M2177" s="150" t="s">
        <v>14556</v>
      </c>
    </row>
    <row r="2178" spans="1:15" ht="15.75" thickBot="1">
      <c r="A2178" s="136">
        <v>2179</v>
      </c>
      <c r="B2178" s="108">
        <v>143</v>
      </c>
      <c r="C2178" s="108"/>
      <c r="D2178" s="137" t="s">
        <v>14544</v>
      </c>
      <c r="E2178" s="137" t="s">
        <v>14544</v>
      </c>
      <c r="F2178" s="137"/>
      <c r="G2178" s="108" t="str">
        <f t="shared" si="68"/>
        <v>PROTEÇÃO DA POPULAÇÃO</v>
      </c>
      <c r="H2178" s="108" t="str">
        <f t="shared" si="69"/>
        <v>PROTEÇÃO DA POPULAÇÃO</v>
      </c>
      <c r="I2178" s="108"/>
      <c r="J2178" s="148" t="s">
        <v>14737</v>
      </c>
      <c r="K2178" s="148" t="s">
        <v>14738</v>
      </c>
      <c r="L2178" s="148" t="s">
        <v>14739</v>
      </c>
      <c r="M2178" s="148" t="s">
        <v>21845</v>
      </c>
    </row>
    <row r="2179" spans="1:15" ht="15.75">
      <c r="A2179" s="136">
        <v>2180</v>
      </c>
      <c r="B2179" s="108">
        <v>143</v>
      </c>
      <c r="C2179" s="108"/>
      <c r="D2179" s="137" t="s">
        <v>14544</v>
      </c>
      <c r="E2179" s="137" t="s">
        <v>14560</v>
      </c>
      <c r="F2179" s="137"/>
      <c r="G2179" s="108" t="str">
        <f t="shared" si="68"/>
        <v>PROTEÇÃO DA POPULAÇÃO</v>
      </c>
      <c r="H2179" s="108" t="str">
        <f t="shared" si="69"/>
        <v>VESTUÁRIO DE PROTEÇÃO</v>
      </c>
      <c r="I2179" s="108"/>
      <c r="J2179" s="151" t="s">
        <v>14557</v>
      </c>
      <c r="K2179" s="151" t="s">
        <v>14558</v>
      </c>
      <c r="L2179" s="151" t="s">
        <v>14559</v>
      </c>
      <c r="M2179" s="151" t="s">
        <v>14560</v>
      </c>
    </row>
    <row r="2180" spans="1:15" ht="15">
      <c r="A2180" s="136">
        <v>2181</v>
      </c>
      <c r="B2180" s="108">
        <v>143</v>
      </c>
      <c r="C2180" s="108"/>
      <c r="D2180" s="137" t="s">
        <v>14544</v>
      </c>
      <c r="E2180" s="137" t="s">
        <v>14560</v>
      </c>
      <c r="F2180" s="137"/>
      <c r="G2180" s="108" t="str">
        <f t="shared" si="68"/>
        <v>PROTEÇÃO DA POPULAÇÃO</v>
      </c>
      <c r="H2180" s="108" t="str">
        <f t="shared" si="69"/>
        <v>VESTUÁRIO DE PROTEÇÃO</v>
      </c>
      <c r="I2180" s="108"/>
      <c r="J2180" s="147" t="s">
        <v>14561</v>
      </c>
      <c r="K2180" s="147" t="s">
        <v>14562</v>
      </c>
      <c r="L2180" s="148" t="s">
        <v>14563</v>
      </c>
      <c r="M2180" s="148" t="s">
        <v>14564</v>
      </c>
    </row>
    <row r="2181" spans="1:15" ht="25.5">
      <c r="A2181" s="136">
        <v>2182</v>
      </c>
      <c r="B2181" s="108">
        <v>143</v>
      </c>
      <c r="C2181" s="108"/>
      <c r="D2181" s="137" t="s">
        <v>14544</v>
      </c>
      <c r="E2181" s="137" t="s">
        <v>14560</v>
      </c>
      <c r="F2181" s="137"/>
      <c r="G2181" s="108" t="str">
        <f t="shared" si="68"/>
        <v>PROTEÇÃO DA POPULAÇÃO</v>
      </c>
      <c r="H2181" s="108" t="str">
        <f t="shared" si="69"/>
        <v>VESTUÁRIO DE PROTEÇÃO</v>
      </c>
      <c r="I2181" s="108"/>
      <c r="J2181" s="148" t="s">
        <v>15005</v>
      </c>
      <c r="K2181" s="148" t="s">
        <v>15006</v>
      </c>
      <c r="L2181" s="148" t="s">
        <v>21935</v>
      </c>
      <c r="M2181" s="148" t="s">
        <v>21936</v>
      </c>
    </row>
    <row r="2182" spans="1:15" ht="26.25" thickBot="1">
      <c r="A2182" s="136">
        <v>2183</v>
      </c>
      <c r="B2182" s="108">
        <v>143</v>
      </c>
      <c r="C2182" s="108"/>
      <c r="D2182" s="137" t="s">
        <v>14544</v>
      </c>
      <c r="E2182" s="137" t="s">
        <v>14560</v>
      </c>
      <c r="F2182" s="137"/>
      <c r="G2182" s="108" t="str">
        <f t="shared" si="68"/>
        <v>PROTEÇÃO DA POPULAÇÃO</v>
      </c>
      <c r="H2182" s="108" t="str">
        <f t="shared" si="69"/>
        <v>VESTUÁRIO DE PROTEÇÃO</v>
      </c>
      <c r="I2182" s="108"/>
      <c r="J2182" s="148" t="s">
        <v>15007</v>
      </c>
      <c r="K2182" s="148" t="s">
        <v>14566</v>
      </c>
      <c r="L2182" s="148" t="s">
        <v>21832</v>
      </c>
      <c r="M2182" s="148" t="s">
        <v>21833</v>
      </c>
    </row>
    <row r="2183" spans="1:15" ht="15.75">
      <c r="A2183" s="136">
        <v>2184</v>
      </c>
      <c r="B2183" s="108">
        <v>143</v>
      </c>
      <c r="C2183" s="108"/>
      <c r="D2183" s="137" t="s">
        <v>14544</v>
      </c>
      <c r="E2183" s="137" t="s">
        <v>14570</v>
      </c>
      <c r="F2183" s="137"/>
      <c r="G2183" s="108" t="str">
        <f t="shared" si="68"/>
        <v>PROTEÇÃO DA POPULAÇÃO</v>
      </c>
      <c r="H2183" s="108" t="str">
        <f t="shared" si="69"/>
        <v>EVACUAÇÃO</v>
      </c>
      <c r="I2183" s="108"/>
      <c r="J2183" s="151" t="s">
        <v>14567</v>
      </c>
      <c r="K2183" s="151" t="s">
        <v>14568</v>
      </c>
      <c r="L2183" s="151" t="s">
        <v>14569</v>
      </c>
      <c r="M2183" s="151" t="s">
        <v>14570</v>
      </c>
    </row>
    <row r="2184" spans="1:15" ht="15">
      <c r="A2184" s="136">
        <v>2185</v>
      </c>
      <c r="B2184" s="108">
        <v>143</v>
      </c>
      <c r="C2184" s="108"/>
      <c r="D2184" s="137" t="s">
        <v>14544</v>
      </c>
      <c r="E2184" s="137" t="s">
        <v>14570</v>
      </c>
      <c r="F2184" s="137"/>
      <c r="G2184" s="108" t="str">
        <f t="shared" si="68"/>
        <v>PROTEÇÃO DA POPULAÇÃO</v>
      </c>
      <c r="H2184" s="108" t="str">
        <f t="shared" si="69"/>
        <v>EVACUAÇÃO</v>
      </c>
      <c r="I2184" s="108"/>
      <c r="J2184" s="166" t="s">
        <v>14571</v>
      </c>
      <c r="K2184" s="166" t="s">
        <v>14572</v>
      </c>
      <c r="L2184" s="166" t="s">
        <v>14573</v>
      </c>
      <c r="M2184" s="166" t="s">
        <v>14574</v>
      </c>
    </row>
    <row r="2185" spans="1:15" ht="26.25">
      <c r="A2185" s="136">
        <v>2186</v>
      </c>
      <c r="B2185" s="108">
        <v>143</v>
      </c>
      <c r="C2185" s="108"/>
      <c r="D2185" s="137" t="s">
        <v>14544</v>
      </c>
      <c r="E2185" s="137" t="s">
        <v>14570</v>
      </c>
      <c r="F2185" s="137"/>
      <c r="G2185" s="108" t="str">
        <f t="shared" si="68"/>
        <v>PROTEÇÃO DA POPULAÇÃO</v>
      </c>
      <c r="H2185" s="108" t="str">
        <f t="shared" si="69"/>
        <v>EVACUAÇÃO</v>
      </c>
      <c r="I2185" s="108"/>
      <c r="J2185" s="148" t="s">
        <v>15435</v>
      </c>
      <c r="K2185" s="157" t="s">
        <v>15436</v>
      </c>
      <c r="L2185" s="157" t="s">
        <v>15437</v>
      </c>
      <c r="M2185" s="157" t="s">
        <v>22063</v>
      </c>
    </row>
    <row r="2186" spans="1:15" ht="15">
      <c r="A2186" s="136">
        <v>2187</v>
      </c>
      <c r="B2186" s="108">
        <v>143</v>
      </c>
      <c r="C2186" s="108"/>
      <c r="D2186" s="137" t="s">
        <v>14544</v>
      </c>
      <c r="E2186" s="137" t="s">
        <v>14570</v>
      </c>
      <c r="F2186" s="137"/>
      <c r="G2186" s="108" t="str">
        <f t="shared" si="68"/>
        <v>PROTEÇÃO DA POPULAÇÃO</v>
      </c>
      <c r="H2186" s="108" t="str">
        <f t="shared" si="69"/>
        <v>EVACUAÇÃO</v>
      </c>
      <c r="I2186" s="108"/>
      <c r="J2186" s="160" t="s">
        <v>15008</v>
      </c>
      <c r="K2186" s="160" t="s">
        <v>15009</v>
      </c>
      <c r="L2186" s="160" t="s">
        <v>7</v>
      </c>
      <c r="M2186" s="160" t="s">
        <v>7</v>
      </c>
    </row>
    <row r="2187" spans="1:15" ht="15">
      <c r="A2187" s="136">
        <v>2188</v>
      </c>
      <c r="B2187" s="108">
        <v>143</v>
      </c>
      <c r="C2187" s="108"/>
      <c r="D2187" s="137" t="s">
        <v>14544</v>
      </c>
      <c r="E2187" s="137" t="s">
        <v>14570</v>
      </c>
      <c r="F2187" s="137"/>
      <c r="G2187" s="108" t="str">
        <f t="shared" si="68"/>
        <v>PROTEÇÃO DA POPULAÇÃO</v>
      </c>
      <c r="H2187" s="108" t="str">
        <f t="shared" si="69"/>
        <v>EVACUAÇÃO</v>
      </c>
      <c r="I2187" s="108"/>
      <c r="J2187" s="189" t="s">
        <v>15057</v>
      </c>
      <c r="K2187" s="189" t="s">
        <v>15058</v>
      </c>
      <c r="L2187" s="190" t="s">
        <v>15059</v>
      </c>
      <c r="M2187" s="190" t="s">
        <v>21950</v>
      </c>
      <c r="N2187" s="185" t="s">
        <v>15060</v>
      </c>
      <c r="O2187" s="168"/>
    </row>
    <row r="2188" spans="1:15" ht="25.5">
      <c r="A2188" s="136">
        <v>2189</v>
      </c>
      <c r="B2188" s="108">
        <v>143</v>
      </c>
      <c r="C2188" s="108"/>
      <c r="D2188" s="137" t="s">
        <v>14544</v>
      </c>
      <c r="E2188" s="137" t="s">
        <v>14570</v>
      </c>
      <c r="F2188" s="137"/>
      <c r="G2188" s="108" t="str">
        <f t="shared" si="68"/>
        <v>PROTEÇÃO DA POPULAÇÃO</v>
      </c>
      <c r="H2188" s="108" t="str">
        <f t="shared" si="69"/>
        <v>EVACUAÇÃO</v>
      </c>
      <c r="I2188" s="108"/>
      <c r="J2188" s="150" t="s">
        <v>15061</v>
      </c>
      <c r="K2188" s="150" t="s">
        <v>15062</v>
      </c>
      <c r="L2188" s="150" t="s">
        <v>15063</v>
      </c>
      <c r="M2188" s="150" t="s">
        <v>21951</v>
      </c>
      <c r="O2188" s="168"/>
    </row>
    <row r="2189" spans="1:15" ht="15">
      <c r="A2189" s="136">
        <v>2190</v>
      </c>
      <c r="B2189" s="108">
        <v>143</v>
      </c>
      <c r="C2189" s="108"/>
      <c r="D2189" s="137" t="s">
        <v>14544</v>
      </c>
      <c r="E2189" s="137" t="s">
        <v>6</v>
      </c>
      <c r="F2189" s="137"/>
      <c r="G2189" s="108" t="str">
        <f t="shared" si="68"/>
        <v>PROTEÇÃO DA POPULAÇÃO</v>
      </c>
      <c r="H2189" s="108" t="str">
        <f t="shared" si="69"/>
        <v>Incêndio</v>
      </c>
      <c r="I2189" s="108"/>
      <c r="J2189" s="160" t="s">
        <v>14579</v>
      </c>
      <c r="K2189" s="160" t="s">
        <v>14580</v>
      </c>
      <c r="L2189" s="160" t="s">
        <v>14581</v>
      </c>
      <c r="M2189" s="160" t="s">
        <v>6</v>
      </c>
    </row>
    <row r="2190" spans="1:15" ht="25.5">
      <c r="A2190" s="136">
        <v>2191</v>
      </c>
      <c r="B2190" s="108">
        <v>143</v>
      </c>
      <c r="C2190" s="108"/>
      <c r="D2190" s="137" t="s">
        <v>14544</v>
      </c>
      <c r="E2190" s="137" t="s">
        <v>6</v>
      </c>
      <c r="F2190" s="137"/>
      <c r="G2190" s="108" t="str">
        <f t="shared" si="68"/>
        <v>PROTEÇÃO DA POPULAÇÃO</v>
      </c>
      <c r="H2190" s="108" t="str">
        <f t="shared" si="69"/>
        <v>Incêndio</v>
      </c>
      <c r="I2190" s="108"/>
      <c r="J2190" s="149" t="s">
        <v>14582</v>
      </c>
      <c r="K2190" s="149" t="s">
        <v>14583</v>
      </c>
      <c r="L2190" s="149" t="s">
        <v>14584</v>
      </c>
      <c r="M2190" s="149" t="s">
        <v>21834</v>
      </c>
    </row>
    <row r="2191" spans="1:15" ht="25.5" hidden="1">
      <c r="A2191" s="136">
        <v>2192</v>
      </c>
      <c r="B2191" s="108">
        <v>143</v>
      </c>
      <c r="C2191" s="108"/>
      <c r="D2191" s="137" t="s">
        <v>14544</v>
      </c>
      <c r="E2191" s="137" t="s">
        <v>6</v>
      </c>
      <c r="F2191" s="137"/>
      <c r="G2191" s="108" t="str">
        <f t="shared" si="68"/>
        <v>PROTEÇÃO DA POPULAÇÃO</v>
      </c>
      <c r="H2191" s="108" t="str">
        <f t="shared" si="69"/>
        <v>Incêndio</v>
      </c>
      <c r="I2191" s="108"/>
      <c r="J2191" s="148" t="s">
        <v>14750</v>
      </c>
      <c r="K2191" s="147" t="s">
        <v>14751</v>
      </c>
      <c r="L2191" s="150" t="s">
        <v>14752</v>
      </c>
      <c r="M2191" s="150" t="s">
        <v>21849</v>
      </c>
      <c r="N2191" s="169" t="s">
        <v>14753</v>
      </c>
      <c r="O2191" s="163"/>
    </row>
    <row r="2192" spans="1:15" ht="15.75">
      <c r="A2192" s="136">
        <v>2193</v>
      </c>
      <c r="B2192" s="108">
        <v>143</v>
      </c>
      <c r="C2192" s="108"/>
      <c r="D2192" s="137" t="s">
        <v>14588</v>
      </c>
      <c r="E2192" s="137" t="s">
        <v>14588</v>
      </c>
      <c r="F2192" s="137"/>
      <c r="G2192" s="108" t="str">
        <f t="shared" ref="G2192:G2255" si="70">IF(OR(M2192="PERIGOS POTENCIAIS",M2192="PROTEÇÃO DA POPULAÇÃO",M2192="RESPOSTA À EMERGÊNCIA"),M2192,G2191)</f>
        <v>RESPOSTA À EMERGÊNCIA</v>
      </c>
      <c r="H2192" s="108" t="str">
        <f t="shared" ref="H2192:H2255" si="71">IF(OR(M2192="PERIGOS POTENCIAIS",M2192="PROTEÇÃO DA POPULAÇÃO",M2192="RESPOSTA À EMERGÊNCIA"),M2192,IF(OR(M2192="INCÊNDIO OU EXPLOSÃO",M2192="SAÚDE",M2192="VESTUÁRIO DE PROTEÇÃO",M2192="EVACUAÇÃO",M2192="INCÊNDIO",M2192="DERRAME OU FUGA",M2192="PRIMEIROS SOCORROS"),M2192,H2191))</f>
        <v>RESPOSTA À EMERGÊNCIA</v>
      </c>
      <c r="I2192" s="108"/>
      <c r="J2192" s="143" t="s">
        <v>14585</v>
      </c>
      <c r="K2192" s="143" t="s">
        <v>14586</v>
      </c>
      <c r="L2192" s="143" t="s">
        <v>14587</v>
      </c>
      <c r="M2192" s="143" t="s">
        <v>14588</v>
      </c>
    </row>
    <row r="2193" spans="1:14" ht="15.75">
      <c r="A2193" s="136">
        <v>2194</v>
      </c>
      <c r="B2193" s="108">
        <v>143</v>
      </c>
      <c r="C2193" s="108"/>
      <c r="D2193" s="137" t="s">
        <v>14588</v>
      </c>
      <c r="E2193" s="137" t="s">
        <v>21835</v>
      </c>
      <c r="F2193" s="137"/>
      <c r="G2193" s="108" t="str">
        <f t="shared" si="70"/>
        <v>RESPOSTA À EMERGÊNCIA</v>
      </c>
      <c r="H2193" s="108" t="str">
        <f t="shared" si="71"/>
        <v>INCÊNDIO</v>
      </c>
      <c r="I2193" s="108"/>
      <c r="J2193" s="159" t="s">
        <v>14589</v>
      </c>
      <c r="K2193" s="159" t="s">
        <v>14590</v>
      </c>
      <c r="L2193" s="159" t="s">
        <v>14591</v>
      </c>
      <c r="M2193" s="145" t="s">
        <v>21835</v>
      </c>
    </row>
    <row r="2194" spans="1:14" ht="15">
      <c r="A2194" s="136">
        <v>2195</v>
      </c>
      <c r="B2194" s="108">
        <v>143</v>
      </c>
      <c r="C2194" s="108"/>
      <c r="D2194" s="137" t="s">
        <v>14588</v>
      </c>
      <c r="E2194" s="137" t="s">
        <v>21835</v>
      </c>
      <c r="F2194" s="137"/>
      <c r="G2194" s="108" t="str">
        <f t="shared" si="70"/>
        <v>RESPOSTA À EMERGÊNCIA</v>
      </c>
      <c r="H2194" s="108" t="str">
        <f t="shared" si="71"/>
        <v>INCÊNDIO</v>
      </c>
      <c r="I2194" s="108"/>
      <c r="J2194" s="160" t="s">
        <v>14596</v>
      </c>
      <c r="K2194" s="160" t="s">
        <v>14597</v>
      </c>
      <c r="L2194" s="160" t="s">
        <v>14598</v>
      </c>
      <c r="M2194" s="160" t="s">
        <v>14599</v>
      </c>
    </row>
    <row r="2195" spans="1:14" ht="28.5">
      <c r="A2195" s="136">
        <v>2196</v>
      </c>
      <c r="B2195" s="108">
        <v>143</v>
      </c>
      <c r="C2195" s="108"/>
      <c r="D2195" s="137" t="s">
        <v>14588</v>
      </c>
      <c r="E2195" s="137" t="s">
        <v>21835</v>
      </c>
      <c r="F2195" s="137"/>
      <c r="G2195" s="108" t="str">
        <f t="shared" si="70"/>
        <v>RESPOSTA À EMERGÊNCIA</v>
      </c>
      <c r="H2195" s="108" t="str">
        <f t="shared" si="71"/>
        <v>INCÊNDIO</v>
      </c>
      <c r="I2195" s="108"/>
      <c r="J2195" s="148" t="s">
        <v>15632</v>
      </c>
      <c r="K2195" s="147" t="s">
        <v>15633</v>
      </c>
      <c r="L2195" s="148" t="s">
        <v>22124</v>
      </c>
      <c r="M2195" s="148" t="s">
        <v>22125</v>
      </c>
      <c r="N2195" s="178"/>
    </row>
    <row r="2196" spans="1:14" ht="15">
      <c r="A2196" s="136">
        <v>2197</v>
      </c>
      <c r="B2196" s="108">
        <v>143</v>
      </c>
      <c r="C2196" s="108"/>
      <c r="D2196" s="137" t="s">
        <v>14588</v>
      </c>
      <c r="E2196" s="137" t="s">
        <v>21835</v>
      </c>
      <c r="F2196" s="137"/>
      <c r="G2196" s="108" t="str">
        <f t="shared" si="70"/>
        <v>RESPOSTA À EMERGÊNCIA</v>
      </c>
      <c r="H2196" s="108" t="str">
        <f t="shared" si="71"/>
        <v>INCÊNDIO</v>
      </c>
      <c r="I2196" s="108"/>
      <c r="J2196" s="160" t="s">
        <v>14603</v>
      </c>
      <c r="K2196" s="160" t="s">
        <v>14604</v>
      </c>
      <c r="L2196" s="160" t="s">
        <v>14605</v>
      </c>
      <c r="M2196" s="160" t="s">
        <v>14606</v>
      </c>
    </row>
    <row r="2197" spans="1:14" ht="15">
      <c r="A2197" s="136">
        <v>2198</v>
      </c>
      <c r="B2197" s="108">
        <v>143</v>
      </c>
      <c r="C2197" s="108"/>
      <c r="D2197" s="137" t="s">
        <v>14588</v>
      </c>
      <c r="E2197" s="137" t="s">
        <v>21835</v>
      </c>
      <c r="F2197" s="137"/>
      <c r="G2197" s="108" t="str">
        <f t="shared" si="70"/>
        <v>RESPOSTA À EMERGÊNCIA</v>
      </c>
      <c r="H2197" s="108" t="str">
        <f t="shared" si="71"/>
        <v>INCÊNDIO</v>
      </c>
      <c r="I2197" s="108"/>
      <c r="J2197" s="147" t="s">
        <v>15634</v>
      </c>
      <c r="K2197" s="147" t="s">
        <v>15635</v>
      </c>
      <c r="L2197" s="147" t="s">
        <v>15636</v>
      </c>
      <c r="M2197" s="147" t="s">
        <v>22126</v>
      </c>
    </row>
    <row r="2198" spans="1:14" ht="15">
      <c r="A2198" s="136">
        <v>2199</v>
      </c>
      <c r="B2198" s="108">
        <v>143</v>
      </c>
      <c r="C2198" s="108"/>
      <c r="D2198" s="137" t="s">
        <v>14588</v>
      </c>
      <c r="E2198" s="137" t="s">
        <v>21835</v>
      </c>
      <c r="F2198" s="137"/>
      <c r="G2198" s="108" t="str">
        <f t="shared" si="70"/>
        <v>RESPOSTA À EMERGÊNCIA</v>
      </c>
      <c r="H2198" s="108" t="str">
        <f t="shared" si="71"/>
        <v>INCÊNDIO</v>
      </c>
      <c r="I2198" s="108"/>
      <c r="J2198" s="147" t="s">
        <v>14766</v>
      </c>
      <c r="K2198" s="147" t="s">
        <v>14767</v>
      </c>
      <c r="L2198" s="147" t="s">
        <v>14768</v>
      </c>
      <c r="M2198" s="147" t="s">
        <v>21853</v>
      </c>
    </row>
    <row r="2199" spans="1:14" ht="15">
      <c r="A2199" s="136">
        <v>2200</v>
      </c>
      <c r="B2199" s="108">
        <v>143</v>
      </c>
      <c r="C2199" s="108"/>
      <c r="D2199" s="137" t="s">
        <v>14588</v>
      </c>
      <c r="E2199" s="137" t="s">
        <v>21835</v>
      </c>
      <c r="F2199" s="137"/>
      <c r="G2199" s="108" t="str">
        <f t="shared" si="70"/>
        <v>RESPOSTA À EMERGÊNCIA</v>
      </c>
      <c r="H2199" s="108" t="str">
        <f t="shared" si="71"/>
        <v>INCÊNDIO</v>
      </c>
      <c r="I2199" s="108"/>
      <c r="J2199" s="148" t="s">
        <v>14611</v>
      </c>
      <c r="K2199" s="148" t="s">
        <v>14612</v>
      </c>
      <c r="L2199" s="148" t="s">
        <v>14613</v>
      </c>
      <c r="M2199" s="148" t="s">
        <v>14614</v>
      </c>
    </row>
    <row r="2200" spans="1:14" ht="15">
      <c r="A2200" s="136">
        <v>2201</v>
      </c>
      <c r="B2200" s="108">
        <v>143</v>
      </c>
      <c r="C2200" s="108"/>
      <c r="D2200" s="137" t="s">
        <v>14588</v>
      </c>
      <c r="E2200" s="137" t="s">
        <v>21835</v>
      </c>
      <c r="F2200" s="137"/>
      <c r="G2200" s="108" t="str">
        <f t="shared" si="70"/>
        <v>RESPOSTA À EMERGÊNCIA</v>
      </c>
      <c r="H2200" s="108" t="str">
        <f t="shared" si="71"/>
        <v>INCÊNDIO</v>
      </c>
      <c r="I2200" s="108"/>
      <c r="J2200" s="147" t="s">
        <v>15695</v>
      </c>
      <c r="K2200" s="147" t="s">
        <v>15696</v>
      </c>
      <c r="L2200" s="147" t="s">
        <v>15697</v>
      </c>
      <c r="M2200" s="201" t="s">
        <v>22141</v>
      </c>
    </row>
    <row r="2201" spans="1:14" ht="15">
      <c r="A2201" s="136">
        <v>2202</v>
      </c>
      <c r="B2201" s="108">
        <v>143</v>
      </c>
      <c r="C2201" s="108"/>
      <c r="D2201" s="137" t="s">
        <v>14588</v>
      </c>
      <c r="E2201" s="137" t="s">
        <v>21835</v>
      </c>
      <c r="F2201" s="137"/>
      <c r="G2201" s="108" t="str">
        <f t="shared" si="70"/>
        <v>RESPOSTA À EMERGÊNCIA</v>
      </c>
      <c r="H2201" s="108" t="str">
        <f t="shared" si="71"/>
        <v>INCÊNDIO</v>
      </c>
      <c r="I2201" s="108"/>
      <c r="J2201" s="153" t="s">
        <v>15241</v>
      </c>
      <c r="K2201" s="153" t="s">
        <v>15242</v>
      </c>
      <c r="L2201" s="160" t="s">
        <v>15243</v>
      </c>
      <c r="M2201" s="160" t="s">
        <v>22004</v>
      </c>
    </row>
    <row r="2202" spans="1:14" ht="25.5">
      <c r="A2202" s="136">
        <v>2203</v>
      </c>
      <c r="B2202" s="108">
        <v>143</v>
      </c>
      <c r="C2202" s="108"/>
      <c r="D2202" s="137" t="s">
        <v>14588</v>
      </c>
      <c r="E2202" s="137" t="s">
        <v>21835</v>
      </c>
      <c r="F2202" s="137"/>
      <c r="G2202" s="108" t="str">
        <f t="shared" si="70"/>
        <v>RESPOSTA À EMERGÊNCIA</v>
      </c>
      <c r="H2202" s="108" t="str">
        <f t="shared" si="71"/>
        <v>INCÊNDIO</v>
      </c>
      <c r="I2202" s="108"/>
      <c r="J2202" s="147" t="s">
        <v>14619</v>
      </c>
      <c r="K2202" s="148" t="s">
        <v>14620</v>
      </c>
      <c r="L2202" s="148" t="s">
        <v>14621</v>
      </c>
      <c r="M2202" s="148" t="s">
        <v>14622</v>
      </c>
    </row>
    <row r="2203" spans="1:14" ht="15">
      <c r="A2203" s="136">
        <v>2204</v>
      </c>
      <c r="B2203" s="108">
        <v>143</v>
      </c>
      <c r="C2203" s="108"/>
      <c r="D2203" s="137" t="s">
        <v>14588</v>
      </c>
      <c r="E2203" s="137" t="s">
        <v>21835</v>
      </c>
      <c r="F2203" s="137"/>
      <c r="G2203" s="108" t="str">
        <f t="shared" si="70"/>
        <v>RESPOSTA À EMERGÊNCIA</v>
      </c>
      <c r="H2203" s="108" t="str">
        <f t="shared" si="71"/>
        <v>INCÊNDIO</v>
      </c>
      <c r="I2203" s="108"/>
      <c r="J2203" s="148" t="s">
        <v>15316</v>
      </c>
      <c r="K2203" s="148" t="s">
        <v>15317</v>
      </c>
      <c r="L2203" s="148" t="s">
        <v>15318</v>
      </c>
      <c r="M2203" s="148" t="s">
        <v>22026</v>
      </c>
    </row>
    <row r="2204" spans="1:14" ht="15">
      <c r="A2204" s="136">
        <v>2205</v>
      </c>
      <c r="B2204" s="108">
        <v>143</v>
      </c>
      <c r="C2204" s="108"/>
      <c r="D2204" s="137" t="s">
        <v>14588</v>
      </c>
      <c r="E2204" s="137" t="s">
        <v>21835</v>
      </c>
      <c r="F2204" s="137"/>
      <c r="G2204" s="108" t="str">
        <f t="shared" si="70"/>
        <v>RESPOSTA À EMERGÊNCIA</v>
      </c>
      <c r="H2204" s="108" t="str">
        <f t="shared" si="71"/>
        <v>INCÊNDIO</v>
      </c>
      <c r="I2204" s="108"/>
      <c r="J2204" s="147" t="s">
        <v>14629</v>
      </c>
      <c r="K2204" s="147" t="s">
        <v>14630</v>
      </c>
      <c r="L2204" s="147" t="s">
        <v>14631</v>
      </c>
      <c r="M2204" s="147" t="s">
        <v>14632</v>
      </c>
    </row>
    <row r="2205" spans="1:14" ht="26.25" thickBot="1">
      <c r="A2205" s="136">
        <v>2206</v>
      </c>
      <c r="B2205" s="108">
        <v>143</v>
      </c>
      <c r="C2205" s="108"/>
      <c r="D2205" s="137" t="s">
        <v>14588</v>
      </c>
      <c r="E2205" s="137" t="s">
        <v>21835</v>
      </c>
      <c r="F2205" s="137"/>
      <c r="G2205" s="108" t="str">
        <f t="shared" si="70"/>
        <v>RESPOSTA À EMERGÊNCIA</v>
      </c>
      <c r="H2205" s="108" t="str">
        <f t="shared" si="71"/>
        <v>INCÊNDIO</v>
      </c>
      <c r="I2205" s="108"/>
      <c r="J2205" s="148" t="s">
        <v>14923</v>
      </c>
      <c r="K2205" s="147" t="s">
        <v>14924</v>
      </c>
      <c r="L2205" s="148" t="s">
        <v>14925</v>
      </c>
      <c r="M2205" s="148" t="s">
        <v>21909</v>
      </c>
    </row>
    <row r="2206" spans="1:14" ht="15.75">
      <c r="A2206" s="136">
        <v>2207</v>
      </c>
      <c r="B2206" s="108">
        <v>143</v>
      </c>
      <c r="C2206" s="108"/>
      <c r="D2206" s="137" t="s">
        <v>14588</v>
      </c>
      <c r="E2206" s="137" t="s">
        <v>14636</v>
      </c>
      <c r="F2206" s="137"/>
      <c r="G2206" s="108" t="str">
        <f t="shared" si="70"/>
        <v>RESPOSTA À EMERGÊNCIA</v>
      </c>
      <c r="H2206" s="108" t="str">
        <f t="shared" si="71"/>
        <v>DERRAME OU FUGA</v>
      </c>
      <c r="I2206" s="108"/>
      <c r="J2206" s="151" t="s">
        <v>14633</v>
      </c>
      <c r="K2206" s="151" t="s">
        <v>14634</v>
      </c>
      <c r="L2206" s="151" t="s">
        <v>14635</v>
      </c>
      <c r="M2206" s="151" t="s">
        <v>14636</v>
      </c>
    </row>
    <row r="2207" spans="1:14" ht="15">
      <c r="A2207" s="136">
        <v>2208</v>
      </c>
      <c r="B2207" s="108">
        <v>143</v>
      </c>
      <c r="C2207" s="108"/>
      <c r="D2207" s="137" t="s">
        <v>14588</v>
      </c>
      <c r="E2207" s="137" t="s">
        <v>14636</v>
      </c>
      <c r="F2207" s="137"/>
      <c r="G2207" s="108" t="str">
        <f t="shared" si="70"/>
        <v>RESPOSTA À EMERGÊNCIA</v>
      </c>
      <c r="H2207" s="108" t="str">
        <f t="shared" si="71"/>
        <v>DERRAME OU FUGA</v>
      </c>
      <c r="I2207" s="108"/>
      <c r="J2207" s="149" t="s">
        <v>14648</v>
      </c>
      <c r="K2207" s="149" t="s">
        <v>14649</v>
      </c>
      <c r="L2207" s="149" t="s">
        <v>14650</v>
      </c>
      <c r="M2207" s="149" t="s">
        <v>14651</v>
      </c>
    </row>
    <row r="2208" spans="1:14" ht="25.5">
      <c r="A2208" s="136">
        <v>2209</v>
      </c>
      <c r="B2208" s="108">
        <v>143</v>
      </c>
      <c r="C2208" s="108"/>
      <c r="D2208" s="137" t="s">
        <v>14588</v>
      </c>
      <c r="E2208" s="137" t="s">
        <v>14636</v>
      </c>
      <c r="F2208" s="137"/>
      <c r="G2208" s="108" t="str">
        <f t="shared" si="70"/>
        <v>RESPOSTA À EMERGÊNCIA</v>
      </c>
      <c r="H2208" s="108" t="str">
        <f t="shared" si="71"/>
        <v>DERRAME OU FUGA</v>
      </c>
      <c r="I2208" s="108"/>
      <c r="J2208" s="147" t="s">
        <v>15402</v>
      </c>
      <c r="K2208" s="147" t="s">
        <v>15403</v>
      </c>
      <c r="L2208" s="147" t="s">
        <v>15404</v>
      </c>
      <c r="M2208" s="147" t="s">
        <v>22053</v>
      </c>
    </row>
    <row r="2209" spans="1:13" ht="15">
      <c r="A2209" s="136">
        <v>2210</v>
      </c>
      <c r="B2209" s="108">
        <v>143</v>
      </c>
      <c r="C2209" s="108"/>
      <c r="D2209" s="137" t="s">
        <v>14588</v>
      </c>
      <c r="E2209" s="137" t="s">
        <v>14636</v>
      </c>
      <c r="F2209" s="137"/>
      <c r="G2209" s="108" t="str">
        <f t="shared" si="70"/>
        <v>RESPOSTA À EMERGÊNCIA</v>
      </c>
      <c r="H2209" s="108" t="str">
        <f t="shared" si="71"/>
        <v>DERRAME OU FUGA</v>
      </c>
      <c r="I2209" s="108"/>
      <c r="J2209" s="149" t="s">
        <v>15677</v>
      </c>
      <c r="K2209" s="154" t="s">
        <v>15698</v>
      </c>
      <c r="L2209" s="154" t="s">
        <v>15679</v>
      </c>
      <c r="M2209" s="154" t="s">
        <v>22137</v>
      </c>
    </row>
    <row r="2210" spans="1:13" ht="15">
      <c r="A2210" s="136">
        <v>2211</v>
      </c>
      <c r="B2210" s="108">
        <v>143</v>
      </c>
      <c r="C2210" s="108"/>
      <c r="D2210" s="137" t="s">
        <v>14588</v>
      </c>
      <c r="E2210" s="137" t="s">
        <v>14636</v>
      </c>
      <c r="F2210" s="137"/>
      <c r="G2210" s="108" t="str">
        <f t="shared" si="70"/>
        <v>RESPOSTA À EMERGÊNCIA</v>
      </c>
      <c r="H2210" s="108" t="str">
        <f t="shared" si="71"/>
        <v>DERRAME OU FUGA</v>
      </c>
      <c r="I2210" s="108"/>
      <c r="J2210" s="147" t="s">
        <v>14656</v>
      </c>
      <c r="K2210" s="147" t="s">
        <v>14657</v>
      </c>
      <c r="L2210" s="147" t="s">
        <v>14658</v>
      </c>
      <c r="M2210" s="147" t="s">
        <v>21840</v>
      </c>
    </row>
    <row r="2211" spans="1:13" ht="15">
      <c r="A2211" s="136">
        <v>2212</v>
      </c>
      <c r="B2211" s="108">
        <v>143</v>
      </c>
      <c r="C2211" s="108"/>
      <c r="D2211" s="137" t="s">
        <v>14588</v>
      </c>
      <c r="E2211" s="137" t="s">
        <v>14636</v>
      </c>
      <c r="F2211" s="137"/>
      <c r="G2211" s="108" t="str">
        <f t="shared" si="70"/>
        <v>RESPOSTA À EMERGÊNCIA</v>
      </c>
      <c r="H2211" s="108" t="str">
        <f t="shared" si="71"/>
        <v>DERRAME OU FUGA</v>
      </c>
      <c r="I2211" s="108"/>
      <c r="J2211" s="158" t="s">
        <v>14659</v>
      </c>
      <c r="K2211" s="158" t="s">
        <v>14660</v>
      </c>
      <c r="L2211" s="158" t="s">
        <v>14661</v>
      </c>
      <c r="M2211" s="158" t="s">
        <v>14662</v>
      </c>
    </row>
    <row r="2212" spans="1:13" ht="15">
      <c r="A2212" s="136">
        <v>2213</v>
      </c>
      <c r="B2212" s="108">
        <v>143</v>
      </c>
      <c r="C2212" s="108"/>
      <c r="D2212" s="137" t="s">
        <v>14588</v>
      </c>
      <c r="E2212" s="137" t="s">
        <v>14636</v>
      </c>
      <c r="F2212" s="137"/>
      <c r="G2212" s="108" t="str">
        <f t="shared" si="70"/>
        <v>RESPOSTA À EMERGÊNCIA</v>
      </c>
      <c r="H2212" s="108" t="str">
        <f t="shared" si="71"/>
        <v>DERRAME OU FUGA</v>
      </c>
      <c r="I2212" s="108"/>
      <c r="J2212" s="148" t="s">
        <v>14812</v>
      </c>
      <c r="K2212" s="148" t="s">
        <v>14813</v>
      </c>
      <c r="L2212" s="173" t="s">
        <v>14814</v>
      </c>
      <c r="M2212" s="173" t="s">
        <v>21868</v>
      </c>
    </row>
    <row r="2213" spans="1:13" ht="15">
      <c r="A2213" s="136">
        <v>2214</v>
      </c>
      <c r="B2213" s="108">
        <v>143</v>
      </c>
      <c r="C2213" s="108"/>
      <c r="D2213" s="137" t="s">
        <v>14588</v>
      </c>
      <c r="E2213" s="137" t="s">
        <v>14636</v>
      </c>
      <c r="F2213" s="137"/>
      <c r="G2213" s="108" t="str">
        <f t="shared" si="70"/>
        <v>RESPOSTA À EMERGÊNCIA</v>
      </c>
      <c r="H2213" s="108" t="str">
        <f t="shared" si="71"/>
        <v>DERRAME OU FUGA</v>
      </c>
      <c r="I2213" s="108"/>
      <c r="J2213" s="160" t="s">
        <v>14667</v>
      </c>
      <c r="K2213" s="160" t="s">
        <v>14668</v>
      </c>
      <c r="L2213" s="160" t="s">
        <v>14669</v>
      </c>
      <c r="M2213" s="160" t="s">
        <v>14669</v>
      </c>
    </row>
    <row r="2214" spans="1:13" ht="15.75" thickBot="1">
      <c r="A2214" s="136">
        <v>2215</v>
      </c>
      <c r="B2214" s="108">
        <v>143</v>
      </c>
      <c r="C2214" s="108"/>
      <c r="D2214" s="137" t="s">
        <v>14588</v>
      </c>
      <c r="E2214" s="137" t="s">
        <v>14636</v>
      </c>
      <c r="F2214" s="137"/>
      <c r="G2214" s="108" t="str">
        <f t="shared" si="70"/>
        <v>RESPOSTA À EMERGÊNCIA</v>
      </c>
      <c r="H2214" s="108" t="str">
        <f t="shared" si="71"/>
        <v>DERRAME OU FUGA</v>
      </c>
      <c r="I2214" s="108"/>
      <c r="J2214" s="158" t="s">
        <v>14785</v>
      </c>
      <c r="K2214" s="158" t="s">
        <v>14786</v>
      </c>
      <c r="L2214" s="158" t="s">
        <v>14787</v>
      </c>
      <c r="M2214" s="158" t="s">
        <v>21859</v>
      </c>
    </row>
    <row r="2215" spans="1:13" ht="15.75">
      <c r="A2215" s="136">
        <v>2216</v>
      </c>
      <c r="B2215" s="108">
        <v>143</v>
      </c>
      <c r="C2215" s="108"/>
      <c r="D2215" s="137" t="s">
        <v>14588</v>
      </c>
      <c r="E2215" s="137" t="s">
        <v>14677</v>
      </c>
      <c r="F2215" s="137"/>
      <c r="G2215" s="108" t="str">
        <f t="shared" si="70"/>
        <v>RESPOSTA À EMERGÊNCIA</v>
      </c>
      <c r="H2215" s="108" t="str">
        <f t="shared" si="71"/>
        <v>PRIMEIROS SOCORROS</v>
      </c>
      <c r="I2215" s="108"/>
      <c r="J2215" s="151" t="s">
        <v>14674</v>
      </c>
      <c r="K2215" s="151" t="s">
        <v>14675</v>
      </c>
      <c r="L2215" s="151" t="s">
        <v>14676</v>
      </c>
      <c r="M2215" s="151" t="s">
        <v>14677</v>
      </c>
    </row>
    <row r="2216" spans="1:13" ht="15">
      <c r="A2216" s="136">
        <v>2217</v>
      </c>
      <c r="B2216" s="108">
        <v>143</v>
      </c>
      <c r="C2216" s="108"/>
      <c r="D2216" s="137" t="s">
        <v>14588</v>
      </c>
      <c r="E2216" s="137" t="s">
        <v>14677</v>
      </c>
      <c r="F2216" s="137"/>
      <c r="G2216" s="108" t="str">
        <f t="shared" si="70"/>
        <v>RESPOSTA À EMERGÊNCIA</v>
      </c>
      <c r="H2216" s="108" t="str">
        <f t="shared" si="71"/>
        <v>PRIMEIROS SOCORROS</v>
      </c>
      <c r="I2216" s="108"/>
      <c r="J2216" s="148" t="s">
        <v>14678</v>
      </c>
      <c r="K2216" s="148" t="s">
        <v>14679</v>
      </c>
      <c r="L2216" s="148" t="s">
        <v>14680</v>
      </c>
      <c r="M2216" s="148" t="s">
        <v>21809</v>
      </c>
    </row>
    <row r="2217" spans="1:13" ht="25.5">
      <c r="A2217" s="136">
        <v>2218</v>
      </c>
      <c r="B2217" s="108">
        <v>143</v>
      </c>
      <c r="C2217" s="108"/>
      <c r="D2217" s="137" t="s">
        <v>14588</v>
      </c>
      <c r="E2217" s="137" t="s">
        <v>14677</v>
      </c>
      <c r="F2217" s="137"/>
      <c r="G2217" s="108" t="str">
        <f t="shared" si="70"/>
        <v>RESPOSTA À EMERGÊNCIA</v>
      </c>
      <c r="H2217" s="108" t="str">
        <f t="shared" si="71"/>
        <v>PRIMEIROS SOCORROS</v>
      </c>
      <c r="I2217" s="108"/>
      <c r="J2217" s="148" t="s">
        <v>14681</v>
      </c>
      <c r="K2217" s="148" t="s">
        <v>14682</v>
      </c>
      <c r="L2217" s="148" t="s">
        <v>14683</v>
      </c>
      <c r="M2217" s="148" t="s">
        <v>14684</v>
      </c>
    </row>
    <row r="2218" spans="1:13" ht="15">
      <c r="A2218" s="136">
        <v>2219</v>
      </c>
      <c r="B2218" s="108">
        <v>143</v>
      </c>
      <c r="C2218" s="108"/>
      <c r="D2218" s="137" t="s">
        <v>14588</v>
      </c>
      <c r="E2218" s="137" t="s">
        <v>14677</v>
      </c>
      <c r="F2218" s="137"/>
      <c r="G2218" s="108" t="str">
        <f t="shared" si="70"/>
        <v>RESPOSTA À EMERGÊNCIA</v>
      </c>
      <c r="H2218" s="108" t="str">
        <f t="shared" si="71"/>
        <v>PRIMEIROS SOCORROS</v>
      </c>
      <c r="I2218" s="108"/>
      <c r="J2218" s="148" t="s">
        <v>14685</v>
      </c>
      <c r="K2218" s="148" t="s">
        <v>14686</v>
      </c>
      <c r="L2218" s="148" t="s">
        <v>14687</v>
      </c>
      <c r="M2218" s="148" t="s">
        <v>14688</v>
      </c>
    </row>
    <row r="2219" spans="1:13" ht="15">
      <c r="A2219" s="136">
        <v>2220</v>
      </c>
      <c r="B2219" s="108">
        <v>143</v>
      </c>
      <c r="C2219" s="108"/>
      <c r="D2219" s="137" t="s">
        <v>14588</v>
      </c>
      <c r="E2219" s="137" t="s">
        <v>14677</v>
      </c>
      <c r="F2219" s="137"/>
      <c r="G2219" s="108" t="str">
        <f t="shared" si="70"/>
        <v>RESPOSTA À EMERGÊNCIA</v>
      </c>
      <c r="H2219" s="108" t="str">
        <f t="shared" si="71"/>
        <v>PRIMEIROS SOCORROS</v>
      </c>
      <c r="I2219" s="108"/>
      <c r="J2219" s="148" t="s">
        <v>14689</v>
      </c>
      <c r="K2219" s="147" t="s">
        <v>14690</v>
      </c>
      <c r="L2219" s="148" t="s">
        <v>14691</v>
      </c>
      <c r="M2219" s="148" t="s">
        <v>14692</v>
      </c>
    </row>
    <row r="2220" spans="1:13" ht="15">
      <c r="A2220" s="136">
        <v>2221</v>
      </c>
      <c r="B2220" s="108">
        <v>143</v>
      </c>
      <c r="C2220" s="108"/>
      <c r="D2220" s="137" t="s">
        <v>14588</v>
      </c>
      <c r="E2220" s="137" t="s">
        <v>14677</v>
      </c>
      <c r="F2220" s="137"/>
      <c r="G2220" s="108" t="str">
        <f t="shared" si="70"/>
        <v>RESPOSTA À EMERGÊNCIA</v>
      </c>
      <c r="H2220" s="108" t="str">
        <f t="shared" si="71"/>
        <v>PRIMEIROS SOCORROS</v>
      </c>
      <c r="I2220" s="108"/>
      <c r="J2220" s="148" t="s">
        <v>14696</v>
      </c>
      <c r="K2220" s="147" t="s">
        <v>14697</v>
      </c>
      <c r="L2220" s="148" t="s">
        <v>14698</v>
      </c>
      <c r="M2220" s="148" t="s">
        <v>14699</v>
      </c>
    </row>
    <row r="2221" spans="1:13" ht="15">
      <c r="A2221" s="136">
        <v>2222</v>
      </c>
      <c r="B2221" s="108">
        <v>143</v>
      </c>
      <c r="C2221" s="108"/>
      <c r="D2221" s="137" t="s">
        <v>14588</v>
      </c>
      <c r="E2221" s="137" t="s">
        <v>14677</v>
      </c>
      <c r="F2221" s="137"/>
      <c r="G2221" s="108" t="str">
        <f t="shared" si="70"/>
        <v>RESPOSTA À EMERGÊNCIA</v>
      </c>
      <c r="H2221" s="108" t="str">
        <f t="shared" si="71"/>
        <v>PRIMEIROS SOCORROS</v>
      </c>
      <c r="I2221" s="108"/>
      <c r="J2221" s="148" t="s">
        <v>14700</v>
      </c>
      <c r="K2221" s="148" t="s">
        <v>14701</v>
      </c>
      <c r="L2221" s="148" t="s">
        <v>14702</v>
      </c>
      <c r="M2221" s="148" t="s">
        <v>14703</v>
      </c>
    </row>
    <row r="2222" spans="1:13" ht="15">
      <c r="A2222" s="136">
        <v>2223</v>
      </c>
      <c r="B2222" s="108">
        <v>143</v>
      </c>
      <c r="C2222" s="108"/>
      <c r="D2222" s="137" t="s">
        <v>14588</v>
      </c>
      <c r="E2222" s="137" t="s">
        <v>14677</v>
      </c>
      <c r="F2222" s="137"/>
      <c r="G2222" s="108" t="str">
        <f t="shared" si="70"/>
        <v>RESPOSTA À EMERGÊNCIA</v>
      </c>
      <c r="H2222" s="108" t="str">
        <f t="shared" si="71"/>
        <v>PRIMEIROS SOCORROS</v>
      </c>
      <c r="I2222" s="108"/>
      <c r="J2222" s="148" t="s">
        <v>15644</v>
      </c>
      <c r="K2222" s="147" t="s">
        <v>15645</v>
      </c>
      <c r="L2222" s="148" t="s">
        <v>15646</v>
      </c>
      <c r="M2222" s="148" t="s">
        <v>22128</v>
      </c>
    </row>
    <row r="2223" spans="1:13" ht="25.5">
      <c r="A2223" s="136">
        <v>2224</v>
      </c>
      <c r="B2223" s="108">
        <v>143</v>
      </c>
      <c r="C2223" s="108"/>
      <c r="D2223" s="137" t="s">
        <v>14588</v>
      </c>
      <c r="E2223" s="137" t="s">
        <v>14677</v>
      </c>
      <c r="F2223" s="137"/>
      <c r="G2223" s="108" t="str">
        <f t="shared" si="70"/>
        <v>RESPOSTA À EMERGÊNCIA</v>
      </c>
      <c r="H2223" s="108" t="str">
        <f t="shared" si="71"/>
        <v>PRIMEIROS SOCORROS</v>
      </c>
      <c r="I2223" s="108"/>
      <c r="J2223" s="148" t="s">
        <v>14704</v>
      </c>
      <c r="K2223" s="147" t="s">
        <v>14705</v>
      </c>
      <c r="L2223" s="148" t="s">
        <v>14706</v>
      </c>
      <c r="M2223" s="148" t="s">
        <v>14707</v>
      </c>
    </row>
    <row r="2224" spans="1:13" ht="15">
      <c r="A2224" s="136">
        <v>2225</v>
      </c>
      <c r="B2224" s="108">
        <v>143</v>
      </c>
      <c r="C2224" s="108"/>
      <c r="D2224" s="137" t="s">
        <v>14588</v>
      </c>
      <c r="E2224" s="137" t="s">
        <v>14677</v>
      </c>
      <c r="F2224" s="137"/>
      <c r="G2224" s="108" t="str">
        <f t="shared" si="70"/>
        <v>RESPOSTA À EMERGÊNCIA</v>
      </c>
      <c r="H2224" s="108" t="str">
        <f t="shared" si="71"/>
        <v>PRIMEIROS SOCORROS</v>
      </c>
      <c r="I2224" s="108"/>
      <c r="J2224" s="150" t="s">
        <v>14712</v>
      </c>
      <c r="K2224" s="149" t="s">
        <v>14713</v>
      </c>
      <c r="L2224" s="150" t="s">
        <v>14714</v>
      </c>
      <c r="M2224" s="150" t="s">
        <v>14715</v>
      </c>
    </row>
    <row r="2225" spans="1:15" ht="20.25">
      <c r="A2225" s="136">
        <v>2226</v>
      </c>
      <c r="B2225" s="108">
        <v>144</v>
      </c>
      <c r="C2225" s="108"/>
      <c r="D2225" s="137" t="s">
        <v>21830</v>
      </c>
      <c r="E2225" s="137" t="s">
        <v>21830</v>
      </c>
      <c r="F2225" s="137"/>
      <c r="G2225" s="108" t="str">
        <f t="shared" si="70"/>
        <v>RESPOSTA À EMERGÊNCIA</v>
      </c>
      <c r="H2225" s="108" t="str">
        <f t="shared" si="71"/>
        <v>PRIMEIROS SOCORROS</v>
      </c>
      <c r="I2225" s="108"/>
      <c r="J2225" s="197" t="s">
        <v>15699</v>
      </c>
      <c r="K2225" s="162" t="s">
        <v>15699</v>
      </c>
      <c r="L2225" s="162" t="s">
        <v>15700</v>
      </c>
      <c r="M2225" s="162" t="s">
        <v>15701</v>
      </c>
    </row>
    <row r="2226" spans="1:15" ht="15.75">
      <c r="A2226" s="136">
        <v>2227</v>
      </c>
      <c r="B2226" s="108">
        <v>144</v>
      </c>
      <c r="C2226" s="108"/>
      <c r="D2226" s="137" t="s">
        <v>21830</v>
      </c>
      <c r="E2226" s="137" t="s">
        <v>21830</v>
      </c>
      <c r="F2226" s="137"/>
      <c r="G2226" s="108" t="str">
        <f t="shared" si="70"/>
        <v>RESPOSTA À EMERGÊNCIA</v>
      </c>
      <c r="H2226" s="108" t="str">
        <f t="shared" si="71"/>
        <v>PRIMEIROS SOCORROS</v>
      </c>
      <c r="I2226" s="108"/>
      <c r="J2226" s="180" t="s">
        <v>15702</v>
      </c>
      <c r="K2226" s="164" t="s">
        <v>15703</v>
      </c>
      <c r="L2226" s="164" t="s">
        <v>15704</v>
      </c>
      <c r="M2226" s="164" t="s">
        <v>22142</v>
      </c>
    </row>
    <row r="2227" spans="1:15" ht="15.75">
      <c r="A2227" s="136">
        <v>2228</v>
      </c>
      <c r="B2227" s="108">
        <v>144</v>
      </c>
      <c r="C2227" s="108"/>
      <c r="D2227" s="137" t="s">
        <v>14488</v>
      </c>
      <c r="E2227" s="137" t="s">
        <v>14488</v>
      </c>
      <c r="F2227" s="137"/>
      <c r="G2227" s="108" t="str">
        <f t="shared" si="70"/>
        <v>PERIGOS POTENCIAIS</v>
      </c>
      <c r="H2227" s="108" t="str">
        <f t="shared" si="71"/>
        <v>PERIGOS POTENCIAIS</v>
      </c>
      <c r="I2227" s="108"/>
      <c r="J2227" s="143" t="s">
        <v>14485</v>
      </c>
      <c r="K2227" s="143" t="s">
        <v>14486</v>
      </c>
      <c r="L2227" s="143" t="s">
        <v>14487</v>
      </c>
      <c r="M2227" s="143" t="s">
        <v>14488</v>
      </c>
    </row>
    <row r="2228" spans="1:15" ht="15.75">
      <c r="A2228" s="136">
        <v>2229</v>
      </c>
      <c r="B2228" s="108">
        <v>144</v>
      </c>
      <c r="C2228" s="108"/>
      <c r="D2228" s="137" t="s">
        <v>14488</v>
      </c>
      <c r="E2228" s="137" t="s">
        <v>14492</v>
      </c>
      <c r="F2228" s="137"/>
      <c r="G2228" s="108" t="str">
        <f t="shared" si="70"/>
        <v>PERIGOS POTENCIAIS</v>
      </c>
      <c r="H2228" s="108" t="str">
        <f t="shared" si="71"/>
        <v>INCÊNDIO OU EXPLOSÃO</v>
      </c>
      <c r="I2228" s="108"/>
      <c r="J2228" s="145" t="s">
        <v>14489</v>
      </c>
      <c r="K2228" s="145" t="s">
        <v>14490</v>
      </c>
      <c r="L2228" s="146" t="s">
        <v>14491</v>
      </c>
      <c r="M2228" s="146" t="s">
        <v>14492</v>
      </c>
    </row>
    <row r="2229" spans="1:15" ht="15">
      <c r="A2229" s="136">
        <v>2230</v>
      </c>
      <c r="B2229" s="108">
        <v>144</v>
      </c>
      <c r="C2229" s="108"/>
      <c r="D2229" s="137" t="s">
        <v>14488</v>
      </c>
      <c r="E2229" s="137" t="s">
        <v>14492</v>
      </c>
      <c r="F2229" s="137"/>
      <c r="G2229" s="108" t="str">
        <f t="shared" si="70"/>
        <v>PERIGOS POTENCIAIS</v>
      </c>
      <c r="H2229" s="108" t="str">
        <f t="shared" si="71"/>
        <v>INCÊNDIO OU EXPLOSÃO</v>
      </c>
      <c r="I2229" s="108"/>
      <c r="J2229" s="147" t="s">
        <v>15123</v>
      </c>
      <c r="K2229" s="147" t="s">
        <v>15124</v>
      </c>
      <c r="L2229" s="147" t="s">
        <v>21968</v>
      </c>
      <c r="M2229" s="147" t="s">
        <v>21969</v>
      </c>
    </row>
    <row r="2230" spans="1:15" ht="15">
      <c r="A2230" s="136">
        <v>2231</v>
      </c>
      <c r="B2230" s="108">
        <v>144</v>
      </c>
      <c r="C2230" s="108"/>
      <c r="D2230" s="137" t="s">
        <v>14488</v>
      </c>
      <c r="E2230" s="137" t="s">
        <v>14492</v>
      </c>
      <c r="F2230" s="137"/>
      <c r="G2230" s="108" t="str">
        <f t="shared" si="70"/>
        <v>PERIGOS POTENCIAIS</v>
      </c>
      <c r="H2230" s="108" t="str">
        <f t="shared" si="71"/>
        <v>INCÊNDIO OU EXPLOSÃO</v>
      </c>
      <c r="I2230" s="108"/>
      <c r="J2230" s="149" t="s">
        <v>15705</v>
      </c>
      <c r="K2230" s="149" t="s">
        <v>15706</v>
      </c>
      <c r="L2230" s="149" t="s">
        <v>15707</v>
      </c>
      <c r="M2230" s="149" t="s">
        <v>22143</v>
      </c>
    </row>
    <row r="2231" spans="1:15" ht="15">
      <c r="A2231" s="136">
        <v>2232</v>
      </c>
      <c r="B2231" s="108">
        <v>144</v>
      </c>
      <c r="C2231" s="108"/>
      <c r="D2231" s="137" t="s">
        <v>14488</v>
      </c>
      <c r="E2231" s="137" t="s">
        <v>14492</v>
      </c>
      <c r="F2231" s="137"/>
      <c r="G2231" s="108" t="str">
        <f t="shared" si="70"/>
        <v>PERIGOS POTENCIAIS</v>
      </c>
      <c r="H2231" s="108" t="str">
        <f t="shared" si="71"/>
        <v>INCÊNDIO OU EXPLOSÃO</v>
      </c>
      <c r="I2231" s="108"/>
      <c r="J2231" s="147" t="s">
        <v>15708</v>
      </c>
      <c r="K2231" s="147" t="s">
        <v>15709</v>
      </c>
      <c r="L2231" s="147" t="s">
        <v>15710</v>
      </c>
      <c r="M2231" s="147" t="s">
        <v>22144</v>
      </c>
    </row>
    <row r="2232" spans="1:15" ht="15">
      <c r="A2232" s="163">
        <v>2233</v>
      </c>
      <c r="B2232" s="109">
        <v>144</v>
      </c>
      <c r="C2232" s="109"/>
      <c r="D2232" s="175" t="s">
        <v>14488</v>
      </c>
      <c r="E2232" s="175" t="s">
        <v>14492</v>
      </c>
      <c r="F2232" s="175"/>
      <c r="G2232" s="109" t="str">
        <f t="shared" si="70"/>
        <v>PERIGOS POTENCIAIS</v>
      </c>
      <c r="H2232" s="109" t="str">
        <f t="shared" si="71"/>
        <v>INCÊNDIO OU EXPLOSÃO</v>
      </c>
      <c r="I2232" s="109"/>
      <c r="J2232" s="147" t="s">
        <v>15711</v>
      </c>
      <c r="K2232" s="147" t="s">
        <v>15712</v>
      </c>
      <c r="L2232" s="147" t="s">
        <v>15713</v>
      </c>
      <c r="M2232" s="147" t="s">
        <v>22145</v>
      </c>
      <c r="N2232" s="163"/>
      <c r="O2232" s="163"/>
    </row>
    <row r="2233" spans="1:15" ht="15">
      <c r="A2233" s="136">
        <v>2234</v>
      </c>
      <c r="B2233" s="108">
        <v>144</v>
      </c>
      <c r="C2233" s="108"/>
      <c r="D2233" s="137" t="s">
        <v>14488</v>
      </c>
      <c r="E2233" s="137" t="s">
        <v>14492</v>
      </c>
      <c r="F2233" s="137"/>
      <c r="G2233" s="108" t="str">
        <f t="shared" si="70"/>
        <v>PERIGOS POTENCIAIS</v>
      </c>
      <c r="H2233" s="108" t="str">
        <f t="shared" si="71"/>
        <v>INCÊNDIO OU EXPLOSÃO</v>
      </c>
      <c r="I2233" s="108"/>
      <c r="J2233" s="147" t="s">
        <v>15714</v>
      </c>
      <c r="K2233" s="147" t="s">
        <v>15715</v>
      </c>
      <c r="L2233" s="147" t="s">
        <v>15716</v>
      </c>
      <c r="M2233" s="147" t="s">
        <v>22146</v>
      </c>
    </row>
    <row r="2234" spans="1:15" ht="15">
      <c r="A2234" s="136">
        <v>2235</v>
      </c>
      <c r="B2234" s="108">
        <v>144</v>
      </c>
      <c r="C2234" s="108"/>
      <c r="D2234" s="137" t="s">
        <v>14488</v>
      </c>
      <c r="E2234" s="137" t="s">
        <v>14492</v>
      </c>
      <c r="F2234" s="137"/>
      <c r="G2234" s="108" t="str">
        <f t="shared" si="70"/>
        <v>PERIGOS POTENCIAIS</v>
      </c>
      <c r="H2234" s="108" t="str">
        <f t="shared" si="71"/>
        <v>INCÊNDIO OU EXPLOSÃO</v>
      </c>
      <c r="I2234" s="108"/>
      <c r="J2234" s="147" t="s">
        <v>14509</v>
      </c>
      <c r="K2234" s="147" t="s">
        <v>14510</v>
      </c>
      <c r="L2234" s="147" t="s">
        <v>14511</v>
      </c>
      <c r="M2234" s="147" t="s">
        <v>14512</v>
      </c>
    </row>
    <row r="2235" spans="1:15" ht="15.75" thickBot="1">
      <c r="A2235" s="136">
        <v>2236</v>
      </c>
      <c r="B2235" s="108">
        <v>144</v>
      </c>
      <c r="C2235" s="108"/>
      <c r="D2235" s="137" t="s">
        <v>14488</v>
      </c>
      <c r="E2235" s="137" t="s">
        <v>14492</v>
      </c>
      <c r="F2235" s="137"/>
      <c r="G2235" s="108" t="str">
        <f t="shared" si="70"/>
        <v>PERIGOS POTENCIAIS</v>
      </c>
      <c r="H2235" s="108" t="str">
        <f t="shared" si="71"/>
        <v>INCÊNDIO OU EXPLOSÃO</v>
      </c>
      <c r="I2235" s="108"/>
      <c r="J2235" s="149" t="s">
        <v>14999</v>
      </c>
      <c r="K2235" s="149" t="s">
        <v>15000</v>
      </c>
      <c r="L2235" s="149" t="s">
        <v>15001</v>
      </c>
      <c r="M2235" s="149" t="s">
        <v>21933</v>
      </c>
    </row>
    <row r="2236" spans="1:15" ht="15.75">
      <c r="A2236" s="136">
        <v>2237</v>
      </c>
      <c r="B2236" s="108">
        <v>144</v>
      </c>
      <c r="C2236" s="108"/>
      <c r="D2236" s="137" t="s">
        <v>14488</v>
      </c>
      <c r="E2236" s="137" t="s">
        <v>14520</v>
      </c>
      <c r="F2236" s="137"/>
      <c r="G2236" s="108" t="str">
        <f t="shared" si="70"/>
        <v>PERIGOS POTENCIAIS</v>
      </c>
      <c r="H2236" s="108" t="str">
        <f t="shared" si="71"/>
        <v>SAÚDE</v>
      </c>
      <c r="I2236" s="108"/>
      <c r="J2236" s="151" t="s">
        <v>14517</v>
      </c>
      <c r="K2236" s="151" t="s">
        <v>14518</v>
      </c>
      <c r="L2236" s="151" t="s">
        <v>14519</v>
      </c>
      <c r="M2236" s="151" t="s">
        <v>14520</v>
      </c>
    </row>
    <row r="2237" spans="1:15" ht="25.5">
      <c r="A2237" s="136">
        <v>2238</v>
      </c>
      <c r="B2237" s="108">
        <v>144</v>
      </c>
      <c r="C2237" s="108"/>
      <c r="D2237" s="137" t="s">
        <v>14488</v>
      </c>
      <c r="E2237" s="137" t="s">
        <v>14520</v>
      </c>
      <c r="F2237" s="137"/>
      <c r="G2237" s="108" t="str">
        <f t="shared" si="70"/>
        <v>PERIGOS POTENCIAIS</v>
      </c>
      <c r="H2237" s="108" t="str">
        <f t="shared" si="71"/>
        <v>SAÚDE</v>
      </c>
      <c r="I2237" s="108"/>
      <c r="J2237" s="160" t="s">
        <v>15717</v>
      </c>
      <c r="K2237" s="160" t="s">
        <v>15718</v>
      </c>
      <c r="L2237" s="160" t="s">
        <v>15719</v>
      </c>
      <c r="M2237" s="147" t="s">
        <v>22147</v>
      </c>
    </row>
    <row r="2238" spans="1:15" ht="15">
      <c r="A2238" s="136">
        <v>2239</v>
      </c>
      <c r="B2238" s="108">
        <v>144</v>
      </c>
      <c r="C2238" s="108"/>
      <c r="D2238" s="137" t="s">
        <v>14488</v>
      </c>
      <c r="E2238" s="137" t="s">
        <v>14520</v>
      </c>
      <c r="F2238" s="137"/>
      <c r="G2238" s="108" t="str">
        <f t="shared" si="70"/>
        <v>PERIGOS POTENCIAIS</v>
      </c>
      <c r="H2238" s="108" t="str">
        <f t="shared" si="71"/>
        <v>SAÚDE</v>
      </c>
      <c r="I2238" s="108"/>
      <c r="J2238" s="147" t="s">
        <v>14988</v>
      </c>
      <c r="K2238" s="147" t="s">
        <v>14989</v>
      </c>
      <c r="L2238" s="147" t="s">
        <v>14990</v>
      </c>
      <c r="M2238" s="147" t="s">
        <v>21930</v>
      </c>
    </row>
    <row r="2239" spans="1:15" ht="25.5">
      <c r="A2239" s="136">
        <v>2240</v>
      </c>
      <c r="B2239" s="108">
        <v>144</v>
      </c>
      <c r="C2239" s="108"/>
      <c r="D2239" s="137" t="s">
        <v>14488</v>
      </c>
      <c r="E2239" s="137" t="s">
        <v>14520</v>
      </c>
      <c r="F2239" s="137"/>
      <c r="G2239" s="108" t="str">
        <f t="shared" si="70"/>
        <v>PERIGOS POTENCIAIS</v>
      </c>
      <c r="H2239" s="108" t="str">
        <f t="shared" si="71"/>
        <v>SAÚDE</v>
      </c>
      <c r="I2239" s="108"/>
      <c r="J2239" s="148" t="s">
        <v>14537</v>
      </c>
      <c r="K2239" s="148" t="s">
        <v>14538</v>
      </c>
      <c r="L2239" s="148" t="s">
        <v>14539</v>
      </c>
      <c r="M2239" s="148" t="s">
        <v>14540</v>
      </c>
    </row>
    <row r="2240" spans="1:15" ht="15.75">
      <c r="A2240" s="136">
        <v>2241</v>
      </c>
      <c r="B2240" s="108">
        <v>144</v>
      </c>
      <c r="C2240" s="108"/>
      <c r="D2240" s="137" t="s">
        <v>14544</v>
      </c>
      <c r="E2240" s="137" t="s">
        <v>14544</v>
      </c>
      <c r="F2240" s="137"/>
      <c r="G2240" s="108" t="str">
        <f t="shared" si="70"/>
        <v>PROTEÇÃO DA POPULAÇÃO</v>
      </c>
      <c r="H2240" s="108" t="str">
        <f t="shared" si="71"/>
        <v>PROTEÇÃO DA POPULAÇÃO</v>
      </c>
      <c r="I2240" s="108"/>
      <c r="J2240" s="143" t="s">
        <v>14541</v>
      </c>
      <c r="K2240" s="143" t="s">
        <v>14542</v>
      </c>
      <c r="L2240" s="143" t="s">
        <v>14543</v>
      </c>
      <c r="M2240" s="143" t="s">
        <v>14544</v>
      </c>
    </row>
    <row r="2241" spans="1:15" ht="38.25">
      <c r="A2241" s="136">
        <v>2242</v>
      </c>
      <c r="B2241" s="108">
        <v>144</v>
      </c>
      <c r="C2241" s="108"/>
      <c r="D2241" s="137" t="s">
        <v>14544</v>
      </c>
      <c r="E2241" s="137" t="s">
        <v>14544</v>
      </c>
      <c r="F2241" s="137"/>
      <c r="G2241" s="108" t="str">
        <f t="shared" si="70"/>
        <v>PROTEÇÃO DA POPULAÇÃO</v>
      </c>
      <c r="H2241" s="108" t="str">
        <f t="shared" si="71"/>
        <v>PROTEÇÃO DA POPULAÇÃO</v>
      </c>
      <c r="I2241" s="108"/>
      <c r="J2241" s="153" t="s">
        <v>14545</v>
      </c>
      <c r="K2241" s="153" t="s">
        <v>14546</v>
      </c>
      <c r="L2241" s="154" t="s">
        <v>14547</v>
      </c>
      <c r="M2241" s="154" t="s">
        <v>14548</v>
      </c>
    </row>
    <row r="2242" spans="1:15" ht="15">
      <c r="A2242" s="136">
        <v>2243</v>
      </c>
      <c r="B2242" s="108">
        <v>144</v>
      </c>
      <c r="C2242" s="108"/>
      <c r="D2242" s="137" t="s">
        <v>14544</v>
      </c>
      <c r="E2242" s="137" t="s">
        <v>14544</v>
      </c>
      <c r="F2242" s="137"/>
      <c r="G2242" s="108" t="str">
        <f t="shared" si="70"/>
        <v>PROTEÇÃO DA POPULAÇÃO</v>
      </c>
      <c r="H2242" s="108" t="str">
        <f t="shared" si="71"/>
        <v>PROTEÇÃO DA POPULAÇÃO</v>
      </c>
      <c r="I2242" s="108"/>
      <c r="J2242" s="147" t="s">
        <v>14549</v>
      </c>
      <c r="K2242" s="147" t="s">
        <v>14550</v>
      </c>
      <c r="L2242" s="147" t="s">
        <v>14551</v>
      </c>
      <c r="M2242" s="147" t="s">
        <v>14552</v>
      </c>
    </row>
    <row r="2243" spans="1:15" ht="15">
      <c r="A2243" s="136">
        <v>2244</v>
      </c>
      <c r="B2243" s="108">
        <v>144</v>
      </c>
      <c r="C2243" s="108"/>
      <c r="D2243" s="137" t="s">
        <v>14544</v>
      </c>
      <c r="E2243" s="137" t="s">
        <v>14544</v>
      </c>
      <c r="F2243" s="137"/>
      <c r="G2243" s="108" t="str">
        <f t="shared" si="70"/>
        <v>PROTEÇÃO DA POPULAÇÃO</v>
      </c>
      <c r="H2243" s="108" t="str">
        <f t="shared" si="71"/>
        <v>PROTEÇÃO DA POPULAÇÃO</v>
      </c>
      <c r="I2243" s="108"/>
      <c r="J2243" s="148" t="s">
        <v>14553</v>
      </c>
      <c r="K2243" s="147" t="s">
        <v>14554</v>
      </c>
      <c r="L2243" s="148" t="s">
        <v>14555</v>
      </c>
      <c r="M2243" s="148" t="s">
        <v>14556</v>
      </c>
    </row>
    <row r="2244" spans="1:15" ht="15.75" thickBot="1">
      <c r="A2244" s="136">
        <v>2245</v>
      </c>
      <c r="B2244" s="108">
        <v>144</v>
      </c>
      <c r="C2244" s="108"/>
      <c r="D2244" s="137" t="s">
        <v>14544</v>
      </c>
      <c r="E2244" s="137" t="s">
        <v>14544</v>
      </c>
      <c r="F2244" s="137"/>
      <c r="G2244" s="108" t="str">
        <f t="shared" si="70"/>
        <v>PROTEÇÃO DA POPULAÇÃO</v>
      </c>
      <c r="H2244" s="108" t="str">
        <f t="shared" si="71"/>
        <v>PROTEÇÃO DA POPULAÇÃO</v>
      </c>
      <c r="I2244" s="108"/>
      <c r="J2244" s="148" t="s">
        <v>14737</v>
      </c>
      <c r="K2244" s="148" t="s">
        <v>14738</v>
      </c>
      <c r="L2244" s="148" t="s">
        <v>14739</v>
      </c>
      <c r="M2244" s="148" t="s">
        <v>21845</v>
      </c>
    </row>
    <row r="2245" spans="1:15" ht="15.75">
      <c r="A2245" s="136">
        <v>2246</v>
      </c>
      <c r="B2245" s="108">
        <v>144</v>
      </c>
      <c r="C2245" s="108"/>
      <c r="D2245" s="137" t="s">
        <v>14544</v>
      </c>
      <c r="E2245" s="137" t="s">
        <v>14560</v>
      </c>
      <c r="F2245" s="137"/>
      <c r="G2245" s="108" t="str">
        <f t="shared" si="70"/>
        <v>PROTEÇÃO DA POPULAÇÃO</v>
      </c>
      <c r="H2245" s="108" t="str">
        <f t="shared" si="71"/>
        <v>VESTUÁRIO DE PROTEÇÃO</v>
      </c>
      <c r="I2245" s="108"/>
      <c r="J2245" s="151" t="s">
        <v>14557</v>
      </c>
      <c r="K2245" s="151" t="s">
        <v>14558</v>
      </c>
      <c r="L2245" s="151" t="s">
        <v>14559</v>
      </c>
      <c r="M2245" s="151" t="s">
        <v>14560</v>
      </c>
    </row>
    <row r="2246" spans="1:15" ht="15">
      <c r="A2246" s="136">
        <v>2247</v>
      </c>
      <c r="B2246" s="108">
        <v>144</v>
      </c>
      <c r="C2246" s="108"/>
      <c r="D2246" s="137" t="s">
        <v>14544</v>
      </c>
      <c r="E2246" s="137" t="s">
        <v>14560</v>
      </c>
      <c r="F2246" s="137"/>
      <c r="G2246" s="108" t="str">
        <f t="shared" si="70"/>
        <v>PROTEÇÃO DA POPULAÇÃO</v>
      </c>
      <c r="H2246" s="108" t="str">
        <f t="shared" si="71"/>
        <v>VESTUÁRIO DE PROTEÇÃO</v>
      </c>
      <c r="I2246" s="108"/>
      <c r="J2246" s="147" t="s">
        <v>14561</v>
      </c>
      <c r="K2246" s="147" t="s">
        <v>14562</v>
      </c>
      <c r="L2246" s="148" t="s">
        <v>14563</v>
      </c>
      <c r="M2246" s="148" t="s">
        <v>14564</v>
      </c>
    </row>
    <row r="2247" spans="1:15" ht="25.5">
      <c r="A2247" s="136">
        <v>2248</v>
      </c>
      <c r="B2247" s="108">
        <v>144</v>
      </c>
      <c r="C2247" s="108"/>
      <c r="D2247" s="137" t="s">
        <v>14544</v>
      </c>
      <c r="E2247" s="137" t="s">
        <v>14560</v>
      </c>
      <c r="F2247" s="137"/>
      <c r="G2247" s="108" t="str">
        <f t="shared" si="70"/>
        <v>PROTEÇÃO DA POPULAÇÃO</v>
      </c>
      <c r="H2247" s="108" t="str">
        <f t="shared" si="71"/>
        <v>VESTUÁRIO DE PROTEÇÃO</v>
      </c>
      <c r="I2247" s="108"/>
      <c r="J2247" s="148" t="s">
        <v>15005</v>
      </c>
      <c r="K2247" s="148" t="s">
        <v>15006</v>
      </c>
      <c r="L2247" s="148" t="s">
        <v>21935</v>
      </c>
      <c r="M2247" s="148" t="s">
        <v>21936</v>
      </c>
    </row>
    <row r="2248" spans="1:15" ht="26.25" thickBot="1">
      <c r="A2248" s="136">
        <v>2249</v>
      </c>
      <c r="B2248" s="108">
        <v>144</v>
      </c>
      <c r="C2248" s="108"/>
      <c r="D2248" s="137" t="s">
        <v>14544</v>
      </c>
      <c r="E2248" s="137" t="s">
        <v>14560</v>
      </c>
      <c r="F2248" s="137"/>
      <c r="G2248" s="108" t="str">
        <f t="shared" si="70"/>
        <v>PROTEÇÃO DA POPULAÇÃO</v>
      </c>
      <c r="H2248" s="108" t="str">
        <f t="shared" si="71"/>
        <v>VESTUÁRIO DE PROTEÇÃO</v>
      </c>
      <c r="I2248" s="108"/>
      <c r="J2248" s="148" t="s">
        <v>15007</v>
      </c>
      <c r="K2248" s="148" t="s">
        <v>14566</v>
      </c>
      <c r="L2248" s="148" t="s">
        <v>21832</v>
      </c>
      <c r="M2248" s="148" t="s">
        <v>21833</v>
      </c>
    </row>
    <row r="2249" spans="1:15" ht="15.75">
      <c r="A2249" s="136">
        <v>2250</v>
      </c>
      <c r="B2249" s="108">
        <v>144</v>
      </c>
      <c r="C2249" s="108"/>
      <c r="D2249" s="137" t="s">
        <v>14544</v>
      </c>
      <c r="E2249" s="137" t="s">
        <v>14570</v>
      </c>
      <c r="F2249" s="137"/>
      <c r="G2249" s="108" t="str">
        <f t="shared" si="70"/>
        <v>PROTEÇÃO DA POPULAÇÃO</v>
      </c>
      <c r="H2249" s="108" t="str">
        <f t="shared" si="71"/>
        <v>EVACUAÇÃO</v>
      </c>
      <c r="I2249" s="108"/>
      <c r="J2249" s="151" t="s">
        <v>14567</v>
      </c>
      <c r="K2249" s="151" t="s">
        <v>14568</v>
      </c>
      <c r="L2249" s="151" t="s">
        <v>14569</v>
      </c>
      <c r="M2249" s="151" t="s">
        <v>14570</v>
      </c>
    </row>
    <row r="2250" spans="1:15" ht="15">
      <c r="A2250" s="136">
        <v>2251</v>
      </c>
      <c r="B2250" s="108">
        <v>144</v>
      </c>
      <c r="C2250" s="108"/>
      <c r="D2250" s="137" t="s">
        <v>14544</v>
      </c>
      <c r="E2250" s="137" t="s">
        <v>14570</v>
      </c>
      <c r="F2250" s="137"/>
      <c r="G2250" s="108" t="str">
        <f t="shared" si="70"/>
        <v>PROTEÇÃO DA POPULAÇÃO</v>
      </c>
      <c r="H2250" s="108" t="str">
        <f t="shared" si="71"/>
        <v>EVACUAÇÃO</v>
      </c>
      <c r="I2250" s="108"/>
      <c r="J2250" s="153" t="s">
        <v>14571</v>
      </c>
      <c r="K2250" s="153" t="s">
        <v>14572</v>
      </c>
      <c r="L2250" s="153" t="s">
        <v>14573</v>
      </c>
      <c r="M2250" s="153" t="s">
        <v>14574</v>
      </c>
    </row>
    <row r="2251" spans="1:15" ht="26.25">
      <c r="A2251" s="136">
        <v>2252</v>
      </c>
      <c r="B2251" s="108">
        <v>144</v>
      </c>
      <c r="C2251" s="108"/>
      <c r="D2251" s="137" t="s">
        <v>14544</v>
      </c>
      <c r="E2251" s="137" t="s">
        <v>14570</v>
      </c>
      <c r="F2251" s="137"/>
      <c r="G2251" s="108" t="str">
        <f t="shared" si="70"/>
        <v>PROTEÇÃO DA POPULAÇÃO</v>
      </c>
      <c r="H2251" s="108" t="str">
        <f t="shared" si="71"/>
        <v>EVACUAÇÃO</v>
      </c>
      <c r="I2251" s="108"/>
      <c r="J2251" s="148" t="s">
        <v>15435</v>
      </c>
      <c r="K2251" s="157" t="s">
        <v>15436</v>
      </c>
      <c r="L2251" s="157" t="s">
        <v>15437</v>
      </c>
      <c r="M2251" s="157" t="s">
        <v>22063</v>
      </c>
    </row>
    <row r="2252" spans="1:15" ht="15">
      <c r="A2252" s="136">
        <v>2253</v>
      </c>
      <c r="B2252" s="108">
        <v>144</v>
      </c>
      <c r="C2252" s="108"/>
      <c r="D2252" s="137" t="s">
        <v>14544</v>
      </c>
      <c r="E2252" s="137" t="s">
        <v>14570</v>
      </c>
      <c r="F2252" s="137"/>
      <c r="G2252" s="108" t="str">
        <f t="shared" si="70"/>
        <v>PROTEÇÃO DA POPULAÇÃO</v>
      </c>
      <c r="H2252" s="108" t="str">
        <f t="shared" si="71"/>
        <v>EVACUAÇÃO</v>
      </c>
      <c r="I2252" s="108"/>
      <c r="J2252" s="160" t="s">
        <v>15008</v>
      </c>
      <c r="K2252" s="160" t="s">
        <v>15009</v>
      </c>
      <c r="L2252" s="160" t="s">
        <v>7</v>
      </c>
      <c r="M2252" s="160" t="s">
        <v>7</v>
      </c>
    </row>
    <row r="2253" spans="1:15" ht="15">
      <c r="A2253" s="136">
        <v>2254</v>
      </c>
      <c r="B2253" s="108">
        <v>144</v>
      </c>
      <c r="C2253" s="108"/>
      <c r="D2253" s="137" t="s">
        <v>14544</v>
      </c>
      <c r="E2253" s="137" t="s">
        <v>14570</v>
      </c>
      <c r="F2253" s="137"/>
      <c r="G2253" s="108" t="str">
        <f t="shared" si="70"/>
        <v>PROTEÇÃO DA POPULAÇÃO</v>
      </c>
      <c r="H2253" s="108" t="str">
        <f t="shared" si="71"/>
        <v>EVACUAÇÃO</v>
      </c>
      <c r="I2253" s="108"/>
      <c r="J2253" s="184" t="s">
        <v>15057</v>
      </c>
      <c r="K2253" s="184" t="s">
        <v>15058</v>
      </c>
      <c r="L2253" s="181" t="s">
        <v>15059</v>
      </c>
      <c r="M2253" s="181" t="s">
        <v>21950</v>
      </c>
      <c r="N2253" s="185" t="s">
        <v>15060</v>
      </c>
      <c r="O2253" s="168"/>
    </row>
    <row r="2254" spans="1:15" ht="25.5">
      <c r="A2254" s="136">
        <v>2255</v>
      </c>
      <c r="B2254" s="108">
        <v>144</v>
      </c>
      <c r="C2254" s="108"/>
      <c r="D2254" s="137" t="s">
        <v>14544</v>
      </c>
      <c r="E2254" s="137" t="s">
        <v>14570</v>
      </c>
      <c r="F2254" s="137"/>
      <c r="G2254" s="108" t="str">
        <f t="shared" si="70"/>
        <v>PROTEÇÃO DA POPULAÇÃO</v>
      </c>
      <c r="H2254" s="108" t="str">
        <f t="shared" si="71"/>
        <v>EVACUAÇÃO</v>
      </c>
      <c r="I2254" s="108"/>
      <c r="J2254" s="148" t="s">
        <v>15061</v>
      </c>
      <c r="K2254" s="148" t="s">
        <v>15062</v>
      </c>
      <c r="L2254" s="148" t="s">
        <v>15063</v>
      </c>
      <c r="M2254" s="148" t="s">
        <v>21951</v>
      </c>
      <c r="O2254" s="168"/>
    </row>
    <row r="2255" spans="1:15" ht="15">
      <c r="A2255" s="136">
        <v>2256</v>
      </c>
      <c r="B2255" s="108">
        <v>144</v>
      </c>
      <c r="C2255" s="108"/>
      <c r="D2255" s="137" t="s">
        <v>14544</v>
      </c>
      <c r="E2255" s="137" t="s">
        <v>6</v>
      </c>
      <c r="F2255" s="137"/>
      <c r="G2255" s="108" t="str">
        <f t="shared" si="70"/>
        <v>PROTEÇÃO DA POPULAÇÃO</v>
      </c>
      <c r="H2255" s="108" t="str">
        <f t="shared" si="71"/>
        <v>Incêndio</v>
      </c>
      <c r="I2255" s="108"/>
      <c r="J2255" s="160" t="s">
        <v>14579</v>
      </c>
      <c r="K2255" s="160" t="s">
        <v>14580</v>
      </c>
      <c r="L2255" s="160" t="s">
        <v>14581</v>
      </c>
      <c r="M2255" s="160" t="s">
        <v>6</v>
      </c>
    </row>
    <row r="2256" spans="1:15" ht="25.5">
      <c r="A2256" s="136">
        <v>2257</v>
      </c>
      <c r="B2256" s="108">
        <v>144</v>
      </c>
      <c r="C2256" s="108"/>
      <c r="D2256" s="137" t="s">
        <v>14544</v>
      </c>
      <c r="E2256" s="137" t="s">
        <v>6</v>
      </c>
      <c r="F2256" s="137"/>
      <c r="G2256" s="108" t="str">
        <f t="shared" ref="G2256:G2319" si="72">IF(OR(M2256="PERIGOS POTENCIAIS",M2256="PROTEÇÃO DA POPULAÇÃO",M2256="RESPOSTA À EMERGÊNCIA"),M2256,G2255)</f>
        <v>PROTEÇÃO DA POPULAÇÃO</v>
      </c>
      <c r="H2256" s="108" t="str">
        <f t="shared" ref="H2256:H2319" si="73">IF(OR(M2256="PERIGOS POTENCIAIS",M2256="PROTEÇÃO DA POPULAÇÃO",M2256="RESPOSTA À EMERGÊNCIA"),M2256,IF(OR(M2256="INCÊNDIO OU EXPLOSÃO",M2256="SAÚDE",M2256="VESTUÁRIO DE PROTEÇÃO",M2256="EVACUAÇÃO",M2256="INCÊNDIO",M2256="DERRAME OU FUGA",M2256="PRIMEIROS SOCORROS"),M2256,H2255))</f>
        <v>Incêndio</v>
      </c>
      <c r="I2256" s="108"/>
      <c r="J2256" s="147" t="s">
        <v>14582</v>
      </c>
      <c r="K2256" s="147" t="s">
        <v>14583</v>
      </c>
      <c r="L2256" s="147" t="s">
        <v>14584</v>
      </c>
      <c r="M2256" s="147" t="s">
        <v>21834</v>
      </c>
    </row>
    <row r="2257" spans="1:15" ht="25.5" hidden="1">
      <c r="A2257" s="136">
        <v>2258</v>
      </c>
      <c r="B2257" s="108">
        <v>144</v>
      </c>
      <c r="C2257" s="108"/>
      <c r="D2257" s="137" t="s">
        <v>14544</v>
      </c>
      <c r="E2257" s="137" t="s">
        <v>6</v>
      </c>
      <c r="F2257" s="137"/>
      <c r="G2257" s="108" t="str">
        <f t="shared" si="72"/>
        <v>PROTEÇÃO DA POPULAÇÃO</v>
      </c>
      <c r="H2257" s="108" t="str">
        <f t="shared" si="73"/>
        <v>Incêndio</v>
      </c>
      <c r="I2257" s="108"/>
      <c r="J2257" s="148" t="s">
        <v>14750</v>
      </c>
      <c r="K2257" s="147" t="s">
        <v>14751</v>
      </c>
      <c r="L2257" s="150" t="s">
        <v>14752</v>
      </c>
      <c r="M2257" s="150" t="s">
        <v>21849</v>
      </c>
      <c r="N2257" s="169" t="s">
        <v>14753</v>
      </c>
      <c r="O2257" s="163"/>
    </row>
    <row r="2258" spans="1:15" ht="15.75">
      <c r="A2258" s="136">
        <v>2259</v>
      </c>
      <c r="B2258" s="108">
        <v>144</v>
      </c>
      <c r="C2258" s="108"/>
      <c r="D2258" s="137" t="s">
        <v>14588</v>
      </c>
      <c r="E2258" s="137" t="s">
        <v>14588</v>
      </c>
      <c r="F2258" s="137"/>
      <c r="G2258" s="108" t="str">
        <f t="shared" si="72"/>
        <v>RESPOSTA À EMERGÊNCIA</v>
      </c>
      <c r="H2258" s="108" t="str">
        <f t="shared" si="73"/>
        <v>RESPOSTA À EMERGÊNCIA</v>
      </c>
      <c r="I2258" s="108"/>
      <c r="J2258" s="143" t="s">
        <v>14585</v>
      </c>
      <c r="K2258" s="143" t="s">
        <v>14586</v>
      </c>
      <c r="L2258" s="143" t="s">
        <v>14587</v>
      </c>
      <c r="M2258" s="143" t="s">
        <v>14588</v>
      </c>
    </row>
    <row r="2259" spans="1:15" ht="15.75">
      <c r="A2259" s="136">
        <v>2260</v>
      </c>
      <c r="B2259" s="108">
        <v>144</v>
      </c>
      <c r="C2259" s="108"/>
      <c r="D2259" s="137" t="s">
        <v>14588</v>
      </c>
      <c r="E2259" s="137" t="s">
        <v>21835</v>
      </c>
      <c r="F2259" s="137"/>
      <c r="G2259" s="108" t="str">
        <f t="shared" si="72"/>
        <v>RESPOSTA À EMERGÊNCIA</v>
      </c>
      <c r="H2259" s="108" t="str">
        <f t="shared" si="73"/>
        <v>INCÊNDIO</v>
      </c>
      <c r="I2259" s="108"/>
      <c r="J2259" s="159" t="s">
        <v>14589</v>
      </c>
      <c r="K2259" s="159" t="s">
        <v>14590</v>
      </c>
      <c r="L2259" s="159" t="s">
        <v>14591</v>
      </c>
      <c r="M2259" s="145" t="s">
        <v>21835</v>
      </c>
    </row>
    <row r="2260" spans="1:15" ht="15">
      <c r="A2260" s="136">
        <v>2261</v>
      </c>
      <c r="B2260" s="108">
        <v>144</v>
      </c>
      <c r="C2260" s="108"/>
      <c r="D2260" s="137" t="s">
        <v>14588</v>
      </c>
      <c r="E2260" s="137" t="s">
        <v>21835</v>
      </c>
      <c r="F2260" s="137"/>
      <c r="G2260" s="108" t="str">
        <f t="shared" si="72"/>
        <v>RESPOSTA À EMERGÊNCIA</v>
      </c>
      <c r="H2260" s="108" t="str">
        <f t="shared" si="73"/>
        <v>INCÊNDIO</v>
      </c>
      <c r="I2260" s="108"/>
      <c r="J2260" s="160" t="s">
        <v>15562</v>
      </c>
      <c r="K2260" s="160" t="s">
        <v>15563</v>
      </c>
      <c r="L2260" s="160" t="s">
        <v>15564</v>
      </c>
      <c r="M2260" s="160" t="s">
        <v>22102</v>
      </c>
    </row>
    <row r="2261" spans="1:15" ht="15">
      <c r="A2261" s="136">
        <v>2262</v>
      </c>
      <c r="B2261" s="108">
        <v>144</v>
      </c>
      <c r="C2261" s="108"/>
      <c r="D2261" s="137" t="s">
        <v>14588</v>
      </c>
      <c r="E2261" s="137" t="s">
        <v>21835</v>
      </c>
      <c r="F2261" s="137"/>
      <c r="G2261" s="108" t="str">
        <f t="shared" si="72"/>
        <v>RESPOSTA À EMERGÊNCIA</v>
      </c>
      <c r="H2261" s="108" t="str">
        <f t="shared" si="73"/>
        <v>INCÊNDIO</v>
      </c>
      <c r="I2261" s="108"/>
      <c r="J2261" s="160" t="s">
        <v>14596</v>
      </c>
      <c r="K2261" s="160" t="s">
        <v>14597</v>
      </c>
      <c r="L2261" s="160" t="s">
        <v>14598</v>
      </c>
      <c r="M2261" s="160" t="s">
        <v>14599</v>
      </c>
    </row>
    <row r="2262" spans="1:15" ht="15">
      <c r="A2262" s="136">
        <v>2263</v>
      </c>
      <c r="B2262" s="108">
        <v>144</v>
      </c>
      <c r="C2262" s="108"/>
      <c r="D2262" s="137" t="s">
        <v>14588</v>
      </c>
      <c r="E2262" s="137" t="s">
        <v>21835</v>
      </c>
      <c r="F2262" s="137"/>
      <c r="G2262" s="108" t="str">
        <f t="shared" si="72"/>
        <v>RESPOSTA À EMERGÊNCIA</v>
      </c>
      <c r="H2262" s="108" t="str">
        <f t="shared" si="73"/>
        <v>INCÊNDIO</v>
      </c>
      <c r="I2262" s="108"/>
      <c r="J2262" s="147" t="s">
        <v>15720</v>
      </c>
      <c r="K2262" s="147" t="s">
        <v>15721</v>
      </c>
      <c r="L2262" s="147" t="s">
        <v>15722</v>
      </c>
      <c r="M2262" s="147" t="s">
        <v>22148</v>
      </c>
    </row>
    <row r="2263" spans="1:15" ht="15">
      <c r="A2263" s="136">
        <v>2264</v>
      </c>
      <c r="B2263" s="108">
        <v>144</v>
      </c>
      <c r="C2263" s="108"/>
      <c r="D2263" s="137" t="s">
        <v>14588</v>
      </c>
      <c r="E2263" s="137" t="s">
        <v>21835</v>
      </c>
      <c r="F2263" s="137"/>
      <c r="G2263" s="108" t="str">
        <f t="shared" si="72"/>
        <v>RESPOSTA À EMERGÊNCIA</v>
      </c>
      <c r="H2263" s="108" t="str">
        <f t="shared" si="73"/>
        <v>INCÊNDIO</v>
      </c>
      <c r="I2263" s="108"/>
      <c r="J2263" s="160" t="s">
        <v>14603</v>
      </c>
      <c r="K2263" s="160" t="s">
        <v>14604</v>
      </c>
      <c r="L2263" s="160" t="s">
        <v>14605</v>
      </c>
      <c r="M2263" s="160" t="s">
        <v>14606</v>
      </c>
    </row>
    <row r="2264" spans="1:15" ht="15">
      <c r="A2264" s="136">
        <v>2265</v>
      </c>
      <c r="B2264" s="108">
        <v>144</v>
      </c>
      <c r="C2264" s="108"/>
      <c r="D2264" s="137" t="s">
        <v>14588</v>
      </c>
      <c r="E2264" s="137" t="s">
        <v>21835</v>
      </c>
      <c r="F2264" s="137"/>
      <c r="G2264" s="108" t="str">
        <f t="shared" si="72"/>
        <v>RESPOSTA À EMERGÊNCIA</v>
      </c>
      <c r="H2264" s="108" t="str">
        <f t="shared" si="73"/>
        <v>INCÊNDIO</v>
      </c>
      <c r="I2264" s="108"/>
      <c r="J2264" s="147" t="s">
        <v>15568</v>
      </c>
      <c r="K2264" s="147" t="s">
        <v>15569</v>
      </c>
      <c r="L2264" s="147" t="s">
        <v>15570</v>
      </c>
      <c r="M2264" s="147" t="s">
        <v>22104</v>
      </c>
    </row>
    <row r="2265" spans="1:15" ht="15">
      <c r="A2265" s="136">
        <v>2266</v>
      </c>
      <c r="B2265" s="108">
        <v>144</v>
      </c>
      <c r="C2265" s="108"/>
      <c r="D2265" s="137" t="s">
        <v>14588</v>
      </c>
      <c r="E2265" s="137" t="s">
        <v>21835</v>
      </c>
      <c r="F2265" s="137"/>
      <c r="G2265" s="108" t="str">
        <f t="shared" si="72"/>
        <v>RESPOSTA À EMERGÊNCIA</v>
      </c>
      <c r="H2265" s="108" t="str">
        <f t="shared" si="73"/>
        <v>INCÊNDIO</v>
      </c>
      <c r="I2265" s="108"/>
      <c r="J2265" s="147" t="s">
        <v>14766</v>
      </c>
      <c r="K2265" s="147" t="s">
        <v>14767</v>
      </c>
      <c r="L2265" s="147" t="s">
        <v>14768</v>
      </c>
      <c r="M2265" s="147" t="s">
        <v>21853</v>
      </c>
    </row>
    <row r="2266" spans="1:15" ht="15">
      <c r="A2266" s="136">
        <v>2267</v>
      </c>
      <c r="B2266" s="108">
        <v>144</v>
      </c>
      <c r="C2266" s="108"/>
      <c r="D2266" s="137" t="s">
        <v>14588</v>
      </c>
      <c r="E2266" s="137" t="s">
        <v>21835</v>
      </c>
      <c r="F2266" s="137"/>
      <c r="G2266" s="108" t="str">
        <f t="shared" si="72"/>
        <v>RESPOSTA À EMERGÊNCIA</v>
      </c>
      <c r="H2266" s="108" t="str">
        <f t="shared" si="73"/>
        <v>INCÊNDIO</v>
      </c>
      <c r="I2266" s="108"/>
      <c r="J2266" s="148" t="s">
        <v>14611</v>
      </c>
      <c r="K2266" s="148" t="s">
        <v>14612</v>
      </c>
      <c r="L2266" s="148" t="s">
        <v>14613</v>
      </c>
      <c r="M2266" s="148" t="s">
        <v>14614</v>
      </c>
    </row>
    <row r="2267" spans="1:15" ht="15">
      <c r="A2267" s="136">
        <v>2268</v>
      </c>
      <c r="B2267" s="108">
        <v>144</v>
      </c>
      <c r="C2267" s="108"/>
      <c r="D2267" s="137" t="s">
        <v>14588</v>
      </c>
      <c r="E2267" s="137" t="s">
        <v>21835</v>
      </c>
      <c r="F2267" s="137"/>
      <c r="G2267" s="108" t="str">
        <f t="shared" si="72"/>
        <v>RESPOSTA À EMERGÊNCIA</v>
      </c>
      <c r="H2267" s="108" t="str">
        <f t="shared" si="73"/>
        <v>INCÊNDIO</v>
      </c>
      <c r="I2267" s="108"/>
      <c r="J2267" s="153" t="s">
        <v>15241</v>
      </c>
      <c r="K2267" s="153" t="s">
        <v>15242</v>
      </c>
      <c r="L2267" s="160" t="s">
        <v>15243</v>
      </c>
      <c r="M2267" s="160" t="s">
        <v>22004</v>
      </c>
    </row>
    <row r="2268" spans="1:15" ht="25.5">
      <c r="A2268" s="136">
        <v>2269</v>
      </c>
      <c r="B2268" s="108">
        <v>144</v>
      </c>
      <c r="C2268" s="108"/>
      <c r="D2268" s="137" t="s">
        <v>14588</v>
      </c>
      <c r="E2268" s="137" t="s">
        <v>21835</v>
      </c>
      <c r="F2268" s="137"/>
      <c r="G2268" s="108" t="str">
        <f t="shared" si="72"/>
        <v>RESPOSTA À EMERGÊNCIA</v>
      </c>
      <c r="H2268" s="108" t="str">
        <f t="shared" si="73"/>
        <v>INCÊNDIO</v>
      </c>
      <c r="I2268" s="108"/>
      <c r="J2268" s="148" t="s">
        <v>14917</v>
      </c>
      <c r="K2268" s="147" t="s">
        <v>14918</v>
      </c>
      <c r="L2268" s="148" t="s">
        <v>14919</v>
      </c>
      <c r="M2268" s="148" t="s">
        <v>21907</v>
      </c>
    </row>
    <row r="2269" spans="1:15" ht="25.5">
      <c r="A2269" s="136">
        <v>2270</v>
      </c>
      <c r="B2269" s="108">
        <v>144</v>
      </c>
      <c r="C2269" s="108"/>
      <c r="D2269" s="137" t="s">
        <v>14588</v>
      </c>
      <c r="E2269" s="137" t="s">
        <v>21835</v>
      </c>
      <c r="F2269" s="137"/>
      <c r="G2269" s="108" t="str">
        <f t="shared" si="72"/>
        <v>RESPOSTA À EMERGÊNCIA</v>
      </c>
      <c r="H2269" s="108" t="str">
        <f t="shared" si="73"/>
        <v>INCÊNDIO</v>
      </c>
      <c r="I2269" s="108"/>
      <c r="J2269" s="147" t="s">
        <v>14619</v>
      </c>
      <c r="K2269" s="148" t="s">
        <v>14620</v>
      </c>
      <c r="L2269" s="148" t="s">
        <v>14621</v>
      </c>
      <c r="M2269" s="148" t="s">
        <v>14622</v>
      </c>
    </row>
    <row r="2270" spans="1:15" ht="25.5">
      <c r="A2270" s="136">
        <v>2271</v>
      </c>
      <c r="B2270" s="108">
        <v>144</v>
      </c>
      <c r="C2270" s="108"/>
      <c r="D2270" s="137" t="s">
        <v>14588</v>
      </c>
      <c r="E2270" s="137" t="s">
        <v>21835</v>
      </c>
      <c r="F2270" s="137"/>
      <c r="G2270" s="108" t="str">
        <f t="shared" si="72"/>
        <v>RESPOSTA À EMERGÊNCIA</v>
      </c>
      <c r="H2270" s="108" t="str">
        <f t="shared" si="73"/>
        <v>INCÊNDIO</v>
      </c>
      <c r="I2270" s="108"/>
      <c r="J2270" s="147" t="s">
        <v>14626</v>
      </c>
      <c r="K2270" s="147" t="s">
        <v>14627</v>
      </c>
      <c r="L2270" s="147" t="s">
        <v>14628</v>
      </c>
      <c r="M2270" s="147" t="s">
        <v>21838</v>
      </c>
    </row>
    <row r="2271" spans="1:15" ht="15.75" thickBot="1">
      <c r="A2271" s="136">
        <v>2272</v>
      </c>
      <c r="B2271" s="108">
        <v>144</v>
      </c>
      <c r="C2271" s="108"/>
      <c r="D2271" s="137" t="s">
        <v>14588</v>
      </c>
      <c r="E2271" s="137" t="s">
        <v>21835</v>
      </c>
      <c r="F2271" s="137"/>
      <c r="G2271" s="108" t="str">
        <f t="shared" si="72"/>
        <v>RESPOSTA À EMERGÊNCIA</v>
      </c>
      <c r="H2271" s="108" t="str">
        <f t="shared" si="73"/>
        <v>INCÊNDIO</v>
      </c>
      <c r="I2271" s="108"/>
      <c r="J2271" s="147" t="s">
        <v>14629</v>
      </c>
      <c r="K2271" s="147" t="s">
        <v>14630</v>
      </c>
      <c r="L2271" s="147" t="s">
        <v>14631</v>
      </c>
      <c r="M2271" s="147" t="s">
        <v>14632</v>
      </c>
    </row>
    <row r="2272" spans="1:15" ht="15.75">
      <c r="A2272" s="136">
        <v>2273</v>
      </c>
      <c r="B2272" s="108">
        <v>144</v>
      </c>
      <c r="C2272" s="108"/>
      <c r="D2272" s="137" t="s">
        <v>14588</v>
      </c>
      <c r="E2272" s="137" t="s">
        <v>14636</v>
      </c>
      <c r="F2272" s="137"/>
      <c r="G2272" s="108" t="str">
        <f t="shared" si="72"/>
        <v>RESPOSTA À EMERGÊNCIA</v>
      </c>
      <c r="H2272" s="108" t="str">
        <f t="shared" si="73"/>
        <v>DERRAME OU FUGA</v>
      </c>
      <c r="I2272" s="108"/>
      <c r="J2272" s="151" t="s">
        <v>14633</v>
      </c>
      <c r="K2272" s="151" t="s">
        <v>14634</v>
      </c>
      <c r="L2272" s="151" t="s">
        <v>14635</v>
      </c>
      <c r="M2272" s="151" t="s">
        <v>14636</v>
      </c>
    </row>
    <row r="2273" spans="1:13" ht="15">
      <c r="A2273" s="136">
        <v>2274</v>
      </c>
      <c r="B2273" s="108">
        <v>144</v>
      </c>
      <c r="C2273" s="108"/>
      <c r="D2273" s="137" t="s">
        <v>14588</v>
      </c>
      <c r="E2273" s="137" t="s">
        <v>14636</v>
      </c>
      <c r="F2273" s="137"/>
      <c r="G2273" s="108" t="str">
        <f t="shared" si="72"/>
        <v>RESPOSTA À EMERGÊNCIA</v>
      </c>
      <c r="H2273" s="108" t="str">
        <f t="shared" si="73"/>
        <v>DERRAME OU FUGA</v>
      </c>
      <c r="I2273" s="108"/>
      <c r="J2273" s="148" t="s">
        <v>14641</v>
      </c>
      <c r="K2273" s="148" t="s">
        <v>14642</v>
      </c>
      <c r="L2273" s="148" t="s">
        <v>14781</v>
      </c>
      <c r="M2273" s="148" t="s">
        <v>21839</v>
      </c>
    </row>
    <row r="2274" spans="1:13" ht="25.5">
      <c r="A2274" s="136">
        <v>2275</v>
      </c>
      <c r="B2274" s="108">
        <v>144</v>
      </c>
      <c r="C2274" s="108"/>
      <c r="D2274" s="137" t="s">
        <v>14588</v>
      </c>
      <c r="E2274" s="137" t="s">
        <v>14636</v>
      </c>
      <c r="F2274" s="137"/>
      <c r="G2274" s="108" t="str">
        <f t="shared" si="72"/>
        <v>RESPOSTA À EMERGÊNCIA</v>
      </c>
      <c r="H2274" s="108" t="str">
        <f t="shared" si="73"/>
        <v>DERRAME OU FUGA</v>
      </c>
      <c r="I2274" s="108"/>
      <c r="J2274" s="149" t="s">
        <v>15402</v>
      </c>
      <c r="K2274" s="149" t="s">
        <v>15403</v>
      </c>
      <c r="L2274" s="149" t="s">
        <v>15404</v>
      </c>
      <c r="M2274" s="149" t="s">
        <v>22053</v>
      </c>
    </row>
    <row r="2275" spans="1:13" ht="15">
      <c r="A2275" s="136">
        <v>2276</v>
      </c>
      <c r="B2275" s="108">
        <v>144</v>
      </c>
      <c r="C2275" s="108"/>
      <c r="D2275" s="137" t="s">
        <v>14588</v>
      </c>
      <c r="E2275" s="137" t="s">
        <v>14636</v>
      </c>
      <c r="F2275" s="137"/>
      <c r="G2275" s="108" t="str">
        <f t="shared" si="72"/>
        <v>RESPOSTA À EMERGÊNCIA</v>
      </c>
      <c r="H2275" s="108" t="str">
        <f t="shared" si="73"/>
        <v>DERRAME OU FUGA</v>
      </c>
      <c r="I2275" s="108"/>
      <c r="J2275" s="147" t="s">
        <v>14926</v>
      </c>
      <c r="K2275" s="147" t="s">
        <v>14927</v>
      </c>
      <c r="L2275" s="147" t="s">
        <v>14928</v>
      </c>
      <c r="M2275" s="147" t="s">
        <v>21910</v>
      </c>
    </row>
    <row r="2276" spans="1:13" ht="25.5">
      <c r="A2276" s="136">
        <v>2277</v>
      </c>
      <c r="B2276" s="108">
        <v>144</v>
      </c>
      <c r="C2276" s="108"/>
      <c r="D2276" s="137" t="s">
        <v>14588</v>
      </c>
      <c r="E2276" s="137" t="s">
        <v>14636</v>
      </c>
      <c r="F2276" s="137"/>
      <c r="G2276" s="108" t="str">
        <f t="shared" si="72"/>
        <v>RESPOSTA À EMERGÊNCIA</v>
      </c>
      <c r="H2276" s="108" t="str">
        <f t="shared" si="73"/>
        <v>DERRAME OU FUGA</v>
      </c>
      <c r="I2276" s="108"/>
      <c r="J2276" s="147" t="s">
        <v>14652</v>
      </c>
      <c r="K2276" s="147" t="s">
        <v>14653</v>
      </c>
      <c r="L2276" s="150" t="s">
        <v>14654</v>
      </c>
      <c r="M2276" s="150" t="s">
        <v>14655</v>
      </c>
    </row>
    <row r="2277" spans="1:13" ht="25.5">
      <c r="A2277" s="136">
        <v>2278</v>
      </c>
      <c r="B2277" s="108">
        <v>144</v>
      </c>
      <c r="C2277" s="108"/>
      <c r="D2277" s="137" t="s">
        <v>14588</v>
      </c>
      <c r="E2277" s="137" t="s">
        <v>14636</v>
      </c>
      <c r="F2277" s="137"/>
      <c r="G2277" s="108" t="str">
        <f t="shared" si="72"/>
        <v>RESPOSTA À EMERGÊNCIA</v>
      </c>
      <c r="H2277" s="108" t="str">
        <f t="shared" si="73"/>
        <v>DERRAME OU FUGA</v>
      </c>
      <c r="I2277" s="108"/>
      <c r="J2277" s="160" t="s">
        <v>15577</v>
      </c>
      <c r="K2277" s="160" t="s">
        <v>15578</v>
      </c>
      <c r="L2277" s="160" t="s">
        <v>15579</v>
      </c>
      <c r="M2277" s="160" t="s">
        <v>22107</v>
      </c>
    </row>
    <row r="2278" spans="1:13" ht="15">
      <c r="A2278" s="136">
        <v>2279</v>
      </c>
      <c r="B2278" s="108">
        <v>144</v>
      </c>
      <c r="C2278" s="108"/>
      <c r="D2278" s="137" t="s">
        <v>14588</v>
      </c>
      <c r="E2278" s="137" t="s">
        <v>14636</v>
      </c>
      <c r="F2278" s="137"/>
      <c r="G2278" s="108" t="str">
        <f t="shared" si="72"/>
        <v>RESPOSTA À EMERGÊNCIA</v>
      </c>
      <c r="H2278" s="108" t="str">
        <f t="shared" si="73"/>
        <v>DERRAME OU FUGA</v>
      </c>
      <c r="I2278" s="108"/>
      <c r="J2278" s="158" t="s">
        <v>14659</v>
      </c>
      <c r="K2278" s="158" t="s">
        <v>14660</v>
      </c>
      <c r="L2278" s="158" t="s">
        <v>14661</v>
      </c>
      <c r="M2278" s="158" t="s">
        <v>14662</v>
      </c>
    </row>
    <row r="2279" spans="1:13" ht="25.5">
      <c r="A2279" s="136">
        <v>2280</v>
      </c>
      <c r="B2279" s="108">
        <v>144</v>
      </c>
      <c r="C2279" s="108"/>
      <c r="D2279" s="137" t="s">
        <v>14588</v>
      </c>
      <c r="E2279" s="137" t="s">
        <v>14636</v>
      </c>
      <c r="F2279" s="137"/>
      <c r="G2279" s="108" t="str">
        <f t="shared" si="72"/>
        <v>RESPOSTA À EMERGÊNCIA</v>
      </c>
      <c r="H2279" s="108" t="str">
        <f t="shared" si="73"/>
        <v>DERRAME OU FUGA</v>
      </c>
      <c r="I2279" s="108"/>
      <c r="J2279" s="147" t="s">
        <v>15460</v>
      </c>
      <c r="K2279" s="147" t="s">
        <v>15461</v>
      </c>
      <c r="L2279" s="147" t="s">
        <v>15462</v>
      </c>
      <c r="M2279" s="147" t="s">
        <v>22071</v>
      </c>
    </row>
    <row r="2280" spans="1:13" ht="15">
      <c r="A2280" s="136">
        <v>2281</v>
      </c>
      <c r="B2280" s="108">
        <v>144</v>
      </c>
      <c r="C2280" s="108"/>
      <c r="D2280" s="137" t="s">
        <v>14588</v>
      </c>
      <c r="E2280" s="137" t="s">
        <v>14636</v>
      </c>
      <c r="F2280" s="137"/>
      <c r="G2280" s="108" t="str">
        <f t="shared" si="72"/>
        <v>RESPOSTA À EMERGÊNCIA</v>
      </c>
      <c r="H2280" s="108" t="str">
        <f t="shared" si="73"/>
        <v>DERRAME OU FUGA</v>
      </c>
      <c r="I2280" s="108"/>
      <c r="J2280" s="160" t="s">
        <v>14667</v>
      </c>
      <c r="K2280" s="160" t="s">
        <v>14668</v>
      </c>
      <c r="L2280" s="160" t="s">
        <v>14669</v>
      </c>
      <c r="M2280" s="160" t="s">
        <v>14669</v>
      </c>
    </row>
    <row r="2281" spans="1:13" ht="15.75" thickBot="1">
      <c r="A2281" s="136">
        <v>2282</v>
      </c>
      <c r="B2281" s="108">
        <v>144</v>
      </c>
      <c r="C2281" s="108"/>
      <c r="D2281" s="137" t="s">
        <v>14588</v>
      </c>
      <c r="E2281" s="137" t="s">
        <v>14636</v>
      </c>
      <c r="F2281" s="137"/>
      <c r="G2281" s="108" t="str">
        <f t="shared" si="72"/>
        <v>RESPOSTA À EMERGÊNCIA</v>
      </c>
      <c r="H2281" s="108" t="str">
        <f t="shared" si="73"/>
        <v>DERRAME OU FUGA</v>
      </c>
      <c r="I2281" s="108"/>
      <c r="J2281" s="158" t="s">
        <v>14785</v>
      </c>
      <c r="K2281" s="158" t="s">
        <v>14786</v>
      </c>
      <c r="L2281" s="158" t="s">
        <v>14787</v>
      </c>
      <c r="M2281" s="158" t="s">
        <v>21859</v>
      </c>
    </row>
    <row r="2282" spans="1:13" ht="15.75">
      <c r="A2282" s="136">
        <v>2283</v>
      </c>
      <c r="B2282" s="108">
        <v>144</v>
      </c>
      <c r="C2282" s="108"/>
      <c r="D2282" s="137" t="s">
        <v>14588</v>
      </c>
      <c r="E2282" s="137" t="s">
        <v>14677</v>
      </c>
      <c r="F2282" s="137"/>
      <c r="G2282" s="108" t="str">
        <f t="shared" si="72"/>
        <v>RESPOSTA À EMERGÊNCIA</v>
      </c>
      <c r="H2282" s="108" t="str">
        <f t="shared" si="73"/>
        <v>PRIMEIROS SOCORROS</v>
      </c>
      <c r="I2282" s="108"/>
      <c r="J2282" s="151" t="s">
        <v>14674</v>
      </c>
      <c r="K2282" s="151" t="s">
        <v>14675</v>
      </c>
      <c r="L2282" s="151" t="s">
        <v>14676</v>
      </c>
      <c r="M2282" s="151" t="s">
        <v>14677</v>
      </c>
    </row>
    <row r="2283" spans="1:13" ht="15">
      <c r="A2283" s="136">
        <v>2284</v>
      </c>
      <c r="B2283" s="108">
        <v>144</v>
      </c>
      <c r="C2283" s="108"/>
      <c r="D2283" s="137" t="s">
        <v>14588</v>
      </c>
      <c r="E2283" s="137" t="s">
        <v>14677</v>
      </c>
      <c r="F2283" s="137"/>
      <c r="G2283" s="108" t="str">
        <f t="shared" si="72"/>
        <v>RESPOSTA À EMERGÊNCIA</v>
      </c>
      <c r="H2283" s="108" t="str">
        <f t="shared" si="73"/>
        <v>PRIMEIROS SOCORROS</v>
      </c>
      <c r="I2283" s="108"/>
      <c r="J2283" s="148" t="s">
        <v>14678</v>
      </c>
      <c r="K2283" s="148" t="s">
        <v>14679</v>
      </c>
      <c r="L2283" s="148" t="s">
        <v>14680</v>
      </c>
      <c r="M2283" s="148" t="s">
        <v>21809</v>
      </c>
    </row>
    <row r="2284" spans="1:13" ht="25.5">
      <c r="A2284" s="136">
        <v>2285</v>
      </c>
      <c r="B2284" s="108">
        <v>144</v>
      </c>
      <c r="C2284" s="108"/>
      <c r="D2284" s="137" t="s">
        <v>14588</v>
      </c>
      <c r="E2284" s="137" t="s">
        <v>14677</v>
      </c>
      <c r="F2284" s="137"/>
      <c r="G2284" s="108" t="str">
        <f t="shared" si="72"/>
        <v>RESPOSTA À EMERGÊNCIA</v>
      </c>
      <c r="H2284" s="108" t="str">
        <f t="shared" si="73"/>
        <v>PRIMEIROS SOCORROS</v>
      </c>
      <c r="I2284" s="108"/>
      <c r="J2284" s="150" t="s">
        <v>14681</v>
      </c>
      <c r="K2284" s="150" t="s">
        <v>14682</v>
      </c>
      <c r="L2284" s="150" t="s">
        <v>14683</v>
      </c>
      <c r="M2284" s="150" t="s">
        <v>14684</v>
      </c>
    </row>
    <row r="2285" spans="1:13" ht="15">
      <c r="A2285" s="136">
        <v>2286</v>
      </c>
      <c r="B2285" s="108">
        <v>144</v>
      </c>
      <c r="C2285" s="108"/>
      <c r="D2285" s="137" t="s">
        <v>14588</v>
      </c>
      <c r="E2285" s="137" t="s">
        <v>14677</v>
      </c>
      <c r="F2285" s="137"/>
      <c r="G2285" s="108" t="str">
        <f t="shared" si="72"/>
        <v>RESPOSTA À EMERGÊNCIA</v>
      </c>
      <c r="H2285" s="108" t="str">
        <f t="shared" si="73"/>
        <v>PRIMEIROS SOCORROS</v>
      </c>
      <c r="I2285" s="108"/>
      <c r="J2285" s="148" t="s">
        <v>14685</v>
      </c>
      <c r="K2285" s="148" t="s">
        <v>14686</v>
      </c>
      <c r="L2285" s="148" t="s">
        <v>14687</v>
      </c>
      <c r="M2285" s="148" t="s">
        <v>14688</v>
      </c>
    </row>
    <row r="2286" spans="1:13" ht="15">
      <c r="A2286" s="136">
        <v>2287</v>
      </c>
      <c r="B2286" s="108">
        <v>144</v>
      </c>
      <c r="C2286" s="108"/>
      <c r="D2286" s="137" t="s">
        <v>14588</v>
      </c>
      <c r="E2286" s="137" t="s">
        <v>14677</v>
      </c>
      <c r="F2286" s="137"/>
      <c r="G2286" s="108" t="str">
        <f t="shared" si="72"/>
        <v>RESPOSTA À EMERGÊNCIA</v>
      </c>
      <c r="H2286" s="108" t="str">
        <f t="shared" si="73"/>
        <v>PRIMEIROS SOCORROS</v>
      </c>
      <c r="I2286" s="108"/>
      <c r="J2286" s="148" t="s">
        <v>14689</v>
      </c>
      <c r="K2286" s="147" t="s">
        <v>14690</v>
      </c>
      <c r="L2286" s="148" t="s">
        <v>14691</v>
      </c>
      <c r="M2286" s="148" t="s">
        <v>14692</v>
      </c>
    </row>
    <row r="2287" spans="1:13" ht="38.25">
      <c r="A2287" s="136">
        <v>2288</v>
      </c>
      <c r="B2287" s="108">
        <v>144</v>
      </c>
      <c r="C2287" s="108"/>
      <c r="D2287" s="137" t="s">
        <v>14588</v>
      </c>
      <c r="E2287" s="137" t="s">
        <v>14677</v>
      </c>
      <c r="F2287" s="137"/>
      <c r="G2287" s="108" t="str">
        <f t="shared" si="72"/>
        <v>RESPOSTA À EMERGÊNCIA</v>
      </c>
      <c r="H2287" s="108" t="str">
        <f t="shared" si="73"/>
        <v>PRIMEIROS SOCORROS</v>
      </c>
      <c r="I2287" s="108"/>
      <c r="J2287" s="153" t="s">
        <v>14693</v>
      </c>
      <c r="K2287" s="153" t="s">
        <v>14694</v>
      </c>
      <c r="L2287" s="153" t="s">
        <v>14695</v>
      </c>
      <c r="M2287" s="153" t="s">
        <v>21841</v>
      </c>
    </row>
    <row r="2288" spans="1:13" ht="15">
      <c r="A2288" s="136">
        <v>2289</v>
      </c>
      <c r="B2288" s="108">
        <v>144</v>
      </c>
      <c r="C2288" s="108"/>
      <c r="D2288" s="137" t="s">
        <v>14588</v>
      </c>
      <c r="E2288" s="137" t="s">
        <v>14677</v>
      </c>
      <c r="F2288" s="137"/>
      <c r="G2288" s="108" t="str">
        <f t="shared" si="72"/>
        <v>RESPOSTA À EMERGÊNCIA</v>
      </c>
      <c r="H2288" s="108" t="str">
        <f t="shared" si="73"/>
        <v>PRIMEIROS SOCORROS</v>
      </c>
      <c r="I2288" s="108"/>
      <c r="J2288" s="148" t="s">
        <v>14696</v>
      </c>
      <c r="K2288" s="147" t="s">
        <v>14697</v>
      </c>
      <c r="L2288" s="148" t="s">
        <v>14698</v>
      </c>
      <c r="M2288" s="148" t="s">
        <v>14699</v>
      </c>
    </row>
    <row r="2289" spans="1:13" ht="15">
      <c r="A2289" s="136">
        <v>2290</v>
      </c>
      <c r="B2289" s="108">
        <v>144</v>
      </c>
      <c r="C2289" s="108"/>
      <c r="D2289" s="137" t="s">
        <v>14588</v>
      </c>
      <c r="E2289" s="137" t="s">
        <v>14677</v>
      </c>
      <c r="F2289" s="137"/>
      <c r="G2289" s="108" t="str">
        <f t="shared" si="72"/>
        <v>RESPOSTA À EMERGÊNCIA</v>
      </c>
      <c r="H2289" s="108" t="str">
        <f t="shared" si="73"/>
        <v>PRIMEIROS SOCORROS</v>
      </c>
      <c r="I2289" s="108"/>
      <c r="J2289" s="148" t="s">
        <v>14700</v>
      </c>
      <c r="K2289" s="148" t="s">
        <v>14701</v>
      </c>
      <c r="L2289" s="148" t="s">
        <v>14702</v>
      </c>
      <c r="M2289" s="148" t="s">
        <v>14703</v>
      </c>
    </row>
    <row r="2290" spans="1:13" ht="15">
      <c r="A2290" s="136">
        <v>2291</v>
      </c>
      <c r="B2290" s="108">
        <v>144</v>
      </c>
      <c r="C2290" s="108"/>
      <c r="D2290" s="137" t="s">
        <v>14588</v>
      </c>
      <c r="E2290" s="137" t="s">
        <v>14677</v>
      </c>
      <c r="F2290" s="137"/>
      <c r="G2290" s="108" t="str">
        <f t="shared" si="72"/>
        <v>RESPOSTA À EMERGÊNCIA</v>
      </c>
      <c r="H2290" s="108" t="str">
        <f t="shared" si="73"/>
        <v>PRIMEIROS SOCORROS</v>
      </c>
      <c r="I2290" s="108"/>
      <c r="J2290" s="148" t="s">
        <v>15644</v>
      </c>
      <c r="K2290" s="147" t="s">
        <v>15645</v>
      </c>
      <c r="L2290" s="148" t="s">
        <v>15646</v>
      </c>
      <c r="M2290" s="148" t="s">
        <v>22128</v>
      </c>
    </row>
    <row r="2291" spans="1:13" ht="25.5">
      <c r="A2291" s="136">
        <v>2292</v>
      </c>
      <c r="B2291" s="108">
        <v>144</v>
      </c>
      <c r="C2291" s="108"/>
      <c r="D2291" s="137" t="s">
        <v>14588</v>
      </c>
      <c r="E2291" s="137" t="s">
        <v>14677</v>
      </c>
      <c r="F2291" s="137"/>
      <c r="G2291" s="108" t="str">
        <f t="shared" si="72"/>
        <v>RESPOSTA À EMERGÊNCIA</v>
      </c>
      <c r="H2291" s="108" t="str">
        <f t="shared" si="73"/>
        <v>PRIMEIROS SOCORROS</v>
      </c>
      <c r="I2291" s="108"/>
      <c r="J2291" s="150" t="s">
        <v>14704</v>
      </c>
      <c r="K2291" s="149" t="s">
        <v>14705</v>
      </c>
      <c r="L2291" s="148" t="s">
        <v>14706</v>
      </c>
      <c r="M2291" s="148" t="s">
        <v>14707</v>
      </c>
    </row>
    <row r="2292" spans="1:13" ht="15">
      <c r="A2292" s="136">
        <v>2293</v>
      </c>
      <c r="B2292" s="108">
        <v>144</v>
      </c>
      <c r="C2292" s="108"/>
      <c r="D2292" s="137" t="s">
        <v>14588</v>
      </c>
      <c r="E2292" s="137" t="s">
        <v>14677</v>
      </c>
      <c r="F2292" s="137"/>
      <c r="G2292" s="108" t="str">
        <f t="shared" si="72"/>
        <v>RESPOSTA À EMERGÊNCIA</v>
      </c>
      <c r="H2292" s="108" t="str">
        <f t="shared" si="73"/>
        <v>PRIMEIROS SOCORROS</v>
      </c>
      <c r="I2292" s="108"/>
      <c r="J2292" s="148" t="s">
        <v>14712</v>
      </c>
      <c r="K2292" s="147" t="s">
        <v>14713</v>
      </c>
      <c r="L2292" s="148" t="s">
        <v>14714</v>
      </c>
      <c r="M2292" s="148" t="s">
        <v>14715</v>
      </c>
    </row>
    <row r="2293" spans="1:13" ht="15">
      <c r="A2293" s="136">
        <v>2294</v>
      </c>
      <c r="B2293" s="108">
        <v>144</v>
      </c>
      <c r="C2293" s="108"/>
      <c r="D2293" s="137" t="s">
        <v>14588</v>
      </c>
      <c r="E2293" s="137" t="s">
        <v>14677</v>
      </c>
      <c r="F2293" s="137"/>
      <c r="G2293" s="108" t="str">
        <f t="shared" si="72"/>
        <v>RESPOSTA À EMERGÊNCIA</v>
      </c>
      <c r="H2293" s="108" t="str">
        <f t="shared" si="73"/>
        <v>PRIMEIROS SOCORROS</v>
      </c>
      <c r="I2293" s="108"/>
      <c r="J2293" s="148" t="s">
        <v>15020</v>
      </c>
      <c r="K2293" s="147" t="s">
        <v>15021</v>
      </c>
      <c r="L2293" s="147" t="s">
        <v>15022</v>
      </c>
      <c r="M2293" s="147" t="s">
        <v>21940</v>
      </c>
    </row>
    <row r="2294" spans="1:13" ht="15">
      <c r="A2294" s="136">
        <v>2295</v>
      </c>
      <c r="B2294" s="108">
        <v>144</v>
      </c>
      <c r="C2294" s="108"/>
      <c r="D2294" s="137" t="s">
        <v>14588</v>
      </c>
      <c r="E2294" s="137" t="s">
        <v>14677</v>
      </c>
      <c r="F2294" s="137"/>
      <c r="G2294" s="108" t="str">
        <f t="shared" si="72"/>
        <v>RESPOSTA À EMERGÊNCIA</v>
      </c>
      <c r="H2294" s="108" t="str">
        <f t="shared" si="73"/>
        <v>PRIMEIROS SOCORROS</v>
      </c>
      <c r="I2294" s="108"/>
      <c r="J2294" s="149" t="s">
        <v>15023</v>
      </c>
      <c r="K2294" s="149" t="s">
        <v>15024</v>
      </c>
      <c r="L2294" s="149" t="s">
        <v>15025</v>
      </c>
      <c r="M2294" s="149" t="s">
        <v>21941</v>
      </c>
    </row>
    <row r="2295" spans="1:13" ht="20.25">
      <c r="A2295" s="136">
        <v>2296</v>
      </c>
      <c r="B2295" s="108">
        <v>145</v>
      </c>
      <c r="C2295" s="108"/>
      <c r="D2295" s="137" t="s">
        <v>21830</v>
      </c>
      <c r="E2295" s="137" t="s">
        <v>21830</v>
      </c>
      <c r="F2295" s="137"/>
      <c r="G2295" s="108" t="str">
        <f t="shared" si="72"/>
        <v>RESPOSTA À EMERGÊNCIA</v>
      </c>
      <c r="H2295" s="108" t="str">
        <f t="shared" si="73"/>
        <v>PRIMEIROS SOCORROS</v>
      </c>
      <c r="I2295" s="108"/>
      <c r="J2295" s="199" t="s">
        <v>15723</v>
      </c>
      <c r="K2295" s="138" t="s">
        <v>15723</v>
      </c>
      <c r="L2295" s="138" t="s">
        <v>15724</v>
      </c>
      <c r="M2295" s="138" t="s">
        <v>15725</v>
      </c>
    </row>
    <row r="2296" spans="1:13" ht="15.75">
      <c r="A2296" s="136">
        <v>2297</v>
      </c>
      <c r="B2296" s="108">
        <v>145</v>
      </c>
      <c r="C2296" s="108"/>
      <c r="D2296" s="137" t="s">
        <v>21830</v>
      </c>
      <c r="E2296" s="137" t="s">
        <v>21830</v>
      </c>
      <c r="F2296" s="137"/>
      <c r="G2296" s="108" t="str">
        <f t="shared" si="72"/>
        <v>RESPOSTA À EMERGÊNCIA</v>
      </c>
      <c r="H2296" s="108" t="str">
        <f t="shared" si="73"/>
        <v>PRIMEIROS SOCORROS</v>
      </c>
      <c r="I2296" s="108"/>
      <c r="J2296" s="174" t="s">
        <v>15726</v>
      </c>
      <c r="K2296" s="141" t="s">
        <v>15727</v>
      </c>
      <c r="L2296" s="141" t="s">
        <v>15728</v>
      </c>
      <c r="M2296" s="141" t="s">
        <v>22149</v>
      </c>
    </row>
    <row r="2297" spans="1:13" ht="15.75">
      <c r="A2297" s="136">
        <v>2298</v>
      </c>
      <c r="B2297" s="108">
        <v>145</v>
      </c>
      <c r="C2297" s="108"/>
      <c r="D2297" s="137" t="s">
        <v>14488</v>
      </c>
      <c r="E2297" s="137" t="s">
        <v>14488</v>
      </c>
      <c r="F2297" s="137"/>
      <c r="G2297" s="108" t="str">
        <f t="shared" si="72"/>
        <v>PERIGOS POTENCIAIS</v>
      </c>
      <c r="H2297" s="108" t="str">
        <f t="shared" si="73"/>
        <v>PERIGOS POTENCIAIS</v>
      </c>
      <c r="I2297" s="108"/>
      <c r="J2297" s="143" t="s">
        <v>14485</v>
      </c>
      <c r="K2297" s="143" t="s">
        <v>14486</v>
      </c>
      <c r="L2297" s="143" t="s">
        <v>14487</v>
      </c>
      <c r="M2297" s="143" t="s">
        <v>14488</v>
      </c>
    </row>
    <row r="2298" spans="1:13" ht="15.75">
      <c r="A2298" s="136">
        <v>2299</v>
      </c>
      <c r="B2298" s="108">
        <v>145</v>
      </c>
      <c r="C2298" s="108"/>
      <c r="D2298" s="137" t="s">
        <v>14488</v>
      </c>
      <c r="E2298" s="137" t="s">
        <v>14492</v>
      </c>
      <c r="F2298" s="137"/>
      <c r="G2298" s="108" t="str">
        <f t="shared" si="72"/>
        <v>PERIGOS POTENCIAIS</v>
      </c>
      <c r="H2298" s="108" t="str">
        <f t="shared" si="73"/>
        <v>INCÊNDIO OU EXPLOSÃO</v>
      </c>
      <c r="I2298" s="108"/>
      <c r="J2298" s="145" t="s">
        <v>14489</v>
      </c>
      <c r="K2298" s="145" t="s">
        <v>14490</v>
      </c>
      <c r="L2298" s="146" t="s">
        <v>14491</v>
      </c>
      <c r="M2298" s="146" t="s">
        <v>14492</v>
      </c>
    </row>
    <row r="2299" spans="1:13" ht="15">
      <c r="A2299" s="136">
        <v>2300</v>
      </c>
      <c r="B2299" s="108">
        <v>145</v>
      </c>
      <c r="C2299" s="108"/>
      <c r="D2299" s="137" t="s">
        <v>14488</v>
      </c>
      <c r="E2299" s="137" t="s">
        <v>14492</v>
      </c>
      <c r="F2299" s="137"/>
      <c r="G2299" s="108" t="str">
        <f t="shared" si="72"/>
        <v>PERIGOS POTENCIAIS</v>
      </c>
      <c r="H2299" s="108" t="str">
        <f t="shared" si="73"/>
        <v>INCÊNDIO OU EXPLOSÃO</v>
      </c>
      <c r="I2299" s="108"/>
      <c r="J2299" s="147" t="s">
        <v>15621</v>
      </c>
      <c r="K2299" s="147" t="s">
        <v>15622</v>
      </c>
      <c r="L2299" s="147" t="s">
        <v>15623</v>
      </c>
      <c r="M2299" s="147" t="s">
        <v>22119</v>
      </c>
    </row>
    <row r="2300" spans="1:13" ht="15">
      <c r="A2300" s="136">
        <v>2301</v>
      </c>
      <c r="B2300" s="108">
        <v>145</v>
      </c>
      <c r="C2300" s="108"/>
      <c r="D2300" s="137" t="s">
        <v>14488</v>
      </c>
      <c r="E2300" s="137" t="s">
        <v>14492</v>
      </c>
      <c r="F2300" s="137"/>
      <c r="G2300" s="108" t="str">
        <f t="shared" si="72"/>
        <v>PERIGOS POTENCIAIS</v>
      </c>
      <c r="H2300" s="108" t="str">
        <f t="shared" si="73"/>
        <v>INCÊNDIO OU EXPLOSÃO</v>
      </c>
      <c r="I2300" s="108"/>
      <c r="J2300" s="147" t="s">
        <v>15123</v>
      </c>
      <c r="K2300" s="147" t="s">
        <v>15124</v>
      </c>
      <c r="L2300" s="147" t="s">
        <v>21968</v>
      </c>
      <c r="M2300" s="147" t="s">
        <v>21969</v>
      </c>
    </row>
    <row r="2301" spans="1:13" ht="15">
      <c r="A2301" s="136">
        <v>2302</v>
      </c>
      <c r="B2301" s="108">
        <v>145</v>
      </c>
      <c r="C2301" s="108"/>
      <c r="D2301" s="137" t="s">
        <v>14488</v>
      </c>
      <c r="E2301" s="137" t="s">
        <v>14492</v>
      </c>
      <c r="F2301" s="137"/>
      <c r="G2301" s="108" t="str">
        <f t="shared" si="72"/>
        <v>PERIGOS POTENCIAIS</v>
      </c>
      <c r="H2301" s="108" t="str">
        <f t="shared" si="73"/>
        <v>INCÊNDIO OU EXPLOSÃO</v>
      </c>
      <c r="I2301" s="108"/>
      <c r="J2301" s="147" t="s">
        <v>14501</v>
      </c>
      <c r="K2301" s="147" t="s">
        <v>14502</v>
      </c>
      <c r="L2301" s="147" t="s">
        <v>14503</v>
      </c>
      <c r="M2301" s="147" t="s">
        <v>14504</v>
      </c>
    </row>
    <row r="2302" spans="1:13" ht="15">
      <c r="A2302" s="136">
        <v>2303</v>
      </c>
      <c r="B2302" s="108">
        <v>145</v>
      </c>
      <c r="C2302" s="108"/>
      <c r="D2302" s="137" t="s">
        <v>14488</v>
      </c>
      <c r="E2302" s="137" t="s">
        <v>14492</v>
      </c>
      <c r="F2302" s="137"/>
      <c r="G2302" s="108" t="str">
        <f t="shared" si="72"/>
        <v>PERIGOS POTENCIAIS</v>
      </c>
      <c r="H2302" s="108" t="str">
        <f t="shared" si="73"/>
        <v>INCÊNDIO OU EXPLOSÃO</v>
      </c>
      <c r="I2302" s="108"/>
      <c r="J2302" s="147" t="s">
        <v>15420</v>
      </c>
      <c r="K2302" s="147" t="s">
        <v>15421</v>
      </c>
      <c r="L2302" s="147" t="s">
        <v>15422</v>
      </c>
      <c r="M2302" s="147" t="s">
        <v>22058</v>
      </c>
    </row>
    <row r="2303" spans="1:13" ht="15">
      <c r="A2303" s="136">
        <v>2304</v>
      </c>
      <c r="B2303" s="108">
        <v>145</v>
      </c>
      <c r="C2303" s="108"/>
      <c r="D2303" s="137" t="s">
        <v>14488</v>
      </c>
      <c r="E2303" s="137" t="s">
        <v>14492</v>
      </c>
      <c r="F2303" s="137"/>
      <c r="G2303" s="108" t="str">
        <f t="shared" si="72"/>
        <v>PERIGOS POTENCIAIS</v>
      </c>
      <c r="H2303" s="108" t="str">
        <f t="shared" si="73"/>
        <v>INCÊNDIO OU EXPLOSÃO</v>
      </c>
      <c r="I2303" s="108"/>
      <c r="J2303" s="147" t="s">
        <v>14509</v>
      </c>
      <c r="K2303" s="147" t="s">
        <v>14510</v>
      </c>
      <c r="L2303" s="147" t="s">
        <v>14511</v>
      </c>
      <c r="M2303" s="147" t="s">
        <v>14512</v>
      </c>
    </row>
    <row r="2304" spans="1:13" ht="15.75" thickBot="1">
      <c r="A2304" s="136">
        <v>2305</v>
      </c>
      <c r="B2304" s="108">
        <v>145</v>
      </c>
      <c r="C2304" s="108"/>
      <c r="D2304" s="137" t="s">
        <v>14488</v>
      </c>
      <c r="E2304" s="137" t="s">
        <v>14492</v>
      </c>
      <c r="F2304" s="137"/>
      <c r="G2304" s="108" t="str">
        <f t="shared" si="72"/>
        <v>PERIGOS POTENCIAIS</v>
      </c>
      <c r="H2304" s="108" t="str">
        <f t="shared" si="73"/>
        <v>INCÊNDIO OU EXPLOSÃO</v>
      </c>
      <c r="I2304" s="108"/>
      <c r="J2304" s="149" t="s">
        <v>14999</v>
      </c>
      <c r="K2304" s="149" t="s">
        <v>15000</v>
      </c>
      <c r="L2304" s="149" t="s">
        <v>15001</v>
      </c>
      <c r="M2304" s="149" t="s">
        <v>21933</v>
      </c>
    </row>
    <row r="2305" spans="1:13" ht="15.75">
      <c r="A2305" s="136">
        <v>2306</v>
      </c>
      <c r="B2305" s="108">
        <v>145</v>
      </c>
      <c r="C2305" s="108"/>
      <c r="D2305" s="137" t="s">
        <v>14488</v>
      </c>
      <c r="E2305" s="137" t="s">
        <v>14520</v>
      </c>
      <c r="F2305" s="137"/>
      <c r="G2305" s="108" t="str">
        <f t="shared" si="72"/>
        <v>PERIGOS POTENCIAIS</v>
      </c>
      <c r="H2305" s="108" t="str">
        <f t="shared" si="73"/>
        <v>SAÚDE</v>
      </c>
      <c r="I2305" s="108"/>
      <c r="J2305" s="151" t="s">
        <v>14517</v>
      </c>
      <c r="K2305" s="151" t="s">
        <v>14518</v>
      </c>
      <c r="L2305" s="151" t="s">
        <v>14519</v>
      </c>
      <c r="M2305" s="151" t="s">
        <v>14520</v>
      </c>
    </row>
    <row r="2306" spans="1:13" ht="15">
      <c r="A2306" s="136">
        <v>2307</v>
      </c>
      <c r="B2306" s="108">
        <v>145</v>
      </c>
      <c r="C2306" s="108"/>
      <c r="D2306" s="137" t="s">
        <v>14488</v>
      </c>
      <c r="E2306" s="137" t="s">
        <v>14520</v>
      </c>
      <c r="F2306" s="137"/>
      <c r="G2306" s="108" t="str">
        <f t="shared" si="72"/>
        <v>PERIGOS POTENCIAIS</v>
      </c>
      <c r="H2306" s="108" t="str">
        <f t="shared" si="73"/>
        <v>SAÚDE</v>
      </c>
      <c r="I2306" s="108"/>
      <c r="J2306" s="147" t="s">
        <v>14731</v>
      </c>
      <c r="K2306" s="147" t="s">
        <v>14732</v>
      </c>
      <c r="L2306" s="147" t="s">
        <v>14733</v>
      </c>
      <c r="M2306" s="147" t="s">
        <v>21825</v>
      </c>
    </row>
    <row r="2307" spans="1:13" ht="15">
      <c r="A2307" s="136">
        <v>2308</v>
      </c>
      <c r="B2307" s="108">
        <v>145</v>
      </c>
      <c r="C2307" s="108"/>
      <c r="D2307" s="137" t="s">
        <v>14488</v>
      </c>
      <c r="E2307" s="137" t="s">
        <v>14520</v>
      </c>
      <c r="F2307" s="137"/>
      <c r="G2307" s="108" t="str">
        <f t="shared" si="72"/>
        <v>PERIGOS POTENCIAIS</v>
      </c>
      <c r="H2307" s="108" t="str">
        <f t="shared" si="73"/>
        <v>SAÚDE</v>
      </c>
      <c r="I2307" s="108"/>
      <c r="J2307" s="149" t="s">
        <v>15729</v>
      </c>
      <c r="K2307" s="149" t="s">
        <v>15730</v>
      </c>
      <c r="L2307" s="149" t="s">
        <v>15731</v>
      </c>
      <c r="M2307" s="149" t="s">
        <v>22150</v>
      </c>
    </row>
    <row r="2308" spans="1:13" ht="25.5">
      <c r="A2308" s="136">
        <v>2309</v>
      </c>
      <c r="B2308" s="108">
        <v>145</v>
      </c>
      <c r="C2308" s="108"/>
      <c r="D2308" s="137" t="s">
        <v>14488</v>
      </c>
      <c r="E2308" s="137" t="s">
        <v>14520</v>
      </c>
      <c r="F2308" s="137"/>
      <c r="G2308" s="108" t="str">
        <f t="shared" si="72"/>
        <v>PERIGOS POTENCIAIS</v>
      </c>
      <c r="H2308" s="108" t="str">
        <f t="shared" si="73"/>
        <v>SAÚDE</v>
      </c>
      <c r="I2308" s="108"/>
      <c r="J2308" s="148" t="s">
        <v>14537</v>
      </c>
      <c r="K2308" s="148" t="s">
        <v>14538</v>
      </c>
      <c r="L2308" s="148" t="s">
        <v>14539</v>
      </c>
      <c r="M2308" s="148" t="s">
        <v>14540</v>
      </c>
    </row>
    <row r="2309" spans="1:13" ht="15.75">
      <c r="A2309" s="136">
        <v>2310</v>
      </c>
      <c r="B2309" s="108">
        <v>145</v>
      </c>
      <c r="C2309" s="108"/>
      <c r="D2309" s="137" t="s">
        <v>14544</v>
      </c>
      <c r="E2309" s="137" t="s">
        <v>14544</v>
      </c>
      <c r="F2309" s="137"/>
      <c r="G2309" s="108" t="str">
        <f t="shared" si="72"/>
        <v>PROTEÇÃO DA POPULAÇÃO</v>
      </c>
      <c r="H2309" s="108" t="str">
        <f t="shared" si="73"/>
        <v>PROTEÇÃO DA POPULAÇÃO</v>
      </c>
      <c r="I2309" s="108"/>
      <c r="J2309" s="143" t="s">
        <v>14541</v>
      </c>
      <c r="K2309" s="143" t="s">
        <v>14542</v>
      </c>
      <c r="L2309" s="143" t="s">
        <v>14543</v>
      </c>
      <c r="M2309" s="143" t="s">
        <v>14544</v>
      </c>
    </row>
    <row r="2310" spans="1:13" ht="38.25">
      <c r="A2310" s="136">
        <v>2311</v>
      </c>
      <c r="B2310" s="108">
        <v>145</v>
      </c>
      <c r="C2310" s="108"/>
      <c r="D2310" s="137" t="s">
        <v>14544</v>
      </c>
      <c r="E2310" s="137" t="s">
        <v>14544</v>
      </c>
      <c r="F2310" s="137"/>
      <c r="G2310" s="108" t="str">
        <f t="shared" si="72"/>
        <v>PROTEÇÃO DA POPULAÇÃO</v>
      </c>
      <c r="H2310" s="108" t="str">
        <f t="shared" si="73"/>
        <v>PROTEÇÃO DA POPULAÇÃO</v>
      </c>
      <c r="I2310" s="108"/>
      <c r="J2310" s="153" t="s">
        <v>14545</v>
      </c>
      <c r="K2310" s="153" t="s">
        <v>14546</v>
      </c>
      <c r="L2310" s="154" t="s">
        <v>14547</v>
      </c>
      <c r="M2310" s="154" t="s">
        <v>14548</v>
      </c>
    </row>
    <row r="2311" spans="1:13" ht="15">
      <c r="A2311" s="136">
        <v>2312</v>
      </c>
      <c r="B2311" s="108">
        <v>145</v>
      </c>
      <c r="C2311" s="108"/>
      <c r="D2311" s="137" t="s">
        <v>14544</v>
      </c>
      <c r="E2311" s="137" t="s">
        <v>14544</v>
      </c>
      <c r="F2311" s="137"/>
      <c r="G2311" s="108" t="str">
        <f t="shared" si="72"/>
        <v>PROTEÇÃO DA POPULAÇÃO</v>
      </c>
      <c r="H2311" s="108" t="str">
        <f t="shared" si="73"/>
        <v>PROTEÇÃO DA POPULAÇÃO</v>
      </c>
      <c r="I2311" s="108"/>
      <c r="J2311" s="147" t="s">
        <v>14549</v>
      </c>
      <c r="K2311" s="147" t="s">
        <v>14550</v>
      </c>
      <c r="L2311" s="147" t="s">
        <v>14551</v>
      </c>
      <c r="M2311" s="147" t="s">
        <v>14552</v>
      </c>
    </row>
    <row r="2312" spans="1:13" ht="15.75" thickBot="1">
      <c r="A2312" s="136">
        <v>2313</v>
      </c>
      <c r="B2312" s="108">
        <v>145</v>
      </c>
      <c r="C2312" s="108"/>
      <c r="D2312" s="137" t="s">
        <v>14544</v>
      </c>
      <c r="E2312" s="137" t="s">
        <v>14544</v>
      </c>
      <c r="F2312" s="137"/>
      <c r="G2312" s="108" t="str">
        <f t="shared" si="72"/>
        <v>PROTEÇÃO DA POPULAÇÃO</v>
      </c>
      <c r="H2312" s="108" t="str">
        <f t="shared" si="73"/>
        <v>PROTEÇÃO DA POPULAÇÃO</v>
      </c>
      <c r="I2312" s="108"/>
      <c r="J2312" s="148" t="s">
        <v>14553</v>
      </c>
      <c r="K2312" s="147" t="s">
        <v>14554</v>
      </c>
      <c r="L2312" s="148" t="s">
        <v>14555</v>
      </c>
      <c r="M2312" s="148" t="s">
        <v>14556</v>
      </c>
    </row>
    <row r="2313" spans="1:13" ht="15.75">
      <c r="A2313" s="136">
        <v>2314</v>
      </c>
      <c r="B2313" s="108">
        <v>145</v>
      </c>
      <c r="C2313" s="108"/>
      <c r="D2313" s="137" t="s">
        <v>14544</v>
      </c>
      <c r="E2313" s="137" t="s">
        <v>14560</v>
      </c>
      <c r="F2313" s="137"/>
      <c r="G2313" s="108" t="str">
        <f t="shared" si="72"/>
        <v>PROTEÇÃO DA POPULAÇÃO</v>
      </c>
      <c r="H2313" s="108" t="str">
        <f t="shared" si="73"/>
        <v>VESTUÁRIO DE PROTEÇÃO</v>
      </c>
      <c r="I2313" s="108"/>
      <c r="J2313" s="151" t="s">
        <v>14557</v>
      </c>
      <c r="K2313" s="151" t="s">
        <v>14558</v>
      </c>
      <c r="L2313" s="151" t="s">
        <v>14559</v>
      </c>
      <c r="M2313" s="151" t="s">
        <v>14560</v>
      </c>
    </row>
    <row r="2314" spans="1:13" ht="15">
      <c r="A2314" s="136">
        <v>2315</v>
      </c>
      <c r="B2314" s="108">
        <v>145</v>
      </c>
      <c r="C2314" s="108"/>
      <c r="D2314" s="137" t="s">
        <v>14544</v>
      </c>
      <c r="E2314" s="137" t="s">
        <v>14560</v>
      </c>
      <c r="F2314" s="137"/>
      <c r="G2314" s="108" t="str">
        <f t="shared" si="72"/>
        <v>PROTEÇÃO DA POPULAÇÃO</v>
      </c>
      <c r="H2314" s="108" t="str">
        <f t="shared" si="73"/>
        <v>VESTUÁRIO DE PROTEÇÃO</v>
      </c>
      <c r="I2314" s="108"/>
      <c r="J2314" s="147" t="s">
        <v>14561</v>
      </c>
      <c r="K2314" s="147" t="s">
        <v>14562</v>
      </c>
      <c r="L2314" s="148" t="s">
        <v>14563</v>
      </c>
      <c r="M2314" s="148" t="s">
        <v>14564</v>
      </c>
    </row>
    <row r="2315" spans="1:13" ht="25.5">
      <c r="A2315" s="136">
        <v>2316</v>
      </c>
      <c r="B2315" s="108">
        <v>145</v>
      </c>
      <c r="C2315" s="108"/>
      <c r="D2315" s="137" t="s">
        <v>14544</v>
      </c>
      <c r="E2315" s="137" t="s">
        <v>14560</v>
      </c>
      <c r="F2315" s="137"/>
      <c r="G2315" s="108" t="str">
        <f t="shared" si="72"/>
        <v>PROTEÇÃO DA POPULAÇÃO</v>
      </c>
      <c r="H2315" s="108" t="str">
        <f t="shared" si="73"/>
        <v>VESTUÁRIO DE PROTEÇÃO</v>
      </c>
      <c r="I2315" s="108"/>
      <c r="J2315" s="148" t="s">
        <v>15005</v>
      </c>
      <c r="K2315" s="148" t="s">
        <v>15006</v>
      </c>
      <c r="L2315" s="148" t="s">
        <v>21935</v>
      </c>
      <c r="M2315" s="148" t="s">
        <v>21936</v>
      </c>
    </row>
    <row r="2316" spans="1:13" ht="26.25" thickBot="1">
      <c r="A2316" s="136">
        <v>2317</v>
      </c>
      <c r="B2316" s="108">
        <v>145</v>
      </c>
      <c r="C2316" s="108"/>
      <c r="D2316" s="137" t="s">
        <v>14544</v>
      </c>
      <c r="E2316" s="137" t="s">
        <v>14560</v>
      </c>
      <c r="F2316" s="137"/>
      <c r="G2316" s="108" t="str">
        <f t="shared" si="72"/>
        <v>PROTEÇÃO DA POPULAÇÃO</v>
      </c>
      <c r="H2316" s="108" t="str">
        <f t="shared" si="73"/>
        <v>VESTUÁRIO DE PROTEÇÃO</v>
      </c>
      <c r="I2316" s="108"/>
      <c r="J2316" s="150" t="s">
        <v>15007</v>
      </c>
      <c r="K2316" s="150" t="s">
        <v>14566</v>
      </c>
      <c r="L2316" s="150" t="s">
        <v>21832</v>
      </c>
      <c r="M2316" s="150" t="s">
        <v>21833</v>
      </c>
    </row>
    <row r="2317" spans="1:13" ht="15.75">
      <c r="A2317" s="136">
        <v>2318</v>
      </c>
      <c r="B2317" s="108">
        <v>145</v>
      </c>
      <c r="C2317" s="108"/>
      <c r="D2317" s="137" t="s">
        <v>14544</v>
      </c>
      <c r="E2317" s="137" t="s">
        <v>14570</v>
      </c>
      <c r="F2317" s="137"/>
      <c r="G2317" s="108" t="str">
        <f t="shared" si="72"/>
        <v>PROTEÇÃO DA POPULAÇÃO</v>
      </c>
      <c r="H2317" s="108" t="str">
        <f t="shared" si="73"/>
        <v>EVACUAÇÃO</v>
      </c>
      <c r="I2317" s="108"/>
      <c r="J2317" s="151" t="s">
        <v>14567</v>
      </c>
      <c r="K2317" s="151" t="s">
        <v>14568</v>
      </c>
      <c r="L2317" s="151" t="s">
        <v>14569</v>
      </c>
      <c r="M2317" s="151" t="s">
        <v>14570</v>
      </c>
    </row>
    <row r="2318" spans="1:13" ht="15">
      <c r="A2318" s="136">
        <v>2319</v>
      </c>
      <c r="B2318" s="108">
        <v>145</v>
      </c>
      <c r="C2318" s="108"/>
      <c r="D2318" s="137" t="s">
        <v>14544</v>
      </c>
      <c r="E2318" s="137" t="s">
        <v>14570</v>
      </c>
      <c r="F2318" s="137"/>
      <c r="G2318" s="108" t="str">
        <f t="shared" si="72"/>
        <v>PROTEÇÃO DA POPULAÇÃO</v>
      </c>
      <c r="H2318" s="108" t="str">
        <f t="shared" si="73"/>
        <v>EVACUAÇÃO</v>
      </c>
      <c r="I2318" s="108"/>
      <c r="J2318" s="153" t="s">
        <v>14571</v>
      </c>
      <c r="K2318" s="153" t="s">
        <v>14572</v>
      </c>
      <c r="L2318" s="153" t="s">
        <v>14573</v>
      </c>
      <c r="M2318" s="153" t="s">
        <v>14574</v>
      </c>
    </row>
    <row r="2319" spans="1:13" ht="26.25">
      <c r="A2319" s="136">
        <v>2320</v>
      </c>
      <c r="B2319" s="108">
        <v>145</v>
      </c>
      <c r="C2319" s="108"/>
      <c r="D2319" s="137" t="s">
        <v>14544</v>
      </c>
      <c r="E2319" s="137" t="s">
        <v>14570</v>
      </c>
      <c r="F2319" s="137"/>
      <c r="G2319" s="108" t="str">
        <f t="shared" si="72"/>
        <v>PROTEÇÃO DA POPULAÇÃO</v>
      </c>
      <c r="H2319" s="108" t="str">
        <f t="shared" si="73"/>
        <v>EVACUAÇÃO</v>
      </c>
      <c r="I2319" s="108"/>
      <c r="J2319" s="148" t="s">
        <v>15435</v>
      </c>
      <c r="K2319" s="157" t="s">
        <v>15436</v>
      </c>
      <c r="L2319" s="157" t="s">
        <v>15437</v>
      </c>
      <c r="M2319" s="157" t="s">
        <v>22063</v>
      </c>
    </row>
    <row r="2320" spans="1:13" ht="15">
      <c r="A2320" s="136">
        <v>2321</v>
      </c>
      <c r="B2320" s="108">
        <v>145</v>
      </c>
      <c r="C2320" s="108"/>
      <c r="D2320" s="137" t="s">
        <v>14544</v>
      </c>
      <c r="E2320" s="137" t="s">
        <v>14570</v>
      </c>
      <c r="F2320" s="137"/>
      <c r="G2320" s="108" t="str">
        <f t="shared" ref="G2320:G2383" si="74">IF(OR(M2320="PERIGOS POTENCIAIS",M2320="PROTEÇÃO DA POPULAÇÃO",M2320="RESPOSTA À EMERGÊNCIA"),M2320,G2319)</f>
        <v>PROTEÇÃO DA POPULAÇÃO</v>
      </c>
      <c r="H2320" s="108" t="str">
        <f t="shared" ref="H2320:H2383" si="75">IF(OR(M2320="PERIGOS POTENCIAIS",M2320="PROTEÇÃO DA POPULAÇÃO",M2320="RESPOSTA À EMERGÊNCIA"),M2320,IF(OR(M2320="INCÊNDIO OU EXPLOSÃO",M2320="SAÚDE",M2320="VESTUÁRIO DE PROTEÇÃO",M2320="EVACUAÇÃO",M2320="INCÊNDIO",M2320="DERRAME OU FUGA",M2320="PRIMEIROS SOCORROS"),M2320,H2319))</f>
        <v>EVACUAÇÃO</v>
      </c>
      <c r="I2320" s="108"/>
      <c r="J2320" s="160" t="s">
        <v>14667</v>
      </c>
      <c r="K2320" s="160" t="s">
        <v>14668</v>
      </c>
      <c r="L2320" s="160" t="s">
        <v>14669</v>
      </c>
      <c r="M2320" s="160" t="s">
        <v>14669</v>
      </c>
    </row>
    <row r="2321" spans="1:14" ht="15">
      <c r="A2321" s="136">
        <v>2322</v>
      </c>
      <c r="B2321" s="108">
        <v>145</v>
      </c>
      <c r="C2321" s="108"/>
      <c r="D2321" s="137" t="s">
        <v>14544</v>
      </c>
      <c r="E2321" s="137" t="s">
        <v>14570</v>
      </c>
      <c r="F2321" s="137"/>
      <c r="G2321" s="108" t="str">
        <f t="shared" si="74"/>
        <v>PROTEÇÃO DA POPULAÇÃO</v>
      </c>
      <c r="H2321" s="108" t="str">
        <f t="shared" si="75"/>
        <v>EVACUAÇÃO</v>
      </c>
      <c r="I2321" s="108"/>
      <c r="J2321" s="147" t="s">
        <v>15732</v>
      </c>
      <c r="K2321" s="147" t="s">
        <v>15733</v>
      </c>
      <c r="L2321" s="147" t="s">
        <v>15734</v>
      </c>
      <c r="M2321" s="147" t="s">
        <v>22151</v>
      </c>
    </row>
    <row r="2322" spans="1:14" ht="15">
      <c r="A2322" s="136">
        <v>2323</v>
      </c>
      <c r="B2322" s="108">
        <v>145</v>
      </c>
      <c r="C2322" s="108"/>
      <c r="D2322" s="137" t="s">
        <v>14544</v>
      </c>
      <c r="E2322" s="137" t="s">
        <v>6</v>
      </c>
      <c r="F2322" s="137"/>
      <c r="G2322" s="108" t="str">
        <f t="shared" si="74"/>
        <v>PROTEÇÃO DA POPULAÇÃO</v>
      </c>
      <c r="H2322" s="108" t="str">
        <f t="shared" si="75"/>
        <v>Incêndio</v>
      </c>
      <c r="I2322" s="108"/>
      <c r="J2322" s="158" t="s">
        <v>14579</v>
      </c>
      <c r="K2322" s="158" t="s">
        <v>14580</v>
      </c>
      <c r="L2322" s="158" t="s">
        <v>14581</v>
      </c>
      <c r="M2322" s="158" t="s">
        <v>6</v>
      </c>
    </row>
    <row r="2323" spans="1:14" ht="25.5">
      <c r="A2323" s="136">
        <v>2324</v>
      </c>
      <c r="B2323" s="108">
        <v>145</v>
      </c>
      <c r="C2323" s="108"/>
      <c r="D2323" s="137" t="s">
        <v>14544</v>
      </c>
      <c r="E2323" s="137" t="s">
        <v>6</v>
      </c>
      <c r="F2323" s="137"/>
      <c r="G2323" s="108" t="str">
        <f t="shared" si="74"/>
        <v>PROTEÇÃO DA POPULAÇÃO</v>
      </c>
      <c r="H2323" s="108" t="str">
        <f t="shared" si="75"/>
        <v>Incêndio</v>
      </c>
      <c r="I2323" s="108"/>
      <c r="J2323" s="147" t="s">
        <v>14582</v>
      </c>
      <c r="K2323" s="147" t="s">
        <v>14583</v>
      </c>
      <c r="L2323" s="147" t="s">
        <v>14584</v>
      </c>
      <c r="M2323" s="147" t="s">
        <v>21834</v>
      </c>
    </row>
    <row r="2324" spans="1:14" ht="15.75">
      <c r="A2324" s="136">
        <v>2325</v>
      </c>
      <c r="B2324" s="108">
        <v>145</v>
      </c>
      <c r="C2324" s="108"/>
      <c r="D2324" s="137" t="s">
        <v>14588</v>
      </c>
      <c r="E2324" s="137" t="s">
        <v>14588</v>
      </c>
      <c r="F2324" s="137"/>
      <c r="G2324" s="108" t="str">
        <f t="shared" si="74"/>
        <v>RESPOSTA À EMERGÊNCIA</v>
      </c>
      <c r="H2324" s="108" t="str">
        <f t="shared" si="75"/>
        <v>RESPOSTA À EMERGÊNCIA</v>
      </c>
      <c r="I2324" s="108"/>
      <c r="J2324" s="143" t="s">
        <v>14585</v>
      </c>
      <c r="K2324" s="143" t="s">
        <v>14586</v>
      </c>
      <c r="L2324" s="143" t="s">
        <v>14587</v>
      </c>
      <c r="M2324" s="143" t="s">
        <v>14588</v>
      </c>
    </row>
    <row r="2325" spans="1:14" ht="15.75">
      <c r="A2325" s="136">
        <v>2326</v>
      </c>
      <c r="B2325" s="108">
        <v>145</v>
      </c>
      <c r="C2325" s="108"/>
      <c r="D2325" s="137" t="s">
        <v>14588</v>
      </c>
      <c r="E2325" s="137" t="s">
        <v>21835</v>
      </c>
      <c r="F2325" s="137"/>
      <c r="G2325" s="108" t="str">
        <f t="shared" si="74"/>
        <v>RESPOSTA À EMERGÊNCIA</v>
      </c>
      <c r="H2325" s="108" t="str">
        <f t="shared" si="75"/>
        <v>INCÊNDIO</v>
      </c>
      <c r="I2325" s="108"/>
      <c r="J2325" s="159" t="s">
        <v>14589</v>
      </c>
      <c r="K2325" s="159" t="s">
        <v>14590</v>
      </c>
      <c r="L2325" s="159" t="s">
        <v>14591</v>
      </c>
      <c r="M2325" s="145" t="s">
        <v>21835</v>
      </c>
    </row>
    <row r="2326" spans="1:14" ht="15">
      <c r="A2326" s="136">
        <v>2327</v>
      </c>
      <c r="B2326" s="108">
        <v>145</v>
      </c>
      <c r="C2326" s="108"/>
      <c r="D2326" s="137" t="s">
        <v>14588</v>
      </c>
      <c r="E2326" s="137" t="s">
        <v>21835</v>
      </c>
      <c r="F2326" s="137"/>
      <c r="G2326" s="108" t="str">
        <f t="shared" si="74"/>
        <v>RESPOSTA À EMERGÊNCIA</v>
      </c>
      <c r="H2326" s="108" t="str">
        <f t="shared" si="75"/>
        <v>INCÊNDIO</v>
      </c>
      <c r="I2326" s="108"/>
      <c r="J2326" s="160" t="s">
        <v>14596</v>
      </c>
      <c r="K2326" s="160" t="s">
        <v>14597</v>
      </c>
      <c r="L2326" s="160" t="s">
        <v>14598</v>
      </c>
      <c r="M2326" s="160" t="s">
        <v>14599</v>
      </c>
    </row>
    <row r="2327" spans="1:14" ht="28.5">
      <c r="A2327" s="136">
        <v>2328</v>
      </c>
      <c r="B2327" s="108">
        <v>145</v>
      </c>
      <c r="C2327" s="108"/>
      <c r="D2327" s="137" t="s">
        <v>14588</v>
      </c>
      <c r="E2327" s="137" t="s">
        <v>21835</v>
      </c>
      <c r="F2327" s="137"/>
      <c r="G2327" s="108" t="str">
        <f t="shared" si="74"/>
        <v>RESPOSTA À EMERGÊNCIA</v>
      </c>
      <c r="H2327" s="108" t="str">
        <f t="shared" si="75"/>
        <v>INCÊNDIO</v>
      </c>
      <c r="I2327" s="108"/>
      <c r="J2327" s="148" t="s">
        <v>15735</v>
      </c>
      <c r="K2327" s="147" t="s">
        <v>15736</v>
      </c>
      <c r="L2327" s="148" t="s">
        <v>22152</v>
      </c>
      <c r="M2327" s="148" t="s">
        <v>22153</v>
      </c>
      <c r="N2327" s="178"/>
    </row>
    <row r="2328" spans="1:14" ht="15">
      <c r="A2328" s="136">
        <v>2329</v>
      </c>
      <c r="B2328" s="108">
        <v>145</v>
      </c>
      <c r="C2328" s="108"/>
      <c r="D2328" s="137" t="s">
        <v>14588</v>
      </c>
      <c r="E2328" s="137" t="s">
        <v>21835</v>
      </c>
      <c r="F2328" s="137"/>
      <c r="G2328" s="108" t="str">
        <f t="shared" si="74"/>
        <v>RESPOSTA À EMERGÊNCIA</v>
      </c>
      <c r="H2328" s="108" t="str">
        <f t="shared" si="75"/>
        <v>INCÊNDIO</v>
      </c>
      <c r="I2328" s="108"/>
      <c r="J2328" s="160" t="s">
        <v>14603</v>
      </c>
      <c r="K2328" s="160" t="s">
        <v>14604</v>
      </c>
      <c r="L2328" s="160" t="s">
        <v>14605</v>
      </c>
      <c r="M2328" s="160" t="s">
        <v>14606</v>
      </c>
    </row>
    <row r="2329" spans="1:14" ht="15">
      <c r="A2329" s="136">
        <v>2330</v>
      </c>
      <c r="B2329" s="108">
        <v>145</v>
      </c>
      <c r="C2329" s="108"/>
      <c r="D2329" s="137" t="s">
        <v>14588</v>
      </c>
      <c r="E2329" s="137" t="s">
        <v>21835</v>
      </c>
      <c r="F2329" s="137"/>
      <c r="G2329" s="108" t="str">
        <f t="shared" si="74"/>
        <v>RESPOSTA À EMERGÊNCIA</v>
      </c>
      <c r="H2329" s="108" t="str">
        <f t="shared" si="75"/>
        <v>INCÊNDIO</v>
      </c>
      <c r="I2329" s="108"/>
      <c r="J2329" s="147" t="s">
        <v>15634</v>
      </c>
      <c r="K2329" s="147" t="s">
        <v>15635</v>
      </c>
      <c r="L2329" s="147" t="s">
        <v>15636</v>
      </c>
      <c r="M2329" s="147" t="s">
        <v>22126</v>
      </c>
    </row>
    <row r="2330" spans="1:14" ht="15">
      <c r="A2330" s="136">
        <v>2331</v>
      </c>
      <c r="B2330" s="108">
        <v>145</v>
      </c>
      <c r="C2330" s="108"/>
      <c r="D2330" s="137" t="s">
        <v>14588</v>
      </c>
      <c r="E2330" s="137" t="s">
        <v>21835</v>
      </c>
      <c r="F2330" s="137"/>
      <c r="G2330" s="108" t="str">
        <f t="shared" si="74"/>
        <v>RESPOSTA À EMERGÊNCIA</v>
      </c>
      <c r="H2330" s="108" t="str">
        <f t="shared" si="75"/>
        <v>INCÊNDIO</v>
      </c>
      <c r="I2330" s="108"/>
      <c r="J2330" s="148" t="s">
        <v>15737</v>
      </c>
      <c r="K2330" s="148" t="s">
        <v>15738</v>
      </c>
      <c r="L2330" s="148" t="s">
        <v>15739</v>
      </c>
      <c r="M2330" s="148" t="s">
        <v>22154</v>
      </c>
    </row>
    <row r="2331" spans="1:14" ht="15">
      <c r="A2331" s="136">
        <v>2332</v>
      </c>
      <c r="B2331" s="108">
        <v>145</v>
      </c>
      <c r="C2331" s="108"/>
      <c r="D2331" s="137" t="s">
        <v>14588</v>
      </c>
      <c r="E2331" s="137" t="s">
        <v>21835</v>
      </c>
      <c r="F2331" s="137"/>
      <c r="G2331" s="108" t="str">
        <f t="shared" si="74"/>
        <v>RESPOSTA À EMERGÊNCIA</v>
      </c>
      <c r="H2331" s="108" t="str">
        <f t="shared" si="75"/>
        <v>INCÊNDIO</v>
      </c>
      <c r="I2331" s="108"/>
      <c r="J2331" s="147" t="s">
        <v>14766</v>
      </c>
      <c r="K2331" s="147" t="s">
        <v>14767</v>
      </c>
      <c r="L2331" s="147" t="s">
        <v>14768</v>
      </c>
      <c r="M2331" s="147" t="s">
        <v>21853</v>
      </c>
    </row>
    <row r="2332" spans="1:14" ht="15">
      <c r="A2332" s="136">
        <v>2333</v>
      </c>
      <c r="B2332" s="108">
        <v>145</v>
      </c>
      <c r="C2332" s="108"/>
      <c r="D2332" s="137" t="s">
        <v>14588</v>
      </c>
      <c r="E2332" s="137" t="s">
        <v>21835</v>
      </c>
      <c r="F2332" s="137"/>
      <c r="G2332" s="108" t="str">
        <f t="shared" si="74"/>
        <v>RESPOSTA À EMERGÊNCIA</v>
      </c>
      <c r="H2332" s="108" t="str">
        <f t="shared" si="75"/>
        <v>INCÊNDIO</v>
      </c>
      <c r="I2332" s="108"/>
      <c r="J2332" s="148" t="s">
        <v>14611</v>
      </c>
      <c r="K2332" s="148" t="s">
        <v>14612</v>
      </c>
      <c r="L2332" s="148" t="s">
        <v>14613</v>
      </c>
      <c r="M2332" s="148" t="s">
        <v>14614</v>
      </c>
    </row>
    <row r="2333" spans="1:14" ht="15">
      <c r="A2333" s="136">
        <v>2334</v>
      </c>
      <c r="B2333" s="108">
        <v>145</v>
      </c>
      <c r="C2333" s="108"/>
      <c r="D2333" s="137" t="s">
        <v>14588</v>
      </c>
      <c r="E2333" s="137" t="s">
        <v>21835</v>
      </c>
      <c r="F2333" s="137"/>
      <c r="G2333" s="108" t="str">
        <f t="shared" si="74"/>
        <v>RESPOSTA À EMERGÊNCIA</v>
      </c>
      <c r="H2333" s="108" t="str">
        <f t="shared" si="75"/>
        <v>INCÊNDIO</v>
      </c>
      <c r="I2333" s="108"/>
      <c r="J2333" s="153" t="s">
        <v>15241</v>
      </c>
      <c r="K2333" s="153" t="s">
        <v>15242</v>
      </c>
      <c r="L2333" s="160" t="s">
        <v>15243</v>
      </c>
      <c r="M2333" s="160" t="s">
        <v>22004</v>
      </c>
    </row>
    <row r="2334" spans="1:14" ht="25.5">
      <c r="A2334" s="136">
        <v>2335</v>
      </c>
      <c r="B2334" s="108">
        <v>145</v>
      </c>
      <c r="C2334" s="108"/>
      <c r="D2334" s="137" t="s">
        <v>14588</v>
      </c>
      <c r="E2334" s="137" t="s">
        <v>21835</v>
      </c>
      <c r="F2334" s="137"/>
      <c r="G2334" s="108" t="str">
        <f t="shared" si="74"/>
        <v>RESPOSTA À EMERGÊNCIA</v>
      </c>
      <c r="H2334" s="108" t="str">
        <f t="shared" si="75"/>
        <v>INCÊNDIO</v>
      </c>
      <c r="I2334" s="108"/>
      <c r="J2334" s="148" t="s">
        <v>14917</v>
      </c>
      <c r="K2334" s="147" t="s">
        <v>14918</v>
      </c>
      <c r="L2334" s="148" t="s">
        <v>14919</v>
      </c>
      <c r="M2334" s="148" t="s">
        <v>21907</v>
      </c>
    </row>
    <row r="2335" spans="1:14" ht="25.5">
      <c r="A2335" s="136">
        <v>2336</v>
      </c>
      <c r="B2335" s="108">
        <v>145</v>
      </c>
      <c r="C2335" s="108"/>
      <c r="D2335" s="137" t="s">
        <v>14588</v>
      </c>
      <c r="E2335" s="137" t="s">
        <v>21835</v>
      </c>
      <c r="F2335" s="137"/>
      <c r="G2335" s="108" t="str">
        <f t="shared" si="74"/>
        <v>RESPOSTA À EMERGÊNCIA</v>
      </c>
      <c r="H2335" s="108" t="str">
        <f t="shared" si="75"/>
        <v>INCÊNDIO</v>
      </c>
      <c r="I2335" s="108"/>
      <c r="J2335" s="147" t="s">
        <v>14619</v>
      </c>
      <c r="K2335" s="148" t="s">
        <v>14620</v>
      </c>
      <c r="L2335" s="148" t="s">
        <v>14621</v>
      </c>
      <c r="M2335" s="148" t="s">
        <v>14622</v>
      </c>
    </row>
    <row r="2336" spans="1:14" ht="15">
      <c r="A2336" s="136">
        <v>2337</v>
      </c>
      <c r="B2336" s="108">
        <v>145</v>
      </c>
      <c r="C2336" s="108"/>
      <c r="D2336" s="137" t="s">
        <v>14588</v>
      </c>
      <c r="E2336" s="137" t="s">
        <v>21835</v>
      </c>
      <c r="F2336" s="137"/>
      <c r="G2336" s="108" t="str">
        <f t="shared" si="74"/>
        <v>RESPOSTA À EMERGÊNCIA</v>
      </c>
      <c r="H2336" s="108" t="str">
        <f t="shared" si="75"/>
        <v>INCÊNDIO</v>
      </c>
      <c r="I2336" s="108"/>
      <c r="J2336" s="147" t="s">
        <v>14629</v>
      </c>
      <c r="K2336" s="147" t="s">
        <v>14630</v>
      </c>
      <c r="L2336" s="147" t="s">
        <v>14631</v>
      </c>
      <c r="M2336" s="147" t="s">
        <v>14632</v>
      </c>
    </row>
    <row r="2337" spans="1:15" ht="26.25" thickBot="1">
      <c r="A2337" s="136">
        <v>2338</v>
      </c>
      <c r="B2337" s="108">
        <v>145</v>
      </c>
      <c r="C2337" s="108"/>
      <c r="D2337" s="137" t="s">
        <v>14588</v>
      </c>
      <c r="E2337" s="137" t="s">
        <v>21835</v>
      </c>
      <c r="F2337" s="137"/>
      <c r="G2337" s="108" t="str">
        <f t="shared" si="74"/>
        <v>RESPOSTA À EMERGÊNCIA</v>
      </c>
      <c r="H2337" s="108" t="str">
        <f t="shared" si="75"/>
        <v>INCÊNDIO</v>
      </c>
      <c r="I2337" s="108"/>
      <c r="J2337" s="148" t="s">
        <v>14923</v>
      </c>
      <c r="K2337" s="147" t="s">
        <v>14924</v>
      </c>
      <c r="L2337" s="148" t="s">
        <v>14925</v>
      </c>
      <c r="M2337" s="148" t="s">
        <v>21909</v>
      </c>
    </row>
    <row r="2338" spans="1:15" ht="15.75">
      <c r="A2338" s="136">
        <v>2339</v>
      </c>
      <c r="B2338" s="108">
        <v>145</v>
      </c>
      <c r="C2338" s="108"/>
      <c r="D2338" s="137" t="s">
        <v>14588</v>
      </c>
      <c r="E2338" s="137" t="s">
        <v>14636</v>
      </c>
      <c r="F2338" s="137"/>
      <c r="G2338" s="108" t="str">
        <f t="shared" si="74"/>
        <v>RESPOSTA À EMERGÊNCIA</v>
      </c>
      <c r="H2338" s="108" t="str">
        <f t="shared" si="75"/>
        <v>DERRAME OU FUGA</v>
      </c>
      <c r="I2338" s="108"/>
      <c r="J2338" s="151" t="s">
        <v>14633</v>
      </c>
      <c r="K2338" s="151" t="s">
        <v>14634</v>
      </c>
      <c r="L2338" s="151" t="s">
        <v>14635</v>
      </c>
      <c r="M2338" s="151" t="s">
        <v>14636</v>
      </c>
    </row>
    <row r="2339" spans="1:15" ht="15">
      <c r="A2339" s="136">
        <v>2340</v>
      </c>
      <c r="B2339" s="108">
        <v>145</v>
      </c>
      <c r="C2339" s="108"/>
      <c r="D2339" s="137" t="s">
        <v>14588</v>
      </c>
      <c r="E2339" s="137" t="s">
        <v>14636</v>
      </c>
      <c r="F2339" s="137"/>
      <c r="G2339" s="108" t="str">
        <f t="shared" si="74"/>
        <v>RESPOSTA À EMERGÊNCIA</v>
      </c>
      <c r="H2339" s="108" t="str">
        <f t="shared" si="75"/>
        <v>DERRAME OU FUGA</v>
      </c>
      <c r="I2339" s="108"/>
      <c r="J2339" s="148" t="s">
        <v>14641</v>
      </c>
      <c r="K2339" s="148" t="s">
        <v>14642</v>
      </c>
      <c r="L2339" s="148" t="s">
        <v>14781</v>
      </c>
      <c r="M2339" s="148" t="s">
        <v>21839</v>
      </c>
    </row>
    <row r="2340" spans="1:15" ht="15">
      <c r="A2340" s="136">
        <v>2341</v>
      </c>
      <c r="B2340" s="108">
        <v>145</v>
      </c>
      <c r="C2340" s="108"/>
      <c r="D2340" s="137" t="s">
        <v>14588</v>
      </c>
      <c r="E2340" s="137" t="s">
        <v>14636</v>
      </c>
      <c r="F2340" s="137"/>
      <c r="G2340" s="108" t="str">
        <f t="shared" si="74"/>
        <v>RESPOSTA À EMERGÊNCIA</v>
      </c>
      <c r="H2340" s="108" t="str">
        <f t="shared" si="75"/>
        <v>DERRAME OU FUGA</v>
      </c>
      <c r="I2340" s="108"/>
      <c r="J2340" s="147" t="s">
        <v>14648</v>
      </c>
      <c r="K2340" s="147" t="s">
        <v>14649</v>
      </c>
      <c r="L2340" s="147" t="s">
        <v>14650</v>
      </c>
      <c r="M2340" s="147" t="s">
        <v>14651</v>
      </c>
    </row>
    <row r="2341" spans="1:15" ht="25.5">
      <c r="A2341" s="136">
        <v>2342</v>
      </c>
      <c r="B2341" s="108">
        <v>145</v>
      </c>
      <c r="C2341" s="108"/>
      <c r="D2341" s="137" t="s">
        <v>14588</v>
      </c>
      <c r="E2341" s="137" t="s">
        <v>14636</v>
      </c>
      <c r="F2341" s="137"/>
      <c r="G2341" s="108" t="str">
        <f t="shared" si="74"/>
        <v>RESPOSTA À EMERGÊNCIA</v>
      </c>
      <c r="H2341" s="108" t="str">
        <f t="shared" si="75"/>
        <v>DERRAME OU FUGA</v>
      </c>
      <c r="I2341" s="108"/>
      <c r="J2341" s="149" t="s">
        <v>15402</v>
      </c>
      <c r="K2341" s="149" t="s">
        <v>15403</v>
      </c>
      <c r="L2341" s="149" t="s">
        <v>15404</v>
      </c>
      <c r="M2341" s="149" t="s">
        <v>22053</v>
      </c>
    </row>
    <row r="2342" spans="1:15" ht="15">
      <c r="A2342" s="136">
        <v>2343</v>
      </c>
      <c r="B2342" s="108">
        <v>145</v>
      </c>
      <c r="C2342" s="108"/>
      <c r="D2342" s="137" t="s">
        <v>14588</v>
      </c>
      <c r="E2342" s="137" t="s">
        <v>14636</v>
      </c>
      <c r="F2342" s="137"/>
      <c r="G2342" s="108" t="str">
        <f t="shared" si="74"/>
        <v>RESPOSTA À EMERGÊNCIA</v>
      </c>
      <c r="H2342" s="108" t="str">
        <f t="shared" si="75"/>
        <v>DERRAME OU FUGA</v>
      </c>
      <c r="I2342" s="108"/>
      <c r="J2342" s="149" t="s">
        <v>15740</v>
      </c>
      <c r="K2342" s="149" t="s">
        <v>15741</v>
      </c>
      <c r="L2342" s="149" t="s">
        <v>15742</v>
      </c>
      <c r="M2342" s="149" t="s">
        <v>22155</v>
      </c>
    </row>
    <row r="2343" spans="1:15" ht="15">
      <c r="A2343" s="136">
        <v>2344</v>
      </c>
      <c r="B2343" s="108">
        <v>145</v>
      </c>
      <c r="C2343" s="108"/>
      <c r="D2343" s="137" t="s">
        <v>14588</v>
      </c>
      <c r="E2343" s="137" t="s">
        <v>14636</v>
      </c>
      <c r="F2343" s="137"/>
      <c r="G2343" s="108" t="str">
        <f t="shared" si="74"/>
        <v>RESPOSTA À EMERGÊNCIA</v>
      </c>
      <c r="H2343" s="108" t="str">
        <f t="shared" si="75"/>
        <v>DERRAME OU FUGA</v>
      </c>
      <c r="I2343" s="108"/>
      <c r="J2343" s="147" t="s">
        <v>14926</v>
      </c>
      <c r="K2343" s="147" t="s">
        <v>14927</v>
      </c>
      <c r="L2343" s="147" t="s">
        <v>14928</v>
      </c>
      <c r="M2343" s="147" t="s">
        <v>21910</v>
      </c>
    </row>
    <row r="2344" spans="1:15" ht="15">
      <c r="A2344" s="136">
        <v>2345</v>
      </c>
      <c r="B2344" s="108">
        <v>145</v>
      </c>
      <c r="C2344" s="108"/>
      <c r="D2344" s="137" t="s">
        <v>14588</v>
      </c>
      <c r="E2344" s="137" t="s">
        <v>14636</v>
      </c>
      <c r="F2344" s="137"/>
      <c r="G2344" s="108" t="str">
        <f t="shared" si="74"/>
        <v>RESPOSTA À EMERGÊNCIA</v>
      </c>
      <c r="H2344" s="108" t="str">
        <f t="shared" si="75"/>
        <v>DERRAME OU FUGA</v>
      </c>
      <c r="I2344" s="108"/>
      <c r="J2344" s="160" t="s">
        <v>14659</v>
      </c>
      <c r="K2344" s="160" t="s">
        <v>14660</v>
      </c>
      <c r="L2344" s="160" t="s">
        <v>14661</v>
      </c>
      <c r="M2344" s="160" t="s">
        <v>14662</v>
      </c>
    </row>
    <row r="2345" spans="1:15" ht="38.25">
      <c r="A2345" s="136">
        <v>2346</v>
      </c>
      <c r="B2345" s="108">
        <v>145</v>
      </c>
      <c r="C2345" s="108"/>
      <c r="D2345" s="137" t="s">
        <v>14588</v>
      </c>
      <c r="E2345" s="137" t="s">
        <v>14636</v>
      </c>
      <c r="F2345" s="137"/>
      <c r="G2345" s="108" t="str">
        <f t="shared" si="74"/>
        <v>RESPOSTA À EMERGÊNCIA</v>
      </c>
      <c r="H2345" s="108" t="str">
        <f t="shared" si="75"/>
        <v>DERRAME OU FUGA</v>
      </c>
      <c r="I2345" s="108"/>
      <c r="J2345" s="150" t="s">
        <v>15743</v>
      </c>
      <c r="K2345" s="149" t="s">
        <v>15744</v>
      </c>
      <c r="L2345" s="149" t="s">
        <v>15745</v>
      </c>
      <c r="M2345" s="149" t="s">
        <v>22156</v>
      </c>
      <c r="N2345" s="178"/>
    </row>
    <row r="2346" spans="1:15" ht="15">
      <c r="A2346" s="136">
        <v>2347</v>
      </c>
      <c r="B2346" s="108">
        <v>145</v>
      </c>
      <c r="C2346" s="108"/>
      <c r="D2346" s="137" t="s">
        <v>14588</v>
      </c>
      <c r="E2346" s="137" t="s">
        <v>14636</v>
      </c>
      <c r="F2346" s="137"/>
      <c r="G2346" s="108" t="str">
        <f t="shared" si="74"/>
        <v>RESPOSTA À EMERGÊNCIA</v>
      </c>
      <c r="H2346" s="108" t="str">
        <f t="shared" si="75"/>
        <v>DERRAME OU FUGA</v>
      </c>
      <c r="I2346" s="108"/>
      <c r="J2346" s="160" t="s">
        <v>14667</v>
      </c>
      <c r="K2346" s="160" t="s">
        <v>14668</v>
      </c>
      <c r="L2346" s="160" t="s">
        <v>14669</v>
      </c>
      <c r="M2346" s="160" t="s">
        <v>14669</v>
      </c>
    </row>
    <row r="2347" spans="1:15" ht="15">
      <c r="A2347" s="136">
        <v>2348</v>
      </c>
      <c r="B2347" s="108">
        <v>145</v>
      </c>
      <c r="C2347" s="108"/>
      <c r="D2347" s="137" t="s">
        <v>14588</v>
      </c>
      <c r="E2347" s="137" t="s">
        <v>14636</v>
      </c>
      <c r="F2347" s="137"/>
      <c r="G2347" s="108" t="str">
        <f t="shared" si="74"/>
        <v>RESPOSTA À EMERGÊNCIA</v>
      </c>
      <c r="H2347" s="108" t="str">
        <f t="shared" si="75"/>
        <v>DERRAME OU FUGA</v>
      </c>
      <c r="I2347" s="108"/>
      <c r="J2347" s="147" t="s">
        <v>14815</v>
      </c>
      <c r="K2347" s="147" t="s">
        <v>14816</v>
      </c>
      <c r="L2347" s="147" t="s">
        <v>14817</v>
      </c>
      <c r="M2347" s="147" t="s">
        <v>21869</v>
      </c>
    </row>
    <row r="2348" spans="1:15" ht="15">
      <c r="A2348" s="136">
        <v>2349</v>
      </c>
      <c r="B2348" s="108">
        <v>145</v>
      </c>
      <c r="C2348" s="108"/>
      <c r="D2348" s="137" t="s">
        <v>14588</v>
      </c>
      <c r="E2348" s="137" t="s">
        <v>14636</v>
      </c>
      <c r="F2348" s="137"/>
      <c r="G2348" s="108" t="str">
        <f t="shared" si="74"/>
        <v>RESPOSTA À EMERGÊNCIA</v>
      </c>
      <c r="H2348" s="108" t="str">
        <f t="shared" si="75"/>
        <v>DERRAME OU FUGA</v>
      </c>
      <c r="I2348" s="108"/>
      <c r="J2348" s="149" t="s">
        <v>14656</v>
      </c>
      <c r="K2348" s="149" t="s">
        <v>14657</v>
      </c>
      <c r="L2348" s="149" t="s">
        <v>14658</v>
      </c>
      <c r="M2348" s="149" t="s">
        <v>21840</v>
      </c>
    </row>
    <row r="2349" spans="1:15" ht="15.75" thickBot="1">
      <c r="A2349" s="136">
        <v>2350</v>
      </c>
      <c r="B2349" s="108">
        <v>145</v>
      </c>
      <c r="C2349" s="108"/>
      <c r="D2349" s="137" t="s">
        <v>14588</v>
      </c>
      <c r="E2349" s="137" t="s">
        <v>14636</v>
      </c>
      <c r="F2349" s="137"/>
      <c r="G2349" s="108" t="str">
        <f t="shared" si="74"/>
        <v>RESPOSTA À EMERGÊNCIA</v>
      </c>
      <c r="H2349" s="108" t="str">
        <f t="shared" si="75"/>
        <v>DERRAME OU FUGA</v>
      </c>
      <c r="I2349" s="108"/>
      <c r="J2349" s="158" t="s">
        <v>14785</v>
      </c>
      <c r="K2349" s="158" t="s">
        <v>14786</v>
      </c>
      <c r="L2349" s="158" t="s">
        <v>14787</v>
      </c>
      <c r="M2349" s="158" t="s">
        <v>21859</v>
      </c>
    </row>
    <row r="2350" spans="1:15" ht="15.75">
      <c r="A2350" s="136">
        <v>2351</v>
      </c>
      <c r="B2350" s="108">
        <v>145</v>
      </c>
      <c r="C2350" s="108"/>
      <c r="D2350" s="137" t="s">
        <v>14588</v>
      </c>
      <c r="E2350" s="137" t="s">
        <v>14677</v>
      </c>
      <c r="F2350" s="137"/>
      <c r="G2350" s="108" t="str">
        <f t="shared" si="74"/>
        <v>RESPOSTA À EMERGÊNCIA</v>
      </c>
      <c r="H2350" s="108" t="str">
        <f t="shared" si="75"/>
        <v>PRIMEIROS SOCORROS</v>
      </c>
      <c r="I2350" s="108"/>
      <c r="J2350" s="151" t="s">
        <v>14674</v>
      </c>
      <c r="K2350" s="151" t="s">
        <v>14675</v>
      </c>
      <c r="L2350" s="151" t="s">
        <v>14676</v>
      </c>
      <c r="M2350" s="151" t="s">
        <v>14677</v>
      </c>
    </row>
    <row r="2351" spans="1:15" ht="15">
      <c r="A2351" s="136">
        <v>2352</v>
      </c>
      <c r="B2351" s="108">
        <v>145</v>
      </c>
      <c r="C2351" s="108"/>
      <c r="D2351" s="137" t="s">
        <v>14588</v>
      </c>
      <c r="E2351" s="137" t="s">
        <v>14677</v>
      </c>
      <c r="F2351" s="137"/>
      <c r="G2351" s="108" t="str">
        <f t="shared" si="74"/>
        <v>RESPOSTA À EMERGÊNCIA</v>
      </c>
      <c r="H2351" s="108" t="str">
        <f t="shared" si="75"/>
        <v>PRIMEIROS SOCORROS</v>
      </c>
      <c r="I2351" s="108"/>
      <c r="J2351" s="148" t="s">
        <v>14678</v>
      </c>
      <c r="K2351" s="148" t="s">
        <v>14679</v>
      </c>
      <c r="L2351" s="148" t="s">
        <v>14680</v>
      </c>
      <c r="M2351" s="148" t="s">
        <v>21809</v>
      </c>
      <c r="O2351" s="202"/>
    </row>
    <row r="2352" spans="1:15" ht="25.5">
      <c r="A2352" s="136">
        <v>2353</v>
      </c>
      <c r="B2352" s="108">
        <v>145</v>
      </c>
      <c r="C2352" s="108"/>
      <c r="D2352" s="137" t="s">
        <v>14588</v>
      </c>
      <c r="E2352" s="137" t="s">
        <v>14677</v>
      </c>
      <c r="F2352" s="137"/>
      <c r="G2352" s="108" t="str">
        <f t="shared" si="74"/>
        <v>RESPOSTA À EMERGÊNCIA</v>
      </c>
      <c r="H2352" s="108" t="str">
        <f t="shared" si="75"/>
        <v>PRIMEIROS SOCORROS</v>
      </c>
      <c r="I2352" s="108"/>
      <c r="J2352" s="148" t="s">
        <v>14681</v>
      </c>
      <c r="K2352" s="148" t="s">
        <v>14682</v>
      </c>
      <c r="L2352" s="148" t="s">
        <v>14683</v>
      </c>
      <c r="M2352" s="148" t="s">
        <v>14684</v>
      </c>
    </row>
    <row r="2353" spans="1:13" ht="15">
      <c r="A2353" s="136">
        <v>2354</v>
      </c>
      <c r="B2353" s="108">
        <v>145</v>
      </c>
      <c r="C2353" s="108"/>
      <c r="D2353" s="137" t="s">
        <v>14588</v>
      </c>
      <c r="E2353" s="137" t="s">
        <v>14677</v>
      </c>
      <c r="F2353" s="137"/>
      <c r="G2353" s="108" t="str">
        <f t="shared" si="74"/>
        <v>RESPOSTA À EMERGÊNCIA</v>
      </c>
      <c r="H2353" s="108" t="str">
        <f t="shared" si="75"/>
        <v>PRIMEIROS SOCORROS</v>
      </c>
      <c r="I2353" s="108"/>
      <c r="J2353" s="148" t="s">
        <v>14685</v>
      </c>
      <c r="K2353" s="148" t="s">
        <v>14686</v>
      </c>
      <c r="L2353" s="148" t="s">
        <v>14687</v>
      </c>
      <c r="M2353" s="148" t="s">
        <v>14688</v>
      </c>
    </row>
    <row r="2354" spans="1:13" ht="15">
      <c r="A2354" s="136">
        <v>2355</v>
      </c>
      <c r="B2354" s="108">
        <v>145</v>
      </c>
      <c r="C2354" s="108"/>
      <c r="D2354" s="137" t="s">
        <v>14588</v>
      </c>
      <c r="E2354" s="137" t="s">
        <v>14677</v>
      </c>
      <c r="F2354" s="137"/>
      <c r="G2354" s="108" t="str">
        <f t="shared" si="74"/>
        <v>RESPOSTA À EMERGÊNCIA</v>
      </c>
      <c r="H2354" s="108" t="str">
        <f t="shared" si="75"/>
        <v>PRIMEIROS SOCORROS</v>
      </c>
      <c r="I2354" s="108"/>
      <c r="J2354" s="148" t="s">
        <v>14689</v>
      </c>
      <c r="K2354" s="147" t="s">
        <v>14690</v>
      </c>
      <c r="L2354" s="148" t="s">
        <v>14691</v>
      </c>
      <c r="M2354" s="148" t="s">
        <v>14692</v>
      </c>
    </row>
    <row r="2355" spans="1:13" ht="15">
      <c r="A2355" s="136">
        <v>2356</v>
      </c>
      <c r="B2355" s="108">
        <v>145</v>
      </c>
      <c r="C2355" s="108"/>
      <c r="D2355" s="137" t="s">
        <v>14588</v>
      </c>
      <c r="E2355" s="137" t="s">
        <v>14677</v>
      </c>
      <c r="F2355" s="137"/>
      <c r="G2355" s="108" t="str">
        <f t="shared" si="74"/>
        <v>RESPOSTA À EMERGÊNCIA</v>
      </c>
      <c r="H2355" s="108" t="str">
        <f t="shared" si="75"/>
        <v>PRIMEIROS SOCORROS</v>
      </c>
      <c r="I2355" s="108"/>
      <c r="J2355" s="148" t="s">
        <v>14696</v>
      </c>
      <c r="K2355" s="147" t="s">
        <v>14697</v>
      </c>
      <c r="L2355" s="148" t="s">
        <v>14698</v>
      </c>
      <c r="M2355" s="148" t="s">
        <v>14699</v>
      </c>
    </row>
    <row r="2356" spans="1:13" ht="15">
      <c r="A2356" s="136">
        <v>2357</v>
      </c>
      <c r="B2356" s="108">
        <v>145</v>
      </c>
      <c r="C2356" s="108"/>
      <c r="D2356" s="137" t="s">
        <v>14588</v>
      </c>
      <c r="E2356" s="137" t="s">
        <v>14677</v>
      </c>
      <c r="F2356" s="137"/>
      <c r="G2356" s="108" t="str">
        <f t="shared" si="74"/>
        <v>RESPOSTA À EMERGÊNCIA</v>
      </c>
      <c r="H2356" s="108" t="str">
        <f t="shared" si="75"/>
        <v>PRIMEIROS SOCORROS</v>
      </c>
      <c r="I2356" s="108"/>
      <c r="J2356" s="150" t="s">
        <v>14700</v>
      </c>
      <c r="K2356" s="150" t="s">
        <v>14701</v>
      </c>
      <c r="L2356" s="150" t="s">
        <v>14702</v>
      </c>
      <c r="M2356" s="150" t="s">
        <v>14703</v>
      </c>
    </row>
    <row r="2357" spans="1:13" ht="15">
      <c r="A2357" s="136">
        <v>2358</v>
      </c>
      <c r="B2357" s="108">
        <v>145</v>
      </c>
      <c r="C2357" s="108"/>
      <c r="D2357" s="137" t="s">
        <v>14588</v>
      </c>
      <c r="E2357" s="137" t="s">
        <v>14677</v>
      </c>
      <c r="F2357" s="137"/>
      <c r="G2357" s="108" t="str">
        <f t="shared" si="74"/>
        <v>RESPOSTA À EMERGÊNCIA</v>
      </c>
      <c r="H2357" s="108" t="str">
        <f t="shared" si="75"/>
        <v>PRIMEIROS SOCORROS</v>
      </c>
      <c r="I2357" s="108"/>
      <c r="J2357" s="148" t="s">
        <v>15644</v>
      </c>
      <c r="K2357" s="147" t="s">
        <v>15645</v>
      </c>
      <c r="L2357" s="148" t="s">
        <v>15646</v>
      </c>
      <c r="M2357" s="148" t="s">
        <v>22128</v>
      </c>
    </row>
    <row r="2358" spans="1:13" ht="15">
      <c r="A2358" s="136">
        <v>2359</v>
      </c>
      <c r="B2358" s="108">
        <v>145</v>
      </c>
      <c r="C2358" s="108"/>
      <c r="D2358" s="137" t="s">
        <v>14588</v>
      </c>
      <c r="E2358" s="137" t="s">
        <v>14677</v>
      </c>
      <c r="F2358" s="137"/>
      <c r="G2358" s="108" t="str">
        <f t="shared" si="74"/>
        <v>RESPOSTA À EMERGÊNCIA</v>
      </c>
      <c r="H2358" s="108" t="str">
        <f t="shared" si="75"/>
        <v>PRIMEIROS SOCORROS</v>
      </c>
      <c r="I2358" s="108"/>
      <c r="J2358" s="148" t="s">
        <v>15746</v>
      </c>
      <c r="K2358" s="147" t="s">
        <v>15747</v>
      </c>
      <c r="L2358" s="148" t="s">
        <v>15748</v>
      </c>
      <c r="M2358" s="148" t="s">
        <v>22157</v>
      </c>
    </row>
    <row r="2359" spans="1:13" ht="25.5">
      <c r="A2359" s="136">
        <v>2360</v>
      </c>
      <c r="B2359" s="108">
        <v>145</v>
      </c>
      <c r="C2359" s="108"/>
      <c r="D2359" s="137" t="s">
        <v>14588</v>
      </c>
      <c r="E2359" s="137" t="s">
        <v>14677</v>
      </c>
      <c r="F2359" s="137"/>
      <c r="G2359" s="108" t="str">
        <f t="shared" si="74"/>
        <v>RESPOSTA À EMERGÊNCIA</v>
      </c>
      <c r="H2359" s="108" t="str">
        <f t="shared" si="75"/>
        <v>PRIMEIROS SOCORROS</v>
      </c>
      <c r="I2359" s="108"/>
      <c r="J2359" s="150" t="s">
        <v>14704</v>
      </c>
      <c r="K2359" s="149" t="s">
        <v>14705</v>
      </c>
      <c r="L2359" s="148" t="s">
        <v>14706</v>
      </c>
      <c r="M2359" s="148" t="s">
        <v>14707</v>
      </c>
    </row>
    <row r="2360" spans="1:13" ht="15">
      <c r="A2360" s="136">
        <v>2361</v>
      </c>
      <c r="B2360" s="108">
        <v>145</v>
      </c>
      <c r="C2360" s="108"/>
      <c r="D2360" s="137" t="s">
        <v>14588</v>
      </c>
      <c r="E2360" s="137" t="s">
        <v>14677</v>
      </c>
      <c r="F2360" s="137"/>
      <c r="G2360" s="108" t="str">
        <f t="shared" si="74"/>
        <v>RESPOSTA À EMERGÊNCIA</v>
      </c>
      <c r="H2360" s="108" t="str">
        <f t="shared" si="75"/>
        <v>PRIMEIROS SOCORROS</v>
      </c>
      <c r="I2360" s="108"/>
      <c r="J2360" s="148" t="s">
        <v>14712</v>
      </c>
      <c r="K2360" s="147" t="s">
        <v>14713</v>
      </c>
      <c r="L2360" s="148" t="s">
        <v>14714</v>
      </c>
      <c r="M2360" s="148" t="s">
        <v>14715</v>
      </c>
    </row>
    <row r="2361" spans="1:13" ht="20.25">
      <c r="A2361" s="136">
        <v>2362</v>
      </c>
      <c r="B2361" s="108">
        <v>146</v>
      </c>
      <c r="C2361" s="108"/>
      <c r="D2361" s="137" t="s">
        <v>21830</v>
      </c>
      <c r="E2361" s="137" t="s">
        <v>21830</v>
      </c>
      <c r="F2361" s="137"/>
      <c r="G2361" s="108" t="str">
        <f t="shared" si="74"/>
        <v>RESPOSTA À EMERGÊNCIA</v>
      </c>
      <c r="H2361" s="108" t="str">
        <f t="shared" si="75"/>
        <v>PRIMEIROS SOCORROS</v>
      </c>
      <c r="I2361" s="108"/>
      <c r="J2361" s="199" t="s">
        <v>15749</v>
      </c>
      <c r="K2361" s="138" t="s">
        <v>15749</v>
      </c>
      <c r="L2361" s="138" t="s">
        <v>15750</v>
      </c>
      <c r="M2361" s="138" t="s">
        <v>15751</v>
      </c>
    </row>
    <row r="2362" spans="1:13" ht="15.75">
      <c r="A2362" s="136">
        <v>2363</v>
      </c>
      <c r="B2362" s="108">
        <v>146</v>
      </c>
      <c r="C2362" s="108"/>
      <c r="D2362" s="137" t="s">
        <v>21830</v>
      </c>
      <c r="E2362" s="137" t="s">
        <v>21830</v>
      </c>
      <c r="F2362" s="137"/>
      <c r="G2362" s="108" t="str">
        <f t="shared" si="74"/>
        <v>RESPOSTA À EMERGÊNCIA</v>
      </c>
      <c r="H2362" s="108" t="str">
        <f t="shared" si="75"/>
        <v>PRIMEIROS SOCORROS</v>
      </c>
      <c r="I2362" s="108"/>
      <c r="J2362" s="174" t="s">
        <v>15752</v>
      </c>
      <c r="K2362" s="141" t="s">
        <v>15753</v>
      </c>
      <c r="L2362" s="141" t="s">
        <v>15754</v>
      </c>
      <c r="M2362" s="141" t="s">
        <v>22158</v>
      </c>
    </row>
    <row r="2363" spans="1:13" ht="15.75">
      <c r="A2363" s="136">
        <v>2364</v>
      </c>
      <c r="B2363" s="108">
        <v>146</v>
      </c>
      <c r="C2363" s="108"/>
      <c r="D2363" s="137" t="s">
        <v>14488</v>
      </c>
      <c r="E2363" s="137" t="s">
        <v>14488</v>
      </c>
      <c r="F2363" s="137"/>
      <c r="G2363" s="108" t="str">
        <f t="shared" si="74"/>
        <v>PERIGOS POTENCIAIS</v>
      </c>
      <c r="H2363" s="108" t="str">
        <f t="shared" si="75"/>
        <v>PERIGOS POTENCIAIS</v>
      </c>
      <c r="I2363" s="108"/>
      <c r="J2363" s="143" t="s">
        <v>14485</v>
      </c>
      <c r="K2363" s="143" t="s">
        <v>14486</v>
      </c>
      <c r="L2363" s="143" t="s">
        <v>14487</v>
      </c>
      <c r="M2363" s="143" t="s">
        <v>14488</v>
      </c>
    </row>
    <row r="2364" spans="1:13" ht="15.75">
      <c r="A2364" s="136">
        <v>2365</v>
      </c>
      <c r="B2364" s="108">
        <v>146</v>
      </c>
      <c r="C2364" s="108"/>
      <c r="D2364" s="137" t="s">
        <v>14488</v>
      </c>
      <c r="E2364" s="137" t="s">
        <v>14492</v>
      </c>
      <c r="F2364" s="137"/>
      <c r="G2364" s="108" t="str">
        <f t="shared" si="74"/>
        <v>PERIGOS POTENCIAIS</v>
      </c>
      <c r="H2364" s="108" t="str">
        <f t="shared" si="75"/>
        <v>INCÊNDIO OU EXPLOSÃO</v>
      </c>
      <c r="I2364" s="108"/>
      <c r="J2364" s="145" t="s">
        <v>14489</v>
      </c>
      <c r="K2364" s="145" t="s">
        <v>14490</v>
      </c>
      <c r="L2364" s="146" t="s">
        <v>14491</v>
      </c>
      <c r="M2364" s="146" t="s">
        <v>14492</v>
      </c>
    </row>
    <row r="2365" spans="1:13" ht="15">
      <c r="A2365" s="136">
        <v>2366</v>
      </c>
      <c r="B2365" s="108">
        <v>146</v>
      </c>
      <c r="C2365" s="108"/>
      <c r="D2365" s="137" t="s">
        <v>14488</v>
      </c>
      <c r="E2365" s="137" t="s">
        <v>14492</v>
      </c>
      <c r="F2365" s="137"/>
      <c r="G2365" s="108" t="str">
        <f t="shared" si="74"/>
        <v>PERIGOS POTENCIAIS</v>
      </c>
      <c r="H2365" s="108" t="str">
        <f t="shared" si="75"/>
        <v>INCÊNDIO OU EXPLOSÃO</v>
      </c>
      <c r="I2365" s="108"/>
      <c r="J2365" s="147" t="s">
        <v>14493</v>
      </c>
      <c r="K2365" s="147" t="s">
        <v>14494</v>
      </c>
      <c r="L2365" s="147" t="s">
        <v>14495</v>
      </c>
      <c r="M2365" s="147" t="s">
        <v>14496</v>
      </c>
    </row>
    <row r="2366" spans="1:13" ht="15">
      <c r="A2366" s="136">
        <v>2367</v>
      </c>
      <c r="B2366" s="108">
        <v>146</v>
      </c>
      <c r="C2366" s="108"/>
      <c r="D2366" s="137" t="s">
        <v>14488</v>
      </c>
      <c r="E2366" s="137" t="s">
        <v>14492</v>
      </c>
      <c r="F2366" s="137"/>
      <c r="G2366" s="108" t="str">
        <f t="shared" si="74"/>
        <v>PERIGOS POTENCIAIS</v>
      </c>
      <c r="H2366" s="108" t="str">
        <f t="shared" si="75"/>
        <v>INCÊNDIO OU EXPLOSÃO</v>
      </c>
      <c r="I2366" s="108"/>
      <c r="J2366" s="147" t="s">
        <v>15123</v>
      </c>
      <c r="K2366" s="147" t="s">
        <v>15124</v>
      </c>
      <c r="L2366" s="147" t="s">
        <v>21968</v>
      </c>
      <c r="M2366" s="147" t="s">
        <v>21969</v>
      </c>
    </row>
    <row r="2367" spans="1:13" ht="15">
      <c r="A2367" s="136">
        <v>2368</v>
      </c>
      <c r="B2367" s="108">
        <v>146</v>
      </c>
      <c r="C2367" s="108"/>
      <c r="D2367" s="137" t="s">
        <v>14488</v>
      </c>
      <c r="E2367" s="137" t="s">
        <v>14492</v>
      </c>
      <c r="F2367" s="137"/>
      <c r="G2367" s="108" t="str">
        <f t="shared" si="74"/>
        <v>PERIGOS POTENCIAIS</v>
      </c>
      <c r="H2367" s="108" t="str">
        <f t="shared" si="75"/>
        <v>INCÊNDIO OU EXPLOSÃO</v>
      </c>
      <c r="I2367" s="108"/>
      <c r="J2367" s="147" t="s">
        <v>14501</v>
      </c>
      <c r="K2367" s="147" t="s">
        <v>14502</v>
      </c>
      <c r="L2367" s="147" t="s">
        <v>14503</v>
      </c>
      <c r="M2367" s="147" t="s">
        <v>14504</v>
      </c>
    </row>
    <row r="2368" spans="1:13" ht="15">
      <c r="A2368" s="136">
        <v>2369</v>
      </c>
      <c r="B2368" s="108">
        <v>146</v>
      </c>
      <c r="C2368" s="108"/>
      <c r="D2368" s="137" t="s">
        <v>14488</v>
      </c>
      <c r="E2368" s="137" t="s">
        <v>14492</v>
      </c>
      <c r="F2368" s="137"/>
      <c r="G2368" s="108" t="str">
        <f t="shared" si="74"/>
        <v>PERIGOS POTENCIAIS</v>
      </c>
      <c r="H2368" s="108" t="str">
        <f t="shared" si="75"/>
        <v>INCÊNDIO OU EXPLOSÃO</v>
      </c>
      <c r="I2368" s="108"/>
      <c r="J2368" s="147" t="s">
        <v>15420</v>
      </c>
      <c r="K2368" s="147" t="s">
        <v>15421</v>
      </c>
      <c r="L2368" s="147" t="s">
        <v>15422</v>
      </c>
      <c r="M2368" s="147" t="s">
        <v>22058</v>
      </c>
    </row>
    <row r="2369" spans="1:13" ht="15">
      <c r="A2369" s="136">
        <v>2370</v>
      </c>
      <c r="B2369" s="108">
        <v>146</v>
      </c>
      <c r="C2369" s="108"/>
      <c r="D2369" s="137" t="s">
        <v>14488</v>
      </c>
      <c r="E2369" s="137" t="s">
        <v>14492</v>
      </c>
      <c r="F2369" s="137"/>
      <c r="G2369" s="108" t="str">
        <f t="shared" si="74"/>
        <v>PERIGOS POTENCIAIS</v>
      </c>
      <c r="H2369" s="108" t="str">
        <f t="shared" si="75"/>
        <v>INCÊNDIO OU EXPLOSÃO</v>
      </c>
      <c r="I2369" s="108"/>
      <c r="J2369" s="147" t="s">
        <v>14509</v>
      </c>
      <c r="K2369" s="147" t="s">
        <v>14510</v>
      </c>
      <c r="L2369" s="147" t="s">
        <v>14511</v>
      </c>
      <c r="M2369" s="147" t="s">
        <v>14512</v>
      </c>
    </row>
    <row r="2370" spans="1:13" ht="15.75" thickBot="1">
      <c r="A2370" s="136">
        <v>2371</v>
      </c>
      <c r="B2370" s="108">
        <v>146</v>
      </c>
      <c r="C2370" s="108"/>
      <c r="D2370" s="137" t="s">
        <v>14488</v>
      </c>
      <c r="E2370" s="137" t="s">
        <v>14492</v>
      </c>
      <c r="F2370" s="137"/>
      <c r="G2370" s="108" t="str">
        <f t="shared" si="74"/>
        <v>PERIGOS POTENCIAIS</v>
      </c>
      <c r="H2370" s="108" t="str">
        <f t="shared" si="75"/>
        <v>INCÊNDIO OU EXPLOSÃO</v>
      </c>
      <c r="I2370" s="108"/>
      <c r="J2370" s="149" t="s">
        <v>14999</v>
      </c>
      <c r="K2370" s="149" t="s">
        <v>15000</v>
      </c>
      <c r="L2370" s="149" t="s">
        <v>15001</v>
      </c>
      <c r="M2370" s="149" t="s">
        <v>21933</v>
      </c>
    </row>
    <row r="2371" spans="1:13" ht="15.75">
      <c r="A2371" s="136">
        <v>2372</v>
      </c>
      <c r="B2371" s="108">
        <v>146</v>
      </c>
      <c r="C2371" s="108"/>
      <c r="D2371" s="137" t="s">
        <v>14488</v>
      </c>
      <c r="E2371" s="137" t="s">
        <v>14520</v>
      </c>
      <c r="F2371" s="137"/>
      <c r="G2371" s="108" t="str">
        <f t="shared" si="74"/>
        <v>PERIGOS POTENCIAIS</v>
      </c>
      <c r="H2371" s="108" t="str">
        <f t="shared" si="75"/>
        <v>SAÚDE</v>
      </c>
      <c r="I2371" s="108"/>
      <c r="J2371" s="151" t="s">
        <v>14517</v>
      </c>
      <c r="K2371" s="151" t="s">
        <v>14518</v>
      </c>
      <c r="L2371" s="151" t="s">
        <v>14519</v>
      </c>
      <c r="M2371" s="151" t="s">
        <v>14520</v>
      </c>
    </row>
    <row r="2372" spans="1:13" ht="15">
      <c r="A2372" s="136">
        <v>2373</v>
      </c>
      <c r="B2372" s="108">
        <v>146</v>
      </c>
      <c r="C2372" s="108"/>
      <c r="D2372" s="137" t="s">
        <v>14488</v>
      </c>
      <c r="E2372" s="137" t="s">
        <v>14520</v>
      </c>
      <c r="F2372" s="137"/>
      <c r="G2372" s="108" t="str">
        <f t="shared" si="74"/>
        <v>PERIGOS POTENCIAIS</v>
      </c>
      <c r="H2372" s="108" t="str">
        <f t="shared" si="75"/>
        <v>SAÚDE</v>
      </c>
      <c r="I2372" s="108"/>
      <c r="J2372" s="147" t="s">
        <v>14731</v>
      </c>
      <c r="K2372" s="147" t="s">
        <v>14732</v>
      </c>
      <c r="L2372" s="147" t="s">
        <v>14733</v>
      </c>
      <c r="M2372" s="147" t="s">
        <v>21825</v>
      </c>
    </row>
    <row r="2373" spans="1:13" ht="15">
      <c r="A2373" s="136">
        <v>2374</v>
      </c>
      <c r="B2373" s="108">
        <v>146</v>
      </c>
      <c r="C2373" s="108"/>
      <c r="D2373" s="137" t="s">
        <v>14488</v>
      </c>
      <c r="E2373" s="137" t="s">
        <v>14520</v>
      </c>
      <c r="F2373" s="137"/>
      <c r="G2373" s="108" t="str">
        <f t="shared" si="74"/>
        <v>PERIGOS POTENCIAIS</v>
      </c>
      <c r="H2373" s="108" t="str">
        <f t="shared" si="75"/>
        <v>SAÚDE</v>
      </c>
      <c r="I2373" s="108"/>
      <c r="J2373" s="147" t="s">
        <v>15729</v>
      </c>
      <c r="K2373" s="147" t="s">
        <v>15730</v>
      </c>
      <c r="L2373" s="147" t="s">
        <v>15731</v>
      </c>
      <c r="M2373" s="147" t="s">
        <v>22150</v>
      </c>
    </row>
    <row r="2374" spans="1:13" ht="25.5">
      <c r="A2374" s="136">
        <v>2375</v>
      </c>
      <c r="B2374" s="108">
        <v>146</v>
      </c>
      <c r="C2374" s="108"/>
      <c r="D2374" s="137" t="s">
        <v>14488</v>
      </c>
      <c r="E2374" s="137" t="s">
        <v>14520</v>
      </c>
      <c r="F2374" s="137"/>
      <c r="G2374" s="108" t="str">
        <f t="shared" si="74"/>
        <v>PERIGOS POTENCIAIS</v>
      </c>
      <c r="H2374" s="108" t="str">
        <f t="shared" si="75"/>
        <v>SAÚDE</v>
      </c>
      <c r="I2374" s="108"/>
      <c r="J2374" s="148" t="s">
        <v>14537</v>
      </c>
      <c r="K2374" s="148" t="s">
        <v>14538</v>
      </c>
      <c r="L2374" s="148" t="s">
        <v>14539</v>
      </c>
      <c r="M2374" s="148" t="s">
        <v>14540</v>
      </c>
    </row>
    <row r="2375" spans="1:13" ht="15.75">
      <c r="A2375" s="136">
        <v>2376</v>
      </c>
      <c r="B2375" s="108">
        <v>146</v>
      </c>
      <c r="C2375" s="108"/>
      <c r="D2375" s="137" t="s">
        <v>14544</v>
      </c>
      <c r="E2375" s="137" t="s">
        <v>14544</v>
      </c>
      <c r="F2375" s="137"/>
      <c r="G2375" s="108" t="str">
        <f t="shared" si="74"/>
        <v>PROTEÇÃO DA POPULAÇÃO</v>
      </c>
      <c r="H2375" s="108" t="str">
        <f t="shared" si="75"/>
        <v>PROTEÇÃO DA POPULAÇÃO</v>
      </c>
      <c r="I2375" s="108"/>
      <c r="J2375" s="143" t="s">
        <v>14541</v>
      </c>
      <c r="K2375" s="143" t="s">
        <v>14542</v>
      </c>
      <c r="L2375" s="143" t="s">
        <v>14543</v>
      </c>
      <c r="M2375" s="143" t="s">
        <v>14544</v>
      </c>
    </row>
    <row r="2376" spans="1:13" ht="38.25">
      <c r="A2376" s="136">
        <v>2377</v>
      </c>
      <c r="B2376" s="108">
        <v>146</v>
      </c>
      <c r="C2376" s="108"/>
      <c r="D2376" s="137" t="s">
        <v>14544</v>
      </c>
      <c r="E2376" s="137" t="s">
        <v>14544</v>
      </c>
      <c r="F2376" s="137"/>
      <c r="G2376" s="108" t="str">
        <f t="shared" si="74"/>
        <v>PROTEÇÃO DA POPULAÇÃO</v>
      </c>
      <c r="H2376" s="108" t="str">
        <f t="shared" si="75"/>
        <v>PROTEÇÃO DA POPULAÇÃO</v>
      </c>
      <c r="I2376" s="108"/>
      <c r="J2376" s="153" t="s">
        <v>14545</v>
      </c>
      <c r="K2376" s="153" t="s">
        <v>14546</v>
      </c>
      <c r="L2376" s="154" t="s">
        <v>14547</v>
      </c>
      <c r="M2376" s="154" t="s">
        <v>14548</v>
      </c>
    </row>
    <row r="2377" spans="1:13" ht="15">
      <c r="A2377" s="136">
        <v>2378</v>
      </c>
      <c r="B2377" s="108">
        <v>146</v>
      </c>
      <c r="C2377" s="108"/>
      <c r="D2377" s="137" t="s">
        <v>14544</v>
      </c>
      <c r="E2377" s="137" t="s">
        <v>14544</v>
      </c>
      <c r="F2377" s="137"/>
      <c r="G2377" s="108" t="str">
        <f t="shared" si="74"/>
        <v>PROTEÇÃO DA POPULAÇÃO</v>
      </c>
      <c r="H2377" s="108" t="str">
        <f t="shared" si="75"/>
        <v>PROTEÇÃO DA POPULAÇÃO</v>
      </c>
      <c r="I2377" s="108"/>
      <c r="J2377" s="147" t="s">
        <v>14549</v>
      </c>
      <c r="K2377" s="147" t="s">
        <v>14550</v>
      </c>
      <c r="L2377" s="147" t="s">
        <v>14551</v>
      </c>
      <c r="M2377" s="147" t="s">
        <v>14552</v>
      </c>
    </row>
    <row r="2378" spans="1:13" ht="15.75" thickBot="1">
      <c r="A2378" s="136">
        <v>2379</v>
      </c>
      <c r="B2378" s="108">
        <v>146</v>
      </c>
      <c r="C2378" s="108"/>
      <c r="D2378" s="137" t="s">
        <v>14544</v>
      </c>
      <c r="E2378" s="137" t="s">
        <v>14544</v>
      </c>
      <c r="F2378" s="137"/>
      <c r="G2378" s="108" t="str">
        <f t="shared" si="74"/>
        <v>PROTEÇÃO DA POPULAÇÃO</v>
      </c>
      <c r="H2378" s="108" t="str">
        <f t="shared" si="75"/>
        <v>PROTEÇÃO DA POPULAÇÃO</v>
      </c>
      <c r="I2378" s="108"/>
      <c r="J2378" s="148" t="s">
        <v>14553</v>
      </c>
      <c r="K2378" s="147" t="s">
        <v>14554</v>
      </c>
      <c r="L2378" s="148" t="s">
        <v>14555</v>
      </c>
      <c r="M2378" s="148" t="s">
        <v>14556</v>
      </c>
    </row>
    <row r="2379" spans="1:13" ht="15.75">
      <c r="A2379" s="136">
        <v>2380</v>
      </c>
      <c r="B2379" s="108">
        <v>146</v>
      </c>
      <c r="C2379" s="108"/>
      <c r="D2379" s="137" t="s">
        <v>14544</v>
      </c>
      <c r="E2379" s="137" t="s">
        <v>14560</v>
      </c>
      <c r="F2379" s="137"/>
      <c r="G2379" s="108" t="str">
        <f t="shared" si="74"/>
        <v>PROTEÇÃO DA POPULAÇÃO</v>
      </c>
      <c r="H2379" s="108" t="str">
        <f t="shared" si="75"/>
        <v>VESTUÁRIO DE PROTEÇÃO</v>
      </c>
      <c r="I2379" s="108"/>
      <c r="J2379" s="151" t="s">
        <v>14557</v>
      </c>
      <c r="K2379" s="151" t="s">
        <v>14558</v>
      </c>
      <c r="L2379" s="151" t="s">
        <v>14559</v>
      </c>
      <c r="M2379" s="151" t="s">
        <v>14560</v>
      </c>
    </row>
    <row r="2380" spans="1:13" ht="15">
      <c r="A2380" s="136">
        <v>2381</v>
      </c>
      <c r="B2380" s="108">
        <v>146</v>
      </c>
      <c r="C2380" s="108"/>
      <c r="D2380" s="137" t="s">
        <v>14544</v>
      </c>
      <c r="E2380" s="137" t="s">
        <v>14560</v>
      </c>
      <c r="F2380" s="137"/>
      <c r="G2380" s="108" t="str">
        <f t="shared" si="74"/>
        <v>PROTEÇÃO DA POPULAÇÃO</v>
      </c>
      <c r="H2380" s="108" t="str">
        <f t="shared" si="75"/>
        <v>VESTUÁRIO DE PROTEÇÃO</v>
      </c>
      <c r="I2380" s="108"/>
      <c r="J2380" s="147" t="s">
        <v>14561</v>
      </c>
      <c r="K2380" s="147" t="s">
        <v>14562</v>
      </c>
      <c r="L2380" s="148" t="s">
        <v>14563</v>
      </c>
      <c r="M2380" s="148" t="s">
        <v>14564</v>
      </c>
    </row>
    <row r="2381" spans="1:13" ht="25.5">
      <c r="A2381" s="136">
        <v>2382</v>
      </c>
      <c r="B2381" s="108">
        <v>146</v>
      </c>
      <c r="C2381" s="108"/>
      <c r="D2381" s="137" t="s">
        <v>14544</v>
      </c>
      <c r="E2381" s="137" t="s">
        <v>14560</v>
      </c>
      <c r="F2381" s="137"/>
      <c r="G2381" s="108" t="str">
        <f t="shared" si="74"/>
        <v>PROTEÇÃO DA POPULAÇÃO</v>
      </c>
      <c r="H2381" s="108" t="str">
        <f t="shared" si="75"/>
        <v>VESTUÁRIO DE PROTEÇÃO</v>
      </c>
      <c r="I2381" s="108"/>
      <c r="J2381" s="148" t="s">
        <v>15005</v>
      </c>
      <c r="K2381" s="148" t="s">
        <v>15006</v>
      </c>
      <c r="L2381" s="148" t="s">
        <v>21935</v>
      </c>
      <c r="M2381" s="148" t="s">
        <v>21936</v>
      </c>
    </row>
    <row r="2382" spans="1:13" ht="26.25" thickBot="1">
      <c r="A2382" s="136">
        <v>2383</v>
      </c>
      <c r="B2382" s="108">
        <v>146</v>
      </c>
      <c r="C2382" s="108"/>
      <c r="D2382" s="137" t="s">
        <v>14544</v>
      </c>
      <c r="E2382" s="137" t="s">
        <v>14560</v>
      </c>
      <c r="F2382" s="137"/>
      <c r="G2382" s="108" t="str">
        <f t="shared" si="74"/>
        <v>PROTEÇÃO DA POPULAÇÃO</v>
      </c>
      <c r="H2382" s="108" t="str">
        <f t="shared" si="75"/>
        <v>VESTUÁRIO DE PROTEÇÃO</v>
      </c>
      <c r="I2382" s="108"/>
      <c r="J2382" s="148" t="s">
        <v>15007</v>
      </c>
      <c r="K2382" s="148" t="s">
        <v>14566</v>
      </c>
      <c r="L2382" s="148" t="s">
        <v>21832</v>
      </c>
      <c r="M2382" s="148" t="s">
        <v>21833</v>
      </c>
    </row>
    <row r="2383" spans="1:13" ht="15.75">
      <c r="A2383" s="136">
        <v>2384</v>
      </c>
      <c r="B2383" s="108">
        <v>146</v>
      </c>
      <c r="C2383" s="108"/>
      <c r="D2383" s="137" t="s">
        <v>14544</v>
      </c>
      <c r="E2383" s="137" t="s">
        <v>14570</v>
      </c>
      <c r="F2383" s="137"/>
      <c r="G2383" s="108" t="str">
        <f t="shared" si="74"/>
        <v>PROTEÇÃO DA POPULAÇÃO</v>
      </c>
      <c r="H2383" s="108" t="str">
        <f t="shared" si="75"/>
        <v>EVACUAÇÃO</v>
      </c>
      <c r="I2383" s="108"/>
      <c r="J2383" s="151" t="s">
        <v>14567</v>
      </c>
      <c r="K2383" s="151" t="s">
        <v>14568</v>
      </c>
      <c r="L2383" s="151" t="s">
        <v>14569</v>
      </c>
      <c r="M2383" s="151" t="s">
        <v>14570</v>
      </c>
    </row>
    <row r="2384" spans="1:13" ht="15">
      <c r="A2384" s="136">
        <v>2385</v>
      </c>
      <c r="B2384" s="108">
        <v>146</v>
      </c>
      <c r="C2384" s="108"/>
      <c r="D2384" s="137" t="s">
        <v>14544</v>
      </c>
      <c r="E2384" s="137" t="s">
        <v>14570</v>
      </c>
      <c r="F2384" s="137"/>
      <c r="G2384" s="108" t="str">
        <f t="shared" ref="G2384:G2447" si="76">IF(OR(M2384="PERIGOS POTENCIAIS",M2384="PROTEÇÃO DA POPULAÇÃO",M2384="RESPOSTA À EMERGÊNCIA"),M2384,G2383)</f>
        <v>PROTEÇÃO DA POPULAÇÃO</v>
      </c>
      <c r="H2384" s="108" t="str">
        <f t="shared" ref="H2384:H2447" si="77">IF(OR(M2384="PERIGOS POTENCIAIS",M2384="PROTEÇÃO DA POPULAÇÃO",M2384="RESPOSTA À EMERGÊNCIA"),M2384,IF(OR(M2384="INCÊNDIO OU EXPLOSÃO",M2384="SAÚDE",M2384="VESTUÁRIO DE PROTEÇÃO",M2384="EVACUAÇÃO",M2384="INCÊNDIO",M2384="DERRAME OU FUGA",M2384="PRIMEIROS SOCORROS"),M2384,H2383))</f>
        <v>EVACUAÇÃO</v>
      </c>
      <c r="I2384" s="108"/>
      <c r="J2384" s="153" t="s">
        <v>14571</v>
      </c>
      <c r="K2384" s="153" t="s">
        <v>14572</v>
      </c>
      <c r="L2384" s="153" t="s">
        <v>14573</v>
      </c>
      <c r="M2384" s="153" t="s">
        <v>14574</v>
      </c>
    </row>
    <row r="2385" spans="1:15" ht="26.25">
      <c r="A2385" s="136">
        <v>2386</v>
      </c>
      <c r="B2385" s="108">
        <v>146</v>
      </c>
      <c r="C2385" s="108"/>
      <c r="D2385" s="137" t="s">
        <v>14544</v>
      </c>
      <c r="E2385" s="137" t="s">
        <v>14570</v>
      </c>
      <c r="F2385" s="137"/>
      <c r="G2385" s="108" t="str">
        <f t="shared" si="76"/>
        <v>PROTEÇÃO DA POPULAÇÃO</v>
      </c>
      <c r="H2385" s="108" t="str">
        <f t="shared" si="77"/>
        <v>EVACUAÇÃO</v>
      </c>
      <c r="I2385" s="108"/>
      <c r="J2385" s="148" t="s">
        <v>15435</v>
      </c>
      <c r="K2385" s="157" t="s">
        <v>15436</v>
      </c>
      <c r="L2385" s="157" t="s">
        <v>15437</v>
      </c>
      <c r="M2385" s="157" t="s">
        <v>22063</v>
      </c>
    </row>
    <row r="2386" spans="1:15" ht="15">
      <c r="A2386" s="136">
        <v>2387</v>
      </c>
      <c r="B2386" s="108">
        <v>146</v>
      </c>
      <c r="C2386" s="108"/>
      <c r="D2386" s="137" t="s">
        <v>14544</v>
      </c>
      <c r="E2386" s="137" t="s">
        <v>14570</v>
      </c>
      <c r="F2386" s="137"/>
      <c r="G2386" s="108" t="str">
        <f t="shared" si="76"/>
        <v>PROTEÇÃO DA POPULAÇÃO</v>
      </c>
      <c r="H2386" s="108" t="str">
        <f t="shared" si="77"/>
        <v>EVACUAÇÃO</v>
      </c>
      <c r="I2386" s="108"/>
      <c r="J2386" s="160" t="s">
        <v>14667</v>
      </c>
      <c r="K2386" s="160" t="s">
        <v>14668</v>
      </c>
      <c r="L2386" s="160" t="s">
        <v>14669</v>
      </c>
      <c r="M2386" s="160" t="s">
        <v>14669</v>
      </c>
    </row>
    <row r="2387" spans="1:15" ht="15">
      <c r="A2387" s="136">
        <v>2388</v>
      </c>
      <c r="B2387" s="108">
        <v>146</v>
      </c>
      <c r="C2387" s="108"/>
      <c r="D2387" s="137" t="s">
        <v>14544</v>
      </c>
      <c r="E2387" s="137" t="s">
        <v>14570</v>
      </c>
      <c r="F2387" s="137"/>
      <c r="G2387" s="108" t="str">
        <f t="shared" si="76"/>
        <v>PROTEÇÃO DA POPULAÇÃO</v>
      </c>
      <c r="H2387" s="108" t="str">
        <f t="shared" si="77"/>
        <v>EVACUAÇÃO</v>
      </c>
      <c r="I2387" s="108"/>
      <c r="J2387" s="147" t="s">
        <v>15732</v>
      </c>
      <c r="K2387" s="147" t="s">
        <v>15733</v>
      </c>
      <c r="L2387" s="147" t="s">
        <v>15734</v>
      </c>
      <c r="M2387" s="147" t="s">
        <v>22151</v>
      </c>
    </row>
    <row r="2388" spans="1:15" ht="15">
      <c r="A2388" s="136">
        <v>2389</v>
      </c>
      <c r="B2388" s="108">
        <v>146</v>
      </c>
      <c r="C2388" s="108"/>
      <c r="D2388" s="137" t="s">
        <v>14544</v>
      </c>
      <c r="E2388" s="137" t="s">
        <v>6</v>
      </c>
      <c r="F2388" s="137"/>
      <c r="G2388" s="108" t="str">
        <f t="shared" si="76"/>
        <v>PROTEÇÃO DA POPULAÇÃO</v>
      </c>
      <c r="H2388" s="108" t="str">
        <f t="shared" si="77"/>
        <v>Incêndio</v>
      </c>
      <c r="I2388" s="108"/>
      <c r="J2388" s="160" t="s">
        <v>14579</v>
      </c>
      <c r="K2388" s="160" t="s">
        <v>14580</v>
      </c>
      <c r="L2388" s="160" t="s">
        <v>14581</v>
      </c>
      <c r="M2388" s="160" t="s">
        <v>6</v>
      </c>
    </row>
    <row r="2389" spans="1:15" ht="25.5">
      <c r="A2389" s="136">
        <v>2390</v>
      </c>
      <c r="B2389" s="108">
        <v>146</v>
      </c>
      <c r="C2389" s="108"/>
      <c r="D2389" s="137" t="s">
        <v>14544</v>
      </c>
      <c r="E2389" s="137" t="s">
        <v>6</v>
      </c>
      <c r="F2389" s="137"/>
      <c r="G2389" s="108" t="str">
        <f t="shared" si="76"/>
        <v>PROTEÇÃO DA POPULAÇÃO</v>
      </c>
      <c r="H2389" s="108" t="str">
        <f t="shared" si="77"/>
        <v>Incêndio</v>
      </c>
      <c r="I2389" s="108"/>
      <c r="J2389" s="147" t="s">
        <v>14582</v>
      </c>
      <c r="K2389" s="147" t="s">
        <v>14583</v>
      </c>
      <c r="L2389" s="147" t="s">
        <v>14584</v>
      </c>
      <c r="M2389" s="147" t="s">
        <v>21834</v>
      </c>
    </row>
    <row r="2390" spans="1:15" ht="25.5" hidden="1">
      <c r="A2390" s="136">
        <v>2391</v>
      </c>
      <c r="B2390" s="108">
        <v>146</v>
      </c>
      <c r="C2390" s="108"/>
      <c r="D2390" s="137" t="s">
        <v>14544</v>
      </c>
      <c r="E2390" s="137" t="s">
        <v>6</v>
      </c>
      <c r="F2390" s="137"/>
      <c r="G2390" s="108" t="str">
        <f t="shared" si="76"/>
        <v>PROTEÇÃO DA POPULAÇÃO</v>
      </c>
      <c r="H2390" s="108" t="str">
        <f t="shared" si="77"/>
        <v>Incêndio</v>
      </c>
      <c r="I2390" s="108"/>
      <c r="J2390" s="148" t="s">
        <v>14750</v>
      </c>
      <c r="K2390" s="147" t="s">
        <v>14751</v>
      </c>
      <c r="L2390" s="150" t="s">
        <v>14752</v>
      </c>
      <c r="M2390" s="150" t="s">
        <v>21849</v>
      </c>
      <c r="N2390" s="169" t="s">
        <v>14753</v>
      </c>
      <c r="O2390" s="163"/>
    </row>
    <row r="2391" spans="1:15" ht="15.75">
      <c r="A2391" s="136">
        <v>2392</v>
      </c>
      <c r="B2391" s="108">
        <v>146</v>
      </c>
      <c r="C2391" s="108"/>
      <c r="D2391" s="137" t="s">
        <v>14588</v>
      </c>
      <c r="E2391" s="137" t="s">
        <v>14588</v>
      </c>
      <c r="F2391" s="137"/>
      <c r="G2391" s="108" t="str">
        <f t="shared" si="76"/>
        <v>RESPOSTA À EMERGÊNCIA</v>
      </c>
      <c r="H2391" s="108" t="str">
        <f t="shared" si="77"/>
        <v>RESPOSTA À EMERGÊNCIA</v>
      </c>
      <c r="I2391" s="108"/>
      <c r="J2391" s="143" t="s">
        <v>14585</v>
      </c>
      <c r="K2391" s="143" t="s">
        <v>14586</v>
      </c>
      <c r="L2391" s="143" t="s">
        <v>14587</v>
      </c>
      <c r="M2391" s="143" t="s">
        <v>14588</v>
      </c>
    </row>
    <row r="2392" spans="1:15" ht="15.75">
      <c r="A2392" s="136">
        <v>2393</v>
      </c>
      <c r="B2392" s="108">
        <v>146</v>
      </c>
      <c r="C2392" s="108"/>
      <c r="D2392" s="137" t="s">
        <v>14588</v>
      </c>
      <c r="E2392" s="137" t="s">
        <v>21835</v>
      </c>
      <c r="F2392" s="137"/>
      <c r="G2392" s="108" t="str">
        <f t="shared" si="76"/>
        <v>RESPOSTA À EMERGÊNCIA</v>
      </c>
      <c r="H2392" s="108" t="str">
        <f t="shared" si="77"/>
        <v>INCÊNDIO</v>
      </c>
      <c r="I2392" s="108"/>
      <c r="J2392" s="159" t="s">
        <v>14589</v>
      </c>
      <c r="K2392" s="159" t="s">
        <v>14590</v>
      </c>
      <c r="L2392" s="159" t="s">
        <v>14591</v>
      </c>
      <c r="M2392" s="145" t="s">
        <v>21835</v>
      </c>
    </row>
    <row r="2393" spans="1:15" ht="15">
      <c r="A2393" s="136">
        <v>2394</v>
      </c>
      <c r="B2393" s="108">
        <v>146</v>
      </c>
      <c r="C2393" s="108"/>
      <c r="D2393" s="137" t="s">
        <v>14588</v>
      </c>
      <c r="E2393" s="137" t="s">
        <v>21835</v>
      </c>
      <c r="F2393" s="137"/>
      <c r="G2393" s="108" t="str">
        <f t="shared" si="76"/>
        <v>RESPOSTA À EMERGÊNCIA</v>
      </c>
      <c r="H2393" s="108" t="str">
        <f t="shared" si="77"/>
        <v>INCÊNDIO</v>
      </c>
      <c r="I2393" s="108"/>
      <c r="J2393" s="160" t="s">
        <v>14596</v>
      </c>
      <c r="K2393" s="160" t="s">
        <v>14597</v>
      </c>
      <c r="L2393" s="160" t="s">
        <v>14598</v>
      </c>
      <c r="M2393" s="160" t="s">
        <v>14599</v>
      </c>
    </row>
    <row r="2394" spans="1:15" ht="28.5">
      <c r="A2394" s="136">
        <v>2395</v>
      </c>
      <c r="B2394" s="108">
        <v>146</v>
      </c>
      <c r="C2394" s="108"/>
      <c r="D2394" s="137" t="s">
        <v>14588</v>
      </c>
      <c r="E2394" s="137" t="s">
        <v>21835</v>
      </c>
      <c r="F2394" s="137"/>
      <c r="G2394" s="108" t="str">
        <f t="shared" si="76"/>
        <v>RESPOSTA À EMERGÊNCIA</v>
      </c>
      <c r="H2394" s="108" t="str">
        <f t="shared" si="77"/>
        <v>INCÊNDIO</v>
      </c>
      <c r="I2394" s="108"/>
      <c r="J2394" s="148" t="s">
        <v>15735</v>
      </c>
      <c r="K2394" s="147" t="s">
        <v>15755</v>
      </c>
      <c r="L2394" s="148" t="s">
        <v>22152</v>
      </c>
      <c r="M2394" s="148" t="s">
        <v>22159</v>
      </c>
      <c r="N2394" s="178"/>
    </row>
    <row r="2395" spans="1:15" ht="15">
      <c r="A2395" s="136">
        <v>2396</v>
      </c>
      <c r="B2395" s="108">
        <v>146</v>
      </c>
      <c r="C2395" s="108"/>
      <c r="D2395" s="137" t="s">
        <v>14588</v>
      </c>
      <c r="E2395" s="137" t="s">
        <v>21835</v>
      </c>
      <c r="F2395" s="137"/>
      <c r="G2395" s="108" t="str">
        <f t="shared" si="76"/>
        <v>RESPOSTA À EMERGÊNCIA</v>
      </c>
      <c r="H2395" s="108" t="str">
        <f t="shared" si="77"/>
        <v>INCÊNDIO</v>
      </c>
      <c r="I2395" s="108"/>
      <c r="J2395" s="160" t="s">
        <v>14603</v>
      </c>
      <c r="K2395" s="160" t="s">
        <v>14604</v>
      </c>
      <c r="L2395" s="160" t="s">
        <v>14605</v>
      </c>
      <c r="M2395" s="160" t="s">
        <v>14606</v>
      </c>
    </row>
    <row r="2396" spans="1:15" ht="15">
      <c r="A2396" s="136">
        <v>2397</v>
      </c>
      <c r="B2396" s="108">
        <v>146</v>
      </c>
      <c r="C2396" s="108"/>
      <c r="D2396" s="137" t="s">
        <v>14588</v>
      </c>
      <c r="E2396" s="137" t="s">
        <v>21835</v>
      </c>
      <c r="F2396" s="137"/>
      <c r="G2396" s="108" t="str">
        <f t="shared" si="76"/>
        <v>RESPOSTA À EMERGÊNCIA</v>
      </c>
      <c r="H2396" s="108" t="str">
        <f t="shared" si="77"/>
        <v>INCÊNDIO</v>
      </c>
      <c r="I2396" s="108"/>
      <c r="J2396" s="147" t="s">
        <v>15634</v>
      </c>
      <c r="K2396" s="147" t="s">
        <v>15635</v>
      </c>
      <c r="L2396" s="147" t="s">
        <v>15636</v>
      </c>
      <c r="M2396" s="147" t="s">
        <v>22126</v>
      </c>
    </row>
    <row r="2397" spans="1:15" ht="15">
      <c r="A2397" s="136">
        <v>2398</v>
      </c>
      <c r="B2397" s="108">
        <v>146</v>
      </c>
      <c r="C2397" s="108"/>
      <c r="D2397" s="137" t="s">
        <v>14588</v>
      </c>
      <c r="E2397" s="137" t="s">
        <v>21835</v>
      </c>
      <c r="F2397" s="137"/>
      <c r="G2397" s="108" t="str">
        <f t="shared" si="76"/>
        <v>RESPOSTA À EMERGÊNCIA</v>
      </c>
      <c r="H2397" s="108" t="str">
        <f t="shared" si="77"/>
        <v>INCÊNDIO</v>
      </c>
      <c r="I2397" s="108"/>
      <c r="J2397" s="148" t="s">
        <v>15737</v>
      </c>
      <c r="K2397" s="148" t="s">
        <v>15738</v>
      </c>
      <c r="L2397" s="148" t="s">
        <v>15739</v>
      </c>
      <c r="M2397" s="148" t="s">
        <v>22154</v>
      </c>
    </row>
    <row r="2398" spans="1:15" ht="15">
      <c r="A2398" s="136">
        <v>2399</v>
      </c>
      <c r="B2398" s="108">
        <v>146</v>
      </c>
      <c r="C2398" s="108"/>
      <c r="D2398" s="137" t="s">
        <v>14588</v>
      </c>
      <c r="E2398" s="137" t="s">
        <v>21835</v>
      </c>
      <c r="F2398" s="137"/>
      <c r="G2398" s="108" t="str">
        <f t="shared" si="76"/>
        <v>RESPOSTA À EMERGÊNCIA</v>
      </c>
      <c r="H2398" s="108" t="str">
        <f t="shared" si="77"/>
        <v>INCÊNDIO</v>
      </c>
      <c r="I2398" s="108"/>
      <c r="J2398" s="147" t="s">
        <v>14766</v>
      </c>
      <c r="K2398" s="147" t="s">
        <v>14767</v>
      </c>
      <c r="L2398" s="147" t="s">
        <v>14768</v>
      </c>
      <c r="M2398" s="147" t="s">
        <v>21853</v>
      </c>
    </row>
    <row r="2399" spans="1:15" ht="15">
      <c r="A2399" s="136">
        <v>2400</v>
      </c>
      <c r="B2399" s="108">
        <v>146</v>
      </c>
      <c r="C2399" s="108"/>
      <c r="D2399" s="137" t="s">
        <v>14588</v>
      </c>
      <c r="E2399" s="137" t="s">
        <v>21835</v>
      </c>
      <c r="F2399" s="137"/>
      <c r="G2399" s="108" t="str">
        <f t="shared" si="76"/>
        <v>RESPOSTA À EMERGÊNCIA</v>
      </c>
      <c r="H2399" s="108" t="str">
        <f t="shared" si="77"/>
        <v>INCÊNDIO</v>
      </c>
      <c r="I2399" s="108"/>
      <c r="J2399" s="148" t="s">
        <v>14611</v>
      </c>
      <c r="K2399" s="148" t="s">
        <v>14612</v>
      </c>
      <c r="L2399" s="148" t="s">
        <v>14613</v>
      </c>
      <c r="M2399" s="148" t="s">
        <v>14614</v>
      </c>
    </row>
    <row r="2400" spans="1:15" ht="15">
      <c r="A2400" s="136">
        <v>2401</v>
      </c>
      <c r="B2400" s="108">
        <v>146</v>
      </c>
      <c r="C2400" s="108"/>
      <c r="D2400" s="137" t="s">
        <v>14588</v>
      </c>
      <c r="E2400" s="137" t="s">
        <v>21835</v>
      </c>
      <c r="F2400" s="137"/>
      <c r="G2400" s="108" t="str">
        <f t="shared" si="76"/>
        <v>RESPOSTA À EMERGÊNCIA</v>
      </c>
      <c r="H2400" s="108" t="str">
        <f t="shared" si="77"/>
        <v>INCÊNDIO</v>
      </c>
      <c r="I2400" s="108"/>
      <c r="J2400" s="153" t="s">
        <v>15241</v>
      </c>
      <c r="K2400" s="153" t="s">
        <v>15242</v>
      </c>
      <c r="L2400" s="160" t="s">
        <v>15243</v>
      </c>
      <c r="M2400" s="160" t="s">
        <v>22004</v>
      </c>
    </row>
    <row r="2401" spans="1:14" ht="25.5">
      <c r="A2401" s="136">
        <v>2402</v>
      </c>
      <c r="B2401" s="108">
        <v>146</v>
      </c>
      <c r="C2401" s="108"/>
      <c r="D2401" s="137" t="s">
        <v>14588</v>
      </c>
      <c r="E2401" s="137" t="s">
        <v>21835</v>
      </c>
      <c r="F2401" s="137"/>
      <c r="G2401" s="108" t="str">
        <f t="shared" si="76"/>
        <v>RESPOSTA À EMERGÊNCIA</v>
      </c>
      <c r="H2401" s="108" t="str">
        <f t="shared" si="77"/>
        <v>INCÊNDIO</v>
      </c>
      <c r="I2401" s="108"/>
      <c r="J2401" s="148" t="s">
        <v>14917</v>
      </c>
      <c r="K2401" s="147" t="s">
        <v>14918</v>
      </c>
      <c r="L2401" s="148" t="s">
        <v>14919</v>
      </c>
      <c r="M2401" s="148" t="s">
        <v>21907</v>
      </c>
    </row>
    <row r="2402" spans="1:14" ht="25.5">
      <c r="A2402" s="136">
        <v>2403</v>
      </c>
      <c r="B2402" s="108">
        <v>146</v>
      </c>
      <c r="C2402" s="108"/>
      <c r="D2402" s="137" t="s">
        <v>14588</v>
      </c>
      <c r="E2402" s="137" t="s">
        <v>21835</v>
      </c>
      <c r="F2402" s="137"/>
      <c r="G2402" s="108" t="str">
        <f t="shared" si="76"/>
        <v>RESPOSTA À EMERGÊNCIA</v>
      </c>
      <c r="H2402" s="108" t="str">
        <f t="shared" si="77"/>
        <v>INCÊNDIO</v>
      </c>
      <c r="I2402" s="108"/>
      <c r="J2402" s="147" t="s">
        <v>14619</v>
      </c>
      <c r="K2402" s="148" t="s">
        <v>14620</v>
      </c>
      <c r="L2402" s="148" t="s">
        <v>14621</v>
      </c>
      <c r="M2402" s="148" t="s">
        <v>14622</v>
      </c>
    </row>
    <row r="2403" spans="1:14" ht="15">
      <c r="A2403" s="136">
        <v>2404</v>
      </c>
      <c r="B2403" s="108">
        <v>146</v>
      </c>
      <c r="C2403" s="108"/>
      <c r="D2403" s="137" t="s">
        <v>14588</v>
      </c>
      <c r="E2403" s="137" t="s">
        <v>21835</v>
      </c>
      <c r="F2403" s="137"/>
      <c r="G2403" s="108" t="str">
        <f t="shared" si="76"/>
        <v>RESPOSTA À EMERGÊNCIA</v>
      </c>
      <c r="H2403" s="108" t="str">
        <f t="shared" si="77"/>
        <v>INCÊNDIO</v>
      </c>
      <c r="I2403" s="108"/>
      <c r="J2403" s="147" t="s">
        <v>14629</v>
      </c>
      <c r="K2403" s="147" t="s">
        <v>14630</v>
      </c>
      <c r="L2403" s="147" t="s">
        <v>14631</v>
      </c>
      <c r="M2403" s="147" t="s">
        <v>14632</v>
      </c>
    </row>
    <row r="2404" spans="1:14" ht="26.25" thickBot="1">
      <c r="A2404" s="136">
        <v>2405</v>
      </c>
      <c r="B2404" s="108">
        <v>146</v>
      </c>
      <c r="C2404" s="108"/>
      <c r="D2404" s="137" t="s">
        <v>14588</v>
      </c>
      <c r="E2404" s="137" t="s">
        <v>21835</v>
      </c>
      <c r="F2404" s="137"/>
      <c r="G2404" s="108" t="str">
        <f t="shared" si="76"/>
        <v>RESPOSTA À EMERGÊNCIA</v>
      </c>
      <c r="H2404" s="108" t="str">
        <f t="shared" si="77"/>
        <v>INCÊNDIO</v>
      </c>
      <c r="I2404" s="108"/>
      <c r="J2404" s="148" t="s">
        <v>14923</v>
      </c>
      <c r="K2404" s="147" t="s">
        <v>14924</v>
      </c>
      <c r="L2404" s="148" t="s">
        <v>14925</v>
      </c>
      <c r="M2404" s="148" t="s">
        <v>21909</v>
      </c>
    </row>
    <row r="2405" spans="1:14" ht="15.75">
      <c r="A2405" s="136">
        <v>2406</v>
      </c>
      <c r="B2405" s="108">
        <v>146</v>
      </c>
      <c r="C2405" s="108"/>
      <c r="D2405" s="137" t="s">
        <v>14588</v>
      </c>
      <c r="E2405" s="137" t="s">
        <v>14636</v>
      </c>
      <c r="F2405" s="137"/>
      <c r="G2405" s="108" t="str">
        <f t="shared" si="76"/>
        <v>RESPOSTA À EMERGÊNCIA</v>
      </c>
      <c r="H2405" s="108" t="str">
        <f t="shared" si="77"/>
        <v>DERRAME OU FUGA</v>
      </c>
      <c r="I2405" s="108"/>
      <c r="J2405" s="151" t="s">
        <v>14633</v>
      </c>
      <c r="K2405" s="151" t="s">
        <v>14634</v>
      </c>
      <c r="L2405" s="151" t="s">
        <v>14635</v>
      </c>
      <c r="M2405" s="151" t="s">
        <v>14636</v>
      </c>
    </row>
    <row r="2406" spans="1:14" ht="15">
      <c r="A2406" s="136">
        <v>2407</v>
      </c>
      <c r="B2406" s="108">
        <v>146</v>
      </c>
      <c r="C2406" s="108"/>
      <c r="D2406" s="137" t="s">
        <v>14588</v>
      </c>
      <c r="E2406" s="137" t="s">
        <v>14636</v>
      </c>
      <c r="F2406" s="137"/>
      <c r="G2406" s="108" t="str">
        <f t="shared" si="76"/>
        <v>RESPOSTA À EMERGÊNCIA</v>
      </c>
      <c r="H2406" s="108" t="str">
        <f t="shared" si="77"/>
        <v>DERRAME OU FUGA</v>
      </c>
      <c r="I2406" s="108"/>
      <c r="J2406" s="150" t="s">
        <v>14641</v>
      </c>
      <c r="K2406" s="150" t="s">
        <v>14642</v>
      </c>
      <c r="L2406" s="150" t="s">
        <v>14781</v>
      </c>
      <c r="M2406" s="150" t="s">
        <v>21839</v>
      </c>
    </row>
    <row r="2407" spans="1:14" ht="15">
      <c r="A2407" s="136">
        <v>2408</v>
      </c>
      <c r="B2407" s="108">
        <v>146</v>
      </c>
      <c r="C2407" s="108"/>
      <c r="D2407" s="137" t="s">
        <v>14588</v>
      </c>
      <c r="E2407" s="137" t="s">
        <v>14636</v>
      </c>
      <c r="F2407" s="137"/>
      <c r="G2407" s="108" t="str">
        <f t="shared" si="76"/>
        <v>RESPOSTA À EMERGÊNCIA</v>
      </c>
      <c r="H2407" s="108" t="str">
        <f t="shared" si="77"/>
        <v>DERRAME OU FUGA</v>
      </c>
      <c r="I2407" s="108"/>
      <c r="J2407" s="147" t="s">
        <v>14648</v>
      </c>
      <c r="K2407" s="147" t="s">
        <v>14649</v>
      </c>
      <c r="L2407" s="147" t="s">
        <v>14650</v>
      </c>
      <c r="M2407" s="147" t="s">
        <v>14651</v>
      </c>
    </row>
    <row r="2408" spans="1:14" ht="25.5">
      <c r="A2408" s="136">
        <v>2409</v>
      </c>
      <c r="B2408" s="108">
        <v>146</v>
      </c>
      <c r="C2408" s="108"/>
      <c r="D2408" s="137" t="s">
        <v>14588</v>
      </c>
      <c r="E2408" s="137" t="s">
        <v>14636</v>
      </c>
      <c r="F2408" s="137"/>
      <c r="G2408" s="108" t="str">
        <f t="shared" si="76"/>
        <v>RESPOSTA À EMERGÊNCIA</v>
      </c>
      <c r="H2408" s="108" t="str">
        <f t="shared" si="77"/>
        <v>DERRAME OU FUGA</v>
      </c>
      <c r="I2408" s="108"/>
      <c r="J2408" s="149" t="s">
        <v>15402</v>
      </c>
      <c r="K2408" s="149" t="s">
        <v>15403</v>
      </c>
      <c r="L2408" s="149" t="s">
        <v>15404</v>
      </c>
      <c r="M2408" s="149" t="s">
        <v>22053</v>
      </c>
    </row>
    <row r="2409" spans="1:14" ht="15">
      <c r="A2409" s="136">
        <v>2410</v>
      </c>
      <c r="B2409" s="108">
        <v>146</v>
      </c>
      <c r="C2409" s="108"/>
      <c r="D2409" s="137" t="s">
        <v>14588</v>
      </c>
      <c r="E2409" s="137" t="s">
        <v>14636</v>
      </c>
      <c r="F2409" s="137"/>
      <c r="G2409" s="108" t="str">
        <f t="shared" si="76"/>
        <v>RESPOSTA À EMERGÊNCIA</v>
      </c>
      <c r="H2409" s="108" t="str">
        <f t="shared" si="77"/>
        <v>DERRAME OU FUGA</v>
      </c>
      <c r="I2409" s="108"/>
      <c r="J2409" s="147" t="s">
        <v>15740</v>
      </c>
      <c r="K2409" s="147" t="s">
        <v>15741</v>
      </c>
      <c r="L2409" s="147" t="s">
        <v>15742</v>
      </c>
      <c r="M2409" s="147" t="s">
        <v>22155</v>
      </c>
    </row>
    <row r="2410" spans="1:14" ht="15">
      <c r="A2410" s="136">
        <v>2411</v>
      </c>
      <c r="B2410" s="108">
        <v>146</v>
      </c>
      <c r="C2410" s="108"/>
      <c r="D2410" s="137" t="s">
        <v>14588</v>
      </c>
      <c r="E2410" s="137" t="s">
        <v>14636</v>
      </c>
      <c r="F2410" s="137"/>
      <c r="G2410" s="108" t="str">
        <f t="shared" si="76"/>
        <v>RESPOSTA À EMERGÊNCIA</v>
      </c>
      <c r="H2410" s="108" t="str">
        <f t="shared" si="77"/>
        <v>DERRAME OU FUGA</v>
      </c>
      <c r="I2410" s="108"/>
      <c r="J2410" s="147" t="s">
        <v>14926</v>
      </c>
      <c r="K2410" s="147" t="s">
        <v>14927</v>
      </c>
      <c r="L2410" s="147" t="s">
        <v>14928</v>
      </c>
      <c r="M2410" s="147" t="s">
        <v>21910</v>
      </c>
    </row>
    <row r="2411" spans="1:14" ht="15">
      <c r="A2411" s="136">
        <v>2412</v>
      </c>
      <c r="B2411" s="108">
        <v>146</v>
      </c>
      <c r="C2411" s="108"/>
      <c r="D2411" s="137" t="s">
        <v>14588</v>
      </c>
      <c r="E2411" s="137" t="s">
        <v>14636</v>
      </c>
      <c r="F2411" s="137"/>
      <c r="G2411" s="108" t="str">
        <f t="shared" si="76"/>
        <v>RESPOSTA À EMERGÊNCIA</v>
      </c>
      <c r="H2411" s="108" t="str">
        <f t="shared" si="77"/>
        <v>DERRAME OU FUGA</v>
      </c>
      <c r="I2411" s="108"/>
      <c r="J2411" s="158" t="s">
        <v>14659</v>
      </c>
      <c r="K2411" s="158" t="s">
        <v>14660</v>
      </c>
      <c r="L2411" s="158" t="s">
        <v>14661</v>
      </c>
      <c r="M2411" s="158" t="s">
        <v>14662</v>
      </c>
    </row>
    <row r="2412" spans="1:14" ht="38.25">
      <c r="A2412" s="136">
        <v>2413</v>
      </c>
      <c r="B2412" s="108">
        <v>146</v>
      </c>
      <c r="C2412" s="108"/>
      <c r="D2412" s="137" t="s">
        <v>14588</v>
      </c>
      <c r="E2412" s="137" t="s">
        <v>14636</v>
      </c>
      <c r="F2412" s="137"/>
      <c r="G2412" s="108" t="str">
        <f t="shared" si="76"/>
        <v>RESPOSTA À EMERGÊNCIA</v>
      </c>
      <c r="H2412" s="108" t="str">
        <f t="shared" si="77"/>
        <v>DERRAME OU FUGA</v>
      </c>
      <c r="I2412" s="108"/>
      <c r="J2412" s="150" t="s">
        <v>15743</v>
      </c>
      <c r="K2412" s="149" t="s">
        <v>15744</v>
      </c>
      <c r="L2412" s="149" t="s">
        <v>15745</v>
      </c>
      <c r="M2412" s="149" t="s">
        <v>22156</v>
      </c>
      <c r="N2412" s="178"/>
    </row>
    <row r="2413" spans="1:14" ht="15">
      <c r="A2413" s="136">
        <v>2414</v>
      </c>
      <c r="B2413" s="108">
        <v>146</v>
      </c>
      <c r="C2413" s="108"/>
      <c r="D2413" s="137" t="s">
        <v>14588</v>
      </c>
      <c r="E2413" s="137" t="s">
        <v>14636</v>
      </c>
      <c r="F2413" s="137"/>
      <c r="G2413" s="108" t="str">
        <f t="shared" si="76"/>
        <v>RESPOSTA À EMERGÊNCIA</v>
      </c>
      <c r="H2413" s="108" t="str">
        <f t="shared" si="77"/>
        <v>DERRAME OU FUGA</v>
      </c>
      <c r="I2413" s="108"/>
      <c r="J2413" s="160" t="s">
        <v>14667</v>
      </c>
      <c r="K2413" s="160" t="s">
        <v>14668</v>
      </c>
      <c r="L2413" s="160" t="s">
        <v>14669</v>
      </c>
      <c r="M2413" s="160" t="s">
        <v>14669</v>
      </c>
    </row>
    <row r="2414" spans="1:14" ht="15">
      <c r="A2414" s="136">
        <v>2415</v>
      </c>
      <c r="B2414" s="108">
        <v>146</v>
      </c>
      <c r="C2414" s="108"/>
      <c r="D2414" s="137" t="s">
        <v>14588</v>
      </c>
      <c r="E2414" s="137" t="s">
        <v>14636</v>
      </c>
      <c r="F2414" s="137"/>
      <c r="G2414" s="108" t="str">
        <f t="shared" si="76"/>
        <v>RESPOSTA À EMERGÊNCIA</v>
      </c>
      <c r="H2414" s="108" t="str">
        <f t="shared" si="77"/>
        <v>DERRAME OU FUGA</v>
      </c>
      <c r="I2414" s="108"/>
      <c r="J2414" s="147" t="s">
        <v>14815</v>
      </c>
      <c r="K2414" s="147" t="s">
        <v>14816</v>
      </c>
      <c r="L2414" s="147" t="s">
        <v>14817</v>
      </c>
      <c r="M2414" s="147" t="s">
        <v>21869</v>
      </c>
    </row>
    <row r="2415" spans="1:14" ht="15">
      <c r="A2415" s="136">
        <v>2416</v>
      </c>
      <c r="B2415" s="108">
        <v>146</v>
      </c>
      <c r="C2415" s="108"/>
      <c r="D2415" s="137" t="s">
        <v>14588</v>
      </c>
      <c r="E2415" s="137" t="s">
        <v>14636</v>
      </c>
      <c r="F2415" s="137"/>
      <c r="G2415" s="108" t="str">
        <f t="shared" si="76"/>
        <v>RESPOSTA À EMERGÊNCIA</v>
      </c>
      <c r="H2415" s="108" t="str">
        <f t="shared" si="77"/>
        <v>DERRAME OU FUGA</v>
      </c>
      <c r="I2415" s="108"/>
      <c r="J2415" s="149" t="s">
        <v>14656</v>
      </c>
      <c r="K2415" s="149" t="s">
        <v>14657</v>
      </c>
      <c r="L2415" s="149" t="s">
        <v>14658</v>
      </c>
      <c r="M2415" s="149" t="s">
        <v>21840</v>
      </c>
    </row>
    <row r="2416" spans="1:14" ht="15.75" thickBot="1">
      <c r="A2416" s="136">
        <v>2417</v>
      </c>
      <c r="B2416" s="108">
        <v>146</v>
      </c>
      <c r="C2416" s="108"/>
      <c r="D2416" s="137" t="s">
        <v>14588</v>
      </c>
      <c r="E2416" s="137" t="s">
        <v>14636</v>
      </c>
      <c r="F2416" s="137"/>
      <c r="G2416" s="108" t="str">
        <f t="shared" si="76"/>
        <v>RESPOSTA À EMERGÊNCIA</v>
      </c>
      <c r="H2416" s="108" t="str">
        <f t="shared" si="77"/>
        <v>DERRAME OU FUGA</v>
      </c>
      <c r="I2416" s="108"/>
      <c r="J2416" s="160" t="s">
        <v>14785</v>
      </c>
      <c r="K2416" s="160" t="s">
        <v>14786</v>
      </c>
      <c r="L2416" s="160" t="s">
        <v>14787</v>
      </c>
      <c r="M2416" s="160" t="s">
        <v>21859</v>
      </c>
    </row>
    <row r="2417" spans="1:15" ht="15.75">
      <c r="A2417" s="136">
        <v>2418</v>
      </c>
      <c r="B2417" s="108">
        <v>146</v>
      </c>
      <c r="C2417" s="108"/>
      <c r="D2417" s="137" t="s">
        <v>14588</v>
      </c>
      <c r="E2417" s="137" t="s">
        <v>14677</v>
      </c>
      <c r="F2417" s="137"/>
      <c r="G2417" s="108" t="str">
        <f t="shared" si="76"/>
        <v>RESPOSTA À EMERGÊNCIA</v>
      </c>
      <c r="H2417" s="108" t="str">
        <f t="shared" si="77"/>
        <v>PRIMEIROS SOCORROS</v>
      </c>
      <c r="I2417" s="108"/>
      <c r="J2417" s="151" t="s">
        <v>14674</v>
      </c>
      <c r="K2417" s="151" t="s">
        <v>14675</v>
      </c>
      <c r="L2417" s="151" t="s">
        <v>14676</v>
      </c>
      <c r="M2417" s="151" t="s">
        <v>14677</v>
      </c>
    </row>
    <row r="2418" spans="1:15" ht="15">
      <c r="A2418" s="136">
        <v>2419</v>
      </c>
      <c r="B2418" s="108">
        <v>146</v>
      </c>
      <c r="C2418" s="108"/>
      <c r="D2418" s="137" t="s">
        <v>14588</v>
      </c>
      <c r="E2418" s="137" t="s">
        <v>14677</v>
      </c>
      <c r="F2418" s="137"/>
      <c r="G2418" s="108" t="str">
        <f t="shared" si="76"/>
        <v>RESPOSTA À EMERGÊNCIA</v>
      </c>
      <c r="H2418" s="108" t="str">
        <f t="shared" si="77"/>
        <v>PRIMEIROS SOCORROS</v>
      </c>
      <c r="I2418" s="108"/>
      <c r="J2418" s="148" t="s">
        <v>14678</v>
      </c>
      <c r="K2418" s="148" t="s">
        <v>14679</v>
      </c>
      <c r="L2418" s="148" t="s">
        <v>14680</v>
      </c>
      <c r="M2418" s="148" t="s">
        <v>21809</v>
      </c>
      <c r="O2418" s="202"/>
    </row>
    <row r="2419" spans="1:15" ht="25.5">
      <c r="A2419" s="136">
        <v>2420</v>
      </c>
      <c r="B2419" s="108">
        <v>146</v>
      </c>
      <c r="C2419" s="108"/>
      <c r="D2419" s="137" t="s">
        <v>14588</v>
      </c>
      <c r="E2419" s="137" t="s">
        <v>14677</v>
      </c>
      <c r="F2419" s="137"/>
      <c r="G2419" s="108" t="str">
        <f t="shared" si="76"/>
        <v>RESPOSTA À EMERGÊNCIA</v>
      </c>
      <c r="H2419" s="108" t="str">
        <f t="shared" si="77"/>
        <v>PRIMEIROS SOCORROS</v>
      </c>
      <c r="I2419" s="108"/>
      <c r="J2419" s="148" t="s">
        <v>14681</v>
      </c>
      <c r="K2419" s="148" t="s">
        <v>14682</v>
      </c>
      <c r="L2419" s="148" t="s">
        <v>14683</v>
      </c>
      <c r="M2419" s="148" t="s">
        <v>14684</v>
      </c>
    </row>
    <row r="2420" spans="1:15" ht="15">
      <c r="A2420" s="136">
        <v>2421</v>
      </c>
      <c r="B2420" s="108">
        <v>146</v>
      </c>
      <c r="C2420" s="108"/>
      <c r="D2420" s="137" t="s">
        <v>14588</v>
      </c>
      <c r="E2420" s="137" t="s">
        <v>14677</v>
      </c>
      <c r="F2420" s="137"/>
      <c r="G2420" s="108" t="str">
        <f t="shared" si="76"/>
        <v>RESPOSTA À EMERGÊNCIA</v>
      </c>
      <c r="H2420" s="108" t="str">
        <f t="shared" si="77"/>
        <v>PRIMEIROS SOCORROS</v>
      </c>
      <c r="I2420" s="108"/>
      <c r="J2420" s="148" t="s">
        <v>14685</v>
      </c>
      <c r="K2420" s="148" t="s">
        <v>14686</v>
      </c>
      <c r="L2420" s="148" t="s">
        <v>14687</v>
      </c>
      <c r="M2420" s="148" t="s">
        <v>14688</v>
      </c>
    </row>
    <row r="2421" spans="1:15" ht="15">
      <c r="A2421" s="136">
        <v>2422</v>
      </c>
      <c r="B2421" s="108">
        <v>146</v>
      </c>
      <c r="C2421" s="108"/>
      <c r="D2421" s="137" t="s">
        <v>14588</v>
      </c>
      <c r="E2421" s="137" t="s">
        <v>14677</v>
      </c>
      <c r="F2421" s="137"/>
      <c r="G2421" s="108" t="str">
        <f t="shared" si="76"/>
        <v>RESPOSTA À EMERGÊNCIA</v>
      </c>
      <c r="H2421" s="108" t="str">
        <f t="shared" si="77"/>
        <v>PRIMEIROS SOCORROS</v>
      </c>
      <c r="I2421" s="108"/>
      <c r="J2421" s="148" t="s">
        <v>14689</v>
      </c>
      <c r="K2421" s="147" t="s">
        <v>14690</v>
      </c>
      <c r="L2421" s="148" t="s">
        <v>14691</v>
      </c>
      <c r="M2421" s="148" t="s">
        <v>14692</v>
      </c>
    </row>
    <row r="2422" spans="1:15" ht="15">
      <c r="A2422" s="136">
        <v>2423</v>
      </c>
      <c r="B2422" s="108">
        <v>146</v>
      </c>
      <c r="C2422" s="108"/>
      <c r="D2422" s="137" t="s">
        <v>14588</v>
      </c>
      <c r="E2422" s="137" t="s">
        <v>14677</v>
      </c>
      <c r="F2422" s="137"/>
      <c r="G2422" s="108" t="str">
        <f t="shared" si="76"/>
        <v>RESPOSTA À EMERGÊNCIA</v>
      </c>
      <c r="H2422" s="108" t="str">
        <f t="shared" si="77"/>
        <v>PRIMEIROS SOCORROS</v>
      </c>
      <c r="I2422" s="108"/>
      <c r="J2422" s="148" t="s">
        <v>14696</v>
      </c>
      <c r="K2422" s="147" t="s">
        <v>14697</v>
      </c>
      <c r="L2422" s="148" t="s">
        <v>14698</v>
      </c>
      <c r="M2422" s="148" t="s">
        <v>14699</v>
      </c>
    </row>
    <row r="2423" spans="1:15" ht="15">
      <c r="A2423" s="136">
        <v>2424</v>
      </c>
      <c r="B2423" s="108">
        <v>146</v>
      </c>
      <c r="C2423" s="108"/>
      <c r="D2423" s="137" t="s">
        <v>14588</v>
      </c>
      <c r="E2423" s="137" t="s">
        <v>14677</v>
      </c>
      <c r="F2423" s="137"/>
      <c r="G2423" s="108" t="str">
        <f t="shared" si="76"/>
        <v>RESPOSTA À EMERGÊNCIA</v>
      </c>
      <c r="H2423" s="108" t="str">
        <f t="shared" si="77"/>
        <v>PRIMEIROS SOCORROS</v>
      </c>
      <c r="I2423" s="108"/>
      <c r="J2423" s="148" t="s">
        <v>14700</v>
      </c>
      <c r="K2423" s="148" t="s">
        <v>14701</v>
      </c>
      <c r="L2423" s="148" t="s">
        <v>14702</v>
      </c>
      <c r="M2423" s="148" t="s">
        <v>14703</v>
      </c>
    </row>
    <row r="2424" spans="1:15" ht="15">
      <c r="A2424" s="136">
        <v>2425</v>
      </c>
      <c r="B2424" s="108">
        <v>146</v>
      </c>
      <c r="C2424" s="108"/>
      <c r="D2424" s="137" t="s">
        <v>14588</v>
      </c>
      <c r="E2424" s="137" t="s">
        <v>14677</v>
      </c>
      <c r="F2424" s="137"/>
      <c r="G2424" s="108" t="str">
        <f t="shared" si="76"/>
        <v>RESPOSTA À EMERGÊNCIA</v>
      </c>
      <c r="H2424" s="108" t="str">
        <f t="shared" si="77"/>
        <v>PRIMEIROS SOCORROS</v>
      </c>
      <c r="I2424" s="108"/>
      <c r="J2424" s="148" t="s">
        <v>15644</v>
      </c>
      <c r="K2424" s="147" t="s">
        <v>15645</v>
      </c>
      <c r="L2424" s="148" t="s">
        <v>15646</v>
      </c>
      <c r="M2424" s="148" t="s">
        <v>22128</v>
      </c>
    </row>
    <row r="2425" spans="1:15" ht="15">
      <c r="A2425" s="136">
        <v>2426</v>
      </c>
      <c r="B2425" s="108">
        <v>146</v>
      </c>
      <c r="C2425" s="108"/>
      <c r="D2425" s="137" t="s">
        <v>14588</v>
      </c>
      <c r="E2425" s="137" t="s">
        <v>14677</v>
      </c>
      <c r="F2425" s="137"/>
      <c r="G2425" s="108" t="str">
        <f t="shared" si="76"/>
        <v>RESPOSTA À EMERGÊNCIA</v>
      </c>
      <c r="H2425" s="108" t="str">
        <f t="shared" si="77"/>
        <v>PRIMEIROS SOCORROS</v>
      </c>
      <c r="I2425" s="108"/>
      <c r="J2425" s="150" t="s">
        <v>15746</v>
      </c>
      <c r="K2425" s="149" t="s">
        <v>15747</v>
      </c>
      <c r="L2425" s="150" t="s">
        <v>15748</v>
      </c>
      <c r="M2425" s="150" t="s">
        <v>22157</v>
      </c>
    </row>
    <row r="2426" spans="1:15" ht="25.5">
      <c r="A2426" s="136">
        <v>2427</v>
      </c>
      <c r="B2426" s="108">
        <v>146</v>
      </c>
      <c r="C2426" s="108"/>
      <c r="D2426" s="137" t="s">
        <v>14588</v>
      </c>
      <c r="E2426" s="137" t="s">
        <v>14677</v>
      </c>
      <c r="F2426" s="137"/>
      <c r="G2426" s="108" t="str">
        <f t="shared" si="76"/>
        <v>RESPOSTA À EMERGÊNCIA</v>
      </c>
      <c r="H2426" s="108" t="str">
        <f t="shared" si="77"/>
        <v>PRIMEIROS SOCORROS</v>
      </c>
      <c r="I2426" s="108"/>
      <c r="J2426" s="148" t="s">
        <v>14704</v>
      </c>
      <c r="K2426" s="147" t="s">
        <v>14705</v>
      </c>
      <c r="L2426" s="148" t="s">
        <v>14706</v>
      </c>
      <c r="M2426" s="148" t="s">
        <v>14707</v>
      </c>
    </row>
    <row r="2427" spans="1:15" ht="15">
      <c r="A2427" s="136">
        <v>2428</v>
      </c>
      <c r="B2427" s="108">
        <v>146</v>
      </c>
      <c r="C2427" s="108"/>
      <c r="D2427" s="137" t="s">
        <v>14588</v>
      </c>
      <c r="E2427" s="137" t="s">
        <v>14677</v>
      </c>
      <c r="F2427" s="137"/>
      <c r="G2427" s="108" t="str">
        <f t="shared" si="76"/>
        <v>RESPOSTA À EMERGÊNCIA</v>
      </c>
      <c r="H2427" s="108" t="str">
        <f t="shared" si="77"/>
        <v>PRIMEIROS SOCORROS</v>
      </c>
      <c r="I2427" s="108"/>
      <c r="J2427" s="150" t="s">
        <v>14712</v>
      </c>
      <c r="K2427" s="149" t="s">
        <v>14713</v>
      </c>
      <c r="L2427" s="150" t="s">
        <v>14714</v>
      </c>
      <c r="M2427" s="150" t="s">
        <v>14715</v>
      </c>
    </row>
    <row r="2428" spans="1:15" ht="20.25">
      <c r="A2428" s="136">
        <v>2429</v>
      </c>
      <c r="B2428" s="108">
        <v>147</v>
      </c>
      <c r="C2428" s="108"/>
      <c r="D2428" s="137" t="s">
        <v>21830</v>
      </c>
      <c r="E2428" s="137" t="s">
        <v>21830</v>
      </c>
      <c r="F2428" s="137"/>
      <c r="G2428" s="108" t="str">
        <f t="shared" si="76"/>
        <v>RESPOSTA À EMERGÊNCIA</v>
      </c>
      <c r="H2428" s="108" t="str">
        <f t="shared" si="77"/>
        <v>PRIMEIROS SOCORROS</v>
      </c>
      <c r="I2428" s="108"/>
      <c r="J2428" s="199" t="s">
        <v>15756</v>
      </c>
      <c r="K2428" s="138" t="s">
        <v>15756</v>
      </c>
      <c r="L2428" s="138" t="s">
        <v>15757</v>
      </c>
      <c r="M2428" s="138" t="s">
        <v>15758</v>
      </c>
    </row>
    <row r="2429" spans="1:15" ht="15.75">
      <c r="A2429" s="136">
        <v>2430</v>
      </c>
      <c r="B2429" s="108">
        <v>147</v>
      </c>
      <c r="C2429" s="108"/>
      <c r="D2429" s="137" t="s">
        <v>21830</v>
      </c>
      <c r="E2429" s="137" t="s">
        <v>21830</v>
      </c>
      <c r="F2429" s="137"/>
      <c r="G2429" s="108" t="str">
        <f t="shared" si="76"/>
        <v>RESPOSTA À EMERGÊNCIA</v>
      </c>
      <c r="H2429" s="108" t="str">
        <f t="shared" si="77"/>
        <v>PRIMEIROS SOCORROS</v>
      </c>
      <c r="I2429" s="108"/>
      <c r="J2429" s="174" t="s">
        <v>15759</v>
      </c>
      <c r="K2429" s="141" t="s">
        <v>15760</v>
      </c>
      <c r="L2429" s="141" t="s">
        <v>15761</v>
      </c>
      <c r="M2429" s="141" t="s">
        <v>22160</v>
      </c>
    </row>
    <row r="2430" spans="1:15" ht="15.75">
      <c r="A2430" s="136">
        <v>2431</v>
      </c>
      <c r="B2430" s="108">
        <v>147</v>
      </c>
      <c r="C2430" s="108"/>
      <c r="D2430" s="137" t="s">
        <v>14488</v>
      </c>
      <c r="E2430" s="137" t="s">
        <v>14488</v>
      </c>
      <c r="F2430" s="137"/>
      <c r="G2430" s="108" t="str">
        <f t="shared" si="76"/>
        <v>PERIGOS POTENCIAIS</v>
      </c>
      <c r="H2430" s="108" t="str">
        <f t="shared" si="77"/>
        <v>PERIGOS POTENCIAIS</v>
      </c>
      <c r="I2430" s="108"/>
      <c r="J2430" s="143" t="s">
        <v>14485</v>
      </c>
      <c r="K2430" s="143" t="s">
        <v>14486</v>
      </c>
      <c r="L2430" s="143" t="s">
        <v>14487</v>
      </c>
      <c r="M2430" s="143" t="s">
        <v>14488</v>
      </c>
    </row>
    <row r="2431" spans="1:15" ht="15.75">
      <c r="A2431" s="136">
        <v>2432</v>
      </c>
      <c r="B2431" s="108">
        <v>147</v>
      </c>
      <c r="C2431" s="108"/>
      <c r="D2431" s="137" t="s">
        <v>14488</v>
      </c>
      <c r="E2431" s="137" t="s">
        <v>14492</v>
      </c>
      <c r="F2431" s="137"/>
      <c r="G2431" s="108" t="str">
        <f t="shared" si="76"/>
        <v>PERIGOS POTENCIAIS</v>
      </c>
      <c r="H2431" s="108" t="str">
        <f t="shared" si="77"/>
        <v>INCÊNDIO OU EXPLOSÃO</v>
      </c>
      <c r="I2431" s="108"/>
      <c r="J2431" s="145" t="s">
        <v>14489</v>
      </c>
      <c r="K2431" s="145" t="s">
        <v>14490</v>
      </c>
      <c r="L2431" s="146" t="s">
        <v>14491</v>
      </c>
      <c r="M2431" s="146" t="s">
        <v>14492</v>
      </c>
    </row>
    <row r="2432" spans="1:15" ht="38.25">
      <c r="A2432" s="136">
        <v>2433</v>
      </c>
      <c r="B2432" s="108">
        <v>147</v>
      </c>
      <c r="C2432" s="108"/>
      <c r="D2432" s="137" t="s">
        <v>14488</v>
      </c>
      <c r="E2432" s="137" t="s">
        <v>14492</v>
      </c>
      <c r="F2432" s="137"/>
      <c r="G2432" s="108" t="str">
        <f t="shared" si="76"/>
        <v>PERIGOS POTENCIAIS</v>
      </c>
      <c r="H2432" s="108" t="str">
        <f t="shared" si="77"/>
        <v>INCÊNDIO OU EXPLOSÃO</v>
      </c>
      <c r="I2432" s="108"/>
      <c r="J2432" s="148" t="s">
        <v>15762</v>
      </c>
      <c r="K2432" s="148" t="s">
        <v>15763</v>
      </c>
      <c r="L2432" s="148" t="s">
        <v>15764</v>
      </c>
      <c r="M2432" s="148" t="s">
        <v>22161</v>
      </c>
    </row>
    <row r="2433" spans="1:15" ht="15">
      <c r="A2433" s="136">
        <v>2434</v>
      </c>
      <c r="B2433" s="108">
        <v>147</v>
      </c>
      <c r="C2433" s="108"/>
      <c r="D2433" s="137" t="s">
        <v>14488</v>
      </c>
      <c r="E2433" s="137" t="s">
        <v>14492</v>
      </c>
      <c r="F2433" s="137"/>
      <c r="G2433" s="108" t="str">
        <f t="shared" si="76"/>
        <v>PERIGOS POTENCIAIS</v>
      </c>
      <c r="H2433" s="108" t="str">
        <f t="shared" si="77"/>
        <v>INCÊNDIO OU EXPLOSÃO</v>
      </c>
      <c r="I2433" s="108"/>
      <c r="J2433" s="149" t="s">
        <v>15420</v>
      </c>
      <c r="K2433" s="149" t="s">
        <v>15421</v>
      </c>
      <c r="L2433" s="149" t="s">
        <v>15422</v>
      </c>
      <c r="M2433" s="149" t="s">
        <v>22058</v>
      </c>
    </row>
    <row r="2434" spans="1:15" ht="15.75" thickBot="1">
      <c r="A2434" s="136">
        <v>2435</v>
      </c>
      <c r="B2434" s="108">
        <v>147</v>
      </c>
      <c r="C2434" s="108"/>
      <c r="D2434" s="137" t="s">
        <v>14488</v>
      </c>
      <c r="E2434" s="137" t="s">
        <v>14492</v>
      </c>
      <c r="F2434" s="137"/>
      <c r="G2434" s="108" t="str">
        <f t="shared" si="76"/>
        <v>PERIGOS POTENCIAIS</v>
      </c>
      <c r="H2434" s="108" t="str">
        <f t="shared" si="77"/>
        <v>INCÊNDIO OU EXPLOSÃO</v>
      </c>
      <c r="I2434" s="108"/>
      <c r="J2434" s="147" t="s">
        <v>15765</v>
      </c>
      <c r="K2434" s="147" t="s">
        <v>15766</v>
      </c>
      <c r="L2434" s="147" t="s">
        <v>15767</v>
      </c>
      <c r="M2434" s="147" t="s">
        <v>22162</v>
      </c>
    </row>
    <row r="2435" spans="1:15" ht="15.75">
      <c r="A2435" s="136">
        <v>2436</v>
      </c>
      <c r="B2435" s="108">
        <v>147</v>
      </c>
      <c r="C2435" s="108"/>
      <c r="D2435" s="137" t="s">
        <v>14488</v>
      </c>
      <c r="E2435" s="137" t="s">
        <v>14520</v>
      </c>
      <c r="F2435" s="137"/>
      <c r="G2435" s="108" t="str">
        <f t="shared" si="76"/>
        <v>PERIGOS POTENCIAIS</v>
      </c>
      <c r="H2435" s="108" t="str">
        <f t="shared" si="77"/>
        <v>SAÚDE</v>
      </c>
      <c r="I2435" s="108"/>
      <c r="J2435" s="151" t="s">
        <v>14517</v>
      </c>
      <c r="K2435" s="151" t="s">
        <v>14518</v>
      </c>
      <c r="L2435" s="151" t="s">
        <v>14519</v>
      </c>
      <c r="M2435" s="151" t="s">
        <v>14520</v>
      </c>
      <c r="O2435" s="203"/>
    </row>
    <row r="2436" spans="1:15" ht="15">
      <c r="A2436" s="136">
        <v>2437</v>
      </c>
      <c r="B2436" s="108">
        <v>147</v>
      </c>
      <c r="C2436" s="108"/>
      <c r="D2436" s="137" t="s">
        <v>14488</v>
      </c>
      <c r="E2436" s="137" t="s">
        <v>14520</v>
      </c>
      <c r="F2436" s="137"/>
      <c r="G2436" s="108" t="str">
        <f t="shared" si="76"/>
        <v>PERIGOS POTENCIAIS</v>
      </c>
      <c r="H2436" s="108" t="str">
        <f t="shared" si="77"/>
        <v>SAÚDE</v>
      </c>
      <c r="I2436" s="108"/>
      <c r="J2436" s="149" t="s">
        <v>15768</v>
      </c>
      <c r="K2436" s="149" t="s">
        <v>15769</v>
      </c>
      <c r="L2436" s="149" t="s">
        <v>15770</v>
      </c>
      <c r="M2436" s="149" t="s">
        <v>22163</v>
      </c>
    </row>
    <row r="2437" spans="1:15" ht="15">
      <c r="A2437" s="136">
        <v>2438</v>
      </c>
      <c r="B2437" s="108">
        <v>147</v>
      </c>
      <c r="C2437" s="108"/>
      <c r="D2437" s="137" t="s">
        <v>14488</v>
      </c>
      <c r="E2437" s="137" t="s">
        <v>14520</v>
      </c>
      <c r="F2437" s="137"/>
      <c r="G2437" s="108" t="str">
        <f t="shared" si="76"/>
        <v>PERIGOS POTENCIAIS</v>
      </c>
      <c r="H2437" s="108" t="str">
        <f t="shared" si="77"/>
        <v>SAÚDE</v>
      </c>
      <c r="I2437" s="108"/>
      <c r="J2437" s="149" t="s">
        <v>14988</v>
      </c>
      <c r="K2437" s="149" t="s">
        <v>14989</v>
      </c>
      <c r="L2437" s="149" t="s">
        <v>14990</v>
      </c>
      <c r="M2437" s="149" t="s">
        <v>21930</v>
      </c>
    </row>
    <row r="2438" spans="1:15" ht="25.5">
      <c r="A2438" s="136">
        <v>2439</v>
      </c>
      <c r="B2438" s="108">
        <v>147</v>
      </c>
      <c r="C2438" s="108"/>
      <c r="D2438" s="137" t="s">
        <v>14488</v>
      </c>
      <c r="E2438" s="137" t="s">
        <v>14520</v>
      </c>
      <c r="F2438" s="137"/>
      <c r="G2438" s="108" t="str">
        <f t="shared" si="76"/>
        <v>PERIGOS POTENCIAIS</v>
      </c>
      <c r="H2438" s="108" t="str">
        <f t="shared" si="77"/>
        <v>SAÚDE</v>
      </c>
      <c r="I2438" s="108"/>
      <c r="J2438" s="149" t="s">
        <v>15771</v>
      </c>
      <c r="K2438" s="149" t="s">
        <v>15772</v>
      </c>
      <c r="L2438" s="149" t="s">
        <v>15773</v>
      </c>
      <c r="M2438" s="149" t="s">
        <v>22164</v>
      </c>
      <c r="N2438" s="172"/>
      <c r="O2438" s="172"/>
    </row>
    <row r="2439" spans="1:15" ht="15">
      <c r="A2439" s="163">
        <v>2440</v>
      </c>
      <c r="B2439" s="109">
        <v>147</v>
      </c>
      <c r="C2439" s="109"/>
      <c r="D2439" s="175" t="s">
        <v>14488</v>
      </c>
      <c r="E2439" s="175" t="s">
        <v>14520</v>
      </c>
      <c r="F2439" s="175"/>
      <c r="G2439" s="109" t="str">
        <f t="shared" si="76"/>
        <v>PERIGOS POTENCIAIS</v>
      </c>
      <c r="H2439" s="109" t="str">
        <f t="shared" si="77"/>
        <v>SAÚDE</v>
      </c>
      <c r="I2439" s="109"/>
      <c r="J2439" s="150" t="s">
        <v>15774</v>
      </c>
      <c r="K2439" s="150" t="s">
        <v>15775</v>
      </c>
      <c r="L2439" s="150" t="s">
        <v>15776</v>
      </c>
      <c r="M2439" s="150" t="s">
        <v>22165</v>
      </c>
      <c r="N2439" s="163"/>
      <c r="O2439" s="163"/>
    </row>
    <row r="2440" spans="1:15" ht="15.75">
      <c r="A2440" s="136">
        <v>2441</v>
      </c>
      <c r="B2440" s="108">
        <v>147</v>
      </c>
      <c r="C2440" s="108"/>
      <c r="D2440" s="137" t="s">
        <v>14544</v>
      </c>
      <c r="E2440" s="137" t="s">
        <v>14544</v>
      </c>
      <c r="F2440" s="137"/>
      <c r="G2440" s="108" t="str">
        <f t="shared" si="76"/>
        <v>PROTEÇÃO DA POPULAÇÃO</v>
      </c>
      <c r="H2440" s="108" t="str">
        <f t="shared" si="77"/>
        <v>PROTEÇÃO DA POPULAÇÃO</v>
      </c>
      <c r="I2440" s="108"/>
      <c r="J2440" s="143" t="s">
        <v>14541</v>
      </c>
      <c r="K2440" s="143" t="s">
        <v>14542</v>
      </c>
      <c r="L2440" s="143" t="s">
        <v>14543</v>
      </c>
      <c r="M2440" s="143" t="s">
        <v>14544</v>
      </c>
    </row>
    <row r="2441" spans="1:15" ht="38.25">
      <c r="A2441" s="136">
        <v>2442</v>
      </c>
      <c r="B2441" s="108">
        <v>147</v>
      </c>
      <c r="C2441" s="108"/>
      <c r="D2441" s="137" t="s">
        <v>14544</v>
      </c>
      <c r="E2441" s="137" t="s">
        <v>14544</v>
      </c>
      <c r="F2441" s="137"/>
      <c r="G2441" s="108" t="str">
        <f t="shared" si="76"/>
        <v>PROTEÇÃO DA POPULAÇÃO</v>
      </c>
      <c r="H2441" s="108" t="str">
        <f t="shared" si="77"/>
        <v>PROTEÇÃO DA POPULAÇÃO</v>
      </c>
      <c r="I2441" s="108"/>
      <c r="J2441" s="166" t="s">
        <v>14545</v>
      </c>
      <c r="K2441" s="166" t="s">
        <v>14546</v>
      </c>
      <c r="L2441" s="154" t="s">
        <v>14547</v>
      </c>
      <c r="M2441" s="154" t="s">
        <v>14548</v>
      </c>
    </row>
    <row r="2442" spans="1:15" ht="15">
      <c r="A2442" s="136">
        <v>2443</v>
      </c>
      <c r="B2442" s="108">
        <v>147</v>
      </c>
      <c r="C2442" s="108"/>
      <c r="D2442" s="137" t="s">
        <v>14544</v>
      </c>
      <c r="E2442" s="137" t="s">
        <v>14544</v>
      </c>
      <c r="F2442" s="137"/>
      <c r="G2442" s="108" t="str">
        <f t="shared" si="76"/>
        <v>PROTEÇÃO DA POPULAÇÃO</v>
      </c>
      <c r="H2442" s="108" t="str">
        <f t="shared" si="77"/>
        <v>PROTEÇÃO DA POPULAÇÃO</v>
      </c>
      <c r="I2442" s="108"/>
      <c r="J2442" s="149" t="s">
        <v>14549</v>
      </c>
      <c r="K2442" s="149" t="s">
        <v>14550</v>
      </c>
      <c r="L2442" s="149" t="s">
        <v>14551</v>
      </c>
      <c r="M2442" s="149" t="s">
        <v>14552</v>
      </c>
    </row>
    <row r="2443" spans="1:15" ht="15">
      <c r="A2443" s="136">
        <v>2444</v>
      </c>
      <c r="B2443" s="108">
        <v>147</v>
      </c>
      <c r="C2443" s="108"/>
      <c r="D2443" s="137" t="s">
        <v>14544</v>
      </c>
      <c r="E2443" s="137" t="s">
        <v>14544</v>
      </c>
      <c r="F2443" s="137"/>
      <c r="G2443" s="108" t="str">
        <f t="shared" si="76"/>
        <v>PROTEÇÃO DA POPULAÇÃO</v>
      </c>
      <c r="H2443" s="108" t="str">
        <f t="shared" si="77"/>
        <v>PROTEÇÃO DA POPULAÇÃO</v>
      </c>
      <c r="I2443" s="108"/>
      <c r="J2443" s="148" t="s">
        <v>14553</v>
      </c>
      <c r="K2443" s="147" t="s">
        <v>14554</v>
      </c>
      <c r="L2443" s="148" t="s">
        <v>14555</v>
      </c>
      <c r="M2443" s="148" t="s">
        <v>14556</v>
      </c>
    </row>
    <row r="2444" spans="1:15" ht="15.75" thickBot="1">
      <c r="A2444" s="136">
        <v>2445</v>
      </c>
      <c r="B2444" s="108">
        <v>147</v>
      </c>
      <c r="C2444" s="108"/>
      <c r="D2444" s="137" t="s">
        <v>14544</v>
      </c>
      <c r="E2444" s="137" t="s">
        <v>14544</v>
      </c>
      <c r="F2444" s="137"/>
      <c r="G2444" s="108" t="str">
        <f t="shared" si="76"/>
        <v>PROTEÇÃO DA POPULAÇÃO</v>
      </c>
      <c r="H2444" s="108" t="str">
        <f t="shared" si="77"/>
        <v>PROTEÇÃO DA POPULAÇÃO</v>
      </c>
      <c r="I2444" s="108"/>
      <c r="J2444" s="148" t="s">
        <v>14737</v>
      </c>
      <c r="K2444" s="148" t="s">
        <v>14738</v>
      </c>
      <c r="L2444" s="148" t="s">
        <v>14739</v>
      </c>
      <c r="M2444" s="148" t="s">
        <v>21845</v>
      </c>
    </row>
    <row r="2445" spans="1:15" ht="15.75">
      <c r="A2445" s="136">
        <v>2446</v>
      </c>
      <c r="B2445" s="108">
        <v>147</v>
      </c>
      <c r="C2445" s="108"/>
      <c r="D2445" s="137" t="s">
        <v>14544</v>
      </c>
      <c r="E2445" s="137" t="s">
        <v>14560</v>
      </c>
      <c r="F2445" s="137"/>
      <c r="G2445" s="108" t="str">
        <f t="shared" si="76"/>
        <v>PROTEÇÃO DA POPULAÇÃO</v>
      </c>
      <c r="H2445" s="108" t="str">
        <f t="shared" si="77"/>
        <v>VESTUÁRIO DE PROTEÇÃO</v>
      </c>
      <c r="I2445" s="108"/>
      <c r="J2445" s="151" t="s">
        <v>14557</v>
      </c>
      <c r="K2445" s="151" t="s">
        <v>14558</v>
      </c>
      <c r="L2445" s="151" t="s">
        <v>14559</v>
      </c>
      <c r="M2445" s="151" t="s">
        <v>14560</v>
      </c>
    </row>
    <row r="2446" spans="1:15" ht="15">
      <c r="A2446" s="136">
        <v>2447</v>
      </c>
      <c r="B2446" s="108">
        <v>147</v>
      </c>
      <c r="C2446" s="108"/>
      <c r="D2446" s="137" t="s">
        <v>14544</v>
      </c>
      <c r="E2446" s="137" t="s">
        <v>14560</v>
      </c>
      <c r="F2446" s="137"/>
      <c r="G2446" s="108" t="str">
        <f t="shared" si="76"/>
        <v>PROTEÇÃO DA POPULAÇÃO</v>
      </c>
      <c r="H2446" s="108" t="str">
        <f t="shared" si="77"/>
        <v>VESTUÁRIO DE PROTEÇÃO</v>
      </c>
      <c r="I2446" s="108"/>
      <c r="J2446" s="149" t="s">
        <v>14561</v>
      </c>
      <c r="K2446" s="149" t="s">
        <v>14562</v>
      </c>
      <c r="L2446" s="150" t="s">
        <v>14563</v>
      </c>
      <c r="M2446" s="150" t="s">
        <v>14564</v>
      </c>
    </row>
    <row r="2447" spans="1:15" ht="26.25" thickBot="1">
      <c r="A2447" s="136">
        <v>2448</v>
      </c>
      <c r="B2447" s="108">
        <v>147</v>
      </c>
      <c r="C2447" s="108"/>
      <c r="D2447" s="137" t="s">
        <v>14544</v>
      </c>
      <c r="E2447" s="137" t="s">
        <v>14560</v>
      </c>
      <c r="F2447" s="137"/>
      <c r="G2447" s="108" t="str">
        <f t="shared" si="76"/>
        <v>PROTEÇÃO DA POPULAÇÃO</v>
      </c>
      <c r="H2447" s="108" t="str">
        <f t="shared" si="77"/>
        <v>VESTUÁRIO DE PROTEÇÃO</v>
      </c>
      <c r="I2447" s="108"/>
      <c r="J2447" s="148" t="s">
        <v>15007</v>
      </c>
      <c r="K2447" s="148" t="s">
        <v>14566</v>
      </c>
      <c r="L2447" s="148" t="s">
        <v>21832</v>
      </c>
      <c r="M2447" s="148" t="s">
        <v>21833</v>
      </c>
    </row>
    <row r="2448" spans="1:15" ht="15.75">
      <c r="A2448" s="136">
        <v>2449</v>
      </c>
      <c r="B2448" s="108">
        <v>147</v>
      </c>
      <c r="C2448" s="108"/>
      <c r="D2448" s="137" t="s">
        <v>14544</v>
      </c>
      <c r="E2448" s="137" t="s">
        <v>14570</v>
      </c>
      <c r="F2448" s="137"/>
      <c r="G2448" s="108" t="str">
        <f t="shared" ref="G2448:G2511" si="78">IF(OR(M2448="PERIGOS POTENCIAIS",M2448="PROTEÇÃO DA POPULAÇÃO",M2448="RESPOSTA À EMERGÊNCIA"),M2448,G2447)</f>
        <v>PROTEÇÃO DA POPULAÇÃO</v>
      </c>
      <c r="H2448" s="108" t="str">
        <f t="shared" ref="H2448:H2511" si="79">IF(OR(M2448="PERIGOS POTENCIAIS",M2448="PROTEÇÃO DA POPULAÇÃO",M2448="RESPOSTA À EMERGÊNCIA"),M2448,IF(OR(M2448="INCÊNDIO OU EXPLOSÃO",M2448="SAÚDE",M2448="VESTUÁRIO DE PROTEÇÃO",M2448="EVACUAÇÃO",M2448="INCÊNDIO",M2448="DERRAME OU FUGA",M2448="PRIMEIROS SOCORROS"),M2448,H2447))</f>
        <v>EVACUAÇÃO</v>
      </c>
      <c r="I2448" s="108"/>
      <c r="J2448" s="151" t="s">
        <v>14567</v>
      </c>
      <c r="K2448" s="151" t="s">
        <v>14568</v>
      </c>
      <c r="L2448" s="151" t="s">
        <v>14569</v>
      </c>
      <c r="M2448" s="151" t="s">
        <v>14570</v>
      </c>
    </row>
    <row r="2449" spans="1:14" ht="15">
      <c r="A2449" s="136">
        <v>2450</v>
      </c>
      <c r="B2449" s="108">
        <v>147</v>
      </c>
      <c r="C2449" s="108"/>
      <c r="D2449" s="137" t="s">
        <v>14544</v>
      </c>
      <c r="E2449" s="137" t="s">
        <v>14570</v>
      </c>
      <c r="F2449" s="137"/>
      <c r="G2449" s="108" t="str">
        <f t="shared" si="78"/>
        <v>PROTEÇÃO DA POPULAÇÃO</v>
      </c>
      <c r="H2449" s="108" t="str">
        <f t="shared" si="79"/>
        <v>EVACUAÇÃO</v>
      </c>
      <c r="I2449" s="108"/>
      <c r="J2449" s="153" t="s">
        <v>14571</v>
      </c>
      <c r="K2449" s="153" t="s">
        <v>14572</v>
      </c>
      <c r="L2449" s="153" t="s">
        <v>14573</v>
      </c>
      <c r="M2449" s="153" t="s">
        <v>14574</v>
      </c>
    </row>
    <row r="2450" spans="1:14" ht="15">
      <c r="A2450" s="136">
        <v>2451</v>
      </c>
      <c r="B2450" s="108">
        <v>147</v>
      </c>
      <c r="C2450" s="108"/>
      <c r="D2450" s="137" t="s">
        <v>14544</v>
      </c>
      <c r="E2450" s="137" t="s">
        <v>14570</v>
      </c>
      <c r="F2450" s="137"/>
      <c r="G2450" s="108" t="str">
        <f t="shared" si="78"/>
        <v>PROTEÇÃO DA POPULAÇÃO</v>
      </c>
      <c r="H2450" s="108" t="str">
        <f t="shared" si="79"/>
        <v>EVACUAÇÃO</v>
      </c>
      <c r="I2450" s="108"/>
      <c r="J2450" s="148" t="s">
        <v>15363</v>
      </c>
      <c r="K2450" s="156" t="s">
        <v>15364</v>
      </c>
      <c r="L2450" s="157" t="s">
        <v>15365</v>
      </c>
      <c r="M2450" s="157" t="s">
        <v>22041</v>
      </c>
    </row>
    <row r="2451" spans="1:14" ht="15">
      <c r="A2451" s="136">
        <v>2452</v>
      </c>
      <c r="B2451" s="108">
        <v>147</v>
      </c>
      <c r="C2451" s="108"/>
      <c r="D2451" s="137" t="s">
        <v>14544</v>
      </c>
      <c r="E2451" s="137" t="s">
        <v>14570</v>
      </c>
      <c r="F2451" s="137"/>
      <c r="G2451" s="108" t="str">
        <f t="shared" si="78"/>
        <v>PROTEÇÃO DA POPULAÇÃO</v>
      </c>
      <c r="H2451" s="108" t="str">
        <f t="shared" si="79"/>
        <v>EVACUAÇÃO</v>
      </c>
      <c r="I2451" s="108"/>
      <c r="J2451" s="158" t="s">
        <v>14667</v>
      </c>
      <c r="K2451" s="158" t="s">
        <v>14668</v>
      </c>
      <c r="L2451" s="158" t="s">
        <v>14669</v>
      </c>
      <c r="M2451" s="158" t="s">
        <v>14669</v>
      </c>
    </row>
    <row r="2452" spans="1:14" ht="15">
      <c r="A2452" s="136">
        <v>2453</v>
      </c>
      <c r="B2452" s="108">
        <v>147</v>
      </c>
      <c r="C2452" s="108"/>
      <c r="D2452" s="137" t="s">
        <v>14544</v>
      </c>
      <c r="E2452" s="137" t="s">
        <v>14570</v>
      </c>
      <c r="F2452" s="137"/>
      <c r="G2452" s="108" t="str">
        <f t="shared" si="78"/>
        <v>PROTEÇÃO DA POPULAÇÃO</v>
      </c>
      <c r="H2452" s="108" t="str">
        <f t="shared" si="79"/>
        <v>EVACUAÇÃO</v>
      </c>
      <c r="I2452" s="108"/>
      <c r="J2452" s="147" t="s">
        <v>15088</v>
      </c>
      <c r="K2452" s="147" t="s">
        <v>15089</v>
      </c>
      <c r="L2452" s="147" t="s">
        <v>15090</v>
      </c>
      <c r="M2452" s="147" t="s">
        <v>21959</v>
      </c>
    </row>
    <row r="2453" spans="1:14" ht="15">
      <c r="A2453" s="136">
        <v>2454</v>
      </c>
      <c r="B2453" s="108">
        <v>147</v>
      </c>
      <c r="C2453" s="108"/>
      <c r="D2453" s="137" t="s">
        <v>14544</v>
      </c>
      <c r="E2453" s="137" t="s">
        <v>6</v>
      </c>
      <c r="F2453" s="137"/>
      <c r="G2453" s="108" t="str">
        <f t="shared" si="78"/>
        <v>PROTEÇÃO DA POPULAÇÃO</v>
      </c>
      <c r="H2453" s="108" t="str">
        <f t="shared" si="79"/>
        <v>Incêndio</v>
      </c>
      <c r="I2453" s="108"/>
      <c r="J2453" s="158" t="s">
        <v>14579</v>
      </c>
      <c r="K2453" s="158" t="s">
        <v>14580</v>
      </c>
      <c r="L2453" s="158" t="s">
        <v>14581</v>
      </c>
      <c r="M2453" s="158" t="s">
        <v>6</v>
      </c>
    </row>
    <row r="2454" spans="1:14" ht="38.25">
      <c r="A2454" s="136">
        <v>2455</v>
      </c>
      <c r="B2454" s="108">
        <v>147</v>
      </c>
      <c r="C2454" s="108"/>
      <c r="D2454" s="137" t="s">
        <v>14544</v>
      </c>
      <c r="E2454" s="137" t="s">
        <v>6</v>
      </c>
      <c r="F2454" s="137"/>
      <c r="G2454" s="108" t="str">
        <f t="shared" si="78"/>
        <v>PROTEÇÃO DA POPULAÇÃO</v>
      </c>
      <c r="H2454" s="108" t="str">
        <f t="shared" si="79"/>
        <v>Incêndio</v>
      </c>
      <c r="I2454" s="108"/>
      <c r="J2454" s="149" t="s">
        <v>15777</v>
      </c>
      <c r="K2454" s="149" t="s">
        <v>15778</v>
      </c>
      <c r="L2454" s="149" t="s">
        <v>15779</v>
      </c>
      <c r="M2454" s="149" t="s">
        <v>22166</v>
      </c>
    </row>
    <row r="2455" spans="1:14" ht="15.75">
      <c r="A2455" s="136">
        <v>2456</v>
      </c>
      <c r="B2455" s="108">
        <v>147</v>
      </c>
      <c r="C2455" s="108"/>
      <c r="D2455" s="137" t="s">
        <v>14588</v>
      </c>
      <c r="E2455" s="137" t="s">
        <v>14588</v>
      </c>
      <c r="F2455" s="137"/>
      <c r="G2455" s="108" t="str">
        <f t="shared" si="78"/>
        <v>RESPOSTA À EMERGÊNCIA</v>
      </c>
      <c r="H2455" s="108" t="str">
        <f t="shared" si="79"/>
        <v>RESPOSTA À EMERGÊNCIA</v>
      </c>
      <c r="I2455" s="108"/>
      <c r="J2455" s="143" t="s">
        <v>14585</v>
      </c>
      <c r="K2455" s="143" t="s">
        <v>14586</v>
      </c>
      <c r="L2455" s="143" t="s">
        <v>14587</v>
      </c>
      <c r="M2455" s="143" t="s">
        <v>14588</v>
      </c>
    </row>
    <row r="2456" spans="1:14" ht="15.75">
      <c r="A2456" s="136">
        <v>2457</v>
      </c>
      <c r="B2456" s="108">
        <v>147</v>
      </c>
      <c r="C2456" s="108"/>
      <c r="D2456" s="137" t="s">
        <v>14588</v>
      </c>
      <c r="E2456" s="137" t="s">
        <v>21835</v>
      </c>
      <c r="F2456" s="137"/>
      <c r="G2456" s="108" t="str">
        <f t="shared" si="78"/>
        <v>RESPOSTA À EMERGÊNCIA</v>
      </c>
      <c r="H2456" s="108" t="str">
        <f t="shared" si="79"/>
        <v>INCÊNDIO</v>
      </c>
      <c r="I2456" s="108"/>
      <c r="J2456" s="159" t="s">
        <v>14589</v>
      </c>
      <c r="K2456" s="159" t="s">
        <v>14590</v>
      </c>
      <c r="L2456" s="159" t="s">
        <v>14591</v>
      </c>
      <c r="M2456" s="145" t="s">
        <v>21835</v>
      </c>
    </row>
    <row r="2457" spans="1:14" ht="15">
      <c r="A2457" s="136">
        <v>2458</v>
      </c>
      <c r="B2457" s="108">
        <v>147</v>
      </c>
      <c r="C2457" s="108"/>
      <c r="D2457" s="137" t="s">
        <v>14588</v>
      </c>
      <c r="E2457" s="137" t="s">
        <v>21835</v>
      </c>
      <c r="F2457" s="137"/>
      <c r="G2457" s="108" t="str">
        <f t="shared" si="78"/>
        <v>RESPOSTA À EMERGÊNCIA</v>
      </c>
      <c r="H2457" s="108" t="str">
        <f t="shared" si="79"/>
        <v>INCÊNDIO</v>
      </c>
      <c r="I2457" s="108"/>
      <c r="J2457" s="160" t="s">
        <v>14596</v>
      </c>
      <c r="K2457" s="160" t="s">
        <v>14597</v>
      </c>
      <c r="L2457" s="160" t="s">
        <v>14598</v>
      </c>
      <c r="M2457" s="160" t="s">
        <v>14599</v>
      </c>
    </row>
    <row r="2458" spans="1:14" ht="15.75">
      <c r="A2458" s="136">
        <v>2459</v>
      </c>
      <c r="B2458" s="108">
        <v>147</v>
      </c>
      <c r="C2458" s="108"/>
      <c r="D2458" s="137" t="s">
        <v>14588</v>
      </c>
      <c r="E2458" s="137" t="s">
        <v>21835</v>
      </c>
      <c r="F2458" s="137"/>
      <c r="G2458" s="108" t="str">
        <f t="shared" si="78"/>
        <v>RESPOSTA À EMERGÊNCIA</v>
      </c>
      <c r="H2458" s="108" t="str">
        <f t="shared" si="79"/>
        <v>INCÊNDIO</v>
      </c>
      <c r="I2458" s="108"/>
      <c r="J2458" s="148" t="s">
        <v>14600</v>
      </c>
      <c r="K2458" s="147" t="s">
        <v>14601</v>
      </c>
      <c r="L2458" s="148" t="s">
        <v>14602</v>
      </c>
      <c r="M2458" s="148" t="s">
        <v>21836</v>
      </c>
      <c r="N2458" s="178"/>
    </row>
    <row r="2459" spans="1:14" ht="15">
      <c r="A2459" s="136">
        <v>2460</v>
      </c>
      <c r="B2459" s="108">
        <v>147</v>
      </c>
      <c r="C2459" s="108"/>
      <c r="D2459" s="137" t="s">
        <v>14588</v>
      </c>
      <c r="E2459" s="137" t="s">
        <v>21835</v>
      </c>
      <c r="F2459" s="137"/>
      <c r="G2459" s="108" t="str">
        <f t="shared" si="78"/>
        <v>RESPOSTA À EMERGÊNCIA</v>
      </c>
      <c r="H2459" s="108" t="str">
        <f t="shared" si="79"/>
        <v>INCÊNDIO</v>
      </c>
      <c r="I2459" s="108"/>
      <c r="J2459" s="160" t="s">
        <v>14603</v>
      </c>
      <c r="K2459" s="160" t="s">
        <v>14604</v>
      </c>
      <c r="L2459" s="160" t="s">
        <v>14605</v>
      </c>
      <c r="M2459" s="160" t="s">
        <v>14606</v>
      </c>
    </row>
    <row r="2460" spans="1:14" ht="15">
      <c r="A2460" s="136">
        <v>2461</v>
      </c>
      <c r="B2460" s="108">
        <v>147</v>
      </c>
      <c r="C2460" s="108"/>
      <c r="D2460" s="137" t="s">
        <v>14588</v>
      </c>
      <c r="E2460" s="137" t="s">
        <v>21835</v>
      </c>
      <c r="F2460" s="137"/>
      <c r="G2460" s="108" t="str">
        <f t="shared" si="78"/>
        <v>RESPOSTA À EMERGÊNCIA</v>
      </c>
      <c r="H2460" s="108" t="str">
        <f t="shared" si="79"/>
        <v>INCÊNDIO</v>
      </c>
      <c r="I2460" s="108"/>
      <c r="J2460" s="147" t="s">
        <v>14607</v>
      </c>
      <c r="K2460" s="147" t="s">
        <v>14608</v>
      </c>
      <c r="L2460" s="148" t="s">
        <v>14609</v>
      </c>
      <c r="M2460" s="148" t="s">
        <v>14610</v>
      </c>
    </row>
    <row r="2461" spans="1:14" ht="15.75" thickBot="1">
      <c r="A2461" s="136">
        <v>2462</v>
      </c>
      <c r="B2461" s="108">
        <v>147</v>
      </c>
      <c r="C2461" s="108"/>
      <c r="D2461" s="137" t="s">
        <v>14588</v>
      </c>
      <c r="E2461" s="137" t="s">
        <v>21835</v>
      </c>
      <c r="F2461" s="137"/>
      <c r="G2461" s="108" t="str">
        <f t="shared" si="78"/>
        <v>RESPOSTA À EMERGÊNCIA</v>
      </c>
      <c r="H2461" s="108" t="str">
        <f t="shared" si="79"/>
        <v>INCÊNDIO</v>
      </c>
      <c r="I2461" s="108"/>
      <c r="J2461" s="150" t="s">
        <v>14611</v>
      </c>
      <c r="K2461" s="150" t="s">
        <v>14612</v>
      </c>
      <c r="L2461" s="150" t="s">
        <v>14613</v>
      </c>
      <c r="M2461" s="150" t="s">
        <v>14614</v>
      </c>
    </row>
    <row r="2462" spans="1:14" ht="15.75">
      <c r="A2462" s="136">
        <v>2463</v>
      </c>
      <c r="B2462" s="108">
        <v>147</v>
      </c>
      <c r="C2462" s="108"/>
      <c r="D2462" s="137" t="s">
        <v>14588</v>
      </c>
      <c r="E2462" s="137" t="s">
        <v>14636</v>
      </c>
      <c r="F2462" s="137"/>
      <c r="G2462" s="108" t="str">
        <f t="shared" si="78"/>
        <v>RESPOSTA À EMERGÊNCIA</v>
      </c>
      <c r="H2462" s="108" t="str">
        <f t="shared" si="79"/>
        <v>DERRAME OU FUGA</v>
      </c>
      <c r="I2462" s="108"/>
      <c r="J2462" s="151" t="s">
        <v>14633</v>
      </c>
      <c r="K2462" s="151" t="s">
        <v>14634</v>
      </c>
      <c r="L2462" s="151" t="s">
        <v>14635</v>
      </c>
      <c r="M2462" s="151" t="s">
        <v>14636</v>
      </c>
    </row>
    <row r="2463" spans="1:14" ht="15">
      <c r="A2463" s="136">
        <v>2464</v>
      </c>
      <c r="B2463" s="108">
        <v>147</v>
      </c>
      <c r="C2463" s="108"/>
      <c r="D2463" s="137" t="s">
        <v>14588</v>
      </c>
      <c r="E2463" s="137" t="s">
        <v>14636</v>
      </c>
      <c r="F2463" s="137"/>
      <c r="G2463" s="108" t="str">
        <f t="shared" si="78"/>
        <v>RESPOSTA À EMERGÊNCIA</v>
      </c>
      <c r="H2463" s="108" t="str">
        <f t="shared" si="79"/>
        <v>DERRAME OU FUGA</v>
      </c>
      <c r="I2463" s="108"/>
      <c r="J2463" s="150" t="s">
        <v>14641</v>
      </c>
      <c r="K2463" s="148" t="s">
        <v>14642</v>
      </c>
      <c r="L2463" s="150" t="s">
        <v>14781</v>
      </c>
      <c r="M2463" s="150" t="s">
        <v>21839</v>
      </c>
    </row>
    <row r="2464" spans="1:14" ht="15">
      <c r="A2464" s="136">
        <v>2465</v>
      </c>
      <c r="B2464" s="108">
        <v>147</v>
      </c>
      <c r="C2464" s="108"/>
      <c r="D2464" s="137" t="s">
        <v>14588</v>
      </c>
      <c r="E2464" s="137" t="s">
        <v>14636</v>
      </c>
      <c r="F2464" s="137"/>
      <c r="G2464" s="108" t="str">
        <f t="shared" si="78"/>
        <v>RESPOSTA À EMERGÊNCIA</v>
      </c>
      <c r="H2464" s="108" t="str">
        <f t="shared" si="79"/>
        <v>DERRAME OU FUGA</v>
      </c>
      <c r="I2464" s="108"/>
      <c r="J2464" s="149" t="s">
        <v>14637</v>
      </c>
      <c r="K2464" s="149" t="s">
        <v>14638</v>
      </c>
      <c r="L2464" s="149" t="s">
        <v>14639</v>
      </c>
      <c r="M2464" s="149" t="s">
        <v>14640</v>
      </c>
    </row>
    <row r="2465" spans="1:13" ht="15">
      <c r="A2465" s="136">
        <v>2466</v>
      </c>
      <c r="B2465" s="108">
        <v>147</v>
      </c>
      <c r="C2465" s="108"/>
      <c r="D2465" s="137" t="s">
        <v>14588</v>
      </c>
      <c r="E2465" s="137" t="s">
        <v>14636</v>
      </c>
      <c r="F2465" s="137"/>
      <c r="G2465" s="108" t="str">
        <f t="shared" si="78"/>
        <v>RESPOSTA À EMERGÊNCIA</v>
      </c>
      <c r="H2465" s="108" t="str">
        <f t="shared" si="79"/>
        <v>DERRAME OU FUGA</v>
      </c>
      <c r="I2465" s="108"/>
      <c r="J2465" s="149" t="s">
        <v>15334</v>
      </c>
      <c r="K2465" s="149" t="s">
        <v>15335</v>
      </c>
      <c r="L2465" s="149" t="s">
        <v>15780</v>
      </c>
      <c r="M2465" s="149" t="s">
        <v>22167</v>
      </c>
    </row>
    <row r="2466" spans="1:13" ht="26.25" thickBot="1">
      <c r="A2466" s="136">
        <v>2467</v>
      </c>
      <c r="B2466" s="108">
        <v>147</v>
      </c>
      <c r="C2466" s="108"/>
      <c r="D2466" s="137" t="s">
        <v>14588</v>
      </c>
      <c r="E2466" s="137" t="s">
        <v>14636</v>
      </c>
      <c r="F2466" s="137"/>
      <c r="G2466" s="108" t="str">
        <f t="shared" si="78"/>
        <v>RESPOSTA À EMERGÊNCIA</v>
      </c>
      <c r="H2466" s="108" t="str">
        <f t="shared" si="79"/>
        <v>DERRAME OU FUGA</v>
      </c>
      <c r="I2466" s="108"/>
      <c r="J2466" s="149" t="s">
        <v>15781</v>
      </c>
      <c r="K2466" s="149" t="s">
        <v>15782</v>
      </c>
      <c r="L2466" s="150" t="s">
        <v>15783</v>
      </c>
      <c r="M2466" s="150" t="s">
        <v>22168</v>
      </c>
    </row>
    <row r="2467" spans="1:13" ht="15.75">
      <c r="A2467" s="136">
        <v>2468</v>
      </c>
      <c r="B2467" s="108">
        <v>147</v>
      </c>
      <c r="C2467" s="108"/>
      <c r="D2467" s="137" t="s">
        <v>14588</v>
      </c>
      <c r="E2467" s="137" t="s">
        <v>14677</v>
      </c>
      <c r="F2467" s="137"/>
      <c r="G2467" s="108" t="str">
        <f t="shared" si="78"/>
        <v>RESPOSTA À EMERGÊNCIA</v>
      </c>
      <c r="H2467" s="108" t="str">
        <f t="shared" si="79"/>
        <v>PRIMEIROS SOCORROS</v>
      </c>
      <c r="I2467" s="108"/>
      <c r="J2467" s="151" t="s">
        <v>14674</v>
      </c>
      <c r="K2467" s="151" t="s">
        <v>14675</v>
      </c>
      <c r="L2467" s="151" t="s">
        <v>14676</v>
      </c>
      <c r="M2467" s="151" t="s">
        <v>14677</v>
      </c>
    </row>
    <row r="2468" spans="1:13" ht="15">
      <c r="A2468" s="136">
        <v>2469</v>
      </c>
      <c r="B2468" s="108">
        <v>147</v>
      </c>
      <c r="C2468" s="108"/>
      <c r="D2468" s="137" t="s">
        <v>14588</v>
      </c>
      <c r="E2468" s="137" t="s">
        <v>14677</v>
      </c>
      <c r="F2468" s="137"/>
      <c r="G2468" s="108" t="str">
        <f t="shared" si="78"/>
        <v>RESPOSTA À EMERGÊNCIA</v>
      </c>
      <c r="H2468" s="108" t="str">
        <f t="shared" si="79"/>
        <v>PRIMEIROS SOCORROS</v>
      </c>
      <c r="I2468" s="108"/>
      <c r="J2468" s="148" t="s">
        <v>14678</v>
      </c>
      <c r="K2468" s="148" t="s">
        <v>14679</v>
      </c>
      <c r="L2468" s="148" t="s">
        <v>14680</v>
      </c>
      <c r="M2468" s="148" t="s">
        <v>21809</v>
      </c>
    </row>
    <row r="2469" spans="1:13" ht="25.5">
      <c r="A2469" s="136">
        <v>2470</v>
      </c>
      <c r="B2469" s="108">
        <v>147</v>
      </c>
      <c r="C2469" s="108"/>
      <c r="D2469" s="137" t="s">
        <v>14588</v>
      </c>
      <c r="E2469" s="137" t="s">
        <v>14677</v>
      </c>
      <c r="F2469" s="137"/>
      <c r="G2469" s="108" t="str">
        <f t="shared" si="78"/>
        <v>RESPOSTA À EMERGÊNCIA</v>
      </c>
      <c r="H2469" s="108" t="str">
        <f t="shared" si="79"/>
        <v>PRIMEIROS SOCORROS</v>
      </c>
      <c r="I2469" s="108"/>
      <c r="J2469" s="148" t="s">
        <v>14681</v>
      </c>
      <c r="K2469" s="148" t="s">
        <v>14682</v>
      </c>
      <c r="L2469" s="148" t="s">
        <v>14683</v>
      </c>
      <c r="M2469" s="148" t="s">
        <v>14684</v>
      </c>
    </row>
    <row r="2470" spans="1:13" ht="15">
      <c r="A2470" s="136">
        <v>2471</v>
      </c>
      <c r="B2470" s="108">
        <v>147</v>
      </c>
      <c r="C2470" s="108"/>
      <c r="D2470" s="137" t="s">
        <v>14588</v>
      </c>
      <c r="E2470" s="137" t="s">
        <v>14677</v>
      </c>
      <c r="F2470" s="137"/>
      <c r="G2470" s="108" t="str">
        <f t="shared" si="78"/>
        <v>RESPOSTA À EMERGÊNCIA</v>
      </c>
      <c r="H2470" s="108" t="str">
        <f t="shared" si="79"/>
        <v>PRIMEIROS SOCORROS</v>
      </c>
      <c r="I2470" s="108"/>
      <c r="J2470" s="148" t="s">
        <v>14685</v>
      </c>
      <c r="K2470" s="148" t="s">
        <v>14686</v>
      </c>
      <c r="L2470" s="148" t="s">
        <v>14687</v>
      </c>
      <c r="M2470" s="148" t="s">
        <v>14688</v>
      </c>
    </row>
    <row r="2471" spans="1:13" ht="15">
      <c r="A2471" s="136">
        <v>2472</v>
      </c>
      <c r="B2471" s="108">
        <v>147</v>
      </c>
      <c r="C2471" s="108"/>
      <c r="D2471" s="137" t="s">
        <v>14588</v>
      </c>
      <c r="E2471" s="137" t="s">
        <v>14677</v>
      </c>
      <c r="F2471" s="137"/>
      <c r="G2471" s="108" t="str">
        <f t="shared" si="78"/>
        <v>RESPOSTA À EMERGÊNCIA</v>
      </c>
      <c r="H2471" s="108" t="str">
        <f t="shared" si="79"/>
        <v>PRIMEIROS SOCORROS</v>
      </c>
      <c r="I2471" s="108"/>
      <c r="J2471" s="147" t="s">
        <v>14689</v>
      </c>
      <c r="K2471" s="147" t="s">
        <v>14690</v>
      </c>
      <c r="L2471" s="147" t="s">
        <v>14691</v>
      </c>
      <c r="M2471" s="147" t="s">
        <v>14692</v>
      </c>
    </row>
    <row r="2472" spans="1:13" ht="15">
      <c r="A2472" s="136">
        <v>2473</v>
      </c>
      <c r="B2472" s="108">
        <v>147</v>
      </c>
      <c r="C2472" s="108"/>
      <c r="D2472" s="137" t="s">
        <v>14588</v>
      </c>
      <c r="E2472" s="137" t="s">
        <v>14677</v>
      </c>
      <c r="F2472" s="137"/>
      <c r="G2472" s="108" t="str">
        <f t="shared" si="78"/>
        <v>RESPOSTA À EMERGÊNCIA</v>
      </c>
      <c r="H2472" s="108" t="str">
        <f t="shared" si="79"/>
        <v>PRIMEIROS SOCORROS</v>
      </c>
      <c r="I2472" s="108"/>
      <c r="J2472" s="149" t="s">
        <v>14696</v>
      </c>
      <c r="K2472" s="149" t="s">
        <v>14697</v>
      </c>
      <c r="L2472" s="149" t="s">
        <v>14698</v>
      </c>
      <c r="M2472" s="149" t="s">
        <v>14699</v>
      </c>
    </row>
    <row r="2473" spans="1:13" ht="15">
      <c r="A2473" s="136">
        <v>2474</v>
      </c>
      <c r="B2473" s="108">
        <v>147</v>
      </c>
      <c r="C2473" s="108"/>
      <c r="D2473" s="137" t="s">
        <v>14588</v>
      </c>
      <c r="E2473" s="137" t="s">
        <v>14677</v>
      </c>
      <c r="F2473" s="137"/>
      <c r="G2473" s="108" t="str">
        <f t="shared" si="78"/>
        <v>RESPOSTA À EMERGÊNCIA</v>
      </c>
      <c r="H2473" s="108" t="str">
        <f t="shared" si="79"/>
        <v>PRIMEIROS SOCORROS</v>
      </c>
      <c r="I2473" s="108"/>
      <c r="J2473" s="147" t="s">
        <v>14700</v>
      </c>
      <c r="K2473" s="148" t="s">
        <v>14701</v>
      </c>
      <c r="L2473" s="147" t="s">
        <v>14702</v>
      </c>
      <c r="M2473" s="147" t="s">
        <v>14703</v>
      </c>
    </row>
    <row r="2474" spans="1:13" ht="25.5">
      <c r="A2474" s="136">
        <v>2475</v>
      </c>
      <c r="B2474" s="108">
        <v>147</v>
      </c>
      <c r="C2474" s="108"/>
      <c r="D2474" s="137" t="s">
        <v>14588</v>
      </c>
      <c r="E2474" s="137" t="s">
        <v>14677</v>
      </c>
      <c r="F2474" s="137"/>
      <c r="G2474" s="108" t="str">
        <f t="shared" si="78"/>
        <v>RESPOSTA À EMERGÊNCIA</v>
      </c>
      <c r="H2474" s="108" t="str">
        <f t="shared" si="79"/>
        <v>PRIMEIROS SOCORROS</v>
      </c>
      <c r="I2474" s="108"/>
      <c r="J2474" s="149" t="s">
        <v>14704</v>
      </c>
      <c r="K2474" s="149" t="s">
        <v>14705</v>
      </c>
      <c r="L2474" s="148" t="s">
        <v>14706</v>
      </c>
      <c r="M2474" s="148" t="s">
        <v>14707</v>
      </c>
    </row>
    <row r="2475" spans="1:13" ht="20.25">
      <c r="A2475" s="136">
        <v>2476</v>
      </c>
      <c r="B2475" s="108">
        <v>148</v>
      </c>
      <c r="C2475" s="108"/>
      <c r="D2475" s="137" t="s">
        <v>21830</v>
      </c>
      <c r="E2475" s="137" t="s">
        <v>21830</v>
      </c>
      <c r="F2475" s="137"/>
      <c r="G2475" s="108" t="str">
        <f t="shared" si="78"/>
        <v>RESPOSTA À EMERGÊNCIA</v>
      </c>
      <c r="H2475" s="108" t="str">
        <f t="shared" si="79"/>
        <v>PRIMEIROS SOCORROS</v>
      </c>
      <c r="I2475" s="108"/>
      <c r="J2475" s="199" t="s">
        <v>15784</v>
      </c>
      <c r="K2475" s="138" t="s">
        <v>15784</v>
      </c>
      <c r="L2475" s="138" t="s">
        <v>15785</v>
      </c>
      <c r="M2475" s="138" t="s">
        <v>15786</v>
      </c>
    </row>
    <row r="2476" spans="1:13" ht="31.5">
      <c r="A2476" s="136">
        <v>2477</v>
      </c>
      <c r="B2476" s="108">
        <v>148</v>
      </c>
      <c r="C2476" s="108"/>
      <c r="D2476" s="137" t="s">
        <v>21830</v>
      </c>
      <c r="E2476" s="137" t="s">
        <v>21830</v>
      </c>
      <c r="F2476" s="137"/>
      <c r="G2476" s="108" t="str">
        <f t="shared" si="78"/>
        <v>RESPOSTA À EMERGÊNCIA</v>
      </c>
      <c r="H2476" s="108" t="str">
        <f t="shared" si="79"/>
        <v>PRIMEIROS SOCORROS</v>
      </c>
      <c r="I2476" s="108"/>
      <c r="J2476" s="174" t="s">
        <v>15787</v>
      </c>
      <c r="K2476" s="141" t="s">
        <v>15788</v>
      </c>
      <c r="L2476" s="141" t="s">
        <v>15789</v>
      </c>
      <c r="M2476" s="141" t="s">
        <v>22169</v>
      </c>
    </row>
    <row r="2477" spans="1:13" ht="15.75">
      <c r="A2477" s="136">
        <v>2478</v>
      </c>
      <c r="B2477" s="108">
        <v>148</v>
      </c>
      <c r="C2477" s="108"/>
      <c r="D2477" s="137" t="s">
        <v>14488</v>
      </c>
      <c r="E2477" s="137" t="s">
        <v>14488</v>
      </c>
      <c r="F2477" s="137"/>
      <c r="G2477" s="108" t="str">
        <f t="shared" si="78"/>
        <v>PERIGOS POTENCIAIS</v>
      </c>
      <c r="H2477" s="108" t="str">
        <f t="shared" si="79"/>
        <v>PERIGOS POTENCIAIS</v>
      </c>
      <c r="I2477" s="108"/>
      <c r="J2477" s="143" t="s">
        <v>14485</v>
      </c>
      <c r="K2477" s="143" t="s">
        <v>14486</v>
      </c>
      <c r="L2477" s="143" t="s">
        <v>14487</v>
      </c>
      <c r="M2477" s="143" t="s">
        <v>14488</v>
      </c>
    </row>
    <row r="2478" spans="1:13" ht="15.75">
      <c r="A2478" s="136">
        <v>2479</v>
      </c>
      <c r="B2478" s="108">
        <v>148</v>
      </c>
      <c r="C2478" s="108"/>
      <c r="D2478" s="137" t="s">
        <v>14488</v>
      </c>
      <c r="E2478" s="137" t="s">
        <v>14492</v>
      </c>
      <c r="F2478" s="137"/>
      <c r="G2478" s="108" t="str">
        <f t="shared" si="78"/>
        <v>PERIGOS POTENCIAIS</v>
      </c>
      <c r="H2478" s="108" t="str">
        <f t="shared" si="79"/>
        <v>INCÊNDIO OU EXPLOSÃO</v>
      </c>
      <c r="I2478" s="108"/>
      <c r="J2478" s="145" t="s">
        <v>14489</v>
      </c>
      <c r="K2478" s="145" t="s">
        <v>14490</v>
      </c>
      <c r="L2478" s="146" t="s">
        <v>14491</v>
      </c>
      <c r="M2478" s="146" t="s">
        <v>14492</v>
      </c>
    </row>
    <row r="2479" spans="1:13" ht="15">
      <c r="A2479" s="136">
        <v>2480</v>
      </c>
      <c r="B2479" s="108">
        <v>148</v>
      </c>
      <c r="C2479" s="108"/>
      <c r="D2479" s="137" t="s">
        <v>14488</v>
      </c>
      <c r="E2479" s="137" t="s">
        <v>14492</v>
      </c>
      <c r="F2479" s="137"/>
      <c r="G2479" s="108" t="str">
        <f t="shared" si="78"/>
        <v>PERIGOS POTENCIAIS</v>
      </c>
      <c r="H2479" s="108" t="str">
        <f t="shared" si="79"/>
        <v>INCÊNDIO OU EXPLOSÃO</v>
      </c>
      <c r="I2479" s="108"/>
      <c r="J2479" s="147" t="s">
        <v>15790</v>
      </c>
      <c r="K2479" s="147" t="s">
        <v>15791</v>
      </c>
      <c r="L2479" s="147" t="s">
        <v>15792</v>
      </c>
      <c r="M2479" s="147" t="s">
        <v>22170</v>
      </c>
    </row>
    <row r="2480" spans="1:13" ht="25.5">
      <c r="A2480" s="136">
        <v>2481</v>
      </c>
      <c r="B2480" s="108">
        <v>148</v>
      </c>
      <c r="C2480" s="108"/>
      <c r="D2480" s="137" t="s">
        <v>14488</v>
      </c>
      <c r="E2480" s="137" t="s">
        <v>14492</v>
      </c>
      <c r="F2480" s="137"/>
      <c r="G2480" s="108" t="str">
        <f t="shared" si="78"/>
        <v>PERIGOS POTENCIAIS</v>
      </c>
      <c r="H2480" s="108" t="str">
        <f t="shared" si="79"/>
        <v>INCÊNDIO OU EXPLOSÃO</v>
      </c>
      <c r="I2480" s="108"/>
      <c r="J2480" s="147" t="s">
        <v>15793</v>
      </c>
      <c r="K2480" s="147" t="s">
        <v>15794</v>
      </c>
      <c r="L2480" s="147" t="s">
        <v>15795</v>
      </c>
      <c r="M2480" s="147" t="s">
        <v>22171</v>
      </c>
    </row>
    <row r="2481" spans="1:13" ht="15">
      <c r="A2481" s="136">
        <v>2482</v>
      </c>
      <c r="B2481" s="108">
        <v>148</v>
      </c>
      <c r="C2481" s="108"/>
      <c r="D2481" s="137" t="s">
        <v>14488</v>
      </c>
      <c r="E2481" s="137" t="s">
        <v>14492</v>
      </c>
      <c r="F2481" s="137"/>
      <c r="G2481" s="108" t="str">
        <f t="shared" si="78"/>
        <v>PERIGOS POTENCIAIS</v>
      </c>
      <c r="H2481" s="108" t="str">
        <f t="shared" si="79"/>
        <v>INCÊNDIO OU EXPLOSÃO</v>
      </c>
      <c r="I2481" s="108"/>
      <c r="J2481" s="147" t="s">
        <v>15123</v>
      </c>
      <c r="K2481" s="147" t="s">
        <v>15124</v>
      </c>
      <c r="L2481" s="147" t="s">
        <v>21968</v>
      </c>
      <c r="M2481" s="147" t="s">
        <v>21969</v>
      </c>
    </row>
    <row r="2482" spans="1:13" ht="15">
      <c r="A2482" s="136">
        <v>2483</v>
      </c>
      <c r="B2482" s="108">
        <v>148</v>
      </c>
      <c r="C2482" s="108"/>
      <c r="D2482" s="137" t="s">
        <v>14488</v>
      </c>
      <c r="E2482" s="137" t="s">
        <v>14492</v>
      </c>
      <c r="F2482" s="137"/>
      <c r="G2482" s="108" t="str">
        <f t="shared" si="78"/>
        <v>PERIGOS POTENCIAIS</v>
      </c>
      <c r="H2482" s="108" t="str">
        <f t="shared" si="79"/>
        <v>INCÊNDIO OU EXPLOSÃO</v>
      </c>
      <c r="I2482" s="108"/>
      <c r="J2482" s="147" t="s">
        <v>15796</v>
      </c>
      <c r="K2482" s="147" t="s">
        <v>15797</v>
      </c>
      <c r="L2482" s="147" t="s">
        <v>15798</v>
      </c>
      <c r="M2482" s="147" t="s">
        <v>22172</v>
      </c>
    </row>
    <row r="2483" spans="1:13" ht="15">
      <c r="A2483" s="136">
        <v>2484</v>
      </c>
      <c r="B2483" s="108">
        <v>148</v>
      </c>
      <c r="C2483" s="108"/>
      <c r="D2483" s="137" t="s">
        <v>14488</v>
      </c>
      <c r="E2483" s="137" t="s">
        <v>14492</v>
      </c>
      <c r="F2483" s="137"/>
      <c r="G2483" s="108" t="str">
        <f t="shared" si="78"/>
        <v>PERIGOS POTENCIAIS</v>
      </c>
      <c r="H2483" s="108" t="str">
        <f t="shared" si="79"/>
        <v>INCÊNDIO OU EXPLOSÃO</v>
      </c>
      <c r="I2483" s="108"/>
      <c r="J2483" s="147" t="s">
        <v>14501</v>
      </c>
      <c r="K2483" s="147" t="s">
        <v>14502</v>
      </c>
      <c r="L2483" s="147" t="s">
        <v>14503</v>
      </c>
      <c r="M2483" s="147" t="s">
        <v>14504</v>
      </c>
    </row>
    <row r="2484" spans="1:13" ht="15">
      <c r="A2484" s="136">
        <v>2485</v>
      </c>
      <c r="B2484" s="108">
        <v>148</v>
      </c>
      <c r="C2484" s="108"/>
      <c r="D2484" s="137" t="s">
        <v>14488</v>
      </c>
      <c r="E2484" s="137" t="s">
        <v>14492</v>
      </c>
      <c r="F2484" s="137"/>
      <c r="G2484" s="108" t="str">
        <f t="shared" si="78"/>
        <v>PERIGOS POTENCIAIS</v>
      </c>
      <c r="H2484" s="108" t="str">
        <f t="shared" si="79"/>
        <v>INCÊNDIO OU EXPLOSÃO</v>
      </c>
      <c r="I2484" s="108"/>
      <c r="J2484" s="149" t="s">
        <v>15420</v>
      </c>
      <c r="K2484" s="149" t="s">
        <v>15421</v>
      </c>
      <c r="L2484" s="149" t="s">
        <v>15422</v>
      </c>
      <c r="M2484" s="147" t="s">
        <v>22058</v>
      </c>
    </row>
    <row r="2485" spans="1:13" ht="15">
      <c r="A2485" s="136">
        <v>2486</v>
      </c>
      <c r="B2485" s="108">
        <v>148</v>
      </c>
      <c r="C2485" s="108"/>
      <c r="D2485" s="137" t="s">
        <v>14488</v>
      </c>
      <c r="E2485" s="137" t="s">
        <v>14492</v>
      </c>
      <c r="F2485" s="137"/>
      <c r="G2485" s="108" t="str">
        <f t="shared" si="78"/>
        <v>PERIGOS POTENCIAIS</v>
      </c>
      <c r="H2485" s="108" t="str">
        <f t="shared" si="79"/>
        <v>INCÊNDIO OU EXPLOSÃO</v>
      </c>
      <c r="I2485" s="108"/>
      <c r="J2485" s="147" t="s">
        <v>14509</v>
      </c>
      <c r="K2485" s="147" t="s">
        <v>14510</v>
      </c>
      <c r="L2485" s="147" t="s">
        <v>14511</v>
      </c>
      <c r="M2485" s="147" t="s">
        <v>14512</v>
      </c>
    </row>
    <row r="2486" spans="1:13" ht="15.75" thickBot="1">
      <c r="A2486" s="136">
        <v>2487</v>
      </c>
      <c r="B2486" s="108">
        <v>148</v>
      </c>
      <c r="C2486" s="108"/>
      <c r="D2486" s="137" t="s">
        <v>14488</v>
      </c>
      <c r="E2486" s="137" t="s">
        <v>14492</v>
      </c>
      <c r="F2486" s="137"/>
      <c r="G2486" s="108" t="str">
        <f t="shared" si="78"/>
        <v>PERIGOS POTENCIAIS</v>
      </c>
      <c r="H2486" s="108" t="str">
        <f t="shared" si="79"/>
        <v>INCÊNDIO OU EXPLOSÃO</v>
      </c>
      <c r="I2486" s="108"/>
      <c r="J2486" s="147" t="s">
        <v>14999</v>
      </c>
      <c r="K2486" s="147" t="s">
        <v>15000</v>
      </c>
      <c r="L2486" s="147" t="s">
        <v>15001</v>
      </c>
      <c r="M2486" s="147" t="s">
        <v>21933</v>
      </c>
    </row>
    <row r="2487" spans="1:13" ht="15.75">
      <c r="A2487" s="136">
        <v>2488</v>
      </c>
      <c r="B2487" s="108">
        <v>148</v>
      </c>
      <c r="C2487" s="108"/>
      <c r="D2487" s="137" t="s">
        <v>14488</v>
      </c>
      <c r="E2487" s="137" t="s">
        <v>14520</v>
      </c>
      <c r="F2487" s="137"/>
      <c r="G2487" s="108" t="str">
        <f t="shared" si="78"/>
        <v>PERIGOS POTENCIAIS</v>
      </c>
      <c r="H2487" s="108" t="str">
        <f t="shared" si="79"/>
        <v>SAÚDE</v>
      </c>
      <c r="I2487" s="108"/>
      <c r="J2487" s="151" t="s">
        <v>14517</v>
      </c>
      <c r="K2487" s="151" t="s">
        <v>14518</v>
      </c>
      <c r="L2487" s="151" t="s">
        <v>14519</v>
      </c>
      <c r="M2487" s="151" t="s">
        <v>14520</v>
      </c>
    </row>
    <row r="2488" spans="1:13" ht="15">
      <c r="A2488" s="136">
        <v>2489</v>
      </c>
      <c r="B2488" s="108">
        <v>148</v>
      </c>
      <c r="C2488" s="108"/>
      <c r="D2488" s="137" t="s">
        <v>14488</v>
      </c>
      <c r="E2488" s="137" t="s">
        <v>14520</v>
      </c>
      <c r="F2488" s="137"/>
      <c r="G2488" s="108" t="str">
        <f t="shared" si="78"/>
        <v>PERIGOS POTENCIAIS</v>
      </c>
      <c r="H2488" s="108" t="str">
        <f t="shared" si="79"/>
        <v>SAÚDE</v>
      </c>
      <c r="I2488" s="108"/>
      <c r="J2488" s="147" t="s">
        <v>14731</v>
      </c>
      <c r="K2488" s="147" t="s">
        <v>14732</v>
      </c>
      <c r="L2488" s="147" t="s">
        <v>14733</v>
      </c>
      <c r="M2488" s="147" t="s">
        <v>21825</v>
      </c>
    </row>
    <row r="2489" spans="1:13" ht="15">
      <c r="A2489" s="136">
        <v>2490</v>
      </c>
      <c r="B2489" s="108">
        <v>148</v>
      </c>
      <c r="C2489" s="108"/>
      <c r="D2489" s="137" t="s">
        <v>14488</v>
      </c>
      <c r="E2489" s="137" t="s">
        <v>14520</v>
      </c>
      <c r="F2489" s="137"/>
      <c r="G2489" s="108" t="str">
        <f t="shared" si="78"/>
        <v>PERIGOS POTENCIAIS</v>
      </c>
      <c r="H2489" s="108" t="str">
        <f t="shared" si="79"/>
        <v>SAÚDE</v>
      </c>
      <c r="I2489" s="108"/>
      <c r="J2489" s="147" t="s">
        <v>15729</v>
      </c>
      <c r="K2489" s="147" t="s">
        <v>15730</v>
      </c>
      <c r="L2489" s="147" t="s">
        <v>15731</v>
      </c>
      <c r="M2489" s="147" t="s">
        <v>22150</v>
      </c>
    </row>
    <row r="2490" spans="1:13" ht="25.5">
      <c r="A2490" s="136">
        <v>2491</v>
      </c>
      <c r="B2490" s="108">
        <v>148</v>
      </c>
      <c r="C2490" s="108"/>
      <c r="D2490" s="137" t="s">
        <v>14488</v>
      </c>
      <c r="E2490" s="137" t="s">
        <v>14520</v>
      </c>
      <c r="F2490" s="137"/>
      <c r="G2490" s="108" t="str">
        <f t="shared" si="78"/>
        <v>PERIGOS POTENCIAIS</v>
      </c>
      <c r="H2490" s="108" t="str">
        <f t="shared" si="79"/>
        <v>SAÚDE</v>
      </c>
      <c r="I2490" s="108"/>
      <c r="J2490" s="148" t="s">
        <v>14537</v>
      </c>
      <c r="K2490" s="148" t="s">
        <v>14538</v>
      </c>
      <c r="L2490" s="148" t="s">
        <v>14539</v>
      </c>
      <c r="M2490" s="148" t="s">
        <v>14540</v>
      </c>
    </row>
    <row r="2491" spans="1:13" ht="15.75">
      <c r="A2491" s="136">
        <v>2492</v>
      </c>
      <c r="B2491" s="108">
        <v>148</v>
      </c>
      <c r="C2491" s="108"/>
      <c r="D2491" s="137" t="s">
        <v>14544</v>
      </c>
      <c r="E2491" s="137" t="s">
        <v>14544</v>
      </c>
      <c r="F2491" s="137"/>
      <c r="G2491" s="108" t="str">
        <f t="shared" si="78"/>
        <v>PROTEÇÃO DA POPULAÇÃO</v>
      </c>
      <c r="H2491" s="108" t="str">
        <f t="shared" si="79"/>
        <v>PROTEÇÃO DA POPULAÇÃO</v>
      </c>
      <c r="I2491" s="108"/>
      <c r="J2491" s="143" t="s">
        <v>14541</v>
      </c>
      <c r="K2491" s="143" t="s">
        <v>14542</v>
      </c>
      <c r="L2491" s="143" t="s">
        <v>14543</v>
      </c>
      <c r="M2491" s="143" t="s">
        <v>14544</v>
      </c>
    </row>
    <row r="2492" spans="1:13" ht="38.25">
      <c r="A2492" s="136">
        <v>2493</v>
      </c>
      <c r="B2492" s="108">
        <v>148</v>
      </c>
      <c r="C2492" s="108"/>
      <c r="D2492" s="137" t="s">
        <v>14544</v>
      </c>
      <c r="E2492" s="137" t="s">
        <v>14544</v>
      </c>
      <c r="F2492" s="137"/>
      <c r="G2492" s="108" t="str">
        <f t="shared" si="78"/>
        <v>PROTEÇÃO DA POPULAÇÃO</v>
      </c>
      <c r="H2492" s="108" t="str">
        <f t="shared" si="79"/>
        <v>PROTEÇÃO DA POPULAÇÃO</v>
      </c>
      <c r="I2492" s="108"/>
      <c r="J2492" s="153" t="s">
        <v>14545</v>
      </c>
      <c r="K2492" s="153" t="s">
        <v>14546</v>
      </c>
      <c r="L2492" s="154" t="s">
        <v>14547</v>
      </c>
      <c r="M2492" s="154" t="s">
        <v>14548</v>
      </c>
    </row>
    <row r="2493" spans="1:13" ht="15">
      <c r="A2493" s="136">
        <v>2494</v>
      </c>
      <c r="B2493" s="108">
        <v>148</v>
      </c>
      <c r="C2493" s="108"/>
      <c r="D2493" s="137" t="s">
        <v>14544</v>
      </c>
      <c r="E2493" s="137" t="s">
        <v>14544</v>
      </c>
      <c r="F2493" s="137"/>
      <c r="G2493" s="108" t="str">
        <f t="shared" si="78"/>
        <v>PROTEÇÃO DA POPULAÇÃO</v>
      </c>
      <c r="H2493" s="108" t="str">
        <f t="shared" si="79"/>
        <v>PROTEÇÃO DA POPULAÇÃO</v>
      </c>
      <c r="I2493" s="108"/>
      <c r="J2493" s="147" t="s">
        <v>14549</v>
      </c>
      <c r="K2493" s="147" t="s">
        <v>14550</v>
      </c>
      <c r="L2493" s="147" t="s">
        <v>14551</v>
      </c>
      <c r="M2493" s="147" t="s">
        <v>14552</v>
      </c>
    </row>
    <row r="2494" spans="1:13" ht="15.75" thickBot="1">
      <c r="A2494" s="136">
        <v>2495</v>
      </c>
      <c r="B2494" s="108">
        <v>148</v>
      </c>
      <c r="C2494" s="108"/>
      <c r="D2494" s="137" t="s">
        <v>14544</v>
      </c>
      <c r="E2494" s="137" t="s">
        <v>14544</v>
      </c>
      <c r="F2494" s="137"/>
      <c r="G2494" s="108" t="str">
        <f t="shared" si="78"/>
        <v>PROTEÇÃO DA POPULAÇÃO</v>
      </c>
      <c r="H2494" s="108" t="str">
        <f t="shared" si="79"/>
        <v>PROTEÇÃO DA POPULAÇÃO</v>
      </c>
      <c r="I2494" s="108"/>
      <c r="J2494" s="148" t="s">
        <v>14553</v>
      </c>
      <c r="K2494" s="147" t="s">
        <v>14554</v>
      </c>
      <c r="L2494" s="148" t="s">
        <v>14555</v>
      </c>
      <c r="M2494" s="148" t="s">
        <v>14556</v>
      </c>
    </row>
    <row r="2495" spans="1:13" ht="15.75">
      <c r="A2495" s="136">
        <v>2496</v>
      </c>
      <c r="B2495" s="108">
        <v>148</v>
      </c>
      <c r="C2495" s="108"/>
      <c r="D2495" s="137" t="s">
        <v>14544</v>
      </c>
      <c r="E2495" s="137" t="s">
        <v>14560</v>
      </c>
      <c r="F2495" s="137"/>
      <c r="G2495" s="108" t="str">
        <f t="shared" si="78"/>
        <v>PROTEÇÃO DA POPULAÇÃO</v>
      </c>
      <c r="H2495" s="108" t="str">
        <f t="shared" si="79"/>
        <v>VESTUÁRIO DE PROTEÇÃO</v>
      </c>
      <c r="I2495" s="108"/>
      <c r="J2495" s="151" t="s">
        <v>14557</v>
      </c>
      <c r="K2495" s="151" t="s">
        <v>14558</v>
      </c>
      <c r="L2495" s="151" t="s">
        <v>14559</v>
      </c>
      <c r="M2495" s="151" t="s">
        <v>14560</v>
      </c>
    </row>
    <row r="2496" spans="1:13" ht="15">
      <c r="A2496" s="136">
        <v>2497</v>
      </c>
      <c r="B2496" s="108">
        <v>148</v>
      </c>
      <c r="C2496" s="108"/>
      <c r="D2496" s="137" t="s">
        <v>14544</v>
      </c>
      <c r="E2496" s="137" t="s">
        <v>14560</v>
      </c>
      <c r="F2496" s="137"/>
      <c r="G2496" s="108" t="str">
        <f t="shared" si="78"/>
        <v>PROTEÇÃO DA POPULAÇÃO</v>
      </c>
      <c r="H2496" s="108" t="str">
        <f t="shared" si="79"/>
        <v>VESTUÁRIO DE PROTEÇÃO</v>
      </c>
      <c r="I2496" s="108"/>
      <c r="J2496" s="147" t="s">
        <v>14561</v>
      </c>
      <c r="K2496" s="147" t="s">
        <v>14562</v>
      </c>
      <c r="L2496" s="148" t="s">
        <v>14563</v>
      </c>
      <c r="M2496" s="148" t="s">
        <v>14564</v>
      </c>
    </row>
    <row r="2497" spans="1:15" ht="25.5">
      <c r="A2497" s="136">
        <v>2498</v>
      </c>
      <c r="B2497" s="108">
        <v>148</v>
      </c>
      <c r="C2497" s="108"/>
      <c r="D2497" s="137" t="s">
        <v>14544</v>
      </c>
      <c r="E2497" s="137" t="s">
        <v>14560</v>
      </c>
      <c r="F2497" s="137"/>
      <c r="G2497" s="108" t="str">
        <f t="shared" si="78"/>
        <v>PROTEÇÃO DA POPULAÇÃO</v>
      </c>
      <c r="H2497" s="108" t="str">
        <f t="shared" si="79"/>
        <v>VESTUÁRIO DE PROTEÇÃO</v>
      </c>
      <c r="I2497" s="108"/>
      <c r="J2497" s="148" t="s">
        <v>15005</v>
      </c>
      <c r="K2497" s="148" t="s">
        <v>15006</v>
      </c>
      <c r="L2497" s="148" t="s">
        <v>21935</v>
      </c>
      <c r="M2497" s="148" t="s">
        <v>21936</v>
      </c>
    </row>
    <row r="2498" spans="1:15" ht="26.25" thickBot="1">
      <c r="A2498" s="136">
        <v>2499</v>
      </c>
      <c r="B2498" s="108">
        <v>148</v>
      </c>
      <c r="C2498" s="108"/>
      <c r="D2498" s="137" t="s">
        <v>14544</v>
      </c>
      <c r="E2498" s="137" t="s">
        <v>14560</v>
      </c>
      <c r="F2498" s="137"/>
      <c r="G2498" s="108" t="str">
        <f t="shared" si="78"/>
        <v>PROTEÇÃO DA POPULAÇÃO</v>
      </c>
      <c r="H2498" s="108" t="str">
        <f t="shared" si="79"/>
        <v>VESTUÁRIO DE PROTEÇÃO</v>
      </c>
      <c r="I2498" s="108"/>
      <c r="J2498" s="148" t="s">
        <v>15007</v>
      </c>
      <c r="K2498" s="148" t="s">
        <v>14566</v>
      </c>
      <c r="L2498" s="148" t="s">
        <v>21832</v>
      </c>
      <c r="M2498" s="148" t="s">
        <v>21833</v>
      </c>
    </row>
    <row r="2499" spans="1:15" ht="15.75">
      <c r="A2499" s="136">
        <v>2500</v>
      </c>
      <c r="B2499" s="108">
        <v>148</v>
      </c>
      <c r="C2499" s="108"/>
      <c r="D2499" s="137" t="s">
        <v>14544</v>
      </c>
      <c r="E2499" s="137" t="s">
        <v>14570</v>
      </c>
      <c r="F2499" s="137"/>
      <c r="G2499" s="108" t="str">
        <f t="shared" si="78"/>
        <v>PROTEÇÃO DA POPULAÇÃO</v>
      </c>
      <c r="H2499" s="108" t="str">
        <f t="shared" si="79"/>
        <v>EVACUAÇÃO</v>
      </c>
      <c r="I2499" s="108"/>
      <c r="J2499" s="151" t="s">
        <v>14567</v>
      </c>
      <c r="K2499" s="151" t="s">
        <v>14568</v>
      </c>
      <c r="L2499" s="151" t="s">
        <v>14569</v>
      </c>
      <c r="M2499" s="151" t="s">
        <v>14570</v>
      </c>
    </row>
    <row r="2500" spans="1:15" ht="15">
      <c r="A2500" s="136">
        <v>2501</v>
      </c>
      <c r="B2500" s="108">
        <v>148</v>
      </c>
      <c r="C2500" s="108"/>
      <c r="D2500" s="137" t="s">
        <v>14544</v>
      </c>
      <c r="E2500" s="137" t="s">
        <v>14570</v>
      </c>
      <c r="F2500" s="137"/>
      <c r="G2500" s="108" t="str">
        <f t="shared" si="78"/>
        <v>PROTEÇÃO DA POPULAÇÃO</v>
      </c>
      <c r="H2500" s="108" t="str">
        <f t="shared" si="79"/>
        <v>EVACUAÇÃO</v>
      </c>
      <c r="I2500" s="108"/>
      <c r="J2500" s="153" t="s">
        <v>14571</v>
      </c>
      <c r="K2500" s="153" t="s">
        <v>14572</v>
      </c>
      <c r="L2500" s="153" t="s">
        <v>14573</v>
      </c>
      <c r="M2500" s="153" t="s">
        <v>14574</v>
      </c>
    </row>
    <row r="2501" spans="1:15" ht="26.25">
      <c r="A2501" s="136">
        <v>2502</v>
      </c>
      <c r="B2501" s="108">
        <v>148</v>
      </c>
      <c r="C2501" s="108"/>
      <c r="D2501" s="137" t="s">
        <v>14544</v>
      </c>
      <c r="E2501" s="137" t="s">
        <v>14570</v>
      </c>
      <c r="F2501" s="137"/>
      <c r="G2501" s="108" t="str">
        <f t="shared" si="78"/>
        <v>PROTEÇÃO DA POPULAÇÃO</v>
      </c>
      <c r="H2501" s="108" t="str">
        <f t="shared" si="79"/>
        <v>EVACUAÇÃO</v>
      </c>
      <c r="I2501" s="108"/>
      <c r="J2501" s="148" t="s">
        <v>15435</v>
      </c>
      <c r="K2501" s="157" t="s">
        <v>15436</v>
      </c>
      <c r="L2501" s="157" t="s">
        <v>15437</v>
      </c>
      <c r="M2501" s="157" t="s">
        <v>22063</v>
      </c>
    </row>
    <row r="2502" spans="1:15" ht="15">
      <c r="A2502" s="136">
        <v>2503</v>
      </c>
      <c r="B2502" s="108">
        <v>148</v>
      </c>
      <c r="C2502" s="108"/>
      <c r="D2502" s="137" t="s">
        <v>14544</v>
      </c>
      <c r="E2502" s="137" t="s">
        <v>14570</v>
      </c>
      <c r="F2502" s="137"/>
      <c r="G2502" s="108" t="str">
        <f t="shared" si="78"/>
        <v>PROTEÇÃO DA POPULAÇÃO</v>
      </c>
      <c r="H2502" s="108" t="str">
        <f t="shared" si="79"/>
        <v>EVACUAÇÃO</v>
      </c>
      <c r="I2502" s="108"/>
      <c r="J2502" s="160" t="s">
        <v>14667</v>
      </c>
      <c r="K2502" s="160" t="s">
        <v>14668</v>
      </c>
      <c r="L2502" s="160" t="s">
        <v>14669</v>
      </c>
      <c r="M2502" s="160" t="s">
        <v>14669</v>
      </c>
    </row>
    <row r="2503" spans="1:15" ht="15">
      <c r="A2503" s="136">
        <v>2504</v>
      </c>
      <c r="B2503" s="108">
        <v>148</v>
      </c>
      <c r="C2503" s="108"/>
      <c r="D2503" s="137" t="s">
        <v>14544</v>
      </c>
      <c r="E2503" s="137" t="s">
        <v>14570</v>
      </c>
      <c r="F2503" s="137"/>
      <c r="G2503" s="108" t="str">
        <f t="shared" si="78"/>
        <v>PROTEÇÃO DA POPULAÇÃO</v>
      </c>
      <c r="H2503" s="108" t="str">
        <f t="shared" si="79"/>
        <v>EVACUAÇÃO</v>
      </c>
      <c r="I2503" s="108"/>
      <c r="J2503" s="149" t="s">
        <v>15732</v>
      </c>
      <c r="K2503" s="149" t="s">
        <v>15733</v>
      </c>
      <c r="L2503" s="149" t="s">
        <v>15734</v>
      </c>
      <c r="M2503" s="149" t="s">
        <v>22151</v>
      </c>
    </row>
    <row r="2504" spans="1:15" ht="15">
      <c r="A2504" s="136">
        <v>2505</v>
      </c>
      <c r="B2504" s="108">
        <v>148</v>
      </c>
      <c r="C2504" s="108"/>
      <c r="D2504" s="137" t="s">
        <v>14544</v>
      </c>
      <c r="E2504" s="137" t="s">
        <v>6</v>
      </c>
      <c r="F2504" s="137"/>
      <c r="G2504" s="108" t="str">
        <f t="shared" si="78"/>
        <v>PROTEÇÃO DA POPULAÇÃO</v>
      </c>
      <c r="H2504" s="108" t="str">
        <f t="shared" si="79"/>
        <v>Incêndio</v>
      </c>
      <c r="I2504" s="108"/>
      <c r="J2504" s="158" t="s">
        <v>14579</v>
      </c>
      <c r="K2504" s="158" t="s">
        <v>14580</v>
      </c>
      <c r="L2504" s="158" t="s">
        <v>14581</v>
      </c>
      <c r="M2504" s="158" t="s">
        <v>6</v>
      </c>
    </row>
    <row r="2505" spans="1:15" ht="25.5">
      <c r="A2505" s="136">
        <v>2506</v>
      </c>
      <c r="B2505" s="108">
        <v>148</v>
      </c>
      <c r="C2505" s="108"/>
      <c r="D2505" s="137" t="s">
        <v>14544</v>
      </c>
      <c r="E2505" s="137" t="s">
        <v>6</v>
      </c>
      <c r="F2505" s="137"/>
      <c r="G2505" s="108" t="str">
        <f t="shared" si="78"/>
        <v>PROTEÇÃO DA POPULAÇÃO</v>
      </c>
      <c r="H2505" s="108" t="str">
        <f t="shared" si="79"/>
        <v>Incêndio</v>
      </c>
      <c r="I2505" s="108"/>
      <c r="J2505" s="147" t="s">
        <v>14582</v>
      </c>
      <c r="K2505" s="147" t="s">
        <v>14583</v>
      </c>
      <c r="L2505" s="147" t="s">
        <v>14584</v>
      </c>
      <c r="M2505" s="147" t="s">
        <v>21834</v>
      </c>
    </row>
    <row r="2506" spans="1:15" ht="25.5" hidden="1">
      <c r="A2506" s="136">
        <v>2507</v>
      </c>
      <c r="B2506" s="108">
        <v>148</v>
      </c>
      <c r="C2506" s="108"/>
      <c r="D2506" s="137" t="s">
        <v>14544</v>
      </c>
      <c r="E2506" s="137" t="s">
        <v>6</v>
      </c>
      <c r="F2506" s="137"/>
      <c r="G2506" s="108" t="str">
        <f t="shared" si="78"/>
        <v>PROTEÇÃO DA POPULAÇÃO</v>
      </c>
      <c r="H2506" s="108" t="str">
        <f t="shared" si="79"/>
        <v>Incêndio</v>
      </c>
      <c r="I2506" s="108"/>
      <c r="J2506" s="148" t="s">
        <v>14750</v>
      </c>
      <c r="K2506" s="147" t="s">
        <v>14751</v>
      </c>
      <c r="L2506" s="150" t="s">
        <v>14752</v>
      </c>
      <c r="M2506" s="150" t="s">
        <v>21849</v>
      </c>
      <c r="N2506" s="169" t="s">
        <v>14753</v>
      </c>
      <c r="O2506" s="163"/>
    </row>
    <row r="2507" spans="1:15" ht="15.75">
      <c r="A2507" s="136">
        <v>2508</v>
      </c>
      <c r="B2507" s="108">
        <v>148</v>
      </c>
      <c r="C2507" s="108"/>
      <c r="D2507" s="137" t="s">
        <v>14588</v>
      </c>
      <c r="E2507" s="137" t="s">
        <v>14588</v>
      </c>
      <c r="F2507" s="137"/>
      <c r="G2507" s="108" t="str">
        <f t="shared" si="78"/>
        <v>RESPOSTA À EMERGÊNCIA</v>
      </c>
      <c r="H2507" s="108" t="str">
        <f t="shared" si="79"/>
        <v>RESPOSTA À EMERGÊNCIA</v>
      </c>
      <c r="I2507" s="108"/>
      <c r="J2507" s="142" t="s">
        <v>14585</v>
      </c>
      <c r="K2507" s="142" t="s">
        <v>14586</v>
      </c>
      <c r="L2507" s="142" t="s">
        <v>14587</v>
      </c>
      <c r="M2507" s="142" t="s">
        <v>14588</v>
      </c>
    </row>
    <row r="2508" spans="1:15" ht="15.75">
      <c r="A2508" s="136">
        <v>2509</v>
      </c>
      <c r="B2508" s="108">
        <v>148</v>
      </c>
      <c r="C2508" s="108"/>
      <c r="D2508" s="137" t="s">
        <v>14588</v>
      </c>
      <c r="E2508" s="137" t="s">
        <v>21835</v>
      </c>
      <c r="F2508" s="137"/>
      <c r="G2508" s="108" t="str">
        <f t="shared" si="78"/>
        <v>RESPOSTA À EMERGÊNCIA</v>
      </c>
      <c r="H2508" s="108" t="str">
        <f t="shared" si="79"/>
        <v>INCÊNDIO</v>
      </c>
      <c r="I2508" s="108"/>
      <c r="J2508" s="145" t="s">
        <v>14589</v>
      </c>
      <c r="K2508" s="145" t="s">
        <v>14590</v>
      </c>
      <c r="L2508" s="145" t="s">
        <v>14591</v>
      </c>
      <c r="M2508" s="145" t="s">
        <v>21835</v>
      </c>
    </row>
    <row r="2509" spans="1:15" ht="25.5">
      <c r="A2509" s="136">
        <v>2510</v>
      </c>
      <c r="B2509" s="108">
        <v>148</v>
      </c>
      <c r="C2509" s="108"/>
      <c r="D2509" s="137" t="s">
        <v>14588</v>
      </c>
      <c r="E2509" s="137" t="s">
        <v>21835</v>
      </c>
      <c r="F2509" s="137"/>
      <c r="G2509" s="108" t="str">
        <f t="shared" si="78"/>
        <v>RESPOSTA À EMERGÊNCIA</v>
      </c>
      <c r="H2509" s="108" t="str">
        <f t="shared" si="79"/>
        <v>INCÊNDIO</v>
      </c>
      <c r="I2509" s="108"/>
      <c r="J2509" s="160" t="s">
        <v>15799</v>
      </c>
      <c r="K2509" s="160" t="s">
        <v>15800</v>
      </c>
      <c r="L2509" s="160" t="s">
        <v>15801</v>
      </c>
      <c r="M2509" s="160" t="s">
        <v>22173</v>
      </c>
    </row>
    <row r="2510" spans="1:15" ht="15">
      <c r="A2510" s="136">
        <v>2511</v>
      </c>
      <c r="B2510" s="108">
        <v>148</v>
      </c>
      <c r="C2510" s="108"/>
      <c r="D2510" s="137" t="s">
        <v>14588</v>
      </c>
      <c r="E2510" s="137" t="s">
        <v>21835</v>
      </c>
      <c r="F2510" s="137"/>
      <c r="G2510" s="108" t="str">
        <f t="shared" si="78"/>
        <v>RESPOSTA À EMERGÊNCIA</v>
      </c>
      <c r="H2510" s="108" t="str">
        <f t="shared" si="79"/>
        <v>INCÊNDIO</v>
      </c>
      <c r="I2510" s="108"/>
      <c r="J2510" s="160" t="s">
        <v>14596</v>
      </c>
      <c r="K2510" s="160" t="s">
        <v>14597</v>
      </c>
      <c r="L2510" s="160" t="s">
        <v>14598</v>
      </c>
      <c r="M2510" s="160" t="s">
        <v>14599</v>
      </c>
    </row>
    <row r="2511" spans="1:15" ht="28.5">
      <c r="A2511" s="136">
        <v>2512</v>
      </c>
      <c r="B2511" s="108">
        <v>148</v>
      </c>
      <c r="C2511" s="108"/>
      <c r="D2511" s="137" t="s">
        <v>14588</v>
      </c>
      <c r="E2511" s="137" t="s">
        <v>21835</v>
      </c>
      <c r="F2511" s="137"/>
      <c r="G2511" s="108" t="str">
        <f t="shared" si="78"/>
        <v>RESPOSTA À EMERGÊNCIA</v>
      </c>
      <c r="H2511" s="108" t="str">
        <f t="shared" si="79"/>
        <v>INCÊNDIO</v>
      </c>
      <c r="I2511" s="108"/>
      <c r="J2511" s="148" t="s">
        <v>15735</v>
      </c>
      <c r="K2511" s="147" t="s">
        <v>15736</v>
      </c>
      <c r="L2511" s="148" t="s">
        <v>22152</v>
      </c>
      <c r="M2511" s="148" t="s">
        <v>22159</v>
      </c>
      <c r="N2511" s="133"/>
    </row>
    <row r="2512" spans="1:15" ht="15">
      <c r="A2512" s="136">
        <v>2513</v>
      </c>
      <c r="B2512" s="108">
        <v>148</v>
      </c>
      <c r="C2512" s="108"/>
      <c r="D2512" s="137" t="s">
        <v>14588</v>
      </c>
      <c r="E2512" s="137" t="s">
        <v>21835</v>
      </c>
      <c r="F2512" s="137"/>
      <c r="G2512" s="108" t="str">
        <f t="shared" ref="G2512:G2575" si="80">IF(OR(M2512="PERIGOS POTENCIAIS",M2512="PROTEÇÃO DA POPULAÇÃO",M2512="RESPOSTA À EMERGÊNCIA"),M2512,G2511)</f>
        <v>RESPOSTA À EMERGÊNCIA</v>
      </c>
      <c r="H2512" s="108" t="str">
        <f t="shared" ref="H2512:H2575" si="81">IF(OR(M2512="PERIGOS POTENCIAIS",M2512="PROTEÇÃO DA POPULAÇÃO",M2512="RESPOSTA À EMERGÊNCIA"),M2512,IF(OR(M2512="INCÊNDIO OU EXPLOSÃO",M2512="SAÚDE",M2512="VESTUÁRIO DE PROTEÇÃO",M2512="EVACUAÇÃO",M2512="INCÊNDIO",M2512="DERRAME OU FUGA",M2512="PRIMEIROS SOCORROS"),M2512,H2511))</f>
        <v>INCÊNDIO</v>
      </c>
      <c r="I2512" s="108"/>
      <c r="J2512" s="160" t="s">
        <v>14603</v>
      </c>
      <c r="K2512" s="160" t="s">
        <v>14604</v>
      </c>
      <c r="L2512" s="160" t="s">
        <v>14605</v>
      </c>
      <c r="M2512" s="160" t="s">
        <v>14606</v>
      </c>
    </row>
    <row r="2513" spans="1:13" ht="15">
      <c r="A2513" s="136">
        <v>2514</v>
      </c>
      <c r="B2513" s="108">
        <v>148</v>
      </c>
      <c r="C2513" s="108"/>
      <c r="D2513" s="137" t="s">
        <v>14588</v>
      </c>
      <c r="E2513" s="137" t="s">
        <v>21835</v>
      </c>
      <c r="F2513" s="137"/>
      <c r="G2513" s="108" t="str">
        <f t="shared" si="80"/>
        <v>RESPOSTA À EMERGÊNCIA</v>
      </c>
      <c r="H2513" s="108" t="str">
        <f t="shared" si="81"/>
        <v>INCÊNDIO</v>
      </c>
      <c r="I2513" s="108"/>
      <c r="J2513" s="147" t="s">
        <v>15634</v>
      </c>
      <c r="K2513" s="147" t="s">
        <v>15635</v>
      </c>
      <c r="L2513" s="147" t="s">
        <v>15636</v>
      </c>
      <c r="M2513" s="147" t="s">
        <v>22126</v>
      </c>
    </row>
    <row r="2514" spans="1:13" ht="15">
      <c r="A2514" s="136">
        <v>2515</v>
      </c>
      <c r="B2514" s="108">
        <v>148</v>
      </c>
      <c r="C2514" s="108"/>
      <c r="D2514" s="137" t="s">
        <v>14588</v>
      </c>
      <c r="E2514" s="137" t="s">
        <v>21835</v>
      </c>
      <c r="F2514" s="137"/>
      <c r="G2514" s="108" t="str">
        <f t="shared" si="80"/>
        <v>RESPOSTA À EMERGÊNCIA</v>
      </c>
      <c r="H2514" s="108" t="str">
        <f t="shared" si="81"/>
        <v>INCÊNDIO</v>
      </c>
      <c r="I2514" s="108"/>
      <c r="J2514" s="150" t="s">
        <v>15737</v>
      </c>
      <c r="K2514" s="150" t="s">
        <v>15738</v>
      </c>
      <c r="L2514" s="150" t="s">
        <v>15739</v>
      </c>
      <c r="M2514" s="150" t="s">
        <v>22154</v>
      </c>
    </row>
    <row r="2515" spans="1:13" ht="15">
      <c r="A2515" s="136">
        <v>2516</v>
      </c>
      <c r="B2515" s="108">
        <v>148</v>
      </c>
      <c r="C2515" s="108"/>
      <c r="D2515" s="137" t="s">
        <v>14588</v>
      </c>
      <c r="E2515" s="137" t="s">
        <v>21835</v>
      </c>
      <c r="F2515" s="137"/>
      <c r="G2515" s="108" t="str">
        <f t="shared" si="80"/>
        <v>RESPOSTA À EMERGÊNCIA</v>
      </c>
      <c r="H2515" s="108" t="str">
        <f t="shared" si="81"/>
        <v>INCÊNDIO</v>
      </c>
      <c r="I2515" s="108"/>
      <c r="J2515" s="147" t="s">
        <v>14766</v>
      </c>
      <c r="K2515" s="147" t="s">
        <v>14767</v>
      </c>
      <c r="L2515" s="147" t="s">
        <v>14768</v>
      </c>
      <c r="M2515" s="147" t="s">
        <v>21853</v>
      </c>
    </row>
    <row r="2516" spans="1:13" ht="15">
      <c r="A2516" s="136">
        <v>2517</v>
      </c>
      <c r="B2516" s="108">
        <v>148</v>
      </c>
      <c r="C2516" s="108"/>
      <c r="D2516" s="137" t="s">
        <v>14588</v>
      </c>
      <c r="E2516" s="137" t="s">
        <v>21835</v>
      </c>
      <c r="F2516" s="137"/>
      <c r="G2516" s="108" t="str">
        <f t="shared" si="80"/>
        <v>RESPOSTA À EMERGÊNCIA</v>
      </c>
      <c r="H2516" s="108" t="str">
        <f t="shared" si="81"/>
        <v>INCÊNDIO</v>
      </c>
      <c r="I2516" s="108"/>
      <c r="J2516" s="148" t="s">
        <v>14611</v>
      </c>
      <c r="K2516" s="148" t="s">
        <v>14612</v>
      </c>
      <c r="L2516" s="148" t="s">
        <v>14613</v>
      </c>
      <c r="M2516" s="148" t="s">
        <v>14614</v>
      </c>
    </row>
    <row r="2517" spans="1:13" ht="15">
      <c r="A2517" s="136">
        <v>2518</v>
      </c>
      <c r="B2517" s="108">
        <v>148</v>
      </c>
      <c r="C2517" s="108"/>
      <c r="D2517" s="137" t="s">
        <v>14588</v>
      </c>
      <c r="E2517" s="137" t="s">
        <v>21835</v>
      </c>
      <c r="F2517" s="137"/>
      <c r="G2517" s="108" t="str">
        <f t="shared" si="80"/>
        <v>RESPOSTA À EMERGÊNCIA</v>
      </c>
      <c r="H2517" s="108" t="str">
        <f t="shared" si="81"/>
        <v>INCÊNDIO</v>
      </c>
      <c r="I2517" s="108"/>
      <c r="J2517" s="153" t="s">
        <v>15241</v>
      </c>
      <c r="K2517" s="153" t="s">
        <v>15242</v>
      </c>
      <c r="L2517" s="160" t="s">
        <v>15243</v>
      </c>
      <c r="M2517" s="160" t="s">
        <v>22004</v>
      </c>
    </row>
    <row r="2518" spans="1:13" ht="25.5">
      <c r="A2518" s="136">
        <v>2519</v>
      </c>
      <c r="B2518" s="108">
        <v>148</v>
      </c>
      <c r="C2518" s="108"/>
      <c r="D2518" s="137" t="s">
        <v>14588</v>
      </c>
      <c r="E2518" s="137" t="s">
        <v>21835</v>
      </c>
      <c r="F2518" s="137"/>
      <c r="G2518" s="108" t="str">
        <f t="shared" si="80"/>
        <v>RESPOSTA À EMERGÊNCIA</v>
      </c>
      <c r="H2518" s="108" t="str">
        <f t="shared" si="81"/>
        <v>INCÊNDIO</v>
      </c>
      <c r="I2518" s="108"/>
      <c r="J2518" s="148" t="s">
        <v>14917</v>
      </c>
      <c r="K2518" s="147" t="s">
        <v>14918</v>
      </c>
      <c r="L2518" s="148" t="s">
        <v>14919</v>
      </c>
      <c r="M2518" s="148" t="s">
        <v>21907</v>
      </c>
    </row>
    <row r="2519" spans="1:13" ht="25.5">
      <c r="A2519" s="136">
        <v>2520</v>
      </c>
      <c r="B2519" s="108">
        <v>148</v>
      </c>
      <c r="C2519" s="108"/>
      <c r="D2519" s="137" t="s">
        <v>14588</v>
      </c>
      <c r="E2519" s="137" t="s">
        <v>21835</v>
      </c>
      <c r="F2519" s="137"/>
      <c r="G2519" s="108" t="str">
        <f t="shared" si="80"/>
        <v>RESPOSTA À EMERGÊNCIA</v>
      </c>
      <c r="H2519" s="108" t="str">
        <f t="shared" si="81"/>
        <v>INCÊNDIO</v>
      </c>
      <c r="I2519" s="108"/>
      <c r="J2519" s="147" t="s">
        <v>14619</v>
      </c>
      <c r="K2519" s="148" t="s">
        <v>14620</v>
      </c>
      <c r="L2519" s="148" t="s">
        <v>14621</v>
      </c>
      <c r="M2519" s="148" t="s">
        <v>14622</v>
      </c>
    </row>
    <row r="2520" spans="1:13" ht="15">
      <c r="A2520" s="136">
        <v>2521</v>
      </c>
      <c r="B2520" s="108">
        <v>148</v>
      </c>
      <c r="C2520" s="108"/>
      <c r="D2520" s="137" t="s">
        <v>14588</v>
      </c>
      <c r="E2520" s="137" t="s">
        <v>21835</v>
      </c>
      <c r="F2520" s="137"/>
      <c r="G2520" s="108" t="str">
        <f t="shared" si="80"/>
        <v>RESPOSTA À EMERGÊNCIA</v>
      </c>
      <c r="H2520" s="108" t="str">
        <f t="shared" si="81"/>
        <v>INCÊNDIO</v>
      </c>
      <c r="I2520" s="108"/>
      <c r="J2520" s="158" t="s">
        <v>15802</v>
      </c>
      <c r="K2520" s="158" t="s">
        <v>15803</v>
      </c>
      <c r="L2520" s="166" t="s">
        <v>15804</v>
      </c>
      <c r="M2520" s="166" t="s">
        <v>22174</v>
      </c>
    </row>
    <row r="2521" spans="1:13" ht="15">
      <c r="A2521" s="136">
        <v>2522</v>
      </c>
      <c r="B2521" s="108">
        <v>148</v>
      </c>
      <c r="C2521" s="108"/>
      <c r="D2521" s="137" t="s">
        <v>14588</v>
      </c>
      <c r="E2521" s="137" t="s">
        <v>21835</v>
      </c>
      <c r="F2521" s="137"/>
      <c r="G2521" s="108" t="str">
        <f t="shared" si="80"/>
        <v>RESPOSTA À EMERGÊNCIA</v>
      </c>
      <c r="H2521" s="108" t="str">
        <f t="shared" si="81"/>
        <v>INCÊNDIO</v>
      </c>
      <c r="I2521" s="108"/>
      <c r="J2521" s="147" t="s">
        <v>14629</v>
      </c>
      <c r="K2521" s="147" t="s">
        <v>14630</v>
      </c>
      <c r="L2521" s="147" t="s">
        <v>14631</v>
      </c>
      <c r="M2521" s="147" t="s">
        <v>14632</v>
      </c>
    </row>
    <row r="2522" spans="1:13" ht="26.25" thickBot="1">
      <c r="A2522" s="136">
        <v>2523</v>
      </c>
      <c r="B2522" s="108">
        <v>148</v>
      </c>
      <c r="C2522" s="108"/>
      <c r="D2522" s="137" t="s">
        <v>14588</v>
      </c>
      <c r="E2522" s="137" t="s">
        <v>21835</v>
      </c>
      <c r="F2522" s="137"/>
      <c r="G2522" s="108" t="str">
        <f t="shared" si="80"/>
        <v>RESPOSTA À EMERGÊNCIA</v>
      </c>
      <c r="H2522" s="108" t="str">
        <f t="shared" si="81"/>
        <v>INCÊNDIO</v>
      </c>
      <c r="I2522" s="108"/>
      <c r="J2522" s="148" t="s">
        <v>14923</v>
      </c>
      <c r="K2522" s="147" t="s">
        <v>14924</v>
      </c>
      <c r="L2522" s="148" t="s">
        <v>14925</v>
      </c>
      <c r="M2522" s="148" t="s">
        <v>21909</v>
      </c>
    </row>
    <row r="2523" spans="1:13" ht="15.75">
      <c r="A2523" s="136">
        <v>2524</v>
      </c>
      <c r="B2523" s="108">
        <v>148</v>
      </c>
      <c r="C2523" s="108"/>
      <c r="D2523" s="137" t="s">
        <v>14588</v>
      </c>
      <c r="E2523" s="137" t="s">
        <v>14636</v>
      </c>
      <c r="F2523" s="137"/>
      <c r="G2523" s="108" t="str">
        <f t="shared" si="80"/>
        <v>RESPOSTA À EMERGÊNCIA</v>
      </c>
      <c r="H2523" s="108" t="str">
        <f t="shared" si="81"/>
        <v>DERRAME OU FUGA</v>
      </c>
      <c r="I2523" s="108"/>
      <c r="J2523" s="151" t="s">
        <v>14633</v>
      </c>
      <c r="K2523" s="151" t="s">
        <v>14634</v>
      </c>
      <c r="L2523" s="151" t="s">
        <v>14635</v>
      </c>
      <c r="M2523" s="151" t="s">
        <v>14636</v>
      </c>
    </row>
    <row r="2524" spans="1:13" ht="38.25">
      <c r="A2524" s="136">
        <v>2525</v>
      </c>
      <c r="B2524" s="108">
        <v>148</v>
      </c>
      <c r="C2524" s="108"/>
      <c r="D2524" s="137" t="s">
        <v>14588</v>
      </c>
      <c r="E2524" s="137" t="s">
        <v>14636</v>
      </c>
      <c r="F2524" s="137"/>
      <c r="G2524" s="108" t="str">
        <f t="shared" si="80"/>
        <v>RESPOSTA À EMERGÊNCIA</v>
      </c>
      <c r="H2524" s="108" t="str">
        <f t="shared" si="81"/>
        <v>DERRAME OU FUGA</v>
      </c>
      <c r="I2524" s="108"/>
      <c r="J2524" s="153" t="s">
        <v>15805</v>
      </c>
      <c r="K2524" s="153" t="s">
        <v>15806</v>
      </c>
      <c r="L2524" s="204" t="s">
        <v>15807</v>
      </c>
      <c r="M2524" s="204" t="s">
        <v>22175</v>
      </c>
    </row>
    <row r="2525" spans="1:13" ht="15">
      <c r="A2525" s="136">
        <v>2526</v>
      </c>
      <c r="B2525" s="108">
        <v>148</v>
      </c>
      <c r="C2525" s="108"/>
      <c r="D2525" s="137" t="s">
        <v>14588</v>
      </c>
      <c r="E2525" s="137" t="s">
        <v>14636</v>
      </c>
      <c r="F2525" s="137"/>
      <c r="G2525" s="108" t="str">
        <f t="shared" si="80"/>
        <v>RESPOSTA À EMERGÊNCIA</v>
      </c>
      <c r="H2525" s="108" t="str">
        <f t="shared" si="81"/>
        <v>DERRAME OU FUGA</v>
      </c>
      <c r="I2525" s="108"/>
      <c r="J2525" s="148" t="s">
        <v>14641</v>
      </c>
      <c r="K2525" s="148" t="s">
        <v>14642</v>
      </c>
      <c r="L2525" s="148" t="s">
        <v>14781</v>
      </c>
      <c r="M2525" s="148" t="s">
        <v>21839</v>
      </c>
    </row>
    <row r="2526" spans="1:13" ht="15">
      <c r="A2526" s="136">
        <v>2527</v>
      </c>
      <c r="B2526" s="108">
        <v>148</v>
      </c>
      <c r="C2526" s="108"/>
      <c r="D2526" s="137" t="s">
        <v>14588</v>
      </c>
      <c r="E2526" s="137" t="s">
        <v>14636</v>
      </c>
      <c r="F2526" s="137"/>
      <c r="G2526" s="108" t="str">
        <f t="shared" si="80"/>
        <v>RESPOSTA À EMERGÊNCIA</v>
      </c>
      <c r="H2526" s="108" t="str">
        <f t="shared" si="81"/>
        <v>DERRAME OU FUGA</v>
      </c>
      <c r="I2526" s="108"/>
      <c r="J2526" s="147" t="s">
        <v>14648</v>
      </c>
      <c r="K2526" s="147" t="s">
        <v>14649</v>
      </c>
      <c r="L2526" s="147" t="s">
        <v>14650</v>
      </c>
      <c r="M2526" s="147" t="s">
        <v>14651</v>
      </c>
    </row>
    <row r="2527" spans="1:13" ht="15">
      <c r="A2527" s="136">
        <v>2528</v>
      </c>
      <c r="B2527" s="108">
        <v>148</v>
      </c>
      <c r="C2527" s="108"/>
      <c r="D2527" s="137" t="s">
        <v>14588</v>
      </c>
      <c r="E2527" s="137" t="s">
        <v>14636</v>
      </c>
      <c r="F2527" s="137"/>
      <c r="G2527" s="108" t="str">
        <f t="shared" si="80"/>
        <v>RESPOSTA À EMERGÊNCIA</v>
      </c>
      <c r="H2527" s="108" t="str">
        <f t="shared" si="81"/>
        <v>DERRAME OU FUGA</v>
      </c>
      <c r="I2527" s="108"/>
      <c r="J2527" s="149" t="s">
        <v>14637</v>
      </c>
      <c r="K2527" s="149" t="s">
        <v>14638</v>
      </c>
      <c r="L2527" s="149" t="s">
        <v>14639</v>
      </c>
      <c r="M2527" s="149" t="s">
        <v>14640</v>
      </c>
    </row>
    <row r="2528" spans="1:13" ht="15">
      <c r="A2528" s="136">
        <v>2529</v>
      </c>
      <c r="B2528" s="108">
        <v>148</v>
      </c>
      <c r="C2528" s="108"/>
      <c r="D2528" s="137" t="s">
        <v>14588</v>
      </c>
      <c r="E2528" s="137" t="s">
        <v>14636</v>
      </c>
      <c r="F2528" s="137"/>
      <c r="G2528" s="108" t="str">
        <f t="shared" si="80"/>
        <v>RESPOSTA À EMERGÊNCIA</v>
      </c>
      <c r="H2528" s="108" t="str">
        <f t="shared" si="81"/>
        <v>DERRAME OU FUGA</v>
      </c>
      <c r="I2528" s="108"/>
      <c r="J2528" s="149" t="s">
        <v>14926</v>
      </c>
      <c r="K2528" s="149" t="s">
        <v>14927</v>
      </c>
      <c r="L2528" s="149" t="s">
        <v>14928</v>
      </c>
      <c r="M2528" s="149" t="s">
        <v>21910</v>
      </c>
    </row>
    <row r="2529" spans="1:14" ht="15">
      <c r="A2529" s="136">
        <v>2530</v>
      </c>
      <c r="B2529" s="108">
        <v>148</v>
      </c>
      <c r="C2529" s="108"/>
      <c r="D2529" s="137" t="s">
        <v>14588</v>
      </c>
      <c r="E2529" s="137" t="s">
        <v>14636</v>
      </c>
      <c r="F2529" s="137"/>
      <c r="G2529" s="108" t="str">
        <f t="shared" si="80"/>
        <v>RESPOSTA À EMERGÊNCIA</v>
      </c>
      <c r="H2529" s="108" t="str">
        <f t="shared" si="81"/>
        <v>DERRAME OU FUGA</v>
      </c>
      <c r="I2529" s="108"/>
      <c r="J2529" s="160" t="s">
        <v>14659</v>
      </c>
      <c r="K2529" s="160" t="s">
        <v>14660</v>
      </c>
      <c r="L2529" s="160" t="s">
        <v>14661</v>
      </c>
      <c r="M2529" s="160" t="s">
        <v>14662</v>
      </c>
    </row>
    <row r="2530" spans="1:14" ht="38.25">
      <c r="A2530" s="136">
        <v>2531</v>
      </c>
      <c r="B2530" s="108">
        <v>148</v>
      </c>
      <c r="C2530" s="108"/>
      <c r="D2530" s="137" t="s">
        <v>14588</v>
      </c>
      <c r="E2530" s="137" t="s">
        <v>14636</v>
      </c>
      <c r="F2530" s="137"/>
      <c r="G2530" s="108" t="str">
        <f t="shared" si="80"/>
        <v>RESPOSTA À EMERGÊNCIA</v>
      </c>
      <c r="H2530" s="108" t="str">
        <f t="shared" si="81"/>
        <v>DERRAME OU FUGA</v>
      </c>
      <c r="I2530" s="108"/>
      <c r="J2530" s="148" t="s">
        <v>15743</v>
      </c>
      <c r="K2530" s="147" t="s">
        <v>15744</v>
      </c>
      <c r="L2530" s="147" t="s">
        <v>15745</v>
      </c>
      <c r="M2530" s="149" t="s">
        <v>22156</v>
      </c>
      <c r="N2530" s="178"/>
    </row>
    <row r="2531" spans="1:14" ht="15">
      <c r="A2531" s="136">
        <v>2532</v>
      </c>
      <c r="B2531" s="108">
        <v>148</v>
      </c>
      <c r="C2531" s="108"/>
      <c r="D2531" s="137" t="s">
        <v>14588</v>
      </c>
      <c r="E2531" s="137" t="s">
        <v>14636</v>
      </c>
      <c r="F2531" s="137"/>
      <c r="G2531" s="108" t="str">
        <f t="shared" si="80"/>
        <v>RESPOSTA À EMERGÊNCIA</v>
      </c>
      <c r="H2531" s="108" t="str">
        <f t="shared" si="81"/>
        <v>DERRAME OU FUGA</v>
      </c>
      <c r="I2531" s="108"/>
      <c r="J2531" s="160" t="s">
        <v>14667</v>
      </c>
      <c r="K2531" s="160" t="s">
        <v>14668</v>
      </c>
      <c r="L2531" s="160" t="s">
        <v>14669</v>
      </c>
      <c r="M2531" s="160" t="s">
        <v>14669</v>
      </c>
    </row>
    <row r="2532" spans="1:14" ht="15">
      <c r="A2532" s="136">
        <v>2533</v>
      </c>
      <c r="B2532" s="108">
        <v>148</v>
      </c>
      <c r="C2532" s="108"/>
      <c r="D2532" s="137" t="s">
        <v>14588</v>
      </c>
      <c r="E2532" s="137" t="s">
        <v>14636</v>
      </c>
      <c r="F2532" s="137"/>
      <c r="G2532" s="108" t="str">
        <f t="shared" si="80"/>
        <v>RESPOSTA À EMERGÊNCIA</v>
      </c>
      <c r="H2532" s="108" t="str">
        <f t="shared" si="81"/>
        <v>DERRAME OU FUGA</v>
      </c>
      <c r="I2532" s="108"/>
      <c r="J2532" s="147" t="s">
        <v>14670</v>
      </c>
      <c r="K2532" s="147" t="s">
        <v>14671</v>
      </c>
      <c r="L2532" s="147" t="s">
        <v>14672</v>
      </c>
      <c r="M2532" s="147" t="s">
        <v>14673</v>
      </c>
    </row>
    <row r="2533" spans="1:14" ht="15">
      <c r="A2533" s="136">
        <v>2534</v>
      </c>
      <c r="B2533" s="108">
        <v>148</v>
      </c>
      <c r="C2533" s="108"/>
      <c r="D2533" s="137" t="s">
        <v>14588</v>
      </c>
      <c r="E2533" s="137" t="s">
        <v>14636</v>
      </c>
      <c r="F2533" s="137"/>
      <c r="G2533" s="108" t="str">
        <f t="shared" si="80"/>
        <v>RESPOSTA À EMERGÊNCIA</v>
      </c>
      <c r="H2533" s="108" t="str">
        <f t="shared" si="81"/>
        <v>DERRAME OU FUGA</v>
      </c>
      <c r="I2533" s="108"/>
      <c r="J2533" s="147" t="s">
        <v>14656</v>
      </c>
      <c r="K2533" s="147" t="s">
        <v>14657</v>
      </c>
      <c r="L2533" s="147" t="s">
        <v>14658</v>
      </c>
      <c r="M2533" s="147" t="s">
        <v>21840</v>
      </c>
    </row>
    <row r="2534" spans="1:14" ht="15.75" thickBot="1">
      <c r="A2534" s="136">
        <v>2535</v>
      </c>
      <c r="B2534" s="108">
        <v>148</v>
      </c>
      <c r="C2534" s="108"/>
      <c r="D2534" s="137" t="s">
        <v>14588</v>
      </c>
      <c r="E2534" s="137" t="s">
        <v>14636</v>
      </c>
      <c r="F2534" s="137"/>
      <c r="G2534" s="108" t="str">
        <f t="shared" si="80"/>
        <v>RESPOSTA À EMERGÊNCIA</v>
      </c>
      <c r="H2534" s="108" t="str">
        <f t="shared" si="81"/>
        <v>DERRAME OU FUGA</v>
      </c>
      <c r="I2534" s="108"/>
      <c r="J2534" s="160" t="s">
        <v>14785</v>
      </c>
      <c r="K2534" s="160" t="s">
        <v>14786</v>
      </c>
      <c r="L2534" s="160" t="s">
        <v>14787</v>
      </c>
      <c r="M2534" s="160" t="s">
        <v>21859</v>
      </c>
    </row>
    <row r="2535" spans="1:14" ht="15.75">
      <c r="A2535" s="136">
        <v>2536</v>
      </c>
      <c r="B2535" s="108">
        <v>148</v>
      </c>
      <c r="C2535" s="108"/>
      <c r="D2535" s="137" t="s">
        <v>14588</v>
      </c>
      <c r="E2535" s="137" t="s">
        <v>14677</v>
      </c>
      <c r="F2535" s="137"/>
      <c r="G2535" s="108" t="str">
        <f t="shared" si="80"/>
        <v>RESPOSTA À EMERGÊNCIA</v>
      </c>
      <c r="H2535" s="108" t="str">
        <f t="shared" si="81"/>
        <v>PRIMEIROS SOCORROS</v>
      </c>
      <c r="I2535" s="108"/>
      <c r="J2535" s="151" t="s">
        <v>14674</v>
      </c>
      <c r="K2535" s="151" t="s">
        <v>14675</v>
      </c>
      <c r="L2535" s="151" t="s">
        <v>14676</v>
      </c>
      <c r="M2535" s="151" t="s">
        <v>14677</v>
      </c>
    </row>
    <row r="2536" spans="1:14" ht="15">
      <c r="A2536" s="136">
        <v>2537</v>
      </c>
      <c r="B2536" s="108">
        <v>148</v>
      </c>
      <c r="C2536" s="108"/>
      <c r="D2536" s="137" t="s">
        <v>14588</v>
      </c>
      <c r="E2536" s="137" t="s">
        <v>14677</v>
      </c>
      <c r="F2536" s="137"/>
      <c r="G2536" s="108" t="str">
        <f t="shared" si="80"/>
        <v>RESPOSTA À EMERGÊNCIA</v>
      </c>
      <c r="H2536" s="108" t="str">
        <f t="shared" si="81"/>
        <v>PRIMEIROS SOCORROS</v>
      </c>
      <c r="I2536" s="108"/>
      <c r="J2536" s="148" t="s">
        <v>14678</v>
      </c>
      <c r="K2536" s="148" t="s">
        <v>14679</v>
      </c>
      <c r="L2536" s="148" t="s">
        <v>14680</v>
      </c>
      <c r="M2536" s="148" t="s">
        <v>21809</v>
      </c>
    </row>
    <row r="2537" spans="1:14" ht="25.5">
      <c r="A2537" s="136">
        <v>2538</v>
      </c>
      <c r="B2537" s="108">
        <v>148</v>
      </c>
      <c r="C2537" s="108"/>
      <c r="D2537" s="137" t="s">
        <v>14588</v>
      </c>
      <c r="E2537" s="137" t="s">
        <v>14677</v>
      </c>
      <c r="F2537" s="137"/>
      <c r="G2537" s="108" t="str">
        <f t="shared" si="80"/>
        <v>RESPOSTA À EMERGÊNCIA</v>
      </c>
      <c r="H2537" s="108" t="str">
        <f t="shared" si="81"/>
        <v>PRIMEIROS SOCORROS</v>
      </c>
      <c r="I2537" s="108"/>
      <c r="J2537" s="148" t="s">
        <v>14681</v>
      </c>
      <c r="K2537" s="148" t="s">
        <v>14682</v>
      </c>
      <c r="L2537" s="148" t="s">
        <v>14683</v>
      </c>
      <c r="M2537" s="148" t="s">
        <v>14684</v>
      </c>
    </row>
    <row r="2538" spans="1:14" ht="15">
      <c r="A2538" s="136">
        <v>2539</v>
      </c>
      <c r="B2538" s="108">
        <v>148</v>
      </c>
      <c r="C2538" s="108"/>
      <c r="D2538" s="137" t="s">
        <v>14588</v>
      </c>
      <c r="E2538" s="137" t="s">
        <v>14677</v>
      </c>
      <c r="F2538" s="137"/>
      <c r="G2538" s="108" t="str">
        <f t="shared" si="80"/>
        <v>RESPOSTA À EMERGÊNCIA</v>
      </c>
      <c r="H2538" s="108" t="str">
        <f t="shared" si="81"/>
        <v>PRIMEIROS SOCORROS</v>
      </c>
      <c r="I2538" s="108"/>
      <c r="J2538" s="148" t="s">
        <v>14685</v>
      </c>
      <c r="K2538" s="148" t="s">
        <v>14686</v>
      </c>
      <c r="L2538" s="148" t="s">
        <v>14687</v>
      </c>
      <c r="M2538" s="148" t="s">
        <v>14688</v>
      </c>
    </row>
    <row r="2539" spans="1:14" ht="15">
      <c r="A2539" s="136">
        <v>2540</v>
      </c>
      <c r="B2539" s="108">
        <v>148</v>
      </c>
      <c r="C2539" s="108"/>
      <c r="D2539" s="137" t="s">
        <v>14588</v>
      </c>
      <c r="E2539" s="137" t="s">
        <v>14677</v>
      </c>
      <c r="F2539" s="137"/>
      <c r="G2539" s="108" t="str">
        <f t="shared" si="80"/>
        <v>RESPOSTA À EMERGÊNCIA</v>
      </c>
      <c r="H2539" s="108" t="str">
        <f t="shared" si="81"/>
        <v>PRIMEIROS SOCORROS</v>
      </c>
      <c r="I2539" s="108"/>
      <c r="J2539" s="150" t="s">
        <v>14689</v>
      </c>
      <c r="K2539" s="149" t="s">
        <v>14690</v>
      </c>
      <c r="L2539" s="149" t="s">
        <v>14691</v>
      </c>
      <c r="M2539" s="149" t="s">
        <v>14692</v>
      </c>
    </row>
    <row r="2540" spans="1:14" ht="15">
      <c r="A2540" s="136">
        <v>2541</v>
      </c>
      <c r="B2540" s="108">
        <v>148</v>
      </c>
      <c r="C2540" s="108"/>
      <c r="D2540" s="137" t="s">
        <v>14588</v>
      </c>
      <c r="E2540" s="137" t="s">
        <v>14677</v>
      </c>
      <c r="F2540" s="137"/>
      <c r="G2540" s="108" t="str">
        <f t="shared" si="80"/>
        <v>RESPOSTA À EMERGÊNCIA</v>
      </c>
      <c r="H2540" s="108" t="str">
        <f t="shared" si="81"/>
        <v>PRIMEIROS SOCORROS</v>
      </c>
      <c r="I2540" s="108"/>
      <c r="J2540" s="148" t="s">
        <v>14696</v>
      </c>
      <c r="K2540" s="147" t="s">
        <v>14697</v>
      </c>
      <c r="L2540" s="147" t="s">
        <v>14698</v>
      </c>
      <c r="M2540" s="147" t="s">
        <v>14699</v>
      </c>
    </row>
    <row r="2541" spans="1:14" ht="15">
      <c r="A2541" s="136">
        <v>2542</v>
      </c>
      <c r="B2541" s="108">
        <v>148</v>
      </c>
      <c r="C2541" s="108"/>
      <c r="D2541" s="137" t="s">
        <v>14588</v>
      </c>
      <c r="E2541" s="137" t="s">
        <v>14677</v>
      </c>
      <c r="F2541" s="137"/>
      <c r="G2541" s="108" t="str">
        <f t="shared" si="80"/>
        <v>RESPOSTA À EMERGÊNCIA</v>
      </c>
      <c r="H2541" s="108" t="str">
        <f t="shared" si="81"/>
        <v>PRIMEIROS SOCORROS</v>
      </c>
      <c r="I2541" s="108"/>
      <c r="J2541" s="148" t="s">
        <v>14700</v>
      </c>
      <c r="K2541" s="148" t="s">
        <v>14701</v>
      </c>
      <c r="L2541" s="147" t="s">
        <v>14702</v>
      </c>
      <c r="M2541" s="147" t="s">
        <v>14703</v>
      </c>
    </row>
    <row r="2542" spans="1:14" ht="15">
      <c r="A2542" s="136">
        <v>2543</v>
      </c>
      <c r="B2542" s="108">
        <v>148</v>
      </c>
      <c r="C2542" s="108"/>
      <c r="D2542" s="137" t="s">
        <v>14588</v>
      </c>
      <c r="E2542" s="137" t="s">
        <v>14677</v>
      </c>
      <c r="F2542" s="137"/>
      <c r="G2542" s="108" t="str">
        <f t="shared" si="80"/>
        <v>RESPOSTA À EMERGÊNCIA</v>
      </c>
      <c r="H2542" s="108" t="str">
        <f t="shared" si="81"/>
        <v>PRIMEIROS SOCORROS</v>
      </c>
      <c r="I2542" s="108"/>
      <c r="J2542" s="148" t="s">
        <v>15644</v>
      </c>
      <c r="K2542" s="147" t="s">
        <v>15645</v>
      </c>
      <c r="L2542" s="147" t="s">
        <v>15646</v>
      </c>
      <c r="M2542" s="147" t="s">
        <v>22128</v>
      </c>
    </row>
    <row r="2543" spans="1:14" ht="15">
      <c r="A2543" s="136">
        <v>2544</v>
      </c>
      <c r="B2543" s="108">
        <v>148</v>
      </c>
      <c r="C2543" s="108"/>
      <c r="D2543" s="137" t="s">
        <v>14588</v>
      </c>
      <c r="E2543" s="137" t="s">
        <v>14677</v>
      </c>
      <c r="F2543" s="137"/>
      <c r="G2543" s="108" t="str">
        <f t="shared" si="80"/>
        <v>RESPOSTA À EMERGÊNCIA</v>
      </c>
      <c r="H2543" s="108" t="str">
        <f t="shared" si="81"/>
        <v>PRIMEIROS SOCORROS</v>
      </c>
      <c r="I2543" s="108"/>
      <c r="J2543" s="148" t="s">
        <v>15746</v>
      </c>
      <c r="K2543" s="147" t="s">
        <v>15747</v>
      </c>
      <c r="L2543" s="147" t="s">
        <v>15748</v>
      </c>
      <c r="M2543" s="147" t="s">
        <v>22157</v>
      </c>
    </row>
    <row r="2544" spans="1:14" ht="25.5">
      <c r="A2544" s="136">
        <v>2545</v>
      </c>
      <c r="B2544" s="108">
        <v>148</v>
      </c>
      <c r="C2544" s="108"/>
      <c r="D2544" s="137" t="s">
        <v>14588</v>
      </c>
      <c r="E2544" s="137" t="s">
        <v>14677</v>
      </c>
      <c r="F2544" s="137"/>
      <c r="G2544" s="108" t="str">
        <f t="shared" si="80"/>
        <v>RESPOSTA À EMERGÊNCIA</v>
      </c>
      <c r="H2544" s="108" t="str">
        <f t="shared" si="81"/>
        <v>PRIMEIROS SOCORROS</v>
      </c>
      <c r="I2544" s="108"/>
      <c r="J2544" s="150" t="s">
        <v>14704</v>
      </c>
      <c r="K2544" s="149" t="s">
        <v>14705</v>
      </c>
      <c r="L2544" s="150" t="s">
        <v>14706</v>
      </c>
      <c r="M2544" s="150" t="s">
        <v>14707</v>
      </c>
    </row>
    <row r="2545" spans="1:14" ht="15">
      <c r="A2545" s="136">
        <v>2546</v>
      </c>
      <c r="B2545" s="108">
        <v>148</v>
      </c>
      <c r="C2545" s="108"/>
      <c r="D2545" s="137" t="s">
        <v>14588</v>
      </c>
      <c r="E2545" s="137" t="s">
        <v>14677</v>
      </c>
      <c r="F2545" s="137"/>
      <c r="G2545" s="108" t="str">
        <f t="shared" si="80"/>
        <v>RESPOSTA À EMERGÊNCIA</v>
      </c>
      <c r="H2545" s="108" t="str">
        <f t="shared" si="81"/>
        <v>PRIMEIROS SOCORROS</v>
      </c>
      <c r="I2545" s="108"/>
      <c r="J2545" s="148" t="s">
        <v>14712</v>
      </c>
      <c r="K2545" s="147" t="s">
        <v>14713</v>
      </c>
      <c r="L2545" s="148" t="s">
        <v>14714</v>
      </c>
      <c r="M2545" s="148" t="s">
        <v>14715</v>
      </c>
    </row>
    <row r="2546" spans="1:14" ht="20.25">
      <c r="A2546" s="136">
        <v>2547</v>
      </c>
      <c r="B2546" s="108">
        <v>149</v>
      </c>
      <c r="C2546" s="108"/>
      <c r="D2546" s="137" t="s">
        <v>21830</v>
      </c>
      <c r="E2546" s="137" t="s">
        <v>21830</v>
      </c>
      <c r="F2546" s="137"/>
      <c r="G2546" s="108" t="str">
        <f t="shared" si="80"/>
        <v>RESPOSTA À EMERGÊNCIA</v>
      </c>
      <c r="H2546" s="108" t="str">
        <f t="shared" si="81"/>
        <v>PRIMEIROS SOCORROS</v>
      </c>
      <c r="I2546" s="108"/>
      <c r="J2546" s="199" t="s">
        <v>15808</v>
      </c>
      <c r="K2546" s="138" t="s">
        <v>15808</v>
      </c>
      <c r="L2546" s="138" t="s">
        <v>15809</v>
      </c>
      <c r="M2546" s="138" t="s">
        <v>15810</v>
      </c>
    </row>
    <row r="2547" spans="1:14" ht="15.75">
      <c r="A2547" s="136">
        <v>2548</v>
      </c>
      <c r="B2547" s="108">
        <v>149</v>
      </c>
      <c r="C2547" s="108"/>
      <c r="D2547" s="137" t="s">
        <v>21830</v>
      </c>
      <c r="E2547" s="137" t="s">
        <v>21830</v>
      </c>
      <c r="F2547" s="137"/>
      <c r="G2547" s="108" t="str">
        <f t="shared" si="80"/>
        <v>RESPOSTA À EMERGÊNCIA</v>
      </c>
      <c r="H2547" s="108" t="str">
        <f t="shared" si="81"/>
        <v>PRIMEIROS SOCORROS</v>
      </c>
      <c r="I2547" s="108"/>
      <c r="J2547" s="174" t="s">
        <v>15811</v>
      </c>
      <c r="K2547" s="141" t="s">
        <v>15812</v>
      </c>
      <c r="L2547" s="141" t="s">
        <v>15813</v>
      </c>
      <c r="M2547" s="141" t="s">
        <v>22176</v>
      </c>
    </row>
    <row r="2548" spans="1:14" ht="15.75">
      <c r="A2548" s="136">
        <v>2549</v>
      </c>
      <c r="B2548" s="108">
        <v>149</v>
      </c>
      <c r="C2548" s="108"/>
      <c r="D2548" s="137" t="s">
        <v>14488</v>
      </c>
      <c r="E2548" s="137" t="s">
        <v>14488</v>
      </c>
      <c r="F2548" s="137"/>
      <c r="G2548" s="108" t="str">
        <f t="shared" si="80"/>
        <v>PERIGOS POTENCIAIS</v>
      </c>
      <c r="H2548" s="108" t="str">
        <f t="shared" si="81"/>
        <v>PERIGOS POTENCIAIS</v>
      </c>
      <c r="I2548" s="108"/>
      <c r="J2548" s="143" t="s">
        <v>14485</v>
      </c>
      <c r="K2548" s="143" t="s">
        <v>14486</v>
      </c>
      <c r="L2548" s="143" t="s">
        <v>14487</v>
      </c>
      <c r="M2548" s="143" t="s">
        <v>14488</v>
      </c>
    </row>
    <row r="2549" spans="1:14" ht="15.75">
      <c r="A2549" s="136">
        <v>2550</v>
      </c>
      <c r="B2549" s="108">
        <v>149</v>
      </c>
      <c r="C2549" s="108"/>
      <c r="D2549" s="137" t="s">
        <v>14488</v>
      </c>
      <c r="E2549" s="137" t="s">
        <v>14492</v>
      </c>
      <c r="F2549" s="137"/>
      <c r="G2549" s="108" t="str">
        <f t="shared" si="80"/>
        <v>PERIGOS POTENCIAIS</v>
      </c>
      <c r="H2549" s="108" t="str">
        <f t="shared" si="81"/>
        <v>INCÊNDIO OU EXPLOSÃO</v>
      </c>
      <c r="I2549" s="108"/>
      <c r="J2549" s="145" t="s">
        <v>14489</v>
      </c>
      <c r="K2549" s="145" t="s">
        <v>14490</v>
      </c>
      <c r="L2549" s="146" t="s">
        <v>14491</v>
      </c>
      <c r="M2549" s="146" t="s">
        <v>14492</v>
      </c>
    </row>
    <row r="2550" spans="1:14" ht="25.5">
      <c r="A2550" s="136">
        <v>2551</v>
      </c>
      <c r="B2550" s="108">
        <v>149</v>
      </c>
      <c r="C2550" s="108"/>
      <c r="D2550" s="137" t="s">
        <v>14488</v>
      </c>
      <c r="E2550" s="137" t="s">
        <v>14492</v>
      </c>
      <c r="F2550" s="137"/>
      <c r="G2550" s="108" t="str">
        <f t="shared" si="80"/>
        <v>PERIGOS POTENCIAIS</v>
      </c>
      <c r="H2550" s="108" t="str">
        <f t="shared" si="81"/>
        <v>INCÊNDIO OU EXPLOSÃO</v>
      </c>
      <c r="I2550" s="108"/>
      <c r="J2550" s="153" t="s">
        <v>15814</v>
      </c>
      <c r="K2550" s="153" t="s">
        <v>15815</v>
      </c>
      <c r="L2550" s="153" t="s">
        <v>15816</v>
      </c>
      <c r="M2550" s="153" t="s">
        <v>22177</v>
      </c>
    </row>
    <row r="2551" spans="1:14" ht="15">
      <c r="A2551" s="136">
        <v>2552</v>
      </c>
      <c r="B2551" s="108">
        <v>149</v>
      </c>
      <c r="C2551" s="108"/>
      <c r="D2551" s="137" t="s">
        <v>14488</v>
      </c>
      <c r="E2551" s="137" t="s">
        <v>14492</v>
      </c>
      <c r="F2551" s="137"/>
      <c r="G2551" s="108" t="str">
        <f t="shared" si="80"/>
        <v>PERIGOS POTENCIAIS</v>
      </c>
      <c r="H2551" s="108" t="str">
        <f t="shared" si="81"/>
        <v>INCÊNDIO OU EXPLOSÃO</v>
      </c>
      <c r="I2551" s="108"/>
      <c r="J2551" s="148" t="s">
        <v>14501</v>
      </c>
      <c r="K2551" s="147" t="s">
        <v>14502</v>
      </c>
      <c r="L2551" s="148" t="s">
        <v>14503</v>
      </c>
      <c r="M2551" s="148" t="s">
        <v>14504</v>
      </c>
    </row>
    <row r="2552" spans="1:14" ht="15">
      <c r="A2552" s="136">
        <v>2553</v>
      </c>
      <c r="B2552" s="108">
        <v>149</v>
      </c>
      <c r="C2552" s="108"/>
      <c r="D2552" s="137" t="s">
        <v>14488</v>
      </c>
      <c r="E2552" s="137" t="s">
        <v>14492</v>
      </c>
      <c r="F2552" s="137"/>
      <c r="G2552" s="108" t="str">
        <f t="shared" si="80"/>
        <v>PERIGOS POTENCIAIS</v>
      </c>
      <c r="H2552" s="108" t="str">
        <f t="shared" si="81"/>
        <v>INCÊNDIO OU EXPLOSÃO</v>
      </c>
      <c r="I2552" s="108"/>
      <c r="J2552" s="148" t="s">
        <v>15426</v>
      </c>
      <c r="K2552" s="147" t="s">
        <v>15427</v>
      </c>
      <c r="L2552" s="148" t="s">
        <v>15428</v>
      </c>
      <c r="M2552" s="147" t="s">
        <v>22060</v>
      </c>
    </row>
    <row r="2553" spans="1:14" ht="25.5">
      <c r="A2553" s="136">
        <v>2554</v>
      </c>
      <c r="B2553" s="108">
        <v>149</v>
      </c>
      <c r="C2553" s="108"/>
      <c r="D2553" s="137" t="s">
        <v>14488</v>
      </c>
      <c r="E2553" s="137" t="s">
        <v>14492</v>
      </c>
      <c r="F2553" s="137"/>
      <c r="G2553" s="108" t="str">
        <f t="shared" si="80"/>
        <v>PERIGOS POTENCIAIS</v>
      </c>
      <c r="H2553" s="108" t="str">
        <f t="shared" si="81"/>
        <v>INCÊNDIO OU EXPLOSÃO</v>
      </c>
      <c r="I2553" s="108"/>
      <c r="J2553" s="148" t="s">
        <v>14997</v>
      </c>
      <c r="K2553" s="147" t="s">
        <v>14968</v>
      </c>
      <c r="L2553" s="148" t="s">
        <v>22178</v>
      </c>
      <c r="M2553" s="148" t="s">
        <v>21924</v>
      </c>
      <c r="N2553" s="133"/>
    </row>
    <row r="2554" spans="1:14" ht="25.5">
      <c r="A2554" s="136">
        <v>2555</v>
      </c>
      <c r="B2554" s="108">
        <v>149</v>
      </c>
      <c r="C2554" s="108"/>
      <c r="D2554" s="137" t="s">
        <v>14488</v>
      </c>
      <c r="E2554" s="137" t="s">
        <v>14492</v>
      </c>
      <c r="F2554" s="137"/>
      <c r="G2554" s="108" t="str">
        <f t="shared" si="80"/>
        <v>PERIGOS POTENCIAIS</v>
      </c>
      <c r="H2554" s="108" t="str">
        <f t="shared" si="81"/>
        <v>INCÊNDIO OU EXPLOSÃO</v>
      </c>
      <c r="I2554" s="108"/>
      <c r="J2554" s="148" t="s">
        <v>15817</v>
      </c>
      <c r="K2554" s="147" t="s">
        <v>15818</v>
      </c>
      <c r="L2554" s="148" t="s">
        <v>15819</v>
      </c>
      <c r="M2554" s="148" t="s">
        <v>22179</v>
      </c>
    </row>
    <row r="2555" spans="1:14" ht="15.75" thickBot="1">
      <c r="A2555" s="136">
        <v>2556</v>
      </c>
      <c r="B2555" s="108">
        <v>149</v>
      </c>
      <c r="C2555" s="108"/>
      <c r="D2555" s="137" t="s">
        <v>14488</v>
      </c>
      <c r="E2555" s="137" t="s">
        <v>14492</v>
      </c>
      <c r="F2555" s="137"/>
      <c r="G2555" s="108" t="str">
        <f t="shared" si="80"/>
        <v>PERIGOS POTENCIAIS</v>
      </c>
      <c r="H2555" s="108" t="str">
        <f t="shared" si="81"/>
        <v>INCÊNDIO OU EXPLOSÃO</v>
      </c>
      <c r="I2555" s="108"/>
      <c r="J2555" s="147" t="s">
        <v>15820</v>
      </c>
      <c r="K2555" s="147" t="s">
        <v>15821</v>
      </c>
      <c r="L2555" s="147" t="s">
        <v>15822</v>
      </c>
      <c r="M2555" s="147" t="s">
        <v>22180</v>
      </c>
    </row>
    <row r="2556" spans="1:14" ht="15.75">
      <c r="A2556" s="136">
        <v>2557</v>
      </c>
      <c r="B2556" s="108">
        <v>149</v>
      </c>
      <c r="C2556" s="108"/>
      <c r="D2556" s="137" t="s">
        <v>14488</v>
      </c>
      <c r="E2556" s="137" t="s">
        <v>14520</v>
      </c>
      <c r="F2556" s="137"/>
      <c r="G2556" s="108" t="str">
        <f t="shared" si="80"/>
        <v>PERIGOS POTENCIAIS</v>
      </c>
      <c r="H2556" s="108" t="str">
        <f t="shared" si="81"/>
        <v>SAÚDE</v>
      </c>
      <c r="I2556" s="108"/>
      <c r="J2556" s="151" t="s">
        <v>14517</v>
      </c>
      <c r="K2556" s="151" t="s">
        <v>14518</v>
      </c>
      <c r="L2556" s="151" t="s">
        <v>14519</v>
      </c>
      <c r="M2556" s="151" t="s">
        <v>14520</v>
      </c>
    </row>
    <row r="2557" spans="1:14" ht="25.5">
      <c r="A2557" s="136">
        <v>2558</v>
      </c>
      <c r="B2557" s="108">
        <v>149</v>
      </c>
      <c r="C2557" s="108"/>
      <c r="D2557" s="137" t="s">
        <v>14488</v>
      </c>
      <c r="E2557" s="137" t="s">
        <v>14520</v>
      </c>
      <c r="F2557" s="137"/>
      <c r="G2557" s="108" t="str">
        <f t="shared" si="80"/>
        <v>PERIGOS POTENCIAIS</v>
      </c>
      <c r="H2557" s="108" t="str">
        <f t="shared" si="81"/>
        <v>SAÚDE</v>
      </c>
      <c r="I2557" s="108"/>
      <c r="J2557" s="147" t="s">
        <v>15556</v>
      </c>
      <c r="K2557" s="147" t="s">
        <v>15557</v>
      </c>
      <c r="L2557" s="147" t="s">
        <v>15558</v>
      </c>
      <c r="M2557" s="147" t="s">
        <v>22100</v>
      </c>
    </row>
    <row r="2558" spans="1:14" ht="15">
      <c r="A2558" s="136">
        <v>2559</v>
      </c>
      <c r="B2558" s="108">
        <v>149</v>
      </c>
      <c r="C2558" s="108"/>
      <c r="D2558" s="137" t="s">
        <v>14488</v>
      </c>
      <c r="E2558" s="137" t="s">
        <v>14520</v>
      </c>
      <c r="F2558" s="137"/>
      <c r="G2558" s="108" t="str">
        <f t="shared" si="80"/>
        <v>PERIGOS POTENCIAIS</v>
      </c>
      <c r="H2558" s="108" t="str">
        <f t="shared" si="81"/>
        <v>SAÚDE</v>
      </c>
      <c r="I2558" s="108"/>
      <c r="J2558" s="147" t="s">
        <v>15823</v>
      </c>
      <c r="K2558" s="147" t="s">
        <v>15824</v>
      </c>
      <c r="L2558" s="147" t="s">
        <v>15825</v>
      </c>
      <c r="M2558" s="147" t="s">
        <v>22181</v>
      </c>
    </row>
    <row r="2559" spans="1:14" ht="25.5">
      <c r="A2559" s="136">
        <v>2560</v>
      </c>
      <c r="B2559" s="108">
        <v>149</v>
      </c>
      <c r="C2559" s="108"/>
      <c r="D2559" s="137" t="s">
        <v>14488</v>
      </c>
      <c r="E2559" s="137" t="s">
        <v>14520</v>
      </c>
      <c r="F2559" s="137"/>
      <c r="G2559" s="108" t="str">
        <f t="shared" si="80"/>
        <v>PERIGOS POTENCIAIS</v>
      </c>
      <c r="H2559" s="108" t="str">
        <f t="shared" si="81"/>
        <v>SAÚDE</v>
      </c>
      <c r="I2559" s="108"/>
      <c r="J2559" s="150" t="s">
        <v>14537</v>
      </c>
      <c r="K2559" s="150" t="s">
        <v>14538</v>
      </c>
      <c r="L2559" s="150" t="s">
        <v>14539</v>
      </c>
      <c r="M2559" s="150" t="s">
        <v>14540</v>
      </c>
    </row>
    <row r="2560" spans="1:14" ht="15.75">
      <c r="A2560" s="136">
        <v>2561</v>
      </c>
      <c r="B2560" s="108">
        <v>149</v>
      </c>
      <c r="C2560" s="108"/>
      <c r="D2560" s="137" t="s">
        <v>14544</v>
      </c>
      <c r="E2560" s="137" t="s">
        <v>14544</v>
      </c>
      <c r="F2560" s="137"/>
      <c r="G2560" s="108" t="str">
        <f t="shared" si="80"/>
        <v>PROTEÇÃO DA POPULAÇÃO</v>
      </c>
      <c r="H2560" s="108" t="str">
        <f t="shared" si="81"/>
        <v>PROTEÇÃO DA POPULAÇÃO</v>
      </c>
      <c r="I2560" s="108"/>
      <c r="J2560" s="143" t="s">
        <v>14541</v>
      </c>
      <c r="K2560" s="143" t="s">
        <v>14542</v>
      </c>
      <c r="L2560" s="143" t="s">
        <v>14543</v>
      </c>
      <c r="M2560" s="143" t="s">
        <v>14544</v>
      </c>
    </row>
    <row r="2561" spans="1:15" ht="38.25">
      <c r="A2561" s="136">
        <v>2562</v>
      </c>
      <c r="B2561" s="108">
        <v>149</v>
      </c>
      <c r="C2561" s="108"/>
      <c r="D2561" s="137" t="s">
        <v>14544</v>
      </c>
      <c r="E2561" s="137" t="s">
        <v>14544</v>
      </c>
      <c r="F2561" s="137"/>
      <c r="G2561" s="108" t="str">
        <f t="shared" si="80"/>
        <v>PROTEÇÃO DA POPULAÇÃO</v>
      </c>
      <c r="H2561" s="108" t="str">
        <f t="shared" si="81"/>
        <v>PROTEÇÃO DA POPULAÇÃO</v>
      </c>
      <c r="I2561" s="108"/>
      <c r="J2561" s="153" t="s">
        <v>14545</v>
      </c>
      <c r="K2561" s="153" t="s">
        <v>14546</v>
      </c>
      <c r="L2561" s="154" t="s">
        <v>14547</v>
      </c>
      <c r="M2561" s="154" t="s">
        <v>14548</v>
      </c>
    </row>
    <row r="2562" spans="1:15" ht="15">
      <c r="A2562" s="136">
        <v>2563</v>
      </c>
      <c r="B2562" s="108">
        <v>149</v>
      </c>
      <c r="C2562" s="108"/>
      <c r="D2562" s="137" t="s">
        <v>14544</v>
      </c>
      <c r="E2562" s="137" t="s">
        <v>14544</v>
      </c>
      <c r="F2562" s="137"/>
      <c r="G2562" s="108" t="str">
        <f t="shared" si="80"/>
        <v>PROTEÇÃO DA POPULAÇÃO</v>
      </c>
      <c r="H2562" s="108" t="str">
        <f t="shared" si="81"/>
        <v>PROTEÇÃO DA POPULAÇÃO</v>
      </c>
      <c r="I2562" s="108"/>
      <c r="J2562" s="147" t="s">
        <v>14549</v>
      </c>
      <c r="K2562" s="147" t="s">
        <v>14550</v>
      </c>
      <c r="L2562" s="147" t="s">
        <v>14551</v>
      </c>
      <c r="M2562" s="147" t="s">
        <v>14552</v>
      </c>
    </row>
    <row r="2563" spans="1:15" ht="15.75" thickBot="1">
      <c r="A2563" s="136">
        <v>2564</v>
      </c>
      <c r="B2563" s="108">
        <v>149</v>
      </c>
      <c r="C2563" s="108"/>
      <c r="D2563" s="137" t="s">
        <v>14544</v>
      </c>
      <c r="E2563" s="137" t="s">
        <v>14544</v>
      </c>
      <c r="F2563" s="137"/>
      <c r="G2563" s="108" t="str">
        <f t="shared" si="80"/>
        <v>PROTEÇÃO DA POPULAÇÃO</v>
      </c>
      <c r="H2563" s="108" t="str">
        <f t="shared" si="81"/>
        <v>PROTEÇÃO DA POPULAÇÃO</v>
      </c>
      <c r="I2563" s="108"/>
      <c r="J2563" s="148" t="s">
        <v>14553</v>
      </c>
      <c r="K2563" s="147" t="s">
        <v>14554</v>
      </c>
      <c r="L2563" s="148" t="s">
        <v>14555</v>
      </c>
      <c r="M2563" s="148" t="s">
        <v>14556</v>
      </c>
    </row>
    <row r="2564" spans="1:15" ht="15.75">
      <c r="A2564" s="136">
        <v>2565</v>
      </c>
      <c r="B2564" s="108">
        <v>149</v>
      </c>
      <c r="C2564" s="108"/>
      <c r="D2564" s="137" t="s">
        <v>14544</v>
      </c>
      <c r="E2564" s="137" t="s">
        <v>14560</v>
      </c>
      <c r="F2564" s="137"/>
      <c r="G2564" s="108" t="str">
        <f t="shared" si="80"/>
        <v>PROTEÇÃO DA POPULAÇÃO</v>
      </c>
      <c r="H2564" s="108" t="str">
        <f t="shared" si="81"/>
        <v>VESTUÁRIO DE PROTEÇÃO</v>
      </c>
      <c r="I2564" s="108"/>
      <c r="J2564" s="151" t="s">
        <v>14557</v>
      </c>
      <c r="K2564" s="151" t="s">
        <v>14558</v>
      </c>
      <c r="L2564" s="151" t="s">
        <v>14559</v>
      </c>
      <c r="M2564" s="151" t="s">
        <v>14560</v>
      </c>
    </row>
    <row r="2565" spans="1:15" ht="15">
      <c r="A2565" s="136">
        <v>2566</v>
      </c>
      <c r="B2565" s="108">
        <v>149</v>
      </c>
      <c r="C2565" s="108"/>
      <c r="D2565" s="137" t="s">
        <v>14544</v>
      </c>
      <c r="E2565" s="137" t="s">
        <v>14560</v>
      </c>
      <c r="F2565" s="137"/>
      <c r="G2565" s="108" t="str">
        <f t="shared" si="80"/>
        <v>PROTEÇÃO DA POPULAÇÃO</v>
      </c>
      <c r="H2565" s="108" t="str">
        <f t="shared" si="81"/>
        <v>VESTUÁRIO DE PROTEÇÃO</v>
      </c>
      <c r="I2565" s="108"/>
      <c r="J2565" s="147" t="s">
        <v>14561</v>
      </c>
      <c r="K2565" s="147" t="s">
        <v>14562</v>
      </c>
      <c r="L2565" s="148" t="s">
        <v>14563</v>
      </c>
      <c r="M2565" s="148" t="s">
        <v>14564</v>
      </c>
    </row>
    <row r="2566" spans="1:15" ht="25.5">
      <c r="A2566" s="136">
        <v>2567</v>
      </c>
      <c r="B2566" s="108">
        <v>149</v>
      </c>
      <c r="C2566" s="108"/>
      <c r="D2566" s="137" t="s">
        <v>14544</v>
      </c>
      <c r="E2566" s="137" t="s">
        <v>14560</v>
      </c>
      <c r="F2566" s="137"/>
      <c r="G2566" s="108" t="str">
        <f t="shared" si="80"/>
        <v>PROTEÇÃO DA POPULAÇÃO</v>
      </c>
      <c r="H2566" s="108" t="str">
        <f t="shared" si="81"/>
        <v>VESTUÁRIO DE PROTEÇÃO</v>
      </c>
      <c r="I2566" s="108"/>
      <c r="J2566" s="148" t="s">
        <v>15005</v>
      </c>
      <c r="K2566" s="148" t="s">
        <v>15006</v>
      </c>
      <c r="L2566" s="148" t="s">
        <v>21935</v>
      </c>
      <c r="M2566" s="148" t="s">
        <v>21936</v>
      </c>
    </row>
    <row r="2567" spans="1:15" ht="26.25" thickBot="1">
      <c r="A2567" s="136">
        <v>2568</v>
      </c>
      <c r="B2567" s="108">
        <v>149</v>
      </c>
      <c r="C2567" s="108"/>
      <c r="D2567" s="137" t="s">
        <v>14544</v>
      </c>
      <c r="E2567" s="137" t="s">
        <v>14560</v>
      </c>
      <c r="F2567" s="137"/>
      <c r="G2567" s="108" t="str">
        <f t="shared" si="80"/>
        <v>PROTEÇÃO DA POPULAÇÃO</v>
      </c>
      <c r="H2567" s="108" t="str">
        <f t="shared" si="81"/>
        <v>VESTUÁRIO DE PROTEÇÃO</v>
      </c>
      <c r="I2567" s="108"/>
      <c r="J2567" s="148" t="s">
        <v>15007</v>
      </c>
      <c r="K2567" s="148" t="s">
        <v>14566</v>
      </c>
      <c r="L2567" s="148" t="s">
        <v>21832</v>
      </c>
      <c r="M2567" s="148" t="s">
        <v>21833</v>
      </c>
    </row>
    <row r="2568" spans="1:15" ht="15.75">
      <c r="A2568" s="136">
        <v>2569</v>
      </c>
      <c r="B2568" s="108">
        <v>149</v>
      </c>
      <c r="C2568" s="108"/>
      <c r="D2568" s="137" t="s">
        <v>14544</v>
      </c>
      <c r="E2568" s="137" t="s">
        <v>14570</v>
      </c>
      <c r="F2568" s="137"/>
      <c r="G2568" s="108" t="str">
        <f t="shared" si="80"/>
        <v>PROTEÇÃO DA POPULAÇÃO</v>
      </c>
      <c r="H2568" s="108" t="str">
        <f t="shared" si="81"/>
        <v>EVACUAÇÃO</v>
      </c>
      <c r="I2568" s="108"/>
      <c r="J2568" s="151" t="s">
        <v>14567</v>
      </c>
      <c r="K2568" s="151" t="s">
        <v>14568</v>
      </c>
      <c r="L2568" s="151" t="s">
        <v>14569</v>
      </c>
      <c r="M2568" s="151" t="s">
        <v>14570</v>
      </c>
    </row>
    <row r="2569" spans="1:15" ht="15">
      <c r="A2569" s="136">
        <v>2570</v>
      </c>
      <c r="B2569" s="108">
        <v>149</v>
      </c>
      <c r="C2569" s="108"/>
      <c r="D2569" s="137" t="s">
        <v>14544</v>
      </c>
      <c r="E2569" s="137" t="s">
        <v>14570</v>
      </c>
      <c r="F2569" s="137"/>
      <c r="G2569" s="108" t="str">
        <f t="shared" si="80"/>
        <v>PROTEÇÃO DA POPULAÇÃO</v>
      </c>
      <c r="H2569" s="108" t="str">
        <f t="shared" si="81"/>
        <v>EVACUAÇÃO</v>
      </c>
      <c r="I2569" s="108"/>
      <c r="J2569" s="153" t="s">
        <v>14571</v>
      </c>
      <c r="K2569" s="153" t="s">
        <v>14572</v>
      </c>
      <c r="L2569" s="153" t="s">
        <v>14573</v>
      </c>
      <c r="M2569" s="153" t="s">
        <v>14574</v>
      </c>
    </row>
    <row r="2570" spans="1:15" ht="26.25">
      <c r="A2570" s="136">
        <v>2571</v>
      </c>
      <c r="B2570" s="108">
        <v>149</v>
      </c>
      <c r="C2570" s="108"/>
      <c r="D2570" s="137" t="s">
        <v>14544</v>
      </c>
      <c r="E2570" s="137" t="s">
        <v>14570</v>
      </c>
      <c r="F2570" s="137"/>
      <c r="G2570" s="108" t="str">
        <f t="shared" si="80"/>
        <v>PROTEÇÃO DA POPULAÇÃO</v>
      </c>
      <c r="H2570" s="108" t="str">
        <f t="shared" si="81"/>
        <v>EVACUAÇÃO</v>
      </c>
      <c r="I2570" s="108"/>
      <c r="J2570" s="148" t="s">
        <v>15435</v>
      </c>
      <c r="K2570" s="157" t="s">
        <v>15436</v>
      </c>
      <c r="L2570" s="157" t="s">
        <v>15437</v>
      </c>
      <c r="M2570" s="157" t="s">
        <v>22063</v>
      </c>
    </row>
    <row r="2571" spans="1:15" ht="15">
      <c r="A2571" s="136">
        <v>2572</v>
      </c>
      <c r="B2571" s="108">
        <v>149</v>
      </c>
      <c r="C2571" s="108"/>
      <c r="D2571" s="137" t="s">
        <v>14544</v>
      </c>
      <c r="E2571" s="137" t="s">
        <v>14570</v>
      </c>
      <c r="F2571" s="137"/>
      <c r="G2571" s="108" t="str">
        <f t="shared" si="80"/>
        <v>PROTEÇÃO DA POPULAÇÃO</v>
      </c>
      <c r="H2571" s="108" t="str">
        <f t="shared" si="81"/>
        <v>EVACUAÇÃO</v>
      </c>
      <c r="I2571" s="108"/>
      <c r="J2571" s="158" t="s">
        <v>14667</v>
      </c>
      <c r="K2571" s="158" t="s">
        <v>14668</v>
      </c>
      <c r="L2571" s="158" t="s">
        <v>14669</v>
      </c>
      <c r="M2571" s="158" t="s">
        <v>14669</v>
      </c>
    </row>
    <row r="2572" spans="1:15" ht="15">
      <c r="A2572" s="136">
        <v>2573</v>
      </c>
      <c r="B2572" s="108">
        <v>149</v>
      </c>
      <c r="C2572" s="108"/>
      <c r="D2572" s="137" t="s">
        <v>14544</v>
      </c>
      <c r="E2572" s="137" t="s">
        <v>14570</v>
      </c>
      <c r="F2572" s="137"/>
      <c r="G2572" s="108" t="str">
        <f t="shared" si="80"/>
        <v>PROTEÇÃO DA POPULAÇÃO</v>
      </c>
      <c r="H2572" s="108" t="str">
        <f t="shared" si="81"/>
        <v>EVACUAÇÃO</v>
      </c>
      <c r="I2572" s="108"/>
      <c r="J2572" s="147" t="s">
        <v>15732</v>
      </c>
      <c r="K2572" s="147" t="s">
        <v>15733</v>
      </c>
      <c r="L2572" s="149" t="s">
        <v>15734</v>
      </c>
      <c r="M2572" s="147" t="s">
        <v>22151</v>
      </c>
    </row>
    <row r="2573" spans="1:15" ht="15">
      <c r="A2573" s="136">
        <v>2574</v>
      </c>
      <c r="B2573" s="108">
        <v>149</v>
      </c>
      <c r="C2573" s="108"/>
      <c r="D2573" s="137" t="s">
        <v>14544</v>
      </c>
      <c r="E2573" s="137" t="s">
        <v>6</v>
      </c>
      <c r="F2573" s="137"/>
      <c r="G2573" s="108" t="str">
        <f t="shared" si="80"/>
        <v>PROTEÇÃO DA POPULAÇÃO</v>
      </c>
      <c r="H2573" s="108" t="str">
        <f t="shared" si="81"/>
        <v>Incêndio</v>
      </c>
      <c r="I2573" s="108"/>
      <c r="J2573" s="160" t="s">
        <v>14579</v>
      </c>
      <c r="K2573" s="160" t="s">
        <v>14580</v>
      </c>
      <c r="L2573" s="160" t="s">
        <v>14581</v>
      </c>
      <c r="M2573" s="160" t="s">
        <v>6</v>
      </c>
    </row>
    <row r="2574" spans="1:15" ht="25.5">
      <c r="A2574" s="136">
        <v>2575</v>
      </c>
      <c r="B2574" s="108">
        <v>149</v>
      </c>
      <c r="C2574" s="108"/>
      <c r="D2574" s="137" t="s">
        <v>14544</v>
      </c>
      <c r="E2574" s="137" t="s">
        <v>6</v>
      </c>
      <c r="F2574" s="137"/>
      <c r="G2574" s="108" t="str">
        <f t="shared" si="80"/>
        <v>PROTEÇÃO DA POPULAÇÃO</v>
      </c>
      <c r="H2574" s="108" t="str">
        <f t="shared" si="81"/>
        <v>Incêndio</v>
      </c>
      <c r="I2574" s="108"/>
      <c r="J2574" s="147" t="s">
        <v>14582</v>
      </c>
      <c r="K2574" s="147" t="s">
        <v>14583</v>
      </c>
      <c r="L2574" s="147" t="s">
        <v>14584</v>
      </c>
      <c r="M2574" s="147" t="s">
        <v>21834</v>
      </c>
    </row>
    <row r="2575" spans="1:15" ht="25.5" hidden="1">
      <c r="A2575" s="136">
        <v>2576</v>
      </c>
      <c r="B2575" s="108">
        <v>149</v>
      </c>
      <c r="C2575" s="108"/>
      <c r="D2575" s="137" t="s">
        <v>14544</v>
      </c>
      <c r="E2575" s="137" t="s">
        <v>6</v>
      </c>
      <c r="F2575" s="137"/>
      <c r="G2575" s="108" t="str">
        <f t="shared" si="80"/>
        <v>PROTEÇÃO DA POPULAÇÃO</v>
      </c>
      <c r="H2575" s="108" t="str">
        <f t="shared" si="81"/>
        <v>Incêndio</v>
      </c>
      <c r="I2575" s="108"/>
      <c r="J2575" s="148" t="s">
        <v>14750</v>
      </c>
      <c r="K2575" s="147" t="s">
        <v>14751</v>
      </c>
      <c r="L2575" s="150" t="s">
        <v>14752</v>
      </c>
      <c r="M2575" s="150" t="s">
        <v>21849</v>
      </c>
      <c r="N2575" s="169" t="s">
        <v>14753</v>
      </c>
      <c r="O2575" s="163"/>
    </row>
    <row r="2576" spans="1:15" ht="15.75">
      <c r="A2576" s="136">
        <v>2577</v>
      </c>
      <c r="B2576" s="108">
        <v>149</v>
      </c>
      <c r="C2576" s="108"/>
      <c r="D2576" s="137" t="s">
        <v>14588</v>
      </c>
      <c r="E2576" s="137" t="s">
        <v>14588</v>
      </c>
      <c r="F2576" s="137"/>
      <c r="G2576" s="108" t="str">
        <f t="shared" ref="G2576:G2639" si="82">IF(OR(M2576="PERIGOS POTENCIAIS",M2576="PROTEÇÃO DA POPULAÇÃO",M2576="RESPOSTA À EMERGÊNCIA"),M2576,G2575)</f>
        <v>RESPOSTA À EMERGÊNCIA</v>
      </c>
      <c r="H2576" s="108" t="str">
        <f t="shared" ref="H2576:H2639" si="83">IF(OR(M2576="PERIGOS POTENCIAIS",M2576="PROTEÇÃO DA POPULAÇÃO",M2576="RESPOSTA À EMERGÊNCIA"),M2576,IF(OR(M2576="INCÊNDIO OU EXPLOSÃO",M2576="SAÚDE",M2576="VESTUÁRIO DE PROTEÇÃO",M2576="EVACUAÇÃO",M2576="INCÊNDIO",M2576="DERRAME OU FUGA",M2576="PRIMEIROS SOCORROS"),M2576,H2575))</f>
        <v>RESPOSTA À EMERGÊNCIA</v>
      </c>
      <c r="I2576" s="108"/>
      <c r="J2576" s="143" t="s">
        <v>14585</v>
      </c>
      <c r="K2576" s="143" t="s">
        <v>14586</v>
      </c>
      <c r="L2576" s="143" t="s">
        <v>14587</v>
      </c>
      <c r="M2576" s="143" t="s">
        <v>14588</v>
      </c>
    </row>
    <row r="2577" spans="1:14" ht="15.75">
      <c r="A2577" s="136">
        <v>2578</v>
      </c>
      <c r="B2577" s="108">
        <v>149</v>
      </c>
      <c r="C2577" s="108"/>
      <c r="D2577" s="137" t="s">
        <v>14588</v>
      </c>
      <c r="E2577" s="137" t="s">
        <v>21835</v>
      </c>
      <c r="F2577" s="137"/>
      <c r="G2577" s="108" t="str">
        <f t="shared" si="82"/>
        <v>RESPOSTA À EMERGÊNCIA</v>
      </c>
      <c r="H2577" s="108" t="str">
        <f t="shared" si="83"/>
        <v>INCÊNDIO</v>
      </c>
      <c r="I2577" s="108"/>
      <c r="J2577" s="159" t="s">
        <v>14589</v>
      </c>
      <c r="K2577" s="159" t="s">
        <v>14590</v>
      </c>
      <c r="L2577" s="159" t="s">
        <v>14591</v>
      </c>
      <c r="M2577" s="145" t="s">
        <v>21835</v>
      </c>
    </row>
    <row r="2578" spans="1:14" ht="15">
      <c r="A2578" s="136">
        <v>2579</v>
      </c>
      <c r="B2578" s="108">
        <v>149</v>
      </c>
      <c r="C2578" s="108"/>
      <c r="D2578" s="137" t="s">
        <v>14588</v>
      </c>
      <c r="E2578" s="137" t="s">
        <v>21835</v>
      </c>
      <c r="F2578" s="137"/>
      <c r="G2578" s="108" t="str">
        <f t="shared" si="82"/>
        <v>RESPOSTA À EMERGÊNCIA</v>
      </c>
      <c r="H2578" s="108" t="str">
        <f t="shared" si="83"/>
        <v>INCÊNDIO</v>
      </c>
      <c r="I2578" s="108"/>
      <c r="J2578" s="160" t="s">
        <v>14596</v>
      </c>
      <c r="K2578" s="160" t="s">
        <v>14597</v>
      </c>
      <c r="L2578" s="160" t="s">
        <v>14598</v>
      </c>
      <c r="M2578" s="160" t="s">
        <v>14599</v>
      </c>
    </row>
    <row r="2579" spans="1:14" ht="15.75">
      <c r="A2579" s="136">
        <v>2580</v>
      </c>
      <c r="B2579" s="108">
        <v>149</v>
      </c>
      <c r="C2579" s="108"/>
      <c r="D2579" s="137" t="s">
        <v>14588</v>
      </c>
      <c r="E2579" s="137" t="s">
        <v>21835</v>
      </c>
      <c r="F2579" s="137"/>
      <c r="G2579" s="108" t="str">
        <f t="shared" si="82"/>
        <v>RESPOSTA À EMERGÊNCIA</v>
      </c>
      <c r="H2579" s="108" t="str">
        <f t="shared" si="83"/>
        <v>INCÊNDIO</v>
      </c>
      <c r="I2579" s="108"/>
      <c r="J2579" s="148" t="s">
        <v>14600</v>
      </c>
      <c r="K2579" s="147" t="s">
        <v>14601</v>
      </c>
      <c r="L2579" s="148" t="s">
        <v>14602</v>
      </c>
      <c r="M2579" s="148" t="s">
        <v>21836</v>
      </c>
      <c r="N2579" s="178"/>
    </row>
    <row r="2580" spans="1:14" ht="15">
      <c r="A2580" s="136">
        <v>2581</v>
      </c>
      <c r="B2580" s="108">
        <v>149</v>
      </c>
      <c r="C2580" s="108"/>
      <c r="D2580" s="137" t="s">
        <v>14588</v>
      </c>
      <c r="E2580" s="137" t="s">
        <v>21835</v>
      </c>
      <c r="F2580" s="137"/>
      <c r="G2580" s="108" t="str">
        <f t="shared" si="82"/>
        <v>RESPOSTA À EMERGÊNCIA</v>
      </c>
      <c r="H2580" s="108" t="str">
        <f t="shared" si="83"/>
        <v>INCÊNDIO</v>
      </c>
      <c r="I2580" s="108"/>
      <c r="J2580" s="160" t="s">
        <v>14603</v>
      </c>
      <c r="K2580" s="160" t="s">
        <v>14604</v>
      </c>
      <c r="L2580" s="160" t="s">
        <v>14605</v>
      </c>
      <c r="M2580" s="160" t="s">
        <v>14606</v>
      </c>
    </row>
    <row r="2581" spans="1:14" ht="15">
      <c r="A2581" s="136">
        <v>2582</v>
      </c>
      <c r="B2581" s="108">
        <v>149</v>
      </c>
      <c r="C2581" s="108"/>
      <c r="D2581" s="137" t="s">
        <v>14588</v>
      </c>
      <c r="E2581" s="137" t="s">
        <v>21835</v>
      </c>
      <c r="F2581" s="137"/>
      <c r="G2581" s="108" t="str">
        <f t="shared" si="82"/>
        <v>RESPOSTA À EMERGÊNCIA</v>
      </c>
      <c r="H2581" s="108" t="str">
        <f t="shared" si="83"/>
        <v>INCÊNDIO</v>
      </c>
      <c r="I2581" s="108"/>
      <c r="J2581" s="147" t="s">
        <v>15634</v>
      </c>
      <c r="K2581" s="147" t="s">
        <v>15635</v>
      </c>
      <c r="L2581" s="147" t="s">
        <v>15636</v>
      </c>
      <c r="M2581" s="147" t="s">
        <v>22126</v>
      </c>
    </row>
    <row r="2582" spans="1:14" ht="15">
      <c r="A2582" s="136">
        <v>2583</v>
      </c>
      <c r="B2582" s="108">
        <v>149</v>
      </c>
      <c r="C2582" s="108"/>
      <c r="D2582" s="137" t="s">
        <v>14588</v>
      </c>
      <c r="E2582" s="137" t="s">
        <v>21835</v>
      </c>
      <c r="F2582" s="137"/>
      <c r="G2582" s="108" t="str">
        <f t="shared" si="82"/>
        <v>RESPOSTA À EMERGÊNCIA</v>
      </c>
      <c r="H2582" s="108" t="str">
        <f t="shared" si="83"/>
        <v>INCÊNDIO</v>
      </c>
      <c r="I2582" s="108"/>
      <c r="J2582" s="148" t="s">
        <v>14611</v>
      </c>
      <c r="K2582" s="148" t="s">
        <v>14612</v>
      </c>
      <c r="L2582" s="148" t="s">
        <v>14613</v>
      </c>
      <c r="M2582" s="148" t="s">
        <v>14614</v>
      </c>
    </row>
    <row r="2583" spans="1:14" ht="15">
      <c r="A2583" s="136">
        <v>2584</v>
      </c>
      <c r="B2583" s="108">
        <v>149</v>
      </c>
      <c r="C2583" s="108"/>
      <c r="D2583" s="137" t="s">
        <v>14588</v>
      </c>
      <c r="E2583" s="137" t="s">
        <v>21835</v>
      </c>
      <c r="F2583" s="137"/>
      <c r="G2583" s="108" t="str">
        <f t="shared" si="82"/>
        <v>RESPOSTA À EMERGÊNCIA</v>
      </c>
      <c r="H2583" s="108" t="str">
        <f t="shared" si="83"/>
        <v>INCÊNDIO</v>
      </c>
      <c r="I2583" s="108"/>
      <c r="J2583" s="153" t="s">
        <v>15241</v>
      </c>
      <c r="K2583" s="153" t="s">
        <v>15242</v>
      </c>
      <c r="L2583" s="160" t="s">
        <v>15243</v>
      </c>
      <c r="M2583" s="160" t="s">
        <v>22004</v>
      </c>
    </row>
    <row r="2584" spans="1:14" ht="15">
      <c r="A2584" s="136">
        <v>2585</v>
      </c>
      <c r="B2584" s="108">
        <v>149</v>
      </c>
      <c r="C2584" s="108"/>
      <c r="D2584" s="137" t="s">
        <v>14588</v>
      </c>
      <c r="E2584" s="137" t="s">
        <v>21835</v>
      </c>
      <c r="F2584" s="137"/>
      <c r="G2584" s="108" t="str">
        <f t="shared" si="82"/>
        <v>RESPOSTA À EMERGÊNCIA</v>
      </c>
      <c r="H2584" s="108" t="str">
        <f t="shared" si="83"/>
        <v>INCÊNDIO</v>
      </c>
      <c r="I2584" s="108"/>
      <c r="J2584" s="160" t="s">
        <v>15802</v>
      </c>
      <c r="K2584" s="160" t="s">
        <v>15803</v>
      </c>
      <c r="L2584" s="153" t="s">
        <v>15804</v>
      </c>
      <c r="M2584" s="153" t="s">
        <v>22174</v>
      </c>
    </row>
    <row r="2585" spans="1:14" ht="25.5">
      <c r="A2585" s="136">
        <v>2586</v>
      </c>
      <c r="B2585" s="108">
        <v>149</v>
      </c>
      <c r="C2585" s="108"/>
      <c r="D2585" s="137" t="s">
        <v>14588</v>
      </c>
      <c r="E2585" s="137" t="s">
        <v>21835</v>
      </c>
      <c r="F2585" s="137"/>
      <c r="G2585" s="108" t="str">
        <f t="shared" si="82"/>
        <v>RESPOSTA À EMERGÊNCIA</v>
      </c>
      <c r="H2585" s="108" t="str">
        <f t="shared" si="83"/>
        <v>INCÊNDIO</v>
      </c>
      <c r="I2585" s="108"/>
      <c r="J2585" s="148" t="s">
        <v>14917</v>
      </c>
      <c r="K2585" s="147" t="s">
        <v>14918</v>
      </c>
      <c r="L2585" s="147" t="s">
        <v>14919</v>
      </c>
      <c r="M2585" s="148" t="s">
        <v>21907</v>
      </c>
    </row>
    <row r="2586" spans="1:14" ht="25.5">
      <c r="A2586" s="136">
        <v>2587</v>
      </c>
      <c r="B2586" s="108">
        <v>149</v>
      </c>
      <c r="C2586" s="108"/>
      <c r="D2586" s="137" t="s">
        <v>14588</v>
      </c>
      <c r="E2586" s="137" t="s">
        <v>21835</v>
      </c>
      <c r="F2586" s="137"/>
      <c r="G2586" s="108" t="str">
        <f t="shared" si="82"/>
        <v>RESPOSTA À EMERGÊNCIA</v>
      </c>
      <c r="H2586" s="108" t="str">
        <f t="shared" si="83"/>
        <v>INCÊNDIO</v>
      </c>
      <c r="I2586" s="108"/>
      <c r="J2586" s="147" t="s">
        <v>14619</v>
      </c>
      <c r="K2586" s="148" t="s">
        <v>14620</v>
      </c>
      <c r="L2586" s="148" t="s">
        <v>14621</v>
      </c>
      <c r="M2586" s="148" t="s">
        <v>14622</v>
      </c>
    </row>
    <row r="2587" spans="1:14" ht="25.5">
      <c r="A2587" s="136">
        <v>2588</v>
      </c>
      <c r="B2587" s="108">
        <v>149</v>
      </c>
      <c r="C2587" s="108"/>
      <c r="D2587" s="137" t="s">
        <v>14588</v>
      </c>
      <c r="E2587" s="137" t="s">
        <v>21835</v>
      </c>
      <c r="F2587" s="137"/>
      <c r="G2587" s="108" t="str">
        <f t="shared" si="82"/>
        <v>RESPOSTA À EMERGÊNCIA</v>
      </c>
      <c r="H2587" s="108" t="str">
        <f t="shared" si="83"/>
        <v>INCÊNDIO</v>
      </c>
      <c r="I2587" s="108"/>
      <c r="J2587" s="147" t="s">
        <v>14626</v>
      </c>
      <c r="K2587" s="147" t="s">
        <v>14627</v>
      </c>
      <c r="L2587" s="147" t="s">
        <v>14628</v>
      </c>
      <c r="M2587" s="147" t="s">
        <v>21838</v>
      </c>
    </row>
    <row r="2588" spans="1:14" ht="15.75" thickBot="1">
      <c r="A2588" s="136">
        <v>2589</v>
      </c>
      <c r="B2588" s="108">
        <v>149</v>
      </c>
      <c r="C2588" s="108"/>
      <c r="D2588" s="137" t="s">
        <v>14588</v>
      </c>
      <c r="E2588" s="137" t="s">
        <v>21835</v>
      </c>
      <c r="F2588" s="137"/>
      <c r="G2588" s="108" t="str">
        <f t="shared" si="82"/>
        <v>RESPOSTA À EMERGÊNCIA</v>
      </c>
      <c r="H2588" s="108" t="str">
        <f t="shared" si="83"/>
        <v>INCÊNDIO</v>
      </c>
      <c r="I2588" s="108"/>
      <c r="J2588" s="147" t="s">
        <v>14629</v>
      </c>
      <c r="K2588" s="147" t="s">
        <v>14630</v>
      </c>
      <c r="L2588" s="147" t="s">
        <v>14631</v>
      </c>
      <c r="M2588" s="147" t="s">
        <v>14632</v>
      </c>
    </row>
    <row r="2589" spans="1:14" ht="15.75">
      <c r="A2589" s="136">
        <v>2590</v>
      </c>
      <c r="B2589" s="108">
        <v>149</v>
      </c>
      <c r="C2589" s="108"/>
      <c r="D2589" s="137" t="s">
        <v>14588</v>
      </c>
      <c r="E2589" s="137" t="s">
        <v>14636</v>
      </c>
      <c r="F2589" s="137"/>
      <c r="G2589" s="108" t="str">
        <f t="shared" si="82"/>
        <v>RESPOSTA À EMERGÊNCIA</v>
      </c>
      <c r="H2589" s="108" t="str">
        <f t="shared" si="83"/>
        <v>DERRAME OU FUGA</v>
      </c>
      <c r="I2589" s="108"/>
      <c r="J2589" s="151" t="s">
        <v>14633</v>
      </c>
      <c r="K2589" s="151" t="s">
        <v>14634</v>
      </c>
      <c r="L2589" s="151" t="s">
        <v>14635</v>
      </c>
      <c r="M2589" s="151" t="s">
        <v>14636</v>
      </c>
    </row>
    <row r="2590" spans="1:14" ht="15">
      <c r="A2590" s="136">
        <v>2591</v>
      </c>
      <c r="B2590" s="108">
        <v>149</v>
      </c>
      <c r="C2590" s="108"/>
      <c r="D2590" s="137" t="s">
        <v>14588</v>
      </c>
      <c r="E2590" s="137" t="s">
        <v>14636</v>
      </c>
      <c r="F2590" s="137"/>
      <c r="G2590" s="108" t="str">
        <f t="shared" si="82"/>
        <v>RESPOSTA À EMERGÊNCIA</v>
      </c>
      <c r="H2590" s="108" t="str">
        <f t="shared" si="83"/>
        <v>DERRAME OU FUGA</v>
      </c>
      <c r="I2590" s="108"/>
      <c r="J2590" s="148" t="s">
        <v>14641</v>
      </c>
      <c r="K2590" s="148" t="s">
        <v>14642</v>
      </c>
      <c r="L2590" s="148" t="s">
        <v>14781</v>
      </c>
      <c r="M2590" s="148" t="s">
        <v>21839</v>
      </c>
    </row>
    <row r="2591" spans="1:14" ht="15">
      <c r="A2591" s="136">
        <v>2592</v>
      </c>
      <c r="B2591" s="108">
        <v>149</v>
      </c>
      <c r="C2591" s="108"/>
      <c r="D2591" s="137" t="s">
        <v>14588</v>
      </c>
      <c r="E2591" s="137" t="s">
        <v>14636</v>
      </c>
      <c r="F2591" s="137"/>
      <c r="G2591" s="108" t="str">
        <f t="shared" si="82"/>
        <v>RESPOSTA À EMERGÊNCIA</v>
      </c>
      <c r="H2591" s="108" t="str">
        <f t="shared" si="83"/>
        <v>DERRAME OU FUGA</v>
      </c>
      <c r="I2591" s="108"/>
      <c r="J2591" s="147" t="s">
        <v>14637</v>
      </c>
      <c r="K2591" s="147" t="s">
        <v>14638</v>
      </c>
      <c r="L2591" s="147" t="s">
        <v>14639</v>
      </c>
      <c r="M2591" s="147" t="s">
        <v>14640</v>
      </c>
    </row>
    <row r="2592" spans="1:14" ht="15">
      <c r="A2592" s="136">
        <v>2593</v>
      </c>
      <c r="B2592" s="108">
        <v>149</v>
      </c>
      <c r="C2592" s="108"/>
      <c r="D2592" s="137" t="s">
        <v>14588</v>
      </c>
      <c r="E2592" s="137" t="s">
        <v>14636</v>
      </c>
      <c r="F2592" s="137"/>
      <c r="G2592" s="108" t="str">
        <f t="shared" si="82"/>
        <v>RESPOSTA À EMERGÊNCIA</v>
      </c>
      <c r="H2592" s="108" t="str">
        <f t="shared" si="83"/>
        <v>DERRAME OU FUGA</v>
      </c>
      <c r="I2592" s="108"/>
      <c r="J2592" s="147" t="s">
        <v>14926</v>
      </c>
      <c r="K2592" s="147" t="s">
        <v>14927</v>
      </c>
      <c r="L2592" s="147" t="s">
        <v>14928</v>
      </c>
      <c r="M2592" s="147" t="s">
        <v>21910</v>
      </c>
    </row>
    <row r="2593" spans="1:14" ht="15">
      <c r="A2593" s="136">
        <v>2594</v>
      </c>
      <c r="B2593" s="108">
        <v>149</v>
      </c>
      <c r="C2593" s="108"/>
      <c r="D2593" s="137" t="s">
        <v>14588</v>
      </c>
      <c r="E2593" s="137" t="s">
        <v>14636</v>
      </c>
      <c r="F2593" s="137"/>
      <c r="G2593" s="108" t="str">
        <f t="shared" si="82"/>
        <v>RESPOSTA À EMERGÊNCIA</v>
      </c>
      <c r="H2593" s="108" t="str">
        <f t="shared" si="83"/>
        <v>DERRAME OU FUGA</v>
      </c>
      <c r="I2593" s="108"/>
      <c r="J2593" s="158" t="s">
        <v>14659</v>
      </c>
      <c r="K2593" s="158" t="s">
        <v>14660</v>
      </c>
      <c r="L2593" s="158" t="s">
        <v>14661</v>
      </c>
      <c r="M2593" s="158" t="s">
        <v>14662</v>
      </c>
    </row>
    <row r="2594" spans="1:14" ht="38.25">
      <c r="A2594" s="136">
        <v>2595</v>
      </c>
      <c r="B2594" s="108">
        <v>149</v>
      </c>
      <c r="C2594" s="108"/>
      <c r="D2594" s="137" t="s">
        <v>14588</v>
      </c>
      <c r="E2594" s="137" t="s">
        <v>14636</v>
      </c>
      <c r="F2594" s="137"/>
      <c r="G2594" s="108" t="str">
        <f t="shared" si="82"/>
        <v>RESPOSTA À EMERGÊNCIA</v>
      </c>
      <c r="H2594" s="108" t="str">
        <f t="shared" si="83"/>
        <v>DERRAME OU FUGA</v>
      </c>
      <c r="I2594" s="108"/>
      <c r="J2594" s="148" t="s">
        <v>15743</v>
      </c>
      <c r="K2594" s="147" t="s">
        <v>15744</v>
      </c>
      <c r="L2594" s="147" t="s">
        <v>15745</v>
      </c>
      <c r="M2594" s="149" t="s">
        <v>22156</v>
      </c>
      <c r="N2594" s="178"/>
    </row>
    <row r="2595" spans="1:14" ht="15.75" thickBot="1">
      <c r="A2595" s="136">
        <v>2596</v>
      </c>
      <c r="B2595" s="108">
        <v>149</v>
      </c>
      <c r="C2595" s="108"/>
      <c r="D2595" s="137" t="s">
        <v>14588</v>
      </c>
      <c r="E2595" s="137" t="s">
        <v>14636</v>
      </c>
      <c r="F2595" s="137"/>
      <c r="G2595" s="108" t="str">
        <f t="shared" si="82"/>
        <v>RESPOSTA À EMERGÊNCIA</v>
      </c>
      <c r="H2595" s="108" t="str">
        <f t="shared" si="83"/>
        <v>DERRAME OU FUGA</v>
      </c>
      <c r="I2595" s="108"/>
      <c r="J2595" s="147" t="s">
        <v>14656</v>
      </c>
      <c r="K2595" s="147" t="s">
        <v>14657</v>
      </c>
      <c r="L2595" s="147" t="s">
        <v>14658</v>
      </c>
      <c r="M2595" s="147" t="s">
        <v>21840</v>
      </c>
    </row>
    <row r="2596" spans="1:14" ht="15.75">
      <c r="A2596" s="136">
        <v>2597</v>
      </c>
      <c r="B2596" s="108">
        <v>149</v>
      </c>
      <c r="C2596" s="108"/>
      <c r="D2596" s="137" t="s">
        <v>14588</v>
      </c>
      <c r="E2596" s="137" t="s">
        <v>14677</v>
      </c>
      <c r="F2596" s="137"/>
      <c r="G2596" s="108" t="str">
        <f t="shared" si="82"/>
        <v>RESPOSTA À EMERGÊNCIA</v>
      </c>
      <c r="H2596" s="108" t="str">
        <f t="shared" si="83"/>
        <v>PRIMEIROS SOCORROS</v>
      </c>
      <c r="I2596" s="108"/>
      <c r="J2596" s="151" t="s">
        <v>14674</v>
      </c>
      <c r="K2596" s="151" t="s">
        <v>14675</v>
      </c>
      <c r="L2596" s="151" t="s">
        <v>14676</v>
      </c>
      <c r="M2596" s="151" t="s">
        <v>14677</v>
      </c>
    </row>
    <row r="2597" spans="1:14" ht="15">
      <c r="A2597" s="136">
        <v>2598</v>
      </c>
      <c r="B2597" s="108">
        <v>149</v>
      </c>
      <c r="C2597" s="108"/>
      <c r="D2597" s="137" t="s">
        <v>14588</v>
      </c>
      <c r="E2597" s="137" t="s">
        <v>14677</v>
      </c>
      <c r="F2597" s="137"/>
      <c r="G2597" s="108" t="str">
        <f t="shared" si="82"/>
        <v>RESPOSTA À EMERGÊNCIA</v>
      </c>
      <c r="H2597" s="108" t="str">
        <f t="shared" si="83"/>
        <v>PRIMEIROS SOCORROS</v>
      </c>
      <c r="I2597" s="108"/>
      <c r="J2597" s="150" t="s">
        <v>14678</v>
      </c>
      <c r="K2597" s="150" t="s">
        <v>14679</v>
      </c>
      <c r="L2597" s="150" t="s">
        <v>14680</v>
      </c>
      <c r="M2597" s="150" t="s">
        <v>21809</v>
      </c>
    </row>
    <row r="2598" spans="1:14" ht="25.5">
      <c r="A2598" s="136">
        <v>2599</v>
      </c>
      <c r="B2598" s="108">
        <v>149</v>
      </c>
      <c r="C2598" s="108"/>
      <c r="D2598" s="137" t="s">
        <v>14588</v>
      </c>
      <c r="E2598" s="137" t="s">
        <v>14677</v>
      </c>
      <c r="F2598" s="137"/>
      <c r="G2598" s="108" t="str">
        <f t="shared" si="82"/>
        <v>RESPOSTA À EMERGÊNCIA</v>
      </c>
      <c r="H2598" s="108" t="str">
        <f t="shared" si="83"/>
        <v>PRIMEIROS SOCORROS</v>
      </c>
      <c r="I2598" s="108"/>
      <c r="J2598" s="148" t="s">
        <v>14681</v>
      </c>
      <c r="K2598" s="148" t="s">
        <v>14682</v>
      </c>
      <c r="L2598" s="148" t="s">
        <v>14683</v>
      </c>
      <c r="M2598" s="148" t="s">
        <v>14684</v>
      </c>
    </row>
    <row r="2599" spans="1:14" ht="15">
      <c r="A2599" s="136">
        <v>2600</v>
      </c>
      <c r="B2599" s="108">
        <v>149</v>
      </c>
      <c r="C2599" s="108"/>
      <c r="D2599" s="137" t="s">
        <v>14588</v>
      </c>
      <c r="E2599" s="137" t="s">
        <v>14677</v>
      </c>
      <c r="F2599" s="137"/>
      <c r="G2599" s="108" t="str">
        <f t="shared" si="82"/>
        <v>RESPOSTA À EMERGÊNCIA</v>
      </c>
      <c r="H2599" s="108" t="str">
        <f t="shared" si="83"/>
        <v>PRIMEIROS SOCORROS</v>
      </c>
      <c r="I2599" s="108"/>
      <c r="J2599" s="148" t="s">
        <v>14685</v>
      </c>
      <c r="K2599" s="148" t="s">
        <v>14686</v>
      </c>
      <c r="L2599" s="148" t="s">
        <v>14687</v>
      </c>
      <c r="M2599" s="148" t="s">
        <v>14688</v>
      </c>
    </row>
    <row r="2600" spans="1:14" ht="15">
      <c r="A2600" s="136">
        <v>2601</v>
      </c>
      <c r="B2600" s="108">
        <v>149</v>
      </c>
      <c r="C2600" s="108"/>
      <c r="D2600" s="137" t="s">
        <v>14588</v>
      </c>
      <c r="E2600" s="137" t="s">
        <v>14677</v>
      </c>
      <c r="F2600" s="137"/>
      <c r="G2600" s="108" t="str">
        <f t="shared" si="82"/>
        <v>RESPOSTA À EMERGÊNCIA</v>
      </c>
      <c r="H2600" s="108" t="str">
        <f t="shared" si="83"/>
        <v>PRIMEIROS SOCORROS</v>
      </c>
      <c r="I2600" s="108"/>
      <c r="J2600" s="150" t="s">
        <v>14689</v>
      </c>
      <c r="K2600" s="149" t="s">
        <v>14690</v>
      </c>
      <c r="L2600" s="150" t="s">
        <v>14691</v>
      </c>
      <c r="M2600" s="150" t="s">
        <v>14692</v>
      </c>
    </row>
    <row r="2601" spans="1:14" ht="15">
      <c r="A2601" s="136">
        <v>2602</v>
      </c>
      <c r="B2601" s="108">
        <v>149</v>
      </c>
      <c r="C2601" s="108"/>
      <c r="D2601" s="137" t="s">
        <v>14588</v>
      </c>
      <c r="E2601" s="137" t="s">
        <v>14677</v>
      </c>
      <c r="F2601" s="137"/>
      <c r="G2601" s="108" t="str">
        <f t="shared" si="82"/>
        <v>RESPOSTA À EMERGÊNCIA</v>
      </c>
      <c r="H2601" s="108" t="str">
        <f t="shared" si="83"/>
        <v>PRIMEIROS SOCORROS</v>
      </c>
      <c r="I2601" s="108"/>
      <c r="J2601" s="150" t="s">
        <v>14696</v>
      </c>
      <c r="K2601" s="149" t="s">
        <v>14697</v>
      </c>
      <c r="L2601" s="150" t="s">
        <v>14698</v>
      </c>
      <c r="M2601" s="150" t="s">
        <v>14699</v>
      </c>
    </row>
    <row r="2602" spans="1:14" ht="15">
      <c r="A2602" s="136">
        <v>2603</v>
      </c>
      <c r="B2602" s="108">
        <v>149</v>
      </c>
      <c r="C2602" s="108"/>
      <c r="D2602" s="137" t="s">
        <v>14588</v>
      </c>
      <c r="E2602" s="137" t="s">
        <v>14677</v>
      </c>
      <c r="F2602" s="137"/>
      <c r="G2602" s="108" t="str">
        <f t="shared" si="82"/>
        <v>RESPOSTA À EMERGÊNCIA</v>
      </c>
      <c r="H2602" s="108" t="str">
        <f t="shared" si="83"/>
        <v>PRIMEIROS SOCORROS</v>
      </c>
      <c r="I2602" s="108"/>
      <c r="J2602" s="148" t="s">
        <v>14700</v>
      </c>
      <c r="K2602" s="148" t="s">
        <v>14701</v>
      </c>
      <c r="L2602" s="148" t="s">
        <v>14702</v>
      </c>
      <c r="M2602" s="148" t="s">
        <v>14703</v>
      </c>
    </row>
    <row r="2603" spans="1:14" ht="25.5">
      <c r="A2603" s="136">
        <v>2604</v>
      </c>
      <c r="B2603" s="108">
        <v>149</v>
      </c>
      <c r="C2603" s="108"/>
      <c r="D2603" s="137" t="s">
        <v>14588</v>
      </c>
      <c r="E2603" s="137" t="s">
        <v>14677</v>
      </c>
      <c r="F2603" s="137"/>
      <c r="G2603" s="108" t="str">
        <f t="shared" si="82"/>
        <v>RESPOSTA À EMERGÊNCIA</v>
      </c>
      <c r="H2603" s="108" t="str">
        <f t="shared" si="83"/>
        <v>PRIMEIROS SOCORROS</v>
      </c>
      <c r="I2603" s="108"/>
      <c r="J2603" s="148" t="s">
        <v>14704</v>
      </c>
      <c r="K2603" s="147" t="s">
        <v>14705</v>
      </c>
      <c r="L2603" s="148" t="s">
        <v>14706</v>
      </c>
      <c r="M2603" s="148" t="s">
        <v>14707</v>
      </c>
    </row>
    <row r="2604" spans="1:14" ht="15">
      <c r="A2604" s="136">
        <v>2605</v>
      </c>
      <c r="B2604" s="108">
        <v>149</v>
      </c>
      <c r="C2604" s="108"/>
      <c r="D2604" s="137" t="s">
        <v>14588</v>
      </c>
      <c r="E2604" s="137" t="s">
        <v>14677</v>
      </c>
      <c r="F2604" s="137"/>
      <c r="G2604" s="108" t="str">
        <f t="shared" si="82"/>
        <v>RESPOSTA À EMERGÊNCIA</v>
      </c>
      <c r="H2604" s="108" t="str">
        <f t="shared" si="83"/>
        <v>PRIMEIROS SOCORROS</v>
      </c>
      <c r="I2604" s="108"/>
      <c r="J2604" s="148" t="s">
        <v>14712</v>
      </c>
      <c r="K2604" s="147" t="s">
        <v>14713</v>
      </c>
      <c r="L2604" s="148" t="s">
        <v>14714</v>
      </c>
      <c r="M2604" s="148" t="s">
        <v>14715</v>
      </c>
    </row>
    <row r="2605" spans="1:14" ht="20.25">
      <c r="A2605" s="136">
        <v>2606</v>
      </c>
      <c r="B2605" s="108">
        <v>150</v>
      </c>
      <c r="C2605" s="108"/>
      <c r="D2605" s="137" t="s">
        <v>21830</v>
      </c>
      <c r="E2605" s="137" t="s">
        <v>21830</v>
      </c>
      <c r="F2605" s="137"/>
      <c r="G2605" s="108" t="str">
        <f t="shared" si="82"/>
        <v>RESPOSTA À EMERGÊNCIA</v>
      </c>
      <c r="H2605" s="108" t="str">
        <f t="shared" si="83"/>
        <v>PRIMEIROS SOCORROS</v>
      </c>
      <c r="I2605" s="108"/>
      <c r="J2605" s="199" t="s">
        <v>15826</v>
      </c>
      <c r="K2605" s="138" t="s">
        <v>15826</v>
      </c>
      <c r="L2605" s="138" t="s">
        <v>15827</v>
      </c>
      <c r="M2605" s="138" t="s">
        <v>15828</v>
      </c>
    </row>
    <row r="2606" spans="1:14" ht="15.75">
      <c r="A2606" s="136">
        <v>2607</v>
      </c>
      <c r="B2606" s="108">
        <v>150</v>
      </c>
      <c r="C2606" s="108"/>
      <c r="D2606" s="137" t="s">
        <v>21830</v>
      </c>
      <c r="E2606" s="137" t="s">
        <v>21830</v>
      </c>
      <c r="F2606" s="137"/>
      <c r="G2606" s="108" t="str">
        <f t="shared" si="82"/>
        <v>RESPOSTA À EMERGÊNCIA</v>
      </c>
      <c r="H2606" s="108" t="str">
        <f t="shared" si="83"/>
        <v>PRIMEIROS SOCORROS</v>
      </c>
      <c r="I2606" s="108"/>
      <c r="J2606" s="174" t="s">
        <v>15829</v>
      </c>
      <c r="K2606" s="141" t="s">
        <v>15830</v>
      </c>
      <c r="L2606" s="141" t="s">
        <v>15831</v>
      </c>
      <c r="M2606" s="141" t="s">
        <v>22182</v>
      </c>
    </row>
    <row r="2607" spans="1:14" ht="15.75">
      <c r="A2607" s="136">
        <v>2608</v>
      </c>
      <c r="B2607" s="108">
        <v>150</v>
      </c>
      <c r="C2607" s="108"/>
      <c r="D2607" s="137" t="s">
        <v>14488</v>
      </c>
      <c r="E2607" s="137" t="s">
        <v>14488</v>
      </c>
      <c r="F2607" s="137"/>
      <c r="G2607" s="108" t="str">
        <f t="shared" si="82"/>
        <v>PERIGOS POTENCIAIS</v>
      </c>
      <c r="H2607" s="108" t="str">
        <f t="shared" si="83"/>
        <v>PERIGOS POTENCIAIS</v>
      </c>
      <c r="I2607" s="108"/>
      <c r="J2607" s="142" t="s">
        <v>14485</v>
      </c>
      <c r="K2607" s="142" t="s">
        <v>14486</v>
      </c>
      <c r="L2607" s="142" t="s">
        <v>14487</v>
      </c>
      <c r="M2607" s="142" t="s">
        <v>14488</v>
      </c>
    </row>
    <row r="2608" spans="1:14" ht="15.75">
      <c r="A2608" s="136">
        <v>2609</v>
      </c>
      <c r="B2608" s="108">
        <v>150</v>
      </c>
      <c r="C2608" s="108"/>
      <c r="D2608" s="137" t="s">
        <v>14488</v>
      </c>
      <c r="E2608" s="137" t="s">
        <v>14492</v>
      </c>
      <c r="F2608" s="137"/>
      <c r="G2608" s="108" t="str">
        <f t="shared" si="82"/>
        <v>PERIGOS POTENCIAIS</v>
      </c>
      <c r="H2608" s="108" t="str">
        <f t="shared" si="83"/>
        <v>INCÊNDIO OU EXPLOSÃO</v>
      </c>
      <c r="I2608" s="108"/>
      <c r="J2608" s="145" t="s">
        <v>14489</v>
      </c>
      <c r="K2608" s="145" t="s">
        <v>14490</v>
      </c>
      <c r="L2608" s="146" t="s">
        <v>14491</v>
      </c>
      <c r="M2608" s="146" t="s">
        <v>14492</v>
      </c>
    </row>
    <row r="2609" spans="1:14" ht="25.5">
      <c r="A2609" s="136">
        <v>2610</v>
      </c>
      <c r="B2609" s="108">
        <v>150</v>
      </c>
      <c r="C2609" s="108"/>
      <c r="D2609" s="137" t="s">
        <v>14488</v>
      </c>
      <c r="E2609" s="137" t="s">
        <v>14492</v>
      </c>
      <c r="F2609" s="137"/>
      <c r="G2609" s="108" t="str">
        <f t="shared" si="82"/>
        <v>PERIGOS POTENCIAIS</v>
      </c>
      <c r="H2609" s="108" t="str">
        <f t="shared" si="83"/>
        <v>INCÊNDIO OU EXPLOSÃO</v>
      </c>
      <c r="I2609" s="108"/>
      <c r="J2609" s="153" t="s">
        <v>15814</v>
      </c>
      <c r="K2609" s="153" t="s">
        <v>15815</v>
      </c>
      <c r="L2609" s="153" t="s">
        <v>15816</v>
      </c>
      <c r="M2609" s="153" t="s">
        <v>22177</v>
      </c>
    </row>
    <row r="2610" spans="1:14" ht="15">
      <c r="A2610" s="136">
        <v>2611</v>
      </c>
      <c r="B2610" s="108">
        <v>150</v>
      </c>
      <c r="C2610" s="108"/>
      <c r="D2610" s="137" t="s">
        <v>14488</v>
      </c>
      <c r="E2610" s="137" t="s">
        <v>14492</v>
      </c>
      <c r="F2610" s="137"/>
      <c r="G2610" s="108" t="str">
        <f t="shared" si="82"/>
        <v>PERIGOS POTENCIAIS</v>
      </c>
      <c r="H2610" s="108" t="str">
        <f t="shared" si="83"/>
        <v>INCÊNDIO OU EXPLOSÃO</v>
      </c>
      <c r="I2610" s="108"/>
      <c r="J2610" s="150" t="s">
        <v>15832</v>
      </c>
      <c r="K2610" s="149" t="s">
        <v>15833</v>
      </c>
      <c r="L2610" s="150" t="s">
        <v>15834</v>
      </c>
      <c r="M2610" s="150" t="s">
        <v>22183</v>
      </c>
    </row>
    <row r="2611" spans="1:14" ht="25.5">
      <c r="A2611" s="136">
        <v>2612</v>
      </c>
      <c r="B2611" s="108">
        <v>150</v>
      </c>
      <c r="C2611" s="108"/>
      <c r="D2611" s="137" t="s">
        <v>14488</v>
      </c>
      <c r="E2611" s="137" t="s">
        <v>14492</v>
      </c>
      <c r="F2611" s="137"/>
      <c r="G2611" s="108" t="str">
        <f t="shared" si="82"/>
        <v>PERIGOS POTENCIAIS</v>
      </c>
      <c r="H2611" s="108" t="str">
        <f t="shared" si="83"/>
        <v>INCÊNDIO OU EXPLOSÃO</v>
      </c>
      <c r="I2611" s="108"/>
      <c r="J2611" s="148" t="s">
        <v>15835</v>
      </c>
      <c r="K2611" s="147" t="s">
        <v>15836</v>
      </c>
      <c r="L2611" s="148" t="s">
        <v>15837</v>
      </c>
      <c r="M2611" s="148" t="s">
        <v>22184</v>
      </c>
    </row>
    <row r="2612" spans="1:14" ht="15">
      <c r="A2612" s="136">
        <v>2613</v>
      </c>
      <c r="B2612" s="108">
        <v>150</v>
      </c>
      <c r="C2612" s="108"/>
      <c r="D2612" s="137" t="s">
        <v>14488</v>
      </c>
      <c r="E2612" s="137" t="s">
        <v>14492</v>
      </c>
      <c r="F2612" s="137"/>
      <c r="G2612" s="108" t="str">
        <f t="shared" si="82"/>
        <v>PERIGOS POTENCIAIS</v>
      </c>
      <c r="H2612" s="108" t="str">
        <f t="shared" si="83"/>
        <v>INCÊNDIO OU EXPLOSÃO</v>
      </c>
      <c r="I2612" s="108"/>
      <c r="J2612" s="148" t="s">
        <v>14501</v>
      </c>
      <c r="K2612" s="148" t="s">
        <v>14502</v>
      </c>
      <c r="L2612" s="148" t="s">
        <v>14503</v>
      </c>
      <c r="M2612" s="148" t="s">
        <v>14504</v>
      </c>
    </row>
    <row r="2613" spans="1:14" ht="25.5">
      <c r="A2613" s="136">
        <v>2614</v>
      </c>
      <c r="B2613" s="108">
        <v>150</v>
      </c>
      <c r="C2613" s="108"/>
      <c r="D2613" s="137" t="s">
        <v>14488</v>
      </c>
      <c r="E2613" s="137" t="s">
        <v>14492</v>
      </c>
      <c r="F2613" s="137"/>
      <c r="G2613" s="108" t="str">
        <f t="shared" si="82"/>
        <v>PERIGOS POTENCIAIS</v>
      </c>
      <c r="H2613" s="108" t="str">
        <f t="shared" si="83"/>
        <v>INCÊNDIO OU EXPLOSÃO</v>
      </c>
      <c r="I2613" s="108"/>
      <c r="J2613" s="148" t="s">
        <v>14997</v>
      </c>
      <c r="K2613" s="205" t="s">
        <v>14998</v>
      </c>
      <c r="L2613" s="148" t="s">
        <v>22185</v>
      </c>
      <c r="M2613" s="148" t="s">
        <v>21924</v>
      </c>
      <c r="N2613" s="133"/>
    </row>
    <row r="2614" spans="1:14" ht="15">
      <c r="A2614" s="136">
        <v>2615</v>
      </c>
      <c r="B2614" s="108">
        <v>150</v>
      </c>
      <c r="C2614" s="108"/>
      <c r="D2614" s="137" t="s">
        <v>14488</v>
      </c>
      <c r="E2614" s="137" t="s">
        <v>14492</v>
      </c>
      <c r="F2614" s="137"/>
      <c r="G2614" s="108" t="str">
        <f t="shared" si="82"/>
        <v>PERIGOS POTENCIAIS</v>
      </c>
      <c r="H2614" s="108" t="str">
        <f t="shared" si="83"/>
        <v>INCÊNDIO OU EXPLOSÃO</v>
      </c>
      <c r="I2614" s="108"/>
      <c r="J2614" s="148" t="s">
        <v>15426</v>
      </c>
      <c r="K2614" s="147" t="s">
        <v>15427</v>
      </c>
      <c r="L2614" s="148" t="s">
        <v>15428</v>
      </c>
      <c r="M2614" s="147" t="s">
        <v>22060</v>
      </c>
    </row>
    <row r="2615" spans="1:14" ht="25.5">
      <c r="A2615" s="136">
        <v>2616</v>
      </c>
      <c r="B2615" s="108">
        <v>150</v>
      </c>
      <c r="C2615" s="108"/>
      <c r="D2615" s="137" t="s">
        <v>14488</v>
      </c>
      <c r="E2615" s="137" t="s">
        <v>14492</v>
      </c>
      <c r="F2615" s="137"/>
      <c r="G2615" s="108" t="str">
        <f t="shared" si="82"/>
        <v>PERIGOS POTENCIAIS</v>
      </c>
      <c r="H2615" s="108" t="str">
        <f t="shared" si="83"/>
        <v>INCÊNDIO OU EXPLOSÃO</v>
      </c>
      <c r="I2615" s="108"/>
      <c r="J2615" s="150" t="s">
        <v>15817</v>
      </c>
      <c r="K2615" s="149" t="s">
        <v>15818</v>
      </c>
      <c r="L2615" s="148" t="s">
        <v>15819</v>
      </c>
      <c r="M2615" s="148" t="s">
        <v>22179</v>
      </c>
    </row>
    <row r="2616" spans="1:14" ht="15.75" thickBot="1">
      <c r="A2616" s="136">
        <v>2617</v>
      </c>
      <c r="B2616" s="108">
        <v>150</v>
      </c>
      <c r="C2616" s="108"/>
      <c r="D2616" s="137" t="s">
        <v>14488</v>
      </c>
      <c r="E2616" s="137" t="s">
        <v>14492</v>
      </c>
      <c r="F2616" s="137"/>
      <c r="G2616" s="108" t="str">
        <f t="shared" si="82"/>
        <v>PERIGOS POTENCIAIS</v>
      </c>
      <c r="H2616" s="108" t="str">
        <f t="shared" si="83"/>
        <v>INCÊNDIO OU EXPLOSÃO</v>
      </c>
      <c r="I2616" s="108"/>
      <c r="J2616" s="147" t="s">
        <v>15820</v>
      </c>
      <c r="K2616" s="147" t="s">
        <v>15821</v>
      </c>
      <c r="L2616" s="147" t="s">
        <v>15822</v>
      </c>
      <c r="M2616" s="147" t="s">
        <v>22180</v>
      </c>
    </row>
    <row r="2617" spans="1:14" ht="15.75">
      <c r="A2617" s="136">
        <v>2618</v>
      </c>
      <c r="B2617" s="108">
        <v>150</v>
      </c>
      <c r="C2617" s="108"/>
      <c r="D2617" s="137" t="s">
        <v>14488</v>
      </c>
      <c r="E2617" s="137" t="s">
        <v>14520</v>
      </c>
      <c r="F2617" s="137"/>
      <c r="G2617" s="108" t="str">
        <f t="shared" si="82"/>
        <v>PERIGOS POTENCIAIS</v>
      </c>
      <c r="H2617" s="108" t="str">
        <f t="shared" si="83"/>
        <v>SAÚDE</v>
      </c>
      <c r="I2617" s="108"/>
      <c r="J2617" s="151" t="s">
        <v>14517</v>
      </c>
      <c r="K2617" s="151" t="s">
        <v>14518</v>
      </c>
      <c r="L2617" s="151" t="s">
        <v>14519</v>
      </c>
      <c r="M2617" s="151" t="s">
        <v>14520</v>
      </c>
    </row>
    <row r="2618" spans="1:14" ht="25.5">
      <c r="A2618" s="136">
        <v>2619</v>
      </c>
      <c r="B2618" s="108">
        <v>150</v>
      </c>
      <c r="C2618" s="108"/>
      <c r="D2618" s="137" t="s">
        <v>14488</v>
      </c>
      <c r="E2618" s="137" t="s">
        <v>14520</v>
      </c>
      <c r="F2618" s="137"/>
      <c r="G2618" s="108" t="str">
        <f t="shared" si="82"/>
        <v>PERIGOS POTENCIAIS</v>
      </c>
      <c r="H2618" s="108" t="str">
        <f t="shared" si="83"/>
        <v>SAÚDE</v>
      </c>
      <c r="I2618" s="108"/>
      <c r="J2618" s="147" t="s">
        <v>15556</v>
      </c>
      <c r="K2618" s="147" t="s">
        <v>15557</v>
      </c>
      <c r="L2618" s="147" t="s">
        <v>15558</v>
      </c>
      <c r="M2618" s="147" t="s">
        <v>22100</v>
      </c>
    </row>
    <row r="2619" spans="1:14" ht="15">
      <c r="A2619" s="136">
        <v>2620</v>
      </c>
      <c r="B2619" s="108">
        <v>150</v>
      </c>
      <c r="C2619" s="108"/>
      <c r="D2619" s="137" t="s">
        <v>14488</v>
      </c>
      <c r="E2619" s="137" t="s">
        <v>14520</v>
      </c>
      <c r="F2619" s="137"/>
      <c r="G2619" s="108" t="str">
        <f t="shared" si="82"/>
        <v>PERIGOS POTENCIAIS</v>
      </c>
      <c r="H2619" s="108" t="str">
        <f t="shared" si="83"/>
        <v>SAÚDE</v>
      </c>
      <c r="I2619" s="108"/>
      <c r="J2619" s="147" t="s">
        <v>15823</v>
      </c>
      <c r="K2619" s="147" t="s">
        <v>15824</v>
      </c>
      <c r="L2619" s="147" t="s">
        <v>15825</v>
      </c>
      <c r="M2619" s="147" t="s">
        <v>22181</v>
      </c>
    </row>
    <row r="2620" spans="1:14" ht="25.5">
      <c r="A2620" s="136">
        <v>2621</v>
      </c>
      <c r="B2620" s="108">
        <v>150</v>
      </c>
      <c r="C2620" s="108"/>
      <c r="D2620" s="137" t="s">
        <v>14488</v>
      </c>
      <c r="E2620" s="137" t="s">
        <v>14520</v>
      </c>
      <c r="F2620" s="137"/>
      <c r="G2620" s="108" t="str">
        <f t="shared" si="82"/>
        <v>PERIGOS POTENCIAIS</v>
      </c>
      <c r="H2620" s="108" t="str">
        <f t="shared" si="83"/>
        <v>SAÚDE</v>
      </c>
      <c r="I2620" s="108"/>
      <c r="J2620" s="148" t="s">
        <v>14537</v>
      </c>
      <c r="K2620" s="148" t="s">
        <v>14538</v>
      </c>
      <c r="L2620" s="148" t="s">
        <v>14539</v>
      </c>
      <c r="M2620" s="148" t="s">
        <v>14540</v>
      </c>
    </row>
    <row r="2621" spans="1:14" ht="15.75">
      <c r="A2621" s="136">
        <v>2622</v>
      </c>
      <c r="B2621" s="108">
        <v>150</v>
      </c>
      <c r="C2621" s="108"/>
      <c r="D2621" s="137" t="s">
        <v>14544</v>
      </c>
      <c r="E2621" s="137" t="s">
        <v>14544</v>
      </c>
      <c r="F2621" s="137"/>
      <c r="G2621" s="108" t="str">
        <f t="shared" si="82"/>
        <v>PROTEÇÃO DA POPULAÇÃO</v>
      </c>
      <c r="H2621" s="108" t="str">
        <f t="shared" si="83"/>
        <v>PROTEÇÃO DA POPULAÇÃO</v>
      </c>
      <c r="I2621" s="108"/>
      <c r="J2621" s="143" t="s">
        <v>14541</v>
      </c>
      <c r="K2621" s="143" t="s">
        <v>14542</v>
      </c>
      <c r="L2621" s="143" t="s">
        <v>14543</v>
      </c>
      <c r="M2621" s="143" t="s">
        <v>14544</v>
      </c>
    </row>
    <row r="2622" spans="1:14" ht="38.25">
      <c r="A2622" s="136">
        <v>2623</v>
      </c>
      <c r="B2622" s="108">
        <v>150</v>
      </c>
      <c r="C2622" s="108"/>
      <c r="D2622" s="137" t="s">
        <v>14544</v>
      </c>
      <c r="E2622" s="137" t="s">
        <v>14544</v>
      </c>
      <c r="F2622" s="137"/>
      <c r="G2622" s="108" t="str">
        <f t="shared" si="82"/>
        <v>PROTEÇÃO DA POPULAÇÃO</v>
      </c>
      <c r="H2622" s="108" t="str">
        <f t="shared" si="83"/>
        <v>PROTEÇÃO DA POPULAÇÃO</v>
      </c>
      <c r="I2622" s="108"/>
      <c r="J2622" s="153" t="s">
        <v>14545</v>
      </c>
      <c r="K2622" s="153" t="s">
        <v>14546</v>
      </c>
      <c r="L2622" s="154" t="s">
        <v>14547</v>
      </c>
      <c r="M2622" s="154" t="s">
        <v>14548</v>
      </c>
    </row>
    <row r="2623" spans="1:14" ht="15">
      <c r="A2623" s="136">
        <v>2624</v>
      </c>
      <c r="B2623" s="108">
        <v>150</v>
      </c>
      <c r="C2623" s="108"/>
      <c r="D2623" s="137" t="s">
        <v>14544</v>
      </c>
      <c r="E2623" s="137" t="s">
        <v>14544</v>
      </c>
      <c r="F2623" s="137"/>
      <c r="G2623" s="108" t="str">
        <f t="shared" si="82"/>
        <v>PROTEÇÃO DA POPULAÇÃO</v>
      </c>
      <c r="H2623" s="108" t="str">
        <f t="shared" si="83"/>
        <v>PROTEÇÃO DA POPULAÇÃO</v>
      </c>
      <c r="I2623" s="108"/>
      <c r="J2623" s="147" t="s">
        <v>14549</v>
      </c>
      <c r="K2623" s="147" t="s">
        <v>14550</v>
      </c>
      <c r="L2623" s="147" t="s">
        <v>14551</v>
      </c>
      <c r="M2623" s="147" t="s">
        <v>14552</v>
      </c>
      <c r="N2623" s="163"/>
    </row>
    <row r="2624" spans="1:14" ht="15.75" thickBot="1">
      <c r="A2624" s="136">
        <v>2625</v>
      </c>
      <c r="B2624" s="108">
        <v>150</v>
      </c>
      <c r="C2624" s="108"/>
      <c r="D2624" s="137" t="s">
        <v>14544</v>
      </c>
      <c r="E2624" s="137" t="s">
        <v>14544</v>
      </c>
      <c r="F2624" s="137"/>
      <c r="G2624" s="108" t="str">
        <f t="shared" si="82"/>
        <v>PROTEÇÃO DA POPULAÇÃO</v>
      </c>
      <c r="H2624" s="108" t="str">
        <f t="shared" si="83"/>
        <v>PROTEÇÃO DA POPULAÇÃO</v>
      </c>
      <c r="I2624" s="108"/>
      <c r="J2624" s="148" t="s">
        <v>14553</v>
      </c>
      <c r="K2624" s="147" t="s">
        <v>14554</v>
      </c>
      <c r="L2624" s="148" t="s">
        <v>14555</v>
      </c>
      <c r="M2624" s="148" t="s">
        <v>14556</v>
      </c>
      <c r="N2624" s="163"/>
    </row>
    <row r="2625" spans="1:15" ht="15.75">
      <c r="A2625" s="136">
        <v>2626</v>
      </c>
      <c r="B2625" s="108">
        <v>150</v>
      </c>
      <c r="C2625" s="108"/>
      <c r="D2625" s="137" t="s">
        <v>14544</v>
      </c>
      <c r="E2625" s="137" t="s">
        <v>14560</v>
      </c>
      <c r="F2625" s="137"/>
      <c r="G2625" s="108" t="str">
        <f t="shared" si="82"/>
        <v>PROTEÇÃO DA POPULAÇÃO</v>
      </c>
      <c r="H2625" s="108" t="str">
        <f t="shared" si="83"/>
        <v>VESTUÁRIO DE PROTEÇÃO</v>
      </c>
      <c r="I2625" s="108"/>
      <c r="J2625" s="151" t="s">
        <v>14557</v>
      </c>
      <c r="K2625" s="151" t="s">
        <v>14558</v>
      </c>
      <c r="L2625" s="151" t="s">
        <v>14559</v>
      </c>
      <c r="M2625" s="151" t="s">
        <v>14560</v>
      </c>
      <c r="N2625" s="163"/>
    </row>
    <row r="2626" spans="1:15" ht="15">
      <c r="A2626" s="136">
        <v>2627</v>
      </c>
      <c r="B2626" s="108">
        <v>150</v>
      </c>
      <c r="C2626" s="108"/>
      <c r="D2626" s="137" t="s">
        <v>14544</v>
      </c>
      <c r="E2626" s="137" t="s">
        <v>14560</v>
      </c>
      <c r="F2626" s="137"/>
      <c r="G2626" s="108" t="str">
        <f t="shared" si="82"/>
        <v>PROTEÇÃO DA POPULAÇÃO</v>
      </c>
      <c r="H2626" s="108" t="str">
        <f t="shared" si="83"/>
        <v>VESTUÁRIO DE PROTEÇÃO</v>
      </c>
      <c r="I2626" s="108"/>
      <c r="J2626" s="147" t="s">
        <v>14561</v>
      </c>
      <c r="K2626" s="147" t="s">
        <v>14562</v>
      </c>
      <c r="L2626" s="148" t="s">
        <v>14563</v>
      </c>
      <c r="M2626" s="148" t="s">
        <v>14564</v>
      </c>
    </row>
    <row r="2627" spans="1:15" ht="25.5">
      <c r="A2627" s="136">
        <v>2628</v>
      </c>
      <c r="B2627" s="108">
        <v>150</v>
      </c>
      <c r="C2627" s="108"/>
      <c r="D2627" s="137" t="s">
        <v>14544</v>
      </c>
      <c r="E2627" s="137" t="s">
        <v>14560</v>
      </c>
      <c r="F2627" s="137"/>
      <c r="G2627" s="108" t="str">
        <f t="shared" si="82"/>
        <v>PROTEÇÃO DA POPULAÇÃO</v>
      </c>
      <c r="H2627" s="108" t="str">
        <f t="shared" si="83"/>
        <v>VESTUÁRIO DE PROTEÇÃO</v>
      </c>
      <c r="I2627" s="108"/>
      <c r="J2627" s="148" t="s">
        <v>15005</v>
      </c>
      <c r="K2627" s="148" t="s">
        <v>15006</v>
      </c>
      <c r="L2627" s="148" t="s">
        <v>21935</v>
      </c>
      <c r="M2627" s="148" t="s">
        <v>21936</v>
      </c>
    </row>
    <row r="2628" spans="1:15" ht="26.25" thickBot="1">
      <c r="A2628" s="136">
        <v>2629</v>
      </c>
      <c r="B2628" s="108">
        <v>150</v>
      </c>
      <c r="C2628" s="108"/>
      <c r="D2628" s="137" t="s">
        <v>14544</v>
      </c>
      <c r="E2628" s="137" t="s">
        <v>14560</v>
      </c>
      <c r="F2628" s="137"/>
      <c r="G2628" s="108" t="str">
        <f t="shared" si="82"/>
        <v>PROTEÇÃO DA POPULAÇÃO</v>
      </c>
      <c r="H2628" s="108" t="str">
        <f t="shared" si="83"/>
        <v>VESTUÁRIO DE PROTEÇÃO</v>
      </c>
      <c r="I2628" s="108"/>
      <c r="J2628" s="148" t="s">
        <v>15007</v>
      </c>
      <c r="K2628" s="148" t="s">
        <v>14566</v>
      </c>
      <c r="L2628" s="148" t="s">
        <v>21832</v>
      </c>
      <c r="M2628" s="148" t="s">
        <v>21833</v>
      </c>
    </row>
    <row r="2629" spans="1:15" ht="15.75">
      <c r="A2629" s="136">
        <v>2630</v>
      </c>
      <c r="B2629" s="108">
        <v>150</v>
      </c>
      <c r="C2629" s="108"/>
      <c r="D2629" s="137" t="s">
        <v>14544</v>
      </c>
      <c r="E2629" s="137" t="s">
        <v>14570</v>
      </c>
      <c r="F2629" s="137"/>
      <c r="G2629" s="108" t="str">
        <f t="shared" si="82"/>
        <v>PROTEÇÃO DA POPULAÇÃO</v>
      </c>
      <c r="H2629" s="108" t="str">
        <f t="shared" si="83"/>
        <v>EVACUAÇÃO</v>
      </c>
      <c r="I2629" s="108"/>
      <c r="J2629" s="151" t="s">
        <v>14567</v>
      </c>
      <c r="K2629" s="151" t="s">
        <v>14568</v>
      </c>
      <c r="L2629" s="151" t="s">
        <v>14569</v>
      </c>
      <c r="M2629" s="151" t="s">
        <v>14570</v>
      </c>
    </row>
    <row r="2630" spans="1:15" ht="15">
      <c r="A2630" s="136">
        <v>2631</v>
      </c>
      <c r="B2630" s="108">
        <v>150</v>
      </c>
      <c r="C2630" s="108"/>
      <c r="D2630" s="137" t="s">
        <v>14544</v>
      </c>
      <c r="E2630" s="137" t="s">
        <v>14570</v>
      </c>
      <c r="F2630" s="137"/>
      <c r="G2630" s="108" t="str">
        <f t="shared" si="82"/>
        <v>PROTEÇÃO DA POPULAÇÃO</v>
      </c>
      <c r="H2630" s="108" t="str">
        <f t="shared" si="83"/>
        <v>EVACUAÇÃO</v>
      </c>
      <c r="I2630" s="108"/>
      <c r="J2630" s="153" t="s">
        <v>14571</v>
      </c>
      <c r="K2630" s="153" t="s">
        <v>14572</v>
      </c>
      <c r="L2630" s="153" t="s">
        <v>14573</v>
      </c>
      <c r="M2630" s="153" t="s">
        <v>14574</v>
      </c>
    </row>
    <row r="2631" spans="1:15" ht="26.25">
      <c r="A2631" s="136">
        <v>2632</v>
      </c>
      <c r="B2631" s="108">
        <v>150</v>
      </c>
      <c r="C2631" s="108"/>
      <c r="D2631" s="137" t="s">
        <v>14544</v>
      </c>
      <c r="E2631" s="137" t="s">
        <v>14570</v>
      </c>
      <c r="F2631" s="137"/>
      <c r="G2631" s="108" t="str">
        <f t="shared" si="82"/>
        <v>PROTEÇÃO DA POPULAÇÃO</v>
      </c>
      <c r="H2631" s="108" t="str">
        <f t="shared" si="83"/>
        <v>EVACUAÇÃO</v>
      </c>
      <c r="I2631" s="108"/>
      <c r="J2631" s="148" t="s">
        <v>15435</v>
      </c>
      <c r="K2631" s="157" t="s">
        <v>15436</v>
      </c>
      <c r="L2631" s="157" t="s">
        <v>15437</v>
      </c>
      <c r="M2631" s="157" t="s">
        <v>22063</v>
      </c>
    </row>
    <row r="2632" spans="1:15" ht="15">
      <c r="A2632" s="136">
        <v>2633</v>
      </c>
      <c r="B2632" s="108">
        <v>150</v>
      </c>
      <c r="C2632" s="108"/>
      <c r="D2632" s="137" t="s">
        <v>14544</v>
      </c>
      <c r="E2632" s="137" t="s">
        <v>14570</v>
      </c>
      <c r="F2632" s="137"/>
      <c r="G2632" s="108" t="str">
        <f t="shared" si="82"/>
        <v>PROTEÇÃO DA POPULAÇÃO</v>
      </c>
      <c r="H2632" s="108" t="str">
        <f t="shared" si="83"/>
        <v>EVACUAÇÃO</v>
      </c>
      <c r="I2632" s="108"/>
      <c r="J2632" s="160" t="s">
        <v>14667</v>
      </c>
      <c r="K2632" s="160" t="s">
        <v>14668</v>
      </c>
      <c r="L2632" s="160" t="s">
        <v>14669</v>
      </c>
      <c r="M2632" s="160" t="s">
        <v>14669</v>
      </c>
    </row>
    <row r="2633" spans="1:15" ht="15">
      <c r="A2633" s="136">
        <v>2634</v>
      </c>
      <c r="B2633" s="108">
        <v>150</v>
      </c>
      <c r="C2633" s="108"/>
      <c r="D2633" s="137" t="s">
        <v>14544</v>
      </c>
      <c r="E2633" s="137" t="s">
        <v>14570</v>
      </c>
      <c r="F2633" s="137"/>
      <c r="G2633" s="108" t="str">
        <f t="shared" si="82"/>
        <v>PROTEÇÃO DA POPULAÇÃO</v>
      </c>
      <c r="H2633" s="108" t="str">
        <f t="shared" si="83"/>
        <v>EVACUAÇÃO</v>
      </c>
      <c r="I2633" s="108"/>
      <c r="J2633" s="147" t="s">
        <v>15732</v>
      </c>
      <c r="K2633" s="147" t="s">
        <v>15733</v>
      </c>
      <c r="L2633" s="147" t="s">
        <v>15734</v>
      </c>
      <c r="M2633" s="147" t="s">
        <v>22151</v>
      </c>
    </row>
    <row r="2634" spans="1:15" ht="15">
      <c r="A2634" s="136">
        <v>2635</v>
      </c>
      <c r="B2634" s="108">
        <v>150</v>
      </c>
      <c r="C2634" s="108"/>
      <c r="D2634" s="137" t="s">
        <v>14544</v>
      </c>
      <c r="E2634" s="137" t="s">
        <v>6</v>
      </c>
      <c r="F2634" s="137"/>
      <c r="G2634" s="108" t="str">
        <f t="shared" si="82"/>
        <v>PROTEÇÃO DA POPULAÇÃO</v>
      </c>
      <c r="H2634" s="108" t="str">
        <f t="shared" si="83"/>
        <v>Incêndio</v>
      </c>
      <c r="I2634" s="108"/>
      <c r="J2634" s="158" t="s">
        <v>14579</v>
      </c>
      <c r="K2634" s="158" t="s">
        <v>14580</v>
      </c>
      <c r="L2634" s="158" t="s">
        <v>14581</v>
      </c>
      <c r="M2634" s="158" t="s">
        <v>6</v>
      </c>
    </row>
    <row r="2635" spans="1:15" ht="25.5">
      <c r="A2635" s="136">
        <v>2636</v>
      </c>
      <c r="B2635" s="108">
        <v>150</v>
      </c>
      <c r="C2635" s="108"/>
      <c r="D2635" s="137" t="s">
        <v>14544</v>
      </c>
      <c r="E2635" s="137" t="s">
        <v>6</v>
      </c>
      <c r="F2635" s="137"/>
      <c r="G2635" s="108" t="str">
        <f t="shared" si="82"/>
        <v>PROTEÇÃO DA POPULAÇÃO</v>
      </c>
      <c r="H2635" s="108" t="str">
        <f t="shared" si="83"/>
        <v>Incêndio</v>
      </c>
      <c r="I2635" s="108"/>
      <c r="J2635" s="149" t="s">
        <v>14582</v>
      </c>
      <c r="K2635" s="149" t="s">
        <v>14583</v>
      </c>
      <c r="L2635" s="149" t="s">
        <v>14584</v>
      </c>
      <c r="M2635" s="149" t="s">
        <v>21834</v>
      </c>
    </row>
    <row r="2636" spans="1:15" ht="25.5" hidden="1">
      <c r="A2636" s="136">
        <v>2637</v>
      </c>
      <c r="B2636" s="108">
        <v>150</v>
      </c>
      <c r="C2636" s="108"/>
      <c r="D2636" s="137" t="s">
        <v>14544</v>
      </c>
      <c r="E2636" s="137" t="s">
        <v>6</v>
      </c>
      <c r="F2636" s="137"/>
      <c r="G2636" s="108" t="str">
        <f t="shared" si="82"/>
        <v>PROTEÇÃO DA POPULAÇÃO</v>
      </c>
      <c r="H2636" s="108" t="str">
        <f t="shared" si="83"/>
        <v>Incêndio</v>
      </c>
      <c r="I2636" s="108"/>
      <c r="J2636" s="148" t="s">
        <v>14750</v>
      </c>
      <c r="K2636" s="147" t="s">
        <v>14751</v>
      </c>
      <c r="L2636" s="150" t="s">
        <v>14752</v>
      </c>
      <c r="M2636" s="150" t="s">
        <v>21849</v>
      </c>
      <c r="N2636" s="169" t="s">
        <v>14753</v>
      </c>
      <c r="O2636" s="163"/>
    </row>
    <row r="2637" spans="1:15" ht="15.75">
      <c r="A2637" s="136">
        <v>2638</v>
      </c>
      <c r="B2637" s="108">
        <v>150</v>
      </c>
      <c r="C2637" s="108"/>
      <c r="D2637" s="137" t="s">
        <v>14588</v>
      </c>
      <c r="E2637" s="137" t="s">
        <v>14588</v>
      </c>
      <c r="F2637" s="137"/>
      <c r="G2637" s="108" t="str">
        <f t="shared" si="82"/>
        <v>RESPOSTA À EMERGÊNCIA</v>
      </c>
      <c r="H2637" s="108" t="str">
        <f t="shared" si="83"/>
        <v>RESPOSTA À EMERGÊNCIA</v>
      </c>
      <c r="I2637" s="108"/>
      <c r="J2637" s="143" t="s">
        <v>14585</v>
      </c>
      <c r="K2637" s="143" t="s">
        <v>14586</v>
      </c>
      <c r="L2637" s="143" t="s">
        <v>14587</v>
      </c>
      <c r="M2637" s="143" t="s">
        <v>14588</v>
      </c>
    </row>
    <row r="2638" spans="1:15" ht="15.75">
      <c r="A2638" s="136">
        <v>2639</v>
      </c>
      <c r="B2638" s="108">
        <v>150</v>
      </c>
      <c r="C2638" s="108"/>
      <c r="D2638" s="137" t="s">
        <v>14588</v>
      </c>
      <c r="E2638" s="137" t="s">
        <v>21835</v>
      </c>
      <c r="F2638" s="137"/>
      <c r="G2638" s="108" t="str">
        <f t="shared" si="82"/>
        <v>RESPOSTA À EMERGÊNCIA</v>
      </c>
      <c r="H2638" s="108" t="str">
        <f t="shared" si="83"/>
        <v>INCÊNDIO</v>
      </c>
      <c r="I2638" s="108"/>
      <c r="J2638" s="159" t="s">
        <v>14589</v>
      </c>
      <c r="K2638" s="159" t="s">
        <v>14590</v>
      </c>
      <c r="L2638" s="159" t="s">
        <v>14591</v>
      </c>
      <c r="M2638" s="145" t="s">
        <v>21835</v>
      </c>
    </row>
    <row r="2639" spans="1:15" ht="25.5">
      <c r="A2639" s="136">
        <v>2640</v>
      </c>
      <c r="B2639" s="108">
        <v>150</v>
      </c>
      <c r="C2639" s="108"/>
      <c r="D2639" s="137" t="s">
        <v>14588</v>
      </c>
      <c r="E2639" s="137" t="s">
        <v>21835</v>
      </c>
      <c r="F2639" s="137"/>
      <c r="G2639" s="108" t="str">
        <f t="shared" si="82"/>
        <v>RESPOSTA À EMERGÊNCIA</v>
      </c>
      <c r="H2639" s="108" t="str">
        <f t="shared" si="83"/>
        <v>INCÊNDIO</v>
      </c>
      <c r="I2639" s="108"/>
      <c r="J2639" s="160" t="s">
        <v>15799</v>
      </c>
      <c r="K2639" s="160" t="s">
        <v>15800</v>
      </c>
      <c r="L2639" s="160" t="s">
        <v>15801</v>
      </c>
      <c r="M2639" s="160" t="s">
        <v>22173</v>
      </c>
    </row>
    <row r="2640" spans="1:15" ht="15">
      <c r="A2640" s="136">
        <v>2641</v>
      </c>
      <c r="B2640" s="108">
        <v>150</v>
      </c>
      <c r="C2640" s="108"/>
      <c r="D2640" s="137" t="s">
        <v>14588</v>
      </c>
      <c r="E2640" s="137" t="s">
        <v>21835</v>
      </c>
      <c r="F2640" s="137"/>
      <c r="G2640" s="108" t="str">
        <f t="shared" ref="G2640:G2703" si="84">IF(OR(M2640="PERIGOS POTENCIAIS",M2640="PROTEÇÃO DA POPULAÇÃO",M2640="RESPOSTA À EMERGÊNCIA"),M2640,G2639)</f>
        <v>RESPOSTA À EMERGÊNCIA</v>
      </c>
      <c r="H2640" s="108" t="str">
        <f t="shared" ref="H2640:H2703" si="85">IF(OR(M2640="PERIGOS POTENCIAIS",M2640="PROTEÇÃO DA POPULAÇÃO",M2640="RESPOSTA À EMERGÊNCIA"),M2640,IF(OR(M2640="INCÊNDIO OU EXPLOSÃO",M2640="SAÚDE",M2640="VESTUÁRIO DE PROTEÇÃO",M2640="EVACUAÇÃO",M2640="INCÊNDIO",M2640="DERRAME OU FUGA",M2640="PRIMEIROS SOCORROS"),M2640,H2639))</f>
        <v>INCÊNDIO</v>
      </c>
      <c r="I2640" s="108"/>
      <c r="J2640" s="160" t="s">
        <v>14596</v>
      </c>
      <c r="K2640" s="160" t="s">
        <v>14597</v>
      </c>
      <c r="L2640" s="160" t="s">
        <v>14598</v>
      </c>
      <c r="M2640" s="160" t="s">
        <v>14599</v>
      </c>
    </row>
    <row r="2641" spans="1:14" ht="15.75">
      <c r="A2641" s="136">
        <v>2642</v>
      </c>
      <c r="B2641" s="108">
        <v>150</v>
      </c>
      <c r="C2641" s="108"/>
      <c r="D2641" s="137" t="s">
        <v>14588</v>
      </c>
      <c r="E2641" s="137" t="s">
        <v>21835</v>
      </c>
      <c r="F2641" s="137"/>
      <c r="G2641" s="108" t="str">
        <f t="shared" si="84"/>
        <v>RESPOSTA À EMERGÊNCIA</v>
      </c>
      <c r="H2641" s="108" t="str">
        <f t="shared" si="85"/>
        <v>INCÊNDIO</v>
      </c>
      <c r="I2641" s="108"/>
      <c r="J2641" s="150" t="s">
        <v>14600</v>
      </c>
      <c r="K2641" s="149" t="s">
        <v>14601</v>
      </c>
      <c r="L2641" s="150" t="s">
        <v>14602</v>
      </c>
      <c r="M2641" s="150" t="s">
        <v>21836</v>
      </c>
      <c r="N2641" s="178"/>
    </row>
    <row r="2642" spans="1:14" ht="15">
      <c r="A2642" s="136">
        <v>2643</v>
      </c>
      <c r="B2642" s="108">
        <v>150</v>
      </c>
      <c r="C2642" s="108"/>
      <c r="D2642" s="137" t="s">
        <v>14588</v>
      </c>
      <c r="E2642" s="137" t="s">
        <v>21835</v>
      </c>
      <c r="F2642" s="137"/>
      <c r="G2642" s="108" t="str">
        <f t="shared" si="84"/>
        <v>RESPOSTA À EMERGÊNCIA</v>
      </c>
      <c r="H2642" s="108" t="str">
        <f t="shared" si="85"/>
        <v>INCÊNDIO</v>
      </c>
      <c r="I2642" s="108"/>
      <c r="J2642" s="160" t="s">
        <v>14603</v>
      </c>
      <c r="K2642" s="160" t="s">
        <v>14604</v>
      </c>
      <c r="L2642" s="160" t="s">
        <v>14605</v>
      </c>
      <c r="M2642" s="160" t="s">
        <v>14606</v>
      </c>
    </row>
    <row r="2643" spans="1:14" ht="15">
      <c r="A2643" s="136">
        <v>2644</v>
      </c>
      <c r="B2643" s="108">
        <v>150</v>
      </c>
      <c r="C2643" s="108"/>
      <c r="D2643" s="137" t="s">
        <v>14588</v>
      </c>
      <c r="E2643" s="137" t="s">
        <v>21835</v>
      </c>
      <c r="F2643" s="137"/>
      <c r="G2643" s="108" t="str">
        <f t="shared" si="84"/>
        <v>RESPOSTA À EMERGÊNCIA</v>
      </c>
      <c r="H2643" s="108" t="str">
        <f t="shared" si="85"/>
        <v>INCÊNDIO</v>
      </c>
      <c r="I2643" s="108"/>
      <c r="J2643" s="147" t="s">
        <v>15634</v>
      </c>
      <c r="K2643" s="147" t="s">
        <v>15635</v>
      </c>
      <c r="L2643" s="147" t="s">
        <v>15636</v>
      </c>
      <c r="M2643" s="147" t="s">
        <v>22126</v>
      </c>
    </row>
    <row r="2644" spans="1:14" ht="15">
      <c r="A2644" s="136">
        <v>2645</v>
      </c>
      <c r="B2644" s="108">
        <v>150</v>
      </c>
      <c r="C2644" s="108"/>
      <c r="D2644" s="137" t="s">
        <v>14588</v>
      </c>
      <c r="E2644" s="137" t="s">
        <v>21835</v>
      </c>
      <c r="F2644" s="137"/>
      <c r="G2644" s="108" t="str">
        <f t="shared" si="84"/>
        <v>RESPOSTA À EMERGÊNCIA</v>
      </c>
      <c r="H2644" s="108" t="str">
        <f t="shared" si="85"/>
        <v>INCÊNDIO</v>
      </c>
      <c r="I2644" s="108"/>
      <c r="J2644" s="148" t="s">
        <v>14611</v>
      </c>
      <c r="K2644" s="148" t="s">
        <v>14612</v>
      </c>
      <c r="L2644" s="148" t="s">
        <v>14613</v>
      </c>
      <c r="M2644" s="148" t="s">
        <v>14614</v>
      </c>
    </row>
    <row r="2645" spans="1:14" ht="15">
      <c r="A2645" s="136">
        <v>2646</v>
      </c>
      <c r="B2645" s="108">
        <v>150</v>
      </c>
      <c r="C2645" s="108"/>
      <c r="D2645" s="137" t="s">
        <v>14588</v>
      </c>
      <c r="E2645" s="137" t="s">
        <v>21835</v>
      </c>
      <c r="F2645" s="137"/>
      <c r="G2645" s="108" t="str">
        <f t="shared" si="84"/>
        <v>RESPOSTA À EMERGÊNCIA</v>
      </c>
      <c r="H2645" s="108" t="str">
        <f t="shared" si="85"/>
        <v>INCÊNDIO</v>
      </c>
      <c r="I2645" s="108"/>
      <c r="J2645" s="153" t="s">
        <v>15241</v>
      </c>
      <c r="K2645" s="153" t="s">
        <v>15242</v>
      </c>
      <c r="L2645" s="160" t="s">
        <v>15243</v>
      </c>
      <c r="M2645" s="160" t="s">
        <v>22004</v>
      </c>
    </row>
    <row r="2646" spans="1:14" ht="15">
      <c r="A2646" s="136">
        <v>2647</v>
      </c>
      <c r="B2646" s="108">
        <v>150</v>
      </c>
      <c r="C2646" s="108"/>
      <c r="D2646" s="137" t="s">
        <v>14588</v>
      </c>
      <c r="E2646" s="137" t="s">
        <v>21835</v>
      </c>
      <c r="F2646" s="137"/>
      <c r="G2646" s="108" t="str">
        <f t="shared" si="84"/>
        <v>RESPOSTA À EMERGÊNCIA</v>
      </c>
      <c r="H2646" s="108" t="str">
        <f t="shared" si="85"/>
        <v>INCÊNDIO</v>
      </c>
      <c r="I2646" s="108"/>
      <c r="J2646" s="160" t="s">
        <v>15802</v>
      </c>
      <c r="K2646" s="160" t="s">
        <v>15803</v>
      </c>
      <c r="L2646" s="153" t="s">
        <v>15804</v>
      </c>
      <c r="M2646" s="153" t="s">
        <v>22174</v>
      </c>
    </row>
    <row r="2647" spans="1:14" ht="25.5">
      <c r="A2647" s="136">
        <v>2648</v>
      </c>
      <c r="B2647" s="108">
        <v>150</v>
      </c>
      <c r="C2647" s="108"/>
      <c r="D2647" s="137" t="s">
        <v>14588</v>
      </c>
      <c r="E2647" s="137" t="s">
        <v>21835</v>
      </c>
      <c r="F2647" s="137"/>
      <c r="G2647" s="108" t="str">
        <f t="shared" si="84"/>
        <v>RESPOSTA À EMERGÊNCIA</v>
      </c>
      <c r="H2647" s="108" t="str">
        <f t="shared" si="85"/>
        <v>INCÊNDIO</v>
      </c>
      <c r="I2647" s="108"/>
      <c r="J2647" s="150" t="s">
        <v>14917</v>
      </c>
      <c r="K2647" s="149" t="s">
        <v>14918</v>
      </c>
      <c r="L2647" s="149" t="s">
        <v>14919</v>
      </c>
      <c r="M2647" s="149" t="s">
        <v>21907</v>
      </c>
    </row>
    <row r="2648" spans="1:14" ht="25.5">
      <c r="A2648" s="136">
        <v>2649</v>
      </c>
      <c r="B2648" s="108">
        <v>150</v>
      </c>
      <c r="C2648" s="108"/>
      <c r="D2648" s="137" t="s">
        <v>14588</v>
      </c>
      <c r="E2648" s="137" t="s">
        <v>21835</v>
      </c>
      <c r="F2648" s="137"/>
      <c r="G2648" s="108" t="str">
        <f t="shared" si="84"/>
        <v>RESPOSTA À EMERGÊNCIA</v>
      </c>
      <c r="H2648" s="108" t="str">
        <f t="shared" si="85"/>
        <v>INCÊNDIO</v>
      </c>
      <c r="I2648" s="108"/>
      <c r="J2648" s="147" t="s">
        <v>14619</v>
      </c>
      <c r="K2648" s="148" t="s">
        <v>14620</v>
      </c>
      <c r="L2648" s="148" t="s">
        <v>14621</v>
      </c>
      <c r="M2648" s="148" t="s">
        <v>14622</v>
      </c>
    </row>
    <row r="2649" spans="1:14" ht="25.5">
      <c r="A2649" s="136">
        <v>2650</v>
      </c>
      <c r="B2649" s="108">
        <v>150</v>
      </c>
      <c r="C2649" s="108"/>
      <c r="D2649" s="137" t="s">
        <v>14588</v>
      </c>
      <c r="E2649" s="137" t="s">
        <v>21835</v>
      </c>
      <c r="F2649" s="137"/>
      <c r="G2649" s="108" t="str">
        <f t="shared" si="84"/>
        <v>RESPOSTA À EMERGÊNCIA</v>
      </c>
      <c r="H2649" s="108" t="str">
        <f t="shared" si="85"/>
        <v>INCÊNDIO</v>
      </c>
      <c r="I2649" s="108"/>
      <c r="J2649" s="147" t="s">
        <v>14626</v>
      </c>
      <c r="K2649" s="147" t="s">
        <v>14627</v>
      </c>
      <c r="L2649" s="147" t="s">
        <v>14628</v>
      </c>
      <c r="M2649" s="147" t="s">
        <v>21838</v>
      </c>
    </row>
    <row r="2650" spans="1:14" ht="15.75" thickBot="1">
      <c r="A2650" s="136">
        <v>2651</v>
      </c>
      <c r="B2650" s="108">
        <v>150</v>
      </c>
      <c r="C2650" s="108"/>
      <c r="D2650" s="137" t="s">
        <v>14588</v>
      </c>
      <c r="E2650" s="137" t="s">
        <v>21835</v>
      </c>
      <c r="F2650" s="137"/>
      <c r="G2650" s="108" t="str">
        <f t="shared" si="84"/>
        <v>RESPOSTA À EMERGÊNCIA</v>
      </c>
      <c r="H2650" s="108" t="str">
        <f t="shared" si="85"/>
        <v>INCÊNDIO</v>
      </c>
      <c r="I2650" s="108"/>
      <c r="J2650" s="149" t="s">
        <v>14629</v>
      </c>
      <c r="K2650" s="149" t="s">
        <v>14630</v>
      </c>
      <c r="L2650" s="149" t="s">
        <v>14631</v>
      </c>
      <c r="M2650" s="149" t="s">
        <v>14632</v>
      </c>
    </row>
    <row r="2651" spans="1:14" ht="15.75">
      <c r="A2651" s="136">
        <v>2652</v>
      </c>
      <c r="B2651" s="108">
        <v>150</v>
      </c>
      <c r="C2651" s="108"/>
      <c r="D2651" s="137" t="s">
        <v>14588</v>
      </c>
      <c r="E2651" s="137" t="s">
        <v>14636</v>
      </c>
      <c r="F2651" s="137"/>
      <c r="G2651" s="108" t="str">
        <f t="shared" si="84"/>
        <v>RESPOSTA À EMERGÊNCIA</v>
      </c>
      <c r="H2651" s="108" t="str">
        <f t="shared" si="85"/>
        <v>DERRAME OU FUGA</v>
      </c>
      <c r="I2651" s="108"/>
      <c r="J2651" s="151" t="s">
        <v>14633</v>
      </c>
      <c r="K2651" s="151" t="s">
        <v>14634</v>
      </c>
      <c r="L2651" s="151" t="s">
        <v>14635</v>
      </c>
      <c r="M2651" s="151" t="s">
        <v>14636</v>
      </c>
    </row>
    <row r="2652" spans="1:14" ht="38.25">
      <c r="A2652" s="136">
        <v>2653</v>
      </c>
      <c r="B2652" s="108">
        <v>150</v>
      </c>
      <c r="C2652" s="108"/>
      <c r="D2652" s="137" t="s">
        <v>14588</v>
      </c>
      <c r="E2652" s="137" t="s">
        <v>14636</v>
      </c>
      <c r="F2652" s="137"/>
      <c r="G2652" s="108" t="str">
        <f t="shared" si="84"/>
        <v>RESPOSTA À EMERGÊNCIA</v>
      </c>
      <c r="H2652" s="108" t="str">
        <f t="shared" si="85"/>
        <v>DERRAME OU FUGA</v>
      </c>
      <c r="I2652" s="108"/>
      <c r="J2652" s="153" t="s">
        <v>15805</v>
      </c>
      <c r="K2652" s="153" t="s">
        <v>15806</v>
      </c>
      <c r="L2652" s="166" t="s">
        <v>15807</v>
      </c>
      <c r="M2652" s="166" t="s">
        <v>22175</v>
      </c>
    </row>
    <row r="2653" spans="1:14" ht="15">
      <c r="A2653" s="136">
        <v>2654</v>
      </c>
      <c r="B2653" s="108">
        <v>150</v>
      </c>
      <c r="C2653" s="108"/>
      <c r="D2653" s="137" t="s">
        <v>14588</v>
      </c>
      <c r="E2653" s="137" t="s">
        <v>14636</v>
      </c>
      <c r="F2653" s="137"/>
      <c r="G2653" s="108" t="str">
        <f t="shared" si="84"/>
        <v>RESPOSTA À EMERGÊNCIA</v>
      </c>
      <c r="H2653" s="108" t="str">
        <f t="shared" si="85"/>
        <v>DERRAME OU FUGA</v>
      </c>
      <c r="I2653" s="108"/>
      <c r="J2653" s="148" t="s">
        <v>14641</v>
      </c>
      <c r="K2653" s="148" t="s">
        <v>14642</v>
      </c>
      <c r="L2653" s="148" t="s">
        <v>14781</v>
      </c>
      <c r="M2653" s="148" t="s">
        <v>21839</v>
      </c>
    </row>
    <row r="2654" spans="1:14" ht="15">
      <c r="A2654" s="136">
        <v>2655</v>
      </c>
      <c r="B2654" s="108">
        <v>150</v>
      </c>
      <c r="C2654" s="108"/>
      <c r="D2654" s="137" t="s">
        <v>14588</v>
      </c>
      <c r="E2654" s="137" t="s">
        <v>14636</v>
      </c>
      <c r="F2654" s="137"/>
      <c r="G2654" s="108" t="str">
        <f t="shared" si="84"/>
        <v>RESPOSTA À EMERGÊNCIA</v>
      </c>
      <c r="H2654" s="108" t="str">
        <f t="shared" si="85"/>
        <v>DERRAME OU FUGA</v>
      </c>
      <c r="I2654" s="108"/>
      <c r="J2654" s="149" t="s">
        <v>14637</v>
      </c>
      <c r="K2654" s="149" t="s">
        <v>14638</v>
      </c>
      <c r="L2654" s="149" t="s">
        <v>14639</v>
      </c>
      <c r="M2654" s="149" t="s">
        <v>14640</v>
      </c>
    </row>
    <row r="2655" spans="1:14" ht="15">
      <c r="A2655" s="136">
        <v>2656</v>
      </c>
      <c r="B2655" s="108">
        <v>150</v>
      </c>
      <c r="C2655" s="108"/>
      <c r="D2655" s="137" t="s">
        <v>14588</v>
      </c>
      <c r="E2655" s="137" t="s">
        <v>14636</v>
      </c>
      <c r="F2655" s="137"/>
      <c r="G2655" s="108" t="str">
        <f t="shared" si="84"/>
        <v>RESPOSTA À EMERGÊNCIA</v>
      </c>
      <c r="H2655" s="108" t="str">
        <f t="shared" si="85"/>
        <v>DERRAME OU FUGA</v>
      </c>
      <c r="I2655" s="108"/>
      <c r="J2655" s="147" t="s">
        <v>14926</v>
      </c>
      <c r="K2655" s="147" t="s">
        <v>14927</v>
      </c>
      <c r="L2655" s="147" t="s">
        <v>14928</v>
      </c>
      <c r="M2655" s="147" t="s">
        <v>21910</v>
      </c>
    </row>
    <row r="2656" spans="1:14" ht="15">
      <c r="A2656" s="136">
        <v>2657</v>
      </c>
      <c r="B2656" s="108">
        <v>150</v>
      </c>
      <c r="C2656" s="108"/>
      <c r="D2656" s="137" t="s">
        <v>14588</v>
      </c>
      <c r="E2656" s="137" t="s">
        <v>14636</v>
      </c>
      <c r="F2656" s="137"/>
      <c r="G2656" s="108" t="str">
        <f t="shared" si="84"/>
        <v>RESPOSTA À EMERGÊNCIA</v>
      </c>
      <c r="H2656" s="108" t="str">
        <f t="shared" si="85"/>
        <v>DERRAME OU FUGA</v>
      </c>
      <c r="I2656" s="108"/>
      <c r="J2656" s="160" t="s">
        <v>14659</v>
      </c>
      <c r="K2656" s="160" t="s">
        <v>14660</v>
      </c>
      <c r="L2656" s="160" t="s">
        <v>14661</v>
      </c>
      <c r="M2656" s="160" t="s">
        <v>14662</v>
      </c>
    </row>
    <row r="2657" spans="1:15" ht="38.25">
      <c r="A2657" s="136">
        <v>2658</v>
      </c>
      <c r="B2657" s="108">
        <v>150</v>
      </c>
      <c r="C2657" s="108"/>
      <c r="D2657" s="137" t="s">
        <v>14588</v>
      </c>
      <c r="E2657" s="137" t="s">
        <v>14636</v>
      </c>
      <c r="F2657" s="137"/>
      <c r="G2657" s="108" t="str">
        <f t="shared" si="84"/>
        <v>RESPOSTA À EMERGÊNCIA</v>
      </c>
      <c r="H2657" s="108" t="str">
        <f t="shared" si="85"/>
        <v>DERRAME OU FUGA</v>
      </c>
      <c r="I2657" s="108"/>
      <c r="J2657" s="150" t="s">
        <v>15743</v>
      </c>
      <c r="K2657" s="149" t="s">
        <v>15744</v>
      </c>
      <c r="L2657" s="149" t="s">
        <v>15745</v>
      </c>
      <c r="M2657" s="149" t="s">
        <v>22156</v>
      </c>
      <c r="N2657" s="178"/>
    </row>
    <row r="2658" spans="1:15" ht="15">
      <c r="A2658" s="136">
        <v>2659</v>
      </c>
      <c r="B2658" s="108">
        <v>150</v>
      </c>
      <c r="C2658" s="108"/>
      <c r="D2658" s="137" t="s">
        <v>14588</v>
      </c>
      <c r="E2658" s="137" t="s">
        <v>14636</v>
      </c>
      <c r="F2658" s="137"/>
      <c r="G2658" s="108" t="str">
        <f t="shared" si="84"/>
        <v>RESPOSTA À EMERGÊNCIA</v>
      </c>
      <c r="H2658" s="108" t="str">
        <f t="shared" si="85"/>
        <v>DERRAME OU FUGA</v>
      </c>
      <c r="I2658" s="108"/>
      <c r="J2658" s="147" t="s">
        <v>14656</v>
      </c>
      <c r="K2658" s="147" t="s">
        <v>14657</v>
      </c>
      <c r="L2658" s="147" t="s">
        <v>14658</v>
      </c>
      <c r="M2658" s="147" t="s">
        <v>21840</v>
      </c>
    </row>
    <row r="2659" spans="1:15" ht="15.75" thickBot="1">
      <c r="A2659" s="136">
        <v>2660</v>
      </c>
      <c r="B2659" s="108">
        <v>150</v>
      </c>
      <c r="C2659" s="108"/>
      <c r="D2659" s="137" t="s">
        <v>14588</v>
      </c>
      <c r="E2659" s="137" t="s">
        <v>14636</v>
      </c>
      <c r="F2659" s="137"/>
      <c r="G2659" s="108" t="str">
        <f t="shared" si="84"/>
        <v>RESPOSTA À EMERGÊNCIA</v>
      </c>
      <c r="H2659" s="108" t="str">
        <f t="shared" si="85"/>
        <v>DERRAME OU FUGA</v>
      </c>
      <c r="I2659" s="108"/>
      <c r="J2659" s="160" t="s">
        <v>14785</v>
      </c>
      <c r="K2659" s="160" t="s">
        <v>14786</v>
      </c>
      <c r="L2659" s="160" t="s">
        <v>14787</v>
      </c>
      <c r="M2659" s="160" t="s">
        <v>21859</v>
      </c>
    </row>
    <row r="2660" spans="1:15" ht="15.75">
      <c r="A2660" s="136">
        <v>2661</v>
      </c>
      <c r="B2660" s="108">
        <v>150</v>
      </c>
      <c r="C2660" s="108"/>
      <c r="D2660" s="137" t="s">
        <v>14588</v>
      </c>
      <c r="E2660" s="137" t="s">
        <v>14677</v>
      </c>
      <c r="F2660" s="137"/>
      <c r="G2660" s="108" t="str">
        <f t="shared" si="84"/>
        <v>RESPOSTA À EMERGÊNCIA</v>
      </c>
      <c r="H2660" s="108" t="str">
        <f t="shared" si="85"/>
        <v>PRIMEIROS SOCORROS</v>
      </c>
      <c r="I2660" s="108"/>
      <c r="J2660" s="151" t="s">
        <v>14674</v>
      </c>
      <c r="K2660" s="151" t="s">
        <v>14675</v>
      </c>
      <c r="L2660" s="151" t="s">
        <v>14676</v>
      </c>
      <c r="M2660" s="151" t="s">
        <v>14677</v>
      </c>
    </row>
    <row r="2661" spans="1:15" ht="15">
      <c r="A2661" s="136">
        <v>2662</v>
      </c>
      <c r="B2661" s="108">
        <v>150</v>
      </c>
      <c r="C2661" s="108"/>
      <c r="D2661" s="137" t="s">
        <v>14588</v>
      </c>
      <c r="E2661" s="137" t="s">
        <v>14677</v>
      </c>
      <c r="F2661" s="137"/>
      <c r="G2661" s="108" t="str">
        <f t="shared" si="84"/>
        <v>RESPOSTA À EMERGÊNCIA</v>
      </c>
      <c r="H2661" s="108" t="str">
        <f t="shared" si="85"/>
        <v>PRIMEIROS SOCORROS</v>
      </c>
      <c r="I2661" s="108"/>
      <c r="J2661" s="148" t="s">
        <v>14678</v>
      </c>
      <c r="K2661" s="148" t="s">
        <v>14679</v>
      </c>
      <c r="L2661" s="148" t="s">
        <v>14680</v>
      </c>
      <c r="M2661" s="148" t="s">
        <v>21809</v>
      </c>
      <c r="O2661" s="172"/>
    </row>
    <row r="2662" spans="1:15" ht="25.5">
      <c r="A2662" s="136">
        <v>2663</v>
      </c>
      <c r="B2662" s="108">
        <v>150</v>
      </c>
      <c r="C2662" s="108"/>
      <c r="D2662" s="137" t="s">
        <v>14588</v>
      </c>
      <c r="E2662" s="137" t="s">
        <v>14677</v>
      </c>
      <c r="F2662" s="137"/>
      <c r="G2662" s="108" t="str">
        <f t="shared" si="84"/>
        <v>RESPOSTA À EMERGÊNCIA</v>
      </c>
      <c r="H2662" s="108" t="str">
        <f t="shared" si="85"/>
        <v>PRIMEIROS SOCORROS</v>
      </c>
      <c r="I2662" s="108"/>
      <c r="J2662" s="148" t="s">
        <v>14681</v>
      </c>
      <c r="K2662" s="148" t="s">
        <v>14682</v>
      </c>
      <c r="L2662" s="148" t="s">
        <v>14683</v>
      </c>
      <c r="M2662" s="148" t="s">
        <v>14684</v>
      </c>
    </row>
    <row r="2663" spans="1:15" ht="15">
      <c r="A2663" s="136">
        <v>2664</v>
      </c>
      <c r="B2663" s="108">
        <v>150</v>
      </c>
      <c r="C2663" s="108"/>
      <c r="D2663" s="137" t="s">
        <v>14588</v>
      </c>
      <c r="E2663" s="137" t="s">
        <v>14677</v>
      </c>
      <c r="F2663" s="137"/>
      <c r="G2663" s="108" t="str">
        <f t="shared" si="84"/>
        <v>RESPOSTA À EMERGÊNCIA</v>
      </c>
      <c r="H2663" s="108" t="str">
        <f t="shared" si="85"/>
        <v>PRIMEIROS SOCORROS</v>
      </c>
      <c r="I2663" s="108"/>
      <c r="J2663" s="148" t="s">
        <v>14685</v>
      </c>
      <c r="K2663" s="148" t="s">
        <v>14686</v>
      </c>
      <c r="L2663" s="148" t="s">
        <v>14687</v>
      </c>
      <c r="M2663" s="148" t="s">
        <v>14688</v>
      </c>
    </row>
    <row r="2664" spans="1:15" ht="15">
      <c r="A2664" s="136">
        <v>2665</v>
      </c>
      <c r="B2664" s="108">
        <v>150</v>
      </c>
      <c r="C2664" s="108"/>
      <c r="D2664" s="137" t="s">
        <v>14588</v>
      </c>
      <c r="E2664" s="137" t="s">
        <v>14677</v>
      </c>
      <c r="F2664" s="137"/>
      <c r="G2664" s="108" t="str">
        <f t="shared" si="84"/>
        <v>RESPOSTA À EMERGÊNCIA</v>
      </c>
      <c r="H2664" s="108" t="str">
        <f t="shared" si="85"/>
        <v>PRIMEIROS SOCORROS</v>
      </c>
      <c r="I2664" s="108"/>
      <c r="J2664" s="148" t="s">
        <v>14689</v>
      </c>
      <c r="K2664" s="147" t="s">
        <v>14690</v>
      </c>
      <c r="L2664" s="148" t="s">
        <v>14691</v>
      </c>
      <c r="M2664" s="148" t="s">
        <v>14692</v>
      </c>
    </row>
    <row r="2665" spans="1:15" ht="15">
      <c r="A2665" s="136">
        <v>2666</v>
      </c>
      <c r="B2665" s="108">
        <v>150</v>
      </c>
      <c r="C2665" s="108"/>
      <c r="D2665" s="137" t="s">
        <v>14588</v>
      </c>
      <c r="E2665" s="137" t="s">
        <v>14677</v>
      </c>
      <c r="F2665" s="137"/>
      <c r="G2665" s="108" t="str">
        <f t="shared" si="84"/>
        <v>RESPOSTA À EMERGÊNCIA</v>
      </c>
      <c r="H2665" s="108" t="str">
        <f t="shared" si="85"/>
        <v>PRIMEIROS SOCORROS</v>
      </c>
      <c r="I2665" s="108"/>
      <c r="J2665" s="148" t="s">
        <v>14696</v>
      </c>
      <c r="K2665" s="147" t="s">
        <v>14697</v>
      </c>
      <c r="L2665" s="148" t="s">
        <v>14698</v>
      </c>
      <c r="M2665" s="148" t="s">
        <v>14699</v>
      </c>
    </row>
    <row r="2666" spans="1:15" ht="15">
      <c r="A2666" s="136">
        <v>2667</v>
      </c>
      <c r="B2666" s="108">
        <v>150</v>
      </c>
      <c r="C2666" s="108"/>
      <c r="D2666" s="137" t="s">
        <v>14588</v>
      </c>
      <c r="E2666" s="137" t="s">
        <v>14677</v>
      </c>
      <c r="F2666" s="137"/>
      <c r="G2666" s="108" t="str">
        <f t="shared" si="84"/>
        <v>RESPOSTA À EMERGÊNCIA</v>
      </c>
      <c r="H2666" s="108" t="str">
        <f t="shared" si="85"/>
        <v>PRIMEIROS SOCORROS</v>
      </c>
      <c r="I2666" s="108"/>
      <c r="J2666" s="150" t="s">
        <v>14700</v>
      </c>
      <c r="K2666" s="148" t="s">
        <v>14701</v>
      </c>
      <c r="L2666" s="150" t="s">
        <v>14702</v>
      </c>
      <c r="M2666" s="150" t="s">
        <v>14703</v>
      </c>
    </row>
    <row r="2667" spans="1:15" ht="25.5">
      <c r="A2667" s="136">
        <v>2668</v>
      </c>
      <c r="B2667" s="108">
        <v>150</v>
      </c>
      <c r="C2667" s="108"/>
      <c r="D2667" s="137" t="s">
        <v>14588</v>
      </c>
      <c r="E2667" s="137" t="s">
        <v>14677</v>
      </c>
      <c r="F2667" s="137"/>
      <c r="G2667" s="108" t="str">
        <f t="shared" si="84"/>
        <v>RESPOSTA À EMERGÊNCIA</v>
      </c>
      <c r="H2667" s="108" t="str">
        <f t="shared" si="85"/>
        <v>PRIMEIROS SOCORROS</v>
      </c>
      <c r="I2667" s="108"/>
      <c r="J2667" s="148" t="s">
        <v>14704</v>
      </c>
      <c r="K2667" s="147" t="s">
        <v>14705</v>
      </c>
      <c r="L2667" s="148" t="s">
        <v>14706</v>
      </c>
      <c r="M2667" s="148" t="s">
        <v>14707</v>
      </c>
    </row>
    <row r="2668" spans="1:15" ht="15">
      <c r="A2668" s="136">
        <v>2669</v>
      </c>
      <c r="B2668" s="108">
        <v>150</v>
      </c>
      <c r="C2668" s="108"/>
      <c r="D2668" s="137" t="s">
        <v>14588</v>
      </c>
      <c r="E2668" s="137" t="s">
        <v>14677</v>
      </c>
      <c r="F2668" s="137"/>
      <c r="G2668" s="108" t="str">
        <f t="shared" si="84"/>
        <v>RESPOSTA À EMERGÊNCIA</v>
      </c>
      <c r="H2668" s="108" t="str">
        <f t="shared" si="85"/>
        <v>PRIMEIROS SOCORROS</v>
      </c>
      <c r="I2668" s="108"/>
      <c r="J2668" s="148" t="s">
        <v>14712</v>
      </c>
      <c r="K2668" s="147" t="s">
        <v>14713</v>
      </c>
      <c r="L2668" s="148" t="s">
        <v>14714</v>
      </c>
      <c r="M2668" s="148" t="s">
        <v>14715</v>
      </c>
    </row>
    <row r="2669" spans="1:15" ht="20.25">
      <c r="A2669" s="136">
        <v>2670</v>
      </c>
      <c r="B2669" s="108">
        <v>151</v>
      </c>
      <c r="C2669" s="108"/>
      <c r="D2669" s="137" t="s">
        <v>21830</v>
      </c>
      <c r="E2669" s="137" t="s">
        <v>21830</v>
      </c>
      <c r="F2669" s="137"/>
      <c r="G2669" s="108" t="str">
        <f t="shared" si="84"/>
        <v>RESPOSTA À EMERGÊNCIA</v>
      </c>
      <c r="H2669" s="108" t="str">
        <f t="shared" si="85"/>
        <v>PRIMEIROS SOCORROS</v>
      </c>
      <c r="I2669" s="108"/>
      <c r="J2669" s="199" t="s">
        <v>15838</v>
      </c>
      <c r="K2669" s="138" t="s">
        <v>15838</v>
      </c>
      <c r="L2669" s="138" t="s">
        <v>15839</v>
      </c>
      <c r="M2669" s="138" t="s">
        <v>15840</v>
      </c>
    </row>
    <row r="2670" spans="1:15" ht="15.75">
      <c r="A2670" s="136">
        <v>2671</v>
      </c>
      <c r="B2670" s="108">
        <v>151</v>
      </c>
      <c r="C2670" s="108"/>
      <c r="D2670" s="137" t="s">
        <v>21830</v>
      </c>
      <c r="E2670" s="137" t="s">
        <v>21830</v>
      </c>
      <c r="F2670" s="137"/>
      <c r="G2670" s="108" t="str">
        <f t="shared" si="84"/>
        <v>RESPOSTA À EMERGÊNCIA</v>
      </c>
      <c r="H2670" s="108" t="str">
        <f t="shared" si="85"/>
        <v>PRIMEIROS SOCORROS</v>
      </c>
      <c r="I2670" s="108"/>
      <c r="J2670" s="174" t="s">
        <v>15841</v>
      </c>
      <c r="K2670" s="141" t="s">
        <v>15842</v>
      </c>
      <c r="L2670" s="141" t="s">
        <v>15843</v>
      </c>
      <c r="M2670" s="141" t="s">
        <v>22186</v>
      </c>
    </row>
    <row r="2671" spans="1:15" ht="15.75">
      <c r="A2671" s="136">
        <v>2672</v>
      </c>
      <c r="B2671" s="108">
        <v>151</v>
      </c>
      <c r="C2671" s="108"/>
      <c r="D2671" s="137" t="s">
        <v>14488</v>
      </c>
      <c r="E2671" s="137" t="s">
        <v>14488</v>
      </c>
      <c r="F2671" s="137"/>
      <c r="G2671" s="108" t="str">
        <f t="shared" si="84"/>
        <v>PERIGOS POTENCIAIS</v>
      </c>
      <c r="H2671" s="108" t="str">
        <f t="shared" si="85"/>
        <v>PERIGOS POTENCIAIS</v>
      </c>
      <c r="I2671" s="108"/>
      <c r="J2671" s="143" t="s">
        <v>14485</v>
      </c>
      <c r="K2671" s="143" t="s">
        <v>14486</v>
      </c>
      <c r="L2671" s="143" t="s">
        <v>14487</v>
      </c>
      <c r="M2671" s="143" t="s">
        <v>14488</v>
      </c>
    </row>
    <row r="2672" spans="1:15" ht="15.75">
      <c r="A2672" s="136">
        <v>2673</v>
      </c>
      <c r="B2672" s="108">
        <v>151</v>
      </c>
      <c r="C2672" s="108"/>
      <c r="D2672" s="137" t="s">
        <v>14488</v>
      </c>
      <c r="E2672" s="137" t="s">
        <v>14520</v>
      </c>
      <c r="F2672" s="137"/>
      <c r="G2672" s="108" t="str">
        <f t="shared" si="84"/>
        <v>PERIGOS POTENCIAIS</v>
      </c>
      <c r="H2672" s="108" t="str">
        <f t="shared" si="85"/>
        <v>SAÚDE</v>
      </c>
      <c r="I2672" s="108"/>
      <c r="J2672" s="159" t="s">
        <v>14517</v>
      </c>
      <c r="K2672" s="159" t="s">
        <v>14518</v>
      </c>
      <c r="L2672" s="159" t="s">
        <v>14519</v>
      </c>
      <c r="M2672" s="159" t="s">
        <v>14520</v>
      </c>
    </row>
    <row r="2673" spans="1:13" ht="15">
      <c r="A2673" s="136">
        <v>2674</v>
      </c>
      <c r="B2673" s="108">
        <v>151</v>
      </c>
      <c r="C2673" s="108"/>
      <c r="D2673" s="137" t="s">
        <v>14488</v>
      </c>
      <c r="E2673" s="137" t="s">
        <v>14520</v>
      </c>
      <c r="F2673" s="137"/>
      <c r="G2673" s="108" t="str">
        <f t="shared" si="84"/>
        <v>PERIGOS POTENCIAIS</v>
      </c>
      <c r="H2673" s="108" t="str">
        <f t="shared" si="85"/>
        <v>SAÚDE</v>
      </c>
      <c r="I2673" s="108"/>
      <c r="J2673" s="153" t="s">
        <v>15844</v>
      </c>
      <c r="K2673" s="147" t="s">
        <v>15845</v>
      </c>
      <c r="L2673" s="147" t="s">
        <v>15846</v>
      </c>
      <c r="M2673" s="147" t="s">
        <v>22187</v>
      </c>
    </row>
    <row r="2674" spans="1:13" ht="15">
      <c r="A2674" s="136">
        <v>2675</v>
      </c>
      <c r="B2674" s="108">
        <v>151</v>
      </c>
      <c r="C2674" s="108"/>
      <c r="D2674" s="137" t="s">
        <v>14488</v>
      </c>
      <c r="E2674" s="137" t="s">
        <v>14520</v>
      </c>
      <c r="F2674" s="137"/>
      <c r="G2674" s="108" t="str">
        <f t="shared" si="84"/>
        <v>PERIGOS POTENCIAIS</v>
      </c>
      <c r="H2674" s="108" t="str">
        <f t="shared" si="85"/>
        <v>SAÚDE</v>
      </c>
      <c r="I2674" s="108"/>
      <c r="J2674" s="147" t="s">
        <v>15847</v>
      </c>
      <c r="K2674" s="147" t="s">
        <v>15848</v>
      </c>
      <c r="L2674" s="147" t="s">
        <v>15849</v>
      </c>
      <c r="M2674" s="147" t="s">
        <v>22188</v>
      </c>
    </row>
    <row r="2675" spans="1:13" ht="15">
      <c r="A2675" s="136">
        <v>2676</v>
      </c>
      <c r="B2675" s="108">
        <v>151</v>
      </c>
      <c r="C2675" s="108"/>
      <c r="D2675" s="137" t="s">
        <v>14488</v>
      </c>
      <c r="E2675" s="137" t="s">
        <v>14520</v>
      </c>
      <c r="F2675" s="137"/>
      <c r="G2675" s="108" t="str">
        <f t="shared" si="84"/>
        <v>PERIGOS POTENCIAIS</v>
      </c>
      <c r="H2675" s="108" t="str">
        <f t="shared" si="85"/>
        <v>SAÚDE</v>
      </c>
      <c r="I2675" s="108"/>
      <c r="J2675" s="149" t="s">
        <v>15023</v>
      </c>
      <c r="K2675" s="149" t="s">
        <v>15024</v>
      </c>
      <c r="L2675" s="149" t="s">
        <v>15025</v>
      </c>
      <c r="M2675" s="149" t="s">
        <v>21941</v>
      </c>
    </row>
    <row r="2676" spans="1:13" ht="15">
      <c r="A2676" s="136">
        <v>2677</v>
      </c>
      <c r="B2676" s="108">
        <v>151</v>
      </c>
      <c r="C2676" s="108"/>
      <c r="D2676" s="137" t="s">
        <v>14488</v>
      </c>
      <c r="E2676" s="137" t="s">
        <v>14520</v>
      </c>
      <c r="F2676" s="137"/>
      <c r="G2676" s="108" t="str">
        <f t="shared" si="84"/>
        <v>PERIGOS POTENCIAIS</v>
      </c>
      <c r="H2676" s="108" t="str">
        <f t="shared" si="85"/>
        <v>SAÚDE</v>
      </c>
      <c r="I2676" s="108"/>
      <c r="J2676" s="147" t="s">
        <v>14731</v>
      </c>
      <c r="K2676" s="147" t="s">
        <v>14732</v>
      </c>
      <c r="L2676" s="147" t="s">
        <v>14733</v>
      </c>
      <c r="M2676" s="147" t="s">
        <v>21825</v>
      </c>
    </row>
    <row r="2677" spans="1:13" ht="26.25" thickBot="1">
      <c r="A2677" s="136">
        <v>2678</v>
      </c>
      <c r="B2677" s="108">
        <v>151</v>
      </c>
      <c r="C2677" s="108"/>
      <c r="D2677" s="137" t="s">
        <v>14488</v>
      </c>
      <c r="E2677" s="137" t="s">
        <v>14520</v>
      </c>
      <c r="F2677" s="137"/>
      <c r="G2677" s="108" t="str">
        <f t="shared" si="84"/>
        <v>PERIGOS POTENCIAIS</v>
      </c>
      <c r="H2677" s="108" t="str">
        <f t="shared" si="85"/>
        <v>SAÚDE</v>
      </c>
      <c r="I2677" s="108"/>
      <c r="J2677" s="150" t="s">
        <v>15399</v>
      </c>
      <c r="K2677" s="150" t="s">
        <v>15400</v>
      </c>
      <c r="L2677" s="150" t="s">
        <v>15401</v>
      </c>
      <c r="M2677" s="150" t="s">
        <v>22052</v>
      </c>
    </row>
    <row r="2678" spans="1:13" ht="15.75">
      <c r="A2678" s="136">
        <v>2679</v>
      </c>
      <c r="B2678" s="108">
        <v>151</v>
      </c>
      <c r="C2678" s="108"/>
      <c r="D2678" s="137" t="s">
        <v>14488</v>
      </c>
      <c r="E2678" s="137" t="s">
        <v>14492</v>
      </c>
      <c r="F2678" s="137"/>
      <c r="G2678" s="108" t="str">
        <f t="shared" si="84"/>
        <v>PERIGOS POTENCIAIS</v>
      </c>
      <c r="H2678" s="108" t="str">
        <f t="shared" si="85"/>
        <v>INCÊNDIO OU EXPLOSÃO</v>
      </c>
      <c r="I2678" s="108"/>
      <c r="J2678" s="151" t="s">
        <v>14489</v>
      </c>
      <c r="K2678" s="151" t="s">
        <v>14490</v>
      </c>
      <c r="L2678" s="183" t="s">
        <v>14491</v>
      </c>
      <c r="M2678" s="183" t="s">
        <v>14492</v>
      </c>
    </row>
    <row r="2679" spans="1:13" ht="25.5">
      <c r="A2679" s="136">
        <v>2680</v>
      </c>
      <c r="B2679" s="108">
        <v>151</v>
      </c>
      <c r="C2679" s="108"/>
      <c r="D2679" s="137" t="s">
        <v>14488</v>
      </c>
      <c r="E2679" s="137" t="s">
        <v>14492</v>
      </c>
      <c r="F2679" s="137"/>
      <c r="G2679" s="108" t="str">
        <f t="shared" si="84"/>
        <v>PERIGOS POTENCIAIS</v>
      </c>
      <c r="H2679" s="108" t="str">
        <f t="shared" si="85"/>
        <v>INCÊNDIO OU EXPLOSÃO</v>
      </c>
      <c r="I2679" s="108"/>
      <c r="J2679" s="147" t="s">
        <v>15850</v>
      </c>
      <c r="K2679" s="147" t="s">
        <v>15851</v>
      </c>
      <c r="L2679" s="147" t="s">
        <v>15852</v>
      </c>
      <c r="M2679" s="147" t="s">
        <v>22189</v>
      </c>
    </row>
    <row r="2680" spans="1:13" ht="15">
      <c r="A2680" s="136">
        <v>2681</v>
      </c>
      <c r="B2680" s="108">
        <v>151</v>
      </c>
      <c r="C2680" s="108"/>
      <c r="D2680" s="137" t="s">
        <v>14488</v>
      </c>
      <c r="E2680" s="137" t="s">
        <v>14492</v>
      </c>
      <c r="F2680" s="137"/>
      <c r="G2680" s="108" t="str">
        <f t="shared" si="84"/>
        <v>PERIGOS POTENCIAIS</v>
      </c>
      <c r="H2680" s="108" t="str">
        <f t="shared" si="85"/>
        <v>INCÊNDIO OU EXPLOSÃO</v>
      </c>
      <c r="I2680" s="108"/>
      <c r="J2680" s="147" t="s">
        <v>14509</v>
      </c>
      <c r="K2680" s="147" t="s">
        <v>14510</v>
      </c>
      <c r="L2680" s="147" t="s">
        <v>14511</v>
      </c>
      <c r="M2680" s="147" t="s">
        <v>14512</v>
      </c>
    </row>
    <row r="2681" spans="1:13" ht="15">
      <c r="A2681" s="136">
        <v>2682</v>
      </c>
      <c r="B2681" s="108">
        <v>151</v>
      </c>
      <c r="C2681" s="108"/>
      <c r="D2681" s="137" t="s">
        <v>14488</v>
      </c>
      <c r="E2681" s="137" t="s">
        <v>14492</v>
      </c>
      <c r="F2681" s="137"/>
      <c r="G2681" s="108" t="str">
        <f t="shared" si="84"/>
        <v>PERIGOS POTENCIAIS</v>
      </c>
      <c r="H2681" s="108" t="str">
        <f t="shared" si="85"/>
        <v>INCÊNDIO OU EXPLOSÃO</v>
      </c>
      <c r="I2681" s="108"/>
      <c r="J2681" s="147" t="s">
        <v>15853</v>
      </c>
      <c r="K2681" s="147" t="s">
        <v>15854</v>
      </c>
      <c r="L2681" s="147" t="s">
        <v>15855</v>
      </c>
      <c r="M2681" s="147" t="s">
        <v>22190</v>
      </c>
    </row>
    <row r="2682" spans="1:13" ht="15.75">
      <c r="A2682" s="136">
        <v>2683</v>
      </c>
      <c r="B2682" s="108">
        <v>151</v>
      </c>
      <c r="C2682" s="108"/>
      <c r="D2682" s="137" t="s">
        <v>14544</v>
      </c>
      <c r="E2682" s="137" t="s">
        <v>14544</v>
      </c>
      <c r="F2682" s="137"/>
      <c r="G2682" s="108" t="str">
        <f t="shared" si="84"/>
        <v>PROTEÇÃO DA POPULAÇÃO</v>
      </c>
      <c r="H2682" s="108" t="str">
        <f t="shared" si="85"/>
        <v>PROTEÇÃO DA POPULAÇÃO</v>
      </c>
      <c r="I2682" s="108"/>
      <c r="J2682" s="143" t="s">
        <v>14541</v>
      </c>
      <c r="K2682" s="143" t="s">
        <v>14542</v>
      </c>
      <c r="L2682" s="143" t="s">
        <v>14543</v>
      </c>
      <c r="M2682" s="143" t="s">
        <v>14544</v>
      </c>
    </row>
    <row r="2683" spans="1:13" ht="38.25">
      <c r="A2683" s="136">
        <v>2684</v>
      </c>
      <c r="B2683" s="108">
        <v>151</v>
      </c>
      <c r="C2683" s="108"/>
      <c r="D2683" s="137" t="s">
        <v>14544</v>
      </c>
      <c r="E2683" s="137" t="s">
        <v>14544</v>
      </c>
      <c r="F2683" s="137"/>
      <c r="G2683" s="108" t="str">
        <f t="shared" si="84"/>
        <v>PROTEÇÃO DA POPULAÇÃO</v>
      </c>
      <c r="H2683" s="108" t="str">
        <f t="shared" si="85"/>
        <v>PROTEÇÃO DA POPULAÇÃO</v>
      </c>
      <c r="I2683" s="108"/>
      <c r="J2683" s="153" t="s">
        <v>14545</v>
      </c>
      <c r="K2683" s="153" t="s">
        <v>14546</v>
      </c>
      <c r="L2683" s="154" t="s">
        <v>14547</v>
      </c>
      <c r="M2683" s="154" t="s">
        <v>14548</v>
      </c>
    </row>
    <row r="2684" spans="1:13" ht="15">
      <c r="A2684" s="136">
        <v>2685</v>
      </c>
      <c r="B2684" s="108">
        <v>151</v>
      </c>
      <c r="C2684" s="108"/>
      <c r="D2684" s="137" t="s">
        <v>14544</v>
      </c>
      <c r="E2684" s="137" t="s">
        <v>14544</v>
      </c>
      <c r="F2684" s="137"/>
      <c r="G2684" s="108" t="str">
        <f t="shared" si="84"/>
        <v>PROTEÇÃO DA POPULAÇÃO</v>
      </c>
      <c r="H2684" s="108" t="str">
        <f t="shared" si="85"/>
        <v>PROTEÇÃO DA POPULAÇÃO</v>
      </c>
      <c r="I2684" s="108"/>
      <c r="J2684" s="147" t="s">
        <v>14549</v>
      </c>
      <c r="K2684" s="147" t="s">
        <v>14550</v>
      </c>
      <c r="L2684" s="147" t="s">
        <v>14551</v>
      </c>
      <c r="M2684" s="147" t="s">
        <v>14552</v>
      </c>
    </row>
    <row r="2685" spans="1:13" ht="15.75" thickBot="1">
      <c r="A2685" s="136">
        <v>2686</v>
      </c>
      <c r="B2685" s="108">
        <v>151</v>
      </c>
      <c r="C2685" s="108"/>
      <c r="D2685" s="137" t="s">
        <v>14544</v>
      </c>
      <c r="E2685" s="137" t="s">
        <v>14544</v>
      </c>
      <c r="F2685" s="137"/>
      <c r="G2685" s="108" t="str">
        <f t="shared" si="84"/>
        <v>PROTEÇÃO DA POPULAÇÃO</v>
      </c>
      <c r="H2685" s="108" t="str">
        <f t="shared" si="85"/>
        <v>PROTEÇÃO DA POPULAÇÃO</v>
      </c>
      <c r="I2685" s="108"/>
      <c r="J2685" s="148" t="s">
        <v>14553</v>
      </c>
      <c r="K2685" s="147" t="s">
        <v>14554</v>
      </c>
      <c r="L2685" s="148" t="s">
        <v>14555</v>
      </c>
      <c r="M2685" s="148" t="s">
        <v>14556</v>
      </c>
    </row>
    <row r="2686" spans="1:13" ht="15.75">
      <c r="A2686" s="136">
        <v>2687</v>
      </c>
      <c r="B2686" s="108">
        <v>151</v>
      </c>
      <c r="C2686" s="108"/>
      <c r="D2686" s="137" t="s">
        <v>14544</v>
      </c>
      <c r="E2686" s="137" t="s">
        <v>14560</v>
      </c>
      <c r="F2686" s="137"/>
      <c r="G2686" s="108" t="str">
        <f t="shared" si="84"/>
        <v>PROTEÇÃO DA POPULAÇÃO</v>
      </c>
      <c r="H2686" s="108" t="str">
        <f t="shared" si="85"/>
        <v>VESTUÁRIO DE PROTEÇÃO</v>
      </c>
      <c r="I2686" s="108"/>
      <c r="J2686" s="151" t="s">
        <v>14557</v>
      </c>
      <c r="K2686" s="151" t="s">
        <v>14558</v>
      </c>
      <c r="L2686" s="151" t="s">
        <v>14559</v>
      </c>
      <c r="M2686" s="151" t="s">
        <v>14560</v>
      </c>
    </row>
    <row r="2687" spans="1:13" ht="15">
      <c r="A2687" s="136">
        <v>2688</v>
      </c>
      <c r="B2687" s="108">
        <v>151</v>
      </c>
      <c r="C2687" s="108"/>
      <c r="D2687" s="137" t="s">
        <v>14544</v>
      </c>
      <c r="E2687" s="137" t="s">
        <v>14560</v>
      </c>
      <c r="F2687" s="137"/>
      <c r="G2687" s="108" t="str">
        <f t="shared" si="84"/>
        <v>PROTEÇÃO DA POPULAÇÃO</v>
      </c>
      <c r="H2687" s="108" t="str">
        <f t="shared" si="85"/>
        <v>VESTUÁRIO DE PROTEÇÃO</v>
      </c>
      <c r="I2687" s="108"/>
      <c r="J2687" s="149" t="s">
        <v>14561</v>
      </c>
      <c r="K2687" s="149" t="s">
        <v>14562</v>
      </c>
      <c r="L2687" s="150" t="s">
        <v>14563</v>
      </c>
      <c r="M2687" s="150" t="s">
        <v>14564</v>
      </c>
    </row>
    <row r="2688" spans="1:13" ht="25.5">
      <c r="A2688" s="136">
        <v>2689</v>
      </c>
      <c r="B2688" s="108">
        <v>151</v>
      </c>
      <c r="C2688" s="108"/>
      <c r="D2688" s="137" t="s">
        <v>14544</v>
      </c>
      <c r="E2688" s="137" t="s">
        <v>14560</v>
      </c>
      <c r="F2688" s="137"/>
      <c r="G2688" s="108" t="str">
        <f t="shared" si="84"/>
        <v>PROTEÇÃO DA POPULAÇÃO</v>
      </c>
      <c r="H2688" s="108" t="str">
        <f t="shared" si="85"/>
        <v>VESTUÁRIO DE PROTEÇÃO</v>
      </c>
      <c r="I2688" s="108"/>
      <c r="J2688" s="148" t="s">
        <v>15005</v>
      </c>
      <c r="K2688" s="148" t="s">
        <v>15006</v>
      </c>
      <c r="L2688" s="148" t="s">
        <v>21935</v>
      </c>
      <c r="M2688" s="148" t="s">
        <v>21936</v>
      </c>
    </row>
    <row r="2689" spans="1:15" ht="26.25" thickBot="1">
      <c r="A2689" s="136">
        <v>2690</v>
      </c>
      <c r="B2689" s="108">
        <v>151</v>
      </c>
      <c r="C2689" s="108"/>
      <c r="D2689" s="137" t="s">
        <v>14544</v>
      </c>
      <c r="E2689" s="137" t="s">
        <v>14560</v>
      </c>
      <c r="F2689" s="137"/>
      <c r="G2689" s="108" t="str">
        <f t="shared" si="84"/>
        <v>PROTEÇÃO DA POPULAÇÃO</v>
      </c>
      <c r="H2689" s="108" t="str">
        <f t="shared" si="85"/>
        <v>VESTUÁRIO DE PROTEÇÃO</v>
      </c>
      <c r="I2689" s="108"/>
      <c r="J2689" s="148" t="s">
        <v>15007</v>
      </c>
      <c r="K2689" s="148" t="s">
        <v>14566</v>
      </c>
      <c r="L2689" s="148" t="s">
        <v>21832</v>
      </c>
      <c r="M2689" s="148" t="s">
        <v>21833</v>
      </c>
    </row>
    <row r="2690" spans="1:15" ht="15.75">
      <c r="A2690" s="136">
        <v>2691</v>
      </c>
      <c r="B2690" s="108">
        <v>151</v>
      </c>
      <c r="C2690" s="108"/>
      <c r="D2690" s="137" t="s">
        <v>14544</v>
      </c>
      <c r="E2690" s="137" t="s">
        <v>14570</v>
      </c>
      <c r="F2690" s="137"/>
      <c r="G2690" s="108" t="str">
        <f t="shared" si="84"/>
        <v>PROTEÇÃO DA POPULAÇÃO</v>
      </c>
      <c r="H2690" s="108" t="str">
        <f t="shared" si="85"/>
        <v>EVACUAÇÃO</v>
      </c>
      <c r="I2690" s="108"/>
      <c r="J2690" s="151" t="s">
        <v>14567</v>
      </c>
      <c r="K2690" s="151" t="s">
        <v>14568</v>
      </c>
      <c r="L2690" s="151" t="s">
        <v>14569</v>
      </c>
      <c r="M2690" s="151" t="s">
        <v>14570</v>
      </c>
    </row>
    <row r="2691" spans="1:15" ht="15">
      <c r="A2691" s="136">
        <v>2692</v>
      </c>
      <c r="B2691" s="108">
        <v>151</v>
      </c>
      <c r="C2691" s="108"/>
      <c r="D2691" s="137" t="s">
        <v>14544</v>
      </c>
      <c r="E2691" s="137" t="s">
        <v>14570</v>
      </c>
      <c r="F2691" s="137"/>
      <c r="G2691" s="108" t="str">
        <f t="shared" si="84"/>
        <v>PROTEÇÃO DA POPULAÇÃO</v>
      </c>
      <c r="H2691" s="108" t="str">
        <f t="shared" si="85"/>
        <v>EVACUAÇÃO</v>
      </c>
      <c r="I2691" s="108"/>
      <c r="J2691" s="153" t="s">
        <v>14571</v>
      </c>
      <c r="K2691" s="153" t="s">
        <v>14572</v>
      </c>
      <c r="L2691" s="153" t="s">
        <v>14573</v>
      </c>
      <c r="M2691" s="153" t="s">
        <v>14574</v>
      </c>
    </row>
    <row r="2692" spans="1:15" ht="26.25">
      <c r="A2692" s="136">
        <v>2693</v>
      </c>
      <c r="B2692" s="108">
        <v>151</v>
      </c>
      <c r="C2692" s="108"/>
      <c r="D2692" s="137" t="s">
        <v>14544</v>
      </c>
      <c r="E2692" s="137" t="s">
        <v>14570</v>
      </c>
      <c r="F2692" s="137"/>
      <c r="G2692" s="108" t="str">
        <f t="shared" si="84"/>
        <v>PROTEÇÃO DA POPULAÇÃO</v>
      </c>
      <c r="H2692" s="108" t="str">
        <f t="shared" si="85"/>
        <v>EVACUAÇÃO</v>
      </c>
      <c r="I2692" s="108"/>
      <c r="J2692" s="148" t="s">
        <v>15435</v>
      </c>
      <c r="K2692" s="157" t="s">
        <v>15436</v>
      </c>
      <c r="L2692" s="157" t="s">
        <v>15437</v>
      </c>
      <c r="M2692" s="157" t="s">
        <v>22063</v>
      </c>
    </row>
    <row r="2693" spans="1:15" ht="15">
      <c r="A2693" s="136">
        <v>2694</v>
      </c>
      <c r="B2693" s="108">
        <v>151</v>
      </c>
      <c r="C2693" s="108"/>
      <c r="D2693" s="137" t="s">
        <v>14544</v>
      </c>
      <c r="E2693" s="137" t="s">
        <v>14570</v>
      </c>
      <c r="F2693" s="137"/>
      <c r="G2693" s="108" t="str">
        <f t="shared" si="84"/>
        <v>PROTEÇÃO DA POPULAÇÃO</v>
      </c>
      <c r="H2693" s="108" t="str">
        <f t="shared" si="85"/>
        <v>EVACUAÇÃO</v>
      </c>
      <c r="I2693" s="108"/>
      <c r="J2693" s="158" t="s">
        <v>15008</v>
      </c>
      <c r="K2693" s="158" t="s">
        <v>15009</v>
      </c>
      <c r="L2693" s="158" t="s">
        <v>7</v>
      </c>
      <c r="M2693" s="158" t="s">
        <v>7</v>
      </c>
    </row>
    <row r="2694" spans="1:15" ht="15">
      <c r="A2694" s="136">
        <v>2695</v>
      </c>
      <c r="B2694" s="108">
        <v>151</v>
      </c>
      <c r="C2694" s="108"/>
      <c r="D2694" s="137" t="s">
        <v>14544</v>
      </c>
      <c r="E2694" s="137" t="s">
        <v>14570</v>
      </c>
      <c r="F2694" s="137"/>
      <c r="G2694" s="108" t="str">
        <f t="shared" si="84"/>
        <v>PROTEÇÃO DA POPULAÇÃO</v>
      </c>
      <c r="H2694" s="108" t="str">
        <f t="shared" si="85"/>
        <v>EVACUAÇÃO</v>
      </c>
      <c r="I2694" s="108"/>
      <c r="J2694" s="184" t="s">
        <v>15057</v>
      </c>
      <c r="K2694" s="184" t="s">
        <v>15058</v>
      </c>
      <c r="L2694" s="181" t="s">
        <v>15059</v>
      </c>
      <c r="M2694" s="181" t="s">
        <v>21950</v>
      </c>
      <c r="N2694" s="185" t="s">
        <v>15060</v>
      </c>
      <c r="O2694" s="168"/>
    </row>
    <row r="2695" spans="1:15" ht="25.5">
      <c r="A2695" s="136">
        <v>2696</v>
      </c>
      <c r="B2695" s="108">
        <v>151</v>
      </c>
      <c r="C2695" s="108"/>
      <c r="D2695" s="137" t="s">
        <v>14544</v>
      </c>
      <c r="E2695" s="137" t="s">
        <v>14570</v>
      </c>
      <c r="F2695" s="137"/>
      <c r="G2695" s="108" t="str">
        <f t="shared" si="84"/>
        <v>PROTEÇÃO DA POPULAÇÃO</v>
      </c>
      <c r="H2695" s="108" t="str">
        <f t="shared" si="85"/>
        <v>EVACUAÇÃO</v>
      </c>
      <c r="I2695" s="108"/>
      <c r="J2695" s="148" t="s">
        <v>15061</v>
      </c>
      <c r="K2695" s="148" t="s">
        <v>15062</v>
      </c>
      <c r="L2695" s="148" t="s">
        <v>15063</v>
      </c>
      <c r="M2695" s="148" t="s">
        <v>21951</v>
      </c>
      <c r="O2695" s="168"/>
    </row>
    <row r="2696" spans="1:15" ht="15">
      <c r="A2696" s="136">
        <v>2697</v>
      </c>
      <c r="B2696" s="108">
        <v>151</v>
      </c>
      <c r="C2696" s="108"/>
      <c r="D2696" s="137" t="s">
        <v>14544</v>
      </c>
      <c r="E2696" s="137" t="s">
        <v>6</v>
      </c>
      <c r="F2696" s="137"/>
      <c r="G2696" s="108" t="str">
        <f t="shared" si="84"/>
        <v>PROTEÇÃO DA POPULAÇÃO</v>
      </c>
      <c r="H2696" s="108" t="str">
        <f t="shared" si="85"/>
        <v>Incêndio</v>
      </c>
      <c r="I2696" s="108"/>
      <c r="J2696" s="160" t="s">
        <v>14579</v>
      </c>
      <c r="K2696" s="160" t="s">
        <v>14580</v>
      </c>
      <c r="L2696" s="160" t="s">
        <v>14581</v>
      </c>
      <c r="M2696" s="160" t="s">
        <v>6</v>
      </c>
    </row>
    <row r="2697" spans="1:15" ht="25.5">
      <c r="A2697" s="136">
        <v>2698</v>
      </c>
      <c r="B2697" s="108">
        <v>151</v>
      </c>
      <c r="C2697" s="108"/>
      <c r="D2697" s="137" t="s">
        <v>14544</v>
      </c>
      <c r="E2697" s="137" t="s">
        <v>6</v>
      </c>
      <c r="F2697" s="137"/>
      <c r="G2697" s="108" t="str">
        <f t="shared" si="84"/>
        <v>PROTEÇÃO DA POPULAÇÃO</v>
      </c>
      <c r="H2697" s="108" t="str">
        <f t="shared" si="85"/>
        <v>Incêndio</v>
      </c>
      <c r="I2697" s="108"/>
      <c r="J2697" s="147" t="s">
        <v>14582</v>
      </c>
      <c r="K2697" s="147" t="s">
        <v>14583</v>
      </c>
      <c r="L2697" s="147" t="s">
        <v>14584</v>
      </c>
      <c r="M2697" s="147" t="s">
        <v>21834</v>
      </c>
    </row>
    <row r="2698" spans="1:15" ht="25.5" hidden="1">
      <c r="A2698" s="136">
        <v>2699</v>
      </c>
      <c r="B2698" s="108">
        <v>151</v>
      </c>
      <c r="C2698" s="108"/>
      <c r="D2698" s="137" t="s">
        <v>14544</v>
      </c>
      <c r="E2698" s="137" t="s">
        <v>6</v>
      </c>
      <c r="F2698" s="137"/>
      <c r="G2698" s="108" t="str">
        <f t="shared" si="84"/>
        <v>PROTEÇÃO DA POPULAÇÃO</v>
      </c>
      <c r="H2698" s="108" t="str">
        <f t="shared" si="85"/>
        <v>Incêndio</v>
      </c>
      <c r="I2698" s="108"/>
      <c r="J2698" s="148" t="s">
        <v>14750</v>
      </c>
      <c r="K2698" s="147" t="s">
        <v>14751</v>
      </c>
      <c r="L2698" s="150" t="s">
        <v>14752</v>
      </c>
      <c r="M2698" s="150" t="s">
        <v>21849</v>
      </c>
      <c r="N2698" s="169" t="s">
        <v>14753</v>
      </c>
      <c r="O2698" s="163"/>
    </row>
    <row r="2699" spans="1:15" ht="15.75">
      <c r="A2699" s="136">
        <v>2700</v>
      </c>
      <c r="B2699" s="108">
        <v>151</v>
      </c>
      <c r="C2699" s="108"/>
      <c r="D2699" s="137" t="s">
        <v>14588</v>
      </c>
      <c r="E2699" s="137" t="s">
        <v>14588</v>
      </c>
      <c r="F2699" s="137"/>
      <c r="G2699" s="108" t="str">
        <f t="shared" si="84"/>
        <v>RESPOSTA À EMERGÊNCIA</v>
      </c>
      <c r="H2699" s="108" t="str">
        <f t="shared" si="85"/>
        <v>RESPOSTA À EMERGÊNCIA</v>
      </c>
      <c r="I2699" s="108"/>
      <c r="J2699" s="143" t="s">
        <v>14585</v>
      </c>
      <c r="K2699" s="143" t="s">
        <v>14586</v>
      </c>
      <c r="L2699" s="143" t="s">
        <v>14587</v>
      </c>
      <c r="M2699" s="143" t="s">
        <v>14588</v>
      </c>
    </row>
    <row r="2700" spans="1:15" ht="15.75">
      <c r="A2700" s="136">
        <v>2701</v>
      </c>
      <c r="B2700" s="108">
        <v>151</v>
      </c>
      <c r="C2700" s="108"/>
      <c r="D2700" s="137" t="s">
        <v>14588</v>
      </c>
      <c r="E2700" s="137" t="s">
        <v>21835</v>
      </c>
      <c r="F2700" s="137"/>
      <c r="G2700" s="108" t="str">
        <f t="shared" si="84"/>
        <v>RESPOSTA À EMERGÊNCIA</v>
      </c>
      <c r="H2700" s="108" t="str">
        <f t="shared" si="85"/>
        <v>INCÊNDIO</v>
      </c>
      <c r="I2700" s="108"/>
      <c r="J2700" s="159" t="s">
        <v>14589</v>
      </c>
      <c r="K2700" s="159" t="s">
        <v>14590</v>
      </c>
      <c r="L2700" s="159" t="s">
        <v>14591</v>
      </c>
      <c r="M2700" s="145" t="s">
        <v>21835</v>
      </c>
    </row>
    <row r="2701" spans="1:15" ht="15">
      <c r="A2701" s="136">
        <v>2702</v>
      </c>
      <c r="B2701" s="108">
        <v>151</v>
      </c>
      <c r="C2701" s="108"/>
      <c r="D2701" s="137" t="s">
        <v>14588</v>
      </c>
      <c r="E2701" s="137" t="s">
        <v>21835</v>
      </c>
      <c r="F2701" s="137"/>
      <c r="G2701" s="108" t="str">
        <f t="shared" si="84"/>
        <v>RESPOSTA À EMERGÊNCIA</v>
      </c>
      <c r="H2701" s="108" t="str">
        <f t="shared" si="85"/>
        <v>INCÊNDIO</v>
      </c>
      <c r="I2701" s="108"/>
      <c r="J2701" s="160" t="s">
        <v>14596</v>
      </c>
      <c r="K2701" s="160" t="s">
        <v>14597</v>
      </c>
      <c r="L2701" s="160" t="s">
        <v>14598</v>
      </c>
      <c r="M2701" s="160" t="s">
        <v>14599</v>
      </c>
    </row>
    <row r="2702" spans="1:15" ht="15.75">
      <c r="A2702" s="136">
        <v>2703</v>
      </c>
      <c r="B2702" s="108">
        <v>151</v>
      </c>
      <c r="C2702" s="108"/>
      <c r="D2702" s="137" t="s">
        <v>14588</v>
      </c>
      <c r="E2702" s="137" t="s">
        <v>21835</v>
      </c>
      <c r="F2702" s="137"/>
      <c r="G2702" s="108" t="str">
        <f t="shared" si="84"/>
        <v>RESPOSTA À EMERGÊNCIA</v>
      </c>
      <c r="H2702" s="108" t="str">
        <f t="shared" si="85"/>
        <v>INCÊNDIO</v>
      </c>
      <c r="I2702" s="108"/>
      <c r="J2702" s="148" t="s">
        <v>15856</v>
      </c>
      <c r="K2702" s="147" t="s">
        <v>15857</v>
      </c>
      <c r="L2702" s="148" t="s">
        <v>15858</v>
      </c>
      <c r="M2702" s="148" t="s">
        <v>22191</v>
      </c>
      <c r="N2702" s="178"/>
    </row>
    <row r="2703" spans="1:15" ht="15">
      <c r="A2703" s="136">
        <v>2704</v>
      </c>
      <c r="B2703" s="108">
        <v>151</v>
      </c>
      <c r="C2703" s="108"/>
      <c r="D2703" s="137" t="s">
        <v>14588</v>
      </c>
      <c r="E2703" s="137" t="s">
        <v>21835</v>
      </c>
      <c r="F2703" s="137"/>
      <c r="G2703" s="108" t="str">
        <f t="shared" si="84"/>
        <v>RESPOSTA À EMERGÊNCIA</v>
      </c>
      <c r="H2703" s="108" t="str">
        <f t="shared" si="85"/>
        <v>INCÊNDIO</v>
      </c>
      <c r="I2703" s="108"/>
      <c r="J2703" s="160" t="s">
        <v>14603</v>
      </c>
      <c r="K2703" s="160" t="s">
        <v>14604</v>
      </c>
      <c r="L2703" s="160" t="s">
        <v>14605</v>
      </c>
      <c r="M2703" s="160" t="s">
        <v>14606</v>
      </c>
    </row>
    <row r="2704" spans="1:15" ht="15">
      <c r="A2704" s="136">
        <v>2705</v>
      </c>
      <c r="B2704" s="108">
        <v>151</v>
      </c>
      <c r="C2704" s="108"/>
      <c r="D2704" s="137" t="s">
        <v>14588</v>
      </c>
      <c r="E2704" s="137" t="s">
        <v>21835</v>
      </c>
      <c r="F2704" s="137"/>
      <c r="G2704" s="108" t="str">
        <f t="shared" ref="G2704:G2767" si="86">IF(OR(M2704="PERIGOS POTENCIAIS",M2704="PROTEÇÃO DA POPULAÇÃO",M2704="RESPOSTA À EMERGÊNCIA"),M2704,G2703)</f>
        <v>RESPOSTA À EMERGÊNCIA</v>
      </c>
      <c r="H2704" s="108" t="str">
        <f t="shared" ref="H2704:H2767" si="87">IF(OR(M2704="PERIGOS POTENCIAIS",M2704="PROTEÇÃO DA POPULAÇÃO",M2704="RESPOSTA À EMERGÊNCIA"),M2704,IF(OR(M2704="INCÊNDIO OU EXPLOSÃO",M2704="SAÚDE",M2704="VESTUÁRIO DE PROTEÇÃO",M2704="EVACUAÇÃO",M2704="INCÊNDIO",M2704="DERRAME OU FUGA",M2704="PRIMEIROS SOCORROS"),M2704,H2703))</f>
        <v>INCÊNDIO</v>
      </c>
      <c r="I2704" s="108"/>
      <c r="J2704" s="147" t="s">
        <v>14607</v>
      </c>
      <c r="K2704" s="147" t="s">
        <v>14608</v>
      </c>
      <c r="L2704" s="148" t="s">
        <v>14609</v>
      </c>
      <c r="M2704" s="148" t="s">
        <v>14610</v>
      </c>
    </row>
    <row r="2705" spans="1:13" ht="15">
      <c r="A2705" s="136">
        <v>2706</v>
      </c>
      <c r="B2705" s="108">
        <v>151</v>
      </c>
      <c r="C2705" s="108"/>
      <c r="D2705" s="137" t="s">
        <v>14588</v>
      </c>
      <c r="E2705" s="137" t="s">
        <v>21835</v>
      </c>
      <c r="F2705" s="137"/>
      <c r="G2705" s="108" t="str">
        <f t="shared" si="86"/>
        <v>RESPOSTA À EMERGÊNCIA</v>
      </c>
      <c r="H2705" s="108" t="str">
        <f t="shared" si="87"/>
        <v>INCÊNDIO</v>
      </c>
      <c r="I2705" s="108"/>
      <c r="J2705" s="148" t="s">
        <v>14611</v>
      </c>
      <c r="K2705" s="148" t="s">
        <v>14612</v>
      </c>
      <c r="L2705" s="148" t="s">
        <v>14613</v>
      </c>
      <c r="M2705" s="148" t="s">
        <v>14614</v>
      </c>
    </row>
    <row r="2706" spans="1:13" ht="15">
      <c r="A2706" s="136">
        <v>2707</v>
      </c>
      <c r="B2706" s="108">
        <v>151</v>
      </c>
      <c r="C2706" s="108"/>
      <c r="D2706" s="137" t="s">
        <v>14588</v>
      </c>
      <c r="E2706" s="137" t="s">
        <v>21835</v>
      </c>
      <c r="F2706" s="137"/>
      <c r="G2706" s="108" t="str">
        <f t="shared" si="86"/>
        <v>RESPOSTA À EMERGÊNCIA</v>
      </c>
      <c r="H2706" s="108" t="str">
        <f t="shared" si="87"/>
        <v>INCÊNDIO</v>
      </c>
      <c r="I2706" s="108"/>
      <c r="J2706" s="148" t="s">
        <v>15316</v>
      </c>
      <c r="K2706" s="148" t="s">
        <v>15317</v>
      </c>
      <c r="L2706" s="148" t="s">
        <v>15318</v>
      </c>
      <c r="M2706" s="148" t="s">
        <v>22026</v>
      </c>
    </row>
    <row r="2707" spans="1:13" ht="15">
      <c r="A2707" s="136">
        <v>2708</v>
      </c>
      <c r="B2707" s="108">
        <v>151</v>
      </c>
      <c r="C2707" s="108"/>
      <c r="D2707" s="137" t="s">
        <v>14588</v>
      </c>
      <c r="E2707" s="137" t="s">
        <v>21835</v>
      </c>
      <c r="F2707" s="137"/>
      <c r="G2707" s="108" t="str">
        <f t="shared" si="86"/>
        <v>RESPOSTA À EMERGÊNCIA</v>
      </c>
      <c r="H2707" s="108" t="str">
        <f t="shared" si="87"/>
        <v>INCÊNDIO</v>
      </c>
      <c r="I2707" s="108"/>
      <c r="J2707" s="148" t="s">
        <v>15238</v>
      </c>
      <c r="K2707" s="148" t="s">
        <v>15239</v>
      </c>
      <c r="L2707" s="148" t="s">
        <v>15240</v>
      </c>
      <c r="M2707" s="148" t="s">
        <v>22003</v>
      </c>
    </row>
    <row r="2708" spans="1:13" ht="15">
      <c r="A2708" s="136">
        <v>2709</v>
      </c>
      <c r="B2708" s="108">
        <v>151</v>
      </c>
      <c r="C2708" s="108"/>
      <c r="D2708" s="137" t="s">
        <v>14588</v>
      </c>
      <c r="E2708" s="137" t="s">
        <v>21835</v>
      </c>
      <c r="F2708" s="137"/>
      <c r="G2708" s="108" t="str">
        <f t="shared" si="86"/>
        <v>RESPOSTA À EMERGÊNCIA</v>
      </c>
      <c r="H2708" s="108" t="str">
        <f t="shared" si="87"/>
        <v>INCÊNDIO</v>
      </c>
      <c r="I2708" s="108"/>
      <c r="J2708" s="153" t="s">
        <v>15241</v>
      </c>
      <c r="K2708" s="153" t="s">
        <v>15242</v>
      </c>
      <c r="L2708" s="160" t="s">
        <v>15243</v>
      </c>
      <c r="M2708" s="160" t="s">
        <v>22004</v>
      </c>
    </row>
    <row r="2709" spans="1:13" ht="25.5">
      <c r="A2709" s="136">
        <v>2710</v>
      </c>
      <c r="B2709" s="108">
        <v>151</v>
      </c>
      <c r="C2709" s="108"/>
      <c r="D2709" s="137" t="s">
        <v>14588</v>
      </c>
      <c r="E2709" s="137" t="s">
        <v>21835</v>
      </c>
      <c r="F2709" s="137"/>
      <c r="G2709" s="108" t="str">
        <f t="shared" si="86"/>
        <v>RESPOSTA À EMERGÊNCIA</v>
      </c>
      <c r="H2709" s="108" t="str">
        <f t="shared" si="87"/>
        <v>INCÊNDIO</v>
      </c>
      <c r="I2709" s="108"/>
      <c r="J2709" s="148" t="s">
        <v>14917</v>
      </c>
      <c r="K2709" s="147" t="s">
        <v>14918</v>
      </c>
      <c r="L2709" s="148" t="s">
        <v>14919</v>
      </c>
      <c r="M2709" s="148" t="s">
        <v>21907</v>
      </c>
    </row>
    <row r="2710" spans="1:13" ht="15">
      <c r="A2710" s="136">
        <v>2711</v>
      </c>
      <c r="B2710" s="108">
        <v>151</v>
      </c>
      <c r="C2710" s="108"/>
      <c r="D2710" s="137" t="s">
        <v>14588</v>
      </c>
      <c r="E2710" s="137" t="s">
        <v>21835</v>
      </c>
      <c r="F2710" s="137"/>
      <c r="G2710" s="108" t="str">
        <f t="shared" si="86"/>
        <v>RESPOSTA À EMERGÊNCIA</v>
      </c>
      <c r="H2710" s="108" t="str">
        <f t="shared" si="87"/>
        <v>INCÊNDIO</v>
      </c>
      <c r="I2710" s="108"/>
      <c r="J2710" s="147" t="s">
        <v>14623</v>
      </c>
      <c r="K2710" s="147" t="s">
        <v>14624</v>
      </c>
      <c r="L2710" s="147" t="s">
        <v>14625</v>
      </c>
      <c r="M2710" s="147" t="s">
        <v>21837</v>
      </c>
    </row>
    <row r="2711" spans="1:13" ht="25.5">
      <c r="A2711" s="136">
        <v>2712</v>
      </c>
      <c r="B2711" s="108">
        <v>151</v>
      </c>
      <c r="C2711" s="108"/>
      <c r="D2711" s="137" t="s">
        <v>14588</v>
      </c>
      <c r="E2711" s="137" t="s">
        <v>21835</v>
      </c>
      <c r="F2711" s="137"/>
      <c r="G2711" s="108" t="str">
        <f t="shared" si="86"/>
        <v>RESPOSTA À EMERGÊNCIA</v>
      </c>
      <c r="H2711" s="108" t="str">
        <f t="shared" si="87"/>
        <v>INCÊNDIO</v>
      </c>
      <c r="I2711" s="108"/>
      <c r="J2711" s="147" t="s">
        <v>14619</v>
      </c>
      <c r="K2711" s="148" t="s">
        <v>14620</v>
      </c>
      <c r="L2711" s="148" t="s">
        <v>14621</v>
      </c>
      <c r="M2711" s="148" t="s">
        <v>14622</v>
      </c>
    </row>
    <row r="2712" spans="1:13" ht="25.5">
      <c r="A2712" s="136">
        <v>2713</v>
      </c>
      <c r="B2712" s="108">
        <v>151</v>
      </c>
      <c r="C2712" s="108"/>
      <c r="D2712" s="137" t="s">
        <v>14588</v>
      </c>
      <c r="E2712" s="137" t="s">
        <v>21835</v>
      </c>
      <c r="F2712" s="137"/>
      <c r="G2712" s="108" t="str">
        <f t="shared" si="86"/>
        <v>RESPOSTA À EMERGÊNCIA</v>
      </c>
      <c r="H2712" s="108" t="str">
        <f t="shared" si="87"/>
        <v>INCÊNDIO</v>
      </c>
      <c r="I2712" s="108"/>
      <c r="J2712" s="147" t="s">
        <v>14626</v>
      </c>
      <c r="K2712" s="147" t="s">
        <v>14627</v>
      </c>
      <c r="L2712" s="147" t="s">
        <v>14628</v>
      </c>
      <c r="M2712" s="147" t="s">
        <v>21838</v>
      </c>
    </row>
    <row r="2713" spans="1:13" ht="15">
      <c r="A2713" s="136">
        <v>2714</v>
      </c>
      <c r="B2713" s="108">
        <v>151</v>
      </c>
      <c r="C2713" s="108"/>
      <c r="D2713" s="137" t="s">
        <v>14588</v>
      </c>
      <c r="E2713" s="137" t="s">
        <v>21835</v>
      </c>
      <c r="F2713" s="137"/>
      <c r="G2713" s="108" t="str">
        <f t="shared" si="86"/>
        <v>RESPOSTA À EMERGÊNCIA</v>
      </c>
      <c r="H2713" s="108" t="str">
        <f t="shared" si="87"/>
        <v>INCÊNDIO</v>
      </c>
      <c r="I2713" s="108"/>
      <c r="J2713" s="147" t="s">
        <v>14629</v>
      </c>
      <c r="K2713" s="147" t="s">
        <v>14630</v>
      </c>
      <c r="L2713" s="147" t="s">
        <v>14631</v>
      </c>
      <c r="M2713" s="147" t="s">
        <v>14632</v>
      </c>
    </row>
    <row r="2714" spans="1:13" ht="26.25" thickBot="1">
      <c r="A2714" s="136">
        <v>2715</v>
      </c>
      <c r="B2714" s="108">
        <v>151</v>
      </c>
      <c r="C2714" s="108"/>
      <c r="D2714" s="137" t="s">
        <v>14588</v>
      </c>
      <c r="E2714" s="137" t="s">
        <v>21835</v>
      </c>
      <c r="F2714" s="137"/>
      <c r="G2714" s="108" t="str">
        <f t="shared" si="86"/>
        <v>RESPOSTA À EMERGÊNCIA</v>
      </c>
      <c r="H2714" s="108" t="str">
        <f t="shared" si="87"/>
        <v>INCÊNDIO</v>
      </c>
      <c r="I2714" s="108"/>
      <c r="J2714" s="148" t="s">
        <v>14923</v>
      </c>
      <c r="K2714" s="147" t="s">
        <v>14924</v>
      </c>
      <c r="L2714" s="148" t="s">
        <v>14925</v>
      </c>
      <c r="M2714" s="148" t="s">
        <v>21909</v>
      </c>
    </row>
    <row r="2715" spans="1:13" ht="15.75">
      <c r="A2715" s="136">
        <v>2716</v>
      </c>
      <c r="B2715" s="108">
        <v>151</v>
      </c>
      <c r="C2715" s="108"/>
      <c r="D2715" s="137" t="s">
        <v>14588</v>
      </c>
      <c r="E2715" s="137" t="s">
        <v>14636</v>
      </c>
      <c r="F2715" s="137"/>
      <c r="G2715" s="108" t="str">
        <f t="shared" si="86"/>
        <v>RESPOSTA À EMERGÊNCIA</v>
      </c>
      <c r="H2715" s="108" t="str">
        <f t="shared" si="87"/>
        <v>DERRAME OU FUGA</v>
      </c>
      <c r="I2715" s="108"/>
      <c r="J2715" s="206" t="s">
        <v>14633</v>
      </c>
      <c r="K2715" s="206" t="s">
        <v>14634</v>
      </c>
      <c r="L2715" s="206" t="s">
        <v>14635</v>
      </c>
      <c r="M2715" s="206" t="s">
        <v>14636</v>
      </c>
    </row>
    <row r="2716" spans="1:13" ht="25.5">
      <c r="A2716" s="136">
        <v>2717</v>
      </c>
      <c r="B2716" s="108">
        <v>151</v>
      </c>
      <c r="C2716" s="108"/>
      <c r="D2716" s="137" t="s">
        <v>14588</v>
      </c>
      <c r="E2716" s="137" t="s">
        <v>14636</v>
      </c>
      <c r="F2716" s="137"/>
      <c r="G2716" s="108" t="str">
        <f t="shared" si="86"/>
        <v>RESPOSTA À EMERGÊNCIA</v>
      </c>
      <c r="H2716" s="108" t="str">
        <f t="shared" si="87"/>
        <v>DERRAME OU FUGA</v>
      </c>
      <c r="I2716" s="108"/>
      <c r="J2716" s="149" t="s">
        <v>15402</v>
      </c>
      <c r="K2716" s="149" t="s">
        <v>15403</v>
      </c>
      <c r="L2716" s="149" t="s">
        <v>15404</v>
      </c>
      <c r="M2716" s="149" t="s">
        <v>22053</v>
      </c>
    </row>
    <row r="2717" spans="1:13" ht="15">
      <c r="A2717" s="136">
        <v>2718</v>
      </c>
      <c r="B2717" s="108">
        <v>151</v>
      </c>
      <c r="C2717" s="108"/>
      <c r="D2717" s="137" t="s">
        <v>14588</v>
      </c>
      <c r="E2717" s="137" t="s">
        <v>14636</v>
      </c>
      <c r="F2717" s="137"/>
      <c r="G2717" s="108" t="str">
        <f t="shared" si="86"/>
        <v>RESPOSTA À EMERGÊNCIA</v>
      </c>
      <c r="H2717" s="108" t="str">
        <f t="shared" si="87"/>
        <v>DERRAME OU FUGA</v>
      </c>
      <c r="I2717" s="108"/>
      <c r="J2717" s="147" t="s">
        <v>14926</v>
      </c>
      <c r="K2717" s="147" t="s">
        <v>14927</v>
      </c>
      <c r="L2717" s="147" t="s">
        <v>14928</v>
      </c>
      <c r="M2717" s="147" t="s">
        <v>21910</v>
      </c>
    </row>
    <row r="2718" spans="1:13" ht="15">
      <c r="A2718" s="136">
        <v>2719</v>
      </c>
      <c r="B2718" s="108">
        <v>151</v>
      </c>
      <c r="C2718" s="108"/>
      <c r="D2718" s="137" t="s">
        <v>14588</v>
      </c>
      <c r="E2718" s="137" t="s">
        <v>14636</v>
      </c>
      <c r="F2718" s="137"/>
      <c r="G2718" s="108" t="str">
        <f t="shared" si="86"/>
        <v>RESPOSTA À EMERGÊNCIA</v>
      </c>
      <c r="H2718" s="108" t="str">
        <f t="shared" si="87"/>
        <v>DERRAME OU FUGA</v>
      </c>
      <c r="I2718" s="108"/>
      <c r="J2718" s="147" t="s">
        <v>14656</v>
      </c>
      <c r="K2718" s="147" t="s">
        <v>14657</v>
      </c>
      <c r="L2718" s="147" t="s">
        <v>14658</v>
      </c>
      <c r="M2718" s="147" t="s">
        <v>21840</v>
      </c>
    </row>
    <row r="2719" spans="1:13" ht="15">
      <c r="A2719" s="136">
        <v>2720</v>
      </c>
      <c r="B2719" s="108">
        <v>151</v>
      </c>
      <c r="C2719" s="108"/>
      <c r="D2719" s="137" t="s">
        <v>14588</v>
      </c>
      <c r="E2719" s="137" t="s">
        <v>14636</v>
      </c>
      <c r="F2719" s="137"/>
      <c r="G2719" s="108" t="str">
        <f t="shared" si="86"/>
        <v>RESPOSTA À EMERGÊNCIA</v>
      </c>
      <c r="H2719" s="108" t="str">
        <f t="shared" si="87"/>
        <v>DERRAME OU FUGA</v>
      </c>
      <c r="I2719" s="108"/>
      <c r="J2719" s="149" t="s">
        <v>15859</v>
      </c>
      <c r="K2719" s="149" t="s">
        <v>15860</v>
      </c>
      <c r="L2719" s="147" t="s">
        <v>15861</v>
      </c>
      <c r="M2719" s="147" t="s">
        <v>22192</v>
      </c>
    </row>
    <row r="2720" spans="1:13" ht="25.5">
      <c r="A2720" s="136">
        <v>2721</v>
      </c>
      <c r="B2720" s="108">
        <v>151</v>
      </c>
      <c r="C2720" s="108"/>
      <c r="D2720" s="137" t="s">
        <v>14588</v>
      </c>
      <c r="E2720" s="137" t="s">
        <v>14636</v>
      </c>
      <c r="F2720" s="137"/>
      <c r="G2720" s="108" t="str">
        <f t="shared" si="86"/>
        <v>RESPOSTA À EMERGÊNCIA</v>
      </c>
      <c r="H2720" s="108" t="str">
        <f t="shared" si="87"/>
        <v>DERRAME OU FUGA</v>
      </c>
      <c r="I2720" s="108"/>
      <c r="J2720" s="149" t="s">
        <v>15247</v>
      </c>
      <c r="K2720" s="149" t="s">
        <v>15248</v>
      </c>
      <c r="L2720" s="149" t="s">
        <v>15249</v>
      </c>
      <c r="M2720" s="147" t="s">
        <v>22006</v>
      </c>
    </row>
    <row r="2721" spans="1:13" ht="15.75" thickBot="1">
      <c r="A2721" s="136">
        <v>2722</v>
      </c>
      <c r="B2721" s="108">
        <v>151</v>
      </c>
      <c r="C2721" s="108"/>
      <c r="D2721" s="137" t="s">
        <v>14588</v>
      </c>
      <c r="E2721" s="137" t="s">
        <v>14636</v>
      </c>
      <c r="F2721" s="137"/>
      <c r="G2721" s="108" t="str">
        <f t="shared" si="86"/>
        <v>RESPOSTA À EMERGÊNCIA</v>
      </c>
      <c r="H2721" s="108" t="str">
        <f t="shared" si="87"/>
        <v>DERRAME OU FUGA</v>
      </c>
      <c r="I2721" s="108"/>
      <c r="J2721" s="149" t="s">
        <v>15862</v>
      </c>
      <c r="K2721" s="149" t="s">
        <v>15863</v>
      </c>
      <c r="L2721" s="149" t="s">
        <v>15864</v>
      </c>
      <c r="M2721" s="207" t="s">
        <v>22193</v>
      </c>
    </row>
    <row r="2722" spans="1:13" ht="15.75">
      <c r="A2722" s="136">
        <v>2723</v>
      </c>
      <c r="B2722" s="108">
        <v>151</v>
      </c>
      <c r="C2722" s="108"/>
      <c r="D2722" s="137" t="s">
        <v>14588</v>
      </c>
      <c r="E2722" s="137" t="s">
        <v>14677</v>
      </c>
      <c r="F2722" s="137"/>
      <c r="G2722" s="108" t="str">
        <f t="shared" si="86"/>
        <v>RESPOSTA À EMERGÊNCIA</v>
      </c>
      <c r="H2722" s="108" t="str">
        <f t="shared" si="87"/>
        <v>PRIMEIROS SOCORROS</v>
      </c>
      <c r="I2722" s="108"/>
      <c r="J2722" s="151" t="s">
        <v>14674</v>
      </c>
      <c r="K2722" s="151" t="s">
        <v>14675</v>
      </c>
      <c r="L2722" s="151" t="s">
        <v>14676</v>
      </c>
      <c r="M2722" s="151" t="s">
        <v>14677</v>
      </c>
    </row>
    <row r="2723" spans="1:13" ht="15">
      <c r="A2723" s="136">
        <v>2724</v>
      </c>
      <c r="B2723" s="108">
        <v>151</v>
      </c>
      <c r="C2723" s="108"/>
      <c r="D2723" s="137" t="s">
        <v>14588</v>
      </c>
      <c r="E2723" s="137" t="s">
        <v>14677</v>
      </c>
      <c r="F2723" s="137"/>
      <c r="G2723" s="108" t="str">
        <f t="shared" si="86"/>
        <v>RESPOSTA À EMERGÊNCIA</v>
      </c>
      <c r="H2723" s="108" t="str">
        <f t="shared" si="87"/>
        <v>PRIMEIROS SOCORROS</v>
      </c>
      <c r="I2723" s="108"/>
      <c r="J2723" s="148" t="s">
        <v>14678</v>
      </c>
      <c r="K2723" s="148" t="s">
        <v>14679</v>
      </c>
      <c r="L2723" s="148" t="s">
        <v>14680</v>
      </c>
      <c r="M2723" s="148" t="s">
        <v>21809</v>
      </c>
    </row>
    <row r="2724" spans="1:13" ht="25.5">
      <c r="A2724" s="136">
        <v>2725</v>
      </c>
      <c r="B2724" s="108">
        <v>151</v>
      </c>
      <c r="C2724" s="108"/>
      <c r="D2724" s="137" t="s">
        <v>14588</v>
      </c>
      <c r="E2724" s="137" t="s">
        <v>14677</v>
      </c>
      <c r="F2724" s="137"/>
      <c r="G2724" s="108" t="str">
        <f t="shared" si="86"/>
        <v>RESPOSTA À EMERGÊNCIA</v>
      </c>
      <c r="H2724" s="108" t="str">
        <f t="shared" si="87"/>
        <v>PRIMEIROS SOCORROS</v>
      </c>
      <c r="I2724" s="108"/>
      <c r="J2724" s="148" t="s">
        <v>14681</v>
      </c>
      <c r="K2724" s="148" t="s">
        <v>14682</v>
      </c>
      <c r="L2724" s="148" t="s">
        <v>14683</v>
      </c>
      <c r="M2724" s="148" t="s">
        <v>14684</v>
      </c>
    </row>
    <row r="2725" spans="1:13" ht="15">
      <c r="A2725" s="136">
        <v>2726</v>
      </c>
      <c r="B2725" s="108">
        <v>151</v>
      </c>
      <c r="C2725" s="108"/>
      <c r="D2725" s="137" t="s">
        <v>14588</v>
      </c>
      <c r="E2725" s="137" t="s">
        <v>14677</v>
      </c>
      <c r="F2725" s="137"/>
      <c r="G2725" s="108" t="str">
        <f t="shared" si="86"/>
        <v>RESPOSTA À EMERGÊNCIA</v>
      </c>
      <c r="H2725" s="108" t="str">
        <f t="shared" si="87"/>
        <v>PRIMEIROS SOCORROS</v>
      </c>
      <c r="I2725" s="108"/>
      <c r="J2725" s="148" t="s">
        <v>14685</v>
      </c>
      <c r="K2725" s="148" t="s">
        <v>14686</v>
      </c>
      <c r="L2725" s="148" t="s">
        <v>14687</v>
      </c>
      <c r="M2725" s="148" t="s">
        <v>14688</v>
      </c>
    </row>
    <row r="2726" spans="1:13" ht="15">
      <c r="A2726" s="136">
        <v>2727</v>
      </c>
      <c r="B2726" s="108">
        <v>151</v>
      </c>
      <c r="C2726" s="108"/>
      <c r="D2726" s="137" t="s">
        <v>14588</v>
      </c>
      <c r="E2726" s="137" t="s">
        <v>14677</v>
      </c>
      <c r="F2726" s="137"/>
      <c r="G2726" s="108" t="str">
        <f t="shared" si="86"/>
        <v>RESPOSTA À EMERGÊNCIA</v>
      </c>
      <c r="H2726" s="108" t="str">
        <f t="shared" si="87"/>
        <v>PRIMEIROS SOCORROS</v>
      </c>
      <c r="I2726" s="108"/>
      <c r="J2726" s="148" t="s">
        <v>14689</v>
      </c>
      <c r="K2726" s="147" t="s">
        <v>14690</v>
      </c>
      <c r="L2726" s="148" t="s">
        <v>14691</v>
      </c>
      <c r="M2726" s="148" t="s">
        <v>14692</v>
      </c>
    </row>
    <row r="2727" spans="1:13" ht="38.25">
      <c r="A2727" s="136">
        <v>2728</v>
      </c>
      <c r="B2727" s="108">
        <v>151</v>
      </c>
      <c r="C2727" s="108"/>
      <c r="D2727" s="137" t="s">
        <v>14588</v>
      </c>
      <c r="E2727" s="137" t="s">
        <v>14677</v>
      </c>
      <c r="F2727" s="137"/>
      <c r="G2727" s="108" t="str">
        <f t="shared" si="86"/>
        <v>RESPOSTA À EMERGÊNCIA</v>
      </c>
      <c r="H2727" s="108" t="str">
        <f t="shared" si="87"/>
        <v>PRIMEIROS SOCORROS</v>
      </c>
      <c r="I2727" s="108"/>
      <c r="J2727" s="153" t="s">
        <v>14693</v>
      </c>
      <c r="K2727" s="153" t="s">
        <v>14694</v>
      </c>
      <c r="L2727" s="153" t="s">
        <v>14695</v>
      </c>
      <c r="M2727" s="153" t="s">
        <v>21841</v>
      </c>
    </row>
    <row r="2728" spans="1:13" ht="15">
      <c r="A2728" s="136">
        <v>2729</v>
      </c>
      <c r="B2728" s="108">
        <v>151</v>
      </c>
      <c r="C2728" s="108"/>
      <c r="D2728" s="137" t="s">
        <v>14588</v>
      </c>
      <c r="E2728" s="137" t="s">
        <v>14677</v>
      </c>
      <c r="F2728" s="137"/>
      <c r="G2728" s="108" t="str">
        <f t="shared" si="86"/>
        <v>RESPOSTA À EMERGÊNCIA</v>
      </c>
      <c r="H2728" s="108" t="str">
        <f t="shared" si="87"/>
        <v>PRIMEIROS SOCORROS</v>
      </c>
      <c r="I2728" s="108"/>
      <c r="J2728" s="148" t="s">
        <v>14696</v>
      </c>
      <c r="K2728" s="147" t="s">
        <v>14697</v>
      </c>
      <c r="L2728" s="148" t="s">
        <v>14698</v>
      </c>
      <c r="M2728" s="148" t="s">
        <v>14699</v>
      </c>
    </row>
    <row r="2729" spans="1:13" ht="15">
      <c r="A2729" s="136">
        <v>2730</v>
      </c>
      <c r="B2729" s="108">
        <v>151</v>
      </c>
      <c r="C2729" s="108"/>
      <c r="D2729" s="137" t="s">
        <v>14588</v>
      </c>
      <c r="E2729" s="137" t="s">
        <v>14677</v>
      </c>
      <c r="F2729" s="137"/>
      <c r="G2729" s="108" t="str">
        <f t="shared" si="86"/>
        <v>RESPOSTA À EMERGÊNCIA</v>
      </c>
      <c r="H2729" s="108" t="str">
        <f t="shared" si="87"/>
        <v>PRIMEIROS SOCORROS</v>
      </c>
      <c r="I2729" s="108"/>
      <c r="J2729" s="148" t="s">
        <v>14700</v>
      </c>
      <c r="K2729" s="148" t="s">
        <v>14701</v>
      </c>
      <c r="L2729" s="148" t="s">
        <v>14702</v>
      </c>
      <c r="M2729" s="148" t="s">
        <v>14703</v>
      </c>
    </row>
    <row r="2730" spans="1:13" ht="25.5">
      <c r="A2730" s="136">
        <v>2731</v>
      </c>
      <c r="B2730" s="108">
        <v>151</v>
      </c>
      <c r="C2730" s="108"/>
      <c r="D2730" s="137" t="s">
        <v>14588</v>
      </c>
      <c r="E2730" s="137" t="s">
        <v>14677</v>
      </c>
      <c r="F2730" s="137"/>
      <c r="G2730" s="108" t="str">
        <f t="shared" si="86"/>
        <v>RESPOSTA À EMERGÊNCIA</v>
      </c>
      <c r="H2730" s="108" t="str">
        <f t="shared" si="87"/>
        <v>PRIMEIROS SOCORROS</v>
      </c>
      <c r="I2730" s="108"/>
      <c r="J2730" s="150" t="s">
        <v>14704</v>
      </c>
      <c r="K2730" s="149" t="s">
        <v>14705</v>
      </c>
      <c r="L2730" s="150" t="s">
        <v>14706</v>
      </c>
      <c r="M2730" s="150" t="s">
        <v>14707</v>
      </c>
    </row>
    <row r="2731" spans="1:13" ht="15">
      <c r="A2731" s="136">
        <v>2732</v>
      </c>
      <c r="B2731" s="108">
        <v>151</v>
      </c>
      <c r="C2731" s="108"/>
      <c r="D2731" s="137" t="s">
        <v>14588</v>
      </c>
      <c r="E2731" s="137" t="s">
        <v>14677</v>
      </c>
      <c r="F2731" s="137"/>
      <c r="G2731" s="108" t="str">
        <f t="shared" si="86"/>
        <v>RESPOSTA À EMERGÊNCIA</v>
      </c>
      <c r="H2731" s="108" t="str">
        <f t="shared" si="87"/>
        <v>PRIMEIROS SOCORROS</v>
      </c>
      <c r="I2731" s="108"/>
      <c r="J2731" s="148" t="s">
        <v>15408</v>
      </c>
      <c r="K2731" s="147" t="s">
        <v>15409</v>
      </c>
      <c r="L2731" s="148" t="s">
        <v>15410</v>
      </c>
      <c r="M2731" s="148" t="s">
        <v>22055</v>
      </c>
    </row>
    <row r="2732" spans="1:13" ht="15">
      <c r="A2732" s="136">
        <v>2733</v>
      </c>
      <c r="B2732" s="108">
        <v>151</v>
      </c>
      <c r="C2732" s="108"/>
      <c r="D2732" s="137" t="s">
        <v>14588</v>
      </c>
      <c r="E2732" s="137" t="s">
        <v>14677</v>
      </c>
      <c r="F2732" s="137"/>
      <c r="G2732" s="108" t="str">
        <f t="shared" si="86"/>
        <v>RESPOSTA À EMERGÊNCIA</v>
      </c>
      <c r="H2732" s="108" t="str">
        <f t="shared" si="87"/>
        <v>PRIMEIROS SOCORROS</v>
      </c>
      <c r="I2732" s="108"/>
      <c r="J2732" s="150" t="s">
        <v>14712</v>
      </c>
      <c r="K2732" s="149" t="s">
        <v>14713</v>
      </c>
      <c r="L2732" s="150" t="s">
        <v>14714</v>
      </c>
      <c r="M2732" s="150" t="s">
        <v>14715</v>
      </c>
    </row>
    <row r="2733" spans="1:13" ht="25.5">
      <c r="A2733" s="136">
        <v>2734</v>
      </c>
      <c r="B2733" s="108">
        <v>151</v>
      </c>
      <c r="C2733" s="108"/>
      <c r="D2733" s="137" t="s">
        <v>14588</v>
      </c>
      <c r="E2733" s="137" t="s">
        <v>14677</v>
      </c>
      <c r="F2733" s="137"/>
      <c r="G2733" s="108" t="str">
        <f t="shared" si="86"/>
        <v>RESPOSTA À EMERGÊNCIA</v>
      </c>
      <c r="H2733" s="108" t="str">
        <f t="shared" si="87"/>
        <v>PRIMEIROS SOCORROS</v>
      </c>
      <c r="I2733" s="108"/>
      <c r="J2733" s="147" t="s">
        <v>14716</v>
      </c>
      <c r="K2733" s="147" t="s">
        <v>14717</v>
      </c>
      <c r="L2733" s="148" t="s">
        <v>14718</v>
      </c>
      <c r="M2733" s="148" t="s">
        <v>14719</v>
      </c>
    </row>
    <row r="2734" spans="1:13" ht="20.25">
      <c r="A2734" s="136">
        <v>2735</v>
      </c>
      <c r="B2734" s="108">
        <v>152</v>
      </c>
      <c r="C2734" s="108"/>
      <c r="D2734" s="137" t="s">
        <v>21830</v>
      </c>
      <c r="E2734" s="137" t="s">
        <v>21830</v>
      </c>
      <c r="F2734" s="137"/>
      <c r="G2734" s="108" t="str">
        <f t="shared" si="86"/>
        <v>RESPOSTA À EMERGÊNCIA</v>
      </c>
      <c r="H2734" s="108" t="str">
        <f t="shared" si="87"/>
        <v>PRIMEIROS SOCORROS</v>
      </c>
      <c r="I2734" s="108"/>
      <c r="J2734" s="197" t="s">
        <v>15865</v>
      </c>
      <c r="K2734" s="162" t="s">
        <v>15865</v>
      </c>
      <c r="L2734" s="162" t="s">
        <v>15866</v>
      </c>
      <c r="M2734" s="162" t="s">
        <v>15867</v>
      </c>
    </row>
    <row r="2735" spans="1:13" ht="15.75">
      <c r="A2735" s="136">
        <v>2736</v>
      </c>
      <c r="B2735" s="108">
        <v>152</v>
      </c>
      <c r="C2735" s="108"/>
      <c r="D2735" s="137" t="s">
        <v>21830</v>
      </c>
      <c r="E2735" s="137" t="s">
        <v>21830</v>
      </c>
      <c r="F2735" s="137"/>
      <c r="G2735" s="108" t="str">
        <f t="shared" si="86"/>
        <v>RESPOSTA À EMERGÊNCIA</v>
      </c>
      <c r="H2735" s="108" t="str">
        <f t="shared" si="87"/>
        <v>PRIMEIROS SOCORROS</v>
      </c>
      <c r="I2735" s="108"/>
      <c r="J2735" s="174" t="s">
        <v>15868</v>
      </c>
      <c r="K2735" s="141" t="s">
        <v>15869</v>
      </c>
      <c r="L2735" s="141" t="s">
        <v>15870</v>
      </c>
      <c r="M2735" s="141" t="s">
        <v>22194</v>
      </c>
    </row>
    <row r="2736" spans="1:13" ht="15.75">
      <c r="A2736" s="136">
        <v>2737</v>
      </c>
      <c r="B2736" s="108">
        <v>152</v>
      </c>
      <c r="C2736" s="108"/>
      <c r="D2736" s="137" t="s">
        <v>14488</v>
      </c>
      <c r="E2736" s="137" t="s">
        <v>14488</v>
      </c>
      <c r="F2736" s="137"/>
      <c r="G2736" s="108" t="str">
        <f t="shared" si="86"/>
        <v>PERIGOS POTENCIAIS</v>
      </c>
      <c r="H2736" s="108" t="str">
        <f t="shared" si="87"/>
        <v>PERIGOS POTENCIAIS</v>
      </c>
      <c r="I2736" s="108"/>
      <c r="J2736" s="143" t="s">
        <v>14485</v>
      </c>
      <c r="K2736" s="143" t="s">
        <v>14486</v>
      </c>
      <c r="L2736" s="143" t="s">
        <v>14487</v>
      </c>
      <c r="M2736" s="143" t="s">
        <v>14488</v>
      </c>
    </row>
    <row r="2737" spans="1:13" ht="15.75">
      <c r="A2737" s="136">
        <v>2738</v>
      </c>
      <c r="B2737" s="108">
        <v>152</v>
      </c>
      <c r="C2737" s="108"/>
      <c r="D2737" s="137" t="s">
        <v>14488</v>
      </c>
      <c r="E2737" s="137" t="s">
        <v>14520</v>
      </c>
      <c r="F2737" s="137"/>
      <c r="G2737" s="108" t="str">
        <f t="shared" si="86"/>
        <v>PERIGOS POTENCIAIS</v>
      </c>
      <c r="H2737" s="108" t="str">
        <f t="shared" si="87"/>
        <v>SAÚDE</v>
      </c>
      <c r="I2737" s="108"/>
      <c r="J2737" s="145" t="s">
        <v>14517</v>
      </c>
      <c r="K2737" s="145" t="s">
        <v>14518</v>
      </c>
      <c r="L2737" s="145" t="s">
        <v>14519</v>
      </c>
      <c r="M2737" s="145" t="s">
        <v>14520</v>
      </c>
    </row>
    <row r="2738" spans="1:13" ht="15">
      <c r="A2738" s="136">
        <v>2739</v>
      </c>
      <c r="B2738" s="108">
        <v>152</v>
      </c>
      <c r="C2738" s="108"/>
      <c r="D2738" s="137" t="s">
        <v>14488</v>
      </c>
      <c r="E2738" s="137" t="s">
        <v>14520</v>
      </c>
      <c r="F2738" s="137"/>
      <c r="G2738" s="108" t="str">
        <f t="shared" si="86"/>
        <v>PERIGOS POTENCIAIS</v>
      </c>
      <c r="H2738" s="108" t="str">
        <f t="shared" si="87"/>
        <v>SAÚDE</v>
      </c>
      <c r="I2738" s="108"/>
      <c r="J2738" s="153" t="s">
        <v>15871</v>
      </c>
      <c r="K2738" s="147" t="s">
        <v>15845</v>
      </c>
      <c r="L2738" s="160" t="s">
        <v>15872</v>
      </c>
      <c r="M2738" s="147" t="s">
        <v>22187</v>
      </c>
    </row>
    <row r="2739" spans="1:13" ht="15">
      <c r="A2739" s="136">
        <v>2740</v>
      </c>
      <c r="B2739" s="108">
        <v>152</v>
      </c>
      <c r="C2739" s="108"/>
      <c r="D2739" s="137" t="s">
        <v>14488</v>
      </c>
      <c r="E2739" s="137" t="s">
        <v>14520</v>
      </c>
      <c r="F2739" s="137"/>
      <c r="G2739" s="108" t="str">
        <f t="shared" si="86"/>
        <v>PERIGOS POTENCIAIS</v>
      </c>
      <c r="H2739" s="108" t="str">
        <f t="shared" si="87"/>
        <v>SAÚDE</v>
      </c>
      <c r="I2739" s="108"/>
      <c r="J2739" s="147" t="s">
        <v>15360</v>
      </c>
      <c r="K2739" s="147" t="s">
        <v>15361</v>
      </c>
      <c r="L2739" s="147" t="s">
        <v>15362</v>
      </c>
      <c r="M2739" s="147" t="s">
        <v>22040</v>
      </c>
    </row>
    <row r="2740" spans="1:13" ht="15">
      <c r="A2740" s="136">
        <v>2741</v>
      </c>
      <c r="B2740" s="108">
        <v>152</v>
      </c>
      <c r="C2740" s="108"/>
      <c r="D2740" s="137" t="s">
        <v>14488</v>
      </c>
      <c r="E2740" s="137" t="s">
        <v>14520</v>
      </c>
      <c r="F2740" s="137"/>
      <c r="G2740" s="108" t="str">
        <f t="shared" si="86"/>
        <v>PERIGOS POTENCIAIS</v>
      </c>
      <c r="H2740" s="108" t="str">
        <f t="shared" si="87"/>
        <v>SAÚDE</v>
      </c>
      <c r="I2740" s="108"/>
      <c r="J2740" s="147" t="s">
        <v>15847</v>
      </c>
      <c r="K2740" s="147" t="s">
        <v>15848</v>
      </c>
      <c r="L2740" s="147" t="s">
        <v>15849</v>
      </c>
      <c r="M2740" s="147" t="s">
        <v>22188</v>
      </c>
    </row>
    <row r="2741" spans="1:13" ht="15">
      <c r="A2741" s="136">
        <v>2742</v>
      </c>
      <c r="B2741" s="108">
        <v>152</v>
      </c>
      <c r="C2741" s="108"/>
      <c r="D2741" s="137" t="s">
        <v>14488</v>
      </c>
      <c r="E2741" s="137" t="s">
        <v>14520</v>
      </c>
      <c r="F2741" s="137"/>
      <c r="G2741" s="108" t="str">
        <f t="shared" si="86"/>
        <v>PERIGOS POTENCIAIS</v>
      </c>
      <c r="H2741" s="108" t="str">
        <f t="shared" si="87"/>
        <v>SAÚDE</v>
      </c>
      <c r="I2741" s="108"/>
      <c r="J2741" s="147" t="s">
        <v>15023</v>
      </c>
      <c r="K2741" s="147" t="s">
        <v>15024</v>
      </c>
      <c r="L2741" s="147" t="s">
        <v>15025</v>
      </c>
      <c r="M2741" s="147" t="s">
        <v>21941</v>
      </c>
    </row>
    <row r="2742" spans="1:13" ht="15">
      <c r="A2742" s="136">
        <v>2743</v>
      </c>
      <c r="B2742" s="108">
        <v>152</v>
      </c>
      <c r="C2742" s="108"/>
      <c r="D2742" s="137" t="s">
        <v>14488</v>
      </c>
      <c r="E2742" s="137" t="s">
        <v>14520</v>
      </c>
      <c r="F2742" s="137"/>
      <c r="G2742" s="108" t="str">
        <f t="shared" si="86"/>
        <v>PERIGOS POTENCIAIS</v>
      </c>
      <c r="H2742" s="108" t="str">
        <f t="shared" si="87"/>
        <v>SAÚDE</v>
      </c>
      <c r="I2742" s="108"/>
      <c r="J2742" s="147" t="s">
        <v>14731</v>
      </c>
      <c r="K2742" s="147" t="s">
        <v>14732</v>
      </c>
      <c r="L2742" s="147" t="s">
        <v>14733</v>
      </c>
      <c r="M2742" s="147" t="s">
        <v>21825</v>
      </c>
    </row>
    <row r="2743" spans="1:13" ht="26.25" thickBot="1">
      <c r="A2743" s="136">
        <v>2744</v>
      </c>
      <c r="B2743" s="108">
        <v>152</v>
      </c>
      <c r="C2743" s="108"/>
      <c r="D2743" s="137" t="s">
        <v>14488</v>
      </c>
      <c r="E2743" s="137" t="s">
        <v>14520</v>
      </c>
      <c r="F2743" s="137"/>
      <c r="G2743" s="108" t="str">
        <f t="shared" si="86"/>
        <v>PERIGOS POTENCIAIS</v>
      </c>
      <c r="H2743" s="108" t="str">
        <f t="shared" si="87"/>
        <v>SAÚDE</v>
      </c>
      <c r="I2743" s="108"/>
      <c r="J2743" s="148" t="s">
        <v>15399</v>
      </c>
      <c r="K2743" s="148" t="s">
        <v>15400</v>
      </c>
      <c r="L2743" s="148" t="s">
        <v>15401</v>
      </c>
      <c r="M2743" s="148" t="s">
        <v>22052</v>
      </c>
    </row>
    <row r="2744" spans="1:13" ht="15.75">
      <c r="A2744" s="136">
        <v>2745</v>
      </c>
      <c r="B2744" s="108">
        <v>152</v>
      </c>
      <c r="C2744" s="108"/>
      <c r="D2744" s="137" t="s">
        <v>14488</v>
      </c>
      <c r="E2744" s="137" t="s">
        <v>14492</v>
      </c>
      <c r="F2744" s="137"/>
      <c r="G2744" s="108" t="str">
        <f t="shared" si="86"/>
        <v>PERIGOS POTENCIAIS</v>
      </c>
      <c r="H2744" s="108" t="str">
        <f t="shared" si="87"/>
        <v>INCÊNDIO OU EXPLOSÃO</v>
      </c>
      <c r="I2744" s="108"/>
      <c r="J2744" s="151" t="s">
        <v>14489</v>
      </c>
      <c r="K2744" s="151" t="s">
        <v>14490</v>
      </c>
      <c r="L2744" s="183" t="s">
        <v>14491</v>
      </c>
      <c r="M2744" s="183" t="s">
        <v>14492</v>
      </c>
    </row>
    <row r="2745" spans="1:13" ht="15">
      <c r="A2745" s="136">
        <v>2746</v>
      </c>
      <c r="B2745" s="108">
        <v>152</v>
      </c>
      <c r="C2745" s="108"/>
      <c r="D2745" s="137" t="s">
        <v>14488</v>
      </c>
      <c r="E2745" s="137" t="s">
        <v>14492</v>
      </c>
      <c r="F2745" s="137"/>
      <c r="G2745" s="108" t="str">
        <f t="shared" si="86"/>
        <v>PERIGOS POTENCIAIS</v>
      </c>
      <c r="H2745" s="108" t="str">
        <f t="shared" si="87"/>
        <v>INCÊNDIO OU EXPLOSÃO</v>
      </c>
      <c r="I2745" s="108"/>
      <c r="J2745" s="147" t="s">
        <v>15873</v>
      </c>
      <c r="K2745" s="147" t="s">
        <v>15874</v>
      </c>
      <c r="L2745" s="147" t="s">
        <v>15875</v>
      </c>
      <c r="M2745" s="147" t="s">
        <v>22195</v>
      </c>
    </row>
    <row r="2746" spans="1:13" ht="15">
      <c r="A2746" s="136">
        <v>2747</v>
      </c>
      <c r="B2746" s="108">
        <v>152</v>
      </c>
      <c r="C2746" s="108"/>
      <c r="D2746" s="137" t="s">
        <v>14488</v>
      </c>
      <c r="E2746" s="137" t="s">
        <v>14492</v>
      </c>
      <c r="F2746" s="137"/>
      <c r="G2746" s="108" t="str">
        <f t="shared" si="86"/>
        <v>PERIGOS POTENCIAIS</v>
      </c>
      <c r="H2746" s="108" t="str">
        <f t="shared" si="87"/>
        <v>INCÊNDIO OU EXPLOSÃO</v>
      </c>
      <c r="I2746" s="108"/>
      <c r="J2746" s="147" t="s">
        <v>14509</v>
      </c>
      <c r="K2746" s="147" t="s">
        <v>14510</v>
      </c>
      <c r="L2746" s="147" t="s">
        <v>14511</v>
      </c>
      <c r="M2746" s="147" t="s">
        <v>14512</v>
      </c>
    </row>
    <row r="2747" spans="1:13" ht="15">
      <c r="A2747" s="136">
        <v>2748</v>
      </c>
      <c r="B2747" s="108">
        <v>152</v>
      </c>
      <c r="C2747" s="108"/>
      <c r="D2747" s="137" t="s">
        <v>14488</v>
      </c>
      <c r="E2747" s="137" t="s">
        <v>14492</v>
      </c>
      <c r="F2747" s="137"/>
      <c r="G2747" s="108" t="str">
        <f t="shared" si="86"/>
        <v>PERIGOS POTENCIAIS</v>
      </c>
      <c r="H2747" s="108" t="str">
        <f t="shared" si="87"/>
        <v>INCÊNDIO OU EXPLOSÃO</v>
      </c>
      <c r="I2747" s="108"/>
      <c r="J2747" s="147" t="s">
        <v>15853</v>
      </c>
      <c r="K2747" s="147" t="s">
        <v>15854</v>
      </c>
      <c r="L2747" s="147" t="s">
        <v>15855</v>
      </c>
      <c r="M2747" s="147" t="s">
        <v>22190</v>
      </c>
    </row>
    <row r="2748" spans="1:13" ht="15">
      <c r="A2748" s="136">
        <v>2749</v>
      </c>
      <c r="B2748" s="108">
        <v>152</v>
      </c>
      <c r="C2748" s="108"/>
      <c r="D2748" s="137" t="s">
        <v>14488</v>
      </c>
      <c r="E2748" s="137" t="s">
        <v>14492</v>
      </c>
      <c r="F2748" s="137"/>
      <c r="G2748" s="108" t="str">
        <f t="shared" si="86"/>
        <v>PERIGOS POTENCIAIS</v>
      </c>
      <c r="H2748" s="108" t="str">
        <f t="shared" si="87"/>
        <v>INCÊNDIO OU EXPLOSÃO</v>
      </c>
      <c r="I2748" s="108"/>
      <c r="J2748" s="147" t="s">
        <v>15475</v>
      </c>
      <c r="K2748" s="147" t="s">
        <v>15476</v>
      </c>
      <c r="L2748" s="147" t="s">
        <v>15477</v>
      </c>
      <c r="M2748" s="147" t="s">
        <v>22075</v>
      </c>
    </row>
    <row r="2749" spans="1:13" ht="15.75">
      <c r="A2749" s="136">
        <v>2750</v>
      </c>
      <c r="B2749" s="108">
        <v>152</v>
      </c>
      <c r="C2749" s="108"/>
      <c r="D2749" s="137" t="s">
        <v>14544</v>
      </c>
      <c r="E2749" s="137" t="s">
        <v>14544</v>
      </c>
      <c r="F2749" s="137"/>
      <c r="G2749" s="108" t="str">
        <f t="shared" si="86"/>
        <v>PROTEÇÃO DA POPULAÇÃO</v>
      </c>
      <c r="H2749" s="108" t="str">
        <f t="shared" si="87"/>
        <v>PROTEÇÃO DA POPULAÇÃO</v>
      </c>
      <c r="I2749" s="108"/>
      <c r="J2749" s="143" t="s">
        <v>14541</v>
      </c>
      <c r="K2749" s="143" t="s">
        <v>14542</v>
      </c>
      <c r="L2749" s="143" t="s">
        <v>14543</v>
      </c>
      <c r="M2749" s="143" t="s">
        <v>14544</v>
      </c>
    </row>
    <row r="2750" spans="1:13" ht="38.25">
      <c r="A2750" s="136">
        <v>2751</v>
      </c>
      <c r="B2750" s="108">
        <v>152</v>
      </c>
      <c r="C2750" s="108"/>
      <c r="D2750" s="137" t="s">
        <v>14544</v>
      </c>
      <c r="E2750" s="137" t="s">
        <v>14544</v>
      </c>
      <c r="F2750" s="137"/>
      <c r="G2750" s="108" t="str">
        <f t="shared" si="86"/>
        <v>PROTEÇÃO DA POPULAÇÃO</v>
      </c>
      <c r="H2750" s="108" t="str">
        <f t="shared" si="87"/>
        <v>PROTEÇÃO DA POPULAÇÃO</v>
      </c>
      <c r="I2750" s="108"/>
      <c r="J2750" s="153" t="s">
        <v>14545</v>
      </c>
      <c r="K2750" s="153" t="s">
        <v>14546</v>
      </c>
      <c r="L2750" s="154" t="s">
        <v>14547</v>
      </c>
      <c r="M2750" s="154" t="s">
        <v>14548</v>
      </c>
    </row>
    <row r="2751" spans="1:13" ht="15">
      <c r="A2751" s="136">
        <v>2752</v>
      </c>
      <c r="B2751" s="108">
        <v>152</v>
      </c>
      <c r="C2751" s="108"/>
      <c r="D2751" s="137" t="s">
        <v>14544</v>
      </c>
      <c r="E2751" s="137" t="s">
        <v>14544</v>
      </c>
      <c r="F2751" s="137"/>
      <c r="G2751" s="108" t="str">
        <f t="shared" si="86"/>
        <v>PROTEÇÃO DA POPULAÇÃO</v>
      </c>
      <c r="H2751" s="108" t="str">
        <f t="shared" si="87"/>
        <v>PROTEÇÃO DA POPULAÇÃO</v>
      </c>
      <c r="I2751" s="108"/>
      <c r="J2751" s="147" t="s">
        <v>14549</v>
      </c>
      <c r="K2751" s="147" t="s">
        <v>14550</v>
      </c>
      <c r="L2751" s="147" t="s">
        <v>14551</v>
      </c>
      <c r="M2751" s="147" t="s">
        <v>14552</v>
      </c>
    </row>
    <row r="2752" spans="1:13" ht="15.75" thickBot="1">
      <c r="A2752" s="136">
        <v>2753</v>
      </c>
      <c r="B2752" s="108">
        <v>152</v>
      </c>
      <c r="C2752" s="108"/>
      <c r="D2752" s="137" t="s">
        <v>14544</v>
      </c>
      <c r="E2752" s="137" t="s">
        <v>14544</v>
      </c>
      <c r="F2752" s="137"/>
      <c r="G2752" s="108" t="str">
        <f t="shared" si="86"/>
        <v>PROTEÇÃO DA POPULAÇÃO</v>
      </c>
      <c r="H2752" s="108" t="str">
        <f t="shared" si="87"/>
        <v>PROTEÇÃO DA POPULAÇÃO</v>
      </c>
      <c r="I2752" s="108"/>
      <c r="J2752" s="148" t="s">
        <v>14553</v>
      </c>
      <c r="K2752" s="147" t="s">
        <v>14554</v>
      </c>
      <c r="L2752" s="148" t="s">
        <v>14555</v>
      </c>
      <c r="M2752" s="148" t="s">
        <v>14556</v>
      </c>
    </row>
    <row r="2753" spans="1:15" ht="15.75">
      <c r="A2753" s="136">
        <v>2754</v>
      </c>
      <c r="B2753" s="108">
        <v>152</v>
      </c>
      <c r="C2753" s="108"/>
      <c r="D2753" s="137" t="s">
        <v>14544</v>
      </c>
      <c r="E2753" s="137" t="s">
        <v>14560</v>
      </c>
      <c r="F2753" s="137"/>
      <c r="G2753" s="108" t="str">
        <f t="shared" si="86"/>
        <v>PROTEÇÃO DA POPULAÇÃO</v>
      </c>
      <c r="H2753" s="108" t="str">
        <f t="shared" si="87"/>
        <v>VESTUÁRIO DE PROTEÇÃO</v>
      </c>
      <c r="I2753" s="108"/>
      <c r="J2753" s="151" t="s">
        <v>14557</v>
      </c>
      <c r="K2753" s="151" t="s">
        <v>14558</v>
      </c>
      <c r="L2753" s="151" t="s">
        <v>14559</v>
      </c>
      <c r="M2753" s="151" t="s">
        <v>14560</v>
      </c>
    </row>
    <row r="2754" spans="1:15" ht="15">
      <c r="A2754" s="136">
        <v>2755</v>
      </c>
      <c r="B2754" s="108">
        <v>152</v>
      </c>
      <c r="C2754" s="108"/>
      <c r="D2754" s="137" t="s">
        <v>14544</v>
      </c>
      <c r="E2754" s="137" t="s">
        <v>14560</v>
      </c>
      <c r="F2754" s="137"/>
      <c r="G2754" s="108" t="str">
        <f t="shared" si="86"/>
        <v>PROTEÇÃO DA POPULAÇÃO</v>
      </c>
      <c r="H2754" s="108" t="str">
        <f t="shared" si="87"/>
        <v>VESTUÁRIO DE PROTEÇÃO</v>
      </c>
      <c r="I2754" s="108"/>
      <c r="J2754" s="147" t="s">
        <v>14561</v>
      </c>
      <c r="K2754" s="147" t="s">
        <v>14562</v>
      </c>
      <c r="L2754" s="148" t="s">
        <v>14563</v>
      </c>
      <c r="M2754" s="148" t="s">
        <v>14564</v>
      </c>
    </row>
    <row r="2755" spans="1:15" ht="25.5">
      <c r="A2755" s="136">
        <v>2756</v>
      </c>
      <c r="B2755" s="108">
        <v>152</v>
      </c>
      <c r="C2755" s="108"/>
      <c r="D2755" s="137" t="s">
        <v>14544</v>
      </c>
      <c r="E2755" s="137" t="s">
        <v>14560</v>
      </c>
      <c r="F2755" s="137"/>
      <c r="G2755" s="108" t="str">
        <f t="shared" si="86"/>
        <v>PROTEÇÃO DA POPULAÇÃO</v>
      </c>
      <c r="H2755" s="108" t="str">
        <f t="shared" si="87"/>
        <v>VESTUÁRIO DE PROTEÇÃO</v>
      </c>
      <c r="I2755" s="108"/>
      <c r="J2755" s="148" t="s">
        <v>15005</v>
      </c>
      <c r="K2755" s="148" t="s">
        <v>15006</v>
      </c>
      <c r="L2755" s="148" t="s">
        <v>21935</v>
      </c>
      <c r="M2755" s="148" t="s">
        <v>21936</v>
      </c>
    </row>
    <row r="2756" spans="1:15" ht="26.25" thickBot="1">
      <c r="A2756" s="136">
        <v>2757</v>
      </c>
      <c r="B2756" s="108">
        <v>152</v>
      </c>
      <c r="C2756" s="108"/>
      <c r="D2756" s="137" t="s">
        <v>14544</v>
      </c>
      <c r="E2756" s="137" t="s">
        <v>14560</v>
      </c>
      <c r="F2756" s="137"/>
      <c r="G2756" s="108" t="str">
        <f t="shared" si="86"/>
        <v>PROTEÇÃO DA POPULAÇÃO</v>
      </c>
      <c r="H2756" s="108" t="str">
        <f t="shared" si="87"/>
        <v>VESTUÁRIO DE PROTEÇÃO</v>
      </c>
      <c r="I2756" s="108"/>
      <c r="J2756" s="148" t="s">
        <v>15007</v>
      </c>
      <c r="K2756" s="148" t="s">
        <v>14566</v>
      </c>
      <c r="L2756" s="148" t="s">
        <v>21832</v>
      </c>
      <c r="M2756" s="148" t="s">
        <v>21833</v>
      </c>
    </row>
    <row r="2757" spans="1:15" ht="15.75">
      <c r="A2757" s="136">
        <v>2758</v>
      </c>
      <c r="B2757" s="108">
        <v>152</v>
      </c>
      <c r="C2757" s="108"/>
      <c r="D2757" s="137" t="s">
        <v>14544</v>
      </c>
      <c r="E2757" s="137" t="s">
        <v>14570</v>
      </c>
      <c r="F2757" s="137"/>
      <c r="G2757" s="108" t="str">
        <f t="shared" si="86"/>
        <v>PROTEÇÃO DA POPULAÇÃO</v>
      </c>
      <c r="H2757" s="108" t="str">
        <f t="shared" si="87"/>
        <v>EVACUAÇÃO</v>
      </c>
      <c r="I2757" s="108"/>
      <c r="J2757" s="151" t="s">
        <v>14567</v>
      </c>
      <c r="K2757" s="151" t="s">
        <v>14568</v>
      </c>
      <c r="L2757" s="151" t="s">
        <v>14569</v>
      </c>
      <c r="M2757" s="151" t="s">
        <v>14570</v>
      </c>
    </row>
    <row r="2758" spans="1:15" ht="15">
      <c r="A2758" s="136">
        <v>2759</v>
      </c>
      <c r="B2758" s="108">
        <v>152</v>
      </c>
      <c r="C2758" s="108"/>
      <c r="D2758" s="137" t="s">
        <v>14544</v>
      </c>
      <c r="E2758" s="137" t="s">
        <v>14570</v>
      </c>
      <c r="F2758" s="137"/>
      <c r="G2758" s="108" t="str">
        <f t="shared" si="86"/>
        <v>PROTEÇÃO DA POPULAÇÃO</v>
      </c>
      <c r="H2758" s="108" t="str">
        <f t="shared" si="87"/>
        <v>EVACUAÇÃO</v>
      </c>
      <c r="I2758" s="108"/>
      <c r="J2758" s="153" t="s">
        <v>14571</v>
      </c>
      <c r="K2758" s="153" t="s">
        <v>14572</v>
      </c>
      <c r="L2758" s="153" t="s">
        <v>14573</v>
      </c>
      <c r="M2758" s="153" t="s">
        <v>14574</v>
      </c>
    </row>
    <row r="2759" spans="1:15" ht="26.25">
      <c r="A2759" s="136">
        <v>2760</v>
      </c>
      <c r="B2759" s="108">
        <v>152</v>
      </c>
      <c r="C2759" s="108"/>
      <c r="D2759" s="137" t="s">
        <v>14544</v>
      </c>
      <c r="E2759" s="137" t="s">
        <v>14570</v>
      </c>
      <c r="F2759" s="137"/>
      <c r="G2759" s="108" t="str">
        <f t="shared" si="86"/>
        <v>PROTEÇÃO DA POPULAÇÃO</v>
      </c>
      <c r="H2759" s="108" t="str">
        <f t="shared" si="87"/>
        <v>EVACUAÇÃO</v>
      </c>
      <c r="I2759" s="108"/>
      <c r="J2759" s="148" t="s">
        <v>15435</v>
      </c>
      <c r="K2759" s="157" t="s">
        <v>15436</v>
      </c>
      <c r="L2759" s="157" t="s">
        <v>15437</v>
      </c>
      <c r="M2759" s="157" t="s">
        <v>22063</v>
      </c>
    </row>
    <row r="2760" spans="1:15" ht="15">
      <c r="A2760" s="136">
        <v>2761</v>
      </c>
      <c r="B2760" s="108">
        <v>152</v>
      </c>
      <c r="C2760" s="108"/>
      <c r="D2760" s="137" t="s">
        <v>14544</v>
      </c>
      <c r="E2760" s="137" t="s">
        <v>14570</v>
      </c>
      <c r="F2760" s="137"/>
      <c r="G2760" s="108" t="str">
        <f t="shared" si="86"/>
        <v>PROTEÇÃO DA POPULAÇÃO</v>
      </c>
      <c r="H2760" s="108" t="str">
        <f t="shared" si="87"/>
        <v>EVACUAÇÃO</v>
      </c>
      <c r="I2760" s="108"/>
      <c r="J2760" s="160" t="s">
        <v>15008</v>
      </c>
      <c r="K2760" s="160" t="s">
        <v>15009</v>
      </c>
      <c r="L2760" s="160" t="s">
        <v>7</v>
      </c>
      <c r="M2760" s="160" t="s">
        <v>7</v>
      </c>
    </row>
    <row r="2761" spans="1:15" ht="15">
      <c r="A2761" s="136">
        <v>2762</v>
      </c>
      <c r="B2761" s="108">
        <v>152</v>
      </c>
      <c r="C2761" s="108"/>
      <c r="D2761" s="137" t="s">
        <v>14544</v>
      </c>
      <c r="E2761" s="137" t="s">
        <v>14570</v>
      </c>
      <c r="F2761" s="137"/>
      <c r="G2761" s="108" t="str">
        <f t="shared" si="86"/>
        <v>PROTEÇÃO DA POPULAÇÃO</v>
      </c>
      <c r="H2761" s="108" t="str">
        <f t="shared" si="87"/>
        <v>EVACUAÇÃO</v>
      </c>
      <c r="I2761" s="108"/>
      <c r="J2761" s="184" t="s">
        <v>15057</v>
      </c>
      <c r="K2761" s="184" t="s">
        <v>15058</v>
      </c>
      <c r="L2761" s="181" t="s">
        <v>15059</v>
      </c>
      <c r="M2761" s="181" t="s">
        <v>21950</v>
      </c>
      <c r="N2761" s="185" t="s">
        <v>15060</v>
      </c>
      <c r="O2761" s="168"/>
    </row>
    <row r="2762" spans="1:15" ht="25.5">
      <c r="A2762" s="136">
        <v>2763</v>
      </c>
      <c r="B2762" s="108">
        <v>152</v>
      </c>
      <c r="C2762" s="108"/>
      <c r="D2762" s="137" t="s">
        <v>14544</v>
      </c>
      <c r="E2762" s="137" t="s">
        <v>14570</v>
      </c>
      <c r="F2762" s="137"/>
      <c r="G2762" s="108" t="str">
        <f t="shared" si="86"/>
        <v>PROTEÇÃO DA POPULAÇÃO</v>
      </c>
      <c r="H2762" s="108" t="str">
        <f t="shared" si="87"/>
        <v>EVACUAÇÃO</v>
      </c>
      <c r="I2762" s="108"/>
      <c r="J2762" s="148" t="s">
        <v>15061</v>
      </c>
      <c r="K2762" s="148" t="s">
        <v>15062</v>
      </c>
      <c r="L2762" s="148" t="s">
        <v>15063</v>
      </c>
      <c r="M2762" s="148" t="s">
        <v>21951</v>
      </c>
      <c r="O2762" s="168"/>
    </row>
    <row r="2763" spans="1:15" ht="15">
      <c r="A2763" s="136">
        <v>2764</v>
      </c>
      <c r="B2763" s="108">
        <v>152</v>
      </c>
      <c r="C2763" s="108"/>
      <c r="D2763" s="137" t="s">
        <v>14544</v>
      </c>
      <c r="E2763" s="137" t="s">
        <v>6</v>
      </c>
      <c r="F2763" s="137"/>
      <c r="G2763" s="108" t="str">
        <f t="shared" si="86"/>
        <v>PROTEÇÃO DA POPULAÇÃO</v>
      </c>
      <c r="H2763" s="108" t="str">
        <f t="shared" si="87"/>
        <v>Incêndio</v>
      </c>
      <c r="I2763" s="108"/>
      <c r="J2763" s="160" t="s">
        <v>14579</v>
      </c>
      <c r="K2763" s="160" t="s">
        <v>14580</v>
      </c>
      <c r="L2763" s="160" t="s">
        <v>14581</v>
      </c>
      <c r="M2763" s="160" t="s">
        <v>6</v>
      </c>
    </row>
    <row r="2764" spans="1:15" ht="25.5">
      <c r="A2764" s="136">
        <v>2765</v>
      </c>
      <c r="B2764" s="108">
        <v>152</v>
      </c>
      <c r="C2764" s="108"/>
      <c r="D2764" s="137" t="s">
        <v>14544</v>
      </c>
      <c r="E2764" s="137" t="s">
        <v>6</v>
      </c>
      <c r="F2764" s="137"/>
      <c r="G2764" s="108" t="str">
        <f t="shared" si="86"/>
        <v>PROTEÇÃO DA POPULAÇÃO</v>
      </c>
      <c r="H2764" s="108" t="str">
        <f t="shared" si="87"/>
        <v>Incêndio</v>
      </c>
      <c r="I2764" s="108"/>
      <c r="J2764" s="149" t="s">
        <v>14582</v>
      </c>
      <c r="K2764" s="149" t="s">
        <v>14583</v>
      </c>
      <c r="L2764" s="149" t="s">
        <v>14584</v>
      </c>
      <c r="M2764" s="149" t="s">
        <v>21834</v>
      </c>
    </row>
    <row r="2765" spans="1:15" ht="25.5" hidden="1">
      <c r="A2765" s="136">
        <v>2766</v>
      </c>
      <c r="B2765" s="108">
        <v>152</v>
      </c>
      <c r="C2765" s="108"/>
      <c r="D2765" s="137" t="s">
        <v>14544</v>
      </c>
      <c r="E2765" s="137" t="s">
        <v>6</v>
      </c>
      <c r="F2765" s="137"/>
      <c r="G2765" s="108" t="str">
        <f t="shared" si="86"/>
        <v>PROTEÇÃO DA POPULAÇÃO</v>
      </c>
      <c r="H2765" s="108" t="str">
        <f t="shared" si="87"/>
        <v>Incêndio</v>
      </c>
      <c r="I2765" s="108"/>
      <c r="J2765" s="148" t="s">
        <v>14750</v>
      </c>
      <c r="K2765" s="147" t="s">
        <v>14751</v>
      </c>
      <c r="L2765" s="150" t="s">
        <v>14752</v>
      </c>
      <c r="M2765" s="150" t="s">
        <v>21849</v>
      </c>
      <c r="N2765" s="169" t="s">
        <v>14753</v>
      </c>
      <c r="O2765" s="163"/>
    </row>
    <row r="2766" spans="1:15" ht="15.75">
      <c r="A2766" s="136">
        <v>2767</v>
      </c>
      <c r="B2766" s="108">
        <v>152</v>
      </c>
      <c r="C2766" s="108"/>
      <c r="D2766" s="137" t="s">
        <v>14588</v>
      </c>
      <c r="E2766" s="137" t="s">
        <v>14588</v>
      </c>
      <c r="F2766" s="137"/>
      <c r="G2766" s="108" t="str">
        <f t="shared" si="86"/>
        <v>RESPOSTA À EMERGÊNCIA</v>
      </c>
      <c r="H2766" s="108" t="str">
        <f t="shared" si="87"/>
        <v>RESPOSTA À EMERGÊNCIA</v>
      </c>
      <c r="I2766" s="108"/>
      <c r="J2766" s="143" t="s">
        <v>14585</v>
      </c>
      <c r="K2766" s="143" t="s">
        <v>14586</v>
      </c>
      <c r="L2766" s="143" t="s">
        <v>14587</v>
      </c>
      <c r="M2766" s="143" t="s">
        <v>14588</v>
      </c>
    </row>
    <row r="2767" spans="1:15" ht="15.75">
      <c r="A2767" s="136">
        <v>2768</v>
      </c>
      <c r="B2767" s="108">
        <v>152</v>
      </c>
      <c r="C2767" s="108"/>
      <c r="D2767" s="137" t="s">
        <v>14588</v>
      </c>
      <c r="E2767" s="137" t="s">
        <v>21835</v>
      </c>
      <c r="F2767" s="137"/>
      <c r="G2767" s="108" t="str">
        <f t="shared" si="86"/>
        <v>RESPOSTA À EMERGÊNCIA</v>
      </c>
      <c r="H2767" s="108" t="str">
        <f t="shared" si="87"/>
        <v>INCÊNDIO</v>
      </c>
      <c r="I2767" s="108"/>
      <c r="J2767" s="159" t="s">
        <v>14589</v>
      </c>
      <c r="K2767" s="159" t="s">
        <v>14590</v>
      </c>
      <c r="L2767" s="159" t="s">
        <v>14591</v>
      </c>
      <c r="M2767" s="145" t="s">
        <v>21835</v>
      </c>
    </row>
    <row r="2768" spans="1:15" ht="15">
      <c r="A2768" s="136">
        <v>2769</v>
      </c>
      <c r="B2768" s="108">
        <v>152</v>
      </c>
      <c r="C2768" s="108"/>
      <c r="D2768" s="137" t="s">
        <v>14588</v>
      </c>
      <c r="E2768" s="137" t="s">
        <v>21835</v>
      </c>
      <c r="F2768" s="137"/>
      <c r="G2768" s="108" t="str">
        <f t="shared" ref="G2768:G2831" si="88">IF(OR(M2768="PERIGOS POTENCIAIS",M2768="PROTEÇÃO DA POPULAÇÃO",M2768="RESPOSTA À EMERGÊNCIA"),M2768,G2767)</f>
        <v>RESPOSTA À EMERGÊNCIA</v>
      </c>
      <c r="H2768" s="108" t="str">
        <f t="shared" ref="H2768:H2831" si="89">IF(OR(M2768="PERIGOS POTENCIAIS",M2768="PROTEÇÃO DA POPULAÇÃO",M2768="RESPOSTA À EMERGÊNCIA"),M2768,IF(OR(M2768="INCÊNDIO OU EXPLOSÃO",M2768="SAÚDE",M2768="VESTUÁRIO DE PROTEÇÃO",M2768="EVACUAÇÃO",M2768="INCÊNDIO",M2768="DERRAME OU FUGA",M2768="PRIMEIROS SOCORROS"),M2768,H2767))</f>
        <v>INCÊNDIO</v>
      </c>
      <c r="I2768" s="108"/>
      <c r="J2768" s="160" t="s">
        <v>14596</v>
      </c>
      <c r="K2768" s="160" t="s">
        <v>14597</v>
      </c>
      <c r="L2768" s="160" t="s">
        <v>14598</v>
      </c>
      <c r="M2768" s="160" t="s">
        <v>14599</v>
      </c>
    </row>
    <row r="2769" spans="1:13" ht="15.75">
      <c r="A2769" s="136">
        <v>2770</v>
      </c>
      <c r="B2769" s="108">
        <v>152</v>
      </c>
      <c r="C2769" s="108"/>
      <c r="D2769" s="137" t="s">
        <v>14588</v>
      </c>
      <c r="E2769" s="137" t="s">
        <v>21835</v>
      </c>
      <c r="F2769" s="137"/>
      <c r="G2769" s="108" t="str">
        <f t="shared" si="88"/>
        <v>RESPOSTA À EMERGÊNCIA</v>
      </c>
      <c r="H2769" s="108" t="str">
        <f t="shared" si="89"/>
        <v>INCÊNDIO</v>
      </c>
      <c r="I2769" s="108"/>
      <c r="J2769" s="148" t="s">
        <v>15856</v>
      </c>
      <c r="K2769" s="147" t="s">
        <v>15857</v>
      </c>
      <c r="L2769" s="148" t="s">
        <v>15858</v>
      </c>
      <c r="M2769" s="148" t="s">
        <v>22191</v>
      </c>
    </row>
    <row r="2770" spans="1:13" ht="15">
      <c r="A2770" s="136">
        <v>2771</v>
      </c>
      <c r="B2770" s="108">
        <v>152</v>
      </c>
      <c r="C2770" s="108"/>
      <c r="D2770" s="137" t="s">
        <v>14588</v>
      </c>
      <c r="E2770" s="137" t="s">
        <v>21835</v>
      </c>
      <c r="F2770" s="137"/>
      <c r="G2770" s="108" t="str">
        <f t="shared" si="88"/>
        <v>RESPOSTA À EMERGÊNCIA</v>
      </c>
      <c r="H2770" s="108" t="str">
        <f t="shared" si="89"/>
        <v>INCÊNDIO</v>
      </c>
      <c r="I2770" s="108"/>
      <c r="J2770" s="160" t="s">
        <v>14603</v>
      </c>
      <c r="K2770" s="160" t="s">
        <v>14604</v>
      </c>
      <c r="L2770" s="160" t="s">
        <v>14605</v>
      </c>
      <c r="M2770" s="160" t="s">
        <v>14606</v>
      </c>
    </row>
    <row r="2771" spans="1:13" ht="15">
      <c r="A2771" s="136">
        <v>2772</v>
      </c>
      <c r="B2771" s="108">
        <v>152</v>
      </c>
      <c r="C2771" s="108"/>
      <c r="D2771" s="137" t="s">
        <v>14588</v>
      </c>
      <c r="E2771" s="137" t="s">
        <v>21835</v>
      </c>
      <c r="F2771" s="137"/>
      <c r="G2771" s="108" t="str">
        <f t="shared" si="88"/>
        <v>RESPOSTA À EMERGÊNCIA</v>
      </c>
      <c r="H2771" s="108" t="str">
        <f t="shared" si="89"/>
        <v>INCÊNDIO</v>
      </c>
      <c r="I2771" s="108"/>
      <c r="J2771" s="147" t="s">
        <v>14607</v>
      </c>
      <c r="K2771" s="147" t="s">
        <v>14608</v>
      </c>
      <c r="L2771" s="148" t="s">
        <v>14609</v>
      </c>
      <c r="M2771" s="148" t="s">
        <v>14610</v>
      </c>
    </row>
    <row r="2772" spans="1:13" ht="15">
      <c r="A2772" s="136">
        <v>2773</v>
      </c>
      <c r="B2772" s="108">
        <v>152</v>
      </c>
      <c r="C2772" s="108"/>
      <c r="D2772" s="137" t="s">
        <v>14588</v>
      </c>
      <c r="E2772" s="137" t="s">
        <v>21835</v>
      </c>
      <c r="F2772" s="137"/>
      <c r="G2772" s="108" t="str">
        <f t="shared" si="88"/>
        <v>RESPOSTA À EMERGÊNCIA</v>
      </c>
      <c r="H2772" s="108" t="str">
        <f t="shared" si="89"/>
        <v>INCÊNDIO</v>
      </c>
      <c r="I2772" s="108"/>
      <c r="J2772" s="148" t="s">
        <v>14611</v>
      </c>
      <c r="K2772" s="148" t="s">
        <v>14612</v>
      </c>
      <c r="L2772" s="148" t="s">
        <v>14613</v>
      </c>
      <c r="M2772" s="148" t="s">
        <v>14614</v>
      </c>
    </row>
    <row r="2773" spans="1:13" ht="15">
      <c r="A2773" s="136">
        <v>2774</v>
      </c>
      <c r="B2773" s="108">
        <v>152</v>
      </c>
      <c r="C2773" s="108"/>
      <c r="D2773" s="137" t="s">
        <v>14588</v>
      </c>
      <c r="E2773" s="137" t="s">
        <v>21835</v>
      </c>
      <c r="F2773" s="137"/>
      <c r="G2773" s="108" t="str">
        <f t="shared" si="88"/>
        <v>RESPOSTA À EMERGÊNCIA</v>
      </c>
      <c r="H2773" s="108" t="str">
        <f t="shared" si="89"/>
        <v>INCÊNDIO</v>
      </c>
      <c r="I2773" s="108"/>
      <c r="J2773" s="148" t="s">
        <v>15316</v>
      </c>
      <c r="K2773" s="148" t="s">
        <v>15317</v>
      </c>
      <c r="L2773" s="148" t="s">
        <v>15318</v>
      </c>
      <c r="M2773" s="148" t="s">
        <v>22026</v>
      </c>
    </row>
    <row r="2774" spans="1:13" ht="15">
      <c r="A2774" s="136">
        <v>2775</v>
      </c>
      <c r="B2774" s="108">
        <v>152</v>
      </c>
      <c r="C2774" s="108"/>
      <c r="D2774" s="137" t="s">
        <v>14588</v>
      </c>
      <c r="E2774" s="137" t="s">
        <v>21835</v>
      </c>
      <c r="F2774" s="137"/>
      <c r="G2774" s="108" t="str">
        <f t="shared" si="88"/>
        <v>RESPOSTA À EMERGÊNCIA</v>
      </c>
      <c r="H2774" s="108" t="str">
        <f t="shared" si="89"/>
        <v>INCÊNDIO</v>
      </c>
      <c r="I2774" s="108"/>
      <c r="J2774" s="150" t="s">
        <v>15238</v>
      </c>
      <c r="K2774" s="150" t="s">
        <v>15239</v>
      </c>
      <c r="L2774" s="150" t="s">
        <v>15240</v>
      </c>
      <c r="M2774" s="150" t="s">
        <v>22003</v>
      </c>
    </row>
    <row r="2775" spans="1:13" ht="15">
      <c r="A2775" s="136">
        <v>2776</v>
      </c>
      <c r="B2775" s="108">
        <v>152</v>
      </c>
      <c r="C2775" s="108"/>
      <c r="D2775" s="137" t="s">
        <v>14588</v>
      </c>
      <c r="E2775" s="137" t="s">
        <v>21835</v>
      </c>
      <c r="F2775" s="137"/>
      <c r="G2775" s="108" t="str">
        <f t="shared" si="88"/>
        <v>RESPOSTA À EMERGÊNCIA</v>
      </c>
      <c r="H2775" s="108" t="str">
        <f t="shared" si="89"/>
        <v>INCÊNDIO</v>
      </c>
      <c r="I2775" s="108"/>
      <c r="J2775" s="166" t="s">
        <v>15241</v>
      </c>
      <c r="K2775" s="166" t="s">
        <v>15242</v>
      </c>
      <c r="L2775" s="158" t="s">
        <v>15243</v>
      </c>
      <c r="M2775" s="158" t="s">
        <v>22004</v>
      </c>
    </row>
    <row r="2776" spans="1:13" ht="25.5">
      <c r="A2776" s="136">
        <v>2777</v>
      </c>
      <c r="B2776" s="108">
        <v>152</v>
      </c>
      <c r="C2776" s="108"/>
      <c r="D2776" s="137" t="s">
        <v>14588</v>
      </c>
      <c r="E2776" s="137" t="s">
        <v>21835</v>
      </c>
      <c r="F2776" s="137"/>
      <c r="G2776" s="108" t="str">
        <f t="shared" si="88"/>
        <v>RESPOSTA À EMERGÊNCIA</v>
      </c>
      <c r="H2776" s="108" t="str">
        <f t="shared" si="89"/>
        <v>INCÊNDIO</v>
      </c>
      <c r="I2776" s="108"/>
      <c r="J2776" s="148" t="s">
        <v>14917</v>
      </c>
      <c r="K2776" s="147" t="s">
        <v>14918</v>
      </c>
      <c r="L2776" s="148" t="s">
        <v>14919</v>
      </c>
      <c r="M2776" s="148" t="s">
        <v>21907</v>
      </c>
    </row>
    <row r="2777" spans="1:13" ht="15">
      <c r="A2777" s="136">
        <v>2778</v>
      </c>
      <c r="B2777" s="108">
        <v>152</v>
      </c>
      <c r="C2777" s="108"/>
      <c r="D2777" s="137" t="s">
        <v>14588</v>
      </c>
      <c r="E2777" s="137" t="s">
        <v>21835</v>
      </c>
      <c r="F2777" s="137"/>
      <c r="G2777" s="108" t="str">
        <f t="shared" si="88"/>
        <v>RESPOSTA À EMERGÊNCIA</v>
      </c>
      <c r="H2777" s="108" t="str">
        <f t="shared" si="89"/>
        <v>INCÊNDIO</v>
      </c>
      <c r="I2777" s="108"/>
      <c r="J2777" s="147" t="s">
        <v>14623</v>
      </c>
      <c r="K2777" s="147" t="s">
        <v>14624</v>
      </c>
      <c r="L2777" s="147" t="s">
        <v>14625</v>
      </c>
      <c r="M2777" s="147" t="s">
        <v>21837</v>
      </c>
    </row>
    <row r="2778" spans="1:13" ht="25.5">
      <c r="A2778" s="136">
        <v>2779</v>
      </c>
      <c r="B2778" s="108">
        <v>152</v>
      </c>
      <c r="C2778" s="108"/>
      <c r="D2778" s="137" t="s">
        <v>14588</v>
      </c>
      <c r="E2778" s="137" t="s">
        <v>21835</v>
      </c>
      <c r="F2778" s="137"/>
      <c r="G2778" s="108" t="str">
        <f t="shared" si="88"/>
        <v>RESPOSTA À EMERGÊNCIA</v>
      </c>
      <c r="H2778" s="108" t="str">
        <f t="shared" si="89"/>
        <v>INCÊNDIO</v>
      </c>
      <c r="I2778" s="108"/>
      <c r="J2778" s="147" t="s">
        <v>14619</v>
      </c>
      <c r="K2778" s="148" t="s">
        <v>14620</v>
      </c>
      <c r="L2778" s="148" t="s">
        <v>14621</v>
      </c>
      <c r="M2778" s="148" t="s">
        <v>14622</v>
      </c>
    </row>
    <row r="2779" spans="1:13" ht="25.5">
      <c r="A2779" s="136">
        <v>2780</v>
      </c>
      <c r="B2779" s="108">
        <v>152</v>
      </c>
      <c r="C2779" s="108"/>
      <c r="D2779" s="137" t="s">
        <v>14588</v>
      </c>
      <c r="E2779" s="137" t="s">
        <v>21835</v>
      </c>
      <c r="F2779" s="137"/>
      <c r="G2779" s="108" t="str">
        <f t="shared" si="88"/>
        <v>RESPOSTA À EMERGÊNCIA</v>
      </c>
      <c r="H2779" s="108" t="str">
        <f t="shared" si="89"/>
        <v>INCÊNDIO</v>
      </c>
      <c r="I2779" s="108"/>
      <c r="J2779" s="147" t="s">
        <v>14626</v>
      </c>
      <c r="K2779" s="147" t="s">
        <v>14627</v>
      </c>
      <c r="L2779" s="147" t="s">
        <v>14628</v>
      </c>
      <c r="M2779" s="147" t="s">
        <v>21838</v>
      </c>
    </row>
    <row r="2780" spans="1:13" ht="15">
      <c r="A2780" s="136">
        <v>2781</v>
      </c>
      <c r="B2780" s="108">
        <v>152</v>
      </c>
      <c r="C2780" s="108"/>
      <c r="D2780" s="137" t="s">
        <v>14588</v>
      </c>
      <c r="E2780" s="137" t="s">
        <v>21835</v>
      </c>
      <c r="F2780" s="137"/>
      <c r="G2780" s="108" t="str">
        <f t="shared" si="88"/>
        <v>RESPOSTA À EMERGÊNCIA</v>
      </c>
      <c r="H2780" s="108" t="str">
        <f t="shared" si="89"/>
        <v>INCÊNDIO</v>
      </c>
      <c r="I2780" s="108"/>
      <c r="J2780" s="147" t="s">
        <v>14629</v>
      </c>
      <c r="K2780" s="147" t="s">
        <v>14630</v>
      </c>
      <c r="L2780" s="147" t="s">
        <v>14631</v>
      </c>
      <c r="M2780" s="147" t="s">
        <v>14632</v>
      </c>
    </row>
    <row r="2781" spans="1:13" ht="26.25" thickBot="1">
      <c r="A2781" s="136">
        <v>2782</v>
      </c>
      <c r="B2781" s="108">
        <v>152</v>
      </c>
      <c r="C2781" s="108"/>
      <c r="D2781" s="137" t="s">
        <v>14588</v>
      </c>
      <c r="E2781" s="137" t="s">
        <v>21835</v>
      </c>
      <c r="F2781" s="137"/>
      <c r="G2781" s="108" t="str">
        <f t="shared" si="88"/>
        <v>RESPOSTA À EMERGÊNCIA</v>
      </c>
      <c r="H2781" s="108" t="str">
        <f t="shared" si="89"/>
        <v>INCÊNDIO</v>
      </c>
      <c r="I2781" s="108"/>
      <c r="J2781" s="148" t="s">
        <v>14923</v>
      </c>
      <c r="K2781" s="147" t="s">
        <v>14924</v>
      </c>
      <c r="L2781" s="148" t="s">
        <v>14925</v>
      </c>
      <c r="M2781" s="148" t="s">
        <v>21909</v>
      </c>
    </row>
    <row r="2782" spans="1:13" ht="15.75">
      <c r="A2782" s="136">
        <v>2783</v>
      </c>
      <c r="B2782" s="108">
        <v>152</v>
      </c>
      <c r="C2782" s="108"/>
      <c r="D2782" s="137" t="s">
        <v>14588</v>
      </c>
      <c r="E2782" s="137" t="s">
        <v>14636</v>
      </c>
      <c r="F2782" s="137"/>
      <c r="G2782" s="108" t="str">
        <f t="shared" si="88"/>
        <v>RESPOSTA À EMERGÊNCIA</v>
      </c>
      <c r="H2782" s="108" t="str">
        <f t="shared" si="89"/>
        <v>DERRAME OU FUGA</v>
      </c>
      <c r="I2782" s="108"/>
      <c r="J2782" s="151" t="s">
        <v>14633</v>
      </c>
      <c r="K2782" s="151" t="s">
        <v>14634</v>
      </c>
      <c r="L2782" s="151" t="s">
        <v>14635</v>
      </c>
      <c r="M2782" s="151" t="s">
        <v>14636</v>
      </c>
    </row>
    <row r="2783" spans="1:13" ht="15">
      <c r="A2783" s="136">
        <v>2784</v>
      </c>
      <c r="B2783" s="108">
        <v>152</v>
      </c>
      <c r="C2783" s="108"/>
      <c r="D2783" s="137" t="s">
        <v>14588</v>
      </c>
      <c r="E2783" s="137" t="s">
        <v>14636</v>
      </c>
      <c r="F2783" s="137"/>
      <c r="G2783" s="108" t="str">
        <f t="shared" si="88"/>
        <v>RESPOSTA À EMERGÊNCIA</v>
      </c>
      <c r="H2783" s="108" t="str">
        <f t="shared" si="89"/>
        <v>DERRAME OU FUGA</v>
      </c>
      <c r="I2783" s="108"/>
      <c r="J2783" s="150" t="s">
        <v>14641</v>
      </c>
      <c r="K2783" s="148" t="s">
        <v>14642</v>
      </c>
      <c r="L2783" s="150" t="s">
        <v>14781</v>
      </c>
      <c r="M2783" s="150" t="s">
        <v>21839</v>
      </c>
    </row>
    <row r="2784" spans="1:13" ht="25.5">
      <c r="A2784" s="136">
        <v>2785</v>
      </c>
      <c r="B2784" s="108">
        <v>152</v>
      </c>
      <c r="C2784" s="108"/>
      <c r="D2784" s="137" t="s">
        <v>14588</v>
      </c>
      <c r="E2784" s="137" t="s">
        <v>14636</v>
      </c>
      <c r="F2784" s="137"/>
      <c r="G2784" s="108" t="str">
        <f t="shared" si="88"/>
        <v>RESPOSTA À EMERGÊNCIA</v>
      </c>
      <c r="H2784" s="108" t="str">
        <f t="shared" si="89"/>
        <v>DERRAME OU FUGA</v>
      </c>
      <c r="I2784" s="108"/>
      <c r="J2784" s="147" t="s">
        <v>15402</v>
      </c>
      <c r="K2784" s="147" t="s">
        <v>15403</v>
      </c>
      <c r="L2784" s="147" t="s">
        <v>15404</v>
      </c>
      <c r="M2784" s="147" t="s">
        <v>22053</v>
      </c>
    </row>
    <row r="2785" spans="1:13" ht="15">
      <c r="A2785" s="136">
        <v>2786</v>
      </c>
      <c r="B2785" s="108">
        <v>152</v>
      </c>
      <c r="C2785" s="108"/>
      <c r="D2785" s="137" t="s">
        <v>14588</v>
      </c>
      <c r="E2785" s="137" t="s">
        <v>14636</v>
      </c>
      <c r="F2785" s="137"/>
      <c r="G2785" s="108" t="str">
        <f t="shared" si="88"/>
        <v>RESPOSTA À EMERGÊNCIA</v>
      </c>
      <c r="H2785" s="108" t="str">
        <f t="shared" si="89"/>
        <v>DERRAME OU FUGA</v>
      </c>
      <c r="I2785" s="108"/>
      <c r="J2785" s="147" t="s">
        <v>14926</v>
      </c>
      <c r="K2785" s="147" t="s">
        <v>14927</v>
      </c>
      <c r="L2785" s="147" t="s">
        <v>14928</v>
      </c>
      <c r="M2785" s="147" t="s">
        <v>21910</v>
      </c>
    </row>
    <row r="2786" spans="1:13" ht="15">
      <c r="A2786" s="136">
        <v>2787</v>
      </c>
      <c r="B2786" s="108">
        <v>152</v>
      </c>
      <c r="C2786" s="108"/>
      <c r="D2786" s="137" t="s">
        <v>14588</v>
      </c>
      <c r="E2786" s="137" t="s">
        <v>14636</v>
      </c>
      <c r="F2786" s="137"/>
      <c r="G2786" s="108" t="str">
        <f t="shared" si="88"/>
        <v>RESPOSTA À EMERGÊNCIA</v>
      </c>
      <c r="H2786" s="108" t="str">
        <f t="shared" si="89"/>
        <v>DERRAME OU FUGA</v>
      </c>
      <c r="I2786" s="108"/>
      <c r="J2786" s="149" t="s">
        <v>14656</v>
      </c>
      <c r="K2786" s="149" t="s">
        <v>14657</v>
      </c>
      <c r="L2786" s="149" t="s">
        <v>14658</v>
      </c>
      <c r="M2786" s="149" t="s">
        <v>21840</v>
      </c>
    </row>
    <row r="2787" spans="1:13" ht="15">
      <c r="A2787" s="136">
        <v>2788</v>
      </c>
      <c r="B2787" s="108">
        <v>152</v>
      </c>
      <c r="C2787" s="108"/>
      <c r="D2787" s="137" t="s">
        <v>14588</v>
      </c>
      <c r="E2787" s="137" t="s">
        <v>14636</v>
      </c>
      <c r="F2787" s="137"/>
      <c r="G2787" s="108" t="str">
        <f t="shared" si="88"/>
        <v>RESPOSTA À EMERGÊNCIA</v>
      </c>
      <c r="H2787" s="108" t="str">
        <f t="shared" si="89"/>
        <v>DERRAME OU FUGA</v>
      </c>
      <c r="I2787" s="108"/>
      <c r="J2787" s="147" t="s">
        <v>15859</v>
      </c>
      <c r="K2787" s="147" t="s">
        <v>15860</v>
      </c>
      <c r="L2787" s="147" t="s">
        <v>15861</v>
      </c>
      <c r="M2787" s="147" t="s">
        <v>22192</v>
      </c>
    </row>
    <row r="2788" spans="1:13" ht="25.5">
      <c r="A2788" s="136">
        <v>2789</v>
      </c>
      <c r="B2788" s="108">
        <v>152</v>
      </c>
      <c r="C2788" s="108"/>
      <c r="D2788" s="137" t="s">
        <v>14588</v>
      </c>
      <c r="E2788" s="137" t="s">
        <v>14636</v>
      </c>
      <c r="F2788" s="137"/>
      <c r="G2788" s="108" t="str">
        <f t="shared" si="88"/>
        <v>RESPOSTA À EMERGÊNCIA</v>
      </c>
      <c r="H2788" s="108" t="str">
        <f t="shared" si="89"/>
        <v>DERRAME OU FUGA</v>
      </c>
      <c r="I2788" s="108"/>
      <c r="J2788" s="147" t="s">
        <v>15247</v>
      </c>
      <c r="K2788" s="147" t="s">
        <v>15248</v>
      </c>
      <c r="L2788" s="147" t="s">
        <v>15249</v>
      </c>
      <c r="M2788" s="147" t="s">
        <v>22006</v>
      </c>
    </row>
    <row r="2789" spans="1:13" ht="15.75" thickBot="1">
      <c r="A2789" s="136">
        <v>2790</v>
      </c>
      <c r="B2789" s="108">
        <v>152</v>
      </c>
      <c r="C2789" s="108"/>
      <c r="D2789" s="137" t="s">
        <v>14588</v>
      </c>
      <c r="E2789" s="137" t="s">
        <v>14636</v>
      </c>
      <c r="F2789" s="137"/>
      <c r="G2789" s="108" t="str">
        <f t="shared" si="88"/>
        <v>RESPOSTA À EMERGÊNCIA</v>
      </c>
      <c r="H2789" s="108" t="str">
        <f t="shared" si="89"/>
        <v>DERRAME OU FUGA</v>
      </c>
      <c r="I2789" s="108"/>
      <c r="J2789" s="147" t="s">
        <v>15862</v>
      </c>
      <c r="K2789" s="147" t="s">
        <v>15863</v>
      </c>
      <c r="L2789" s="147" t="s">
        <v>15864</v>
      </c>
      <c r="M2789" s="207" t="s">
        <v>22193</v>
      </c>
    </row>
    <row r="2790" spans="1:13" ht="15.75">
      <c r="A2790" s="136">
        <v>2791</v>
      </c>
      <c r="B2790" s="108">
        <v>152</v>
      </c>
      <c r="C2790" s="108"/>
      <c r="D2790" s="137" t="s">
        <v>14588</v>
      </c>
      <c r="E2790" s="137" t="s">
        <v>14677</v>
      </c>
      <c r="F2790" s="137"/>
      <c r="G2790" s="108" t="str">
        <f t="shared" si="88"/>
        <v>RESPOSTA À EMERGÊNCIA</v>
      </c>
      <c r="H2790" s="108" t="str">
        <f t="shared" si="89"/>
        <v>PRIMEIROS SOCORROS</v>
      </c>
      <c r="I2790" s="108"/>
      <c r="J2790" s="151" t="s">
        <v>14674</v>
      </c>
      <c r="K2790" s="151" t="s">
        <v>14675</v>
      </c>
      <c r="L2790" s="151" t="s">
        <v>14676</v>
      </c>
      <c r="M2790" s="151" t="s">
        <v>14677</v>
      </c>
    </row>
    <row r="2791" spans="1:13" ht="15">
      <c r="A2791" s="136">
        <v>2792</v>
      </c>
      <c r="B2791" s="108">
        <v>152</v>
      </c>
      <c r="C2791" s="108"/>
      <c r="D2791" s="137" t="s">
        <v>14588</v>
      </c>
      <c r="E2791" s="137" t="s">
        <v>14677</v>
      </c>
      <c r="F2791" s="137"/>
      <c r="G2791" s="108" t="str">
        <f t="shared" si="88"/>
        <v>RESPOSTA À EMERGÊNCIA</v>
      </c>
      <c r="H2791" s="108" t="str">
        <f t="shared" si="89"/>
        <v>PRIMEIROS SOCORROS</v>
      </c>
      <c r="I2791" s="108"/>
      <c r="J2791" s="148" t="s">
        <v>14678</v>
      </c>
      <c r="K2791" s="148" t="s">
        <v>14679</v>
      </c>
      <c r="L2791" s="148" t="s">
        <v>14680</v>
      </c>
      <c r="M2791" s="148" t="s">
        <v>21809</v>
      </c>
    </row>
    <row r="2792" spans="1:13" ht="25.5">
      <c r="A2792" s="136">
        <v>2793</v>
      </c>
      <c r="B2792" s="108">
        <v>152</v>
      </c>
      <c r="C2792" s="108"/>
      <c r="D2792" s="137" t="s">
        <v>14588</v>
      </c>
      <c r="E2792" s="137" t="s">
        <v>14677</v>
      </c>
      <c r="F2792" s="137"/>
      <c r="G2792" s="108" t="str">
        <f t="shared" si="88"/>
        <v>RESPOSTA À EMERGÊNCIA</v>
      </c>
      <c r="H2792" s="108" t="str">
        <f t="shared" si="89"/>
        <v>PRIMEIROS SOCORROS</v>
      </c>
      <c r="I2792" s="108"/>
      <c r="J2792" s="148" t="s">
        <v>14681</v>
      </c>
      <c r="K2792" s="148" t="s">
        <v>14682</v>
      </c>
      <c r="L2792" s="148" t="s">
        <v>14683</v>
      </c>
      <c r="M2792" s="148" t="s">
        <v>14684</v>
      </c>
    </row>
    <row r="2793" spans="1:13" ht="15">
      <c r="A2793" s="136">
        <v>2794</v>
      </c>
      <c r="B2793" s="108">
        <v>152</v>
      </c>
      <c r="C2793" s="108"/>
      <c r="D2793" s="137" t="s">
        <v>14588</v>
      </c>
      <c r="E2793" s="137" t="s">
        <v>14677</v>
      </c>
      <c r="F2793" s="137"/>
      <c r="G2793" s="108" t="str">
        <f t="shared" si="88"/>
        <v>RESPOSTA À EMERGÊNCIA</v>
      </c>
      <c r="H2793" s="108" t="str">
        <f t="shared" si="89"/>
        <v>PRIMEIROS SOCORROS</v>
      </c>
      <c r="I2793" s="108"/>
      <c r="J2793" s="148" t="s">
        <v>14685</v>
      </c>
      <c r="K2793" s="148" t="s">
        <v>14686</v>
      </c>
      <c r="L2793" s="148" t="s">
        <v>14687</v>
      </c>
      <c r="M2793" s="148" t="s">
        <v>14688</v>
      </c>
    </row>
    <row r="2794" spans="1:13" ht="15">
      <c r="A2794" s="136">
        <v>2795</v>
      </c>
      <c r="B2794" s="108">
        <v>152</v>
      </c>
      <c r="C2794" s="108"/>
      <c r="D2794" s="137" t="s">
        <v>14588</v>
      </c>
      <c r="E2794" s="137" t="s">
        <v>14677</v>
      </c>
      <c r="F2794" s="137"/>
      <c r="G2794" s="108" t="str">
        <f t="shared" si="88"/>
        <v>RESPOSTA À EMERGÊNCIA</v>
      </c>
      <c r="H2794" s="108" t="str">
        <f t="shared" si="89"/>
        <v>PRIMEIROS SOCORROS</v>
      </c>
      <c r="I2794" s="108"/>
      <c r="J2794" s="148" t="s">
        <v>14689</v>
      </c>
      <c r="K2794" s="147" t="s">
        <v>14690</v>
      </c>
      <c r="L2794" s="148" t="s">
        <v>14691</v>
      </c>
      <c r="M2794" s="148" t="s">
        <v>14692</v>
      </c>
    </row>
    <row r="2795" spans="1:13" ht="38.25">
      <c r="A2795" s="136">
        <v>2796</v>
      </c>
      <c r="B2795" s="108">
        <v>152</v>
      </c>
      <c r="C2795" s="108"/>
      <c r="D2795" s="137" t="s">
        <v>14588</v>
      </c>
      <c r="E2795" s="137" t="s">
        <v>14677</v>
      </c>
      <c r="F2795" s="137"/>
      <c r="G2795" s="108" t="str">
        <f t="shared" si="88"/>
        <v>RESPOSTA À EMERGÊNCIA</v>
      </c>
      <c r="H2795" s="108" t="str">
        <f t="shared" si="89"/>
        <v>PRIMEIROS SOCORROS</v>
      </c>
      <c r="I2795" s="108"/>
      <c r="J2795" s="153" t="s">
        <v>14693</v>
      </c>
      <c r="K2795" s="153" t="s">
        <v>14694</v>
      </c>
      <c r="L2795" s="153" t="s">
        <v>14695</v>
      </c>
      <c r="M2795" s="153" t="s">
        <v>21841</v>
      </c>
    </row>
    <row r="2796" spans="1:13" ht="15">
      <c r="A2796" s="136">
        <v>2797</v>
      </c>
      <c r="B2796" s="108">
        <v>152</v>
      </c>
      <c r="C2796" s="108"/>
      <c r="D2796" s="137" t="s">
        <v>14588</v>
      </c>
      <c r="E2796" s="137" t="s">
        <v>14677</v>
      </c>
      <c r="F2796" s="137"/>
      <c r="G2796" s="108" t="str">
        <f t="shared" si="88"/>
        <v>RESPOSTA À EMERGÊNCIA</v>
      </c>
      <c r="H2796" s="108" t="str">
        <f t="shared" si="89"/>
        <v>PRIMEIROS SOCORROS</v>
      </c>
      <c r="I2796" s="108"/>
      <c r="J2796" s="148" t="s">
        <v>14696</v>
      </c>
      <c r="K2796" s="147" t="s">
        <v>14697</v>
      </c>
      <c r="L2796" s="148" t="s">
        <v>14698</v>
      </c>
      <c r="M2796" s="148" t="s">
        <v>14699</v>
      </c>
    </row>
    <row r="2797" spans="1:13" ht="15">
      <c r="A2797" s="136">
        <v>2798</v>
      </c>
      <c r="B2797" s="108">
        <v>152</v>
      </c>
      <c r="C2797" s="108"/>
      <c r="D2797" s="137" t="s">
        <v>14588</v>
      </c>
      <c r="E2797" s="137" t="s">
        <v>14677</v>
      </c>
      <c r="F2797" s="137"/>
      <c r="G2797" s="108" t="str">
        <f t="shared" si="88"/>
        <v>RESPOSTA À EMERGÊNCIA</v>
      </c>
      <c r="H2797" s="108" t="str">
        <f t="shared" si="89"/>
        <v>PRIMEIROS SOCORROS</v>
      </c>
      <c r="I2797" s="108"/>
      <c r="J2797" s="148" t="s">
        <v>14700</v>
      </c>
      <c r="K2797" s="148" t="s">
        <v>14701</v>
      </c>
      <c r="L2797" s="148" t="s">
        <v>14702</v>
      </c>
      <c r="M2797" s="148" t="s">
        <v>14703</v>
      </c>
    </row>
    <row r="2798" spans="1:13" ht="25.5">
      <c r="A2798" s="136">
        <v>2799</v>
      </c>
      <c r="B2798" s="108">
        <v>152</v>
      </c>
      <c r="C2798" s="108"/>
      <c r="D2798" s="137" t="s">
        <v>14588</v>
      </c>
      <c r="E2798" s="137" t="s">
        <v>14677</v>
      </c>
      <c r="F2798" s="137"/>
      <c r="G2798" s="108" t="str">
        <f t="shared" si="88"/>
        <v>RESPOSTA À EMERGÊNCIA</v>
      </c>
      <c r="H2798" s="108" t="str">
        <f t="shared" si="89"/>
        <v>PRIMEIROS SOCORROS</v>
      </c>
      <c r="I2798" s="108"/>
      <c r="J2798" s="150" t="s">
        <v>14704</v>
      </c>
      <c r="K2798" s="149" t="s">
        <v>14705</v>
      </c>
      <c r="L2798" s="148" t="s">
        <v>14706</v>
      </c>
      <c r="M2798" s="148" t="s">
        <v>14707</v>
      </c>
    </row>
    <row r="2799" spans="1:13" ht="15">
      <c r="A2799" s="136">
        <v>2800</v>
      </c>
      <c r="B2799" s="108">
        <v>152</v>
      </c>
      <c r="C2799" s="108"/>
      <c r="D2799" s="137" t="s">
        <v>14588</v>
      </c>
      <c r="E2799" s="137" t="s">
        <v>14677</v>
      </c>
      <c r="F2799" s="137"/>
      <c r="G2799" s="108" t="str">
        <f t="shared" si="88"/>
        <v>RESPOSTA À EMERGÊNCIA</v>
      </c>
      <c r="H2799" s="108" t="str">
        <f t="shared" si="89"/>
        <v>PRIMEIROS SOCORROS</v>
      </c>
      <c r="I2799" s="108"/>
      <c r="J2799" s="148" t="s">
        <v>15408</v>
      </c>
      <c r="K2799" s="147" t="s">
        <v>15409</v>
      </c>
      <c r="L2799" s="148" t="s">
        <v>15410</v>
      </c>
      <c r="M2799" s="148" t="s">
        <v>22055</v>
      </c>
    </row>
    <row r="2800" spans="1:13" ht="15">
      <c r="A2800" s="136">
        <v>2801</v>
      </c>
      <c r="B2800" s="108">
        <v>152</v>
      </c>
      <c r="C2800" s="108"/>
      <c r="D2800" s="137" t="s">
        <v>14588</v>
      </c>
      <c r="E2800" s="137" t="s">
        <v>14677</v>
      </c>
      <c r="F2800" s="137"/>
      <c r="G2800" s="108" t="str">
        <f t="shared" si="88"/>
        <v>RESPOSTA À EMERGÊNCIA</v>
      </c>
      <c r="H2800" s="108" t="str">
        <f t="shared" si="89"/>
        <v>PRIMEIROS SOCORROS</v>
      </c>
      <c r="I2800" s="108"/>
      <c r="J2800" s="148" t="s">
        <v>14712</v>
      </c>
      <c r="K2800" s="147" t="s">
        <v>14713</v>
      </c>
      <c r="L2800" s="148" t="s">
        <v>14714</v>
      </c>
      <c r="M2800" s="148" t="s">
        <v>14715</v>
      </c>
    </row>
    <row r="2801" spans="1:13" ht="25.5">
      <c r="A2801" s="136">
        <v>2802</v>
      </c>
      <c r="B2801" s="108">
        <v>152</v>
      </c>
      <c r="C2801" s="108"/>
      <c r="D2801" s="137" t="s">
        <v>14588</v>
      </c>
      <c r="E2801" s="137" t="s">
        <v>14677</v>
      </c>
      <c r="F2801" s="137"/>
      <c r="G2801" s="108" t="str">
        <f t="shared" si="88"/>
        <v>RESPOSTA À EMERGÊNCIA</v>
      </c>
      <c r="H2801" s="108" t="str">
        <f t="shared" si="89"/>
        <v>PRIMEIROS SOCORROS</v>
      </c>
      <c r="I2801" s="108"/>
      <c r="J2801" s="149" t="s">
        <v>14716</v>
      </c>
      <c r="K2801" s="149" t="s">
        <v>14717</v>
      </c>
      <c r="L2801" s="150" t="s">
        <v>14718</v>
      </c>
      <c r="M2801" s="150" t="s">
        <v>14719</v>
      </c>
    </row>
    <row r="2802" spans="1:13" ht="20.25">
      <c r="A2802" s="136">
        <v>2803</v>
      </c>
      <c r="B2802" s="108">
        <v>153</v>
      </c>
      <c r="C2802" s="108"/>
      <c r="D2802" s="137" t="s">
        <v>21830</v>
      </c>
      <c r="E2802" s="137" t="s">
        <v>21830</v>
      </c>
      <c r="F2802" s="137"/>
      <c r="G2802" s="108" t="str">
        <f t="shared" si="88"/>
        <v>RESPOSTA À EMERGÊNCIA</v>
      </c>
      <c r="H2802" s="108" t="str">
        <f t="shared" si="89"/>
        <v>PRIMEIROS SOCORROS</v>
      </c>
      <c r="I2802" s="108"/>
      <c r="J2802" s="199" t="s">
        <v>15876</v>
      </c>
      <c r="K2802" s="138" t="s">
        <v>15876</v>
      </c>
      <c r="L2802" s="138" t="s">
        <v>15877</v>
      </c>
      <c r="M2802" s="138" t="s">
        <v>15878</v>
      </c>
    </row>
    <row r="2803" spans="1:13" ht="15.75">
      <c r="A2803" s="136">
        <v>2804</v>
      </c>
      <c r="B2803" s="108">
        <v>153</v>
      </c>
      <c r="C2803" s="108"/>
      <c r="D2803" s="137" t="s">
        <v>21830</v>
      </c>
      <c r="E2803" s="137" t="s">
        <v>21830</v>
      </c>
      <c r="F2803" s="137"/>
      <c r="G2803" s="108" t="str">
        <f t="shared" si="88"/>
        <v>RESPOSTA À EMERGÊNCIA</v>
      </c>
      <c r="H2803" s="108" t="str">
        <f t="shared" si="89"/>
        <v>PRIMEIROS SOCORROS</v>
      </c>
      <c r="I2803" s="108"/>
      <c r="J2803" s="174" t="s">
        <v>15879</v>
      </c>
      <c r="K2803" s="141" t="s">
        <v>15880</v>
      </c>
      <c r="L2803" s="141" t="s">
        <v>15881</v>
      </c>
      <c r="M2803" s="141" t="s">
        <v>22196</v>
      </c>
    </row>
    <row r="2804" spans="1:13" ht="15.75">
      <c r="A2804" s="136">
        <v>2805</v>
      </c>
      <c r="B2804" s="108">
        <v>153</v>
      </c>
      <c r="C2804" s="108"/>
      <c r="D2804" s="137" t="s">
        <v>14488</v>
      </c>
      <c r="E2804" s="137" t="s">
        <v>14488</v>
      </c>
      <c r="F2804" s="137"/>
      <c r="G2804" s="108" t="str">
        <f t="shared" si="88"/>
        <v>PERIGOS POTENCIAIS</v>
      </c>
      <c r="H2804" s="108" t="str">
        <f t="shared" si="89"/>
        <v>PERIGOS POTENCIAIS</v>
      </c>
      <c r="I2804" s="108"/>
      <c r="J2804" s="143" t="s">
        <v>14485</v>
      </c>
      <c r="K2804" s="143" t="s">
        <v>14486</v>
      </c>
      <c r="L2804" s="143" t="s">
        <v>14487</v>
      </c>
      <c r="M2804" s="143" t="s">
        <v>14488</v>
      </c>
    </row>
    <row r="2805" spans="1:13" ht="15.75">
      <c r="A2805" s="136">
        <v>2806</v>
      </c>
      <c r="B2805" s="108">
        <v>153</v>
      </c>
      <c r="C2805" s="108"/>
      <c r="D2805" s="137" t="s">
        <v>14488</v>
      </c>
      <c r="E2805" s="137" t="s">
        <v>14520</v>
      </c>
      <c r="F2805" s="137"/>
      <c r="G2805" s="108" t="str">
        <f t="shared" si="88"/>
        <v>PERIGOS POTENCIAIS</v>
      </c>
      <c r="H2805" s="108" t="str">
        <f t="shared" si="89"/>
        <v>SAÚDE</v>
      </c>
      <c r="I2805" s="108"/>
      <c r="J2805" s="159" t="s">
        <v>14517</v>
      </c>
      <c r="K2805" s="159" t="s">
        <v>14518</v>
      </c>
      <c r="L2805" s="159" t="s">
        <v>14519</v>
      </c>
      <c r="M2805" s="159" t="s">
        <v>14520</v>
      </c>
    </row>
    <row r="2806" spans="1:13" ht="25.5">
      <c r="A2806" s="136">
        <v>2807</v>
      </c>
      <c r="B2806" s="108">
        <v>153</v>
      </c>
      <c r="C2806" s="108"/>
      <c r="D2806" s="137" t="s">
        <v>14488</v>
      </c>
      <c r="E2806" s="137" t="s">
        <v>14520</v>
      </c>
      <c r="F2806" s="137"/>
      <c r="G2806" s="108" t="str">
        <f t="shared" si="88"/>
        <v>PERIGOS POTENCIAIS</v>
      </c>
      <c r="H2806" s="108" t="str">
        <f t="shared" si="89"/>
        <v>SAÚDE</v>
      </c>
      <c r="I2806" s="108"/>
      <c r="J2806" s="160" t="s">
        <v>15396</v>
      </c>
      <c r="K2806" s="147" t="s">
        <v>15397</v>
      </c>
      <c r="L2806" s="160" t="s">
        <v>15398</v>
      </c>
      <c r="M2806" s="147" t="s">
        <v>22051</v>
      </c>
    </row>
    <row r="2807" spans="1:13" ht="15">
      <c r="A2807" s="136">
        <v>2808</v>
      </c>
      <c r="B2807" s="108">
        <v>153</v>
      </c>
      <c r="C2807" s="108"/>
      <c r="D2807" s="137" t="s">
        <v>14488</v>
      </c>
      <c r="E2807" s="137" t="s">
        <v>14520</v>
      </c>
      <c r="F2807" s="137"/>
      <c r="G2807" s="108" t="str">
        <f t="shared" si="88"/>
        <v>PERIGOS POTENCIAIS</v>
      </c>
      <c r="H2807" s="108" t="str">
        <f t="shared" si="89"/>
        <v>SAÚDE</v>
      </c>
      <c r="I2807" s="108"/>
      <c r="J2807" s="147" t="s">
        <v>15360</v>
      </c>
      <c r="K2807" s="147" t="s">
        <v>15361</v>
      </c>
      <c r="L2807" s="147" t="s">
        <v>15362</v>
      </c>
      <c r="M2807" s="147" t="s">
        <v>22040</v>
      </c>
    </row>
    <row r="2808" spans="1:13" ht="15">
      <c r="A2808" s="136">
        <v>2809</v>
      </c>
      <c r="B2808" s="108">
        <v>153</v>
      </c>
      <c r="C2808" s="108"/>
      <c r="D2808" s="137" t="s">
        <v>14488</v>
      </c>
      <c r="E2808" s="137" t="s">
        <v>14520</v>
      </c>
      <c r="F2808" s="137"/>
      <c r="G2808" s="108" t="str">
        <f t="shared" si="88"/>
        <v>PERIGOS POTENCIAIS</v>
      </c>
      <c r="H2808" s="108" t="str">
        <f t="shared" si="89"/>
        <v>SAÚDE</v>
      </c>
      <c r="I2808" s="108"/>
      <c r="J2808" s="147" t="s">
        <v>15847</v>
      </c>
      <c r="K2808" s="147" t="s">
        <v>15848</v>
      </c>
      <c r="L2808" s="147" t="s">
        <v>15849</v>
      </c>
      <c r="M2808" s="147" t="s">
        <v>22188</v>
      </c>
    </row>
    <row r="2809" spans="1:13" ht="15">
      <c r="A2809" s="136">
        <v>2810</v>
      </c>
      <c r="B2809" s="108">
        <v>153</v>
      </c>
      <c r="C2809" s="108"/>
      <c r="D2809" s="137" t="s">
        <v>14488</v>
      </c>
      <c r="E2809" s="137" t="s">
        <v>14520</v>
      </c>
      <c r="F2809" s="137"/>
      <c r="G2809" s="108" t="str">
        <f t="shared" si="88"/>
        <v>PERIGOS POTENCIAIS</v>
      </c>
      <c r="H2809" s="108" t="str">
        <f t="shared" si="89"/>
        <v>SAÚDE</v>
      </c>
      <c r="I2809" s="108"/>
      <c r="J2809" s="147" t="s">
        <v>15023</v>
      </c>
      <c r="K2809" s="147" t="s">
        <v>15024</v>
      </c>
      <c r="L2809" s="147" t="s">
        <v>15025</v>
      </c>
      <c r="M2809" s="147" t="s">
        <v>21941</v>
      </c>
    </row>
    <row r="2810" spans="1:13" ht="15">
      <c r="A2810" s="136">
        <v>2811</v>
      </c>
      <c r="B2810" s="108">
        <v>153</v>
      </c>
      <c r="C2810" s="108"/>
      <c r="D2810" s="137" t="s">
        <v>14488</v>
      </c>
      <c r="E2810" s="137" t="s">
        <v>14520</v>
      </c>
      <c r="F2810" s="137"/>
      <c r="G2810" s="108" t="str">
        <f t="shared" si="88"/>
        <v>PERIGOS POTENCIAIS</v>
      </c>
      <c r="H2810" s="108" t="str">
        <f t="shared" si="89"/>
        <v>SAÚDE</v>
      </c>
      <c r="I2810" s="108"/>
      <c r="J2810" s="147" t="s">
        <v>14731</v>
      </c>
      <c r="K2810" s="147" t="s">
        <v>14732</v>
      </c>
      <c r="L2810" s="147" t="s">
        <v>14733</v>
      </c>
      <c r="M2810" s="147" t="s">
        <v>21825</v>
      </c>
    </row>
    <row r="2811" spans="1:13" ht="26.25" thickBot="1">
      <c r="A2811" s="136">
        <v>2812</v>
      </c>
      <c r="B2811" s="108">
        <v>153</v>
      </c>
      <c r="C2811" s="108"/>
      <c r="D2811" s="137" t="s">
        <v>14488</v>
      </c>
      <c r="E2811" s="137" t="s">
        <v>14520</v>
      </c>
      <c r="F2811" s="137"/>
      <c r="G2811" s="108" t="str">
        <f t="shared" si="88"/>
        <v>PERIGOS POTENCIAIS</v>
      </c>
      <c r="H2811" s="108" t="str">
        <f t="shared" si="89"/>
        <v>SAÚDE</v>
      </c>
      <c r="I2811" s="108"/>
      <c r="J2811" s="148" t="s">
        <v>15399</v>
      </c>
      <c r="K2811" s="148" t="s">
        <v>15400</v>
      </c>
      <c r="L2811" s="148" t="s">
        <v>15401</v>
      </c>
      <c r="M2811" s="148" t="s">
        <v>22052</v>
      </c>
    </row>
    <row r="2812" spans="1:13" ht="15.75">
      <c r="A2812" s="136">
        <v>2813</v>
      </c>
      <c r="B2812" s="108">
        <v>153</v>
      </c>
      <c r="C2812" s="108"/>
      <c r="D2812" s="137" t="s">
        <v>14488</v>
      </c>
      <c r="E2812" s="137" t="s">
        <v>14492</v>
      </c>
      <c r="F2812" s="137"/>
      <c r="G2812" s="108" t="str">
        <f t="shared" si="88"/>
        <v>PERIGOS POTENCIAIS</v>
      </c>
      <c r="H2812" s="108" t="str">
        <f t="shared" si="89"/>
        <v>INCÊNDIO OU EXPLOSÃO</v>
      </c>
      <c r="I2812" s="108"/>
      <c r="J2812" s="151" t="s">
        <v>14489</v>
      </c>
      <c r="K2812" s="151" t="s">
        <v>14490</v>
      </c>
      <c r="L2812" s="183" t="s">
        <v>14491</v>
      </c>
      <c r="M2812" s="183" t="s">
        <v>14492</v>
      </c>
    </row>
    <row r="2813" spans="1:13" ht="15">
      <c r="A2813" s="136">
        <v>2814</v>
      </c>
      <c r="B2813" s="108">
        <v>153</v>
      </c>
      <c r="C2813" s="108"/>
      <c r="D2813" s="137" t="s">
        <v>14488</v>
      </c>
      <c r="E2813" s="137" t="s">
        <v>14492</v>
      </c>
      <c r="F2813" s="137"/>
      <c r="G2813" s="108" t="str">
        <f t="shared" si="88"/>
        <v>PERIGOS POTENCIAIS</v>
      </c>
      <c r="H2813" s="108" t="str">
        <f t="shared" si="89"/>
        <v>INCÊNDIO OU EXPLOSÃO</v>
      </c>
      <c r="I2813" s="108"/>
      <c r="J2813" s="149" t="s">
        <v>15873</v>
      </c>
      <c r="K2813" s="149" t="s">
        <v>15874</v>
      </c>
      <c r="L2813" s="149" t="s">
        <v>15875</v>
      </c>
      <c r="M2813" s="149" t="s">
        <v>22195</v>
      </c>
    </row>
    <row r="2814" spans="1:13" ht="25.5">
      <c r="A2814" s="136">
        <v>2815</v>
      </c>
      <c r="B2814" s="108">
        <v>153</v>
      </c>
      <c r="C2814" s="108"/>
      <c r="D2814" s="137" t="s">
        <v>14488</v>
      </c>
      <c r="E2814" s="137" t="s">
        <v>14492</v>
      </c>
      <c r="F2814" s="137"/>
      <c r="G2814" s="108" t="str">
        <f t="shared" si="88"/>
        <v>PERIGOS POTENCIAIS</v>
      </c>
      <c r="H2814" s="108" t="str">
        <f t="shared" si="89"/>
        <v>INCÊNDIO OU EXPLOSÃO</v>
      </c>
      <c r="I2814" s="108"/>
      <c r="J2814" s="147" t="s">
        <v>15390</v>
      </c>
      <c r="K2814" s="147" t="s">
        <v>15391</v>
      </c>
      <c r="L2814" s="147" t="s">
        <v>15392</v>
      </c>
      <c r="M2814" s="147" t="s">
        <v>22049</v>
      </c>
    </row>
    <row r="2815" spans="1:13" ht="25.5">
      <c r="A2815" s="136">
        <v>2816</v>
      </c>
      <c r="B2815" s="108">
        <v>153</v>
      </c>
      <c r="C2815" s="108"/>
      <c r="D2815" s="137" t="s">
        <v>14488</v>
      </c>
      <c r="E2815" s="137" t="s">
        <v>14492</v>
      </c>
      <c r="F2815" s="137"/>
      <c r="G2815" s="108" t="str">
        <f t="shared" si="88"/>
        <v>PERIGOS POTENCIAIS</v>
      </c>
      <c r="H2815" s="108" t="str">
        <f t="shared" si="89"/>
        <v>INCÊNDIO OU EXPLOSÃO</v>
      </c>
      <c r="I2815" s="108"/>
      <c r="J2815" s="147" t="s">
        <v>15265</v>
      </c>
      <c r="K2815" s="147" t="s">
        <v>14968</v>
      </c>
      <c r="L2815" s="148" t="s">
        <v>14969</v>
      </c>
      <c r="M2815" s="148" t="s">
        <v>21924</v>
      </c>
    </row>
    <row r="2816" spans="1:13" ht="15">
      <c r="A2816" s="136">
        <v>2817</v>
      </c>
      <c r="B2816" s="108">
        <v>153</v>
      </c>
      <c r="C2816" s="108"/>
      <c r="D2816" s="137" t="s">
        <v>14488</v>
      </c>
      <c r="E2816" s="137" t="s">
        <v>14492</v>
      </c>
      <c r="F2816" s="137"/>
      <c r="G2816" s="108" t="str">
        <f t="shared" si="88"/>
        <v>PERIGOS POTENCIAIS</v>
      </c>
      <c r="H2816" s="108" t="str">
        <f t="shared" si="89"/>
        <v>INCÊNDIO OU EXPLOSÃO</v>
      </c>
      <c r="I2816" s="108"/>
      <c r="J2816" s="147" t="s">
        <v>15393</v>
      </c>
      <c r="K2816" s="147" t="s">
        <v>15394</v>
      </c>
      <c r="L2816" s="147" t="s">
        <v>15395</v>
      </c>
      <c r="M2816" s="147" t="s">
        <v>22050</v>
      </c>
    </row>
    <row r="2817" spans="1:13" ht="15">
      <c r="A2817" s="136">
        <v>2818</v>
      </c>
      <c r="B2817" s="108">
        <v>153</v>
      </c>
      <c r="C2817" s="108"/>
      <c r="D2817" s="137" t="s">
        <v>14488</v>
      </c>
      <c r="E2817" s="137" t="s">
        <v>14492</v>
      </c>
      <c r="F2817" s="137"/>
      <c r="G2817" s="108" t="str">
        <f t="shared" si="88"/>
        <v>PERIGOS POTENCIAIS</v>
      </c>
      <c r="H2817" s="108" t="str">
        <f t="shared" si="89"/>
        <v>INCÊNDIO OU EXPLOSÃO</v>
      </c>
      <c r="I2817" s="108"/>
      <c r="J2817" s="147" t="s">
        <v>14509</v>
      </c>
      <c r="K2817" s="147" t="s">
        <v>14510</v>
      </c>
      <c r="L2817" s="147" t="s">
        <v>14511</v>
      </c>
      <c r="M2817" s="147" t="s">
        <v>14512</v>
      </c>
    </row>
    <row r="2818" spans="1:13" ht="15">
      <c r="A2818" s="136">
        <v>2819</v>
      </c>
      <c r="B2818" s="108">
        <v>153</v>
      </c>
      <c r="C2818" s="108"/>
      <c r="D2818" s="137" t="s">
        <v>14488</v>
      </c>
      <c r="E2818" s="137" t="s">
        <v>14492</v>
      </c>
      <c r="F2818" s="137"/>
      <c r="G2818" s="108" t="str">
        <f t="shared" si="88"/>
        <v>PERIGOS POTENCIAIS</v>
      </c>
      <c r="H2818" s="108" t="str">
        <f t="shared" si="89"/>
        <v>INCÊNDIO OU EXPLOSÃO</v>
      </c>
      <c r="I2818" s="108"/>
      <c r="J2818" s="147" t="s">
        <v>15853</v>
      </c>
      <c r="K2818" s="147" t="s">
        <v>15854</v>
      </c>
      <c r="L2818" s="147" t="s">
        <v>15855</v>
      </c>
      <c r="M2818" s="147" t="s">
        <v>22190</v>
      </c>
    </row>
    <row r="2819" spans="1:13" ht="15">
      <c r="A2819" s="136">
        <v>2820</v>
      </c>
      <c r="B2819" s="108">
        <v>153</v>
      </c>
      <c r="C2819" s="108"/>
      <c r="D2819" s="137" t="s">
        <v>14488</v>
      </c>
      <c r="E2819" s="137" t="s">
        <v>14492</v>
      </c>
      <c r="F2819" s="137"/>
      <c r="G2819" s="108" t="str">
        <f t="shared" si="88"/>
        <v>PERIGOS POTENCIAIS</v>
      </c>
      <c r="H2819" s="108" t="str">
        <f t="shared" si="89"/>
        <v>INCÊNDIO OU EXPLOSÃO</v>
      </c>
      <c r="I2819" s="108"/>
      <c r="J2819" s="147" t="s">
        <v>15475</v>
      </c>
      <c r="K2819" s="147" t="s">
        <v>15476</v>
      </c>
      <c r="L2819" s="147" t="s">
        <v>15477</v>
      </c>
      <c r="M2819" s="147" t="s">
        <v>22075</v>
      </c>
    </row>
    <row r="2820" spans="1:13" ht="15.75">
      <c r="A2820" s="136">
        <v>2821</v>
      </c>
      <c r="B2820" s="108">
        <v>153</v>
      </c>
      <c r="C2820" s="108"/>
      <c r="D2820" s="137" t="s">
        <v>14544</v>
      </c>
      <c r="E2820" s="137" t="s">
        <v>14544</v>
      </c>
      <c r="F2820" s="137"/>
      <c r="G2820" s="108" t="str">
        <f t="shared" si="88"/>
        <v>PROTEÇÃO DA POPULAÇÃO</v>
      </c>
      <c r="H2820" s="108" t="str">
        <f t="shared" si="89"/>
        <v>PROTEÇÃO DA POPULAÇÃO</v>
      </c>
      <c r="I2820" s="108"/>
      <c r="J2820" s="142" t="s">
        <v>14541</v>
      </c>
      <c r="K2820" s="142" t="s">
        <v>14542</v>
      </c>
      <c r="L2820" s="142" t="s">
        <v>14543</v>
      </c>
      <c r="M2820" s="142" t="s">
        <v>14544</v>
      </c>
    </row>
    <row r="2821" spans="1:13" ht="38.25">
      <c r="A2821" s="136">
        <v>2822</v>
      </c>
      <c r="B2821" s="108">
        <v>153</v>
      </c>
      <c r="C2821" s="108"/>
      <c r="D2821" s="137" t="s">
        <v>14544</v>
      </c>
      <c r="E2821" s="137" t="s">
        <v>14544</v>
      </c>
      <c r="F2821" s="137"/>
      <c r="G2821" s="108" t="str">
        <f t="shared" si="88"/>
        <v>PROTEÇÃO DA POPULAÇÃO</v>
      </c>
      <c r="H2821" s="108" t="str">
        <f t="shared" si="89"/>
        <v>PROTEÇÃO DA POPULAÇÃO</v>
      </c>
      <c r="I2821" s="108"/>
      <c r="J2821" s="153" t="s">
        <v>14545</v>
      </c>
      <c r="K2821" s="153" t="s">
        <v>14546</v>
      </c>
      <c r="L2821" s="154" t="s">
        <v>14547</v>
      </c>
      <c r="M2821" s="154" t="s">
        <v>14548</v>
      </c>
    </row>
    <row r="2822" spans="1:13" ht="15">
      <c r="A2822" s="136">
        <v>2823</v>
      </c>
      <c r="B2822" s="108">
        <v>153</v>
      </c>
      <c r="C2822" s="108"/>
      <c r="D2822" s="137" t="s">
        <v>14544</v>
      </c>
      <c r="E2822" s="137" t="s">
        <v>14544</v>
      </c>
      <c r="F2822" s="137"/>
      <c r="G2822" s="108" t="str">
        <f t="shared" si="88"/>
        <v>PROTEÇÃO DA POPULAÇÃO</v>
      </c>
      <c r="H2822" s="108" t="str">
        <f t="shared" si="89"/>
        <v>PROTEÇÃO DA POPULAÇÃO</v>
      </c>
      <c r="I2822" s="108"/>
      <c r="J2822" s="149" t="s">
        <v>14549</v>
      </c>
      <c r="K2822" s="149" t="s">
        <v>14550</v>
      </c>
      <c r="L2822" s="149" t="s">
        <v>14551</v>
      </c>
      <c r="M2822" s="149" t="s">
        <v>14552</v>
      </c>
    </row>
    <row r="2823" spans="1:13" ht="15">
      <c r="A2823" s="136">
        <v>2824</v>
      </c>
      <c r="B2823" s="108">
        <v>153</v>
      </c>
      <c r="C2823" s="108"/>
      <c r="D2823" s="137" t="s">
        <v>14544</v>
      </c>
      <c r="E2823" s="137" t="s">
        <v>14544</v>
      </c>
      <c r="F2823" s="137"/>
      <c r="G2823" s="108" t="str">
        <f t="shared" si="88"/>
        <v>PROTEÇÃO DA POPULAÇÃO</v>
      </c>
      <c r="H2823" s="108" t="str">
        <f t="shared" si="89"/>
        <v>PROTEÇÃO DA POPULAÇÃO</v>
      </c>
      <c r="I2823" s="108"/>
      <c r="J2823" s="150" t="s">
        <v>14553</v>
      </c>
      <c r="K2823" s="149" t="s">
        <v>14554</v>
      </c>
      <c r="L2823" s="150" t="s">
        <v>14555</v>
      </c>
      <c r="M2823" s="150" t="s">
        <v>14556</v>
      </c>
    </row>
    <row r="2824" spans="1:13" ht="15.75" thickBot="1">
      <c r="A2824" s="136">
        <v>2825</v>
      </c>
      <c r="B2824" s="108">
        <v>153</v>
      </c>
      <c r="C2824" s="108"/>
      <c r="D2824" s="137" t="s">
        <v>14544</v>
      </c>
      <c r="E2824" s="137" t="s">
        <v>14544</v>
      </c>
      <c r="F2824" s="137"/>
      <c r="G2824" s="108" t="str">
        <f t="shared" si="88"/>
        <v>PROTEÇÃO DA POPULAÇÃO</v>
      </c>
      <c r="H2824" s="108" t="str">
        <f t="shared" si="89"/>
        <v>PROTEÇÃO DA POPULAÇÃO</v>
      </c>
      <c r="I2824" s="108"/>
      <c r="J2824" s="148" t="s">
        <v>14737</v>
      </c>
      <c r="K2824" s="148" t="s">
        <v>14738</v>
      </c>
      <c r="L2824" s="148" t="s">
        <v>14739</v>
      </c>
      <c r="M2824" s="148" t="s">
        <v>21845</v>
      </c>
    </row>
    <row r="2825" spans="1:13" ht="15.75">
      <c r="A2825" s="136">
        <v>2826</v>
      </c>
      <c r="B2825" s="108">
        <v>153</v>
      </c>
      <c r="C2825" s="108"/>
      <c r="D2825" s="137" t="s">
        <v>14544</v>
      </c>
      <c r="E2825" s="137" t="s">
        <v>14560</v>
      </c>
      <c r="F2825" s="137"/>
      <c r="G2825" s="108" t="str">
        <f t="shared" si="88"/>
        <v>PROTEÇÃO DA POPULAÇÃO</v>
      </c>
      <c r="H2825" s="108" t="str">
        <f t="shared" si="89"/>
        <v>VESTUÁRIO DE PROTEÇÃO</v>
      </c>
      <c r="I2825" s="108"/>
      <c r="J2825" s="151" t="s">
        <v>14557</v>
      </c>
      <c r="K2825" s="151" t="s">
        <v>14558</v>
      </c>
      <c r="L2825" s="151" t="s">
        <v>14559</v>
      </c>
      <c r="M2825" s="151" t="s">
        <v>14560</v>
      </c>
    </row>
    <row r="2826" spans="1:13" ht="15">
      <c r="A2826" s="136">
        <v>2827</v>
      </c>
      <c r="B2826" s="108">
        <v>153</v>
      </c>
      <c r="C2826" s="108"/>
      <c r="D2826" s="137" t="s">
        <v>14544</v>
      </c>
      <c r="E2826" s="137" t="s">
        <v>14560</v>
      </c>
      <c r="F2826" s="137"/>
      <c r="G2826" s="108" t="str">
        <f t="shared" si="88"/>
        <v>PROTEÇÃO DA POPULAÇÃO</v>
      </c>
      <c r="H2826" s="108" t="str">
        <f t="shared" si="89"/>
        <v>VESTUÁRIO DE PROTEÇÃO</v>
      </c>
      <c r="I2826" s="108"/>
      <c r="J2826" s="147" t="s">
        <v>14561</v>
      </c>
      <c r="K2826" s="147" t="s">
        <v>14562</v>
      </c>
      <c r="L2826" s="148" t="s">
        <v>14563</v>
      </c>
      <c r="M2826" s="148" t="s">
        <v>14564</v>
      </c>
    </row>
    <row r="2827" spans="1:13" ht="25.5">
      <c r="A2827" s="136">
        <v>2828</v>
      </c>
      <c r="B2827" s="108">
        <v>153</v>
      </c>
      <c r="C2827" s="108"/>
      <c r="D2827" s="137" t="s">
        <v>14544</v>
      </c>
      <c r="E2827" s="137" t="s">
        <v>14560</v>
      </c>
      <c r="F2827" s="137"/>
      <c r="G2827" s="108" t="str">
        <f t="shared" si="88"/>
        <v>PROTEÇÃO DA POPULAÇÃO</v>
      </c>
      <c r="H2827" s="108" t="str">
        <f t="shared" si="89"/>
        <v>VESTUÁRIO DE PROTEÇÃO</v>
      </c>
      <c r="I2827" s="108"/>
      <c r="J2827" s="148" t="s">
        <v>15005</v>
      </c>
      <c r="K2827" s="148" t="s">
        <v>15006</v>
      </c>
      <c r="L2827" s="148" t="s">
        <v>21935</v>
      </c>
      <c r="M2827" s="148" t="s">
        <v>21936</v>
      </c>
    </row>
    <row r="2828" spans="1:13" ht="26.25" thickBot="1">
      <c r="A2828" s="136">
        <v>2829</v>
      </c>
      <c r="B2828" s="108">
        <v>153</v>
      </c>
      <c r="C2828" s="108"/>
      <c r="D2828" s="137" t="s">
        <v>14544</v>
      </c>
      <c r="E2828" s="137" t="s">
        <v>14560</v>
      </c>
      <c r="F2828" s="137"/>
      <c r="G2828" s="108" t="str">
        <f t="shared" si="88"/>
        <v>PROTEÇÃO DA POPULAÇÃO</v>
      </c>
      <c r="H2828" s="108" t="str">
        <f t="shared" si="89"/>
        <v>VESTUÁRIO DE PROTEÇÃO</v>
      </c>
      <c r="I2828" s="108"/>
      <c r="J2828" s="150" t="s">
        <v>15007</v>
      </c>
      <c r="K2828" s="150" t="s">
        <v>14566</v>
      </c>
      <c r="L2828" s="150" t="s">
        <v>21832</v>
      </c>
      <c r="M2828" s="150" t="s">
        <v>21833</v>
      </c>
    </row>
    <row r="2829" spans="1:13" ht="15.75">
      <c r="A2829" s="136">
        <v>2830</v>
      </c>
      <c r="B2829" s="108">
        <v>153</v>
      </c>
      <c r="C2829" s="108"/>
      <c r="D2829" s="137" t="s">
        <v>14544</v>
      </c>
      <c r="E2829" s="137" t="s">
        <v>14570</v>
      </c>
      <c r="F2829" s="137"/>
      <c r="G2829" s="108" t="str">
        <f t="shared" si="88"/>
        <v>PROTEÇÃO DA POPULAÇÃO</v>
      </c>
      <c r="H2829" s="108" t="str">
        <f t="shared" si="89"/>
        <v>EVACUAÇÃO</v>
      </c>
      <c r="I2829" s="108"/>
      <c r="J2829" s="151" t="s">
        <v>14567</v>
      </c>
      <c r="K2829" s="151" t="s">
        <v>14568</v>
      </c>
      <c r="L2829" s="151" t="s">
        <v>14569</v>
      </c>
      <c r="M2829" s="151" t="s">
        <v>14570</v>
      </c>
    </row>
    <row r="2830" spans="1:13" ht="15">
      <c r="A2830" s="136">
        <v>2831</v>
      </c>
      <c r="B2830" s="108">
        <v>153</v>
      </c>
      <c r="C2830" s="108"/>
      <c r="D2830" s="137" t="s">
        <v>14544</v>
      </c>
      <c r="E2830" s="137" t="s">
        <v>14570</v>
      </c>
      <c r="F2830" s="137"/>
      <c r="G2830" s="108" t="str">
        <f t="shared" si="88"/>
        <v>PROTEÇÃO DA POPULAÇÃO</v>
      </c>
      <c r="H2830" s="108" t="str">
        <f t="shared" si="89"/>
        <v>EVACUAÇÃO</v>
      </c>
      <c r="I2830" s="108"/>
      <c r="J2830" s="153" t="s">
        <v>14571</v>
      </c>
      <c r="K2830" s="153" t="s">
        <v>14572</v>
      </c>
      <c r="L2830" s="153" t="s">
        <v>14573</v>
      </c>
      <c r="M2830" s="153" t="s">
        <v>14574</v>
      </c>
    </row>
    <row r="2831" spans="1:13" ht="26.25">
      <c r="A2831" s="136">
        <v>2832</v>
      </c>
      <c r="B2831" s="108">
        <v>153</v>
      </c>
      <c r="C2831" s="108"/>
      <c r="D2831" s="137" t="s">
        <v>14544</v>
      </c>
      <c r="E2831" s="137" t="s">
        <v>14570</v>
      </c>
      <c r="F2831" s="137"/>
      <c r="G2831" s="108" t="str">
        <f t="shared" si="88"/>
        <v>PROTEÇÃO DA POPULAÇÃO</v>
      </c>
      <c r="H2831" s="108" t="str">
        <f t="shared" si="89"/>
        <v>EVACUAÇÃO</v>
      </c>
      <c r="I2831" s="108"/>
      <c r="J2831" s="148" t="s">
        <v>15435</v>
      </c>
      <c r="K2831" s="157" t="s">
        <v>15436</v>
      </c>
      <c r="L2831" s="157" t="s">
        <v>15437</v>
      </c>
      <c r="M2831" s="157" t="s">
        <v>22063</v>
      </c>
    </row>
    <row r="2832" spans="1:13" ht="15">
      <c r="A2832" s="136">
        <v>2833</v>
      </c>
      <c r="B2832" s="108">
        <v>153</v>
      </c>
      <c r="C2832" s="108"/>
      <c r="D2832" s="137" t="s">
        <v>14544</v>
      </c>
      <c r="E2832" s="137" t="s">
        <v>14570</v>
      </c>
      <c r="F2832" s="137"/>
      <c r="G2832" s="108" t="str">
        <f t="shared" ref="G2832:G2895" si="90">IF(OR(M2832="PERIGOS POTENCIAIS",M2832="PROTEÇÃO DA POPULAÇÃO",M2832="RESPOSTA À EMERGÊNCIA"),M2832,G2831)</f>
        <v>PROTEÇÃO DA POPULAÇÃO</v>
      </c>
      <c r="H2832" s="108" t="str">
        <f t="shared" ref="H2832:H2895" si="91">IF(OR(M2832="PERIGOS POTENCIAIS",M2832="PROTEÇÃO DA POPULAÇÃO",M2832="RESPOSTA À EMERGÊNCIA"),M2832,IF(OR(M2832="INCÊNDIO OU EXPLOSÃO",M2832="SAÚDE",M2832="VESTUÁRIO DE PROTEÇÃO",M2832="EVACUAÇÃO",M2832="INCÊNDIO",M2832="DERRAME OU FUGA",M2832="PRIMEIROS SOCORROS"),M2832,H2831))</f>
        <v>EVACUAÇÃO</v>
      </c>
      <c r="I2832" s="108"/>
      <c r="J2832" s="158" t="s">
        <v>15008</v>
      </c>
      <c r="K2832" s="158" t="s">
        <v>15009</v>
      </c>
      <c r="L2832" s="158" t="s">
        <v>7</v>
      </c>
      <c r="M2832" s="158" t="s">
        <v>7</v>
      </c>
    </row>
    <row r="2833" spans="1:15" ht="15">
      <c r="A2833" s="136">
        <v>2834</v>
      </c>
      <c r="B2833" s="108">
        <v>153</v>
      </c>
      <c r="C2833" s="108"/>
      <c r="D2833" s="137" t="s">
        <v>14544</v>
      </c>
      <c r="E2833" s="137" t="s">
        <v>14570</v>
      </c>
      <c r="F2833" s="137"/>
      <c r="G2833" s="108" t="str">
        <f t="shared" si="90"/>
        <v>PROTEÇÃO DA POPULAÇÃO</v>
      </c>
      <c r="H2833" s="108" t="str">
        <f t="shared" si="91"/>
        <v>EVACUAÇÃO</v>
      </c>
      <c r="I2833" s="108"/>
      <c r="J2833" s="184" t="s">
        <v>15057</v>
      </c>
      <c r="K2833" s="184" t="s">
        <v>15058</v>
      </c>
      <c r="L2833" s="181" t="s">
        <v>15059</v>
      </c>
      <c r="M2833" s="181" t="s">
        <v>21950</v>
      </c>
      <c r="N2833" s="185" t="s">
        <v>15060</v>
      </c>
      <c r="O2833" s="168"/>
    </row>
    <row r="2834" spans="1:15" ht="25.5">
      <c r="A2834" s="136">
        <v>2835</v>
      </c>
      <c r="B2834" s="108">
        <v>153</v>
      </c>
      <c r="C2834" s="108"/>
      <c r="D2834" s="137" t="s">
        <v>14544</v>
      </c>
      <c r="E2834" s="137" t="s">
        <v>14570</v>
      </c>
      <c r="F2834" s="137"/>
      <c r="G2834" s="108" t="str">
        <f t="shared" si="90"/>
        <v>PROTEÇÃO DA POPULAÇÃO</v>
      </c>
      <c r="H2834" s="108" t="str">
        <f t="shared" si="91"/>
        <v>EVACUAÇÃO</v>
      </c>
      <c r="I2834" s="108"/>
      <c r="J2834" s="148" t="s">
        <v>15061</v>
      </c>
      <c r="K2834" s="148" t="s">
        <v>15062</v>
      </c>
      <c r="L2834" s="148" t="s">
        <v>15063</v>
      </c>
      <c r="M2834" s="148" t="s">
        <v>21951</v>
      </c>
      <c r="O2834" s="168"/>
    </row>
    <row r="2835" spans="1:15" ht="15">
      <c r="A2835" s="136">
        <v>2836</v>
      </c>
      <c r="B2835" s="108">
        <v>153</v>
      </c>
      <c r="C2835" s="108"/>
      <c r="D2835" s="137" t="s">
        <v>14544</v>
      </c>
      <c r="E2835" s="137" t="s">
        <v>6</v>
      </c>
      <c r="F2835" s="137"/>
      <c r="G2835" s="108" t="str">
        <f t="shared" si="90"/>
        <v>PROTEÇÃO DA POPULAÇÃO</v>
      </c>
      <c r="H2835" s="108" t="str">
        <f t="shared" si="91"/>
        <v>Incêndio</v>
      </c>
      <c r="I2835" s="108"/>
      <c r="J2835" s="160" t="s">
        <v>14579</v>
      </c>
      <c r="K2835" s="160" t="s">
        <v>14580</v>
      </c>
      <c r="L2835" s="160" t="s">
        <v>14581</v>
      </c>
      <c r="M2835" s="160" t="s">
        <v>6</v>
      </c>
    </row>
    <row r="2836" spans="1:15" ht="25.5">
      <c r="A2836" s="136">
        <v>2837</v>
      </c>
      <c r="B2836" s="108">
        <v>153</v>
      </c>
      <c r="C2836" s="108"/>
      <c r="D2836" s="137" t="s">
        <v>14544</v>
      </c>
      <c r="E2836" s="137" t="s">
        <v>6</v>
      </c>
      <c r="F2836" s="137"/>
      <c r="G2836" s="108" t="str">
        <f t="shared" si="90"/>
        <v>PROTEÇÃO DA POPULAÇÃO</v>
      </c>
      <c r="H2836" s="108" t="str">
        <f t="shared" si="91"/>
        <v>Incêndio</v>
      </c>
      <c r="I2836" s="108"/>
      <c r="J2836" s="147" t="s">
        <v>14582</v>
      </c>
      <c r="K2836" s="147" t="s">
        <v>14583</v>
      </c>
      <c r="L2836" s="147" t="s">
        <v>14584</v>
      </c>
      <c r="M2836" s="147" t="s">
        <v>21834</v>
      </c>
    </row>
    <row r="2837" spans="1:15" ht="25.5" hidden="1">
      <c r="A2837" s="136">
        <v>2838</v>
      </c>
      <c r="B2837" s="108">
        <v>153</v>
      </c>
      <c r="C2837" s="108"/>
      <c r="D2837" s="137" t="s">
        <v>14544</v>
      </c>
      <c r="E2837" s="137" t="s">
        <v>6</v>
      </c>
      <c r="F2837" s="137"/>
      <c r="G2837" s="108" t="str">
        <f t="shared" si="90"/>
        <v>PROTEÇÃO DA POPULAÇÃO</v>
      </c>
      <c r="H2837" s="108" t="str">
        <f t="shared" si="91"/>
        <v>Incêndio</v>
      </c>
      <c r="I2837" s="108"/>
      <c r="J2837" s="148" t="s">
        <v>14750</v>
      </c>
      <c r="K2837" s="147" t="s">
        <v>14751</v>
      </c>
      <c r="L2837" s="150" t="s">
        <v>14752</v>
      </c>
      <c r="M2837" s="150" t="s">
        <v>21849</v>
      </c>
      <c r="N2837" s="169" t="s">
        <v>14753</v>
      </c>
      <c r="O2837" s="163"/>
    </row>
    <row r="2838" spans="1:15" ht="15.75">
      <c r="A2838" s="136">
        <v>2839</v>
      </c>
      <c r="B2838" s="108">
        <v>153</v>
      </c>
      <c r="C2838" s="108"/>
      <c r="D2838" s="137" t="s">
        <v>14588</v>
      </c>
      <c r="E2838" s="137" t="s">
        <v>14588</v>
      </c>
      <c r="F2838" s="137"/>
      <c r="G2838" s="108" t="str">
        <f t="shared" si="90"/>
        <v>RESPOSTA À EMERGÊNCIA</v>
      </c>
      <c r="H2838" s="108" t="str">
        <f t="shared" si="91"/>
        <v>RESPOSTA À EMERGÊNCIA</v>
      </c>
      <c r="I2838" s="108"/>
      <c r="J2838" s="143" t="s">
        <v>14585</v>
      </c>
      <c r="K2838" s="143" t="s">
        <v>14586</v>
      </c>
      <c r="L2838" s="143" t="s">
        <v>14587</v>
      </c>
      <c r="M2838" s="143" t="s">
        <v>14588</v>
      </c>
    </row>
    <row r="2839" spans="1:15" ht="15.75">
      <c r="A2839" s="136">
        <v>2840</v>
      </c>
      <c r="B2839" s="108">
        <v>153</v>
      </c>
      <c r="C2839" s="108"/>
      <c r="D2839" s="137" t="s">
        <v>14588</v>
      </c>
      <c r="E2839" s="137" t="s">
        <v>21835</v>
      </c>
      <c r="F2839" s="137"/>
      <c r="G2839" s="108" t="str">
        <f t="shared" si="90"/>
        <v>RESPOSTA À EMERGÊNCIA</v>
      </c>
      <c r="H2839" s="108" t="str">
        <f t="shared" si="91"/>
        <v>INCÊNDIO</v>
      </c>
      <c r="I2839" s="108"/>
      <c r="J2839" s="159" t="s">
        <v>14589</v>
      </c>
      <c r="K2839" s="159" t="s">
        <v>14590</v>
      </c>
      <c r="L2839" s="159" t="s">
        <v>14591</v>
      </c>
      <c r="M2839" s="145" t="s">
        <v>21835</v>
      </c>
    </row>
    <row r="2840" spans="1:15" ht="15">
      <c r="A2840" s="136">
        <v>2841</v>
      </c>
      <c r="B2840" s="108">
        <v>153</v>
      </c>
      <c r="C2840" s="108"/>
      <c r="D2840" s="137" t="s">
        <v>14588</v>
      </c>
      <c r="E2840" s="137" t="s">
        <v>21835</v>
      </c>
      <c r="F2840" s="137"/>
      <c r="G2840" s="108" t="str">
        <f t="shared" si="90"/>
        <v>RESPOSTA À EMERGÊNCIA</v>
      </c>
      <c r="H2840" s="108" t="str">
        <f t="shared" si="91"/>
        <v>INCÊNDIO</v>
      </c>
      <c r="I2840" s="108"/>
      <c r="J2840" s="160" t="s">
        <v>14596</v>
      </c>
      <c r="K2840" s="160" t="s">
        <v>14597</v>
      </c>
      <c r="L2840" s="160" t="s">
        <v>14598</v>
      </c>
      <c r="M2840" s="160" t="s">
        <v>14599</v>
      </c>
    </row>
    <row r="2841" spans="1:15" ht="15.75">
      <c r="A2841" s="136">
        <v>2842</v>
      </c>
      <c r="B2841" s="108">
        <v>153</v>
      </c>
      <c r="C2841" s="108"/>
      <c r="D2841" s="137" t="s">
        <v>14588</v>
      </c>
      <c r="E2841" s="137" t="s">
        <v>21835</v>
      </c>
      <c r="F2841" s="137"/>
      <c r="G2841" s="108" t="str">
        <f t="shared" si="90"/>
        <v>RESPOSTA À EMERGÊNCIA</v>
      </c>
      <c r="H2841" s="108" t="str">
        <f t="shared" si="91"/>
        <v>INCÊNDIO</v>
      </c>
      <c r="I2841" s="108"/>
      <c r="J2841" s="150" t="s">
        <v>15882</v>
      </c>
      <c r="K2841" s="149" t="s">
        <v>15857</v>
      </c>
      <c r="L2841" s="150" t="s">
        <v>15858</v>
      </c>
      <c r="M2841" s="150" t="s">
        <v>22191</v>
      </c>
      <c r="N2841" s="178"/>
    </row>
    <row r="2842" spans="1:15" ht="15">
      <c r="A2842" s="136">
        <v>2843</v>
      </c>
      <c r="B2842" s="108">
        <v>153</v>
      </c>
      <c r="C2842" s="108"/>
      <c r="D2842" s="137" t="s">
        <v>14588</v>
      </c>
      <c r="E2842" s="137" t="s">
        <v>21835</v>
      </c>
      <c r="F2842" s="137"/>
      <c r="G2842" s="108" t="str">
        <f t="shared" si="90"/>
        <v>RESPOSTA À EMERGÊNCIA</v>
      </c>
      <c r="H2842" s="108" t="str">
        <f t="shared" si="91"/>
        <v>INCÊNDIO</v>
      </c>
      <c r="I2842" s="108"/>
      <c r="J2842" s="153" t="s">
        <v>14603</v>
      </c>
      <c r="K2842" s="160" t="s">
        <v>14604</v>
      </c>
      <c r="L2842" s="153" t="s">
        <v>14605</v>
      </c>
      <c r="M2842" s="153" t="s">
        <v>14606</v>
      </c>
    </row>
    <row r="2843" spans="1:15" ht="15.75">
      <c r="A2843" s="136">
        <v>2844</v>
      </c>
      <c r="B2843" s="108">
        <v>153</v>
      </c>
      <c r="C2843" s="108"/>
      <c r="D2843" s="137" t="s">
        <v>14588</v>
      </c>
      <c r="E2843" s="137" t="s">
        <v>21835</v>
      </c>
      <c r="F2843" s="137"/>
      <c r="G2843" s="108" t="str">
        <f t="shared" si="90"/>
        <v>RESPOSTA À EMERGÊNCIA</v>
      </c>
      <c r="H2843" s="108" t="str">
        <f t="shared" si="91"/>
        <v>INCÊNDIO</v>
      </c>
      <c r="I2843" s="108"/>
      <c r="J2843" s="148" t="s">
        <v>15883</v>
      </c>
      <c r="K2843" s="147" t="s">
        <v>15884</v>
      </c>
      <c r="L2843" s="148" t="s">
        <v>15885</v>
      </c>
      <c r="M2843" s="148" t="s">
        <v>22197</v>
      </c>
      <c r="N2843" s="178"/>
    </row>
    <row r="2844" spans="1:15" ht="15">
      <c r="A2844" s="136">
        <v>2845</v>
      </c>
      <c r="B2844" s="108">
        <v>153</v>
      </c>
      <c r="C2844" s="108"/>
      <c r="D2844" s="137" t="s">
        <v>14588</v>
      </c>
      <c r="E2844" s="137" t="s">
        <v>21835</v>
      </c>
      <c r="F2844" s="137"/>
      <c r="G2844" s="108" t="str">
        <f t="shared" si="90"/>
        <v>RESPOSTA À EMERGÊNCIA</v>
      </c>
      <c r="H2844" s="108" t="str">
        <f t="shared" si="91"/>
        <v>INCÊNDIO</v>
      </c>
      <c r="I2844" s="108"/>
      <c r="J2844" s="150" t="s">
        <v>14611</v>
      </c>
      <c r="K2844" s="150" t="s">
        <v>14612</v>
      </c>
      <c r="L2844" s="150" t="s">
        <v>14613</v>
      </c>
      <c r="M2844" s="150" t="s">
        <v>14614</v>
      </c>
    </row>
    <row r="2845" spans="1:15" ht="15">
      <c r="A2845" s="136">
        <v>2846</v>
      </c>
      <c r="B2845" s="108">
        <v>153</v>
      </c>
      <c r="C2845" s="108"/>
      <c r="D2845" s="137" t="s">
        <v>14588</v>
      </c>
      <c r="E2845" s="137" t="s">
        <v>21835</v>
      </c>
      <c r="F2845" s="137"/>
      <c r="G2845" s="108" t="str">
        <f t="shared" si="90"/>
        <v>RESPOSTA À EMERGÊNCIA</v>
      </c>
      <c r="H2845" s="108" t="str">
        <f t="shared" si="91"/>
        <v>INCÊNDIO</v>
      </c>
      <c r="I2845" s="108"/>
      <c r="J2845" s="150" t="s">
        <v>15316</v>
      </c>
      <c r="K2845" s="150" t="s">
        <v>15317</v>
      </c>
      <c r="L2845" s="150" t="s">
        <v>15318</v>
      </c>
      <c r="M2845" s="150" t="s">
        <v>22026</v>
      </c>
    </row>
    <row r="2846" spans="1:15" ht="15">
      <c r="A2846" s="136">
        <v>2847</v>
      </c>
      <c r="B2846" s="108">
        <v>153</v>
      </c>
      <c r="C2846" s="108"/>
      <c r="D2846" s="137" t="s">
        <v>14588</v>
      </c>
      <c r="E2846" s="137" t="s">
        <v>21835</v>
      </c>
      <c r="F2846" s="137"/>
      <c r="G2846" s="108" t="str">
        <f t="shared" si="90"/>
        <v>RESPOSTA À EMERGÊNCIA</v>
      </c>
      <c r="H2846" s="108" t="str">
        <f t="shared" si="91"/>
        <v>INCÊNDIO</v>
      </c>
      <c r="I2846" s="108"/>
      <c r="J2846" s="153" t="s">
        <v>15241</v>
      </c>
      <c r="K2846" s="153" t="s">
        <v>15242</v>
      </c>
      <c r="L2846" s="160" t="s">
        <v>15243</v>
      </c>
      <c r="M2846" s="160" t="s">
        <v>22004</v>
      </c>
    </row>
    <row r="2847" spans="1:15" ht="25.5">
      <c r="A2847" s="136">
        <v>2848</v>
      </c>
      <c r="B2847" s="108">
        <v>153</v>
      </c>
      <c r="C2847" s="108"/>
      <c r="D2847" s="137" t="s">
        <v>14588</v>
      </c>
      <c r="E2847" s="137" t="s">
        <v>21835</v>
      </c>
      <c r="F2847" s="137"/>
      <c r="G2847" s="108" t="str">
        <f t="shared" si="90"/>
        <v>RESPOSTA À EMERGÊNCIA</v>
      </c>
      <c r="H2847" s="108" t="str">
        <f t="shared" si="91"/>
        <v>INCÊNDIO</v>
      </c>
      <c r="I2847" s="108"/>
      <c r="J2847" s="148" t="s">
        <v>14917</v>
      </c>
      <c r="K2847" s="147" t="s">
        <v>14918</v>
      </c>
      <c r="L2847" s="148" t="s">
        <v>14919</v>
      </c>
      <c r="M2847" s="148" t="s">
        <v>21907</v>
      </c>
    </row>
    <row r="2848" spans="1:15" ht="15">
      <c r="A2848" s="136">
        <v>2849</v>
      </c>
      <c r="B2848" s="108">
        <v>153</v>
      </c>
      <c r="C2848" s="108"/>
      <c r="D2848" s="137" t="s">
        <v>14588</v>
      </c>
      <c r="E2848" s="137" t="s">
        <v>21835</v>
      </c>
      <c r="F2848" s="137"/>
      <c r="G2848" s="108" t="str">
        <f t="shared" si="90"/>
        <v>RESPOSTA À EMERGÊNCIA</v>
      </c>
      <c r="H2848" s="108" t="str">
        <f t="shared" si="91"/>
        <v>INCÊNDIO</v>
      </c>
      <c r="I2848" s="108"/>
      <c r="J2848" s="147" t="s">
        <v>14623</v>
      </c>
      <c r="K2848" s="147" t="s">
        <v>14624</v>
      </c>
      <c r="L2848" s="147" t="s">
        <v>14625</v>
      </c>
      <c r="M2848" s="147" t="s">
        <v>21837</v>
      </c>
    </row>
    <row r="2849" spans="1:13" ht="25.5">
      <c r="A2849" s="136">
        <v>2850</v>
      </c>
      <c r="B2849" s="108">
        <v>153</v>
      </c>
      <c r="C2849" s="108"/>
      <c r="D2849" s="137" t="s">
        <v>14588</v>
      </c>
      <c r="E2849" s="137" t="s">
        <v>21835</v>
      </c>
      <c r="F2849" s="137"/>
      <c r="G2849" s="108" t="str">
        <f t="shared" si="90"/>
        <v>RESPOSTA À EMERGÊNCIA</v>
      </c>
      <c r="H2849" s="108" t="str">
        <f t="shared" si="91"/>
        <v>INCÊNDIO</v>
      </c>
      <c r="I2849" s="108"/>
      <c r="J2849" s="147" t="s">
        <v>14619</v>
      </c>
      <c r="K2849" s="148" t="s">
        <v>14620</v>
      </c>
      <c r="L2849" s="148" t="s">
        <v>14621</v>
      </c>
      <c r="M2849" s="148" t="s">
        <v>14622</v>
      </c>
    </row>
    <row r="2850" spans="1:13" ht="25.5">
      <c r="A2850" s="136">
        <v>2851</v>
      </c>
      <c r="B2850" s="108">
        <v>153</v>
      </c>
      <c r="C2850" s="108"/>
      <c r="D2850" s="137" t="s">
        <v>14588</v>
      </c>
      <c r="E2850" s="137" t="s">
        <v>21835</v>
      </c>
      <c r="F2850" s="137"/>
      <c r="G2850" s="108" t="str">
        <f t="shared" si="90"/>
        <v>RESPOSTA À EMERGÊNCIA</v>
      </c>
      <c r="H2850" s="108" t="str">
        <f t="shared" si="91"/>
        <v>INCÊNDIO</v>
      </c>
      <c r="I2850" s="108"/>
      <c r="J2850" s="149" t="s">
        <v>14626</v>
      </c>
      <c r="K2850" s="149" t="s">
        <v>14627</v>
      </c>
      <c r="L2850" s="149" t="s">
        <v>14628</v>
      </c>
      <c r="M2850" s="147" t="s">
        <v>21838</v>
      </c>
    </row>
    <row r="2851" spans="1:13" ht="15.75" thickBot="1">
      <c r="A2851" s="136">
        <v>2852</v>
      </c>
      <c r="B2851" s="108">
        <v>153</v>
      </c>
      <c r="C2851" s="108"/>
      <c r="D2851" s="137" t="s">
        <v>14588</v>
      </c>
      <c r="E2851" s="137" t="s">
        <v>21835</v>
      </c>
      <c r="F2851" s="137"/>
      <c r="G2851" s="108" t="str">
        <f t="shared" si="90"/>
        <v>RESPOSTA À EMERGÊNCIA</v>
      </c>
      <c r="H2851" s="108" t="str">
        <f t="shared" si="91"/>
        <v>INCÊNDIO</v>
      </c>
      <c r="I2851" s="108"/>
      <c r="J2851" s="147" t="s">
        <v>14629</v>
      </c>
      <c r="K2851" s="147" t="s">
        <v>14630</v>
      </c>
      <c r="L2851" s="147" t="s">
        <v>14631</v>
      </c>
      <c r="M2851" s="147" t="s">
        <v>14632</v>
      </c>
    </row>
    <row r="2852" spans="1:13" ht="15.75">
      <c r="A2852" s="136">
        <v>2853</v>
      </c>
      <c r="B2852" s="108">
        <v>153</v>
      </c>
      <c r="C2852" s="108"/>
      <c r="D2852" s="137" t="s">
        <v>14588</v>
      </c>
      <c r="E2852" s="137" t="s">
        <v>14636</v>
      </c>
      <c r="F2852" s="137"/>
      <c r="G2852" s="108" t="str">
        <f t="shared" si="90"/>
        <v>RESPOSTA À EMERGÊNCIA</v>
      </c>
      <c r="H2852" s="108" t="str">
        <f t="shared" si="91"/>
        <v>DERRAME OU FUGA</v>
      </c>
      <c r="I2852" s="108"/>
      <c r="J2852" s="151" t="s">
        <v>14633</v>
      </c>
      <c r="K2852" s="151" t="s">
        <v>14634</v>
      </c>
      <c r="L2852" s="151" t="s">
        <v>14635</v>
      </c>
      <c r="M2852" s="151" t="s">
        <v>14636</v>
      </c>
    </row>
    <row r="2853" spans="1:13" ht="15">
      <c r="A2853" s="136">
        <v>2854</v>
      </c>
      <c r="B2853" s="108">
        <v>153</v>
      </c>
      <c r="C2853" s="108"/>
      <c r="D2853" s="137" t="s">
        <v>14588</v>
      </c>
      <c r="E2853" s="137" t="s">
        <v>14636</v>
      </c>
      <c r="F2853" s="137"/>
      <c r="G2853" s="108" t="str">
        <f t="shared" si="90"/>
        <v>RESPOSTA À EMERGÊNCIA</v>
      </c>
      <c r="H2853" s="108" t="str">
        <f t="shared" si="91"/>
        <v>DERRAME OU FUGA</v>
      </c>
      <c r="I2853" s="108"/>
      <c r="J2853" s="150" t="s">
        <v>14641</v>
      </c>
      <c r="K2853" s="148" t="s">
        <v>14642</v>
      </c>
      <c r="L2853" s="150" t="s">
        <v>14781</v>
      </c>
      <c r="M2853" s="150" t="s">
        <v>21839</v>
      </c>
    </row>
    <row r="2854" spans="1:13" ht="25.5">
      <c r="A2854" s="136">
        <v>2855</v>
      </c>
      <c r="B2854" s="108">
        <v>153</v>
      </c>
      <c r="C2854" s="108"/>
      <c r="D2854" s="137" t="s">
        <v>14588</v>
      </c>
      <c r="E2854" s="137" t="s">
        <v>14636</v>
      </c>
      <c r="F2854" s="137"/>
      <c r="G2854" s="108" t="str">
        <f t="shared" si="90"/>
        <v>RESPOSTA À EMERGÊNCIA</v>
      </c>
      <c r="H2854" s="108" t="str">
        <f t="shared" si="91"/>
        <v>DERRAME OU FUGA</v>
      </c>
      <c r="I2854" s="108"/>
      <c r="J2854" s="149" t="s">
        <v>15402</v>
      </c>
      <c r="K2854" s="149" t="s">
        <v>15403</v>
      </c>
      <c r="L2854" s="149" t="s">
        <v>15404</v>
      </c>
      <c r="M2854" s="149" t="s">
        <v>22053</v>
      </c>
    </row>
    <row r="2855" spans="1:13" ht="15">
      <c r="A2855" s="136">
        <v>2856</v>
      </c>
      <c r="B2855" s="108">
        <v>153</v>
      </c>
      <c r="C2855" s="108"/>
      <c r="D2855" s="137" t="s">
        <v>14588</v>
      </c>
      <c r="E2855" s="137" t="s">
        <v>14636</v>
      </c>
      <c r="F2855" s="137"/>
      <c r="G2855" s="108" t="str">
        <f t="shared" si="90"/>
        <v>RESPOSTA À EMERGÊNCIA</v>
      </c>
      <c r="H2855" s="108" t="str">
        <f t="shared" si="91"/>
        <v>DERRAME OU FUGA</v>
      </c>
      <c r="I2855" s="108"/>
      <c r="J2855" s="147" t="s">
        <v>14926</v>
      </c>
      <c r="K2855" s="147" t="s">
        <v>14927</v>
      </c>
      <c r="L2855" s="147" t="s">
        <v>14928</v>
      </c>
      <c r="M2855" s="147" t="s">
        <v>21910</v>
      </c>
    </row>
    <row r="2856" spans="1:13" ht="15">
      <c r="A2856" s="136">
        <v>2857</v>
      </c>
      <c r="B2856" s="108">
        <v>153</v>
      </c>
      <c r="C2856" s="108"/>
      <c r="D2856" s="137" t="s">
        <v>14588</v>
      </c>
      <c r="E2856" s="137" t="s">
        <v>14636</v>
      </c>
      <c r="F2856" s="137"/>
      <c r="G2856" s="108" t="str">
        <f t="shared" si="90"/>
        <v>RESPOSTA À EMERGÊNCIA</v>
      </c>
      <c r="H2856" s="108" t="str">
        <f t="shared" si="91"/>
        <v>DERRAME OU FUGA</v>
      </c>
      <c r="I2856" s="108"/>
      <c r="J2856" s="149" t="s">
        <v>14656</v>
      </c>
      <c r="K2856" s="149" t="s">
        <v>14657</v>
      </c>
      <c r="L2856" s="149" t="s">
        <v>14658</v>
      </c>
      <c r="M2856" s="149" t="s">
        <v>21840</v>
      </c>
    </row>
    <row r="2857" spans="1:13" ht="25.5">
      <c r="A2857" s="136">
        <v>2858</v>
      </c>
      <c r="B2857" s="108">
        <v>153</v>
      </c>
      <c r="C2857" s="108"/>
      <c r="D2857" s="137" t="s">
        <v>14588</v>
      </c>
      <c r="E2857" s="137" t="s">
        <v>14636</v>
      </c>
      <c r="F2857" s="137"/>
      <c r="G2857" s="108" t="str">
        <f t="shared" si="90"/>
        <v>RESPOSTA À EMERGÊNCIA</v>
      </c>
      <c r="H2857" s="108" t="str">
        <f t="shared" si="91"/>
        <v>DERRAME OU FUGA</v>
      </c>
      <c r="I2857" s="108"/>
      <c r="J2857" s="147" t="s">
        <v>15247</v>
      </c>
      <c r="K2857" s="147" t="s">
        <v>15248</v>
      </c>
      <c r="L2857" s="147" t="s">
        <v>15249</v>
      </c>
      <c r="M2857" s="147" t="s">
        <v>22006</v>
      </c>
    </row>
    <row r="2858" spans="1:13" ht="15.75" thickBot="1">
      <c r="A2858" s="136">
        <v>2859</v>
      </c>
      <c r="B2858" s="108">
        <v>153</v>
      </c>
      <c r="C2858" s="108"/>
      <c r="D2858" s="137" t="s">
        <v>14588</v>
      </c>
      <c r="E2858" s="137" t="s">
        <v>14636</v>
      </c>
      <c r="F2858" s="137"/>
      <c r="G2858" s="108" t="str">
        <f t="shared" si="90"/>
        <v>RESPOSTA À EMERGÊNCIA</v>
      </c>
      <c r="H2858" s="108" t="str">
        <f t="shared" si="91"/>
        <v>DERRAME OU FUGA</v>
      </c>
      <c r="I2858" s="108"/>
      <c r="J2858" s="147" t="s">
        <v>15862</v>
      </c>
      <c r="K2858" s="147" t="s">
        <v>15863</v>
      </c>
      <c r="L2858" s="147" t="s">
        <v>15864</v>
      </c>
      <c r="M2858" s="207" t="s">
        <v>22193</v>
      </c>
    </row>
    <row r="2859" spans="1:13" ht="15.75">
      <c r="A2859" s="136">
        <v>2860</v>
      </c>
      <c r="B2859" s="108">
        <v>153</v>
      </c>
      <c r="C2859" s="108"/>
      <c r="D2859" s="137" t="s">
        <v>14588</v>
      </c>
      <c r="E2859" s="137" t="s">
        <v>14677</v>
      </c>
      <c r="F2859" s="137"/>
      <c r="G2859" s="108" t="str">
        <f t="shared" si="90"/>
        <v>RESPOSTA À EMERGÊNCIA</v>
      </c>
      <c r="H2859" s="108" t="str">
        <f t="shared" si="91"/>
        <v>PRIMEIROS SOCORROS</v>
      </c>
      <c r="I2859" s="108"/>
      <c r="J2859" s="151" t="s">
        <v>14674</v>
      </c>
      <c r="K2859" s="151" t="s">
        <v>14675</v>
      </c>
      <c r="L2859" s="151" t="s">
        <v>14676</v>
      </c>
      <c r="M2859" s="151" t="s">
        <v>14677</v>
      </c>
    </row>
    <row r="2860" spans="1:13" ht="15">
      <c r="A2860" s="136">
        <v>2861</v>
      </c>
      <c r="B2860" s="108">
        <v>153</v>
      </c>
      <c r="C2860" s="108"/>
      <c r="D2860" s="137" t="s">
        <v>14588</v>
      </c>
      <c r="E2860" s="137" t="s">
        <v>14677</v>
      </c>
      <c r="F2860" s="137"/>
      <c r="G2860" s="108" t="str">
        <f t="shared" si="90"/>
        <v>RESPOSTA À EMERGÊNCIA</v>
      </c>
      <c r="H2860" s="108" t="str">
        <f t="shared" si="91"/>
        <v>PRIMEIROS SOCORROS</v>
      </c>
      <c r="I2860" s="108"/>
      <c r="J2860" s="148" t="s">
        <v>14678</v>
      </c>
      <c r="K2860" s="148" t="s">
        <v>14679</v>
      </c>
      <c r="L2860" s="148" t="s">
        <v>14680</v>
      </c>
      <c r="M2860" s="148" t="s">
        <v>21809</v>
      </c>
    </row>
    <row r="2861" spans="1:13" ht="25.5">
      <c r="A2861" s="136">
        <v>2862</v>
      </c>
      <c r="B2861" s="108">
        <v>153</v>
      </c>
      <c r="C2861" s="108"/>
      <c r="D2861" s="137" t="s">
        <v>14588</v>
      </c>
      <c r="E2861" s="137" t="s">
        <v>14677</v>
      </c>
      <c r="F2861" s="137"/>
      <c r="G2861" s="108" t="str">
        <f t="shared" si="90"/>
        <v>RESPOSTA À EMERGÊNCIA</v>
      </c>
      <c r="H2861" s="108" t="str">
        <f t="shared" si="91"/>
        <v>PRIMEIROS SOCORROS</v>
      </c>
      <c r="I2861" s="108"/>
      <c r="J2861" s="148" t="s">
        <v>14681</v>
      </c>
      <c r="K2861" s="148" t="s">
        <v>14682</v>
      </c>
      <c r="L2861" s="148" t="s">
        <v>14683</v>
      </c>
      <c r="M2861" s="148" t="s">
        <v>14684</v>
      </c>
    </row>
    <row r="2862" spans="1:13" ht="15">
      <c r="A2862" s="136">
        <v>2863</v>
      </c>
      <c r="B2862" s="108">
        <v>153</v>
      </c>
      <c r="C2862" s="108"/>
      <c r="D2862" s="137" t="s">
        <v>14588</v>
      </c>
      <c r="E2862" s="137" t="s">
        <v>14677</v>
      </c>
      <c r="F2862" s="137"/>
      <c r="G2862" s="108" t="str">
        <f t="shared" si="90"/>
        <v>RESPOSTA À EMERGÊNCIA</v>
      </c>
      <c r="H2862" s="108" t="str">
        <f t="shared" si="91"/>
        <v>PRIMEIROS SOCORROS</v>
      </c>
      <c r="I2862" s="108"/>
      <c r="J2862" s="148" t="s">
        <v>14685</v>
      </c>
      <c r="K2862" s="148" t="s">
        <v>14686</v>
      </c>
      <c r="L2862" s="148" t="s">
        <v>14687</v>
      </c>
      <c r="M2862" s="148" t="s">
        <v>14688</v>
      </c>
    </row>
    <row r="2863" spans="1:13" ht="15">
      <c r="A2863" s="136">
        <v>2864</v>
      </c>
      <c r="B2863" s="108">
        <v>153</v>
      </c>
      <c r="C2863" s="108"/>
      <c r="D2863" s="137" t="s">
        <v>14588</v>
      </c>
      <c r="E2863" s="137" t="s">
        <v>14677</v>
      </c>
      <c r="F2863" s="137"/>
      <c r="G2863" s="108" t="str">
        <f t="shared" si="90"/>
        <v>RESPOSTA À EMERGÊNCIA</v>
      </c>
      <c r="H2863" s="108" t="str">
        <f t="shared" si="91"/>
        <v>PRIMEIROS SOCORROS</v>
      </c>
      <c r="I2863" s="108"/>
      <c r="J2863" s="148" t="s">
        <v>14689</v>
      </c>
      <c r="K2863" s="147" t="s">
        <v>14690</v>
      </c>
      <c r="L2863" s="148" t="s">
        <v>14691</v>
      </c>
      <c r="M2863" s="148" t="s">
        <v>14692</v>
      </c>
    </row>
    <row r="2864" spans="1:13" ht="38.25">
      <c r="A2864" s="136">
        <v>2865</v>
      </c>
      <c r="B2864" s="108">
        <v>153</v>
      </c>
      <c r="C2864" s="108"/>
      <c r="D2864" s="137" t="s">
        <v>14588</v>
      </c>
      <c r="E2864" s="137" t="s">
        <v>14677</v>
      </c>
      <c r="F2864" s="137"/>
      <c r="G2864" s="108" t="str">
        <f t="shared" si="90"/>
        <v>RESPOSTA À EMERGÊNCIA</v>
      </c>
      <c r="H2864" s="108" t="str">
        <f t="shared" si="91"/>
        <v>PRIMEIROS SOCORROS</v>
      </c>
      <c r="I2864" s="108"/>
      <c r="J2864" s="166" t="s">
        <v>14693</v>
      </c>
      <c r="K2864" s="166" t="s">
        <v>14694</v>
      </c>
      <c r="L2864" s="166" t="s">
        <v>14695</v>
      </c>
      <c r="M2864" s="153" t="s">
        <v>21841</v>
      </c>
    </row>
    <row r="2865" spans="1:13" ht="15">
      <c r="A2865" s="136">
        <v>2866</v>
      </c>
      <c r="B2865" s="108">
        <v>153</v>
      </c>
      <c r="C2865" s="108"/>
      <c r="D2865" s="137" t="s">
        <v>14588</v>
      </c>
      <c r="E2865" s="137" t="s">
        <v>14677</v>
      </c>
      <c r="F2865" s="137"/>
      <c r="G2865" s="108" t="str">
        <f t="shared" si="90"/>
        <v>RESPOSTA À EMERGÊNCIA</v>
      </c>
      <c r="H2865" s="108" t="str">
        <f t="shared" si="91"/>
        <v>PRIMEIROS SOCORROS</v>
      </c>
      <c r="I2865" s="108"/>
      <c r="J2865" s="150" t="s">
        <v>14696</v>
      </c>
      <c r="K2865" s="149" t="s">
        <v>14697</v>
      </c>
      <c r="L2865" s="150" t="s">
        <v>14698</v>
      </c>
      <c r="M2865" s="150" t="s">
        <v>14699</v>
      </c>
    </row>
    <row r="2866" spans="1:13" ht="15">
      <c r="A2866" s="136">
        <v>2867</v>
      </c>
      <c r="B2866" s="108">
        <v>153</v>
      </c>
      <c r="C2866" s="108"/>
      <c r="D2866" s="137" t="s">
        <v>14588</v>
      </c>
      <c r="E2866" s="137" t="s">
        <v>14677</v>
      </c>
      <c r="F2866" s="137"/>
      <c r="G2866" s="108" t="str">
        <f t="shared" si="90"/>
        <v>RESPOSTA À EMERGÊNCIA</v>
      </c>
      <c r="H2866" s="108" t="str">
        <f t="shared" si="91"/>
        <v>PRIMEIROS SOCORROS</v>
      </c>
      <c r="I2866" s="108"/>
      <c r="J2866" s="148" t="s">
        <v>14700</v>
      </c>
      <c r="K2866" s="148" t="s">
        <v>14701</v>
      </c>
      <c r="L2866" s="148" t="s">
        <v>14702</v>
      </c>
      <c r="M2866" s="148" t="s">
        <v>14703</v>
      </c>
    </row>
    <row r="2867" spans="1:13" ht="25.5">
      <c r="A2867" s="136">
        <v>2868</v>
      </c>
      <c r="B2867" s="108">
        <v>153</v>
      </c>
      <c r="C2867" s="108"/>
      <c r="D2867" s="137" t="s">
        <v>14588</v>
      </c>
      <c r="E2867" s="137" t="s">
        <v>14677</v>
      </c>
      <c r="F2867" s="137"/>
      <c r="G2867" s="108" t="str">
        <f t="shared" si="90"/>
        <v>RESPOSTA À EMERGÊNCIA</v>
      </c>
      <c r="H2867" s="108" t="str">
        <f t="shared" si="91"/>
        <v>PRIMEIROS SOCORROS</v>
      </c>
      <c r="I2867" s="108"/>
      <c r="J2867" s="148" t="s">
        <v>14704</v>
      </c>
      <c r="K2867" s="147" t="s">
        <v>14705</v>
      </c>
      <c r="L2867" s="148" t="s">
        <v>14706</v>
      </c>
      <c r="M2867" s="148" t="s">
        <v>14707</v>
      </c>
    </row>
    <row r="2868" spans="1:13" ht="15">
      <c r="A2868" s="136">
        <v>2869</v>
      </c>
      <c r="B2868" s="108">
        <v>153</v>
      </c>
      <c r="C2868" s="108"/>
      <c r="D2868" s="137" t="s">
        <v>14588</v>
      </c>
      <c r="E2868" s="137" t="s">
        <v>14677</v>
      </c>
      <c r="F2868" s="137"/>
      <c r="G2868" s="108" t="str">
        <f t="shared" si="90"/>
        <v>RESPOSTA À EMERGÊNCIA</v>
      </c>
      <c r="H2868" s="108" t="str">
        <f t="shared" si="91"/>
        <v>PRIMEIROS SOCORROS</v>
      </c>
      <c r="I2868" s="108"/>
      <c r="J2868" s="150" t="s">
        <v>15408</v>
      </c>
      <c r="K2868" s="149" t="s">
        <v>15409</v>
      </c>
      <c r="L2868" s="150" t="s">
        <v>15410</v>
      </c>
      <c r="M2868" s="150" t="s">
        <v>22055</v>
      </c>
    </row>
    <row r="2869" spans="1:13" ht="15">
      <c r="A2869" s="136">
        <v>2870</v>
      </c>
      <c r="B2869" s="108">
        <v>153</v>
      </c>
      <c r="C2869" s="108"/>
      <c r="D2869" s="137" t="s">
        <v>14588</v>
      </c>
      <c r="E2869" s="137" t="s">
        <v>14677</v>
      </c>
      <c r="F2869" s="137"/>
      <c r="G2869" s="108" t="str">
        <f t="shared" si="90"/>
        <v>RESPOSTA À EMERGÊNCIA</v>
      </c>
      <c r="H2869" s="108" t="str">
        <f t="shared" si="91"/>
        <v>PRIMEIROS SOCORROS</v>
      </c>
      <c r="I2869" s="108"/>
      <c r="J2869" s="148" t="s">
        <v>14712</v>
      </c>
      <c r="K2869" s="147" t="s">
        <v>14713</v>
      </c>
      <c r="L2869" s="148" t="s">
        <v>14714</v>
      </c>
      <c r="M2869" s="148" t="s">
        <v>14715</v>
      </c>
    </row>
    <row r="2870" spans="1:13" ht="25.5">
      <c r="A2870" s="136">
        <v>2871</v>
      </c>
      <c r="B2870" s="108">
        <v>153</v>
      </c>
      <c r="C2870" s="108"/>
      <c r="D2870" s="137" t="s">
        <v>14588</v>
      </c>
      <c r="E2870" s="137" t="s">
        <v>14677</v>
      </c>
      <c r="F2870" s="137"/>
      <c r="G2870" s="108" t="str">
        <f t="shared" si="90"/>
        <v>RESPOSTA À EMERGÊNCIA</v>
      </c>
      <c r="H2870" s="108" t="str">
        <f t="shared" si="91"/>
        <v>PRIMEIROS SOCORROS</v>
      </c>
      <c r="I2870" s="108"/>
      <c r="J2870" s="147" t="s">
        <v>14716</v>
      </c>
      <c r="K2870" s="147" t="s">
        <v>14717</v>
      </c>
      <c r="L2870" s="147" t="s">
        <v>14718</v>
      </c>
      <c r="M2870" s="147" t="s">
        <v>14719</v>
      </c>
    </row>
    <row r="2871" spans="1:13" ht="20.25">
      <c r="A2871" s="136">
        <v>2872</v>
      </c>
      <c r="B2871" s="108">
        <v>154</v>
      </c>
      <c r="C2871" s="108"/>
      <c r="D2871" s="137" t="s">
        <v>21830</v>
      </c>
      <c r="E2871" s="137" t="s">
        <v>21830</v>
      </c>
      <c r="F2871" s="137"/>
      <c r="G2871" s="108" t="str">
        <f t="shared" si="90"/>
        <v>RESPOSTA À EMERGÊNCIA</v>
      </c>
      <c r="H2871" s="108" t="str">
        <f t="shared" si="91"/>
        <v>PRIMEIROS SOCORROS</v>
      </c>
      <c r="I2871" s="108"/>
      <c r="J2871" s="199" t="s">
        <v>15886</v>
      </c>
      <c r="K2871" s="138" t="s">
        <v>15886</v>
      </c>
      <c r="L2871" s="138" t="s">
        <v>15887</v>
      </c>
      <c r="M2871" s="138" t="s">
        <v>15888</v>
      </c>
    </row>
    <row r="2872" spans="1:13" ht="15.75">
      <c r="A2872" s="136">
        <v>2873</v>
      </c>
      <c r="B2872" s="108">
        <v>154</v>
      </c>
      <c r="C2872" s="108"/>
      <c r="D2872" s="137" t="s">
        <v>21830</v>
      </c>
      <c r="E2872" s="137" t="s">
        <v>21830</v>
      </c>
      <c r="F2872" s="137"/>
      <c r="G2872" s="108" t="str">
        <f t="shared" si="90"/>
        <v>RESPOSTA À EMERGÊNCIA</v>
      </c>
      <c r="H2872" s="108" t="str">
        <f t="shared" si="91"/>
        <v>PRIMEIROS SOCORROS</v>
      </c>
      <c r="I2872" s="108"/>
      <c r="J2872" s="174" t="s">
        <v>15889</v>
      </c>
      <c r="K2872" s="141" t="s">
        <v>15890</v>
      </c>
      <c r="L2872" s="141" t="s">
        <v>15891</v>
      </c>
      <c r="M2872" s="141" t="s">
        <v>22198</v>
      </c>
    </row>
    <row r="2873" spans="1:13" ht="15.75">
      <c r="A2873" s="136">
        <v>2874</v>
      </c>
      <c r="B2873" s="108">
        <v>154</v>
      </c>
      <c r="C2873" s="108"/>
      <c r="D2873" s="137" t="s">
        <v>14488</v>
      </c>
      <c r="E2873" s="137" t="s">
        <v>14488</v>
      </c>
      <c r="F2873" s="137"/>
      <c r="G2873" s="108" t="str">
        <f t="shared" si="90"/>
        <v>PERIGOS POTENCIAIS</v>
      </c>
      <c r="H2873" s="108" t="str">
        <f t="shared" si="91"/>
        <v>PERIGOS POTENCIAIS</v>
      </c>
      <c r="I2873" s="108"/>
      <c r="J2873" s="143" t="s">
        <v>14485</v>
      </c>
      <c r="K2873" s="143" t="s">
        <v>14486</v>
      </c>
      <c r="L2873" s="143" t="s">
        <v>14487</v>
      </c>
      <c r="M2873" s="143" t="s">
        <v>14488</v>
      </c>
    </row>
    <row r="2874" spans="1:13" ht="15.75">
      <c r="A2874" s="136">
        <v>2875</v>
      </c>
      <c r="B2874" s="108">
        <v>154</v>
      </c>
      <c r="C2874" s="108"/>
      <c r="D2874" s="137" t="s">
        <v>14488</v>
      </c>
      <c r="E2874" s="137" t="s">
        <v>14520</v>
      </c>
      <c r="F2874" s="137"/>
      <c r="G2874" s="108" t="str">
        <f t="shared" si="90"/>
        <v>PERIGOS POTENCIAIS</v>
      </c>
      <c r="H2874" s="108" t="str">
        <f t="shared" si="91"/>
        <v>SAÚDE</v>
      </c>
      <c r="I2874" s="108"/>
      <c r="J2874" s="159" t="s">
        <v>14517</v>
      </c>
      <c r="K2874" s="159" t="s">
        <v>14518</v>
      </c>
      <c r="L2874" s="159" t="s">
        <v>14519</v>
      </c>
      <c r="M2874" s="159" t="s">
        <v>14520</v>
      </c>
    </row>
    <row r="2875" spans="1:13" ht="25.5">
      <c r="A2875" s="136">
        <v>2876</v>
      </c>
      <c r="B2875" s="108">
        <v>154</v>
      </c>
      <c r="C2875" s="108"/>
      <c r="D2875" s="137" t="s">
        <v>14488</v>
      </c>
      <c r="E2875" s="137" t="s">
        <v>14520</v>
      </c>
      <c r="F2875" s="137"/>
      <c r="G2875" s="108" t="str">
        <f t="shared" si="90"/>
        <v>PERIGOS POTENCIAIS</v>
      </c>
      <c r="H2875" s="108" t="str">
        <f t="shared" si="91"/>
        <v>SAÚDE</v>
      </c>
      <c r="I2875" s="108"/>
      <c r="J2875" s="158" t="s">
        <v>15396</v>
      </c>
      <c r="K2875" s="149" t="s">
        <v>15397</v>
      </c>
      <c r="L2875" s="158" t="s">
        <v>15398</v>
      </c>
      <c r="M2875" s="149" t="s">
        <v>22051</v>
      </c>
    </row>
    <row r="2876" spans="1:13" ht="15">
      <c r="A2876" s="136">
        <v>2877</v>
      </c>
      <c r="B2876" s="108">
        <v>154</v>
      </c>
      <c r="C2876" s="108"/>
      <c r="D2876" s="137" t="s">
        <v>14488</v>
      </c>
      <c r="E2876" s="137" t="s">
        <v>14520</v>
      </c>
      <c r="F2876" s="137"/>
      <c r="G2876" s="108" t="str">
        <f t="shared" si="90"/>
        <v>PERIGOS POTENCIAIS</v>
      </c>
      <c r="H2876" s="108" t="str">
        <f t="shared" si="91"/>
        <v>SAÚDE</v>
      </c>
      <c r="I2876" s="108"/>
      <c r="J2876" s="147" t="s">
        <v>15360</v>
      </c>
      <c r="K2876" s="147" t="s">
        <v>15361</v>
      </c>
      <c r="L2876" s="147" t="s">
        <v>15362</v>
      </c>
      <c r="M2876" s="147" t="s">
        <v>22040</v>
      </c>
    </row>
    <row r="2877" spans="1:13" ht="15">
      <c r="A2877" s="136">
        <v>2878</v>
      </c>
      <c r="B2877" s="108">
        <v>154</v>
      </c>
      <c r="C2877" s="108"/>
      <c r="D2877" s="137" t="s">
        <v>14488</v>
      </c>
      <c r="E2877" s="137" t="s">
        <v>14520</v>
      </c>
      <c r="F2877" s="137"/>
      <c r="G2877" s="108" t="str">
        <f t="shared" si="90"/>
        <v>PERIGOS POTENCIAIS</v>
      </c>
      <c r="H2877" s="108" t="str">
        <f t="shared" si="91"/>
        <v>SAÚDE</v>
      </c>
      <c r="I2877" s="108"/>
      <c r="J2877" s="147" t="s">
        <v>15847</v>
      </c>
      <c r="K2877" s="147" t="s">
        <v>15848</v>
      </c>
      <c r="L2877" s="147" t="s">
        <v>15849</v>
      </c>
      <c r="M2877" s="147" t="s">
        <v>22188</v>
      </c>
    </row>
    <row r="2878" spans="1:13" ht="27" customHeight="1">
      <c r="A2878" s="136">
        <v>2879</v>
      </c>
      <c r="B2878" s="108">
        <v>154</v>
      </c>
      <c r="C2878" s="108"/>
      <c r="D2878" s="137" t="s">
        <v>14488</v>
      </c>
      <c r="E2878" s="137" t="s">
        <v>14520</v>
      </c>
      <c r="F2878" s="137"/>
      <c r="G2878" s="108" t="str">
        <f t="shared" si="90"/>
        <v>PERIGOS POTENCIAIS</v>
      </c>
      <c r="H2878" s="108" t="str">
        <f t="shared" si="91"/>
        <v>SAÚDE</v>
      </c>
      <c r="I2878" s="108"/>
      <c r="J2878" s="147" t="s">
        <v>15023</v>
      </c>
      <c r="K2878" s="147" t="s">
        <v>15024</v>
      </c>
      <c r="L2878" s="147" t="s">
        <v>15025</v>
      </c>
      <c r="M2878" s="147" t="s">
        <v>21941</v>
      </c>
    </row>
    <row r="2879" spans="1:13" ht="27" customHeight="1">
      <c r="A2879" s="136">
        <v>2880</v>
      </c>
      <c r="B2879" s="108">
        <v>154</v>
      </c>
      <c r="C2879" s="108"/>
      <c r="D2879" s="137" t="s">
        <v>14488</v>
      </c>
      <c r="E2879" s="137" t="s">
        <v>14520</v>
      </c>
      <c r="F2879" s="137"/>
      <c r="G2879" s="108" t="str">
        <f t="shared" si="90"/>
        <v>PERIGOS POTENCIAIS</v>
      </c>
      <c r="H2879" s="108" t="str">
        <f t="shared" si="91"/>
        <v>SAÚDE</v>
      </c>
      <c r="I2879" s="108"/>
      <c r="J2879" s="149" t="s">
        <v>14731</v>
      </c>
      <c r="K2879" s="149" t="s">
        <v>14732</v>
      </c>
      <c r="L2879" s="149" t="s">
        <v>14733</v>
      </c>
      <c r="M2879" s="149" t="s">
        <v>21825</v>
      </c>
    </row>
    <row r="2880" spans="1:13" ht="27" customHeight="1" thickBot="1">
      <c r="A2880" s="136">
        <v>2881</v>
      </c>
      <c r="B2880" s="108">
        <v>154</v>
      </c>
      <c r="C2880" s="108"/>
      <c r="D2880" s="137" t="s">
        <v>14488</v>
      </c>
      <c r="E2880" s="137" t="s">
        <v>14520</v>
      </c>
      <c r="F2880" s="137"/>
      <c r="G2880" s="108" t="str">
        <f t="shared" si="90"/>
        <v>PERIGOS POTENCIAIS</v>
      </c>
      <c r="H2880" s="108" t="str">
        <f t="shared" si="91"/>
        <v>SAÚDE</v>
      </c>
      <c r="I2880" s="108"/>
      <c r="J2880" s="148" t="s">
        <v>15399</v>
      </c>
      <c r="K2880" s="148" t="s">
        <v>15400</v>
      </c>
      <c r="L2880" s="148" t="s">
        <v>15401</v>
      </c>
      <c r="M2880" s="148" t="s">
        <v>22052</v>
      </c>
    </row>
    <row r="2881" spans="1:13" ht="27" customHeight="1">
      <c r="A2881" s="136">
        <v>2882</v>
      </c>
      <c r="B2881" s="108">
        <v>154</v>
      </c>
      <c r="C2881" s="108"/>
      <c r="D2881" s="137" t="s">
        <v>14488</v>
      </c>
      <c r="E2881" s="137" t="s">
        <v>14492</v>
      </c>
      <c r="F2881" s="137"/>
      <c r="G2881" s="108" t="str">
        <f t="shared" si="90"/>
        <v>PERIGOS POTENCIAIS</v>
      </c>
      <c r="H2881" s="108" t="str">
        <f t="shared" si="91"/>
        <v>INCÊNDIO OU EXPLOSÃO</v>
      </c>
      <c r="I2881" s="108"/>
      <c r="J2881" s="151" t="s">
        <v>14489</v>
      </c>
      <c r="K2881" s="151" t="s">
        <v>14490</v>
      </c>
      <c r="L2881" s="183" t="s">
        <v>14491</v>
      </c>
      <c r="M2881" s="183" t="s">
        <v>14492</v>
      </c>
    </row>
    <row r="2882" spans="1:13" ht="27" customHeight="1">
      <c r="A2882" s="136">
        <v>2883</v>
      </c>
      <c r="B2882" s="108">
        <v>154</v>
      </c>
      <c r="C2882" s="108"/>
      <c r="D2882" s="137" t="s">
        <v>14488</v>
      </c>
      <c r="E2882" s="137" t="s">
        <v>14492</v>
      </c>
      <c r="F2882" s="137"/>
      <c r="G2882" s="108" t="str">
        <f t="shared" si="90"/>
        <v>PERIGOS POTENCIAIS</v>
      </c>
      <c r="H2882" s="108" t="str">
        <f t="shared" si="91"/>
        <v>INCÊNDIO OU EXPLOSÃO</v>
      </c>
      <c r="I2882" s="108"/>
      <c r="J2882" s="147" t="s">
        <v>15850</v>
      </c>
      <c r="K2882" s="147" t="s">
        <v>15851</v>
      </c>
      <c r="L2882" s="147" t="s">
        <v>15852</v>
      </c>
      <c r="M2882" s="147" t="s">
        <v>22189</v>
      </c>
    </row>
    <row r="2883" spans="1:13" ht="27" customHeight="1">
      <c r="A2883" s="136">
        <v>2884</v>
      </c>
      <c r="B2883" s="108">
        <v>154</v>
      </c>
      <c r="C2883" s="108"/>
      <c r="D2883" s="137" t="s">
        <v>14488</v>
      </c>
      <c r="E2883" s="137" t="s">
        <v>14492</v>
      </c>
      <c r="F2883" s="137"/>
      <c r="G2883" s="108" t="str">
        <f t="shared" si="90"/>
        <v>PERIGOS POTENCIAIS</v>
      </c>
      <c r="H2883" s="108" t="str">
        <f t="shared" si="91"/>
        <v>INCÊNDIO OU EXPLOSÃO</v>
      </c>
      <c r="I2883" s="108"/>
      <c r="J2883" s="147" t="s">
        <v>15892</v>
      </c>
      <c r="K2883" s="147" t="s">
        <v>15893</v>
      </c>
      <c r="L2883" s="147" t="s">
        <v>15894</v>
      </c>
      <c r="M2883" s="147" t="s">
        <v>22199</v>
      </c>
    </row>
    <row r="2884" spans="1:13" ht="27" customHeight="1">
      <c r="A2884" s="136">
        <v>2885</v>
      </c>
      <c r="B2884" s="108">
        <v>154</v>
      </c>
      <c r="C2884" s="108"/>
      <c r="D2884" s="137" t="s">
        <v>14488</v>
      </c>
      <c r="E2884" s="137" t="s">
        <v>14492</v>
      </c>
      <c r="F2884" s="137"/>
      <c r="G2884" s="108" t="str">
        <f t="shared" si="90"/>
        <v>PERIGOS POTENCIAIS</v>
      </c>
      <c r="H2884" s="108" t="str">
        <f t="shared" si="91"/>
        <v>INCÊNDIO OU EXPLOSÃO</v>
      </c>
      <c r="I2884" s="108"/>
      <c r="J2884" s="147" t="s">
        <v>15393</v>
      </c>
      <c r="K2884" s="147" t="s">
        <v>15394</v>
      </c>
      <c r="L2884" s="147" t="s">
        <v>15395</v>
      </c>
      <c r="M2884" s="147" t="s">
        <v>22050</v>
      </c>
    </row>
    <row r="2885" spans="1:13" ht="27" customHeight="1">
      <c r="A2885" s="136">
        <v>2886</v>
      </c>
      <c r="B2885" s="108">
        <v>154</v>
      </c>
      <c r="C2885" s="108"/>
      <c r="D2885" s="137" t="s">
        <v>14488</v>
      </c>
      <c r="E2885" s="137" t="s">
        <v>14492</v>
      </c>
      <c r="F2885" s="137"/>
      <c r="G2885" s="108" t="str">
        <f t="shared" si="90"/>
        <v>PERIGOS POTENCIAIS</v>
      </c>
      <c r="H2885" s="108" t="str">
        <f t="shared" si="91"/>
        <v>INCÊNDIO OU EXPLOSÃO</v>
      </c>
      <c r="I2885" s="108"/>
      <c r="J2885" s="147" t="s">
        <v>14509</v>
      </c>
      <c r="K2885" s="147" t="s">
        <v>14510</v>
      </c>
      <c r="L2885" s="147" t="s">
        <v>14511</v>
      </c>
      <c r="M2885" s="147" t="s">
        <v>14512</v>
      </c>
    </row>
    <row r="2886" spans="1:13" ht="27" customHeight="1">
      <c r="A2886" s="136">
        <v>2887</v>
      </c>
      <c r="B2886" s="108">
        <v>154</v>
      </c>
      <c r="C2886" s="108"/>
      <c r="D2886" s="137" t="s">
        <v>14488</v>
      </c>
      <c r="E2886" s="137" t="s">
        <v>14492</v>
      </c>
      <c r="F2886" s="137"/>
      <c r="G2886" s="108" t="str">
        <f t="shared" si="90"/>
        <v>PERIGOS POTENCIAIS</v>
      </c>
      <c r="H2886" s="108" t="str">
        <f t="shared" si="91"/>
        <v>INCÊNDIO OU EXPLOSÃO</v>
      </c>
      <c r="I2886" s="108"/>
      <c r="J2886" s="134" t="s">
        <v>15895</v>
      </c>
      <c r="K2886" s="134" t="s">
        <v>15896</v>
      </c>
      <c r="L2886" s="148" t="s">
        <v>15897</v>
      </c>
      <c r="M2886" s="148" t="s">
        <v>22200</v>
      </c>
    </row>
    <row r="2887" spans="1:13" ht="27" customHeight="1">
      <c r="A2887" s="136">
        <v>2888</v>
      </c>
      <c r="B2887" s="108">
        <v>154</v>
      </c>
      <c r="C2887" s="108"/>
      <c r="D2887" s="137" t="s">
        <v>14544</v>
      </c>
      <c r="E2887" s="137" t="s">
        <v>14544</v>
      </c>
      <c r="F2887" s="137"/>
      <c r="G2887" s="108" t="str">
        <f t="shared" si="90"/>
        <v>PROTEÇÃO DA POPULAÇÃO</v>
      </c>
      <c r="H2887" s="108" t="str">
        <f t="shared" si="91"/>
        <v>PROTEÇÃO DA POPULAÇÃO</v>
      </c>
      <c r="I2887" s="108"/>
      <c r="J2887" s="143" t="s">
        <v>14541</v>
      </c>
      <c r="K2887" s="143" t="s">
        <v>14542</v>
      </c>
      <c r="L2887" s="143" t="s">
        <v>14543</v>
      </c>
      <c r="M2887" s="143" t="s">
        <v>14544</v>
      </c>
    </row>
    <row r="2888" spans="1:13" ht="27" customHeight="1">
      <c r="A2888" s="136">
        <v>2889</v>
      </c>
      <c r="B2888" s="108">
        <v>154</v>
      </c>
      <c r="C2888" s="108"/>
      <c r="D2888" s="137" t="s">
        <v>14544</v>
      </c>
      <c r="E2888" s="137" t="s">
        <v>14544</v>
      </c>
      <c r="F2888" s="137"/>
      <c r="G2888" s="108" t="str">
        <f t="shared" si="90"/>
        <v>PROTEÇÃO DA POPULAÇÃO</v>
      </c>
      <c r="H2888" s="108" t="str">
        <f t="shared" si="91"/>
        <v>PROTEÇÃO DA POPULAÇÃO</v>
      </c>
      <c r="I2888" s="108"/>
      <c r="J2888" s="153" t="s">
        <v>14545</v>
      </c>
      <c r="K2888" s="153" t="s">
        <v>14546</v>
      </c>
      <c r="L2888" s="154" t="s">
        <v>14547</v>
      </c>
      <c r="M2888" s="154" t="s">
        <v>14548</v>
      </c>
    </row>
    <row r="2889" spans="1:13" ht="27" customHeight="1">
      <c r="A2889" s="136">
        <v>2890</v>
      </c>
      <c r="B2889" s="108">
        <v>154</v>
      </c>
      <c r="C2889" s="108"/>
      <c r="D2889" s="137" t="s">
        <v>14544</v>
      </c>
      <c r="E2889" s="137" t="s">
        <v>14544</v>
      </c>
      <c r="F2889" s="137"/>
      <c r="G2889" s="108" t="str">
        <f t="shared" si="90"/>
        <v>PROTEÇÃO DA POPULAÇÃO</v>
      </c>
      <c r="H2889" s="108" t="str">
        <f t="shared" si="91"/>
        <v>PROTEÇÃO DA POPULAÇÃO</v>
      </c>
      <c r="I2889" s="108"/>
      <c r="J2889" s="147" t="s">
        <v>14549</v>
      </c>
      <c r="K2889" s="147" t="s">
        <v>14550</v>
      </c>
      <c r="L2889" s="147" t="s">
        <v>14551</v>
      </c>
      <c r="M2889" s="147" t="s">
        <v>14552</v>
      </c>
    </row>
    <row r="2890" spans="1:13" ht="27" customHeight="1">
      <c r="A2890" s="136">
        <v>2891</v>
      </c>
      <c r="B2890" s="108">
        <v>154</v>
      </c>
      <c r="C2890" s="108"/>
      <c r="D2890" s="137" t="s">
        <v>14544</v>
      </c>
      <c r="E2890" s="137" t="s">
        <v>14544</v>
      </c>
      <c r="F2890" s="137"/>
      <c r="G2890" s="108" t="str">
        <f t="shared" si="90"/>
        <v>PROTEÇÃO DA POPULAÇÃO</v>
      </c>
      <c r="H2890" s="108" t="str">
        <f t="shared" si="91"/>
        <v>PROTEÇÃO DA POPULAÇÃO</v>
      </c>
      <c r="I2890" s="108"/>
      <c r="J2890" s="148" t="s">
        <v>14553</v>
      </c>
      <c r="K2890" s="147" t="s">
        <v>14554</v>
      </c>
      <c r="L2890" s="148" t="s">
        <v>14555</v>
      </c>
      <c r="M2890" s="148" t="s">
        <v>14556</v>
      </c>
    </row>
    <row r="2891" spans="1:13" ht="15.75" thickBot="1">
      <c r="A2891" s="136">
        <v>2892</v>
      </c>
      <c r="B2891" s="108">
        <v>154</v>
      </c>
      <c r="C2891" s="108"/>
      <c r="D2891" s="137" t="s">
        <v>14544</v>
      </c>
      <c r="E2891" s="137" t="s">
        <v>14544</v>
      </c>
      <c r="F2891" s="137"/>
      <c r="G2891" s="108" t="str">
        <f t="shared" si="90"/>
        <v>PROTEÇÃO DA POPULAÇÃO</v>
      </c>
      <c r="H2891" s="108" t="str">
        <f t="shared" si="91"/>
        <v>PROTEÇÃO DA POPULAÇÃO</v>
      </c>
      <c r="I2891" s="108"/>
      <c r="J2891" s="148" t="s">
        <v>14737</v>
      </c>
      <c r="K2891" s="148" t="s">
        <v>14738</v>
      </c>
      <c r="L2891" s="148" t="s">
        <v>14739</v>
      </c>
      <c r="M2891" s="148" t="s">
        <v>21845</v>
      </c>
    </row>
    <row r="2892" spans="1:13" ht="15.75">
      <c r="A2892" s="136">
        <v>2893</v>
      </c>
      <c r="B2892" s="108">
        <v>154</v>
      </c>
      <c r="C2892" s="108"/>
      <c r="D2892" s="137" t="s">
        <v>14544</v>
      </c>
      <c r="E2892" s="137" t="s">
        <v>14560</v>
      </c>
      <c r="F2892" s="137"/>
      <c r="G2892" s="108" t="str">
        <f t="shared" si="90"/>
        <v>PROTEÇÃO DA POPULAÇÃO</v>
      </c>
      <c r="H2892" s="108" t="str">
        <f t="shared" si="91"/>
        <v>VESTUÁRIO DE PROTEÇÃO</v>
      </c>
      <c r="I2892" s="108"/>
      <c r="J2892" s="151" t="s">
        <v>14557</v>
      </c>
      <c r="K2892" s="151" t="s">
        <v>14558</v>
      </c>
      <c r="L2892" s="151" t="s">
        <v>14559</v>
      </c>
      <c r="M2892" s="151" t="s">
        <v>14560</v>
      </c>
    </row>
    <row r="2893" spans="1:13" ht="15">
      <c r="A2893" s="136">
        <v>2894</v>
      </c>
      <c r="B2893" s="108">
        <v>154</v>
      </c>
      <c r="C2893" s="108"/>
      <c r="D2893" s="137" t="s">
        <v>14544</v>
      </c>
      <c r="E2893" s="137" t="s">
        <v>14560</v>
      </c>
      <c r="F2893" s="137"/>
      <c r="G2893" s="108" t="str">
        <f t="shared" si="90"/>
        <v>PROTEÇÃO DA POPULAÇÃO</v>
      </c>
      <c r="H2893" s="108" t="str">
        <f t="shared" si="91"/>
        <v>VESTUÁRIO DE PROTEÇÃO</v>
      </c>
      <c r="I2893" s="108"/>
      <c r="J2893" s="147" t="s">
        <v>14561</v>
      </c>
      <c r="K2893" s="147" t="s">
        <v>14562</v>
      </c>
      <c r="L2893" s="148" t="s">
        <v>14563</v>
      </c>
      <c r="M2893" s="148" t="s">
        <v>14564</v>
      </c>
    </row>
    <row r="2894" spans="1:13" ht="25.5">
      <c r="A2894" s="136">
        <v>2895</v>
      </c>
      <c r="B2894" s="108">
        <v>154</v>
      </c>
      <c r="C2894" s="108"/>
      <c r="D2894" s="137" t="s">
        <v>14544</v>
      </c>
      <c r="E2894" s="137" t="s">
        <v>14560</v>
      </c>
      <c r="F2894" s="137"/>
      <c r="G2894" s="108" t="str">
        <f t="shared" si="90"/>
        <v>PROTEÇÃO DA POPULAÇÃO</v>
      </c>
      <c r="H2894" s="108" t="str">
        <f t="shared" si="91"/>
        <v>VESTUÁRIO DE PROTEÇÃO</v>
      </c>
      <c r="I2894" s="108"/>
      <c r="J2894" s="148" t="s">
        <v>15005</v>
      </c>
      <c r="K2894" s="148" t="s">
        <v>15006</v>
      </c>
      <c r="L2894" s="148" t="s">
        <v>21935</v>
      </c>
      <c r="M2894" s="148" t="s">
        <v>21936</v>
      </c>
    </row>
    <row r="2895" spans="1:13" ht="26.25" thickBot="1">
      <c r="A2895" s="136">
        <v>2896</v>
      </c>
      <c r="B2895" s="108">
        <v>154</v>
      </c>
      <c r="C2895" s="108"/>
      <c r="D2895" s="137" t="s">
        <v>14544</v>
      </c>
      <c r="E2895" s="137" t="s">
        <v>14560</v>
      </c>
      <c r="F2895" s="137"/>
      <c r="G2895" s="108" t="str">
        <f t="shared" si="90"/>
        <v>PROTEÇÃO DA POPULAÇÃO</v>
      </c>
      <c r="H2895" s="108" t="str">
        <f t="shared" si="91"/>
        <v>VESTUÁRIO DE PROTEÇÃO</v>
      </c>
      <c r="I2895" s="108"/>
      <c r="J2895" s="148" t="s">
        <v>15007</v>
      </c>
      <c r="K2895" s="148" t="s">
        <v>14566</v>
      </c>
      <c r="L2895" s="148" t="s">
        <v>21832</v>
      </c>
      <c r="M2895" s="148" t="s">
        <v>21833</v>
      </c>
    </row>
    <row r="2896" spans="1:13" ht="15.75">
      <c r="A2896" s="136">
        <v>2897</v>
      </c>
      <c r="B2896" s="108">
        <v>154</v>
      </c>
      <c r="C2896" s="108"/>
      <c r="D2896" s="137" t="s">
        <v>14544</v>
      </c>
      <c r="E2896" s="137" t="s">
        <v>14570</v>
      </c>
      <c r="F2896" s="137"/>
      <c r="G2896" s="108" t="str">
        <f t="shared" ref="G2896:G2959" si="92">IF(OR(M2896="PERIGOS POTENCIAIS",M2896="PROTEÇÃO DA POPULAÇÃO",M2896="RESPOSTA À EMERGÊNCIA"),M2896,G2895)</f>
        <v>PROTEÇÃO DA POPULAÇÃO</v>
      </c>
      <c r="H2896" s="108" t="str">
        <f t="shared" ref="H2896:H2959" si="93">IF(OR(M2896="PERIGOS POTENCIAIS",M2896="PROTEÇÃO DA POPULAÇÃO",M2896="RESPOSTA À EMERGÊNCIA"),M2896,IF(OR(M2896="INCÊNDIO OU EXPLOSÃO",M2896="SAÚDE",M2896="VESTUÁRIO DE PROTEÇÃO",M2896="EVACUAÇÃO",M2896="INCÊNDIO",M2896="DERRAME OU FUGA",M2896="PRIMEIROS SOCORROS"),M2896,H2895))</f>
        <v>EVACUAÇÃO</v>
      </c>
      <c r="I2896" s="108"/>
      <c r="J2896" s="151" t="s">
        <v>14567</v>
      </c>
      <c r="K2896" s="151" t="s">
        <v>14568</v>
      </c>
      <c r="L2896" s="151" t="s">
        <v>14569</v>
      </c>
      <c r="M2896" s="151" t="s">
        <v>14570</v>
      </c>
    </row>
    <row r="2897" spans="1:15" ht="15">
      <c r="A2897" s="136">
        <v>2898</v>
      </c>
      <c r="B2897" s="108">
        <v>154</v>
      </c>
      <c r="C2897" s="108"/>
      <c r="D2897" s="137" t="s">
        <v>14544</v>
      </c>
      <c r="E2897" s="137" t="s">
        <v>14570</v>
      </c>
      <c r="F2897" s="137"/>
      <c r="G2897" s="108" t="str">
        <f t="shared" si="92"/>
        <v>PROTEÇÃO DA POPULAÇÃO</v>
      </c>
      <c r="H2897" s="108" t="str">
        <f t="shared" si="93"/>
        <v>EVACUAÇÃO</v>
      </c>
      <c r="I2897" s="108"/>
      <c r="J2897" s="153" t="s">
        <v>14571</v>
      </c>
      <c r="K2897" s="153" t="s">
        <v>14572</v>
      </c>
      <c r="L2897" s="153" t="s">
        <v>14573</v>
      </c>
      <c r="M2897" s="153" t="s">
        <v>14574</v>
      </c>
    </row>
    <row r="2898" spans="1:15" ht="26.25">
      <c r="A2898" s="136">
        <v>2899</v>
      </c>
      <c r="B2898" s="108">
        <v>154</v>
      </c>
      <c r="C2898" s="108"/>
      <c r="D2898" s="137" t="s">
        <v>14544</v>
      </c>
      <c r="E2898" s="137" t="s">
        <v>14570</v>
      </c>
      <c r="F2898" s="137"/>
      <c r="G2898" s="108" t="str">
        <f t="shared" si="92"/>
        <v>PROTEÇÃO DA POPULAÇÃO</v>
      </c>
      <c r="H2898" s="108" t="str">
        <f t="shared" si="93"/>
        <v>EVACUAÇÃO</v>
      </c>
      <c r="I2898" s="108"/>
      <c r="J2898" s="148" t="s">
        <v>15435</v>
      </c>
      <c r="K2898" s="157" t="s">
        <v>15436</v>
      </c>
      <c r="L2898" s="157" t="s">
        <v>15437</v>
      </c>
      <c r="M2898" s="157" t="s">
        <v>22063</v>
      </c>
    </row>
    <row r="2899" spans="1:15" ht="15">
      <c r="A2899" s="136">
        <v>2900</v>
      </c>
      <c r="B2899" s="108">
        <v>154</v>
      </c>
      <c r="C2899" s="108"/>
      <c r="D2899" s="137" t="s">
        <v>14544</v>
      </c>
      <c r="E2899" s="137" t="s">
        <v>14570</v>
      </c>
      <c r="F2899" s="137"/>
      <c r="G2899" s="108" t="str">
        <f t="shared" si="92"/>
        <v>PROTEÇÃO DA POPULAÇÃO</v>
      </c>
      <c r="H2899" s="108" t="str">
        <f t="shared" si="93"/>
        <v>EVACUAÇÃO</v>
      </c>
      <c r="I2899" s="108"/>
      <c r="J2899" s="160" t="s">
        <v>15008</v>
      </c>
      <c r="K2899" s="160" t="s">
        <v>15009</v>
      </c>
      <c r="L2899" s="160" t="s">
        <v>7</v>
      </c>
      <c r="M2899" s="160" t="s">
        <v>7</v>
      </c>
    </row>
    <row r="2900" spans="1:15" ht="15">
      <c r="A2900" s="136">
        <v>2901</v>
      </c>
      <c r="B2900" s="108">
        <v>154</v>
      </c>
      <c r="C2900" s="108"/>
      <c r="D2900" s="137" t="s">
        <v>14544</v>
      </c>
      <c r="E2900" s="137" t="s">
        <v>14570</v>
      </c>
      <c r="F2900" s="137"/>
      <c r="G2900" s="108" t="str">
        <f t="shared" si="92"/>
        <v>PROTEÇÃO DA POPULAÇÃO</v>
      </c>
      <c r="H2900" s="108" t="str">
        <f t="shared" si="93"/>
        <v>EVACUAÇÃO</v>
      </c>
      <c r="I2900" s="108"/>
      <c r="J2900" s="184" t="s">
        <v>15057</v>
      </c>
      <c r="K2900" s="184" t="s">
        <v>15058</v>
      </c>
      <c r="L2900" s="181" t="s">
        <v>15059</v>
      </c>
      <c r="M2900" s="181" t="s">
        <v>21950</v>
      </c>
      <c r="N2900" s="185" t="s">
        <v>15060</v>
      </c>
      <c r="O2900" s="168"/>
    </row>
    <row r="2901" spans="1:15" ht="25.5">
      <c r="A2901" s="136">
        <v>2902</v>
      </c>
      <c r="B2901" s="108">
        <v>154</v>
      </c>
      <c r="C2901" s="108"/>
      <c r="D2901" s="137" t="s">
        <v>14544</v>
      </c>
      <c r="E2901" s="137" t="s">
        <v>14570</v>
      </c>
      <c r="F2901" s="137"/>
      <c r="G2901" s="108" t="str">
        <f t="shared" si="92"/>
        <v>PROTEÇÃO DA POPULAÇÃO</v>
      </c>
      <c r="H2901" s="108" t="str">
        <f t="shared" si="93"/>
        <v>EVACUAÇÃO</v>
      </c>
      <c r="I2901" s="108"/>
      <c r="J2901" s="148" t="s">
        <v>15061</v>
      </c>
      <c r="K2901" s="148" t="s">
        <v>15062</v>
      </c>
      <c r="L2901" s="148" t="s">
        <v>15063</v>
      </c>
      <c r="M2901" s="148" t="s">
        <v>21951</v>
      </c>
      <c r="O2901" s="168"/>
    </row>
    <row r="2902" spans="1:15" ht="15">
      <c r="A2902" s="136">
        <v>2903</v>
      </c>
      <c r="B2902" s="108">
        <v>154</v>
      </c>
      <c r="C2902" s="108"/>
      <c r="D2902" s="137" t="s">
        <v>14544</v>
      </c>
      <c r="E2902" s="137" t="s">
        <v>6</v>
      </c>
      <c r="F2902" s="137"/>
      <c r="G2902" s="108" t="str">
        <f t="shared" si="92"/>
        <v>PROTEÇÃO DA POPULAÇÃO</v>
      </c>
      <c r="H2902" s="108" t="str">
        <f t="shared" si="93"/>
        <v>Incêndio</v>
      </c>
      <c r="I2902" s="108"/>
      <c r="J2902" s="158" t="s">
        <v>14579</v>
      </c>
      <c r="K2902" s="158" t="s">
        <v>14580</v>
      </c>
      <c r="L2902" s="158" t="s">
        <v>14581</v>
      </c>
      <c r="M2902" s="158" t="s">
        <v>6</v>
      </c>
    </row>
    <row r="2903" spans="1:15" ht="25.5">
      <c r="A2903" s="136">
        <v>2904</v>
      </c>
      <c r="B2903" s="108">
        <v>154</v>
      </c>
      <c r="C2903" s="108"/>
      <c r="D2903" s="137" t="s">
        <v>14544</v>
      </c>
      <c r="E2903" s="137" t="s">
        <v>6</v>
      </c>
      <c r="F2903" s="137"/>
      <c r="G2903" s="108" t="str">
        <f t="shared" si="92"/>
        <v>PROTEÇÃO DA POPULAÇÃO</v>
      </c>
      <c r="H2903" s="108" t="str">
        <f t="shared" si="93"/>
        <v>Incêndio</v>
      </c>
      <c r="I2903" s="108"/>
      <c r="J2903" s="149" t="s">
        <v>14582</v>
      </c>
      <c r="K2903" s="149" t="s">
        <v>14583</v>
      </c>
      <c r="L2903" s="149" t="s">
        <v>14584</v>
      </c>
      <c r="M2903" s="149" t="s">
        <v>21834</v>
      </c>
    </row>
    <row r="2904" spans="1:15" ht="25.5" hidden="1">
      <c r="A2904" s="136">
        <v>2905</v>
      </c>
      <c r="B2904" s="108">
        <v>154</v>
      </c>
      <c r="C2904" s="108"/>
      <c r="D2904" s="137" t="s">
        <v>14544</v>
      </c>
      <c r="E2904" s="137" t="s">
        <v>6</v>
      </c>
      <c r="F2904" s="137"/>
      <c r="G2904" s="108" t="str">
        <f t="shared" si="92"/>
        <v>PROTEÇÃO DA POPULAÇÃO</v>
      </c>
      <c r="H2904" s="108" t="str">
        <f t="shared" si="93"/>
        <v>Incêndio</v>
      </c>
      <c r="I2904" s="108"/>
      <c r="J2904" s="148" t="s">
        <v>14750</v>
      </c>
      <c r="K2904" s="147" t="s">
        <v>14751</v>
      </c>
      <c r="L2904" s="150" t="s">
        <v>14752</v>
      </c>
      <c r="M2904" s="150" t="s">
        <v>21849</v>
      </c>
      <c r="N2904" s="169" t="s">
        <v>14753</v>
      </c>
      <c r="O2904" s="163"/>
    </row>
    <row r="2905" spans="1:15" ht="15.75">
      <c r="A2905" s="136">
        <v>2906</v>
      </c>
      <c r="B2905" s="108">
        <v>154</v>
      </c>
      <c r="C2905" s="108"/>
      <c r="D2905" s="137" t="s">
        <v>14588</v>
      </c>
      <c r="E2905" s="137" t="s">
        <v>14588</v>
      </c>
      <c r="F2905" s="137"/>
      <c r="G2905" s="108" t="str">
        <f t="shared" si="92"/>
        <v>RESPOSTA À EMERGÊNCIA</v>
      </c>
      <c r="H2905" s="108" t="str">
        <f t="shared" si="93"/>
        <v>RESPOSTA À EMERGÊNCIA</v>
      </c>
      <c r="I2905" s="108"/>
      <c r="J2905" s="143" t="s">
        <v>14585</v>
      </c>
      <c r="K2905" s="143" t="s">
        <v>14586</v>
      </c>
      <c r="L2905" s="143" t="s">
        <v>14587</v>
      </c>
      <c r="M2905" s="143" t="s">
        <v>14588</v>
      </c>
    </row>
    <row r="2906" spans="1:15" ht="15.75">
      <c r="A2906" s="136">
        <v>2907</v>
      </c>
      <c r="B2906" s="108">
        <v>154</v>
      </c>
      <c r="C2906" s="108"/>
      <c r="D2906" s="137" t="s">
        <v>14588</v>
      </c>
      <c r="E2906" s="137" t="s">
        <v>21835</v>
      </c>
      <c r="F2906" s="137"/>
      <c r="G2906" s="108" t="str">
        <f t="shared" si="92"/>
        <v>RESPOSTA À EMERGÊNCIA</v>
      </c>
      <c r="H2906" s="108" t="str">
        <f t="shared" si="93"/>
        <v>INCÊNDIO</v>
      </c>
      <c r="I2906" s="108"/>
      <c r="J2906" s="159" t="s">
        <v>14589</v>
      </c>
      <c r="K2906" s="159" t="s">
        <v>14590</v>
      </c>
      <c r="L2906" s="159" t="s">
        <v>14591</v>
      </c>
      <c r="M2906" s="145" t="s">
        <v>21835</v>
      </c>
    </row>
    <row r="2907" spans="1:15" ht="15">
      <c r="A2907" s="136">
        <v>2908</v>
      </c>
      <c r="B2907" s="108">
        <v>154</v>
      </c>
      <c r="C2907" s="108"/>
      <c r="D2907" s="137" t="s">
        <v>14588</v>
      </c>
      <c r="E2907" s="137" t="s">
        <v>21835</v>
      </c>
      <c r="F2907" s="137"/>
      <c r="G2907" s="108" t="str">
        <f t="shared" si="92"/>
        <v>RESPOSTA À EMERGÊNCIA</v>
      </c>
      <c r="H2907" s="108" t="str">
        <f t="shared" si="93"/>
        <v>INCÊNDIO</v>
      </c>
      <c r="I2907" s="108"/>
      <c r="J2907" s="158" t="s">
        <v>14596</v>
      </c>
      <c r="K2907" s="158" t="s">
        <v>14597</v>
      </c>
      <c r="L2907" s="158" t="s">
        <v>14598</v>
      </c>
      <c r="M2907" s="158" t="s">
        <v>14599</v>
      </c>
    </row>
    <row r="2908" spans="1:15" ht="15.75">
      <c r="A2908" s="136">
        <v>2909</v>
      </c>
      <c r="B2908" s="108">
        <v>154</v>
      </c>
      <c r="C2908" s="108"/>
      <c r="D2908" s="137" t="s">
        <v>14588</v>
      </c>
      <c r="E2908" s="137" t="s">
        <v>21835</v>
      </c>
      <c r="F2908" s="137"/>
      <c r="G2908" s="108" t="str">
        <f t="shared" si="92"/>
        <v>RESPOSTA À EMERGÊNCIA</v>
      </c>
      <c r="H2908" s="108" t="str">
        <f t="shared" si="93"/>
        <v>INCÊNDIO</v>
      </c>
      <c r="I2908" s="108"/>
      <c r="J2908" s="150" t="s">
        <v>15856</v>
      </c>
      <c r="K2908" s="149" t="s">
        <v>15857</v>
      </c>
      <c r="L2908" s="150" t="s">
        <v>15858</v>
      </c>
      <c r="M2908" s="148" t="s">
        <v>22191</v>
      </c>
      <c r="N2908" s="178"/>
    </row>
    <row r="2909" spans="1:15" ht="15">
      <c r="A2909" s="136">
        <v>2910</v>
      </c>
      <c r="B2909" s="108">
        <v>154</v>
      </c>
      <c r="C2909" s="108"/>
      <c r="D2909" s="137" t="s">
        <v>14588</v>
      </c>
      <c r="E2909" s="137" t="s">
        <v>21835</v>
      </c>
      <c r="F2909" s="137"/>
      <c r="G2909" s="108" t="str">
        <f t="shared" si="92"/>
        <v>RESPOSTA À EMERGÊNCIA</v>
      </c>
      <c r="H2909" s="108" t="str">
        <f t="shared" si="93"/>
        <v>INCÊNDIO</v>
      </c>
      <c r="I2909" s="108"/>
      <c r="J2909" s="153" t="s">
        <v>14603</v>
      </c>
      <c r="K2909" s="160" t="s">
        <v>14604</v>
      </c>
      <c r="L2909" s="153" t="s">
        <v>14605</v>
      </c>
      <c r="M2909" s="153" t="s">
        <v>14606</v>
      </c>
    </row>
    <row r="2910" spans="1:15" ht="15.75">
      <c r="A2910" s="136">
        <v>2911</v>
      </c>
      <c r="B2910" s="108">
        <v>154</v>
      </c>
      <c r="C2910" s="108"/>
      <c r="D2910" s="137" t="s">
        <v>14588</v>
      </c>
      <c r="E2910" s="137" t="s">
        <v>21835</v>
      </c>
      <c r="F2910" s="137"/>
      <c r="G2910" s="108" t="str">
        <f t="shared" si="92"/>
        <v>RESPOSTA À EMERGÊNCIA</v>
      </c>
      <c r="H2910" s="108" t="str">
        <f t="shared" si="93"/>
        <v>INCÊNDIO</v>
      </c>
      <c r="I2910" s="108"/>
      <c r="J2910" s="148" t="s">
        <v>15883</v>
      </c>
      <c r="K2910" s="147" t="s">
        <v>15884</v>
      </c>
      <c r="L2910" s="148" t="s">
        <v>15885</v>
      </c>
      <c r="M2910" s="148" t="s">
        <v>22197</v>
      </c>
      <c r="N2910" s="178"/>
    </row>
    <row r="2911" spans="1:15" ht="15">
      <c r="A2911" s="136">
        <v>2912</v>
      </c>
      <c r="B2911" s="108">
        <v>154</v>
      </c>
      <c r="C2911" s="108"/>
      <c r="D2911" s="137" t="s">
        <v>14588</v>
      </c>
      <c r="E2911" s="137" t="s">
        <v>21835</v>
      </c>
      <c r="F2911" s="137"/>
      <c r="G2911" s="108" t="str">
        <f t="shared" si="92"/>
        <v>RESPOSTA À EMERGÊNCIA</v>
      </c>
      <c r="H2911" s="108" t="str">
        <f t="shared" si="93"/>
        <v>INCÊNDIO</v>
      </c>
      <c r="I2911" s="108"/>
      <c r="J2911" s="148" t="s">
        <v>14611</v>
      </c>
      <c r="K2911" s="148" t="s">
        <v>14612</v>
      </c>
      <c r="L2911" s="148" t="s">
        <v>14613</v>
      </c>
      <c r="M2911" s="148" t="s">
        <v>14614</v>
      </c>
    </row>
    <row r="2912" spans="1:15" ht="15">
      <c r="A2912" s="136">
        <v>2913</v>
      </c>
      <c r="B2912" s="108">
        <v>154</v>
      </c>
      <c r="C2912" s="108"/>
      <c r="D2912" s="137" t="s">
        <v>14588</v>
      </c>
      <c r="E2912" s="137" t="s">
        <v>21835</v>
      </c>
      <c r="F2912" s="137"/>
      <c r="G2912" s="108" t="str">
        <f t="shared" si="92"/>
        <v>RESPOSTA À EMERGÊNCIA</v>
      </c>
      <c r="H2912" s="108" t="str">
        <f t="shared" si="93"/>
        <v>INCÊNDIO</v>
      </c>
      <c r="I2912" s="108"/>
      <c r="J2912" s="148" t="s">
        <v>15316</v>
      </c>
      <c r="K2912" s="148" t="s">
        <v>15317</v>
      </c>
      <c r="L2912" s="148" t="s">
        <v>15318</v>
      </c>
      <c r="M2912" s="148" t="s">
        <v>22026</v>
      </c>
    </row>
    <row r="2913" spans="1:13" ht="15">
      <c r="A2913" s="136">
        <v>2914</v>
      </c>
      <c r="B2913" s="108">
        <v>154</v>
      </c>
      <c r="C2913" s="108"/>
      <c r="D2913" s="137" t="s">
        <v>14588</v>
      </c>
      <c r="E2913" s="137" t="s">
        <v>21835</v>
      </c>
      <c r="F2913" s="137"/>
      <c r="G2913" s="108" t="str">
        <f t="shared" si="92"/>
        <v>RESPOSTA À EMERGÊNCIA</v>
      </c>
      <c r="H2913" s="108" t="str">
        <f t="shared" si="93"/>
        <v>INCÊNDIO</v>
      </c>
      <c r="I2913" s="108"/>
      <c r="J2913" s="153" t="s">
        <v>15241</v>
      </c>
      <c r="K2913" s="153" t="s">
        <v>15242</v>
      </c>
      <c r="L2913" s="160" t="s">
        <v>15243</v>
      </c>
      <c r="M2913" s="160" t="s">
        <v>22004</v>
      </c>
    </row>
    <row r="2914" spans="1:13" ht="25.5">
      <c r="A2914" s="136">
        <v>2915</v>
      </c>
      <c r="B2914" s="108">
        <v>154</v>
      </c>
      <c r="C2914" s="108"/>
      <c r="D2914" s="137" t="s">
        <v>14588</v>
      </c>
      <c r="E2914" s="137" t="s">
        <v>21835</v>
      </c>
      <c r="F2914" s="137"/>
      <c r="G2914" s="108" t="str">
        <f t="shared" si="92"/>
        <v>RESPOSTA À EMERGÊNCIA</v>
      </c>
      <c r="H2914" s="108" t="str">
        <f t="shared" si="93"/>
        <v>INCÊNDIO</v>
      </c>
      <c r="I2914" s="108"/>
      <c r="J2914" s="148" t="s">
        <v>14917</v>
      </c>
      <c r="K2914" s="147" t="s">
        <v>14918</v>
      </c>
      <c r="L2914" s="148" t="s">
        <v>14919</v>
      </c>
      <c r="M2914" s="148" t="s">
        <v>21907</v>
      </c>
    </row>
    <row r="2915" spans="1:13" ht="15">
      <c r="A2915" s="136">
        <v>2916</v>
      </c>
      <c r="B2915" s="108">
        <v>154</v>
      </c>
      <c r="C2915" s="108"/>
      <c r="D2915" s="137" t="s">
        <v>14588</v>
      </c>
      <c r="E2915" s="137" t="s">
        <v>21835</v>
      </c>
      <c r="F2915" s="137"/>
      <c r="G2915" s="108" t="str">
        <f t="shared" si="92"/>
        <v>RESPOSTA À EMERGÊNCIA</v>
      </c>
      <c r="H2915" s="108" t="str">
        <f t="shared" si="93"/>
        <v>INCÊNDIO</v>
      </c>
      <c r="I2915" s="108"/>
      <c r="J2915" s="147" t="s">
        <v>14623</v>
      </c>
      <c r="K2915" s="147" t="s">
        <v>14624</v>
      </c>
      <c r="L2915" s="147" t="s">
        <v>14625</v>
      </c>
      <c r="M2915" s="147" t="s">
        <v>21837</v>
      </c>
    </row>
    <row r="2916" spans="1:13" ht="25.5">
      <c r="A2916" s="136">
        <v>2917</v>
      </c>
      <c r="B2916" s="108">
        <v>154</v>
      </c>
      <c r="C2916" s="108"/>
      <c r="D2916" s="137" t="s">
        <v>14588</v>
      </c>
      <c r="E2916" s="137" t="s">
        <v>21835</v>
      </c>
      <c r="F2916" s="137"/>
      <c r="G2916" s="108" t="str">
        <f t="shared" si="92"/>
        <v>RESPOSTA À EMERGÊNCIA</v>
      </c>
      <c r="H2916" s="108" t="str">
        <f t="shared" si="93"/>
        <v>INCÊNDIO</v>
      </c>
      <c r="I2916" s="108"/>
      <c r="J2916" s="147" t="s">
        <v>14619</v>
      </c>
      <c r="K2916" s="148" t="s">
        <v>14620</v>
      </c>
      <c r="L2916" s="148" t="s">
        <v>14621</v>
      </c>
      <c r="M2916" s="148" t="s">
        <v>14622</v>
      </c>
    </row>
    <row r="2917" spans="1:13" ht="25.5">
      <c r="A2917" s="136">
        <v>2918</v>
      </c>
      <c r="B2917" s="108">
        <v>154</v>
      </c>
      <c r="C2917" s="108"/>
      <c r="D2917" s="137" t="s">
        <v>14588</v>
      </c>
      <c r="E2917" s="137" t="s">
        <v>21835</v>
      </c>
      <c r="F2917" s="137"/>
      <c r="G2917" s="108" t="str">
        <f t="shared" si="92"/>
        <v>RESPOSTA À EMERGÊNCIA</v>
      </c>
      <c r="H2917" s="108" t="str">
        <f t="shared" si="93"/>
        <v>INCÊNDIO</v>
      </c>
      <c r="I2917" s="108"/>
      <c r="J2917" s="147" t="s">
        <v>14626</v>
      </c>
      <c r="K2917" s="147" t="s">
        <v>14627</v>
      </c>
      <c r="L2917" s="147" t="s">
        <v>14628</v>
      </c>
      <c r="M2917" s="147" t="s">
        <v>21838</v>
      </c>
    </row>
    <row r="2918" spans="1:13" ht="15.75" thickBot="1">
      <c r="A2918" s="136">
        <v>2919</v>
      </c>
      <c r="B2918" s="108">
        <v>154</v>
      </c>
      <c r="C2918" s="108"/>
      <c r="D2918" s="137" t="s">
        <v>14588</v>
      </c>
      <c r="E2918" s="137" t="s">
        <v>21835</v>
      </c>
      <c r="F2918" s="137"/>
      <c r="G2918" s="108" t="str">
        <f t="shared" si="92"/>
        <v>RESPOSTA À EMERGÊNCIA</v>
      </c>
      <c r="H2918" s="108" t="str">
        <f t="shared" si="93"/>
        <v>INCÊNDIO</v>
      </c>
      <c r="I2918" s="108"/>
      <c r="J2918" s="147" t="s">
        <v>14629</v>
      </c>
      <c r="K2918" s="147" t="s">
        <v>14630</v>
      </c>
      <c r="L2918" s="147" t="s">
        <v>14631</v>
      </c>
      <c r="M2918" s="147" t="s">
        <v>14632</v>
      </c>
    </row>
    <row r="2919" spans="1:13" ht="15.75">
      <c r="A2919" s="136">
        <v>2920</v>
      </c>
      <c r="B2919" s="108">
        <v>154</v>
      </c>
      <c r="C2919" s="108"/>
      <c r="D2919" s="137" t="s">
        <v>14588</v>
      </c>
      <c r="E2919" s="137" t="s">
        <v>14636</v>
      </c>
      <c r="F2919" s="137"/>
      <c r="G2919" s="108" t="str">
        <f t="shared" si="92"/>
        <v>RESPOSTA À EMERGÊNCIA</v>
      </c>
      <c r="H2919" s="108" t="str">
        <f t="shared" si="93"/>
        <v>DERRAME OU FUGA</v>
      </c>
      <c r="I2919" s="108"/>
      <c r="J2919" s="151" t="s">
        <v>14633</v>
      </c>
      <c r="K2919" s="151" t="s">
        <v>14634</v>
      </c>
      <c r="L2919" s="151" t="s">
        <v>14635</v>
      </c>
      <c r="M2919" s="151" t="s">
        <v>14636</v>
      </c>
    </row>
    <row r="2920" spans="1:13" ht="15">
      <c r="A2920" s="136">
        <v>2921</v>
      </c>
      <c r="B2920" s="108">
        <v>154</v>
      </c>
      <c r="C2920" s="108"/>
      <c r="D2920" s="137" t="s">
        <v>14588</v>
      </c>
      <c r="E2920" s="137" t="s">
        <v>14636</v>
      </c>
      <c r="F2920" s="137"/>
      <c r="G2920" s="108" t="str">
        <f t="shared" si="92"/>
        <v>RESPOSTA À EMERGÊNCIA</v>
      </c>
      <c r="H2920" s="108" t="str">
        <f t="shared" si="93"/>
        <v>DERRAME OU FUGA</v>
      </c>
      <c r="I2920" s="108"/>
      <c r="J2920" s="148" t="s">
        <v>14641</v>
      </c>
      <c r="K2920" s="148" t="s">
        <v>14642</v>
      </c>
      <c r="L2920" s="148" t="s">
        <v>14781</v>
      </c>
      <c r="M2920" s="148" t="s">
        <v>21839</v>
      </c>
    </row>
    <row r="2921" spans="1:13" ht="25.5">
      <c r="A2921" s="136">
        <v>2922</v>
      </c>
      <c r="B2921" s="108">
        <v>154</v>
      </c>
      <c r="C2921" s="108"/>
      <c r="D2921" s="137" t="s">
        <v>14588</v>
      </c>
      <c r="E2921" s="137" t="s">
        <v>14636</v>
      </c>
      <c r="F2921" s="137"/>
      <c r="G2921" s="108" t="str">
        <f t="shared" si="92"/>
        <v>RESPOSTA À EMERGÊNCIA</v>
      </c>
      <c r="H2921" s="108" t="str">
        <f t="shared" si="93"/>
        <v>DERRAME OU FUGA</v>
      </c>
      <c r="I2921" s="108"/>
      <c r="J2921" s="147" t="s">
        <v>15402</v>
      </c>
      <c r="K2921" s="147" t="s">
        <v>15403</v>
      </c>
      <c r="L2921" s="147" t="s">
        <v>15404</v>
      </c>
      <c r="M2921" s="147" t="s">
        <v>22053</v>
      </c>
    </row>
    <row r="2922" spans="1:13" ht="15">
      <c r="A2922" s="136">
        <v>2923</v>
      </c>
      <c r="B2922" s="108">
        <v>154</v>
      </c>
      <c r="C2922" s="108"/>
      <c r="D2922" s="137" t="s">
        <v>14588</v>
      </c>
      <c r="E2922" s="137" t="s">
        <v>14636</v>
      </c>
      <c r="F2922" s="137"/>
      <c r="G2922" s="108" t="str">
        <f t="shared" si="92"/>
        <v>RESPOSTA À EMERGÊNCIA</v>
      </c>
      <c r="H2922" s="108" t="str">
        <f t="shared" si="93"/>
        <v>DERRAME OU FUGA</v>
      </c>
      <c r="I2922" s="108"/>
      <c r="J2922" s="147" t="s">
        <v>14926</v>
      </c>
      <c r="K2922" s="147" t="s">
        <v>14927</v>
      </c>
      <c r="L2922" s="147" t="s">
        <v>14928</v>
      </c>
      <c r="M2922" s="147" t="s">
        <v>21910</v>
      </c>
    </row>
    <row r="2923" spans="1:13" ht="15">
      <c r="A2923" s="136">
        <v>2924</v>
      </c>
      <c r="B2923" s="108">
        <v>154</v>
      </c>
      <c r="C2923" s="108"/>
      <c r="D2923" s="137" t="s">
        <v>14588</v>
      </c>
      <c r="E2923" s="137" t="s">
        <v>14636</v>
      </c>
      <c r="F2923" s="137"/>
      <c r="G2923" s="108" t="str">
        <f t="shared" si="92"/>
        <v>RESPOSTA À EMERGÊNCIA</v>
      </c>
      <c r="H2923" s="108" t="str">
        <f t="shared" si="93"/>
        <v>DERRAME OU FUGA</v>
      </c>
      <c r="I2923" s="108"/>
      <c r="J2923" s="149" t="s">
        <v>14656</v>
      </c>
      <c r="K2923" s="149" t="s">
        <v>14657</v>
      </c>
      <c r="L2923" s="149" t="s">
        <v>14658</v>
      </c>
      <c r="M2923" s="149" t="s">
        <v>21840</v>
      </c>
    </row>
    <row r="2924" spans="1:13" ht="25.5">
      <c r="A2924" s="136">
        <v>2925</v>
      </c>
      <c r="B2924" s="108">
        <v>154</v>
      </c>
      <c r="C2924" s="108"/>
      <c r="D2924" s="137" t="s">
        <v>14588</v>
      </c>
      <c r="E2924" s="137" t="s">
        <v>14636</v>
      </c>
      <c r="F2924" s="137"/>
      <c r="G2924" s="108" t="str">
        <f t="shared" si="92"/>
        <v>RESPOSTA À EMERGÊNCIA</v>
      </c>
      <c r="H2924" s="108" t="str">
        <f t="shared" si="93"/>
        <v>DERRAME OU FUGA</v>
      </c>
      <c r="I2924" s="108"/>
      <c r="J2924" s="147" t="s">
        <v>15247</v>
      </c>
      <c r="K2924" s="147" t="s">
        <v>15248</v>
      </c>
      <c r="L2924" s="147" t="s">
        <v>15249</v>
      </c>
      <c r="M2924" s="147" t="s">
        <v>22006</v>
      </c>
    </row>
    <row r="2925" spans="1:13" ht="15.75" thickBot="1">
      <c r="A2925" s="136">
        <v>2926</v>
      </c>
      <c r="B2925" s="108">
        <v>154</v>
      </c>
      <c r="C2925" s="108"/>
      <c r="D2925" s="137" t="s">
        <v>14588</v>
      </c>
      <c r="E2925" s="137" t="s">
        <v>14636</v>
      </c>
      <c r="F2925" s="137"/>
      <c r="G2925" s="108" t="str">
        <f t="shared" si="92"/>
        <v>RESPOSTA À EMERGÊNCIA</v>
      </c>
      <c r="H2925" s="108" t="str">
        <f t="shared" si="93"/>
        <v>DERRAME OU FUGA</v>
      </c>
      <c r="I2925" s="108"/>
      <c r="J2925" s="147" t="s">
        <v>15862</v>
      </c>
      <c r="K2925" s="147" t="s">
        <v>15863</v>
      </c>
      <c r="L2925" s="147" t="s">
        <v>15864</v>
      </c>
      <c r="M2925" s="207" t="s">
        <v>22193</v>
      </c>
    </row>
    <row r="2926" spans="1:13" ht="15.75">
      <c r="A2926" s="136">
        <v>2927</v>
      </c>
      <c r="B2926" s="108">
        <v>154</v>
      </c>
      <c r="C2926" s="108"/>
      <c r="D2926" s="137" t="s">
        <v>14588</v>
      </c>
      <c r="E2926" s="137" t="s">
        <v>14677</v>
      </c>
      <c r="F2926" s="137"/>
      <c r="G2926" s="108" t="str">
        <f t="shared" si="92"/>
        <v>RESPOSTA À EMERGÊNCIA</v>
      </c>
      <c r="H2926" s="108" t="str">
        <f t="shared" si="93"/>
        <v>PRIMEIROS SOCORROS</v>
      </c>
      <c r="I2926" s="108"/>
      <c r="J2926" s="151" t="s">
        <v>14674</v>
      </c>
      <c r="K2926" s="151" t="s">
        <v>14675</v>
      </c>
      <c r="L2926" s="151" t="s">
        <v>14676</v>
      </c>
      <c r="M2926" s="151" t="s">
        <v>14677</v>
      </c>
    </row>
    <row r="2927" spans="1:13" ht="15">
      <c r="A2927" s="136">
        <v>2928</v>
      </c>
      <c r="B2927" s="108">
        <v>154</v>
      </c>
      <c r="C2927" s="108"/>
      <c r="D2927" s="137" t="s">
        <v>14588</v>
      </c>
      <c r="E2927" s="137" t="s">
        <v>14677</v>
      </c>
      <c r="F2927" s="137"/>
      <c r="G2927" s="108" t="str">
        <f t="shared" si="92"/>
        <v>RESPOSTA À EMERGÊNCIA</v>
      </c>
      <c r="H2927" s="108" t="str">
        <f t="shared" si="93"/>
        <v>PRIMEIROS SOCORROS</v>
      </c>
      <c r="I2927" s="108"/>
      <c r="J2927" s="150" t="s">
        <v>14678</v>
      </c>
      <c r="K2927" s="150" t="s">
        <v>14679</v>
      </c>
      <c r="L2927" s="150" t="s">
        <v>14680</v>
      </c>
      <c r="M2927" s="150" t="s">
        <v>21809</v>
      </c>
    </row>
    <row r="2928" spans="1:13" ht="25.5">
      <c r="A2928" s="136">
        <v>2929</v>
      </c>
      <c r="B2928" s="108">
        <v>154</v>
      </c>
      <c r="C2928" s="108"/>
      <c r="D2928" s="137" t="s">
        <v>14588</v>
      </c>
      <c r="E2928" s="137" t="s">
        <v>14677</v>
      </c>
      <c r="F2928" s="137"/>
      <c r="G2928" s="108" t="str">
        <f t="shared" si="92"/>
        <v>RESPOSTA À EMERGÊNCIA</v>
      </c>
      <c r="H2928" s="108" t="str">
        <f t="shared" si="93"/>
        <v>PRIMEIROS SOCORROS</v>
      </c>
      <c r="I2928" s="108"/>
      <c r="J2928" s="148" t="s">
        <v>14681</v>
      </c>
      <c r="K2928" s="148" t="s">
        <v>14682</v>
      </c>
      <c r="L2928" s="148" t="s">
        <v>14683</v>
      </c>
      <c r="M2928" s="148" t="s">
        <v>14684</v>
      </c>
    </row>
    <row r="2929" spans="1:13" ht="15">
      <c r="A2929" s="136">
        <v>2930</v>
      </c>
      <c r="B2929" s="108">
        <v>154</v>
      </c>
      <c r="C2929" s="108"/>
      <c r="D2929" s="137" t="s">
        <v>14588</v>
      </c>
      <c r="E2929" s="137" t="s">
        <v>14677</v>
      </c>
      <c r="F2929" s="137"/>
      <c r="G2929" s="108" t="str">
        <f t="shared" si="92"/>
        <v>RESPOSTA À EMERGÊNCIA</v>
      </c>
      <c r="H2929" s="108" t="str">
        <f t="shared" si="93"/>
        <v>PRIMEIROS SOCORROS</v>
      </c>
      <c r="I2929" s="108"/>
      <c r="J2929" s="148" t="s">
        <v>14685</v>
      </c>
      <c r="K2929" s="148" t="s">
        <v>14686</v>
      </c>
      <c r="L2929" s="148" t="s">
        <v>14687</v>
      </c>
      <c r="M2929" s="148" t="s">
        <v>14688</v>
      </c>
    </row>
    <row r="2930" spans="1:13" ht="15">
      <c r="A2930" s="136">
        <v>2931</v>
      </c>
      <c r="B2930" s="108">
        <v>154</v>
      </c>
      <c r="C2930" s="108"/>
      <c r="D2930" s="137" t="s">
        <v>14588</v>
      </c>
      <c r="E2930" s="137" t="s">
        <v>14677</v>
      </c>
      <c r="F2930" s="137"/>
      <c r="G2930" s="108" t="str">
        <f t="shared" si="92"/>
        <v>RESPOSTA À EMERGÊNCIA</v>
      </c>
      <c r="H2930" s="108" t="str">
        <f t="shared" si="93"/>
        <v>PRIMEIROS SOCORROS</v>
      </c>
      <c r="I2930" s="108"/>
      <c r="J2930" s="148" t="s">
        <v>14689</v>
      </c>
      <c r="K2930" s="147" t="s">
        <v>14690</v>
      </c>
      <c r="L2930" s="148" t="s">
        <v>14691</v>
      </c>
      <c r="M2930" s="148" t="s">
        <v>14692</v>
      </c>
    </row>
    <row r="2931" spans="1:13" ht="38.25">
      <c r="A2931" s="136">
        <v>2932</v>
      </c>
      <c r="B2931" s="108">
        <v>154</v>
      </c>
      <c r="C2931" s="108"/>
      <c r="D2931" s="137" t="s">
        <v>14588</v>
      </c>
      <c r="E2931" s="137" t="s">
        <v>14677</v>
      </c>
      <c r="F2931" s="137"/>
      <c r="G2931" s="108" t="str">
        <f t="shared" si="92"/>
        <v>RESPOSTA À EMERGÊNCIA</v>
      </c>
      <c r="H2931" s="108" t="str">
        <f t="shared" si="93"/>
        <v>PRIMEIROS SOCORROS</v>
      </c>
      <c r="I2931" s="108"/>
      <c r="J2931" s="153" t="s">
        <v>14693</v>
      </c>
      <c r="K2931" s="153" t="s">
        <v>14694</v>
      </c>
      <c r="L2931" s="153" t="s">
        <v>14695</v>
      </c>
      <c r="M2931" s="153" t="s">
        <v>21841</v>
      </c>
    </row>
    <row r="2932" spans="1:13" ht="15">
      <c r="A2932" s="136">
        <v>2933</v>
      </c>
      <c r="B2932" s="108">
        <v>154</v>
      </c>
      <c r="C2932" s="108"/>
      <c r="D2932" s="137" t="s">
        <v>14588</v>
      </c>
      <c r="E2932" s="137" t="s">
        <v>14677</v>
      </c>
      <c r="F2932" s="137"/>
      <c r="G2932" s="108" t="str">
        <f t="shared" si="92"/>
        <v>RESPOSTA À EMERGÊNCIA</v>
      </c>
      <c r="H2932" s="108" t="str">
        <f t="shared" si="93"/>
        <v>PRIMEIROS SOCORROS</v>
      </c>
      <c r="I2932" s="108"/>
      <c r="J2932" s="148" t="s">
        <v>14696</v>
      </c>
      <c r="K2932" s="147" t="s">
        <v>14697</v>
      </c>
      <c r="L2932" s="148" t="s">
        <v>14698</v>
      </c>
      <c r="M2932" s="148" t="s">
        <v>14699</v>
      </c>
    </row>
    <row r="2933" spans="1:13" ht="15">
      <c r="A2933" s="136">
        <v>2934</v>
      </c>
      <c r="B2933" s="108">
        <v>154</v>
      </c>
      <c r="C2933" s="108"/>
      <c r="D2933" s="137" t="s">
        <v>14588</v>
      </c>
      <c r="E2933" s="137" t="s">
        <v>14677</v>
      </c>
      <c r="F2933" s="137"/>
      <c r="G2933" s="108" t="str">
        <f t="shared" si="92"/>
        <v>RESPOSTA À EMERGÊNCIA</v>
      </c>
      <c r="H2933" s="108" t="str">
        <f t="shared" si="93"/>
        <v>PRIMEIROS SOCORROS</v>
      </c>
      <c r="I2933" s="108"/>
      <c r="J2933" s="148" t="s">
        <v>14700</v>
      </c>
      <c r="K2933" s="148" t="s">
        <v>14701</v>
      </c>
      <c r="L2933" s="148" t="s">
        <v>14702</v>
      </c>
      <c r="M2933" s="148" t="s">
        <v>14703</v>
      </c>
    </row>
    <row r="2934" spans="1:13" ht="25.5">
      <c r="A2934" s="136">
        <v>2935</v>
      </c>
      <c r="B2934" s="108">
        <v>154</v>
      </c>
      <c r="C2934" s="108"/>
      <c r="D2934" s="137" t="s">
        <v>14588</v>
      </c>
      <c r="E2934" s="137" t="s">
        <v>14677</v>
      </c>
      <c r="F2934" s="137"/>
      <c r="G2934" s="108" t="str">
        <f t="shared" si="92"/>
        <v>RESPOSTA À EMERGÊNCIA</v>
      </c>
      <c r="H2934" s="108" t="str">
        <f t="shared" si="93"/>
        <v>PRIMEIROS SOCORROS</v>
      </c>
      <c r="I2934" s="108"/>
      <c r="J2934" s="148" t="s">
        <v>14704</v>
      </c>
      <c r="K2934" s="147" t="s">
        <v>14705</v>
      </c>
      <c r="L2934" s="148" t="s">
        <v>14706</v>
      </c>
      <c r="M2934" s="148" t="s">
        <v>14707</v>
      </c>
    </row>
    <row r="2935" spans="1:13" ht="15">
      <c r="A2935" s="136">
        <v>2936</v>
      </c>
      <c r="B2935" s="108">
        <v>154</v>
      </c>
      <c r="C2935" s="108"/>
      <c r="D2935" s="137" t="s">
        <v>14588</v>
      </c>
      <c r="E2935" s="137" t="s">
        <v>14677</v>
      </c>
      <c r="F2935" s="137"/>
      <c r="G2935" s="108" t="str">
        <f t="shared" si="92"/>
        <v>RESPOSTA À EMERGÊNCIA</v>
      </c>
      <c r="H2935" s="108" t="str">
        <f t="shared" si="93"/>
        <v>PRIMEIROS SOCORROS</v>
      </c>
      <c r="I2935" s="108"/>
      <c r="J2935" s="150" t="s">
        <v>15408</v>
      </c>
      <c r="K2935" s="149" t="s">
        <v>15409</v>
      </c>
      <c r="L2935" s="150" t="s">
        <v>15410</v>
      </c>
      <c r="M2935" s="150" t="s">
        <v>22055</v>
      </c>
    </row>
    <row r="2936" spans="1:13" ht="15">
      <c r="A2936" s="136">
        <v>2937</v>
      </c>
      <c r="B2936" s="108">
        <v>154</v>
      </c>
      <c r="C2936" s="108"/>
      <c r="D2936" s="137" t="s">
        <v>14588</v>
      </c>
      <c r="E2936" s="137" t="s">
        <v>14677</v>
      </c>
      <c r="F2936" s="137"/>
      <c r="G2936" s="108" t="str">
        <f t="shared" si="92"/>
        <v>RESPOSTA À EMERGÊNCIA</v>
      </c>
      <c r="H2936" s="108" t="str">
        <f t="shared" si="93"/>
        <v>PRIMEIROS SOCORROS</v>
      </c>
      <c r="I2936" s="108"/>
      <c r="J2936" s="148" t="s">
        <v>14712</v>
      </c>
      <c r="K2936" s="147" t="s">
        <v>14713</v>
      </c>
      <c r="L2936" s="148" t="s">
        <v>14714</v>
      </c>
      <c r="M2936" s="148" t="s">
        <v>14715</v>
      </c>
    </row>
    <row r="2937" spans="1:13" ht="25.5">
      <c r="A2937" s="136">
        <v>2938</v>
      </c>
      <c r="B2937" s="108">
        <v>154</v>
      </c>
      <c r="C2937" s="108"/>
      <c r="D2937" s="137" t="s">
        <v>14588</v>
      </c>
      <c r="E2937" s="137" t="s">
        <v>14677</v>
      </c>
      <c r="F2937" s="137"/>
      <c r="G2937" s="108" t="str">
        <f t="shared" si="92"/>
        <v>RESPOSTA À EMERGÊNCIA</v>
      </c>
      <c r="H2937" s="108" t="str">
        <f t="shared" si="93"/>
        <v>PRIMEIROS SOCORROS</v>
      </c>
      <c r="I2937" s="108"/>
      <c r="J2937" s="147" t="s">
        <v>14716</v>
      </c>
      <c r="K2937" s="147" t="s">
        <v>14717</v>
      </c>
      <c r="L2937" s="147" t="s">
        <v>14718</v>
      </c>
      <c r="M2937" s="147" t="s">
        <v>14719</v>
      </c>
    </row>
    <row r="2938" spans="1:13" ht="20.25">
      <c r="A2938" s="136">
        <v>2939</v>
      </c>
      <c r="B2938" s="108">
        <v>155</v>
      </c>
      <c r="C2938" s="108"/>
      <c r="D2938" s="137" t="s">
        <v>21830</v>
      </c>
      <c r="E2938" s="137" t="s">
        <v>21830</v>
      </c>
      <c r="F2938" s="137"/>
      <c r="G2938" s="108" t="str">
        <f t="shared" si="92"/>
        <v>RESPOSTA À EMERGÊNCIA</v>
      </c>
      <c r="H2938" s="108" t="str">
        <f t="shared" si="93"/>
        <v>PRIMEIROS SOCORROS</v>
      </c>
      <c r="I2938" s="108"/>
      <c r="J2938" s="199" t="s">
        <v>15898</v>
      </c>
      <c r="K2938" s="138" t="s">
        <v>15898</v>
      </c>
      <c r="L2938" s="138" t="s">
        <v>15899</v>
      </c>
      <c r="M2938" s="138" t="s">
        <v>15900</v>
      </c>
    </row>
    <row r="2939" spans="1:13" ht="15.75">
      <c r="A2939" s="136">
        <v>2940</v>
      </c>
      <c r="B2939" s="108">
        <v>155</v>
      </c>
      <c r="C2939" s="108"/>
      <c r="D2939" s="137" t="s">
        <v>21830</v>
      </c>
      <c r="E2939" s="137" t="s">
        <v>21830</v>
      </c>
      <c r="F2939" s="137"/>
      <c r="G2939" s="108" t="str">
        <f t="shared" si="92"/>
        <v>RESPOSTA À EMERGÊNCIA</v>
      </c>
      <c r="H2939" s="108" t="str">
        <f t="shared" si="93"/>
        <v>PRIMEIROS SOCORROS</v>
      </c>
      <c r="I2939" s="108"/>
      <c r="J2939" s="174" t="s">
        <v>15901</v>
      </c>
      <c r="K2939" s="141" t="s">
        <v>15902</v>
      </c>
      <c r="L2939" s="141" t="s">
        <v>15903</v>
      </c>
      <c r="M2939" s="141" t="s">
        <v>22201</v>
      </c>
    </row>
    <row r="2940" spans="1:13" ht="15.75">
      <c r="A2940" s="136">
        <v>2941</v>
      </c>
      <c r="B2940" s="108">
        <v>155</v>
      </c>
      <c r="C2940" s="108"/>
      <c r="D2940" s="137" t="s">
        <v>14488</v>
      </c>
      <c r="E2940" s="137" t="s">
        <v>14488</v>
      </c>
      <c r="F2940" s="137"/>
      <c r="G2940" s="108" t="str">
        <f t="shared" si="92"/>
        <v>PERIGOS POTENCIAIS</v>
      </c>
      <c r="H2940" s="108" t="str">
        <f t="shared" si="93"/>
        <v>PERIGOS POTENCIAIS</v>
      </c>
      <c r="I2940" s="108"/>
      <c r="J2940" s="143" t="s">
        <v>14485</v>
      </c>
      <c r="K2940" s="143" t="s">
        <v>14486</v>
      </c>
      <c r="L2940" s="143" t="s">
        <v>14487</v>
      </c>
      <c r="M2940" s="143" t="s">
        <v>14488</v>
      </c>
    </row>
    <row r="2941" spans="1:13" ht="15.75">
      <c r="A2941" s="136">
        <v>2942</v>
      </c>
      <c r="B2941" s="108">
        <v>155</v>
      </c>
      <c r="C2941" s="108"/>
      <c r="D2941" s="137" t="s">
        <v>14488</v>
      </c>
      <c r="E2941" s="137" t="s">
        <v>14492</v>
      </c>
      <c r="F2941" s="137"/>
      <c r="G2941" s="108" t="str">
        <f t="shared" si="92"/>
        <v>PERIGOS POTENCIAIS</v>
      </c>
      <c r="H2941" s="108" t="str">
        <f t="shared" si="93"/>
        <v>INCÊNDIO OU EXPLOSÃO</v>
      </c>
      <c r="I2941" s="108"/>
      <c r="J2941" s="145" t="s">
        <v>14489</v>
      </c>
      <c r="K2941" s="145" t="s">
        <v>14490</v>
      </c>
      <c r="L2941" s="146" t="s">
        <v>14491</v>
      </c>
      <c r="M2941" s="146" t="s">
        <v>14492</v>
      </c>
    </row>
    <row r="2942" spans="1:13" ht="25.5">
      <c r="A2942" s="136">
        <v>2943</v>
      </c>
      <c r="B2942" s="108">
        <v>155</v>
      </c>
      <c r="C2942" s="108"/>
      <c r="D2942" s="137" t="s">
        <v>14488</v>
      </c>
      <c r="E2942" s="137" t="s">
        <v>14492</v>
      </c>
      <c r="F2942" s="137"/>
      <c r="G2942" s="108" t="str">
        <f t="shared" si="92"/>
        <v>PERIGOS POTENCIAIS</v>
      </c>
      <c r="H2942" s="108" t="str">
        <f t="shared" si="93"/>
        <v>INCÊNDIO OU EXPLOSÃO</v>
      </c>
      <c r="I2942" s="108"/>
      <c r="J2942" s="160" t="s">
        <v>15202</v>
      </c>
      <c r="K2942" s="160" t="s">
        <v>15203</v>
      </c>
      <c r="L2942" s="160" t="s">
        <v>15204</v>
      </c>
      <c r="M2942" s="160" t="s">
        <v>21991</v>
      </c>
    </row>
    <row r="2943" spans="1:13" ht="25.5">
      <c r="A2943" s="136">
        <v>2944</v>
      </c>
      <c r="B2943" s="108">
        <v>155</v>
      </c>
      <c r="C2943" s="108"/>
      <c r="D2943" s="137" t="s">
        <v>14488</v>
      </c>
      <c r="E2943" s="137" t="s">
        <v>14492</v>
      </c>
      <c r="F2943" s="137"/>
      <c r="G2943" s="108" t="str">
        <f t="shared" si="92"/>
        <v>PERIGOS POTENCIAIS</v>
      </c>
      <c r="H2943" s="108" t="str">
        <f t="shared" si="93"/>
        <v>INCÊNDIO OU EXPLOSÃO</v>
      </c>
      <c r="I2943" s="108"/>
      <c r="J2943" s="147" t="s">
        <v>15904</v>
      </c>
      <c r="K2943" s="147" t="s">
        <v>15905</v>
      </c>
      <c r="L2943" s="147" t="s">
        <v>15906</v>
      </c>
      <c r="M2943" s="147" t="s">
        <v>22202</v>
      </c>
    </row>
    <row r="2944" spans="1:13" ht="25.5">
      <c r="A2944" s="136">
        <v>2945</v>
      </c>
      <c r="B2944" s="108">
        <v>155</v>
      </c>
      <c r="C2944" s="108"/>
      <c r="D2944" s="137" t="s">
        <v>14488</v>
      </c>
      <c r="E2944" s="137" t="s">
        <v>14492</v>
      </c>
      <c r="F2944" s="137"/>
      <c r="G2944" s="108" t="str">
        <f t="shared" si="92"/>
        <v>PERIGOS POTENCIAIS</v>
      </c>
      <c r="H2944" s="108" t="str">
        <f t="shared" si="93"/>
        <v>INCÊNDIO OU EXPLOSÃO</v>
      </c>
      <c r="I2944" s="108"/>
      <c r="J2944" s="148" t="s">
        <v>15211</v>
      </c>
      <c r="K2944" s="148" t="s">
        <v>15212</v>
      </c>
      <c r="L2944" s="148" t="s">
        <v>15213</v>
      </c>
      <c r="M2944" s="148" t="s">
        <v>21994</v>
      </c>
    </row>
    <row r="2945" spans="1:13" ht="15">
      <c r="A2945" s="136">
        <v>2946</v>
      </c>
      <c r="B2945" s="108">
        <v>155</v>
      </c>
      <c r="C2945" s="108"/>
      <c r="D2945" s="137" t="s">
        <v>14488</v>
      </c>
      <c r="E2945" s="137" t="s">
        <v>14492</v>
      </c>
      <c r="F2945" s="137"/>
      <c r="G2945" s="108" t="str">
        <f t="shared" si="92"/>
        <v>PERIGOS POTENCIAIS</v>
      </c>
      <c r="H2945" s="108" t="str">
        <f t="shared" si="93"/>
        <v>INCÊNDIO OU EXPLOSÃO</v>
      </c>
      <c r="I2945" s="108"/>
      <c r="J2945" s="147" t="s">
        <v>14505</v>
      </c>
      <c r="K2945" s="148" t="s">
        <v>14506</v>
      </c>
      <c r="L2945" s="147" t="s">
        <v>14507</v>
      </c>
      <c r="M2945" s="147" t="s">
        <v>14508</v>
      </c>
    </row>
    <row r="2946" spans="1:13" ht="25.5">
      <c r="A2946" s="136">
        <v>2947</v>
      </c>
      <c r="B2946" s="108">
        <v>155</v>
      </c>
      <c r="C2946" s="108"/>
      <c r="D2946" s="137" t="s">
        <v>14488</v>
      </c>
      <c r="E2946" s="137" t="s">
        <v>14492</v>
      </c>
      <c r="F2946" s="137"/>
      <c r="G2946" s="108" t="str">
        <f t="shared" si="92"/>
        <v>PERIGOS POTENCIAIS</v>
      </c>
      <c r="H2946" s="108" t="str">
        <f t="shared" si="93"/>
        <v>INCÊNDIO OU EXPLOSÃO</v>
      </c>
      <c r="I2946" s="108"/>
      <c r="J2946" s="147" t="s">
        <v>14967</v>
      </c>
      <c r="K2946" s="147" t="s">
        <v>14968</v>
      </c>
      <c r="L2946" s="148" t="s">
        <v>14969</v>
      </c>
      <c r="M2946" s="148" t="s">
        <v>21924</v>
      </c>
    </row>
    <row r="2947" spans="1:13" ht="25.5">
      <c r="A2947" s="136">
        <v>2948</v>
      </c>
      <c r="B2947" s="108">
        <v>155</v>
      </c>
      <c r="C2947" s="108"/>
      <c r="D2947" s="137" t="s">
        <v>14488</v>
      </c>
      <c r="E2947" s="137" t="s">
        <v>14492</v>
      </c>
      <c r="F2947" s="137"/>
      <c r="G2947" s="108" t="str">
        <f t="shared" si="92"/>
        <v>PERIGOS POTENCIAIS</v>
      </c>
      <c r="H2947" s="108" t="str">
        <f t="shared" si="93"/>
        <v>INCÊNDIO OU EXPLOSÃO</v>
      </c>
      <c r="I2947" s="108"/>
      <c r="J2947" s="147" t="s">
        <v>15907</v>
      </c>
      <c r="K2947" s="147" t="s">
        <v>15908</v>
      </c>
      <c r="L2947" s="147" t="s">
        <v>15909</v>
      </c>
      <c r="M2947" s="147" t="s">
        <v>22203</v>
      </c>
    </row>
    <row r="2948" spans="1:13" ht="15">
      <c r="A2948" s="136">
        <v>2949</v>
      </c>
      <c r="B2948" s="108">
        <v>155</v>
      </c>
      <c r="C2948" s="108"/>
      <c r="D2948" s="137" t="s">
        <v>14488</v>
      </c>
      <c r="E2948" s="137" t="s">
        <v>14492</v>
      </c>
      <c r="F2948" s="137"/>
      <c r="G2948" s="108" t="str">
        <f t="shared" si="92"/>
        <v>PERIGOS POTENCIAIS</v>
      </c>
      <c r="H2948" s="108" t="str">
        <f t="shared" si="93"/>
        <v>INCÊNDIO OU EXPLOSÃO</v>
      </c>
      <c r="I2948" s="108"/>
      <c r="J2948" s="149" t="s">
        <v>15393</v>
      </c>
      <c r="K2948" s="149" t="s">
        <v>15394</v>
      </c>
      <c r="L2948" s="149" t="s">
        <v>15395</v>
      </c>
      <c r="M2948" s="149" t="s">
        <v>22050</v>
      </c>
    </row>
    <row r="2949" spans="1:13" ht="15.75" thickBot="1">
      <c r="A2949" s="136">
        <v>2950</v>
      </c>
      <c r="B2949" s="108">
        <v>155</v>
      </c>
      <c r="C2949" s="108"/>
      <c r="D2949" s="137" t="s">
        <v>14488</v>
      </c>
      <c r="E2949" s="137" t="s">
        <v>14492</v>
      </c>
      <c r="F2949" s="137"/>
      <c r="G2949" s="108" t="str">
        <f t="shared" si="92"/>
        <v>PERIGOS POTENCIAIS</v>
      </c>
      <c r="H2949" s="108" t="str">
        <f t="shared" si="93"/>
        <v>INCÊNDIO OU EXPLOSÃO</v>
      </c>
      <c r="I2949" s="108"/>
      <c r="J2949" s="147" t="s">
        <v>15529</v>
      </c>
      <c r="K2949" s="147" t="s">
        <v>15530</v>
      </c>
      <c r="L2949" s="147" t="s">
        <v>15531</v>
      </c>
      <c r="M2949" s="147" t="s">
        <v>22092</v>
      </c>
    </row>
    <row r="2950" spans="1:13" ht="15.75">
      <c r="A2950" s="136">
        <v>2951</v>
      </c>
      <c r="B2950" s="108">
        <v>155</v>
      </c>
      <c r="C2950" s="108"/>
      <c r="D2950" s="137" t="s">
        <v>14488</v>
      </c>
      <c r="E2950" s="137" t="s">
        <v>14520</v>
      </c>
      <c r="F2950" s="137"/>
      <c r="G2950" s="108" t="str">
        <f t="shared" si="92"/>
        <v>PERIGOS POTENCIAIS</v>
      </c>
      <c r="H2950" s="108" t="str">
        <f t="shared" si="93"/>
        <v>SAÚDE</v>
      </c>
      <c r="I2950" s="108"/>
      <c r="J2950" s="151" t="s">
        <v>14517</v>
      </c>
      <c r="K2950" s="151" t="s">
        <v>14518</v>
      </c>
      <c r="L2950" s="151" t="s">
        <v>14519</v>
      </c>
      <c r="M2950" s="151" t="s">
        <v>14520</v>
      </c>
    </row>
    <row r="2951" spans="1:13" ht="25.5">
      <c r="A2951" s="136">
        <v>2952</v>
      </c>
      <c r="B2951" s="108">
        <v>155</v>
      </c>
      <c r="C2951" s="108"/>
      <c r="D2951" s="137" t="s">
        <v>14488</v>
      </c>
      <c r="E2951" s="137" t="s">
        <v>14520</v>
      </c>
      <c r="F2951" s="137"/>
      <c r="G2951" s="108" t="str">
        <f t="shared" si="92"/>
        <v>PERIGOS POTENCIAIS</v>
      </c>
      <c r="H2951" s="108" t="str">
        <f t="shared" si="93"/>
        <v>SAÚDE</v>
      </c>
      <c r="I2951" s="108"/>
      <c r="J2951" s="160" t="s">
        <v>15689</v>
      </c>
      <c r="K2951" s="147" t="s">
        <v>15910</v>
      </c>
      <c r="L2951" s="160" t="s">
        <v>15691</v>
      </c>
      <c r="M2951" s="147" t="s">
        <v>22204</v>
      </c>
    </row>
    <row r="2952" spans="1:13" ht="25.5">
      <c r="A2952" s="136">
        <v>2953</v>
      </c>
      <c r="B2952" s="108">
        <v>155</v>
      </c>
      <c r="C2952" s="108"/>
      <c r="D2952" s="137" t="s">
        <v>14488</v>
      </c>
      <c r="E2952" s="137" t="s">
        <v>14520</v>
      </c>
      <c r="F2952" s="137"/>
      <c r="G2952" s="108" t="str">
        <f t="shared" si="92"/>
        <v>PERIGOS POTENCIAIS</v>
      </c>
      <c r="H2952" s="108" t="str">
        <f t="shared" si="93"/>
        <v>SAÚDE</v>
      </c>
      <c r="I2952" s="108"/>
      <c r="J2952" s="153" t="s">
        <v>15911</v>
      </c>
      <c r="K2952" s="153" t="s">
        <v>15912</v>
      </c>
      <c r="L2952" s="153" t="s">
        <v>15913</v>
      </c>
      <c r="M2952" s="153" t="s">
        <v>22205</v>
      </c>
    </row>
    <row r="2953" spans="1:13" ht="15">
      <c r="A2953" s="136">
        <v>2954</v>
      </c>
      <c r="B2953" s="108">
        <v>155</v>
      </c>
      <c r="C2953" s="108"/>
      <c r="D2953" s="137" t="s">
        <v>14488</v>
      </c>
      <c r="E2953" s="137" t="s">
        <v>14520</v>
      </c>
      <c r="F2953" s="137"/>
      <c r="G2953" s="108" t="str">
        <f t="shared" si="92"/>
        <v>PERIGOS POTENCIAIS</v>
      </c>
      <c r="H2953" s="108" t="str">
        <f t="shared" si="93"/>
        <v>SAÚDE</v>
      </c>
      <c r="I2953" s="108"/>
      <c r="J2953" s="147" t="s">
        <v>15914</v>
      </c>
      <c r="K2953" s="147" t="s">
        <v>15915</v>
      </c>
      <c r="L2953" s="147" t="s">
        <v>15916</v>
      </c>
      <c r="M2953" s="147" t="s">
        <v>22206</v>
      </c>
    </row>
    <row r="2954" spans="1:13" ht="25.5">
      <c r="A2954" s="136">
        <v>2955</v>
      </c>
      <c r="B2954" s="108">
        <v>155</v>
      </c>
      <c r="C2954" s="108"/>
      <c r="D2954" s="137" t="s">
        <v>14488</v>
      </c>
      <c r="E2954" s="137" t="s">
        <v>14520</v>
      </c>
      <c r="F2954" s="137"/>
      <c r="G2954" s="108" t="str">
        <f t="shared" si="92"/>
        <v>PERIGOS POTENCIAIS</v>
      </c>
      <c r="H2954" s="108" t="str">
        <f t="shared" si="93"/>
        <v>SAÚDE</v>
      </c>
      <c r="I2954" s="108"/>
      <c r="J2954" s="149" t="s">
        <v>15517</v>
      </c>
      <c r="K2954" s="149" t="s">
        <v>15518</v>
      </c>
      <c r="L2954" s="149" t="s">
        <v>15519</v>
      </c>
      <c r="M2954" s="149" t="s">
        <v>22088</v>
      </c>
    </row>
    <row r="2955" spans="1:13" ht="15">
      <c r="A2955" s="136">
        <v>2956</v>
      </c>
      <c r="B2955" s="108">
        <v>155</v>
      </c>
      <c r="C2955" s="108"/>
      <c r="D2955" s="137" t="s">
        <v>14488</v>
      </c>
      <c r="E2955" s="137" t="s">
        <v>14520</v>
      </c>
      <c r="F2955" s="137"/>
      <c r="G2955" s="108" t="str">
        <f t="shared" si="92"/>
        <v>PERIGOS POTENCIAIS</v>
      </c>
      <c r="H2955" s="108" t="str">
        <f t="shared" si="93"/>
        <v>SAÚDE</v>
      </c>
      <c r="I2955" s="108"/>
      <c r="J2955" s="147" t="s">
        <v>14988</v>
      </c>
      <c r="K2955" s="147" t="s">
        <v>14989</v>
      </c>
      <c r="L2955" s="147" t="s">
        <v>14990</v>
      </c>
      <c r="M2955" s="147" t="s">
        <v>21930</v>
      </c>
    </row>
    <row r="2956" spans="1:13" ht="25.5">
      <c r="A2956" s="136">
        <v>2957</v>
      </c>
      <c r="B2956" s="108">
        <v>155</v>
      </c>
      <c r="C2956" s="108"/>
      <c r="D2956" s="137" t="s">
        <v>14488</v>
      </c>
      <c r="E2956" s="137" t="s">
        <v>14520</v>
      </c>
      <c r="F2956" s="137"/>
      <c r="G2956" s="108" t="str">
        <f t="shared" si="92"/>
        <v>PERIGOS POTENCIAIS</v>
      </c>
      <c r="H2956" s="108" t="str">
        <f t="shared" si="93"/>
        <v>SAÚDE</v>
      </c>
      <c r="I2956" s="108"/>
      <c r="J2956" s="148" t="s">
        <v>15399</v>
      </c>
      <c r="K2956" s="148" t="s">
        <v>15400</v>
      </c>
      <c r="L2956" s="148" t="s">
        <v>15401</v>
      </c>
      <c r="M2956" s="148" t="s">
        <v>22052</v>
      </c>
    </row>
    <row r="2957" spans="1:13" ht="15.75">
      <c r="A2957" s="136">
        <v>2958</v>
      </c>
      <c r="B2957" s="108">
        <v>155</v>
      </c>
      <c r="C2957" s="108"/>
      <c r="D2957" s="137" t="s">
        <v>14544</v>
      </c>
      <c r="E2957" s="137" t="s">
        <v>14544</v>
      </c>
      <c r="F2957" s="137"/>
      <c r="G2957" s="108" t="str">
        <f t="shared" si="92"/>
        <v>PROTEÇÃO DA POPULAÇÃO</v>
      </c>
      <c r="H2957" s="108" t="str">
        <f t="shared" si="93"/>
        <v>PROTEÇÃO DA POPULAÇÃO</v>
      </c>
      <c r="I2957" s="108"/>
      <c r="J2957" s="143" t="s">
        <v>14541</v>
      </c>
      <c r="K2957" s="143" t="s">
        <v>14542</v>
      </c>
      <c r="L2957" s="143" t="s">
        <v>14543</v>
      </c>
      <c r="M2957" s="143" t="s">
        <v>14544</v>
      </c>
    </row>
    <row r="2958" spans="1:13" ht="38.25">
      <c r="A2958" s="136">
        <v>2959</v>
      </c>
      <c r="B2958" s="108">
        <v>155</v>
      </c>
      <c r="C2958" s="108"/>
      <c r="D2958" s="137" t="s">
        <v>14544</v>
      </c>
      <c r="E2958" s="137" t="s">
        <v>14544</v>
      </c>
      <c r="F2958" s="137"/>
      <c r="G2958" s="108" t="str">
        <f t="shared" si="92"/>
        <v>PROTEÇÃO DA POPULAÇÃO</v>
      </c>
      <c r="H2958" s="108" t="str">
        <f t="shared" si="93"/>
        <v>PROTEÇÃO DA POPULAÇÃO</v>
      </c>
      <c r="I2958" s="108"/>
      <c r="J2958" s="153" t="s">
        <v>14545</v>
      </c>
      <c r="K2958" s="153" t="s">
        <v>14546</v>
      </c>
      <c r="L2958" s="154" t="s">
        <v>14547</v>
      </c>
      <c r="M2958" s="154" t="s">
        <v>14548</v>
      </c>
    </row>
    <row r="2959" spans="1:13" ht="15">
      <c r="A2959" s="136">
        <v>2960</v>
      </c>
      <c r="B2959" s="108">
        <v>155</v>
      </c>
      <c r="C2959" s="108"/>
      <c r="D2959" s="137" t="s">
        <v>14544</v>
      </c>
      <c r="E2959" s="137" t="s">
        <v>14544</v>
      </c>
      <c r="F2959" s="137"/>
      <c r="G2959" s="108" t="str">
        <f t="shared" si="92"/>
        <v>PROTEÇÃO DA POPULAÇÃO</v>
      </c>
      <c r="H2959" s="108" t="str">
        <f t="shared" si="93"/>
        <v>PROTEÇÃO DA POPULAÇÃO</v>
      </c>
      <c r="I2959" s="108"/>
      <c r="J2959" s="147" t="s">
        <v>14549</v>
      </c>
      <c r="K2959" s="147" t="s">
        <v>14550</v>
      </c>
      <c r="L2959" s="147" t="s">
        <v>14551</v>
      </c>
      <c r="M2959" s="147" t="s">
        <v>14552</v>
      </c>
    </row>
    <row r="2960" spans="1:13" ht="15">
      <c r="A2960" s="136">
        <v>2961</v>
      </c>
      <c r="B2960" s="108">
        <v>155</v>
      </c>
      <c r="C2960" s="108"/>
      <c r="D2960" s="137" t="s">
        <v>14544</v>
      </c>
      <c r="E2960" s="137" t="s">
        <v>14544</v>
      </c>
      <c r="F2960" s="137"/>
      <c r="G2960" s="108" t="str">
        <f t="shared" ref="G2960:G3023" si="94">IF(OR(M2960="PERIGOS POTENCIAIS",M2960="PROTEÇÃO DA POPULAÇÃO",M2960="RESPOSTA À EMERGÊNCIA"),M2960,G2959)</f>
        <v>PROTEÇÃO DA POPULAÇÃO</v>
      </c>
      <c r="H2960" s="108" t="str">
        <f t="shared" ref="H2960:H3023" si="95">IF(OR(M2960="PERIGOS POTENCIAIS",M2960="PROTEÇÃO DA POPULAÇÃO",M2960="RESPOSTA À EMERGÊNCIA"),M2960,IF(OR(M2960="INCÊNDIO OU EXPLOSÃO",M2960="SAÚDE",M2960="VESTUÁRIO DE PROTEÇÃO",M2960="EVACUAÇÃO",M2960="INCÊNDIO",M2960="DERRAME OU FUGA",M2960="PRIMEIROS SOCORROS"),M2960,H2959))</f>
        <v>PROTEÇÃO DA POPULAÇÃO</v>
      </c>
      <c r="I2960" s="108"/>
      <c r="J2960" s="148" t="s">
        <v>14553</v>
      </c>
      <c r="K2960" s="147" t="s">
        <v>14554</v>
      </c>
      <c r="L2960" s="148" t="s">
        <v>14555</v>
      </c>
      <c r="M2960" s="148" t="s">
        <v>14556</v>
      </c>
    </row>
    <row r="2961" spans="1:15" ht="15.75" thickBot="1">
      <c r="A2961" s="136">
        <v>2962</v>
      </c>
      <c r="B2961" s="108">
        <v>155</v>
      </c>
      <c r="C2961" s="108"/>
      <c r="D2961" s="137" t="s">
        <v>14544</v>
      </c>
      <c r="E2961" s="137" t="s">
        <v>14544</v>
      </c>
      <c r="F2961" s="137"/>
      <c r="G2961" s="108" t="str">
        <f t="shared" si="94"/>
        <v>PROTEÇÃO DA POPULAÇÃO</v>
      </c>
      <c r="H2961" s="108" t="str">
        <f t="shared" si="95"/>
        <v>PROTEÇÃO DA POPULAÇÃO</v>
      </c>
      <c r="I2961" s="108"/>
      <c r="J2961" s="148" t="s">
        <v>14737</v>
      </c>
      <c r="K2961" s="148" t="s">
        <v>14738</v>
      </c>
      <c r="L2961" s="148" t="s">
        <v>14739</v>
      </c>
      <c r="M2961" s="148" t="s">
        <v>21845</v>
      </c>
    </row>
    <row r="2962" spans="1:15" ht="15.75">
      <c r="A2962" s="136">
        <v>2963</v>
      </c>
      <c r="B2962" s="108">
        <v>155</v>
      </c>
      <c r="C2962" s="108"/>
      <c r="D2962" s="137" t="s">
        <v>14544</v>
      </c>
      <c r="E2962" s="137" t="s">
        <v>14560</v>
      </c>
      <c r="F2962" s="137"/>
      <c r="G2962" s="108" t="str">
        <f t="shared" si="94"/>
        <v>PROTEÇÃO DA POPULAÇÃO</v>
      </c>
      <c r="H2962" s="108" t="str">
        <f t="shared" si="95"/>
        <v>VESTUÁRIO DE PROTEÇÃO</v>
      </c>
      <c r="I2962" s="108"/>
      <c r="J2962" s="151" t="s">
        <v>14557</v>
      </c>
      <c r="K2962" s="151" t="s">
        <v>14558</v>
      </c>
      <c r="L2962" s="151" t="s">
        <v>14559</v>
      </c>
      <c r="M2962" s="151" t="s">
        <v>14560</v>
      </c>
    </row>
    <row r="2963" spans="1:15" ht="15">
      <c r="A2963" s="136">
        <v>2964</v>
      </c>
      <c r="B2963" s="108">
        <v>155</v>
      </c>
      <c r="C2963" s="108"/>
      <c r="D2963" s="137" t="s">
        <v>14544</v>
      </c>
      <c r="E2963" s="137" t="s">
        <v>14560</v>
      </c>
      <c r="F2963" s="137"/>
      <c r="G2963" s="108" t="str">
        <f t="shared" si="94"/>
        <v>PROTEÇÃO DA POPULAÇÃO</v>
      </c>
      <c r="H2963" s="108" t="str">
        <f t="shared" si="95"/>
        <v>VESTUÁRIO DE PROTEÇÃO</v>
      </c>
      <c r="I2963" s="108"/>
      <c r="J2963" s="147" t="s">
        <v>14561</v>
      </c>
      <c r="K2963" s="147" t="s">
        <v>14562</v>
      </c>
      <c r="L2963" s="148" t="s">
        <v>14563</v>
      </c>
      <c r="M2963" s="148" t="s">
        <v>14564</v>
      </c>
    </row>
    <row r="2964" spans="1:15" ht="25.5">
      <c r="A2964" s="136">
        <v>2965</v>
      </c>
      <c r="B2964" s="108">
        <v>155</v>
      </c>
      <c r="C2964" s="108"/>
      <c r="D2964" s="137" t="s">
        <v>14544</v>
      </c>
      <c r="E2964" s="137" t="s">
        <v>14560</v>
      </c>
      <c r="F2964" s="137"/>
      <c r="G2964" s="108" t="str">
        <f t="shared" si="94"/>
        <v>PROTEÇÃO DA POPULAÇÃO</v>
      </c>
      <c r="H2964" s="108" t="str">
        <f t="shared" si="95"/>
        <v>VESTUÁRIO DE PROTEÇÃO</v>
      </c>
      <c r="I2964" s="108"/>
      <c r="J2964" s="148" t="s">
        <v>15005</v>
      </c>
      <c r="K2964" s="148" t="s">
        <v>15006</v>
      </c>
      <c r="L2964" s="148" t="s">
        <v>21935</v>
      </c>
      <c r="M2964" s="148" t="s">
        <v>21936</v>
      </c>
    </row>
    <row r="2965" spans="1:15" ht="26.25" thickBot="1">
      <c r="A2965" s="136">
        <v>2966</v>
      </c>
      <c r="B2965" s="108">
        <v>155</v>
      </c>
      <c r="C2965" s="108"/>
      <c r="D2965" s="137" t="s">
        <v>14544</v>
      </c>
      <c r="E2965" s="137" t="s">
        <v>14560</v>
      </c>
      <c r="F2965" s="137"/>
      <c r="G2965" s="108" t="str">
        <f t="shared" si="94"/>
        <v>PROTEÇÃO DA POPULAÇÃO</v>
      </c>
      <c r="H2965" s="108" t="str">
        <f t="shared" si="95"/>
        <v>VESTUÁRIO DE PROTEÇÃO</v>
      </c>
      <c r="I2965" s="108"/>
      <c r="J2965" s="148" t="s">
        <v>15007</v>
      </c>
      <c r="K2965" s="148" t="s">
        <v>14566</v>
      </c>
      <c r="L2965" s="148" t="s">
        <v>21832</v>
      </c>
      <c r="M2965" s="148" t="s">
        <v>21833</v>
      </c>
    </row>
    <row r="2966" spans="1:15" ht="15.75">
      <c r="A2966" s="136">
        <v>2967</v>
      </c>
      <c r="B2966" s="108">
        <v>155</v>
      </c>
      <c r="C2966" s="108"/>
      <c r="D2966" s="137" t="s">
        <v>14544</v>
      </c>
      <c r="E2966" s="137" t="s">
        <v>14570</v>
      </c>
      <c r="F2966" s="137"/>
      <c r="G2966" s="108" t="str">
        <f t="shared" si="94"/>
        <v>PROTEÇÃO DA POPULAÇÃO</v>
      </c>
      <c r="H2966" s="108" t="str">
        <f t="shared" si="95"/>
        <v>EVACUAÇÃO</v>
      </c>
      <c r="I2966" s="108"/>
      <c r="J2966" s="151" t="s">
        <v>14567</v>
      </c>
      <c r="K2966" s="151" t="s">
        <v>14568</v>
      </c>
      <c r="L2966" s="151" t="s">
        <v>14569</v>
      </c>
      <c r="M2966" s="151" t="s">
        <v>14570</v>
      </c>
    </row>
    <row r="2967" spans="1:15" ht="15">
      <c r="A2967" s="136">
        <v>2968</v>
      </c>
      <c r="B2967" s="108">
        <v>155</v>
      </c>
      <c r="C2967" s="108"/>
      <c r="D2967" s="137" t="s">
        <v>14544</v>
      </c>
      <c r="E2967" s="137" t="s">
        <v>14570</v>
      </c>
      <c r="F2967" s="137"/>
      <c r="G2967" s="108" t="str">
        <f t="shared" si="94"/>
        <v>PROTEÇÃO DA POPULAÇÃO</v>
      </c>
      <c r="H2967" s="108" t="str">
        <f t="shared" si="95"/>
        <v>EVACUAÇÃO</v>
      </c>
      <c r="I2967" s="108"/>
      <c r="J2967" s="153" t="s">
        <v>14571</v>
      </c>
      <c r="K2967" s="153" t="s">
        <v>14572</v>
      </c>
      <c r="L2967" s="153" t="s">
        <v>14573</v>
      </c>
      <c r="M2967" s="153" t="s">
        <v>14574</v>
      </c>
    </row>
    <row r="2968" spans="1:15" ht="26.25">
      <c r="A2968" s="136">
        <v>2969</v>
      </c>
      <c r="B2968" s="108">
        <v>155</v>
      </c>
      <c r="C2968" s="108"/>
      <c r="D2968" s="137" t="s">
        <v>14544</v>
      </c>
      <c r="E2968" s="137" t="s">
        <v>14570</v>
      </c>
      <c r="F2968" s="137"/>
      <c r="G2968" s="108" t="str">
        <f t="shared" si="94"/>
        <v>PROTEÇÃO DA POPULAÇÃO</v>
      </c>
      <c r="H2968" s="108" t="str">
        <f t="shared" si="95"/>
        <v>EVACUAÇÃO</v>
      </c>
      <c r="I2968" s="108"/>
      <c r="J2968" s="148" t="s">
        <v>15435</v>
      </c>
      <c r="K2968" s="157" t="s">
        <v>15436</v>
      </c>
      <c r="L2968" s="157" t="s">
        <v>15437</v>
      </c>
      <c r="M2968" s="157" t="s">
        <v>22063</v>
      </c>
    </row>
    <row r="2969" spans="1:15" ht="15">
      <c r="A2969" s="136">
        <v>2970</v>
      </c>
      <c r="B2969" s="108">
        <v>155</v>
      </c>
      <c r="C2969" s="108"/>
      <c r="D2969" s="137" t="s">
        <v>14544</v>
      </c>
      <c r="E2969" s="137" t="s">
        <v>14570</v>
      </c>
      <c r="F2969" s="137"/>
      <c r="G2969" s="108" t="str">
        <f t="shared" si="94"/>
        <v>PROTEÇÃO DA POPULAÇÃO</v>
      </c>
      <c r="H2969" s="108" t="str">
        <f t="shared" si="95"/>
        <v>EVACUAÇÃO</v>
      </c>
      <c r="I2969" s="108"/>
      <c r="J2969" s="158" t="s">
        <v>15008</v>
      </c>
      <c r="K2969" s="158" t="s">
        <v>15009</v>
      </c>
      <c r="L2969" s="158" t="s">
        <v>7</v>
      </c>
      <c r="M2969" s="158" t="s">
        <v>7</v>
      </c>
    </row>
    <row r="2970" spans="1:15" ht="15">
      <c r="A2970" s="136">
        <v>2971</v>
      </c>
      <c r="B2970" s="108">
        <v>155</v>
      </c>
      <c r="C2970" s="108"/>
      <c r="D2970" s="137" t="s">
        <v>14544</v>
      </c>
      <c r="E2970" s="137" t="s">
        <v>14570</v>
      </c>
      <c r="F2970" s="137"/>
      <c r="G2970" s="108" t="str">
        <f t="shared" si="94"/>
        <v>PROTEÇÃO DA POPULAÇÃO</v>
      </c>
      <c r="H2970" s="108" t="str">
        <f t="shared" si="95"/>
        <v>EVACUAÇÃO</v>
      </c>
      <c r="I2970" s="108"/>
      <c r="J2970" s="184" t="s">
        <v>15057</v>
      </c>
      <c r="K2970" s="184" t="s">
        <v>15058</v>
      </c>
      <c r="L2970" s="181" t="s">
        <v>15059</v>
      </c>
      <c r="M2970" s="181" t="s">
        <v>21950</v>
      </c>
      <c r="N2970" s="185" t="s">
        <v>15060</v>
      </c>
      <c r="O2970" s="168"/>
    </row>
    <row r="2971" spans="1:15" ht="25.5">
      <c r="A2971" s="136">
        <v>2972</v>
      </c>
      <c r="B2971" s="108">
        <v>155</v>
      </c>
      <c r="C2971" s="108"/>
      <c r="D2971" s="137" t="s">
        <v>14544</v>
      </c>
      <c r="E2971" s="137" t="s">
        <v>14570</v>
      </c>
      <c r="F2971" s="137"/>
      <c r="G2971" s="108" t="str">
        <f t="shared" si="94"/>
        <v>PROTEÇÃO DA POPULAÇÃO</v>
      </c>
      <c r="H2971" s="108" t="str">
        <f t="shared" si="95"/>
        <v>EVACUAÇÃO</v>
      </c>
      <c r="I2971" s="108"/>
      <c r="J2971" s="148" t="s">
        <v>15061</v>
      </c>
      <c r="K2971" s="148" t="s">
        <v>15062</v>
      </c>
      <c r="L2971" s="148" t="s">
        <v>15063</v>
      </c>
      <c r="M2971" s="148" t="s">
        <v>21951</v>
      </c>
      <c r="O2971" s="168"/>
    </row>
    <row r="2972" spans="1:15" ht="15">
      <c r="A2972" s="136">
        <v>2973</v>
      </c>
      <c r="B2972" s="108">
        <v>155</v>
      </c>
      <c r="C2972" s="108"/>
      <c r="D2972" s="137" t="s">
        <v>14544</v>
      </c>
      <c r="E2972" s="137" t="s">
        <v>6</v>
      </c>
      <c r="F2972" s="137"/>
      <c r="G2972" s="108" t="str">
        <f t="shared" si="94"/>
        <v>PROTEÇÃO DA POPULAÇÃO</v>
      </c>
      <c r="H2972" s="108" t="str">
        <f t="shared" si="95"/>
        <v>Incêndio</v>
      </c>
      <c r="I2972" s="108"/>
      <c r="J2972" s="160" t="s">
        <v>14579</v>
      </c>
      <c r="K2972" s="160" t="s">
        <v>14580</v>
      </c>
      <c r="L2972" s="160" t="s">
        <v>14581</v>
      </c>
      <c r="M2972" s="160" t="s">
        <v>6</v>
      </c>
    </row>
    <row r="2973" spans="1:15" ht="25.5">
      <c r="A2973" s="136">
        <v>2974</v>
      </c>
      <c r="B2973" s="108">
        <v>155</v>
      </c>
      <c r="C2973" s="108"/>
      <c r="D2973" s="137" t="s">
        <v>14544</v>
      </c>
      <c r="E2973" s="137" t="s">
        <v>6</v>
      </c>
      <c r="F2973" s="137"/>
      <c r="G2973" s="108" t="str">
        <f t="shared" si="94"/>
        <v>PROTEÇÃO DA POPULAÇÃO</v>
      </c>
      <c r="H2973" s="108" t="str">
        <f t="shared" si="95"/>
        <v>Incêndio</v>
      </c>
      <c r="I2973" s="108"/>
      <c r="J2973" s="147" t="s">
        <v>14582</v>
      </c>
      <c r="K2973" s="147" t="s">
        <v>14583</v>
      </c>
      <c r="L2973" s="147" t="s">
        <v>14584</v>
      </c>
      <c r="M2973" s="147" t="s">
        <v>21834</v>
      </c>
    </row>
    <row r="2974" spans="1:15" ht="25.5" hidden="1">
      <c r="A2974" s="136">
        <v>2975</v>
      </c>
      <c r="B2974" s="108">
        <v>155</v>
      </c>
      <c r="C2974" s="108"/>
      <c r="D2974" s="137" t="s">
        <v>14544</v>
      </c>
      <c r="E2974" s="137" t="s">
        <v>6</v>
      </c>
      <c r="F2974" s="137"/>
      <c r="G2974" s="108" t="str">
        <f t="shared" si="94"/>
        <v>PROTEÇÃO DA POPULAÇÃO</v>
      </c>
      <c r="H2974" s="108" t="str">
        <f t="shared" si="95"/>
        <v>Incêndio</v>
      </c>
      <c r="I2974" s="108"/>
      <c r="J2974" s="148" t="s">
        <v>14750</v>
      </c>
      <c r="K2974" s="147" t="s">
        <v>14751</v>
      </c>
      <c r="L2974" s="150" t="s">
        <v>14752</v>
      </c>
      <c r="M2974" s="150" t="s">
        <v>21849</v>
      </c>
      <c r="N2974" s="169" t="s">
        <v>14753</v>
      </c>
      <c r="O2974" s="163"/>
    </row>
    <row r="2975" spans="1:15" ht="15.75">
      <c r="A2975" s="136">
        <v>2976</v>
      </c>
      <c r="B2975" s="108">
        <v>155</v>
      </c>
      <c r="C2975" s="108"/>
      <c r="D2975" s="137" t="s">
        <v>14588</v>
      </c>
      <c r="E2975" s="137" t="s">
        <v>14588</v>
      </c>
      <c r="F2975" s="137"/>
      <c r="G2975" s="108" t="str">
        <f t="shared" si="94"/>
        <v>RESPOSTA À EMERGÊNCIA</v>
      </c>
      <c r="H2975" s="108" t="str">
        <f t="shared" si="95"/>
        <v>RESPOSTA À EMERGÊNCIA</v>
      </c>
      <c r="I2975" s="108"/>
      <c r="J2975" s="143" t="s">
        <v>14585</v>
      </c>
      <c r="K2975" s="143" t="s">
        <v>14586</v>
      </c>
      <c r="L2975" s="143" t="s">
        <v>14587</v>
      </c>
      <c r="M2975" s="143" t="s">
        <v>14588</v>
      </c>
    </row>
    <row r="2976" spans="1:15" ht="15.75">
      <c r="A2976" s="136">
        <v>2977</v>
      </c>
      <c r="B2976" s="108">
        <v>155</v>
      </c>
      <c r="C2976" s="108"/>
      <c r="D2976" s="137" t="s">
        <v>14588</v>
      </c>
      <c r="E2976" s="137" t="s">
        <v>21835</v>
      </c>
      <c r="F2976" s="137"/>
      <c r="G2976" s="108" t="str">
        <f t="shared" si="94"/>
        <v>RESPOSTA À EMERGÊNCIA</v>
      </c>
      <c r="H2976" s="108" t="str">
        <f t="shared" si="95"/>
        <v>INCÊNDIO</v>
      </c>
      <c r="I2976" s="108"/>
      <c r="J2976" s="159" t="s">
        <v>14589</v>
      </c>
      <c r="K2976" s="159" t="s">
        <v>14590</v>
      </c>
      <c r="L2976" s="159" t="s">
        <v>14591</v>
      </c>
      <c r="M2976" s="145" t="s">
        <v>21835</v>
      </c>
    </row>
    <row r="2977" spans="1:14" ht="15">
      <c r="A2977" s="136">
        <v>2978</v>
      </c>
      <c r="B2977" s="108">
        <v>155</v>
      </c>
      <c r="C2977" s="108"/>
      <c r="D2977" s="137" t="s">
        <v>14588</v>
      </c>
      <c r="E2977" s="137" t="s">
        <v>21835</v>
      </c>
      <c r="F2977" s="137"/>
      <c r="G2977" s="108" t="str">
        <f t="shared" si="94"/>
        <v>RESPOSTA À EMERGÊNCIA</v>
      </c>
      <c r="H2977" s="108" t="str">
        <f t="shared" si="95"/>
        <v>INCÊNDIO</v>
      </c>
      <c r="I2977" s="108"/>
      <c r="J2977" s="147" t="s">
        <v>15917</v>
      </c>
      <c r="K2977" s="147" t="s">
        <v>15918</v>
      </c>
      <c r="L2977" s="147" t="s">
        <v>15919</v>
      </c>
      <c r="M2977" s="147" t="s">
        <v>22207</v>
      </c>
    </row>
    <row r="2978" spans="1:14" ht="26.25">
      <c r="A2978" s="136">
        <v>2979</v>
      </c>
      <c r="B2978" s="108">
        <v>155</v>
      </c>
      <c r="C2978" s="108"/>
      <c r="D2978" s="137" t="s">
        <v>14588</v>
      </c>
      <c r="E2978" s="137" t="s">
        <v>21835</v>
      </c>
      <c r="F2978" s="137"/>
      <c r="G2978" s="108" t="str">
        <f t="shared" si="94"/>
        <v>RESPOSTA À EMERGÊNCIA</v>
      </c>
      <c r="H2978" s="108" t="str">
        <f t="shared" si="95"/>
        <v>INCÊNDIO</v>
      </c>
      <c r="I2978" s="108"/>
      <c r="J2978" s="153" t="s">
        <v>15920</v>
      </c>
      <c r="K2978" s="160" t="s">
        <v>15921</v>
      </c>
      <c r="L2978" s="153" t="s">
        <v>22208</v>
      </c>
      <c r="M2978" s="153" t="s">
        <v>22209</v>
      </c>
    </row>
    <row r="2979" spans="1:14" ht="15">
      <c r="A2979" s="136">
        <v>2980</v>
      </c>
      <c r="B2979" s="108">
        <v>155</v>
      </c>
      <c r="C2979" s="108"/>
      <c r="D2979" s="137" t="s">
        <v>14588</v>
      </c>
      <c r="E2979" s="137" t="s">
        <v>21835</v>
      </c>
      <c r="F2979" s="137"/>
      <c r="G2979" s="108" t="str">
        <f t="shared" si="94"/>
        <v>RESPOSTA À EMERGÊNCIA</v>
      </c>
      <c r="H2979" s="108" t="str">
        <f t="shared" si="95"/>
        <v>INCÊNDIO</v>
      </c>
      <c r="I2979" s="108"/>
      <c r="J2979" s="153" t="s">
        <v>14596</v>
      </c>
      <c r="K2979" s="160" t="s">
        <v>14597</v>
      </c>
      <c r="L2979" s="153" t="s">
        <v>14598</v>
      </c>
      <c r="M2979" s="153" t="s">
        <v>14599</v>
      </c>
    </row>
    <row r="2980" spans="1:14" ht="15.75">
      <c r="A2980" s="136">
        <v>2981</v>
      </c>
      <c r="B2980" s="108">
        <v>155</v>
      </c>
      <c r="C2980" s="108"/>
      <c r="D2980" s="137" t="s">
        <v>14588</v>
      </c>
      <c r="E2980" s="137" t="s">
        <v>21835</v>
      </c>
      <c r="F2980" s="137"/>
      <c r="G2980" s="108" t="str">
        <f t="shared" si="94"/>
        <v>RESPOSTA À EMERGÊNCIA</v>
      </c>
      <c r="H2980" s="108" t="str">
        <f t="shared" si="95"/>
        <v>INCÊNDIO</v>
      </c>
      <c r="I2980" s="108"/>
      <c r="J2980" s="148" t="s">
        <v>15922</v>
      </c>
      <c r="K2980" s="147" t="s">
        <v>15923</v>
      </c>
      <c r="L2980" s="148" t="s">
        <v>15924</v>
      </c>
      <c r="M2980" s="148" t="s">
        <v>22210</v>
      </c>
    </row>
    <row r="2981" spans="1:14" ht="15">
      <c r="A2981" s="136">
        <v>2982</v>
      </c>
      <c r="B2981" s="108">
        <v>155</v>
      </c>
      <c r="C2981" s="108"/>
      <c r="D2981" s="137" t="s">
        <v>14588</v>
      </c>
      <c r="E2981" s="137" t="s">
        <v>21835</v>
      </c>
      <c r="F2981" s="137"/>
      <c r="G2981" s="108" t="str">
        <f t="shared" si="94"/>
        <v>RESPOSTA À EMERGÊNCIA</v>
      </c>
      <c r="H2981" s="108" t="str">
        <f t="shared" si="95"/>
        <v>INCÊNDIO</v>
      </c>
      <c r="I2981" s="108"/>
      <c r="J2981" s="153" t="s">
        <v>14603</v>
      </c>
      <c r="K2981" s="160" t="s">
        <v>14604</v>
      </c>
      <c r="L2981" s="153" t="s">
        <v>14605</v>
      </c>
      <c r="M2981" s="153" t="s">
        <v>14606</v>
      </c>
    </row>
    <row r="2982" spans="1:14" ht="15">
      <c r="A2982" s="136">
        <v>2983</v>
      </c>
      <c r="B2982" s="108">
        <v>155</v>
      </c>
      <c r="C2982" s="108"/>
      <c r="D2982" s="137" t="s">
        <v>14588</v>
      </c>
      <c r="E2982" s="137" t="s">
        <v>21835</v>
      </c>
      <c r="F2982" s="137"/>
      <c r="G2982" s="108" t="str">
        <f t="shared" si="94"/>
        <v>RESPOSTA À EMERGÊNCIA</v>
      </c>
      <c r="H2982" s="108" t="str">
        <f t="shared" si="95"/>
        <v>INCÊNDIO</v>
      </c>
      <c r="I2982" s="108"/>
      <c r="J2982" s="150" t="s">
        <v>15067</v>
      </c>
      <c r="K2982" s="149" t="s">
        <v>15068</v>
      </c>
      <c r="L2982" s="150" t="s">
        <v>15069</v>
      </c>
      <c r="M2982" s="150" t="s">
        <v>21953</v>
      </c>
    </row>
    <row r="2983" spans="1:14" ht="25.5">
      <c r="A2983" s="136">
        <v>2984</v>
      </c>
      <c r="B2983" s="108">
        <v>155</v>
      </c>
      <c r="C2983" s="108"/>
      <c r="D2983" s="137" t="s">
        <v>14588</v>
      </c>
      <c r="E2983" s="137" t="s">
        <v>21835</v>
      </c>
      <c r="F2983" s="137"/>
      <c r="G2983" s="108" t="str">
        <f t="shared" si="94"/>
        <v>RESPOSTA À EMERGÊNCIA</v>
      </c>
      <c r="H2983" s="108" t="str">
        <f t="shared" si="95"/>
        <v>INCÊNDIO</v>
      </c>
      <c r="I2983" s="108"/>
      <c r="J2983" s="153" t="s">
        <v>15925</v>
      </c>
      <c r="K2983" s="147" t="s">
        <v>15071</v>
      </c>
      <c r="L2983" s="160" t="s">
        <v>15072</v>
      </c>
      <c r="M2983" s="160" t="s">
        <v>21954</v>
      </c>
      <c r="N2983" s="178"/>
    </row>
    <row r="2984" spans="1:14" ht="15">
      <c r="A2984" s="136">
        <v>2985</v>
      </c>
      <c r="B2984" s="108">
        <v>155</v>
      </c>
      <c r="C2984" s="108"/>
      <c r="D2984" s="137" t="s">
        <v>14588</v>
      </c>
      <c r="E2984" s="137" t="s">
        <v>21835</v>
      </c>
      <c r="F2984" s="137"/>
      <c r="G2984" s="108" t="str">
        <f t="shared" si="94"/>
        <v>RESPOSTA À EMERGÊNCIA</v>
      </c>
      <c r="H2984" s="108" t="str">
        <f t="shared" si="95"/>
        <v>INCÊNDIO</v>
      </c>
      <c r="I2984" s="108"/>
      <c r="J2984" s="148" t="s">
        <v>14611</v>
      </c>
      <c r="K2984" s="148" t="s">
        <v>14612</v>
      </c>
      <c r="L2984" s="148" t="s">
        <v>14613</v>
      </c>
      <c r="M2984" s="148" t="s">
        <v>14614</v>
      </c>
    </row>
    <row r="2985" spans="1:14" ht="15">
      <c r="A2985" s="136">
        <v>2986</v>
      </c>
      <c r="B2985" s="108">
        <v>155</v>
      </c>
      <c r="C2985" s="108"/>
      <c r="D2985" s="137" t="s">
        <v>14588</v>
      </c>
      <c r="E2985" s="137" t="s">
        <v>21835</v>
      </c>
      <c r="F2985" s="137"/>
      <c r="G2985" s="108" t="str">
        <f t="shared" si="94"/>
        <v>RESPOSTA À EMERGÊNCIA</v>
      </c>
      <c r="H2985" s="108" t="str">
        <f t="shared" si="95"/>
        <v>INCÊNDIO</v>
      </c>
      <c r="I2985" s="108"/>
      <c r="J2985" s="148" t="s">
        <v>15238</v>
      </c>
      <c r="K2985" s="148" t="s">
        <v>15239</v>
      </c>
      <c r="L2985" s="148" t="s">
        <v>15240</v>
      </c>
      <c r="M2985" s="148" t="s">
        <v>22003</v>
      </c>
    </row>
    <row r="2986" spans="1:14" ht="15">
      <c r="A2986" s="136">
        <v>2987</v>
      </c>
      <c r="B2986" s="108">
        <v>155</v>
      </c>
      <c r="C2986" s="108"/>
      <c r="D2986" s="137" t="s">
        <v>14588</v>
      </c>
      <c r="E2986" s="137" t="s">
        <v>21835</v>
      </c>
      <c r="F2986" s="137"/>
      <c r="G2986" s="108" t="str">
        <f t="shared" si="94"/>
        <v>RESPOSTA À EMERGÊNCIA</v>
      </c>
      <c r="H2986" s="108" t="str">
        <f t="shared" si="95"/>
        <v>INCÊNDIO</v>
      </c>
      <c r="I2986" s="108"/>
      <c r="J2986" s="153" t="s">
        <v>15241</v>
      </c>
      <c r="K2986" s="153" t="s">
        <v>15242</v>
      </c>
      <c r="L2986" s="160" t="s">
        <v>15243</v>
      </c>
      <c r="M2986" s="160" t="s">
        <v>22004</v>
      </c>
    </row>
    <row r="2987" spans="1:14" ht="25.5">
      <c r="A2987" s="136">
        <v>2988</v>
      </c>
      <c r="B2987" s="108">
        <v>155</v>
      </c>
      <c r="C2987" s="108"/>
      <c r="D2987" s="137" t="s">
        <v>14588</v>
      </c>
      <c r="E2987" s="137" t="s">
        <v>21835</v>
      </c>
      <c r="F2987" s="137"/>
      <c r="G2987" s="108" t="str">
        <f t="shared" si="94"/>
        <v>RESPOSTA À EMERGÊNCIA</v>
      </c>
      <c r="H2987" s="108" t="str">
        <f t="shared" si="95"/>
        <v>INCÊNDIO</v>
      </c>
      <c r="I2987" s="108"/>
      <c r="J2987" s="148" t="s">
        <v>14917</v>
      </c>
      <c r="K2987" s="147" t="s">
        <v>14918</v>
      </c>
      <c r="L2987" s="148" t="s">
        <v>14919</v>
      </c>
      <c r="M2987" s="148" t="s">
        <v>21907</v>
      </c>
    </row>
    <row r="2988" spans="1:14" ht="15">
      <c r="A2988" s="136">
        <v>2989</v>
      </c>
      <c r="B2988" s="108">
        <v>155</v>
      </c>
      <c r="C2988" s="108"/>
      <c r="D2988" s="137" t="s">
        <v>14588</v>
      </c>
      <c r="E2988" s="137" t="s">
        <v>21835</v>
      </c>
      <c r="F2988" s="137"/>
      <c r="G2988" s="108" t="str">
        <f t="shared" si="94"/>
        <v>RESPOSTA À EMERGÊNCIA</v>
      </c>
      <c r="H2988" s="108" t="str">
        <f t="shared" si="95"/>
        <v>INCÊNDIO</v>
      </c>
      <c r="I2988" s="108"/>
      <c r="J2988" s="149" t="s">
        <v>14623</v>
      </c>
      <c r="K2988" s="149" t="s">
        <v>14624</v>
      </c>
      <c r="L2988" s="149" t="s">
        <v>14625</v>
      </c>
      <c r="M2988" s="149" t="s">
        <v>21837</v>
      </c>
    </row>
    <row r="2989" spans="1:14" ht="25.5">
      <c r="A2989" s="136">
        <v>2990</v>
      </c>
      <c r="B2989" s="108">
        <v>155</v>
      </c>
      <c r="C2989" s="108"/>
      <c r="D2989" s="137" t="s">
        <v>14588</v>
      </c>
      <c r="E2989" s="137" t="s">
        <v>21835</v>
      </c>
      <c r="F2989" s="137"/>
      <c r="G2989" s="108" t="str">
        <f t="shared" si="94"/>
        <v>RESPOSTA À EMERGÊNCIA</v>
      </c>
      <c r="H2989" s="108" t="str">
        <f t="shared" si="95"/>
        <v>INCÊNDIO</v>
      </c>
      <c r="I2989" s="108"/>
      <c r="J2989" s="147" t="s">
        <v>14619</v>
      </c>
      <c r="K2989" s="148" t="s">
        <v>14620</v>
      </c>
      <c r="L2989" s="148" t="s">
        <v>14621</v>
      </c>
      <c r="M2989" s="148" t="s">
        <v>14622</v>
      </c>
    </row>
    <row r="2990" spans="1:14" ht="25.5">
      <c r="A2990" s="136">
        <v>2991</v>
      </c>
      <c r="B2990" s="108">
        <v>155</v>
      </c>
      <c r="C2990" s="108"/>
      <c r="D2990" s="137" t="s">
        <v>14588</v>
      </c>
      <c r="E2990" s="137" t="s">
        <v>21835</v>
      </c>
      <c r="F2990" s="137"/>
      <c r="G2990" s="108" t="str">
        <f t="shared" si="94"/>
        <v>RESPOSTA À EMERGÊNCIA</v>
      </c>
      <c r="H2990" s="108" t="str">
        <f t="shared" si="95"/>
        <v>INCÊNDIO</v>
      </c>
      <c r="I2990" s="108"/>
      <c r="J2990" s="147" t="s">
        <v>14626</v>
      </c>
      <c r="K2990" s="147" t="s">
        <v>14627</v>
      </c>
      <c r="L2990" s="147" t="s">
        <v>14628</v>
      </c>
      <c r="M2990" s="147" t="s">
        <v>21838</v>
      </c>
    </row>
    <row r="2991" spans="1:14" ht="15.75" thickBot="1">
      <c r="A2991" s="136">
        <v>2992</v>
      </c>
      <c r="B2991" s="108">
        <v>155</v>
      </c>
      <c r="C2991" s="108"/>
      <c r="D2991" s="137" t="s">
        <v>14588</v>
      </c>
      <c r="E2991" s="137" t="s">
        <v>21835</v>
      </c>
      <c r="F2991" s="137"/>
      <c r="G2991" s="108" t="str">
        <f t="shared" si="94"/>
        <v>RESPOSTA À EMERGÊNCIA</v>
      </c>
      <c r="H2991" s="108" t="str">
        <f t="shared" si="95"/>
        <v>INCÊNDIO</v>
      </c>
      <c r="I2991" s="108"/>
      <c r="J2991" s="147" t="s">
        <v>14629</v>
      </c>
      <c r="K2991" s="147" t="s">
        <v>14630</v>
      </c>
      <c r="L2991" s="147" t="s">
        <v>14631</v>
      </c>
      <c r="M2991" s="147" t="s">
        <v>14632</v>
      </c>
    </row>
    <row r="2992" spans="1:14" ht="15.75">
      <c r="A2992" s="136">
        <v>2993</v>
      </c>
      <c r="B2992" s="108">
        <v>155</v>
      </c>
      <c r="C2992" s="108"/>
      <c r="D2992" s="137" t="s">
        <v>14588</v>
      </c>
      <c r="E2992" s="137" t="s">
        <v>14636</v>
      </c>
      <c r="F2992" s="137"/>
      <c r="G2992" s="108" t="str">
        <f t="shared" si="94"/>
        <v>RESPOSTA À EMERGÊNCIA</v>
      </c>
      <c r="H2992" s="108" t="str">
        <f t="shared" si="95"/>
        <v>DERRAME OU FUGA</v>
      </c>
      <c r="I2992" s="108"/>
      <c r="J2992" s="151" t="s">
        <v>14633</v>
      </c>
      <c r="K2992" s="151" t="s">
        <v>14634</v>
      </c>
      <c r="L2992" s="151" t="s">
        <v>14635</v>
      </c>
      <c r="M2992" s="151" t="s">
        <v>14636</v>
      </c>
    </row>
    <row r="2993" spans="1:14" ht="15">
      <c r="A2993" s="136">
        <v>2994</v>
      </c>
      <c r="B2993" s="108">
        <v>155</v>
      </c>
      <c r="C2993" s="108"/>
      <c r="D2993" s="137" t="s">
        <v>14588</v>
      </c>
      <c r="E2993" s="137" t="s">
        <v>14636</v>
      </c>
      <c r="F2993" s="137"/>
      <c r="G2993" s="108" t="str">
        <f t="shared" si="94"/>
        <v>RESPOSTA À EMERGÊNCIA</v>
      </c>
      <c r="H2993" s="108" t="str">
        <f t="shared" si="95"/>
        <v>DERRAME OU FUGA</v>
      </c>
      <c r="I2993" s="108"/>
      <c r="J2993" s="148" t="s">
        <v>14641</v>
      </c>
      <c r="K2993" s="148" t="s">
        <v>14642</v>
      </c>
      <c r="L2993" s="148" t="s">
        <v>14781</v>
      </c>
      <c r="M2993" s="148" t="s">
        <v>21839</v>
      </c>
    </row>
    <row r="2994" spans="1:14" ht="15">
      <c r="A2994" s="136">
        <v>2995</v>
      </c>
      <c r="B2994" s="108">
        <v>155</v>
      </c>
      <c r="C2994" s="108"/>
      <c r="D2994" s="137" t="s">
        <v>14588</v>
      </c>
      <c r="E2994" s="137" t="s">
        <v>14636</v>
      </c>
      <c r="F2994" s="137"/>
      <c r="G2994" s="108" t="str">
        <f t="shared" si="94"/>
        <v>RESPOSTA À EMERGÊNCIA</v>
      </c>
      <c r="H2994" s="108" t="str">
        <f t="shared" si="95"/>
        <v>DERRAME OU FUGA</v>
      </c>
      <c r="I2994" s="108"/>
      <c r="J2994" s="149" t="s">
        <v>14644</v>
      </c>
      <c r="K2994" s="149" t="s">
        <v>14645</v>
      </c>
      <c r="L2994" s="150" t="s">
        <v>14646</v>
      </c>
      <c r="M2994" s="150" t="s">
        <v>14647</v>
      </c>
    </row>
    <row r="2995" spans="1:14" ht="25.5">
      <c r="A2995" s="136">
        <v>2996</v>
      </c>
      <c r="B2995" s="108">
        <v>155</v>
      </c>
      <c r="C2995" s="108"/>
      <c r="D2995" s="137" t="s">
        <v>14588</v>
      </c>
      <c r="E2995" s="137" t="s">
        <v>14636</v>
      </c>
      <c r="F2995" s="137"/>
      <c r="G2995" s="108" t="str">
        <f t="shared" si="94"/>
        <v>RESPOSTA À EMERGÊNCIA</v>
      </c>
      <c r="H2995" s="108" t="str">
        <f t="shared" si="95"/>
        <v>DERRAME OU FUGA</v>
      </c>
      <c r="I2995" s="108"/>
      <c r="J2995" s="147" t="s">
        <v>15402</v>
      </c>
      <c r="K2995" s="147" t="s">
        <v>15403</v>
      </c>
      <c r="L2995" s="147" t="s">
        <v>15404</v>
      </c>
      <c r="M2995" s="147" t="s">
        <v>22053</v>
      </c>
    </row>
    <row r="2996" spans="1:14" ht="15">
      <c r="A2996" s="136">
        <v>2997</v>
      </c>
      <c r="B2996" s="108">
        <v>155</v>
      </c>
      <c r="C2996" s="108"/>
      <c r="D2996" s="137" t="s">
        <v>14588</v>
      </c>
      <c r="E2996" s="137" t="s">
        <v>14636</v>
      </c>
      <c r="F2996" s="137"/>
      <c r="G2996" s="108" t="str">
        <f t="shared" si="94"/>
        <v>RESPOSTA À EMERGÊNCIA</v>
      </c>
      <c r="H2996" s="108" t="str">
        <f t="shared" si="95"/>
        <v>DERRAME OU FUGA</v>
      </c>
      <c r="I2996" s="108"/>
      <c r="J2996" s="148" t="s">
        <v>14926</v>
      </c>
      <c r="K2996" s="147" t="s">
        <v>14927</v>
      </c>
      <c r="L2996" s="147" t="s">
        <v>14928</v>
      </c>
      <c r="M2996" s="147" t="s">
        <v>21910</v>
      </c>
    </row>
    <row r="2997" spans="1:14" ht="15">
      <c r="A2997" s="136">
        <v>2998</v>
      </c>
      <c r="B2997" s="108">
        <v>155</v>
      </c>
      <c r="C2997" s="108"/>
      <c r="D2997" s="137" t="s">
        <v>14588</v>
      </c>
      <c r="E2997" s="137" t="s">
        <v>14636</v>
      </c>
      <c r="F2997" s="137"/>
      <c r="G2997" s="108" t="str">
        <f t="shared" si="94"/>
        <v>RESPOSTA À EMERGÊNCIA</v>
      </c>
      <c r="H2997" s="108" t="str">
        <f t="shared" si="95"/>
        <v>DERRAME OU FUGA</v>
      </c>
      <c r="I2997" s="108"/>
      <c r="J2997" s="148" t="s">
        <v>15244</v>
      </c>
      <c r="K2997" s="147" t="s">
        <v>15245</v>
      </c>
      <c r="L2997" s="147" t="s">
        <v>15246</v>
      </c>
      <c r="M2997" s="147" t="s">
        <v>22005</v>
      </c>
      <c r="N2997" s="178"/>
    </row>
    <row r="2998" spans="1:14" ht="25.5">
      <c r="A2998" s="136">
        <v>2999</v>
      </c>
      <c r="B2998" s="108">
        <v>155</v>
      </c>
      <c r="C2998" s="108"/>
      <c r="D2998" s="137" t="s">
        <v>14588</v>
      </c>
      <c r="E2998" s="137" t="s">
        <v>14636</v>
      </c>
      <c r="F2998" s="137"/>
      <c r="G2998" s="108" t="str">
        <f t="shared" si="94"/>
        <v>RESPOSTA À EMERGÊNCIA</v>
      </c>
      <c r="H2998" s="108" t="str">
        <f t="shared" si="95"/>
        <v>DERRAME OU FUGA</v>
      </c>
      <c r="I2998" s="108"/>
      <c r="J2998" s="153" t="s">
        <v>15073</v>
      </c>
      <c r="K2998" s="147" t="s">
        <v>15074</v>
      </c>
      <c r="L2998" s="160" t="s">
        <v>15075</v>
      </c>
      <c r="M2998" s="160" t="s">
        <v>21955</v>
      </c>
      <c r="N2998" s="178"/>
    </row>
    <row r="2999" spans="1:14" ht="25.5">
      <c r="A2999" s="136">
        <v>3000</v>
      </c>
      <c r="B2999" s="108">
        <v>155</v>
      </c>
      <c r="C2999" s="108"/>
      <c r="D2999" s="137" t="s">
        <v>14588</v>
      </c>
      <c r="E2999" s="137" t="s">
        <v>14636</v>
      </c>
      <c r="F2999" s="137"/>
      <c r="G2999" s="108" t="str">
        <f t="shared" si="94"/>
        <v>RESPOSTA À EMERGÊNCIA</v>
      </c>
      <c r="H2999" s="108" t="str">
        <f t="shared" si="95"/>
        <v>DERRAME OU FUGA</v>
      </c>
      <c r="I2999" s="108"/>
      <c r="J2999" s="153" t="s">
        <v>15577</v>
      </c>
      <c r="K2999" s="160" t="s">
        <v>15578</v>
      </c>
      <c r="L2999" s="160" t="s">
        <v>15579</v>
      </c>
      <c r="M2999" s="160" t="s">
        <v>22107</v>
      </c>
    </row>
    <row r="3000" spans="1:14" ht="25.5">
      <c r="A3000" s="136">
        <v>3001</v>
      </c>
      <c r="B3000" s="108">
        <v>155</v>
      </c>
      <c r="C3000" s="108"/>
      <c r="D3000" s="137" t="s">
        <v>14588</v>
      </c>
      <c r="E3000" s="137" t="s">
        <v>14636</v>
      </c>
      <c r="F3000" s="137"/>
      <c r="G3000" s="108" t="str">
        <f t="shared" si="94"/>
        <v>RESPOSTA À EMERGÊNCIA</v>
      </c>
      <c r="H3000" s="108" t="str">
        <f t="shared" si="95"/>
        <v>DERRAME OU FUGA</v>
      </c>
      <c r="I3000" s="108"/>
      <c r="J3000" s="148" t="s">
        <v>14652</v>
      </c>
      <c r="K3000" s="147" t="s">
        <v>14653</v>
      </c>
      <c r="L3000" s="150" t="s">
        <v>14654</v>
      </c>
      <c r="M3000" s="150" t="s">
        <v>14655</v>
      </c>
    </row>
    <row r="3001" spans="1:14" ht="15">
      <c r="A3001" s="136">
        <v>3002</v>
      </c>
      <c r="B3001" s="108">
        <v>155</v>
      </c>
      <c r="C3001" s="108"/>
      <c r="D3001" s="137" t="s">
        <v>14588</v>
      </c>
      <c r="E3001" s="137" t="s">
        <v>14636</v>
      </c>
      <c r="F3001" s="137"/>
      <c r="G3001" s="108" t="str">
        <f t="shared" si="94"/>
        <v>RESPOSTA À EMERGÊNCIA</v>
      </c>
      <c r="H3001" s="108" t="str">
        <f t="shared" si="95"/>
        <v>DERRAME OU FUGA</v>
      </c>
      <c r="I3001" s="108"/>
      <c r="J3001" s="148" t="s">
        <v>14656</v>
      </c>
      <c r="K3001" s="147" t="s">
        <v>14657</v>
      </c>
      <c r="L3001" s="147" t="s">
        <v>14658</v>
      </c>
      <c r="M3001" s="147" t="s">
        <v>21840</v>
      </c>
    </row>
    <row r="3002" spans="1:14" ht="15">
      <c r="A3002" s="136">
        <v>3003</v>
      </c>
      <c r="B3002" s="108">
        <v>155</v>
      </c>
      <c r="C3002" s="108"/>
      <c r="D3002" s="137" t="s">
        <v>14588</v>
      </c>
      <c r="E3002" s="137" t="s">
        <v>14636</v>
      </c>
      <c r="F3002" s="137"/>
      <c r="G3002" s="108" t="str">
        <f t="shared" si="94"/>
        <v>RESPOSTA À EMERGÊNCIA</v>
      </c>
      <c r="H3002" s="108" t="str">
        <f t="shared" si="95"/>
        <v>DERRAME OU FUGA</v>
      </c>
      <c r="I3002" s="108"/>
      <c r="J3002" s="153" t="s">
        <v>14659</v>
      </c>
      <c r="K3002" s="160" t="s">
        <v>14660</v>
      </c>
      <c r="L3002" s="160" t="s">
        <v>14661</v>
      </c>
      <c r="M3002" s="160" t="s">
        <v>14662</v>
      </c>
    </row>
    <row r="3003" spans="1:14" ht="25.5">
      <c r="A3003" s="136">
        <v>3004</v>
      </c>
      <c r="B3003" s="108">
        <v>155</v>
      </c>
      <c r="C3003" s="108"/>
      <c r="D3003" s="137" t="s">
        <v>14588</v>
      </c>
      <c r="E3003" s="137" t="s">
        <v>14636</v>
      </c>
      <c r="F3003" s="137"/>
      <c r="G3003" s="108" t="str">
        <f t="shared" si="94"/>
        <v>RESPOSTA À EMERGÊNCIA</v>
      </c>
      <c r="H3003" s="108" t="str">
        <f t="shared" si="95"/>
        <v>DERRAME OU FUGA</v>
      </c>
      <c r="I3003" s="108"/>
      <c r="J3003" s="150" t="s">
        <v>15460</v>
      </c>
      <c r="K3003" s="149" t="s">
        <v>15461</v>
      </c>
      <c r="L3003" s="149" t="s">
        <v>15462</v>
      </c>
      <c r="M3003" s="149" t="s">
        <v>22071</v>
      </c>
    </row>
    <row r="3004" spans="1:14" ht="26.25" thickBot="1">
      <c r="A3004" s="136">
        <v>3005</v>
      </c>
      <c r="B3004" s="108">
        <v>155</v>
      </c>
      <c r="C3004" s="108"/>
      <c r="D3004" s="137" t="s">
        <v>14588</v>
      </c>
      <c r="E3004" s="137" t="s">
        <v>14636</v>
      </c>
      <c r="F3004" s="137"/>
      <c r="G3004" s="108" t="str">
        <f t="shared" si="94"/>
        <v>RESPOSTA À EMERGÊNCIA</v>
      </c>
      <c r="H3004" s="108" t="str">
        <f t="shared" si="95"/>
        <v>DERRAME OU FUGA</v>
      </c>
      <c r="I3004" s="108"/>
      <c r="J3004" s="148" t="s">
        <v>15405</v>
      </c>
      <c r="K3004" s="147" t="s">
        <v>15406</v>
      </c>
      <c r="L3004" s="148" t="s">
        <v>15407</v>
      </c>
      <c r="M3004" s="148" t="s">
        <v>22054</v>
      </c>
      <c r="N3004" s="178"/>
    </row>
    <row r="3005" spans="1:14" ht="15.75">
      <c r="A3005" s="136">
        <v>3006</v>
      </c>
      <c r="B3005" s="108">
        <v>155</v>
      </c>
      <c r="C3005" s="108"/>
      <c r="D3005" s="137" t="s">
        <v>14588</v>
      </c>
      <c r="E3005" s="137" t="s">
        <v>14677</v>
      </c>
      <c r="F3005" s="137"/>
      <c r="G3005" s="108" t="str">
        <f t="shared" si="94"/>
        <v>RESPOSTA À EMERGÊNCIA</v>
      </c>
      <c r="H3005" s="108" t="str">
        <f t="shared" si="95"/>
        <v>PRIMEIROS SOCORROS</v>
      </c>
      <c r="I3005" s="108"/>
      <c r="J3005" s="151" t="s">
        <v>14674</v>
      </c>
      <c r="K3005" s="151" t="s">
        <v>14675</v>
      </c>
      <c r="L3005" s="151" t="s">
        <v>14676</v>
      </c>
      <c r="M3005" s="151" t="s">
        <v>14677</v>
      </c>
    </row>
    <row r="3006" spans="1:14" ht="15">
      <c r="A3006" s="136">
        <v>3007</v>
      </c>
      <c r="B3006" s="108">
        <v>155</v>
      </c>
      <c r="C3006" s="108"/>
      <c r="D3006" s="137" t="s">
        <v>14588</v>
      </c>
      <c r="E3006" s="137" t="s">
        <v>14677</v>
      </c>
      <c r="F3006" s="137"/>
      <c r="G3006" s="108" t="str">
        <f t="shared" si="94"/>
        <v>RESPOSTA À EMERGÊNCIA</v>
      </c>
      <c r="H3006" s="108" t="str">
        <f t="shared" si="95"/>
        <v>PRIMEIROS SOCORROS</v>
      </c>
      <c r="I3006" s="108"/>
      <c r="J3006" s="148" t="s">
        <v>14678</v>
      </c>
      <c r="K3006" s="148" t="s">
        <v>14679</v>
      </c>
      <c r="L3006" s="148" t="s">
        <v>14680</v>
      </c>
      <c r="M3006" s="148" t="s">
        <v>21809</v>
      </c>
    </row>
    <row r="3007" spans="1:14" ht="25.5">
      <c r="A3007" s="136">
        <v>3008</v>
      </c>
      <c r="B3007" s="108">
        <v>155</v>
      </c>
      <c r="C3007" s="108"/>
      <c r="D3007" s="137" t="s">
        <v>14588</v>
      </c>
      <c r="E3007" s="137" t="s">
        <v>14677</v>
      </c>
      <c r="F3007" s="137"/>
      <c r="G3007" s="108" t="str">
        <f t="shared" si="94"/>
        <v>RESPOSTA À EMERGÊNCIA</v>
      </c>
      <c r="H3007" s="108" t="str">
        <f t="shared" si="95"/>
        <v>PRIMEIROS SOCORROS</v>
      </c>
      <c r="I3007" s="108"/>
      <c r="J3007" s="148" t="s">
        <v>14681</v>
      </c>
      <c r="K3007" s="148" t="s">
        <v>14682</v>
      </c>
      <c r="L3007" s="148" t="s">
        <v>14683</v>
      </c>
      <c r="M3007" s="148" t="s">
        <v>14684</v>
      </c>
    </row>
    <row r="3008" spans="1:14" ht="15">
      <c r="A3008" s="136">
        <v>3009</v>
      </c>
      <c r="B3008" s="108">
        <v>155</v>
      </c>
      <c r="C3008" s="108"/>
      <c r="D3008" s="137" t="s">
        <v>14588</v>
      </c>
      <c r="E3008" s="137" t="s">
        <v>14677</v>
      </c>
      <c r="F3008" s="137"/>
      <c r="G3008" s="108" t="str">
        <f t="shared" si="94"/>
        <v>RESPOSTA À EMERGÊNCIA</v>
      </c>
      <c r="H3008" s="108" t="str">
        <f t="shared" si="95"/>
        <v>PRIMEIROS SOCORROS</v>
      </c>
      <c r="I3008" s="108"/>
      <c r="J3008" s="148" t="s">
        <v>14685</v>
      </c>
      <c r="K3008" s="148" t="s">
        <v>14686</v>
      </c>
      <c r="L3008" s="148" t="s">
        <v>14687</v>
      </c>
      <c r="M3008" s="148" t="s">
        <v>14688</v>
      </c>
    </row>
    <row r="3009" spans="1:13" ht="15">
      <c r="A3009" s="136">
        <v>3010</v>
      </c>
      <c r="B3009" s="108">
        <v>155</v>
      </c>
      <c r="C3009" s="108"/>
      <c r="D3009" s="137" t="s">
        <v>14588</v>
      </c>
      <c r="E3009" s="137" t="s">
        <v>14677</v>
      </c>
      <c r="F3009" s="137"/>
      <c r="G3009" s="108" t="str">
        <f t="shared" si="94"/>
        <v>RESPOSTA À EMERGÊNCIA</v>
      </c>
      <c r="H3009" s="108" t="str">
        <f t="shared" si="95"/>
        <v>PRIMEIROS SOCORROS</v>
      </c>
      <c r="I3009" s="108"/>
      <c r="J3009" s="148" t="s">
        <v>14689</v>
      </c>
      <c r="K3009" s="147" t="s">
        <v>14690</v>
      </c>
      <c r="L3009" s="148" t="s">
        <v>14691</v>
      </c>
      <c r="M3009" s="148" t="s">
        <v>14692</v>
      </c>
    </row>
    <row r="3010" spans="1:13" ht="38.25">
      <c r="A3010" s="136">
        <v>3011</v>
      </c>
      <c r="B3010" s="108">
        <v>155</v>
      </c>
      <c r="C3010" s="108"/>
      <c r="D3010" s="137" t="s">
        <v>14588</v>
      </c>
      <c r="E3010" s="137" t="s">
        <v>14677</v>
      </c>
      <c r="F3010" s="137"/>
      <c r="G3010" s="108" t="str">
        <f t="shared" si="94"/>
        <v>RESPOSTA À EMERGÊNCIA</v>
      </c>
      <c r="H3010" s="108" t="str">
        <f t="shared" si="95"/>
        <v>PRIMEIROS SOCORROS</v>
      </c>
      <c r="I3010" s="108"/>
      <c r="J3010" s="153" t="s">
        <v>14693</v>
      </c>
      <c r="K3010" s="153" t="s">
        <v>14694</v>
      </c>
      <c r="L3010" s="153" t="s">
        <v>14695</v>
      </c>
      <c r="M3010" s="153" t="s">
        <v>21841</v>
      </c>
    </row>
    <row r="3011" spans="1:13" ht="15">
      <c r="A3011" s="136">
        <v>3012</v>
      </c>
      <c r="B3011" s="108">
        <v>155</v>
      </c>
      <c r="C3011" s="108"/>
      <c r="D3011" s="137" t="s">
        <v>14588</v>
      </c>
      <c r="E3011" s="137" t="s">
        <v>14677</v>
      </c>
      <c r="F3011" s="137"/>
      <c r="G3011" s="108" t="str">
        <f t="shared" si="94"/>
        <v>RESPOSTA À EMERGÊNCIA</v>
      </c>
      <c r="H3011" s="108" t="str">
        <f t="shared" si="95"/>
        <v>PRIMEIROS SOCORROS</v>
      </c>
      <c r="I3011" s="108"/>
      <c r="J3011" s="148" t="s">
        <v>14696</v>
      </c>
      <c r="K3011" s="147" t="s">
        <v>14697</v>
      </c>
      <c r="L3011" s="148" t="s">
        <v>14698</v>
      </c>
      <c r="M3011" s="148" t="s">
        <v>14699</v>
      </c>
    </row>
    <row r="3012" spans="1:13" ht="15">
      <c r="A3012" s="136">
        <v>3013</v>
      </c>
      <c r="B3012" s="108">
        <v>155</v>
      </c>
      <c r="C3012" s="108"/>
      <c r="D3012" s="137" t="s">
        <v>14588</v>
      </c>
      <c r="E3012" s="137" t="s">
        <v>14677</v>
      </c>
      <c r="F3012" s="137"/>
      <c r="G3012" s="108" t="str">
        <f t="shared" si="94"/>
        <v>RESPOSTA À EMERGÊNCIA</v>
      </c>
      <c r="H3012" s="108" t="str">
        <f t="shared" si="95"/>
        <v>PRIMEIROS SOCORROS</v>
      </c>
      <c r="I3012" s="108"/>
      <c r="J3012" s="148" t="s">
        <v>14700</v>
      </c>
      <c r="K3012" s="148" t="s">
        <v>14701</v>
      </c>
      <c r="L3012" s="148" t="s">
        <v>14702</v>
      </c>
      <c r="M3012" s="148" t="s">
        <v>14703</v>
      </c>
    </row>
    <row r="3013" spans="1:13" ht="25.5">
      <c r="A3013" s="136">
        <v>3014</v>
      </c>
      <c r="B3013" s="108">
        <v>155</v>
      </c>
      <c r="C3013" s="108"/>
      <c r="D3013" s="137" t="s">
        <v>14588</v>
      </c>
      <c r="E3013" s="137" t="s">
        <v>14677</v>
      </c>
      <c r="F3013" s="137"/>
      <c r="G3013" s="108" t="str">
        <f t="shared" si="94"/>
        <v>RESPOSTA À EMERGÊNCIA</v>
      </c>
      <c r="H3013" s="108" t="str">
        <f t="shared" si="95"/>
        <v>PRIMEIROS SOCORROS</v>
      </c>
      <c r="I3013" s="108"/>
      <c r="J3013" s="148" t="s">
        <v>14704</v>
      </c>
      <c r="K3013" s="147" t="s">
        <v>14705</v>
      </c>
      <c r="L3013" s="148" t="s">
        <v>14706</v>
      </c>
      <c r="M3013" s="148" t="s">
        <v>14707</v>
      </c>
    </row>
    <row r="3014" spans="1:13" ht="15">
      <c r="A3014" s="136">
        <v>3015</v>
      </c>
      <c r="B3014" s="108">
        <v>155</v>
      </c>
      <c r="C3014" s="108"/>
      <c r="D3014" s="137" t="s">
        <v>14588</v>
      </c>
      <c r="E3014" s="137" t="s">
        <v>14677</v>
      </c>
      <c r="F3014" s="137"/>
      <c r="G3014" s="108" t="str">
        <f t="shared" si="94"/>
        <v>RESPOSTA À EMERGÊNCIA</v>
      </c>
      <c r="H3014" s="108" t="str">
        <f t="shared" si="95"/>
        <v>PRIMEIROS SOCORROS</v>
      </c>
      <c r="I3014" s="108"/>
      <c r="J3014" s="148" t="s">
        <v>15408</v>
      </c>
      <c r="K3014" s="147" t="s">
        <v>15409</v>
      </c>
      <c r="L3014" s="148" t="s">
        <v>15410</v>
      </c>
      <c r="M3014" s="148" t="s">
        <v>22055</v>
      </c>
    </row>
    <row r="3015" spans="1:13" ht="15">
      <c r="A3015" s="136">
        <v>3016</v>
      </c>
      <c r="B3015" s="108">
        <v>155</v>
      </c>
      <c r="C3015" s="108"/>
      <c r="D3015" s="137" t="s">
        <v>14588</v>
      </c>
      <c r="E3015" s="137" t="s">
        <v>14677</v>
      </c>
      <c r="F3015" s="137"/>
      <c r="G3015" s="108" t="str">
        <f t="shared" si="94"/>
        <v>RESPOSTA À EMERGÊNCIA</v>
      </c>
      <c r="H3015" s="108" t="str">
        <f t="shared" si="95"/>
        <v>PRIMEIROS SOCORROS</v>
      </c>
      <c r="I3015" s="108"/>
      <c r="J3015" s="148" t="s">
        <v>14712</v>
      </c>
      <c r="K3015" s="147" t="s">
        <v>14713</v>
      </c>
      <c r="L3015" s="148" t="s">
        <v>14714</v>
      </c>
      <c r="M3015" s="148" t="s">
        <v>14715</v>
      </c>
    </row>
    <row r="3016" spans="1:13" ht="25.5">
      <c r="A3016" s="136">
        <v>3017</v>
      </c>
      <c r="B3016" s="108">
        <v>155</v>
      </c>
      <c r="C3016" s="108"/>
      <c r="D3016" s="137" t="s">
        <v>14588</v>
      </c>
      <c r="E3016" s="137" t="s">
        <v>14677</v>
      </c>
      <c r="F3016" s="137"/>
      <c r="G3016" s="108" t="str">
        <f t="shared" si="94"/>
        <v>RESPOSTA À EMERGÊNCIA</v>
      </c>
      <c r="H3016" s="108" t="str">
        <f t="shared" si="95"/>
        <v>PRIMEIROS SOCORROS</v>
      </c>
      <c r="I3016" s="108"/>
      <c r="J3016" s="147" t="s">
        <v>14716</v>
      </c>
      <c r="K3016" s="147" t="s">
        <v>14717</v>
      </c>
      <c r="L3016" s="148" t="s">
        <v>14718</v>
      </c>
      <c r="M3016" s="148" t="s">
        <v>14719</v>
      </c>
    </row>
    <row r="3017" spans="1:13" ht="20.25">
      <c r="A3017" s="136">
        <v>3018</v>
      </c>
      <c r="B3017" s="108">
        <v>156</v>
      </c>
      <c r="C3017" s="108"/>
      <c r="D3017" s="137" t="s">
        <v>21830</v>
      </c>
      <c r="E3017" s="137" t="s">
        <v>21830</v>
      </c>
      <c r="F3017" s="137"/>
      <c r="G3017" s="108" t="str">
        <f t="shared" si="94"/>
        <v>RESPOSTA À EMERGÊNCIA</v>
      </c>
      <c r="H3017" s="108" t="str">
        <f t="shared" si="95"/>
        <v>PRIMEIROS SOCORROS</v>
      </c>
      <c r="I3017" s="108"/>
      <c r="J3017" s="199" t="s">
        <v>15926</v>
      </c>
      <c r="K3017" s="138" t="s">
        <v>15926</v>
      </c>
      <c r="L3017" s="138" t="s">
        <v>15927</v>
      </c>
      <c r="M3017" s="138" t="s">
        <v>15928</v>
      </c>
    </row>
    <row r="3018" spans="1:13" ht="15.75">
      <c r="A3018" s="136">
        <v>3019</v>
      </c>
      <c r="B3018" s="108">
        <v>156</v>
      </c>
      <c r="C3018" s="108"/>
      <c r="D3018" s="137" t="s">
        <v>21830</v>
      </c>
      <c r="E3018" s="137" t="s">
        <v>21830</v>
      </c>
      <c r="F3018" s="137"/>
      <c r="G3018" s="108" t="str">
        <f t="shared" si="94"/>
        <v>RESPOSTA À EMERGÊNCIA</v>
      </c>
      <c r="H3018" s="108" t="str">
        <f t="shared" si="95"/>
        <v>PRIMEIROS SOCORROS</v>
      </c>
      <c r="I3018" s="108"/>
      <c r="J3018" s="174" t="s">
        <v>15929</v>
      </c>
      <c r="K3018" s="141" t="s">
        <v>15930</v>
      </c>
      <c r="L3018" s="141" t="s">
        <v>15931</v>
      </c>
      <c r="M3018" s="141" t="s">
        <v>22211</v>
      </c>
    </row>
    <row r="3019" spans="1:13" ht="15.75">
      <c r="A3019" s="136">
        <v>3020</v>
      </c>
      <c r="B3019" s="108">
        <v>156</v>
      </c>
      <c r="C3019" s="108"/>
      <c r="D3019" s="137" t="s">
        <v>14488</v>
      </c>
      <c r="E3019" s="137" t="s">
        <v>14488</v>
      </c>
      <c r="F3019" s="137"/>
      <c r="G3019" s="108" t="str">
        <f t="shared" si="94"/>
        <v>PERIGOS POTENCIAIS</v>
      </c>
      <c r="H3019" s="108" t="str">
        <f t="shared" si="95"/>
        <v>PERIGOS POTENCIAIS</v>
      </c>
      <c r="I3019" s="108"/>
      <c r="J3019" s="143" t="s">
        <v>14485</v>
      </c>
      <c r="K3019" s="143" t="s">
        <v>14486</v>
      </c>
      <c r="L3019" s="143" t="s">
        <v>14487</v>
      </c>
      <c r="M3019" s="143" t="s">
        <v>14488</v>
      </c>
    </row>
    <row r="3020" spans="1:13" ht="15.75">
      <c r="A3020" s="136">
        <v>3021</v>
      </c>
      <c r="B3020" s="108">
        <v>156</v>
      </c>
      <c r="C3020" s="108"/>
      <c r="D3020" s="137" t="s">
        <v>14488</v>
      </c>
      <c r="E3020" s="137" t="s">
        <v>14492</v>
      </c>
      <c r="F3020" s="137"/>
      <c r="G3020" s="108" t="str">
        <f t="shared" si="94"/>
        <v>PERIGOS POTENCIAIS</v>
      </c>
      <c r="H3020" s="108" t="str">
        <f t="shared" si="95"/>
        <v>INCÊNDIO OU EXPLOSÃO</v>
      </c>
      <c r="I3020" s="108"/>
      <c r="J3020" s="145" t="s">
        <v>14489</v>
      </c>
      <c r="K3020" s="145" t="s">
        <v>14490</v>
      </c>
      <c r="L3020" s="146" t="s">
        <v>14491</v>
      </c>
      <c r="M3020" s="146" t="s">
        <v>14492</v>
      </c>
    </row>
    <row r="3021" spans="1:13" ht="15">
      <c r="A3021" s="136">
        <v>3022</v>
      </c>
      <c r="B3021" s="108">
        <v>156</v>
      </c>
      <c r="C3021" s="108"/>
      <c r="D3021" s="137" t="s">
        <v>14488</v>
      </c>
      <c r="E3021" s="137" t="s">
        <v>14492</v>
      </c>
      <c r="F3021" s="137"/>
      <c r="G3021" s="108" t="str">
        <f t="shared" si="94"/>
        <v>PERIGOS POTENCIAIS</v>
      </c>
      <c r="H3021" s="108" t="str">
        <f t="shared" si="95"/>
        <v>INCÊNDIO OU EXPLOSÃO</v>
      </c>
      <c r="I3021" s="108"/>
      <c r="J3021" s="147" t="s">
        <v>15873</v>
      </c>
      <c r="K3021" s="147" t="s">
        <v>15874</v>
      </c>
      <c r="L3021" s="147" t="s">
        <v>15875</v>
      </c>
      <c r="M3021" s="147" t="s">
        <v>22195</v>
      </c>
    </row>
    <row r="3022" spans="1:13" ht="25.5">
      <c r="A3022" s="136">
        <v>3023</v>
      </c>
      <c r="B3022" s="108">
        <v>156</v>
      </c>
      <c r="C3022" s="108"/>
      <c r="D3022" s="137" t="s">
        <v>14488</v>
      </c>
      <c r="E3022" s="137" t="s">
        <v>14492</v>
      </c>
      <c r="F3022" s="137"/>
      <c r="G3022" s="108" t="str">
        <f t="shared" si="94"/>
        <v>PERIGOS POTENCIAIS</v>
      </c>
      <c r="H3022" s="108" t="str">
        <f t="shared" si="95"/>
        <v>INCÊNDIO OU EXPLOSÃO</v>
      </c>
      <c r="I3022" s="108"/>
      <c r="J3022" s="147" t="s">
        <v>15907</v>
      </c>
      <c r="K3022" s="147" t="s">
        <v>15908</v>
      </c>
      <c r="L3022" s="147" t="s">
        <v>15909</v>
      </c>
      <c r="M3022" s="147" t="s">
        <v>22203</v>
      </c>
    </row>
    <row r="3023" spans="1:13" ht="25.5">
      <c r="A3023" s="136">
        <v>3024</v>
      </c>
      <c r="B3023" s="108">
        <v>156</v>
      </c>
      <c r="C3023" s="108"/>
      <c r="D3023" s="137" t="s">
        <v>14488</v>
      </c>
      <c r="E3023" s="137" t="s">
        <v>14492</v>
      </c>
      <c r="F3023" s="137"/>
      <c r="G3023" s="108" t="str">
        <f t="shared" si="94"/>
        <v>PERIGOS POTENCIAIS</v>
      </c>
      <c r="H3023" s="108" t="str">
        <f t="shared" si="95"/>
        <v>INCÊNDIO OU EXPLOSÃO</v>
      </c>
      <c r="I3023" s="108"/>
      <c r="J3023" s="147" t="s">
        <v>15390</v>
      </c>
      <c r="K3023" s="147" t="s">
        <v>15391</v>
      </c>
      <c r="L3023" s="147" t="s">
        <v>15392</v>
      </c>
      <c r="M3023" s="147" t="s">
        <v>22049</v>
      </c>
    </row>
    <row r="3024" spans="1:13" ht="25.5">
      <c r="A3024" s="136">
        <v>3025</v>
      </c>
      <c r="B3024" s="108">
        <v>156</v>
      </c>
      <c r="C3024" s="108"/>
      <c r="D3024" s="137" t="s">
        <v>14488</v>
      </c>
      <c r="E3024" s="137" t="s">
        <v>14492</v>
      </c>
      <c r="F3024" s="137"/>
      <c r="G3024" s="108" t="str">
        <f t="shared" ref="G3024:G3087" si="96">IF(OR(M3024="PERIGOS POTENCIAIS",M3024="PROTEÇÃO DA POPULAÇÃO",M3024="RESPOSTA À EMERGÊNCIA"),M3024,G3023)</f>
        <v>PERIGOS POTENCIAIS</v>
      </c>
      <c r="H3024" s="108" t="str">
        <f t="shared" ref="H3024:H3087" si="97">IF(OR(M3024="PERIGOS POTENCIAIS",M3024="PROTEÇÃO DA POPULAÇÃO",M3024="RESPOSTA À EMERGÊNCIA"),M3024,IF(OR(M3024="INCÊNDIO OU EXPLOSÃO",M3024="SAÚDE",M3024="VESTUÁRIO DE PROTEÇÃO",M3024="EVACUAÇÃO",M3024="INCÊNDIO",M3024="DERRAME OU FUGA",M3024="PRIMEIROS SOCORROS"),M3024,H3023))</f>
        <v>INCÊNDIO OU EXPLOSÃO</v>
      </c>
      <c r="I3024" s="108"/>
      <c r="J3024" s="148" t="s">
        <v>15211</v>
      </c>
      <c r="K3024" s="148" t="s">
        <v>15212</v>
      </c>
      <c r="L3024" s="148" t="s">
        <v>15213</v>
      </c>
      <c r="M3024" s="148" t="s">
        <v>21994</v>
      </c>
    </row>
    <row r="3025" spans="1:13" ht="15">
      <c r="A3025" s="136">
        <v>3026</v>
      </c>
      <c r="B3025" s="108">
        <v>156</v>
      </c>
      <c r="C3025" s="108"/>
      <c r="D3025" s="137" t="s">
        <v>14488</v>
      </c>
      <c r="E3025" s="137" t="s">
        <v>14492</v>
      </c>
      <c r="F3025" s="137"/>
      <c r="G3025" s="108" t="str">
        <f t="shared" si="96"/>
        <v>PERIGOS POTENCIAIS</v>
      </c>
      <c r="H3025" s="108" t="str">
        <f t="shared" si="97"/>
        <v>INCÊNDIO OU EXPLOSÃO</v>
      </c>
      <c r="I3025" s="108"/>
      <c r="J3025" s="149" t="s">
        <v>14505</v>
      </c>
      <c r="K3025" s="150" t="s">
        <v>14506</v>
      </c>
      <c r="L3025" s="149" t="s">
        <v>14507</v>
      </c>
      <c r="M3025" s="149" t="s">
        <v>14508</v>
      </c>
    </row>
    <row r="3026" spans="1:13" ht="15">
      <c r="A3026" s="136">
        <v>3027</v>
      </c>
      <c r="B3026" s="108">
        <v>156</v>
      </c>
      <c r="C3026" s="108"/>
      <c r="D3026" s="137" t="s">
        <v>14488</v>
      </c>
      <c r="E3026" s="137" t="s">
        <v>14492</v>
      </c>
      <c r="F3026" s="137"/>
      <c r="G3026" s="108" t="str">
        <f t="shared" si="96"/>
        <v>PERIGOS POTENCIAIS</v>
      </c>
      <c r="H3026" s="108" t="str">
        <f t="shared" si="97"/>
        <v>INCÊNDIO OU EXPLOSÃO</v>
      </c>
      <c r="I3026" s="108"/>
      <c r="J3026" s="149" t="s">
        <v>15393</v>
      </c>
      <c r="K3026" s="149" t="s">
        <v>15394</v>
      </c>
      <c r="L3026" s="149" t="s">
        <v>15395</v>
      </c>
      <c r="M3026" s="149" t="s">
        <v>22050</v>
      </c>
    </row>
    <row r="3027" spans="1:13" ht="15.75" thickBot="1">
      <c r="A3027" s="136">
        <v>3028</v>
      </c>
      <c r="B3027" s="108">
        <v>156</v>
      </c>
      <c r="C3027" s="108"/>
      <c r="D3027" s="137" t="s">
        <v>14488</v>
      </c>
      <c r="E3027" s="137" t="s">
        <v>14492</v>
      </c>
      <c r="F3027" s="137"/>
      <c r="G3027" s="108" t="str">
        <f t="shared" si="96"/>
        <v>PERIGOS POTENCIAIS</v>
      </c>
      <c r="H3027" s="108" t="str">
        <f t="shared" si="97"/>
        <v>INCÊNDIO OU EXPLOSÃO</v>
      </c>
      <c r="I3027" s="108"/>
      <c r="J3027" s="147" t="s">
        <v>15529</v>
      </c>
      <c r="K3027" s="147" t="s">
        <v>15530</v>
      </c>
      <c r="L3027" s="147" t="s">
        <v>15531</v>
      </c>
      <c r="M3027" s="147" t="s">
        <v>22092</v>
      </c>
    </row>
    <row r="3028" spans="1:13" ht="15.75">
      <c r="A3028" s="136">
        <v>3029</v>
      </c>
      <c r="B3028" s="108">
        <v>156</v>
      </c>
      <c r="C3028" s="108"/>
      <c r="D3028" s="137" t="s">
        <v>14488</v>
      </c>
      <c r="E3028" s="137" t="s">
        <v>14520</v>
      </c>
      <c r="F3028" s="137"/>
      <c r="G3028" s="108" t="str">
        <f t="shared" si="96"/>
        <v>PERIGOS POTENCIAIS</v>
      </c>
      <c r="H3028" s="108" t="str">
        <f t="shared" si="97"/>
        <v>SAÚDE</v>
      </c>
      <c r="I3028" s="108"/>
      <c r="J3028" s="151" t="s">
        <v>14517</v>
      </c>
      <c r="K3028" s="151" t="s">
        <v>14518</v>
      </c>
      <c r="L3028" s="151" t="s">
        <v>14519</v>
      </c>
      <c r="M3028" s="151" t="s">
        <v>14520</v>
      </c>
    </row>
    <row r="3029" spans="1:13" ht="25.5">
      <c r="A3029" s="136">
        <v>3030</v>
      </c>
      <c r="B3029" s="108">
        <v>156</v>
      </c>
      <c r="C3029" s="108"/>
      <c r="D3029" s="137" t="s">
        <v>14488</v>
      </c>
      <c r="E3029" s="137" t="s">
        <v>14520</v>
      </c>
      <c r="F3029" s="137"/>
      <c r="G3029" s="108" t="str">
        <f t="shared" si="96"/>
        <v>PERIGOS POTENCIAIS</v>
      </c>
      <c r="H3029" s="108" t="str">
        <f t="shared" si="97"/>
        <v>SAÚDE</v>
      </c>
      <c r="I3029" s="108"/>
      <c r="J3029" s="158" t="s">
        <v>15689</v>
      </c>
      <c r="K3029" s="149" t="s">
        <v>15910</v>
      </c>
      <c r="L3029" s="158" t="s">
        <v>15691</v>
      </c>
      <c r="M3029" s="149" t="s">
        <v>22204</v>
      </c>
    </row>
    <row r="3030" spans="1:13" ht="15">
      <c r="A3030" s="136">
        <v>3031</v>
      </c>
      <c r="B3030" s="108">
        <v>156</v>
      </c>
      <c r="C3030" s="108"/>
      <c r="D3030" s="137" t="s">
        <v>14488</v>
      </c>
      <c r="E3030" s="137" t="s">
        <v>14520</v>
      </c>
      <c r="F3030" s="137"/>
      <c r="G3030" s="108" t="str">
        <f t="shared" si="96"/>
        <v>PERIGOS POTENCIAIS</v>
      </c>
      <c r="H3030" s="108" t="str">
        <f t="shared" si="97"/>
        <v>SAÚDE</v>
      </c>
      <c r="I3030" s="108"/>
      <c r="J3030" s="147" t="s">
        <v>15360</v>
      </c>
      <c r="K3030" s="147" t="s">
        <v>15361</v>
      </c>
      <c r="L3030" s="147" t="s">
        <v>15362</v>
      </c>
      <c r="M3030" s="147" t="s">
        <v>22040</v>
      </c>
    </row>
    <row r="3031" spans="1:13" ht="15">
      <c r="A3031" s="136">
        <v>3032</v>
      </c>
      <c r="B3031" s="108">
        <v>156</v>
      </c>
      <c r="C3031" s="108"/>
      <c r="D3031" s="137" t="s">
        <v>14488</v>
      </c>
      <c r="E3031" s="137" t="s">
        <v>14520</v>
      </c>
      <c r="F3031" s="137"/>
      <c r="G3031" s="108" t="str">
        <f t="shared" si="96"/>
        <v>PERIGOS POTENCIAIS</v>
      </c>
      <c r="H3031" s="108" t="str">
        <f t="shared" si="97"/>
        <v>SAÚDE</v>
      </c>
      <c r="I3031" s="108"/>
      <c r="J3031" s="149" t="s">
        <v>15914</v>
      </c>
      <c r="K3031" s="149" t="s">
        <v>15915</v>
      </c>
      <c r="L3031" s="149" t="s">
        <v>15916</v>
      </c>
      <c r="M3031" s="149" t="s">
        <v>22206</v>
      </c>
    </row>
    <row r="3032" spans="1:13" ht="25.5">
      <c r="A3032" s="136">
        <v>3033</v>
      </c>
      <c r="B3032" s="108">
        <v>156</v>
      </c>
      <c r="C3032" s="108"/>
      <c r="D3032" s="137" t="s">
        <v>14488</v>
      </c>
      <c r="E3032" s="137" t="s">
        <v>14520</v>
      </c>
      <c r="F3032" s="137"/>
      <c r="G3032" s="108" t="str">
        <f t="shared" si="96"/>
        <v>PERIGOS POTENCIAIS</v>
      </c>
      <c r="H3032" s="108" t="str">
        <f t="shared" si="97"/>
        <v>SAÚDE</v>
      </c>
      <c r="I3032" s="108"/>
      <c r="J3032" s="147" t="s">
        <v>15517</v>
      </c>
      <c r="K3032" s="147" t="s">
        <v>15518</v>
      </c>
      <c r="L3032" s="147" t="s">
        <v>15519</v>
      </c>
      <c r="M3032" s="147" t="s">
        <v>22088</v>
      </c>
    </row>
    <row r="3033" spans="1:13" ht="15">
      <c r="A3033" s="136">
        <v>3034</v>
      </c>
      <c r="B3033" s="108">
        <v>156</v>
      </c>
      <c r="C3033" s="108"/>
      <c r="D3033" s="137" t="s">
        <v>14488</v>
      </c>
      <c r="E3033" s="137" t="s">
        <v>14520</v>
      </c>
      <c r="F3033" s="137"/>
      <c r="G3033" s="108" t="str">
        <f t="shared" si="96"/>
        <v>PERIGOS POTENCIAIS</v>
      </c>
      <c r="H3033" s="108" t="str">
        <f t="shared" si="97"/>
        <v>SAÚDE</v>
      </c>
      <c r="I3033" s="108"/>
      <c r="J3033" s="147" t="s">
        <v>14988</v>
      </c>
      <c r="K3033" s="147" t="s">
        <v>14989</v>
      </c>
      <c r="L3033" s="147" t="s">
        <v>14990</v>
      </c>
      <c r="M3033" s="147" t="s">
        <v>21930</v>
      </c>
    </row>
    <row r="3034" spans="1:13" ht="25.5">
      <c r="A3034" s="136">
        <v>3035</v>
      </c>
      <c r="B3034" s="108">
        <v>156</v>
      </c>
      <c r="C3034" s="108"/>
      <c r="D3034" s="137" t="s">
        <v>14488</v>
      </c>
      <c r="E3034" s="137" t="s">
        <v>14520</v>
      </c>
      <c r="F3034" s="137"/>
      <c r="G3034" s="108" t="str">
        <f t="shared" si="96"/>
        <v>PERIGOS POTENCIAIS</v>
      </c>
      <c r="H3034" s="108" t="str">
        <f t="shared" si="97"/>
        <v>SAÚDE</v>
      </c>
      <c r="I3034" s="108"/>
      <c r="J3034" s="148" t="s">
        <v>15399</v>
      </c>
      <c r="K3034" s="148" t="s">
        <v>15400</v>
      </c>
      <c r="L3034" s="148" t="s">
        <v>15401</v>
      </c>
      <c r="M3034" s="148" t="s">
        <v>22052</v>
      </c>
    </row>
    <row r="3035" spans="1:13" ht="15.75">
      <c r="A3035" s="136">
        <v>3036</v>
      </c>
      <c r="B3035" s="108">
        <v>156</v>
      </c>
      <c r="C3035" s="108"/>
      <c r="D3035" s="137" t="s">
        <v>14544</v>
      </c>
      <c r="E3035" s="137" t="s">
        <v>14544</v>
      </c>
      <c r="F3035" s="137"/>
      <c r="G3035" s="108" t="str">
        <f t="shared" si="96"/>
        <v>PROTEÇÃO DA POPULAÇÃO</v>
      </c>
      <c r="H3035" s="108" t="str">
        <f t="shared" si="97"/>
        <v>PROTEÇÃO DA POPULAÇÃO</v>
      </c>
      <c r="I3035" s="108"/>
      <c r="J3035" s="143" t="s">
        <v>14541</v>
      </c>
      <c r="K3035" s="143" t="s">
        <v>14542</v>
      </c>
      <c r="L3035" s="143" t="s">
        <v>14543</v>
      </c>
      <c r="M3035" s="143" t="s">
        <v>14544</v>
      </c>
    </row>
    <row r="3036" spans="1:13" ht="38.25">
      <c r="A3036" s="136">
        <v>3037</v>
      </c>
      <c r="B3036" s="108">
        <v>156</v>
      </c>
      <c r="C3036" s="108"/>
      <c r="D3036" s="137" t="s">
        <v>14544</v>
      </c>
      <c r="E3036" s="137" t="s">
        <v>14544</v>
      </c>
      <c r="F3036" s="137"/>
      <c r="G3036" s="108" t="str">
        <f t="shared" si="96"/>
        <v>PROTEÇÃO DA POPULAÇÃO</v>
      </c>
      <c r="H3036" s="108" t="str">
        <f t="shared" si="97"/>
        <v>PROTEÇÃO DA POPULAÇÃO</v>
      </c>
      <c r="I3036" s="108"/>
      <c r="J3036" s="153" t="s">
        <v>14545</v>
      </c>
      <c r="K3036" s="153" t="s">
        <v>14546</v>
      </c>
      <c r="L3036" s="154" t="s">
        <v>14547</v>
      </c>
      <c r="M3036" s="154" t="s">
        <v>14548</v>
      </c>
    </row>
    <row r="3037" spans="1:13" ht="15">
      <c r="A3037" s="136">
        <v>3038</v>
      </c>
      <c r="B3037" s="108">
        <v>156</v>
      </c>
      <c r="C3037" s="108"/>
      <c r="D3037" s="137" t="s">
        <v>14544</v>
      </c>
      <c r="E3037" s="137" t="s">
        <v>14544</v>
      </c>
      <c r="F3037" s="137"/>
      <c r="G3037" s="108" t="str">
        <f t="shared" si="96"/>
        <v>PROTEÇÃO DA POPULAÇÃO</v>
      </c>
      <c r="H3037" s="108" t="str">
        <f t="shared" si="97"/>
        <v>PROTEÇÃO DA POPULAÇÃO</v>
      </c>
      <c r="I3037" s="108"/>
      <c r="J3037" s="147" t="s">
        <v>14549</v>
      </c>
      <c r="K3037" s="147" t="s">
        <v>14550</v>
      </c>
      <c r="L3037" s="147" t="s">
        <v>14551</v>
      </c>
      <c r="M3037" s="147" t="s">
        <v>14552</v>
      </c>
    </row>
    <row r="3038" spans="1:13" ht="15">
      <c r="A3038" s="136">
        <v>3039</v>
      </c>
      <c r="B3038" s="108">
        <v>156</v>
      </c>
      <c r="C3038" s="108"/>
      <c r="D3038" s="137" t="s">
        <v>14544</v>
      </c>
      <c r="E3038" s="137" t="s">
        <v>14544</v>
      </c>
      <c r="F3038" s="137"/>
      <c r="G3038" s="108" t="str">
        <f t="shared" si="96"/>
        <v>PROTEÇÃO DA POPULAÇÃO</v>
      </c>
      <c r="H3038" s="108" t="str">
        <f t="shared" si="97"/>
        <v>PROTEÇÃO DA POPULAÇÃO</v>
      </c>
      <c r="I3038" s="108"/>
      <c r="J3038" s="148" t="s">
        <v>14553</v>
      </c>
      <c r="K3038" s="147" t="s">
        <v>14554</v>
      </c>
      <c r="L3038" s="148" t="s">
        <v>14555</v>
      </c>
      <c r="M3038" s="148" t="s">
        <v>14556</v>
      </c>
    </row>
    <row r="3039" spans="1:13" ht="15.75" thickBot="1">
      <c r="A3039" s="136">
        <v>3040</v>
      </c>
      <c r="B3039" s="108">
        <v>156</v>
      </c>
      <c r="C3039" s="108"/>
      <c r="D3039" s="137" t="s">
        <v>14544</v>
      </c>
      <c r="E3039" s="137" t="s">
        <v>14544</v>
      </c>
      <c r="F3039" s="137"/>
      <c r="G3039" s="108" t="str">
        <f t="shared" si="96"/>
        <v>PROTEÇÃO DA POPULAÇÃO</v>
      </c>
      <c r="H3039" s="108" t="str">
        <f t="shared" si="97"/>
        <v>PROTEÇÃO DA POPULAÇÃO</v>
      </c>
      <c r="I3039" s="108"/>
      <c r="J3039" s="148" t="s">
        <v>14737</v>
      </c>
      <c r="K3039" s="148" t="s">
        <v>14738</v>
      </c>
      <c r="L3039" s="148" t="s">
        <v>14739</v>
      </c>
      <c r="M3039" s="148" t="s">
        <v>21845</v>
      </c>
    </row>
    <row r="3040" spans="1:13" ht="15.75">
      <c r="A3040" s="136">
        <v>3041</v>
      </c>
      <c r="B3040" s="108">
        <v>156</v>
      </c>
      <c r="C3040" s="108"/>
      <c r="D3040" s="137" t="s">
        <v>14544</v>
      </c>
      <c r="E3040" s="137" t="s">
        <v>14560</v>
      </c>
      <c r="F3040" s="137"/>
      <c r="G3040" s="108" t="str">
        <f t="shared" si="96"/>
        <v>PROTEÇÃO DA POPULAÇÃO</v>
      </c>
      <c r="H3040" s="108" t="str">
        <f t="shared" si="97"/>
        <v>VESTUÁRIO DE PROTEÇÃO</v>
      </c>
      <c r="I3040" s="108"/>
      <c r="J3040" s="151" t="s">
        <v>14557</v>
      </c>
      <c r="K3040" s="151" t="s">
        <v>14558</v>
      </c>
      <c r="L3040" s="151" t="s">
        <v>14559</v>
      </c>
      <c r="M3040" s="151" t="s">
        <v>14560</v>
      </c>
    </row>
    <row r="3041" spans="1:15" ht="15">
      <c r="A3041" s="136">
        <v>3042</v>
      </c>
      <c r="B3041" s="108">
        <v>156</v>
      </c>
      <c r="C3041" s="108"/>
      <c r="D3041" s="137" t="s">
        <v>14544</v>
      </c>
      <c r="E3041" s="137" t="s">
        <v>14560</v>
      </c>
      <c r="F3041" s="137"/>
      <c r="G3041" s="108" t="str">
        <f t="shared" si="96"/>
        <v>PROTEÇÃO DA POPULAÇÃO</v>
      </c>
      <c r="H3041" s="108" t="str">
        <f t="shared" si="97"/>
        <v>VESTUÁRIO DE PROTEÇÃO</v>
      </c>
      <c r="I3041" s="108"/>
      <c r="J3041" s="149" t="s">
        <v>14561</v>
      </c>
      <c r="K3041" s="149" t="s">
        <v>14562</v>
      </c>
      <c r="L3041" s="148" t="s">
        <v>14563</v>
      </c>
      <c r="M3041" s="148" t="s">
        <v>14564</v>
      </c>
    </row>
    <row r="3042" spans="1:15" ht="25.5">
      <c r="A3042" s="136">
        <v>3043</v>
      </c>
      <c r="B3042" s="108">
        <v>156</v>
      </c>
      <c r="C3042" s="108"/>
      <c r="D3042" s="137" t="s">
        <v>14544</v>
      </c>
      <c r="E3042" s="137" t="s">
        <v>14560</v>
      </c>
      <c r="F3042" s="137"/>
      <c r="G3042" s="108" t="str">
        <f t="shared" si="96"/>
        <v>PROTEÇÃO DA POPULAÇÃO</v>
      </c>
      <c r="H3042" s="108" t="str">
        <f t="shared" si="97"/>
        <v>VESTUÁRIO DE PROTEÇÃO</v>
      </c>
      <c r="I3042" s="108"/>
      <c r="J3042" s="150" t="s">
        <v>15005</v>
      </c>
      <c r="K3042" s="150" t="s">
        <v>15006</v>
      </c>
      <c r="L3042" s="150" t="s">
        <v>21935</v>
      </c>
      <c r="M3042" s="150" t="s">
        <v>22212</v>
      </c>
    </row>
    <row r="3043" spans="1:15" ht="26.25" thickBot="1">
      <c r="A3043" s="136">
        <v>3044</v>
      </c>
      <c r="B3043" s="108">
        <v>156</v>
      </c>
      <c r="C3043" s="108"/>
      <c r="D3043" s="137" t="s">
        <v>14544</v>
      </c>
      <c r="E3043" s="137" t="s">
        <v>14560</v>
      </c>
      <c r="F3043" s="137"/>
      <c r="G3043" s="108" t="str">
        <f t="shared" si="96"/>
        <v>PROTEÇÃO DA POPULAÇÃO</v>
      </c>
      <c r="H3043" s="108" t="str">
        <f t="shared" si="97"/>
        <v>VESTUÁRIO DE PROTEÇÃO</v>
      </c>
      <c r="I3043" s="108"/>
      <c r="J3043" s="148" t="s">
        <v>15007</v>
      </c>
      <c r="K3043" s="148" t="s">
        <v>14566</v>
      </c>
      <c r="L3043" s="148" t="s">
        <v>21832</v>
      </c>
      <c r="M3043" s="148" t="s">
        <v>21833</v>
      </c>
    </row>
    <row r="3044" spans="1:15" ht="15.75">
      <c r="A3044" s="136">
        <v>3045</v>
      </c>
      <c r="B3044" s="108">
        <v>156</v>
      </c>
      <c r="C3044" s="108"/>
      <c r="D3044" s="137" t="s">
        <v>14544</v>
      </c>
      <c r="E3044" s="137" t="s">
        <v>14570</v>
      </c>
      <c r="F3044" s="137"/>
      <c r="G3044" s="108" t="str">
        <f t="shared" si="96"/>
        <v>PROTEÇÃO DA POPULAÇÃO</v>
      </c>
      <c r="H3044" s="108" t="str">
        <f t="shared" si="97"/>
        <v>EVACUAÇÃO</v>
      </c>
      <c r="I3044" s="108"/>
      <c r="J3044" s="151" t="s">
        <v>14567</v>
      </c>
      <c r="K3044" s="151" t="s">
        <v>14568</v>
      </c>
      <c r="L3044" s="151" t="s">
        <v>14569</v>
      </c>
      <c r="M3044" s="151" t="s">
        <v>14570</v>
      </c>
    </row>
    <row r="3045" spans="1:15" ht="15">
      <c r="A3045" s="136">
        <v>3046</v>
      </c>
      <c r="B3045" s="108">
        <v>156</v>
      </c>
      <c r="C3045" s="108"/>
      <c r="D3045" s="137" t="s">
        <v>14544</v>
      </c>
      <c r="E3045" s="137" t="s">
        <v>14570</v>
      </c>
      <c r="F3045" s="137"/>
      <c r="G3045" s="108" t="str">
        <f t="shared" si="96"/>
        <v>PROTEÇÃO DA POPULAÇÃO</v>
      </c>
      <c r="H3045" s="108" t="str">
        <f t="shared" si="97"/>
        <v>EVACUAÇÃO</v>
      </c>
      <c r="I3045" s="108"/>
      <c r="J3045" s="153" t="s">
        <v>14571</v>
      </c>
      <c r="K3045" s="153" t="s">
        <v>14572</v>
      </c>
      <c r="L3045" s="153" t="s">
        <v>14573</v>
      </c>
      <c r="M3045" s="153" t="s">
        <v>14574</v>
      </c>
    </row>
    <row r="3046" spans="1:15" ht="26.25">
      <c r="A3046" s="136">
        <v>3047</v>
      </c>
      <c r="B3046" s="108">
        <v>156</v>
      </c>
      <c r="C3046" s="108"/>
      <c r="D3046" s="137" t="s">
        <v>14544</v>
      </c>
      <c r="E3046" s="137" t="s">
        <v>14570</v>
      </c>
      <c r="F3046" s="137"/>
      <c r="G3046" s="108" t="str">
        <f t="shared" si="96"/>
        <v>PROTEÇÃO DA POPULAÇÃO</v>
      </c>
      <c r="H3046" s="108" t="str">
        <f t="shared" si="97"/>
        <v>EVACUAÇÃO</v>
      </c>
      <c r="I3046" s="108"/>
      <c r="J3046" s="148" t="s">
        <v>15435</v>
      </c>
      <c r="K3046" s="157" t="s">
        <v>15436</v>
      </c>
      <c r="L3046" s="157" t="s">
        <v>15437</v>
      </c>
      <c r="M3046" s="157" t="s">
        <v>22063</v>
      </c>
    </row>
    <row r="3047" spans="1:15" ht="15">
      <c r="A3047" s="136">
        <v>3048</v>
      </c>
      <c r="B3047" s="108">
        <v>156</v>
      </c>
      <c r="C3047" s="108"/>
      <c r="D3047" s="137" t="s">
        <v>14544</v>
      </c>
      <c r="E3047" s="137" t="s">
        <v>14570</v>
      </c>
      <c r="F3047" s="137"/>
      <c r="G3047" s="108" t="str">
        <f t="shared" si="96"/>
        <v>PROTEÇÃO DA POPULAÇÃO</v>
      </c>
      <c r="H3047" s="108" t="str">
        <f t="shared" si="97"/>
        <v>EVACUAÇÃO</v>
      </c>
      <c r="I3047" s="108"/>
      <c r="J3047" s="158" t="s">
        <v>15008</v>
      </c>
      <c r="K3047" s="158" t="s">
        <v>15009</v>
      </c>
      <c r="L3047" s="158" t="s">
        <v>7</v>
      </c>
      <c r="M3047" s="158" t="s">
        <v>7</v>
      </c>
    </row>
    <row r="3048" spans="1:15" ht="15">
      <c r="A3048" s="136">
        <v>3049</v>
      </c>
      <c r="B3048" s="108">
        <v>156</v>
      </c>
      <c r="C3048" s="108"/>
      <c r="D3048" s="137" t="s">
        <v>14544</v>
      </c>
      <c r="E3048" s="137" t="s">
        <v>14570</v>
      </c>
      <c r="F3048" s="137"/>
      <c r="G3048" s="108" t="str">
        <f t="shared" si="96"/>
        <v>PROTEÇÃO DA POPULAÇÃO</v>
      </c>
      <c r="H3048" s="108" t="str">
        <f t="shared" si="97"/>
        <v>EVACUAÇÃO</v>
      </c>
      <c r="I3048" s="108"/>
      <c r="J3048" s="184" t="s">
        <v>15057</v>
      </c>
      <c r="K3048" s="184" t="s">
        <v>15058</v>
      </c>
      <c r="L3048" s="181" t="s">
        <v>15059</v>
      </c>
      <c r="M3048" s="181" t="s">
        <v>21950</v>
      </c>
      <c r="N3048" s="185" t="s">
        <v>15060</v>
      </c>
      <c r="O3048" s="168"/>
    </row>
    <row r="3049" spans="1:15" ht="25.5">
      <c r="A3049" s="136">
        <v>3050</v>
      </c>
      <c r="B3049" s="108">
        <v>156</v>
      </c>
      <c r="C3049" s="108"/>
      <c r="D3049" s="137" t="s">
        <v>14544</v>
      </c>
      <c r="E3049" s="137" t="s">
        <v>14570</v>
      </c>
      <c r="F3049" s="137"/>
      <c r="G3049" s="108" t="str">
        <f t="shared" si="96"/>
        <v>PROTEÇÃO DA POPULAÇÃO</v>
      </c>
      <c r="H3049" s="108" t="str">
        <f t="shared" si="97"/>
        <v>EVACUAÇÃO</v>
      </c>
      <c r="I3049" s="108"/>
      <c r="J3049" s="148" t="s">
        <v>15061</v>
      </c>
      <c r="K3049" s="148" t="s">
        <v>15062</v>
      </c>
      <c r="L3049" s="148" t="s">
        <v>15063</v>
      </c>
      <c r="M3049" s="148" t="s">
        <v>21951</v>
      </c>
      <c r="O3049" s="168"/>
    </row>
    <row r="3050" spans="1:15" ht="15">
      <c r="A3050" s="136">
        <v>3051</v>
      </c>
      <c r="B3050" s="108">
        <v>156</v>
      </c>
      <c r="C3050" s="108"/>
      <c r="D3050" s="137" t="s">
        <v>14544</v>
      </c>
      <c r="E3050" s="137" t="s">
        <v>6</v>
      </c>
      <c r="F3050" s="137"/>
      <c r="G3050" s="108" t="str">
        <f t="shared" si="96"/>
        <v>PROTEÇÃO DA POPULAÇÃO</v>
      </c>
      <c r="H3050" s="108" t="str">
        <f t="shared" si="97"/>
        <v>Incêndio</v>
      </c>
      <c r="I3050" s="108"/>
      <c r="J3050" s="160" t="s">
        <v>14579</v>
      </c>
      <c r="K3050" s="160" t="s">
        <v>14580</v>
      </c>
      <c r="L3050" s="160" t="s">
        <v>14581</v>
      </c>
      <c r="M3050" s="160" t="s">
        <v>6</v>
      </c>
    </row>
    <row r="3051" spans="1:15" ht="25.5">
      <c r="A3051" s="136">
        <v>3052</v>
      </c>
      <c r="B3051" s="108">
        <v>156</v>
      </c>
      <c r="C3051" s="108"/>
      <c r="D3051" s="137" t="s">
        <v>14544</v>
      </c>
      <c r="E3051" s="137" t="s">
        <v>6</v>
      </c>
      <c r="F3051" s="137"/>
      <c r="G3051" s="108" t="str">
        <f t="shared" si="96"/>
        <v>PROTEÇÃO DA POPULAÇÃO</v>
      </c>
      <c r="H3051" s="108" t="str">
        <f t="shared" si="97"/>
        <v>Incêndio</v>
      </c>
      <c r="I3051" s="108"/>
      <c r="J3051" s="147" t="s">
        <v>14582</v>
      </c>
      <c r="K3051" s="147" t="s">
        <v>14583</v>
      </c>
      <c r="L3051" s="147" t="s">
        <v>14584</v>
      </c>
      <c r="M3051" s="147" t="s">
        <v>21834</v>
      </c>
    </row>
    <row r="3052" spans="1:15" ht="25.5" hidden="1">
      <c r="A3052" s="136">
        <v>3053</v>
      </c>
      <c r="B3052" s="108">
        <v>156</v>
      </c>
      <c r="C3052" s="108"/>
      <c r="D3052" s="137" t="s">
        <v>14544</v>
      </c>
      <c r="E3052" s="137" t="s">
        <v>6</v>
      </c>
      <c r="F3052" s="137"/>
      <c r="G3052" s="108" t="str">
        <f t="shared" si="96"/>
        <v>PROTEÇÃO DA POPULAÇÃO</v>
      </c>
      <c r="H3052" s="108" t="str">
        <f t="shared" si="97"/>
        <v>Incêndio</v>
      </c>
      <c r="I3052" s="108"/>
      <c r="J3052" s="148" t="s">
        <v>14750</v>
      </c>
      <c r="K3052" s="147" t="s">
        <v>14751</v>
      </c>
      <c r="L3052" s="150" t="s">
        <v>14752</v>
      </c>
      <c r="M3052" s="150" t="s">
        <v>21849</v>
      </c>
      <c r="N3052" s="169" t="s">
        <v>14753</v>
      </c>
      <c r="O3052" s="163"/>
    </row>
    <row r="3053" spans="1:15" ht="15.75">
      <c r="A3053" s="136">
        <v>3054</v>
      </c>
      <c r="B3053" s="108">
        <v>156</v>
      </c>
      <c r="C3053" s="108"/>
      <c r="D3053" s="137" t="s">
        <v>14588</v>
      </c>
      <c r="E3053" s="137" t="s">
        <v>14588</v>
      </c>
      <c r="F3053" s="137"/>
      <c r="G3053" s="108" t="str">
        <f t="shared" si="96"/>
        <v>RESPOSTA À EMERGÊNCIA</v>
      </c>
      <c r="H3053" s="108" t="str">
        <f t="shared" si="97"/>
        <v>RESPOSTA À EMERGÊNCIA</v>
      </c>
      <c r="I3053" s="108"/>
      <c r="J3053" s="143" t="s">
        <v>14585</v>
      </c>
      <c r="K3053" s="143" t="s">
        <v>14586</v>
      </c>
      <c r="L3053" s="143" t="s">
        <v>14587</v>
      </c>
      <c r="M3053" s="143" t="s">
        <v>14588</v>
      </c>
    </row>
    <row r="3054" spans="1:15" ht="15.75">
      <c r="A3054" s="136">
        <v>3055</v>
      </c>
      <c r="B3054" s="108">
        <v>156</v>
      </c>
      <c r="C3054" s="108"/>
      <c r="D3054" s="137" t="s">
        <v>14588</v>
      </c>
      <c r="E3054" s="137" t="s">
        <v>21835</v>
      </c>
      <c r="F3054" s="137"/>
      <c r="G3054" s="108" t="str">
        <f t="shared" si="96"/>
        <v>RESPOSTA À EMERGÊNCIA</v>
      </c>
      <c r="H3054" s="108" t="str">
        <f t="shared" si="97"/>
        <v>INCÊNDIO</v>
      </c>
      <c r="I3054" s="108"/>
      <c r="J3054" s="159" t="s">
        <v>14589</v>
      </c>
      <c r="K3054" s="159" t="s">
        <v>14590</v>
      </c>
      <c r="L3054" s="159" t="s">
        <v>14591</v>
      </c>
      <c r="M3054" s="145" t="s">
        <v>21835</v>
      </c>
    </row>
    <row r="3055" spans="1:15" ht="15">
      <c r="A3055" s="136">
        <v>3056</v>
      </c>
      <c r="B3055" s="108">
        <v>156</v>
      </c>
      <c r="C3055" s="108"/>
      <c r="D3055" s="137" t="s">
        <v>14588</v>
      </c>
      <c r="E3055" s="137" t="s">
        <v>21835</v>
      </c>
      <c r="F3055" s="137"/>
      <c r="G3055" s="108" t="str">
        <f t="shared" si="96"/>
        <v>RESPOSTA À EMERGÊNCIA</v>
      </c>
      <c r="H3055" s="108" t="str">
        <f t="shared" si="97"/>
        <v>INCÊNDIO</v>
      </c>
      <c r="I3055" s="108"/>
      <c r="J3055" s="147" t="s">
        <v>15917</v>
      </c>
      <c r="K3055" s="147" t="s">
        <v>15918</v>
      </c>
      <c r="L3055" s="147" t="s">
        <v>15919</v>
      </c>
      <c r="M3055" s="147" t="s">
        <v>22207</v>
      </c>
    </row>
    <row r="3056" spans="1:15" ht="15">
      <c r="A3056" s="136">
        <v>3057</v>
      </c>
      <c r="B3056" s="108">
        <v>156</v>
      </c>
      <c r="C3056" s="108"/>
      <c r="D3056" s="137" t="s">
        <v>14588</v>
      </c>
      <c r="E3056" s="137" t="s">
        <v>21835</v>
      </c>
      <c r="F3056" s="137"/>
      <c r="G3056" s="108" t="str">
        <f t="shared" si="96"/>
        <v>RESPOSTA À EMERGÊNCIA</v>
      </c>
      <c r="H3056" s="108" t="str">
        <f t="shared" si="97"/>
        <v>INCÊNDIO</v>
      </c>
      <c r="I3056" s="108"/>
      <c r="J3056" s="160" t="s">
        <v>14596</v>
      </c>
      <c r="K3056" s="160" t="s">
        <v>14597</v>
      </c>
      <c r="L3056" s="160" t="s">
        <v>14598</v>
      </c>
      <c r="M3056" s="160" t="s">
        <v>14599</v>
      </c>
    </row>
    <row r="3057" spans="1:14" ht="15.75">
      <c r="A3057" s="136">
        <v>3058</v>
      </c>
      <c r="B3057" s="108">
        <v>156</v>
      </c>
      <c r="C3057" s="108"/>
      <c r="D3057" s="137" t="s">
        <v>14588</v>
      </c>
      <c r="E3057" s="137" t="s">
        <v>21835</v>
      </c>
      <c r="F3057" s="137"/>
      <c r="G3057" s="108" t="str">
        <f t="shared" si="96"/>
        <v>RESPOSTA À EMERGÊNCIA</v>
      </c>
      <c r="H3057" s="108" t="str">
        <f t="shared" si="97"/>
        <v>INCÊNDIO</v>
      </c>
      <c r="I3057" s="108"/>
      <c r="J3057" s="148" t="s">
        <v>15922</v>
      </c>
      <c r="K3057" s="147" t="s">
        <v>15923</v>
      </c>
      <c r="L3057" s="148" t="s">
        <v>15924</v>
      </c>
      <c r="M3057" s="148" t="s">
        <v>22210</v>
      </c>
    </row>
    <row r="3058" spans="1:14" ht="15">
      <c r="A3058" s="136">
        <v>3059</v>
      </c>
      <c r="B3058" s="108">
        <v>156</v>
      </c>
      <c r="C3058" s="108"/>
      <c r="D3058" s="137" t="s">
        <v>14588</v>
      </c>
      <c r="E3058" s="137" t="s">
        <v>21835</v>
      </c>
      <c r="F3058" s="137"/>
      <c r="G3058" s="108" t="str">
        <f t="shared" si="96"/>
        <v>RESPOSTA À EMERGÊNCIA</v>
      </c>
      <c r="H3058" s="108" t="str">
        <f t="shared" si="97"/>
        <v>INCÊNDIO</v>
      </c>
      <c r="I3058" s="108"/>
      <c r="J3058" s="153" t="s">
        <v>14603</v>
      </c>
      <c r="K3058" s="160" t="s">
        <v>14604</v>
      </c>
      <c r="L3058" s="160" t="s">
        <v>14605</v>
      </c>
      <c r="M3058" s="160" t="s">
        <v>14606</v>
      </c>
    </row>
    <row r="3059" spans="1:14" ht="15">
      <c r="A3059" s="136">
        <v>3060</v>
      </c>
      <c r="B3059" s="108">
        <v>156</v>
      </c>
      <c r="C3059" s="108"/>
      <c r="D3059" s="137" t="s">
        <v>14588</v>
      </c>
      <c r="E3059" s="137" t="s">
        <v>21835</v>
      </c>
      <c r="F3059" s="137"/>
      <c r="G3059" s="108" t="str">
        <f t="shared" si="96"/>
        <v>RESPOSTA À EMERGÊNCIA</v>
      </c>
      <c r="H3059" s="108" t="str">
        <f t="shared" si="97"/>
        <v>INCÊNDIO</v>
      </c>
      <c r="I3059" s="108"/>
      <c r="J3059" s="148" t="s">
        <v>15067</v>
      </c>
      <c r="K3059" s="147" t="s">
        <v>15068</v>
      </c>
      <c r="L3059" s="148" t="s">
        <v>15069</v>
      </c>
      <c r="M3059" s="148" t="s">
        <v>21953</v>
      </c>
    </row>
    <row r="3060" spans="1:14" ht="25.5">
      <c r="A3060" s="136">
        <v>3061</v>
      </c>
      <c r="B3060" s="108">
        <v>156</v>
      </c>
      <c r="C3060" s="108"/>
      <c r="D3060" s="137" t="s">
        <v>14588</v>
      </c>
      <c r="E3060" s="137" t="s">
        <v>21835</v>
      </c>
      <c r="F3060" s="137"/>
      <c r="G3060" s="108" t="str">
        <f t="shared" si="96"/>
        <v>RESPOSTA À EMERGÊNCIA</v>
      </c>
      <c r="H3060" s="108" t="str">
        <f t="shared" si="97"/>
        <v>INCÊNDIO</v>
      </c>
      <c r="I3060" s="108"/>
      <c r="J3060" s="153" t="s">
        <v>15925</v>
      </c>
      <c r="K3060" s="147" t="s">
        <v>15932</v>
      </c>
      <c r="L3060" s="160" t="s">
        <v>15072</v>
      </c>
      <c r="M3060" s="160" t="s">
        <v>21954</v>
      </c>
      <c r="N3060" s="178"/>
    </row>
    <row r="3061" spans="1:14" ht="15">
      <c r="A3061" s="136">
        <v>3062</v>
      </c>
      <c r="B3061" s="108">
        <v>156</v>
      </c>
      <c r="C3061" s="108"/>
      <c r="D3061" s="137" t="s">
        <v>14588</v>
      </c>
      <c r="E3061" s="137" t="s">
        <v>21835</v>
      </c>
      <c r="F3061" s="137"/>
      <c r="G3061" s="108" t="str">
        <f t="shared" si="96"/>
        <v>RESPOSTA À EMERGÊNCIA</v>
      </c>
      <c r="H3061" s="108" t="str">
        <f t="shared" si="97"/>
        <v>INCÊNDIO</v>
      </c>
      <c r="I3061" s="108"/>
      <c r="J3061" s="148" t="s">
        <v>14611</v>
      </c>
      <c r="K3061" s="148" t="s">
        <v>14612</v>
      </c>
      <c r="L3061" s="148" t="s">
        <v>14613</v>
      </c>
      <c r="M3061" s="148" t="s">
        <v>14614</v>
      </c>
    </row>
    <row r="3062" spans="1:14" ht="15">
      <c r="A3062" s="136">
        <v>3063</v>
      </c>
      <c r="B3062" s="108">
        <v>156</v>
      </c>
      <c r="C3062" s="108"/>
      <c r="D3062" s="137" t="s">
        <v>14588</v>
      </c>
      <c r="E3062" s="137" t="s">
        <v>21835</v>
      </c>
      <c r="F3062" s="137"/>
      <c r="G3062" s="108" t="str">
        <f t="shared" si="96"/>
        <v>RESPOSTA À EMERGÊNCIA</v>
      </c>
      <c r="H3062" s="108" t="str">
        <f t="shared" si="97"/>
        <v>INCÊNDIO</v>
      </c>
      <c r="I3062" s="108"/>
      <c r="J3062" s="148" t="s">
        <v>15238</v>
      </c>
      <c r="K3062" s="148" t="s">
        <v>15239</v>
      </c>
      <c r="L3062" s="148" t="s">
        <v>15240</v>
      </c>
      <c r="M3062" s="148" t="s">
        <v>22003</v>
      </c>
    </row>
    <row r="3063" spans="1:14" ht="15">
      <c r="A3063" s="136">
        <v>3064</v>
      </c>
      <c r="B3063" s="108">
        <v>156</v>
      </c>
      <c r="C3063" s="108"/>
      <c r="D3063" s="137" t="s">
        <v>14588</v>
      </c>
      <c r="E3063" s="137" t="s">
        <v>21835</v>
      </c>
      <c r="F3063" s="137"/>
      <c r="G3063" s="108" t="str">
        <f t="shared" si="96"/>
        <v>RESPOSTA À EMERGÊNCIA</v>
      </c>
      <c r="H3063" s="108" t="str">
        <f t="shared" si="97"/>
        <v>INCÊNDIO</v>
      </c>
      <c r="I3063" s="108"/>
      <c r="J3063" s="153" t="s">
        <v>15241</v>
      </c>
      <c r="K3063" s="153" t="s">
        <v>15242</v>
      </c>
      <c r="L3063" s="160" t="s">
        <v>15243</v>
      </c>
      <c r="M3063" s="160" t="s">
        <v>22004</v>
      </c>
    </row>
    <row r="3064" spans="1:14" ht="25.5">
      <c r="A3064" s="136">
        <v>3065</v>
      </c>
      <c r="B3064" s="108">
        <v>156</v>
      </c>
      <c r="C3064" s="108"/>
      <c r="D3064" s="137" t="s">
        <v>14588</v>
      </c>
      <c r="E3064" s="137" t="s">
        <v>21835</v>
      </c>
      <c r="F3064" s="137"/>
      <c r="G3064" s="108" t="str">
        <f t="shared" si="96"/>
        <v>RESPOSTA À EMERGÊNCIA</v>
      </c>
      <c r="H3064" s="108" t="str">
        <f t="shared" si="97"/>
        <v>INCÊNDIO</v>
      </c>
      <c r="I3064" s="108"/>
      <c r="J3064" s="148" t="s">
        <v>14917</v>
      </c>
      <c r="K3064" s="147" t="s">
        <v>14918</v>
      </c>
      <c r="L3064" s="148" t="s">
        <v>14919</v>
      </c>
      <c r="M3064" s="148" t="s">
        <v>21907</v>
      </c>
    </row>
    <row r="3065" spans="1:14" ht="15">
      <c r="A3065" s="136">
        <v>3066</v>
      </c>
      <c r="B3065" s="108">
        <v>156</v>
      </c>
      <c r="C3065" s="108"/>
      <c r="D3065" s="137" t="s">
        <v>14588</v>
      </c>
      <c r="E3065" s="137" t="s">
        <v>21835</v>
      </c>
      <c r="F3065" s="137"/>
      <c r="G3065" s="108" t="str">
        <f t="shared" si="96"/>
        <v>RESPOSTA À EMERGÊNCIA</v>
      </c>
      <c r="H3065" s="108" t="str">
        <f t="shared" si="97"/>
        <v>INCÊNDIO</v>
      </c>
      <c r="I3065" s="108"/>
      <c r="J3065" s="149" t="s">
        <v>14623</v>
      </c>
      <c r="K3065" s="149" t="s">
        <v>14624</v>
      </c>
      <c r="L3065" s="149" t="s">
        <v>14625</v>
      </c>
      <c r="M3065" s="149" t="s">
        <v>21837</v>
      </c>
    </row>
    <row r="3066" spans="1:14" ht="25.5">
      <c r="A3066" s="136">
        <v>3067</v>
      </c>
      <c r="B3066" s="108">
        <v>156</v>
      </c>
      <c r="C3066" s="108"/>
      <c r="D3066" s="137" t="s">
        <v>14588</v>
      </c>
      <c r="E3066" s="137" t="s">
        <v>21835</v>
      </c>
      <c r="F3066" s="137"/>
      <c r="G3066" s="108" t="str">
        <f t="shared" si="96"/>
        <v>RESPOSTA À EMERGÊNCIA</v>
      </c>
      <c r="H3066" s="108" t="str">
        <f t="shared" si="97"/>
        <v>INCÊNDIO</v>
      </c>
      <c r="I3066" s="108"/>
      <c r="J3066" s="149" t="s">
        <v>14619</v>
      </c>
      <c r="K3066" s="148" t="s">
        <v>14620</v>
      </c>
      <c r="L3066" s="148" t="s">
        <v>14621</v>
      </c>
      <c r="M3066" s="148" t="s">
        <v>14622</v>
      </c>
    </row>
    <row r="3067" spans="1:14" ht="25.5">
      <c r="A3067" s="136">
        <v>3068</v>
      </c>
      <c r="B3067" s="108">
        <v>156</v>
      </c>
      <c r="C3067" s="108"/>
      <c r="D3067" s="137" t="s">
        <v>14588</v>
      </c>
      <c r="E3067" s="137" t="s">
        <v>21835</v>
      </c>
      <c r="F3067" s="137"/>
      <c r="G3067" s="108" t="str">
        <f t="shared" si="96"/>
        <v>RESPOSTA À EMERGÊNCIA</v>
      </c>
      <c r="H3067" s="108" t="str">
        <f t="shared" si="97"/>
        <v>INCÊNDIO</v>
      </c>
      <c r="I3067" s="108"/>
      <c r="J3067" s="147" t="s">
        <v>14626</v>
      </c>
      <c r="K3067" s="147" t="s">
        <v>14627</v>
      </c>
      <c r="L3067" s="147" t="s">
        <v>14628</v>
      </c>
      <c r="M3067" s="147" t="s">
        <v>21838</v>
      </c>
    </row>
    <row r="3068" spans="1:14" ht="15.75" thickBot="1">
      <c r="A3068" s="136">
        <v>3069</v>
      </c>
      <c r="B3068" s="108">
        <v>156</v>
      </c>
      <c r="C3068" s="108"/>
      <c r="D3068" s="137" t="s">
        <v>14588</v>
      </c>
      <c r="E3068" s="137" t="s">
        <v>21835</v>
      </c>
      <c r="F3068" s="137"/>
      <c r="G3068" s="108" t="str">
        <f t="shared" si="96"/>
        <v>RESPOSTA À EMERGÊNCIA</v>
      </c>
      <c r="H3068" s="108" t="str">
        <f t="shared" si="97"/>
        <v>INCÊNDIO</v>
      </c>
      <c r="I3068" s="108"/>
      <c r="J3068" s="147" t="s">
        <v>14629</v>
      </c>
      <c r="K3068" s="147" t="s">
        <v>14630</v>
      </c>
      <c r="L3068" s="147" t="s">
        <v>14631</v>
      </c>
      <c r="M3068" s="147" t="s">
        <v>14632</v>
      </c>
    </row>
    <row r="3069" spans="1:14" ht="15.75">
      <c r="A3069" s="136">
        <v>3070</v>
      </c>
      <c r="B3069" s="108">
        <v>156</v>
      </c>
      <c r="C3069" s="108"/>
      <c r="D3069" s="137" t="s">
        <v>14588</v>
      </c>
      <c r="E3069" s="137" t="s">
        <v>14636</v>
      </c>
      <c r="F3069" s="137"/>
      <c r="G3069" s="108" t="str">
        <f t="shared" si="96"/>
        <v>RESPOSTA À EMERGÊNCIA</v>
      </c>
      <c r="H3069" s="108" t="str">
        <f t="shared" si="97"/>
        <v>DERRAME OU FUGA</v>
      </c>
      <c r="I3069" s="108"/>
      <c r="J3069" s="151" t="s">
        <v>14633</v>
      </c>
      <c r="K3069" s="151" t="s">
        <v>14634</v>
      </c>
      <c r="L3069" s="151" t="s">
        <v>14635</v>
      </c>
      <c r="M3069" s="151" t="s">
        <v>14636</v>
      </c>
    </row>
    <row r="3070" spans="1:14" ht="15">
      <c r="A3070" s="136">
        <v>3071</v>
      </c>
      <c r="B3070" s="108">
        <v>156</v>
      </c>
      <c r="C3070" s="108"/>
      <c r="D3070" s="137" t="s">
        <v>14588</v>
      </c>
      <c r="E3070" s="137" t="s">
        <v>14636</v>
      </c>
      <c r="F3070" s="137"/>
      <c r="G3070" s="108" t="str">
        <f t="shared" si="96"/>
        <v>RESPOSTA À EMERGÊNCIA</v>
      </c>
      <c r="H3070" s="108" t="str">
        <f t="shared" si="97"/>
        <v>DERRAME OU FUGA</v>
      </c>
      <c r="I3070" s="108"/>
      <c r="J3070" s="150" t="s">
        <v>14641</v>
      </c>
      <c r="K3070" s="150" t="s">
        <v>14642</v>
      </c>
      <c r="L3070" s="150" t="s">
        <v>14781</v>
      </c>
      <c r="M3070" s="150" t="s">
        <v>21839</v>
      </c>
    </row>
    <row r="3071" spans="1:14" ht="15">
      <c r="A3071" s="136">
        <v>3072</v>
      </c>
      <c r="B3071" s="108">
        <v>156</v>
      </c>
      <c r="C3071" s="108"/>
      <c r="D3071" s="137" t="s">
        <v>14588</v>
      </c>
      <c r="E3071" s="137" t="s">
        <v>14636</v>
      </c>
      <c r="F3071" s="137"/>
      <c r="G3071" s="108" t="str">
        <f t="shared" si="96"/>
        <v>RESPOSTA À EMERGÊNCIA</v>
      </c>
      <c r="H3071" s="108" t="str">
        <f t="shared" si="97"/>
        <v>DERRAME OU FUGA</v>
      </c>
      <c r="I3071" s="108"/>
      <c r="J3071" s="147" t="s">
        <v>14644</v>
      </c>
      <c r="K3071" s="147" t="s">
        <v>14645</v>
      </c>
      <c r="L3071" s="150" t="s">
        <v>14646</v>
      </c>
      <c r="M3071" s="150" t="s">
        <v>14647</v>
      </c>
    </row>
    <row r="3072" spans="1:14" ht="25.5">
      <c r="A3072" s="136">
        <v>3073</v>
      </c>
      <c r="B3072" s="108">
        <v>156</v>
      </c>
      <c r="C3072" s="108"/>
      <c r="D3072" s="137" t="s">
        <v>14588</v>
      </c>
      <c r="E3072" s="137" t="s">
        <v>14636</v>
      </c>
      <c r="F3072" s="137"/>
      <c r="G3072" s="108" t="str">
        <f t="shared" si="96"/>
        <v>RESPOSTA À EMERGÊNCIA</v>
      </c>
      <c r="H3072" s="108" t="str">
        <f t="shared" si="97"/>
        <v>DERRAME OU FUGA</v>
      </c>
      <c r="I3072" s="108"/>
      <c r="J3072" s="150" t="s">
        <v>15402</v>
      </c>
      <c r="K3072" s="149" t="s">
        <v>15403</v>
      </c>
      <c r="L3072" s="149" t="s">
        <v>15404</v>
      </c>
      <c r="M3072" s="149" t="s">
        <v>22053</v>
      </c>
    </row>
    <row r="3073" spans="1:14" ht="15">
      <c r="A3073" s="136">
        <v>3074</v>
      </c>
      <c r="B3073" s="108">
        <v>156</v>
      </c>
      <c r="C3073" s="108"/>
      <c r="D3073" s="137" t="s">
        <v>14588</v>
      </c>
      <c r="E3073" s="137" t="s">
        <v>14636</v>
      </c>
      <c r="F3073" s="137"/>
      <c r="G3073" s="108" t="str">
        <f t="shared" si="96"/>
        <v>RESPOSTA À EMERGÊNCIA</v>
      </c>
      <c r="H3073" s="108" t="str">
        <f t="shared" si="97"/>
        <v>DERRAME OU FUGA</v>
      </c>
      <c r="I3073" s="108"/>
      <c r="J3073" s="148" t="s">
        <v>14926</v>
      </c>
      <c r="K3073" s="147" t="s">
        <v>14927</v>
      </c>
      <c r="L3073" s="147" t="s">
        <v>14928</v>
      </c>
      <c r="M3073" s="147" t="s">
        <v>21910</v>
      </c>
    </row>
    <row r="3074" spans="1:14" ht="15">
      <c r="A3074" s="136">
        <v>3075</v>
      </c>
      <c r="B3074" s="108">
        <v>156</v>
      </c>
      <c r="C3074" s="108"/>
      <c r="D3074" s="137" t="s">
        <v>14588</v>
      </c>
      <c r="E3074" s="137" t="s">
        <v>14636</v>
      </c>
      <c r="F3074" s="137"/>
      <c r="G3074" s="108" t="str">
        <f t="shared" si="96"/>
        <v>RESPOSTA À EMERGÊNCIA</v>
      </c>
      <c r="H3074" s="108" t="str">
        <f t="shared" si="97"/>
        <v>DERRAME OU FUGA</v>
      </c>
      <c r="I3074" s="108"/>
      <c r="J3074" s="148" t="s">
        <v>15244</v>
      </c>
      <c r="K3074" s="147" t="s">
        <v>15245</v>
      </c>
      <c r="L3074" s="147" t="s">
        <v>15246</v>
      </c>
      <c r="M3074" s="147" t="s">
        <v>22005</v>
      </c>
      <c r="N3074" s="178"/>
    </row>
    <row r="3075" spans="1:14" ht="25.5">
      <c r="A3075" s="136">
        <v>3076</v>
      </c>
      <c r="B3075" s="108">
        <v>156</v>
      </c>
      <c r="C3075" s="108"/>
      <c r="D3075" s="137" t="s">
        <v>14588</v>
      </c>
      <c r="E3075" s="137" t="s">
        <v>14636</v>
      </c>
      <c r="F3075" s="137"/>
      <c r="G3075" s="108" t="str">
        <f t="shared" si="96"/>
        <v>RESPOSTA À EMERGÊNCIA</v>
      </c>
      <c r="H3075" s="108" t="str">
        <f t="shared" si="97"/>
        <v>DERRAME OU FUGA</v>
      </c>
      <c r="I3075" s="108"/>
      <c r="J3075" s="153" t="s">
        <v>15073</v>
      </c>
      <c r="K3075" s="147" t="s">
        <v>15074</v>
      </c>
      <c r="L3075" s="160" t="s">
        <v>15075</v>
      </c>
      <c r="M3075" s="160" t="s">
        <v>21955</v>
      </c>
      <c r="N3075" s="178"/>
    </row>
    <row r="3076" spans="1:14" ht="25.5">
      <c r="A3076" s="136">
        <v>3077</v>
      </c>
      <c r="B3076" s="108">
        <v>156</v>
      </c>
      <c r="C3076" s="108"/>
      <c r="D3076" s="137" t="s">
        <v>14588</v>
      </c>
      <c r="E3076" s="137" t="s">
        <v>14636</v>
      </c>
      <c r="F3076" s="137"/>
      <c r="G3076" s="108" t="str">
        <f t="shared" si="96"/>
        <v>RESPOSTA À EMERGÊNCIA</v>
      </c>
      <c r="H3076" s="108" t="str">
        <f t="shared" si="97"/>
        <v>DERRAME OU FUGA</v>
      </c>
      <c r="I3076" s="108"/>
      <c r="J3076" s="153" t="s">
        <v>15577</v>
      </c>
      <c r="K3076" s="160" t="s">
        <v>15578</v>
      </c>
      <c r="L3076" s="160" t="s">
        <v>15579</v>
      </c>
      <c r="M3076" s="160" t="s">
        <v>22107</v>
      </c>
    </row>
    <row r="3077" spans="1:14" ht="25.5">
      <c r="A3077" s="136">
        <v>3078</v>
      </c>
      <c r="B3077" s="108">
        <v>156</v>
      </c>
      <c r="C3077" s="108"/>
      <c r="D3077" s="137" t="s">
        <v>14588</v>
      </c>
      <c r="E3077" s="137" t="s">
        <v>14636</v>
      </c>
      <c r="F3077" s="137"/>
      <c r="G3077" s="108" t="str">
        <f t="shared" si="96"/>
        <v>RESPOSTA À EMERGÊNCIA</v>
      </c>
      <c r="H3077" s="108" t="str">
        <f t="shared" si="97"/>
        <v>DERRAME OU FUGA</v>
      </c>
      <c r="I3077" s="108"/>
      <c r="J3077" s="148" t="s">
        <v>14652</v>
      </c>
      <c r="K3077" s="147" t="s">
        <v>14653</v>
      </c>
      <c r="L3077" s="150" t="s">
        <v>14654</v>
      </c>
      <c r="M3077" s="150" t="s">
        <v>14655</v>
      </c>
    </row>
    <row r="3078" spans="1:14" ht="15">
      <c r="A3078" s="136">
        <v>3079</v>
      </c>
      <c r="B3078" s="108">
        <v>156</v>
      </c>
      <c r="C3078" s="108"/>
      <c r="D3078" s="137" t="s">
        <v>14588</v>
      </c>
      <c r="E3078" s="137" t="s">
        <v>14636</v>
      </c>
      <c r="F3078" s="137"/>
      <c r="G3078" s="108" t="str">
        <f t="shared" si="96"/>
        <v>RESPOSTA À EMERGÊNCIA</v>
      </c>
      <c r="H3078" s="108" t="str">
        <f t="shared" si="97"/>
        <v>DERRAME OU FUGA</v>
      </c>
      <c r="I3078" s="108"/>
      <c r="J3078" s="148" t="s">
        <v>14656</v>
      </c>
      <c r="K3078" s="147" t="s">
        <v>14657</v>
      </c>
      <c r="L3078" s="147" t="s">
        <v>14658</v>
      </c>
      <c r="M3078" s="147" t="s">
        <v>21840</v>
      </c>
    </row>
    <row r="3079" spans="1:14" ht="15">
      <c r="A3079" s="136">
        <v>3080</v>
      </c>
      <c r="B3079" s="108">
        <v>156</v>
      </c>
      <c r="C3079" s="108"/>
      <c r="D3079" s="137" t="s">
        <v>14588</v>
      </c>
      <c r="E3079" s="137" t="s">
        <v>14636</v>
      </c>
      <c r="F3079" s="137"/>
      <c r="G3079" s="108" t="str">
        <f t="shared" si="96"/>
        <v>RESPOSTA À EMERGÊNCIA</v>
      </c>
      <c r="H3079" s="108" t="str">
        <f t="shared" si="97"/>
        <v>DERRAME OU FUGA</v>
      </c>
      <c r="I3079" s="108"/>
      <c r="J3079" s="153" t="s">
        <v>14659</v>
      </c>
      <c r="K3079" s="160" t="s">
        <v>14660</v>
      </c>
      <c r="L3079" s="160" t="s">
        <v>14661</v>
      </c>
      <c r="M3079" s="160" t="s">
        <v>14662</v>
      </c>
    </row>
    <row r="3080" spans="1:14" ht="25.5">
      <c r="A3080" s="136">
        <v>3081</v>
      </c>
      <c r="B3080" s="108">
        <v>156</v>
      </c>
      <c r="C3080" s="108"/>
      <c r="D3080" s="137" t="s">
        <v>14588</v>
      </c>
      <c r="E3080" s="137" t="s">
        <v>14636</v>
      </c>
      <c r="F3080" s="137"/>
      <c r="G3080" s="108" t="str">
        <f t="shared" si="96"/>
        <v>RESPOSTA À EMERGÊNCIA</v>
      </c>
      <c r="H3080" s="108" t="str">
        <f t="shared" si="97"/>
        <v>DERRAME OU FUGA</v>
      </c>
      <c r="I3080" s="108"/>
      <c r="J3080" s="150" t="s">
        <v>15460</v>
      </c>
      <c r="K3080" s="149" t="s">
        <v>15461</v>
      </c>
      <c r="L3080" s="149" t="s">
        <v>15462</v>
      </c>
      <c r="M3080" s="149" t="s">
        <v>22071</v>
      </c>
    </row>
    <row r="3081" spans="1:14" ht="26.25" thickBot="1">
      <c r="A3081" s="136">
        <v>3082</v>
      </c>
      <c r="B3081" s="108">
        <v>156</v>
      </c>
      <c r="C3081" s="108"/>
      <c r="D3081" s="137" t="s">
        <v>14588</v>
      </c>
      <c r="E3081" s="137" t="s">
        <v>14636</v>
      </c>
      <c r="F3081" s="137"/>
      <c r="G3081" s="108" t="str">
        <f t="shared" si="96"/>
        <v>RESPOSTA À EMERGÊNCIA</v>
      </c>
      <c r="H3081" s="108" t="str">
        <f t="shared" si="97"/>
        <v>DERRAME OU FUGA</v>
      </c>
      <c r="I3081" s="108"/>
      <c r="J3081" s="150" t="s">
        <v>15405</v>
      </c>
      <c r="K3081" s="149" t="s">
        <v>15406</v>
      </c>
      <c r="L3081" s="148" t="s">
        <v>15407</v>
      </c>
      <c r="M3081" s="148" t="s">
        <v>22054</v>
      </c>
    </row>
    <row r="3082" spans="1:14" ht="15.75">
      <c r="A3082" s="136">
        <v>3083</v>
      </c>
      <c r="B3082" s="108">
        <v>156</v>
      </c>
      <c r="C3082" s="108"/>
      <c r="D3082" s="137" t="s">
        <v>14588</v>
      </c>
      <c r="E3082" s="137" t="s">
        <v>14677</v>
      </c>
      <c r="F3082" s="137"/>
      <c r="G3082" s="108" t="str">
        <f t="shared" si="96"/>
        <v>RESPOSTA À EMERGÊNCIA</v>
      </c>
      <c r="H3082" s="108" t="str">
        <f t="shared" si="97"/>
        <v>PRIMEIROS SOCORROS</v>
      </c>
      <c r="I3082" s="108"/>
      <c r="J3082" s="151" t="s">
        <v>14674</v>
      </c>
      <c r="K3082" s="151" t="s">
        <v>14675</v>
      </c>
      <c r="L3082" s="151" t="s">
        <v>14676</v>
      </c>
      <c r="M3082" s="151" t="s">
        <v>14677</v>
      </c>
    </row>
    <row r="3083" spans="1:14" ht="15">
      <c r="A3083" s="136">
        <v>3084</v>
      </c>
      <c r="B3083" s="108">
        <v>156</v>
      </c>
      <c r="C3083" s="108"/>
      <c r="D3083" s="137" t="s">
        <v>14588</v>
      </c>
      <c r="E3083" s="137" t="s">
        <v>14677</v>
      </c>
      <c r="F3083" s="137"/>
      <c r="G3083" s="108" t="str">
        <f t="shared" si="96"/>
        <v>RESPOSTA À EMERGÊNCIA</v>
      </c>
      <c r="H3083" s="108" t="str">
        <f t="shared" si="97"/>
        <v>PRIMEIROS SOCORROS</v>
      </c>
      <c r="I3083" s="108"/>
      <c r="J3083" s="148" t="s">
        <v>14678</v>
      </c>
      <c r="K3083" s="148" t="s">
        <v>14679</v>
      </c>
      <c r="L3083" s="148" t="s">
        <v>14680</v>
      </c>
      <c r="M3083" s="148" t="s">
        <v>21809</v>
      </c>
    </row>
    <row r="3084" spans="1:14" ht="25.5">
      <c r="A3084" s="136">
        <v>3085</v>
      </c>
      <c r="B3084" s="108">
        <v>156</v>
      </c>
      <c r="C3084" s="108"/>
      <c r="D3084" s="137" t="s">
        <v>14588</v>
      </c>
      <c r="E3084" s="137" t="s">
        <v>14677</v>
      </c>
      <c r="F3084" s="137"/>
      <c r="G3084" s="108" t="str">
        <f t="shared" si="96"/>
        <v>RESPOSTA À EMERGÊNCIA</v>
      </c>
      <c r="H3084" s="108" t="str">
        <f t="shared" si="97"/>
        <v>PRIMEIROS SOCORROS</v>
      </c>
      <c r="I3084" s="108"/>
      <c r="J3084" s="148" t="s">
        <v>14681</v>
      </c>
      <c r="K3084" s="148" t="s">
        <v>14682</v>
      </c>
      <c r="L3084" s="148" t="s">
        <v>14683</v>
      </c>
      <c r="M3084" s="148" t="s">
        <v>14684</v>
      </c>
    </row>
    <row r="3085" spans="1:14" ht="15">
      <c r="A3085" s="136">
        <v>3086</v>
      </c>
      <c r="B3085" s="108">
        <v>156</v>
      </c>
      <c r="C3085" s="108"/>
      <c r="D3085" s="137" t="s">
        <v>14588</v>
      </c>
      <c r="E3085" s="137" t="s">
        <v>14677</v>
      </c>
      <c r="F3085" s="137"/>
      <c r="G3085" s="108" t="str">
        <f t="shared" si="96"/>
        <v>RESPOSTA À EMERGÊNCIA</v>
      </c>
      <c r="H3085" s="108" t="str">
        <f t="shared" si="97"/>
        <v>PRIMEIROS SOCORROS</v>
      </c>
      <c r="I3085" s="108"/>
      <c r="J3085" s="148" t="s">
        <v>14685</v>
      </c>
      <c r="K3085" s="148" t="s">
        <v>14686</v>
      </c>
      <c r="L3085" s="148" t="s">
        <v>14687</v>
      </c>
      <c r="M3085" s="148" t="s">
        <v>14688</v>
      </c>
    </row>
    <row r="3086" spans="1:14" ht="15">
      <c r="A3086" s="136">
        <v>3087</v>
      </c>
      <c r="B3086" s="108">
        <v>156</v>
      </c>
      <c r="C3086" s="108"/>
      <c r="D3086" s="137" t="s">
        <v>14588</v>
      </c>
      <c r="E3086" s="137" t="s">
        <v>14677</v>
      </c>
      <c r="F3086" s="137"/>
      <c r="G3086" s="108" t="str">
        <f t="shared" si="96"/>
        <v>RESPOSTA À EMERGÊNCIA</v>
      </c>
      <c r="H3086" s="108" t="str">
        <f t="shared" si="97"/>
        <v>PRIMEIROS SOCORROS</v>
      </c>
      <c r="I3086" s="108"/>
      <c r="J3086" s="148" t="s">
        <v>14689</v>
      </c>
      <c r="K3086" s="147" t="s">
        <v>14690</v>
      </c>
      <c r="L3086" s="148" t="s">
        <v>14691</v>
      </c>
      <c r="M3086" s="148" t="s">
        <v>14692</v>
      </c>
    </row>
    <row r="3087" spans="1:14" ht="38.25">
      <c r="A3087" s="136">
        <v>3088</v>
      </c>
      <c r="B3087" s="108">
        <v>156</v>
      </c>
      <c r="C3087" s="108"/>
      <c r="D3087" s="137" t="s">
        <v>14588</v>
      </c>
      <c r="E3087" s="137" t="s">
        <v>14677</v>
      </c>
      <c r="F3087" s="137"/>
      <c r="G3087" s="108" t="str">
        <f t="shared" si="96"/>
        <v>RESPOSTA À EMERGÊNCIA</v>
      </c>
      <c r="H3087" s="108" t="str">
        <f t="shared" si="97"/>
        <v>PRIMEIROS SOCORROS</v>
      </c>
      <c r="I3087" s="108"/>
      <c r="J3087" s="153" t="s">
        <v>14693</v>
      </c>
      <c r="K3087" s="153" t="s">
        <v>14694</v>
      </c>
      <c r="L3087" s="153" t="s">
        <v>14695</v>
      </c>
      <c r="M3087" s="153" t="s">
        <v>21841</v>
      </c>
    </row>
    <row r="3088" spans="1:14" ht="15">
      <c r="A3088" s="136">
        <v>3089</v>
      </c>
      <c r="B3088" s="108">
        <v>156</v>
      </c>
      <c r="C3088" s="108"/>
      <c r="D3088" s="137" t="s">
        <v>14588</v>
      </c>
      <c r="E3088" s="137" t="s">
        <v>14677</v>
      </c>
      <c r="F3088" s="137"/>
      <c r="G3088" s="108" t="str">
        <f t="shared" ref="G3088:G3151" si="98">IF(OR(M3088="PERIGOS POTENCIAIS",M3088="PROTEÇÃO DA POPULAÇÃO",M3088="RESPOSTA À EMERGÊNCIA"),M3088,G3087)</f>
        <v>RESPOSTA À EMERGÊNCIA</v>
      </c>
      <c r="H3088" s="108" t="str">
        <f t="shared" ref="H3088:H3151" si="99">IF(OR(M3088="PERIGOS POTENCIAIS",M3088="PROTEÇÃO DA POPULAÇÃO",M3088="RESPOSTA À EMERGÊNCIA"),M3088,IF(OR(M3088="INCÊNDIO OU EXPLOSÃO",M3088="SAÚDE",M3088="VESTUÁRIO DE PROTEÇÃO",M3088="EVACUAÇÃO",M3088="INCÊNDIO",M3088="DERRAME OU FUGA",M3088="PRIMEIROS SOCORROS"),M3088,H3087))</f>
        <v>PRIMEIROS SOCORROS</v>
      </c>
      <c r="I3088" s="108"/>
      <c r="J3088" s="148" t="s">
        <v>14696</v>
      </c>
      <c r="K3088" s="147" t="s">
        <v>14697</v>
      </c>
      <c r="L3088" s="148" t="s">
        <v>14698</v>
      </c>
      <c r="M3088" s="148" t="s">
        <v>14699</v>
      </c>
    </row>
    <row r="3089" spans="1:13" ht="15">
      <c r="A3089" s="136">
        <v>3090</v>
      </c>
      <c r="B3089" s="108">
        <v>156</v>
      </c>
      <c r="C3089" s="108"/>
      <c r="D3089" s="137" t="s">
        <v>14588</v>
      </c>
      <c r="E3089" s="137" t="s">
        <v>14677</v>
      </c>
      <c r="F3089" s="137"/>
      <c r="G3089" s="108" t="str">
        <f t="shared" si="98"/>
        <v>RESPOSTA À EMERGÊNCIA</v>
      </c>
      <c r="H3089" s="108" t="str">
        <f t="shared" si="99"/>
        <v>PRIMEIROS SOCORROS</v>
      </c>
      <c r="I3089" s="108"/>
      <c r="J3089" s="148" t="s">
        <v>14700</v>
      </c>
      <c r="K3089" s="148" t="s">
        <v>14701</v>
      </c>
      <c r="L3089" s="148" t="s">
        <v>14702</v>
      </c>
      <c r="M3089" s="148" t="s">
        <v>14703</v>
      </c>
    </row>
    <row r="3090" spans="1:13" ht="25.5">
      <c r="A3090" s="136">
        <v>3091</v>
      </c>
      <c r="B3090" s="108">
        <v>156</v>
      </c>
      <c r="C3090" s="108"/>
      <c r="D3090" s="137" t="s">
        <v>14588</v>
      </c>
      <c r="E3090" s="137" t="s">
        <v>14677</v>
      </c>
      <c r="F3090" s="137"/>
      <c r="G3090" s="108" t="str">
        <f t="shared" si="98"/>
        <v>RESPOSTA À EMERGÊNCIA</v>
      </c>
      <c r="H3090" s="108" t="str">
        <f t="shared" si="99"/>
        <v>PRIMEIROS SOCORROS</v>
      </c>
      <c r="I3090" s="108"/>
      <c r="J3090" s="148" t="s">
        <v>14704</v>
      </c>
      <c r="K3090" s="147" t="s">
        <v>14705</v>
      </c>
      <c r="L3090" s="148" t="s">
        <v>14706</v>
      </c>
      <c r="M3090" s="148" t="s">
        <v>14707</v>
      </c>
    </row>
    <row r="3091" spans="1:13" ht="15">
      <c r="A3091" s="136">
        <v>3092</v>
      </c>
      <c r="B3091" s="108">
        <v>156</v>
      </c>
      <c r="C3091" s="108"/>
      <c r="D3091" s="137" t="s">
        <v>14588</v>
      </c>
      <c r="E3091" s="137" t="s">
        <v>14677</v>
      </c>
      <c r="F3091" s="137"/>
      <c r="G3091" s="108" t="str">
        <f t="shared" si="98"/>
        <v>RESPOSTA À EMERGÊNCIA</v>
      </c>
      <c r="H3091" s="108" t="str">
        <f t="shared" si="99"/>
        <v>PRIMEIROS SOCORROS</v>
      </c>
      <c r="I3091" s="108"/>
      <c r="J3091" s="148" t="s">
        <v>15408</v>
      </c>
      <c r="K3091" s="147" t="s">
        <v>15409</v>
      </c>
      <c r="L3091" s="148" t="s">
        <v>15410</v>
      </c>
      <c r="M3091" s="148" t="s">
        <v>22055</v>
      </c>
    </row>
    <row r="3092" spans="1:13" ht="15">
      <c r="A3092" s="136">
        <v>3093</v>
      </c>
      <c r="B3092" s="108">
        <v>156</v>
      </c>
      <c r="C3092" s="108"/>
      <c r="D3092" s="137" t="s">
        <v>14588</v>
      </c>
      <c r="E3092" s="137" t="s">
        <v>14677</v>
      </c>
      <c r="F3092" s="137"/>
      <c r="G3092" s="108" t="str">
        <f t="shared" si="98"/>
        <v>RESPOSTA À EMERGÊNCIA</v>
      </c>
      <c r="H3092" s="108" t="str">
        <f t="shared" si="99"/>
        <v>PRIMEIROS SOCORROS</v>
      </c>
      <c r="I3092" s="108"/>
      <c r="J3092" s="148" t="s">
        <v>14712</v>
      </c>
      <c r="K3092" s="147" t="s">
        <v>14713</v>
      </c>
      <c r="L3092" s="148" t="s">
        <v>14714</v>
      </c>
      <c r="M3092" s="148" t="s">
        <v>14715</v>
      </c>
    </row>
    <row r="3093" spans="1:13" ht="25.5">
      <c r="A3093" s="136">
        <v>3094</v>
      </c>
      <c r="B3093" s="108">
        <v>156</v>
      </c>
      <c r="C3093" s="108"/>
      <c r="D3093" s="137" t="s">
        <v>14588</v>
      </c>
      <c r="E3093" s="137" t="s">
        <v>14677</v>
      </c>
      <c r="F3093" s="137"/>
      <c r="G3093" s="108" t="str">
        <f t="shared" si="98"/>
        <v>RESPOSTA À EMERGÊNCIA</v>
      </c>
      <c r="H3093" s="108" t="str">
        <f t="shared" si="99"/>
        <v>PRIMEIROS SOCORROS</v>
      </c>
      <c r="I3093" s="108"/>
      <c r="J3093" s="147" t="s">
        <v>14716</v>
      </c>
      <c r="K3093" s="147" t="s">
        <v>14717</v>
      </c>
      <c r="L3093" s="148" t="s">
        <v>14718</v>
      </c>
      <c r="M3093" s="148" t="s">
        <v>14719</v>
      </c>
    </row>
    <row r="3094" spans="1:13" ht="20.25">
      <c r="A3094" s="136">
        <v>3095</v>
      </c>
      <c r="B3094" s="108">
        <v>157</v>
      </c>
      <c r="C3094" s="108"/>
      <c r="D3094" s="137" t="s">
        <v>21830</v>
      </c>
      <c r="E3094" s="137" t="s">
        <v>21830</v>
      </c>
      <c r="F3094" s="137"/>
      <c r="G3094" s="108" t="str">
        <f t="shared" si="98"/>
        <v>RESPOSTA À EMERGÊNCIA</v>
      </c>
      <c r="H3094" s="108" t="str">
        <f t="shared" si="99"/>
        <v>PRIMEIROS SOCORROS</v>
      </c>
      <c r="I3094" s="108"/>
      <c r="J3094" s="199" t="s">
        <v>15933</v>
      </c>
      <c r="K3094" s="138" t="s">
        <v>15933</v>
      </c>
      <c r="L3094" s="138" t="s">
        <v>15934</v>
      </c>
      <c r="M3094" s="138" t="s">
        <v>15935</v>
      </c>
    </row>
    <row r="3095" spans="1:13" ht="15.75">
      <c r="A3095" s="136">
        <v>3096</v>
      </c>
      <c r="B3095" s="108">
        <v>157</v>
      </c>
      <c r="C3095" s="108"/>
      <c r="D3095" s="137" t="s">
        <v>21830</v>
      </c>
      <c r="E3095" s="137" t="s">
        <v>21830</v>
      </c>
      <c r="F3095" s="137"/>
      <c r="G3095" s="108" t="str">
        <f t="shared" si="98"/>
        <v>RESPOSTA À EMERGÊNCIA</v>
      </c>
      <c r="H3095" s="108" t="str">
        <f t="shared" si="99"/>
        <v>PRIMEIROS SOCORROS</v>
      </c>
      <c r="I3095" s="108"/>
      <c r="J3095" s="174" t="s">
        <v>15936</v>
      </c>
      <c r="K3095" s="141" t="s">
        <v>15937</v>
      </c>
      <c r="L3095" s="141" t="s">
        <v>15938</v>
      </c>
      <c r="M3095" s="141" t="s">
        <v>22213</v>
      </c>
    </row>
    <row r="3096" spans="1:13" ht="15.75">
      <c r="A3096" s="136">
        <v>3097</v>
      </c>
      <c r="B3096" s="108">
        <v>157</v>
      </c>
      <c r="C3096" s="108"/>
      <c r="D3096" s="137" t="s">
        <v>14488</v>
      </c>
      <c r="E3096" s="137" t="s">
        <v>14488</v>
      </c>
      <c r="F3096" s="137"/>
      <c r="G3096" s="108" t="str">
        <f t="shared" si="98"/>
        <v>PERIGOS POTENCIAIS</v>
      </c>
      <c r="H3096" s="108" t="str">
        <f t="shared" si="99"/>
        <v>PERIGOS POTENCIAIS</v>
      </c>
      <c r="I3096" s="108"/>
      <c r="J3096" s="143" t="s">
        <v>14485</v>
      </c>
      <c r="K3096" s="143" t="s">
        <v>14486</v>
      </c>
      <c r="L3096" s="143" t="s">
        <v>14487</v>
      </c>
      <c r="M3096" s="143" t="s">
        <v>14488</v>
      </c>
    </row>
    <row r="3097" spans="1:13" ht="15.75">
      <c r="A3097" s="136">
        <v>3098</v>
      </c>
      <c r="B3097" s="108">
        <v>157</v>
      </c>
      <c r="C3097" s="108"/>
      <c r="D3097" s="137" t="s">
        <v>14488</v>
      </c>
      <c r="E3097" s="137" t="s">
        <v>14520</v>
      </c>
      <c r="F3097" s="137"/>
      <c r="G3097" s="108" t="str">
        <f t="shared" si="98"/>
        <v>PERIGOS POTENCIAIS</v>
      </c>
      <c r="H3097" s="108" t="str">
        <f t="shared" si="99"/>
        <v>SAÚDE</v>
      </c>
      <c r="I3097" s="108"/>
      <c r="J3097" s="159" t="s">
        <v>14517</v>
      </c>
      <c r="K3097" s="159" t="s">
        <v>14518</v>
      </c>
      <c r="L3097" s="159" t="s">
        <v>14519</v>
      </c>
      <c r="M3097" s="159" t="s">
        <v>14520</v>
      </c>
    </row>
    <row r="3098" spans="1:13" ht="25.5">
      <c r="A3098" s="136">
        <v>3099</v>
      </c>
      <c r="B3098" s="108">
        <v>157</v>
      </c>
      <c r="C3098" s="108"/>
      <c r="D3098" s="137" t="s">
        <v>14488</v>
      </c>
      <c r="E3098" s="137" t="s">
        <v>14520</v>
      </c>
      <c r="F3098" s="137"/>
      <c r="G3098" s="108" t="str">
        <f t="shared" si="98"/>
        <v>PERIGOS POTENCIAIS</v>
      </c>
      <c r="H3098" s="108" t="str">
        <f t="shared" si="99"/>
        <v>SAÚDE</v>
      </c>
      <c r="I3098" s="108"/>
      <c r="J3098" s="160" t="s">
        <v>15689</v>
      </c>
      <c r="K3098" s="147" t="s">
        <v>15910</v>
      </c>
      <c r="L3098" s="160" t="s">
        <v>15691</v>
      </c>
      <c r="M3098" s="147" t="s">
        <v>22204</v>
      </c>
    </row>
    <row r="3099" spans="1:13" ht="15">
      <c r="A3099" s="136">
        <v>3100</v>
      </c>
      <c r="B3099" s="108">
        <v>157</v>
      </c>
      <c r="C3099" s="108"/>
      <c r="D3099" s="137" t="s">
        <v>14488</v>
      </c>
      <c r="E3099" s="137" t="s">
        <v>14520</v>
      </c>
      <c r="F3099" s="137"/>
      <c r="G3099" s="108" t="str">
        <f t="shared" si="98"/>
        <v>PERIGOS POTENCIAIS</v>
      </c>
      <c r="H3099" s="108" t="str">
        <f t="shared" si="99"/>
        <v>SAÚDE</v>
      </c>
      <c r="I3099" s="108"/>
      <c r="J3099" s="147" t="s">
        <v>15939</v>
      </c>
      <c r="K3099" s="147" t="s">
        <v>15940</v>
      </c>
      <c r="L3099" s="147" t="s">
        <v>15941</v>
      </c>
      <c r="M3099" s="147" t="s">
        <v>22214</v>
      </c>
    </row>
    <row r="3100" spans="1:13" ht="25.5">
      <c r="A3100" s="136">
        <v>3101</v>
      </c>
      <c r="B3100" s="108">
        <v>157</v>
      </c>
      <c r="C3100" s="108"/>
      <c r="D3100" s="137" t="s">
        <v>14488</v>
      </c>
      <c r="E3100" s="137" t="s">
        <v>14520</v>
      </c>
      <c r="F3100" s="137"/>
      <c r="G3100" s="108" t="str">
        <f t="shared" si="98"/>
        <v>PERIGOS POTENCIAIS</v>
      </c>
      <c r="H3100" s="108" t="str">
        <f t="shared" si="99"/>
        <v>SAÚDE</v>
      </c>
      <c r="I3100" s="108"/>
      <c r="J3100" s="147" t="s">
        <v>15517</v>
      </c>
      <c r="K3100" s="147" t="s">
        <v>15518</v>
      </c>
      <c r="L3100" s="147" t="s">
        <v>15519</v>
      </c>
      <c r="M3100" s="147" t="s">
        <v>22088</v>
      </c>
    </row>
    <row r="3101" spans="1:13" ht="15">
      <c r="A3101" s="136">
        <v>3102</v>
      </c>
      <c r="B3101" s="108">
        <v>157</v>
      </c>
      <c r="C3101" s="108"/>
      <c r="D3101" s="137" t="s">
        <v>14488</v>
      </c>
      <c r="E3101" s="137" t="s">
        <v>14520</v>
      </c>
      <c r="F3101" s="137"/>
      <c r="G3101" s="108" t="str">
        <f t="shared" si="98"/>
        <v>PERIGOS POTENCIAIS</v>
      </c>
      <c r="H3101" s="108" t="str">
        <f t="shared" si="99"/>
        <v>SAÚDE</v>
      </c>
      <c r="I3101" s="108"/>
      <c r="J3101" s="147" t="s">
        <v>14988</v>
      </c>
      <c r="K3101" s="147" t="s">
        <v>14989</v>
      </c>
      <c r="L3101" s="147" t="s">
        <v>14990</v>
      </c>
      <c r="M3101" s="147" t="s">
        <v>21930</v>
      </c>
    </row>
    <row r="3102" spans="1:13" ht="26.25" thickBot="1">
      <c r="A3102" s="136">
        <v>3103</v>
      </c>
      <c r="B3102" s="108">
        <v>157</v>
      </c>
      <c r="C3102" s="108"/>
      <c r="D3102" s="137" t="s">
        <v>14488</v>
      </c>
      <c r="E3102" s="137" t="s">
        <v>14520</v>
      </c>
      <c r="F3102" s="137"/>
      <c r="G3102" s="108" t="str">
        <f t="shared" si="98"/>
        <v>PERIGOS POTENCIAIS</v>
      </c>
      <c r="H3102" s="108" t="str">
        <f t="shared" si="99"/>
        <v>SAÚDE</v>
      </c>
      <c r="I3102" s="108"/>
      <c r="J3102" s="148" t="s">
        <v>15399</v>
      </c>
      <c r="K3102" s="148" t="s">
        <v>15400</v>
      </c>
      <c r="L3102" s="148" t="s">
        <v>15401</v>
      </c>
      <c r="M3102" s="148" t="s">
        <v>22052</v>
      </c>
    </row>
    <row r="3103" spans="1:13" ht="15.75">
      <c r="A3103" s="136">
        <v>3104</v>
      </c>
      <c r="B3103" s="108">
        <v>157</v>
      </c>
      <c r="C3103" s="108"/>
      <c r="D3103" s="137" t="s">
        <v>14488</v>
      </c>
      <c r="E3103" s="137" t="s">
        <v>14492</v>
      </c>
      <c r="F3103" s="137"/>
      <c r="G3103" s="108" t="str">
        <f t="shared" si="98"/>
        <v>PERIGOS POTENCIAIS</v>
      </c>
      <c r="H3103" s="108" t="str">
        <f t="shared" si="99"/>
        <v>INCÊNDIO OU EXPLOSÃO</v>
      </c>
      <c r="I3103" s="108"/>
      <c r="J3103" s="151" t="s">
        <v>14489</v>
      </c>
      <c r="K3103" s="151" t="s">
        <v>14490</v>
      </c>
      <c r="L3103" s="146" t="s">
        <v>14491</v>
      </c>
      <c r="M3103" s="146" t="s">
        <v>14492</v>
      </c>
    </row>
    <row r="3104" spans="1:13" ht="25.5">
      <c r="A3104" s="136">
        <v>3105</v>
      </c>
      <c r="B3104" s="108">
        <v>157</v>
      </c>
      <c r="C3104" s="108"/>
      <c r="D3104" s="137" t="s">
        <v>14488</v>
      </c>
      <c r="E3104" s="137" t="s">
        <v>14492</v>
      </c>
      <c r="F3104" s="137"/>
      <c r="G3104" s="108" t="str">
        <f t="shared" si="98"/>
        <v>PERIGOS POTENCIAIS</v>
      </c>
      <c r="H3104" s="108" t="str">
        <f t="shared" si="99"/>
        <v>INCÊNDIO OU EXPLOSÃO</v>
      </c>
      <c r="I3104" s="108"/>
      <c r="J3104" s="147" t="s">
        <v>15850</v>
      </c>
      <c r="K3104" s="147" t="s">
        <v>15851</v>
      </c>
      <c r="L3104" s="147" t="s">
        <v>15852</v>
      </c>
      <c r="M3104" s="147" t="s">
        <v>22189</v>
      </c>
    </row>
    <row r="3105" spans="1:14" ht="25.5">
      <c r="A3105" s="136">
        <v>3106</v>
      </c>
      <c r="B3105" s="108">
        <v>157</v>
      </c>
      <c r="C3105" s="108"/>
      <c r="D3105" s="137" t="s">
        <v>14488</v>
      </c>
      <c r="E3105" s="137" t="s">
        <v>14492</v>
      </c>
      <c r="F3105" s="137"/>
      <c r="G3105" s="108" t="str">
        <f t="shared" si="98"/>
        <v>PERIGOS POTENCIAIS</v>
      </c>
      <c r="H3105" s="108" t="str">
        <f t="shared" si="99"/>
        <v>INCÊNDIO OU EXPLOSÃO</v>
      </c>
      <c r="I3105" s="108"/>
      <c r="J3105" s="148" t="s">
        <v>15942</v>
      </c>
      <c r="K3105" s="148" t="s">
        <v>15943</v>
      </c>
      <c r="L3105" s="148" t="s">
        <v>15944</v>
      </c>
      <c r="M3105" s="148" t="s">
        <v>22215</v>
      </c>
    </row>
    <row r="3106" spans="1:14" ht="15">
      <c r="A3106" s="136">
        <v>3107</v>
      </c>
      <c r="B3106" s="108">
        <v>157</v>
      </c>
      <c r="C3106" s="108"/>
      <c r="D3106" s="137" t="s">
        <v>14488</v>
      </c>
      <c r="E3106" s="137" t="s">
        <v>14492</v>
      </c>
      <c r="F3106" s="137"/>
      <c r="G3106" s="108" t="str">
        <f t="shared" si="98"/>
        <v>PERIGOS POTENCIAIS</v>
      </c>
      <c r="H3106" s="108" t="str">
        <f t="shared" si="99"/>
        <v>INCÊNDIO OU EXPLOSÃO</v>
      </c>
      <c r="I3106" s="108"/>
      <c r="J3106" s="148" t="s">
        <v>15945</v>
      </c>
      <c r="K3106" s="147" t="s">
        <v>15946</v>
      </c>
      <c r="L3106" s="147" t="s">
        <v>15947</v>
      </c>
      <c r="M3106" s="147" t="s">
        <v>22216</v>
      </c>
      <c r="N3106" s="178"/>
    </row>
    <row r="3107" spans="1:14" ht="25.5">
      <c r="A3107" s="136">
        <v>3108</v>
      </c>
      <c r="B3107" s="108">
        <v>157</v>
      </c>
      <c r="C3107" s="108"/>
      <c r="D3107" s="137" t="s">
        <v>14488</v>
      </c>
      <c r="E3107" s="137" t="s">
        <v>14492</v>
      </c>
      <c r="F3107" s="137"/>
      <c r="G3107" s="108" t="str">
        <f t="shared" si="98"/>
        <v>PERIGOS POTENCIAIS</v>
      </c>
      <c r="H3107" s="108" t="str">
        <f t="shared" si="99"/>
        <v>INCÊNDIO OU EXPLOSÃO</v>
      </c>
      <c r="I3107" s="108"/>
      <c r="J3107" s="147" t="s">
        <v>15948</v>
      </c>
      <c r="K3107" s="147" t="s">
        <v>15949</v>
      </c>
      <c r="L3107" s="147" t="s">
        <v>15950</v>
      </c>
      <c r="M3107" s="147" t="s">
        <v>22217</v>
      </c>
    </row>
    <row r="3108" spans="1:14" ht="15">
      <c r="A3108" s="136">
        <v>3109</v>
      </c>
      <c r="B3108" s="108">
        <v>157</v>
      </c>
      <c r="C3108" s="108"/>
      <c r="D3108" s="137" t="s">
        <v>14488</v>
      </c>
      <c r="E3108" s="137" t="s">
        <v>14492</v>
      </c>
      <c r="F3108" s="137"/>
      <c r="G3108" s="108" t="str">
        <f t="shared" si="98"/>
        <v>PERIGOS POTENCIAIS</v>
      </c>
      <c r="H3108" s="108" t="str">
        <f t="shared" si="99"/>
        <v>INCÊNDIO OU EXPLOSÃO</v>
      </c>
      <c r="I3108" s="108"/>
      <c r="J3108" s="147" t="s">
        <v>15393</v>
      </c>
      <c r="K3108" s="147" t="s">
        <v>15394</v>
      </c>
      <c r="L3108" s="147" t="s">
        <v>15395</v>
      </c>
      <c r="M3108" s="147" t="s">
        <v>22050</v>
      </c>
    </row>
    <row r="3109" spans="1:14" ht="15">
      <c r="A3109" s="136">
        <v>3110</v>
      </c>
      <c r="B3109" s="108">
        <v>157</v>
      </c>
      <c r="C3109" s="108"/>
      <c r="D3109" s="137" t="s">
        <v>14488</v>
      </c>
      <c r="E3109" s="137" t="s">
        <v>14492</v>
      </c>
      <c r="F3109" s="137"/>
      <c r="G3109" s="108" t="str">
        <f t="shared" si="98"/>
        <v>PERIGOS POTENCIAIS</v>
      </c>
      <c r="H3109" s="108" t="str">
        <f t="shared" si="99"/>
        <v>INCÊNDIO OU EXPLOSÃO</v>
      </c>
      <c r="I3109" s="108"/>
      <c r="J3109" s="147" t="s">
        <v>15529</v>
      </c>
      <c r="K3109" s="147" t="s">
        <v>15530</v>
      </c>
      <c r="L3109" s="147" t="s">
        <v>15531</v>
      </c>
      <c r="M3109" s="147" t="s">
        <v>22092</v>
      </c>
    </row>
    <row r="3110" spans="1:14" ht="15.75">
      <c r="A3110" s="136">
        <v>3111</v>
      </c>
      <c r="B3110" s="108">
        <v>157</v>
      </c>
      <c r="C3110" s="108"/>
      <c r="D3110" s="137" t="s">
        <v>14544</v>
      </c>
      <c r="E3110" s="137" t="s">
        <v>14544</v>
      </c>
      <c r="F3110" s="137"/>
      <c r="G3110" s="108" t="str">
        <f t="shared" si="98"/>
        <v>PROTEÇÃO DA POPULAÇÃO</v>
      </c>
      <c r="H3110" s="108" t="str">
        <f t="shared" si="99"/>
        <v>PROTEÇÃO DA POPULAÇÃO</v>
      </c>
      <c r="I3110" s="108"/>
      <c r="J3110" s="143" t="s">
        <v>14541</v>
      </c>
      <c r="K3110" s="143" t="s">
        <v>14542</v>
      </c>
      <c r="L3110" s="143" t="s">
        <v>14543</v>
      </c>
      <c r="M3110" s="143" t="s">
        <v>14544</v>
      </c>
    </row>
    <row r="3111" spans="1:14" ht="38.25">
      <c r="A3111" s="136">
        <v>3112</v>
      </c>
      <c r="B3111" s="108">
        <v>157</v>
      </c>
      <c r="C3111" s="108"/>
      <c r="D3111" s="137" t="s">
        <v>14544</v>
      </c>
      <c r="E3111" s="137" t="s">
        <v>14544</v>
      </c>
      <c r="F3111" s="137"/>
      <c r="G3111" s="108" t="str">
        <f t="shared" si="98"/>
        <v>PROTEÇÃO DA POPULAÇÃO</v>
      </c>
      <c r="H3111" s="108" t="str">
        <f t="shared" si="99"/>
        <v>PROTEÇÃO DA POPULAÇÃO</v>
      </c>
      <c r="I3111" s="108"/>
      <c r="J3111" s="153" t="s">
        <v>14545</v>
      </c>
      <c r="K3111" s="153" t="s">
        <v>14546</v>
      </c>
      <c r="L3111" s="154" t="s">
        <v>14547</v>
      </c>
      <c r="M3111" s="154" t="s">
        <v>14548</v>
      </c>
    </row>
    <row r="3112" spans="1:14" ht="15">
      <c r="A3112" s="136">
        <v>3113</v>
      </c>
      <c r="B3112" s="108">
        <v>157</v>
      </c>
      <c r="C3112" s="108"/>
      <c r="D3112" s="137" t="s">
        <v>14544</v>
      </c>
      <c r="E3112" s="137" t="s">
        <v>14544</v>
      </c>
      <c r="F3112" s="137"/>
      <c r="G3112" s="108" t="str">
        <f t="shared" si="98"/>
        <v>PROTEÇÃO DA POPULAÇÃO</v>
      </c>
      <c r="H3112" s="108" t="str">
        <f t="shared" si="99"/>
        <v>PROTEÇÃO DA POPULAÇÃO</v>
      </c>
      <c r="I3112" s="108"/>
      <c r="J3112" s="147" t="s">
        <v>14549</v>
      </c>
      <c r="K3112" s="147" t="s">
        <v>14550</v>
      </c>
      <c r="L3112" s="147" t="s">
        <v>14551</v>
      </c>
      <c r="M3112" s="147" t="s">
        <v>14552</v>
      </c>
    </row>
    <row r="3113" spans="1:14" ht="15">
      <c r="A3113" s="136">
        <v>3114</v>
      </c>
      <c r="B3113" s="108">
        <v>157</v>
      </c>
      <c r="C3113" s="108"/>
      <c r="D3113" s="137" t="s">
        <v>14544</v>
      </c>
      <c r="E3113" s="137" t="s">
        <v>14544</v>
      </c>
      <c r="F3113" s="137"/>
      <c r="G3113" s="108" t="str">
        <f t="shared" si="98"/>
        <v>PROTEÇÃO DA POPULAÇÃO</v>
      </c>
      <c r="H3113" s="108" t="str">
        <f t="shared" si="99"/>
        <v>PROTEÇÃO DA POPULAÇÃO</v>
      </c>
      <c r="I3113" s="108"/>
      <c r="J3113" s="148" t="s">
        <v>14553</v>
      </c>
      <c r="K3113" s="147" t="s">
        <v>14554</v>
      </c>
      <c r="L3113" s="148" t="s">
        <v>14555</v>
      </c>
      <c r="M3113" s="148" t="s">
        <v>14556</v>
      </c>
    </row>
    <row r="3114" spans="1:14" ht="15.75" thickBot="1">
      <c r="A3114" s="136">
        <v>3115</v>
      </c>
      <c r="B3114" s="108">
        <v>157</v>
      </c>
      <c r="C3114" s="108"/>
      <c r="D3114" s="137" t="s">
        <v>14544</v>
      </c>
      <c r="E3114" s="137" t="s">
        <v>14544</v>
      </c>
      <c r="F3114" s="137"/>
      <c r="G3114" s="108" t="str">
        <f t="shared" si="98"/>
        <v>PROTEÇÃO DA POPULAÇÃO</v>
      </c>
      <c r="H3114" s="108" t="str">
        <f t="shared" si="99"/>
        <v>PROTEÇÃO DA POPULAÇÃO</v>
      </c>
      <c r="I3114" s="108"/>
      <c r="J3114" s="148" t="s">
        <v>14737</v>
      </c>
      <c r="K3114" s="148" t="s">
        <v>14738</v>
      </c>
      <c r="L3114" s="148" t="s">
        <v>14739</v>
      </c>
      <c r="M3114" s="148" t="s">
        <v>21845</v>
      </c>
    </row>
    <row r="3115" spans="1:14" ht="15.75">
      <c r="A3115" s="136">
        <v>3116</v>
      </c>
      <c r="B3115" s="108">
        <v>157</v>
      </c>
      <c r="C3115" s="108"/>
      <c r="D3115" s="137" t="s">
        <v>14544</v>
      </c>
      <c r="E3115" s="137" t="s">
        <v>14560</v>
      </c>
      <c r="F3115" s="137"/>
      <c r="G3115" s="108" t="str">
        <f t="shared" si="98"/>
        <v>PROTEÇÃO DA POPULAÇÃO</v>
      </c>
      <c r="H3115" s="108" t="str">
        <f t="shared" si="99"/>
        <v>VESTUÁRIO DE PROTEÇÃO</v>
      </c>
      <c r="I3115" s="108"/>
      <c r="J3115" s="151" t="s">
        <v>14557</v>
      </c>
      <c r="K3115" s="151" t="s">
        <v>14558</v>
      </c>
      <c r="L3115" s="151" t="s">
        <v>14559</v>
      </c>
      <c r="M3115" s="151" t="s">
        <v>14560</v>
      </c>
    </row>
    <row r="3116" spans="1:14" ht="15">
      <c r="A3116" s="136">
        <v>3117</v>
      </c>
      <c r="B3116" s="108">
        <v>157</v>
      </c>
      <c r="C3116" s="108"/>
      <c r="D3116" s="137" t="s">
        <v>14544</v>
      </c>
      <c r="E3116" s="137" t="s">
        <v>14560</v>
      </c>
      <c r="F3116" s="137"/>
      <c r="G3116" s="108" t="str">
        <f t="shared" si="98"/>
        <v>PROTEÇÃO DA POPULAÇÃO</v>
      </c>
      <c r="H3116" s="108" t="str">
        <f t="shared" si="99"/>
        <v>VESTUÁRIO DE PROTEÇÃO</v>
      </c>
      <c r="I3116" s="108"/>
      <c r="J3116" s="147" t="s">
        <v>14561</v>
      </c>
      <c r="K3116" s="147" t="s">
        <v>14562</v>
      </c>
      <c r="L3116" s="148" t="s">
        <v>14563</v>
      </c>
      <c r="M3116" s="148" t="s">
        <v>14564</v>
      </c>
    </row>
    <row r="3117" spans="1:14" ht="25.5">
      <c r="A3117" s="136">
        <v>3118</v>
      </c>
      <c r="B3117" s="108">
        <v>157</v>
      </c>
      <c r="C3117" s="108"/>
      <c r="D3117" s="137" t="s">
        <v>14544</v>
      </c>
      <c r="E3117" s="137" t="s">
        <v>14560</v>
      </c>
      <c r="F3117" s="137"/>
      <c r="G3117" s="108" t="str">
        <f t="shared" si="98"/>
        <v>PROTEÇÃO DA POPULAÇÃO</v>
      </c>
      <c r="H3117" s="108" t="str">
        <f t="shared" si="99"/>
        <v>VESTUÁRIO DE PROTEÇÃO</v>
      </c>
      <c r="I3117" s="108"/>
      <c r="J3117" s="148" t="s">
        <v>15005</v>
      </c>
      <c r="K3117" s="148" t="s">
        <v>15006</v>
      </c>
      <c r="L3117" s="148" t="s">
        <v>21935</v>
      </c>
      <c r="M3117" s="148" t="s">
        <v>21936</v>
      </c>
    </row>
    <row r="3118" spans="1:14" ht="26.25" thickBot="1">
      <c r="A3118" s="136">
        <v>3119</v>
      </c>
      <c r="B3118" s="108">
        <v>157</v>
      </c>
      <c r="C3118" s="108"/>
      <c r="D3118" s="137" t="s">
        <v>14544</v>
      </c>
      <c r="E3118" s="137" t="s">
        <v>14560</v>
      </c>
      <c r="F3118" s="137"/>
      <c r="G3118" s="108" t="str">
        <f t="shared" si="98"/>
        <v>PROTEÇÃO DA POPULAÇÃO</v>
      </c>
      <c r="H3118" s="108" t="str">
        <f t="shared" si="99"/>
        <v>VESTUÁRIO DE PROTEÇÃO</v>
      </c>
      <c r="I3118" s="108"/>
      <c r="J3118" s="148" t="s">
        <v>15007</v>
      </c>
      <c r="K3118" s="148" t="s">
        <v>14566</v>
      </c>
      <c r="L3118" s="148" t="s">
        <v>21832</v>
      </c>
      <c r="M3118" s="148" t="s">
        <v>21833</v>
      </c>
    </row>
    <row r="3119" spans="1:14" ht="15.75">
      <c r="A3119" s="136">
        <v>3120</v>
      </c>
      <c r="B3119" s="108">
        <v>157</v>
      </c>
      <c r="C3119" s="108"/>
      <c r="D3119" s="137" t="s">
        <v>14544</v>
      </c>
      <c r="E3119" s="137" t="s">
        <v>14570</v>
      </c>
      <c r="F3119" s="137"/>
      <c r="G3119" s="108" t="str">
        <f t="shared" si="98"/>
        <v>PROTEÇÃO DA POPULAÇÃO</v>
      </c>
      <c r="H3119" s="108" t="str">
        <f t="shared" si="99"/>
        <v>EVACUAÇÃO</v>
      </c>
      <c r="I3119" s="108"/>
      <c r="J3119" s="151" t="s">
        <v>14567</v>
      </c>
      <c r="K3119" s="151" t="s">
        <v>14568</v>
      </c>
      <c r="L3119" s="151" t="s">
        <v>14569</v>
      </c>
      <c r="M3119" s="151" t="s">
        <v>14570</v>
      </c>
    </row>
    <row r="3120" spans="1:14" ht="15">
      <c r="A3120" s="136">
        <v>3121</v>
      </c>
      <c r="B3120" s="108">
        <v>157</v>
      </c>
      <c r="C3120" s="108"/>
      <c r="D3120" s="137" t="s">
        <v>14544</v>
      </c>
      <c r="E3120" s="137" t="s">
        <v>14570</v>
      </c>
      <c r="F3120" s="137"/>
      <c r="G3120" s="108" t="str">
        <f t="shared" si="98"/>
        <v>PROTEÇÃO DA POPULAÇÃO</v>
      </c>
      <c r="H3120" s="108" t="str">
        <f t="shared" si="99"/>
        <v>EVACUAÇÃO</v>
      </c>
      <c r="I3120" s="108"/>
      <c r="J3120" s="153" t="s">
        <v>14571</v>
      </c>
      <c r="K3120" s="153" t="s">
        <v>14572</v>
      </c>
      <c r="L3120" s="153" t="s">
        <v>14573</v>
      </c>
      <c r="M3120" s="153" t="s">
        <v>14574</v>
      </c>
    </row>
    <row r="3121" spans="1:15" ht="26.25">
      <c r="A3121" s="136">
        <v>3122</v>
      </c>
      <c r="B3121" s="108">
        <v>157</v>
      </c>
      <c r="C3121" s="108"/>
      <c r="D3121" s="137" t="s">
        <v>14544</v>
      </c>
      <c r="E3121" s="137" t="s">
        <v>14570</v>
      </c>
      <c r="F3121" s="137"/>
      <c r="G3121" s="108" t="str">
        <f t="shared" si="98"/>
        <v>PROTEÇÃO DA POPULAÇÃO</v>
      </c>
      <c r="H3121" s="108" t="str">
        <f t="shared" si="99"/>
        <v>EVACUAÇÃO</v>
      </c>
      <c r="I3121" s="108"/>
      <c r="J3121" s="148" t="s">
        <v>15435</v>
      </c>
      <c r="K3121" s="157" t="s">
        <v>15436</v>
      </c>
      <c r="L3121" s="157" t="s">
        <v>15437</v>
      </c>
      <c r="M3121" s="157" t="s">
        <v>22063</v>
      </c>
    </row>
    <row r="3122" spans="1:15" ht="15">
      <c r="A3122" s="136">
        <v>3123</v>
      </c>
      <c r="B3122" s="108">
        <v>157</v>
      </c>
      <c r="C3122" s="108"/>
      <c r="D3122" s="137" t="s">
        <v>14544</v>
      </c>
      <c r="E3122" s="137" t="s">
        <v>14570</v>
      </c>
      <c r="F3122" s="137"/>
      <c r="G3122" s="108" t="str">
        <f t="shared" si="98"/>
        <v>PROTEÇÃO DA POPULAÇÃO</v>
      </c>
      <c r="H3122" s="108" t="str">
        <f t="shared" si="99"/>
        <v>EVACUAÇÃO</v>
      </c>
      <c r="I3122" s="108"/>
      <c r="J3122" s="160" t="s">
        <v>15008</v>
      </c>
      <c r="K3122" s="160" t="s">
        <v>15009</v>
      </c>
      <c r="L3122" s="160" t="s">
        <v>7</v>
      </c>
      <c r="M3122" s="160" t="s">
        <v>7</v>
      </c>
    </row>
    <row r="3123" spans="1:15" ht="15">
      <c r="A3123" s="136">
        <v>3124</v>
      </c>
      <c r="B3123" s="108">
        <v>157</v>
      </c>
      <c r="C3123" s="108"/>
      <c r="D3123" s="137" t="s">
        <v>14544</v>
      </c>
      <c r="E3123" s="137" t="s">
        <v>14570</v>
      </c>
      <c r="F3123" s="137"/>
      <c r="G3123" s="108" t="str">
        <f t="shared" si="98"/>
        <v>PROTEÇÃO DA POPULAÇÃO</v>
      </c>
      <c r="H3123" s="108" t="str">
        <f t="shared" si="99"/>
        <v>EVACUAÇÃO</v>
      </c>
      <c r="I3123" s="108"/>
      <c r="J3123" s="184" t="s">
        <v>15057</v>
      </c>
      <c r="K3123" s="184" t="s">
        <v>15058</v>
      </c>
      <c r="L3123" s="181" t="s">
        <v>15059</v>
      </c>
      <c r="M3123" s="181" t="s">
        <v>21950</v>
      </c>
      <c r="N3123" s="185" t="s">
        <v>15060</v>
      </c>
      <c r="O3123" s="168"/>
    </row>
    <row r="3124" spans="1:15" ht="25.5">
      <c r="A3124" s="136">
        <v>3125</v>
      </c>
      <c r="B3124" s="108">
        <v>157</v>
      </c>
      <c r="C3124" s="108"/>
      <c r="D3124" s="137" t="s">
        <v>14544</v>
      </c>
      <c r="E3124" s="137" t="s">
        <v>14570</v>
      </c>
      <c r="F3124" s="137"/>
      <c r="G3124" s="108" t="str">
        <f t="shared" si="98"/>
        <v>PROTEÇÃO DA POPULAÇÃO</v>
      </c>
      <c r="H3124" s="108" t="str">
        <f t="shared" si="99"/>
        <v>EVACUAÇÃO</v>
      </c>
      <c r="I3124" s="108"/>
      <c r="J3124" s="148" t="s">
        <v>15061</v>
      </c>
      <c r="K3124" s="148" t="s">
        <v>15062</v>
      </c>
      <c r="L3124" s="148" t="s">
        <v>15063</v>
      </c>
      <c r="M3124" s="148" t="s">
        <v>21951</v>
      </c>
      <c r="O3124" s="168"/>
    </row>
    <row r="3125" spans="1:15" ht="15">
      <c r="A3125" s="136">
        <v>3126</v>
      </c>
      <c r="B3125" s="108">
        <v>157</v>
      </c>
      <c r="C3125" s="108"/>
      <c r="D3125" s="137" t="s">
        <v>14544</v>
      </c>
      <c r="E3125" s="137" t="s">
        <v>6</v>
      </c>
      <c r="F3125" s="137"/>
      <c r="G3125" s="108" t="str">
        <f t="shared" si="98"/>
        <v>PROTEÇÃO DA POPULAÇÃO</v>
      </c>
      <c r="H3125" s="108" t="str">
        <f t="shared" si="99"/>
        <v>Incêndio</v>
      </c>
      <c r="I3125" s="108"/>
      <c r="J3125" s="158" t="s">
        <v>14579</v>
      </c>
      <c r="K3125" s="158" t="s">
        <v>14580</v>
      </c>
      <c r="L3125" s="158" t="s">
        <v>14581</v>
      </c>
      <c r="M3125" s="158" t="s">
        <v>6</v>
      </c>
    </row>
    <row r="3126" spans="1:15" ht="25.5">
      <c r="A3126" s="136">
        <v>3127</v>
      </c>
      <c r="B3126" s="108">
        <v>157</v>
      </c>
      <c r="C3126" s="108"/>
      <c r="D3126" s="137" t="s">
        <v>14544</v>
      </c>
      <c r="E3126" s="137" t="s">
        <v>6</v>
      </c>
      <c r="F3126" s="137"/>
      <c r="G3126" s="108" t="str">
        <f t="shared" si="98"/>
        <v>PROTEÇÃO DA POPULAÇÃO</v>
      </c>
      <c r="H3126" s="108" t="str">
        <f t="shared" si="99"/>
        <v>Incêndio</v>
      </c>
      <c r="I3126" s="108"/>
      <c r="J3126" s="147" t="s">
        <v>14582</v>
      </c>
      <c r="K3126" s="147" t="s">
        <v>14583</v>
      </c>
      <c r="L3126" s="147" t="s">
        <v>14584</v>
      </c>
      <c r="M3126" s="147" t="s">
        <v>21834</v>
      </c>
    </row>
    <row r="3127" spans="1:15" ht="25.5" hidden="1">
      <c r="A3127" s="136">
        <v>3128</v>
      </c>
      <c r="B3127" s="108">
        <v>157</v>
      </c>
      <c r="C3127" s="108"/>
      <c r="D3127" s="137" t="s">
        <v>14544</v>
      </c>
      <c r="E3127" s="137" t="s">
        <v>6</v>
      </c>
      <c r="F3127" s="137"/>
      <c r="G3127" s="108" t="str">
        <f t="shared" si="98"/>
        <v>PROTEÇÃO DA POPULAÇÃO</v>
      </c>
      <c r="H3127" s="108" t="str">
        <f t="shared" si="99"/>
        <v>Incêndio</v>
      </c>
      <c r="I3127" s="108"/>
      <c r="J3127" s="148" t="s">
        <v>14750</v>
      </c>
      <c r="K3127" s="147" t="s">
        <v>14751</v>
      </c>
      <c r="L3127" s="150" t="s">
        <v>14752</v>
      </c>
      <c r="M3127" s="150" t="s">
        <v>21849</v>
      </c>
      <c r="N3127" s="169" t="s">
        <v>14753</v>
      </c>
      <c r="O3127" s="163"/>
    </row>
    <row r="3128" spans="1:15" ht="15.75">
      <c r="A3128" s="136">
        <v>3129</v>
      </c>
      <c r="B3128" s="108">
        <v>157</v>
      </c>
      <c r="C3128" s="108"/>
      <c r="D3128" s="137" t="s">
        <v>14588</v>
      </c>
      <c r="E3128" s="137" t="s">
        <v>14588</v>
      </c>
      <c r="F3128" s="137"/>
      <c r="G3128" s="108" t="str">
        <f t="shared" si="98"/>
        <v>RESPOSTA À EMERGÊNCIA</v>
      </c>
      <c r="H3128" s="108" t="str">
        <f t="shared" si="99"/>
        <v>RESPOSTA À EMERGÊNCIA</v>
      </c>
      <c r="I3128" s="108"/>
      <c r="J3128" s="143" t="s">
        <v>14585</v>
      </c>
      <c r="K3128" s="143" t="s">
        <v>14586</v>
      </c>
      <c r="L3128" s="143" t="s">
        <v>14587</v>
      </c>
      <c r="M3128" s="143" t="s">
        <v>14588</v>
      </c>
    </row>
    <row r="3129" spans="1:15" ht="15.75">
      <c r="A3129" s="136">
        <v>3130</v>
      </c>
      <c r="B3129" s="108">
        <v>157</v>
      </c>
      <c r="C3129" s="108"/>
      <c r="D3129" s="137" t="s">
        <v>14588</v>
      </c>
      <c r="E3129" s="137" t="s">
        <v>21835</v>
      </c>
      <c r="F3129" s="137"/>
      <c r="G3129" s="108" t="str">
        <f t="shared" si="98"/>
        <v>RESPOSTA À EMERGÊNCIA</v>
      </c>
      <c r="H3129" s="108" t="str">
        <f t="shared" si="99"/>
        <v>INCÊNDIO</v>
      </c>
      <c r="I3129" s="108"/>
      <c r="J3129" s="159" t="s">
        <v>14589</v>
      </c>
      <c r="K3129" s="159" t="s">
        <v>14590</v>
      </c>
      <c r="L3129" s="159" t="s">
        <v>14591</v>
      </c>
      <c r="M3129" s="145" t="s">
        <v>21835</v>
      </c>
    </row>
    <row r="3130" spans="1:15" ht="15">
      <c r="A3130" s="136">
        <v>3131</v>
      </c>
      <c r="B3130" s="108">
        <v>157</v>
      </c>
      <c r="C3130" s="108"/>
      <c r="D3130" s="137" t="s">
        <v>14588</v>
      </c>
      <c r="E3130" s="137" t="s">
        <v>21835</v>
      </c>
      <c r="F3130" s="137"/>
      <c r="G3130" s="108" t="str">
        <f t="shared" si="98"/>
        <v>RESPOSTA À EMERGÊNCIA</v>
      </c>
      <c r="H3130" s="108" t="str">
        <f t="shared" si="99"/>
        <v>INCÊNDIO</v>
      </c>
      <c r="I3130" s="108"/>
      <c r="J3130" s="147" t="s">
        <v>15951</v>
      </c>
      <c r="K3130" s="147" t="s">
        <v>15952</v>
      </c>
      <c r="L3130" s="147" t="s">
        <v>15953</v>
      </c>
      <c r="M3130" s="147" t="s">
        <v>22218</v>
      </c>
    </row>
    <row r="3131" spans="1:15" ht="15">
      <c r="A3131" s="136">
        <v>3132</v>
      </c>
      <c r="B3131" s="108">
        <v>157</v>
      </c>
      <c r="C3131" s="108"/>
      <c r="D3131" s="137" t="s">
        <v>14588</v>
      </c>
      <c r="E3131" s="137" t="s">
        <v>21835</v>
      </c>
      <c r="F3131" s="137"/>
      <c r="G3131" s="108" t="str">
        <f t="shared" si="98"/>
        <v>RESPOSTA À EMERGÊNCIA</v>
      </c>
      <c r="H3131" s="108" t="str">
        <f t="shared" si="99"/>
        <v>INCÊNDIO</v>
      </c>
      <c r="I3131" s="108"/>
      <c r="J3131" s="158" t="s">
        <v>14596</v>
      </c>
      <c r="K3131" s="158" t="s">
        <v>14597</v>
      </c>
      <c r="L3131" s="158" t="s">
        <v>14598</v>
      </c>
      <c r="M3131" s="158" t="s">
        <v>14599</v>
      </c>
    </row>
    <row r="3132" spans="1:15" ht="15.75">
      <c r="A3132" s="136">
        <v>3133</v>
      </c>
      <c r="B3132" s="108">
        <v>157</v>
      </c>
      <c r="C3132" s="108"/>
      <c r="D3132" s="137" t="s">
        <v>14588</v>
      </c>
      <c r="E3132" s="137" t="s">
        <v>21835</v>
      </c>
      <c r="F3132" s="137"/>
      <c r="G3132" s="108" t="str">
        <f t="shared" si="98"/>
        <v>RESPOSTA À EMERGÊNCIA</v>
      </c>
      <c r="H3132" s="108" t="str">
        <f t="shared" si="99"/>
        <v>INCÊNDIO</v>
      </c>
      <c r="I3132" s="108"/>
      <c r="J3132" s="148" t="s">
        <v>15954</v>
      </c>
      <c r="K3132" s="147" t="s">
        <v>15955</v>
      </c>
      <c r="L3132" s="148" t="s">
        <v>15956</v>
      </c>
      <c r="M3132" s="148" t="s">
        <v>22219</v>
      </c>
    </row>
    <row r="3133" spans="1:15" ht="15">
      <c r="A3133" s="136">
        <v>3134</v>
      </c>
      <c r="B3133" s="108">
        <v>157</v>
      </c>
      <c r="C3133" s="108"/>
      <c r="D3133" s="137" t="s">
        <v>14588</v>
      </c>
      <c r="E3133" s="137" t="s">
        <v>21835</v>
      </c>
      <c r="F3133" s="137"/>
      <c r="G3133" s="108" t="str">
        <f t="shared" si="98"/>
        <v>RESPOSTA À EMERGÊNCIA</v>
      </c>
      <c r="H3133" s="108" t="str">
        <f t="shared" si="99"/>
        <v>INCÊNDIO</v>
      </c>
      <c r="I3133" s="108"/>
      <c r="J3133" s="160" t="s">
        <v>14603</v>
      </c>
      <c r="K3133" s="160" t="s">
        <v>14604</v>
      </c>
      <c r="L3133" s="160" t="s">
        <v>14605</v>
      </c>
      <c r="M3133" s="160" t="s">
        <v>14606</v>
      </c>
    </row>
    <row r="3134" spans="1:15" ht="15">
      <c r="A3134" s="136">
        <v>3135</v>
      </c>
      <c r="B3134" s="108">
        <v>157</v>
      </c>
      <c r="C3134" s="108"/>
      <c r="D3134" s="137" t="s">
        <v>14588</v>
      </c>
      <c r="E3134" s="137" t="s">
        <v>21835</v>
      </c>
      <c r="F3134" s="137"/>
      <c r="G3134" s="108" t="str">
        <f t="shared" si="98"/>
        <v>RESPOSTA À EMERGÊNCIA</v>
      </c>
      <c r="H3134" s="108" t="str">
        <f t="shared" si="99"/>
        <v>INCÊNDIO</v>
      </c>
      <c r="I3134" s="108"/>
      <c r="J3134" s="147" t="s">
        <v>15067</v>
      </c>
      <c r="K3134" s="147" t="s">
        <v>15068</v>
      </c>
      <c r="L3134" s="148" t="s">
        <v>15069</v>
      </c>
      <c r="M3134" s="148" t="s">
        <v>21953</v>
      </c>
    </row>
    <row r="3135" spans="1:15" ht="15">
      <c r="A3135" s="136">
        <v>3136</v>
      </c>
      <c r="B3135" s="108">
        <v>157</v>
      </c>
      <c r="C3135" s="108"/>
      <c r="D3135" s="137" t="s">
        <v>14588</v>
      </c>
      <c r="E3135" s="137" t="s">
        <v>21835</v>
      </c>
      <c r="F3135" s="137"/>
      <c r="G3135" s="108" t="str">
        <f t="shared" si="98"/>
        <v>RESPOSTA À EMERGÊNCIA</v>
      </c>
      <c r="H3135" s="108" t="str">
        <f t="shared" si="99"/>
        <v>INCÊNDIO</v>
      </c>
      <c r="I3135" s="108"/>
      <c r="J3135" s="148" t="s">
        <v>14611</v>
      </c>
      <c r="K3135" s="148" t="s">
        <v>14612</v>
      </c>
      <c r="L3135" s="148" t="s">
        <v>14613</v>
      </c>
      <c r="M3135" s="148" t="s">
        <v>14614</v>
      </c>
    </row>
    <row r="3136" spans="1:15" ht="15">
      <c r="A3136" s="136">
        <v>3137</v>
      </c>
      <c r="B3136" s="108">
        <v>157</v>
      </c>
      <c r="C3136" s="108"/>
      <c r="D3136" s="137" t="s">
        <v>14588</v>
      </c>
      <c r="E3136" s="137" t="s">
        <v>21835</v>
      </c>
      <c r="F3136" s="137"/>
      <c r="G3136" s="108" t="str">
        <f t="shared" si="98"/>
        <v>RESPOSTA À EMERGÊNCIA</v>
      </c>
      <c r="H3136" s="108" t="str">
        <f t="shared" si="99"/>
        <v>INCÊNDIO</v>
      </c>
      <c r="I3136" s="108"/>
      <c r="J3136" s="148" t="s">
        <v>15238</v>
      </c>
      <c r="K3136" s="148" t="s">
        <v>15239</v>
      </c>
      <c r="L3136" s="148" t="s">
        <v>15240</v>
      </c>
      <c r="M3136" s="148" t="s">
        <v>22003</v>
      </c>
    </row>
    <row r="3137" spans="1:14" ht="15">
      <c r="A3137" s="136">
        <v>3138</v>
      </c>
      <c r="B3137" s="108">
        <v>157</v>
      </c>
      <c r="C3137" s="108"/>
      <c r="D3137" s="137" t="s">
        <v>14588</v>
      </c>
      <c r="E3137" s="137" t="s">
        <v>21835</v>
      </c>
      <c r="F3137" s="137"/>
      <c r="G3137" s="108" t="str">
        <f t="shared" si="98"/>
        <v>RESPOSTA À EMERGÊNCIA</v>
      </c>
      <c r="H3137" s="108" t="str">
        <f t="shared" si="99"/>
        <v>INCÊNDIO</v>
      </c>
      <c r="I3137" s="108"/>
      <c r="J3137" s="148" t="s">
        <v>15316</v>
      </c>
      <c r="K3137" s="148" t="s">
        <v>15317</v>
      </c>
      <c r="L3137" s="148" t="s">
        <v>15318</v>
      </c>
      <c r="M3137" s="148" t="s">
        <v>22026</v>
      </c>
    </row>
    <row r="3138" spans="1:14" ht="15">
      <c r="A3138" s="136">
        <v>3139</v>
      </c>
      <c r="B3138" s="108">
        <v>157</v>
      </c>
      <c r="C3138" s="108"/>
      <c r="D3138" s="137" t="s">
        <v>14588</v>
      </c>
      <c r="E3138" s="137" t="s">
        <v>21835</v>
      </c>
      <c r="F3138" s="137"/>
      <c r="G3138" s="108" t="str">
        <f t="shared" si="98"/>
        <v>RESPOSTA À EMERGÊNCIA</v>
      </c>
      <c r="H3138" s="108" t="str">
        <f t="shared" si="99"/>
        <v>INCÊNDIO</v>
      </c>
      <c r="I3138" s="108"/>
      <c r="J3138" s="166" t="s">
        <v>15241</v>
      </c>
      <c r="K3138" s="166" t="s">
        <v>15242</v>
      </c>
      <c r="L3138" s="158" t="s">
        <v>15243</v>
      </c>
      <c r="M3138" s="158" t="s">
        <v>22004</v>
      </c>
    </row>
    <row r="3139" spans="1:14" ht="25.5">
      <c r="A3139" s="136">
        <v>3140</v>
      </c>
      <c r="B3139" s="108">
        <v>157</v>
      </c>
      <c r="C3139" s="108"/>
      <c r="D3139" s="137" t="s">
        <v>14588</v>
      </c>
      <c r="E3139" s="137" t="s">
        <v>21835</v>
      </c>
      <c r="F3139" s="137"/>
      <c r="G3139" s="108" t="str">
        <f t="shared" si="98"/>
        <v>RESPOSTA À EMERGÊNCIA</v>
      </c>
      <c r="H3139" s="108" t="str">
        <f t="shared" si="99"/>
        <v>INCÊNDIO</v>
      </c>
      <c r="I3139" s="108"/>
      <c r="J3139" s="148" t="s">
        <v>14917</v>
      </c>
      <c r="K3139" s="147" t="s">
        <v>14918</v>
      </c>
      <c r="L3139" s="148" t="s">
        <v>14919</v>
      </c>
      <c r="M3139" s="148" t="s">
        <v>21907</v>
      </c>
    </row>
    <row r="3140" spans="1:14" ht="15">
      <c r="A3140" s="136">
        <v>3141</v>
      </c>
      <c r="B3140" s="108">
        <v>157</v>
      </c>
      <c r="C3140" s="108"/>
      <c r="D3140" s="137" t="s">
        <v>14588</v>
      </c>
      <c r="E3140" s="137" t="s">
        <v>21835</v>
      </c>
      <c r="F3140" s="137"/>
      <c r="G3140" s="108" t="str">
        <f t="shared" si="98"/>
        <v>RESPOSTA À EMERGÊNCIA</v>
      </c>
      <c r="H3140" s="108" t="str">
        <f t="shared" si="99"/>
        <v>INCÊNDIO</v>
      </c>
      <c r="I3140" s="108"/>
      <c r="J3140" s="147" t="s">
        <v>14623</v>
      </c>
      <c r="K3140" s="147" t="s">
        <v>14624</v>
      </c>
      <c r="L3140" s="147" t="s">
        <v>14625</v>
      </c>
      <c r="M3140" s="147" t="s">
        <v>21837</v>
      </c>
    </row>
    <row r="3141" spans="1:14" ht="25.5">
      <c r="A3141" s="136">
        <v>3142</v>
      </c>
      <c r="B3141" s="108">
        <v>157</v>
      </c>
      <c r="C3141" s="108"/>
      <c r="D3141" s="137" t="s">
        <v>14588</v>
      </c>
      <c r="E3141" s="137" t="s">
        <v>21835</v>
      </c>
      <c r="F3141" s="137"/>
      <c r="G3141" s="108" t="str">
        <f t="shared" si="98"/>
        <v>RESPOSTA À EMERGÊNCIA</v>
      </c>
      <c r="H3141" s="108" t="str">
        <f t="shared" si="99"/>
        <v>INCÊNDIO</v>
      </c>
      <c r="I3141" s="108"/>
      <c r="J3141" s="147" t="s">
        <v>14619</v>
      </c>
      <c r="K3141" s="148" t="s">
        <v>14620</v>
      </c>
      <c r="L3141" s="148" t="s">
        <v>14621</v>
      </c>
      <c r="M3141" s="148" t="s">
        <v>14622</v>
      </c>
    </row>
    <row r="3142" spans="1:14" ht="25.5">
      <c r="A3142" s="136">
        <v>3143</v>
      </c>
      <c r="B3142" s="108">
        <v>157</v>
      </c>
      <c r="C3142" s="108"/>
      <c r="D3142" s="137" t="s">
        <v>14588</v>
      </c>
      <c r="E3142" s="137" t="s">
        <v>21835</v>
      </c>
      <c r="F3142" s="137"/>
      <c r="G3142" s="108" t="str">
        <f t="shared" si="98"/>
        <v>RESPOSTA À EMERGÊNCIA</v>
      </c>
      <c r="H3142" s="108" t="str">
        <f t="shared" si="99"/>
        <v>INCÊNDIO</v>
      </c>
      <c r="I3142" s="108"/>
      <c r="J3142" s="149" t="s">
        <v>14626</v>
      </c>
      <c r="K3142" s="149" t="s">
        <v>14627</v>
      </c>
      <c r="L3142" s="149" t="s">
        <v>14628</v>
      </c>
      <c r="M3142" s="147" t="s">
        <v>21838</v>
      </c>
    </row>
    <row r="3143" spans="1:14" ht="15.75" thickBot="1">
      <c r="A3143" s="136">
        <v>3144</v>
      </c>
      <c r="B3143" s="108">
        <v>157</v>
      </c>
      <c r="C3143" s="108"/>
      <c r="D3143" s="137" t="s">
        <v>14588</v>
      </c>
      <c r="E3143" s="137" t="s">
        <v>21835</v>
      </c>
      <c r="F3143" s="137"/>
      <c r="G3143" s="108" t="str">
        <f t="shared" si="98"/>
        <v>RESPOSTA À EMERGÊNCIA</v>
      </c>
      <c r="H3143" s="108" t="str">
        <f t="shared" si="99"/>
        <v>INCÊNDIO</v>
      </c>
      <c r="I3143" s="108"/>
      <c r="J3143" s="147" t="s">
        <v>14629</v>
      </c>
      <c r="K3143" s="147" t="s">
        <v>14630</v>
      </c>
      <c r="L3143" s="147" t="s">
        <v>14631</v>
      </c>
      <c r="M3143" s="147" t="s">
        <v>14632</v>
      </c>
    </row>
    <row r="3144" spans="1:14" ht="15.75">
      <c r="A3144" s="136">
        <v>3145</v>
      </c>
      <c r="B3144" s="108">
        <v>157</v>
      </c>
      <c r="C3144" s="108"/>
      <c r="D3144" s="137" t="s">
        <v>14588</v>
      </c>
      <c r="E3144" s="137" t="s">
        <v>14636</v>
      </c>
      <c r="F3144" s="137"/>
      <c r="G3144" s="108" t="str">
        <f t="shared" si="98"/>
        <v>RESPOSTA À EMERGÊNCIA</v>
      </c>
      <c r="H3144" s="108" t="str">
        <f t="shared" si="99"/>
        <v>DERRAME OU FUGA</v>
      </c>
      <c r="I3144" s="108"/>
      <c r="J3144" s="151" t="s">
        <v>14633</v>
      </c>
      <c r="K3144" s="151" t="s">
        <v>14634</v>
      </c>
      <c r="L3144" s="151" t="s">
        <v>14635</v>
      </c>
      <c r="M3144" s="151" t="s">
        <v>14636</v>
      </c>
    </row>
    <row r="3145" spans="1:14" ht="15">
      <c r="A3145" s="136">
        <v>3146</v>
      </c>
      <c r="B3145" s="108">
        <v>157</v>
      </c>
      <c r="C3145" s="108"/>
      <c r="D3145" s="137" t="s">
        <v>14588</v>
      </c>
      <c r="E3145" s="137" t="s">
        <v>14636</v>
      </c>
      <c r="F3145" s="137"/>
      <c r="G3145" s="108" t="str">
        <f t="shared" si="98"/>
        <v>RESPOSTA À EMERGÊNCIA</v>
      </c>
      <c r="H3145" s="108" t="str">
        <f t="shared" si="99"/>
        <v>DERRAME OU FUGA</v>
      </c>
      <c r="I3145" s="108"/>
      <c r="J3145" s="148" t="s">
        <v>14641</v>
      </c>
      <c r="K3145" s="148" t="s">
        <v>14642</v>
      </c>
      <c r="L3145" s="148" t="s">
        <v>14781</v>
      </c>
      <c r="M3145" s="148" t="s">
        <v>21839</v>
      </c>
    </row>
    <row r="3146" spans="1:14" ht="15">
      <c r="A3146" s="136">
        <v>3147</v>
      </c>
      <c r="B3146" s="108">
        <v>157</v>
      </c>
      <c r="C3146" s="108"/>
      <c r="D3146" s="137" t="s">
        <v>14588</v>
      </c>
      <c r="E3146" s="137" t="s">
        <v>14636</v>
      </c>
      <c r="F3146" s="137"/>
      <c r="G3146" s="108" t="str">
        <f t="shared" si="98"/>
        <v>RESPOSTA À EMERGÊNCIA</v>
      </c>
      <c r="H3146" s="108" t="str">
        <f t="shared" si="99"/>
        <v>DERRAME OU FUGA</v>
      </c>
      <c r="I3146" s="108"/>
      <c r="J3146" s="147" t="s">
        <v>14644</v>
      </c>
      <c r="K3146" s="147" t="s">
        <v>14645</v>
      </c>
      <c r="L3146" s="150" t="s">
        <v>14646</v>
      </c>
      <c r="M3146" s="150" t="s">
        <v>14647</v>
      </c>
    </row>
    <row r="3147" spans="1:14" ht="25.5">
      <c r="A3147" s="136">
        <v>3148</v>
      </c>
      <c r="B3147" s="108">
        <v>157</v>
      </c>
      <c r="C3147" s="108"/>
      <c r="D3147" s="137" t="s">
        <v>14588</v>
      </c>
      <c r="E3147" s="137" t="s">
        <v>14636</v>
      </c>
      <c r="F3147" s="137"/>
      <c r="G3147" s="108" t="str">
        <f t="shared" si="98"/>
        <v>RESPOSTA À EMERGÊNCIA</v>
      </c>
      <c r="H3147" s="108" t="str">
        <f t="shared" si="99"/>
        <v>DERRAME OU FUGA</v>
      </c>
      <c r="I3147" s="108"/>
      <c r="J3147" s="147" t="s">
        <v>15402</v>
      </c>
      <c r="K3147" s="147" t="s">
        <v>15403</v>
      </c>
      <c r="L3147" s="147" t="s">
        <v>15404</v>
      </c>
      <c r="M3147" s="147" t="s">
        <v>22053</v>
      </c>
    </row>
    <row r="3148" spans="1:14" ht="15">
      <c r="A3148" s="136">
        <v>3149</v>
      </c>
      <c r="B3148" s="108">
        <v>157</v>
      </c>
      <c r="C3148" s="108"/>
      <c r="D3148" s="137" t="s">
        <v>14588</v>
      </c>
      <c r="E3148" s="137" t="s">
        <v>14636</v>
      </c>
      <c r="F3148" s="137"/>
      <c r="G3148" s="108" t="str">
        <f t="shared" si="98"/>
        <v>RESPOSTA À EMERGÊNCIA</v>
      </c>
      <c r="H3148" s="108" t="str">
        <f t="shared" si="99"/>
        <v>DERRAME OU FUGA</v>
      </c>
      <c r="I3148" s="108"/>
      <c r="J3148" s="149" t="s">
        <v>14926</v>
      </c>
      <c r="K3148" s="149" t="s">
        <v>14927</v>
      </c>
      <c r="L3148" s="149" t="s">
        <v>14928</v>
      </c>
      <c r="M3148" s="149" t="s">
        <v>21910</v>
      </c>
    </row>
    <row r="3149" spans="1:14" ht="15">
      <c r="A3149" s="136">
        <v>3150</v>
      </c>
      <c r="B3149" s="108">
        <v>157</v>
      </c>
      <c r="C3149" s="108"/>
      <c r="D3149" s="137" t="s">
        <v>14588</v>
      </c>
      <c r="E3149" s="137" t="s">
        <v>14636</v>
      </c>
      <c r="F3149" s="137"/>
      <c r="G3149" s="108" t="str">
        <f t="shared" si="98"/>
        <v>RESPOSTA À EMERGÊNCIA</v>
      </c>
      <c r="H3149" s="108" t="str">
        <f t="shared" si="99"/>
        <v>DERRAME OU FUGA</v>
      </c>
      <c r="I3149" s="108"/>
      <c r="J3149" s="148" t="s">
        <v>15244</v>
      </c>
      <c r="K3149" s="147" t="s">
        <v>15245</v>
      </c>
      <c r="L3149" s="147" t="s">
        <v>15246</v>
      </c>
      <c r="M3149" s="147" t="s">
        <v>22005</v>
      </c>
      <c r="N3149" s="178"/>
    </row>
    <row r="3150" spans="1:14" ht="15">
      <c r="A3150" s="136">
        <v>3151</v>
      </c>
      <c r="B3150" s="108">
        <v>157</v>
      </c>
      <c r="C3150" s="108"/>
      <c r="D3150" s="137" t="s">
        <v>14588</v>
      </c>
      <c r="E3150" s="137" t="s">
        <v>14636</v>
      </c>
      <c r="F3150" s="137"/>
      <c r="G3150" s="108" t="str">
        <f t="shared" si="98"/>
        <v>RESPOSTA À EMERGÊNCIA</v>
      </c>
      <c r="H3150" s="108" t="str">
        <f t="shared" si="99"/>
        <v>DERRAME OU FUGA</v>
      </c>
      <c r="I3150" s="108"/>
      <c r="J3150" s="148" t="s">
        <v>15862</v>
      </c>
      <c r="K3150" s="147" t="s">
        <v>15863</v>
      </c>
      <c r="L3150" s="147" t="s">
        <v>15864</v>
      </c>
      <c r="M3150" s="207" t="s">
        <v>22193</v>
      </c>
    </row>
    <row r="3151" spans="1:14" ht="25.5">
      <c r="A3151" s="136">
        <v>3152</v>
      </c>
      <c r="B3151" s="108">
        <v>157</v>
      </c>
      <c r="C3151" s="108"/>
      <c r="D3151" s="137" t="s">
        <v>14588</v>
      </c>
      <c r="E3151" s="137" t="s">
        <v>14636</v>
      </c>
      <c r="F3151" s="137"/>
      <c r="G3151" s="108" t="str">
        <f t="shared" si="98"/>
        <v>RESPOSTA À EMERGÊNCIA</v>
      </c>
      <c r="H3151" s="108" t="str">
        <f t="shared" si="99"/>
        <v>DERRAME OU FUGA</v>
      </c>
      <c r="I3151" s="108"/>
      <c r="J3151" s="148" t="s">
        <v>14652</v>
      </c>
      <c r="K3151" s="147" t="s">
        <v>14653</v>
      </c>
      <c r="L3151" s="150" t="s">
        <v>14654</v>
      </c>
      <c r="M3151" s="150" t="s">
        <v>14655</v>
      </c>
    </row>
    <row r="3152" spans="1:14" ht="15">
      <c r="A3152" s="136">
        <v>3153</v>
      </c>
      <c r="B3152" s="108">
        <v>157</v>
      </c>
      <c r="C3152" s="108"/>
      <c r="D3152" s="137" t="s">
        <v>14588</v>
      </c>
      <c r="E3152" s="137" t="s">
        <v>14636</v>
      </c>
      <c r="F3152" s="137"/>
      <c r="G3152" s="108" t="str">
        <f t="shared" ref="G3152:G3215" si="100">IF(OR(M3152="PERIGOS POTENCIAIS",M3152="PROTEÇÃO DA POPULAÇÃO",M3152="RESPOSTA À EMERGÊNCIA"),M3152,G3151)</f>
        <v>RESPOSTA À EMERGÊNCIA</v>
      </c>
      <c r="H3152" s="108" t="str">
        <f t="shared" ref="H3152:H3215" si="101">IF(OR(M3152="PERIGOS POTENCIAIS",M3152="PROTEÇÃO DA POPULAÇÃO",M3152="RESPOSTA À EMERGÊNCIA"),M3152,IF(OR(M3152="INCÊNDIO OU EXPLOSÃO",M3152="SAÚDE",M3152="VESTUÁRIO DE PROTEÇÃO",M3152="EVACUAÇÃO",M3152="INCÊNDIO",M3152="DERRAME OU FUGA",M3152="PRIMEIROS SOCORROS"),M3152,H3151))</f>
        <v>DERRAME OU FUGA</v>
      </c>
      <c r="I3152" s="108"/>
      <c r="J3152" s="148" t="s">
        <v>14656</v>
      </c>
      <c r="K3152" s="147" t="s">
        <v>14657</v>
      </c>
      <c r="L3152" s="147" t="s">
        <v>14658</v>
      </c>
      <c r="M3152" s="147" t="s">
        <v>21840</v>
      </c>
    </row>
    <row r="3153" spans="1:13" ht="15">
      <c r="A3153" s="136">
        <v>3154</v>
      </c>
      <c r="B3153" s="108">
        <v>157</v>
      </c>
      <c r="C3153" s="108"/>
      <c r="D3153" s="137" t="s">
        <v>14588</v>
      </c>
      <c r="E3153" s="137" t="s">
        <v>14636</v>
      </c>
      <c r="F3153" s="137"/>
      <c r="G3153" s="108" t="str">
        <f t="shared" si="100"/>
        <v>RESPOSTA À EMERGÊNCIA</v>
      </c>
      <c r="H3153" s="108" t="str">
        <f t="shared" si="101"/>
        <v>DERRAME OU FUGA</v>
      </c>
      <c r="I3153" s="108"/>
      <c r="J3153" s="153" t="s">
        <v>14659</v>
      </c>
      <c r="K3153" s="160" t="s">
        <v>14660</v>
      </c>
      <c r="L3153" s="160" t="s">
        <v>14661</v>
      </c>
      <c r="M3153" s="160" t="s">
        <v>14662</v>
      </c>
    </row>
    <row r="3154" spans="1:13" ht="25.5">
      <c r="A3154" s="136">
        <v>3155</v>
      </c>
      <c r="B3154" s="108">
        <v>157</v>
      </c>
      <c r="C3154" s="108"/>
      <c r="D3154" s="137" t="s">
        <v>14588</v>
      </c>
      <c r="E3154" s="137" t="s">
        <v>14636</v>
      </c>
      <c r="F3154" s="137"/>
      <c r="G3154" s="108" t="str">
        <f t="shared" si="100"/>
        <v>RESPOSTA À EMERGÊNCIA</v>
      </c>
      <c r="H3154" s="108" t="str">
        <f t="shared" si="101"/>
        <v>DERRAME OU FUGA</v>
      </c>
      <c r="I3154" s="108"/>
      <c r="J3154" s="148" t="s">
        <v>15460</v>
      </c>
      <c r="K3154" s="147" t="s">
        <v>15461</v>
      </c>
      <c r="L3154" s="147" t="s">
        <v>15462</v>
      </c>
      <c r="M3154" s="147" t="s">
        <v>22071</v>
      </c>
    </row>
    <row r="3155" spans="1:13" ht="26.25" thickBot="1">
      <c r="A3155" s="136">
        <v>3156</v>
      </c>
      <c r="B3155" s="108">
        <v>157</v>
      </c>
      <c r="C3155" s="108"/>
      <c r="D3155" s="137" t="s">
        <v>14588</v>
      </c>
      <c r="E3155" s="137" t="s">
        <v>14636</v>
      </c>
      <c r="F3155" s="137"/>
      <c r="G3155" s="108" t="str">
        <f t="shared" si="100"/>
        <v>RESPOSTA À EMERGÊNCIA</v>
      </c>
      <c r="H3155" s="108" t="str">
        <f t="shared" si="101"/>
        <v>DERRAME OU FUGA</v>
      </c>
      <c r="I3155" s="108"/>
      <c r="J3155" s="148" t="s">
        <v>15405</v>
      </c>
      <c r="K3155" s="147" t="s">
        <v>15406</v>
      </c>
      <c r="L3155" s="148" t="s">
        <v>15407</v>
      </c>
      <c r="M3155" s="148" t="s">
        <v>22054</v>
      </c>
    </row>
    <row r="3156" spans="1:13" ht="15.75">
      <c r="A3156" s="136">
        <v>3157</v>
      </c>
      <c r="B3156" s="108">
        <v>157</v>
      </c>
      <c r="C3156" s="108"/>
      <c r="D3156" s="137" t="s">
        <v>14588</v>
      </c>
      <c r="E3156" s="137" t="s">
        <v>14677</v>
      </c>
      <c r="F3156" s="137"/>
      <c r="G3156" s="108" t="str">
        <f t="shared" si="100"/>
        <v>RESPOSTA À EMERGÊNCIA</v>
      </c>
      <c r="H3156" s="108" t="str">
        <f t="shared" si="101"/>
        <v>PRIMEIROS SOCORROS</v>
      </c>
      <c r="I3156" s="108"/>
      <c r="J3156" s="151" t="s">
        <v>14674</v>
      </c>
      <c r="K3156" s="151" t="s">
        <v>14675</v>
      </c>
      <c r="L3156" s="151" t="s">
        <v>14676</v>
      </c>
      <c r="M3156" s="151" t="s">
        <v>14677</v>
      </c>
    </row>
    <row r="3157" spans="1:13" ht="15">
      <c r="A3157" s="136">
        <v>3158</v>
      </c>
      <c r="B3157" s="108">
        <v>157</v>
      </c>
      <c r="C3157" s="108"/>
      <c r="D3157" s="137" t="s">
        <v>14588</v>
      </c>
      <c r="E3157" s="137" t="s">
        <v>14677</v>
      </c>
      <c r="F3157" s="137"/>
      <c r="G3157" s="108" t="str">
        <f t="shared" si="100"/>
        <v>RESPOSTA À EMERGÊNCIA</v>
      </c>
      <c r="H3157" s="108" t="str">
        <f t="shared" si="101"/>
        <v>PRIMEIROS SOCORROS</v>
      </c>
      <c r="I3157" s="108"/>
      <c r="J3157" s="148" t="s">
        <v>14678</v>
      </c>
      <c r="K3157" s="148" t="s">
        <v>14679</v>
      </c>
      <c r="L3157" s="148" t="s">
        <v>14680</v>
      </c>
      <c r="M3157" s="148" t="s">
        <v>21809</v>
      </c>
    </row>
    <row r="3158" spans="1:13" ht="25.5">
      <c r="A3158" s="136">
        <v>3159</v>
      </c>
      <c r="B3158" s="108">
        <v>157</v>
      </c>
      <c r="C3158" s="108"/>
      <c r="D3158" s="137" t="s">
        <v>14588</v>
      </c>
      <c r="E3158" s="137" t="s">
        <v>14677</v>
      </c>
      <c r="F3158" s="137"/>
      <c r="G3158" s="108" t="str">
        <f t="shared" si="100"/>
        <v>RESPOSTA À EMERGÊNCIA</v>
      </c>
      <c r="H3158" s="108" t="str">
        <f t="shared" si="101"/>
        <v>PRIMEIROS SOCORROS</v>
      </c>
      <c r="I3158" s="108"/>
      <c r="J3158" s="148" t="s">
        <v>14681</v>
      </c>
      <c r="K3158" s="148" t="s">
        <v>14682</v>
      </c>
      <c r="L3158" s="148" t="s">
        <v>14683</v>
      </c>
      <c r="M3158" s="148" t="s">
        <v>14684</v>
      </c>
    </row>
    <row r="3159" spans="1:13" ht="15">
      <c r="A3159" s="136">
        <v>3160</v>
      </c>
      <c r="B3159" s="108">
        <v>157</v>
      </c>
      <c r="C3159" s="108"/>
      <c r="D3159" s="137" t="s">
        <v>14588</v>
      </c>
      <c r="E3159" s="137" t="s">
        <v>14677</v>
      </c>
      <c r="F3159" s="137"/>
      <c r="G3159" s="108" t="str">
        <f t="shared" si="100"/>
        <v>RESPOSTA À EMERGÊNCIA</v>
      </c>
      <c r="H3159" s="108" t="str">
        <f t="shared" si="101"/>
        <v>PRIMEIROS SOCORROS</v>
      </c>
      <c r="I3159" s="108"/>
      <c r="J3159" s="148" t="s">
        <v>14685</v>
      </c>
      <c r="K3159" s="148" t="s">
        <v>14686</v>
      </c>
      <c r="L3159" s="148" t="s">
        <v>14687</v>
      </c>
      <c r="M3159" s="148" t="s">
        <v>14688</v>
      </c>
    </row>
    <row r="3160" spans="1:13" ht="15">
      <c r="A3160" s="136">
        <v>3161</v>
      </c>
      <c r="B3160" s="108">
        <v>157</v>
      </c>
      <c r="C3160" s="108"/>
      <c r="D3160" s="137" t="s">
        <v>14588</v>
      </c>
      <c r="E3160" s="137" t="s">
        <v>14677</v>
      </c>
      <c r="F3160" s="137"/>
      <c r="G3160" s="108" t="str">
        <f t="shared" si="100"/>
        <v>RESPOSTA À EMERGÊNCIA</v>
      </c>
      <c r="H3160" s="108" t="str">
        <f t="shared" si="101"/>
        <v>PRIMEIROS SOCORROS</v>
      </c>
      <c r="I3160" s="108"/>
      <c r="J3160" s="150" t="s">
        <v>14689</v>
      </c>
      <c r="K3160" s="149" t="s">
        <v>14690</v>
      </c>
      <c r="L3160" s="150" t="s">
        <v>14691</v>
      </c>
      <c r="M3160" s="150" t="s">
        <v>14692</v>
      </c>
    </row>
    <row r="3161" spans="1:13" ht="38.25">
      <c r="A3161" s="136">
        <v>3162</v>
      </c>
      <c r="B3161" s="108">
        <v>157</v>
      </c>
      <c r="C3161" s="108"/>
      <c r="D3161" s="137" t="s">
        <v>14588</v>
      </c>
      <c r="E3161" s="137" t="s">
        <v>14677</v>
      </c>
      <c r="F3161" s="137"/>
      <c r="G3161" s="108" t="str">
        <f t="shared" si="100"/>
        <v>RESPOSTA À EMERGÊNCIA</v>
      </c>
      <c r="H3161" s="108" t="str">
        <f t="shared" si="101"/>
        <v>PRIMEIROS SOCORROS</v>
      </c>
      <c r="I3161" s="108"/>
      <c r="J3161" s="153" t="s">
        <v>14693</v>
      </c>
      <c r="K3161" s="153" t="s">
        <v>14694</v>
      </c>
      <c r="L3161" s="153" t="s">
        <v>14695</v>
      </c>
      <c r="M3161" s="153" t="s">
        <v>21841</v>
      </c>
    </row>
    <row r="3162" spans="1:13" ht="15">
      <c r="A3162" s="136">
        <v>3163</v>
      </c>
      <c r="B3162" s="108">
        <v>157</v>
      </c>
      <c r="C3162" s="108"/>
      <c r="D3162" s="137" t="s">
        <v>14588</v>
      </c>
      <c r="E3162" s="137" t="s">
        <v>14677</v>
      </c>
      <c r="F3162" s="137"/>
      <c r="G3162" s="108" t="str">
        <f t="shared" si="100"/>
        <v>RESPOSTA À EMERGÊNCIA</v>
      </c>
      <c r="H3162" s="108" t="str">
        <f t="shared" si="101"/>
        <v>PRIMEIROS SOCORROS</v>
      </c>
      <c r="I3162" s="108"/>
      <c r="J3162" s="148" t="s">
        <v>14696</v>
      </c>
      <c r="K3162" s="147" t="s">
        <v>14697</v>
      </c>
      <c r="L3162" s="148" t="s">
        <v>14698</v>
      </c>
      <c r="M3162" s="148" t="s">
        <v>14699</v>
      </c>
    </row>
    <row r="3163" spans="1:13" ht="15">
      <c r="A3163" s="136">
        <v>3164</v>
      </c>
      <c r="B3163" s="108">
        <v>157</v>
      </c>
      <c r="C3163" s="108"/>
      <c r="D3163" s="137" t="s">
        <v>14588</v>
      </c>
      <c r="E3163" s="137" t="s">
        <v>14677</v>
      </c>
      <c r="F3163" s="137"/>
      <c r="G3163" s="108" t="str">
        <f t="shared" si="100"/>
        <v>RESPOSTA À EMERGÊNCIA</v>
      </c>
      <c r="H3163" s="108" t="str">
        <f t="shared" si="101"/>
        <v>PRIMEIROS SOCORROS</v>
      </c>
      <c r="I3163" s="108"/>
      <c r="J3163" s="148" t="s">
        <v>14700</v>
      </c>
      <c r="K3163" s="148" t="s">
        <v>14701</v>
      </c>
      <c r="L3163" s="148" t="s">
        <v>14702</v>
      </c>
      <c r="M3163" s="148" t="s">
        <v>14703</v>
      </c>
    </row>
    <row r="3164" spans="1:13" ht="25.5">
      <c r="A3164" s="136">
        <v>3165</v>
      </c>
      <c r="B3164" s="108">
        <v>157</v>
      </c>
      <c r="C3164" s="108"/>
      <c r="D3164" s="137" t="s">
        <v>14588</v>
      </c>
      <c r="E3164" s="137" t="s">
        <v>14677</v>
      </c>
      <c r="F3164" s="137"/>
      <c r="G3164" s="108" t="str">
        <f t="shared" si="100"/>
        <v>RESPOSTA À EMERGÊNCIA</v>
      </c>
      <c r="H3164" s="108" t="str">
        <f t="shared" si="101"/>
        <v>PRIMEIROS SOCORROS</v>
      </c>
      <c r="I3164" s="108"/>
      <c r="J3164" s="148" t="s">
        <v>14704</v>
      </c>
      <c r="K3164" s="147" t="s">
        <v>14705</v>
      </c>
      <c r="L3164" s="148" t="s">
        <v>14706</v>
      </c>
      <c r="M3164" s="148" t="s">
        <v>14707</v>
      </c>
    </row>
    <row r="3165" spans="1:13" ht="38.25">
      <c r="A3165" s="136">
        <v>3166</v>
      </c>
      <c r="B3165" s="108">
        <v>157</v>
      </c>
      <c r="C3165" s="108"/>
      <c r="D3165" s="137" t="s">
        <v>14588</v>
      </c>
      <c r="E3165" s="137" t="s">
        <v>14677</v>
      </c>
      <c r="F3165" s="137"/>
      <c r="G3165" s="108" t="str">
        <f t="shared" si="100"/>
        <v>RESPOSTA À EMERGÊNCIA</v>
      </c>
      <c r="H3165" s="108" t="str">
        <f t="shared" si="101"/>
        <v>PRIMEIROS SOCORROS</v>
      </c>
      <c r="I3165" s="108"/>
      <c r="J3165" s="153" t="s">
        <v>15957</v>
      </c>
      <c r="K3165" s="153" t="s">
        <v>15958</v>
      </c>
      <c r="L3165" s="177" t="s">
        <v>22220</v>
      </c>
      <c r="M3165" s="177" t="s">
        <v>22221</v>
      </c>
    </row>
    <row r="3166" spans="1:13" ht="15">
      <c r="A3166" s="136">
        <v>3167</v>
      </c>
      <c r="B3166" s="108">
        <v>157</v>
      </c>
      <c r="C3166" s="108"/>
      <c r="D3166" s="137" t="s">
        <v>14588</v>
      </c>
      <c r="E3166" s="137" t="s">
        <v>14677</v>
      </c>
      <c r="F3166" s="137"/>
      <c r="G3166" s="108" t="str">
        <f t="shared" si="100"/>
        <v>RESPOSTA À EMERGÊNCIA</v>
      </c>
      <c r="H3166" s="108" t="str">
        <f t="shared" si="101"/>
        <v>PRIMEIROS SOCORROS</v>
      </c>
      <c r="I3166" s="108"/>
      <c r="J3166" s="148" t="s">
        <v>15408</v>
      </c>
      <c r="K3166" s="147" t="s">
        <v>15409</v>
      </c>
      <c r="L3166" s="148" t="s">
        <v>15410</v>
      </c>
      <c r="M3166" s="148" t="s">
        <v>22055</v>
      </c>
    </row>
    <row r="3167" spans="1:13" ht="15">
      <c r="A3167" s="136">
        <v>3168</v>
      </c>
      <c r="B3167" s="108">
        <v>157</v>
      </c>
      <c r="C3167" s="108"/>
      <c r="D3167" s="137" t="s">
        <v>14588</v>
      </c>
      <c r="E3167" s="137" t="s">
        <v>14677</v>
      </c>
      <c r="F3167" s="137"/>
      <c r="G3167" s="108" t="str">
        <f t="shared" si="100"/>
        <v>RESPOSTA À EMERGÊNCIA</v>
      </c>
      <c r="H3167" s="108" t="str">
        <f t="shared" si="101"/>
        <v>PRIMEIROS SOCORROS</v>
      </c>
      <c r="I3167" s="108"/>
      <c r="J3167" s="148" t="s">
        <v>14712</v>
      </c>
      <c r="K3167" s="147" t="s">
        <v>14713</v>
      </c>
      <c r="L3167" s="148" t="s">
        <v>14714</v>
      </c>
      <c r="M3167" s="148" t="s">
        <v>14715</v>
      </c>
    </row>
    <row r="3168" spans="1:13" ht="25.5">
      <c r="A3168" s="136">
        <v>3169</v>
      </c>
      <c r="B3168" s="108">
        <v>157</v>
      </c>
      <c r="C3168" s="108"/>
      <c r="D3168" s="137" t="s">
        <v>14588</v>
      </c>
      <c r="E3168" s="137" t="s">
        <v>14677</v>
      </c>
      <c r="F3168" s="137"/>
      <c r="G3168" s="108" t="str">
        <f t="shared" si="100"/>
        <v>RESPOSTA À EMERGÊNCIA</v>
      </c>
      <c r="H3168" s="108" t="str">
        <f t="shared" si="101"/>
        <v>PRIMEIROS SOCORROS</v>
      </c>
      <c r="I3168" s="108"/>
      <c r="J3168" s="147" t="s">
        <v>14716</v>
      </c>
      <c r="K3168" s="147" t="s">
        <v>14717</v>
      </c>
      <c r="L3168" s="147" t="s">
        <v>14718</v>
      </c>
      <c r="M3168" s="147" t="s">
        <v>14719</v>
      </c>
    </row>
    <row r="3169" spans="1:15" ht="20.25">
      <c r="A3169" s="136">
        <v>3170</v>
      </c>
      <c r="B3169" s="108">
        <v>158</v>
      </c>
      <c r="C3169" s="108"/>
      <c r="D3169" s="137" t="s">
        <v>21830</v>
      </c>
      <c r="E3169" s="137" t="s">
        <v>21830</v>
      </c>
      <c r="F3169" s="137"/>
      <c r="G3169" s="108" t="str">
        <f t="shared" si="100"/>
        <v>RESPOSTA À EMERGÊNCIA</v>
      </c>
      <c r="H3169" s="108" t="str">
        <f t="shared" si="101"/>
        <v>PRIMEIROS SOCORROS</v>
      </c>
      <c r="I3169" s="108"/>
      <c r="J3169" s="199" t="s">
        <v>15959</v>
      </c>
      <c r="K3169" s="138" t="s">
        <v>15959</v>
      </c>
      <c r="L3169" s="138" t="s">
        <v>15960</v>
      </c>
      <c r="M3169" s="138" t="s">
        <v>15961</v>
      </c>
    </row>
    <row r="3170" spans="1:15" ht="15.75">
      <c r="A3170" s="136">
        <v>3171</v>
      </c>
      <c r="B3170" s="108">
        <v>158</v>
      </c>
      <c r="C3170" s="108"/>
      <c r="D3170" s="137" t="s">
        <v>21830</v>
      </c>
      <c r="E3170" s="137" t="s">
        <v>21830</v>
      </c>
      <c r="F3170" s="137"/>
      <c r="G3170" s="108" t="str">
        <f t="shared" si="100"/>
        <v>RESPOSTA À EMERGÊNCIA</v>
      </c>
      <c r="H3170" s="108" t="str">
        <f t="shared" si="101"/>
        <v>PRIMEIROS SOCORROS</v>
      </c>
      <c r="I3170" s="108"/>
      <c r="J3170" s="180" t="s">
        <v>15962</v>
      </c>
      <c r="K3170" s="164" t="s">
        <v>15963</v>
      </c>
      <c r="L3170" s="141" t="s">
        <v>15964</v>
      </c>
      <c r="M3170" s="141" t="s">
        <v>22222</v>
      </c>
    </row>
    <row r="3171" spans="1:15" ht="15.75">
      <c r="A3171" s="136">
        <v>3172</v>
      </c>
      <c r="B3171" s="108">
        <v>158</v>
      </c>
      <c r="C3171" s="108"/>
      <c r="D3171" s="137" t="s">
        <v>14488</v>
      </c>
      <c r="E3171" s="137" t="s">
        <v>14488</v>
      </c>
      <c r="F3171" s="137"/>
      <c r="G3171" s="108" t="str">
        <f t="shared" si="100"/>
        <v>PERIGOS POTENCIAIS</v>
      </c>
      <c r="H3171" s="108" t="str">
        <f t="shared" si="101"/>
        <v>PERIGOS POTENCIAIS</v>
      </c>
      <c r="I3171" s="108"/>
      <c r="J3171" s="143" t="s">
        <v>14485</v>
      </c>
      <c r="K3171" s="143" t="s">
        <v>14486</v>
      </c>
      <c r="L3171" s="143" t="s">
        <v>14487</v>
      </c>
      <c r="M3171" s="143" t="s">
        <v>14488</v>
      </c>
    </row>
    <row r="3172" spans="1:15" ht="15.75">
      <c r="A3172" s="136">
        <v>3173</v>
      </c>
      <c r="B3172" s="108">
        <v>158</v>
      </c>
      <c r="C3172" s="108"/>
      <c r="D3172" s="137" t="s">
        <v>14488</v>
      </c>
      <c r="E3172" s="137" t="s">
        <v>14520</v>
      </c>
      <c r="F3172" s="137"/>
      <c r="G3172" s="108" t="str">
        <f t="shared" si="100"/>
        <v>PERIGOS POTENCIAIS</v>
      </c>
      <c r="H3172" s="108" t="str">
        <f t="shared" si="101"/>
        <v>SAÚDE</v>
      </c>
      <c r="I3172" s="108"/>
      <c r="J3172" s="159" t="s">
        <v>14517</v>
      </c>
      <c r="K3172" s="159" t="s">
        <v>14518</v>
      </c>
      <c r="L3172" s="159" t="s">
        <v>14519</v>
      </c>
      <c r="M3172" s="159" t="s">
        <v>14520</v>
      </c>
    </row>
    <row r="3173" spans="1:15" ht="15">
      <c r="A3173" s="136">
        <v>3174</v>
      </c>
      <c r="B3173" s="108">
        <v>158</v>
      </c>
      <c r="C3173" s="108"/>
      <c r="D3173" s="137" t="s">
        <v>14488</v>
      </c>
      <c r="E3173" s="137" t="s">
        <v>14520</v>
      </c>
      <c r="F3173" s="137"/>
      <c r="G3173" s="108" t="str">
        <f t="shared" si="100"/>
        <v>PERIGOS POTENCIAIS</v>
      </c>
      <c r="H3173" s="108" t="str">
        <f t="shared" si="101"/>
        <v>SAÚDE</v>
      </c>
      <c r="I3173" s="108"/>
      <c r="J3173" s="148" t="s">
        <v>15965</v>
      </c>
      <c r="K3173" s="147" t="s">
        <v>15966</v>
      </c>
      <c r="L3173" s="148" t="s">
        <v>15967</v>
      </c>
      <c r="M3173" s="148" t="s">
        <v>22223</v>
      </c>
    </row>
    <row r="3174" spans="1:15" ht="38.25">
      <c r="A3174" s="136">
        <v>3175</v>
      </c>
      <c r="B3174" s="108">
        <v>158</v>
      </c>
      <c r="C3174" s="108"/>
      <c r="D3174" s="137" t="s">
        <v>14488</v>
      </c>
      <c r="E3174" s="137" t="s">
        <v>14520</v>
      </c>
      <c r="F3174" s="137"/>
      <c r="G3174" s="108" t="str">
        <f t="shared" si="100"/>
        <v>PERIGOS POTENCIAIS</v>
      </c>
      <c r="H3174" s="108" t="str">
        <f t="shared" si="101"/>
        <v>SAÚDE</v>
      </c>
      <c r="I3174" s="108"/>
      <c r="J3174" s="148" t="s">
        <v>15968</v>
      </c>
      <c r="K3174" s="148" t="s">
        <v>15969</v>
      </c>
      <c r="L3174" s="148" t="s">
        <v>15970</v>
      </c>
      <c r="M3174" s="148" t="s">
        <v>22224</v>
      </c>
    </row>
    <row r="3175" spans="1:15" ht="25.5">
      <c r="A3175" s="136">
        <v>3176</v>
      </c>
      <c r="B3175" s="108">
        <v>158</v>
      </c>
      <c r="C3175" s="108"/>
      <c r="D3175" s="137" t="s">
        <v>14488</v>
      </c>
      <c r="E3175" s="137" t="s">
        <v>14520</v>
      </c>
      <c r="F3175" s="137"/>
      <c r="G3175" s="108" t="str">
        <f t="shared" si="100"/>
        <v>PERIGOS POTENCIAIS</v>
      </c>
      <c r="H3175" s="108" t="str">
        <f t="shared" si="101"/>
        <v>SAÚDE</v>
      </c>
      <c r="I3175" s="108"/>
      <c r="J3175" s="148" t="s">
        <v>14537</v>
      </c>
      <c r="K3175" s="148" t="s">
        <v>14538</v>
      </c>
      <c r="L3175" s="148" t="s">
        <v>14539</v>
      </c>
      <c r="M3175" s="148" t="s">
        <v>14540</v>
      </c>
    </row>
    <row r="3176" spans="1:15" ht="38.25">
      <c r="A3176" s="163">
        <v>3177</v>
      </c>
      <c r="B3176" s="109">
        <v>158</v>
      </c>
      <c r="C3176" s="109"/>
      <c r="D3176" s="175" t="s">
        <v>14488</v>
      </c>
      <c r="E3176" s="175" t="s">
        <v>14520</v>
      </c>
      <c r="F3176" s="175"/>
      <c r="G3176" s="109" t="str">
        <f t="shared" si="100"/>
        <v>PERIGOS POTENCIAIS</v>
      </c>
      <c r="H3176" s="109" t="str">
        <f t="shared" si="101"/>
        <v>SAÚDE</v>
      </c>
      <c r="I3176" s="109"/>
      <c r="J3176" s="148" t="s">
        <v>15971</v>
      </c>
      <c r="K3176" s="148" t="s">
        <v>15972</v>
      </c>
      <c r="L3176" s="148" t="s">
        <v>15973</v>
      </c>
      <c r="M3176" s="148" t="s">
        <v>22225</v>
      </c>
      <c r="N3176" s="163"/>
      <c r="O3176" s="163"/>
    </row>
    <row r="3177" spans="1:15" ht="16.5" thickBot="1">
      <c r="A3177" s="136">
        <v>3178</v>
      </c>
      <c r="B3177" s="108">
        <v>158</v>
      </c>
      <c r="C3177" s="108"/>
      <c r="D3177" s="137" t="s">
        <v>14488</v>
      </c>
      <c r="E3177" s="137" t="s">
        <v>14520</v>
      </c>
      <c r="F3177" s="137"/>
      <c r="G3177" s="108" t="str">
        <f t="shared" si="100"/>
        <v>PERIGOS POTENCIAIS</v>
      </c>
      <c r="H3177" s="108" t="str">
        <f t="shared" si="101"/>
        <v>SAÚDE</v>
      </c>
      <c r="I3177" s="108"/>
      <c r="J3177" s="148" t="s">
        <v>15974</v>
      </c>
      <c r="K3177" s="147" t="s">
        <v>15975</v>
      </c>
      <c r="L3177" s="148" t="s">
        <v>15976</v>
      </c>
      <c r="M3177" s="148" t="s">
        <v>22226</v>
      </c>
    </row>
    <row r="3178" spans="1:15" ht="15.75">
      <c r="A3178" s="136">
        <v>3179</v>
      </c>
      <c r="B3178" s="108">
        <v>158</v>
      </c>
      <c r="C3178" s="108"/>
      <c r="D3178" s="137" t="s">
        <v>14488</v>
      </c>
      <c r="E3178" s="137" t="s">
        <v>14492</v>
      </c>
      <c r="F3178" s="137"/>
      <c r="G3178" s="108" t="str">
        <f t="shared" si="100"/>
        <v>PERIGOS POTENCIAIS</v>
      </c>
      <c r="H3178" s="108" t="str">
        <f t="shared" si="101"/>
        <v>INCÊNDIO OU EXPLOSÃO</v>
      </c>
      <c r="I3178" s="108"/>
      <c r="J3178" s="151" t="s">
        <v>14489</v>
      </c>
      <c r="K3178" s="151" t="s">
        <v>14490</v>
      </c>
      <c r="L3178" s="146" t="s">
        <v>14491</v>
      </c>
      <c r="M3178" s="146" t="s">
        <v>14492</v>
      </c>
    </row>
    <row r="3179" spans="1:15" ht="15">
      <c r="A3179" s="136">
        <v>3180</v>
      </c>
      <c r="B3179" s="108">
        <v>158</v>
      </c>
      <c r="C3179" s="108"/>
      <c r="D3179" s="137" t="s">
        <v>14488</v>
      </c>
      <c r="E3179" s="137" t="s">
        <v>14492</v>
      </c>
      <c r="F3179" s="137"/>
      <c r="G3179" s="108" t="str">
        <f t="shared" si="100"/>
        <v>PERIGOS POTENCIAIS</v>
      </c>
      <c r="H3179" s="108" t="str">
        <f t="shared" si="101"/>
        <v>INCÊNDIO OU EXPLOSÃO</v>
      </c>
      <c r="I3179" s="108"/>
      <c r="J3179" s="149" t="s">
        <v>15977</v>
      </c>
      <c r="K3179" s="149" t="s">
        <v>15978</v>
      </c>
      <c r="L3179" s="149" t="s">
        <v>15979</v>
      </c>
      <c r="M3179" s="147" t="s">
        <v>22227</v>
      </c>
    </row>
    <row r="3180" spans="1:15" ht="15">
      <c r="A3180" s="136">
        <v>3181</v>
      </c>
      <c r="B3180" s="108">
        <v>158</v>
      </c>
      <c r="C3180" s="108"/>
      <c r="D3180" s="137" t="s">
        <v>14488</v>
      </c>
      <c r="E3180" s="137" t="s">
        <v>14492</v>
      </c>
      <c r="F3180" s="137"/>
      <c r="G3180" s="108" t="str">
        <f t="shared" si="100"/>
        <v>PERIGOS POTENCIAIS</v>
      </c>
      <c r="H3180" s="108" t="str">
        <f t="shared" si="101"/>
        <v>INCÊNDIO OU EXPLOSÃO</v>
      </c>
      <c r="I3180" s="108"/>
      <c r="J3180" s="147" t="s">
        <v>15980</v>
      </c>
      <c r="K3180" s="147" t="s">
        <v>15981</v>
      </c>
      <c r="L3180" s="147" t="s">
        <v>15982</v>
      </c>
      <c r="M3180" s="147" t="s">
        <v>22228</v>
      </c>
    </row>
    <row r="3181" spans="1:15" ht="15.75">
      <c r="A3181" s="136">
        <v>3182</v>
      </c>
      <c r="B3181" s="108">
        <v>158</v>
      </c>
      <c r="C3181" s="108"/>
      <c r="D3181" s="137" t="s">
        <v>14544</v>
      </c>
      <c r="E3181" s="137" t="s">
        <v>14544</v>
      </c>
      <c r="F3181" s="137"/>
      <c r="G3181" s="108" t="str">
        <f t="shared" si="100"/>
        <v>PROTEÇÃO DA POPULAÇÃO</v>
      </c>
      <c r="H3181" s="108" t="str">
        <f t="shared" si="101"/>
        <v>PROTEÇÃO DA POPULAÇÃO</v>
      </c>
      <c r="I3181" s="108"/>
      <c r="J3181" s="143" t="s">
        <v>14541</v>
      </c>
      <c r="K3181" s="143" t="s">
        <v>14542</v>
      </c>
      <c r="L3181" s="143" t="s">
        <v>14543</v>
      </c>
      <c r="M3181" s="143" t="s">
        <v>14544</v>
      </c>
    </row>
    <row r="3182" spans="1:15" ht="38.25">
      <c r="A3182" s="136">
        <v>3183</v>
      </c>
      <c r="B3182" s="108">
        <v>158</v>
      </c>
      <c r="C3182" s="108"/>
      <c r="D3182" s="137" t="s">
        <v>14544</v>
      </c>
      <c r="E3182" s="137" t="s">
        <v>14544</v>
      </c>
      <c r="F3182" s="137"/>
      <c r="G3182" s="108" t="str">
        <f t="shared" si="100"/>
        <v>PROTEÇÃO DA POPULAÇÃO</v>
      </c>
      <c r="H3182" s="108" t="str">
        <f t="shared" si="101"/>
        <v>PROTEÇÃO DA POPULAÇÃO</v>
      </c>
      <c r="I3182" s="108"/>
      <c r="J3182" s="153" t="s">
        <v>14545</v>
      </c>
      <c r="K3182" s="153" t="s">
        <v>14546</v>
      </c>
      <c r="L3182" s="154" t="s">
        <v>14547</v>
      </c>
      <c r="M3182" s="154" t="s">
        <v>14548</v>
      </c>
    </row>
    <row r="3183" spans="1:15" ht="15">
      <c r="A3183" s="136">
        <v>3184</v>
      </c>
      <c r="B3183" s="108">
        <v>158</v>
      </c>
      <c r="C3183" s="108"/>
      <c r="D3183" s="137" t="s">
        <v>14544</v>
      </c>
      <c r="E3183" s="137" t="s">
        <v>14544</v>
      </c>
      <c r="F3183" s="137"/>
      <c r="G3183" s="108" t="str">
        <f t="shared" si="100"/>
        <v>PROTEÇÃO DA POPULAÇÃO</v>
      </c>
      <c r="H3183" s="108" t="str">
        <f t="shared" si="101"/>
        <v>PROTEÇÃO DA POPULAÇÃO</v>
      </c>
      <c r="I3183" s="108"/>
      <c r="J3183" s="147" t="s">
        <v>14549</v>
      </c>
      <c r="K3183" s="147" t="s">
        <v>14550</v>
      </c>
      <c r="L3183" s="147" t="s">
        <v>14551</v>
      </c>
      <c r="M3183" s="147" t="s">
        <v>14552</v>
      </c>
    </row>
    <row r="3184" spans="1:15" ht="15">
      <c r="A3184" s="136">
        <v>3185</v>
      </c>
      <c r="B3184" s="108">
        <v>158</v>
      </c>
      <c r="C3184" s="108"/>
      <c r="D3184" s="137" t="s">
        <v>14544</v>
      </c>
      <c r="E3184" s="137" t="s">
        <v>14544</v>
      </c>
      <c r="F3184" s="137"/>
      <c r="G3184" s="108" t="str">
        <f t="shared" si="100"/>
        <v>PROTEÇÃO DA POPULAÇÃO</v>
      </c>
      <c r="H3184" s="108" t="str">
        <f t="shared" si="101"/>
        <v>PROTEÇÃO DA POPULAÇÃO</v>
      </c>
      <c r="I3184" s="108"/>
      <c r="J3184" s="148" t="s">
        <v>14553</v>
      </c>
      <c r="K3184" s="147" t="s">
        <v>14554</v>
      </c>
      <c r="L3184" s="148" t="s">
        <v>14555</v>
      </c>
      <c r="M3184" s="148" t="s">
        <v>14556</v>
      </c>
    </row>
    <row r="3185" spans="1:15" ht="15.75" thickBot="1">
      <c r="A3185" s="136">
        <v>3186</v>
      </c>
      <c r="B3185" s="108">
        <v>158</v>
      </c>
      <c r="C3185" s="108"/>
      <c r="D3185" s="137" t="s">
        <v>14544</v>
      </c>
      <c r="E3185" s="137" t="s">
        <v>14544</v>
      </c>
      <c r="F3185" s="137"/>
      <c r="G3185" s="108" t="str">
        <f t="shared" si="100"/>
        <v>PROTEÇÃO DA POPULAÇÃO</v>
      </c>
      <c r="H3185" s="108" t="str">
        <f t="shared" si="101"/>
        <v>PROTEÇÃO DA POPULAÇÃO</v>
      </c>
      <c r="I3185" s="108"/>
      <c r="J3185" s="148" t="s">
        <v>15983</v>
      </c>
      <c r="K3185" s="148" t="s">
        <v>15984</v>
      </c>
      <c r="L3185" s="148" t="s">
        <v>15985</v>
      </c>
      <c r="M3185" s="148" t="s">
        <v>22229</v>
      </c>
      <c r="N3185" s="208"/>
      <c r="O3185" s="208"/>
    </row>
    <row r="3186" spans="1:15" ht="15.75">
      <c r="A3186" s="136">
        <v>3187</v>
      </c>
      <c r="B3186" s="108">
        <v>158</v>
      </c>
      <c r="C3186" s="108"/>
      <c r="D3186" s="137" t="s">
        <v>14544</v>
      </c>
      <c r="E3186" s="137" t="s">
        <v>14560</v>
      </c>
      <c r="F3186" s="137"/>
      <c r="G3186" s="108" t="str">
        <f t="shared" si="100"/>
        <v>PROTEÇÃO DA POPULAÇÃO</v>
      </c>
      <c r="H3186" s="108" t="str">
        <f t="shared" si="101"/>
        <v>VESTUÁRIO DE PROTEÇÃO</v>
      </c>
      <c r="I3186" s="108"/>
      <c r="J3186" s="151" t="s">
        <v>14557</v>
      </c>
      <c r="K3186" s="151" t="s">
        <v>14558</v>
      </c>
      <c r="L3186" s="151" t="s">
        <v>14559</v>
      </c>
      <c r="M3186" s="151" t="s">
        <v>14560</v>
      </c>
    </row>
    <row r="3187" spans="1:15" ht="25.5">
      <c r="A3187" s="136">
        <v>3188</v>
      </c>
      <c r="B3187" s="108">
        <v>158</v>
      </c>
      <c r="C3187" s="108"/>
      <c r="D3187" s="137" t="s">
        <v>14544</v>
      </c>
      <c r="E3187" s="137" t="s">
        <v>14560</v>
      </c>
      <c r="F3187" s="137"/>
      <c r="G3187" s="108" t="str">
        <f t="shared" si="100"/>
        <v>PROTEÇÃO DA POPULAÇÃO</v>
      </c>
      <c r="H3187" s="108" t="str">
        <f t="shared" si="101"/>
        <v>VESTUÁRIO DE PROTEÇÃO</v>
      </c>
      <c r="I3187" s="108"/>
      <c r="J3187" s="148" t="s">
        <v>15986</v>
      </c>
      <c r="K3187" s="148" t="s">
        <v>15987</v>
      </c>
      <c r="L3187" s="148" t="s">
        <v>15988</v>
      </c>
      <c r="M3187" s="148" t="s">
        <v>22230</v>
      </c>
    </row>
    <row r="3188" spans="1:15" ht="38.25">
      <c r="A3188" s="136">
        <v>3189</v>
      </c>
      <c r="B3188" s="108">
        <v>158</v>
      </c>
      <c r="C3188" s="108"/>
      <c r="D3188" s="137" t="s">
        <v>14544</v>
      </c>
      <c r="E3188" s="137" t="s">
        <v>14560</v>
      </c>
      <c r="F3188" s="137"/>
      <c r="G3188" s="108" t="str">
        <f t="shared" si="100"/>
        <v>PROTEÇÃO DA POPULAÇÃO</v>
      </c>
      <c r="H3188" s="108" t="str">
        <f t="shared" si="101"/>
        <v>VESTUÁRIO DE PROTEÇÃO</v>
      </c>
      <c r="I3188" s="108"/>
      <c r="J3188" s="148" t="s">
        <v>15989</v>
      </c>
      <c r="K3188" s="148" t="s">
        <v>15990</v>
      </c>
      <c r="L3188" s="148" t="s">
        <v>15991</v>
      </c>
      <c r="M3188" s="148" t="s">
        <v>22231</v>
      </c>
    </row>
    <row r="3189" spans="1:15" ht="25.5">
      <c r="A3189" s="136">
        <v>3190</v>
      </c>
      <c r="B3189" s="108">
        <v>158</v>
      </c>
      <c r="C3189" s="108"/>
      <c r="D3189" s="137" t="s">
        <v>14544</v>
      </c>
      <c r="E3189" s="137" t="s">
        <v>14560</v>
      </c>
      <c r="F3189" s="137"/>
      <c r="G3189" s="108" t="str">
        <f t="shared" si="100"/>
        <v>PROTEÇÃO DA POPULAÇÃO</v>
      </c>
      <c r="H3189" s="108" t="str">
        <f t="shared" si="101"/>
        <v>VESTUÁRIO DE PROTEÇÃO</v>
      </c>
      <c r="I3189" s="108"/>
      <c r="J3189" s="150" t="s">
        <v>15992</v>
      </c>
      <c r="K3189" s="149" t="s">
        <v>15993</v>
      </c>
      <c r="L3189" s="150" t="s">
        <v>15994</v>
      </c>
      <c r="M3189" s="150" t="s">
        <v>22232</v>
      </c>
    </row>
    <row r="3190" spans="1:15" ht="25.5">
      <c r="A3190" s="136">
        <v>3191</v>
      </c>
      <c r="B3190" s="108">
        <v>158</v>
      </c>
      <c r="C3190" s="108"/>
      <c r="D3190" s="137" t="s">
        <v>14544</v>
      </c>
      <c r="E3190" s="137" t="s">
        <v>14560</v>
      </c>
      <c r="F3190" s="137"/>
      <c r="G3190" s="108" t="str">
        <f t="shared" si="100"/>
        <v>PROTEÇÃO DA POPULAÇÃO</v>
      </c>
      <c r="H3190" s="108" t="str">
        <f t="shared" si="101"/>
        <v>VESTUÁRIO DE PROTEÇÃO</v>
      </c>
      <c r="I3190" s="108"/>
      <c r="J3190" s="148" t="s">
        <v>15995</v>
      </c>
      <c r="K3190" s="147" t="s">
        <v>15996</v>
      </c>
      <c r="L3190" s="148" t="s">
        <v>15997</v>
      </c>
      <c r="M3190" s="148" t="s">
        <v>22233</v>
      </c>
    </row>
    <row r="3191" spans="1:15" ht="25.5">
      <c r="A3191" s="136">
        <v>3192</v>
      </c>
      <c r="B3191" s="108">
        <v>158</v>
      </c>
      <c r="C3191" s="108"/>
      <c r="D3191" s="137" t="s">
        <v>14544</v>
      </c>
      <c r="E3191" s="137" t="s">
        <v>14560</v>
      </c>
      <c r="F3191" s="137"/>
      <c r="G3191" s="108" t="str">
        <f t="shared" si="100"/>
        <v>PROTEÇÃO DA POPULAÇÃO</v>
      </c>
      <c r="H3191" s="108" t="str">
        <f t="shared" si="101"/>
        <v>VESTUÁRIO DE PROTEÇÃO</v>
      </c>
      <c r="I3191" s="108"/>
      <c r="J3191" s="148" t="s">
        <v>15998</v>
      </c>
      <c r="K3191" s="147" t="s">
        <v>15999</v>
      </c>
      <c r="L3191" s="148" t="s">
        <v>16000</v>
      </c>
      <c r="M3191" s="148" t="s">
        <v>22234</v>
      </c>
    </row>
    <row r="3192" spans="1:15" ht="25.5">
      <c r="A3192" s="136">
        <v>3193</v>
      </c>
      <c r="B3192" s="108">
        <v>158</v>
      </c>
      <c r="C3192" s="108"/>
      <c r="D3192" s="137" t="s">
        <v>14544</v>
      </c>
      <c r="E3192" s="137" t="s">
        <v>14560</v>
      </c>
      <c r="F3192" s="137"/>
      <c r="G3192" s="108" t="str">
        <f t="shared" si="100"/>
        <v>PROTEÇÃO DA POPULAÇÃO</v>
      </c>
      <c r="H3192" s="108" t="str">
        <f t="shared" si="101"/>
        <v>VESTUÁRIO DE PROTEÇÃO</v>
      </c>
      <c r="I3192" s="108"/>
      <c r="J3192" s="148" t="s">
        <v>16001</v>
      </c>
      <c r="K3192" s="147" t="s">
        <v>16002</v>
      </c>
      <c r="L3192" s="148" t="s">
        <v>16003</v>
      </c>
      <c r="M3192" s="148" t="s">
        <v>22235</v>
      </c>
    </row>
    <row r="3193" spans="1:15" ht="51">
      <c r="A3193" s="136">
        <v>3194</v>
      </c>
      <c r="B3193" s="108">
        <v>158</v>
      </c>
      <c r="C3193" s="108"/>
      <c r="D3193" s="137" t="s">
        <v>14544</v>
      </c>
      <c r="E3193" s="137" t="s">
        <v>14560</v>
      </c>
      <c r="F3193" s="137"/>
      <c r="G3193" s="108" t="str">
        <f t="shared" si="100"/>
        <v>PROTEÇÃO DA POPULAÇÃO</v>
      </c>
      <c r="H3193" s="108" t="str">
        <f t="shared" si="101"/>
        <v>VESTUÁRIO DE PROTEÇÃO</v>
      </c>
      <c r="I3193" s="108"/>
      <c r="J3193" s="148" t="s">
        <v>16004</v>
      </c>
      <c r="K3193" s="148" t="s">
        <v>16005</v>
      </c>
      <c r="L3193" s="148" t="s">
        <v>16006</v>
      </c>
      <c r="M3193" s="148" t="s">
        <v>22236</v>
      </c>
    </row>
    <row r="3194" spans="1:15" ht="25.5">
      <c r="A3194" s="136">
        <v>3195</v>
      </c>
      <c r="B3194" s="108">
        <v>158</v>
      </c>
      <c r="C3194" s="108"/>
      <c r="D3194" s="137" t="s">
        <v>14544</v>
      </c>
      <c r="E3194" s="137" t="s">
        <v>14560</v>
      </c>
      <c r="F3194" s="137"/>
      <c r="G3194" s="108" t="str">
        <f t="shared" si="100"/>
        <v>PROTEÇÃO DA POPULAÇÃO</v>
      </c>
      <c r="H3194" s="108" t="str">
        <f t="shared" si="101"/>
        <v>VESTUÁRIO DE PROTEÇÃO</v>
      </c>
      <c r="I3194" s="108"/>
      <c r="J3194" s="148" t="s">
        <v>15007</v>
      </c>
      <c r="K3194" s="148" t="s">
        <v>14566</v>
      </c>
      <c r="L3194" s="148" t="s">
        <v>21832</v>
      </c>
      <c r="M3194" s="148" t="s">
        <v>21833</v>
      </c>
    </row>
    <row r="3195" spans="1:15" ht="15.75" thickBot="1">
      <c r="A3195" s="136">
        <v>3196</v>
      </c>
      <c r="B3195" s="108">
        <v>158</v>
      </c>
      <c r="C3195" s="108"/>
      <c r="D3195" s="137" t="s">
        <v>14544</v>
      </c>
      <c r="E3195" s="137" t="s">
        <v>14560</v>
      </c>
      <c r="F3195" s="137"/>
      <c r="G3195" s="108" t="str">
        <f t="shared" si="100"/>
        <v>PROTEÇÃO DA POPULAÇÃO</v>
      </c>
      <c r="H3195" s="108" t="str">
        <f t="shared" si="101"/>
        <v>VESTUÁRIO DE PROTEÇÃO</v>
      </c>
      <c r="I3195" s="108"/>
      <c r="J3195" s="148" t="s">
        <v>16007</v>
      </c>
      <c r="K3195" s="148" t="s">
        <v>16008</v>
      </c>
      <c r="L3195" s="148" t="s">
        <v>16009</v>
      </c>
      <c r="M3195" s="148" t="s">
        <v>22237</v>
      </c>
      <c r="N3195" s="133" t="s">
        <v>21900</v>
      </c>
    </row>
    <row r="3196" spans="1:15" ht="15.75">
      <c r="A3196" s="136">
        <v>3197</v>
      </c>
      <c r="B3196" s="108">
        <v>158</v>
      </c>
      <c r="C3196" s="108"/>
      <c r="D3196" s="137" t="s">
        <v>14544</v>
      </c>
      <c r="E3196" s="137" t="s">
        <v>14570</v>
      </c>
      <c r="F3196" s="137"/>
      <c r="G3196" s="108" t="str">
        <f t="shared" si="100"/>
        <v>PROTEÇÃO DA POPULAÇÃO</v>
      </c>
      <c r="H3196" s="108" t="str">
        <f t="shared" si="101"/>
        <v>EVACUAÇÃO</v>
      </c>
      <c r="I3196" s="108"/>
      <c r="J3196" s="151" t="s">
        <v>14567</v>
      </c>
      <c r="K3196" s="151" t="s">
        <v>14568</v>
      </c>
      <c r="L3196" s="209" t="s">
        <v>14569</v>
      </c>
      <c r="M3196" s="209" t="s">
        <v>14570</v>
      </c>
    </row>
    <row r="3197" spans="1:15" ht="15">
      <c r="A3197" s="136">
        <v>3198</v>
      </c>
      <c r="B3197" s="108">
        <v>158</v>
      </c>
      <c r="C3197" s="108"/>
      <c r="D3197" s="137" t="s">
        <v>14544</v>
      </c>
      <c r="E3197" s="137" t="s">
        <v>14570</v>
      </c>
      <c r="F3197" s="137"/>
      <c r="G3197" s="108" t="str">
        <f t="shared" si="100"/>
        <v>PROTEÇÃO DA POPULAÇÃO</v>
      </c>
      <c r="H3197" s="108" t="str">
        <f t="shared" si="101"/>
        <v>EVACUAÇÃO</v>
      </c>
      <c r="I3197" s="108"/>
      <c r="J3197" s="153" t="s">
        <v>14571</v>
      </c>
      <c r="K3197" s="153" t="s">
        <v>14572</v>
      </c>
      <c r="L3197" s="153" t="s">
        <v>14573</v>
      </c>
      <c r="M3197" s="153" t="s">
        <v>14574</v>
      </c>
    </row>
    <row r="3198" spans="1:15" ht="15">
      <c r="A3198" s="136">
        <v>3199</v>
      </c>
      <c r="B3198" s="108">
        <v>158</v>
      </c>
      <c r="C3198" s="108"/>
      <c r="D3198" s="137" t="s">
        <v>14544</v>
      </c>
      <c r="E3198" s="137" t="s">
        <v>14570</v>
      </c>
      <c r="F3198" s="137"/>
      <c r="G3198" s="108" t="str">
        <f t="shared" si="100"/>
        <v>PROTEÇÃO DA POPULAÇÃO</v>
      </c>
      <c r="H3198" s="108" t="str">
        <f t="shared" si="101"/>
        <v>EVACUAÇÃO</v>
      </c>
      <c r="I3198" s="108"/>
      <c r="J3198" s="148" t="s">
        <v>15363</v>
      </c>
      <c r="K3198" s="157" t="s">
        <v>15364</v>
      </c>
      <c r="L3198" s="157" t="s">
        <v>16010</v>
      </c>
      <c r="M3198" s="157" t="s">
        <v>22041</v>
      </c>
    </row>
    <row r="3199" spans="1:15" ht="25.5" hidden="1">
      <c r="A3199" s="136">
        <v>3200</v>
      </c>
      <c r="B3199" s="108">
        <v>158</v>
      </c>
      <c r="C3199" s="108"/>
      <c r="D3199" s="137" t="s">
        <v>14544</v>
      </c>
      <c r="E3199" s="137" t="s">
        <v>14570</v>
      </c>
      <c r="F3199" s="137"/>
      <c r="G3199" s="108" t="str">
        <f t="shared" si="100"/>
        <v>PROTEÇÃO DA POPULAÇÃO</v>
      </c>
      <c r="H3199" s="108" t="str">
        <f t="shared" si="101"/>
        <v>EVACUAÇÃO</v>
      </c>
      <c r="I3199" s="108"/>
      <c r="J3199" s="148" t="s">
        <v>14750</v>
      </c>
      <c r="K3199" s="147" t="s">
        <v>16011</v>
      </c>
      <c r="L3199" s="150" t="s">
        <v>14752</v>
      </c>
      <c r="M3199" s="150" t="s">
        <v>21849</v>
      </c>
      <c r="N3199" s="169" t="s">
        <v>14753</v>
      </c>
      <c r="O3199" s="163"/>
    </row>
    <row r="3200" spans="1:15" ht="15.75">
      <c r="A3200" s="136">
        <v>3201</v>
      </c>
      <c r="B3200" s="108">
        <v>158</v>
      </c>
      <c r="C3200" s="108"/>
      <c r="D3200" s="137" t="s">
        <v>14588</v>
      </c>
      <c r="E3200" s="137" t="s">
        <v>14588</v>
      </c>
      <c r="F3200" s="137"/>
      <c r="G3200" s="108" t="str">
        <f t="shared" si="100"/>
        <v>RESPOSTA À EMERGÊNCIA</v>
      </c>
      <c r="H3200" s="108" t="str">
        <f t="shared" si="101"/>
        <v>RESPOSTA À EMERGÊNCIA</v>
      </c>
      <c r="I3200" s="108"/>
      <c r="J3200" s="143" t="s">
        <v>14585</v>
      </c>
      <c r="K3200" s="143" t="s">
        <v>14586</v>
      </c>
      <c r="L3200" s="143" t="s">
        <v>14587</v>
      </c>
      <c r="M3200" s="143" t="s">
        <v>14588</v>
      </c>
    </row>
    <row r="3201" spans="1:14" ht="15.75">
      <c r="A3201" s="136">
        <v>3202</v>
      </c>
      <c r="B3201" s="108">
        <v>158</v>
      </c>
      <c r="C3201" s="108"/>
      <c r="D3201" s="137" t="s">
        <v>14588</v>
      </c>
      <c r="E3201" s="137" t="s">
        <v>21835</v>
      </c>
      <c r="F3201" s="137"/>
      <c r="G3201" s="108" t="str">
        <f t="shared" si="100"/>
        <v>RESPOSTA À EMERGÊNCIA</v>
      </c>
      <c r="H3201" s="108" t="str">
        <f t="shared" si="101"/>
        <v>INCÊNDIO</v>
      </c>
      <c r="I3201" s="108"/>
      <c r="J3201" s="159" t="s">
        <v>14589</v>
      </c>
      <c r="K3201" s="159" t="s">
        <v>14590</v>
      </c>
      <c r="L3201" s="159" t="s">
        <v>14591</v>
      </c>
      <c r="M3201" s="145" t="s">
        <v>21835</v>
      </c>
    </row>
    <row r="3202" spans="1:14" ht="15">
      <c r="A3202" s="136">
        <v>3203</v>
      </c>
      <c r="B3202" s="108">
        <v>158</v>
      </c>
      <c r="C3202" s="108"/>
      <c r="D3202" s="137" t="s">
        <v>14588</v>
      </c>
      <c r="E3202" s="137" t="s">
        <v>21835</v>
      </c>
      <c r="F3202" s="137"/>
      <c r="G3202" s="108" t="str">
        <f t="shared" si="100"/>
        <v>RESPOSTA À EMERGÊNCIA</v>
      </c>
      <c r="H3202" s="108" t="str">
        <f t="shared" si="101"/>
        <v>INCÊNDIO</v>
      </c>
      <c r="I3202" s="108"/>
      <c r="J3202" s="160" t="s">
        <v>14596</v>
      </c>
      <c r="K3202" s="160" t="s">
        <v>14597</v>
      </c>
      <c r="L3202" s="160" t="s">
        <v>14598</v>
      </c>
      <c r="M3202" s="160" t="s">
        <v>14599</v>
      </c>
    </row>
    <row r="3203" spans="1:14" ht="15">
      <c r="A3203" s="136">
        <v>3204</v>
      </c>
      <c r="B3203" s="108">
        <v>158</v>
      </c>
      <c r="C3203" s="108"/>
      <c r="D3203" s="137" t="s">
        <v>14588</v>
      </c>
      <c r="E3203" s="137" t="s">
        <v>21835</v>
      </c>
      <c r="F3203" s="137"/>
      <c r="G3203" s="108" t="str">
        <f t="shared" si="100"/>
        <v>RESPOSTA À EMERGÊNCIA</v>
      </c>
      <c r="H3203" s="108" t="str">
        <f t="shared" si="101"/>
        <v>INCÊNDIO</v>
      </c>
      <c r="I3203" s="108"/>
      <c r="J3203" s="147" t="s">
        <v>15565</v>
      </c>
      <c r="K3203" s="147" t="s">
        <v>15566</v>
      </c>
      <c r="L3203" s="147" t="s">
        <v>15567</v>
      </c>
      <c r="M3203" s="147" t="s">
        <v>22103</v>
      </c>
      <c r="N3203" s="178"/>
    </row>
    <row r="3204" spans="1:14" ht="15">
      <c r="A3204" s="136">
        <v>3205</v>
      </c>
      <c r="B3204" s="108">
        <v>158</v>
      </c>
      <c r="C3204" s="108"/>
      <c r="D3204" s="137" t="s">
        <v>14588</v>
      </c>
      <c r="E3204" s="137" t="s">
        <v>21835</v>
      </c>
      <c r="F3204" s="137"/>
      <c r="G3204" s="108" t="str">
        <f t="shared" si="100"/>
        <v>RESPOSTA À EMERGÊNCIA</v>
      </c>
      <c r="H3204" s="108" t="str">
        <f t="shared" si="101"/>
        <v>INCÊNDIO</v>
      </c>
      <c r="I3204" s="108"/>
      <c r="J3204" s="160" t="s">
        <v>14603</v>
      </c>
      <c r="K3204" s="160" t="s">
        <v>14604</v>
      </c>
      <c r="L3204" s="160" t="s">
        <v>14605</v>
      </c>
      <c r="M3204" s="160" t="s">
        <v>14606</v>
      </c>
    </row>
    <row r="3205" spans="1:14" ht="15">
      <c r="A3205" s="136">
        <v>3206</v>
      </c>
      <c r="B3205" s="108">
        <v>158</v>
      </c>
      <c r="C3205" s="108"/>
      <c r="D3205" s="137" t="s">
        <v>14588</v>
      </c>
      <c r="E3205" s="137" t="s">
        <v>21835</v>
      </c>
      <c r="F3205" s="137"/>
      <c r="G3205" s="108" t="str">
        <f t="shared" si="100"/>
        <v>RESPOSTA À EMERGÊNCIA</v>
      </c>
      <c r="H3205" s="108" t="str">
        <f t="shared" si="101"/>
        <v>INCÊNDIO</v>
      </c>
      <c r="I3205" s="108"/>
      <c r="J3205" s="149" t="s">
        <v>15091</v>
      </c>
      <c r="K3205" s="149" t="s">
        <v>15092</v>
      </c>
      <c r="L3205" s="148" t="s">
        <v>15093</v>
      </c>
      <c r="M3205" s="148" t="s">
        <v>21960</v>
      </c>
    </row>
    <row r="3206" spans="1:14" ht="15">
      <c r="A3206" s="136">
        <v>3207</v>
      </c>
      <c r="B3206" s="108">
        <v>158</v>
      </c>
      <c r="C3206" s="108"/>
      <c r="D3206" s="137" t="s">
        <v>14588</v>
      </c>
      <c r="E3206" s="137" t="s">
        <v>21835</v>
      </c>
      <c r="F3206" s="137"/>
      <c r="G3206" s="108" t="str">
        <f t="shared" si="100"/>
        <v>RESPOSTA À EMERGÊNCIA</v>
      </c>
      <c r="H3206" s="108" t="str">
        <f t="shared" si="101"/>
        <v>INCÊNDIO</v>
      </c>
      <c r="I3206" s="108"/>
      <c r="J3206" s="148" t="s">
        <v>15493</v>
      </c>
      <c r="K3206" s="147" t="s">
        <v>15494</v>
      </c>
      <c r="L3206" s="147" t="s">
        <v>15495</v>
      </c>
      <c r="M3206" s="147" t="s">
        <v>22081</v>
      </c>
    </row>
    <row r="3207" spans="1:14" ht="15.75" thickBot="1">
      <c r="A3207" s="136">
        <v>3208</v>
      </c>
      <c r="B3207" s="108">
        <v>158</v>
      </c>
      <c r="C3207" s="108"/>
      <c r="D3207" s="137" t="s">
        <v>14588</v>
      </c>
      <c r="E3207" s="137" t="s">
        <v>21835</v>
      </c>
      <c r="F3207" s="137"/>
      <c r="G3207" s="108" t="str">
        <f t="shared" si="100"/>
        <v>RESPOSTA À EMERGÊNCIA</v>
      </c>
      <c r="H3207" s="108" t="str">
        <f t="shared" si="101"/>
        <v>INCÊNDIO</v>
      </c>
      <c r="I3207" s="108"/>
      <c r="J3207" s="148" t="s">
        <v>14611</v>
      </c>
      <c r="K3207" s="148" t="s">
        <v>14612</v>
      </c>
      <c r="L3207" s="148" t="s">
        <v>14613</v>
      </c>
      <c r="M3207" s="148" t="s">
        <v>14614</v>
      </c>
    </row>
    <row r="3208" spans="1:14" ht="15.75">
      <c r="A3208" s="136">
        <v>3209</v>
      </c>
      <c r="B3208" s="108">
        <v>158</v>
      </c>
      <c r="C3208" s="108"/>
      <c r="D3208" s="137" t="s">
        <v>14588</v>
      </c>
      <c r="E3208" s="137" t="s">
        <v>14636</v>
      </c>
      <c r="F3208" s="137"/>
      <c r="G3208" s="108" t="str">
        <f t="shared" si="100"/>
        <v>RESPOSTA À EMERGÊNCIA</v>
      </c>
      <c r="H3208" s="108" t="str">
        <f t="shared" si="101"/>
        <v>DERRAME OU FUGA</v>
      </c>
      <c r="I3208" s="108"/>
      <c r="J3208" s="151" t="s">
        <v>14633</v>
      </c>
      <c r="K3208" s="151" t="s">
        <v>14634</v>
      </c>
      <c r="L3208" s="151" t="s">
        <v>14635</v>
      </c>
      <c r="M3208" s="151" t="s">
        <v>14636</v>
      </c>
    </row>
    <row r="3209" spans="1:14" ht="15">
      <c r="A3209" s="136">
        <v>3210</v>
      </c>
      <c r="B3209" s="108">
        <v>158</v>
      </c>
      <c r="C3209" s="108"/>
      <c r="D3209" s="137" t="s">
        <v>14588</v>
      </c>
      <c r="E3209" s="137" t="s">
        <v>14636</v>
      </c>
      <c r="F3209" s="137"/>
      <c r="G3209" s="108" t="str">
        <f t="shared" si="100"/>
        <v>RESPOSTA À EMERGÊNCIA</v>
      </c>
      <c r="H3209" s="108" t="str">
        <f t="shared" si="101"/>
        <v>DERRAME OU FUGA</v>
      </c>
      <c r="I3209" s="108"/>
      <c r="J3209" s="149" t="s">
        <v>14637</v>
      </c>
      <c r="K3209" s="149" t="s">
        <v>14638</v>
      </c>
      <c r="L3209" s="149" t="s">
        <v>14639</v>
      </c>
      <c r="M3209" s="149" t="s">
        <v>14640</v>
      </c>
    </row>
    <row r="3210" spans="1:14" ht="25.5">
      <c r="A3210" s="136">
        <v>3211</v>
      </c>
      <c r="B3210" s="108">
        <v>158</v>
      </c>
      <c r="C3210" s="108"/>
      <c r="D3210" s="137" t="s">
        <v>14588</v>
      </c>
      <c r="E3210" s="137" t="s">
        <v>14636</v>
      </c>
      <c r="F3210" s="137"/>
      <c r="G3210" s="108" t="str">
        <f t="shared" si="100"/>
        <v>RESPOSTA À EMERGÊNCIA</v>
      </c>
      <c r="H3210" s="108" t="str">
        <f t="shared" si="101"/>
        <v>DERRAME OU FUGA</v>
      </c>
      <c r="I3210" s="108"/>
      <c r="J3210" s="149" t="s">
        <v>15402</v>
      </c>
      <c r="K3210" s="149" t="s">
        <v>15403</v>
      </c>
      <c r="L3210" s="149" t="s">
        <v>15404</v>
      </c>
      <c r="M3210" s="149" t="s">
        <v>22053</v>
      </c>
    </row>
    <row r="3211" spans="1:14" ht="15">
      <c r="A3211" s="136">
        <v>3212</v>
      </c>
      <c r="B3211" s="108">
        <v>158</v>
      </c>
      <c r="C3211" s="108"/>
      <c r="D3211" s="137" t="s">
        <v>14588</v>
      </c>
      <c r="E3211" s="137" t="s">
        <v>14636</v>
      </c>
      <c r="F3211" s="137"/>
      <c r="G3211" s="108" t="str">
        <f t="shared" si="100"/>
        <v>RESPOSTA À EMERGÊNCIA</v>
      </c>
      <c r="H3211" s="108" t="str">
        <f t="shared" si="101"/>
        <v>DERRAME OU FUGA</v>
      </c>
      <c r="I3211" s="108"/>
      <c r="J3211" s="147" t="s">
        <v>15334</v>
      </c>
      <c r="K3211" s="147" t="s">
        <v>15335</v>
      </c>
      <c r="L3211" s="147" t="s">
        <v>15780</v>
      </c>
      <c r="M3211" s="149" t="s">
        <v>22167</v>
      </c>
    </row>
    <row r="3212" spans="1:14" ht="38.25">
      <c r="A3212" s="136">
        <v>3213</v>
      </c>
      <c r="B3212" s="108">
        <v>158</v>
      </c>
      <c r="C3212" s="108"/>
      <c r="D3212" s="137" t="s">
        <v>14588</v>
      </c>
      <c r="E3212" s="137" t="s">
        <v>14636</v>
      </c>
      <c r="F3212" s="137"/>
      <c r="G3212" s="108" t="str">
        <f t="shared" si="100"/>
        <v>RESPOSTA À EMERGÊNCIA</v>
      </c>
      <c r="H3212" s="108" t="str">
        <f t="shared" si="101"/>
        <v>DERRAME OU FUGA</v>
      </c>
      <c r="I3212" s="108"/>
      <c r="J3212" s="148" t="s">
        <v>16012</v>
      </c>
      <c r="K3212" s="147" t="s">
        <v>16013</v>
      </c>
      <c r="L3212" s="148" t="s">
        <v>16014</v>
      </c>
      <c r="M3212" s="148" t="s">
        <v>22238</v>
      </c>
    </row>
    <row r="3213" spans="1:14" ht="23.25" customHeight="1" thickBot="1">
      <c r="A3213" s="136">
        <v>3214</v>
      </c>
      <c r="B3213" s="108">
        <v>158</v>
      </c>
      <c r="C3213" s="108"/>
      <c r="D3213" s="137" t="s">
        <v>14588</v>
      </c>
      <c r="E3213" s="137" t="s">
        <v>14636</v>
      </c>
      <c r="F3213" s="137"/>
      <c r="G3213" s="108" t="str">
        <f t="shared" si="100"/>
        <v>RESPOSTA À EMERGÊNCIA</v>
      </c>
      <c r="H3213" s="108" t="str">
        <f t="shared" si="101"/>
        <v>DERRAME OU FUGA</v>
      </c>
      <c r="I3213" s="108"/>
      <c r="J3213" s="160" t="s">
        <v>14785</v>
      </c>
      <c r="K3213" s="160" t="s">
        <v>14786</v>
      </c>
      <c r="L3213" s="160" t="s">
        <v>14787</v>
      </c>
      <c r="M3213" s="160" t="s">
        <v>21859</v>
      </c>
    </row>
    <row r="3214" spans="1:14" ht="15.75">
      <c r="A3214" s="136">
        <v>3215</v>
      </c>
      <c r="B3214" s="108">
        <v>158</v>
      </c>
      <c r="C3214" s="108"/>
      <c r="D3214" s="137" t="s">
        <v>14588</v>
      </c>
      <c r="E3214" s="137" t="s">
        <v>14677</v>
      </c>
      <c r="F3214" s="137"/>
      <c r="G3214" s="108" t="str">
        <f t="shared" si="100"/>
        <v>RESPOSTA À EMERGÊNCIA</v>
      </c>
      <c r="H3214" s="108" t="str">
        <f t="shared" si="101"/>
        <v>PRIMEIROS SOCORROS</v>
      </c>
      <c r="I3214" s="108"/>
      <c r="J3214" s="151" t="s">
        <v>14674</v>
      </c>
      <c r="K3214" s="151" t="s">
        <v>14675</v>
      </c>
      <c r="L3214" s="151" t="s">
        <v>14676</v>
      </c>
      <c r="M3214" s="151" t="s">
        <v>14677</v>
      </c>
    </row>
    <row r="3215" spans="1:14" ht="15">
      <c r="A3215" s="136">
        <v>3216</v>
      </c>
      <c r="B3215" s="108">
        <v>158</v>
      </c>
      <c r="C3215" s="108"/>
      <c r="D3215" s="137" t="s">
        <v>14588</v>
      </c>
      <c r="E3215" s="137" t="s">
        <v>14677</v>
      </c>
      <c r="F3215" s="137"/>
      <c r="G3215" s="108" t="str">
        <f t="shared" si="100"/>
        <v>RESPOSTA À EMERGÊNCIA</v>
      </c>
      <c r="H3215" s="108" t="str">
        <f t="shared" si="101"/>
        <v>PRIMEIROS SOCORROS</v>
      </c>
      <c r="I3215" s="108"/>
      <c r="J3215" s="148" t="s">
        <v>14678</v>
      </c>
      <c r="K3215" s="148" t="s">
        <v>14679</v>
      </c>
      <c r="L3215" s="148" t="s">
        <v>14680</v>
      </c>
      <c r="M3215" s="148" t="s">
        <v>21809</v>
      </c>
    </row>
    <row r="3216" spans="1:14" ht="25.5">
      <c r="A3216" s="136">
        <v>3217</v>
      </c>
      <c r="B3216" s="108">
        <v>158</v>
      </c>
      <c r="C3216" s="108"/>
      <c r="D3216" s="137" t="s">
        <v>14588</v>
      </c>
      <c r="E3216" s="137" t="s">
        <v>14677</v>
      </c>
      <c r="F3216" s="137"/>
      <c r="G3216" s="108" t="str">
        <f t="shared" ref="G3216:G3279" si="102">IF(OR(M3216="PERIGOS POTENCIAIS",M3216="PROTEÇÃO DA POPULAÇÃO",M3216="RESPOSTA À EMERGÊNCIA"),M3216,G3215)</f>
        <v>RESPOSTA À EMERGÊNCIA</v>
      </c>
      <c r="H3216" s="108" t="str">
        <f t="shared" ref="H3216:H3279" si="103">IF(OR(M3216="PERIGOS POTENCIAIS",M3216="PROTEÇÃO DA POPULAÇÃO",M3216="RESPOSTA À EMERGÊNCIA"),M3216,IF(OR(M3216="INCÊNDIO OU EXPLOSÃO",M3216="SAÚDE",M3216="VESTUÁRIO DE PROTEÇÃO",M3216="EVACUAÇÃO",M3216="INCÊNDIO",M3216="DERRAME OU FUGA",M3216="PRIMEIROS SOCORROS"),M3216,H3215))</f>
        <v>PRIMEIROS SOCORROS</v>
      </c>
      <c r="I3216" s="108"/>
      <c r="J3216" s="210" t="s">
        <v>14681</v>
      </c>
      <c r="K3216" s="148" t="s">
        <v>14682</v>
      </c>
      <c r="L3216" s="148" t="s">
        <v>14683</v>
      </c>
      <c r="M3216" s="148" t="s">
        <v>14684</v>
      </c>
    </row>
    <row r="3217" spans="1:15" ht="15">
      <c r="A3217" s="136">
        <v>3218</v>
      </c>
      <c r="B3217" s="108">
        <v>158</v>
      </c>
      <c r="C3217" s="108"/>
      <c r="D3217" s="137" t="s">
        <v>14588</v>
      </c>
      <c r="E3217" s="137" t="s">
        <v>14677</v>
      </c>
      <c r="F3217" s="137"/>
      <c r="G3217" s="108" t="str">
        <f t="shared" si="102"/>
        <v>RESPOSTA À EMERGÊNCIA</v>
      </c>
      <c r="H3217" s="108" t="str">
        <f t="shared" si="103"/>
        <v>PRIMEIROS SOCORROS</v>
      </c>
      <c r="I3217" s="108"/>
      <c r="J3217" s="210" t="s">
        <v>16015</v>
      </c>
      <c r="K3217" s="148" t="s">
        <v>14686</v>
      </c>
      <c r="L3217" s="148" t="s">
        <v>16016</v>
      </c>
      <c r="M3217" s="148" t="s">
        <v>22239</v>
      </c>
    </row>
    <row r="3218" spans="1:15" ht="15">
      <c r="A3218" s="136">
        <v>3219</v>
      </c>
      <c r="B3218" s="108">
        <v>158</v>
      </c>
      <c r="C3218" s="108"/>
      <c r="D3218" s="137" t="s">
        <v>14588</v>
      </c>
      <c r="E3218" s="137" t="s">
        <v>14677</v>
      </c>
      <c r="F3218" s="137"/>
      <c r="G3218" s="108" t="str">
        <f t="shared" si="102"/>
        <v>RESPOSTA À EMERGÊNCIA</v>
      </c>
      <c r="H3218" s="108" t="str">
        <f t="shared" si="103"/>
        <v>PRIMEIROS SOCORROS</v>
      </c>
      <c r="I3218" s="108"/>
      <c r="J3218" s="153" t="s">
        <v>16017</v>
      </c>
      <c r="K3218" s="153" t="s">
        <v>16018</v>
      </c>
      <c r="L3218" s="153" t="s">
        <v>16019</v>
      </c>
      <c r="M3218" s="153" t="s">
        <v>22240</v>
      </c>
    </row>
    <row r="3219" spans="1:15" ht="15">
      <c r="A3219" s="136">
        <v>3220</v>
      </c>
      <c r="B3219" s="108">
        <v>158</v>
      </c>
      <c r="C3219" s="108"/>
      <c r="D3219" s="137" t="s">
        <v>14588</v>
      </c>
      <c r="E3219" s="137" t="s">
        <v>14677</v>
      </c>
      <c r="F3219" s="137"/>
      <c r="G3219" s="108" t="str">
        <f t="shared" si="102"/>
        <v>RESPOSTA À EMERGÊNCIA</v>
      </c>
      <c r="H3219" s="108" t="str">
        <f t="shared" si="103"/>
        <v>PRIMEIROS SOCORROS</v>
      </c>
      <c r="I3219" s="108"/>
      <c r="J3219" s="147" t="s">
        <v>14700</v>
      </c>
      <c r="K3219" s="148" t="s">
        <v>14701</v>
      </c>
      <c r="L3219" s="147" t="s">
        <v>14702</v>
      </c>
      <c r="M3219" s="147" t="s">
        <v>14703</v>
      </c>
    </row>
    <row r="3220" spans="1:15" ht="25.5">
      <c r="A3220" s="136">
        <v>3221</v>
      </c>
      <c r="B3220" s="108">
        <v>158</v>
      </c>
      <c r="C3220" s="108"/>
      <c r="D3220" s="137" t="s">
        <v>14588</v>
      </c>
      <c r="E3220" s="137" t="s">
        <v>14677</v>
      </c>
      <c r="F3220" s="137"/>
      <c r="G3220" s="108" t="str">
        <f t="shared" si="102"/>
        <v>RESPOSTA À EMERGÊNCIA</v>
      </c>
      <c r="H3220" s="108" t="str">
        <f t="shared" si="103"/>
        <v>PRIMEIROS SOCORROS</v>
      </c>
      <c r="I3220" s="108"/>
      <c r="J3220" s="148" t="s">
        <v>16020</v>
      </c>
      <c r="K3220" s="148" t="s">
        <v>16021</v>
      </c>
      <c r="L3220" s="148" t="s">
        <v>16022</v>
      </c>
      <c r="M3220" s="148" t="s">
        <v>22241</v>
      </c>
    </row>
    <row r="3221" spans="1:15" ht="38.25">
      <c r="A3221" s="163">
        <v>3222</v>
      </c>
      <c r="B3221" s="109">
        <v>158</v>
      </c>
      <c r="C3221" s="109"/>
      <c r="D3221" s="175" t="s">
        <v>14588</v>
      </c>
      <c r="E3221" s="175" t="s">
        <v>14677</v>
      </c>
      <c r="F3221" s="175"/>
      <c r="G3221" s="109" t="str">
        <f t="shared" si="102"/>
        <v>RESPOSTA À EMERGÊNCIA</v>
      </c>
      <c r="H3221" s="109" t="str">
        <f t="shared" si="103"/>
        <v>PRIMEIROS SOCORROS</v>
      </c>
      <c r="I3221" s="109"/>
      <c r="J3221" s="150" t="s">
        <v>16023</v>
      </c>
      <c r="K3221" s="149" t="s">
        <v>16024</v>
      </c>
      <c r="L3221" s="150" t="s">
        <v>16025</v>
      </c>
      <c r="M3221" s="150" t="s">
        <v>22242</v>
      </c>
      <c r="N3221" s="163"/>
      <c r="O3221" s="163"/>
    </row>
    <row r="3222" spans="1:15" ht="15">
      <c r="A3222" s="136">
        <v>3223</v>
      </c>
      <c r="B3222" s="108">
        <v>158</v>
      </c>
      <c r="C3222" s="108"/>
      <c r="D3222" s="137" t="s">
        <v>14588</v>
      </c>
      <c r="E3222" s="137" t="s">
        <v>14677</v>
      </c>
      <c r="F3222" s="137"/>
      <c r="G3222" s="108" t="str">
        <f t="shared" si="102"/>
        <v>RESPOSTA À EMERGÊNCIA</v>
      </c>
      <c r="H3222" s="108" t="str">
        <f t="shared" si="103"/>
        <v>PRIMEIROS SOCORROS</v>
      </c>
      <c r="I3222" s="108"/>
      <c r="J3222" s="160" t="s">
        <v>16026</v>
      </c>
      <c r="K3222" s="153" t="s">
        <v>16027</v>
      </c>
      <c r="L3222" s="153" t="s">
        <v>16028</v>
      </c>
      <c r="M3222" s="153" t="s">
        <v>22243</v>
      </c>
    </row>
    <row r="3223" spans="1:15" ht="20.25">
      <c r="A3223" s="136">
        <v>3224</v>
      </c>
      <c r="B3223" s="108">
        <v>159</v>
      </c>
      <c r="C3223" s="108"/>
      <c r="D3223" s="137" t="s">
        <v>21830</v>
      </c>
      <c r="E3223" s="137" t="s">
        <v>21830</v>
      </c>
      <c r="F3223" s="137"/>
      <c r="G3223" s="108" t="str">
        <f t="shared" si="102"/>
        <v>RESPOSTA À EMERGÊNCIA</v>
      </c>
      <c r="H3223" s="108" t="str">
        <f t="shared" si="103"/>
        <v>PRIMEIROS SOCORROS</v>
      </c>
      <c r="I3223" s="108"/>
      <c r="J3223" s="199" t="s">
        <v>16029</v>
      </c>
      <c r="K3223" s="138" t="s">
        <v>16029</v>
      </c>
      <c r="L3223" s="138" t="s">
        <v>16030</v>
      </c>
      <c r="M3223" s="138" t="s">
        <v>16031</v>
      </c>
    </row>
    <row r="3224" spans="1:15" ht="15.75">
      <c r="A3224" s="136">
        <v>3225</v>
      </c>
      <c r="B3224" s="108">
        <v>159</v>
      </c>
      <c r="C3224" s="108"/>
      <c r="D3224" s="137" t="s">
        <v>21830</v>
      </c>
      <c r="E3224" s="137" t="s">
        <v>21830</v>
      </c>
      <c r="F3224" s="137"/>
      <c r="G3224" s="108" t="str">
        <f t="shared" si="102"/>
        <v>RESPOSTA À EMERGÊNCIA</v>
      </c>
      <c r="H3224" s="108" t="str">
        <f t="shared" si="103"/>
        <v>PRIMEIROS SOCORROS</v>
      </c>
      <c r="I3224" s="108"/>
      <c r="J3224" s="174" t="s">
        <v>16032</v>
      </c>
      <c r="K3224" s="141" t="s">
        <v>16033</v>
      </c>
      <c r="L3224" s="141" t="s">
        <v>16034</v>
      </c>
      <c r="M3224" s="141" t="s">
        <v>22244</v>
      </c>
    </row>
    <row r="3225" spans="1:15" ht="15.75">
      <c r="A3225" s="136">
        <v>3226</v>
      </c>
      <c r="B3225" s="108">
        <v>159</v>
      </c>
      <c r="C3225" s="108"/>
      <c r="D3225" s="137" t="s">
        <v>14488</v>
      </c>
      <c r="E3225" s="137" t="s">
        <v>14488</v>
      </c>
      <c r="F3225" s="137"/>
      <c r="G3225" s="108" t="str">
        <f t="shared" si="102"/>
        <v>PERIGOS POTENCIAIS</v>
      </c>
      <c r="H3225" s="108" t="str">
        <f t="shared" si="103"/>
        <v>PERIGOS POTENCIAIS</v>
      </c>
      <c r="I3225" s="108"/>
      <c r="J3225" s="143" t="s">
        <v>14485</v>
      </c>
      <c r="K3225" s="143" t="s">
        <v>14486</v>
      </c>
      <c r="L3225" s="143" t="s">
        <v>14487</v>
      </c>
      <c r="M3225" s="143" t="s">
        <v>14488</v>
      </c>
    </row>
    <row r="3226" spans="1:15" ht="15.75">
      <c r="A3226" s="136">
        <v>3227</v>
      </c>
      <c r="B3226" s="108">
        <v>159</v>
      </c>
      <c r="C3226" s="108"/>
      <c r="D3226" s="137" t="s">
        <v>14488</v>
      </c>
      <c r="E3226" s="137" t="s">
        <v>14520</v>
      </c>
      <c r="F3226" s="137"/>
      <c r="G3226" s="108" t="str">
        <f t="shared" si="102"/>
        <v>PERIGOS POTENCIAIS</v>
      </c>
      <c r="H3226" s="108" t="str">
        <f t="shared" si="103"/>
        <v>SAÚDE</v>
      </c>
      <c r="I3226" s="108"/>
      <c r="J3226" s="159" t="s">
        <v>14517</v>
      </c>
      <c r="K3226" s="159" t="s">
        <v>14518</v>
      </c>
      <c r="L3226" s="159" t="s">
        <v>14519</v>
      </c>
      <c r="M3226" s="159" t="s">
        <v>14520</v>
      </c>
    </row>
    <row r="3227" spans="1:15" ht="15">
      <c r="A3227" s="136">
        <v>3228</v>
      </c>
      <c r="B3227" s="108">
        <v>159</v>
      </c>
      <c r="C3227" s="108"/>
      <c r="D3227" s="137" t="s">
        <v>14488</v>
      </c>
      <c r="E3227" s="137" t="s">
        <v>14520</v>
      </c>
      <c r="F3227" s="137"/>
      <c r="G3227" s="108" t="str">
        <f t="shared" si="102"/>
        <v>PERIGOS POTENCIAIS</v>
      </c>
      <c r="H3227" s="108" t="str">
        <f t="shared" si="103"/>
        <v>SAÚDE</v>
      </c>
      <c r="I3227" s="108"/>
      <c r="J3227" s="147" t="s">
        <v>16035</v>
      </c>
      <c r="K3227" s="147" t="s">
        <v>16036</v>
      </c>
      <c r="L3227" s="147" t="s">
        <v>16037</v>
      </c>
      <c r="M3227" s="147" t="s">
        <v>22245</v>
      </c>
    </row>
    <row r="3228" spans="1:15" ht="15">
      <c r="A3228" s="136">
        <v>3229</v>
      </c>
      <c r="B3228" s="108">
        <v>159</v>
      </c>
      <c r="C3228" s="108"/>
      <c r="D3228" s="137" t="s">
        <v>14488</v>
      </c>
      <c r="E3228" s="137" t="s">
        <v>14520</v>
      </c>
      <c r="F3228" s="137"/>
      <c r="G3228" s="108" t="str">
        <f t="shared" si="102"/>
        <v>PERIGOS POTENCIAIS</v>
      </c>
      <c r="H3228" s="108" t="str">
        <f t="shared" si="103"/>
        <v>SAÚDE</v>
      </c>
      <c r="I3228" s="108"/>
      <c r="J3228" s="150" t="s">
        <v>16038</v>
      </c>
      <c r="K3228" s="150" t="s">
        <v>16039</v>
      </c>
      <c r="L3228" s="150" t="s">
        <v>16040</v>
      </c>
      <c r="M3228" s="150" t="s">
        <v>22246</v>
      </c>
    </row>
    <row r="3229" spans="1:15" ht="15">
      <c r="A3229" s="136">
        <v>3230</v>
      </c>
      <c r="B3229" s="108">
        <v>159</v>
      </c>
      <c r="C3229" s="108"/>
      <c r="D3229" s="137" t="s">
        <v>14488</v>
      </c>
      <c r="E3229" s="137" t="s">
        <v>14520</v>
      </c>
      <c r="F3229" s="137"/>
      <c r="G3229" s="108" t="str">
        <f t="shared" si="102"/>
        <v>PERIGOS POTENCIAIS</v>
      </c>
      <c r="H3229" s="108" t="str">
        <f t="shared" si="103"/>
        <v>SAÚDE</v>
      </c>
      <c r="I3229" s="108"/>
      <c r="J3229" s="147" t="s">
        <v>16041</v>
      </c>
      <c r="K3229" s="147" t="s">
        <v>16042</v>
      </c>
      <c r="L3229" s="147" t="s">
        <v>16043</v>
      </c>
      <c r="M3229" s="147" t="s">
        <v>22247</v>
      </c>
    </row>
    <row r="3230" spans="1:15" ht="15">
      <c r="A3230" s="136">
        <v>3231</v>
      </c>
      <c r="B3230" s="108">
        <v>159</v>
      </c>
      <c r="C3230" s="108"/>
      <c r="D3230" s="137" t="s">
        <v>14488</v>
      </c>
      <c r="E3230" s="137" t="s">
        <v>14520</v>
      </c>
      <c r="F3230" s="137"/>
      <c r="G3230" s="108" t="str">
        <f t="shared" si="102"/>
        <v>PERIGOS POTENCIAIS</v>
      </c>
      <c r="H3230" s="108" t="str">
        <f t="shared" si="103"/>
        <v>SAÚDE</v>
      </c>
      <c r="I3230" s="108"/>
      <c r="J3230" s="147" t="s">
        <v>16044</v>
      </c>
      <c r="K3230" s="147" t="s">
        <v>16045</v>
      </c>
      <c r="L3230" s="147" t="s">
        <v>16046</v>
      </c>
      <c r="M3230" s="147" t="s">
        <v>22248</v>
      </c>
    </row>
    <row r="3231" spans="1:15" ht="15">
      <c r="A3231" s="136">
        <v>3232</v>
      </c>
      <c r="B3231" s="108">
        <v>159</v>
      </c>
      <c r="C3231" s="108"/>
      <c r="D3231" s="137" t="s">
        <v>14488</v>
      </c>
      <c r="E3231" s="137" t="s">
        <v>14520</v>
      </c>
      <c r="F3231" s="137"/>
      <c r="G3231" s="108" t="str">
        <f t="shared" si="102"/>
        <v>PERIGOS POTENCIAIS</v>
      </c>
      <c r="H3231" s="108" t="str">
        <f t="shared" si="103"/>
        <v>SAÚDE</v>
      </c>
      <c r="I3231" s="108"/>
      <c r="J3231" s="147" t="s">
        <v>16047</v>
      </c>
      <c r="K3231" s="147" t="s">
        <v>16048</v>
      </c>
      <c r="L3231" s="147" t="s">
        <v>16049</v>
      </c>
      <c r="M3231" s="147" t="s">
        <v>22249</v>
      </c>
    </row>
    <row r="3232" spans="1:15" ht="15">
      <c r="A3232" s="136">
        <v>3233</v>
      </c>
      <c r="B3232" s="108">
        <v>159</v>
      </c>
      <c r="C3232" s="108"/>
      <c r="D3232" s="137" t="s">
        <v>14488</v>
      </c>
      <c r="E3232" s="137" t="s">
        <v>14520</v>
      </c>
      <c r="F3232" s="137"/>
      <c r="G3232" s="108" t="str">
        <f t="shared" si="102"/>
        <v>PERIGOS POTENCIAIS</v>
      </c>
      <c r="H3232" s="108" t="str">
        <f t="shared" si="103"/>
        <v>SAÚDE</v>
      </c>
      <c r="I3232" s="108"/>
      <c r="J3232" s="149" t="s">
        <v>14988</v>
      </c>
      <c r="K3232" s="149" t="s">
        <v>14989</v>
      </c>
      <c r="L3232" s="149" t="s">
        <v>14990</v>
      </c>
      <c r="M3232" s="149" t="s">
        <v>21930</v>
      </c>
    </row>
    <row r="3233" spans="1:13" ht="26.25" thickBot="1">
      <c r="A3233" s="136">
        <v>3234</v>
      </c>
      <c r="B3233" s="108">
        <v>159</v>
      </c>
      <c r="C3233" s="108"/>
      <c r="D3233" s="137" t="s">
        <v>14488</v>
      </c>
      <c r="E3233" s="137" t="s">
        <v>14520</v>
      </c>
      <c r="F3233" s="137"/>
      <c r="G3233" s="108" t="str">
        <f t="shared" si="102"/>
        <v>PERIGOS POTENCIAIS</v>
      </c>
      <c r="H3233" s="108" t="str">
        <f t="shared" si="103"/>
        <v>SAÚDE</v>
      </c>
      <c r="I3233" s="108"/>
      <c r="J3233" s="148" t="s">
        <v>14537</v>
      </c>
      <c r="K3233" s="148" t="s">
        <v>14538</v>
      </c>
      <c r="L3233" s="148" t="s">
        <v>14539</v>
      </c>
      <c r="M3233" s="148" t="s">
        <v>14540</v>
      </c>
    </row>
    <row r="3234" spans="1:13" ht="15.75">
      <c r="A3234" s="136">
        <v>3235</v>
      </c>
      <c r="B3234" s="108">
        <v>159</v>
      </c>
      <c r="C3234" s="108"/>
      <c r="D3234" s="137" t="s">
        <v>14488</v>
      </c>
      <c r="E3234" s="137" t="s">
        <v>14492</v>
      </c>
      <c r="F3234" s="137"/>
      <c r="G3234" s="108" t="str">
        <f t="shared" si="102"/>
        <v>PERIGOS POTENCIAIS</v>
      </c>
      <c r="H3234" s="108" t="str">
        <f t="shared" si="103"/>
        <v>INCÊNDIO OU EXPLOSÃO</v>
      </c>
      <c r="I3234" s="108"/>
      <c r="J3234" s="151" t="s">
        <v>14489</v>
      </c>
      <c r="K3234" s="151" t="s">
        <v>14490</v>
      </c>
      <c r="L3234" s="198" t="s">
        <v>14491</v>
      </c>
      <c r="M3234" s="198" t="s">
        <v>14492</v>
      </c>
    </row>
    <row r="3235" spans="1:13" ht="15">
      <c r="A3235" s="136">
        <v>3236</v>
      </c>
      <c r="B3235" s="108">
        <v>159</v>
      </c>
      <c r="C3235" s="108"/>
      <c r="D3235" s="137" t="s">
        <v>14488</v>
      </c>
      <c r="E3235" s="137" t="s">
        <v>14492</v>
      </c>
      <c r="F3235" s="137"/>
      <c r="G3235" s="108" t="str">
        <f t="shared" si="102"/>
        <v>PERIGOS POTENCIAIS</v>
      </c>
      <c r="H3235" s="108" t="str">
        <f t="shared" si="103"/>
        <v>INCÊNDIO OU EXPLOSÃO</v>
      </c>
      <c r="I3235" s="108"/>
      <c r="J3235" s="147" t="s">
        <v>15977</v>
      </c>
      <c r="K3235" s="147" t="s">
        <v>15978</v>
      </c>
      <c r="L3235" s="147" t="s">
        <v>15979</v>
      </c>
      <c r="M3235" s="147" t="s">
        <v>22227</v>
      </c>
    </row>
    <row r="3236" spans="1:13" ht="15">
      <c r="A3236" s="136">
        <v>3237</v>
      </c>
      <c r="B3236" s="108">
        <v>159</v>
      </c>
      <c r="C3236" s="108"/>
      <c r="D3236" s="137" t="s">
        <v>14488</v>
      </c>
      <c r="E3236" s="137" t="s">
        <v>14492</v>
      </c>
      <c r="F3236" s="137"/>
      <c r="G3236" s="108" t="str">
        <f t="shared" si="102"/>
        <v>PERIGOS POTENCIAIS</v>
      </c>
      <c r="H3236" s="108" t="str">
        <f t="shared" si="103"/>
        <v>INCÊNDIO OU EXPLOSÃO</v>
      </c>
      <c r="I3236" s="108"/>
      <c r="J3236" s="147" t="s">
        <v>14509</v>
      </c>
      <c r="K3236" s="147" t="s">
        <v>14510</v>
      </c>
      <c r="L3236" s="147" t="s">
        <v>14511</v>
      </c>
      <c r="M3236" s="147" t="s">
        <v>14512</v>
      </c>
    </row>
    <row r="3237" spans="1:13" ht="15.75">
      <c r="A3237" s="136">
        <v>3238</v>
      </c>
      <c r="B3237" s="108">
        <v>159</v>
      </c>
      <c r="C3237" s="108"/>
      <c r="D3237" s="137" t="s">
        <v>14544</v>
      </c>
      <c r="E3237" s="137" t="s">
        <v>14544</v>
      </c>
      <c r="F3237" s="137"/>
      <c r="G3237" s="108" t="str">
        <f t="shared" si="102"/>
        <v>PROTEÇÃO DA POPULAÇÃO</v>
      </c>
      <c r="H3237" s="108" t="str">
        <f t="shared" si="103"/>
        <v>PROTEÇÃO DA POPULAÇÃO</v>
      </c>
      <c r="I3237" s="108"/>
      <c r="J3237" s="143" t="s">
        <v>14541</v>
      </c>
      <c r="K3237" s="143" t="s">
        <v>14542</v>
      </c>
      <c r="L3237" s="143" t="s">
        <v>14543</v>
      </c>
      <c r="M3237" s="143" t="s">
        <v>14544</v>
      </c>
    </row>
    <row r="3238" spans="1:13" ht="38.25">
      <c r="A3238" s="136">
        <v>3239</v>
      </c>
      <c r="B3238" s="108">
        <v>159</v>
      </c>
      <c r="C3238" s="108"/>
      <c r="D3238" s="137" t="s">
        <v>14544</v>
      </c>
      <c r="E3238" s="137" t="s">
        <v>14544</v>
      </c>
      <c r="F3238" s="137"/>
      <c r="G3238" s="108" t="str">
        <f t="shared" si="102"/>
        <v>PROTEÇÃO DA POPULAÇÃO</v>
      </c>
      <c r="H3238" s="108" t="str">
        <f t="shared" si="103"/>
        <v>PROTEÇÃO DA POPULAÇÃO</v>
      </c>
      <c r="I3238" s="108"/>
      <c r="J3238" s="153" t="s">
        <v>14545</v>
      </c>
      <c r="K3238" s="153" t="s">
        <v>14546</v>
      </c>
      <c r="L3238" s="154" t="s">
        <v>14547</v>
      </c>
      <c r="M3238" s="154" t="s">
        <v>14548</v>
      </c>
    </row>
    <row r="3239" spans="1:13" ht="15">
      <c r="A3239" s="136">
        <v>3240</v>
      </c>
      <c r="B3239" s="108">
        <v>159</v>
      </c>
      <c r="C3239" s="108"/>
      <c r="D3239" s="137" t="s">
        <v>14544</v>
      </c>
      <c r="E3239" s="137" t="s">
        <v>14544</v>
      </c>
      <c r="F3239" s="137"/>
      <c r="G3239" s="108" t="str">
        <f t="shared" si="102"/>
        <v>PROTEÇÃO DA POPULAÇÃO</v>
      </c>
      <c r="H3239" s="108" t="str">
        <f t="shared" si="103"/>
        <v>PROTEÇÃO DA POPULAÇÃO</v>
      </c>
      <c r="I3239" s="108"/>
      <c r="J3239" s="147" t="s">
        <v>14549</v>
      </c>
      <c r="K3239" s="147" t="s">
        <v>14550</v>
      </c>
      <c r="L3239" s="147" t="s">
        <v>14551</v>
      </c>
      <c r="M3239" s="147" t="s">
        <v>14552</v>
      </c>
    </row>
    <row r="3240" spans="1:13" ht="15">
      <c r="A3240" s="136">
        <v>3241</v>
      </c>
      <c r="B3240" s="108">
        <v>159</v>
      </c>
      <c r="C3240" s="108"/>
      <c r="D3240" s="137" t="s">
        <v>14544</v>
      </c>
      <c r="E3240" s="137" t="s">
        <v>14544</v>
      </c>
      <c r="F3240" s="137"/>
      <c r="G3240" s="108" t="str">
        <f t="shared" si="102"/>
        <v>PROTEÇÃO DA POPULAÇÃO</v>
      </c>
      <c r="H3240" s="108" t="str">
        <f t="shared" si="103"/>
        <v>PROTEÇÃO DA POPULAÇÃO</v>
      </c>
      <c r="I3240" s="108"/>
      <c r="J3240" s="148" t="s">
        <v>14553</v>
      </c>
      <c r="K3240" s="147" t="s">
        <v>14554</v>
      </c>
      <c r="L3240" s="148" t="s">
        <v>14555</v>
      </c>
      <c r="M3240" s="148" t="s">
        <v>14556</v>
      </c>
    </row>
    <row r="3241" spans="1:13" ht="15.75" thickBot="1">
      <c r="A3241" s="136">
        <v>3242</v>
      </c>
      <c r="B3241" s="108">
        <v>159</v>
      </c>
      <c r="C3241" s="108"/>
      <c r="D3241" s="137" t="s">
        <v>14544</v>
      </c>
      <c r="E3241" s="137" t="s">
        <v>14544</v>
      </c>
      <c r="F3241" s="137"/>
      <c r="G3241" s="108" t="str">
        <f t="shared" si="102"/>
        <v>PROTEÇÃO DA POPULAÇÃO</v>
      </c>
      <c r="H3241" s="108" t="str">
        <f t="shared" si="103"/>
        <v>PROTEÇÃO DA POPULAÇÃO</v>
      </c>
      <c r="I3241" s="108"/>
      <c r="J3241" s="148" t="s">
        <v>14737</v>
      </c>
      <c r="K3241" s="148" t="s">
        <v>14738</v>
      </c>
      <c r="L3241" s="148" t="s">
        <v>14739</v>
      </c>
      <c r="M3241" s="148" t="s">
        <v>21845</v>
      </c>
    </row>
    <row r="3242" spans="1:13" ht="15.75">
      <c r="A3242" s="136">
        <v>3243</v>
      </c>
      <c r="B3242" s="108">
        <v>159</v>
      </c>
      <c r="C3242" s="108"/>
      <c r="D3242" s="137" t="s">
        <v>14544</v>
      </c>
      <c r="E3242" s="137" t="s">
        <v>14560</v>
      </c>
      <c r="F3242" s="137"/>
      <c r="G3242" s="108" t="str">
        <f t="shared" si="102"/>
        <v>PROTEÇÃO DA POPULAÇÃO</v>
      </c>
      <c r="H3242" s="108" t="str">
        <f t="shared" si="103"/>
        <v>VESTUÁRIO DE PROTEÇÃO</v>
      </c>
      <c r="I3242" s="108"/>
      <c r="J3242" s="151" t="s">
        <v>14557</v>
      </c>
      <c r="K3242" s="151" t="s">
        <v>14558</v>
      </c>
      <c r="L3242" s="151" t="s">
        <v>14559</v>
      </c>
      <c r="M3242" s="151" t="s">
        <v>14560</v>
      </c>
    </row>
    <row r="3243" spans="1:13" ht="15">
      <c r="A3243" s="136">
        <v>3244</v>
      </c>
      <c r="B3243" s="108">
        <v>159</v>
      </c>
      <c r="C3243" s="108"/>
      <c r="D3243" s="137" t="s">
        <v>14544</v>
      </c>
      <c r="E3243" s="137" t="s">
        <v>14560</v>
      </c>
      <c r="F3243" s="137"/>
      <c r="G3243" s="108" t="str">
        <f t="shared" si="102"/>
        <v>PROTEÇÃO DA POPULAÇÃO</v>
      </c>
      <c r="H3243" s="108" t="str">
        <f t="shared" si="103"/>
        <v>VESTUÁRIO DE PROTEÇÃO</v>
      </c>
      <c r="I3243" s="108"/>
      <c r="J3243" s="147" t="s">
        <v>14561</v>
      </c>
      <c r="K3243" s="147" t="s">
        <v>14562</v>
      </c>
      <c r="L3243" s="148" t="s">
        <v>14563</v>
      </c>
      <c r="M3243" s="148" t="s">
        <v>14564</v>
      </c>
    </row>
    <row r="3244" spans="1:13" ht="25.5">
      <c r="A3244" s="136">
        <v>3245</v>
      </c>
      <c r="B3244" s="108">
        <v>159</v>
      </c>
      <c r="C3244" s="108"/>
      <c r="D3244" s="137" t="s">
        <v>14544</v>
      </c>
      <c r="E3244" s="137" t="s">
        <v>14560</v>
      </c>
      <c r="F3244" s="137"/>
      <c r="G3244" s="108" t="str">
        <f t="shared" si="102"/>
        <v>PROTEÇÃO DA POPULAÇÃO</v>
      </c>
      <c r="H3244" s="108" t="str">
        <f t="shared" si="103"/>
        <v>VESTUÁRIO DE PROTEÇÃO</v>
      </c>
      <c r="I3244" s="108"/>
      <c r="J3244" s="148" t="s">
        <v>15005</v>
      </c>
      <c r="K3244" s="148" t="s">
        <v>15006</v>
      </c>
      <c r="L3244" s="148" t="s">
        <v>21935</v>
      </c>
      <c r="M3244" s="148" t="s">
        <v>21936</v>
      </c>
    </row>
    <row r="3245" spans="1:13" ht="26.25" thickBot="1">
      <c r="A3245" s="136">
        <v>3246</v>
      </c>
      <c r="B3245" s="108">
        <v>159</v>
      </c>
      <c r="C3245" s="108"/>
      <c r="D3245" s="137" t="s">
        <v>14544</v>
      </c>
      <c r="E3245" s="137" t="s">
        <v>14560</v>
      </c>
      <c r="F3245" s="137"/>
      <c r="G3245" s="108" t="str">
        <f t="shared" si="102"/>
        <v>PROTEÇÃO DA POPULAÇÃO</v>
      </c>
      <c r="H3245" s="108" t="str">
        <f t="shared" si="103"/>
        <v>VESTUÁRIO DE PROTEÇÃO</v>
      </c>
      <c r="I3245" s="108"/>
      <c r="J3245" s="148" t="s">
        <v>15007</v>
      </c>
      <c r="K3245" s="148" t="s">
        <v>14566</v>
      </c>
      <c r="L3245" s="148" t="s">
        <v>21832</v>
      </c>
      <c r="M3245" s="148" t="s">
        <v>21833</v>
      </c>
    </row>
    <row r="3246" spans="1:13" ht="15.75">
      <c r="A3246" s="136">
        <v>3247</v>
      </c>
      <c r="B3246" s="108">
        <v>159</v>
      </c>
      <c r="C3246" s="108"/>
      <c r="D3246" s="137" t="s">
        <v>14544</v>
      </c>
      <c r="E3246" s="137" t="s">
        <v>14570</v>
      </c>
      <c r="F3246" s="137"/>
      <c r="G3246" s="108" t="str">
        <f t="shared" si="102"/>
        <v>PROTEÇÃO DA POPULAÇÃO</v>
      </c>
      <c r="H3246" s="108" t="str">
        <f t="shared" si="103"/>
        <v>EVACUAÇÃO</v>
      </c>
      <c r="I3246" s="108"/>
      <c r="J3246" s="151" t="s">
        <v>14567</v>
      </c>
      <c r="K3246" s="151" t="s">
        <v>14568</v>
      </c>
      <c r="L3246" s="151" t="s">
        <v>14569</v>
      </c>
      <c r="M3246" s="151" t="s">
        <v>14570</v>
      </c>
    </row>
    <row r="3247" spans="1:13" ht="15">
      <c r="A3247" s="136">
        <v>3248</v>
      </c>
      <c r="B3247" s="108">
        <v>159</v>
      </c>
      <c r="C3247" s="108"/>
      <c r="D3247" s="137" t="s">
        <v>14544</v>
      </c>
      <c r="E3247" s="137" t="s">
        <v>14570</v>
      </c>
      <c r="F3247" s="137"/>
      <c r="G3247" s="108" t="str">
        <f t="shared" si="102"/>
        <v>PROTEÇÃO DA POPULAÇÃO</v>
      </c>
      <c r="H3247" s="108" t="str">
        <f t="shared" si="103"/>
        <v>EVACUAÇÃO</v>
      </c>
      <c r="I3247" s="108"/>
      <c r="J3247" s="153" t="s">
        <v>14571</v>
      </c>
      <c r="K3247" s="153" t="s">
        <v>14572</v>
      </c>
      <c r="L3247" s="153" t="s">
        <v>14573</v>
      </c>
      <c r="M3247" s="153" t="s">
        <v>14574</v>
      </c>
    </row>
    <row r="3248" spans="1:13" ht="26.25">
      <c r="A3248" s="136">
        <v>3249</v>
      </c>
      <c r="B3248" s="108">
        <v>159</v>
      </c>
      <c r="C3248" s="108"/>
      <c r="D3248" s="137" t="s">
        <v>14544</v>
      </c>
      <c r="E3248" s="137" t="s">
        <v>14570</v>
      </c>
      <c r="F3248" s="137"/>
      <c r="G3248" s="108" t="str">
        <f t="shared" si="102"/>
        <v>PROTEÇÃO DA POPULAÇÃO</v>
      </c>
      <c r="H3248" s="108" t="str">
        <f t="shared" si="103"/>
        <v>EVACUAÇÃO</v>
      </c>
      <c r="I3248" s="108"/>
      <c r="J3248" s="148" t="s">
        <v>15435</v>
      </c>
      <c r="K3248" s="157" t="s">
        <v>15436</v>
      </c>
      <c r="L3248" s="157" t="s">
        <v>15437</v>
      </c>
      <c r="M3248" s="157" t="s">
        <v>22063</v>
      </c>
    </row>
    <row r="3249" spans="1:15" ht="15">
      <c r="A3249" s="136">
        <v>3250</v>
      </c>
      <c r="B3249" s="108">
        <v>159</v>
      </c>
      <c r="C3249" s="108"/>
      <c r="D3249" s="137" t="s">
        <v>14544</v>
      </c>
      <c r="E3249" s="137" t="s">
        <v>14570</v>
      </c>
      <c r="F3249" s="137"/>
      <c r="G3249" s="108" t="str">
        <f t="shared" si="102"/>
        <v>PROTEÇÃO DA POPULAÇÃO</v>
      </c>
      <c r="H3249" s="108" t="str">
        <f t="shared" si="103"/>
        <v>EVACUAÇÃO</v>
      </c>
      <c r="I3249" s="108"/>
      <c r="J3249" s="160" t="s">
        <v>15008</v>
      </c>
      <c r="K3249" s="160" t="s">
        <v>15009</v>
      </c>
      <c r="L3249" s="160" t="s">
        <v>7</v>
      </c>
      <c r="M3249" s="160" t="s">
        <v>7</v>
      </c>
    </row>
    <row r="3250" spans="1:15" ht="15">
      <c r="A3250" s="136">
        <v>3251</v>
      </c>
      <c r="B3250" s="108">
        <v>159</v>
      </c>
      <c r="C3250" s="108"/>
      <c r="D3250" s="137" t="s">
        <v>14544</v>
      </c>
      <c r="E3250" s="137" t="s">
        <v>14570</v>
      </c>
      <c r="F3250" s="137"/>
      <c r="G3250" s="108" t="str">
        <f t="shared" si="102"/>
        <v>PROTEÇÃO DA POPULAÇÃO</v>
      </c>
      <c r="H3250" s="108" t="str">
        <f t="shared" si="103"/>
        <v>EVACUAÇÃO</v>
      </c>
      <c r="I3250" s="108"/>
      <c r="J3250" s="184" t="s">
        <v>15057</v>
      </c>
      <c r="K3250" s="184" t="s">
        <v>15058</v>
      </c>
      <c r="L3250" s="181" t="s">
        <v>15059</v>
      </c>
      <c r="M3250" s="181" t="s">
        <v>21950</v>
      </c>
      <c r="N3250" s="185" t="s">
        <v>15060</v>
      </c>
      <c r="O3250" s="168"/>
    </row>
    <row r="3251" spans="1:15" ht="25.5">
      <c r="A3251" s="136">
        <v>3252</v>
      </c>
      <c r="B3251" s="108">
        <v>159</v>
      </c>
      <c r="C3251" s="108"/>
      <c r="D3251" s="137" t="s">
        <v>14544</v>
      </c>
      <c r="E3251" s="137" t="s">
        <v>14570</v>
      </c>
      <c r="F3251" s="137"/>
      <c r="G3251" s="108" t="str">
        <f t="shared" si="102"/>
        <v>PROTEÇÃO DA POPULAÇÃO</v>
      </c>
      <c r="H3251" s="108" t="str">
        <f t="shared" si="103"/>
        <v>EVACUAÇÃO</v>
      </c>
      <c r="I3251" s="108"/>
      <c r="J3251" s="150" t="s">
        <v>15061</v>
      </c>
      <c r="K3251" s="150" t="s">
        <v>15062</v>
      </c>
      <c r="L3251" s="150" t="s">
        <v>15063</v>
      </c>
      <c r="M3251" s="150" t="s">
        <v>21951</v>
      </c>
      <c r="O3251" s="168"/>
    </row>
    <row r="3252" spans="1:15" ht="15">
      <c r="A3252" s="136">
        <v>3253</v>
      </c>
      <c r="B3252" s="108">
        <v>159</v>
      </c>
      <c r="C3252" s="108"/>
      <c r="D3252" s="137" t="s">
        <v>14544</v>
      </c>
      <c r="E3252" s="137" t="s">
        <v>6</v>
      </c>
      <c r="F3252" s="137"/>
      <c r="G3252" s="108" t="str">
        <f t="shared" si="102"/>
        <v>PROTEÇÃO DA POPULAÇÃO</v>
      </c>
      <c r="H3252" s="108" t="str">
        <f t="shared" si="103"/>
        <v>Incêndio</v>
      </c>
      <c r="I3252" s="108"/>
      <c r="J3252" s="160" t="s">
        <v>14579</v>
      </c>
      <c r="K3252" s="160" t="s">
        <v>14580</v>
      </c>
      <c r="L3252" s="160" t="s">
        <v>14581</v>
      </c>
      <c r="M3252" s="160" t="s">
        <v>6</v>
      </c>
    </row>
    <row r="3253" spans="1:15" ht="25.5">
      <c r="A3253" s="136">
        <v>3254</v>
      </c>
      <c r="B3253" s="108">
        <v>159</v>
      </c>
      <c r="C3253" s="108"/>
      <c r="D3253" s="137" t="s">
        <v>14544</v>
      </c>
      <c r="E3253" s="137" t="s">
        <v>6</v>
      </c>
      <c r="F3253" s="137"/>
      <c r="G3253" s="108" t="str">
        <f t="shared" si="102"/>
        <v>PROTEÇÃO DA POPULAÇÃO</v>
      </c>
      <c r="H3253" s="108" t="str">
        <f t="shared" si="103"/>
        <v>Incêndio</v>
      </c>
      <c r="I3253" s="108"/>
      <c r="J3253" s="149" t="s">
        <v>14582</v>
      </c>
      <c r="K3253" s="149" t="s">
        <v>14583</v>
      </c>
      <c r="L3253" s="149" t="s">
        <v>14584</v>
      </c>
      <c r="M3253" s="149" t="s">
        <v>21834</v>
      </c>
    </row>
    <row r="3254" spans="1:15" ht="25.5" hidden="1">
      <c r="A3254" s="136">
        <v>3255</v>
      </c>
      <c r="B3254" s="108">
        <v>159</v>
      </c>
      <c r="C3254" s="108"/>
      <c r="D3254" s="137" t="s">
        <v>14544</v>
      </c>
      <c r="E3254" s="137" t="s">
        <v>6</v>
      </c>
      <c r="F3254" s="137"/>
      <c r="G3254" s="108" t="str">
        <f t="shared" si="102"/>
        <v>PROTEÇÃO DA POPULAÇÃO</v>
      </c>
      <c r="H3254" s="108" t="str">
        <f t="shared" si="103"/>
        <v>Incêndio</v>
      </c>
      <c r="I3254" s="108"/>
      <c r="J3254" s="148" t="s">
        <v>14750</v>
      </c>
      <c r="K3254" s="147" t="s">
        <v>14751</v>
      </c>
      <c r="L3254" s="150" t="s">
        <v>14752</v>
      </c>
      <c r="M3254" s="150" t="s">
        <v>21849</v>
      </c>
      <c r="N3254" s="169" t="s">
        <v>14753</v>
      </c>
      <c r="O3254" s="163"/>
    </row>
    <row r="3255" spans="1:15" ht="15.75">
      <c r="A3255" s="136">
        <v>3256</v>
      </c>
      <c r="B3255" s="108">
        <v>159</v>
      </c>
      <c r="C3255" s="108"/>
      <c r="D3255" s="137" t="s">
        <v>14588</v>
      </c>
      <c r="E3255" s="137" t="s">
        <v>14588</v>
      </c>
      <c r="F3255" s="137"/>
      <c r="G3255" s="108" t="str">
        <f t="shared" si="102"/>
        <v>RESPOSTA À EMERGÊNCIA</v>
      </c>
      <c r="H3255" s="108" t="str">
        <f t="shared" si="103"/>
        <v>RESPOSTA À EMERGÊNCIA</v>
      </c>
      <c r="I3255" s="108"/>
      <c r="J3255" s="143" t="s">
        <v>14585</v>
      </c>
      <c r="K3255" s="143" t="s">
        <v>14586</v>
      </c>
      <c r="L3255" s="143" t="s">
        <v>14587</v>
      </c>
      <c r="M3255" s="143" t="s">
        <v>14588</v>
      </c>
    </row>
    <row r="3256" spans="1:15" ht="15.75">
      <c r="A3256" s="136">
        <v>3257</v>
      </c>
      <c r="B3256" s="108">
        <v>159</v>
      </c>
      <c r="C3256" s="108"/>
      <c r="D3256" s="137" t="s">
        <v>14588</v>
      </c>
      <c r="E3256" s="137" t="s">
        <v>21835</v>
      </c>
      <c r="F3256" s="137"/>
      <c r="G3256" s="108" t="str">
        <f t="shared" si="102"/>
        <v>RESPOSTA À EMERGÊNCIA</v>
      </c>
      <c r="H3256" s="108" t="str">
        <f t="shared" si="103"/>
        <v>INCÊNDIO</v>
      </c>
      <c r="I3256" s="108"/>
      <c r="J3256" s="159" t="s">
        <v>14589</v>
      </c>
      <c r="K3256" s="159" t="s">
        <v>14590</v>
      </c>
      <c r="L3256" s="159" t="s">
        <v>14591</v>
      </c>
      <c r="M3256" s="145" t="s">
        <v>21835</v>
      </c>
    </row>
    <row r="3257" spans="1:15" ht="15">
      <c r="A3257" s="136">
        <v>3258</v>
      </c>
      <c r="B3257" s="108">
        <v>159</v>
      </c>
      <c r="C3257" s="108"/>
      <c r="D3257" s="137" t="s">
        <v>14588</v>
      </c>
      <c r="E3257" s="137" t="s">
        <v>21835</v>
      </c>
      <c r="F3257" s="137"/>
      <c r="G3257" s="108" t="str">
        <f t="shared" si="102"/>
        <v>RESPOSTA À EMERGÊNCIA</v>
      </c>
      <c r="H3257" s="108" t="str">
        <f t="shared" si="103"/>
        <v>INCÊNDIO</v>
      </c>
      <c r="I3257" s="108"/>
      <c r="J3257" s="160" t="s">
        <v>14596</v>
      </c>
      <c r="K3257" s="160" t="s">
        <v>14597</v>
      </c>
      <c r="L3257" s="160" t="s">
        <v>14598</v>
      </c>
      <c r="M3257" s="160" t="s">
        <v>14599</v>
      </c>
    </row>
    <row r="3258" spans="1:15" ht="15.75">
      <c r="A3258" s="136">
        <v>3259</v>
      </c>
      <c r="B3258" s="108">
        <v>159</v>
      </c>
      <c r="C3258" s="108"/>
      <c r="D3258" s="137" t="s">
        <v>14588</v>
      </c>
      <c r="E3258" s="137" t="s">
        <v>21835</v>
      </c>
      <c r="F3258" s="137"/>
      <c r="G3258" s="108" t="str">
        <f t="shared" si="102"/>
        <v>RESPOSTA À EMERGÊNCIA</v>
      </c>
      <c r="H3258" s="108" t="str">
        <f t="shared" si="103"/>
        <v>INCÊNDIO</v>
      </c>
      <c r="I3258" s="108"/>
      <c r="J3258" s="148" t="s">
        <v>14600</v>
      </c>
      <c r="K3258" s="147" t="s">
        <v>14601</v>
      </c>
      <c r="L3258" s="148" t="s">
        <v>14602</v>
      </c>
      <c r="M3258" s="148" t="s">
        <v>21836</v>
      </c>
    </row>
    <row r="3259" spans="1:15" ht="15">
      <c r="A3259" s="136">
        <v>3260</v>
      </c>
      <c r="B3259" s="108">
        <v>159</v>
      </c>
      <c r="C3259" s="108"/>
      <c r="D3259" s="137" t="s">
        <v>14588</v>
      </c>
      <c r="E3259" s="137" t="s">
        <v>21835</v>
      </c>
      <c r="F3259" s="137"/>
      <c r="G3259" s="108" t="str">
        <f t="shared" si="102"/>
        <v>RESPOSTA À EMERGÊNCIA</v>
      </c>
      <c r="H3259" s="108" t="str">
        <f t="shared" si="103"/>
        <v>INCÊNDIO</v>
      </c>
      <c r="I3259" s="108"/>
      <c r="J3259" s="160" t="s">
        <v>14603</v>
      </c>
      <c r="K3259" s="160" t="s">
        <v>14604</v>
      </c>
      <c r="L3259" s="160" t="s">
        <v>14605</v>
      </c>
      <c r="M3259" s="160" t="s">
        <v>14606</v>
      </c>
    </row>
    <row r="3260" spans="1:15" ht="15">
      <c r="A3260" s="136">
        <v>3261</v>
      </c>
      <c r="B3260" s="108">
        <v>159</v>
      </c>
      <c r="C3260" s="108"/>
      <c r="D3260" s="137" t="s">
        <v>14588</v>
      </c>
      <c r="E3260" s="137" t="s">
        <v>21835</v>
      </c>
      <c r="F3260" s="137"/>
      <c r="G3260" s="108" t="str">
        <f t="shared" si="102"/>
        <v>RESPOSTA À EMERGÊNCIA</v>
      </c>
      <c r="H3260" s="108" t="str">
        <f t="shared" si="103"/>
        <v>INCÊNDIO</v>
      </c>
      <c r="I3260" s="108"/>
      <c r="J3260" s="147" t="s">
        <v>14607</v>
      </c>
      <c r="K3260" s="147" t="s">
        <v>14608</v>
      </c>
      <c r="L3260" s="148" t="s">
        <v>14609</v>
      </c>
      <c r="M3260" s="148" t="s">
        <v>14610</v>
      </c>
    </row>
    <row r="3261" spans="1:15" ht="15">
      <c r="A3261" s="136">
        <v>3262</v>
      </c>
      <c r="B3261" s="108">
        <v>159</v>
      </c>
      <c r="C3261" s="108"/>
      <c r="D3261" s="137" t="s">
        <v>14588</v>
      </c>
      <c r="E3261" s="137" t="s">
        <v>21835</v>
      </c>
      <c r="F3261" s="137"/>
      <c r="G3261" s="108" t="str">
        <f t="shared" si="102"/>
        <v>RESPOSTA À EMERGÊNCIA</v>
      </c>
      <c r="H3261" s="108" t="str">
        <f t="shared" si="103"/>
        <v>INCÊNDIO</v>
      </c>
      <c r="I3261" s="108"/>
      <c r="J3261" s="148" t="s">
        <v>14611</v>
      </c>
      <c r="K3261" s="148" t="s">
        <v>14612</v>
      </c>
      <c r="L3261" s="148" t="s">
        <v>14613</v>
      </c>
      <c r="M3261" s="148" t="s">
        <v>14614</v>
      </c>
    </row>
    <row r="3262" spans="1:15" ht="15">
      <c r="A3262" s="136">
        <v>3263</v>
      </c>
      <c r="B3262" s="108">
        <v>159</v>
      </c>
      <c r="C3262" s="108"/>
      <c r="D3262" s="137" t="s">
        <v>14588</v>
      </c>
      <c r="E3262" s="137" t="s">
        <v>21835</v>
      </c>
      <c r="F3262" s="137"/>
      <c r="G3262" s="108" t="str">
        <f t="shared" si="102"/>
        <v>RESPOSTA À EMERGÊNCIA</v>
      </c>
      <c r="H3262" s="108" t="str">
        <f t="shared" si="103"/>
        <v>INCÊNDIO</v>
      </c>
      <c r="I3262" s="108"/>
      <c r="J3262" s="148" t="s">
        <v>15316</v>
      </c>
      <c r="K3262" s="148" t="s">
        <v>15317</v>
      </c>
      <c r="L3262" s="148" t="s">
        <v>15318</v>
      </c>
      <c r="M3262" s="148" t="s">
        <v>22026</v>
      </c>
    </row>
    <row r="3263" spans="1:15" ht="15">
      <c r="A3263" s="136">
        <v>3264</v>
      </c>
      <c r="B3263" s="108">
        <v>159</v>
      </c>
      <c r="C3263" s="108"/>
      <c r="D3263" s="137" t="s">
        <v>14588</v>
      </c>
      <c r="E3263" s="137" t="s">
        <v>21835</v>
      </c>
      <c r="F3263" s="137"/>
      <c r="G3263" s="108" t="str">
        <f t="shared" si="102"/>
        <v>RESPOSTA À EMERGÊNCIA</v>
      </c>
      <c r="H3263" s="108" t="str">
        <f t="shared" si="103"/>
        <v>INCÊNDIO</v>
      </c>
      <c r="I3263" s="108"/>
      <c r="J3263" s="153" t="s">
        <v>15241</v>
      </c>
      <c r="K3263" s="153" t="s">
        <v>15242</v>
      </c>
      <c r="L3263" s="160" t="s">
        <v>15243</v>
      </c>
      <c r="M3263" s="160" t="s">
        <v>22004</v>
      </c>
    </row>
    <row r="3264" spans="1:15" ht="25.5">
      <c r="A3264" s="136">
        <v>3265</v>
      </c>
      <c r="B3264" s="108">
        <v>159</v>
      </c>
      <c r="C3264" s="108"/>
      <c r="D3264" s="137" t="s">
        <v>14588</v>
      </c>
      <c r="E3264" s="137" t="s">
        <v>21835</v>
      </c>
      <c r="F3264" s="137"/>
      <c r="G3264" s="108" t="str">
        <f t="shared" si="102"/>
        <v>RESPOSTA À EMERGÊNCIA</v>
      </c>
      <c r="H3264" s="108" t="str">
        <f t="shared" si="103"/>
        <v>INCÊNDIO</v>
      </c>
      <c r="I3264" s="108"/>
      <c r="J3264" s="148" t="s">
        <v>14917</v>
      </c>
      <c r="K3264" s="147" t="s">
        <v>14918</v>
      </c>
      <c r="L3264" s="148" t="s">
        <v>14919</v>
      </c>
      <c r="M3264" s="148" t="s">
        <v>21907</v>
      </c>
    </row>
    <row r="3265" spans="1:13" ht="15">
      <c r="A3265" s="136">
        <v>3266</v>
      </c>
      <c r="B3265" s="108">
        <v>159</v>
      </c>
      <c r="C3265" s="108"/>
      <c r="D3265" s="137" t="s">
        <v>14588</v>
      </c>
      <c r="E3265" s="137" t="s">
        <v>21835</v>
      </c>
      <c r="F3265" s="137"/>
      <c r="G3265" s="108" t="str">
        <f t="shared" si="102"/>
        <v>RESPOSTA À EMERGÊNCIA</v>
      </c>
      <c r="H3265" s="108" t="str">
        <f t="shared" si="103"/>
        <v>INCÊNDIO</v>
      </c>
      <c r="I3265" s="108"/>
      <c r="J3265" s="149" t="s">
        <v>14623</v>
      </c>
      <c r="K3265" s="149" t="s">
        <v>14624</v>
      </c>
      <c r="L3265" s="149" t="s">
        <v>14625</v>
      </c>
      <c r="M3265" s="149" t="s">
        <v>21837</v>
      </c>
    </row>
    <row r="3266" spans="1:13" ht="25.5">
      <c r="A3266" s="136">
        <v>3267</v>
      </c>
      <c r="B3266" s="108">
        <v>159</v>
      </c>
      <c r="C3266" s="108"/>
      <c r="D3266" s="137" t="s">
        <v>14588</v>
      </c>
      <c r="E3266" s="137" t="s">
        <v>21835</v>
      </c>
      <c r="F3266" s="137"/>
      <c r="G3266" s="108" t="str">
        <f t="shared" si="102"/>
        <v>RESPOSTA À EMERGÊNCIA</v>
      </c>
      <c r="H3266" s="108" t="str">
        <f t="shared" si="103"/>
        <v>INCÊNDIO</v>
      </c>
      <c r="I3266" s="108"/>
      <c r="J3266" s="147" t="s">
        <v>14619</v>
      </c>
      <c r="K3266" s="148" t="s">
        <v>14620</v>
      </c>
      <c r="L3266" s="148" t="s">
        <v>14621</v>
      </c>
      <c r="M3266" s="148" t="s">
        <v>14622</v>
      </c>
    </row>
    <row r="3267" spans="1:13" ht="25.5">
      <c r="A3267" s="136">
        <v>3268</v>
      </c>
      <c r="B3267" s="108">
        <v>159</v>
      </c>
      <c r="C3267" s="108"/>
      <c r="D3267" s="137" t="s">
        <v>14588</v>
      </c>
      <c r="E3267" s="137" t="s">
        <v>21835</v>
      </c>
      <c r="F3267" s="137"/>
      <c r="G3267" s="108" t="str">
        <f t="shared" si="102"/>
        <v>RESPOSTA À EMERGÊNCIA</v>
      </c>
      <c r="H3267" s="108" t="str">
        <f t="shared" si="103"/>
        <v>INCÊNDIO</v>
      </c>
      <c r="I3267" s="108"/>
      <c r="J3267" s="147" t="s">
        <v>14626</v>
      </c>
      <c r="K3267" s="147" t="s">
        <v>14627</v>
      </c>
      <c r="L3267" s="147" t="s">
        <v>14628</v>
      </c>
      <c r="M3267" s="147" t="s">
        <v>21838</v>
      </c>
    </row>
    <row r="3268" spans="1:13" ht="15">
      <c r="A3268" s="136">
        <v>3269</v>
      </c>
      <c r="B3268" s="108">
        <v>159</v>
      </c>
      <c r="C3268" s="108"/>
      <c r="D3268" s="137" t="s">
        <v>14588</v>
      </c>
      <c r="E3268" s="137" t="s">
        <v>21835</v>
      </c>
      <c r="F3268" s="137"/>
      <c r="G3268" s="108" t="str">
        <f t="shared" si="102"/>
        <v>RESPOSTA À EMERGÊNCIA</v>
      </c>
      <c r="H3268" s="108" t="str">
        <f t="shared" si="103"/>
        <v>INCÊNDIO</v>
      </c>
      <c r="I3268" s="108"/>
      <c r="J3268" s="147" t="s">
        <v>14629</v>
      </c>
      <c r="K3268" s="147" t="s">
        <v>14630</v>
      </c>
      <c r="L3268" s="147" t="s">
        <v>14631</v>
      </c>
      <c r="M3268" s="147" t="s">
        <v>14632</v>
      </c>
    </row>
    <row r="3269" spans="1:13" ht="26.25" thickBot="1">
      <c r="A3269" s="136">
        <v>3270</v>
      </c>
      <c r="B3269" s="108">
        <v>159</v>
      </c>
      <c r="C3269" s="108"/>
      <c r="D3269" s="137" t="s">
        <v>14588</v>
      </c>
      <c r="E3269" s="137" t="s">
        <v>21835</v>
      </c>
      <c r="F3269" s="137"/>
      <c r="G3269" s="108" t="str">
        <f t="shared" si="102"/>
        <v>RESPOSTA À EMERGÊNCIA</v>
      </c>
      <c r="H3269" s="108" t="str">
        <f t="shared" si="103"/>
        <v>INCÊNDIO</v>
      </c>
      <c r="I3269" s="108"/>
      <c r="J3269" s="148" t="s">
        <v>14923</v>
      </c>
      <c r="K3269" s="147" t="s">
        <v>14924</v>
      </c>
      <c r="L3269" s="148" t="s">
        <v>14925</v>
      </c>
      <c r="M3269" s="148" t="s">
        <v>21909</v>
      </c>
    </row>
    <row r="3270" spans="1:13" ht="15.75">
      <c r="A3270" s="136">
        <v>3271</v>
      </c>
      <c r="B3270" s="108">
        <v>159</v>
      </c>
      <c r="C3270" s="108"/>
      <c r="D3270" s="137" t="s">
        <v>14588</v>
      </c>
      <c r="E3270" s="137" t="s">
        <v>14636</v>
      </c>
      <c r="F3270" s="137"/>
      <c r="G3270" s="108" t="str">
        <f t="shared" si="102"/>
        <v>RESPOSTA À EMERGÊNCIA</v>
      </c>
      <c r="H3270" s="108" t="str">
        <f t="shared" si="103"/>
        <v>DERRAME OU FUGA</v>
      </c>
      <c r="I3270" s="108"/>
      <c r="J3270" s="151" t="s">
        <v>14633</v>
      </c>
      <c r="K3270" s="151" t="s">
        <v>14634</v>
      </c>
      <c r="L3270" s="151" t="s">
        <v>14635</v>
      </c>
      <c r="M3270" s="151" t="s">
        <v>14636</v>
      </c>
    </row>
    <row r="3271" spans="1:13" ht="15">
      <c r="A3271" s="136">
        <v>3272</v>
      </c>
      <c r="B3271" s="108">
        <v>159</v>
      </c>
      <c r="C3271" s="108"/>
      <c r="D3271" s="137" t="s">
        <v>14588</v>
      </c>
      <c r="E3271" s="137" t="s">
        <v>14636</v>
      </c>
      <c r="F3271" s="137"/>
      <c r="G3271" s="108" t="str">
        <f t="shared" si="102"/>
        <v>RESPOSTA À EMERGÊNCIA</v>
      </c>
      <c r="H3271" s="108" t="str">
        <f t="shared" si="103"/>
        <v>DERRAME OU FUGA</v>
      </c>
      <c r="I3271" s="108"/>
      <c r="J3271" s="147" t="s">
        <v>14637</v>
      </c>
      <c r="K3271" s="147" t="s">
        <v>14638</v>
      </c>
      <c r="L3271" s="147" t="s">
        <v>14639</v>
      </c>
      <c r="M3271" s="147" t="s">
        <v>14640</v>
      </c>
    </row>
    <row r="3272" spans="1:13" ht="15">
      <c r="A3272" s="136">
        <v>3273</v>
      </c>
      <c r="B3272" s="108">
        <v>159</v>
      </c>
      <c r="C3272" s="108"/>
      <c r="D3272" s="137" t="s">
        <v>14588</v>
      </c>
      <c r="E3272" s="137" t="s">
        <v>14636</v>
      </c>
      <c r="F3272" s="137"/>
      <c r="G3272" s="108" t="str">
        <f t="shared" si="102"/>
        <v>RESPOSTA À EMERGÊNCIA</v>
      </c>
      <c r="H3272" s="108" t="str">
        <f t="shared" si="103"/>
        <v>DERRAME OU FUGA</v>
      </c>
      <c r="I3272" s="108"/>
      <c r="J3272" s="147" t="s">
        <v>14926</v>
      </c>
      <c r="K3272" s="147" t="s">
        <v>14927</v>
      </c>
      <c r="L3272" s="147" t="s">
        <v>14928</v>
      </c>
      <c r="M3272" s="147" t="s">
        <v>21910</v>
      </c>
    </row>
    <row r="3273" spans="1:13" ht="15">
      <c r="A3273" s="136">
        <v>3274</v>
      </c>
      <c r="B3273" s="108">
        <v>159</v>
      </c>
      <c r="C3273" s="108"/>
      <c r="D3273" s="137" t="s">
        <v>14588</v>
      </c>
      <c r="E3273" s="137" t="s">
        <v>14636</v>
      </c>
      <c r="F3273" s="137"/>
      <c r="G3273" s="108" t="str">
        <f t="shared" si="102"/>
        <v>RESPOSTA À EMERGÊNCIA</v>
      </c>
      <c r="H3273" s="108" t="str">
        <f t="shared" si="103"/>
        <v>DERRAME OU FUGA</v>
      </c>
      <c r="I3273" s="108"/>
      <c r="J3273" s="158" t="s">
        <v>14659</v>
      </c>
      <c r="K3273" s="158" t="s">
        <v>14660</v>
      </c>
      <c r="L3273" s="158" t="s">
        <v>14661</v>
      </c>
      <c r="M3273" s="158" t="s">
        <v>14662</v>
      </c>
    </row>
    <row r="3274" spans="1:13" ht="25.5">
      <c r="A3274" s="136">
        <v>3275</v>
      </c>
      <c r="B3274" s="108">
        <v>159</v>
      </c>
      <c r="C3274" s="108"/>
      <c r="D3274" s="137" t="s">
        <v>14588</v>
      </c>
      <c r="E3274" s="137" t="s">
        <v>14636</v>
      </c>
      <c r="F3274" s="137"/>
      <c r="G3274" s="108" t="str">
        <f t="shared" si="102"/>
        <v>RESPOSTA À EMERGÊNCIA</v>
      </c>
      <c r="H3274" s="108" t="str">
        <f t="shared" si="103"/>
        <v>DERRAME OU FUGA</v>
      </c>
      <c r="I3274" s="108"/>
      <c r="J3274" s="147" t="s">
        <v>14663</v>
      </c>
      <c r="K3274" s="147" t="s">
        <v>14664</v>
      </c>
      <c r="L3274" s="147" t="s">
        <v>14665</v>
      </c>
      <c r="M3274" s="147" t="s">
        <v>14666</v>
      </c>
    </row>
    <row r="3275" spans="1:13" ht="15">
      <c r="A3275" s="136">
        <v>3276</v>
      </c>
      <c r="B3275" s="108">
        <v>159</v>
      </c>
      <c r="C3275" s="108"/>
      <c r="D3275" s="137" t="s">
        <v>14588</v>
      </c>
      <c r="E3275" s="137" t="s">
        <v>14636</v>
      </c>
      <c r="F3275" s="137"/>
      <c r="G3275" s="108" t="str">
        <f t="shared" si="102"/>
        <v>RESPOSTA À EMERGÊNCIA</v>
      </c>
      <c r="H3275" s="108" t="str">
        <f t="shared" si="103"/>
        <v>DERRAME OU FUGA</v>
      </c>
      <c r="I3275" s="108"/>
      <c r="J3275" s="160" t="s">
        <v>14667</v>
      </c>
      <c r="K3275" s="160" t="s">
        <v>14668</v>
      </c>
      <c r="L3275" s="160" t="s">
        <v>14669</v>
      </c>
      <c r="M3275" s="160" t="s">
        <v>14669</v>
      </c>
    </row>
    <row r="3276" spans="1:13" ht="15">
      <c r="A3276" s="136">
        <v>3277</v>
      </c>
      <c r="B3276" s="108">
        <v>159</v>
      </c>
      <c r="C3276" s="108"/>
      <c r="D3276" s="137" t="s">
        <v>14588</v>
      </c>
      <c r="E3276" s="137" t="s">
        <v>14636</v>
      </c>
      <c r="F3276" s="137"/>
      <c r="G3276" s="108" t="str">
        <f t="shared" si="102"/>
        <v>RESPOSTA À EMERGÊNCIA</v>
      </c>
      <c r="H3276" s="108" t="str">
        <f t="shared" si="103"/>
        <v>DERRAME OU FUGA</v>
      </c>
      <c r="I3276" s="108"/>
      <c r="J3276" s="149" t="s">
        <v>14670</v>
      </c>
      <c r="K3276" s="149" t="s">
        <v>14671</v>
      </c>
      <c r="L3276" s="149" t="s">
        <v>14672</v>
      </c>
      <c r="M3276" s="149" t="s">
        <v>14673</v>
      </c>
    </row>
    <row r="3277" spans="1:13" ht="15.75" thickBot="1">
      <c r="A3277" s="136">
        <v>3278</v>
      </c>
      <c r="B3277" s="108">
        <v>159</v>
      </c>
      <c r="C3277" s="108"/>
      <c r="D3277" s="137" t="s">
        <v>14588</v>
      </c>
      <c r="E3277" s="137" t="s">
        <v>14636</v>
      </c>
      <c r="F3277" s="137"/>
      <c r="G3277" s="108" t="str">
        <f t="shared" si="102"/>
        <v>RESPOSTA À EMERGÊNCIA</v>
      </c>
      <c r="H3277" s="108" t="str">
        <f t="shared" si="103"/>
        <v>DERRAME OU FUGA</v>
      </c>
      <c r="I3277" s="108"/>
      <c r="J3277" s="147" t="s">
        <v>14656</v>
      </c>
      <c r="K3277" s="147" t="s">
        <v>14657</v>
      </c>
      <c r="L3277" s="147" t="s">
        <v>14658</v>
      </c>
      <c r="M3277" s="147" t="s">
        <v>21840</v>
      </c>
    </row>
    <row r="3278" spans="1:13" ht="15.75">
      <c r="A3278" s="136">
        <v>3279</v>
      </c>
      <c r="B3278" s="108">
        <v>159</v>
      </c>
      <c r="C3278" s="108"/>
      <c r="D3278" s="137" t="s">
        <v>14588</v>
      </c>
      <c r="E3278" s="137" t="s">
        <v>14677</v>
      </c>
      <c r="F3278" s="137"/>
      <c r="G3278" s="108" t="str">
        <f t="shared" si="102"/>
        <v>RESPOSTA À EMERGÊNCIA</v>
      </c>
      <c r="H3278" s="108" t="str">
        <f t="shared" si="103"/>
        <v>PRIMEIROS SOCORROS</v>
      </c>
      <c r="I3278" s="108"/>
      <c r="J3278" s="151" t="s">
        <v>14674</v>
      </c>
      <c r="K3278" s="151" t="s">
        <v>14675</v>
      </c>
      <c r="L3278" s="151" t="s">
        <v>14676</v>
      </c>
      <c r="M3278" s="151" t="s">
        <v>14677</v>
      </c>
    </row>
    <row r="3279" spans="1:13" ht="15">
      <c r="A3279" s="136">
        <v>3280</v>
      </c>
      <c r="B3279" s="108">
        <v>159</v>
      </c>
      <c r="C3279" s="108"/>
      <c r="D3279" s="137" t="s">
        <v>14588</v>
      </c>
      <c r="E3279" s="137" t="s">
        <v>14677</v>
      </c>
      <c r="F3279" s="137"/>
      <c r="G3279" s="108" t="str">
        <f t="shared" si="102"/>
        <v>RESPOSTA À EMERGÊNCIA</v>
      </c>
      <c r="H3279" s="108" t="str">
        <f t="shared" si="103"/>
        <v>PRIMEIROS SOCORROS</v>
      </c>
      <c r="I3279" s="108"/>
      <c r="J3279" s="148" t="s">
        <v>14678</v>
      </c>
      <c r="K3279" s="148" t="s">
        <v>14679</v>
      </c>
      <c r="L3279" s="148" t="s">
        <v>14680</v>
      </c>
      <c r="M3279" s="148" t="s">
        <v>21809</v>
      </c>
    </row>
    <row r="3280" spans="1:13" ht="25.5">
      <c r="A3280" s="136">
        <v>3281</v>
      </c>
      <c r="B3280" s="108">
        <v>159</v>
      </c>
      <c r="C3280" s="108"/>
      <c r="D3280" s="137" t="s">
        <v>14588</v>
      </c>
      <c r="E3280" s="137" t="s">
        <v>14677</v>
      </c>
      <c r="F3280" s="137"/>
      <c r="G3280" s="108" t="str">
        <f t="shared" ref="G3280:G3343" si="104">IF(OR(M3280="PERIGOS POTENCIAIS",M3280="PROTEÇÃO DA POPULAÇÃO",M3280="RESPOSTA À EMERGÊNCIA"),M3280,G3279)</f>
        <v>RESPOSTA À EMERGÊNCIA</v>
      </c>
      <c r="H3280" s="108" t="str">
        <f t="shared" ref="H3280:H3343" si="105">IF(OR(M3280="PERIGOS POTENCIAIS",M3280="PROTEÇÃO DA POPULAÇÃO",M3280="RESPOSTA À EMERGÊNCIA"),M3280,IF(OR(M3280="INCÊNDIO OU EXPLOSÃO",M3280="SAÚDE",M3280="VESTUÁRIO DE PROTEÇÃO",M3280="EVACUAÇÃO",M3280="INCÊNDIO",M3280="DERRAME OU FUGA",M3280="PRIMEIROS SOCORROS"),M3280,H3279))</f>
        <v>PRIMEIROS SOCORROS</v>
      </c>
      <c r="I3280" s="108"/>
      <c r="J3280" s="148" t="s">
        <v>14681</v>
      </c>
      <c r="K3280" s="148" t="s">
        <v>14682</v>
      </c>
      <c r="L3280" s="148" t="s">
        <v>14683</v>
      </c>
      <c r="M3280" s="148" t="s">
        <v>14684</v>
      </c>
    </row>
    <row r="3281" spans="1:15" ht="15">
      <c r="A3281" s="136">
        <v>3282</v>
      </c>
      <c r="B3281" s="108">
        <v>159</v>
      </c>
      <c r="C3281" s="108"/>
      <c r="D3281" s="137" t="s">
        <v>14588</v>
      </c>
      <c r="E3281" s="137" t="s">
        <v>14677</v>
      </c>
      <c r="F3281" s="137"/>
      <c r="G3281" s="108" t="str">
        <f t="shared" si="104"/>
        <v>RESPOSTA À EMERGÊNCIA</v>
      </c>
      <c r="H3281" s="108" t="str">
        <f t="shared" si="105"/>
        <v>PRIMEIROS SOCORROS</v>
      </c>
      <c r="I3281" s="108"/>
      <c r="J3281" s="148" t="s">
        <v>14685</v>
      </c>
      <c r="K3281" s="148" t="s">
        <v>14686</v>
      </c>
      <c r="L3281" s="148" t="s">
        <v>14687</v>
      </c>
      <c r="M3281" s="148" t="s">
        <v>14688</v>
      </c>
    </row>
    <row r="3282" spans="1:15" ht="15">
      <c r="A3282" s="136">
        <v>3283</v>
      </c>
      <c r="B3282" s="108">
        <v>159</v>
      </c>
      <c r="C3282" s="108"/>
      <c r="D3282" s="137" t="s">
        <v>14588</v>
      </c>
      <c r="E3282" s="137" t="s">
        <v>14677</v>
      </c>
      <c r="F3282" s="137"/>
      <c r="G3282" s="108" t="str">
        <f t="shared" si="104"/>
        <v>RESPOSTA À EMERGÊNCIA</v>
      </c>
      <c r="H3282" s="108" t="str">
        <f t="shared" si="105"/>
        <v>PRIMEIROS SOCORROS</v>
      </c>
      <c r="I3282" s="108"/>
      <c r="J3282" s="148" t="s">
        <v>14689</v>
      </c>
      <c r="K3282" s="147" t="s">
        <v>14690</v>
      </c>
      <c r="L3282" s="148" t="s">
        <v>14691</v>
      </c>
      <c r="M3282" s="148" t="s">
        <v>14692</v>
      </c>
    </row>
    <row r="3283" spans="1:15" ht="38.25">
      <c r="A3283" s="136">
        <v>3284</v>
      </c>
      <c r="B3283" s="108">
        <v>159</v>
      </c>
      <c r="C3283" s="108"/>
      <c r="D3283" s="137" t="s">
        <v>14588</v>
      </c>
      <c r="E3283" s="137" t="s">
        <v>14677</v>
      </c>
      <c r="F3283" s="137"/>
      <c r="G3283" s="108" t="str">
        <f t="shared" si="104"/>
        <v>RESPOSTA À EMERGÊNCIA</v>
      </c>
      <c r="H3283" s="108" t="str">
        <f t="shared" si="105"/>
        <v>PRIMEIROS SOCORROS</v>
      </c>
      <c r="I3283" s="108"/>
      <c r="J3283" s="153" t="s">
        <v>14693</v>
      </c>
      <c r="K3283" s="153" t="s">
        <v>14694</v>
      </c>
      <c r="L3283" s="153" t="s">
        <v>14695</v>
      </c>
      <c r="M3283" s="153" t="s">
        <v>21841</v>
      </c>
    </row>
    <row r="3284" spans="1:15" ht="15">
      <c r="A3284" s="136">
        <v>3285</v>
      </c>
      <c r="B3284" s="108">
        <v>159</v>
      </c>
      <c r="C3284" s="108"/>
      <c r="D3284" s="137" t="s">
        <v>14588</v>
      </c>
      <c r="E3284" s="137" t="s">
        <v>14677</v>
      </c>
      <c r="F3284" s="137"/>
      <c r="G3284" s="108" t="str">
        <f t="shared" si="104"/>
        <v>RESPOSTA À EMERGÊNCIA</v>
      </c>
      <c r="H3284" s="108" t="str">
        <f t="shared" si="105"/>
        <v>PRIMEIROS SOCORROS</v>
      </c>
      <c r="I3284" s="108"/>
      <c r="J3284" s="150" t="s">
        <v>14696</v>
      </c>
      <c r="K3284" s="149" t="s">
        <v>14697</v>
      </c>
      <c r="L3284" s="150" t="s">
        <v>14698</v>
      </c>
      <c r="M3284" s="150" t="s">
        <v>14699</v>
      </c>
    </row>
    <row r="3285" spans="1:15" ht="15">
      <c r="A3285" s="136">
        <v>3286</v>
      </c>
      <c r="B3285" s="108">
        <v>159</v>
      </c>
      <c r="C3285" s="108"/>
      <c r="D3285" s="137" t="s">
        <v>14588</v>
      </c>
      <c r="E3285" s="137" t="s">
        <v>14677</v>
      </c>
      <c r="F3285" s="137"/>
      <c r="G3285" s="108" t="str">
        <f t="shared" si="104"/>
        <v>RESPOSTA À EMERGÊNCIA</v>
      </c>
      <c r="H3285" s="108" t="str">
        <f t="shared" si="105"/>
        <v>PRIMEIROS SOCORROS</v>
      </c>
      <c r="I3285" s="108"/>
      <c r="J3285" s="150" t="s">
        <v>14700</v>
      </c>
      <c r="K3285" s="148" t="s">
        <v>14701</v>
      </c>
      <c r="L3285" s="150" t="s">
        <v>14702</v>
      </c>
      <c r="M3285" s="150" t="s">
        <v>14703</v>
      </c>
    </row>
    <row r="3286" spans="1:15" ht="25.5">
      <c r="A3286" s="136">
        <v>3287</v>
      </c>
      <c r="B3286" s="108">
        <v>159</v>
      </c>
      <c r="C3286" s="108"/>
      <c r="D3286" s="137" t="s">
        <v>14588</v>
      </c>
      <c r="E3286" s="137" t="s">
        <v>14677</v>
      </c>
      <c r="F3286" s="137"/>
      <c r="G3286" s="108" t="str">
        <f t="shared" si="104"/>
        <v>RESPOSTA À EMERGÊNCIA</v>
      </c>
      <c r="H3286" s="108" t="str">
        <f t="shared" si="105"/>
        <v>PRIMEIROS SOCORROS</v>
      </c>
      <c r="I3286" s="108"/>
      <c r="J3286" s="148" t="s">
        <v>14704</v>
      </c>
      <c r="K3286" s="147" t="s">
        <v>14705</v>
      </c>
      <c r="L3286" s="148" t="s">
        <v>14706</v>
      </c>
      <c r="M3286" s="148" t="s">
        <v>14707</v>
      </c>
    </row>
    <row r="3287" spans="1:15" ht="15">
      <c r="A3287" s="136">
        <v>3288</v>
      </c>
      <c r="B3287" s="108">
        <v>159</v>
      </c>
      <c r="C3287" s="108"/>
      <c r="D3287" s="137" t="s">
        <v>14588</v>
      </c>
      <c r="E3287" s="137" t="s">
        <v>14677</v>
      </c>
      <c r="F3287" s="137"/>
      <c r="G3287" s="108" t="str">
        <f t="shared" si="104"/>
        <v>RESPOSTA À EMERGÊNCIA</v>
      </c>
      <c r="H3287" s="108" t="str">
        <f t="shared" si="105"/>
        <v>PRIMEIROS SOCORROS</v>
      </c>
      <c r="I3287" s="108"/>
      <c r="J3287" s="150" t="s">
        <v>15408</v>
      </c>
      <c r="K3287" s="149" t="s">
        <v>15409</v>
      </c>
      <c r="L3287" s="150" t="s">
        <v>15410</v>
      </c>
      <c r="M3287" s="150" t="s">
        <v>22055</v>
      </c>
    </row>
    <row r="3288" spans="1:15" ht="15">
      <c r="A3288" s="136">
        <v>3289</v>
      </c>
      <c r="B3288" s="108">
        <v>159</v>
      </c>
      <c r="C3288" s="108"/>
      <c r="D3288" s="137" t="s">
        <v>14588</v>
      </c>
      <c r="E3288" s="137" t="s">
        <v>14677</v>
      </c>
      <c r="F3288" s="137"/>
      <c r="G3288" s="108" t="str">
        <f t="shared" si="104"/>
        <v>RESPOSTA À EMERGÊNCIA</v>
      </c>
      <c r="H3288" s="108" t="str">
        <f t="shared" si="105"/>
        <v>PRIMEIROS SOCORROS</v>
      </c>
      <c r="I3288" s="108"/>
      <c r="J3288" s="150" t="s">
        <v>14712</v>
      </c>
      <c r="K3288" s="149" t="s">
        <v>14713</v>
      </c>
      <c r="L3288" s="150" t="s">
        <v>14714</v>
      </c>
      <c r="M3288" s="150" t="s">
        <v>14715</v>
      </c>
    </row>
    <row r="3289" spans="1:15" ht="25.5">
      <c r="A3289" s="163">
        <v>3290</v>
      </c>
      <c r="B3289" s="109">
        <v>159</v>
      </c>
      <c r="C3289" s="109"/>
      <c r="D3289" s="175" t="s">
        <v>14588</v>
      </c>
      <c r="E3289" s="175" t="s">
        <v>14677</v>
      </c>
      <c r="F3289" s="175"/>
      <c r="G3289" s="109" t="str">
        <f t="shared" si="104"/>
        <v>RESPOSTA À EMERGÊNCIA</v>
      </c>
      <c r="H3289" s="109" t="str">
        <f t="shared" si="105"/>
        <v>PRIMEIROS SOCORROS</v>
      </c>
      <c r="I3289" s="109"/>
      <c r="J3289" s="147" t="s">
        <v>16050</v>
      </c>
      <c r="K3289" s="147" t="s">
        <v>16051</v>
      </c>
      <c r="L3289" s="148" t="s">
        <v>16052</v>
      </c>
      <c r="M3289" s="148" t="s">
        <v>22250</v>
      </c>
      <c r="N3289" s="163"/>
      <c r="O3289" s="163"/>
    </row>
    <row r="3290" spans="1:15" ht="20.25">
      <c r="A3290" s="136">
        <v>3291</v>
      </c>
      <c r="B3290" s="108">
        <v>160</v>
      </c>
      <c r="C3290" s="108"/>
      <c r="D3290" s="137" t="s">
        <v>21830</v>
      </c>
      <c r="E3290" s="137" t="s">
        <v>21830</v>
      </c>
      <c r="F3290" s="137"/>
      <c r="G3290" s="108" t="str">
        <f t="shared" si="104"/>
        <v>RESPOSTA À EMERGÊNCIA</v>
      </c>
      <c r="H3290" s="108" t="str">
        <f t="shared" si="105"/>
        <v>PRIMEIROS SOCORROS</v>
      </c>
      <c r="I3290" s="108"/>
      <c r="J3290" s="199" t="s">
        <v>16053</v>
      </c>
      <c r="K3290" s="138" t="s">
        <v>16053</v>
      </c>
      <c r="L3290" s="138" t="s">
        <v>16054</v>
      </c>
      <c r="M3290" s="138" t="s">
        <v>16055</v>
      </c>
    </row>
    <row r="3291" spans="1:15" ht="15.75">
      <c r="A3291" s="136">
        <v>3292</v>
      </c>
      <c r="B3291" s="108">
        <v>160</v>
      </c>
      <c r="C3291" s="108"/>
      <c r="D3291" s="137" t="s">
        <v>21830</v>
      </c>
      <c r="E3291" s="137" t="s">
        <v>21830</v>
      </c>
      <c r="F3291" s="137"/>
      <c r="G3291" s="108" t="str">
        <f t="shared" si="104"/>
        <v>RESPOSTA À EMERGÊNCIA</v>
      </c>
      <c r="H3291" s="108" t="str">
        <f t="shared" si="105"/>
        <v>PRIMEIROS SOCORROS</v>
      </c>
      <c r="I3291" s="108"/>
      <c r="J3291" s="174" t="s">
        <v>16056</v>
      </c>
      <c r="K3291" s="141" t="s">
        <v>16057</v>
      </c>
      <c r="L3291" s="141" t="s">
        <v>16058</v>
      </c>
      <c r="M3291" s="141" t="s">
        <v>16058</v>
      </c>
    </row>
    <row r="3292" spans="1:15" ht="15.75">
      <c r="A3292" s="136">
        <v>3293</v>
      </c>
      <c r="B3292" s="108">
        <v>160</v>
      </c>
      <c r="C3292" s="108"/>
      <c r="D3292" s="137" t="s">
        <v>14488</v>
      </c>
      <c r="E3292" s="137" t="s">
        <v>14488</v>
      </c>
      <c r="F3292" s="137"/>
      <c r="G3292" s="108" t="str">
        <f t="shared" si="104"/>
        <v>PERIGOS POTENCIAIS</v>
      </c>
      <c r="H3292" s="108" t="str">
        <f t="shared" si="105"/>
        <v>PERIGOS POTENCIAIS</v>
      </c>
      <c r="I3292" s="108"/>
      <c r="J3292" s="143" t="s">
        <v>14485</v>
      </c>
      <c r="K3292" s="143" t="s">
        <v>14486</v>
      </c>
      <c r="L3292" s="143" t="s">
        <v>14487</v>
      </c>
      <c r="M3292" s="143" t="s">
        <v>14488</v>
      </c>
    </row>
    <row r="3293" spans="1:15" ht="15.75">
      <c r="A3293" s="136">
        <v>3294</v>
      </c>
      <c r="B3293" s="108">
        <v>160</v>
      </c>
      <c r="C3293" s="108"/>
      <c r="D3293" s="137" t="s">
        <v>14488</v>
      </c>
      <c r="E3293" s="137" t="s">
        <v>14520</v>
      </c>
      <c r="F3293" s="137"/>
      <c r="G3293" s="108" t="str">
        <f t="shared" si="104"/>
        <v>PERIGOS POTENCIAIS</v>
      </c>
      <c r="H3293" s="108" t="str">
        <f t="shared" si="105"/>
        <v>SAÚDE</v>
      </c>
      <c r="I3293" s="108"/>
      <c r="J3293" s="159" t="s">
        <v>14517</v>
      </c>
      <c r="K3293" s="159" t="s">
        <v>14518</v>
      </c>
      <c r="L3293" s="159" t="s">
        <v>14519</v>
      </c>
      <c r="M3293" s="159" t="s">
        <v>14520</v>
      </c>
    </row>
    <row r="3294" spans="1:15" ht="15">
      <c r="A3294" s="136">
        <v>3295</v>
      </c>
      <c r="B3294" s="108">
        <v>160</v>
      </c>
      <c r="C3294" s="108"/>
      <c r="D3294" s="137" t="s">
        <v>14488</v>
      </c>
      <c r="E3294" s="137" t="s">
        <v>14520</v>
      </c>
      <c r="F3294" s="137"/>
      <c r="G3294" s="108" t="str">
        <f t="shared" si="104"/>
        <v>PERIGOS POTENCIAIS</v>
      </c>
      <c r="H3294" s="108" t="str">
        <f t="shared" si="105"/>
        <v>SAÚDE</v>
      </c>
      <c r="I3294" s="108"/>
      <c r="J3294" s="149" t="s">
        <v>15656</v>
      </c>
      <c r="K3294" s="149" t="s">
        <v>15657</v>
      </c>
      <c r="L3294" s="149" t="s">
        <v>15658</v>
      </c>
      <c r="M3294" s="149" t="s">
        <v>22131</v>
      </c>
    </row>
    <row r="3295" spans="1:15" ht="15">
      <c r="A3295" s="136">
        <v>3296</v>
      </c>
      <c r="B3295" s="108">
        <v>160</v>
      </c>
      <c r="C3295" s="108"/>
      <c r="D3295" s="137" t="s">
        <v>14488</v>
      </c>
      <c r="E3295" s="137" t="s">
        <v>14520</v>
      </c>
      <c r="F3295" s="137"/>
      <c r="G3295" s="108" t="str">
        <f t="shared" si="104"/>
        <v>PERIGOS POTENCIAIS</v>
      </c>
      <c r="H3295" s="108" t="str">
        <f t="shared" si="105"/>
        <v>SAÚDE</v>
      </c>
      <c r="I3295" s="108"/>
      <c r="J3295" s="148" t="s">
        <v>15223</v>
      </c>
      <c r="K3295" s="148" t="s">
        <v>15224</v>
      </c>
      <c r="L3295" s="148" t="s">
        <v>15225</v>
      </c>
      <c r="M3295" s="148" t="s">
        <v>21998</v>
      </c>
    </row>
    <row r="3296" spans="1:15" ht="15">
      <c r="A3296" s="136">
        <v>3297</v>
      </c>
      <c r="B3296" s="108">
        <v>160</v>
      </c>
      <c r="C3296" s="108"/>
      <c r="D3296" s="137" t="s">
        <v>14488</v>
      </c>
      <c r="E3296" s="137" t="s">
        <v>14520</v>
      </c>
      <c r="F3296" s="137"/>
      <c r="G3296" s="108" t="str">
        <f t="shared" si="104"/>
        <v>PERIGOS POTENCIAIS</v>
      </c>
      <c r="H3296" s="108" t="str">
        <f t="shared" si="105"/>
        <v>SAÚDE</v>
      </c>
      <c r="I3296" s="108"/>
      <c r="J3296" s="147" t="s">
        <v>16047</v>
      </c>
      <c r="K3296" s="147" t="s">
        <v>16048</v>
      </c>
      <c r="L3296" s="147" t="s">
        <v>16049</v>
      </c>
      <c r="M3296" s="147" t="s">
        <v>22249</v>
      </c>
    </row>
    <row r="3297" spans="1:13" ht="15">
      <c r="A3297" s="136">
        <v>3298</v>
      </c>
      <c r="B3297" s="108">
        <v>160</v>
      </c>
      <c r="C3297" s="108"/>
      <c r="D3297" s="137" t="s">
        <v>14488</v>
      </c>
      <c r="E3297" s="137" t="s">
        <v>14520</v>
      </c>
      <c r="F3297" s="137"/>
      <c r="G3297" s="108" t="str">
        <f t="shared" si="104"/>
        <v>PERIGOS POTENCIAIS</v>
      </c>
      <c r="H3297" s="108" t="str">
        <f t="shared" si="105"/>
        <v>SAÚDE</v>
      </c>
      <c r="I3297" s="108"/>
      <c r="J3297" s="147" t="s">
        <v>16059</v>
      </c>
      <c r="K3297" s="147" t="s">
        <v>16060</v>
      </c>
      <c r="L3297" s="147" t="s">
        <v>16061</v>
      </c>
      <c r="M3297" s="147" t="s">
        <v>22251</v>
      </c>
    </row>
    <row r="3298" spans="1:13" ht="15">
      <c r="A3298" s="136">
        <v>3299</v>
      </c>
      <c r="B3298" s="108">
        <v>160</v>
      </c>
      <c r="C3298" s="108"/>
      <c r="D3298" s="137" t="s">
        <v>14488</v>
      </c>
      <c r="E3298" s="137" t="s">
        <v>14520</v>
      </c>
      <c r="F3298" s="137"/>
      <c r="G3298" s="108" t="str">
        <f t="shared" si="104"/>
        <v>PERIGOS POTENCIAIS</v>
      </c>
      <c r="H3298" s="108" t="str">
        <f t="shared" si="105"/>
        <v>SAÚDE</v>
      </c>
      <c r="I3298" s="108"/>
      <c r="J3298" s="147" t="s">
        <v>14888</v>
      </c>
      <c r="K3298" s="147" t="s">
        <v>14889</v>
      </c>
      <c r="L3298" s="148" t="s">
        <v>14890</v>
      </c>
      <c r="M3298" s="148" t="s">
        <v>21826</v>
      </c>
    </row>
    <row r="3299" spans="1:13" ht="26.25" thickBot="1">
      <c r="A3299" s="136">
        <v>3300</v>
      </c>
      <c r="B3299" s="108">
        <v>160</v>
      </c>
      <c r="C3299" s="108"/>
      <c r="D3299" s="137" t="s">
        <v>14488</v>
      </c>
      <c r="E3299" s="137" t="s">
        <v>14520</v>
      </c>
      <c r="F3299" s="137"/>
      <c r="G3299" s="108" t="str">
        <f t="shared" si="104"/>
        <v>PERIGOS POTENCIAIS</v>
      </c>
      <c r="H3299" s="108" t="str">
        <f t="shared" si="105"/>
        <v>SAÚDE</v>
      </c>
      <c r="I3299" s="108"/>
      <c r="J3299" s="148" t="s">
        <v>14537</v>
      </c>
      <c r="K3299" s="148" t="s">
        <v>14538</v>
      </c>
      <c r="L3299" s="148" t="s">
        <v>14539</v>
      </c>
      <c r="M3299" s="148" t="s">
        <v>14540</v>
      </c>
    </row>
    <row r="3300" spans="1:13" ht="15.75">
      <c r="A3300" s="136">
        <v>3301</v>
      </c>
      <c r="B3300" s="108">
        <v>160</v>
      </c>
      <c r="C3300" s="108"/>
      <c r="D3300" s="137" t="s">
        <v>14488</v>
      </c>
      <c r="E3300" s="137" t="s">
        <v>14492</v>
      </c>
      <c r="F3300" s="137"/>
      <c r="G3300" s="108" t="str">
        <f t="shared" si="104"/>
        <v>PERIGOS POTENCIAIS</v>
      </c>
      <c r="H3300" s="108" t="str">
        <f t="shared" si="105"/>
        <v>INCÊNDIO OU EXPLOSÃO</v>
      </c>
      <c r="I3300" s="108"/>
      <c r="J3300" s="151" t="s">
        <v>14489</v>
      </c>
      <c r="K3300" s="151" t="s">
        <v>14490</v>
      </c>
      <c r="L3300" s="183" t="s">
        <v>14491</v>
      </c>
      <c r="M3300" s="183" t="s">
        <v>14492</v>
      </c>
    </row>
    <row r="3301" spans="1:13" ht="15">
      <c r="A3301" s="136">
        <v>3302</v>
      </c>
      <c r="B3301" s="108">
        <v>160</v>
      </c>
      <c r="C3301" s="108"/>
      <c r="D3301" s="137" t="s">
        <v>14488</v>
      </c>
      <c r="E3301" s="137" t="s">
        <v>14492</v>
      </c>
      <c r="F3301" s="137"/>
      <c r="G3301" s="108" t="str">
        <f t="shared" si="104"/>
        <v>PERIGOS POTENCIAIS</v>
      </c>
      <c r="H3301" s="108" t="str">
        <f t="shared" si="105"/>
        <v>INCÊNDIO OU EXPLOSÃO</v>
      </c>
      <c r="I3301" s="108"/>
      <c r="J3301" s="147" t="s">
        <v>15977</v>
      </c>
      <c r="K3301" s="147" t="s">
        <v>15978</v>
      </c>
      <c r="L3301" s="147" t="s">
        <v>15979</v>
      </c>
      <c r="M3301" s="147" t="s">
        <v>22227</v>
      </c>
    </row>
    <row r="3302" spans="1:13" ht="15">
      <c r="A3302" s="136">
        <v>3303</v>
      </c>
      <c r="B3302" s="108">
        <v>160</v>
      </c>
      <c r="C3302" s="108"/>
      <c r="D3302" s="137" t="s">
        <v>14488</v>
      </c>
      <c r="E3302" s="137" t="s">
        <v>14492</v>
      </c>
      <c r="F3302" s="137"/>
      <c r="G3302" s="108" t="str">
        <f t="shared" si="104"/>
        <v>PERIGOS POTENCIAIS</v>
      </c>
      <c r="H3302" s="108" t="str">
        <f t="shared" si="105"/>
        <v>INCÊNDIO OU EXPLOSÃO</v>
      </c>
      <c r="I3302" s="108"/>
      <c r="J3302" s="147" t="s">
        <v>16062</v>
      </c>
      <c r="K3302" s="147" t="s">
        <v>16063</v>
      </c>
      <c r="L3302" s="147" t="s">
        <v>16064</v>
      </c>
      <c r="M3302" s="147" t="s">
        <v>22252</v>
      </c>
    </row>
    <row r="3303" spans="1:13" ht="15">
      <c r="A3303" s="136">
        <v>3304</v>
      </c>
      <c r="B3303" s="108">
        <v>160</v>
      </c>
      <c r="C3303" s="108"/>
      <c r="D3303" s="137" t="s">
        <v>14488</v>
      </c>
      <c r="E3303" s="137" t="s">
        <v>14492</v>
      </c>
      <c r="F3303" s="137"/>
      <c r="G3303" s="108" t="str">
        <f t="shared" si="104"/>
        <v>PERIGOS POTENCIAIS</v>
      </c>
      <c r="H3303" s="108" t="str">
        <f t="shared" si="105"/>
        <v>INCÊNDIO OU EXPLOSÃO</v>
      </c>
      <c r="I3303" s="108"/>
      <c r="J3303" s="147" t="s">
        <v>16065</v>
      </c>
      <c r="K3303" s="147" t="s">
        <v>16066</v>
      </c>
      <c r="L3303" s="147" t="s">
        <v>16067</v>
      </c>
      <c r="M3303" s="147" t="s">
        <v>22253</v>
      </c>
    </row>
    <row r="3304" spans="1:13" ht="15">
      <c r="A3304" s="136">
        <v>3305</v>
      </c>
      <c r="B3304" s="108">
        <v>160</v>
      </c>
      <c r="C3304" s="108"/>
      <c r="D3304" s="137" t="s">
        <v>14488</v>
      </c>
      <c r="E3304" s="137" t="s">
        <v>14492</v>
      </c>
      <c r="F3304" s="137"/>
      <c r="G3304" s="108" t="str">
        <f t="shared" si="104"/>
        <v>PERIGOS POTENCIAIS</v>
      </c>
      <c r="H3304" s="108" t="str">
        <f t="shared" si="105"/>
        <v>INCÊNDIO OU EXPLOSÃO</v>
      </c>
      <c r="I3304" s="108"/>
      <c r="J3304" s="147" t="s">
        <v>16068</v>
      </c>
      <c r="K3304" s="147" t="s">
        <v>16069</v>
      </c>
      <c r="L3304" s="147" t="s">
        <v>16070</v>
      </c>
      <c r="M3304" s="147" t="s">
        <v>22254</v>
      </c>
    </row>
    <row r="3305" spans="1:13" ht="15.75">
      <c r="A3305" s="136">
        <v>3306</v>
      </c>
      <c r="B3305" s="108">
        <v>160</v>
      </c>
      <c r="C3305" s="108"/>
      <c r="D3305" s="137" t="s">
        <v>14544</v>
      </c>
      <c r="E3305" s="137" t="s">
        <v>14544</v>
      </c>
      <c r="F3305" s="137"/>
      <c r="G3305" s="108" t="str">
        <f t="shared" si="104"/>
        <v>PROTEÇÃO DA POPULAÇÃO</v>
      </c>
      <c r="H3305" s="108" t="str">
        <f t="shared" si="105"/>
        <v>PROTEÇÃO DA POPULAÇÃO</v>
      </c>
      <c r="I3305" s="108"/>
      <c r="J3305" s="143" t="s">
        <v>14541</v>
      </c>
      <c r="K3305" s="143" t="s">
        <v>14542</v>
      </c>
      <c r="L3305" s="143" t="s">
        <v>14543</v>
      </c>
      <c r="M3305" s="143" t="s">
        <v>14544</v>
      </c>
    </row>
    <row r="3306" spans="1:13" ht="38.25">
      <c r="A3306" s="136">
        <v>3307</v>
      </c>
      <c r="B3306" s="108">
        <v>160</v>
      </c>
      <c r="C3306" s="108"/>
      <c r="D3306" s="137" t="s">
        <v>14544</v>
      </c>
      <c r="E3306" s="137" t="s">
        <v>14544</v>
      </c>
      <c r="F3306" s="137"/>
      <c r="G3306" s="108" t="str">
        <f t="shared" si="104"/>
        <v>PROTEÇÃO DA POPULAÇÃO</v>
      </c>
      <c r="H3306" s="108" t="str">
        <f t="shared" si="105"/>
        <v>PROTEÇÃO DA POPULAÇÃO</v>
      </c>
      <c r="I3306" s="108"/>
      <c r="J3306" s="153" t="s">
        <v>14545</v>
      </c>
      <c r="K3306" s="153" t="s">
        <v>14546</v>
      </c>
      <c r="L3306" s="154" t="s">
        <v>14547</v>
      </c>
      <c r="M3306" s="154" t="s">
        <v>14548</v>
      </c>
    </row>
    <row r="3307" spans="1:13" ht="15">
      <c r="A3307" s="136">
        <v>3308</v>
      </c>
      <c r="B3307" s="108">
        <v>160</v>
      </c>
      <c r="C3307" s="108"/>
      <c r="D3307" s="137" t="s">
        <v>14544</v>
      </c>
      <c r="E3307" s="137" t="s">
        <v>14544</v>
      </c>
      <c r="F3307" s="137"/>
      <c r="G3307" s="108" t="str">
        <f t="shared" si="104"/>
        <v>PROTEÇÃO DA POPULAÇÃO</v>
      </c>
      <c r="H3307" s="108" t="str">
        <f t="shared" si="105"/>
        <v>PROTEÇÃO DA POPULAÇÃO</v>
      </c>
      <c r="I3307" s="108"/>
      <c r="J3307" s="147" t="s">
        <v>14549</v>
      </c>
      <c r="K3307" s="147" t="s">
        <v>14550</v>
      </c>
      <c r="L3307" s="147" t="s">
        <v>14551</v>
      </c>
      <c r="M3307" s="147" t="s">
        <v>14552</v>
      </c>
    </row>
    <row r="3308" spans="1:13" ht="15">
      <c r="A3308" s="136">
        <v>3309</v>
      </c>
      <c r="B3308" s="108">
        <v>160</v>
      </c>
      <c r="C3308" s="108"/>
      <c r="D3308" s="137" t="s">
        <v>14544</v>
      </c>
      <c r="E3308" s="137" t="s">
        <v>14544</v>
      </c>
      <c r="F3308" s="137"/>
      <c r="G3308" s="108" t="str">
        <f t="shared" si="104"/>
        <v>PROTEÇÃO DA POPULAÇÃO</v>
      </c>
      <c r="H3308" s="108" t="str">
        <f t="shared" si="105"/>
        <v>PROTEÇÃO DA POPULAÇÃO</v>
      </c>
      <c r="I3308" s="108"/>
      <c r="J3308" s="148" t="s">
        <v>14553</v>
      </c>
      <c r="K3308" s="147" t="s">
        <v>14554</v>
      </c>
      <c r="L3308" s="148" t="s">
        <v>14555</v>
      </c>
      <c r="M3308" s="148" t="s">
        <v>14556</v>
      </c>
    </row>
    <row r="3309" spans="1:13" ht="25.5">
      <c r="A3309" s="136">
        <v>3310</v>
      </c>
      <c r="B3309" s="108">
        <v>160</v>
      </c>
      <c r="C3309" s="108"/>
      <c r="D3309" s="137" t="s">
        <v>14544</v>
      </c>
      <c r="E3309" s="137" t="s">
        <v>14544</v>
      </c>
      <c r="F3309" s="137"/>
      <c r="G3309" s="108" t="str">
        <f t="shared" si="104"/>
        <v>PROTEÇÃO DA POPULAÇÃO</v>
      </c>
      <c r="H3309" s="108" t="str">
        <f t="shared" si="105"/>
        <v>PROTEÇÃO DA POPULAÇÃO</v>
      </c>
      <c r="I3309" s="108"/>
      <c r="J3309" s="148" t="s">
        <v>14891</v>
      </c>
      <c r="K3309" s="148" t="s">
        <v>14892</v>
      </c>
      <c r="L3309" s="148" t="s">
        <v>14893</v>
      </c>
      <c r="M3309" s="148" t="s">
        <v>21892</v>
      </c>
    </row>
    <row r="3310" spans="1:13" ht="15.75" thickBot="1">
      <c r="A3310" s="136">
        <v>3311</v>
      </c>
      <c r="B3310" s="108">
        <v>160</v>
      </c>
      <c r="C3310" s="108"/>
      <c r="D3310" s="137" t="s">
        <v>14544</v>
      </c>
      <c r="E3310" s="137" t="s">
        <v>14544</v>
      </c>
      <c r="F3310" s="137"/>
      <c r="G3310" s="108" t="str">
        <f t="shared" si="104"/>
        <v>PROTEÇÃO DA POPULAÇÃO</v>
      </c>
      <c r="H3310" s="108" t="str">
        <f t="shared" si="105"/>
        <v>PROTEÇÃO DA POPULAÇÃO</v>
      </c>
      <c r="I3310" s="108"/>
      <c r="J3310" s="148" t="s">
        <v>14737</v>
      </c>
      <c r="K3310" s="148" t="s">
        <v>14738</v>
      </c>
      <c r="L3310" s="148" t="s">
        <v>14739</v>
      </c>
      <c r="M3310" s="148" t="s">
        <v>21845</v>
      </c>
    </row>
    <row r="3311" spans="1:13" ht="15.75">
      <c r="A3311" s="136">
        <v>3312</v>
      </c>
      <c r="B3311" s="108">
        <v>160</v>
      </c>
      <c r="C3311" s="108"/>
      <c r="D3311" s="137" t="s">
        <v>14544</v>
      </c>
      <c r="E3311" s="137" t="s">
        <v>14560</v>
      </c>
      <c r="F3311" s="137"/>
      <c r="G3311" s="108" t="str">
        <f t="shared" si="104"/>
        <v>PROTEÇÃO DA POPULAÇÃO</v>
      </c>
      <c r="H3311" s="108" t="str">
        <f t="shared" si="105"/>
        <v>VESTUÁRIO DE PROTEÇÃO</v>
      </c>
      <c r="I3311" s="108"/>
      <c r="J3311" s="151" t="s">
        <v>14557</v>
      </c>
      <c r="K3311" s="151" t="s">
        <v>14558</v>
      </c>
      <c r="L3311" s="151" t="s">
        <v>14559</v>
      </c>
      <c r="M3311" s="151" t="s">
        <v>14560</v>
      </c>
    </row>
    <row r="3312" spans="1:13" ht="15">
      <c r="A3312" s="136">
        <v>3313</v>
      </c>
      <c r="B3312" s="108">
        <v>160</v>
      </c>
      <c r="C3312" s="108"/>
      <c r="D3312" s="137" t="s">
        <v>14544</v>
      </c>
      <c r="E3312" s="137" t="s">
        <v>14560</v>
      </c>
      <c r="F3312" s="137"/>
      <c r="G3312" s="108" t="str">
        <f t="shared" si="104"/>
        <v>PROTEÇÃO DA POPULAÇÃO</v>
      </c>
      <c r="H3312" s="108" t="str">
        <f t="shared" si="105"/>
        <v>VESTUÁRIO DE PROTEÇÃO</v>
      </c>
      <c r="I3312" s="108"/>
      <c r="J3312" s="147" t="s">
        <v>14561</v>
      </c>
      <c r="K3312" s="147" t="s">
        <v>14562</v>
      </c>
      <c r="L3312" s="148" t="s">
        <v>14563</v>
      </c>
      <c r="M3312" s="148" t="s">
        <v>14564</v>
      </c>
    </row>
    <row r="3313" spans="1:13" ht="25.5">
      <c r="A3313" s="136">
        <v>3314</v>
      </c>
      <c r="B3313" s="108">
        <v>160</v>
      </c>
      <c r="C3313" s="108"/>
      <c r="D3313" s="137" t="s">
        <v>14544</v>
      </c>
      <c r="E3313" s="137" t="s">
        <v>14560</v>
      </c>
      <c r="F3313" s="137"/>
      <c r="G3313" s="108" t="str">
        <f t="shared" si="104"/>
        <v>PROTEÇÃO DA POPULAÇÃO</v>
      </c>
      <c r="H3313" s="108" t="str">
        <f t="shared" si="105"/>
        <v>VESTUÁRIO DE PROTEÇÃO</v>
      </c>
      <c r="I3313" s="108"/>
      <c r="J3313" s="148" t="s">
        <v>15005</v>
      </c>
      <c r="K3313" s="148" t="s">
        <v>15006</v>
      </c>
      <c r="L3313" s="148" t="s">
        <v>21935</v>
      </c>
      <c r="M3313" s="148" t="s">
        <v>21936</v>
      </c>
    </row>
    <row r="3314" spans="1:13" ht="26.25" thickBot="1">
      <c r="A3314" s="136">
        <v>3315</v>
      </c>
      <c r="B3314" s="108">
        <v>160</v>
      </c>
      <c r="C3314" s="108"/>
      <c r="D3314" s="137" t="s">
        <v>14544</v>
      </c>
      <c r="E3314" s="137" t="s">
        <v>14560</v>
      </c>
      <c r="F3314" s="137"/>
      <c r="G3314" s="108" t="str">
        <f t="shared" si="104"/>
        <v>PROTEÇÃO DA POPULAÇÃO</v>
      </c>
      <c r="H3314" s="108" t="str">
        <f t="shared" si="105"/>
        <v>VESTUÁRIO DE PROTEÇÃO</v>
      </c>
      <c r="I3314" s="108"/>
      <c r="J3314" s="148" t="s">
        <v>15007</v>
      </c>
      <c r="K3314" s="148" t="s">
        <v>14566</v>
      </c>
      <c r="L3314" s="148" t="s">
        <v>21832</v>
      </c>
      <c r="M3314" s="148" t="s">
        <v>21833</v>
      </c>
    </row>
    <row r="3315" spans="1:13" ht="15.75">
      <c r="A3315" s="136">
        <v>3316</v>
      </c>
      <c r="B3315" s="108">
        <v>160</v>
      </c>
      <c r="C3315" s="108"/>
      <c r="D3315" s="137" t="s">
        <v>14544</v>
      </c>
      <c r="E3315" s="137" t="s">
        <v>14570</v>
      </c>
      <c r="F3315" s="137"/>
      <c r="G3315" s="108" t="str">
        <f t="shared" si="104"/>
        <v>PROTEÇÃO DA POPULAÇÃO</v>
      </c>
      <c r="H3315" s="108" t="str">
        <f t="shared" si="105"/>
        <v>EVACUAÇÃO</v>
      </c>
      <c r="I3315" s="108"/>
      <c r="J3315" s="151" t="s">
        <v>14567</v>
      </c>
      <c r="K3315" s="151" t="s">
        <v>14568</v>
      </c>
      <c r="L3315" s="151" t="s">
        <v>14569</v>
      </c>
      <c r="M3315" s="151" t="s">
        <v>14570</v>
      </c>
    </row>
    <row r="3316" spans="1:13" ht="15">
      <c r="A3316" s="136">
        <v>3317</v>
      </c>
      <c r="B3316" s="108">
        <v>160</v>
      </c>
      <c r="C3316" s="108"/>
      <c r="D3316" s="137" t="s">
        <v>14544</v>
      </c>
      <c r="E3316" s="137" t="s">
        <v>14570</v>
      </c>
      <c r="F3316" s="137"/>
      <c r="G3316" s="108" t="str">
        <f t="shared" si="104"/>
        <v>PROTEÇÃO DA POPULAÇÃO</v>
      </c>
      <c r="H3316" s="108" t="str">
        <f t="shared" si="105"/>
        <v>EVACUAÇÃO</v>
      </c>
      <c r="I3316" s="108"/>
      <c r="J3316" s="153" t="s">
        <v>14571</v>
      </c>
      <c r="K3316" s="153" t="s">
        <v>14572</v>
      </c>
      <c r="L3316" s="153" t="s">
        <v>14573</v>
      </c>
      <c r="M3316" s="153" t="s">
        <v>14574</v>
      </c>
    </row>
    <row r="3317" spans="1:13" ht="15">
      <c r="A3317" s="136">
        <v>3318</v>
      </c>
      <c r="B3317" s="108">
        <v>160</v>
      </c>
      <c r="C3317" s="108"/>
      <c r="D3317" s="137" t="s">
        <v>14544</v>
      </c>
      <c r="E3317" s="137" t="s">
        <v>14570</v>
      </c>
      <c r="F3317" s="137"/>
      <c r="G3317" s="108" t="str">
        <f t="shared" si="104"/>
        <v>PROTEÇÃO DA POPULAÇÃO</v>
      </c>
      <c r="H3317" s="108" t="str">
        <f t="shared" si="105"/>
        <v>EVACUAÇÃO</v>
      </c>
      <c r="I3317" s="108"/>
      <c r="J3317" s="148" t="s">
        <v>15226</v>
      </c>
      <c r="K3317" s="156" t="s">
        <v>15227</v>
      </c>
      <c r="L3317" s="157" t="s">
        <v>15228</v>
      </c>
      <c r="M3317" s="157" t="s">
        <v>21999</v>
      </c>
    </row>
    <row r="3318" spans="1:13" ht="15">
      <c r="A3318" s="136">
        <v>3319</v>
      </c>
      <c r="B3318" s="108">
        <v>160</v>
      </c>
      <c r="C3318" s="108"/>
      <c r="D3318" s="137" t="s">
        <v>14544</v>
      </c>
      <c r="E3318" s="137" t="s">
        <v>14570</v>
      </c>
      <c r="F3318" s="137"/>
      <c r="G3318" s="108" t="str">
        <f t="shared" si="104"/>
        <v>PROTEÇÃO DA POPULAÇÃO</v>
      </c>
      <c r="H3318" s="108" t="str">
        <f t="shared" si="105"/>
        <v>EVACUAÇÃO</v>
      </c>
      <c r="I3318" s="108"/>
      <c r="J3318" s="160" t="s">
        <v>14667</v>
      </c>
      <c r="K3318" s="160" t="s">
        <v>14668</v>
      </c>
      <c r="L3318" s="160" t="s">
        <v>14669</v>
      </c>
      <c r="M3318" s="160" t="s">
        <v>14669</v>
      </c>
    </row>
    <row r="3319" spans="1:13" ht="15">
      <c r="A3319" s="136">
        <v>3320</v>
      </c>
      <c r="B3319" s="108">
        <v>160</v>
      </c>
      <c r="C3319" s="108"/>
      <c r="D3319" s="137" t="s">
        <v>14544</v>
      </c>
      <c r="E3319" s="137" t="s">
        <v>14570</v>
      </c>
      <c r="F3319" s="137"/>
      <c r="G3319" s="108" t="str">
        <f t="shared" si="104"/>
        <v>PROTEÇÃO DA POPULAÇÃO</v>
      </c>
      <c r="H3319" s="108" t="str">
        <f t="shared" si="105"/>
        <v>EVACUAÇÃO</v>
      </c>
      <c r="I3319" s="108"/>
      <c r="J3319" s="147" t="s">
        <v>15088</v>
      </c>
      <c r="K3319" s="147" t="s">
        <v>15089</v>
      </c>
      <c r="L3319" s="147" t="s">
        <v>15090</v>
      </c>
      <c r="M3319" s="147" t="s">
        <v>21959</v>
      </c>
    </row>
    <row r="3320" spans="1:13" ht="15">
      <c r="A3320" s="136">
        <v>3321</v>
      </c>
      <c r="B3320" s="108">
        <v>160</v>
      </c>
      <c r="C3320" s="108"/>
      <c r="D3320" s="137" t="s">
        <v>14544</v>
      </c>
      <c r="E3320" s="137" t="s">
        <v>6</v>
      </c>
      <c r="F3320" s="137"/>
      <c r="G3320" s="108" t="str">
        <f t="shared" si="104"/>
        <v>PROTEÇÃO DA POPULAÇÃO</v>
      </c>
      <c r="H3320" s="108" t="str">
        <f t="shared" si="105"/>
        <v>Incêndio</v>
      </c>
      <c r="I3320" s="108"/>
      <c r="J3320" s="160" t="s">
        <v>14579</v>
      </c>
      <c r="K3320" s="160" t="s">
        <v>14580</v>
      </c>
      <c r="L3320" s="160" t="s">
        <v>14581</v>
      </c>
      <c r="M3320" s="160" t="s">
        <v>6</v>
      </c>
    </row>
    <row r="3321" spans="1:13" ht="25.5">
      <c r="A3321" s="136">
        <v>3322</v>
      </c>
      <c r="B3321" s="108">
        <v>160</v>
      </c>
      <c r="C3321" s="108"/>
      <c r="D3321" s="137" t="s">
        <v>14544</v>
      </c>
      <c r="E3321" s="137" t="s">
        <v>6</v>
      </c>
      <c r="F3321" s="137"/>
      <c r="G3321" s="108" t="str">
        <f t="shared" si="104"/>
        <v>PROTEÇÃO DA POPULAÇÃO</v>
      </c>
      <c r="H3321" s="108" t="str">
        <f t="shared" si="105"/>
        <v>Incêndio</v>
      </c>
      <c r="I3321" s="108"/>
      <c r="J3321" s="149" t="s">
        <v>14582</v>
      </c>
      <c r="K3321" s="149" t="s">
        <v>14583</v>
      </c>
      <c r="L3321" s="149" t="s">
        <v>14584</v>
      </c>
      <c r="M3321" s="149" t="s">
        <v>21834</v>
      </c>
    </row>
    <row r="3322" spans="1:13" ht="15.75">
      <c r="A3322" s="136">
        <v>3323</v>
      </c>
      <c r="B3322" s="108">
        <v>160</v>
      </c>
      <c r="C3322" s="108"/>
      <c r="D3322" s="137" t="s">
        <v>14588</v>
      </c>
      <c r="E3322" s="137" t="s">
        <v>14588</v>
      </c>
      <c r="F3322" s="137"/>
      <c r="G3322" s="108" t="str">
        <f t="shared" si="104"/>
        <v>RESPOSTA À EMERGÊNCIA</v>
      </c>
      <c r="H3322" s="108" t="str">
        <f t="shared" si="105"/>
        <v>RESPOSTA À EMERGÊNCIA</v>
      </c>
      <c r="I3322" s="108"/>
      <c r="J3322" s="143" t="s">
        <v>14585</v>
      </c>
      <c r="K3322" s="143" t="s">
        <v>14586</v>
      </c>
      <c r="L3322" s="142" t="s">
        <v>14587</v>
      </c>
      <c r="M3322" s="142" t="s">
        <v>14588</v>
      </c>
    </row>
    <row r="3323" spans="1:13" ht="15.75">
      <c r="A3323" s="136">
        <v>3324</v>
      </c>
      <c r="B3323" s="108">
        <v>160</v>
      </c>
      <c r="C3323" s="108"/>
      <c r="D3323" s="137" t="s">
        <v>14588</v>
      </c>
      <c r="E3323" s="137" t="s">
        <v>21835</v>
      </c>
      <c r="F3323" s="137"/>
      <c r="G3323" s="108" t="str">
        <f t="shared" si="104"/>
        <v>RESPOSTA À EMERGÊNCIA</v>
      </c>
      <c r="H3323" s="108" t="str">
        <f t="shared" si="105"/>
        <v>INCÊNDIO</v>
      </c>
      <c r="I3323" s="108"/>
      <c r="J3323" s="159" t="s">
        <v>14589</v>
      </c>
      <c r="K3323" s="159" t="s">
        <v>14590</v>
      </c>
      <c r="L3323" s="159" t="s">
        <v>14591</v>
      </c>
      <c r="M3323" s="159" t="s">
        <v>21835</v>
      </c>
    </row>
    <row r="3324" spans="1:13" ht="15">
      <c r="A3324" s="136">
        <v>3325</v>
      </c>
      <c r="B3324" s="108">
        <v>160</v>
      </c>
      <c r="C3324" s="108"/>
      <c r="D3324" s="137" t="s">
        <v>14588</v>
      </c>
      <c r="E3324" s="137" t="s">
        <v>21835</v>
      </c>
      <c r="F3324" s="137"/>
      <c r="G3324" s="108" t="str">
        <f t="shared" si="104"/>
        <v>RESPOSTA À EMERGÊNCIA</v>
      </c>
      <c r="H3324" s="108" t="str">
        <f t="shared" si="105"/>
        <v>INCÊNDIO</v>
      </c>
      <c r="I3324" s="108"/>
      <c r="J3324" s="160" t="s">
        <v>14596</v>
      </c>
      <c r="K3324" s="160" t="s">
        <v>14597</v>
      </c>
      <c r="L3324" s="160" t="s">
        <v>14598</v>
      </c>
      <c r="M3324" s="160" t="s">
        <v>14599</v>
      </c>
    </row>
    <row r="3325" spans="1:13" ht="15.75">
      <c r="A3325" s="136">
        <v>3326</v>
      </c>
      <c r="B3325" s="108">
        <v>160</v>
      </c>
      <c r="C3325" s="108"/>
      <c r="D3325" s="137" t="s">
        <v>14588</v>
      </c>
      <c r="E3325" s="137" t="s">
        <v>21835</v>
      </c>
      <c r="F3325" s="137"/>
      <c r="G3325" s="108" t="str">
        <f t="shared" si="104"/>
        <v>RESPOSTA À EMERGÊNCIA</v>
      </c>
      <c r="H3325" s="108" t="str">
        <f t="shared" si="105"/>
        <v>INCÊNDIO</v>
      </c>
      <c r="I3325" s="108"/>
      <c r="J3325" s="148" t="s">
        <v>15856</v>
      </c>
      <c r="K3325" s="147" t="s">
        <v>15857</v>
      </c>
      <c r="L3325" s="148" t="s">
        <v>15858</v>
      </c>
      <c r="M3325" s="148" t="s">
        <v>22191</v>
      </c>
    </row>
    <row r="3326" spans="1:13" ht="15">
      <c r="A3326" s="136">
        <v>3327</v>
      </c>
      <c r="B3326" s="108">
        <v>160</v>
      </c>
      <c r="C3326" s="108"/>
      <c r="D3326" s="137" t="s">
        <v>14588</v>
      </c>
      <c r="E3326" s="137" t="s">
        <v>21835</v>
      </c>
      <c r="F3326" s="137"/>
      <c r="G3326" s="108" t="str">
        <f t="shared" si="104"/>
        <v>RESPOSTA À EMERGÊNCIA</v>
      </c>
      <c r="H3326" s="108" t="str">
        <f t="shared" si="105"/>
        <v>INCÊNDIO</v>
      </c>
      <c r="I3326" s="108"/>
      <c r="J3326" s="166" t="s">
        <v>14603</v>
      </c>
      <c r="K3326" s="158" t="s">
        <v>14604</v>
      </c>
      <c r="L3326" s="166" t="s">
        <v>14605</v>
      </c>
      <c r="M3326" s="166" t="s">
        <v>14606</v>
      </c>
    </row>
    <row r="3327" spans="1:13" ht="15.75">
      <c r="A3327" s="136">
        <v>3328</v>
      </c>
      <c r="B3327" s="108">
        <v>160</v>
      </c>
      <c r="C3327" s="108"/>
      <c r="D3327" s="137" t="s">
        <v>14588</v>
      </c>
      <c r="E3327" s="137" t="s">
        <v>21835</v>
      </c>
      <c r="F3327" s="137"/>
      <c r="G3327" s="108" t="str">
        <f t="shared" si="104"/>
        <v>RESPOSTA À EMERGÊNCIA</v>
      </c>
      <c r="H3327" s="108" t="str">
        <f t="shared" si="105"/>
        <v>INCÊNDIO</v>
      </c>
      <c r="I3327" s="108"/>
      <c r="J3327" s="148" t="s">
        <v>15883</v>
      </c>
      <c r="K3327" s="147" t="s">
        <v>15884</v>
      </c>
      <c r="L3327" s="148" t="s">
        <v>15885</v>
      </c>
      <c r="M3327" s="148" t="s">
        <v>22197</v>
      </c>
    </row>
    <row r="3328" spans="1:13" ht="15">
      <c r="A3328" s="136">
        <v>3329</v>
      </c>
      <c r="B3328" s="108">
        <v>160</v>
      </c>
      <c r="C3328" s="108"/>
      <c r="D3328" s="137" t="s">
        <v>14588</v>
      </c>
      <c r="E3328" s="137" t="s">
        <v>21835</v>
      </c>
      <c r="F3328" s="137"/>
      <c r="G3328" s="108" t="str">
        <f t="shared" si="104"/>
        <v>RESPOSTA À EMERGÊNCIA</v>
      </c>
      <c r="H3328" s="108" t="str">
        <f t="shared" si="105"/>
        <v>INCÊNDIO</v>
      </c>
      <c r="I3328" s="108"/>
      <c r="J3328" s="148" t="s">
        <v>14611</v>
      </c>
      <c r="K3328" s="148" t="s">
        <v>14612</v>
      </c>
      <c r="L3328" s="148" t="s">
        <v>14613</v>
      </c>
      <c r="M3328" s="148" t="s">
        <v>14614</v>
      </c>
    </row>
    <row r="3329" spans="1:13" ht="15">
      <c r="A3329" s="136">
        <v>3330</v>
      </c>
      <c r="B3329" s="108">
        <v>160</v>
      </c>
      <c r="C3329" s="108"/>
      <c r="D3329" s="137" t="s">
        <v>14588</v>
      </c>
      <c r="E3329" s="137" t="s">
        <v>21835</v>
      </c>
      <c r="F3329" s="137"/>
      <c r="G3329" s="108" t="str">
        <f t="shared" si="104"/>
        <v>RESPOSTA À EMERGÊNCIA</v>
      </c>
      <c r="H3329" s="108" t="str">
        <f t="shared" si="105"/>
        <v>INCÊNDIO</v>
      </c>
      <c r="I3329" s="108"/>
      <c r="J3329" s="148" t="s">
        <v>15316</v>
      </c>
      <c r="K3329" s="148" t="s">
        <v>15317</v>
      </c>
      <c r="L3329" s="148" t="s">
        <v>15318</v>
      </c>
      <c r="M3329" s="148" t="s">
        <v>22026</v>
      </c>
    </row>
    <row r="3330" spans="1:13" ht="15">
      <c r="A3330" s="136">
        <v>3331</v>
      </c>
      <c r="B3330" s="108">
        <v>160</v>
      </c>
      <c r="C3330" s="108"/>
      <c r="D3330" s="137" t="s">
        <v>14588</v>
      </c>
      <c r="E3330" s="137" t="s">
        <v>21835</v>
      </c>
      <c r="F3330" s="137"/>
      <c r="G3330" s="108" t="str">
        <f t="shared" si="104"/>
        <v>RESPOSTA À EMERGÊNCIA</v>
      </c>
      <c r="H3330" s="108" t="str">
        <f t="shared" si="105"/>
        <v>INCÊNDIO</v>
      </c>
      <c r="I3330" s="108"/>
      <c r="J3330" s="153" t="s">
        <v>15241</v>
      </c>
      <c r="K3330" s="153" t="s">
        <v>15242</v>
      </c>
      <c r="L3330" s="160" t="s">
        <v>15243</v>
      </c>
      <c r="M3330" s="160" t="s">
        <v>22004</v>
      </c>
    </row>
    <row r="3331" spans="1:13" ht="25.5">
      <c r="A3331" s="136">
        <v>3332</v>
      </c>
      <c r="B3331" s="108">
        <v>160</v>
      </c>
      <c r="C3331" s="108"/>
      <c r="D3331" s="137" t="s">
        <v>14588</v>
      </c>
      <c r="E3331" s="137" t="s">
        <v>21835</v>
      </c>
      <c r="F3331" s="137"/>
      <c r="G3331" s="108" t="str">
        <f t="shared" si="104"/>
        <v>RESPOSTA À EMERGÊNCIA</v>
      </c>
      <c r="H3331" s="108" t="str">
        <f t="shared" si="105"/>
        <v>INCÊNDIO</v>
      </c>
      <c r="I3331" s="108"/>
      <c r="J3331" s="148" t="s">
        <v>14917</v>
      </c>
      <c r="K3331" s="147" t="s">
        <v>14918</v>
      </c>
      <c r="L3331" s="148" t="s">
        <v>14919</v>
      </c>
      <c r="M3331" s="148" t="s">
        <v>21907</v>
      </c>
    </row>
    <row r="3332" spans="1:13" ht="25.5">
      <c r="A3332" s="136">
        <v>3333</v>
      </c>
      <c r="B3332" s="108">
        <v>160</v>
      </c>
      <c r="C3332" s="108"/>
      <c r="D3332" s="137" t="s">
        <v>14588</v>
      </c>
      <c r="E3332" s="137" t="s">
        <v>21835</v>
      </c>
      <c r="F3332" s="137"/>
      <c r="G3332" s="108" t="str">
        <f t="shared" si="104"/>
        <v>RESPOSTA À EMERGÊNCIA</v>
      </c>
      <c r="H3332" s="108" t="str">
        <f t="shared" si="105"/>
        <v>INCÊNDIO</v>
      </c>
      <c r="I3332" s="108"/>
      <c r="J3332" s="149" t="s">
        <v>14619</v>
      </c>
      <c r="K3332" s="150" t="s">
        <v>14620</v>
      </c>
      <c r="L3332" s="150" t="s">
        <v>14621</v>
      </c>
      <c r="M3332" s="150" t="s">
        <v>14622</v>
      </c>
    </row>
    <row r="3333" spans="1:13" ht="25.5">
      <c r="A3333" s="136">
        <v>3334</v>
      </c>
      <c r="B3333" s="108">
        <v>160</v>
      </c>
      <c r="C3333" s="108"/>
      <c r="D3333" s="137" t="s">
        <v>14588</v>
      </c>
      <c r="E3333" s="137" t="s">
        <v>21835</v>
      </c>
      <c r="F3333" s="137"/>
      <c r="G3333" s="108" t="str">
        <f t="shared" si="104"/>
        <v>RESPOSTA À EMERGÊNCIA</v>
      </c>
      <c r="H3333" s="108" t="str">
        <f t="shared" si="105"/>
        <v>INCÊNDIO</v>
      </c>
      <c r="I3333" s="108"/>
      <c r="J3333" s="147" t="s">
        <v>14626</v>
      </c>
      <c r="K3333" s="147" t="s">
        <v>14627</v>
      </c>
      <c r="L3333" s="147" t="s">
        <v>14628</v>
      </c>
      <c r="M3333" s="147" t="s">
        <v>21838</v>
      </c>
    </row>
    <row r="3334" spans="1:13" ht="15.75" thickBot="1">
      <c r="A3334" s="136">
        <v>3335</v>
      </c>
      <c r="B3334" s="108">
        <v>160</v>
      </c>
      <c r="C3334" s="108"/>
      <c r="D3334" s="137" t="s">
        <v>14588</v>
      </c>
      <c r="E3334" s="137" t="s">
        <v>21835</v>
      </c>
      <c r="F3334" s="137"/>
      <c r="G3334" s="108" t="str">
        <f t="shared" si="104"/>
        <v>RESPOSTA À EMERGÊNCIA</v>
      </c>
      <c r="H3334" s="108" t="str">
        <f t="shared" si="105"/>
        <v>INCÊNDIO</v>
      </c>
      <c r="I3334" s="108"/>
      <c r="J3334" s="147" t="s">
        <v>14629</v>
      </c>
      <c r="K3334" s="147" t="s">
        <v>14630</v>
      </c>
      <c r="L3334" s="147" t="s">
        <v>14631</v>
      </c>
      <c r="M3334" s="147" t="s">
        <v>14632</v>
      </c>
    </row>
    <row r="3335" spans="1:13" ht="15.75">
      <c r="A3335" s="136">
        <v>3336</v>
      </c>
      <c r="B3335" s="108">
        <v>160</v>
      </c>
      <c r="C3335" s="108"/>
      <c r="D3335" s="137" t="s">
        <v>14588</v>
      </c>
      <c r="E3335" s="137" t="s">
        <v>14636</v>
      </c>
      <c r="F3335" s="137"/>
      <c r="G3335" s="108" t="str">
        <f t="shared" si="104"/>
        <v>RESPOSTA À EMERGÊNCIA</v>
      </c>
      <c r="H3335" s="108" t="str">
        <f t="shared" si="105"/>
        <v>DERRAME OU FUGA</v>
      </c>
      <c r="I3335" s="108"/>
      <c r="J3335" s="151" t="s">
        <v>14633</v>
      </c>
      <c r="K3335" s="151" t="s">
        <v>14634</v>
      </c>
      <c r="L3335" s="151" t="s">
        <v>14635</v>
      </c>
      <c r="M3335" s="151" t="s">
        <v>14636</v>
      </c>
    </row>
    <row r="3336" spans="1:13" ht="15">
      <c r="A3336" s="136">
        <v>3337</v>
      </c>
      <c r="B3336" s="108">
        <v>160</v>
      </c>
      <c r="C3336" s="108"/>
      <c r="D3336" s="137" t="s">
        <v>14588</v>
      </c>
      <c r="E3336" s="137" t="s">
        <v>14636</v>
      </c>
      <c r="F3336" s="137"/>
      <c r="G3336" s="108" t="str">
        <f t="shared" si="104"/>
        <v>RESPOSTA À EMERGÊNCIA</v>
      </c>
      <c r="H3336" s="108" t="str">
        <f t="shared" si="105"/>
        <v>DERRAME OU FUGA</v>
      </c>
      <c r="I3336" s="108"/>
      <c r="J3336" s="148" t="s">
        <v>14641</v>
      </c>
      <c r="K3336" s="148" t="s">
        <v>14642</v>
      </c>
      <c r="L3336" s="148" t="s">
        <v>14781</v>
      </c>
      <c r="M3336" s="148" t="s">
        <v>21839</v>
      </c>
    </row>
    <row r="3337" spans="1:13" ht="15">
      <c r="A3337" s="136">
        <v>3338</v>
      </c>
      <c r="B3337" s="108">
        <v>160</v>
      </c>
      <c r="C3337" s="108"/>
      <c r="D3337" s="137" t="s">
        <v>14588</v>
      </c>
      <c r="E3337" s="137" t="s">
        <v>14636</v>
      </c>
      <c r="F3337" s="137"/>
      <c r="G3337" s="108" t="str">
        <f t="shared" si="104"/>
        <v>RESPOSTA À EMERGÊNCIA</v>
      </c>
      <c r="H3337" s="108" t="str">
        <f t="shared" si="105"/>
        <v>DERRAME OU FUGA</v>
      </c>
      <c r="I3337" s="108"/>
      <c r="J3337" s="149" t="s">
        <v>14926</v>
      </c>
      <c r="K3337" s="149" t="s">
        <v>14927</v>
      </c>
      <c r="L3337" s="149" t="s">
        <v>14928</v>
      </c>
      <c r="M3337" s="149" t="s">
        <v>21910</v>
      </c>
    </row>
    <row r="3338" spans="1:13" ht="15">
      <c r="A3338" s="136">
        <v>3339</v>
      </c>
      <c r="B3338" s="108">
        <v>160</v>
      </c>
      <c r="C3338" s="108"/>
      <c r="D3338" s="137" t="s">
        <v>14588</v>
      </c>
      <c r="E3338" s="137" t="s">
        <v>14636</v>
      </c>
      <c r="F3338" s="137"/>
      <c r="G3338" s="108" t="str">
        <f t="shared" si="104"/>
        <v>RESPOSTA À EMERGÊNCIA</v>
      </c>
      <c r="H3338" s="108" t="str">
        <f t="shared" si="105"/>
        <v>DERRAME OU FUGA</v>
      </c>
      <c r="I3338" s="108"/>
      <c r="J3338" s="160" t="s">
        <v>15637</v>
      </c>
      <c r="K3338" s="160" t="s">
        <v>15638</v>
      </c>
      <c r="L3338" s="160" t="s">
        <v>15639</v>
      </c>
      <c r="M3338" s="160" t="s">
        <v>15640</v>
      </c>
    </row>
    <row r="3339" spans="1:13" ht="15">
      <c r="A3339" s="136">
        <v>3340</v>
      </c>
      <c r="B3339" s="108">
        <v>160</v>
      </c>
      <c r="C3339" s="108"/>
      <c r="D3339" s="137" t="s">
        <v>14588</v>
      </c>
      <c r="E3339" s="137" t="s">
        <v>14636</v>
      </c>
      <c r="F3339" s="137"/>
      <c r="G3339" s="108" t="str">
        <f t="shared" si="104"/>
        <v>RESPOSTA À EMERGÊNCIA</v>
      </c>
      <c r="H3339" s="108" t="str">
        <f t="shared" si="105"/>
        <v>DERRAME OU FUGA</v>
      </c>
      <c r="I3339" s="108"/>
      <c r="J3339" s="147" t="s">
        <v>16071</v>
      </c>
      <c r="K3339" s="147" t="s">
        <v>16072</v>
      </c>
      <c r="L3339" s="147" t="s">
        <v>16073</v>
      </c>
      <c r="M3339" s="147" t="s">
        <v>22255</v>
      </c>
    </row>
    <row r="3340" spans="1:13" ht="15">
      <c r="A3340" s="136">
        <v>3341</v>
      </c>
      <c r="B3340" s="108">
        <v>160</v>
      </c>
      <c r="C3340" s="108"/>
      <c r="D3340" s="137" t="s">
        <v>14588</v>
      </c>
      <c r="E3340" s="137" t="s">
        <v>14636</v>
      </c>
      <c r="F3340" s="137"/>
      <c r="G3340" s="108" t="str">
        <f t="shared" si="104"/>
        <v>RESPOSTA À EMERGÊNCIA</v>
      </c>
      <c r="H3340" s="108" t="str">
        <f t="shared" si="105"/>
        <v>DERRAME OU FUGA</v>
      </c>
      <c r="I3340" s="108"/>
      <c r="J3340" s="160" t="s">
        <v>14667</v>
      </c>
      <c r="K3340" s="160" t="s">
        <v>14668</v>
      </c>
      <c r="L3340" s="160" t="s">
        <v>14669</v>
      </c>
      <c r="M3340" s="160" t="s">
        <v>14669</v>
      </c>
    </row>
    <row r="3341" spans="1:13" ht="15">
      <c r="A3341" s="136">
        <v>3342</v>
      </c>
      <c r="B3341" s="108">
        <v>160</v>
      </c>
      <c r="C3341" s="108"/>
      <c r="D3341" s="137" t="s">
        <v>14588</v>
      </c>
      <c r="E3341" s="137" t="s">
        <v>14636</v>
      </c>
      <c r="F3341" s="137"/>
      <c r="G3341" s="108" t="str">
        <f t="shared" si="104"/>
        <v>RESPOSTA À EMERGÊNCIA</v>
      </c>
      <c r="H3341" s="108" t="str">
        <f t="shared" si="105"/>
        <v>DERRAME OU FUGA</v>
      </c>
      <c r="I3341" s="108"/>
      <c r="J3341" s="149" t="s">
        <v>14670</v>
      </c>
      <c r="K3341" s="149" t="s">
        <v>14671</v>
      </c>
      <c r="L3341" s="149" t="s">
        <v>14672</v>
      </c>
      <c r="M3341" s="149" t="s">
        <v>14673</v>
      </c>
    </row>
    <row r="3342" spans="1:13" ht="15.75" thickBot="1">
      <c r="A3342" s="136">
        <v>3343</v>
      </c>
      <c r="B3342" s="108">
        <v>160</v>
      </c>
      <c r="C3342" s="108"/>
      <c r="D3342" s="137" t="s">
        <v>14588</v>
      </c>
      <c r="E3342" s="137" t="s">
        <v>14636</v>
      </c>
      <c r="F3342" s="137"/>
      <c r="G3342" s="108" t="str">
        <f t="shared" si="104"/>
        <v>RESPOSTA À EMERGÊNCIA</v>
      </c>
      <c r="H3342" s="108" t="str">
        <f t="shared" si="105"/>
        <v>DERRAME OU FUGA</v>
      </c>
      <c r="I3342" s="108"/>
      <c r="J3342" s="147" t="s">
        <v>14656</v>
      </c>
      <c r="K3342" s="147" t="s">
        <v>14657</v>
      </c>
      <c r="L3342" s="147" t="s">
        <v>14658</v>
      </c>
      <c r="M3342" s="147" t="s">
        <v>21840</v>
      </c>
    </row>
    <row r="3343" spans="1:13" ht="15.75">
      <c r="A3343" s="136">
        <v>3344</v>
      </c>
      <c r="B3343" s="108">
        <v>160</v>
      </c>
      <c r="C3343" s="108"/>
      <c r="D3343" s="137" t="s">
        <v>14588</v>
      </c>
      <c r="E3343" s="137" t="s">
        <v>14677</v>
      </c>
      <c r="F3343" s="137"/>
      <c r="G3343" s="108" t="str">
        <f t="shared" si="104"/>
        <v>RESPOSTA À EMERGÊNCIA</v>
      </c>
      <c r="H3343" s="108" t="str">
        <f t="shared" si="105"/>
        <v>PRIMEIROS SOCORROS</v>
      </c>
      <c r="I3343" s="108"/>
      <c r="J3343" s="151" t="s">
        <v>14674</v>
      </c>
      <c r="K3343" s="151" t="s">
        <v>14675</v>
      </c>
      <c r="L3343" s="151" t="s">
        <v>14676</v>
      </c>
      <c r="M3343" s="151" t="s">
        <v>14677</v>
      </c>
    </row>
    <row r="3344" spans="1:13" ht="15">
      <c r="A3344" s="136">
        <v>3345</v>
      </c>
      <c r="B3344" s="108">
        <v>160</v>
      </c>
      <c r="C3344" s="108"/>
      <c r="D3344" s="137" t="s">
        <v>14588</v>
      </c>
      <c r="E3344" s="137" t="s">
        <v>14677</v>
      </c>
      <c r="F3344" s="137"/>
      <c r="G3344" s="108" t="str">
        <f t="shared" ref="G3344:G3407" si="106">IF(OR(M3344="PERIGOS POTENCIAIS",M3344="PROTEÇÃO DA POPULAÇÃO",M3344="RESPOSTA À EMERGÊNCIA"),M3344,G3343)</f>
        <v>RESPOSTA À EMERGÊNCIA</v>
      </c>
      <c r="H3344" s="108" t="str">
        <f t="shared" ref="H3344:H3407" si="107">IF(OR(M3344="PERIGOS POTENCIAIS",M3344="PROTEÇÃO DA POPULAÇÃO",M3344="RESPOSTA À EMERGÊNCIA"),M3344,IF(OR(M3344="INCÊNDIO OU EXPLOSÃO",M3344="SAÚDE",M3344="VESTUÁRIO DE PROTEÇÃO",M3344="EVACUAÇÃO",M3344="INCÊNDIO",M3344="DERRAME OU FUGA",M3344="PRIMEIROS SOCORROS"),M3344,H3343))</f>
        <v>PRIMEIROS SOCORROS</v>
      </c>
      <c r="I3344" s="108"/>
      <c r="J3344" s="148" t="s">
        <v>14678</v>
      </c>
      <c r="K3344" s="148" t="s">
        <v>14679</v>
      </c>
      <c r="L3344" s="148" t="s">
        <v>14680</v>
      </c>
      <c r="M3344" s="148" t="s">
        <v>21809</v>
      </c>
    </row>
    <row r="3345" spans="1:13" ht="25.5">
      <c r="A3345" s="136">
        <v>3346</v>
      </c>
      <c r="B3345" s="108">
        <v>160</v>
      </c>
      <c r="C3345" s="108"/>
      <c r="D3345" s="137" t="s">
        <v>14588</v>
      </c>
      <c r="E3345" s="137" t="s">
        <v>14677</v>
      </c>
      <c r="F3345" s="137"/>
      <c r="G3345" s="108" t="str">
        <f t="shared" si="106"/>
        <v>RESPOSTA À EMERGÊNCIA</v>
      </c>
      <c r="H3345" s="108" t="str">
        <f t="shared" si="107"/>
        <v>PRIMEIROS SOCORROS</v>
      </c>
      <c r="I3345" s="108"/>
      <c r="J3345" s="148" t="s">
        <v>14681</v>
      </c>
      <c r="K3345" s="148" t="s">
        <v>14682</v>
      </c>
      <c r="L3345" s="148" t="s">
        <v>14683</v>
      </c>
      <c r="M3345" s="148" t="s">
        <v>14684</v>
      </c>
    </row>
    <row r="3346" spans="1:13" ht="15">
      <c r="A3346" s="136">
        <v>3347</v>
      </c>
      <c r="B3346" s="108">
        <v>160</v>
      </c>
      <c r="C3346" s="108"/>
      <c r="D3346" s="137" t="s">
        <v>14588</v>
      </c>
      <c r="E3346" s="137" t="s">
        <v>14677</v>
      </c>
      <c r="F3346" s="137"/>
      <c r="G3346" s="108" t="str">
        <f t="shared" si="106"/>
        <v>RESPOSTA À EMERGÊNCIA</v>
      </c>
      <c r="H3346" s="108" t="str">
        <f t="shared" si="107"/>
        <v>PRIMEIROS SOCORROS</v>
      </c>
      <c r="I3346" s="108"/>
      <c r="J3346" s="148" t="s">
        <v>14685</v>
      </c>
      <c r="K3346" s="148" t="s">
        <v>14686</v>
      </c>
      <c r="L3346" s="148" t="s">
        <v>14687</v>
      </c>
      <c r="M3346" s="148" t="s">
        <v>14688</v>
      </c>
    </row>
    <row r="3347" spans="1:13" ht="15">
      <c r="A3347" s="136">
        <v>3348</v>
      </c>
      <c r="B3347" s="108">
        <v>160</v>
      </c>
      <c r="C3347" s="108"/>
      <c r="D3347" s="137" t="s">
        <v>14588</v>
      </c>
      <c r="E3347" s="137" t="s">
        <v>14677</v>
      </c>
      <c r="F3347" s="137"/>
      <c r="G3347" s="108" t="str">
        <f t="shared" si="106"/>
        <v>RESPOSTA À EMERGÊNCIA</v>
      </c>
      <c r="H3347" s="108" t="str">
        <f t="shared" si="107"/>
        <v>PRIMEIROS SOCORROS</v>
      </c>
      <c r="I3347" s="108"/>
      <c r="J3347" s="148" t="s">
        <v>14689</v>
      </c>
      <c r="K3347" s="147" t="s">
        <v>14690</v>
      </c>
      <c r="L3347" s="148" t="s">
        <v>14691</v>
      </c>
      <c r="M3347" s="148" t="s">
        <v>14692</v>
      </c>
    </row>
    <row r="3348" spans="1:13" ht="15">
      <c r="A3348" s="136">
        <v>3349</v>
      </c>
      <c r="B3348" s="108">
        <v>160</v>
      </c>
      <c r="C3348" s="108"/>
      <c r="D3348" s="137" t="s">
        <v>14588</v>
      </c>
      <c r="E3348" s="137" t="s">
        <v>14677</v>
      </c>
      <c r="F3348" s="137"/>
      <c r="G3348" s="108" t="str">
        <f t="shared" si="106"/>
        <v>RESPOSTA À EMERGÊNCIA</v>
      </c>
      <c r="H3348" s="108" t="str">
        <f t="shared" si="107"/>
        <v>PRIMEIROS SOCORROS</v>
      </c>
      <c r="I3348" s="108"/>
      <c r="J3348" s="148" t="s">
        <v>14696</v>
      </c>
      <c r="K3348" s="147" t="s">
        <v>14697</v>
      </c>
      <c r="L3348" s="148" t="s">
        <v>14698</v>
      </c>
      <c r="M3348" s="148" t="s">
        <v>14699</v>
      </c>
    </row>
    <row r="3349" spans="1:13" ht="15">
      <c r="A3349" s="136">
        <v>3350</v>
      </c>
      <c r="B3349" s="108">
        <v>160</v>
      </c>
      <c r="C3349" s="108"/>
      <c r="D3349" s="137" t="s">
        <v>14588</v>
      </c>
      <c r="E3349" s="137" t="s">
        <v>14677</v>
      </c>
      <c r="F3349" s="137"/>
      <c r="G3349" s="108" t="str">
        <f t="shared" si="106"/>
        <v>RESPOSTA À EMERGÊNCIA</v>
      </c>
      <c r="H3349" s="108" t="str">
        <f t="shared" si="107"/>
        <v>PRIMEIROS SOCORROS</v>
      </c>
      <c r="I3349" s="108"/>
      <c r="J3349" s="148" t="s">
        <v>14700</v>
      </c>
      <c r="K3349" s="148" t="s">
        <v>14701</v>
      </c>
      <c r="L3349" s="148" t="s">
        <v>14702</v>
      </c>
      <c r="M3349" s="148" t="s">
        <v>14703</v>
      </c>
    </row>
    <row r="3350" spans="1:13" ht="25.5">
      <c r="A3350" s="136">
        <v>3351</v>
      </c>
      <c r="B3350" s="108">
        <v>160</v>
      </c>
      <c r="C3350" s="108"/>
      <c r="D3350" s="137" t="s">
        <v>14588</v>
      </c>
      <c r="E3350" s="137" t="s">
        <v>14677</v>
      </c>
      <c r="F3350" s="137"/>
      <c r="G3350" s="108" t="str">
        <f t="shared" si="106"/>
        <v>RESPOSTA À EMERGÊNCIA</v>
      </c>
      <c r="H3350" s="108" t="str">
        <f t="shared" si="107"/>
        <v>PRIMEIROS SOCORROS</v>
      </c>
      <c r="I3350" s="108"/>
      <c r="J3350" s="148" t="s">
        <v>14704</v>
      </c>
      <c r="K3350" s="147" t="s">
        <v>14705</v>
      </c>
      <c r="L3350" s="148" t="s">
        <v>14706</v>
      </c>
      <c r="M3350" s="148" t="s">
        <v>14707</v>
      </c>
    </row>
    <row r="3351" spans="1:13" ht="15">
      <c r="A3351" s="136">
        <v>3352</v>
      </c>
      <c r="B3351" s="108">
        <v>160</v>
      </c>
      <c r="C3351" s="108"/>
      <c r="D3351" s="137" t="s">
        <v>14588</v>
      </c>
      <c r="E3351" s="137" t="s">
        <v>14677</v>
      </c>
      <c r="F3351" s="137"/>
      <c r="G3351" s="108" t="str">
        <f t="shared" si="106"/>
        <v>RESPOSTA À EMERGÊNCIA</v>
      </c>
      <c r="H3351" s="108" t="str">
        <f t="shared" si="107"/>
        <v>PRIMEIROS SOCORROS</v>
      </c>
      <c r="I3351" s="108"/>
      <c r="J3351" s="148" t="s">
        <v>15408</v>
      </c>
      <c r="K3351" s="147" t="s">
        <v>15409</v>
      </c>
      <c r="L3351" s="148" t="s">
        <v>15410</v>
      </c>
      <c r="M3351" s="148" t="s">
        <v>22055</v>
      </c>
    </row>
    <row r="3352" spans="1:13" ht="15">
      <c r="A3352" s="136">
        <v>3353</v>
      </c>
      <c r="B3352" s="108">
        <v>160</v>
      </c>
      <c r="C3352" s="108"/>
      <c r="D3352" s="137" t="s">
        <v>14588</v>
      </c>
      <c r="E3352" s="137" t="s">
        <v>14677</v>
      </c>
      <c r="F3352" s="137"/>
      <c r="G3352" s="108" t="str">
        <f t="shared" si="106"/>
        <v>RESPOSTA À EMERGÊNCIA</v>
      </c>
      <c r="H3352" s="108" t="str">
        <f t="shared" si="107"/>
        <v>PRIMEIROS SOCORROS</v>
      </c>
      <c r="I3352" s="108"/>
      <c r="J3352" s="148" t="s">
        <v>15256</v>
      </c>
      <c r="K3352" s="147" t="s">
        <v>15257</v>
      </c>
      <c r="L3352" s="148" t="s">
        <v>15258</v>
      </c>
      <c r="M3352" s="148" t="s">
        <v>22009</v>
      </c>
    </row>
    <row r="3353" spans="1:13" ht="15">
      <c r="A3353" s="136">
        <v>3354</v>
      </c>
      <c r="B3353" s="108">
        <v>160</v>
      </c>
      <c r="C3353" s="108"/>
      <c r="D3353" s="137" t="s">
        <v>14588</v>
      </c>
      <c r="E3353" s="137" t="s">
        <v>14677</v>
      </c>
      <c r="F3353" s="137"/>
      <c r="G3353" s="108" t="str">
        <f t="shared" si="106"/>
        <v>RESPOSTA À EMERGÊNCIA</v>
      </c>
      <c r="H3353" s="108" t="str">
        <f t="shared" si="107"/>
        <v>PRIMEIROS SOCORROS</v>
      </c>
      <c r="I3353" s="108"/>
      <c r="J3353" s="148" t="s">
        <v>14712</v>
      </c>
      <c r="K3353" s="147" t="s">
        <v>14713</v>
      </c>
      <c r="L3353" s="148" t="s">
        <v>14714</v>
      </c>
      <c r="M3353" s="148" t="s">
        <v>14715</v>
      </c>
    </row>
    <row r="3354" spans="1:13" ht="20.25">
      <c r="A3354" s="136">
        <v>3355</v>
      </c>
      <c r="B3354" s="108">
        <v>161</v>
      </c>
      <c r="C3354" s="108"/>
      <c r="D3354" s="137" t="s">
        <v>21830</v>
      </c>
      <c r="E3354" s="137" t="s">
        <v>21830</v>
      </c>
      <c r="F3354" s="137"/>
      <c r="G3354" s="108" t="str">
        <f t="shared" si="106"/>
        <v>RESPOSTA À EMERGÊNCIA</v>
      </c>
      <c r="H3354" s="108" t="str">
        <f t="shared" si="107"/>
        <v>PRIMEIROS SOCORROS</v>
      </c>
      <c r="I3354" s="108"/>
      <c r="J3354" s="199" t="s">
        <v>16074</v>
      </c>
      <c r="K3354" s="138" t="s">
        <v>16074</v>
      </c>
      <c r="L3354" s="138" t="s">
        <v>16075</v>
      </c>
      <c r="M3354" s="138" t="s">
        <v>16076</v>
      </c>
    </row>
    <row r="3355" spans="1:13" ht="15.75">
      <c r="A3355" s="136">
        <v>3356</v>
      </c>
      <c r="B3355" s="108">
        <v>161</v>
      </c>
      <c r="C3355" s="108"/>
      <c r="D3355" s="137" t="s">
        <v>21830</v>
      </c>
      <c r="E3355" s="137" t="s">
        <v>21830</v>
      </c>
      <c r="F3355" s="137"/>
      <c r="G3355" s="108" t="str">
        <f t="shared" si="106"/>
        <v>RESPOSTA À EMERGÊNCIA</v>
      </c>
      <c r="H3355" s="108" t="str">
        <f t="shared" si="107"/>
        <v>PRIMEIROS SOCORROS</v>
      </c>
      <c r="I3355" s="108"/>
      <c r="J3355" s="174" t="s">
        <v>16077</v>
      </c>
      <c r="K3355" s="141" t="s">
        <v>16078</v>
      </c>
      <c r="L3355" s="141" t="s">
        <v>16079</v>
      </c>
      <c r="M3355" s="141" t="s">
        <v>22256</v>
      </c>
    </row>
    <row r="3356" spans="1:13" ht="15.75">
      <c r="A3356" s="136">
        <v>3357</v>
      </c>
      <c r="B3356" s="108">
        <v>161</v>
      </c>
      <c r="C3356" s="108"/>
      <c r="D3356" s="137" t="s">
        <v>14488</v>
      </c>
      <c r="E3356" s="137" t="s">
        <v>14488</v>
      </c>
      <c r="F3356" s="137"/>
      <c r="G3356" s="108" t="str">
        <f t="shared" si="106"/>
        <v>PERIGOS POTENCIAIS</v>
      </c>
      <c r="H3356" s="108" t="str">
        <f t="shared" si="107"/>
        <v>PERIGOS POTENCIAIS</v>
      </c>
      <c r="I3356" s="108"/>
      <c r="J3356" s="143" t="s">
        <v>14485</v>
      </c>
      <c r="K3356" s="143" t="s">
        <v>14486</v>
      </c>
      <c r="L3356" s="143" t="s">
        <v>14487</v>
      </c>
      <c r="M3356" s="143" t="s">
        <v>14488</v>
      </c>
    </row>
    <row r="3357" spans="1:13" ht="15.75">
      <c r="A3357" s="136">
        <v>3358</v>
      </c>
      <c r="B3357" s="108">
        <v>161</v>
      </c>
      <c r="C3357" s="108"/>
      <c r="D3357" s="137" t="s">
        <v>14488</v>
      </c>
      <c r="E3357" s="137" t="s">
        <v>14520</v>
      </c>
      <c r="F3357" s="137"/>
      <c r="G3357" s="108" t="str">
        <f t="shared" si="106"/>
        <v>PERIGOS POTENCIAIS</v>
      </c>
      <c r="H3357" s="108" t="str">
        <f t="shared" si="107"/>
        <v>SAÚDE</v>
      </c>
      <c r="I3357" s="108"/>
      <c r="J3357" s="145" t="s">
        <v>14517</v>
      </c>
      <c r="K3357" s="145" t="s">
        <v>14518</v>
      </c>
      <c r="L3357" s="145" t="s">
        <v>14519</v>
      </c>
      <c r="M3357" s="145" t="s">
        <v>14520</v>
      </c>
    </row>
    <row r="3358" spans="1:13" ht="38.25">
      <c r="A3358" s="136">
        <v>3359</v>
      </c>
      <c r="B3358" s="108">
        <v>161</v>
      </c>
      <c r="C3358" s="108"/>
      <c r="D3358" s="137" t="s">
        <v>14488</v>
      </c>
      <c r="E3358" s="137" t="s">
        <v>14520</v>
      </c>
      <c r="F3358" s="137"/>
      <c r="G3358" s="108" t="str">
        <f t="shared" si="106"/>
        <v>PERIGOS POTENCIAIS</v>
      </c>
      <c r="H3358" s="108" t="str">
        <f t="shared" si="107"/>
        <v>SAÚDE</v>
      </c>
      <c r="I3358" s="108"/>
      <c r="J3358" s="147" t="s">
        <v>16080</v>
      </c>
      <c r="K3358" s="147" t="s">
        <v>16081</v>
      </c>
      <c r="L3358" s="147" t="s">
        <v>16082</v>
      </c>
      <c r="M3358" s="147" t="s">
        <v>22257</v>
      </c>
    </row>
    <row r="3359" spans="1:13" ht="38.25">
      <c r="A3359" s="136">
        <v>3360</v>
      </c>
      <c r="B3359" s="108">
        <v>161</v>
      </c>
      <c r="C3359" s="108"/>
      <c r="D3359" s="137" t="s">
        <v>14488</v>
      </c>
      <c r="E3359" s="137" t="s">
        <v>14520</v>
      </c>
      <c r="F3359" s="137"/>
      <c r="G3359" s="108" t="str">
        <f t="shared" si="106"/>
        <v>PERIGOS POTENCIAIS</v>
      </c>
      <c r="H3359" s="108" t="str">
        <f t="shared" si="107"/>
        <v>SAÚDE</v>
      </c>
      <c r="I3359" s="108"/>
      <c r="J3359" s="147" t="s">
        <v>16083</v>
      </c>
      <c r="K3359" s="147" t="s">
        <v>16084</v>
      </c>
      <c r="L3359" s="147" t="s">
        <v>16085</v>
      </c>
      <c r="M3359" s="147" t="s">
        <v>22258</v>
      </c>
    </row>
    <row r="3360" spans="1:13" ht="15">
      <c r="A3360" s="136">
        <v>3361</v>
      </c>
      <c r="B3360" s="108">
        <v>161</v>
      </c>
      <c r="C3360" s="108"/>
      <c r="D3360" s="137" t="s">
        <v>14488</v>
      </c>
      <c r="E3360" s="137" t="s">
        <v>14520</v>
      </c>
      <c r="F3360" s="137"/>
      <c r="G3360" s="108" t="str">
        <f t="shared" si="106"/>
        <v>PERIGOS POTENCIAIS</v>
      </c>
      <c r="H3360" s="108" t="str">
        <f t="shared" si="107"/>
        <v>SAÚDE</v>
      </c>
      <c r="I3360" s="108"/>
      <c r="J3360" s="147" t="s">
        <v>16086</v>
      </c>
      <c r="K3360" s="147" t="s">
        <v>16087</v>
      </c>
      <c r="L3360" s="147" t="s">
        <v>16088</v>
      </c>
      <c r="M3360" s="147" t="s">
        <v>22259</v>
      </c>
    </row>
    <row r="3361" spans="1:15" ht="26.25" thickBot="1">
      <c r="A3361" s="163">
        <v>3362</v>
      </c>
      <c r="B3361" s="109">
        <v>161</v>
      </c>
      <c r="C3361" s="109"/>
      <c r="D3361" s="175" t="s">
        <v>14488</v>
      </c>
      <c r="E3361" s="175" t="s">
        <v>14520</v>
      </c>
      <c r="F3361" s="175"/>
      <c r="G3361" s="109" t="str">
        <f t="shared" si="106"/>
        <v>PERIGOS POTENCIAIS</v>
      </c>
      <c r="H3361" s="109" t="str">
        <f t="shared" si="107"/>
        <v>SAÚDE</v>
      </c>
      <c r="I3361" s="109"/>
      <c r="J3361" s="147" t="s">
        <v>16089</v>
      </c>
      <c r="K3361" s="147" t="s">
        <v>16090</v>
      </c>
      <c r="L3361" s="147" t="s">
        <v>16091</v>
      </c>
      <c r="M3361" s="147" t="s">
        <v>22260</v>
      </c>
      <c r="N3361" s="163"/>
      <c r="O3361" s="163"/>
    </row>
    <row r="3362" spans="1:15" ht="15.75">
      <c r="A3362" s="136">
        <v>3363</v>
      </c>
      <c r="B3362" s="108">
        <v>161</v>
      </c>
      <c r="C3362" s="108"/>
      <c r="D3362" s="137" t="s">
        <v>14488</v>
      </c>
      <c r="E3362" s="137" t="s">
        <v>14492</v>
      </c>
      <c r="F3362" s="137"/>
      <c r="G3362" s="108" t="str">
        <f t="shared" si="106"/>
        <v>PERIGOS POTENCIAIS</v>
      </c>
      <c r="H3362" s="108" t="str">
        <f t="shared" si="107"/>
        <v>INCÊNDIO OU EXPLOSÃO</v>
      </c>
      <c r="I3362" s="108"/>
      <c r="J3362" s="151" t="s">
        <v>14489</v>
      </c>
      <c r="K3362" s="151" t="s">
        <v>14490</v>
      </c>
      <c r="L3362" s="146" t="s">
        <v>14491</v>
      </c>
      <c r="M3362" s="146" t="s">
        <v>14492</v>
      </c>
    </row>
    <row r="3363" spans="1:15" ht="15">
      <c r="A3363" s="136">
        <v>3364</v>
      </c>
      <c r="B3363" s="108">
        <v>161</v>
      </c>
      <c r="C3363" s="108"/>
      <c r="D3363" s="137" t="s">
        <v>14488</v>
      </c>
      <c r="E3363" s="137" t="s">
        <v>14492</v>
      </c>
      <c r="F3363" s="137"/>
      <c r="G3363" s="108" t="str">
        <f t="shared" si="106"/>
        <v>PERIGOS POTENCIAIS</v>
      </c>
      <c r="H3363" s="108" t="str">
        <f t="shared" si="107"/>
        <v>INCÊNDIO OU EXPLOSÃO</v>
      </c>
      <c r="I3363" s="108"/>
      <c r="J3363" s="147" t="s">
        <v>16092</v>
      </c>
      <c r="K3363" s="147" t="s">
        <v>16093</v>
      </c>
      <c r="L3363" s="147" t="s">
        <v>16094</v>
      </c>
      <c r="M3363" s="147" t="s">
        <v>22261</v>
      </c>
    </row>
    <row r="3364" spans="1:15" ht="25.5">
      <c r="A3364" s="136">
        <v>3365</v>
      </c>
      <c r="B3364" s="108">
        <v>161</v>
      </c>
      <c r="C3364" s="108"/>
      <c r="D3364" s="137" t="s">
        <v>14488</v>
      </c>
      <c r="E3364" s="137" t="s">
        <v>14492</v>
      </c>
      <c r="F3364" s="137"/>
      <c r="G3364" s="108" t="str">
        <f t="shared" si="106"/>
        <v>PERIGOS POTENCIAIS</v>
      </c>
      <c r="H3364" s="108" t="str">
        <f t="shared" si="107"/>
        <v>INCÊNDIO OU EXPLOSÃO</v>
      </c>
      <c r="I3364" s="108"/>
      <c r="J3364" s="147" t="s">
        <v>16095</v>
      </c>
      <c r="K3364" s="147" t="s">
        <v>16096</v>
      </c>
      <c r="L3364" s="147" t="s">
        <v>16097</v>
      </c>
      <c r="M3364" s="147" t="s">
        <v>22262</v>
      </c>
    </row>
    <row r="3365" spans="1:15" ht="15">
      <c r="A3365" s="136">
        <v>3366</v>
      </c>
      <c r="B3365" s="108">
        <v>161</v>
      </c>
      <c r="C3365" s="108"/>
      <c r="D3365" s="137" t="s">
        <v>14488</v>
      </c>
      <c r="E3365" s="137" t="s">
        <v>14492</v>
      </c>
      <c r="F3365" s="137"/>
      <c r="G3365" s="108" t="str">
        <f t="shared" si="106"/>
        <v>PERIGOS POTENCIAIS</v>
      </c>
      <c r="H3365" s="108" t="str">
        <f t="shared" si="107"/>
        <v>INCÊNDIO OU EXPLOSÃO</v>
      </c>
      <c r="I3365" s="108"/>
      <c r="J3365" s="147" t="s">
        <v>16098</v>
      </c>
      <c r="K3365" s="147" t="s">
        <v>16099</v>
      </c>
      <c r="L3365" s="147" t="s">
        <v>16100</v>
      </c>
      <c r="M3365" s="147" t="s">
        <v>22263</v>
      </c>
    </row>
    <row r="3366" spans="1:15" ht="15.75">
      <c r="A3366" s="136">
        <v>3367</v>
      </c>
      <c r="B3366" s="108">
        <v>161</v>
      </c>
      <c r="C3366" s="108"/>
      <c r="D3366" s="137" t="s">
        <v>14544</v>
      </c>
      <c r="E3366" s="137" t="s">
        <v>14544</v>
      </c>
      <c r="F3366" s="137"/>
      <c r="G3366" s="108" t="str">
        <f t="shared" si="106"/>
        <v>PROTEÇÃO DA POPULAÇÃO</v>
      </c>
      <c r="H3366" s="108" t="str">
        <f t="shared" si="107"/>
        <v>PROTEÇÃO DA POPULAÇÃO</v>
      </c>
      <c r="I3366" s="108"/>
      <c r="J3366" s="143" t="s">
        <v>14541</v>
      </c>
      <c r="K3366" s="143" t="s">
        <v>14542</v>
      </c>
      <c r="L3366" s="143" t="s">
        <v>14543</v>
      </c>
      <c r="M3366" s="143" t="s">
        <v>14544</v>
      </c>
    </row>
    <row r="3367" spans="1:15" ht="38.25">
      <c r="A3367" s="136">
        <v>3368</v>
      </c>
      <c r="B3367" s="108">
        <v>161</v>
      </c>
      <c r="C3367" s="108"/>
      <c r="D3367" s="137" t="s">
        <v>14544</v>
      </c>
      <c r="E3367" s="137" t="s">
        <v>14544</v>
      </c>
      <c r="F3367" s="137"/>
      <c r="G3367" s="108" t="str">
        <f t="shared" si="106"/>
        <v>PROTEÇÃO DA POPULAÇÃO</v>
      </c>
      <c r="H3367" s="108" t="str">
        <f t="shared" si="107"/>
        <v>PROTEÇÃO DA POPULAÇÃO</v>
      </c>
      <c r="I3367" s="108"/>
      <c r="J3367" s="153" t="s">
        <v>14545</v>
      </c>
      <c r="K3367" s="153" t="s">
        <v>14546</v>
      </c>
      <c r="L3367" s="154" t="s">
        <v>14547</v>
      </c>
      <c r="M3367" s="154" t="s">
        <v>14548</v>
      </c>
    </row>
    <row r="3368" spans="1:15" ht="25.5">
      <c r="A3368" s="136">
        <v>3369</v>
      </c>
      <c r="B3368" s="108">
        <v>161</v>
      </c>
      <c r="C3368" s="108"/>
      <c r="D3368" s="137" t="s">
        <v>14544</v>
      </c>
      <c r="E3368" s="137" t="s">
        <v>14544</v>
      </c>
      <c r="F3368" s="137"/>
      <c r="G3368" s="108" t="str">
        <f t="shared" si="106"/>
        <v>PROTEÇÃO DA POPULAÇÃO</v>
      </c>
      <c r="H3368" s="108" t="str">
        <f t="shared" si="107"/>
        <v>PROTEÇÃO DA POPULAÇÃO</v>
      </c>
      <c r="I3368" s="108"/>
      <c r="J3368" s="160" t="s">
        <v>16101</v>
      </c>
      <c r="K3368" s="160" t="s">
        <v>16102</v>
      </c>
      <c r="L3368" s="153" t="s">
        <v>16103</v>
      </c>
      <c r="M3368" s="153" t="s">
        <v>22264</v>
      </c>
    </row>
    <row r="3369" spans="1:15" ht="38.25">
      <c r="A3369" s="136">
        <v>3370</v>
      </c>
      <c r="B3369" s="108">
        <v>161</v>
      </c>
      <c r="C3369" s="108"/>
      <c r="D3369" s="137" t="s">
        <v>14544</v>
      </c>
      <c r="E3369" s="137" t="s">
        <v>14544</v>
      </c>
      <c r="F3369" s="137"/>
      <c r="G3369" s="108" t="str">
        <f t="shared" si="106"/>
        <v>PROTEÇÃO DA POPULAÇÃO</v>
      </c>
      <c r="H3369" s="108" t="str">
        <f t="shared" si="107"/>
        <v>PROTEÇÃO DA POPULAÇÃO</v>
      </c>
      <c r="I3369" s="108"/>
      <c r="J3369" s="149" t="s">
        <v>16104</v>
      </c>
      <c r="K3369" s="149" t="s">
        <v>16105</v>
      </c>
      <c r="L3369" s="149" t="s">
        <v>16106</v>
      </c>
      <c r="M3369" s="149" t="s">
        <v>22265</v>
      </c>
    </row>
    <row r="3370" spans="1:15" ht="15">
      <c r="A3370" s="136">
        <v>3371</v>
      </c>
      <c r="B3370" s="108">
        <v>161</v>
      </c>
      <c r="C3370" s="108"/>
      <c r="D3370" s="137" t="s">
        <v>14544</v>
      </c>
      <c r="E3370" s="137" t="s">
        <v>14544</v>
      </c>
      <c r="F3370" s="137"/>
      <c r="G3370" s="108" t="str">
        <f t="shared" si="106"/>
        <v>PROTEÇÃO DA POPULAÇÃO</v>
      </c>
      <c r="H3370" s="108" t="str">
        <f t="shared" si="107"/>
        <v>PROTEÇÃO DA POPULAÇÃO</v>
      </c>
      <c r="I3370" s="108"/>
      <c r="J3370" s="148" t="s">
        <v>14553</v>
      </c>
      <c r="K3370" s="147" t="s">
        <v>14554</v>
      </c>
      <c r="L3370" s="148" t="s">
        <v>14555</v>
      </c>
      <c r="M3370" s="148" t="s">
        <v>14556</v>
      </c>
    </row>
    <row r="3371" spans="1:15" ht="15">
      <c r="A3371" s="136">
        <v>3372</v>
      </c>
      <c r="B3371" s="108">
        <v>161</v>
      </c>
      <c r="C3371" s="108"/>
      <c r="D3371" s="137" t="s">
        <v>14544</v>
      </c>
      <c r="E3371" s="137" t="s">
        <v>14544</v>
      </c>
      <c r="F3371" s="137"/>
      <c r="G3371" s="108" t="str">
        <f t="shared" si="106"/>
        <v>PROTEÇÃO DA POPULAÇÃO</v>
      </c>
      <c r="H3371" s="108" t="str">
        <f t="shared" si="107"/>
        <v>PROTEÇÃO DA POPULAÇÃO</v>
      </c>
      <c r="I3371" s="108"/>
      <c r="J3371" s="147" t="s">
        <v>14549</v>
      </c>
      <c r="K3371" s="147" t="s">
        <v>14550</v>
      </c>
      <c r="L3371" s="147" t="s">
        <v>14551</v>
      </c>
      <c r="M3371" s="147" t="s">
        <v>14552</v>
      </c>
    </row>
    <row r="3372" spans="1:15" ht="39" thickBot="1">
      <c r="A3372" s="136">
        <v>3373</v>
      </c>
      <c r="B3372" s="108">
        <v>161</v>
      </c>
      <c r="C3372" s="108"/>
      <c r="D3372" s="137" t="s">
        <v>14544</v>
      </c>
      <c r="E3372" s="137" t="s">
        <v>14544</v>
      </c>
      <c r="F3372" s="137"/>
      <c r="G3372" s="108" t="str">
        <f t="shared" si="106"/>
        <v>PROTEÇÃO DA POPULAÇÃO</v>
      </c>
      <c r="H3372" s="108" t="str">
        <f t="shared" si="107"/>
        <v>PROTEÇÃO DA POPULAÇÃO</v>
      </c>
      <c r="I3372" s="108"/>
      <c r="J3372" s="147" t="s">
        <v>16107</v>
      </c>
      <c r="K3372" s="147" t="s">
        <v>16108</v>
      </c>
      <c r="L3372" s="147" t="s">
        <v>16109</v>
      </c>
      <c r="M3372" s="147" t="s">
        <v>22266</v>
      </c>
    </row>
    <row r="3373" spans="1:15" ht="15.75">
      <c r="A3373" s="136">
        <v>3374</v>
      </c>
      <c r="B3373" s="108">
        <v>161</v>
      </c>
      <c r="C3373" s="108"/>
      <c r="D3373" s="137" t="s">
        <v>14544</v>
      </c>
      <c r="E3373" s="137" t="s">
        <v>14560</v>
      </c>
      <c r="F3373" s="137"/>
      <c r="G3373" s="108" t="str">
        <f t="shared" si="106"/>
        <v>PROTEÇÃO DA POPULAÇÃO</v>
      </c>
      <c r="H3373" s="108" t="str">
        <f t="shared" si="107"/>
        <v>VESTUÁRIO DE PROTEÇÃO</v>
      </c>
      <c r="I3373" s="108"/>
      <c r="J3373" s="151" t="s">
        <v>14557</v>
      </c>
      <c r="K3373" s="151" t="s">
        <v>14558</v>
      </c>
      <c r="L3373" s="151" t="s">
        <v>14559</v>
      </c>
      <c r="M3373" s="151" t="s">
        <v>14560</v>
      </c>
    </row>
    <row r="3374" spans="1:15" ht="26.25" thickBot="1">
      <c r="A3374" s="136">
        <v>3375</v>
      </c>
      <c r="B3374" s="108">
        <v>161</v>
      </c>
      <c r="C3374" s="108"/>
      <c r="D3374" s="137" t="s">
        <v>14544</v>
      </c>
      <c r="E3374" s="137" t="s">
        <v>14560</v>
      </c>
      <c r="F3374" s="137"/>
      <c r="G3374" s="108" t="str">
        <f t="shared" si="106"/>
        <v>PROTEÇÃO DA POPULAÇÃO</v>
      </c>
      <c r="H3374" s="108" t="str">
        <f t="shared" si="107"/>
        <v>VESTUÁRIO DE PROTEÇÃO</v>
      </c>
      <c r="I3374" s="108"/>
      <c r="J3374" s="147" t="s">
        <v>16110</v>
      </c>
      <c r="K3374" s="147" t="s">
        <v>16111</v>
      </c>
      <c r="L3374" s="148" t="s">
        <v>16112</v>
      </c>
      <c r="M3374" s="148" t="s">
        <v>22267</v>
      </c>
    </row>
    <row r="3375" spans="1:15" ht="15.75">
      <c r="A3375" s="136">
        <v>3376</v>
      </c>
      <c r="B3375" s="108">
        <v>161</v>
      </c>
      <c r="C3375" s="108"/>
      <c r="D3375" s="137" t="s">
        <v>14544</v>
      </c>
      <c r="E3375" s="137" t="s">
        <v>14570</v>
      </c>
      <c r="F3375" s="137"/>
      <c r="G3375" s="108" t="str">
        <f t="shared" si="106"/>
        <v>PROTEÇÃO DA POPULAÇÃO</v>
      </c>
      <c r="H3375" s="108" t="str">
        <f t="shared" si="107"/>
        <v>EVACUAÇÃO</v>
      </c>
      <c r="I3375" s="108"/>
      <c r="J3375" s="151" t="s">
        <v>14567</v>
      </c>
      <c r="K3375" s="151" t="s">
        <v>14568</v>
      </c>
      <c r="L3375" s="151" t="s">
        <v>14569</v>
      </c>
      <c r="M3375" s="151" t="s">
        <v>14570</v>
      </c>
    </row>
    <row r="3376" spans="1:15" ht="15">
      <c r="A3376" s="136">
        <v>3377</v>
      </c>
      <c r="B3376" s="108">
        <v>161</v>
      </c>
      <c r="C3376" s="108"/>
      <c r="D3376" s="137" t="s">
        <v>14544</v>
      </c>
      <c r="E3376" s="137" t="s">
        <v>14570</v>
      </c>
      <c r="F3376" s="137"/>
      <c r="G3376" s="108" t="str">
        <f t="shared" si="106"/>
        <v>PROTEÇÃO DA POPULAÇÃO</v>
      </c>
      <c r="H3376" s="108" t="str">
        <f t="shared" si="107"/>
        <v>EVACUAÇÃO</v>
      </c>
      <c r="I3376" s="108"/>
      <c r="J3376" s="153" t="s">
        <v>14571</v>
      </c>
      <c r="K3376" s="153" t="s">
        <v>14572</v>
      </c>
      <c r="L3376" s="153" t="s">
        <v>14573</v>
      </c>
      <c r="M3376" s="153" t="s">
        <v>14574</v>
      </c>
    </row>
    <row r="3377" spans="1:13" ht="15">
      <c r="A3377" s="136">
        <v>3378</v>
      </c>
      <c r="B3377" s="108">
        <v>161</v>
      </c>
      <c r="C3377" s="108"/>
      <c r="D3377" s="137" t="s">
        <v>14544</v>
      </c>
      <c r="E3377" s="137" t="s">
        <v>14570</v>
      </c>
      <c r="F3377" s="137"/>
      <c r="G3377" s="108" t="str">
        <f t="shared" si="106"/>
        <v>PROTEÇÃO DA POPULAÇÃO</v>
      </c>
      <c r="H3377" s="108" t="str">
        <f t="shared" si="107"/>
        <v>EVACUAÇÃO</v>
      </c>
      <c r="I3377" s="108"/>
      <c r="J3377" s="148" t="s">
        <v>15363</v>
      </c>
      <c r="K3377" s="156" t="s">
        <v>15364</v>
      </c>
      <c r="L3377" s="157" t="s">
        <v>15365</v>
      </c>
      <c r="M3377" s="157" t="s">
        <v>22041</v>
      </c>
    </row>
    <row r="3378" spans="1:13" ht="15">
      <c r="A3378" s="136">
        <v>3379</v>
      </c>
      <c r="B3378" s="108">
        <v>161</v>
      </c>
      <c r="C3378" s="108"/>
      <c r="D3378" s="137" t="s">
        <v>14544</v>
      </c>
      <c r="E3378" s="137" t="s">
        <v>14570</v>
      </c>
      <c r="F3378" s="137"/>
      <c r="G3378" s="108" t="str">
        <f t="shared" si="106"/>
        <v>PROTEÇÃO DA POPULAÇÃO</v>
      </c>
      <c r="H3378" s="108" t="str">
        <f t="shared" si="107"/>
        <v>EVACUAÇÃO</v>
      </c>
      <c r="I3378" s="108"/>
      <c r="J3378" s="158" t="s">
        <v>14667</v>
      </c>
      <c r="K3378" s="158" t="s">
        <v>14668</v>
      </c>
      <c r="L3378" s="158" t="s">
        <v>14669</v>
      </c>
      <c r="M3378" s="158" t="s">
        <v>14669</v>
      </c>
    </row>
    <row r="3379" spans="1:13" ht="15">
      <c r="A3379" s="136">
        <v>3380</v>
      </c>
      <c r="B3379" s="108">
        <v>161</v>
      </c>
      <c r="C3379" s="108"/>
      <c r="D3379" s="137" t="s">
        <v>14544</v>
      </c>
      <c r="E3379" s="137" t="s">
        <v>14570</v>
      </c>
      <c r="F3379" s="137"/>
      <c r="G3379" s="108" t="str">
        <f t="shared" si="106"/>
        <v>PROTEÇÃO DA POPULAÇÃO</v>
      </c>
      <c r="H3379" s="108" t="str">
        <f t="shared" si="107"/>
        <v>EVACUAÇÃO</v>
      </c>
      <c r="I3379" s="108"/>
      <c r="J3379" s="147" t="s">
        <v>15088</v>
      </c>
      <c r="K3379" s="147" t="s">
        <v>15089</v>
      </c>
      <c r="L3379" s="147" t="s">
        <v>15090</v>
      </c>
      <c r="M3379" s="147" t="s">
        <v>21959</v>
      </c>
    </row>
    <row r="3380" spans="1:13" ht="15">
      <c r="A3380" s="136">
        <v>3381</v>
      </c>
      <c r="B3380" s="108">
        <v>161</v>
      </c>
      <c r="C3380" s="108"/>
      <c r="D3380" s="137" t="s">
        <v>14544</v>
      </c>
      <c r="E3380" s="137" t="s">
        <v>6</v>
      </c>
      <c r="F3380" s="137"/>
      <c r="G3380" s="108" t="str">
        <f t="shared" si="106"/>
        <v>PROTEÇÃO DA POPULAÇÃO</v>
      </c>
      <c r="H3380" s="108" t="str">
        <f t="shared" si="107"/>
        <v>Incêndio</v>
      </c>
      <c r="I3380" s="108"/>
      <c r="J3380" s="160" t="s">
        <v>14579</v>
      </c>
      <c r="K3380" s="160" t="s">
        <v>14580</v>
      </c>
      <c r="L3380" s="160" t="s">
        <v>14581</v>
      </c>
      <c r="M3380" s="160" t="s">
        <v>6</v>
      </c>
    </row>
    <row r="3381" spans="1:13" ht="25.5">
      <c r="A3381" s="136">
        <v>3382</v>
      </c>
      <c r="B3381" s="108">
        <v>161</v>
      </c>
      <c r="C3381" s="108"/>
      <c r="D3381" s="137" t="s">
        <v>14544</v>
      </c>
      <c r="E3381" s="137" t="s">
        <v>6</v>
      </c>
      <c r="F3381" s="137"/>
      <c r="G3381" s="108" t="str">
        <f t="shared" si="106"/>
        <v>PROTEÇÃO DA POPULAÇÃO</v>
      </c>
      <c r="H3381" s="108" t="str">
        <f t="shared" si="107"/>
        <v>Incêndio</v>
      </c>
      <c r="I3381" s="108"/>
      <c r="J3381" s="147" t="s">
        <v>16113</v>
      </c>
      <c r="K3381" s="147" t="s">
        <v>16114</v>
      </c>
      <c r="L3381" s="147" t="s">
        <v>16115</v>
      </c>
      <c r="M3381" s="147" t="s">
        <v>22268</v>
      </c>
    </row>
    <row r="3382" spans="1:13" ht="15.75">
      <c r="A3382" s="136">
        <v>3383</v>
      </c>
      <c r="B3382" s="108">
        <v>161</v>
      </c>
      <c r="C3382" s="108"/>
      <c r="D3382" s="137" t="s">
        <v>14588</v>
      </c>
      <c r="E3382" s="137" t="s">
        <v>14588</v>
      </c>
      <c r="F3382" s="137"/>
      <c r="G3382" s="108" t="str">
        <f t="shared" si="106"/>
        <v>RESPOSTA À EMERGÊNCIA</v>
      </c>
      <c r="H3382" s="108" t="str">
        <f t="shared" si="107"/>
        <v>RESPOSTA À EMERGÊNCIA</v>
      </c>
      <c r="I3382" s="108"/>
      <c r="J3382" s="143" t="s">
        <v>14585</v>
      </c>
      <c r="K3382" s="143" t="s">
        <v>14586</v>
      </c>
      <c r="L3382" s="143" t="s">
        <v>14587</v>
      </c>
      <c r="M3382" s="143" t="s">
        <v>14588</v>
      </c>
    </row>
    <row r="3383" spans="1:13" ht="15.75">
      <c r="A3383" s="136">
        <v>3384</v>
      </c>
      <c r="B3383" s="108">
        <v>161</v>
      </c>
      <c r="C3383" s="108"/>
      <c r="D3383" s="137" t="s">
        <v>14588</v>
      </c>
      <c r="E3383" s="137" t="s">
        <v>21835</v>
      </c>
      <c r="F3383" s="137"/>
      <c r="G3383" s="108" t="str">
        <f t="shared" si="106"/>
        <v>RESPOSTA À EMERGÊNCIA</v>
      </c>
      <c r="H3383" s="108" t="str">
        <f t="shared" si="107"/>
        <v>INCÊNDIO</v>
      </c>
      <c r="I3383" s="108"/>
      <c r="J3383" s="159" t="s">
        <v>14589</v>
      </c>
      <c r="K3383" s="159" t="s">
        <v>14590</v>
      </c>
      <c r="L3383" s="159" t="s">
        <v>14591</v>
      </c>
      <c r="M3383" s="159" t="s">
        <v>21835</v>
      </c>
    </row>
    <row r="3384" spans="1:13" ht="25.5">
      <c r="A3384" s="136">
        <v>3385</v>
      </c>
      <c r="B3384" s="108">
        <v>161</v>
      </c>
      <c r="C3384" s="108"/>
      <c r="D3384" s="137" t="s">
        <v>14588</v>
      </c>
      <c r="E3384" s="137" t="s">
        <v>21835</v>
      </c>
      <c r="F3384" s="137"/>
      <c r="G3384" s="108" t="str">
        <f t="shared" si="106"/>
        <v>RESPOSTA À EMERGÊNCIA</v>
      </c>
      <c r="H3384" s="108" t="str">
        <f t="shared" si="107"/>
        <v>INCÊNDIO</v>
      </c>
      <c r="I3384" s="108"/>
      <c r="J3384" s="147" t="s">
        <v>16116</v>
      </c>
      <c r="K3384" s="147" t="s">
        <v>16117</v>
      </c>
      <c r="L3384" s="147" t="s">
        <v>16118</v>
      </c>
      <c r="M3384" s="147" t="s">
        <v>22269</v>
      </c>
    </row>
    <row r="3385" spans="1:13" ht="15">
      <c r="A3385" s="136">
        <v>3386</v>
      </c>
      <c r="B3385" s="108">
        <v>161</v>
      </c>
      <c r="C3385" s="108"/>
      <c r="D3385" s="137" t="s">
        <v>14588</v>
      </c>
      <c r="E3385" s="137" t="s">
        <v>21835</v>
      </c>
      <c r="F3385" s="137"/>
      <c r="G3385" s="108" t="str">
        <f t="shared" si="106"/>
        <v>RESPOSTA À EMERGÊNCIA</v>
      </c>
      <c r="H3385" s="108" t="str">
        <f t="shared" si="107"/>
        <v>INCÊNDIO</v>
      </c>
      <c r="I3385" s="108"/>
      <c r="J3385" s="148" t="s">
        <v>14611</v>
      </c>
      <c r="K3385" s="148" t="s">
        <v>14612</v>
      </c>
      <c r="L3385" s="148" t="s">
        <v>14613</v>
      </c>
      <c r="M3385" s="148" t="s">
        <v>14614</v>
      </c>
    </row>
    <row r="3386" spans="1:13" ht="25.5">
      <c r="A3386" s="136">
        <v>3387</v>
      </c>
      <c r="B3386" s="108">
        <v>161</v>
      </c>
      <c r="C3386" s="108"/>
      <c r="D3386" s="137" t="s">
        <v>14588</v>
      </c>
      <c r="E3386" s="137" t="s">
        <v>21835</v>
      </c>
      <c r="F3386" s="137"/>
      <c r="G3386" s="108" t="str">
        <f t="shared" si="106"/>
        <v>RESPOSTA À EMERGÊNCIA</v>
      </c>
      <c r="H3386" s="108" t="str">
        <f t="shared" si="107"/>
        <v>INCÊNDIO</v>
      </c>
      <c r="I3386" s="108"/>
      <c r="J3386" s="147" t="s">
        <v>16119</v>
      </c>
      <c r="K3386" s="147" t="s">
        <v>16120</v>
      </c>
      <c r="L3386" s="148" t="s">
        <v>16121</v>
      </c>
      <c r="M3386" s="148" t="s">
        <v>22270</v>
      </c>
    </row>
    <row r="3387" spans="1:13" ht="15">
      <c r="A3387" s="136">
        <v>3388</v>
      </c>
      <c r="B3387" s="108">
        <v>161</v>
      </c>
      <c r="C3387" s="108"/>
      <c r="D3387" s="137" t="s">
        <v>14588</v>
      </c>
      <c r="E3387" s="137" t="s">
        <v>21835</v>
      </c>
      <c r="F3387" s="137"/>
      <c r="G3387" s="108" t="str">
        <f t="shared" si="106"/>
        <v>RESPOSTA À EMERGÊNCIA</v>
      </c>
      <c r="H3387" s="108" t="str">
        <f t="shared" si="107"/>
        <v>INCÊNDIO</v>
      </c>
      <c r="I3387" s="108"/>
      <c r="J3387" s="158" t="s">
        <v>14596</v>
      </c>
      <c r="K3387" s="158" t="s">
        <v>14597</v>
      </c>
      <c r="L3387" s="158" t="s">
        <v>14598</v>
      </c>
      <c r="M3387" s="158" t="s">
        <v>14599</v>
      </c>
    </row>
    <row r="3388" spans="1:13" ht="15.75">
      <c r="A3388" s="136">
        <v>3389</v>
      </c>
      <c r="B3388" s="108">
        <v>161</v>
      </c>
      <c r="C3388" s="108"/>
      <c r="D3388" s="137" t="s">
        <v>14588</v>
      </c>
      <c r="E3388" s="137" t="s">
        <v>21835</v>
      </c>
      <c r="F3388" s="137"/>
      <c r="G3388" s="108" t="str">
        <f t="shared" si="106"/>
        <v>RESPOSTA À EMERGÊNCIA</v>
      </c>
      <c r="H3388" s="108" t="str">
        <f t="shared" si="107"/>
        <v>INCÊNDIO</v>
      </c>
      <c r="I3388" s="108"/>
      <c r="J3388" s="148" t="s">
        <v>14600</v>
      </c>
      <c r="K3388" s="147" t="s">
        <v>14601</v>
      </c>
      <c r="L3388" s="148" t="s">
        <v>14602</v>
      </c>
      <c r="M3388" s="148" t="s">
        <v>21836</v>
      </c>
    </row>
    <row r="3389" spans="1:13" ht="15">
      <c r="A3389" s="136">
        <v>3390</v>
      </c>
      <c r="B3389" s="108">
        <v>161</v>
      </c>
      <c r="C3389" s="108"/>
      <c r="D3389" s="137" t="s">
        <v>14588</v>
      </c>
      <c r="E3389" s="137" t="s">
        <v>21835</v>
      </c>
      <c r="F3389" s="137"/>
      <c r="G3389" s="108" t="str">
        <f t="shared" si="106"/>
        <v>RESPOSTA À EMERGÊNCIA</v>
      </c>
      <c r="H3389" s="108" t="str">
        <f t="shared" si="107"/>
        <v>INCÊNDIO</v>
      </c>
      <c r="I3389" s="108"/>
      <c r="J3389" s="160" t="s">
        <v>14603</v>
      </c>
      <c r="K3389" s="160" t="s">
        <v>14604</v>
      </c>
      <c r="L3389" s="160" t="s">
        <v>14605</v>
      </c>
      <c r="M3389" s="160" t="s">
        <v>14606</v>
      </c>
    </row>
    <row r="3390" spans="1:13" ht="15.75" thickBot="1">
      <c r="A3390" s="136">
        <v>3391</v>
      </c>
      <c r="B3390" s="108">
        <v>161</v>
      </c>
      <c r="C3390" s="108"/>
      <c r="D3390" s="137" t="s">
        <v>14588</v>
      </c>
      <c r="E3390" s="137" t="s">
        <v>21835</v>
      </c>
      <c r="F3390" s="137"/>
      <c r="G3390" s="108" t="str">
        <f t="shared" si="106"/>
        <v>RESPOSTA À EMERGÊNCIA</v>
      </c>
      <c r="H3390" s="108" t="str">
        <f t="shared" si="107"/>
        <v>INCÊNDIO</v>
      </c>
      <c r="I3390" s="108"/>
      <c r="J3390" s="147" t="s">
        <v>16122</v>
      </c>
      <c r="K3390" s="147" t="s">
        <v>16123</v>
      </c>
      <c r="L3390" s="148" t="s">
        <v>16124</v>
      </c>
      <c r="M3390" s="148" t="s">
        <v>22271</v>
      </c>
    </row>
    <row r="3391" spans="1:13" ht="15.75">
      <c r="A3391" s="136">
        <v>3392</v>
      </c>
      <c r="B3391" s="108">
        <v>161</v>
      </c>
      <c r="C3391" s="108"/>
      <c r="D3391" s="137" t="s">
        <v>14588</v>
      </c>
      <c r="E3391" s="137" t="s">
        <v>14636</v>
      </c>
      <c r="F3391" s="137"/>
      <c r="G3391" s="108" t="str">
        <f t="shared" si="106"/>
        <v>RESPOSTA À EMERGÊNCIA</v>
      </c>
      <c r="H3391" s="108" t="str">
        <f t="shared" si="107"/>
        <v>DERRAME OU FUGA</v>
      </c>
      <c r="I3391" s="108"/>
      <c r="J3391" s="151" t="s">
        <v>14633</v>
      </c>
      <c r="K3391" s="151" t="s">
        <v>14634</v>
      </c>
      <c r="L3391" s="151" t="s">
        <v>14635</v>
      </c>
      <c r="M3391" s="151" t="s">
        <v>14636</v>
      </c>
    </row>
    <row r="3392" spans="1:13" ht="15">
      <c r="A3392" s="136">
        <v>3393</v>
      </c>
      <c r="B3392" s="108">
        <v>161</v>
      </c>
      <c r="C3392" s="108"/>
      <c r="D3392" s="137" t="s">
        <v>14588</v>
      </c>
      <c r="E3392" s="137" t="s">
        <v>14636</v>
      </c>
      <c r="F3392" s="137"/>
      <c r="G3392" s="108" t="str">
        <f t="shared" si="106"/>
        <v>RESPOSTA À EMERGÊNCIA</v>
      </c>
      <c r="H3392" s="108" t="str">
        <f t="shared" si="107"/>
        <v>DERRAME OU FUGA</v>
      </c>
      <c r="I3392" s="108"/>
      <c r="J3392" s="147" t="s">
        <v>16125</v>
      </c>
      <c r="K3392" s="147" t="s">
        <v>16126</v>
      </c>
      <c r="L3392" s="147" t="s">
        <v>16127</v>
      </c>
      <c r="M3392" s="147" t="s">
        <v>22272</v>
      </c>
    </row>
    <row r="3393" spans="1:13" ht="15">
      <c r="A3393" s="136">
        <v>3394</v>
      </c>
      <c r="B3393" s="108">
        <v>161</v>
      </c>
      <c r="C3393" s="108"/>
      <c r="D3393" s="137" t="s">
        <v>14588</v>
      </c>
      <c r="E3393" s="137" t="s">
        <v>14636</v>
      </c>
      <c r="F3393" s="137"/>
      <c r="G3393" s="108" t="str">
        <f t="shared" si="106"/>
        <v>RESPOSTA À EMERGÊNCIA</v>
      </c>
      <c r="H3393" s="108" t="str">
        <f t="shared" si="107"/>
        <v>DERRAME OU FUGA</v>
      </c>
      <c r="I3393" s="108"/>
      <c r="J3393" s="147" t="s">
        <v>16128</v>
      </c>
      <c r="K3393" s="147" t="s">
        <v>16129</v>
      </c>
      <c r="L3393" s="147" t="s">
        <v>16130</v>
      </c>
      <c r="M3393" s="147" t="s">
        <v>22273</v>
      </c>
    </row>
    <row r="3394" spans="1:13" ht="15.75" thickBot="1">
      <c r="A3394" s="136">
        <v>3395</v>
      </c>
      <c r="B3394" s="108">
        <v>161</v>
      </c>
      <c r="C3394" s="108"/>
      <c r="D3394" s="137" t="s">
        <v>14588</v>
      </c>
      <c r="E3394" s="137" t="s">
        <v>14636</v>
      </c>
      <c r="F3394" s="137"/>
      <c r="G3394" s="108" t="str">
        <f t="shared" si="106"/>
        <v>RESPOSTA À EMERGÊNCIA</v>
      </c>
      <c r="H3394" s="108" t="str">
        <f t="shared" si="107"/>
        <v>DERRAME OU FUGA</v>
      </c>
      <c r="I3394" s="108"/>
      <c r="J3394" s="147" t="s">
        <v>16131</v>
      </c>
      <c r="K3394" s="147" t="s">
        <v>16132</v>
      </c>
      <c r="L3394" s="147" t="s">
        <v>16133</v>
      </c>
      <c r="M3394" s="147" t="s">
        <v>22274</v>
      </c>
    </row>
    <row r="3395" spans="1:13" ht="15.75">
      <c r="A3395" s="136">
        <v>3396</v>
      </c>
      <c r="B3395" s="108">
        <v>161</v>
      </c>
      <c r="C3395" s="108"/>
      <c r="D3395" s="137" t="s">
        <v>14588</v>
      </c>
      <c r="E3395" s="137" t="s">
        <v>14677</v>
      </c>
      <c r="F3395" s="137"/>
      <c r="G3395" s="108" t="str">
        <f t="shared" si="106"/>
        <v>RESPOSTA À EMERGÊNCIA</v>
      </c>
      <c r="H3395" s="108" t="str">
        <f t="shared" si="107"/>
        <v>PRIMEIROS SOCORROS</v>
      </c>
      <c r="I3395" s="108"/>
      <c r="J3395" s="151" t="s">
        <v>14674</v>
      </c>
      <c r="K3395" s="151" t="s">
        <v>14675</v>
      </c>
      <c r="L3395" s="151" t="s">
        <v>14676</v>
      </c>
      <c r="M3395" s="151" t="s">
        <v>14677</v>
      </c>
    </row>
    <row r="3396" spans="1:13" ht="15">
      <c r="A3396" s="136">
        <v>3397</v>
      </c>
      <c r="B3396" s="108">
        <v>161</v>
      </c>
      <c r="C3396" s="108"/>
      <c r="D3396" s="137" t="s">
        <v>14588</v>
      </c>
      <c r="E3396" s="137" t="s">
        <v>14677</v>
      </c>
      <c r="F3396" s="137"/>
      <c r="G3396" s="108" t="str">
        <f t="shared" si="106"/>
        <v>RESPOSTA À EMERGÊNCIA</v>
      </c>
      <c r="H3396" s="108" t="str">
        <f t="shared" si="107"/>
        <v>PRIMEIROS SOCORROS</v>
      </c>
      <c r="I3396" s="108"/>
      <c r="J3396" s="150" t="s">
        <v>14678</v>
      </c>
      <c r="K3396" s="150" t="s">
        <v>14679</v>
      </c>
      <c r="L3396" s="150" t="s">
        <v>14680</v>
      </c>
      <c r="M3396" s="150" t="s">
        <v>21809</v>
      </c>
    </row>
    <row r="3397" spans="1:13" ht="25.5">
      <c r="A3397" s="136">
        <v>3398</v>
      </c>
      <c r="B3397" s="108">
        <v>161</v>
      </c>
      <c r="C3397" s="108"/>
      <c r="D3397" s="137" t="s">
        <v>14588</v>
      </c>
      <c r="E3397" s="137" t="s">
        <v>14677</v>
      </c>
      <c r="F3397" s="137"/>
      <c r="G3397" s="108" t="str">
        <f t="shared" si="106"/>
        <v>RESPOSTA À EMERGÊNCIA</v>
      </c>
      <c r="H3397" s="108" t="str">
        <f t="shared" si="107"/>
        <v>PRIMEIROS SOCORROS</v>
      </c>
      <c r="I3397" s="108"/>
      <c r="J3397" s="148" t="s">
        <v>14681</v>
      </c>
      <c r="K3397" s="148" t="s">
        <v>14682</v>
      </c>
      <c r="L3397" s="148" t="s">
        <v>16134</v>
      </c>
      <c r="M3397" s="148" t="s">
        <v>22275</v>
      </c>
    </row>
    <row r="3398" spans="1:13" ht="15">
      <c r="A3398" s="136">
        <v>3399</v>
      </c>
      <c r="B3398" s="108">
        <v>161</v>
      </c>
      <c r="C3398" s="108"/>
      <c r="D3398" s="137" t="s">
        <v>14588</v>
      </c>
      <c r="E3398" s="137" t="s">
        <v>14677</v>
      </c>
      <c r="F3398" s="137"/>
      <c r="G3398" s="108" t="str">
        <f t="shared" si="106"/>
        <v>RESPOSTA À EMERGÊNCIA</v>
      </c>
      <c r="H3398" s="108" t="str">
        <f t="shared" si="107"/>
        <v>PRIMEIROS SOCORROS</v>
      </c>
      <c r="I3398" s="108"/>
      <c r="J3398" s="147" t="s">
        <v>16135</v>
      </c>
      <c r="K3398" s="147" t="s">
        <v>16136</v>
      </c>
      <c r="L3398" s="148" t="s">
        <v>16137</v>
      </c>
      <c r="M3398" s="148" t="s">
        <v>22276</v>
      </c>
    </row>
    <row r="3399" spans="1:13" ht="15">
      <c r="A3399" s="136">
        <v>3400</v>
      </c>
      <c r="B3399" s="108">
        <v>161</v>
      </c>
      <c r="C3399" s="108"/>
      <c r="D3399" s="137" t="s">
        <v>14588</v>
      </c>
      <c r="E3399" s="137" t="s">
        <v>14677</v>
      </c>
      <c r="F3399" s="137"/>
      <c r="G3399" s="108" t="str">
        <f t="shared" si="106"/>
        <v>RESPOSTA À EMERGÊNCIA</v>
      </c>
      <c r="H3399" s="108" t="str">
        <f t="shared" si="107"/>
        <v>PRIMEIROS SOCORROS</v>
      </c>
      <c r="I3399" s="108"/>
      <c r="J3399" s="149" t="s">
        <v>16138</v>
      </c>
      <c r="K3399" s="149" t="s">
        <v>16139</v>
      </c>
      <c r="L3399" s="150" t="s">
        <v>16140</v>
      </c>
      <c r="M3399" s="150" t="s">
        <v>22277</v>
      </c>
    </row>
    <row r="3400" spans="1:13" ht="15">
      <c r="A3400" s="136">
        <v>3401</v>
      </c>
      <c r="B3400" s="108">
        <v>161</v>
      </c>
      <c r="C3400" s="108"/>
      <c r="D3400" s="137" t="s">
        <v>14588</v>
      </c>
      <c r="E3400" s="137" t="s">
        <v>14677</v>
      </c>
      <c r="F3400" s="137"/>
      <c r="G3400" s="108" t="str">
        <f t="shared" si="106"/>
        <v>RESPOSTA À EMERGÊNCIA</v>
      </c>
      <c r="H3400" s="108" t="str">
        <f t="shared" si="107"/>
        <v>PRIMEIROS SOCORROS</v>
      </c>
      <c r="I3400" s="108"/>
      <c r="J3400" s="147" t="s">
        <v>16141</v>
      </c>
      <c r="K3400" s="147" t="s">
        <v>16142</v>
      </c>
      <c r="L3400" s="148" t="s">
        <v>16143</v>
      </c>
      <c r="M3400" s="148" t="s">
        <v>22278</v>
      </c>
    </row>
    <row r="3401" spans="1:13" ht="15">
      <c r="A3401" s="136">
        <v>3402</v>
      </c>
      <c r="B3401" s="108">
        <v>161</v>
      </c>
      <c r="C3401" s="108"/>
      <c r="D3401" s="137" t="s">
        <v>14588</v>
      </c>
      <c r="E3401" s="137" t="s">
        <v>14677</v>
      </c>
      <c r="F3401" s="137"/>
      <c r="G3401" s="108" t="str">
        <f t="shared" si="106"/>
        <v>RESPOSTA À EMERGÊNCIA</v>
      </c>
      <c r="H3401" s="108" t="str">
        <f t="shared" si="107"/>
        <v>PRIMEIROS SOCORROS</v>
      </c>
      <c r="I3401" s="108"/>
      <c r="J3401" s="147" t="s">
        <v>14689</v>
      </c>
      <c r="K3401" s="147" t="s">
        <v>14690</v>
      </c>
      <c r="L3401" s="147" t="s">
        <v>14691</v>
      </c>
      <c r="M3401" s="147" t="s">
        <v>14692</v>
      </c>
    </row>
    <row r="3402" spans="1:13" ht="15">
      <c r="A3402" s="136">
        <v>3403</v>
      </c>
      <c r="B3402" s="108">
        <v>161</v>
      </c>
      <c r="C3402" s="108"/>
      <c r="D3402" s="137" t="s">
        <v>14588</v>
      </c>
      <c r="E3402" s="137" t="s">
        <v>14677</v>
      </c>
      <c r="F3402" s="137"/>
      <c r="G3402" s="108" t="str">
        <f t="shared" si="106"/>
        <v>RESPOSTA À EMERGÊNCIA</v>
      </c>
      <c r="H3402" s="108" t="str">
        <f t="shared" si="107"/>
        <v>PRIMEIROS SOCORROS</v>
      </c>
      <c r="I3402" s="108"/>
      <c r="J3402" s="147" t="s">
        <v>14696</v>
      </c>
      <c r="K3402" s="147" t="s">
        <v>14697</v>
      </c>
      <c r="L3402" s="147" t="s">
        <v>14698</v>
      </c>
      <c r="M3402" s="147" t="s">
        <v>14699</v>
      </c>
    </row>
    <row r="3403" spans="1:13" ht="25.5">
      <c r="A3403" s="136">
        <v>3404</v>
      </c>
      <c r="B3403" s="108">
        <v>161</v>
      </c>
      <c r="C3403" s="108"/>
      <c r="D3403" s="137" t="s">
        <v>14588</v>
      </c>
      <c r="E3403" s="137" t="s">
        <v>14677</v>
      </c>
      <c r="F3403" s="137"/>
      <c r="G3403" s="108" t="str">
        <f t="shared" si="106"/>
        <v>RESPOSTA À EMERGÊNCIA</v>
      </c>
      <c r="H3403" s="108" t="str">
        <f t="shared" si="107"/>
        <v>PRIMEIROS SOCORROS</v>
      </c>
      <c r="I3403" s="108"/>
      <c r="J3403" s="149" t="s">
        <v>14704</v>
      </c>
      <c r="K3403" s="149" t="s">
        <v>14705</v>
      </c>
      <c r="L3403" s="148" t="s">
        <v>14706</v>
      </c>
      <c r="M3403" s="148" t="s">
        <v>14707</v>
      </c>
    </row>
    <row r="3404" spans="1:13" ht="25.5">
      <c r="A3404" s="136">
        <v>3405</v>
      </c>
      <c r="B3404" s="108">
        <v>161</v>
      </c>
      <c r="C3404" s="108"/>
      <c r="D3404" s="137" t="s">
        <v>14588</v>
      </c>
      <c r="E3404" s="137" t="s">
        <v>14677</v>
      </c>
      <c r="F3404" s="137"/>
      <c r="G3404" s="108" t="str">
        <f t="shared" si="106"/>
        <v>RESPOSTA À EMERGÊNCIA</v>
      </c>
      <c r="H3404" s="108" t="str">
        <f t="shared" si="107"/>
        <v>PRIMEIROS SOCORROS</v>
      </c>
      <c r="I3404" s="108"/>
      <c r="J3404" s="147" t="s">
        <v>16144</v>
      </c>
      <c r="K3404" s="148" t="s">
        <v>16145</v>
      </c>
      <c r="L3404" s="147" t="s">
        <v>16146</v>
      </c>
      <c r="M3404" s="147" t="s">
        <v>22279</v>
      </c>
    </row>
    <row r="3405" spans="1:13" ht="20.25">
      <c r="A3405" s="136">
        <v>3406</v>
      </c>
      <c r="B3405" s="108">
        <v>162</v>
      </c>
      <c r="C3405" s="108"/>
      <c r="D3405" s="137" t="s">
        <v>21830</v>
      </c>
      <c r="E3405" s="137" t="s">
        <v>21830</v>
      </c>
      <c r="F3405" s="137"/>
      <c r="G3405" s="108" t="str">
        <f t="shared" si="106"/>
        <v>RESPOSTA À EMERGÊNCIA</v>
      </c>
      <c r="H3405" s="108" t="str">
        <f t="shared" si="107"/>
        <v>PRIMEIROS SOCORROS</v>
      </c>
      <c r="I3405" s="108"/>
      <c r="J3405" s="199" t="s">
        <v>16147</v>
      </c>
      <c r="K3405" s="138" t="s">
        <v>16147</v>
      </c>
      <c r="L3405" s="138" t="s">
        <v>16148</v>
      </c>
      <c r="M3405" s="138" t="s">
        <v>16149</v>
      </c>
    </row>
    <row r="3406" spans="1:13" ht="15.75">
      <c r="A3406" s="136">
        <v>3407</v>
      </c>
      <c r="B3406" s="108">
        <v>162</v>
      </c>
      <c r="C3406" s="108"/>
      <c r="D3406" s="137" t="s">
        <v>21830</v>
      </c>
      <c r="E3406" s="137" t="s">
        <v>21830</v>
      </c>
      <c r="F3406" s="137"/>
      <c r="G3406" s="108" t="str">
        <f t="shared" si="106"/>
        <v>RESPOSTA À EMERGÊNCIA</v>
      </c>
      <c r="H3406" s="108" t="str">
        <f t="shared" si="107"/>
        <v>PRIMEIROS SOCORROS</v>
      </c>
      <c r="I3406" s="108"/>
      <c r="J3406" s="174" t="s">
        <v>16150</v>
      </c>
      <c r="K3406" s="141" t="s">
        <v>16151</v>
      </c>
      <c r="L3406" s="141" t="s">
        <v>16152</v>
      </c>
      <c r="M3406" s="141" t="s">
        <v>22280</v>
      </c>
    </row>
    <row r="3407" spans="1:13" ht="15.75">
      <c r="A3407" s="136">
        <v>3408</v>
      </c>
      <c r="B3407" s="108">
        <v>162</v>
      </c>
      <c r="C3407" s="108"/>
      <c r="D3407" s="137" t="s">
        <v>14488</v>
      </c>
      <c r="E3407" s="137" t="s">
        <v>14488</v>
      </c>
      <c r="F3407" s="137"/>
      <c r="G3407" s="108" t="str">
        <f t="shared" si="106"/>
        <v>PERIGOS POTENCIAIS</v>
      </c>
      <c r="H3407" s="108" t="str">
        <f t="shared" si="107"/>
        <v>PERIGOS POTENCIAIS</v>
      </c>
      <c r="I3407" s="108"/>
      <c r="J3407" s="143" t="s">
        <v>14485</v>
      </c>
      <c r="K3407" s="143" t="s">
        <v>14486</v>
      </c>
      <c r="L3407" s="143" t="s">
        <v>14487</v>
      </c>
      <c r="M3407" s="143" t="s">
        <v>14488</v>
      </c>
    </row>
    <row r="3408" spans="1:13" ht="15.75">
      <c r="A3408" s="136">
        <v>3409</v>
      </c>
      <c r="B3408" s="108">
        <v>162</v>
      </c>
      <c r="C3408" s="108"/>
      <c r="D3408" s="137" t="s">
        <v>14488</v>
      </c>
      <c r="E3408" s="137" t="s">
        <v>14520</v>
      </c>
      <c r="F3408" s="137"/>
      <c r="G3408" s="108" t="str">
        <f t="shared" ref="G3408:G3471" si="108">IF(OR(M3408="PERIGOS POTENCIAIS",M3408="PROTEÇÃO DA POPULAÇÃO",M3408="RESPOSTA À EMERGÊNCIA"),M3408,G3407)</f>
        <v>PERIGOS POTENCIAIS</v>
      </c>
      <c r="H3408" s="108" t="str">
        <f t="shared" ref="H3408:H3471" si="109">IF(OR(M3408="PERIGOS POTENCIAIS",M3408="PROTEÇÃO DA POPULAÇÃO",M3408="RESPOSTA À EMERGÊNCIA"),M3408,IF(OR(M3408="INCÊNDIO OU EXPLOSÃO",M3408="SAÚDE",M3408="VESTUÁRIO DE PROTEÇÃO",M3408="EVACUAÇÃO",M3408="INCÊNDIO",M3408="DERRAME OU FUGA",M3408="PRIMEIROS SOCORROS"),M3408,H3407))</f>
        <v>SAÚDE</v>
      </c>
      <c r="I3408" s="108"/>
      <c r="J3408" s="159" t="s">
        <v>14517</v>
      </c>
      <c r="K3408" s="159" t="s">
        <v>14518</v>
      </c>
      <c r="L3408" s="159" t="s">
        <v>14519</v>
      </c>
      <c r="M3408" s="159" t="s">
        <v>14520</v>
      </c>
    </row>
    <row r="3409" spans="1:15" ht="38.25">
      <c r="A3409" s="136">
        <v>3410</v>
      </c>
      <c r="B3409" s="108">
        <v>162</v>
      </c>
      <c r="C3409" s="108"/>
      <c r="D3409" s="137" t="s">
        <v>14488</v>
      </c>
      <c r="E3409" s="137" t="s">
        <v>14520</v>
      </c>
      <c r="F3409" s="137"/>
      <c r="G3409" s="108" t="str">
        <f t="shared" si="108"/>
        <v>PERIGOS POTENCIAIS</v>
      </c>
      <c r="H3409" s="108" t="str">
        <f t="shared" si="109"/>
        <v>SAÚDE</v>
      </c>
      <c r="I3409" s="108"/>
      <c r="J3409" s="149" t="s">
        <v>16080</v>
      </c>
      <c r="K3409" s="149" t="s">
        <v>16081</v>
      </c>
      <c r="L3409" s="149" t="s">
        <v>16082</v>
      </c>
      <c r="M3409" s="149" t="s">
        <v>22257</v>
      </c>
    </row>
    <row r="3410" spans="1:15" ht="25.5">
      <c r="A3410" s="163">
        <v>3411</v>
      </c>
      <c r="B3410" s="109">
        <v>162</v>
      </c>
      <c r="C3410" s="109"/>
      <c r="D3410" s="175" t="s">
        <v>14488</v>
      </c>
      <c r="E3410" s="175" t="s">
        <v>14520</v>
      </c>
      <c r="F3410" s="175"/>
      <c r="G3410" s="109" t="str">
        <f t="shared" si="108"/>
        <v>PERIGOS POTENCIAIS</v>
      </c>
      <c r="H3410" s="109" t="str">
        <f t="shared" si="109"/>
        <v>SAÚDE</v>
      </c>
      <c r="I3410" s="109"/>
      <c r="J3410" s="147" t="s">
        <v>16153</v>
      </c>
      <c r="K3410" s="147" t="s">
        <v>16154</v>
      </c>
      <c r="L3410" s="147" t="s">
        <v>16155</v>
      </c>
      <c r="M3410" s="147" t="s">
        <v>22281</v>
      </c>
      <c r="N3410" s="163"/>
      <c r="O3410" s="163"/>
    </row>
    <row r="3411" spans="1:15" ht="38.25">
      <c r="A3411" s="136">
        <v>3412</v>
      </c>
      <c r="B3411" s="108">
        <v>162</v>
      </c>
      <c r="C3411" s="108"/>
      <c r="D3411" s="137" t="s">
        <v>14488</v>
      </c>
      <c r="E3411" s="137" t="s">
        <v>14520</v>
      </c>
      <c r="F3411" s="137"/>
      <c r="G3411" s="108" t="str">
        <f t="shared" si="108"/>
        <v>PERIGOS POTENCIAIS</v>
      </c>
      <c r="H3411" s="108" t="str">
        <f t="shared" si="109"/>
        <v>SAÚDE</v>
      </c>
      <c r="I3411" s="108"/>
      <c r="J3411" s="147" t="s">
        <v>16156</v>
      </c>
      <c r="K3411" s="147" t="s">
        <v>16157</v>
      </c>
      <c r="L3411" s="147" t="s">
        <v>16158</v>
      </c>
      <c r="M3411" s="147" t="s">
        <v>22282</v>
      </c>
    </row>
    <row r="3412" spans="1:15" ht="25.5">
      <c r="A3412" s="136">
        <v>3413</v>
      </c>
      <c r="B3412" s="108">
        <v>162</v>
      </c>
      <c r="C3412" s="108"/>
      <c r="D3412" s="137" t="s">
        <v>14488</v>
      </c>
      <c r="E3412" s="137" t="s">
        <v>14520</v>
      </c>
      <c r="F3412" s="137"/>
      <c r="G3412" s="108" t="str">
        <f t="shared" si="108"/>
        <v>PERIGOS POTENCIAIS</v>
      </c>
      <c r="H3412" s="108" t="str">
        <f t="shared" si="109"/>
        <v>SAÚDE</v>
      </c>
      <c r="I3412" s="108"/>
      <c r="J3412" s="147" t="s">
        <v>16159</v>
      </c>
      <c r="K3412" s="147" t="s">
        <v>16160</v>
      </c>
      <c r="L3412" s="147" t="s">
        <v>16161</v>
      </c>
      <c r="M3412" s="147" t="s">
        <v>22283</v>
      </c>
    </row>
    <row r="3413" spans="1:15" ht="25.5">
      <c r="A3413" s="163">
        <v>3414</v>
      </c>
      <c r="B3413" s="109">
        <v>162</v>
      </c>
      <c r="C3413" s="109"/>
      <c r="D3413" s="175" t="s">
        <v>14488</v>
      </c>
      <c r="E3413" s="175" t="s">
        <v>14520</v>
      </c>
      <c r="F3413" s="175"/>
      <c r="G3413" s="109" t="str">
        <f t="shared" si="108"/>
        <v>PERIGOS POTENCIAIS</v>
      </c>
      <c r="H3413" s="109" t="str">
        <f t="shared" si="109"/>
        <v>SAÚDE</v>
      </c>
      <c r="I3413" s="109"/>
      <c r="J3413" s="147" t="s">
        <v>16162</v>
      </c>
      <c r="K3413" s="147" t="s">
        <v>16163</v>
      </c>
      <c r="L3413" s="147" t="s">
        <v>16164</v>
      </c>
      <c r="M3413" s="147" t="s">
        <v>22284</v>
      </c>
      <c r="N3413" s="163"/>
      <c r="O3413" s="163"/>
    </row>
    <row r="3414" spans="1:15" ht="25.5">
      <c r="A3414" s="136">
        <v>3415</v>
      </c>
      <c r="B3414" s="108">
        <v>162</v>
      </c>
      <c r="C3414" s="108"/>
      <c r="D3414" s="137" t="s">
        <v>14488</v>
      </c>
      <c r="E3414" s="137" t="s">
        <v>14520</v>
      </c>
      <c r="F3414" s="137"/>
      <c r="G3414" s="108" t="str">
        <f t="shared" si="108"/>
        <v>PERIGOS POTENCIAIS</v>
      </c>
      <c r="H3414" s="108" t="str">
        <f t="shared" si="109"/>
        <v>SAÚDE</v>
      </c>
      <c r="I3414" s="108"/>
      <c r="J3414" s="149" t="s">
        <v>16165</v>
      </c>
      <c r="K3414" s="149" t="s">
        <v>16166</v>
      </c>
      <c r="L3414" s="149" t="s">
        <v>16167</v>
      </c>
      <c r="M3414" s="149" t="s">
        <v>22285</v>
      </c>
    </row>
    <row r="3415" spans="1:15" ht="38.25">
      <c r="A3415" s="136">
        <v>3416</v>
      </c>
      <c r="B3415" s="108">
        <v>162</v>
      </c>
      <c r="C3415" s="108"/>
      <c r="D3415" s="137" t="s">
        <v>14488</v>
      </c>
      <c r="E3415" s="137" t="s">
        <v>14520</v>
      </c>
      <c r="F3415" s="137"/>
      <c r="G3415" s="108" t="str">
        <f t="shared" si="108"/>
        <v>PERIGOS POTENCIAIS</v>
      </c>
      <c r="H3415" s="108" t="str">
        <f t="shared" si="109"/>
        <v>SAÚDE</v>
      </c>
      <c r="I3415" s="108"/>
      <c r="J3415" s="147" t="s">
        <v>16168</v>
      </c>
      <c r="K3415" s="147" t="s">
        <v>16169</v>
      </c>
      <c r="L3415" s="148" t="s">
        <v>16170</v>
      </c>
      <c r="M3415" s="148" t="s">
        <v>22286</v>
      </c>
    </row>
    <row r="3416" spans="1:15" ht="15">
      <c r="A3416" s="136">
        <v>3417</v>
      </c>
      <c r="B3416" s="108">
        <v>162</v>
      </c>
      <c r="C3416" s="108"/>
      <c r="D3416" s="137" t="s">
        <v>14488</v>
      </c>
      <c r="E3416" s="137" t="s">
        <v>14520</v>
      </c>
      <c r="F3416" s="137"/>
      <c r="G3416" s="108" t="str">
        <f t="shared" si="108"/>
        <v>PERIGOS POTENCIAIS</v>
      </c>
      <c r="H3416" s="108" t="str">
        <f t="shared" si="109"/>
        <v>SAÚDE</v>
      </c>
      <c r="I3416" s="108"/>
      <c r="J3416" s="147" t="s">
        <v>16086</v>
      </c>
      <c r="K3416" s="147" t="s">
        <v>16087</v>
      </c>
      <c r="L3416" s="147" t="s">
        <v>16088</v>
      </c>
      <c r="M3416" s="147" t="s">
        <v>22259</v>
      </c>
    </row>
    <row r="3417" spans="1:15" ht="15.75" thickBot="1">
      <c r="A3417" s="136">
        <v>3418</v>
      </c>
      <c r="B3417" s="108">
        <v>162</v>
      </c>
      <c r="C3417" s="108"/>
      <c r="D3417" s="137" t="s">
        <v>14488</v>
      </c>
      <c r="E3417" s="137" t="s">
        <v>14520</v>
      </c>
      <c r="F3417" s="137"/>
      <c r="G3417" s="108" t="str">
        <f t="shared" si="108"/>
        <v>PERIGOS POTENCIAIS</v>
      </c>
      <c r="H3417" s="108" t="str">
        <f t="shared" si="109"/>
        <v>SAÚDE</v>
      </c>
      <c r="I3417" s="108"/>
      <c r="J3417" s="147" t="s">
        <v>16171</v>
      </c>
      <c r="K3417" s="147" t="s">
        <v>16172</v>
      </c>
      <c r="L3417" s="147" t="s">
        <v>16173</v>
      </c>
      <c r="M3417" s="147" t="s">
        <v>22287</v>
      </c>
    </row>
    <row r="3418" spans="1:15" ht="15.75">
      <c r="A3418" s="136">
        <v>3419</v>
      </c>
      <c r="B3418" s="108">
        <v>162</v>
      </c>
      <c r="C3418" s="108"/>
      <c r="D3418" s="137" t="s">
        <v>14488</v>
      </c>
      <c r="E3418" s="137" t="s">
        <v>14492</v>
      </c>
      <c r="F3418" s="137"/>
      <c r="G3418" s="108" t="str">
        <f t="shared" si="108"/>
        <v>PERIGOS POTENCIAIS</v>
      </c>
      <c r="H3418" s="108" t="str">
        <f t="shared" si="109"/>
        <v>INCÊNDIO OU EXPLOSÃO</v>
      </c>
      <c r="I3418" s="108"/>
      <c r="J3418" s="151" t="s">
        <v>14489</v>
      </c>
      <c r="K3418" s="151" t="s">
        <v>14490</v>
      </c>
      <c r="L3418" s="183" t="s">
        <v>14491</v>
      </c>
      <c r="M3418" s="183" t="s">
        <v>14492</v>
      </c>
    </row>
    <row r="3419" spans="1:15" ht="15">
      <c r="A3419" s="136">
        <v>3420</v>
      </c>
      <c r="B3419" s="108">
        <v>162</v>
      </c>
      <c r="C3419" s="108"/>
      <c r="D3419" s="137" t="s">
        <v>14488</v>
      </c>
      <c r="E3419" s="137" t="s">
        <v>14492</v>
      </c>
      <c r="F3419" s="137"/>
      <c r="G3419" s="108" t="str">
        <f t="shared" si="108"/>
        <v>PERIGOS POTENCIAIS</v>
      </c>
      <c r="H3419" s="108" t="str">
        <f t="shared" si="109"/>
        <v>INCÊNDIO OU EXPLOSÃO</v>
      </c>
      <c r="I3419" s="108"/>
      <c r="J3419" s="147" t="s">
        <v>16092</v>
      </c>
      <c r="K3419" s="147" t="s">
        <v>16093</v>
      </c>
      <c r="L3419" s="147" t="s">
        <v>16094</v>
      </c>
      <c r="M3419" s="147" t="s">
        <v>22261</v>
      </c>
    </row>
    <row r="3420" spans="1:15" ht="25.5">
      <c r="A3420" s="136">
        <v>3421</v>
      </c>
      <c r="B3420" s="108">
        <v>162</v>
      </c>
      <c r="C3420" s="108"/>
      <c r="D3420" s="137" t="s">
        <v>14488</v>
      </c>
      <c r="E3420" s="137" t="s">
        <v>14492</v>
      </c>
      <c r="F3420" s="137"/>
      <c r="G3420" s="108" t="str">
        <f t="shared" si="108"/>
        <v>PERIGOS POTENCIAIS</v>
      </c>
      <c r="H3420" s="108" t="str">
        <f t="shared" si="109"/>
        <v>INCÊNDIO OU EXPLOSÃO</v>
      </c>
      <c r="I3420" s="108"/>
      <c r="J3420" s="149" t="s">
        <v>16174</v>
      </c>
      <c r="K3420" s="149" t="s">
        <v>16175</v>
      </c>
      <c r="L3420" s="149" t="s">
        <v>16176</v>
      </c>
      <c r="M3420" s="149" t="s">
        <v>22288</v>
      </c>
    </row>
    <row r="3421" spans="1:15" ht="15">
      <c r="A3421" s="163">
        <v>3422</v>
      </c>
      <c r="B3421" s="109">
        <v>162</v>
      </c>
      <c r="C3421" s="109"/>
      <c r="D3421" s="175" t="s">
        <v>14488</v>
      </c>
      <c r="E3421" s="175" t="s">
        <v>14492</v>
      </c>
      <c r="F3421" s="175"/>
      <c r="G3421" s="109" t="str">
        <f t="shared" si="108"/>
        <v>PERIGOS POTENCIAIS</v>
      </c>
      <c r="H3421" s="109" t="str">
        <f t="shared" si="109"/>
        <v>INCÊNDIO OU EXPLOSÃO</v>
      </c>
      <c r="I3421" s="109"/>
      <c r="J3421" s="147" t="s">
        <v>16177</v>
      </c>
      <c r="K3421" s="147" t="s">
        <v>16178</v>
      </c>
      <c r="L3421" s="147" t="s">
        <v>16179</v>
      </c>
      <c r="M3421" s="147" t="s">
        <v>22289</v>
      </c>
      <c r="N3421" s="163"/>
      <c r="O3421" s="163"/>
    </row>
    <row r="3422" spans="1:15" ht="15.75">
      <c r="A3422" s="136">
        <v>3423</v>
      </c>
      <c r="B3422" s="108">
        <v>162</v>
      </c>
      <c r="C3422" s="108"/>
      <c r="D3422" s="137" t="s">
        <v>14544</v>
      </c>
      <c r="E3422" s="137" t="s">
        <v>14544</v>
      </c>
      <c r="F3422" s="137"/>
      <c r="G3422" s="108" t="str">
        <f t="shared" si="108"/>
        <v>PROTEÇÃO DA POPULAÇÃO</v>
      </c>
      <c r="H3422" s="108" t="str">
        <f t="shared" si="109"/>
        <v>PROTEÇÃO DA POPULAÇÃO</v>
      </c>
      <c r="I3422" s="108"/>
      <c r="J3422" s="143" t="s">
        <v>14541</v>
      </c>
      <c r="K3422" s="143" t="s">
        <v>14542</v>
      </c>
      <c r="L3422" s="143" t="s">
        <v>14543</v>
      </c>
      <c r="M3422" s="143" t="s">
        <v>14544</v>
      </c>
    </row>
    <row r="3423" spans="1:15" ht="38.25">
      <c r="A3423" s="136">
        <v>3424</v>
      </c>
      <c r="B3423" s="108">
        <v>162</v>
      </c>
      <c r="C3423" s="108"/>
      <c r="D3423" s="137" t="s">
        <v>14544</v>
      </c>
      <c r="E3423" s="137" t="s">
        <v>14544</v>
      </c>
      <c r="F3423" s="137"/>
      <c r="G3423" s="108" t="str">
        <f t="shared" si="108"/>
        <v>PROTEÇÃO DA POPULAÇÃO</v>
      </c>
      <c r="H3423" s="108" t="str">
        <f t="shared" si="109"/>
        <v>PROTEÇÃO DA POPULAÇÃO</v>
      </c>
      <c r="I3423" s="108"/>
      <c r="J3423" s="153" t="s">
        <v>14545</v>
      </c>
      <c r="K3423" s="153" t="s">
        <v>14546</v>
      </c>
      <c r="L3423" s="154" t="s">
        <v>14547</v>
      </c>
      <c r="M3423" s="154" t="s">
        <v>14548</v>
      </c>
    </row>
    <row r="3424" spans="1:15" ht="25.5">
      <c r="A3424" s="136">
        <v>3425</v>
      </c>
      <c r="B3424" s="108">
        <v>162</v>
      </c>
      <c r="C3424" s="108"/>
      <c r="D3424" s="137" t="s">
        <v>14544</v>
      </c>
      <c r="E3424" s="137" t="s">
        <v>14544</v>
      </c>
      <c r="F3424" s="137"/>
      <c r="G3424" s="108" t="str">
        <f t="shared" si="108"/>
        <v>PROTEÇÃO DA POPULAÇÃO</v>
      </c>
      <c r="H3424" s="108" t="str">
        <f t="shared" si="109"/>
        <v>PROTEÇÃO DA POPULAÇÃO</v>
      </c>
      <c r="I3424" s="108"/>
      <c r="J3424" s="160" t="s">
        <v>16101</v>
      </c>
      <c r="K3424" s="160" t="s">
        <v>16102</v>
      </c>
      <c r="L3424" s="153" t="s">
        <v>16103</v>
      </c>
      <c r="M3424" s="153" t="s">
        <v>22264</v>
      </c>
    </row>
    <row r="3425" spans="1:15" ht="38.25">
      <c r="A3425" s="136">
        <v>3426</v>
      </c>
      <c r="B3425" s="108">
        <v>162</v>
      </c>
      <c r="C3425" s="108"/>
      <c r="D3425" s="137" t="s">
        <v>14544</v>
      </c>
      <c r="E3425" s="137" t="s">
        <v>14544</v>
      </c>
      <c r="F3425" s="137"/>
      <c r="G3425" s="108" t="str">
        <f t="shared" si="108"/>
        <v>PROTEÇÃO DA POPULAÇÃO</v>
      </c>
      <c r="H3425" s="108" t="str">
        <f t="shared" si="109"/>
        <v>PROTEÇÃO DA POPULAÇÃO</v>
      </c>
      <c r="I3425" s="108"/>
      <c r="J3425" s="147" t="s">
        <v>16104</v>
      </c>
      <c r="K3425" s="147" t="s">
        <v>16105</v>
      </c>
      <c r="L3425" s="147" t="s">
        <v>16106</v>
      </c>
      <c r="M3425" s="147" t="s">
        <v>22265</v>
      </c>
    </row>
    <row r="3426" spans="1:15" ht="15">
      <c r="A3426" s="136">
        <v>3427</v>
      </c>
      <c r="B3426" s="108">
        <v>162</v>
      </c>
      <c r="C3426" s="108"/>
      <c r="D3426" s="137" t="s">
        <v>14544</v>
      </c>
      <c r="E3426" s="137" t="s">
        <v>14544</v>
      </c>
      <c r="F3426" s="137"/>
      <c r="G3426" s="108" t="str">
        <f t="shared" si="108"/>
        <v>PROTEÇÃO DA POPULAÇÃO</v>
      </c>
      <c r="H3426" s="108" t="str">
        <f t="shared" si="109"/>
        <v>PROTEÇÃO DA POPULAÇÃO</v>
      </c>
      <c r="I3426" s="108"/>
      <c r="J3426" s="148" t="s">
        <v>14553</v>
      </c>
      <c r="K3426" s="148" t="s">
        <v>14554</v>
      </c>
      <c r="L3426" s="148" t="s">
        <v>14555</v>
      </c>
      <c r="M3426" s="148" t="s">
        <v>14556</v>
      </c>
    </row>
    <row r="3427" spans="1:15" ht="15">
      <c r="A3427" s="136">
        <v>3428</v>
      </c>
      <c r="B3427" s="108">
        <v>162</v>
      </c>
      <c r="C3427" s="108"/>
      <c r="D3427" s="137" t="s">
        <v>14544</v>
      </c>
      <c r="E3427" s="137" t="s">
        <v>14544</v>
      </c>
      <c r="F3427" s="137"/>
      <c r="G3427" s="108" t="str">
        <f t="shared" si="108"/>
        <v>PROTEÇÃO DA POPULAÇÃO</v>
      </c>
      <c r="H3427" s="108" t="str">
        <f t="shared" si="109"/>
        <v>PROTEÇÃO DA POPULAÇÃO</v>
      </c>
      <c r="I3427" s="108"/>
      <c r="J3427" s="147" t="s">
        <v>14549</v>
      </c>
      <c r="K3427" s="147" t="s">
        <v>14550</v>
      </c>
      <c r="L3427" s="147" t="s">
        <v>14551</v>
      </c>
      <c r="M3427" s="147" t="s">
        <v>14552</v>
      </c>
    </row>
    <row r="3428" spans="1:15" ht="39" thickBot="1">
      <c r="A3428" s="136">
        <v>3429</v>
      </c>
      <c r="B3428" s="108">
        <v>162</v>
      </c>
      <c r="C3428" s="108"/>
      <c r="D3428" s="137" t="s">
        <v>14544</v>
      </c>
      <c r="E3428" s="137" t="s">
        <v>14544</v>
      </c>
      <c r="F3428" s="137"/>
      <c r="G3428" s="108" t="str">
        <f t="shared" si="108"/>
        <v>PROTEÇÃO DA POPULAÇÃO</v>
      </c>
      <c r="H3428" s="108" t="str">
        <f t="shared" si="109"/>
        <v>PROTEÇÃO DA POPULAÇÃO</v>
      </c>
      <c r="I3428" s="108"/>
      <c r="J3428" s="147" t="s">
        <v>16107</v>
      </c>
      <c r="K3428" s="148" t="s">
        <v>16108</v>
      </c>
      <c r="L3428" s="147" t="s">
        <v>16109</v>
      </c>
      <c r="M3428" s="147" t="s">
        <v>22266</v>
      </c>
    </row>
    <row r="3429" spans="1:15" ht="15.75">
      <c r="A3429" s="136">
        <v>3430</v>
      </c>
      <c r="B3429" s="108">
        <v>162</v>
      </c>
      <c r="C3429" s="108"/>
      <c r="D3429" s="137" t="s">
        <v>14544</v>
      </c>
      <c r="E3429" s="137" t="s">
        <v>14560</v>
      </c>
      <c r="F3429" s="137"/>
      <c r="G3429" s="108" t="str">
        <f t="shared" si="108"/>
        <v>PROTEÇÃO DA POPULAÇÃO</v>
      </c>
      <c r="H3429" s="108" t="str">
        <f t="shared" si="109"/>
        <v>VESTUÁRIO DE PROTEÇÃO</v>
      </c>
      <c r="I3429" s="108"/>
      <c r="J3429" s="151" t="s">
        <v>14557</v>
      </c>
      <c r="K3429" s="151" t="s">
        <v>14558</v>
      </c>
      <c r="L3429" s="151" t="s">
        <v>14559</v>
      </c>
      <c r="M3429" s="151" t="s">
        <v>14560</v>
      </c>
    </row>
    <row r="3430" spans="1:15" ht="26.25" thickBot="1">
      <c r="A3430" s="136">
        <v>3431</v>
      </c>
      <c r="B3430" s="108">
        <v>162</v>
      </c>
      <c r="C3430" s="108"/>
      <c r="D3430" s="137" t="s">
        <v>14544</v>
      </c>
      <c r="E3430" s="137" t="s">
        <v>14560</v>
      </c>
      <c r="F3430" s="137"/>
      <c r="G3430" s="108" t="str">
        <f t="shared" si="108"/>
        <v>PROTEÇÃO DA POPULAÇÃO</v>
      </c>
      <c r="H3430" s="108" t="str">
        <f t="shared" si="109"/>
        <v>VESTUÁRIO DE PROTEÇÃO</v>
      </c>
      <c r="I3430" s="108"/>
      <c r="J3430" s="147" t="s">
        <v>16110</v>
      </c>
      <c r="K3430" s="147" t="s">
        <v>16111</v>
      </c>
      <c r="L3430" s="148" t="s">
        <v>16112</v>
      </c>
      <c r="M3430" s="148" t="s">
        <v>22267</v>
      </c>
    </row>
    <row r="3431" spans="1:15" ht="15.75">
      <c r="A3431" s="136">
        <v>3432</v>
      </c>
      <c r="B3431" s="108">
        <v>162</v>
      </c>
      <c r="C3431" s="108"/>
      <c r="D3431" s="137" t="s">
        <v>14544</v>
      </c>
      <c r="E3431" s="137" t="s">
        <v>14570</v>
      </c>
      <c r="F3431" s="137"/>
      <c r="G3431" s="108" t="str">
        <f t="shared" si="108"/>
        <v>PROTEÇÃO DA POPULAÇÃO</v>
      </c>
      <c r="H3431" s="108" t="str">
        <f t="shared" si="109"/>
        <v>EVACUAÇÃO</v>
      </c>
      <c r="I3431" s="108"/>
      <c r="J3431" s="151" t="s">
        <v>14567</v>
      </c>
      <c r="K3431" s="151" t="s">
        <v>14568</v>
      </c>
      <c r="L3431" s="151" t="s">
        <v>14569</v>
      </c>
      <c r="M3431" s="151" t="s">
        <v>14570</v>
      </c>
    </row>
    <row r="3432" spans="1:15" ht="15">
      <c r="A3432" s="136">
        <v>3433</v>
      </c>
      <c r="B3432" s="108">
        <v>162</v>
      </c>
      <c r="C3432" s="108"/>
      <c r="D3432" s="137" t="s">
        <v>14544</v>
      </c>
      <c r="E3432" s="137" t="s">
        <v>14570</v>
      </c>
      <c r="F3432" s="137"/>
      <c r="G3432" s="108" t="str">
        <f t="shared" si="108"/>
        <v>PROTEÇÃO DA POPULAÇÃO</v>
      </c>
      <c r="H3432" s="108" t="str">
        <f t="shared" si="109"/>
        <v>EVACUAÇÃO</v>
      </c>
      <c r="I3432" s="108"/>
      <c r="J3432" s="153" t="s">
        <v>14571</v>
      </c>
      <c r="K3432" s="153" t="s">
        <v>14572</v>
      </c>
      <c r="L3432" s="153" t="s">
        <v>14573</v>
      </c>
      <c r="M3432" s="153" t="s">
        <v>14574</v>
      </c>
    </row>
    <row r="3433" spans="1:15" ht="15">
      <c r="A3433" s="136">
        <v>3434</v>
      </c>
      <c r="B3433" s="108">
        <v>162</v>
      </c>
      <c r="C3433" s="108"/>
      <c r="D3433" s="137" t="s">
        <v>14544</v>
      </c>
      <c r="E3433" s="137" t="s">
        <v>14570</v>
      </c>
      <c r="F3433" s="137"/>
      <c r="G3433" s="108" t="str">
        <f t="shared" si="108"/>
        <v>PROTEÇÃO DA POPULAÇÃO</v>
      </c>
      <c r="H3433" s="108" t="str">
        <f t="shared" si="109"/>
        <v>EVACUAÇÃO</v>
      </c>
      <c r="I3433" s="108"/>
      <c r="J3433" s="148" t="s">
        <v>15363</v>
      </c>
      <c r="K3433" s="156" t="s">
        <v>15364</v>
      </c>
      <c r="L3433" s="157" t="s">
        <v>15365</v>
      </c>
      <c r="M3433" s="157" t="s">
        <v>22041</v>
      </c>
    </row>
    <row r="3434" spans="1:15" ht="15">
      <c r="A3434" s="136">
        <v>3435</v>
      </c>
      <c r="B3434" s="108">
        <v>162</v>
      </c>
      <c r="C3434" s="108"/>
      <c r="D3434" s="137" t="s">
        <v>14544</v>
      </c>
      <c r="E3434" s="137" t="s">
        <v>14570</v>
      </c>
      <c r="F3434" s="137"/>
      <c r="G3434" s="108" t="str">
        <f t="shared" si="108"/>
        <v>PROTEÇÃO DA POPULAÇÃO</v>
      </c>
      <c r="H3434" s="108" t="str">
        <f t="shared" si="109"/>
        <v>EVACUAÇÃO</v>
      </c>
      <c r="I3434" s="108"/>
      <c r="J3434" s="158" t="s">
        <v>14667</v>
      </c>
      <c r="K3434" s="158" t="s">
        <v>14668</v>
      </c>
      <c r="L3434" s="158" t="s">
        <v>14669</v>
      </c>
      <c r="M3434" s="158" t="s">
        <v>14669</v>
      </c>
    </row>
    <row r="3435" spans="1:15" ht="15">
      <c r="A3435" s="136">
        <v>3436</v>
      </c>
      <c r="B3435" s="108">
        <v>162</v>
      </c>
      <c r="C3435" s="108"/>
      <c r="D3435" s="137" t="s">
        <v>14544</v>
      </c>
      <c r="E3435" s="137" t="s">
        <v>14570</v>
      </c>
      <c r="F3435" s="137"/>
      <c r="G3435" s="108" t="str">
        <f t="shared" si="108"/>
        <v>PROTEÇÃO DA POPULAÇÃO</v>
      </c>
      <c r="H3435" s="108" t="str">
        <f t="shared" si="109"/>
        <v>EVACUAÇÃO</v>
      </c>
      <c r="I3435" s="108"/>
      <c r="J3435" s="149" t="s">
        <v>15088</v>
      </c>
      <c r="K3435" s="149" t="s">
        <v>15089</v>
      </c>
      <c r="L3435" s="149" t="s">
        <v>15090</v>
      </c>
      <c r="M3435" s="149" t="s">
        <v>21959</v>
      </c>
    </row>
    <row r="3436" spans="1:15" ht="15">
      <c r="A3436" s="136">
        <v>3437</v>
      </c>
      <c r="B3436" s="108">
        <v>162</v>
      </c>
      <c r="C3436" s="108"/>
      <c r="D3436" s="137" t="s">
        <v>14544</v>
      </c>
      <c r="E3436" s="137" t="s">
        <v>6</v>
      </c>
      <c r="F3436" s="137"/>
      <c r="G3436" s="108" t="str">
        <f t="shared" si="108"/>
        <v>PROTEÇÃO DA POPULAÇÃO</v>
      </c>
      <c r="H3436" s="108" t="str">
        <f t="shared" si="109"/>
        <v>Incêndio</v>
      </c>
      <c r="I3436" s="108"/>
      <c r="J3436" s="160" t="s">
        <v>14579</v>
      </c>
      <c r="K3436" s="160" t="s">
        <v>14580</v>
      </c>
      <c r="L3436" s="160" t="s">
        <v>14581</v>
      </c>
      <c r="M3436" s="160" t="s">
        <v>6</v>
      </c>
    </row>
    <row r="3437" spans="1:15" ht="25.5">
      <c r="A3437" s="136">
        <v>3438</v>
      </c>
      <c r="B3437" s="108">
        <v>162</v>
      </c>
      <c r="C3437" s="108"/>
      <c r="D3437" s="137" t="s">
        <v>14544</v>
      </c>
      <c r="E3437" s="137" t="s">
        <v>6</v>
      </c>
      <c r="F3437" s="137"/>
      <c r="G3437" s="108" t="str">
        <f t="shared" si="108"/>
        <v>PROTEÇÃO DA POPULAÇÃO</v>
      </c>
      <c r="H3437" s="108" t="str">
        <f t="shared" si="109"/>
        <v>Incêndio</v>
      </c>
      <c r="I3437" s="108"/>
      <c r="J3437" s="147" t="s">
        <v>16113</v>
      </c>
      <c r="K3437" s="147" t="s">
        <v>16114</v>
      </c>
      <c r="L3437" s="147" t="s">
        <v>16115</v>
      </c>
      <c r="M3437" s="147" t="s">
        <v>22268</v>
      </c>
    </row>
    <row r="3438" spans="1:15" ht="25.5" hidden="1">
      <c r="A3438" s="136">
        <v>3439</v>
      </c>
      <c r="B3438" s="108">
        <v>162</v>
      </c>
      <c r="C3438" s="108"/>
      <c r="D3438" s="137" t="s">
        <v>14544</v>
      </c>
      <c r="E3438" s="137" t="s">
        <v>6</v>
      </c>
      <c r="F3438" s="137"/>
      <c r="G3438" s="108" t="str">
        <f t="shared" si="108"/>
        <v>PROTEÇÃO DA POPULAÇÃO</v>
      </c>
      <c r="H3438" s="108" t="str">
        <f t="shared" si="109"/>
        <v>Incêndio</v>
      </c>
      <c r="I3438" s="108"/>
      <c r="J3438" s="150" t="s">
        <v>14750</v>
      </c>
      <c r="K3438" s="149" t="s">
        <v>14751</v>
      </c>
      <c r="L3438" s="150" t="s">
        <v>14752</v>
      </c>
      <c r="M3438" s="150" t="s">
        <v>21849</v>
      </c>
      <c r="N3438" s="169" t="s">
        <v>14753</v>
      </c>
      <c r="O3438" s="163"/>
    </row>
    <row r="3439" spans="1:15" ht="15.75">
      <c r="A3439" s="136">
        <v>3440</v>
      </c>
      <c r="B3439" s="108">
        <v>162</v>
      </c>
      <c r="C3439" s="108"/>
      <c r="D3439" s="137" t="s">
        <v>14588</v>
      </c>
      <c r="E3439" s="137" t="s">
        <v>14588</v>
      </c>
      <c r="F3439" s="137"/>
      <c r="G3439" s="108" t="str">
        <f t="shared" si="108"/>
        <v>RESPOSTA À EMERGÊNCIA</v>
      </c>
      <c r="H3439" s="108" t="str">
        <f t="shared" si="109"/>
        <v>RESPOSTA À EMERGÊNCIA</v>
      </c>
      <c r="I3439" s="108"/>
      <c r="J3439" s="143" t="s">
        <v>14585</v>
      </c>
      <c r="K3439" s="143" t="s">
        <v>14586</v>
      </c>
      <c r="L3439" s="143" t="s">
        <v>14587</v>
      </c>
      <c r="M3439" s="143" t="s">
        <v>14588</v>
      </c>
    </row>
    <row r="3440" spans="1:15" ht="15.75">
      <c r="A3440" s="136">
        <v>3441</v>
      </c>
      <c r="B3440" s="108">
        <v>162</v>
      </c>
      <c r="C3440" s="108"/>
      <c r="D3440" s="137" t="s">
        <v>14588</v>
      </c>
      <c r="E3440" s="137" t="s">
        <v>21835</v>
      </c>
      <c r="F3440" s="137"/>
      <c r="G3440" s="108" t="str">
        <f t="shared" si="108"/>
        <v>RESPOSTA À EMERGÊNCIA</v>
      </c>
      <c r="H3440" s="108" t="str">
        <f t="shared" si="109"/>
        <v>INCÊNDIO</v>
      </c>
      <c r="I3440" s="108"/>
      <c r="J3440" s="159" t="s">
        <v>14589</v>
      </c>
      <c r="K3440" s="159" t="s">
        <v>14590</v>
      </c>
      <c r="L3440" s="159" t="s">
        <v>14591</v>
      </c>
      <c r="M3440" s="145" t="s">
        <v>21835</v>
      </c>
    </row>
    <row r="3441" spans="1:13" ht="25.5">
      <c r="A3441" s="136">
        <v>3442</v>
      </c>
      <c r="B3441" s="108">
        <v>162</v>
      </c>
      <c r="C3441" s="108"/>
      <c r="D3441" s="137" t="s">
        <v>14588</v>
      </c>
      <c r="E3441" s="137" t="s">
        <v>21835</v>
      </c>
      <c r="F3441" s="137"/>
      <c r="G3441" s="108" t="str">
        <f t="shared" si="108"/>
        <v>RESPOSTA À EMERGÊNCIA</v>
      </c>
      <c r="H3441" s="108" t="str">
        <f t="shared" si="109"/>
        <v>INCÊNDIO</v>
      </c>
      <c r="I3441" s="108"/>
      <c r="J3441" s="147" t="s">
        <v>16116</v>
      </c>
      <c r="K3441" s="147" t="s">
        <v>16117</v>
      </c>
      <c r="L3441" s="147" t="s">
        <v>16118</v>
      </c>
      <c r="M3441" s="147" t="s">
        <v>22269</v>
      </c>
    </row>
    <row r="3442" spans="1:13" ht="15">
      <c r="A3442" s="136">
        <v>3443</v>
      </c>
      <c r="B3442" s="108">
        <v>162</v>
      </c>
      <c r="C3442" s="108"/>
      <c r="D3442" s="137" t="s">
        <v>14588</v>
      </c>
      <c r="E3442" s="137" t="s">
        <v>21835</v>
      </c>
      <c r="F3442" s="137"/>
      <c r="G3442" s="108" t="str">
        <f t="shared" si="108"/>
        <v>RESPOSTA À EMERGÊNCIA</v>
      </c>
      <c r="H3442" s="108" t="str">
        <f t="shared" si="109"/>
        <v>INCÊNDIO</v>
      </c>
      <c r="I3442" s="108"/>
      <c r="J3442" s="148" t="s">
        <v>14611</v>
      </c>
      <c r="K3442" s="148" t="s">
        <v>14612</v>
      </c>
      <c r="L3442" s="148" t="s">
        <v>14613</v>
      </c>
      <c r="M3442" s="148" t="s">
        <v>14614</v>
      </c>
    </row>
    <row r="3443" spans="1:13" ht="25.5">
      <c r="A3443" s="136">
        <v>3444</v>
      </c>
      <c r="B3443" s="108">
        <v>162</v>
      </c>
      <c r="C3443" s="108"/>
      <c r="D3443" s="137" t="s">
        <v>14588</v>
      </c>
      <c r="E3443" s="137" t="s">
        <v>21835</v>
      </c>
      <c r="F3443" s="137"/>
      <c r="G3443" s="108" t="str">
        <f t="shared" si="108"/>
        <v>RESPOSTA À EMERGÊNCIA</v>
      </c>
      <c r="H3443" s="108" t="str">
        <f t="shared" si="109"/>
        <v>INCÊNDIO</v>
      </c>
      <c r="I3443" s="108"/>
      <c r="J3443" s="147" t="s">
        <v>16119</v>
      </c>
      <c r="K3443" s="147" t="s">
        <v>16120</v>
      </c>
      <c r="L3443" s="148" t="s">
        <v>16121</v>
      </c>
      <c r="M3443" s="148" t="s">
        <v>22270</v>
      </c>
    </row>
    <row r="3444" spans="1:13" ht="15">
      <c r="A3444" s="136">
        <v>3445</v>
      </c>
      <c r="B3444" s="108">
        <v>162</v>
      </c>
      <c r="C3444" s="108"/>
      <c r="D3444" s="137" t="s">
        <v>14588</v>
      </c>
      <c r="E3444" s="137" t="s">
        <v>21835</v>
      </c>
      <c r="F3444" s="137"/>
      <c r="G3444" s="108" t="str">
        <f t="shared" si="108"/>
        <v>RESPOSTA À EMERGÊNCIA</v>
      </c>
      <c r="H3444" s="108" t="str">
        <f t="shared" si="109"/>
        <v>INCÊNDIO</v>
      </c>
      <c r="I3444" s="108"/>
      <c r="J3444" s="160" t="s">
        <v>14596</v>
      </c>
      <c r="K3444" s="160" t="s">
        <v>14597</v>
      </c>
      <c r="L3444" s="160" t="s">
        <v>14598</v>
      </c>
      <c r="M3444" s="160" t="s">
        <v>14599</v>
      </c>
    </row>
    <row r="3445" spans="1:13" ht="15.75">
      <c r="A3445" s="136">
        <v>3446</v>
      </c>
      <c r="B3445" s="108">
        <v>162</v>
      </c>
      <c r="C3445" s="108"/>
      <c r="D3445" s="137" t="s">
        <v>14588</v>
      </c>
      <c r="E3445" s="137" t="s">
        <v>21835</v>
      </c>
      <c r="F3445" s="137"/>
      <c r="G3445" s="108" t="str">
        <f t="shared" si="108"/>
        <v>RESPOSTA À EMERGÊNCIA</v>
      </c>
      <c r="H3445" s="108" t="str">
        <f t="shared" si="109"/>
        <v>INCÊNDIO</v>
      </c>
      <c r="I3445" s="108"/>
      <c r="J3445" s="148" t="s">
        <v>14600</v>
      </c>
      <c r="K3445" s="147" t="s">
        <v>14601</v>
      </c>
      <c r="L3445" s="148" t="s">
        <v>14602</v>
      </c>
      <c r="M3445" s="148" t="s">
        <v>21836</v>
      </c>
    </row>
    <row r="3446" spans="1:13" ht="15">
      <c r="A3446" s="136">
        <v>3447</v>
      </c>
      <c r="B3446" s="108">
        <v>162</v>
      </c>
      <c r="C3446" s="108"/>
      <c r="D3446" s="137" t="s">
        <v>14588</v>
      </c>
      <c r="E3446" s="137" t="s">
        <v>21835</v>
      </c>
      <c r="F3446" s="137"/>
      <c r="G3446" s="108" t="str">
        <f t="shared" si="108"/>
        <v>RESPOSTA À EMERGÊNCIA</v>
      </c>
      <c r="H3446" s="108" t="str">
        <f t="shared" si="109"/>
        <v>INCÊNDIO</v>
      </c>
      <c r="I3446" s="108"/>
      <c r="J3446" s="160" t="s">
        <v>14603</v>
      </c>
      <c r="K3446" s="160" t="s">
        <v>14604</v>
      </c>
      <c r="L3446" s="160" t="s">
        <v>14605</v>
      </c>
      <c r="M3446" s="160" t="s">
        <v>14606</v>
      </c>
    </row>
    <row r="3447" spans="1:13" ht="15">
      <c r="A3447" s="136">
        <v>3448</v>
      </c>
      <c r="B3447" s="108">
        <v>162</v>
      </c>
      <c r="C3447" s="108"/>
      <c r="D3447" s="137" t="s">
        <v>14588</v>
      </c>
      <c r="E3447" s="137" t="s">
        <v>21835</v>
      </c>
      <c r="F3447" s="137"/>
      <c r="G3447" s="108" t="str">
        <f t="shared" si="108"/>
        <v>RESPOSTA À EMERGÊNCIA</v>
      </c>
      <c r="H3447" s="108" t="str">
        <f t="shared" si="109"/>
        <v>INCÊNDIO</v>
      </c>
      <c r="I3447" s="108"/>
      <c r="J3447" s="147" t="s">
        <v>16122</v>
      </c>
      <c r="K3447" s="147" t="s">
        <v>16123</v>
      </c>
      <c r="L3447" s="148" t="s">
        <v>16124</v>
      </c>
      <c r="M3447" s="148" t="s">
        <v>22271</v>
      </c>
    </row>
    <row r="3448" spans="1:13" ht="15.75" thickBot="1">
      <c r="A3448" s="136">
        <v>3449</v>
      </c>
      <c r="B3448" s="108">
        <v>162</v>
      </c>
      <c r="C3448" s="108"/>
      <c r="D3448" s="137" t="s">
        <v>14588</v>
      </c>
      <c r="E3448" s="137" t="s">
        <v>21835</v>
      </c>
      <c r="F3448" s="137"/>
      <c r="G3448" s="108" t="str">
        <f t="shared" si="108"/>
        <v>RESPOSTA À EMERGÊNCIA</v>
      </c>
      <c r="H3448" s="108" t="str">
        <f t="shared" si="109"/>
        <v>INCÊNDIO</v>
      </c>
      <c r="I3448" s="108"/>
      <c r="J3448" s="148" t="s">
        <v>15316</v>
      </c>
      <c r="K3448" s="148" t="s">
        <v>15317</v>
      </c>
      <c r="L3448" s="148" t="s">
        <v>15318</v>
      </c>
      <c r="M3448" s="148" t="s">
        <v>22026</v>
      </c>
    </row>
    <row r="3449" spans="1:13" ht="15.75">
      <c r="A3449" s="136">
        <v>3450</v>
      </c>
      <c r="B3449" s="108">
        <v>162</v>
      </c>
      <c r="C3449" s="108"/>
      <c r="D3449" s="137" t="s">
        <v>14588</v>
      </c>
      <c r="E3449" s="137" t="s">
        <v>14636</v>
      </c>
      <c r="F3449" s="137"/>
      <c r="G3449" s="108" t="str">
        <f t="shared" si="108"/>
        <v>RESPOSTA À EMERGÊNCIA</v>
      </c>
      <c r="H3449" s="108" t="str">
        <f t="shared" si="109"/>
        <v>DERRAME OU FUGA</v>
      </c>
      <c r="I3449" s="108"/>
      <c r="J3449" s="151" t="s">
        <v>14633</v>
      </c>
      <c r="K3449" s="151" t="s">
        <v>14634</v>
      </c>
      <c r="L3449" s="151" t="s">
        <v>14635</v>
      </c>
      <c r="M3449" s="151" t="s">
        <v>14636</v>
      </c>
    </row>
    <row r="3450" spans="1:13" ht="15">
      <c r="A3450" s="136">
        <v>3451</v>
      </c>
      <c r="B3450" s="108">
        <v>162</v>
      </c>
      <c r="C3450" s="108"/>
      <c r="D3450" s="137" t="s">
        <v>14588</v>
      </c>
      <c r="E3450" s="137" t="s">
        <v>14636</v>
      </c>
      <c r="F3450" s="137"/>
      <c r="G3450" s="108" t="str">
        <f t="shared" si="108"/>
        <v>RESPOSTA À EMERGÊNCIA</v>
      </c>
      <c r="H3450" s="108" t="str">
        <f t="shared" si="109"/>
        <v>DERRAME OU FUGA</v>
      </c>
      <c r="I3450" s="108"/>
      <c r="J3450" s="147" t="s">
        <v>16125</v>
      </c>
      <c r="K3450" s="147" t="s">
        <v>16126</v>
      </c>
      <c r="L3450" s="147" t="s">
        <v>16127</v>
      </c>
      <c r="M3450" s="147" t="s">
        <v>22272</v>
      </c>
    </row>
    <row r="3451" spans="1:13" ht="15">
      <c r="A3451" s="136">
        <v>3452</v>
      </c>
      <c r="B3451" s="108">
        <v>162</v>
      </c>
      <c r="C3451" s="108"/>
      <c r="D3451" s="137" t="s">
        <v>14588</v>
      </c>
      <c r="E3451" s="137" t="s">
        <v>14636</v>
      </c>
      <c r="F3451" s="137"/>
      <c r="G3451" s="108" t="str">
        <f t="shared" si="108"/>
        <v>RESPOSTA À EMERGÊNCIA</v>
      </c>
      <c r="H3451" s="108" t="str">
        <f t="shared" si="109"/>
        <v>DERRAME OU FUGA</v>
      </c>
      <c r="I3451" s="108"/>
      <c r="J3451" s="147" t="s">
        <v>16128</v>
      </c>
      <c r="K3451" s="147" t="s">
        <v>16129</v>
      </c>
      <c r="L3451" s="147" t="s">
        <v>16130</v>
      </c>
      <c r="M3451" s="147" t="s">
        <v>22273</v>
      </c>
    </row>
    <row r="3452" spans="1:13" ht="15">
      <c r="A3452" s="136">
        <v>3453</v>
      </c>
      <c r="B3452" s="108">
        <v>162</v>
      </c>
      <c r="C3452" s="108"/>
      <c r="D3452" s="137" t="s">
        <v>14588</v>
      </c>
      <c r="E3452" s="137" t="s">
        <v>14636</v>
      </c>
      <c r="F3452" s="137"/>
      <c r="G3452" s="108" t="str">
        <f t="shared" si="108"/>
        <v>RESPOSTA À EMERGÊNCIA</v>
      </c>
      <c r="H3452" s="108" t="str">
        <f t="shared" si="109"/>
        <v>DERRAME OU FUGA</v>
      </c>
      <c r="I3452" s="108"/>
      <c r="J3452" s="147" t="s">
        <v>16180</v>
      </c>
      <c r="K3452" s="147" t="s">
        <v>16181</v>
      </c>
      <c r="L3452" s="148" t="s">
        <v>16182</v>
      </c>
      <c r="M3452" s="148" t="s">
        <v>22290</v>
      </c>
    </row>
    <row r="3453" spans="1:13" ht="15.75" thickBot="1">
      <c r="A3453" s="136">
        <v>3454</v>
      </c>
      <c r="B3453" s="108">
        <v>162</v>
      </c>
      <c r="C3453" s="108"/>
      <c r="D3453" s="137" t="s">
        <v>14588</v>
      </c>
      <c r="E3453" s="137" t="s">
        <v>14636</v>
      </c>
      <c r="F3453" s="137"/>
      <c r="G3453" s="108" t="str">
        <f t="shared" si="108"/>
        <v>RESPOSTA À EMERGÊNCIA</v>
      </c>
      <c r="H3453" s="108" t="str">
        <f t="shared" si="109"/>
        <v>DERRAME OU FUGA</v>
      </c>
      <c r="I3453" s="108"/>
      <c r="J3453" s="147" t="s">
        <v>16131</v>
      </c>
      <c r="K3453" s="147" t="s">
        <v>16132</v>
      </c>
      <c r="L3453" s="147" t="s">
        <v>16133</v>
      </c>
      <c r="M3453" s="147" t="s">
        <v>22274</v>
      </c>
    </row>
    <row r="3454" spans="1:13" ht="15.75">
      <c r="A3454" s="136">
        <v>3455</v>
      </c>
      <c r="B3454" s="108">
        <v>162</v>
      </c>
      <c r="C3454" s="108"/>
      <c r="D3454" s="137" t="s">
        <v>14588</v>
      </c>
      <c r="E3454" s="137" t="s">
        <v>14677</v>
      </c>
      <c r="F3454" s="137"/>
      <c r="G3454" s="108" t="str">
        <f t="shared" si="108"/>
        <v>RESPOSTA À EMERGÊNCIA</v>
      </c>
      <c r="H3454" s="108" t="str">
        <f t="shared" si="109"/>
        <v>PRIMEIROS SOCORROS</v>
      </c>
      <c r="I3454" s="108"/>
      <c r="J3454" s="151" t="s">
        <v>14674</v>
      </c>
      <c r="K3454" s="151" t="s">
        <v>14675</v>
      </c>
      <c r="L3454" s="151" t="s">
        <v>14676</v>
      </c>
      <c r="M3454" s="151" t="s">
        <v>14677</v>
      </c>
    </row>
    <row r="3455" spans="1:13" ht="15">
      <c r="A3455" s="136">
        <v>3456</v>
      </c>
      <c r="B3455" s="108">
        <v>162</v>
      </c>
      <c r="C3455" s="108"/>
      <c r="D3455" s="137" t="s">
        <v>14588</v>
      </c>
      <c r="E3455" s="137" t="s">
        <v>14677</v>
      </c>
      <c r="F3455" s="137"/>
      <c r="G3455" s="108" t="str">
        <f t="shared" si="108"/>
        <v>RESPOSTA À EMERGÊNCIA</v>
      </c>
      <c r="H3455" s="108" t="str">
        <f t="shared" si="109"/>
        <v>PRIMEIROS SOCORROS</v>
      </c>
      <c r="I3455" s="108"/>
      <c r="J3455" s="150" t="s">
        <v>14678</v>
      </c>
      <c r="K3455" s="150" t="s">
        <v>14679</v>
      </c>
      <c r="L3455" s="150" t="s">
        <v>14680</v>
      </c>
      <c r="M3455" s="150" t="s">
        <v>21809</v>
      </c>
    </row>
    <row r="3456" spans="1:13" ht="25.5">
      <c r="A3456" s="136">
        <v>3457</v>
      </c>
      <c r="B3456" s="108">
        <v>162</v>
      </c>
      <c r="C3456" s="108"/>
      <c r="D3456" s="137" t="s">
        <v>14588</v>
      </c>
      <c r="E3456" s="137" t="s">
        <v>14677</v>
      </c>
      <c r="F3456" s="137"/>
      <c r="G3456" s="108" t="str">
        <f t="shared" si="108"/>
        <v>RESPOSTA À EMERGÊNCIA</v>
      </c>
      <c r="H3456" s="108" t="str">
        <f t="shared" si="109"/>
        <v>PRIMEIROS SOCORROS</v>
      </c>
      <c r="I3456" s="108"/>
      <c r="J3456" s="148" t="s">
        <v>14681</v>
      </c>
      <c r="K3456" s="148" t="s">
        <v>14682</v>
      </c>
      <c r="L3456" s="148" t="s">
        <v>16134</v>
      </c>
      <c r="M3456" s="148" t="s">
        <v>22275</v>
      </c>
    </row>
    <row r="3457" spans="1:15" ht="15">
      <c r="A3457" s="136">
        <v>3458</v>
      </c>
      <c r="B3457" s="108">
        <v>162</v>
      </c>
      <c r="C3457" s="108"/>
      <c r="D3457" s="137" t="s">
        <v>14588</v>
      </c>
      <c r="E3457" s="137" t="s">
        <v>14677</v>
      </c>
      <c r="F3457" s="137"/>
      <c r="G3457" s="108" t="str">
        <f t="shared" si="108"/>
        <v>RESPOSTA À EMERGÊNCIA</v>
      </c>
      <c r="H3457" s="108" t="str">
        <f t="shared" si="109"/>
        <v>PRIMEIROS SOCORROS</v>
      </c>
      <c r="I3457" s="108"/>
      <c r="J3457" s="147" t="s">
        <v>16135</v>
      </c>
      <c r="K3457" s="147" t="s">
        <v>16136</v>
      </c>
      <c r="L3457" s="148" t="s">
        <v>16137</v>
      </c>
      <c r="M3457" s="148" t="s">
        <v>22276</v>
      </c>
    </row>
    <row r="3458" spans="1:15" ht="15">
      <c r="A3458" s="136">
        <v>3459</v>
      </c>
      <c r="B3458" s="108">
        <v>162</v>
      </c>
      <c r="C3458" s="108"/>
      <c r="D3458" s="137" t="s">
        <v>14588</v>
      </c>
      <c r="E3458" s="137" t="s">
        <v>14677</v>
      </c>
      <c r="F3458" s="137"/>
      <c r="G3458" s="108" t="str">
        <f t="shared" si="108"/>
        <v>RESPOSTA À EMERGÊNCIA</v>
      </c>
      <c r="H3458" s="108" t="str">
        <f t="shared" si="109"/>
        <v>PRIMEIROS SOCORROS</v>
      </c>
      <c r="I3458" s="108"/>
      <c r="J3458" s="149" t="s">
        <v>16138</v>
      </c>
      <c r="K3458" s="149" t="s">
        <v>16139</v>
      </c>
      <c r="L3458" s="148" t="s">
        <v>16140</v>
      </c>
      <c r="M3458" s="148" t="s">
        <v>22277</v>
      </c>
    </row>
    <row r="3459" spans="1:15" ht="15">
      <c r="A3459" s="136">
        <v>3460</v>
      </c>
      <c r="B3459" s="108">
        <v>162</v>
      </c>
      <c r="C3459" s="108"/>
      <c r="D3459" s="137" t="s">
        <v>14588</v>
      </c>
      <c r="E3459" s="137" t="s">
        <v>14677</v>
      </c>
      <c r="F3459" s="137"/>
      <c r="G3459" s="108" t="str">
        <f t="shared" si="108"/>
        <v>RESPOSTA À EMERGÊNCIA</v>
      </c>
      <c r="H3459" s="108" t="str">
        <f t="shared" si="109"/>
        <v>PRIMEIROS SOCORROS</v>
      </c>
      <c r="I3459" s="108"/>
      <c r="J3459" s="147" t="s">
        <v>16141</v>
      </c>
      <c r="K3459" s="147" t="s">
        <v>16142</v>
      </c>
      <c r="L3459" s="148" t="s">
        <v>16143</v>
      </c>
      <c r="M3459" s="148" t="s">
        <v>22278</v>
      </c>
    </row>
    <row r="3460" spans="1:15" ht="15">
      <c r="A3460" s="136">
        <v>3461</v>
      </c>
      <c r="B3460" s="108">
        <v>162</v>
      </c>
      <c r="C3460" s="108"/>
      <c r="D3460" s="137" t="s">
        <v>14588</v>
      </c>
      <c r="E3460" s="137" t="s">
        <v>14677</v>
      </c>
      <c r="F3460" s="137"/>
      <c r="G3460" s="108" t="str">
        <f t="shared" si="108"/>
        <v>RESPOSTA À EMERGÊNCIA</v>
      </c>
      <c r="H3460" s="108" t="str">
        <f t="shared" si="109"/>
        <v>PRIMEIROS SOCORROS</v>
      </c>
      <c r="I3460" s="108"/>
      <c r="J3460" s="147" t="s">
        <v>14689</v>
      </c>
      <c r="K3460" s="147" t="s">
        <v>14690</v>
      </c>
      <c r="L3460" s="147" t="s">
        <v>14691</v>
      </c>
      <c r="M3460" s="147" t="s">
        <v>14692</v>
      </c>
    </row>
    <row r="3461" spans="1:15" ht="15">
      <c r="A3461" s="136">
        <v>3462</v>
      </c>
      <c r="B3461" s="108">
        <v>162</v>
      </c>
      <c r="C3461" s="108"/>
      <c r="D3461" s="137" t="s">
        <v>14588</v>
      </c>
      <c r="E3461" s="137" t="s">
        <v>14677</v>
      </c>
      <c r="F3461" s="137"/>
      <c r="G3461" s="108" t="str">
        <f t="shared" si="108"/>
        <v>RESPOSTA À EMERGÊNCIA</v>
      </c>
      <c r="H3461" s="108" t="str">
        <f t="shared" si="109"/>
        <v>PRIMEIROS SOCORROS</v>
      </c>
      <c r="I3461" s="108"/>
      <c r="J3461" s="147" t="s">
        <v>14696</v>
      </c>
      <c r="K3461" s="147" t="s">
        <v>14697</v>
      </c>
      <c r="L3461" s="147" t="s">
        <v>14698</v>
      </c>
      <c r="M3461" s="147" t="s">
        <v>14699</v>
      </c>
    </row>
    <row r="3462" spans="1:15" ht="25.5">
      <c r="A3462" s="136">
        <v>3463</v>
      </c>
      <c r="B3462" s="108">
        <v>162</v>
      </c>
      <c r="C3462" s="108"/>
      <c r="D3462" s="137" t="s">
        <v>14588</v>
      </c>
      <c r="E3462" s="137" t="s">
        <v>14677</v>
      </c>
      <c r="F3462" s="137"/>
      <c r="G3462" s="108" t="str">
        <f t="shared" si="108"/>
        <v>RESPOSTA À EMERGÊNCIA</v>
      </c>
      <c r="H3462" s="108" t="str">
        <f t="shared" si="109"/>
        <v>PRIMEIROS SOCORROS</v>
      </c>
      <c r="I3462" s="108"/>
      <c r="J3462" s="147" t="s">
        <v>15589</v>
      </c>
      <c r="K3462" s="147" t="s">
        <v>15590</v>
      </c>
      <c r="L3462" s="148" t="s">
        <v>15591</v>
      </c>
      <c r="M3462" s="148" t="s">
        <v>22111</v>
      </c>
    </row>
    <row r="3463" spans="1:15" ht="25.5">
      <c r="A3463" s="136">
        <v>3464</v>
      </c>
      <c r="B3463" s="108">
        <v>162</v>
      </c>
      <c r="C3463" s="108"/>
      <c r="D3463" s="137" t="s">
        <v>14588</v>
      </c>
      <c r="E3463" s="137" t="s">
        <v>14677</v>
      </c>
      <c r="F3463" s="137"/>
      <c r="G3463" s="108" t="str">
        <f t="shared" si="108"/>
        <v>RESPOSTA À EMERGÊNCIA</v>
      </c>
      <c r="H3463" s="108" t="str">
        <f t="shared" si="109"/>
        <v>PRIMEIROS SOCORROS</v>
      </c>
      <c r="I3463" s="108"/>
      <c r="J3463" s="147" t="s">
        <v>16144</v>
      </c>
      <c r="K3463" s="148" t="s">
        <v>16145</v>
      </c>
      <c r="L3463" s="147" t="s">
        <v>16146</v>
      </c>
      <c r="M3463" s="147" t="s">
        <v>22279</v>
      </c>
    </row>
    <row r="3464" spans="1:15" ht="20.25">
      <c r="A3464" s="136">
        <v>3465</v>
      </c>
      <c r="B3464" s="108">
        <v>163</v>
      </c>
      <c r="C3464" s="108"/>
      <c r="D3464" s="137" t="s">
        <v>21830</v>
      </c>
      <c r="E3464" s="137" t="s">
        <v>21830</v>
      </c>
      <c r="F3464" s="137"/>
      <c r="G3464" s="108" t="str">
        <f t="shared" si="108"/>
        <v>RESPOSTA À EMERGÊNCIA</v>
      </c>
      <c r="H3464" s="108" t="str">
        <f t="shared" si="109"/>
        <v>PRIMEIROS SOCORROS</v>
      </c>
      <c r="I3464" s="108"/>
      <c r="J3464" s="199" t="s">
        <v>16183</v>
      </c>
      <c r="K3464" s="138" t="s">
        <v>16183</v>
      </c>
      <c r="L3464" s="138" t="s">
        <v>16184</v>
      </c>
      <c r="M3464" s="138" t="s">
        <v>16185</v>
      </c>
    </row>
    <row r="3465" spans="1:15" ht="15.75">
      <c r="A3465" s="136">
        <v>3466</v>
      </c>
      <c r="B3465" s="108">
        <v>163</v>
      </c>
      <c r="C3465" s="108"/>
      <c r="D3465" s="137" t="s">
        <v>21830</v>
      </c>
      <c r="E3465" s="137" t="s">
        <v>21830</v>
      </c>
      <c r="F3465" s="137"/>
      <c r="G3465" s="108" t="str">
        <f t="shared" si="108"/>
        <v>RESPOSTA À EMERGÊNCIA</v>
      </c>
      <c r="H3465" s="108" t="str">
        <f t="shared" si="109"/>
        <v>PRIMEIROS SOCORROS</v>
      </c>
      <c r="I3465" s="108"/>
      <c r="J3465" s="174" t="s">
        <v>16186</v>
      </c>
      <c r="K3465" s="141" t="s">
        <v>16187</v>
      </c>
      <c r="L3465" s="141" t="s">
        <v>16188</v>
      </c>
      <c r="M3465" s="141" t="s">
        <v>22291</v>
      </c>
    </row>
    <row r="3466" spans="1:15" ht="15.75">
      <c r="A3466" s="136">
        <v>3467</v>
      </c>
      <c r="B3466" s="108">
        <v>163</v>
      </c>
      <c r="C3466" s="108"/>
      <c r="D3466" s="137" t="s">
        <v>14488</v>
      </c>
      <c r="E3466" s="137" t="s">
        <v>14488</v>
      </c>
      <c r="F3466" s="137"/>
      <c r="G3466" s="108" t="str">
        <f t="shared" si="108"/>
        <v>PERIGOS POTENCIAIS</v>
      </c>
      <c r="H3466" s="108" t="str">
        <f t="shared" si="109"/>
        <v>PERIGOS POTENCIAIS</v>
      </c>
      <c r="I3466" s="108"/>
      <c r="J3466" s="143" t="s">
        <v>14485</v>
      </c>
      <c r="K3466" s="143" t="s">
        <v>14486</v>
      </c>
      <c r="L3466" s="143" t="s">
        <v>14487</v>
      </c>
      <c r="M3466" s="143" t="s">
        <v>14488</v>
      </c>
    </row>
    <row r="3467" spans="1:15" ht="15.75">
      <c r="A3467" s="136">
        <v>3468</v>
      </c>
      <c r="B3467" s="108">
        <v>163</v>
      </c>
      <c r="C3467" s="108"/>
      <c r="D3467" s="137" t="s">
        <v>14488</v>
      </c>
      <c r="E3467" s="137" t="s">
        <v>14520</v>
      </c>
      <c r="F3467" s="137"/>
      <c r="G3467" s="108" t="str">
        <f t="shared" si="108"/>
        <v>PERIGOS POTENCIAIS</v>
      </c>
      <c r="H3467" s="108" t="str">
        <f t="shared" si="109"/>
        <v>SAÚDE</v>
      </c>
      <c r="I3467" s="108"/>
      <c r="J3467" s="159" t="s">
        <v>14517</v>
      </c>
      <c r="K3467" s="159" t="s">
        <v>14518</v>
      </c>
      <c r="L3467" s="159" t="s">
        <v>14519</v>
      </c>
      <c r="M3467" s="159" t="s">
        <v>14520</v>
      </c>
    </row>
    <row r="3468" spans="1:15" ht="38.25">
      <c r="A3468" s="136">
        <v>3469</v>
      </c>
      <c r="B3468" s="108">
        <v>163</v>
      </c>
      <c r="C3468" s="108"/>
      <c r="D3468" s="137" t="s">
        <v>14488</v>
      </c>
      <c r="E3468" s="137" t="s">
        <v>14520</v>
      </c>
      <c r="F3468" s="137"/>
      <c r="G3468" s="108" t="str">
        <f t="shared" si="108"/>
        <v>PERIGOS POTENCIAIS</v>
      </c>
      <c r="H3468" s="108" t="str">
        <f t="shared" si="109"/>
        <v>SAÚDE</v>
      </c>
      <c r="I3468" s="108"/>
      <c r="J3468" s="147" t="s">
        <v>16080</v>
      </c>
      <c r="K3468" s="147" t="s">
        <v>16081</v>
      </c>
      <c r="L3468" s="147" t="s">
        <v>16082</v>
      </c>
      <c r="M3468" s="147" t="s">
        <v>22257</v>
      </c>
    </row>
    <row r="3469" spans="1:15" ht="25.5">
      <c r="A3469" s="163">
        <v>3470</v>
      </c>
      <c r="B3469" s="109">
        <v>163</v>
      </c>
      <c r="C3469" s="109"/>
      <c r="D3469" s="175" t="s">
        <v>14488</v>
      </c>
      <c r="E3469" s="175" t="s">
        <v>14520</v>
      </c>
      <c r="F3469" s="175"/>
      <c r="G3469" s="109" t="str">
        <f t="shared" si="108"/>
        <v>PERIGOS POTENCIAIS</v>
      </c>
      <c r="H3469" s="109" t="str">
        <f t="shared" si="109"/>
        <v>SAÚDE</v>
      </c>
      <c r="I3469" s="109"/>
      <c r="J3469" s="147" t="s">
        <v>16153</v>
      </c>
      <c r="K3469" s="147" t="s">
        <v>16154</v>
      </c>
      <c r="L3469" s="147" t="s">
        <v>16155</v>
      </c>
      <c r="M3469" s="147" t="s">
        <v>22281</v>
      </c>
      <c r="N3469" s="163"/>
      <c r="O3469" s="163"/>
    </row>
    <row r="3470" spans="1:15" ht="51">
      <c r="A3470" s="163">
        <v>3471</v>
      </c>
      <c r="B3470" s="109">
        <v>163</v>
      </c>
      <c r="C3470" s="109"/>
      <c r="D3470" s="175" t="s">
        <v>14488</v>
      </c>
      <c r="E3470" s="175" t="s">
        <v>14520</v>
      </c>
      <c r="F3470" s="175"/>
      <c r="G3470" s="109" t="str">
        <f t="shared" si="108"/>
        <v>PERIGOS POTENCIAIS</v>
      </c>
      <c r="H3470" s="109" t="str">
        <f t="shared" si="109"/>
        <v>SAÚDE</v>
      </c>
      <c r="I3470" s="109"/>
      <c r="J3470" s="148" t="s">
        <v>16189</v>
      </c>
      <c r="K3470" s="147" t="s">
        <v>16190</v>
      </c>
      <c r="L3470" s="147" t="s">
        <v>16191</v>
      </c>
      <c r="M3470" s="147" t="s">
        <v>22292</v>
      </c>
      <c r="N3470" s="196"/>
      <c r="O3470" s="163"/>
    </row>
    <row r="3471" spans="1:15" ht="63.75">
      <c r="A3471" s="163">
        <v>3472</v>
      </c>
      <c r="B3471" s="109">
        <v>163</v>
      </c>
      <c r="C3471" s="109"/>
      <c r="D3471" s="175" t="s">
        <v>14488</v>
      </c>
      <c r="E3471" s="175" t="s">
        <v>14520</v>
      </c>
      <c r="F3471" s="175"/>
      <c r="G3471" s="109" t="str">
        <f t="shared" si="108"/>
        <v>PERIGOS POTENCIAIS</v>
      </c>
      <c r="H3471" s="109" t="str">
        <f t="shared" si="109"/>
        <v>SAÚDE</v>
      </c>
      <c r="I3471" s="109"/>
      <c r="J3471" s="150" t="s">
        <v>16192</v>
      </c>
      <c r="K3471" s="149" t="s">
        <v>16193</v>
      </c>
      <c r="L3471" s="150" t="s">
        <v>16194</v>
      </c>
      <c r="M3471" s="150" t="s">
        <v>22293</v>
      </c>
      <c r="N3471" s="196"/>
      <c r="O3471" s="163"/>
    </row>
    <row r="3472" spans="1:15" ht="38.25">
      <c r="A3472" s="163">
        <v>3473</v>
      </c>
      <c r="B3472" s="109">
        <v>163</v>
      </c>
      <c r="C3472" s="109"/>
      <c r="D3472" s="175" t="s">
        <v>14488</v>
      </c>
      <c r="E3472" s="175" t="s">
        <v>14520</v>
      </c>
      <c r="F3472" s="175"/>
      <c r="G3472" s="109" t="str">
        <f t="shared" ref="G3472:G3535" si="110">IF(OR(M3472="PERIGOS POTENCIAIS",M3472="PROTEÇÃO DA POPULAÇÃO",M3472="RESPOSTA À EMERGÊNCIA"),M3472,G3471)</f>
        <v>PERIGOS POTENCIAIS</v>
      </c>
      <c r="H3472" s="109" t="str">
        <f t="shared" ref="H3472:H3535" si="111">IF(OR(M3472="PERIGOS POTENCIAIS",M3472="PROTEÇÃO DA POPULAÇÃO",M3472="RESPOSTA À EMERGÊNCIA"),M3472,IF(OR(M3472="INCÊNDIO OU EXPLOSÃO",M3472="SAÚDE",M3472="VESTUÁRIO DE PROTEÇÃO",M3472="EVACUAÇÃO",M3472="INCÊNDIO",M3472="DERRAME OU FUGA",M3472="PRIMEIROS SOCORROS"),M3472,H3471))</f>
        <v>SAÚDE</v>
      </c>
      <c r="I3472" s="109"/>
      <c r="J3472" s="149" t="s">
        <v>16195</v>
      </c>
      <c r="K3472" s="149" t="s">
        <v>16196</v>
      </c>
      <c r="L3472" s="150" t="s">
        <v>22294</v>
      </c>
      <c r="M3472" s="150" t="s">
        <v>22295</v>
      </c>
      <c r="N3472" s="163"/>
      <c r="O3472" s="163"/>
    </row>
    <row r="3473" spans="1:15" ht="25.5">
      <c r="A3473" s="136">
        <v>3474</v>
      </c>
      <c r="B3473" s="108">
        <v>163</v>
      </c>
      <c r="C3473" s="108"/>
      <c r="D3473" s="137" t="s">
        <v>14488</v>
      </c>
      <c r="E3473" s="137" t="s">
        <v>14520</v>
      </c>
      <c r="F3473" s="137"/>
      <c r="G3473" s="108" t="str">
        <f t="shared" si="110"/>
        <v>PERIGOS POTENCIAIS</v>
      </c>
      <c r="H3473" s="108" t="str">
        <f t="shared" si="111"/>
        <v>SAÚDE</v>
      </c>
      <c r="I3473" s="108"/>
      <c r="J3473" s="149" t="s">
        <v>16197</v>
      </c>
      <c r="K3473" s="149" t="s">
        <v>16198</v>
      </c>
      <c r="L3473" s="149" t="s">
        <v>16199</v>
      </c>
      <c r="M3473" s="149" t="s">
        <v>22296</v>
      </c>
    </row>
    <row r="3474" spans="1:15" ht="38.25">
      <c r="A3474" s="163">
        <v>3475</v>
      </c>
      <c r="B3474" s="109">
        <v>163</v>
      </c>
      <c r="C3474" s="109"/>
      <c r="D3474" s="175" t="s">
        <v>14488</v>
      </c>
      <c r="E3474" s="175" t="s">
        <v>14520</v>
      </c>
      <c r="F3474" s="175"/>
      <c r="G3474" s="109" t="str">
        <f t="shared" si="110"/>
        <v>PERIGOS POTENCIAIS</v>
      </c>
      <c r="H3474" s="109" t="str">
        <f t="shared" si="111"/>
        <v>SAÚDE</v>
      </c>
      <c r="I3474" s="109"/>
      <c r="J3474" s="149" t="s">
        <v>16200</v>
      </c>
      <c r="K3474" s="149" t="s">
        <v>16201</v>
      </c>
      <c r="L3474" s="149" t="s">
        <v>16202</v>
      </c>
      <c r="M3474" s="149" t="s">
        <v>22297</v>
      </c>
      <c r="N3474" s="163"/>
      <c r="O3474" s="163"/>
    </row>
    <row r="3475" spans="1:15" ht="15">
      <c r="A3475" s="136">
        <v>3476</v>
      </c>
      <c r="B3475" s="108">
        <v>163</v>
      </c>
      <c r="C3475" s="108"/>
      <c r="D3475" s="137" t="s">
        <v>14488</v>
      </c>
      <c r="E3475" s="137" t="s">
        <v>14520</v>
      </c>
      <c r="F3475" s="137"/>
      <c r="G3475" s="108" t="str">
        <f t="shared" si="110"/>
        <v>PERIGOS POTENCIAIS</v>
      </c>
      <c r="H3475" s="108" t="str">
        <f t="shared" si="111"/>
        <v>SAÚDE</v>
      </c>
      <c r="I3475" s="108"/>
      <c r="J3475" s="147" t="s">
        <v>16086</v>
      </c>
      <c r="K3475" s="147" t="s">
        <v>16087</v>
      </c>
      <c r="L3475" s="147" t="s">
        <v>16088</v>
      </c>
      <c r="M3475" s="147" t="s">
        <v>22259</v>
      </c>
    </row>
    <row r="3476" spans="1:15" ht="26.25" thickBot="1">
      <c r="A3476" s="136">
        <v>3477</v>
      </c>
      <c r="B3476" s="108">
        <v>163</v>
      </c>
      <c r="C3476" s="108"/>
      <c r="D3476" s="137" t="s">
        <v>14488</v>
      </c>
      <c r="E3476" s="137" t="s">
        <v>14520</v>
      </c>
      <c r="F3476" s="137"/>
      <c r="G3476" s="108" t="str">
        <f t="shared" si="110"/>
        <v>PERIGOS POTENCIAIS</v>
      </c>
      <c r="H3476" s="108" t="str">
        <f t="shared" si="111"/>
        <v>SAÚDE</v>
      </c>
      <c r="I3476" s="108"/>
      <c r="J3476" s="149" t="s">
        <v>16203</v>
      </c>
      <c r="K3476" s="149" t="s">
        <v>16204</v>
      </c>
      <c r="L3476" s="149" t="s">
        <v>16205</v>
      </c>
      <c r="M3476" s="149" t="s">
        <v>22298</v>
      </c>
    </row>
    <row r="3477" spans="1:15" ht="15.75">
      <c r="A3477" s="136">
        <v>3478</v>
      </c>
      <c r="B3477" s="108">
        <v>163</v>
      </c>
      <c r="C3477" s="108"/>
      <c r="D3477" s="137" t="s">
        <v>14488</v>
      </c>
      <c r="E3477" s="137" t="s">
        <v>14492</v>
      </c>
      <c r="F3477" s="137"/>
      <c r="G3477" s="108" t="str">
        <f t="shared" si="110"/>
        <v>PERIGOS POTENCIAIS</v>
      </c>
      <c r="H3477" s="108" t="str">
        <f t="shared" si="111"/>
        <v>INCÊNDIO OU EXPLOSÃO</v>
      </c>
      <c r="I3477" s="108"/>
      <c r="J3477" s="151" t="s">
        <v>14489</v>
      </c>
      <c r="K3477" s="151" t="s">
        <v>14490</v>
      </c>
      <c r="L3477" s="198" t="s">
        <v>14491</v>
      </c>
      <c r="M3477" s="198" t="s">
        <v>14492</v>
      </c>
    </row>
    <row r="3478" spans="1:15" ht="15">
      <c r="A3478" s="136">
        <v>3479</v>
      </c>
      <c r="B3478" s="108">
        <v>163</v>
      </c>
      <c r="C3478" s="108"/>
      <c r="D3478" s="137" t="s">
        <v>14488</v>
      </c>
      <c r="E3478" s="137" t="s">
        <v>14492</v>
      </c>
      <c r="F3478" s="137"/>
      <c r="G3478" s="108" t="str">
        <f t="shared" si="110"/>
        <v>PERIGOS POTENCIAIS</v>
      </c>
      <c r="H3478" s="108" t="str">
        <f t="shared" si="111"/>
        <v>INCÊNDIO OU EXPLOSÃO</v>
      </c>
      <c r="I3478" s="108"/>
      <c r="J3478" s="147" t="s">
        <v>16092</v>
      </c>
      <c r="K3478" s="147" t="s">
        <v>16093</v>
      </c>
      <c r="L3478" s="147" t="s">
        <v>16094</v>
      </c>
      <c r="M3478" s="147" t="s">
        <v>22261</v>
      </c>
    </row>
    <row r="3479" spans="1:15" ht="15">
      <c r="A3479" s="136">
        <v>3480</v>
      </c>
      <c r="B3479" s="108">
        <v>163</v>
      </c>
      <c r="C3479" s="108"/>
      <c r="D3479" s="137" t="s">
        <v>14488</v>
      </c>
      <c r="E3479" s="137" t="s">
        <v>14492</v>
      </c>
      <c r="F3479" s="137"/>
      <c r="G3479" s="108" t="str">
        <f t="shared" si="110"/>
        <v>PERIGOS POTENCIAIS</v>
      </c>
      <c r="H3479" s="108" t="str">
        <f t="shared" si="111"/>
        <v>INCÊNDIO OU EXPLOSÃO</v>
      </c>
      <c r="I3479" s="108"/>
      <c r="J3479" s="147" t="s">
        <v>16098</v>
      </c>
      <c r="K3479" s="147" t="s">
        <v>16099</v>
      </c>
      <c r="L3479" s="147" t="s">
        <v>16100</v>
      </c>
      <c r="M3479" s="147" t="s">
        <v>22263</v>
      </c>
    </row>
    <row r="3480" spans="1:15" ht="25.5">
      <c r="A3480" s="163">
        <v>3481</v>
      </c>
      <c r="B3480" s="109">
        <v>163</v>
      </c>
      <c r="C3480" s="109"/>
      <c r="D3480" s="175" t="s">
        <v>14488</v>
      </c>
      <c r="E3480" s="175" t="s">
        <v>14492</v>
      </c>
      <c r="F3480" s="175"/>
      <c r="G3480" s="109" t="str">
        <f t="shared" si="110"/>
        <v>PERIGOS POTENCIAIS</v>
      </c>
      <c r="H3480" s="109" t="str">
        <f t="shared" si="111"/>
        <v>INCÊNDIO OU EXPLOSÃO</v>
      </c>
      <c r="I3480" s="109"/>
      <c r="J3480" s="147" t="s">
        <v>16206</v>
      </c>
      <c r="K3480" s="147" t="s">
        <v>16207</v>
      </c>
      <c r="L3480" s="147" t="s">
        <v>16208</v>
      </c>
      <c r="M3480" s="147" t="s">
        <v>22299</v>
      </c>
      <c r="N3480" s="163"/>
      <c r="O3480" s="163"/>
    </row>
    <row r="3481" spans="1:15" ht="15.75">
      <c r="A3481" s="136">
        <v>3482</v>
      </c>
      <c r="B3481" s="108">
        <v>163</v>
      </c>
      <c r="C3481" s="108"/>
      <c r="D3481" s="137" t="s">
        <v>14544</v>
      </c>
      <c r="E3481" s="137" t="s">
        <v>14544</v>
      </c>
      <c r="F3481" s="137"/>
      <c r="G3481" s="108" t="str">
        <f t="shared" si="110"/>
        <v>PROTEÇÃO DA POPULAÇÃO</v>
      </c>
      <c r="H3481" s="108" t="str">
        <f t="shared" si="111"/>
        <v>PROTEÇÃO DA POPULAÇÃO</v>
      </c>
      <c r="I3481" s="108"/>
      <c r="J3481" s="143" t="s">
        <v>14541</v>
      </c>
      <c r="K3481" s="143" t="s">
        <v>14542</v>
      </c>
      <c r="L3481" s="143" t="s">
        <v>14543</v>
      </c>
      <c r="M3481" s="143" t="s">
        <v>14544</v>
      </c>
    </row>
    <row r="3482" spans="1:15" ht="38.25">
      <c r="A3482" s="136">
        <v>3483</v>
      </c>
      <c r="B3482" s="108">
        <v>163</v>
      </c>
      <c r="C3482" s="108"/>
      <c r="D3482" s="137" t="s">
        <v>14544</v>
      </c>
      <c r="E3482" s="137" t="s">
        <v>14544</v>
      </c>
      <c r="F3482" s="137"/>
      <c r="G3482" s="108" t="str">
        <f t="shared" si="110"/>
        <v>PROTEÇÃO DA POPULAÇÃO</v>
      </c>
      <c r="H3482" s="108" t="str">
        <f t="shared" si="111"/>
        <v>PROTEÇÃO DA POPULAÇÃO</v>
      </c>
      <c r="I3482" s="108"/>
      <c r="J3482" s="153" t="s">
        <v>14545</v>
      </c>
      <c r="K3482" s="153" t="s">
        <v>14546</v>
      </c>
      <c r="L3482" s="154" t="s">
        <v>14547</v>
      </c>
      <c r="M3482" s="154" t="s">
        <v>14548</v>
      </c>
    </row>
    <row r="3483" spans="1:15" ht="25.5">
      <c r="A3483" s="136">
        <v>3484</v>
      </c>
      <c r="B3483" s="108">
        <v>163</v>
      </c>
      <c r="C3483" s="108"/>
      <c r="D3483" s="137" t="s">
        <v>14544</v>
      </c>
      <c r="E3483" s="137" t="s">
        <v>14544</v>
      </c>
      <c r="F3483" s="137"/>
      <c r="G3483" s="108" t="str">
        <f t="shared" si="110"/>
        <v>PROTEÇÃO DA POPULAÇÃO</v>
      </c>
      <c r="H3483" s="108" t="str">
        <f t="shared" si="111"/>
        <v>PROTEÇÃO DA POPULAÇÃO</v>
      </c>
      <c r="I3483" s="108"/>
      <c r="J3483" s="160" t="s">
        <v>16101</v>
      </c>
      <c r="K3483" s="160" t="s">
        <v>16102</v>
      </c>
      <c r="L3483" s="153" t="s">
        <v>16103</v>
      </c>
      <c r="M3483" s="153" t="s">
        <v>22264</v>
      </c>
    </row>
    <row r="3484" spans="1:15" ht="38.25">
      <c r="A3484" s="136">
        <v>3485</v>
      </c>
      <c r="B3484" s="108">
        <v>163</v>
      </c>
      <c r="C3484" s="108"/>
      <c r="D3484" s="137" t="s">
        <v>14544</v>
      </c>
      <c r="E3484" s="137" t="s">
        <v>14544</v>
      </c>
      <c r="F3484" s="137"/>
      <c r="G3484" s="108" t="str">
        <f t="shared" si="110"/>
        <v>PROTEÇÃO DA POPULAÇÃO</v>
      </c>
      <c r="H3484" s="108" t="str">
        <f t="shared" si="111"/>
        <v>PROTEÇÃO DA POPULAÇÃO</v>
      </c>
      <c r="I3484" s="108"/>
      <c r="J3484" s="147" t="s">
        <v>16104</v>
      </c>
      <c r="K3484" s="147" t="s">
        <v>16105</v>
      </c>
      <c r="L3484" s="147" t="s">
        <v>16106</v>
      </c>
      <c r="M3484" s="147" t="s">
        <v>22265</v>
      </c>
    </row>
    <row r="3485" spans="1:15" ht="15">
      <c r="A3485" s="136">
        <v>3486</v>
      </c>
      <c r="B3485" s="108">
        <v>163</v>
      </c>
      <c r="C3485" s="108"/>
      <c r="D3485" s="137" t="s">
        <v>14544</v>
      </c>
      <c r="E3485" s="137" t="s">
        <v>14544</v>
      </c>
      <c r="F3485" s="137"/>
      <c r="G3485" s="108" t="str">
        <f t="shared" si="110"/>
        <v>PROTEÇÃO DA POPULAÇÃO</v>
      </c>
      <c r="H3485" s="108" t="str">
        <f t="shared" si="111"/>
        <v>PROTEÇÃO DA POPULAÇÃO</v>
      </c>
      <c r="I3485" s="108"/>
      <c r="J3485" s="148" t="s">
        <v>14553</v>
      </c>
      <c r="K3485" s="147" t="s">
        <v>14554</v>
      </c>
      <c r="L3485" s="148" t="s">
        <v>14555</v>
      </c>
      <c r="M3485" s="148" t="s">
        <v>14556</v>
      </c>
    </row>
    <row r="3486" spans="1:15" ht="15">
      <c r="A3486" s="136">
        <v>3487</v>
      </c>
      <c r="B3486" s="108">
        <v>163</v>
      </c>
      <c r="C3486" s="108"/>
      <c r="D3486" s="137" t="s">
        <v>14544</v>
      </c>
      <c r="E3486" s="137" t="s">
        <v>14544</v>
      </c>
      <c r="F3486" s="137"/>
      <c r="G3486" s="108" t="str">
        <f t="shared" si="110"/>
        <v>PROTEÇÃO DA POPULAÇÃO</v>
      </c>
      <c r="H3486" s="108" t="str">
        <f t="shared" si="111"/>
        <v>PROTEÇÃO DA POPULAÇÃO</v>
      </c>
      <c r="I3486" s="108"/>
      <c r="J3486" s="147" t="s">
        <v>14549</v>
      </c>
      <c r="K3486" s="147" t="s">
        <v>14550</v>
      </c>
      <c r="L3486" s="147" t="s">
        <v>14551</v>
      </c>
      <c r="M3486" s="147" t="s">
        <v>14552</v>
      </c>
    </row>
    <row r="3487" spans="1:15" ht="39" thickBot="1">
      <c r="A3487" s="136">
        <v>3488</v>
      </c>
      <c r="B3487" s="108">
        <v>163</v>
      </c>
      <c r="C3487" s="108"/>
      <c r="D3487" s="137" t="s">
        <v>14544</v>
      </c>
      <c r="E3487" s="137" t="s">
        <v>14544</v>
      </c>
      <c r="F3487" s="137"/>
      <c r="G3487" s="108" t="str">
        <f t="shared" si="110"/>
        <v>PROTEÇÃO DA POPULAÇÃO</v>
      </c>
      <c r="H3487" s="108" t="str">
        <f t="shared" si="111"/>
        <v>PROTEÇÃO DA POPULAÇÃO</v>
      </c>
      <c r="I3487" s="108"/>
      <c r="J3487" s="147" t="s">
        <v>16107</v>
      </c>
      <c r="K3487" s="147" t="s">
        <v>16108</v>
      </c>
      <c r="L3487" s="147" t="s">
        <v>16109</v>
      </c>
      <c r="M3487" s="147" t="s">
        <v>22266</v>
      </c>
    </row>
    <row r="3488" spans="1:15" ht="15.75">
      <c r="A3488" s="136">
        <v>3489</v>
      </c>
      <c r="B3488" s="108">
        <v>163</v>
      </c>
      <c r="C3488" s="108"/>
      <c r="D3488" s="137" t="s">
        <v>14544</v>
      </c>
      <c r="E3488" s="137" t="s">
        <v>14560</v>
      </c>
      <c r="F3488" s="137"/>
      <c r="G3488" s="108" t="str">
        <f t="shared" si="110"/>
        <v>PROTEÇÃO DA POPULAÇÃO</v>
      </c>
      <c r="H3488" s="108" t="str">
        <f t="shared" si="111"/>
        <v>VESTUÁRIO DE PROTEÇÃO</v>
      </c>
      <c r="I3488" s="108"/>
      <c r="J3488" s="151" t="s">
        <v>14557</v>
      </c>
      <c r="K3488" s="151" t="s">
        <v>14558</v>
      </c>
      <c r="L3488" s="151" t="s">
        <v>14559</v>
      </c>
      <c r="M3488" s="151" t="s">
        <v>14560</v>
      </c>
    </row>
    <row r="3489" spans="1:13" ht="39" thickBot="1">
      <c r="A3489" s="136">
        <v>3490</v>
      </c>
      <c r="B3489" s="108">
        <v>163</v>
      </c>
      <c r="C3489" s="108"/>
      <c r="D3489" s="137" t="s">
        <v>14544</v>
      </c>
      <c r="E3489" s="137" t="s">
        <v>14560</v>
      </c>
      <c r="F3489" s="137"/>
      <c r="G3489" s="108" t="str">
        <f t="shared" si="110"/>
        <v>PROTEÇÃO DA POPULAÇÃO</v>
      </c>
      <c r="H3489" s="108" t="str">
        <f t="shared" si="111"/>
        <v>VESTUÁRIO DE PROTEÇÃO</v>
      </c>
      <c r="I3489" s="108"/>
      <c r="J3489" s="147" t="s">
        <v>16209</v>
      </c>
      <c r="K3489" s="147" t="s">
        <v>16210</v>
      </c>
      <c r="L3489" s="148" t="s">
        <v>16211</v>
      </c>
      <c r="M3489" s="148" t="s">
        <v>22300</v>
      </c>
    </row>
    <row r="3490" spans="1:13" ht="15.75">
      <c r="A3490" s="136">
        <v>3491</v>
      </c>
      <c r="B3490" s="108">
        <v>163</v>
      </c>
      <c r="C3490" s="108"/>
      <c r="D3490" s="137" t="s">
        <v>14544</v>
      </c>
      <c r="E3490" s="137" t="s">
        <v>14570</v>
      </c>
      <c r="F3490" s="137"/>
      <c r="G3490" s="108" t="str">
        <f t="shared" si="110"/>
        <v>PROTEÇÃO DA POPULAÇÃO</v>
      </c>
      <c r="H3490" s="108" t="str">
        <f t="shared" si="111"/>
        <v>EVACUAÇÃO</v>
      </c>
      <c r="I3490" s="108"/>
      <c r="J3490" s="151" t="s">
        <v>14567</v>
      </c>
      <c r="K3490" s="151" t="s">
        <v>14568</v>
      </c>
      <c r="L3490" s="151" t="s">
        <v>14569</v>
      </c>
      <c r="M3490" s="151" t="s">
        <v>14570</v>
      </c>
    </row>
    <row r="3491" spans="1:13" ht="15">
      <c r="A3491" s="136">
        <v>3492</v>
      </c>
      <c r="B3491" s="108">
        <v>163</v>
      </c>
      <c r="C3491" s="108"/>
      <c r="D3491" s="137" t="s">
        <v>14544</v>
      </c>
      <c r="E3491" s="137" t="s">
        <v>14570</v>
      </c>
      <c r="F3491" s="137"/>
      <c r="G3491" s="108" t="str">
        <f t="shared" si="110"/>
        <v>PROTEÇÃO DA POPULAÇÃO</v>
      </c>
      <c r="H3491" s="108" t="str">
        <f t="shared" si="111"/>
        <v>EVACUAÇÃO</v>
      </c>
      <c r="I3491" s="108"/>
      <c r="J3491" s="153" t="s">
        <v>14571</v>
      </c>
      <c r="K3491" s="153" t="s">
        <v>14572</v>
      </c>
      <c r="L3491" s="153" t="s">
        <v>14573</v>
      </c>
      <c r="M3491" s="153" t="s">
        <v>14574</v>
      </c>
    </row>
    <row r="3492" spans="1:13" ht="15">
      <c r="A3492" s="136">
        <v>3493</v>
      </c>
      <c r="B3492" s="108">
        <v>163</v>
      </c>
      <c r="C3492" s="108"/>
      <c r="D3492" s="137" t="s">
        <v>14544</v>
      </c>
      <c r="E3492" s="137" t="s">
        <v>14570</v>
      </c>
      <c r="F3492" s="137"/>
      <c r="G3492" s="108" t="str">
        <f t="shared" si="110"/>
        <v>PROTEÇÃO DA POPULAÇÃO</v>
      </c>
      <c r="H3492" s="108" t="str">
        <f t="shared" si="111"/>
        <v>EVACUAÇÃO</v>
      </c>
      <c r="I3492" s="108"/>
      <c r="J3492" s="148" t="s">
        <v>15363</v>
      </c>
      <c r="K3492" s="156" t="s">
        <v>15364</v>
      </c>
      <c r="L3492" s="157" t="s">
        <v>15365</v>
      </c>
      <c r="M3492" s="157" t="s">
        <v>22041</v>
      </c>
    </row>
    <row r="3493" spans="1:13" ht="15">
      <c r="A3493" s="136">
        <v>3494</v>
      </c>
      <c r="B3493" s="108">
        <v>163</v>
      </c>
      <c r="C3493" s="108"/>
      <c r="D3493" s="137" t="s">
        <v>14544</v>
      </c>
      <c r="E3493" s="137" t="s">
        <v>14570</v>
      </c>
      <c r="F3493" s="137"/>
      <c r="G3493" s="108" t="str">
        <f t="shared" si="110"/>
        <v>PROTEÇÃO DA POPULAÇÃO</v>
      </c>
      <c r="H3493" s="108" t="str">
        <f t="shared" si="111"/>
        <v>EVACUAÇÃO</v>
      </c>
      <c r="I3493" s="108"/>
      <c r="J3493" s="158" t="s">
        <v>14667</v>
      </c>
      <c r="K3493" s="158" t="s">
        <v>14668</v>
      </c>
      <c r="L3493" s="158" t="s">
        <v>14669</v>
      </c>
      <c r="M3493" s="158" t="s">
        <v>14669</v>
      </c>
    </row>
    <row r="3494" spans="1:13" ht="15">
      <c r="A3494" s="136">
        <v>3495</v>
      </c>
      <c r="B3494" s="108">
        <v>163</v>
      </c>
      <c r="C3494" s="108"/>
      <c r="D3494" s="137" t="s">
        <v>14544</v>
      </c>
      <c r="E3494" s="137" t="s">
        <v>14570</v>
      </c>
      <c r="F3494" s="137"/>
      <c r="G3494" s="108" t="str">
        <f t="shared" si="110"/>
        <v>PROTEÇÃO DA POPULAÇÃO</v>
      </c>
      <c r="H3494" s="108" t="str">
        <f t="shared" si="111"/>
        <v>EVACUAÇÃO</v>
      </c>
      <c r="I3494" s="108"/>
      <c r="J3494" s="149" t="s">
        <v>15088</v>
      </c>
      <c r="K3494" s="149" t="s">
        <v>15089</v>
      </c>
      <c r="L3494" s="149" t="s">
        <v>15090</v>
      </c>
      <c r="M3494" s="149" t="s">
        <v>21959</v>
      </c>
    </row>
    <row r="3495" spans="1:13" ht="15">
      <c r="A3495" s="136">
        <v>3496</v>
      </c>
      <c r="B3495" s="108">
        <v>163</v>
      </c>
      <c r="C3495" s="108"/>
      <c r="D3495" s="137" t="s">
        <v>14544</v>
      </c>
      <c r="E3495" s="137" t="s">
        <v>6</v>
      </c>
      <c r="F3495" s="137"/>
      <c r="G3495" s="108" t="str">
        <f t="shared" si="110"/>
        <v>PROTEÇÃO DA POPULAÇÃO</v>
      </c>
      <c r="H3495" s="108" t="str">
        <f t="shared" si="111"/>
        <v>Incêndio</v>
      </c>
      <c r="I3495" s="108"/>
      <c r="J3495" s="160" t="s">
        <v>14579</v>
      </c>
      <c r="K3495" s="160" t="s">
        <v>14580</v>
      </c>
      <c r="L3495" s="160" t="s">
        <v>14581</v>
      </c>
      <c r="M3495" s="160" t="s">
        <v>6</v>
      </c>
    </row>
    <row r="3496" spans="1:13" ht="25.5">
      <c r="A3496" s="136">
        <v>3497</v>
      </c>
      <c r="B3496" s="108">
        <v>163</v>
      </c>
      <c r="C3496" s="108"/>
      <c r="D3496" s="137" t="s">
        <v>14544</v>
      </c>
      <c r="E3496" s="137" t="s">
        <v>6</v>
      </c>
      <c r="F3496" s="137"/>
      <c r="G3496" s="108" t="str">
        <f t="shared" si="110"/>
        <v>PROTEÇÃO DA POPULAÇÃO</v>
      </c>
      <c r="H3496" s="108" t="str">
        <f t="shared" si="111"/>
        <v>Incêndio</v>
      </c>
      <c r="I3496" s="108"/>
      <c r="J3496" s="147" t="s">
        <v>16113</v>
      </c>
      <c r="K3496" s="147" t="s">
        <v>16114</v>
      </c>
      <c r="L3496" s="147" t="s">
        <v>16115</v>
      </c>
      <c r="M3496" s="147" t="s">
        <v>22268</v>
      </c>
    </row>
    <row r="3497" spans="1:13" ht="15.75">
      <c r="A3497" s="136">
        <v>3498</v>
      </c>
      <c r="B3497" s="108">
        <v>163</v>
      </c>
      <c r="C3497" s="108"/>
      <c r="D3497" s="137" t="s">
        <v>14588</v>
      </c>
      <c r="E3497" s="137" t="s">
        <v>14588</v>
      </c>
      <c r="F3497" s="137"/>
      <c r="G3497" s="108" t="str">
        <f t="shared" si="110"/>
        <v>RESPOSTA À EMERGÊNCIA</v>
      </c>
      <c r="H3497" s="108" t="str">
        <f t="shared" si="111"/>
        <v>RESPOSTA À EMERGÊNCIA</v>
      </c>
      <c r="I3497" s="108"/>
      <c r="J3497" s="143" t="s">
        <v>14585</v>
      </c>
      <c r="K3497" s="143" t="s">
        <v>14586</v>
      </c>
      <c r="L3497" s="143" t="s">
        <v>14587</v>
      </c>
      <c r="M3497" s="143" t="s">
        <v>14588</v>
      </c>
    </row>
    <row r="3498" spans="1:13" ht="15.75">
      <c r="A3498" s="136">
        <v>3499</v>
      </c>
      <c r="B3498" s="108">
        <v>163</v>
      </c>
      <c r="C3498" s="108"/>
      <c r="D3498" s="137" t="s">
        <v>14588</v>
      </c>
      <c r="E3498" s="137" t="s">
        <v>21835</v>
      </c>
      <c r="F3498" s="137"/>
      <c r="G3498" s="108" t="str">
        <f t="shared" si="110"/>
        <v>RESPOSTA À EMERGÊNCIA</v>
      </c>
      <c r="H3498" s="108" t="str">
        <f t="shared" si="111"/>
        <v>INCÊNDIO</v>
      </c>
      <c r="I3498" s="108"/>
      <c r="J3498" s="159" t="s">
        <v>14589</v>
      </c>
      <c r="K3498" s="159" t="s">
        <v>14590</v>
      </c>
      <c r="L3498" s="159" t="s">
        <v>14591</v>
      </c>
      <c r="M3498" s="145" t="s">
        <v>21835</v>
      </c>
    </row>
    <row r="3499" spans="1:13" ht="25.5">
      <c r="A3499" s="136">
        <v>3500</v>
      </c>
      <c r="B3499" s="108">
        <v>163</v>
      </c>
      <c r="C3499" s="108"/>
      <c r="D3499" s="137" t="s">
        <v>14588</v>
      </c>
      <c r="E3499" s="137" t="s">
        <v>21835</v>
      </c>
      <c r="F3499" s="137"/>
      <c r="G3499" s="108" t="str">
        <f t="shared" si="110"/>
        <v>RESPOSTA À EMERGÊNCIA</v>
      </c>
      <c r="H3499" s="108" t="str">
        <f t="shared" si="111"/>
        <v>INCÊNDIO</v>
      </c>
      <c r="I3499" s="108"/>
      <c r="J3499" s="147" t="s">
        <v>16116</v>
      </c>
      <c r="K3499" s="147" t="s">
        <v>16117</v>
      </c>
      <c r="L3499" s="147" t="s">
        <v>16118</v>
      </c>
      <c r="M3499" s="147" t="s">
        <v>22269</v>
      </c>
    </row>
    <row r="3500" spans="1:13" ht="15">
      <c r="A3500" s="136">
        <v>3501</v>
      </c>
      <c r="B3500" s="108">
        <v>163</v>
      </c>
      <c r="C3500" s="108"/>
      <c r="D3500" s="137" t="s">
        <v>14588</v>
      </c>
      <c r="E3500" s="137" t="s">
        <v>21835</v>
      </c>
      <c r="F3500" s="137"/>
      <c r="G3500" s="108" t="str">
        <f t="shared" si="110"/>
        <v>RESPOSTA À EMERGÊNCIA</v>
      </c>
      <c r="H3500" s="108" t="str">
        <f t="shared" si="111"/>
        <v>INCÊNDIO</v>
      </c>
      <c r="I3500" s="108"/>
      <c r="J3500" s="148" t="s">
        <v>14611</v>
      </c>
      <c r="K3500" s="148" t="s">
        <v>14612</v>
      </c>
      <c r="L3500" s="148" t="s">
        <v>14613</v>
      </c>
      <c r="M3500" s="148" t="s">
        <v>14614</v>
      </c>
    </row>
    <row r="3501" spans="1:13" ht="25.5">
      <c r="A3501" s="136">
        <v>3502</v>
      </c>
      <c r="B3501" s="108">
        <v>163</v>
      </c>
      <c r="C3501" s="108"/>
      <c r="D3501" s="137" t="s">
        <v>14588</v>
      </c>
      <c r="E3501" s="137" t="s">
        <v>21835</v>
      </c>
      <c r="F3501" s="137"/>
      <c r="G3501" s="108" t="str">
        <f t="shared" si="110"/>
        <v>RESPOSTA À EMERGÊNCIA</v>
      </c>
      <c r="H3501" s="108" t="str">
        <f t="shared" si="111"/>
        <v>INCÊNDIO</v>
      </c>
      <c r="I3501" s="108"/>
      <c r="J3501" s="147" t="s">
        <v>16119</v>
      </c>
      <c r="K3501" s="147" t="s">
        <v>16120</v>
      </c>
      <c r="L3501" s="148" t="s">
        <v>16121</v>
      </c>
      <c r="M3501" s="148" t="s">
        <v>22270</v>
      </c>
    </row>
    <row r="3502" spans="1:13" ht="15">
      <c r="A3502" s="136">
        <v>3503</v>
      </c>
      <c r="B3502" s="108">
        <v>163</v>
      </c>
      <c r="C3502" s="108"/>
      <c r="D3502" s="137" t="s">
        <v>14588</v>
      </c>
      <c r="E3502" s="137" t="s">
        <v>21835</v>
      </c>
      <c r="F3502" s="137"/>
      <c r="G3502" s="108" t="str">
        <f t="shared" si="110"/>
        <v>RESPOSTA À EMERGÊNCIA</v>
      </c>
      <c r="H3502" s="108" t="str">
        <f t="shared" si="111"/>
        <v>INCÊNDIO</v>
      </c>
      <c r="I3502" s="108"/>
      <c r="J3502" s="160" t="s">
        <v>14596</v>
      </c>
      <c r="K3502" s="160" t="s">
        <v>14597</v>
      </c>
      <c r="L3502" s="160" t="s">
        <v>14598</v>
      </c>
      <c r="M3502" s="160" t="s">
        <v>14599</v>
      </c>
    </row>
    <row r="3503" spans="1:13" ht="15.75">
      <c r="A3503" s="136">
        <v>3504</v>
      </c>
      <c r="B3503" s="108">
        <v>163</v>
      </c>
      <c r="C3503" s="108"/>
      <c r="D3503" s="137" t="s">
        <v>14588</v>
      </c>
      <c r="E3503" s="137" t="s">
        <v>21835</v>
      </c>
      <c r="F3503" s="137"/>
      <c r="G3503" s="108" t="str">
        <f t="shared" si="110"/>
        <v>RESPOSTA À EMERGÊNCIA</v>
      </c>
      <c r="H3503" s="108" t="str">
        <f t="shared" si="111"/>
        <v>INCÊNDIO</v>
      </c>
      <c r="I3503" s="108"/>
      <c r="J3503" s="148" t="s">
        <v>14600</v>
      </c>
      <c r="K3503" s="147" t="s">
        <v>14601</v>
      </c>
      <c r="L3503" s="148" t="s">
        <v>14602</v>
      </c>
      <c r="M3503" s="148" t="s">
        <v>21836</v>
      </c>
    </row>
    <row r="3504" spans="1:13" ht="15">
      <c r="A3504" s="136">
        <v>3505</v>
      </c>
      <c r="B3504" s="108">
        <v>163</v>
      </c>
      <c r="C3504" s="108"/>
      <c r="D3504" s="137" t="s">
        <v>14588</v>
      </c>
      <c r="E3504" s="137" t="s">
        <v>21835</v>
      </c>
      <c r="F3504" s="137"/>
      <c r="G3504" s="108" t="str">
        <f t="shared" si="110"/>
        <v>RESPOSTA À EMERGÊNCIA</v>
      </c>
      <c r="H3504" s="108" t="str">
        <f t="shared" si="111"/>
        <v>INCÊNDIO</v>
      </c>
      <c r="I3504" s="108"/>
      <c r="J3504" s="160" t="s">
        <v>14603</v>
      </c>
      <c r="K3504" s="160" t="s">
        <v>14604</v>
      </c>
      <c r="L3504" s="160" t="s">
        <v>14605</v>
      </c>
      <c r="M3504" s="160" t="s">
        <v>14606</v>
      </c>
    </row>
    <row r="3505" spans="1:13" ht="15">
      <c r="A3505" s="136">
        <v>3506</v>
      </c>
      <c r="B3505" s="108">
        <v>163</v>
      </c>
      <c r="C3505" s="108"/>
      <c r="D3505" s="137" t="s">
        <v>14588</v>
      </c>
      <c r="E3505" s="137" t="s">
        <v>21835</v>
      </c>
      <c r="F3505" s="137"/>
      <c r="G3505" s="108" t="str">
        <f t="shared" si="110"/>
        <v>RESPOSTA À EMERGÊNCIA</v>
      </c>
      <c r="H3505" s="108" t="str">
        <f t="shared" si="111"/>
        <v>INCÊNDIO</v>
      </c>
      <c r="I3505" s="108"/>
      <c r="J3505" s="147" t="s">
        <v>16122</v>
      </c>
      <c r="K3505" s="147" t="s">
        <v>16123</v>
      </c>
      <c r="L3505" s="148" t="s">
        <v>16124</v>
      </c>
      <c r="M3505" s="148" t="s">
        <v>22271</v>
      </c>
    </row>
    <row r="3506" spans="1:13" ht="15.75" thickBot="1">
      <c r="A3506" s="136">
        <v>3507</v>
      </c>
      <c r="B3506" s="108">
        <v>163</v>
      </c>
      <c r="C3506" s="108"/>
      <c r="D3506" s="137" t="s">
        <v>14588</v>
      </c>
      <c r="E3506" s="137" t="s">
        <v>21835</v>
      </c>
      <c r="F3506" s="137"/>
      <c r="G3506" s="108" t="str">
        <f t="shared" si="110"/>
        <v>RESPOSTA À EMERGÊNCIA</v>
      </c>
      <c r="H3506" s="108" t="str">
        <f t="shared" si="111"/>
        <v>INCÊNDIO</v>
      </c>
      <c r="I3506" s="108"/>
      <c r="J3506" s="148" t="s">
        <v>15316</v>
      </c>
      <c r="K3506" s="148" t="s">
        <v>15317</v>
      </c>
      <c r="L3506" s="148" t="s">
        <v>15318</v>
      </c>
      <c r="M3506" s="148" t="s">
        <v>22026</v>
      </c>
    </row>
    <row r="3507" spans="1:13" ht="15.75">
      <c r="A3507" s="136">
        <v>3508</v>
      </c>
      <c r="B3507" s="108">
        <v>163</v>
      </c>
      <c r="C3507" s="108"/>
      <c r="D3507" s="137" t="s">
        <v>14588</v>
      </c>
      <c r="E3507" s="137" t="s">
        <v>14636</v>
      </c>
      <c r="F3507" s="137"/>
      <c r="G3507" s="108" t="str">
        <f t="shared" si="110"/>
        <v>RESPOSTA À EMERGÊNCIA</v>
      </c>
      <c r="H3507" s="108" t="str">
        <f t="shared" si="111"/>
        <v>DERRAME OU FUGA</v>
      </c>
      <c r="I3507" s="108"/>
      <c r="J3507" s="151" t="s">
        <v>14633</v>
      </c>
      <c r="K3507" s="151" t="s">
        <v>14634</v>
      </c>
      <c r="L3507" s="151" t="s">
        <v>14635</v>
      </c>
      <c r="M3507" s="151" t="s">
        <v>14636</v>
      </c>
    </row>
    <row r="3508" spans="1:13" ht="15">
      <c r="A3508" s="136">
        <v>3509</v>
      </c>
      <c r="B3508" s="108">
        <v>163</v>
      </c>
      <c r="C3508" s="108"/>
      <c r="D3508" s="137" t="s">
        <v>14588</v>
      </c>
      <c r="E3508" s="137" t="s">
        <v>14636</v>
      </c>
      <c r="F3508" s="137"/>
      <c r="G3508" s="108" t="str">
        <f t="shared" si="110"/>
        <v>RESPOSTA À EMERGÊNCIA</v>
      </c>
      <c r="H3508" s="108" t="str">
        <f t="shared" si="111"/>
        <v>DERRAME OU FUGA</v>
      </c>
      <c r="I3508" s="108"/>
      <c r="J3508" s="147" t="s">
        <v>16125</v>
      </c>
      <c r="K3508" s="147" t="s">
        <v>16126</v>
      </c>
      <c r="L3508" s="147" t="s">
        <v>16127</v>
      </c>
      <c r="M3508" s="147" t="s">
        <v>22272</v>
      </c>
    </row>
    <row r="3509" spans="1:13" ht="25.5">
      <c r="A3509" s="136">
        <v>3510</v>
      </c>
      <c r="B3509" s="108">
        <v>163</v>
      </c>
      <c r="C3509" s="108"/>
      <c r="D3509" s="137" t="s">
        <v>14588</v>
      </c>
      <c r="E3509" s="137" t="s">
        <v>14636</v>
      </c>
      <c r="F3509" s="137"/>
      <c r="G3509" s="108" t="str">
        <f t="shared" si="110"/>
        <v>RESPOSTA À EMERGÊNCIA</v>
      </c>
      <c r="H3509" s="108" t="str">
        <f t="shared" si="111"/>
        <v>DERRAME OU FUGA</v>
      </c>
      <c r="I3509" s="108"/>
      <c r="J3509" s="149" t="s">
        <v>16212</v>
      </c>
      <c r="K3509" s="149" t="s">
        <v>16213</v>
      </c>
      <c r="L3509" s="149" t="s">
        <v>16214</v>
      </c>
      <c r="M3509" s="149" t="s">
        <v>22301</v>
      </c>
    </row>
    <row r="3510" spans="1:13" ht="15.75" thickBot="1">
      <c r="A3510" s="136">
        <v>3511</v>
      </c>
      <c r="B3510" s="108">
        <v>163</v>
      </c>
      <c r="C3510" s="108"/>
      <c r="D3510" s="137" t="s">
        <v>14588</v>
      </c>
      <c r="E3510" s="137" t="s">
        <v>14636</v>
      </c>
      <c r="F3510" s="137"/>
      <c r="G3510" s="108" t="str">
        <f t="shared" si="110"/>
        <v>RESPOSTA À EMERGÊNCIA</v>
      </c>
      <c r="H3510" s="108" t="str">
        <f t="shared" si="111"/>
        <v>DERRAME OU FUGA</v>
      </c>
      <c r="I3510" s="108"/>
      <c r="J3510" s="149" t="s">
        <v>16128</v>
      </c>
      <c r="K3510" s="149" t="s">
        <v>16129</v>
      </c>
      <c r="L3510" s="149" t="s">
        <v>16130</v>
      </c>
      <c r="M3510" s="149" t="s">
        <v>22273</v>
      </c>
    </row>
    <row r="3511" spans="1:13" ht="15.75">
      <c r="A3511" s="136">
        <v>3512</v>
      </c>
      <c r="B3511" s="108">
        <v>163</v>
      </c>
      <c r="C3511" s="108"/>
      <c r="D3511" s="137" t="s">
        <v>14588</v>
      </c>
      <c r="E3511" s="137" t="s">
        <v>14677</v>
      </c>
      <c r="F3511" s="137"/>
      <c r="G3511" s="108" t="str">
        <f t="shared" si="110"/>
        <v>RESPOSTA À EMERGÊNCIA</v>
      </c>
      <c r="H3511" s="108" t="str">
        <f t="shared" si="111"/>
        <v>PRIMEIROS SOCORROS</v>
      </c>
      <c r="I3511" s="108"/>
      <c r="J3511" s="151" t="s">
        <v>14674</v>
      </c>
      <c r="K3511" s="151" t="s">
        <v>14675</v>
      </c>
      <c r="L3511" s="151" t="s">
        <v>14676</v>
      </c>
      <c r="M3511" s="151" t="s">
        <v>14677</v>
      </c>
    </row>
    <row r="3512" spans="1:13" ht="15">
      <c r="A3512" s="136">
        <v>3513</v>
      </c>
      <c r="B3512" s="108">
        <v>163</v>
      </c>
      <c r="C3512" s="108"/>
      <c r="D3512" s="137" t="s">
        <v>14588</v>
      </c>
      <c r="E3512" s="137" t="s">
        <v>14677</v>
      </c>
      <c r="F3512" s="137"/>
      <c r="G3512" s="108" t="str">
        <f t="shared" si="110"/>
        <v>RESPOSTA À EMERGÊNCIA</v>
      </c>
      <c r="H3512" s="108" t="str">
        <f t="shared" si="111"/>
        <v>PRIMEIROS SOCORROS</v>
      </c>
      <c r="I3512" s="108"/>
      <c r="J3512" s="150" t="s">
        <v>14678</v>
      </c>
      <c r="K3512" s="150" t="s">
        <v>14679</v>
      </c>
      <c r="L3512" s="150" t="s">
        <v>14680</v>
      </c>
      <c r="M3512" s="150" t="s">
        <v>21809</v>
      </c>
    </row>
    <row r="3513" spans="1:13" ht="25.5">
      <c r="A3513" s="136">
        <v>3514</v>
      </c>
      <c r="B3513" s="108">
        <v>163</v>
      </c>
      <c r="C3513" s="108"/>
      <c r="D3513" s="137" t="s">
        <v>14588</v>
      </c>
      <c r="E3513" s="137" t="s">
        <v>14677</v>
      </c>
      <c r="F3513" s="137"/>
      <c r="G3513" s="108" t="str">
        <f t="shared" si="110"/>
        <v>RESPOSTA À EMERGÊNCIA</v>
      </c>
      <c r="H3513" s="108" t="str">
        <f t="shared" si="111"/>
        <v>PRIMEIROS SOCORROS</v>
      </c>
      <c r="I3513" s="108"/>
      <c r="J3513" s="148" t="s">
        <v>14681</v>
      </c>
      <c r="K3513" s="148" t="s">
        <v>14682</v>
      </c>
      <c r="L3513" s="148" t="s">
        <v>16134</v>
      </c>
      <c r="M3513" s="148" t="s">
        <v>22275</v>
      </c>
    </row>
    <row r="3514" spans="1:13" ht="15">
      <c r="A3514" s="136">
        <v>3515</v>
      </c>
      <c r="B3514" s="108">
        <v>163</v>
      </c>
      <c r="C3514" s="108"/>
      <c r="D3514" s="137" t="s">
        <v>14588</v>
      </c>
      <c r="E3514" s="137" t="s">
        <v>14677</v>
      </c>
      <c r="F3514" s="137"/>
      <c r="G3514" s="108" t="str">
        <f t="shared" si="110"/>
        <v>RESPOSTA À EMERGÊNCIA</v>
      </c>
      <c r="H3514" s="108" t="str">
        <f t="shared" si="111"/>
        <v>PRIMEIROS SOCORROS</v>
      </c>
      <c r="I3514" s="108"/>
      <c r="J3514" s="147" t="s">
        <v>16135</v>
      </c>
      <c r="K3514" s="147" t="s">
        <v>16136</v>
      </c>
      <c r="L3514" s="148" t="s">
        <v>16137</v>
      </c>
      <c r="M3514" s="148" t="s">
        <v>22276</v>
      </c>
    </row>
    <row r="3515" spans="1:13" ht="15">
      <c r="A3515" s="136">
        <v>3516</v>
      </c>
      <c r="B3515" s="108">
        <v>163</v>
      </c>
      <c r="C3515" s="108"/>
      <c r="D3515" s="137" t="s">
        <v>14588</v>
      </c>
      <c r="E3515" s="137" t="s">
        <v>14677</v>
      </c>
      <c r="F3515" s="137"/>
      <c r="G3515" s="108" t="str">
        <f t="shared" si="110"/>
        <v>RESPOSTA À EMERGÊNCIA</v>
      </c>
      <c r="H3515" s="108" t="str">
        <f t="shared" si="111"/>
        <v>PRIMEIROS SOCORROS</v>
      </c>
      <c r="I3515" s="108"/>
      <c r="J3515" s="147" t="s">
        <v>16138</v>
      </c>
      <c r="K3515" s="147" t="s">
        <v>16139</v>
      </c>
      <c r="L3515" s="148" t="s">
        <v>16140</v>
      </c>
      <c r="M3515" s="148" t="s">
        <v>22277</v>
      </c>
    </row>
    <row r="3516" spans="1:13" ht="15">
      <c r="A3516" s="136">
        <v>3517</v>
      </c>
      <c r="B3516" s="108">
        <v>163</v>
      </c>
      <c r="C3516" s="108"/>
      <c r="D3516" s="137" t="s">
        <v>14588</v>
      </c>
      <c r="E3516" s="137" t="s">
        <v>14677</v>
      </c>
      <c r="F3516" s="137"/>
      <c r="G3516" s="108" t="str">
        <f t="shared" si="110"/>
        <v>RESPOSTA À EMERGÊNCIA</v>
      </c>
      <c r="H3516" s="108" t="str">
        <f t="shared" si="111"/>
        <v>PRIMEIROS SOCORROS</v>
      </c>
      <c r="I3516" s="108"/>
      <c r="J3516" s="149" t="s">
        <v>16141</v>
      </c>
      <c r="K3516" s="149" t="s">
        <v>16142</v>
      </c>
      <c r="L3516" s="148" t="s">
        <v>16143</v>
      </c>
      <c r="M3516" s="148" t="s">
        <v>22278</v>
      </c>
    </row>
    <row r="3517" spans="1:13" ht="15">
      <c r="A3517" s="136">
        <v>3518</v>
      </c>
      <c r="B3517" s="108">
        <v>163</v>
      </c>
      <c r="C3517" s="108"/>
      <c r="D3517" s="137" t="s">
        <v>14588</v>
      </c>
      <c r="E3517" s="137" t="s">
        <v>14677</v>
      </c>
      <c r="F3517" s="137"/>
      <c r="G3517" s="108" t="str">
        <f t="shared" si="110"/>
        <v>RESPOSTA À EMERGÊNCIA</v>
      </c>
      <c r="H3517" s="108" t="str">
        <f t="shared" si="111"/>
        <v>PRIMEIROS SOCORROS</v>
      </c>
      <c r="I3517" s="108"/>
      <c r="J3517" s="149" t="s">
        <v>14689</v>
      </c>
      <c r="K3517" s="149" t="s">
        <v>14690</v>
      </c>
      <c r="L3517" s="149" t="s">
        <v>14691</v>
      </c>
      <c r="M3517" s="149" t="s">
        <v>14692</v>
      </c>
    </row>
    <row r="3518" spans="1:13" ht="15">
      <c r="A3518" s="136">
        <v>3519</v>
      </c>
      <c r="B3518" s="108">
        <v>163</v>
      </c>
      <c r="C3518" s="108"/>
      <c r="D3518" s="137" t="s">
        <v>14588</v>
      </c>
      <c r="E3518" s="137" t="s">
        <v>14677</v>
      </c>
      <c r="F3518" s="137"/>
      <c r="G3518" s="108" t="str">
        <f t="shared" si="110"/>
        <v>RESPOSTA À EMERGÊNCIA</v>
      </c>
      <c r="H3518" s="108" t="str">
        <f t="shared" si="111"/>
        <v>PRIMEIROS SOCORROS</v>
      </c>
      <c r="I3518" s="108"/>
      <c r="J3518" s="147" t="s">
        <v>14696</v>
      </c>
      <c r="K3518" s="147" t="s">
        <v>14697</v>
      </c>
      <c r="L3518" s="147" t="s">
        <v>14698</v>
      </c>
      <c r="M3518" s="147" t="s">
        <v>14699</v>
      </c>
    </row>
    <row r="3519" spans="1:13" ht="25.5">
      <c r="A3519" s="136">
        <v>3520</v>
      </c>
      <c r="B3519" s="108">
        <v>163</v>
      </c>
      <c r="C3519" s="108"/>
      <c r="D3519" s="137" t="s">
        <v>14588</v>
      </c>
      <c r="E3519" s="137" t="s">
        <v>14677</v>
      </c>
      <c r="F3519" s="137"/>
      <c r="G3519" s="108" t="str">
        <f t="shared" si="110"/>
        <v>RESPOSTA À EMERGÊNCIA</v>
      </c>
      <c r="H3519" s="108" t="str">
        <f t="shared" si="111"/>
        <v>PRIMEIROS SOCORROS</v>
      </c>
      <c r="I3519" s="108"/>
      <c r="J3519" s="147" t="s">
        <v>14704</v>
      </c>
      <c r="K3519" s="147" t="s">
        <v>14705</v>
      </c>
      <c r="L3519" s="148" t="s">
        <v>14706</v>
      </c>
      <c r="M3519" s="148" t="s">
        <v>14707</v>
      </c>
    </row>
    <row r="3520" spans="1:13" ht="25.5">
      <c r="A3520" s="136">
        <v>3521</v>
      </c>
      <c r="B3520" s="108">
        <v>163</v>
      </c>
      <c r="C3520" s="108"/>
      <c r="D3520" s="137" t="s">
        <v>14588</v>
      </c>
      <c r="E3520" s="137" t="s">
        <v>14677</v>
      </c>
      <c r="F3520" s="137"/>
      <c r="G3520" s="108" t="str">
        <f t="shared" si="110"/>
        <v>RESPOSTA À EMERGÊNCIA</v>
      </c>
      <c r="H3520" s="108" t="str">
        <f t="shared" si="111"/>
        <v>PRIMEIROS SOCORROS</v>
      </c>
      <c r="I3520" s="108"/>
      <c r="J3520" s="147" t="s">
        <v>16144</v>
      </c>
      <c r="K3520" s="148" t="s">
        <v>16145</v>
      </c>
      <c r="L3520" s="147" t="s">
        <v>16146</v>
      </c>
      <c r="M3520" s="147" t="s">
        <v>22279</v>
      </c>
    </row>
    <row r="3521" spans="1:15" ht="20.25">
      <c r="A3521" s="136">
        <v>3522</v>
      </c>
      <c r="B3521" s="108">
        <v>164</v>
      </c>
      <c r="C3521" s="108"/>
      <c r="D3521" s="137" t="s">
        <v>21830</v>
      </c>
      <c r="E3521" s="137" t="s">
        <v>21830</v>
      </c>
      <c r="F3521" s="137"/>
      <c r="G3521" s="108" t="str">
        <f t="shared" si="110"/>
        <v>RESPOSTA À EMERGÊNCIA</v>
      </c>
      <c r="H3521" s="108" t="str">
        <f t="shared" si="111"/>
        <v>PRIMEIROS SOCORROS</v>
      </c>
      <c r="I3521" s="108"/>
      <c r="J3521" s="199" t="s">
        <v>16215</v>
      </c>
      <c r="K3521" s="138" t="s">
        <v>16215</v>
      </c>
      <c r="L3521" s="138" t="s">
        <v>16216</v>
      </c>
      <c r="M3521" s="138" t="s">
        <v>16217</v>
      </c>
    </row>
    <row r="3522" spans="1:15" ht="15.75">
      <c r="A3522" s="136">
        <v>3523</v>
      </c>
      <c r="B3522" s="108">
        <v>164</v>
      </c>
      <c r="C3522" s="108"/>
      <c r="D3522" s="137" t="s">
        <v>21830</v>
      </c>
      <c r="E3522" s="137" t="s">
        <v>21830</v>
      </c>
      <c r="F3522" s="137"/>
      <c r="G3522" s="108" t="str">
        <f t="shared" si="110"/>
        <v>RESPOSTA À EMERGÊNCIA</v>
      </c>
      <c r="H3522" s="108" t="str">
        <f t="shared" si="111"/>
        <v>PRIMEIROS SOCORROS</v>
      </c>
      <c r="I3522" s="108"/>
      <c r="J3522" s="174" t="s">
        <v>16218</v>
      </c>
      <c r="K3522" s="141" t="s">
        <v>16219</v>
      </c>
      <c r="L3522" s="141" t="s">
        <v>16220</v>
      </c>
      <c r="M3522" s="141" t="s">
        <v>22302</v>
      </c>
    </row>
    <row r="3523" spans="1:15" ht="15.75">
      <c r="A3523" s="136">
        <v>3524</v>
      </c>
      <c r="B3523" s="108">
        <v>164</v>
      </c>
      <c r="C3523" s="108"/>
      <c r="D3523" s="137" t="s">
        <v>14488</v>
      </c>
      <c r="E3523" s="137" t="s">
        <v>14488</v>
      </c>
      <c r="F3523" s="137"/>
      <c r="G3523" s="108" t="str">
        <f t="shared" si="110"/>
        <v>PERIGOS POTENCIAIS</v>
      </c>
      <c r="H3523" s="108" t="str">
        <f t="shared" si="111"/>
        <v>PERIGOS POTENCIAIS</v>
      </c>
      <c r="I3523" s="108"/>
      <c r="J3523" s="143" t="s">
        <v>14485</v>
      </c>
      <c r="K3523" s="143" t="s">
        <v>14486</v>
      </c>
      <c r="L3523" s="143" t="s">
        <v>14487</v>
      </c>
      <c r="M3523" s="143" t="s">
        <v>14488</v>
      </c>
    </row>
    <row r="3524" spans="1:15" ht="15.75">
      <c r="A3524" s="136">
        <v>3525</v>
      </c>
      <c r="B3524" s="108">
        <v>164</v>
      </c>
      <c r="C3524" s="108"/>
      <c r="D3524" s="137" t="s">
        <v>14488</v>
      </c>
      <c r="E3524" s="137" t="s">
        <v>14520</v>
      </c>
      <c r="F3524" s="137"/>
      <c r="G3524" s="108" t="str">
        <f t="shared" si="110"/>
        <v>PERIGOS POTENCIAIS</v>
      </c>
      <c r="H3524" s="108" t="str">
        <f t="shared" si="111"/>
        <v>SAÚDE</v>
      </c>
      <c r="I3524" s="108"/>
      <c r="J3524" s="145" t="s">
        <v>14517</v>
      </c>
      <c r="K3524" s="145" t="s">
        <v>14518</v>
      </c>
      <c r="L3524" s="145" t="s">
        <v>14519</v>
      </c>
      <c r="M3524" s="145" t="s">
        <v>14520</v>
      </c>
    </row>
    <row r="3525" spans="1:15" ht="38.25">
      <c r="A3525" s="136">
        <v>3526</v>
      </c>
      <c r="B3525" s="108">
        <v>164</v>
      </c>
      <c r="C3525" s="108"/>
      <c r="D3525" s="137" t="s">
        <v>14488</v>
      </c>
      <c r="E3525" s="137" t="s">
        <v>14520</v>
      </c>
      <c r="F3525" s="137"/>
      <c r="G3525" s="108" t="str">
        <f t="shared" si="110"/>
        <v>PERIGOS POTENCIAIS</v>
      </c>
      <c r="H3525" s="108" t="str">
        <f t="shared" si="111"/>
        <v>SAÚDE</v>
      </c>
      <c r="I3525" s="108"/>
      <c r="J3525" s="147" t="s">
        <v>16080</v>
      </c>
      <c r="K3525" s="147" t="s">
        <v>16081</v>
      </c>
      <c r="L3525" s="147" t="s">
        <v>16082</v>
      </c>
      <c r="M3525" s="147" t="s">
        <v>22257</v>
      </c>
    </row>
    <row r="3526" spans="1:15" ht="25.5">
      <c r="A3526" s="163">
        <v>3527</v>
      </c>
      <c r="B3526" s="109">
        <v>164</v>
      </c>
      <c r="C3526" s="109"/>
      <c r="D3526" s="175" t="s">
        <v>14488</v>
      </c>
      <c r="E3526" s="175" t="s">
        <v>14520</v>
      </c>
      <c r="F3526" s="175"/>
      <c r="G3526" s="109" t="str">
        <f t="shared" si="110"/>
        <v>PERIGOS POTENCIAIS</v>
      </c>
      <c r="H3526" s="109" t="str">
        <f t="shared" si="111"/>
        <v>SAÚDE</v>
      </c>
      <c r="I3526" s="109"/>
      <c r="J3526" s="147" t="s">
        <v>16221</v>
      </c>
      <c r="K3526" s="147" t="s">
        <v>16222</v>
      </c>
      <c r="L3526" s="147" t="s">
        <v>16223</v>
      </c>
      <c r="M3526" s="147" t="s">
        <v>22303</v>
      </c>
      <c r="N3526" s="163"/>
      <c r="O3526" s="163"/>
    </row>
    <row r="3527" spans="1:15" ht="15">
      <c r="A3527" s="163">
        <v>3528</v>
      </c>
      <c r="B3527" s="109">
        <v>164</v>
      </c>
      <c r="C3527" s="109"/>
      <c r="D3527" s="175" t="s">
        <v>14488</v>
      </c>
      <c r="E3527" s="175" t="s">
        <v>14520</v>
      </c>
      <c r="F3527" s="175"/>
      <c r="G3527" s="109" t="str">
        <f t="shared" si="110"/>
        <v>PERIGOS POTENCIAIS</v>
      </c>
      <c r="H3527" s="109" t="str">
        <f t="shared" si="111"/>
        <v>SAÚDE</v>
      </c>
      <c r="I3527" s="109"/>
      <c r="J3527" s="147" t="s">
        <v>16224</v>
      </c>
      <c r="K3527" s="147" t="s">
        <v>16225</v>
      </c>
      <c r="L3527" s="148" t="s">
        <v>16226</v>
      </c>
      <c r="M3527" s="148" t="s">
        <v>22304</v>
      </c>
      <c r="N3527" s="163"/>
      <c r="O3527" s="163"/>
    </row>
    <row r="3528" spans="1:15" ht="51">
      <c r="A3528" s="163">
        <v>3529</v>
      </c>
      <c r="B3528" s="109">
        <v>164</v>
      </c>
      <c r="C3528" s="109"/>
      <c r="D3528" s="175" t="s">
        <v>14488</v>
      </c>
      <c r="E3528" s="175" t="s">
        <v>14520</v>
      </c>
      <c r="F3528" s="175"/>
      <c r="G3528" s="109" t="str">
        <f t="shared" si="110"/>
        <v>PERIGOS POTENCIAIS</v>
      </c>
      <c r="H3528" s="109" t="str">
        <f t="shared" si="111"/>
        <v>SAÚDE</v>
      </c>
      <c r="I3528" s="109"/>
      <c r="J3528" s="148" t="s">
        <v>16227</v>
      </c>
      <c r="K3528" s="147" t="s">
        <v>16228</v>
      </c>
      <c r="L3528" s="147" t="s">
        <v>16229</v>
      </c>
      <c r="M3528" s="147" t="s">
        <v>22305</v>
      </c>
      <c r="N3528" s="196"/>
      <c r="O3528" s="163"/>
    </row>
    <row r="3529" spans="1:15" ht="63.75">
      <c r="A3529" s="163">
        <v>3530</v>
      </c>
      <c r="B3529" s="109">
        <v>164</v>
      </c>
      <c r="C3529" s="109"/>
      <c r="D3529" s="175" t="s">
        <v>14488</v>
      </c>
      <c r="E3529" s="175" t="s">
        <v>14520</v>
      </c>
      <c r="F3529" s="175"/>
      <c r="G3529" s="109" t="str">
        <f t="shared" si="110"/>
        <v>PERIGOS POTENCIAIS</v>
      </c>
      <c r="H3529" s="109" t="str">
        <f t="shared" si="111"/>
        <v>SAÚDE</v>
      </c>
      <c r="I3529" s="109"/>
      <c r="J3529" s="150" t="s">
        <v>16230</v>
      </c>
      <c r="K3529" s="149" t="s">
        <v>16193</v>
      </c>
      <c r="L3529" s="150" t="s">
        <v>16194</v>
      </c>
      <c r="M3529" s="150" t="s">
        <v>22293</v>
      </c>
      <c r="N3529" s="163"/>
      <c r="O3529" s="163"/>
    </row>
    <row r="3530" spans="1:15" ht="25.5">
      <c r="A3530" s="136">
        <v>3531</v>
      </c>
      <c r="B3530" s="108">
        <v>164</v>
      </c>
      <c r="C3530" s="108"/>
      <c r="D3530" s="137" t="s">
        <v>14488</v>
      </c>
      <c r="E3530" s="137" t="s">
        <v>14520</v>
      </c>
      <c r="F3530" s="137"/>
      <c r="G3530" s="108" t="str">
        <f t="shared" si="110"/>
        <v>PERIGOS POTENCIAIS</v>
      </c>
      <c r="H3530" s="108" t="str">
        <f t="shared" si="111"/>
        <v>SAÚDE</v>
      </c>
      <c r="I3530" s="108"/>
      <c r="J3530" s="149" t="s">
        <v>16197</v>
      </c>
      <c r="K3530" s="149" t="s">
        <v>16198</v>
      </c>
      <c r="L3530" s="149" t="s">
        <v>16199</v>
      </c>
      <c r="M3530" s="149" t="s">
        <v>22296</v>
      </c>
    </row>
    <row r="3531" spans="1:15" ht="38.25">
      <c r="A3531" s="163">
        <v>3532</v>
      </c>
      <c r="B3531" s="109">
        <v>164</v>
      </c>
      <c r="C3531" s="109"/>
      <c r="D3531" s="175" t="s">
        <v>14488</v>
      </c>
      <c r="E3531" s="175" t="s">
        <v>14520</v>
      </c>
      <c r="F3531" s="175"/>
      <c r="G3531" s="109" t="str">
        <f t="shared" si="110"/>
        <v>PERIGOS POTENCIAIS</v>
      </c>
      <c r="H3531" s="109" t="str">
        <f t="shared" si="111"/>
        <v>SAÚDE</v>
      </c>
      <c r="I3531" s="109"/>
      <c r="J3531" s="147" t="s">
        <v>16200</v>
      </c>
      <c r="K3531" s="147" t="s">
        <v>16201</v>
      </c>
      <c r="L3531" s="147" t="s">
        <v>16202</v>
      </c>
      <c r="M3531" s="147" t="s">
        <v>22297</v>
      </c>
      <c r="N3531" s="163"/>
      <c r="O3531" s="163"/>
    </row>
    <row r="3532" spans="1:15" ht="25.5">
      <c r="A3532" s="136">
        <v>3533</v>
      </c>
      <c r="B3532" s="108">
        <v>164</v>
      </c>
      <c r="C3532" s="108"/>
      <c r="D3532" s="137" t="s">
        <v>14488</v>
      </c>
      <c r="E3532" s="137" t="s">
        <v>14520</v>
      </c>
      <c r="F3532" s="137"/>
      <c r="G3532" s="108" t="str">
        <f t="shared" si="110"/>
        <v>PERIGOS POTENCIAIS</v>
      </c>
      <c r="H3532" s="108" t="str">
        <f t="shared" si="111"/>
        <v>SAÚDE</v>
      </c>
      <c r="I3532" s="108"/>
      <c r="J3532" s="147" t="s">
        <v>16231</v>
      </c>
      <c r="K3532" s="147" t="s">
        <v>16232</v>
      </c>
      <c r="L3532" s="147" t="s">
        <v>16233</v>
      </c>
      <c r="M3532" s="147" t="s">
        <v>22306</v>
      </c>
    </row>
    <row r="3533" spans="1:15" ht="26.25" thickBot="1">
      <c r="A3533" s="136">
        <v>3534</v>
      </c>
      <c r="B3533" s="108">
        <v>164</v>
      </c>
      <c r="C3533" s="108"/>
      <c r="D3533" s="137" t="s">
        <v>14488</v>
      </c>
      <c r="E3533" s="137" t="s">
        <v>14520</v>
      </c>
      <c r="F3533" s="137"/>
      <c r="G3533" s="108" t="str">
        <f t="shared" si="110"/>
        <v>PERIGOS POTENCIAIS</v>
      </c>
      <c r="H3533" s="108" t="str">
        <f t="shared" si="111"/>
        <v>SAÚDE</v>
      </c>
      <c r="I3533" s="108"/>
      <c r="J3533" s="147" t="s">
        <v>16234</v>
      </c>
      <c r="K3533" s="147" t="s">
        <v>16235</v>
      </c>
      <c r="L3533" s="147" t="s">
        <v>16236</v>
      </c>
      <c r="M3533" s="147" t="s">
        <v>22307</v>
      </c>
    </row>
    <row r="3534" spans="1:15" ht="15.75">
      <c r="A3534" s="136">
        <v>3535</v>
      </c>
      <c r="B3534" s="108">
        <v>164</v>
      </c>
      <c r="C3534" s="108"/>
      <c r="D3534" s="137" t="s">
        <v>14488</v>
      </c>
      <c r="E3534" s="137" t="s">
        <v>14492</v>
      </c>
      <c r="F3534" s="137"/>
      <c r="G3534" s="108" t="str">
        <f t="shared" si="110"/>
        <v>PERIGOS POTENCIAIS</v>
      </c>
      <c r="H3534" s="108" t="str">
        <f t="shared" si="111"/>
        <v>INCÊNDIO OU EXPLOSÃO</v>
      </c>
      <c r="I3534" s="108"/>
      <c r="J3534" s="151" t="s">
        <v>14489</v>
      </c>
      <c r="K3534" s="151" t="s">
        <v>14490</v>
      </c>
      <c r="L3534" s="183" t="s">
        <v>14491</v>
      </c>
      <c r="M3534" s="183" t="s">
        <v>14492</v>
      </c>
    </row>
    <row r="3535" spans="1:15" ht="15">
      <c r="A3535" s="163">
        <v>3536</v>
      </c>
      <c r="B3535" s="109">
        <v>164</v>
      </c>
      <c r="C3535" s="109"/>
      <c r="D3535" s="175" t="s">
        <v>14488</v>
      </c>
      <c r="E3535" s="175" t="s">
        <v>14492</v>
      </c>
      <c r="F3535" s="175"/>
      <c r="G3535" s="109" t="str">
        <f t="shared" si="110"/>
        <v>PERIGOS POTENCIAIS</v>
      </c>
      <c r="H3535" s="109" t="str">
        <f t="shared" si="111"/>
        <v>INCÊNDIO OU EXPLOSÃO</v>
      </c>
      <c r="I3535" s="109"/>
      <c r="J3535" s="147" t="s">
        <v>16237</v>
      </c>
      <c r="K3535" s="147" t="s">
        <v>16238</v>
      </c>
      <c r="L3535" s="147" t="s">
        <v>16239</v>
      </c>
      <c r="M3535" s="147" t="s">
        <v>22308</v>
      </c>
      <c r="N3535" s="163"/>
      <c r="O3535" s="163"/>
    </row>
    <row r="3536" spans="1:15" ht="15">
      <c r="A3536" s="136">
        <v>3537</v>
      </c>
      <c r="B3536" s="108">
        <v>164</v>
      </c>
      <c r="C3536" s="108"/>
      <c r="D3536" s="137" t="s">
        <v>14488</v>
      </c>
      <c r="E3536" s="137" t="s">
        <v>14492</v>
      </c>
      <c r="F3536" s="137"/>
      <c r="G3536" s="108" t="str">
        <f t="shared" ref="G3536:G3599" si="112">IF(OR(M3536="PERIGOS POTENCIAIS",M3536="PROTEÇÃO DA POPULAÇÃO",M3536="RESPOSTA À EMERGÊNCIA"),M3536,G3535)</f>
        <v>PERIGOS POTENCIAIS</v>
      </c>
      <c r="H3536" s="108" t="str">
        <f t="shared" ref="H3536:H3599" si="113">IF(OR(M3536="PERIGOS POTENCIAIS",M3536="PROTEÇÃO DA POPULAÇÃO",M3536="RESPOSTA À EMERGÊNCIA"),M3536,IF(OR(M3536="INCÊNDIO OU EXPLOSÃO",M3536="SAÚDE",M3536="VESTUÁRIO DE PROTEÇÃO",M3536="EVACUAÇÃO",M3536="INCÊNDIO",M3536="DERRAME OU FUGA",M3536="PRIMEIROS SOCORROS"),M3536,H3535))</f>
        <v>INCÊNDIO OU EXPLOSÃO</v>
      </c>
      <c r="I3536" s="108"/>
      <c r="J3536" s="147" t="s">
        <v>16098</v>
      </c>
      <c r="K3536" s="147" t="s">
        <v>16099</v>
      </c>
      <c r="L3536" s="147" t="s">
        <v>16100</v>
      </c>
      <c r="M3536" s="147" t="s">
        <v>22263</v>
      </c>
    </row>
    <row r="3537" spans="1:13" ht="25.5">
      <c r="A3537" s="136">
        <v>3538</v>
      </c>
      <c r="B3537" s="108">
        <v>164</v>
      </c>
      <c r="C3537" s="108"/>
      <c r="D3537" s="137" t="s">
        <v>14488</v>
      </c>
      <c r="E3537" s="137" t="s">
        <v>14492</v>
      </c>
      <c r="F3537" s="137"/>
      <c r="G3537" s="108" t="str">
        <f t="shared" si="112"/>
        <v>PERIGOS POTENCIAIS</v>
      </c>
      <c r="H3537" s="108" t="str">
        <f t="shared" si="113"/>
        <v>INCÊNDIO OU EXPLOSÃO</v>
      </c>
      <c r="I3537" s="108"/>
      <c r="J3537" s="147" t="s">
        <v>16240</v>
      </c>
      <c r="K3537" s="147" t="s">
        <v>16241</v>
      </c>
      <c r="L3537" s="147" t="s">
        <v>16242</v>
      </c>
      <c r="M3537" s="147" t="s">
        <v>22309</v>
      </c>
    </row>
    <row r="3538" spans="1:13" ht="15.75">
      <c r="A3538" s="136">
        <v>3539</v>
      </c>
      <c r="B3538" s="108">
        <v>164</v>
      </c>
      <c r="C3538" s="108"/>
      <c r="D3538" s="137" t="s">
        <v>14544</v>
      </c>
      <c r="E3538" s="137" t="s">
        <v>14544</v>
      </c>
      <c r="F3538" s="137"/>
      <c r="G3538" s="108" t="str">
        <f t="shared" si="112"/>
        <v>PROTEÇÃO DA POPULAÇÃO</v>
      </c>
      <c r="H3538" s="108" t="str">
        <f t="shared" si="113"/>
        <v>PROTEÇÃO DA POPULAÇÃO</v>
      </c>
      <c r="I3538" s="108"/>
      <c r="J3538" s="143" t="s">
        <v>14541</v>
      </c>
      <c r="K3538" s="143" t="s">
        <v>14542</v>
      </c>
      <c r="L3538" s="143" t="s">
        <v>14543</v>
      </c>
      <c r="M3538" s="143" t="s">
        <v>14544</v>
      </c>
    </row>
    <row r="3539" spans="1:13" ht="38.25">
      <c r="A3539" s="136">
        <v>3540</v>
      </c>
      <c r="B3539" s="108">
        <v>164</v>
      </c>
      <c r="C3539" s="108"/>
      <c r="D3539" s="137" t="s">
        <v>14544</v>
      </c>
      <c r="E3539" s="137" t="s">
        <v>14544</v>
      </c>
      <c r="F3539" s="137"/>
      <c r="G3539" s="108" t="str">
        <f t="shared" si="112"/>
        <v>PROTEÇÃO DA POPULAÇÃO</v>
      </c>
      <c r="H3539" s="108" t="str">
        <f t="shared" si="113"/>
        <v>PROTEÇÃO DA POPULAÇÃO</v>
      </c>
      <c r="I3539" s="108"/>
      <c r="J3539" s="153" t="s">
        <v>14545</v>
      </c>
      <c r="K3539" s="153" t="s">
        <v>14546</v>
      </c>
      <c r="L3539" s="154" t="s">
        <v>14547</v>
      </c>
      <c r="M3539" s="154" t="s">
        <v>14548</v>
      </c>
    </row>
    <row r="3540" spans="1:13" ht="25.5">
      <c r="A3540" s="136">
        <v>3541</v>
      </c>
      <c r="B3540" s="108">
        <v>164</v>
      </c>
      <c r="C3540" s="108"/>
      <c r="D3540" s="137" t="s">
        <v>14544</v>
      </c>
      <c r="E3540" s="137" t="s">
        <v>14544</v>
      </c>
      <c r="F3540" s="137"/>
      <c r="G3540" s="108" t="str">
        <f t="shared" si="112"/>
        <v>PROTEÇÃO DA POPULAÇÃO</v>
      </c>
      <c r="H3540" s="108" t="str">
        <f t="shared" si="113"/>
        <v>PROTEÇÃO DA POPULAÇÃO</v>
      </c>
      <c r="I3540" s="108"/>
      <c r="J3540" s="158" t="s">
        <v>16101</v>
      </c>
      <c r="K3540" s="158" t="s">
        <v>16102</v>
      </c>
      <c r="L3540" s="166" t="s">
        <v>16103</v>
      </c>
      <c r="M3540" s="166" t="s">
        <v>22264</v>
      </c>
    </row>
    <row r="3541" spans="1:13" ht="38.25">
      <c r="A3541" s="136">
        <v>3542</v>
      </c>
      <c r="B3541" s="108">
        <v>164</v>
      </c>
      <c r="C3541" s="108"/>
      <c r="D3541" s="137" t="s">
        <v>14544</v>
      </c>
      <c r="E3541" s="137" t="s">
        <v>14544</v>
      </c>
      <c r="F3541" s="137"/>
      <c r="G3541" s="108" t="str">
        <f t="shared" si="112"/>
        <v>PROTEÇÃO DA POPULAÇÃO</v>
      </c>
      <c r="H3541" s="108" t="str">
        <f t="shared" si="113"/>
        <v>PROTEÇÃO DA POPULAÇÃO</v>
      </c>
      <c r="I3541" s="108"/>
      <c r="J3541" s="149" t="s">
        <v>16104</v>
      </c>
      <c r="K3541" s="149" t="s">
        <v>16105</v>
      </c>
      <c r="L3541" s="149" t="s">
        <v>16106</v>
      </c>
      <c r="M3541" s="149" t="s">
        <v>22265</v>
      </c>
    </row>
    <row r="3542" spans="1:13" ht="15">
      <c r="A3542" s="136">
        <v>3543</v>
      </c>
      <c r="B3542" s="108">
        <v>164</v>
      </c>
      <c r="C3542" s="108"/>
      <c r="D3542" s="137" t="s">
        <v>14544</v>
      </c>
      <c r="E3542" s="137" t="s">
        <v>14544</v>
      </c>
      <c r="F3542" s="137"/>
      <c r="G3542" s="108" t="str">
        <f t="shared" si="112"/>
        <v>PROTEÇÃO DA POPULAÇÃO</v>
      </c>
      <c r="H3542" s="108" t="str">
        <f t="shared" si="113"/>
        <v>PROTEÇÃO DA POPULAÇÃO</v>
      </c>
      <c r="I3542" s="108"/>
      <c r="J3542" s="148" t="s">
        <v>14553</v>
      </c>
      <c r="K3542" s="147" t="s">
        <v>14554</v>
      </c>
      <c r="L3542" s="148" t="s">
        <v>14555</v>
      </c>
      <c r="M3542" s="148" t="s">
        <v>14556</v>
      </c>
    </row>
    <row r="3543" spans="1:13" ht="15">
      <c r="A3543" s="136">
        <v>3544</v>
      </c>
      <c r="B3543" s="108">
        <v>164</v>
      </c>
      <c r="C3543" s="108"/>
      <c r="D3543" s="137" t="s">
        <v>14544</v>
      </c>
      <c r="E3543" s="137" t="s">
        <v>14544</v>
      </c>
      <c r="F3543" s="137"/>
      <c r="G3543" s="108" t="str">
        <f t="shared" si="112"/>
        <v>PROTEÇÃO DA POPULAÇÃO</v>
      </c>
      <c r="H3543" s="108" t="str">
        <f t="shared" si="113"/>
        <v>PROTEÇÃO DA POPULAÇÃO</v>
      </c>
      <c r="I3543" s="108"/>
      <c r="J3543" s="147" t="s">
        <v>14549</v>
      </c>
      <c r="K3543" s="147" t="s">
        <v>14550</v>
      </c>
      <c r="L3543" s="147" t="s">
        <v>14551</v>
      </c>
      <c r="M3543" s="147" t="s">
        <v>14552</v>
      </c>
    </row>
    <row r="3544" spans="1:13" ht="26.25" thickBot="1">
      <c r="A3544" s="136">
        <v>3545</v>
      </c>
      <c r="B3544" s="108">
        <v>164</v>
      </c>
      <c r="C3544" s="108"/>
      <c r="D3544" s="137" t="s">
        <v>14544</v>
      </c>
      <c r="E3544" s="137" t="s">
        <v>14544</v>
      </c>
      <c r="F3544" s="137"/>
      <c r="G3544" s="108" t="str">
        <f t="shared" si="112"/>
        <v>PROTEÇÃO DA POPULAÇÃO</v>
      </c>
      <c r="H3544" s="108" t="str">
        <f t="shared" si="113"/>
        <v>PROTEÇÃO DA POPULAÇÃO</v>
      </c>
      <c r="I3544" s="108"/>
      <c r="J3544" s="149" t="s">
        <v>16243</v>
      </c>
      <c r="K3544" s="149" t="s">
        <v>16244</v>
      </c>
      <c r="L3544" s="149" t="s">
        <v>16245</v>
      </c>
      <c r="M3544" s="149" t="s">
        <v>22310</v>
      </c>
    </row>
    <row r="3545" spans="1:13" ht="15.75">
      <c r="A3545" s="136">
        <v>3546</v>
      </c>
      <c r="B3545" s="108">
        <v>164</v>
      </c>
      <c r="C3545" s="108"/>
      <c r="D3545" s="137" t="s">
        <v>14544</v>
      </c>
      <c r="E3545" s="137" t="s">
        <v>14560</v>
      </c>
      <c r="F3545" s="137"/>
      <c r="G3545" s="108" t="str">
        <f t="shared" si="112"/>
        <v>PROTEÇÃO DA POPULAÇÃO</v>
      </c>
      <c r="H3545" s="108" t="str">
        <f t="shared" si="113"/>
        <v>VESTUÁRIO DE PROTEÇÃO</v>
      </c>
      <c r="I3545" s="108"/>
      <c r="J3545" s="151" t="s">
        <v>14557</v>
      </c>
      <c r="K3545" s="151" t="s">
        <v>14558</v>
      </c>
      <c r="L3545" s="151" t="s">
        <v>14559</v>
      </c>
      <c r="M3545" s="151" t="s">
        <v>14560</v>
      </c>
    </row>
    <row r="3546" spans="1:13" ht="39" thickBot="1">
      <c r="A3546" s="136">
        <v>3547</v>
      </c>
      <c r="B3546" s="108">
        <v>164</v>
      </c>
      <c r="C3546" s="108"/>
      <c r="D3546" s="137" t="s">
        <v>14544</v>
      </c>
      <c r="E3546" s="137" t="s">
        <v>14560</v>
      </c>
      <c r="F3546" s="137"/>
      <c r="G3546" s="108" t="str">
        <f t="shared" si="112"/>
        <v>PROTEÇÃO DA POPULAÇÃO</v>
      </c>
      <c r="H3546" s="108" t="str">
        <f t="shared" si="113"/>
        <v>VESTUÁRIO DE PROTEÇÃO</v>
      </c>
      <c r="I3546" s="108"/>
      <c r="J3546" s="149" t="s">
        <v>16209</v>
      </c>
      <c r="K3546" s="149" t="s">
        <v>16210</v>
      </c>
      <c r="L3546" s="150" t="s">
        <v>16211</v>
      </c>
      <c r="M3546" s="150" t="s">
        <v>22300</v>
      </c>
    </row>
    <row r="3547" spans="1:13" ht="15.75">
      <c r="A3547" s="136">
        <v>3548</v>
      </c>
      <c r="B3547" s="108">
        <v>164</v>
      </c>
      <c r="C3547" s="108"/>
      <c r="D3547" s="137" t="s">
        <v>14544</v>
      </c>
      <c r="E3547" s="137" t="s">
        <v>14570</v>
      </c>
      <c r="F3547" s="137"/>
      <c r="G3547" s="108" t="str">
        <f t="shared" si="112"/>
        <v>PROTEÇÃO DA POPULAÇÃO</v>
      </c>
      <c r="H3547" s="108" t="str">
        <f t="shared" si="113"/>
        <v>EVACUAÇÃO</v>
      </c>
      <c r="I3547" s="108"/>
      <c r="J3547" s="151" t="s">
        <v>14567</v>
      </c>
      <c r="K3547" s="151" t="s">
        <v>14568</v>
      </c>
      <c r="L3547" s="151" t="s">
        <v>14569</v>
      </c>
      <c r="M3547" s="151" t="s">
        <v>14570</v>
      </c>
    </row>
    <row r="3548" spans="1:13" ht="15">
      <c r="A3548" s="136">
        <v>3549</v>
      </c>
      <c r="B3548" s="108">
        <v>164</v>
      </c>
      <c r="C3548" s="108"/>
      <c r="D3548" s="137" t="s">
        <v>14544</v>
      </c>
      <c r="E3548" s="137" t="s">
        <v>14570</v>
      </c>
      <c r="F3548" s="137"/>
      <c r="G3548" s="108" t="str">
        <f t="shared" si="112"/>
        <v>PROTEÇÃO DA POPULAÇÃO</v>
      </c>
      <c r="H3548" s="108" t="str">
        <f t="shared" si="113"/>
        <v>EVACUAÇÃO</v>
      </c>
      <c r="I3548" s="108"/>
      <c r="J3548" s="153" t="s">
        <v>14571</v>
      </c>
      <c r="K3548" s="153" t="s">
        <v>14572</v>
      </c>
      <c r="L3548" s="153" t="s">
        <v>14573</v>
      </c>
      <c r="M3548" s="153" t="s">
        <v>14574</v>
      </c>
    </row>
    <row r="3549" spans="1:13" ht="15">
      <c r="A3549" s="136">
        <v>3550</v>
      </c>
      <c r="B3549" s="108">
        <v>164</v>
      </c>
      <c r="C3549" s="108"/>
      <c r="D3549" s="137" t="s">
        <v>14544</v>
      </c>
      <c r="E3549" s="137" t="s">
        <v>14570</v>
      </c>
      <c r="F3549" s="137"/>
      <c r="G3549" s="108" t="str">
        <f t="shared" si="112"/>
        <v>PROTEÇÃO DA POPULAÇÃO</v>
      </c>
      <c r="H3549" s="108" t="str">
        <f t="shared" si="113"/>
        <v>EVACUAÇÃO</v>
      </c>
      <c r="I3549" s="108"/>
      <c r="J3549" s="148" t="s">
        <v>15363</v>
      </c>
      <c r="K3549" s="156" t="s">
        <v>15364</v>
      </c>
      <c r="L3549" s="157" t="s">
        <v>15365</v>
      </c>
      <c r="M3549" s="157" t="s">
        <v>22041</v>
      </c>
    </row>
    <row r="3550" spans="1:13" ht="15">
      <c r="A3550" s="136">
        <v>3551</v>
      </c>
      <c r="B3550" s="108">
        <v>164</v>
      </c>
      <c r="C3550" s="108"/>
      <c r="D3550" s="137" t="s">
        <v>14544</v>
      </c>
      <c r="E3550" s="137" t="s">
        <v>14570</v>
      </c>
      <c r="F3550" s="137"/>
      <c r="G3550" s="108" t="str">
        <f t="shared" si="112"/>
        <v>PROTEÇÃO DA POPULAÇÃO</v>
      </c>
      <c r="H3550" s="108" t="str">
        <f t="shared" si="113"/>
        <v>EVACUAÇÃO</v>
      </c>
      <c r="I3550" s="108"/>
      <c r="J3550" s="158" t="s">
        <v>14667</v>
      </c>
      <c r="K3550" s="158" t="s">
        <v>14668</v>
      </c>
      <c r="L3550" s="158" t="s">
        <v>14669</v>
      </c>
      <c r="M3550" s="158" t="s">
        <v>14669</v>
      </c>
    </row>
    <row r="3551" spans="1:13" ht="15">
      <c r="A3551" s="136">
        <v>3552</v>
      </c>
      <c r="B3551" s="108">
        <v>164</v>
      </c>
      <c r="C3551" s="108"/>
      <c r="D3551" s="137" t="s">
        <v>14544</v>
      </c>
      <c r="E3551" s="137" t="s">
        <v>14570</v>
      </c>
      <c r="F3551" s="137"/>
      <c r="G3551" s="108" t="str">
        <f t="shared" si="112"/>
        <v>PROTEÇÃO DA POPULAÇÃO</v>
      </c>
      <c r="H3551" s="108" t="str">
        <f t="shared" si="113"/>
        <v>EVACUAÇÃO</v>
      </c>
      <c r="I3551" s="108"/>
      <c r="J3551" s="147" t="s">
        <v>15088</v>
      </c>
      <c r="K3551" s="147" t="s">
        <v>15089</v>
      </c>
      <c r="L3551" s="147" t="s">
        <v>15090</v>
      </c>
      <c r="M3551" s="147" t="s">
        <v>21959</v>
      </c>
    </row>
    <row r="3552" spans="1:13" ht="15">
      <c r="A3552" s="136">
        <v>3553</v>
      </c>
      <c r="B3552" s="108">
        <v>164</v>
      </c>
      <c r="C3552" s="108"/>
      <c r="D3552" s="137" t="s">
        <v>14544</v>
      </c>
      <c r="E3552" s="137" t="s">
        <v>6</v>
      </c>
      <c r="F3552" s="137"/>
      <c r="G3552" s="108" t="str">
        <f t="shared" si="112"/>
        <v>PROTEÇÃO DA POPULAÇÃO</v>
      </c>
      <c r="H3552" s="108" t="str">
        <f t="shared" si="113"/>
        <v>Incêndio</v>
      </c>
      <c r="I3552" s="108"/>
      <c r="J3552" s="160" t="s">
        <v>14579</v>
      </c>
      <c r="K3552" s="160" t="s">
        <v>14580</v>
      </c>
      <c r="L3552" s="160" t="s">
        <v>14581</v>
      </c>
      <c r="M3552" s="160" t="s">
        <v>6</v>
      </c>
    </row>
    <row r="3553" spans="1:13" ht="25.5">
      <c r="A3553" s="136">
        <v>3554</v>
      </c>
      <c r="B3553" s="108">
        <v>164</v>
      </c>
      <c r="C3553" s="108"/>
      <c r="D3553" s="137" t="s">
        <v>14544</v>
      </c>
      <c r="E3553" s="137" t="s">
        <v>6</v>
      </c>
      <c r="F3553" s="137"/>
      <c r="G3553" s="108" t="str">
        <f t="shared" si="112"/>
        <v>PROTEÇÃO DA POPULAÇÃO</v>
      </c>
      <c r="H3553" s="108" t="str">
        <f t="shared" si="113"/>
        <v>Incêndio</v>
      </c>
      <c r="I3553" s="108"/>
      <c r="J3553" s="147" t="s">
        <v>16113</v>
      </c>
      <c r="K3553" s="147" t="s">
        <v>16114</v>
      </c>
      <c r="L3553" s="147" t="s">
        <v>16115</v>
      </c>
      <c r="M3553" s="147" t="s">
        <v>22268</v>
      </c>
    </row>
    <row r="3554" spans="1:13" ht="15.75">
      <c r="A3554" s="136">
        <v>3555</v>
      </c>
      <c r="B3554" s="108">
        <v>164</v>
      </c>
      <c r="C3554" s="108"/>
      <c r="D3554" s="137" t="s">
        <v>14588</v>
      </c>
      <c r="E3554" s="137" t="s">
        <v>14588</v>
      </c>
      <c r="F3554" s="137"/>
      <c r="G3554" s="108" t="str">
        <f t="shared" si="112"/>
        <v>RESPOSTA À EMERGÊNCIA</v>
      </c>
      <c r="H3554" s="108" t="str">
        <f t="shared" si="113"/>
        <v>RESPOSTA À EMERGÊNCIA</v>
      </c>
      <c r="I3554" s="108"/>
      <c r="J3554" s="143" t="s">
        <v>14585</v>
      </c>
      <c r="K3554" s="143" t="s">
        <v>14586</v>
      </c>
      <c r="L3554" s="143" t="s">
        <v>14587</v>
      </c>
      <c r="M3554" s="143" t="s">
        <v>14588</v>
      </c>
    </row>
    <row r="3555" spans="1:13" ht="15.75">
      <c r="A3555" s="136">
        <v>3556</v>
      </c>
      <c r="B3555" s="108">
        <v>164</v>
      </c>
      <c r="C3555" s="108"/>
      <c r="D3555" s="137" t="s">
        <v>14588</v>
      </c>
      <c r="E3555" s="137" t="s">
        <v>21835</v>
      </c>
      <c r="F3555" s="137"/>
      <c r="G3555" s="108" t="str">
        <f t="shared" si="112"/>
        <v>RESPOSTA À EMERGÊNCIA</v>
      </c>
      <c r="H3555" s="108" t="str">
        <f t="shared" si="113"/>
        <v>INCÊNDIO</v>
      </c>
      <c r="I3555" s="108"/>
      <c r="J3555" s="159" t="s">
        <v>14589</v>
      </c>
      <c r="K3555" s="159" t="s">
        <v>14590</v>
      </c>
      <c r="L3555" s="159" t="s">
        <v>14591</v>
      </c>
      <c r="M3555" s="145" t="s">
        <v>21835</v>
      </c>
    </row>
    <row r="3556" spans="1:13" ht="25.5">
      <c r="A3556" s="136">
        <v>3557</v>
      </c>
      <c r="B3556" s="108">
        <v>164</v>
      </c>
      <c r="C3556" s="108"/>
      <c r="D3556" s="137" t="s">
        <v>14588</v>
      </c>
      <c r="E3556" s="137" t="s">
        <v>21835</v>
      </c>
      <c r="F3556" s="137"/>
      <c r="G3556" s="108" t="str">
        <f t="shared" si="112"/>
        <v>RESPOSTA À EMERGÊNCIA</v>
      </c>
      <c r="H3556" s="108" t="str">
        <f t="shared" si="113"/>
        <v>INCÊNDIO</v>
      </c>
      <c r="I3556" s="108"/>
      <c r="J3556" s="147" t="s">
        <v>16116</v>
      </c>
      <c r="K3556" s="147" t="s">
        <v>16117</v>
      </c>
      <c r="L3556" s="147" t="s">
        <v>16118</v>
      </c>
      <c r="M3556" s="147" t="s">
        <v>22269</v>
      </c>
    </row>
    <row r="3557" spans="1:13" ht="15">
      <c r="A3557" s="136">
        <v>3558</v>
      </c>
      <c r="B3557" s="108">
        <v>164</v>
      </c>
      <c r="C3557" s="108"/>
      <c r="D3557" s="137" t="s">
        <v>14588</v>
      </c>
      <c r="E3557" s="137" t="s">
        <v>21835</v>
      </c>
      <c r="F3557" s="137"/>
      <c r="G3557" s="108" t="str">
        <f t="shared" si="112"/>
        <v>RESPOSTA À EMERGÊNCIA</v>
      </c>
      <c r="H3557" s="108" t="str">
        <f t="shared" si="113"/>
        <v>INCÊNDIO</v>
      </c>
      <c r="I3557" s="108"/>
      <c r="J3557" s="148" t="s">
        <v>14611</v>
      </c>
      <c r="K3557" s="148" t="s">
        <v>14612</v>
      </c>
      <c r="L3557" s="148" t="s">
        <v>14613</v>
      </c>
      <c r="M3557" s="148" t="s">
        <v>14614</v>
      </c>
    </row>
    <row r="3558" spans="1:13" ht="25.5">
      <c r="A3558" s="136">
        <v>3559</v>
      </c>
      <c r="B3558" s="108">
        <v>164</v>
      </c>
      <c r="C3558" s="108"/>
      <c r="D3558" s="137" t="s">
        <v>14588</v>
      </c>
      <c r="E3558" s="137" t="s">
        <v>21835</v>
      </c>
      <c r="F3558" s="137"/>
      <c r="G3558" s="108" t="str">
        <f t="shared" si="112"/>
        <v>RESPOSTA À EMERGÊNCIA</v>
      </c>
      <c r="H3558" s="108" t="str">
        <f t="shared" si="113"/>
        <v>INCÊNDIO</v>
      </c>
      <c r="I3558" s="108"/>
      <c r="J3558" s="149" t="s">
        <v>16119</v>
      </c>
      <c r="K3558" s="149" t="s">
        <v>16120</v>
      </c>
      <c r="L3558" s="150" t="s">
        <v>16121</v>
      </c>
      <c r="M3558" s="150" t="s">
        <v>22270</v>
      </c>
    </row>
    <row r="3559" spans="1:13" ht="15">
      <c r="A3559" s="136">
        <v>3560</v>
      </c>
      <c r="B3559" s="108">
        <v>164</v>
      </c>
      <c r="C3559" s="108"/>
      <c r="D3559" s="137" t="s">
        <v>14588</v>
      </c>
      <c r="E3559" s="137" t="s">
        <v>21835</v>
      </c>
      <c r="F3559" s="137"/>
      <c r="G3559" s="108" t="str">
        <f t="shared" si="112"/>
        <v>RESPOSTA À EMERGÊNCIA</v>
      </c>
      <c r="H3559" s="108" t="str">
        <f t="shared" si="113"/>
        <v>INCÊNDIO</v>
      </c>
      <c r="I3559" s="108"/>
      <c r="J3559" s="160" t="s">
        <v>14596</v>
      </c>
      <c r="K3559" s="160" t="s">
        <v>14597</v>
      </c>
      <c r="L3559" s="160" t="s">
        <v>14598</v>
      </c>
      <c r="M3559" s="160" t="s">
        <v>14599</v>
      </c>
    </row>
    <row r="3560" spans="1:13" ht="15.75">
      <c r="A3560" s="136">
        <v>3561</v>
      </c>
      <c r="B3560" s="108">
        <v>164</v>
      </c>
      <c r="C3560" s="108"/>
      <c r="D3560" s="137" t="s">
        <v>14588</v>
      </c>
      <c r="E3560" s="137" t="s">
        <v>21835</v>
      </c>
      <c r="F3560" s="137"/>
      <c r="G3560" s="108" t="str">
        <f t="shared" si="112"/>
        <v>RESPOSTA À EMERGÊNCIA</v>
      </c>
      <c r="H3560" s="108" t="str">
        <f t="shared" si="113"/>
        <v>INCÊNDIO</v>
      </c>
      <c r="I3560" s="108"/>
      <c r="J3560" s="148" t="s">
        <v>14600</v>
      </c>
      <c r="K3560" s="147" t="s">
        <v>14601</v>
      </c>
      <c r="L3560" s="148" t="s">
        <v>14602</v>
      </c>
      <c r="M3560" s="148" t="s">
        <v>21836</v>
      </c>
    </row>
    <row r="3561" spans="1:13" ht="15">
      <c r="A3561" s="136">
        <v>3562</v>
      </c>
      <c r="B3561" s="108">
        <v>164</v>
      </c>
      <c r="C3561" s="108"/>
      <c r="D3561" s="137" t="s">
        <v>14588</v>
      </c>
      <c r="E3561" s="137" t="s">
        <v>21835</v>
      </c>
      <c r="F3561" s="137"/>
      <c r="G3561" s="108" t="str">
        <f t="shared" si="112"/>
        <v>RESPOSTA À EMERGÊNCIA</v>
      </c>
      <c r="H3561" s="108" t="str">
        <f t="shared" si="113"/>
        <v>INCÊNDIO</v>
      </c>
      <c r="I3561" s="108"/>
      <c r="J3561" s="160" t="s">
        <v>14603</v>
      </c>
      <c r="K3561" s="160" t="s">
        <v>14604</v>
      </c>
      <c r="L3561" s="160" t="s">
        <v>14605</v>
      </c>
      <c r="M3561" s="160" t="s">
        <v>14606</v>
      </c>
    </row>
    <row r="3562" spans="1:13" ht="15.75" thickBot="1">
      <c r="A3562" s="136">
        <v>3563</v>
      </c>
      <c r="B3562" s="108">
        <v>164</v>
      </c>
      <c r="C3562" s="108"/>
      <c r="D3562" s="137" t="s">
        <v>14588</v>
      </c>
      <c r="E3562" s="137" t="s">
        <v>21835</v>
      </c>
      <c r="F3562" s="137"/>
      <c r="G3562" s="108" t="str">
        <f t="shared" si="112"/>
        <v>RESPOSTA À EMERGÊNCIA</v>
      </c>
      <c r="H3562" s="108" t="str">
        <f t="shared" si="113"/>
        <v>INCÊNDIO</v>
      </c>
      <c r="I3562" s="108"/>
      <c r="J3562" s="147" t="s">
        <v>16122</v>
      </c>
      <c r="K3562" s="147" t="s">
        <v>16123</v>
      </c>
      <c r="L3562" s="148" t="s">
        <v>16124</v>
      </c>
      <c r="M3562" s="148" t="s">
        <v>22271</v>
      </c>
    </row>
    <row r="3563" spans="1:13" ht="15.75">
      <c r="A3563" s="136">
        <v>3564</v>
      </c>
      <c r="B3563" s="108">
        <v>164</v>
      </c>
      <c r="C3563" s="108"/>
      <c r="D3563" s="137" t="s">
        <v>14588</v>
      </c>
      <c r="E3563" s="137" t="s">
        <v>14636</v>
      </c>
      <c r="F3563" s="137"/>
      <c r="G3563" s="108" t="str">
        <f t="shared" si="112"/>
        <v>RESPOSTA À EMERGÊNCIA</v>
      </c>
      <c r="H3563" s="108" t="str">
        <f t="shared" si="113"/>
        <v>DERRAME OU FUGA</v>
      </c>
      <c r="I3563" s="108"/>
      <c r="J3563" s="151" t="s">
        <v>14633</v>
      </c>
      <c r="K3563" s="151" t="s">
        <v>14634</v>
      </c>
      <c r="L3563" s="151" t="s">
        <v>14635</v>
      </c>
      <c r="M3563" s="151" t="s">
        <v>14636</v>
      </c>
    </row>
    <row r="3564" spans="1:13" ht="15">
      <c r="A3564" s="136">
        <v>3565</v>
      </c>
      <c r="B3564" s="108">
        <v>164</v>
      </c>
      <c r="C3564" s="108"/>
      <c r="D3564" s="137" t="s">
        <v>14588</v>
      </c>
      <c r="E3564" s="137" t="s">
        <v>14636</v>
      </c>
      <c r="F3564" s="137"/>
      <c r="G3564" s="108" t="str">
        <f t="shared" si="112"/>
        <v>RESPOSTA À EMERGÊNCIA</v>
      </c>
      <c r="H3564" s="108" t="str">
        <f t="shared" si="113"/>
        <v>DERRAME OU FUGA</v>
      </c>
      <c r="I3564" s="108"/>
      <c r="J3564" s="147" t="s">
        <v>16125</v>
      </c>
      <c r="K3564" s="147" t="s">
        <v>16126</v>
      </c>
      <c r="L3564" s="147" t="s">
        <v>16127</v>
      </c>
      <c r="M3564" s="147" t="s">
        <v>22272</v>
      </c>
    </row>
    <row r="3565" spans="1:13" ht="51">
      <c r="A3565" s="136">
        <v>3566</v>
      </c>
      <c r="B3565" s="108">
        <v>164</v>
      </c>
      <c r="C3565" s="108"/>
      <c r="D3565" s="137" t="s">
        <v>14588</v>
      </c>
      <c r="E3565" s="137" t="s">
        <v>14636</v>
      </c>
      <c r="F3565" s="137"/>
      <c r="G3565" s="108" t="str">
        <f t="shared" si="112"/>
        <v>RESPOSTA À EMERGÊNCIA</v>
      </c>
      <c r="H3565" s="108" t="str">
        <f t="shared" si="113"/>
        <v>DERRAME OU FUGA</v>
      </c>
      <c r="I3565" s="108"/>
      <c r="J3565" s="147" t="s">
        <v>16246</v>
      </c>
      <c r="K3565" s="147" t="s">
        <v>16247</v>
      </c>
      <c r="L3565" s="148" t="s">
        <v>16248</v>
      </c>
      <c r="M3565" s="148" t="s">
        <v>22311</v>
      </c>
    </row>
    <row r="3566" spans="1:13" ht="39" thickBot="1">
      <c r="A3566" s="136">
        <v>3567</v>
      </c>
      <c r="B3566" s="108">
        <v>164</v>
      </c>
      <c r="C3566" s="108"/>
      <c r="D3566" s="137" t="s">
        <v>14588</v>
      </c>
      <c r="E3566" s="137" t="s">
        <v>14636</v>
      </c>
      <c r="F3566" s="137"/>
      <c r="G3566" s="108" t="str">
        <f t="shared" si="112"/>
        <v>RESPOSTA À EMERGÊNCIA</v>
      </c>
      <c r="H3566" s="108" t="str">
        <f t="shared" si="113"/>
        <v>DERRAME OU FUGA</v>
      </c>
      <c r="I3566" s="108"/>
      <c r="J3566" s="147" t="s">
        <v>16249</v>
      </c>
      <c r="K3566" s="147" t="s">
        <v>16250</v>
      </c>
      <c r="L3566" s="148" t="s">
        <v>22312</v>
      </c>
      <c r="M3566" s="148" t="s">
        <v>22313</v>
      </c>
    </row>
    <row r="3567" spans="1:13" ht="15.75">
      <c r="A3567" s="136">
        <v>3568</v>
      </c>
      <c r="B3567" s="108">
        <v>164</v>
      </c>
      <c r="C3567" s="108"/>
      <c r="D3567" s="137" t="s">
        <v>14588</v>
      </c>
      <c r="E3567" s="137" t="s">
        <v>14677</v>
      </c>
      <c r="F3567" s="137"/>
      <c r="G3567" s="108" t="str">
        <f t="shared" si="112"/>
        <v>RESPOSTA À EMERGÊNCIA</v>
      </c>
      <c r="H3567" s="108" t="str">
        <f t="shared" si="113"/>
        <v>PRIMEIROS SOCORROS</v>
      </c>
      <c r="I3567" s="108"/>
      <c r="J3567" s="151" t="s">
        <v>14674</v>
      </c>
      <c r="K3567" s="151" t="s">
        <v>14675</v>
      </c>
      <c r="L3567" s="151" t="s">
        <v>14676</v>
      </c>
      <c r="M3567" s="151" t="s">
        <v>14677</v>
      </c>
    </row>
    <row r="3568" spans="1:13" ht="15">
      <c r="A3568" s="136">
        <v>3569</v>
      </c>
      <c r="B3568" s="108">
        <v>164</v>
      </c>
      <c r="C3568" s="108"/>
      <c r="D3568" s="137" t="s">
        <v>14588</v>
      </c>
      <c r="E3568" s="137" t="s">
        <v>14677</v>
      </c>
      <c r="F3568" s="137"/>
      <c r="G3568" s="108" t="str">
        <f t="shared" si="112"/>
        <v>RESPOSTA À EMERGÊNCIA</v>
      </c>
      <c r="H3568" s="108" t="str">
        <f t="shared" si="113"/>
        <v>PRIMEIROS SOCORROS</v>
      </c>
      <c r="I3568" s="108"/>
      <c r="J3568" s="150" t="s">
        <v>14678</v>
      </c>
      <c r="K3568" s="150" t="s">
        <v>14679</v>
      </c>
      <c r="L3568" s="150" t="s">
        <v>14680</v>
      </c>
      <c r="M3568" s="150" t="s">
        <v>21809</v>
      </c>
    </row>
    <row r="3569" spans="1:15" ht="25.5">
      <c r="A3569" s="136">
        <v>3570</v>
      </c>
      <c r="B3569" s="108">
        <v>164</v>
      </c>
      <c r="C3569" s="108"/>
      <c r="D3569" s="137" t="s">
        <v>14588</v>
      </c>
      <c r="E3569" s="137" t="s">
        <v>14677</v>
      </c>
      <c r="F3569" s="137"/>
      <c r="G3569" s="108" t="str">
        <f t="shared" si="112"/>
        <v>RESPOSTA À EMERGÊNCIA</v>
      </c>
      <c r="H3569" s="108" t="str">
        <f t="shared" si="113"/>
        <v>PRIMEIROS SOCORROS</v>
      </c>
      <c r="I3569" s="108"/>
      <c r="J3569" s="148" t="s">
        <v>14681</v>
      </c>
      <c r="K3569" s="148" t="s">
        <v>14682</v>
      </c>
      <c r="L3569" s="148" t="s">
        <v>16134</v>
      </c>
      <c r="M3569" s="148" t="s">
        <v>22275</v>
      </c>
    </row>
    <row r="3570" spans="1:15" ht="15">
      <c r="A3570" s="136">
        <v>3571</v>
      </c>
      <c r="B3570" s="108">
        <v>164</v>
      </c>
      <c r="C3570" s="108"/>
      <c r="D3570" s="137" t="s">
        <v>14588</v>
      </c>
      <c r="E3570" s="137" t="s">
        <v>14677</v>
      </c>
      <c r="F3570" s="137"/>
      <c r="G3570" s="108" t="str">
        <f t="shared" si="112"/>
        <v>RESPOSTA À EMERGÊNCIA</v>
      </c>
      <c r="H3570" s="108" t="str">
        <f t="shared" si="113"/>
        <v>PRIMEIROS SOCORROS</v>
      </c>
      <c r="I3570" s="108"/>
      <c r="J3570" s="149" t="s">
        <v>16135</v>
      </c>
      <c r="K3570" s="149" t="s">
        <v>16136</v>
      </c>
      <c r="L3570" s="148" t="s">
        <v>16137</v>
      </c>
      <c r="M3570" s="148" t="s">
        <v>22276</v>
      </c>
    </row>
    <row r="3571" spans="1:15" ht="15">
      <c r="A3571" s="136">
        <v>3572</v>
      </c>
      <c r="B3571" s="108">
        <v>164</v>
      </c>
      <c r="C3571" s="108"/>
      <c r="D3571" s="137" t="s">
        <v>14588</v>
      </c>
      <c r="E3571" s="137" t="s">
        <v>14677</v>
      </c>
      <c r="F3571" s="137"/>
      <c r="G3571" s="108" t="str">
        <f t="shared" si="112"/>
        <v>RESPOSTA À EMERGÊNCIA</v>
      </c>
      <c r="H3571" s="108" t="str">
        <f t="shared" si="113"/>
        <v>PRIMEIROS SOCORROS</v>
      </c>
      <c r="I3571" s="108"/>
      <c r="J3571" s="147" t="s">
        <v>16138</v>
      </c>
      <c r="K3571" s="147" t="s">
        <v>16139</v>
      </c>
      <c r="L3571" s="148" t="s">
        <v>16140</v>
      </c>
      <c r="M3571" s="148" t="s">
        <v>22277</v>
      </c>
    </row>
    <row r="3572" spans="1:15" ht="15">
      <c r="A3572" s="136">
        <v>3573</v>
      </c>
      <c r="B3572" s="108">
        <v>164</v>
      </c>
      <c r="C3572" s="108"/>
      <c r="D3572" s="137" t="s">
        <v>14588</v>
      </c>
      <c r="E3572" s="137" t="s">
        <v>14677</v>
      </c>
      <c r="F3572" s="137"/>
      <c r="G3572" s="108" t="str">
        <f t="shared" si="112"/>
        <v>RESPOSTA À EMERGÊNCIA</v>
      </c>
      <c r="H3572" s="108" t="str">
        <f t="shared" si="113"/>
        <v>PRIMEIROS SOCORROS</v>
      </c>
      <c r="I3572" s="108"/>
      <c r="J3572" s="147" t="s">
        <v>16141</v>
      </c>
      <c r="K3572" s="147" t="s">
        <v>16142</v>
      </c>
      <c r="L3572" s="148" t="s">
        <v>16143</v>
      </c>
      <c r="M3572" s="148" t="s">
        <v>22278</v>
      </c>
    </row>
    <row r="3573" spans="1:15" ht="25.5">
      <c r="A3573" s="136">
        <v>3574</v>
      </c>
      <c r="B3573" s="108">
        <v>164</v>
      </c>
      <c r="C3573" s="108"/>
      <c r="D3573" s="137" t="s">
        <v>14588</v>
      </c>
      <c r="E3573" s="137" t="s">
        <v>14677</v>
      </c>
      <c r="F3573" s="137"/>
      <c r="G3573" s="108" t="str">
        <f t="shared" si="112"/>
        <v>RESPOSTA À EMERGÊNCIA</v>
      </c>
      <c r="H3573" s="108" t="str">
        <f t="shared" si="113"/>
        <v>PRIMEIROS SOCORROS</v>
      </c>
      <c r="I3573" s="108"/>
      <c r="J3573" s="149" t="s">
        <v>16251</v>
      </c>
      <c r="K3573" s="149" t="s">
        <v>16252</v>
      </c>
      <c r="L3573" s="149" t="s">
        <v>16253</v>
      </c>
      <c r="M3573" s="149" t="s">
        <v>22314</v>
      </c>
    </row>
    <row r="3574" spans="1:15" ht="15">
      <c r="A3574" s="136">
        <v>3575</v>
      </c>
      <c r="B3574" s="108">
        <v>164</v>
      </c>
      <c r="C3574" s="108"/>
      <c r="D3574" s="137" t="s">
        <v>14588</v>
      </c>
      <c r="E3574" s="137" t="s">
        <v>14677</v>
      </c>
      <c r="F3574" s="137"/>
      <c r="G3574" s="108" t="str">
        <f t="shared" si="112"/>
        <v>RESPOSTA À EMERGÊNCIA</v>
      </c>
      <c r="H3574" s="108" t="str">
        <f t="shared" si="113"/>
        <v>PRIMEIROS SOCORROS</v>
      </c>
      <c r="I3574" s="108"/>
      <c r="J3574" s="147" t="s">
        <v>14689</v>
      </c>
      <c r="K3574" s="147" t="s">
        <v>14690</v>
      </c>
      <c r="L3574" s="147" t="s">
        <v>14691</v>
      </c>
      <c r="M3574" s="147" t="s">
        <v>14692</v>
      </c>
    </row>
    <row r="3575" spans="1:15" ht="15">
      <c r="A3575" s="136">
        <v>3576</v>
      </c>
      <c r="B3575" s="108">
        <v>164</v>
      </c>
      <c r="C3575" s="108"/>
      <c r="D3575" s="137" t="s">
        <v>14588</v>
      </c>
      <c r="E3575" s="137" t="s">
        <v>14677</v>
      </c>
      <c r="F3575" s="137"/>
      <c r="G3575" s="108" t="str">
        <f t="shared" si="112"/>
        <v>RESPOSTA À EMERGÊNCIA</v>
      </c>
      <c r="H3575" s="108" t="str">
        <f t="shared" si="113"/>
        <v>PRIMEIROS SOCORROS</v>
      </c>
      <c r="I3575" s="108"/>
      <c r="J3575" s="147" t="s">
        <v>14696</v>
      </c>
      <c r="K3575" s="147" t="s">
        <v>14697</v>
      </c>
      <c r="L3575" s="147" t="s">
        <v>14698</v>
      </c>
      <c r="M3575" s="147" t="s">
        <v>14699</v>
      </c>
    </row>
    <row r="3576" spans="1:15" ht="25.5">
      <c r="A3576" s="136">
        <v>3577</v>
      </c>
      <c r="B3576" s="108">
        <v>164</v>
      </c>
      <c r="C3576" s="108"/>
      <c r="D3576" s="137" t="s">
        <v>14588</v>
      </c>
      <c r="E3576" s="137" t="s">
        <v>14677</v>
      </c>
      <c r="F3576" s="137"/>
      <c r="G3576" s="108" t="str">
        <f t="shared" si="112"/>
        <v>RESPOSTA À EMERGÊNCIA</v>
      </c>
      <c r="H3576" s="108" t="str">
        <f t="shared" si="113"/>
        <v>PRIMEIROS SOCORROS</v>
      </c>
      <c r="I3576" s="108"/>
      <c r="J3576" s="147" t="s">
        <v>16144</v>
      </c>
      <c r="K3576" s="148" t="s">
        <v>16145</v>
      </c>
      <c r="L3576" s="147" t="s">
        <v>16146</v>
      </c>
      <c r="M3576" s="147" t="s">
        <v>22279</v>
      </c>
    </row>
    <row r="3577" spans="1:15" ht="20.25">
      <c r="A3577" s="136">
        <v>3578</v>
      </c>
      <c r="B3577" s="108">
        <v>165</v>
      </c>
      <c r="C3577" s="108"/>
      <c r="D3577" s="137" t="s">
        <v>21830</v>
      </c>
      <c r="E3577" s="137" t="s">
        <v>21830</v>
      </c>
      <c r="F3577" s="137"/>
      <c r="G3577" s="108" t="str">
        <f t="shared" si="112"/>
        <v>RESPOSTA À EMERGÊNCIA</v>
      </c>
      <c r="H3577" s="108" t="str">
        <f t="shared" si="113"/>
        <v>PRIMEIROS SOCORROS</v>
      </c>
      <c r="I3577" s="108"/>
      <c r="J3577" s="199" t="s">
        <v>16254</v>
      </c>
      <c r="K3577" s="138" t="s">
        <v>16254</v>
      </c>
      <c r="L3577" s="138" t="s">
        <v>16255</v>
      </c>
      <c r="M3577" s="138" t="s">
        <v>16256</v>
      </c>
    </row>
    <row r="3578" spans="1:15" ht="15.75">
      <c r="A3578" s="136">
        <v>3579</v>
      </c>
      <c r="B3578" s="108">
        <v>165</v>
      </c>
      <c r="C3578" s="108"/>
      <c r="D3578" s="137" t="s">
        <v>21830</v>
      </c>
      <c r="E3578" s="137" t="s">
        <v>21830</v>
      </c>
      <c r="F3578" s="137"/>
      <c r="G3578" s="108" t="str">
        <f t="shared" si="112"/>
        <v>RESPOSTA À EMERGÊNCIA</v>
      </c>
      <c r="H3578" s="108" t="str">
        <f t="shared" si="113"/>
        <v>PRIMEIROS SOCORROS</v>
      </c>
      <c r="I3578" s="108"/>
      <c r="J3578" s="174" t="s">
        <v>16257</v>
      </c>
      <c r="K3578" s="141" t="s">
        <v>16258</v>
      </c>
      <c r="L3578" s="141" t="s">
        <v>16259</v>
      </c>
      <c r="M3578" s="141" t="s">
        <v>22315</v>
      </c>
    </row>
    <row r="3579" spans="1:15" ht="15.75">
      <c r="A3579" s="136">
        <v>3580</v>
      </c>
      <c r="B3579" s="108">
        <v>165</v>
      </c>
      <c r="C3579" s="108"/>
      <c r="D3579" s="137" t="s">
        <v>14488</v>
      </c>
      <c r="E3579" s="137" t="s">
        <v>14488</v>
      </c>
      <c r="F3579" s="137"/>
      <c r="G3579" s="108" t="str">
        <f t="shared" si="112"/>
        <v>PERIGOS POTENCIAIS</v>
      </c>
      <c r="H3579" s="108" t="str">
        <f t="shared" si="113"/>
        <v>PERIGOS POTENCIAIS</v>
      </c>
      <c r="I3579" s="108"/>
      <c r="J3579" s="143" t="s">
        <v>14485</v>
      </c>
      <c r="K3579" s="143" t="s">
        <v>14486</v>
      </c>
      <c r="L3579" s="143" t="s">
        <v>14487</v>
      </c>
      <c r="M3579" s="143" t="s">
        <v>14488</v>
      </c>
    </row>
    <row r="3580" spans="1:15" ht="15.75">
      <c r="A3580" s="136">
        <v>3581</v>
      </c>
      <c r="B3580" s="108">
        <v>165</v>
      </c>
      <c r="C3580" s="108"/>
      <c r="D3580" s="137" t="s">
        <v>14488</v>
      </c>
      <c r="E3580" s="137" t="s">
        <v>14520</v>
      </c>
      <c r="F3580" s="137"/>
      <c r="G3580" s="108" t="str">
        <f t="shared" si="112"/>
        <v>PERIGOS POTENCIAIS</v>
      </c>
      <c r="H3580" s="108" t="str">
        <f t="shared" si="113"/>
        <v>SAÚDE</v>
      </c>
      <c r="I3580" s="108"/>
      <c r="J3580" s="159" t="s">
        <v>14517</v>
      </c>
      <c r="K3580" s="159" t="s">
        <v>14518</v>
      </c>
      <c r="L3580" s="159" t="s">
        <v>14519</v>
      </c>
      <c r="M3580" s="159" t="s">
        <v>14520</v>
      </c>
    </row>
    <row r="3581" spans="1:15" ht="38.25">
      <c r="A3581" s="136">
        <v>3582</v>
      </c>
      <c r="B3581" s="108">
        <v>165</v>
      </c>
      <c r="C3581" s="108"/>
      <c r="D3581" s="137" t="s">
        <v>14488</v>
      </c>
      <c r="E3581" s="137" t="s">
        <v>14520</v>
      </c>
      <c r="F3581" s="137"/>
      <c r="G3581" s="108" t="str">
        <f t="shared" si="112"/>
        <v>PERIGOS POTENCIAIS</v>
      </c>
      <c r="H3581" s="108" t="str">
        <f t="shared" si="113"/>
        <v>SAÚDE</v>
      </c>
      <c r="I3581" s="108"/>
      <c r="J3581" s="147" t="s">
        <v>16260</v>
      </c>
      <c r="K3581" s="147" t="s">
        <v>16261</v>
      </c>
      <c r="L3581" s="147" t="s">
        <v>16262</v>
      </c>
      <c r="M3581" s="147" t="s">
        <v>22257</v>
      </c>
    </row>
    <row r="3582" spans="1:15" ht="25.5">
      <c r="A3582" s="163">
        <v>3583</v>
      </c>
      <c r="B3582" s="109">
        <v>165</v>
      </c>
      <c r="C3582" s="109"/>
      <c r="D3582" s="175" t="s">
        <v>14488</v>
      </c>
      <c r="E3582" s="175" t="s">
        <v>14520</v>
      </c>
      <c r="F3582" s="175"/>
      <c r="G3582" s="109" t="str">
        <f t="shared" si="112"/>
        <v>PERIGOS POTENCIAIS</v>
      </c>
      <c r="H3582" s="109" t="str">
        <f t="shared" si="113"/>
        <v>SAÚDE</v>
      </c>
      <c r="I3582" s="109"/>
      <c r="J3582" s="147" t="s">
        <v>16153</v>
      </c>
      <c r="K3582" s="147" t="s">
        <v>16154</v>
      </c>
      <c r="L3582" s="147" t="s">
        <v>16155</v>
      </c>
      <c r="M3582" s="147" t="s">
        <v>22281</v>
      </c>
      <c r="N3582" s="163"/>
      <c r="O3582" s="163"/>
    </row>
    <row r="3583" spans="1:15" ht="51">
      <c r="A3583" s="163">
        <v>3584</v>
      </c>
      <c r="B3583" s="109">
        <v>165</v>
      </c>
      <c r="C3583" s="109"/>
      <c r="D3583" s="175" t="s">
        <v>14488</v>
      </c>
      <c r="E3583" s="175" t="s">
        <v>14520</v>
      </c>
      <c r="F3583" s="175"/>
      <c r="G3583" s="109" t="str">
        <f t="shared" si="112"/>
        <v>PERIGOS POTENCIAIS</v>
      </c>
      <c r="H3583" s="109" t="str">
        <f t="shared" si="113"/>
        <v>SAÚDE</v>
      </c>
      <c r="I3583" s="109"/>
      <c r="J3583" s="147" t="s">
        <v>16263</v>
      </c>
      <c r="K3583" s="147" t="s">
        <v>16264</v>
      </c>
      <c r="L3583" s="147" t="s">
        <v>16265</v>
      </c>
      <c r="M3583" s="147" t="s">
        <v>22316</v>
      </c>
      <c r="N3583" s="163"/>
      <c r="O3583" s="163"/>
    </row>
    <row r="3584" spans="1:15" ht="51">
      <c r="A3584" s="163">
        <v>3585</v>
      </c>
      <c r="B3584" s="109">
        <v>165</v>
      </c>
      <c r="C3584" s="109"/>
      <c r="D3584" s="175" t="s">
        <v>14488</v>
      </c>
      <c r="E3584" s="175" t="s">
        <v>14520</v>
      </c>
      <c r="F3584" s="175"/>
      <c r="G3584" s="109" t="str">
        <f t="shared" si="112"/>
        <v>PERIGOS POTENCIAIS</v>
      </c>
      <c r="H3584" s="109" t="str">
        <f t="shared" si="113"/>
        <v>SAÚDE</v>
      </c>
      <c r="I3584" s="109"/>
      <c r="J3584" s="148" t="s">
        <v>16266</v>
      </c>
      <c r="K3584" s="147" t="s">
        <v>16267</v>
      </c>
      <c r="L3584" s="147" t="s">
        <v>16268</v>
      </c>
      <c r="M3584" s="147" t="s">
        <v>22317</v>
      </c>
      <c r="N3584" s="196"/>
      <c r="O3584" s="163"/>
    </row>
    <row r="3585" spans="1:15" ht="38.25">
      <c r="A3585" s="163">
        <v>3586</v>
      </c>
      <c r="B3585" s="109">
        <v>165</v>
      </c>
      <c r="C3585" s="109"/>
      <c r="D3585" s="175" t="s">
        <v>14488</v>
      </c>
      <c r="E3585" s="175" t="s">
        <v>14520</v>
      </c>
      <c r="F3585" s="175"/>
      <c r="G3585" s="109" t="str">
        <f t="shared" si="112"/>
        <v>PERIGOS POTENCIAIS</v>
      </c>
      <c r="H3585" s="109" t="str">
        <f t="shared" si="113"/>
        <v>SAÚDE</v>
      </c>
      <c r="I3585" s="109"/>
      <c r="J3585" s="149" t="s">
        <v>16269</v>
      </c>
      <c r="K3585" s="149" t="s">
        <v>16270</v>
      </c>
      <c r="L3585" s="150" t="s">
        <v>22294</v>
      </c>
      <c r="M3585" s="150" t="s">
        <v>22295</v>
      </c>
      <c r="N3585" s="163"/>
      <c r="O3585" s="163"/>
    </row>
    <row r="3586" spans="1:15" ht="63.75">
      <c r="A3586" s="136">
        <v>3587</v>
      </c>
      <c r="B3586" s="108">
        <v>165</v>
      </c>
      <c r="C3586" s="108"/>
      <c r="D3586" s="137" t="s">
        <v>14488</v>
      </c>
      <c r="E3586" s="137" t="s">
        <v>14520</v>
      </c>
      <c r="F3586" s="137"/>
      <c r="G3586" s="108" t="str">
        <f t="shared" si="112"/>
        <v>PERIGOS POTENCIAIS</v>
      </c>
      <c r="H3586" s="108" t="str">
        <f t="shared" si="113"/>
        <v>SAÚDE</v>
      </c>
      <c r="I3586" s="108"/>
      <c r="J3586" s="149" t="s">
        <v>16271</v>
      </c>
      <c r="K3586" s="149" t="s">
        <v>16272</v>
      </c>
      <c r="L3586" s="150" t="s">
        <v>16273</v>
      </c>
      <c r="M3586" s="150" t="s">
        <v>22318</v>
      </c>
    </row>
    <row r="3587" spans="1:15" ht="15">
      <c r="A3587" s="136">
        <v>3588</v>
      </c>
      <c r="B3587" s="108">
        <v>165</v>
      </c>
      <c r="C3587" s="108"/>
      <c r="D3587" s="137" t="s">
        <v>14488</v>
      </c>
      <c r="E3587" s="137" t="s">
        <v>14520</v>
      </c>
      <c r="F3587" s="137"/>
      <c r="G3587" s="108" t="str">
        <f t="shared" si="112"/>
        <v>PERIGOS POTENCIAIS</v>
      </c>
      <c r="H3587" s="108" t="str">
        <f t="shared" si="113"/>
        <v>SAÚDE</v>
      </c>
      <c r="I3587" s="108"/>
      <c r="J3587" s="147" t="s">
        <v>16086</v>
      </c>
      <c r="K3587" s="147" t="s">
        <v>16087</v>
      </c>
      <c r="L3587" s="147" t="s">
        <v>16088</v>
      </c>
      <c r="M3587" s="147" t="s">
        <v>22259</v>
      </c>
    </row>
    <row r="3588" spans="1:15" ht="26.25" thickBot="1">
      <c r="A3588" s="136">
        <v>3589</v>
      </c>
      <c r="B3588" s="108">
        <v>165</v>
      </c>
      <c r="C3588" s="108"/>
      <c r="D3588" s="137" t="s">
        <v>14488</v>
      </c>
      <c r="E3588" s="137" t="s">
        <v>14520</v>
      </c>
      <c r="F3588" s="137"/>
      <c r="G3588" s="108" t="str">
        <f t="shared" si="112"/>
        <v>PERIGOS POTENCIAIS</v>
      </c>
      <c r="H3588" s="108" t="str">
        <f t="shared" si="113"/>
        <v>SAÚDE</v>
      </c>
      <c r="I3588" s="108"/>
      <c r="J3588" s="149" t="s">
        <v>16234</v>
      </c>
      <c r="K3588" s="149" t="s">
        <v>16235</v>
      </c>
      <c r="L3588" s="149" t="s">
        <v>16236</v>
      </c>
      <c r="M3588" s="149" t="s">
        <v>22307</v>
      </c>
    </row>
    <row r="3589" spans="1:15" ht="15.75">
      <c r="A3589" s="136">
        <v>3590</v>
      </c>
      <c r="B3589" s="108">
        <v>165</v>
      </c>
      <c r="C3589" s="108"/>
      <c r="D3589" s="137" t="s">
        <v>14488</v>
      </c>
      <c r="E3589" s="137" t="s">
        <v>14492</v>
      </c>
      <c r="F3589" s="137"/>
      <c r="G3589" s="108" t="str">
        <f t="shared" si="112"/>
        <v>PERIGOS POTENCIAIS</v>
      </c>
      <c r="H3589" s="108" t="str">
        <f t="shared" si="113"/>
        <v>INCÊNDIO OU EXPLOSÃO</v>
      </c>
      <c r="I3589" s="108"/>
      <c r="J3589" s="151" t="s">
        <v>14489</v>
      </c>
      <c r="K3589" s="151" t="s">
        <v>14490</v>
      </c>
      <c r="L3589" s="183" t="s">
        <v>14491</v>
      </c>
      <c r="M3589" s="183" t="s">
        <v>14492</v>
      </c>
    </row>
    <row r="3590" spans="1:15" ht="25.5">
      <c r="A3590" s="136">
        <v>3591</v>
      </c>
      <c r="B3590" s="108">
        <v>165</v>
      </c>
      <c r="C3590" s="108"/>
      <c r="D3590" s="137" t="s">
        <v>14488</v>
      </c>
      <c r="E3590" s="137" t="s">
        <v>14492</v>
      </c>
      <c r="F3590" s="137"/>
      <c r="G3590" s="108" t="str">
        <f t="shared" si="112"/>
        <v>PERIGOS POTENCIAIS</v>
      </c>
      <c r="H3590" s="108" t="str">
        <f t="shared" si="113"/>
        <v>INCÊNDIO OU EXPLOSÃO</v>
      </c>
      <c r="I3590" s="108"/>
      <c r="J3590" s="149" t="s">
        <v>16274</v>
      </c>
      <c r="K3590" s="149" t="s">
        <v>16275</v>
      </c>
      <c r="L3590" s="149" t="s">
        <v>16276</v>
      </c>
      <c r="M3590" s="149" t="s">
        <v>22319</v>
      </c>
    </row>
    <row r="3591" spans="1:15" ht="15">
      <c r="A3591" s="136">
        <v>3592</v>
      </c>
      <c r="B3591" s="108">
        <v>165</v>
      </c>
      <c r="C3591" s="108"/>
      <c r="D3591" s="137" t="s">
        <v>14488</v>
      </c>
      <c r="E3591" s="137" t="s">
        <v>14492</v>
      </c>
      <c r="F3591" s="137"/>
      <c r="G3591" s="108" t="str">
        <f t="shared" si="112"/>
        <v>PERIGOS POTENCIAIS</v>
      </c>
      <c r="H3591" s="108" t="str">
        <f t="shared" si="113"/>
        <v>INCÊNDIO OU EXPLOSÃO</v>
      </c>
      <c r="I3591" s="108"/>
      <c r="J3591" s="147" t="s">
        <v>16098</v>
      </c>
      <c r="K3591" s="147" t="s">
        <v>16099</v>
      </c>
      <c r="L3591" s="147" t="s">
        <v>16100</v>
      </c>
      <c r="M3591" s="147" t="s">
        <v>22263</v>
      </c>
    </row>
    <row r="3592" spans="1:15" ht="25.5">
      <c r="A3592" s="163">
        <v>3593</v>
      </c>
      <c r="B3592" s="109">
        <v>165</v>
      </c>
      <c r="C3592" s="109"/>
      <c r="D3592" s="175" t="s">
        <v>14488</v>
      </c>
      <c r="E3592" s="175" t="s">
        <v>14492</v>
      </c>
      <c r="F3592" s="175"/>
      <c r="G3592" s="109" t="str">
        <f t="shared" si="112"/>
        <v>PERIGOS POTENCIAIS</v>
      </c>
      <c r="H3592" s="109" t="str">
        <f t="shared" si="113"/>
        <v>INCÊNDIO OU EXPLOSÃO</v>
      </c>
      <c r="I3592" s="109"/>
      <c r="J3592" s="147" t="s">
        <v>16277</v>
      </c>
      <c r="K3592" s="147" t="s">
        <v>16278</v>
      </c>
      <c r="L3592" s="147" t="s">
        <v>16279</v>
      </c>
      <c r="M3592" s="147" t="s">
        <v>22320</v>
      </c>
      <c r="N3592" s="163"/>
      <c r="O3592" s="163"/>
    </row>
    <row r="3593" spans="1:15" ht="15.75">
      <c r="A3593" s="136">
        <v>3594</v>
      </c>
      <c r="B3593" s="108">
        <v>165</v>
      </c>
      <c r="C3593" s="108"/>
      <c r="D3593" s="137" t="s">
        <v>14544</v>
      </c>
      <c r="E3593" s="137" t="s">
        <v>14544</v>
      </c>
      <c r="F3593" s="137"/>
      <c r="G3593" s="108" t="str">
        <f t="shared" si="112"/>
        <v>PROTEÇÃO DA POPULAÇÃO</v>
      </c>
      <c r="H3593" s="108" t="str">
        <f t="shared" si="113"/>
        <v>PROTEÇÃO DA POPULAÇÃO</v>
      </c>
      <c r="I3593" s="108"/>
      <c r="J3593" s="143" t="s">
        <v>14541</v>
      </c>
      <c r="K3593" s="143" t="s">
        <v>14542</v>
      </c>
      <c r="L3593" s="143" t="s">
        <v>14543</v>
      </c>
      <c r="M3593" s="143" t="s">
        <v>14544</v>
      </c>
    </row>
    <row r="3594" spans="1:15" ht="38.25">
      <c r="A3594" s="136">
        <v>3595</v>
      </c>
      <c r="B3594" s="108">
        <v>165</v>
      </c>
      <c r="C3594" s="108"/>
      <c r="D3594" s="137" t="s">
        <v>14544</v>
      </c>
      <c r="E3594" s="137" t="s">
        <v>14544</v>
      </c>
      <c r="F3594" s="137"/>
      <c r="G3594" s="108" t="str">
        <f t="shared" si="112"/>
        <v>PROTEÇÃO DA POPULAÇÃO</v>
      </c>
      <c r="H3594" s="108" t="str">
        <f t="shared" si="113"/>
        <v>PROTEÇÃO DA POPULAÇÃO</v>
      </c>
      <c r="I3594" s="108"/>
      <c r="J3594" s="153" t="s">
        <v>14545</v>
      </c>
      <c r="K3594" s="153" t="s">
        <v>14546</v>
      </c>
      <c r="L3594" s="154" t="s">
        <v>14547</v>
      </c>
      <c r="M3594" s="154" t="s">
        <v>14548</v>
      </c>
    </row>
    <row r="3595" spans="1:15" ht="25.5">
      <c r="A3595" s="136">
        <v>3596</v>
      </c>
      <c r="B3595" s="108">
        <v>165</v>
      </c>
      <c r="C3595" s="108"/>
      <c r="D3595" s="137" t="s">
        <v>14544</v>
      </c>
      <c r="E3595" s="137" t="s">
        <v>14544</v>
      </c>
      <c r="F3595" s="137"/>
      <c r="G3595" s="108" t="str">
        <f t="shared" si="112"/>
        <v>PROTEÇÃO DA POPULAÇÃO</v>
      </c>
      <c r="H3595" s="108" t="str">
        <f t="shared" si="113"/>
        <v>PROTEÇÃO DA POPULAÇÃO</v>
      </c>
      <c r="I3595" s="108"/>
      <c r="J3595" s="160" t="s">
        <v>16101</v>
      </c>
      <c r="K3595" s="160" t="s">
        <v>16102</v>
      </c>
      <c r="L3595" s="153" t="s">
        <v>16103</v>
      </c>
      <c r="M3595" s="153" t="s">
        <v>22264</v>
      </c>
    </row>
    <row r="3596" spans="1:15" ht="38.25">
      <c r="A3596" s="136">
        <v>3597</v>
      </c>
      <c r="B3596" s="108">
        <v>165</v>
      </c>
      <c r="C3596" s="108"/>
      <c r="D3596" s="137" t="s">
        <v>14544</v>
      </c>
      <c r="E3596" s="137" t="s">
        <v>14544</v>
      </c>
      <c r="F3596" s="137"/>
      <c r="G3596" s="108" t="str">
        <f t="shared" si="112"/>
        <v>PROTEÇÃO DA POPULAÇÃO</v>
      </c>
      <c r="H3596" s="108" t="str">
        <f t="shared" si="113"/>
        <v>PROTEÇÃO DA POPULAÇÃO</v>
      </c>
      <c r="I3596" s="108"/>
      <c r="J3596" s="147" t="s">
        <v>16104</v>
      </c>
      <c r="K3596" s="147" t="s">
        <v>16105</v>
      </c>
      <c r="L3596" s="147" t="s">
        <v>16106</v>
      </c>
      <c r="M3596" s="147" t="s">
        <v>22265</v>
      </c>
    </row>
    <row r="3597" spans="1:15" ht="15">
      <c r="A3597" s="136">
        <v>3598</v>
      </c>
      <c r="B3597" s="108">
        <v>165</v>
      </c>
      <c r="C3597" s="108"/>
      <c r="D3597" s="137" t="s">
        <v>14544</v>
      </c>
      <c r="E3597" s="137" t="s">
        <v>14544</v>
      </c>
      <c r="F3597" s="137"/>
      <c r="G3597" s="108" t="str">
        <f t="shared" si="112"/>
        <v>PROTEÇÃO DA POPULAÇÃO</v>
      </c>
      <c r="H3597" s="108" t="str">
        <f t="shared" si="113"/>
        <v>PROTEÇÃO DA POPULAÇÃO</v>
      </c>
      <c r="I3597" s="108"/>
      <c r="J3597" s="148" t="s">
        <v>14553</v>
      </c>
      <c r="K3597" s="147" t="s">
        <v>14554</v>
      </c>
      <c r="L3597" s="148" t="s">
        <v>14555</v>
      </c>
      <c r="M3597" s="148" t="s">
        <v>14556</v>
      </c>
    </row>
    <row r="3598" spans="1:15" ht="15">
      <c r="A3598" s="136">
        <v>3599</v>
      </c>
      <c r="B3598" s="108">
        <v>165</v>
      </c>
      <c r="C3598" s="108"/>
      <c r="D3598" s="137" t="s">
        <v>14544</v>
      </c>
      <c r="E3598" s="137" t="s">
        <v>14544</v>
      </c>
      <c r="F3598" s="137"/>
      <c r="G3598" s="108" t="str">
        <f t="shared" si="112"/>
        <v>PROTEÇÃO DA POPULAÇÃO</v>
      </c>
      <c r="H3598" s="108" t="str">
        <f t="shared" si="113"/>
        <v>PROTEÇÃO DA POPULAÇÃO</v>
      </c>
      <c r="I3598" s="108"/>
      <c r="J3598" s="147" t="s">
        <v>14549</v>
      </c>
      <c r="K3598" s="147" t="s">
        <v>14550</v>
      </c>
      <c r="L3598" s="147" t="s">
        <v>14551</v>
      </c>
      <c r="M3598" s="147" t="s">
        <v>14552</v>
      </c>
    </row>
    <row r="3599" spans="1:15" ht="39" thickBot="1">
      <c r="A3599" s="136">
        <v>3600</v>
      </c>
      <c r="B3599" s="108">
        <v>165</v>
      </c>
      <c r="C3599" s="108"/>
      <c r="D3599" s="137" t="s">
        <v>14544</v>
      </c>
      <c r="E3599" s="137" t="s">
        <v>14544</v>
      </c>
      <c r="F3599" s="137"/>
      <c r="G3599" s="108" t="str">
        <f t="shared" si="112"/>
        <v>PROTEÇÃO DA POPULAÇÃO</v>
      </c>
      <c r="H3599" s="108" t="str">
        <f t="shared" si="113"/>
        <v>PROTEÇÃO DA POPULAÇÃO</v>
      </c>
      <c r="I3599" s="108"/>
      <c r="J3599" s="149" t="s">
        <v>16107</v>
      </c>
      <c r="K3599" s="149" t="s">
        <v>16108</v>
      </c>
      <c r="L3599" s="149" t="s">
        <v>16109</v>
      </c>
      <c r="M3599" s="149" t="s">
        <v>22266</v>
      </c>
    </row>
    <row r="3600" spans="1:15" ht="15.75">
      <c r="A3600" s="136">
        <v>3601</v>
      </c>
      <c r="B3600" s="108">
        <v>165</v>
      </c>
      <c r="C3600" s="108"/>
      <c r="D3600" s="137" t="s">
        <v>14544</v>
      </c>
      <c r="E3600" s="137" t="s">
        <v>14560</v>
      </c>
      <c r="F3600" s="137"/>
      <c r="G3600" s="108" t="str">
        <f t="shared" ref="G3600:G3663" si="114">IF(OR(M3600="PERIGOS POTENCIAIS",M3600="PROTEÇÃO DA POPULAÇÃO",M3600="RESPOSTA À EMERGÊNCIA"),M3600,G3599)</f>
        <v>PROTEÇÃO DA POPULAÇÃO</v>
      </c>
      <c r="H3600" s="108" t="str">
        <f t="shared" ref="H3600:H3663" si="115">IF(OR(M3600="PERIGOS POTENCIAIS",M3600="PROTEÇÃO DA POPULAÇÃO",M3600="RESPOSTA À EMERGÊNCIA"),M3600,IF(OR(M3600="INCÊNDIO OU EXPLOSÃO",M3600="SAÚDE",M3600="VESTUÁRIO DE PROTEÇÃO",M3600="EVACUAÇÃO",M3600="INCÊNDIO",M3600="DERRAME OU FUGA",M3600="PRIMEIROS SOCORROS"),M3600,H3599))</f>
        <v>VESTUÁRIO DE PROTEÇÃO</v>
      </c>
      <c r="I3600" s="108"/>
      <c r="J3600" s="151" t="s">
        <v>14557</v>
      </c>
      <c r="K3600" s="151" t="s">
        <v>14558</v>
      </c>
      <c r="L3600" s="151" t="s">
        <v>14559</v>
      </c>
      <c r="M3600" s="151" t="s">
        <v>14560</v>
      </c>
    </row>
    <row r="3601" spans="1:15" ht="39" thickBot="1">
      <c r="A3601" s="136">
        <v>3602</v>
      </c>
      <c r="B3601" s="108">
        <v>165</v>
      </c>
      <c r="C3601" s="108"/>
      <c r="D3601" s="137" t="s">
        <v>14544</v>
      </c>
      <c r="E3601" s="137" t="s">
        <v>14560</v>
      </c>
      <c r="F3601" s="137"/>
      <c r="G3601" s="108" t="str">
        <f t="shared" si="114"/>
        <v>PROTEÇÃO DA POPULAÇÃO</v>
      </c>
      <c r="H3601" s="108" t="str">
        <f t="shared" si="115"/>
        <v>VESTUÁRIO DE PROTEÇÃO</v>
      </c>
      <c r="I3601" s="108"/>
      <c r="J3601" s="147" t="s">
        <v>16209</v>
      </c>
      <c r="K3601" s="147" t="s">
        <v>16210</v>
      </c>
      <c r="L3601" s="148" t="s">
        <v>16211</v>
      </c>
      <c r="M3601" s="148" t="s">
        <v>22300</v>
      </c>
    </row>
    <row r="3602" spans="1:15" ht="15.75">
      <c r="A3602" s="136">
        <v>3603</v>
      </c>
      <c r="B3602" s="108">
        <v>165</v>
      </c>
      <c r="C3602" s="108"/>
      <c r="D3602" s="137" t="s">
        <v>14544</v>
      </c>
      <c r="E3602" s="137" t="s">
        <v>14570</v>
      </c>
      <c r="F3602" s="137"/>
      <c r="G3602" s="108" t="str">
        <f t="shared" si="114"/>
        <v>PROTEÇÃO DA POPULAÇÃO</v>
      </c>
      <c r="H3602" s="108" t="str">
        <f t="shared" si="115"/>
        <v>EVACUAÇÃO</v>
      </c>
      <c r="I3602" s="108"/>
      <c r="J3602" s="151" t="s">
        <v>14567</v>
      </c>
      <c r="K3602" s="151" t="s">
        <v>14568</v>
      </c>
      <c r="L3602" s="151" t="s">
        <v>14569</v>
      </c>
      <c r="M3602" s="151" t="s">
        <v>14570</v>
      </c>
    </row>
    <row r="3603" spans="1:15" ht="15">
      <c r="A3603" s="136">
        <v>3604</v>
      </c>
      <c r="B3603" s="108">
        <v>165</v>
      </c>
      <c r="C3603" s="108"/>
      <c r="D3603" s="137" t="s">
        <v>14544</v>
      </c>
      <c r="E3603" s="137" t="s">
        <v>14570</v>
      </c>
      <c r="F3603" s="137"/>
      <c r="G3603" s="108" t="str">
        <f t="shared" si="114"/>
        <v>PROTEÇÃO DA POPULAÇÃO</v>
      </c>
      <c r="H3603" s="108" t="str">
        <f t="shared" si="115"/>
        <v>EVACUAÇÃO</v>
      </c>
      <c r="I3603" s="108"/>
      <c r="J3603" s="153" t="s">
        <v>14571</v>
      </c>
      <c r="K3603" s="153" t="s">
        <v>14572</v>
      </c>
      <c r="L3603" s="153" t="s">
        <v>14573</v>
      </c>
      <c r="M3603" s="153" t="s">
        <v>14574</v>
      </c>
    </row>
    <row r="3604" spans="1:15" ht="15">
      <c r="A3604" s="136">
        <v>3605</v>
      </c>
      <c r="B3604" s="108">
        <v>165</v>
      </c>
      <c r="C3604" s="108"/>
      <c r="D3604" s="137" t="s">
        <v>14544</v>
      </c>
      <c r="E3604" s="137" t="s">
        <v>14570</v>
      </c>
      <c r="F3604" s="137"/>
      <c r="G3604" s="108" t="str">
        <f t="shared" si="114"/>
        <v>PROTEÇÃO DA POPULAÇÃO</v>
      </c>
      <c r="H3604" s="108" t="str">
        <f t="shared" si="115"/>
        <v>EVACUAÇÃO</v>
      </c>
      <c r="I3604" s="108"/>
      <c r="J3604" s="148" t="s">
        <v>15363</v>
      </c>
      <c r="K3604" s="156" t="s">
        <v>15364</v>
      </c>
      <c r="L3604" s="157" t="s">
        <v>15365</v>
      </c>
      <c r="M3604" s="157" t="s">
        <v>22041</v>
      </c>
    </row>
    <row r="3605" spans="1:15" ht="15">
      <c r="A3605" s="136">
        <v>3606</v>
      </c>
      <c r="B3605" s="108">
        <v>165</v>
      </c>
      <c r="C3605" s="108"/>
      <c r="D3605" s="137" t="s">
        <v>14544</v>
      </c>
      <c r="E3605" s="137" t="s">
        <v>14570</v>
      </c>
      <c r="F3605" s="137"/>
      <c r="G3605" s="108" t="str">
        <f t="shared" si="114"/>
        <v>PROTEÇÃO DA POPULAÇÃO</v>
      </c>
      <c r="H3605" s="108" t="str">
        <f t="shared" si="115"/>
        <v>EVACUAÇÃO</v>
      </c>
      <c r="I3605" s="108"/>
      <c r="J3605" s="158" t="s">
        <v>14667</v>
      </c>
      <c r="K3605" s="158" t="s">
        <v>14668</v>
      </c>
      <c r="L3605" s="158" t="s">
        <v>14669</v>
      </c>
      <c r="M3605" s="158" t="s">
        <v>14669</v>
      </c>
    </row>
    <row r="3606" spans="1:15" ht="15">
      <c r="A3606" s="136">
        <v>3607</v>
      </c>
      <c r="B3606" s="108">
        <v>165</v>
      </c>
      <c r="C3606" s="108"/>
      <c r="D3606" s="137" t="s">
        <v>14544</v>
      </c>
      <c r="E3606" s="137" t="s">
        <v>14570</v>
      </c>
      <c r="F3606" s="137"/>
      <c r="G3606" s="108" t="str">
        <f t="shared" si="114"/>
        <v>PROTEÇÃO DA POPULAÇÃO</v>
      </c>
      <c r="H3606" s="108" t="str">
        <f t="shared" si="115"/>
        <v>EVACUAÇÃO</v>
      </c>
      <c r="I3606" s="108"/>
      <c r="J3606" s="149" t="s">
        <v>15088</v>
      </c>
      <c r="K3606" s="149" t="s">
        <v>15089</v>
      </c>
      <c r="L3606" s="149" t="s">
        <v>15090</v>
      </c>
      <c r="M3606" s="149" t="s">
        <v>21959</v>
      </c>
    </row>
    <row r="3607" spans="1:15" ht="15">
      <c r="A3607" s="136">
        <v>3608</v>
      </c>
      <c r="B3607" s="108">
        <v>165</v>
      </c>
      <c r="C3607" s="108"/>
      <c r="D3607" s="137" t="s">
        <v>14544</v>
      </c>
      <c r="E3607" s="137" t="s">
        <v>6</v>
      </c>
      <c r="F3607" s="137"/>
      <c r="G3607" s="108" t="str">
        <f t="shared" si="114"/>
        <v>PROTEÇÃO DA POPULAÇÃO</v>
      </c>
      <c r="H3607" s="108" t="str">
        <f t="shared" si="115"/>
        <v>Incêndio</v>
      </c>
      <c r="I3607" s="108"/>
      <c r="J3607" s="160" t="s">
        <v>14579</v>
      </c>
      <c r="K3607" s="160" t="s">
        <v>14580</v>
      </c>
      <c r="L3607" s="160" t="s">
        <v>14581</v>
      </c>
      <c r="M3607" s="160" t="s">
        <v>6</v>
      </c>
    </row>
    <row r="3608" spans="1:15" ht="25.5">
      <c r="A3608" s="136">
        <v>3609</v>
      </c>
      <c r="B3608" s="108">
        <v>165</v>
      </c>
      <c r="C3608" s="108"/>
      <c r="D3608" s="137" t="s">
        <v>14544</v>
      </c>
      <c r="E3608" s="137" t="s">
        <v>6</v>
      </c>
      <c r="F3608" s="137"/>
      <c r="G3608" s="108" t="str">
        <f t="shared" si="114"/>
        <v>PROTEÇÃO DA POPULAÇÃO</v>
      </c>
      <c r="H3608" s="108" t="str">
        <f t="shared" si="115"/>
        <v>Incêndio</v>
      </c>
      <c r="I3608" s="108"/>
      <c r="J3608" s="147" t="s">
        <v>16113</v>
      </c>
      <c r="K3608" s="147" t="s">
        <v>16114</v>
      </c>
      <c r="L3608" s="147" t="s">
        <v>16115</v>
      </c>
      <c r="M3608" s="147" t="s">
        <v>22268</v>
      </c>
    </row>
    <row r="3609" spans="1:15" ht="25.5" hidden="1">
      <c r="A3609" s="136">
        <v>3610</v>
      </c>
      <c r="B3609" s="108">
        <v>165</v>
      </c>
      <c r="C3609" s="108"/>
      <c r="D3609" s="137" t="s">
        <v>14544</v>
      </c>
      <c r="E3609" s="137" t="s">
        <v>6</v>
      </c>
      <c r="F3609" s="137"/>
      <c r="G3609" s="108" t="str">
        <f t="shared" si="114"/>
        <v>PROTEÇÃO DA POPULAÇÃO</v>
      </c>
      <c r="H3609" s="108" t="str">
        <f t="shared" si="115"/>
        <v>Incêndio</v>
      </c>
      <c r="I3609" s="108"/>
      <c r="J3609" s="148" t="s">
        <v>14750</v>
      </c>
      <c r="K3609" s="147" t="s">
        <v>14751</v>
      </c>
      <c r="L3609" s="150" t="s">
        <v>14752</v>
      </c>
      <c r="M3609" s="150" t="s">
        <v>21849</v>
      </c>
      <c r="N3609" s="169" t="s">
        <v>14753</v>
      </c>
      <c r="O3609" s="163"/>
    </row>
    <row r="3610" spans="1:15" ht="15.75">
      <c r="A3610" s="136">
        <v>3611</v>
      </c>
      <c r="B3610" s="108">
        <v>165</v>
      </c>
      <c r="C3610" s="108"/>
      <c r="D3610" s="137" t="s">
        <v>14588</v>
      </c>
      <c r="E3610" s="137" t="s">
        <v>14588</v>
      </c>
      <c r="F3610" s="137"/>
      <c r="G3610" s="108" t="str">
        <f t="shared" si="114"/>
        <v>RESPOSTA À EMERGÊNCIA</v>
      </c>
      <c r="H3610" s="108" t="str">
        <f t="shared" si="115"/>
        <v>RESPOSTA À EMERGÊNCIA</v>
      </c>
      <c r="I3610" s="108"/>
      <c r="J3610" s="143" t="s">
        <v>14585</v>
      </c>
      <c r="K3610" s="143" t="s">
        <v>14586</v>
      </c>
      <c r="L3610" s="143" t="s">
        <v>14587</v>
      </c>
      <c r="M3610" s="143" t="s">
        <v>14588</v>
      </c>
    </row>
    <row r="3611" spans="1:15" ht="15.75">
      <c r="A3611" s="136">
        <v>3612</v>
      </c>
      <c r="B3611" s="108">
        <v>165</v>
      </c>
      <c r="C3611" s="108"/>
      <c r="D3611" s="137" t="s">
        <v>14588</v>
      </c>
      <c r="E3611" s="137" t="s">
        <v>21835</v>
      </c>
      <c r="F3611" s="137"/>
      <c r="G3611" s="108" t="str">
        <f t="shared" si="114"/>
        <v>RESPOSTA À EMERGÊNCIA</v>
      </c>
      <c r="H3611" s="108" t="str">
        <f t="shared" si="115"/>
        <v>INCÊNDIO</v>
      </c>
      <c r="I3611" s="108"/>
      <c r="J3611" s="159" t="s">
        <v>14589</v>
      </c>
      <c r="K3611" s="159" t="s">
        <v>14590</v>
      </c>
      <c r="L3611" s="159" t="s">
        <v>14591</v>
      </c>
      <c r="M3611" s="145" t="s">
        <v>21835</v>
      </c>
    </row>
    <row r="3612" spans="1:15" ht="25.5">
      <c r="A3612" s="136">
        <v>3613</v>
      </c>
      <c r="B3612" s="108">
        <v>165</v>
      </c>
      <c r="C3612" s="108"/>
      <c r="D3612" s="137" t="s">
        <v>14588</v>
      </c>
      <c r="E3612" s="137" t="s">
        <v>21835</v>
      </c>
      <c r="F3612" s="137"/>
      <c r="G3612" s="108" t="str">
        <f t="shared" si="114"/>
        <v>RESPOSTA À EMERGÊNCIA</v>
      </c>
      <c r="H3612" s="108" t="str">
        <f t="shared" si="115"/>
        <v>INCÊNDIO</v>
      </c>
      <c r="I3612" s="108"/>
      <c r="J3612" s="147" t="s">
        <v>16116</v>
      </c>
      <c r="K3612" s="147" t="s">
        <v>16117</v>
      </c>
      <c r="L3612" s="147" t="s">
        <v>16118</v>
      </c>
      <c r="M3612" s="147" t="s">
        <v>22269</v>
      </c>
    </row>
    <row r="3613" spans="1:15" ht="15">
      <c r="A3613" s="136">
        <v>3614</v>
      </c>
      <c r="B3613" s="108">
        <v>165</v>
      </c>
      <c r="C3613" s="108"/>
      <c r="D3613" s="137" t="s">
        <v>14588</v>
      </c>
      <c r="E3613" s="137" t="s">
        <v>21835</v>
      </c>
      <c r="F3613" s="137"/>
      <c r="G3613" s="108" t="str">
        <f t="shared" si="114"/>
        <v>RESPOSTA À EMERGÊNCIA</v>
      </c>
      <c r="H3613" s="108" t="str">
        <f t="shared" si="115"/>
        <v>INCÊNDIO</v>
      </c>
      <c r="I3613" s="108"/>
      <c r="J3613" s="148" t="s">
        <v>14611</v>
      </c>
      <c r="K3613" s="148" t="s">
        <v>14612</v>
      </c>
      <c r="L3613" s="148" t="s">
        <v>14613</v>
      </c>
      <c r="M3613" s="148" t="s">
        <v>14614</v>
      </c>
    </row>
    <row r="3614" spans="1:15" ht="25.5">
      <c r="A3614" s="136">
        <v>3615</v>
      </c>
      <c r="B3614" s="108">
        <v>165</v>
      </c>
      <c r="C3614" s="108"/>
      <c r="D3614" s="137" t="s">
        <v>14588</v>
      </c>
      <c r="E3614" s="137" t="s">
        <v>21835</v>
      </c>
      <c r="F3614" s="137"/>
      <c r="G3614" s="108" t="str">
        <f t="shared" si="114"/>
        <v>RESPOSTA À EMERGÊNCIA</v>
      </c>
      <c r="H3614" s="108" t="str">
        <f t="shared" si="115"/>
        <v>INCÊNDIO</v>
      </c>
      <c r="I3614" s="108"/>
      <c r="J3614" s="147" t="s">
        <v>16119</v>
      </c>
      <c r="K3614" s="147" t="s">
        <v>16120</v>
      </c>
      <c r="L3614" s="148" t="s">
        <v>16121</v>
      </c>
      <c r="M3614" s="148" t="s">
        <v>22270</v>
      </c>
    </row>
    <row r="3615" spans="1:15" ht="15">
      <c r="A3615" s="136">
        <v>3616</v>
      </c>
      <c r="B3615" s="108">
        <v>165</v>
      </c>
      <c r="C3615" s="108"/>
      <c r="D3615" s="137" t="s">
        <v>14588</v>
      </c>
      <c r="E3615" s="137" t="s">
        <v>21835</v>
      </c>
      <c r="F3615" s="137"/>
      <c r="G3615" s="108" t="str">
        <f t="shared" si="114"/>
        <v>RESPOSTA À EMERGÊNCIA</v>
      </c>
      <c r="H3615" s="108" t="str">
        <f t="shared" si="115"/>
        <v>INCÊNDIO</v>
      </c>
      <c r="I3615" s="108"/>
      <c r="J3615" s="160" t="s">
        <v>14596</v>
      </c>
      <c r="K3615" s="160" t="s">
        <v>14597</v>
      </c>
      <c r="L3615" s="160" t="s">
        <v>14598</v>
      </c>
      <c r="M3615" s="160" t="s">
        <v>14599</v>
      </c>
    </row>
    <row r="3616" spans="1:15" ht="15.75">
      <c r="A3616" s="136">
        <v>3617</v>
      </c>
      <c r="B3616" s="108">
        <v>165</v>
      </c>
      <c r="C3616" s="108"/>
      <c r="D3616" s="137" t="s">
        <v>14588</v>
      </c>
      <c r="E3616" s="137" t="s">
        <v>21835</v>
      </c>
      <c r="F3616" s="137"/>
      <c r="G3616" s="108" t="str">
        <f t="shared" si="114"/>
        <v>RESPOSTA À EMERGÊNCIA</v>
      </c>
      <c r="H3616" s="108" t="str">
        <f t="shared" si="115"/>
        <v>INCÊNDIO</v>
      </c>
      <c r="I3616" s="108"/>
      <c r="J3616" s="148" t="s">
        <v>14600</v>
      </c>
      <c r="K3616" s="147" t="s">
        <v>14601</v>
      </c>
      <c r="L3616" s="148" t="s">
        <v>14602</v>
      </c>
      <c r="M3616" s="148" t="s">
        <v>21836</v>
      </c>
    </row>
    <row r="3617" spans="1:13" ht="15">
      <c r="A3617" s="136">
        <v>3618</v>
      </c>
      <c r="B3617" s="108">
        <v>165</v>
      </c>
      <c r="C3617" s="108"/>
      <c r="D3617" s="137" t="s">
        <v>14588</v>
      </c>
      <c r="E3617" s="137" t="s">
        <v>21835</v>
      </c>
      <c r="F3617" s="137"/>
      <c r="G3617" s="108" t="str">
        <f t="shared" si="114"/>
        <v>RESPOSTA À EMERGÊNCIA</v>
      </c>
      <c r="H3617" s="108" t="str">
        <f t="shared" si="115"/>
        <v>INCÊNDIO</v>
      </c>
      <c r="I3617" s="108"/>
      <c r="J3617" s="158" t="s">
        <v>14603</v>
      </c>
      <c r="K3617" s="158" t="s">
        <v>14604</v>
      </c>
      <c r="L3617" s="158" t="s">
        <v>14605</v>
      </c>
      <c r="M3617" s="158" t="s">
        <v>14606</v>
      </c>
    </row>
    <row r="3618" spans="1:13" ht="15.75" thickBot="1">
      <c r="A3618" s="136">
        <v>3619</v>
      </c>
      <c r="B3618" s="108">
        <v>165</v>
      </c>
      <c r="C3618" s="108"/>
      <c r="D3618" s="137" t="s">
        <v>14588</v>
      </c>
      <c r="E3618" s="137" t="s">
        <v>21835</v>
      </c>
      <c r="F3618" s="137"/>
      <c r="G3618" s="108" t="str">
        <f t="shared" si="114"/>
        <v>RESPOSTA À EMERGÊNCIA</v>
      </c>
      <c r="H3618" s="108" t="str">
        <f t="shared" si="115"/>
        <v>INCÊNDIO</v>
      </c>
      <c r="I3618" s="108"/>
      <c r="J3618" s="147" t="s">
        <v>16122</v>
      </c>
      <c r="K3618" s="147" t="s">
        <v>16123</v>
      </c>
      <c r="L3618" s="148" t="s">
        <v>16124</v>
      </c>
      <c r="M3618" s="148" t="s">
        <v>22271</v>
      </c>
    </row>
    <row r="3619" spans="1:13" ht="15.75">
      <c r="A3619" s="136">
        <v>3620</v>
      </c>
      <c r="B3619" s="108">
        <v>165</v>
      </c>
      <c r="C3619" s="108"/>
      <c r="D3619" s="137" t="s">
        <v>14588</v>
      </c>
      <c r="E3619" s="137" t="s">
        <v>14636</v>
      </c>
      <c r="F3619" s="137"/>
      <c r="G3619" s="108" t="str">
        <f t="shared" si="114"/>
        <v>RESPOSTA À EMERGÊNCIA</v>
      </c>
      <c r="H3619" s="108" t="str">
        <f t="shared" si="115"/>
        <v>DERRAME OU FUGA</v>
      </c>
      <c r="I3619" s="108"/>
      <c r="J3619" s="151" t="s">
        <v>14633</v>
      </c>
      <c r="K3619" s="151" t="s">
        <v>14634</v>
      </c>
      <c r="L3619" s="151" t="s">
        <v>14635</v>
      </c>
      <c r="M3619" s="151" t="s">
        <v>14636</v>
      </c>
    </row>
    <row r="3620" spans="1:13" ht="15">
      <c r="A3620" s="136">
        <v>3621</v>
      </c>
      <c r="B3620" s="108">
        <v>165</v>
      </c>
      <c r="C3620" s="108"/>
      <c r="D3620" s="137" t="s">
        <v>14588</v>
      </c>
      <c r="E3620" s="137" t="s">
        <v>14636</v>
      </c>
      <c r="F3620" s="137"/>
      <c r="G3620" s="108" t="str">
        <f t="shared" si="114"/>
        <v>RESPOSTA À EMERGÊNCIA</v>
      </c>
      <c r="H3620" s="108" t="str">
        <f t="shared" si="115"/>
        <v>DERRAME OU FUGA</v>
      </c>
      <c r="I3620" s="108"/>
      <c r="J3620" s="147" t="s">
        <v>16125</v>
      </c>
      <c r="K3620" s="147" t="s">
        <v>16126</v>
      </c>
      <c r="L3620" s="147" t="s">
        <v>16127</v>
      </c>
      <c r="M3620" s="147" t="s">
        <v>22272</v>
      </c>
    </row>
    <row r="3621" spans="1:13" ht="25.5">
      <c r="A3621" s="136">
        <v>3622</v>
      </c>
      <c r="B3621" s="108">
        <v>165</v>
      </c>
      <c r="C3621" s="108"/>
      <c r="D3621" s="137" t="s">
        <v>14588</v>
      </c>
      <c r="E3621" s="137" t="s">
        <v>14636</v>
      </c>
      <c r="F3621" s="137"/>
      <c r="G3621" s="108" t="str">
        <f t="shared" si="114"/>
        <v>RESPOSTA À EMERGÊNCIA</v>
      </c>
      <c r="H3621" s="108" t="str">
        <f t="shared" si="115"/>
        <v>DERRAME OU FUGA</v>
      </c>
      <c r="I3621" s="108"/>
      <c r="J3621" s="147" t="s">
        <v>16212</v>
      </c>
      <c r="K3621" s="147" t="s">
        <v>16213</v>
      </c>
      <c r="L3621" s="147" t="s">
        <v>16214</v>
      </c>
      <c r="M3621" s="147" t="s">
        <v>22301</v>
      </c>
    </row>
    <row r="3622" spans="1:13" ht="15">
      <c r="A3622" s="136">
        <v>3623</v>
      </c>
      <c r="B3622" s="108">
        <v>165</v>
      </c>
      <c r="C3622" s="108"/>
      <c r="D3622" s="137" t="s">
        <v>14588</v>
      </c>
      <c r="E3622" s="137" t="s">
        <v>14636</v>
      </c>
      <c r="F3622" s="137"/>
      <c r="G3622" s="108" t="str">
        <f t="shared" si="114"/>
        <v>RESPOSTA À EMERGÊNCIA</v>
      </c>
      <c r="H3622" s="108" t="str">
        <f t="shared" si="115"/>
        <v>DERRAME OU FUGA</v>
      </c>
      <c r="I3622" s="108"/>
      <c r="J3622" s="160" t="s">
        <v>16280</v>
      </c>
      <c r="K3622" s="160" t="s">
        <v>16281</v>
      </c>
      <c r="L3622" s="160" t="s">
        <v>16282</v>
      </c>
      <c r="M3622" s="160" t="s">
        <v>16282</v>
      </c>
    </row>
    <row r="3623" spans="1:13" ht="26.25" thickBot="1">
      <c r="A3623" s="136">
        <v>3624</v>
      </c>
      <c r="B3623" s="108">
        <v>165</v>
      </c>
      <c r="C3623" s="108"/>
      <c r="D3623" s="137" t="s">
        <v>14588</v>
      </c>
      <c r="E3623" s="137" t="s">
        <v>14636</v>
      </c>
      <c r="F3623" s="137"/>
      <c r="G3623" s="108" t="str">
        <f t="shared" si="114"/>
        <v>RESPOSTA À EMERGÊNCIA</v>
      </c>
      <c r="H3623" s="108" t="str">
        <f t="shared" si="115"/>
        <v>DERRAME OU FUGA</v>
      </c>
      <c r="I3623" s="108"/>
      <c r="J3623" s="149" t="s">
        <v>16283</v>
      </c>
      <c r="K3623" s="149" t="s">
        <v>16284</v>
      </c>
      <c r="L3623" s="150" t="s">
        <v>16285</v>
      </c>
      <c r="M3623" s="150" t="s">
        <v>22321</v>
      </c>
    </row>
    <row r="3624" spans="1:13" ht="15.75">
      <c r="A3624" s="136">
        <v>3625</v>
      </c>
      <c r="B3624" s="108">
        <v>165</v>
      </c>
      <c r="C3624" s="108"/>
      <c r="D3624" s="137" t="s">
        <v>14588</v>
      </c>
      <c r="E3624" s="137" t="s">
        <v>14677</v>
      </c>
      <c r="F3624" s="137"/>
      <c r="G3624" s="108" t="str">
        <f t="shared" si="114"/>
        <v>RESPOSTA À EMERGÊNCIA</v>
      </c>
      <c r="H3624" s="108" t="str">
        <f t="shared" si="115"/>
        <v>PRIMEIROS SOCORROS</v>
      </c>
      <c r="I3624" s="108"/>
      <c r="J3624" s="151" t="s">
        <v>14674</v>
      </c>
      <c r="K3624" s="151" t="s">
        <v>14675</v>
      </c>
      <c r="L3624" s="151" t="s">
        <v>14676</v>
      </c>
      <c r="M3624" s="151" t="s">
        <v>14677</v>
      </c>
    </row>
    <row r="3625" spans="1:13" ht="15">
      <c r="A3625" s="136">
        <v>3626</v>
      </c>
      <c r="B3625" s="108">
        <v>165</v>
      </c>
      <c r="C3625" s="108"/>
      <c r="D3625" s="137" t="s">
        <v>14588</v>
      </c>
      <c r="E3625" s="137" t="s">
        <v>14677</v>
      </c>
      <c r="F3625" s="137"/>
      <c r="G3625" s="108" t="str">
        <f t="shared" si="114"/>
        <v>RESPOSTA À EMERGÊNCIA</v>
      </c>
      <c r="H3625" s="108" t="str">
        <f t="shared" si="115"/>
        <v>PRIMEIROS SOCORROS</v>
      </c>
      <c r="I3625" s="108"/>
      <c r="J3625" s="150" t="s">
        <v>14678</v>
      </c>
      <c r="K3625" s="150" t="s">
        <v>14679</v>
      </c>
      <c r="L3625" s="150" t="s">
        <v>14680</v>
      </c>
      <c r="M3625" s="150" t="s">
        <v>21809</v>
      </c>
    </row>
    <row r="3626" spans="1:13" ht="25.5">
      <c r="A3626" s="136">
        <v>3627</v>
      </c>
      <c r="B3626" s="108">
        <v>165</v>
      </c>
      <c r="C3626" s="108"/>
      <c r="D3626" s="137" t="s">
        <v>14588</v>
      </c>
      <c r="E3626" s="137" t="s">
        <v>14677</v>
      </c>
      <c r="F3626" s="137"/>
      <c r="G3626" s="108" t="str">
        <f t="shared" si="114"/>
        <v>RESPOSTA À EMERGÊNCIA</v>
      </c>
      <c r="H3626" s="108" t="str">
        <f t="shared" si="115"/>
        <v>PRIMEIROS SOCORROS</v>
      </c>
      <c r="I3626" s="108"/>
      <c r="J3626" s="150" t="s">
        <v>14681</v>
      </c>
      <c r="K3626" s="150" t="s">
        <v>14682</v>
      </c>
      <c r="L3626" s="150" t="s">
        <v>16134</v>
      </c>
      <c r="M3626" s="150" t="s">
        <v>22275</v>
      </c>
    </row>
    <row r="3627" spans="1:13" ht="15">
      <c r="A3627" s="136">
        <v>3628</v>
      </c>
      <c r="B3627" s="108">
        <v>165</v>
      </c>
      <c r="C3627" s="108"/>
      <c r="D3627" s="137" t="s">
        <v>14588</v>
      </c>
      <c r="E3627" s="137" t="s">
        <v>14677</v>
      </c>
      <c r="F3627" s="137"/>
      <c r="G3627" s="108" t="str">
        <f t="shared" si="114"/>
        <v>RESPOSTA À EMERGÊNCIA</v>
      </c>
      <c r="H3627" s="108" t="str">
        <f t="shared" si="115"/>
        <v>PRIMEIROS SOCORROS</v>
      </c>
      <c r="I3627" s="108"/>
      <c r="J3627" s="147" t="s">
        <v>16135</v>
      </c>
      <c r="K3627" s="147" t="s">
        <v>16136</v>
      </c>
      <c r="L3627" s="148" t="s">
        <v>16137</v>
      </c>
      <c r="M3627" s="148" t="s">
        <v>22276</v>
      </c>
    </row>
    <row r="3628" spans="1:13" ht="15">
      <c r="A3628" s="136">
        <v>3629</v>
      </c>
      <c r="B3628" s="108">
        <v>165</v>
      </c>
      <c r="C3628" s="108"/>
      <c r="D3628" s="137" t="s">
        <v>14588</v>
      </c>
      <c r="E3628" s="137" t="s">
        <v>14677</v>
      </c>
      <c r="F3628" s="137"/>
      <c r="G3628" s="108" t="str">
        <f t="shared" si="114"/>
        <v>RESPOSTA À EMERGÊNCIA</v>
      </c>
      <c r="H3628" s="108" t="str">
        <f t="shared" si="115"/>
        <v>PRIMEIROS SOCORROS</v>
      </c>
      <c r="I3628" s="108"/>
      <c r="J3628" s="147" t="s">
        <v>16138</v>
      </c>
      <c r="K3628" s="147" t="s">
        <v>16139</v>
      </c>
      <c r="L3628" s="148" t="s">
        <v>16140</v>
      </c>
      <c r="M3628" s="148" t="s">
        <v>22277</v>
      </c>
    </row>
    <row r="3629" spans="1:13" ht="15">
      <c r="A3629" s="136">
        <v>3630</v>
      </c>
      <c r="B3629" s="108">
        <v>165</v>
      </c>
      <c r="C3629" s="108"/>
      <c r="D3629" s="137" t="s">
        <v>14588</v>
      </c>
      <c r="E3629" s="137" t="s">
        <v>14677</v>
      </c>
      <c r="F3629" s="137"/>
      <c r="G3629" s="108" t="str">
        <f t="shared" si="114"/>
        <v>RESPOSTA À EMERGÊNCIA</v>
      </c>
      <c r="H3629" s="108" t="str">
        <f t="shared" si="115"/>
        <v>PRIMEIROS SOCORROS</v>
      </c>
      <c r="I3629" s="108"/>
      <c r="J3629" s="147" t="s">
        <v>16141</v>
      </c>
      <c r="K3629" s="147" t="s">
        <v>16142</v>
      </c>
      <c r="L3629" s="148" t="s">
        <v>16143</v>
      </c>
      <c r="M3629" s="148" t="s">
        <v>22278</v>
      </c>
    </row>
    <row r="3630" spans="1:13" ht="15">
      <c r="A3630" s="136">
        <v>3631</v>
      </c>
      <c r="B3630" s="108">
        <v>165</v>
      </c>
      <c r="C3630" s="108"/>
      <c r="D3630" s="137" t="s">
        <v>14588</v>
      </c>
      <c r="E3630" s="137" t="s">
        <v>14677</v>
      </c>
      <c r="F3630" s="137"/>
      <c r="G3630" s="108" t="str">
        <f t="shared" si="114"/>
        <v>RESPOSTA À EMERGÊNCIA</v>
      </c>
      <c r="H3630" s="108" t="str">
        <f t="shared" si="115"/>
        <v>PRIMEIROS SOCORROS</v>
      </c>
      <c r="I3630" s="108"/>
      <c r="J3630" s="147" t="s">
        <v>14689</v>
      </c>
      <c r="K3630" s="147" t="s">
        <v>14690</v>
      </c>
      <c r="L3630" s="147" t="s">
        <v>14691</v>
      </c>
      <c r="M3630" s="147" t="s">
        <v>14692</v>
      </c>
    </row>
    <row r="3631" spans="1:13" ht="15">
      <c r="A3631" s="136">
        <v>3632</v>
      </c>
      <c r="B3631" s="108">
        <v>165</v>
      </c>
      <c r="C3631" s="108"/>
      <c r="D3631" s="137" t="s">
        <v>14588</v>
      </c>
      <c r="E3631" s="137" t="s">
        <v>14677</v>
      </c>
      <c r="F3631" s="137"/>
      <c r="G3631" s="108" t="str">
        <f t="shared" si="114"/>
        <v>RESPOSTA À EMERGÊNCIA</v>
      </c>
      <c r="H3631" s="108" t="str">
        <f t="shared" si="115"/>
        <v>PRIMEIROS SOCORROS</v>
      </c>
      <c r="I3631" s="108"/>
      <c r="J3631" s="149" t="s">
        <v>14696</v>
      </c>
      <c r="K3631" s="149" t="s">
        <v>14697</v>
      </c>
      <c r="L3631" s="149" t="s">
        <v>14698</v>
      </c>
      <c r="M3631" s="149" t="s">
        <v>14699</v>
      </c>
    </row>
    <row r="3632" spans="1:13" ht="25.5">
      <c r="A3632" s="136">
        <v>3633</v>
      </c>
      <c r="B3632" s="108">
        <v>165</v>
      </c>
      <c r="C3632" s="108"/>
      <c r="D3632" s="137" t="s">
        <v>14588</v>
      </c>
      <c r="E3632" s="137" t="s">
        <v>14677</v>
      </c>
      <c r="F3632" s="137"/>
      <c r="G3632" s="108" t="str">
        <f t="shared" si="114"/>
        <v>RESPOSTA À EMERGÊNCIA</v>
      </c>
      <c r="H3632" s="108" t="str">
        <f t="shared" si="115"/>
        <v>PRIMEIROS SOCORROS</v>
      </c>
      <c r="I3632" s="108"/>
      <c r="J3632" s="147" t="s">
        <v>14704</v>
      </c>
      <c r="K3632" s="147" t="s">
        <v>14705</v>
      </c>
      <c r="L3632" s="148" t="s">
        <v>14706</v>
      </c>
      <c r="M3632" s="148" t="s">
        <v>14707</v>
      </c>
    </row>
    <row r="3633" spans="1:13" ht="25.5">
      <c r="A3633" s="136">
        <v>3634</v>
      </c>
      <c r="B3633" s="108">
        <v>165</v>
      </c>
      <c r="C3633" s="108"/>
      <c r="D3633" s="137" t="s">
        <v>14588</v>
      </c>
      <c r="E3633" s="137" t="s">
        <v>14677</v>
      </c>
      <c r="F3633" s="137"/>
      <c r="G3633" s="108" t="str">
        <f t="shared" si="114"/>
        <v>RESPOSTA À EMERGÊNCIA</v>
      </c>
      <c r="H3633" s="108" t="str">
        <f t="shared" si="115"/>
        <v>PRIMEIROS SOCORROS</v>
      </c>
      <c r="I3633" s="108"/>
      <c r="J3633" s="147" t="s">
        <v>16144</v>
      </c>
      <c r="K3633" s="148" t="s">
        <v>16145</v>
      </c>
      <c r="L3633" s="147" t="s">
        <v>16146</v>
      </c>
      <c r="M3633" s="147" t="s">
        <v>22279</v>
      </c>
    </row>
    <row r="3634" spans="1:13" ht="20.25">
      <c r="A3634" s="136">
        <v>3635</v>
      </c>
      <c r="B3634" s="108">
        <v>166</v>
      </c>
      <c r="C3634" s="108"/>
      <c r="D3634" s="137" t="s">
        <v>21830</v>
      </c>
      <c r="E3634" s="137" t="s">
        <v>21830</v>
      </c>
      <c r="F3634" s="137"/>
      <c r="G3634" s="108" t="str">
        <f t="shared" si="114"/>
        <v>RESPOSTA À EMERGÊNCIA</v>
      </c>
      <c r="H3634" s="108" t="str">
        <f t="shared" si="115"/>
        <v>PRIMEIROS SOCORROS</v>
      </c>
      <c r="I3634" s="108"/>
      <c r="J3634" s="199" t="s">
        <v>16286</v>
      </c>
      <c r="K3634" s="138" t="s">
        <v>16286</v>
      </c>
      <c r="L3634" s="138" t="s">
        <v>16287</v>
      </c>
      <c r="M3634" s="138" t="s">
        <v>16288</v>
      </c>
    </row>
    <row r="3635" spans="1:13" ht="31.5">
      <c r="A3635" s="136">
        <v>3636</v>
      </c>
      <c r="B3635" s="108">
        <v>166</v>
      </c>
      <c r="C3635" s="108"/>
      <c r="D3635" s="137" t="s">
        <v>21830</v>
      </c>
      <c r="E3635" s="137" t="s">
        <v>21830</v>
      </c>
      <c r="F3635" s="137"/>
      <c r="G3635" s="108" t="str">
        <f t="shared" si="114"/>
        <v>RESPOSTA À EMERGÊNCIA</v>
      </c>
      <c r="H3635" s="108" t="str">
        <f t="shared" si="115"/>
        <v>PRIMEIROS SOCORROS</v>
      </c>
      <c r="I3635" s="108"/>
      <c r="J3635" s="174" t="s">
        <v>16289</v>
      </c>
      <c r="K3635" s="141" t="s">
        <v>16290</v>
      </c>
      <c r="L3635" s="141" t="s">
        <v>16291</v>
      </c>
      <c r="M3635" s="141" t="s">
        <v>22322</v>
      </c>
    </row>
    <row r="3636" spans="1:13" ht="15.75">
      <c r="A3636" s="136">
        <v>3637</v>
      </c>
      <c r="B3636" s="108">
        <v>166</v>
      </c>
      <c r="C3636" s="108"/>
      <c r="D3636" s="137" t="s">
        <v>14488</v>
      </c>
      <c r="E3636" s="137" t="s">
        <v>14488</v>
      </c>
      <c r="F3636" s="137"/>
      <c r="G3636" s="108" t="str">
        <f t="shared" si="114"/>
        <v>PERIGOS POTENCIAIS</v>
      </c>
      <c r="H3636" s="108" t="str">
        <f t="shared" si="115"/>
        <v>PERIGOS POTENCIAIS</v>
      </c>
      <c r="I3636" s="108"/>
      <c r="J3636" s="143" t="s">
        <v>14485</v>
      </c>
      <c r="K3636" s="143" t="s">
        <v>14486</v>
      </c>
      <c r="L3636" s="143" t="s">
        <v>14487</v>
      </c>
      <c r="M3636" s="143" t="s">
        <v>14488</v>
      </c>
    </row>
    <row r="3637" spans="1:13" ht="15.75">
      <c r="A3637" s="136">
        <v>3638</v>
      </c>
      <c r="B3637" s="108">
        <v>166</v>
      </c>
      <c r="C3637" s="108"/>
      <c r="D3637" s="137" t="s">
        <v>14488</v>
      </c>
      <c r="E3637" s="137" t="s">
        <v>14520</v>
      </c>
      <c r="F3637" s="137"/>
      <c r="G3637" s="108" t="str">
        <f t="shared" si="114"/>
        <v>PERIGOS POTENCIAIS</v>
      </c>
      <c r="H3637" s="108" t="str">
        <f t="shared" si="115"/>
        <v>SAÚDE</v>
      </c>
      <c r="I3637" s="108"/>
      <c r="J3637" s="159" t="s">
        <v>14517</v>
      </c>
      <c r="K3637" s="159" t="s">
        <v>14518</v>
      </c>
      <c r="L3637" s="159" t="s">
        <v>14519</v>
      </c>
      <c r="M3637" s="159" t="s">
        <v>14520</v>
      </c>
    </row>
    <row r="3638" spans="1:13" ht="38.25">
      <c r="A3638" s="136">
        <v>3639</v>
      </c>
      <c r="B3638" s="108">
        <v>166</v>
      </c>
      <c r="C3638" s="108"/>
      <c r="D3638" s="137" t="s">
        <v>14488</v>
      </c>
      <c r="E3638" s="137" t="s">
        <v>14520</v>
      </c>
      <c r="F3638" s="137"/>
      <c r="G3638" s="108" t="str">
        <f t="shared" si="114"/>
        <v>PERIGOS POTENCIAIS</v>
      </c>
      <c r="H3638" s="108" t="str">
        <f t="shared" si="115"/>
        <v>SAÚDE</v>
      </c>
      <c r="I3638" s="108"/>
      <c r="J3638" s="148" t="s">
        <v>16260</v>
      </c>
      <c r="K3638" s="147" t="s">
        <v>16261</v>
      </c>
      <c r="L3638" s="147" t="s">
        <v>16262</v>
      </c>
      <c r="M3638" s="147" t="s">
        <v>22257</v>
      </c>
    </row>
    <row r="3639" spans="1:13" ht="15">
      <c r="A3639" s="136">
        <v>3640</v>
      </c>
      <c r="B3639" s="108">
        <v>166</v>
      </c>
      <c r="C3639" s="108"/>
      <c r="D3639" s="137" t="s">
        <v>14488</v>
      </c>
      <c r="E3639" s="137" t="s">
        <v>14520</v>
      </c>
      <c r="F3639" s="137"/>
      <c r="G3639" s="108" t="str">
        <f t="shared" si="114"/>
        <v>PERIGOS POTENCIAIS</v>
      </c>
      <c r="H3639" s="108" t="str">
        <f t="shared" si="115"/>
        <v>SAÚDE</v>
      </c>
      <c r="I3639" s="108"/>
      <c r="J3639" s="153" t="s">
        <v>16292</v>
      </c>
      <c r="K3639" s="160" t="s">
        <v>16293</v>
      </c>
      <c r="L3639" s="153" t="s">
        <v>16294</v>
      </c>
      <c r="M3639" s="153" t="s">
        <v>22323</v>
      </c>
    </row>
    <row r="3640" spans="1:13" ht="38.25">
      <c r="A3640" s="136">
        <v>3641</v>
      </c>
      <c r="B3640" s="108">
        <v>166</v>
      </c>
      <c r="C3640" s="108"/>
      <c r="D3640" s="137" t="s">
        <v>14488</v>
      </c>
      <c r="E3640" s="137" t="s">
        <v>14520</v>
      </c>
      <c r="F3640" s="137"/>
      <c r="G3640" s="108" t="str">
        <f t="shared" si="114"/>
        <v>PERIGOS POTENCIAIS</v>
      </c>
      <c r="H3640" s="108" t="str">
        <f t="shared" si="115"/>
        <v>SAÚDE</v>
      </c>
      <c r="I3640" s="108"/>
      <c r="J3640" s="150" t="s">
        <v>16295</v>
      </c>
      <c r="K3640" s="150" t="s">
        <v>16296</v>
      </c>
      <c r="L3640" s="150" t="s">
        <v>22324</v>
      </c>
      <c r="M3640" s="150" t="s">
        <v>22325</v>
      </c>
    </row>
    <row r="3641" spans="1:13" ht="15">
      <c r="A3641" s="136">
        <v>3642</v>
      </c>
      <c r="B3641" s="108">
        <v>166</v>
      </c>
      <c r="C3641" s="108"/>
      <c r="D3641" s="137" t="s">
        <v>14488</v>
      </c>
      <c r="E3641" s="137" t="s">
        <v>14520</v>
      </c>
      <c r="F3641" s="137"/>
      <c r="G3641" s="108" t="str">
        <f t="shared" si="114"/>
        <v>PERIGOS POTENCIAIS</v>
      </c>
      <c r="H3641" s="108" t="str">
        <f t="shared" si="115"/>
        <v>SAÚDE</v>
      </c>
      <c r="I3641" s="108"/>
      <c r="J3641" s="147" t="s">
        <v>16297</v>
      </c>
      <c r="K3641" s="147" t="s">
        <v>16298</v>
      </c>
      <c r="L3641" s="147" t="s">
        <v>16299</v>
      </c>
      <c r="M3641" s="147" t="s">
        <v>22326</v>
      </c>
    </row>
    <row r="3642" spans="1:13" ht="15">
      <c r="A3642" s="136">
        <v>3643</v>
      </c>
      <c r="B3642" s="108">
        <v>166</v>
      </c>
      <c r="C3642" s="108"/>
      <c r="D3642" s="137" t="s">
        <v>14488</v>
      </c>
      <c r="E3642" s="137" t="s">
        <v>14520</v>
      </c>
      <c r="F3642" s="137"/>
      <c r="G3642" s="108" t="str">
        <f t="shared" si="114"/>
        <v>PERIGOS POTENCIAIS</v>
      </c>
      <c r="H3642" s="108" t="str">
        <f t="shared" si="115"/>
        <v>SAÚDE</v>
      </c>
      <c r="I3642" s="108"/>
      <c r="J3642" s="149" t="s">
        <v>16300</v>
      </c>
      <c r="K3642" s="149" t="s">
        <v>16301</v>
      </c>
      <c r="L3642" s="149" t="s">
        <v>16302</v>
      </c>
      <c r="M3642" s="149" t="s">
        <v>22327</v>
      </c>
    </row>
    <row r="3643" spans="1:13" ht="15">
      <c r="A3643" s="136">
        <v>3644</v>
      </c>
      <c r="B3643" s="108">
        <v>166</v>
      </c>
      <c r="C3643" s="108"/>
      <c r="D3643" s="137" t="s">
        <v>14488</v>
      </c>
      <c r="E3643" s="137" t="s">
        <v>14520</v>
      </c>
      <c r="F3643" s="137"/>
      <c r="G3643" s="108" t="str">
        <f t="shared" si="114"/>
        <v>PERIGOS POTENCIAIS</v>
      </c>
      <c r="H3643" s="108" t="str">
        <f t="shared" si="115"/>
        <v>SAÚDE</v>
      </c>
      <c r="I3643" s="108"/>
      <c r="J3643" s="147" t="s">
        <v>16303</v>
      </c>
      <c r="K3643" s="147" t="s">
        <v>16304</v>
      </c>
      <c r="L3643" s="147" t="s">
        <v>16305</v>
      </c>
      <c r="M3643" s="147" t="s">
        <v>22328</v>
      </c>
    </row>
    <row r="3644" spans="1:13" ht="15.75" thickBot="1">
      <c r="A3644" s="136">
        <v>3645</v>
      </c>
      <c r="B3644" s="108">
        <v>166</v>
      </c>
      <c r="C3644" s="108"/>
      <c r="D3644" s="137" t="s">
        <v>14488</v>
      </c>
      <c r="E3644" s="137" t="s">
        <v>14520</v>
      </c>
      <c r="F3644" s="137"/>
      <c r="G3644" s="108" t="str">
        <f t="shared" si="114"/>
        <v>PERIGOS POTENCIAIS</v>
      </c>
      <c r="H3644" s="108" t="str">
        <f t="shared" si="115"/>
        <v>SAÚDE</v>
      </c>
      <c r="I3644" s="108"/>
      <c r="J3644" s="149" t="s">
        <v>16171</v>
      </c>
      <c r="K3644" s="149" t="s">
        <v>16172</v>
      </c>
      <c r="L3644" s="149" t="s">
        <v>16173</v>
      </c>
      <c r="M3644" s="149" t="s">
        <v>22287</v>
      </c>
    </row>
    <row r="3645" spans="1:13" ht="15.75">
      <c r="A3645" s="136">
        <v>3646</v>
      </c>
      <c r="B3645" s="108">
        <v>166</v>
      </c>
      <c r="C3645" s="108"/>
      <c r="D3645" s="137" t="s">
        <v>14488</v>
      </c>
      <c r="E3645" s="137" t="s">
        <v>14492</v>
      </c>
      <c r="F3645" s="137"/>
      <c r="G3645" s="108" t="str">
        <f t="shared" si="114"/>
        <v>PERIGOS POTENCIAIS</v>
      </c>
      <c r="H3645" s="108" t="str">
        <f t="shared" si="115"/>
        <v>INCÊNDIO OU EXPLOSÃO</v>
      </c>
      <c r="I3645" s="108"/>
      <c r="J3645" s="151" t="s">
        <v>14489</v>
      </c>
      <c r="K3645" s="151" t="s">
        <v>14490</v>
      </c>
      <c r="L3645" s="146" t="s">
        <v>14491</v>
      </c>
      <c r="M3645" s="146" t="s">
        <v>14492</v>
      </c>
    </row>
    <row r="3646" spans="1:13" ht="15">
      <c r="A3646" s="136">
        <v>3647</v>
      </c>
      <c r="B3646" s="108">
        <v>166</v>
      </c>
      <c r="C3646" s="108"/>
      <c r="D3646" s="137" t="s">
        <v>14488</v>
      </c>
      <c r="E3646" s="137" t="s">
        <v>14492</v>
      </c>
      <c r="F3646" s="137"/>
      <c r="G3646" s="108" t="str">
        <f t="shared" si="114"/>
        <v>PERIGOS POTENCIAIS</v>
      </c>
      <c r="H3646" s="108" t="str">
        <f t="shared" si="115"/>
        <v>INCÊNDIO OU EXPLOSÃO</v>
      </c>
      <c r="I3646" s="108"/>
      <c r="J3646" s="147" t="s">
        <v>16306</v>
      </c>
      <c r="K3646" s="147" t="s">
        <v>16307</v>
      </c>
      <c r="L3646" s="147" t="s">
        <v>16308</v>
      </c>
      <c r="M3646" s="147" t="s">
        <v>22329</v>
      </c>
    </row>
    <row r="3647" spans="1:13" ht="15">
      <c r="A3647" s="136">
        <v>3648</v>
      </c>
      <c r="B3647" s="108">
        <v>166</v>
      </c>
      <c r="C3647" s="108"/>
      <c r="D3647" s="137" t="s">
        <v>14488</v>
      </c>
      <c r="E3647" s="137" t="s">
        <v>14492</v>
      </c>
      <c r="F3647" s="137"/>
      <c r="G3647" s="108" t="str">
        <f t="shared" si="114"/>
        <v>PERIGOS POTENCIAIS</v>
      </c>
      <c r="H3647" s="108" t="str">
        <f t="shared" si="115"/>
        <v>INCÊNDIO OU EXPLOSÃO</v>
      </c>
      <c r="I3647" s="108"/>
      <c r="J3647" s="147" t="s">
        <v>16309</v>
      </c>
      <c r="K3647" s="147" t="s">
        <v>16310</v>
      </c>
      <c r="L3647" s="147" t="s">
        <v>16311</v>
      </c>
      <c r="M3647" s="147" t="s">
        <v>22330</v>
      </c>
    </row>
    <row r="3648" spans="1:13" ht="15">
      <c r="A3648" s="136">
        <v>3649</v>
      </c>
      <c r="B3648" s="108">
        <v>166</v>
      </c>
      <c r="C3648" s="108"/>
      <c r="D3648" s="137" t="s">
        <v>14488</v>
      </c>
      <c r="E3648" s="137" t="s">
        <v>14492</v>
      </c>
      <c r="F3648" s="137"/>
      <c r="G3648" s="108" t="str">
        <f t="shared" si="114"/>
        <v>PERIGOS POTENCIAIS</v>
      </c>
      <c r="H3648" s="108" t="str">
        <f t="shared" si="115"/>
        <v>INCÊNDIO OU EXPLOSÃO</v>
      </c>
      <c r="I3648" s="108"/>
      <c r="J3648" s="148" t="s">
        <v>16312</v>
      </c>
      <c r="K3648" s="147" t="s">
        <v>16313</v>
      </c>
      <c r="L3648" s="148" t="s">
        <v>16314</v>
      </c>
      <c r="M3648" s="148" t="s">
        <v>22331</v>
      </c>
    </row>
    <row r="3649" spans="1:13" ht="51">
      <c r="A3649" s="136">
        <v>3650</v>
      </c>
      <c r="B3649" s="108">
        <v>166</v>
      </c>
      <c r="C3649" s="108"/>
      <c r="D3649" s="137" t="s">
        <v>14488</v>
      </c>
      <c r="E3649" s="137" t="s">
        <v>14492</v>
      </c>
      <c r="F3649" s="137"/>
      <c r="G3649" s="108" t="str">
        <f t="shared" si="114"/>
        <v>PERIGOS POTENCIAIS</v>
      </c>
      <c r="H3649" s="108" t="str">
        <f t="shared" si="115"/>
        <v>INCÊNDIO OU EXPLOSÃO</v>
      </c>
      <c r="I3649" s="108"/>
      <c r="J3649" s="147" t="s">
        <v>16315</v>
      </c>
      <c r="K3649" s="147" t="s">
        <v>16316</v>
      </c>
      <c r="L3649" s="147" t="s">
        <v>16317</v>
      </c>
      <c r="M3649" s="147" t="s">
        <v>22332</v>
      </c>
    </row>
    <row r="3650" spans="1:13" ht="38.25">
      <c r="A3650" s="136">
        <v>3651</v>
      </c>
      <c r="B3650" s="108">
        <v>166</v>
      </c>
      <c r="C3650" s="108"/>
      <c r="D3650" s="137" t="s">
        <v>14488</v>
      </c>
      <c r="E3650" s="137" t="s">
        <v>14492</v>
      </c>
      <c r="F3650" s="137"/>
      <c r="G3650" s="108" t="str">
        <f t="shared" si="114"/>
        <v>PERIGOS POTENCIAIS</v>
      </c>
      <c r="H3650" s="108" t="str">
        <f t="shared" si="115"/>
        <v>INCÊNDIO OU EXPLOSÃO</v>
      </c>
      <c r="I3650" s="108"/>
      <c r="J3650" s="147" t="s">
        <v>16318</v>
      </c>
      <c r="K3650" s="147" t="s">
        <v>16319</v>
      </c>
      <c r="L3650" s="147" t="s">
        <v>16320</v>
      </c>
      <c r="M3650" s="147" t="s">
        <v>22333</v>
      </c>
    </row>
    <row r="3651" spans="1:13" ht="15">
      <c r="A3651" s="136">
        <v>3652</v>
      </c>
      <c r="B3651" s="108">
        <v>166</v>
      </c>
      <c r="C3651" s="108"/>
      <c r="D3651" s="137" t="s">
        <v>14488</v>
      </c>
      <c r="E3651" s="137" t="s">
        <v>14492</v>
      </c>
      <c r="F3651" s="137"/>
      <c r="G3651" s="108" t="str">
        <f t="shared" si="114"/>
        <v>PERIGOS POTENCIAIS</v>
      </c>
      <c r="H3651" s="108" t="str">
        <f t="shared" si="115"/>
        <v>INCÊNDIO OU EXPLOSÃO</v>
      </c>
      <c r="I3651" s="108"/>
      <c r="J3651" s="147" t="s">
        <v>16098</v>
      </c>
      <c r="K3651" s="147" t="s">
        <v>16099</v>
      </c>
      <c r="L3651" s="147" t="s">
        <v>16100</v>
      </c>
      <c r="M3651" s="147" t="s">
        <v>22263</v>
      </c>
    </row>
    <row r="3652" spans="1:13" ht="15.75">
      <c r="A3652" s="136">
        <v>3653</v>
      </c>
      <c r="B3652" s="108">
        <v>166</v>
      </c>
      <c r="C3652" s="108"/>
      <c r="D3652" s="137" t="s">
        <v>14544</v>
      </c>
      <c r="E3652" s="137" t="s">
        <v>14544</v>
      </c>
      <c r="F3652" s="137"/>
      <c r="G3652" s="108" t="str">
        <f t="shared" si="114"/>
        <v>PROTEÇÃO DA POPULAÇÃO</v>
      </c>
      <c r="H3652" s="108" t="str">
        <f t="shared" si="115"/>
        <v>PROTEÇÃO DA POPULAÇÃO</v>
      </c>
      <c r="I3652" s="108"/>
      <c r="J3652" s="142" t="s">
        <v>14541</v>
      </c>
      <c r="K3652" s="142" t="s">
        <v>14542</v>
      </c>
      <c r="L3652" s="142" t="s">
        <v>14543</v>
      </c>
      <c r="M3652" s="142" t="s">
        <v>14544</v>
      </c>
    </row>
    <row r="3653" spans="1:13" ht="38.25">
      <c r="A3653" s="136">
        <v>3654</v>
      </c>
      <c r="B3653" s="108">
        <v>166</v>
      </c>
      <c r="C3653" s="108"/>
      <c r="D3653" s="137" t="s">
        <v>14544</v>
      </c>
      <c r="E3653" s="137" t="s">
        <v>14544</v>
      </c>
      <c r="F3653" s="137"/>
      <c r="G3653" s="108" t="str">
        <f t="shared" si="114"/>
        <v>PROTEÇÃO DA POPULAÇÃO</v>
      </c>
      <c r="H3653" s="108" t="str">
        <f t="shared" si="115"/>
        <v>PROTEÇÃO DA POPULAÇÃO</v>
      </c>
      <c r="I3653" s="108"/>
      <c r="J3653" s="153" t="s">
        <v>14545</v>
      </c>
      <c r="K3653" s="153" t="s">
        <v>14546</v>
      </c>
      <c r="L3653" s="154" t="s">
        <v>14547</v>
      </c>
      <c r="M3653" s="154" t="s">
        <v>14548</v>
      </c>
    </row>
    <row r="3654" spans="1:13" ht="25.5">
      <c r="A3654" s="136">
        <v>3655</v>
      </c>
      <c r="B3654" s="108">
        <v>166</v>
      </c>
      <c r="C3654" s="108"/>
      <c r="D3654" s="137" t="s">
        <v>14544</v>
      </c>
      <c r="E3654" s="137" t="s">
        <v>14544</v>
      </c>
      <c r="F3654" s="137"/>
      <c r="G3654" s="108" t="str">
        <f t="shared" si="114"/>
        <v>PROTEÇÃO DA POPULAÇÃO</v>
      </c>
      <c r="H3654" s="108" t="str">
        <f t="shared" si="115"/>
        <v>PROTEÇÃO DA POPULAÇÃO</v>
      </c>
      <c r="I3654" s="108"/>
      <c r="J3654" s="160" t="s">
        <v>16101</v>
      </c>
      <c r="K3654" s="160" t="s">
        <v>16102</v>
      </c>
      <c r="L3654" s="153" t="s">
        <v>16103</v>
      </c>
      <c r="M3654" s="153" t="s">
        <v>22264</v>
      </c>
    </row>
    <row r="3655" spans="1:13" ht="38.25">
      <c r="A3655" s="136">
        <v>3656</v>
      </c>
      <c r="B3655" s="108">
        <v>166</v>
      </c>
      <c r="C3655" s="108"/>
      <c r="D3655" s="137" t="s">
        <v>14544</v>
      </c>
      <c r="E3655" s="137" t="s">
        <v>14544</v>
      </c>
      <c r="F3655" s="137"/>
      <c r="G3655" s="108" t="str">
        <f t="shared" si="114"/>
        <v>PROTEÇÃO DA POPULAÇÃO</v>
      </c>
      <c r="H3655" s="108" t="str">
        <f t="shared" si="115"/>
        <v>PROTEÇÃO DA POPULAÇÃO</v>
      </c>
      <c r="I3655" s="108"/>
      <c r="J3655" s="147" t="s">
        <v>16104</v>
      </c>
      <c r="K3655" s="147" t="s">
        <v>16105</v>
      </c>
      <c r="L3655" s="147" t="s">
        <v>16106</v>
      </c>
      <c r="M3655" s="147" t="s">
        <v>22265</v>
      </c>
    </row>
    <row r="3656" spans="1:13" ht="15">
      <c r="A3656" s="136">
        <v>3657</v>
      </c>
      <c r="B3656" s="108">
        <v>166</v>
      </c>
      <c r="C3656" s="108"/>
      <c r="D3656" s="137" t="s">
        <v>14544</v>
      </c>
      <c r="E3656" s="137" t="s">
        <v>14544</v>
      </c>
      <c r="F3656" s="137"/>
      <c r="G3656" s="108" t="str">
        <f t="shared" si="114"/>
        <v>PROTEÇÃO DA POPULAÇÃO</v>
      </c>
      <c r="H3656" s="108" t="str">
        <f t="shared" si="115"/>
        <v>PROTEÇÃO DA POPULAÇÃO</v>
      </c>
      <c r="I3656" s="108"/>
      <c r="J3656" s="148" t="s">
        <v>14553</v>
      </c>
      <c r="K3656" s="147" t="s">
        <v>14554</v>
      </c>
      <c r="L3656" s="148" t="s">
        <v>14555</v>
      </c>
      <c r="M3656" s="148" t="s">
        <v>14556</v>
      </c>
    </row>
    <row r="3657" spans="1:13" ht="15">
      <c r="A3657" s="136">
        <v>3658</v>
      </c>
      <c r="B3657" s="108">
        <v>166</v>
      </c>
      <c r="C3657" s="108"/>
      <c r="D3657" s="137" t="s">
        <v>14544</v>
      </c>
      <c r="E3657" s="137" t="s">
        <v>14544</v>
      </c>
      <c r="F3657" s="137"/>
      <c r="G3657" s="108" t="str">
        <f t="shared" si="114"/>
        <v>PROTEÇÃO DA POPULAÇÃO</v>
      </c>
      <c r="H3657" s="108" t="str">
        <f t="shared" si="115"/>
        <v>PROTEÇÃO DA POPULAÇÃO</v>
      </c>
      <c r="I3657" s="108"/>
      <c r="J3657" s="149" t="s">
        <v>14549</v>
      </c>
      <c r="K3657" s="147" t="s">
        <v>14550</v>
      </c>
      <c r="L3657" s="149" t="s">
        <v>14551</v>
      </c>
      <c r="M3657" s="149" t="s">
        <v>14552</v>
      </c>
    </row>
    <row r="3658" spans="1:13" ht="39" thickBot="1">
      <c r="A3658" s="136">
        <v>3659</v>
      </c>
      <c r="B3658" s="108">
        <v>166</v>
      </c>
      <c r="C3658" s="108"/>
      <c r="D3658" s="137" t="s">
        <v>14544</v>
      </c>
      <c r="E3658" s="137" t="s">
        <v>14544</v>
      </c>
      <c r="F3658" s="137"/>
      <c r="G3658" s="108" t="str">
        <f t="shared" si="114"/>
        <v>PROTEÇÃO DA POPULAÇÃO</v>
      </c>
      <c r="H3658" s="108" t="str">
        <f t="shared" si="115"/>
        <v>PROTEÇÃO DA POPULAÇÃO</v>
      </c>
      <c r="I3658" s="108"/>
      <c r="J3658" s="149" t="s">
        <v>16107</v>
      </c>
      <c r="K3658" s="149" t="s">
        <v>16108</v>
      </c>
      <c r="L3658" s="149" t="s">
        <v>16109</v>
      </c>
      <c r="M3658" s="149" t="s">
        <v>22266</v>
      </c>
    </row>
    <row r="3659" spans="1:13" ht="15.75">
      <c r="A3659" s="136">
        <v>3660</v>
      </c>
      <c r="B3659" s="108">
        <v>166</v>
      </c>
      <c r="C3659" s="108"/>
      <c r="D3659" s="137" t="s">
        <v>14544</v>
      </c>
      <c r="E3659" s="137" t="s">
        <v>14560</v>
      </c>
      <c r="F3659" s="137"/>
      <c r="G3659" s="108" t="str">
        <f t="shared" si="114"/>
        <v>PROTEÇÃO DA POPULAÇÃO</v>
      </c>
      <c r="H3659" s="108" t="str">
        <f t="shared" si="115"/>
        <v>VESTUÁRIO DE PROTEÇÃO</v>
      </c>
      <c r="I3659" s="108"/>
      <c r="J3659" s="151" t="s">
        <v>14557</v>
      </c>
      <c r="K3659" s="151" t="s">
        <v>14558</v>
      </c>
      <c r="L3659" s="151" t="s">
        <v>14559</v>
      </c>
      <c r="M3659" s="151" t="s">
        <v>14560</v>
      </c>
    </row>
    <row r="3660" spans="1:13" ht="15">
      <c r="A3660" s="136">
        <v>3661</v>
      </c>
      <c r="B3660" s="108">
        <v>166</v>
      </c>
      <c r="C3660" s="108"/>
      <c r="D3660" s="137" t="s">
        <v>14544</v>
      </c>
      <c r="E3660" s="137" t="s">
        <v>14560</v>
      </c>
      <c r="F3660" s="137"/>
      <c r="G3660" s="108" t="str">
        <f t="shared" si="114"/>
        <v>PROTEÇÃO DA POPULAÇÃO</v>
      </c>
      <c r="H3660" s="108" t="str">
        <f t="shared" si="115"/>
        <v>VESTUÁRIO DE PROTEÇÃO</v>
      </c>
      <c r="I3660" s="108"/>
      <c r="J3660" s="147" t="s">
        <v>14561</v>
      </c>
      <c r="K3660" s="147" t="s">
        <v>14562</v>
      </c>
      <c r="L3660" s="148" t="s">
        <v>14563</v>
      </c>
      <c r="M3660" s="148" t="s">
        <v>14564</v>
      </c>
    </row>
    <row r="3661" spans="1:13" ht="25.5">
      <c r="A3661" s="136">
        <v>3662</v>
      </c>
      <c r="B3661" s="108">
        <v>166</v>
      </c>
      <c r="C3661" s="108"/>
      <c r="D3661" s="137" t="s">
        <v>14544</v>
      </c>
      <c r="E3661" s="137" t="s">
        <v>14560</v>
      </c>
      <c r="F3661" s="137"/>
      <c r="G3661" s="108" t="str">
        <f t="shared" si="114"/>
        <v>PROTEÇÃO DA POPULAÇÃO</v>
      </c>
      <c r="H3661" s="108" t="str">
        <f t="shared" si="115"/>
        <v>VESTUÁRIO DE PROTEÇÃO</v>
      </c>
      <c r="I3661" s="108"/>
      <c r="J3661" s="148" t="s">
        <v>15005</v>
      </c>
      <c r="K3661" s="148" t="s">
        <v>15006</v>
      </c>
      <c r="L3661" s="148" t="s">
        <v>21935</v>
      </c>
      <c r="M3661" s="148" t="s">
        <v>21936</v>
      </c>
    </row>
    <row r="3662" spans="1:13" ht="26.25" thickBot="1">
      <c r="A3662" s="136">
        <v>3663</v>
      </c>
      <c r="B3662" s="108">
        <v>166</v>
      </c>
      <c r="C3662" s="108"/>
      <c r="D3662" s="137" t="s">
        <v>14544</v>
      </c>
      <c r="E3662" s="137" t="s">
        <v>14560</v>
      </c>
      <c r="F3662" s="137"/>
      <c r="G3662" s="108" t="str">
        <f t="shared" si="114"/>
        <v>PROTEÇÃO DA POPULAÇÃO</v>
      </c>
      <c r="H3662" s="108" t="str">
        <f t="shared" si="115"/>
        <v>VESTUÁRIO DE PROTEÇÃO</v>
      </c>
      <c r="I3662" s="108"/>
      <c r="J3662" s="148" t="s">
        <v>15007</v>
      </c>
      <c r="K3662" s="148" t="s">
        <v>14566</v>
      </c>
      <c r="L3662" s="148" t="s">
        <v>21832</v>
      </c>
      <c r="M3662" s="148" t="s">
        <v>21833</v>
      </c>
    </row>
    <row r="3663" spans="1:13" ht="15.75">
      <c r="A3663" s="136">
        <v>3664</v>
      </c>
      <c r="B3663" s="108">
        <v>166</v>
      </c>
      <c r="C3663" s="108"/>
      <c r="D3663" s="137" t="s">
        <v>14544</v>
      </c>
      <c r="E3663" s="137" t="s">
        <v>14570</v>
      </c>
      <c r="F3663" s="137"/>
      <c r="G3663" s="108" t="str">
        <f t="shared" si="114"/>
        <v>PROTEÇÃO DA POPULAÇÃO</v>
      </c>
      <c r="H3663" s="108" t="str">
        <f t="shared" si="115"/>
        <v>EVACUAÇÃO</v>
      </c>
      <c r="I3663" s="108"/>
      <c r="J3663" s="151" t="s">
        <v>14567</v>
      </c>
      <c r="K3663" s="151" t="s">
        <v>14568</v>
      </c>
      <c r="L3663" s="151" t="s">
        <v>14569</v>
      </c>
      <c r="M3663" s="151" t="s">
        <v>14570</v>
      </c>
    </row>
    <row r="3664" spans="1:13" ht="15">
      <c r="A3664" s="136">
        <v>3665</v>
      </c>
      <c r="B3664" s="108">
        <v>166</v>
      </c>
      <c r="C3664" s="108"/>
      <c r="D3664" s="137" t="s">
        <v>14544</v>
      </c>
      <c r="E3664" s="137" t="s">
        <v>14570</v>
      </c>
      <c r="F3664" s="137"/>
      <c r="G3664" s="108" t="str">
        <f t="shared" ref="G3664:G3727" si="116">IF(OR(M3664="PERIGOS POTENCIAIS",M3664="PROTEÇÃO DA POPULAÇÃO",M3664="RESPOSTA À EMERGÊNCIA"),M3664,G3663)</f>
        <v>PROTEÇÃO DA POPULAÇÃO</v>
      </c>
      <c r="H3664" s="108" t="str">
        <f t="shared" ref="H3664:H3727" si="117">IF(OR(M3664="PERIGOS POTENCIAIS",M3664="PROTEÇÃO DA POPULAÇÃO",M3664="RESPOSTA À EMERGÊNCIA"),M3664,IF(OR(M3664="INCÊNDIO OU EXPLOSÃO",M3664="SAÚDE",M3664="VESTUÁRIO DE PROTEÇÃO",M3664="EVACUAÇÃO",M3664="INCÊNDIO",M3664="DERRAME OU FUGA",M3664="PRIMEIROS SOCORROS"),M3664,H3663))</f>
        <v>EVACUAÇÃO</v>
      </c>
      <c r="I3664" s="108"/>
      <c r="J3664" s="166" t="s">
        <v>14571</v>
      </c>
      <c r="K3664" s="166" t="s">
        <v>14572</v>
      </c>
      <c r="L3664" s="166" t="s">
        <v>14573</v>
      </c>
      <c r="M3664" s="166" t="s">
        <v>14574</v>
      </c>
    </row>
    <row r="3665" spans="1:15" ht="15">
      <c r="A3665" s="136">
        <v>3666</v>
      </c>
      <c r="B3665" s="108">
        <v>166</v>
      </c>
      <c r="C3665" s="108"/>
      <c r="D3665" s="137" t="s">
        <v>14544</v>
      </c>
      <c r="E3665" s="137" t="s">
        <v>14570</v>
      </c>
      <c r="F3665" s="137"/>
      <c r="G3665" s="108" t="str">
        <f t="shared" si="116"/>
        <v>PROTEÇÃO DA POPULAÇÃO</v>
      </c>
      <c r="H3665" s="108" t="str">
        <f t="shared" si="117"/>
        <v>EVACUAÇÃO</v>
      </c>
      <c r="I3665" s="108"/>
      <c r="J3665" s="148" t="s">
        <v>15363</v>
      </c>
      <c r="K3665" s="156" t="s">
        <v>15364</v>
      </c>
      <c r="L3665" s="157" t="s">
        <v>15365</v>
      </c>
      <c r="M3665" s="157" t="s">
        <v>22041</v>
      </c>
    </row>
    <row r="3666" spans="1:15" ht="15">
      <c r="A3666" s="136">
        <v>3667</v>
      </c>
      <c r="B3666" s="108">
        <v>166</v>
      </c>
      <c r="C3666" s="108"/>
      <c r="D3666" s="137" t="s">
        <v>14544</v>
      </c>
      <c r="E3666" s="137" t="s">
        <v>14570</v>
      </c>
      <c r="F3666" s="137"/>
      <c r="G3666" s="108" t="str">
        <f t="shared" si="116"/>
        <v>PROTEÇÃO DA POPULAÇÃO</v>
      </c>
      <c r="H3666" s="108" t="str">
        <f t="shared" si="117"/>
        <v>EVACUAÇÃO</v>
      </c>
      <c r="I3666" s="108"/>
      <c r="J3666" s="160" t="s">
        <v>15008</v>
      </c>
      <c r="K3666" s="160" t="s">
        <v>15009</v>
      </c>
      <c r="L3666" s="160" t="s">
        <v>7</v>
      </c>
      <c r="M3666" s="160" t="s">
        <v>7</v>
      </c>
    </row>
    <row r="3667" spans="1:15" ht="15">
      <c r="A3667" s="136">
        <v>3668</v>
      </c>
      <c r="B3667" s="108">
        <v>166</v>
      </c>
      <c r="C3667" s="108"/>
      <c r="D3667" s="137" t="s">
        <v>14544</v>
      </c>
      <c r="E3667" s="137" t="s">
        <v>14570</v>
      </c>
      <c r="F3667" s="137"/>
      <c r="G3667" s="108" t="str">
        <f t="shared" si="116"/>
        <v>PROTEÇÃO DA POPULAÇÃO</v>
      </c>
      <c r="H3667" s="108" t="str">
        <f t="shared" si="117"/>
        <v>EVACUAÇÃO</v>
      </c>
      <c r="I3667" s="108"/>
      <c r="J3667" s="147" t="s">
        <v>15010</v>
      </c>
      <c r="K3667" s="181" t="s">
        <v>15011</v>
      </c>
      <c r="L3667" s="211" t="s">
        <v>15012</v>
      </c>
      <c r="M3667" s="211" t="s">
        <v>21937</v>
      </c>
      <c r="N3667" s="185" t="s">
        <v>15013</v>
      </c>
      <c r="O3667" s="168"/>
    </row>
    <row r="3668" spans="1:15" ht="15">
      <c r="A3668" s="136">
        <v>3669</v>
      </c>
      <c r="B3668" s="108">
        <v>166</v>
      </c>
      <c r="C3668" s="108"/>
      <c r="D3668" s="137" t="s">
        <v>14544</v>
      </c>
      <c r="E3668" s="137" t="s">
        <v>6</v>
      </c>
      <c r="F3668" s="137"/>
      <c r="G3668" s="108" t="str">
        <f t="shared" si="116"/>
        <v>PROTEÇÃO DA POPULAÇÃO</v>
      </c>
      <c r="H3668" s="108" t="str">
        <f t="shared" si="117"/>
        <v>Incêndio</v>
      </c>
      <c r="I3668" s="108"/>
      <c r="J3668" s="160" t="s">
        <v>14579</v>
      </c>
      <c r="K3668" s="160" t="s">
        <v>14580</v>
      </c>
      <c r="L3668" s="160" t="s">
        <v>14581</v>
      </c>
      <c r="M3668" s="160" t="s">
        <v>6</v>
      </c>
    </row>
    <row r="3669" spans="1:15" ht="25.5">
      <c r="A3669" s="136">
        <v>3670</v>
      </c>
      <c r="B3669" s="108">
        <v>166</v>
      </c>
      <c r="C3669" s="108"/>
      <c r="D3669" s="137" t="s">
        <v>14544</v>
      </c>
      <c r="E3669" s="137" t="s">
        <v>6</v>
      </c>
      <c r="F3669" s="137"/>
      <c r="G3669" s="108" t="str">
        <f t="shared" si="116"/>
        <v>PROTEÇÃO DA POPULAÇÃO</v>
      </c>
      <c r="H3669" s="108" t="str">
        <f t="shared" si="117"/>
        <v>Incêndio</v>
      </c>
      <c r="I3669" s="108"/>
      <c r="J3669" s="147" t="s">
        <v>16113</v>
      </c>
      <c r="K3669" s="147" t="s">
        <v>16114</v>
      </c>
      <c r="L3669" s="147" t="s">
        <v>16115</v>
      </c>
      <c r="M3669" s="147" t="s">
        <v>22268</v>
      </c>
    </row>
    <row r="3670" spans="1:15" ht="25.5" hidden="1">
      <c r="A3670" s="136">
        <v>3671</v>
      </c>
      <c r="B3670" s="108">
        <v>166</v>
      </c>
      <c r="C3670" s="108"/>
      <c r="D3670" s="137" t="s">
        <v>14544</v>
      </c>
      <c r="E3670" s="137" t="s">
        <v>6</v>
      </c>
      <c r="F3670" s="137"/>
      <c r="G3670" s="108" t="str">
        <f t="shared" si="116"/>
        <v>PROTEÇÃO DA POPULAÇÃO</v>
      </c>
      <c r="H3670" s="108" t="str">
        <f t="shared" si="117"/>
        <v>Incêndio</v>
      </c>
      <c r="I3670" s="108"/>
      <c r="J3670" s="148" t="s">
        <v>14750</v>
      </c>
      <c r="K3670" s="147" t="s">
        <v>14751</v>
      </c>
      <c r="L3670" s="150" t="s">
        <v>14752</v>
      </c>
      <c r="M3670" s="150" t="s">
        <v>21849</v>
      </c>
      <c r="N3670" s="169" t="s">
        <v>14753</v>
      </c>
      <c r="O3670" s="163"/>
    </row>
    <row r="3671" spans="1:15" ht="15.75">
      <c r="A3671" s="136">
        <v>3672</v>
      </c>
      <c r="B3671" s="108">
        <v>166</v>
      </c>
      <c r="C3671" s="108"/>
      <c r="D3671" s="137" t="s">
        <v>14588</v>
      </c>
      <c r="E3671" s="137" t="s">
        <v>14588</v>
      </c>
      <c r="F3671" s="137"/>
      <c r="G3671" s="108" t="str">
        <f t="shared" si="116"/>
        <v>RESPOSTA À EMERGÊNCIA</v>
      </c>
      <c r="H3671" s="108" t="str">
        <f t="shared" si="117"/>
        <v>RESPOSTA À EMERGÊNCIA</v>
      </c>
      <c r="I3671" s="108"/>
      <c r="J3671" s="142" t="s">
        <v>14585</v>
      </c>
      <c r="K3671" s="142" t="s">
        <v>14586</v>
      </c>
      <c r="L3671" s="143" t="s">
        <v>14587</v>
      </c>
      <c r="M3671" s="143" t="s">
        <v>14588</v>
      </c>
    </row>
    <row r="3672" spans="1:15" ht="15.75">
      <c r="A3672" s="136">
        <v>3673</v>
      </c>
      <c r="B3672" s="108">
        <v>166</v>
      </c>
      <c r="C3672" s="108"/>
      <c r="D3672" s="137" t="s">
        <v>14588</v>
      </c>
      <c r="E3672" s="137" t="s">
        <v>21835</v>
      </c>
      <c r="F3672" s="137"/>
      <c r="G3672" s="108" t="str">
        <f t="shared" si="116"/>
        <v>RESPOSTA À EMERGÊNCIA</v>
      </c>
      <c r="H3672" s="108" t="str">
        <f t="shared" si="117"/>
        <v>INCÊNDIO</v>
      </c>
      <c r="I3672" s="108"/>
      <c r="J3672" s="145" t="s">
        <v>14589</v>
      </c>
      <c r="K3672" s="145" t="s">
        <v>14590</v>
      </c>
      <c r="L3672" s="145" t="s">
        <v>14591</v>
      </c>
      <c r="M3672" s="145" t="s">
        <v>21835</v>
      </c>
    </row>
    <row r="3673" spans="1:15" ht="15">
      <c r="A3673" s="136">
        <v>3674</v>
      </c>
      <c r="B3673" s="108">
        <v>166</v>
      </c>
      <c r="C3673" s="108"/>
      <c r="D3673" s="137" t="s">
        <v>14588</v>
      </c>
      <c r="E3673" s="137" t="s">
        <v>21835</v>
      </c>
      <c r="F3673" s="137"/>
      <c r="G3673" s="108" t="str">
        <f t="shared" si="116"/>
        <v>RESPOSTA À EMERGÊNCIA</v>
      </c>
      <c r="H3673" s="108" t="str">
        <f t="shared" si="117"/>
        <v>INCÊNDIO</v>
      </c>
      <c r="I3673" s="108"/>
      <c r="J3673" s="147" t="s">
        <v>16321</v>
      </c>
      <c r="K3673" s="147" t="s">
        <v>16322</v>
      </c>
      <c r="L3673" s="147" t="s">
        <v>16323</v>
      </c>
      <c r="M3673" s="147" t="s">
        <v>22334</v>
      </c>
    </row>
    <row r="3674" spans="1:15" ht="15">
      <c r="A3674" s="136">
        <v>3675</v>
      </c>
      <c r="B3674" s="108">
        <v>166</v>
      </c>
      <c r="C3674" s="108"/>
      <c r="D3674" s="137" t="s">
        <v>14588</v>
      </c>
      <c r="E3674" s="137" t="s">
        <v>21835</v>
      </c>
      <c r="F3674" s="137"/>
      <c r="G3674" s="108" t="str">
        <f t="shared" si="116"/>
        <v>RESPOSTA À EMERGÊNCIA</v>
      </c>
      <c r="H3674" s="108" t="str">
        <f t="shared" si="117"/>
        <v>INCÊNDIO</v>
      </c>
      <c r="I3674" s="108"/>
      <c r="J3674" s="148" t="s">
        <v>14611</v>
      </c>
      <c r="K3674" s="148" t="s">
        <v>14612</v>
      </c>
      <c r="L3674" s="148" t="s">
        <v>14613</v>
      </c>
      <c r="M3674" s="148" t="s">
        <v>14614</v>
      </c>
    </row>
    <row r="3675" spans="1:15" ht="15">
      <c r="A3675" s="136">
        <v>3676</v>
      </c>
      <c r="B3675" s="108">
        <v>166</v>
      </c>
      <c r="C3675" s="108"/>
      <c r="D3675" s="137" t="s">
        <v>14588</v>
      </c>
      <c r="E3675" s="137" t="s">
        <v>21835</v>
      </c>
      <c r="F3675" s="137"/>
      <c r="G3675" s="108" t="str">
        <f t="shared" si="116"/>
        <v>RESPOSTA À EMERGÊNCIA</v>
      </c>
      <c r="H3675" s="108" t="str">
        <f t="shared" si="117"/>
        <v>INCÊNDIO</v>
      </c>
      <c r="I3675" s="108"/>
      <c r="J3675" s="160" t="s">
        <v>14596</v>
      </c>
      <c r="K3675" s="160" t="s">
        <v>14597</v>
      </c>
      <c r="L3675" s="160" t="s">
        <v>14598</v>
      </c>
      <c r="M3675" s="160" t="s">
        <v>14599</v>
      </c>
    </row>
    <row r="3676" spans="1:15" ht="15.75">
      <c r="A3676" s="136">
        <v>3677</v>
      </c>
      <c r="B3676" s="108">
        <v>166</v>
      </c>
      <c r="C3676" s="108"/>
      <c r="D3676" s="137" t="s">
        <v>14588</v>
      </c>
      <c r="E3676" s="137" t="s">
        <v>21835</v>
      </c>
      <c r="F3676" s="137"/>
      <c r="G3676" s="108" t="str">
        <f t="shared" si="116"/>
        <v>RESPOSTA À EMERGÊNCIA</v>
      </c>
      <c r="H3676" s="108" t="str">
        <f t="shared" si="117"/>
        <v>INCÊNDIO</v>
      </c>
      <c r="I3676" s="108"/>
      <c r="J3676" s="148" t="s">
        <v>14909</v>
      </c>
      <c r="K3676" s="147" t="s">
        <v>14910</v>
      </c>
      <c r="L3676" s="148" t="s">
        <v>14911</v>
      </c>
      <c r="M3676" s="147" t="s">
        <v>21903</v>
      </c>
    </row>
    <row r="3677" spans="1:15" ht="15">
      <c r="A3677" s="136">
        <v>3678</v>
      </c>
      <c r="B3677" s="108">
        <v>166</v>
      </c>
      <c r="C3677" s="108"/>
      <c r="D3677" s="137" t="s">
        <v>14588</v>
      </c>
      <c r="E3677" s="137" t="s">
        <v>21835</v>
      </c>
      <c r="F3677" s="137"/>
      <c r="G3677" s="108" t="str">
        <f t="shared" si="116"/>
        <v>RESPOSTA À EMERGÊNCIA</v>
      </c>
      <c r="H3677" s="108" t="str">
        <f t="shared" si="117"/>
        <v>INCÊNDIO</v>
      </c>
      <c r="I3677" s="108"/>
      <c r="J3677" s="160" t="s">
        <v>14603</v>
      </c>
      <c r="K3677" s="160" t="s">
        <v>14604</v>
      </c>
      <c r="L3677" s="160" t="s">
        <v>14605</v>
      </c>
      <c r="M3677" s="160" t="s">
        <v>14606</v>
      </c>
    </row>
    <row r="3678" spans="1:15" ht="15">
      <c r="A3678" s="136">
        <v>3679</v>
      </c>
      <c r="B3678" s="108">
        <v>166</v>
      </c>
      <c r="C3678" s="108"/>
      <c r="D3678" s="137" t="s">
        <v>14588</v>
      </c>
      <c r="E3678" s="137" t="s">
        <v>21835</v>
      </c>
      <c r="F3678" s="137"/>
      <c r="G3678" s="108" t="str">
        <f t="shared" si="116"/>
        <v>RESPOSTA À EMERGÊNCIA</v>
      </c>
      <c r="H3678" s="108" t="str">
        <f t="shared" si="117"/>
        <v>INCÊNDIO</v>
      </c>
      <c r="I3678" s="108"/>
      <c r="J3678" s="149" t="s">
        <v>14607</v>
      </c>
      <c r="K3678" s="149" t="s">
        <v>14608</v>
      </c>
      <c r="L3678" s="150" t="s">
        <v>14609</v>
      </c>
      <c r="M3678" s="150" t="s">
        <v>14610</v>
      </c>
    </row>
    <row r="3679" spans="1:15" ht="25.5">
      <c r="A3679" s="136">
        <v>3680</v>
      </c>
      <c r="B3679" s="108">
        <v>166</v>
      </c>
      <c r="C3679" s="108"/>
      <c r="D3679" s="137" t="s">
        <v>14588</v>
      </c>
      <c r="E3679" s="137" t="s">
        <v>21835</v>
      </c>
      <c r="F3679" s="137"/>
      <c r="G3679" s="108" t="str">
        <f t="shared" si="116"/>
        <v>RESPOSTA À EMERGÊNCIA</v>
      </c>
      <c r="H3679" s="108" t="str">
        <f t="shared" si="117"/>
        <v>INCÊNDIO</v>
      </c>
      <c r="I3679" s="108"/>
      <c r="J3679" s="147" t="s">
        <v>14619</v>
      </c>
      <c r="K3679" s="148" t="s">
        <v>14620</v>
      </c>
      <c r="L3679" s="148" t="s">
        <v>14621</v>
      </c>
      <c r="M3679" s="148" t="s">
        <v>14622</v>
      </c>
    </row>
    <row r="3680" spans="1:15" ht="15">
      <c r="A3680" s="136">
        <v>3681</v>
      </c>
      <c r="B3680" s="108">
        <v>166</v>
      </c>
      <c r="C3680" s="108"/>
      <c r="D3680" s="137" t="s">
        <v>14588</v>
      </c>
      <c r="E3680" s="137" t="s">
        <v>21835</v>
      </c>
      <c r="F3680" s="137"/>
      <c r="G3680" s="108" t="str">
        <f t="shared" si="116"/>
        <v>RESPOSTA À EMERGÊNCIA</v>
      </c>
      <c r="H3680" s="108" t="str">
        <f t="shared" si="117"/>
        <v>INCÊNDIO</v>
      </c>
      <c r="I3680" s="108"/>
      <c r="J3680" s="147" t="s">
        <v>16324</v>
      </c>
      <c r="K3680" s="147" t="s">
        <v>16325</v>
      </c>
      <c r="L3680" s="147" t="s">
        <v>16326</v>
      </c>
      <c r="M3680" s="147" t="s">
        <v>22335</v>
      </c>
    </row>
    <row r="3681" spans="1:14" ht="15.75" thickBot="1">
      <c r="A3681" s="136">
        <v>3682</v>
      </c>
      <c r="B3681" s="108">
        <v>166</v>
      </c>
      <c r="C3681" s="108"/>
      <c r="D3681" s="137" t="s">
        <v>14588</v>
      </c>
      <c r="E3681" s="137" t="s">
        <v>21835</v>
      </c>
      <c r="F3681" s="137"/>
      <c r="G3681" s="108" t="str">
        <f t="shared" si="116"/>
        <v>RESPOSTA À EMERGÊNCIA</v>
      </c>
      <c r="H3681" s="108" t="str">
        <f t="shared" si="117"/>
        <v>INCÊNDIO</v>
      </c>
      <c r="I3681" s="108"/>
      <c r="J3681" s="149" t="s">
        <v>14629</v>
      </c>
      <c r="K3681" s="149" t="s">
        <v>14630</v>
      </c>
      <c r="L3681" s="149" t="s">
        <v>14631</v>
      </c>
      <c r="M3681" s="149" t="s">
        <v>14632</v>
      </c>
    </row>
    <row r="3682" spans="1:14" ht="15.75">
      <c r="A3682" s="136">
        <v>3683</v>
      </c>
      <c r="B3682" s="108">
        <v>166</v>
      </c>
      <c r="C3682" s="108"/>
      <c r="D3682" s="137" t="s">
        <v>14588</v>
      </c>
      <c r="E3682" s="137" t="s">
        <v>14636</v>
      </c>
      <c r="F3682" s="137"/>
      <c r="G3682" s="108" t="str">
        <f t="shared" si="116"/>
        <v>RESPOSTA À EMERGÊNCIA</v>
      </c>
      <c r="H3682" s="108" t="str">
        <f t="shared" si="117"/>
        <v>DERRAME OU FUGA</v>
      </c>
      <c r="I3682" s="108"/>
      <c r="J3682" s="151" t="s">
        <v>14633</v>
      </c>
      <c r="K3682" s="151" t="s">
        <v>14634</v>
      </c>
      <c r="L3682" s="151" t="s">
        <v>14635</v>
      </c>
      <c r="M3682" s="151" t="s">
        <v>14636</v>
      </c>
      <c r="N3682" s="133" t="s">
        <v>16</v>
      </c>
    </row>
    <row r="3683" spans="1:14" ht="15">
      <c r="A3683" s="136">
        <v>3684</v>
      </c>
      <c r="B3683" s="108">
        <v>166</v>
      </c>
      <c r="C3683" s="108"/>
      <c r="D3683" s="137" t="s">
        <v>14588</v>
      </c>
      <c r="E3683" s="137" t="s">
        <v>14636</v>
      </c>
      <c r="F3683" s="137"/>
      <c r="G3683" s="108" t="str">
        <f t="shared" si="116"/>
        <v>RESPOSTA À EMERGÊNCIA</v>
      </c>
      <c r="H3683" s="108" t="str">
        <f t="shared" si="117"/>
        <v>DERRAME OU FUGA</v>
      </c>
      <c r="I3683" s="108"/>
      <c r="J3683" s="147" t="s">
        <v>16125</v>
      </c>
      <c r="K3683" s="147" t="s">
        <v>16126</v>
      </c>
      <c r="L3683" s="147" t="s">
        <v>16127</v>
      </c>
      <c r="M3683" s="147" t="s">
        <v>22272</v>
      </c>
    </row>
    <row r="3684" spans="1:14" ht="15">
      <c r="A3684" s="136">
        <v>3685</v>
      </c>
      <c r="B3684" s="108">
        <v>166</v>
      </c>
      <c r="C3684" s="108"/>
      <c r="D3684" s="137" t="s">
        <v>14588</v>
      </c>
      <c r="E3684" s="137" t="s">
        <v>14636</v>
      </c>
      <c r="F3684" s="137"/>
      <c r="G3684" s="108" t="str">
        <f t="shared" si="116"/>
        <v>RESPOSTA À EMERGÊNCIA</v>
      </c>
      <c r="H3684" s="108" t="str">
        <f t="shared" si="117"/>
        <v>DERRAME OU FUGA</v>
      </c>
      <c r="I3684" s="108"/>
      <c r="J3684" s="148" t="s">
        <v>15862</v>
      </c>
      <c r="K3684" s="147" t="s">
        <v>15863</v>
      </c>
      <c r="L3684" s="148" t="s">
        <v>15864</v>
      </c>
      <c r="M3684" s="207" t="s">
        <v>22193</v>
      </c>
    </row>
    <row r="3685" spans="1:14" ht="25.5">
      <c r="A3685" s="136">
        <v>3686</v>
      </c>
      <c r="B3685" s="108">
        <v>166</v>
      </c>
      <c r="C3685" s="108"/>
      <c r="D3685" s="137" t="s">
        <v>14588</v>
      </c>
      <c r="E3685" s="137" t="s">
        <v>14636</v>
      </c>
      <c r="F3685" s="137"/>
      <c r="G3685" s="108" t="str">
        <f t="shared" si="116"/>
        <v>RESPOSTA À EMERGÊNCIA</v>
      </c>
      <c r="H3685" s="108" t="str">
        <f t="shared" si="117"/>
        <v>DERRAME OU FUGA</v>
      </c>
      <c r="I3685" s="108"/>
      <c r="J3685" s="149" t="s">
        <v>16327</v>
      </c>
      <c r="K3685" s="149" t="s">
        <v>16328</v>
      </c>
      <c r="L3685" s="149" t="s">
        <v>16329</v>
      </c>
      <c r="M3685" s="149" t="s">
        <v>22336</v>
      </c>
    </row>
    <row r="3686" spans="1:14" ht="25.5">
      <c r="A3686" s="136">
        <v>3687</v>
      </c>
      <c r="B3686" s="108">
        <v>166</v>
      </c>
      <c r="C3686" s="108"/>
      <c r="D3686" s="137" t="s">
        <v>14588</v>
      </c>
      <c r="E3686" s="137" t="s">
        <v>14636</v>
      </c>
      <c r="F3686" s="137"/>
      <c r="G3686" s="108" t="str">
        <f t="shared" si="116"/>
        <v>RESPOSTA À EMERGÊNCIA</v>
      </c>
      <c r="H3686" s="108" t="str">
        <f t="shared" si="117"/>
        <v>DERRAME OU FUGA</v>
      </c>
      <c r="I3686" s="108"/>
      <c r="J3686" s="147" t="s">
        <v>16330</v>
      </c>
      <c r="K3686" s="147" t="s">
        <v>16331</v>
      </c>
      <c r="L3686" s="148" t="s">
        <v>16332</v>
      </c>
      <c r="M3686" s="148" t="s">
        <v>22337</v>
      </c>
    </row>
    <row r="3687" spans="1:14" ht="15">
      <c r="A3687" s="136">
        <v>3688</v>
      </c>
      <c r="B3687" s="108">
        <v>166</v>
      </c>
      <c r="C3687" s="108"/>
      <c r="D3687" s="137" t="s">
        <v>14588</v>
      </c>
      <c r="E3687" s="137" t="s">
        <v>14636</v>
      </c>
      <c r="F3687" s="137"/>
      <c r="G3687" s="108" t="str">
        <f t="shared" si="116"/>
        <v>RESPOSTA À EMERGÊNCIA</v>
      </c>
      <c r="H3687" s="108" t="str">
        <f t="shared" si="117"/>
        <v>DERRAME OU FUGA</v>
      </c>
      <c r="I3687" s="108"/>
      <c r="J3687" s="147" t="s">
        <v>16333</v>
      </c>
      <c r="K3687" s="147" t="s">
        <v>16334</v>
      </c>
      <c r="L3687" s="147" t="s">
        <v>16335</v>
      </c>
      <c r="M3687" s="147" t="s">
        <v>22338</v>
      </c>
    </row>
    <row r="3688" spans="1:14" ht="15.75" thickBot="1">
      <c r="A3688" s="136">
        <v>3689</v>
      </c>
      <c r="B3688" s="108">
        <v>166</v>
      </c>
      <c r="C3688" s="108"/>
      <c r="D3688" s="137" t="s">
        <v>14588</v>
      </c>
      <c r="E3688" s="137" t="s">
        <v>14636</v>
      </c>
      <c r="F3688" s="137"/>
      <c r="G3688" s="108" t="str">
        <f t="shared" si="116"/>
        <v>RESPOSTA À EMERGÊNCIA</v>
      </c>
      <c r="H3688" s="108" t="str">
        <f t="shared" si="117"/>
        <v>DERRAME OU FUGA</v>
      </c>
      <c r="I3688" s="108"/>
      <c r="J3688" s="147" t="s">
        <v>16336</v>
      </c>
      <c r="K3688" s="147" t="s">
        <v>16337</v>
      </c>
      <c r="L3688" s="147" t="s">
        <v>16338</v>
      </c>
      <c r="M3688" s="147" t="s">
        <v>22339</v>
      </c>
    </row>
    <row r="3689" spans="1:14" ht="15.75">
      <c r="A3689" s="136">
        <v>3690</v>
      </c>
      <c r="B3689" s="108">
        <v>166</v>
      </c>
      <c r="C3689" s="108"/>
      <c r="D3689" s="137" t="s">
        <v>14588</v>
      </c>
      <c r="E3689" s="137" t="s">
        <v>14677</v>
      </c>
      <c r="F3689" s="137"/>
      <c r="G3689" s="108" t="str">
        <f t="shared" si="116"/>
        <v>RESPOSTA À EMERGÊNCIA</v>
      </c>
      <c r="H3689" s="108" t="str">
        <f t="shared" si="117"/>
        <v>PRIMEIROS SOCORROS</v>
      </c>
      <c r="I3689" s="108"/>
      <c r="J3689" s="151" t="s">
        <v>14674</v>
      </c>
      <c r="K3689" s="151" t="s">
        <v>14675</v>
      </c>
      <c r="L3689" s="151" t="s">
        <v>14676</v>
      </c>
      <c r="M3689" s="151" t="s">
        <v>14677</v>
      </c>
    </row>
    <row r="3690" spans="1:14" ht="15">
      <c r="A3690" s="136">
        <v>3691</v>
      </c>
      <c r="B3690" s="108">
        <v>166</v>
      </c>
      <c r="C3690" s="108"/>
      <c r="D3690" s="137" t="s">
        <v>14588</v>
      </c>
      <c r="E3690" s="137" t="s">
        <v>14677</v>
      </c>
      <c r="F3690" s="137"/>
      <c r="G3690" s="108" t="str">
        <f t="shared" si="116"/>
        <v>RESPOSTA À EMERGÊNCIA</v>
      </c>
      <c r="H3690" s="108" t="str">
        <f t="shared" si="117"/>
        <v>PRIMEIROS SOCORROS</v>
      </c>
      <c r="I3690" s="108"/>
      <c r="J3690" s="150" t="s">
        <v>14678</v>
      </c>
      <c r="K3690" s="150" t="s">
        <v>14679</v>
      </c>
      <c r="L3690" s="150" t="s">
        <v>14680</v>
      </c>
      <c r="M3690" s="150" t="s">
        <v>21809</v>
      </c>
    </row>
    <row r="3691" spans="1:14" ht="25.5">
      <c r="A3691" s="136">
        <v>3692</v>
      </c>
      <c r="B3691" s="108">
        <v>166</v>
      </c>
      <c r="C3691" s="108"/>
      <c r="D3691" s="137" t="s">
        <v>14588</v>
      </c>
      <c r="E3691" s="137" t="s">
        <v>14677</v>
      </c>
      <c r="F3691" s="137"/>
      <c r="G3691" s="108" t="str">
        <f t="shared" si="116"/>
        <v>RESPOSTA À EMERGÊNCIA</v>
      </c>
      <c r="H3691" s="108" t="str">
        <f t="shared" si="117"/>
        <v>PRIMEIROS SOCORROS</v>
      </c>
      <c r="I3691" s="108"/>
      <c r="J3691" s="148" t="s">
        <v>14681</v>
      </c>
      <c r="K3691" s="148" t="s">
        <v>14682</v>
      </c>
      <c r="L3691" s="148" t="s">
        <v>16134</v>
      </c>
      <c r="M3691" s="148" t="s">
        <v>22275</v>
      </c>
    </row>
    <row r="3692" spans="1:14" ht="15">
      <c r="A3692" s="136">
        <v>3693</v>
      </c>
      <c r="B3692" s="108">
        <v>166</v>
      </c>
      <c r="C3692" s="108"/>
      <c r="D3692" s="137" t="s">
        <v>14588</v>
      </c>
      <c r="E3692" s="137" t="s">
        <v>14677</v>
      </c>
      <c r="F3692" s="137"/>
      <c r="G3692" s="108" t="str">
        <f t="shared" si="116"/>
        <v>RESPOSTA À EMERGÊNCIA</v>
      </c>
      <c r="H3692" s="108" t="str">
        <f t="shared" si="117"/>
        <v>PRIMEIROS SOCORROS</v>
      </c>
      <c r="I3692" s="108"/>
      <c r="J3692" s="148" t="s">
        <v>16135</v>
      </c>
      <c r="K3692" s="147" t="s">
        <v>16136</v>
      </c>
      <c r="L3692" s="148" t="s">
        <v>16137</v>
      </c>
      <c r="M3692" s="148" t="s">
        <v>22276</v>
      </c>
    </row>
    <row r="3693" spans="1:14" ht="15">
      <c r="A3693" s="136">
        <v>3694</v>
      </c>
      <c r="B3693" s="108">
        <v>166</v>
      </c>
      <c r="C3693" s="108"/>
      <c r="D3693" s="137" t="s">
        <v>14588</v>
      </c>
      <c r="E3693" s="137" t="s">
        <v>14677</v>
      </c>
      <c r="F3693" s="137"/>
      <c r="G3693" s="108" t="str">
        <f t="shared" si="116"/>
        <v>RESPOSTA À EMERGÊNCIA</v>
      </c>
      <c r="H3693" s="108" t="str">
        <f t="shared" si="117"/>
        <v>PRIMEIROS SOCORROS</v>
      </c>
      <c r="I3693" s="108"/>
      <c r="J3693" s="148" t="s">
        <v>16138</v>
      </c>
      <c r="K3693" s="147" t="s">
        <v>16139</v>
      </c>
      <c r="L3693" s="148" t="s">
        <v>16140</v>
      </c>
      <c r="M3693" s="148" t="s">
        <v>22277</v>
      </c>
    </row>
    <row r="3694" spans="1:14" ht="38.25">
      <c r="A3694" s="136">
        <v>3695</v>
      </c>
      <c r="B3694" s="108">
        <v>166</v>
      </c>
      <c r="C3694" s="108"/>
      <c r="D3694" s="137" t="s">
        <v>14588</v>
      </c>
      <c r="E3694" s="137" t="s">
        <v>14677</v>
      </c>
      <c r="F3694" s="137"/>
      <c r="G3694" s="108" t="str">
        <f t="shared" si="116"/>
        <v>RESPOSTA À EMERGÊNCIA</v>
      </c>
      <c r="H3694" s="108" t="str">
        <f t="shared" si="117"/>
        <v>PRIMEIROS SOCORROS</v>
      </c>
      <c r="I3694" s="108"/>
      <c r="J3694" s="153" t="s">
        <v>16339</v>
      </c>
      <c r="K3694" s="153" t="s">
        <v>16340</v>
      </c>
      <c r="L3694" s="195" t="s">
        <v>22340</v>
      </c>
      <c r="M3694" s="195" t="s">
        <v>22341</v>
      </c>
    </row>
    <row r="3695" spans="1:14" ht="15">
      <c r="A3695" s="136">
        <v>3696</v>
      </c>
      <c r="B3695" s="108">
        <v>166</v>
      </c>
      <c r="C3695" s="108"/>
      <c r="D3695" s="137" t="s">
        <v>14588</v>
      </c>
      <c r="E3695" s="137" t="s">
        <v>14677</v>
      </c>
      <c r="F3695" s="137"/>
      <c r="G3695" s="108" t="str">
        <f t="shared" si="116"/>
        <v>RESPOSTA À EMERGÊNCIA</v>
      </c>
      <c r="H3695" s="108" t="str">
        <f t="shared" si="117"/>
        <v>PRIMEIROS SOCORROS</v>
      </c>
      <c r="I3695" s="108"/>
      <c r="J3695" s="148" t="s">
        <v>16141</v>
      </c>
      <c r="K3695" s="147" t="s">
        <v>16142</v>
      </c>
      <c r="L3695" s="148" t="s">
        <v>16143</v>
      </c>
      <c r="M3695" s="148" t="s">
        <v>22278</v>
      </c>
      <c r="N3695" s="172"/>
    </row>
    <row r="3696" spans="1:14" ht="15">
      <c r="A3696" s="136">
        <v>3697</v>
      </c>
      <c r="B3696" s="108">
        <v>166</v>
      </c>
      <c r="C3696" s="108"/>
      <c r="D3696" s="137" t="s">
        <v>14588</v>
      </c>
      <c r="E3696" s="137" t="s">
        <v>14677</v>
      </c>
      <c r="F3696" s="137"/>
      <c r="G3696" s="108" t="str">
        <f t="shared" si="116"/>
        <v>RESPOSTA À EMERGÊNCIA</v>
      </c>
      <c r="H3696" s="108" t="str">
        <f t="shared" si="117"/>
        <v>PRIMEIROS SOCORROS</v>
      </c>
      <c r="I3696" s="108"/>
      <c r="J3696" s="148" t="s">
        <v>14689</v>
      </c>
      <c r="K3696" s="147" t="s">
        <v>14690</v>
      </c>
      <c r="L3696" s="147" t="s">
        <v>14691</v>
      </c>
      <c r="M3696" s="147" t="s">
        <v>14692</v>
      </c>
      <c r="N3696" s="172"/>
    </row>
    <row r="3697" spans="1:15" ht="15">
      <c r="A3697" s="136">
        <v>3698</v>
      </c>
      <c r="B3697" s="108">
        <v>166</v>
      </c>
      <c r="C3697" s="108"/>
      <c r="D3697" s="137" t="s">
        <v>14588</v>
      </c>
      <c r="E3697" s="137" t="s">
        <v>14677</v>
      </c>
      <c r="F3697" s="137"/>
      <c r="G3697" s="108" t="str">
        <f t="shared" si="116"/>
        <v>RESPOSTA À EMERGÊNCIA</v>
      </c>
      <c r="H3697" s="108" t="str">
        <f t="shared" si="117"/>
        <v>PRIMEIROS SOCORROS</v>
      </c>
      <c r="I3697" s="108"/>
      <c r="J3697" s="148" t="s">
        <v>14696</v>
      </c>
      <c r="K3697" s="147" t="s">
        <v>14697</v>
      </c>
      <c r="L3697" s="147" t="s">
        <v>14698</v>
      </c>
      <c r="M3697" s="147" t="s">
        <v>14699</v>
      </c>
      <c r="N3697" s="172"/>
    </row>
    <row r="3698" spans="1:15" ht="25.5">
      <c r="A3698" s="136">
        <v>3699</v>
      </c>
      <c r="B3698" s="108">
        <v>166</v>
      </c>
      <c r="C3698" s="108"/>
      <c r="D3698" s="137" t="s">
        <v>14588</v>
      </c>
      <c r="E3698" s="137" t="s">
        <v>14677</v>
      </c>
      <c r="F3698" s="137"/>
      <c r="G3698" s="108" t="str">
        <f t="shared" si="116"/>
        <v>RESPOSTA À EMERGÊNCIA</v>
      </c>
      <c r="H3698" s="108" t="str">
        <f t="shared" si="117"/>
        <v>PRIMEIROS SOCORROS</v>
      </c>
      <c r="I3698" s="108"/>
      <c r="J3698" s="150" t="s">
        <v>14704</v>
      </c>
      <c r="K3698" s="149" t="s">
        <v>14705</v>
      </c>
      <c r="L3698" s="148" t="s">
        <v>14706</v>
      </c>
      <c r="M3698" s="148" t="s">
        <v>14707</v>
      </c>
      <c r="N3698" s="172"/>
    </row>
    <row r="3699" spans="1:15" ht="25.5">
      <c r="A3699" s="136">
        <v>3700</v>
      </c>
      <c r="B3699" s="108">
        <v>166</v>
      </c>
      <c r="C3699" s="108"/>
      <c r="D3699" s="137" t="s">
        <v>14588</v>
      </c>
      <c r="E3699" s="137" t="s">
        <v>14677</v>
      </c>
      <c r="F3699" s="137"/>
      <c r="G3699" s="108" t="str">
        <f t="shared" si="116"/>
        <v>RESPOSTA À EMERGÊNCIA</v>
      </c>
      <c r="H3699" s="108" t="str">
        <f t="shared" si="117"/>
        <v>PRIMEIROS SOCORROS</v>
      </c>
      <c r="I3699" s="108"/>
      <c r="J3699" s="148" t="s">
        <v>14716</v>
      </c>
      <c r="K3699" s="147" t="s">
        <v>14717</v>
      </c>
      <c r="L3699" s="147" t="s">
        <v>14718</v>
      </c>
      <c r="M3699" s="147" t="s">
        <v>14719</v>
      </c>
      <c r="N3699" s="188"/>
      <c r="O3699" s="212"/>
    </row>
    <row r="3700" spans="1:15" ht="15">
      <c r="A3700" s="136">
        <v>3701</v>
      </c>
      <c r="B3700" s="108">
        <v>166</v>
      </c>
      <c r="C3700" s="108"/>
      <c r="D3700" s="137" t="s">
        <v>14588</v>
      </c>
      <c r="E3700" s="137" t="s">
        <v>14677</v>
      </c>
      <c r="F3700" s="137"/>
      <c r="G3700" s="108" t="str">
        <f t="shared" si="116"/>
        <v>RESPOSTA À EMERGÊNCIA</v>
      </c>
      <c r="H3700" s="108" t="str">
        <f t="shared" si="117"/>
        <v>PRIMEIROS SOCORROS</v>
      </c>
      <c r="I3700" s="108"/>
      <c r="J3700" s="148" t="s">
        <v>14712</v>
      </c>
      <c r="K3700" s="147" t="s">
        <v>14713</v>
      </c>
      <c r="L3700" s="148" t="s">
        <v>14714</v>
      </c>
      <c r="M3700" s="148" t="s">
        <v>14715</v>
      </c>
      <c r="N3700" s="171"/>
    </row>
    <row r="3701" spans="1:15" ht="20.25">
      <c r="A3701" s="136">
        <v>3702</v>
      </c>
      <c r="B3701" s="108">
        <v>167</v>
      </c>
      <c r="C3701" s="108"/>
      <c r="D3701" s="137" t="s">
        <v>21830</v>
      </c>
      <c r="E3701" s="137" t="s">
        <v>21830</v>
      </c>
      <c r="F3701" s="137"/>
      <c r="G3701" s="108" t="str">
        <f t="shared" si="116"/>
        <v>RESPOSTA À EMERGÊNCIA</v>
      </c>
      <c r="H3701" s="108" t="str">
        <f t="shared" si="117"/>
        <v>PRIMEIROS SOCORROS</v>
      </c>
      <c r="I3701" s="108"/>
      <c r="J3701" s="199" t="s">
        <v>16341</v>
      </c>
      <c r="K3701" s="138" t="s">
        <v>16341</v>
      </c>
      <c r="L3701" s="138" t="s">
        <v>16342</v>
      </c>
      <c r="M3701" s="138" t="s">
        <v>16343</v>
      </c>
      <c r="N3701" s="163"/>
    </row>
    <row r="3702" spans="1:15" ht="15.75">
      <c r="A3702" s="136">
        <v>3704</v>
      </c>
      <c r="B3702" s="108">
        <v>167</v>
      </c>
      <c r="C3702" s="108"/>
      <c r="D3702" s="137" t="s">
        <v>21830</v>
      </c>
      <c r="E3702" s="137" t="s">
        <v>21830</v>
      </c>
      <c r="F3702" s="137"/>
      <c r="G3702" s="108" t="str">
        <f t="shared" si="116"/>
        <v>RESPOSTA À EMERGÊNCIA</v>
      </c>
      <c r="H3702" s="108" t="str">
        <f t="shared" si="117"/>
        <v>PRIMEIROS SOCORROS</v>
      </c>
      <c r="I3702" s="108"/>
      <c r="J3702" s="174" t="s">
        <v>15103</v>
      </c>
      <c r="K3702" s="174" t="s">
        <v>15104</v>
      </c>
      <c r="L3702" s="213" t="s">
        <v>16344</v>
      </c>
      <c r="M3702" s="213" t="s">
        <v>17080</v>
      </c>
      <c r="N3702" s="182" t="s">
        <v>15110</v>
      </c>
    </row>
    <row r="3703" spans="1:15" ht="15">
      <c r="A3703" s="136">
        <v>3705</v>
      </c>
      <c r="B3703" s="108">
        <v>167</v>
      </c>
      <c r="C3703" s="108"/>
      <c r="D3703" s="137" t="s">
        <v>14588</v>
      </c>
      <c r="E3703" s="137" t="s">
        <v>14677</v>
      </c>
      <c r="F3703" s="137"/>
      <c r="G3703" s="108" t="str">
        <f t="shared" si="116"/>
        <v>RESPOSTA À EMERGÊNCIA</v>
      </c>
      <c r="H3703" s="108" t="str">
        <f t="shared" si="117"/>
        <v>PRIMEIROS SOCORROS</v>
      </c>
      <c r="I3703" s="108"/>
      <c r="J3703" s="188" t="s">
        <v>15107</v>
      </c>
      <c r="K3703" s="188" t="s">
        <v>15108</v>
      </c>
      <c r="L3703" s="188" t="s">
        <v>15109</v>
      </c>
      <c r="M3703" s="188" t="s">
        <v>21964</v>
      </c>
      <c r="N3703" s="182" t="s">
        <v>15110</v>
      </c>
    </row>
    <row r="3704" spans="1:15" ht="20.25">
      <c r="A3704" s="136">
        <v>3707</v>
      </c>
      <c r="B3704" s="108">
        <v>168</v>
      </c>
      <c r="C3704" s="108"/>
      <c r="D3704" s="137" t="s">
        <v>21830</v>
      </c>
      <c r="E3704" s="137" t="s">
        <v>21830</v>
      </c>
      <c r="F3704" s="137"/>
      <c r="G3704" s="108" t="str">
        <f t="shared" si="116"/>
        <v>RESPOSTA À EMERGÊNCIA</v>
      </c>
      <c r="H3704" s="108" t="str">
        <f t="shared" si="117"/>
        <v>PRIMEIROS SOCORROS</v>
      </c>
      <c r="I3704" s="108"/>
      <c r="J3704" s="197" t="s">
        <v>16345</v>
      </c>
      <c r="K3704" s="162" t="s">
        <v>16345</v>
      </c>
      <c r="L3704" s="162" t="s">
        <v>16346</v>
      </c>
      <c r="M3704" s="162" t="s">
        <v>16347</v>
      </c>
      <c r="N3704" s="163"/>
    </row>
    <row r="3705" spans="1:15" ht="15.75">
      <c r="A3705" s="136">
        <v>3708</v>
      </c>
      <c r="B3705" s="108">
        <v>168</v>
      </c>
      <c r="C3705" s="108"/>
      <c r="D3705" s="137" t="s">
        <v>21830</v>
      </c>
      <c r="E3705" s="137" t="s">
        <v>21830</v>
      </c>
      <c r="F3705" s="137"/>
      <c r="G3705" s="108" t="str">
        <f t="shared" si="116"/>
        <v>RESPOSTA À EMERGÊNCIA</v>
      </c>
      <c r="H3705" s="108" t="str">
        <f t="shared" si="117"/>
        <v>PRIMEIROS SOCORROS</v>
      </c>
      <c r="I3705" s="108"/>
      <c r="J3705" s="180" t="s">
        <v>16348</v>
      </c>
      <c r="K3705" s="164" t="s">
        <v>16349</v>
      </c>
      <c r="L3705" s="164" t="s">
        <v>16350</v>
      </c>
      <c r="M3705" s="164" t="s">
        <v>22342</v>
      </c>
      <c r="N3705" s="163"/>
    </row>
    <row r="3706" spans="1:15" ht="15.75">
      <c r="A3706" s="136">
        <v>3709</v>
      </c>
      <c r="B3706" s="108">
        <v>168</v>
      </c>
      <c r="C3706" s="108"/>
      <c r="D3706" s="137" t="s">
        <v>14488</v>
      </c>
      <c r="E3706" s="137" t="s">
        <v>14488</v>
      </c>
      <c r="F3706" s="137"/>
      <c r="G3706" s="108" t="str">
        <f t="shared" si="116"/>
        <v>PERIGOS POTENCIAIS</v>
      </c>
      <c r="H3706" s="108" t="str">
        <f t="shared" si="117"/>
        <v>PERIGOS POTENCIAIS</v>
      </c>
      <c r="I3706" s="108"/>
      <c r="J3706" s="143" t="s">
        <v>14485</v>
      </c>
      <c r="K3706" s="143" t="s">
        <v>14486</v>
      </c>
      <c r="L3706" s="143" t="s">
        <v>14487</v>
      </c>
      <c r="M3706" s="143" t="s">
        <v>14488</v>
      </c>
      <c r="N3706" s="163"/>
    </row>
    <row r="3707" spans="1:15" ht="15.75">
      <c r="A3707" s="136">
        <v>3710</v>
      </c>
      <c r="B3707" s="108">
        <v>168</v>
      </c>
      <c r="C3707" s="108"/>
      <c r="D3707" s="137" t="s">
        <v>14488</v>
      </c>
      <c r="E3707" s="137" t="s">
        <v>14520</v>
      </c>
      <c r="F3707" s="137"/>
      <c r="G3707" s="108" t="str">
        <f t="shared" si="116"/>
        <v>PERIGOS POTENCIAIS</v>
      </c>
      <c r="H3707" s="108" t="str">
        <f t="shared" si="117"/>
        <v>SAÚDE</v>
      </c>
      <c r="I3707" s="108"/>
      <c r="J3707" s="145" t="s">
        <v>14517</v>
      </c>
      <c r="K3707" s="145" t="s">
        <v>14518</v>
      </c>
      <c r="L3707" s="145" t="s">
        <v>14519</v>
      </c>
      <c r="M3707" s="145" t="s">
        <v>14520</v>
      </c>
      <c r="N3707" s="163"/>
    </row>
    <row r="3708" spans="1:15" ht="15">
      <c r="A3708" s="136">
        <v>3711</v>
      </c>
      <c r="B3708" s="108">
        <v>168</v>
      </c>
      <c r="C3708" s="108"/>
      <c r="D3708" s="137" t="s">
        <v>14488</v>
      </c>
      <c r="E3708" s="137" t="s">
        <v>14520</v>
      </c>
      <c r="F3708" s="137"/>
      <c r="G3708" s="108" t="str">
        <f t="shared" si="116"/>
        <v>PERIGOS POTENCIAIS</v>
      </c>
      <c r="H3708" s="108" t="str">
        <f t="shared" si="117"/>
        <v>SAÚDE</v>
      </c>
      <c r="I3708" s="108"/>
      <c r="J3708" s="160" t="s">
        <v>14979</v>
      </c>
      <c r="K3708" s="160" t="s">
        <v>14980</v>
      </c>
      <c r="L3708" s="160" t="s">
        <v>14981</v>
      </c>
      <c r="M3708" s="160" t="s">
        <v>21927</v>
      </c>
      <c r="N3708" s="163"/>
    </row>
    <row r="3709" spans="1:15" ht="15">
      <c r="A3709" s="136">
        <v>3712</v>
      </c>
      <c r="B3709" s="108">
        <v>168</v>
      </c>
      <c r="C3709" s="108"/>
      <c r="D3709" s="137" t="s">
        <v>14488</v>
      </c>
      <c r="E3709" s="137" t="s">
        <v>14520</v>
      </c>
      <c r="F3709" s="137"/>
      <c r="G3709" s="108" t="str">
        <f t="shared" si="116"/>
        <v>PERIGOS POTENCIAIS</v>
      </c>
      <c r="H3709" s="108" t="str">
        <f t="shared" si="117"/>
        <v>SAÚDE</v>
      </c>
      <c r="I3709" s="108"/>
      <c r="J3709" s="149" t="s">
        <v>16351</v>
      </c>
      <c r="K3709" s="149" t="s">
        <v>16352</v>
      </c>
      <c r="L3709" s="149" t="s">
        <v>16353</v>
      </c>
      <c r="M3709" s="149" t="s">
        <v>22343</v>
      </c>
      <c r="N3709" s="214"/>
    </row>
    <row r="3710" spans="1:15" ht="25.5">
      <c r="A3710" s="136">
        <v>3713</v>
      </c>
      <c r="B3710" s="108">
        <v>168</v>
      </c>
      <c r="C3710" s="108"/>
      <c r="D3710" s="137" t="s">
        <v>14488</v>
      </c>
      <c r="E3710" s="137" t="s">
        <v>14520</v>
      </c>
      <c r="F3710" s="137"/>
      <c r="G3710" s="108" t="str">
        <f t="shared" si="116"/>
        <v>PERIGOS POTENCIAIS</v>
      </c>
      <c r="H3710" s="108" t="str">
        <f t="shared" si="117"/>
        <v>SAÚDE</v>
      </c>
      <c r="I3710" s="108"/>
      <c r="J3710" s="149" t="s">
        <v>14885</v>
      </c>
      <c r="K3710" s="149" t="s">
        <v>14886</v>
      </c>
      <c r="L3710" s="149" t="s">
        <v>14887</v>
      </c>
      <c r="M3710" s="149" t="s">
        <v>21891</v>
      </c>
      <c r="N3710" s="163"/>
    </row>
    <row r="3711" spans="1:15" ht="15.75" thickBot="1">
      <c r="A3711" s="136">
        <v>3714</v>
      </c>
      <c r="B3711" s="108">
        <v>168</v>
      </c>
      <c r="C3711" s="108"/>
      <c r="D3711" s="137" t="s">
        <v>14488</v>
      </c>
      <c r="E3711" s="137" t="s">
        <v>14520</v>
      </c>
      <c r="F3711" s="137"/>
      <c r="G3711" s="108" t="str">
        <f t="shared" si="116"/>
        <v>PERIGOS POTENCIAIS</v>
      </c>
      <c r="H3711" s="108" t="str">
        <f t="shared" si="117"/>
        <v>SAÚDE</v>
      </c>
      <c r="I3711" s="108"/>
      <c r="J3711" s="147" t="s">
        <v>16354</v>
      </c>
      <c r="K3711" s="147" t="s">
        <v>16355</v>
      </c>
      <c r="L3711" s="147" t="s">
        <v>16356</v>
      </c>
      <c r="M3711" s="147" t="s">
        <v>22344</v>
      </c>
      <c r="N3711" s="163"/>
    </row>
    <row r="3712" spans="1:15" ht="15.75">
      <c r="A3712" s="136">
        <v>3715</v>
      </c>
      <c r="B3712" s="108">
        <v>168</v>
      </c>
      <c r="C3712" s="108"/>
      <c r="D3712" s="137" t="s">
        <v>14488</v>
      </c>
      <c r="E3712" s="137" t="s">
        <v>14492</v>
      </c>
      <c r="F3712" s="137"/>
      <c r="G3712" s="108" t="str">
        <f t="shared" si="116"/>
        <v>PERIGOS POTENCIAIS</v>
      </c>
      <c r="H3712" s="108" t="str">
        <f t="shared" si="117"/>
        <v>INCÊNDIO OU EXPLOSÃO</v>
      </c>
      <c r="I3712" s="108"/>
      <c r="J3712" s="151" t="s">
        <v>14489</v>
      </c>
      <c r="K3712" s="151" t="s">
        <v>14490</v>
      </c>
      <c r="L3712" s="183" t="s">
        <v>14491</v>
      </c>
      <c r="M3712" s="183" t="s">
        <v>14492</v>
      </c>
      <c r="N3712" s="163"/>
    </row>
    <row r="3713" spans="1:14" ht="15">
      <c r="A3713" s="136">
        <v>3716</v>
      </c>
      <c r="B3713" s="108">
        <v>168</v>
      </c>
      <c r="C3713" s="108"/>
      <c r="D3713" s="137" t="s">
        <v>14488</v>
      </c>
      <c r="E3713" s="137" t="s">
        <v>14492</v>
      </c>
      <c r="F3713" s="137"/>
      <c r="G3713" s="108" t="str">
        <f t="shared" si="116"/>
        <v>PERIGOS POTENCIAIS</v>
      </c>
      <c r="H3713" s="108" t="str">
        <f t="shared" si="117"/>
        <v>INCÊNDIO OU EXPLOSÃO</v>
      </c>
      <c r="I3713" s="108"/>
      <c r="J3713" s="160" t="s">
        <v>14861</v>
      </c>
      <c r="K3713" s="160" t="s">
        <v>14862</v>
      </c>
      <c r="L3713" s="160" t="s">
        <v>14863</v>
      </c>
      <c r="M3713" s="160" t="s">
        <v>21883</v>
      </c>
      <c r="N3713" s="163"/>
    </row>
    <row r="3714" spans="1:14" ht="25.5">
      <c r="A3714" s="136">
        <v>3717</v>
      </c>
      <c r="B3714" s="108">
        <v>168</v>
      </c>
      <c r="C3714" s="108"/>
      <c r="D3714" s="137" t="s">
        <v>14488</v>
      </c>
      <c r="E3714" s="137" t="s">
        <v>14492</v>
      </c>
      <c r="F3714" s="137"/>
      <c r="G3714" s="108" t="str">
        <f t="shared" si="116"/>
        <v>PERIGOS POTENCIAIS</v>
      </c>
      <c r="H3714" s="108" t="str">
        <f t="shared" si="117"/>
        <v>INCÊNDIO OU EXPLOSÃO</v>
      </c>
      <c r="I3714" s="108"/>
      <c r="J3714" s="153" t="s">
        <v>16357</v>
      </c>
      <c r="K3714" s="153" t="s">
        <v>16358</v>
      </c>
      <c r="L3714" s="153" t="s">
        <v>16359</v>
      </c>
      <c r="M3714" s="153" t="s">
        <v>22345</v>
      </c>
      <c r="N3714" s="163"/>
    </row>
    <row r="3715" spans="1:14" ht="15">
      <c r="A3715" s="136">
        <v>3718</v>
      </c>
      <c r="B3715" s="108">
        <v>168</v>
      </c>
      <c r="C3715" s="108"/>
      <c r="D3715" s="137" t="s">
        <v>14488</v>
      </c>
      <c r="E3715" s="137" t="s">
        <v>14492</v>
      </c>
      <c r="F3715" s="137"/>
      <c r="G3715" s="108" t="str">
        <f t="shared" si="116"/>
        <v>PERIGOS POTENCIAIS</v>
      </c>
      <c r="H3715" s="108" t="str">
        <f t="shared" si="117"/>
        <v>INCÊNDIO OU EXPLOSÃO</v>
      </c>
      <c r="I3715" s="108"/>
      <c r="J3715" s="147" t="s">
        <v>14501</v>
      </c>
      <c r="K3715" s="147" t="s">
        <v>14502</v>
      </c>
      <c r="L3715" s="147" t="s">
        <v>14503</v>
      </c>
      <c r="M3715" s="147" t="s">
        <v>14504</v>
      </c>
      <c r="N3715" s="163"/>
    </row>
    <row r="3716" spans="1:14" ht="15">
      <c r="A3716" s="136">
        <v>3719</v>
      </c>
      <c r="B3716" s="108">
        <v>168</v>
      </c>
      <c r="C3716" s="108"/>
      <c r="D3716" s="137" t="s">
        <v>14488</v>
      </c>
      <c r="E3716" s="137" t="s">
        <v>14492</v>
      </c>
      <c r="F3716" s="137"/>
      <c r="G3716" s="108" t="str">
        <f t="shared" si="116"/>
        <v>PERIGOS POTENCIAIS</v>
      </c>
      <c r="H3716" s="108" t="str">
        <f t="shared" si="117"/>
        <v>INCÊNDIO OU EXPLOSÃO</v>
      </c>
      <c r="I3716" s="108"/>
      <c r="J3716" s="147" t="s">
        <v>14509</v>
      </c>
      <c r="K3716" s="147" t="s">
        <v>14510</v>
      </c>
      <c r="L3716" s="147" t="s">
        <v>14511</v>
      </c>
      <c r="M3716" s="147" t="s">
        <v>14512</v>
      </c>
    </row>
    <row r="3717" spans="1:14" ht="15">
      <c r="A3717" s="136">
        <v>3720</v>
      </c>
      <c r="B3717" s="108">
        <v>168</v>
      </c>
      <c r="C3717" s="108"/>
      <c r="D3717" s="137" t="s">
        <v>14488</v>
      </c>
      <c r="E3717" s="137" t="s">
        <v>14492</v>
      </c>
      <c r="F3717" s="137"/>
      <c r="G3717" s="108" t="str">
        <f t="shared" si="116"/>
        <v>PERIGOS POTENCIAIS</v>
      </c>
      <c r="H3717" s="108" t="str">
        <f t="shared" si="117"/>
        <v>INCÊNDIO OU EXPLOSÃO</v>
      </c>
      <c r="I3717" s="108"/>
      <c r="J3717" s="147" t="s">
        <v>15313</v>
      </c>
      <c r="K3717" s="147" t="s">
        <v>15314</v>
      </c>
      <c r="L3717" s="147" t="s">
        <v>15315</v>
      </c>
      <c r="M3717" s="147" t="s">
        <v>22025</v>
      </c>
    </row>
    <row r="3718" spans="1:14" ht="15">
      <c r="A3718" s="136">
        <v>3721</v>
      </c>
      <c r="B3718" s="108">
        <v>168</v>
      </c>
      <c r="C3718" s="108"/>
      <c r="D3718" s="137" t="s">
        <v>14488</v>
      </c>
      <c r="E3718" s="137" t="s">
        <v>14492</v>
      </c>
      <c r="F3718" s="137"/>
      <c r="G3718" s="108" t="str">
        <f t="shared" si="116"/>
        <v>PERIGOS POTENCIAIS</v>
      </c>
      <c r="H3718" s="108" t="str">
        <f t="shared" si="117"/>
        <v>INCÊNDIO OU EXPLOSÃO</v>
      </c>
      <c r="I3718" s="108"/>
      <c r="J3718" s="147" t="s">
        <v>14870</v>
      </c>
      <c r="K3718" s="147" t="s">
        <v>14871</v>
      </c>
      <c r="L3718" s="147" t="s">
        <v>14872</v>
      </c>
      <c r="M3718" s="147" t="s">
        <v>21886</v>
      </c>
    </row>
    <row r="3719" spans="1:14" ht="15">
      <c r="A3719" s="136">
        <v>3722</v>
      </c>
      <c r="B3719" s="108">
        <v>168</v>
      </c>
      <c r="C3719" s="108"/>
      <c r="D3719" s="137" t="s">
        <v>14488</v>
      </c>
      <c r="E3719" s="137" t="s">
        <v>14492</v>
      </c>
      <c r="F3719" s="137"/>
      <c r="G3719" s="108" t="str">
        <f t="shared" si="116"/>
        <v>PERIGOS POTENCIAIS</v>
      </c>
      <c r="H3719" s="108" t="str">
        <f t="shared" si="117"/>
        <v>INCÊNDIO OU EXPLOSÃO</v>
      </c>
      <c r="I3719" s="108"/>
      <c r="J3719" s="147" t="s">
        <v>14505</v>
      </c>
      <c r="K3719" s="148" t="s">
        <v>14506</v>
      </c>
      <c r="L3719" s="147" t="s">
        <v>14507</v>
      </c>
      <c r="M3719" s="147" t="s">
        <v>14508</v>
      </c>
    </row>
    <row r="3720" spans="1:14" ht="15">
      <c r="A3720" s="136">
        <v>3723</v>
      </c>
      <c r="B3720" s="108">
        <v>168</v>
      </c>
      <c r="C3720" s="108"/>
      <c r="D3720" s="137" t="s">
        <v>14488</v>
      </c>
      <c r="E3720" s="137" t="s">
        <v>14492</v>
      </c>
      <c r="F3720" s="137"/>
      <c r="G3720" s="108" t="str">
        <f t="shared" si="116"/>
        <v>PERIGOS POTENCIAIS</v>
      </c>
      <c r="H3720" s="108" t="str">
        <f t="shared" si="117"/>
        <v>INCÊNDIO OU EXPLOSÃO</v>
      </c>
      <c r="I3720" s="108"/>
      <c r="J3720" s="147" t="s">
        <v>14999</v>
      </c>
      <c r="K3720" s="147" t="s">
        <v>15000</v>
      </c>
      <c r="L3720" s="147" t="s">
        <v>15001</v>
      </c>
      <c r="M3720" s="147" t="s">
        <v>21933</v>
      </c>
    </row>
    <row r="3721" spans="1:14" ht="15.75">
      <c r="A3721" s="136">
        <v>3724</v>
      </c>
      <c r="B3721" s="108">
        <v>168</v>
      </c>
      <c r="C3721" s="108"/>
      <c r="D3721" s="137" t="s">
        <v>14544</v>
      </c>
      <c r="E3721" s="137" t="s">
        <v>14544</v>
      </c>
      <c r="F3721" s="137"/>
      <c r="G3721" s="108" t="str">
        <f t="shared" si="116"/>
        <v>PROTEÇÃO DA POPULAÇÃO</v>
      </c>
      <c r="H3721" s="108" t="str">
        <f t="shared" si="117"/>
        <v>PROTEÇÃO DA POPULAÇÃO</v>
      </c>
      <c r="I3721" s="108"/>
      <c r="J3721" s="143" t="s">
        <v>14541</v>
      </c>
      <c r="K3721" s="143" t="s">
        <v>14542</v>
      </c>
      <c r="L3721" s="143" t="s">
        <v>14543</v>
      </c>
      <c r="M3721" s="143" t="s">
        <v>14544</v>
      </c>
    </row>
    <row r="3722" spans="1:14" ht="38.25">
      <c r="A3722" s="136">
        <v>3725</v>
      </c>
      <c r="B3722" s="108">
        <v>168</v>
      </c>
      <c r="C3722" s="108"/>
      <c r="D3722" s="137" t="s">
        <v>14544</v>
      </c>
      <c r="E3722" s="137" t="s">
        <v>14544</v>
      </c>
      <c r="F3722" s="137"/>
      <c r="G3722" s="108" t="str">
        <f t="shared" si="116"/>
        <v>PROTEÇÃO DA POPULAÇÃO</v>
      </c>
      <c r="H3722" s="108" t="str">
        <f t="shared" si="117"/>
        <v>PROTEÇÃO DA POPULAÇÃO</v>
      </c>
      <c r="I3722" s="108"/>
      <c r="J3722" s="153" t="s">
        <v>14545</v>
      </c>
      <c r="K3722" s="153" t="s">
        <v>14546</v>
      </c>
      <c r="L3722" s="154" t="s">
        <v>14547</v>
      </c>
      <c r="M3722" s="154" t="s">
        <v>14548</v>
      </c>
    </row>
    <row r="3723" spans="1:14" ht="15">
      <c r="A3723" s="136">
        <v>3726</v>
      </c>
      <c r="B3723" s="108">
        <v>168</v>
      </c>
      <c r="C3723" s="108"/>
      <c r="D3723" s="137" t="s">
        <v>14544</v>
      </c>
      <c r="E3723" s="137" t="s">
        <v>14544</v>
      </c>
      <c r="F3723" s="137"/>
      <c r="G3723" s="108" t="str">
        <f t="shared" si="116"/>
        <v>PROTEÇÃO DA POPULAÇÃO</v>
      </c>
      <c r="H3723" s="108" t="str">
        <f t="shared" si="117"/>
        <v>PROTEÇÃO DA POPULAÇÃO</v>
      </c>
      <c r="I3723" s="108"/>
      <c r="J3723" s="147" t="s">
        <v>14549</v>
      </c>
      <c r="K3723" s="147" t="s">
        <v>14550</v>
      </c>
      <c r="L3723" s="147" t="s">
        <v>14551</v>
      </c>
      <c r="M3723" s="147" t="s">
        <v>14552</v>
      </c>
    </row>
    <row r="3724" spans="1:14" ht="15">
      <c r="A3724" s="136">
        <v>3727</v>
      </c>
      <c r="B3724" s="108">
        <v>168</v>
      </c>
      <c r="C3724" s="108"/>
      <c r="D3724" s="137" t="s">
        <v>14544</v>
      </c>
      <c r="E3724" s="137" t="s">
        <v>14544</v>
      </c>
      <c r="F3724" s="137"/>
      <c r="G3724" s="108" t="str">
        <f t="shared" si="116"/>
        <v>PROTEÇÃO DA POPULAÇÃO</v>
      </c>
      <c r="H3724" s="108" t="str">
        <f t="shared" si="117"/>
        <v>PROTEÇÃO DA POPULAÇÃO</v>
      </c>
      <c r="I3724" s="108"/>
      <c r="J3724" s="148" t="s">
        <v>14553</v>
      </c>
      <c r="K3724" s="147" t="s">
        <v>14554</v>
      </c>
      <c r="L3724" s="148" t="s">
        <v>14555</v>
      </c>
      <c r="M3724" s="148" t="s">
        <v>14556</v>
      </c>
    </row>
    <row r="3725" spans="1:14" ht="25.5">
      <c r="A3725" s="136">
        <v>3728</v>
      </c>
      <c r="B3725" s="108">
        <v>168</v>
      </c>
      <c r="C3725" s="108"/>
      <c r="D3725" s="137" t="s">
        <v>14544</v>
      </c>
      <c r="E3725" s="137" t="s">
        <v>14544</v>
      </c>
      <c r="F3725" s="137"/>
      <c r="G3725" s="108" t="str">
        <f t="shared" si="116"/>
        <v>PROTEÇÃO DA POPULAÇÃO</v>
      </c>
      <c r="H3725" s="108" t="str">
        <f t="shared" si="117"/>
        <v>PROTEÇÃO DA POPULAÇÃO</v>
      </c>
      <c r="I3725" s="108"/>
      <c r="J3725" s="148" t="s">
        <v>14891</v>
      </c>
      <c r="K3725" s="148" t="s">
        <v>14892</v>
      </c>
      <c r="L3725" s="148" t="s">
        <v>14893</v>
      </c>
      <c r="M3725" s="148" t="s">
        <v>21892</v>
      </c>
    </row>
    <row r="3726" spans="1:14" ht="15.75" thickBot="1">
      <c r="A3726" s="136">
        <v>3729</v>
      </c>
      <c r="B3726" s="108">
        <v>168</v>
      </c>
      <c r="C3726" s="108"/>
      <c r="D3726" s="137" t="s">
        <v>14544</v>
      </c>
      <c r="E3726" s="137" t="s">
        <v>14544</v>
      </c>
      <c r="F3726" s="137"/>
      <c r="G3726" s="108" t="str">
        <f t="shared" si="116"/>
        <v>PROTEÇÃO DA POPULAÇÃO</v>
      </c>
      <c r="H3726" s="108" t="str">
        <f t="shared" si="117"/>
        <v>PROTEÇÃO DA POPULAÇÃO</v>
      </c>
      <c r="I3726" s="108"/>
      <c r="J3726" s="148" t="s">
        <v>14737</v>
      </c>
      <c r="K3726" s="148" t="s">
        <v>14738</v>
      </c>
      <c r="L3726" s="148" t="s">
        <v>14739</v>
      </c>
      <c r="M3726" s="148" t="s">
        <v>21845</v>
      </c>
    </row>
    <row r="3727" spans="1:14" ht="15.75">
      <c r="A3727" s="136">
        <v>3730</v>
      </c>
      <c r="B3727" s="108">
        <v>168</v>
      </c>
      <c r="C3727" s="108"/>
      <c r="D3727" s="137" t="s">
        <v>14544</v>
      </c>
      <c r="E3727" s="137" t="s">
        <v>14560</v>
      </c>
      <c r="F3727" s="137"/>
      <c r="G3727" s="108" t="str">
        <f t="shared" si="116"/>
        <v>PROTEÇÃO DA POPULAÇÃO</v>
      </c>
      <c r="H3727" s="108" t="str">
        <f t="shared" si="117"/>
        <v>VESTUÁRIO DE PROTEÇÃO</v>
      </c>
      <c r="I3727" s="108"/>
      <c r="J3727" s="151" t="s">
        <v>14557</v>
      </c>
      <c r="K3727" s="151" t="s">
        <v>14558</v>
      </c>
      <c r="L3727" s="151" t="s">
        <v>14559</v>
      </c>
      <c r="M3727" s="151" t="s">
        <v>14560</v>
      </c>
    </row>
    <row r="3728" spans="1:14" ht="15">
      <c r="A3728" s="136">
        <v>3731</v>
      </c>
      <c r="B3728" s="108">
        <v>168</v>
      </c>
      <c r="C3728" s="108"/>
      <c r="D3728" s="137" t="s">
        <v>14544</v>
      </c>
      <c r="E3728" s="137" t="s">
        <v>14560</v>
      </c>
      <c r="F3728" s="137"/>
      <c r="G3728" s="108" t="str">
        <f t="shared" ref="G3728:G3791" si="118">IF(OR(M3728="PERIGOS POTENCIAIS",M3728="PROTEÇÃO DA POPULAÇÃO",M3728="RESPOSTA À EMERGÊNCIA"),M3728,G3727)</f>
        <v>PROTEÇÃO DA POPULAÇÃO</v>
      </c>
      <c r="H3728" s="108" t="str">
        <f t="shared" ref="H3728:H3791" si="119">IF(OR(M3728="PERIGOS POTENCIAIS",M3728="PROTEÇÃO DA POPULAÇÃO",M3728="RESPOSTA À EMERGÊNCIA"),M3728,IF(OR(M3728="INCÊNDIO OU EXPLOSÃO",M3728="SAÚDE",M3728="VESTUÁRIO DE PROTEÇÃO",M3728="EVACUAÇÃO",M3728="INCÊNDIO",M3728="DERRAME OU FUGA",M3728="PRIMEIROS SOCORROS"),M3728,H3727))</f>
        <v>VESTUÁRIO DE PROTEÇÃO</v>
      </c>
      <c r="I3728" s="108"/>
      <c r="J3728" s="147" t="s">
        <v>14561</v>
      </c>
      <c r="K3728" s="147" t="s">
        <v>14562</v>
      </c>
      <c r="L3728" s="148" t="s">
        <v>14563</v>
      </c>
      <c r="M3728" s="148" t="s">
        <v>14564</v>
      </c>
    </row>
    <row r="3729" spans="1:15" ht="25.5">
      <c r="A3729" s="136">
        <v>3732</v>
      </c>
      <c r="B3729" s="108">
        <v>168</v>
      </c>
      <c r="C3729" s="108"/>
      <c r="D3729" s="137" t="s">
        <v>14544</v>
      </c>
      <c r="E3729" s="137" t="s">
        <v>14560</v>
      </c>
      <c r="F3729" s="137"/>
      <c r="G3729" s="108" t="str">
        <f t="shared" si="118"/>
        <v>PROTEÇÃO DA POPULAÇÃO</v>
      </c>
      <c r="H3729" s="108" t="str">
        <f t="shared" si="119"/>
        <v>VESTUÁRIO DE PROTEÇÃO</v>
      </c>
      <c r="I3729" s="108"/>
      <c r="J3729" s="148" t="s">
        <v>15005</v>
      </c>
      <c r="K3729" s="148" t="s">
        <v>15006</v>
      </c>
      <c r="L3729" s="148" t="s">
        <v>21935</v>
      </c>
      <c r="M3729" s="148" t="s">
        <v>21936</v>
      </c>
    </row>
    <row r="3730" spans="1:15" ht="25.5">
      <c r="A3730" s="136">
        <v>3733</v>
      </c>
      <c r="B3730" s="108">
        <v>168</v>
      </c>
      <c r="C3730" s="108"/>
      <c r="D3730" s="137" t="s">
        <v>14544</v>
      </c>
      <c r="E3730" s="137" t="s">
        <v>14560</v>
      </c>
      <c r="F3730" s="137"/>
      <c r="G3730" s="108" t="str">
        <f t="shared" si="118"/>
        <v>PROTEÇÃO DA POPULAÇÃO</v>
      </c>
      <c r="H3730" s="108" t="str">
        <f t="shared" si="119"/>
        <v>VESTUÁRIO DE PROTEÇÃO</v>
      </c>
      <c r="I3730" s="108"/>
      <c r="J3730" s="148" t="s">
        <v>15007</v>
      </c>
      <c r="K3730" s="148" t="s">
        <v>14566</v>
      </c>
      <c r="L3730" s="148" t="s">
        <v>21832</v>
      </c>
      <c r="M3730" s="148" t="s">
        <v>21833</v>
      </c>
    </row>
    <row r="3731" spans="1:15" ht="15.75" thickBot="1">
      <c r="A3731" s="136">
        <v>3734</v>
      </c>
      <c r="B3731" s="108">
        <v>168</v>
      </c>
      <c r="C3731" s="108"/>
      <c r="D3731" s="137" t="s">
        <v>14544</v>
      </c>
      <c r="E3731" s="137" t="s">
        <v>14560</v>
      </c>
      <c r="F3731" s="137"/>
      <c r="G3731" s="108" t="str">
        <f t="shared" si="118"/>
        <v>PROTEÇÃO DA POPULAÇÃO</v>
      </c>
      <c r="H3731" s="108" t="str">
        <f t="shared" si="119"/>
        <v>VESTUÁRIO DE PROTEÇÃO</v>
      </c>
      <c r="I3731" s="108"/>
      <c r="J3731" s="149" t="s">
        <v>14894</v>
      </c>
      <c r="K3731" s="149" t="s">
        <v>14895</v>
      </c>
      <c r="L3731" s="149" t="s">
        <v>14896</v>
      </c>
      <c r="M3731" s="149" t="s">
        <v>21893</v>
      </c>
    </row>
    <row r="3732" spans="1:15" ht="15.75">
      <c r="A3732" s="136">
        <v>3735</v>
      </c>
      <c r="B3732" s="108">
        <v>168</v>
      </c>
      <c r="C3732" s="108"/>
      <c r="D3732" s="137" t="s">
        <v>14544</v>
      </c>
      <c r="E3732" s="137" t="s">
        <v>14570</v>
      </c>
      <c r="F3732" s="137"/>
      <c r="G3732" s="108" t="str">
        <f t="shared" si="118"/>
        <v>PROTEÇÃO DA POPULAÇÃO</v>
      </c>
      <c r="H3732" s="108" t="str">
        <f t="shared" si="119"/>
        <v>EVACUAÇÃO</v>
      </c>
      <c r="I3732" s="108"/>
      <c r="J3732" s="151" t="s">
        <v>14567</v>
      </c>
      <c r="K3732" s="151" t="s">
        <v>14568</v>
      </c>
      <c r="L3732" s="151" t="s">
        <v>14569</v>
      </c>
      <c r="M3732" s="151" t="s">
        <v>14570</v>
      </c>
    </row>
    <row r="3733" spans="1:15" ht="15">
      <c r="A3733" s="136">
        <v>3736</v>
      </c>
      <c r="B3733" s="108">
        <v>168</v>
      </c>
      <c r="C3733" s="108"/>
      <c r="D3733" s="137" t="s">
        <v>14544</v>
      </c>
      <c r="E3733" s="137" t="s">
        <v>14570</v>
      </c>
      <c r="F3733" s="137"/>
      <c r="G3733" s="108" t="str">
        <f t="shared" si="118"/>
        <v>PROTEÇÃO DA POPULAÇÃO</v>
      </c>
      <c r="H3733" s="108" t="str">
        <f t="shared" si="119"/>
        <v>EVACUAÇÃO</v>
      </c>
      <c r="I3733" s="108"/>
      <c r="J3733" s="153" t="s">
        <v>14571</v>
      </c>
      <c r="K3733" s="153" t="s">
        <v>14572</v>
      </c>
      <c r="L3733" s="153" t="s">
        <v>14573</v>
      </c>
      <c r="M3733" s="153" t="s">
        <v>14574</v>
      </c>
    </row>
    <row r="3734" spans="1:15" ht="15">
      <c r="A3734" s="136">
        <v>3737</v>
      </c>
      <c r="B3734" s="108">
        <v>168</v>
      </c>
      <c r="C3734" s="108"/>
      <c r="D3734" s="137" t="s">
        <v>14544</v>
      </c>
      <c r="E3734" s="137" t="s">
        <v>14570</v>
      </c>
      <c r="F3734" s="137"/>
      <c r="G3734" s="108" t="str">
        <f t="shared" si="118"/>
        <v>PROTEÇÃO DA POPULAÇÃO</v>
      </c>
      <c r="H3734" s="108" t="str">
        <f t="shared" si="119"/>
        <v>EVACUAÇÃO</v>
      </c>
      <c r="I3734" s="108"/>
      <c r="J3734" s="148" t="s">
        <v>14575</v>
      </c>
      <c r="K3734" s="156" t="s">
        <v>14576</v>
      </c>
      <c r="L3734" s="157" t="s">
        <v>14577</v>
      </c>
      <c r="M3734" s="157" t="s">
        <v>14578</v>
      </c>
    </row>
    <row r="3735" spans="1:15" ht="15">
      <c r="A3735" s="136">
        <v>3738</v>
      </c>
      <c r="B3735" s="108">
        <v>168</v>
      </c>
      <c r="C3735" s="108"/>
      <c r="D3735" s="137" t="s">
        <v>14544</v>
      </c>
      <c r="E3735" s="137" t="s">
        <v>14570</v>
      </c>
      <c r="F3735" s="137"/>
      <c r="G3735" s="108" t="str">
        <f t="shared" si="118"/>
        <v>PROTEÇÃO DA POPULAÇÃO</v>
      </c>
      <c r="H3735" s="108" t="str">
        <f t="shared" si="119"/>
        <v>EVACUAÇÃO</v>
      </c>
      <c r="I3735" s="108"/>
      <c r="J3735" s="160" t="s">
        <v>15008</v>
      </c>
      <c r="K3735" s="160" t="s">
        <v>15009</v>
      </c>
      <c r="L3735" s="160" t="s">
        <v>7</v>
      </c>
      <c r="M3735" s="160" t="s">
        <v>7</v>
      </c>
    </row>
    <row r="3736" spans="1:15" ht="15">
      <c r="A3736" s="136">
        <v>3739</v>
      </c>
      <c r="B3736" s="108">
        <v>168</v>
      </c>
      <c r="C3736" s="108"/>
      <c r="D3736" s="137" t="s">
        <v>14544</v>
      </c>
      <c r="E3736" s="137" t="s">
        <v>14570</v>
      </c>
      <c r="F3736" s="137"/>
      <c r="G3736" s="108" t="str">
        <f t="shared" si="118"/>
        <v>PROTEÇÃO DA POPULAÇÃO</v>
      </c>
      <c r="H3736" s="108" t="str">
        <f t="shared" si="119"/>
        <v>EVACUAÇÃO</v>
      </c>
      <c r="I3736" s="108"/>
      <c r="J3736" s="147" t="s">
        <v>15010</v>
      </c>
      <c r="K3736" s="181" t="s">
        <v>15011</v>
      </c>
      <c r="L3736" s="211" t="s">
        <v>15012</v>
      </c>
      <c r="M3736" s="211" t="s">
        <v>21937</v>
      </c>
      <c r="N3736" s="185" t="s">
        <v>15013</v>
      </c>
      <c r="O3736" s="168"/>
    </row>
    <row r="3737" spans="1:15" ht="15">
      <c r="A3737" s="136">
        <v>3740</v>
      </c>
      <c r="B3737" s="108">
        <v>168</v>
      </c>
      <c r="C3737" s="108"/>
      <c r="D3737" s="137" t="s">
        <v>14544</v>
      </c>
      <c r="E3737" s="137" t="s">
        <v>6</v>
      </c>
      <c r="F3737" s="137"/>
      <c r="G3737" s="108" t="str">
        <f t="shared" si="118"/>
        <v>PROTEÇÃO DA POPULAÇÃO</v>
      </c>
      <c r="H3737" s="108" t="str">
        <f t="shared" si="119"/>
        <v>Incêndio</v>
      </c>
      <c r="I3737" s="108"/>
      <c r="J3737" s="160" t="s">
        <v>14579</v>
      </c>
      <c r="K3737" s="160" t="s">
        <v>14580</v>
      </c>
      <c r="L3737" s="160" t="s">
        <v>14581</v>
      </c>
      <c r="M3737" s="160" t="s">
        <v>6</v>
      </c>
    </row>
    <row r="3738" spans="1:15" ht="25.5">
      <c r="A3738" s="136">
        <v>3741</v>
      </c>
      <c r="B3738" s="108">
        <v>168</v>
      </c>
      <c r="C3738" s="108"/>
      <c r="D3738" s="137" t="s">
        <v>14544</v>
      </c>
      <c r="E3738" s="137" t="s">
        <v>6</v>
      </c>
      <c r="F3738" s="137"/>
      <c r="G3738" s="108" t="str">
        <f t="shared" si="118"/>
        <v>PROTEÇÃO DA POPULAÇÃO</v>
      </c>
      <c r="H3738" s="108" t="str">
        <f t="shared" si="119"/>
        <v>Incêndio</v>
      </c>
      <c r="I3738" s="108"/>
      <c r="J3738" s="147" t="s">
        <v>14582</v>
      </c>
      <c r="K3738" s="147" t="s">
        <v>14583</v>
      </c>
      <c r="L3738" s="147" t="s">
        <v>14584</v>
      </c>
      <c r="M3738" s="147" t="s">
        <v>21834</v>
      </c>
    </row>
    <row r="3739" spans="1:15" ht="15.75">
      <c r="A3739" s="136">
        <v>3742</v>
      </c>
      <c r="B3739" s="108">
        <v>168</v>
      </c>
      <c r="C3739" s="108"/>
      <c r="D3739" s="137" t="s">
        <v>14588</v>
      </c>
      <c r="E3739" s="137" t="s">
        <v>14588</v>
      </c>
      <c r="F3739" s="137"/>
      <c r="G3739" s="108" t="str">
        <f t="shared" si="118"/>
        <v>RESPOSTA À EMERGÊNCIA</v>
      </c>
      <c r="H3739" s="108" t="str">
        <f t="shared" si="119"/>
        <v>RESPOSTA À EMERGÊNCIA</v>
      </c>
      <c r="I3739" s="108"/>
      <c r="J3739" s="143" t="s">
        <v>14585</v>
      </c>
      <c r="K3739" s="143" t="s">
        <v>14586</v>
      </c>
      <c r="L3739" s="143" t="s">
        <v>14587</v>
      </c>
      <c r="M3739" s="143" t="s">
        <v>14588</v>
      </c>
    </row>
    <row r="3740" spans="1:15" ht="15.75">
      <c r="A3740" s="136">
        <v>3743</v>
      </c>
      <c r="B3740" s="108">
        <v>168</v>
      </c>
      <c r="C3740" s="108"/>
      <c r="D3740" s="137" t="s">
        <v>14588</v>
      </c>
      <c r="E3740" s="137" t="s">
        <v>21835</v>
      </c>
      <c r="F3740" s="137"/>
      <c r="G3740" s="108" t="str">
        <f t="shared" si="118"/>
        <v>RESPOSTA À EMERGÊNCIA</v>
      </c>
      <c r="H3740" s="108" t="str">
        <f t="shared" si="119"/>
        <v>INCÊNDIO</v>
      </c>
      <c r="I3740" s="108"/>
      <c r="J3740" s="159" t="s">
        <v>14589</v>
      </c>
      <c r="K3740" s="159" t="s">
        <v>14590</v>
      </c>
      <c r="L3740" s="159" t="s">
        <v>14591</v>
      </c>
      <c r="M3740" s="145" t="s">
        <v>21835</v>
      </c>
    </row>
    <row r="3741" spans="1:15" ht="25.5">
      <c r="A3741" s="136">
        <v>3744</v>
      </c>
      <c r="B3741" s="108">
        <v>168</v>
      </c>
      <c r="C3741" s="108"/>
      <c r="D3741" s="137" t="s">
        <v>14588</v>
      </c>
      <c r="E3741" s="137" t="s">
        <v>21835</v>
      </c>
      <c r="F3741" s="137"/>
      <c r="G3741" s="108" t="str">
        <f t="shared" si="118"/>
        <v>RESPOSTA À EMERGÊNCIA</v>
      </c>
      <c r="H3741" s="108" t="str">
        <f t="shared" si="119"/>
        <v>INCÊNDIO</v>
      </c>
      <c r="I3741" s="108"/>
      <c r="J3741" s="166" t="s">
        <v>16357</v>
      </c>
      <c r="K3741" s="166" t="s">
        <v>16358</v>
      </c>
      <c r="L3741" s="166" t="s">
        <v>16359</v>
      </c>
      <c r="M3741" s="166" t="s">
        <v>22345</v>
      </c>
    </row>
    <row r="3742" spans="1:15" ht="15">
      <c r="A3742" s="136">
        <v>3745</v>
      </c>
      <c r="B3742" s="108">
        <v>168</v>
      </c>
      <c r="C3742" s="108"/>
      <c r="D3742" s="137" t="s">
        <v>14588</v>
      </c>
      <c r="E3742" s="137" t="s">
        <v>21835</v>
      </c>
      <c r="F3742" s="137"/>
      <c r="G3742" s="108" t="str">
        <f t="shared" si="118"/>
        <v>RESPOSTA À EMERGÊNCIA</v>
      </c>
      <c r="H3742" s="108" t="str">
        <f t="shared" si="119"/>
        <v>INCÊNDIO</v>
      </c>
      <c r="I3742" s="108"/>
      <c r="J3742" s="160" t="s">
        <v>14903</v>
      </c>
      <c r="K3742" s="160" t="s">
        <v>14904</v>
      </c>
      <c r="L3742" s="160" t="s">
        <v>14905</v>
      </c>
      <c r="M3742" s="160" t="s">
        <v>21901</v>
      </c>
    </row>
    <row r="3743" spans="1:15" ht="15">
      <c r="A3743" s="136">
        <v>3746</v>
      </c>
      <c r="B3743" s="108">
        <v>168</v>
      </c>
      <c r="C3743" s="108"/>
      <c r="D3743" s="137" t="s">
        <v>14588</v>
      </c>
      <c r="E3743" s="137" t="s">
        <v>21835</v>
      </c>
      <c r="F3743" s="137"/>
      <c r="G3743" s="108" t="str">
        <f t="shared" si="118"/>
        <v>RESPOSTA À EMERGÊNCIA</v>
      </c>
      <c r="H3743" s="108" t="str">
        <f t="shared" si="119"/>
        <v>INCÊNDIO</v>
      </c>
      <c r="I3743" s="108"/>
      <c r="J3743" s="160" t="s">
        <v>14596</v>
      </c>
      <c r="K3743" s="160" t="s">
        <v>14597</v>
      </c>
      <c r="L3743" s="160" t="s">
        <v>14598</v>
      </c>
      <c r="M3743" s="160" t="s">
        <v>14599</v>
      </c>
    </row>
    <row r="3744" spans="1:15" ht="15.75">
      <c r="A3744" s="136">
        <v>3747</v>
      </c>
      <c r="B3744" s="108">
        <v>168</v>
      </c>
      <c r="C3744" s="108"/>
      <c r="D3744" s="137" t="s">
        <v>14588</v>
      </c>
      <c r="E3744" s="137" t="s">
        <v>21835</v>
      </c>
      <c r="F3744" s="137"/>
      <c r="G3744" s="108" t="str">
        <f t="shared" si="118"/>
        <v>RESPOSTA À EMERGÊNCIA</v>
      </c>
      <c r="H3744" s="108" t="str">
        <f t="shared" si="119"/>
        <v>INCÊNDIO</v>
      </c>
      <c r="I3744" s="108"/>
      <c r="J3744" s="148" t="s">
        <v>15856</v>
      </c>
      <c r="K3744" s="147" t="s">
        <v>15857</v>
      </c>
      <c r="L3744" s="148" t="s">
        <v>15858</v>
      </c>
      <c r="M3744" s="148" t="s">
        <v>22191</v>
      </c>
    </row>
    <row r="3745" spans="1:13" ht="15">
      <c r="A3745" s="136">
        <v>3748</v>
      </c>
      <c r="B3745" s="108">
        <v>168</v>
      </c>
      <c r="C3745" s="108"/>
      <c r="D3745" s="137" t="s">
        <v>14588</v>
      </c>
      <c r="E3745" s="137" t="s">
        <v>21835</v>
      </c>
      <c r="F3745" s="137"/>
      <c r="G3745" s="108" t="str">
        <f t="shared" si="118"/>
        <v>RESPOSTA À EMERGÊNCIA</v>
      </c>
      <c r="H3745" s="108" t="str">
        <f t="shared" si="119"/>
        <v>INCÊNDIO</v>
      </c>
      <c r="I3745" s="108"/>
      <c r="J3745" s="160" t="s">
        <v>14603</v>
      </c>
      <c r="K3745" s="160" t="s">
        <v>14604</v>
      </c>
      <c r="L3745" s="160" t="s">
        <v>14605</v>
      </c>
      <c r="M3745" s="160" t="s">
        <v>14606</v>
      </c>
    </row>
    <row r="3746" spans="1:13" ht="15">
      <c r="A3746" s="136">
        <v>3749</v>
      </c>
      <c r="B3746" s="108">
        <v>168</v>
      </c>
      <c r="C3746" s="108"/>
      <c r="D3746" s="137" t="s">
        <v>14588</v>
      </c>
      <c r="E3746" s="137" t="s">
        <v>21835</v>
      </c>
      <c r="F3746" s="137"/>
      <c r="G3746" s="108" t="str">
        <f t="shared" si="118"/>
        <v>RESPOSTA À EMERGÊNCIA</v>
      </c>
      <c r="H3746" s="108" t="str">
        <f t="shared" si="119"/>
        <v>INCÊNDIO</v>
      </c>
      <c r="I3746" s="108"/>
      <c r="J3746" s="147" t="s">
        <v>14607</v>
      </c>
      <c r="K3746" s="147" t="s">
        <v>14608</v>
      </c>
      <c r="L3746" s="148" t="s">
        <v>14609</v>
      </c>
      <c r="M3746" s="148" t="s">
        <v>14610</v>
      </c>
    </row>
    <row r="3747" spans="1:13" ht="15">
      <c r="A3747" s="136">
        <v>3750</v>
      </c>
      <c r="B3747" s="108">
        <v>168</v>
      </c>
      <c r="C3747" s="108"/>
      <c r="D3747" s="137" t="s">
        <v>14588</v>
      </c>
      <c r="E3747" s="137" t="s">
        <v>21835</v>
      </c>
      <c r="F3747" s="137"/>
      <c r="G3747" s="108" t="str">
        <f t="shared" si="118"/>
        <v>RESPOSTA À EMERGÊNCIA</v>
      </c>
      <c r="H3747" s="108" t="str">
        <f t="shared" si="119"/>
        <v>INCÊNDIO</v>
      </c>
      <c r="I3747" s="108"/>
      <c r="J3747" s="148" t="s">
        <v>14611</v>
      </c>
      <c r="K3747" s="148" t="s">
        <v>14612</v>
      </c>
      <c r="L3747" s="148" t="s">
        <v>14613</v>
      </c>
      <c r="M3747" s="148" t="s">
        <v>14614</v>
      </c>
    </row>
    <row r="3748" spans="1:13" ht="15">
      <c r="A3748" s="136">
        <v>3751</v>
      </c>
      <c r="B3748" s="108">
        <v>168</v>
      </c>
      <c r="C3748" s="108"/>
      <c r="D3748" s="137" t="s">
        <v>14588</v>
      </c>
      <c r="E3748" s="137" t="s">
        <v>21835</v>
      </c>
      <c r="F3748" s="137"/>
      <c r="G3748" s="108" t="str">
        <f t="shared" si="118"/>
        <v>RESPOSTA À EMERGÊNCIA</v>
      </c>
      <c r="H3748" s="108" t="str">
        <f t="shared" si="119"/>
        <v>INCÊNDIO</v>
      </c>
      <c r="I3748" s="108"/>
      <c r="J3748" s="153" t="s">
        <v>14615</v>
      </c>
      <c r="K3748" s="153" t="s">
        <v>14616</v>
      </c>
      <c r="L3748" s="160" t="s">
        <v>14617</v>
      </c>
      <c r="M3748" s="160" t="s">
        <v>14618</v>
      </c>
    </row>
    <row r="3749" spans="1:13" ht="25.5">
      <c r="A3749" s="136">
        <v>3752</v>
      </c>
      <c r="B3749" s="108">
        <v>168</v>
      </c>
      <c r="C3749" s="108"/>
      <c r="D3749" s="137" t="s">
        <v>14588</v>
      </c>
      <c r="E3749" s="137" t="s">
        <v>21835</v>
      </c>
      <c r="F3749" s="137"/>
      <c r="G3749" s="108" t="str">
        <f t="shared" si="118"/>
        <v>RESPOSTA À EMERGÊNCIA</v>
      </c>
      <c r="H3749" s="108" t="str">
        <f t="shared" si="119"/>
        <v>INCÊNDIO</v>
      </c>
      <c r="I3749" s="108"/>
      <c r="J3749" s="148" t="s">
        <v>14917</v>
      </c>
      <c r="K3749" s="147" t="s">
        <v>14918</v>
      </c>
      <c r="L3749" s="148" t="s">
        <v>14919</v>
      </c>
      <c r="M3749" s="148" t="s">
        <v>21907</v>
      </c>
    </row>
    <row r="3750" spans="1:13" ht="25.5">
      <c r="A3750" s="136">
        <v>3753</v>
      </c>
      <c r="B3750" s="108">
        <v>168</v>
      </c>
      <c r="C3750" s="108"/>
      <c r="D3750" s="137" t="s">
        <v>14588</v>
      </c>
      <c r="E3750" s="137" t="s">
        <v>21835</v>
      </c>
      <c r="F3750" s="137"/>
      <c r="G3750" s="108" t="str">
        <f t="shared" si="118"/>
        <v>RESPOSTA À EMERGÊNCIA</v>
      </c>
      <c r="H3750" s="108" t="str">
        <f t="shared" si="119"/>
        <v>INCÊNDIO</v>
      </c>
      <c r="I3750" s="108"/>
      <c r="J3750" s="149" t="s">
        <v>14619</v>
      </c>
      <c r="K3750" s="148" t="s">
        <v>14620</v>
      </c>
      <c r="L3750" s="148" t="s">
        <v>14621</v>
      </c>
      <c r="M3750" s="148" t="s">
        <v>14622</v>
      </c>
    </row>
    <row r="3751" spans="1:13" ht="15">
      <c r="A3751" s="136">
        <v>3754</v>
      </c>
      <c r="B3751" s="108">
        <v>168</v>
      </c>
      <c r="C3751" s="108"/>
      <c r="D3751" s="137" t="s">
        <v>14588</v>
      </c>
      <c r="E3751" s="137" t="s">
        <v>21835</v>
      </c>
      <c r="F3751" s="137"/>
      <c r="G3751" s="108" t="str">
        <f t="shared" si="118"/>
        <v>RESPOSTA À EMERGÊNCIA</v>
      </c>
      <c r="H3751" s="108" t="str">
        <f t="shared" si="119"/>
        <v>INCÊNDIO</v>
      </c>
      <c r="I3751" s="108"/>
      <c r="J3751" s="147" t="s">
        <v>14920</v>
      </c>
      <c r="K3751" s="147" t="s">
        <v>14921</v>
      </c>
      <c r="L3751" s="147" t="s">
        <v>14922</v>
      </c>
      <c r="M3751" s="147" t="s">
        <v>21908</v>
      </c>
    </row>
    <row r="3752" spans="1:13" ht="25.5">
      <c r="A3752" s="136">
        <v>3755</v>
      </c>
      <c r="B3752" s="108">
        <v>168</v>
      </c>
      <c r="C3752" s="108"/>
      <c r="D3752" s="137" t="s">
        <v>14588</v>
      </c>
      <c r="E3752" s="137" t="s">
        <v>21835</v>
      </c>
      <c r="F3752" s="137"/>
      <c r="G3752" s="108" t="str">
        <f t="shared" si="118"/>
        <v>RESPOSTA À EMERGÊNCIA</v>
      </c>
      <c r="H3752" s="108" t="str">
        <f t="shared" si="119"/>
        <v>INCÊNDIO</v>
      </c>
      <c r="I3752" s="108"/>
      <c r="J3752" s="147" t="s">
        <v>14626</v>
      </c>
      <c r="K3752" s="147" t="s">
        <v>14627</v>
      </c>
      <c r="L3752" s="147" t="s">
        <v>14628</v>
      </c>
      <c r="M3752" s="147" t="s">
        <v>21838</v>
      </c>
    </row>
    <row r="3753" spans="1:13" ht="15.75" thickBot="1">
      <c r="A3753" s="136">
        <v>3756</v>
      </c>
      <c r="B3753" s="108">
        <v>168</v>
      </c>
      <c r="C3753" s="108"/>
      <c r="D3753" s="137" t="s">
        <v>14588</v>
      </c>
      <c r="E3753" s="137" t="s">
        <v>21835</v>
      </c>
      <c r="F3753" s="137"/>
      <c r="G3753" s="108" t="str">
        <f t="shared" si="118"/>
        <v>RESPOSTA À EMERGÊNCIA</v>
      </c>
      <c r="H3753" s="108" t="str">
        <f t="shared" si="119"/>
        <v>INCÊNDIO</v>
      </c>
      <c r="I3753" s="108"/>
      <c r="J3753" s="147" t="s">
        <v>14629</v>
      </c>
      <c r="K3753" s="147" t="s">
        <v>14630</v>
      </c>
      <c r="L3753" s="147" t="s">
        <v>14631</v>
      </c>
      <c r="M3753" s="147" t="s">
        <v>14632</v>
      </c>
    </row>
    <row r="3754" spans="1:13" ht="15.75">
      <c r="A3754" s="136">
        <v>3757</v>
      </c>
      <c r="B3754" s="108">
        <v>168</v>
      </c>
      <c r="C3754" s="108"/>
      <c r="D3754" s="137" t="s">
        <v>14588</v>
      </c>
      <c r="E3754" s="137" t="s">
        <v>14636</v>
      </c>
      <c r="F3754" s="137"/>
      <c r="G3754" s="108" t="str">
        <f t="shared" si="118"/>
        <v>RESPOSTA À EMERGÊNCIA</v>
      </c>
      <c r="H3754" s="108" t="str">
        <f t="shared" si="119"/>
        <v>DERRAME OU FUGA</v>
      </c>
      <c r="I3754" s="108"/>
      <c r="J3754" s="151" t="s">
        <v>14633</v>
      </c>
      <c r="K3754" s="151" t="s">
        <v>14634</v>
      </c>
      <c r="L3754" s="151" t="s">
        <v>14635</v>
      </c>
      <c r="M3754" s="151" t="s">
        <v>14636</v>
      </c>
    </row>
    <row r="3755" spans="1:13" ht="15">
      <c r="A3755" s="136">
        <v>3758</v>
      </c>
      <c r="B3755" s="108">
        <v>168</v>
      </c>
      <c r="C3755" s="108"/>
      <c r="D3755" s="137" t="s">
        <v>14588</v>
      </c>
      <c r="E3755" s="137" t="s">
        <v>14636</v>
      </c>
      <c r="F3755" s="137"/>
      <c r="G3755" s="108" t="str">
        <f t="shared" si="118"/>
        <v>RESPOSTA À EMERGÊNCIA</v>
      </c>
      <c r="H3755" s="108" t="str">
        <f t="shared" si="119"/>
        <v>DERRAME OU FUGA</v>
      </c>
      <c r="I3755" s="108"/>
      <c r="J3755" s="148" t="s">
        <v>14641</v>
      </c>
      <c r="K3755" s="148" t="s">
        <v>14642</v>
      </c>
      <c r="L3755" s="147" t="s">
        <v>14781</v>
      </c>
      <c r="M3755" s="147" t="s">
        <v>21839</v>
      </c>
    </row>
    <row r="3756" spans="1:13" ht="15">
      <c r="A3756" s="136">
        <v>3759</v>
      </c>
      <c r="B3756" s="108">
        <v>168</v>
      </c>
      <c r="C3756" s="108"/>
      <c r="D3756" s="137" t="s">
        <v>14588</v>
      </c>
      <c r="E3756" s="137" t="s">
        <v>14636</v>
      </c>
      <c r="F3756" s="137"/>
      <c r="G3756" s="108" t="str">
        <f t="shared" si="118"/>
        <v>RESPOSTA À EMERGÊNCIA</v>
      </c>
      <c r="H3756" s="108" t="str">
        <f t="shared" si="119"/>
        <v>DERRAME OU FUGA</v>
      </c>
      <c r="I3756" s="108"/>
      <c r="J3756" s="149" t="s">
        <v>14644</v>
      </c>
      <c r="K3756" s="149" t="s">
        <v>14645</v>
      </c>
      <c r="L3756" s="150" t="s">
        <v>14646</v>
      </c>
      <c r="M3756" s="150" t="s">
        <v>14647</v>
      </c>
    </row>
    <row r="3757" spans="1:13" ht="15">
      <c r="A3757" s="136">
        <v>3760</v>
      </c>
      <c r="B3757" s="108">
        <v>168</v>
      </c>
      <c r="C3757" s="108"/>
      <c r="D3757" s="137" t="s">
        <v>14588</v>
      </c>
      <c r="E3757" s="137" t="s">
        <v>14636</v>
      </c>
      <c r="F3757" s="137"/>
      <c r="G3757" s="108" t="str">
        <f t="shared" si="118"/>
        <v>RESPOSTA À EMERGÊNCIA</v>
      </c>
      <c r="H3757" s="108" t="str">
        <f t="shared" si="119"/>
        <v>DERRAME OU FUGA</v>
      </c>
      <c r="I3757" s="108"/>
      <c r="J3757" s="147" t="s">
        <v>14637</v>
      </c>
      <c r="K3757" s="147" t="s">
        <v>14638</v>
      </c>
      <c r="L3757" s="147" t="s">
        <v>14639</v>
      </c>
      <c r="M3757" s="147" t="s">
        <v>14640</v>
      </c>
    </row>
    <row r="3758" spans="1:13" ht="15">
      <c r="A3758" s="136">
        <v>3761</v>
      </c>
      <c r="B3758" s="108">
        <v>168</v>
      </c>
      <c r="C3758" s="108"/>
      <c r="D3758" s="137" t="s">
        <v>14588</v>
      </c>
      <c r="E3758" s="137" t="s">
        <v>14636</v>
      </c>
      <c r="F3758" s="137"/>
      <c r="G3758" s="108" t="str">
        <f t="shared" si="118"/>
        <v>RESPOSTA À EMERGÊNCIA</v>
      </c>
      <c r="H3758" s="108" t="str">
        <f t="shared" si="119"/>
        <v>DERRAME OU FUGA</v>
      </c>
      <c r="I3758" s="108"/>
      <c r="J3758" s="147" t="s">
        <v>14926</v>
      </c>
      <c r="K3758" s="147" t="s">
        <v>14927</v>
      </c>
      <c r="L3758" s="147" t="s">
        <v>14928</v>
      </c>
      <c r="M3758" s="147" t="s">
        <v>21910</v>
      </c>
    </row>
    <row r="3759" spans="1:13" ht="25.5">
      <c r="A3759" s="136">
        <v>3762</v>
      </c>
      <c r="B3759" s="108">
        <v>168</v>
      </c>
      <c r="C3759" s="108"/>
      <c r="D3759" s="137" t="s">
        <v>14588</v>
      </c>
      <c r="E3759" s="137" t="s">
        <v>14636</v>
      </c>
      <c r="F3759" s="137"/>
      <c r="G3759" s="108" t="str">
        <f t="shared" si="118"/>
        <v>RESPOSTA À EMERGÊNCIA</v>
      </c>
      <c r="H3759" s="108" t="str">
        <f t="shared" si="119"/>
        <v>DERRAME OU FUGA</v>
      </c>
      <c r="I3759" s="108"/>
      <c r="J3759" s="149" t="s">
        <v>14652</v>
      </c>
      <c r="K3759" s="149" t="s">
        <v>14653</v>
      </c>
      <c r="L3759" s="150" t="s">
        <v>14654</v>
      </c>
      <c r="M3759" s="150" t="s">
        <v>14655</v>
      </c>
    </row>
    <row r="3760" spans="1:13" ht="15">
      <c r="A3760" s="136">
        <v>3763</v>
      </c>
      <c r="B3760" s="108">
        <v>168</v>
      </c>
      <c r="C3760" s="108"/>
      <c r="D3760" s="137" t="s">
        <v>14588</v>
      </c>
      <c r="E3760" s="137" t="s">
        <v>14636</v>
      </c>
      <c r="F3760" s="137"/>
      <c r="G3760" s="108" t="str">
        <f t="shared" si="118"/>
        <v>RESPOSTA À EMERGÊNCIA</v>
      </c>
      <c r="H3760" s="108" t="str">
        <f t="shared" si="119"/>
        <v>DERRAME OU FUGA</v>
      </c>
      <c r="I3760" s="108"/>
      <c r="J3760" s="147" t="s">
        <v>14932</v>
      </c>
      <c r="K3760" s="147" t="s">
        <v>14933</v>
      </c>
      <c r="L3760" s="147" t="s">
        <v>14934</v>
      </c>
      <c r="M3760" s="147" t="s">
        <v>21912</v>
      </c>
    </row>
    <row r="3761" spans="1:13" ht="15">
      <c r="A3761" s="136">
        <v>3764</v>
      </c>
      <c r="B3761" s="108">
        <v>168</v>
      </c>
      <c r="C3761" s="108"/>
      <c r="D3761" s="137" t="s">
        <v>14588</v>
      </c>
      <c r="E3761" s="137" t="s">
        <v>14636</v>
      </c>
      <c r="F3761" s="137"/>
      <c r="G3761" s="108" t="str">
        <f t="shared" si="118"/>
        <v>RESPOSTA À EMERGÊNCIA</v>
      </c>
      <c r="H3761" s="108" t="str">
        <f t="shared" si="119"/>
        <v>DERRAME OU FUGA</v>
      </c>
      <c r="I3761" s="108"/>
      <c r="J3761" s="147" t="s">
        <v>14929</v>
      </c>
      <c r="K3761" s="147" t="s">
        <v>14930</v>
      </c>
      <c r="L3761" s="147" t="s">
        <v>14931</v>
      </c>
      <c r="M3761" s="147" t="s">
        <v>21911</v>
      </c>
    </row>
    <row r="3762" spans="1:13" ht="15">
      <c r="A3762" s="136">
        <v>3765</v>
      </c>
      <c r="B3762" s="108">
        <v>168</v>
      </c>
      <c r="C3762" s="108"/>
      <c r="D3762" s="137" t="s">
        <v>14588</v>
      </c>
      <c r="E3762" s="137" t="s">
        <v>14636</v>
      </c>
      <c r="F3762" s="137"/>
      <c r="G3762" s="108" t="str">
        <f t="shared" si="118"/>
        <v>RESPOSTA À EMERGÊNCIA</v>
      </c>
      <c r="H3762" s="108" t="str">
        <f t="shared" si="119"/>
        <v>DERRAME OU FUGA</v>
      </c>
      <c r="I3762" s="108"/>
      <c r="J3762" s="149" t="s">
        <v>14656</v>
      </c>
      <c r="K3762" s="149" t="s">
        <v>14657</v>
      </c>
      <c r="L3762" s="149" t="s">
        <v>14658</v>
      </c>
      <c r="M3762" s="149" t="s">
        <v>21840</v>
      </c>
    </row>
    <row r="3763" spans="1:13" ht="15.75" thickBot="1">
      <c r="A3763" s="136">
        <v>3766</v>
      </c>
      <c r="B3763" s="108">
        <v>168</v>
      </c>
      <c r="C3763" s="108"/>
      <c r="D3763" s="137" t="s">
        <v>14588</v>
      </c>
      <c r="E3763" s="137" t="s">
        <v>14636</v>
      </c>
      <c r="F3763" s="137"/>
      <c r="G3763" s="108" t="str">
        <f t="shared" si="118"/>
        <v>RESPOSTA À EMERGÊNCIA</v>
      </c>
      <c r="H3763" s="108" t="str">
        <f t="shared" si="119"/>
        <v>DERRAME OU FUGA</v>
      </c>
      <c r="I3763" s="108"/>
      <c r="J3763" s="147" t="s">
        <v>14940</v>
      </c>
      <c r="K3763" s="147" t="s">
        <v>14941</v>
      </c>
      <c r="L3763" s="147" t="s">
        <v>14942</v>
      </c>
      <c r="M3763" s="147" t="s">
        <v>21916</v>
      </c>
    </row>
    <row r="3764" spans="1:13" ht="15.75">
      <c r="A3764" s="136">
        <v>3767</v>
      </c>
      <c r="B3764" s="108">
        <v>168</v>
      </c>
      <c r="C3764" s="108"/>
      <c r="D3764" s="137" t="s">
        <v>14588</v>
      </c>
      <c r="E3764" s="137" t="s">
        <v>14677</v>
      </c>
      <c r="F3764" s="137"/>
      <c r="G3764" s="108" t="str">
        <f t="shared" si="118"/>
        <v>RESPOSTA À EMERGÊNCIA</v>
      </c>
      <c r="H3764" s="108" t="str">
        <f t="shared" si="119"/>
        <v>PRIMEIROS SOCORROS</v>
      </c>
      <c r="I3764" s="108"/>
      <c r="J3764" s="151" t="s">
        <v>14674</v>
      </c>
      <c r="K3764" s="151" t="s">
        <v>14675</v>
      </c>
      <c r="L3764" s="151" t="s">
        <v>14676</v>
      </c>
      <c r="M3764" s="151" t="s">
        <v>14677</v>
      </c>
    </row>
    <row r="3765" spans="1:13" ht="15">
      <c r="A3765" s="136">
        <v>3768</v>
      </c>
      <c r="B3765" s="108">
        <v>168</v>
      </c>
      <c r="C3765" s="108"/>
      <c r="D3765" s="137" t="s">
        <v>14588</v>
      </c>
      <c r="E3765" s="137" t="s">
        <v>14677</v>
      </c>
      <c r="F3765" s="137"/>
      <c r="G3765" s="108" t="str">
        <f t="shared" si="118"/>
        <v>RESPOSTA À EMERGÊNCIA</v>
      </c>
      <c r="H3765" s="108" t="str">
        <f t="shared" si="119"/>
        <v>PRIMEIROS SOCORROS</v>
      </c>
      <c r="I3765" s="108"/>
      <c r="J3765" s="148" t="s">
        <v>14678</v>
      </c>
      <c r="K3765" s="148" t="s">
        <v>14679</v>
      </c>
      <c r="L3765" s="148" t="s">
        <v>14680</v>
      </c>
      <c r="M3765" s="148" t="s">
        <v>21809</v>
      </c>
    </row>
    <row r="3766" spans="1:13" ht="25.5">
      <c r="A3766" s="136">
        <v>3769</v>
      </c>
      <c r="B3766" s="108">
        <v>168</v>
      </c>
      <c r="C3766" s="108"/>
      <c r="D3766" s="137" t="s">
        <v>14588</v>
      </c>
      <c r="E3766" s="137" t="s">
        <v>14677</v>
      </c>
      <c r="F3766" s="137"/>
      <c r="G3766" s="108" t="str">
        <f t="shared" si="118"/>
        <v>RESPOSTA À EMERGÊNCIA</v>
      </c>
      <c r="H3766" s="108" t="str">
        <f t="shared" si="119"/>
        <v>PRIMEIROS SOCORROS</v>
      </c>
      <c r="I3766" s="108"/>
      <c r="J3766" s="148" t="s">
        <v>14681</v>
      </c>
      <c r="K3766" s="148" t="s">
        <v>14682</v>
      </c>
      <c r="L3766" s="148" t="s">
        <v>14683</v>
      </c>
      <c r="M3766" s="148" t="s">
        <v>14684</v>
      </c>
    </row>
    <row r="3767" spans="1:13" ht="15">
      <c r="A3767" s="136">
        <v>3770</v>
      </c>
      <c r="B3767" s="108">
        <v>168</v>
      </c>
      <c r="C3767" s="108"/>
      <c r="D3767" s="137" t="s">
        <v>14588</v>
      </c>
      <c r="E3767" s="137" t="s">
        <v>14677</v>
      </c>
      <c r="F3767" s="137"/>
      <c r="G3767" s="108" t="str">
        <f t="shared" si="118"/>
        <v>RESPOSTA À EMERGÊNCIA</v>
      </c>
      <c r="H3767" s="108" t="str">
        <f t="shared" si="119"/>
        <v>PRIMEIROS SOCORROS</v>
      </c>
      <c r="I3767" s="108"/>
      <c r="J3767" s="150" t="s">
        <v>14685</v>
      </c>
      <c r="K3767" s="150" t="s">
        <v>14686</v>
      </c>
      <c r="L3767" s="150" t="s">
        <v>14687</v>
      </c>
      <c r="M3767" s="150" t="s">
        <v>14688</v>
      </c>
    </row>
    <row r="3768" spans="1:13" ht="15">
      <c r="A3768" s="136">
        <v>3771</v>
      </c>
      <c r="B3768" s="108">
        <v>168</v>
      </c>
      <c r="C3768" s="108"/>
      <c r="D3768" s="137" t="s">
        <v>14588</v>
      </c>
      <c r="E3768" s="137" t="s">
        <v>14677</v>
      </c>
      <c r="F3768" s="137"/>
      <c r="G3768" s="108" t="str">
        <f t="shared" si="118"/>
        <v>RESPOSTA À EMERGÊNCIA</v>
      </c>
      <c r="H3768" s="108" t="str">
        <f t="shared" si="119"/>
        <v>PRIMEIROS SOCORROS</v>
      </c>
      <c r="I3768" s="108"/>
      <c r="J3768" s="148" t="s">
        <v>14689</v>
      </c>
      <c r="K3768" s="147" t="s">
        <v>14690</v>
      </c>
      <c r="L3768" s="148" t="s">
        <v>14691</v>
      </c>
      <c r="M3768" s="148" t="s">
        <v>14692</v>
      </c>
    </row>
    <row r="3769" spans="1:13" ht="15">
      <c r="A3769" s="136">
        <v>3772</v>
      </c>
      <c r="B3769" s="108">
        <v>168</v>
      </c>
      <c r="C3769" s="108"/>
      <c r="D3769" s="137" t="s">
        <v>14588</v>
      </c>
      <c r="E3769" s="137" t="s">
        <v>14677</v>
      </c>
      <c r="F3769" s="137"/>
      <c r="G3769" s="108" t="str">
        <f t="shared" si="118"/>
        <v>RESPOSTA À EMERGÊNCIA</v>
      </c>
      <c r="H3769" s="108" t="str">
        <f t="shared" si="119"/>
        <v>PRIMEIROS SOCORROS</v>
      </c>
      <c r="I3769" s="108"/>
      <c r="J3769" s="148" t="s">
        <v>14696</v>
      </c>
      <c r="K3769" s="147" t="s">
        <v>14697</v>
      </c>
      <c r="L3769" s="148" t="s">
        <v>14698</v>
      </c>
      <c r="M3769" s="148" t="s">
        <v>14699</v>
      </c>
    </row>
    <row r="3770" spans="1:13" ht="15">
      <c r="A3770" s="136">
        <v>3773</v>
      </c>
      <c r="B3770" s="108">
        <v>168</v>
      </c>
      <c r="C3770" s="108"/>
      <c r="D3770" s="137" t="s">
        <v>14588</v>
      </c>
      <c r="E3770" s="137" t="s">
        <v>14677</v>
      </c>
      <c r="F3770" s="137"/>
      <c r="G3770" s="108" t="str">
        <f t="shared" si="118"/>
        <v>RESPOSTA À EMERGÊNCIA</v>
      </c>
      <c r="H3770" s="108" t="str">
        <f t="shared" si="119"/>
        <v>PRIMEIROS SOCORROS</v>
      </c>
      <c r="I3770" s="108"/>
      <c r="J3770" s="148" t="s">
        <v>14700</v>
      </c>
      <c r="K3770" s="148" t="s">
        <v>14701</v>
      </c>
      <c r="L3770" s="148" t="s">
        <v>14702</v>
      </c>
      <c r="M3770" s="148" t="s">
        <v>14703</v>
      </c>
    </row>
    <row r="3771" spans="1:13" ht="25.5">
      <c r="A3771" s="136">
        <v>3774</v>
      </c>
      <c r="B3771" s="108">
        <v>168</v>
      </c>
      <c r="C3771" s="108"/>
      <c r="D3771" s="137" t="s">
        <v>14588</v>
      </c>
      <c r="E3771" s="137" t="s">
        <v>14677</v>
      </c>
      <c r="F3771" s="137"/>
      <c r="G3771" s="108" t="str">
        <f t="shared" si="118"/>
        <v>RESPOSTA À EMERGÊNCIA</v>
      </c>
      <c r="H3771" s="108" t="str">
        <f t="shared" si="119"/>
        <v>PRIMEIROS SOCORROS</v>
      </c>
      <c r="I3771" s="108"/>
      <c r="J3771" s="148" t="s">
        <v>14704</v>
      </c>
      <c r="K3771" s="147" t="s">
        <v>14705</v>
      </c>
      <c r="L3771" s="148" t="s">
        <v>14706</v>
      </c>
      <c r="M3771" s="148" t="s">
        <v>14707</v>
      </c>
    </row>
    <row r="3772" spans="1:13" ht="15">
      <c r="A3772" s="136">
        <v>3775</v>
      </c>
      <c r="B3772" s="108">
        <v>168</v>
      </c>
      <c r="C3772" s="108"/>
      <c r="D3772" s="137" t="s">
        <v>14588</v>
      </c>
      <c r="E3772" s="137" t="s">
        <v>14677</v>
      </c>
      <c r="F3772" s="137"/>
      <c r="G3772" s="108" t="str">
        <f t="shared" si="118"/>
        <v>RESPOSTA À EMERGÊNCIA</v>
      </c>
      <c r="H3772" s="108" t="str">
        <f t="shared" si="119"/>
        <v>PRIMEIROS SOCORROS</v>
      </c>
      <c r="I3772" s="108"/>
      <c r="J3772" s="148" t="s">
        <v>14949</v>
      </c>
      <c r="K3772" s="147" t="s">
        <v>14950</v>
      </c>
      <c r="L3772" s="148" t="s">
        <v>14951</v>
      </c>
      <c r="M3772" s="148" t="s">
        <v>21919</v>
      </c>
    </row>
    <row r="3773" spans="1:13" ht="15">
      <c r="A3773" s="136">
        <v>3776</v>
      </c>
      <c r="B3773" s="108">
        <v>168</v>
      </c>
      <c r="C3773" s="108"/>
      <c r="D3773" s="137" t="s">
        <v>14588</v>
      </c>
      <c r="E3773" s="137" t="s">
        <v>14677</v>
      </c>
      <c r="F3773" s="137"/>
      <c r="G3773" s="108" t="str">
        <f t="shared" si="118"/>
        <v>RESPOSTA À EMERGÊNCIA</v>
      </c>
      <c r="H3773" s="108" t="str">
        <f t="shared" si="119"/>
        <v>PRIMEIROS SOCORROS</v>
      </c>
      <c r="I3773" s="108"/>
      <c r="J3773" s="148" t="s">
        <v>14712</v>
      </c>
      <c r="K3773" s="147" t="s">
        <v>14713</v>
      </c>
      <c r="L3773" s="148" t="s">
        <v>14714</v>
      </c>
      <c r="M3773" s="148" t="s">
        <v>14715</v>
      </c>
    </row>
    <row r="3774" spans="1:13" ht="15">
      <c r="A3774" s="136">
        <v>3777</v>
      </c>
      <c r="B3774" s="108">
        <v>168</v>
      </c>
      <c r="C3774" s="108"/>
      <c r="D3774" s="137" t="s">
        <v>14588</v>
      </c>
      <c r="E3774" s="137" t="s">
        <v>14677</v>
      </c>
      <c r="F3774" s="137"/>
      <c r="G3774" s="108" t="str">
        <f t="shared" si="118"/>
        <v>RESPOSTA À EMERGÊNCIA</v>
      </c>
      <c r="H3774" s="108" t="str">
        <f t="shared" si="119"/>
        <v>PRIMEIROS SOCORROS</v>
      </c>
      <c r="I3774" s="108"/>
      <c r="J3774" s="147" t="s">
        <v>15020</v>
      </c>
      <c r="K3774" s="147" t="s">
        <v>15021</v>
      </c>
      <c r="L3774" s="147" t="s">
        <v>15022</v>
      </c>
      <c r="M3774" s="147" t="s">
        <v>21940</v>
      </c>
    </row>
    <row r="3775" spans="1:13" ht="15">
      <c r="A3775" s="136">
        <v>3778</v>
      </c>
      <c r="B3775" s="108">
        <v>168</v>
      </c>
      <c r="C3775" s="108"/>
      <c r="D3775" s="137" t="s">
        <v>14588</v>
      </c>
      <c r="E3775" s="137" t="s">
        <v>14677</v>
      </c>
      <c r="F3775" s="137"/>
      <c r="G3775" s="108" t="str">
        <f t="shared" si="118"/>
        <v>RESPOSTA À EMERGÊNCIA</v>
      </c>
      <c r="H3775" s="108" t="str">
        <f t="shared" si="119"/>
        <v>PRIMEIROS SOCORROS</v>
      </c>
      <c r="I3775" s="108"/>
      <c r="J3775" s="147" t="s">
        <v>15023</v>
      </c>
      <c r="K3775" s="147" t="s">
        <v>15024</v>
      </c>
      <c r="L3775" s="147" t="s">
        <v>15025</v>
      </c>
      <c r="M3775" s="147" t="s">
        <v>21941</v>
      </c>
    </row>
    <row r="3776" spans="1:13" ht="20.25">
      <c r="A3776" s="136">
        <v>3779</v>
      </c>
      <c r="B3776" s="108">
        <v>169</v>
      </c>
      <c r="C3776" s="108"/>
      <c r="D3776" s="137" t="s">
        <v>21830</v>
      </c>
      <c r="E3776" s="137" t="s">
        <v>21830</v>
      </c>
      <c r="F3776" s="137"/>
      <c r="G3776" s="108" t="str">
        <f t="shared" si="118"/>
        <v>RESPOSTA À EMERGÊNCIA</v>
      </c>
      <c r="H3776" s="108" t="str">
        <f t="shared" si="119"/>
        <v>PRIMEIROS SOCORROS</v>
      </c>
      <c r="I3776" s="108"/>
      <c r="J3776" s="199" t="s">
        <v>16360</v>
      </c>
      <c r="K3776" s="138" t="s">
        <v>16360</v>
      </c>
      <c r="L3776" s="138" t="s">
        <v>16361</v>
      </c>
      <c r="M3776" s="138" t="s">
        <v>16362</v>
      </c>
    </row>
    <row r="3777" spans="1:13" ht="15.75">
      <c r="A3777" s="136">
        <v>3780</v>
      </c>
      <c r="B3777" s="108">
        <v>169</v>
      </c>
      <c r="C3777" s="108"/>
      <c r="D3777" s="137" t="s">
        <v>21830</v>
      </c>
      <c r="E3777" s="137" t="s">
        <v>21830</v>
      </c>
      <c r="F3777" s="137"/>
      <c r="G3777" s="108" t="str">
        <f t="shared" si="118"/>
        <v>RESPOSTA À EMERGÊNCIA</v>
      </c>
      <c r="H3777" s="108" t="str">
        <f t="shared" si="119"/>
        <v>PRIMEIROS SOCORROS</v>
      </c>
      <c r="I3777" s="108"/>
      <c r="J3777" s="174" t="s">
        <v>16363</v>
      </c>
      <c r="K3777" s="141" t="s">
        <v>16364</v>
      </c>
      <c r="L3777" s="141" t="s">
        <v>16365</v>
      </c>
      <c r="M3777" s="141" t="s">
        <v>22346</v>
      </c>
    </row>
    <row r="3778" spans="1:13" ht="15.75">
      <c r="A3778" s="136">
        <v>3781</v>
      </c>
      <c r="B3778" s="108">
        <v>169</v>
      </c>
      <c r="C3778" s="108"/>
      <c r="D3778" s="137" t="s">
        <v>14488</v>
      </c>
      <c r="E3778" s="137" t="s">
        <v>14488</v>
      </c>
      <c r="F3778" s="137"/>
      <c r="G3778" s="108" t="str">
        <f t="shared" si="118"/>
        <v>PERIGOS POTENCIAIS</v>
      </c>
      <c r="H3778" s="108" t="str">
        <f t="shared" si="119"/>
        <v>PERIGOS POTENCIAIS</v>
      </c>
      <c r="I3778" s="108"/>
      <c r="J3778" s="143" t="s">
        <v>14485</v>
      </c>
      <c r="K3778" s="143" t="s">
        <v>14486</v>
      </c>
      <c r="L3778" s="143" t="s">
        <v>14487</v>
      </c>
      <c r="M3778" s="143" t="s">
        <v>14488</v>
      </c>
    </row>
    <row r="3779" spans="1:13" ht="15.75">
      <c r="A3779" s="136">
        <v>3782</v>
      </c>
      <c r="B3779" s="108">
        <v>169</v>
      </c>
      <c r="C3779" s="108"/>
      <c r="D3779" s="137" t="s">
        <v>14488</v>
      </c>
      <c r="E3779" s="137" t="s">
        <v>14492</v>
      </c>
      <c r="F3779" s="137"/>
      <c r="G3779" s="108" t="str">
        <f t="shared" si="118"/>
        <v>PERIGOS POTENCIAIS</v>
      </c>
      <c r="H3779" s="108" t="str">
        <f t="shared" si="119"/>
        <v>INCÊNDIO OU EXPLOSÃO</v>
      </c>
      <c r="I3779" s="108"/>
      <c r="J3779" s="145" t="s">
        <v>14489</v>
      </c>
      <c r="K3779" s="145" t="s">
        <v>14490</v>
      </c>
      <c r="L3779" s="146" t="s">
        <v>14491</v>
      </c>
      <c r="M3779" s="146" t="s">
        <v>14492</v>
      </c>
    </row>
    <row r="3780" spans="1:13" ht="15">
      <c r="A3780" s="136">
        <v>3783</v>
      </c>
      <c r="B3780" s="108">
        <v>169</v>
      </c>
      <c r="C3780" s="108"/>
      <c r="D3780" s="137" t="s">
        <v>14488</v>
      </c>
      <c r="E3780" s="137" t="s">
        <v>14492</v>
      </c>
      <c r="F3780" s="137"/>
      <c r="G3780" s="108" t="str">
        <f t="shared" si="118"/>
        <v>PERIGOS POTENCIAIS</v>
      </c>
      <c r="H3780" s="108" t="str">
        <f t="shared" si="119"/>
        <v>INCÊNDIO OU EXPLOSÃO</v>
      </c>
      <c r="I3780" s="108"/>
      <c r="J3780" s="149" t="s">
        <v>16366</v>
      </c>
      <c r="K3780" s="149" t="s">
        <v>16367</v>
      </c>
      <c r="L3780" s="149" t="s">
        <v>16368</v>
      </c>
      <c r="M3780" s="149" t="s">
        <v>22347</v>
      </c>
    </row>
    <row r="3781" spans="1:13" ht="15">
      <c r="A3781" s="136">
        <v>3784</v>
      </c>
      <c r="B3781" s="108">
        <v>169</v>
      </c>
      <c r="C3781" s="108"/>
      <c r="D3781" s="137" t="s">
        <v>14488</v>
      </c>
      <c r="E3781" s="137" t="s">
        <v>14492</v>
      </c>
      <c r="F3781" s="137"/>
      <c r="G3781" s="108" t="str">
        <f t="shared" si="118"/>
        <v>PERIGOS POTENCIAIS</v>
      </c>
      <c r="H3781" s="108" t="str">
        <f t="shared" si="119"/>
        <v>INCÊNDIO OU EXPLOSÃO</v>
      </c>
      <c r="I3781" s="108"/>
      <c r="J3781" s="147" t="s">
        <v>16369</v>
      </c>
      <c r="K3781" s="147" t="s">
        <v>16370</v>
      </c>
      <c r="L3781" s="147" t="s">
        <v>16371</v>
      </c>
      <c r="M3781" s="147" t="s">
        <v>22348</v>
      </c>
    </row>
    <row r="3782" spans="1:13" ht="15">
      <c r="A3782" s="136">
        <v>3785</v>
      </c>
      <c r="B3782" s="108">
        <v>169</v>
      </c>
      <c r="C3782" s="108"/>
      <c r="D3782" s="137" t="s">
        <v>14488</v>
      </c>
      <c r="E3782" s="137" t="s">
        <v>14492</v>
      </c>
      <c r="F3782" s="137"/>
      <c r="G3782" s="108" t="str">
        <f t="shared" si="118"/>
        <v>PERIGOS POTENCIAIS</v>
      </c>
      <c r="H3782" s="108" t="str">
        <f t="shared" si="119"/>
        <v>INCÊNDIO OU EXPLOSÃO</v>
      </c>
      <c r="I3782" s="108"/>
      <c r="J3782" s="147" t="s">
        <v>16372</v>
      </c>
      <c r="K3782" s="147" t="s">
        <v>16373</v>
      </c>
      <c r="L3782" s="147" t="s">
        <v>16374</v>
      </c>
      <c r="M3782" s="147" t="s">
        <v>22349</v>
      </c>
    </row>
    <row r="3783" spans="1:13" ht="15">
      <c r="A3783" s="136">
        <v>3786</v>
      </c>
      <c r="B3783" s="108">
        <v>169</v>
      </c>
      <c r="C3783" s="108"/>
      <c r="D3783" s="137" t="s">
        <v>14488</v>
      </c>
      <c r="E3783" s="137" t="s">
        <v>14492</v>
      </c>
      <c r="F3783" s="137"/>
      <c r="G3783" s="108" t="str">
        <f t="shared" si="118"/>
        <v>PERIGOS POTENCIAIS</v>
      </c>
      <c r="H3783" s="108" t="str">
        <f t="shared" si="119"/>
        <v>INCÊNDIO OU EXPLOSÃO</v>
      </c>
      <c r="I3783" s="108"/>
      <c r="J3783" s="147" t="s">
        <v>16375</v>
      </c>
      <c r="K3783" s="147" t="s">
        <v>16376</v>
      </c>
      <c r="L3783" s="147" t="s">
        <v>16377</v>
      </c>
      <c r="M3783" s="147" t="s">
        <v>22350</v>
      </c>
    </row>
    <row r="3784" spans="1:13" ht="25.5">
      <c r="A3784" s="136">
        <v>3787</v>
      </c>
      <c r="B3784" s="108">
        <v>169</v>
      </c>
      <c r="C3784" s="108"/>
      <c r="D3784" s="137" t="s">
        <v>14488</v>
      </c>
      <c r="E3784" s="137" t="s">
        <v>14492</v>
      </c>
      <c r="F3784" s="137"/>
      <c r="G3784" s="108" t="str">
        <f t="shared" si="118"/>
        <v>PERIGOS POTENCIAIS</v>
      </c>
      <c r="H3784" s="108" t="str">
        <f t="shared" si="119"/>
        <v>INCÊNDIO OU EXPLOSÃO</v>
      </c>
      <c r="I3784" s="108"/>
      <c r="J3784" s="147" t="s">
        <v>16378</v>
      </c>
      <c r="K3784" s="147" t="s">
        <v>16379</v>
      </c>
      <c r="L3784" s="147" t="s">
        <v>16380</v>
      </c>
      <c r="M3784" s="147" t="s">
        <v>22351</v>
      </c>
    </row>
    <row r="3785" spans="1:13" ht="15.75" thickBot="1">
      <c r="A3785" s="136">
        <v>3788</v>
      </c>
      <c r="B3785" s="108">
        <v>169</v>
      </c>
      <c r="C3785" s="108"/>
      <c r="D3785" s="137" t="s">
        <v>14488</v>
      </c>
      <c r="E3785" s="137" t="s">
        <v>14492</v>
      </c>
      <c r="F3785" s="137"/>
      <c r="G3785" s="108" t="str">
        <f t="shared" si="118"/>
        <v>PERIGOS POTENCIAIS</v>
      </c>
      <c r="H3785" s="108" t="str">
        <f t="shared" si="119"/>
        <v>INCÊNDIO OU EXPLOSÃO</v>
      </c>
      <c r="I3785" s="108"/>
      <c r="J3785" s="147" t="s">
        <v>16381</v>
      </c>
      <c r="K3785" s="147" t="s">
        <v>16382</v>
      </c>
      <c r="L3785" s="147" t="s">
        <v>16383</v>
      </c>
      <c r="M3785" s="147" t="s">
        <v>22352</v>
      </c>
    </row>
    <row r="3786" spans="1:13" ht="15.75">
      <c r="A3786" s="136">
        <v>3789</v>
      </c>
      <c r="B3786" s="108">
        <v>169</v>
      </c>
      <c r="C3786" s="108"/>
      <c r="D3786" s="137" t="s">
        <v>14488</v>
      </c>
      <c r="E3786" s="137" t="s">
        <v>14520</v>
      </c>
      <c r="F3786" s="137"/>
      <c r="G3786" s="108" t="str">
        <f t="shared" si="118"/>
        <v>PERIGOS POTENCIAIS</v>
      </c>
      <c r="H3786" s="108" t="str">
        <f t="shared" si="119"/>
        <v>SAÚDE</v>
      </c>
      <c r="I3786" s="108"/>
      <c r="J3786" s="151" t="s">
        <v>14517</v>
      </c>
      <c r="K3786" s="151" t="s">
        <v>14518</v>
      </c>
      <c r="L3786" s="151" t="s">
        <v>14519</v>
      </c>
      <c r="M3786" s="151" t="s">
        <v>14520</v>
      </c>
    </row>
    <row r="3787" spans="1:13" ht="15">
      <c r="A3787" s="136">
        <v>3790</v>
      </c>
      <c r="B3787" s="108">
        <v>169</v>
      </c>
      <c r="C3787" s="108"/>
      <c r="D3787" s="137" t="s">
        <v>14488</v>
      </c>
      <c r="E3787" s="137" t="s">
        <v>14520</v>
      </c>
      <c r="F3787" s="137"/>
      <c r="G3787" s="108" t="str">
        <f t="shared" si="118"/>
        <v>PERIGOS POTENCIAIS</v>
      </c>
      <c r="H3787" s="108" t="str">
        <f t="shared" si="119"/>
        <v>SAÚDE</v>
      </c>
      <c r="I3787" s="108"/>
      <c r="J3787" s="147" t="s">
        <v>16384</v>
      </c>
      <c r="K3787" s="147" t="s">
        <v>16385</v>
      </c>
      <c r="L3787" s="147" t="s">
        <v>16386</v>
      </c>
      <c r="M3787" s="147" t="s">
        <v>22353</v>
      </c>
    </row>
    <row r="3788" spans="1:13" ht="15">
      <c r="A3788" s="136">
        <v>3791</v>
      </c>
      <c r="B3788" s="108">
        <v>169</v>
      </c>
      <c r="C3788" s="108"/>
      <c r="D3788" s="137" t="s">
        <v>14488</v>
      </c>
      <c r="E3788" s="137" t="s">
        <v>14520</v>
      </c>
      <c r="F3788" s="137"/>
      <c r="G3788" s="108" t="str">
        <f t="shared" si="118"/>
        <v>PERIGOS POTENCIAIS</v>
      </c>
      <c r="H3788" s="108" t="str">
        <f t="shared" si="119"/>
        <v>SAÚDE</v>
      </c>
      <c r="I3788" s="108"/>
      <c r="J3788" s="147" t="s">
        <v>14888</v>
      </c>
      <c r="K3788" s="147" t="s">
        <v>14889</v>
      </c>
      <c r="L3788" s="148" t="s">
        <v>14890</v>
      </c>
      <c r="M3788" s="148" t="s">
        <v>21826</v>
      </c>
    </row>
    <row r="3789" spans="1:13" ht="15.75">
      <c r="A3789" s="136">
        <v>3792</v>
      </c>
      <c r="B3789" s="108">
        <v>169</v>
      </c>
      <c r="C3789" s="108"/>
      <c r="D3789" s="137" t="s">
        <v>14544</v>
      </c>
      <c r="E3789" s="137" t="s">
        <v>14544</v>
      </c>
      <c r="F3789" s="137"/>
      <c r="G3789" s="108" t="str">
        <f t="shared" si="118"/>
        <v>PROTEÇÃO DA POPULAÇÃO</v>
      </c>
      <c r="H3789" s="108" t="str">
        <f t="shared" si="119"/>
        <v>PROTEÇÃO DA POPULAÇÃO</v>
      </c>
      <c r="I3789" s="108"/>
      <c r="J3789" s="143" t="s">
        <v>14541</v>
      </c>
      <c r="K3789" s="143" t="s">
        <v>14542</v>
      </c>
      <c r="L3789" s="143" t="s">
        <v>14543</v>
      </c>
      <c r="M3789" s="143" t="s">
        <v>14544</v>
      </c>
    </row>
    <row r="3790" spans="1:13" ht="38.25">
      <c r="A3790" s="136">
        <v>3793</v>
      </c>
      <c r="B3790" s="108">
        <v>169</v>
      </c>
      <c r="C3790" s="108"/>
      <c r="D3790" s="137" t="s">
        <v>14544</v>
      </c>
      <c r="E3790" s="137" t="s">
        <v>14544</v>
      </c>
      <c r="F3790" s="137"/>
      <c r="G3790" s="108" t="str">
        <f t="shared" si="118"/>
        <v>PROTEÇÃO DA POPULAÇÃO</v>
      </c>
      <c r="H3790" s="108" t="str">
        <f t="shared" si="119"/>
        <v>PROTEÇÃO DA POPULAÇÃO</v>
      </c>
      <c r="I3790" s="108"/>
      <c r="J3790" s="153" t="s">
        <v>14545</v>
      </c>
      <c r="K3790" s="153" t="s">
        <v>14546</v>
      </c>
      <c r="L3790" s="154" t="s">
        <v>14547</v>
      </c>
      <c r="M3790" s="154" t="s">
        <v>14548</v>
      </c>
    </row>
    <row r="3791" spans="1:13" ht="15">
      <c r="A3791" s="136">
        <v>3794</v>
      </c>
      <c r="B3791" s="108">
        <v>169</v>
      </c>
      <c r="C3791" s="108"/>
      <c r="D3791" s="137" t="s">
        <v>14544</v>
      </c>
      <c r="E3791" s="137" t="s">
        <v>14544</v>
      </c>
      <c r="F3791" s="137"/>
      <c r="G3791" s="108" t="str">
        <f t="shared" si="118"/>
        <v>PROTEÇÃO DA POPULAÇÃO</v>
      </c>
      <c r="H3791" s="108" t="str">
        <f t="shared" si="119"/>
        <v>PROTEÇÃO DA POPULAÇÃO</v>
      </c>
      <c r="I3791" s="108"/>
      <c r="J3791" s="148" t="s">
        <v>14553</v>
      </c>
      <c r="K3791" s="147" t="s">
        <v>14554</v>
      </c>
      <c r="L3791" s="148" t="s">
        <v>14555</v>
      </c>
      <c r="M3791" s="148" t="s">
        <v>14556</v>
      </c>
    </row>
    <row r="3792" spans="1:13" ht="15">
      <c r="A3792" s="136">
        <v>3795</v>
      </c>
      <c r="B3792" s="108">
        <v>169</v>
      </c>
      <c r="C3792" s="108"/>
      <c r="D3792" s="137" t="s">
        <v>14544</v>
      </c>
      <c r="E3792" s="137" t="s">
        <v>14544</v>
      </c>
      <c r="F3792" s="137"/>
      <c r="G3792" s="108" t="str">
        <f t="shared" ref="G3792:G3855" si="120">IF(OR(M3792="PERIGOS POTENCIAIS",M3792="PROTEÇÃO DA POPULAÇÃO",M3792="RESPOSTA À EMERGÊNCIA"),M3792,G3791)</f>
        <v>PROTEÇÃO DA POPULAÇÃO</v>
      </c>
      <c r="H3792" s="108" t="str">
        <f t="shared" ref="H3792:H3855" si="121">IF(OR(M3792="PERIGOS POTENCIAIS",M3792="PROTEÇÃO DA POPULAÇÃO",M3792="RESPOSTA À EMERGÊNCIA"),M3792,IF(OR(M3792="INCÊNDIO OU EXPLOSÃO",M3792="SAÚDE",M3792="VESTUÁRIO DE PROTEÇÃO",M3792="EVACUAÇÃO",M3792="INCÊNDIO",M3792="DERRAME OU FUGA",M3792="PRIMEIROS SOCORROS"),M3792,H3791))</f>
        <v>PROTEÇÃO DA POPULAÇÃO</v>
      </c>
      <c r="I3792" s="108"/>
      <c r="J3792" s="147" t="s">
        <v>14549</v>
      </c>
      <c r="K3792" s="147" t="s">
        <v>14550</v>
      </c>
      <c r="L3792" s="147" t="s">
        <v>14551</v>
      </c>
      <c r="M3792" s="147" t="s">
        <v>14552</v>
      </c>
    </row>
    <row r="3793" spans="1:14" ht="15.75" thickBot="1">
      <c r="A3793" s="136">
        <v>3796</v>
      </c>
      <c r="B3793" s="108">
        <v>169</v>
      </c>
      <c r="C3793" s="108"/>
      <c r="D3793" s="137" t="s">
        <v>14544</v>
      </c>
      <c r="E3793" s="137" t="s">
        <v>14544</v>
      </c>
      <c r="F3793" s="137"/>
      <c r="G3793" s="108" t="str">
        <f t="shared" si="120"/>
        <v>PROTEÇÃO DA POPULAÇÃO</v>
      </c>
      <c r="H3793" s="108" t="str">
        <f t="shared" si="121"/>
        <v>PROTEÇÃO DA POPULAÇÃO</v>
      </c>
      <c r="I3793" s="108"/>
      <c r="J3793" s="148" t="s">
        <v>14737</v>
      </c>
      <c r="K3793" s="148" t="s">
        <v>14738</v>
      </c>
      <c r="L3793" s="148" t="s">
        <v>14739</v>
      </c>
      <c r="M3793" s="148" t="s">
        <v>21845</v>
      </c>
    </row>
    <row r="3794" spans="1:14" ht="15.75">
      <c r="A3794" s="136">
        <v>3797</v>
      </c>
      <c r="B3794" s="108">
        <v>169</v>
      </c>
      <c r="C3794" s="108"/>
      <c r="D3794" s="137" t="s">
        <v>14544</v>
      </c>
      <c r="E3794" s="137" t="s">
        <v>14560</v>
      </c>
      <c r="F3794" s="137"/>
      <c r="G3794" s="108" t="str">
        <f t="shared" si="120"/>
        <v>PROTEÇÃO DA POPULAÇÃO</v>
      </c>
      <c r="H3794" s="108" t="str">
        <f t="shared" si="121"/>
        <v>VESTUÁRIO DE PROTEÇÃO</v>
      </c>
      <c r="I3794" s="108"/>
      <c r="J3794" s="151" t="s">
        <v>14557</v>
      </c>
      <c r="K3794" s="151" t="s">
        <v>14558</v>
      </c>
      <c r="L3794" s="151" t="s">
        <v>14559</v>
      </c>
      <c r="M3794" s="151" t="s">
        <v>14560</v>
      </c>
    </row>
    <row r="3795" spans="1:14" ht="15">
      <c r="A3795" s="136">
        <v>3798</v>
      </c>
      <c r="B3795" s="108">
        <v>169</v>
      </c>
      <c r="C3795" s="108"/>
      <c r="D3795" s="137" t="s">
        <v>14544</v>
      </c>
      <c r="E3795" s="137" t="s">
        <v>14560</v>
      </c>
      <c r="F3795" s="137"/>
      <c r="G3795" s="108" t="str">
        <f t="shared" si="120"/>
        <v>PROTEÇÃO DA POPULAÇÃO</v>
      </c>
      <c r="H3795" s="108" t="str">
        <f t="shared" si="121"/>
        <v>VESTUÁRIO DE PROTEÇÃO</v>
      </c>
      <c r="I3795" s="108"/>
      <c r="J3795" s="147" t="s">
        <v>14561</v>
      </c>
      <c r="K3795" s="147" t="s">
        <v>14562</v>
      </c>
      <c r="L3795" s="148" t="s">
        <v>14563</v>
      </c>
      <c r="M3795" s="148" t="s">
        <v>14564</v>
      </c>
    </row>
    <row r="3796" spans="1:14" ht="26.25" thickBot="1">
      <c r="A3796" s="136">
        <v>3799</v>
      </c>
      <c r="B3796" s="108">
        <v>169</v>
      </c>
      <c r="C3796" s="108"/>
      <c r="D3796" s="137" t="s">
        <v>14544</v>
      </c>
      <c r="E3796" s="137" t="s">
        <v>14560</v>
      </c>
      <c r="F3796" s="137"/>
      <c r="G3796" s="108" t="str">
        <f t="shared" si="120"/>
        <v>PROTEÇÃO DA POPULAÇÃO</v>
      </c>
      <c r="H3796" s="108" t="str">
        <f t="shared" si="121"/>
        <v>VESTUÁRIO DE PROTEÇÃO</v>
      </c>
      <c r="I3796" s="108"/>
      <c r="J3796" s="148" t="s">
        <v>16387</v>
      </c>
      <c r="K3796" s="147" t="s">
        <v>16388</v>
      </c>
      <c r="L3796" s="148" t="s">
        <v>16389</v>
      </c>
      <c r="M3796" s="148" t="s">
        <v>22354</v>
      </c>
      <c r="N3796" s="178"/>
    </row>
    <row r="3797" spans="1:14" ht="15.75">
      <c r="A3797" s="136">
        <v>3800</v>
      </c>
      <c r="B3797" s="108">
        <v>169</v>
      </c>
      <c r="C3797" s="108"/>
      <c r="D3797" s="137" t="s">
        <v>14544</v>
      </c>
      <c r="E3797" s="137" t="s">
        <v>14570</v>
      </c>
      <c r="F3797" s="137"/>
      <c r="G3797" s="108" t="str">
        <f t="shared" si="120"/>
        <v>PROTEÇÃO DA POPULAÇÃO</v>
      </c>
      <c r="H3797" s="108" t="str">
        <f t="shared" si="121"/>
        <v>EVACUAÇÃO</v>
      </c>
      <c r="I3797" s="108"/>
      <c r="J3797" s="151" t="s">
        <v>14567</v>
      </c>
      <c r="K3797" s="151" t="s">
        <v>14568</v>
      </c>
      <c r="L3797" s="151" t="s">
        <v>14569</v>
      </c>
      <c r="M3797" s="151" t="s">
        <v>14570</v>
      </c>
    </row>
    <row r="3798" spans="1:14" ht="15">
      <c r="A3798" s="136">
        <v>3801</v>
      </c>
      <c r="B3798" s="108">
        <v>169</v>
      </c>
      <c r="C3798" s="108"/>
      <c r="D3798" s="137" t="s">
        <v>14544</v>
      </c>
      <c r="E3798" s="137" t="s">
        <v>14570</v>
      </c>
      <c r="F3798" s="137"/>
      <c r="G3798" s="108" t="str">
        <f t="shared" si="120"/>
        <v>PROTEÇÃO DA POPULAÇÃO</v>
      </c>
      <c r="H3798" s="108" t="str">
        <f t="shared" si="121"/>
        <v>EVACUAÇÃO</v>
      </c>
      <c r="I3798" s="108"/>
      <c r="J3798" s="153" t="s">
        <v>14571</v>
      </c>
      <c r="K3798" s="153" t="s">
        <v>14572</v>
      </c>
      <c r="L3798" s="153" t="s">
        <v>14573</v>
      </c>
      <c r="M3798" s="153" t="s">
        <v>14574</v>
      </c>
    </row>
    <row r="3799" spans="1:14" ht="15">
      <c r="A3799" s="136">
        <v>3802</v>
      </c>
      <c r="B3799" s="108">
        <v>169</v>
      </c>
      <c r="C3799" s="108"/>
      <c r="D3799" s="137" t="s">
        <v>14544</v>
      </c>
      <c r="E3799" s="137" t="s">
        <v>14570</v>
      </c>
      <c r="F3799" s="137"/>
      <c r="G3799" s="108" t="str">
        <f t="shared" si="120"/>
        <v>PROTEÇÃO DA POPULAÇÃO</v>
      </c>
      <c r="H3799" s="108" t="str">
        <f t="shared" si="121"/>
        <v>EVACUAÇÃO</v>
      </c>
      <c r="I3799" s="108"/>
      <c r="J3799" s="148" t="s">
        <v>15226</v>
      </c>
      <c r="K3799" s="157" t="s">
        <v>15227</v>
      </c>
      <c r="L3799" s="157" t="s">
        <v>16390</v>
      </c>
      <c r="M3799" s="157" t="s">
        <v>21999</v>
      </c>
      <c r="N3799" s="178"/>
    </row>
    <row r="3800" spans="1:14" ht="15.75">
      <c r="A3800" s="136">
        <v>3803</v>
      </c>
      <c r="B3800" s="108">
        <v>169</v>
      </c>
      <c r="C3800" s="108"/>
      <c r="D3800" s="137" t="s">
        <v>14588</v>
      </c>
      <c r="E3800" s="137" t="s">
        <v>14588</v>
      </c>
      <c r="F3800" s="137"/>
      <c r="G3800" s="108" t="str">
        <f t="shared" si="120"/>
        <v>RESPOSTA À EMERGÊNCIA</v>
      </c>
      <c r="H3800" s="108" t="str">
        <f t="shared" si="121"/>
        <v>RESPOSTA À EMERGÊNCIA</v>
      </c>
      <c r="I3800" s="108"/>
      <c r="J3800" s="143" t="s">
        <v>14585</v>
      </c>
      <c r="K3800" s="143" t="s">
        <v>14586</v>
      </c>
      <c r="L3800" s="143" t="s">
        <v>14587</v>
      </c>
      <c r="M3800" s="143" t="s">
        <v>14588</v>
      </c>
    </row>
    <row r="3801" spans="1:14" ht="15.75">
      <c r="A3801" s="136">
        <v>3804</v>
      </c>
      <c r="B3801" s="108">
        <v>169</v>
      </c>
      <c r="C3801" s="108"/>
      <c r="D3801" s="137" t="s">
        <v>14588</v>
      </c>
      <c r="E3801" s="137" t="s">
        <v>21835</v>
      </c>
      <c r="F3801" s="137"/>
      <c r="G3801" s="108" t="str">
        <f t="shared" si="120"/>
        <v>RESPOSTA À EMERGÊNCIA</v>
      </c>
      <c r="H3801" s="108" t="str">
        <f t="shared" si="121"/>
        <v>INCÊNDIO</v>
      </c>
      <c r="I3801" s="108"/>
      <c r="J3801" s="159" t="s">
        <v>14589</v>
      </c>
      <c r="K3801" s="159" t="s">
        <v>14590</v>
      </c>
      <c r="L3801" s="159" t="s">
        <v>14591</v>
      </c>
      <c r="M3801" s="145" t="s">
        <v>21835</v>
      </c>
    </row>
    <row r="3802" spans="1:14" ht="25.5">
      <c r="A3802" s="136">
        <v>3805</v>
      </c>
      <c r="B3802" s="108">
        <v>169</v>
      </c>
      <c r="C3802" s="108"/>
      <c r="D3802" s="137" t="s">
        <v>14588</v>
      </c>
      <c r="E3802" s="137" t="s">
        <v>21835</v>
      </c>
      <c r="F3802" s="137"/>
      <c r="G3802" s="108" t="str">
        <f t="shared" si="120"/>
        <v>RESPOSTA À EMERGÊNCIA</v>
      </c>
      <c r="H3802" s="108" t="str">
        <f t="shared" si="121"/>
        <v>INCÊNDIO</v>
      </c>
      <c r="I3802" s="108"/>
      <c r="J3802" s="153" t="s">
        <v>16391</v>
      </c>
      <c r="K3802" s="160" t="s">
        <v>16392</v>
      </c>
      <c r="L3802" s="153" t="s">
        <v>16393</v>
      </c>
      <c r="M3802" s="153" t="s">
        <v>22355</v>
      </c>
    </row>
    <row r="3803" spans="1:14" ht="15">
      <c r="A3803" s="136">
        <v>3806</v>
      </c>
      <c r="B3803" s="108">
        <v>169</v>
      </c>
      <c r="C3803" s="108"/>
      <c r="D3803" s="137" t="s">
        <v>14588</v>
      </c>
      <c r="E3803" s="137" t="s">
        <v>21835</v>
      </c>
      <c r="F3803" s="137"/>
      <c r="G3803" s="108" t="str">
        <f t="shared" si="120"/>
        <v>RESPOSTA À EMERGÊNCIA</v>
      </c>
      <c r="H3803" s="108" t="str">
        <f t="shared" si="121"/>
        <v>INCÊNDIO</v>
      </c>
      <c r="I3803" s="108"/>
      <c r="J3803" s="158" t="s">
        <v>16394</v>
      </c>
      <c r="K3803" s="158" t="s">
        <v>16395</v>
      </c>
      <c r="L3803" s="158" t="s">
        <v>16396</v>
      </c>
      <c r="M3803" s="158" t="s">
        <v>22356</v>
      </c>
    </row>
    <row r="3804" spans="1:14" ht="15">
      <c r="A3804" s="136">
        <v>3807</v>
      </c>
      <c r="B3804" s="108">
        <v>169</v>
      </c>
      <c r="C3804" s="108"/>
      <c r="D3804" s="137" t="s">
        <v>14588</v>
      </c>
      <c r="E3804" s="137" t="s">
        <v>21835</v>
      </c>
      <c r="F3804" s="137"/>
      <c r="G3804" s="108" t="str">
        <f t="shared" si="120"/>
        <v>RESPOSTA À EMERGÊNCIA</v>
      </c>
      <c r="H3804" s="108" t="str">
        <f t="shared" si="121"/>
        <v>INCÊNDIO</v>
      </c>
      <c r="I3804" s="108"/>
      <c r="J3804" s="147" t="s">
        <v>16397</v>
      </c>
      <c r="K3804" s="147" t="s">
        <v>16398</v>
      </c>
      <c r="L3804" s="148" t="s">
        <v>16399</v>
      </c>
      <c r="M3804" s="148" t="s">
        <v>22357</v>
      </c>
    </row>
    <row r="3805" spans="1:14" ht="26.25" thickBot="1">
      <c r="A3805" s="136">
        <v>3808</v>
      </c>
      <c r="B3805" s="108">
        <v>169</v>
      </c>
      <c r="C3805" s="108"/>
      <c r="D3805" s="137" t="s">
        <v>14588</v>
      </c>
      <c r="E3805" s="137" t="s">
        <v>21835</v>
      </c>
      <c r="F3805" s="137"/>
      <c r="G3805" s="108" t="str">
        <f t="shared" si="120"/>
        <v>RESPOSTA À EMERGÊNCIA</v>
      </c>
      <c r="H3805" s="108" t="str">
        <f t="shared" si="121"/>
        <v>INCÊNDIO</v>
      </c>
      <c r="I3805" s="108"/>
      <c r="J3805" s="147" t="s">
        <v>16400</v>
      </c>
      <c r="K3805" s="147" t="s">
        <v>16401</v>
      </c>
      <c r="L3805" s="147" t="s">
        <v>16402</v>
      </c>
      <c r="M3805" s="147" t="s">
        <v>22358</v>
      </c>
    </row>
    <row r="3806" spans="1:14" ht="15.75">
      <c r="A3806" s="136">
        <v>3809</v>
      </c>
      <c r="B3806" s="108">
        <v>169</v>
      </c>
      <c r="C3806" s="108"/>
      <c r="D3806" s="137" t="s">
        <v>14588</v>
      </c>
      <c r="E3806" s="137" t="s">
        <v>14636</v>
      </c>
      <c r="F3806" s="137"/>
      <c r="G3806" s="108" t="str">
        <f t="shared" si="120"/>
        <v>RESPOSTA À EMERGÊNCIA</v>
      </c>
      <c r="H3806" s="108" t="str">
        <f t="shared" si="121"/>
        <v>DERRAME OU FUGA</v>
      </c>
      <c r="I3806" s="108"/>
      <c r="J3806" s="151" t="s">
        <v>14633</v>
      </c>
      <c r="K3806" s="151" t="s">
        <v>14634</v>
      </c>
      <c r="L3806" s="151" t="s">
        <v>14635</v>
      </c>
      <c r="M3806" s="151" t="s">
        <v>14636</v>
      </c>
    </row>
    <row r="3807" spans="1:14" ht="15">
      <c r="A3807" s="136">
        <v>3810</v>
      </c>
      <c r="B3807" s="108">
        <v>169</v>
      </c>
      <c r="C3807" s="108"/>
      <c r="D3807" s="137" t="s">
        <v>14588</v>
      </c>
      <c r="E3807" s="137" t="s">
        <v>14636</v>
      </c>
      <c r="F3807" s="137"/>
      <c r="G3807" s="108" t="str">
        <f t="shared" si="120"/>
        <v>RESPOSTA À EMERGÊNCIA</v>
      </c>
      <c r="H3807" s="108" t="str">
        <f t="shared" si="121"/>
        <v>DERRAME OU FUGA</v>
      </c>
      <c r="I3807" s="108"/>
      <c r="J3807" s="149" t="s">
        <v>14637</v>
      </c>
      <c r="K3807" s="149" t="s">
        <v>14638</v>
      </c>
      <c r="L3807" s="149" t="s">
        <v>14639</v>
      </c>
      <c r="M3807" s="149" t="s">
        <v>14640</v>
      </c>
    </row>
    <row r="3808" spans="1:14" ht="15">
      <c r="A3808" s="136">
        <v>3811</v>
      </c>
      <c r="B3808" s="108">
        <v>169</v>
      </c>
      <c r="C3808" s="108"/>
      <c r="D3808" s="137" t="s">
        <v>14588</v>
      </c>
      <c r="E3808" s="137" t="s">
        <v>14636</v>
      </c>
      <c r="F3808" s="137"/>
      <c r="G3808" s="108" t="str">
        <f t="shared" si="120"/>
        <v>RESPOSTA À EMERGÊNCIA</v>
      </c>
      <c r="H3808" s="108" t="str">
        <f t="shared" si="121"/>
        <v>DERRAME OU FUGA</v>
      </c>
      <c r="I3808" s="108"/>
      <c r="J3808" s="149" t="s">
        <v>16403</v>
      </c>
      <c r="K3808" s="149" t="s">
        <v>16404</v>
      </c>
      <c r="L3808" s="149" t="s">
        <v>16405</v>
      </c>
      <c r="M3808" s="149" t="s">
        <v>22359</v>
      </c>
    </row>
    <row r="3809" spans="1:13" ht="15">
      <c r="A3809" s="136">
        <v>3812</v>
      </c>
      <c r="B3809" s="108">
        <v>169</v>
      </c>
      <c r="C3809" s="108"/>
      <c r="D3809" s="137" t="s">
        <v>14588</v>
      </c>
      <c r="E3809" s="137" t="s">
        <v>14636</v>
      </c>
      <c r="F3809" s="137"/>
      <c r="G3809" s="108" t="str">
        <f t="shared" si="120"/>
        <v>RESPOSTA À EMERGÊNCIA</v>
      </c>
      <c r="H3809" s="108" t="str">
        <f t="shared" si="121"/>
        <v>DERRAME OU FUGA</v>
      </c>
      <c r="I3809" s="108"/>
      <c r="J3809" s="147" t="s">
        <v>14648</v>
      </c>
      <c r="K3809" s="147" t="s">
        <v>14649</v>
      </c>
      <c r="L3809" s="147" t="s">
        <v>14650</v>
      </c>
      <c r="M3809" s="147" t="s">
        <v>14651</v>
      </c>
    </row>
    <row r="3810" spans="1:13" ht="25.5">
      <c r="A3810" s="136">
        <v>3813</v>
      </c>
      <c r="B3810" s="108">
        <v>169</v>
      </c>
      <c r="C3810" s="108"/>
      <c r="D3810" s="137" t="s">
        <v>14588</v>
      </c>
      <c r="E3810" s="137" t="s">
        <v>14636</v>
      </c>
      <c r="F3810" s="137"/>
      <c r="G3810" s="108" t="str">
        <f t="shared" si="120"/>
        <v>RESPOSTA À EMERGÊNCIA</v>
      </c>
      <c r="H3810" s="108" t="str">
        <f t="shared" si="121"/>
        <v>DERRAME OU FUGA</v>
      </c>
      <c r="I3810" s="108"/>
      <c r="J3810" s="147" t="s">
        <v>16406</v>
      </c>
      <c r="K3810" s="147" t="s">
        <v>16407</v>
      </c>
      <c r="L3810" s="147" t="s">
        <v>16408</v>
      </c>
      <c r="M3810" s="147" t="s">
        <v>22360</v>
      </c>
    </row>
    <row r="3811" spans="1:13" ht="15">
      <c r="A3811" s="136">
        <v>3814</v>
      </c>
      <c r="B3811" s="108">
        <v>169</v>
      </c>
      <c r="C3811" s="108"/>
      <c r="D3811" s="137" t="s">
        <v>14588</v>
      </c>
      <c r="E3811" s="137" t="s">
        <v>14636</v>
      </c>
      <c r="F3811" s="137"/>
      <c r="G3811" s="108" t="str">
        <f t="shared" si="120"/>
        <v>RESPOSTA À EMERGÊNCIA</v>
      </c>
      <c r="H3811" s="108" t="str">
        <f t="shared" si="121"/>
        <v>DERRAME OU FUGA</v>
      </c>
      <c r="I3811" s="108"/>
      <c r="J3811" s="147" t="s">
        <v>16409</v>
      </c>
      <c r="K3811" s="147" t="s">
        <v>16410</v>
      </c>
      <c r="L3811" s="147" t="s">
        <v>16411</v>
      </c>
      <c r="M3811" s="147" t="s">
        <v>22361</v>
      </c>
    </row>
    <row r="3812" spans="1:13" ht="15">
      <c r="A3812" s="136">
        <v>3815</v>
      </c>
      <c r="B3812" s="108">
        <v>169</v>
      </c>
      <c r="C3812" s="108"/>
      <c r="D3812" s="137" t="s">
        <v>14588</v>
      </c>
      <c r="E3812" s="137" t="s">
        <v>14636</v>
      </c>
      <c r="F3812" s="137"/>
      <c r="G3812" s="108" t="str">
        <f t="shared" si="120"/>
        <v>RESPOSTA À EMERGÊNCIA</v>
      </c>
      <c r="H3812" s="108" t="str">
        <f t="shared" si="121"/>
        <v>DERRAME OU FUGA</v>
      </c>
      <c r="I3812" s="108"/>
      <c r="J3812" s="147" t="s">
        <v>16412</v>
      </c>
      <c r="K3812" s="147" t="s">
        <v>16413</v>
      </c>
      <c r="L3812" s="147" t="s">
        <v>16414</v>
      </c>
      <c r="M3812" s="147" t="s">
        <v>22362</v>
      </c>
    </row>
    <row r="3813" spans="1:13" ht="25.5">
      <c r="A3813" s="136">
        <v>3816</v>
      </c>
      <c r="B3813" s="108">
        <v>169</v>
      </c>
      <c r="C3813" s="108"/>
      <c r="D3813" s="137" t="s">
        <v>14588</v>
      </c>
      <c r="E3813" s="137" t="s">
        <v>14636</v>
      </c>
      <c r="F3813" s="137"/>
      <c r="G3813" s="108" t="str">
        <f t="shared" si="120"/>
        <v>RESPOSTA À EMERGÊNCIA</v>
      </c>
      <c r="H3813" s="108" t="str">
        <f t="shared" si="121"/>
        <v>DERRAME OU FUGA</v>
      </c>
      <c r="I3813" s="108"/>
      <c r="J3813" s="147" t="s">
        <v>16415</v>
      </c>
      <c r="K3813" s="147" t="s">
        <v>16416</v>
      </c>
      <c r="L3813" s="147" t="s">
        <v>16417</v>
      </c>
      <c r="M3813" s="147" t="s">
        <v>22363</v>
      </c>
    </row>
    <row r="3814" spans="1:13" ht="15.75" thickBot="1">
      <c r="A3814" s="136">
        <v>3817</v>
      </c>
      <c r="B3814" s="108">
        <v>169</v>
      </c>
      <c r="C3814" s="108"/>
      <c r="D3814" s="137" t="s">
        <v>14588</v>
      </c>
      <c r="E3814" s="137" t="s">
        <v>14636</v>
      </c>
      <c r="F3814" s="137"/>
      <c r="G3814" s="108" t="str">
        <f t="shared" si="120"/>
        <v>RESPOSTA À EMERGÊNCIA</v>
      </c>
      <c r="H3814" s="108" t="str">
        <f t="shared" si="121"/>
        <v>DERRAME OU FUGA</v>
      </c>
      <c r="I3814" s="108"/>
      <c r="J3814" s="147" t="s">
        <v>16418</v>
      </c>
      <c r="K3814" s="147" t="s">
        <v>16419</v>
      </c>
      <c r="L3814" s="147" t="s">
        <v>16420</v>
      </c>
      <c r="M3814" s="147" t="s">
        <v>22364</v>
      </c>
    </row>
    <row r="3815" spans="1:13" ht="15.75">
      <c r="A3815" s="136">
        <v>3818</v>
      </c>
      <c r="B3815" s="108">
        <v>169</v>
      </c>
      <c r="C3815" s="108"/>
      <c r="D3815" s="137" t="s">
        <v>14588</v>
      </c>
      <c r="E3815" s="137" t="s">
        <v>14677</v>
      </c>
      <c r="F3815" s="137"/>
      <c r="G3815" s="108" t="str">
        <f t="shared" si="120"/>
        <v>RESPOSTA À EMERGÊNCIA</v>
      </c>
      <c r="H3815" s="108" t="str">
        <f t="shared" si="121"/>
        <v>PRIMEIROS SOCORROS</v>
      </c>
      <c r="I3815" s="108"/>
      <c r="J3815" s="151" t="s">
        <v>14674</v>
      </c>
      <c r="K3815" s="151" t="s">
        <v>14675</v>
      </c>
      <c r="L3815" s="151" t="s">
        <v>14676</v>
      </c>
      <c r="M3815" s="151" t="s">
        <v>14677</v>
      </c>
    </row>
    <row r="3816" spans="1:13" ht="15">
      <c r="A3816" s="136">
        <v>3819</v>
      </c>
      <c r="B3816" s="108">
        <v>169</v>
      </c>
      <c r="C3816" s="108"/>
      <c r="D3816" s="137" t="s">
        <v>14588</v>
      </c>
      <c r="E3816" s="137" t="s">
        <v>14677</v>
      </c>
      <c r="F3816" s="137"/>
      <c r="G3816" s="108" t="str">
        <f t="shared" si="120"/>
        <v>RESPOSTA À EMERGÊNCIA</v>
      </c>
      <c r="H3816" s="108" t="str">
        <f t="shared" si="121"/>
        <v>PRIMEIROS SOCORROS</v>
      </c>
      <c r="I3816" s="108"/>
      <c r="J3816" s="148" t="s">
        <v>14678</v>
      </c>
      <c r="K3816" s="148" t="s">
        <v>14679</v>
      </c>
      <c r="L3816" s="148" t="s">
        <v>14680</v>
      </c>
      <c r="M3816" s="148" t="s">
        <v>21809</v>
      </c>
    </row>
    <row r="3817" spans="1:13" ht="25.5">
      <c r="A3817" s="136">
        <v>3820</v>
      </c>
      <c r="B3817" s="108">
        <v>169</v>
      </c>
      <c r="C3817" s="108"/>
      <c r="D3817" s="137" t="s">
        <v>14588</v>
      </c>
      <c r="E3817" s="137" t="s">
        <v>14677</v>
      </c>
      <c r="F3817" s="137"/>
      <c r="G3817" s="108" t="str">
        <f t="shared" si="120"/>
        <v>RESPOSTA À EMERGÊNCIA</v>
      </c>
      <c r="H3817" s="108" t="str">
        <f t="shared" si="121"/>
        <v>PRIMEIROS SOCORROS</v>
      </c>
      <c r="I3817" s="108"/>
      <c r="J3817" s="150" t="s">
        <v>14681</v>
      </c>
      <c r="K3817" s="150" t="s">
        <v>14682</v>
      </c>
      <c r="L3817" s="150" t="s">
        <v>14683</v>
      </c>
      <c r="M3817" s="150" t="s">
        <v>14684</v>
      </c>
    </row>
    <row r="3818" spans="1:13" ht="15">
      <c r="A3818" s="136">
        <v>3821</v>
      </c>
      <c r="B3818" s="108">
        <v>169</v>
      </c>
      <c r="C3818" s="108"/>
      <c r="D3818" s="137" t="s">
        <v>14588</v>
      </c>
      <c r="E3818" s="137" t="s">
        <v>14677</v>
      </c>
      <c r="F3818" s="137"/>
      <c r="G3818" s="108" t="str">
        <f t="shared" si="120"/>
        <v>RESPOSTA À EMERGÊNCIA</v>
      </c>
      <c r="H3818" s="108" t="str">
        <f t="shared" si="121"/>
        <v>PRIMEIROS SOCORROS</v>
      </c>
      <c r="I3818" s="108"/>
      <c r="J3818" s="148" t="s">
        <v>14685</v>
      </c>
      <c r="K3818" s="148" t="s">
        <v>14686</v>
      </c>
      <c r="L3818" s="148" t="s">
        <v>14687</v>
      </c>
      <c r="M3818" s="148" t="s">
        <v>14688</v>
      </c>
    </row>
    <row r="3819" spans="1:13" ht="15">
      <c r="A3819" s="136">
        <v>3822</v>
      </c>
      <c r="B3819" s="108">
        <v>169</v>
      </c>
      <c r="C3819" s="108"/>
      <c r="D3819" s="137" t="s">
        <v>14588</v>
      </c>
      <c r="E3819" s="137" t="s">
        <v>14677</v>
      </c>
      <c r="F3819" s="137"/>
      <c r="G3819" s="108" t="str">
        <f t="shared" si="120"/>
        <v>RESPOSTA À EMERGÊNCIA</v>
      </c>
      <c r="H3819" s="108" t="str">
        <f t="shared" si="121"/>
        <v>PRIMEIROS SOCORROS</v>
      </c>
      <c r="I3819" s="108"/>
      <c r="J3819" s="148" t="s">
        <v>14689</v>
      </c>
      <c r="K3819" s="147" t="s">
        <v>14690</v>
      </c>
      <c r="L3819" s="148" t="s">
        <v>14691</v>
      </c>
      <c r="M3819" s="148" t="s">
        <v>14692</v>
      </c>
    </row>
    <row r="3820" spans="1:13" ht="15">
      <c r="A3820" s="136">
        <v>3823</v>
      </c>
      <c r="B3820" s="108">
        <v>169</v>
      </c>
      <c r="C3820" s="108"/>
      <c r="D3820" s="137" t="s">
        <v>14588</v>
      </c>
      <c r="E3820" s="137" t="s">
        <v>14677</v>
      </c>
      <c r="F3820" s="137"/>
      <c r="G3820" s="108" t="str">
        <f t="shared" si="120"/>
        <v>RESPOSTA À EMERGÊNCIA</v>
      </c>
      <c r="H3820" s="108" t="str">
        <f t="shared" si="121"/>
        <v>PRIMEIROS SOCORROS</v>
      </c>
      <c r="I3820" s="108"/>
      <c r="J3820" s="148" t="s">
        <v>14696</v>
      </c>
      <c r="K3820" s="147" t="s">
        <v>14697</v>
      </c>
      <c r="L3820" s="148" t="s">
        <v>14698</v>
      </c>
      <c r="M3820" s="148" t="s">
        <v>14699</v>
      </c>
    </row>
    <row r="3821" spans="1:13" ht="15">
      <c r="A3821" s="136">
        <v>3824</v>
      </c>
      <c r="B3821" s="108">
        <v>169</v>
      </c>
      <c r="C3821" s="108"/>
      <c r="D3821" s="137" t="s">
        <v>14588</v>
      </c>
      <c r="E3821" s="137" t="s">
        <v>14677</v>
      </c>
      <c r="F3821" s="137"/>
      <c r="G3821" s="108" t="str">
        <f t="shared" si="120"/>
        <v>RESPOSTA À EMERGÊNCIA</v>
      </c>
      <c r="H3821" s="108" t="str">
        <f t="shared" si="121"/>
        <v>PRIMEIROS SOCORROS</v>
      </c>
      <c r="I3821" s="108"/>
      <c r="J3821" s="148" t="s">
        <v>16421</v>
      </c>
      <c r="K3821" s="147" t="s">
        <v>16422</v>
      </c>
      <c r="L3821" s="148" t="s">
        <v>16423</v>
      </c>
      <c r="M3821" s="148" t="s">
        <v>22365</v>
      </c>
    </row>
    <row r="3822" spans="1:13" ht="15">
      <c r="A3822" s="136">
        <v>3825</v>
      </c>
      <c r="B3822" s="108">
        <v>169</v>
      </c>
      <c r="C3822" s="108"/>
      <c r="D3822" s="137" t="s">
        <v>14588</v>
      </c>
      <c r="E3822" s="137" t="s">
        <v>14677</v>
      </c>
      <c r="F3822" s="137"/>
      <c r="G3822" s="108" t="str">
        <f t="shared" si="120"/>
        <v>RESPOSTA À EMERGÊNCIA</v>
      </c>
      <c r="H3822" s="108" t="str">
        <f t="shared" si="121"/>
        <v>PRIMEIROS SOCORROS</v>
      </c>
      <c r="I3822" s="108"/>
      <c r="J3822" s="148" t="s">
        <v>15381</v>
      </c>
      <c r="K3822" s="147" t="s">
        <v>15382</v>
      </c>
      <c r="L3822" s="148" t="s">
        <v>15383</v>
      </c>
      <c r="M3822" s="148" t="s">
        <v>22047</v>
      </c>
    </row>
    <row r="3823" spans="1:13" ht="15">
      <c r="A3823" s="136">
        <v>3826</v>
      </c>
      <c r="B3823" s="108">
        <v>169</v>
      </c>
      <c r="C3823" s="108"/>
      <c r="D3823" s="137" t="s">
        <v>14588</v>
      </c>
      <c r="E3823" s="137" t="s">
        <v>14677</v>
      </c>
      <c r="F3823" s="137"/>
      <c r="G3823" s="108" t="str">
        <f t="shared" si="120"/>
        <v>RESPOSTA À EMERGÊNCIA</v>
      </c>
      <c r="H3823" s="108" t="str">
        <f t="shared" si="121"/>
        <v>PRIMEIROS SOCORROS</v>
      </c>
      <c r="I3823" s="108"/>
      <c r="J3823" s="148" t="s">
        <v>14700</v>
      </c>
      <c r="K3823" s="148" t="s">
        <v>14701</v>
      </c>
      <c r="L3823" s="148" t="s">
        <v>14702</v>
      </c>
      <c r="M3823" s="148" t="s">
        <v>14703</v>
      </c>
    </row>
    <row r="3824" spans="1:13" ht="25.5">
      <c r="A3824" s="136">
        <v>3827</v>
      </c>
      <c r="B3824" s="108">
        <v>169</v>
      </c>
      <c r="C3824" s="108"/>
      <c r="D3824" s="137" t="s">
        <v>14588</v>
      </c>
      <c r="E3824" s="137" t="s">
        <v>14677</v>
      </c>
      <c r="F3824" s="137"/>
      <c r="G3824" s="108" t="str">
        <f t="shared" si="120"/>
        <v>RESPOSTA À EMERGÊNCIA</v>
      </c>
      <c r="H3824" s="108" t="str">
        <f t="shared" si="121"/>
        <v>PRIMEIROS SOCORROS</v>
      </c>
      <c r="I3824" s="108"/>
      <c r="J3824" s="148" t="s">
        <v>14704</v>
      </c>
      <c r="K3824" s="147" t="s">
        <v>14705</v>
      </c>
      <c r="L3824" s="148" t="s">
        <v>14706</v>
      </c>
      <c r="M3824" s="148" t="s">
        <v>14707</v>
      </c>
    </row>
    <row r="3825" spans="1:15" ht="15">
      <c r="A3825" s="136">
        <v>3828</v>
      </c>
      <c r="B3825" s="108">
        <v>169</v>
      </c>
      <c r="C3825" s="108"/>
      <c r="D3825" s="137" t="s">
        <v>14588</v>
      </c>
      <c r="E3825" s="137" t="s">
        <v>14677</v>
      </c>
      <c r="F3825" s="137"/>
      <c r="G3825" s="108" t="str">
        <f t="shared" si="120"/>
        <v>RESPOSTA À EMERGÊNCIA</v>
      </c>
      <c r="H3825" s="108" t="str">
        <f t="shared" si="121"/>
        <v>PRIMEIROS SOCORROS</v>
      </c>
      <c r="I3825" s="108"/>
      <c r="J3825" s="150" t="s">
        <v>14712</v>
      </c>
      <c r="K3825" s="149" t="s">
        <v>14713</v>
      </c>
      <c r="L3825" s="150" t="s">
        <v>14714</v>
      </c>
      <c r="M3825" s="150" t="s">
        <v>14715</v>
      </c>
    </row>
    <row r="3826" spans="1:15" ht="20.25">
      <c r="A3826" s="136">
        <v>3829</v>
      </c>
      <c r="B3826" s="108">
        <v>170</v>
      </c>
      <c r="C3826" s="108"/>
      <c r="D3826" s="137" t="s">
        <v>21830</v>
      </c>
      <c r="E3826" s="137" t="s">
        <v>21830</v>
      </c>
      <c r="F3826" s="137"/>
      <c r="G3826" s="108" t="str">
        <f t="shared" si="120"/>
        <v>RESPOSTA À EMERGÊNCIA</v>
      </c>
      <c r="H3826" s="108" t="str">
        <f t="shared" si="121"/>
        <v>PRIMEIROS SOCORROS</v>
      </c>
      <c r="I3826" s="108"/>
      <c r="J3826" s="199" t="s">
        <v>16424</v>
      </c>
      <c r="K3826" s="138" t="s">
        <v>16424</v>
      </c>
      <c r="L3826" s="138" t="s">
        <v>16425</v>
      </c>
      <c r="M3826" s="138" t="s">
        <v>16426</v>
      </c>
    </row>
    <row r="3827" spans="1:15" ht="15.75">
      <c r="A3827" s="136">
        <v>3830</v>
      </c>
      <c r="B3827" s="108">
        <v>170</v>
      </c>
      <c r="C3827" s="108"/>
      <c r="D3827" s="137" t="s">
        <v>21830</v>
      </c>
      <c r="E3827" s="137" t="s">
        <v>21830</v>
      </c>
      <c r="F3827" s="137"/>
      <c r="G3827" s="108" t="str">
        <f t="shared" si="120"/>
        <v>RESPOSTA À EMERGÊNCIA</v>
      </c>
      <c r="H3827" s="108" t="str">
        <f t="shared" si="121"/>
        <v>PRIMEIROS SOCORROS</v>
      </c>
      <c r="I3827" s="108"/>
      <c r="J3827" s="174" t="s">
        <v>16427</v>
      </c>
      <c r="K3827" s="141" t="s">
        <v>16428</v>
      </c>
      <c r="L3827" s="141" t="s">
        <v>16429</v>
      </c>
      <c r="M3827" s="141" t="s">
        <v>22366</v>
      </c>
    </row>
    <row r="3828" spans="1:15" ht="15.75">
      <c r="A3828" s="136">
        <v>3831</v>
      </c>
      <c r="B3828" s="108">
        <v>170</v>
      </c>
      <c r="C3828" s="108"/>
      <c r="D3828" s="137" t="s">
        <v>14488</v>
      </c>
      <c r="E3828" s="137" t="s">
        <v>14488</v>
      </c>
      <c r="F3828" s="137"/>
      <c r="G3828" s="108" t="str">
        <f t="shared" si="120"/>
        <v>PERIGOS POTENCIAIS</v>
      </c>
      <c r="H3828" s="108" t="str">
        <f t="shared" si="121"/>
        <v>PERIGOS POTENCIAIS</v>
      </c>
      <c r="I3828" s="108"/>
      <c r="J3828" s="143" t="s">
        <v>14485</v>
      </c>
      <c r="K3828" s="143" t="s">
        <v>14486</v>
      </c>
      <c r="L3828" s="143" t="s">
        <v>14487</v>
      </c>
      <c r="M3828" s="143" t="s">
        <v>14488</v>
      </c>
    </row>
    <row r="3829" spans="1:15" ht="15.75">
      <c r="A3829" s="136">
        <v>3832</v>
      </c>
      <c r="B3829" s="108">
        <v>170</v>
      </c>
      <c r="C3829" s="108"/>
      <c r="D3829" s="137" t="s">
        <v>14488</v>
      </c>
      <c r="E3829" s="137" t="s">
        <v>14492</v>
      </c>
      <c r="F3829" s="137"/>
      <c r="G3829" s="108" t="str">
        <f t="shared" si="120"/>
        <v>PERIGOS POTENCIAIS</v>
      </c>
      <c r="H3829" s="108" t="str">
        <f t="shared" si="121"/>
        <v>INCÊNDIO OU EXPLOSÃO</v>
      </c>
      <c r="I3829" s="108"/>
      <c r="J3829" s="145" t="s">
        <v>14489</v>
      </c>
      <c r="K3829" s="145" t="s">
        <v>14490</v>
      </c>
      <c r="L3829" s="146" t="s">
        <v>14491</v>
      </c>
      <c r="M3829" s="146" t="s">
        <v>14492</v>
      </c>
    </row>
    <row r="3830" spans="1:15" ht="15">
      <c r="A3830" s="136">
        <v>3833</v>
      </c>
      <c r="B3830" s="108">
        <v>170</v>
      </c>
      <c r="C3830" s="108"/>
      <c r="D3830" s="137" t="s">
        <v>14488</v>
      </c>
      <c r="E3830" s="137" t="s">
        <v>14492</v>
      </c>
      <c r="F3830" s="137"/>
      <c r="G3830" s="108" t="str">
        <f t="shared" si="120"/>
        <v>PERIGOS POTENCIAIS</v>
      </c>
      <c r="H3830" s="108" t="str">
        <f t="shared" si="121"/>
        <v>INCÊNDIO OU EXPLOSÃO</v>
      </c>
      <c r="I3830" s="108"/>
      <c r="J3830" s="147" t="s">
        <v>16430</v>
      </c>
      <c r="K3830" s="147" t="s">
        <v>16431</v>
      </c>
      <c r="L3830" s="147" t="s">
        <v>16432</v>
      </c>
      <c r="M3830" s="147" t="s">
        <v>22367</v>
      </c>
    </row>
    <row r="3831" spans="1:15" ht="15">
      <c r="A3831" s="136">
        <v>3834</v>
      </c>
      <c r="B3831" s="108">
        <v>170</v>
      </c>
      <c r="C3831" s="108"/>
      <c r="D3831" s="137" t="s">
        <v>14488</v>
      </c>
      <c r="E3831" s="137" t="s">
        <v>14492</v>
      </c>
      <c r="F3831" s="137"/>
      <c r="G3831" s="108" t="str">
        <f t="shared" si="120"/>
        <v>PERIGOS POTENCIAIS</v>
      </c>
      <c r="H3831" s="108" t="str">
        <f t="shared" si="121"/>
        <v>INCÊNDIO OU EXPLOSÃO</v>
      </c>
      <c r="I3831" s="108"/>
      <c r="J3831" s="147" t="s">
        <v>16433</v>
      </c>
      <c r="K3831" s="147" t="s">
        <v>16434</v>
      </c>
      <c r="L3831" s="147" t="s">
        <v>16435</v>
      </c>
      <c r="M3831" s="149" t="s">
        <v>22368</v>
      </c>
    </row>
    <row r="3832" spans="1:15" ht="15">
      <c r="A3832" s="136">
        <v>3835</v>
      </c>
      <c r="B3832" s="108">
        <v>170</v>
      </c>
      <c r="C3832" s="108"/>
      <c r="D3832" s="137" t="s">
        <v>14488</v>
      </c>
      <c r="E3832" s="137" t="s">
        <v>14492</v>
      </c>
      <c r="F3832" s="137"/>
      <c r="G3832" s="108" t="str">
        <f t="shared" si="120"/>
        <v>PERIGOS POTENCIAIS</v>
      </c>
      <c r="H3832" s="108" t="str">
        <f t="shared" si="121"/>
        <v>INCÊNDIO OU EXPLOSÃO</v>
      </c>
      <c r="I3832" s="108"/>
      <c r="J3832" s="147" t="s">
        <v>15345</v>
      </c>
      <c r="K3832" s="147" t="s">
        <v>15346</v>
      </c>
      <c r="L3832" s="147" t="s">
        <v>15347</v>
      </c>
      <c r="M3832" s="147" t="s">
        <v>22035</v>
      </c>
    </row>
    <row r="3833" spans="1:15" ht="15">
      <c r="A3833" s="136">
        <v>3836</v>
      </c>
      <c r="B3833" s="108">
        <v>170</v>
      </c>
      <c r="C3833" s="108"/>
      <c r="D3833" s="137" t="s">
        <v>14488</v>
      </c>
      <c r="E3833" s="137" t="s">
        <v>14492</v>
      </c>
      <c r="F3833" s="137"/>
      <c r="G3833" s="108" t="str">
        <f t="shared" si="120"/>
        <v>PERIGOS POTENCIAIS</v>
      </c>
      <c r="H3833" s="108" t="str">
        <f t="shared" si="121"/>
        <v>INCÊNDIO OU EXPLOSÃO</v>
      </c>
      <c r="I3833" s="108"/>
      <c r="J3833" s="149" t="s">
        <v>16436</v>
      </c>
      <c r="K3833" s="149" t="s">
        <v>16437</v>
      </c>
      <c r="L3833" s="149" t="s">
        <v>16438</v>
      </c>
      <c r="M3833" s="149" t="s">
        <v>22369</v>
      </c>
    </row>
    <row r="3834" spans="1:15" ht="15">
      <c r="A3834" s="163">
        <v>3837</v>
      </c>
      <c r="B3834" s="109">
        <v>170</v>
      </c>
      <c r="C3834" s="109"/>
      <c r="D3834" s="175" t="s">
        <v>14488</v>
      </c>
      <c r="E3834" s="175" t="s">
        <v>14492</v>
      </c>
      <c r="F3834" s="175"/>
      <c r="G3834" s="109" t="str">
        <f t="shared" si="120"/>
        <v>PERIGOS POTENCIAIS</v>
      </c>
      <c r="H3834" s="109" t="str">
        <f t="shared" si="121"/>
        <v>INCÊNDIO OU EXPLOSÃO</v>
      </c>
      <c r="I3834" s="109"/>
      <c r="J3834" s="147" t="s">
        <v>16439</v>
      </c>
      <c r="K3834" s="147" t="s">
        <v>16440</v>
      </c>
      <c r="L3834" s="147" t="s">
        <v>16441</v>
      </c>
      <c r="M3834" s="147" t="s">
        <v>22370</v>
      </c>
      <c r="N3834" s="163"/>
      <c r="O3834" s="163"/>
    </row>
    <row r="3835" spans="1:15" ht="15">
      <c r="A3835" s="136">
        <v>3838</v>
      </c>
      <c r="B3835" s="108">
        <v>170</v>
      </c>
      <c r="C3835" s="108"/>
      <c r="D3835" s="137" t="s">
        <v>14488</v>
      </c>
      <c r="E3835" s="137" t="s">
        <v>14492</v>
      </c>
      <c r="F3835" s="137"/>
      <c r="G3835" s="108" t="str">
        <f t="shared" si="120"/>
        <v>PERIGOS POTENCIAIS</v>
      </c>
      <c r="H3835" s="108" t="str">
        <f t="shared" si="121"/>
        <v>INCÊNDIO OU EXPLOSÃO</v>
      </c>
      <c r="I3835" s="108"/>
      <c r="J3835" s="147" t="s">
        <v>14509</v>
      </c>
      <c r="K3835" s="147" t="s">
        <v>14510</v>
      </c>
      <c r="L3835" s="147" t="s">
        <v>14511</v>
      </c>
      <c r="M3835" s="147" t="s">
        <v>14512</v>
      </c>
    </row>
    <row r="3836" spans="1:15" ht="15.75" thickBot="1">
      <c r="A3836" s="136">
        <v>3839</v>
      </c>
      <c r="B3836" s="108">
        <v>170</v>
      </c>
      <c r="C3836" s="108"/>
      <c r="D3836" s="137" t="s">
        <v>14488</v>
      </c>
      <c r="E3836" s="137" t="s">
        <v>14492</v>
      </c>
      <c r="F3836" s="137"/>
      <c r="G3836" s="108" t="str">
        <f t="shared" si="120"/>
        <v>PERIGOS POTENCIAIS</v>
      </c>
      <c r="H3836" s="108" t="str">
        <f t="shared" si="121"/>
        <v>INCÊNDIO OU EXPLOSÃO</v>
      </c>
      <c r="I3836" s="108"/>
      <c r="J3836" s="147" t="s">
        <v>15357</v>
      </c>
      <c r="K3836" s="147" t="s">
        <v>15358</v>
      </c>
      <c r="L3836" s="147" t="s">
        <v>15359</v>
      </c>
      <c r="M3836" s="147" t="s">
        <v>22039</v>
      </c>
    </row>
    <row r="3837" spans="1:15" ht="15.75">
      <c r="A3837" s="136">
        <v>3840</v>
      </c>
      <c r="B3837" s="108">
        <v>170</v>
      </c>
      <c r="C3837" s="108"/>
      <c r="D3837" s="137" t="s">
        <v>14488</v>
      </c>
      <c r="E3837" s="137" t="s">
        <v>14520</v>
      </c>
      <c r="F3837" s="137"/>
      <c r="G3837" s="108" t="str">
        <f t="shared" si="120"/>
        <v>PERIGOS POTENCIAIS</v>
      </c>
      <c r="H3837" s="108" t="str">
        <f t="shared" si="121"/>
        <v>SAÚDE</v>
      </c>
      <c r="I3837" s="108"/>
      <c r="J3837" s="151" t="s">
        <v>14517</v>
      </c>
      <c r="K3837" s="151" t="s">
        <v>14518</v>
      </c>
      <c r="L3837" s="151" t="s">
        <v>14519</v>
      </c>
      <c r="M3837" s="151" t="s">
        <v>14520</v>
      </c>
    </row>
    <row r="3838" spans="1:15" ht="15">
      <c r="A3838" s="163">
        <v>3841</v>
      </c>
      <c r="B3838" s="109">
        <v>170</v>
      </c>
      <c r="C3838" s="109"/>
      <c r="D3838" s="175" t="s">
        <v>14488</v>
      </c>
      <c r="E3838" s="175" t="s">
        <v>14520</v>
      </c>
      <c r="F3838" s="175"/>
      <c r="G3838" s="109" t="str">
        <f t="shared" si="120"/>
        <v>PERIGOS POTENCIAIS</v>
      </c>
      <c r="H3838" s="109" t="str">
        <f t="shared" si="121"/>
        <v>SAÚDE</v>
      </c>
      <c r="I3838" s="109"/>
      <c r="J3838" s="147" t="s">
        <v>16442</v>
      </c>
      <c r="K3838" s="147" t="s">
        <v>16443</v>
      </c>
      <c r="L3838" s="147" t="s">
        <v>16444</v>
      </c>
      <c r="M3838" s="147" t="s">
        <v>22371</v>
      </c>
      <c r="N3838" s="163"/>
      <c r="O3838" s="163"/>
    </row>
    <row r="3839" spans="1:15" ht="25.5">
      <c r="A3839" s="136">
        <v>3842</v>
      </c>
      <c r="B3839" s="108">
        <v>170</v>
      </c>
      <c r="C3839" s="108"/>
      <c r="D3839" s="137" t="s">
        <v>14488</v>
      </c>
      <c r="E3839" s="137" t="s">
        <v>14520</v>
      </c>
      <c r="F3839" s="137"/>
      <c r="G3839" s="108" t="str">
        <f t="shared" si="120"/>
        <v>PERIGOS POTENCIAIS</v>
      </c>
      <c r="H3839" s="108" t="str">
        <f t="shared" si="121"/>
        <v>SAÚDE</v>
      </c>
      <c r="I3839" s="108"/>
      <c r="J3839" s="147" t="s">
        <v>16445</v>
      </c>
      <c r="K3839" s="147" t="s">
        <v>16446</v>
      </c>
      <c r="L3839" s="147" t="s">
        <v>16447</v>
      </c>
      <c r="M3839" s="147" t="s">
        <v>22372</v>
      </c>
    </row>
    <row r="3840" spans="1:15" ht="15">
      <c r="A3840" s="136">
        <v>3843</v>
      </c>
      <c r="B3840" s="108">
        <v>170</v>
      </c>
      <c r="C3840" s="108"/>
      <c r="D3840" s="137" t="s">
        <v>14488</v>
      </c>
      <c r="E3840" s="137" t="s">
        <v>14520</v>
      </c>
      <c r="F3840" s="137"/>
      <c r="G3840" s="108" t="str">
        <f t="shared" si="120"/>
        <v>PERIGOS POTENCIAIS</v>
      </c>
      <c r="H3840" s="108" t="str">
        <f t="shared" si="121"/>
        <v>SAÚDE</v>
      </c>
      <c r="I3840" s="108"/>
      <c r="J3840" s="147" t="s">
        <v>14731</v>
      </c>
      <c r="K3840" s="147" t="s">
        <v>14732</v>
      </c>
      <c r="L3840" s="147" t="s">
        <v>14733</v>
      </c>
      <c r="M3840" s="110" t="s">
        <v>21825</v>
      </c>
    </row>
    <row r="3841" spans="1:15" ht="25.5">
      <c r="A3841" s="136">
        <v>3844</v>
      </c>
      <c r="B3841" s="108">
        <v>170</v>
      </c>
      <c r="C3841" s="108"/>
      <c r="D3841" s="137" t="s">
        <v>14488</v>
      </c>
      <c r="E3841" s="137" t="s">
        <v>14520</v>
      </c>
      <c r="F3841" s="137"/>
      <c r="G3841" s="108" t="str">
        <f t="shared" si="120"/>
        <v>PERIGOS POTENCIAIS</v>
      </c>
      <c r="H3841" s="108" t="str">
        <f t="shared" si="121"/>
        <v>SAÚDE</v>
      </c>
      <c r="I3841" s="108"/>
      <c r="J3841" s="148" t="s">
        <v>14537</v>
      </c>
      <c r="K3841" s="148" t="s">
        <v>14538</v>
      </c>
      <c r="L3841" s="148" t="s">
        <v>14539</v>
      </c>
      <c r="M3841" s="148" t="s">
        <v>14540</v>
      </c>
    </row>
    <row r="3842" spans="1:15" ht="15.75">
      <c r="A3842" s="136">
        <v>3845</v>
      </c>
      <c r="B3842" s="108">
        <v>170</v>
      </c>
      <c r="C3842" s="108"/>
      <c r="D3842" s="137" t="s">
        <v>14544</v>
      </c>
      <c r="E3842" s="137" t="s">
        <v>14544</v>
      </c>
      <c r="F3842" s="137"/>
      <c r="G3842" s="108" t="str">
        <f t="shared" si="120"/>
        <v>PROTEÇÃO DA POPULAÇÃO</v>
      </c>
      <c r="H3842" s="108" t="str">
        <f t="shared" si="121"/>
        <v>PROTEÇÃO DA POPULAÇÃO</v>
      </c>
      <c r="I3842" s="108"/>
      <c r="J3842" s="143" t="s">
        <v>14541</v>
      </c>
      <c r="K3842" s="143" t="s">
        <v>14542</v>
      </c>
      <c r="L3842" s="143" t="s">
        <v>14543</v>
      </c>
      <c r="M3842" s="143" t="s">
        <v>14544</v>
      </c>
    </row>
    <row r="3843" spans="1:15" ht="38.25">
      <c r="A3843" s="136">
        <v>3846</v>
      </c>
      <c r="B3843" s="108">
        <v>170</v>
      </c>
      <c r="C3843" s="108"/>
      <c r="D3843" s="137" t="s">
        <v>14544</v>
      </c>
      <c r="E3843" s="137" t="s">
        <v>14544</v>
      </c>
      <c r="F3843" s="137"/>
      <c r="G3843" s="108" t="str">
        <f t="shared" si="120"/>
        <v>PROTEÇÃO DA POPULAÇÃO</v>
      </c>
      <c r="H3843" s="108" t="str">
        <f t="shared" si="121"/>
        <v>PROTEÇÃO DA POPULAÇÃO</v>
      </c>
      <c r="I3843" s="108"/>
      <c r="J3843" s="153" t="s">
        <v>14545</v>
      </c>
      <c r="K3843" s="153" t="s">
        <v>14546</v>
      </c>
      <c r="L3843" s="154" t="s">
        <v>14547</v>
      </c>
      <c r="M3843" s="154" t="s">
        <v>14548</v>
      </c>
    </row>
    <row r="3844" spans="1:15" ht="15">
      <c r="A3844" s="136">
        <v>3847</v>
      </c>
      <c r="B3844" s="108">
        <v>170</v>
      </c>
      <c r="C3844" s="108"/>
      <c r="D3844" s="137" t="s">
        <v>14544</v>
      </c>
      <c r="E3844" s="137" t="s">
        <v>14544</v>
      </c>
      <c r="F3844" s="137"/>
      <c r="G3844" s="108" t="str">
        <f t="shared" si="120"/>
        <v>PROTEÇÃO DA POPULAÇÃO</v>
      </c>
      <c r="H3844" s="108" t="str">
        <f t="shared" si="121"/>
        <v>PROTEÇÃO DA POPULAÇÃO</v>
      </c>
      <c r="I3844" s="108"/>
      <c r="J3844" s="148" t="s">
        <v>14553</v>
      </c>
      <c r="K3844" s="147" t="s">
        <v>14554</v>
      </c>
      <c r="L3844" s="148" t="s">
        <v>14555</v>
      </c>
      <c r="M3844" s="148" t="s">
        <v>14556</v>
      </c>
    </row>
    <row r="3845" spans="1:15" ht="15.75" thickBot="1">
      <c r="A3845" s="136">
        <v>3848</v>
      </c>
      <c r="B3845" s="108">
        <v>170</v>
      </c>
      <c r="C3845" s="108"/>
      <c r="D3845" s="137" t="s">
        <v>14544</v>
      </c>
      <c r="E3845" s="137" t="s">
        <v>14544</v>
      </c>
      <c r="F3845" s="137"/>
      <c r="G3845" s="108" t="str">
        <f t="shared" si="120"/>
        <v>PROTEÇÃO DA POPULAÇÃO</v>
      </c>
      <c r="H3845" s="108" t="str">
        <f t="shared" si="121"/>
        <v>PROTEÇÃO DA POPULAÇÃO</v>
      </c>
      <c r="I3845" s="108"/>
      <c r="J3845" s="147" t="s">
        <v>14549</v>
      </c>
      <c r="K3845" s="147" t="s">
        <v>14550</v>
      </c>
      <c r="L3845" s="147" t="s">
        <v>14551</v>
      </c>
      <c r="M3845" s="147" t="s">
        <v>14552</v>
      </c>
    </row>
    <row r="3846" spans="1:15" ht="15.75">
      <c r="A3846" s="136">
        <v>3849</v>
      </c>
      <c r="B3846" s="108">
        <v>170</v>
      </c>
      <c r="C3846" s="108"/>
      <c r="D3846" s="137" t="s">
        <v>14544</v>
      </c>
      <c r="E3846" s="137" t="s">
        <v>14560</v>
      </c>
      <c r="F3846" s="137"/>
      <c r="G3846" s="108" t="str">
        <f t="shared" si="120"/>
        <v>PROTEÇÃO DA POPULAÇÃO</v>
      </c>
      <c r="H3846" s="108" t="str">
        <f t="shared" si="121"/>
        <v>VESTUÁRIO DE PROTEÇÃO</v>
      </c>
      <c r="I3846" s="108"/>
      <c r="J3846" s="151" t="s">
        <v>14557</v>
      </c>
      <c r="K3846" s="151" t="s">
        <v>14558</v>
      </c>
      <c r="L3846" s="151" t="s">
        <v>14559</v>
      </c>
      <c r="M3846" s="151" t="s">
        <v>14560</v>
      </c>
    </row>
    <row r="3847" spans="1:15" ht="15">
      <c r="A3847" s="136">
        <v>3850</v>
      </c>
      <c r="B3847" s="108">
        <v>170</v>
      </c>
      <c r="C3847" s="108"/>
      <c r="D3847" s="137" t="s">
        <v>14544</v>
      </c>
      <c r="E3847" s="137" t="s">
        <v>14560</v>
      </c>
      <c r="F3847" s="137"/>
      <c r="G3847" s="108" t="str">
        <f t="shared" si="120"/>
        <v>PROTEÇÃO DA POPULAÇÃO</v>
      </c>
      <c r="H3847" s="108" t="str">
        <f t="shared" si="121"/>
        <v>VESTUÁRIO DE PROTEÇÃO</v>
      </c>
      <c r="I3847" s="108"/>
      <c r="J3847" s="147" t="s">
        <v>14561</v>
      </c>
      <c r="K3847" s="147" t="s">
        <v>14562</v>
      </c>
      <c r="L3847" s="148" t="s">
        <v>14563</v>
      </c>
      <c r="M3847" s="148" t="s">
        <v>14564</v>
      </c>
    </row>
    <row r="3848" spans="1:15" ht="26.25" thickBot="1">
      <c r="A3848" s="136">
        <v>3851</v>
      </c>
      <c r="B3848" s="108">
        <v>170</v>
      </c>
      <c r="C3848" s="108"/>
      <c r="D3848" s="137" t="s">
        <v>14544</v>
      </c>
      <c r="E3848" s="137" t="s">
        <v>14560</v>
      </c>
      <c r="F3848" s="137"/>
      <c r="G3848" s="108" t="str">
        <f t="shared" si="120"/>
        <v>PROTEÇÃO DA POPULAÇÃO</v>
      </c>
      <c r="H3848" s="108" t="str">
        <f t="shared" si="121"/>
        <v>VESTUÁRIO DE PROTEÇÃO</v>
      </c>
      <c r="I3848" s="108"/>
      <c r="J3848" s="148" t="s">
        <v>15007</v>
      </c>
      <c r="K3848" s="148" t="s">
        <v>14566</v>
      </c>
      <c r="L3848" s="148" t="s">
        <v>21832</v>
      </c>
      <c r="M3848" s="148" t="s">
        <v>21833</v>
      </c>
    </row>
    <row r="3849" spans="1:15" ht="15.75">
      <c r="A3849" s="136">
        <v>3852</v>
      </c>
      <c r="B3849" s="108">
        <v>170</v>
      </c>
      <c r="C3849" s="108"/>
      <c r="D3849" s="137" t="s">
        <v>14544</v>
      </c>
      <c r="E3849" s="137" t="s">
        <v>14570</v>
      </c>
      <c r="F3849" s="137"/>
      <c r="G3849" s="108" t="str">
        <f t="shared" si="120"/>
        <v>PROTEÇÃO DA POPULAÇÃO</v>
      </c>
      <c r="H3849" s="108" t="str">
        <f t="shared" si="121"/>
        <v>EVACUAÇÃO</v>
      </c>
      <c r="I3849" s="108"/>
      <c r="J3849" s="151" t="s">
        <v>14567</v>
      </c>
      <c r="K3849" s="151" t="s">
        <v>14568</v>
      </c>
      <c r="L3849" s="151" t="s">
        <v>14569</v>
      </c>
      <c r="M3849" s="151" t="s">
        <v>14570</v>
      </c>
    </row>
    <row r="3850" spans="1:15" ht="15">
      <c r="A3850" s="136">
        <v>3853</v>
      </c>
      <c r="B3850" s="108">
        <v>170</v>
      </c>
      <c r="C3850" s="108"/>
      <c r="D3850" s="137" t="s">
        <v>14544</v>
      </c>
      <c r="E3850" s="137" t="s">
        <v>14570</v>
      </c>
      <c r="F3850" s="137"/>
      <c r="G3850" s="108" t="str">
        <f t="shared" si="120"/>
        <v>PROTEÇÃO DA POPULAÇÃO</v>
      </c>
      <c r="H3850" s="108" t="str">
        <f t="shared" si="121"/>
        <v>EVACUAÇÃO</v>
      </c>
      <c r="I3850" s="108"/>
      <c r="J3850" s="153" t="s">
        <v>14571</v>
      </c>
      <c r="K3850" s="153" t="s">
        <v>14572</v>
      </c>
      <c r="L3850" s="153" t="s">
        <v>14573</v>
      </c>
      <c r="M3850" s="153" t="s">
        <v>14574</v>
      </c>
    </row>
    <row r="3851" spans="1:15" ht="26.25">
      <c r="A3851" s="136">
        <v>3854</v>
      </c>
      <c r="B3851" s="108">
        <v>170</v>
      </c>
      <c r="C3851" s="108"/>
      <c r="D3851" s="137" t="s">
        <v>14544</v>
      </c>
      <c r="E3851" s="137" t="s">
        <v>14570</v>
      </c>
      <c r="F3851" s="137"/>
      <c r="G3851" s="108" t="str">
        <f t="shared" si="120"/>
        <v>PROTEÇÃO DA POPULAÇÃO</v>
      </c>
      <c r="H3851" s="108" t="str">
        <f t="shared" si="121"/>
        <v>EVACUAÇÃO</v>
      </c>
      <c r="I3851" s="108"/>
      <c r="J3851" s="148" t="s">
        <v>15435</v>
      </c>
      <c r="K3851" s="157" t="s">
        <v>15436</v>
      </c>
      <c r="L3851" s="157" t="s">
        <v>15437</v>
      </c>
      <c r="M3851" s="157" t="s">
        <v>22063</v>
      </c>
    </row>
    <row r="3852" spans="1:15" ht="15">
      <c r="A3852" s="136">
        <v>3855</v>
      </c>
      <c r="B3852" s="108">
        <v>170</v>
      </c>
      <c r="C3852" s="108"/>
      <c r="D3852" s="137" t="s">
        <v>14544</v>
      </c>
      <c r="E3852" s="137" t="s">
        <v>14570</v>
      </c>
      <c r="F3852" s="137"/>
      <c r="G3852" s="108" t="str">
        <f t="shared" si="120"/>
        <v>PROTEÇÃO DA POPULAÇÃO</v>
      </c>
      <c r="H3852" s="108" t="str">
        <f t="shared" si="121"/>
        <v>EVACUAÇÃO</v>
      </c>
      <c r="I3852" s="108"/>
      <c r="J3852" s="160" t="s">
        <v>14667</v>
      </c>
      <c r="K3852" s="160" t="s">
        <v>14668</v>
      </c>
      <c r="L3852" s="160" t="s">
        <v>14669</v>
      </c>
      <c r="M3852" s="160" t="s">
        <v>14669</v>
      </c>
    </row>
    <row r="3853" spans="1:15" ht="15">
      <c r="A3853" s="136">
        <v>3856</v>
      </c>
      <c r="B3853" s="108">
        <v>170</v>
      </c>
      <c r="C3853" s="108"/>
      <c r="D3853" s="137" t="s">
        <v>14544</v>
      </c>
      <c r="E3853" s="137" t="s">
        <v>14570</v>
      </c>
      <c r="F3853" s="137"/>
      <c r="G3853" s="108" t="str">
        <f t="shared" si="120"/>
        <v>PROTEÇÃO DA POPULAÇÃO</v>
      </c>
      <c r="H3853" s="108" t="str">
        <f t="shared" si="121"/>
        <v>EVACUAÇÃO</v>
      </c>
      <c r="I3853" s="108"/>
      <c r="J3853" s="147" t="s">
        <v>16448</v>
      </c>
      <c r="K3853" s="147" t="s">
        <v>16449</v>
      </c>
      <c r="L3853" s="147" t="s">
        <v>16450</v>
      </c>
      <c r="M3853" s="147" t="s">
        <v>22373</v>
      </c>
    </row>
    <row r="3854" spans="1:15" ht="15">
      <c r="A3854" s="136">
        <v>3857</v>
      </c>
      <c r="B3854" s="108">
        <v>170</v>
      </c>
      <c r="C3854" s="108"/>
      <c r="D3854" s="137" t="s">
        <v>14544</v>
      </c>
      <c r="E3854" s="137" t="s">
        <v>6</v>
      </c>
      <c r="F3854" s="137"/>
      <c r="G3854" s="108" t="str">
        <f t="shared" si="120"/>
        <v>PROTEÇÃO DA POPULAÇÃO</v>
      </c>
      <c r="H3854" s="108" t="str">
        <f t="shared" si="121"/>
        <v>Incêndio</v>
      </c>
      <c r="I3854" s="108"/>
      <c r="J3854" s="160" t="s">
        <v>14579</v>
      </c>
      <c r="K3854" s="160" t="s">
        <v>14580</v>
      </c>
      <c r="L3854" s="160" t="s">
        <v>14581</v>
      </c>
      <c r="M3854" s="160" t="s">
        <v>6</v>
      </c>
    </row>
    <row r="3855" spans="1:15" ht="25.5">
      <c r="A3855" s="136">
        <v>3858</v>
      </c>
      <c r="B3855" s="108">
        <v>170</v>
      </c>
      <c r="C3855" s="108"/>
      <c r="D3855" s="137" t="s">
        <v>14544</v>
      </c>
      <c r="E3855" s="137" t="s">
        <v>6</v>
      </c>
      <c r="F3855" s="137"/>
      <c r="G3855" s="108" t="str">
        <f t="shared" si="120"/>
        <v>PROTEÇÃO DA POPULAÇÃO</v>
      </c>
      <c r="H3855" s="108" t="str">
        <f t="shared" si="121"/>
        <v>Incêndio</v>
      </c>
      <c r="I3855" s="108"/>
      <c r="J3855" s="147" t="s">
        <v>14582</v>
      </c>
      <c r="K3855" s="147" t="s">
        <v>14583</v>
      </c>
      <c r="L3855" s="147" t="s">
        <v>14584</v>
      </c>
      <c r="M3855" s="147" t="s">
        <v>21834</v>
      </c>
    </row>
    <row r="3856" spans="1:15" ht="25.5" hidden="1">
      <c r="A3856" s="136">
        <v>3859</v>
      </c>
      <c r="B3856" s="108">
        <v>170</v>
      </c>
      <c r="C3856" s="108"/>
      <c r="D3856" s="137" t="s">
        <v>14544</v>
      </c>
      <c r="E3856" s="137" t="s">
        <v>6</v>
      </c>
      <c r="F3856" s="137"/>
      <c r="G3856" s="108" t="str">
        <f t="shared" ref="G3856:G3919" si="122">IF(OR(M3856="PERIGOS POTENCIAIS",M3856="PROTEÇÃO DA POPULAÇÃO",M3856="RESPOSTA À EMERGÊNCIA"),M3856,G3855)</f>
        <v>PROTEÇÃO DA POPULAÇÃO</v>
      </c>
      <c r="H3856" s="108" t="str">
        <f t="shared" ref="H3856:H3919" si="123">IF(OR(M3856="PERIGOS POTENCIAIS",M3856="PROTEÇÃO DA POPULAÇÃO",M3856="RESPOSTA À EMERGÊNCIA"),M3856,IF(OR(M3856="INCÊNDIO OU EXPLOSÃO",M3856="SAÚDE",M3856="VESTUÁRIO DE PROTEÇÃO",M3856="EVACUAÇÃO",M3856="INCÊNDIO",M3856="DERRAME OU FUGA",M3856="PRIMEIROS SOCORROS"),M3856,H3855))</f>
        <v>Incêndio</v>
      </c>
      <c r="I3856" s="108"/>
      <c r="J3856" s="148" t="s">
        <v>14750</v>
      </c>
      <c r="K3856" s="147" t="s">
        <v>14751</v>
      </c>
      <c r="L3856" s="150" t="s">
        <v>14752</v>
      </c>
      <c r="M3856" s="150" t="s">
        <v>21849</v>
      </c>
      <c r="N3856" s="169" t="s">
        <v>14753</v>
      </c>
      <c r="O3856" s="163"/>
    </row>
    <row r="3857" spans="1:14" ht="15.75">
      <c r="A3857" s="136">
        <v>3860</v>
      </c>
      <c r="B3857" s="108">
        <v>170</v>
      </c>
      <c r="C3857" s="108"/>
      <c r="D3857" s="137" t="s">
        <v>14588</v>
      </c>
      <c r="E3857" s="137" t="s">
        <v>14588</v>
      </c>
      <c r="F3857" s="137"/>
      <c r="G3857" s="108" t="str">
        <f t="shared" si="122"/>
        <v>RESPOSTA À EMERGÊNCIA</v>
      </c>
      <c r="H3857" s="108" t="str">
        <f t="shared" si="123"/>
        <v>RESPOSTA À EMERGÊNCIA</v>
      </c>
      <c r="I3857" s="108"/>
      <c r="J3857" s="143" t="s">
        <v>14585</v>
      </c>
      <c r="K3857" s="143" t="s">
        <v>14586</v>
      </c>
      <c r="L3857" s="143" t="s">
        <v>14587</v>
      </c>
      <c r="M3857" s="143" t="s">
        <v>14588</v>
      </c>
    </row>
    <row r="3858" spans="1:14" ht="15.75">
      <c r="A3858" s="136">
        <v>3861</v>
      </c>
      <c r="B3858" s="108">
        <v>170</v>
      </c>
      <c r="C3858" s="108"/>
      <c r="D3858" s="137" t="s">
        <v>14588</v>
      </c>
      <c r="E3858" s="137" t="s">
        <v>21835</v>
      </c>
      <c r="F3858" s="137"/>
      <c r="G3858" s="108" t="str">
        <f t="shared" si="122"/>
        <v>RESPOSTA À EMERGÊNCIA</v>
      </c>
      <c r="H3858" s="108" t="str">
        <f t="shared" si="123"/>
        <v>INCÊNDIO</v>
      </c>
      <c r="I3858" s="108"/>
      <c r="J3858" s="159" t="s">
        <v>14589</v>
      </c>
      <c r="K3858" s="159" t="s">
        <v>14590</v>
      </c>
      <c r="L3858" s="159" t="s">
        <v>14591</v>
      </c>
      <c r="M3858" s="145" t="s">
        <v>21835</v>
      </c>
    </row>
    <row r="3859" spans="1:14" ht="15">
      <c r="A3859" s="136">
        <v>3862</v>
      </c>
      <c r="B3859" s="108">
        <v>170</v>
      </c>
      <c r="C3859" s="108"/>
      <c r="D3859" s="137" t="s">
        <v>14588</v>
      </c>
      <c r="E3859" s="137" t="s">
        <v>21835</v>
      </c>
      <c r="F3859" s="137"/>
      <c r="G3859" s="108" t="str">
        <f t="shared" si="122"/>
        <v>RESPOSTA À EMERGÊNCIA</v>
      </c>
      <c r="H3859" s="108" t="str">
        <f t="shared" si="123"/>
        <v>INCÊNDIO</v>
      </c>
      <c r="I3859" s="108"/>
      <c r="J3859" s="153" t="s">
        <v>16451</v>
      </c>
      <c r="K3859" s="160" t="s">
        <v>16452</v>
      </c>
      <c r="L3859" s="153" t="s">
        <v>16453</v>
      </c>
      <c r="M3859" s="153" t="s">
        <v>22374</v>
      </c>
    </row>
    <row r="3860" spans="1:14" ht="38.25">
      <c r="A3860" s="136">
        <v>3863</v>
      </c>
      <c r="B3860" s="108">
        <v>170</v>
      </c>
      <c r="C3860" s="108"/>
      <c r="D3860" s="137" t="s">
        <v>14588</v>
      </c>
      <c r="E3860" s="137" t="s">
        <v>21835</v>
      </c>
      <c r="F3860" s="137"/>
      <c r="G3860" s="108" t="str">
        <f t="shared" si="122"/>
        <v>RESPOSTA À EMERGÊNCIA</v>
      </c>
      <c r="H3860" s="108" t="str">
        <f t="shared" si="123"/>
        <v>INCÊNDIO</v>
      </c>
      <c r="I3860" s="108"/>
      <c r="J3860" s="148" t="s">
        <v>16454</v>
      </c>
      <c r="K3860" s="147" t="s">
        <v>16455</v>
      </c>
      <c r="L3860" s="148" t="s">
        <v>16456</v>
      </c>
      <c r="M3860" s="148" t="s">
        <v>22375</v>
      </c>
    </row>
    <row r="3861" spans="1:14" ht="25.5">
      <c r="A3861" s="136">
        <v>3864</v>
      </c>
      <c r="B3861" s="108">
        <v>170</v>
      </c>
      <c r="C3861" s="108"/>
      <c r="D3861" s="137" t="s">
        <v>14588</v>
      </c>
      <c r="E3861" s="137" t="s">
        <v>21835</v>
      </c>
      <c r="F3861" s="137"/>
      <c r="G3861" s="108" t="str">
        <f t="shared" si="122"/>
        <v>RESPOSTA À EMERGÊNCIA</v>
      </c>
      <c r="H3861" s="108" t="str">
        <f t="shared" si="123"/>
        <v>INCÊNDIO</v>
      </c>
      <c r="I3861" s="108"/>
      <c r="J3861" s="148" t="s">
        <v>16457</v>
      </c>
      <c r="K3861" s="148" t="s">
        <v>16458</v>
      </c>
      <c r="L3861" s="148" t="s">
        <v>16459</v>
      </c>
      <c r="M3861" s="148" t="s">
        <v>22376</v>
      </c>
      <c r="N3861" s="178"/>
    </row>
    <row r="3862" spans="1:14" ht="15">
      <c r="A3862" s="136">
        <v>3865</v>
      </c>
      <c r="B3862" s="108">
        <v>170</v>
      </c>
      <c r="C3862" s="108"/>
      <c r="D3862" s="137" t="s">
        <v>14588</v>
      </c>
      <c r="E3862" s="137" t="s">
        <v>21835</v>
      </c>
      <c r="F3862" s="137"/>
      <c r="G3862" s="108" t="str">
        <f t="shared" si="122"/>
        <v>RESPOSTA À EMERGÊNCIA</v>
      </c>
      <c r="H3862" s="108" t="str">
        <f t="shared" si="123"/>
        <v>INCÊNDIO</v>
      </c>
      <c r="I3862" s="108"/>
      <c r="J3862" s="147" t="s">
        <v>16460</v>
      </c>
      <c r="K3862" s="147" t="s">
        <v>16461</v>
      </c>
      <c r="L3862" s="147" t="s">
        <v>16462</v>
      </c>
      <c r="M3862" s="147" t="s">
        <v>22377</v>
      </c>
    </row>
    <row r="3863" spans="1:14" ht="15">
      <c r="A3863" s="136">
        <v>3866</v>
      </c>
      <c r="B3863" s="108">
        <v>170</v>
      </c>
      <c r="C3863" s="108"/>
      <c r="D3863" s="137" t="s">
        <v>14588</v>
      </c>
      <c r="E3863" s="137" t="s">
        <v>21835</v>
      </c>
      <c r="F3863" s="137"/>
      <c r="G3863" s="108" t="str">
        <f t="shared" si="122"/>
        <v>RESPOSTA À EMERGÊNCIA</v>
      </c>
      <c r="H3863" s="108" t="str">
        <f t="shared" si="123"/>
        <v>INCÊNDIO</v>
      </c>
      <c r="I3863" s="108"/>
      <c r="J3863" s="148" t="s">
        <v>14611</v>
      </c>
      <c r="K3863" s="148" t="s">
        <v>14612</v>
      </c>
      <c r="L3863" s="148" t="s">
        <v>14613</v>
      </c>
      <c r="M3863" s="148" t="s">
        <v>14614</v>
      </c>
    </row>
    <row r="3864" spans="1:14" ht="15">
      <c r="A3864" s="136">
        <v>3867</v>
      </c>
      <c r="B3864" s="108">
        <v>170</v>
      </c>
      <c r="C3864" s="108"/>
      <c r="D3864" s="137" t="s">
        <v>14588</v>
      </c>
      <c r="E3864" s="137" t="s">
        <v>21835</v>
      </c>
      <c r="F3864" s="137"/>
      <c r="G3864" s="108" t="str">
        <f t="shared" si="122"/>
        <v>RESPOSTA À EMERGÊNCIA</v>
      </c>
      <c r="H3864" s="108" t="str">
        <f t="shared" si="123"/>
        <v>INCÊNDIO</v>
      </c>
      <c r="I3864" s="108"/>
      <c r="J3864" s="153" t="s">
        <v>15241</v>
      </c>
      <c r="K3864" s="153" t="s">
        <v>15242</v>
      </c>
      <c r="L3864" s="160" t="s">
        <v>15243</v>
      </c>
      <c r="M3864" s="160" t="s">
        <v>22004</v>
      </c>
    </row>
    <row r="3865" spans="1:14" ht="15.75" thickBot="1">
      <c r="A3865" s="136">
        <v>3868</v>
      </c>
      <c r="B3865" s="108">
        <v>170</v>
      </c>
      <c r="C3865" s="108"/>
      <c r="D3865" s="137" t="s">
        <v>14588</v>
      </c>
      <c r="E3865" s="137" t="s">
        <v>21835</v>
      </c>
      <c r="F3865" s="137"/>
      <c r="G3865" s="108" t="str">
        <f t="shared" si="122"/>
        <v>RESPOSTA À EMERGÊNCIA</v>
      </c>
      <c r="H3865" s="108" t="str">
        <f t="shared" si="123"/>
        <v>INCÊNDIO</v>
      </c>
      <c r="I3865" s="108"/>
      <c r="J3865" s="147" t="s">
        <v>16463</v>
      </c>
      <c r="K3865" s="147" t="s">
        <v>16464</v>
      </c>
      <c r="L3865" s="147" t="s">
        <v>16465</v>
      </c>
      <c r="M3865" s="147" t="s">
        <v>22378</v>
      </c>
    </row>
    <row r="3866" spans="1:14" ht="15.75">
      <c r="A3866" s="136">
        <v>3869</v>
      </c>
      <c r="B3866" s="108">
        <v>170</v>
      </c>
      <c r="C3866" s="108"/>
      <c r="D3866" s="137" t="s">
        <v>14588</v>
      </c>
      <c r="E3866" s="137" t="s">
        <v>14636</v>
      </c>
      <c r="F3866" s="137"/>
      <c r="G3866" s="108" t="str">
        <f t="shared" si="122"/>
        <v>RESPOSTA À EMERGÊNCIA</v>
      </c>
      <c r="H3866" s="108" t="str">
        <f t="shared" si="123"/>
        <v>DERRAME OU FUGA</v>
      </c>
      <c r="I3866" s="108"/>
      <c r="J3866" s="151" t="s">
        <v>14633</v>
      </c>
      <c r="K3866" s="151" t="s">
        <v>14634</v>
      </c>
      <c r="L3866" s="151" t="s">
        <v>14635</v>
      </c>
      <c r="M3866" s="151" t="s">
        <v>14636</v>
      </c>
    </row>
    <row r="3867" spans="1:14" ht="15">
      <c r="A3867" s="136">
        <v>3870</v>
      </c>
      <c r="B3867" s="108">
        <v>170</v>
      </c>
      <c r="C3867" s="108"/>
      <c r="D3867" s="137" t="s">
        <v>14588</v>
      </c>
      <c r="E3867" s="137" t="s">
        <v>14636</v>
      </c>
      <c r="F3867" s="137"/>
      <c r="G3867" s="108" t="str">
        <f t="shared" si="122"/>
        <v>RESPOSTA À EMERGÊNCIA</v>
      </c>
      <c r="H3867" s="108" t="str">
        <f t="shared" si="123"/>
        <v>DERRAME OU FUGA</v>
      </c>
      <c r="I3867" s="108"/>
      <c r="J3867" s="148" t="s">
        <v>14641</v>
      </c>
      <c r="K3867" s="148" t="s">
        <v>14642</v>
      </c>
      <c r="L3867" s="148" t="s">
        <v>14781</v>
      </c>
      <c r="M3867" s="148" t="s">
        <v>21839</v>
      </c>
    </row>
    <row r="3868" spans="1:14" ht="15">
      <c r="A3868" s="136">
        <v>3871</v>
      </c>
      <c r="B3868" s="108">
        <v>170</v>
      </c>
      <c r="C3868" s="108"/>
      <c r="D3868" s="137" t="s">
        <v>14588</v>
      </c>
      <c r="E3868" s="137" t="s">
        <v>14636</v>
      </c>
      <c r="F3868" s="137"/>
      <c r="G3868" s="108" t="str">
        <f t="shared" si="122"/>
        <v>RESPOSTA À EMERGÊNCIA</v>
      </c>
      <c r="H3868" s="108" t="str">
        <f t="shared" si="123"/>
        <v>DERRAME OU FUGA</v>
      </c>
      <c r="I3868" s="108"/>
      <c r="J3868" s="147" t="s">
        <v>14637</v>
      </c>
      <c r="K3868" s="147" t="s">
        <v>14638</v>
      </c>
      <c r="L3868" s="147" t="s">
        <v>14639</v>
      </c>
      <c r="M3868" s="147" t="s">
        <v>14640</v>
      </c>
    </row>
    <row r="3869" spans="1:14" ht="15">
      <c r="A3869" s="136">
        <v>3872</v>
      </c>
      <c r="B3869" s="108">
        <v>170</v>
      </c>
      <c r="C3869" s="108"/>
      <c r="D3869" s="137" t="s">
        <v>14588</v>
      </c>
      <c r="E3869" s="137" t="s">
        <v>14636</v>
      </c>
      <c r="F3869" s="137"/>
      <c r="G3869" s="108" t="str">
        <f t="shared" si="122"/>
        <v>RESPOSTA À EMERGÊNCIA</v>
      </c>
      <c r="H3869" s="108" t="str">
        <f t="shared" si="123"/>
        <v>DERRAME OU FUGA</v>
      </c>
      <c r="I3869" s="108"/>
      <c r="J3869" s="147" t="s">
        <v>14926</v>
      </c>
      <c r="K3869" s="147" t="s">
        <v>14927</v>
      </c>
      <c r="L3869" s="147" t="s">
        <v>14928</v>
      </c>
      <c r="M3869" s="147" t="s">
        <v>21910</v>
      </c>
    </row>
    <row r="3870" spans="1:14" ht="15.75" thickBot="1">
      <c r="A3870" s="136">
        <v>3873</v>
      </c>
      <c r="B3870" s="108">
        <v>170</v>
      </c>
      <c r="C3870" s="108"/>
      <c r="D3870" s="137" t="s">
        <v>14588</v>
      </c>
      <c r="E3870" s="137" t="s">
        <v>14636</v>
      </c>
      <c r="F3870" s="137"/>
      <c r="G3870" s="108" t="str">
        <f t="shared" si="122"/>
        <v>RESPOSTA À EMERGÊNCIA</v>
      </c>
      <c r="H3870" s="108" t="str">
        <f t="shared" si="123"/>
        <v>DERRAME OU FUGA</v>
      </c>
      <c r="I3870" s="108"/>
      <c r="J3870" s="147" t="s">
        <v>14656</v>
      </c>
      <c r="K3870" s="147" t="s">
        <v>14657</v>
      </c>
      <c r="L3870" s="147" t="s">
        <v>14658</v>
      </c>
      <c r="M3870" s="147" t="s">
        <v>21840</v>
      </c>
    </row>
    <row r="3871" spans="1:14" ht="15.75">
      <c r="A3871" s="136">
        <v>3874</v>
      </c>
      <c r="B3871" s="108">
        <v>170</v>
      </c>
      <c r="C3871" s="108"/>
      <c r="D3871" s="137" t="s">
        <v>14588</v>
      </c>
      <c r="E3871" s="137" t="s">
        <v>14677</v>
      </c>
      <c r="F3871" s="137"/>
      <c r="G3871" s="108" t="str">
        <f t="shared" si="122"/>
        <v>RESPOSTA À EMERGÊNCIA</v>
      </c>
      <c r="H3871" s="108" t="str">
        <f t="shared" si="123"/>
        <v>PRIMEIROS SOCORROS</v>
      </c>
      <c r="I3871" s="108"/>
      <c r="J3871" s="151" t="s">
        <v>14674</v>
      </c>
      <c r="K3871" s="151" t="s">
        <v>14675</v>
      </c>
      <c r="L3871" s="151" t="s">
        <v>14676</v>
      </c>
      <c r="M3871" s="151" t="s">
        <v>14677</v>
      </c>
    </row>
    <row r="3872" spans="1:14" ht="15">
      <c r="A3872" s="136">
        <v>3875</v>
      </c>
      <c r="B3872" s="108">
        <v>170</v>
      </c>
      <c r="C3872" s="108"/>
      <c r="D3872" s="137" t="s">
        <v>14588</v>
      </c>
      <c r="E3872" s="137" t="s">
        <v>14677</v>
      </c>
      <c r="F3872" s="137"/>
      <c r="G3872" s="108" t="str">
        <f t="shared" si="122"/>
        <v>RESPOSTA À EMERGÊNCIA</v>
      </c>
      <c r="H3872" s="108" t="str">
        <f t="shared" si="123"/>
        <v>PRIMEIROS SOCORROS</v>
      </c>
      <c r="I3872" s="108"/>
      <c r="J3872" s="148" t="s">
        <v>14678</v>
      </c>
      <c r="K3872" s="148" t="s">
        <v>14679</v>
      </c>
      <c r="L3872" s="148" t="s">
        <v>14680</v>
      </c>
      <c r="M3872" s="148" t="s">
        <v>21809</v>
      </c>
    </row>
    <row r="3873" spans="1:13" ht="25.5">
      <c r="A3873" s="136">
        <v>3876</v>
      </c>
      <c r="B3873" s="108">
        <v>170</v>
      </c>
      <c r="C3873" s="108"/>
      <c r="D3873" s="137" t="s">
        <v>14588</v>
      </c>
      <c r="E3873" s="137" t="s">
        <v>14677</v>
      </c>
      <c r="F3873" s="137"/>
      <c r="G3873" s="108" t="str">
        <f t="shared" si="122"/>
        <v>RESPOSTA À EMERGÊNCIA</v>
      </c>
      <c r="H3873" s="108" t="str">
        <f t="shared" si="123"/>
        <v>PRIMEIROS SOCORROS</v>
      </c>
      <c r="I3873" s="108"/>
      <c r="J3873" s="148" t="s">
        <v>14681</v>
      </c>
      <c r="K3873" s="148" t="s">
        <v>14682</v>
      </c>
      <c r="L3873" s="148" t="s">
        <v>14683</v>
      </c>
      <c r="M3873" s="148" t="s">
        <v>14684</v>
      </c>
    </row>
    <row r="3874" spans="1:13" ht="15">
      <c r="A3874" s="136">
        <v>3877</v>
      </c>
      <c r="B3874" s="108">
        <v>170</v>
      </c>
      <c r="C3874" s="108"/>
      <c r="D3874" s="137" t="s">
        <v>14588</v>
      </c>
      <c r="E3874" s="137" t="s">
        <v>14677</v>
      </c>
      <c r="F3874" s="137"/>
      <c r="G3874" s="108" t="str">
        <f t="shared" si="122"/>
        <v>RESPOSTA À EMERGÊNCIA</v>
      </c>
      <c r="H3874" s="108" t="str">
        <f t="shared" si="123"/>
        <v>PRIMEIROS SOCORROS</v>
      </c>
      <c r="I3874" s="108"/>
      <c r="J3874" s="148" t="s">
        <v>14685</v>
      </c>
      <c r="K3874" s="148" t="s">
        <v>14686</v>
      </c>
      <c r="L3874" s="148" t="s">
        <v>14687</v>
      </c>
      <c r="M3874" s="148" t="s">
        <v>14688</v>
      </c>
    </row>
    <row r="3875" spans="1:13" ht="15">
      <c r="A3875" s="136">
        <v>3878</v>
      </c>
      <c r="B3875" s="108">
        <v>170</v>
      </c>
      <c r="C3875" s="108"/>
      <c r="D3875" s="137" t="s">
        <v>14588</v>
      </c>
      <c r="E3875" s="137" t="s">
        <v>14677</v>
      </c>
      <c r="F3875" s="137"/>
      <c r="G3875" s="108" t="str">
        <f t="shared" si="122"/>
        <v>RESPOSTA À EMERGÊNCIA</v>
      </c>
      <c r="H3875" s="108" t="str">
        <f t="shared" si="123"/>
        <v>PRIMEIROS SOCORROS</v>
      </c>
      <c r="I3875" s="108"/>
      <c r="J3875" s="148" t="s">
        <v>14689</v>
      </c>
      <c r="K3875" s="147" t="s">
        <v>14690</v>
      </c>
      <c r="L3875" s="148" t="s">
        <v>14691</v>
      </c>
      <c r="M3875" s="148" t="s">
        <v>14692</v>
      </c>
    </row>
    <row r="3876" spans="1:13" ht="15">
      <c r="A3876" s="136">
        <v>3879</v>
      </c>
      <c r="B3876" s="108">
        <v>170</v>
      </c>
      <c r="C3876" s="108"/>
      <c r="D3876" s="137" t="s">
        <v>14588</v>
      </c>
      <c r="E3876" s="137" t="s">
        <v>14677</v>
      </c>
      <c r="F3876" s="137"/>
      <c r="G3876" s="108" t="str">
        <f t="shared" si="122"/>
        <v>RESPOSTA À EMERGÊNCIA</v>
      </c>
      <c r="H3876" s="108" t="str">
        <f t="shared" si="123"/>
        <v>PRIMEIROS SOCORROS</v>
      </c>
      <c r="I3876" s="108"/>
      <c r="J3876" s="148" t="s">
        <v>14696</v>
      </c>
      <c r="K3876" s="147" t="s">
        <v>14697</v>
      </c>
      <c r="L3876" s="148" t="s">
        <v>14698</v>
      </c>
      <c r="M3876" s="148" t="s">
        <v>14699</v>
      </c>
    </row>
    <row r="3877" spans="1:13" ht="15">
      <c r="A3877" s="136">
        <v>3880</v>
      </c>
      <c r="B3877" s="108">
        <v>170</v>
      </c>
      <c r="C3877" s="108"/>
      <c r="D3877" s="137" t="s">
        <v>14588</v>
      </c>
      <c r="E3877" s="137" t="s">
        <v>14677</v>
      </c>
      <c r="F3877" s="137"/>
      <c r="G3877" s="108" t="str">
        <f t="shared" si="122"/>
        <v>RESPOSTA À EMERGÊNCIA</v>
      </c>
      <c r="H3877" s="108" t="str">
        <f t="shared" si="123"/>
        <v>PRIMEIROS SOCORROS</v>
      </c>
      <c r="I3877" s="108"/>
      <c r="J3877" s="150" t="s">
        <v>14700</v>
      </c>
      <c r="K3877" s="148" t="s">
        <v>14701</v>
      </c>
      <c r="L3877" s="150" t="s">
        <v>14702</v>
      </c>
      <c r="M3877" s="150" t="s">
        <v>14703</v>
      </c>
    </row>
    <row r="3878" spans="1:13" ht="25.5">
      <c r="A3878" s="136">
        <v>3881</v>
      </c>
      <c r="B3878" s="108">
        <v>170</v>
      </c>
      <c r="C3878" s="108"/>
      <c r="D3878" s="137" t="s">
        <v>14588</v>
      </c>
      <c r="E3878" s="137" t="s">
        <v>14677</v>
      </c>
      <c r="F3878" s="137"/>
      <c r="G3878" s="108" t="str">
        <f t="shared" si="122"/>
        <v>RESPOSTA À EMERGÊNCIA</v>
      </c>
      <c r="H3878" s="108" t="str">
        <f t="shared" si="123"/>
        <v>PRIMEIROS SOCORROS</v>
      </c>
      <c r="I3878" s="108"/>
      <c r="J3878" s="148" t="s">
        <v>14704</v>
      </c>
      <c r="K3878" s="147" t="s">
        <v>14705</v>
      </c>
      <c r="L3878" s="148" t="s">
        <v>14706</v>
      </c>
      <c r="M3878" s="148" t="s">
        <v>14707</v>
      </c>
    </row>
    <row r="3879" spans="1:13" ht="15">
      <c r="A3879" s="136">
        <v>3882</v>
      </c>
      <c r="B3879" s="108">
        <v>170</v>
      </c>
      <c r="C3879" s="108"/>
      <c r="D3879" s="137" t="s">
        <v>14588</v>
      </c>
      <c r="E3879" s="137" t="s">
        <v>14677</v>
      </c>
      <c r="F3879" s="137"/>
      <c r="G3879" s="108" t="str">
        <f t="shared" si="122"/>
        <v>RESPOSTA À EMERGÊNCIA</v>
      </c>
      <c r="H3879" s="108" t="str">
        <f t="shared" si="123"/>
        <v>PRIMEIROS SOCORROS</v>
      </c>
      <c r="I3879" s="108"/>
      <c r="J3879" s="148" t="s">
        <v>14712</v>
      </c>
      <c r="K3879" s="147" t="s">
        <v>14713</v>
      </c>
      <c r="L3879" s="148" t="s">
        <v>14714</v>
      </c>
      <c r="M3879" s="148" t="s">
        <v>14715</v>
      </c>
    </row>
    <row r="3880" spans="1:13" ht="20.25">
      <c r="A3880" s="136">
        <v>3883</v>
      </c>
      <c r="B3880" s="108">
        <v>171</v>
      </c>
      <c r="C3880" s="108"/>
      <c r="D3880" s="137" t="s">
        <v>21830</v>
      </c>
      <c r="E3880" s="137" t="s">
        <v>21830</v>
      </c>
      <c r="F3880" s="137"/>
      <c r="G3880" s="108" t="str">
        <f t="shared" si="122"/>
        <v>RESPOSTA À EMERGÊNCIA</v>
      </c>
      <c r="H3880" s="108" t="str">
        <f t="shared" si="123"/>
        <v>PRIMEIROS SOCORROS</v>
      </c>
      <c r="I3880" s="108"/>
      <c r="J3880" s="199" t="s">
        <v>16466</v>
      </c>
      <c r="K3880" s="138" t="s">
        <v>16466</v>
      </c>
      <c r="L3880" s="138" t="s">
        <v>16467</v>
      </c>
      <c r="M3880" s="138" t="s">
        <v>16468</v>
      </c>
    </row>
    <row r="3881" spans="1:13" ht="15.75">
      <c r="A3881" s="136">
        <v>3884</v>
      </c>
      <c r="B3881" s="108">
        <v>171</v>
      </c>
      <c r="C3881" s="108"/>
      <c r="D3881" s="137" t="s">
        <v>21830</v>
      </c>
      <c r="E3881" s="137" t="s">
        <v>21830</v>
      </c>
      <c r="F3881" s="137"/>
      <c r="G3881" s="108" t="str">
        <f t="shared" si="122"/>
        <v>RESPOSTA À EMERGÊNCIA</v>
      </c>
      <c r="H3881" s="108" t="str">
        <f t="shared" si="123"/>
        <v>PRIMEIROS SOCORROS</v>
      </c>
      <c r="I3881" s="108"/>
      <c r="J3881" s="174" t="s">
        <v>16469</v>
      </c>
      <c r="K3881" s="141" t="s">
        <v>16470</v>
      </c>
      <c r="L3881" s="141" t="s">
        <v>16471</v>
      </c>
      <c r="M3881" s="141" t="s">
        <v>22379</v>
      </c>
    </row>
    <row r="3882" spans="1:13" ht="15.75">
      <c r="A3882" s="136">
        <v>3885</v>
      </c>
      <c r="B3882" s="108">
        <v>171</v>
      </c>
      <c r="C3882" s="108"/>
      <c r="D3882" s="137" t="s">
        <v>14488</v>
      </c>
      <c r="E3882" s="137" t="s">
        <v>14488</v>
      </c>
      <c r="F3882" s="137"/>
      <c r="G3882" s="108" t="str">
        <f t="shared" si="122"/>
        <v>PERIGOS POTENCIAIS</v>
      </c>
      <c r="H3882" s="108" t="str">
        <f t="shared" si="123"/>
        <v>PERIGOS POTENCIAIS</v>
      </c>
      <c r="I3882" s="108"/>
      <c r="J3882" s="143" t="s">
        <v>14485</v>
      </c>
      <c r="K3882" s="143" t="s">
        <v>14486</v>
      </c>
      <c r="L3882" s="143" t="s">
        <v>14487</v>
      </c>
      <c r="M3882" s="143" t="s">
        <v>14488</v>
      </c>
    </row>
    <row r="3883" spans="1:13" ht="15.75">
      <c r="A3883" s="136">
        <v>3886</v>
      </c>
      <c r="B3883" s="108">
        <v>171</v>
      </c>
      <c r="C3883" s="108"/>
      <c r="D3883" s="137" t="s">
        <v>14488</v>
      </c>
      <c r="E3883" s="137" t="s">
        <v>14492</v>
      </c>
      <c r="F3883" s="137"/>
      <c r="G3883" s="108" t="str">
        <f t="shared" si="122"/>
        <v>PERIGOS POTENCIAIS</v>
      </c>
      <c r="H3883" s="108" t="str">
        <f t="shared" si="123"/>
        <v>INCÊNDIO OU EXPLOSÃO</v>
      </c>
      <c r="I3883" s="108"/>
      <c r="J3883" s="145" t="s">
        <v>14489</v>
      </c>
      <c r="K3883" s="145" t="s">
        <v>14490</v>
      </c>
      <c r="L3883" s="146" t="s">
        <v>14491</v>
      </c>
      <c r="M3883" s="146" t="s">
        <v>14492</v>
      </c>
    </row>
    <row r="3884" spans="1:13" ht="15">
      <c r="A3884" s="136">
        <v>3887</v>
      </c>
      <c r="B3884" s="108">
        <v>171</v>
      </c>
      <c r="C3884" s="108"/>
      <c r="D3884" s="137" t="s">
        <v>14488</v>
      </c>
      <c r="E3884" s="137" t="s">
        <v>14492</v>
      </c>
      <c r="F3884" s="137"/>
      <c r="G3884" s="108" t="str">
        <f t="shared" si="122"/>
        <v>PERIGOS POTENCIAIS</v>
      </c>
      <c r="H3884" s="108" t="str">
        <f t="shared" si="123"/>
        <v>INCÊNDIO OU EXPLOSÃO</v>
      </c>
      <c r="I3884" s="108"/>
      <c r="J3884" s="147" t="s">
        <v>15140</v>
      </c>
      <c r="K3884" s="147" t="s">
        <v>15141</v>
      </c>
      <c r="L3884" s="147" t="s">
        <v>15142</v>
      </c>
      <c r="M3884" s="147" t="s">
        <v>21974</v>
      </c>
    </row>
    <row r="3885" spans="1:13" ht="15">
      <c r="A3885" s="136">
        <v>3888</v>
      </c>
      <c r="B3885" s="108">
        <v>171</v>
      </c>
      <c r="C3885" s="108"/>
      <c r="D3885" s="137" t="s">
        <v>14488</v>
      </c>
      <c r="E3885" s="137" t="s">
        <v>14492</v>
      </c>
      <c r="F3885" s="137"/>
      <c r="G3885" s="108" t="str">
        <f t="shared" si="122"/>
        <v>PERIGOS POTENCIAIS</v>
      </c>
      <c r="H3885" s="108" t="str">
        <f t="shared" si="123"/>
        <v>INCÊNDIO OU EXPLOSÃO</v>
      </c>
      <c r="I3885" s="108"/>
      <c r="J3885" s="147" t="s">
        <v>14509</v>
      </c>
      <c r="K3885" s="147" t="s">
        <v>14510</v>
      </c>
      <c r="L3885" s="147" t="s">
        <v>14511</v>
      </c>
      <c r="M3885" s="147" t="s">
        <v>14512</v>
      </c>
    </row>
    <row r="3886" spans="1:13" ht="15">
      <c r="A3886" s="136">
        <v>3889</v>
      </c>
      <c r="B3886" s="108">
        <v>171</v>
      </c>
      <c r="C3886" s="108"/>
      <c r="D3886" s="137" t="s">
        <v>14488</v>
      </c>
      <c r="E3886" s="137" t="s">
        <v>14492</v>
      </c>
      <c r="F3886" s="137"/>
      <c r="G3886" s="108" t="str">
        <f t="shared" si="122"/>
        <v>PERIGOS POTENCIAIS</v>
      </c>
      <c r="H3886" s="108" t="str">
        <f t="shared" si="123"/>
        <v>INCÊNDIO OU EXPLOSÃO</v>
      </c>
      <c r="I3886" s="108"/>
      <c r="J3886" s="147" t="s">
        <v>16472</v>
      </c>
      <c r="K3886" s="147" t="s">
        <v>16473</v>
      </c>
      <c r="L3886" s="147" t="s">
        <v>16474</v>
      </c>
      <c r="M3886" s="147" t="s">
        <v>22380</v>
      </c>
    </row>
    <row r="3887" spans="1:13" ht="25.5">
      <c r="A3887" s="136">
        <v>3890</v>
      </c>
      <c r="B3887" s="108">
        <v>171</v>
      </c>
      <c r="C3887" s="108"/>
      <c r="D3887" s="137" t="s">
        <v>14488</v>
      </c>
      <c r="E3887" s="137" t="s">
        <v>14492</v>
      </c>
      <c r="F3887" s="137"/>
      <c r="G3887" s="108" t="str">
        <f t="shared" si="122"/>
        <v>PERIGOS POTENCIAIS</v>
      </c>
      <c r="H3887" s="108" t="str">
        <f t="shared" si="123"/>
        <v>INCÊNDIO OU EXPLOSÃO</v>
      </c>
      <c r="I3887" s="108"/>
      <c r="J3887" s="148" t="s">
        <v>16475</v>
      </c>
      <c r="K3887" s="148" t="s">
        <v>16476</v>
      </c>
      <c r="L3887" s="148" t="s">
        <v>16477</v>
      </c>
      <c r="M3887" s="148" t="s">
        <v>22381</v>
      </c>
    </row>
    <row r="3888" spans="1:13" ht="15.75" thickBot="1">
      <c r="A3888" s="136">
        <v>3891</v>
      </c>
      <c r="B3888" s="108">
        <v>171</v>
      </c>
      <c r="C3888" s="108"/>
      <c r="D3888" s="137" t="s">
        <v>14488</v>
      </c>
      <c r="E3888" s="137" t="s">
        <v>14492</v>
      </c>
      <c r="F3888" s="137"/>
      <c r="G3888" s="108" t="str">
        <f t="shared" si="122"/>
        <v>PERIGOS POTENCIAIS</v>
      </c>
      <c r="H3888" s="108" t="str">
        <f t="shared" si="123"/>
        <v>INCÊNDIO OU EXPLOSÃO</v>
      </c>
      <c r="I3888" s="108"/>
      <c r="J3888" s="170" t="s">
        <v>16478</v>
      </c>
      <c r="K3888" s="148" t="s">
        <v>16479</v>
      </c>
      <c r="L3888" s="148" t="s">
        <v>16480</v>
      </c>
      <c r="M3888" s="148" t="s">
        <v>22382</v>
      </c>
    </row>
    <row r="3889" spans="1:13" ht="15.75">
      <c r="A3889" s="136">
        <v>3892</v>
      </c>
      <c r="B3889" s="108">
        <v>171</v>
      </c>
      <c r="C3889" s="108"/>
      <c r="D3889" s="137" t="s">
        <v>14488</v>
      </c>
      <c r="E3889" s="137" t="s">
        <v>14520</v>
      </c>
      <c r="F3889" s="137"/>
      <c r="G3889" s="108" t="str">
        <f t="shared" si="122"/>
        <v>PERIGOS POTENCIAIS</v>
      </c>
      <c r="H3889" s="108" t="str">
        <f t="shared" si="123"/>
        <v>SAÚDE</v>
      </c>
      <c r="I3889" s="108"/>
      <c r="J3889" s="151" t="s">
        <v>14517</v>
      </c>
      <c r="K3889" s="151" t="s">
        <v>14518</v>
      </c>
      <c r="L3889" s="151" t="s">
        <v>14519</v>
      </c>
      <c r="M3889" s="151" t="s">
        <v>14520</v>
      </c>
    </row>
    <row r="3890" spans="1:13" ht="15">
      <c r="A3890" s="136">
        <v>3893</v>
      </c>
      <c r="B3890" s="108">
        <v>171</v>
      </c>
      <c r="C3890" s="108"/>
      <c r="D3890" s="137" t="s">
        <v>14488</v>
      </c>
      <c r="E3890" s="137" t="s">
        <v>14520</v>
      </c>
      <c r="F3890" s="137"/>
      <c r="G3890" s="108" t="str">
        <f t="shared" si="122"/>
        <v>PERIGOS POTENCIAIS</v>
      </c>
      <c r="H3890" s="108" t="str">
        <f t="shared" si="123"/>
        <v>SAÚDE</v>
      </c>
      <c r="I3890" s="108"/>
      <c r="J3890" s="147" t="s">
        <v>16481</v>
      </c>
      <c r="K3890" s="147" t="s">
        <v>16482</v>
      </c>
      <c r="L3890" s="147" t="s">
        <v>16483</v>
      </c>
      <c r="M3890" s="147" t="s">
        <v>22383</v>
      </c>
    </row>
    <row r="3891" spans="1:13" ht="15">
      <c r="A3891" s="136">
        <v>3894</v>
      </c>
      <c r="B3891" s="108">
        <v>171</v>
      </c>
      <c r="C3891" s="108"/>
      <c r="D3891" s="137" t="s">
        <v>14488</v>
      </c>
      <c r="E3891" s="137" t="s">
        <v>14520</v>
      </c>
      <c r="F3891" s="137"/>
      <c r="G3891" s="108" t="str">
        <f t="shared" si="122"/>
        <v>PERIGOS POTENCIAIS</v>
      </c>
      <c r="H3891" s="108" t="str">
        <f t="shared" si="123"/>
        <v>SAÚDE</v>
      </c>
      <c r="I3891" s="108"/>
      <c r="J3891" s="147" t="s">
        <v>14529</v>
      </c>
      <c r="K3891" s="147" t="s">
        <v>14530</v>
      </c>
      <c r="L3891" s="147" t="s">
        <v>14531</v>
      </c>
      <c r="M3891" s="147" t="s">
        <v>14532</v>
      </c>
    </row>
    <row r="3892" spans="1:13" ht="15">
      <c r="A3892" s="136">
        <v>3895</v>
      </c>
      <c r="B3892" s="108">
        <v>171</v>
      </c>
      <c r="C3892" s="108"/>
      <c r="D3892" s="137" t="s">
        <v>14488</v>
      </c>
      <c r="E3892" s="137" t="s">
        <v>14520</v>
      </c>
      <c r="F3892" s="137"/>
      <c r="G3892" s="108" t="str">
        <f t="shared" si="122"/>
        <v>PERIGOS POTENCIAIS</v>
      </c>
      <c r="H3892" s="108" t="str">
        <f t="shared" si="123"/>
        <v>SAÚDE</v>
      </c>
      <c r="I3892" s="108"/>
      <c r="J3892" s="147" t="s">
        <v>16484</v>
      </c>
      <c r="K3892" s="147" t="s">
        <v>16485</v>
      </c>
      <c r="L3892" s="147" t="s">
        <v>16486</v>
      </c>
      <c r="M3892" s="147" t="s">
        <v>22384</v>
      </c>
    </row>
    <row r="3893" spans="1:13" ht="15">
      <c r="A3893" s="136">
        <v>3896</v>
      </c>
      <c r="B3893" s="108">
        <v>171</v>
      </c>
      <c r="C3893" s="108"/>
      <c r="D3893" s="137" t="s">
        <v>14488</v>
      </c>
      <c r="E3893" s="137" t="s">
        <v>14520</v>
      </c>
      <c r="F3893" s="137"/>
      <c r="G3893" s="108" t="str">
        <f t="shared" si="122"/>
        <v>PERIGOS POTENCIAIS</v>
      </c>
      <c r="H3893" s="108" t="str">
        <f t="shared" si="123"/>
        <v>SAÚDE</v>
      </c>
      <c r="I3893" s="108"/>
      <c r="J3893" s="147" t="s">
        <v>14731</v>
      </c>
      <c r="K3893" s="147" t="s">
        <v>14732</v>
      </c>
      <c r="L3893" s="147" t="s">
        <v>14733</v>
      </c>
      <c r="M3893" s="110" t="s">
        <v>21825</v>
      </c>
    </row>
    <row r="3894" spans="1:13" ht="15">
      <c r="A3894" s="136">
        <v>3897</v>
      </c>
      <c r="B3894" s="108">
        <v>171</v>
      </c>
      <c r="C3894" s="108"/>
      <c r="D3894" s="137" t="s">
        <v>14488</v>
      </c>
      <c r="E3894" s="137" t="s">
        <v>14520</v>
      </c>
      <c r="F3894" s="137"/>
      <c r="G3894" s="108" t="str">
        <f t="shared" si="122"/>
        <v>PERIGOS POTENCIAIS</v>
      </c>
      <c r="H3894" s="108" t="str">
        <f t="shared" si="123"/>
        <v>SAÚDE</v>
      </c>
      <c r="I3894" s="108"/>
      <c r="J3894" s="148" t="s">
        <v>16487</v>
      </c>
      <c r="K3894" s="148" t="s">
        <v>16488</v>
      </c>
      <c r="L3894" s="148" t="s">
        <v>16489</v>
      </c>
      <c r="M3894" s="148" t="s">
        <v>22385</v>
      </c>
    </row>
    <row r="3895" spans="1:13" ht="25.5">
      <c r="A3895" s="136">
        <v>3898</v>
      </c>
      <c r="B3895" s="108">
        <v>171</v>
      </c>
      <c r="C3895" s="108"/>
      <c r="D3895" s="137" t="s">
        <v>14488</v>
      </c>
      <c r="E3895" s="137" t="s">
        <v>14520</v>
      </c>
      <c r="F3895" s="137"/>
      <c r="G3895" s="108" t="str">
        <f t="shared" si="122"/>
        <v>PERIGOS POTENCIAIS</v>
      </c>
      <c r="H3895" s="108" t="str">
        <f t="shared" si="123"/>
        <v>SAÚDE</v>
      </c>
      <c r="I3895" s="108"/>
      <c r="J3895" s="148" t="s">
        <v>14537</v>
      </c>
      <c r="K3895" s="148" t="s">
        <v>14538</v>
      </c>
      <c r="L3895" s="148" t="s">
        <v>14539</v>
      </c>
      <c r="M3895" s="148" t="s">
        <v>14540</v>
      </c>
    </row>
    <row r="3896" spans="1:13" ht="15.75">
      <c r="A3896" s="136">
        <v>3899</v>
      </c>
      <c r="B3896" s="108">
        <v>171</v>
      </c>
      <c r="C3896" s="108"/>
      <c r="D3896" s="137" t="s">
        <v>14544</v>
      </c>
      <c r="E3896" s="137" t="s">
        <v>14544</v>
      </c>
      <c r="F3896" s="137"/>
      <c r="G3896" s="108" t="str">
        <f t="shared" si="122"/>
        <v>PROTEÇÃO DA POPULAÇÃO</v>
      </c>
      <c r="H3896" s="108" t="str">
        <f t="shared" si="123"/>
        <v>PROTEÇÃO DA POPULAÇÃO</v>
      </c>
      <c r="I3896" s="108"/>
      <c r="J3896" s="143" t="s">
        <v>14541</v>
      </c>
      <c r="K3896" s="143" t="s">
        <v>14542</v>
      </c>
      <c r="L3896" s="143" t="s">
        <v>14543</v>
      </c>
      <c r="M3896" s="143" t="s">
        <v>14544</v>
      </c>
    </row>
    <row r="3897" spans="1:13" ht="38.25">
      <c r="A3897" s="136">
        <v>3900</v>
      </c>
      <c r="B3897" s="108">
        <v>171</v>
      </c>
      <c r="C3897" s="108"/>
      <c r="D3897" s="137" t="s">
        <v>14544</v>
      </c>
      <c r="E3897" s="137" t="s">
        <v>14544</v>
      </c>
      <c r="F3897" s="137"/>
      <c r="G3897" s="108" t="str">
        <f t="shared" si="122"/>
        <v>PROTEÇÃO DA POPULAÇÃO</v>
      </c>
      <c r="H3897" s="108" t="str">
        <f t="shared" si="123"/>
        <v>PROTEÇÃO DA POPULAÇÃO</v>
      </c>
      <c r="I3897" s="108"/>
      <c r="J3897" s="153" t="s">
        <v>14545</v>
      </c>
      <c r="K3897" s="153" t="s">
        <v>14546</v>
      </c>
      <c r="L3897" s="154" t="s">
        <v>14547</v>
      </c>
      <c r="M3897" s="154" t="s">
        <v>14548</v>
      </c>
    </row>
    <row r="3898" spans="1:13" ht="15">
      <c r="A3898" s="136">
        <v>3901</v>
      </c>
      <c r="B3898" s="108">
        <v>171</v>
      </c>
      <c r="C3898" s="108"/>
      <c r="D3898" s="137" t="s">
        <v>14544</v>
      </c>
      <c r="E3898" s="137" t="s">
        <v>14544</v>
      </c>
      <c r="F3898" s="137"/>
      <c r="G3898" s="108" t="str">
        <f t="shared" si="122"/>
        <v>PROTEÇÃO DA POPULAÇÃO</v>
      </c>
      <c r="H3898" s="108" t="str">
        <f t="shared" si="123"/>
        <v>PROTEÇÃO DA POPULAÇÃO</v>
      </c>
      <c r="I3898" s="108"/>
      <c r="J3898" s="147" t="s">
        <v>14549</v>
      </c>
      <c r="K3898" s="147" t="s">
        <v>14550</v>
      </c>
      <c r="L3898" s="147" t="s">
        <v>14551</v>
      </c>
      <c r="M3898" s="147" t="s">
        <v>14552</v>
      </c>
    </row>
    <row r="3899" spans="1:13" ht="15.75" thickBot="1">
      <c r="A3899" s="136">
        <v>3902</v>
      </c>
      <c r="B3899" s="108">
        <v>171</v>
      </c>
      <c r="C3899" s="108"/>
      <c r="D3899" s="137" t="s">
        <v>14544</v>
      </c>
      <c r="E3899" s="137" t="s">
        <v>14544</v>
      </c>
      <c r="F3899" s="137"/>
      <c r="G3899" s="108" t="str">
        <f t="shared" si="122"/>
        <v>PROTEÇÃO DA POPULAÇÃO</v>
      </c>
      <c r="H3899" s="108" t="str">
        <f t="shared" si="123"/>
        <v>PROTEÇÃO DA POPULAÇÃO</v>
      </c>
      <c r="I3899" s="108"/>
      <c r="J3899" s="148" t="s">
        <v>14553</v>
      </c>
      <c r="K3899" s="147" t="s">
        <v>14554</v>
      </c>
      <c r="L3899" s="148" t="s">
        <v>14555</v>
      </c>
      <c r="M3899" s="148" t="s">
        <v>14556</v>
      </c>
    </row>
    <row r="3900" spans="1:13" ht="15.75">
      <c r="A3900" s="136">
        <v>3903</v>
      </c>
      <c r="B3900" s="108">
        <v>171</v>
      </c>
      <c r="C3900" s="108"/>
      <c r="D3900" s="137" t="s">
        <v>14544</v>
      </c>
      <c r="E3900" s="137" t="s">
        <v>14560</v>
      </c>
      <c r="F3900" s="137"/>
      <c r="G3900" s="108" t="str">
        <f t="shared" si="122"/>
        <v>PROTEÇÃO DA POPULAÇÃO</v>
      </c>
      <c r="H3900" s="108" t="str">
        <f t="shared" si="123"/>
        <v>VESTUÁRIO DE PROTEÇÃO</v>
      </c>
      <c r="I3900" s="108"/>
      <c r="J3900" s="151" t="s">
        <v>14557</v>
      </c>
      <c r="K3900" s="151" t="s">
        <v>14558</v>
      </c>
      <c r="L3900" s="151" t="s">
        <v>14559</v>
      </c>
      <c r="M3900" s="151" t="s">
        <v>14560</v>
      </c>
    </row>
    <row r="3901" spans="1:13" ht="15">
      <c r="A3901" s="136">
        <v>3904</v>
      </c>
      <c r="B3901" s="108">
        <v>171</v>
      </c>
      <c r="C3901" s="108"/>
      <c r="D3901" s="137" t="s">
        <v>14544</v>
      </c>
      <c r="E3901" s="137" t="s">
        <v>14560</v>
      </c>
      <c r="F3901" s="137"/>
      <c r="G3901" s="108" t="str">
        <f t="shared" si="122"/>
        <v>PROTEÇÃO DA POPULAÇÃO</v>
      </c>
      <c r="H3901" s="108" t="str">
        <f t="shared" si="123"/>
        <v>VESTUÁRIO DE PROTEÇÃO</v>
      </c>
      <c r="I3901" s="108"/>
      <c r="J3901" s="147" t="s">
        <v>14561</v>
      </c>
      <c r="K3901" s="147" t="s">
        <v>14562</v>
      </c>
      <c r="L3901" s="148" t="s">
        <v>14563</v>
      </c>
      <c r="M3901" s="148" t="s">
        <v>14564</v>
      </c>
    </row>
    <row r="3902" spans="1:13" ht="26.25" thickBot="1">
      <c r="A3902" s="136">
        <v>3905</v>
      </c>
      <c r="B3902" s="108">
        <v>171</v>
      </c>
      <c r="C3902" s="108"/>
      <c r="D3902" s="137" t="s">
        <v>14544</v>
      </c>
      <c r="E3902" s="137" t="s">
        <v>14560</v>
      </c>
      <c r="F3902" s="137"/>
      <c r="G3902" s="108" t="str">
        <f t="shared" si="122"/>
        <v>PROTEÇÃO DA POPULAÇÃO</v>
      </c>
      <c r="H3902" s="108" t="str">
        <f t="shared" si="123"/>
        <v>VESTUÁRIO DE PROTEÇÃO</v>
      </c>
      <c r="I3902" s="108"/>
      <c r="J3902" s="148" t="s">
        <v>15007</v>
      </c>
      <c r="K3902" s="148" t="s">
        <v>14566</v>
      </c>
      <c r="L3902" s="148" t="s">
        <v>21832</v>
      </c>
      <c r="M3902" s="148" t="s">
        <v>21833</v>
      </c>
    </row>
    <row r="3903" spans="1:13" ht="15.75">
      <c r="A3903" s="136">
        <v>3906</v>
      </c>
      <c r="B3903" s="108">
        <v>171</v>
      </c>
      <c r="C3903" s="108"/>
      <c r="D3903" s="137" t="s">
        <v>14544</v>
      </c>
      <c r="E3903" s="137" t="s">
        <v>14570</v>
      </c>
      <c r="F3903" s="137"/>
      <c r="G3903" s="108" t="str">
        <f t="shared" si="122"/>
        <v>PROTEÇÃO DA POPULAÇÃO</v>
      </c>
      <c r="H3903" s="108" t="str">
        <f t="shared" si="123"/>
        <v>EVACUAÇÃO</v>
      </c>
      <c r="I3903" s="108"/>
      <c r="J3903" s="151" t="s">
        <v>14567</v>
      </c>
      <c r="K3903" s="151" t="s">
        <v>14568</v>
      </c>
      <c r="L3903" s="151" t="s">
        <v>14569</v>
      </c>
      <c r="M3903" s="151" t="s">
        <v>14570</v>
      </c>
    </row>
    <row r="3904" spans="1:13" ht="15">
      <c r="A3904" s="136">
        <v>3907</v>
      </c>
      <c r="B3904" s="108">
        <v>171</v>
      </c>
      <c r="C3904" s="108"/>
      <c r="D3904" s="137" t="s">
        <v>14544</v>
      </c>
      <c r="E3904" s="137" t="s">
        <v>14570</v>
      </c>
      <c r="F3904" s="137"/>
      <c r="G3904" s="108" t="str">
        <f t="shared" si="122"/>
        <v>PROTEÇÃO DA POPULAÇÃO</v>
      </c>
      <c r="H3904" s="108" t="str">
        <f t="shared" si="123"/>
        <v>EVACUAÇÃO</v>
      </c>
      <c r="I3904" s="108"/>
      <c r="J3904" s="153" t="s">
        <v>14571</v>
      </c>
      <c r="K3904" s="153" t="s">
        <v>14572</v>
      </c>
      <c r="L3904" s="153" t="s">
        <v>14573</v>
      </c>
      <c r="M3904" s="153" t="s">
        <v>14574</v>
      </c>
    </row>
    <row r="3905" spans="1:15" ht="26.25">
      <c r="A3905" s="136">
        <v>3908</v>
      </c>
      <c r="B3905" s="108">
        <v>171</v>
      </c>
      <c r="C3905" s="108"/>
      <c r="D3905" s="137" t="s">
        <v>14544</v>
      </c>
      <c r="E3905" s="137" t="s">
        <v>14570</v>
      </c>
      <c r="F3905" s="137"/>
      <c r="G3905" s="108" t="str">
        <f t="shared" si="122"/>
        <v>PROTEÇÃO DA POPULAÇÃO</v>
      </c>
      <c r="H3905" s="108" t="str">
        <f t="shared" si="123"/>
        <v>EVACUAÇÃO</v>
      </c>
      <c r="I3905" s="108"/>
      <c r="J3905" s="148" t="s">
        <v>15435</v>
      </c>
      <c r="K3905" s="157" t="s">
        <v>15436</v>
      </c>
      <c r="L3905" s="157" t="s">
        <v>15437</v>
      </c>
      <c r="M3905" s="157" t="s">
        <v>22063</v>
      </c>
    </row>
    <row r="3906" spans="1:15" ht="15">
      <c r="A3906" s="136">
        <v>3909</v>
      </c>
      <c r="B3906" s="108">
        <v>171</v>
      </c>
      <c r="C3906" s="108"/>
      <c r="D3906" s="137" t="s">
        <v>14544</v>
      </c>
      <c r="E3906" s="137" t="s">
        <v>14570</v>
      </c>
      <c r="F3906" s="137"/>
      <c r="G3906" s="108" t="str">
        <f t="shared" si="122"/>
        <v>PROTEÇÃO DA POPULAÇÃO</v>
      </c>
      <c r="H3906" s="108" t="str">
        <f t="shared" si="123"/>
        <v>EVACUAÇÃO</v>
      </c>
      <c r="I3906" s="108"/>
      <c r="J3906" s="158" t="s">
        <v>15008</v>
      </c>
      <c r="K3906" s="158" t="s">
        <v>15009</v>
      </c>
      <c r="L3906" s="158" t="s">
        <v>7</v>
      </c>
      <c r="M3906" s="158" t="s">
        <v>7</v>
      </c>
    </row>
    <row r="3907" spans="1:15" ht="15">
      <c r="A3907" s="136">
        <v>3910</v>
      </c>
      <c r="B3907" s="108">
        <v>171</v>
      </c>
      <c r="C3907" s="108"/>
      <c r="D3907" s="137" t="s">
        <v>14544</v>
      </c>
      <c r="E3907" s="137" t="s">
        <v>14570</v>
      </c>
      <c r="F3907" s="137"/>
      <c r="G3907" s="108" t="str">
        <f t="shared" si="122"/>
        <v>PROTEÇÃO DA POPULAÇÃO</v>
      </c>
      <c r="H3907" s="108" t="str">
        <f t="shared" si="123"/>
        <v>EVACUAÇÃO</v>
      </c>
      <c r="I3907" s="108"/>
      <c r="J3907" s="184" t="s">
        <v>15057</v>
      </c>
      <c r="K3907" s="184" t="s">
        <v>15058</v>
      </c>
      <c r="L3907" s="181" t="s">
        <v>15059</v>
      </c>
      <c r="M3907" s="181" t="s">
        <v>21950</v>
      </c>
      <c r="N3907" s="185" t="s">
        <v>15060</v>
      </c>
      <c r="O3907" s="168"/>
    </row>
    <row r="3908" spans="1:15" ht="25.5">
      <c r="A3908" s="136">
        <v>3911</v>
      </c>
      <c r="B3908" s="108">
        <v>171</v>
      </c>
      <c r="C3908" s="108"/>
      <c r="D3908" s="137" t="s">
        <v>14544</v>
      </c>
      <c r="E3908" s="137" t="s">
        <v>14570</v>
      </c>
      <c r="F3908" s="137"/>
      <c r="G3908" s="108" t="str">
        <f t="shared" si="122"/>
        <v>PROTEÇÃO DA POPULAÇÃO</v>
      </c>
      <c r="H3908" s="108" t="str">
        <f t="shared" si="123"/>
        <v>EVACUAÇÃO</v>
      </c>
      <c r="I3908" s="108"/>
      <c r="J3908" s="148" t="s">
        <v>15061</v>
      </c>
      <c r="K3908" s="148" t="s">
        <v>15062</v>
      </c>
      <c r="L3908" s="148" t="s">
        <v>15063</v>
      </c>
      <c r="M3908" s="148" t="s">
        <v>21951</v>
      </c>
      <c r="O3908" s="168"/>
    </row>
    <row r="3909" spans="1:15" ht="15">
      <c r="A3909" s="136">
        <v>3912</v>
      </c>
      <c r="B3909" s="108">
        <v>171</v>
      </c>
      <c r="C3909" s="108"/>
      <c r="D3909" s="137" t="s">
        <v>14544</v>
      </c>
      <c r="E3909" s="137" t="s">
        <v>6</v>
      </c>
      <c r="F3909" s="137"/>
      <c r="G3909" s="108" t="str">
        <f t="shared" si="122"/>
        <v>PROTEÇÃO DA POPULAÇÃO</v>
      </c>
      <c r="H3909" s="108" t="str">
        <f t="shared" si="123"/>
        <v>Incêndio</v>
      </c>
      <c r="I3909" s="108"/>
      <c r="J3909" s="158" t="s">
        <v>14579</v>
      </c>
      <c r="K3909" s="158" t="s">
        <v>14580</v>
      </c>
      <c r="L3909" s="158" t="s">
        <v>14581</v>
      </c>
      <c r="M3909" s="158" t="s">
        <v>6</v>
      </c>
    </row>
    <row r="3910" spans="1:15" ht="25.5">
      <c r="A3910" s="136">
        <v>3913</v>
      </c>
      <c r="B3910" s="108">
        <v>171</v>
      </c>
      <c r="C3910" s="108"/>
      <c r="D3910" s="137" t="s">
        <v>14544</v>
      </c>
      <c r="E3910" s="137" t="s">
        <v>6</v>
      </c>
      <c r="F3910" s="137"/>
      <c r="G3910" s="108" t="str">
        <f t="shared" si="122"/>
        <v>PROTEÇÃO DA POPULAÇÃO</v>
      </c>
      <c r="H3910" s="108" t="str">
        <f t="shared" si="123"/>
        <v>Incêndio</v>
      </c>
      <c r="I3910" s="108"/>
      <c r="J3910" s="149" t="s">
        <v>14582</v>
      </c>
      <c r="K3910" s="149" t="s">
        <v>14583</v>
      </c>
      <c r="L3910" s="149" t="s">
        <v>14584</v>
      </c>
      <c r="M3910" s="149" t="s">
        <v>21834</v>
      </c>
    </row>
    <row r="3911" spans="1:15" ht="15.75">
      <c r="A3911" s="136">
        <v>3914</v>
      </c>
      <c r="B3911" s="108">
        <v>171</v>
      </c>
      <c r="C3911" s="108"/>
      <c r="D3911" s="137" t="s">
        <v>14588</v>
      </c>
      <c r="E3911" s="137" t="s">
        <v>14588</v>
      </c>
      <c r="F3911" s="137"/>
      <c r="G3911" s="108" t="str">
        <f t="shared" si="122"/>
        <v>RESPOSTA À EMERGÊNCIA</v>
      </c>
      <c r="H3911" s="108" t="str">
        <f t="shared" si="123"/>
        <v>RESPOSTA À EMERGÊNCIA</v>
      </c>
      <c r="I3911" s="108"/>
      <c r="J3911" s="143" t="s">
        <v>14585</v>
      </c>
      <c r="K3911" s="143" t="s">
        <v>14586</v>
      </c>
      <c r="L3911" s="143" t="s">
        <v>14587</v>
      </c>
      <c r="M3911" s="143" t="s">
        <v>14588</v>
      </c>
    </row>
    <row r="3912" spans="1:15" ht="15.75">
      <c r="A3912" s="136">
        <v>3915</v>
      </c>
      <c r="B3912" s="108">
        <v>171</v>
      </c>
      <c r="C3912" s="108"/>
      <c r="D3912" s="137" t="s">
        <v>14588</v>
      </c>
      <c r="E3912" s="137" t="s">
        <v>21835</v>
      </c>
      <c r="F3912" s="137"/>
      <c r="G3912" s="108" t="str">
        <f t="shared" si="122"/>
        <v>RESPOSTA À EMERGÊNCIA</v>
      </c>
      <c r="H3912" s="108" t="str">
        <f t="shared" si="123"/>
        <v>INCÊNDIO</v>
      </c>
      <c r="I3912" s="108"/>
      <c r="J3912" s="159" t="s">
        <v>14589</v>
      </c>
      <c r="K3912" s="159" t="s">
        <v>14590</v>
      </c>
      <c r="L3912" s="159" t="s">
        <v>14591</v>
      </c>
      <c r="M3912" s="145" t="s">
        <v>21835</v>
      </c>
    </row>
    <row r="3913" spans="1:15" ht="15">
      <c r="A3913" s="136">
        <v>3916</v>
      </c>
      <c r="B3913" s="108">
        <v>171</v>
      </c>
      <c r="C3913" s="108"/>
      <c r="D3913" s="137" t="s">
        <v>14588</v>
      </c>
      <c r="E3913" s="137" t="s">
        <v>21835</v>
      </c>
      <c r="F3913" s="137"/>
      <c r="G3913" s="108" t="str">
        <f t="shared" si="122"/>
        <v>RESPOSTA À EMERGÊNCIA</v>
      </c>
      <c r="H3913" s="108" t="str">
        <f t="shared" si="123"/>
        <v>INCÊNDIO</v>
      </c>
      <c r="I3913" s="108"/>
      <c r="J3913" s="160" t="s">
        <v>14596</v>
      </c>
      <c r="K3913" s="160" t="s">
        <v>14597</v>
      </c>
      <c r="L3913" s="160" t="s">
        <v>14598</v>
      </c>
      <c r="M3913" s="160" t="s">
        <v>14599</v>
      </c>
    </row>
    <row r="3914" spans="1:15" ht="15.75">
      <c r="A3914" s="136">
        <v>3917</v>
      </c>
      <c r="B3914" s="108">
        <v>171</v>
      </c>
      <c r="C3914" s="108"/>
      <c r="D3914" s="137" t="s">
        <v>14588</v>
      </c>
      <c r="E3914" s="137" t="s">
        <v>21835</v>
      </c>
      <c r="F3914" s="137"/>
      <c r="G3914" s="108" t="str">
        <f t="shared" si="122"/>
        <v>RESPOSTA À EMERGÊNCIA</v>
      </c>
      <c r="H3914" s="108" t="str">
        <f t="shared" si="123"/>
        <v>INCÊNDIO</v>
      </c>
      <c r="I3914" s="108"/>
      <c r="J3914" s="150" t="s">
        <v>14600</v>
      </c>
      <c r="K3914" s="149" t="s">
        <v>14601</v>
      </c>
      <c r="L3914" s="150" t="s">
        <v>14602</v>
      </c>
      <c r="M3914" s="148" t="s">
        <v>21836</v>
      </c>
    </row>
    <row r="3915" spans="1:15" ht="15">
      <c r="A3915" s="136">
        <v>3918</v>
      </c>
      <c r="B3915" s="108">
        <v>171</v>
      </c>
      <c r="C3915" s="108"/>
      <c r="D3915" s="137" t="s">
        <v>14588</v>
      </c>
      <c r="E3915" s="137" t="s">
        <v>21835</v>
      </c>
      <c r="F3915" s="137"/>
      <c r="G3915" s="108" t="str">
        <f t="shared" si="122"/>
        <v>RESPOSTA À EMERGÊNCIA</v>
      </c>
      <c r="H3915" s="108" t="str">
        <f t="shared" si="123"/>
        <v>INCÊNDIO</v>
      </c>
      <c r="I3915" s="108"/>
      <c r="J3915" s="166" t="s">
        <v>14603</v>
      </c>
      <c r="K3915" s="158" t="s">
        <v>14604</v>
      </c>
      <c r="L3915" s="158" t="s">
        <v>14605</v>
      </c>
      <c r="M3915" s="158" t="s">
        <v>14606</v>
      </c>
    </row>
    <row r="3916" spans="1:15" ht="15">
      <c r="A3916" s="136">
        <v>3919</v>
      </c>
      <c r="B3916" s="108">
        <v>171</v>
      </c>
      <c r="C3916" s="108"/>
      <c r="D3916" s="137" t="s">
        <v>14588</v>
      </c>
      <c r="E3916" s="137" t="s">
        <v>21835</v>
      </c>
      <c r="F3916" s="137"/>
      <c r="G3916" s="108" t="str">
        <f t="shared" si="122"/>
        <v>RESPOSTA À EMERGÊNCIA</v>
      </c>
      <c r="H3916" s="108" t="str">
        <f t="shared" si="123"/>
        <v>INCÊNDIO</v>
      </c>
      <c r="I3916" s="108"/>
      <c r="J3916" s="148" t="s">
        <v>14607</v>
      </c>
      <c r="K3916" s="147" t="s">
        <v>14608</v>
      </c>
      <c r="L3916" s="148" t="s">
        <v>14609</v>
      </c>
      <c r="M3916" s="148" t="s">
        <v>14610</v>
      </c>
    </row>
    <row r="3917" spans="1:15" ht="15">
      <c r="A3917" s="136">
        <v>3920</v>
      </c>
      <c r="B3917" s="108">
        <v>171</v>
      </c>
      <c r="C3917" s="108"/>
      <c r="D3917" s="137" t="s">
        <v>14588</v>
      </c>
      <c r="E3917" s="137" t="s">
        <v>21835</v>
      </c>
      <c r="F3917" s="137"/>
      <c r="G3917" s="108" t="str">
        <f t="shared" si="122"/>
        <v>RESPOSTA À EMERGÊNCIA</v>
      </c>
      <c r="H3917" s="108" t="str">
        <f t="shared" si="123"/>
        <v>INCÊNDIO</v>
      </c>
      <c r="I3917" s="108"/>
      <c r="J3917" s="148" t="s">
        <v>15493</v>
      </c>
      <c r="K3917" s="147" t="s">
        <v>15494</v>
      </c>
      <c r="L3917" s="147" t="s">
        <v>15495</v>
      </c>
      <c r="M3917" s="147" t="s">
        <v>22081</v>
      </c>
      <c r="N3917" s="178"/>
    </row>
    <row r="3918" spans="1:15" ht="15">
      <c r="A3918" s="136">
        <v>3921</v>
      </c>
      <c r="B3918" s="108">
        <v>171</v>
      </c>
      <c r="C3918" s="108"/>
      <c r="D3918" s="137" t="s">
        <v>14588</v>
      </c>
      <c r="E3918" s="137" t="s">
        <v>21835</v>
      </c>
      <c r="F3918" s="137"/>
      <c r="G3918" s="108" t="str">
        <f t="shared" si="122"/>
        <v>RESPOSTA À EMERGÊNCIA</v>
      </c>
      <c r="H3918" s="108" t="str">
        <f t="shared" si="123"/>
        <v>INCÊNDIO</v>
      </c>
      <c r="I3918" s="108"/>
      <c r="J3918" s="148" t="s">
        <v>14611</v>
      </c>
      <c r="K3918" s="148" t="s">
        <v>14612</v>
      </c>
      <c r="L3918" s="148" t="s">
        <v>14613</v>
      </c>
      <c r="M3918" s="148" t="s">
        <v>14614</v>
      </c>
    </row>
    <row r="3919" spans="1:15" ht="15">
      <c r="A3919" s="136">
        <v>3922</v>
      </c>
      <c r="B3919" s="108">
        <v>171</v>
      </c>
      <c r="C3919" s="108"/>
      <c r="D3919" s="137" t="s">
        <v>14588</v>
      </c>
      <c r="E3919" s="137" t="s">
        <v>21835</v>
      </c>
      <c r="F3919" s="137"/>
      <c r="G3919" s="108" t="str">
        <f t="shared" si="122"/>
        <v>RESPOSTA À EMERGÊNCIA</v>
      </c>
      <c r="H3919" s="108" t="str">
        <f t="shared" si="123"/>
        <v>INCÊNDIO</v>
      </c>
      <c r="I3919" s="108"/>
      <c r="J3919" s="148" t="s">
        <v>15316</v>
      </c>
      <c r="K3919" s="148" t="s">
        <v>15317</v>
      </c>
      <c r="L3919" s="148" t="s">
        <v>15318</v>
      </c>
      <c r="M3919" s="148" t="s">
        <v>22026</v>
      </c>
    </row>
    <row r="3920" spans="1:15" ht="15">
      <c r="A3920" s="136">
        <v>3923</v>
      </c>
      <c r="B3920" s="108">
        <v>171</v>
      </c>
      <c r="C3920" s="108"/>
      <c r="D3920" s="137" t="s">
        <v>14588</v>
      </c>
      <c r="E3920" s="137" t="s">
        <v>21835</v>
      </c>
      <c r="F3920" s="137"/>
      <c r="G3920" s="108" t="str">
        <f t="shared" ref="G3920:G3983" si="124">IF(OR(M3920="PERIGOS POTENCIAIS",M3920="PROTEÇÃO DA POPULAÇÃO",M3920="RESPOSTA À EMERGÊNCIA"),M3920,G3919)</f>
        <v>RESPOSTA À EMERGÊNCIA</v>
      </c>
      <c r="H3920" s="108" t="str">
        <f t="shared" ref="H3920:H3983" si="125">IF(OR(M3920="PERIGOS POTENCIAIS",M3920="PROTEÇÃO DA POPULAÇÃO",M3920="RESPOSTA À EMERGÊNCIA"),M3920,IF(OR(M3920="INCÊNDIO OU EXPLOSÃO",M3920="SAÚDE",M3920="VESTUÁRIO DE PROTEÇÃO",M3920="EVACUAÇÃO",M3920="INCÊNDIO",M3920="DERRAME OU FUGA",M3920="PRIMEIROS SOCORROS"),M3920,H3919))</f>
        <v>INCÊNDIO</v>
      </c>
      <c r="I3920" s="108"/>
      <c r="J3920" s="153" t="s">
        <v>14615</v>
      </c>
      <c r="K3920" s="153" t="s">
        <v>14616</v>
      </c>
      <c r="L3920" s="160" t="s">
        <v>14617</v>
      </c>
      <c r="M3920" s="160" t="s">
        <v>14618</v>
      </c>
    </row>
    <row r="3921" spans="1:14" ht="25.5">
      <c r="A3921" s="136">
        <v>3924</v>
      </c>
      <c r="B3921" s="108">
        <v>171</v>
      </c>
      <c r="C3921" s="108"/>
      <c r="D3921" s="137" t="s">
        <v>14588</v>
      </c>
      <c r="E3921" s="137" t="s">
        <v>21835</v>
      </c>
      <c r="F3921" s="137"/>
      <c r="G3921" s="108" t="str">
        <f t="shared" si="124"/>
        <v>RESPOSTA À EMERGÊNCIA</v>
      </c>
      <c r="H3921" s="108" t="str">
        <f t="shared" si="125"/>
        <v>INCÊNDIO</v>
      </c>
      <c r="I3921" s="108"/>
      <c r="J3921" s="147" t="s">
        <v>14619</v>
      </c>
      <c r="K3921" s="148" t="s">
        <v>14620</v>
      </c>
      <c r="L3921" s="148" t="s">
        <v>14621</v>
      </c>
      <c r="M3921" s="148" t="s">
        <v>14622</v>
      </c>
    </row>
    <row r="3922" spans="1:14" ht="25.5">
      <c r="A3922" s="136">
        <v>3925</v>
      </c>
      <c r="B3922" s="108">
        <v>171</v>
      </c>
      <c r="C3922" s="108"/>
      <c r="D3922" s="137" t="s">
        <v>14588</v>
      </c>
      <c r="E3922" s="137" t="s">
        <v>21835</v>
      </c>
      <c r="F3922" s="137"/>
      <c r="G3922" s="108" t="str">
        <f t="shared" si="124"/>
        <v>RESPOSTA À EMERGÊNCIA</v>
      </c>
      <c r="H3922" s="108" t="str">
        <f t="shared" si="125"/>
        <v>INCÊNDIO</v>
      </c>
      <c r="I3922" s="108"/>
      <c r="J3922" s="147" t="s">
        <v>14626</v>
      </c>
      <c r="K3922" s="147" t="s">
        <v>14627</v>
      </c>
      <c r="L3922" s="147" t="s">
        <v>14628</v>
      </c>
      <c r="M3922" s="147" t="s">
        <v>21838</v>
      </c>
    </row>
    <row r="3923" spans="1:14" ht="15.75" thickBot="1">
      <c r="A3923" s="136">
        <v>3926</v>
      </c>
      <c r="B3923" s="108">
        <v>171</v>
      </c>
      <c r="C3923" s="108"/>
      <c r="D3923" s="137" t="s">
        <v>14588</v>
      </c>
      <c r="E3923" s="137" t="s">
        <v>21835</v>
      </c>
      <c r="F3923" s="137"/>
      <c r="G3923" s="108" t="str">
        <f t="shared" si="124"/>
        <v>RESPOSTA À EMERGÊNCIA</v>
      </c>
      <c r="H3923" s="108" t="str">
        <f t="shared" si="125"/>
        <v>INCÊNDIO</v>
      </c>
      <c r="I3923" s="108"/>
      <c r="J3923" s="147" t="s">
        <v>14629</v>
      </c>
      <c r="K3923" s="147" t="s">
        <v>14630</v>
      </c>
      <c r="L3923" s="147" t="s">
        <v>14631</v>
      </c>
      <c r="M3923" s="147" t="s">
        <v>14632</v>
      </c>
    </row>
    <row r="3924" spans="1:14" ht="15.75">
      <c r="A3924" s="136">
        <v>3927</v>
      </c>
      <c r="B3924" s="108">
        <v>171</v>
      </c>
      <c r="C3924" s="108"/>
      <c r="D3924" s="137" t="s">
        <v>14588</v>
      </c>
      <c r="E3924" s="137" t="s">
        <v>14636</v>
      </c>
      <c r="F3924" s="137"/>
      <c r="G3924" s="108" t="str">
        <f t="shared" si="124"/>
        <v>RESPOSTA À EMERGÊNCIA</v>
      </c>
      <c r="H3924" s="108" t="str">
        <f t="shared" si="125"/>
        <v>DERRAME OU FUGA</v>
      </c>
      <c r="I3924" s="108"/>
      <c r="J3924" s="151" t="s">
        <v>14633</v>
      </c>
      <c r="K3924" s="151" t="s">
        <v>14634</v>
      </c>
      <c r="L3924" s="151" t="s">
        <v>14635</v>
      </c>
      <c r="M3924" s="151" t="s">
        <v>14636</v>
      </c>
    </row>
    <row r="3925" spans="1:14" ht="15">
      <c r="A3925" s="136">
        <v>3928</v>
      </c>
      <c r="B3925" s="108">
        <v>171</v>
      </c>
      <c r="C3925" s="108"/>
      <c r="D3925" s="137" t="s">
        <v>14588</v>
      </c>
      <c r="E3925" s="137" t="s">
        <v>14636</v>
      </c>
      <c r="F3925" s="137"/>
      <c r="G3925" s="108" t="str">
        <f t="shared" si="124"/>
        <v>RESPOSTA À EMERGÊNCIA</v>
      </c>
      <c r="H3925" s="108" t="str">
        <f t="shared" si="125"/>
        <v>DERRAME OU FUGA</v>
      </c>
      <c r="I3925" s="108"/>
      <c r="J3925" s="147" t="s">
        <v>14637</v>
      </c>
      <c r="K3925" s="147" t="s">
        <v>14638</v>
      </c>
      <c r="L3925" s="147" t="s">
        <v>14639</v>
      </c>
      <c r="M3925" s="147" t="s">
        <v>14640</v>
      </c>
    </row>
    <row r="3926" spans="1:14" ht="15">
      <c r="A3926" s="136">
        <v>3929</v>
      </c>
      <c r="B3926" s="108">
        <v>171</v>
      </c>
      <c r="C3926" s="108"/>
      <c r="D3926" s="137" t="s">
        <v>14588</v>
      </c>
      <c r="E3926" s="137" t="s">
        <v>14636</v>
      </c>
      <c r="F3926" s="137"/>
      <c r="G3926" s="108" t="str">
        <f t="shared" si="124"/>
        <v>RESPOSTA À EMERGÊNCIA</v>
      </c>
      <c r="H3926" s="108" t="str">
        <f t="shared" si="125"/>
        <v>DERRAME OU FUGA</v>
      </c>
      <c r="I3926" s="108"/>
      <c r="J3926" s="147" t="s">
        <v>14926</v>
      </c>
      <c r="K3926" s="147" t="s">
        <v>14927</v>
      </c>
      <c r="L3926" s="147" t="s">
        <v>14928</v>
      </c>
      <c r="M3926" s="147" t="s">
        <v>21910</v>
      </c>
    </row>
    <row r="3927" spans="1:14" ht="15">
      <c r="A3927" s="136">
        <v>3930</v>
      </c>
      <c r="B3927" s="108">
        <v>171</v>
      </c>
      <c r="C3927" s="108"/>
      <c r="D3927" s="137" t="s">
        <v>14588</v>
      </c>
      <c r="E3927" s="137" t="s">
        <v>14636</v>
      </c>
      <c r="F3927" s="137"/>
      <c r="G3927" s="108" t="str">
        <f t="shared" si="124"/>
        <v>RESPOSTA À EMERGÊNCIA</v>
      </c>
      <c r="H3927" s="108" t="str">
        <f t="shared" si="125"/>
        <v>DERRAME OU FUGA</v>
      </c>
      <c r="I3927" s="108"/>
      <c r="J3927" s="147" t="s">
        <v>16490</v>
      </c>
      <c r="K3927" s="147" t="s">
        <v>16491</v>
      </c>
      <c r="L3927" s="147" t="s">
        <v>16492</v>
      </c>
      <c r="M3927" s="147" t="s">
        <v>22386</v>
      </c>
    </row>
    <row r="3928" spans="1:14" ht="25.5">
      <c r="A3928" s="136">
        <v>3931</v>
      </c>
      <c r="B3928" s="108">
        <v>171</v>
      </c>
      <c r="C3928" s="108"/>
      <c r="D3928" s="137" t="s">
        <v>14588</v>
      </c>
      <c r="E3928" s="137" t="s">
        <v>14636</v>
      </c>
      <c r="F3928" s="137"/>
      <c r="G3928" s="108" t="str">
        <f t="shared" si="124"/>
        <v>RESPOSTA À EMERGÊNCIA</v>
      </c>
      <c r="H3928" s="108" t="str">
        <f t="shared" si="125"/>
        <v>DERRAME OU FUGA</v>
      </c>
      <c r="I3928" s="108"/>
      <c r="J3928" s="148" t="s">
        <v>16493</v>
      </c>
      <c r="K3928" s="148" t="s">
        <v>16494</v>
      </c>
      <c r="L3928" s="148" t="s">
        <v>16495</v>
      </c>
      <c r="M3928" s="148" t="s">
        <v>22387</v>
      </c>
    </row>
    <row r="3929" spans="1:14" ht="15">
      <c r="A3929" s="136">
        <v>3932</v>
      </c>
      <c r="B3929" s="108">
        <v>171</v>
      </c>
      <c r="C3929" s="108"/>
      <c r="D3929" s="137" t="s">
        <v>14588</v>
      </c>
      <c r="E3929" s="137" t="s">
        <v>14636</v>
      </c>
      <c r="F3929" s="137"/>
      <c r="G3929" s="108" t="str">
        <f t="shared" si="124"/>
        <v>RESPOSTA À EMERGÊNCIA</v>
      </c>
      <c r="H3929" s="108" t="str">
        <f t="shared" si="125"/>
        <v>DERRAME OU FUGA</v>
      </c>
      <c r="I3929" s="108"/>
      <c r="J3929" s="160" t="s">
        <v>15375</v>
      </c>
      <c r="K3929" s="160" t="s">
        <v>15376</v>
      </c>
      <c r="L3929" s="160" t="s">
        <v>15377</v>
      </c>
      <c r="M3929" s="160" t="s">
        <v>22045</v>
      </c>
    </row>
    <row r="3930" spans="1:14" ht="25.5">
      <c r="A3930" s="136">
        <v>3933</v>
      </c>
      <c r="B3930" s="108">
        <v>171</v>
      </c>
      <c r="C3930" s="108"/>
      <c r="D3930" s="137" t="s">
        <v>14588</v>
      </c>
      <c r="E3930" s="137" t="s">
        <v>14636</v>
      </c>
      <c r="F3930" s="137"/>
      <c r="G3930" s="108" t="str">
        <f t="shared" si="124"/>
        <v>RESPOSTA À EMERGÊNCIA</v>
      </c>
      <c r="H3930" s="108" t="str">
        <f t="shared" si="125"/>
        <v>DERRAME OU FUGA</v>
      </c>
      <c r="I3930" s="108"/>
      <c r="J3930" s="150" t="s">
        <v>15378</v>
      </c>
      <c r="K3930" s="149" t="s">
        <v>15379</v>
      </c>
      <c r="L3930" s="149" t="s">
        <v>15380</v>
      </c>
      <c r="M3930" s="149" t="s">
        <v>22046</v>
      </c>
      <c r="N3930" s="178"/>
    </row>
    <row r="3931" spans="1:14" ht="15">
      <c r="A3931" s="136">
        <v>3934</v>
      </c>
      <c r="B3931" s="108">
        <v>171</v>
      </c>
      <c r="C3931" s="108"/>
      <c r="D3931" s="137" t="s">
        <v>14588</v>
      </c>
      <c r="E3931" s="137" t="s">
        <v>14636</v>
      </c>
      <c r="F3931" s="137"/>
      <c r="G3931" s="108" t="str">
        <f t="shared" si="124"/>
        <v>RESPOSTA À EMERGÊNCIA</v>
      </c>
      <c r="H3931" s="108" t="str">
        <f t="shared" si="125"/>
        <v>DERRAME OU FUGA</v>
      </c>
      <c r="I3931" s="108"/>
      <c r="J3931" s="158" t="s">
        <v>14659</v>
      </c>
      <c r="K3931" s="158" t="s">
        <v>14660</v>
      </c>
      <c r="L3931" s="158" t="s">
        <v>14661</v>
      </c>
      <c r="M3931" s="158" t="s">
        <v>14662</v>
      </c>
    </row>
    <row r="3932" spans="1:14" ht="25.5">
      <c r="A3932" s="136">
        <v>3935</v>
      </c>
      <c r="B3932" s="108">
        <v>171</v>
      </c>
      <c r="C3932" s="108"/>
      <c r="D3932" s="137" t="s">
        <v>14588</v>
      </c>
      <c r="E3932" s="137" t="s">
        <v>14636</v>
      </c>
      <c r="F3932" s="137"/>
      <c r="G3932" s="108" t="str">
        <f t="shared" si="124"/>
        <v>RESPOSTA À EMERGÊNCIA</v>
      </c>
      <c r="H3932" s="108" t="str">
        <f t="shared" si="125"/>
        <v>DERRAME OU FUGA</v>
      </c>
      <c r="I3932" s="108"/>
      <c r="J3932" s="147" t="s">
        <v>14663</v>
      </c>
      <c r="K3932" s="147" t="s">
        <v>14664</v>
      </c>
      <c r="L3932" s="147" t="s">
        <v>14665</v>
      </c>
      <c r="M3932" s="147" t="s">
        <v>14666</v>
      </c>
    </row>
    <row r="3933" spans="1:14" ht="15">
      <c r="A3933" s="136">
        <v>3936</v>
      </c>
      <c r="B3933" s="108">
        <v>171</v>
      </c>
      <c r="C3933" s="108"/>
      <c r="D3933" s="137" t="s">
        <v>14588</v>
      </c>
      <c r="E3933" s="137" t="s">
        <v>14636</v>
      </c>
      <c r="F3933" s="137"/>
      <c r="G3933" s="108" t="str">
        <f t="shared" si="124"/>
        <v>RESPOSTA À EMERGÊNCIA</v>
      </c>
      <c r="H3933" s="108" t="str">
        <f t="shared" si="125"/>
        <v>DERRAME OU FUGA</v>
      </c>
      <c r="I3933" s="108"/>
      <c r="J3933" s="160" t="s">
        <v>14667</v>
      </c>
      <c r="K3933" s="160" t="s">
        <v>14668</v>
      </c>
      <c r="L3933" s="160" t="s">
        <v>14669</v>
      </c>
      <c r="M3933" s="160" t="s">
        <v>14669</v>
      </c>
    </row>
    <row r="3934" spans="1:14" ht="15">
      <c r="A3934" s="136">
        <v>3937</v>
      </c>
      <c r="B3934" s="108">
        <v>171</v>
      </c>
      <c r="C3934" s="108"/>
      <c r="D3934" s="137" t="s">
        <v>14588</v>
      </c>
      <c r="E3934" s="137" t="s">
        <v>14636</v>
      </c>
      <c r="F3934" s="137"/>
      <c r="G3934" s="108" t="str">
        <f t="shared" si="124"/>
        <v>RESPOSTA À EMERGÊNCIA</v>
      </c>
      <c r="H3934" s="108" t="str">
        <f t="shared" si="125"/>
        <v>DERRAME OU FUGA</v>
      </c>
      <c r="I3934" s="108"/>
      <c r="J3934" s="147" t="s">
        <v>14670</v>
      </c>
      <c r="K3934" s="147" t="s">
        <v>14671</v>
      </c>
      <c r="L3934" s="147" t="s">
        <v>14672</v>
      </c>
      <c r="M3934" s="147" t="s">
        <v>14673</v>
      </c>
    </row>
    <row r="3935" spans="1:14" ht="15">
      <c r="A3935" s="136">
        <v>3938</v>
      </c>
      <c r="B3935" s="108">
        <v>171</v>
      </c>
      <c r="C3935" s="108"/>
      <c r="D3935" s="137" t="s">
        <v>14588</v>
      </c>
      <c r="E3935" s="137" t="s">
        <v>14636</v>
      </c>
      <c r="F3935" s="137"/>
      <c r="G3935" s="108" t="str">
        <f t="shared" si="124"/>
        <v>RESPOSTA À EMERGÊNCIA</v>
      </c>
      <c r="H3935" s="108" t="str">
        <f t="shared" si="125"/>
        <v>DERRAME OU FUGA</v>
      </c>
      <c r="I3935" s="108"/>
      <c r="J3935" s="149" t="s">
        <v>16131</v>
      </c>
      <c r="K3935" s="149" t="s">
        <v>16132</v>
      </c>
      <c r="L3935" s="149" t="s">
        <v>16133</v>
      </c>
      <c r="M3935" s="149" t="s">
        <v>22274</v>
      </c>
    </row>
    <row r="3936" spans="1:14" ht="15.75" thickBot="1">
      <c r="A3936" s="136">
        <v>3939</v>
      </c>
      <c r="B3936" s="108">
        <v>171</v>
      </c>
      <c r="C3936" s="108"/>
      <c r="D3936" s="137" t="s">
        <v>14588</v>
      </c>
      <c r="E3936" s="137" t="s">
        <v>14636</v>
      </c>
      <c r="F3936" s="137"/>
      <c r="G3936" s="108" t="str">
        <f t="shared" si="124"/>
        <v>RESPOSTA À EMERGÊNCIA</v>
      </c>
      <c r="H3936" s="108" t="str">
        <f t="shared" si="125"/>
        <v>DERRAME OU FUGA</v>
      </c>
      <c r="I3936" s="108"/>
      <c r="J3936" s="147" t="s">
        <v>14656</v>
      </c>
      <c r="K3936" s="147" t="s">
        <v>14657</v>
      </c>
      <c r="L3936" s="147" t="s">
        <v>14658</v>
      </c>
      <c r="M3936" s="147" t="s">
        <v>21840</v>
      </c>
    </row>
    <row r="3937" spans="1:13" ht="15.75">
      <c r="A3937" s="136">
        <v>3940</v>
      </c>
      <c r="B3937" s="108">
        <v>171</v>
      </c>
      <c r="C3937" s="108"/>
      <c r="D3937" s="137" t="s">
        <v>14588</v>
      </c>
      <c r="E3937" s="137" t="s">
        <v>14677</v>
      </c>
      <c r="F3937" s="137"/>
      <c r="G3937" s="108" t="str">
        <f t="shared" si="124"/>
        <v>RESPOSTA À EMERGÊNCIA</v>
      </c>
      <c r="H3937" s="108" t="str">
        <f t="shared" si="125"/>
        <v>PRIMEIROS SOCORROS</v>
      </c>
      <c r="I3937" s="108"/>
      <c r="J3937" s="151" t="s">
        <v>14674</v>
      </c>
      <c r="K3937" s="151" t="s">
        <v>14675</v>
      </c>
      <c r="L3937" s="151" t="s">
        <v>14676</v>
      </c>
      <c r="M3937" s="151" t="s">
        <v>14677</v>
      </c>
    </row>
    <row r="3938" spans="1:13" ht="15">
      <c r="A3938" s="136">
        <v>3941</v>
      </c>
      <c r="B3938" s="108">
        <v>171</v>
      </c>
      <c r="C3938" s="108"/>
      <c r="D3938" s="137" t="s">
        <v>14588</v>
      </c>
      <c r="E3938" s="137" t="s">
        <v>14677</v>
      </c>
      <c r="F3938" s="137"/>
      <c r="G3938" s="108" t="str">
        <f t="shared" si="124"/>
        <v>RESPOSTA À EMERGÊNCIA</v>
      </c>
      <c r="H3938" s="108" t="str">
        <f t="shared" si="125"/>
        <v>PRIMEIROS SOCORROS</v>
      </c>
      <c r="I3938" s="108"/>
      <c r="J3938" s="148" t="s">
        <v>14678</v>
      </c>
      <c r="K3938" s="148" t="s">
        <v>14679</v>
      </c>
      <c r="L3938" s="148" t="s">
        <v>14680</v>
      </c>
      <c r="M3938" s="148" t="s">
        <v>21809</v>
      </c>
    </row>
    <row r="3939" spans="1:13" ht="25.5">
      <c r="A3939" s="136">
        <v>3942</v>
      </c>
      <c r="B3939" s="108">
        <v>171</v>
      </c>
      <c r="C3939" s="108"/>
      <c r="D3939" s="137" t="s">
        <v>14588</v>
      </c>
      <c r="E3939" s="137" t="s">
        <v>14677</v>
      </c>
      <c r="F3939" s="137"/>
      <c r="G3939" s="108" t="str">
        <f t="shared" si="124"/>
        <v>RESPOSTA À EMERGÊNCIA</v>
      </c>
      <c r="H3939" s="108" t="str">
        <f t="shared" si="125"/>
        <v>PRIMEIROS SOCORROS</v>
      </c>
      <c r="I3939" s="108"/>
      <c r="J3939" s="148" t="s">
        <v>14681</v>
      </c>
      <c r="K3939" s="148" t="s">
        <v>14682</v>
      </c>
      <c r="L3939" s="148" t="s">
        <v>14683</v>
      </c>
      <c r="M3939" s="148" t="s">
        <v>14684</v>
      </c>
    </row>
    <row r="3940" spans="1:13" ht="15">
      <c r="A3940" s="136">
        <v>3943</v>
      </c>
      <c r="B3940" s="108">
        <v>171</v>
      </c>
      <c r="C3940" s="108"/>
      <c r="D3940" s="137" t="s">
        <v>14588</v>
      </c>
      <c r="E3940" s="137" t="s">
        <v>14677</v>
      </c>
      <c r="F3940" s="137"/>
      <c r="G3940" s="108" t="str">
        <f t="shared" si="124"/>
        <v>RESPOSTA À EMERGÊNCIA</v>
      </c>
      <c r="H3940" s="108" t="str">
        <f t="shared" si="125"/>
        <v>PRIMEIROS SOCORROS</v>
      </c>
      <c r="I3940" s="108"/>
      <c r="J3940" s="148" t="s">
        <v>14685</v>
      </c>
      <c r="K3940" s="148" t="s">
        <v>14686</v>
      </c>
      <c r="L3940" s="148" t="s">
        <v>14687</v>
      </c>
      <c r="M3940" s="148" t="s">
        <v>14688</v>
      </c>
    </row>
    <row r="3941" spans="1:13" ht="15">
      <c r="A3941" s="136">
        <v>3944</v>
      </c>
      <c r="B3941" s="108">
        <v>171</v>
      </c>
      <c r="C3941" s="108"/>
      <c r="D3941" s="137" t="s">
        <v>14588</v>
      </c>
      <c r="E3941" s="137" t="s">
        <v>14677</v>
      </c>
      <c r="F3941" s="137"/>
      <c r="G3941" s="108" t="str">
        <f t="shared" si="124"/>
        <v>RESPOSTA À EMERGÊNCIA</v>
      </c>
      <c r="H3941" s="108" t="str">
        <f t="shared" si="125"/>
        <v>PRIMEIROS SOCORROS</v>
      </c>
      <c r="I3941" s="108"/>
      <c r="J3941" s="147" t="s">
        <v>14689</v>
      </c>
      <c r="K3941" s="147" t="s">
        <v>14690</v>
      </c>
      <c r="L3941" s="147" t="s">
        <v>14691</v>
      </c>
      <c r="M3941" s="147" t="s">
        <v>14692</v>
      </c>
    </row>
    <row r="3942" spans="1:13" ht="15">
      <c r="A3942" s="136">
        <v>3945</v>
      </c>
      <c r="B3942" s="108">
        <v>171</v>
      </c>
      <c r="C3942" s="108"/>
      <c r="D3942" s="137" t="s">
        <v>14588</v>
      </c>
      <c r="E3942" s="137" t="s">
        <v>14677</v>
      </c>
      <c r="F3942" s="137"/>
      <c r="G3942" s="108" t="str">
        <f t="shared" si="124"/>
        <v>RESPOSTA À EMERGÊNCIA</v>
      </c>
      <c r="H3942" s="108" t="str">
        <f t="shared" si="125"/>
        <v>PRIMEIROS SOCORROS</v>
      </c>
      <c r="I3942" s="108"/>
      <c r="J3942" s="147" t="s">
        <v>14696</v>
      </c>
      <c r="K3942" s="147" t="s">
        <v>14697</v>
      </c>
      <c r="L3942" s="147" t="s">
        <v>14698</v>
      </c>
      <c r="M3942" s="147" t="s">
        <v>14699</v>
      </c>
    </row>
    <row r="3943" spans="1:13" ht="15">
      <c r="A3943" s="136">
        <v>3946</v>
      </c>
      <c r="B3943" s="108">
        <v>171</v>
      </c>
      <c r="C3943" s="108"/>
      <c r="D3943" s="137" t="s">
        <v>14588</v>
      </c>
      <c r="E3943" s="137" t="s">
        <v>14677</v>
      </c>
      <c r="F3943" s="137"/>
      <c r="G3943" s="108" t="str">
        <f t="shared" si="124"/>
        <v>RESPOSTA À EMERGÊNCIA</v>
      </c>
      <c r="H3943" s="108" t="str">
        <f t="shared" si="125"/>
        <v>PRIMEIROS SOCORROS</v>
      </c>
      <c r="I3943" s="108"/>
      <c r="J3943" s="147" t="s">
        <v>14700</v>
      </c>
      <c r="K3943" s="148" t="s">
        <v>14701</v>
      </c>
      <c r="L3943" s="147" t="s">
        <v>14702</v>
      </c>
      <c r="M3943" s="147" t="s">
        <v>14703</v>
      </c>
    </row>
    <row r="3944" spans="1:13" ht="25.5">
      <c r="A3944" s="136">
        <v>3947</v>
      </c>
      <c r="B3944" s="108">
        <v>171</v>
      </c>
      <c r="C3944" s="108"/>
      <c r="D3944" s="137" t="s">
        <v>14588</v>
      </c>
      <c r="E3944" s="137" t="s">
        <v>14677</v>
      </c>
      <c r="F3944" s="137"/>
      <c r="G3944" s="108" t="str">
        <f t="shared" si="124"/>
        <v>RESPOSTA À EMERGÊNCIA</v>
      </c>
      <c r="H3944" s="108" t="str">
        <f t="shared" si="125"/>
        <v>PRIMEIROS SOCORROS</v>
      </c>
      <c r="I3944" s="108"/>
      <c r="J3944" s="147" t="s">
        <v>14704</v>
      </c>
      <c r="K3944" s="147" t="s">
        <v>14705</v>
      </c>
      <c r="L3944" s="148" t="s">
        <v>14706</v>
      </c>
      <c r="M3944" s="148" t="s">
        <v>14707</v>
      </c>
    </row>
    <row r="3945" spans="1:13" ht="20.25">
      <c r="A3945" s="136">
        <v>3948</v>
      </c>
      <c r="B3945" s="108">
        <v>172</v>
      </c>
      <c r="C3945" s="108"/>
      <c r="D3945" s="137" t="s">
        <v>21830</v>
      </c>
      <c r="E3945" s="137" t="s">
        <v>21830</v>
      </c>
      <c r="F3945" s="137"/>
      <c r="G3945" s="108" t="str">
        <f t="shared" si="124"/>
        <v>RESPOSTA À EMERGÊNCIA</v>
      </c>
      <c r="H3945" s="108" t="str">
        <f t="shared" si="125"/>
        <v>PRIMEIROS SOCORROS</v>
      </c>
      <c r="I3945" s="108"/>
      <c r="J3945" s="199" t="s">
        <v>16496</v>
      </c>
      <c r="K3945" s="138" t="s">
        <v>16496</v>
      </c>
      <c r="L3945" s="138" t="s">
        <v>16497</v>
      </c>
      <c r="M3945" s="138" t="s">
        <v>16498</v>
      </c>
    </row>
    <row r="3946" spans="1:13" ht="15.75">
      <c r="A3946" s="136">
        <v>3949</v>
      </c>
      <c r="B3946" s="108">
        <v>172</v>
      </c>
      <c r="C3946" s="108"/>
      <c r="D3946" s="137" t="s">
        <v>21830</v>
      </c>
      <c r="E3946" s="137" t="s">
        <v>21830</v>
      </c>
      <c r="F3946" s="137"/>
      <c r="G3946" s="108" t="str">
        <f t="shared" si="124"/>
        <v>RESPOSTA À EMERGÊNCIA</v>
      </c>
      <c r="H3946" s="108" t="str">
        <f t="shared" si="125"/>
        <v>PRIMEIROS SOCORROS</v>
      </c>
      <c r="I3946" s="108"/>
      <c r="J3946" s="180" t="s">
        <v>16499</v>
      </c>
      <c r="K3946" s="164" t="s">
        <v>16500</v>
      </c>
      <c r="L3946" s="164" t="s">
        <v>16501</v>
      </c>
      <c r="M3946" s="164" t="s">
        <v>22388</v>
      </c>
    </row>
    <row r="3947" spans="1:13" ht="15.75">
      <c r="A3947" s="136">
        <v>3950</v>
      </c>
      <c r="B3947" s="108">
        <v>172</v>
      </c>
      <c r="C3947" s="108"/>
      <c r="D3947" s="137" t="s">
        <v>14488</v>
      </c>
      <c r="E3947" s="137" t="s">
        <v>14488</v>
      </c>
      <c r="F3947" s="137"/>
      <c r="G3947" s="108" t="str">
        <f t="shared" si="124"/>
        <v>PERIGOS POTENCIAIS</v>
      </c>
      <c r="H3947" s="108" t="str">
        <f t="shared" si="125"/>
        <v>PERIGOS POTENCIAIS</v>
      </c>
      <c r="I3947" s="108"/>
      <c r="J3947" s="143" t="s">
        <v>14485</v>
      </c>
      <c r="K3947" s="143" t="s">
        <v>14486</v>
      </c>
      <c r="L3947" s="143" t="s">
        <v>14487</v>
      </c>
      <c r="M3947" s="143" t="s">
        <v>14488</v>
      </c>
    </row>
    <row r="3948" spans="1:13" ht="15.75">
      <c r="A3948" s="136">
        <v>3951</v>
      </c>
      <c r="B3948" s="108">
        <v>172</v>
      </c>
      <c r="C3948" s="108"/>
      <c r="D3948" s="137" t="s">
        <v>14488</v>
      </c>
      <c r="E3948" s="137" t="s">
        <v>14520</v>
      </c>
      <c r="F3948" s="137"/>
      <c r="G3948" s="108" t="str">
        <f t="shared" si="124"/>
        <v>PERIGOS POTENCIAIS</v>
      </c>
      <c r="H3948" s="108" t="str">
        <f t="shared" si="125"/>
        <v>SAÚDE</v>
      </c>
      <c r="I3948" s="108"/>
      <c r="J3948" s="159" t="s">
        <v>14517</v>
      </c>
      <c r="K3948" s="159" t="s">
        <v>14518</v>
      </c>
      <c r="L3948" s="159" t="s">
        <v>14519</v>
      </c>
      <c r="M3948" s="159" t="s">
        <v>14520</v>
      </c>
    </row>
    <row r="3949" spans="1:13" ht="25.5">
      <c r="A3949" s="136">
        <v>3952</v>
      </c>
      <c r="B3949" s="108">
        <v>172</v>
      </c>
      <c r="C3949" s="108"/>
      <c r="D3949" s="137" t="s">
        <v>14488</v>
      </c>
      <c r="E3949" s="137" t="s">
        <v>14520</v>
      </c>
      <c r="F3949" s="137"/>
      <c r="G3949" s="108" t="str">
        <f t="shared" si="124"/>
        <v>PERIGOS POTENCIAIS</v>
      </c>
      <c r="H3949" s="108" t="str">
        <f t="shared" si="125"/>
        <v>SAÚDE</v>
      </c>
      <c r="I3949" s="108"/>
      <c r="J3949" s="147" t="s">
        <v>16502</v>
      </c>
      <c r="K3949" s="147" t="s">
        <v>16503</v>
      </c>
      <c r="L3949" s="147" t="s">
        <v>16504</v>
      </c>
      <c r="M3949" s="147" t="s">
        <v>22389</v>
      </c>
    </row>
    <row r="3950" spans="1:13" ht="15.75" thickBot="1">
      <c r="A3950" s="136">
        <v>3953</v>
      </c>
      <c r="B3950" s="108">
        <v>172</v>
      </c>
      <c r="C3950" s="108"/>
      <c r="D3950" s="137" t="s">
        <v>14488</v>
      </c>
      <c r="E3950" s="137" t="s">
        <v>14520</v>
      </c>
      <c r="F3950" s="137"/>
      <c r="G3950" s="108" t="str">
        <f t="shared" si="124"/>
        <v>PERIGOS POTENCIAIS</v>
      </c>
      <c r="H3950" s="108" t="str">
        <f t="shared" si="125"/>
        <v>SAÚDE</v>
      </c>
      <c r="I3950" s="108"/>
      <c r="J3950" s="147" t="s">
        <v>14988</v>
      </c>
      <c r="K3950" s="147" t="s">
        <v>14989</v>
      </c>
      <c r="L3950" s="149" t="s">
        <v>14990</v>
      </c>
      <c r="M3950" s="149" t="s">
        <v>21930</v>
      </c>
    </row>
    <row r="3951" spans="1:13" ht="15.75">
      <c r="A3951" s="136">
        <v>3954</v>
      </c>
      <c r="B3951" s="108">
        <v>172</v>
      </c>
      <c r="C3951" s="108"/>
      <c r="D3951" s="137" t="s">
        <v>14488</v>
      </c>
      <c r="E3951" s="137" t="s">
        <v>14492</v>
      </c>
      <c r="F3951" s="137"/>
      <c r="G3951" s="108" t="str">
        <f t="shared" si="124"/>
        <v>PERIGOS POTENCIAIS</v>
      </c>
      <c r="H3951" s="108" t="str">
        <f t="shared" si="125"/>
        <v>INCÊNDIO OU EXPLOSÃO</v>
      </c>
      <c r="I3951" s="108"/>
      <c r="J3951" s="151" t="s">
        <v>14489</v>
      </c>
      <c r="K3951" s="151" t="s">
        <v>14490</v>
      </c>
      <c r="L3951" s="146" t="s">
        <v>14491</v>
      </c>
      <c r="M3951" s="146" t="s">
        <v>14492</v>
      </c>
    </row>
    <row r="3952" spans="1:13" ht="25.5">
      <c r="A3952" s="136">
        <v>3955</v>
      </c>
      <c r="B3952" s="108">
        <v>172</v>
      </c>
      <c r="C3952" s="108"/>
      <c r="D3952" s="137" t="s">
        <v>14488</v>
      </c>
      <c r="E3952" s="137" t="s">
        <v>14492</v>
      </c>
      <c r="F3952" s="137"/>
      <c r="G3952" s="108" t="str">
        <f t="shared" si="124"/>
        <v>PERIGOS POTENCIAIS</v>
      </c>
      <c r="H3952" s="108" t="str">
        <f t="shared" si="125"/>
        <v>INCÊNDIO OU EXPLOSÃO</v>
      </c>
      <c r="I3952" s="108"/>
      <c r="J3952" s="147" t="s">
        <v>16505</v>
      </c>
      <c r="K3952" s="147" t="s">
        <v>16506</v>
      </c>
      <c r="L3952" s="147" t="s">
        <v>16507</v>
      </c>
      <c r="M3952" s="147" t="s">
        <v>22390</v>
      </c>
    </row>
    <row r="3953" spans="1:13" ht="15">
      <c r="A3953" s="136">
        <v>3956</v>
      </c>
      <c r="B3953" s="108">
        <v>172</v>
      </c>
      <c r="C3953" s="108"/>
      <c r="D3953" s="137" t="s">
        <v>14488</v>
      </c>
      <c r="E3953" s="137" t="s">
        <v>14492</v>
      </c>
      <c r="F3953" s="137"/>
      <c r="G3953" s="108" t="str">
        <f t="shared" si="124"/>
        <v>PERIGOS POTENCIAIS</v>
      </c>
      <c r="H3953" s="108" t="str">
        <f t="shared" si="125"/>
        <v>INCÊNDIO OU EXPLOSÃO</v>
      </c>
      <c r="I3953" s="108"/>
      <c r="J3953" s="147" t="s">
        <v>15853</v>
      </c>
      <c r="K3953" s="147" t="s">
        <v>15854</v>
      </c>
      <c r="L3953" s="147" t="s">
        <v>15855</v>
      </c>
      <c r="M3953" s="147" t="s">
        <v>22190</v>
      </c>
    </row>
    <row r="3954" spans="1:13" ht="15.75">
      <c r="A3954" s="136">
        <v>3957</v>
      </c>
      <c r="B3954" s="108">
        <v>172</v>
      </c>
      <c r="C3954" s="108"/>
      <c r="D3954" s="137" t="s">
        <v>14544</v>
      </c>
      <c r="E3954" s="137" t="s">
        <v>14544</v>
      </c>
      <c r="F3954" s="137"/>
      <c r="G3954" s="108" t="str">
        <f t="shared" si="124"/>
        <v>PROTEÇÃO DA POPULAÇÃO</v>
      </c>
      <c r="H3954" s="108" t="str">
        <f t="shared" si="125"/>
        <v>PROTEÇÃO DA POPULAÇÃO</v>
      </c>
      <c r="I3954" s="108"/>
      <c r="J3954" s="143" t="s">
        <v>14541</v>
      </c>
      <c r="K3954" s="143" t="s">
        <v>14542</v>
      </c>
      <c r="L3954" s="143" t="s">
        <v>14543</v>
      </c>
      <c r="M3954" s="143" t="s">
        <v>14544</v>
      </c>
    </row>
    <row r="3955" spans="1:13" ht="38.25">
      <c r="A3955" s="136">
        <v>3958</v>
      </c>
      <c r="B3955" s="108">
        <v>172</v>
      </c>
      <c r="C3955" s="108"/>
      <c r="D3955" s="137" t="s">
        <v>14544</v>
      </c>
      <c r="E3955" s="137" t="s">
        <v>14544</v>
      </c>
      <c r="F3955" s="137"/>
      <c r="G3955" s="108" t="str">
        <f t="shared" si="124"/>
        <v>PROTEÇÃO DA POPULAÇÃO</v>
      </c>
      <c r="H3955" s="108" t="str">
        <f t="shared" si="125"/>
        <v>PROTEÇÃO DA POPULAÇÃO</v>
      </c>
      <c r="I3955" s="108"/>
      <c r="J3955" s="166" t="s">
        <v>14545</v>
      </c>
      <c r="K3955" s="166" t="s">
        <v>14546</v>
      </c>
      <c r="L3955" s="154" t="s">
        <v>14547</v>
      </c>
      <c r="M3955" s="154" t="s">
        <v>14548</v>
      </c>
    </row>
    <row r="3956" spans="1:13" ht="15">
      <c r="A3956" s="136">
        <v>3959</v>
      </c>
      <c r="B3956" s="108">
        <v>172</v>
      </c>
      <c r="C3956" s="108"/>
      <c r="D3956" s="137" t="s">
        <v>14544</v>
      </c>
      <c r="E3956" s="137" t="s">
        <v>14544</v>
      </c>
      <c r="F3956" s="137"/>
      <c r="G3956" s="108" t="str">
        <f t="shared" si="124"/>
        <v>PROTEÇÃO DA POPULAÇÃO</v>
      </c>
      <c r="H3956" s="108" t="str">
        <f t="shared" si="125"/>
        <v>PROTEÇÃO DA POPULAÇÃO</v>
      </c>
      <c r="I3956" s="108"/>
      <c r="J3956" s="148" t="s">
        <v>14553</v>
      </c>
      <c r="K3956" s="147" t="s">
        <v>14554</v>
      </c>
      <c r="L3956" s="148" t="s">
        <v>14555</v>
      </c>
      <c r="M3956" s="148" t="s">
        <v>14556</v>
      </c>
    </row>
    <row r="3957" spans="1:13" ht="15.75" thickBot="1">
      <c r="A3957" s="136">
        <v>3960</v>
      </c>
      <c r="B3957" s="108">
        <v>172</v>
      </c>
      <c r="C3957" s="108"/>
      <c r="D3957" s="137" t="s">
        <v>14544</v>
      </c>
      <c r="E3957" s="137" t="s">
        <v>14544</v>
      </c>
      <c r="F3957" s="137"/>
      <c r="G3957" s="108" t="str">
        <f t="shared" si="124"/>
        <v>PROTEÇÃO DA POPULAÇÃO</v>
      </c>
      <c r="H3957" s="108" t="str">
        <f t="shared" si="125"/>
        <v>PROTEÇÃO DA POPULAÇÃO</v>
      </c>
      <c r="I3957" s="108"/>
      <c r="J3957" s="147" t="s">
        <v>14549</v>
      </c>
      <c r="K3957" s="147" t="s">
        <v>14550</v>
      </c>
      <c r="L3957" s="147" t="s">
        <v>14551</v>
      </c>
      <c r="M3957" s="147" t="s">
        <v>14552</v>
      </c>
    </row>
    <row r="3958" spans="1:13" ht="15.75">
      <c r="A3958" s="136">
        <v>3961</v>
      </c>
      <c r="B3958" s="108">
        <v>172</v>
      </c>
      <c r="C3958" s="108"/>
      <c r="D3958" s="137" t="s">
        <v>14544</v>
      </c>
      <c r="E3958" s="137" t="s">
        <v>14560</v>
      </c>
      <c r="F3958" s="137"/>
      <c r="G3958" s="108" t="str">
        <f t="shared" si="124"/>
        <v>PROTEÇÃO DA POPULAÇÃO</v>
      </c>
      <c r="H3958" s="108" t="str">
        <f t="shared" si="125"/>
        <v>VESTUÁRIO DE PROTEÇÃO</v>
      </c>
      <c r="I3958" s="108"/>
      <c r="J3958" s="151" t="s">
        <v>14557</v>
      </c>
      <c r="K3958" s="151" t="s">
        <v>14558</v>
      </c>
      <c r="L3958" s="151" t="s">
        <v>14559</v>
      </c>
      <c r="M3958" s="151" t="s">
        <v>14560</v>
      </c>
    </row>
    <row r="3959" spans="1:13" ht="15">
      <c r="A3959" s="136">
        <v>3962</v>
      </c>
      <c r="B3959" s="108">
        <v>172</v>
      </c>
      <c r="C3959" s="108"/>
      <c r="D3959" s="137" t="s">
        <v>14544</v>
      </c>
      <c r="E3959" s="137" t="s">
        <v>14560</v>
      </c>
      <c r="F3959" s="137"/>
      <c r="G3959" s="108" t="str">
        <f t="shared" si="124"/>
        <v>PROTEÇÃO DA POPULAÇÃO</v>
      </c>
      <c r="H3959" s="108" t="str">
        <f t="shared" si="125"/>
        <v>VESTUÁRIO DE PROTEÇÃO</v>
      </c>
      <c r="I3959" s="108"/>
      <c r="J3959" s="147" t="s">
        <v>14561</v>
      </c>
      <c r="K3959" s="147" t="s">
        <v>14562</v>
      </c>
      <c r="L3959" s="148" t="s">
        <v>14563</v>
      </c>
      <c r="M3959" s="148" t="s">
        <v>14564</v>
      </c>
    </row>
    <row r="3960" spans="1:13" ht="26.25" thickBot="1">
      <c r="A3960" s="136">
        <v>3963</v>
      </c>
      <c r="B3960" s="108">
        <v>172</v>
      </c>
      <c r="C3960" s="108"/>
      <c r="D3960" s="137" t="s">
        <v>14544</v>
      </c>
      <c r="E3960" s="137" t="s">
        <v>14560</v>
      </c>
      <c r="F3960" s="137"/>
      <c r="G3960" s="108" t="str">
        <f t="shared" si="124"/>
        <v>PROTEÇÃO DA POPULAÇÃO</v>
      </c>
      <c r="H3960" s="108" t="str">
        <f t="shared" si="125"/>
        <v>VESTUÁRIO DE PROTEÇÃO</v>
      </c>
      <c r="I3960" s="108"/>
      <c r="J3960" s="148" t="s">
        <v>15007</v>
      </c>
      <c r="K3960" s="148" t="s">
        <v>14566</v>
      </c>
      <c r="L3960" s="148" t="s">
        <v>21832</v>
      </c>
      <c r="M3960" s="148" t="s">
        <v>21833</v>
      </c>
    </row>
    <row r="3961" spans="1:13" ht="15.75">
      <c r="A3961" s="136">
        <v>3964</v>
      </c>
      <c r="B3961" s="108">
        <v>172</v>
      </c>
      <c r="C3961" s="108"/>
      <c r="D3961" s="137" t="s">
        <v>14544</v>
      </c>
      <c r="E3961" s="137" t="s">
        <v>14570</v>
      </c>
      <c r="F3961" s="137"/>
      <c r="G3961" s="108" t="str">
        <f t="shared" si="124"/>
        <v>PROTEÇÃO DA POPULAÇÃO</v>
      </c>
      <c r="H3961" s="108" t="str">
        <f t="shared" si="125"/>
        <v>EVACUAÇÃO</v>
      </c>
      <c r="I3961" s="108"/>
      <c r="J3961" s="151" t="s">
        <v>14567</v>
      </c>
      <c r="K3961" s="151" t="s">
        <v>14568</v>
      </c>
      <c r="L3961" s="151" t="s">
        <v>14569</v>
      </c>
      <c r="M3961" s="151" t="s">
        <v>14570</v>
      </c>
    </row>
    <row r="3962" spans="1:13" ht="15">
      <c r="A3962" s="136">
        <v>3965</v>
      </c>
      <c r="B3962" s="108">
        <v>172</v>
      </c>
      <c r="C3962" s="108"/>
      <c r="D3962" s="137" t="s">
        <v>14544</v>
      </c>
      <c r="E3962" s="137" t="s">
        <v>14570</v>
      </c>
      <c r="F3962" s="137"/>
      <c r="G3962" s="108" t="str">
        <f t="shared" si="124"/>
        <v>PROTEÇÃO DA POPULAÇÃO</v>
      </c>
      <c r="H3962" s="108" t="str">
        <f t="shared" si="125"/>
        <v>EVACUAÇÃO</v>
      </c>
      <c r="I3962" s="108"/>
      <c r="J3962" s="153" t="s">
        <v>14571</v>
      </c>
      <c r="K3962" s="153" t="s">
        <v>14572</v>
      </c>
      <c r="L3962" s="153" t="s">
        <v>14573</v>
      </c>
      <c r="M3962" s="153" t="s">
        <v>14574</v>
      </c>
    </row>
    <row r="3963" spans="1:13" ht="15">
      <c r="A3963" s="136">
        <v>3966</v>
      </c>
      <c r="B3963" s="108">
        <v>172</v>
      </c>
      <c r="C3963" s="108"/>
      <c r="D3963" s="137" t="s">
        <v>14544</v>
      </c>
      <c r="E3963" s="137" t="s">
        <v>14570</v>
      </c>
      <c r="F3963" s="137"/>
      <c r="G3963" s="108" t="str">
        <f t="shared" si="124"/>
        <v>PROTEÇÃO DA POPULAÇÃO</v>
      </c>
      <c r="H3963" s="108" t="str">
        <f t="shared" si="125"/>
        <v>EVACUAÇÃO</v>
      </c>
      <c r="I3963" s="108"/>
      <c r="J3963" s="148" t="s">
        <v>15226</v>
      </c>
      <c r="K3963" s="156" t="s">
        <v>15227</v>
      </c>
      <c r="L3963" s="157" t="s">
        <v>15228</v>
      </c>
      <c r="M3963" s="157" t="s">
        <v>21999</v>
      </c>
    </row>
    <row r="3964" spans="1:13" ht="15">
      <c r="A3964" s="136">
        <v>3967</v>
      </c>
      <c r="B3964" s="108">
        <v>172</v>
      </c>
      <c r="C3964" s="108"/>
      <c r="D3964" s="137" t="s">
        <v>14544</v>
      </c>
      <c r="E3964" s="137" t="s">
        <v>14570</v>
      </c>
      <c r="F3964" s="137"/>
      <c r="G3964" s="108" t="str">
        <f t="shared" si="124"/>
        <v>PROTEÇÃO DA POPULAÇÃO</v>
      </c>
      <c r="H3964" s="108" t="str">
        <f t="shared" si="125"/>
        <v>EVACUAÇÃO</v>
      </c>
      <c r="I3964" s="108"/>
      <c r="J3964" s="160" t="s">
        <v>14667</v>
      </c>
      <c r="K3964" s="160" t="s">
        <v>14668</v>
      </c>
      <c r="L3964" s="160" t="s">
        <v>14669</v>
      </c>
      <c r="M3964" s="160" t="s">
        <v>14669</v>
      </c>
    </row>
    <row r="3965" spans="1:13" ht="15">
      <c r="A3965" s="136">
        <v>3968</v>
      </c>
      <c r="B3965" s="108">
        <v>172</v>
      </c>
      <c r="C3965" s="108"/>
      <c r="D3965" s="137" t="s">
        <v>14544</v>
      </c>
      <c r="E3965" s="137" t="s">
        <v>14570</v>
      </c>
      <c r="F3965" s="137"/>
      <c r="G3965" s="108" t="str">
        <f t="shared" si="124"/>
        <v>PROTEÇÃO DA POPULAÇÃO</v>
      </c>
      <c r="H3965" s="108" t="str">
        <f t="shared" si="125"/>
        <v>EVACUAÇÃO</v>
      </c>
      <c r="I3965" s="108"/>
      <c r="J3965" s="147" t="s">
        <v>15088</v>
      </c>
      <c r="K3965" s="147" t="s">
        <v>15089</v>
      </c>
      <c r="L3965" s="147" t="s">
        <v>15090</v>
      </c>
      <c r="M3965" s="147" t="s">
        <v>21959</v>
      </c>
    </row>
    <row r="3966" spans="1:13" ht="15">
      <c r="A3966" s="136">
        <v>3969</v>
      </c>
      <c r="B3966" s="108">
        <v>172</v>
      </c>
      <c r="C3966" s="108"/>
      <c r="D3966" s="137" t="s">
        <v>14544</v>
      </c>
      <c r="E3966" s="137" t="s">
        <v>6</v>
      </c>
      <c r="F3966" s="137"/>
      <c r="G3966" s="108" t="str">
        <f t="shared" si="124"/>
        <v>PROTEÇÃO DA POPULAÇÃO</v>
      </c>
      <c r="H3966" s="108" t="str">
        <f t="shared" si="125"/>
        <v>Incêndio</v>
      </c>
      <c r="I3966" s="108"/>
      <c r="J3966" s="160" t="s">
        <v>14579</v>
      </c>
      <c r="K3966" s="160" t="s">
        <v>14580</v>
      </c>
      <c r="L3966" s="160" t="s">
        <v>14581</v>
      </c>
      <c r="M3966" s="160" t="s">
        <v>6</v>
      </c>
    </row>
    <row r="3967" spans="1:13" ht="25.5">
      <c r="A3967" s="136">
        <v>3970</v>
      </c>
      <c r="B3967" s="108">
        <v>172</v>
      </c>
      <c r="C3967" s="108"/>
      <c r="D3967" s="137" t="s">
        <v>14544</v>
      </c>
      <c r="E3967" s="137" t="s">
        <v>6</v>
      </c>
      <c r="F3967" s="137"/>
      <c r="G3967" s="108" t="str">
        <f t="shared" si="124"/>
        <v>PROTEÇÃO DA POPULAÇÃO</v>
      </c>
      <c r="H3967" s="108" t="str">
        <f t="shared" si="125"/>
        <v>Incêndio</v>
      </c>
      <c r="I3967" s="108"/>
      <c r="J3967" s="147" t="s">
        <v>16508</v>
      </c>
      <c r="K3967" s="147" t="s">
        <v>16509</v>
      </c>
      <c r="L3967" s="147" t="s">
        <v>16510</v>
      </c>
      <c r="M3967" s="147" t="s">
        <v>22391</v>
      </c>
    </row>
    <row r="3968" spans="1:13" ht="15.75">
      <c r="A3968" s="136">
        <v>3971</v>
      </c>
      <c r="B3968" s="108">
        <v>172</v>
      </c>
      <c r="C3968" s="108"/>
      <c r="D3968" s="137" t="s">
        <v>14588</v>
      </c>
      <c r="E3968" s="137" t="s">
        <v>14588</v>
      </c>
      <c r="F3968" s="137"/>
      <c r="G3968" s="108" t="str">
        <f t="shared" si="124"/>
        <v>RESPOSTA À EMERGÊNCIA</v>
      </c>
      <c r="H3968" s="108" t="str">
        <f t="shared" si="125"/>
        <v>RESPOSTA À EMERGÊNCIA</v>
      </c>
      <c r="I3968" s="108"/>
      <c r="J3968" s="143" t="s">
        <v>14585</v>
      </c>
      <c r="K3968" s="143" t="s">
        <v>14586</v>
      </c>
      <c r="L3968" s="143" t="s">
        <v>14587</v>
      </c>
      <c r="M3968" s="143" t="s">
        <v>14588</v>
      </c>
    </row>
    <row r="3969" spans="1:13" ht="15.75">
      <c r="A3969" s="136">
        <v>3972</v>
      </c>
      <c r="B3969" s="108">
        <v>172</v>
      </c>
      <c r="C3969" s="108"/>
      <c r="D3969" s="137" t="s">
        <v>14588</v>
      </c>
      <c r="E3969" s="137" t="s">
        <v>21835</v>
      </c>
      <c r="F3969" s="137"/>
      <c r="G3969" s="108" t="str">
        <f t="shared" si="124"/>
        <v>RESPOSTA À EMERGÊNCIA</v>
      </c>
      <c r="H3969" s="108" t="str">
        <f t="shared" si="125"/>
        <v>INCÊNDIO</v>
      </c>
      <c r="I3969" s="108"/>
      <c r="J3969" s="159" t="s">
        <v>14589</v>
      </c>
      <c r="K3969" s="159" t="s">
        <v>14590</v>
      </c>
      <c r="L3969" s="159" t="s">
        <v>14591</v>
      </c>
      <c r="M3969" s="145" t="s">
        <v>21835</v>
      </c>
    </row>
    <row r="3970" spans="1:13" ht="15">
      <c r="A3970" s="136">
        <v>3973</v>
      </c>
      <c r="B3970" s="108">
        <v>172</v>
      </c>
      <c r="C3970" s="108"/>
      <c r="D3970" s="137" t="s">
        <v>14588</v>
      </c>
      <c r="E3970" s="137" t="s">
        <v>21835</v>
      </c>
      <c r="F3970" s="137"/>
      <c r="G3970" s="108" t="str">
        <f t="shared" si="124"/>
        <v>RESPOSTA À EMERGÊNCIA</v>
      </c>
      <c r="H3970" s="108" t="str">
        <f t="shared" si="125"/>
        <v>INCÊNDIO</v>
      </c>
      <c r="I3970" s="108"/>
      <c r="J3970" s="147" t="s">
        <v>15091</v>
      </c>
      <c r="K3970" s="147" t="s">
        <v>15092</v>
      </c>
      <c r="L3970" s="148" t="s">
        <v>15093</v>
      </c>
      <c r="M3970" s="148" t="s">
        <v>21960</v>
      </c>
    </row>
    <row r="3971" spans="1:13" ht="15.75" thickBot="1">
      <c r="A3971" s="136">
        <v>3974</v>
      </c>
      <c r="B3971" s="108">
        <v>172</v>
      </c>
      <c r="C3971" s="108"/>
      <c r="D3971" s="137" t="s">
        <v>14588</v>
      </c>
      <c r="E3971" s="137" t="s">
        <v>21835</v>
      </c>
      <c r="F3971" s="137"/>
      <c r="G3971" s="108" t="str">
        <f t="shared" si="124"/>
        <v>RESPOSTA À EMERGÊNCIA</v>
      </c>
      <c r="H3971" s="108" t="str">
        <f t="shared" si="125"/>
        <v>INCÊNDIO</v>
      </c>
      <c r="I3971" s="108"/>
      <c r="J3971" s="160" t="s">
        <v>16511</v>
      </c>
      <c r="K3971" s="160" t="s">
        <v>16512</v>
      </c>
      <c r="L3971" s="160" t="s">
        <v>16513</v>
      </c>
      <c r="M3971" s="160" t="s">
        <v>22392</v>
      </c>
    </row>
    <row r="3972" spans="1:13" ht="15.75">
      <c r="A3972" s="136">
        <v>3975</v>
      </c>
      <c r="B3972" s="108">
        <v>172</v>
      </c>
      <c r="C3972" s="108"/>
      <c r="D3972" s="137" t="s">
        <v>14588</v>
      </c>
      <c r="E3972" s="137" t="s">
        <v>14636</v>
      </c>
      <c r="F3972" s="137"/>
      <c r="G3972" s="108" t="str">
        <f t="shared" si="124"/>
        <v>RESPOSTA À EMERGÊNCIA</v>
      </c>
      <c r="H3972" s="108" t="str">
        <f t="shared" si="125"/>
        <v>DERRAME OU FUGA</v>
      </c>
      <c r="I3972" s="108"/>
      <c r="J3972" s="151" t="s">
        <v>14633</v>
      </c>
      <c r="K3972" s="151" t="s">
        <v>14634</v>
      </c>
      <c r="L3972" s="151" t="s">
        <v>14635</v>
      </c>
      <c r="M3972" s="151" t="s">
        <v>14636</v>
      </c>
    </row>
    <row r="3973" spans="1:13" ht="15">
      <c r="A3973" s="136">
        <v>3976</v>
      </c>
      <c r="B3973" s="108">
        <v>172</v>
      </c>
      <c r="C3973" s="108"/>
      <c r="D3973" s="137" t="s">
        <v>14588</v>
      </c>
      <c r="E3973" s="137" t="s">
        <v>14636</v>
      </c>
      <c r="F3973" s="137"/>
      <c r="G3973" s="108" t="str">
        <f t="shared" si="124"/>
        <v>RESPOSTA À EMERGÊNCIA</v>
      </c>
      <c r="H3973" s="108" t="str">
        <f t="shared" si="125"/>
        <v>DERRAME OU FUGA</v>
      </c>
      <c r="I3973" s="108"/>
      <c r="J3973" s="149" t="s">
        <v>14637</v>
      </c>
      <c r="K3973" s="149" t="s">
        <v>14638</v>
      </c>
      <c r="L3973" s="149" t="s">
        <v>14639</v>
      </c>
      <c r="M3973" s="149" t="s">
        <v>14640</v>
      </c>
    </row>
    <row r="3974" spans="1:13" ht="25.5">
      <c r="A3974" s="136">
        <v>3977</v>
      </c>
      <c r="B3974" s="108">
        <v>172</v>
      </c>
      <c r="C3974" s="108"/>
      <c r="D3974" s="137" t="s">
        <v>14588</v>
      </c>
      <c r="E3974" s="137" t="s">
        <v>14636</v>
      </c>
      <c r="F3974" s="137"/>
      <c r="G3974" s="108" t="str">
        <f t="shared" si="124"/>
        <v>RESPOSTA À EMERGÊNCIA</v>
      </c>
      <c r="H3974" s="108" t="str">
        <f t="shared" si="125"/>
        <v>DERRAME OU FUGA</v>
      </c>
      <c r="I3974" s="108"/>
      <c r="J3974" s="149" t="s">
        <v>15402</v>
      </c>
      <c r="K3974" s="149" t="s">
        <v>15403</v>
      </c>
      <c r="L3974" s="149" t="s">
        <v>15404</v>
      </c>
      <c r="M3974" s="149" t="s">
        <v>22053</v>
      </c>
    </row>
    <row r="3975" spans="1:13" ht="15">
      <c r="A3975" s="136">
        <v>3978</v>
      </c>
      <c r="B3975" s="108">
        <v>172</v>
      </c>
      <c r="C3975" s="108"/>
      <c r="D3975" s="137" t="s">
        <v>14588</v>
      </c>
      <c r="E3975" s="137" t="s">
        <v>14636</v>
      </c>
      <c r="F3975" s="137"/>
      <c r="G3975" s="108" t="str">
        <f t="shared" si="124"/>
        <v>RESPOSTA À EMERGÊNCIA</v>
      </c>
      <c r="H3975" s="108" t="str">
        <f t="shared" si="125"/>
        <v>DERRAME OU FUGA</v>
      </c>
      <c r="I3975" s="108"/>
      <c r="J3975" s="147" t="s">
        <v>14926</v>
      </c>
      <c r="K3975" s="147" t="s">
        <v>14927</v>
      </c>
      <c r="L3975" s="147" t="s">
        <v>14928</v>
      </c>
      <c r="M3975" s="147" t="s">
        <v>21910</v>
      </c>
    </row>
    <row r="3976" spans="1:13" ht="15">
      <c r="A3976" s="136">
        <v>3979</v>
      </c>
      <c r="B3976" s="108">
        <v>172</v>
      </c>
      <c r="C3976" s="108"/>
      <c r="D3976" s="137" t="s">
        <v>14588</v>
      </c>
      <c r="E3976" s="137" t="s">
        <v>14636</v>
      </c>
      <c r="F3976" s="137"/>
      <c r="G3976" s="108" t="str">
        <f t="shared" si="124"/>
        <v>RESPOSTA À EMERGÊNCIA</v>
      </c>
      <c r="H3976" s="108" t="str">
        <f t="shared" si="125"/>
        <v>DERRAME OU FUGA</v>
      </c>
      <c r="I3976" s="108"/>
      <c r="J3976" s="147" t="s">
        <v>14656</v>
      </c>
      <c r="K3976" s="147" t="s">
        <v>14657</v>
      </c>
      <c r="L3976" s="147" t="s">
        <v>14658</v>
      </c>
      <c r="M3976" s="147" t="s">
        <v>21840</v>
      </c>
    </row>
    <row r="3977" spans="1:13" ht="15">
      <c r="A3977" s="136">
        <v>3980</v>
      </c>
      <c r="B3977" s="108">
        <v>172</v>
      </c>
      <c r="C3977" s="108"/>
      <c r="D3977" s="137" t="s">
        <v>14588</v>
      </c>
      <c r="E3977" s="137" t="s">
        <v>14636</v>
      </c>
      <c r="F3977" s="137"/>
      <c r="G3977" s="108" t="str">
        <f t="shared" si="124"/>
        <v>RESPOSTA À EMERGÊNCIA</v>
      </c>
      <c r="H3977" s="108" t="str">
        <f t="shared" si="125"/>
        <v>DERRAME OU FUGA</v>
      </c>
      <c r="I3977" s="108"/>
      <c r="J3977" s="147" t="s">
        <v>16514</v>
      </c>
      <c r="K3977" s="147" t="s">
        <v>16515</v>
      </c>
      <c r="L3977" s="147" t="s">
        <v>16516</v>
      </c>
      <c r="M3977" s="147" t="s">
        <v>22393</v>
      </c>
    </row>
    <row r="3978" spans="1:13" ht="25.5">
      <c r="A3978" s="136">
        <v>3981</v>
      </c>
      <c r="B3978" s="108">
        <v>172</v>
      </c>
      <c r="C3978" s="108"/>
      <c r="D3978" s="137" t="s">
        <v>14588</v>
      </c>
      <c r="E3978" s="137" t="s">
        <v>14636</v>
      </c>
      <c r="F3978" s="137"/>
      <c r="G3978" s="108" t="str">
        <f t="shared" si="124"/>
        <v>RESPOSTA À EMERGÊNCIA</v>
      </c>
      <c r="H3978" s="108" t="str">
        <f t="shared" si="125"/>
        <v>DERRAME OU FUGA</v>
      </c>
      <c r="I3978" s="108"/>
      <c r="J3978" s="147" t="s">
        <v>16517</v>
      </c>
      <c r="K3978" s="147" t="s">
        <v>16518</v>
      </c>
      <c r="L3978" s="147" t="s">
        <v>16519</v>
      </c>
      <c r="M3978" s="147" t="s">
        <v>22394</v>
      </c>
    </row>
    <row r="3979" spans="1:13" ht="15">
      <c r="A3979" s="136">
        <v>3982</v>
      </c>
      <c r="B3979" s="108">
        <v>172</v>
      </c>
      <c r="C3979" s="108"/>
      <c r="D3979" s="137" t="s">
        <v>14588</v>
      </c>
      <c r="E3979" s="137" t="s">
        <v>14636</v>
      </c>
      <c r="F3979" s="137"/>
      <c r="G3979" s="108" t="str">
        <f t="shared" si="124"/>
        <v>RESPOSTA À EMERGÊNCIA</v>
      </c>
      <c r="H3979" s="108" t="str">
        <f t="shared" si="125"/>
        <v>DERRAME OU FUGA</v>
      </c>
      <c r="I3979" s="108"/>
      <c r="J3979" s="149" t="s">
        <v>16520</v>
      </c>
      <c r="K3979" s="149" t="s">
        <v>16521</v>
      </c>
      <c r="L3979" s="149" t="s">
        <v>16522</v>
      </c>
      <c r="M3979" s="149" t="s">
        <v>22395</v>
      </c>
    </row>
    <row r="3980" spans="1:13" ht="26.25" thickBot="1">
      <c r="A3980" s="136">
        <v>3983</v>
      </c>
      <c r="B3980" s="108">
        <v>172</v>
      </c>
      <c r="C3980" s="108"/>
      <c r="D3980" s="137" t="s">
        <v>14588</v>
      </c>
      <c r="E3980" s="137" t="s">
        <v>14636</v>
      </c>
      <c r="F3980" s="137"/>
      <c r="G3980" s="108" t="str">
        <f t="shared" si="124"/>
        <v>RESPOSTA À EMERGÊNCIA</v>
      </c>
      <c r="H3980" s="108" t="str">
        <f t="shared" si="125"/>
        <v>DERRAME OU FUGA</v>
      </c>
      <c r="I3980" s="108"/>
      <c r="J3980" s="147" t="s">
        <v>16523</v>
      </c>
      <c r="K3980" s="147" t="s">
        <v>16524</v>
      </c>
      <c r="L3980" s="147" t="s">
        <v>16525</v>
      </c>
      <c r="M3980" s="147" t="s">
        <v>22396</v>
      </c>
    </row>
    <row r="3981" spans="1:13" ht="15.75">
      <c r="A3981" s="136">
        <v>3984</v>
      </c>
      <c r="B3981" s="108">
        <v>172</v>
      </c>
      <c r="C3981" s="108"/>
      <c r="D3981" s="137" t="s">
        <v>14588</v>
      </c>
      <c r="E3981" s="137" t="s">
        <v>14677</v>
      </c>
      <c r="F3981" s="137"/>
      <c r="G3981" s="108" t="str">
        <f t="shared" si="124"/>
        <v>RESPOSTA À EMERGÊNCIA</v>
      </c>
      <c r="H3981" s="108" t="str">
        <f t="shared" si="125"/>
        <v>PRIMEIROS SOCORROS</v>
      </c>
      <c r="I3981" s="108"/>
      <c r="J3981" s="151" t="s">
        <v>14674</v>
      </c>
      <c r="K3981" s="151" t="s">
        <v>14675</v>
      </c>
      <c r="L3981" s="151" t="s">
        <v>14676</v>
      </c>
      <c r="M3981" s="151" t="s">
        <v>14677</v>
      </c>
    </row>
    <row r="3982" spans="1:13" ht="15">
      <c r="A3982" s="136">
        <v>3985</v>
      </c>
      <c r="B3982" s="108">
        <v>172</v>
      </c>
      <c r="C3982" s="108"/>
      <c r="D3982" s="137" t="s">
        <v>14588</v>
      </c>
      <c r="E3982" s="137" t="s">
        <v>14677</v>
      </c>
      <c r="F3982" s="137"/>
      <c r="G3982" s="108" t="str">
        <f t="shared" si="124"/>
        <v>RESPOSTA À EMERGÊNCIA</v>
      </c>
      <c r="H3982" s="108" t="str">
        <f t="shared" si="125"/>
        <v>PRIMEIROS SOCORROS</v>
      </c>
      <c r="I3982" s="108"/>
      <c r="J3982" s="148" t="s">
        <v>14678</v>
      </c>
      <c r="K3982" s="148" t="s">
        <v>14679</v>
      </c>
      <c r="L3982" s="148" t="s">
        <v>14680</v>
      </c>
      <c r="M3982" s="148" t="s">
        <v>21809</v>
      </c>
    </row>
    <row r="3983" spans="1:13" ht="25.5">
      <c r="A3983" s="136">
        <v>3986</v>
      </c>
      <c r="B3983" s="108">
        <v>172</v>
      </c>
      <c r="C3983" s="108"/>
      <c r="D3983" s="137" t="s">
        <v>14588</v>
      </c>
      <c r="E3983" s="137" t="s">
        <v>14677</v>
      </c>
      <c r="F3983" s="137"/>
      <c r="G3983" s="108" t="str">
        <f t="shared" si="124"/>
        <v>RESPOSTA À EMERGÊNCIA</v>
      </c>
      <c r="H3983" s="108" t="str">
        <f t="shared" si="125"/>
        <v>PRIMEIROS SOCORROS</v>
      </c>
      <c r="I3983" s="108"/>
      <c r="J3983" s="148" t="s">
        <v>14681</v>
      </c>
      <c r="K3983" s="148" t="s">
        <v>14682</v>
      </c>
      <c r="L3983" s="148" t="s">
        <v>14683</v>
      </c>
      <c r="M3983" s="148" t="s">
        <v>14684</v>
      </c>
    </row>
    <row r="3984" spans="1:13" ht="15">
      <c r="A3984" s="136">
        <v>3987</v>
      </c>
      <c r="B3984" s="108">
        <v>172</v>
      </c>
      <c r="C3984" s="108"/>
      <c r="D3984" s="137" t="s">
        <v>14588</v>
      </c>
      <c r="E3984" s="137" t="s">
        <v>14677</v>
      </c>
      <c r="F3984" s="137"/>
      <c r="G3984" s="108" t="str">
        <f t="shared" ref="G3984:G4047" si="126">IF(OR(M3984="PERIGOS POTENCIAIS",M3984="PROTEÇÃO DA POPULAÇÃO",M3984="RESPOSTA À EMERGÊNCIA"),M3984,G3983)</f>
        <v>RESPOSTA À EMERGÊNCIA</v>
      </c>
      <c r="H3984" s="108" t="str">
        <f t="shared" ref="H3984:H4047" si="127">IF(OR(M3984="PERIGOS POTENCIAIS",M3984="PROTEÇÃO DA POPULAÇÃO",M3984="RESPOSTA À EMERGÊNCIA"),M3984,IF(OR(M3984="INCÊNDIO OU EXPLOSÃO",M3984="SAÚDE",M3984="VESTUÁRIO DE PROTEÇÃO",M3984="EVACUAÇÃO",M3984="INCÊNDIO",M3984="DERRAME OU FUGA",M3984="PRIMEIROS SOCORROS"),M3984,H3983))</f>
        <v>PRIMEIROS SOCORROS</v>
      </c>
      <c r="I3984" s="108"/>
      <c r="J3984" s="148" t="s">
        <v>14685</v>
      </c>
      <c r="K3984" s="148" t="s">
        <v>14686</v>
      </c>
      <c r="L3984" s="148" t="s">
        <v>14687</v>
      </c>
      <c r="M3984" s="148" t="s">
        <v>14688</v>
      </c>
    </row>
    <row r="3985" spans="1:15" ht="15">
      <c r="A3985" s="136">
        <v>3988</v>
      </c>
      <c r="B3985" s="108">
        <v>172</v>
      </c>
      <c r="C3985" s="108"/>
      <c r="D3985" s="137" t="s">
        <v>14588</v>
      </c>
      <c r="E3985" s="137" t="s">
        <v>14677</v>
      </c>
      <c r="F3985" s="137"/>
      <c r="G3985" s="108" t="str">
        <f t="shared" si="126"/>
        <v>RESPOSTA À EMERGÊNCIA</v>
      </c>
      <c r="H3985" s="108" t="str">
        <f t="shared" si="127"/>
        <v>PRIMEIROS SOCORROS</v>
      </c>
      <c r="I3985" s="108"/>
      <c r="J3985" s="147" t="s">
        <v>14689</v>
      </c>
      <c r="K3985" s="147" t="s">
        <v>14690</v>
      </c>
      <c r="L3985" s="147" t="s">
        <v>14691</v>
      </c>
      <c r="M3985" s="147" t="s">
        <v>14692</v>
      </c>
    </row>
    <row r="3986" spans="1:15" ht="15">
      <c r="A3986" s="136">
        <v>3989</v>
      </c>
      <c r="B3986" s="108">
        <v>172</v>
      </c>
      <c r="C3986" s="108"/>
      <c r="D3986" s="137" t="s">
        <v>14588</v>
      </c>
      <c r="E3986" s="137" t="s">
        <v>14677</v>
      </c>
      <c r="F3986" s="137"/>
      <c r="G3986" s="108" t="str">
        <f t="shared" si="126"/>
        <v>RESPOSTA À EMERGÊNCIA</v>
      </c>
      <c r="H3986" s="108" t="str">
        <f t="shared" si="127"/>
        <v>PRIMEIROS SOCORROS</v>
      </c>
      <c r="I3986" s="108"/>
      <c r="J3986" s="147" t="s">
        <v>14696</v>
      </c>
      <c r="K3986" s="147" t="s">
        <v>14697</v>
      </c>
      <c r="L3986" s="147" t="s">
        <v>14698</v>
      </c>
      <c r="M3986" s="147" t="s">
        <v>14699</v>
      </c>
    </row>
    <row r="3987" spans="1:15" ht="15">
      <c r="A3987" s="136">
        <v>3990</v>
      </c>
      <c r="B3987" s="108">
        <v>172</v>
      </c>
      <c r="C3987" s="108"/>
      <c r="D3987" s="137" t="s">
        <v>14588</v>
      </c>
      <c r="E3987" s="137" t="s">
        <v>14677</v>
      </c>
      <c r="F3987" s="137"/>
      <c r="G3987" s="108" t="str">
        <f t="shared" si="126"/>
        <v>RESPOSTA À EMERGÊNCIA</v>
      </c>
      <c r="H3987" s="108" t="str">
        <f t="shared" si="127"/>
        <v>PRIMEIROS SOCORROS</v>
      </c>
      <c r="I3987" s="108"/>
      <c r="J3987" s="149" t="s">
        <v>14700</v>
      </c>
      <c r="K3987" s="150" t="s">
        <v>14701</v>
      </c>
      <c r="L3987" s="149" t="s">
        <v>14702</v>
      </c>
      <c r="M3987" s="149" t="s">
        <v>14703</v>
      </c>
    </row>
    <row r="3988" spans="1:15" ht="25.5">
      <c r="A3988" s="136">
        <v>3991</v>
      </c>
      <c r="B3988" s="108">
        <v>172</v>
      </c>
      <c r="C3988" s="108"/>
      <c r="D3988" s="137" t="s">
        <v>14588</v>
      </c>
      <c r="E3988" s="137" t="s">
        <v>14677</v>
      </c>
      <c r="F3988" s="137"/>
      <c r="G3988" s="108" t="str">
        <f t="shared" si="126"/>
        <v>RESPOSTA À EMERGÊNCIA</v>
      </c>
      <c r="H3988" s="108" t="str">
        <f t="shared" si="127"/>
        <v>PRIMEIROS SOCORROS</v>
      </c>
      <c r="I3988" s="108"/>
      <c r="J3988" s="147" t="s">
        <v>14704</v>
      </c>
      <c r="K3988" s="147" t="s">
        <v>14705</v>
      </c>
      <c r="L3988" s="148" t="s">
        <v>14706</v>
      </c>
      <c r="M3988" s="148" t="s">
        <v>14707</v>
      </c>
    </row>
    <row r="3989" spans="1:15" ht="15">
      <c r="A3989" s="136">
        <v>3992</v>
      </c>
      <c r="B3989" s="108">
        <v>172</v>
      </c>
      <c r="C3989" s="108"/>
      <c r="D3989" s="137" t="s">
        <v>14588</v>
      </c>
      <c r="E3989" s="137" t="s">
        <v>14677</v>
      </c>
      <c r="F3989" s="137"/>
      <c r="G3989" s="108" t="str">
        <f t="shared" si="126"/>
        <v>RESPOSTA À EMERGÊNCIA</v>
      </c>
      <c r="H3989" s="108" t="str">
        <f t="shared" si="127"/>
        <v>PRIMEIROS SOCORROS</v>
      </c>
      <c r="I3989" s="108"/>
      <c r="J3989" s="148" t="s">
        <v>14712</v>
      </c>
      <c r="K3989" s="147" t="s">
        <v>14713</v>
      </c>
      <c r="L3989" s="148" t="s">
        <v>14714</v>
      </c>
      <c r="M3989" s="148" t="s">
        <v>14715</v>
      </c>
      <c r="N3989" s="163"/>
    </row>
    <row r="3990" spans="1:15" ht="20.25">
      <c r="A3990" s="136">
        <v>3993</v>
      </c>
      <c r="B3990" s="108">
        <v>173</v>
      </c>
      <c r="C3990" s="108"/>
      <c r="D3990" s="137" t="s">
        <v>21830</v>
      </c>
      <c r="E3990" s="137" t="s">
        <v>21830</v>
      </c>
      <c r="F3990" s="137"/>
      <c r="G3990" s="108" t="str">
        <f t="shared" si="126"/>
        <v>RESPOSTA À EMERGÊNCIA</v>
      </c>
      <c r="H3990" s="108" t="str">
        <f t="shared" si="127"/>
        <v>PRIMEIROS SOCORROS</v>
      </c>
      <c r="I3990" s="108"/>
      <c r="J3990" s="138" t="s">
        <v>16526</v>
      </c>
      <c r="K3990" s="138" t="s">
        <v>16526</v>
      </c>
      <c r="L3990" s="215" t="s">
        <v>16527</v>
      </c>
      <c r="M3990" s="215" t="s">
        <v>16528</v>
      </c>
      <c r="N3990" s="171"/>
      <c r="O3990" s="163"/>
    </row>
    <row r="3991" spans="1:15" ht="15.75">
      <c r="A3991" s="136">
        <v>3994</v>
      </c>
      <c r="B3991" s="108">
        <v>173</v>
      </c>
      <c r="C3991" s="108"/>
      <c r="D3991" s="137" t="s">
        <v>21830</v>
      </c>
      <c r="E3991" s="137" t="s">
        <v>21830</v>
      </c>
      <c r="F3991" s="137"/>
      <c r="G3991" s="108" t="str">
        <f t="shared" si="126"/>
        <v>RESPOSTA À EMERGÊNCIA</v>
      </c>
      <c r="H3991" s="108" t="str">
        <f t="shared" si="127"/>
        <v>PRIMEIROS SOCORROS</v>
      </c>
      <c r="I3991" s="108"/>
      <c r="J3991" s="141" t="s">
        <v>16529</v>
      </c>
      <c r="K3991" s="141" t="s">
        <v>16530</v>
      </c>
      <c r="L3991" s="216" t="s">
        <v>16531</v>
      </c>
      <c r="M3991" s="216" t="s">
        <v>22397</v>
      </c>
      <c r="N3991" s="171"/>
      <c r="O3991" s="163"/>
    </row>
    <row r="3992" spans="1:15" ht="16.5" thickBot="1">
      <c r="A3992" s="136">
        <v>3995</v>
      </c>
      <c r="B3992" s="108">
        <v>173</v>
      </c>
      <c r="C3992" s="108"/>
      <c r="D3992" s="137" t="s">
        <v>14488</v>
      </c>
      <c r="E3992" s="137" t="s">
        <v>14488</v>
      </c>
      <c r="F3992" s="137"/>
      <c r="G3992" s="108" t="str">
        <f t="shared" si="126"/>
        <v>PERIGOS POTENCIAIS</v>
      </c>
      <c r="H3992" s="108" t="str">
        <f t="shared" si="127"/>
        <v>PERIGOS POTENCIAIS</v>
      </c>
      <c r="I3992" s="108"/>
      <c r="J3992" s="217" t="s">
        <v>14485</v>
      </c>
      <c r="K3992" s="142" t="s">
        <v>14486</v>
      </c>
      <c r="L3992" s="218" t="s">
        <v>14487</v>
      </c>
      <c r="M3992" s="218" t="s">
        <v>14488</v>
      </c>
      <c r="N3992" s="163"/>
    </row>
    <row r="3993" spans="1:15" ht="15.75">
      <c r="A3993" s="136">
        <v>3996</v>
      </c>
      <c r="B3993" s="108">
        <v>173</v>
      </c>
      <c r="C3993" s="108"/>
      <c r="D3993" s="137" t="s">
        <v>14488</v>
      </c>
      <c r="E3993" s="137" t="s">
        <v>14520</v>
      </c>
      <c r="F3993" s="137"/>
      <c r="G3993" s="108" t="str">
        <f t="shared" si="126"/>
        <v>PERIGOS POTENCIAIS</v>
      </c>
      <c r="H3993" s="108" t="str">
        <f t="shared" si="127"/>
        <v>SAÚDE</v>
      </c>
      <c r="I3993" s="108"/>
      <c r="J3993" s="159" t="s">
        <v>14517</v>
      </c>
      <c r="K3993" s="159" t="s">
        <v>14518</v>
      </c>
      <c r="L3993" s="151" t="s">
        <v>14519</v>
      </c>
      <c r="M3993" s="151" t="s">
        <v>14520</v>
      </c>
      <c r="N3993" s="163"/>
    </row>
    <row r="3994" spans="1:15" ht="15">
      <c r="A3994" s="136">
        <v>3997</v>
      </c>
      <c r="B3994" s="108">
        <v>173</v>
      </c>
      <c r="C3994" s="108"/>
      <c r="D3994" s="137" t="s">
        <v>14488</v>
      </c>
      <c r="E3994" s="137" t="s">
        <v>14520</v>
      </c>
      <c r="F3994" s="137"/>
      <c r="G3994" s="108" t="str">
        <f t="shared" si="126"/>
        <v>PERIGOS POTENCIAIS</v>
      </c>
      <c r="H3994" s="108" t="str">
        <f t="shared" si="127"/>
        <v>SAÚDE</v>
      </c>
      <c r="I3994" s="108"/>
      <c r="J3994" s="160" t="s">
        <v>15134</v>
      </c>
      <c r="K3994" s="160" t="s">
        <v>15135</v>
      </c>
      <c r="L3994" s="158" t="s">
        <v>15136</v>
      </c>
      <c r="M3994" s="158" t="s">
        <v>21972</v>
      </c>
    </row>
    <row r="3995" spans="1:15" ht="15">
      <c r="A3995" s="136">
        <v>3998</v>
      </c>
      <c r="B3995" s="108">
        <v>173</v>
      </c>
      <c r="C3995" s="108"/>
      <c r="D3995" s="137" t="s">
        <v>14488</v>
      </c>
      <c r="E3995" s="137" t="s">
        <v>14520</v>
      </c>
      <c r="F3995" s="137"/>
      <c r="G3995" s="108" t="str">
        <f t="shared" si="126"/>
        <v>PERIGOS POTENCIAIS</v>
      </c>
      <c r="H3995" s="108" t="str">
        <f t="shared" si="127"/>
        <v>SAÚDE</v>
      </c>
      <c r="I3995" s="108"/>
      <c r="J3995" s="147" t="s">
        <v>16532</v>
      </c>
      <c r="K3995" s="147" t="s">
        <v>16533</v>
      </c>
      <c r="L3995" s="149" t="s">
        <v>16534</v>
      </c>
      <c r="M3995" s="149" t="s">
        <v>22398</v>
      </c>
      <c r="N3995" s="178"/>
    </row>
    <row r="3996" spans="1:15" ht="15">
      <c r="A3996" s="136">
        <v>3999</v>
      </c>
      <c r="B3996" s="108">
        <v>173</v>
      </c>
      <c r="C3996" s="108"/>
      <c r="D3996" s="137" t="s">
        <v>14488</v>
      </c>
      <c r="E3996" s="137" t="s">
        <v>14520</v>
      </c>
      <c r="F3996" s="137"/>
      <c r="G3996" s="108" t="str">
        <f t="shared" si="126"/>
        <v>PERIGOS POTENCIAIS</v>
      </c>
      <c r="H3996" s="108" t="str">
        <f t="shared" si="127"/>
        <v>SAÚDE</v>
      </c>
      <c r="I3996" s="108"/>
      <c r="J3996" s="147" t="s">
        <v>16535</v>
      </c>
      <c r="K3996" s="147" t="s">
        <v>16536</v>
      </c>
      <c r="L3996" s="219" t="s">
        <v>16537</v>
      </c>
      <c r="M3996" s="219" t="s">
        <v>22399</v>
      </c>
      <c r="N3996" s="178"/>
    </row>
    <row r="3997" spans="1:15" ht="15">
      <c r="A3997" s="136">
        <v>4000</v>
      </c>
      <c r="B3997" s="108">
        <v>173</v>
      </c>
      <c r="C3997" s="108"/>
      <c r="D3997" s="137" t="s">
        <v>14488</v>
      </c>
      <c r="E3997" s="137" t="s">
        <v>14520</v>
      </c>
      <c r="F3997" s="137"/>
      <c r="G3997" s="108" t="str">
        <f t="shared" si="126"/>
        <v>PERIGOS POTENCIAIS</v>
      </c>
      <c r="H3997" s="108" t="str">
        <f t="shared" si="127"/>
        <v>SAÚDE</v>
      </c>
      <c r="I3997" s="108"/>
      <c r="J3997" s="147" t="s">
        <v>14988</v>
      </c>
      <c r="K3997" s="147" t="s">
        <v>14989</v>
      </c>
      <c r="L3997" s="149" t="s">
        <v>14990</v>
      </c>
      <c r="M3997" s="149" t="s">
        <v>21930</v>
      </c>
      <c r="N3997" s="133"/>
    </row>
    <row r="3998" spans="1:15" ht="26.25" thickBot="1">
      <c r="A3998" s="136">
        <v>4001</v>
      </c>
      <c r="B3998" s="108">
        <v>173</v>
      </c>
      <c r="C3998" s="108"/>
      <c r="D3998" s="137" t="s">
        <v>14488</v>
      </c>
      <c r="E3998" s="137" t="s">
        <v>14520</v>
      </c>
      <c r="F3998" s="137"/>
      <c r="G3998" s="108" t="str">
        <f t="shared" si="126"/>
        <v>PERIGOS POTENCIAIS</v>
      </c>
      <c r="H3998" s="108" t="str">
        <f t="shared" si="127"/>
        <v>SAÚDE</v>
      </c>
      <c r="I3998" s="108"/>
      <c r="J3998" s="148" t="s">
        <v>14537</v>
      </c>
      <c r="K3998" s="148" t="s">
        <v>14538</v>
      </c>
      <c r="L3998" s="148" t="s">
        <v>14539</v>
      </c>
      <c r="M3998" s="148" t="s">
        <v>14540</v>
      </c>
    </row>
    <row r="3999" spans="1:15" ht="15.75">
      <c r="A3999" s="136">
        <v>4002</v>
      </c>
      <c r="B3999" s="108">
        <v>173</v>
      </c>
      <c r="C3999" s="108"/>
      <c r="D3999" s="137" t="s">
        <v>14488</v>
      </c>
      <c r="E3999" s="137" t="s">
        <v>14492</v>
      </c>
      <c r="F3999" s="137"/>
      <c r="G3999" s="108" t="str">
        <f t="shared" si="126"/>
        <v>PERIGOS POTENCIAIS</v>
      </c>
      <c r="H3999" s="108" t="str">
        <f t="shared" si="127"/>
        <v>INCÊNDIO OU EXPLOSÃO</v>
      </c>
      <c r="I3999" s="108"/>
      <c r="J3999" s="151" t="s">
        <v>14489</v>
      </c>
      <c r="K3999" s="151" t="s">
        <v>14490</v>
      </c>
      <c r="L3999" s="146" t="s">
        <v>14491</v>
      </c>
      <c r="M3999" s="146" t="s">
        <v>14492</v>
      </c>
    </row>
    <row r="4000" spans="1:15" ht="15">
      <c r="A4000" s="136">
        <v>4003</v>
      </c>
      <c r="B4000" s="108">
        <v>173</v>
      </c>
      <c r="C4000" s="108"/>
      <c r="D4000" s="137" t="s">
        <v>14488</v>
      </c>
      <c r="E4000" s="137" t="s">
        <v>14492</v>
      </c>
      <c r="F4000" s="137"/>
      <c r="G4000" s="108" t="str">
        <f t="shared" si="126"/>
        <v>PERIGOS POTENCIAIS</v>
      </c>
      <c r="H4000" s="108" t="str">
        <f t="shared" si="127"/>
        <v>INCÊNDIO OU EXPLOSÃO</v>
      </c>
      <c r="I4000" s="108"/>
      <c r="J4000" s="148" t="s">
        <v>16538</v>
      </c>
      <c r="K4000" s="148" t="s">
        <v>16539</v>
      </c>
      <c r="L4000" s="150" t="s">
        <v>16540</v>
      </c>
      <c r="M4000" s="150" t="s">
        <v>22400</v>
      </c>
    </row>
    <row r="4001" spans="1:15" ht="15">
      <c r="A4001" s="136">
        <v>4004</v>
      </c>
      <c r="B4001" s="108">
        <v>173</v>
      </c>
      <c r="C4001" s="108"/>
      <c r="D4001" s="137" t="s">
        <v>14488</v>
      </c>
      <c r="E4001" s="137" t="s">
        <v>14492</v>
      </c>
      <c r="F4001" s="137"/>
      <c r="G4001" s="108" t="str">
        <f t="shared" si="126"/>
        <v>PERIGOS POTENCIAIS</v>
      </c>
      <c r="H4001" s="108" t="str">
        <f t="shared" si="127"/>
        <v>INCÊNDIO OU EXPLOSÃO</v>
      </c>
      <c r="I4001" s="108"/>
      <c r="J4001" s="147" t="s">
        <v>14994</v>
      </c>
      <c r="K4001" s="147" t="s">
        <v>14995</v>
      </c>
      <c r="L4001" s="150" t="s">
        <v>14996</v>
      </c>
      <c r="M4001" s="150" t="s">
        <v>21932</v>
      </c>
    </row>
    <row r="4002" spans="1:15" ht="25.5">
      <c r="A4002" s="163">
        <v>4005</v>
      </c>
      <c r="B4002" s="109">
        <v>173</v>
      </c>
      <c r="C4002" s="109"/>
      <c r="D4002" s="175" t="s">
        <v>14488</v>
      </c>
      <c r="E4002" s="175" t="s">
        <v>14492</v>
      </c>
      <c r="F4002" s="175"/>
      <c r="G4002" s="109" t="str">
        <f t="shared" si="126"/>
        <v>PERIGOS POTENCIAIS</v>
      </c>
      <c r="H4002" s="109" t="str">
        <f t="shared" si="127"/>
        <v>INCÊNDIO OU EXPLOSÃO</v>
      </c>
      <c r="I4002" s="109"/>
      <c r="J4002" s="147" t="s">
        <v>16541</v>
      </c>
      <c r="K4002" s="147" t="s">
        <v>16542</v>
      </c>
      <c r="L4002" s="150" t="s">
        <v>16543</v>
      </c>
      <c r="M4002" s="150" t="s">
        <v>22401</v>
      </c>
      <c r="N4002" s="163"/>
      <c r="O4002" s="163"/>
    </row>
    <row r="4003" spans="1:15" ht="15">
      <c r="A4003" s="136">
        <v>4006</v>
      </c>
      <c r="B4003" s="108">
        <v>173</v>
      </c>
      <c r="C4003" s="108"/>
      <c r="D4003" s="137" t="s">
        <v>14488</v>
      </c>
      <c r="E4003" s="137" t="s">
        <v>14492</v>
      </c>
      <c r="F4003" s="137"/>
      <c r="G4003" s="108" t="str">
        <f t="shared" si="126"/>
        <v>PERIGOS POTENCIAIS</v>
      </c>
      <c r="H4003" s="108" t="str">
        <f t="shared" si="127"/>
        <v>INCÊNDIO OU EXPLOSÃO</v>
      </c>
      <c r="I4003" s="108"/>
      <c r="J4003" s="147" t="s">
        <v>14505</v>
      </c>
      <c r="K4003" s="148" t="s">
        <v>14506</v>
      </c>
      <c r="L4003" s="150" t="s">
        <v>14507</v>
      </c>
      <c r="M4003" s="150" t="s">
        <v>14508</v>
      </c>
    </row>
    <row r="4004" spans="1:15" ht="15">
      <c r="A4004" s="136">
        <v>4007</v>
      </c>
      <c r="B4004" s="108">
        <v>173</v>
      </c>
      <c r="C4004" s="108"/>
      <c r="D4004" s="137" t="s">
        <v>14488</v>
      </c>
      <c r="E4004" s="137" t="s">
        <v>14492</v>
      </c>
      <c r="F4004" s="137"/>
      <c r="G4004" s="108" t="str">
        <f t="shared" si="126"/>
        <v>PERIGOS POTENCIAIS</v>
      </c>
      <c r="H4004" s="108" t="str">
        <f t="shared" si="127"/>
        <v>INCÊNDIO OU EXPLOSÃO</v>
      </c>
      <c r="I4004" s="108"/>
      <c r="J4004" s="147" t="s">
        <v>15032</v>
      </c>
      <c r="K4004" s="147" t="s">
        <v>15033</v>
      </c>
      <c r="L4004" s="150" t="s">
        <v>15034</v>
      </c>
      <c r="M4004" s="150" t="s">
        <v>21943</v>
      </c>
    </row>
    <row r="4005" spans="1:15" ht="25.5">
      <c r="A4005" s="136">
        <v>4008</v>
      </c>
      <c r="B4005" s="108">
        <v>173</v>
      </c>
      <c r="C4005" s="108"/>
      <c r="D4005" s="137" t="s">
        <v>14488</v>
      </c>
      <c r="E4005" s="137" t="s">
        <v>14492</v>
      </c>
      <c r="F4005" s="137"/>
      <c r="G4005" s="108" t="str">
        <f t="shared" si="126"/>
        <v>PERIGOS POTENCIAIS</v>
      </c>
      <c r="H4005" s="108" t="str">
        <f t="shared" si="127"/>
        <v>INCÊNDIO OU EXPLOSÃO</v>
      </c>
      <c r="I4005" s="108"/>
      <c r="J4005" s="147" t="s">
        <v>15002</v>
      </c>
      <c r="K4005" s="148" t="s">
        <v>15003</v>
      </c>
      <c r="L4005" s="150" t="s">
        <v>15004</v>
      </c>
      <c r="M4005" s="150" t="s">
        <v>21934</v>
      </c>
    </row>
    <row r="4006" spans="1:15" ht="15">
      <c r="A4006" s="136">
        <v>4009</v>
      </c>
      <c r="B4006" s="108">
        <v>173</v>
      </c>
      <c r="C4006" s="108"/>
      <c r="D4006" s="137" t="s">
        <v>14488</v>
      </c>
      <c r="E4006" s="137" t="s">
        <v>14492</v>
      </c>
      <c r="F4006" s="137"/>
      <c r="G4006" s="108" t="str">
        <f t="shared" si="126"/>
        <v>PERIGOS POTENCIAIS</v>
      </c>
      <c r="H4006" s="108" t="str">
        <f t="shared" si="127"/>
        <v>INCÊNDIO OU EXPLOSÃO</v>
      </c>
      <c r="I4006" s="108"/>
      <c r="J4006" s="147" t="s">
        <v>16544</v>
      </c>
      <c r="K4006" s="148" t="s">
        <v>16545</v>
      </c>
      <c r="L4006" s="219" t="s">
        <v>16546</v>
      </c>
      <c r="M4006" s="219" t="s">
        <v>22402</v>
      </c>
    </row>
    <row r="4007" spans="1:15" ht="15.75">
      <c r="A4007" s="136">
        <v>4010</v>
      </c>
      <c r="B4007" s="108">
        <v>173</v>
      </c>
      <c r="C4007" s="108"/>
      <c r="D4007" s="137" t="s">
        <v>14544</v>
      </c>
      <c r="E4007" s="137" t="s">
        <v>14544</v>
      </c>
      <c r="F4007" s="137"/>
      <c r="G4007" s="108" t="str">
        <f t="shared" si="126"/>
        <v>PROTEÇÃO DA POPULAÇÃO</v>
      </c>
      <c r="H4007" s="108" t="str">
        <f t="shared" si="127"/>
        <v>PROTEÇÃO DA POPULAÇÃO</v>
      </c>
      <c r="I4007" s="108"/>
      <c r="J4007" s="143" t="s">
        <v>14541</v>
      </c>
      <c r="K4007" s="143" t="s">
        <v>14542</v>
      </c>
      <c r="L4007" s="142" t="s">
        <v>14543</v>
      </c>
      <c r="M4007" s="142" t="s">
        <v>14544</v>
      </c>
    </row>
    <row r="4008" spans="1:15" ht="38.25">
      <c r="A4008" s="136">
        <v>4011</v>
      </c>
      <c r="B4008" s="108">
        <v>173</v>
      </c>
      <c r="C4008" s="108"/>
      <c r="D4008" s="137" t="s">
        <v>14544</v>
      </c>
      <c r="E4008" s="137" t="s">
        <v>14544</v>
      </c>
      <c r="F4008" s="137"/>
      <c r="G4008" s="108" t="str">
        <f t="shared" si="126"/>
        <v>PROTEÇÃO DA POPULAÇÃO</v>
      </c>
      <c r="H4008" s="108" t="str">
        <f t="shared" si="127"/>
        <v>PROTEÇÃO DA POPULAÇÃO</v>
      </c>
      <c r="I4008" s="108"/>
      <c r="J4008" s="153" t="s">
        <v>14545</v>
      </c>
      <c r="K4008" s="153" t="s">
        <v>14546</v>
      </c>
      <c r="L4008" s="154" t="s">
        <v>14547</v>
      </c>
      <c r="M4008" s="154" t="s">
        <v>14548</v>
      </c>
    </row>
    <row r="4009" spans="1:15" ht="15">
      <c r="A4009" s="136">
        <v>4012</v>
      </c>
      <c r="B4009" s="108">
        <v>173</v>
      </c>
      <c r="C4009" s="108"/>
      <c r="D4009" s="137" t="s">
        <v>14544</v>
      </c>
      <c r="E4009" s="137" t="s">
        <v>14544</v>
      </c>
      <c r="F4009" s="137"/>
      <c r="G4009" s="108" t="str">
        <f t="shared" si="126"/>
        <v>PROTEÇÃO DA POPULAÇÃO</v>
      </c>
      <c r="H4009" s="108" t="str">
        <f t="shared" si="127"/>
        <v>PROTEÇÃO DA POPULAÇÃO</v>
      </c>
      <c r="I4009" s="108"/>
      <c r="J4009" s="147" t="s">
        <v>14549</v>
      </c>
      <c r="K4009" s="147" t="s">
        <v>14550</v>
      </c>
      <c r="L4009" s="149" t="s">
        <v>14551</v>
      </c>
      <c r="M4009" s="149" t="s">
        <v>14552</v>
      </c>
    </row>
    <row r="4010" spans="1:15" ht="15">
      <c r="A4010" s="136">
        <v>4013</v>
      </c>
      <c r="B4010" s="108">
        <v>173</v>
      </c>
      <c r="C4010" s="108"/>
      <c r="D4010" s="137" t="s">
        <v>14544</v>
      </c>
      <c r="E4010" s="137" t="s">
        <v>14544</v>
      </c>
      <c r="F4010" s="137"/>
      <c r="G4010" s="108" t="str">
        <f t="shared" si="126"/>
        <v>PROTEÇÃO DA POPULAÇÃO</v>
      </c>
      <c r="H4010" s="108" t="str">
        <f t="shared" si="127"/>
        <v>PROTEÇÃO DA POPULAÇÃO</v>
      </c>
      <c r="I4010" s="108"/>
      <c r="J4010" s="149" t="s">
        <v>14553</v>
      </c>
      <c r="K4010" s="149" t="s">
        <v>14554</v>
      </c>
      <c r="L4010" s="219" t="s">
        <v>14555</v>
      </c>
      <c r="M4010" s="219" t="s">
        <v>14556</v>
      </c>
    </row>
    <row r="4011" spans="1:15" ht="25.5">
      <c r="A4011" s="136">
        <v>4014</v>
      </c>
      <c r="B4011" s="108">
        <v>173</v>
      </c>
      <c r="C4011" s="108"/>
      <c r="D4011" s="137" t="s">
        <v>14544</v>
      </c>
      <c r="E4011" s="137" t="s">
        <v>14544</v>
      </c>
      <c r="F4011" s="137"/>
      <c r="G4011" s="108" t="str">
        <f t="shared" si="126"/>
        <v>PROTEÇÃO DA POPULAÇÃO</v>
      </c>
      <c r="H4011" s="108" t="str">
        <f t="shared" si="127"/>
        <v>PROTEÇÃO DA POPULAÇÃO</v>
      </c>
      <c r="I4011" s="108"/>
      <c r="J4011" s="148" t="s">
        <v>14891</v>
      </c>
      <c r="K4011" s="148" t="s">
        <v>14892</v>
      </c>
      <c r="L4011" s="148" t="s">
        <v>14893</v>
      </c>
      <c r="M4011" s="148" t="s">
        <v>21892</v>
      </c>
    </row>
    <row r="4012" spans="1:15" ht="15.75" thickBot="1">
      <c r="A4012" s="136">
        <v>4015</v>
      </c>
      <c r="B4012" s="108">
        <v>173</v>
      </c>
      <c r="C4012" s="108"/>
      <c r="D4012" s="137" t="s">
        <v>14544</v>
      </c>
      <c r="E4012" s="137" t="s">
        <v>14544</v>
      </c>
      <c r="F4012" s="137"/>
      <c r="G4012" s="108" t="str">
        <f t="shared" si="126"/>
        <v>PROTEÇÃO DA POPULAÇÃO</v>
      </c>
      <c r="H4012" s="108" t="str">
        <f t="shared" si="127"/>
        <v>PROTEÇÃO DA POPULAÇÃO</v>
      </c>
      <c r="I4012" s="108"/>
      <c r="J4012" s="148" t="s">
        <v>14737</v>
      </c>
      <c r="K4012" s="148" t="s">
        <v>14738</v>
      </c>
      <c r="L4012" s="148" t="s">
        <v>14739</v>
      </c>
      <c r="M4012" s="148" t="s">
        <v>21845</v>
      </c>
    </row>
    <row r="4013" spans="1:15" ht="15.75">
      <c r="A4013" s="136">
        <v>4016</v>
      </c>
      <c r="B4013" s="108">
        <v>173</v>
      </c>
      <c r="C4013" s="108"/>
      <c r="D4013" s="137" t="s">
        <v>14544</v>
      </c>
      <c r="E4013" s="137" t="s">
        <v>14560</v>
      </c>
      <c r="F4013" s="137"/>
      <c r="G4013" s="108" t="str">
        <f t="shared" si="126"/>
        <v>PROTEÇÃO DA POPULAÇÃO</v>
      </c>
      <c r="H4013" s="108" t="str">
        <f t="shared" si="127"/>
        <v>VESTUÁRIO DE PROTEÇÃO</v>
      </c>
      <c r="I4013" s="108"/>
      <c r="J4013" s="151" t="s">
        <v>14557</v>
      </c>
      <c r="K4013" s="151" t="s">
        <v>14558</v>
      </c>
      <c r="L4013" s="151" t="s">
        <v>14559</v>
      </c>
      <c r="M4013" s="151" t="s">
        <v>14560</v>
      </c>
    </row>
    <row r="4014" spans="1:15" ht="15">
      <c r="A4014" s="136">
        <v>4017</v>
      </c>
      <c r="B4014" s="108">
        <v>173</v>
      </c>
      <c r="C4014" s="108"/>
      <c r="D4014" s="137" t="s">
        <v>14544</v>
      </c>
      <c r="E4014" s="137" t="s">
        <v>14560</v>
      </c>
      <c r="F4014" s="137"/>
      <c r="G4014" s="108" t="str">
        <f t="shared" si="126"/>
        <v>PROTEÇÃO DA POPULAÇÃO</v>
      </c>
      <c r="H4014" s="108" t="str">
        <f t="shared" si="127"/>
        <v>VESTUÁRIO DE PROTEÇÃO</v>
      </c>
      <c r="I4014" s="108"/>
      <c r="J4014" s="147" t="s">
        <v>14561</v>
      </c>
      <c r="K4014" s="147" t="s">
        <v>14562</v>
      </c>
      <c r="L4014" s="148" t="s">
        <v>14563</v>
      </c>
      <c r="M4014" s="148" t="s">
        <v>14564</v>
      </c>
    </row>
    <row r="4015" spans="1:15" ht="25.5">
      <c r="A4015" s="136">
        <v>4018</v>
      </c>
      <c r="B4015" s="108">
        <v>173</v>
      </c>
      <c r="C4015" s="108"/>
      <c r="D4015" s="137" t="s">
        <v>14544</v>
      </c>
      <c r="E4015" s="137" t="s">
        <v>14560</v>
      </c>
      <c r="F4015" s="137"/>
      <c r="G4015" s="108" t="str">
        <f t="shared" si="126"/>
        <v>PROTEÇÃO DA POPULAÇÃO</v>
      </c>
      <c r="H4015" s="108" t="str">
        <f t="shared" si="127"/>
        <v>VESTUÁRIO DE PROTEÇÃO</v>
      </c>
      <c r="I4015" s="108"/>
      <c r="J4015" s="148" t="s">
        <v>15005</v>
      </c>
      <c r="K4015" s="148" t="s">
        <v>15006</v>
      </c>
      <c r="L4015" s="148" t="s">
        <v>21935</v>
      </c>
      <c r="M4015" s="148" t="s">
        <v>21936</v>
      </c>
    </row>
    <row r="4016" spans="1:15" ht="26.25" thickBot="1">
      <c r="A4016" s="136">
        <v>4019</v>
      </c>
      <c r="B4016" s="108">
        <v>173</v>
      </c>
      <c r="C4016" s="108"/>
      <c r="D4016" s="137" t="s">
        <v>14544</v>
      </c>
      <c r="E4016" s="137" t="s">
        <v>14560</v>
      </c>
      <c r="F4016" s="137"/>
      <c r="G4016" s="108" t="str">
        <f t="shared" si="126"/>
        <v>PROTEÇÃO DA POPULAÇÃO</v>
      </c>
      <c r="H4016" s="108" t="str">
        <f t="shared" si="127"/>
        <v>VESTUÁRIO DE PROTEÇÃO</v>
      </c>
      <c r="I4016" s="108"/>
      <c r="J4016" s="148" t="s">
        <v>15007</v>
      </c>
      <c r="K4016" s="148" t="s">
        <v>14566</v>
      </c>
      <c r="L4016" s="148" t="s">
        <v>21832</v>
      </c>
      <c r="M4016" s="148" t="s">
        <v>21833</v>
      </c>
    </row>
    <row r="4017" spans="1:15" ht="15.75">
      <c r="A4017" s="136">
        <v>4020</v>
      </c>
      <c r="B4017" s="108">
        <v>173</v>
      </c>
      <c r="C4017" s="108"/>
      <c r="D4017" s="137" t="s">
        <v>14544</v>
      </c>
      <c r="E4017" s="137" t="s">
        <v>14570</v>
      </c>
      <c r="F4017" s="137"/>
      <c r="G4017" s="108" t="str">
        <f t="shared" si="126"/>
        <v>PROTEÇÃO DA POPULAÇÃO</v>
      </c>
      <c r="H4017" s="108" t="str">
        <f t="shared" si="127"/>
        <v>EVACUAÇÃO</v>
      </c>
      <c r="I4017" s="108"/>
      <c r="J4017" s="151" t="s">
        <v>14567</v>
      </c>
      <c r="K4017" s="151" t="s">
        <v>14568</v>
      </c>
      <c r="L4017" s="151" t="s">
        <v>14569</v>
      </c>
      <c r="M4017" s="151" t="s">
        <v>14570</v>
      </c>
    </row>
    <row r="4018" spans="1:15" ht="15">
      <c r="A4018" s="136">
        <v>4021</v>
      </c>
      <c r="B4018" s="108">
        <v>173</v>
      </c>
      <c r="C4018" s="108"/>
      <c r="D4018" s="137" t="s">
        <v>14544</v>
      </c>
      <c r="E4018" s="137" t="s">
        <v>14570</v>
      </c>
      <c r="F4018" s="137"/>
      <c r="G4018" s="108" t="str">
        <f t="shared" si="126"/>
        <v>PROTEÇÃO DA POPULAÇÃO</v>
      </c>
      <c r="H4018" s="108" t="str">
        <f t="shared" si="127"/>
        <v>EVACUAÇÃO</v>
      </c>
      <c r="I4018" s="108"/>
      <c r="J4018" s="153" t="s">
        <v>14571</v>
      </c>
      <c r="K4018" s="153" t="s">
        <v>14572</v>
      </c>
      <c r="L4018" s="153" t="s">
        <v>14573</v>
      </c>
      <c r="M4018" s="153" t="s">
        <v>14574</v>
      </c>
    </row>
    <row r="4019" spans="1:15" ht="15">
      <c r="A4019" s="136">
        <v>4022</v>
      </c>
      <c r="B4019" s="108">
        <v>173</v>
      </c>
      <c r="C4019" s="108"/>
      <c r="D4019" s="137" t="s">
        <v>14544</v>
      </c>
      <c r="E4019" s="137" t="s">
        <v>14570</v>
      </c>
      <c r="F4019" s="137"/>
      <c r="G4019" s="108" t="str">
        <f t="shared" si="126"/>
        <v>PROTEÇÃO DA POPULAÇÃO</v>
      </c>
      <c r="H4019" s="108" t="str">
        <f t="shared" si="127"/>
        <v>EVACUAÇÃO</v>
      </c>
      <c r="I4019" s="108"/>
      <c r="J4019" s="148" t="s">
        <v>14575</v>
      </c>
      <c r="K4019" s="156" t="s">
        <v>14576</v>
      </c>
      <c r="L4019" s="157" t="s">
        <v>14577</v>
      </c>
      <c r="M4019" s="157" t="s">
        <v>14578</v>
      </c>
    </row>
    <row r="4020" spans="1:15" ht="15">
      <c r="A4020" s="136">
        <v>4023</v>
      </c>
      <c r="B4020" s="108">
        <v>173</v>
      </c>
      <c r="C4020" s="108"/>
      <c r="D4020" s="137" t="s">
        <v>14544</v>
      </c>
      <c r="E4020" s="137" t="s">
        <v>14570</v>
      </c>
      <c r="F4020" s="137"/>
      <c r="G4020" s="108" t="str">
        <f t="shared" si="126"/>
        <v>PROTEÇÃO DA POPULAÇÃO</v>
      </c>
      <c r="H4020" s="108" t="str">
        <f t="shared" si="127"/>
        <v>EVACUAÇÃO</v>
      </c>
      <c r="I4020" s="108"/>
      <c r="J4020" s="160" t="s">
        <v>15008</v>
      </c>
      <c r="K4020" s="160" t="s">
        <v>15009</v>
      </c>
      <c r="L4020" s="158" t="s">
        <v>7</v>
      </c>
      <c r="M4020" s="158" t="s">
        <v>7</v>
      </c>
    </row>
    <row r="4021" spans="1:15" ht="15">
      <c r="A4021" s="136">
        <v>4024</v>
      </c>
      <c r="B4021" s="108">
        <v>173</v>
      </c>
      <c r="C4021" s="108"/>
      <c r="D4021" s="137" t="s">
        <v>14544</v>
      </c>
      <c r="E4021" s="137" t="s">
        <v>14570</v>
      </c>
      <c r="F4021" s="137"/>
      <c r="G4021" s="108" t="str">
        <f t="shared" si="126"/>
        <v>PROTEÇÃO DA POPULAÇÃO</v>
      </c>
      <c r="H4021" s="108" t="str">
        <f t="shared" si="127"/>
        <v>EVACUAÇÃO</v>
      </c>
      <c r="I4021" s="108"/>
      <c r="J4021" s="147" t="s">
        <v>15010</v>
      </c>
      <c r="K4021" s="181" t="s">
        <v>15011</v>
      </c>
      <c r="L4021" s="220" t="s">
        <v>15012</v>
      </c>
      <c r="M4021" s="220" t="s">
        <v>21937</v>
      </c>
      <c r="N4021" s="185" t="s">
        <v>15013</v>
      </c>
      <c r="O4021" s="168"/>
    </row>
    <row r="4022" spans="1:15" ht="15">
      <c r="A4022" s="136">
        <v>4025</v>
      </c>
      <c r="B4022" s="108">
        <v>173</v>
      </c>
      <c r="C4022" s="108"/>
      <c r="D4022" s="137" t="s">
        <v>14544</v>
      </c>
      <c r="E4022" s="137" t="s">
        <v>6</v>
      </c>
      <c r="F4022" s="137"/>
      <c r="G4022" s="108" t="str">
        <f t="shared" si="126"/>
        <v>PROTEÇÃO DA POPULAÇÃO</v>
      </c>
      <c r="H4022" s="108" t="str">
        <f t="shared" si="127"/>
        <v>Incêndio</v>
      </c>
      <c r="I4022" s="108"/>
      <c r="J4022" s="158" t="s">
        <v>14579</v>
      </c>
      <c r="K4022" s="158" t="s">
        <v>14580</v>
      </c>
      <c r="L4022" s="158" t="s">
        <v>14581</v>
      </c>
      <c r="M4022" s="158" t="s">
        <v>6</v>
      </c>
      <c r="N4022" s="171"/>
    </row>
    <row r="4023" spans="1:15" ht="38.25">
      <c r="A4023" s="136">
        <v>4026</v>
      </c>
      <c r="B4023" s="108">
        <v>173</v>
      </c>
      <c r="C4023" s="108"/>
      <c r="D4023" s="137" t="s">
        <v>14544</v>
      </c>
      <c r="E4023" s="137" t="s">
        <v>6</v>
      </c>
      <c r="F4023" s="137"/>
      <c r="G4023" s="108" t="str">
        <f t="shared" si="126"/>
        <v>PROTEÇÃO DA POPULAÇÃO</v>
      </c>
      <c r="H4023" s="108" t="str">
        <f t="shared" si="127"/>
        <v>Incêndio</v>
      </c>
      <c r="I4023" s="108"/>
      <c r="J4023" s="148" t="s">
        <v>16547</v>
      </c>
      <c r="K4023" s="148" t="s">
        <v>16548</v>
      </c>
      <c r="L4023" s="150" t="s">
        <v>16549</v>
      </c>
      <c r="M4023" s="150" t="s">
        <v>22403</v>
      </c>
    </row>
    <row r="4024" spans="1:15" ht="25.5" hidden="1">
      <c r="A4024" s="136">
        <v>4027</v>
      </c>
      <c r="B4024" s="108">
        <v>173</v>
      </c>
      <c r="C4024" s="108"/>
      <c r="D4024" s="137" t="s">
        <v>14544</v>
      </c>
      <c r="E4024" s="137" t="s">
        <v>6</v>
      </c>
      <c r="F4024" s="137"/>
      <c r="G4024" s="108" t="str">
        <f t="shared" si="126"/>
        <v>PROTEÇÃO DA POPULAÇÃO</v>
      </c>
      <c r="H4024" s="108" t="str">
        <f t="shared" si="127"/>
        <v>Incêndio</v>
      </c>
      <c r="I4024" s="108"/>
      <c r="J4024" s="148" t="s">
        <v>14750</v>
      </c>
      <c r="K4024" s="147" t="s">
        <v>14751</v>
      </c>
      <c r="L4024" s="150" t="s">
        <v>14752</v>
      </c>
      <c r="M4024" s="150" t="s">
        <v>21849</v>
      </c>
      <c r="N4024" s="169" t="s">
        <v>14753</v>
      </c>
      <c r="O4024" s="163"/>
    </row>
    <row r="4025" spans="1:15" ht="31.5">
      <c r="A4025" s="136">
        <v>4028</v>
      </c>
      <c r="B4025" s="108">
        <v>173</v>
      </c>
      <c r="C4025" s="108"/>
      <c r="D4025" s="137" t="s">
        <v>14544</v>
      </c>
      <c r="E4025" s="137" t="s">
        <v>6</v>
      </c>
      <c r="F4025" s="137"/>
      <c r="G4025" s="108" t="str">
        <f t="shared" si="126"/>
        <v>PROTEÇÃO DA POPULAÇÃO</v>
      </c>
      <c r="H4025" s="108" t="str">
        <f t="shared" si="127"/>
        <v>Incêndio</v>
      </c>
      <c r="I4025" s="108"/>
      <c r="J4025" s="221" t="s">
        <v>16550</v>
      </c>
      <c r="K4025" s="221" t="s">
        <v>16551</v>
      </c>
      <c r="L4025" s="222" t="s">
        <v>16552</v>
      </c>
      <c r="M4025" s="222" t="s">
        <v>22404</v>
      </c>
      <c r="N4025" s="171"/>
      <c r="O4025" s="163"/>
    </row>
    <row r="4026" spans="1:15" ht="16.5" thickBot="1">
      <c r="A4026" s="136">
        <v>4029</v>
      </c>
      <c r="B4026" s="108">
        <v>173</v>
      </c>
      <c r="C4026" s="108"/>
      <c r="D4026" s="137" t="s">
        <v>14588</v>
      </c>
      <c r="E4026" s="137" t="s">
        <v>14588</v>
      </c>
      <c r="F4026" s="137"/>
      <c r="G4026" s="108" t="str">
        <f t="shared" si="126"/>
        <v>RESPOSTA À EMERGÊNCIA</v>
      </c>
      <c r="H4026" s="108" t="str">
        <f t="shared" si="127"/>
        <v>RESPOSTA À EMERGÊNCIA</v>
      </c>
      <c r="I4026" s="108"/>
      <c r="J4026" s="143" t="s">
        <v>14585</v>
      </c>
      <c r="K4026" s="143" t="s">
        <v>14586</v>
      </c>
      <c r="L4026" s="142" t="s">
        <v>14587</v>
      </c>
      <c r="M4026" s="142" t="s">
        <v>14588</v>
      </c>
      <c r="N4026" s="163"/>
      <c r="O4026" s="163"/>
    </row>
    <row r="4027" spans="1:15" ht="15.75">
      <c r="A4027" s="136">
        <v>4030</v>
      </c>
      <c r="B4027" s="108">
        <v>173</v>
      </c>
      <c r="C4027" s="108"/>
      <c r="D4027" s="137" t="s">
        <v>14588</v>
      </c>
      <c r="E4027" s="137" t="s">
        <v>21835</v>
      </c>
      <c r="F4027" s="137"/>
      <c r="G4027" s="108" t="str">
        <f t="shared" si="126"/>
        <v>RESPOSTA À EMERGÊNCIA</v>
      </c>
      <c r="H4027" s="108" t="str">
        <f t="shared" si="127"/>
        <v>INCÊNDIO</v>
      </c>
      <c r="I4027" s="108"/>
      <c r="J4027" s="145" t="s">
        <v>14589</v>
      </c>
      <c r="K4027" s="145" t="s">
        <v>14590</v>
      </c>
      <c r="L4027" s="151" t="s">
        <v>14591</v>
      </c>
      <c r="M4027" s="151" t="s">
        <v>21835</v>
      </c>
    </row>
    <row r="4028" spans="1:15" ht="15">
      <c r="A4028" s="136">
        <v>4031</v>
      </c>
      <c r="B4028" s="108">
        <v>173</v>
      </c>
      <c r="C4028" s="108"/>
      <c r="D4028" s="137" t="s">
        <v>14588</v>
      </c>
      <c r="E4028" s="137" t="s">
        <v>21835</v>
      </c>
      <c r="F4028" s="137"/>
      <c r="G4028" s="108" t="str">
        <f t="shared" si="126"/>
        <v>RESPOSTA À EMERGÊNCIA</v>
      </c>
      <c r="H4028" s="108" t="str">
        <f t="shared" si="127"/>
        <v>INCÊNDIO</v>
      </c>
      <c r="I4028" s="108"/>
      <c r="J4028" s="158" t="s">
        <v>14903</v>
      </c>
      <c r="K4028" s="158" t="s">
        <v>14904</v>
      </c>
      <c r="L4028" s="158" t="s">
        <v>14905</v>
      </c>
      <c r="M4028" s="158" t="s">
        <v>21901</v>
      </c>
    </row>
    <row r="4029" spans="1:15" ht="15">
      <c r="A4029" s="136">
        <v>4032</v>
      </c>
      <c r="B4029" s="108">
        <v>173</v>
      </c>
      <c r="C4029" s="108"/>
      <c r="D4029" s="137" t="s">
        <v>14588</v>
      </c>
      <c r="E4029" s="137" t="s">
        <v>21835</v>
      </c>
      <c r="F4029" s="137"/>
      <c r="G4029" s="108" t="str">
        <f t="shared" si="126"/>
        <v>RESPOSTA À EMERGÊNCIA</v>
      </c>
      <c r="H4029" s="108" t="str">
        <f t="shared" si="127"/>
        <v>INCÊNDIO</v>
      </c>
      <c r="I4029" s="108"/>
      <c r="J4029" s="160" t="s">
        <v>14596</v>
      </c>
      <c r="K4029" s="160" t="s">
        <v>14597</v>
      </c>
      <c r="L4029" s="158" t="s">
        <v>14598</v>
      </c>
      <c r="M4029" s="158" t="s">
        <v>14599</v>
      </c>
    </row>
    <row r="4030" spans="1:15" ht="15.75">
      <c r="A4030" s="136">
        <v>4033</v>
      </c>
      <c r="B4030" s="108">
        <v>173</v>
      </c>
      <c r="C4030" s="108"/>
      <c r="D4030" s="137" t="s">
        <v>14588</v>
      </c>
      <c r="E4030" s="137" t="s">
        <v>21835</v>
      </c>
      <c r="F4030" s="137"/>
      <c r="G4030" s="108" t="str">
        <f t="shared" si="126"/>
        <v>RESPOSTA À EMERGÊNCIA</v>
      </c>
      <c r="H4030" s="108" t="str">
        <f t="shared" si="127"/>
        <v>INCÊNDIO</v>
      </c>
      <c r="I4030" s="108"/>
      <c r="J4030" s="147" t="s">
        <v>16553</v>
      </c>
      <c r="K4030" s="147" t="s">
        <v>15065</v>
      </c>
      <c r="L4030" s="149" t="s">
        <v>16554</v>
      </c>
      <c r="M4030" s="148" t="s">
        <v>21952</v>
      </c>
      <c r="N4030" s="178"/>
    </row>
    <row r="4031" spans="1:15" ht="28.5">
      <c r="A4031" s="136">
        <v>4034</v>
      </c>
      <c r="B4031" s="108">
        <v>173</v>
      </c>
      <c r="C4031" s="108"/>
      <c r="D4031" s="137" t="s">
        <v>14588</v>
      </c>
      <c r="E4031" s="137" t="s">
        <v>21835</v>
      </c>
      <c r="F4031" s="137"/>
      <c r="G4031" s="108" t="str">
        <f t="shared" si="126"/>
        <v>RESPOSTA À EMERGÊNCIA</v>
      </c>
      <c r="H4031" s="108" t="str">
        <f t="shared" si="127"/>
        <v>INCÊNDIO</v>
      </c>
      <c r="I4031" s="108"/>
      <c r="J4031" s="148" t="s">
        <v>16555</v>
      </c>
      <c r="K4031" s="153" t="s">
        <v>16556</v>
      </c>
      <c r="L4031" s="166" t="s">
        <v>22405</v>
      </c>
      <c r="M4031" s="166" t="s">
        <v>22406</v>
      </c>
      <c r="N4031" s="178"/>
    </row>
    <row r="4032" spans="1:15" ht="15">
      <c r="A4032" s="136">
        <v>4035</v>
      </c>
      <c r="B4032" s="108">
        <v>173</v>
      </c>
      <c r="C4032" s="108"/>
      <c r="D4032" s="137" t="s">
        <v>14588</v>
      </c>
      <c r="E4032" s="137" t="s">
        <v>21835</v>
      </c>
      <c r="F4032" s="137"/>
      <c r="G4032" s="108" t="str">
        <f t="shared" si="126"/>
        <v>RESPOSTA À EMERGÊNCIA</v>
      </c>
      <c r="H4032" s="108" t="str">
        <f t="shared" si="127"/>
        <v>INCÊNDIO</v>
      </c>
      <c r="I4032" s="108"/>
      <c r="J4032" s="160" t="s">
        <v>14603</v>
      </c>
      <c r="K4032" s="160" t="s">
        <v>14604</v>
      </c>
      <c r="L4032" s="166" t="s">
        <v>14605</v>
      </c>
      <c r="M4032" s="166" t="s">
        <v>14606</v>
      </c>
    </row>
    <row r="4033" spans="1:14" ht="15">
      <c r="A4033" s="136">
        <v>4036</v>
      </c>
      <c r="B4033" s="108">
        <v>173</v>
      </c>
      <c r="C4033" s="108"/>
      <c r="D4033" s="137" t="s">
        <v>14588</v>
      </c>
      <c r="E4033" s="137" t="s">
        <v>21835</v>
      </c>
      <c r="F4033" s="137"/>
      <c r="G4033" s="108" t="str">
        <f t="shared" si="126"/>
        <v>RESPOSTA À EMERGÊNCIA</v>
      </c>
      <c r="H4033" s="108" t="str">
        <f t="shared" si="127"/>
        <v>INCÊNDIO</v>
      </c>
      <c r="I4033" s="108"/>
      <c r="J4033" s="147" t="s">
        <v>15067</v>
      </c>
      <c r="K4033" s="147" t="s">
        <v>15068</v>
      </c>
      <c r="L4033" s="148" t="s">
        <v>15069</v>
      </c>
      <c r="M4033" s="148" t="s">
        <v>21953</v>
      </c>
    </row>
    <row r="4034" spans="1:14" ht="15">
      <c r="A4034" s="136">
        <v>4037</v>
      </c>
      <c r="B4034" s="108">
        <v>173</v>
      </c>
      <c r="C4034" s="108"/>
      <c r="D4034" s="137" t="s">
        <v>14588</v>
      </c>
      <c r="E4034" s="137" t="s">
        <v>21835</v>
      </c>
      <c r="F4034" s="137"/>
      <c r="G4034" s="108" t="str">
        <f t="shared" si="126"/>
        <v>RESPOSTA À EMERGÊNCIA</v>
      </c>
      <c r="H4034" s="108" t="str">
        <f t="shared" si="127"/>
        <v>INCÊNDIO</v>
      </c>
      <c r="I4034" s="108"/>
      <c r="J4034" s="147" t="s">
        <v>14623</v>
      </c>
      <c r="K4034" s="147" t="s">
        <v>14624</v>
      </c>
      <c r="L4034" s="150" t="s">
        <v>14625</v>
      </c>
      <c r="M4034" s="150" t="s">
        <v>21837</v>
      </c>
    </row>
    <row r="4035" spans="1:14" ht="15">
      <c r="A4035" s="136">
        <v>4038</v>
      </c>
      <c r="B4035" s="108">
        <v>173</v>
      </c>
      <c r="C4035" s="108"/>
      <c r="D4035" s="137" t="s">
        <v>14588</v>
      </c>
      <c r="E4035" s="137" t="s">
        <v>21835</v>
      </c>
      <c r="F4035" s="137"/>
      <c r="G4035" s="108" t="str">
        <f t="shared" si="126"/>
        <v>RESPOSTA À EMERGÊNCIA</v>
      </c>
      <c r="H4035" s="108" t="str">
        <f t="shared" si="127"/>
        <v>INCÊNDIO</v>
      </c>
      <c r="I4035" s="108"/>
      <c r="J4035" s="148" t="s">
        <v>14611</v>
      </c>
      <c r="K4035" s="148" t="s">
        <v>14612</v>
      </c>
      <c r="L4035" s="148" t="s">
        <v>14613</v>
      </c>
      <c r="M4035" s="148" t="s">
        <v>14614</v>
      </c>
    </row>
    <row r="4036" spans="1:14" ht="15">
      <c r="A4036" s="136">
        <v>4039</v>
      </c>
      <c r="B4036" s="108">
        <v>173</v>
      </c>
      <c r="C4036" s="108"/>
      <c r="D4036" s="137" t="s">
        <v>14588</v>
      </c>
      <c r="E4036" s="137" t="s">
        <v>21835</v>
      </c>
      <c r="F4036" s="137"/>
      <c r="G4036" s="108" t="str">
        <f t="shared" si="126"/>
        <v>RESPOSTA À EMERGÊNCIA</v>
      </c>
      <c r="H4036" s="108" t="str">
        <f t="shared" si="127"/>
        <v>INCÊNDIO</v>
      </c>
      <c r="I4036" s="108"/>
      <c r="J4036" s="147" t="s">
        <v>15014</v>
      </c>
      <c r="K4036" s="148" t="s">
        <v>15015</v>
      </c>
      <c r="L4036" s="148" t="s">
        <v>15016</v>
      </c>
      <c r="M4036" s="148" t="s">
        <v>21938</v>
      </c>
    </row>
    <row r="4037" spans="1:14" ht="15">
      <c r="A4037" s="136">
        <v>4040</v>
      </c>
      <c r="B4037" s="108">
        <v>173</v>
      </c>
      <c r="C4037" s="108"/>
      <c r="D4037" s="137" t="s">
        <v>14588</v>
      </c>
      <c r="E4037" s="137" t="s">
        <v>21835</v>
      </c>
      <c r="F4037" s="137"/>
      <c r="G4037" s="108" t="str">
        <f t="shared" si="126"/>
        <v>RESPOSTA À EMERGÊNCIA</v>
      </c>
      <c r="H4037" s="108" t="str">
        <f t="shared" si="127"/>
        <v>INCÊNDIO</v>
      </c>
      <c r="I4037" s="108"/>
      <c r="J4037" s="153" t="s">
        <v>16557</v>
      </c>
      <c r="K4037" s="153" t="s">
        <v>16558</v>
      </c>
      <c r="L4037" s="166" t="s">
        <v>16559</v>
      </c>
      <c r="M4037" s="166" t="s">
        <v>22407</v>
      </c>
    </row>
    <row r="4038" spans="1:14" ht="25.5">
      <c r="A4038" s="136">
        <v>4041</v>
      </c>
      <c r="B4038" s="108">
        <v>173</v>
      </c>
      <c r="C4038" s="108"/>
      <c r="D4038" s="137" t="s">
        <v>14588</v>
      </c>
      <c r="E4038" s="137" t="s">
        <v>21835</v>
      </c>
      <c r="F4038" s="137"/>
      <c r="G4038" s="108" t="str">
        <f t="shared" si="126"/>
        <v>RESPOSTA À EMERGÊNCIA</v>
      </c>
      <c r="H4038" s="108" t="str">
        <f t="shared" si="127"/>
        <v>INCÊNDIO</v>
      </c>
      <c r="I4038" s="108"/>
      <c r="J4038" s="148" t="s">
        <v>14917</v>
      </c>
      <c r="K4038" s="147" t="s">
        <v>14918</v>
      </c>
      <c r="L4038" s="148" t="s">
        <v>14919</v>
      </c>
      <c r="M4038" s="148" t="s">
        <v>21907</v>
      </c>
    </row>
    <row r="4039" spans="1:14" ht="25.5">
      <c r="A4039" s="136">
        <v>4042</v>
      </c>
      <c r="B4039" s="108">
        <v>173</v>
      </c>
      <c r="C4039" s="108"/>
      <c r="D4039" s="137" t="s">
        <v>14588</v>
      </c>
      <c r="E4039" s="137" t="s">
        <v>21835</v>
      </c>
      <c r="F4039" s="137"/>
      <c r="G4039" s="108" t="str">
        <f t="shared" si="126"/>
        <v>RESPOSTA À EMERGÊNCIA</v>
      </c>
      <c r="H4039" s="108" t="str">
        <f t="shared" si="127"/>
        <v>INCÊNDIO</v>
      </c>
      <c r="I4039" s="108"/>
      <c r="J4039" s="147" t="s">
        <v>14619</v>
      </c>
      <c r="K4039" s="148" t="s">
        <v>14620</v>
      </c>
      <c r="L4039" s="148" t="s">
        <v>14621</v>
      </c>
      <c r="M4039" s="148" t="s">
        <v>14622</v>
      </c>
    </row>
    <row r="4040" spans="1:14" ht="15">
      <c r="A4040" s="136">
        <v>4043</v>
      </c>
      <c r="B4040" s="108">
        <v>173</v>
      </c>
      <c r="C4040" s="108"/>
      <c r="D4040" s="137" t="s">
        <v>14588</v>
      </c>
      <c r="E4040" s="137" t="s">
        <v>21835</v>
      </c>
      <c r="F4040" s="137"/>
      <c r="G4040" s="108" t="str">
        <f t="shared" si="126"/>
        <v>RESPOSTA À EMERGÊNCIA</v>
      </c>
      <c r="H4040" s="108" t="str">
        <f t="shared" si="127"/>
        <v>INCÊNDIO</v>
      </c>
      <c r="I4040" s="108"/>
      <c r="J4040" s="147" t="s">
        <v>16560</v>
      </c>
      <c r="K4040" s="148" t="s">
        <v>16561</v>
      </c>
      <c r="L4040" s="219" t="s">
        <v>16562</v>
      </c>
      <c r="M4040" s="219" t="s">
        <v>22408</v>
      </c>
    </row>
    <row r="4041" spans="1:14" ht="25.5">
      <c r="A4041" s="136">
        <v>4044</v>
      </c>
      <c r="B4041" s="108">
        <v>173</v>
      </c>
      <c r="C4041" s="108"/>
      <c r="D4041" s="137" t="s">
        <v>14588</v>
      </c>
      <c r="E4041" s="137" t="s">
        <v>21835</v>
      </c>
      <c r="F4041" s="137"/>
      <c r="G4041" s="108" t="str">
        <f t="shared" si="126"/>
        <v>RESPOSTA À EMERGÊNCIA</v>
      </c>
      <c r="H4041" s="108" t="str">
        <f t="shared" si="127"/>
        <v>INCÊNDIO</v>
      </c>
      <c r="I4041" s="108"/>
      <c r="J4041" s="147" t="s">
        <v>14626</v>
      </c>
      <c r="K4041" s="147" t="s">
        <v>14627</v>
      </c>
      <c r="L4041" s="150" t="s">
        <v>14628</v>
      </c>
      <c r="M4041" s="147" t="s">
        <v>21838</v>
      </c>
    </row>
    <row r="4042" spans="1:14" ht="15.75" thickBot="1">
      <c r="A4042" s="136">
        <v>4045</v>
      </c>
      <c r="B4042" s="108">
        <v>173</v>
      </c>
      <c r="C4042" s="108"/>
      <c r="D4042" s="137" t="s">
        <v>14588</v>
      </c>
      <c r="E4042" s="137" t="s">
        <v>21835</v>
      </c>
      <c r="F4042" s="137"/>
      <c r="G4042" s="108" t="str">
        <f t="shared" si="126"/>
        <v>RESPOSTA À EMERGÊNCIA</v>
      </c>
      <c r="H4042" s="108" t="str">
        <f t="shared" si="127"/>
        <v>INCÊNDIO</v>
      </c>
      <c r="I4042" s="108"/>
      <c r="J4042" s="147" t="s">
        <v>14629</v>
      </c>
      <c r="K4042" s="147" t="s">
        <v>14630</v>
      </c>
      <c r="L4042" s="149" t="s">
        <v>14631</v>
      </c>
      <c r="M4042" s="149" t="s">
        <v>14632</v>
      </c>
    </row>
    <row r="4043" spans="1:14" ht="15.75">
      <c r="A4043" s="136">
        <v>4046</v>
      </c>
      <c r="B4043" s="108">
        <v>173</v>
      </c>
      <c r="C4043" s="108"/>
      <c r="D4043" s="137" t="s">
        <v>14588</v>
      </c>
      <c r="E4043" s="137" t="s">
        <v>14636</v>
      </c>
      <c r="F4043" s="137"/>
      <c r="G4043" s="108" t="str">
        <f t="shared" si="126"/>
        <v>RESPOSTA À EMERGÊNCIA</v>
      </c>
      <c r="H4043" s="108" t="str">
        <f t="shared" si="127"/>
        <v>DERRAME OU FUGA</v>
      </c>
      <c r="I4043" s="108"/>
      <c r="J4043" s="151" t="s">
        <v>14633</v>
      </c>
      <c r="K4043" s="151" t="s">
        <v>14634</v>
      </c>
      <c r="L4043" s="151" t="s">
        <v>14635</v>
      </c>
      <c r="M4043" s="151" t="s">
        <v>14636</v>
      </c>
    </row>
    <row r="4044" spans="1:14" ht="25.5">
      <c r="A4044" s="136">
        <v>4047</v>
      </c>
      <c r="B4044" s="108">
        <v>173</v>
      </c>
      <c r="C4044" s="108"/>
      <c r="D4044" s="137" t="s">
        <v>14588</v>
      </c>
      <c r="E4044" s="137" t="s">
        <v>14636</v>
      </c>
      <c r="F4044" s="137"/>
      <c r="G4044" s="108" t="str">
        <f t="shared" si="126"/>
        <v>RESPOSTA À EMERGÊNCIA</v>
      </c>
      <c r="H4044" s="108" t="str">
        <f t="shared" si="127"/>
        <v>DERRAME OU FUGA</v>
      </c>
      <c r="I4044" s="108"/>
      <c r="J4044" s="147" t="s">
        <v>16563</v>
      </c>
      <c r="K4044" s="148" t="s">
        <v>16564</v>
      </c>
      <c r="L4044" s="150" t="s">
        <v>16565</v>
      </c>
      <c r="M4044" s="150" t="s">
        <v>22409</v>
      </c>
      <c r="N4044" s="171"/>
    </row>
    <row r="4045" spans="1:14" ht="15">
      <c r="A4045" s="136">
        <v>4048</v>
      </c>
      <c r="B4045" s="108">
        <v>173</v>
      </c>
      <c r="C4045" s="108"/>
      <c r="D4045" s="137" t="s">
        <v>14588</v>
      </c>
      <c r="E4045" s="137" t="s">
        <v>14636</v>
      </c>
      <c r="F4045" s="137"/>
      <c r="G4045" s="108" t="str">
        <f t="shared" si="126"/>
        <v>RESPOSTA À EMERGÊNCIA</v>
      </c>
      <c r="H4045" s="108" t="str">
        <f t="shared" si="127"/>
        <v>DERRAME OU FUGA</v>
      </c>
      <c r="I4045" s="108"/>
      <c r="J4045" s="147" t="s">
        <v>16566</v>
      </c>
      <c r="K4045" s="147" t="s">
        <v>16567</v>
      </c>
      <c r="L4045" s="150" t="s">
        <v>16568</v>
      </c>
      <c r="M4045" s="150" t="s">
        <v>22410</v>
      </c>
    </row>
    <row r="4046" spans="1:14" ht="25.5">
      <c r="A4046" s="136">
        <v>4049</v>
      </c>
      <c r="B4046" s="108">
        <v>173</v>
      </c>
      <c r="C4046" s="108"/>
      <c r="D4046" s="137" t="s">
        <v>14588</v>
      </c>
      <c r="E4046" s="137" t="s">
        <v>14636</v>
      </c>
      <c r="F4046" s="137"/>
      <c r="G4046" s="108" t="str">
        <f t="shared" si="126"/>
        <v>RESPOSTA À EMERGÊNCIA</v>
      </c>
      <c r="H4046" s="108" t="str">
        <f t="shared" si="127"/>
        <v>DERRAME OU FUGA</v>
      </c>
      <c r="I4046" s="108"/>
      <c r="J4046" s="133" t="s">
        <v>16569</v>
      </c>
      <c r="K4046" s="147" t="s">
        <v>22411</v>
      </c>
      <c r="L4046" s="219" t="s">
        <v>16570</v>
      </c>
      <c r="M4046" s="219" t="s">
        <v>22412</v>
      </c>
    </row>
    <row r="4047" spans="1:14" ht="15">
      <c r="A4047" s="136">
        <v>4050</v>
      </c>
      <c r="B4047" s="108">
        <v>173</v>
      </c>
      <c r="C4047" s="108"/>
      <c r="D4047" s="137" t="s">
        <v>14588</v>
      </c>
      <c r="E4047" s="137" t="s">
        <v>14636</v>
      </c>
      <c r="F4047" s="137"/>
      <c r="G4047" s="108" t="str">
        <f t="shared" si="126"/>
        <v>RESPOSTA À EMERGÊNCIA</v>
      </c>
      <c r="H4047" s="108" t="str">
        <f t="shared" si="127"/>
        <v>DERRAME OU FUGA</v>
      </c>
      <c r="I4047" s="108"/>
      <c r="J4047" s="147" t="s">
        <v>14637</v>
      </c>
      <c r="K4047" s="147" t="s">
        <v>14638</v>
      </c>
      <c r="L4047" s="150" t="s">
        <v>14639</v>
      </c>
      <c r="M4047" s="150" t="s">
        <v>14640</v>
      </c>
    </row>
    <row r="4048" spans="1:14" ht="15">
      <c r="A4048" s="136">
        <v>4051</v>
      </c>
      <c r="B4048" s="108">
        <v>173</v>
      </c>
      <c r="C4048" s="108"/>
      <c r="D4048" s="137" t="s">
        <v>14588</v>
      </c>
      <c r="E4048" s="137" t="s">
        <v>14636</v>
      </c>
      <c r="F4048" s="137"/>
      <c r="G4048" s="108" t="str">
        <f t="shared" ref="G4048:G4111" si="128">IF(OR(M4048="PERIGOS POTENCIAIS",M4048="PROTEÇÃO DA POPULAÇÃO",M4048="RESPOSTA À EMERGÊNCIA"),M4048,G4047)</f>
        <v>RESPOSTA À EMERGÊNCIA</v>
      </c>
      <c r="H4048" s="108" t="str">
        <f t="shared" ref="H4048:H4111" si="129">IF(OR(M4048="PERIGOS POTENCIAIS",M4048="PROTEÇÃO DA POPULAÇÃO",M4048="RESPOSTA À EMERGÊNCIA"),M4048,IF(OR(M4048="INCÊNDIO OU EXPLOSÃO",M4048="SAÚDE",M4048="VESTUÁRIO DE PROTEÇÃO",M4048="EVACUAÇÃO",M4048="INCÊNDIO",M4048="DERRAME OU FUGA",M4048="PRIMEIROS SOCORROS"),M4048,H4047))</f>
        <v>DERRAME OU FUGA</v>
      </c>
      <c r="I4048" s="108"/>
      <c r="J4048" s="147" t="s">
        <v>14926</v>
      </c>
      <c r="K4048" s="147" t="s">
        <v>14927</v>
      </c>
      <c r="L4048" s="149" t="s">
        <v>14928</v>
      </c>
      <c r="M4048" s="149" t="s">
        <v>21910</v>
      </c>
    </row>
    <row r="4049" spans="1:15" ht="15">
      <c r="A4049" s="136">
        <v>4052</v>
      </c>
      <c r="B4049" s="108">
        <v>173</v>
      </c>
      <c r="C4049" s="108"/>
      <c r="D4049" s="137" t="s">
        <v>14588</v>
      </c>
      <c r="E4049" s="137" t="s">
        <v>14636</v>
      </c>
      <c r="F4049" s="137"/>
      <c r="G4049" s="108" t="str">
        <f t="shared" si="128"/>
        <v>RESPOSTA À EMERGÊNCIA</v>
      </c>
      <c r="H4049" s="108" t="str">
        <f t="shared" si="129"/>
        <v>DERRAME OU FUGA</v>
      </c>
      <c r="I4049" s="108"/>
      <c r="J4049" s="147" t="s">
        <v>14932</v>
      </c>
      <c r="K4049" s="147" t="s">
        <v>14933</v>
      </c>
      <c r="L4049" s="149" t="s">
        <v>14934</v>
      </c>
      <c r="M4049" s="149" t="s">
        <v>21912</v>
      </c>
    </row>
    <row r="4050" spans="1:15" ht="25.5">
      <c r="A4050" s="136">
        <v>4053</v>
      </c>
      <c r="B4050" s="108">
        <v>173</v>
      </c>
      <c r="C4050" s="108"/>
      <c r="D4050" s="137" t="s">
        <v>14588</v>
      </c>
      <c r="E4050" s="137" t="s">
        <v>14636</v>
      </c>
      <c r="F4050" s="137"/>
      <c r="G4050" s="108" t="str">
        <f t="shared" si="128"/>
        <v>RESPOSTA À EMERGÊNCIA</v>
      </c>
      <c r="H4050" s="108" t="str">
        <f t="shared" si="129"/>
        <v>DERRAME OU FUGA</v>
      </c>
      <c r="I4050" s="108"/>
      <c r="J4050" s="147" t="s">
        <v>14652</v>
      </c>
      <c r="K4050" s="147" t="s">
        <v>14653</v>
      </c>
      <c r="L4050" s="150" t="s">
        <v>14654</v>
      </c>
      <c r="M4050" s="150" t="s">
        <v>14655</v>
      </c>
    </row>
    <row r="4051" spans="1:15" ht="15">
      <c r="A4051" s="136">
        <v>4054</v>
      </c>
      <c r="B4051" s="108">
        <v>173</v>
      </c>
      <c r="C4051" s="108"/>
      <c r="D4051" s="137" t="s">
        <v>14588</v>
      </c>
      <c r="E4051" s="137" t="s">
        <v>14636</v>
      </c>
      <c r="F4051" s="137"/>
      <c r="G4051" s="108" t="str">
        <f t="shared" si="128"/>
        <v>RESPOSTA À EMERGÊNCIA</v>
      </c>
      <c r="H4051" s="108" t="str">
        <f t="shared" si="129"/>
        <v>DERRAME OU FUGA</v>
      </c>
      <c r="I4051" s="108"/>
      <c r="J4051" s="147" t="s">
        <v>14656</v>
      </c>
      <c r="K4051" s="147" t="s">
        <v>14657</v>
      </c>
      <c r="L4051" s="149" t="s">
        <v>14658</v>
      </c>
      <c r="M4051" s="149" t="s">
        <v>21840</v>
      </c>
    </row>
    <row r="4052" spans="1:15" ht="15.75" thickBot="1">
      <c r="A4052" s="136">
        <v>4055</v>
      </c>
      <c r="B4052" s="108">
        <v>173</v>
      </c>
      <c r="C4052" s="108"/>
      <c r="D4052" s="137" t="s">
        <v>14588</v>
      </c>
      <c r="E4052" s="137" t="s">
        <v>14636</v>
      </c>
      <c r="F4052" s="137"/>
      <c r="G4052" s="108" t="str">
        <f t="shared" si="128"/>
        <v>RESPOSTA À EMERGÊNCIA</v>
      </c>
      <c r="H4052" s="108" t="str">
        <f t="shared" si="129"/>
        <v>DERRAME OU FUGA</v>
      </c>
      <c r="I4052" s="108"/>
      <c r="J4052" s="147" t="s">
        <v>14940</v>
      </c>
      <c r="K4052" s="147" t="s">
        <v>14941</v>
      </c>
      <c r="L4052" s="149" t="s">
        <v>14942</v>
      </c>
      <c r="M4052" s="147" t="s">
        <v>21916</v>
      </c>
    </row>
    <row r="4053" spans="1:15" ht="15.75">
      <c r="A4053" s="136">
        <v>4056</v>
      </c>
      <c r="B4053" s="108">
        <v>173</v>
      </c>
      <c r="C4053" s="108"/>
      <c r="D4053" s="137" t="s">
        <v>14588</v>
      </c>
      <c r="E4053" s="137" t="s">
        <v>14677</v>
      </c>
      <c r="F4053" s="137"/>
      <c r="G4053" s="108" t="str">
        <f t="shared" si="128"/>
        <v>RESPOSTA À EMERGÊNCIA</v>
      </c>
      <c r="H4053" s="108" t="str">
        <f t="shared" si="129"/>
        <v>PRIMEIROS SOCORROS</v>
      </c>
      <c r="I4053" s="108"/>
      <c r="J4053" s="151" t="s">
        <v>14674</v>
      </c>
      <c r="K4053" s="151" t="s">
        <v>14675</v>
      </c>
      <c r="L4053" s="151" t="s">
        <v>14676</v>
      </c>
      <c r="M4053" s="151" t="s">
        <v>14677</v>
      </c>
    </row>
    <row r="4054" spans="1:15" ht="15">
      <c r="A4054" s="136">
        <v>4057</v>
      </c>
      <c r="B4054" s="108">
        <v>173</v>
      </c>
      <c r="C4054" s="108"/>
      <c r="D4054" s="137" t="s">
        <v>14588</v>
      </c>
      <c r="E4054" s="137" t="s">
        <v>14677</v>
      </c>
      <c r="F4054" s="137"/>
      <c r="G4054" s="108" t="str">
        <f t="shared" si="128"/>
        <v>RESPOSTA À EMERGÊNCIA</v>
      </c>
      <c r="H4054" s="108" t="str">
        <f t="shared" si="129"/>
        <v>PRIMEIROS SOCORROS</v>
      </c>
      <c r="I4054" s="108"/>
      <c r="J4054" s="148" t="s">
        <v>14678</v>
      </c>
      <c r="K4054" s="148" t="s">
        <v>14679</v>
      </c>
      <c r="L4054" s="148" t="s">
        <v>14680</v>
      </c>
      <c r="M4054" s="148" t="s">
        <v>21809</v>
      </c>
    </row>
    <row r="4055" spans="1:15" ht="25.5">
      <c r="A4055" s="136">
        <v>4058</v>
      </c>
      <c r="B4055" s="108">
        <v>173</v>
      </c>
      <c r="C4055" s="108"/>
      <c r="D4055" s="137" t="s">
        <v>14588</v>
      </c>
      <c r="E4055" s="137" t="s">
        <v>14677</v>
      </c>
      <c r="F4055" s="137"/>
      <c r="G4055" s="108" t="str">
        <f t="shared" si="128"/>
        <v>RESPOSTA À EMERGÊNCIA</v>
      </c>
      <c r="H4055" s="108" t="str">
        <f t="shared" si="129"/>
        <v>PRIMEIROS SOCORROS</v>
      </c>
      <c r="I4055" s="108"/>
      <c r="J4055" s="148" t="s">
        <v>14681</v>
      </c>
      <c r="K4055" s="148" t="s">
        <v>14682</v>
      </c>
      <c r="L4055" s="148" t="s">
        <v>14683</v>
      </c>
      <c r="M4055" s="148" t="s">
        <v>14684</v>
      </c>
    </row>
    <row r="4056" spans="1:15" ht="15">
      <c r="A4056" s="136">
        <v>4059</v>
      </c>
      <c r="B4056" s="108">
        <v>173</v>
      </c>
      <c r="C4056" s="108"/>
      <c r="D4056" s="137" t="s">
        <v>14588</v>
      </c>
      <c r="E4056" s="137" t="s">
        <v>14677</v>
      </c>
      <c r="F4056" s="137"/>
      <c r="G4056" s="108" t="str">
        <f t="shared" si="128"/>
        <v>RESPOSTA À EMERGÊNCIA</v>
      </c>
      <c r="H4056" s="108" t="str">
        <f t="shared" si="129"/>
        <v>PRIMEIROS SOCORROS</v>
      </c>
      <c r="I4056" s="108"/>
      <c r="J4056" s="148" t="s">
        <v>14685</v>
      </c>
      <c r="K4056" s="148" t="s">
        <v>14686</v>
      </c>
      <c r="L4056" s="148" t="s">
        <v>14687</v>
      </c>
      <c r="M4056" s="148" t="s">
        <v>14688</v>
      </c>
    </row>
    <row r="4057" spans="1:15" ht="15">
      <c r="A4057" s="136">
        <v>4060</v>
      </c>
      <c r="B4057" s="108">
        <v>173</v>
      </c>
      <c r="C4057" s="108"/>
      <c r="D4057" s="137" t="s">
        <v>14588</v>
      </c>
      <c r="E4057" s="137" t="s">
        <v>14677</v>
      </c>
      <c r="F4057" s="137"/>
      <c r="G4057" s="108" t="str">
        <f t="shared" si="128"/>
        <v>RESPOSTA À EMERGÊNCIA</v>
      </c>
      <c r="H4057" s="108" t="str">
        <f t="shared" si="129"/>
        <v>PRIMEIROS SOCORROS</v>
      </c>
      <c r="I4057" s="108"/>
      <c r="J4057" s="147" t="s">
        <v>14689</v>
      </c>
      <c r="K4057" s="147" t="s">
        <v>14690</v>
      </c>
      <c r="L4057" s="149" t="s">
        <v>14691</v>
      </c>
      <c r="M4057" s="149" t="s">
        <v>14692</v>
      </c>
    </row>
    <row r="4058" spans="1:15" ht="38.25">
      <c r="A4058" s="136">
        <v>4061</v>
      </c>
      <c r="B4058" s="108">
        <v>173</v>
      </c>
      <c r="C4058" s="108"/>
      <c r="D4058" s="137" t="s">
        <v>14588</v>
      </c>
      <c r="E4058" s="137" t="s">
        <v>14677</v>
      </c>
      <c r="F4058" s="137"/>
      <c r="G4058" s="108" t="str">
        <f t="shared" si="128"/>
        <v>RESPOSTA À EMERGÊNCIA</v>
      </c>
      <c r="H4058" s="108" t="str">
        <f t="shared" si="129"/>
        <v>PRIMEIROS SOCORROS</v>
      </c>
      <c r="I4058" s="108"/>
      <c r="J4058" s="153" t="s">
        <v>14693</v>
      </c>
      <c r="K4058" s="153" t="s">
        <v>14694</v>
      </c>
      <c r="L4058" s="153" t="s">
        <v>14695</v>
      </c>
      <c r="M4058" s="153" t="s">
        <v>21841</v>
      </c>
    </row>
    <row r="4059" spans="1:15" ht="15">
      <c r="A4059" s="136">
        <v>4062</v>
      </c>
      <c r="B4059" s="108">
        <v>173</v>
      </c>
      <c r="C4059" s="108"/>
      <c r="D4059" s="137" t="s">
        <v>14588</v>
      </c>
      <c r="E4059" s="137" t="s">
        <v>14677</v>
      </c>
      <c r="F4059" s="137"/>
      <c r="G4059" s="108" t="str">
        <f t="shared" si="128"/>
        <v>RESPOSTA À EMERGÊNCIA</v>
      </c>
      <c r="H4059" s="108" t="str">
        <f t="shared" si="129"/>
        <v>PRIMEIROS SOCORROS</v>
      </c>
      <c r="I4059" s="108"/>
      <c r="J4059" s="147" t="s">
        <v>14696</v>
      </c>
      <c r="K4059" s="147" t="s">
        <v>14697</v>
      </c>
      <c r="L4059" s="149" t="s">
        <v>14698</v>
      </c>
      <c r="M4059" s="149" t="s">
        <v>14699</v>
      </c>
    </row>
    <row r="4060" spans="1:15" ht="15">
      <c r="A4060" s="136">
        <v>4063</v>
      </c>
      <c r="B4060" s="108">
        <v>173</v>
      </c>
      <c r="C4060" s="108"/>
      <c r="D4060" s="137" t="s">
        <v>14588</v>
      </c>
      <c r="E4060" s="137" t="s">
        <v>14677</v>
      </c>
      <c r="F4060" s="137"/>
      <c r="G4060" s="108" t="str">
        <f t="shared" si="128"/>
        <v>RESPOSTA À EMERGÊNCIA</v>
      </c>
      <c r="H4060" s="108" t="str">
        <f t="shared" si="129"/>
        <v>PRIMEIROS SOCORROS</v>
      </c>
      <c r="I4060" s="108"/>
      <c r="J4060" s="147" t="s">
        <v>14700</v>
      </c>
      <c r="K4060" s="148" t="s">
        <v>14701</v>
      </c>
      <c r="L4060" s="149" t="s">
        <v>14702</v>
      </c>
      <c r="M4060" s="149" t="s">
        <v>14703</v>
      </c>
    </row>
    <row r="4061" spans="1:15" ht="25.5">
      <c r="A4061" s="136">
        <v>4064</v>
      </c>
      <c r="B4061" s="108">
        <v>173</v>
      </c>
      <c r="C4061" s="108"/>
      <c r="D4061" s="137" t="s">
        <v>14588</v>
      </c>
      <c r="E4061" s="137" t="s">
        <v>14677</v>
      </c>
      <c r="F4061" s="137"/>
      <c r="G4061" s="108" t="str">
        <f t="shared" si="128"/>
        <v>RESPOSTA À EMERGÊNCIA</v>
      </c>
      <c r="H4061" s="108" t="str">
        <f t="shared" si="129"/>
        <v>PRIMEIROS SOCORROS</v>
      </c>
      <c r="I4061" s="108"/>
      <c r="J4061" s="147" t="s">
        <v>14704</v>
      </c>
      <c r="K4061" s="147" t="s">
        <v>14705</v>
      </c>
      <c r="L4061" s="148" t="s">
        <v>14706</v>
      </c>
      <c r="M4061" s="148" t="s">
        <v>14707</v>
      </c>
    </row>
    <row r="4062" spans="1:15" ht="25.5">
      <c r="A4062" s="136">
        <v>4065</v>
      </c>
      <c r="B4062" s="108">
        <v>173</v>
      </c>
      <c r="C4062" s="108"/>
      <c r="D4062" s="137" t="s">
        <v>14588</v>
      </c>
      <c r="E4062" s="137" t="s">
        <v>14677</v>
      </c>
      <c r="F4062" s="137"/>
      <c r="G4062" s="108" t="str">
        <f t="shared" si="128"/>
        <v>RESPOSTA À EMERGÊNCIA</v>
      </c>
      <c r="H4062" s="108" t="str">
        <f t="shared" si="129"/>
        <v>PRIMEIROS SOCORROS</v>
      </c>
      <c r="I4062" s="108"/>
      <c r="J4062" s="147" t="s">
        <v>14952</v>
      </c>
      <c r="K4062" s="147" t="s">
        <v>14953</v>
      </c>
      <c r="L4062" s="149" t="s">
        <v>14954</v>
      </c>
      <c r="M4062" s="149" t="s">
        <v>21920</v>
      </c>
    </row>
    <row r="4063" spans="1:15" ht="15">
      <c r="A4063" s="136">
        <v>4066</v>
      </c>
      <c r="B4063" s="108">
        <v>173</v>
      </c>
      <c r="C4063" s="108"/>
      <c r="D4063" s="137" t="s">
        <v>14588</v>
      </c>
      <c r="E4063" s="137" t="s">
        <v>14677</v>
      </c>
      <c r="F4063" s="137"/>
      <c r="G4063" s="108" t="str">
        <f t="shared" si="128"/>
        <v>RESPOSTA À EMERGÊNCIA</v>
      </c>
      <c r="H4063" s="108" t="str">
        <f t="shared" si="129"/>
        <v>PRIMEIROS SOCORROS</v>
      </c>
      <c r="I4063" s="108"/>
      <c r="J4063" s="147" t="s">
        <v>14712</v>
      </c>
      <c r="K4063" s="147" t="s">
        <v>14713</v>
      </c>
      <c r="L4063" s="150" t="s">
        <v>14714</v>
      </c>
      <c r="M4063" s="150" t="s">
        <v>14715</v>
      </c>
    </row>
    <row r="4064" spans="1:15" ht="15">
      <c r="A4064" s="136">
        <v>4067</v>
      </c>
      <c r="B4064" s="108">
        <v>173</v>
      </c>
      <c r="C4064" s="108"/>
      <c r="D4064" s="137" t="s">
        <v>14588</v>
      </c>
      <c r="E4064" s="137" t="s">
        <v>14677</v>
      </c>
      <c r="F4064" s="137"/>
      <c r="G4064" s="108" t="str">
        <f t="shared" si="128"/>
        <v>RESPOSTA À EMERGÊNCIA</v>
      </c>
      <c r="H4064" s="108" t="str">
        <f t="shared" si="129"/>
        <v>PRIMEIROS SOCORROS</v>
      </c>
      <c r="I4064" s="108"/>
      <c r="J4064" s="147" t="s">
        <v>15020</v>
      </c>
      <c r="K4064" s="147" t="s">
        <v>15021</v>
      </c>
      <c r="L4064" s="149" t="s">
        <v>15022</v>
      </c>
      <c r="M4064" s="149" t="s">
        <v>21940</v>
      </c>
      <c r="N4064" s="163"/>
      <c r="O4064" s="163"/>
    </row>
    <row r="4065" spans="1:15" ht="15">
      <c r="A4065" s="136">
        <v>4068</v>
      </c>
      <c r="B4065" s="108">
        <v>173</v>
      </c>
      <c r="C4065" s="108"/>
      <c r="D4065" s="137" t="s">
        <v>14588</v>
      </c>
      <c r="E4065" s="137" t="s">
        <v>14677</v>
      </c>
      <c r="F4065" s="137"/>
      <c r="G4065" s="108" t="str">
        <f t="shared" si="128"/>
        <v>RESPOSTA À EMERGÊNCIA</v>
      </c>
      <c r="H4065" s="108" t="str">
        <f t="shared" si="129"/>
        <v>PRIMEIROS SOCORROS</v>
      </c>
      <c r="I4065" s="108"/>
      <c r="J4065" s="147" t="s">
        <v>15023</v>
      </c>
      <c r="K4065" s="147" t="s">
        <v>15024</v>
      </c>
      <c r="L4065" s="149" t="s">
        <v>15025</v>
      </c>
      <c r="M4065" s="149" t="s">
        <v>21941</v>
      </c>
      <c r="N4065" s="163"/>
      <c r="O4065" s="163"/>
    </row>
    <row r="4066" spans="1:15" ht="20.25">
      <c r="A4066" s="136">
        <v>4069</v>
      </c>
      <c r="B4066" s="108">
        <v>174</v>
      </c>
      <c r="C4066" s="108"/>
      <c r="D4066" s="137" t="s">
        <v>21830</v>
      </c>
      <c r="E4066" s="137" t="s">
        <v>21830</v>
      </c>
      <c r="F4066" s="137"/>
      <c r="G4066" s="108" t="str">
        <f t="shared" si="128"/>
        <v>RESPOSTA À EMERGÊNCIA</v>
      </c>
      <c r="H4066" s="108" t="str">
        <f t="shared" si="129"/>
        <v>PRIMEIROS SOCORROS</v>
      </c>
      <c r="I4066" s="108"/>
      <c r="J4066" s="138" t="s">
        <v>16571</v>
      </c>
      <c r="K4066" s="138" t="s">
        <v>16571</v>
      </c>
      <c r="L4066" s="215" t="s">
        <v>16572</v>
      </c>
      <c r="M4066" s="215" t="s">
        <v>16573</v>
      </c>
      <c r="N4066" s="171"/>
      <c r="O4066" s="163"/>
    </row>
    <row r="4067" spans="1:15" ht="15.75">
      <c r="A4067" s="136">
        <v>4070</v>
      </c>
      <c r="B4067" s="108">
        <v>174</v>
      </c>
      <c r="C4067" s="108"/>
      <c r="D4067" s="137" t="s">
        <v>21830</v>
      </c>
      <c r="E4067" s="137" t="s">
        <v>21830</v>
      </c>
      <c r="F4067" s="137"/>
      <c r="G4067" s="108" t="str">
        <f t="shared" si="128"/>
        <v>RESPOSTA À EMERGÊNCIA</v>
      </c>
      <c r="H4067" s="108" t="str">
        <f t="shared" si="129"/>
        <v>PRIMEIROS SOCORROS</v>
      </c>
      <c r="I4067" s="108"/>
      <c r="J4067" s="141" t="s">
        <v>16574</v>
      </c>
      <c r="K4067" s="141" t="s">
        <v>16575</v>
      </c>
      <c r="L4067" s="216" t="s">
        <v>16576</v>
      </c>
      <c r="M4067" s="216" t="s">
        <v>22413</v>
      </c>
      <c r="N4067" s="163"/>
      <c r="O4067" s="163"/>
    </row>
    <row r="4068" spans="1:15" ht="15.75">
      <c r="A4068" s="136">
        <v>4071</v>
      </c>
      <c r="B4068" s="108">
        <v>174</v>
      </c>
      <c r="C4068" s="108"/>
      <c r="D4068" s="137" t="s">
        <v>14488</v>
      </c>
      <c r="E4068" s="137" t="s">
        <v>14488</v>
      </c>
      <c r="F4068" s="137"/>
      <c r="G4068" s="108" t="str">
        <f t="shared" si="128"/>
        <v>PERIGOS POTENCIAIS</v>
      </c>
      <c r="H4068" s="108" t="str">
        <f t="shared" si="129"/>
        <v>PERIGOS POTENCIAIS</v>
      </c>
      <c r="I4068" s="108"/>
      <c r="J4068" s="143" t="s">
        <v>14485</v>
      </c>
      <c r="K4068" s="143" t="s">
        <v>14486</v>
      </c>
      <c r="L4068" s="218" t="s">
        <v>14487</v>
      </c>
      <c r="M4068" s="218" t="s">
        <v>14488</v>
      </c>
      <c r="N4068" s="163"/>
      <c r="O4068" s="163"/>
    </row>
    <row r="4069" spans="1:15" ht="15.75">
      <c r="A4069" s="136">
        <v>4072</v>
      </c>
      <c r="B4069" s="108">
        <v>174</v>
      </c>
      <c r="C4069" s="108"/>
      <c r="D4069" s="137" t="s">
        <v>14488</v>
      </c>
      <c r="E4069" s="137" t="s">
        <v>14492</v>
      </c>
      <c r="F4069" s="137"/>
      <c r="G4069" s="108" t="str">
        <f t="shared" si="128"/>
        <v>PERIGOS POTENCIAIS</v>
      </c>
      <c r="H4069" s="108" t="str">
        <f t="shared" si="129"/>
        <v>INCÊNDIO OU EXPLOSÃO</v>
      </c>
      <c r="I4069" s="108"/>
      <c r="J4069" s="145" t="s">
        <v>14489</v>
      </c>
      <c r="K4069" s="145" t="s">
        <v>14490</v>
      </c>
      <c r="L4069" s="146" t="s">
        <v>14491</v>
      </c>
      <c r="M4069" s="146" t="s">
        <v>14492</v>
      </c>
    </row>
    <row r="4070" spans="1:15" ht="15">
      <c r="A4070" s="136">
        <v>4073</v>
      </c>
      <c r="B4070" s="108">
        <v>174</v>
      </c>
      <c r="C4070" s="108"/>
      <c r="D4070" s="137" t="s">
        <v>14488</v>
      </c>
      <c r="E4070" s="137" t="s">
        <v>14492</v>
      </c>
      <c r="F4070" s="137"/>
      <c r="G4070" s="108" t="str">
        <f t="shared" si="128"/>
        <v>PERIGOS POTENCIAIS</v>
      </c>
      <c r="H4070" s="108" t="str">
        <f t="shared" si="129"/>
        <v>INCÊNDIO OU EXPLOSÃO</v>
      </c>
      <c r="I4070" s="108"/>
      <c r="J4070" s="148" t="s">
        <v>16577</v>
      </c>
      <c r="K4070" s="148" t="s">
        <v>16578</v>
      </c>
      <c r="L4070" s="150" t="s">
        <v>16579</v>
      </c>
      <c r="M4070" s="150" t="s">
        <v>22414</v>
      </c>
    </row>
    <row r="4071" spans="1:15" ht="15">
      <c r="A4071" s="136">
        <v>4074</v>
      </c>
      <c r="B4071" s="108">
        <v>174</v>
      </c>
      <c r="C4071" s="108"/>
      <c r="D4071" s="137" t="s">
        <v>14488</v>
      </c>
      <c r="E4071" s="137" t="s">
        <v>14492</v>
      </c>
      <c r="F4071" s="137"/>
      <c r="G4071" s="108" t="str">
        <f t="shared" si="128"/>
        <v>PERIGOS POTENCIAIS</v>
      </c>
      <c r="H4071" s="108" t="str">
        <f t="shared" si="129"/>
        <v>INCÊNDIO OU EXPLOSÃO</v>
      </c>
      <c r="I4071" s="108"/>
      <c r="J4071" s="147" t="s">
        <v>15117</v>
      </c>
      <c r="K4071" s="147" t="s">
        <v>15118</v>
      </c>
      <c r="L4071" s="219" t="s">
        <v>15119</v>
      </c>
      <c r="M4071" s="219" t="s">
        <v>21966</v>
      </c>
    </row>
    <row r="4072" spans="1:15" ht="15">
      <c r="A4072" s="136">
        <v>4075</v>
      </c>
      <c r="B4072" s="108">
        <v>174</v>
      </c>
      <c r="C4072" s="108"/>
      <c r="D4072" s="137" t="s">
        <v>14488</v>
      </c>
      <c r="E4072" s="137" t="s">
        <v>14492</v>
      </c>
      <c r="F4072" s="137"/>
      <c r="G4072" s="108" t="str">
        <f t="shared" si="128"/>
        <v>PERIGOS POTENCIAIS</v>
      </c>
      <c r="H4072" s="108" t="str">
        <f t="shared" si="129"/>
        <v>INCÊNDIO OU EXPLOSÃO</v>
      </c>
      <c r="I4072" s="108"/>
      <c r="J4072" s="147" t="s">
        <v>14505</v>
      </c>
      <c r="K4072" s="148" t="s">
        <v>14506</v>
      </c>
      <c r="L4072" s="150" t="s">
        <v>14507</v>
      </c>
      <c r="M4072" s="150" t="s">
        <v>14508</v>
      </c>
    </row>
    <row r="4073" spans="1:15" ht="25.5">
      <c r="A4073" s="136">
        <v>4076</v>
      </c>
      <c r="B4073" s="108">
        <v>174</v>
      </c>
      <c r="C4073" s="108"/>
      <c r="D4073" s="137" t="s">
        <v>14488</v>
      </c>
      <c r="E4073" s="137" t="s">
        <v>14492</v>
      </c>
      <c r="F4073" s="137"/>
      <c r="G4073" s="108" t="str">
        <f t="shared" si="128"/>
        <v>PERIGOS POTENCIAIS</v>
      </c>
      <c r="H4073" s="108" t="str">
        <f t="shared" si="129"/>
        <v>INCÊNDIO OU EXPLOSÃO</v>
      </c>
      <c r="I4073" s="108"/>
      <c r="J4073" s="147" t="s">
        <v>14876</v>
      </c>
      <c r="K4073" s="148" t="s">
        <v>14877</v>
      </c>
      <c r="L4073" s="150" t="s">
        <v>14878</v>
      </c>
      <c r="M4073" s="150" t="s">
        <v>21888</v>
      </c>
    </row>
    <row r="4074" spans="1:15" ht="15.75" thickBot="1">
      <c r="A4074" s="136">
        <v>4077</v>
      </c>
      <c r="B4074" s="108">
        <v>174</v>
      </c>
      <c r="C4074" s="108"/>
      <c r="D4074" s="137" t="s">
        <v>14488</v>
      </c>
      <c r="E4074" s="137" t="s">
        <v>14492</v>
      </c>
      <c r="F4074" s="137"/>
      <c r="G4074" s="108" t="str">
        <f t="shared" si="128"/>
        <v>PERIGOS POTENCIAIS</v>
      </c>
      <c r="H4074" s="108" t="str">
        <f t="shared" si="129"/>
        <v>INCÊNDIO OU EXPLOSÃO</v>
      </c>
      <c r="I4074" s="108"/>
      <c r="J4074" s="148" t="s">
        <v>16580</v>
      </c>
      <c r="K4074" s="147" t="s">
        <v>16581</v>
      </c>
      <c r="L4074" s="219" t="s">
        <v>16582</v>
      </c>
      <c r="M4074" s="219" t="s">
        <v>22415</v>
      </c>
      <c r="N4074" s="223"/>
    </row>
    <row r="4075" spans="1:15" ht="15.75">
      <c r="A4075" s="136">
        <v>4078</v>
      </c>
      <c r="B4075" s="108">
        <v>174</v>
      </c>
      <c r="C4075" s="108"/>
      <c r="D4075" s="137" t="s">
        <v>14488</v>
      </c>
      <c r="E4075" s="137" t="s">
        <v>14520</v>
      </c>
      <c r="F4075" s="137"/>
      <c r="G4075" s="108" t="str">
        <f t="shared" si="128"/>
        <v>PERIGOS POTENCIAIS</v>
      </c>
      <c r="H4075" s="108" t="str">
        <f t="shared" si="129"/>
        <v>SAÚDE</v>
      </c>
      <c r="I4075" s="108"/>
      <c r="J4075" s="151" t="s">
        <v>14517</v>
      </c>
      <c r="K4075" s="151" t="s">
        <v>14518</v>
      </c>
      <c r="L4075" s="151" t="s">
        <v>14519</v>
      </c>
      <c r="M4075" s="151" t="s">
        <v>14520</v>
      </c>
    </row>
    <row r="4076" spans="1:15" ht="15">
      <c r="A4076" s="136">
        <v>4079</v>
      </c>
      <c r="B4076" s="108">
        <v>174</v>
      </c>
      <c r="C4076" s="108"/>
      <c r="D4076" s="137" t="s">
        <v>14488</v>
      </c>
      <c r="E4076" s="137" t="s">
        <v>14520</v>
      </c>
      <c r="F4076" s="137"/>
      <c r="G4076" s="108" t="str">
        <f t="shared" si="128"/>
        <v>PERIGOS POTENCIAIS</v>
      </c>
      <c r="H4076" s="108" t="str">
        <f t="shared" si="129"/>
        <v>SAÚDE</v>
      </c>
      <c r="I4076" s="108"/>
      <c r="J4076" s="147" t="s">
        <v>14879</v>
      </c>
      <c r="K4076" s="147" t="s">
        <v>14880</v>
      </c>
      <c r="L4076" s="149" t="s">
        <v>14881</v>
      </c>
      <c r="M4076" s="149" t="s">
        <v>21889</v>
      </c>
    </row>
    <row r="4077" spans="1:15" ht="15">
      <c r="A4077" s="136">
        <v>4080</v>
      </c>
      <c r="B4077" s="108">
        <v>174</v>
      </c>
      <c r="C4077" s="108"/>
      <c r="D4077" s="137" t="s">
        <v>14488</v>
      </c>
      <c r="E4077" s="137" t="s">
        <v>14520</v>
      </c>
      <c r="F4077" s="137"/>
      <c r="G4077" s="108" t="str">
        <f t="shared" si="128"/>
        <v>PERIGOS POTENCIAIS</v>
      </c>
      <c r="H4077" s="108" t="str">
        <f t="shared" si="129"/>
        <v>SAÚDE</v>
      </c>
      <c r="I4077" s="108"/>
      <c r="J4077" s="147" t="s">
        <v>14882</v>
      </c>
      <c r="K4077" s="147" t="s">
        <v>16583</v>
      </c>
      <c r="L4077" s="149" t="s">
        <v>14884</v>
      </c>
      <c r="M4077" s="147" t="s">
        <v>21890</v>
      </c>
    </row>
    <row r="4078" spans="1:15" ht="15">
      <c r="A4078" s="136">
        <v>4081</v>
      </c>
      <c r="B4078" s="108">
        <v>174</v>
      </c>
      <c r="C4078" s="108"/>
      <c r="D4078" s="137" t="s">
        <v>14488</v>
      </c>
      <c r="E4078" s="137" t="s">
        <v>14520</v>
      </c>
      <c r="F4078" s="137"/>
      <c r="G4078" s="108" t="str">
        <f t="shared" si="128"/>
        <v>PERIGOS POTENCIAIS</v>
      </c>
      <c r="H4078" s="108" t="str">
        <f t="shared" si="129"/>
        <v>SAÚDE</v>
      </c>
      <c r="I4078" s="108"/>
      <c r="J4078" s="147" t="s">
        <v>16535</v>
      </c>
      <c r="K4078" s="147" t="s">
        <v>16536</v>
      </c>
      <c r="L4078" s="219" t="s">
        <v>16537</v>
      </c>
      <c r="M4078" s="219" t="s">
        <v>22399</v>
      </c>
    </row>
    <row r="4079" spans="1:15" ht="15">
      <c r="A4079" s="136">
        <v>4082</v>
      </c>
      <c r="B4079" s="108">
        <v>174</v>
      </c>
      <c r="C4079" s="108"/>
      <c r="D4079" s="137" t="s">
        <v>14488</v>
      </c>
      <c r="E4079" s="137" t="s">
        <v>14520</v>
      </c>
      <c r="F4079" s="137"/>
      <c r="G4079" s="108" t="str">
        <f t="shared" si="128"/>
        <v>PERIGOS POTENCIAIS</v>
      </c>
      <c r="H4079" s="108" t="str">
        <f t="shared" si="129"/>
        <v>SAÚDE</v>
      </c>
      <c r="I4079" s="108"/>
      <c r="J4079" s="147" t="s">
        <v>14888</v>
      </c>
      <c r="K4079" s="147" t="s">
        <v>14889</v>
      </c>
      <c r="L4079" s="150" t="s">
        <v>14890</v>
      </c>
      <c r="M4079" s="150" t="s">
        <v>21826</v>
      </c>
    </row>
    <row r="4080" spans="1:15" ht="15.75">
      <c r="A4080" s="136">
        <v>4083</v>
      </c>
      <c r="B4080" s="108">
        <v>174</v>
      </c>
      <c r="C4080" s="108"/>
      <c r="D4080" s="137" t="s">
        <v>14544</v>
      </c>
      <c r="E4080" s="137" t="s">
        <v>14544</v>
      </c>
      <c r="F4080" s="137"/>
      <c r="G4080" s="108" t="str">
        <f t="shared" si="128"/>
        <v>PROTEÇÃO DA POPULAÇÃO</v>
      </c>
      <c r="H4080" s="108" t="str">
        <f t="shared" si="129"/>
        <v>PROTEÇÃO DA POPULAÇÃO</v>
      </c>
      <c r="I4080" s="108"/>
      <c r="J4080" s="143" t="s">
        <v>14541</v>
      </c>
      <c r="K4080" s="143" t="s">
        <v>14542</v>
      </c>
      <c r="L4080" s="142" t="s">
        <v>14543</v>
      </c>
      <c r="M4080" s="142" t="s">
        <v>14544</v>
      </c>
    </row>
    <row r="4081" spans="1:15" ht="38.25">
      <c r="A4081" s="136">
        <v>4084</v>
      </c>
      <c r="B4081" s="108">
        <v>174</v>
      </c>
      <c r="C4081" s="108"/>
      <c r="D4081" s="137" t="s">
        <v>14544</v>
      </c>
      <c r="E4081" s="137" t="s">
        <v>14544</v>
      </c>
      <c r="F4081" s="137"/>
      <c r="G4081" s="108" t="str">
        <f t="shared" si="128"/>
        <v>PROTEÇÃO DA POPULAÇÃO</v>
      </c>
      <c r="H4081" s="108" t="str">
        <f t="shared" si="129"/>
        <v>PROTEÇÃO DA POPULAÇÃO</v>
      </c>
      <c r="I4081" s="108"/>
      <c r="J4081" s="153" t="s">
        <v>14545</v>
      </c>
      <c r="K4081" s="153" t="s">
        <v>14546</v>
      </c>
      <c r="L4081" s="154" t="s">
        <v>14547</v>
      </c>
      <c r="M4081" s="154" t="s">
        <v>14548</v>
      </c>
    </row>
    <row r="4082" spans="1:15" ht="15">
      <c r="A4082" s="136">
        <v>4085</v>
      </c>
      <c r="B4082" s="108">
        <v>174</v>
      </c>
      <c r="C4082" s="108"/>
      <c r="D4082" s="137" t="s">
        <v>14544</v>
      </c>
      <c r="E4082" s="137" t="s">
        <v>14544</v>
      </c>
      <c r="F4082" s="137"/>
      <c r="G4082" s="108" t="str">
        <f t="shared" si="128"/>
        <v>PROTEÇÃO DA POPULAÇÃO</v>
      </c>
      <c r="H4082" s="108" t="str">
        <f t="shared" si="129"/>
        <v>PROTEÇÃO DA POPULAÇÃO</v>
      </c>
      <c r="I4082" s="108"/>
      <c r="J4082" s="147" t="s">
        <v>14549</v>
      </c>
      <c r="K4082" s="147" t="s">
        <v>14550</v>
      </c>
      <c r="L4082" s="149" t="s">
        <v>14551</v>
      </c>
      <c r="M4082" s="149" t="s">
        <v>14552</v>
      </c>
    </row>
    <row r="4083" spans="1:15" ht="15">
      <c r="A4083" s="136">
        <v>4086</v>
      </c>
      <c r="B4083" s="108">
        <v>174</v>
      </c>
      <c r="C4083" s="108"/>
      <c r="D4083" s="137" t="s">
        <v>14544</v>
      </c>
      <c r="E4083" s="137" t="s">
        <v>14544</v>
      </c>
      <c r="F4083" s="137"/>
      <c r="G4083" s="108" t="str">
        <f t="shared" si="128"/>
        <v>PROTEÇÃO DA POPULAÇÃO</v>
      </c>
      <c r="H4083" s="108" t="str">
        <f t="shared" si="129"/>
        <v>PROTEÇÃO DA POPULAÇÃO</v>
      </c>
      <c r="I4083" s="108"/>
      <c r="J4083" s="147" t="s">
        <v>14553</v>
      </c>
      <c r="K4083" s="147" t="s">
        <v>14554</v>
      </c>
      <c r="L4083" s="219" t="s">
        <v>14555</v>
      </c>
      <c r="M4083" s="219" t="s">
        <v>14556</v>
      </c>
    </row>
    <row r="4084" spans="1:15" ht="25.5">
      <c r="A4084" s="136">
        <v>4087</v>
      </c>
      <c r="B4084" s="108">
        <v>174</v>
      </c>
      <c r="C4084" s="108"/>
      <c r="D4084" s="137" t="s">
        <v>14544</v>
      </c>
      <c r="E4084" s="137" t="s">
        <v>14544</v>
      </c>
      <c r="F4084" s="137"/>
      <c r="G4084" s="108" t="str">
        <f t="shared" si="128"/>
        <v>PROTEÇÃO DA POPULAÇÃO</v>
      </c>
      <c r="H4084" s="108" t="str">
        <f t="shared" si="129"/>
        <v>PROTEÇÃO DA POPULAÇÃO</v>
      </c>
      <c r="I4084" s="108"/>
      <c r="J4084" s="148" t="s">
        <v>14891</v>
      </c>
      <c r="K4084" s="148" t="s">
        <v>14892</v>
      </c>
      <c r="L4084" s="148" t="s">
        <v>14893</v>
      </c>
      <c r="M4084" s="148" t="s">
        <v>21892</v>
      </c>
    </row>
    <row r="4085" spans="1:15" ht="15.75" thickBot="1">
      <c r="A4085" s="136">
        <v>4088</v>
      </c>
      <c r="B4085" s="108">
        <v>174</v>
      </c>
      <c r="C4085" s="108"/>
      <c r="D4085" s="137" t="s">
        <v>14544</v>
      </c>
      <c r="E4085" s="137" t="s">
        <v>14544</v>
      </c>
      <c r="F4085" s="137"/>
      <c r="G4085" s="108" t="str">
        <f t="shared" si="128"/>
        <v>PROTEÇÃO DA POPULAÇÃO</v>
      </c>
      <c r="H4085" s="108" t="str">
        <f t="shared" si="129"/>
        <v>PROTEÇÃO DA POPULAÇÃO</v>
      </c>
      <c r="I4085" s="108"/>
      <c r="J4085" s="148" t="s">
        <v>14737</v>
      </c>
      <c r="K4085" s="148" t="s">
        <v>14738</v>
      </c>
      <c r="L4085" s="148" t="s">
        <v>14739</v>
      </c>
      <c r="M4085" s="148" t="s">
        <v>21845</v>
      </c>
    </row>
    <row r="4086" spans="1:15" ht="15.75">
      <c r="A4086" s="136">
        <v>4089</v>
      </c>
      <c r="B4086" s="108">
        <v>174</v>
      </c>
      <c r="C4086" s="108"/>
      <c r="D4086" s="137" t="s">
        <v>14544</v>
      </c>
      <c r="E4086" s="137" t="s">
        <v>14560</v>
      </c>
      <c r="F4086" s="137"/>
      <c r="G4086" s="108" t="str">
        <f t="shared" si="128"/>
        <v>PROTEÇÃO DA POPULAÇÃO</v>
      </c>
      <c r="H4086" s="108" t="str">
        <f t="shared" si="129"/>
        <v>VESTUÁRIO DE PROTEÇÃO</v>
      </c>
      <c r="I4086" s="108"/>
      <c r="J4086" s="151" t="s">
        <v>14557</v>
      </c>
      <c r="K4086" s="151" t="s">
        <v>14558</v>
      </c>
      <c r="L4086" s="151" t="s">
        <v>14559</v>
      </c>
      <c r="M4086" s="151" t="s">
        <v>14560</v>
      </c>
    </row>
    <row r="4087" spans="1:15" ht="15">
      <c r="A4087" s="136">
        <v>4090</v>
      </c>
      <c r="B4087" s="108">
        <v>174</v>
      </c>
      <c r="C4087" s="108"/>
      <c r="D4087" s="137" t="s">
        <v>14544</v>
      </c>
      <c r="E4087" s="137" t="s">
        <v>14560</v>
      </c>
      <c r="F4087" s="137"/>
      <c r="G4087" s="108" t="str">
        <f t="shared" si="128"/>
        <v>PROTEÇÃO DA POPULAÇÃO</v>
      </c>
      <c r="H4087" s="108" t="str">
        <f t="shared" si="129"/>
        <v>VESTUÁRIO DE PROTEÇÃO</v>
      </c>
      <c r="I4087" s="108"/>
      <c r="J4087" s="147" t="s">
        <v>14561</v>
      </c>
      <c r="K4087" s="147" t="s">
        <v>14562</v>
      </c>
      <c r="L4087" s="148" t="s">
        <v>14563</v>
      </c>
      <c r="M4087" s="148" t="s">
        <v>14564</v>
      </c>
    </row>
    <row r="4088" spans="1:15" ht="26.25" thickBot="1">
      <c r="A4088" s="136">
        <v>4091</v>
      </c>
      <c r="B4088" s="108">
        <v>174</v>
      </c>
      <c r="C4088" s="108"/>
      <c r="D4088" s="137" t="s">
        <v>14544</v>
      </c>
      <c r="E4088" s="137" t="s">
        <v>14560</v>
      </c>
      <c r="F4088" s="137"/>
      <c r="G4088" s="108" t="str">
        <f t="shared" si="128"/>
        <v>PROTEÇÃO DA POPULAÇÃO</v>
      </c>
      <c r="H4088" s="108" t="str">
        <f t="shared" si="129"/>
        <v>VESTUÁRIO DE PROTEÇÃO</v>
      </c>
      <c r="I4088" s="108"/>
      <c r="J4088" s="148" t="s">
        <v>15007</v>
      </c>
      <c r="K4088" s="148" t="s">
        <v>14566</v>
      </c>
      <c r="L4088" s="148" t="s">
        <v>21832</v>
      </c>
      <c r="M4088" s="148" t="s">
        <v>21833</v>
      </c>
    </row>
    <row r="4089" spans="1:15" ht="15.75">
      <c r="A4089" s="136">
        <v>4092</v>
      </c>
      <c r="B4089" s="108">
        <v>174</v>
      </c>
      <c r="C4089" s="108"/>
      <c r="D4089" s="137" t="s">
        <v>14544</v>
      </c>
      <c r="E4089" s="137" t="s">
        <v>14570</v>
      </c>
      <c r="F4089" s="137"/>
      <c r="G4089" s="108" t="str">
        <f t="shared" si="128"/>
        <v>PROTEÇÃO DA POPULAÇÃO</v>
      </c>
      <c r="H4089" s="108" t="str">
        <f t="shared" si="129"/>
        <v>EVACUAÇÃO</v>
      </c>
      <c r="I4089" s="108"/>
      <c r="J4089" s="151" t="s">
        <v>14567</v>
      </c>
      <c r="K4089" s="151" t="s">
        <v>14568</v>
      </c>
      <c r="L4089" s="151" t="s">
        <v>14569</v>
      </c>
      <c r="M4089" s="151" t="s">
        <v>14570</v>
      </c>
    </row>
    <row r="4090" spans="1:15" ht="15">
      <c r="A4090" s="136">
        <v>4093</v>
      </c>
      <c r="B4090" s="108">
        <v>174</v>
      </c>
      <c r="C4090" s="108"/>
      <c r="D4090" s="137" t="s">
        <v>14544</v>
      </c>
      <c r="E4090" s="137" t="s">
        <v>14570</v>
      </c>
      <c r="F4090" s="137"/>
      <c r="G4090" s="108" t="str">
        <f t="shared" si="128"/>
        <v>PROTEÇÃO DA POPULAÇÃO</v>
      </c>
      <c r="H4090" s="108" t="str">
        <f t="shared" si="129"/>
        <v>EVACUAÇÃO</v>
      </c>
      <c r="I4090" s="108"/>
      <c r="J4090" s="153" t="s">
        <v>14571</v>
      </c>
      <c r="K4090" s="153" t="s">
        <v>14572</v>
      </c>
      <c r="L4090" s="153" t="s">
        <v>14573</v>
      </c>
      <c r="M4090" s="153" t="s">
        <v>14574</v>
      </c>
    </row>
    <row r="4091" spans="1:15" ht="15">
      <c r="A4091" s="136">
        <v>4094</v>
      </c>
      <c r="B4091" s="108">
        <v>174</v>
      </c>
      <c r="C4091" s="108"/>
      <c r="D4091" s="137" t="s">
        <v>14544</v>
      </c>
      <c r="E4091" s="137" t="s">
        <v>14570</v>
      </c>
      <c r="F4091" s="137"/>
      <c r="G4091" s="108" t="str">
        <f t="shared" si="128"/>
        <v>PROTEÇÃO DA POPULAÇÃO</v>
      </c>
      <c r="H4091" s="108" t="str">
        <f t="shared" si="129"/>
        <v>EVACUAÇÃO</v>
      </c>
      <c r="I4091" s="108"/>
      <c r="J4091" s="148" t="s">
        <v>14575</v>
      </c>
      <c r="K4091" s="156" t="s">
        <v>14576</v>
      </c>
      <c r="L4091" s="157" t="s">
        <v>14577</v>
      </c>
      <c r="M4091" s="157" t="s">
        <v>14578</v>
      </c>
    </row>
    <row r="4092" spans="1:15" ht="15">
      <c r="A4092" s="136">
        <v>4095</v>
      </c>
      <c r="B4092" s="108">
        <v>174</v>
      </c>
      <c r="C4092" s="108"/>
      <c r="D4092" s="137" t="s">
        <v>14544</v>
      </c>
      <c r="E4092" s="137" t="s">
        <v>14570</v>
      </c>
      <c r="F4092" s="137"/>
      <c r="G4092" s="108" t="str">
        <f t="shared" si="128"/>
        <v>PROTEÇÃO DA POPULAÇÃO</v>
      </c>
      <c r="H4092" s="108" t="str">
        <f t="shared" si="129"/>
        <v>EVACUAÇÃO</v>
      </c>
      <c r="I4092" s="108"/>
      <c r="J4092" s="158" t="s">
        <v>14667</v>
      </c>
      <c r="K4092" s="158" t="s">
        <v>14668</v>
      </c>
      <c r="L4092" s="158" t="s">
        <v>14669</v>
      </c>
      <c r="M4092" s="158" t="s">
        <v>14669</v>
      </c>
    </row>
    <row r="4093" spans="1:15" ht="15">
      <c r="A4093" s="136">
        <v>4096</v>
      </c>
      <c r="B4093" s="108">
        <v>174</v>
      </c>
      <c r="C4093" s="108"/>
      <c r="D4093" s="137" t="s">
        <v>14544</v>
      </c>
      <c r="E4093" s="137" t="s">
        <v>14570</v>
      </c>
      <c r="F4093" s="137"/>
      <c r="G4093" s="108" t="str">
        <f t="shared" si="128"/>
        <v>PROTEÇÃO DA POPULAÇÃO</v>
      </c>
      <c r="H4093" s="108" t="str">
        <f t="shared" si="129"/>
        <v>EVACUAÇÃO</v>
      </c>
      <c r="I4093" s="108"/>
      <c r="J4093" s="147" t="s">
        <v>14897</v>
      </c>
      <c r="K4093" s="147" t="s">
        <v>14898</v>
      </c>
      <c r="L4093" s="149" t="s">
        <v>14899</v>
      </c>
      <c r="M4093" s="149" t="s">
        <v>21894</v>
      </c>
    </row>
    <row r="4094" spans="1:15" ht="15">
      <c r="A4094" s="136">
        <v>4097</v>
      </c>
      <c r="B4094" s="108">
        <v>174</v>
      </c>
      <c r="C4094" s="108"/>
      <c r="D4094" s="137" t="s">
        <v>14544</v>
      </c>
      <c r="E4094" s="137" t="s">
        <v>6</v>
      </c>
      <c r="F4094" s="137"/>
      <c r="G4094" s="108" t="str">
        <f t="shared" si="128"/>
        <v>PROTEÇÃO DA POPULAÇÃO</v>
      </c>
      <c r="H4094" s="108" t="str">
        <f t="shared" si="129"/>
        <v>Incêndio</v>
      </c>
      <c r="I4094" s="108"/>
      <c r="J4094" s="160" t="s">
        <v>14579</v>
      </c>
      <c r="K4094" s="160" t="s">
        <v>14580</v>
      </c>
      <c r="L4094" s="158" t="s">
        <v>14581</v>
      </c>
      <c r="M4094" s="158" t="s">
        <v>6</v>
      </c>
    </row>
    <row r="4095" spans="1:15" ht="38.25">
      <c r="A4095" s="136">
        <v>4098</v>
      </c>
      <c r="B4095" s="108">
        <v>174</v>
      </c>
      <c r="C4095" s="108"/>
      <c r="D4095" s="137" t="s">
        <v>14544</v>
      </c>
      <c r="E4095" s="137" t="s">
        <v>6</v>
      </c>
      <c r="F4095" s="137"/>
      <c r="G4095" s="108" t="str">
        <f t="shared" si="128"/>
        <v>PROTEÇÃO DA POPULAÇÃO</v>
      </c>
      <c r="H4095" s="108" t="str">
        <f t="shared" si="129"/>
        <v>Incêndio</v>
      </c>
      <c r="I4095" s="108"/>
      <c r="J4095" s="148" t="s">
        <v>16547</v>
      </c>
      <c r="K4095" s="148" t="s">
        <v>16548</v>
      </c>
      <c r="L4095" s="224" t="s">
        <v>16549</v>
      </c>
      <c r="M4095" s="224" t="s">
        <v>22403</v>
      </c>
    </row>
    <row r="4096" spans="1:15" ht="25.5" hidden="1">
      <c r="A4096" s="136">
        <v>4099</v>
      </c>
      <c r="B4096" s="108">
        <v>174</v>
      </c>
      <c r="C4096" s="108"/>
      <c r="D4096" s="137" t="s">
        <v>14544</v>
      </c>
      <c r="E4096" s="137" t="s">
        <v>6</v>
      </c>
      <c r="F4096" s="137"/>
      <c r="G4096" s="108" t="str">
        <f t="shared" si="128"/>
        <v>PROTEÇÃO DA POPULAÇÃO</v>
      </c>
      <c r="H4096" s="108" t="str">
        <f t="shared" si="129"/>
        <v>Incêndio</v>
      </c>
      <c r="I4096" s="108"/>
      <c r="J4096" s="148" t="s">
        <v>14750</v>
      </c>
      <c r="K4096" s="148" t="s">
        <v>14751</v>
      </c>
      <c r="L4096" s="148" t="s">
        <v>14752</v>
      </c>
      <c r="M4096" s="148" t="s">
        <v>21849</v>
      </c>
      <c r="N4096" s="169" t="s">
        <v>14753</v>
      </c>
      <c r="O4096" s="163"/>
    </row>
    <row r="4097" spans="1:14" ht="15.75">
      <c r="A4097" s="136">
        <v>4100</v>
      </c>
      <c r="B4097" s="108">
        <v>174</v>
      </c>
      <c r="C4097" s="108"/>
      <c r="D4097" s="137" t="s">
        <v>14588</v>
      </c>
      <c r="E4097" s="137" t="s">
        <v>14588</v>
      </c>
      <c r="F4097" s="137"/>
      <c r="G4097" s="108" t="str">
        <f t="shared" si="128"/>
        <v>RESPOSTA À EMERGÊNCIA</v>
      </c>
      <c r="H4097" s="108" t="str">
        <f t="shared" si="129"/>
        <v>RESPOSTA À EMERGÊNCIA</v>
      </c>
      <c r="I4097" s="108"/>
      <c r="J4097" s="143" t="s">
        <v>14585</v>
      </c>
      <c r="K4097" s="143" t="s">
        <v>14586</v>
      </c>
      <c r="L4097" s="142" t="s">
        <v>14587</v>
      </c>
      <c r="M4097" s="142" t="s">
        <v>14588</v>
      </c>
    </row>
    <row r="4098" spans="1:14" ht="15.75">
      <c r="A4098" s="136">
        <v>4101</v>
      </c>
      <c r="B4098" s="108">
        <v>174</v>
      </c>
      <c r="C4098" s="108"/>
      <c r="D4098" s="137" t="s">
        <v>14588</v>
      </c>
      <c r="E4098" s="137" t="s">
        <v>21835</v>
      </c>
      <c r="F4098" s="137"/>
      <c r="G4098" s="108" t="str">
        <f t="shared" si="128"/>
        <v>RESPOSTA À EMERGÊNCIA</v>
      </c>
      <c r="H4098" s="108" t="str">
        <f t="shared" si="129"/>
        <v>INCÊNDIO</v>
      </c>
      <c r="I4098" s="108"/>
      <c r="J4098" s="159" t="s">
        <v>14589</v>
      </c>
      <c r="K4098" s="159" t="s">
        <v>14590</v>
      </c>
      <c r="L4098" s="159" t="s">
        <v>14591</v>
      </c>
      <c r="M4098" s="159" t="s">
        <v>21835</v>
      </c>
    </row>
    <row r="4099" spans="1:14" ht="15">
      <c r="A4099" s="136">
        <v>4102</v>
      </c>
      <c r="B4099" s="108">
        <v>174</v>
      </c>
      <c r="C4099" s="108"/>
      <c r="D4099" s="137" t="s">
        <v>14588</v>
      </c>
      <c r="E4099" s="137" t="s">
        <v>21835</v>
      </c>
      <c r="F4099" s="137"/>
      <c r="G4099" s="108" t="str">
        <f t="shared" si="128"/>
        <v>RESPOSTA À EMERGÊNCIA</v>
      </c>
      <c r="H4099" s="108" t="str">
        <f t="shared" si="129"/>
        <v>INCÊNDIO</v>
      </c>
      <c r="I4099" s="108"/>
      <c r="J4099" s="160" t="s">
        <v>14903</v>
      </c>
      <c r="K4099" s="160" t="s">
        <v>14904</v>
      </c>
      <c r="L4099" s="158" t="s">
        <v>14905</v>
      </c>
      <c r="M4099" s="158" t="s">
        <v>21901</v>
      </c>
    </row>
    <row r="4100" spans="1:14" ht="15">
      <c r="A4100" s="136">
        <v>4103</v>
      </c>
      <c r="B4100" s="108">
        <v>174</v>
      </c>
      <c r="C4100" s="108"/>
      <c r="D4100" s="137" t="s">
        <v>14588</v>
      </c>
      <c r="E4100" s="137" t="s">
        <v>21835</v>
      </c>
      <c r="F4100" s="137"/>
      <c r="G4100" s="108" t="str">
        <f t="shared" si="128"/>
        <v>RESPOSTA À EMERGÊNCIA</v>
      </c>
      <c r="H4100" s="108" t="str">
        <f t="shared" si="129"/>
        <v>INCÊNDIO</v>
      </c>
      <c r="I4100" s="108"/>
      <c r="J4100" s="147" t="s">
        <v>15091</v>
      </c>
      <c r="K4100" s="147" t="s">
        <v>15092</v>
      </c>
      <c r="L4100" s="148" t="s">
        <v>15093</v>
      </c>
      <c r="M4100" s="148" t="s">
        <v>21960</v>
      </c>
    </row>
    <row r="4101" spans="1:14" ht="15">
      <c r="A4101" s="136">
        <v>4104</v>
      </c>
      <c r="B4101" s="108">
        <v>174</v>
      </c>
      <c r="C4101" s="108"/>
      <c r="D4101" s="137" t="s">
        <v>14588</v>
      </c>
      <c r="E4101" s="137" t="s">
        <v>21835</v>
      </c>
      <c r="F4101" s="137"/>
      <c r="G4101" s="108" t="str">
        <f t="shared" si="128"/>
        <v>RESPOSTA À EMERGÊNCIA</v>
      </c>
      <c r="H4101" s="108" t="str">
        <f t="shared" si="129"/>
        <v>INCÊNDIO</v>
      </c>
      <c r="I4101" s="108"/>
      <c r="J4101" s="160" t="s">
        <v>14596</v>
      </c>
      <c r="K4101" s="160" t="s">
        <v>14597</v>
      </c>
      <c r="L4101" s="158" t="s">
        <v>14598</v>
      </c>
      <c r="M4101" s="158" t="s">
        <v>14599</v>
      </c>
    </row>
    <row r="4102" spans="1:14" ht="15.75">
      <c r="A4102" s="136">
        <v>4105</v>
      </c>
      <c r="B4102" s="108">
        <v>174</v>
      </c>
      <c r="C4102" s="108"/>
      <c r="D4102" s="137" t="s">
        <v>14588</v>
      </c>
      <c r="E4102" s="137" t="s">
        <v>21835</v>
      </c>
      <c r="F4102" s="137"/>
      <c r="G4102" s="108" t="str">
        <f t="shared" si="128"/>
        <v>RESPOSTA À EMERGÊNCIA</v>
      </c>
      <c r="H4102" s="108" t="str">
        <f t="shared" si="129"/>
        <v>INCÊNDIO</v>
      </c>
      <c r="I4102" s="108"/>
      <c r="J4102" s="148" t="s">
        <v>14909</v>
      </c>
      <c r="K4102" s="147" t="s">
        <v>14910</v>
      </c>
      <c r="L4102" s="150" t="s">
        <v>14911</v>
      </c>
      <c r="M4102" s="147" t="s">
        <v>21903</v>
      </c>
      <c r="N4102" s="178"/>
    </row>
    <row r="4103" spans="1:14" ht="15">
      <c r="A4103" s="136">
        <v>4106</v>
      </c>
      <c r="B4103" s="108">
        <v>174</v>
      </c>
      <c r="C4103" s="108"/>
      <c r="D4103" s="137" t="s">
        <v>14588</v>
      </c>
      <c r="E4103" s="137" t="s">
        <v>21835</v>
      </c>
      <c r="F4103" s="137"/>
      <c r="G4103" s="108" t="str">
        <f t="shared" si="128"/>
        <v>RESPOSTA À EMERGÊNCIA</v>
      </c>
      <c r="H4103" s="108" t="str">
        <f t="shared" si="129"/>
        <v>INCÊNDIO</v>
      </c>
      <c r="I4103" s="108"/>
      <c r="J4103" s="160" t="s">
        <v>14603</v>
      </c>
      <c r="K4103" s="160" t="s">
        <v>14604</v>
      </c>
      <c r="L4103" s="158" t="s">
        <v>14605</v>
      </c>
      <c r="M4103" s="158" t="s">
        <v>14606</v>
      </c>
    </row>
    <row r="4104" spans="1:14" ht="15">
      <c r="A4104" s="136">
        <v>4107</v>
      </c>
      <c r="B4104" s="108">
        <v>174</v>
      </c>
      <c r="C4104" s="108"/>
      <c r="D4104" s="137" t="s">
        <v>14588</v>
      </c>
      <c r="E4104" s="137" t="s">
        <v>21835</v>
      </c>
      <c r="F4104" s="137"/>
      <c r="G4104" s="108" t="str">
        <f t="shared" si="128"/>
        <v>RESPOSTA À EMERGÊNCIA</v>
      </c>
      <c r="H4104" s="108" t="str">
        <f t="shared" si="129"/>
        <v>INCÊNDIO</v>
      </c>
      <c r="I4104" s="108"/>
      <c r="J4104" s="147" t="s">
        <v>14912</v>
      </c>
      <c r="K4104" s="147" t="s">
        <v>14913</v>
      </c>
      <c r="L4104" s="148" t="s">
        <v>14914</v>
      </c>
      <c r="M4104" s="148" t="s">
        <v>21904</v>
      </c>
    </row>
    <row r="4105" spans="1:14" ht="15">
      <c r="A4105" s="136">
        <v>4108</v>
      </c>
      <c r="B4105" s="108">
        <v>174</v>
      </c>
      <c r="C4105" s="108"/>
      <c r="D4105" s="137" t="s">
        <v>14588</v>
      </c>
      <c r="E4105" s="137" t="s">
        <v>21835</v>
      </c>
      <c r="F4105" s="137"/>
      <c r="G4105" s="108" t="str">
        <f t="shared" si="128"/>
        <v>RESPOSTA À EMERGÊNCIA</v>
      </c>
      <c r="H4105" s="108" t="str">
        <f t="shared" si="129"/>
        <v>INCÊNDIO</v>
      </c>
      <c r="I4105" s="108"/>
      <c r="J4105" s="148" t="s">
        <v>14611</v>
      </c>
      <c r="K4105" s="148" t="s">
        <v>14612</v>
      </c>
      <c r="L4105" s="148" t="s">
        <v>14613</v>
      </c>
      <c r="M4105" s="148" t="s">
        <v>14614</v>
      </c>
    </row>
    <row r="4106" spans="1:14" ht="15">
      <c r="A4106" s="136">
        <v>4109</v>
      </c>
      <c r="B4106" s="108">
        <v>174</v>
      </c>
      <c r="C4106" s="108"/>
      <c r="D4106" s="137" t="s">
        <v>14588</v>
      </c>
      <c r="E4106" s="137" t="s">
        <v>21835</v>
      </c>
      <c r="F4106" s="137"/>
      <c r="G4106" s="108" t="str">
        <f t="shared" si="128"/>
        <v>RESPOSTA À EMERGÊNCIA</v>
      </c>
      <c r="H4106" s="108" t="str">
        <f t="shared" si="129"/>
        <v>INCÊNDIO</v>
      </c>
      <c r="I4106" s="108"/>
      <c r="J4106" s="147" t="s">
        <v>15014</v>
      </c>
      <c r="K4106" s="148" t="s">
        <v>15015</v>
      </c>
      <c r="L4106" s="148" t="s">
        <v>15016</v>
      </c>
      <c r="M4106" s="148" t="s">
        <v>21938</v>
      </c>
    </row>
    <row r="4107" spans="1:14" ht="15">
      <c r="A4107" s="136">
        <v>4110</v>
      </c>
      <c r="B4107" s="108">
        <v>174</v>
      </c>
      <c r="C4107" s="108"/>
      <c r="D4107" s="137" t="s">
        <v>14588</v>
      </c>
      <c r="E4107" s="137" t="s">
        <v>21835</v>
      </c>
      <c r="F4107" s="137"/>
      <c r="G4107" s="108" t="str">
        <f t="shared" si="128"/>
        <v>RESPOSTA À EMERGÊNCIA</v>
      </c>
      <c r="H4107" s="108" t="str">
        <f t="shared" si="129"/>
        <v>INCÊNDIO</v>
      </c>
      <c r="I4107" s="108"/>
      <c r="J4107" s="153" t="s">
        <v>16557</v>
      </c>
      <c r="K4107" s="153" t="s">
        <v>16558</v>
      </c>
      <c r="L4107" s="166" t="s">
        <v>16559</v>
      </c>
      <c r="M4107" s="166" t="s">
        <v>22407</v>
      </c>
    </row>
    <row r="4108" spans="1:14" ht="25.5">
      <c r="A4108" s="136">
        <v>4111</v>
      </c>
      <c r="B4108" s="108">
        <v>174</v>
      </c>
      <c r="C4108" s="108"/>
      <c r="D4108" s="137" t="s">
        <v>14588</v>
      </c>
      <c r="E4108" s="137" t="s">
        <v>21835</v>
      </c>
      <c r="F4108" s="137"/>
      <c r="G4108" s="108" t="str">
        <f t="shared" si="128"/>
        <v>RESPOSTA À EMERGÊNCIA</v>
      </c>
      <c r="H4108" s="108" t="str">
        <f t="shared" si="129"/>
        <v>INCÊNDIO</v>
      </c>
      <c r="I4108" s="108"/>
      <c r="J4108" s="150" t="s">
        <v>14917</v>
      </c>
      <c r="K4108" s="149" t="s">
        <v>14918</v>
      </c>
      <c r="L4108" s="150" t="s">
        <v>14919</v>
      </c>
      <c r="M4108" s="150" t="s">
        <v>21907</v>
      </c>
    </row>
    <row r="4109" spans="1:14" ht="25.5">
      <c r="A4109" s="136">
        <v>4112</v>
      </c>
      <c r="B4109" s="108">
        <v>174</v>
      </c>
      <c r="C4109" s="108"/>
      <c r="D4109" s="137" t="s">
        <v>14588</v>
      </c>
      <c r="E4109" s="137" t="s">
        <v>21835</v>
      </c>
      <c r="F4109" s="137"/>
      <c r="G4109" s="108" t="str">
        <f t="shared" si="128"/>
        <v>RESPOSTA À EMERGÊNCIA</v>
      </c>
      <c r="H4109" s="108" t="str">
        <f t="shared" si="129"/>
        <v>INCÊNDIO</v>
      </c>
      <c r="I4109" s="108"/>
      <c r="J4109" s="147" t="s">
        <v>14619</v>
      </c>
      <c r="K4109" s="148" t="s">
        <v>14620</v>
      </c>
      <c r="L4109" s="148" t="s">
        <v>14621</v>
      </c>
      <c r="M4109" s="148" t="s">
        <v>14622</v>
      </c>
    </row>
    <row r="4110" spans="1:14" ht="15">
      <c r="A4110" s="136">
        <v>4113</v>
      </c>
      <c r="B4110" s="108">
        <v>174</v>
      </c>
      <c r="C4110" s="108"/>
      <c r="D4110" s="137" t="s">
        <v>14588</v>
      </c>
      <c r="E4110" s="137" t="s">
        <v>21835</v>
      </c>
      <c r="F4110" s="137"/>
      <c r="G4110" s="108" t="str">
        <f t="shared" si="128"/>
        <v>RESPOSTA À EMERGÊNCIA</v>
      </c>
      <c r="H4110" s="108" t="str">
        <f t="shared" si="129"/>
        <v>INCÊNDIO</v>
      </c>
      <c r="I4110" s="108"/>
      <c r="J4110" s="149" t="s">
        <v>16560</v>
      </c>
      <c r="K4110" s="149" t="s">
        <v>16561</v>
      </c>
      <c r="L4110" s="219" t="s">
        <v>16562</v>
      </c>
      <c r="M4110" s="219" t="s">
        <v>22408</v>
      </c>
    </row>
    <row r="4111" spans="1:14" ht="25.5">
      <c r="A4111" s="136">
        <v>4114</v>
      </c>
      <c r="B4111" s="108">
        <v>174</v>
      </c>
      <c r="C4111" s="108"/>
      <c r="D4111" s="137" t="s">
        <v>14588</v>
      </c>
      <c r="E4111" s="137" t="s">
        <v>21835</v>
      </c>
      <c r="F4111" s="137"/>
      <c r="G4111" s="108" t="str">
        <f t="shared" si="128"/>
        <v>RESPOSTA À EMERGÊNCIA</v>
      </c>
      <c r="H4111" s="108" t="str">
        <f t="shared" si="129"/>
        <v>INCÊNDIO</v>
      </c>
      <c r="I4111" s="108"/>
      <c r="J4111" s="147" t="s">
        <v>14626</v>
      </c>
      <c r="K4111" s="147" t="s">
        <v>14627</v>
      </c>
      <c r="L4111" s="149" t="s">
        <v>14628</v>
      </c>
      <c r="M4111" s="147" t="s">
        <v>21838</v>
      </c>
    </row>
    <row r="4112" spans="1:14" ht="15">
      <c r="A4112" s="136">
        <v>4115</v>
      </c>
      <c r="B4112" s="108">
        <v>174</v>
      </c>
      <c r="C4112" s="108"/>
      <c r="D4112" s="137" t="s">
        <v>14588</v>
      </c>
      <c r="E4112" s="137" t="s">
        <v>21835</v>
      </c>
      <c r="F4112" s="137"/>
      <c r="G4112" s="108" t="str">
        <f t="shared" ref="G4112:G4133" si="130">IF(OR(M4112="PERIGOS POTENCIAIS",M4112="PROTEÇÃO DA POPULAÇÃO",M4112="RESPOSTA À EMERGÊNCIA"),M4112,G4111)</f>
        <v>RESPOSTA À EMERGÊNCIA</v>
      </c>
      <c r="H4112" s="108" t="str">
        <f t="shared" ref="H4112:H4133" si="131">IF(OR(M4112="PERIGOS POTENCIAIS",M4112="PROTEÇÃO DA POPULAÇÃO",M4112="RESPOSTA À EMERGÊNCIA"),M4112,IF(OR(M4112="INCÊNDIO OU EXPLOSÃO",M4112="SAÚDE",M4112="VESTUÁRIO DE PROTEÇÃO",M4112="EVACUAÇÃO",M4112="INCÊNDIO",M4112="DERRAME OU FUGA",M4112="PRIMEIROS SOCORROS"),M4112,H4111))</f>
        <v>INCÊNDIO</v>
      </c>
      <c r="I4112" s="108"/>
      <c r="J4112" s="147" t="s">
        <v>14629</v>
      </c>
      <c r="K4112" s="147" t="s">
        <v>14630</v>
      </c>
      <c r="L4112" s="149" t="s">
        <v>14631</v>
      </c>
      <c r="M4112" s="149" t="s">
        <v>14632</v>
      </c>
    </row>
    <row r="4113" spans="1:14" ht="26.25" thickBot="1">
      <c r="A4113" s="136">
        <v>4116</v>
      </c>
      <c r="B4113" s="108">
        <v>174</v>
      </c>
      <c r="C4113" s="108"/>
      <c r="D4113" s="137" t="s">
        <v>14588</v>
      </c>
      <c r="E4113" s="137" t="s">
        <v>21835</v>
      </c>
      <c r="F4113" s="137"/>
      <c r="G4113" s="108" t="str">
        <f t="shared" si="130"/>
        <v>RESPOSTA À EMERGÊNCIA</v>
      </c>
      <c r="H4113" s="108" t="str">
        <f t="shared" si="131"/>
        <v>INCÊNDIO</v>
      </c>
      <c r="I4113" s="108"/>
      <c r="J4113" s="148" t="s">
        <v>14923</v>
      </c>
      <c r="K4113" s="147" t="s">
        <v>14924</v>
      </c>
      <c r="L4113" s="148" t="s">
        <v>14925</v>
      </c>
      <c r="M4113" s="148" t="s">
        <v>21909</v>
      </c>
    </row>
    <row r="4114" spans="1:14" ht="15.75">
      <c r="A4114" s="136">
        <v>4117</v>
      </c>
      <c r="B4114" s="108">
        <v>174</v>
      </c>
      <c r="C4114" s="108"/>
      <c r="D4114" s="137" t="s">
        <v>14588</v>
      </c>
      <c r="E4114" s="137" t="s">
        <v>14636</v>
      </c>
      <c r="F4114" s="137"/>
      <c r="G4114" s="108" t="str">
        <f t="shared" si="130"/>
        <v>RESPOSTA À EMERGÊNCIA</v>
      </c>
      <c r="H4114" s="108" t="str">
        <f t="shared" si="131"/>
        <v>DERRAME OU FUGA</v>
      </c>
      <c r="I4114" s="108"/>
      <c r="J4114" s="151" t="s">
        <v>14633</v>
      </c>
      <c r="K4114" s="151" t="s">
        <v>14634</v>
      </c>
      <c r="L4114" s="151" t="s">
        <v>14635</v>
      </c>
      <c r="M4114" s="151" t="s">
        <v>14636</v>
      </c>
      <c r="N4114" s="163"/>
    </row>
    <row r="4115" spans="1:14" ht="25.5">
      <c r="A4115" s="136">
        <v>4118</v>
      </c>
      <c r="B4115" s="108">
        <v>174</v>
      </c>
      <c r="C4115" s="108"/>
      <c r="D4115" s="137" t="s">
        <v>14588</v>
      </c>
      <c r="E4115" s="137" t="s">
        <v>14636</v>
      </c>
      <c r="F4115" s="137"/>
      <c r="G4115" s="108" t="str">
        <f t="shared" si="130"/>
        <v>RESPOSTA À EMERGÊNCIA</v>
      </c>
      <c r="H4115" s="108" t="str">
        <f t="shared" si="131"/>
        <v>DERRAME OU FUGA</v>
      </c>
      <c r="I4115" s="108"/>
      <c r="J4115" s="147" t="s">
        <v>16584</v>
      </c>
      <c r="K4115" s="148" t="s">
        <v>16585</v>
      </c>
      <c r="L4115" s="150" t="s">
        <v>16586</v>
      </c>
      <c r="M4115" s="150" t="s">
        <v>22416</v>
      </c>
      <c r="N4115" s="171"/>
    </row>
    <row r="4116" spans="1:14" ht="25.5">
      <c r="A4116" s="136">
        <v>4119</v>
      </c>
      <c r="B4116" s="108">
        <v>174</v>
      </c>
      <c r="C4116" s="108"/>
      <c r="D4116" s="137" t="s">
        <v>14588</v>
      </c>
      <c r="E4116" s="137" t="s">
        <v>14636</v>
      </c>
      <c r="F4116" s="137"/>
      <c r="G4116" s="108" t="str">
        <f t="shared" si="130"/>
        <v>RESPOSTA À EMERGÊNCIA</v>
      </c>
      <c r="H4116" s="108" t="str">
        <f t="shared" si="131"/>
        <v>DERRAME OU FUGA</v>
      </c>
      <c r="I4116" s="108"/>
      <c r="J4116" s="147" t="s">
        <v>16569</v>
      </c>
      <c r="K4116" s="147" t="s">
        <v>22411</v>
      </c>
      <c r="L4116" s="150" t="s">
        <v>16570</v>
      </c>
      <c r="M4116" s="150" t="s">
        <v>22412</v>
      </c>
      <c r="N4116" s="163"/>
    </row>
    <row r="4117" spans="1:14" ht="15">
      <c r="A4117" s="136">
        <v>4120</v>
      </c>
      <c r="B4117" s="108">
        <v>174</v>
      </c>
      <c r="C4117" s="108"/>
      <c r="D4117" s="137" t="s">
        <v>14588</v>
      </c>
      <c r="E4117" s="137" t="s">
        <v>14636</v>
      </c>
      <c r="F4117" s="137"/>
      <c r="G4117" s="108" t="str">
        <f t="shared" si="130"/>
        <v>RESPOSTA À EMERGÊNCIA</v>
      </c>
      <c r="H4117" s="108" t="str">
        <f t="shared" si="131"/>
        <v>DERRAME OU FUGA</v>
      </c>
      <c r="I4117" s="108"/>
      <c r="J4117" s="147" t="s">
        <v>14644</v>
      </c>
      <c r="K4117" s="147" t="s">
        <v>14645</v>
      </c>
      <c r="L4117" s="150" t="s">
        <v>14646</v>
      </c>
      <c r="M4117" s="150" t="s">
        <v>14647</v>
      </c>
    </row>
    <row r="4118" spans="1:14" ht="15">
      <c r="A4118" s="136">
        <v>4121</v>
      </c>
      <c r="B4118" s="108">
        <v>174</v>
      </c>
      <c r="C4118" s="108"/>
      <c r="D4118" s="137" t="s">
        <v>14588</v>
      </c>
      <c r="E4118" s="137" t="s">
        <v>14636</v>
      </c>
      <c r="F4118" s="137"/>
      <c r="G4118" s="108" t="str">
        <f t="shared" si="130"/>
        <v>RESPOSTA À EMERGÊNCIA</v>
      </c>
      <c r="H4118" s="108" t="str">
        <f t="shared" si="131"/>
        <v>DERRAME OU FUGA</v>
      </c>
      <c r="I4118" s="108"/>
      <c r="J4118" s="147" t="s">
        <v>14637</v>
      </c>
      <c r="K4118" s="147" t="s">
        <v>14638</v>
      </c>
      <c r="L4118" s="149" t="s">
        <v>14639</v>
      </c>
      <c r="M4118" s="149" t="s">
        <v>14640</v>
      </c>
    </row>
    <row r="4119" spans="1:14" ht="15">
      <c r="A4119" s="136">
        <v>4122</v>
      </c>
      <c r="B4119" s="108">
        <v>174</v>
      </c>
      <c r="C4119" s="108"/>
      <c r="D4119" s="137" t="s">
        <v>14588</v>
      </c>
      <c r="E4119" s="137" t="s">
        <v>14636</v>
      </c>
      <c r="F4119" s="137"/>
      <c r="G4119" s="108" t="str">
        <f t="shared" si="130"/>
        <v>RESPOSTA À EMERGÊNCIA</v>
      </c>
      <c r="H4119" s="108" t="str">
        <f t="shared" si="131"/>
        <v>DERRAME OU FUGA</v>
      </c>
      <c r="I4119" s="108"/>
      <c r="J4119" s="147" t="s">
        <v>14926</v>
      </c>
      <c r="K4119" s="147" t="s">
        <v>14927</v>
      </c>
      <c r="L4119" s="149" t="s">
        <v>14928</v>
      </c>
      <c r="M4119" s="149" t="s">
        <v>21910</v>
      </c>
    </row>
    <row r="4120" spans="1:14" ht="25.5">
      <c r="A4120" s="136">
        <v>4123</v>
      </c>
      <c r="B4120" s="108">
        <v>174</v>
      </c>
      <c r="C4120" s="108"/>
      <c r="D4120" s="137" t="s">
        <v>14588</v>
      </c>
      <c r="E4120" s="137" t="s">
        <v>14636</v>
      </c>
      <c r="F4120" s="137"/>
      <c r="G4120" s="108" t="str">
        <f t="shared" si="130"/>
        <v>RESPOSTA À EMERGÊNCIA</v>
      </c>
      <c r="H4120" s="108" t="str">
        <f t="shared" si="131"/>
        <v>DERRAME OU FUGA</v>
      </c>
      <c r="I4120" s="108"/>
      <c r="J4120" s="147" t="s">
        <v>14652</v>
      </c>
      <c r="K4120" s="147" t="s">
        <v>14653</v>
      </c>
      <c r="L4120" s="150" t="s">
        <v>14654</v>
      </c>
      <c r="M4120" s="150" t="s">
        <v>14655</v>
      </c>
    </row>
    <row r="4121" spans="1:14" ht="15">
      <c r="A4121" s="136">
        <v>4124</v>
      </c>
      <c r="B4121" s="108">
        <v>174</v>
      </c>
      <c r="C4121" s="108"/>
      <c r="D4121" s="137" t="s">
        <v>14588</v>
      </c>
      <c r="E4121" s="137" t="s">
        <v>14636</v>
      </c>
      <c r="F4121" s="137"/>
      <c r="G4121" s="108" t="str">
        <f t="shared" si="130"/>
        <v>RESPOSTA À EMERGÊNCIA</v>
      </c>
      <c r="H4121" s="108" t="str">
        <f t="shared" si="131"/>
        <v>DERRAME OU FUGA</v>
      </c>
      <c r="I4121" s="108"/>
      <c r="J4121" s="147" t="s">
        <v>14932</v>
      </c>
      <c r="K4121" s="147" t="s">
        <v>14933</v>
      </c>
      <c r="L4121" s="149" t="s">
        <v>14934</v>
      </c>
      <c r="M4121" s="149" t="s">
        <v>21912</v>
      </c>
    </row>
    <row r="4122" spans="1:14" ht="15">
      <c r="A4122" s="136">
        <v>4125</v>
      </c>
      <c r="B4122" s="108">
        <v>174</v>
      </c>
      <c r="C4122" s="108"/>
      <c r="D4122" s="137" t="s">
        <v>14588</v>
      </c>
      <c r="E4122" s="137" t="s">
        <v>14636</v>
      </c>
      <c r="F4122" s="137"/>
      <c r="G4122" s="108" t="str">
        <f t="shared" si="130"/>
        <v>RESPOSTA À EMERGÊNCIA</v>
      </c>
      <c r="H4122" s="108" t="str">
        <f t="shared" si="131"/>
        <v>DERRAME OU FUGA</v>
      </c>
      <c r="I4122" s="108"/>
      <c r="J4122" s="147" t="s">
        <v>14937</v>
      </c>
      <c r="K4122" s="147" t="s">
        <v>14938</v>
      </c>
      <c r="L4122" s="149" t="s">
        <v>14939</v>
      </c>
      <c r="M4122" s="147" t="s">
        <v>21915</v>
      </c>
    </row>
    <row r="4123" spans="1:14" ht="15">
      <c r="A4123" s="136">
        <v>4126</v>
      </c>
      <c r="B4123" s="108">
        <v>174</v>
      </c>
      <c r="C4123" s="108"/>
      <c r="D4123" s="137" t="s">
        <v>14588</v>
      </c>
      <c r="E4123" s="137" t="s">
        <v>14636</v>
      </c>
      <c r="F4123" s="137"/>
      <c r="G4123" s="108" t="str">
        <f t="shared" si="130"/>
        <v>RESPOSTA À EMERGÊNCIA</v>
      </c>
      <c r="H4123" s="108" t="str">
        <f t="shared" si="131"/>
        <v>DERRAME OU FUGA</v>
      </c>
      <c r="I4123" s="108"/>
      <c r="J4123" s="147" t="s">
        <v>15097</v>
      </c>
      <c r="K4123" s="147" t="s">
        <v>15098</v>
      </c>
      <c r="L4123" s="149" t="s">
        <v>15099</v>
      </c>
      <c r="M4123" s="149" t="s">
        <v>21962</v>
      </c>
    </row>
    <row r="4124" spans="1:14" ht="15.75" thickBot="1">
      <c r="A4124" s="136">
        <v>4127</v>
      </c>
      <c r="B4124" s="108">
        <v>174</v>
      </c>
      <c r="C4124" s="108"/>
      <c r="D4124" s="137" t="s">
        <v>14588</v>
      </c>
      <c r="E4124" s="137" t="s">
        <v>14636</v>
      </c>
      <c r="F4124" s="137"/>
      <c r="G4124" s="108" t="str">
        <f t="shared" si="130"/>
        <v>RESPOSTA À EMERGÊNCIA</v>
      </c>
      <c r="H4124" s="108" t="str">
        <f t="shared" si="131"/>
        <v>DERRAME OU FUGA</v>
      </c>
      <c r="I4124" s="108"/>
      <c r="J4124" s="147" t="s">
        <v>14940</v>
      </c>
      <c r="K4124" s="147" t="s">
        <v>14941</v>
      </c>
      <c r="L4124" s="149" t="s">
        <v>14942</v>
      </c>
      <c r="M4124" s="147" t="s">
        <v>21916</v>
      </c>
    </row>
    <row r="4125" spans="1:14" ht="15.75">
      <c r="A4125" s="136">
        <v>4128</v>
      </c>
      <c r="B4125" s="108">
        <v>174</v>
      </c>
      <c r="C4125" s="108"/>
      <c r="D4125" s="137" t="s">
        <v>14588</v>
      </c>
      <c r="E4125" s="137" t="s">
        <v>14677</v>
      </c>
      <c r="F4125" s="137"/>
      <c r="G4125" s="108" t="str">
        <f t="shared" si="130"/>
        <v>RESPOSTA À EMERGÊNCIA</v>
      </c>
      <c r="H4125" s="108" t="str">
        <f t="shared" si="131"/>
        <v>PRIMEIROS SOCORROS</v>
      </c>
      <c r="I4125" s="108"/>
      <c r="J4125" s="151" t="s">
        <v>14674</v>
      </c>
      <c r="K4125" s="151" t="s">
        <v>14675</v>
      </c>
      <c r="L4125" s="151" t="s">
        <v>14676</v>
      </c>
      <c r="M4125" s="151" t="s">
        <v>14677</v>
      </c>
    </row>
    <row r="4126" spans="1:14" ht="15">
      <c r="A4126" s="136">
        <v>4129</v>
      </c>
      <c r="B4126" s="108">
        <v>174</v>
      </c>
      <c r="C4126" s="108"/>
      <c r="D4126" s="137" t="s">
        <v>14588</v>
      </c>
      <c r="E4126" s="137" t="s">
        <v>14677</v>
      </c>
      <c r="F4126" s="137"/>
      <c r="G4126" s="108" t="str">
        <f t="shared" si="130"/>
        <v>RESPOSTA À EMERGÊNCIA</v>
      </c>
      <c r="H4126" s="108" t="str">
        <f t="shared" si="131"/>
        <v>PRIMEIROS SOCORROS</v>
      </c>
      <c r="I4126" s="108"/>
      <c r="J4126" s="148" t="s">
        <v>14678</v>
      </c>
      <c r="K4126" s="148" t="s">
        <v>14679</v>
      </c>
      <c r="L4126" s="148" t="s">
        <v>14680</v>
      </c>
      <c r="M4126" s="148" t="s">
        <v>21809</v>
      </c>
    </row>
    <row r="4127" spans="1:14" ht="25.5">
      <c r="A4127" s="136">
        <v>4130</v>
      </c>
      <c r="B4127" s="108">
        <v>174</v>
      </c>
      <c r="C4127" s="108"/>
      <c r="D4127" s="137" t="s">
        <v>14588</v>
      </c>
      <c r="E4127" s="137" t="s">
        <v>14677</v>
      </c>
      <c r="F4127" s="137"/>
      <c r="G4127" s="108" t="str">
        <f t="shared" si="130"/>
        <v>RESPOSTA À EMERGÊNCIA</v>
      </c>
      <c r="H4127" s="108" t="str">
        <f t="shared" si="131"/>
        <v>PRIMEIROS SOCORROS</v>
      </c>
      <c r="I4127" s="108"/>
      <c r="J4127" s="148" t="s">
        <v>14681</v>
      </c>
      <c r="K4127" s="148" t="s">
        <v>14682</v>
      </c>
      <c r="L4127" s="148" t="s">
        <v>14683</v>
      </c>
      <c r="M4127" s="148" t="s">
        <v>14684</v>
      </c>
    </row>
    <row r="4128" spans="1:14" ht="15">
      <c r="A4128" s="136">
        <v>4131</v>
      </c>
      <c r="B4128" s="108">
        <v>174</v>
      </c>
      <c r="C4128" s="108"/>
      <c r="D4128" s="137" t="s">
        <v>14588</v>
      </c>
      <c r="E4128" s="137" t="s">
        <v>14677</v>
      </c>
      <c r="F4128" s="137"/>
      <c r="G4128" s="108" t="str">
        <f t="shared" si="130"/>
        <v>RESPOSTA À EMERGÊNCIA</v>
      </c>
      <c r="H4128" s="108" t="str">
        <f t="shared" si="131"/>
        <v>PRIMEIROS SOCORROS</v>
      </c>
      <c r="I4128" s="108"/>
      <c r="J4128" s="148" t="s">
        <v>14685</v>
      </c>
      <c r="K4128" s="148" t="s">
        <v>14686</v>
      </c>
      <c r="L4128" s="148" t="s">
        <v>14687</v>
      </c>
      <c r="M4128" s="148" t="s">
        <v>14688</v>
      </c>
    </row>
    <row r="4129" spans="1:13" ht="15">
      <c r="A4129" s="136">
        <v>4132</v>
      </c>
      <c r="B4129" s="108">
        <v>174</v>
      </c>
      <c r="C4129" s="108"/>
      <c r="D4129" s="137" t="s">
        <v>14588</v>
      </c>
      <c r="E4129" s="137" t="s">
        <v>14677</v>
      </c>
      <c r="F4129" s="137"/>
      <c r="G4129" s="108" t="str">
        <f t="shared" si="130"/>
        <v>RESPOSTA À EMERGÊNCIA</v>
      </c>
      <c r="H4129" s="108" t="str">
        <f t="shared" si="131"/>
        <v>PRIMEIROS SOCORROS</v>
      </c>
      <c r="I4129" s="108"/>
      <c r="J4129" s="147" t="s">
        <v>14689</v>
      </c>
      <c r="K4129" s="147" t="s">
        <v>14690</v>
      </c>
      <c r="L4129" s="149" t="s">
        <v>14691</v>
      </c>
      <c r="M4129" s="149" t="s">
        <v>14692</v>
      </c>
    </row>
    <row r="4130" spans="1:13" ht="15">
      <c r="A4130" s="136">
        <v>4133</v>
      </c>
      <c r="B4130" s="108">
        <v>174</v>
      </c>
      <c r="C4130" s="108"/>
      <c r="D4130" s="137" t="s">
        <v>14588</v>
      </c>
      <c r="E4130" s="137" t="s">
        <v>14677</v>
      </c>
      <c r="F4130" s="137"/>
      <c r="G4130" s="108" t="str">
        <f t="shared" si="130"/>
        <v>RESPOSTA À EMERGÊNCIA</v>
      </c>
      <c r="H4130" s="108" t="str">
        <f t="shared" si="131"/>
        <v>PRIMEIROS SOCORROS</v>
      </c>
      <c r="I4130" s="108"/>
      <c r="J4130" s="149" t="s">
        <v>14696</v>
      </c>
      <c r="K4130" s="149" t="s">
        <v>14697</v>
      </c>
      <c r="L4130" s="149" t="s">
        <v>14698</v>
      </c>
      <c r="M4130" s="149" t="s">
        <v>14699</v>
      </c>
    </row>
    <row r="4131" spans="1:13" ht="15">
      <c r="A4131" s="136">
        <v>4134</v>
      </c>
      <c r="B4131" s="108">
        <v>174</v>
      </c>
      <c r="C4131" s="108"/>
      <c r="D4131" s="137" t="s">
        <v>14588</v>
      </c>
      <c r="E4131" s="137" t="s">
        <v>14677</v>
      </c>
      <c r="F4131" s="137"/>
      <c r="G4131" s="108" t="str">
        <f t="shared" si="130"/>
        <v>RESPOSTA À EMERGÊNCIA</v>
      </c>
      <c r="H4131" s="108" t="str">
        <f t="shared" si="131"/>
        <v>PRIMEIROS SOCORROS</v>
      </c>
      <c r="I4131" s="108"/>
      <c r="J4131" s="147" t="s">
        <v>14700</v>
      </c>
      <c r="K4131" s="148" t="s">
        <v>14701</v>
      </c>
      <c r="L4131" s="149" t="s">
        <v>14702</v>
      </c>
      <c r="M4131" s="149" t="s">
        <v>14703</v>
      </c>
    </row>
    <row r="4132" spans="1:13" ht="25.5">
      <c r="A4132" s="136">
        <v>4135</v>
      </c>
      <c r="B4132" s="108">
        <v>174</v>
      </c>
      <c r="C4132" s="108"/>
      <c r="D4132" s="137" t="s">
        <v>14588</v>
      </c>
      <c r="E4132" s="137" t="s">
        <v>14677</v>
      </c>
      <c r="F4132" s="137"/>
      <c r="G4132" s="108" t="str">
        <f t="shared" si="130"/>
        <v>RESPOSTA À EMERGÊNCIA</v>
      </c>
      <c r="H4132" s="108" t="str">
        <f t="shared" si="131"/>
        <v>PRIMEIROS SOCORROS</v>
      </c>
      <c r="I4132" s="108"/>
      <c r="J4132" s="147" t="s">
        <v>14952</v>
      </c>
      <c r="K4132" s="147" t="s">
        <v>14953</v>
      </c>
      <c r="L4132" s="149" t="s">
        <v>14954</v>
      </c>
      <c r="M4132" s="149" t="s">
        <v>21920</v>
      </c>
    </row>
    <row r="4133" spans="1:13" ht="15">
      <c r="A4133" s="136">
        <v>4136</v>
      </c>
      <c r="B4133" s="108">
        <v>174</v>
      </c>
      <c r="C4133" s="108"/>
      <c r="D4133" s="137" t="s">
        <v>14588</v>
      </c>
      <c r="E4133" s="137" t="s">
        <v>14677</v>
      </c>
      <c r="F4133" s="137"/>
      <c r="G4133" s="108" t="str">
        <f t="shared" si="130"/>
        <v>RESPOSTA À EMERGÊNCIA</v>
      </c>
      <c r="H4133" s="108" t="str">
        <f t="shared" si="131"/>
        <v>PRIMEIROS SOCORROS</v>
      </c>
      <c r="I4133" s="108"/>
      <c r="J4133" s="149" t="s">
        <v>16587</v>
      </c>
      <c r="K4133" s="149" t="s">
        <v>14713</v>
      </c>
      <c r="L4133" s="150" t="s">
        <v>14714</v>
      </c>
      <c r="M4133" s="150" t="s">
        <v>14715</v>
      </c>
    </row>
    <row r="4134" spans="1:13" ht="15">
      <c r="B4134" s="137"/>
      <c r="C4134" s="137"/>
      <c r="D4134" s="137"/>
      <c r="E4134" s="137"/>
      <c r="F4134" s="137"/>
      <c r="G4134" s="137"/>
      <c r="H4134" s="137"/>
      <c r="I4134" s="137"/>
      <c r="L4134" s="225"/>
      <c r="M4134" s="225"/>
    </row>
    <row r="4833" spans="13:13">
      <c r="M4833" s="148"/>
    </row>
  </sheetData>
  <sheetProtection password="A8F6" sheet="1" objects="1" scenarios="1" autoFilter="0"/>
  <autoFilter ref="A1:O4133">
    <filterColumn colId="9">
      <filters>
        <filter val="* Some substances may also be flammable, corrosive and/or oxidizing"/>
        <filter val="*For information on &quot;Compatibility Group&quot; letters, refer to the Glossary section."/>
        <filter val=". For hybrid vehicles, GUIDE 147 (lithium ion batteries) or GUIDE 138 (sodium batteries) should also be consulted."/>
        <filter val=". For UN1005: Anhydrous ammonia, at high concentrations in confined spaces, presents a flammability risk if a source of ignition is introduced."/>
        <filter val=". In fires involving Liquefied Petroleum Gases (LPG) (UN1075), Butane (UN1011), Butylene (UN1012), Isobutylene (UN1055), Propylene (UN1077), Isobutane (UN1969), and Propane (UN1978) or 1965, also refer to BLEVE – SAFETY PRECAUTIONS."/>
        <filter val="· A vapor-suppressing foam may be used to reduce vapors."/>
        <filter val="· Absorb or cover with dry earth, sand or other non-combustible material and transfer to containers."/>
        <filter val="· Absorb with earth, sand or other non-combustible material and transfer to containers for later disposal."/>
        <filter val="· Absorb with earth, sand or other non-combustible material."/>
        <filter val="· Administer oxygen if breathing is difficult."/>
        <filter val="· Air/vapor mixtures may explode when ignited."/>
        <filter val="· All equipment used when handling the product must be grounded."/>
        <filter val="· Allow substance to evaporate."/>
        <filter val="· Aluminum Paste fires should be treated as a combustible metal fire. Use DRY sand, graphite powder, dry sodium chloride-based extinguishers or class D extinguishers. Also, see GUIDE 170."/>
        <filter val="· ALWAYS stay away from tanks engulfed in fire."/>
        <filter val="· Always wear thermal protective clothing when handling refrigerated/cryogenic liquids or solids."/>
        <filter val="· Always wear thermal protective clothing when handling refrigerated/cryogenic liquids."/>
        <filter val="· Avoid aiming straight or solid streams directly onto the product."/>
        <filter val="· Avoid any skin contact."/>
        <filter val="· Avoid contact even after material solidifies. Molten, heated and cold aluminum look alike; do not touch unless you know it is cold."/>
        <filter val="· Bare filled cylinders, identified with UN2978 as part of the marking (may also be marked H(U) or H(M)), may rupture in heat of engulfing fire; bare empty (except for residue) cylinders will not rupture in fires."/>
        <filter val="· BEWARE OF POSSIBLE CONTAINER EXPLOSION."/>
        <filter val="· Brief exposure effects last only a few minutes."/>
        <filter val="· Bromoacetates and chloroacetates are extremely irritating/lachrymators (cause eye irritation and flow of tears)."/>
        <filter val="· Burning batteries may produce toxic hydrogen fluoride gas (see GUIDE 125)."/>
        <filter val="· Burns rapidly, releasing dense, white, irritating fumes."/>
        <filter val="· CALL 112 or emergency medical service."/>
        <filter val="· CALL 112. Then call emergency response telephone number on shipping paper. If shipping paper not available or no answer, refer to appropriate telephone number listed on the inside back cover."/>
        <filter val="· Category A Infectious Substances (UN2814, UN2900 or UN3549) are more hazardous, or are in a more hazardous form, than infectious substances shipped as Category B Biological Substances (UN3373) or clinical waste/medical waste (UN3291)."/>
        <filter val="· Chemical hazard greatly exceeds radiation hazard."/>
        <filter val="· Clean up under the supervision of an expert after material has solidified."/>
        <filter val="· Clothing frozen to the skin should be thawed before being removed."/>
        <filter val="· CO2 (except for Cyanides), dry chemical, dry sand, alcohol-resistant foam."/>
        <filter val="· CO2, dry chemical, dry sand, alcohol-resistant foam."/>
        <filter val="· Combustible material: may burn but does not ignite readily."/>
        <filter val="· Confining and smothering metal fires is preferable rather than applying water."/>
        <filter val="· Consider igniting spill or leak to eliminate toxic gas concerns."/>
        <filter val="· Consider initial downwind evacuation for at least 100 meters (330 feet)."/>
        <filter val="· Consider initial downwind evacuation for at least 300 meters (1000 feet)."/>
        <filter val="· Consider initial downwind evacuation for at least 50 meters (160 feet)."/>
        <filter val="· Consider initial downwind evacuation for at least 500 meters (1/3 mile)."/>
        <filter val="· Consider initial downwind evacuation for at least 800 meters (1/2 mile)."/>
        <filter val="· Consider initial evacuation for 250 meters (800 feet) in all directions."/>
        <filter val="· Consider initial evacuation for 500 meters (1/3 mile) in all directions."/>
        <filter val="· Consider initial evacuation for 800 meters (1/2 mile) in all directions."/>
        <filter val="· Consider initial evacuation for at least 250 meters (800 feet) in all directions."/>
        <filter val="· Consult the shipping paper to identify the substance involved."/>
        <filter val="· Contact causes severe burns to skin and eyes."/>
        <filter val="· Contact may cause burns to skin and eyes."/>
        <filter val="· Contact may irritate or burn skin and eyes."/>
        <filter val="· Contact with battery electrolyte may be irritating to skin, eyes and mucous membranes."/>
        <filter val="· Contact with concrete will cause spalling and small pops."/>
        <filter val="· Contact with containers or other materials, including cold, wet or dirty tools, may cause an explosion."/>
        <filter val="· Contact with gas may cause burns and injury."/>
        <filter val="· Contact with gas or liquefied gas may cause burns, severe injury and/or frostbite."/>
        <filter val="· Contact with metals may evolve flammable hydrogen gas."/>
        <filter val="· Contact with molten substance may cause severe burns to skin and eyes."/>
        <filter val="· Contact with nitrates or other oxidizers may cause an explosion."/>
        <filter val="· Contact with solid CO2 may cause burns, severe injury and/or frostbite."/>
        <filter val="· Contact with substance may cause severe burns to skin and eyes."/>
        <filter val="· Contain fire and let burn. If fire must be fought, water spray or fog is recommended."/>
        <filter val="· Container may explode in heat of fire."/>
        <filter val="· Containers may explode when exposed to prolonged direct flame impingement."/>
        <filter val="· Containers may explode when heated or if contaminated with water."/>
        <filter val="· Containers may explode when heated."/>
        <filter val="· Contaminated clothing may be a fire risk when dry."/>
        <filter val="· Contamination and internal radiation hazards are not expected, but not impossible."/>
        <filter val="· Cool containers with flooding quantities of water until well after fire is out."/>
        <filter val="· CORROSIVE and/or TOXIC; inhalation, ingestion or contact (skin, eyes) with vapors, dusts or substance may cause severe injury, burns or death."/>
        <filter val="· Corrosive substances in contact with metals may produce flammable hydrogen gas."/>
        <filter val="· Cover liquid spill with sand, earth or other non-combustible absorbent material."/>
        <filter val="· Cover powder spill with plastic sheet or tarp to minimize spreading and keep powder dry."/>
        <filter val="· Cover powder spill with plastic sheet or tarp to minimize spreading."/>
        <filter val="· Cover with DRY earth, DRY sand or other non-combustible material followed with plastic sheet to minimize spreading or contact with rain."/>
        <filter val="· Cover with earth, sand or other non-combustible material followed with plastic sheet to minimize spreading or contact with rain."/>
        <filter val="· Cover with plastic sheet to prevent spreading."/>
        <filter val="· Cover with water, sand or earth. Shovel into metal container and keep material under water."/>
        <filter val="· Cylinders exposed to fire may vent and release flammable gas through pressure relief devices."/>
        <filter val="· Cylinders exposed to fire may vent and release toxic and flammable gas through pressure relief devices."/>
        <filter val="· Cylinders exposed to fire may vent and release toxic and/or corrosive gas through pressure relief devices."/>
        <filter val="· Damaged cylinders should be handled only by specialists."/>
        <filter val="· Damaged packages containing solid CO2 as a refrigerant may produce water or frost from condensation of air. Do not touch this liquid as it could be contaminated by the contents of the parcel."/>
        <filter val="· Damp surfaces on undamaged or slightly damaged packages are seldom an indication of packaging failure. Contents are seldom liquid. Content is usually a metal capsule, easily seen if released from package."/>
        <filter val="· Damp surfaces on undamaged or slightly damaged packages are seldom an indication of packaging failure. Most packaging for liquid content have inner containers and/or inner absorbent materials."/>
        <filter val="· Delay final cleanup until instructions or advice is received from Radiation Authority."/>
        <filter val="· Detain or isolate uninjured persons or equipment suspected to be contaminated; delay decontamination and cleanup until instructions are received from Radiation Authority."/>
        <filter val="· Dike far ahead of liquid spill for later disposal."/>
        <filter val="· Dike far ahead of spill for later disposal."/>
        <filter val="· Dike far ahead of spill to collect runoff water."/>
        <filter val="· Dike far ahead of spill; use dry sand to contain the flow of material."/>
        <filter val="· Dike for later disposal and cover with wet sand or earth."/>
        <filter val="· Dike for later disposal; do not apply water unless directed to do so."/>
        <filter val="· Dike runoff from fire control for later disposal."/>
        <filter val="· Dike to collect large liquid spills."/>
        <filter val="· Direct contact causes burns to skin, eyes, and respiratory tract."/>
        <filter val="· DO NOT allow the substance to warm up. Use a coolant agent such as dry ice or ice (wear thermal protective gloves). If this is not possible or none can be obtained, evacuate the area immediately."/>
        <filter val="· Do not attempt to stop leak, due to danger of explosion."/>
        <filter val="· DO NOT CLEAN-UP OR DISPOSE OF, EXCEPT UNDER SUPERVISION OF A SPECIALIST."/>
        <filter val="· Do not delay care and transport of a seriously injured person."/>
        <filter val="· Do not direct water at source of leak or safety devices."/>
        <filter val="· Do not direct water at source of leak or safety devices; icing may occur."/>
        <filter val="· Do not direct water at spill or source of leak."/>
        <filter val="· Do not direct water at the heated metal."/>
        <filter val="· DO NOT EXTINGUISH A LEAKING GAS FIRE UNLESS LEAK CAN BE STOPPED."/>
        <filter val="· DO NOT fight fire when fire reaches cargo! Cargo may EXPLODE!"/>
        <filter val="· Do not get water inside containers or in contact with substance."/>
        <filter val="· Do not get water inside containers."/>
        <filter val="· Do not get water inside containers: a violent reaction may occur."/>
        <filter val="· DO NOT GET WATER on spilled substance or inside containers."/>
        <filter val="· Do not move cargo or vehicle if cargo has been exposed to heat."/>
        <filter val="· Do not move damaged packages; move undamaged packages out of fire zone."/>
        <filter val="· DO NOT OPERATE RADIO TRANSMITTERS WITHIN 100 METERS (330 FEET) OF ELECTRIC DETONATORS."/>
        <filter val="· Do not perform mouth-to-mouth resuscitation if victim ingested or inhaled the substance; wash face and mouth before giving artificial respiration. Use a pocket mask equipped with a one-way valve or other proper respiratory medical device."/>
        <filter val="· Do not scatter spilled material with high-pressure water streams."/>
        <filter val="· Do not touch damaged containers or spilled material unless wearing appropriate protective clothing."/>
        <filter val="· Do not touch damaged packages or spilled material."/>
        <filter val="· Do not touch or walk through spilled material."/>
        <filter val="· Do not use dry chemical extinguishers to control fires involving nitromethane (UN1261) or nitroethane (UN2842)."/>
        <filter val="· Do not use halogenated extinguishing agents or foam."/>
        <filter val="· Do not use steel or aluminum tools or equipment."/>
        <filter val="· DO NOT USE WATER OR FOAM ON MATERIAL ITSELF."/>
        <filter val="· DO NOT USE WATER OR FOAM."/>
        <filter val="· DO NOT USE WATER OR FOAM. (FOAM MAY BE USED FOR CHLOROSILANES, SEE BELOW)"/>
        <filter val="· DO NOT USE WATER, CO2 OR FOAM ON MATERIAL ITSELF."/>
        <filter val="· Do not use water, except in life-threatening situations and then only in a fine spray."/>
        <filter val="· DO NOT USE WATER, FOAM OR CO2."/>
        <filter val="· Dousing metallic fires with water will generate hydrogen gas, an extremely dangerous explosion hazard, particularly if fire is in a confined environment (i.e., building, cargo hold, etc.)."/>
        <filter val="· DRIED OUT material may explode if exposed to heat, flame, friction or shock; treat as an explosive (GUIDE 112)."/>
        <filter val="· Dry chemical or CO2."/>
        <filter val="· Dry chemical, CO2 or water spray."/>
        <filter val="· Dry chemical, CO2, alcohol-resistant foam or water spray."/>
        <filter val="· Dry chemical, CO2, sand, earth, water spray or regular foam."/>
        <filter val="· Dry chemical, CO2, water spray or alcohol-resistant foam."/>
        <filter val="· Dry chemical, CO2, water spray or regular foam."/>
        <filter val="· Dry chemical, soda ash or lime."/>
        <filter val="· Dry chemical, soda ash, lime or DRY sand, EXCEPT for UN1384, UN1923, UN1929 and UN3342."/>
        <filter val="· Dry chemical, soda ash, lime or sand."/>
        <filter val="· DRY sand, dry chemical, soda ash or lime EXCEPT for UN1384, UN1923, UN1929 and UN3342, or withdraw from area and let fire burn."/>
        <filter val="· DRY sand, dry chemical, soda ash or lime or withdraw from area and let fire burn."/>
        <filter val="· Dusts or fumes may form explosive mixtures in air."/>
        <filter val="· Effects are usually confined to immediate vicinity of packages."/>
        <filter val="· Effects of contact or inhalation may be delayed."/>
        <filter val="· Effects of exposure (inhalation, ingestion or skin contact) to substance may be delayed."/>
        <filter val="· Effects of exposure (inhalation, ingestion, injection/inoculation or skin contact) to substance may be delayed. Victim should consult medical professional for information regarding symptoms and treatment."/>
        <filter val="· Effects should disappear after individual has been exposed to fresh air for approximately 10 minutes."/>
        <filter val="· ELIMINATE all ignition sources (no smoking, flares, sparks or flames) from immediate area."/>
        <filter val="· Ensure that medical personnel are aware of the material(s) involved and take precautions to protect themselves."/>
        <filter val="· EXCEPT FOR ACETIC ANHYDRIDE (UN1715), THAT IS FLAMMABLE, some of these materials may burn, but none ignite readily."/>
        <filter val="· Exposure in an enclosed area may be very harmful."/>
        <filter val="· Extinguish fires started by molten material by using appropriate method for the burning material; keep water, halogenated extinguishing agents and foam away from the molten material."/>
        <filter val="· EXTREMELY FLAMMABLE."/>
        <filter val="· Extremely flammable; will ignite itself if exposed to air."/>
        <filter val="· Fight fire from maximum distance or use unmanned master stream devices or monitor nozzles."/>
        <filter val="· Fight fire with normal precautions from a reasonable distance."/>
        <filter val="· Fire may produce irritating and/or toxic gases."/>
        <filter val="· Fire may produce irritating, corrosive and/or toxic gases."/>
        <filter val="· Fire or contact with water may produce irritating, toxic and/or corrosive gases."/>
        <filter val="· Fire will produce irritating, corrosive and/or toxic gases."/>
        <filter val="· Flammable/combustible material."/>
        <filter val="· Flammable/toxic gases may accumulate in confined areas (basement, tanks, hopper/tank cars, etc.)."/>
        <filter val="· Flammable/toxic gases may accumulate in tanks and hopper cars."/>
        <filter val="· Flammable; may be ignited by heat, sparks or flames."/>
        <filter val="· Flood fire area with large quantities of water, while knocking down vapors with water fog. If insufficient water supply, responders should withdraw."/>
        <filter val="· Flood fire area with water from a distance."/>
        <filter val="· Flush area with large amounts of water."/>
        <filter val="· For Asbestos, avoid inhalation of dust. Cover spill with plastic sheet or tarp to minimize spreading. Do not clean up or dispose of, except under supervision of a specialist."/>
        <filter val="· FOR CHLOROSILANES, DO NOT USE WATER; use AFFF alcohol-resistant medium-expansion foam."/>
        <filter val="· FOR CHLOROSILANES, DO NOT USE WATER; use AFFF alcohol-resistant medium-expansion foam; DO NOT USE dry chemicals, soda ash or lime on chlorosilane fires (large or small) as they may release large quantities of hydrogen gas that may explode."/>
        <filter val="· FOR CHLOROSILANES, use AFFF alcohol-resistant medium-expansion foam to reduce vapors."/>
        <filter val="· For electric vehicles or equipment, GUIDE 147 (lithium ion batteries) or GUIDE 138 (sodium batteries) should also be consulted."/>
        <filter val="· For flammable gases, all equipment used when handling the product must be grounded."/>
        <filter val="· For flammable gases, ELIMINATE all ignition sources (no smoking, flares, sparks or flames) from immediate area."/>
        <filter val="· For further assistance, contact your local Poison Control Center."/>
        <filter val="· For highlighted materials: see Table 1 - Initial Isolation and Protective Action Distances."/>
        <filter val="· For hydrazine, absorb with DRY sand or inert absorbent (vermiculite or absorbent pads)."/>
        <filter val="· For information on &quot;Compatibility Group&quot; letters, refer to Glossary section."/>
        <filter val="· For massive fire, use unmanned master stream devices or monitor nozzles; if this is impossible, withdraw from area and let fire burn."/>
        <filter val="· For mercury, use a mercury spill kit."/>
        <filter val="· For minor skin contact, avoid spreading material on unaffected skin."/>
        <filter val="· For more information on decontamination, consult p. 362"/>
        <filter val="· For non-highlighted materials: increase the immediate precautionary measure distance, in the downwind direction, as necessary."/>
        <filter val="· For oxidizing substances, keep combustibles (wood, paper, oil, etc.) away from spilled material."/>
        <filter val="· For petroleum crude oil, do not spray water directly into a breached tank car. This can lead to a dangerous boil over."/>
        <filter val="· For Phosphorus (UN1381): Special aluminized protective clothing should be worn when direct contact with the substance is possible."/>
        <filter val="· For severe burns, immediate medical attention is required."/>
        <filter val="· For UN3508, Capacitor, asymmetric, be aware of possible short circuiting as this product is transported in a charged state."/>
        <filter val="· For UN3515, UN3518, UN3520, use water only; no dry chemical, CO2 or Halon®."/>
        <filter val="· Fumes may cause dizziness or asphyxiation."/>
        <filter val="· Give artificial respiration if victim is not breathing."/>
        <filter val="· High concentration of gas may cause asphyxiation without warning."/>
        <filter val="· HIGHLY FLAMMABLE: Will be easily ignited by heat, sparks or flames."/>
        <filter val="· Highly toxic, may be fatal if inhaled, ingested or absorbed through skin."/>
        <filter val="· Highly toxic: contact with water produces toxic gas, may be fatal if inhaled."/>
        <filter val="· If ammonium nitrate is in a tank, rail car or tank truck and involved in a fire, ISOLATE for 1600 meters (1 mile) in all directions; also, initiate evacuation including emergency responders for 1600 meters (1 mile) in all directions."/>
        <filter val="· If fire threatens cargo area containing packages bearing the 1.4S label or packages containing material classified as 1.4S, consider isolating at least 15 meters (50 feet) in all directions."/>
        <filter val="· If impossible to extinguish, protect surroundings and allow fire to burn itself out."/>
        <filter val="· If inhaled, may be fatal."/>
        <filter val="· If it can be done safely, move undamaged containers away from the area around the fire."/>
        <filter val="· If molten aluminum is involved, refer to GUIDE 169."/>
        <filter val="· If possible, and WITHOUT RISK, use unmanned master stream devices or monitor nozzles from maximum distance to prevent fire from spreading to cargo area."/>
        <filter val="· If possible, turn leaking containers so that gas escapes rather than liquid."/>
        <filter val="· If rail car or trailer is involved in a fire, ISOLATE for 1600 meters (1 mile) in all directions; also, initiate evacuation including emergency responders for 1600 meters (1 mile) in all directions."/>
        <filter val="· If rail car or trailer is involved in a fire, ISOLATE for 500 meters (1/3 mile) in all directions; also initiate evacuation including emergency responders for 500 meters (1/3 mile) in all directions."/>
        <filter val="· If rail car or trailer is involved in a fire, ISOLATE for 800 meters (1/2 mile) in all directions; also initiate evacuation including emergency responders for 800 meters (1/2 mile) in all directions."/>
        <filter val="· If several small packages (inside a railcar or trailer) are involved in a fire, ISOLATE for 1600 meters (1 mile) in all directions; also, consider initial evacuation for 1600 meters (1 mile) in all directions."/>
        <filter val="· If source capsule is identified as being out of package, DO NOT TOUCH. Stay away and await advice from Radiation Authority."/>
        <filter val="· If tank, rail car or tank truck is involved in a fire, ISOLATE for 1600 meters (1 mile) in all directions; also, consider initial evacuation for 1600 meters (1 mile) in all directions."/>
        <filter val="· If tank, rail car or tank truck is involved in a fire, ISOLATE for 800 meters (1/2 mile) in all directions; also, consider initial evacuation for 800 meters (1/2 mile) in all directions."/>
        <filter val="· If this is impossible, withdraw from area and let fire burn."/>
        <filter val="· In case of burns, immediately cool affected skin for as long as possible with cold water. Do not remove clothing if adhering to skin."/>
        <filter val="· In case of contact with liquefied gas, thaw frosted parts with lukewarm water."/>
        <filter val="· In case of contact with substance, immediately flush eyes with running water and wash skin with soap and water for at least 20 minutes. Take caution not to break the skin."/>
        <filter val="· In case of contact with substance, immediately flush skin or eyes with running water for at least 20 minutes."/>
        <filter val="· In case of contact with substance, keep exposed skin areas immersed in water or covered with wet bandages until medical attention is received."/>
        <filter val="· In case of contact with substance, wipe from skin immediately; flush skin or eyes with running water for at least 20 minutes."/>
        <filter val="· In case of skin contact with Hydrofluoric acid (UN1790), if calcium gluconate gel is available, rinse 5 minutes, then apply gel. Otherwise, continue rinsing until medical treatment is available."/>
        <filter val="· In case of skin contact with hydrogen fluoride gas and/or Hydrofluoric acid, if calcium gluconate gel is available, rinse 5 minutes, then apply gel. Otherwise, continue rinsing until medical treatment is available."/>
        <filter val="· In case of skin contact with hydrogen fluoride, anhydrous (UN1052), if calcium gluconate gel is available, rinse 5 minutes, then apply gel. Otherwise, continue rinsing until medical treatment is available."/>
        <filter val="· Ingestion or contact (skin, eyes) with substance may cause severe injury or burns."/>
        <filter val="· Inhalation extremely dangerous; may be fatal."/>
        <filter val="· Inhalation of Asbestos dust may have a damaging effect on the lungs."/>
        <filter val="· Inhalation of decomposition products may cause severe injury or death."/>
        <filter val="· Inhalation of dust is toxic."/>
        <filter val="· Inhalation of material may be harmful."/>
        <filter val="· Inhalation of vapors or contact with substance will result in contamination and potential harmful effects."/>
        <filter val="· Inhalation of vapors or dust is extremely irritating."/>
        <filter val="· Inhalation or contact with material may irritate or burn skin and eyes."/>
        <filter val="· Inhalation or contact with some of these materials will irritate or burn skin and eyes."/>
        <filter val="· Inhalation or contact with substance may cause infection, disease or death."/>
        <filter val="· Inhalation or contact with substance or decomposition products may cause severe injury or death."/>
        <filter val="· Inhalation or contact with vapors, substance or decomposition products may cause severe injury or death."/>
        <filter val="· Inhalation, ingestion or contact (skin, eyes) with vapors or substance may cause severe injury, burns or death."/>
        <filter val="· Inhalation, ingestion or contact with substance may cause severe injury, infection, disease or death."/>
        <filter val="· Initial odor may be irritating or foul and may deaden your sense of smell."/>
        <filter val="· Injured persons contaminated by contact with released material are not a serious hazard to health care personnel, equipment or facilities."/>
        <filter val="· Isolate area until gas has dispersed."/>
        <filter val="· Isolate spill or leak area for at least 100 meters (330 feet) in all directions."/>
        <filter val="· Isolate spill or leak area for at least 25 meters (75 feet) in all directions."/>
        <filter val="· Isolate spill or leak area for at least 50 meters (150 feet) in all directions."/>
        <filter val="· Isolate spill or leak area immediately for at least 100 meters (330 feet) in all directions."/>
        <filter val="· Isolate spill or leak area immediately for at least 500 meters (1/3 mile) in all directions."/>
        <filter val="· Isolate spill or leak area in all directions for at least 50 meters (150 feet) for liquids and at least 25 meters (75 feet) for solids."/>
        <filter val="· KEEP &quot;WETTED&quot; PRODUCT WET BY SLOWLY ADDING FLOODING QUANTITIES OF WATER."/>
        <filter val="· Keep combustibles (wood, paper, oil, etc.) away from spilled material."/>
        <filter val="· Keep material wet with water or treat as an explosive (GUIDE 112)."/>
        <filter val="· Keep substance wet using water spray."/>
        <filter val="· Keep unauthorized personnel away."/>
        <filter val="· Keep victim calm and warm."/>
        <filter val="· Keep victim under observation."/>
        <filter val="· Leaking batteries and contaminated absorbent material should be placed in metal containers."/>
        <filter val="· Lithium ion batteries contain flammable liquid electrolyte that may vent, ignite and produce sparks when subjected to high temperatures (&gt; 150°C (302°F)), when damaged or abused (e.g., mechanical damage or electrical overcharging)."/>
        <filter val="· Low-level radioactive material; very low radiation hazard to people."/>
        <filter val="· Many gases are heavier than air and will spread along the ground and collect in low or confined areas (sewers, basements, tanks, etc.)."/>
        <filter val="· Many have cardboard outer packaging; content (physically large or small) can be of many different physical forms."/>
        <filter val="· Many liquids will float on water."/>
        <filter val="· May be fatal if inhaled or absorbed through skin."/>
        <filter val="· May be ignited by friction, heat, sparks or flames."/>
        <filter val="· May be ignited by heat, sparks or flames."/>
        <filter val="· May burn rapidly with flare-burning effect."/>
        <filter val="· May burn violently. Decomposition or polymerization may be self-accelerating and produce large amounts of gases."/>
        <filter val="· May cause burning of eyes and lachrymation (flow of tears)."/>
        <filter val="· May cause coughing, difficult breathing and nausea."/>
        <filter val="· May cause toxic effects if inhaled or absorbed through skin."/>
        <filter val="· May cause toxic effects if inhaled or ingested."/>
        <filter val="· May cause toxic effects if inhaled."/>
        <filter val="· MAY EXPLODE AND THROW FRAGMENTS 1600 METERS (1 MILE) OR MORE IF FIRE REACHES CARGO."/>
        <filter val="· MAY EXPLODE AND THROW FRAGMENTS 800 METERS (1/2 MILE) OR MORE IF FIRE REACHES CARGO."/>
        <filter val="· May explode from friction, heat or contamination."/>
        <filter val="· May explode from heat or contamination."/>
        <filter val="· May explode from heat, contamination or loss of temperature control."/>
        <filter val="· May explode from heat, shock, friction or contamination."/>
        <filter val="· May form explosive mixtures with air."/>
        <filter val="· May form explosive mixtures with air. Ethylene oxide (UN1040) may react explosively even in the absence of air."/>
        <filter val="· May ignite combustibles (wood, paper, oil, clothing, etc.)."/>
        <filter val="· May ignite on contact with moist air or moisture."/>
        <filter val="· May ignite on contact with water or moist air."/>
        <filter val="· May ignite other batteries in close proximity."/>
        <filter val="· May ignite spontaneously if exposed to air."/>
        <filter val="· May produce corrosive solutions on contact with water."/>
        <filter val="· May produce irritating, toxic and/or corrosive gases."/>
        <filter val="· May react violently or explosively on contact with air, water or foam."/>
        <filter val="· May react violently or explosively on contact with water."/>
        <filter val="· May re-ignite after fire is extinguished."/>
        <filter val="· Medical problems take priority over radiological concerns."/>
        <filter val="· Mercury spill areas may be subsequently treated with calcium sulphide/calcium sulfide or with sodium thiosulphate/sodium thiosulfate wash to neutralize any residual mercury."/>
        <filter val="· Most vapors are heavier than air."/>
        <filter val="· Most vapors are heavier than air. They will spread along the ground and collect in low or confined areas (sewers, basements, tanks, etc.)."/>
        <filter val="· Move combustibles out of path of advancing pool if you can do so without risk."/>
        <filter val="· Move people out of line of sight of the scene and away from windows."/>
        <filter val="· Move victim to a safe isolated area if it can be done safely."/>
        <filter val="· Move victim to fresh air if it can be done safely."/>
        <filter val="· Nitrates are oxidizers and may ignite other combustibles (see GUIDE 141)."/>
        <filter val="· Non-combustible, substance itself does not burn but may decompose upon heating to produce corrosive and/or toxic fumes."/>
        <filter val="· Non-combustible, substance itself does not burn but may react upon heating to produce corrosive and/or toxic fumes."/>
        <filter val="· Non-flammable gases."/>
        <filter val="· Note: Most foams will react with the material and release corrosive/toxic gases."/>
        <filter val="· Note: Some foams will react with the material and release corrosive/toxic gases."/>
        <filter val="· Odorless, will not be detected by sense of smell."/>
        <filter val="· Oxides from metallic fires are a severe health hazard."/>
        <filter val="· Oxidizers may ignite combustibles (wood, paper, oil, clothing, etc.) but NOT readily due to low transportation pressures."/>
        <filter val="· Package contents are seldom liquid. If any radioactive contamination resulting from a liquid release is present, it probably will be low-level."/>
        <filter val="· Packages bearing the 1.4S label or packages containing material classified as 1.4S are designed or packaged in such a manner that when involved in a fire, they may burn vigorously with localized detonations and projection of fragments."/>
        <filter val="· Packages do not have RADIOACTIVE I, II, or III labels. Some may have EMPTY labels or may have the word &quot;Radioactive&quot; in the package marking."/>
        <filter val="· Packagings can burn completely without risk of content loss from sealed source capsule."/>
        <filter val="· Pay special attention to tire fires as re-ignition may occur. Stand by, at a safe distance, with extinguisher ready for possible re-ignition."/>
        <filter val="· Persons exposed to special form sources are not likely to be contaminated with radioactive material."/>
        <filter val="· Pick up with inert, damp, non-combustible material using clean, non-sparking tools and place into loosely covered plastic containers for later disposal."/>
        <filter val="· Pick up with sand or other non-combustible absorbent material and place into containers for later disposal."/>
        <filter val="· Pick up with sand, earth or other non-combustible absorbent material."/>
        <filter val="· Polymeric beads, expandable (UN2211) may evolve flammable vapours."/>
        <filter val="· Positive pressure self-contained breathing apparatus (SCBA) and structural firefighters' protective clothing will provide adequate protection against internal radiation exposure, but not external radiation exposure."/>
        <filter val="· Positive pressure self-contained breathing apparatus (SCBA) and structural firefighters' protective clothing will provide adequate protection."/>
        <filter val="· Powders, dusts, shavings, borings, turnings or cuttings may explode or burn with explosive violence."/>
        <filter val="· Presence of radioactive material will not influence the fire control processes and should not influence selection of techniques."/>
        <filter val="· Prevent dust cloud."/>
        <filter val="· Prevent entry into waterways, sewers, basements or confined areas."/>
        <filter val="· Prevent spreading of vapors through sewers, ventilation systems and confined areas."/>
        <filter val="· Priorities for rescue, life-saving, first aid, fire control and other hazards are higher than the priority for measuring radiation levels."/>
        <filter val="· Produce flammable and toxic gases on contact with water."/>
        <filter val="· Produce flammable gases on contact with water."/>
        <filter val="· Produce toxic and/or corrosive substances on contact with water."/>
        <filter val="· Product will decompose to produce toxic and/or corrosive fumes."/>
        <filter val="· Puncture- and cut-resistant gloves should be worn over fluid-resistant gloves if sharp objects (e.g., broken glass, needles) are present."/>
        <filter val="· Radiation Authority must be notified of accident conditions. Radiation Authority is usually responsible for decisions about radiological consequences and closure of emergencies."/>
        <filter val="· Radiation from the package contents, usually in durable metal capsules, can be detected by most radiation instruments."/>
        <filter val="· Radiation presents minimal risk to transport workers, emergency response personnel and the public during transportation accidents. Packaging durability increases as potential hazard of radioactive content increases."/>
        <filter val="· Radiation presents minimal risk to transport workers, emergency response personnel and the public during transportation accidents. Packaging durability increases as potential radiation and criticality hazards of the content increase."/>
        <filter val="· Radioactive source capsules and Type B packages are designed and evaluated to withstand total engulfment in flames at temperatures of 800°C (1475°F) for a period of 30 minutes."/>
        <filter val="· Radioactive White-I labels indicate radiation levels outside single, isolated, undamaged packages are very low (less than 0.005 mSv/h (0.5 mrem/h))."/>
        <filter val="· Radioactive Yellow-II and Yellow-III labeled packages have higher radiation levels. The transport index (TI) on the label identifies the maximum radiation level in mrem/h one meter from a single, isolated, undamaged package."/>
        <filter val="· Radioactivity does not change flammability or other properties of materials."/>
        <filter val="· React vigorously and/or explosively with water."/>
        <filter val="· Reaction with water may generate much heat that will increase the concentration of fumes in the air."/>
        <filter val="· Reaction with water or moist air may release toxic, corrosive or flammable gases."/>
        <filter val="· Reaction with water or moist air will release toxic, corrosive or flammable gases."/>
        <filter val="· Released radioactive materials or contaminated objects usually will be visible if packaging fails."/>
        <filter val="· Removal of solidified molten material from skin requires medical assistance."/>
        <filter val="· Remove and isolate contaminated clothing and shoes at the site and place in metal container filled with water. Fire hazard if allowed to dry."/>
        <filter val="· Remove and isolate contaminated clothing and shoes."/>
        <filter val="· Remove material from skin immediately."/>
        <filter val="· Residue buildup may self-seal small leaks."/>
        <filter val="· Runoff from control of cargo fire may cause low-level pollution."/>
        <filter val="· Runoff from fire control or dilution water may be corrosive and/or toxic and cause environmental contamination."/>
        <filter val="· Runoff from fire control or dilution water may cause environmental contamination."/>
        <filter val="· Runoff may create fire hazard."/>
        <filter val="· Runoff may create fire or explosion hazard."/>
        <filter val="· Runoff may pollute waterways."/>
        <filter val="· Runoff to sewer may create fire or explosion hazard."/>
        <filter val="· Ruptured cylinders may rocket."/>
        <filter val="· See Table 1 - Initial Isolation and Protective Action Distances."/>
        <filter val="· Self-accelerating decomposition may occur if the specific control temperature is not maintained."/>
        <filter val="· Self-decomposition, self-polymerization, or self-ignition may be triggered by heat, chemical reaction, friction or impact."/>
        <filter val="· Shower and wash with soap and water."/>
        <filter val="· Silane (UN2203) will ignite spontaneously in air."/>
        <filter val="· Some are oxidizers and may ignite combustibles (wood, paper, oil, clothing, etc.)."/>
        <filter val="· Some are transported in flammable liquids."/>
        <filter val="· Some are transported in highly flammable liquids."/>
        <filter val="· Some effects may be experienced due to skin absorption."/>
        <filter val="· Some exclusive use shipments of bulk and packaged materials will not have &quot;RADIOACTIVE&quot; labels. Placards, markings and shipping papers provide identification."/>
        <filter val="· Some gases may be flammable. ELIMINATE all ignition sources (no smoking, flares, sparks or flames) from immediate area."/>
        <filter val="· Some gases may burn or be ignited by heat, sparks or flames."/>
        <filter val="· Some gases will be ignited by heat, sparks or flames."/>
        <filter val="· Some liquids produce vapors that may cause dizziness or asphyxiation."/>
        <filter val="· Some material may be released from packages during accidents of moderate severity but risks to people are not great."/>
        <filter val="· Some may be irritating if inhaled at high concentrations."/>
        <filter val="· Some may be toxic if inhaled at high concentrations."/>
        <filter val="· Some may be transported hot."/>
        <filter val="· Some may be transported in flammable liquids."/>
        <filter val="· Some may burn but none ignite readily."/>
        <filter val="· Some may burn rapidly with flare-burning effect."/>
        <filter val="· Some may burn rapidly."/>
        <filter val="· Some may decompose explosively when heated or involved in a fire."/>
        <filter val="· Some may produce flammable hydrogen gas upon contact with metals."/>
        <filter val="· Some may react explosively with fuels."/>
        <filter val="· Some of these materials may burn, but most do not ignite readily."/>
        <filter val="· Some of these materials may burn, but none ignite readily."/>
        <filter val="· Some of these materials may react violently with water."/>
        <filter val="· Some of these materials will burn with intense heat."/>
        <filter val="· Some of these materials, if spilled, may evaporate leaving a flammable residue."/>
        <filter val="· Some packages may have a &quot;RADIOACTIVE&quot; label and a second hazard label. The second hazard is usually greater than the radiation hazard; so follow this GUIDE as well as the response GUIDE for the second hazard class label."/>
        <filter val="· Some radioactive materials cannot be detected by commonly available instruments."/>
        <filter val="· Some react vigorously or explosively on contact with water."/>
        <filter val="· Some will react explosively with hydrocarbons (fuels)."/>
        <filter val="· Some will react violently with air, moist air and/or water."/>
        <filter val="· Stay upwind, uphill and/or upstream."/>
        <filter val="· Stop all traffic and clear the area for at least 1600 meters (1 mile) in all directions and let burn."/>
        <filter val="· Stop all traffic and clear the area for at least 800 meters (1/2 mile) in all directions and let burn."/>
        <filter val="· Stop leak if you can do it without risk."/>
        <filter val="· Structural firefighters' protective clothing provides thermal protection but only limited chemical protection."/>
        <filter val="· Substance does not burn but will support combustion."/>
        <filter val="· Substance does not burn."/>
        <filter val="· Substance is transported in molten form at a temperature above 705°C (1300°F)."/>
        <filter val="· Substance is very fluid, spreads quickly, and may splash. Do not try to stop it with shovels or other objects."/>
        <filter val="· Substance may be transported hot."/>
        <filter val="· Substance may be transported in a molten form at a temperature that may be above its flash point."/>
        <filter val="· Substance may be transported in a molten form."/>
        <filter val="· Substance may react with water (some violently), releasing corrosive and/or toxic gases and runoff."/>
        <filter val="· Substance reacts with water and water vapor in air to form toxic and corrosive hydrogen fluoride gas, hydrofluoric acid, and an extremely irritating and corrosive, white-colored, water-soluble residue."/>
        <filter val="· Substance will react with water (some violently) releasing flammable, toxic or corrosive gases and runoff."/>
        <filter val="· Substance will react with water (some violently), releasing corrosive and/or toxic gases and runoff."/>
        <filter val="· The material may react violently with fuels."/>
        <filter val="· The rarely occurring &quot;Special Arrangement&quot; shipments may be of Type A, Type B or Type C packages. Package type will be marked on packages, and shipment details will be on shipping papers."/>
        <filter val="· The rarely occurring &quot;Special Arrangement&quot; shipments may be of Type AF, BF or CF packages. Package type will be marked on packages, and shipment details will be on shipping papers."/>
        <filter val="· The temperature of the substance must be maintained at or below the &quot;Control Temperature&quot; at all times."/>
        <filter val="· These are strong oxidizers and will react vigorously or explosively with many materials including fuels."/>
        <filter val="· These materials are extremely flammable."/>
        <filter val="· These materials are particularly sensitive to temperature rises. Above a given &quot;Control Temperature&quot; they decompose or polymerize violently and may catch fire."/>
        <filter val="· These materials are particularly sensitive to temperature rises. Above a given &quot;Control Temperature&quot; they decompose violently and catch fire."/>
        <filter val="· These materials are seldom flammable. Packages are designed to withstand fires without damage to contents."/>
        <filter val="· These substances will accelerate burning when involved in a fire."/>
        <filter val="· Those substances designated with a (P) may polymerize explosively when heated or involved in a fire."/>
        <filter val="· Toxic by ingestion."/>
        <filter val="· Toxic fumes or dust may accumulate in confined areas (basement, tanks, hopper/tank cars, etc.)."/>
        <filter val="· Toxic/flammable fumes may accumulate in confined areas (basement, tanks, tank cars, etc.)."/>
        <filter val="· TOXIC; Extremely Hazardous."/>
        <filter val="· TOXIC; ingestion of substance or inhalation of decomposition products will cause severe injury or death."/>
        <filter val="· TOXIC; inhalation or contact with vapor, substance, or decomposition products may cause severe injury or death."/>
        <filter val="· TOXIC; inhalation, ingestion or contact (skin, eyes) with vapors or substance may cause severe injury, burns or death."/>
        <filter val="· TOXIC; inhalation, ingestion or contact (skin, eyes) with vapors, dusts or substance may cause severe injury, burns or death."/>
        <filter val="· TOXIC; inhalation, ingestion or skin contact with material may cause severe injury or death."/>
        <filter val="· TOXIC; may be fatal if inhaled or absorbed through skin."/>
        <filter val="· TOXIC; may be fatal if inhaled or absorbed through skin. Some may cause severe skin burns and eye damage."/>
        <filter val="· TOXIC; may be fatal if inhaled, ingested or absorbed through skin."/>
        <filter val="· Type AF, IF, B(U)F, B(M)F and CF packages are designed and evaluated to withstand total engulfment in flames at temperatures of 800°C (1475°F) for a period of 30 minutes."/>
        <filter val="· Type B packages are designed and evaluated to withstand total engulfment in flames at temperatures of 800°C (1475°F) for a period of 30 minutes."/>
        <filter val="· UN1796, UN1802, UN1826, UN2032, UN3084, UN3085, and, at concentrations above 65%, UN2031 may act as oxidizers. Also consult GUIDE 140."/>
        <filter val="· Undamaged packages are safe. Contents of damaged packages may cause higher external radiation exposure, or both external and internal radiation exposure if contents are released."/>
        <filter val="· Undamaged packages are safe; contents of damaged packages may cause external radiation exposure, and much higher external exposure if contents (source capsules) are released."/>
        <filter val="· Uranium and Thorium metal cuttings may ignite spontaneously if exposed to air (see GUIDE 136)."/>
        <filter val="· Use a non-combustible material like vermiculite or sand to soak up the product and place into a container for later disposal."/>
        <filter val="· Use clean, non-sparking tools to collect absorbed material."/>
        <filter val="· Use clean, non-sparking tools to collect material and place it into loosely covered plastic containers for later disposal."/>
        <filter val="· Use dry chemical, DRY sand, sodium chloride powder, graphite powder or class D extinguishers; in addition, for Lithium you may use Lith-X® powder or copper powder. Also, see GUIDE 170."/>
        <filter val="· Use DRY sand, graphite powder, dry sodium chloride-based extinguishers, or class D extinguishers."/>
        <filter val="· Use extinguishing agent suitable for type of surrounding fire."/>
        <filter val="· Use fine water spray to reduce vapors; do not put water directly on point of material release from container."/>
        <filter val="· Use first aid treatment according to the nature of the injury."/>
        <filter val="· Use judgement based on the amount of material present and the possible routes of exposure to select protective clothing."/>
        <filter val="· Use plenty of water - FLOOD it! If water is not available, use CO2, dry chemical or dirt."/>
        <filter val="· Use water spray or fog; avoid aiming straight or solid streams directly onto the product."/>
        <filter val="· Use water spray to reduce vapors or divert vapor cloud drift."/>
        <filter val="· Use water spray to reduce vapors or divert vapor cloud drift. Avoid allowing water runoff to contact spilled material."/>
        <filter val="· Use water spray to reduce vapors; do not put water directly on leak, spill area or inside container."/>
        <filter val="· Use water. Do not use dry chemicals or foams. CO2 or Halon® may provide limited control."/>
        <filter val="· Vapor explosion and poison hazard indoors, outdoors or in sewers."/>
        <filter val="· Vapor explosion hazard indoors, outdoors or in sewers."/>
        <filter val="· Vapors are extremely irritating and corrosive."/>
        <filter val="· Vapors are extremely irritating."/>
        <filter val="· Vapors form explosive mixtures with air: indoors, outdoors and sewers explosion hazards."/>
        <filter val="· Vapors from liquefied gas are initially heavier than air and spread along ground."/>
        <filter val="· Vapors may accumulate in confined areas (basement, tanks, hopper/tank cars, etc.)."/>
        <filter val="· Vapors may be irritating and/or corrosive."/>
        <filter val="· Vapors may be irritating."/>
        <filter val="· Vapors may cause dizziness or asphyxiation without warning."/>
        <filter val="· Vapors may cause dizziness or asphyxiation."/>
        <filter val="· Vapors may form explosive mixtures with air."/>
        <filter val="· Vapors may travel to source of ignition and flash back."/>
        <filter val="· Vapors or dust may form explosive mixtures with air."/>
        <filter val="· Ventilate closed spaces before entering, but only if properly trained and equipped."/>
        <filter val="· Ventilate the area."/>
        <filter val="· Very low levels of contained radioactive materials and low radiation levels outside packages result in low risks to people. Damaged packages may release measurable amounts of radioactive material, but the resulting risks are expected to be low."/>
        <filter val="· Violent reaction with water; contact may cause an explosion or may produce a flammable gas."/>
        <filter val="· Wash skin with soap and water."/>
        <filter val="· Water from cargo fire control is not expected to cause pollution."/>
        <filter val="· Water from cargo fire control may cause pollution."/>
        <filter val="· Water only; no dry chemical, CO2 or Halon®."/>
        <filter val="· Water spray may reduce vapor, but may not prevent ignition in closed spaces."/>
        <filter val="· Water spray or fog is preferred; if water not available use dry chemical, CO2 or regular foam."/>
        <filter val="· Water spray or fog."/>
        <filter val="· Water spray, fog (flooding amounts)."/>
        <filter val="· Water spray, fog or alcohol-resistant foam."/>
        <filter val="· Water spray, fog or regular foam."/>
        <filter val="· Water spray, wet sand or wet earth."/>
        <filter val="· Wear appropriate footwear; disposable shoe covers can be worn to protect against contamination."/>
        <filter val="· Wear appropriate respiratory protection, such as fit-tested N95 respirator (at minimum), powered air purifying respirator (PAPR), or positive pressure self-contained breathing apparatus (SCBA)."/>
        <filter val="· Wear chemical protective clothing that is specifically recommended by the manufacturer when there is NO RISK OF FIRE."/>
        <filter val="· Wear flame-retardant structural firefighters' protective clothing, including faceshield, helmet and gloves, as this will provide limited thermal protection."/>
        <filter val="· Wear full coverage body protection (e.g., Tyvek suit), faceshield, and disposable fluid-resistant gloves (e.g., latex or nitrile)."/>
        <filter val="· Wear insulated gloves (e.g. cryo gloves) over fluid-resistant gloves when handling dry ice (UN1845)."/>
        <filter val="· Wear positive pressure self-contained breathing apparatus (SCBA)."/>
        <filter val="· Wet down with water and dike for later disposal."/>
        <filter val="· When a large quantity of this material is involved in a major fire, consider an initial evacuation distance of 300 meters (1000 feet) in all directions."/>
        <filter val="· When any large container is involved in a fire, consider initial evacuation for 500 meters (1/3 mile) in all directions."/>
        <filter val="· When heated, vapors may form explosive mixtures with air: indoors, outdoors and sewers explosion hazards."/>
        <filter val="· When material is not involved in fire, do not use water on material itself."/>
        <filter val="· Where possible allow molten material to solidify naturally."/>
        <filter val="· Will be easily ignited by heat, sparks or flames."/>
        <filter val="· Will form explosive mixtures with air."/>
        <filter val="· Will form explosive mixtures with air. Acetylene (UN1001, UN3374) may react explosively even in the absence of air."/>
        <filter val="· Will ignite combustible materials (wood, paper, oil, debris, etc.)."/>
        <filter val="· With clean shovel, place material into clean, dry container and cover loosely; move containers from spill area."/>
        <filter val="· Withdraw immediately in case of rising sound from venting safety devices or discoloration of tank."/>
        <filter val="· Without fire or smoke, leak will be evident by visible and irritating vapors and residue forming at the point of release."/>
        <filter val="Adsorbed Gases - Flammable or Oxidizing"/>
        <filter val="Adsorbed Gases - Toxic*"/>
        <filter val="Aluminum (Molten)"/>
        <filter val="Carbon Monoxide (Refrigerated Liquid)"/>
        <filter val="CARGO Fire"/>
        <filter val="CAUTION: Aerosols (UN1950) may contain a flammable propellant."/>
        <filter val="CAUTION: Ethanol (UN1170) can burn with an invisible flame. Use an alternate method of detection (thermal camera, broom handle, etc.)"/>
        <filter val="CAUTION: Flame can be invisible. Use an alternate method of detection (thermal camera, broom handle, etc.)"/>
        <filter val="CAUTION: For Acetyl chloride (UN1717), use CO2 or dry chemical only."/>
        <filter val="CAUTION: For fire involving UN1170, UN1987 or UN3475, alcohol-resistant foam should be used."/>
        <filter val="CAUTION: For LNG - Liquefied natural gas (UN1972) pool fires, DO NOT USE water. Use dry chemical or high-expansion foam."/>
        <filter val="CAUTION: For LNG - Liquefied natural gas (UN1972), DO NOT apply water, regular or alcohol-resistant foam directly on spill. Use a high-expansion foam if available to reduce vapors."/>
        <filter val="CAUTION: For mixtures containing alcohol or polar solvent, alcohol-resistant foam may be more effective."/>
        <filter val="CAUTION: For spills of Xanthates, UN3342 and for Dithionite (Hydrosulfite/Hydrosulphite), UN1384, UN1923 and UN1929, dissolve in 5 parts water and collect for proper disposal."/>
        <filter val="CAUTION: Hydrogen (UN1049), Deuterium (UN1957), Hydrogen, refrigerated liquid (UN1966) and Hydrogen and Methane mixture, compressed (UN2034) will burn with an invisible flame. Use an alternate method of detection (thermal camera, broom handle, etc.)"/>
        <filter val="CAUTION: Material may react with extinguishing agent."/>
        <filter val="CAUTION: Methanol (UN1230) will burn with an invisible flame. Use an alternate method of detection (thermal camera, broom handle, etc.)"/>
        <filter val="CAUTION: Pentaborane (UN1380) is highly toxic and may be fatal if inhaled, ingested or absorbed through skin."/>
        <filter val="CAUTION: Petroleum crude oil (UN1267) may contain TOXIC hydrogen sulphide gas."/>
        <filter val="CAUTION: The majority of these products have a very low flash point. Use of water spray when fighting fire may be inefficient."/>
        <filter val="CAUTION: These materials do not burn but will support combustion. Some will react violently with water."/>
        <filter val="CAUTION: UN3342 when flooded with water will continue to evolve flammable Carbon disulfide/Carbon disulphide vapors."/>
        <filter val="CAUTION: Victim may be a source of contamination."/>
        <filter val="CAUTION: When in contact with refrigerated/cryogenic liquids, many materials become brittle and are likely to break without warning."/>
        <filter val="CLASS 1.4S Fire"/>
        <filter val="EMERGENCY RESPONSE"/>
        <filter val="EVACUATION"/>
        <filter val="Explosives* - Division 1.1, 1.2, 1.3 or 1.5"/>
        <filter val="Explosives* - Division 1.4 or 1.6"/>
        <filter val="Fire"/>
        <filter val="Fire Involving Metal Pigments or Pastes (e.g. &quot;Aluminum Paste&quot;)"/>
        <filter val="Fire Involving Metals or Powders (Aluminum, Lithium, Magnesium, etc.)"/>
        <filter val="Fire Involving Several Small Packages (inside a railcar or trailer)"/>
        <filter val="Fire Involving Tanks"/>
        <filter val="Fire Involving Tanks or Car/Trailer Loads"/>
        <filter val="FIRE OR EXPLOSION"/>
        <filter val="FIRST AID"/>
        <filter val="Flammable Liquids - Corrosive"/>
        <filter val="Flammable Liquids - Toxic"/>
        <filter val="Flammable Liquids (Water-Immiscible)"/>
        <filter val="Flammable Liquids (Water-Immiscible/Noxious)"/>
        <filter val="Flammable Liquids (Water-Miscible)"/>
        <filter val="Flammable Liquids (Water-Miscible/Noxious)"/>
        <filter val="Flammable Materials (Wet/Desensitized Explosive)"/>
        <filter val="Flammable Solids"/>
        <filter val="Flammable Solids - Toxic and/or Corrosive"/>
        <filter val="Gallium and Mercury"/>
        <filter val="Gases - Compressed or Liquefied (Including Refrigerant Gases)"/>
        <filter val="Gases - Flammable - Corrosive"/>
        <filter val="Gases - Flammable (Including Refrigerated Liquids)"/>
        <filter val="Gases - Flammable (Unstable)"/>
        <filter val="Gases - Inert (Including Refrigerated Liquids)"/>
        <filter val="Gases - Oxidizing (Including Refrigerated Liquids)"/>
        <filter val="Gases - Toxic"/>
        <filter val="Gases - Toxic - Flammable"/>
        <filter val="Gases - Toxic - Flammable (Extreme Hazard)"/>
        <filter val="Gases - Toxic and/or Corrosive"/>
        <filter val="Gases - Toxic and/or Corrosive - Oxidizing"/>
        <filter val="GUIDE 111"/>
        <filter val="GUIDE 112"/>
        <filter val="GUIDE 113"/>
        <filter val="GUIDE 114"/>
        <filter val="GUIDE 115"/>
        <filter val="GUIDE 116"/>
        <filter val="GUIDE 117"/>
        <filter val="GUIDE 118"/>
        <filter val="GUIDE 119"/>
        <filter val="GUIDE 120"/>
        <filter val="GUIDE 121"/>
        <filter val="GUIDE 122"/>
        <filter val="GUIDE 123"/>
        <filter val="GUIDE 124"/>
        <filter val="GUIDE 125"/>
        <filter val="GUIDE 126"/>
        <filter val="GUIDE 127"/>
        <filter val="GUIDE 128"/>
        <filter val="GUIDE 129"/>
        <filter val="GUIDE 130"/>
        <filter val="GUIDE 131"/>
        <filter val="GUIDE 132"/>
        <filter val="GUIDE 133"/>
        <filter val="GUIDE 134"/>
        <filter val="GUIDE 135"/>
        <filter val="GUIDE 136"/>
        <filter val="GUIDE 137"/>
        <filter val="GUIDE 138"/>
        <filter val="GUIDE 139"/>
        <filter val="GUIDE 140"/>
        <filter val="GUIDE 141"/>
        <filter val="GUIDE 142"/>
        <filter val="GUIDE 143"/>
        <filter val="GUIDE 144"/>
        <filter val="GUIDE 145"/>
        <filter val="GUIDE 146"/>
        <filter val="GUIDE 147"/>
        <filter val="GUIDE 148"/>
        <filter val="GUIDE 149"/>
        <filter val="GUIDE 150"/>
        <filter val="GUIDE 151"/>
        <filter val="GUIDE 152"/>
        <filter val="GUIDE 153"/>
        <filter val="GUIDE 154"/>
        <filter val="GUIDE 155"/>
        <filter val="GUIDE 156"/>
        <filter val="GUIDE 157"/>
        <filter val="GUIDE 158"/>
        <filter val="GUIDE 159"/>
        <filter val="GUIDE 160"/>
        <filter val="GUIDE 161"/>
        <filter val="GUIDE 162"/>
        <filter val="GUIDE 163"/>
        <filter val="GUIDE 164"/>
        <filter val="GUIDE 165"/>
        <filter val="GUIDE 166"/>
        <filter val="GUIDE 167"/>
        <filter val="GUIDE 168"/>
        <filter val="GUIDE 169"/>
        <filter val="GUIDE 170"/>
        <filter val="GUIDE 171"/>
        <filter val="GUIDE 172"/>
        <filter val="GUIDE 173"/>
        <filter val="GUIDE 174"/>
        <filter val="Halogenated Solvents"/>
        <filter val="HEALTH"/>
        <filter val="Immediate precautionary measure"/>
        <filter val="Infectious Substances"/>
        <filter val="Large Fire"/>
        <filter val="Large Spill"/>
        <filter val="Liquid Spill"/>
        <filter val="Lithium Ion Batteries"/>
        <filter val="Metals (Powders, Dusts, Shavings, Borings, Turnings, or Cuttings, etc.)"/>
        <filter val="Mixed Load/Unidentified Cargo"/>
        <filter val="Organic Peroxides (Heat and Contamination Sensitive / Temperature Controlled)"/>
        <filter val="Organic Peroxides (Heat and Contamination Sensitive)"/>
        <filter val="Organic Peroxides (Heat, Contamination and Friction Sensitive)"/>
        <filter val="Oxidizers"/>
        <filter val="Oxidizers - Toxic"/>
        <filter val="Oxidizers - Toxic (Liquid)"/>
        <filter val="Oxidizers (Unstable)"/>
        <filter val="Oxidizers (Water-Reactive)"/>
        <filter val="Page intentionally left blank"/>
        <filter val="POTENTIAL HAZARDS"/>
        <filter val="Powder Spill"/>
        <filter val="PROTECTIVE CLOTHING"/>
        <filter val="PUBLIC SAFETY"/>
        <filter val="Radioactive Materials - Corrosive (Uranium Hexafluoride / Water-Sensitive)"/>
        <filter val="Radioactive Materials (Fissile / Low to High Level Radiation)"/>
        <filter val="Radioactive Materials (Low Level Radiation)"/>
        <filter val="Radioactive Materials (Low to High Level Radiation)"/>
        <filter val="Radioactive Materials (Low to Moderate Level Radiation)"/>
        <filter val="Radioactive Materials (Special Form / Low to High Level External Radiation)"/>
        <filter val="Small Dry Spill"/>
        <filter val="Small Fire"/>
        <filter val="Small Liquid Spill"/>
        <filter val="Small Spill"/>
        <filter val="Spill"/>
        <filter val="SPILL OR LEAK"/>
        <filter val="Substances - Spontaneously Combustible"/>
        <filter val="Substances - Spontaneously Combustible - Toxic and/or Corrosive (Air-Reactive)"/>
        <filter val="Substances - Toxic (Combustible)"/>
        <filter val="Substances - Toxic (Non-combustible)"/>
        <filter val="Substances - Toxic and/or Corrosive (Combustible / Water-Sensitive)"/>
        <filter val="Substances - Toxic and/or Corrosive (Combustible)"/>
        <filter val="Substances - Toxic and/or Corrosive (Flammable / Water-Sensitive)"/>
        <filter val="Substances - Toxic and/or Corrosive (Non-Combustible / Water-Sensitive)"/>
        <filter val="Substances - Toxic and/or Corrosive (Non-Combustible)"/>
        <filter val="Substances - Water-Reactive - Corrosive"/>
        <filter val="Substances - Water-Reactive (Emitting Flammable and Toxic Gases)"/>
        <filter val="Substances - Water-Reactive (Emitting Flammable Gases)"/>
        <filter val="Substances (Irritating)"/>
        <filter val="Substances (Low to Moderate Hazard)"/>
        <filter val="Substances (Self-Reactive / Temperature Controlled)"/>
        <filter val="Substances (Self-Reactive)"/>
        <filter val="There are no materials that refer to this guide."/>
        <filter val="TIRE or VEHICLE Fire"/>
      </filters>
    </filterColumn>
    <sortState ref="A2:O4133">
      <sortCondition ref="A1:A4133"/>
    </sortState>
  </autoFilter>
  <conditionalFormatting sqref="J914 J768 J561 J2119 J1435 J1354 J3906 J3249 J3122 J3047 J2969 J2899 J2832 J2760 J2693 J2252 J2186 J1916 J1843 J1774 J1636 J86:J108 J3735:J3740 J215:J221 J4047:J4053 J3964:J3981 J4129:J4133 J3875:J3887 J112:J116 J2421:J2437 J3398:J3419 J2451:J2467 J3378:J3395 J3550:J3567 J3493:J3511 J2863:J2885 J142:J166 J194:J197 J1051:J1085 J3434:J3454 J3605:J3624 J4020:J4045 J199:J210 J1089:J1095 J4092:J4095 J1357:J1362 J4097:J4125 J260:J295 J336:J366 J632:J657 J698:J730 J983:J1012 J3909:J3937 J1129:J1163 J1204:J1237 J1507:J1534 J1846:J1877 J2056:J2082 J2189:J2215 J2255 J2320:J2350 J2386:J2417 J2502:J2535 J2571:J2596 J2632:J2660 J2696:J2722 J2763:J2790 J2835:J2859 J2902:J2926 J2972:J3005 J3050:J3082 J3125:J3156 J3318:J3343 J3852:J3871 J4057:J4089 J3985:J4017 J3941:J3961 J3889:J3903 J3819:J3849 J3742:J3764 J3627:J3663 J3570:J3602 J3514:J3547 J3457:J3490 J3421:J3431 J3347:J3375 J3282:J3315 J3252:J3278 J3218:J3246 J3086:J3119 J3009:J3044 J2930:J2966 J2887:J2896 J2794:J2829 J2726:J2757 J2664:J2690 J2600:J2629 J2539:J2568 J2471:J2499 J2439:J2448 J2354:J2383 J2286:J2317 J2219:J2249 J2152:J2183 J2122:J2148 J2086:J2116 J2021:J2053 J1987:J2017 J1954:J1984 J1919:J1950 J1881:J1885 J1806:J1814 J1777:J1802 J1738:J1744 J1706:J1734 J1673:J1677 J1639:J1669 J1599:J1606 J1569:J1595 J1538:J1543 J1474:J1481 J1438:J1470 J1394:J1402 J1364:J1390 J1314:J1316 J1279:J1310 J1241:J1248 J1167:J1173 J1111:J1126 J1016:J1020 J947:J956 J917:J943 J875:J883 J840:J871 J801:J809 J771:J797 J734:J739 J598:J607 J564:J594 J520:J528 J487:J516 J445:J454 J410:J441 J370:J375 J299:J305 J225:J229 J170:J173 J125:J139 J28:J65 J6:J25 J3160:J3215 N3699 J3768:J3815 J661:J665 J3666:J3732 J67:J83 J118:J122 J175:J191 J231:J257 J307:J333 J377:J407 J456:J484 J530:J558 J609:J629 J667:J668 J670:J695 J741:J765 J811:J837 J885:J911 J958:J967 J1022:J1048 J1097:J1109 J1175:J1201 J1250:J1276 J1323:J1351 J1404:J1432 J1483:J1498 J1545:J1566 J1608:J1633 J1679:J1703 J1746:J1771 J1816:J1840 J1887:J1913 J969:J979 J1318:J1321 J2258:J2282 J1500:J1504">
    <cfRule type="containsText" dxfId="1518" priority="1763" stopIfTrue="1" operator="containsText" text="See Table 1">
      <formula>NOT(ISERROR(SEARCH("See Table 1",J6)))</formula>
    </cfRule>
  </conditionalFormatting>
  <conditionalFormatting sqref="N3994:N4000 J212 O3964:O4000 N3964:N3979 N3165:O3165 N3694:O3694 N3909:O3936 J86:J108 N3710:N3713 O3743 J4047:J4053 N3162:N3164 N3166:N3175 J112:J116 J2421:J2437 O944:O946 O3396:O3397 J3398:J3419 N4130:O65536 N3987:N3992 J3874:J3887 J4128:J65536 N3125:N3154 N4:O16 O1364 O109:O111 O2216:O2218 O2149:O2151 O2083:O2085 O2018:O2020 O1535:O1537 O1471:O1473 O1391:O1393 O1311:O1313 O1238:O1240 O1164:O1166 O1086:O1088 O1013:O1015 O872:O874 O798:O800 O731:O733 O658:O660 O595:O597 O517:O519 O367:O369 O296:O298 O222:O224 O167:O169 O79 O17 J2863:J2885 J142:J166 J215:J221 O195 J194:J210 O264 J1089:J1095 J4097:J4125 N4097:O4124 J260:J295 J336:J366 J4056:J4095 J3984:J4045 J3940:J3981 J3889:J3937 J3818:J3871 N3744:O3763 J3570:J3624 J3514:J3567 J3457:J3511 J3421:J3454 J3346:J3395 J3281:J3343 J3218:J3278 O3125:O3164 O3166:O3184 J2887:J2899 J2600:J2660 J2471:J2535 J2439:J2467 N1365:O1390 J1357:J1390 J1111:J1163 J947:J956 J917:J943 J520:J528 J299:J305 J225:J229 J170:J173 N170:O182 N112:O131 J125:J139 J28:J65 N58:O74 J3:J25 N18:O18 J3160:J3215 O3671:O3693 N3693 N3699:O3700 J3767:J3815 O55:O57 N80:O108 N20:O54 O19 N76:O78 O75 N133:O142 O132 O143 N184:O194 O183 O213:O214 N225:O263 O442:O445 N520:O561 N562:N563 J598:J607 J734:J739 J875:J883 N947:O1012 J1241:J1248 J1314:J1316 J1394:J1402 O1596:O1599 J1599:J1606 O1670:O1673 O1735:O1738 J1738:J1744 O1803:O1806 J1806:J1814 O1878:O1881 J1881:J1885 O1950:O1954 J2086:J2119 J2152:J2186 J2219:J2252 O2282:O2286 J2286:J2350 O2350:O2355 O2417:O2422 N2423:O2466 O2467:O2473 O2535:O2541 O2596:O2601 O2660:O2665 J2664:J2693 O2721:O2727 J2726:J2760 O2790:O2795 J2794:J2832 O2858:O2864 N2865:O2899 O2926:O2930 J2930:J2969 O3005:O3009 J3009:J3047 O3081:O3087 J3086:J3122 N3177:N3185 O3213:O3219 N3220:O3249 N3250:N3251 O3278:O3283 N3284:O3343 O3344:O3347 N3348:O3395 O3453:O3458 N3459:O3510 O3511:O3516 N3517:O3566 O3567:O3572 O3623:O3628 N3714:O3742 O3764:O3768 N3769:O3813 O3814:O3820 O3870:O3877 N3878:O3906 N3907:N3908 O3937:O3941 N3942:O3963 O4053:O4058 N4059:O4095 O4125:O4129 N144:O166 N196:O211 N265:O269 N299:O366 J370:J375 J445:J454 N564:O594 J771:J797 J801:J809 J1016:J1020 N1089:O1163 J1167:J1173 N1357:O1363 J1438:J1470 J1474:J1481 J1538:J1543 J1639:J1669 J1673:J1677 J1777:J1802 J1846:J1877 J1919:J1950 J1954:J2017 J2021:J2082 J2122:J2148 J2189:J2215 J2255 J2354:J2417 N2474:O2534 J2539:J2596 N2602:O2659 J2696:J2722 J2763:J2790 J2835:J2859 J2902:J2926 J2972:J3005 J3050:J3082 N3186:O3212 N3252:O3277 N3398:O3452 N3573:O3622 N3629:O3670 N3671:N3687 N3821:O3869 N4001:O4052 J3125:J3156 N3050:O3080 N2972:O3004 N2902:O2925 N2835:O2857 N2763:O2789 N2696:O2720 N2542:O2595 N2356:O2416 N2255:O2281 N2189:O2215 N2122:O2148 N2021:O2082 N1955:O2017 N1919:O1949 N1846:O1877 N1777:O1802 N1674:O1734 N1639:O1669 N1538:O1595 N1474:O1534 N1438:O1470 N1167:O1237 N1016:O1085 N801:O871 N771:O797 N446:O516 N370:O441 N3088:O3122 N3010:O3047 N2931:O2969 N2796:O2832 N2728:O2760 N2666:O2693 N2287:O2349 N2219:O2252 N2152:O2186 N2086:O2119 N1882:O1916 N1807:O1843 N1739:O1774 N1600:O1636 N1394:O1435 N1314:O1354 N1241:O1310 N875:O914 N734:O768 N598:O657 N917:O943 N292:O295 N215:O221 J661:J665 N661:O730 O3701:O3713 J3627:J3764 N3701:N3708 J67:J83 J118:J122 J175:J191 J231:J257 J307:J333 J377:J441 J456:J516 J530:J594 J609:J657 J667:J668 J670:J730 J741:J768 J811:J871 J885:J914 J958:J967 J1022:J1085 J1097:J1109 J1175:J1237 J1250:J1310 J1323:J1354 J1404:J1435 J1483:J1498 J1545:J1595 J1608:J1636 J1679:J1734 J1746:J1774 J1816:J1843 J1887:J1916 P292:IV4095 P4097:IV65536 P2:IV269 N270:IV291 O4096:IV4096 J969:J979 J981:J1012 J1318:J1321 J2258:J2282 J1500:J1534">
    <cfRule type="containsText" dxfId="1517" priority="1761" stopIfTrue="1" operator="containsText" text="GUIDE 12">
      <formula>NOT(ISERROR(SEARCH("GUIDE 12",J2)))</formula>
    </cfRule>
    <cfRule type="containsText" priority="1762" stopIfTrue="1" operator="containsText" text="GUIDE 12">
      <formula>NOT(ISERROR(SEARCH("GUIDE 12",J2)))</formula>
    </cfRule>
  </conditionalFormatting>
  <conditionalFormatting sqref="J914 J768 J561 J2119 J1435 J1354 J3906 J3249 J3122 J3047 J2969 J2899 J2832 J2760 J2693 J2252 J2186 J1916 J1843 J1774 J1636 J86:J108 J3735:J3740 J215:J221 J4047:J4053 J3964:J3981 J4129:J4133 J3875:J3887 J112:J116 J2421:J2437 J3398:J3419 J2451:J2467 J3378:J3395 J3550:J3567 J3493:J3511 J2863:J2885 J142:J166 J194:J197 J1051:J1085 J3434:J3454 J3605:J3624 J4020:J4045 J199:J210 J1089:J1095 J4092:J4095 J1357:J1362 J4097:J4125 J260:J295 J336:J366 J632:J657 J698:J730 J983:J1012 J3909:J3937 J1129:J1163 J1204:J1237 J1507:J1534 J1846:J1877 J2056:J2082 J2189:J2215 J2255 J2320:J2350 J2386:J2417 J2502:J2535 J2571:J2596 J2632:J2660 J2696:J2722 J2763:J2790 J2835:J2859 J2902:J2926 J2972:J3005 J3050:J3082 J3125:J3156 J3318:J3343 J3852:J3871 J4057:J4089 J3985:J4017 J3941:J3961 J3889:J3903 J3819:J3849 J3742:J3764 J3627:J3663 J3570:J3602 J3514:J3547 J3457:J3490 J3421:J3431 J3347:J3375 J3282:J3315 J3252:J3278 J3218:J3246 J3086:J3119 J3009:J3044 J2930:J2966 J2887:J2896 J2794:J2829 J2726:J2757 J2664:J2690 J2600:J2629 J2539:J2568 J2471:J2499 J2439:J2448 J2354:J2383 J2286:J2317 J2219:J2249 J2152:J2183 J2122:J2148 J2086:J2116 J2021:J2053 J1987:J2017 J1954:J1984 J1919:J1950 J1881:J1885 J1806:J1814 J1777:J1802 J1738:J1744 J1706:J1734 J1673:J1677 J1639:J1669 J1599:J1606 J1569:J1595 J1538:J1543 J1474:J1481 J1438:J1470 J1394:J1402 J1364:J1390 J1314:J1316 J1279:J1310 J1241:J1248 J1167:J1173 J1111:J1126 J1016:J1020 J947:J956 J917:J943 J875:J883 J840:J871 J801:J809 J771:J797 J734:J739 J598:J607 J564:J594 J520:J528 J487:J516 J445:J454 J410:J441 J370:J375 J299:J305 J225:J229 J170:J173 J125:J139 J28:J65 J3:J25 J3160:J3215 N3699 J3768:J3815 J661:J665 J3666:J3732 J67:J83 J118:J122 J175:J191 J231:J257 J307:J333 J377:J407 J456:J484 J530:J558 J609:J629 J667:J668 J670:J695 J741:J765 J811:J837 J885:J911 J958:J967 J1022:J1048 J1097:J1109 J1175:J1201 J1250:J1276 J1323:J1351 J1404:J1432 J1483:J1498 J1545:J1566 J1608:J1633 J1679:J1703 J1746:J1771 J1816:J1840 J1887:J1913 J969:J979 J1318:J1321 J2258:J2282 J1500:J1504">
    <cfRule type="containsText" dxfId="1516" priority="1760" stopIfTrue="1" operator="containsText" text="GUIDE 13">
      <formula>NOT(ISERROR(SEARCH("GUIDE 13",J3)))</formula>
    </cfRule>
  </conditionalFormatting>
  <conditionalFormatting sqref="J914 J768 J561 J2119 J1435 J1354 J3906 J3249 J3122 J3047 J2969 J2899 J2832 J2760 J2693 J2252 J2186 J1916 J1843 J1774 J1636 J86:J108 J3735:J3740 J215:J221 J4047:J4053 J3964:J3981 J4129:J4133 J3875:J3887 J112:J116 J2421:J2437 J3398:J3419 J2451:J2467 J3378:J3395 J3550:J3567 J3493:J3511 J2863:J2885 J142:J166 J194:J197 J1051:J1085 J3434:J3454 J3605:J3624 J4020:J4045 J199:J210 J1089:J1095 J4092:J4095 J1357:J1362 J4097:J4125 J260:J295 J336:J366 J632:J657 J698:J730 J983:J1012 J3909:J3937 J1129:J1163 J1204:J1237 J1507:J1534 J1846:J1877 J2056:J2082 J2189:J2215 J2255 J2320:J2350 J2386:J2417 J2502:J2535 J2571:J2596 J2632:J2660 J2696:J2722 J2763:J2790 J2835:J2859 J2902:J2926 J2972:J3005 J3050:J3082 J3125:J3156 J3318:J3343 J3852:J3871 J4057:J4089 J3985:J4017 J3941:J3961 J3889:J3903 J3819:J3849 J3742:J3764 J3627:J3663 J3570:J3602 J3514:J3547 J3457:J3490 J3421:J3431 J3347:J3375 J3282:J3315 J3252:J3278 J3218:J3246 J3086:J3119 J3009:J3044 J2930:J2966 J2887:J2896 J2794:J2829 J2726:J2757 J2664:J2690 J2600:J2629 J2539:J2568 J2471:J2499 J2439:J2448 J2354:J2383 J2286:J2317 J2219:J2249 J2152:J2183 J2122:J2148 J2086:J2116 J2021:J2053 J1987:J2017 J1954:J1984 J1919:J1950 J1881:J1885 J1806:J1814 J1777:J1802 J1738:J1744 J1706:J1734 J1673:J1677 J1639:J1669 J1599:J1606 J1569:J1595 J1538:J1543 J1474:J1481 J1438:J1470 J1394:J1402 J1364:J1390 J1314:J1316 J1279:J1310 J1241:J1248 J1167:J1173 J1111:J1126 J1016:J1020 J947:J956 J917:J943 J875:J883 J840:J871 J801:J809 J771:J797 J734:J739 J598:J607 J564:J594 J520:J528 J487:J516 J445:J454 J410:J441 J370:J375 J299:J305 J225:J229 J170:J173 J125:J139 J28:J65 J3:J25 J3160:J3215 N3699 J3768:J3815 J661:J665 J3666:J3732 J67:J83 J118:J122 J175:J191 J231:J257 J307:J333 J377:J407 J456:J484 J530:J558 J609:J629 J667:J668 J670:J695 J741:J765 J811:J837 J885:J911 J958:J967 J1022:J1048 J1097:J1109 J1175:J1201 J1250:J1276 J1323:J1351 J1404:J1432 J1483:J1498 J1545:J1566 J1608:J1633 J1679:J1703 J1746:J1771 J1816:J1840 J1887:J1913 J969:J979 J1318:J1321 J2258:J2282 J1500:J1504">
    <cfRule type="containsText" dxfId="1515" priority="1759" stopIfTrue="1" operator="containsText" text="GUIDE 11">
      <formula>NOT(ISERROR(SEARCH("GUIDE 11",J3)))</formula>
    </cfRule>
  </conditionalFormatting>
  <conditionalFormatting sqref="J211">
    <cfRule type="containsText" dxfId="1514" priority="1758" stopIfTrue="1" operator="containsText" text="See Table 1">
      <formula>NOT(ISERROR(SEARCH("See Table 1",J211)))</formula>
    </cfRule>
  </conditionalFormatting>
  <conditionalFormatting sqref="J211">
    <cfRule type="containsText" dxfId="1513" priority="1756" stopIfTrue="1" operator="containsText" text="GUIDE 12">
      <formula>NOT(ISERROR(SEARCH("GUIDE 12",J211)))</formula>
    </cfRule>
    <cfRule type="containsText" priority="1757" stopIfTrue="1" operator="containsText" text="GUIDE 12">
      <formula>NOT(ISERROR(SEARCH("GUIDE 12",J211)))</formula>
    </cfRule>
  </conditionalFormatting>
  <conditionalFormatting sqref="J211">
    <cfRule type="containsText" dxfId="1512" priority="1755" stopIfTrue="1" operator="containsText" text="GUIDE 13">
      <formula>NOT(ISERROR(SEARCH("GUIDE 13",J211)))</formula>
    </cfRule>
  </conditionalFormatting>
  <conditionalFormatting sqref="J211">
    <cfRule type="containsText" dxfId="1511" priority="1754" stopIfTrue="1" operator="containsText" text="GUIDE 11">
      <formula>NOT(ISERROR(SEARCH("GUIDE 11",J211)))</formula>
    </cfRule>
  </conditionalFormatting>
  <conditionalFormatting sqref="J212:J214">
    <cfRule type="containsText" dxfId="1510" priority="1753" stopIfTrue="1" operator="containsText" text="See Table 1">
      <formula>NOT(ISERROR(SEARCH("See Table 1",J212)))</formula>
    </cfRule>
  </conditionalFormatting>
  <conditionalFormatting sqref="J213:J214">
    <cfRule type="containsText" dxfId="1509" priority="1751" stopIfTrue="1" operator="containsText" text="GUIDE 12">
      <formula>NOT(ISERROR(SEARCH("GUIDE 12",J213)))</formula>
    </cfRule>
    <cfRule type="containsText" priority="1752" stopIfTrue="1" operator="containsText" text="GUIDE 12">
      <formula>NOT(ISERROR(SEARCH("GUIDE 12",J213)))</formula>
    </cfRule>
  </conditionalFormatting>
  <conditionalFormatting sqref="J212:J214">
    <cfRule type="containsText" dxfId="1508" priority="1750" stopIfTrue="1" operator="containsText" text="GUIDE 13">
      <formula>NOT(ISERROR(SEARCH("GUIDE 13",J212)))</formula>
    </cfRule>
  </conditionalFormatting>
  <conditionalFormatting sqref="J212:J214">
    <cfRule type="containsText" dxfId="1507" priority="1749" stopIfTrue="1" operator="containsText" text="GUIDE 11">
      <formula>NOT(ISERROR(SEARCH("GUIDE 11",J212)))</formula>
    </cfRule>
  </conditionalFormatting>
  <conditionalFormatting sqref="J563">
    <cfRule type="containsText" dxfId="1506" priority="1748" stopIfTrue="1" operator="containsText" text="See Table 1">
      <formula>NOT(ISERROR(SEARCH("See Table 1",J563)))</formula>
    </cfRule>
  </conditionalFormatting>
  <conditionalFormatting sqref="J563">
    <cfRule type="containsText" dxfId="1505" priority="1747" stopIfTrue="1" operator="containsText" text="GUIDE 13">
      <formula>NOT(ISERROR(SEARCH("GUIDE 13",J563)))</formula>
    </cfRule>
  </conditionalFormatting>
  <conditionalFormatting sqref="J563">
    <cfRule type="containsText" dxfId="1504" priority="1746" stopIfTrue="1" operator="containsText" text="GUIDE 11">
      <formula>NOT(ISERROR(SEARCH("GUIDE 11",J563)))</formula>
    </cfRule>
  </conditionalFormatting>
  <conditionalFormatting sqref="J981:J982">
    <cfRule type="containsText" dxfId="1503" priority="1745" stopIfTrue="1" operator="containsText" text="See Table 1">
      <formula>NOT(ISERROR(SEARCH("See Table 1",J981)))</formula>
    </cfRule>
  </conditionalFormatting>
  <conditionalFormatting sqref="J981:J982">
    <cfRule type="containsText" dxfId="1502" priority="1744" stopIfTrue="1" operator="containsText" text="GUIDE 13">
      <formula>NOT(ISERROR(SEARCH("GUIDE 13",J981)))</formula>
    </cfRule>
  </conditionalFormatting>
  <conditionalFormatting sqref="J981:J982">
    <cfRule type="containsText" dxfId="1501" priority="1743" stopIfTrue="1" operator="containsText" text="GUIDE 11">
      <formula>NOT(ISERROR(SEARCH("GUIDE 11",J981)))</formula>
    </cfRule>
  </conditionalFormatting>
  <conditionalFormatting sqref="J912:J913">
    <cfRule type="containsText" dxfId="1500" priority="1742" stopIfTrue="1" operator="containsText" text="See Table 1">
      <formula>NOT(ISERROR(SEARCH("See Table 1",J912)))</formula>
    </cfRule>
  </conditionalFormatting>
  <conditionalFormatting sqref="J912:J913">
    <cfRule type="containsText" dxfId="1499" priority="1741" stopIfTrue="1" operator="containsText" text="GUIDE 13">
      <formula>NOT(ISERROR(SEARCH("GUIDE 13",J912)))</formula>
    </cfRule>
  </conditionalFormatting>
  <conditionalFormatting sqref="J912:J913">
    <cfRule type="containsText" dxfId="1498" priority="1740" stopIfTrue="1" operator="containsText" text="GUIDE 11">
      <formula>NOT(ISERROR(SEARCH("GUIDE 11",J912)))</formula>
    </cfRule>
  </conditionalFormatting>
  <conditionalFormatting sqref="J4090:J4091">
    <cfRule type="containsText" dxfId="1497" priority="1739" stopIfTrue="1" operator="containsText" text="See Table 1">
      <formula>NOT(ISERROR(SEARCH("See Table 1",J4090)))</formula>
    </cfRule>
  </conditionalFormatting>
  <conditionalFormatting sqref="J4090:J4091">
    <cfRule type="containsText" dxfId="1496" priority="1738" stopIfTrue="1" operator="containsText" text="GUIDE 13">
      <formula>NOT(ISERROR(SEARCH("GUIDE 13",J4090)))</formula>
    </cfRule>
  </conditionalFormatting>
  <conditionalFormatting sqref="J4090:J4091">
    <cfRule type="containsText" dxfId="1495" priority="1737" stopIfTrue="1" operator="containsText" text="GUIDE 11">
      <formula>NOT(ISERROR(SEARCH("GUIDE 11",J4090)))</formula>
    </cfRule>
  </conditionalFormatting>
  <conditionalFormatting sqref="J4018:J4019">
    <cfRule type="containsText" dxfId="1494" priority="1736" stopIfTrue="1" operator="containsText" text="See Table 1">
      <formula>NOT(ISERROR(SEARCH("See Table 1",J4018)))</formula>
    </cfRule>
  </conditionalFormatting>
  <conditionalFormatting sqref="J4018:J4019">
    <cfRule type="containsText" dxfId="1493" priority="1735" stopIfTrue="1" operator="containsText" text="GUIDE 13">
      <formula>NOT(ISERROR(SEARCH("GUIDE 13",J4018)))</formula>
    </cfRule>
  </conditionalFormatting>
  <conditionalFormatting sqref="J4018:J4019">
    <cfRule type="containsText" dxfId="1492" priority="1734" stopIfTrue="1" operator="containsText" text="GUIDE 11">
      <formula>NOT(ISERROR(SEARCH("GUIDE 11",J4018)))</formula>
    </cfRule>
  </conditionalFormatting>
  <conditionalFormatting sqref="J3733:J3734">
    <cfRule type="containsText" dxfId="1491" priority="1733" stopIfTrue="1" operator="containsText" text="See Table 1">
      <formula>NOT(ISERROR(SEARCH("See Table 1",J3733)))</formula>
    </cfRule>
  </conditionalFormatting>
  <conditionalFormatting sqref="J3733:J3734">
    <cfRule type="containsText" dxfId="1490" priority="1732" stopIfTrue="1" operator="containsText" text="GUIDE 13">
      <formula>NOT(ISERROR(SEARCH("GUIDE 13",J3733)))</formula>
    </cfRule>
  </conditionalFormatting>
  <conditionalFormatting sqref="J3733:J3734">
    <cfRule type="containsText" dxfId="1489" priority="1731" stopIfTrue="1" operator="containsText" text="GUIDE 11">
      <formula>NOT(ISERROR(SEARCH("GUIDE 11",J3733)))</formula>
    </cfRule>
  </conditionalFormatting>
  <conditionalFormatting sqref="J838:J839">
    <cfRule type="containsText" dxfId="1488" priority="1730" stopIfTrue="1" operator="containsText" text="See Table 1">
      <formula>NOT(ISERROR(SEARCH("See Table 1",J838)))</formula>
    </cfRule>
  </conditionalFormatting>
  <conditionalFormatting sqref="J838:J839">
    <cfRule type="containsText" dxfId="1487" priority="1729" stopIfTrue="1" operator="containsText" text="GUIDE 13">
      <formula>NOT(ISERROR(SEARCH("GUIDE 13",J838)))</formula>
    </cfRule>
  </conditionalFormatting>
  <conditionalFormatting sqref="J838:J839">
    <cfRule type="containsText" dxfId="1486" priority="1728" stopIfTrue="1" operator="containsText" text="GUIDE 11">
      <formula>NOT(ISERROR(SEARCH("GUIDE 11",J838)))</formula>
    </cfRule>
  </conditionalFormatting>
  <conditionalFormatting sqref="J766:J767">
    <cfRule type="containsText" dxfId="1485" priority="1727" stopIfTrue="1" operator="containsText" text="See Table 1">
      <formula>NOT(ISERROR(SEARCH("See Table 1",J766)))</formula>
    </cfRule>
  </conditionalFormatting>
  <conditionalFormatting sqref="J766:J767">
    <cfRule type="containsText" dxfId="1484" priority="1726" stopIfTrue="1" operator="containsText" text="GUIDE 13">
      <formula>NOT(ISERROR(SEARCH("GUIDE 13",J766)))</formula>
    </cfRule>
  </conditionalFormatting>
  <conditionalFormatting sqref="J766:J767">
    <cfRule type="containsText" dxfId="1483" priority="1725" stopIfTrue="1" operator="containsText" text="GUIDE 11">
      <formula>NOT(ISERROR(SEARCH("GUIDE 11",J766)))</formula>
    </cfRule>
  </conditionalFormatting>
  <conditionalFormatting sqref="J696:J697">
    <cfRule type="containsText" dxfId="1482" priority="1724" stopIfTrue="1" operator="containsText" text="See Table 1">
      <formula>NOT(ISERROR(SEARCH("See Table 1",J696)))</formula>
    </cfRule>
  </conditionalFormatting>
  <conditionalFormatting sqref="J696:J697">
    <cfRule type="containsText" dxfId="1481" priority="1723" stopIfTrue="1" operator="containsText" text="GUIDE 13">
      <formula>NOT(ISERROR(SEARCH("GUIDE 13",J696)))</formula>
    </cfRule>
  </conditionalFormatting>
  <conditionalFormatting sqref="J696:J697">
    <cfRule type="containsText" dxfId="1480" priority="1722" stopIfTrue="1" operator="containsText" text="GUIDE 11">
      <formula>NOT(ISERROR(SEARCH("GUIDE 11",J696)))</formula>
    </cfRule>
  </conditionalFormatting>
  <conditionalFormatting sqref="J630:J631">
    <cfRule type="containsText" dxfId="1479" priority="1721" stopIfTrue="1" operator="containsText" text="See Table 1">
      <formula>NOT(ISERROR(SEARCH("See Table 1",J630)))</formula>
    </cfRule>
  </conditionalFormatting>
  <conditionalFormatting sqref="J630:J631">
    <cfRule type="containsText" dxfId="1478" priority="1720" stopIfTrue="1" operator="containsText" text="GUIDE 13">
      <formula>NOT(ISERROR(SEARCH("GUIDE 13",J630)))</formula>
    </cfRule>
  </conditionalFormatting>
  <conditionalFormatting sqref="J630:J631">
    <cfRule type="containsText" dxfId="1477" priority="1719" stopIfTrue="1" operator="containsText" text="GUIDE 11">
      <formula>NOT(ISERROR(SEARCH("GUIDE 11",J630)))</formula>
    </cfRule>
  </conditionalFormatting>
  <conditionalFormatting sqref="J559:J560">
    <cfRule type="containsText" dxfId="1476" priority="1718" stopIfTrue="1" operator="containsText" text="See Table 1">
      <formula>NOT(ISERROR(SEARCH("See Table 1",J559)))</formula>
    </cfRule>
  </conditionalFormatting>
  <conditionalFormatting sqref="J559:J560">
    <cfRule type="containsText" dxfId="1475" priority="1717" stopIfTrue="1" operator="containsText" text="GUIDE 13">
      <formula>NOT(ISERROR(SEARCH("GUIDE 13",J559)))</formula>
    </cfRule>
  </conditionalFormatting>
  <conditionalFormatting sqref="J559:J560">
    <cfRule type="containsText" dxfId="1474" priority="1716" stopIfTrue="1" operator="containsText" text="GUIDE 11">
      <formula>NOT(ISERROR(SEARCH("GUIDE 11",J559)))</formula>
    </cfRule>
  </conditionalFormatting>
  <conditionalFormatting sqref="J485:J486">
    <cfRule type="containsText" dxfId="1473" priority="1715" stopIfTrue="1" operator="containsText" text="See Table 1">
      <formula>NOT(ISERROR(SEARCH("See Table 1",J485)))</formula>
    </cfRule>
  </conditionalFormatting>
  <conditionalFormatting sqref="J485:J486">
    <cfRule type="containsText" dxfId="1472" priority="1714" stopIfTrue="1" operator="containsText" text="GUIDE 13">
      <formula>NOT(ISERROR(SEARCH("GUIDE 13",J485)))</formula>
    </cfRule>
  </conditionalFormatting>
  <conditionalFormatting sqref="J485:J486">
    <cfRule type="containsText" dxfId="1471" priority="1713" stopIfTrue="1" operator="containsText" text="GUIDE 11">
      <formula>NOT(ISERROR(SEARCH("GUIDE 11",J485)))</formula>
    </cfRule>
  </conditionalFormatting>
  <conditionalFormatting sqref="J408:J409">
    <cfRule type="containsText" dxfId="1470" priority="1712" stopIfTrue="1" operator="containsText" text="See Table 1">
      <formula>NOT(ISERROR(SEARCH("See Table 1",J408)))</formula>
    </cfRule>
  </conditionalFormatting>
  <conditionalFormatting sqref="J408:J409">
    <cfRule type="containsText" dxfId="1469" priority="1711" stopIfTrue="1" operator="containsText" text="GUIDE 13">
      <formula>NOT(ISERROR(SEARCH("GUIDE 13",J408)))</formula>
    </cfRule>
  </conditionalFormatting>
  <conditionalFormatting sqref="J408:J409">
    <cfRule type="containsText" dxfId="1468" priority="1710" stopIfTrue="1" operator="containsText" text="GUIDE 11">
      <formula>NOT(ISERROR(SEARCH("GUIDE 11",J408)))</formula>
    </cfRule>
  </conditionalFormatting>
  <conditionalFormatting sqref="J334:J335">
    <cfRule type="containsText" dxfId="1467" priority="1709" stopIfTrue="1" operator="containsText" text="See Table 1">
      <formula>NOT(ISERROR(SEARCH("See Table 1",J334)))</formula>
    </cfRule>
  </conditionalFormatting>
  <conditionalFormatting sqref="J334:J335">
    <cfRule type="containsText" dxfId="1466" priority="1707" stopIfTrue="1" operator="containsText" text="GUIDE 12">
      <formula>NOT(ISERROR(SEARCH("GUIDE 12",J334)))</formula>
    </cfRule>
    <cfRule type="containsText" priority="1708" stopIfTrue="1" operator="containsText" text="GUIDE 12">
      <formula>NOT(ISERROR(SEARCH("GUIDE 12",J334)))</formula>
    </cfRule>
  </conditionalFormatting>
  <conditionalFormatting sqref="J334:J335">
    <cfRule type="containsText" dxfId="1465" priority="1706" stopIfTrue="1" operator="containsText" text="GUIDE 13">
      <formula>NOT(ISERROR(SEARCH("GUIDE 13",J334)))</formula>
    </cfRule>
  </conditionalFormatting>
  <conditionalFormatting sqref="J334:J335">
    <cfRule type="containsText" dxfId="1464" priority="1705" stopIfTrue="1" operator="containsText" text="GUIDE 11">
      <formula>NOT(ISERROR(SEARCH("GUIDE 11",J334)))</formula>
    </cfRule>
  </conditionalFormatting>
  <conditionalFormatting sqref="J258:J259">
    <cfRule type="containsText" dxfId="1463" priority="1704" stopIfTrue="1" operator="containsText" text="See Table 1">
      <formula>NOT(ISERROR(SEARCH("See Table 1",J258)))</formula>
    </cfRule>
  </conditionalFormatting>
  <conditionalFormatting sqref="J258:J259">
    <cfRule type="containsText" dxfId="1462" priority="1702" stopIfTrue="1" operator="containsText" text="GUIDE 12">
      <formula>NOT(ISERROR(SEARCH("GUIDE 12",J258)))</formula>
    </cfRule>
    <cfRule type="containsText" priority="1703" stopIfTrue="1" operator="containsText" text="GUIDE 12">
      <formula>NOT(ISERROR(SEARCH("GUIDE 12",J258)))</formula>
    </cfRule>
  </conditionalFormatting>
  <conditionalFormatting sqref="J258:J259">
    <cfRule type="containsText" dxfId="1461" priority="1701" stopIfTrue="1" operator="containsText" text="GUIDE 13">
      <formula>NOT(ISERROR(SEARCH("GUIDE 13",J258)))</formula>
    </cfRule>
  </conditionalFormatting>
  <conditionalFormatting sqref="J258:J259">
    <cfRule type="containsText" dxfId="1460" priority="1700" stopIfTrue="1" operator="containsText" text="GUIDE 11">
      <formula>NOT(ISERROR(SEARCH("GUIDE 11",J258)))</formula>
    </cfRule>
  </conditionalFormatting>
  <conditionalFormatting sqref="J26:J27">
    <cfRule type="containsText" dxfId="1459" priority="1699" stopIfTrue="1" operator="containsText" text="See Table 1">
      <formula>NOT(ISERROR(SEARCH("See Table 1",J26)))</formula>
    </cfRule>
  </conditionalFormatting>
  <conditionalFormatting sqref="J26:J27">
    <cfRule type="containsText" dxfId="1458" priority="1697" stopIfTrue="1" operator="containsText" text="GUIDE 12">
      <formula>NOT(ISERROR(SEARCH("GUIDE 12",J26)))</formula>
    </cfRule>
    <cfRule type="containsText" priority="1698" stopIfTrue="1" operator="containsText" text="GUIDE 12">
      <formula>NOT(ISERROR(SEARCH("GUIDE 12",J26)))</formula>
    </cfRule>
  </conditionalFormatting>
  <conditionalFormatting sqref="J26:J27">
    <cfRule type="containsText" dxfId="1457" priority="1696" stopIfTrue="1" operator="containsText" text="GUIDE 13">
      <formula>NOT(ISERROR(SEARCH("GUIDE 13",J26)))</formula>
    </cfRule>
  </conditionalFormatting>
  <conditionalFormatting sqref="J26:J27">
    <cfRule type="containsText" dxfId="1456" priority="1695" stopIfTrue="1" operator="containsText" text="GUIDE 11">
      <formula>NOT(ISERROR(SEARCH("GUIDE 11",J26)))</formula>
    </cfRule>
  </conditionalFormatting>
  <conditionalFormatting sqref="J3664:J3665">
    <cfRule type="containsText" dxfId="1455" priority="1694" stopIfTrue="1" operator="containsText" text="See Table 1">
      <formula>NOT(ISERROR(SEARCH("See Table 1",J3664)))</formula>
    </cfRule>
  </conditionalFormatting>
  <conditionalFormatting sqref="J3664:J3665">
    <cfRule type="containsText" dxfId="1454" priority="1693" stopIfTrue="1" operator="containsText" text="GUIDE 13">
      <formula>NOT(ISERROR(SEARCH("GUIDE 13",J3664)))</formula>
    </cfRule>
  </conditionalFormatting>
  <conditionalFormatting sqref="J3664:J3665">
    <cfRule type="containsText" dxfId="1453" priority="1692" stopIfTrue="1" operator="containsText" text="GUIDE 11">
      <formula>NOT(ISERROR(SEARCH("GUIDE 11",J3664)))</formula>
    </cfRule>
  </conditionalFormatting>
  <conditionalFormatting sqref="J3603:J3604">
    <cfRule type="containsText" dxfId="1452" priority="1691" stopIfTrue="1" operator="containsText" text="See Table 1">
      <formula>NOT(ISERROR(SEARCH("See Table 1",J3603)))</formula>
    </cfRule>
  </conditionalFormatting>
  <conditionalFormatting sqref="J3603:J3604">
    <cfRule type="containsText" dxfId="1451" priority="1690" stopIfTrue="1" operator="containsText" text="GUIDE 13">
      <formula>NOT(ISERROR(SEARCH("GUIDE 13",J3603)))</formula>
    </cfRule>
  </conditionalFormatting>
  <conditionalFormatting sqref="J3603:J3604">
    <cfRule type="containsText" dxfId="1450" priority="1689" stopIfTrue="1" operator="containsText" text="GUIDE 11">
      <formula>NOT(ISERROR(SEARCH("GUIDE 11",J3603)))</formula>
    </cfRule>
  </conditionalFormatting>
  <conditionalFormatting sqref="J3548:J3549">
    <cfRule type="containsText" dxfId="1449" priority="1688" stopIfTrue="1" operator="containsText" text="See Table 1">
      <formula>NOT(ISERROR(SEARCH("See Table 1",J3548)))</formula>
    </cfRule>
  </conditionalFormatting>
  <conditionalFormatting sqref="J3548:J3549">
    <cfRule type="containsText" dxfId="1448" priority="1687" stopIfTrue="1" operator="containsText" text="GUIDE 13">
      <formula>NOT(ISERROR(SEARCH("GUIDE 13",J3548)))</formula>
    </cfRule>
  </conditionalFormatting>
  <conditionalFormatting sqref="J3548:J3549">
    <cfRule type="containsText" dxfId="1447" priority="1686" stopIfTrue="1" operator="containsText" text="GUIDE 11">
      <formula>NOT(ISERROR(SEARCH("GUIDE 11",J3548)))</formula>
    </cfRule>
  </conditionalFormatting>
  <conditionalFormatting sqref="J3491:J3492">
    <cfRule type="containsText" dxfId="1446" priority="1685" stopIfTrue="1" operator="containsText" text="See Table 1">
      <formula>NOT(ISERROR(SEARCH("See Table 1",J3491)))</formula>
    </cfRule>
  </conditionalFormatting>
  <conditionalFormatting sqref="J3491:J3492">
    <cfRule type="containsText" dxfId="1445" priority="1684" stopIfTrue="1" operator="containsText" text="GUIDE 13">
      <formula>NOT(ISERROR(SEARCH("GUIDE 13",J3491)))</formula>
    </cfRule>
  </conditionalFormatting>
  <conditionalFormatting sqref="J3491:J3492">
    <cfRule type="containsText" dxfId="1444" priority="1683" stopIfTrue="1" operator="containsText" text="GUIDE 11">
      <formula>NOT(ISERROR(SEARCH("GUIDE 11",J3491)))</formula>
    </cfRule>
  </conditionalFormatting>
  <conditionalFormatting sqref="J3432:J3433">
    <cfRule type="containsText" dxfId="1443" priority="1682" stopIfTrue="1" operator="containsText" text="See Table 1">
      <formula>NOT(ISERROR(SEARCH("See Table 1",J3432)))</formula>
    </cfRule>
  </conditionalFormatting>
  <conditionalFormatting sqref="J3432:J3433">
    <cfRule type="containsText" dxfId="1442" priority="1681" stopIfTrue="1" operator="containsText" text="GUIDE 13">
      <formula>NOT(ISERROR(SEARCH("GUIDE 13",J3432)))</formula>
    </cfRule>
  </conditionalFormatting>
  <conditionalFormatting sqref="J3432:J3433">
    <cfRule type="containsText" dxfId="1441" priority="1680" stopIfTrue="1" operator="containsText" text="GUIDE 11">
      <formula>NOT(ISERROR(SEARCH("GUIDE 11",J3432)))</formula>
    </cfRule>
  </conditionalFormatting>
  <conditionalFormatting sqref="J3376:J3377">
    <cfRule type="containsText" dxfId="1440" priority="1679" stopIfTrue="1" operator="containsText" text="See Table 1">
      <formula>NOT(ISERROR(SEARCH("See Table 1",J3376)))</formula>
    </cfRule>
  </conditionalFormatting>
  <conditionalFormatting sqref="J3376:J3377">
    <cfRule type="containsText" dxfId="1439" priority="1678" stopIfTrue="1" operator="containsText" text="GUIDE 13">
      <formula>NOT(ISERROR(SEARCH("GUIDE 13",J3376)))</formula>
    </cfRule>
  </conditionalFormatting>
  <conditionalFormatting sqref="J3376:J3377">
    <cfRule type="containsText" dxfId="1438" priority="1677" stopIfTrue="1" operator="containsText" text="GUIDE 11">
      <formula>NOT(ISERROR(SEARCH("GUIDE 11",J3376)))</formula>
    </cfRule>
  </conditionalFormatting>
  <conditionalFormatting sqref="J2449:J2450">
    <cfRule type="containsText" dxfId="1437" priority="1676" stopIfTrue="1" operator="containsText" text="See Table 1">
      <formula>NOT(ISERROR(SEARCH("See Table 1",J2449)))</formula>
    </cfRule>
  </conditionalFormatting>
  <conditionalFormatting sqref="J2449:J2450">
    <cfRule type="containsText" dxfId="1436" priority="1675" stopIfTrue="1" operator="containsText" text="GUIDE 13">
      <formula>NOT(ISERROR(SEARCH("GUIDE 13",J2449)))</formula>
    </cfRule>
  </conditionalFormatting>
  <conditionalFormatting sqref="J2449:J2450">
    <cfRule type="containsText" dxfId="1435" priority="1674" stopIfTrue="1" operator="containsText" text="GUIDE 11">
      <formula>NOT(ISERROR(SEARCH("GUIDE 11",J2449)))</formula>
    </cfRule>
  </conditionalFormatting>
  <conditionalFormatting sqref="J1567:J1568">
    <cfRule type="containsText" dxfId="1434" priority="1673" stopIfTrue="1" operator="containsText" text="See Table 1">
      <formula>NOT(ISERROR(SEARCH("See Table 1",J1567)))</formula>
    </cfRule>
  </conditionalFormatting>
  <conditionalFormatting sqref="J1567:J1568">
    <cfRule type="containsText" dxfId="1433" priority="1672" stopIfTrue="1" operator="containsText" text="GUIDE 13">
      <formula>NOT(ISERROR(SEARCH("GUIDE 13",J1567)))</formula>
    </cfRule>
  </conditionalFormatting>
  <conditionalFormatting sqref="J1567:J1568">
    <cfRule type="containsText" dxfId="1432" priority="1671" stopIfTrue="1" operator="containsText" text="GUIDE 11">
      <formula>NOT(ISERROR(SEARCH("GUIDE 11",J1567)))</formula>
    </cfRule>
  </conditionalFormatting>
  <conditionalFormatting sqref="J1505:J1506">
    <cfRule type="containsText" dxfId="1431" priority="1670" stopIfTrue="1" operator="containsText" text="See Table 1">
      <formula>NOT(ISERROR(SEARCH("See Table 1",J1505)))</formula>
    </cfRule>
  </conditionalFormatting>
  <conditionalFormatting sqref="J1505:J1506">
    <cfRule type="containsText" dxfId="1430" priority="1669" stopIfTrue="1" operator="containsText" text="GUIDE 13">
      <formula>NOT(ISERROR(SEARCH("GUIDE 13",J1505)))</formula>
    </cfRule>
  </conditionalFormatting>
  <conditionalFormatting sqref="J1505:J1506">
    <cfRule type="containsText" dxfId="1429" priority="1668" stopIfTrue="1" operator="containsText" text="GUIDE 11">
      <formula>NOT(ISERROR(SEARCH("GUIDE 11",J1505)))</formula>
    </cfRule>
  </conditionalFormatting>
  <conditionalFormatting sqref="J3962:J3963">
    <cfRule type="containsText" dxfId="1428" priority="1667" stopIfTrue="1" operator="containsText" text="See Table 1">
      <formula>NOT(ISERROR(SEARCH("See Table 1",J3962)))</formula>
    </cfRule>
  </conditionalFormatting>
  <conditionalFormatting sqref="J3962:J3963">
    <cfRule type="containsText" dxfId="1427" priority="1666" stopIfTrue="1" operator="containsText" text="GUIDE 13">
      <formula>NOT(ISERROR(SEARCH("GUIDE 13",J3962)))</formula>
    </cfRule>
  </conditionalFormatting>
  <conditionalFormatting sqref="J3962:J3963">
    <cfRule type="containsText" dxfId="1426" priority="1665" stopIfTrue="1" operator="containsText" text="GUIDE 11">
      <formula>NOT(ISERROR(SEARCH("GUIDE 11",J3962)))</formula>
    </cfRule>
  </conditionalFormatting>
  <conditionalFormatting sqref="J3316:J3317">
    <cfRule type="containsText" dxfId="1425" priority="1664" stopIfTrue="1" operator="containsText" text="See Table 1">
      <formula>NOT(ISERROR(SEARCH("See Table 1",J3316)))</formula>
    </cfRule>
  </conditionalFormatting>
  <conditionalFormatting sqref="J3316:J3317">
    <cfRule type="containsText" dxfId="1424" priority="1663" stopIfTrue="1" operator="containsText" text="GUIDE 13">
      <formula>NOT(ISERROR(SEARCH("GUIDE 13",J3316)))</formula>
    </cfRule>
  </conditionalFormatting>
  <conditionalFormatting sqref="J3316:J3317">
    <cfRule type="containsText" dxfId="1423" priority="1662" stopIfTrue="1" operator="containsText" text="GUIDE 11">
      <formula>NOT(ISERROR(SEARCH("GUIDE 11",J3316)))</formula>
    </cfRule>
  </conditionalFormatting>
  <conditionalFormatting sqref="J2117:J2118">
    <cfRule type="containsText" dxfId="1422" priority="1661" stopIfTrue="1" operator="containsText" text="See Table 1">
      <formula>NOT(ISERROR(SEARCH("See Table 1",J2117)))</formula>
    </cfRule>
  </conditionalFormatting>
  <conditionalFormatting sqref="J2117:J2118">
    <cfRule type="containsText" dxfId="1421" priority="1660" stopIfTrue="1" operator="containsText" text="GUIDE 13">
      <formula>NOT(ISERROR(SEARCH("GUIDE 13",J2117)))</formula>
    </cfRule>
  </conditionalFormatting>
  <conditionalFormatting sqref="J2117:J2118">
    <cfRule type="containsText" dxfId="1420" priority="1659" stopIfTrue="1" operator="containsText" text="GUIDE 11">
      <formula>NOT(ISERROR(SEARCH("GUIDE 11",J2117)))</formula>
    </cfRule>
  </conditionalFormatting>
  <conditionalFormatting sqref="J1433:J1434">
    <cfRule type="containsText" dxfId="1419" priority="1658" stopIfTrue="1" operator="containsText" text="See Table 1">
      <formula>NOT(ISERROR(SEARCH("See Table 1",J1433)))</formula>
    </cfRule>
  </conditionalFormatting>
  <conditionalFormatting sqref="J1433:J1434">
    <cfRule type="containsText" dxfId="1418" priority="1657" stopIfTrue="1" operator="containsText" text="GUIDE 13">
      <formula>NOT(ISERROR(SEARCH("GUIDE 13",J1433)))</formula>
    </cfRule>
  </conditionalFormatting>
  <conditionalFormatting sqref="J1433:J1434">
    <cfRule type="containsText" dxfId="1417" priority="1656" stopIfTrue="1" operator="containsText" text="GUIDE 11">
      <formula>NOT(ISERROR(SEARCH("GUIDE 11",J1433)))</formula>
    </cfRule>
  </conditionalFormatting>
  <conditionalFormatting sqref="J1352:J1353">
    <cfRule type="containsText" dxfId="1416" priority="1655" stopIfTrue="1" operator="containsText" text="See Table 1">
      <formula>NOT(ISERROR(SEARCH("See Table 1",J1352)))</formula>
    </cfRule>
  </conditionalFormatting>
  <conditionalFormatting sqref="J1352:J1353">
    <cfRule type="containsText" dxfId="1415" priority="1654" stopIfTrue="1" operator="containsText" text="GUIDE 13">
      <formula>NOT(ISERROR(SEARCH("GUIDE 13",J1352)))</formula>
    </cfRule>
  </conditionalFormatting>
  <conditionalFormatting sqref="J1352:J1353">
    <cfRule type="containsText" dxfId="1414" priority="1653" stopIfTrue="1" operator="containsText" text="GUIDE 11">
      <formula>NOT(ISERROR(SEARCH("GUIDE 11",J1352)))</formula>
    </cfRule>
  </conditionalFormatting>
  <conditionalFormatting sqref="J1277:J1278">
    <cfRule type="containsText" dxfId="1413" priority="1652" stopIfTrue="1" operator="containsText" text="See Table 1">
      <formula>NOT(ISERROR(SEARCH("See Table 1",J1277)))</formula>
    </cfRule>
  </conditionalFormatting>
  <conditionalFormatting sqref="J1277:J1278">
    <cfRule type="containsText" dxfId="1412" priority="1651" stopIfTrue="1" operator="containsText" text="GUIDE 13">
      <formula>NOT(ISERROR(SEARCH("GUIDE 13",J1277)))</formula>
    </cfRule>
  </conditionalFormatting>
  <conditionalFormatting sqref="J1277:J1278">
    <cfRule type="containsText" dxfId="1411" priority="1650" stopIfTrue="1" operator="containsText" text="GUIDE 11">
      <formula>NOT(ISERROR(SEARCH("GUIDE 11",J1277)))</formula>
    </cfRule>
  </conditionalFormatting>
  <conditionalFormatting sqref="J1202:J1203">
    <cfRule type="containsText" dxfId="1410" priority="1649" stopIfTrue="1" operator="containsText" text="See Table 1">
      <formula>NOT(ISERROR(SEARCH("See Table 1",J1202)))</formula>
    </cfRule>
  </conditionalFormatting>
  <conditionalFormatting sqref="J1202:J1203">
    <cfRule type="containsText" dxfId="1409" priority="1648" stopIfTrue="1" operator="containsText" text="GUIDE 13">
      <formula>NOT(ISERROR(SEARCH("GUIDE 13",J1202)))</formula>
    </cfRule>
  </conditionalFormatting>
  <conditionalFormatting sqref="J1202:J1203">
    <cfRule type="containsText" dxfId="1408" priority="1647" stopIfTrue="1" operator="containsText" text="GUIDE 11">
      <formula>NOT(ISERROR(SEARCH("GUIDE 11",J1202)))</formula>
    </cfRule>
  </conditionalFormatting>
  <conditionalFormatting sqref="J1127:J1128">
    <cfRule type="containsText" dxfId="1407" priority="1646" stopIfTrue="1" operator="containsText" text="See Table 1">
      <formula>NOT(ISERROR(SEARCH("See Table 1",J1127)))</formula>
    </cfRule>
  </conditionalFormatting>
  <conditionalFormatting sqref="J1127:J1128">
    <cfRule type="containsText" dxfId="1406" priority="1645" stopIfTrue="1" operator="containsText" text="GUIDE 13">
      <formula>NOT(ISERROR(SEARCH("GUIDE 13",J1127)))</formula>
    </cfRule>
  </conditionalFormatting>
  <conditionalFormatting sqref="J1127:J1128">
    <cfRule type="containsText" dxfId="1405" priority="1644" stopIfTrue="1" operator="containsText" text="GUIDE 11">
      <formula>NOT(ISERROR(SEARCH("GUIDE 11",J1127)))</formula>
    </cfRule>
  </conditionalFormatting>
  <conditionalFormatting sqref="J1049:J1050">
    <cfRule type="containsText" dxfId="1404" priority="1643" stopIfTrue="1" operator="containsText" text="See Table 1">
      <formula>NOT(ISERROR(SEARCH("See Table 1",J1049)))</formula>
    </cfRule>
  </conditionalFormatting>
  <conditionalFormatting sqref="J1049:J1050">
    <cfRule type="containsText" dxfId="1403" priority="1642" stopIfTrue="1" operator="containsText" text="GUIDE 13">
      <formula>NOT(ISERROR(SEARCH("GUIDE 13",J1049)))</formula>
    </cfRule>
  </conditionalFormatting>
  <conditionalFormatting sqref="J1049:J1050">
    <cfRule type="containsText" dxfId="1402" priority="1641" stopIfTrue="1" operator="containsText" text="GUIDE 11">
      <formula>NOT(ISERROR(SEARCH("GUIDE 11",J1049)))</formula>
    </cfRule>
  </conditionalFormatting>
  <conditionalFormatting sqref="J3904:J3905">
    <cfRule type="containsText" dxfId="1401" priority="1640" stopIfTrue="1" operator="containsText" text="See Table 1">
      <formula>NOT(ISERROR(SEARCH("See Table 1",J3904)))</formula>
    </cfRule>
  </conditionalFormatting>
  <conditionalFormatting sqref="J3904:J3905">
    <cfRule type="containsText" dxfId="1400" priority="1639" stopIfTrue="1" operator="containsText" text="GUIDE 13">
      <formula>NOT(ISERROR(SEARCH("GUIDE 13",J3904)))</formula>
    </cfRule>
  </conditionalFormatting>
  <conditionalFormatting sqref="J3904:J3905">
    <cfRule type="containsText" dxfId="1399" priority="1638" stopIfTrue="1" operator="containsText" text="GUIDE 11">
      <formula>NOT(ISERROR(SEARCH("GUIDE 11",J3904)))</formula>
    </cfRule>
  </conditionalFormatting>
  <conditionalFormatting sqref="J3850:J3851">
    <cfRule type="containsText" dxfId="1398" priority="1637" stopIfTrue="1" operator="containsText" text="See Table 1">
      <formula>NOT(ISERROR(SEARCH("See Table 1",J3850)))</formula>
    </cfRule>
  </conditionalFormatting>
  <conditionalFormatting sqref="J3850:J3851">
    <cfRule type="containsText" dxfId="1397" priority="1636" stopIfTrue="1" operator="containsText" text="GUIDE 13">
      <formula>NOT(ISERROR(SEARCH("GUIDE 13",J3850)))</formula>
    </cfRule>
  </conditionalFormatting>
  <conditionalFormatting sqref="J3850:J3851">
    <cfRule type="containsText" dxfId="1396" priority="1635" stopIfTrue="1" operator="containsText" text="GUIDE 11">
      <formula>NOT(ISERROR(SEARCH("GUIDE 11",J3850)))</formula>
    </cfRule>
  </conditionalFormatting>
  <conditionalFormatting sqref="J3247:J3248">
    <cfRule type="containsText" dxfId="1395" priority="1634" stopIfTrue="1" operator="containsText" text="See Table 1">
      <formula>NOT(ISERROR(SEARCH("See Table 1",J3247)))</formula>
    </cfRule>
  </conditionalFormatting>
  <conditionalFormatting sqref="J3247:J3248">
    <cfRule type="containsText" dxfId="1394" priority="1633" stopIfTrue="1" operator="containsText" text="GUIDE 13">
      <formula>NOT(ISERROR(SEARCH("GUIDE 13",J3247)))</formula>
    </cfRule>
  </conditionalFormatting>
  <conditionalFormatting sqref="J3247:J3248">
    <cfRule type="containsText" dxfId="1393" priority="1632" stopIfTrue="1" operator="containsText" text="GUIDE 11">
      <formula>NOT(ISERROR(SEARCH("GUIDE 11",J3247)))</formula>
    </cfRule>
  </conditionalFormatting>
  <conditionalFormatting sqref="J3120:J3121">
    <cfRule type="containsText" dxfId="1392" priority="1631" stopIfTrue="1" operator="containsText" text="See Table 1">
      <formula>NOT(ISERROR(SEARCH("See Table 1",J3120)))</formula>
    </cfRule>
  </conditionalFormatting>
  <conditionalFormatting sqref="J3120:J3121">
    <cfRule type="containsText" dxfId="1391" priority="1630" stopIfTrue="1" operator="containsText" text="GUIDE 13">
      <formula>NOT(ISERROR(SEARCH("GUIDE 13",J3120)))</formula>
    </cfRule>
  </conditionalFormatting>
  <conditionalFormatting sqref="J3120:J3121">
    <cfRule type="containsText" dxfId="1390" priority="1629" stopIfTrue="1" operator="containsText" text="GUIDE 11">
      <formula>NOT(ISERROR(SEARCH("GUIDE 11",J3120)))</formula>
    </cfRule>
  </conditionalFormatting>
  <conditionalFormatting sqref="J3045:J3046">
    <cfRule type="containsText" dxfId="1389" priority="1628" stopIfTrue="1" operator="containsText" text="See Table 1">
      <formula>NOT(ISERROR(SEARCH("See Table 1",J3045)))</formula>
    </cfRule>
  </conditionalFormatting>
  <conditionalFormatting sqref="J3045:J3046">
    <cfRule type="containsText" dxfId="1388" priority="1627" stopIfTrue="1" operator="containsText" text="GUIDE 13">
      <formula>NOT(ISERROR(SEARCH("GUIDE 13",J3045)))</formula>
    </cfRule>
  </conditionalFormatting>
  <conditionalFormatting sqref="J3045:J3046">
    <cfRule type="containsText" dxfId="1387" priority="1626" stopIfTrue="1" operator="containsText" text="GUIDE 11">
      <formula>NOT(ISERROR(SEARCH("GUIDE 11",J3045)))</formula>
    </cfRule>
  </conditionalFormatting>
  <conditionalFormatting sqref="J2967:J2968">
    <cfRule type="containsText" dxfId="1386" priority="1625" stopIfTrue="1" operator="containsText" text="See Table 1">
      <formula>NOT(ISERROR(SEARCH("See Table 1",J2967)))</formula>
    </cfRule>
  </conditionalFormatting>
  <conditionalFormatting sqref="J2967:J2968">
    <cfRule type="containsText" dxfId="1385" priority="1624" stopIfTrue="1" operator="containsText" text="GUIDE 13">
      <formula>NOT(ISERROR(SEARCH("GUIDE 13",J2967)))</formula>
    </cfRule>
  </conditionalFormatting>
  <conditionalFormatting sqref="J2967:J2968">
    <cfRule type="containsText" dxfId="1384" priority="1623" stopIfTrue="1" operator="containsText" text="GUIDE 11">
      <formula>NOT(ISERROR(SEARCH("GUIDE 11",J2967)))</formula>
    </cfRule>
  </conditionalFormatting>
  <conditionalFormatting sqref="J2897:J2898">
    <cfRule type="containsText" dxfId="1383" priority="1622" stopIfTrue="1" operator="containsText" text="See Table 1">
      <formula>NOT(ISERROR(SEARCH("See Table 1",J2897)))</formula>
    </cfRule>
  </conditionalFormatting>
  <conditionalFormatting sqref="J2897:J2898">
    <cfRule type="containsText" dxfId="1382" priority="1621" stopIfTrue="1" operator="containsText" text="GUIDE 13">
      <formula>NOT(ISERROR(SEARCH("GUIDE 13",J2897)))</formula>
    </cfRule>
  </conditionalFormatting>
  <conditionalFormatting sqref="J2897:J2898">
    <cfRule type="containsText" dxfId="1381" priority="1620" stopIfTrue="1" operator="containsText" text="GUIDE 11">
      <formula>NOT(ISERROR(SEARCH("GUIDE 11",J2897)))</formula>
    </cfRule>
  </conditionalFormatting>
  <conditionalFormatting sqref="J2830:J2831">
    <cfRule type="containsText" dxfId="1380" priority="1619" stopIfTrue="1" operator="containsText" text="See Table 1">
      <formula>NOT(ISERROR(SEARCH("See Table 1",J2830)))</formula>
    </cfRule>
  </conditionalFormatting>
  <conditionalFormatting sqref="J2830:J2831">
    <cfRule type="containsText" dxfId="1379" priority="1618" stopIfTrue="1" operator="containsText" text="GUIDE 13">
      <formula>NOT(ISERROR(SEARCH("GUIDE 13",J2830)))</formula>
    </cfRule>
  </conditionalFormatting>
  <conditionalFormatting sqref="J2830:J2831">
    <cfRule type="containsText" dxfId="1378" priority="1617" stopIfTrue="1" operator="containsText" text="GUIDE 11">
      <formula>NOT(ISERROR(SEARCH("GUIDE 11",J2830)))</formula>
    </cfRule>
  </conditionalFormatting>
  <conditionalFormatting sqref="J2758:J2759">
    <cfRule type="containsText" dxfId="1377" priority="1616" stopIfTrue="1" operator="containsText" text="See Table 1">
      <formula>NOT(ISERROR(SEARCH("See Table 1",J2758)))</formula>
    </cfRule>
  </conditionalFormatting>
  <conditionalFormatting sqref="J2758:J2759">
    <cfRule type="containsText" dxfId="1376" priority="1615" stopIfTrue="1" operator="containsText" text="GUIDE 13">
      <formula>NOT(ISERROR(SEARCH("GUIDE 13",J2758)))</formula>
    </cfRule>
  </conditionalFormatting>
  <conditionalFormatting sqref="J2758:J2759">
    <cfRule type="containsText" dxfId="1375" priority="1614" stopIfTrue="1" operator="containsText" text="GUIDE 11">
      <formula>NOT(ISERROR(SEARCH("GUIDE 11",J2758)))</formula>
    </cfRule>
  </conditionalFormatting>
  <conditionalFormatting sqref="J2691:J2692">
    <cfRule type="containsText" dxfId="1374" priority="1613" stopIfTrue="1" operator="containsText" text="See Table 1">
      <formula>NOT(ISERROR(SEARCH("See Table 1",J2691)))</formula>
    </cfRule>
  </conditionalFormatting>
  <conditionalFormatting sqref="J2691:J2692">
    <cfRule type="containsText" dxfId="1373" priority="1612" stopIfTrue="1" operator="containsText" text="GUIDE 13">
      <formula>NOT(ISERROR(SEARCH("GUIDE 13",J2691)))</formula>
    </cfRule>
  </conditionalFormatting>
  <conditionalFormatting sqref="J2691:J2692">
    <cfRule type="containsText" dxfId="1372" priority="1611" stopIfTrue="1" operator="containsText" text="GUIDE 11">
      <formula>NOT(ISERROR(SEARCH("GUIDE 11",J2691)))</formula>
    </cfRule>
  </conditionalFormatting>
  <conditionalFormatting sqref="J2630:J2631">
    <cfRule type="containsText" dxfId="1371" priority="1610" stopIfTrue="1" operator="containsText" text="See Table 1">
      <formula>NOT(ISERROR(SEARCH("See Table 1",J2630)))</formula>
    </cfRule>
  </conditionalFormatting>
  <conditionalFormatting sqref="J2630:J2631">
    <cfRule type="containsText" dxfId="1370" priority="1609" stopIfTrue="1" operator="containsText" text="GUIDE 13">
      <formula>NOT(ISERROR(SEARCH("GUIDE 13",J2630)))</formula>
    </cfRule>
  </conditionalFormatting>
  <conditionalFormatting sqref="J2630:J2631">
    <cfRule type="containsText" dxfId="1369" priority="1608" stopIfTrue="1" operator="containsText" text="GUIDE 11">
      <formula>NOT(ISERROR(SEARCH("GUIDE 11",J2630)))</formula>
    </cfRule>
  </conditionalFormatting>
  <conditionalFormatting sqref="J2569:J2570">
    <cfRule type="containsText" dxfId="1368" priority="1607" stopIfTrue="1" operator="containsText" text="See Table 1">
      <formula>NOT(ISERROR(SEARCH("See Table 1",J2569)))</formula>
    </cfRule>
  </conditionalFormatting>
  <conditionalFormatting sqref="J2569:J2570">
    <cfRule type="containsText" dxfId="1367" priority="1606" stopIfTrue="1" operator="containsText" text="GUIDE 13">
      <formula>NOT(ISERROR(SEARCH("GUIDE 13",J2569)))</formula>
    </cfRule>
  </conditionalFormatting>
  <conditionalFormatting sqref="J2569:J2570">
    <cfRule type="containsText" dxfId="1366" priority="1605" stopIfTrue="1" operator="containsText" text="GUIDE 11">
      <formula>NOT(ISERROR(SEARCH("GUIDE 11",J2569)))</formula>
    </cfRule>
  </conditionalFormatting>
  <conditionalFormatting sqref="J2500:J2501">
    <cfRule type="containsText" dxfId="1365" priority="1604" stopIfTrue="1" operator="containsText" text="See Table 1">
      <formula>NOT(ISERROR(SEARCH("See Table 1",J2500)))</formula>
    </cfRule>
  </conditionalFormatting>
  <conditionalFormatting sqref="J2500:J2501">
    <cfRule type="containsText" dxfId="1364" priority="1603" stopIfTrue="1" operator="containsText" text="GUIDE 13">
      <formula>NOT(ISERROR(SEARCH("GUIDE 13",J2500)))</formula>
    </cfRule>
  </conditionalFormatting>
  <conditionalFormatting sqref="J2500:J2501">
    <cfRule type="containsText" dxfId="1363" priority="1602" stopIfTrue="1" operator="containsText" text="GUIDE 11">
      <formula>NOT(ISERROR(SEARCH("GUIDE 11",J2500)))</formula>
    </cfRule>
  </conditionalFormatting>
  <conditionalFormatting sqref="J2384:J2385">
    <cfRule type="containsText" dxfId="1362" priority="1601" stopIfTrue="1" operator="containsText" text="See Table 1">
      <formula>NOT(ISERROR(SEARCH("See Table 1",J2384)))</formula>
    </cfRule>
  </conditionalFormatting>
  <conditionalFormatting sqref="J2384:J2385">
    <cfRule type="containsText" dxfId="1361" priority="1600" stopIfTrue="1" operator="containsText" text="GUIDE 13">
      <formula>NOT(ISERROR(SEARCH("GUIDE 13",J2384)))</formula>
    </cfRule>
  </conditionalFormatting>
  <conditionalFormatting sqref="J2384:J2385">
    <cfRule type="containsText" dxfId="1360" priority="1599" stopIfTrue="1" operator="containsText" text="GUIDE 11">
      <formula>NOT(ISERROR(SEARCH("GUIDE 11",J2384)))</formula>
    </cfRule>
  </conditionalFormatting>
  <conditionalFormatting sqref="J2318:J2319">
    <cfRule type="containsText" dxfId="1359" priority="1598" stopIfTrue="1" operator="containsText" text="See Table 1">
      <formula>NOT(ISERROR(SEARCH("See Table 1",J2318)))</formula>
    </cfRule>
  </conditionalFormatting>
  <conditionalFormatting sqref="J2318:J2319">
    <cfRule type="containsText" dxfId="1358" priority="1597" stopIfTrue="1" operator="containsText" text="GUIDE 13">
      <formula>NOT(ISERROR(SEARCH("GUIDE 13",J2318)))</formula>
    </cfRule>
  </conditionalFormatting>
  <conditionalFormatting sqref="J2318:J2319">
    <cfRule type="containsText" dxfId="1357" priority="1596" stopIfTrue="1" operator="containsText" text="GUIDE 11">
      <formula>NOT(ISERROR(SEARCH("GUIDE 11",J2318)))</formula>
    </cfRule>
  </conditionalFormatting>
  <conditionalFormatting sqref="J2250:J2251">
    <cfRule type="containsText" dxfId="1356" priority="1595" stopIfTrue="1" operator="containsText" text="See Table 1">
      <formula>NOT(ISERROR(SEARCH("See Table 1",J2250)))</formula>
    </cfRule>
  </conditionalFormatting>
  <conditionalFormatting sqref="J2250:J2251">
    <cfRule type="containsText" dxfId="1355" priority="1594" stopIfTrue="1" operator="containsText" text="GUIDE 13">
      <formula>NOT(ISERROR(SEARCH("GUIDE 13",J2250)))</formula>
    </cfRule>
  </conditionalFormatting>
  <conditionalFormatting sqref="J2250:J2251">
    <cfRule type="containsText" dxfId="1354" priority="1593" stopIfTrue="1" operator="containsText" text="GUIDE 11">
      <formula>NOT(ISERROR(SEARCH("GUIDE 11",J2250)))</formula>
    </cfRule>
  </conditionalFormatting>
  <conditionalFormatting sqref="J2184:J2185">
    <cfRule type="containsText" dxfId="1353" priority="1592" stopIfTrue="1" operator="containsText" text="See Table 1">
      <formula>NOT(ISERROR(SEARCH("See Table 1",J2184)))</formula>
    </cfRule>
  </conditionalFormatting>
  <conditionalFormatting sqref="J2184:J2185">
    <cfRule type="containsText" dxfId="1352" priority="1591" stopIfTrue="1" operator="containsText" text="GUIDE 13">
      <formula>NOT(ISERROR(SEARCH("GUIDE 13",J2184)))</formula>
    </cfRule>
  </conditionalFormatting>
  <conditionalFormatting sqref="J2184:J2185">
    <cfRule type="containsText" dxfId="1351" priority="1590" stopIfTrue="1" operator="containsText" text="GUIDE 11">
      <formula>NOT(ISERROR(SEARCH("GUIDE 11",J2184)))</formula>
    </cfRule>
  </conditionalFormatting>
  <conditionalFormatting sqref="J2054:J2055">
    <cfRule type="containsText" dxfId="1350" priority="1589" stopIfTrue="1" operator="containsText" text="See Table 1">
      <formula>NOT(ISERROR(SEARCH("See Table 1",J2054)))</formula>
    </cfRule>
  </conditionalFormatting>
  <conditionalFormatting sqref="J2054:J2055">
    <cfRule type="containsText" dxfId="1349" priority="1588" stopIfTrue="1" operator="containsText" text="GUIDE 13">
      <formula>NOT(ISERROR(SEARCH("GUIDE 13",J2054)))</formula>
    </cfRule>
  </conditionalFormatting>
  <conditionalFormatting sqref="J2054:J2055">
    <cfRule type="containsText" dxfId="1348" priority="1587" stopIfTrue="1" operator="containsText" text="GUIDE 11">
      <formula>NOT(ISERROR(SEARCH("GUIDE 11",J2054)))</formula>
    </cfRule>
  </conditionalFormatting>
  <conditionalFormatting sqref="J1985:J1986">
    <cfRule type="containsText" dxfId="1347" priority="1586" stopIfTrue="1" operator="containsText" text="See Table 1">
      <formula>NOT(ISERROR(SEARCH("See Table 1",J1985)))</formula>
    </cfRule>
  </conditionalFormatting>
  <conditionalFormatting sqref="J1985:J1986">
    <cfRule type="containsText" dxfId="1346" priority="1585" stopIfTrue="1" operator="containsText" text="GUIDE 13">
      <formula>NOT(ISERROR(SEARCH("GUIDE 13",J1985)))</formula>
    </cfRule>
  </conditionalFormatting>
  <conditionalFormatting sqref="J1985:J1986">
    <cfRule type="containsText" dxfId="1345" priority="1584" stopIfTrue="1" operator="containsText" text="GUIDE 11">
      <formula>NOT(ISERROR(SEARCH("GUIDE 11",J1985)))</formula>
    </cfRule>
  </conditionalFormatting>
  <conditionalFormatting sqref="J1914:J1915">
    <cfRule type="containsText" dxfId="1344" priority="1583" stopIfTrue="1" operator="containsText" text="See Table 1">
      <formula>NOT(ISERROR(SEARCH("See Table 1",J1914)))</formula>
    </cfRule>
  </conditionalFormatting>
  <conditionalFormatting sqref="J1914:J1915">
    <cfRule type="containsText" dxfId="1343" priority="1582" stopIfTrue="1" operator="containsText" text="GUIDE 13">
      <formula>NOT(ISERROR(SEARCH("GUIDE 13",J1914)))</formula>
    </cfRule>
  </conditionalFormatting>
  <conditionalFormatting sqref="J1914:J1915">
    <cfRule type="containsText" dxfId="1342" priority="1581" stopIfTrue="1" operator="containsText" text="GUIDE 11">
      <formula>NOT(ISERROR(SEARCH("GUIDE 11",J1914)))</formula>
    </cfRule>
  </conditionalFormatting>
  <conditionalFormatting sqref="J1841:J1842">
    <cfRule type="containsText" dxfId="1341" priority="1580" stopIfTrue="1" operator="containsText" text="See Table 1">
      <formula>NOT(ISERROR(SEARCH("See Table 1",J1841)))</formula>
    </cfRule>
  </conditionalFormatting>
  <conditionalFormatting sqref="J1841:J1842">
    <cfRule type="containsText" dxfId="1340" priority="1579" stopIfTrue="1" operator="containsText" text="GUIDE 13">
      <formula>NOT(ISERROR(SEARCH("GUIDE 13",J1841)))</formula>
    </cfRule>
  </conditionalFormatting>
  <conditionalFormatting sqref="J1841:J1842">
    <cfRule type="containsText" dxfId="1339" priority="1578" stopIfTrue="1" operator="containsText" text="GUIDE 11">
      <formula>NOT(ISERROR(SEARCH("GUIDE 11",J1841)))</formula>
    </cfRule>
  </conditionalFormatting>
  <conditionalFormatting sqref="J1772:J1773">
    <cfRule type="containsText" dxfId="1338" priority="1577" stopIfTrue="1" operator="containsText" text="See Table 1">
      <formula>NOT(ISERROR(SEARCH("See Table 1",J1772)))</formula>
    </cfRule>
  </conditionalFormatting>
  <conditionalFormatting sqref="J1772:J1773">
    <cfRule type="containsText" dxfId="1337" priority="1576" stopIfTrue="1" operator="containsText" text="GUIDE 13">
      <formula>NOT(ISERROR(SEARCH("GUIDE 13",J1772)))</formula>
    </cfRule>
  </conditionalFormatting>
  <conditionalFormatting sqref="J1772:J1773">
    <cfRule type="containsText" dxfId="1336" priority="1575" stopIfTrue="1" operator="containsText" text="GUIDE 11">
      <formula>NOT(ISERROR(SEARCH("GUIDE 11",J1772)))</formula>
    </cfRule>
  </conditionalFormatting>
  <conditionalFormatting sqref="J1704:J1705">
    <cfRule type="containsText" dxfId="1335" priority="1574" stopIfTrue="1" operator="containsText" text="See Table 1">
      <formula>NOT(ISERROR(SEARCH("See Table 1",J1704)))</formula>
    </cfRule>
  </conditionalFormatting>
  <conditionalFormatting sqref="J1704:J1705">
    <cfRule type="containsText" dxfId="1334" priority="1573" stopIfTrue="1" operator="containsText" text="GUIDE 13">
      <formula>NOT(ISERROR(SEARCH("GUIDE 13",J1704)))</formula>
    </cfRule>
  </conditionalFormatting>
  <conditionalFormatting sqref="J1704:J1705">
    <cfRule type="containsText" dxfId="1333" priority="1572" stopIfTrue="1" operator="containsText" text="GUIDE 11">
      <formula>NOT(ISERROR(SEARCH("GUIDE 11",J1704)))</formula>
    </cfRule>
  </conditionalFormatting>
  <conditionalFormatting sqref="J1634:J1635">
    <cfRule type="containsText" dxfId="1332" priority="1571" stopIfTrue="1" operator="containsText" text="See Table 1">
      <formula>NOT(ISERROR(SEARCH("See Table 1",J1634)))</formula>
    </cfRule>
  </conditionalFormatting>
  <conditionalFormatting sqref="J1634:J1635">
    <cfRule type="containsText" dxfId="1331" priority="1570" stopIfTrue="1" operator="containsText" text="GUIDE 13">
      <formula>NOT(ISERROR(SEARCH("GUIDE 13",J1634)))</formula>
    </cfRule>
  </conditionalFormatting>
  <conditionalFormatting sqref="J1634:J1635">
    <cfRule type="containsText" dxfId="1330" priority="1569" stopIfTrue="1" operator="containsText" text="GUIDE 11">
      <formula>NOT(ISERROR(SEARCH("GUIDE 11",J1634)))</formula>
    </cfRule>
  </conditionalFormatting>
  <conditionalFormatting sqref="J140:J141">
    <cfRule type="containsText" dxfId="1329" priority="1568" stopIfTrue="1" operator="containsText" text="See Table 1">
      <formula>NOT(ISERROR(SEARCH("See Table 1",J140)))</formula>
    </cfRule>
  </conditionalFormatting>
  <conditionalFormatting sqref="J140:J141">
    <cfRule type="containsText" dxfId="1328" priority="1566" stopIfTrue="1" operator="containsText" text="GUIDE 12">
      <formula>NOT(ISERROR(SEARCH("GUIDE 12",J140)))</formula>
    </cfRule>
    <cfRule type="containsText" priority="1567" stopIfTrue="1" operator="containsText" text="GUIDE 12">
      <formula>NOT(ISERROR(SEARCH("GUIDE 12",J140)))</formula>
    </cfRule>
  </conditionalFormatting>
  <conditionalFormatting sqref="J140:J141">
    <cfRule type="containsText" dxfId="1327" priority="1565" stopIfTrue="1" operator="containsText" text="GUIDE 13">
      <formula>NOT(ISERROR(SEARCH("GUIDE 13",J140)))</formula>
    </cfRule>
  </conditionalFormatting>
  <conditionalFormatting sqref="J140:J141">
    <cfRule type="containsText" dxfId="1326" priority="1564" stopIfTrue="1" operator="containsText" text="GUIDE 11">
      <formula>NOT(ISERROR(SEARCH("GUIDE 11",J140)))</formula>
    </cfRule>
  </conditionalFormatting>
  <conditionalFormatting sqref="J192:J193">
    <cfRule type="containsText" dxfId="1325" priority="1563" stopIfTrue="1" operator="containsText" text="See Table 1">
      <formula>NOT(ISERROR(SEARCH("See Table 1",J192)))</formula>
    </cfRule>
  </conditionalFormatting>
  <conditionalFormatting sqref="J192:J193">
    <cfRule type="containsText" dxfId="1324" priority="1561" stopIfTrue="1" operator="containsText" text="GUIDE 12">
      <formula>NOT(ISERROR(SEARCH("GUIDE 12",J192)))</formula>
    </cfRule>
    <cfRule type="containsText" priority="1562" stopIfTrue="1" operator="containsText" text="GUIDE 12">
      <formula>NOT(ISERROR(SEARCH("GUIDE 12",J192)))</formula>
    </cfRule>
  </conditionalFormatting>
  <conditionalFormatting sqref="J192:J193">
    <cfRule type="containsText" dxfId="1323" priority="1560" stopIfTrue="1" operator="containsText" text="GUIDE 13">
      <formula>NOT(ISERROR(SEARCH("GUIDE 13",J192)))</formula>
    </cfRule>
  </conditionalFormatting>
  <conditionalFormatting sqref="J192:J193">
    <cfRule type="containsText" dxfId="1322" priority="1559" stopIfTrue="1" operator="containsText" text="GUIDE 11">
      <formula>NOT(ISERROR(SEARCH("GUIDE 11",J192)))</formula>
    </cfRule>
  </conditionalFormatting>
  <conditionalFormatting sqref="J84:J85">
    <cfRule type="containsText" dxfId="1321" priority="1558" stopIfTrue="1" operator="containsText" text="See Table 1">
      <formula>NOT(ISERROR(SEARCH("See Table 1",J84)))</formula>
    </cfRule>
  </conditionalFormatting>
  <conditionalFormatting sqref="J84:J85">
    <cfRule type="containsText" dxfId="1320" priority="1556" stopIfTrue="1" operator="containsText" text="GUIDE 12">
      <formula>NOT(ISERROR(SEARCH("GUIDE 12",J84)))</formula>
    </cfRule>
    <cfRule type="containsText" priority="1557" stopIfTrue="1" operator="containsText" text="GUIDE 12">
      <formula>NOT(ISERROR(SEARCH("GUIDE 12",J84)))</formula>
    </cfRule>
  </conditionalFormatting>
  <conditionalFormatting sqref="J84:J85">
    <cfRule type="containsText" dxfId="1319" priority="1555" stopIfTrue="1" operator="containsText" text="GUIDE 13">
      <formula>NOT(ISERROR(SEARCH("GUIDE 13",J84)))</formula>
    </cfRule>
  </conditionalFormatting>
  <conditionalFormatting sqref="J84:J85">
    <cfRule type="containsText" dxfId="1318" priority="1554" stopIfTrue="1" operator="containsText" text="GUIDE 11">
      <formula>NOT(ISERROR(SEARCH("GUIDE 11",J84)))</formula>
    </cfRule>
  </conditionalFormatting>
  <conditionalFormatting sqref="J769 N769">
    <cfRule type="containsText" dxfId="1317" priority="1552" stopIfTrue="1" operator="containsText" text="GUIDE 12">
      <formula>NOT(ISERROR(SEARCH("GUIDE 12",J769)))</formula>
    </cfRule>
    <cfRule type="containsText" priority="1553" stopIfTrue="1" operator="containsText" text="GUIDE 12">
      <formula>NOT(ISERROR(SEARCH("GUIDE 12",J769)))</formula>
    </cfRule>
  </conditionalFormatting>
  <conditionalFormatting sqref="J915 N915">
    <cfRule type="containsText" dxfId="1316" priority="1550" stopIfTrue="1" operator="containsText" text="GUIDE 12">
      <formula>NOT(ISERROR(SEARCH("GUIDE 12",J915)))</formula>
    </cfRule>
    <cfRule type="containsText" priority="1551" stopIfTrue="1" operator="containsText" text="GUIDE 12">
      <formula>NOT(ISERROR(SEARCH("GUIDE 12",J915)))</formula>
    </cfRule>
  </conditionalFormatting>
  <conditionalFormatting sqref="J1355 N1355">
    <cfRule type="containsText" dxfId="1315" priority="1548" stopIfTrue="1" operator="containsText" text="GUIDE 12">
      <formula>NOT(ISERROR(SEARCH("GUIDE 12",J1355)))</formula>
    </cfRule>
    <cfRule type="containsText" priority="1549" stopIfTrue="1" operator="containsText" text="GUIDE 12">
      <formula>NOT(ISERROR(SEARCH("GUIDE 12",J1355)))</formula>
    </cfRule>
  </conditionalFormatting>
  <conditionalFormatting sqref="J1436 N1436">
    <cfRule type="containsText" dxfId="1314" priority="1546" stopIfTrue="1" operator="containsText" text="GUIDE 12">
      <formula>NOT(ISERROR(SEARCH("GUIDE 12",J1436)))</formula>
    </cfRule>
    <cfRule type="containsText" priority="1547" stopIfTrue="1" operator="containsText" text="GUIDE 12">
      <formula>NOT(ISERROR(SEARCH("GUIDE 12",J1436)))</formula>
    </cfRule>
  </conditionalFormatting>
  <conditionalFormatting sqref="J1637 N1637">
    <cfRule type="containsText" dxfId="1313" priority="1544" stopIfTrue="1" operator="containsText" text="GUIDE 12">
      <formula>NOT(ISERROR(SEARCH("GUIDE 12",J1637)))</formula>
    </cfRule>
    <cfRule type="containsText" priority="1545" stopIfTrue="1" operator="containsText" text="GUIDE 12">
      <formula>NOT(ISERROR(SEARCH("GUIDE 12",J1637)))</formula>
    </cfRule>
  </conditionalFormatting>
  <conditionalFormatting sqref="J1775 N1775">
    <cfRule type="containsText" dxfId="1312" priority="1542" stopIfTrue="1" operator="containsText" text="GUIDE 12">
      <formula>NOT(ISERROR(SEARCH("GUIDE 12",J1775)))</formula>
    </cfRule>
    <cfRule type="containsText" priority="1543" stopIfTrue="1" operator="containsText" text="GUIDE 12">
      <formula>NOT(ISERROR(SEARCH("GUIDE 12",J1775)))</formula>
    </cfRule>
  </conditionalFormatting>
  <conditionalFormatting sqref="J1844 N1844">
    <cfRule type="containsText" dxfId="1311" priority="1540" stopIfTrue="1" operator="containsText" text="GUIDE 12">
      <formula>NOT(ISERROR(SEARCH("GUIDE 12",J1844)))</formula>
    </cfRule>
    <cfRule type="containsText" priority="1541" stopIfTrue="1" operator="containsText" text="GUIDE 12">
      <formula>NOT(ISERROR(SEARCH("GUIDE 12",J1844)))</formula>
    </cfRule>
  </conditionalFormatting>
  <conditionalFormatting sqref="J1917 N1917">
    <cfRule type="containsText" dxfId="1310" priority="1538" stopIfTrue="1" operator="containsText" text="GUIDE 12">
      <formula>NOT(ISERROR(SEARCH("GUIDE 12",J1917)))</formula>
    </cfRule>
    <cfRule type="containsText" priority="1539" stopIfTrue="1" operator="containsText" text="GUIDE 12">
      <formula>NOT(ISERROR(SEARCH("GUIDE 12",J1917)))</formula>
    </cfRule>
  </conditionalFormatting>
  <conditionalFormatting sqref="J2120 N2120">
    <cfRule type="containsText" dxfId="1309" priority="1536" stopIfTrue="1" operator="containsText" text="GUIDE 12">
      <formula>NOT(ISERROR(SEARCH("GUIDE 12",J2120)))</formula>
    </cfRule>
    <cfRule type="containsText" priority="1537" stopIfTrue="1" operator="containsText" text="GUIDE 12">
      <formula>NOT(ISERROR(SEARCH("GUIDE 12",J2120)))</formula>
    </cfRule>
  </conditionalFormatting>
  <conditionalFormatting sqref="J2187 N2187">
    <cfRule type="containsText" dxfId="1308" priority="1534" stopIfTrue="1" operator="containsText" text="GUIDE 12">
      <formula>NOT(ISERROR(SEARCH("GUIDE 12",J2187)))</formula>
    </cfRule>
    <cfRule type="containsText" priority="1535" stopIfTrue="1" operator="containsText" text="GUIDE 12">
      <formula>NOT(ISERROR(SEARCH("GUIDE 12",J2187)))</formula>
    </cfRule>
  </conditionalFormatting>
  <conditionalFormatting sqref="J2253 N2253">
    <cfRule type="containsText" dxfId="1307" priority="1532" stopIfTrue="1" operator="containsText" text="GUIDE 12">
      <formula>NOT(ISERROR(SEARCH("GUIDE 12",J2253)))</formula>
    </cfRule>
    <cfRule type="containsText" priority="1533" stopIfTrue="1" operator="containsText" text="GUIDE 12">
      <formula>NOT(ISERROR(SEARCH("GUIDE 12",J2253)))</formula>
    </cfRule>
  </conditionalFormatting>
  <conditionalFormatting sqref="J2694 N2694">
    <cfRule type="containsText" dxfId="1306" priority="1530" stopIfTrue="1" operator="containsText" text="GUIDE 12">
      <formula>NOT(ISERROR(SEARCH("GUIDE 12",J2694)))</formula>
    </cfRule>
    <cfRule type="containsText" priority="1531" stopIfTrue="1" operator="containsText" text="GUIDE 12">
      <formula>NOT(ISERROR(SEARCH("GUIDE 12",J2694)))</formula>
    </cfRule>
  </conditionalFormatting>
  <conditionalFormatting sqref="J2761 N2761">
    <cfRule type="containsText" dxfId="1305" priority="1528" stopIfTrue="1" operator="containsText" text="GUIDE 12">
      <formula>NOT(ISERROR(SEARCH("GUIDE 12",J2761)))</formula>
    </cfRule>
    <cfRule type="containsText" priority="1529" stopIfTrue="1" operator="containsText" text="GUIDE 12">
      <formula>NOT(ISERROR(SEARCH("GUIDE 12",J2761)))</formula>
    </cfRule>
  </conditionalFormatting>
  <conditionalFormatting sqref="J2833 N2833">
    <cfRule type="containsText" dxfId="1304" priority="1526" stopIfTrue="1" operator="containsText" text="GUIDE 12">
      <formula>NOT(ISERROR(SEARCH("GUIDE 12",J2833)))</formula>
    </cfRule>
    <cfRule type="containsText" priority="1527" stopIfTrue="1" operator="containsText" text="GUIDE 12">
      <formula>NOT(ISERROR(SEARCH("GUIDE 12",J2833)))</formula>
    </cfRule>
  </conditionalFormatting>
  <conditionalFormatting sqref="J2900 N2900">
    <cfRule type="containsText" dxfId="1303" priority="1524" stopIfTrue="1" operator="containsText" text="GUIDE 12">
      <formula>NOT(ISERROR(SEARCH("GUIDE 12",J2900)))</formula>
    </cfRule>
    <cfRule type="containsText" priority="1525" stopIfTrue="1" operator="containsText" text="GUIDE 12">
      <formula>NOT(ISERROR(SEARCH("GUIDE 12",J2900)))</formula>
    </cfRule>
  </conditionalFormatting>
  <conditionalFormatting sqref="J2970 N2970">
    <cfRule type="containsText" dxfId="1302" priority="1522" stopIfTrue="1" operator="containsText" text="GUIDE 12">
      <formula>NOT(ISERROR(SEARCH("GUIDE 12",J2970)))</formula>
    </cfRule>
    <cfRule type="containsText" priority="1523" stopIfTrue="1" operator="containsText" text="GUIDE 12">
      <formula>NOT(ISERROR(SEARCH("GUIDE 12",J2970)))</formula>
    </cfRule>
  </conditionalFormatting>
  <conditionalFormatting sqref="J3048 N3048">
    <cfRule type="containsText" dxfId="1301" priority="1520" stopIfTrue="1" operator="containsText" text="GUIDE 12">
      <formula>NOT(ISERROR(SEARCH("GUIDE 12",J3048)))</formula>
    </cfRule>
    <cfRule type="containsText" priority="1521" stopIfTrue="1" operator="containsText" text="GUIDE 12">
      <formula>NOT(ISERROR(SEARCH("GUIDE 12",J3048)))</formula>
    </cfRule>
  </conditionalFormatting>
  <conditionalFormatting sqref="J3123 N3123">
    <cfRule type="containsText" dxfId="1300" priority="1518" stopIfTrue="1" operator="containsText" text="GUIDE 12">
      <formula>NOT(ISERROR(SEARCH("GUIDE 12",J3123)))</formula>
    </cfRule>
    <cfRule type="containsText" priority="1519" stopIfTrue="1" operator="containsText" text="GUIDE 12">
      <formula>NOT(ISERROR(SEARCH("GUIDE 12",J3123)))</formula>
    </cfRule>
  </conditionalFormatting>
  <conditionalFormatting sqref="J3251">
    <cfRule type="containsText" dxfId="1299" priority="1517" stopIfTrue="1" operator="containsText" text="See Table 1">
      <formula>NOT(ISERROR(SEARCH("See Table 1",J3251)))</formula>
    </cfRule>
  </conditionalFormatting>
  <conditionalFormatting sqref="J3251">
    <cfRule type="containsText" dxfId="1298" priority="1516" stopIfTrue="1" operator="containsText" text="GUIDE 13">
      <formula>NOT(ISERROR(SEARCH("GUIDE 13",J3251)))</formula>
    </cfRule>
  </conditionalFormatting>
  <conditionalFormatting sqref="J3251">
    <cfRule type="containsText" dxfId="1297" priority="1515" stopIfTrue="1" operator="containsText" text="GUIDE 11">
      <formula>NOT(ISERROR(SEARCH("GUIDE 11",J3251)))</formula>
    </cfRule>
  </conditionalFormatting>
  <conditionalFormatting sqref="J3908">
    <cfRule type="containsText" dxfId="1296" priority="1514" stopIfTrue="1" operator="containsText" text="See Table 1">
      <formula>NOT(ISERROR(SEARCH("See Table 1",J3908)))</formula>
    </cfRule>
  </conditionalFormatting>
  <conditionalFormatting sqref="J3908">
    <cfRule type="containsText" dxfId="1295" priority="1513" stopIfTrue="1" operator="containsText" text="GUIDE 13">
      <formula>NOT(ISERROR(SEARCH("GUIDE 13",J3908)))</formula>
    </cfRule>
  </conditionalFormatting>
  <conditionalFormatting sqref="J3908">
    <cfRule type="containsText" dxfId="1294" priority="1512" stopIfTrue="1" operator="containsText" text="GUIDE 11">
      <formula>NOT(ISERROR(SEARCH("GUIDE 11",J3908)))</formula>
    </cfRule>
  </conditionalFormatting>
  <conditionalFormatting sqref="J3197:J3198">
    <cfRule type="containsText" dxfId="1293" priority="1511" stopIfTrue="1" operator="containsText" text="See Table 1">
      <formula>NOT(ISERROR(SEARCH("See Table 1",J3197)))</formula>
    </cfRule>
  </conditionalFormatting>
  <conditionalFormatting sqref="J3197:J3198">
    <cfRule type="containsText" dxfId="1292" priority="1510" stopIfTrue="1" operator="containsText" text="GUIDE 13">
      <formula>NOT(ISERROR(SEARCH("GUIDE 13",J3197)))</formula>
    </cfRule>
  </conditionalFormatting>
  <conditionalFormatting sqref="J3197:J3198">
    <cfRule type="containsText" dxfId="1291" priority="1509" stopIfTrue="1" operator="containsText" text="GUIDE 11">
      <formula>NOT(ISERROR(SEARCH("GUIDE 11",J3197)))</formula>
    </cfRule>
  </conditionalFormatting>
  <conditionalFormatting sqref="J3798:J3799">
    <cfRule type="containsText" dxfId="1290" priority="1508" stopIfTrue="1" operator="containsText" text="See Table 1">
      <formula>NOT(ISERROR(SEARCH("See Table 1",J3798)))</formula>
    </cfRule>
  </conditionalFormatting>
  <conditionalFormatting sqref="J3798:J3799">
    <cfRule type="containsText" dxfId="1289" priority="1507" stopIfTrue="1" operator="containsText" text="GUIDE 13">
      <formula>NOT(ISERROR(SEARCH("GUIDE 13",J3798)))</formula>
    </cfRule>
  </conditionalFormatting>
  <conditionalFormatting sqref="J3798:J3799">
    <cfRule type="containsText" dxfId="1288" priority="1506" stopIfTrue="1" operator="containsText" text="GUIDE 11">
      <formula>NOT(ISERROR(SEARCH("GUIDE 11",J3798)))</formula>
    </cfRule>
  </conditionalFormatting>
  <conditionalFormatting sqref="J1363">
    <cfRule type="containsText" dxfId="1287" priority="1505" stopIfTrue="1" operator="containsText" text="See Table 1">
      <formula>NOT(ISERROR(SEARCH("See Table 1",J1363)))</formula>
    </cfRule>
  </conditionalFormatting>
  <conditionalFormatting sqref="J1363">
    <cfRule type="containsText" dxfId="1286" priority="1504" stopIfTrue="1" operator="containsText" text="GUIDE 13">
      <formula>NOT(ISERROR(SEARCH("GUIDE 13",J1363)))</formula>
    </cfRule>
  </conditionalFormatting>
  <conditionalFormatting sqref="J1363">
    <cfRule type="containsText" dxfId="1285" priority="1503" stopIfTrue="1" operator="containsText" text="GUIDE 11">
      <formula>NOT(ISERROR(SEARCH("GUIDE 11",J1363)))</formula>
    </cfRule>
  </conditionalFormatting>
  <conditionalFormatting sqref="J3741">
    <cfRule type="containsText" dxfId="1284" priority="1502" stopIfTrue="1" operator="containsText" text="See Table 1">
      <formula>NOT(ISERROR(SEARCH("See Table 1",J3741)))</formula>
    </cfRule>
  </conditionalFormatting>
  <conditionalFormatting sqref="J3741">
    <cfRule type="containsText" dxfId="1283" priority="1501" stopIfTrue="1" operator="containsText" text="GUIDE 13">
      <formula>NOT(ISERROR(SEARCH("GUIDE 13",J3741)))</formula>
    </cfRule>
  </conditionalFormatting>
  <conditionalFormatting sqref="J3741">
    <cfRule type="containsText" dxfId="1282" priority="1500" stopIfTrue="1" operator="containsText" text="GUIDE 11">
      <formula>NOT(ISERROR(SEARCH("GUIDE 11",J3741)))</formula>
    </cfRule>
  </conditionalFormatting>
  <conditionalFormatting sqref="J770">
    <cfRule type="containsText" dxfId="1281" priority="1498" stopIfTrue="1" operator="containsText" text="GUIDE 12">
      <formula>NOT(ISERROR(SEARCH("GUIDE 12",J770)))</formula>
    </cfRule>
    <cfRule type="containsText" priority="1499" stopIfTrue="1" operator="containsText" text="GUIDE 12">
      <formula>NOT(ISERROR(SEARCH("GUIDE 12",J770)))</formula>
    </cfRule>
  </conditionalFormatting>
  <conditionalFormatting sqref="J770">
    <cfRule type="containsText" dxfId="1280" priority="1497" stopIfTrue="1" operator="containsText" text="See Table 1">
      <formula>NOT(ISERROR(SEARCH("See Table 1",J770)))</formula>
    </cfRule>
  </conditionalFormatting>
  <conditionalFormatting sqref="J770">
    <cfRule type="containsText" dxfId="1279" priority="1496" stopIfTrue="1" operator="containsText" text="GUIDE 13">
      <formula>NOT(ISERROR(SEARCH("GUIDE 13",J770)))</formula>
    </cfRule>
  </conditionalFormatting>
  <conditionalFormatting sqref="J770">
    <cfRule type="containsText" dxfId="1278" priority="1495" stopIfTrue="1" operator="containsText" text="GUIDE 11">
      <formula>NOT(ISERROR(SEARCH("GUIDE 11",J770)))</formula>
    </cfRule>
  </conditionalFormatting>
  <conditionalFormatting sqref="J916">
    <cfRule type="containsText" dxfId="1277" priority="1493" stopIfTrue="1" operator="containsText" text="GUIDE 12">
      <formula>NOT(ISERROR(SEARCH("GUIDE 12",J916)))</formula>
    </cfRule>
    <cfRule type="containsText" priority="1494" stopIfTrue="1" operator="containsText" text="GUIDE 12">
      <formula>NOT(ISERROR(SEARCH("GUIDE 12",J916)))</formula>
    </cfRule>
  </conditionalFormatting>
  <conditionalFormatting sqref="J916">
    <cfRule type="containsText" dxfId="1276" priority="1492" stopIfTrue="1" operator="containsText" text="See Table 1">
      <formula>NOT(ISERROR(SEARCH("See Table 1",J916)))</formula>
    </cfRule>
  </conditionalFormatting>
  <conditionalFormatting sqref="J916">
    <cfRule type="containsText" dxfId="1275" priority="1491" stopIfTrue="1" operator="containsText" text="GUIDE 13">
      <formula>NOT(ISERROR(SEARCH("GUIDE 13",J916)))</formula>
    </cfRule>
  </conditionalFormatting>
  <conditionalFormatting sqref="J916">
    <cfRule type="containsText" dxfId="1274" priority="1490" stopIfTrue="1" operator="containsText" text="GUIDE 11">
      <formula>NOT(ISERROR(SEARCH("GUIDE 11",J916)))</formula>
    </cfRule>
  </conditionalFormatting>
  <conditionalFormatting sqref="J1356">
    <cfRule type="containsText" dxfId="1273" priority="1488" stopIfTrue="1" operator="containsText" text="GUIDE 12">
      <formula>NOT(ISERROR(SEARCH("GUIDE 12",J1356)))</formula>
    </cfRule>
    <cfRule type="containsText" priority="1489" stopIfTrue="1" operator="containsText" text="GUIDE 12">
      <formula>NOT(ISERROR(SEARCH("GUIDE 12",J1356)))</formula>
    </cfRule>
  </conditionalFormatting>
  <conditionalFormatting sqref="J1356">
    <cfRule type="containsText" dxfId="1272" priority="1487" stopIfTrue="1" operator="containsText" text="See Table 1">
      <formula>NOT(ISERROR(SEARCH("See Table 1",J1356)))</formula>
    </cfRule>
  </conditionalFormatting>
  <conditionalFormatting sqref="J1356">
    <cfRule type="containsText" dxfId="1271" priority="1486" stopIfTrue="1" operator="containsText" text="GUIDE 13">
      <formula>NOT(ISERROR(SEARCH("GUIDE 13",J1356)))</formula>
    </cfRule>
  </conditionalFormatting>
  <conditionalFormatting sqref="J1356">
    <cfRule type="containsText" dxfId="1270" priority="1485" stopIfTrue="1" operator="containsText" text="GUIDE 11">
      <formula>NOT(ISERROR(SEARCH("GUIDE 11",J1356)))</formula>
    </cfRule>
  </conditionalFormatting>
  <conditionalFormatting sqref="J1437">
    <cfRule type="containsText" dxfId="1269" priority="1483" stopIfTrue="1" operator="containsText" text="GUIDE 12">
      <formula>NOT(ISERROR(SEARCH("GUIDE 12",J1437)))</formula>
    </cfRule>
    <cfRule type="containsText" priority="1484" stopIfTrue="1" operator="containsText" text="GUIDE 12">
      <formula>NOT(ISERROR(SEARCH("GUIDE 12",J1437)))</formula>
    </cfRule>
  </conditionalFormatting>
  <conditionalFormatting sqref="J1437">
    <cfRule type="containsText" dxfId="1268" priority="1482" stopIfTrue="1" operator="containsText" text="See Table 1">
      <formula>NOT(ISERROR(SEARCH("See Table 1",J1437)))</formula>
    </cfRule>
  </conditionalFormatting>
  <conditionalFormatting sqref="J1437">
    <cfRule type="containsText" dxfId="1267" priority="1481" stopIfTrue="1" operator="containsText" text="GUIDE 13">
      <formula>NOT(ISERROR(SEARCH("GUIDE 13",J1437)))</formula>
    </cfRule>
  </conditionalFormatting>
  <conditionalFormatting sqref="J1437">
    <cfRule type="containsText" dxfId="1266" priority="1480" stopIfTrue="1" operator="containsText" text="GUIDE 11">
      <formula>NOT(ISERROR(SEARCH("GUIDE 11",J1437)))</formula>
    </cfRule>
  </conditionalFormatting>
  <conditionalFormatting sqref="J1638">
    <cfRule type="containsText" dxfId="1265" priority="1478" stopIfTrue="1" operator="containsText" text="GUIDE 12">
      <formula>NOT(ISERROR(SEARCH("GUIDE 12",J1638)))</formula>
    </cfRule>
    <cfRule type="containsText" priority="1479" stopIfTrue="1" operator="containsText" text="GUIDE 12">
      <formula>NOT(ISERROR(SEARCH("GUIDE 12",J1638)))</formula>
    </cfRule>
  </conditionalFormatting>
  <conditionalFormatting sqref="J1638">
    <cfRule type="containsText" dxfId="1264" priority="1477" stopIfTrue="1" operator="containsText" text="See Table 1">
      <formula>NOT(ISERROR(SEARCH("See Table 1",J1638)))</formula>
    </cfRule>
  </conditionalFormatting>
  <conditionalFormatting sqref="J1638">
    <cfRule type="containsText" dxfId="1263" priority="1476" stopIfTrue="1" operator="containsText" text="GUIDE 13">
      <formula>NOT(ISERROR(SEARCH("GUIDE 13",J1638)))</formula>
    </cfRule>
  </conditionalFormatting>
  <conditionalFormatting sqref="J1638">
    <cfRule type="containsText" dxfId="1262" priority="1475" stopIfTrue="1" operator="containsText" text="GUIDE 11">
      <formula>NOT(ISERROR(SEARCH("GUIDE 11",J1638)))</formula>
    </cfRule>
  </conditionalFormatting>
  <conditionalFormatting sqref="J1776">
    <cfRule type="containsText" dxfId="1261" priority="1473" stopIfTrue="1" operator="containsText" text="GUIDE 12">
      <formula>NOT(ISERROR(SEARCH("GUIDE 12",J1776)))</formula>
    </cfRule>
    <cfRule type="containsText" priority="1474" stopIfTrue="1" operator="containsText" text="GUIDE 12">
      <formula>NOT(ISERROR(SEARCH("GUIDE 12",J1776)))</formula>
    </cfRule>
  </conditionalFormatting>
  <conditionalFormatting sqref="J1776">
    <cfRule type="containsText" dxfId="1260" priority="1472" stopIfTrue="1" operator="containsText" text="See Table 1">
      <formula>NOT(ISERROR(SEARCH("See Table 1",J1776)))</formula>
    </cfRule>
  </conditionalFormatting>
  <conditionalFormatting sqref="J1776">
    <cfRule type="containsText" dxfId="1259" priority="1471" stopIfTrue="1" operator="containsText" text="GUIDE 13">
      <formula>NOT(ISERROR(SEARCH("GUIDE 13",J1776)))</formula>
    </cfRule>
  </conditionalFormatting>
  <conditionalFormatting sqref="J1776">
    <cfRule type="containsText" dxfId="1258" priority="1470" stopIfTrue="1" operator="containsText" text="GUIDE 11">
      <formula>NOT(ISERROR(SEARCH("GUIDE 11",J1776)))</formula>
    </cfRule>
  </conditionalFormatting>
  <conditionalFormatting sqref="J1845">
    <cfRule type="containsText" dxfId="1257" priority="1468" stopIfTrue="1" operator="containsText" text="GUIDE 12">
      <formula>NOT(ISERROR(SEARCH("GUIDE 12",J1845)))</formula>
    </cfRule>
    <cfRule type="containsText" priority="1469" stopIfTrue="1" operator="containsText" text="GUIDE 12">
      <formula>NOT(ISERROR(SEARCH("GUIDE 12",J1845)))</formula>
    </cfRule>
  </conditionalFormatting>
  <conditionalFormatting sqref="J1845">
    <cfRule type="containsText" dxfId="1256" priority="1467" stopIfTrue="1" operator="containsText" text="See Table 1">
      <formula>NOT(ISERROR(SEARCH("See Table 1",J1845)))</formula>
    </cfRule>
  </conditionalFormatting>
  <conditionalFormatting sqref="J1845">
    <cfRule type="containsText" dxfId="1255" priority="1466" stopIfTrue="1" operator="containsText" text="GUIDE 13">
      <formula>NOT(ISERROR(SEARCH("GUIDE 13",J1845)))</formula>
    </cfRule>
  </conditionalFormatting>
  <conditionalFormatting sqref="J1845">
    <cfRule type="containsText" dxfId="1254" priority="1465" stopIfTrue="1" operator="containsText" text="GUIDE 11">
      <formula>NOT(ISERROR(SEARCH("GUIDE 11",J1845)))</formula>
    </cfRule>
  </conditionalFormatting>
  <conditionalFormatting sqref="J1918">
    <cfRule type="containsText" dxfId="1253" priority="1463" stopIfTrue="1" operator="containsText" text="GUIDE 12">
      <formula>NOT(ISERROR(SEARCH("GUIDE 12",J1918)))</formula>
    </cfRule>
    <cfRule type="containsText" priority="1464" stopIfTrue="1" operator="containsText" text="GUIDE 12">
      <formula>NOT(ISERROR(SEARCH("GUIDE 12",J1918)))</formula>
    </cfRule>
  </conditionalFormatting>
  <conditionalFormatting sqref="J1918">
    <cfRule type="containsText" dxfId="1252" priority="1462" stopIfTrue="1" operator="containsText" text="See Table 1">
      <formula>NOT(ISERROR(SEARCH("See Table 1",J1918)))</formula>
    </cfRule>
  </conditionalFormatting>
  <conditionalFormatting sqref="J1918">
    <cfRule type="containsText" dxfId="1251" priority="1461" stopIfTrue="1" operator="containsText" text="GUIDE 13">
      <formula>NOT(ISERROR(SEARCH("GUIDE 13",J1918)))</formula>
    </cfRule>
  </conditionalFormatting>
  <conditionalFormatting sqref="J1918">
    <cfRule type="containsText" dxfId="1250" priority="1460" stopIfTrue="1" operator="containsText" text="GUIDE 11">
      <formula>NOT(ISERROR(SEARCH("GUIDE 11",J1918)))</formula>
    </cfRule>
  </conditionalFormatting>
  <conditionalFormatting sqref="J2121">
    <cfRule type="containsText" dxfId="1249" priority="1458" stopIfTrue="1" operator="containsText" text="GUIDE 12">
      <formula>NOT(ISERROR(SEARCH("GUIDE 12",J2121)))</formula>
    </cfRule>
    <cfRule type="containsText" priority="1459" stopIfTrue="1" operator="containsText" text="GUIDE 12">
      <formula>NOT(ISERROR(SEARCH("GUIDE 12",J2121)))</formula>
    </cfRule>
  </conditionalFormatting>
  <conditionalFormatting sqref="J2121">
    <cfRule type="containsText" dxfId="1248" priority="1457" stopIfTrue="1" operator="containsText" text="See Table 1">
      <formula>NOT(ISERROR(SEARCH("See Table 1",J2121)))</formula>
    </cfRule>
  </conditionalFormatting>
  <conditionalFormatting sqref="J2121">
    <cfRule type="containsText" dxfId="1247" priority="1456" stopIfTrue="1" operator="containsText" text="GUIDE 13">
      <formula>NOT(ISERROR(SEARCH("GUIDE 13",J2121)))</formula>
    </cfRule>
  </conditionalFormatting>
  <conditionalFormatting sqref="J2121">
    <cfRule type="containsText" dxfId="1246" priority="1455" stopIfTrue="1" operator="containsText" text="GUIDE 11">
      <formula>NOT(ISERROR(SEARCH("GUIDE 11",J2121)))</formula>
    </cfRule>
  </conditionalFormatting>
  <conditionalFormatting sqref="J2188">
    <cfRule type="containsText" dxfId="1245" priority="1453" stopIfTrue="1" operator="containsText" text="GUIDE 12">
      <formula>NOT(ISERROR(SEARCH("GUIDE 12",J2188)))</formula>
    </cfRule>
    <cfRule type="containsText" priority="1454" stopIfTrue="1" operator="containsText" text="GUIDE 12">
      <formula>NOT(ISERROR(SEARCH("GUIDE 12",J2188)))</formula>
    </cfRule>
  </conditionalFormatting>
  <conditionalFormatting sqref="J2188">
    <cfRule type="containsText" dxfId="1244" priority="1452" stopIfTrue="1" operator="containsText" text="See Table 1">
      <formula>NOT(ISERROR(SEARCH("See Table 1",J2188)))</formula>
    </cfRule>
  </conditionalFormatting>
  <conditionalFormatting sqref="J2188">
    <cfRule type="containsText" dxfId="1243" priority="1451" stopIfTrue="1" operator="containsText" text="GUIDE 13">
      <formula>NOT(ISERROR(SEARCH("GUIDE 13",J2188)))</formula>
    </cfRule>
  </conditionalFormatting>
  <conditionalFormatting sqref="J2188">
    <cfRule type="containsText" dxfId="1242" priority="1450" stopIfTrue="1" operator="containsText" text="GUIDE 11">
      <formula>NOT(ISERROR(SEARCH("GUIDE 11",J2188)))</formula>
    </cfRule>
  </conditionalFormatting>
  <conditionalFormatting sqref="J2254">
    <cfRule type="containsText" dxfId="1241" priority="1448" stopIfTrue="1" operator="containsText" text="GUIDE 12">
      <formula>NOT(ISERROR(SEARCH("GUIDE 12",J2254)))</formula>
    </cfRule>
    <cfRule type="containsText" priority="1449" stopIfTrue="1" operator="containsText" text="GUIDE 12">
      <formula>NOT(ISERROR(SEARCH("GUIDE 12",J2254)))</formula>
    </cfRule>
  </conditionalFormatting>
  <conditionalFormatting sqref="J2254">
    <cfRule type="containsText" dxfId="1240" priority="1447" stopIfTrue="1" operator="containsText" text="See Table 1">
      <formula>NOT(ISERROR(SEARCH("See Table 1",J2254)))</formula>
    </cfRule>
  </conditionalFormatting>
  <conditionalFormatting sqref="J2254">
    <cfRule type="containsText" dxfId="1239" priority="1446" stopIfTrue="1" operator="containsText" text="GUIDE 13">
      <formula>NOT(ISERROR(SEARCH("GUIDE 13",J2254)))</formula>
    </cfRule>
  </conditionalFormatting>
  <conditionalFormatting sqref="J2254">
    <cfRule type="containsText" dxfId="1238" priority="1445" stopIfTrue="1" operator="containsText" text="GUIDE 11">
      <formula>NOT(ISERROR(SEARCH("GUIDE 11",J2254)))</formula>
    </cfRule>
  </conditionalFormatting>
  <conditionalFormatting sqref="J2695">
    <cfRule type="containsText" dxfId="1237" priority="1443" stopIfTrue="1" operator="containsText" text="GUIDE 12">
      <formula>NOT(ISERROR(SEARCH("GUIDE 12",J2695)))</formula>
    </cfRule>
    <cfRule type="containsText" priority="1444" stopIfTrue="1" operator="containsText" text="GUIDE 12">
      <formula>NOT(ISERROR(SEARCH("GUIDE 12",J2695)))</formula>
    </cfRule>
  </conditionalFormatting>
  <conditionalFormatting sqref="J2695">
    <cfRule type="containsText" dxfId="1236" priority="1442" stopIfTrue="1" operator="containsText" text="See Table 1">
      <formula>NOT(ISERROR(SEARCH("See Table 1",J2695)))</formula>
    </cfRule>
  </conditionalFormatting>
  <conditionalFormatting sqref="J2695">
    <cfRule type="containsText" dxfId="1235" priority="1441" stopIfTrue="1" operator="containsText" text="GUIDE 13">
      <formula>NOT(ISERROR(SEARCH("GUIDE 13",J2695)))</formula>
    </cfRule>
  </conditionalFormatting>
  <conditionalFormatting sqref="J2695">
    <cfRule type="containsText" dxfId="1234" priority="1440" stopIfTrue="1" operator="containsText" text="GUIDE 11">
      <formula>NOT(ISERROR(SEARCH("GUIDE 11",J2695)))</formula>
    </cfRule>
  </conditionalFormatting>
  <conditionalFormatting sqref="J2762">
    <cfRule type="containsText" dxfId="1233" priority="1438" stopIfTrue="1" operator="containsText" text="GUIDE 12">
      <formula>NOT(ISERROR(SEARCH("GUIDE 12",J2762)))</formula>
    </cfRule>
    <cfRule type="containsText" priority="1439" stopIfTrue="1" operator="containsText" text="GUIDE 12">
      <formula>NOT(ISERROR(SEARCH("GUIDE 12",J2762)))</formula>
    </cfRule>
  </conditionalFormatting>
  <conditionalFormatting sqref="J2762">
    <cfRule type="containsText" dxfId="1232" priority="1437" stopIfTrue="1" operator="containsText" text="See Table 1">
      <formula>NOT(ISERROR(SEARCH("See Table 1",J2762)))</formula>
    </cfRule>
  </conditionalFormatting>
  <conditionalFormatting sqref="J2762">
    <cfRule type="containsText" dxfId="1231" priority="1436" stopIfTrue="1" operator="containsText" text="GUIDE 13">
      <formula>NOT(ISERROR(SEARCH("GUIDE 13",J2762)))</formula>
    </cfRule>
  </conditionalFormatting>
  <conditionalFormatting sqref="J2762">
    <cfRule type="containsText" dxfId="1230" priority="1435" stopIfTrue="1" operator="containsText" text="GUIDE 11">
      <formula>NOT(ISERROR(SEARCH("GUIDE 11",J2762)))</formula>
    </cfRule>
  </conditionalFormatting>
  <conditionalFormatting sqref="J2834">
    <cfRule type="containsText" dxfId="1229" priority="1433" stopIfTrue="1" operator="containsText" text="GUIDE 12">
      <formula>NOT(ISERROR(SEARCH("GUIDE 12",J2834)))</formula>
    </cfRule>
    <cfRule type="containsText" priority="1434" stopIfTrue="1" operator="containsText" text="GUIDE 12">
      <formula>NOT(ISERROR(SEARCH("GUIDE 12",J2834)))</formula>
    </cfRule>
  </conditionalFormatting>
  <conditionalFormatting sqref="J2834">
    <cfRule type="containsText" dxfId="1228" priority="1432" stopIfTrue="1" operator="containsText" text="See Table 1">
      <formula>NOT(ISERROR(SEARCH("See Table 1",J2834)))</formula>
    </cfRule>
  </conditionalFormatting>
  <conditionalFormatting sqref="J2834">
    <cfRule type="containsText" dxfId="1227" priority="1431" stopIfTrue="1" operator="containsText" text="GUIDE 13">
      <formula>NOT(ISERROR(SEARCH("GUIDE 13",J2834)))</formula>
    </cfRule>
  </conditionalFormatting>
  <conditionalFormatting sqref="J2834">
    <cfRule type="containsText" dxfId="1226" priority="1430" stopIfTrue="1" operator="containsText" text="GUIDE 11">
      <formula>NOT(ISERROR(SEARCH("GUIDE 11",J2834)))</formula>
    </cfRule>
  </conditionalFormatting>
  <conditionalFormatting sqref="J2901">
    <cfRule type="containsText" dxfId="1225" priority="1428" stopIfTrue="1" operator="containsText" text="GUIDE 12">
      <formula>NOT(ISERROR(SEARCH("GUIDE 12",J2901)))</formula>
    </cfRule>
    <cfRule type="containsText" priority="1429" stopIfTrue="1" operator="containsText" text="GUIDE 12">
      <formula>NOT(ISERROR(SEARCH("GUIDE 12",J2901)))</formula>
    </cfRule>
  </conditionalFormatting>
  <conditionalFormatting sqref="J2901">
    <cfRule type="containsText" dxfId="1224" priority="1427" stopIfTrue="1" operator="containsText" text="See Table 1">
      <formula>NOT(ISERROR(SEARCH("See Table 1",J2901)))</formula>
    </cfRule>
  </conditionalFormatting>
  <conditionalFormatting sqref="J2901">
    <cfRule type="containsText" dxfId="1223" priority="1426" stopIfTrue="1" operator="containsText" text="GUIDE 13">
      <formula>NOT(ISERROR(SEARCH("GUIDE 13",J2901)))</formula>
    </cfRule>
  </conditionalFormatting>
  <conditionalFormatting sqref="J2901">
    <cfRule type="containsText" dxfId="1222" priority="1425" stopIfTrue="1" operator="containsText" text="GUIDE 11">
      <formula>NOT(ISERROR(SEARCH("GUIDE 11",J2901)))</formula>
    </cfRule>
  </conditionalFormatting>
  <conditionalFormatting sqref="J2971">
    <cfRule type="containsText" dxfId="1221" priority="1423" stopIfTrue="1" operator="containsText" text="GUIDE 12">
      <formula>NOT(ISERROR(SEARCH("GUIDE 12",J2971)))</formula>
    </cfRule>
    <cfRule type="containsText" priority="1424" stopIfTrue="1" operator="containsText" text="GUIDE 12">
      <formula>NOT(ISERROR(SEARCH("GUIDE 12",J2971)))</formula>
    </cfRule>
  </conditionalFormatting>
  <conditionalFormatting sqref="J2971">
    <cfRule type="containsText" dxfId="1220" priority="1422" stopIfTrue="1" operator="containsText" text="See Table 1">
      <formula>NOT(ISERROR(SEARCH("See Table 1",J2971)))</formula>
    </cfRule>
  </conditionalFormatting>
  <conditionalFormatting sqref="J2971">
    <cfRule type="containsText" dxfId="1219" priority="1421" stopIfTrue="1" operator="containsText" text="GUIDE 13">
      <formula>NOT(ISERROR(SEARCH("GUIDE 13",J2971)))</formula>
    </cfRule>
  </conditionalFormatting>
  <conditionalFormatting sqref="J2971">
    <cfRule type="containsText" dxfId="1218" priority="1420" stopIfTrue="1" operator="containsText" text="GUIDE 11">
      <formula>NOT(ISERROR(SEARCH("GUIDE 11",J2971)))</formula>
    </cfRule>
  </conditionalFormatting>
  <conditionalFormatting sqref="J3049">
    <cfRule type="containsText" dxfId="1217" priority="1418" stopIfTrue="1" operator="containsText" text="GUIDE 12">
      <formula>NOT(ISERROR(SEARCH("GUIDE 12",J3049)))</formula>
    </cfRule>
    <cfRule type="containsText" priority="1419" stopIfTrue="1" operator="containsText" text="GUIDE 12">
      <formula>NOT(ISERROR(SEARCH("GUIDE 12",J3049)))</formula>
    </cfRule>
  </conditionalFormatting>
  <conditionalFormatting sqref="J3049">
    <cfRule type="containsText" dxfId="1216" priority="1417" stopIfTrue="1" operator="containsText" text="See Table 1">
      <formula>NOT(ISERROR(SEARCH("See Table 1",J3049)))</formula>
    </cfRule>
  </conditionalFormatting>
  <conditionalFormatting sqref="J3049">
    <cfRule type="containsText" dxfId="1215" priority="1416" stopIfTrue="1" operator="containsText" text="GUIDE 13">
      <formula>NOT(ISERROR(SEARCH("GUIDE 13",J3049)))</formula>
    </cfRule>
  </conditionalFormatting>
  <conditionalFormatting sqref="J3049">
    <cfRule type="containsText" dxfId="1214" priority="1415" stopIfTrue="1" operator="containsText" text="GUIDE 11">
      <formula>NOT(ISERROR(SEARCH("GUIDE 11",J3049)))</formula>
    </cfRule>
  </conditionalFormatting>
  <conditionalFormatting sqref="J3124">
    <cfRule type="containsText" dxfId="1213" priority="1413" stopIfTrue="1" operator="containsText" text="GUIDE 12">
      <formula>NOT(ISERROR(SEARCH("GUIDE 12",J3124)))</formula>
    </cfRule>
    <cfRule type="containsText" priority="1414" stopIfTrue="1" operator="containsText" text="GUIDE 12">
      <formula>NOT(ISERROR(SEARCH("GUIDE 12",J3124)))</formula>
    </cfRule>
  </conditionalFormatting>
  <conditionalFormatting sqref="J3124">
    <cfRule type="containsText" dxfId="1212" priority="1412" stopIfTrue="1" operator="containsText" text="See Table 1">
      <formula>NOT(ISERROR(SEARCH("See Table 1",J3124)))</formula>
    </cfRule>
  </conditionalFormatting>
  <conditionalFormatting sqref="J3124">
    <cfRule type="containsText" dxfId="1211" priority="1411" stopIfTrue="1" operator="containsText" text="GUIDE 13">
      <formula>NOT(ISERROR(SEARCH("GUIDE 13",J3124)))</formula>
    </cfRule>
  </conditionalFormatting>
  <conditionalFormatting sqref="J3124">
    <cfRule type="containsText" dxfId="1210" priority="1410" stopIfTrue="1" operator="containsText" text="GUIDE 11">
      <formula>NOT(ISERROR(SEARCH("GUIDE 11",J3124)))</formula>
    </cfRule>
  </conditionalFormatting>
  <conditionalFormatting sqref="J3251">
    <cfRule type="containsText" dxfId="1209" priority="1409" stopIfTrue="1" operator="containsText" text="See Table 1">
      <formula>NOT(ISERROR(SEARCH("See Table 1",J3251)))</formula>
    </cfRule>
  </conditionalFormatting>
  <conditionalFormatting sqref="J3251">
    <cfRule type="containsText" dxfId="1208" priority="1408" stopIfTrue="1" operator="containsText" text="GUIDE 13">
      <formula>NOT(ISERROR(SEARCH("GUIDE 13",J3251)))</formula>
    </cfRule>
  </conditionalFormatting>
  <conditionalFormatting sqref="J3251">
    <cfRule type="containsText" dxfId="1207" priority="1407" stopIfTrue="1" operator="containsText" text="GUIDE 11">
      <formula>NOT(ISERROR(SEARCH("GUIDE 11",J3251)))</formula>
    </cfRule>
  </conditionalFormatting>
  <conditionalFormatting sqref="J3908">
    <cfRule type="containsText" dxfId="1206" priority="1406" stopIfTrue="1" operator="containsText" text="See Table 1">
      <formula>NOT(ISERROR(SEARCH("See Table 1",J3908)))</formula>
    </cfRule>
  </conditionalFormatting>
  <conditionalFormatting sqref="J3908">
    <cfRule type="containsText" dxfId="1205" priority="1405" stopIfTrue="1" operator="containsText" text="GUIDE 13">
      <formula>NOT(ISERROR(SEARCH("GUIDE 13",J3908)))</formula>
    </cfRule>
  </conditionalFormatting>
  <conditionalFormatting sqref="J3908">
    <cfRule type="containsText" dxfId="1204" priority="1404" stopIfTrue="1" operator="containsText" text="GUIDE 11">
      <formula>NOT(ISERROR(SEARCH("GUIDE 11",J3908)))</formula>
    </cfRule>
  </conditionalFormatting>
  <conditionalFormatting sqref="J57">
    <cfRule type="containsText" dxfId="1203" priority="1403" stopIfTrue="1" operator="containsText" text="See Table 1">
      <formula>NOT(ISERROR(SEARCH("See Table 1",J57)))</formula>
    </cfRule>
  </conditionalFormatting>
  <conditionalFormatting sqref="J57">
    <cfRule type="containsText" dxfId="1202" priority="1402" stopIfTrue="1" operator="containsText" text="GUIDE 13">
      <formula>NOT(ISERROR(SEARCH("GUIDE 13",J57)))</formula>
    </cfRule>
  </conditionalFormatting>
  <conditionalFormatting sqref="J57">
    <cfRule type="containsText" dxfId="1201" priority="1401" stopIfTrue="1" operator="containsText" text="GUIDE 11">
      <formula>NOT(ISERROR(SEARCH("GUIDE 11",J57)))</formula>
    </cfRule>
  </conditionalFormatting>
  <conditionalFormatting sqref="J57">
    <cfRule type="containsText" dxfId="1200" priority="1395" stopIfTrue="1" operator="containsText" text="GUIDE 11">
      <formula>NOT(ISERROR(SEARCH("GUIDE 11",J57)))</formula>
    </cfRule>
  </conditionalFormatting>
  <conditionalFormatting sqref="J56">
    <cfRule type="containsText" dxfId="1199" priority="1400" stopIfTrue="1" operator="containsText" text="See Table 1">
      <formula>NOT(ISERROR(SEARCH("See Table 1",J56)))</formula>
    </cfRule>
  </conditionalFormatting>
  <conditionalFormatting sqref="J56">
    <cfRule type="containsText" dxfId="1198" priority="1399" stopIfTrue="1" operator="containsText" text="GUIDE 13">
      <formula>NOT(ISERROR(SEARCH("GUIDE 13",J56)))</formula>
    </cfRule>
  </conditionalFormatting>
  <conditionalFormatting sqref="J56">
    <cfRule type="containsText" dxfId="1197" priority="1398" stopIfTrue="1" operator="containsText" text="GUIDE 11">
      <formula>NOT(ISERROR(SEARCH("GUIDE 11",J56)))</formula>
    </cfRule>
  </conditionalFormatting>
  <conditionalFormatting sqref="J57">
    <cfRule type="containsText" dxfId="1196" priority="1397" stopIfTrue="1" operator="containsText" text="See Table 1">
      <formula>NOT(ISERROR(SEARCH("See Table 1",J57)))</formula>
    </cfRule>
  </conditionalFormatting>
  <conditionalFormatting sqref="J57">
    <cfRule type="containsText" dxfId="1195" priority="1396" stopIfTrue="1" operator="containsText" text="GUIDE 13">
      <formula>NOT(ISERROR(SEARCH("GUIDE 13",J57)))</formula>
    </cfRule>
  </conditionalFormatting>
  <conditionalFormatting sqref="J3216:J3217">
    <cfRule type="containsText" dxfId="1194" priority="861" stopIfTrue="1" operator="containsText" text="GUIDE 11">
      <formula>NOT(ISERROR(SEARCH("GUIDE 11",J3216)))</formula>
    </cfRule>
  </conditionalFormatting>
  <conditionalFormatting sqref="J4126:J4128">
    <cfRule type="containsText" dxfId="1193" priority="1394" stopIfTrue="1" operator="containsText" text="See Table 1">
      <formula>NOT(ISERROR(SEARCH("See Table 1",J4126)))</formula>
    </cfRule>
  </conditionalFormatting>
  <conditionalFormatting sqref="J4126:J4127">
    <cfRule type="containsText" dxfId="1192" priority="1392" stopIfTrue="1" operator="containsText" text="GUIDE 12">
      <formula>NOT(ISERROR(SEARCH("GUIDE 12",J4126)))</formula>
    </cfRule>
    <cfRule type="containsText" priority="1393" stopIfTrue="1" operator="containsText" text="GUIDE 12">
      <formula>NOT(ISERROR(SEARCH("GUIDE 12",J4126)))</formula>
    </cfRule>
  </conditionalFormatting>
  <conditionalFormatting sqref="J4126:J4128">
    <cfRule type="containsText" dxfId="1191" priority="1391" stopIfTrue="1" operator="containsText" text="GUIDE 13">
      <formula>NOT(ISERROR(SEARCH("GUIDE 13",J4126)))</formula>
    </cfRule>
  </conditionalFormatting>
  <conditionalFormatting sqref="J4126:J4128">
    <cfRule type="containsText" dxfId="1190" priority="1390" stopIfTrue="1" operator="containsText" text="GUIDE 11">
      <formula>NOT(ISERROR(SEARCH("GUIDE 11",J4126)))</formula>
    </cfRule>
  </conditionalFormatting>
  <conditionalFormatting sqref="J4128">
    <cfRule type="containsText" dxfId="1189" priority="1389" stopIfTrue="1" operator="containsText" text="See Table 1">
      <formula>NOT(ISERROR(SEARCH("See Table 1",J4128)))</formula>
    </cfRule>
  </conditionalFormatting>
  <conditionalFormatting sqref="J4128">
    <cfRule type="containsText" dxfId="1188" priority="1388" stopIfTrue="1" operator="containsText" text="GUIDE 13">
      <formula>NOT(ISERROR(SEARCH("GUIDE 13",J4128)))</formula>
    </cfRule>
  </conditionalFormatting>
  <conditionalFormatting sqref="J4128">
    <cfRule type="containsText" dxfId="1187" priority="1387" stopIfTrue="1" operator="containsText" text="GUIDE 11">
      <formula>NOT(ISERROR(SEARCH("GUIDE 11",J4128)))</formula>
    </cfRule>
  </conditionalFormatting>
  <conditionalFormatting sqref="J4128">
    <cfRule type="containsText" dxfId="1186" priority="1381" stopIfTrue="1" operator="containsText" text="GUIDE 11">
      <formula>NOT(ISERROR(SEARCH("GUIDE 11",J4128)))</formula>
    </cfRule>
  </conditionalFormatting>
  <conditionalFormatting sqref="J4127">
    <cfRule type="containsText" dxfId="1185" priority="1386" stopIfTrue="1" operator="containsText" text="See Table 1">
      <formula>NOT(ISERROR(SEARCH("See Table 1",J4127)))</formula>
    </cfRule>
  </conditionalFormatting>
  <conditionalFormatting sqref="J4127">
    <cfRule type="containsText" dxfId="1184" priority="1385" stopIfTrue="1" operator="containsText" text="GUIDE 13">
      <formula>NOT(ISERROR(SEARCH("GUIDE 13",J4127)))</formula>
    </cfRule>
  </conditionalFormatting>
  <conditionalFormatting sqref="J4127">
    <cfRule type="containsText" dxfId="1183" priority="1384" stopIfTrue="1" operator="containsText" text="GUIDE 11">
      <formula>NOT(ISERROR(SEARCH("GUIDE 11",J4127)))</formula>
    </cfRule>
  </conditionalFormatting>
  <conditionalFormatting sqref="J4128">
    <cfRule type="containsText" dxfId="1182" priority="1383" stopIfTrue="1" operator="containsText" text="See Table 1">
      <formula>NOT(ISERROR(SEARCH("See Table 1",J4128)))</formula>
    </cfRule>
  </conditionalFormatting>
  <conditionalFormatting sqref="J4128">
    <cfRule type="containsText" dxfId="1181" priority="1382" stopIfTrue="1" operator="containsText" text="GUIDE 13">
      <formula>NOT(ISERROR(SEARCH("GUIDE 13",J4128)))</formula>
    </cfRule>
  </conditionalFormatting>
  <conditionalFormatting sqref="J4054:J4056">
    <cfRule type="containsText" dxfId="1180" priority="1380" stopIfTrue="1" operator="containsText" text="See Table 1">
      <formula>NOT(ISERROR(SEARCH("See Table 1",J4054)))</formula>
    </cfRule>
  </conditionalFormatting>
  <conditionalFormatting sqref="J4054:J4055">
    <cfRule type="containsText" dxfId="1179" priority="1378" stopIfTrue="1" operator="containsText" text="GUIDE 12">
      <formula>NOT(ISERROR(SEARCH("GUIDE 12",J4054)))</formula>
    </cfRule>
    <cfRule type="containsText" priority="1379" stopIfTrue="1" operator="containsText" text="GUIDE 12">
      <formula>NOT(ISERROR(SEARCH("GUIDE 12",J4054)))</formula>
    </cfRule>
  </conditionalFormatting>
  <conditionalFormatting sqref="J4054:J4056">
    <cfRule type="containsText" dxfId="1178" priority="1377" stopIfTrue="1" operator="containsText" text="GUIDE 13">
      <formula>NOT(ISERROR(SEARCH("GUIDE 13",J4054)))</formula>
    </cfRule>
  </conditionalFormatting>
  <conditionalFormatting sqref="J4054:J4056">
    <cfRule type="containsText" dxfId="1177" priority="1376" stopIfTrue="1" operator="containsText" text="GUIDE 11">
      <formula>NOT(ISERROR(SEARCH("GUIDE 11",J4054)))</formula>
    </cfRule>
  </conditionalFormatting>
  <conditionalFormatting sqref="J4056">
    <cfRule type="containsText" dxfId="1176" priority="1375" stopIfTrue="1" operator="containsText" text="See Table 1">
      <formula>NOT(ISERROR(SEARCH("See Table 1",J4056)))</formula>
    </cfRule>
  </conditionalFormatting>
  <conditionalFormatting sqref="J4056">
    <cfRule type="containsText" dxfId="1175" priority="1374" stopIfTrue="1" operator="containsText" text="GUIDE 13">
      <formula>NOT(ISERROR(SEARCH("GUIDE 13",J4056)))</formula>
    </cfRule>
  </conditionalFormatting>
  <conditionalFormatting sqref="J4056">
    <cfRule type="containsText" dxfId="1174" priority="1373" stopIfTrue="1" operator="containsText" text="GUIDE 11">
      <formula>NOT(ISERROR(SEARCH("GUIDE 11",J4056)))</formula>
    </cfRule>
  </conditionalFormatting>
  <conditionalFormatting sqref="J4056">
    <cfRule type="containsText" dxfId="1173" priority="1367" stopIfTrue="1" operator="containsText" text="GUIDE 11">
      <formula>NOT(ISERROR(SEARCH("GUIDE 11",J4056)))</formula>
    </cfRule>
  </conditionalFormatting>
  <conditionalFormatting sqref="J4055">
    <cfRule type="containsText" dxfId="1172" priority="1372" stopIfTrue="1" operator="containsText" text="See Table 1">
      <formula>NOT(ISERROR(SEARCH("See Table 1",J4055)))</formula>
    </cfRule>
  </conditionalFormatting>
  <conditionalFormatting sqref="J4055">
    <cfRule type="containsText" dxfId="1171" priority="1371" stopIfTrue="1" operator="containsText" text="GUIDE 13">
      <formula>NOT(ISERROR(SEARCH("GUIDE 13",J4055)))</formula>
    </cfRule>
  </conditionalFormatting>
  <conditionalFormatting sqref="J4055">
    <cfRule type="containsText" dxfId="1170" priority="1370" stopIfTrue="1" operator="containsText" text="GUIDE 11">
      <formula>NOT(ISERROR(SEARCH("GUIDE 11",J4055)))</formula>
    </cfRule>
  </conditionalFormatting>
  <conditionalFormatting sqref="J4056">
    <cfRule type="containsText" dxfId="1169" priority="1369" stopIfTrue="1" operator="containsText" text="See Table 1">
      <formula>NOT(ISERROR(SEARCH("See Table 1",J4056)))</formula>
    </cfRule>
  </conditionalFormatting>
  <conditionalFormatting sqref="J4056">
    <cfRule type="containsText" dxfId="1168" priority="1368" stopIfTrue="1" operator="containsText" text="GUIDE 13">
      <formula>NOT(ISERROR(SEARCH("GUIDE 13",J4056)))</formula>
    </cfRule>
  </conditionalFormatting>
  <conditionalFormatting sqref="J3982:J3984">
    <cfRule type="containsText" dxfId="1167" priority="1366" stopIfTrue="1" operator="containsText" text="See Table 1">
      <formula>NOT(ISERROR(SEARCH("See Table 1",J3982)))</formula>
    </cfRule>
  </conditionalFormatting>
  <conditionalFormatting sqref="J3982:J3983">
    <cfRule type="containsText" dxfId="1166" priority="1364" stopIfTrue="1" operator="containsText" text="GUIDE 12">
      <formula>NOT(ISERROR(SEARCH("GUIDE 12",J3982)))</formula>
    </cfRule>
    <cfRule type="containsText" priority="1365" stopIfTrue="1" operator="containsText" text="GUIDE 12">
      <formula>NOT(ISERROR(SEARCH("GUIDE 12",J3982)))</formula>
    </cfRule>
  </conditionalFormatting>
  <conditionalFormatting sqref="J3982:J3984">
    <cfRule type="containsText" dxfId="1165" priority="1363" stopIfTrue="1" operator="containsText" text="GUIDE 13">
      <formula>NOT(ISERROR(SEARCH("GUIDE 13",J3982)))</formula>
    </cfRule>
  </conditionalFormatting>
  <conditionalFormatting sqref="J3982:J3984">
    <cfRule type="containsText" dxfId="1164" priority="1362" stopIfTrue="1" operator="containsText" text="GUIDE 11">
      <formula>NOT(ISERROR(SEARCH("GUIDE 11",J3982)))</formula>
    </cfRule>
  </conditionalFormatting>
  <conditionalFormatting sqref="J3984">
    <cfRule type="containsText" dxfId="1163" priority="1361" stopIfTrue="1" operator="containsText" text="See Table 1">
      <formula>NOT(ISERROR(SEARCH("See Table 1",J3984)))</formula>
    </cfRule>
  </conditionalFormatting>
  <conditionalFormatting sqref="J3984">
    <cfRule type="containsText" dxfId="1162" priority="1360" stopIfTrue="1" operator="containsText" text="GUIDE 13">
      <formula>NOT(ISERROR(SEARCH("GUIDE 13",J3984)))</formula>
    </cfRule>
  </conditionalFormatting>
  <conditionalFormatting sqref="J3984">
    <cfRule type="containsText" dxfId="1161" priority="1359" stopIfTrue="1" operator="containsText" text="GUIDE 11">
      <formula>NOT(ISERROR(SEARCH("GUIDE 11",J3984)))</formula>
    </cfRule>
  </conditionalFormatting>
  <conditionalFormatting sqref="J3984">
    <cfRule type="containsText" dxfId="1160" priority="1353" stopIfTrue="1" operator="containsText" text="GUIDE 11">
      <formula>NOT(ISERROR(SEARCH("GUIDE 11",J3984)))</formula>
    </cfRule>
  </conditionalFormatting>
  <conditionalFormatting sqref="J3983">
    <cfRule type="containsText" dxfId="1159" priority="1358" stopIfTrue="1" operator="containsText" text="See Table 1">
      <formula>NOT(ISERROR(SEARCH("See Table 1",J3983)))</formula>
    </cfRule>
  </conditionalFormatting>
  <conditionalFormatting sqref="J3983">
    <cfRule type="containsText" dxfId="1158" priority="1357" stopIfTrue="1" operator="containsText" text="GUIDE 13">
      <formula>NOT(ISERROR(SEARCH("GUIDE 13",J3983)))</formula>
    </cfRule>
  </conditionalFormatting>
  <conditionalFormatting sqref="J3983">
    <cfRule type="containsText" dxfId="1157" priority="1356" stopIfTrue="1" operator="containsText" text="GUIDE 11">
      <formula>NOT(ISERROR(SEARCH("GUIDE 11",J3983)))</formula>
    </cfRule>
  </conditionalFormatting>
  <conditionalFormatting sqref="J3984">
    <cfRule type="containsText" dxfId="1156" priority="1355" stopIfTrue="1" operator="containsText" text="See Table 1">
      <formula>NOT(ISERROR(SEARCH("See Table 1",J3984)))</formula>
    </cfRule>
  </conditionalFormatting>
  <conditionalFormatting sqref="J3984">
    <cfRule type="containsText" dxfId="1155" priority="1354" stopIfTrue="1" operator="containsText" text="GUIDE 13">
      <formula>NOT(ISERROR(SEARCH("GUIDE 13",J3984)))</formula>
    </cfRule>
  </conditionalFormatting>
  <conditionalFormatting sqref="J3938:J3940">
    <cfRule type="containsText" dxfId="1154" priority="1352" stopIfTrue="1" operator="containsText" text="See Table 1">
      <formula>NOT(ISERROR(SEARCH("See Table 1",J3938)))</formula>
    </cfRule>
  </conditionalFormatting>
  <conditionalFormatting sqref="J3938:J3939">
    <cfRule type="containsText" dxfId="1153" priority="1350" stopIfTrue="1" operator="containsText" text="GUIDE 12">
      <formula>NOT(ISERROR(SEARCH("GUIDE 12",J3938)))</formula>
    </cfRule>
    <cfRule type="containsText" priority="1351" stopIfTrue="1" operator="containsText" text="GUIDE 12">
      <formula>NOT(ISERROR(SEARCH("GUIDE 12",J3938)))</formula>
    </cfRule>
  </conditionalFormatting>
  <conditionalFormatting sqref="J3938:J3940">
    <cfRule type="containsText" dxfId="1152" priority="1349" stopIfTrue="1" operator="containsText" text="GUIDE 13">
      <formula>NOT(ISERROR(SEARCH("GUIDE 13",J3938)))</formula>
    </cfRule>
  </conditionalFormatting>
  <conditionalFormatting sqref="J3938:J3940">
    <cfRule type="containsText" dxfId="1151" priority="1348" stopIfTrue="1" operator="containsText" text="GUIDE 11">
      <formula>NOT(ISERROR(SEARCH("GUIDE 11",J3938)))</formula>
    </cfRule>
  </conditionalFormatting>
  <conditionalFormatting sqref="J3940">
    <cfRule type="containsText" dxfId="1150" priority="1347" stopIfTrue="1" operator="containsText" text="See Table 1">
      <formula>NOT(ISERROR(SEARCH("See Table 1",J3940)))</formula>
    </cfRule>
  </conditionalFormatting>
  <conditionalFormatting sqref="J3940">
    <cfRule type="containsText" dxfId="1149" priority="1346" stopIfTrue="1" operator="containsText" text="GUIDE 13">
      <formula>NOT(ISERROR(SEARCH("GUIDE 13",J3940)))</formula>
    </cfRule>
  </conditionalFormatting>
  <conditionalFormatting sqref="J3940">
    <cfRule type="containsText" dxfId="1148" priority="1345" stopIfTrue="1" operator="containsText" text="GUIDE 11">
      <formula>NOT(ISERROR(SEARCH("GUIDE 11",J3940)))</formula>
    </cfRule>
  </conditionalFormatting>
  <conditionalFormatting sqref="J3940">
    <cfRule type="containsText" dxfId="1147" priority="1339" stopIfTrue="1" operator="containsText" text="GUIDE 11">
      <formula>NOT(ISERROR(SEARCH("GUIDE 11",J3940)))</formula>
    </cfRule>
  </conditionalFormatting>
  <conditionalFormatting sqref="J3939">
    <cfRule type="containsText" dxfId="1146" priority="1344" stopIfTrue="1" operator="containsText" text="See Table 1">
      <formula>NOT(ISERROR(SEARCH("See Table 1",J3939)))</formula>
    </cfRule>
  </conditionalFormatting>
  <conditionalFormatting sqref="J3939">
    <cfRule type="containsText" dxfId="1145" priority="1343" stopIfTrue="1" operator="containsText" text="GUIDE 13">
      <formula>NOT(ISERROR(SEARCH("GUIDE 13",J3939)))</formula>
    </cfRule>
  </conditionalFormatting>
  <conditionalFormatting sqref="J3939">
    <cfRule type="containsText" dxfId="1144" priority="1342" stopIfTrue="1" operator="containsText" text="GUIDE 11">
      <formula>NOT(ISERROR(SEARCH("GUIDE 11",J3939)))</formula>
    </cfRule>
  </conditionalFormatting>
  <conditionalFormatting sqref="J3940">
    <cfRule type="containsText" dxfId="1143" priority="1341" stopIfTrue="1" operator="containsText" text="See Table 1">
      <formula>NOT(ISERROR(SEARCH("See Table 1",J3940)))</formula>
    </cfRule>
  </conditionalFormatting>
  <conditionalFormatting sqref="J3940">
    <cfRule type="containsText" dxfId="1142" priority="1340" stopIfTrue="1" operator="containsText" text="GUIDE 13">
      <formula>NOT(ISERROR(SEARCH("GUIDE 13",J3940)))</formula>
    </cfRule>
  </conditionalFormatting>
  <conditionalFormatting sqref="J3872:J3874">
    <cfRule type="containsText" dxfId="1141" priority="1338" stopIfTrue="1" operator="containsText" text="See Table 1">
      <formula>NOT(ISERROR(SEARCH("See Table 1",J3872)))</formula>
    </cfRule>
  </conditionalFormatting>
  <conditionalFormatting sqref="J3872:J3873">
    <cfRule type="containsText" dxfId="1140" priority="1336" stopIfTrue="1" operator="containsText" text="GUIDE 12">
      <formula>NOT(ISERROR(SEARCH("GUIDE 12",J3872)))</formula>
    </cfRule>
    <cfRule type="containsText" priority="1337" stopIfTrue="1" operator="containsText" text="GUIDE 12">
      <formula>NOT(ISERROR(SEARCH("GUIDE 12",J3872)))</formula>
    </cfRule>
  </conditionalFormatting>
  <conditionalFormatting sqref="J3872:J3874">
    <cfRule type="containsText" dxfId="1139" priority="1335" stopIfTrue="1" operator="containsText" text="GUIDE 13">
      <formula>NOT(ISERROR(SEARCH("GUIDE 13",J3872)))</formula>
    </cfRule>
  </conditionalFormatting>
  <conditionalFormatting sqref="J3872:J3874">
    <cfRule type="containsText" dxfId="1138" priority="1334" stopIfTrue="1" operator="containsText" text="GUIDE 11">
      <formula>NOT(ISERROR(SEARCH("GUIDE 11",J3872)))</formula>
    </cfRule>
  </conditionalFormatting>
  <conditionalFormatting sqref="J3874">
    <cfRule type="containsText" dxfId="1137" priority="1333" stopIfTrue="1" operator="containsText" text="See Table 1">
      <formula>NOT(ISERROR(SEARCH("See Table 1",J3874)))</formula>
    </cfRule>
  </conditionalFormatting>
  <conditionalFormatting sqref="J3874">
    <cfRule type="containsText" dxfId="1136" priority="1332" stopIfTrue="1" operator="containsText" text="GUIDE 13">
      <formula>NOT(ISERROR(SEARCH("GUIDE 13",J3874)))</formula>
    </cfRule>
  </conditionalFormatting>
  <conditionalFormatting sqref="J3874">
    <cfRule type="containsText" dxfId="1135" priority="1331" stopIfTrue="1" operator="containsText" text="GUIDE 11">
      <formula>NOT(ISERROR(SEARCH("GUIDE 11",J3874)))</formula>
    </cfRule>
  </conditionalFormatting>
  <conditionalFormatting sqref="J3874">
    <cfRule type="containsText" dxfId="1134" priority="1325" stopIfTrue="1" operator="containsText" text="GUIDE 11">
      <formula>NOT(ISERROR(SEARCH("GUIDE 11",J3874)))</formula>
    </cfRule>
  </conditionalFormatting>
  <conditionalFormatting sqref="J3873">
    <cfRule type="containsText" dxfId="1133" priority="1330" stopIfTrue="1" operator="containsText" text="See Table 1">
      <formula>NOT(ISERROR(SEARCH("See Table 1",J3873)))</formula>
    </cfRule>
  </conditionalFormatting>
  <conditionalFormatting sqref="J3873">
    <cfRule type="containsText" dxfId="1132" priority="1329" stopIfTrue="1" operator="containsText" text="GUIDE 13">
      <formula>NOT(ISERROR(SEARCH("GUIDE 13",J3873)))</formula>
    </cfRule>
  </conditionalFormatting>
  <conditionalFormatting sqref="J3873">
    <cfRule type="containsText" dxfId="1131" priority="1328" stopIfTrue="1" operator="containsText" text="GUIDE 11">
      <formula>NOT(ISERROR(SEARCH("GUIDE 11",J3873)))</formula>
    </cfRule>
  </conditionalFormatting>
  <conditionalFormatting sqref="J3874">
    <cfRule type="containsText" dxfId="1130" priority="1327" stopIfTrue="1" operator="containsText" text="See Table 1">
      <formula>NOT(ISERROR(SEARCH("See Table 1",J3874)))</formula>
    </cfRule>
  </conditionalFormatting>
  <conditionalFormatting sqref="J3874">
    <cfRule type="containsText" dxfId="1129" priority="1326" stopIfTrue="1" operator="containsText" text="GUIDE 13">
      <formula>NOT(ISERROR(SEARCH("GUIDE 13",J3874)))</formula>
    </cfRule>
  </conditionalFormatting>
  <conditionalFormatting sqref="J3816:J3818">
    <cfRule type="containsText" dxfId="1128" priority="1324" stopIfTrue="1" operator="containsText" text="See Table 1">
      <formula>NOT(ISERROR(SEARCH("See Table 1",J3816)))</formula>
    </cfRule>
  </conditionalFormatting>
  <conditionalFormatting sqref="J3816:J3817">
    <cfRule type="containsText" dxfId="1127" priority="1322" stopIfTrue="1" operator="containsText" text="GUIDE 12">
      <formula>NOT(ISERROR(SEARCH("GUIDE 12",J3816)))</formula>
    </cfRule>
    <cfRule type="containsText" priority="1323" stopIfTrue="1" operator="containsText" text="GUIDE 12">
      <formula>NOT(ISERROR(SEARCH("GUIDE 12",J3816)))</formula>
    </cfRule>
  </conditionalFormatting>
  <conditionalFormatting sqref="J3816:J3818">
    <cfRule type="containsText" dxfId="1126" priority="1321" stopIfTrue="1" operator="containsText" text="GUIDE 13">
      <formula>NOT(ISERROR(SEARCH("GUIDE 13",J3816)))</formula>
    </cfRule>
  </conditionalFormatting>
  <conditionalFormatting sqref="J3816:J3818">
    <cfRule type="containsText" dxfId="1125" priority="1320" stopIfTrue="1" operator="containsText" text="GUIDE 11">
      <formula>NOT(ISERROR(SEARCH("GUIDE 11",J3816)))</formula>
    </cfRule>
  </conditionalFormatting>
  <conditionalFormatting sqref="J3818">
    <cfRule type="containsText" dxfId="1124" priority="1319" stopIfTrue="1" operator="containsText" text="See Table 1">
      <formula>NOT(ISERROR(SEARCH("See Table 1",J3818)))</formula>
    </cfRule>
  </conditionalFormatting>
  <conditionalFormatting sqref="J3818">
    <cfRule type="containsText" dxfId="1123" priority="1318" stopIfTrue="1" operator="containsText" text="GUIDE 13">
      <formula>NOT(ISERROR(SEARCH("GUIDE 13",J3818)))</formula>
    </cfRule>
  </conditionalFormatting>
  <conditionalFormatting sqref="J3818">
    <cfRule type="containsText" dxfId="1122" priority="1317" stopIfTrue="1" operator="containsText" text="GUIDE 11">
      <formula>NOT(ISERROR(SEARCH("GUIDE 11",J3818)))</formula>
    </cfRule>
  </conditionalFormatting>
  <conditionalFormatting sqref="J3818">
    <cfRule type="containsText" dxfId="1121" priority="1311" stopIfTrue="1" operator="containsText" text="GUIDE 11">
      <formula>NOT(ISERROR(SEARCH("GUIDE 11",J3818)))</formula>
    </cfRule>
  </conditionalFormatting>
  <conditionalFormatting sqref="J3817">
    <cfRule type="containsText" dxfId="1120" priority="1316" stopIfTrue="1" operator="containsText" text="See Table 1">
      <formula>NOT(ISERROR(SEARCH("See Table 1",J3817)))</formula>
    </cfRule>
  </conditionalFormatting>
  <conditionalFormatting sqref="J3817">
    <cfRule type="containsText" dxfId="1119" priority="1315" stopIfTrue="1" operator="containsText" text="GUIDE 13">
      <formula>NOT(ISERROR(SEARCH("GUIDE 13",J3817)))</formula>
    </cfRule>
  </conditionalFormatting>
  <conditionalFormatting sqref="J3817">
    <cfRule type="containsText" dxfId="1118" priority="1314" stopIfTrue="1" operator="containsText" text="GUIDE 11">
      <formula>NOT(ISERROR(SEARCH("GUIDE 11",J3817)))</formula>
    </cfRule>
  </conditionalFormatting>
  <conditionalFormatting sqref="J3818">
    <cfRule type="containsText" dxfId="1117" priority="1313" stopIfTrue="1" operator="containsText" text="See Table 1">
      <formula>NOT(ISERROR(SEARCH("See Table 1",J3818)))</formula>
    </cfRule>
  </conditionalFormatting>
  <conditionalFormatting sqref="J3818">
    <cfRule type="containsText" dxfId="1116" priority="1312" stopIfTrue="1" operator="containsText" text="GUIDE 13">
      <formula>NOT(ISERROR(SEARCH("GUIDE 13",J3818)))</formula>
    </cfRule>
  </conditionalFormatting>
  <conditionalFormatting sqref="J3765:J3767">
    <cfRule type="containsText" dxfId="1115" priority="1310" stopIfTrue="1" operator="containsText" text="See Table 1">
      <formula>NOT(ISERROR(SEARCH("See Table 1",J3765)))</formula>
    </cfRule>
  </conditionalFormatting>
  <conditionalFormatting sqref="J3765:J3766">
    <cfRule type="containsText" dxfId="1114" priority="1308" stopIfTrue="1" operator="containsText" text="GUIDE 12">
      <formula>NOT(ISERROR(SEARCH("GUIDE 12",J3765)))</formula>
    </cfRule>
    <cfRule type="containsText" priority="1309" stopIfTrue="1" operator="containsText" text="GUIDE 12">
      <formula>NOT(ISERROR(SEARCH("GUIDE 12",J3765)))</formula>
    </cfRule>
  </conditionalFormatting>
  <conditionalFormatting sqref="J3765:J3767">
    <cfRule type="containsText" dxfId="1113" priority="1307" stopIfTrue="1" operator="containsText" text="GUIDE 13">
      <formula>NOT(ISERROR(SEARCH("GUIDE 13",J3765)))</formula>
    </cfRule>
  </conditionalFormatting>
  <conditionalFormatting sqref="J3765:J3767">
    <cfRule type="containsText" dxfId="1112" priority="1306" stopIfTrue="1" operator="containsText" text="GUIDE 11">
      <formula>NOT(ISERROR(SEARCH("GUIDE 11",J3765)))</formula>
    </cfRule>
  </conditionalFormatting>
  <conditionalFormatting sqref="J3767">
    <cfRule type="containsText" dxfId="1111" priority="1305" stopIfTrue="1" operator="containsText" text="See Table 1">
      <formula>NOT(ISERROR(SEARCH("See Table 1",J3767)))</formula>
    </cfRule>
  </conditionalFormatting>
  <conditionalFormatting sqref="J3767">
    <cfRule type="containsText" dxfId="1110" priority="1304" stopIfTrue="1" operator="containsText" text="GUIDE 13">
      <formula>NOT(ISERROR(SEARCH("GUIDE 13",J3767)))</formula>
    </cfRule>
  </conditionalFormatting>
  <conditionalFormatting sqref="J3767">
    <cfRule type="containsText" dxfId="1109" priority="1303" stopIfTrue="1" operator="containsText" text="GUIDE 11">
      <formula>NOT(ISERROR(SEARCH("GUIDE 11",J3767)))</formula>
    </cfRule>
  </conditionalFormatting>
  <conditionalFormatting sqref="J3767">
    <cfRule type="containsText" dxfId="1108" priority="1297" stopIfTrue="1" operator="containsText" text="GUIDE 11">
      <formula>NOT(ISERROR(SEARCH("GUIDE 11",J3767)))</formula>
    </cfRule>
  </conditionalFormatting>
  <conditionalFormatting sqref="J3766">
    <cfRule type="containsText" dxfId="1107" priority="1302" stopIfTrue="1" operator="containsText" text="See Table 1">
      <formula>NOT(ISERROR(SEARCH("See Table 1",J3766)))</formula>
    </cfRule>
  </conditionalFormatting>
  <conditionalFormatting sqref="J3766">
    <cfRule type="containsText" dxfId="1106" priority="1301" stopIfTrue="1" operator="containsText" text="GUIDE 13">
      <formula>NOT(ISERROR(SEARCH("GUIDE 13",J3766)))</formula>
    </cfRule>
  </conditionalFormatting>
  <conditionalFormatting sqref="J3766">
    <cfRule type="containsText" dxfId="1105" priority="1300" stopIfTrue="1" operator="containsText" text="GUIDE 11">
      <formula>NOT(ISERROR(SEARCH("GUIDE 11",J3766)))</formula>
    </cfRule>
  </conditionalFormatting>
  <conditionalFormatting sqref="J3767">
    <cfRule type="containsText" dxfId="1104" priority="1299" stopIfTrue="1" operator="containsText" text="See Table 1">
      <formula>NOT(ISERROR(SEARCH("See Table 1",J3767)))</formula>
    </cfRule>
  </conditionalFormatting>
  <conditionalFormatting sqref="J3767">
    <cfRule type="containsText" dxfId="1103" priority="1298" stopIfTrue="1" operator="containsText" text="GUIDE 13">
      <formula>NOT(ISERROR(SEARCH("GUIDE 13",J3767)))</formula>
    </cfRule>
  </conditionalFormatting>
  <conditionalFormatting sqref="J3344:J3346">
    <cfRule type="containsText" dxfId="1102" priority="1296" stopIfTrue="1" operator="containsText" text="See Table 1">
      <formula>NOT(ISERROR(SEARCH("See Table 1",J3344)))</formula>
    </cfRule>
  </conditionalFormatting>
  <conditionalFormatting sqref="J3344:J3345">
    <cfRule type="containsText" dxfId="1101" priority="1294" stopIfTrue="1" operator="containsText" text="GUIDE 12">
      <formula>NOT(ISERROR(SEARCH("GUIDE 12",J3344)))</formula>
    </cfRule>
    <cfRule type="containsText" priority="1295" stopIfTrue="1" operator="containsText" text="GUIDE 12">
      <formula>NOT(ISERROR(SEARCH("GUIDE 12",J3344)))</formula>
    </cfRule>
  </conditionalFormatting>
  <conditionalFormatting sqref="J3344:J3346">
    <cfRule type="containsText" dxfId="1100" priority="1293" stopIfTrue="1" operator="containsText" text="GUIDE 13">
      <formula>NOT(ISERROR(SEARCH("GUIDE 13",J3344)))</formula>
    </cfRule>
  </conditionalFormatting>
  <conditionalFormatting sqref="J3344:J3346">
    <cfRule type="containsText" dxfId="1099" priority="1292" stopIfTrue="1" operator="containsText" text="GUIDE 11">
      <formula>NOT(ISERROR(SEARCH("GUIDE 11",J3344)))</formula>
    </cfRule>
  </conditionalFormatting>
  <conditionalFormatting sqref="J3346">
    <cfRule type="containsText" dxfId="1098" priority="1291" stopIfTrue="1" operator="containsText" text="See Table 1">
      <formula>NOT(ISERROR(SEARCH("See Table 1",J3346)))</formula>
    </cfRule>
  </conditionalFormatting>
  <conditionalFormatting sqref="J3346">
    <cfRule type="containsText" dxfId="1097" priority="1290" stopIfTrue="1" operator="containsText" text="GUIDE 13">
      <formula>NOT(ISERROR(SEARCH("GUIDE 13",J3346)))</formula>
    </cfRule>
  </conditionalFormatting>
  <conditionalFormatting sqref="J3346">
    <cfRule type="containsText" dxfId="1096" priority="1289" stopIfTrue="1" operator="containsText" text="GUIDE 11">
      <formula>NOT(ISERROR(SEARCH("GUIDE 11",J3346)))</formula>
    </cfRule>
  </conditionalFormatting>
  <conditionalFormatting sqref="J3346">
    <cfRule type="containsText" dxfId="1095" priority="1283" stopIfTrue="1" operator="containsText" text="GUIDE 11">
      <formula>NOT(ISERROR(SEARCH("GUIDE 11",J3346)))</formula>
    </cfRule>
  </conditionalFormatting>
  <conditionalFormatting sqref="J3345">
    <cfRule type="containsText" dxfId="1094" priority="1288" stopIfTrue="1" operator="containsText" text="See Table 1">
      <formula>NOT(ISERROR(SEARCH("See Table 1",J3345)))</formula>
    </cfRule>
  </conditionalFormatting>
  <conditionalFormatting sqref="J3345">
    <cfRule type="containsText" dxfId="1093" priority="1287" stopIfTrue="1" operator="containsText" text="GUIDE 13">
      <formula>NOT(ISERROR(SEARCH("GUIDE 13",J3345)))</formula>
    </cfRule>
  </conditionalFormatting>
  <conditionalFormatting sqref="J3345">
    <cfRule type="containsText" dxfId="1092" priority="1286" stopIfTrue="1" operator="containsText" text="GUIDE 11">
      <formula>NOT(ISERROR(SEARCH("GUIDE 11",J3345)))</formula>
    </cfRule>
  </conditionalFormatting>
  <conditionalFormatting sqref="J3346">
    <cfRule type="containsText" dxfId="1091" priority="1285" stopIfTrue="1" operator="containsText" text="See Table 1">
      <formula>NOT(ISERROR(SEARCH("See Table 1",J3346)))</formula>
    </cfRule>
  </conditionalFormatting>
  <conditionalFormatting sqref="J3346">
    <cfRule type="containsText" dxfId="1090" priority="1284" stopIfTrue="1" operator="containsText" text="GUIDE 13">
      <formula>NOT(ISERROR(SEARCH("GUIDE 13",J3346)))</formula>
    </cfRule>
  </conditionalFormatting>
  <conditionalFormatting sqref="J3279:J3281">
    <cfRule type="containsText" dxfId="1089" priority="1282" stopIfTrue="1" operator="containsText" text="See Table 1">
      <formula>NOT(ISERROR(SEARCH("See Table 1",J3279)))</formula>
    </cfRule>
  </conditionalFormatting>
  <conditionalFormatting sqref="J3279:J3280">
    <cfRule type="containsText" dxfId="1088" priority="1280" stopIfTrue="1" operator="containsText" text="GUIDE 12">
      <formula>NOT(ISERROR(SEARCH("GUIDE 12",J3279)))</formula>
    </cfRule>
    <cfRule type="containsText" priority="1281" stopIfTrue="1" operator="containsText" text="GUIDE 12">
      <formula>NOT(ISERROR(SEARCH("GUIDE 12",J3279)))</formula>
    </cfRule>
  </conditionalFormatting>
  <conditionalFormatting sqref="J3279:J3281">
    <cfRule type="containsText" dxfId="1087" priority="1279" stopIfTrue="1" operator="containsText" text="GUIDE 13">
      <formula>NOT(ISERROR(SEARCH("GUIDE 13",J3279)))</formula>
    </cfRule>
  </conditionalFormatting>
  <conditionalFormatting sqref="J3279:J3281">
    <cfRule type="containsText" dxfId="1086" priority="1278" stopIfTrue="1" operator="containsText" text="GUIDE 11">
      <formula>NOT(ISERROR(SEARCH("GUIDE 11",J3279)))</formula>
    </cfRule>
  </conditionalFormatting>
  <conditionalFormatting sqref="J3281">
    <cfRule type="containsText" dxfId="1085" priority="1277" stopIfTrue="1" operator="containsText" text="See Table 1">
      <formula>NOT(ISERROR(SEARCH("See Table 1",J3281)))</formula>
    </cfRule>
  </conditionalFormatting>
  <conditionalFormatting sqref="J3281">
    <cfRule type="containsText" dxfId="1084" priority="1276" stopIfTrue="1" operator="containsText" text="GUIDE 13">
      <formula>NOT(ISERROR(SEARCH("GUIDE 13",J3281)))</formula>
    </cfRule>
  </conditionalFormatting>
  <conditionalFormatting sqref="J3281">
    <cfRule type="containsText" dxfId="1083" priority="1275" stopIfTrue="1" operator="containsText" text="GUIDE 11">
      <formula>NOT(ISERROR(SEARCH("GUIDE 11",J3281)))</formula>
    </cfRule>
  </conditionalFormatting>
  <conditionalFormatting sqref="J3281">
    <cfRule type="containsText" dxfId="1082" priority="1269" stopIfTrue="1" operator="containsText" text="GUIDE 11">
      <formula>NOT(ISERROR(SEARCH("GUIDE 11",J3281)))</formula>
    </cfRule>
  </conditionalFormatting>
  <conditionalFormatting sqref="J3280">
    <cfRule type="containsText" dxfId="1081" priority="1274" stopIfTrue="1" operator="containsText" text="See Table 1">
      <formula>NOT(ISERROR(SEARCH("See Table 1",J3280)))</formula>
    </cfRule>
  </conditionalFormatting>
  <conditionalFormatting sqref="J3280">
    <cfRule type="containsText" dxfId="1080" priority="1273" stopIfTrue="1" operator="containsText" text="GUIDE 13">
      <formula>NOT(ISERROR(SEARCH("GUIDE 13",J3280)))</formula>
    </cfRule>
  </conditionalFormatting>
  <conditionalFormatting sqref="J3280">
    <cfRule type="containsText" dxfId="1079" priority="1272" stopIfTrue="1" operator="containsText" text="GUIDE 11">
      <formula>NOT(ISERROR(SEARCH("GUIDE 11",J3280)))</formula>
    </cfRule>
  </conditionalFormatting>
  <conditionalFormatting sqref="J3281">
    <cfRule type="containsText" dxfId="1078" priority="1271" stopIfTrue="1" operator="containsText" text="See Table 1">
      <formula>NOT(ISERROR(SEARCH("See Table 1",J3281)))</formula>
    </cfRule>
  </conditionalFormatting>
  <conditionalFormatting sqref="J3281">
    <cfRule type="containsText" dxfId="1077" priority="1270" stopIfTrue="1" operator="containsText" text="GUIDE 13">
      <formula>NOT(ISERROR(SEARCH("GUIDE 13",J3281)))</formula>
    </cfRule>
  </conditionalFormatting>
  <conditionalFormatting sqref="J3157:J3158">
    <cfRule type="containsText" dxfId="1076" priority="1268" stopIfTrue="1" operator="containsText" text="See Table 1">
      <formula>NOT(ISERROR(SEARCH("See Table 1",J3157)))</formula>
    </cfRule>
  </conditionalFormatting>
  <conditionalFormatting sqref="J3157:J3158">
    <cfRule type="containsText" dxfId="1075" priority="1266" stopIfTrue="1" operator="containsText" text="GUIDE 12">
      <formula>NOT(ISERROR(SEARCH("GUIDE 12",J3157)))</formula>
    </cfRule>
    <cfRule type="containsText" priority="1267" stopIfTrue="1" operator="containsText" text="GUIDE 12">
      <formula>NOT(ISERROR(SEARCH("GUIDE 12",J3157)))</formula>
    </cfRule>
  </conditionalFormatting>
  <conditionalFormatting sqref="J3157:J3158">
    <cfRule type="containsText" dxfId="1074" priority="1265" stopIfTrue="1" operator="containsText" text="GUIDE 13">
      <formula>NOT(ISERROR(SEARCH("GUIDE 13",J3157)))</formula>
    </cfRule>
  </conditionalFormatting>
  <conditionalFormatting sqref="J3157:J3158">
    <cfRule type="containsText" dxfId="1073" priority="1264" stopIfTrue="1" operator="containsText" text="GUIDE 11">
      <formula>NOT(ISERROR(SEARCH("GUIDE 11",J3157)))</formula>
    </cfRule>
  </conditionalFormatting>
  <conditionalFormatting sqref="J3158">
    <cfRule type="containsText" dxfId="1072" priority="1263" stopIfTrue="1" operator="containsText" text="See Table 1">
      <formula>NOT(ISERROR(SEARCH("See Table 1",J3158)))</formula>
    </cfRule>
  </conditionalFormatting>
  <conditionalFormatting sqref="J3158">
    <cfRule type="containsText" dxfId="1071" priority="1262" stopIfTrue="1" operator="containsText" text="GUIDE 13">
      <formula>NOT(ISERROR(SEARCH("GUIDE 13",J3158)))</formula>
    </cfRule>
  </conditionalFormatting>
  <conditionalFormatting sqref="J3158">
    <cfRule type="containsText" dxfId="1070" priority="1261" stopIfTrue="1" operator="containsText" text="GUIDE 11">
      <formula>NOT(ISERROR(SEARCH("GUIDE 11",J3158)))</formula>
    </cfRule>
  </conditionalFormatting>
  <conditionalFormatting sqref="J3083:J3084">
    <cfRule type="containsText" dxfId="1069" priority="1260" stopIfTrue="1" operator="containsText" text="See Table 1">
      <formula>NOT(ISERROR(SEARCH("See Table 1",J3083)))</formula>
    </cfRule>
  </conditionalFormatting>
  <conditionalFormatting sqref="J3083:J3084">
    <cfRule type="containsText" dxfId="1068" priority="1258" stopIfTrue="1" operator="containsText" text="GUIDE 12">
      <formula>NOT(ISERROR(SEARCH("GUIDE 12",J3083)))</formula>
    </cfRule>
    <cfRule type="containsText" priority="1259" stopIfTrue="1" operator="containsText" text="GUIDE 12">
      <formula>NOT(ISERROR(SEARCH("GUIDE 12",J3083)))</formula>
    </cfRule>
  </conditionalFormatting>
  <conditionalFormatting sqref="J3083:J3084">
    <cfRule type="containsText" dxfId="1067" priority="1257" stopIfTrue="1" operator="containsText" text="GUIDE 13">
      <formula>NOT(ISERROR(SEARCH("GUIDE 13",J3083)))</formula>
    </cfRule>
  </conditionalFormatting>
  <conditionalFormatting sqref="J3083:J3084">
    <cfRule type="containsText" dxfId="1066" priority="1256" stopIfTrue="1" operator="containsText" text="GUIDE 11">
      <formula>NOT(ISERROR(SEARCH("GUIDE 11",J3083)))</formula>
    </cfRule>
  </conditionalFormatting>
  <conditionalFormatting sqref="J3084">
    <cfRule type="containsText" dxfId="1065" priority="1255" stopIfTrue="1" operator="containsText" text="See Table 1">
      <formula>NOT(ISERROR(SEARCH("See Table 1",J3084)))</formula>
    </cfRule>
  </conditionalFormatting>
  <conditionalFormatting sqref="J3084">
    <cfRule type="containsText" dxfId="1064" priority="1254" stopIfTrue="1" operator="containsText" text="GUIDE 13">
      <formula>NOT(ISERROR(SEARCH("GUIDE 13",J3084)))</formula>
    </cfRule>
  </conditionalFormatting>
  <conditionalFormatting sqref="J3084">
    <cfRule type="containsText" dxfId="1063" priority="1253" stopIfTrue="1" operator="containsText" text="GUIDE 11">
      <formula>NOT(ISERROR(SEARCH("GUIDE 11",J3084)))</formula>
    </cfRule>
  </conditionalFormatting>
  <conditionalFormatting sqref="J3006:J3007">
    <cfRule type="containsText" dxfId="1062" priority="1252" stopIfTrue="1" operator="containsText" text="See Table 1">
      <formula>NOT(ISERROR(SEARCH("See Table 1",J3006)))</formula>
    </cfRule>
  </conditionalFormatting>
  <conditionalFormatting sqref="J3006:J3007">
    <cfRule type="containsText" dxfId="1061" priority="1250" stopIfTrue="1" operator="containsText" text="GUIDE 12">
      <formula>NOT(ISERROR(SEARCH("GUIDE 12",J3006)))</formula>
    </cfRule>
    <cfRule type="containsText" priority="1251" stopIfTrue="1" operator="containsText" text="GUIDE 12">
      <formula>NOT(ISERROR(SEARCH("GUIDE 12",J3006)))</formula>
    </cfRule>
  </conditionalFormatting>
  <conditionalFormatting sqref="J3006:J3007">
    <cfRule type="containsText" dxfId="1060" priority="1249" stopIfTrue="1" operator="containsText" text="GUIDE 13">
      <formula>NOT(ISERROR(SEARCH("GUIDE 13",J3006)))</formula>
    </cfRule>
  </conditionalFormatting>
  <conditionalFormatting sqref="J3006:J3007">
    <cfRule type="containsText" dxfId="1059" priority="1248" stopIfTrue="1" operator="containsText" text="GUIDE 11">
      <formula>NOT(ISERROR(SEARCH("GUIDE 11",J3006)))</formula>
    </cfRule>
  </conditionalFormatting>
  <conditionalFormatting sqref="J3007">
    <cfRule type="containsText" dxfId="1058" priority="1247" stopIfTrue="1" operator="containsText" text="See Table 1">
      <formula>NOT(ISERROR(SEARCH("See Table 1",J3007)))</formula>
    </cfRule>
  </conditionalFormatting>
  <conditionalFormatting sqref="J3007">
    <cfRule type="containsText" dxfId="1057" priority="1246" stopIfTrue="1" operator="containsText" text="GUIDE 13">
      <formula>NOT(ISERROR(SEARCH("GUIDE 13",J3007)))</formula>
    </cfRule>
  </conditionalFormatting>
  <conditionalFormatting sqref="J3007">
    <cfRule type="containsText" dxfId="1056" priority="1245" stopIfTrue="1" operator="containsText" text="GUIDE 11">
      <formula>NOT(ISERROR(SEARCH("GUIDE 11",J3007)))</formula>
    </cfRule>
  </conditionalFormatting>
  <conditionalFormatting sqref="J109:J110">
    <cfRule type="containsText" dxfId="1055" priority="1244" stopIfTrue="1" operator="containsText" text="See Table 1">
      <formula>NOT(ISERROR(SEARCH("See Table 1",J109)))</formula>
    </cfRule>
  </conditionalFormatting>
  <conditionalFormatting sqref="J109:J110">
    <cfRule type="containsText" dxfId="1054" priority="1242" stopIfTrue="1" operator="containsText" text="GUIDE 12">
      <formula>NOT(ISERROR(SEARCH("GUIDE 12",J109)))</formula>
    </cfRule>
    <cfRule type="containsText" priority="1243" stopIfTrue="1" operator="containsText" text="GUIDE 12">
      <formula>NOT(ISERROR(SEARCH("GUIDE 12",J109)))</formula>
    </cfRule>
  </conditionalFormatting>
  <conditionalFormatting sqref="J109:J110">
    <cfRule type="containsText" dxfId="1053" priority="1241" stopIfTrue="1" operator="containsText" text="GUIDE 13">
      <formula>NOT(ISERROR(SEARCH("GUIDE 13",J109)))</formula>
    </cfRule>
  </conditionalFormatting>
  <conditionalFormatting sqref="J109:J110">
    <cfRule type="containsText" dxfId="1052" priority="1240" stopIfTrue="1" operator="containsText" text="GUIDE 11">
      <formula>NOT(ISERROR(SEARCH("GUIDE 11",J109)))</formula>
    </cfRule>
  </conditionalFormatting>
  <conditionalFormatting sqref="J110">
    <cfRule type="containsText" dxfId="1051" priority="1239" stopIfTrue="1" operator="containsText" text="See Table 1">
      <formula>NOT(ISERROR(SEARCH("See Table 1",J110)))</formula>
    </cfRule>
  </conditionalFormatting>
  <conditionalFormatting sqref="J110">
    <cfRule type="containsText" dxfId="1050" priority="1238" stopIfTrue="1" operator="containsText" text="GUIDE 13">
      <formula>NOT(ISERROR(SEARCH("GUIDE 13",J110)))</formula>
    </cfRule>
  </conditionalFormatting>
  <conditionalFormatting sqref="J110">
    <cfRule type="containsText" dxfId="1049" priority="1237" stopIfTrue="1" operator="containsText" text="GUIDE 11">
      <formula>NOT(ISERROR(SEARCH("GUIDE 11",J110)))</formula>
    </cfRule>
  </conditionalFormatting>
  <conditionalFormatting sqref="J2927:J2928">
    <cfRule type="containsText" dxfId="1048" priority="1236" stopIfTrue="1" operator="containsText" text="See Table 1">
      <formula>NOT(ISERROR(SEARCH("See Table 1",J2927)))</formula>
    </cfRule>
  </conditionalFormatting>
  <conditionalFormatting sqref="J2927:J2928">
    <cfRule type="containsText" dxfId="1047" priority="1234" stopIfTrue="1" operator="containsText" text="GUIDE 12">
      <formula>NOT(ISERROR(SEARCH("GUIDE 12",J2927)))</formula>
    </cfRule>
    <cfRule type="containsText" priority="1235" stopIfTrue="1" operator="containsText" text="GUIDE 12">
      <formula>NOT(ISERROR(SEARCH("GUIDE 12",J2927)))</formula>
    </cfRule>
  </conditionalFormatting>
  <conditionalFormatting sqref="J2927:J2928">
    <cfRule type="containsText" dxfId="1046" priority="1233" stopIfTrue="1" operator="containsText" text="GUIDE 13">
      <formula>NOT(ISERROR(SEARCH("GUIDE 13",J2927)))</formula>
    </cfRule>
  </conditionalFormatting>
  <conditionalFormatting sqref="J2927:J2928">
    <cfRule type="containsText" dxfId="1045" priority="1232" stopIfTrue="1" operator="containsText" text="GUIDE 11">
      <formula>NOT(ISERROR(SEARCH("GUIDE 11",J2927)))</formula>
    </cfRule>
  </conditionalFormatting>
  <conditionalFormatting sqref="J2928">
    <cfRule type="containsText" dxfId="1044" priority="1231" stopIfTrue="1" operator="containsText" text="See Table 1">
      <formula>NOT(ISERROR(SEARCH("See Table 1",J2928)))</formula>
    </cfRule>
  </conditionalFormatting>
  <conditionalFormatting sqref="J2928">
    <cfRule type="containsText" dxfId="1043" priority="1230" stopIfTrue="1" operator="containsText" text="GUIDE 13">
      <formula>NOT(ISERROR(SEARCH("GUIDE 13",J2928)))</formula>
    </cfRule>
  </conditionalFormatting>
  <conditionalFormatting sqref="J2928">
    <cfRule type="containsText" dxfId="1042" priority="1229" stopIfTrue="1" operator="containsText" text="GUIDE 11">
      <formula>NOT(ISERROR(SEARCH("GUIDE 11",J2928)))</formula>
    </cfRule>
  </conditionalFormatting>
  <conditionalFormatting sqref="J2860:J2861">
    <cfRule type="containsText" dxfId="1041" priority="1228" stopIfTrue="1" operator="containsText" text="See Table 1">
      <formula>NOT(ISERROR(SEARCH("See Table 1",J2860)))</formula>
    </cfRule>
  </conditionalFormatting>
  <conditionalFormatting sqref="J2860:J2861">
    <cfRule type="containsText" dxfId="1040" priority="1226" stopIfTrue="1" operator="containsText" text="GUIDE 12">
      <formula>NOT(ISERROR(SEARCH("GUIDE 12",J2860)))</formula>
    </cfRule>
    <cfRule type="containsText" priority="1227" stopIfTrue="1" operator="containsText" text="GUIDE 12">
      <formula>NOT(ISERROR(SEARCH("GUIDE 12",J2860)))</formula>
    </cfRule>
  </conditionalFormatting>
  <conditionalFormatting sqref="J2860:J2861">
    <cfRule type="containsText" dxfId="1039" priority="1225" stopIfTrue="1" operator="containsText" text="GUIDE 13">
      <formula>NOT(ISERROR(SEARCH("GUIDE 13",J2860)))</formula>
    </cfRule>
  </conditionalFormatting>
  <conditionalFormatting sqref="J2860:J2861">
    <cfRule type="containsText" dxfId="1038" priority="1224" stopIfTrue="1" operator="containsText" text="GUIDE 11">
      <formula>NOT(ISERROR(SEARCH("GUIDE 11",J2860)))</formula>
    </cfRule>
  </conditionalFormatting>
  <conditionalFormatting sqref="J2861">
    <cfRule type="containsText" dxfId="1037" priority="1223" stopIfTrue="1" operator="containsText" text="See Table 1">
      <formula>NOT(ISERROR(SEARCH("See Table 1",J2861)))</formula>
    </cfRule>
  </conditionalFormatting>
  <conditionalFormatting sqref="J2861">
    <cfRule type="containsText" dxfId="1036" priority="1222" stopIfTrue="1" operator="containsText" text="GUIDE 13">
      <formula>NOT(ISERROR(SEARCH("GUIDE 13",J2861)))</formula>
    </cfRule>
  </conditionalFormatting>
  <conditionalFormatting sqref="J2861">
    <cfRule type="containsText" dxfId="1035" priority="1221" stopIfTrue="1" operator="containsText" text="GUIDE 11">
      <formula>NOT(ISERROR(SEARCH("GUIDE 11",J2861)))</formula>
    </cfRule>
  </conditionalFormatting>
  <conditionalFormatting sqref="J2791:J2792">
    <cfRule type="containsText" dxfId="1034" priority="1220" stopIfTrue="1" operator="containsText" text="See Table 1">
      <formula>NOT(ISERROR(SEARCH("See Table 1",J2791)))</formula>
    </cfRule>
  </conditionalFormatting>
  <conditionalFormatting sqref="J2791:J2792">
    <cfRule type="containsText" dxfId="1033" priority="1218" stopIfTrue="1" operator="containsText" text="GUIDE 12">
      <formula>NOT(ISERROR(SEARCH("GUIDE 12",J2791)))</formula>
    </cfRule>
    <cfRule type="containsText" priority="1219" stopIfTrue="1" operator="containsText" text="GUIDE 12">
      <formula>NOT(ISERROR(SEARCH("GUIDE 12",J2791)))</formula>
    </cfRule>
  </conditionalFormatting>
  <conditionalFormatting sqref="J2791:J2792">
    <cfRule type="containsText" dxfId="1032" priority="1217" stopIfTrue="1" operator="containsText" text="GUIDE 13">
      <formula>NOT(ISERROR(SEARCH("GUIDE 13",J2791)))</formula>
    </cfRule>
  </conditionalFormatting>
  <conditionalFormatting sqref="J2791:J2792">
    <cfRule type="containsText" dxfId="1031" priority="1216" stopIfTrue="1" operator="containsText" text="GUIDE 11">
      <formula>NOT(ISERROR(SEARCH("GUIDE 11",J2791)))</formula>
    </cfRule>
  </conditionalFormatting>
  <conditionalFormatting sqref="J2792">
    <cfRule type="containsText" dxfId="1030" priority="1215" stopIfTrue="1" operator="containsText" text="See Table 1">
      <formula>NOT(ISERROR(SEARCH("See Table 1",J2792)))</formula>
    </cfRule>
  </conditionalFormatting>
  <conditionalFormatting sqref="J2792">
    <cfRule type="containsText" dxfId="1029" priority="1214" stopIfTrue="1" operator="containsText" text="GUIDE 13">
      <formula>NOT(ISERROR(SEARCH("GUIDE 13",J2792)))</formula>
    </cfRule>
  </conditionalFormatting>
  <conditionalFormatting sqref="J2792">
    <cfRule type="containsText" dxfId="1028" priority="1213" stopIfTrue="1" operator="containsText" text="GUIDE 11">
      <formula>NOT(ISERROR(SEARCH("GUIDE 11",J2792)))</formula>
    </cfRule>
  </conditionalFormatting>
  <conditionalFormatting sqref="J2723:J2724">
    <cfRule type="containsText" dxfId="1027" priority="1212" stopIfTrue="1" operator="containsText" text="See Table 1">
      <formula>NOT(ISERROR(SEARCH("See Table 1",J2723)))</formula>
    </cfRule>
  </conditionalFormatting>
  <conditionalFormatting sqref="J2723:J2724">
    <cfRule type="containsText" dxfId="1026" priority="1210" stopIfTrue="1" operator="containsText" text="GUIDE 12">
      <formula>NOT(ISERROR(SEARCH("GUIDE 12",J2723)))</formula>
    </cfRule>
    <cfRule type="containsText" priority="1211" stopIfTrue="1" operator="containsText" text="GUIDE 12">
      <formula>NOT(ISERROR(SEARCH("GUIDE 12",J2723)))</formula>
    </cfRule>
  </conditionalFormatting>
  <conditionalFormatting sqref="J2723:J2724">
    <cfRule type="containsText" dxfId="1025" priority="1209" stopIfTrue="1" operator="containsText" text="GUIDE 13">
      <formula>NOT(ISERROR(SEARCH("GUIDE 13",J2723)))</formula>
    </cfRule>
  </conditionalFormatting>
  <conditionalFormatting sqref="J2723:J2724">
    <cfRule type="containsText" dxfId="1024" priority="1208" stopIfTrue="1" operator="containsText" text="GUIDE 11">
      <formula>NOT(ISERROR(SEARCH("GUIDE 11",J2723)))</formula>
    </cfRule>
  </conditionalFormatting>
  <conditionalFormatting sqref="J2724">
    <cfRule type="containsText" dxfId="1023" priority="1207" stopIfTrue="1" operator="containsText" text="See Table 1">
      <formula>NOT(ISERROR(SEARCH("See Table 1",J2724)))</formula>
    </cfRule>
  </conditionalFormatting>
  <conditionalFormatting sqref="J2724">
    <cfRule type="containsText" dxfId="1022" priority="1206" stopIfTrue="1" operator="containsText" text="GUIDE 13">
      <formula>NOT(ISERROR(SEARCH("GUIDE 13",J2724)))</formula>
    </cfRule>
  </conditionalFormatting>
  <conditionalFormatting sqref="J2724">
    <cfRule type="containsText" dxfId="1021" priority="1205" stopIfTrue="1" operator="containsText" text="GUIDE 11">
      <formula>NOT(ISERROR(SEARCH("GUIDE 11",J2724)))</formula>
    </cfRule>
  </conditionalFormatting>
  <conditionalFormatting sqref="J2661:J2662">
    <cfRule type="containsText" dxfId="1020" priority="1204" stopIfTrue="1" operator="containsText" text="See Table 1">
      <formula>NOT(ISERROR(SEARCH("See Table 1",J2661)))</formula>
    </cfRule>
  </conditionalFormatting>
  <conditionalFormatting sqref="J2661:J2662">
    <cfRule type="containsText" dxfId="1019" priority="1202" stopIfTrue="1" operator="containsText" text="GUIDE 12">
      <formula>NOT(ISERROR(SEARCH("GUIDE 12",J2661)))</formula>
    </cfRule>
    <cfRule type="containsText" priority="1203" stopIfTrue="1" operator="containsText" text="GUIDE 12">
      <formula>NOT(ISERROR(SEARCH("GUIDE 12",J2661)))</formula>
    </cfRule>
  </conditionalFormatting>
  <conditionalFormatting sqref="J2661:J2662">
    <cfRule type="containsText" dxfId="1018" priority="1201" stopIfTrue="1" operator="containsText" text="GUIDE 13">
      <formula>NOT(ISERROR(SEARCH("GUIDE 13",J2661)))</formula>
    </cfRule>
  </conditionalFormatting>
  <conditionalFormatting sqref="J2661:J2662">
    <cfRule type="containsText" dxfId="1017" priority="1200" stopIfTrue="1" operator="containsText" text="GUIDE 11">
      <formula>NOT(ISERROR(SEARCH("GUIDE 11",J2661)))</formula>
    </cfRule>
  </conditionalFormatting>
  <conditionalFormatting sqref="J2662">
    <cfRule type="containsText" dxfId="1016" priority="1199" stopIfTrue="1" operator="containsText" text="See Table 1">
      <formula>NOT(ISERROR(SEARCH("See Table 1",J2662)))</formula>
    </cfRule>
  </conditionalFormatting>
  <conditionalFormatting sqref="J2662">
    <cfRule type="containsText" dxfId="1015" priority="1198" stopIfTrue="1" operator="containsText" text="GUIDE 13">
      <formula>NOT(ISERROR(SEARCH("GUIDE 13",J2662)))</formula>
    </cfRule>
  </conditionalFormatting>
  <conditionalFormatting sqref="J2662">
    <cfRule type="containsText" dxfId="1014" priority="1197" stopIfTrue="1" operator="containsText" text="GUIDE 11">
      <formula>NOT(ISERROR(SEARCH("GUIDE 11",J2662)))</formula>
    </cfRule>
  </conditionalFormatting>
  <conditionalFormatting sqref="J2597:J2598">
    <cfRule type="containsText" dxfId="1013" priority="1196" stopIfTrue="1" operator="containsText" text="See Table 1">
      <formula>NOT(ISERROR(SEARCH("See Table 1",J2597)))</formula>
    </cfRule>
  </conditionalFormatting>
  <conditionalFormatting sqref="J2597:J2598">
    <cfRule type="containsText" dxfId="1012" priority="1194" stopIfTrue="1" operator="containsText" text="GUIDE 12">
      <formula>NOT(ISERROR(SEARCH("GUIDE 12",J2597)))</formula>
    </cfRule>
    <cfRule type="containsText" priority="1195" stopIfTrue="1" operator="containsText" text="GUIDE 12">
      <formula>NOT(ISERROR(SEARCH("GUIDE 12",J2597)))</formula>
    </cfRule>
  </conditionalFormatting>
  <conditionalFormatting sqref="J2597:J2598">
    <cfRule type="containsText" dxfId="1011" priority="1193" stopIfTrue="1" operator="containsText" text="GUIDE 13">
      <formula>NOT(ISERROR(SEARCH("GUIDE 13",J2597)))</formula>
    </cfRule>
  </conditionalFormatting>
  <conditionalFormatting sqref="J2597:J2598">
    <cfRule type="containsText" dxfId="1010" priority="1192" stopIfTrue="1" operator="containsText" text="GUIDE 11">
      <formula>NOT(ISERROR(SEARCH("GUIDE 11",J2597)))</formula>
    </cfRule>
  </conditionalFormatting>
  <conditionalFormatting sqref="J2598">
    <cfRule type="containsText" dxfId="1009" priority="1191" stopIfTrue="1" operator="containsText" text="See Table 1">
      <formula>NOT(ISERROR(SEARCH("See Table 1",J2598)))</formula>
    </cfRule>
  </conditionalFormatting>
  <conditionalFormatting sqref="J2598">
    <cfRule type="containsText" dxfId="1008" priority="1190" stopIfTrue="1" operator="containsText" text="GUIDE 13">
      <formula>NOT(ISERROR(SEARCH("GUIDE 13",J2598)))</formula>
    </cfRule>
  </conditionalFormatting>
  <conditionalFormatting sqref="J2598">
    <cfRule type="containsText" dxfId="1007" priority="1189" stopIfTrue="1" operator="containsText" text="GUIDE 11">
      <formula>NOT(ISERROR(SEARCH("GUIDE 11",J2598)))</formula>
    </cfRule>
  </conditionalFormatting>
  <conditionalFormatting sqref="J2536:J2537">
    <cfRule type="containsText" dxfId="1006" priority="1188" stopIfTrue="1" operator="containsText" text="See Table 1">
      <formula>NOT(ISERROR(SEARCH("See Table 1",J2536)))</formula>
    </cfRule>
  </conditionalFormatting>
  <conditionalFormatting sqref="J2536:J2537">
    <cfRule type="containsText" dxfId="1005" priority="1186" stopIfTrue="1" operator="containsText" text="GUIDE 12">
      <formula>NOT(ISERROR(SEARCH("GUIDE 12",J2536)))</formula>
    </cfRule>
    <cfRule type="containsText" priority="1187" stopIfTrue="1" operator="containsText" text="GUIDE 12">
      <formula>NOT(ISERROR(SEARCH("GUIDE 12",J2536)))</formula>
    </cfRule>
  </conditionalFormatting>
  <conditionalFormatting sqref="J2536:J2537">
    <cfRule type="containsText" dxfId="1004" priority="1185" stopIfTrue="1" operator="containsText" text="GUIDE 13">
      <formula>NOT(ISERROR(SEARCH("GUIDE 13",J2536)))</formula>
    </cfRule>
  </conditionalFormatting>
  <conditionalFormatting sqref="J2536:J2537">
    <cfRule type="containsText" dxfId="1003" priority="1184" stopIfTrue="1" operator="containsText" text="GUIDE 11">
      <formula>NOT(ISERROR(SEARCH("GUIDE 11",J2536)))</formula>
    </cfRule>
  </conditionalFormatting>
  <conditionalFormatting sqref="J2537">
    <cfRule type="containsText" dxfId="1002" priority="1183" stopIfTrue="1" operator="containsText" text="See Table 1">
      <formula>NOT(ISERROR(SEARCH("See Table 1",J2537)))</formula>
    </cfRule>
  </conditionalFormatting>
  <conditionalFormatting sqref="J2537">
    <cfRule type="containsText" dxfId="1001" priority="1182" stopIfTrue="1" operator="containsText" text="GUIDE 13">
      <formula>NOT(ISERROR(SEARCH("GUIDE 13",J2537)))</formula>
    </cfRule>
  </conditionalFormatting>
  <conditionalFormatting sqref="J2537">
    <cfRule type="containsText" dxfId="1000" priority="1181" stopIfTrue="1" operator="containsText" text="GUIDE 11">
      <formula>NOT(ISERROR(SEARCH("GUIDE 11",J2537)))</formula>
    </cfRule>
  </conditionalFormatting>
  <conditionalFormatting sqref="J2468:J2469">
    <cfRule type="containsText" dxfId="999" priority="1180" stopIfTrue="1" operator="containsText" text="See Table 1">
      <formula>NOT(ISERROR(SEARCH("See Table 1",J2468)))</formula>
    </cfRule>
  </conditionalFormatting>
  <conditionalFormatting sqref="J2468:J2469">
    <cfRule type="containsText" dxfId="998" priority="1178" stopIfTrue="1" operator="containsText" text="GUIDE 12">
      <formula>NOT(ISERROR(SEARCH("GUIDE 12",J2468)))</formula>
    </cfRule>
    <cfRule type="containsText" priority="1179" stopIfTrue="1" operator="containsText" text="GUIDE 12">
      <formula>NOT(ISERROR(SEARCH("GUIDE 12",J2468)))</formula>
    </cfRule>
  </conditionalFormatting>
  <conditionalFormatting sqref="J2468:J2469">
    <cfRule type="containsText" dxfId="997" priority="1177" stopIfTrue="1" operator="containsText" text="GUIDE 13">
      <formula>NOT(ISERROR(SEARCH("GUIDE 13",J2468)))</formula>
    </cfRule>
  </conditionalFormatting>
  <conditionalFormatting sqref="J2468:J2469">
    <cfRule type="containsText" dxfId="996" priority="1176" stopIfTrue="1" operator="containsText" text="GUIDE 11">
      <formula>NOT(ISERROR(SEARCH("GUIDE 11",J2468)))</formula>
    </cfRule>
  </conditionalFormatting>
  <conditionalFormatting sqref="J2469">
    <cfRule type="containsText" dxfId="995" priority="1175" stopIfTrue="1" operator="containsText" text="See Table 1">
      <formula>NOT(ISERROR(SEARCH("See Table 1",J2469)))</formula>
    </cfRule>
  </conditionalFormatting>
  <conditionalFormatting sqref="J2469">
    <cfRule type="containsText" dxfId="994" priority="1174" stopIfTrue="1" operator="containsText" text="GUIDE 13">
      <formula>NOT(ISERROR(SEARCH("GUIDE 13",J2469)))</formula>
    </cfRule>
  </conditionalFormatting>
  <conditionalFormatting sqref="J2469">
    <cfRule type="containsText" dxfId="993" priority="1173" stopIfTrue="1" operator="containsText" text="GUIDE 11">
      <formula>NOT(ISERROR(SEARCH("GUIDE 11",J2469)))</formula>
    </cfRule>
  </conditionalFormatting>
  <conditionalFormatting sqref="J2418:J2419">
    <cfRule type="containsText" dxfId="992" priority="1172" stopIfTrue="1" operator="containsText" text="See Table 1">
      <formula>NOT(ISERROR(SEARCH("See Table 1",J2418)))</formula>
    </cfRule>
  </conditionalFormatting>
  <conditionalFormatting sqref="J2418:J2419">
    <cfRule type="containsText" dxfId="991" priority="1170" stopIfTrue="1" operator="containsText" text="GUIDE 12">
      <formula>NOT(ISERROR(SEARCH("GUIDE 12",J2418)))</formula>
    </cfRule>
    <cfRule type="containsText" priority="1171" stopIfTrue="1" operator="containsText" text="GUIDE 12">
      <formula>NOT(ISERROR(SEARCH("GUIDE 12",J2418)))</formula>
    </cfRule>
  </conditionalFormatting>
  <conditionalFormatting sqref="J2418:J2419">
    <cfRule type="containsText" dxfId="990" priority="1169" stopIfTrue="1" operator="containsText" text="GUIDE 13">
      <formula>NOT(ISERROR(SEARCH("GUIDE 13",J2418)))</formula>
    </cfRule>
  </conditionalFormatting>
  <conditionalFormatting sqref="J2418:J2419">
    <cfRule type="containsText" dxfId="989" priority="1168" stopIfTrue="1" operator="containsText" text="GUIDE 11">
      <formula>NOT(ISERROR(SEARCH("GUIDE 11",J2418)))</formula>
    </cfRule>
  </conditionalFormatting>
  <conditionalFormatting sqref="J2419">
    <cfRule type="containsText" dxfId="988" priority="1167" stopIfTrue="1" operator="containsText" text="See Table 1">
      <formula>NOT(ISERROR(SEARCH("See Table 1",J2419)))</formula>
    </cfRule>
  </conditionalFormatting>
  <conditionalFormatting sqref="J2419">
    <cfRule type="containsText" dxfId="987" priority="1166" stopIfTrue="1" operator="containsText" text="GUIDE 13">
      <formula>NOT(ISERROR(SEARCH("GUIDE 13",J2419)))</formula>
    </cfRule>
  </conditionalFormatting>
  <conditionalFormatting sqref="J2419">
    <cfRule type="containsText" dxfId="986" priority="1165" stopIfTrue="1" operator="containsText" text="GUIDE 11">
      <formula>NOT(ISERROR(SEARCH("GUIDE 11",J2419)))</formula>
    </cfRule>
  </conditionalFormatting>
  <conditionalFormatting sqref="J2351:J2352">
    <cfRule type="containsText" dxfId="985" priority="1164" stopIfTrue="1" operator="containsText" text="See Table 1">
      <formula>NOT(ISERROR(SEARCH("See Table 1",J2351)))</formula>
    </cfRule>
  </conditionalFormatting>
  <conditionalFormatting sqref="J2351:J2352">
    <cfRule type="containsText" dxfId="984" priority="1162" stopIfTrue="1" operator="containsText" text="GUIDE 12">
      <formula>NOT(ISERROR(SEARCH("GUIDE 12",J2351)))</formula>
    </cfRule>
    <cfRule type="containsText" priority="1163" stopIfTrue="1" operator="containsText" text="GUIDE 12">
      <formula>NOT(ISERROR(SEARCH("GUIDE 12",J2351)))</formula>
    </cfRule>
  </conditionalFormatting>
  <conditionalFormatting sqref="J2351:J2352">
    <cfRule type="containsText" dxfId="983" priority="1161" stopIfTrue="1" operator="containsText" text="GUIDE 13">
      <formula>NOT(ISERROR(SEARCH("GUIDE 13",J2351)))</formula>
    </cfRule>
  </conditionalFormatting>
  <conditionalFormatting sqref="J2351:J2352">
    <cfRule type="containsText" dxfId="982" priority="1160" stopIfTrue="1" operator="containsText" text="GUIDE 11">
      <formula>NOT(ISERROR(SEARCH("GUIDE 11",J2351)))</formula>
    </cfRule>
  </conditionalFormatting>
  <conditionalFormatting sqref="J2352">
    <cfRule type="containsText" dxfId="981" priority="1159" stopIfTrue="1" operator="containsText" text="See Table 1">
      <formula>NOT(ISERROR(SEARCH("See Table 1",J2352)))</formula>
    </cfRule>
  </conditionalFormatting>
  <conditionalFormatting sqref="J2352">
    <cfRule type="containsText" dxfId="980" priority="1158" stopIfTrue="1" operator="containsText" text="GUIDE 13">
      <formula>NOT(ISERROR(SEARCH("GUIDE 13",J2352)))</formula>
    </cfRule>
  </conditionalFormatting>
  <conditionalFormatting sqref="J2352">
    <cfRule type="containsText" dxfId="979" priority="1157" stopIfTrue="1" operator="containsText" text="GUIDE 11">
      <formula>NOT(ISERROR(SEARCH("GUIDE 11",J2352)))</formula>
    </cfRule>
  </conditionalFormatting>
  <conditionalFormatting sqref="J2283:J2284">
    <cfRule type="containsText" dxfId="978" priority="1156" stopIfTrue="1" operator="containsText" text="See Table 1">
      <formula>NOT(ISERROR(SEARCH("See Table 1",J2283)))</formula>
    </cfRule>
  </conditionalFormatting>
  <conditionalFormatting sqref="J2283:J2284">
    <cfRule type="containsText" dxfId="977" priority="1154" stopIfTrue="1" operator="containsText" text="GUIDE 12">
      <formula>NOT(ISERROR(SEARCH("GUIDE 12",J2283)))</formula>
    </cfRule>
    <cfRule type="containsText" priority="1155" stopIfTrue="1" operator="containsText" text="GUIDE 12">
      <formula>NOT(ISERROR(SEARCH("GUIDE 12",J2283)))</formula>
    </cfRule>
  </conditionalFormatting>
  <conditionalFormatting sqref="J2283:J2284">
    <cfRule type="containsText" dxfId="976" priority="1153" stopIfTrue="1" operator="containsText" text="GUIDE 13">
      <formula>NOT(ISERROR(SEARCH("GUIDE 13",J2283)))</formula>
    </cfRule>
  </conditionalFormatting>
  <conditionalFormatting sqref="J2283:J2284">
    <cfRule type="containsText" dxfId="975" priority="1152" stopIfTrue="1" operator="containsText" text="GUIDE 11">
      <formula>NOT(ISERROR(SEARCH("GUIDE 11",J2283)))</formula>
    </cfRule>
  </conditionalFormatting>
  <conditionalFormatting sqref="J2284">
    <cfRule type="containsText" dxfId="974" priority="1151" stopIfTrue="1" operator="containsText" text="See Table 1">
      <formula>NOT(ISERROR(SEARCH("See Table 1",J2284)))</formula>
    </cfRule>
  </conditionalFormatting>
  <conditionalFormatting sqref="J2284">
    <cfRule type="containsText" dxfId="973" priority="1150" stopIfTrue="1" operator="containsText" text="GUIDE 13">
      <formula>NOT(ISERROR(SEARCH("GUIDE 13",J2284)))</formula>
    </cfRule>
  </conditionalFormatting>
  <conditionalFormatting sqref="J2284">
    <cfRule type="containsText" dxfId="972" priority="1149" stopIfTrue="1" operator="containsText" text="GUIDE 11">
      <formula>NOT(ISERROR(SEARCH("GUIDE 11",J2284)))</formula>
    </cfRule>
  </conditionalFormatting>
  <conditionalFormatting sqref="J2216:J2217">
    <cfRule type="containsText" dxfId="971" priority="1148" stopIfTrue="1" operator="containsText" text="See Table 1">
      <formula>NOT(ISERROR(SEARCH("See Table 1",J2216)))</formula>
    </cfRule>
  </conditionalFormatting>
  <conditionalFormatting sqref="J2216:J2217">
    <cfRule type="containsText" dxfId="970" priority="1146" stopIfTrue="1" operator="containsText" text="GUIDE 12">
      <formula>NOT(ISERROR(SEARCH("GUIDE 12",J2216)))</formula>
    </cfRule>
    <cfRule type="containsText" priority="1147" stopIfTrue="1" operator="containsText" text="GUIDE 12">
      <formula>NOT(ISERROR(SEARCH("GUIDE 12",J2216)))</formula>
    </cfRule>
  </conditionalFormatting>
  <conditionalFormatting sqref="J2216:J2217">
    <cfRule type="containsText" dxfId="969" priority="1145" stopIfTrue="1" operator="containsText" text="GUIDE 13">
      <formula>NOT(ISERROR(SEARCH("GUIDE 13",J2216)))</formula>
    </cfRule>
  </conditionalFormatting>
  <conditionalFormatting sqref="J2216:J2217">
    <cfRule type="containsText" dxfId="968" priority="1144" stopIfTrue="1" operator="containsText" text="GUIDE 11">
      <formula>NOT(ISERROR(SEARCH("GUIDE 11",J2216)))</formula>
    </cfRule>
  </conditionalFormatting>
  <conditionalFormatting sqref="J2217">
    <cfRule type="containsText" dxfId="967" priority="1143" stopIfTrue="1" operator="containsText" text="See Table 1">
      <formula>NOT(ISERROR(SEARCH("See Table 1",J2217)))</formula>
    </cfRule>
  </conditionalFormatting>
  <conditionalFormatting sqref="J2217">
    <cfRule type="containsText" dxfId="966" priority="1142" stopIfTrue="1" operator="containsText" text="GUIDE 13">
      <formula>NOT(ISERROR(SEARCH("GUIDE 13",J2217)))</formula>
    </cfRule>
  </conditionalFormatting>
  <conditionalFormatting sqref="J2217">
    <cfRule type="containsText" dxfId="965" priority="1141" stopIfTrue="1" operator="containsText" text="GUIDE 11">
      <formula>NOT(ISERROR(SEARCH("GUIDE 11",J2217)))</formula>
    </cfRule>
  </conditionalFormatting>
  <conditionalFormatting sqref="J2149:J2150">
    <cfRule type="containsText" dxfId="964" priority="1140" stopIfTrue="1" operator="containsText" text="See Table 1">
      <formula>NOT(ISERROR(SEARCH("See Table 1",J2149)))</formula>
    </cfRule>
  </conditionalFormatting>
  <conditionalFormatting sqref="J2149:J2150">
    <cfRule type="containsText" dxfId="963" priority="1138" stopIfTrue="1" operator="containsText" text="GUIDE 12">
      <formula>NOT(ISERROR(SEARCH("GUIDE 12",J2149)))</formula>
    </cfRule>
    <cfRule type="containsText" priority="1139" stopIfTrue="1" operator="containsText" text="GUIDE 12">
      <formula>NOT(ISERROR(SEARCH("GUIDE 12",J2149)))</formula>
    </cfRule>
  </conditionalFormatting>
  <conditionalFormatting sqref="J2149:J2150">
    <cfRule type="containsText" dxfId="962" priority="1137" stopIfTrue="1" operator="containsText" text="GUIDE 13">
      <formula>NOT(ISERROR(SEARCH("GUIDE 13",J2149)))</formula>
    </cfRule>
  </conditionalFormatting>
  <conditionalFormatting sqref="J2149:J2150">
    <cfRule type="containsText" dxfId="961" priority="1136" stopIfTrue="1" operator="containsText" text="GUIDE 11">
      <formula>NOT(ISERROR(SEARCH("GUIDE 11",J2149)))</formula>
    </cfRule>
  </conditionalFormatting>
  <conditionalFormatting sqref="J2150">
    <cfRule type="containsText" dxfId="960" priority="1135" stopIfTrue="1" operator="containsText" text="See Table 1">
      <formula>NOT(ISERROR(SEARCH("See Table 1",J2150)))</formula>
    </cfRule>
  </conditionalFormatting>
  <conditionalFormatting sqref="J2150">
    <cfRule type="containsText" dxfId="959" priority="1134" stopIfTrue="1" operator="containsText" text="GUIDE 13">
      <formula>NOT(ISERROR(SEARCH("GUIDE 13",J2150)))</formula>
    </cfRule>
  </conditionalFormatting>
  <conditionalFormatting sqref="J2150">
    <cfRule type="containsText" dxfId="958" priority="1133" stopIfTrue="1" operator="containsText" text="GUIDE 11">
      <formula>NOT(ISERROR(SEARCH("GUIDE 11",J2150)))</formula>
    </cfRule>
  </conditionalFormatting>
  <conditionalFormatting sqref="J2083:J2084">
    <cfRule type="containsText" dxfId="957" priority="1132" stopIfTrue="1" operator="containsText" text="See Table 1">
      <formula>NOT(ISERROR(SEARCH("See Table 1",J2083)))</formula>
    </cfRule>
  </conditionalFormatting>
  <conditionalFormatting sqref="J2083:J2084">
    <cfRule type="containsText" dxfId="956" priority="1130" stopIfTrue="1" operator="containsText" text="GUIDE 12">
      <formula>NOT(ISERROR(SEARCH("GUIDE 12",J2083)))</formula>
    </cfRule>
    <cfRule type="containsText" priority="1131" stopIfTrue="1" operator="containsText" text="GUIDE 12">
      <formula>NOT(ISERROR(SEARCH("GUIDE 12",J2083)))</formula>
    </cfRule>
  </conditionalFormatting>
  <conditionalFormatting sqref="J2083:J2084">
    <cfRule type="containsText" dxfId="955" priority="1129" stopIfTrue="1" operator="containsText" text="GUIDE 13">
      <formula>NOT(ISERROR(SEARCH("GUIDE 13",J2083)))</formula>
    </cfRule>
  </conditionalFormatting>
  <conditionalFormatting sqref="J2083:J2084">
    <cfRule type="containsText" dxfId="954" priority="1128" stopIfTrue="1" operator="containsText" text="GUIDE 11">
      <formula>NOT(ISERROR(SEARCH("GUIDE 11",J2083)))</formula>
    </cfRule>
  </conditionalFormatting>
  <conditionalFormatting sqref="J2084">
    <cfRule type="containsText" dxfId="953" priority="1127" stopIfTrue="1" operator="containsText" text="See Table 1">
      <formula>NOT(ISERROR(SEARCH("See Table 1",J2084)))</formula>
    </cfRule>
  </conditionalFormatting>
  <conditionalFormatting sqref="J2084">
    <cfRule type="containsText" dxfId="952" priority="1126" stopIfTrue="1" operator="containsText" text="GUIDE 13">
      <formula>NOT(ISERROR(SEARCH("GUIDE 13",J2084)))</formula>
    </cfRule>
  </conditionalFormatting>
  <conditionalFormatting sqref="J2084">
    <cfRule type="containsText" dxfId="951" priority="1125" stopIfTrue="1" operator="containsText" text="GUIDE 11">
      <formula>NOT(ISERROR(SEARCH("GUIDE 11",J2084)))</formula>
    </cfRule>
  </conditionalFormatting>
  <conditionalFormatting sqref="J2018:J2019">
    <cfRule type="containsText" dxfId="950" priority="1124" stopIfTrue="1" operator="containsText" text="See Table 1">
      <formula>NOT(ISERROR(SEARCH("See Table 1",J2018)))</formula>
    </cfRule>
  </conditionalFormatting>
  <conditionalFormatting sqref="J2018:J2019">
    <cfRule type="containsText" dxfId="949" priority="1122" stopIfTrue="1" operator="containsText" text="GUIDE 12">
      <formula>NOT(ISERROR(SEARCH("GUIDE 12",J2018)))</formula>
    </cfRule>
    <cfRule type="containsText" priority="1123" stopIfTrue="1" operator="containsText" text="GUIDE 12">
      <formula>NOT(ISERROR(SEARCH("GUIDE 12",J2018)))</formula>
    </cfRule>
  </conditionalFormatting>
  <conditionalFormatting sqref="J2018:J2019">
    <cfRule type="containsText" dxfId="948" priority="1121" stopIfTrue="1" operator="containsText" text="GUIDE 13">
      <formula>NOT(ISERROR(SEARCH("GUIDE 13",J2018)))</formula>
    </cfRule>
  </conditionalFormatting>
  <conditionalFormatting sqref="J2018:J2019">
    <cfRule type="containsText" dxfId="947" priority="1120" stopIfTrue="1" operator="containsText" text="GUIDE 11">
      <formula>NOT(ISERROR(SEARCH("GUIDE 11",J2018)))</formula>
    </cfRule>
  </conditionalFormatting>
  <conditionalFormatting sqref="J2019">
    <cfRule type="containsText" dxfId="946" priority="1119" stopIfTrue="1" operator="containsText" text="See Table 1">
      <formula>NOT(ISERROR(SEARCH("See Table 1",J2019)))</formula>
    </cfRule>
  </conditionalFormatting>
  <conditionalFormatting sqref="J2019">
    <cfRule type="containsText" dxfId="945" priority="1118" stopIfTrue="1" operator="containsText" text="GUIDE 13">
      <formula>NOT(ISERROR(SEARCH("GUIDE 13",J2019)))</formula>
    </cfRule>
  </conditionalFormatting>
  <conditionalFormatting sqref="J2019">
    <cfRule type="containsText" dxfId="944" priority="1117" stopIfTrue="1" operator="containsText" text="GUIDE 11">
      <formula>NOT(ISERROR(SEARCH("GUIDE 11",J2019)))</formula>
    </cfRule>
  </conditionalFormatting>
  <conditionalFormatting sqref="J1951:J1952">
    <cfRule type="containsText" dxfId="943" priority="1116" stopIfTrue="1" operator="containsText" text="See Table 1">
      <formula>NOT(ISERROR(SEARCH("See Table 1",J1951)))</formula>
    </cfRule>
  </conditionalFormatting>
  <conditionalFormatting sqref="J1951:J1952">
    <cfRule type="containsText" dxfId="942" priority="1114" stopIfTrue="1" operator="containsText" text="GUIDE 12">
      <formula>NOT(ISERROR(SEARCH("GUIDE 12",J1951)))</formula>
    </cfRule>
    <cfRule type="containsText" priority="1115" stopIfTrue="1" operator="containsText" text="GUIDE 12">
      <formula>NOT(ISERROR(SEARCH("GUIDE 12",J1951)))</formula>
    </cfRule>
  </conditionalFormatting>
  <conditionalFormatting sqref="J1951:J1952">
    <cfRule type="containsText" dxfId="941" priority="1113" stopIfTrue="1" operator="containsText" text="GUIDE 13">
      <formula>NOT(ISERROR(SEARCH("GUIDE 13",J1951)))</formula>
    </cfRule>
  </conditionalFormatting>
  <conditionalFormatting sqref="J1951:J1952">
    <cfRule type="containsText" dxfId="940" priority="1112" stopIfTrue="1" operator="containsText" text="GUIDE 11">
      <formula>NOT(ISERROR(SEARCH("GUIDE 11",J1951)))</formula>
    </cfRule>
  </conditionalFormatting>
  <conditionalFormatting sqref="J1952">
    <cfRule type="containsText" dxfId="939" priority="1111" stopIfTrue="1" operator="containsText" text="See Table 1">
      <formula>NOT(ISERROR(SEARCH("See Table 1",J1952)))</formula>
    </cfRule>
  </conditionalFormatting>
  <conditionalFormatting sqref="J1952">
    <cfRule type="containsText" dxfId="938" priority="1110" stopIfTrue="1" operator="containsText" text="GUIDE 13">
      <formula>NOT(ISERROR(SEARCH("GUIDE 13",J1952)))</formula>
    </cfRule>
  </conditionalFormatting>
  <conditionalFormatting sqref="J1952">
    <cfRule type="containsText" dxfId="937" priority="1109" stopIfTrue="1" operator="containsText" text="GUIDE 11">
      <formula>NOT(ISERROR(SEARCH("GUIDE 11",J1952)))</formula>
    </cfRule>
  </conditionalFormatting>
  <conditionalFormatting sqref="J1878:J1879">
    <cfRule type="containsText" dxfId="936" priority="1108" stopIfTrue="1" operator="containsText" text="See Table 1">
      <formula>NOT(ISERROR(SEARCH("See Table 1",J1878)))</formula>
    </cfRule>
  </conditionalFormatting>
  <conditionalFormatting sqref="J1878:J1879">
    <cfRule type="containsText" dxfId="935" priority="1106" stopIfTrue="1" operator="containsText" text="GUIDE 12">
      <formula>NOT(ISERROR(SEARCH("GUIDE 12",J1878)))</formula>
    </cfRule>
    <cfRule type="containsText" priority="1107" stopIfTrue="1" operator="containsText" text="GUIDE 12">
      <formula>NOT(ISERROR(SEARCH("GUIDE 12",J1878)))</formula>
    </cfRule>
  </conditionalFormatting>
  <conditionalFormatting sqref="J1878:J1879">
    <cfRule type="containsText" dxfId="934" priority="1105" stopIfTrue="1" operator="containsText" text="GUIDE 13">
      <formula>NOT(ISERROR(SEARCH("GUIDE 13",J1878)))</formula>
    </cfRule>
  </conditionalFormatting>
  <conditionalFormatting sqref="J1878:J1879">
    <cfRule type="containsText" dxfId="933" priority="1104" stopIfTrue="1" operator="containsText" text="GUIDE 11">
      <formula>NOT(ISERROR(SEARCH("GUIDE 11",J1878)))</formula>
    </cfRule>
  </conditionalFormatting>
  <conditionalFormatting sqref="J1879">
    <cfRule type="containsText" dxfId="932" priority="1103" stopIfTrue="1" operator="containsText" text="See Table 1">
      <formula>NOT(ISERROR(SEARCH("See Table 1",J1879)))</formula>
    </cfRule>
  </conditionalFormatting>
  <conditionalFormatting sqref="J1879">
    <cfRule type="containsText" dxfId="931" priority="1102" stopIfTrue="1" operator="containsText" text="GUIDE 13">
      <formula>NOT(ISERROR(SEARCH("GUIDE 13",J1879)))</formula>
    </cfRule>
  </conditionalFormatting>
  <conditionalFormatting sqref="J1879">
    <cfRule type="containsText" dxfId="930" priority="1101" stopIfTrue="1" operator="containsText" text="GUIDE 11">
      <formula>NOT(ISERROR(SEARCH("GUIDE 11",J1879)))</formula>
    </cfRule>
  </conditionalFormatting>
  <conditionalFormatting sqref="J1803:J1804">
    <cfRule type="containsText" dxfId="929" priority="1100" stopIfTrue="1" operator="containsText" text="See Table 1">
      <formula>NOT(ISERROR(SEARCH("See Table 1",J1803)))</formula>
    </cfRule>
  </conditionalFormatting>
  <conditionalFormatting sqref="J1803:J1804">
    <cfRule type="containsText" dxfId="928" priority="1098" stopIfTrue="1" operator="containsText" text="GUIDE 12">
      <formula>NOT(ISERROR(SEARCH("GUIDE 12",J1803)))</formula>
    </cfRule>
    <cfRule type="containsText" priority="1099" stopIfTrue="1" operator="containsText" text="GUIDE 12">
      <formula>NOT(ISERROR(SEARCH("GUIDE 12",J1803)))</formula>
    </cfRule>
  </conditionalFormatting>
  <conditionalFormatting sqref="J1803:J1804">
    <cfRule type="containsText" dxfId="927" priority="1097" stopIfTrue="1" operator="containsText" text="GUIDE 13">
      <formula>NOT(ISERROR(SEARCH("GUIDE 13",J1803)))</formula>
    </cfRule>
  </conditionalFormatting>
  <conditionalFormatting sqref="J1803:J1804">
    <cfRule type="containsText" dxfId="926" priority="1096" stopIfTrue="1" operator="containsText" text="GUIDE 11">
      <formula>NOT(ISERROR(SEARCH("GUIDE 11",J1803)))</formula>
    </cfRule>
  </conditionalFormatting>
  <conditionalFormatting sqref="J1804">
    <cfRule type="containsText" dxfId="925" priority="1095" stopIfTrue="1" operator="containsText" text="See Table 1">
      <formula>NOT(ISERROR(SEARCH("See Table 1",J1804)))</formula>
    </cfRule>
  </conditionalFormatting>
  <conditionalFormatting sqref="J1804">
    <cfRule type="containsText" dxfId="924" priority="1094" stopIfTrue="1" operator="containsText" text="GUIDE 13">
      <formula>NOT(ISERROR(SEARCH("GUIDE 13",J1804)))</formula>
    </cfRule>
  </conditionalFormatting>
  <conditionalFormatting sqref="J1804">
    <cfRule type="containsText" dxfId="923" priority="1093" stopIfTrue="1" operator="containsText" text="GUIDE 11">
      <formula>NOT(ISERROR(SEARCH("GUIDE 11",J1804)))</formula>
    </cfRule>
  </conditionalFormatting>
  <conditionalFormatting sqref="J1735:J1736">
    <cfRule type="containsText" dxfId="922" priority="1092" stopIfTrue="1" operator="containsText" text="See Table 1">
      <formula>NOT(ISERROR(SEARCH("See Table 1",J1735)))</formula>
    </cfRule>
  </conditionalFormatting>
  <conditionalFormatting sqref="J1735:J1736">
    <cfRule type="containsText" dxfId="921" priority="1090" stopIfTrue="1" operator="containsText" text="GUIDE 12">
      <formula>NOT(ISERROR(SEARCH("GUIDE 12",J1735)))</formula>
    </cfRule>
    <cfRule type="containsText" priority="1091" stopIfTrue="1" operator="containsText" text="GUIDE 12">
      <formula>NOT(ISERROR(SEARCH("GUIDE 12",J1735)))</formula>
    </cfRule>
  </conditionalFormatting>
  <conditionalFormatting sqref="J1735:J1736">
    <cfRule type="containsText" dxfId="920" priority="1089" stopIfTrue="1" operator="containsText" text="GUIDE 13">
      <formula>NOT(ISERROR(SEARCH("GUIDE 13",J1735)))</formula>
    </cfRule>
  </conditionalFormatting>
  <conditionalFormatting sqref="J1735:J1736">
    <cfRule type="containsText" dxfId="919" priority="1088" stopIfTrue="1" operator="containsText" text="GUIDE 11">
      <formula>NOT(ISERROR(SEARCH("GUIDE 11",J1735)))</formula>
    </cfRule>
  </conditionalFormatting>
  <conditionalFormatting sqref="J1736">
    <cfRule type="containsText" dxfId="918" priority="1087" stopIfTrue="1" operator="containsText" text="See Table 1">
      <formula>NOT(ISERROR(SEARCH("See Table 1",J1736)))</formula>
    </cfRule>
  </conditionalFormatting>
  <conditionalFormatting sqref="J1736">
    <cfRule type="containsText" dxfId="917" priority="1086" stopIfTrue="1" operator="containsText" text="GUIDE 13">
      <formula>NOT(ISERROR(SEARCH("GUIDE 13",J1736)))</formula>
    </cfRule>
  </conditionalFormatting>
  <conditionalFormatting sqref="J1736">
    <cfRule type="containsText" dxfId="916" priority="1085" stopIfTrue="1" operator="containsText" text="GUIDE 11">
      <formula>NOT(ISERROR(SEARCH("GUIDE 11",J1736)))</formula>
    </cfRule>
  </conditionalFormatting>
  <conditionalFormatting sqref="J1670:J1671">
    <cfRule type="containsText" dxfId="915" priority="1084" stopIfTrue="1" operator="containsText" text="See Table 1">
      <formula>NOT(ISERROR(SEARCH("See Table 1",J1670)))</formula>
    </cfRule>
  </conditionalFormatting>
  <conditionalFormatting sqref="J1670:J1671">
    <cfRule type="containsText" dxfId="914" priority="1082" stopIfTrue="1" operator="containsText" text="GUIDE 12">
      <formula>NOT(ISERROR(SEARCH("GUIDE 12",J1670)))</formula>
    </cfRule>
    <cfRule type="containsText" priority="1083" stopIfTrue="1" operator="containsText" text="GUIDE 12">
      <formula>NOT(ISERROR(SEARCH("GUIDE 12",J1670)))</formula>
    </cfRule>
  </conditionalFormatting>
  <conditionalFormatting sqref="J1670:J1671">
    <cfRule type="containsText" dxfId="913" priority="1081" stopIfTrue="1" operator="containsText" text="GUIDE 13">
      <formula>NOT(ISERROR(SEARCH("GUIDE 13",J1670)))</formula>
    </cfRule>
  </conditionalFormatting>
  <conditionalFormatting sqref="J1670:J1671">
    <cfRule type="containsText" dxfId="912" priority="1080" stopIfTrue="1" operator="containsText" text="GUIDE 11">
      <formula>NOT(ISERROR(SEARCH("GUIDE 11",J1670)))</formula>
    </cfRule>
  </conditionalFormatting>
  <conditionalFormatting sqref="J1671">
    <cfRule type="containsText" dxfId="911" priority="1079" stopIfTrue="1" operator="containsText" text="See Table 1">
      <formula>NOT(ISERROR(SEARCH("See Table 1",J1671)))</formula>
    </cfRule>
  </conditionalFormatting>
  <conditionalFormatting sqref="J1671">
    <cfRule type="containsText" dxfId="910" priority="1078" stopIfTrue="1" operator="containsText" text="GUIDE 13">
      <formula>NOT(ISERROR(SEARCH("GUIDE 13",J1671)))</formula>
    </cfRule>
  </conditionalFormatting>
  <conditionalFormatting sqref="J1671">
    <cfRule type="containsText" dxfId="909" priority="1077" stopIfTrue="1" operator="containsText" text="GUIDE 11">
      <formula>NOT(ISERROR(SEARCH("GUIDE 11",J1671)))</formula>
    </cfRule>
  </conditionalFormatting>
  <conditionalFormatting sqref="J1596:J1597">
    <cfRule type="containsText" dxfId="908" priority="1076" stopIfTrue="1" operator="containsText" text="See Table 1">
      <formula>NOT(ISERROR(SEARCH("See Table 1",J1596)))</formula>
    </cfRule>
  </conditionalFormatting>
  <conditionalFormatting sqref="J1596:J1597">
    <cfRule type="containsText" dxfId="907" priority="1074" stopIfTrue="1" operator="containsText" text="GUIDE 12">
      <formula>NOT(ISERROR(SEARCH("GUIDE 12",J1596)))</formula>
    </cfRule>
    <cfRule type="containsText" priority="1075" stopIfTrue="1" operator="containsText" text="GUIDE 12">
      <formula>NOT(ISERROR(SEARCH("GUIDE 12",J1596)))</formula>
    </cfRule>
  </conditionalFormatting>
  <conditionalFormatting sqref="J1596:J1597">
    <cfRule type="containsText" dxfId="906" priority="1073" stopIfTrue="1" operator="containsText" text="GUIDE 13">
      <formula>NOT(ISERROR(SEARCH("GUIDE 13",J1596)))</formula>
    </cfRule>
  </conditionalFormatting>
  <conditionalFormatting sqref="J1596:J1597">
    <cfRule type="containsText" dxfId="905" priority="1072" stopIfTrue="1" operator="containsText" text="GUIDE 11">
      <formula>NOT(ISERROR(SEARCH("GUIDE 11",J1596)))</formula>
    </cfRule>
  </conditionalFormatting>
  <conditionalFormatting sqref="J1597">
    <cfRule type="containsText" dxfId="904" priority="1071" stopIfTrue="1" operator="containsText" text="See Table 1">
      <formula>NOT(ISERROR(SEARCH("See Table 1",J1597)))</formula>
    </cfRule>
  </conditionalFormatting>
  <conditionalFormatting sqref="J1597">
    <cfRule type="containsText" dxfId="903" priority="1070" stopIfTrue="1" operator="containsText" text="GUIDE 13">
      <formula>NOT(ISERROR(SEARCH("GUIDE 13",J1597)))</formula>
    </cfRule>
  </conditionalFormatting>
  <conditionalFormatting sqref="J1597">
    <cfRule type="containsText" dxfId="902" priority="1069" stopIfTrue="1" operator="containsText" text="GUIDE 11">
      <formula>NOT(ISERROR(SEARCH("GUIDE 11",J1597)))</formula>
    </cfRule>
  </conditionalFormatting>
  <conditionalFormatting sqref="J1535:J1536">
    <cfRule type="containsText" dxfId="901" priority="1068" stopIfTrue="1" operator="containsText" text="See Table 1">
      <formula>NOT(ISERROR(SEARCH("See Table 1",J1535)))</formula>
    </cfRule>
  </conditionalFormatting>
  <conditionalFormatting sqref="J1535:J1536">
    <cfRule type="containsText" dxfId="900" priority="1066" stopIfTrue="1" operator="containsText" text="GUIDE 12">
      <formula>NOT(ISERROR(SEARCH("GUIDE 12",J1535)))</formula>
    </cfRule>
    <cfRule type="containsText" priority="1067" stopIfTrue="1" operator="containsText" text="GUIDE 12">
      <formula>NOT(ISERROR(SEARCH("GUIDE 12",J1535)))</formula>
    </cfRule>
  </conditionalFormatting>
  <conditionalFormatting sqref="J1535:J1536">
    <cfRule type="containsText" dxfId="899" priority="1065" stopIfTrue="1" operator="containsText" text="GUIDE 13">
      <formula>NOT(ISERROR(SEARCH("GUIDE 13",J1535)))</formula>
    </cfRule>
  </conditionalFormatting>
  <conditionalFormatting sqref="J1535:J1536">
    <cfRule type="containsText" dxfId="898" priority="1064" stopIfTrue="1" operator="containsText" text="GUIDE 11">
      <formula>NOT(ISERROR(SEARCH("GUIDE 11",J1535)))</formula>
    </cfRule>
  </conditionalFormatting>
  <conditionalFormatting sqref="J1536">
    <cfRule type="containsText" dxfId="897" priority="1063" stopIfTrue="1" operator="containsText" text="See Table 1">
      <formula>NOT(ISERROR(SEARCH("See Table 1",J1536)))</formula>
    </cfRule>
  </conditionalFormatting>
  <conditionalFormatting sqref="J1536">
    <cfRule type="containsText" dxfId="896" priority="1062" stopIfTrue="1" operator="containsText" text="GUIDE 13">
      <formula>NOT(ISERROR(SEARCH("GUIDE 13",J1536)))</formula>
    </cfRule>
  </conditionalFormatting>
  <conditionalFormatting sqref="J1536">
    <cfRule type="containsText" dxfId="895" priority="1061" stopIfTrue="1" operator="containsText" text="GUIDE 11">
      <formula>NOT(ISERROR(SEARCH("GUIDE 11",J1536)))</formula>
    </cfRule>
  </conditionalFormatting>
  <conditionalFormatting sqref="J1471:J1472">
    <cfRule type="containsText" dxfId="894" priority="1060" stopIfTrue="1" operator="containsText" text="See Table 1">
      <formula>NOT(ISERROR(SEARCH("See Table 1",J1471)))</formula>
    </cfRule>
  </conditionalFormatting>
  <conditionalFormatting sqref="J1471:J1472">
    <cfRule type="containsText" dxfId="893" priority="1058" stopIfTrue="1" operator="containsText" text="GUIDE 12">
      <formula>NOT(ISERROR(SEARCH("GUIDE 12",J1471)))</formula>
    </cfRule>
    <cfRule type="containsText" priority="1059" stopIfTrue="1" operator="containsText" text="GUIDE 12">
      <formula>NOT(ISERROR(SEARCH("GUIDE 12",J1471)))</formula>
    </cfRule>
  </conditionalFormatting>
  <conditionalFormatting sqref="J1471:J1472">
    <cfRule type="containsText" dxfId="892" priority="1057" stopIfTrue="1" operator="containsText" text="GUIDE 13">
      <formula>NOT(ISERROR(SEARCH("GUIDE 13",J1471)))</formula>
    </cfRule>
  </conditionalFormatting>
  <conditionalFormatting sqref="J1471:J1472">
    <cfRule type="containsText" dxfId="891" priority="1056" stopIfTrue="1" operator="containsText" text="GUIDE 11">
      <formula>NOT(ISERROR(SEARCH("GUIDE 11",J1471)))</formula>
    </cfRule>
  </conditionalFormatting>
  <conditionalFormatting sqref="J1472">
    <cfRule type="containsText" dxfId="890" priority="1055" stopIfTrue="1" operator="containsText" text="See Table 1">
      <formula>NOT(ISERROR(SEARCH("See Table 1",J1472)))</formula>
    </cfRule>
  </conditionalFormatting>
  <conditionalFormatting sqref="J1472">
    <cfRule type="containsText" dxfId="889" priority="1054" stopIfTrue="1" operator="containsText" text="GUIDE 13">
      <formula>NOT(ISERROR(SEARCH("GUIDE 13",J1472)))</formula>
    </cfRule>
  </conditionalFormatting>
  <conditionalFormatting sqref="J1472">
    <cfRule type="containsText" dxfId="888" priority="1053" stopIfTrue="1" operator="containsText" text="GUIDE 11">
      <formula>NOT(ISERROR(SEARCH("GUIDE 11",J1472)))</formula>
    </cfRule>
  </conditionalFormatting>
  <conditionalFormatting sqref="J1391:J1392">
    <cfRule type="containsText" dxfId="887" priority="1052" stopIfTrue="1" operator="containsText" text="See Table 1">
      <formula>NOT(ISERROR(SEARCH("See Table 1",J1391)))</formula>
    </cfRule>
  </conditionalFormatting>
  <conditionalFormatting sqref="J1391:J1392">
    <cfRule type="containsText" dxfId="886" priority="1050" stopIfTrue="1" operator="containsText" text="GUIDE 12">
      <formula>NOT(ISERROR(SEARCH("GUIDE 12",J1391)))</formula>
    </cfRule>
    <cfRule type="containsText" priority="1051" stopIfTrue="1" operator="containsText" text="GUIDE 12">
      <formula>NOT(ISERROR(SEARCH("GUIDE 12",J1391)))</formula>
    </cfRule>
  </conditionalFormatting>
  <conditionalFormatting sqref="J1391:J1392">
    <cfRule type="containsText" dxfId="885" priority="1049" stopIfTrue="1" operator="containsText" text="GUIDE 13">
      <formula>NOT(ISERROR(SEARCH("GUIDE 13",J1391)))</formula>
    </cfRule>
  </conditionalFormatting>
  <conditionalFormatting sqref="J1391:J1392">
    <cfRule type="containsText" dxfId="884" priority="1048" stopIfTrue="1" operator="containsText" text="GUIDE 11">
      <formula>NOT(ISERROR(SEARCH("GUIDE 11",J1391)))</formula>
    </cfRule>
  </conditionalFormatting>
  <conditionalFormatting sqref="J1392">
    <cfRule type="containsText" dxfId="883" priority="1047" stopIfTrue="1" operator="containsText" text="See Table 1">
      <formula>NOT(ISERROR(SEARCH("See Table 1",J1392)))</formula>
    </cfRule>
  </conditionalFormatting>
  <conditionalFormatting sqref="J1392">
    <cfRule type="containsText" dxfId="882" priority="1046" stopIfTrue="1" operator="containsText" text="GUIDE 13">
      <formula>NOT(ISERROR(SEARCH("GUIDE 13",J1392)))</formula>
    </cfRule>
  </conditionalFormatting>
  <conditionalFormatting sqref="J1392">
    <cfRule type="containsText" dxfId="881" priority="1045" stopIfTrue="1" operator="containsText" text="GUIDE 11">
      <formula>NOT(ISERROR(SEARCH("GUIDE 11",J1392)))</formula>
    </cfRule>
  </conditionalFormatting>
  <conditionalFormatting sqref="J1311:J1312">
    <cfRule type="containsText" dxfId="880" priority="1044" stopIfTrue="1" operator="containsText" text="See Table 1">
      <formula>NOT(ISERROR(SEARCH("See Table 1",J1311)))</formula>
    </cfRule>
  </conditionalFormatting>
  <conditionalFormatting sqref="J1311:J1312">
    <cfRule type="containsText" dxfId="879" priority="1042" stopIfTrue="1" operator="containsText" text="GUIDE 12">
      <formula>NOT(ISERROR(SEARCH("GUIDE 12",J1311)))</formula>
    </cfRule>
    <cfRule type="containsText" priority="1043" stopIfTrue="1" operator="containsText" text="GUIDE 12">
      <formula>NOT(ISERROR(SEARCH("GUIDE 12",J1311)))</formula>
    </cfRule>
  </conditionalFormatting>
  <conditionalFormatting sqref="J1311:J1312">
    <cfRule type="containsText" dxfId="878" priority="1041" stopIfTrue="1" operator="containsText" text="GUIDE 13">
      <formula>NOT(ISERROR(SEARCH("GUIDE 13",J1311)))</formula>
    </cfRule>
  </conditionalFormatting>
  <conditionalFormatting sqref="J1311:J1312">
    <cfRule type="containsText" dxfId="877" priority="1040" stopIfTrue="1" operator="containsText" text="GUIDE 11">
      <formula>NOT(ISERROR(SEARCH("GUIDE 11",J1311)))</formula>
    </cfRule>
  </conditionalFormatting>
  <conditionalFormatting sqref="J1312">
    <cfRule type="containsText" dxfId="876" priority="1039" stopIfTrue="1" operator="containsText" text="See Table 1">
      <formula>NOT(ISERROR(SEARCH("See Table 1",J1312)))</formula>
    </cfRule>
  </conditionalFormatting>
  <conditionalFormatting sqref="J1312">
    <cfRule type="containsText" dxfId="875" priority="1038" stopIfTrue="1" operator="containsText" text="GUIDE 13">
      <formula>NOT(ISERROR(SEARCH("GUIDE 13",J1312)))</formula>
    </cfRule>
  </conditionalFormatting>
  <conditionalFormatting sqref="J1312">
    <cfRule type="containsText" dxfId="874" priority="1037" stopIfTrue="1" operator="containsText" text="GUIDE 11">
      <formula>NOT(ISERROR(SEARCH("GUIDE 11",J1312)))</formula>
    </cfRule>
  </conditionalFormatting>
  <conditionalFormatting sqref="J1238:J1239">
    <cfRule type="containsText" dxfId="873" priority="1036" stopIfTrue="1" operator="containsText" text="See Table 1">
      <formula>NOT(ISERROR(SEARCH("See Table 1",J1238)))</formula>
    </cfRule>
  </conditionalFormatting>
  <conditionalFormatting sqref="J1238:J1239">
    <cfRule type="containsText" dxfId="872" priority="1034" stopIfTrue="1" operator="containsText" text="GUIDE 12">
      <formula>NOT(ISERROR(SEARCH("GUIDE 12",J1238)))</formula>
    </cfRule>
    <cfRule type="containsText" priority="1035" stopIfTrue="1" operator="containsText" text="GUIDE 12">
      <formula>NOT(ISERROR(SEARCH("GUIDE 12",J1238)))</formula>
    </cfRule>
  </conditionalFormatting>
  <conditionalFormatting sqref="J1238:J1239">
    <cfRule type="containsText" dxfId="871" priority="1033" stopIfTrue="1" operator="containsText" text="GUIDE 13">
      <formula>NOT(ISERROR(SEARCH("GUIDE 13",J1238)))</formula>
    </cfRule>
  </conditionalFormatting>
  <conditionalFormatting sqref="J1238:J1239">
    <cfRule type="containsText" dxfId="870" priority="1032" stopIfTrue="1" operator="containsText" text="GUIDE 11">
      <formula>NOT(ISERROR(SEARCH("GUIDE 11",J1238)))</formula>
    </cfRule>
  </conditionalFormatting>
  <conditionalFormatting sqref="J1239">
    <cfRule type="containsText" dxfId="869" priority="1031" stopIfTrue="1" operator="containsText" text="See Table 1">
      <formula>NOT(ISERROR(SEARCH("See Table 1",J1239)))</formula>
    </cfRule>
  </conditionalFormatting>
  <conditionalFormatting sqref="J1239">
    <cfRule type="containsText" dxfId="868" priority="1030" stopIfTrue="1" operator="containsText" text="GUIDE 13">
      <formula>NOT(ISERROR(SEARCH("GUIDE 13",J1239)))</formula>
    </cfRule>
  </conditionalFormatting>
  <conditionalFormatting sqref="J1239">
    <cfRule type="containsText" dxfId="867" priority="1029" stopIfTrue="1" operator="containsText" text="GUIDE 11">
      <formula>NOT(ISERROR(SEARCH("GUIDE 11",J1239)))</formula>
    </cfRule>
  </conditionalFormatting>
  <conditionalFormatting sqref="J1164:J1165">
    <cfRule type="containsText" dxfId="866" priority="1028" stopIfTrue="1" operator="containsText" text="See Table 1">
      <formula>NOT(ISERROR(SEARCH("See Table 1",J1164)))</formula>
    </cfRule>
  </conditionalFormatting>
  <conditionalFormatting sqref="J1164:J1165">
    <cfRule type="containsText" dxfId="865" priority="1026" stopIfTrue="1" operator="containsText" text="GUIDE 12">
      <formula>NOT(ISERROR(SEARCH("GUIDE 12",J1164)))</formula>
    </cfRule>
    <cfRule type="containsText" priority="1027" stopIfTrue="1" operator="containsText" text="GUIDE 12">
      <formula>NOT(ISERROR(SEARCH("GUIDE 12",J1164)))</formula>
    </cfRule>
  </conditionalFormatting>
  <conditionalFormatting sqref="J1164:J1165">
    <cfRule type="containsText" dxfId="864" priority="1025" stopIfTrue="1" operator="containsText" text="GUIDE 13">
      <formula>NOT(ISERROR(SEARCH("GUIDE 13",J1164)))</formula>
    </cfRule>
  </conditionalFormatting>
  <conditionalFormatting sqref="J1164:J1165">
    <cfRule type="containsText" dxfId="863" priority="1024" stopIfTrue="1" operator="containsText" text="GUIDE 11">
      <formula>NOT(ISERROR(SEARCH("GUIDE 11",J1164)))</formula>
    </cfRule>
  </conditionalFormatting>
  <conditionalFormatting sqref="J1165">
    <cfRule type="containsText" dxfId="862" priority="1023" stopIfTrue="1" operator="containsText" text="See Table 1">
      <formula>NOT(ISERROR(SEARCH("See Table 1",J1165)))</formula>
    </cfRule>
  </conditionalFormatting>
  <conditionalFormatting sqref="J1165">
    <cfRule type="containsText" dxfId="861" priority="1022" stopIfTrue="1" operator="containsText" text="GUIDE 13">
      <formula>NOT(ISERROR(SEARCH("GUIDE 13",J1165)))</formula>
    </cfRule>
  </conditionalFormatting>
  <conditionalFormatting sqref="J1165">
    <cfRule type="containsText" dxfId="860" priority="1021" stopIfTrue="1" operator="containsText" text="GUIDE 11">
      <formula>NOT(ISERROR(SEARCH("GUIDE 11",J1165)))</formula>
    </cfRule>
  </conditionalFormatting>
  <conditionalFormatting sqref="J1086:J1087">
    <cfRule type="containsText" dxfId="859" priority="1020" stopIfTrue="1" operator="containsText" text="See Table 1">
      <formula>NOT(ISERROR(SEARCH("See Table 1",J1086)))</formula>
    </cfRule>
  </conditionalFormatting>
  <conditionalFormatting sqref="J1086:J1087">
    <cfRule type="containsText" dxfId="858" priority="1018" stopIfTrue="1" operator="containsText" text="GUIDE 12">
      <formula>NOT(ISERROR(SEARCH("GUIDE 12",J1086)))</formula>
    </cfRule>
    <cfRule type="containsText" priority="1019" stopIfTrue="1" operator="containsText" text="GUIDE 12">
      <formula>NOT(ISERROR(SEARCH("GUIDE 12",J1086)))</formula>
    </cfRule>
  </conditionalFormatting>
  <conditionalFormatting sqref="J1086:J1087">
    <cfRule type="containsText" dxfId="857" priority="1017" stopIfTrue="1" operator="containsText" text="GUIDE 13">
      <formula>NOT(ISERROR(SEARCH("GUIDE 13",J1086)))</formula>
    </cfRule>
  </conditionalFormatting>
  <conditionalFormatting sqref="J1086:J1087">
    <cfRule type="containsText" dxfId="856" priority="1016" stopIfTrue="1" operator="containsText" text="GUIDE 11">
      <formula>NOT(ISERROR(SEARCH("GUIDE 11",J1086)))</formula>
    </cfRule>
  </conditionalFormatting>
  <conditionalFormatting sqref="J1087">
    <cfRule type="containsText" dxfId="855" priority="1015" stopIfTrue="1" operator="containsText" text="See Table 1">
      <formula>NOT(ISERROR(SEARCH("See Table 1",J1087)))</formula>
    </cfRule>
  </conditionalFormatting>
  <conditionalFormatting sqref="J1087">
    <cfRule type="containsText" dxfId="854" priority="1014" stopIfTrue="1" operator="containsText" text="GUIDE 13">
      <formula>NOT(ISERROR(SEARCH("GUIDE 13",J1087)))</formula>
    </cfRule>
  </conditionalFormatting>
  <conditionalFormatting sqref="J1087">
    <cfRule type="containsText" dxfId="853" priority="1013" stopIfTrue="1" operator="containsText" text="GUIDE 11">
      <formula>NOT(ISERROR(SEARCH("GUIDE 11",J1087)))</formula>
    </cfRule>
  </conditionalFormatting>
  <conditionalFormatting sqref="J1013:J1014">
    <cfRule type="containsText" dxfId="852" priority="1012" stopIfTrue="1" operator="containsText" text="See Table 1">
      <formula>NOT(ISERROR(SEARCH("See Table 1",J1013)))</formula>
    </cfRule>
  </conditionalFormatting>
  <conditionalFormatting sqref="J1013:J1014">
    <cfRule type="containsText" dxfId="851" priority="1010" stopIfTrue="1" operator="containsText" text="GUIDE 12">
      <formula>NOT(ISERROR(SEARCH("GUIDE 12",J1013)))</formula>
    </cfRule>
    <cfRule type="containsText" priority="1011" stopIfTrue="1" operator="containsText" text="GUIDE 12">
      <formula>NOT(ISERROR(SEARCH("GUIDE 12",J1013)))</formula>
    </cfRule>
  </conditionalFormatting>
  <conditionalFormatting sqref="J1013:J1014">
    <cfRule type="containsText" dxfId="850" priority="1009" stopIfTrue="1" operator="containsText" text="GUIDE 13">
      <formula>NOT(ISERROR(SEARCH("GUIDE 13",J1013)))</formula>
    </cfRule>
  </conditionalFormatting>
  <conditionalFormatting sqref="J1013:J1014">
    <cfRule type="containsText" dxfId="849" priority="1008" stopIfTrue="1" operator="containsText" text="GUIDE 11">
      <formula>NOT(ISERROR(SEARCH("GUIDE 11",J1013)))</formula>
    </cfRule>
  </conditionalFormatting>
  <conditionalFormatting sqref="J1014">
    <cfRule type="containsText" dxfId="848" priority="1007" stopIfTrue="1" operator="containsText" text="See Table 1">
      <formula>NOT(ISERROR(SEARCH("See Table 1",J1014)))</formula>
    </cfRule>
  </conditionalFormatting>
  <conditionalFormatting sqref="J1014">
    <cfRule type="containsText" dxfId="847" priority="1006" stopIfTrue="1" operator="containsText" text="GUIDE 13">
      <formula>NOT(ISERROR(SEARCH("GUIDE 13",J1014)))</formula>
    </cfRule>
  </conditionalFormatting>
  <conditionalFormatting sqref="J1014">
    <cfRule type="containsText" dxfId="846" priority="1005" stopIfTrue="1" operator="containsText" text="GUIDE 11">
      <formula>NOT(ISERROR(SEARCH("GUIDE 11",J1014)))</formula>
    </cfRule>
  </conditionalFormatting>
  <conditionalFormatting sqref="J944:J945">
    <cfRule type="containsText" dxfId="845" priority="1004" stopIfTrue="1" operator="containsText" text="See Table 1">
      <formula>NOT(ISERROR(SEARCH("See Table 1",J944)))</formula>
    </cfRule>
  </conditionalFormatting>
  <conditionalFormatting sqref="J944:J945">
    <cfRule type="containsText" dxfId="844" priority="1002" stopIfTrue="1" operator="containsText" text="GUIDE 12">
      <formula>NOT(ISERROR(SEARCH("GUIDE 12",J944)))</formula>
    </cfRule>
    <cfRule type="containsText" priority="1003" stopIfTrue="1" operator="containsText" text="GUIDE 12">
      <formula>NOT(ISERROR(SEARCH("GUIDE 12",J944)))</formula>
    </cfRule>
  </conditionalFormatting>
  <conditionalFormatting sqref="J944:J945">
    <cfRule type="containsText" dxfId="843" priority="1001" stopIfTrue="1" operator="containsText" text="GUIDE 13">
      <formula>NOT(ISERROR(SEARCH("GUIDE 13",J944)))</formula>
    </cfRule>
  </conditionalFormatting>
  <conditionalFormatting sqref="J944:J945">
    <cfRule type="containsText" dxfId="842" priority="1000" stopIfTrue="1" operator="containsText" text="GUIDE 11">
      <formula>NOT(ISERROR(SEARCH("GUIDE 11",J944)))</formula>
    </cfRule>
  </conditionalFormatting>
  <conditionalFormatting sqref="J945">
    <cfRule type="containsText" dxfId="841" priority="999" stopIfTrue="1" operator="containsText" text="See Table 1">
      <formula>NOT(ISERROR(SEARCH("See Table 1",J945)))</formula>
    </cfRule>
  </conditionalFormatting>
  <conditionalFormatting sqref="J945">
    <cfRule type="containsText" dxfId="840" priority="998" stopIfTrue="1" operator="containsText" text="GUIDE 13">
      <formula>NOT(ISERROR(SEARCH("GUIDE 13",J945)))</formula>
    </cfRule>
  </conditionalFormatting>
  <conditionalFormatting sqref="J945">
    <cfRule type="containsText" dxfId="839" priority="997" stopIfTrue="1" operator="containsText" text="GUIDE 11">
      <formula>NOT(ISERROR(SEARCH("GUIDE 11",J945)))</formula>
    </cfRule>
  </conditionalFormatting>
  <conditionalFormatting sqref="J872:J873">
    <cfRule type="containsText" dxfId="838" priority="996" stopIfTrue="1" operator="containsText" text="See Table 1">
      <formula>NOT(ISERROR(SEARCH("See Table 1",J872)))</formula>
    </cfRule>
  </conditionalFormatting>
  <conditionalFormatting sqref="J872:J873">
    <cfRule type="containsText" dxfId="837" priority="994" stopIfTrue="1" operator="containsText" text="GUIDE 12">
      <formula>NOT(ISERROR(SEARCH("GUIDE 12",J872)))</formula>
    </cfRule>
    <cfRule type="containsText" priority="995" stopIfTrue="1" operator="containsText" text="GUIDE 12">
      <formula>NOT(ISERROR(SEARCH("GUIDE 12",J872)))</formula>
    </cfRule>
  </conditionalFormatting>
  <conditionalFormatting sqref="J872:J873">
    <cfRule type="containsText" dxfId="836" priority="993" stopIfTrue="1" operator="containsText" text="GUIDE 13">
      <formula>NOT(ISERROR(SEARCH("GUIDE 13",J872)))</formula>
    </cfRule>
  </conditionalFormatting>
  <conditionalFormatting sqref="J872:J873">
    <cfRule type="containsText" dxfId="835" priority="992" stopIfTrue="1" operator="containsText" text="GUIDE 11">
      <formula>NOT(ISERROR(SEARCH("GUIDE 11",J872)))</formula>
    </cfRule>
  </conditionalFormatting>
  <conditionalFormatting sqref="J873">
    <cfRule type="containsText" dxfId="834" priority="991" stopIfTrue="1" operator="containsText" text="See Table 1">
      <formula>NOT(ISERROR(SEARCH("See Table 1",J873)))</formula>
    </cfRule>
  </conditionalFormatting>
  <conditionalFormatting sqref="J873">
    <cfRule type="containsText" dxfId="833" priority="990" stopIfTrue="1" operator="containsText" text="GUIDE 13">
      <formula>NOT(ISERROR(SEARCH("GUIDE 13",J873)))</formula>
    </cfRule>
  </conditionalFormatting>
  <conditionalFormatting sqref="J873">
    <cfRule type="containsText" dxfId="832" priority="989" stopIfTrue="1" operator="containsText" text="GUIDE 11">
      <formula>NOT(ISERROR(SEARCH("GUIDE 11",J873)))</formula>
    </cfRule>
  </conditionalFormatting>
  <conditionalFormatting sqref="J798:J799">
    <cfRule type="containsText" dxfId="831" priority="988" stopIfTrue="1" operator="containsText" text="See Table 1">
      <formula>NOT(ISERROR(SEARCH("See Table 1",J798)))</formula>
    </cfRule>
  </conditionalFormatting>
  <conditionalFormatting sqref="J798:J799">
    <cfRule type="containsText" dxfId="830" priority="986" stopIfTrue="1" operator="containsText" text="GUIDE 12">
      <formula>NOT(ISERROR(SEARCH("GUIDE 12",J798)))</formula>
    </cfRule>
    <cfRule type="containsText" priority="987" stopIfTrue="1" operator="containsText" text="GUIDE 12">
      <formula>NOT(ISERROR(SEARCH("GUIDE 12",J798)))</formula>
    </cfRule>
  </conditionalFormatting>
  <conditionalFormatting sqref="J798:J799">
    <cfRule type="containsText" dxfId="829" priority="985" stopIfTrue="1" operator="containsText" text="GUIDE 13">
      <formula>NOT(ISERROR(SEARCH("GUIDE 13",J798)))</formula>
    </cfRule>
  </conditionalFormatting>
  <conditionalFormatting sqref="J798:J799">
    <cfRule type="containsText" dxfId="828" priority="984" stopIfTrue="1" operator="containsText" text="GUIDE 11">
      <formula>NOT(ISERROR(SEARCH("GUIDE 11",J798)))</formula>
    </cfRule>
  </conditionalFormatting>
  <conditionalFormatting sqref="J799">
    <cfRule type="containsText" dxfId="827" priority="983" stopIfTrue="1" operator="containsText" text="See Table 1">
      <formula>NOT(ISERROR(SEARCH("See Table 1",J799)))</formula>
    </cfRule>
  </conditionalFormatting>
  <conditionalFormatting sqref="J799">
    <cfRule type="containsText" dxfId="826" priority="982" stopIfTrue="1" operator="containsText" text="GUIDE 13">
      <formula>NOT(ISERROR(SEARCH("GUIDE 13",J799)))</formula>
    </cfRule>
  </conditionalFormatting>
  <conditionalFormatting sqref="J799">
    <cfRule type="containsText" dxfId="825" priority="981" stopIfTrue="1" operator="containsText" text="GUIDE 11">
      <formula>NOT(ISERROR(SEARCH("GUIDE 11",J799)))</formula>
    </cfRule>
  </conditionalFormatting>
  <conditionalFormatting sqref="J731:J732">
    <cfRule type="containsText" dxfId="824" priority="980" stopIfTrue="1" operator="containsText" text="See Table 1">
      <formula>NOT(ISERROR(SEARCH("See Table 1",J731)))</formula>
    </cfRule>
  </conditionalFormatting>
  <conditionalFormatting sqref="J731:J732">
    <cfRule type="containsText" dxfId="823" priority="978" stopIfTrue="1" operator="containsText" text="GUIDE 12">
      <formula>NOT(ISERROR(SEARCH("GUIDE 12",J731)))</formula>
    </cfRule>
    <cfRule type="containsText" priority="979" stopIfTrue="1" operator="containsText" text="GUIDE 12">
      <formula>NOT(ISERROR(SEARCH("GUIDE 12",J731)))</formula>
    </cfRule>
  </conditionalFormatting>
  <conditionalFormatting sqref="J731:J732">
    <cfRule type="containsText" dxfId="822" priority="977" stopIfTrue="1" operator="containsText" text="GUIDE 13">
      <formula>NOT(ISERROR(SEARCH("GUIDE 13",J731)))</formula>
    </cfRule>
  </conditionalFormatting>
  <conditionalFormatting sqref="J731:J732">
    <cfRule type="containsText" dxfId="821" priority="976" stopIfTrue="1" operator="containsText" text="GUIDE 11">
      <formula>NOT(ISERROR(SEARCH("GUIDE 11",J731)))</formula>
    </cfRule>
  </conditionalFormatting>
  <conditionalFormatting sqref="J732">
    <cfRule type="containsText" dxfId="820" priority="975" stopIfTrue="1" operator="containsText" text="See Table 1">
      <formula>NOT(ISERROR(SEARCH("See Table 1",J732)))</formula>
    </cfRule>
  </conditionalFormatting>
  <conditionalFormatting sqref="J732">
    <cfRule type="containsText" dxfId="819" priority="974" stopIfTrue="1" operator="containsText" text="GUIDE 13">
      <formula>NOT(ISERROR(SEARCH("GUIDE 13",J732)))</formula>
    </cfRule>
  </conditionalFormatting>
  <conditionalFormatting sqref="J732">
    <cfRule type="containsText" dxfId="818" priority="973" stopIfTrue="1" operator="containsText" text="GUIDE 11">
      <formula>NOT(ISERROR(SEARCH("GUIDE 11",J732)))</formula>
    </cfRule>
  </conditionalFormatting>
  <conditionalFormatting sqref="J658:J659">
    <cfRule type="containsText" dxfId="817" priority="972" stopIfTrue="1" operator="containsText" text="See Table 1">
      <formula>NOT(ISERROR(SEARCH("See Table 1",J658)))</formula>
    </cfRule>
  </conditionalFormatting>
  <conditionalFormatting sqref="J658:J659">
    <cfRule type="containsText" dxfId="816" priority="970" stopIfTrue="1" operator="containsText" text="GUIDE 12">
      <formula>NOT(ISERROR(SEARCH("GUIDE 12",J658)))</formula>
    </cfRule>
    <cfRule type="containsText" priority="971" stopIfTrue="1" operator="containsText" text="GUIDE 12">
      <formula>NOT(ISERROR(SEARCH("GUIDE 12",J658)))</formula>
    </cfRule>
  </conditionalFormatting>
  <conditionalFormatting sqref="J658:J659">
    <cfRule type="containsText" dxfId="815" priority="969" stopIfTrue="1" operator="containsText" text="GUIDE 13">
      <formula>NOT(ISERROR(SEARCH("GUIDE 13",J658)))</formula>
    </cfRule>
  </conditionalFormatting>
  <conditionalFormatting sqref="J658:J659">
    <cfRule type="containsText" dxfId="814" priority="968" stopIfTrue="1" operator="containsText" text="GUIDE 11">
      <formula>NOT(ISERROR(SEARCH("GUIDE 11",J658)))</formula>
    </cfRule>
  </conditionalFormatting>
  <conditionalFormatting sqref="J659">
    <cfRule type="containsText" dxfId="813" priority="967" stopIfTrue="1" operator="containsText" text="See Table 1">
      <formula>NOT(ISERROR(SEARCH("See Table 1",J659)))</formula>
    </cfRule>
  </conditionalFormatting>
  <conditionalFormatting sqref="J659">
    <cfRule type="containsText" dxfId="812" priority="966" stopIfTrue="1" operator="containsText" text="GUIDE 13">
      <formula>NOT(ISERROR(SEARCH("GUIDE 13",J659)))</formula>
    </cfRule>
  </conditionalFormatting>
  <conditionalFormatting sqref="J659">
    <cfRule type="containsText" dxfId="811" priority="965" stopIfTrue="1" operator="containsText" text="GUIDE 11">
      <formula>NOT(ISERROR(SEARCH("GUIDE 11",J659)))</formula>
    </cfRule>
  </conditionalFormatting>
  <conditionalFormatting sqref="J595:J596">
    <cfRule type="containsText" dxfId="810" priority="964" stopIfTrue="1" operator="containsText" text="See Table 1">
      <formula>NOT(ISERROR(SEARCH("See Table 1",J595)))</formula>
    </cfRule>
  </conditionalFormatting>
  <conditionalFormatting sqref="J595:J596">
    <cfRule type="containsText" dxfId="809" priority="962" stopIfTrue="1" operator="containsText" text="GUIDE 12">
      <formula>NOT(ISERROR(SEARCH("GUIDE 12",J595)))</formula>
    </cfRule>
    <cfRule type="containsText" priority="963" stopIfTrue="1" operator="containsText" text="GUIDE 12">
      <formula>NOT(ISERROR(SEARCH("GUIDE 12",J595)))</formula>
    </cfRule>
  </conditionalFormatting>
  <conditionalFormatting sqref="J595:J596">
    <cfRule type="containsText" dxfId="808" priority="961" stopIfTrue="1" operator="containsText" text="GUIDE 13">
      <formula>NOT(ISERROR(SEARCH("GUIDE 13",J595)))</formula>
    </cfRule>
  </conditionalFormatting>
  <conditionalFormatting sqref="J595:J596">
    <cfRule type="containsText" dxfId="807" priority="960" stopIfTrue="1" operator="containsText" text="GUIDE 11">
      <formula>NOT(ISERROR(SEARCH("GUIDE 11",J595)))</formula>
    </cfRule>
  </conditionalFormatting>
  <conditionalFormatting sqref="J596">
    <cfRule type="containsText" dxfId="806" priority="959" stopIfTrue="1" operator="containsText" text="See Table 1">
      <formula>NOT(ISERROR(SEARCH("See Table 1",J596)))</formula>
    </cfRule>
  </conditionalFormatting>
  <conditionalFormatting sqref="J596">
    <cfRule type="containsText" dxfId="805" priority="958" stopIfTrue="1" operator="containsText" text="GUIDE 13">
      <formula>NOT(ISERROR(SEARCH("GUIDE 13",J596)))</formula>
    </cfRule>
  </conditionalFormatting>
  <conditionalFormatting sqref="J596">
    <cfRule type="containsText" dxfId="804" priority="957" stopIfTrue="1" operator="containsText" text="GUIDE 11">
      <formula>NOT(ISERROR(SEARCH("GUIDE 11",J596)))</formula>
    </cfRule>
  </conditionalFormatting>
  <conditionalFormatting sqref="J517:J518">
    <cfRule type="containsText" dxfId="803" priority="956" stopIfTrue="1" operator="containsText" text="See Table 1">
      <formula>NOT(ISERROR(SEARCH("See Table 1",J517)))</formula>
    </cfRule>
  </conditionalFormatting>
  <conditionalFormatting sqref="J517:J518">
    <cfRule type="containsText" dxfId="802" priority="954" stopIfTrue="1" operator="containsText" text="GUIDE 12">
      <formula>NOT(ISERROR(SEARCH("GUIDE 12",J517)))</formula>
    </cfRule>
    <cfRule type="containsText" priority="955" stopIfTrue="1" operator="containsText" text="GUIDE 12">
      <formula>NOT(ISERROR(SEARCH("GUIDE 12",J517)))</formula>
    </cfRule>
  </conditionalFormatting>
  <conditionalFormatting sqref="J517:J518">
    <cfRule type="containsText" dxfId="801" priority="953" stopIfTrue="1" operator="containsText" text="GUIDE 13">
      <formula>NOT(ISERROR(SEARCH("GUIDE 13",J517)))</formula>
    </cfRule>
  </conditionalFormatting>
  <conditionalFormatting sqref="J517:J518">
    <cfRule type="containsText" dxfId="800" priority="952" stopIfTrue="1" operator="containsText" text="GUIDE 11">
      <formula>NOT(ISERROR(SEARCH("GUIDE 11",J517)))</formula>
    </cfRule>
  </conditionalFormatting>
  <conditionalFormatting sqref="J518">
    <cfRule type="containsText" dxfId="799" priority="951" stopIfTrue="1" operator="containsText" text="See Table 1">
      <formula>NOT(ISERROR(SEARCH("See Table 1",J518)))</formula>
    </cfRule>
  </conditionalFormatting>
  <conditionalFormatting sqref="J518">
    <cfRule type="containsText" dxfId="798" priority="950" stopIfTrue="1" operator="containsText" text="GUIDE 13">
      <formula>NOT(ISERROR(SEARCH("GUIDE 13",J518)))</formula>
    </cfRule>
  </conditionalFormatting>
  <conditionalFormatting sqref="J518">
    <cfRule type="containsText" dxfId="797" priority="949" stopIfTrue="1" operator="containsText" text="GUIDE 11">
      <formula>NOT(ISERROR(SEARCH("GUIDE 11",J518)))</formula>
    </cfRule>
  </conditionalFormatting>
  <conditionalFormatting sqref="J442:J443">
    <cfRule type="containsText" dxfId="796" priority="948" stopIfTrue="1" operator="containsText" text="See Table 1">
      <formula>NOT(ISERROR(SEARCH("See Table 1",J442)))</formula>
    </cfRule>
  </conditionalFormatting>
  <conditionalFormatting sqref="J442:J443">
    <cfRule type="containsText" dxfId="795" priority="946" stopIfTrue="1" operator="containsText" text="GUIDE 12">
      <formula>NOT(ISERROR(SEARCH("GUIDE 12",J442)))</formula>
    </cfRule>
    <cfRule type="containsText" priority="947" stopIfTrue="1" operator="containsText" text="GUIDE 12">
      <formula>NOT(ISERROR(SEARCH("GUIDE 12",J442)))</formula>
    </cfRule>
  </conditionalFormatting>
  <conditionalFormatting sqref="J442:J443">
    <cfRule type="containsText" dxfId="794" priority="945" stopIfTrue="1" operator="containsText" text="GUIDE 13">
      <formula>NOT(ISERROR(SEARCH("GUIDE 13",J442)))</formula>
    </cfRule>
  </conditionalFormatting>
  <conditionalFormatting sqref="J442:J443">
    <cfRule type="containsText" dxfId="793" priority="944" stopIfTrue="1" operator="containsText" text="GUIDE 11">
      <formula>NOT(ISERROR(SEARCH("GUIDE 11",J442)))</formula>
    </cfRule>
  </conditionalFormatting>
  <conditionalFormatting sqref="J443">
    <cfRule type="containsText" dxfId="792" priority="943" stopIfTrue="1" operator="containsText" text="See Table 1">
      <formula>NOT(ISERROR(SEARCH("See Table 1",J443)))</formula>
    </cfRule>
  </conditionalFormatting>
  <conditionalFormatting sqref="J443">
    <cfRule type="containsText" dxfId="791" priority="942" stopIfTrue="1" operator="containsText" text="GUIDE 13">
      <formula>NOT(ISERROR(SEARCH("GUIDE 13",J443)))</formula>
    </cfRule>
  </conditionalFormatting>
  <conditionalFormatting sqref="J443">
    <cfRule type="containsText" dxfId="790" priority="941" stopIfTrue="1" operator="containsText" text="GUIDE 11">
      <formula>NOT(ISERROR(SEARCH("GUIDE 11",J443)))</formula>
    </cfRule>
  </conditionalFormatting>
  <conditionalFormatting sqref="J367:J368">
    <cfRule type="containsText" dxfId="789" priority="940" stopIfTrue="1" operator="containsText" text="See Table 1">
      <formula>NOT(ISERROR(SEARCH("See Table 1",J367)))</formula>
    </cfRule>
  </conditionalFormatting>
  <conditionalFormatting sqref="J367:J368">
    <cfRule type="containsText" dxfId="788" priority="938" stopIfTrue="1" operator="containsText" text="GUIDE 12">
      <formula>NOT(ISERROR(SEARCH("GUIDE 12",J367)))</formula>
    </cfRule>
    <cfRule type="containsText" priority="939" stopIfTrue="1" operator="containsText" text="GUIDE 12">
      <formula>NOT(ISERROR(SEARCH("GUIDE 12",J367)))</formula>
    </cfRule>
  </conditionalFormatting>
  <conditionalFormatting sqref="J367:J368">
    <cfRule type="containsText" dxfId="787" priority="937" stopIfTrue="1" operator="containsText" text="GUIDE 13">
      <formula>NOT(ISERROR(SEARCH("GUIDE 13",J367)))</formula>
    </cfRule>
  </conditionalFormatting>
  <conditionalFormatting sqref="J367:J368">
    <cfRule type="containsText" dxfId="786" priority="936" stopIfTrue="1" operator="containsText" text="GUIDE 11">
      <formula>NOT(ISERROR(SEARCH("GUIDE 11",J367)))</formula>
    </cfRule>
  </conditionalFormatting>
  <conditionalFormatting sqref="J368">
    <cfRule type="containsText" dxfId="785" priority="935" stopIfTrue="1" operator="containsText" text="See Table 1">
      <formula>NOT(ISERROR(SEARCH("See Table 1",J368)))</formula>
    </cfRule>
  </conditionalFormatting>
  <conditionalFormatting sqref="J368">
    <cfRule type="containsText" dxfId="784" priority="934" stopIfTrue="1" operator="containsText" text="GUIDE 13">
      <formula>NOT(ISERROR(SEARCH("GUIDE 13",J368)))</formula>
    </cfRule>
  </conditionalFormatting>
  <conditionalFormatting sqref="J368">
    <cfRule type="containsText" dxfId="783" priority="933" stopIfTrue="1" operator="containsText" text="GUIDE 11">
      <formula>NOT(ISERROR(SEARCH("GUIDE 11",J368)))</formula>
    </cfRule>
  </conditionalFormatting>
  <conditionalFormatting sqref="J296:J297">
    <cfRule type="containsText" dxfId="782" priority="932" stopIfTrue="1" operator="containsText" text="See Table 1">
      <formula>NOT(ISERROR(SEARCH("See Table 1",J296)))</formula>
    </cfRule>
  </conditionalFormatting>
  <conditionalFormatting sqref="J296:J297">
    <cfRule type="containsText" dxfId="781" priority="930" stopIfTrue="1" operator="containsText" text="GUIDE 12">
      <formula>NOT(ISERROR(SEARCH("GUIDE 12",J296)))</formula>
    </cfRule>
    <cfRule type="containsText" priority="931" stopIfTrue="1" operator="containsText" text="GUIDE 12">
      <formula>NOT(ISERROR(SEARCH("GUIDE 12",J296)))</formula>
    </cfRule>
  </conditionalFormatting>
  <conditionalFormatting sqref="J296:J297">
    <cfRule type="containsText" dxfId="780" priority="929" stopIfTrue="1" operator="containsText" text="GUIDE 13">
      <formula>NOT(ISERROR(SEARCH("GUIDE 13",J296)))</formula>
    </cfRule>
  </conditionalFormatting>
  <conditionalFormatting sqref="J296:J297">
    <cfRule type="containsText" dxfId="779" priority="928" stopIfTrue="1" operator="containsText" text="GUIDE 11">
      <formula>NOT(ISERROR(SEARCH("GUIDE 11",J296)))</formula>
    </cfRule>
  </conditionalFormatting>
  <conditionalFormatting sqref="J297">
    <cfRule type="containsText" dxfId="778" priority="927" stopIfTrue="1" operator="containsText" text="See Table 1">
      <formula>NOT(ISERROR(SEARCH("See Table 1",J297)))</formula>
    </cfRule>
  </conditionalFormatting>
  <conditionalFormatting sqref="J297">
    <cfRule type="containsText" dxfId="777" priority="926" stopIfTrue="1" operator="containsText" text="GUIDE 13">
      <formula>NOT(ISERROR(SEARCH("GUIDE 13",J297)))</formula>
    </cfRule>
  </conditionalFormatting>
  <conditionalFormatting sqref="J297">
    <cfRule type="containsText" dxfId="776" priority="925" stopIfTrue="1" operator="containsText" text="GUIDE 11">
      <formula>NOT(ISERROR(SEARCH("GUIDE 11",J297)))</formula>
    </cfRule>
  </conditionalFormatting>
  <conditionalFormatting sqref="J222:J223">
    <cfRule type="containsText" dxfId="775" priority="924" stopIfTrue="1" operator="containsText" text="See Table 1">
      <formula>NOT(ISERROR(SEARCH("See Table 1",J222)))</formula>
    </cfRule>
  </conditionalFormatting>
  <conditionalFormatting sqref="J222:J223">
    <cfRule type="containsText" dxfId="774" priority="922" stopIfTrue="1" operator="containsText" text="GUIDE 12">
      <formula>NOT(ISERROR(SEARCH("GUIDE 12",J222)))</formula>
    </cfRule>
    <cfRule type="containsText" priority="923" stopIfTrue="1" operator="containsText" text="GUIDE 12">
      <formula>NOT(ISERROR(SEARCH("GUIDE 12",J222)))</formula>
    </cfRule>
  </conditionalFormatting>
  <conditionalFormatting sqref="J222:J223">
    <cfRule type="containsText" dxfId="773" priority="921" stopIfTrue="1" operator="containsText" text="GUIDE 13">
      <formula>NOT(ISERROR(SEARCH("GUIDE 13",J222)))</formula>
    </cfRule>
  </conditionalFormatting>
  <conditionalFormatting sqref="J222:J223">
    <cfRule type="containsText" dxfId="772" priority="920" stopIfTrue="1" operator="containsText" text="GUIDE 11">
      <formula>NOT(ISERROR(SEARCH("GUIDE 11",J222)))</formula>
    </cfRule>
  </conditionalFormatting>
  <conditionalFormatting sqref="J223">
    <cfRule type="containsText" dxfId="771" priority="919" stopIfTrue="1" operator="containsText" text="See Table 1">
      <formula>NOT(ISERROR(SEARCH("See Table 1",J223)))</formula>
    </cfRule>
  </conditionalFormatting>
  <conditionalFormatting sqref="J223">
    <cfRule type="containsText" dxfId="770" priority="918" stopIfTrue="1" operator="containsText" text="GUIDE 13">
      <formula>NOT(ISERROR(SEARCH("GUIDE 13",J223)))</formula>
    </cfRule>
  </conditionalFormatting>
  <conditionalFormatting sqref="J223">
    <cfRule type="containsText" dxfId="769" priority="917" stopIfTrue="1" operator="containsText" text="GUIDE 11">
      <formula>NOT(ISERROR(SEARCH("GUIDE 11",J223)))</formula>
    </cfRule>
  </conditionalFormatting>
  <conditionalFormatting sqref="J167:J168">
    <cfRule type="containsText" dxfId="768" priority="916" stopIfTrue="1" operator="containsText" text="See Table 1">
      <formula>NOT(ISERROR(SEARCH("See Table 1",J167)))</formula>
    </cfRule>
  </conditionalFormatting>
  <conditionalFormatting sqref="J167:J168">
    <cfRule type="containsText" dxfId="767" priority="914" stopIfTrue="1" operator="containsText" text="GUIDE 12">
      <formula>NOT(ISERROR(SEARCH("GUIDE 12",J167)))</formula>
    </cfRule>
    <cfRule type="containsText" priority="915" stopIfTrue="1" operator="containsText" text="GUIDE 12">
      <formula>NOT(ISERROR(SEARCH("GUIDE 12",J167)))</formula>
    </cfRule>
  </conditionalFormatting>
  <conditionalFormatting sqref="J167:J168">
    <cfRule type="containsText" dxfId="766" priority="913" stopIfTrue="1" operator="containsText" text="GUIDE 13">
      <formula>NOT(ISERROR(SEARCH("GUIDE 13",J167)))</formula>
    </cfRule>
  </conditionalFormatting>
  <conditionalFormatting sqref="J167:J168">
    <cfRule type="containsText" dxfId="765" priority="912" stopIfTrue="1" operator="containsText" text="GUIDE 11">
      <formula>NOT(ISERROR(SEARCH("GUIDE 11",J167)))</formula>
    </cfRule>
  </conditionalFormatting>
  <conditionalFormatting sqref="J168">
    <cfRule type="containsText" dxfId="764" priority="911" stopIfTrue="1" operator="containsText" text="See Table 1">
      <formula>NOT(ISERROR(SEARCH("See Table 1",J168)))</formula>
    </cfRule>
  </conditionalFormatting>
  <conditionalFormatting sqref="J168">
    <cfRule type="containsText" dxfId="763" priority="910" stopIfTrue="1" operator="containsText" text="GUIDE 13">
      <formula>NOT(ISERROR(SEARCH("GUIDE 13",J168)))</formula>
    </cfRule>
  </conditionalFormatting>
  <conditionalFormatting sqref="J168">
    <cfRule type="containsText" dxfId="762" priority="909" stopIfTrue="1" operator="containsText" text="GUIDE 11">
      <formula>NOT(ISERROR(SEARCH("GUIDE 11",J168)))</formula>
    </cfRule>
  </conditionalFormatting>
  <conditionalFormatting sqref="J3690">
    <cfRule type="containsText" dxfId="761" priority="908" stopIfTrue="1" operator="containsText" text="See Table 1">
      <formula>NOT(ISERROR(SEARCH("See Table 1",J3690)))</formula>
    </cfRule>
  </conditionalFormatting>
  <conditionalFormatting sqref="J3690">
    <cfRule type="containsText" dxfId="760" priority="907" stopIfTrue="1" operator="containsText" text="GUIDE 13">
      <formula>NOT(ISERROR(SEARCH("GUIDE 13",J3690)))</formula>
    </cfRule>
  </conditionalFormatting>
  <conditionalFormatting sqref="J3690">
    <cfRule type="containsText" dxfId="759" priority="906" stopIfTrue="1" operator="containsText" text="GUIDE 11">
      <formula>NOT(ISERROR(SEARCH("GUIDE 11",J3690)))</formula>
    </cfRule>
  </conditionalFormatting>
  <conditionalFormatting sqref="J3625:J3626">
    <cfRule type="containsText" dxfId="758" priority="905" stopIfTrue="1" operator="containsText" text="See Table 1">
      <formula>NOT(ISERROR(SEARCH("See Table 1",J3625)))</formula>
    </cfRule>
  </conditionalFormatting>
  <conditionalFormatting sqref="J3625:J3626">
    <cfRule type="containsText" dxfId="757" priority="903" stopIfTrue="1" operator="containsText" text="GUIDE 12">
      <formula>NOT(ISERROR(SEARCH("GUIDE 12",J3625)))</formula>
    </cfRule>
    <cfRule type="containsText" priority="904" stopIfTrue="1" operator="containsText" text="GUIDE 12">
      <formula>NOT(ISERROR(SEARCH("GUIDE 12",J3625)))</formula>
    </cfRule>
  </conditionalFormatting>
  <conditionalFormatting sqref="J3625:J3626">
    <cfRule type="containsText" dxfId="756" priority="902" stopIfTrue="1" operator="containsText" text="GUIDE 13">
      <formula>NOT(ISERROR(SEARCH("GUIDE 13",J3625)))</formula>
    </cfRule>
  </conditionalFormatting>
  <conditionalFormatting sqref="J3625:J3626">
    <cfRule type="containsText" dxfId="755" priority="901" stopIfTrue="1" operator="containsText" text="GUIDE 11">
      <formula>NOT(ISERROR(SEARCH("GUIDE 11",J3625)))</formula>
    </cfRule>
  </conditionalFormatting>
  <conditionalFormatting sqref="J3625">
    <cfRule type="containsText" dxfId="754" priority="900" stopIfTrue="1" operator="containsText" text="See Table 1">
      <formula>NOT(ISERROR(SEARCH("See Table 1",J3625)))</formula>
    </cfRule>
  </conditionalFormatting>
  <conditionalFormatting sqref="J3625">
    <cfRule type="containsText" dxfId="753" priority="899" stopIfTrue="1" operator="containsText" text="GUIDE 13">
      <formula>NOT(ISERROR(SEARCH("GUIDE 13",J3625)))</formula>
    </cfRule>
  </conditionalFormatting>
  <conditionalFormatting sqref="J3625">
    <cfRule type="containsText" dxfId="752" priority="898" stopIfTrue="1" operator="containsText" text="GUIDE 11">
      <formula>NOT(ISERROR(SEARCH("GUIDE 11",J3625)))</formula>
    </cfRule>
  </conditionalFormatting>
  <conditionalFormatting sqref="J3568:J3569">
    <cfRule type="containsText" dxfId="751" priority="897" stopIfTrue="1" operator="containsText" text="See Table 1">
      <formula>NOT(ISERROR(SEARCH("See Table 1",J3568)))</formula>
    </cfRule>
  </conditionalFormatting>
  <conditionalFormatting sqref="J3568:J3569">
    <cfRule type="containsText" dxfId="750" priority="895" stopIfTrue="1" operator="containsText" text="GUIDE 12">
      <formula>NOT(ISERROR(SEARCH("GUIDE 12",J3568)))</formula>
    </cfRule>
    <cfRule type="containsText" priority="896" stopIfTrue="1" operator="containsText" text="GUIDE 12">
      <formula>NOT(ISERROR(SEARCH("GUIDE 12",J3568)))</formula>
    </cfRule>
  </conditionalFormatting>
  <conditionalFormatting sqref="J3568:J3569">
    <cfRule type="containsText" dxfId="749" priority="894" stopIfTrue="1" operator="containsText" text="GUIDE 13">
      <formula>NOT(ISERROR(SEARCH("GUIDE 13",J3568)))</formula>
    </cfRule>
  </conditionalFormatting>
  <conditionalFormatting sqref="J3568:J3569">
    <cfRule type="containsText" dxfId="748" priority="893" stopIfTrue="1" operator="containsText" text="GUIDE 11">
      <formula>NOT(ISERROR(SEARCH("GUIDE 11",J3568)))</formula>
    </cfRule>
  </conditionalFormatting>
  <conditionalFormatting sqref="J3568">
    <cfRule type="containsText" dxfId="747" priority="892" stopIfTrue="1" operator="containsText" text="See Table 1">
      <formula>NOT(ISERROR(SEARCH("See Table 1",J3568)))</formula>
    </cfRule>
  </conditionalFormatting>
  <conditionalFormatting sqref="J3568">
    <cfRule type="containsText" dxfId="746" priority="891" stopIfTrue="1" operator="containsText" text="GUIDE 13">
      <formula>NOT(ISERROR(SEARCH("GUIDE 13",J3568)))</formula>
    </cfRule>
  </conditionalFormatting>
  <conditionalFormatting sqref="J3568">
    <cfRule type="containsText" dxfId="745" priority="890" stopIfTrue="1" operator="containsText" text="GUIDE 11">
      <formula>NOT(ISERROR(SEARCH("GUIDE 11",J3568)))</formula>
    </cfRule>
  </conditionalFormatting>
  <conditionalFormatting sqref="J3512:J3513">
    <cfRule type="containsText" dxfId="744" priority="889" stopIfTrue="1" operator="containsText" text="See Table 1">
      <formula>NOT(ISERROR(SEARCH("See Table 1",J3512)))</formula>
    </cfRule>
  </conditionalFormatting>
  <conditionalFormatting sqref="J3512:J3513">
    <cfRule type="containsText" dxfId="743" priority="887" stopIfTrue="1" operator="containsText" text="GUIDE 12">
      <formula>NOT(ISERROR(SEARCH("GUIDE 12",J3512)))</formula>
    </cfRule>
    <cfRule type="containsText" priority="888" stopIfTrue="1" operator="containsText" text="GUIDE 12">
      <formula>NOT(ISERROR(SEARCH("GUIDE 12",J3512)))</formula>
    </cfRule>
  </conditionalFormatting>
  <conditionalFormatting sqref="J3512:J3513">
    <cfRule type="containsText" dxfId="742" priority="886" stopIfTrue="1" operator="containsText" text="GUIDE 13">
      <formula>NOT(ISERROR(SEARCH("GUIDE 13",J3512)))</formula>
    </cfRule>
  </conditionalFormatting>
  <conditionalFormatting sqref="J3512:J3513">
    <cfRule type="containsText" dxfId="741" priority="885" stopIfTrue="1" operator="containsText" text="GUIDE 11">
      <formula>NOT(ISERROR(SEARCH("GUIDE 11",J3512)))</formula>
    </cfRule>
  </conditionalFormatting>
  <conditionalFormatting sqref="J3512">
    <cfRule type="containsText" dxfId="740" priority="884" stopIfTrue="1" operator="containsText" text="See Table 1">
      <formula>NOT(ISERROR(SEARCH("See Table 1",J3512)))</formula>
    </cfRule>
  </conditionalFormatting>
  <conditionalFormatting sqref="J3512">
    <cfRule type="containsText" dxfId="739" priority="883" stopIfTrue="1" operator="containsText" text="GUIDE 13">
      <formula>NOT(ISERROR(SEARCH("GUIDE 13",J3512)))</formula>
    </cfRule>
  </conditionalFormatting>
  <conditionalFormatting sqref="J3512">
    <cfRule type="containsText" dxfId="738" priority="882" stopIfTrue="1" operator="containsText" text="GUIDE 11">
      <formula>NOT(ISERROR(SEARCH("GUIDE 11",J3512)))</formula>
    </cfRule>
  </conditionalFormatting>
  <conditionalFormatting sqref="J3455:J3456">
    <cfRule type="containsText" dxfId="737" priority="881" stopIfTrue="1" operator="containsText" text="See Table 1">
      <formula>NOT(ISERROR(SEARCH("See Table 1",J3455)))</formula>
    </cfRule>
  </conditionalFormatting>
  <conditionalFormatting sqref="J3455:J3456">
    <cfRule type="containsText" dxfId="736" priority="879" stopIfTrue="1" operator="containsText" text="GUIDE 12">
      <formula>NOT(ISERROR(SEARCH("GUIDE 12",J3455)))</formula>
    </cfRule>
    <cfRule type="containsText" priority="880" stopIfTrue="1" operator="containsText" text="GUIDE 12">
      <formula>NOT(ISERROR(SEARCH("GUIDE 12",J3455)))</formula>
    </cfRule>
  </conditionalFormatting>
  <conditionalFormatting sqref="J3455:J3456">
    <cfRule type="containsText" dxfId="735" priority="878" stopIfTrue="1" operator="containsText" text="GUIDE 13">
      <formula>NOT(ISERROR(SEARCH("GUIDE 13",J3455)))</formula>
    </cfRule>
  </conditionalFormatting>
  <conditionalFormatting sqref="J3455:J3456">
    <cfRule type="containsText" dxfId="734" priority="877" stopIfTrue="1" operator="containsText" text="GUIDE 11">
      <formula>NOT(ISERROR(SEARCH("GUIDE 11",J3455)))</formula>
    </cfRule>
  </conditionalFormatting>
  <conditionalFormatting sqref="J3455">
    <cfRule type="containsText" dxfId="733" priority="876" stopIfTrue="1" operator="containsText" text="See Table 1">
      <formula>NOT(ISERROR(SEARCH("See Table 1",J3455)))</formula>
    </cfRule>
  </conditionalFormatting>
  <conditionalFormatting sqref="J3455">
    <cfRule type="containsText" dxfId="732" priority="875" stopIfTrue="1" operator="containsText" text="GUIDE 13">
      <formula>NOT(ISERROR(SEARCH("GUIDE 13",J3455)))</formula>
    </cfRule>
  </conditionalFormatting>
  <conditionalFormatting sqref="J3455">
    <cfRule type="containsText" dxfId="731" priority="874" stopIfTrue="1" operator="containsText" text="GUIDE 11">
      <formula>NOT(ISERROR(SEARCH("GUIDE 11",J3455)))</formula>
    </cfRule>
  </conditionalFormatting>
  <conditionalFormatting sqref="J3396:J3397">
    <cfRule type="containsText" dxfId="730" priority="873" stopIfTrue="1" operator="containsText" text="See Table 1">
      <formula>NOT(ISERROR(SEARCH("See Table 1",J3396)))</formula>
    </cfRule>
  </conditionalFormatting>
  <conditionalFormatting sqref="J3396:J3397">
    <cfRule type="containsText" dxfId="729" priority="871" stopIfTrue="1" operator="containsText" text="GUIDE 12">
      <formula>NOT(ISERROR(SEARCH("GUIDE 12",J3396)))</formula>
    </cfRule>
    <cfRule type="containsText" priority="872" stopIfTrue="1" operator="containsText" text="GUIDE 12">
      <formula>NOT(ISERROR(SEARCH("GUIDE 12",J3396)))</formula>
    </cfRule>
  </conditionalFormatting>
  <conditionalFormatting sqref="J3396:J3397">
    <cfRule type="containsText" dxfId="728" priority="870" stopIfTrue="1" operator="containsText" text="GUIDE 13">
      <formula>NOT(ISERROR(SEARCH("GUIDE 13",J3396)))</formula>
    </cfRule>
  </conditionalFormatting>
  <conditionalFormatting sqref="J3396:J3397">
    <cfRule type="containsText" dxfId="727" priority="869" stopIfTrue="1" operator="containsText" text="GUIDE 11">
      <formula>NOT(ISERROR(SEARCH("GUIDE 11",J3396)))</formula>
    </cfRule>
  </conditionalFormatting>
  <conditionalFormatting sqref="J3396">
    <cfRule type="containsText" dxfId="726" priority="868" stopIfTrue="1" operator="containsText" text="See Table 1">
      <formula>NOT(ISERROR(SEARCH("See Table 1",J3396)))</formula>
    </cfRule>
  </conditionalFormatting>
  <conditionalFormatting sqref="J3396">
    <cfRule type="containsText" dxfId="725" priority="867" stopIfTrue="1" operator="containsText" text="GUIDE 13">
      <formula>NOT(ISERROR(SEARCH("GUIDE 13",J3396)))</formula>
    </cfRule>
  </conditionalFormatting>
  <conditionalFormatting sqref="J3396">
    <cfRule type="containsText" dxfId="724" priority="866" stopIfTrue="1" operator="containsText" text="GUIDE 11">
      <formula>NOT(ISERROR(SEARCH("GUIDE 11",J3396)))</formula>
    </cfRule>
  </conditionalFormatting>
  <conditionalFormatting sqref="J3216:J3217">
    <cfRule type="containsText" dxfId="723" priority="862" stopIfTrue="1" operator="containsText" text="GUIDE 13">
      <formula>NOT(ISERROR(SEARCH("GUIDE 13",J3216)))</formula>
    </cfRule>
  </conditionalFormatting>
  <conditionalFormatting sqref="J3216:J3217">
    <cfRule type="containsText" dxfId="722" priority="865" stopIfTrue="1" operator="containsText" text="See Table 1">
      <formula>NOT(ISERROR(SEARCH("See Table 1",J3216)))</formula>
    </cfRule>
  </conditionalFormatting>
  <conditionalFormatting sqref="J3216:J3217">
    <cfRule type="containsText" dxfId="721" priority="863" stopIfTrue="1" operator="containsText" text="GUIDE 12">
      <formula>NOT(ISERROR(SEARCH("GUIDE 12",J3216)))</formula>
    </cfRule>
    <cfRule type="containsText" priority="864" stopIfTrue="1" operator="containsText" text="GUIDE 12">
      <formula>NOT(ISERROR(SEARCH("GUIDE 12",J3216)))</formula>
    </cfRule>
  </conditionalFormatting>
  <conditionalFormatting sqref="J111">
    <cfRule type="containsText" dxfId="720" priority="860" stopIfTrue="1" operator="containsText" text="See Table 1">
      <formula>NOT(ISERROR(SEARCH("See Table 1",J111)))</formula>
    </cfRule>
  </conditionalFormatting>
  <conditionalFormatting sqref="J111">
    <cfRule type="containsText" dxfId="719" priority="858" stopIfTrue="1" operator="containsText" text="GUIDE 12">
      <formula>NOT(ISERROR(SEARCH("GUIDE 12",J111)))</formula>
    </cfRule>
    <cfRule type="containsText" priority="859" stopIfTrue="1" operator="containsText" text="GUIDE 12">
      <formula>NOT(ISERROR(SEARCH("GUIDE 12",J111)))</formula>
    </cfRule>
  </conditionalFormatting>
  <conditionalFormatting sqref="J111">
    <cfRule type="containsText" dxfId="718" priority="857" stopIfTrue="1" operator="containsText" text="GUIDE 13">
      <formula>NOT(ISERROR(SEARCH("GUIDE 13",J111)))</formula>
    </cfRule>
  </conditionalFormatting>
  <conditionalFormatting sqref="J111">
    <cfRule type="containsText" dxfId="717" priority="856" stopIfTrue="1" operator="containsText" text="GUIDE 11">
      <formula>NOT(ISERROR(SEARCH("GUIDE 11",J111)))</formula>
    </cfRule>
  </conditionalFormatting>
  <conditionalFormatting sqref="J111">
    <cfRule type="containsText" dxfId="716" priority="855" stopIfTrue="1" operator="containsText" text="See Table 1">
      <formula>NOT(ISERROR(SEARCH("See Table 1",J111)))</formula>
    </cfRule>
  </conditionalFormatting>
  <conditionalFormatting sqref="J111">
    <cfRule type="containsText" dxfId="715" priority="854" stopIfTrue="1" operator="containsText" text="GUIDE 13">
      <formula>NOT(ISERROR(SEARCH("GUIDE 13",J111)))</formula>
    </cfRule>
  </conditionalFormatting>
  <conditionalFormatting sqref="J111">
    <cfRule type="containsText" dxfId="714" priority="853" stopIfTrue="1" operator="containsText" text="GUIDE 11">
      <formula>NOT(ISERROR(SEARCH("GUIDE 11",J111)))</formula>
    </cfRule>
  </conditionalFormatting>
  <conditionalFormatting sqref="J111">
    <cfRule type="containsText" dxfId="713" priority="850" stopIfTrue="1" operator="containsText" text="GUIDE 11">
      <formula>NOT(ISERROR(SEARCH("GUIDE 11",J111)))</formula>
    </cfRule>
  </conditionalFormatting>
  <conditionalFormatting sqref="J111">
    <cfRule type="containsText" dxfId="712" priority="852" stopIfTrue="1" operator="containsText" text="See Table 1">
      <formula>NOT(ISERROR(SEARCH("See Table 1",J111)))</formula>
    </cfRule>
  </conditionalFormatting>
  <conditionalFormatting sqref="J111">
    <cfRule type="containsText" dxfId="711" priority="851" stopIfTrue="1" operator="containsText" text="GUIDE 13">
      <formula>NOT(ISERROR(SEARCH("GUIDE 13",J111)))</formula>
    </cfRule>
  </conditionalFormatting>
  <conditionalFormatting sqref="J169">
    <cfRule type="containsText" dxfId="710" priority="849" stopIfTrue="1" operator="containsText" text="See Table 1">
      <formula>NOT(ISERROR(SEARCH("See Table 1",J169)))</formula>
    </cfRule>
  </conditionalFormatting>
  <conditionalFormatting sqref="J169">
    <cfRule type="containsText" dxfId="709" priority="847" stopIfTrue="1" operator="containsText" text="GUIDE 12">
      <formula>NOT(ISERROR(SEARCH("GUIDE 12",J169)))</formula>
    </cfRule>
    <cfRule type="containsText" priority="848" stopIfTrue="1" operator="containsText" text="GUIDE 12">
      <formula>NOT(ISERROR(SEARCH("GUIDE 12",J169)))</formula>
    </cfRule>
  </conditionalFormatting>
  <conditionalFormatting sqref="J169">
    <cfRule type="containsText" dxfId="708" priority="846" stopIfTrue="1" operator="containsText" text="GUIDE 13">
      <formula>NOT(ISERROR(SEARCH("GUIDE 13",J169)))</formula>
    </cfRule>
  </conditionalFormatting>
  <conditionalFormatting sqref="J169">
    <cfRule type="containsText" dxfId="707" priority="845" stopIfTrue="1" operator="containsText" text="GUIDE 11">
      <formula>NOT(ISERROR(SEARCH("GUIDE 11",J169)))</formula>
    </cfRule>
  </conditionalFormatting>
  <conditionalFormatting sqref="J169">
    <cfRule type="containsText" dxfId="706" priority="844" stopIfTrue="1" operator="containsText" text="See Table 1">
      <formula>NOT(ISERROR(SEARCH("See Table 1",J169)))</formula>
    </cfRule>
  </conditionalFormatting>
  <conditionalFormatting sqref="J169">
    <cfRule type="containsText" dxfId="705" priority="843" stopIfTrue="1" operator="containsText" text="GUIDE 13">
      <formula>NOT(ISERROR(SEARCH("GUIDE 13",J169)))</formula>
    </cfRule>
  </conditionalFormatting>
  <conditionalFormatting sqref="J169">
    <cfRule type="containsText" dxfId="704" priority="842" stopIfTrue="1" operator="containsText" text="GUIDE 11">
      <formula>NOT(ISERROR(SEARCH("GUIDE 11",J169)))</formula>
    </cfRule>
  </conditionalFormatting>
  <conditionalFormatting sqref="J169">
    <cfRule type="containsText" dxfId="703" priority="839" stopIfTrue="1" operator="containsText" text="GUIDE 11">
      <formula>NOT(ISERROR(SEARCH("GUIDE 11",J169)))</formula>
    </cfRule>
  </conditionalFormatting>
  <conditionalFormatting sqref="J169">
    <cfRule type="containsText" dxfId="702" priority="841" stopIfTrue="1" operator="containsText" text="See Table 1">
      <formula>NOT(ISERROR(SEARCH("See Table 1",J169)))</formula>
    </cfRule>
  </conditionalFormatting>
  <conditionalFormatting sqref="J169">
    <cfRule type="containsText" dxfId="701" priority="840" stopIfTrue="1" operator="containsText" text="GUIDE 13">
      <formula>NOT(ISERROR(SEARCH("GUIDE 13",J169)))</formula>
    </cfRule>
  </conditionalFormatting>
  <conditionalFormatting sqref="J224">
    <cfRule type="containsText" dxfId="700" priority="838" stopIfTrue="1" operator="containsText" text="See Table 1">
      <formula>NOT(ISERROR(SEARCH("See Table 1",J224)))</formula>
    </cfRule>
  </conditionalFormatting>
  <conditionalFormatting sqref="J224">
    <cfRule type="containsText" dxfId="699" priority="836" stopIfTrue="1" operator="containsText" text="GUIDE 12">
      <formula>NOT(ISERROR(SEARCH("GUIDE 12",J224)))</formula>
    </cfRule>
    <cfRule type="containsText" priority="837" stopIfTrue="1" operator="containsText" text="GUIDE 12">
      <formula>NOT(ISERROR(SEARCH("GUIDE 12",J224)))</formula>
    </cfRule>
  </conditionalFormatting>
  <conditionalFormatting sqref="J224">
    <cfRule type="containsText" dxfId="698" priority="835" stopIfTrue="1" operator="containsText" text="GUIDE 13">
      <formula>NOT(ISERROR(SEARCH("GUIDE 13",J224)))</formula>
    </cfRule>
  </conditionalFormatting>
  <conditionalFormatting sqref="J224">
    <cfRule type="containsText" dxfId="697" priority="834" stopIfTrue="1" operator="containsText" text="GUIDE 11">
      <formula>NOT(ISERROR(SEARCH("GUIDE 11",J224)))</formula>
    </cfRule>
  </conditionalFormatting>
  <conditionalFormatting sqref="J224">
    <cfRule type="containsText" dxfId="696" priority="833" stopIfTrue="1" operator="containsText" text="See Table 1">
      <formula>NOT(ISERROR(SEARCH("See Table 1",J224)))</formula>
    </cfRule>
  </conditionalFormatting>
  <conditionalFormatting sqref="J224">
    <cfRule type="containsText" dxfId="695" priority="832" stopIfTrue="1" operator="containsText" text="GUIDE 13">
      <formula>NOT(ISERROR(SEARCH("GUIDE 13",J224)))</formula>
    </cfRule>
  </conditionalFormatting>
  <conditionalFormatting sqref="J224">
    <cfRule type="containsText" dxfId="694" priority="831" stopIfTrue="1" operator="containsText" text="GUIDE 11">
      <formula>NOT(ISERROR(SEARCH("GUIDE 11",J224)))</formula>
    </cfRule>
  </conditionalFormatting>
  <conditionalFormatting sqref="J224">
    <cfRule type="containsText" dxfId="693" priority="828" stopIfTrue="1" operator="containsText" text="GUIDE 11">
      <formula>NOT(ISERROR(SEARCH("GUIDE 11",J224)))</formula>
    </cfRule>
  </conditionalFormatting>
  <conditionalFormatting sqref="J224">
    <cfRule type="containsText" dxfId="692" priority="830" stopIfTrue="1" operator="containsText" text="See Table 1">
      <formula>NOT(ISERROR(SEARCH("See Table 1",J224)))</formula>
    </cfRule>
  </conditionalFormatting>
  <conditionalFormatting sqref="J224">
    <cfRule type="containsText" dxfId="691" priority="829" stopIfTrue="1" operator="containsText" text="GUIDE 13">
      <formula>NOT(ISERROR(SEARCH("GUIDE 13",J224)))</formula>
    </cfRule>
  </conditionalFormatting>
  <conditionalFormatting sqref="J298">
    <cfRule type="containsText" dxfId="690" priority="827" stopIfTrue="1" operator="containsText" text="See Table 1">
      <formula>NOT(ISERROR(SEARCH("See Table 1",J298)))</formula>
    </cfRule>
  </conditionalFormatting>
  <conditionalFormatting sqref="J298">
    <cfRule type="containsText" dxfId="689" priority="825" stopIfTrue="1" operator="containsText" text="GUIDE 12">
      <formula>NOT(ISERROR(SEARCH("GUIDE 12",J298)))</formula>
    </cfRule>
    <cfRule type="containsText" priority="826" stopIfTrue="1" operator="containsText" text="GUIDE 12">
      <formula>NOT(ISERROR(SEARCH("GUIDE 12",J298)))</formula>
    </cfRule>
  </conditionalFormatting>
  <conditionalFormatting sqref="J298">
    <cfRule type="containsText" dxfId="688" priority="824" stopIfTrue="1" operator="containsText" text="GUIDE 13">
      <formula>NOT(ISERROR(SEARCH("GUIDE 13",J298)))</formula>
    </cfRule>
  </conditionalFormatting>
  <conditionalFormatting sqref="J298">
    <cfRule type="containsText" dxfId="687" priority="823" stopIfTrue="1" operator="containsText" text="GUIDE 11">
      <formula>NOT(ISERROR(SEARCH("GUIDE 11",J298)))</formula>
    </cfRule>
  </conditionalFormatting>
  <conditionalFormatting sqref="J298">
    <cfRule type="containsText" dxfId="686" priority="822" stopIfTrue="1" operator="containsText" text="See Table 1">
      <formula>NOT(ISERROR(SEARCH("See Table 1",J298)))</formula>
    </cfRule>
  </conditionalFormatting>
  <conditionalFormatting sqref="J298">
    <cfRule type="containsText" dxfId="685" priority="821" stopIfTrue="1" operator="containsText" text="GUIDE 13">
      <formula>NOT(ISERROR(SEARCH("GUIDE 13",J298)))</formula>
    </cfRule>
  </conditionalFormatting>
  <conditionalFormatting sqref="J298">
    <cfRule type="containsText" dxfId="684" priority="820" stopIfTrue="1" operator="containsText" text="GUIDE 11">
      <formula>NOT(ISERROR(SEARCH("GUIDE 11",J298)))</formula>
    </cfRule>
  </conditionalFormatting>
  <conditionalFormatting sqref="J298">
    <cfRule type="containsText" dxfId="683" priority="817" stopIfTrue="1" operator="containsText" text="GUIDE 11">
      <formula>NOT(ISERROR(SEARCH("GUIDE 11",J298)))</formula>
    </cfRule>
  </conditionalFormatting>
  <conditionalFormatting sqref="J298">
    <cfRule type="containsText" dxfId="682" priority="819" stopIfTrue="1" operator="containsText" text="See Table 1">
      <formula>NOT(ISERROR(SEARCH("See Table 1",J298)))</formula>
    </cfRule>
  </conditionalFormatting>
  <conditionalFormatting sqref="J298">
    <cfRule type="containsText" dxfId="681" priority="818" stopIfTrue="1" operator="containsText" text="GUIDE 13">
      <formula>NOT(ISERROR(SEARCH("GUIDE 13",J298)))</formula>
    </cfRule>
  </conditionalFormatting>
  <conditionalFormatting sqref="J369">
    <cfRule type="containsText" dxfId="680" priority="816" stopIfTrue="1" operator="containsText" text="See Table 1">
      <formula>NOT(ISERROR(SEARCH("See Table 1",J369)))</formula>
    </cfRule>
  </conditionalFormatting>
  <conditionalFormatting sqref="J369">
    <cfRule type="containsText" dxfId="679" priority="814" stopIfTrue="1" operator="containsText" text="GUIDE 12">
      <formula>NOT(ISERROR(SEARCH("GUIDE 12",J369)))</formula>
    </cfRule>
    <cfRule type="containsText" priority="815" stopIfTrue="1" operator="containsText" text="GUIDE 12">
      <formula>NOT(ISERROR(SEARCH("GUIDE 12",J369)))</formula>
    </cfRule>
  </conditionalFormatting>
  <conditionalFormatting sqref="J369">
    <cfRule type="containsText" dxfId="678" priority="813" stopIfTrue="1" operator="containsText" text="GUIDE 13">
      <formula>NOT(ISERROR(SEARCH("GUIDE 13",J369)))</formula>
    </cfRule>
  </conditionalFormatting>
  <conditionalFormatting sqref="J369">
    <cfRule type="containsText" dxfId="677" priority="812" stopIfTrue="1" operator="containsText" text="GUIDE 11">
      <formula>NOT(ISERROR(SEARCH("GUIDE 11",J369)))</formula>
    </cfRule>
  </conditionalFormatting>
  <conditionalFormatting sqref="J369">
    <cfRule type="containsText" dxfId="676" priority="811" stopIfTrue="1" operator="containsText" text="See Table 1">
      <formula>NOT(ISERROR(SEARCH("See Table 1",J369)))</formula>
    </cfRule>
  </conditionalFormatting>
  <conditionalFormatting sqref="J369">
    <cfRule type="containsText" dxfId="675" priority="810" stopIfTrue="1" operator="containsText" text="GUIDE 13">
      <formula>NOT(ISERROR(SEARCH("GUIDE 13",J369)))</formula>
    </cfRule>
  </conditionalFormatting>
  <conditionalFormatting sqref="J369">
    <cfRule type="containsText" dxfId="674" priority="809" stopIfTrue="1" operator="containsText" text="GUIDE 11">
      <formula>NOT(ISERROR(SEARCH("GUIDE 11",J369)))</formula>
    </cfRule>
  </conditionalFormatting>
  <conditionalFormatting sqref="J369">
    <cfRule type="containsText" dxfId="673" priority="806" stopIfTrue="1" operator="containsText" text="GUIDE 11">
      <formula>NOT(ISERROR(SEARCH("GUIDE 11",J369)))</formula>
    </cfRule>
  </conditionalFormatting>
  <conditionalFormatting sqref="J369">
    <cfRule type="containsText" dxfId="672" priority="808" stopIfTrue="1" operator="containsText" text="See Table 1">
      <formula>NOT(ISERROR(SEARCH("See Table 1",J369)))</formula>
    </cfRule>
  </conditionalFormatting>
  <conditionalFormatting sqref="J369">
    <cfRule type="containsText" dxfId="671" priority="807" stopIfTrue="1" operator="containsText" text="GUIDE 13">
      <formula>NOT(ISERROR(SEARCH("GUIDE 13",J369)))</formula>
    </cfRule>
  </conditionalFormatting>
  <conditionalFormatting sqref="J444">
    <cfRule type="containsText" dxfId="670" priority="805" stopIfTrue="1" operator="containsText" text="See Table 1">
      <formula>NOT(ISERROR(SEARCH("See Table 1",J444)))</formula>
    </cfRule>
  </conditionalFormatting>
  <conditionalFormatting sqref="J444">
    <cfRule type="containsText" dxfId="669" priority="803" stopIfTrue="1" operator="containsText" text="GUIDE 12">
      <formula>NOT(ISERROR(SEARCH("GUIDE 12",J444)))</formula>
    </cfRule>
    <cfRule type="containsText" priority="804" stopIfTrue="1" operator="containsText" text="GUIDE 12">
      <formula>NOT(ISERROR(SEARCH("GUIDE 12",J444)))</formula>
    </cfRule>
  </conditionalFormatting>
  <conditionalFormatting sqref="J444">
    <cfRule type="containsText" dxfId="668" priority="802" stopIfTrue="1" operator="containsText" text="GUIDE 13">
      <formula>NOT(ISERROR(SEARCH("GUIDE 13",J444)))</formula>
    </cfRule>
  </conditionalFormatting>
  <conditionalFormatting sqref="J444">
    <cfRule type="containsText" dxfId="667" priority="801" stopIfTrue="1" operator="containsText" text="GUIDE 11">
      <formula>NOT(ISERROR(SEARCH("GUIDE 11",J444)))</formula>
    </cfRule>
  </conditionalFormatting>
  <conditionalFormatting sqref="J444">
    <cfRule type="containsText" dxfId="666" priority="800" stopIfTrue="1" operator="containsText" text="See Table 1">
      <formula>NOT(ISERROR(SEARCH("See Table 1",J444)))</formula>
    </cfRule>
  </conditionalFormatting>
  <conditionalFormatting sqref="J444">
    <cfRule type="containsText" dxfId="665" priority="799" stopIfTrue="1" operator="containsText" text="GUIDE 13">
      <formula>NOT(ISERROR(SEARCH("GUIDE 13",J444)))</formula>
    </cfRule>
  </conditionalFormatting>
  <conditionalFormatting sqref="J444">
    <cfRule type="containsText" dxfId="664" priority="798" stopIfTrue="1" operator="containsText" text="GUIDE 11">
      <formula>NOT(ISERROR(SEARCH("GUIDE 11",J444)))</formula>
    </cfRule>
  </conditionalFormatting>
  <conditionalFormatting sqref="J444">
    <cfRule type="containsText" dxfId="663" priority="795" stopIfTrue="1" operator="containsText" text="GUIDE 11">
      <formula>NOT(ISERROR(SEARCH("GUIDE 11",J444)))</formula>
    </cfRule>
  </conditionalFormatting>
  <conditionalFormatting sqref="J444">
    <cfRule type="containsText" dxfId="662" priority="797" stopIfTrue="1" operator="containsText" text="See Table 1">
      <formula>NOT(ISERROR(SEARCH("See Table 1",J444)))</formula>
    </cfRule>
  </conditionalFormatting>
  <conditionalFormatting sqref="J444">
    <cfRule type="containsText" dxfId="661" priority="796" stopIfTrue="1" operator="containsText" text="GUIDE 13">
      <formula>NOT(ISERROR(SEARCH("GUIDE 13",J444)))</formula>
    </cfRule>
  </conditionalFormatting>
  <conditionalFormatting sqref="J519">
    <cfRule type="containsText" dxfId="660" priority="794" stopIfTrue="1" operator="containsText" text="See Table 1">
      <formula>NOT(ISERROR(SEARCH("See Table 1",J519)))</formula>
    </cfRule>
  </conditionalFormatting>
  <conditionalFormatting sqref="J519">
    <cfRule type="containsText" dxfId="659" priority="792" stopIfTrue="1" operator="containsText" text="GUIDE 12">
      <formula>NOT(ISERROR(SEARCH("GUIDE 12",J519)))</formula>
    </cfRule>
    <cfRule type="containsText" priority="793" stopIfTrue="1" operator="containsText" text="GUIDE 12">
      <formula>NOT(ISERROR(SEARCH("GUIDE 12",J519)))</formula>
    </cfRule>
  </conditionalFormatting>
  <conditionalFormatting sqref="J519">
    <cfRule type="containsText" dxfId="658" priority="791" stopIfTrue="1" operator="containsText" text="GUIDE 13">
      <formula>NOT(ISERROR(SEARCH("GUIDE 13",J519)))</formula>
    </cfRule>
  </conditionalFormatting>
  <conditionalFormatting sqref="J519">
    <cfRule type="containsText" dxfId="657" priority="790" stopIfTrue="1" operator="containsText" text="GUIDE 11">
      <formula>NOT(ISERROR(SEARCH("GUIDE 11",J519)))</formula>
    </cfRule>
  </conditionalFormatting>
  <conditionalFormatting sqref="J519">
    <cfRule type="containsText" dxfId="656" priority="789" stopIfTrue="1" operator="containsText" text="See Table 1">
      <formula>NOT(ISERROR(SEARCH("See Table 1",J519)))</formula>
    </cfRule>
  </conditionalFormatting>
  <conditionalFormatting sqref="J519">
    <cfRule type="containsText" dxfId="655" priority="788" stopIfTrue="1" operator="containsText" text="GUIDE 13">
      <formula>NOT(ISERROR(SEARCH("GUIDE 13",J519)))</formula>
    </cfRule>
  </conditionalFormatting>
  <conditionalFormatting sqref="J519">
    <cfRule type="containsText" dxfId="654" priority="787" stopIfTrue="1" operator="containsText" text="GUIDE 11">
      <formula>NOT(ISERROR(SEARCH("GUIDE 11",J519)))</formula>
    </cfRule>
  </conditionalFormatting>
  <conditionalFormatting sqref="J519">
    <cfRule type="containsText" dxfId="653" priority="784" stopIfTrue="1" operator="containsText" text="GUIDE 11">
      <formula>NOT(ISERROR(SEARCH("GUIDE 11",J519)))</formula>
    </cfRule>
  </conditionalFormatting>
  <conditionalFormatting sqref="J519">
    <cfRule type="containsText" dxfId="652" priority="786" stopIfTrue="1" operator="containsText" text="See Table 1">
      <formula>NOT(ISERROR(SEARCH("See Table 1",J519)))</formula>
    </cfRule>
  </conditionalFormatting>
  <conditionalFormatting sqref="J519">
    <cfRule type="containsText" dxfId="651" priority="785" stopIfTrue="1" operator="containsText" text="GUIDE 13">
      <formula>NOT(ISERROR(SEARCH("GUIDE 13",J519)))</formula>
    </cfRule>
  </conditionalFormatting>
  <conditionalFormatting sqref="J597">
    <cfRule type="containsText" dxfId="650" priority="783" stopIfTrue="1" operator="containsText" text="See Table 1">
      <formula>NOT(ISERROR(SEARCH("See Table 1",J597)))</formula>
    </cfRule>
  </conditionalFormatting>
  <conditionalFormatting sqref="J597">
    <cfRule type="containsText" dxfId="649" priority="781" stopIfTrue="1" operator="containsText" text="GUIDE 12">
      <formula>NOT(ISERROR(SEARCH("GUIDE 12",J597)))</formula>
    </cfRule>
    <cfRule type="containsText" priority="782" stopIfTrue="1" operator="containsText" text="GUIDE 12">
      <formula>NOT(ISERROR(SEARCH("GUIDE 12",J597)))</formula>
    </cfRule>
  </conditionalFormatting>
  <conditionalFormatting sqref="J597">
    <cfRule type="containsText" dxfId="648" priority="780" stopIfTrue="1" operator="containsText" text="GUIDE 13">
      <formula>NOT(ISERROR(SEARCH("GUIDE 13",J597)))</formula>
    </cfRule>
  </conditionalFormatting>
  <conditionalFormatting sqref="J597">
    <cfRule type="containsText" dxfId="647" priority="779" stopIfTrue="1" operator="containsText" text="GUIDE 11">
      <formula>NOT(ISERROR(SEARCH("GUIDE 11",J597)))</formula>
    </cfRule>
  </conditionalFormatting>
  <conditionalFormatting sqref="J597">
    <cfRule type="containsText" dxfId="646" priority="778" stopIfTrue="1" operator="containsText" text="See Table 1">
      <formula>NOT(ISERROR(SEARCH("See Table 1",J597)))</formula>
    </cfRule>
  </conditionalFormatting>
  <conditionalFormatting sqref="J597">
    <cfRule type="containsText" dxfId="645" priority="777" stopIfTrue="1" operator="containsText" text="GUIDE 13">
      <formula>NOT(ISERROR(SEARCH("GUIDE 13",J597)))</formula>
    </cfRule>
  </conditionalFormatting>
  <conditionalFormatting sqref="J597">
    <cfRule type="containsText" dxfId="644" priority="776" stopIfTrue="1" operator="containsText" text="GUIDE 11">
      <formula>NOT(ISERROR(SEARCH("GUIDE 11",J597)))</formula>
    </cfRule>
  </conditionalFormatting>
  <conditionalFormatting sqref="J597">
    <cfRule type="containsText" dxfId="643" priority="773" stopIfTrue="1" operator="containsText" text="GUIDE 11">
      <formula>NOT(ISERROR(SEARCH("GUIDE 11",J597)))</formula>
    </cfRule>
  </conditionalFormatting>
  <conditionalFormatting sqref="J597">
    <cfRule type="containsText" dxfId="642" priority="775" stopIfTrue="1" operator="containsText" text="See Table 1">
      <formula>NOT(ISERROR(SEARCH("See Table 1",J597)))</formula>
    </cfRule>
  </conditionalFormatting>
  <conditionalFormatting sqref="J597">
    <cfRule type="containsText" dxfId="641" priority="774" stopIfTrue="1" operator="containsText" text="GUIDE 13">
      <formula>NOT(ISERROR(SEARCH("GUIDE 13",J597)))</formula>
    </cfRule>
  </conditionalFormatting>
  <conditionalFormatting sqref="J660">
    <cfRule type="containsText" dxfId="640" priority="772" stopIfTrue="1" operator="containsText" text="See Table 1">
      <formula>NOT(ISERROR(SEARCH("See Table 1",J660)))</formula>
    </cfRule>
  </conditionalFormatting>
  <conditionalFormatting sqref="J660">
    <cfRule type="containsText" dxfId="639" priority="770" stopIfTrue="1" operator="containsText" text="GUIDE 12">
      <formula>NOT(ISERROR(SEARCH("GUIDE 12",J660)))</formula>
    </cfRule>
    <cfRule type="containsText" priority="771" stopIfTrue="1" operator="containsText" text="GUIDE 12">
      <formula>NOT(ISERROR(SEARCH("GUIDE 12",J660)))</formula>
    </cfRule>
  </conditionalFormatting>
  <conditionalFormatting sqref="J660">
    <cfRule type="containsText" dxfId="638" priority="769" stopIfTrue="1" operator="containsText" text="GUIDE 13">
      <formula>NOT(ISERROR(SEARCH("GUIDE 13",J660)))</formula>
    </cfRule>
  </conditionalFormatting>
  <conditionalFormatting sqref="J660">
    <cfRule type="containsText" dxfId="637" priority="768" stopIfTrue="1" operator="containsText" text="GUIDE 11">
      <formula>NOT(ISERROR(SEARCH("GUIDE 11",J660)))</formula>
    </cfRule>
  </conditionalFormatting>
  <conditionalFormatting sqref="J660">
    <cfRule type="containsText" dxfId="636" priority="767" stopIfTrue="1" operator="containsText" text="See Table 1">
      <formula>NOT(ISERROR(SEARCH("See Table 1",J660)))</formula>
    </cfRule>
  </conditionalFormatting>
  <conditionalFormatting sqref="J660">
    <cfRule type="containsText" dxfId="635" priority="766" stopIfTrue="1" operator="containsText" text="GUIDE 13">
      <formula>NOT(ISERROR(SEARCH("GUIDE 13",J660)))</formula>
    </cfRule>
  </conditionalFormatting>
  <conditionalFormatting sqref="J660">
    <cfRule type="containsText" dxfId="634" priority="765" stopIfTrue="1" operator="containsText" text="GUIDE 11">
      <formula>NOT(ISERROR(SEARCH("GUIDE 11",J660)))</formula>
    </cfRule>
  </conditionalFormatting>
  <conditionalFormatting sqref="J660">
    <cfRule type="containsText" dxfId="633" priority="762" stopIfTrue="1" operator="containsText" text="GUIDE 11">
      <formula>NOT(ISERROR(SEARCH("GUIDE 11",J660)))</formula>
    </cfRule>
  </conditionalFormatting>
  <conditionalFormatting sqref="J660">
    <cfRule type="containsText" dxfId="632" priority="764" stopIfTrue="1" operator="containsText" text="See Table 1">
      <formula>NOT(ISERROR(SEARCH("See Table 1",J660)))</formula>
    </cfRule>
  </conditionalFormatting>
  <conditionalFormatting sqref="J660">
    <cfRule type="containsText" dxfId="631" priority="763" stopIfTrue="1" operator="containsText" text="GUIDE 13">
      <formula>NOT(ISERROR(SEARCH("GUIDE 13",J660)))</formula>
    </cfRule>
  </conditionalFormatting>
  <conditionalFormatting sqref="J733">
    <cfRule type="containsText" dxfId="630" priority="761" stopIfTrue="1" operator="containsText" text="See Table 1">
      <formula>NOT(ISERROR(SEARCH("See Table 1",J733)))</formula>
    </cfRule>
  </conditionalFormatting>
  <conditionalFormatting sqref="J733">
    <cfRule type="containsText" dxfId="629" priority="759" stopIfTrue="1" operator="containsText" text="GUIDE 12">
      <formula>NOT(ISERROR(SEARCH("GUIDE 12",J733)))</formula>
    </cfRule>
    <cfRule type="containsText" priority="760" stopIfTrue="1" operator="containsText" text="GUIDE 12">
      <formula>NOT(ISERROR(SEARCH("GUIDE 12",J733)))</formula>
    </cfRule>
  </conditionalFormatting>
  <conditionalFormatting sqref="J733">
    <cfRule type="containsText" dxfId="628" priority="758" stopIfTrue="1" operator="containsText" text="GUIDE 13">
      <formula>NOT(ISERROR(SEARCH("GUIDE 13",J733)))</formula>
    </cfRule>
  </conditionalFormatting>
  <conditionalFormatting sqref="J733">
    <cfRule type="containsText" dxfId="627" priority="757" stopIfTrue="1" operator="containsText" text="GUIDE 11">
      <formula>NOT(ISERROR(SEARCH("GUIDE 11",J733)))</formula>
    </cfRule>
  </conditionalFormatting>
  <conditionalFormatting sqref="J733">
    <cfRule type="containsText" dxfId="626" priority="756" stopIfTrue="1" operator="containsText" text="See Table 1">
      <formula>NOT(ISERROR(SEARCH("See Table 1",J733)))</formula>
    </cfRule>
  </conditionalFormatting>
  <conditionalFormatting sqref="J733">
    <cfRule type="containsText" dxfId="625" priority="755" stopIfTrue="1" operator="containsText" text="GUIDE 13">
      <formula>NOT(ISERROR(SEARCH("GUIDE 13",J733)))</formula>
    </cfRule>
  </conditionalFormatting>
  <conditionalFormatting sqref="J733">
    <cfRule type="containsText" dxfId="624" priority="754" stopIfTrue="1" operator="containsText" text="GUIDE 11">
      <formula>NOT(ISERROR(SEARCH("GUIDE 11",J733)))</formula>
    </cfRule>
  </conditionalFormatting>
  <conditionalFormatting sqref="J733">
    <cfRule type="containsText" dxfId="623" priority="751" stopIfTrue="1" operator="containsText" text="GUIDE 11">
      <formula>NOT(ISERROR(SEARCH("GUIDE 11",J733)))</formula>
    </cfRule>
  </conditionalFormatting>
  <conditionalFormatting sqref="J733">
    <cfRule type="containsText" dxfId="622" priority="753" stopIfTrue="1" operator="containsText" text="See Table 1">
      <formula>NOT(ISERROR(SEARCH("See Table 1",J733)))</formula>
    </cfRule>
  </conditionalFormatting>
  <conditionalFormatting sqref="J733">
    <cfRule type="containsText" dxfId="621" priority="752" stopIfTrue="1" operator="containsText" text="GUIDE 13">
      <formula>NOT(ISERROR(SEARCH("GUIDE 13",J733)))</formula>
    </cfRule>
  </conditionalFormatting>
  <conditionalFormatting sqref="J800">
    <cfRule type="containsText" dxfId="620" priority="750" stopIfTrue="1" operator="containsText" text="See Table 1">
      <formula>NOT(ISERROR(SEARCH("See Table 1",J800)))</formula>
    </cfRule>
  </conditionalFormatting>
  <conditionalFormatting sqref="J800">
    <cfRule type="containsText" dxfId="619" priority="748" stopIfTrue="1" operator="containsText" text="GUIDE 12">
      <formula>NOT(ISERROR(SEARCH("GUIDE 12",J800)))</formula>
    </cfRule>
    <cfRule type="containsText" priority="749" stopIfTrue="1" operator="containsText" text="GUIDE 12">
      <formula>NOT(ISERROR(SEARCH("GUIDE 12",J800)))</formula>
    </cfRule>
  </conditionalFormatting>
  <conditionalFormatting sqref="J800">
    <cfRule type="containsText" dxfId="618" priority="747" stopIfTrue="1" operator="containsText" text="GUIDE 13">
      <formula>NOT(ISERROR(SEARCH("GUIDE 13",J800)))</formula>
    </cfRule>
  </conditionalFormatting>
  <conditionalFormatting sqref="J800">
    <cfRule type="containsText" dxfId="617" priority="746" stopIfTrue="1" operator="containsText" text="GUIDE 11">
      <formula>NOT(ISERROR(SEARCH("GUIDE 11",J800)))</formula>
    </cfRule>
  </conditionalFormatting>
  <conditionalFormatting sqref="J800">
    <cfRule type="containsText" dxfId="616" priority="745" stopIfTrue="1" operator="containsText" text="See Table 1">
      <formula>NOT(ISERROR(SEARCH("See Table 1",J800)))</formula>
    </cfRule>
  </conditionalFormatting>
  <conditionalFormatting sqref="J800">
    <cfRule type="containsText" dxfId="615" priority="744" stopIfTrue="1" operator="containsText" text="GUIDE 13">
      <formula>NOT(ISERROR(SEARCH("GUIDE 13",J800)))</formula>
    </cfRule>
  </conditionalFormatting>
  <conditionalFormatting sqref="J800">
    <cfRule type="containsText" dxfId="614" priority="743" stopIfTrue="1" operator="containsText" text="GUIDE 11">
      <formula>NOT(ISERROR(SEARCH("GUIDE 11",J800)))</formula>
    </cfRule>
  </conditionalFormatting>
  <conditionalFormatting sqref="J800">
    <cfRule type="containsText" dxfId="613" priority="740" stopIfTrue="1" operator="containsText" text="GUIDE 11">
      <formula>NOT(ISERROR(SEARCH("GUIDE 11",J800)))</formula>
    </cfRule>
  </conditionalFormatting>
  <conditionalFormatting sqref="J800">
    <cfRule type="containsText" dxfId="612" priority="742" stopIfTrue="1" operator="containsText" text="See Table 1">
      <formula>NOT(ISERROR(SEARCH("See Table 1",J800)))</formula>
    </cfRule>
  </conditionalFormatting>
  <conditionalFormatting sqref="J800">
    <cfRule type="containsText" dxfId="611" priority="741" stopIfTrue="1" operator="containsText" text="GUIDE 13">
      <formula>NOT(ISERROR(SEARCH("GUIDE 13",J800)))</formula>
    </cfRule>
  </conditionalFormatting>
  <conditionalFormatting sqref="J874">
    <cfRule type="containsText" dxfId="610" priority="739" stopIfTrue="1" operator="containsText" text="See Table 1">
      <formula>NOT(ISERROR(SEARCH("See Table 1",J874)))</formula>
    </cfRule>
  </conditionalFormatting>
  <conditionalFormatting sqref="J874">
    <cfRule type="containsText" dxfId="609" priority="737" stopIfTrue="1" operator="containsText" text="GUIDE 12">
      <formula>NOT(ISERROR(SEARCH("GUIDE 12",J874)))</formula>
    </cfRule>
    <cfRule type="containsText" priority="738" stopIfTrue="1" operator="containsText" text="GUIDE 12">
      <formula>NOT(ISERROR(SEARCH("GUIDE 12",J874)))</formula>
    </cfRule>
  </conditionalFormatting>
  <conditionalFormatting sqref="J874">
    <cfRule type="containsText" dxfId="608" priority="736" stopIfTrue="1" operator="containsText" text="GUIDE 13">
      <formula>NOT(ISERROR(SEARCH("GUIDE 13",J874)))</formula>
    </cfRule>
  </conditionalFormatting>
  <conditionalFormatting sqref="J874">
    <cfRule type="containsText" dxfId="607" priority="735" stopIfTrue="1" operator="containsText" text="GUIDE 11">
      <formula>NOT(ISERROR(SEARCH("GUIDE 11",J874)))</formula>
    </cfRule>
  </conditionalFormatting>
  <conditionalFormatting sqref="J874">
    <cfRule type="containsText" dxfId="606" priority="734" stopIfTrue="1" operator="containsText" text="See Table 1">
      <formula>NOT(ISERROR(SEARCH("See Table 1",J874)))</formula>
    </cfRule>
  </conditionalFormatting>
  <conditionalFormatting sqref="J874">
    <cfRule type="containsText" dxfId="605" priority="733" stopIfTrue="1" operator="containsText" text="GUIDE 13">
      <formula>NOT(ISERROR(SEARCH("GUIDE 13",J874)))</formula>
    </cfRule>
  </conditionalFormatting>
  <conditionalFormatting sqref="J874">
    <cfRule type="containsText" dxfId="604" priority="732" stopIfTrue="1" operator="containsText" text="GUIDE 11">
      <formula>NOT(ISERROR(SEARCH("GUIDE 11",J874)))</formula>
    </cfRule>
  </conditionalFormatting>
  <conditionalFormatting sqref="J874">
    <cfRule type="containsText" dxfId="603" priority="729" stopIfTrue="1" operator="containsText" text="GUIDE 11">
      <formula>NOT(ISERROR(SEARCH("GUIDE 11",J874)))</formula>
    </cfRule>
  </conditionalFormatting>
  <conditionalFormatting sqref="J874">
    <cfRule type="containsText" dxfId="602" priority="731" stopIfTrue="1" operator="containsText" text="See Table 1">
      <formula>NOT(ISERROR(SEARCH("See Table 1",J874)))</formula>
    </cfRule>
  </conditionalFormatting>
  <conditionalFormatting sqref="J874">
    <cfRule type="containsText" dxfId="601" priority="730" stopIfTrue="1" operator="containsText" text="GUIDE 13">
      <formula>NOT(ISERROR(SEARCH("GUIDE 13",J874)))</formula>
    </cfRule>
  </conditionalFormatting>
  <conditionalFormatting sqref="J946">
    <cfRule type="containsText" dxfId="600" priority="728" stopIfTrue="1" operator="containsText" text="See Table 1">
      <formula>NOT(ISERROR(SEARCH("See Table 1",J946)))</formula>
    </cfRule>
  </conditionalFormatting>
  <conditionalFormatting sqref="J946">
    <cfRule type="containsText" dxfId="599" priority="726" stopIfTrue="1" operator="containsText" text="GUIDE 12">
      <formula>NOT(ISERROR(SEARCH("GUIDE 12",J946)))</formula>
    </cfRule>
    <cfRule type="containsText" priority="727" stopIfTrue="1" operator="containsText" text="GUIDE 12">
      <formula>NOT(ISERROR(SEARCH("GUIDE 12",J946)))</formula>
    </cfRule>
  </conditionalFormatting>
  <conditionalFormatting sqref="J946">
    <cfRule type="containsText" dxfId="598" priority="725" stopIfTrue="1" operator="containsText" text="GUIDE 13">
      <formula>NOT(ISERROR(SEARCH("GUIDE 13",J946)))</formula>
    </cfRule>
  </conditionalFormatting>
  <conditionalFormatting sqref="J946">
    <cfRule type="containsText" dxfId="597" priority="724" stopIfTrue="1" operator="containsText" text="GUIDE 11">
      <formula>NOT(ISERROR(SEARCH("GUIDE 11",J946)))</formula>
    </cfRule>
  </conditionalFormatting>
  <conditionalFormatting sqref="J946">
    <cfRule type="containsText" dxfId="596" priority="723" stopIfTrue="1" operator="containsText" text="See Table 1">
      <formula>NOT(ISERROR(SEARCH("See Table 1",J946)))</formula>
    </cfRule>
  </conditionalFormatting>
  <conditionalFormatting sqref="J946">
    <cfRule type="containsText" dxfId="595" priority="722" stopIfTrue="1" operator="containsText" text="GUIDE 13">
      <formula>NOT(ISERROR(SEARCH("GUIDE 13",J946)))</formula>
    </cfRule>
  </conditionalFormatting>
  <conditionalFormatting sqref="J946">
    <cfRule type="containsText" dxfId="594" priority="721" stopIfTrue="1" operator="containsText" text="GUIDE 11">
      <formula>NOT(ISERROR(SEARCH("GUIDE 11",J946)))</formula>
    </cfRule>
  </conditionalFormatting>
  <conditionalFormatting sqref="J946">
    <cfRule type="containsText" dxfId="593" priority="718" stopIfTrue="1" operator="containsText" text="GUIDE 11">
      <formula>NOT(ISERROR(SEARCH("GUIDE 11",J946)))</formula>
    </cfRule>
  </conditionalFormatting>
  <conditionalFormatting sqref="J946">
    <cfRule type="containsText" dxfId="592" priority="720" stopIfTrue="1" operator="containsText" text="See Table 1">
      <formula>NOT(ISERROR(SEARCH("See Table 1",J946)))</formula>
    </cfRule>
  </conditionalFormatting>
  <conditionalFormatting sqref="J946">
    <cfRule type="containsText" dxfId="591" priority="719" stopIfTrue="1" operator="containsText" text="GUIDE 13">
      <formula>NOT(ISERROR(SEARCH("GUIDE 13",J946)))</formula>
    </cfRule>
  </conditionalFormatting>
  <conditionalFormatting sqref="J1015">
    <cfRule type="containsText" dxfId="590" priority="717" stopIfTrue="1" operator="containsText" text="See Table 1">
      <formula>NOT(ISERROR(SEARCH("See Table 1",J1015)))</formula>
    </cfRule>
  </conditionalFormatting>
  <conditionalFormatting sqref="J1015">
    <cfRule type="containsText" dxfId="589" priority="715" stopIfTrue="1" operator="containsText" text="GUIDE 12">
      <formula>NOT(ISERROR(SEARCH("GUIDE 12",J1015)))</formula>
    </cfRule>
    <cfRule type="containsText" priority="716" stopIfTrue="1" operator="containsText" text="GUIDE 12">
      <formula>NOT(ISERROR(SEARCH("GUIDE 12",J1015)))</formula>
    </cfRule>
  </conditionalFormatting>
  <conditionalFormatting sqref="J1015">
    <cfRule type="containsText" dxfId="588" priority="714" stopIfTrue="1" operator="containsText" text="GUIDE 13">
      <formula>NOT(ISERROR(SEARCH("GUIDE 13",J1015)))</formula>
    </cfRule>
  </conditionalFormatting>
  <conditionalFormatting sqref="J1015">
    <cfRule type="containsText" dxfId="587" priority="713" stopIfTrue="1" operator="containsText" text="GUIDE 11">
      <formula>NOT(ISERROR(SEARCH("GUIDE 11",J1015)))</formula>
    </cfRule>
  </conditionalFormatting>
  <conditionalFormatting sqref="J1015">
    <cfRule type="containsText" dxfId="586" priority="712" stopIfTrue="1" operator="containsText" text="See Table 1">
      <formula>NOT(ISERROR(SEARCH("See Table 1",J1015)))</formula>
    </cfRule>
  </conditionalFormatting>
  <conditionalFormatting sqref="J1015">
    <cfRule type="containsText" dxfId="585" priority="711" stopIfTrue="1" operator="containsText" text="GUIDE 13">
      <formula>NOT(ISERROR(SEARCH("GUIDE 13",J1015)))</formula>
    </cfRule>
  </conditionalFormatting>
  <conditionalFormatting sqref="J1015">
    <cfRule type="containsText" dxfId="584" priority="710" stopIfTrue="1" operator="containsText" text="GUIDE 11">
      <formula>NOT(ISERROR(SEARCH("GUIDE 11",J1015)))</formula>
    </cfRule>
  </conditionalFormatting>
  <conditionalFormatting sqref="J1015">
    <cfRule type="containsText" dxfId="583" priority="707" stopIfTrue="1" operator="containsText" text="GUIDE 11">
      <formula>NOT(ISERROR(SEARCH("GUIDE 11",J1015)))</formula>
    </cfRule>
  </conditionalFormatting>
  <conditionalFormatting sqref="J1015">
    <cfRule type="containsText" dxfId="582" priority="709" stopIfTrue="1" operator="containsText" text="See Table 1">
      <formula>NOT(ISERROR(SEARCH("See Table 1",J1015)))</formula>
    </cfRule>
  </conditionalFormatting>
  <conditionalFormatting sqref="J1015">
    <cfRule type="containsText" dxfId="581" priority="708" stopIfTrue="1" operator="containsText" text="GUIDE 13">
      <formula>NOT(ISERROR(SEARCH("GUIDE 13",J1015)))</formula>
    </cfRule>
  </conditionalFormatting>
  <conditionalFormatting sqref="J1088">
    <cfRule type="containsText" dxfId="580" priority="706" stopIfTrue="1" operator="containsText" text="See Table 1">
      <formula>NOT(ISERROR(SEARCH("See Table 1",J1088)))</formula>
    </cfRule>
  </conditionalFormatting>
  <conditionalFormatting sqref="J1088">
    <cfRule type="containsText" dxfId="579" priority="704" stopIfTrue="1" operator="containsText" text="GUIDE 12">
      <formula>NOT(ISERROR(SEARCH("GUIDE 12",J1088)))</formula>
    </cfRule>
    <cfRule type="containsText" priority="705" stopIfTrue="1" operator="containsText" text="GUIDE 12">
      <formula>NOT(ISERROR(SEARCH("GUIDE 12",J1088)))</formula>
    </cfRule>
  </conditionalFormatting>
  <conditionalFormatting sqref="J1088">
    <cfRule type="containsText" dxfId="578" priority="703" stopIfTrue="1" operator="containsText" text="GUIDE 13">
      <formula>NOT(ISERROR(SEARCH("GUIDE 13",J1088)))</formula>
    </cfRule>
  </conditionalFormatting>
  <conditionalFormatting sqref="J1088">
    <cfRule type="containsText" dxfId="577" priority="702" stopIfTrue="1" operator="containsText" text="GUIDE 11">
      <formula>NOT(ISERROR(SEARCH("GUIDE 11",J1088)))</formula>
    </cfRule>
  </conditionalFormatting>
  <conditionalFormatting sqref="J1088">
    <cfRule type="containsText" dxfId="576" priority="701" stopIfTrue="1" operator="containsText" text="See Table 1">
      <formula>NOT(ISERROR(SEARCH("See Table 1",J1088)))</formula>
    </cfRule>
  </conditionalFormatting>
  <conditionalFormatting sqref="J1088">
    <cfRule type="containsText" dxfId="575" priority="700" stopIfTrue="1" operator="containsText" text="GUIDE 13">
      <formula>NOT(ISERROR(SEARCH("GUIDE 13",J1088)))</formula>
    </cfRule>
  </conditionalFormatting>
  <conditionalFormatting sqref="J1088">
    <cfRule type="containsText" dxfId="574" priority="699" stopIfTrue="1" operator="containsText" text="GUIDE 11">
      <formula>NOT(ISERROR(SEARCH("GUIDE 11",J1088)))</formula>
    </cfRule>
  </conditionalFormatting>
  <conditionalFormatting sqref="J1088">
    <cfRule type="containsText" dxfId="573" priority="696" stopIfTrue="1" operator="containsText" text="GUIDE 11">
      <formula>NOT(ISERROR(SEARCH("GUIDE 11",J1088)))</formula>
    </cfRule>
  </conditionalFormatting>
  <conditionalFormatting sqref="J1088">
    <cfRule type="containsText" dxfId="572" priority="698" stopIfTrue="1" operator="containsText" text="See Table 1">
      <formula>NOT(ISERROR(SEARCH("See Table 1",J1088)))</formula>
    </cfRule>
  </conditionalFormatting>
  <conditionalFormatting sqref="J1088">
    <cfRule type="containsText" dxfId="571" priority="697" stopIfTrue="1" operator="containsText" text="GUIDE 13">
      <formula>NOT(ISERROR(SEARCH("GUIDE 13",J1088)))</formula>
    </cfRule>
  </conditionalFormatting>
  <conditionalFormatting sqref="J1166">
    <cfRule type="containsText" dxfId="570" priority="695" stopIfTrue="1" operator="containsText" text="See Table 1">
      <formula>NOT(ISERROR(SEARCH("See Table 1",J1166)))</formula>
    </cfRule>
  </conditionalFormatting>
  <conditionalFormatting sqref="J1166">
    <cfRule type="containsText" dxfId="569" priority="693" stopIfTrue="1" operator="containsText" text="GUIDE 12">
      <formula>NOT(ISERROR(SEARCH("GUIDE 12",J1166)))</formula>
    </cfRule>
    <cfRule type="containsText" priority="694" stopIfTrue="1" operator="containsText" text="GUIDE 12">
      <formula>NOT(ISERROR(SEARCH("GUIDE 12",J1166)))</formula>
    </cfRule>
  </conditionalFormatting>
  <conditionalFormatting sqref="J1166">
    <cfRule type="containsText" dxfId="568" priority="692" stopIfTrue="1" operator="containsText" text="GUIDE 13">
      <formula>NOT(ISERROR(SEARCH("GUIDE 13",J1166)))</formula>
    </cfRule>
  </conditionalFormatting>
  <conditionalFormatting sqref="J1166">
    <cfRule type="containsText" dxfId="567" priority="691" stopIfTrue="1" operator="containsText" text="GUIDE 11">
      <formula>NOT(ISERROR(SEARCH("GUIDE 11",J1166)))</formula>
    </cfRule>
  </conditionalFormatting>
  <conditionalFormatting sqref="J1166">
    <cfRule type="containsText" dxfId="566" priority="690" stopIfTrue="1" operator="containsText" text="See Table 1">
      <formula>NOT(ISERROR(SEARCH("See Table 1",J1166)))</formula>
    </cfRule>
  </conditionalFormatting>
  <conditionalFormatting sqref="J1166">
    <cfRule type="containsText" dxfId="565" priority="689" stopIfTrue="1" operator="containsText" text="GUIDE 13">
      <formula>NOT(ISERROR(SEARCH("GUIDE 13",J1166)))</formula>
    </cfRule>
  </conditionalFormatting>
  <conditionalFormatting sqref="J1166">
    <cfRule type="containsText" dxfId="564" priority="688" stopIfTrue="1" operator="containsText" text="GUIDE 11">
      <formula>NOT(ISERROR(SEARCH("GUIDE 11",J1166)))</formula>
    </cfRule>
  </conditionalFormatting>
  <conditionalFormatting sqref="J1166">
    <cfRule type="containsText" dxfId="563" priority="685" stopIfTrue="1" operator="containsText" text="GUIDE 11">
      <formula>NOT(ISERROR(SEARCH("GUIDE 11",J1166)))</formula>
    </cfRule>
  </conditionalFormatting>
  <conditionalFormatting sqref="J1166">
    <cfRule type="containsText" dxfId="562" priority="687" stopIfTrue="1" operator="containsText" text="See Table 1">
      <formula>NOT(ISERROR(SEARCH("See Table 1",J1166)))</formula>
    </cfRule>
  </conditionalFormatting>
  <conditionalFormatting sqref="J1166">
    <cfRule type="containsText" dxfId="561" priority="686" stopIfTrue="1" operator="containsText" text="GUIDE 13">
      <formula>NOT(ISERROR(SEARCH("GUIDE 13",J1166)))</formula>
    </cfRule>
  </conditionalFormatting>
  <conditionalFormatting sqref="J1240">
    <cfRule type="containsText" dxfId="560" priority="684" stopIfTrue="1" operator="containsText" text="See Table 1">
      <formula>NOT(ISERROR(SEARCH("See Table 1",J1240)))</formula>
    </cfRule>
  </conditionalFormatting>
  <conditionalFormatting sqref="J1240">
    <cfRule type="containsText" dxfId="559" priority="682" stopIfTrue="1" operator="containsText" text="GUIDE 12">
      <formula>NOT(ISERROR(SEARCH("GUIDE 12",J1240)))</formula>
    </cfRule>
    <cfRule type="containsText" priority="683" stopIfTrue="1" operator="containsText" text="GUIDE 12">
      <formula>NOT(ISERROR(SEARCH("GUIDE 12",J1240)))</formula>
    </cfRule>
  </conditionalFormatting>
  <conditionalFormatting sqref="J1240">
    <cfRule type="containsText" dxfId="558" priority="681" stopIfTrue="1" operator="containsText" text="GUIDE 13">
      <formula>NOT(ISERROR(SEARCH("GUIDE 13",J1240)))</formula>
    </cfRule>
  </conditionalFormatting>
  <conditionalFormatting sqref="J1240">
    <cfRule type="containsText" dxfId="557" priority="680" stopIfTrue="1" operator="containsText" text="GUIDE 11">
      <formula>NOT(ISERROR(SEARCH("GUIDE 11",J1240)))</formula>
    </cfRule>
  </conditionalFormatting>
  <conditionalFormatting sqref="J1240">
    <cfRule type="containsText" dxfId="556" priority="679" stopIfTrue="1" operator="containsText" text="See Table 1">
      <formula>NOT(ISERROR(SEARCH("See Table 1",J1240)))</formula>
    </cfRule>
  </conditionalFormatting>
  <conditionalFormatting sqref="J1240">
    <cfRule type="containsText" dxfId="555" priority="678" stopIfTrue="1" operator="containsText" text="GUIDE 13">
      <formula>NOT(ISERROR(SEARCH("GUIDE 13",J1240)))</formula>
    </cfRule>
  </conditionalFormatting>
  <conditionalFormatting sqref="J1240">
    <cfRule type="containsText" dxfId="554" priority="677" stopIfTrue="1" operator="containsText" text="GUIDE 11">
      <formula>NOT(ISERROR(SEARCH("GUIDE 11",J1240)))</formula>
    </cfRule>
  </conditionalFormatting>
  <conditionalFormatting sqref="J1240">
    <cfRule type="containsText" dxfId="553" priority="674" stopIfTrue="1" operator="containsText" text="GUIDE 11">
      <formula>NOT(ISERROR(SEARCH("GUIDE 11",J1240)))</formula>
    </cfRule>
  </conditionalFormatting>
  <conditionalFormatting sqref="J1240">
    <cfRule type="containsText" dxfId="552" priority="676" stopIfTrue="1" operator="containsText" text="See Table 1">
      <formula>NOT(ISERROR(SEARCH("See Table 1",J1240)))</formula>
    </cfRule>
  </conditionalFormatting>
  <conditionalFormatting sqref="J1240">
    <cfRule type="containsText" dxfId="551" priority="675" stopIfTrue="1" operator="containsText" text="GUIDE 13">
      <formula>NOT(ISERROR(SEARCH("GUIDE 13",J1240)))</formula>
    </cfRule>
  </conditionalFormatting>
  <conditionalFormatting sqref="J1313">
    <cfRule type="containsText" dxfId="550" priority="673" stopIfTrue="1" operator="containsText" text="See Table 1">
      <formula>NOT(ISERROR(SEARCH("See Table 1",J1313)))</formula>
    </cfRule>
  </conditionalFormatting>
  <conditionalFormatting sqref="J1313">
    <cfRule type="containsText" dxfId="549" priority="671" stopIfTrue="1" operator="containsText" text="GUIDE 12">
      <formula>NOT(ISERROR(SEARCH("GUIDE 12",J1313)))</formula>
    </cfRule>
    <cfRule type="containsText" priority="672" stopIfTrue="1" operator="containsText" text="GUIDE 12">
      <formula>NOT(ISERROR(SEARCH("GUIDE 12",J1313)))</formula>
    </cfRule>
  </conditionalFormatting>
  <conditionalFormatting sqref="J1313">
    <cfRule type="containsText" dxfId="548" priority="670" stopIfTrue="1" operator="containsText" text="GUIDE 13">
      <formula>NOT(ISERROR(SEARCH("GUIDE 13",J1313)))</formula>
    </cfRule>
  </conditionalFormatting>
  <conditionalFormatting sqref="J1313">
    <cfRule type="containsText" dxfId="547" priority="669" stopIfTrue="1" operator="containsText" text="GUIDE 11">
      <formula>NOT(ISERROR(SEARCH("GUIDE 11",J1313)))</formula>
    </cfRule>
  </conditionalFormatting>
  <conditionalFormatting sqref="J1313">
    <cfRule type="containsText" dxfId="546" priority="668" stopIfTrue="1" operator="containsText" text="See Table 1">
      <formula>NOT(ISERROR(SEARCH("See Table 1",J1313)))</formula>
    </cfRule>
  </conditionalFormatting>
  <conditionalFormatting sqref="J1313">
    <cfRule type="containsText" dxfId="545" priority="667" stopIfTrue="1" operator="containsText" text="GUIDE 13">
      <formula>NOT(ISERROR(SEARCH("GUIDE 13",J1313)))</formula>
    </cfRule>
  </conditionalFormatting>
  <conditionalFormatting sqref="J1313">
    <cfRule type="containsText" dxfId="544" priority="666" stopIfTrue="1" operator="containsText" text="GUIDE 11">
      <formula>NOT(ISERROR(SEARCH("GUIDE 11",J1313)))</formula>
    </cfRule>
  </conditionalFormatting>
  <conditionalFormatting sqref="J1313">
    <cfRule type="containsText" dxfId="543" priority="663" stopIfTrue="1" operator="containsText" text="GUIDE 11">
      <formula>NOT(ISERROR(SEARCH("GUIDE 11",J1313)))</formula>
    </cfRule>
  </conditionalFormatting>
  <conditionalFormatting sqref="J1313">
    <cfRule type="containsText" dxfId="542" priority="665" stopIfTrue="1" operator="containsText" text="See Table 1">
      <formula>NOT(ISERROR(SEARCH("See Table 1",J1313)))</formula>
    </cfRule>
  </conditionalFormatting>
  <conditionalFormatting sqref="J1313">
    <cfRule type="containsText" dxfId="541" priority="664" stopIfTrue="1" operator="containsText" text="GUIDE 13">
      <formula>NOT(ISERROR(SEARCH("GUIDE 13",J1313)))</formula>
    </cfRule>
  </conditionalFormatting>
  <conditionalFormatting sqref="J1393">
    <cfRule type="containsText" dxfId="540" priority="662" stopIfTrue="1" operator="containsText" text="See Table 1">
      <formula>NOT(ISERROR(SEARCH("See Table 1",J1393)))</formula>
    </cfRule>
  </conditionalFormatting>
  <conditionalFormatting sqref="J1393">
    <cfRule type="containsText" dxfId="539" priority="660" stopIfTrue="1" operator="containsText" text="GUIDE 12">
      <formula>NOT(ISERROR(SEARCH("GUIDE 12",J1393)))</formula>
    </cfRule>
    <cfRule type="containsText" priority="661" stopIfTrue="1" operator="containsText" text="GUIDE 12">
      <formula>NOT(ISERROR(SEARCH("GUIDE 12",J1393)))</formula>
    </cfRule>
  </conditionalFormatting>
  <conditionalFormatting sqref="J1393">
    <cfRule type="containsText" dxfId="538" priority="659" stopIfTrue="1" operator="containsText" text="GUIDE 13">
      <formula>NOT(ISERROR(SEARCH("GUIDE 13",J1393)))</formula>
    </cfRule>
  </conditionalFormatting>
  <conditionalFormatting sqref="J1393">
    <cfRule type="containsText" dxfId="537" priority="658" stopIfTrue="1" operator="containsText" text="GUIDE 11">
      <formula>NOT(ISERROR(SEARCH("GUIDE 11",J1393)))</formula>
    </cfRule>
  </conditionalFormatting>
  <conditionalFormatting sqref="J1393">
    <cfRule type="containsText" dxfId="536" priority="657" stopIfTrue="1" operator="containsText" text="See Table 1">
      <formula>NOT(ISERROR(SEARCH("See Table 1",J1393)))</formula>
    </cfRule>
  </conditionalFormatting>
  <conditionalFormatting sqref="J1393">
    <cfRule type="containsText" dxfId="535" priority="656" stopIfTrue="1" operator="containsText" text="GUIDE 13">
      <formula>NOT(ISERROR(SEARCH("GUIDE 13",J1393)))</formula>
    </cfRule>
  </conditionalFormatting>
  <conditionalFormatting sqref="J1393">
    <cfRule type="containsText" dxfId="534" priority="655" stopIfTrue="1" operator="containsText" text="GUIDE 11">
      <formula>NOT(ISERROR(SEARCH("GUIDE 11",J1393)))</formula>
    </cfRule>
  </conditionalFormatting>
  <conditionalFormatting sqref="J1393">
    <cfRule type="containsText" dxfId="533" priority="652" stopIfTrue="1" operator="containsText" text="GUIDE 11">
      <formula>NOT(ISERROR(SEARCH("GUIDE 11",J1393)))</formula>
    </cfRule>
  </conditionalFormatting>
  <conditionalFormatting sqref="J1393">
    <cfRule type="containsText" dxfId="532" priority="654" stopIfTrue="1" operator="containsText" text="See Table 1">
      <formula>NOT(ISERROR(SEARCH("See Table 1",J1393)))</formula>
    </cfRule>
  </conditionalFormatting>
  <conditionalFormatting sqref="J1393">
    <cfRule type="containsText" dxfId="531" priority="653" stopIfTrue="1" operator="containsText" text="GUIDE 13">
      <formula>NOT(ISERROR(SEARCH("GUIDE 13",J1393)))</formula>
    </cfRule>
  </conditionalFormatting>
  <conditionalFormatting sqref="J1473">
    <cfRule type="containsText" dxfId="530" priority="651" stopIfTrue="1" operator="containsText" text="See Table 1">
      <formula>NOT(ISERROR(SEARCH("See Table 1",J1473)))</formula>
    </cfRule>
  </conditionalFormatting>
  <conditionalFormatting sqref="J1473">
    <cfRule type="containsText" dxfId="529" priority="649" stopIfTrue="1" operator="containsText" text="GUIDE 12">
      <formula>NOT(ISERROR(SEARCH("GUIDE 12",J1473)))</formula>
    </cfRule>
    <cfRule type="containsText" priority="650" stopIfTrue="1" operator="containsText" text="GUIDE 12">
      <formula>NOT(ISERROR(SEARCH("GUIDE 12",J1473)))</formula>
    </cfRule>
  </conditionalFormatting>
  <conditionalFormatting sqref="J1473">
    <cfRule type="containsText" dxfId="528" priority="648" stopIfTrue="1" operator="containsText" text="GUIDE 13">
      <formula>NOT(ISERROR(SEARCH("GUIDE 13",J1473)))</formula>
    </cfRule>
  </conditionalFormatting>
  <conditionalFormatting sqref="J1473">
    <cfRule type="containsText" dxfId="527" priority="647" stopIfTrue="1" operator="containsText" text="GUIDE 11">
      <formula>NOT(ISERROR(SEARCH("GUIDE 11",J1473)))</formula>
    </cfRule>
  </conditionalFormatting>
  <conditionalFormatting sqref="J1473">
    <cfRule type="containsText" dxfId="526" priority="646" stopIfTrue="1" operator="containsText" text="See Table 1">
      <formula>NOT(ISERROR(SEARCH("See Table 1",J1473)))</formula>
    </cfRule>
  </conditionalFormatting>
  <conditionalFormatting sqref="J1473">
    <cfRule type="containsText" dxfId="525" priority="645" stopIfTrue="1" operator="containsText" text="GUIDE 13">
      <formula>NOT(ISERROR(SEARCH("GUIDE 13",J1473)))</formula>
    </cfRule>
  </conditionalFormatting>
  <conditionalFormatting sqref="J1473">
    <cfRule type="containsText" dxfId="524" priority="644" stopIfTrue="1" operator="containsText" text="GUIDE 11">
      <formula>NOT(ISERROR(SEARCH("GUIDE 11",J1473)))</formula>
    </cfRule>
  </conditionalFormatting>
  <conditionalFormatting sqref="J1473">
    <cfRule type="containsText" dxfId="523" priority="641" stopIfTrue="1" operator="containsText" text="GUIDE 11">
      <formula>NOT(ISERROR(SEARCH("GUIDE 11",J1473)))</formula>
    </cfRule>
  </conditionalFormatting>
  <conditionalFormatting sqref="J1473">
    <cfRule type="containsText" dxfId="522" priority="643" stopIfTrue="1" operator="containsText" text="See Table 1">
      <formula>NOT(ISERROR(SEARCH("See Table 1",J1473)))</formula>
    </cfRule>
  </conditionalFormatting>
  <conditionalFormatting sqref="J1473">
    <cfRule type="containsText" dxfId="521" priority="642" stopIfTrue="1" operator="containsText" text="GUIDE 13">
      <formula>NOT(ISERROR(SEARCH("GUIDE 13",J1473)))</formula>
    </cfRule>
  </conditionalFormatting>
  <conditionalFormatting sqref="J1537">
    <cfRule type="containsText" dxfId="520" priority="640" stopIfTrue="1" operator="containsText" text="See Table 1">
      <formula>NOT(ISERROR(SEARCH("See Table 1",J1537)))</formula>
    </cfRule>
  </conditionalFormatting>
  <conditionalFormatting sqref="J1537">
    <cfRule type="containsText" dxfId="519" priority="638" stopIfTrue="1" operator="containsText" text="GUIDE 12">
      <formula>NOT(ISERROR(SEARCH("GUIDE 12",J1537)))</formula>
    </cfRule>
    <cfRule type="containsText" priority="639" stopIfTrue="1" operator="containsText" text="GUIDE 12">
      <formula>NOT(ISERROR(SEARCH("GUIDE 12",J1537)))</formula>
    </cfRule>
  </conditionalFormatting>
  <conditionalFormatting sqref="J1537">
    <cfRule type="containsText" dxfId="518" priority="637" stopIfTrue="1" operator="containsText" text="GUIDE 13">
      <formula>NOT(ISERROR(SEARCH("GUIDE 13",J1537)))</formula>
    </cfRule>
  </conditionalFormatting>
  <conditionalFormatting sqref="J1537">
    <cfRule type="containsText" dxfId="517" priority="636" stopIfTrue="1" operator="containsText" text="GUIDE 11">
      <formula>NOT(ISERROR(SEARCH("GUIDE 11",J1537)))</formula>
    </cfRule>
  </conditionalFormatting>
  <conditionalFormatting sqref="J1537">
    <cfRule type="containsText" dxfId="516" priority="635" stopIfTrue="1" operator="containsText" text="See Table 1">
      <formula>NOT(ISERROR(SEARCH("See Table 1",J1537)))</formula>
    </cfRule>
  </conditionalFormatting>
  <conditionalFormatting sqref="J1537">
    <cfRule type="containsText" dxfId="515" priority="634" stopIfTrue="1" operator="containsText" text="GUIDE 13">
      <formula>NOT(ISERROR(SEARCH("GUIDE 13",J1537)))</formula>
    </cfRule>
  </conditionalFormatting>
  <conditionalFormatting sqref="J1537">
    <cfRule type="containsText" dxfId="514" priority="633" stopIfTrue="1" operator="containsText" text="GUIDE 11">
      <formula>NOT(ISERROR(SEARCH("GUIDE 11",J1537)))</formula>
    </cfRule>
  </conditionalFormatting>
  <conditionalFormatting sqref="J1537">
    <cfRule type="containsText" dxfId="513" priority="630" stopIfTrue="1" operator="containsText" text="GUIDE 11">
      <formula>NOT(ISERROR(SEARCH("GUIDE 11",J1537)))</formula>
    </cfRule>
  </conditionalFormatting>
  <conditionalFormatting sqref="J1537">
    <cfRule type="containsText" dxfId="512" priority="632" stopIfTrue="1" operator="containsText" text="See Table 1">
      <formula>NOT(ISERROR(SEARCH("See Table 1",J1537)))</formula>
    </cfRule>
  </conditionalFormatting>
  <conditionalFormatting sqref="J1537">
    <cfRule type="containsText" dxfId="511" priority="631" stopIfTrue="1" operator="containsText" text="GUIDE 13">
      <formula>NOT(ISERROR(SEARCH("GUIDE 13",J1537)))</formula>
    </cfRule>
  </conditionalFormatting>
  <conditionalFormatting sqref="J1598">
    <cfRule type="containsText" dxfId="510" priority="629" stopIfTrue="1" operator="containsText" text="See Table 1">
      <formula>NOT(ISERROR(SEARCH("See Table 1",J1598)))</formula>
    </cfRule>
  </conditionalFormatting>
  <conditionalFormatting sqref="J1598">
    <cfRule type="containsText" dxfId="509" priority="627" stopIfTrue="1" operator="containsText" text="GUIDE 12">
      <formula>NOT(ISERROR(SEARCH("GUIDE 12",J1598)))</formula>
    </cfRule>
    <cfRule type="containsText" priority="628" stopIfTrue="1" operator="containsText" text="GUIDE 12">
      <formula>NOT(ISERROR(SEARCH("GUIDE 12",J1598)))</formula>
    </cfRule>
  </conditionalFormatting>
  <conditionalFormatting sqref="J1598">
    <cfRule type="containsText" dxfId="508" priority="626" stopIfTrue="1" operator="containsText" text="GUIDE 13">
      <formula>NOT(ISERROR(SEARCH("GUIDE 13",J1598)))</formula>
    </cfRule>
  </conditionalFormatting>
  <conditionalFormatting sqref="J1598">
    <cfRule type="containsText" dxfId="507" priority="625" stopIfTrue="1" operator="containsText" text="GUIDE 11">
      <formula>NOT(ISERROR(SEARCH("GUIDE 11",J1598)))</formula>
    </cfRule>
  </conditionalFormatting>
  <conditionalFormatting sqref="J1598">
    <cfRule type="containsText" dxfId="506" priority="624" stopIfTrue="1" operator="containsText" text="See Table 1">
      <formula>NOT(ISERROR(SEARCH("See Table 1",J1598)))</formula>
    </cfRule>
  </conditionalFormatting>
  <conditionalFormatting sqref="J1598">
    <cfRule type="containsText" dxfId="505" priority="623" stopIfTrue="1" operator="containsText" text="GUIDE 13">
      <formula>NOT(ISERROR(SEARCH("GUIDE 13",J1598)))</formula>
    </cfRule>
  </conditionalFormatting>
  <conditionalFormatting sqref="J1598">
    <cfRule type="containsText" dxfId="504" priority="622" stopIfTrue="1" operator="containsText" text="GUIDE 11">
      <formula>NOT(ISERROR(SEARCH("GUIDE 11",J1598)))</formula>
    </cfRule>
  </conditionalFormatting>
  <conditionalFormatting sqref="J1598">
    <cfRule type="containsText" dxfId="503" priority="619" stopIfTrue="1" operator="containsText" text="GUIDE 11">
      <formula>NOT(ISERROR(SEARCH("GUIDE 11",J1598)))</formula>
    </cfRule>
  </conditionalFormatting>
  <conditionalFormatting sqref="J1598">
    <cfRule type="containsText" dxfId="502" priority="621" stopIfTrue="1" operator="containsText" text="See Table 1">
      <formula>NOT(ISERROR(SEARCH("See Table 1",J1598)))</formula>
    </cfRule>
  </conditionalFormatting>
  <conditionalFormatting sqref="J1598">
    <cfRule type="containsText" dxfId="501" priority="620" stopIfTrue="1" operator="containsText" text="GUIDE 13">
      <formula>NOT(ISERROR(SEARCH("GUIDE 13",J1598)))</formula>
    </cfRule>
  </conditionalFormatting>
  <conditionalFormatting sqref="J1672">
    <cfRule type="containsText" dxfId="500" priority="618" stopIfTrue="1" operator="containsText" text="See Table 1">
      <formula>NOT(ISERROR(SEARCH("See Table 1",J1672)))</formula>
    </cfRule>
  </conditionalFormatting>
  <conditionalFormatting sqref="J1672">
    <cfRule type="containsText" dxfId="499" priority="616" stopIfTrue="1" operator="containsText" text="GUIDE 12">
      <formula>NOT(ISERROR(SEARCH("GUIDE 12",J1672)))</formula>
    </cfRule>
    <cfRule type="containsText" priority="617" stopIfTrue="1" operator="containsText" text="GUIDE 12">
      <formula>NOT(ISERROR(SEARCH("GUIDE 12",J1672)))</formula>
    </cfRule>
  </conditionalFormatting>
  <conditionalFormatting sqref="J1672">
    <cfRule type="containsText" dxfId="498" priority="615" stopIfTrue="1" operator="containsText" text="GUIDE 13">
      <formula>NOT(ISERROR(SEARCH("GUIDE 13",J1672)))</formula>
    </cfRule>
  </conditionalFormatting>
  <conditionalFormatting sqref="J1672">
    <cfRule type="containsText" dxfId="497" priority="614" stopIfTrue="1" operator="containsText" text="GUIDE 11">
      <formula>NOT(ISERROR(SEARCH("GUIDE 11",J1672)))</formula>
    </cfRule>
  </conditionalFormatting>
  <conditionalFormatting sqref="J1672">
    <cfRule type="containsText" dxfId="496" priority="613" stopIfTrue="1" operator="containsText" text="See Table 1">
      <formula>NOT(ISERROR(SEARCH("See Table 1",J1672)))</formula>
    </cfRule>
  </conditionalFormatting>
  <conditionalFormatting sqref="J1672">
    <cfRule type="containsText" dxfId="495" priority="612" stopIfTrue="1" operator="containsText" text="GUIDE 13">
      <formula>NOT(ISERROR(SEARCH("GUIDE 13",J1672)))</formula>
    </cfRule>
  </conditionalFormatting>
  <conditionalFormatting sqref="J1672">
    <cfRule type="containsText" dxfId="494" priority="611" stopIfTrue="1" operator="containsText" text="GUIDE 11">
      <formula>NOT(ISERROR(SEARCH("GUIDE 11",J1672)))</formula>
    </cfRule>
  </conditionalFormatting>
  <conditionalFormatting sqref="J1672">
    <cfRule type="containsText" dxfId="493" priority="608" stopIfTrue="1" operator="containsText" text="GUIDE 11">
      <formula>NOT(ISERROR(SEARCH("GUIDE 11",J1672)))</formula>
    </cfRule>
  </conditionalFormatting>
  <conditionalFormatting sqref="J1672">
    <cfRule type="containsText" dxfId="492" priority="610" stopIfTrue="1" operator="containsText" text="See Table 1">
      <formula>NOT(ISERROR(SEARCH("See Table 1",J1672)))</formula>
    </cfRule>
  </conditionalFormatting>
  <conditionalFormatting sqref="J1672">
    <cfRule type="containsText" dxfId="491" priority="609" stopIfTrue="1" operator="containsText" text="GUIDE 13">
      <formula>NOT(ISERROR(SEARCH("GUIDE 13",J1672)))</formula>
    </cfRule>
  </conditionalFormatting>
  <conditionalFormatting sqref="J1737">
    <cfRule type="containsText" dxfId="490" priority="607" stopIfTrue="1" operator="containsText" text="See Table 1">
      <formula>NOT(ISERROR(SEARCH("See Table 1",J1737)))</formula>
    </cfRule>
  </conditionalFormatting>
  <conditionalFormatting sqref="J1737">
    <cfRule type="containsText" dxfId="489" priority="605" stopIfTrue="1" operator="containsText" text="GUIDE 12">
      <formula>NOT(ISERROR(SEARCH("GUIDE 12",J1737)))</formula>
    </cfRule>
    <cfRule type="containsText" priority="606" stopIfTrue="1" operator="containsText" text="GUIDE 12">
      <formula>NOT(ISERROR(SEARCH("GUIDE 12",J1737)))</formula>
    </cfRule>
  </conditionalFormatting>
  <conditionalFormatting sqref="J1737">
    <cfRule type="containsText" dxfId="488" priority="604" stopIfTrue="1" operator="containsText" text="GUIDE 13">
      <formula>NOT(ISERROR(SEARCH("GUIDE 13",J1737)))</formula>
    </cfRule>
  </conditionalFormatting>
  <conditionalFormatting sqref="J1737">
    <cfRule type="containsText" dxfId="487" priority="603" stopIfTrue="1" operator="containsText" text="GUIDE 11">
      <formula>NOT(ISERROR(SEARCH("GUIDE 11",J1737)))</formula>
    </cfRule>
  </conditionalFormatting>
  <conditionalFormatting sqref="J1737">
    <cfRule type="containsText" dxfId="486" priority="602" stopIfTrue="1" operator="containsText" text="See Table 1">
      <formula>NOT(ISERROR(SEARCH("See Table 1",J1737)))</formula>
    </cfRule>
  </conditionalFormatting>
  <conditionalFormatting sqref="J1737">
    <cfRule type="containsText" dxfId="485" priority="601" stopIfTrue="1" operator="containsText" text="GUIDE 13">
      <formula>NOT(ISERROR(SEARCH("GUIDE 13",J1737)))</formula>
    </cfRule>
  </conditionalFormatting>
  <conditionalFormatting sqref="J1737">
    <cfRule type="containsText" dxfId="484" priority="600" stopIfTrue="1" operator="containsText" text="GUIDE 11">
      <formula>NOT(ISERROR(SEARCH("GUIDE 11",J1737)))</formula>
    </cfRule>
  </conditionalFormatting>
  <conditionalFormatting sqref="J1737">
    <cfRule type="containsText" dxfId="483" priority="597" stopIfTrue="1" operator="containsText" text="GUIDE 11">
      <formula>NOT(ISERROR(SEARCH("GUIDE 11",J1737)))</formula>
    </cfRule>
  </conditionalFormatting>
  <conditionalFormatting sqref="J1737">
    <cfRule type="containsText" dxfId="482" priority="599" stopIfTrue="1" operator="containsText" text="See Table 1">
      <formula>NOT(ISERROR(SEARCH("See Table 1",J1737)))</formula>
    </cfRule>
  </conditionalFormatting>
  <conditionalFormatting sqref="J1737">
    <cfRule type="containsText" dxfId="481" priority="598" stopIfTrue="1" operator="containsText" text="GUIDE 13">
      <formula>NOT(ISERROR(SEARCH("GUIDE 13",J1737)))</formula>
    </cfRule>
  </conditionalFormatting>
  <conditionalFormatting sqref="J1805">
    <cfRule type="containsText" dxfId="480" priority="596" stopIfTrue="1" operator="containsText" text="See Table 1">
      <formula>NOT(ISERROR(SEARCH("See Table 1",J1805)))</formula>
    </cfRule>
  </conditionalFormatting>
  <conditionalFormatting sqref="J1805">
    <cfRule type="containsText" dxfId="479" priority="594" stopIfTrue="1" operator="containsText" text="GUIDE 12">
      <formula>NOT(ISERROR(SEARCH("GUIDE 12",J1805)))</formula>
    </cfRule>
    <cfRule type="containsText" priority="595" stopIfTrue="1" operator="containsText" text="GUIDE 12">
      <formula>NOT(ISERROR(SEARCH("GUIDE 12",J1805)))</formula>
    </cfRule>
  </conditionalFormatting>
  <conditionalFormatting sqref="J1805">
    <cfRule type="containsText" dxfId="478" priority="593" stopIfTrue="1" operator="containsText" text="GUIDE 13">
      <formula>NOT(ISERROR(SEARCH("GUIDE 13",J1805)))</formula>
    </cfRule>
  </conditionalFormatting>
  <conditionalFormatting sqref="J1805">
    <cfRule type="containsText" dxfId="477" priority="592" stopIfTrue="1" operator="containsText" text="GUIDE 11">
      <formula>NOT(ISERROR(SEARCH("GUIDE 11",J1805)))</formula>
    </cfRule>
  </conditionalFormatting>
  <conditionalFormatting sqref="J1805">
    <cfRule type="containsText" dxfId="476" priority="591" stopIfTrue="1" operator="containsText" text="See Table 1">
      <formula>NOT(ISERROR(SEARCH("See Table 1",J1805)))</formula>
    </cfRule>
  </conditionalFormatting>
  <conditionalFormatting sqref="J1805">
    <cfRule type="containsText" dxfId="475" priority="590" stopIfTrue="1" operator="containsText" text="GUIDE 13">
      <formula>NOT(ISERROR(SEARCH("GUIDE 13",J1805)))</formula>
    </cfRule>
  </conditionalFormatting>
  <conditionalFormatting sqref="J1805">
    <cfRule type="containsText" dxfId="474" priority="589" stopIfTrue="1" operator="containsText" text="GUIDE 11">
      <formula>NOT(ISERROR(SEARCH("GUIDE 11",J1805)))</formula>
    </cfRule>
  </conditionalFormatting>
  <conditionalFormatting sqref="J1805">
    <cfRule type="containsText" dxfId="473" priority="586" stopIfTrue="1" operator="containsText" text="GUIDE 11">
      <formula>NOT(ISERROR(SEARCH("GUIDE 11",J1805)))</formula>
    </cfRule>
  </conditionalFormatting>
  <conditionalFormatting sqref="J1805">
    <cfRule type="containsText" dxfId="472" priority="588" stopIfTrue="1" operator="containsText" text="See Table 1">
      <formula>NOT(ISERROR(SEARCH("See Table 1",J1805)))</formula>
    </cfRule>
  </conditionalFormatting>
  <conditionalFormatting sqref="J1805">
    <cfRule type="containsText" dxfId="471" priority="587" stopIfTrue="1" operator="containsText" text="GUIDE 13">
      <formula>NOT(ISERROR(SEARCH("GUIDE 13",J1805)))</formula>
    </cfRule>
  </conditionalFormatting>
  <conditionalFormatting sqref="J1880">
    <cfRule type="containsText" dxfId="470" priority="585" stopIfTrue="1" operator="containsText" text="See Table 1">
      <formula>NOT(ISERROR(SEARCH("See Table 1",J1880)))</formula>
    </cfRule>
  </conditionalFormatting>
  <conditionalFormatting sqref="J1880">
    <cfRule type="containsText" dxfId="469" priority="583" stopIfTrue="1" operator="containsText" text="GUIDE 12">
      <formula>NOT(ISERROR(SEARCH("GUIDE 12",J1880)))</formula>
    </cfRule>
    <cfRule type="containsText" priority="584" stopIfTrue="1" operator="containsText" text="GUIDE 12">
      <formula>NOT(ISERROR(SEARCH("GUIDE 12",J1880)))</formula>
    </cfRule>
  </conditionalFormatting>
  <conditionalFormatting sqref="J1880">
    <cfRule type="containsText" dxfId="468" priority="582" stopIfTrue="1" operator="containsText" text="GUIDE 13">
      <formula>NOT(ISERROR(SEARCH("GUIDE 13",J1880)))</formula>
    </cfRule>
  </conditionalFormatting>
  <conditionalFormatting sqref="J1880">
    <cfRule type="containsText" dxfId="467" priority="581" stopIfTrue="1" operator="containsText" text="GUIDE 11">
      <formula>NOT(ISERROR(SEARCH("GUIDE 11",J1880)))</formula>
    </cfRule>
  </conditionalFormatting>
  <conditionalFormatting sqref="J1880">
    <cfRule type="containsText" dxfId="466" priority="580" stopIfTrue="1" operator="containsText" text="See Table 1">
      <formula>NOT(ISERROR(SEARCH("See Table 1",J1880)))</formula>
    </cfRule>
  </conditionalFormatting>
  <conditionalFormatting sqref="J1880">
    <cfRule type="containsText" dxfId="465" priority="579" stopIfTrue="1" operator="containsText" text="GUIDE 13">
      <formula>NOT(ISERROR(SEARCH("GUIDE 13",J1880)))</formula>
    </cfRule>
  </conditionalFormatting>
  <conditionalFormatting sqref="J1880">
    <cfRule type="containsText" dxfId="464" priority="578" stopIfTrue="1" operator="containsText" text="GUIDE 11">
      <formula>NOT(ISERROR(SEARCH("GUIDE 11",J1880)))</formula>
    </cfRule>
  </conditionalFormatting>
  <conditionalFormatting sqref="J1880">
    <cfRule type="containsText" dxfId="463" priority="575" stopIfTrue="1" operator="containsText" text="GUIDE 11">
      <formula>NOT(ISERROR(SEARCH("GUIDE 11",J1880)))</formula>
    </cfRule>
  </conditionalFormatting>
  <conditionalFormatting sqref="J1880">
    <cfRule type="containsText" dxfId="462" priority="577" stopIfTrue="1" operator="containsText" text="See Table 1">
      <formula>NOT(ISERROR(SEARCH("See Table 1",J1880)))</formula>
    </cfRule>
  </conditionalFormatting>
  <conditionalFormatting sqref="J1880">
    <cfRule type="containsText" dxfId="461" priority="576" stopIfTrue="1" operator="containsText" text="GUIDE 13">
      <formula>NOT(ISERROR(SEARCH("GUIDE 13",J1880)))</formula>
    </cfRule>
  </conditionalFormatting>
  <conditionalFormatting sqref="J1953">
    <cfRule type="containsText" dxfId="460" priority="574" stopIfTrue="1" operator="containsText" text="See Table 1">
      <formula>NOT(ISERROR(SEARCH("See Table 1",J1953)))</formula>
    </cfRule>
  </conditionalFormatting>
  <conditionalFormatting sqref="J1953">
    <cfRule type="containsText" dxfId="459" priority="572" stopIfTrue="1" operator="containsText" text="GUIDE 12">
      <formula>NOT(ISERROR(SEARCH("GUIDE 12",J1953)))</formula>
    </cfRule>
    <cfRule type="containsText" priority="573" stopIfTrue="1" operator="containsText" text="GUIDE 12">
      <formula>NOT(ISERROR(SEARCH("GUIDE 12",J1953)))</formula>
    </cfRule>
  </conditionalFormatting>
  <conditionalFormatting sqref="J1953">
    <cfRule type="containsText" dxfId="458" priority="571" stopIfTrue="1" operator="containsText" text="GUIDE 13">
      <formula>NOT(ISERROR(SEARCH("GUIDE 13",J1953)))</formula>
    </cfRule>
  </conditionalFormatting>
  <conditionalFormatting sqref="J1953">
    <cfRule type="containsText" dxfId="457" priority="570" stopIfTrue="1" operator="containsText" text="GUIDE 11">
      <formula>NOT(ISERROR(SEARCH("GUIDE 11",J1953)))</formula>
    </cfRule>
  </conditionalFormatting>
  <conditionalFormatting sqref="J1953">
    <cfRule type="containsText" dxfId="456" priority="569" stopIfTrue="1" operator="containsText" text="See Table 1">
      <formula>NOT(ISERROR(SEARCH("See Table 1",J1953)))</formula>
    </cfRule>
  </conditionalFormatting>
  <conditionalFormatting sqref="J1953">
    <cfRule type="containsText" dxfId="455" priority="568" stopIfTrue="1" operator="containsText" text="GUIDE 13">
      <formula>NOT(ISERROR(SEARCH("GUIDE 13",J1953)))</formula>
    </cfRule>
  </conditionalFormatting>
  <conditionalFormatting sqref="J1953">
    <cfRule type="containsText" dxfId="454" priority="567" stopIfTrue="1" operator="containsText" text="GUIDE 11">
      <formula>NOT(ISERROR(SEARCH("GUIDE 11",J1953)))</formula>
    </cfRule>
  </conditionalFormatting>
  <conditionalFormatting sqref="J1953">
    <cfRule type="containsText" dxfId="453" priority="564" stopIfTrue="1" operator="containsText" text="GUIDE 11">
      <formula>NOT(ISERROR(SEARCH("GUIDE 11",J1953)))</formula>
    </cfRule>
  </conditionalFormatting>
  <conditionalFormatting sqref="J1953">
    <cfRule type="containsText" dxfId="452" priority="566" stopIfTrue="1" operator="containsText" text="See Table 1">
      <formula>NOT(ISERROR(SEARCH("See Table 1",J1953)))</formula>
    </cfRule>
  </conditionalFormatting>
  <conditionalFormatting sqref="J1953">
    <cfRule type="containsText" dxfId="451" priority="565" stopIfTrue="1" operator="containsText" text="GUIDE 13">
      <formula>NOT(ISERROR(SEARCH("GUIDE 13",J1953)))</formula>
    </cfRule>
  </conditionalFormatting>
  <conditionalFormatting sqref="J2020">
    <cfRule type="containsText" dxfId="450" priority="563" stopIfTrue="1" operator="containsText" text="See Table 1">
      <formula>NOT(ISERROR(SEARCH("See Table 1",J2020)))</formula>
    </cfRule>
  </conditionalFormatting>
  <conditionalFormatting sqref="J2020">
    <cfRule type="containsText" dxfId="449" priority="561" stopIfTrue="1" operator="containsText" text="GUIDE 12">
      <formula>NOT(ISERROR(SEARCH("GUIDE 12",J2020)))</formula>
    </cfRule>
    <cfRule type="containsText" priority="562" stopIfTrue="1" operator="containsText" text="GUIDE 12">
      <formula>NOT(ISERROR(SEARCH("GUIDE 12",J2020)))</formula>
    </cfRule>
  </conditionalFormatting>
  <conditionalFormatting sqref="J2020">
    <cfRule type="containsText" dxfId="448" priority="560" stopIfTrue="1" operator="containsText" text="GUIDE 13">
      <formula>NOT(ISERROR(SEARCH("GUIDE 13",J2020)))</formula>
    </cfRule>
  </conditionalFormatting>
  <conditionalFormatting sqref="J2020">
    <cfRule type="containsText" dxfId="447" priority="559" stopIfTrue="1" operator="containsText" text="GUIDE 11">
      <formula>NOT(ISERROR(SEARCH("GUIDE 11",J2020)))</formula>
    </cfRule>
  </conditionalFormatting>
  <conditionalFormatting sqref="J2020">
    <cfRule type="containsText" dxfId="446" priority="558" stopIfTrue="1" operator="containsText" text="See Table 1">
      <formula>NOT(ISERROR(SEARCH("See Table 1",J2020)))</formula>
    </cfRule>
  </conditionalFormatting>
  <conditionalFormatting sqref="J2020">
    <cfRule type="containsText" dxfId="445" priority="557" stopIfTrue="1" operator="containsText" text="GUIDE 13">
      <formula>NOT(ISERROR(SEARCH("GUIDE 13",J2020)))</formula>
    </cfRule>
  </conditionalFormatting>
  <conditionalFormatting sqref="J2020">
    <cfRule type="containsText" dxfId="444" priority="556" stopIfTrue="1" operator="containsText" text="GUIDE 11">
      <formula>NOT(ISERROR(SEARCH("GUIDE 11",J2020)))</formula>
    </cfRule>
  </conditionalFormatting>
  <conditionalFormatting sqref="J2020">
    <cfRule type="containsText" dxfId="443" priority="553" stopIfTrue="1" operator="containsText" text="GUIDE 11">
      <formula>NOT(ISERROR(SEARCH("GUIDE 11",J2020)))</formula>
    </cfRule>
  </conditionalFormatting>
  <conditionalFormatting sqref="J2020">
    <cfRule type="containsText" dxfId="442" priority="555" stopIfTrue="1" operator="containsText" text="See Table 1">
      <formula>NOT(ISERROR(SEARCH("See Table 1",J2020)))</formula>
    </cfRule>
  </conditionalFormatting>
  <conditionalFormatting sqref="J2020">
    <cfRule type="containsText" dxfId="441" priority="554" stopIfTrue="1" operator="containsText" text="GUIDE 13">
      <formula>NOT(ISERROR(SEARCH("GUIDE 13",J2020)))</formula>
    </cfRule>
  </conditionalFormatting>
  <conditionalFormatting sqref="J2085">
    <cfRule type="containsText" dxfId="440" priority="552" stopIfTrue="1" operator="containsText" text="See Table 1">
      <formula>NOT(ISERROR(SEARCH("See Table 1",J2085)))</formula>
    </cfRule>
  </conditionalFormatting>
  <conditionalFormatting sqref="J2085">
    <cfRule type="containsText" dxfId="439" priority="550" stopIfTrue="1" operator="containsText" text="GUIDE 12">
      <formula>NOT(ISERROR(SEARCH("GUIDE 12",J2085)))</formula>
    </cfRule>
    <cfRule type="containsText" priority="551" stopIfTrue="1" operator="containsText" text="GUIDE 12">
      <formula>NOT(ISERROR(SEARCH("GUIDE 12",J2085)))</formula>
    </cfRule>
  </conditionalFormatting>
  <conditionalFormatting sqref="J2085">
    <cfRule type="containsText" dxfId="438" priority="549" stopIfTrue="1" operator="containsText" text="GUIDE 13">
      <formula>NOT(ISERROR(SEARCH("GUIDE 13",J2085)))</formula>
    </cfRule>
  </conditionalFormatting>
  <conditionalFormatting sqref="J2085">
    <cfRule type="containsText" dxfId="437" priority="548" stopIfTrue="1" operator="containsText" text="GUIDE 11">
      <formula>NOT(ISERROR(SEARCH("GUIDE 11",J2085)))</formula>
    </cfRule>
  </conditionalFormatting>
  <conditionalFormatting sqref="J2085">
    <cfRule type="containsText" dxfId="436" priority="547" stopIfTrue="1" operator="containsText" text="See Table 1">
      <formula>NOT(ISERROR(SEARCH("See Table 1",J2085)))</formula>
    </cfRule>
  </conditionalFormatting>
  <conditionalFormatting sqref="J2085">
    <cfRule type="containsText" dxfId="435" priority="546" stopIfTrue="1" operator="containsText" text="GUIDE 13">
      <formula>NOT(ISERROR(SEARCH("GUIDE 13",J2085)))</formula>
    </cfRule>
  </conditionalFormatting>
  <conditionalFormatting sqref="J2085">
    <cfRule type="containsText" dxfId="434" priority="545" stopIfTrue="1" operator="containsText" text="GUIDE 11">
      <formula>NOT(ISERROR(SEARCH("GUIDE 11",J2085)))</formula>
    </cfRule>
  </conditionalFormatting>
  <conditionalFormatting sqref="J2085">
    <cfRule type="containsText" dxfId="433" priority="542" stopIfTrue="1" operator="containsText" text="GUIDE 11">
      <formula>NOT(ISERROR(SEARCH("GUIDE 11",J2085)))</formula>
    </cfRule>
  </conditionalFormatting>
  <conditionalFormatting sqref="J2085">
    <cfRule type="containsText" dxfId="432" priority="544" stopIfTrue="1" operator="containsText" text="See Table 1">
      <formula>NOT(ISERROR(SEARCH("See Table 1",J2085)))</formula>
    </cfRule>
  </conditionalFormatting>
  <conditionalFormatting sqref="J2085">
    <cfRule type="containsText" dxfId="431" priority="543" stopIfTrue="1" operator="containsText" text="GUIDE 13">
      <formula>NOT(ISERROR(SEARCH("GUIDE 13",J2085)))</formula>
    </cfRule>
  </conditionalFormatting>
  <conditionalFormatting sqref="J2151">
    <cfRule type="containsText" dxfId="430" priority="541" stopIfTrue="1" operator="containsText" text="See Table 1">
      <formula>NOT(ISERROR(SEARCH("See Table 1",J2151)))</formula>
    </cfRule>
  </conditionalFormatting>
  <conditionalFormatting sqref="J2151">
    <cfRule type="containsText" dxfId="429" priority="539" stopIfTrue="1" operator="containsText" text="GUIDE 12">
      <formula>NOT(ISERROR(SEARCH("GUIDE 12",J2151)))</formula>
    </cfRule>
    <cfRule type="containsText" priority="540" stopIfTrue="1" operator="containsText" text="GUIDE 12">
      <formula>NOT(ISERROR(SEARCH("GUIDE 12",J2151)))</formula>
    </cfRule>
  </conditionalFormatting>
  <conditionalFormatting sqref="J2151">
    <cfRule type="containsText" dxfId="428" priority="538" stopIfTrue="1" operator="containsText" text="GUIDE 13">
      <formula>NOT(ISERROR(SEARCH("GUIDE 13",J2151)))</formula>
    </cfRule>
  </conditionalFormatting>
  <conditionalFormatting sqref="J2151">
    <cfRule type="containsText" dxfId="427" priority="537" stopIfTrue="1" operator="containsText" text="GUIDE 11">
      <formula>NOT(ISERROR(SEARCH("GUIDE 11",J2151)))</formula>
    </cfRule>
  </conditionalFormatting>
  <conditionalFormatting sqref="J2151">
    <cfRule type="containsText" dxfId="426" priority="536" stopIfTrue="1" operator="containsText" text="See Table 1">
      <formula>NOT(ISERROR(SEARCH("See Table 1",J2151)))</formula>
    </cfRule>
  </conditionalFormatting>
  <conditionalFormatting sqref="J2151">
    <cfRule type="containsText" dxfId="425" priority="535" stopIfTrue="1" operator="containsText" text="GUIDE 13">
      <formula>NOT(ISERROR(SEARCH("GUIDE 13",J2151)))</formula>
    </cfRule>
  </conditionalFormatting>
  <conditionalFormatting sqref="J2151">
    <cfRule type="containsText" dxfId="424" priority="534" stopIfTrue="1" operator="containsText" text="GUIDE 11">
      <formula>NOT(ISERROR(SEARCH("GUIDE 11",J2151)))</formula>
    </cfRule>
  </conditionalFormatting>
  <conditionalFormatting sqref="J2151">
    <cfRule type="containsText" dxfId="423" priority="531" stopIfTrue="1" operator="containsText" text="GUIDE 11">
      <formula>NOT(ISERROR(SEARCH("GUIDE 11",J2151)))</formula>
    </cfRule>
  </conditionalFormatting>
  <conditionalFormatting sqref="J2151">
    <cfRule type="containsText" dxfId="422" priority="533" stopIfTrue="1" operator="containsText" text="See Table 1">
      <formula>NOT(ISERROR(SEARCH("See Table 1",J2151)))</formula>
    </cfRule>
  </conditionalFormatting>
  <conditionalFormatting sqref="J2151">
    <cfRule type="containsText" dxfId="421" priority="532" stopIfTrue="1" operator="containsText" text="GUIDE 13">
      <formula>NOT(ISERROR(SEARCH("GUIDE 13",J2151)))</formula>
    </cfRule>
  </conditionalFormatting>
  <conditionalFormatting sqref="J2218">
    <cfRule type="containsText" dxfId="420" priority="530" stopIfTrue="1" operator="containsText" text="See Table 1">
      <formula>NOT(ISERROR(SEARCH("See Table 1",J2218)))</formula>
    </cfRule>
  </conditionalFormatting>
  <conditionalFormatting sqref="J2218">
    <cfRule type="containsText" dxfId="419" priority="528" stopIfTrue="1" operator="containsText" text="GUIDE 12">
      <formula>NOT(ISERROR(SEARCH("GUIDE 12",J2218)))</formula>
    </cfRule>
    <cfRule type="containsText" priority="529" stopIfTrue="1" operator="containsText" text="GUIDE 12">
      <formula>NOT(ISERROR(SEARCH("GUIDE 12",J2218)))</formula>
    </cfRule>
  </conditionalFormatting>
  <conditionalFormatting sqref="J2218">
    <cfRule type="containsText" dxfId="418" priority="527" stopIfTrue="1" operator="containsText" text="GUIDE 13">
      <formula>NOT(ISERROR(SEARCH("GUIDE 13",J2218)))</formula>
    </cfRule>
  </conditionalFormatting>
  <conditionalFormatting sqref="J2218">
    <cfRule type="containsText" dxfId="417" priority="526" stopIfTrue="1" operator="containsText" text="GUIDE 11">
      <formula>NOT(ISERROR(SEARCH("GUIDE 11",J2218)))</formula>
    </cfRule>
  </conditionalFormatting>
  <conditionalFormatting sqref="J2218">
    <cfRule type="containsText" dxfId="416" priority="525" stopIfTrue="1" operator="containsText" text="See Table 1">
      <formula>NOT(ISERROR(SEARCH("See Table 1",J2218)))</formula>
    </cfRule>
  </conditionalFormatting>
  <conditionalFormatting sqref="J2218">
    <cfRule type="containsText" dxfId="415" priority="524" stopIfTrue="1" operator="containsText" text="GUIDE 13">
      <formula>NOT(ISERROR(SEARCH("GUIDE 13",J2218)))</formula>
    </cfRule>
  </conditionalFormatting>
  <conditionalFormatting sqref="J2218">
    <cfRule type="containsText" dxfId="414" priority="523" stopIfTrue="1" operator="containsText" text="GUIDE 11">
      <formula>NOT(ISERROR(SEARCH("GUIDE 11",J2218)))</formula>
    </cfRule>
  </conditionalFormatting>
  <conditionalFormatting sqref="J2218">
    <cfRule type="containsText" dxfId="413" priority="520" stopIfTrue="1" operator="containsText" text="GUIDE 11">
      <formula>NOT(ISERROR(SEARCH("GUIDE 11",J2218)))</formula>
    </cfRule>
  </conditionalFormatting>
  <conditionalFormatting sqref="J2218">
    <cfRule type="containsText" dxfId="412" priority="522" stopIfTrue="1" operator="containsText" text="See Table 1">
      <formula>NOT(ISERROR(SEARCH("See Table 1",J2218)))</formula>
    </cfRule>
  </conditionalFormatting>
  <conditionalFormatting sqref="J2218">
    <cfRule type="containsText" dxfId="411" priority="521" stopIfTrue="1" operator="containsText" text="GUIDE 13">
      <formula>NOT(ISERROR(SEARCH("GUIDE 13",J2218)))</formula>
    </cfRule>
  </conditionalFormatting>
  <conditionalFormatting sqref="J2285">
    <cfRule type="containsText" dxfId="410" priority="519" stopIfTrue="1" operator="containsText" text="See Table 1">
      <formula>NOT(ISERROR(SEARCH("See Table 1",J2285)))</formula>
    </cfRule>
  </conditionalFormatting>
  <conditionalFormatting sqref="J2285">
    <cfRule type="containsText" dxfId="409" priority="517" stopIfTrue="1" operator="containsText" text="GUIDE 12">
      <formula>NOT(ISERROR(SEARCH("GUIDE 12",J2285)))</formula>
    </cfRule>
    <cfRule type="containsText" priority="518" stopIfTrue="1" operator="containsText" text="GUIDE 12">
      <formula>NOT(ISERROR(SEARCH("GUIDE 12",J2285)))</formula>
    </cfRule>
  </conditionalFormatting>
  <conditionalFormatting sqref="J2285">
    <cfRule type="containsText" dxfId="408" priority="516" stopIfTrue="1" operator="containsText" text="GUIDE 13">
      <formula>NOT(ISERROR(SEARCH("GUIDE 13",J2285)))</formula>
    </cfRule>
  </conditionalFormatting>
  <conditionalFormatting sqref="J2285">
    <cfRule type="containsText" dxfId="407" priority="515" stopIfTrue="1" operator="containsText" text="GUIDE 11">
      <formula>NOT(ISERROR(SEARCH("GUIDE 11",J2285)))</formula>
    </cfRule>
  </conditionalFormatting>
  <conditionalFormatting sqref="J2285">
    <cfRule type="containsText" dxfId="406" priority="514" stopIfTrue="1" operator="containsText" text="See Table 1">
      <formula>NOT(ISERROR(SEARCH("See Table 1",J2285)))</formula>
    </cfRule>
  </conditionalFormatting>
  <conditionalFormatting sqref="J2285">
    <cfRule type="containsText" dxfId="405" priority="513" stopIfTrue="1" operator="containsText" text="GUIDE 13">
      <formula>NOT(ISERROR(SEARCH("GUIDE 13",J2285)))</formula>
    </cfRule>
  </conditionalFormatting>
  <conditionalFormatting sqref="J2285">
    <cfRule type="containsText" dxfId="404" priority="512" stopIfTrue="1" operator="containsText" text="GUIDE 11">
      <formula>NOT(ISERROR(SEARCH("GUIDE 11",J2285)))</formula>
    </cfRule>
  </conditionalFormatting>
  <conditionalFormatting sqref="J2285">
    <cfRule type="containsText" dxfId="403" priority="509" stopIfTrue="1" operator="containsText" text="GUIDE 11">
      <formula>NOT(ISERROR(SEARCH("GUIDE 11",J2285)))</formula>
    </cfRule>
  </conditionalFormatting>
  <conditionalFormatting sqref="J2285">
    <cfRule type="containsText" dxfId="402" priority="511" stopIfTrue="1" operator="containsText" text="See Table 1">
      <formula>NOT(ISERROR(SEARCH("See Table 1",J2285)))</formula>
    </cfRule>
  </conditionalFormatting>
  <conditionalFormatting sqref="J2285">
    <cfRule type="containsText" dxfId="401" priority="510" stopIfTrue="1" operator="containsText" text="GUIDE 13">
      <formula>NOT(ISERROR(SEARCH("GUIDE 13",J2285)))</formula>
    </cfRule>
  </conditionalFormatting>
  <conditionalFormatting sqref="J2353">
    <cfRule type="containsText" dxfId="400" priority="508" stopIfTrue="1" operator="containsText" text="See Table 1">
      <formula>NOT(ISERROR(SEARCH("See Table 1",J2353)))</formula>
    </cfRule>
  </conditionalFormatting>
  <conditionalFormatting sqref="J2353">
    <cfRule type="containsText" dxfId="399" priority="506" stopIfTrue="1" operator="containsText" text="GUIDE 12">
      <formula>NOT(ISERROR(SEARCH("GUIDE 12",J2353)))</formula>
    </cfRule>
    <cfRule type="containsText" priority="507" stopIfTrue="1" operator="containsText" text="GUIDE 12">
      <formula>NOT(ISERROR(SEARCH("GUIDE 12",J2353)))</formula>
    </cfRule>
  </conditionalFormatting>
  <conditionalFormatting sqref="J2353">
    <cfRule type="containsText" dxfId="398" priority="505" stopIfTrue="1" operator="containsText" text="GUIDE 13">
      <formula>NOT(ISERROR(SEARCH("GUIDE 13",J2353)))</formula>
    </cfRule>
  </conditionalFormatting>
  <conditionalFormatting sqref="J2353">
    <cfRule type="containsText" dxfId="397" priority="504" stopIfTrue="1" operator="containsText" text="GUIDE 11">
      <formula>NOT(ISERROR(SEARCH("GUIDE 11",J2353)))</formula>
    </cfRule>
  </conditionalFormatting>
  <conditionalFormatting sqref="J2353">
    <cfRule type="containsText" dxfId="396" priority="503" stopIfTrue="1" operator="containsText" text="See Table 1">
      <formula>NOT(ISERROR(SEARCH("See Table 1",J2353)))</formula>
    </cfRule>
  </conditionalFormatting>
  <conditionalFormatting sqref="J2353">
    <cfRule type="containsText" dxfId="395" priority="502" stopIfTrue="1" operator="containsText" text="GUIDE 13">
      <formula>NOT(ISERROR(SEARCH("GUIDE 13",J2353)))</formula>
    </cfRule>
  </conditionalFormatting>
  <conditionalFormatting sqref="J2353">
    <cfRule type="containsText" dxfId="394" priority="501" stopIfTrue="1" operator="containsText" text="GUIDE 11">
      <formula>NOT(ISERROR(SEARCH("GUIDE 11",J2353)))</formula>
    </cfRule>
  </conditionalFormatting>
  <conditionalFormatting sqref="J2353">
    <cfRule type="containsText" dxfId="393" priority="498" stopIfTrue="1" operator="containsText" text="GUIDE 11">
      <formula>NOT(ISERROR(SEARCH("GUIDE 11",J2353)))</formula>
    </cfRule>
  </conditionalFormatting>
  <conditionalFormatting sqref="J2353">
    <cfRule type="containsText" dxfId="392" priority="500" stopIfTrue="1" operator="containsText" text="See Table 1">
      <formula>NOT(ISERROR(SEARCH("See Table 1",J2353)))</formula>
    </cfRule>
  </conditionalFormatting>
  <conditionalFormatting sqref="J2353">
    <cfRule type="containsText" dxfId="391" priority="499" stopIfTrue="1" operator="containsText" text="GUIDE 13">
      <formula>NOT(ISERROR(SEARCH("GUIDE 13",J2353)))</formula>
    </cfRule>
  </conditionalFormatting>
  <conditionalFormatting sqref="J2420">
    <cfRule type="containsText" dxfId="390" priority="497" stopIfTrue="1" operator="containsText" text="See Table 1">
      <formula>NOT(ISERROR(SEARCH("See Table 1",J2420)))</formula>
    </cfRule>
  </conditionalFormatting>
  <conditionalFormatting sqref="J2420">
    <cfRule type="containsText" dxfId="389" priority="495" stopIfTrue="1" operator="containsText" text="GUIDE 12">
      <formula>NOT(ISERROR(SEARCH("GUIDE 12",J2420)))</formula>
    </cfRule>
    <cfRule type="containsText" priority="496" stopIfTrue="1" operator="containsText" text="GUIDE 12">
      <formula>NOT(ISERROR(SEARCH("GUIDE 12",J2420)))</formula>
    </cfRule>
  </conditionalFormatting>
  <conditionalFormatting sqref="J2420">
    <cfRule type="containsText" dxfId="388" priority="494" stopIfTrue="1" operator="containsText" text="GUIDE 13">
      <formula>NOT(ISERROR(SEARCH("GUIDE 13",J2420)))</formula>
    </cfRule>
  </conditionalFormatting>
  <conditionalFormatting sqref="J2420">
    <cfRule type="containsText" dxfId="387" priority="493" stopIfTrue="1" operator="containsText" text="GUIDE 11">
      <formula>NOT(ISERROR(SEARCH("GUIDE 11",J2420)))</formula>
    </cfRule>
  </conditionalFormatting>
  <conditionalFormatting sqref="J2420">
    <cfRule type="containsText" dxfId="386" priority="492" stopIfTrue="1" operator="containsText" text="See Table 1">
      <formula>NOT(ISERROR(SEARCH("See Table 1",J2420)))</formula>
    </cfRule>
  </conditionalFormatting>
  <conditionalFormatting sqref="J2420">
    <cfRule type="containsText" dxfId="385" priority="491" stopIfTrue="1" operator="containsText" text="GUIDE 13">
      <formula>NOT(ISERROR(SEARCH("GUIDE 13",J2420)))</formula>
    </cfRule>
  </conditionalFormatting>
  <conditionalFormatting sqref="J2420">
    <cfRule type="containsText" dxfId="384" priority="490" stopIfTrue="1" operator="containsText" text="GUIDE 11">
      <formula>NOT(ISERROR(SEARCH("GUIDE 11",J2420)))</formula>
    </cfRule>
  </conditionalFormatting>
  <conditionalFormatting sqref="J2420">
    <cfRule type="containsText" dxfId="383" priority="487" stopIfTrue="1" operator="containsText" text="GUIDE 11">
      <formula>NOT(ISERROR(SEARCH("GUIDE 11",J2420)))</formula>
    </cfRule>
  </conditionalFormatting>
  <conditionalFormatting sqref="J2420">
    <cfRule type="containsText" dxfId="382" priority="489" stopIfTrue="1" operator="containsText" text="See Table 1">
      <formula>NOT(ISERROR(SEARCH("See Table 1",J2420)))</formula>
    </cfRule>
  </conditionalFormatting>
  <conditionalFormatting sqref="J2420">
    <cfRule type="containsText" dxfId="381" priority="488" stopIfTrue="1" operator="containsText" text="GUIDE 13">
      <formula>NOT(ISERROR(SEARCH("GUIDE 13",J2420)))</formula>
    </cfRule>
  </conditionalFormatting>
  <conditionalFormatting sqref="J2470">
    <cfRule type="containsText" dxfId="380" priority="486" stopIfTrue="1" operator="containsText" text="See Table 1">
      <formula>NOT(ISERROR(SEARCH("See Table 1",J2470)))</formula>
    </cfRule>
  </conditionalFormatting>
  <conditionalFormatting sqref="J2470">
    <cfRule type="containsText" dxfId="379" priority="484" stopIfTrue="1" operator="containsText" text="GUIDE 12">
      <formula>NOT(ISERROR(SEARCH("GUIDE 12",J2470)))</formula>
    </cfRule>
    <cfRule type="containsText" priority="485" stopIfTrue="1" operator="containsText" text="GUIDE 12">
      <formula>NOT(ISERROR(SEARCH("GUIDE 12",J2470)))</formula>
    </cfRule>
  </conditionalFormatting>
  <conditionalFormatting sqref="J2470">
    <cfRule type="containsText" dxfId="378" priority="483" stopIfTrue="1" operator="containsText" text="GUIDE 13">
      <formula>NOT(ISERROR(SEARCH("GUIDE 13",J2470)))</formula>
    </cfRule>
  </conditionalFormatting>
  <conditionalFormatting sqref="J2470">
    <cfRule type="containsText" dxfId="377" priority="482" stopIfTrue="1" operator="containsText" text="GUIDE 11">
      <formula>NOT(ISERROR(SEARCH("GUIDE 11",J2470)))</formula>
    </cfRule>
  </conditionalFormatting>
  <conditionalFormatting sqref="J2470">
    <cfRule type="containsText" dxfId="376" priority="481" stopIfTrue="1" operator="containsText" text="See Table 1">
      <formula>NOT(ISERROR(SEARCH("See Table 1",J2470)))</formula>
    </cfRule>
  </conditionalFormatting>
  <conditionalFormatting sqref="J2470">
    <cfRule type="containsText" dxfId="375" priority="480" stopIfTrue="1" operator="containsText" text="GUIDE 13">
      <formula>NOT(ISERROR(SEARCH("GUIDE 13",J2470)))</formula>
    </cfRule>
  </conditionalFormatting>
  <conditionalFormatting sqref="J2470">
    <cfRule type="containsText" dxfId="374" priority="479" stopIfTrue="1" operator="containsText" text="GUIDE 11">
      <formula>NOT(ISERROR(SEARCH("GUIDE 11",J2470)))</formula>
    </cfRule>
  </conditionalFormatting>
  <conditionalFormatting sqref="J2470">
    <cfRule type="containsText" dxfId="373" priority="476" stopIfTrue="1" operator="containsText" text="GUIDE 11">
      <formula>NOT(ISERROR(SEARCH("GUIDE 11",J2470)))</formula>
    </cfRule>
  </conditionalFormatting>
  <conditionalFormatting sqref="J2470">
    <cfRule type="containsText" dxfId="372" priority="478" stopIfTrue="1" operator="containsText" text="See Table 1">
      <formula>NOT(ISERROR(SEARCH("See Table 1",J2470)))</formula>
    </cfRule>
  </conditionalFormatting>
  <conditionalFormatting sqref="J2470">
    <cfRule type="containsText" dxfId="371" priority="477" stopIfTrue="1" operator="containsText" text="GUIDE 13">
      <formula>NOT(ISERROR(SEARCH("GUIDE 13",J2470)))</formula>
    </cfRule>
  </conditionalFormatting>
  <conditionalFormatting sqref="J2538">
    <cfRule type="containsText" dxfId="370" priority="475" stopIfTrue="1" operator="containsText" text="See Table 1">
      <formula>NOT(ISERROR(SEARCH("See Table 1",J2538)))</formula>
    </cfRule>
  </conditionalFormatting>
  <conditionalFormatting sqref="J2538">
    <cfRule type="containsText" dxfId="369" priority="473" stopIfTrue="1" operator="containsText" text="GUIDE 12">
      <formula>NOT(ISERROR(SEARCH("GUIDE 12",J2538)))</formula>
    </cfRule>
    <cfRule type="containsText" priority="474" stopIfTrue="1" operator="containsText" text="GUIDE 12">
      <formula>NOT(ISERROR(SEARCH("GUIDE 12",J2538)))</formula>
    </cfRule>
  </conditionalFormatting>
  <conditionalFormatting sqref="J2538">
    <cfRule type="containsText" dxfId="368" priority="472" stopIfTrue="1" operator="containsText" text="GUIDE 13">
      <formula>NOT(ISERROR(SEARCH("GUIDE 13",J2538)))</formula>
    </cfRule>
  </conditionalFormatting>
  <conditionalFormatting sqref="J2538">
    <cfRule type="containsText" dxfId="367" priority="471" stopIfTrue="1" operator="containsText" text="GUIDE 11">
      <formula>NOT(ISERROR(SEARCH("GUIDE 11",J2538)))</formula>
    </cfRule>
  </conditionalFormatting>
  <conditionalFormatting sqref="J2538">
    <cfRule type="containsText" dxfId="366" priority="470" stopIfTrue="1" operator="containsText" text="See Table 1">
      <formula>NOT(ISERROR(SEARCH("See Table 1",J2538)))</formula>
    </cfRule>
  </conditionalFormatting>
  <conditionalFormatting sqref="J2538">
    <cfRule type="containsText" dxfId="365" priority="469" stopIfTrue="1" operator="containsText" text="GUIDE 13">
      <formula>NOT(ISERROR(SEARCH("GUIDE 13",J2538)))</formula>
    </cfRule>
  </conditionalFormatting>
  <conditionalFormatting sqref="J2538">
    <cfRule type="containsText" dxfId="364" priority="468" stopIfTrue="1" operator="containsText" text="GUIDE 11">
      <formula>NOT(ISERROR(SEARCH("GUIDE 11",J2538)))</formula>
    </cfRule>
  </conditionalFormatting>
  <conditionalFormatting sqref="J2538">
    <cfRule type="containsText" dxfId="363" priority="465" stopIfTrue="1" operator="containsText" text="GUIDE 11">
      <formula>NOT(ISERROR(SEARCH("GUIDE 11",J2538)))</formula>
    </cfRule>
  </conditionalFormatting>
  <conditionalFormatting sqref="J2538">
    <cfRule type="containsText" dxfId="362" priority="467" stopIfTrue="1" operator="containsText" text="See Table 1">
      <formula>NOT(ISERROR(SEARCH("See Table 1",J2538)))</formula>
    </cfRule>
  </conditionalFormatting>
  <conditionalFormatting sqref="J2538">
    <cfRule type="containsText" dxfId="361" priority="466" stopIfTrue="1" operator="containsText" text="GUIDE 13">
      <formula>NOT(ISERROR(SEARCH("GUIDE 13",J2538)))</formula>
    </cfRule>
  </conditionalFormatting>
  <conditionalFormatting sqref="J2599">
    <cfRule type="containsText" dxfId="360" priority="464" stopIfTrue="1" operator="containsText" text="See Table 1">
      <formula>NOT(ISERROR(SEARCH("See Table 1",J2599)))</formula>
    </cfRule>
  </conditionalFormatting>
  <conditionalFormatting sqref="J2599">
    <cfRule type="containsText" dxfId="359" priority="462" stopIfTrue="1" operator="containsText" text="GUIDE 12">
      <formula>NOT(ISERROR(SEARCH("GUIDE 12",J2599)))</formula>
    </cfRule>
    <cfRule type="containsText" priority="463" stopIfTrue="1" operator="containsText" text="GUIDE 12">
      <formula>NOT(ISERROR(SEARCH("GUIDE 12",J2599)))</formula>
    </cfRule>
  </conditionalFormatting>
  <conditionalFormatting sqref="J2599">
    <cfRule type="containsText" dxfId="358" priority="461" stopIfTrue="1" operator="containsText" text="GUIDE 13">
      <formula>NOT(ISERROR(SEARCH("GUIDE 13",J2599)))</formula>
    </cfRule>
  </conditionalFormatting>
  <conditionalFormatting sqref="J2599">
    <cfRule type="containsText" dxfId="357" priority="460" stopIfTrue="1" operator="containsText" text="GUIDE 11">
      <formula>NOT(ISERROR(SEARCH("GUIDE 11",J2599)))</formula>
    </cfRule>
  </conditionalFormatting>
  <conditionalFormatting sqref="J2599">
    <cfRule type="containsText" dxfId="356" priority="459" stopIfTrue="1" operator="containsText" text="See Table 1">
      <formula>NOT(ISERROR(SEARCH("See Table 1",J2599)))</formula>
    </cfRule>
  </conditionalFormatting>
  <conditionalFormatting sqref="J2599">
    <cfRule type="containsText" dxfId="355" priority="458" stopIfTrue="1" operator="containsText" text="GUIDE 13">
      <formula>NOT(ISERROR(SEARCH("GUIDE 13",J2599)))</formula>
    </cfRule>
  </conditionalFormatting>
  <conditionalFormatting sqref="J2599">
    <cfRule type="containsText" dxfId="354" priority="457" stopIfTrue="1" operator="containsText" text="GUIDE 11">
      <formula>NOT(ISERROR(SEARCH("GUIDE 11",J2599)))</formula>
    </cfRule>
  </conditionalFormatting>
  <conditionalFormatting sqref="J2599">
    <cfRule type="containsText" dxfId="353" priority="454" stopIfTrue="1" operator="containsText" text="GUIDE 11">
      <formula>NOT(ISERROR(SEARCH("GUIDE 11",J2599)))</formula>
    </cfRule>
  </conditionalFormatting>
  <conditionalFormatting sqref="J2599">
    <cfRule type="containsText" dxfId="352" priority="456" stopIfTrue="1" operator="containsText" text="See Table 1">
      <formula>NOT(ISERROR(SEARCH("See Table 1",J2599)))</formula>
    </cfRule>
  </conditionalFormatting>
  <conditionalFormatting sqref="J2599">
    <cfRule type="containsText" dxfId="351" priority="455" stopIfTrue="1" operator="containsText" text="GUIDE 13">
      <formula>NOT(ISERROR(SEARCH("GUIDE 13",J2599)))</formula>
    </cfRule>
  </conditionalFormatting>
  <conditionalFormatting sqref="J2663">
    <cfRule type="containsText" dxfId="350" priority="453" stopIfTrue="1" operator="containsText" text="See Table 1">
      <formula>NOT(ISERROR(SEARCH("See Table 1",J2663)))</formula>
    </cfRule>
  </conditionalFormatting>
  <conditionalFormatting sqref="J2663">
    <cfRule type="containsText" dxfId="349" priority="451" stopIfTrue="1" operator="containsText" text="GUIDE 12">
      <formula>NOT(ISERROR(SEARCH("GUIDE 12",J2663)))</formula>
    </cfRule>
    <cfRule type="containsText" priority="452" stopIfTrue="1" operator="containsText" text="GUIDE 12">
      <formula>NOT(ISERROR(SEARCH("GUIDE 12",J2663)))</formula>
    </cfRule>
  </conditionalFormatting>
  <conditionalFormatting sqref="J2663">
    <cfRule type="containsText" dxfId="348" priority="450" stopIfTrue="1" operator="containsText" text="GUIDE 13">
      <formula>NOT(ISERROR(SEARCH("GUIDE 13",J2663)))</formula>
    </cfRule>
  </conditionalFormatting>
  <conditionalFormatting sqref="J2663">
    <cfRule type="containsText" dxfId="347" priority="449" stopIfTrue="1" operator="containsText" text="GUIDE 11">
      <formula>NOT(ISERROR(SEARCH("GUIDE 11",J2663)))</formula>
    </cfRule>
  </conditionalFormatting>
  <conditionalFormatting sqref="J2663">
    <cfRule type="containsText" dxfId="346" priority="448" stopIfTrue="1" operator="containsText" text="See Table 1">
      <formula>NOT(ISERROR(SEARCH("See Table 1",J2663)))</formula>
    </cfRule>
  </conditionalFormatting>
  <conditionalFormatting sqref="J2663">
    <cfRule type="containsText" dxfId="345" priority="447" stopIfTrue="1" operator="containsText" text="GUIDE 13">
      <formula>NOT(ISERROR(SEARCH("GUIDE 13",J2663)))</formula>
    </cfRule>
  </conditionalFormatting>
  <conditionalFormatting sqref="J2663">
    <cfRule type="containsText" dxfId="344" priority="446" stopIfTrue="1" operator="containsText" text="GUIDE 11">
      <formula>NOT(ISERROR(SEARCH("GUIDE 11",J2663)))</formula>
    </cfRule>
  </conditionalFormatting>
  <conditionalFormatting sqref="J2663">
    <cfRule type="containsText" dxfId="343" priority="443" stopIfTrue="1" operator="containsText" text="GUIDE 11">
      <formula>NOT(ISERROR(SEARCH("GUIDE 11",J2663)))</formula>
    </cfRule>
  </conditionalFormatting>
  <conditionalFormatting sqref="J2663">
    <cfRule type="containsText" dxfId="342" priority="445" stopIfTrue="1" operator="containsText" text="See Table 1">
      <formula>NOT(ISERROR(SEARCH("See Table 1",J2663)))</formula>
    </cfRule>
  </conditionalFormatting>
  <conditionalFormatting sqref="J2663">
    <cfRule type="containsText" dxfId="341" priority="444" stopIfTrue="1" operator="containsText" text="GUIDE 13">
      <formula>NOT(ISERROR(SEARCH("GUIDE 13",J2663)))</formula>
    </cfRule>
  </conditionalFormatting>
  <conditionalFormatting sqref="J2725">
    <cfRule type="containsText" dxfId="340" priority="442" stopIfTrue="1" operator="containsText" text="See Table 1">
      <formula>NOT(ISERROR(SEARCH("See Table 1",J2725)))</formula>
    </cfRule>
  </conditionalFormatting>
  <conditionalFormatting sqref="J2725">
    <cfRule type="containsText" dxfId="339" priority="440" stopIfTrue="1" operator="containsText" text="GUIDE 12">
      <formula>NOT(ISERROR(SEARCH("GUIDE 12",J2725)))</formula>
    </cfRule>
    <cfRule type="containsText" priority="441" stopIfTrue="1" operator="containsText" text="GUIDE 12">
      <formula>NOT(ISERROR(SEARCH("GUIDE 12",J2725)))</formula>
    </cfRule>
  </conditionalFormatting>
  <conditionalFormatting sqref="J2725">
    <cfRule type="containsText" dxfId="338" priority="439" stopIfTrue="1" operator="containsText" text="GUIDE 13">
      <formula>NOT(ISERROR(SEARCH("GUIDE 13",J2725)))</formula>
    </cfRule>
  </conditionalFormatting>
  <conditionalFormatting sqref="J2725">
    <cfRule type="containsText" dxfId="337" priority="438" stopIfTrue="1" operator="containsText" text="GUIDE 11">
      <formula>NOT(ISERROR(SEARCH("GUIDE 11",J2725)))</formula>
    </cfRule>
  </conditionalFormatting>
  <conditionalFormatting sqref="J2725">
    <cfRule type="containsText" dxfId="336" priority="437" stopIfTrue="1" operator="containsText" text="See Table 1">
      <formula>NOT(ISERROR(SEARCH("See Table 1",J2725)))</formula>
    </cfRule>
  </conditionalFormatting>
  <conditionalFormatting sqref="J2725">
    <cfRule type="containsText" dxfId="335" priority="436" stopIfTrue="1" operator="containsText" text="GUIDE 13">
      <formula>NOT(ISERROR(SEARCH("GUIDE 13",J2725)))</formula>
    </cfRule>
  </conditionalFormatting>
  <conditionalFormatting sqref="J2725">
    <cfRule type="containsText" dxfId="334" priority="435" stopIfTrue="1" operator="containsText" text="GUIDE 11">
      <formula>NOT(ISERROR(SEARCH("GUIDE 11",J2725)))</formula>
    </cfRule>
  </conditionalFormatting>
  <conditionalFormatting sqref="J2725">
    <cfRule type="containsText" dxfId="333" priority="432" stopIfTrue="1" operator="containsText" text="GUIDE 11">
      <formula>NOT(ISERROR(SEARCH("GUIDE 11",J2725)))</formula>
    </cfRule>
  </conditionalFormatting>
  <conditionalFormatting sqref="J2725">
    <cfRule type="containsText" dxfId="332" priority="434" stopIfTrue="1" operator="containsText" text="See Table 1">
      <formula>NOT(ISERROR(SEARCH("See Table 1",J2725)))</formula>
    </cfRule>
  </conditionalFormatting>
  <conditionalFormatting sqref="J2725">
    <cfRule type="containsText" dxfId="331" priority="433" stopIfTrue="1" operator="containsText" text="GUIDE 13">
      <formula>NOT(ISERROR(SEARCH("GUIDE 13",J2725)))</formula>
    </cfRule>
  </conditionalFormatting>
  <conditionalFormatting sqref="J2793">
    <cfRule type="containsText" dxfId="330" priority="431" stopIfTrue="1" operator="containsText" text="See Table 1">
      <formula>NOT(ISERROR(SEARCH("See Table 1",J2793)))</formula>
    </cfRule>
  </conditionalFormatting>
  <conditionalFormatting sqref="J2793">
    <cfRule type="containsText" dxfId="329" priority="429" stopIfTrue="1" operator="containsText" text="GUIDE 12">
      <formula>NOT(ISERROR(SEARCH("GUIDE 12",J2793)))</formula>
    </cfRule>
    <cfRule type="containsText" priority="430" stopIfTrue="1" operator="containsText" text="GUIDE 12">
      <formula>NOT(ISERROR(SEARCH("GUIDE 12",J2793)))</formula>
    </cfRule>
  </conditionalFormatting>
  <conditionalFormatting sqref="J2793">
    <cfRule type="containsText" dxfId="328" priority="428" stopIfTrue="1" operator="containsText" text="GUIDE 13">
      <formula>NOT(ISERROR(SEARCH("GUIDE 13",J2793)))</formula>
    </cfRule>
  </conditionalFormatting>
  <conditionalFormatting sqref="J2793">
    <cfRule type="containsText" dxfId="327" priority="427" stopIfTrue="1" operator="containsText" text="GUIDE 11">
      <formula>NOT(ISERROR(SEARCH("GUIDE 11",J2793)))</formula>
    </cfRule>
  </conditionalFormatting>
  <conditionalFormatting sqref="J2793">
    <cfRule type="containsText" dxfId="326" priority="426" stopIfTrue="1" operator="containsText" text="See Table 1">
      <formula>NOT(ISERROR(SEARCH("See Table 1",J2793)))</formula>
    </cfRule>
  </conditionalFormatting>
  <conditionalFormatting sqref="J2793">
    <cfRule type="containsText" dxfId="325" priority="425" stopIfTrue="1" operator="containsText" text="GUIDE 13">
      <formula>NOT(ISERROR(SEARCH("GUIDE 13",J2793)))</formula>
    </cfRule>
  </conditionalFormatting>
  <conditionalFormatting sqref="J2793">
    <cfRule type="containsText" dxfId="324" priority="424" stopIfTrue="1" operator="containsText" text="GUIDE 11">
      <formula>NOT(ISERROR(SEARCH("GUIDE 11",J2793)))</formula>
    </cfRule>
  </conditionalFormatting>
  <conditionalFormatting sqref="J2793">
    <cfRule type="containsText" dxfId="323" priority="421" stopIfTrue="1" operator="containsText" text="GUIDE 11">
      <formula>NOT(ISERROR(SEARCH("GUIDE 11",J2793)))</formula>
    </cfRule>
  </conditionalFormatting>
  <conditionalFormatting sqref="J2793">
    <cfRule type="containsText" dxfId="322" priority="423" stopIfTrue="1" operator="containsText" text="See Table 1">
      <formula>NOT(ISERROR(SEARCH("See Table 1",J2793)))</formula>
    </cfRule>
  </conditionalFormatting>
  <conditionalFormatting sqref="J2793">
    <cfRule type="containsText" dxfId="321" priority="422" stopIfTrue="1" operator="containsText" text="GUIDE 13">
      <formula>NOT(ISERROR(SEARCH("GUIDE 13",J2793)))</formula>
    </cfRule>
  </conditionalFormatting>
  <conditionalFormatting sqref="J2862">
    <cfRule type="containsText" dxfId="320" priority="420" stopIfTrue="1" operator="containsText" text="See Table 1">
      <formula>NOT(ISERROR(SEARCH("See Table 1",J2862)))</formula>
    </cfRule>
  </conditionalFormatting>
  <conditionalFormatting sqref="J2862">
    <cfRule type="containsText" dxfId="319" priority="418" stopIfTrue="1" operator="containsText" text="GUIDE 12">
      <formula>NOT(ISERROR(SEARCH("GUIDE 12",J2862)))</formula>
    </cfRule>
    <cfRule type="containsText" priority="419" stopIfTrue="1" operator="containsText" text="GUIDE 12">
      <formula>NOT(ISERROR(SEARCH("GUIDE 12",J2862)))</formula>
    </cfRule>
  </conditionalFormatting>
  <conditionalFormatting sqref="J2862">
    <cfRule type="containsText" dxfId="318" priority="417" stopIfTrue="1" operator="containsText" text="GUIDE 13">
      <formula>NOT(ISERROR(SEARCH("GUIDE 13",J2862)))</formula>
    </cfRule>
  </conditionalFormatting>
  <conditionalFormatting sqref="J2862">
    <cfRule type="containsText" dxfId="317" priority="416" stopIfTrue="1" operator="containsText" text="GUIDE 11">
      <formula>NOT(ISERROR(SEARCH("GUIDE 11",J2862)))</formula>
    </cfRule>
  </conditionalFormatting>
  <conditionalFormatting sqref="J2862">
    <cfRule type="containsText" dxfId="316" priority="415" stopIfTrue="1" operator="containsText" text="See Table 1">
      <formula>NOT(ISERROR(SEARCH("See Table 1",J2862)))</formula>
    </cfRule>
  </conditionalFormatting>
  <conditionalFormatting sqref="J2862">
    <cfRule type="containsText" dxfId="315" priority="414" stopIfTrue="1" operator="containsText" text="GUIDE 13">
      <formula>NOT(ISERROR(SEARCH("GUIDE 13",J2862)))</formula>
    </cfRule>
  </conditionalFormatting>
  <conditionalFormatting sqref="J2862">
    <cfRule type="containsText" dxfId="314" priority="413" stopIfTrue="1" operator="containsText" text="GUIDE 11">
      <formula>NOT(ISERROR(SEARCH("GUIDE 11",J2862)))</formula>
    </cfRule>
  </conditionalFormatting>
  <conditionalFormatting sqref="J2862">
    <cfRule type="containsText" dxfId="313" priority="410" stopIfTrue="1" operator="containsText" text="GUIDE 11">
      <formula>NOT(ISERROR(SEARCH("GUIDE 11",J2862)))</formula>
    </cfRule>
  </conditionalFormatting>
  <conditionalFormatting sqref="J2862">
    <cfRule type="containsText" dxfId="312" priority="412" stopIfTrue="1" operator="containsText" text="See Table 1">
      <formula>NOT(ISERROR(SEARCH("See Table 1",J2862)))</formula>
    </cfRule>
  </conditionalFormatting>
  <conditionalFormatting sqref="J2862">
    <cfRule type="containsText" dxfId="311" priority="411" stopIfTrue="1" operator="containsText" text="GUIDE 13">
      <formula>NOT(ISERROR(SEARCH("GUIDE 13",J2862)))</formula>
    </cfRule>
  </conditionalFormatting>
  <conditionalFormatting sqref="J2929">
    <cfRule type="containsText" dxfId="310" priority="409" stopIfTrue="1" operator="containsText" text="See Table 1">
      <formula>NOT(ISERROR(SEARCH("See Table 1",J2929)))</formula>
    </cfRule>
  </conditionalFormatting>
  <conditionalFormatting sqref="J2929">
    <cfRule type="containsText" dxfId="309" priority="407" stopIfTrue="1" operator="containsText" text="GUIDE 12">
      <formula>NOT(ISERROR(SEARCH("GUIDE 12",J2929)))</formula>
    </cfRule>
    <cfRule type="containsText" priority="408" stopIfTrue="1" operator="containsText" text="GUIDE 12">
      <formula>NOT(ISERROR(SEARCH("GUIDE 12",J2929)))</formula>
    </cfRule>
  </conditionalFormatting>
  <conditionalFormatting sqref="J2929">
    <cfRule type="containsText" dxfId="308" priority="406" stopIfTrue="1" operator="containsText" text="GUIDE 13">
      <formula>NOT(ISERROR(SEARCH("GUIDE 13",J2929)))</formula>
    </cfRule>
  </conditionalFormatting>
  <conditionalFormatting sqref="J2929">
    <cfRule type="containsText" dxfId="307" priority="405" stopIfTrue="1" operator="containsText" text="GUIDE 11">
      <formula>NOT(ISERROR(SEARCH("GUIDE 11",J2929)))</formula>
    </cfRule>
  </conditionalFormatting>
  <conditionalFormatting sqref="J2929">
    <cfRule type="containsText" dxfId="306" priority="404" stopIfTrue="1" operator="containsText" text="See Table 1">
      <formula>NOT(ISERROR(SEARCH("See Table 1",J2929)))</formula>
    </cfRule>
  </conditionalFormatting>
  <conditionalFormatting sqref="J2929">
    <cfRule type="containsText" dxfId="305" priority="403" stopIfTrue="1" operator="containsText" text="GUIDE 13">
      <formula>NOT(ISERROR(SEARCH("GUIDE 13",J2929)))</formula>
    </cfRule>
  </conditionalFormatting>
  <conditionalFormatting sqref="J2929">
    <cfRule type="containsText" dxfId="304" priority="402" stopIfTrue="1" operator="containsText" text="GUIDE 11">
      <formula>NOT(ISERROR(SEARCH("GUIDE 11",J2929)))</formula>
    </cfRule>
  </conditionalFormatting>
  <conditionalFormatting sqref="J2929">
    <cfRule type="containsText" dxfId="303" priority="399" stopIfTrue="1" operator="containsText" text="GUIDE 11">
      <formula>NOT(ISERROR(SEARCH("GUIDE 11",J2929)))</formula>
    </cfRule>
  </conditionalFormatting>
  <conditionalFormatting sqref="J2929">
    <cfRule type="containsText" dxfId="302" priority="401" stopIfTrue="1" operator="containsText" text="See Table 1">
      <formula>NOT(ISERROR(SEARCH("See Table 1",J2929)))</formula>
    </cfRule>
  </conditionalFormatting>
  <conditionalFormatting sqref="J2929">
    <cfRule type="containsText" dxfId="301" priority="400" stopIfTrue="1" operator="containsText" text="GUIDE 13">
      <formula>NOT(ISERROR(SEARCH("GUIDE 13",J2929)))</formula>
    </cfRule>
  </conditionalFormatting>
  <conditionalFormatting sqref="J3008">
    <cfRule type="containsText" dxfId="300" priority="398" stopIfTrue="1" operator="containsText" text="See Table 1">
      <formula>NOT(ISERROR(SEARCH("See Table 1",J3008)))</formula>
    </cfRule>
  </conditionalFormatting>
  <conditionalFormatting sqref="J3008">
    <cfRule type="containsText" dxfId="299" priority="396" stopIfTrue="1" operator="containsText" text="GUIDE 12">
      <formula>NOT(ISERROR(SEARCH("GUIDE 12",J3008)))</formula>
    </cfRule>
    <cfRule type="containsText" priority="397" stopIfTrue="1" operator="containsText" text="GUIDE 12">
      <formula>NOT(ISERROR(SEARCH("GUIDE 12",J3008)))</formula>
    </cfRule>
  </conditionalFormatting>
  <conditionalFormatting sqref="J3008">
    <cfRule type="containsText" dxfId="298" priority="395" stopIfTrue="1" operator="containsText" text="GUIDE 13">
      <formula>NOT(ISERROR(SEARCH("GUIDE 13",J3008)))</formula>
    </cfRule>
  </conditionalFormatting>
  <conditionalFormatting sqref="J3008">
    <cfRule type="containsText" dxfId="297" priority="394" stopIfTrue="1" operator="containsText" text="GUIDE 11">
      <formula>NOT(ISERROR(SEARCH("GUIDE 11",J3008)))</formula>
    </cfRule>
  </conditionalFormatting>
  <conditionalFormatting sqref="J3008">
    <cfRule type="containsText" dxfId="296" priority="393" stopIfTrue="1" operator="containsText" text="See Table 1">
      <formula>NOT(ISERROR(SEARCH("See Table 1",J3008)))</formula>
    </cfRule>
  </conditionalFormatting>
  <conditionalFormatting sqref="J3008">
    <cfRule type="containsText" dxfId="295" priority="392" stopIfTrue="1" operator="containsText" text="GUIDE 13">
      <formula>NOT(ISERROR(SEARCH("GUIDE 13",J3008)))</formula>
    </cfRule>
  </conditionalFormatting>
  <conditionalFormatting sqref="J3008">
    <cfRule type="containsText" dxfId="294" priority="391" stopIfTrue="1" operator="containsText" text="GUIDE 11">
      <formula>NOT(ISERROR(SEARCH("GUIDE 11",J3008)))</formula>
    </cfRule>
  </conditionalFormatting>
  <conditionalFormatting sqref="J3008">
    <cfRule type="containsText" dxfId="293" priority="388" stopIfTrue="1" operator="containsText" text="GUIDE 11">
      <formula>NOT(ISERROR(SEARCH("GUIDE 11",J3008)))</formula>
    </cfRule>
  </conditionalFormatting>
  <conditionalFormatting sqref="J3008">
    <cfRule type="containsText" dxfId="292" priority="390" stopIfTrue="1" operator="containsText" text="See Table 1">
      <formula>NOT(ISERROR(SEARCH("See Table 1",J3008)))</formula>
    </cfRule>
  </conditionalFormatting>
  <conditionalFormatting sqref="J3008">
    <cfRule type="containsText" dxfId="291" priority="389" stopIfTrue="1" operator="containsText" text="GUIDE 13">
      <formula>NOT(ISERROR(SEARCH("GUIDE 13",J3008)))</formula>
    </cfRule>
  </conditionalFormatting>
  <conditionalFormatting sqref="J3085">
    <cfRule type="containsText" dxfId="290" priority="387" stopIfTrue="1" operator="containsText" text="See Table 1">
      <formula>NOT(ISERROR(SEARCH("See Table 1",J3085)))</formula>
    </cfRule>
  </conditionalFormatting>
  <conditionalFormatting sqref="J3085">
    <cfRule type="containsText" dxfId="289" priority="385" stopIfTrue="1" operator="containsText" text="GUIDE 12">
      <formula>NOT(ISERROR(SEARCH("GUIDE 12",J3085)))</formula>
    </cfRule>
    <cfRule type="containsText" priority="386" stopIfTrue="1" operator="containsText" text="GUIDE 12">
      <formula>NOT(ISERROR(SEARCH("GUIDE 12",J3085)))</formula>
    </cfRule>
  </conditionalFormatting>
  <conditionalFormatting sqref="J3085">
    <cfRule type="containsText" dxfId="288" priority="384" stopIfTrue="1" operator="containsText" text="GUIDE 13">
      <formula>NOT(ISERROR(SEARCH("GUIDE 13",J3085)))</formula>
    </cfRule>
  </conditionalFormatting>
  <conditionalFormatting sqref="J3085">
    <cfRule type="containsText" dxfId="287" priority="383" stopIfTrue="1" operator="containsText" text="GUIDE 11">
      <formula>NOT(ISERROR(SEARCH("GUIDE 11",J3085)))</formula>
    </cfRule>
  </conditionalFormatting>
  <conditionalFormatting sqref="J3085">
    <cfRule type="containsText" dxfId="286" priority="382" stopIfTrue="1" operator="containsText" text="See Table 1">
      <formula>NOT(ISERROR(SEARCH("See Table 1",J3085)))</formula>
    </cfRule>
  </conditionalFormatting>
  <conditionalFormatting sqref="J3085">
    <cfRule type="containsText" dxfId="285" priority="381" stopIfTrue="1" operator="containsText" text="GUIDE 13">
      <formula>NOT(ISERROR(SEARCH("GUIDE 13",J3085)))</formula>
    </cfRule>
  </conditionalFormatting>
  <conditionalFormatting sqref="J3085">
    <cfRule type="containsText" dxfId="284" priority="380" stopIfTrue="1" operator="containsText" text="GUIDE 11">
      <formula>NOT(ISERROR(SEARCH("GUIDE 11",J3085)))</formula>
    </cfRule>
  </conditionalFormatting>
  <conditionalFormatting sqref="J3085">
    <cfRule type="containsText" dxfId="283" priority="377" stopIfTrue="1" operator="containsText" text="GUIDE 11">
      <formula>NOT(ISERROR(SEARCH("GUIDE 11",J3085)))</formula>
    </cfRule>
  </conditionalFormatting>
  <conditionalFormatting sqref="J3085">
    <cfRule type="containsText" dxfId="282" priority="379" stopIfTrue="1" operator="containsText" text="See Table 1">
      <formula>NOT(ISERROR(SEARCH("See Table 1",J3085)))</formula>
    </cfRule>
  </conditionalFormatting>
  <conditionalFormatting sqref="J3085">
    <cfRule type="containsText" dxfId="281" priority="378" stopIfTrue="1" operator="containsText" text="GUIDE 13">
      <formula>NOT(ISERROR(SEARCH("GUIDE 13",J3085)))</formula>
    </cfRule>
  </conditionalFormatting>
  <conditionalFormatting sqref="J3159">
    <cfRule type="containsText" dxfId="280" priority="376" stopIfTrue="1" operator="containsText" text="See Table 1">
      <formula>NOT(ISERROR(SEARCH("See Table 1",J3159)))</formula>
    </cfRule>
  </conditionalFormatting>
  <conditionalFormatting sqref="J3159">
    <cfRule type="containsText" dxfId="279" priority="374" stopIfTrue="1" operator="containsText" text="GUIDE 12">
      <formula>NOT(ISERROR(SEARCH("GUIDE 12",J3159)))</formula>
    </cfRule>
    <cfRule type="containsText" priority="375" stopIfTrue="1" operator="containsText" text="GUIDE 12">
      <formula>NOT(ISERROR(SEARCH("GUIDE 12",J3159)))</formula>
    </cfRule>
  </conditionalFormatting>
  <conditionalFormatting sqref="J3159">
    <cfRule type="containsText" dxfId="278" priority="373" stopIfTrue="1" operator="containsText" text="GUIDE 13">
      <formula>NOT(ISERROR(SEARCH("GUIDE 13",J3159)))</formula>
    </cfRule>
  </conditionalFormatting>
  <conditionalFormatting sqref="J3159">
    <cfRule type="containsText" dxfId="277" priority="372" stopIfTrue="1" operator="containsText" text="GUIDE 11">
      <formula>NOT(ISERROR(SEARCH("GUIDE 11",J3159)))</formula>
    </cfRule>
  </conditionalFormatting>
  <conditionalFormatting sqref="J3159">
    <cfRule type="containsText" dxfId="276" priority="371" stopIfTrue="1" operator="containsText" text="See Table 1">
      <formula>NOT(ISERROR(SEARCH("See Table 1",J3159)))</formula>
    </cfRule>
  </conditionalFormatting>
  <conditionalFormatting sqref="J3159">
    <cfRule type="containsText" dxfId="275" priority="370" stopIfTrue="1" operator="containsText" text="GUIDE 13">
      <formula>NOT(ISERROR(SEARCH("GUIDE 13",J3159)))</formula>
    </cfRule>
  </conditionalFormatting>
  <conditionalFormatting sqref="J3159">
    <cfRule type="containsText" dxfId="274" priority="369" stopIfTrue="1" operator="containsText" text="GUIDE 11">
      <formula>NOT(ISERROR(SEARCH("GUIDE 11",J3159)))</formula>
    </cfRule>
  </conditionalFormatting>
  <conditionalFormatting sqref="J3159">
    <cfRule type="containsText" dxfId="273" priority="366" stopIfTrue="1" operator="containsText" text="GUIDE 11">
      <formula>NOT(ISERROR(SEARCH("GUIDE 11",J3159)))</formula>
    </cfRule>
  </conditionalFormatting>
  <conditionalFormatting sqref="J3159">
    <cfRule type="containsText" dxfId="272" priority="368" stopIfTrue="1" operator="containsText" text="See Table 1">
      <formula>NOT(ISERROR(SEARCH("See Table 1",J3159)))</formula>
    </cfRule>
  </conditionalFormatting>
  <conditionalFormatting sqref="J3159">
    <cfRule type="containsText" dxfId="271" priority="367" stopIfTrue="1" operator="containsText" text="GUIDE 13">
      <formula>NOT(ISERROR(SEARCH("GUIDE 13",J3159)))</formula>
    </cfRule>
  </conditionalFormatting>
  <conditionalFormatting sqref="J3281">
    <cfRule type="containsText" dxfId="270" priority="365" stopIfTrue="1" operator="containsText" text="See Table 1">
      <formula>NOT(ISERROR(SEARCH("See Table 1",J3281)))</formula>
    </cfRule>
  </conditionalFormatting>
  <conditionalFormatting sqref="J3281">
    <cfRule type="containsText" dxfId="269" priority="364" stopIfTrue="1" operator="containsText" text="GUIDE 13">
      <formula>NOT(ISERROR(SEARCH("GUIDE 13",J3281)))</formula>
    </cfRule>
  </conditionalFormatting>
  <conditionalFormatting sqref="J3281">
    <cfRule type="containsText" dxfId="268" priority="363" stopIfTrue="1" operator="containsText" text="GUIDE 11">
      <formula>NOT(ISERROR(SEARCH("GUIDE 11",J3281)))</formula>
    </cfRule>
  </conditionalFormatting>
  <conditionalFormatting sqref="J3281">
    <cfRule type="containsText" dxfId="267" priority="362" stopIfTrue="1" operator="containsText" text="See Table 1">
      <formula>NOT(ISERROR(SEARCH("See Table 1",J3281)))</formula>
    </cfRule>
  </conditionalFormatting>
  <conditionalFormatting sqref="J3281">
    <cfRule type="containsText" dxfId="266" priority="361" stopIfTrue="1" operator="containsText" text="GUIDE 13">
      <formula>NOT(ISERROR(SEARCH("GUIDE 13",J3281)))</formula>
    </cfRule>
  </conditionalFormatting>
  <conditionalFormatting sqref="J3281">
    <cfRule type="containsText" dxfId="265" priority="360" stopIfTrue="1" operator="containsText" text="GUIDE 11">
      <formula>NOT(ISERROR(SEARCH("GUIDE 11",J3281)))</formula>
    </cfRule>
  </conditionalFormatting>
  <conditionalFormatting sqref="J3281">
    <cfRule type="containsText" dxfId="264" priority="357" stopIfTrue="1" operator="containsText" text="GUIDE 11">
      <formula>NOT(ISERROR(SEARCH("GUIDE 11",J3281)))</formula>
    </cfRule>
  </conditionalFormatting>
  <conditionalFormatting sqref="J3281">
    <cfRule type="containsText" dxfId="263" priority="359" stopIfTrue="1" operator="containsText" text="See Table 1">
      <formula>NOT(ISERROR(SEARCH("See Table 1",J3281)))</formula>
    </cfRule>
  </conditionalFormatting>
  <conditionalFormatting sqref="J3281">
    <cfRule type="containsText" dxfId="262" priority="358" stopIfTrue="1" operator="containsText" text="GUIDE 13">
      <formula>NOT(ISERROR(SEARCH("GUIDE 13",J3281)))</formula>
    </cfRule>
  </conditionalFormatting>
  <conditionalFormatting sqref="J3346">
    <cfRule type="containsText" dxfId="261" priority="356" stopIfTrue="1" operator="containsText" text="See Table 1">
      <formula>NOT(ISERROR(SEARCH("See Table 1",J3346)))</formula>
    </cfRule>
  </conditionalFormatting>
  <conditionalFormatting sqref="J3346">
    <cfRule type="containsText" dxfId="260" priority="355" stopIfTrue="1" operator="containsText" text="GUIDE 13">
      <formula>NOT(ISERROR(SEARCH("GUIDE 13",J3346)))</formula>
    </cfRule>
  </conditionalFormatting>
  <conditionalFormatting sqref="J3346">
    <cfRule type="containsText" dxfId="259" priority="354" stopIfTrue="1" operator="containsText" text="GUIDE 11">
      <formula>NOT(ISERROR(SEARCH("GUIDE 11",J3346)))</formula>
    </cfRule>
  </conditionalFormatting>
  <conditionalFormatting sqref="J3346">
    <cfRule type="containsText" dxfId="258" priority="353" stopIfTrue="1" operator="containsText" text="See Table 1">
      <formula>NOT(ISERROR(SEARCH("See Table 1",J3346)))</formula>
    </cfRule>
  </conditionalFormatting>
  <conditionalFormatting sqref="J3346">
    <cfRule type="containsText" dxfId="257" priority="352" stopIfTrue="1" operator="containsText" text="GUIDE 13">
      <formula>NOT(ISERROR(SEARCH("GUIDE 13",J3346)))</formula>
    </cfRule>
  </conditionalFormatting>
  <conditionalFormatting sqref="J3346">
    <cfRule type="containsText" dxfId="256" priority="351" stopIfTrue="1" operator="containsText" text="GUIDE 11">
      <formula>NOT(ISERROR(SEARCH("GUIDE 11",J3346)))</formula>
    </cfRule>
  </conditionalFormatting>
  <conditionalFormatting sqref="J3346">
    <cfRule type="containsText" dxfId="255" priority="348" stopIfTrue="1" operator="containsText" text="GUIDE 11">
      <formula>NOT(ISERROR(SEARCH("GUIDE 11",J3346)))</formula>
    </cfRule>
  </conditionalFormatting>
  <conditionalFormatting sqref="J3346">
    <cfRule type="containsText" dxfId="254" priority="350" stopIfTrue="1" operator="containsText" text="See Table 1">
      <formula>NOT(ISERROR(SEARCH("See Table 1",J3346)))</formula>
    </cfRule>
  </conditionalFormatting>
  <conditionalFormatting sqref="J3346">
    <cfRule type="containsText" dxfId="253" priority="349" stopIfTrue="1" operator="containsText" text="GUIDE 13">
      <formula>NOT(ISERROR(SEARCH("GUIDE 13",J3346)))</formula>
    </cfRule>
  </conditionalFormatting>
  <conditionalFormatting sqref="J3767">
    <cfRule type="containsText" dxfId="252" priority="347" stopIfTrue="1" operator="containsText" text="See Table 1">
      <formula>NOT(ISERROR(SEARCH("See Table 1",J3767)))</formula>
    </cfRule>
  </conditionalFormatting>
  <conditionalFormatting sqref="J3767">
    <cfRule type="containsText" dxfId="251" priority="346" stopIfTrue="1" operator="containsText" text="GUIDE 13">
      <formula>NOT(ISERROR(SEARCH("GUIDE 13",J3767)))</formula>
    </cfRule>
  </conditionalFormatting>
  <conditionalFormatting sqref="J3767">
    <cfRule type="containsText" dxfId="250" priority="345" stopIfTrue="1" operator="containsText" text="GUIDE 11">
      <formula>NOT(ISERROR(SEARCH("GUIDE 11",J3767)))</formula>
    </cfRule>
  </conditionalFormatting>
  <conditionalFormatting sqref="J3767">
    <cfRule type="containsText" dxfId="249" priority="344" stopIfTrue="1" operator="containsText" text="See Table 1">
      <formula>NOT(ISERROR(SEARCH("See Table 1",J3767)))</formula>
    </cfRule>
  </conditionalFormatting>
  <conditionalFormatting sqref="J3767">
    <cfRule type="containsText" dxfId="248" priority="343" stopIfTrue="1" operator="containsText" text="GUIDE 13">
      <formula>NOT(ISERROR(SEARCH("GUIDE 13",J3767)))</formula>
    </cfRule>
  </conditionalFormatting>
  <conditionalFormatting sqref="J3767">
    <cfRule type="containsText" dxfId="247" priority="342" stopIfTrue="1" operator="containsText" text="GUIDE 11">
      <formula>NOT(ISERROR(SEARCH("GUIDE 11",J3767)))</formula>
    </cfRule>
  </conditionalFormatting>
  <conditionalFormatting sqref="J3767">
    <cfRule type="containsText" dxfId="246" priority="339" stopIfTrue="1" operator="containsText" text="GUIDE 11">
      <formula>NOT(ISERROR(SEARCH("GUIDE 11",J3767)))</formula>
    </cfRule>
  </conditionalFormatting>
  <conditionalFormatting sqref="J3767">
    <cfRule type="containsText" dxfId="245" priority="341" stopIfTrue="1" operator="containsText" text="See Table 1">
      <formula>NOT(ISERROR(SEARCH("See Table 1",J3767)))</formula>
    </cfRule>
  </conditionalFormatting>
  <conditionalFormatting sqref="J3767">
    <cfRule type="containsText" dxfId="244" priority="340" stopIfTrue="1" operator="containsText" text="GUIDE 13">
      <formula>NOT(ISERROR(SEARCH("GUIDE 13",J3767)))</formula>
    </cfRule>
  </conditionalFormatting>
  <conditionalFormatting sqref="J3818">
    <cfRule type="containsText" dxfId="243" priority="338" stopIfTrue="1" operator="containsText" text="See Table 1">
      <formula>NOT(ISERROR(SEARCH("See Table 1",J3818)))</formula>
    </cfRule>
  </conditionalFormatting>
  <conditionalFormatting sqref="J3818">
    <cfRule type="containsText" dxfId="242" priority="337" stopIfTrue="1" operator="containsText" text="GUIDE 13">
      <formula>NOT(ISERROR(SEARCH("GUIDE 13",J3818)))</formula>
    </cfRule>
  </conditionalFormatting>
  <conditionalFormatting sqref="J3818">
    <cfRule type="containsText" dxfId="241" priority="336" stopIfTrue="1" operator="containsText" text="GUIDE 11">
      <formula>NOT(ISERROR(SEARCH("GUIDE 11",J3818)))</formula>
    </cfRule>
  </conditionalFormatting>
  <conditionalFormatting sqref="J3818">
    <cfRule type="containsText" dxfId="240" priority="335" stopIfTrue="1" operator="containsText" text="See Table 1">
      <formula>NOT(ISERROR(SEARCH("See Table 1",J3818)))</formula>
    </cfRule>
  </conditionalFormatting>
  <conditionalFormatting sqref="J3818">
    <cfRule type="containsText" dxfId="239" priority="334" stopIfTrue="1" operator="containsText" text="GUIDE 13">
      <formula>NOT(ISERROR(SEARCH("GUIDE 13",J3818)))</formula>
    </cfRule>
  </conditionalFormatting>
  <conditionalFormatting sqref="J3818">
    <cfRule type="containsText" dxfId="238" priority="333" stopIfTrue="1" operator="containsText" text="GUIDE 11">
      <formula>NOT(ISERROR(SEARCH("GUIDE 11",J3818)))</formula>
    </cfRule>
  </conditionalFormatting>
  <conditionalFormatting sqref="J3818">
    <cfRule type="containsText" dxfId="237" priority="330" stopIfTrue="1" operator="containsText" text="GUIDE 11">
      <formula>NOT(ISERROR(SEARCH("GUIDE 11",J3818)))</formula>
    </cfRule>
  </conditionalFormatting>
  <conditionalFormatting sqref="J3818">
    <cfRule type="containsText" dxfId="236" priority="332" stopIfTrue="1" operator="containsText" text="See Table 1">
      <formula>NOT(ISERROR(SEARCH("See Table 1",J3818)))</formula>
    </cfRule>
  </conditionalFormatting>
  <conditionalFormatting sqref="J3818">
    <cfRule type="containsText" dxfId="235" priority="331" stopIfTrue="1" operator="containsText" text="GUIDE 13">
      <formula>NOT(ISERROR(SEARCH("GUIDE 13",J3818)))</formula>
    </cfRule>
  </conditionalFormatting>
  <conditionalFormatting sqref="J3874">
    <cfRule type="containsText" dxfId="234" priority="329" stopIfTrue="1" operator="containsText" text="See Table 1">
      <formula>NOT(ISERROR(SEARCH("See Table 1",J3874)))</formula>
    </cfRule>
  </conditionalFormatting>
  <conditionalFormatting sqref="J3874">
    <cfRule type="containsText" dxfId="233" priority="328" stopIfTrue="1" operator="containsText" text="GUIDE 13">
      <formula>NOT(ISERROR(SEARCH("GUIDE 13",J3874)))</formula>
    </cfRule>
  </conditionalFormatting>
  <conditionalFormatting sqref="J3874">
    <cfRule type="containsText" dxfId="232" priority="327" stopIfTrue="1" operator="containsText" text="GUIDE 11">
      <formula>NOT(ISERROR(SEARCH("GUIDE 11",J3874)))</formula>
    </cfRule>
  </conditionalFormatting>
  <conditionalFormatting sqref="J3874">
    <cfRule type="containsText" dxfId="231" priority="326" stopIfTrue="1" operator="containsText" text="See Table 1">
      <formula>NOT(ISERROR(SEARCH("See Table 1",J3874)))</formula>
    </cfRule>
  </conditionalFormatting>
  <conditionalFormatting sqref="J3874">
    <cfRule type="containsText" dxfId="230" priority="325" stopIfTrue="1" operator="containsText" text="GUIDE 13">
      <formula>NOT(ISERROR(SEARCH("GUIDE 13",J3874)))</formula>
    </cfRule>
  </conditionalFormatting>
  <conditionalFormatting sqref="J3874">
    <cfRule type="containsText" dxfId="229" priority="324" stopIfTrue="1" operator="containsText" text="GUIDE 11">
      <formula>NOT(ISERROR(SEARCH("GUIDE 11",J3874)))</formula>
    </cfRule>
  </conditionalFormatting>
  <conditionalFormatting sqref="J3874">
    <cfRule type="containsText" dxfId="228" priority="321" stopIfTrue="1" operator="containsText" text="GUIDE 11">
      <formula>NOT(ISERROR(SEARCH("GUIDE 11",J3874)))</formula>
    </cfRule>
  </conditionalFormatting>
  <conditionalFormatting sqref="J3874">
    <cfRule type="containsText" dxfId="227" priority="323" stopIfTrue="1" operator="containsText" text="See Table 1">
      <formula>NOT(ISERROR(SEARCH("See Table 1",J3874)))</formula>
    </cfRule>
  </conditionalFormatting>
  <conditionalFormatting sqref="J3874">
    <cfRule type="containsText" dxfId="226" priority="322" stopIfTrue="1" operator="containsText" text="GUIDE 13">
      <formula>NOT(ISERROR(SEARCH("GUIDE 13",J3874)))</formula>
    </cfRule>
  </conditionalFormatting>
  <conditionalFormatting sqref="J3940">
    <cfRule type="containsText" dxfId="225" priority="320" stopIfTrue="1" operator="containsText" text="See Table 1">
      <formula>NOT(ISERROR(SEARCH("See Table 1",J3940)))</formula>
    </cfRule>
  </conditionalFormatting>
  <conditionalFormatting sqref="J3940">
    <cfRule type="containsText" dxfId="224" priority="319" stopIfTrue="1" operator="containsText" text="GUIDE 13">
      <formula>NOT(ISERROR(SEARCH("GUIDE 13",J3940)))</formula>
    </cfRule>
  </conditionalFormatting>
  <conditionalFormatting sqref="J3940">
    <cfRule type="containsText" dxfId="223" priority="318" stopIfTrue="1" operator="containsText" text="GUIDE 11">
      <formula>NOT(ISERROR(SEARCH("GUIDE 11",J3940)))</formula>
    </cfRule>
  </conditionalFormatting>
  <conditionalFormatting sqref="J3940">
    <cfRule type="containsText" dxfId="222" priority="317" stopIfTrue="1" operator="containsText" text="See Table 1">
      <formula>NOT(ISERROR(SEARCH("See Table 1",J3940)))</formula>
    </cfRule>
  </conditionalFormatting>
  <conditionalFormatting sqref="J3940">
    <cfRule type="containsText" dxfId="221" priority="316" stopIfTrue="1" operator="containsText" text="GUIDE 13">
      <formula>NOT(ISERROR(SEARCH("GUIDE 13",J3940)))</formula>
    </cfRule>
  </conditionalFormatting>
  <conditionalFormatting sqref="J3940">
    <cfRule type="containsText" dxfId="220" priority="315" stopIfTrue="1" operator="containsText" text="GUIDE 11">
      <formula>NOT(ISERROR(SEARCH("GUIDE 11",J3940)))</formula>
    </cfRule>
  </conditionalFormatting>
  <conditionalFormatting sqref="J3940">
    <cfRule type="containsText" dxfId="219" priority="312" stopIfTrue="1" operator="containsText" text="GUIDE 11">
      <formula>NOT(ISERROR(SEARCH("GUIDE 11",J3940)))</formula>
    </cfRule>
  </conditionalFormatting>
  <conditionalFormatting sqref="J3940">
    <cfRule type="containsText" dxfId="218" priority="314" stopIfTrue="1" operator="containsText" text="See Table 1">
      <formula>NOT(ISERROR(SEARCH("See Table 1",J3940)))</formula>
    </cfRule>
  </conditionalFormatting>
  <conditionalFormatting sqref="J3940">
    <cfRule type="containsText" dxfId="217" priority="313" stopIfTrue="1" operator="containsText" text="GUIDE 13">
      <formula>NOT(ISERROR(SEARCH("GUIDE 13",J3940)))</formula>
    </cfRule>
  </conditionalFormatting>
  <conditionalFormatting sqref="J3984">
    <cfRule type="containsText" dxfId="216" priority="311" stopIfTrue="1" operator="containsText" text="See Table 1">
      <formula>NOT(ISERROR(SEARCH("See Table 1",J3984)))</formula>
    </cfRule>
  </conditionalFormatting>
  <conditionalFormatting sqref="J3984">
    <cfRule type="containsText" dxfId="215" priority="310" stopIfTrue="1" operator="containsText" text="GUIDE 13">
      <formula>NOT(ISERROR(SEARCH("GUIDE 13",J3984)))</formula>
    </cfRule>
  </conditionalFormatting>
  <conditionalFormatting sqref="J3984">
    <cfRule type="containsText" dxfId="214" priority="309" stopIfTrue="1" operator="containsText" text="GUIDE 11">
      <formula>NOT(ISERROR(SEARCH("GUIDE 11",J3984)))</formula>
    </cfRule>
  </conditionalFormatting>
  <conditionalFormatting sqref="J3984">
    <cfRule type="containsText" dxfId="213" priority="308" stopIfTrue="1" operator="containsText" text="See Table 1">
      <formula>NOT(ISERROR(SEARCH("See Table 1",J3984)))</formula>
    </cfRule>
  </conditionalFormatting>
  <conditionalFormatting sqref="J3984">
    <cfRule type="containsText" dxfId="212" priority="307" stopIfTrue="1" operator="containsText" text="GUIDE 13">
      <formula>NOT(ISERROR(SEARCH("GUIDE 13",J3984)))</formula>
    </cfRule>
  </conditionalFormatting>
  <conditionalFormatting sqref="J3984">
    <cfRule type="containsText" dxfId="211" priority="306" stopIfTrue="1" operator="containsText" text="GUIDE 11">
      <formula>NOT(ISERROR(SEARCH("GUIDE 11",J3984)))</formula>
    </cfRule>
  </conditionalFormatting>
  <conditionalFormatting sqref="J3984">
    <cfRule type="containsText" dxfId="210" priority="303" stopIfTrue="1" operator="containsText" text="GUIDE 11">
      <formula>NOT(ISERROR(SEARCH("GUIDE 11",J3984)))</formula>
    </cfRule>
  </conditionalFormatting>
  <conditionalFormatting sqref="J3984">
    <cfRule type="containsText" dxfId="209" priority="305" stopIfTrue="1" operator="containsText" text="See Table 1">
      <formula>NOT(ISERROR(SEARCH("See Table 1",J3984)))</formula>
    </cfRule>
  </conditionalFormatting>
  <conditionalFormatting sqref="J3984">
    <cfRule type="containsText" dxfId="208" priority="304" stopIfTrue="1" operator="containsText" text="GUIDE 13">
      <formula>NOT(ISERROR(SEARCH("GUIDE 13",J3984)))</formula>
    </cfRule>
  </conditionalFormatting>
  <conditionalFormatting sqref="J4056">
    <cfRule type="containsText" dxfId="207" priority="302" stopIfTrue="1" operator="containsText" text="See Table 1">
      <formula>NOT(ISERROR(SEARCH("See Table 1",J4056)))</formula>
    </cfRule>
  </conditionalFormatting>
  <conditionalFormatting sqref="J4056">
    <cfRule type="containsText" dxfId="206" priority="301" stopIfTrue="1" operator="containsText" text="GUIDE 13">
      <formula>NOT(ISERROR(SEARCH("GUIDE 13",J4056)))</formula>
    </cfRule>
  </conditionalFormatting>
  <conditionalFormatting sqref="J4056">
    <cfRule type="containsText" dxfId="205" priority="300" stopIfTrue="1" operator="containsText" text="GUIDE 11">
      <formula>NOT(ISERROR(SEARCH("GUIDE 11",J4056)))</formula>
    </cfRule>
  </conditionalFormatting>
  <conditionalFormatting sqref="J4056">
    <cfRule type="containsText" dxfId="204" priority="299" stopIfTrue="1" operator="containsText" text="See Table 1">
      <formula>NOT(ISERROR(SEARCH("See Table 1",J4056)))</formula>
    </cfRule>
  </conditionalFormatting>
  <conditionalFormatting sqref="J4056">
    <cfRule type="containsText" dxfId="203" priority="298" stopIfTrue="1" operator="containsText" text="GUIDE 13">
      <formula>NOT(ISERROR(SEARCH("GUIDE 13",J4056)))</formula>
    </cfRule>
  </conditionalFormatting>
  <conditionalFormatting sqref="J4056">
    <cfRule type="containsText" dxfId="202" priority="297" stopIfTrue="1" operator="containsText" text="GUIDE 11">
      <formula>NOT(ISERROR(SEARCH("GUIDE 11",J4056)))</formula>
    </cfRule>
  </conditionalFormatting>
  <conditionalFormatting sqref="J4056">
    <cfRule type="containsText" dxfId="201" priority="294" stopIfTrue="1" operator="containsText" text="GUIDE 11">
      <formula>NOT(ISERROR(SEARCH("GUIDE 11",J4056)))</formula>
    </cfRule>
  </conditionalFormatting>
  <conditionalFormatting sqref="J4056">
    <cfRule type="containsText" dxfId="200" priority="296" stopIfTrue="1" operator="containsText" text="See Table 1">
      <formula>NOT(ISERROR(SEARCH("See Table 1",J4056)))</formula>
    </cfRule>
  </conditionalFormatting>
  <conditionalFormatting sqref="J4056">
    <cfRule type="containsText" dxfId="199" priority="295" stopIfTrue="1" operator="containsText" text="GUIDE 13">
      <formula>NOT(ISERROR(SEARCH("GUIDE 13",J4056)))</formula>
    </cfRule>
  </conditionalFormatting>
  <conditionalFormatting sqref="J4128">
    <cfRule type="containsText" dxfId="198" priority="293" stopIfTrue="1" operator="containsText" text="See Table 1">
      <formula>NOT(ISERROR(SEARCH("See Table 1",J4128)))</formula>
    </cfRule>
  </conditionalFormatting>
  <conditionalFormatting sqref="J4128">
    <cfRule type="containsText" dxfId="197" priority="292" stopIfTrue="1" operator="containsText" text="GUIDE 13">
      <formula>NOT(ISERROR(SEARCH("GUIDE 13",J4128)))</formula>
    </cfRule>
  </conditionalFormatting>
  <conditionalFormatting sqref="J4128">
    <cfRule type="containsText" dxfId="196" priority="291" stopIfTrue="1" operator="containsText" text="GUIDE 11">
      <formula>NOT(ISERROR(SEARCH("GUIDE 11",J4128)))</formula>
    </cfRule>
  </conditionalFormatting>
  <conditionalFormatting sqref="J4128">
    <cfRule type="containsText" dxfId="195" priority="290" stopIfTrue="1" operator="containsText" text="See Table 1">
      <formula>NOT(ISERROR(SEARCH("See Table 1",J4128)))</formula>
    </cfRule>
  </conditionalFormatting>
  <conditionalFormatting sqref="J4128">
    <cfRule type="containsText" dxfId="194" priority="289" stopIfTrue="1" operator="containsText" text="GUIDE 13">
      <formula>NOT(ISERROR(SEARCH("GUIDE 13",J4128)))</formula>
    </cfRule>
  </conditionalFormatting>
  <conditionalFormatting sqref="J4128">
    <cfRule type="containsText" dxfId="193" priority="288" stopIfTrue="1" operator="containsText" text="GUIDE 11">
      <formula>NOT(ISERROR(SEARCH("GUIDE 11",J4128)))</formula>
    </cfRule>
  </conditionalFormatting>
  <conditionalFormatting sqref="J4128">
    <cfRule type="containsText" dxfId="192" priority="285" stopIfTrue="1" operator="containsText" text="GUIDE 11">
      <formula>NOT(ISERROR(SEARCH("GUIDE 11",J4128)))</formula>
    </cfRule>
  </conditionalFormatting>
  <conditionalFormatting sqref="J4128">
    <cfRule type="containsText" dxfId="191" priority="287" stopIfTrue="1" operator="containsText" text="See Table 1">
      <formula>NOT(ISERROR(SEARCH("See Table 1",J4128)))</formula>
    </cfRule>
  </conditionalFormatting>
  <conditionalFormatting sqref="J4128">
    <cfRule type="containsText" dxfId="190" priority="286" stopIfTrue="1" operator="containsText" text="GUIDE 13">
      <formula>NOT(ISERROR(SEARCH("GUIDE 13",J4128)))</formula>
    </cfRule>
  </conditionalFormatting>
  <conditionalFormatting sqref="N1561">
    <cfRule type="containsText" dxfId="189" priority="284" stopIfTrue="1" operator="containsText" text="See Table 1">
      <formula>NOT(ISERROR(SEARCH("See Table 1",N1561)))</formula>
    </cfRule>
  </conditionalFormatting>
  <conditionalFormatting sqref="N1561">
    <cfRule type="containsText" dxfId="188" priority="283" stopIfTrue="1" operator="containsText" text="GUIDE 13">
      <formula>NOT(ISERROR(SEARCH("GUIDE 13",N1561)))</formula>
    </cfRule>
  </conditionalFormatting>
  <conditionalFormatting sqref="N1561">
    <cfRule type="containsText" dxfId="187" priority="282" stopIfTrue="1" operator="containsText" text="GUIDE 11">
      <formula>NOT(ISERROR(SEARCH("GUIDE 11",N1561)))</formula>
    </cfRule>
  </conditionalFormatting>
  <conditionalFormatting sqref="J1561">
    <cfRule type="containsText" dxfId="186" priority="281" stopIfTrue="1" operator="containsText" text="See Table 1">
      <formula>NOT(ISERROR(SEARCH("See Table 1",J1561)))</formula>
    </cfRule>
  </conditionalFormatting>
  <conditionalFormatting sqref="J1561">
    <cfRule type="containsText" dxfId="185" priority="280" stopIfTrue="1" operator="containsText" text="GUIDE 13">
      <formula>NOT(ISERROR(SEARCH("GUIDE 13",J1561)))</formula>
    </cfRule>
  </conditionalFormatting>
  <conditionalFormatting sqref="J1561">
    <cfRule type="containsText" dxfId="184" priority="279" stopIfTrue="1" operator="containsText" text="GUIDE 11">
      <formula>NOT(ISERROR(SEARCH("GUIDE 11",J1561)))</formula>
    </cfRule>
  </conditionalFormatting>
  <conditionalFormatting sqref="J1766">
    <cfRule type="containsText" dxfId="183" priority="278" stopIfTrue="1" operator="containsText" text="See Table 1">
      <formula>NOT(ISERROR(SEARCH("See Table 1",J1766)))</formula>
    </cfRule>
  </conditionalFormatting>
  <conditionalFormatting sqref="J1766">
    <cfRule type="containsText" dxfId="182" priority="277" stopIfTrue="1" operator="containsText" text="GUIDE 13">
      <formula>NOT(ISERROR(SEARCH("GUIDE 13",J1766)))</formula>
    </cfRule>
  </conditionalFormatting>
  <conditionalFormatting sqref="J1766">
    <cfRule type="containsText" dxfId="181" priority="276" stopIfTrue="1" operator="containsText" text="GUIDE 11">
      <formula>NOT(ISERROR(SEARCH("GUIDE 11",J1766)))</formula>
    </cfRule>
  </conditionalFormatting>
  <conditionalFormatting sqref="J1835">
    <cfRule type="containsText" dxfId="180" priority="275" stopIfTrue="1" operator="containsText" text="See Table 1">
      <formula>NOT(ISERROR(SEARCH("See Table 1",J1835)))</formula>
    </cfRule>
  </conditionalFormatting>
  <conditionalFormatting sqref="J1835">
    <cfRule type="containsText" dxfId="179" priority="274" stopIfTrue="1" operator="containsText" text="GUIDE 13">
      <formula>NOT(ISERROR(SEARCH("GUIDE 13",J1835)))</formula>
    </cfRule>
  </conditionalFormatting>
  <conditionalFormatting sqref="J1835">
    <cfRule type="containsText" dxfId="178" priority="273" stopIfTrue="1" operator="containsText" text="GUIDE 11">
      <formula>NOT(ISERROR(SEARCH("GUIDE 11",J1835)))</formula>
    </cfRule>
  </conditionalFormatting>
  <conditionalFormatting sqref="J1908">
    <cfRule type="containsText" dxfId="177" priority="272" stopIfTrue="1" operator="containsText" text="See Table 1">
      <formula>NOT(ISERROR(SEARCH("See Table 1",J1908)))</formula>
    </cfRule>
  </conditionalFormatting>
  <conditionalFormatting sqref="J1908">
    <cfRule type="containsText" dxfId="176" priority="271" stopIfTrue="1" operator="containsText" text="GUIDE 13">
      <formula>NOT(ISERROR(SEARCH("GUIDE 13",J1908)))</formula>
    </cfRule>
  </conditionalFormatting>
  <conditionalFormatting sqref="J1908">
    <cfRule type="containsText" dxfId="175" priority="270" stopIfTrue="1" operator="containsText" text="GUIDE 11">
      <formula>NOT(ISERROR(SEARCH("GUIDE 11",J1908)))</formula>
    </cfRule>
  </conditionalFormatting>
  <conditionalFormatting sqref="J1979">
    <cfRule type="containsText" dxfId="174" priority="269" stopIfTrue="1" operator="containsText" text="See Table 1">
      <formula>NOT(ISERROR(SEARCH("See Table 1",J1979)))</formula>
    </cfRule>
  </conditionalFormatting>
  <conditionalFormatting sqref="J1979">
    <cfRule type="containsText" dxfId="173" priority="268" stopIfTrue="1" operator="containsText" text="GUIDE 13">
      <formula>NOT(ISERROR(SEARCH("GUIDE 13",J1979)))</formula>
    </cfRule>
  </conditionalFormatting>
  <conditionalFormatting sqref="J1979">
    <cfRule type="containsText" dxfId="172" priority="267" stopIfTrue="1" operator="containsText" text="GUIDE 11">
      <formula>NOT(ISERROR(SEARCH("GUIDE 11",J1979)))</formula>
    </cfRule>
  </conditionalFormatting>
  <conditionalFormatting sqref="J2048">
    <cfRule type="containsText" dxfId="171" priority="266" stopIfTrue="1" operator="containsText" text="See Table 1">
      <formula>NOT(ISERROR(SEARCH("See Table 1",J2048)))</formula>
    </cfRule>
  </conditionalFormatting>
  <conditionalFormatting sqref="J2048">
    <cfRule type="containsText" dxfId="170" priority="265" stopIfTrue="1" operator="containsText" text="GUIDE 13">
      <formula>NOT(ISERROR(SEARCH("GUIDE 13",J2048)))</formula>
    </cfRule>
  </conditionalFormatting>
  <conditionalFormatting sqref="J2048">
    <cfRule type="containsText" dxfId="169" priority="264" stopIfTrue="1" operator="containsText" text="GUIDE 11">
      <formula>NOT(ISERROR(SEARCH("GUIDE 11",J2048)))</formula>
    </cfRule>
  </conditionalFormatting>
  <conditionalFormatting sqref="J2111">
    <cfRule type="containsText" dxfId="168" priority="263" stopIfTrue="1" operator="containsText" text="See Table 1">
      <formula>NOT(ISERROR(SEARCH("See Table 1",J2111)))</formula>
    </cfRule>
  </conditionalFormatting>
  <conditionalFormatting sqref="J2111">
    <cfRule type="containsText" dxfId="167" priority="262" stopIfTrue="1" operator="containsText" text="GUIDE 13">
      <formula>NOT(ISERROR(SEARCH("GUIDE 13",J2111)))</formula>
    </cfRule>
  </conditionalFormatting>
  <conditionalFormatting sqref="J2111">
    <cfRule type="containsText" dxfId="166" priority="261" stopIfTrue="1" operator="containsText" text="GUIDE 11">
      <formula>NOT(ISERROR(SEARCH("GUIDE 11",J2111)))</formula>
    </cfRule>
  </conditionalFormatting>
  <conditionalFormatting sqref="J2178">
    <cfRule type="containsText" dxfId="165" priority="260" stopIfTrue="1" operator="containsText" text="See Table 1">
      <formula>NOT(ISERROR(SEARCH("See Table 1",J2178)))</formula>
    </cfRule>
  </conditionalFormatting>
  <conditionalFormatting sqref="J2178">
    <cfRule type="containsText" dxfId="164" priority="259" stopIfTrue="1" operator="containsText" text="GUIDE 13">
      <formula>NOT(ISERROR(SEARCH("GUIDE 13",J2178)))</formula>
    </cfRule>
  </conditionalFormatting>
  <conditionalFormatting sqref="J2178">
    <cfRule type="containsText" dxfId="163" priority="258" stopIfTrue="1" operator="containsText" text="GUIDE 11">
      <formula>NOT(ISERROR(SEARCH("GUIDE 11",J2178)))</formula>
    </cfRule>
  </conditionalFormatting>
  <conditionalFormatting sqref="J2244">
    <cfRule type="containsText" dxfId="162" priority="257" stopIfTrue="1" operator="containsText" text="See Table 1">
      <formula>NOT(ISERROR(SEARCH("See Table 1",J2244)))</formula>
    </cfRule>
  </conditionalFormatting>
  <conditionalFormatting sqref="J2244">
    <cfRule type="containsText" dxfId="161" priority="256" stopIfTrue="1" operator="containsText" text="GUIDE 13">
      <formula>NOT(ISERROR(SEARCH("GUIDE 13",J2244)))</formula>
    </cfRule>
  </conditionalFormatting>
  <conditionalFormatting sqref="J2244">
    <cfRule type="containsText" dxfId="160" priority="255" stopIfTrue="1" operator="containsText" text="GUIDE 11">
      <formula>NOT(ISERROR(SEARCH("GUIDE 11",J2244)))</formula>
    </cfRule>
  </conditionalFormatting>
  <conditionalFormatting sqref="J2444">
    <cfRule type="containsText" dxfId="159" priority="254" stopIfTrue="1" operator="containsText" text="See Table 1">
      <formula>NOT(ISERROR(SEARCH("See Table 1",J2444)))</formula>
    </cfRule>
  </conditionalFormatting>
  <conditionalFormatting sqref="J2444">
    <cfRule type="containsText" dxfId="158" priority="253" stopIfTrue="1" operator="containsText" text="GUIDE 13">
      <formula>NOT(ISERROR(SEARCH("GUIDE 13",J2444)))</formula>
    </cfRule>
  </conditionalFormatting>
  <conditionalFormatting sqref="J2444">
    <cfRule type="containsText" dxfId="157" priority="252" stopIfTrue="1" operator="containsText" text="GUIDE 11">
      <formula>NOT(ISERROR(SEARCH("GUIDE 11",J2444)))</formula>
    </cfRule>
  </conditionalFormatting>
  <conditionalFormatting sqref="J2824">
    <cfRule type="containsText" dxfId="156" priority="251" stopIfTrue="1" operator="containsText" text="See Table 1">
      <formula>NOT(ISERROR(SEARCH("See Table 1",J2824)))</formula>
    </cfRule>
  </conditionalFormatting>
  <conditionalFormatting sqref="J2824">
    <cfRule type="containsText" dxfId="155" priority="250" stopIfTrue="1" operator="containsText" text="GUIDE 13">
      <formula>NOT(ISERROR(SEARCH("GUIDE 13",J2824)))</formula>
    </cfRule>
  </conditionalFormatting>
  <conditionalFormatting sqref="J2824">
    <cfRule type="containsText" dxfId="154" priority="249" stopIfTrue="1" operator="containsText" text="GUIDE 11">
      <formula>NOT(ISERROR(SEARCH("GUIDE 11",J2824)))</formula>
    </cfRule>
  </conditionalFormatting>
  <conditionalFormatting sqref="J2891">
    <cfRule type="containsText" dxfId="153" priority="248" stopIfTrue="1" operator="containsText" text="See Table 1">
      <formula>NOT(ISERROR(SEARCH("See Table 1",J2891)))</formula>
    </cfRule>
  </conditionalFormatting>
  <conditionalFormatting sqref="J2891">
    <cfRule type="containsText" dxfId="152" priority="247" stopIfTrue="1" operator="containsText" text="GUIDE 13">
      <formula>NOT(ISERROR(SEARCH("GUIDE 13",J2891)))</formula>
    </cfRule>
  </conditionalFormatting>
  <conditionalFormatting sqref="J2891">
    <cfRule type="containsText" dxfId="151" priority="246" stopIfTrue="1" operator="containsText" text="GUIDE 11">
      <formula>NOT(ISERROR(SEARCH("GUIDE 11",J2891)))</formula>
    </cfRule>
  </conditionalFormatting>
  <conditionalFormatting sqref="J2961">
    <cfRule type="containsText" dxfId="150" priority="245" stopIfTrue="1" operator="containsText" text="See Table 1">
      <formula>NOT(ISERROR(SEARCH("See Table 1",J2961)))</formula>
    </cfRule>
  </conditionalFormatting>
  <conditionalFormatting sqref="J2961">
    <cfRule type="containsText" dxfId="149" priority="244" stopIfTrue="1" operator="containsText" text="GUIDE 13">
      <formula>NOT(ISERROR(SEARCH("GUIDE 13",J2961)))</formula>
    </cfRule>
  </conditionalFormatting>
  <conditionalFormatting sqref="J2961">
    <cfRule type="containsText" dxfId="148" priority="243" stopIfTrue="1" operator="containsText" text="GUIDE 11">
      <formula>NOT(ISERROR(SEARCH("GUIDE 11",J2961)))</formula>
    </cfRule>
  </conditionalFormatting>
  <conditionalFormatting sqref="J3039">
    <cfRule type="containsText" dxfId="147" priority="242" stopIfTrue="1" operator="containsText" text="See Table 1">
      <formula>NOT(ISERROR(SEARCH("See Table 1",J3039)))</formula>
    </cfRule>
  </conditionalFormatting>
  <conditionalFormatting sqref="J3039">
    <cfRule type="containsText" dxfId="146" priority="241" stopIfTrue="1" operator="containsText" text="GUIDE 13">
      <formula>NOT(ISERROR(SEARCH("GUIDE 13",J3039)))</formula>
    </cfRule>
  </conditionalFormatting>
  <conditionalFormatting sqref="J3039">
    <cfRule type="containsText" dxfId="145" priority="240" stopIfTrue="1" operator="containsText" text="GUIDE 11">
      <formula>NOT(ISERROR(SEARCH("GUIDE 11",J3039)))</formula>
    </cfRule>
  </conditionalFormatting>
  <conditionalFormatting sqref="J3114">
    <cfRule type="containsText" dxfId="144" priority="239" stopIfTrue="1" operator="containsText" text="See Table 1">
      <formula>NOT(ISERROR(SEARCH("See Table 1",J3114)))</formula>
    </cfRule>
  </conditionalFormatting>
  <conditionalFormatting sqref="J3114">
    <cfRule type="containsText" dxfId="143" priority="238" stopIfTrue="1" operator="containsText" text="GUIDE 13">
      <formula>NOT(ISERROR(SEARCH("GUIDE 13",J3114)))</formula>
    </cfRule>
  </conditionalFormatting>
  <conditionalFormatting sqref="J3114">
    <cfRule type="containsText" dxfId="142" priority="237" stopIfTrue="1" operator="containsText" text="GUIDE 11">
      <formula>NOT(ISERROR(SEARCH("GUIDE 11",J3114)))</formula>
    </cfRule>
  </conditionalFormatting>
  <conditionalFormatting sqref="J3241">
    <cfRule type="containsText" dxfId="141" priority="236" stopIfTrue="1" operator="containsText" text="See Table 1">
      <formula>NOT(ISERROR(SEARCH("See Table 1",J3241)))</formula>
    </cfRule>
  </conditionalFormatting>
  <conditionalFormatting sqref="J3241">
    <cfRule type="containsText" dxfId="140" priority="235" stopIfTrue="1" operator="containsText" text="GUIDE 13">
      <formula>NOT(ISERROR(SEARCH("GUIDE 13",J3241)))</formula>
    </cfRule>
  </conditionalFormatting>
  <conditionalFormatting sqref="J3241">
    <cfRule type="containsText" dxfId="139" priority="234" stopIfTrue="1" operator="containsText" text="GUIDE 11">
      <formula>NOT(ISERROR(SEARCH("GUIDE 11",J3241)))</formula>
    </cfRule>
  </conditionalFormatting>
  <conditionalFormatting sqref="J3310">
    <cfRule type="containsText" dxfId="138" priority="233" stopIfTrue="1" operator="containsText" text="See Table 1">
      <formula>NOT(ISERROR(SEARCH("See Table 1",J3310)))</formula>
    </cfRule>
  </conditionalFormatting>
  <conditionalFormatting sqref="J3310">
    <cfRule type="containsText" dxfId="137" priority="232" stopIfTrue="1" operator="containsText" text="GUIDE 13">
      <formula>NOT(ISERROR(SEARCH("GUIDE 13",J3310)))</formula>
    </cfRule>
  </conditionalFormatting>
  <conditionalFormatting sqref="J3310">
    <cfRule type="containsText" dxfId="136" priority="231" stopIfTrue="1" operator="containsText" text="GUIDE 11">
      <formula>NOT(ISERROR(SEARCH("GUIDE 11",J3310)))</formula>
    </cfRule>
  </conditionalFormatting>
  <conditionalFormatting sqref="J3726">
    <cfRule type="containsText" dxfId="135" priority="230" stopIfTrue="1" operator="containsText" text="See Table 1">
      <formula>NOT(ISERROR(SEARCH("See Table 1",J3726)))</formula>
    </cfRule>
  </conditionalFormatting>
  <conditionalFormatting sqref="J3726">
    <cfRule type="containsText" dxfId="134" priority="229" stopIfTrue="1" operator="containsText" text="GUIDE 13">
      <formula>NOT(ISERROR(SEARCH("GUIDE 13",J3726)))</formula>
    </cfRule>
  </conditionalFormatting>
  <conditionalFormatting sqref="J3726">
    <cfRule type="containsText" dxfId="133" priority="228" stopIfTrue="1" operator="containsText" text="GUIDE 11">
      <formula>NOT(ISERROR(SEARCH("GUIDE 11",J3726)))</formula>
    </cfRule>
  </conditionalFormatting>
  <conditionalFormatting sqref="J3793">
    <cfRule type="containsText" dxfId="132" priority="227" stopIfTrue="1" operator="containsText" text="See Table 1">
      <formula>NOT(ISERROR(SEARCH("See Table 1",J3793)))</formula>
    </cfRule>
  </conditionalFormatting>
  <conditionalFormatting sqref="J3793">
    <cfRule type="containsText" dxfId="131" priority="226" stopIfTrue="1" operator="containsText" text="GUIDE 13">
      <formula>NOT(ISERROR(SEARCH("GUIDE 13",J3793)))</formula>
    </cfRule>
  </conditionalFormatting>
  <conditionalFormatting sqref="J3793">
    <cfRule type="containsText" dxfId="130" priority="225" stopIfTrue="1" operator="containsText" text="GUIDE 11">
      <formula>NOT(ISERROR(SEARCH("GUIDE 11",J3793)))</formula>
    </cfRule>
  </conditionalFormatting>
  <conditionalFormatting sqref="J4012">
    <cfRule type="containsText" dxfId="129" priority="224" stopIfTrue="1" operator="containsText" text="See Table 1">
      <formula>NOT(ISERROR(SEARCH("See Table 1",J4012)))</formula>
    </cfRule>
  </conditionalFormatting>
  <conditionalFormatting sqref="J4012">
    <cfRule type="containsText" dxfId="128" priority="223" stopIfTrue="1" operator="containsText" text="GUIDE 13">
      <formula>NOT(ISERROR(SEARCH("GUIDE 13",J4012)))</formula>
    </cfRule>
  </conditionalFormatting>
  <conditionalFormatting sqref="J4012">
    <cfRule type="containsText" dxfId="127" priority="222" stopIfTrue="1" operator="containsText" text="GUIDE 11">
      <formula>NOT(ISERROR(SEARCH("GUIDE 11",J4012)))</formula>
    </cfRule>
  </conditionalFormatting>
  <conditionalFormatting sqref="J4085">
    <cfRule type="containsText" dxfId="126" priority="221" stopIfTrue="1" operator="containsText" text="See Table 1">
      <formula>NOT(ISERROR(SEARCH("See Table 1",J4085)))</formula>
    </cfRule>
  </conditionalFormatting>
  <conditionalFormatting sqref="J4085">
    <cfRule type="containsText" dxfId="125" priority="220" stopIfTrue="1" operator="containsText" text="GUIDE 13">
      <formula>NOT(ISERROR(SEARCH("GUIDE 13",J4085)))</formula>
    </cfRule>
  </conditionalFormatting>
  <conditionalFormatting sqref="J4085">
    <cfRule type="containsText" dxfId="124" priority="219" stopIfTrue="1" operator="containsText" text="GUIDE 11">
      <formula>NOT(ISERROR(SEARCH("GUIDE 11",J4085)))</formula>
    </cfRule>
  </conditionalFormatting>
  <conditionalFormatting sqref="J4096">
    <cfRule type="containsText" dxfId="123" priority="218" stopIfTrue="1" operator="containsText" text="See Table 1">
      <formula>NOT(ISERROR(SEARCH("See Table 1",J4096)))</formula>
    </cfRule>
  </conditionalFormatting>
  <conditionalFormatting sqref="J4096">
    <cfRule type="containsText" dxfId="122" priority="216" stopIfTrue="1" operator="containsText" text="GUIDE 12">
      <formula>NOT(ISERROR(SEARCH("GUIDE 12",J4096)))</formula>
    </cfRule>
    <cfRule type="containsText" priority="217" stopIfTrue="1" operator="containsText" text="GUIDE 12">
      <formula>NOT(ISERROR(SEARCH("GUIDE 12",J4096)))</formula>
    </cfRule>
  </conditionalFormatting>
  <conditionalFormatting sqref="J4096">
    <cfRule type="containsText" dxfId="121" priority="215" stopIfTrue="1" operator="containsText" text="GUIDE 13">
      <formula>NOT(ISERROR(SEARCH("GUIDE 13",J4096)))</formula>
    </cfRule>
  </conditionalFormatting>
  <conditionalFormatting sqref="J4096">
    <cfRule type="containsText" dxfId="120" priority="214" stopIfTrue="1" operator="containsText" text="GUIDE 11">
      <formula>NOT(ISERROR(SEARCH("GUIDE 11",J4096)))</formula>
    </cfRule>
  </conditionalFormatting>
  <conditionalFormatting sqref="N55:N57">
    <cfRule type="containsText" dxfId="119" priority="212" stopIfTrue="1" operator="containsText" text="GUIDE 12">
      <formula>NOT(ISERROR(SEARCH("GUIDE 12",N55)))</formula>
    </cfRule>
    <cfRule type="containsText" priority="213" stopIfTrue="1" operator="containsText" text="GUIDE 12">
      <formula>NOT(ISERROR(SEARCH("GUIDE 12",N55)))</formula>
    </cfRule>
  </conditionalFormatting>
  <conditionalFormatting sqref="N109:N111">
    <cfRule type="containsText" dxfId="118" priority="210" stopIfTrue="1" operator="containsText" text="GUIDE 12">
      <formula>NOT(ISERROR(SEARCH("GUIDE 12",N109)))</formula>
    </cfRule>
    <cfRule type="containsText" priority="211" stopIfTrue="1" operator="containsText" text="GUIDE 12">
      <formula>NOT(ISERROR(SEARCH("GUIDE 12",N109)))</formula>
    </cfRule>
  </conditionalFormatting>
  <conditionalFormatting sqref="N222:N224">
    <cfRule type="containsText" dxfId="117" priority="208" stopIfTrue="1" operator="containsText" text="GUIDE 12">
      <formula>NOT(ISERROR(SEARCH("GUIDE 12",N222)))</formula>
    </cfRule>
    <cfRule type="containsText" priority="209" stopIfTrue="1" operator="containsText" text="GUIDE 12">
      <formula>NOT(ISERROR(SEARCH("GUIDE 12",N222)))</formula>
    </cfRule>
  </conditionalFormatting>
  <conditionalFormatting sqref="N264">
    <cfRule type="containsText" dxfId="116" priority="206" stopIfTrue="1" operator="containsText" text="GUIDE 12">
      <formula>NOT(ISERROR(SEARCH("GUIDE 12",N264)))</formula>
    </cfRule>
    <cfRule type="containsText" priority="207" stopIfTrue="1" operator="containsText" text="GUIDE 12">
      <formula>NOT(ISERROR(SEARCH("GUIDE 12",N264)))</formula>
    </cfRule>
  </conditionalFormatting>
  <conditionalFormatting sqref="N296:N298">
    <cfRule type="containsText" dxfId="115" priority="204" stopIfTrue="1" operator="containsText" text="GUIDE 12">
      <formula>NOT(ISERROR(SEARCH("GUIDE 12",N296)))</formula>
    </cfRule>
    <cfRule type="containsText" priority="205" stopIfTrue="1" operator="containsText" text="GUIDE 12">
      <formula>NOT(ISERROR(SEARCH("GUIDE 12",N296)))</formula>
    </cfRule>
  </conditionalFormatting>
  <conditionalFormatting sqref="N367:N369">
    <cfRule type="containsText" dxfId="114" priority="202" stopIfTrue="1" operator="containsText" text="GUIDE 12">
      <formula>NOT(ISERROR(SEARCH("GUIDE 12",N367)))</formula>
    </cfRule>
    <cfRule type="containsText" priority="203" stopIfTrue="1" operator="containsText" text="GUIDE 12">
      <formula>NOT(ISERROR(SEARCH("GUIDE 12",N367)))</formula>
    </cfRule>
  </conditionalFormatting>
  <conditionalFormatting sqref="N442:N445">
    <cfRule type="containsText" dxfId="113" priority="200" stopIfTrue="1" operator="containsText" text="GUIDE 12">
      <formula>NOT(ISERROR(SEARCH("GUIDE 12",N442)))</formula>
    </cfRule>
    <cfRule type="containsText" priority="201" stopIfTrue="1" operator="containsText" text="GUIDE 12">
      <formula>NOT(ISERROR(SEARCH("GUIDE 12",N442)))</formula>
    </cfRule>
  </conditionalFormatting>
  <conditionalFormatting sqref="N517:N519">
    <cfRule type="containsText" dxfId="112" priority="198" stopIfTrue="1" operator="containsText" text="GUIDE 12">
      <formula>NOT(ISERROR(SEARCH("GUIDE 12",N517)))</formula>
    </cfRule>
    <cfRule type="containsText" priority="199" stopIfTrue="1" operator="containsText" text="GUIDE 12">
      <formula>NOT(ISERROR(SEARCH("GUIDE 12",N517)))</formula>
    </cfRule>
  </conditionalFormatting>
  <conditionalFormatting sqref="N595:N597">
    <cfRule type="containsText" dxfId="111" priority="196" stopIfTrue="1" operator="containsText" text="GUIDE 12">
      <formula>NOT(ISERROR(SEARCH("GUIDE 12",N595)))</formula>
    </cfRule>
    <cfRule type="containsText" priority="197" stopIfTrue="1" operator="containsText" text="GUIDE 12">
      <formula>NOT(ISERROR(SEARCH("GUIDE 12",N595)))</formula>
    </cfRule>
  </conditionalFormatting>
  <conditionalFormatting sqref="N658:N660">
    <cfRule type="containsText" dxfId="110" priority="194" stopIfTrue="1" operator="containsText" text="GUIDE 12">
      <formula>NOT(ISERROR(SEARCH("GUIDE 12",N658)))</formula>
    </cfRule>
    <cfRule type="containsText" priority="195" stopIfTrue="1" operator="containsText" text="GUIDE 12">
      <formula>NOT(ISERROR(SEARCH("GUIDE 12",N658)))</formula>
    </cfRule>
  </conditionalFormatting>
  <conditionalFormatting sqref="N732">
    <cfRule type="containsText" dxfId="109" priority="192" stopIfTrue="1" operator="containsText" text="GUIDE 12">
      <formula>NOT(ISERROR(SEARCH("GUIDE 12",N732)))</formula>
    </cfRule>
    <cfRule type="containsText" priority="193" stopIfTrue="1" operator="containsText" text="GUIDE 12">
      <formula>NOT(ISERROR(SEARCH("GUIDE 12",N732)))</formula>
    </cfRule>
  </conditionalFormatting>
  <conditionalFormatting sqref="N731">
    <cfRule type="containsText" dxfId="108" priority="190" stopIfTrue="1" operator="containsText" text="GUIDE 12">
      <formula>NOT(ISERROR(SEARCH("GUIDE 12",N731)))</formula>
    </cfRule>
    <cfRule type="containsText" priority="191" stopIfTrue="1" operator="containsText" text="GUIDE 12">
      <formula>NOT(ISERROR(SEARCH("GUIDE 12",N731)))</formula>
    </cfRule>
  </conditionalFormatting>
  <conditionalFormatting sqref="N733">
    <cfRule type="containsText" dxfId="107" priority="188" stopIfTrue="1" operator="containsText" text="GUIDE 12">
      <formula>NOT(ISERROR(SEARCH("GUIDE 12",N733)))</formula>
    </cfRule>
    <cfRule type="containsText" priority="189" stopIfTrue="1" operator="containsText" text="GUIDE 12">
      <formula>NOT(ISERROR(SEARCH("GUIDE 12",N733)))</formula>
    </cfRule>
  </conditionalFormatting>
  <conditionalFormatting sqref="N770">
    <cfRule type="containsText" dxfId="106" priority="186" stopIfTrue="1" operator="containsText" text="GUIDE 12">
      <formula>NOT(ISERROR(SEARCH("GUIDE 12",N770)))</formula>
    </cfRule>
    <cfRule type="containsText" priority="187" stopIfTrue="1" operator="containsText" text="GUIDE 12">
      <formula>NOT(ISERROR(SEARCH("GUIDE 12",N770)))</formula>
    </cfRule>
  </conditionalFormatting>
  <conditionalFormatting sqref="N798:N800">
    <cfRule type="containsText" dxfId="105" priority="184" stopIfTrue="1" operator="containsText" text="GUIDE 12">
      <formula>NOT(ISERROR(SEARCH("GUIDE 12",N798)))</formula>
    </cfRule>
    <cfRule type="containsText" priority="185" stopIfTrue="1" operator="containsText" text="GUIDE 12">
      <formula>NOT(ISERROR(SEARCH("GUIDE 12",N798)))</formula>
    </cfRule>
  </conditionalFormatting>
  <conditionalFormatting sqref="N872:N874">
    <cfRule type="containsText" dxfId="104" priority="182" stopIfTrue="1" operator="containsText" text="GUIDE 12">
      <formula>NOT(ISERROR(SEARCH("GUIDE 12",N872)))</formula>
    </cfRule>
    <cfRule type="containsText" priority="183" stopIfTrue="1" operator="containsText" text="GUIDE 12">
      <formula>NOT(ISERROR(SEARCH("GUIDE 12",N872)))</formula>
    </cfRule>
  </conditionalFormatting>
  <conditionalFormatting sqref="N916">
    <cfRule type="containsText" dxfId="103" priority="180" stopIfTrue="1" operator="containsText" text="GUIDE 12">
      <formula>NOT(ISERROR(SEARCH("GUIDE 12",N916)))</formula>
    </cfRule>
    <cfRule type="containsText" priority="181" stopIfTrue="1" operator="containsText" text="GUIDE 12">
      <formula>NOT(ISERROR(SEARCH("GUIDE 12",N916)))</formula>
    </cfRule>
  </conditionalFormatting>
  <conditionalFormatting sqref="N944:N946">
    <cfRule type="containsText" dxfId="102" priority="178" stopIfTrue="1" operator="containsText" text="GUIDE 12">
      <formula>NOT(ISERROR(SEARCH("GUIDE 12",N944)))</formula>
    </cfRule>
    <cfRule type="containsText" priority="179" stopIfTrue="1" operator="containsText" text="GUIDE 12">
      <formula>NOT(ISERROR(SEARCH("GUIDE 12",N944)))</formula>
    </cfRule>
  </conditionalFormatting>
  <conditionalFormatting sqref="N1013:N1015">
    <cfRule type="containsText" dxfId="101" priority="176" stopIfTrue="1" operator="containsText" text="GUIDE 12">
      <formula>NOT(ISERROR(SEARCH("GUIDE 12",N1013)))</formula>
    </cfRule>
    <cfRule type="containsText" priority="177" stopIfTrue="1" operator="containsText" text="GUIDE 12">
      <formula>NOT(ISERROR(SEARCH("GUIDE 12",N1013)))</formula>
    </cfRule>
  </conditionalFormatting>
  <conditionalFormatting sqref="N1086:N1088">
    <cfRule type="containsText" dxfId="100" priority="174" stopIfTrue="1" operator="containsText" text="GUIDE 12">
      <formula>NOT(ISERROR(SEARCH("GUIDE 12",N1086)))</formula>
    </cfRule>
    <cfRule type="containsText" priority="175" stopIfTrue="1" operator="containsText" text="GUIDE 12">
      <formula>NOT(ISERROR(SEARCH("GUIDE 12",N1086)))</formula>
    </cfRule>
  </conditionalFormatting>
  <conditionalFormatting sqref="N1164:N1166">
    <cfRule type="containsText" dxfId="99" priority="172" stopIfTrue="1" operator="containsText" text="GUIDE 12">
      <formula>NOT(ISERROR(SEARCH("GUIDE 12",N1164)))</formula>
    </cfRule>
    <cfRule type="containsText" priority="173" stopIfTrue="1" operator="containsText" text="GUIDE 12">
      <formula>NOT(ISERROR(SEARCH("GUIDE 12",N1164)))</formula>
    </cfRule>
  </conditionalFormatting>
  <conditionalFormatting sqref="N1238:N1240">
    <cfRule type="containsText" dxfId="98" priority="170" stopIfTrue="1" operator="containsText" text="GUIDE 12">
      <formula>NOT(ISERROR(SEARCH("GUIDE 12",N1238)))</formula>
    </cfRule>
    <cfRule type="containsText" priority="171" stopIfTrue="1" operator="containsText" text="GUIDE 12">
      <formula>NOT(ISERROR(SEARCH("GUIDE 12",N1238)))</formula>
    </cfRule>
  </conditionalFormatting>
  <conditionalFormatting sqref="N1311:N1313">
    <cfRule type="containsText" dxfId="97" priority="168" stopIfTrue="1" operator="containsText" text="GUIDE 12">
      <formula>NOT(ISERROR(SEARCH("GUIDE 12",N1311)))</formula>
    </cfRule>
    <cfRule type="containsText" priority="169" stopIfTrue="1" operator="containsText" text="GUIDE 12">
      <formula>NOT(ISERROR(SEARCH("GUIDE 12",N1311)))</formula>
    </cfRule>
  </conditionalFormatting>
  <conditionalFormatting sqref="N1356">
    <cfRule type="containsText" dxfId="96" priority="166" stopIfTrue="1" operator="containsText" text="GUIDE 12">
      <formula>NOT(ISERROR(SEARCH("GUIDE 12",N1356)))</formula>
    </cfRule>
    <cfRule type="containsText" priority="167" stopIfTrue="1" operator="containsText" text="GUIDE 12">
      <formula>NOT(ISERROR(SEARCH("GUIDE 12",N1356)))</formula>
    </cfRule>
  </conditionalFormatting>
  <conditionalFormatting sqref="N1391:N1393">
    <cfRule type="containsText" dxfId="95" priority="164" stopIfTrue="1" operator="containsText" text="GUIDE 12">
      <formula>NOT(ISERROR(SEARCH("GUIDE 12",N1391)))</formula>
    </cfRule>
    <cfRule type="containsText" priority="165" stopIfTrue="1" operator="containsText" text="GUIDE 12">
      <formula>NOT(ISERROR(SEARCH("GUIDE 12",N1391)))</formula>
    </cfRule>
  </conditionalFormatting>
  <conditionalFormatting sqref="N1437">
    <cfRule type="containsText" dxfId="94" priority="162" stopIfTrue="1" operator="containsText" text="GUIDE 12">
      <formula>NOT(ISERROR(SEARCH("GUIDE 12",N1437)))</formula>
    </cfRule>
    <cfRule type="containsText" priority="163" stopIfTrue="1" operator="containsText" text="GUIDE 12">
      <formula>NOT(ISERROR(SEARCH("GUIDE 12",N1437)))</formula>
    </cfRule>
  </conditionalFormatting>
  <conditionalFormatting sqref="N1471:N1473">
    <cfRule type="containsText" dxfId="93" priority="160" stopIfTrue="1" operator="containsText" text="GUIDE 12">
      <formula>NOT(ISERROR(SEARCH("GUIDE 12",N1471)))</formula>
    </cfRule>
    <cfRule type="containsText" priority="161" stopIfTrue="1" operator="containsText" text="GUIDE 12">
      <formula>NOT(ISERROR(SEARCH("GUIDE 12",N1471)))</formula>
    </cfRule>
  </conditionalFormatting>
  <conditionalFormatting sqref="N1535:N1537">
    <cfRule type="containsText" dxfId="92" priority="158" stopIfTrue="1" operator="containsText" text="GUIDE 12">
      <formula>NOT(ISERROR(SEARCH("GUIDE 12",N1535)))</formula>
    </cfRule>
    <cfRule type="containsText" priority="159" stopIfTrue="1" operator="containsText" text="GUIDE 12">
      <formula>NOT(ISERROR(SEARCH("GUIDE 12",N1535)))</formula>
    </cfRule>
  </conditionalFormatting>
  <conditionalFormatting sqref="N1596:N1599">
    <cfRule type="containsText" dxfId="91" priority="156" stopIfTrue="1" operator="containsText" text="GUIDE 12">
      <formula>NOT(ISERROR(SEARCH("GUIDE 12",N1596)))</formula>
    </cfRule>
    <cfRule type="containsText" priority="157" stopIfTrue="1" operator="containsText" text="GUIDE 12">
      <formula>NOT(ISERROR(SEARCH("GUIDE 12",N1596)))</formula>
    </cfRule>
  </conditionalFormatting>
  <conditionalFormatting sqref="N1638">
    <cfRule type="containsText" dxfId="90" priority="154" stopIfTrue="1" operator="containsText" text="GUIDE 12">
      <formula>NOT(ISERROR(SEARCH("GUIDE 12",N1638)))</formula>
    </cfRule>
    <cfRule type="containsText" priority="155" stopIfTrue="1" operator="containsText" text="GUIDE 12">
      <formula>NOT(ISERROR(SEARCH("GUIDE 12",N1638)))</formula>
    </cfRule>
  </conditionalFormatting>
  <conditionalFormatting sqref="N1670:N1673">
    <cfRule type="containsText" dxfId="89" priority="152" stopIfTrue="1" operator="containsText" text="GUIDE 12">
      <formula>NOT(ISERROR(SEARCH("GUIDE 12",N1670)))</formula>
    </cfRule>
    <cfRule type="containsText" priority="153" stopIfTrue="1" operator="containsText" text="GUIDE 12">
      <formula>NOT(ISERROR(SEARCH("GUIDE 12",N1670)))</formula>
    </cfRule>
  </conditionalFormatting>
  <conditionalFormatting sqref="N1735:N1738">
    <cfRule type="containsText" dxfId="88" priority="150" stopIfTrue="1" operator="containsText" text="GUIDE 12">
      <formula>NOT(ISERROR(SEARCH("GUIDE 12",N1735)))</formula>
    </cfRule>
    <cfRule type="containsText" priority="151" stopIfTrue="1" operator="containsText" text="GUIDE 12">
      <formula>NOT(ISERROR(SEARCH("GUIDE 12",N1735)))</formula>
    </cfRule>
  </conditionalFormatting>
  <conditionalFormatting sqref="N1776">
    <cfRule type="containsText" dxfId="87" priority="148" stopIfTrue="1" operator="containsText" text="GUIDE 12">
      <formula>NOT(ISERROR(SEARCH("GUIDE 12",N1776)))</formula>
    </cfRule>
    <cfRule type="containsText" priority="149" stopIfTrue="1" operator="containsText" text="GUIDE 12">
      <formula>NOT(ISERROR(SEARCH("GUIDE 12",N1776)))</formula>
    </cfRule>
  </conditionalFormatting>
  <conditionalFormatting sqref="N1803:N1806">
    <cfRule type="containsText" dxfId="86" priority="146" stopIfTrue="1" operator="containsText" text="GUIDE 12">
      <formula>NOT(ISERROR(SEARCH("GUIDE 12",N1803)))</formula>
    </cfRule>
    <cfRule type="containsText" priority="147" stopIfTrue="1" operator="containsText" text="GUIDE 12">
      <formula>NOT(ISERROR(SEARCH("GUIDE 12",N1803)))</formula>
    </cfRule>
  </conditionalFormatting>
  <conditionalFormatting sqref="N1845">
    <cfRule type="containsText" dxfId="85" priority="144" stopIfTrue="1" operator="containsText" text="GUIDE 12">
      <formula>NOT(ISERROR(SEARCH("GUIDE 12",N1845)))</formula>
    </cfRule>
    <cfRule type="containsText" priority="145" stopIfTrue="1" operator="containsText" text="GUIDE 12">
      <formula>NOT(ISERROR(SEARCH("GUIDE 12",N1845)))</formula>
    </cfRule>
  </conditionalFormatting>
  <conditionalFormatting sqref="N1878:N1881">
    <cfRule type="containsText" dxfId="84" priority="142" stopIfTrue="1" operator="containsText" text="GUIDE 12">
      <formula>NOT(ISERROR(SEARCH("GUIDE 12",N1878)))</formula>
    </cfRule>
    <cfRule type="containsText" priority="143" stopIfTrue="1" operator="containsText" text="GUIDE 12">
      <formula>NOT(ISERROR(SEARCH("GUIDE 12",N1878)))</formula>
    </cfRule>
  </conditionalFormatting>
  <conditionalFormatting sqref="N1918">
    <cfRule type="containsText" dxfId="83" priority="140" stopIfTrue="1" operator="containsText" text="GUIDE 12">
      <formula>NOT(ISERROR(SEARCH("GUIDE 12",N1918)))</formula>
    </cfRule>
    <cfRule type="containsText" priority="141" stopIfTrue="1" operator="containsText" text="GUIDE 12">
      <formula>NOT(ISERROR(SEARCH("GUIDE 12",N1918)))</formula>
    </cfRule>
  </conditionalFormatting>
  <conditionalFormatting sqref="N1950:N1954">
    <cfRule type="containsText" dxfId="82" priority="138" stopIfTrue="1" operator="containsText" text="GUIDE 12">
      <formula>NOT(ISERROR(SEARCH("GUIDE 12",N1950)))</formula>
    </cfRule>
    <cfRule type="containsText" priority="139" stopIfTrue="1" operator="containsText" text="GUIDE 12">
      <formula>NOT(ISERROR(SEARCH("GUIDE 12",N1950)))</formula>
    </cfRule>
  </conditionalFormatting>
  <conditionalFormatting sqref="N2018:N2020">
    <cfRule type="containsText" dxfId="81" priority="136" stopIfTrue="1" operator="containsText" text="GUIDE 12">
      <formula>NOT(ISERROR(SEARCH("GUIDE 12",N2018)))</formula>
    </cfRule>
    <cfRule type="containsText" priority="137" stopIfTrue="1" operator="containsText" text="GUIDE 12">
      <formula>NOT(ISERROR(SEARCH("GUIDE 12",N2018)))</formula>
    </cfRule>
  </conditionalFormatting>
  <conditionalFormatting sqref="N2083:N2085">
    <cfRule type="containsText" dxfId="80" priority="134" stopIfTrue="1" operator="containsText" text="GUIDE 12">
      <formula>NOT(ISERROR(SEARCH("GUIDE 12",N2083)))</formula>
    </cfRule>
    <cfRule type="containsText" priority="135" stopIfTrue="1" operator="containsText" text="GUIDE 12">
      <formula>NOT(ISERROR(SEARCH("GUIDE 12",N2083)))</formula>
    </cfRule>
  </conditionalFormatting>
  <conditionalFormatting sqref="N2121">
    <cfRule type="containsText" dxfId="79" priority="132" stopIfTrue="1" operator="containsText" text="GUIDE 12">
      <formula>NOT(ISERROR(SEARCH("GUIDE 12",N2121)))</formula>
    </cfRule>
    <cfRule type="containsText" priority="133" stopIfTrue="1" operator="containsText" text="GUIDE 12">
      <formula>NOT(ISERROR(SEARCH("GUIDE 12",N2121)))</formula>
    </cfRule>
  </conditionalFormatting>
  <conditionalFormatting sqref="N2149:N2151">
    <cfRule type="containsText" dxfId="78" priority="130" stopIfTrue="1" operator="containsText" text="GUIDE 12">
      <formula>NOT(ISERROR(SEARCH("GUIDE 12",N2149)))</formula>
    </cfRule>
    <cfRule type="containsText" priority="131" stopIfTrue="1" operator="containsText" text="GUIDE 12">
      <formula>NOT(ISERROR(SEARCH("GUIDE 12",N2149)))</formula>
    </cfRule>
  </conditionalFormatting>
  <conditionalFormatting sqref="N2188">
    <cfRule type="containsText" dxfId="77" priority="128" stopIfTrue="1" operator="containsText" text="GUIDE 12">
      <formula>NOT(ISERROR(SEARCH("GUIDE 12",N2188)))</formula>
    </cfRule>
    <cfRule type="containsText" priority="129" stopIfTrue="1" operator="containsText" text="GUIDE 12">
      <formula>NOT(ISERROR(SEARCH("GUIDE 12",N2188)))</formula>
    </cfRule>
  </conditionalFormatting>
  <conditionalFormatting sqref="N2216:N2218">
    <cfRule type="containsText" dxfId="76" priority="126" stopIfTrue="1" operator="containsText" text="GUIDE 12">
      <formula>NOT(ISERROR(SEARCH("GUIDE 12",N2216)))</formula>
    </cfRule>
    <cfRule type="containsText" priority="127" stopIfTrue="1" operator="containsText" text="GUIDE 12">
      <formula>NOT(ISERROR(SEARCH("GUIDE 12",N2216)))</formula>
    </cfRule>
  </conditionalFormatting>
  <conditionalFormatting sqref="N2254">
    <cfRule type="containsText" dxfId="75" priority="124" stopIfTrue="1" operator="containsText" text="GUIDE 12">
      <formula>NOT(ISERROR(SEARCH("GUIDE 12",N2254)))</formula>
    </cfRule>
    <cfRule type="containsText" priority="125" stopIfTrue="1" operator="containsText" text="GUIDE 12">
      <formula>NOT(ISERROR(SEARCH("GUIDE 12",N2254)))</formula>
    </cfRule>
  </conditionalFormatting>
  <conditionalFormatting sqref="N2282:N2286">
    <cfRule type="containsText" dxfId="74" priority="122" stopIfTrue="1" operator="containsText" text="GUIDE 12">
      <formula>NOT(ISERROR(SEARCH("GUIDE 12",N2282)))</formula>
    </cfRule>
    <cfRule type="containsText" priority="123" stopIfTrue="1" operator="containsText" text="GUIDE 12">
      <formula>NOT(ISERROR(SEARCH("GUIDE 12",N2282)))</formula>
    </cfRule>
  </conditionalFormatting>
  <conditionalFormatting sqref="N2350:N2355">
    <cfRule type="containsText" dxfId="73" priority="120" stopIfTrue="1" operator="containsText" text="GUIDE 12">
      <formula>NOT(ISERROR(SEARCH("GUIDE 12",N2350)))</formula>
    </cfRule>
    <cfRule type="containsText" priority="121" stopIfTrue="1" operator="containsText" text="GUIDE 12">
      <formula>NOT(ISERROR(SEARCH("GUIDE 12",N2350)))</formula>
    </cfRule>
  </conditionalFormatting>
  <conditionalFormatting sqref="N2417:N2422">
    <cfRule type="containsText" dxfId="72" priority="118" stopIfTrue="1" operator="containsText" text="GUIDE 12">
      <formula>NOT(ISERROR(SEARCH("GUIDE 12",N2417)))</formula>
    </cfRule>
    <cfRule type="containsText" priority="119" stopIfTrue="1" operator="containsText" text="GUIDE 12">
      <formula>NOT(ISERROR(SEARCH("GUIDE 12",N2417)))</formula>
    </cfRule>
  </conditionalFormatting>
  <conditionalFormatting sqref="N2467:N2473">
    <cfRule type="containsText" dxfId="71" priority="116" stopIfTrue="1" operator="containsText" text="GUIDE 12">
      <formula>NOT(ISERROR(SEARCH("GUIDE 12",N2467)))</formula>
    </cfRule>
    <cfRule type="containsText" priority="117" stopIfTrue="1" operator="containsText" text="GUIDE 12">
      <formula>NOT(ISERROR(SEARCH("GUIDE 12",N2467)))</formula>
    </cfRule>
  </conditionalFormatting>
  <conditionalFormatting sqref="N2535:N2541">
    <cfRule type="containsText" dxfId="70" priority="114" stopIfTrue="1" operator="containsText" text="GUIDE 12">
      <formula>NOT(ISERROR(SEARCH("GUIDE 12",N2535)))</formula>
    </cfRule>
    <cfRule type="containsText" priority="115" stopIfTrue="1" operator="containsText" text="GUIDE 12">
      <formula>NOT(ISERROR(SEARCH("GUIDE 12",N2535)))</formula>
    </cfRule>
  </conditionalFormatting>
  <conditionalFormatting sqref="N2596:N2601">
    <cfRule type="containsText" dxfId="69" priority="112" stopIfTrue="1" operator="containsText" text="GUIDE 12">
      <formula>NOT(ISERROR(SEARCH("GUIDE 12",N2596)))</formula>
    </cfRule>
    <cfRule type="containsText" priority="113" stopIfTrue="1" operator="containsText" text="GUIDE 12">
      <formula>NOT(ISERROR(SEARCH("GUIDE 12",N2596)))</formula>
    </cfRule>
  </conditionalFormatting>
  <conditionalFormatting sqref="N2660:N2665">
    <cfRule type="containsText" dxfId="68" priority="110" stopIfTrue="1" operator="containsText" text="GUIDE 12">
      <formula>NOT(ISERROR(SEARCH("GUIDE 12",N2660)))</formula>
    </cfRule>
    <cfRule type="containsText" priority="111" stopIfTrue="1" operator="containsText" text="GUIDE 12">
      <formula>NOT(ISERROR(SEARCH("GUIDE 12",N2660)))</formula>
    </cfRule>
  </conditionalFormatting>
  <conditionalFormatting sqref="N2695">
    <cfRule type="containsText" dxfId="67" priority="108" stopIfTrue="1" operator="containsText" text="GUIDE 12">
      <formula>NOT(ISERROR(SEARCH("GUIDE 12",N2695)))</formula>
    </cfRule>
    <cfRule type="containsText" priority="109" stopIfTrue="1" operator="containsText" text="GUIDE 12">
      <formula>NOT(ISERROR(SEARCH("GUIDE 12",N2695)))</formula>
    </cfRule>
  </conditionalFormatting>
  <conditionalFormatting sqref="N2721:N2727">
    <cfRule type="containsText" dxfId="66" priority="106" stopIfTrue="1" operator="containsText" text="GUIDE 12">
      <formula>NOT(ISERROR(SEARCH("GUIDE 12",N2721)))</formula>
    </cfRule>
    <cfRule type="containsText" priority="107" stopIfTrue="1" operator="containsText" text="GUIDE 12">
      <formula>NOT(ISERROR(SEARCH("GUIDE 12",N2721)))</formula>
    </cfRule>
  </conditionalFormatting>
  <conditionalFormatting sqref="N2762">
    <cfRule type="containsText" dxfId="65" priority="104" stopIfTrue="1" operator="containsText" text="GUIDE 12">
      <formula>NOT(ISERROR(SEARCH("GUIDE 12",N2762)))</formula>
    </cfRule>
    <cfRule type="containsText" priority="105" stopIfTrue="1" operator="containsText" text="GUIDE 12">
      <formula>NOT(ISERROR(SEARCH("GUIDE 12",N2762)))</formula>
    </cfRule>
  </conditionalFormatting>
  <conditionalFormatting sqref="N2790:N2795">
    <cfRule type="containsText" dxfId="64" priority="102" stopIfTrue="1" operator="containsText" text="GUIDE 12">
      <formula>NOT(ISERROR(SEARCH("GUIDE 12",N2790)))</formula>
    </cfRule>
    <cfRule type="containsText" priority="103" stopIfTrue="1" operator="containsText" text="GUIDE 12">
      <formula>NOT(ISERROR(SEARCH("GUIDE 12",N2790)))</formula>
    </cfRule>
  </conditionalFormatting>
  <conditionalFormatting sqref="N2834">
    <cfRule type="containsText" dxfId="63" priority="100" stopIfTrue="1" operator="containsText" text="GUIDE 12">
      <formula>NOT(ISERROR(SEARCH("GUIDE 12",N2834)))</formula>
    </cfRule>
    <cfRule type="containsText" priority="101" stopIfTrue="1" operator="containsText" text="GUIDE 12">
      <formula>NOT(ISERROR(SEARCH("GUIDE 12",N2834)))</formula>
    </cfRule>
  </conditionalFormatting>
  <conditionalFormatting sqref="N2858:N2864">
    <cfRule type="containsText" dxfId="62" priority="98" stopIfTrue="1" operator="containsText" text="GUIDE 12">
      <formula>NOT(ISERROR(SEARCH("GUIDE 12",N2858)))</formula>
    </cfRule>
    <cfRule type="containsText" priority="99" stopIfTrue="1" operator="containsText" text="GUIDE 12">
      <formula>NOT(ISERROR(SEARCH("GUIDE 12",N2858)))</formula>
    </cfRule>
  </conditionalFormatting>
  <conditionalFormatting sqref="N2901">
    <cfRule type="containsText" dxfId="61" priority="96" stopIfTrue="1" operator="containsText" text="GUIDE 12">
      <formula>NOT(ISERROR(SEARCH("GUIDE 12",N2901)))</formula>
    </cfRule>
    <cfRule type="containsText" priority="97" stopIfTrue="1" operator="containsText" text="GUIDE 12">
      <formula>NOT(ISERROR(SEARCH("GUIDE 12",N2901)))</formula>
    </cfRule>
  </conditionalFormatting>
  <conditionalFormatting sqref="N2926:N2930">
    <cfRule type="containsText" dxfId="60" priority="94" stopIfTrue="1" operator="containsText" text="GUIDE 12">
      <formula>NOT(ISERROR(SEARCH("GUIDE 12",N2926)))</formula>
    </cfRule>
    <cfRule type="containsText" priority="95" stopIfTrue="1" operator="containsText" text="GUIDE 12">
      <formula>NOT(ISERROR(SEARCH("GUIDE 12",N2926)))</formula>
    </cfRule>
  </conditionalFormatting>
  <conditionalFormatting sqref="N2971">
    <cfRule type="containsText" dxfId="59" priority="92" stopIfTrue="1" operator="containsText" text="GUIDE 12">
      <formula>NOT(ISERROR(SEARCH("GUIDE 12",N2971)))</formula>
    </cfRule>
    <cfRule type="containsText" priority="93" stopIfTrue="1" operator="containsText" text="GUIDE 12">
      <formula>NOT(ISERROR(SEARCH("GUIDE 12",N2971)))</formula>
    </cfRule>
  </conditionalFormatting>
  <conditionalFormatting sqref="N3005:N3009">
    <cfRule type="containsText" dxfId="58" priority="90" stopIfTrue="1" operator="containsText" text="GUIDE 12">
      <formula>NOT(ISERROR(SEARCH("GUIDE 12",N3005)))</formula>
    </cfRule>
    <cfRule type="containsText" priority="91" stopIfTrue="1" operator="containsText" text="GUIDE 12">
      <formula>NOT(ISERROR(SEARCH("GUIDE 12",N3005)))</formula>
    </cfRule>
  </conditionalFormatting>
  <conditionalFormatting sqref="N3049">
    <cfRule type="containsText" dxfId="57" priority="88" stopIfTrue="1" operator="containsText" text="GUIDE 12">
      <formula>NOT(ISERROR(SEARCH("GUIDE 12",N3049)))</formula>
    </cfRule>
    <cfRule type="containsText" priority="89" stopIfTrue="1" operator="containsText" text="GUIDE 12">
      <formula>NOT(ISERROR(SEARCH("GUIDE 12",N3049)))</formula>
    </cfRule>
  </conditionalFormatting>
  <conditionalFormatting sqref="N3081:N3087">
    <cfRule type="containsText" dxfId="56" priority="86" stopIfTrue="1" operator="containsText" text="GUIDE 12">
      <formula>NOT(ISERROR(SEARCH("GUIDE 12",N3081)))</formula>
    </cfRule>
    <cfRule type="containsText" priority="87" stopIfTrue="1" operator="containsText" text="GUIDE 12">
      <formula>NOT(ISERROR(SEARCH("GUIDE 12",N3081)))</formula>
    </cfRule>
  </conditionalFormatting>
  <conditionalFormatting sqref="N3124">
    <cfRule type="containsText" dxfId="55" priority="84" stopIfTrue="1" operator="containsText" text="GUIDE 12">
      <formula>NOT(ISERROR(SEARCH("GUIDE 12",N3124)))</formula>
    </cfRule>
    <cfRule type="containsText" priority="85" stopIfTrue="1" operator="containsText" text="GUIDE 12">
      <formula>NOT(ISERROR(SEARCH("GUIDE 12",N3124)))</formula>
    </cfRule>
  </conditionalFormatting>
  <conditionalFormatting sqref="N3155:N3161">
    <cfRule type="containsText" dxfId="54" priority="82" stopIfTrue="1" operator="containsText" text="GUIDE 12">
      <formula>NOT(ISERROR(SEARCH("GUIDE 12",N3155)))</formula>
    </cfRule>
    <cfRule type="containsText" priority="83" stopIfTrue="1" operator="containsText" text="GUIDE 12">
      <formula>NOT(ISERROR(SEARCH("GUIDE 12",N3155)))</formula>
    </cfRule>
  </conditionalFormatting>
  <conditionalFormatting sqref="N3176">
    <cfRule type="containsText" dxfId="53" priority="80" stopIfTrue="1" operator="containsText" text="GUIDE 12">
      <formula>NOT(ISERROR(SEARCH("GUIDE 12",N3176)))</formula>
    </cfRule>
    <cfRule type="containsText" priority="81" stopIfTrue="1" operator="containsText" text="GUIDE 12">
      <formula>NOT(ISERROR(SEARCH("GUIDE 12",N3176)))</formula>
    </cfRule>
  </conditionalFormatting>
  <conditionalFormatting sqref="N3213:N3219">
    <cfRule type="containsText" dxfId="52" priority="78" stopIfTrue="1" operator="containsText" text="GUIDE 12">
      <formula>NOT(ISERROR(SEARCH("GUIDE 12",N3213)))</formula>
    </cfRule>
    <cfRule type="containsText" priority="79" stopIfTrue="1" operator="containsText" text="GUIDE 12">
      <formula>NOT(ISERROR(SEARCH("GUIDE 12",N3213)))</formula>
    </cfRule>
  </conditionalFormatting>
  <conditionalFormatting sqref="N3278:N3283">
    <cfRule type="containsText" dxfId="51" priority="76" stopIfTrue="1" operator="containsText" text="GUIDE 12">
      <formula>NOT(ISERROR(SEARCH("GUIDE 12",N3278)))</formula>
    </cfRule>
    <cfRule type="containsText" priority="77" stopIfTrue="1" operator="containsText" text="GUIDE 12">
      <formula>NOT(ISERROR(SEARCH("GUIDE 12",N3278)))</formula>
    </cfRule>
  </conditionalFormatting>
  <conditionalFormatting sqref="N3344:N3347">
    <cfRule type="containsText" dxfId="50" priority="74" stopIfTrue="1" operator="containsText" text="GUIDE 12">
      <formula>NOT(ISERROR(SEARCH("GUIDE 12",N3344)))</formula>
    </cfRule>
    <cfRule type="containsText" priority="75" stopIfTrue="1" operator="containsText" text="GUIDE 12">
      <formula>NOT(ISERROR(SEARCH("GUIDE 12",N3344)))</formula>
    </cfRule>
  </conditionalFormatting>
  <conditionalFormatting sqref="N3396:N3397">
    <cfRule type="containsText" dxfId="49" priority="72" stopIfTrue="1" operator="containsText" text="GUIDE 12">
      <formula>NOT(ISERROR(SEARCH("GUIDE 12",N3396)))</formula>
    </cfRule>
    <cfRule type="containsText" priority="73" stopIfTrue="1" operator="containsText" text="GUIDE 12">
      <formula>NOT(ISERROR(SEARCH("GUIDE 12",N3396)))</formula>
    </cfRule>
  </conditionalFormatting>
  <conditionalFormatting sqref="N3453:N3458">
    <cfRule type="containsText" dxfId="48" priority="70" stopIfTrue="1" operator="containsText" text="GUIDE 12">
      <formula>NOT(ISERROR(SEARCH("GUIDE 12",N3453)))</formula>
    </cfRule>
    <cfRule type="containsText" priority="71" stopIfTrue="1" operator="containsText" text="GUIDE 12">
      <formula>NOT(ISERROR(SEARCH("GUIDE 12",N3453)))</formula>
    </cfRule>
  </conditionalFormatting>
  <conditionalFormatting sqref="N3511:N3516">
    <cfRule type="containsText" dxfId="47" priority="68" stopIfTrue="1" operator="containsText" text="GUIDE 12">
      <formula>NOT(ISERROR(SEARCH("GUIDE 12",N3511)))</formula>
    </cfRule>
    <cfRule type="containsText" priority="69" stopIfTrue="1" operator="containsText" text="GUIDE 12">
      <formula>NOT(ISERROR(SEARCH("GUIDE 12",N3511)))</formula>
    </cfRule>
  </conditionalFormatting>
  <conditionalFormatting sqref="N3567:N3572">
    <cfRule type="containsText" dxfId="46" priority="66" stopIfTrue="1" operator="containsText" text="GUIDE 12">
      <formula>NOT(ISERROR(SEARCH("GUIDE 12",N3567)))</formula>
    </cfRule>
    <cfRule type="containsText" priority="67" stopIfTrue="1" operator="containsText" text="GUIDE 12">
      <formula>NOT(ISERROR(SEARCH("GUIDE 12",N3567)))</formula>
    </cfRule>
  </conditionalFormatting>
  <conditionalFormatting sqref="N3623:N3628">
    <cfRule type="containsText" dxfId="45" priority="64" stopIfTrue="1" operator="containsText" text="GUIDE 12">
      <formula>NOT(ISERROR(SEARCH("GUIDE 12",N3623)))</formula>
    </cfRule>
    <cfRule type="containsText" priority="65" stopIfTrue="1" operator="containsText" text="GUIDE 12">
      <formula>NOT(ISERROR(SEARCH("GUIDE 12",N3623)))</formula>
    </cfRule>
  </conditionalFormatting>
  <conditionalFormatting sqref="N3688:N3692">
    <cfRule type="containsText" dxfId="44" priority="62" stopIfTrue="1" operator="containsText" text="GUIDE 12">
      <formula>NOT(ISERROR(SEARCH("GUIDE 12",N3688)))</formula>
    </cfRule>
    <cfRule type="containsText" priority="63" stopIfTrue="1" operator="containsText" text="GUIDE 12">
      <formula>NOT(ISERROR(SEARCH("GUIDE 12",N3688)))</formula>
    </cfRule>
  </conditionalFormatting>
  <conditionalFormatting sqref="N3764:N3768">
    <cfRule type="containsText" dxfId="43" priority="60" stopIfTrue="1" operator="containsText" text="GUIDE 12">
      <formula>NOT(ISERROR(SEARCH("GUIDE 12",N3764)))</formula>
    </cfRule>
    <cfRule type="containsText" priority="61" stopIfTrue="1" operator="containsText" text="GUIDE 12">
      <formula>NOT(ISERROR(SEARCH("GUIDE 12",N3764)))</formula>
    </cfRule>
  </conditionalFormatting>
  <conditionalFormatting sqref="N3814:N3820">
    <cfRule type="containsText" dxfId="42" priority="58" stopIfTrue="1" operator="containsText" text="GUIDE 12">
      <formula>NOT(ISERROR(SEARCH("GUIDE 12",N3814)))</formula>
    </cfRule>
    <cfRule type="containsText" priority="59" stopIfTrue="1" operator="containsText" text="GUIDE 12">
      <formula>NOT(ISERROR(SEARCH("GUIDE 12",N3814)))</formula>
    </cfRule>
  </conditionalFormatting>
  <conditionalFormatting sqref="N3870:N3877">
    <cfRule type="containsText" dxfId="41" priority="56" stopIfTrue="1" operator="containsText" text="GUIDE 12">
      <formula>NOT(ISERROR(SEARCH("GUIDE 12",N3870)))</formula>
    </cfRule>
    <cfRule type="containsText" priority="57" stopIfTrue="1" operator="containsText" text="GUIDE 12">
      <formula>NOT(ISERROR(SEARCH("GUIDE 12",N3870)))</formula>
    </cfRule>
  </conditionalFormatting>
  <conditionalFormatting sqref="N3937:N3941">
    <cfRule type="containsText" dxfId="40" priority="54" stopIfTrue="1" operator="containsText" text="GUIDE 12">
      <formula>NOT(ISERROR(SEARCH("GUIDE 12",N3937)))</formula>
    </cfRule>
    <cfRule type="containsText" priority="55" stopIfTrue="1" operator="containsText" text="GUIDE 12">
      <formula>NOT(ISERROR(SEARCH("GUIDE 12",N3937)))</formula>
    </cfRule>
  </conditionalFormatting>
  <conditionalFormatting sqref="N3980:N3986">
    <cfRule type="containsText" dxfId="39" priority="52" stopIfTrue="1" operator="containsText" text="GUIDE 12">
      <formula>NOT(ISERROR(SEARCH("GUIDE 12",N3980)))</formula>
    </cfRule>
    <cfRule type="containsText" priority="53" stopIfTrue="1" operator="containsText" text="GUIDE 12">
      <formula>NOT(ISERROR(SEARCH("GUIDE 12",N3980)))</formula>
    </cfRule>
  </conditionalFormatting>
  <conditionalFormatting sqref="N4053:N4058">
    <cfRule type="containsText" dxfId="38" priority="50" stopIfTrue="1" operator="containsText" text="GUIDE 12">
      <formula>NOT(ISERROR(SEARCH("GUIDE 12",N4053)))</formula>
    </cfRule>
    <cfRule type="containsText" priority="51" stopIfTrue="1" operator="containsText" text="GUIDE 12">
      <formula>NOT(ISERROR(SEARCH("GUIDE 12",N4053)))</formula>
    </cfRule>
  </conditionalFormatting>
  <conditionalFormatting sqref="N4125:N4129">
    <cfRule type="containsText" dxfId="37" priority="48" stopIfTrue="1" operator="containsText" text="GUIDE 12">
      <formula>NOT(ISERROR(SEARCH("GUIDE 12",N4125)))</formula>
    </cfRule>
    <cfRule type="containsText" priority="49" stopIfTrue="1" operator="containsText" text="GUIDE 12">
      <formula>NOT(ISERROR(SEARCH("GUIDE 12",N4125)))</formula>
    </cfRule>
  </conditionalFormatting>
  <conditionalFormatting sqref="N4096">
    <cfRule type="containsText" dxfId="36" priority="46" stopIfTrue="1" operator="containsText" text="GUIDE 12">
      <formula>NOT(ISERROR(SEARCH("GUIDE 12",N4096)))</formula>
    </cfRule>
    <cfRule type="containsText" priority="47" stopIfTrue="1" operator="containsText" text="GUIDE 12">
      <formula>NOT(ISERROR(SEARCH("GUIDE 12",N4096)))</formula>
    </cfRule>
  </conditionalFormatting>
  <conditionalFormatting sqref="K3996:K3997 K3700 K4084 K4011 K4017:K4034 K4089:K4095 K1059 K900 K414 K491 K566 K702 K773 K844 K919 K1055 K1133 K1208 K1359 K1440 K1511 K1573 K1641 K1710 K1779 K1848 K1921 K1992 K2060 K2124 K2191 K2390 K2506 K2575 K2636 K2698 K2765 K2837 K2904 K2974 K3052 K3127 K3199 K4101:K4104 K4110:K4122 K4057 K3648 K3254 K3438 K3609 K3670 K3702 K4124:K4125 K3887:K3888 K3856 K3990:K3991 K3993:K3994 K4129:K4130 K4013:K4014 K4086:K4087 K4059 K4037:K4038 K4107:K4108 K3999:K4004 K90 K4061:K4072 K4132:K4133 K4074:K4080 K4006:K4007 K4097:K4099 K4040:K4053 K146 K199 K264:K265 K340">
    <cfRule type="containsText" dxfId="35" priority="44" stopIfTrue="1" operator="containsText" text="GUIDE 12">
      <formula>NOT(ISERROR(SEARCH("GUIDE 12",K90)))</formula>
    </cfRule>
    <cfRule type="containsText" priority="45" stopIfTrue="1" operator="containsText" text="GUIDE 12">
      <formula>NOT(ISERROR(SEARCH("GUIDE 12",K90)))</formula>
    </cfRule>
  </conditionalFormatting>
  <conditionalFormatting sqref="K4124:K4125 K3990:K3991 K3993:K3994 K4101:K4104 K3996:K3997 K4084 K3887:K3888 K3856 K3702 K3700 K3670 K4011 K3648 K3609 K3438 K3254 K3127 K3052 K2974 K2904 K2837 K2765 K2698 K2636 K2575 K2506 K2390 K2191 K2124 K2060 K1992 K1921 K1848 K1779 K1710 K1641 K1573 K1511 K1440 K1359 K1208 K1133 K1059 K1055 K919 K900 K844 K773 K702 K566 K199 K491 K414 K340 K264:K265 K90 K146 K3199 K4110:K4122 K4017:K4034 K4089:K4095 K4129:K4130 K4057 K4013:K4014 K4086:K4087 K4059 K4037:K4038 K4107:K4108 K3999:K4004 K4061:K4072 K4132:K4133 K4074:K4080 K4006:K4007 K4097:K4099 K4040:K4053">
    <cfRule type="containsText" dxfId="34" priority="43" stopIfTrue="1" operator="containsText" text="See Table 1">
      <formula>NOT(ISERROR(SEARCH("See Table 1",K90)))</formula>
    </cfRule>
  </conditionalFormatting>
  <conditionalFormatting sqref="K4124:K4125 K3990:K3991 K3993:K3994 K4101:K4104 K3996:K3997 K4084 K3887:K3888 K3856 K3702 K3700 K3670 K4011 K3648 K3609 K3438 K3254 K3127 K3052 K2974 K2904 K2837 K2765 K2698 K2636 K2575 K2506 K2390 K2191 K2124 K2060 K1992 K1921 K1848 K1779 K1710 K1641 K1573 K1511 K1440 K1359 K1208 K1133 K1059 K1055 K919 K900 K844 K773 K702 K566 K199 K491 K414 K340 K264:K265 K90 K146 K3199 K4110:K4122 K4017:K4034 K4089:K4095 K4129:K4130 K4057 K4013:K4014 K4086:K4087 K4059 K4037:K4038 K4107:K4108 K3999:K4004 K4061:K4072 K4132:K4133 K4074:K4080 K4006:K4007 K4097:K4099 K4040:K4053">
    <cfRule type="containsText" dxfId="33" priority="42" stopIfTrue="1" operator="containsText" text="GUIDE 13">
      <formula>NOT(ISERROR(SEARCH("GUIDE 13",K90)))</formula>
    </cfRule>
  </conditionalFormatting>
  <conditionalFormatting sqref="K4124:K4125 K3990:K3991 K3993:K3994 K4101:K4104 K3996:K3997 K4084 K3887:K3888 K3856 K3702 K3700 K3670 K4011 K3648 K3609 K3438 K3254 K3127 K3052 K2974 K2904 K2837 K2765 K2698 K2636 K2575 K2506 K2390 K2191 K2124 K2060 K1992 K1921 K1848 K1779 K1710 K1641 K1573 K1511 K1440 K1359 K1208 K1133 K1059 K1055 K919 K900 K844 K773 K702 K566 K199 K491 K414 K340 K264:K265 K90 K146 K3199 K4110:K4122 K4017:K4034 K4089:K4095 K4129:K4130 K4057 K4013:K4014 K4086:K4087 K4059 K4037:K4038 K4107:K4108 K3999:K4004 K4061:K4072 K4132:K4133 K4074:K4080 K4006:K4007 K4097:K4099 K4040:K4053">
    <cfRule type="containsText" dxfId="32" priority="41" stopIfTrue="1" operator="containsText" text="GUIDE 11">
      <formula>NOT(ISERROR(SEARCH("GUIDE 11",K90)))</formula>
    </cfRule>
  </conditionalFormatting>
  <conditionalFormatting sqref="K1026">
    <cfRule type="containsText" dxfId="31" priority="39" stopIfTrue="1" operator="containsText" text="GUIDE 12">
      <formula>NOT(ISERROR(SEARCH("GUIDE 12",K1026)))</formula>
    </cfRule>
    <cfRule type="containsText" priority="40" stopIfTrue="1" operator="containsText" text="GUIDE 12">
      <formula>NOT(ISERROR(SEARCH("GUIDE 12",K1026)))</formula>
    </cfRule>
  </conditionalFormatting>
  <conditionalFormatting sqref="K1026">
    <cfRule type="containsText" dxfId="30" priority="38" stopIfTrue="1" operator="containsText" text="See Table 1">
      <formula>NOT(ISERROR(SEARCH("See Table 1",K1026)))</formula>
    </cfRule>
  </conditionalFormatting>
  <conditionalFormatting sqref="K1026">
    <cfRule type="containsText" dxfId="29" priority="37" stopIfTrue="1" operator="containsText" text="GUIDE 13">
      <formula>NOT(ISERROR(SEARCH("GUIDE 13",K1026)))</formula>
    </cfRule>
  </conditionalFormatting>
  <conditionalFormatting sqref="K1026">
    <cfRule type="containsText" dxfId="28" priority="36" stopIfTrue="1" operator="containsText" text="GUIDE 11">
      <formula>NOT(ISERROR(SEARCH("GUIDE 11",K1026)))</formula>
    </cfRule>
  </conditionalFormatting>
  <conditionalFormatting sqref="K1060">
    <cfRule type="containsText" dxfId="27" priority="34" stopIfTrue="1" operator="containsText" text="GUIDE 12">
      <formula>NOT(ISERROR(SEARCH("GUIDE 12",K1060)))</formula>
    </cfRule>
    <cfRule type="containsText" priority="35" stopIfTrue="1" operator="containsText" text="GUIDE 12">
      <formula>NOT(ISERROR(SEARCH("GUIDE 12",K1060)))</formula>
    </cfRule>
  </conditionalFormatting>
  <conditionalFormatting sqref="K1060">
    <cfRule type="containsText" dxfId="26" priority="33" stopIfTrue="1" operator="containsText" text="See Table 1">
      <formula>NOT(ISERROR(SEARCH("See Table 1",K1060)))</formula>
    </cfRule>
  </conditionalFormatting>
  <conditionalFormatting sqref="K1060">
    <cfRule type="containsText" dxfId="25" priority="32" stopIfTrue="1" operator="containsText" text="GUIDE 13">
      <formula>NOT(ISERROR(SEARCH("GUIDE 13",K1060)))</formula>
    </cfRule>
  </conditionalFormatting>
  <conditionalFormatting sqref="K1060">
    <cfRule type="containsText" dxfId="24" priority="31" stopIfTrue="1" operator="containsText" text="GUIDE 11">
      <formula>NOT(ISERROR(SEARCH("GUIDE 11",K1060)))</formula>
    </cfRule>
  </conditionalFormatting>
  <conditionalFormatting sqref="K1333">
    <cfRule type="containsText" dxfId="23" priority="29" stopIfTrue="1" operator="containsText" text="GUIDE 12">
      <formula>NOT(ISERROR(SEARCH("GUIDE 12",K1333)))</formula>
    </cfRule>
    <cfRule type="containsText" priority="30" stopIfTrue="1" operator="containsText" text="GUIDE 12">
      <formula>NOT(ISERROR(SEARCH("GUIDE 12",K1333)))</formula>
    </cfRule>
  </conditionalFormatting>
  <conditionalFormatting sqref="K1333">
    <cfRule type="containsText" dxfId="22" priority="28" stopIfTrue="1" operator="containsText" text="See Table 1">
      <formula>NOT(ISERROR(SEARCH("See Table 1",K1333)))</formula>
    </cfRule>
  </conditionalFormatting>
  <conditionalFormatting sqref="K1333">
    <cfRule type="containsText" dxfId="21" priority="27" stopIfTrue="1" operator="containsText" text="GUIDE 13">
      <formula>NOT(ISERROR(SEARCH("GUIDE 13",K1333)))</formula>
    </cfRule>
  </conditionalFormatting>
  <conditionalFormatting sqref="K1333">
    <cfRule type="containsText" dxfId="20" priority="26" stopIfTrue="1" operator="containsText" text="GUIDE 11">
      <formula>NOT(ISERROR(SEARCH("GUIDE 11",K1333)))</formula>
    </cfRule>
  </conditionalFormatting>
  <conditionalFormatting sqref="K1363">
    <cfRule type="containsText" dxfId="19" priority="24" stopIfTrue="1" operator="containsText" text="GUIDE 12">
      <formula>NOT(ISERROR(SEARCH("GUIDE 12",K1363)))</formula>
    </cfRule>
    <cfRule type="containsText" priority="25" stopIfTrue="1" operator="containsText" text="GUIDE 12">
      <formula>NOT(ISERROR(SEARCH("GUIDE 12",K1363)))</formula>
    </cfRule>
  </conditionalFormatting>
  <conditionalFormatting sqref="K1363">
    <cfRule type="containsText" dxfId="18" priority="23" stopIfTrue="1" operator="containsText" text="See Table 1">
      <formula>NOT(ISERROR(SEARCH("See Table 1",K1363)))</formula>
    </cfRule>
  </conditionalFormatting>
  <conditionalFormatting sqref="K1363">
    <cfRule type="containsText" dxfId="17" priority="22" stopIfTrue="1" operator="containsText" text="GUIDE 13">
      <formula>NOT(ISERROR(SEARCH("GUIDE 13",K1363)))</formula>
    </cfRule>
  </conditionalFormatting>
  <conditionalFormatting sqref="K1363">
    <cfRule type="containsText" dxfId="16" priority="21" stopIfTrue="1" operator="containsText" text="GUIDE 11">
      <formula>NOT(ISERROR(SEARCH("GUIDE 11",K1363)))</formula>
    </cfRule>
  </conditionalFormatting>
  <conditionalFormatting sqref="K275">
    <cfRule type="containsText" dxfId="15" priority="20" stopIfTrue="1" operator="containsText" text="See Table 1">
      <formula>NOT(ISERROR(SEARCH("See Table 1",K275)))</formula>
    </cfRule>
  </conditionalFormatting>
  <conditionalFormatting sqref="K275">
    <cfRule type="containsText" dxfId="14" priority="18" stopIfTrue="1" operator="containsText" text="GUIDE 12">
      <formula>NOT(ISERROR(SEARCH("GUIDE 12",K275)))</formula>
    </cfRule>
    <cfRule type="containsText" priority="19" stopIfTrue="1" operator="containsText" text="GUIDE 12">
      <formula>NOT(ISERROR(SEARCH("GUIDE 12",K275)))</formula>
    </cfRule>
  </conditionalFormatting>
  <conditionalFormatting sqref="K275">
    <cfRule type="containsText" dxfId="13" priority="17" stopIfTrue="1" operator="containsText" text="GUIDE 13">
      <formula>NOT(ISERROR(SEARCH("GUIDE 13",K275)))</formula>
    </cfRule>
  </conditionalFormatting>
  <conditionalFormatting sqref="K275">
    <cfRule type="containsText" dxfId="12" priority="16" stopIfTrue="1" operator="containsText" text="GUIDE 11">
      <formula>NOT(ISERROR(SEARCH("GUIDE 11",K275)))</formula>
    </cfRule>
  </conditionalFormatting>
  <conditionalFormatting sqref="K4096">
    <cfRule type="containsText" dxfId="11" priority="14" stopIfTrue="1" operator="containsText" text="GUIDE 12">
      <formula>NOT(ISERROR(SEARCH("GUIDE 12",K4096)))</formula>
    </cfRule>
    <cfRule type="containsText" priority="15" stopIfTrue="1" operator="containsText" text="GUIDE 12">
      <formula>NOT(ISERROR(SEARCH("GUIDE 12",K4096)))</formula>
    </cfRule>
  </conditionalFormatting>
  <conditionalFormatting sqref="K4096">
    <cfRule type="containsText" dxfId="10" priority="13" stopIfTrue="1" operator="containsText" text="See Table 1">
      <formula>NOT(ISERROR(SEARCH("See Table 1",K4096)))</formula>
    </cfRule>
  </conditionalFormatting>
  <conditionalFormatting sqref="K4096">
    <cfRule type="containsText" dxfId="9" priority="12" stopIfTrue="1" operator="containsText" text="GUIDE 13">
      <formula>NOT(ISERROR(SEARCH("GUIDE 13",K4096)))</formula>
    </cfRule>
  </conditionalFormatting>
  <conditionalFormatting sqref="K4096">
    <cfRule type="containsText" dxfId="8" priority="11" stopIfTrue="1" operator="containsText" text="GUIDE 11">
      <formula>NOT(ISERROR(SEARCH("GUIDE 11",K4096)))</formula>
    </cfRule>
  </conditionalFormatting>
  <conditionalFormatting sqref="K291">
    <cfRule type="containsText" dxfId="7" priority="9" stopIfTrue="1" operator="containsText" text="GUIDE 12">
      <formula>NOT(ISERROR(SEARCH("GUIDE 12",K291)))</formula>
    </cfRule>
    <cfRule type="containsText" priority="10" stopIfTrue="1" operator="containsText" text="GUIDE 12">
      <formula>NOT(ISERROR(SEARCH("GUIDE 12",K291)))</formula>
    </cfRule>
  </conditionalFormatting>
  <conditionalFormatting sqref="K291">
    <cfRule type="containsText" dxfId="6" priority="8" stopIfTrue="1" operator="containsText" text="See Table 1">
      <formula>NOT(ISERROR(SEARCH("See Table 1",K291)))</formula>
    </cfRule>
  </conditionalFormatting>
  <conditionalFormatting sqref="K291">
    <cfRule type="containsText" dxfId="5" priority="7" stopIfTrue="1" operator="containsText" text="GUIDE 13">
      <formula>NOT(ISERROR(SEARCH("GUIDE 13",K291)))</formula>
    </cfRule>
  </conditionalFormatting>
  <conditionalFormatting sqref="K291">
    <cfRule type="containsText" dxfId="4" priority="6" stopIfTrue="1" operator="containsText" text="GUIDE 11">
      <formula>NOT(ISERROR(SEARCH("GUIDE 11",K291)))</formula>
    </cfRule>
  </conditionalFormatting>
  <conditionalFormatting sqref="L4097:M4098">
    <cfRule type="containsText" dxfId="3" priority="4" stopIfTrue="1" operator="containsText" text="GUIDE 12">
      <formula>NOT(ISERROR(SEARCH("GUIDE 12",L4097)))</formula>
    </cfRule>
    <cfRule type="containsText" priority="5" stopIfTrue="1" operator="containsText" text="GUIDE 12">
      <formula>NOT(ISERROR(SEARCH("GUIDE 12",L4097)))</formula>
    </cfRule>
  </conditionalFormatting>
  <conditionalFormatting sqref="L4097:M4098">
    <cfRule type="containsText" dxfId="2" priority="3" stopIfTrue="1" operator="containsText" text="See Table 1">
      <formula>NOT(ISERROR(SEARCH("See Table 1",L4097)))</formula>
    </cfRule>
  </conditionalFormatting>
  <conditionalFormatting sqref="L4097:M4098">
    <cfRule type="containsText" dxfId="1" priority="2" stopIfTrue="1" operator="containsText" text="GUIDE 13">
      <formula>NOT(ISERROR(SEARCH("GUIDE 13",L4097)))</formula>
    </cfRule>
  </conditionalFormatting>
  <conditionalFormatting sqref="L4097:M4098">
    <cfRule type="containsText" dxfId="0" priority="1" stopIfTrue="1" operator="containsText" text="GUIDE 11">
      <formula>NOT(ISERROR(SEARCH("GUIDE 11",L4097)))</formula>
    </cfRule>
  </conditionalFormatting>
  <pageMargins left="0.62992125984251968" right="0.62992125984251968" top="0.31496062992125984" bottom="0.31496062992125984" header="0.19685039370078741" footer="7.874015748031496E-2"/>
  <pageSetup paperSize="9" orientation="portrait" r:id="rId1"/>
  <headerFooter alignWithMargins="0">
    <oddFooter>&amp;CP &amp;P</oddFooter>
  </headerFooter>
  <rowBreaks count="125" manualBreakCount="125">
    <brk id="29" max="16383" man="1"/>
    <brk id="65" max="16383" man="1"/>
    <brk id="91" max="16383" man="1"/>
    <brk id="116" max="16383" man="1"/>
    <brk id="146" max="16383" man="1"/>
    <brk id="173" max="16383" man="1"/>
    <brk id="200" max="16383" man="1"/>
    <brk id="229" max="16383" man="1"/>
    <brk id="265" max="16383" man="1"/>
    <brk id="305" max="16383" man="1"/>
    <brk id="340" max="16383" man="1"/>
    <brk id="375" max="16383" man="1"/>
    <brk id="414" max="16383" man="1"/>
    <brk id="454" max="16383" man="1"/>
    <brk id="491" max="16383" man="1"/>
    <brk id="528" max="16383" man="1"/>
    <brk id="566" max="16383" man="1"/>
    <brk id="607" max="16383" man="1"/>
    <brk id="635" max="16383" man="1"/>
    <brk id="665" max="16383" man="1"/>
    <brk id="668" max="16383" man="1"/>
    <brk id="702" max="16383" man="1"/>
    <brk id="739" max="16383" man="1"/>
    <brk id="773" max="16383" man="1"/>
    <brk id="809" max="16383" man="1"/>
    <brk id="844" max="16383" man="1"/>
    <brk id="883" max="16383" man="1"/>
    <brk id="919" max="16383" man="1"/>
    <brk id="956" max="16383" man="1"/>
    <brk id="986" max="16383" man="1"/>
    <brk id="1020" max="16383" man="1"/>
    <brk id="1055" max="16383" man="1"/>
    <brk id="1095" max="16383" man="1"/>
    <brk id="1133" max="16383" man="1"/>
    <brk id="1173" max="16383" man="1"/>
    <brk id="1208" max="16383" man="1"/>
    <brk id="1248" max="16383" man="1"/>
    <brk id="1282" max="16383" man="1"/>
    <brk id="1321" max="16383" man="1"/>
    <brk id="1359" max="16383" man="1"/>
    <brk id="1402" max="16383" man="1"/>
    <brk id="1440" max="16383" man="1"/>
    <brk id="1481" max="16383" man="1"/>
    <brk id="1511" max="16383" man="1"/>
    <brk id="1543" max="16383" man="1"/>
    <brk id="1573" max="16383" man="1"/>
    <brk id="1606" max="16383" man="1"/>
    <brk id="1641" max="16383" man="1"/>
    <brk id="1677" max="16383" man="1"/>
    <brk id="1710" max="16383" man="1"/>
    <brk id="1744" max="16383" man="1"/>
    <brk id="1779" max="16383" man="1"/>
    <brk id="1814" max="16383" man="1"/>
    <brk id="1848" max="16383" man="1"/>
    <brk id="1885" max="16383" man="1"/>
    <brk id="1921" max="16383" man="1"/>
    <brk id="1959" max="16383" man="1"/>
    <brk id="1992" max="16383" man="1"/>
    <brk id="2026" max="16383" man="1"/>
    <brk id="2060" max="16383" man="1"/>
    <brk id="2091" max="16383" man="1"/>
    <brk id="2124" max="16383" man="1"/>
    <brk id="2158" max="16383" man="1"/>
    <brk id="2191" max="16383" man="1"/>
    <brk id="2224" max="16383" man="1"/>
    <brk id="2257" max="16383" man="1"/>
    <brk id="2294" max="16383" man="1"/>
    <brk id="2323" max="16383" man="1"/>
    <brk id="2360" max="16383" man="1"/>
    <brk id="2390" max="16383" man="1"/>
    <brk id="2427" max="16383" man="1"/>
    <brk id="2454" max="16383" man="1"/>
    <brk id="2474" max="16383" man="1"/>
    <brk id="2506" max="16383" man="1"/>
    <brk id="2545" max="16383" man="1"/>
    <brk id="2575" max="16383" man="1"/>
    <brk id="2604" max="16383" man="1"/>
    <brk id="2636" max="16383" man="1"/>
    <brk id="2668" max="16383" man="1"/>
    <brk id="2698" max="16383" man="1"/>
    <brk id="2733" max="16383" man="1"/>
    <brk id="2765" max="16383" man="1"/>
    <brk id="2801" max="16383" man="1"/>
    <brk id="2837" max="16383" man="1"/>
    <brk id="2870" max="16383" man="1"/>
    <brk id="2904" max="16383" man="1"/>
    <brk id="2937" max="16383" man="1"/>
    <brk id="2974" max="16383" man="1"/>
    <brk id="3016" max="16383" man="1"/>
    <brk id="3052" max="16383" man="1"/>
    <brk id="3093" max="16383" man="1"/>
    <brk id="3127" max="16383" man="1"/>
    <brk id="3168" max="16383" man="1"/>
    <brk id="3199" max="16383" man="1"/>
    <brk id="3222" max="16383" man="1"/>
    <brk id="3254" max="16383" man="1"/>
    <brk id="3289" max="16383" man="1"/>
    <brk id="3321" max="16383" man="1"/>
    <brk id="3353" max="16383" man="1"/>
    <brk id="3381" max="16383" man="1"/>
    <brk id="3404" max="16383" man="1"/>
    <brk id="3438" max="16383" man="1"/>
    <brk id="3463" max="16383" man="1"/>
    <brk id="3496" max="16383" man="1"/>
    <brk id="3520" max="16383" man="1"/>
    <brk id="3553" max="16383" man="1"/>
    <brk id="3576" max="16383" man="1"/>
    <brk id="3609" max="16383" man="1"/>
    <brk id="3633" max="16383" man="1"/>
    <brk id="3670" max="16383" man="1"/>
    <brk id="3700" max="16383" man="1"/>
    <brk id="3703" max="16383" man="1"/>
    <brk id="3738" max="16383" man="1"/>
    <brk id="3775" max="16383" man="1"/>
    <brk id="3799" max="16383" man="1"/>
    <brk id="3825" max="16383" man="1"/>
    <brk id="3856" max="16383" man="1"/>
    <brk id="3879" max="16383" man="1"/>
    <brk id="3910" max="16383" man="1"/>
    <brk id="3944" max="16383" man="1"/>
    <brk id="3967" max="16383" man="1"/>
    <brk id="3989" max="16383" man="1"/>
    <brk id="4025" max="16383" man="1"/>
    <brk id="4065" max="16383" man="1"/>
    <brk id="409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0"/>
  <sheetViews>
    <sheetView zoomScaleNormal="100" workbookViewId="0">
      <pane xSplit="3" ySplit="4" topLeftCell="K73" activePane="bottomRight" state="frozenSplit"/>
      <selection pane="topRight" activeCell="D1" sqref="D1"/>
      <selection pane="bottomLeft" activeCell="A5" sqref="A5"/>
      <selection pane="bottomRight" activeCell="K78" sqref="K78"/>
    </sheetView>
  </sheetViews>
  <sheetFormatPr defaultColWidth="12.5703125" defaultRowHeight="12.75"/>
  <cols>
    <col min="1" max="1" width="6.28515625" style="339" customWidth="1"/>
    <col min="2" max="2" width="7.42578125" style="339" bestFit="1" customWidth="1"/>
    <col min="3" max="3" width="68.28515625" style="340" customWidth="1"/>
    <col min="4" max="5" width="14" style="341" customWidth="1"/>
    <col min="6" max="9" width="12.5703125" style="341"/>
    <col min="10" max="10" width="14" style="341" customWidth="1"/>
    <col min="11" max="11" width="14.42578125" style="341" customWidth="1"/>
    <col min="12" max="12" width="11.140625" style="341" customWidth="1"/>
    <col min="13" max="13" width="11.28515625" style="341" customWidth="1"/>
    <col min="14" max="14" width="11.7109375" style="341" customWidth="1"/>
    <col min="15" max="15" width="11.28515625" style="341" customWidth="1"/>
    <col min="16" max="16384" width="12.5703125" style="342"/>
  </cols>
  <sheetData>
    <row r="1" spans="1:21" s="307" customFormat="1">
      <c r="A1" s="303" t="s">
        <v>23196</v>
      </c>
      <c r="B1" s="304"/>
      <c r="C1" s="305"/>
      <c r="D1" s="306"/>
      <c r="E1" s="306"/>
      <c r="F1" s="306"/>
      <c r="G1" s="306"/>
      <c r="H1" s="306"/>
      <c r="I1" s="306"/>
      <c r="J1" s="306"/>
      <c r="K1" s="306"/>
      <c r="L1" s="306"/>
      <c r="M1" s="306"/>
      <c r="N1" s="306"/>
      <c r="O1" s="306"/>
    </row>
    <row r="2" spans="1:21" s="311" customFormat="1" ht="48" customHeight="1">
      <c r="A2" s="308"/>
      <c r="B2" s="309"/>
      <c r="C2" s="310"/>
      <c r="D2" s="443" t="s">
        <v>23929</v>
      </c>
      <c r="E2" s="443"/>
      <c r="F2" s="443"/>
      <c r="G2" s="443"/>
      <c r="H2" s="443"/>
      <c r="I2" s="443"/>
      <c r="J2" s="441" t="s">
        <v>23930</v>
      </c>
      <c r="K2" s="443"/>
      <c r="L2" s="443"/>
      <c r="M2" s="443"/>
      <c r="N2" s="443"/>
      <c r="O2" s="442"/>
      <c r="Q2" s="312"/>
      <c r="R2" s="313"/>
      <c r="S2" s="313"/>
      <c r="T2" s="313"/>
      <c r="U2" s="313"/>
    </row>
    <row r="3" spans="1:21" s="311" customFormat="1" ht="48.75" customHeight="1">
      <c r="A3" s="308"/>
      <c r="B3" s="309"/>
      <c r="C3" s="314"/>
      <c r="D3" s="444" t="s">
        <v>23931</v>
      </c>
      <c r="E3" s="445"/>
      <c r="F3" s="441" t="s">
        <v>23932</v>
      </c>
      <c r="G3" s="443"/>
      <c r="H3" s="443"/>
      <c r="I3" s="442"/>
      <c r="J3" s="444" t="s">
        <v>23931</v>
      </c>
      <c r="K3" s="445"/>
      <c r="L3" s="441" t="s">
        <v>23932</v>
      </c>
      <c r="M3" s="443"/>
      <c r="N3" s="443"/>
      <c r="O3" s="442"/>
      <c r="Q3" s="312"/>
      <c r="R3" s="313"/>
      <c r="S3" s="313"/>
      <c r="T3" s="313"/>
      <c r="U3" s="313"/>
    </row>
    <row r="4" spans="1:21" s="311" customFormat="1" ht="41.25" customHeight="1">
      <c r="A4" s="315" t="s">
        <v>23197</v>
      </c>
      <c r="B4" s="315" t="s">
        <v>23198</v>
      </c>
      <c r="C4" s="315" t="s">
        <v>23199</v>
      </c>
      <c r="D4" s="343" t="s">
        <v>23933</v>
      </c>
      <c r="E4" s="344" t="s">
        <v>23934</v>
      </c>
      <c r="F4" s="441" t="s">
        <v>23935</v>
      </c>
      <c r="G4" s="442"/>
      <c r="H4" s="441" t="s">
        <v>23936</v>
      </c>
      <c r="I4" s="442"/>
      <c r="J4" s="343" t="s">
        <v>23933</v>
      </c>
      <c r="K4" s="344" t="s">
        <v>23934</v>
      </c>
      <c r="L4" s="441" t="s">
        <v>23935</v>
      </c>
      <c r="M4" s="442"/>
      <c r="N4" s="441" t="s">
        <v>23936</v>
      </c>
      <c r="O4" s="442"/>
      <c r="R4" s="313"/>
      <c r="S4" s="313"/>
      <c r="T4" s="313"/>
      <c r="U4" s="313"/>
    </row>
    <row r="5" spans="1:21" s="313" customFormat="1">
      <c r="A5" s="316" t="s">
        <v>23200</v>
      </c>
      <c r="B5" s="317">
        <v>117</v>
      </c>
      <c r="C5" s="318" t="s">
        <v>23201</v>
      </c>
      <c r="D5" s="319" t="s">
        <v>23202</v>
      </c>
      <c r="E5" s="319" t="s">
        <v>23203</v>
      </c>
      <c r="F5" s="319" t="s">
        <v>23204</v>
      </c>
      <c r="G5" s="319" t="s">
        <v>23205</v>
      </c>
      <c r="H5" s="319" t="s">
        <v>23206</v>
      </c>
      <c r="I5" s="319" t="s">
        <v>23207</v>
      </c>
      <c r="J5" s="319" t="s">
        <v>23208</v>
      </c>
      <c r="K5" s="319" t="s">
        <v>23209</v>
      </c>
      <c r="L5" s="319" t="s">
        <v>23210</v>
      </c>
      <c r="M5" s="319" t="s">
        <v>23211</v>
      </c>
      <c r="N5" s="319" t="s">
        <v>23212</v>
      </c>
      <c r="O5" s="319" t="s">
        <v>23213</v>
      </c>
    </row>
    <row r="6" spans="1:21" s="313" customFormat="1">
      <c r="A6" s="316" t="s">
        <v>23200</v>
      </c>
      <c r="B6" s="317">
        <v>154</v>
      </c>
      <c r="C6" s="318" t="s">
        <v>23214</v>
      </c>
      <c r="D6" s="319" t="s">
        <v>23215</v>
      </c>
      <c r="E6" s="319" t="s">
        <v>23216</v>
      </c>
      <c r="F6" s="319" t="s">
        <v>23217</v>
      </c>
      <c r="G6" s="319" t="s">
        <v>23218</v>
      </c>
      <c r="H6" s="319" t="s">
        <v>23204</v>
      </c>
      <c r="I6" s="319" t="s">
        <v>23205</v>
      </c>
      <c r="J6" s="319" t="s">
        <v>23202</v>
      </c>
      <c r="K6" s="319" t="s">
        <v>23203</v>
      </c>
      <c r="L6" s="319" t="s">
        <v>23204</v>
      </c>
      <c r="M6" s="319" t="s">
        <v>23205</v>
      </c>
      <c r="N6" s="319" t="s">
        <v>23219</v>
      </c>
      <c r="O6" s="319" t="s">
        <v>23220</v>
      </c>
    </row>
    <row r="7" spans="1:21" s="313" customFormat="1">
      <c r="A7" s="316" t="s">
        <v>23200</v>
      </c>
      <c r="B7" s="317">
        <v>153</v>
      </c>
      <c r="C7" s="318" t="s">
        <v>23221</v>
      </c>
      <c r="D7" s="319" t="s">
        <v>23202</v>
      </c>
      <c r="E7" s="319" t="s">
        <v>23203</v>
      </c>
      <c r="F7" s="319" t="s">
        <v>23222</v>
      </c>
      <c r="G7" s="319" t="s">
        <v>23205</v>
      </c>
      <c r="H7" s="319" t="s">
        <v>23223</v>
      </c>
      <c r="I7" s="319" t="s">
        <v>23224</v>
      </c>
      <c r="J7" s="319" t="s">
        <v>23225</v>
      </c>
      <c r="K7" s="319" t="s">
        <v>23226</v>
      </c>
      <c r="L7" s="319" t="s">
        <v>23227</v>
      </c>
      <c r="M7" s="319" t="s">
        <v>23228</v>
      </c>
      <c r="N7" s="319" t="s">
        <v>23229</v>
      </c>
      <c r="O7" s="319" t="s">
        <v>23230</v>
      </c>
    </row>
    <row r="8" spans="1:21" s="313" customFormat="1">
      <c r="A8" s="316" t="s">
        <v>23200</v>
      </c>
      <c r="B8" s="317">
        <v>153</v>
      </c>
      <c r="C8" s="318" t="s">
        <v>23231</v>
      </c>
      <c r="D8" s="319" t="s">
        <v>23202</v>
      </c>
      <c r="E8" s="319" t="s">
        <v>23203</v>
      </c>
      <c r="F8" s="319" t="s">
        <v>23222</v>
      </c>
      <c r="G8" s="319" t="s">
        <v>23205</v>
      </c>
      <c r="H8" s="319" t="s">
        <v>23223</v>
      </c>
      <c r="I8" s="319" t="s">
        <v>23224</v>
      </c>
      <c r="J8" s="319" t="s">
        <v>23225</v>
      </c>
      <c r="K8" s="319" t="s">
        <v>23226</v>
      </c>
      <c r="L8" s="319" t="s">
        <v>23227</v>
      </c>
      <c r="M8" s="319" t="s">
        <v>23228</v>
      </c>
      <c r="N8" s="319" t="s">
        <v>23229</v>
      </c>
      <c r="O8" s="319" t="s">
        <v>23230</v>
      </c>
    </row>
    <row r="9" spans="1:21" s="313" customFormat="1">
      <c r="A9" s="316" t="s">
        <v>23200</v>
      </c>
      <c r="B9" s="317">
        <v>159</v>
      </c>
      <c r="C9" s="318" t="s">
        <v>23232</v>
      </c>
      <c r="D9" s="319" t="s">
        <v>23215</v>
      </c>
      <c r="E9" s="319" t="s">
        <v>23216</v>
      </c>
      <c r="F9" s="319" t="s">
        <v>23217</v>
      </c>
      <c r="G9" s="319" t="s">
        <v>23218</v>
      </c>
      <c r="H9" s="319" t="s">
        <v>23222</v>
      </c>
      <c r="I9" s="319" t="s">
        <v>23233</v>
      </c>
      <c r="J9" s="319" t="s">
        <v>23234</v>
      </c>
      <c r="K9" s="319" t="s">
        <v>23235</v>
      </c>
      <c r="L9" s="319" t="s">
        <v>23236</v>
      </c>
      <c r="M9" s="319" t="s">
        <v>23237</v>
      </c>
      <c r="N9" s="319" t="s">
        <v>23238</v>
      </c>
      <c r="O9" s="319" t="s">
        <v>23239</v>
      </c>
    </row>
    <row r="10" spans="1:21" s="313" customFormat="1">
      <c r="A10" s="316" t="s">
        <v>23200</v>
      </c>
      <c r="B10" s="317">
        <v>125</v>
      </c>
      <c r="C10" s="318" t="s">
        <v>23240</v>
      </c>
      <c r="D10" s="319" t="s">
        <v>23241</v>
      </c>
      <c r="E10" s="319" t="s">
        <v>23242</v>
      </c>
      <c r="F10" s="319" t="s">
        <v>23243</v>
      </c>
      <c r="G10" s="319" t="s">
        <v>23244</v>
      </c>
      <c r="H10" s="319" t="s">
        <v>23245</v>
      </c>
      <c r="I10" s="319" t="s">
        <v>23246</v>
      </c>
      <c r="J10" s="319" t="s">
        <v>23208</v>
      </c>
      <c r="K10" s="319" t="s">
        <v>23209</v>
      </c>
      <c r="L10" s="319" t="s">
        <v>23247</v>
      </c>
      <c r="M10" s="319" t="s">
        <v>23248</v>
      </c>
      <c r="N10" s="319" t="s">
        <v>23249</v>
      </c>
      <c r="O10" s="319" t="s">
        <v>23250</v>
      </c>
    </row>
    <row r="11" spans="1:21" s="313" customFormat="1">
      <c r="A11" s="316" t="s">
        <v>23200</v>
      </c>
      <c r="B11" s="317">
        <v>125</v>
      </c>
      <c r="C11" s="318" t="s">
        <v>23251</v>
      </c>
      <c r="D11" s="319" t="s">
        <v>23215</v>
      </c>
      <c r="E11" s="319" t="s">
        <v>23216</v>
      </c>
      <c r="F11" s="319" t="s">
        <v>23252</v>
      </c>
      <c r="G11" s="319" t="s">
        <v>23205</v>
      </c>
      <c r="H11" s="319" t="s">
        <v>23219</v>
      </c>
      <c r="I11" s="319" t="s">
        <v>23220</v>
      </c>
      <c r="J11" s="319" t="s">
        <v>23253</v>
      </c>
      <c r="K11" s="319" t="s">
        <v>23254</v>
      </c>
      <c r="L11" s="319" t="s">
        <v>23219</v>
      </c>
      <c r="M11" s="319" t="s">
        <v>23220</v>
      </c>
      <c r="N11" s="319" t="s">
        <v>23255</v>
      </c>
      <c r="O11" s="319" t="s">
        <v>23256</v>
      </c>
    </row>
    <row r="12" spans="1:21" s="313" customFormat="1">
      <c r="A12" s="316" t="s">
        <v>23200</v>
      </c>
      <c r="B12" s="317">
        <v>153</v>
      </c>
      <c r="C12" s="318" t="s">
        <v>23257</v>
      </c>
      <c r="D12" s="319" t="s">
        <v>23215</v>
      </c>
      <c r="E12" s="319" t="s">
        <v>23216</v>
      </c>
      <c r="F12" s="319" t="s">
        <v>23217</v>
      </c>
      <c r="G12" s="319" t="s">
        <v>23218</v>
      </c>
      <c r="H12" s="319" t="s">
        <v>23252</v>
      </c>
      <c r="I12" s="319" t="s">
        <v>23218</v>
      </c>
      <c r="J12" s="319" t="s">
        <v>23202</v>
      </c>
      <c r="K12" s="319" t="s">
        <v>23203</v>
      </c>
      <c r="L12" s="319" t="s">
        <v>23204</v>
      </c>
      <c r="M12" s="319" t="s">
        <v>23205</v>
      </c>
      <c r="N12" s="319" t="s">
        <v>23258</v>
      </c>
      <c r="O12" s="319" t="s">
        <v>23259</v>
      </c>
    </row>
    <row r="13" spans="1:21" s="313" customFormat="1">
      <c r="A13" s="316" t="s">
        <v>23200</v>
      </c>
      <c r="B13" s="317">
        <v>153</v>
      </c>
      <c r="C13" s="318" t="s">
        <v>23260</v>
      </c>
      <c r="D13" s="319" t="s">
        <v>23215</v>
      </c>
      <c r="E13" s="319" t="s">
        <v>23216</v>
      </c>
      <c r="F13" s="319" t="s">
        <v>23217</v>
      </c>
      <c r="G13" s="319" t="s">
        <v>23218</v>
      </c>
      <c r="H13" s="319" t="s">
        <v>23261</v>
      </c>
      <c r="I13" s="319" t="s">
        <v>23237</v>
      </c>
      <c r="J13" s="319" t="s">
        <v>23234</v>
      </c>
      <c r="K13" s="319" t="s">
        <v>23235</v>
      </c>
      <c r="L13" s="319" t="s">
        <v>23222</v>
      </c>
      <c r="M13" s="319" t="s">
        <v>23233</v>
      </c>
      <c r="N13" s="319" t="s">
        <v>23262</v>
      </c>
      <c r="O13" s="319" t="s">
        <v>23263</v>
      </c>
    </row>
    <row r="14" spans="1:21" s="313" customFormat="1">
      <c r="A14" s="316" t="s">
        <v>23200</v>
      </c>
      <c r="B14" s="317">
        <v>154</v>
      </c>
      <c r="C14" s="318" t="s">
        <v>23264</v>
      </c>
      <c r="D14" s="319" t="s">
        <v>23202</v>
      </c>
      <c r="E14" s="319" t="s">
        <v>23203</v>
      </c>
      <c r="F14" s="319" t="s">
        <v>23252</v>
      </c>
      <c r="G14" s="319" t="s">
        <v>23205</v>
      </c>
      <c r="H14" s="319" t="s">
        <v>23265</v>
      </c>
      <c r="I14" s="319" t="s">
        <v>23266</v>
      </c>
      <c r="J14" s="319" t="s">
        <v>23267</v>
      </c>
      <c r="K14" s="319" t="s">
        <v>23268</v>
      </c>
      <c r="L14" s="319" t="s">
        <v>23258</v>
      </c>
      <c r="M14" s="319" t="s">
        <v>23266</v>
      </c>
      <c r="N14" s="319" t="s">
        <v>23269</v>
      </c>
      <c r="O14" s="319" t="s">
        <v>23270</v>
      </c>
    </row>
    <row r="15" spans="1:21" s="313" customFormat="1">
      <c r="A15" s="316" t="s">
        <v>23200</v>
      </c>
      <c r="B15" s="317">
        <v>151</v>
      </c>
      <c r="C15" s="318" t="s">
        <v>23271</v>
      </c>
      <c r="D15" s="319" t="s">
        <v>23215</v>
      </c>
      <c r="E15" s="319" t="s">
        <v>23216</v>
      </c>
      <c r="F15" s="319" t="s">
        <v>23252</v>
      </c>
      <c r="G15" s="319" t="s">
        <v>23218</v>
      </c>
      <c r="H15" s="319" t="s">
        <v>23243</v>
      </c>
      <c r="I15" s="319" t="s">
        <v>23244</v>
      </c>
      <c r="J15" s="319" t="s">
        <v>23253</v>
      </c>
      <c r="K15" s="319" t="s">
        <v>23254</v>
      </c>
      <c r="L15" s="319" t="s">
        <v>23262</v>
      </c>
      <c r="M15" s="319" t="s">
        <v>23263</v>
      </c>
      <c r="N15" s="319" t="s">
        <v>23247</v>
      </c>
      <c r="O15" s="319" t="s">
        <v>23248</v>
      </c>
    </row>
    <row r="16" spans="1:21" s="313" customFormat="1">
      <c r="A16" s="316" t="s">
        <v>23200</v>
      </c>
      <c r="B16" s="317">
        <v>153</v>
      </c>
      <c r="C16" s="318" t="s">
        <v>23272</v>
      </c>
      <c r="D16" s="319" t="s">
        <v>23215</v>
      </c>
      <c r="E16" s="319" t="s">
        <v>23216</v>
      </c>
      <c r="F16" s="319" t="s">
        <v>23217</v>
      </c>
      <c r="G16" s="319" t="s">
        <v>23218</v>
      </c>
      <c r="H16" s="319" t="s">
        <v>23261</v>
      </c>
      <c r="I16" s="319" t="s">
        <v>23237</v>
      </c>
      <c r="J16" s="319" t="s">
        <v>23202</v>
      </c>
      <c r="K16" s="319" t="s">
        <v>23203</v>
      </c>
      <c r="L16" s="319" t="s">
        <v>23222</v>
      </c>
      <c r="M16" s="319" t="s">
        <v>23233</v>
      </c>
      <c r="N16" s="319" t="s">
        <v>23273</v>
      </c>
      <c r="O16" s="319" t="s">
        <v>23224</v>
      </c>
    </row>
    <row r="17" spans="1:15" s="313" customFormat="1">
      <c r="A17" s="316" t="s">
        <v>23200</v>
      </c>
      <c r="B17" s="317">
        <v>154</v>
      </c>
      <c r="C17" s="318" t="s">
        <v>23274</v>
      </c>
      <c r="D17" s="319" t="s">
        <v>23215</v>
      </c>
      <c r="E17" s="319" t="s">
        <v>23216</v>
      </c>
      <c r="F17" s="319" t="s">
        <v>23217</v>
      </c>
      <c r="G17" s="319" t="s">
        <v>23218</v>
      </c>
      <c r="H17" s="319" t="s">
        <v>23204</v>
      </c>
      <c r="I17" s="319" t="s">
        <v>23205</v>
      </c>
      <c r="J17" s="319" t="s">
        <v>23202</v>
      </c>
      <c r="K17" s="319" t="s">
        <v>23203</v>
      </c>
      <c r="L17" s="319" t="s">
        <v>23204</v>
      </c>
      <c r="M17" s="319" t="s">
        <v>23205</v>
      </c>
      <c r="N17" s="319" t="s">
        <v>23219</v>
      </c>
      <c r="O17" s="319" t="s">
        <v>23220</v>
      </c>
    </row>
    <row r="18" spans="1:15" s="313" customFormat="1">
      <c r="A18" s="316" t="s">
        <v>23200</v>
      </c>
      <c r="B18" s="317">
        <v>125</v>
      </c>
      <c r="C18" s="318" t="s">
        <v>23275</v>
      </c>
      <c r="D18" s="319" t="s">
        <v>23215</v>
      </c>
      <c r="E18" s="319" t="s">
        <v>23216</v>
      </c>
      <c r="F18" s="319" t="s">
        <v>23252</v>
      </c>
      <c r="G18" s="319" t="s">
        <v>23218</v>
      </c>
      <c r="H18" s="319" t="s">
        <v>23276</v>
      </c>
      <c r="I18" s="319" t="s">
        <v>23237</v>
      </c>
      <c r="J18" s="319" t="s">
        <v>23267</v>
      </c>
      <c r="K18" s="319" t="s">
        <v>23268</v>
      </c>
      <c r="L18" s="319" t="s">
        <v>23206</v>
      </c>
      <c r="M18" s="319" t="s">
        <v>23266</v>
      </c>
      <c r="N18" s="319" t="s">
        <v>23277</v>
      </c>
      <c r="O18" s="319" t="s">
        <v>23278</v>
      </c>
    </row>
    <row r="19" spans="1:15" s="313" customFormat="1">
      <c r="A19" s="316" t="s">
        <v>23200</v>
      </c>
      <c r="B19" s="317">
        <v>151</v>
      </c>
      <c r="C19" s="318" t="s">
        <v>23279</v>
      </c>
      <c r="D19" s="319" t="s">
        <v>23241</v>
      </c>
      <c r="E19" s="319" t="s">
        <v>23242</v>
      </c>
      <c r="F19" s="319" t="s">
        <v>23280</v>
      </c>
      <c r="G19" s="319" t="s">
        <v>23207</v>
      </c>
      <c r="H19" s="319" t="s">
        <v>23281</v>
      </c>
      <c r="I19" s="319" t="s">
        <v>23282</v>
      </c>
      <c r="J19" s="319" t="s">
        <v>23208</v>
      </c>
      <c r="K19" s="319" t="s">
        <v>23209</v>
      </c>
      <c r="L19" s="319" t="s">
        <v>23283</v>
      </c>
      <c r="M19" s="319" t="s">
        <v>23284</v>
      </c>
      <c r="N19" s="319" t="s">
        <v>23285</v>
      </c>
      <c r="O19" s="319" t="s">
        <v>23286</v>
      </c>
    </row>
    <row r="20" spans="1:15" s="313" customFormat="1">
      <c r="A20" s="316" t="s">
        <v>23200</v>
      </c>
      <c r="B20" s="317">
        <v>153</v>
      </c>
      <c r="C20" s="318" t="s">
        <v>23287</v>
      </c>
      <c r="D20" s="319" t="s">
        <v>23215</v>
      </c>
      <c r="E20" s="319" t="s">
        <v>23216</v>
      </c>
      <c r="F20" s="319" t="s">
        <v>23252</v>
      </c>
      <c r="G20" s="319" t="s">
        <v>23218</v>
      </c>
      <c r="H20" s="319" t="s">
        <v>23252</v>
      </c>
      <c r="I20" s="319" t="s">
        <v>23218</v>
      </c>
      <c r="J20" s="319" t="s">
        <v>23234</v>
      </c>
      <c r="K20" s="319" t="s">
        <v>23235</v>
      </c>
      <c r="L20" s="319" t="s">
        <v>23236</v>
      </c>
      <c r="M20" s="319" t="s">
        <v>23237</v>
      </c>
      <c r="N20" s="319" t="s">
        <v>23261</v>
      </c>
      <c r="O20" s="319" t="s">
        <v>23237</v>
      </c>
    </row>
    <row r="21" spans="1:15" s="313" customFormat="1">
      <c r="A21" s="316" t="s">
        <v>23200</v>
      </c>
      <c r="B21" s="317">
        <v>153</v>
      </c>
      <c r="C21" s="318" t="s">
        <v>23288</v>
      </c>
      <c r="D21" s="319" t="s">
        <v>23202</v>
      </c>
      <c r="E21" s="319" t="s">
        <v>23203</v>
      </c>
      <c r="F21" s="319" t="s">
        <v>23222</v>
      </c>
      <c r="G21" s="319" t="s">
        <v>23233</v>
      </c>
      <c r="H21" s="319" t="s">
        <v>23265</v>
      </c>
      <c r="I21" s="319" t="s">
        <v>23266</v>
      </c>
      <c r="J21" s="319" t="s">
        <v>23225</v>
      </c>
      <c r="K21" s="319" t="s">
        <v>23226</v>
      </c>
      <c r="L21" s="319" t="s">
        <v>23281</v>
      </c>
      <c r="M21" s="319" t="s">
        <v>23282</v>
      </c>
      <c r="N21" s="319" t="s">
        <v>23289</v>
      </c>
      <c r="O21" s="319" t="s">
        <v>23290</v>
      </c>
    </row>
    <row r="22" spans="1:15" s="313" customFormat="1">
      <c r="A22" s="316" t="s">
        <v>23200</v>
      </c>
      <c r="B22" s="317">
        <v>153</v>
      </c>
      <c r="C22" s="318" t="s">
        <v>23291</v>
      </c>
      <c r="D22" s="319" t="s">
        <v>23202</v>
      </c>
      <c r="E22" s="319" t="s">
        <v>23203</v>
      </c>
      <c r="F22" s="319" t="s">
        <v>23222</v>
      </c>
      <c r="G22" s="319" t="s">
        <v>23233</v>
      </c>
      <c r="H22" s="319" t="s">
        <v>23276</v>
      </c>
      <c r="I22" s="319" t="s">
        <v>23244</v>
      </c>
      <c r="J22" s="319" t="s">
        <v>23253</v>
      </c>
      <c r="K22" s="319" t="s">
        <v>23254</v>
      </c>
      <c r="L22" s="319" t="s">
        <v>23273</v>
      </c>
      <c r="M22" s="319" t="s">
        <v>23224</v>
      </c>
      <c r="N22" s="319" t="s">
        <v>23292</v>
      </c>
      <c r="O22" s="319" t="s">
        <v>23293</v>
      </c>
    </row>
    <row r="23" spans="1:15" s="313" customFormat="1">
      <c r="A23" s="316" t="s">
        <v>23200</v>
      </c>
      <c r="B23" s="317">
        <v>153</v>
      </c>
      <c r="C23" s="318" t="s">
        <v>23294</v>
      </c>
      <c r="D23" s="319" t="s">
        <v>23215</v>
      </c>
      <c r="E23" s="319" t="s">
        <v>23216</v>
      </c>
      <c r="F23" s="319" t="s">
        <v>23252</v>
      </c>
      <c r="G23" s="319" t="s">
        <v>23205</v>
      </c>
      <c r="H23" s="319" t="s">
        <v>23204</v>
      </c>
      <c r="I23" s="319" t="s">
        <v>23205</v>
      </c>
      <c r="J23" s="319" t="s">
        <v>23241</v>
      </c>
      <c r="K23" s="319" t="s">
        <v>23242</v>
      </c>
      <c r="L23" s="319" t="s">
        <v>23243</v>
      </c>
      <c r="M23" s="319" t="s">
        <v>23244</v>
      </c>
      <c r="N23" s="319" t="s">
        <v>23206</v>
      </c>
      <c r="O23" s="319" t="s">
        <v>23207</v>
      </c>
    </row>
    <row r="24" spans="1:15" s="313" customFormat="1">
      <c r="A24" s="316" t="s">
        <v>23200</v>
      </c>
      <c r="B24" s="317">
        <v>153</v>
      </c>
      <c r="C24" s="318" t="s">
        <v>23295</v>
      </c>
      <c r="D24" s="319" t="s">
        <v>23215</v>
      </c>
      <c r="E24" s="319" t="s">
        <v>23216</v>
      </c>
      <c r="F24" s="319" t="s">
        <v>23217</v>
      </c>
      <c r="G24" s="319" t="s">
        <v>23218</v>
      </c>
      <c r="H24" s="319" t="s">
        <v>23217</v>
      </c>
      <c r="I24" s="319" t="s">
        <v>23218</v>
      </c>
      <c r="J24" s="319" t="s">
        <v>23202</v>
      </c>
      <c r="K24" s="319" t="s">
        <v>23203</v>
      </c>
      <c r="L24" s="319" t="s">
        <v>23204</v>
      </c>
      <c r="M24" s="319" t="s">
        <v>23205</v>
      </c>
      <c r="N24" s="319" t="s">
        <v>23222</v>
      </c>
      <c r="O24" s="319" t="s">
        <v>23233</v>
      </c>
    </row>
    <row r="25" spans="1:15" s="313" customFormat="1">
      <c r="A25" s="316" t="s">
        <v>23200</v>
      </c>
      <c r="B25" s="317">
        <v>153</v>
      </c>
      <c r="C25" s="318" t="s">
        <v>23296</v>
      </c>
      <c r="D25" s="319" t="s">
        <v>23215</v>
      </c>
      <c r="E25" s="319" t="s">
        <v>23216</v>
      </c>
      <c r="F25" s="319" t="s">
        <v>23217</v>
      </c>
      <c r="G25" s="319" t="s">
        <v>23218</v>
      </c>
      <c r="H25" s="319" t="s">
        <v>23217</v>
      </c>
      <c r="I25" s="319" t="s">
        <v>23218</v>
      </c>
      <c r="J25" s="319" t="s">
        <v>23202</v>
      </c>
      <c r="K25" s="319" t="s">
        <v>23203</v>
      </c>
      <c r="L25" s="319" t="s">
        <v>23204</v>
      </c>
      <c r="M25" s="319" t="s">
        <v>23205</v>
      </c>
      <c r="N25" s="319" t="s">
        <v>23222</v>
      </c>
      <c r="O25" s="319" t="s">
        <v>23233</v>
      </c>
    </row>
    <row r="26" spans="1:15" s="313" customFormat="1">
      <c r="A26" s="316" t="s">
        <v>23200</v>
      </c>
      <c r="B26" s="317">
        <v>153</v>
      </c>
      <c r="C26" s="318" t="s">
        <v>23297</v>
      </c>
      <c r="D26" s="319" t="s">
        <v>23215</v>
      </c>
      <c r="E26" s="319" t="s">
        <v>23216</v>
      </c>
      <c r="F26" s="319" t="s">
        <v>23217</v>
      </c>
      <c r="G26" s="319" t="s">
        <v>23218</v>
      </c>
      <c r="H26" s="319" t="s">
        <v>23204</v>
      </c>
      <c r="I26" s="319" t="s">
        <v>23205</v>
      </c>
      <c r="J26" s="319" t="s">
        <v>23234</v>
      </c>
      <c r="K26" s="319" t="s">
        <v>23235</v>
      </c>
      <c r="L26" s="319" t="s">
        <v>23236</v>
      </c>
      <c r="M26" s="319" t="s">
        <v>23233</v>
      </c>
      <c r="N26" s="319" t="s">
        <v>23206</v>
      </c>
      <c r="O26" s="319" t="s">
        <v>23207</v>
      </c>
    </row>
    <row r="27" spans="1:15" s="313" customFormat="1">
      <c r="A27" s="316" t="s">
        <v>23200</v>
      </c>
      <c r="B27" s="317">
        <v>153</v>
      </c>
      <c r="C27" s="318" t="s">
        <v>23298</v>
      </c>
      <c r="D27" s="319" t="s">
        <v>23202</v>
      </c>
      <c r="E27" s="319" t="s">
        <v>23203</v>
      </c>
      <c r="F27" s="319" t="s">
        <v>23204</v>
      </c>
      <c r="G27" s="319" t="s">
        <v>23205</v>
      </c>
      <c r="H27" s="319" t="s">
        <v>23236</v>
      </c>
      <c r="I27" s="319" t="s">
        <v>23233</v>
      </c>
      <c r="J27" s="319" t="s">
        <v>23267</v>
      </c>
      <c r="K27" s="319" t="s">
        <v>23268</v>
      </c>
      <c r="L27" s="319" t="s">
        <v>23265</v>
      </c>
      <c r="M27" s="319" t="s">
        <v>23266</v>
      </c>
      <c r="N27" s="319" t="s">
        <v>23273</v>
      </c>
      <c r="O27" s="319" t="s">
        <v>23224</v>
      </c>
    </row>
    <row r="28" spans="1:15" s="313" customFormat="1">
      <c r="A28" s="316" t="s">
        <v>23200</v>
      </c>
      <c r="B28" s="317">
        <v>153</v>
      </c>
      <c r="C28" s="318" t="s">
        <v>23299</v>
      </c>
      <c r="D28" s="319" t="s">
        <v>23202</v>
      </c>
      <c r="E28" s="319" t="s">
        <v>23203</v>
      </c>
      <c r="F28" s="319" t="s">
        <v>23204</v>
      </c>
      <c r="G28" s="319" t="s">
        <v>23205</v>
      </c>
      <c r="H28" s="319" t="s">
        <v>23261</v>
      </c>
      <c r="I28" s="319" t="s">
        <v>23237</v>
      </c>
      <c r="J28" s="319" t="s">
        <v>23253</v>
      </c>
      <c r="K28" s="319" t="s">
        <v>23254</v>
      </c>
      <c r="L28" s="319" t="s">
        <v>23300</v>
      </c>
      <c r="M28" s="319" t="s">
        <v>23259</v>
      </c>
      <c r="N28" s="319" t="s">
        <v>23281</v>
      </c>
      <c r="O28" s="319" t="s">
        <v>23282</v>
      </c>
    </row>
    <row r="29" spans="1:15" s="313" customFormat="1">
      <c r="A29" s="316" t="s">
        <v>23200</v>
      </c>
      <c r="B29" s="317">
        <v>153</v>
      </c>
      <c r="C29" s="318" t="s">
        <v>23301</v>
      </c>
      <c r="D29" s="319" t="s">
        <v>23215</v>
      </c>
      <c r="E29" s="319" t="s">
        <v>23216</v>
      </c>
      <c r="F29" s="319" t="s">
        <v>23217</v>
      </c>
      <c r="G29" s="319" t="s">
        <v>23218</v>
      </c>
      <c r="H29" s="319" t="s">
        <v>23217</v>
      </c>
      <c r="I29" s="319" t="s">
        <v>23218</v>
      </c>
      <c r="J29" s="319" t="s">
        <v>23202</v>
      </c>
      <c r="K29" s="319" t="s">
        <v>23203</v>
      </c>
      <c r="L29" s="319" t="s">
        <v>23204</v>
      </c>
      <c r="M29" s="319" t="s">
        <v>23205</v>
      </c>
      <c r="N29" s="319" t="s">
        <v>23204</v>
      </c>
      <c r="O29" s="319" t="s">
        <v>23205</v>
      </c>
    </row>
    <row r="30" spans="1:15" s="313" customFormat="1">
      <c r="A30" s="316" t="s">
        <v>23200</v>
      </c>
      <c r="B30" s="317">
        <v>153</v>
      </c>
      <c r="C30" s="318" t="s">
        <v>23302</v>
      </c>
      <c r="D30" s="319" t="s">
        <v>23215</v>
      </c>
      <c r="E30" s="319" t="s">
        <v>23216</v>
      </c>
      <c r="F30" s="319" t="s">
        <v>23217</v>
      </c>
      <c r="G30" s="319" t="s">
        <v>23218</v>
      </c>
      <c r="H30" s="319" t="s">
        <v>23204</v>
      </c>
      <c r="I30" s="319" t="s">
        <v>23205</v>
      </c>
      <c r="J30" s="319" t="s">
        <v>23234</v>
      </c>
      <c r="K30" s="319" t="s">
        <v>23235</v>
      </c>
      <c r="L30" s="319" t="s">
        <v>23236</v>
      </c>
      <c r="M30" s="319" t="s">
        <v>23233</v>
      </c>
      <c r="N30" s="319" t="s">
        <v>23206</v>
      </c>
      <c r="O30" s="319" t="s">
        <v>23207</v>
      </c>
    </row>
    <row r="31" spans="1:15" s="313" customFormat="1">
      <c r="A31" s="316" t="s">
        <v>23200</v>
      </c>
      <c r="B31" s="317">
        <v>153</v>
      </c>
      <c r="C31" s="318" t="s">
        <v>23303</v>
      </c>
      <c r="D31" s="319" t="s">
        <v>23215</v>
      </c>
      <c r="E31" s="319" t="s">
        <v>23216</v>
      </c>
      <c r="F31" s="319" t="s">
        <v>23217</v>
      </c>
      <c r="G31" s="319" t="s">
        <v>23218</v>
      </c>
      <c r="H31" s="319" t="s">
        <v>23204</v>
      </c>
      <c r="I31" s="319" t="s">
        <v>23205</v>
      </c>
      <c r="J31" s="319" t="s">
        <v>23234</v>
      </c>
      <c r="K31" s="319" t="s">
        <v>23235</v>
      </c>
      <c r="L31" s="319" t="s">
        <v>23236</v>
      </c>
      <c r="M31" s="319" t="s">
        <v>23233</v>
      </c>
      <c r="N31" s="319" t="s">
        <v>23206</v>
      </c>
      <c r="O31" s="319" t="s">
        <v>23207</v>
      </c>
    </row>
    <row r="32" spans="1:15" s="313" customFormat="1">
      <c r="A32" s="316" t="s">
        <v>23200</v>
      </c>
      <c r="B32" s="317">
        <v>152</v>
      </c>
      <c r="C32" s="318" t="s">
        <v>23304</v>
      </c>
      <c r="D32" s="319" t="s">
        <v>23253</v>
      </c>
      <c r="E32" s="319" t="s">
        <v>23254</v>
      </c>
      <c r="F32" s="319" t="s">
        <v>23305</v>
      </c>
      <c r="G32" s="319" t="s">
        <v>23306</v>
      </c>
      <c r="H32" s="319" t="s">
        <v>23307</v>
      </c>
      <c r="I32" s="319" t="s">
        <v>23308</v>
      </c>
      <c r="J32" s="319" t="s">
        <v>23208</v>
      </c>
      <c r="K32" s="319" t="s">
        <v>23209</v>
      </c>
      <c r="L32" s="319" t="s">
        <v>23249</v>
      </c>
      <c r="M32" s="319" t="s">
        <v>23250</v>
      </c>
      <c r="N32" s="319" t="s">
        <v>23249</v>
      </c>
      <c r="O32" s="319" t="s">
        <v>23250</v>
      </c>
    </row>
    <row r="33" spans="1:15" s="313" customFormat="1">
      <c r="A33" s="316" t="s">
        <v>23200</v>
      </c>
      <c r="B33" s="317">
        <v>153</v>
      </c>
      <c r="C33" s="318" t="s">
        <v>23309</v>
      </c>
      <c r="D33" s="319" t="s">
        <v>23215</v>
      </c>
      <c r="E33" s="319" t="s">
        <v>23216</v>
      </c>
      <c r="F33" s="319" t="s">
        <v>23217</v>
      </c>
      <c r="G33" s="319" t="s">
        <v>23218</v>
      </c>
      <c r="H33" s="319" t="s">
        <v>23217</v>
      </c>
      <c r="I33" s="319" t="s">
        <v>23218</v>
      </c>
      <c r="J33" s="319" t="s">
        <v>23202</v>
      </c>
      <c r="K33" s="319" t="s">
        <v>23203</v>
      </c>
      <c r="L33" s="319" t="s">
        <v>23204</v>
      </c>
      <c r="M33" s="319" t="s">
        <v>23205</v>
      </c>
      <c r="N33" s="319" t="s">
        <v>23222</v>
      </c>
      <c r="O33" s="319" t="s">
        <v>23233</v>
      </c>
    </row>
    <row r="34" spans="1:15" s="313" customFormat="1">
      <c r="A34" s="316" t="s">
        <v>23200</v>
      </c>
      <c r="B34" s="317">
        <v>153</v>
      </c>
      <c r="C34" s="318" t="s">
        <v>23310</v>
      </c>
      <c r="D34" s="319" t="s">
        <v>23215</v>
      </c>
      <c r="E34" s="319" t="s">
        <v>23216</v>
      </c>
      <c r="F34" s="319" t="s">
        <v>23217</v>
      </c>
      <c r="G34" s="319" t="s">
        <v>23218</v>
      </c>
      <c r="H34" s="319" t="s">
        <v>23204</v>
      </c>
      <c r="I34" s="319" t="s">
        <v>23205</v>
      </c>
      <c r="J34" s="319" t="s">
        <v>23234</v>
      </c>
      <c r="K34" s="319" t="s">
        <v>23235</v>
      </c>
      <c r="L34" s="319" t="s">
        <v>23236</v>
      </c>
      <c r="M34" s="319" t="s">
        <v>23233</v>
      </c>
      <c r="N34" s="319" t="s">
        <v>23206</v>
      </c>
      <c r="O34" s="319" t="s">
        <v>23207</v>
      </c>
    </row>
    <row r="35" spans="1:15" s="313" customFormat="1">
      <c r="A35" s="316" t="s">
        <v>23200</v>
      </c>
      <c r="B35" s="317">
        <v>152</v>
      </c>
      <c r="C35" s="318" t="s">
        <v>23311</v>
      </c>
      <c r="D35" s="319" t="s">
        <v>23202</v>
      </c>
      <c r="E35" s="319" t="s">
        <v>23203</v>
      </c>
      <c r="F35" s="319" t="s">
        <v>23222</v>
      </c>
      <c r="G35" s="319" t="s">
        <v>23233</v>
      </c>
      <c r="H35" s="319" t="s">
        <v>23222</v>
      </c>
      <c r="I35" s="319" t="s">
        <v>23233</v>
      </c>
      <c r="J35" s="319" t="s">
        <v>23253</v>
      </c>
      <c r="K35" s="319" t="s">
        <v>23254</v>
      </c>
      <c r="L35" s="319" t="s">
        <v>23305</v>
      </c>
      <c r="M35" s="319" t="s">
        <v>23306</v>
      </c>
      <c r="N35" s="319" t="s">
        <v>23305</v>
      </c>
      <c r="O35" s="319" t="s">
        <v>23306</v>
      </c>
    </row>
    <row r="36" spans="1:15" s="313" customFormat="1">
      <c r="A36" s="316" t="s">
        <v>23200</v>
      </c>
      <c r="B36" s="317">
        <v>119</v>
      </c>
      <c r="C36" s="318" t="s">
        <v>23312</v>
      </c>
      <c r="D36" s="319" t="s">
        <v>23253</v>
      </c>
      <c r="E36" s="319" t="s">
        <v>23254</v>
      </c>
      <c r="F36" s="319" t="s">
        <v>23262</v>
      </c>
      <c r="G36" s="319" t="s">
        <v>23263</v>
      </c>
      <c r="H36" s="319" t="s">
        <v>23313</v>
      </c>
      <c r="I36" s="319" t="s">
        <v>23314</v>
      </c>
      <c r="J36" s="319" t="s">
        <v>23208</v>
      </c>
      <c r="K36" s="319" t="s">
        <v>23209</v>
      </c>
      <c r="L36" s="319" t="s">
        <v>23315</v>
      </c>
      <c r="M36" s="319" t="s">
        <v>23316</v>
      </c>
      <c r="N36" s="319" t="s">
        <v>23249</v>
      </c>
      <c r="O36" s="319" t="s">
        <v>23250</v>
      </c>
    </row>
    <row r="37" spans="1:15" s="313" customFormat="1">
      <c r="A37" s="316" t="s">
        <v>23200</v>
      </c>
      <c r="B37" s="317">
        <v>153</v>
      </c>
      <c r="C37" s="318" t="s">
        <v>23317</v>
      </c>
      <c r="D37" s="319" t="s">
        <v>23202</v>
      </c>
      <c r="E37" s="319" t="s">
        <v>23203</v>
      </c>
      <c r="F37" s="319" t="s">
        <v>23222</v>
      </c>
      <c r="G37" s="319" t="s">
        <v>23233</v>
      </c>
      <c r="H37" s="319" t="s">
        <v>23265</v>
      </c>
      <c r="I37" s="319" t="s">
        <v>23266</v>
      </c>
      <c r="J37" s="319" t="s">
        <v>23225</v>
      </c>
      <c r="K37" s="319" t="s">
        <v>23226</v>
      </c>
      <c r="L37" s="319" t="s">
        <v>23281</v>
      </c>
      <c r="M37" s="319" t="s">
        <v>23282</v>
      </c>
      <c r="N37" s="319" t="s">
        <v>23289</v>
      </c>
      <c r="O37" s="319" t="s">
        <v>23290</v>
      </c>
    </row>
    <row r="38" spans="1:15" s="313" customFormat="1">
      <c r="A38" s="316" t="s">
        <v>23200</v>
      </c>
      <c r="B38" s="317">
        <v>153</v>
      </c>
      <c r="C38" s="318" t="s">
        <v>23318</v>
      </c>
      <c r="D38" s="319" t="s">
        <v>23202</v>
      </c>
      <c r="E38" s="319" t="s">
        <v>23203</v>
      </c>
      <c r="F38" s="319" t="s">
        <v>23222</v>
      </c>
      <c r="G38" s="319" t="s">
        <v>23233</v>
      </c>
      <c r="H38" s="319" t="s">
        <v>23276</v>
      </c>
      <c r="I38" s="319" t="s">
        <v>23244</v>
      </c>
      <c r="J38" s="319" t="s">
        <v>23253</v>
      </c>
      <c r="K38" s="319" t="s">
        <v>23254</v>
      </c>
      <c r="L38" s="319" t="s">
        <v>23273</v>
      </c>
      <c r="M38" s="319" t="s">
        <v>23224</v>
      </c>
      <c r="N38" s="319" t="s">
        <v>23292</v>
      </c>
      <c r="O38" s="319" t="s">
        <v>23293</v>
      </c>
    </row>
    <row r="39" spans="1:15" s="313" customFormat="1">
      <c r="A39" s="316" t="s">
        <v>23200</v>
      </c>
      <c r="B39" s="317">
        <v>153</v>
      </c>
      <c r="C39" s="318" t="s">
        <v>23319</v>
      </c>
      <c r="D39" s="319" t="s">
        <v>23215</v>
      </c>
      <c r="E39" s="319" t="s">
        <v>23216</v>
      </c>
      <c r="F39" s="319" t="s">
        <v>23252</v>
      </c>
      <c r="G39" s="319" t="s">
        <v>23218</v>
      </c>
      <c r="H39" s="319" t="s">
        <v>23252</v>
      </c>
      <c r="I39" s="319" t="s">
        <v>23218</v>
      </c>
      <c r="J39" s="319" t="s">
        <v>23234</v>
      </c>
      <c r="K39" s="319" t="s">
        <v>23235</v>
      </c>
      <c r="L39" s="319" t="s">
        <v>23236</v>
      </c>
      <c r="M39" s="319" t="s">
        <v>23237</v>
      </c>
      <c r="N39" s="319" t="s">
        <v>23261</v>
      </c>
      <c r="O39" s="319" t="s">
        <v>23237</v>
      </c>
    </row>
    <row r="40" spans="1:15" s="313" customFormat="1">
      <c r="A40" s="316" t="s">
        <v>23200</v>
      </c>
      <c r="B40" s="317">
        <v>153</v>
      </c>
      <c r="C40" s="318" t="s">
        <v>23320</v>
      </c>
      <c r="D40" s="319" t="s">
        <v>23202</v>
      </c>
      <c r="E40" s="319" t="s">
        <v>23203</v>
      </c>
      <c r="F40" s="319" t="s">
        <v>23222</v>
      </c>
      <c r="G40" s="319" t="s">
        <v>23233</v>
      </c>
      <c r="H40" s="319" t="s">
        <v>23276</v>
      </c>
      <c r="I40" s="319" t="s">
        <v>23244</v>
      </c>
      <c r="J40" s="319" t="s">
        <v>23253</v>
      </c>
      <c r="K40" s="319" t="s">
        <v>23254</v>
      </c>
      <c r="L40" s="319" t="s">
        <v>23273</v>
      </c>
      <c r="M40" s="319" t="s">
        <v>23224</v>
      </c>
      <c r="N40" s="319" t="s">
        <v>23292</v>
      </c>
      <c r="O40" s="319" t="s">
        <v>23293</v>
      </c>
    </row>
    <row r="41" spans="1:15" s="313" customFormat="1">
      <c r="A41" s="316" t="s">
        <v>23200</v>
      </c>
      <c r="B41" s="317">
        <v>153</v>
      </c>
      <c r="C41" s="318" t="s">
        <v>23321</v>
      </c>
      <c r="D41" s="319" t="s">
        <v>23215</v>
      </c>
      <c r="E41" s="319" t="s">
        <v>23216</v>
      </c>
      <c r="F41" s="319" t="s">
        <v>23217</v>
      </c>
      <c r="G41" s="319" t="s">
        <v>23218</v>
      </c>
      <c r="H41" s="319" t="s">
        <v>23217</v>
      </c>
      <c r="I41" s="319" t="s">
        <v>23218</v>
      </c>
      <c r="J41" s="319" t="s">
        <v>23202</v>
      </c>
      <c r="K41" s="319" t="s">
        <v>23203</v>
      </c>
      <c r="L41" s="319" t="s">
        <v>23222</v>
      </c>
      <c r="M41" s="319" t="s">
        <v>23205</v>
      </c>
      <c r="N41" s="319" t="s">
        <v>23204</v>
      </c>
      <c r="O41" s="319" t="s">
        <v>23205</v>
      </c>
    </row>
    <row r="42" spans="1:15" s="313" customFormat="1" ht="12.75" customHeight="1">
      <c r="A42" s="316">
        <v>1005</v>
      </c>
      <c r="B42" s="317">
        <v>125</v>
      </c>
      <c r="C42" s="318" t="s">
        <v>23322</v>
      </c>
      <c r="D42" s="319" t="s">
        <v>23215</v>
      </c>
      <c r="E42" s="319" t="s">
        <v>23216</v>
      </c>
      <c r="F42" s="319" t="s">
        <v>23217</v>
      </c>
      <c r="G42" s="319" t="s">
        <v>23218</v>
      </c>
      <c r="H42" s="319" t="s">
        <v>23252</v>
      </c>
      <c r="I42" s="319" t="s">
        <v>23218</v>
      </c>
      <c r="J42" s="440" t="s">
        <v>24163</v>
      </c>
      <c r="K42" s="440"/>
      <c r="L42" s="440"/>
      <c r="M42" s="440"/>
      <c r="N42" s="440"/>
      <c r="O42" s="440"/>
    </row>
    <row r="43" spans="1:15" s="313" customFormat="1">
      <c r="A43" s="316">
        <v>1008</v>
      </c>
      <c r="B43" s="317">
        <v>125</v>
      </c>
      <c r="C43" s="318" t="s">
        <v>23324</v>
      </c>
      <c r="D43" s="319" t="s">
        <v>23215</v>
      </c>
      <c r="E43" s="319" t="s">
        <v>23216</v>
      </c>
      <c r="F43" s="319" t="s">
        <v>23252</v>
      </c>
      <c r="G43" s="319" t="s">
        <v>23218</v>
      </c>
      <c r="H43" s="319" t="s">
        <v>23276</v>
      </c>
      <c r="I43" s="319" t="s">
        <v>23244</v>
      </c>
      <c r="J43" s="319" t="s">
        <v>23225</v>
      </c>
      <c r="K43" s="319" t="s">
        <v>23226</v>
      </c>
      <c r="L43" s="319" t="s">
        <v>23325</v>
      </c>
      <c r="M43" s="319" t="s">
        <v>23228</v>
      </c>
      <c r="N43" s="319" t="s">
        <v>23269</v>
      </c>
      <c r="O43" s="319" t="s">
        <v>23270</v>
      </c>
    </row>
    <row r="44" spans="1:15" s="313" customFormat="1">
      <c r="A44" s="316">
        <v>1016</v>
      </c>
      <c r="B44" s="317">
        <v>119</v>
      </c>
      <c r="C44" s="318" t="s">
        <v>23326</v>
      </c>
      <c r="D44" s="319" t="s">
        <v>23215</v>
      </c>
      <c r="E44" s="319" t="s">
        <v>23216</v>
      </c>
      <c r="F44" s="319" t="s">
        <v>23217</v>
      </c>
      <c r="G44" s="319" t="s">
        <v>23218</v>
      </c>
      <c r="H44" s="319" t="s">
        <v>23252</v>
      </c>
      <c r="I44" s="319" t="s">
        <v>23218</v>
      </c>
      <c r="J44" s="319" t="s">
        <v>23267</v>
      </c>
      <c r="K44" s="319" t="s">
        <v>23268</v>
      </c>
      <c r="L44" s="319" t="s">
        <v>23258</v>
      </c>
      <c r="M44" s="319" t="s">
        <v>23266</v>
      </c>
      <c r="N44" s="319" t="s">
        <v>23307</v>
      </c>
      <c r="O44" s="319" t="s">
        <v>23308</v>
      </c>
    </row>
    <row r="45" spans="1:15" s="313" customFormat="1" ht="12.75" customHeight="1">
      <c r="A45" s="316">
        <v>1017</v>
      </c>
      <c r="B45" s="317">
        <v>124</v>
      </c>
      <c r="C45" s="318" t="s">
        <v>17420</v>
      </c>
      <c r="D45" s="319" t="s">
        <v>23202</v>
      </c>
      <c r="E45" s="319" t="s">
        <v>23203</v>
      </c>
      <c r="F45" s="319" t="s">
        <v>23204</v>
      </c>
      <c r="G45" s="319" t="s">
        <v>23205</v>
      </c>
      <c r="H45" s="319" t="s">
        <v>23219</v>
      </c>
      <c r="I45" s="319" t="s">
        <v>23220</v>
      </c>
      <c r="J45" s="440" t="s">
        <v>24163</v>
      </c>
      <c r="K45" s="440"/>
      <c r="L45" s="440"/>
      <c r="M45" s="440"/>
      <c r="N45" s="440"/>
      <c r="O45" s="440"/>
    </row>
    <row r="46" spans="1:15" s="313" customFormat="1">
      <c r="A46" s="316">
        <v>1026</v>
      </c>
      <c r="B46" s="317">
        <v>119</v>
      </c>
      <c r="C46" s="318" t="s">
        <v>23327</v>
      </c>
      <c r="D46" s="319" t="s">
        <v>23215</v>
      </c>
      <c r="E46" s="319" t="s">
        <v>23216</v>
      </c>
      <c r="F46" s="319" t="s">
        <v>23217</v>
      </c>
      <c r="G46" s="319" t="s">
        <v>23218</v>
      </c>
      <c r="H46" s="319" t="s">
        <v>23222</v>
      </c>
      <c r="I46" s="319" t="s">
        <v>23233</v>
      </c>
      <c r="J46" s="319" t="s">
        <v>23202</v>
      </c>
      <c r="K46" s="319" t="s">
        <v>23203</v>
      </c>
      <c r="L46" s="319" t="s">
        <v>23204</v>
      </c>
      <c r="M46" s="319" t="s">
        <v>23205</v>
      </c>
      <c r="N46" s="319" t="s">
        <v>23265</v>
      </c>
      <c r="O46" s="319" t="s">
        <v>23266</v>
      </c>
    </row>
    <row r="47" spans="1:15" s="313" customFormat="1" ht="12.75" customHeight="1">
      <c r="A47" s="316">
        <v>1040</v>
      </c>
      <c r="B47" s="317" t="s">
        <v>16589</v>
      </c>
      <c r="C47" s="318" t="s">
        <v>23328</v>
      </c>
      <c r="D47" s="319" t="s">
        <v>23215</v>
      </c>
      <c r="E47" s="319" t="s">
        <v>23216</v>
      </c>
      <c r="F47" s="319" t="s">
        <v>23217</v>
      </c>
      <c r="G47" s="319" t="s">
        <v>23218</v>
      </c>
      <c r="H47" s="319" t="s">
        <v>23252</v>
      </c>
      <c r="I47" s="319" t="s">
        <v>23205</v>
      </c>
      <c r="J47" s="440" t="s">
        <v>24163</v>
      </c>
      <c r="K47" s="440"/>
      <c r="L47" s="440"/>
      <c r="M47" s="440"/>
      <c r="N47" s="440"/>
      <c r="O47" s="440"/>
    </row>
    <row r="48" spans="1:15" s="313" customFormat="1">
      <c r="A48" s="316">
        <v>1045</v>
      </c>
      <c r="B48" s="317">
        <v>124</v>
      </c>
      <c r="C48" s="318" t="s">
        <v>23329</v>
      </c>
      <c r="D48" s="319" t="s">
        <v>23215</v>
      </c>
      <c r="E48" s="319" t="s">
        <v>23216</v>
      </c>
      <c r="F48" s="319" t="s">
        <v>23217</v>
      </c>
      <c r="G48" s="319" t="s">
        <v>23218</v>
      </c>
      <c r="H48" s="319" t="s">
        <v>23252</v>
      </c>
      <c r="I48" s="319" t="s">
        <v>23218</v>
      </c>
      <c r="J48" s="319" t="s">
        <v>23234</v>
      </c>
      <c r="K48" s="319" t="s">
        <v>23235</v>
      </c>
      <c r="L48" s="319" t="s">
        <v>23236</v>
      </c>
      <c r="M48" s="319" t="s">
        <v>23233</v>
      </c>
      <c r="N48" s="319" t="s">
        <v>23325</v>
      </c>
      <c r="O48" s="319" t="s">
        <v>23228</v>
      </c>
    </row>
    <row r="49" spans="1:15" s="313" customFormat="1">
      <c r="A49" s="316">
        <v>1048</v>
      </c>
      <c r="B49" s="317">
        <v>125</v>
      </c>
      <c r="C49" s="318" t="s">
        <v>23330</v>
      </c>
      <c r="D49" s="319" t="s">
        <v>23215</v>
      </c>
      <c r="E49" s="319" t="s">
        <v>23216</v>
      </c>
      <c r="F49" s="319" t="s">
        <v>23217</v>
      </c>
      <c r="G49" s="319" t="s">
        <v>23218</v>
      </c>
      <c r="H49" s="319" t="s">
        <v>23252</v>
      </c>
      <c r="I49" s="319" t="s">
        <v>23205</v>
      </c>
      <c r="J49" s="319" t="s">
        <v>23241</v>
      </c>
      <c r="K49" s="319" t="s">
        <v>23242</v>
      </c>
      <c r="L49" s="319" t="s">
        <v>23206</v>
      </c>
      <c r="M49" s="319" t="s">
        <v>23207</v>
      </c>
      <c r="N49" s="319" t="s">
        <v>23331</v>
      </c>
      <c r="O49" s="319" t="s">
        <v>23332</v>
      </c>
    </row>
    <row r="50" spans="1:15" s="313" customFormat="1">
      <c r="A50" s="316">
        <v>1050</v>
      </c>
      <c r="B50" s="317">
        <v>125</v>
      </c>
      <c r="C50" s="318" t="s">
        <v>23333</v>
      </c>
      <c r="D50" s="319" t="s">
        <v>23215</v>
      </c>
      <c r="E50" s="319" t="s">
        <v>23216</v>
      </c>
      <c r="F50" s="319" t="s">
        <v>23217</v>
      </c>
      <c r="G50" s="319" t="s">
        <v>23218</v>
      </c>
      <c r="H50" s="319" t="s">
        <v>23204</v>
      </c>
      <c r="I50" s="319" t="s">
        <v>23205</v>
      </c>
      <c r="J50" s="440" t="s">
        <v>23323</v>
      </c>
      <c r="K50" s="440"/>
      <c r="L50" s="440"/>
      <c r="M50" s="440"/>
      <c r="N50" s="440"/>
      <c r="O50" s="440"/>
    </row>
    <row r="51" spans="1:15" s="313" customFormat="1">
      <c r="A51" s="316">
        <v>1051</v>
      </c>
      <c r="B51" s="317" t="s">
        <v>16590</v>
      </c>
      <c r="C51" s="318" t="s">
        <v>23334</v>
      </c>
      <c r="D51" s="319" t="s">
        <v>23202</v>
      </c>
      <c r="E51" s="319" t="s">
        <v>23203</v>
      </c>
      <c r="F51" s="319" t="s">
        <v>23252</v>
      </c>
      <c r="G51" s="319" t="s">
        <v>23218</v>
      </c>
      <c r="H51" s="319" t="s">
        <v>23261</v>
      </c>
      <c r="I51" s="319" t="s">
        <v>23237</v>
      </c>
      <c r="J51" s="319" t="s">
        <v>23267</v>
      </c>
      <c r="K51" s="319" t="s">
        <v>23268</v>
      </c>
      <c r="L51" s="319" t="s">
        <v>23276</v>
      </c>
      <c r="M51" s="319" t="s">
        <v>23244</v>
      </c>
      <c r="N51" s="319" t="s">
        <v>23223</v>
      </c>
      <c r="O51" s="319" t="s">
        <v>23224</v>
      </c>
    </row>
    <row r="52" spans="1:15" s="313" customFormat="1" ht="12.75" customHeight="1">
      <c r="A52" s="316">
        <v>1052</v>
      </c>
      <c r="B52" s="317">
        <v>125</v>
      </c>
      <c r="C52" s="318" t="s">
        <v>23335</v>
      </c>
      <c r="D52" s="319" t="s">
        <v>23215</v>
      </c>
      <c r="E52" s="319" t="s">
        <v>23216</v>
      </c>
      <c r="F52" s="319" t="s">
        <v>23217</v>
      </c>
      <c r="G52" s="319" t="s">
        <v>23218</v>
      </c>
      <c r="H52" s="319" t="s">
        <v>23236</v>
      </c>
      <c r="I52" s="319" t="s">
        <v>23233</v>
      </c>
      <c r="J52" s="440" t="s">
        <v>24163</v>
      </c>
      <c r="K52" s="440"/>
      <c r="L52" s="440"/>
      <c r="M52" s="440"/>
      <c r="N52" s="440"/>
      <c r="O52" s="440"/>
    </row>
    <row r="53" spans="1:15" s="313" customFormat="1">
      <c r="A53" s="316">
        <v>1053</v>
      </c>
      <c r="B53" s="317">
        <v>117</v>
      </c>
      <c r="C53" s="318" t="s">
        <v>23336</v>
      </c>
      <c r="D53" s="319" t="s">
        <v>23215</v>
      </c>
      <c r="E53" s="319" t="s">
        <v>23216</v>
      </c>
      <c r="F53" s="319" t="s">
        <v>23217</v>
      </c>
      <c r="G53" s="319" t="s">
        <v>23218</v>
      </c>
      <c r="H53" s="319" t="s">
        <v>23236</v>
      </c>
      <c r="I53" s="319" t="s">
        <v>23233</v>
      </c>
      <c r="J53" s="319" t="s">
        <v>23225</v>
      </c>
      <c r="K53" s="319" t="s">
        <v>23226</v>
      </c>
      <c r="L53" s="319" t="s">
        <v>23227</v>
      </c>
      <c r="M53" s="319" t="s">
        <v>23228</v>
      </c>
      <c r="N53" s="319" t="s">
        <v>23337</v>
      </c>
      <c r="O53" s="319" t="s">
        <v>23338</v>
      </c>
    </row>
    <row r="54" spans="1:15" s="313" customFormat="1">
      <c r="A54" s="316">
        <v>1061</v>
      </c>
      <c r="B54" s="317">
        <v>118</v>
      </c>
      <c r="C54" s="318" t="s">
        <v>23339</v>
      </c>
      <c r="D54" s="319" t="s">
        <v>23215</v>
      </c>
      <c r="E54" s="319" t="s">
        <v>23216</v>
      </c>
      <c r="F54" s="319" t="s">
        <v>23217</v>
      </c>
      <c r="G54" s="319" t="s">
        <v>23218</v>
      </c>
      <c r="H54" s="319" t="s">
        <v>23252</v>
      </c>
      <c r="I54" s="319" t="s">
        <v>23218</v>
      </c>
      <c r="J54" s="319" t="s">
        <v>23267</v>
      </c>
      <c r="K54" s="319" t="s">
        <v>23268</v>
      </c>
      <c r="L54" s="319" t="s">
        <v>23276</v>
      </c>
      <c r="M54" s="319" t="s">
        <v>23237</v>
      </c>
      <c r="N54" s="319" t="s">
        <v>23281</v>
      </c>
      <c r="O54" s="319" t="s">
        <v>23282</v>
      </c>
    </row>
    <row r="55" spans="1:15" s="313" customFormat="1">
      <c r="A55" s="316">
        <v>1062</v>
      </c>
      <c r="B55" s="317">
        <v>123</v>
      </c>
      <c r="C55" s="318" t="s">
        <v>23340</v>
      </c>
      <c r="D55" s="319" t="s">
        <v>23215</v>
      </c>
      <c r="E55" s="319" t="s">
        <v>23216</v>
      </c>
      <c r="F55" s="319" t="s">
        <v>23217</v>
      </c>
      <c r="G55" s="319" t="s">
        <v>23218</v>
      </c>
      <c r="H55" s="319" t="s">
        <v>23217</v>
      </c>
      <c r="I55" s="319" t="s">
        <v>23218</v>
      </c>
      <c r="J55" s="319" t="s">
        <v>23241</v>
      </c>
      <c r="K55" s="319" t="s">
        <v>23242</v>
      </c>
      <c r="L55" s="319" t="s">
        <v>23204</v>
      </c>
      <c r="M55" s="319" t="s">
        <v>23205</v>
      </c>
      <c r="N55" s="319" t="s">
        <v>23243</v>
      </c>
      <c r="O55" s="319" t="s">
        <v>23244</v>
      </c>
    </row>
    <row r="56" spans="1:15" s="313" customFormat="1">
      <c r="A56" s="316">
        <v>1064</v>
      </c>
      <c r="B56" s="317">
        <v>117</v>
      </c>
      <c r="C56" s="318" t="s">
        <v>23341</v>
      </c>
      <c r="D56" s="319" t="s">
        <v>23215</v>
      </c>
      <c r="E56" s="319" t="s">
        <v>23216</v>
      </c>
      <c r="F56" s="319" t="s">
        <v>23217</v>
      </c>
      <c r="G56" s="319" t="s">
        <v>23218</v>
      </c>
      <c r="H56" s="319" t="s">
        <v>23204</v>
      </c>
      <c r="I56" s="319" t="s">
        <v>23205</v>
      </c>
      <c r="J56" s="319" t="s">
        <v>23267</v>
      </c>
      <c r="K56" s="319" t="s">
        <v>23268</v>
      </c>
      <c r="L56" s="319" t="s">
        <v>23300</v>
      </c>
      <c r="M56" s="319" t="s">
        <v>23259</v>
      </c>
      <c r="N56" s="319" t="s">
        <v>23342</v>
      </c>
      <c r="O56" s="319" t="s">
        <v>23343</v>
      </c>
    </row>
    <row r="57" spans="1:15" s="313" customFormat="1">
      <c r="A57" s="316">
        <v>1067</v>
      </c>
      <c r="B57" s="317">
        <v>124</v>
      </c>
      <c r="C57" s="318" t="s">
        <v>23344</v>
      </c>
      <c r="D57" s="319" t="s">
        <v>23215</v>
      </c>
      <c r="E57" s="319" t="s">
        <v>23216</v>
      </c>
      <c r="F57" s="319" t="s">
        <v>23217</v>
      </c>
      <c r="G57" s="319" t="s">
        <v>23218</v>
      </c>
      <c r="H57" s="319" t="s">
        <v>23222</v>
      </c>
      <c r="I57" s="319" t="s">
        <v>23233</v>
      </c>
      <c r="J57" s="319" t="s">
        <v>23225</v>
      </c>
      <c r="K57" s="319" t="s">
        <v>23226</v>
      </c>
      <c r="L57" s="319" t="s">
        <v>23219</v>
      </c>
      <c r="M57" s="319" t="s">
        <v>23220</v>
      </c>
      <c r="N57" s="319" t="s">
        <v>23345</v>
      </c>
      <c r="O57" s="319" t="s">
        <v>23332</v>
      </c>
    </row>
    <row r="58" spans="1:15" s="313" customFormat="1">
      <c r="A58" s="316">
        <v>1069</v>
      </c>
      <c r="B58" s="317">
        <v>125</v>
      </c>
      <c r="C58" s="318" t="s">
        <v>23346</v>
      </c>
      <c r="D58" s="319" t="s">
        <v>23215</v>
      </c>
      <c r="E58" s="319" t="s">
        <v>23216</v>
      </c>
      <c r="F58" s="319" t="s">
        <v>23252</v>
      </c>
      <c r="G58" s="319" t="s">
        <v>23205</v>
      </c>
      <c r="H58" s="319" t="s">
        <v>23206</v>
      </c>
      <c r="I58" s="319" t="s">
        <v>23207</v>
      </c>
      <c r="J58" s="319" t="s">
        <v>23347</v>
      </c>
      <c r="K58" s="319" t="s">
        <v>23348</v>
      </c>
      <c r="L58" s="319" t="s">
        <v>23307</v>
      </c>
      <c r="M58" s="319" t="s">
        <v>23308</v>
      </c>
      <c r="N58" s="319" t="s">
        <v>23349</v>
      </c>
      <c r="O58" s="319" t="s">
        <v>23350</v>
      </c>
    </row>
    <row r="59" spans="1:15" s="313" customFormat="1">
      <c r="A59" s="316">
        <v>1076</v>
      </c>
      <c r="B59" s="317">
        <v>125</v>
      </c>
      <c r="C59" s="318" t="s">
        <v>23351</v>
      </c>
      <c r="D59" s="319" t="s">
        <v>23234</v>
      </c>
      <c r="E59" s="319" t="s">
        <v>23235</v>
      </c>
      <c r="F59" s="319" t="s">
        <v>23261</v>
      </c>
      <c r="G59" s="319" t="s">
        <v>23237</v>
      </c>
      <c r="H59" s="319" t="s">
        <v>23277</v>
      </c>
      <c r="I59" s="319" t="s">
        <v>23278</v>
      </c>
      <c r="J59" s="319" t="s">
        <v>23352</v>
      </c>
      <c r="K59" s="319" t="s">
        <v>23353</v>
      </c>
      <c r="L59" s="319" t="s">
        <v>23354</v>
      </c>
      <c r="M59" s="319" t="s">
        <v>23355</v>
      </c>
      <c r="N59" s="319" t="s">
        <v>23356</v>
      </c>
      <c r="O59" s="319" t="s">
        <v>23357</v>
      </c>
    </row>
    <row r="60" spans="1:15" s="313" customFormat="1">
      <c r="A60" s="316">
        <v>1079</v>
      </c>
      <c r="B60" s="317">
        <v>125</v>
      </c>
      <c r="C60" s="318" t="s">
        <v>23358</v>
      </c>
      <c r="D60" s="319" t="s">
        <v>23234</v>
      </c>
      <c r="E60" s="319" t="s">
        <v>23235</v>
      </c>
      <c r="F60" s="319" t="s">
        <v>23261</v>
      </c>
      <c r="G60" s="319" t="s">
        <v>23237</v>
      </c>
      <c r="H60" s="319" t="s">
        <v>23359</v>
      </c>
      <c r="I60" s="319" t="s">
        <v>23239</v>
      </c>
      <c r="J60" s="440" t="s">
        <v>24163</v>
      </c>
      <c r="K60" s="440"/>
      <c r="L60" s="440"/>
      <c r="M60" s="440"/>
      <c r="N60" s="440"/>
      <c r="O60" s="440"/>
    </row>
    <row r="61" spans="1:15" s="313" customFormat="1">
      <c r="A61" s="316">
        <v>1082</v>
      </c>
      <c r="B61" s="317" t="s">
        <v>16589</v>
      </c>
      <c r="C61" s="318" t="s">
        <v>23360</v>
      </c>
      <c r="D61" s="319" t="s">
        <v>23215</v>
      </c>
      <c r="E61" s="319" t="s">
        <v>23216</v>
      </c>
      <c r="F61" s="319" t="s">
        <v>23217</v>
      </c>
      <c r="G61" s="319" t="s">
        <v>23218</v>
      </c>
      <c r="H61" s="319" t="s">
        <v>23217</v>
      </c>
      <c r="I61" s="319" t="s">
        <v>23218</v>
      </c>
      <c r="J61" s="319" t="s">
        <v>23202</v>
      </c>
      <c r="K61" s="319" t="s">
        <v>23203</v>
      </c>
      <c r="L61" s="319" t="s">
        <v>23222</v>
      </c>
      <c r="M61" s="319" t="s">
        <v>23205</v>
      </c>
      <c r="N61" s="319" t="s">
        <v>23243</v>
      </c>
      <c r="O61" s="319" t="s">
        <v>23244</v>
      </c>
    </row>
    <row r="62" spans="1:15" s="313" customFormat="1">
      <c r="A62" s="316">
        <v>1092</v>
      </c>
      <c r="B62" s="317" t="s">
        <v>16592</v>
      </c>
      <c r="C62" s="318" t="s">
        <v>23361</v>
      </c>
      <c r="D62" s="319" t="s">
        <v>23234</v>
      </c>
      <c r="E62" s="319" t="s">
        <v>23235</v>
      </c>
      <c r="F62" s="319" t="s">
        <v>23258</v>
      </c>
      <c r="G62" s="319" t="s">
        <v>23259</v>
      </c>
      <c r="H62" s="319" t="s">
        <v>23345</v>
      </c>
      <c r="I62" s="319" t="s">
        <v>23332</v>
      </c>
      <c r="J62" s="319" t="s">
        <v>23352</v>
      </c>
      <c r="K62" s="319" t="s">
        <v>23353</v>
      </c>
      <c r="L62" s="319" t="s">
        <v>23255</v>
      </c>
      <c r="M62" s="319" t="s">
        <v>23256</v>
      </c>
      <c r="N62" s="319" t="s">
        <v>23349</v>
      </c>
      <c r="O62" s="319" t="s">
        <v>23350</v>
      </c>
    </row>
    <row r="63" spans="1:15" s="313" customFormat="1">
      <c r="A63" s="316">
        <v>1093</v>
      </c>
      <c r="B63" s="317" t="s">
        <v>16592</v>
      </c>
      <c r="C63" s="318" t="s">
        <v>23362</v>
      </c>
      <c r="D63" s="319" t="s">
        <v>23215</v>
      </c>
      <c r="E63" s="319" t="s">
        <v>23216</v>
      </c>
      <c r="F63" s="319" t="s">
        <v>23252</v>
      </c>
      <c r="G63" s="319" t="s">
        <v>23205</v>
      </c>
      <c r="H63" s="319" t="s">
        <v>23261</v>
      </c>
      <c r="I63" s="319" t="s">
        <v>23237</v>
      </c>
      <c r="J63" s="319" t="s">
        <v>23234</v>
      </c>
      <c r="K63" s="319" t="s">
        <v>23235</v>
      </c>
      <c r="L63" s="319" t="s">
        <v>23258</v>
      </c>
      <c r="M63" s="319" t="s">
        <v>23259</v>
      </c>
      <c r="N63" s="319" t="s">
        <v>23325</v>
      </c>
      <c r="O63" s="319" t="s">
        <v>23228</v>
      </c>
    </row>
    <row r="64" spans="1:15" s="313" customFormat="1">
      <c r="A64" s="316">
        <v>1098</v>
      </c>
      <c r="B64" s="317">
        <v>131</v>
      </c>
      <c r="C64" s="318" t="s">
        <v>23363</v>
      </c>
      <c r="D64" s="319" t="s">
        <v>23215</v>
      </c>
      <c r="E64" s="319" t="s">
        <v>23216</v>
      </c>
      <c r="F64" s="319" t="s">
        <v>23252</v>
      </c>
      <c r="G64" s="319" t="s">
        <v>23218</v>
      </c>
      <c r="H64" s="319" t="s">
        <v>23204</v>
      </c>
      <c r="I64" s="319" t="s">
        <v>23205</v>
      </c>
      <c r="J64" s="319" t="s">
        <v>23202</v>
      </c>
      <c r="K64" s="319" t="s">
        <v>23203</v>
      </c>
      <c r="L64" s="319" t="s">
        <v>23276</v>
      </c>
      <c r="M64" s="319" t="s">
        <v>23244</v>
      </c>
      <c r="N64" s="319" t="s">
        <v>23258</v>
      </c>
      <c r="O64" s="319" t="s">
        <v>23259</v>
      </c>
    </row>
    <row r="65" spans="1:15" s="313" customFormat="1">
      <c r="A65" s="316">
        <v>1135</v>
      </c>
      <c r="B65" s="317">
        <v>131</v>
      </c>
      <c r="C65" s="318" t="s">
        <v>23364</v>
      </c>
      <c r="D65" s="319" t="s">
        <v>23215</v>
      </c>
      <c r="E65" s="319" t="s">
        <v>23216</v>
      </c>
      <c r="F65" s="319" t="s">
        <v>23217</v>
      </c>
      <c r="G65" s="319" t="s">
        <v>23218</v>
      </c>
      <c r="H65" s="319" t="s">
        <v>23217</v>
      </c>
      <c r="I65" s="319" t="s">
        <v>23218</v>
      </c>
      <c r="J65" s="319" t="s">
        <v>23215</v>
      </c>
      <c r="K65" s="319" t="s">
        <v>23216</v>
      </c>
      <c r="L65" s="319" t="s">
        <v>23217</v>
      </c>
      <c r="M65" s="319" t="s">
        <v>23218</v>
      </c>
      <c r="N65" s="319" t="s">
        <v>23217</v>
      </c>
      <c r="O65" s="319" t="s">
        <v>23218</v>
      </c>
    </row>
    <row r="66" spans="1:15" s="313" customFormat="1">
      <c r="A66" s="316">
        <v>1143</v>
      </c>
      <c r="B66" s="317" t="s">
        <v>16592</v>
      </c>
      <c r="C66" s="318" t="s">
        <v>23365</v>
      </c>
      <c r="D66" s="319" t="s">
        <v>23215</v>
      </c>
      <c r="E66" s="319" t="s">
        <v>23216</v>
      </c>
      <c r="F66" s="319" t="s">
        <v>23217</v>
      </c>
      <c r="G66" s="319" t="s">
        <v>23218</v>
      </c>
      <c r="H66" s="319" t="s">
        <v>23252</v>
      </c>
      <c r="I66" s="319" t="s">
        <v>23218</v>
      </c>
      <c r="J66" s="319" t="s">
        <v>23202</v>
      </c>
      <c r="K66" s="319" t="s">
        <v>23203</v>
      </c>
      <c r="L66" s="319" t="s">
        <v>23236</v>
      </c>
      <c r="M66" s="319" t="s">
        <v>23233</v>
      </c>
      <c r="N66" s="319" t="s">
        <v>23276</v>
      </c>
      <c r="O66" s="319" t="s">
        <v>23244</v>
      </c>
    </row>
    <row r="67" spans="1:15" s="313" customFormat="1">
      <c r="A67" s="316">
        <v>1162</v>
      </c>
      <c r="B67" s="317">
        <v>155</v>
      </c>
      <c r="C67" s="318" t="s">
        <v>23366</v>
      </c>
      <c r="D67" s="319" t="s">
        <v>23215</v>
      </c>
      <c r="E67" s="319" t="s">
        <v>23216</v>
      </c>
      <c r="F67" s="319" t="s">
        <v>23217</v>
      </c>
      <c r="G67" s="319" t="s">
        <v>23218</v>
      </c>
      <c r="H67" s="319" t="s">
        <v>23252</v>
      </c>
      <c r="I67" s="319" t="s">
        <v>23205</v>
      </c>
      <c r="J67" s="319" t="s">
        <v>23202</v>
      </c>
      <c r="K67" s="319" t="s">
        <v>23203</v>
      </c>
      <c r="L67" s="319" t="s">
        <v>23261</v>
      </c>
      <c r="M67" s="319" t="s">
        <v>23237</v>
      </c>
      <c r="N67" s="319" t="s">
        <v>23273</v>
      </c>
      <c r="O67" s="319" t="s">
        <v>23224</v>
      </c>
    </row>
    <row r="68" spans="1:15" s="313" customFormat="1">
      <c r="A68" s="316">
        <v>1163</v>
      </c>
      <c r="B68" s="317">
        <v>131</v>
      </c>
      <c r="C68" s="318" t="s">
        <v>23367</v>
      </c>
      <c r="D68" s="319" t="s">
        <v>23215</v>
      </c>
      <c r="E68" s="319" t="s">
        <v>23216</v>
      </c>
      <c r="F68" s="319" t="s">
        <v>23252</v>
      </c>
      <c r="G68" s="319" t="s">
        <v>23218</v>
      </c>
      <c r="H68" s="319" t="s">
        <v>23236</v>
      </c>
      <c r="I68" s="319" t="s">
        <v>23233</v>
      </c>
      <c r="J68" s="319" t="s">
        <v>23234</v>
      </c>
      <c r="K68" s="319" t="s">
        <v>23235</v>
      </c>
      <c r="L68" s="319" t="s">
        <v>23206</v>
      </c>
      <c r="M68" s="319" t="s">
        <v>23207</v>
      </c>
      <c r="N68" s="319" t="s">
        <v>23273</v>
      </c>
      <c r="O68" s="319" t="s">
        <v>23224</v>
      </c>
    </row>
    <row r="69" spans="1:15" s="313" customFormat="1">
      <c r="A69" s="316">
        <v>1182</v>
      </c>
      <c r="B69" s="317">
        <v>155</v>
      </c>
      <c r="C69" s="318" t="s">
        <v>23368</v>
      </c>
      <c r="D69" s="319" t="s">
        <v>23215</v>
      </c>
      <c r="E69" s="319" t="s">
        <v>23216</v>
      </c>
      <c r="F69" s="319" t="s">
        <v>23252</v>
      </c>
      <c r="G69" s="319" t="s">
        <v>23218</v>
      </c>
      <c r="H69" s="319" t="s">
        <v>23204</v>
      </c>
      <c r="I69" s="319" t="s">
        <v>23205</v>
      </c>
      <c r="J69" s="319" t="s">
        <v>23202</v>
      </c>
      <c r="K69" s="319" t="s">
        <v>23203</v>
      </c>
      <c r="L69" s="319" t="s">
        <v>23261</v>
      </c>
      <c r="M69" s="319" t="s">
        <v>23237</v>
      </c>
      <c r="N69" s="319" t="s">
        <v>23280</v>
      </c>
      <c r="O69" s="319" t="s">
        <v>23207</v>
      </c>
    </row>
    <row r="70" spans="1:15" s="313" customFormat="1">
      <c r="A70" s="316">
        <v>1183</v>
      </c>
      <c r="B70" s="317">
        <v>139</v>
      </c>
      <c r="C70" s="318" t="s">
        <v>23369</v>
      </c>
      <c r="D70" s="319" t="s">
        <v>23215</v>
      </c>
      <c r="E70" s="319" t="s">
        <v>23216</v>
      </c>
      <c r="F70" s="319" t="s">
        <v>23217</v>
      </c>
      <c r="G70" s="319" t="s">
        <v>23218</v>
      </c>
      <c r="H70" s="319" t="s">
        <v>23217</v>
      </c>
      <c r="I70" s="319" t="s">
        <v>23218</v>
      </c>
      <c r="J70" s="319" t="s">
        <v>23202</v>
      </c>
      <c r="K70" s="319" t="s">
        <v>23203</v>
      </c>
      <c r="L70" s="319" t="s">
        <v>23261</v>
      </c>
      <c r="M70" s="319" t="s">
        <v>23237</v>
      </c>
      <c r="N70" s="319" t="s">
        <v>23370</v>
      </c>
      <c r="O70" s="319" t="s">
        <v>23282</v>
      </c>
    </row>
    <row r="71" spans="1:15" s="313" customFormat="1">
      <c r="A71" s="316">
        <v>1185</v>
      </c>
      <c r="B71" s="317" t="s">
        <v>16592</v>
      </c>
      <c r="C71" s="318" t="s">
        <v>23371</v>
      </c>
      <c r="D71" s="319" t="s">
        <v>23215</v>
      </c>
      <c r="E71" s="319" t="s">
        <v>23216</v>
      </c>
      <c r="F71" s="319" t="s">
        <v>23252</v>
      </c>
      <c r="G71" s="319" t="s">
        <v>23218</v>
      </c>
      <c r="H71" s="319" t="s">
        <v>23236</v>
      </c>
      <c r="I71" s="319" t="s">
        <v>23233</v>
      </c>
      <c r="J71" s="319" t="s">
        <v>23267</v>
      </c>
      <c r="K71" s="319" t="s">
        <v>23268</v>
      </c>
      <c r="L71" s="319" t="s">
        <v>23280</v>
      </c>
      <c r="M71" s="319" t="s">
        <v>23207</v>
      </c>
      <c r="N71" s="319" t="s">
        <v>23273</v>
      </c>
      <c r="O71" s="319" t="s">
        <v>23224</v>
      </c>
    </row>
    <row r="72" spans="1:15" s="313" customFormat="1">
      <c r="A72" s="316">
        <v>1196</v>
      </c>
      <c r="B72" s="317">
        <v>155</v>
      </c>
      <c r="C72" s="318" t="s">
        <v>23372</v>
      </c>
      <c r="D72" s="319" t="s">
        <v>23215</v>
      </c>
      <c r="E72" s="319" t="s">
        <v>23216</v>
      </c>
      <c r="F72" s="319" t="s">
        <v>23217</v>
      </c>
      <c r="G72" s="319" t="s">
        <v>23218</v>
      </c>
      <c r="H72" s="319" t="s">
        <v>23236</v>
      </c>
      <c r="I72" s="319" t="s">
        <v>23233</v>
      </c>
      <c r="J72" s="319" t="s">
        <v>23267</v>
      </c>
      <c r="K72" s="319" t="s">
        <v>23268</v>
      </c>
      <c r="L72" s="319" t="s">
        <v>23281</v>
      </c>
      <c r="M72" s="319" t="s">
        <v>23282</v>
      </c>
      <c r="N72" s="319" t="s">
        <v>23373</v>
      </c>
      <c r="O72" s="319" t="s">
        <v>23314</v>
      </c>
    </row>
    <row r="73" spans="1:15" s="313" customFormat="1">
      <c r="A73" s="316">
        <v>1238</v>
      </c>
      <c r="B73" s="317">
        <v>155</v>
      </c>
      <c r="C73" s="318" t="s">
        <v>23374</v>
      </c>
      <c r="D73" s="319" t="s">
        <v>23215</v>
      </c>
      <c r="E73" s="319" t="s">
        <v>23216</v>
      </c>
      <c r="F73" s="319" t="s">
        <v>23252</v>
      </c>
      <c r="G73" s="319" t="s">
        <v>23205</v>
      </c>
      <c r="H73" s="319" t="s">
        <v>23236</v>
      </c>
      <c r="I73" s="319" t="s">
        <v>23237</v>
      </c>
      <c r="J73" s="319" t="s">
        <v>23241</v>
      </c>
      <c r="K73" s="319" t="s">
        <v>23242</v>
      </c>
      <c r="L73" s="319" t="s">
        <v>23265</v>
      </c>
      <c r="M73" s="319" t="s">
        <v>23266</v>
      </c>
      <c r="N73" s="319" t="s">
        <v>23281</v>
      </c>
      <c r="O73" s="319" t="s">
        <v>23282</v>
      </c>
    </row>
    <row r="74" spans="1:15" s="313" customFormat="1">
      <c r="A74" s="316">
        <v>1239</v>
      </c>
      <c r="B74" s="317">
        <v>131</v>
      </c>
      <c r="C74" s="318" t="s">
        <v>23375</v>
      </c>
      <c r="D74" s="319" t="s">
        <v>23202</v>
      </c>
      <c r="E74" s="319" t="s">
        <v>23203</v>
      </c>
      <c r="F74" s="319" t="s">
        <v>23236</v>
      </c>
      <c r="G74" s="319" t="s">
        <v>23233</v>
      </c>
      <c r="H74" s="319" t="s">
        <v>23376</v>
      </c>
      <c r="I74" s="319" t="s">
        <v>23220</v>
      </c>
      <c r="J74" s="319" t="s">
        <v>23253</v>
      </c>
      <c r="K74" s="319" t="s">
        <v>23254</v>
      </c>
      <c r="L74" s="319" t="s">
        <v>23377</v>
      </c>
      <c r="M74" s="319" t="s">
        <v>23246</v>
      </c>
      <c r="N74" s="319" t="s">
        <v>23373</v>
      </c>
      <c r="O74" s="319" t="s">
        <v>23314</v>
      </c>
    </row>
    <row r="75" spans="1:15" s="313" customFormat="1">
      <c r="A75" s="316">
        <v>1242</v>
      </c>
      <c r="B75" s="317">
        <v>139</v>
      </c>
      <c r="C75" s="318" t="s">
        <v>23378</v>
      </c>
      <c r="D75" s="319" t="s">
        <v>23215</v>
      </c>
      <c r="E75" s="319" t="s">
        <v>23216</v>
      </c>
      <c r="F75" s="319" t="s">
        <v>23217</v>
      </c>
      <c r="G75" s="319" t="s">
        <v>23218</v>
      </c>
      <c r="H75" s="319" t="s">
        <v>23217</v>
      </c>
      <c r="I75" s="319" t="s">
        <v>23218</v>
      </c>
      <c r="J75" s="319" t="s">
        <v>23202</v>
      </c>
      <c r="K75" s="319" t="s">
        <v>23203</v>
      </c>
      <c r="L75" s="319" t="s">
        <v>23243</v>
      </c>
      <c r="M75" s="319" t="s">
        <v>23244</v>
      </c>
      <c r="N75" s="319" t="s">
        <v>23325</v>
      </c>
      <c r="O75" s="319" t="s">
        <v>23278</v>
      </c>
    </row>
    <row r="76" spans="1:15" s="313" customFormat="1">
      <c r="A76" s="316">
        <v>1244</v>
      </c>
      <c r="B76" s="317">
        <v>131</v>
      </c>
      <c r="C76" s="318" t="s">
        <v>23379</v>
      </c>
      <c r="D76" s="319" t="s">
        <v>23215</v>
      </c>
      <c r="E76" s="319" t="s">
        <v>23216</v>
      </c>
      <c r="F76" s="319" t="s">
        <v>23204</v>
      </c>
      <c r="G76" s="319" t="s">
        <v>23205</v>
      </c>
      <c r="H76" s="319" t="s">
        <v>23261</v>
      </c>
      <c r="I76" s="319" t="s">
        <v>23237</v>
      </c>
      <c r="J76" s="319" t="s">
        <v>23234</v>
      </c>
      <c r="K76" s="319" t="s">
        <v>23235</v>
      </c>
      <c r="L76" s="319" t="s">
        <v>23219</v>
      </c>
      <c r="M76" s="319" t="s">
        <v>23220</v>
      </c>
      <c r="N76" s="319" t="s">
        <v>23281</v>
      </c>
      <c r="O76" s="319" t="s">
        <v>23282</v>
      </c>
    </row>
    <row r="77" spans="1:15" s="313" customFormat="1">
      <c r="A77" s="316">
        <v>1250</v>
      </c>
      <c r="B77" s="317">
        <v>155</v>
      </c>
      <c r="C77" s="318" t="s">
        <v>23380</v>
      </c>
      <c r="D77" s="319" t="s">
        <v>23215</v>
      </c>
      <c r="E77" s="319" t="s">
        <v>23216</v>
      </c>
      <c r="F77" s="319" t="s">
        <v>23217</v>
      </c>
      <c r="G77" s="319" t="s">
        <v>23218</v>
      </c>
      <c r="H77" s="319" t="s">
        <v>23217</v>
      </c>
      <c r="I77" s="319" t="s">
        <v>23218</v>
      </c>
      <c r="J77" s="319" t="s">
        <v>23202</v>
      </c>
      <c r="K77" s="319" t="s">
        <v>23203</v>
      </c>
      <c r="L77" s="319" t="s">
        <v>23243</v>
      </c>
      <c r="M77" s="319" t="s">
        <v>23244</v>
      </c>
      <c r="N77" s="319" t="s">
        <v>23359</v>
      </c>
      <c r="O77" s="319" t="s">
        <v>23239</v>
      </c>
    </row>
    <row r="78" spans="1:15" s="313" customFormat="1">
      <c r="A78" s="316">
        <v>1251</v>
      </c>
      <c r="B78" s="317" t="s">
        <v>16592</v>
      </c>
      <c r="C78" s="318" t="s">
        <v>23381</v>
      </c>
      <c r="D78" s="319" t="s">
        <v>23234</v>
      </c>
      <c r="E78" s="319" t="s">
        <v>23235</v>
      </c>
      <c r="F78" s="319" t="s">
        <v>23204</v>
      </c>
      <c r="G78" s="319" t="s">
        <v>23205</v>
      </c>
      <c r="H78" s="319" t="s">
        <v>23276</v>
      </c>
      <c r="I78" s="319" t="s">
        <v>23237</v>
      </c>
      <c r="J78" s="319" t="s">
        <v>23347</v>
      </c>
      <c r="K78" s="319" t="s">
        <v>23348</v>
      </c>
      <c r="L78" s="319" t="s">
        <v>23305</v>
      </c>
      <c r="M78" s="319" t="s">
        <v>23306</v>
      </c>
      <c r="N78" s="319" t="s">
        <v>23382</v>
      </c>
      <c r="O78" s="319" t="s">
        <v>23355</v>
      </c>
    </row>
    <row r="79" spans="1:15" s="313" customFormat="1">
      <c r="A79" s="316">
        <v>1259</v>
      </c>
      <c r="B79" s="317">
        <v>131</v>
      </c>
      <c r="C79" s="318" t="s">
        <v>23383</v>
      </c>
      <c r="D79" s="319" t="s">
        <v>23234</v>
      </c>
      <c r="E79" s="319" t="s">
        <v>23235</v>
      </c>
      <c r="F79" s="319" t="s">
        <v>23300</v>
      </c>
      <c r="G79" s="319" t="s">
        <v>23259</v>
      </c>
      <c r="H79" s="319" t="s">
        <v>23384</v>
      </c>
      <c r="I79" s="319" t="s">
        <v>23385</v>
      </c>
      <c r="J79" s="319" t="s">
        <v>23208</v>
      </c>
      <c r="K79" s="319" t="s">
        <v>23209</v>
      </c>
      <c r="L79" s="319" t="s">
        <v>23349</v>
      </c>
      <c r="M79" s="319" t="s">
        <v>23386</v>
      </c>
      <c r="N79" s="319" t="s">
        <v>23249</v>
      </c>
      <c r="O79" s="319" t="s">
        <v>23250</v>
      </c>
    </row>
    <row r="80" spans="1:15" s="313" customFormat="1">
      <c r="A80" s="316">
        <v>1295</v>
      </c>
      <c r="B80" s="317">
        <v>139</v>
      </c>
      <c r="C80" s="320" t="s">
        <v>23387</v>
      </c>
      <c r="D80" s="319" t="s">
        <v>23215</v>
      </c>
      <c r="E80" s="319" t="s">
        <v>23216</v>
      </c>
      <c r="F80" s="319" t="s">
        <v>23217</v>
      </c>
      <c r="G80" s="319" t="s">
        <v>23218</v>
      </c>
      <c r="H80" s="319" t="s">
        <v>23217</v>
      </c>
      <c r="I80" s="319" t="s">
        <v>23218</v>
      </c>
      <c r="J80" s="319" t="s">
        <v>23202</v>
      </c>
      <c r="K80" s="319" t="s">
        <v>23203</v>
      </c>
      <c r="L80" s="319" t="s">
        <v>23261</v>
      </c>
      <c r="M80" s="319" t="s">
        <v>23237</v>
      </c>
      <c r="N80" s="319" t="s">
        <v>23281</v>
      </c>
      <c r="O80" s="319" t="s">
        <v>23282</v>
      </c>
    </row>
    <row r="81" spans="1:15" s="313" customFormat="1">
      <c r="A81" s="316">
        <v>1298</v>
      </c>
      <c r="B81" s="317">
        <v>155</v>
      </c>
      <c r="C81" s="320" t="s">
        <v>23388</v>
      </c>
      <c r="D81" s="319" t="s">
        <v>23215</v>
      </c>
      <c r="E81" s="319" t="s">
        <v>23216</v>
      </c>
      <c r="F81" s="319" t="s">
        <v>23217</v>
      </c>
      <c r="G81" s="319" t="s">
        <v>23218</v>
      </c>
      <c r="H81" s="319" t="s">
        <v>23217</v>
      </c>
      <c r="I81" s="319" t="s">
        <v>23218</v>
      </c>
      <c r="J81" s="319" t="s">
        <v>23202</v>
      </c>
      <c r="K81" s="319" t="s">
        <v>23203</v>
      </c>
      <c r="L81" s="319" t="s">
        <v>23236</v>
      </c>
      <c r="M81" s="319" t="s">
        <v>23233</v>
      </c>
      <c r="N81" s="319" t="s">
        <v>23219</v>
      </c>
      <c r="O81" s="319" t="s">
        <v>23220</v>
      </c>
    </row>
    <row r="82" spans="1:15" s="313" customFormat="1">
      <c r="A82" s="316">
        <v>1305</v>
      </c>
      <c r="B82" s="317" t="s">
        <v>16597</v>
      </c>
      <c r="C82" s="320" t="s">
        <v>23389</v>
      </c>
      <c r="D82" s="319" t="s">
        <v>23215</v>
      </c>
      <c r="E82" s="319" t="s">
        <v>23216</v>
      </c>
      <c r="F82" s="319" t="s">
        <v>23217</v>
      </c>
      <c r="G82" s="319" t="s">
        <v>23218</v>
      </c>
      <c r="H82" s="319" t="s">
        <v>23217</v>
      </c>
      <c r="I82" s="319" t="s">
        <v>23218</v>
      </c>
      <c r="J82" s="319" t="s">
        <v>23202</v>
      </c>
      <c r="K82" s="319" t="s">
        <v>23203</v>
      </c>
      <c r="L82" s="319" t="s">
        <v>23261</v>
      </c>
      <c r="M82" s="319" t="s">
        <v>23237</v>
      </c>
      <c r="N82" s="319" t="s">
        <v>23262</v>
      </c>
      <c r="O82" s="319" t="s">
        <v>23263</v>
      </c>
    </row>
    <row r="83" spans="1:15" s="313" customFormat="1">
      <c r="A83" s="316">
        <v>1340</v>
      </c>
      <c r="B83" s="317">
        <v>139</v>
      </c>
      <c r="C83" s="320" t="s">
        <v>23390</v>
      </c>
      <c r="D83" s="319" t="s">
        <v>23215</v>
      </c>
      <c r="E83" s="319" t="s">
        <v>23216</v>
      </c>
      <c r="F83" s="319" t="s">
        <v>23217</v>
      </c>
      <c r="G83" s="319" t="s">
        <v>23218</v>
      </c>
      <c r="H83" s="319" t="s">
        <v>23217</v>
      </c>
      <c r="I83" s="319" t="s">
        <v>23218</v>
      </c>
      <c r="J83" s="319" t="s">
        <v>23202</v>
      </c>
      <c r="K83" s="319" t="s">
        <v>23203</v>
      </c>
      <c r="L83" s="319" t="s">
        <v>23204</v>
      </c>
      <c r="M83" s="319" t="s">
        <v>23205</v>
      </c>
      <c r="N83" s="319" t="s">
        <v>23219</v>
      </c>
      <c r="O83" s="319" t="s">
        <v>23220</v>
      </c>
    </row>
    <row r="84" spans="1:15" s="313" customFormat="1">
      <c r="A84" s="316">
        <v>1360</v>
      </c>
      <c r="B84" s="317">
        <v>139</v>
      </c>
      <c r="C84" s="320" t="s">
        <v>23391</v>
      </c>
      <c r="D84" s="319" t="s">
        <v>23215</v>
      </c>
      <c r="E84" s="319" t="s">
        <v>23216</v>
      </c>
      <c r="F84" s="319" t="s">
        <v>23217</v>
      </c>
      <c r="G84" s="319" t="s">
        <v>23218</v>
      </c>
      <c r="H84" s="319" t="s">
        <v>23222</v>
      </c>
      <c r="I84" s="319" t="s">
        <v>23233</v>
      </c>
      <c r="J84" s="319" t="s">
        <v>23253</v>
      </c>
      <c r="K84" s="319" t="s">
        <v>23254</v>
      </c>
      <c r="L84" s="319" t="s">
        <v>23206</v>
      </c>
      <c r="M84" s="319" t="s">
        <v>23207</v>
      </c>
      <c r="N84" s="319" t="s">
        <v>23392</v>
      </c>
      <c r="O84" s="319" t="s">
        <v>23393</v>
      </c>
    </row>
    <row r="85" spans="1:15" s="313" customFormat="1">
      <c r="A85" s="316">
        <v>1380</v>
      </c>
      <c r="B85" s="317">
        <v>135</v>
      </c>
      <c r="C85" s="318" t="s">
        <v>23394</v>
      </c>
      <c r="D85" s="319" t="s">
        <v>23202</v>
      </c>
      <c r="E85" s="319" t="s">
        <v>23203</v>
      </c>
      <c r="F85" s="319" t="s">
        <v>23261</v>
      </c>
      <c r="G85" s="319" t="s">
        <v>23237</v>
      </c>
      <c r="H85" s="319" t="s">
        <v>23262</v>
      </c>
      <c r="I85" s="319" t="s">
        <v>23263</v>
      </c>
      <c r="J85" s="319" t="s">
        <v>23267</v>
      </c>
      <c r="K85" s="319" t="s">
        <v>23268</v>
      </c>
      <c r="L85" s="319" t="s">
        <v>23292</v>
      </c>
      <c r="M85" s="319" t="s">
        <v>23293</v>
      </c>
      <c r="N85" s="319" t="s">
        <v>23395</v>
      </c>
      <c r="O85" s="319" t="s">
        <v>23338</v>
      </c>
    </row>
    <row r="86" spans="1:15" s="313" customFormat="1">
      <c r="A86" s="316">
        <v>1384</v>
      </c>
      <c r="B86" s="317">
        <v>135</v>
      </c>
      <c r="C86" s="320" t="s">
        <v>23396</v>
      </c>
      <c r="D86" s="319" t="s">
        <v>23215</v>
      </c>
      <c r="E86" s="319" t="s">
        <v>23216</v>
      </c>
      <c r="F86" s="319" t="s">
        <v>23217</v>
      </c>
      <c r="G86" s="319" t="s">
        <v>23218</v>
      </c>
      <c r="H86" s="319" t="s">
        <v>23222</v>
      </c>
      <c r="I86" s="319" t="s">
        <v>23233</v>
      </c>
      <c r="J86" s="319" t="s">
        <v>23202</v>
      </c>
      <c r="K86" s="319" t="s">
        <v>23203</v>
      </c>
      <c r="L86" s="319" t="s">
        <v>23261</v>
      </c>
      <c r="M86" s="319" t="s">
        <v>23237</v>
      </c>
      <c r="N86" s="319" t="s">
        <v>23359</v>
      </c>
      <c r="O86" s="319" t="s">
        <v>23239</v>
      </c>
    </row>
    <row r="87" spans="1:15" s="313" customFormat="1">
      <c r="A87" s="316">
        <v>1390</v>
      </c>
      <c r="B87" s="317">
        <v>139</v>
      </c>
      <c r="C87" s="320" t="s">
        <v>23397</v>
      </c>
      <c r="D87" s="319" t="s">
        <v>23215</v>
      </c>
      <c r="E87" s="319" t="s">
        <v>23216</v>
      </c>
      <c r="F87" s="319" t="s">
        <v>23217</v>
      </c>
      <c r="G87" s="319" t="s">
        <v>23218</v>
      </c>
      <c r="H87" s="319" t="s">
        <v>23204</v>
      </c>
      <c r="I87" s="319" t="s">
        <v>23205</v>
      </c>
      <c r="J87" s="319" t="s">
        <v>23202</v>
      </c>
      <c r="K87" s="319" t="s">
        <v>23203</v>
      </c>
      <c r="L87" s="319" t="s">
        <v>23261</v>
      </c>
      <c r="M87" s="319" t="s">
        <v>23237</v>
      </c>
      <c r="N87" s="319" t="s">
        <v>23227</v>
      </c>
      <c r="O87" s="319" t="s">
        <v>23228</v>
      </c>
    </row>
    <row r="88" spans="1:15" s="313" customFormat="1">
      <c r="A88" s="316">
        <v>1397</v>
      </c>
      <c r="B88" s="317">
        <v>139</v>
      </c>
      <c r="C88" s="320" t="s">
        <v>23398</v>
      </c>
      <c r="D88" s="319" t="s">
        <v>23215</v>
      </c>
      <c r="E88" s="319" t="s">
        <v>23216</v>
      </c>
      <c r="F88" s="319" t="s">
        <v>23217</v>
      </c>
      <c r="G88" s="319" t="s">
        <v>23218</v>
      </c>
      <c r="H88" s="319" t="s">
        <v>23276</v>
      </c>
      <c r="I88" s="319" t="s">
        <v>23244</v>
      </c>
      <c r="J88" s="319" t="s">
        <v>23352</v>
      </c>
      <c r="K88" s="319" t="s">
        <v>23353</v>
      </c>
      <c r="L88" s="319" t="s">
        <v>23370</v>
      </c>
      <c r="M88" s="319" t="s">
        <v>23263</v>
      </c>
      <c r="N88" s="319" t="s">
        <v>23399</v>
      </c>
      <c r="O88" s="319" t="s">
        <v>23400</v>
      </c>
    </row>
    <row r="89" spans="1:15" s="313" customFormat="1">
      <c r="A89" s="316">
        <v>1419</v>
      </c>
      <c r="B89" s="317">
        <v>139</v>
      </c>
      <c r="C89" s="320" t="s">
        <v>23401</v>
      </c>
      <c r="D89" s="319" t="s">
        <v>23215</v>
      </c>
      <c r="E89" s="319" t="s">
        <v>23216</v>
      </c>
      <c r="F89" s="319" t="s">
        <v>23217</v>
      </c>
      <c r="G89" s="319" t="s">
        <v>23218</v>
      </c>
      <c r="H89" s="319" t="s">
        <v>23261</v>
      </c>
      <c r="I89" s="319" t="s">
        <v>23237</v>
      </c>
      <c r="J89" s="319" t="s">
        <v>23352</v>
      </c>
      <c r="K89" s="319" t="s">
        <v>23353</v>
      </c>
      <c r="L89" s="319" t="s">
        <v>23273</v>
      </c>
      <c r="M89" s="319" t="s">
        <v>23224</v>
      </c>
      <c r="N89" s="319" t="s">
        <v>23373</v>
      </c>
      <c r="O89" s="319" t="s">
        <v>23314</v>
      </c>
    </row>
    <row r="90" spans="1:15" s="313" customFormat="1">
      <c r="A90" s="316">
        <v>1432</v>
      </c>
      <c r="B90" s="317">
        <v>139</v>
      </c>
      <c r="C90" s="320" t="s">
        <v>23402</v>
      </c>
      <c r="D90" s="319" t="s">
        <v>23215</v>
      </c>
      <c r="E90" s="319" t="s">
        <v>23216</v>
      </c>
      <c r="F90" s="319" t="s">
        <v>23217</v>
      </c>
      <c r="G90" s="319" t="s">
        <v>23218</v>
      </c>
      <c r="H90" s="319" t="s">
        <v>23222</v>
      </c>
      <c r="I90" s="319" t="s">
        <v>23205</v>
      </c>
      <c r="J90" s="319" t="s">
        <v>23253</v>
      </c>
      <c r="K90" s="319" t="s">
        <v>23254</v>
      </c>
      <c r="L90" s="319" t="s">
        <v>23300</v>
      </c>
      <c r="M90" s="319" t="s">
        <v>23259</v>
      </c>
      <c r="N90" s="319" t="s">
        <v>23403</v>
      </c>
      <c r="O90" s="319" t="s">
        <v>23404</v>
      </c>
    </row>
    <row r="91" spans="1:15" s="313" customFormat="1">
      <c r="A91" s="316">
        <v>1510</v>
      </c>
      <c r="B91" s="317">
        <v>143</v>
      </c>
      <c r="C91" s="318" t="s">
        <v>23405</v>
      </c>
      <c r="D91" s="319" t="s">
        <v>23215</v>
      </c>
      <c r="E91" s="319" t="s">
        <v>23216</v>
      </c>
      <c r="F91" s="319" t="s">
        <v>23252</v>
      </c>
      <c r="G91" s="319" t="s">
        <v>23218</v>
      </c>
      <c r="H91" s="319" t="s">
        <v>23204</v>
      </c>
      <c r="I91" s="319" t="s">
        <v>23205</v>
      </c>
      <c r="J91" s="319" t="s">
        <v>23215</v>
      </c>
      <c r="K91" s="319" t="s">
        <v>23216</v>
      </c>
      <c r="L91" s="319" t="s">
        <v>23222</v>
      </c>
      <c r="M91" s="319" t="s">
        <v>23233</v>
      </c>
      <c r="N91" s="319" t="s">
        <v>23276</v>
      </c>
      <c r="O91" s="319" t="s">
        <v>23237</v>
      </c>
    </row>
    <row r="92" spans="1:15" s="313" customFormat="1">
      <c r="A92" s="316">
        <v>1541</v>
      </c>
      <c r="B92" s="317">
        <v>155</v>
      </c>
      <c r="C92" s="318" t="s">
        <v>23406</v>
      </c>
      <c r="D92" s="319" t="s">
        <v>23215</v>
      </c>
      <c r="E92" s="319" t="s">
        <v>23216</v>
      </c>
      <c r="F92" s="319" t="s">
        <v>23217</v>
      </c>
      <c r="G92" s="319" t="s">
        <v>23218</v>
      </c>
      <c r="H92" s="319" t="s">
        <v>23217</v>
      </c>
      <c r="I92" s="319" t="s">
        <v>23218</v>
      </c>
      <c r="J92" s="319" t="s">
        <v>23202</v>
      </c>
      <c r="K92" s="319" t="s">
        <v>23203</v>
      </c>
      <c r="L92" s="319" t="s">
        <v>23252</v>
      </c>
      <c r="M92" s="319" t="s">
        <v>23205</v>
      </c>
      <c r="N92" s="319" t="s">
        <v>23243</v>
      </c>
      <c r="O92" s="319" t="s">
        <v>23244</v>
      </c>
    </row>
    <row r="93" spans="1:15" s="313" customFormat="1">
      <c r="A93" s="316">
        <v>1556</v>
      </c>
      <c r="B93" s="317">
        <v>152</v>
      </c>
      <c r="C93" s="318" t="s">
        <v>23407</v>
      </c>
      <c r="D93" s="319" t="s">
        <v>23234</v>
      </c>
      <c r="E93" s="319" t="s">
        <v>23235</v>
      </c>
      <c r="F93" s="319" t="s">
        <v>23219</v>
      </c>
      <c r="G93" s="319" t="s">
        <v>23220</v>
      </c>
      <c r="H93" s="319" t="s">
        <v>23281</v>
      </c>
      <c r="I93" s="319" t="s">
        <v>23282</v>
      </c>
      <c r="J93" s="319" t="s">
        <v>23253</v>
      </c>
      <c r="K93" s="319" t="s">
        <v>23254</v>
      </c>
      <c r="L93" s="319" t="s">
        <v>23403</v>
      </c>
      <c r="M93" s="319" t="s">
        <v>23404</v>
      </c>
      <c r="N93" s="319" t="s">
        <v>23408</v>
      </c>
      <c r="O93" s="319" t="s">
        <v>23409</v>
      </c>
    </row>
    <row r="94" spans="1:15" s="313" customFormat="1">
      <c r="A94" s="316">
        <v>1560</v>
      </c>
      <c r="B94" s="317">
        <v>157</v>
      </c>
      <c r="C94" s="318" t="s">
        <v>23410</v>
      </c>
      <c r="D94" s="319" t="s">
        <v>23215</v>
      </c>
      <c r="E94" s="319" t="s">
        <v>23216</v>
      </c>
      <c r="F94" s="319" t="s">
        <v>23252</v>
      </c>
      <c r="G94" s="319" t="s">
        <v>23218</v>
      </c>
      <c r="H94" s="319" t="s">
        <v>23204</v>
      </c>
      <c r="I94" s="319" t="s">
        <v>23205</v>
      </c>
      <c r="J94" s="319" t="s">
        <v>23234</v>
      </c>
      <c r="K94" s="319" t="s">
        <v>23235</v>
      </c>
      <c r="L94" s="319" t="s">
        <v>23206</v>
      </c>
      <c r="M94" s="319" t="s">
        <v>23207</v>
      </c>
      <c r="N94" s="319" t="s">
        <v>23376</v>
      </c>
      <c r="O94" s="319" t="s">
        <v>23306</v>
      </c>
    </row>
    <row r="95" spans="1:15" s="313" customFormat="1">
      <c r="A95" s="316">
        <v>1569</v>
      </c>
      <c r="B95" s="317">
        <v>131</v>
      </c>
      <c r="C95" s="318" t="s">
        <v>23411</v>
      </c>
      <c r="D95" s="319" t="s">
        <v>23215</v>
      </c>
      <c r="E95" s="319" t="s">
        <v>23216</v>
      </c>
      <c r="F95" s="319" t="s">
        <v>23222</v>
      </c>
      <c r="G95" s="319" t="s">
        <v>23233</v>
      </c>
      <c r="H95" s="319" t="s">
        <v>23258</v>
      </c>
      <c r="I95" s="319" t="s">
        <v>23266</v>
      </c>
      <c r="J95" s="319" t="s">
        <v>23241</v>
      </c>
      <c r="K95" s="319" t="s">
        <v>23242</v>
      </c>
      <c r="L95" s="319" t="s">
        <v>23305</v>
      </c>
      <c r="M95" s="319" t="s">
        <v>23306</v>
      </c>
      <c r="N95" s="319" t="s">
        <v>23245</v>
      </c>
      <c r="O95" s="319" t="s">
        <v>23246</v>
      </c>
    </row>
    <row r="96" spans="1:15" s="313" customFormat="1">
      <c r="A96" s="316">
        <v>1580</v>
      </c>
      <c r="B96" s="317">
        <v>154</v>
      </c>
      <c r="C96" s="318" t="s">
        <v>23412</v>
      </c>
      <c r="D96" s="319" t="s">
        <v>23202</v>
      </c>
      <c r="E96" s="319" t="s">
        <v>23203</v>
      </c>
      <c r="F96" s="319" t="s">
        <v>23236</v>
      </c>
      <c r="G96" s="319" t="s">
        <v>23233</v>
      </c>
      <c r="H96" s="319" t="s">
        <v>23258</v>
      </c>
      <c r="I96" s="319" t="s">
        <v>23259</v>
      </c>
      <c r="J96" s="319" t="s">
        <v>23267</v>
      </c>
      <c r="K96" s="319" t="s">
        <v>23268</v>
      </c>
      <c r="L96" s="319" t="s">
        <v>23227</v>
      </c>
      <c r="M96" s="319" t="s">
        <v>23228</v>
      </c>
      <c r="N96" s="319" t="s">
        <v>23413</v>
      </c>
      <c r="O96" s="319" t="s">
        <v>23211</v>
      </c>
    </row>
    <row r="97" spans="1:15" s="313" customFormat="1">
      <c r="A97" s="316">
        <v>1581</v>
      </c>
      <c r="B97" s="317">
        <v>123</v>
      </c>
      <c r="C97" s="318" t="s">
        <v>23414</v>
      </c>
      <c r="D97" s="319" t="s">
        <v>23215</v>
      </c>
      <c r="E97" s="319" t="s">
        <v>23216</v>
      </c>
      <c r="F97" s="319" t="s">
        <v>23217</v>
      </c>
      <c r="G97" s="319" t="s">
        <v>23218</v>
      </c>
      <c r="H97" s="319" t="s">
        <v>23261</v>
      </c>
      <c r="I97" s="319" t="s">
        <v>23237</v>
      </c>
      <c r="J97" s="319" t="s">
        <v>23253</v>
      </c>
      <c r="K97" s="319" t="s">
        <v>23254</v>
      </c>
      <c r="L97" s="319" t="s">
        <v>23281</v>
      </c>
      <c r="M97" s="319" t="s">
        <v>23282</v>
      </c>
      <c r="N97" s="319" t="s">
        <v>23283</v>
      </c>
      <c r="O97" s="319" t="s">
        <v>23284</v>
      </c>
    </row>
    <row r="98" spans="1:15" s="313" customFormat="1">
      <c r="A98" s="316">
        <v>1582</v>
      </c>
      <c r="B98" s="317">
        <v>119</v>
      </c>
      <c r="C98" s="318" t="s">
        <v>23415</v>
      </c>
      <c r="D98" s="319" t="s">
        <v>23215</v>
      </c>
      <c r="E98" s="319" t="s">
        <v>23216</v>
      </c>
      <c r="F98" s="319" t="s">
        <v>23217</v>
      </c>
      <c r="G98" s="319" t="s">
        <v>23218</v>
      </c>
      <c r="H98" s="319" t="s">
        <v>23222</v>
      </c>
      <c r="I98" s="319" t="s">
        <v>23233</v>
      </c>
      <c r="J98" s="319" t="s">
        <v>23202</v>
      </c>
      <c r="K98" s="319" t="s">
        <v>23203</v>
      </c>
      <c r="L98" s="319" t="s">
        <v>23222</v>
      </c>
      <c r="M98" s="319" t="s">
        <v>23205</v>
      </c>
      <c r="N98" s="319" t="s">
        <v>23223</v>
      </c>
      <c r="O98" s="319" t="s">
        <v>23224</v>
      </c>
    </row>
    <row r="99" spans="1:15" s="313" customFormat="1">
      <c r="A99" s="316">
        <v>1583</v>
      </c>
      <c r="B99" s="317">
        <v>154</v>
      </c>
      <c r="C99" s="318" t="s">
        <v>23416</v>
      </c>
      <c r="D99" s="319" t="s">
        <v>23202</v>
      </c>
      <c r="E99" s="319" t="s">
        <v>23203</v>
      </c>
      <c r="F99" s="319" t="s">
        <v>23236</v>
      </c>
      <c r="G99" s="319" t="s">
        <v>23233</v>
      </c>
      <c r="H99" s="319" t="s">
        <v>23258</v>
      </c>
      <c r="I99" s="319" t="s">
        <v>23259</v>
      </c>
      <c r="J99" s="319" t="s">
        <v>23267</v>
      </c>
      <c r="K99" s="319" t="s">
        <v>23268</v>
      </c>
      <c r="L99" s="319" t="s">
        <v>23227</v>
      </c>
      <c r="M99" s="319" t="s">
        <v>23228</v>
      </c>
      <c r="N99" s="319" t="s">
        <v>23413</v>
      </c>
      <c r="O99" s="319" t="s">
        <v>23211</v>
      </c>
    </row>
    <row r="100" spans="1:15" s="313" customFormat="1">
      <c r="A100" s="316">
        <v>1589</v>
      </c>
      <c r="B100" s="317">
        <v>125</v>
      </c>
      <c r="C100" s="318" t="s">
        <v>23417</v>
      </c>
      <c r="D100" s="319" t="s">
        <v>23253</v>
      </c>
      <c r="E100" s="319" t="s">
        <v>23254</v>
      </c>
      <c r="F100" s="319" t="s">
        <v>23273</v>
      </c>
      <c r="G100" s="319" t="s">
        <v>23263</v>
      </c>
      <c r="H100" s="319" t="s">
        <v>23418</v>
      </c>
      <c r="I100" s="319" t="s">
        <v>23400</v>
      </c>
      <c r="J100" s="319" t="s">
        <v>23208</v>
      </c>
      <c r="K100" s="319" t="s">
        <v>23209</v>
      </c>
      <c r="L100" s="319" t="s">
        <v>23419</v>
      </c>
      <c r="M100" s="319" t="s">
        <v>23420</v>
      </c>
      <c r="N100" s="319" t="s">
        <v>23249</v>
      </c>
      <c r="O100" s="319" t="s">
        <v>23250</v>
      </c>
    </row>
    <row r="101" spans="1:15" s="313" customFormat="1">
      <c r="A101" s="316">
        <v>1595</v>
      </c>
      <c r="B101" s="317">
        <v>156</v>
      </c>
      <c r="C101" s="318" t="s">
        <v>23421</v>
      </c>
      <c r="D101" s="319" t="s">
        <v>23215</v>
      </c>
      <c r="E101" s="319" t="s">
        <v>23216</v>
      </c>
      <c r="F101" s="319" t="s">
        <v>23252</v>
      </c>
      <c r="G101" s="319" t="s">
        <v>23218</v>
      </c>
      <c r="H101" s="319" t="s">
        <v>23252</v>
      </c>
      <c r="I101" s="319" t="s">
        <v>23218</v>
      </c>
      <c r="J101" s="319" t="s">
        <v>23202</v>
      </c>
      <c r="K101" s="319" t="s">
        <v>23203</v>
      </c>
      <c r="L101" s="319" t="s">
        <v>23236</v>
      </c>
      <c r="M101" s="319" t="s">
        <v>23233</v>
      </c>
      <c r="N101" s="319" t="s">
        <v>23261</v>
      </c>
      <c r="O101" s="319" t="s">
        <v>23237</v>
      </c>
    </row>
    <row r="102" spans="1:15" s="313" customFormat="1">
      <c r="A102" s="316">
        <v>1605</v>
      </c>
      <c r="B102" s="317">
        <v>154</v>
      </c>
      <c r="C102" s="318" t="s">
        <v>23422</v>
      </c>
      <c r="D102" s="319" t="s">
        <v>23215</v>
      </c>
      <c r="E102" s="319" t="s">
        <v>23216</v>
      </c>
      <c r="F102" s="319" t="s">
        <v>23217</v>
      </c>
      <c r="G102" s="319" t="s">
        <v>23218</v>
      </c>
      <c r="H102" s="319" t="s">
        <v>23217</v>
      </c>
      <c r="I102" s="319" t="s">
        <v>23218</v>
      </c>
      <c r="J102" s="319" t="s">
        <v>23215</v>
      </c>
      <c r="K102" s="319" t="s">
        <v>23216</v>
      </c>
      <c r="L102" s="319" t="s">
        <v>23217</v>
      </c>
      <c r="M102" s="319" t="s">
        <v>23218</v>
      </c>
      <c r="N102" s="319" t="s">
        <v>23252</v>
      </c>
      <c r="O102" s="319" t="s">
        <v>23218</v>
      </c>
    </row>
    <row r="103" spans="1:15" s="313" customFormat="1">
      <c r="A103" s="316">
        <v>1612</v>
      </c>
      <c r="B103" s="317">
        <v>123</v>
      </c>
      <c r="C103" s="318" t="s">
        <v>23423</v>
      </c>
      <c r="D103" s="319" t="s">
        <v>23234</v>
      </c>
      <c r="E103" s="319" t="s">
        <v>23235</v>
      </c>
      <c r="F103" s="319" t="s">
        <v>23243</v>
      </c>
      <c r="G103" s="319" t="s">
        <v>23244</v>
      </c>
      <c r="H103" s="319" t="s">
        <v>23292</v>
      </c>
      <c r="I103" s="319" t="s">
        <v>23293</v>
      </c>
      <c r="J103" s="319" t="s">
        <v>23225</v>
      </c>
      <c r="K103" s="319" t="s">
        <v>23226</v>
      </c>
      <c r="L103" s="319" t="s">
        <v>23392</v>
      </c>
      <c r="M103" s="319" t="s">
        <v>23393</v>
      </c>
      <c r="N103" s="319" t="s">
        <v>23229</v>
      </c>
      <c r="O103" s="319" t="s">
        <v>23424</v>
      </c>
    </row>
    <row r="104" spans="1:15" s="313" customFormat="1" ht="25.5">
      <c r="A104" s="316">
        <v>1613</v>
      </c>
      <c r="B104" s="317">
        <v>154</v>
      </c>
      <c r="C104" s="318" t="s">
        <v>23425</v>
      </c>
      <c r="D104" s="319" t="s">
        <v>23215</v>
      </c>
      <c r="E104" s="319" t="s">
        <v>23216</v>
      </c>
      <c r="F104" s="319" t="s">
        <v>23217</v>
      </c>
      <c r="G104" s="319" t="s">
        <v>23218</v>
      </c>
      <c r="H104" s="319" t="s">
        <v>23217</v>
      </c>
      <c r="I104" s="319" t="s">
        <v>23218</v>
      </c>
      <c r="J104" s="319" t="s">
        <v>23234</v>
      </c>
      <c r="K104" s="319" t="s">
        <v>23235</v>
      </c>
      <c r="L104" s="319" t="s">
        <v>23236</v>
      </c>
      <c r="M104" s="319" t="s">
        <v>23233</v>
      </c>
      <c r="N104" s="319" t="s">
        <v>23265</v>
      </c>
      <c r="O104" s="319" t="s">
        <v>23266</v>
      </c>
    </row>
    <row r="105" spans="1:15" s="313" customFormat="1">
      <c r="A105" s="316">
        <v>1614</v>
      </c>
      <c r="B105" s="317">
        <v>152</v>
      </c>
      <c r="C105" s="318" t="s">
        <v>23426</v>
      </c>
      <c r="D105" s="319" t="s">
        <v>23202</v>
      </c>
      <c r="E105" s="319" t="s">
        <v>23203</v>
      </c>
      <c r="F105" s="319" t="s">
        <v>23252</v>
      </c>
      <c r="G105" s="319" t="s">
        <v>23218</v>
      </c>
      <c r="H105" s="319" t="s">
        <v>23261</v>
      </c>
      <c r="I105" s="319" t="s">
        <v>23237</v>
      </c>
      <c r="J105" s="319" t="s">
        <v>23241</v>
      </c>
      <c r="K105" s="319" t="s">
        <v>23242</v>
      </c>
      <c r="L105" s="319" t="s">
        <v>23236</v>
      </c>
      <c r="M105" s="319" t="s">
        <v>23233</v>
      </c>
      <c r="N105" s="319" t="s">
        <v>23376</v>
      </c>
      <c r="O105" s="319" t="s">
        <v>23220</v>
      </c>
    </row>
    <row r="106" spans="1:15" s="313" customFormat="1">
      <c r="A106" s="316">
        <v>1647</v>
      </c>
      <c r="B106" s="317">
        <v>151</v>
      </c>
      <c r="C106" s="318" t="s">
        <v>23427</v>
      </c>
      <c r="D106" s="319" t="s">
        <v>23215</v>
      </c>
      <c r="E106" s="319" t="s">
        <v>23216</v>
      </c>
      <c r="F106" s="319" t="s">
        <v>23217</v>
      </c>
      <c r="G106" s="319" t="s">
        <v>23218</v>
      </c>
      <c r="H106" s="319" t="s">
        <v>23217</v>
      </c>
      <c r="I106" s="319" t="s">
        <v>23218</v>
      </c>
      <c r="J106" s="319" t="s">
        <v>23241</v>
      </c>
      <c r="K106" s="319" t="s">
        <v>23242</v>
      </c>
      <c r="L106" s="319" t="s">
        <v>23204</v>
      </c>
      <c r="M106" s="319" t="s">
        <v>23205</v>
      </c>
      <c r="N106" s="319" t="s">
        <v>23243</v>
      </c>
      <c r="O106" s="319" t="s">
        <v>23244</v>
      </c>
    </row>
    <row r="107" spans="1:15" s="313" customFormat="1">
      <c r="A107" s="316">
        <v>1660</v>
      </c>
      <c r="B107" s="317">
        <v>124</v>
      </c>
      <c r="C107" s="318" t="s">
        <v>23428</v>
      </c>
      <c r="D107" s="319" t="s">
        <v>23215</v>
      </c>
      <c r="E107" s="319" t="s">
        <v>23216</v>
      </c>
      <c r="F107" s="319" t="s">
        <v>23217</v>
      </c>
      <c r="G107" s="319" t="s">
        <v>23218</v>
      </c>
      <c r="H107" s="319" t="s">
        <v>23261</v>
      </c>
      <c r="I107" s="319" t="s">
        <v>23237</v>
      </c>
      <c r="J107" s="319" t="s">
        <v>23234</v>
      </c>
      <c r="K107" s="319" t="s">
        <v>23235</v>
      </c>
      <c r="L107" s="319" t="s">
        <v>23261</v>
      </c>
      <c r="M107" s="319" t="s">
        <v>23237</v>
      </c>
      <c r="N107" s="319" t="s">
        <v>23227</v>
      </c>
      <c r="O107" s="319" t="s">
        <v>23228</v>
      </c>
    </row>
    <row r="108" spans="1:15" s="313" customFormat="1">
      <c r="A108" s="316">
        <v>1670</v>
      </c>
      <c r="B108" s="317">
        <v>157</v>
      </c>
      <c r="C108" s="318" t="s">
        <v>23429</v>
      </c>
      <c r="D108" s="319" t="s">
        <v>23215</v>
      </c>
      <c r="E108" s="319" t="s">
        <v>23216</v>
      </c>
      <c r="F108" s="319" t="s">
        <v>23252</v>
      </c>
      <c r="G108" s="319" t="s">
        <v>23205</v>
      </c>
      <c r="H108" s="319" t="s">
        <v>23222</v>
      </c>
      <c r="I108" s="319" t="s">
        <v>23205</v>
      </c>
      <c r="J108" s="319" t="s">
        <v>23234</v>
      </c>
      <c r="K108" s="319" t="s">
        <v>23235</v>
      </c>
      <c r="L108" s="319" t="s">
        <v>23243</v>
      </c>
      <c r="M108" s="319" t="s">
        <v>23244</v>
      </c>
      <c r="N108" s="319" t="s">
        <v>23258</v>
      </c>
      <c r="O108" s="319" t="s">
        <v>23259</v>
      </c>
    </row>
    <row r="109" spans="1:15" s="313" customFormat="1">
      <c r="A109" s="316">
        <v>1672</v>
      </c>
      <c r="B109" s="317">
        <v>151</v>
      </c>
      <c r="C109" s="318" t="s">
        <v>23430</v>
      </c>
      <c r="D109" s="319" t="s">
        <v>23215</v>
      </c>
      <c r="E109" s="319" t="s">
        <v>23216</v>
      </c>
      <c r="F109" s="319" t="s">
        <v>23252</v>
      </c>
      <c r="G109" s="319" t="s">
        <v>23218</v>
      </c>
      <c r="H109" s="319" t="s">
        <v>23252</v>
      </c>
      <c r="I109" s="319" t="s">
        <v>23218</v>
      </c>
      <c r="J109" s="319" t="s">
        <v>23202</v>
      </c>
      <c r="K109" s="319" t="s">
        <v>23203</v>
      </c>
      <c r="L109" s="319" t="s">
        <v>23236</v>
      </c>
      <c r="M109" s="319" t="s">
        <v>23233</v>
      </c>
      <c r="N109" s="319" t="s">
        <v>23276</v>
      </c>
      <c r="O109" s="319" t="s">
        <v>23237</v>
      </c>
    </row>
    <row r="110" spans="1:15" s="313" customFormat="1">
      <c r="A110" s="316">
        <v>1680</v>
      </c>
      <c r="B110" s="317">
        <v>157</v>
      </c>
      <c r="C110" s="318" t="s">
        <v>23431</v>
      </c>
      <c r="D110" s="319" t="s">
        <v>23215</v>
      </c>
      <c r="E110" s="319" t="s">
        <v>23216</v>
      </c>
      <c r="F110" s="319" t="s">
        <v>23217</v>
      </c>
      <c r="G110" s="319" t="s">
        <v>23218</v>
      </c>
      <c r="H110" s="319" t="s">
        <v>23217</v>
      </c>
      <c r="I110" s="319" t="s">
        <v>23218</v>
      </c>
      <c r="J110" s="319" t="s">
        <v>23202</v>
      </c>
      <c r="K110" s="319" t="s">
        <v>23203</v>
      </c>
      <c r="L110" s="319" t="s">
        <v>23252</v>
      </c>
      <c r="M110" s="319" t="s">
        <v>23205</v>
      </c>
      <c r="N110" s="319" t="s">
        <v>23206</v>
      </c>
      <c r="O110" s="319" t="s">
        <v>23207</v>
      </c>
    </row>
    <row r="111" spans="1:15" s="313" customFormat="1">
      <c r="A111" s="316">
        <v>1689</v>
      </c>
      <c r="B111" s="317">
        <v>157</v>
      </c>
      <c r="C111" s="318" t="s">
        <v>23432</v>
      </c>
      <c r="D111" s="319" t="s">
        <v>23215</v>
      </c>
      <c r="E111" s="319" t="s">
        <v>23216</v>
      </c>
      <c r="F111" s="319" t="s">
        <v>23217</v>
      </c>
      <c r="G111" s="319" t="s">
        <v>23218</v>
      </c>
      <c r="H111" s="319" t="s">
        <v>23217</v>
      </c>
      <c r="I111" s="319" t="s">
        <v>23218</v>
      </c>
      <c r="J111" s="319" t="s">
        <v>23234</v>
      </c>
      <c r="K111" s="319" t="s">
        <v>23235</v>
      </c>
      <c r="L111" s="319" t="s">
        <v>23204</v>
      </c>
      <c r="M111" s="319" t="s">
        <v>23205</v>
      </c>
      <c r="N111" s="319" t="s">
        <v>23258</v>
      </c>
      <c r="O111" s="319" t="s">
        <v>23266</v>
      </c>
    </row>
    <row r="112" spans="1:15" s="313" customFormat="1">
      <c r="A112" s="316">
        <v>1695</v>
      </c>
      <c r="B112" s="317">
        <v>131</v>
      </c>
      <c r="C112" s="318" t="s">
        <v>23433</v>
      </c>
      <c r="D112" s="319" t="s">
        <v>23215</v>
      </c>
      <c r="E112" s="319" t="s">
        <v>23216</v>
      </c>
      <c r="F112" s="319" t="s">
        <v>23217</v>
      </c>
      <c r="G112" s="319" t="s">
        <v>23218</v>
      </c>
      <c r="H112" s="319" t="s">
        <v>23252</v>
      </c>
      <c r="I112" s="319" t="s">
        <v>23218</v>
      </c>
      <c r="J112" s="319" t="s">
        <v>23202</v>
      </c>
      <c r="K112" s="319" t="s">
        <v>23203</v>
      </c>
      <c r="L112" s="319" t="s">
        <v>23222</v>
      </c>
      <c r="M112" s="319" t="s">
        <v>23233</v>
      </c>
      <c r="N112" s="319" t="s">
        <v>23261</v>
      </c>
      <c r="O112" s="319" t="s">
        <v>23237</v>
      </c>
    </row>
    <row r="113" spans="1:15" s="313" customFormat="1">
      <c r="A113" s="316">
        <v>1716</v>
      </c>
      <c r="B113" s="317">
        <v>156</v>
      </c>
      <c r="C113" s="320" t="s">
        <v>23434</v>
      </c>
      <c r="D113" s="319" t="s">
        <v>23215</v>
      </c>
      <c r="E113" s="319" t="s">
        <v>23216</v>
      </c>
      <c r="F113" s="319" t="s">
        <v>23217</v>
      </c>
      <c r="G113" s="319" t="s">
        <v>23218</v>
      </c>
      <c r="H113" s="319" t="s">
        <v>23217</v>
      </c>
      <c r="I113" s="319" t="s">
        <v>23218</v>
      </c>
      <c r="J113" s="319" t="s">
        <v>23215</v>
      </c>
      <c r="K113" s="319" t="s">
        <v>23216</v>
      </c>
      <c r="L113" s="319" t="s">
        <v>23204</v>
      </c>
      <c r="M113" s="319" t="s">
        <v>23205</v>
      </c>
      <c r="N113" s="319" t="s">
        <v>23280</v>
      </c>
      <c r="O113" s="319" t="s">
        <v>23207</v>
      </c>
    </row>
    <row r="114" spans="1:15" s="313" customFormat="1">
      <c r="A114" s="316">
        <v>1717</v>
      </c>
      <c r="B114" s="317">
        <v>155</v>
      </c>
      <c r="C114" s="320" t="s">
        <v>23435</v>
      </c>
      <c r="D114" s="319" t="s">
        <v>23215</v>
      </c>
      <c r="E114" s="319" t="s">
        <v>23216</v>
      </c>
      <c r="F114" s="319" t="s">
        <v>23217</v>
      </c>
      <c r="G114" s="319" t="s">
        <v>23218</v>
      </c>
      <c r="H114" s="319" t="s">
        <v>23217</v>
      </c>
      <c r="I114" s="319" t="s">
        <v>23218</v>
      </c>
      <c r="J114" s="319" t="s">
        <v>23234</v>
      </c>
      <c r="K114" s="319" t="s">
        <v>23235</v>
      </c>
      <c r="L114" s="319" t="s">
        <v>23280</v>
      </c>
      <c r="M114" s="319" t="s">
        <v>23207</v>
      </c>
      <c r="N114" s="319" t="s">
        <v>23238</v>
      </c>
      <c r="O114" s="319" t="s">
        <v>23239</v>
      </c>
    </row>
    <row r="115" spans="1:15" s="313" customFormat="1">
      <c r="A115" s="316">
        <v>1722</v>
      </c>
      <c r="B115" s="317">
        <v>155</v>
      </c>
      <c r="C115" s="318" t="s">
        <v>23436</v>
      </c>
      <c r="D115" s="319" t="s">
        <v>23234</v>
      </c>
      <c r="E115" s="319" t="s">
        <v>23235</v>
      </c>
      <c r="F115" s="319" t="s">
        <v>23204</v>
      </c>
      <c r="G115" s="319" t="s">
        <v>23205</v>
      </c>
      <c r="H115" s="319" t="s">
        <v>23243</v>
      </c>
      <c r="I115" s="319" t="s">
        <v>23244</v>
      </c>
      <c r="J115" s="319" t="s">
        <v>23225</v>
      </c>
      <c r="K115" s="319" t="s">
        <v>23226</v>
      </c>
      <c r="L115" s="319" t="s">
        <v>23219</v>
      </c>
      <c r="M115" s="319" t="s">
        <v>23220</v>
      </c>
      <c r="N115" s="319" t="s">
        <v>23277</v>
      </c>
      <c r="O115" s="319" t="s">
        <v>23278</v>
      </c>
    </row>
    <row r="116" spans="1:15" s="313" customFormat="1">
      <c r="A116" s="316">
        <v>1724</v>
      </c>
      <c r="B116" s="317">
        <v>155</v>
      </c>
      <c r="C116" s="320" t="s">
        <v>23437</v>
      </c>
      <c r="D116" s="319" t="s">
        <v>23215</v>
      </c>
      <c r="E116" s="319" t="s">
        <v>23216</v>
      </c>
      <c r="F116" s="319" t="s">
        <v>23217</v>
      </c>
      <c r="G116" s="319" t="s">
        <v>23218</v>
      </c>
      <c r="H116" s="319" t="s">
        <v>23217</v>
      </c>
      <c r="I116" s="319" t="s">
        <v>23218</v>
      </c>
      <c r="J116" s="319" t="s">
        <v>23202</v>
      </c>
      <c r="K116" s="319" t="s">
        <v>23203</v>
      </c>
      <c r="L116" s="319" t="s">
        <v>23236</v>
      </c>
      <c r="M116" s="319" t="s">
        <v>23233</v>
      </c>
      <c r="N116" s="319" t="s">
        <v>23223</v>
      </c>
      <c r="O116" s="319" t="s">
        <v>23224</v>
      </c>
    </row>
    <row r="117" spans="1:15" s="313" customFormat="1">
      <c r="A117" s="316">
        <v>1725</v>
      </c>
      <c r="B117" s="317">
        <v>137</v>
      </c>
      <c r="C117" s="320" t="s">
        <v>23438</v>
      </c>
      <c r="D117" s="319" t="s">
        <v>23215</v>
      </c>
      <c r="E117" s="319" t="s">
        <v>23216</v>
      </c>
      <c r="F117" s="319" t="s">
        <v>23217</v>
      </c>
      <c r="G117" s="319" t="s">
        <v>23218</v>
      </c>
      <c r="H117" s="319" t="s">
        <v>23217</v>
      </c>
      <c r="I117" s="319" t="s">
        <v>23218</v>
      </c>
      <c r="J117" s="319" t="s">
        <v>23215</v>
      </c>
      <c r="K117" s="319" t="s">
        <v>23216</v>
      </c>
      <c r="L117" s="319" t="s">
        <v>23217</v>
      </c>
      <c r="M117" s="319" t="s">
        <v>23218</v>
      </c>
      <c r="N117" s="319" t="s">
        <v>23204</v>
      </c>
      <c r="O117" s="319" t="s">
        <v>23205</v>
      </c>
    </row>
    <row r="118" spans="1:15" s="313" customFormat="1">
      <c r="A118" s="316">
        <v>1726</v>
      </c>
      <c r="B118" s="317">
        <v>137</v>
      </c>
      <c r="C118" s="320" t="s">
        <v>23439</v>
      </c>
      <c r="D118" s="319" t="s">
        <v>23215</v>
      </c>
      <c r="E118" s="319" t="s">
        <v>23216</v>
      </c>
      <c r="F118" s="319" t="s">
        <v>23217</v>
      </c>
      <c r="G118" s="319" t="s">
        <v>23218</v>
      </c>
      <c r="H118" s="319" t="s">
        <v>23252</v>
      </c>
      <c r="I118" s="319" t="s">
        <v>23218</v>
      </c>
      <c r="J118" s="319" t="s">
        <v>23202</v>
      </c>
      <c r="K118" s="319" t="s">
        <v>23203</v>
      </c>
      <c r="L118" s="319" t="s">
        <v>23236</v>
      </c>
      <c r="M118" s="319" t="s">
        <v>23233</v>
      </c>
      <c r="N118" s="319" t="s">
        <v>23370</v>
      </c>
      <c r="O118" s="319" t="s">
        <v>23263</v>
      </c>
    </row>
    <row r="119" spans="1:15" s="313" customFormat="1">
      <c r="A119" s="316">
        <v>1728</v>
      </c>
      <c r="B119" s="317">
        <v>155</v>
      </c>
      <c r="C119" s="320" t="s">
        <v>23440</v>
      </c>
      <c r="D119" s="319" t="s">
        <v>23215</v>
      </c>
      <c r="E119" s="319" t="s">
        <v>23216</v>
      </c>
      <c r="F119" s="319" t="s">
        <v>23217</v>
      </c>
      <c r="G119" s="319" t="s">
        <v>23218</v>
      </c>
      <c r="H119" s="319" t="s">
        <v>23217</v>
      </c>
      <c r="I119" s="319" t="s">
        <v>23218</v>
      </c>
      <c r="J119" s="319" t="s">
        <v>23202</v>
      </c>
      <c r="K119" s="319" t="s">
        <v>23203</v>
      </c>
      <c r="L119" s="319" t="s">
        <v>23236</v>
      </c>
      <c r="M119" s="319" t="s">
        <v>23233</v>
      </c>
      <c r="N119" s="319" t="s">
        <v>23223</v>
      </c>
      <c r="O119" s="319" t="s">
        <v>23306</v>
      </c>
    </row>
    <row r="120" spans="1:15" s="313" customFormat="1">
      <c r="A120" s="316">
        <v>1732</v>
      </c>
      <c r="B120" s="317">
        <v>157</v>
      </c>
      <c r="C120" s="320" t="s">
        <v>23441</v>
      </c>
      <c r="D120" s="319" t="s">
        <v>23215</v>
      </c>
      <c r="E120" s="319" t="s">
        <v>23216</v>
      </c>
      <c r="F120" s="319" t="s">
        <v>23217</v>
      </c>
      <c r="G120" s="319" t="s">
        <v>23218</v>
      </c>
      <c r="H120" s="319" t="s">
        <v>23204</v>
      </c>
      <c r="I120" s="319" t="s">
        <v>23205</v>
      </c>
      <c r="J120" s="319" t="s">
        <v>23234</v>
      </c>
      <c r="K120" s="319" t="s">
        <v>23235</v>
      </c>
      <c r="L120" s="319" t="s">
        <v>23265</v>
      </c>
      <c r="M120" s="319" t="s">
        <v>23266</v>
      </c>
      <c r="N120" s="319" t="s">
        <v>23442</v>
      </c>
      <c r="O120" s="319" t="s">
        <v>23404</v>
      </c>
    </row>
    <row r="121" spans="1:15" s="313" customFormat="1">
      <c r="A121" s="316">
        <v>1741</v>
      </c>
      <c r="B121" s="317">
        <v>125</v>
      </c>
      <c r="C121" s="320" t="s">
        <v>23443</v>
      </c>
      <c r="D121" s="319" t="s">
        <v>23215</v>
      </c>
      <c r="E121" s="319" t="s">
        <v>23216</v>
      </c>
      <c r="F121" s="319" t="s">
        <v>23217</v>
      </c>
      <c r="G121" s="319" t="s">
        <v>23218</v>
      </c>
      <c r="H121" s="319" t="s">
        <v>23204</v>
      </c>
      <c r="I121" s="319" t="s">
        <v>23205</v>
      </c>
      <c r="J121" s="319" t="s">
        <v>23234</v>
      </c>
      <c r="K121" s="319" t="s">
        <v>23235</v>
      </c>
      <c r="L121" s="319" t="s">
        <v>23258</v>
      </c>
      <c r="M121" s="319" t="s">
        <v>23259</v>
      </c>
      <c r="N121" s="319" t="s">
        <v>23413</v>
      </c>
      <c r="O121" s="319" t="s">
        <v>23393</v>
      </c>
    </row>
    <row r="122" spans="1:15" s="313" customFormat="1">
      <c r="A122" s="316">
        <v>1744</v>
      </c>
      <c r="B122" s="317">
        <v>154</v>
      </c>
      <c r="C122" s="318" t="s">
        <v>23444</v>
      </c>
      <c r="D122" s="319" t="s">
        <v>23202</v>
      </c>
      <c r="E122" s="319" t="s">
        <v>23203</v>
      </c>
      <c r="F122" s="319" t="s">
        <v>23243</v>
      </c>
      <c r="G122" s="319" t="s">
        <v>23244</v>
      </c>
      <c r="H122" s="319" t="s">
        <v>23325</v>
      </c>
      <c r="I122" s="319" t="s">
        <v>23278</v>
      </c>
      <c r="J122" s="319" t="s">
        <v>23253</v>
      </c>
      <c r="K122" s="319" t="s">
        <v>23254</v>
      </c>
      <c r="L122" s="319" t="s">
        <v>23403</v>
      </c>
      <c r="M122" s="319" t="s">
        <v>23404</v>
      </c>
      <c r="N122" s="319" t="s">
        <v>23247</v>
      </c>
      <c r="O122" s="319" t="s">
        <v>23248</v>
      </c>
    </row>
    <row r="123" spans="1:15" s="313" customFormat="1">
      <c r="A123" s="316">
        <v>1745</v>
      </c>
      <c r="B123" s="317">
        <v>144</v>
      </c>
      <c r="C123" s="320" t="s">
        <v>23445</v>
      </c>
      <c r="D123" s="319" t="s">
        <v>23234</v>
      </c>
      <c r="E123" s="319" t="s">
        <v>23235</v>
      </c>
      <c r="F123" s="319" t="s">
        <v>23280</v>
      </c>
      <c r="G123" s="319" t="s">
        <v>23244</v>
      </c>
      <c r="H123" s="319" t="s">
        <v>23359</v>
      </c>
      <c r="I123" s="319" t="s">
        <v>23239</v>
      </c>
      <c r="J123" s="319" t="s">
        <v>23225</v>
      </c>
      <c r="K123" s="319" t="s">
        <v>23226</v>
      </c>
      <c r="L123" s="319" t="s">
        <v>23446</v>
      </c>
      <c r="M123" s="319" t="s">
        <v>23409</v>
      </c>
      <c r="N123" s="319" t="s">
        <v>23447</v>
      </c>
      <c r="O123" s="319" t="s">
        <v>23448</v>
      </c>
    </row>
    <row r="124" spans="1:15" s="313" customFormat="1">
      <c r="A124" s="316">
        <v>1746</v>
      </c>
      <c r="B124" s="317">
        <v>144</v>
      </c>
      <c r="C124" s="320" t="s">
        <v>23449</v>
      </c>
      <c r="D124" s="319" t="s">
        <v>23215</v>
      </c>
      <c r="E124" s="319" t="s">
        <v>23216</v>
      </c>
      <c r="F124" s="319" t="s">
        <v>23217</v>
      </c>
      <c r="G124" s="319" t="s">
        <v>23218</v>
      </c>
      <c r="H124" s="319" t="s">
        <v>23204</v>
      </c>
      <c r="I124" s="319" t="s">
        <v>23205</v>
      </c>
      <c r="J124" s="319" t="s">
        <v>23234</v>
      </c>
      <c r="K124" s="319" t="s">
        <v>23235</v>
      </c>
      <c r="L124" s="319" t="s">
        <v>23206</v>
      </c>
      <c r="M124" s="319" t="s">
        <v>23266</v>
      </c>
      <c r="N124" s="319" t="s">
        <v>23210</v>
      </c>
      <c r="O124" s="319" t="s">
        <v>23211</v>
      </c>
    </row>
    <row r="125" spans="1:15" s="313" customFormat="1">
      <c r="A125" s="316">
        <v>1747</v>
      </c>
      <c r="B125" s="317">
        <v>155</v>
      </c>
      <c r="C125" s="318" t="s">
        <v>23450</v>
      </c>
      <c r="D125" s="319" t="s">
        <v>23215</v>
      </c>
      <c r="E125" s="319" t="s">
        <v>23216</v>
      </c>
      <c r="F125" s="319" t="s">
        <v>23217</v>
      </c>
      <c r="G125" s="319" t="s">
        <v>23218</v>
      </c>
      <c r="H125" s="319" t="s">
        <v>23217</v>
      </c>
      <c r="I125" s="319" t="s">
        <v>23218</v>
      </c>
      <c r="J125" s="319" t="s">
        <v>23202</v>
      </c>
      <c r="K125" s="319" t="s">
        <v>23203</v>
      </c>
      <c r="L125" s="319" t="s">
        <v>23236</v>
      </c>
      <c r="M125" s="319" t="s">
        <v>23233</v>
      </c>
      <c r="N125" s="319" t="s">
        <v>23305</v>
      </c>
      <c r="O125" s="319" t="s">
        <v>23306</v>
      </c>
    </row>
    <row r="126" spans="1:15" s="313" customFormat="1">
      <c r="A126" s="316">
        <v>1749</v>
      </c>
      <c r="B126" s="317">
        <v>124</v>
      </c>
      <c r="C126" s="318" t="s">
        <v>23451</v>
      </c>
      <c r="D126" s="319" t="s">
        <v>23202</v>
      </c>
      <c r="E126" s="319" t="s">
        <v>23203</v>
      </c>
      <c r="F126" s="319" t="s">
        <v>23204</v>
      </c>
      <c r="G126" s="319" t="s">
        <v>23205</v>
      </c>
      <c r="H126" s="319" t="s">
        <v>23265</v>
      </c>
      <c r="I126" s="319" t="s">
        <v>23266</v>
      </c>
      <c r="J126" s="319" t="s">
        <v>23267</v>
      </c>
      <c r="K126" s="319" t="s">
        <v>23268</v>
      </c>
      <c r="L126" s="319" t="s">
        <v>23219</v>
      </c>
      <c r="M126" s="319" t="s">
        <v>23220</v>
      </c>
      <c r="N126" s="319" t="s">
        <v>23413</v>
      </c>
      <c r="O126" s="319" t="s">
        <v>23211</v>
      </c>
    </row>
    <row r="127" spans="1:15" s="313" customFormat="1">
      <c r="A127" s="316">
        <v>1752</v>
      </c>
      <c r="B127" s="317">
        <v>156</v>
      </c>
      <c r="C127" s="320" t="s">
        <v>23452</v>
      </c>
      <c r="D127" s="319" t="s">
        <v>23215</v>
      </c>
      <c r="E127" s="319" t="s">
        <v>23216</v>
      </c>
      <c r="F127" s="319" t="s">
        <v>23204</v>
      </c>
      <c r="G127" s="319" t="s">
        <v>23205</v>
      </c>
      <c r="H127" s="319" t="s">
        <v>23261</v>
      </c>
      <c r="I127" s="319" t="s">
        <v>23237</v>
      </c>
      <c r="J127" s="319" t="s">
        <v>23234</v>
      </c>
      <c r="K127" s="319" t="s">
        <v>23235</v>
      </c>
      <c r="L127" s="319" t="s">
        <v>23265</v>
      </c>
      <c r="M127" s="319" t="s">
        <v>23266</v>
      </c>
      <c r="N127" s="319" t="s">
        <v>23262</v>
      </c>
      <c r="O127" s="319" t="s">
        <v>23263</v>
      </c>
    </row>
    <row r="128" spans="1:15" s="313" customFormat="1">
      <c r="A128" s="316">
        <v>1753</v>
      </c>
      <c r="B128" s="317">
        <v>156</v>
      </c>
      <c r="C128" s="320" t="s">
        <v>23453</v>
      </c>
      <c r="D128" s="319" t="s">
        <v>23215</v>
      </c>
      <c r="E128" s="319" t="s">
        <v>23216</v>
      </c>
      <c r="F128" s="319" t="s">
        <v>23217</v>
      </c>
      <c r="G128" s="319" t="s">
        <v>23218</v>
      </c>
      <c r="H128" s="319" t="s">
        <v>23217</v>
      </c>
      <c r="I128" s="319" t="s">
        <v>23218</v>
      </c>
      <c r="J128" s="319" t="s">
        <v>23215</v>
      </c>
      <c r="K128" s="319" t="s">
        <v>23216</v>
      </c>
      <c r="L128" s="319" t="s">
        <v>23252</v>
      </c>
      <c r="M128" s="319" t="s">
        <v>23205</v>
      </c>
      <c r="N128" s="319" t="s">
        <v>23243</v>
      </c>
      <c r="O128" s="319" t="s">
        <v>23244</v>
      </c>
    </row>
    <row r="129" spans="1:15" s="313" customFormat="1">
      <c r="A129" s="316">
        <v>1754</v>
      </c>
      <c r="B129" s="321">
        <v>137</v>
      </c>
      <c r="C129" s="322" t="s">
        <v>23454</v>
      </c>
      <c r="D129" s="319" t="s">
        <v>23215</v>
      </c>
      <c r="E129" s="319" t="s">
        <v>23216</v>
      </c>
      <c r="F129" s="319" t="s">
        <v>23217</v>
      </c>
      <c r="G129" s="319" t="s">
        <v>23218</v>
      </c>
      <c r="H129" s="319" t="s">
        <v>23217</v>
      </c>
      <c r="I129" s="319" t="s">
        <v>23218</v>
      </c>
      <c r="J129" s="319" t="s">
        <v>23215</v>
      </c>
      <c r="K129" s="319" t="s">
        <v>23216</v>
      </c>
      <c r="L129" s="319" t="s">
        <v>23252</v>
      </c>
      <c r="M129" s="319" t="s">
        <v>23205</v>
      </c>
      <c r="N129" s="319" t="s">
        <v>23204</v>
      </c>
      <c r="O129" s="319" t="s">
        <v>23205</v>
      </c>
    </row>
    <row r="130" spans="1:15" s="313" customFormat="1">
      <c r="A130" s="316">
        <v>1754</v>
      </c>
      <c r="B130" s="321">
        <v>137</v>
      </c>
      <c r="C130" s="322" t="s">
        <v>23455</v>
      </c>
      <c r="D130" s="319" t="s">
        <v>23215</v>
      </c>
      <c r="E130" s="319" t="s">
        <v>23216</v>
      </c>
      <c r="F130" s="319" t="s">
        <v>23217</v>
      </c>
      <c r="G130" s="319" t="s">
        <v>23218</v>
      </c>
      <c r="H130" s="319" t="s">
        <v>23217</v>
      </c>
      <c r="I130" s="319" t="s">
        <v>23218</v>
      </c>
      <c r="J130" s="319" t="s">
        <v>23202</v>
      </c>
      <c r="K130" s="319" t="s">
        <v>23203</v>
      </c>
      <c r="L130" s="319" t="s">
        <v>23276</v>
      </c>
      <c r="M130" s="319" t="s">
        <v>23237</v>
      </c>
      <c r="N130" s="319" t="s">
        <v>23325</v>
      </c>
      <c r="O130" s="319" t="s">
        <v>23228</v>
      </c>
    </row>
    <row r="131" spans="1:15" s="313" customFormat="1">
      <c r="A131" s="316">
        <v>1754</v>
      </c>
      <c r="B131" s="321">
        <v>137</v>
      </c>
      <c r="C131" s="322" t="s">
        <v>23456</v>
      </c>
      <c r="D131" s="319" t="s">
        <v>23215</v>
      </c>
      <c r="E131" s="319" t="s">
        <v>23216</v>
      </c>
      <c r="F131" s="319" t="s">
        <v>23217</v>
      </c>
      <c r="G131" s="319" t="s">
        <v>23218</v>
      </c>
      <c r="H131" s="319" t="s">
        <v>23217</v>
      </c>
      <c r="I131" s="319" t="s">
        <v>23218</v>
      </c>
      <c r="J131" s="319" t="s">
        <v>23215</v>
      </c>
      <c r="K131" s="319" t="s">
        <v>23216</v>
      </c>
      <c r="L131" s="319" t="s">
        <v>23252</v>
      </c>
      <c r="M131" s="319" t="s">
        <v>23205</v>
      </c>
      <c r="N131" s="319" t="s">
        <v>23204</v>
      </c>
      <c r="O131" s="319" t="s">
        <v>23205</v>
      </c>
    </row>
    <row r="132" spans="1:15" s="313" customFormat="1">
      <c r="A132" s="316">
        <v>1754</v>
      </c>
      <c r="B132" s="321">
        <v>137</v>
      </c>
      <c r="C132" s="322" t="s">
        <v>23457</v>
      </c>
      <c r="D132" s="319" t="s">
        <v>23215</v>
      </c>
      <c r="E132" s="319" t="s">
        <v>23216</v>
      </c>
      <c r="F132" s="319" t="s">
        <v>23217</v>
      </c>
      <c r="G132" s="319" t="s">
        <v>23218</v>
      </c>
      <c r="H132" s="319" t="s">
        <v>23217</v>
      </c>
      <c r="I132" s="319" t="s">
        <v>23218</v>
      </c>
      <c r="J132" s="319" t="s">
        <v>23202</v>
      </c>
      <c r="K132" s="319" t="s">
        <v>23203</v>
      </c>
      <c r="L132" s="319" t="s">
        <v>23276</v>
      </c>
      <c r="M132" s="319" t="s">
        <v>23237</v>
      </c>
      <c r="N132" s="319" t="s">
        <v>23325</v>
      </c>
      <c r="O132" s="319" t="s">
        <v>23228</v>
      </c>
    </row>
    <row r="133" spans="1:15" s="313" customFormat="1">
      <c r="A133" s="316">
        <v>1758</v>
      </c>
      <c r="B133" s="317">
        <v>137</v>
      </c>
      <c r="C133" s="320" t="s">
        <v>23458</v>
      </c>
      <c r="D133" s="319" t="s">
        <v>23215</v>
      </c>
      <c r="E133" s="319" t="s">
        <v>23216</v>
      </c>
      <c r="F133" s="319" t="s">
        <v>23217</v>
      </c>
      <c r="G133" s="319" t="s">
        <v>23218</v>
      </c>
      <c r="H133" s="319" t="s">
        <v>23217</v>
      </c>
      <c r="I133" s="319" t="s">
        <v>23218</v>
      </c>
      <c r="J133" s="319" t="s">
        <v>23215</v>
      </c>
      <c r="K133" s="319" t="s">
        <v>23216</v>
      </c>
      <c r="L133" s="319" t="s">
        <v>23217</v>
      </c>
      <c r="M133" s="319" t="s">
        <v>23218</v>
      </c>
      <c r="N133" s="319" t="s">
        <v>23236</v>
      </c>
      <c r="O133" s="319" t="s">
        <v>23233</v>
      </c>
    </row>
    <row r="134" spans="1:15" s="313" customFormat="1">
      <c r="A134" s="316">
        <v>1762</v>
      </c>
      <c r="B134" s="317">
        <v>156</v>
      </c>
      <c r="C134" s="320" t="s">
        <v>23459</v>
      </c>
      <c r="D134" s="319" t="s">
        <v>23215</v>
      </c>
      <c r="E134" s="319" t="s">
        <v>23216</v>
      </c>
      <c r="F134" s="319" t="s">
        <v>23217</v>
      </c>
      <c r="G134" s="319" t="s">
        <v>23218</v>
      </c>
      <c r="H134" s="319" t="s">
        <v>23217</v>
      </c>
      <c r="I134" s="319" t="s">
        <v>23218</v>
      </c>
      <c r="J134" s="319" t="s">
        <v>23215</v>
      </c>
      <c r="K134" s="319" t="s">
        <v>23216</v>
      </c>
      <c r="L134" s="319" t="s">
        <v>23204</v>
      </c>
      <c r="M134" s="319" t="s">
        <v>23205</v>
      </c>
      <c r="N134" s="319" t="s">
        <v>23258</v>
      </c>
      <c r="O134" s="319" t="s">
        <v>23266</v>
      </c>
    </row>
    <row r="135" spans="1:15" s="313" customFormat="1">
      <c r="A135" s="316">
        <v>1763</v>
      </c>
      <c r="B135" s="317">
        <v>156</v>
      </c>
      <c r="C135" s="320" t="s">
        <v>23460</v>
      </c>
      <c r="D135" s="319" t="s">
        <v>23215</v>
      </c>
      <c r="E135" s="319" t="s">
        <v>23216</v>
      </c>
      <c r="F135" s="319" t="s">
        <v>23217</v>
      </c>
      <c r="G135" s="319" t="s">
        <v>23218</v>
      </c>
      <c r="H135" s="319" t="s">
        <v>23217</v>
      </c>
      <c r="I135" s="319" t="s">
        <v>23218</v>
      </c>
      <c r="J135" s="319" t="s">
        <v>23215</v>
      </c>
      <c r="K135" s="319" t="s">
        <v>23216</v>
      </c>
      <c r="L135" s="319" t="s">
        <v>23204</v>
      </c>
      <c r="M135" s="319" t="s">
        <v>23205</v>
      </c>
      <c r="N135" s="319" t="s">
        <v>23258</v>
      </c>
      <c r="O135" s="319" t="s">
        <v>23266</v>
      </c>
    </row>
    <row r="136" spans="1:15" s="313" customFormat="1">
      <c r="A136" s="316">
        <v>1765</v>
      </c>
      <c r="B136" s="317">
        <v>156</v>
      </c>
      <c r="C136" s="320" t="s">
        <v>23461</v>
      </c>
      <c r="D136" s="319" t="s">
        <v>23215</v>
      </c>
      <c r="E136" s="319" t="s">
        <v>23216</v>
      </c>
      <c r="F136" s="319" t="s">
        <v>23217</v>
      </c>
      <c r="G136" s="319" t="s">
        <v>23218</v>
      </c>
      <c r="H136" s="319" t="s">
        <v>23217</v>
      </c>
      <c r="I136" s="319" t="s">
        <v>23218</v>
      </c>
      <c r="J136" s="319" t="s">
        <v>23215</v>
      </c>
      <c r="K136" s="319" t="s">
        <v>23216</v>
      </c>
      <c r="L136" s="319" t="s">
        <v>23252</v>
      </c>
      <c r="M136" s="319" t="s">
        <v>23218</v>
      </c>
      <c r="N136" s="319" t="s">
        <v>23276</v>
      </c>
      <c r="O136" s="319" t="s">
        <v>23244</v>
      </c>
    </row>
    <row r="137" spans="1:15" s="313" customFormat="1">
      <c r="A137" s="316">
        <v>1766</v>
      </c>
      <c r="B137" s="317">
        <v>156</v>
      </c>
      <c r="C137" s="320" t="s">
        <v>23462</v>
      </c>
      <c r="D137" s="319" t="s">
        <v>23215</v>
      </c>
      <c r="E137" s="319" t="s">
        <v>23216</v>
      </c>
      <c r="F137" s="319" t="s">
        <v>23217</v>
      </c>
      <c r="G137" s="319" t="s">
        <v>23218</v>
      </c>
      <c r="H137" s="319" t="s">
        <v>23217</v>
      </c>
      <c r="I137" s="319" t="s">
        <v>23218</v>
      </c>
      <c r="J137" s="319" t="s">
        <v>23202</v>
      </c>
      <c r="K137" s="319" t="s">
        <v>23203</v>
      </c>
      <c r="L137" s="319" t="s">
        <v>23236</v>
      </c>
      <c r="M137" s="319" t="s">
        <v>23237</v>
      </c>
      <c r="N137" s="319" t="s">
        <v>23370</v>
      </c>
      <c r="O137" s="319" t="s">
        <v>23263</v>
      </c>
    </row>
    <row r="138" spans="1:15" s="313" customFormat="1">
      <c r="A138" s="316">
        <v>1767</v>
      </c>
      <c r="B138" s="317">
        <v>155</v>
      </c>
      <c r="C138" s="320" t="s">
        <v>23463</v>
      </c>
      <c r="D138" s="319" t="s">
        <v>23215</v>
      </c>
      <c r="E138" s="319" t="s">
        <v>23216</v>
      </c>
      <c r="F138" s="319" t="s">
        <v>23217</v>
      </c>
      <c r="G138" s="319" t="s">
        <v>23218</v>
      </c>
      <c r="H138" s="319" t="s">
        <v>23217</v>
      </c>
      <c r="I138" s="319" t="s">
        <v>23218</v>
      </c>
      <c r="J138" s="319" t="s">
        <v>23215</v>
      </c>
      <c r="K138" s="319" t="s">
        <v>23216</v>
      </c>
      <c r="L138" s="319" t="s">
        <v>23204</v>
      </c>
      <c r="M138" s="319" t="s">
        <v>23205</v>
      </c>
      <c r="N138" s="319" t="s">
        <v>23280</v>
      </c>
      <c r="O138" s="319" t="s">
        <v>23244</v>
      </c>
    </row>
    <row r="139" spans="1:15" s="313" customFormat="1">
      <c r="A139" s="316">
        <v>1769</v>
      </c>
      <c r="B139" s="317">
        <v>156</v>
      </c>
      <c r="C139" s="320" t="s">
        <v>23464</v>
      </c>
      <c r="D139" s="319" t="s">
        <v>23215</v>
      </c>
      <c r="E139" s="319" t="s">
        <v>23216</v>
      </c>
      <c r="F139" s="319" t="s">
        <v>23217</v>
      </c>
      <c r="G139" s="319" t="s">
        <v>23218</v>
      </c>
      <c r="H139" s="319" t="s">
        <v>23217</v>
      </c>
      <c r="I139" s="319" t="s">
        <v>23218</v>
      </c>
      <c r="J139" s="319" t="s">
        <v>23215</v>
      </c>
      <c r="K139" s="319" t="s">
        <v>23216</v>
      </c>
      <c r="L139" s="319" t="s">
        <v>23204</v>
      </c>
      <c r="M139" s="319" t="s">
        <v>23205</v>
      </c>
      <c r="N139" s="319" t="s">
        <v>23265</v>
      </c>
      <c r="O139" s="319" t="s">
        <v>23266</v>
      </c>
    </row>
    <row r="140" spans="1:15" s="313" customFormat="1">
      <c r="A140" s="316">
        <v>1771</v>
      </c>
      <c r="B140" s="317">
        <v>156</v>
      </c>
      <c r="C140" s="320" t="s">
        <v>23465</v>
      </c>
      <c r="D140" s="319" t="s">
        <v>23215</v>
      </c>
      <c r="E140" s="319" t="s">
        <v>23216</v>
      </c>
      <c r="F140" s="319" t="s">
        <v>23217</v>
      </c>
      <c r="G140" s="319" t="s">
        <v>23218</v>
      </c>
      <c r="H140" s="319" t="s">
        <v>23217</v>
      </c>
      <c r="I140" s="319" t="s">
        <v>23218</v>
      </c>
      <c r="J140" s="319" t="s">
        <v>23215</v>
      </c>
      <c r="K140" s="319" t="s">
        <v>23216</v>
      </c>
      <c r="L140" s="319" t="s">
        <v>23222</v>
      </c>
      <c r="M140" s="319" t="s">
        <v>23233</v>
      </c>
      <c r="N140" s="319" t="s">
        <v>23258</v>
      </c>
      <c r="O140" s="319" t="s">
        <v>23259</v>
      </c>
    </row>
    <row r="141" spans="1:15" s="313" customFormat="1">
      <c r="A141" s="316">
        <v>1777</v>
      </c>
      <c r="B141" s="317">
        <v>137</v>
      </c>
      <c r="C141" s="320" t="s">
        <v>23466</v>
      </c>
      <c r="D141" s="319" t="s">
        <v>23215</v>
      </c>
      <c r="E141" s="319" t="s">
        <v>23216</v>
      </c>
      <c r="F141" s="319" t="s">
        <v>23217</v>
      </c>
      <c r="G141" s="319" t="s">
        <v>23218</v>
      </c>
      <c r="H141" s="319" t="s">
        <v>23217</v>
      </c>
      <c r="I141" s="319" t="s">
        <v>23218</v>
      </c>
      <c r="J141" s="319" t="s">
        <v>23215</v>
      </c>
      <c r="K141" s="319" t="s">
        <v>23216</v>
      </c>
      <c r="L141" s="319" t="s">
        <v>23252</v>
      </c>
      <c r="M141" s="319" t="s">
        <v>23218</v>
      </c>
      <c r="N141" s="319" t="s">
        <v>23236</v>
      </c>
      <c r="O141" s="319" t="s">
        <v>23233</v>
      </c>
    </row>
    <row r="142" spans="1:15" s="313" customFormat="1">
      <c r="A142" s="316">
        <v>1777</v>
      </c>
      <c r="B142" s="317">
        <v>137</v>
      </c>
      <c r="C142" s="320" t="s">
        <v>23467</v>
      </c>
      <c r="D142" s="319" t="s">
        <v>23215</v>
      </c>
      <c r="E142" s="319" t="s">
        <v>23216</v>
      </c>
      <c r="F142" s="319" t="s">
        <v>23217</v>
      </c>
      <c r="G142" s="319" t="s">
        <v>23218</v>
      </c>
      <c r="H142" s="319" t="s">
        <v>23217</v>
      </c>
      <c r="I142" s="319" t="s">
        <v>23218</v>
      </c>
      <c r="J142" s="319" t="s">
        <v>23215</v>
      </c>
      <c r="K142" s="319" t="s">
        <v>23216</v>
      </c>
      <c r="L142" s="319" t="s">
        <v>23252</v>
      </c>
      <c r="M142" s="319" t="s">
        <v>23218</v>
      </c>
      <c r="N142" s="319" t="s">
        <v>23236</v>
      </c>
      <c r="O142" s="319" t="s">
        <v>23233</v>
      </c>
    </row>
    <row r="143" spans="1:15" s="313" customFormat="1">
      <c r="A143" s="316">
        <v>1781</v>
      </c>
      <c r="B143" s="317">
        <v>156</v>
      </c>
      <c r="C143" s="320" t="s">
        <v>23468</v>
      </c>
      <c r="D143" s="319" t="s">
        <v>23215</v>
      </c>
      <c r="E143" s="319" t="s">
        <v>23216</v>
      </c>
      <c r="F143" s="319" t="s">
        <v>23217</v>
      </c>
      <c r="G143" s="319" t="s">
        <v>23218</v>
      </c>
      <c r="H143" s="319" t="s">
        <v>23217</v>
      </c>
      <c r="I143" s="319" t="s">
        <v>23218</v>
      </c>
      <c r="J143" s="319" t="s">
        <v>23215</v>
      </c>
      <c r="K143" s="319" t="s">
        <v>23216</v>
      </c>
      <c r="L143" s="319" t="s">
        <v>23217</v>
      </c>
      <c r="M143" s="319" t="s">
        <v>23218</v>
      </c>
      <c r="N143" s="319" t="s">
        <v>23222</v>
      </c>
      <c r="O143" s="319" t="s">
        <v>23233</v>
      </c>
    </row>
    <row r="144" spans="1:15" s="313" customFormat="1">
      <c r="A144" s="316">
        <v>1784</v>
      </c>
      <c r="B144" s="317">
        <v>156</v>
      </c>
      <c r="C144" s="320" t="s">
        <v>23469</v>
      </c>
      <c r="D144" s="319" t="s">
        <v>23215</v>
      </c>
      <c r="E144" s="319" t="s">
        <v>23216</v>
      </c>
      <c r="F144" s="319" t="s">
        <v>23217</v>
      </c>
      <c r="G144" s="319" t="s">
        <v>23218</v>
      </c>
      <c r="H144" s="319" t="s">
        <v>23217</v>
      </c>
      <c r="I144" s="319" t="s">
        <v>23218</v>
      </c>
      <c r="J144" s="319" t="s">
        <v>23215</v>
      </c>
      <c r="K144" s="319" t="s">
        <v>23216</v>
      </c>
      <c r="L144" s="319" t="s">
        <v>23222</v>
      </c>
      <c r="M144" s="319" t="s">
        <v>23205</v>
      </c>
      <c r="N144" s="319" t="s">
        <v>23300</v>
      </c>
      <c r="O144" s="319" t="s">
        <v>23259</v>
      </c>
    </row>
    <row r="145" spans="1:15" s="313" customFormat="1">
      <c r="A145" s="316">
        <v>1799</v>
      </c>
      <c r="B145" s="317">
        <v>156</v>
      </c>
      <c r="C145" s="320" t="s">
        <v>23470</v>
      </c>
      <c r="D145" s="319" t="s">
        <v>23215</v>
      </c>
      <c r="E145" s="319" t="s">
        <v>23216</v>
      </c>
      <c r="F145" s="319" t="s">
        <v>23217</v>
      </c>
      <c r="G145" s="319" t="s">
        <v>23218</v>
      </c>
      <c r="H145" s="319" t="s">
        <v>23217</v>
      </c>
      <c r="I145" s="319" t="s">
        <v>23218</v>
      </c>
      <c r="J145" s="319" t="s">
        <v>23215</v>
      </c>
      <c r="K145" s="319" t="s">
        <v>23216</v>
      </c>
      <c r="L145" s="319" t="s">
        <v>23222</v>
      </c>
      <c r="M145" s="319" t="s">
        <v>23233</v>
      </c>
      <c r="N145" s="319" t="s">
        <v>23219</v>
      </c>
      <c r="O145" s="319" t="s">
        <v>23220</v>
      </c>
    </row>
    <row r="146" spans="1:15" s="313" customFormat="1">
      <c r="A146" s="316">
        <v>1800</v>
      </c>
      <c r="B146" s="317">
        <v>156</v>
      </c>
      <c r="C146" s="320" t="s">
        <v>23471</v>
      </c>
      <c r="D146" s="319" t="s">
        <v>23215</v>
      </c>
      <c r="E146" s="319" t="s">
        <v>23216</v>
      </c>
      <c r="F146" s="319" t="s">
        <v>23217</v>
      </c>
      <c r="G146" s="319" t="s">
        <v>23218</v>
      </c>
      <c r="H146" s="319" t="s">
        <v>23217</v>
      </c>
      <c r="I146" s="319" t="s">
        <v>23218</v>
      </c>
      <c r="J146" s="319" t="s">
        <v>23215</v>
      </c>
      <c r="K146" s="319" t="s">
        <v>23216</v>
      </c>
      <c r="L146" s="319" t="s">
        <v>23222</v>
      </c>
      <c r="M146" s="319" t="s">
        <v>23233</v>
      </c>
      <c r="N146" s="319" t="s">
        <v>23300</v>
      </c>
      <c r="O146" s="319" t="s">
        <v>23259</v>
      </c>
    </row>
    <row r="147" spans="1:15" s="313" customFormat="1">
      <c r="A147" s="316">
        <v>1801</v>
      </c>
      <c r="B147" s="317">
        <v>156</v>
      </c>
      <c r="C147" s="320" t="s">
        <v>23472</v>
      </c>
      <c r="D147" s="319" t="s">
        <v>23215</v>
      </c>
      <c r="E147" s="319" t="s">
        <v>23216</v>
      </c>
      <c r="F147" s="319" t="s">
        <v>23217</v>
      </c>
      <c r="G147" s="319" t="s">
        <v>23218</v>
      </c>
      <c r="H147" s="319" t="s">
        <v>23217</v>
      </c>
      <c r="I147" s="319" t="s">
        <v>23218</v>
      </c>
      <c r="J147" s="319" t="s">
        <v>23215</v>
      </c>
      <c r="K147" s="319" t="s">
        <v>23216</v>
      </c>
      <c r="L147" s="319" t="s">
        <v>23222</v>
      </c>
      <c r="M147" s="319" t="s">
        <v>23233</v>
      </c>
      <c r="N147" s="319" t="s">
        <v>23219</v>
      </c>
      <c r="O147" s="319" t="s">
        <v>23220</v>
      </c>
    </row>
    <row r="148" spans="1:15" s="313" customFormat="1">
      <c r="A148" s="316">
        <v>1804</v>
      </c>
      <c r="B148" s="317">
        <v>156</v>
      </c>
      <c r="C148" s="320" t="s">
        <v>23473</v>
      </c>
      <c r="D148" s="319" t="s">
        <v>23215</v>
      </c>
      <c r="E148" s="319" t="s">
        <v>23216</v>
      </c>
      <c r="F148" s="319" t="s">
        <v>23217</v>
      </c>
      <c r="G148" s="319" t="s">
        <v>23218</v>
      </c>
      <c r="H148" s="319" t="s">
        <v>23217</v>
      </c>
      <c r="I148" s="319" t="s">
        <v>23218</v>
      </c>
      <c r="J148" s="319" t="s">
        <v>23215</v>
      </c>
      <c r="K148" s="319" t="s">
        <v>23216</v>
      </c>
      <c r="L148" s="319" t="s">
        <v>23222</v>
      </c>
      <c r="M148" s="319" t="s">
        <v>23205</v>
      </c>
      <c r="N148" s="319" t="s">
        <v>23300</v>
      </c>
      <c r="O148" s="319" t="s">
        <v>23259</v>
      </c>
    </row>
    <row r="149" spans="1:15" s="313" customFormat="1">
      <c r="A149" s="316">
        <v>1806</v>
      </c>
      <c r="B149" s="317">
        <v>137</v>
      </c>
      <c r="C149" s="320" t="s">
        <v>23474</v>
      </c>
      <c r="D149" s="319" t="s">
        <v>23215</v>
      </c>
      <c r="E149" s="319" t="s">
        <v>23216</v>
      </c>
      <c r="F149" s="319" t="s">
        <v>23217</v>
      </c>
      <c r="G149" s="319" t="s">
        <v>23218</v>
      </c>
      <c r="H149" s="319" t="s">
        <v>23217</v>
      </c>
      <c r="I149" s="319" t="s">
        <v>23218</v>
      </c>
      <c r="J149" s="319" t="s">
        <v>23215</v>
      </c>
      <c r="K149" s="319" t="s">
        <v>23216</v>
      </c>
      <c r="L149" s="319" t="s">
        <v>23204</v>
      </c>
      <c r="M149" s="319" t="s">
        <v>23205</v>
      </c>
      <c r="N149" s="319" t="s">
        <v>23300</v>
      </c>
      <c r="O149" s="319" t="s">
        <v>23259</v>
      </c>
    </row>
    <row r="150" spans="1:15" s="313" customFormat="1">
      <c r="A150" s="316">
        <v>1808</v>
      </c>
      <c r="B150" s="317">
        <v>137</v>
      </c>
      <c r="C150" s="320" t="s">
        <v>23475</v>
      </c>
      <c r="D150" s="319" t="s">
        <v>23215</v>
      </c>
      <c r="E150" s="319" t="s">
        <v>23216</v>
      </c>
      <c r="F150" s="319" t="s">
        <v>23217</v>
      </c>
      <c r="G150" s="319" t="s">
        <v>23218</v>
      </c>
      <c r="H150" s="319" t="s">
        <v>23217</v>
      </c>
      <c r="I150" s="319" t="s">
        <v>23218</v>
      </c>
      <c r="J150" s="319" t="s">
        <v>23215</v>
      </c>
      <c r="K150" s="319" t="s">
        <v>23216</v>
      </c>
      <c r="L150" s="319" t="s">
        <v>23222</v>
      </c>
      <c r="M150" s="319" t="s">
        <v>23233</v>
      </c>
      <c r="N150" s="319" t="s">
        <v>23376</v>
      </c>
      <c r="O150" s="319" t="s">
        <v>23220</v>
      </c>
    </row>
    <row r="151" spans="1:15" s="313" customFormat="1">
      <c r="A151" s="316">
        <v>1809</v>
      </c>
      <c r="B151" s="317">
        <v>137</v>
      </c>
      <c r="C151" s="320" t="s">
        <v>23476</v>
      </c>
      <c r="D151" s="319" t="s">
        <v>23215</v>
      </c>
      <c r="E151" s="319" t="s">
        <v>23216</v>
      </c>
      <c r="F151" s="319" t="s">
        <v>23252</v>
      </c>
      <c r="G151" s="319" t="s">
        <v>23205</v>
      </c>
      <c r="H151" s="319" t="s">
        <v>23261</v>
      </c>
      <c r="I151" s="319" t="s">
        <v>23237</v>
      </c>
      <c r="J151" s="319" t="s">
        <v>23234</v>
      </c>
      <c r="K151" s="319" t="s">
        <v>23235</v>
      </c>
      <c r="L151" s="319" t="s">
        <v>23206</v>
      </c>
      <c r="M151" s="319" t="s">
        <v>23266</v>
      </c>
      <c r="N151" s="319" t="s">
        <v>23281</v>
      </c>
      <c r="O151" s="319" t="s">
        <v>23282</v>
      </c>
    </row>
    <row r="152" spans="1:15" s="313" customFormat="1">
      <c r="A152" s="316">
        <v>1809</v>
      </c>
      <c r="B152" s="317">
        <v>137</v>
      </c>
      <c r="C152" s="320" t="s">
        <v>23477</v>
      </c>
      <c r="D152" s="319" t="s">
        <v>23215</v>
      </c>
      <c r="E152" s="319" t="s">
        <v>23216</v>
      </c>
      <c r="F152" s="319" t="s">
        <v>23217</v>
      </c>
      <c r="G152" s="319" t="s">
        <v>23218</v>
      </c>
      <c r="H152" s="319" t="s">
        <v>23217</v>
      </c>
      <c r="I152" s="319" t="s">
        <v>23218</v>
      </c>
      <c r="J152" s="319" t="s">
        <v>23202</v>
      </c>
      <c r="K152" s="319" t="s">
        <v>23203</v>
      </c>
      <c r="L152" s="319" t="s">
        <v>23276</v>
      </c>
      <c r="M152" s="319" t="s">
        <v>23237</v>
      </c>
      <c r="N152" s="319" t="s">
        <v>23277</v>
      </c>
      <c r="O152" s="319" t="s">
        <v>23278</v>
      </c>
    </row>
    <row r="153" spans="1:15" s="313" customFormat="1">
      <c r="A153" s="316">
        <v>1810</v>
      </c>
      <c r="B153" s="317">
        <v>137</v>
      </c>
      <c r="C153" s="320" t="s">
        <v>23478</v>
      </c>
      <c r="D153" s="319" t="s">
        <v>23215</v>
      </c>
      <c r="E153" s="319" t="s">
        <v>23216</v>
      </c>
      <c r="F153" s="319" t="s">
        <v>23204</v>
      </c>
      <c r="G153" s="319" t="s">
        <v>23205</v>
      </c>
      <c r="H153" s="319" t="s">
        <v>23261</v>
      </c>
      <c r="I153" s="319" t="s">
        <v>23237</v>
      </c>
      <c r="J153" s="319" t="s">
        <v>23234</v>
      </c>
      <c r="K153" s="319" t="s">
        <v>23235</v>
      </c>
      <c r="L153" s="319" t="s">
        <v>23206</v>
      </c>
      <c r="M153" s="319" t="s">
        <v>23266</v>
      </c>
      <c r="N153" s="319" t="s">
        <v>23262</v>
      </c>
      <c r="O153" s="319" t="s">
        <v>23263</v>
      </c>
    </row>
    <row r="154" spans="1:15" s="313" customFormat="1">
      <c r="A154" s="316">
        <v>1810</v>
      </c>
      <c r="B154" s="317">
        <v>137</v>
      </c>
      <c r="C154" s="320" t="s">
        <v>23479</v>
      </c>
      <c r="D154" s="319" t="s">
        <v>23215</v>
      </c>
      <c r="E154" s="319" t="s">
        <v>23216</v>
      </c>
      <c r="F154" s="319" t="s">
        <v>23217</v>
      </c>
      <c r="G154" s="319" t="s">
        <v>23218</v>
      </c>
      <c r="H154" s="319" t="s">
        <v>23217</v>
      </c>
      <c r="I154" s="319" t="s">
        <v>23218</v>
      </c>
      <c r="J154" s="319" t="s">
        <v>23202</v>
      </c>
      <c r="K154" s="319" t="s">
        <v>23203</v>
      </c>
      <c r="L154" s="319" t="s">
        <v>23261</v>
      </c>
      <c r="M154" s="319" t="s">
        <v>23237</v>
      </c>
      <c r="N154" s="319" t="s">
        <v>23281</v>
      </c>
      <c r="O154" s="319" t="s">
        <v>23282</v>
      </c>
    </row>
    <row r="155" spans="1:15" s="313" customFormat="1">
      <c r="A155" s="316">
        <v>1815</v>
      </c>
      <c r="B155" s="317">
        <v>132</v>
      </c>
      <c r="C155" s="320" t="s">
        <v>23480</v>
      </c>
      <c r="D155" s="319" t="s">
        <v>23215</v>
      </c>
      <c r="E155" s="319" t="s">
        <v>23216</v>
      </c>
      <c r="F155" s="319" t="s">
        <v>23217</v>
      </c>
      <c r="G155" s="319" t="s">
        <v>23218</v>
      </c>
      <c r="H155" s="319" t="s">
        <v>23217</v>
      </c>
      <c r="I155" s="319" t="s">
        <v>23218</v>
      </c>
      <c r="J155" s="319" t="s">
        <v>23215</v>
      </c>
      <c r="K155" s="319" t="s">
        <v>23216</v>
      </c>
      <c r="L155" s="319" t="s">
        <v>23252</v>
      </c>
      <c r="M155" s="319" t="s">
        <v>23218</v>
      </c>
      <c r="N155" s="319" t="s">
        <v>23236</v>
      </c>
      <c r="O155" s="319" t="s">
        <v>23233</v>
      </c>
    </row>
    <row r="156" spans="1:15" s="313" customFormat="1">
      <c r="A156" s="316">
        <v>1816</v>
      </c>
      <c r="B156" s="317">
        <v>155</v>
      </c>
      <c r="C156" s="320" t="s">
        <v>23481</v>
      </c>
      <c r="D156" s="319" t="s">
        <v>23215</v>
      </c>
      <c r="E156" s="319" t="s">
        <v>23216</v>
      </c>
      <c r="F156" s="319" t="s">
        <v>23217</v>
      </c>
      <c r="G156" s="319" t="s">
        <v>23218</v>
      </c>
      <c r="H156" s="319" t="s">
        <v>23217</v>
      </c>
      <c r="I156" s="319" t="s">
        <v>23218</v>
      </c>
      <c r="J156" s="319" t="s">
        <v>23202</v>
      </c>
      <c r="K156" s="319" t="s">
        <v>23203</v>
      </c>
      <c r="L156" s="319" t="s">
        <v>23236</v>
      </c>
      <c r="M156" s="319" t="s">
        <v>23233</v>
      </c>
      <c r="N156" s="319" t="s">
        <v>23262</v>
      </c>
      <c r="O156" s="319" t="s">
        <v>23263</v>
      </c>
    </row>
    <row r="157" spans="1:15" s="313" customFormat="1">
      <c r="A157" s="316">
        <v>1818</v>
      </c>
      <c r="B157" s="317">
        <v>157</v>
      </c>
      <c r="C157" s="320" t="s">
        <v>23482</v>
      </c>
      <c r="D157" s="319" t="s">
        <v>23215</v>
      </c>
      <c r="E157" s="319" t="s">
        <v>23216</v>
      </c>
      <c r="F157" s="319" t="s">
        <v>23217</v>
      </c>
      <c r="G157" s="319" t="s">
        <v>23218</v>
      </c>
      <c r="H157" s="319" t="s">
        <v>23252</v>
      </c>
      <c r="I157" s="319" t="s">
        <v>23218</v>
      </c>
      <c r="J157" s="319" t="s">
        <v>23202</v>
      </c>
      <c r="K157" s="319" t="s">
        <v>23203</v>
      </c>
      <c r="L157" s="319" t="s">
        <v>23243</v>
      </c>
      <c r="M157" s="319" t="s">
        <v>23244</v>
      </c>
      <c r="N157" s="319" t="s">
        <v>23292</v>
      </c>
      <c r="O157" s="319" t="s">
        <v>23293</v>
      </c>
    </row>
    <row r="158" spans="1:15" s="313" customFormat="1">
      <c r="A158" s="316">
        <v>1828</v>
      </c>
      <c r="B158" s="317">
        <v>137</v>
      </c>
      <c r="C158" s="320" t="s">
        <v>23483</v>
      </c>
      <c r="D158" s="319" t="s">
        <v>23215</v>
      </c>
      <c r="E158" s="319" t="s">
        <v>23216</v>
      </c>
      <c r="F158" s="319" t="s">
        <v>23217</v>
      </c>
      <c r="G158" s="319" t="s">
        <v>23218</v>
      </c>
      <c r="H158" s="319" t="s">
        <v>23217</v>
      </c>
      <c r="I158" s="319" t="s">
        <v>23218</v>
      </c>
      <c r="J158" s="319" t="s">
        <v>23202</v>
      </c>
      <c r="K158" s="319" t="s">
        <v>23203</v>
      </c>
      <c r="L158" s="319" t="s">
        <v>23204</v>
      </c>
      <c r="M158" s="319" t="s">
        <v>23205</v>
      </c>
      <c r="N158" s="319" t="s">
        <v>23222</v>
      </c>
      <c r="O158" s="319" t="s">
        <v>23233</v>
      </c>
    </row>
    <row r="159" spans="1:15" s="313" customFormat="1">
      <c r="A159" s="316">
        <v>1828</v>
      </c>
      <c r="B159" s="317">
        <v>137</v>
      </c>
      <c r="C159" s="320" t="s">
        <v>23484</v>
      </c>
      <c r="D159" s="319" t="s">
        <v>23215</v>
      </c>
      <c r="E159" s="319" t="s">
        <v>23216</v>
      </c>
      <c r="F159" s="319" t="s">
        <v>23217</v>
      </c>
      <c r="G159" s="319" t="s">
        <v>23218</v>
      </c>
      <c r="H159" s="319" t="s">
        <v>23217</v>
      </c>
      <c r="I159" s="319" t="s">
        <v>23218</v>
      </c>
      <c r="J159" s="319" t="s">
        <v>23215</v>
      </c>
      <c r="K159" s="319" t="s">
        <v>23216</v>
      </c>
      <c r="L159" s="319" t="s">
        <v>23204</v>
      </c>
      <c r="M159" s="319" t="s">
        <v>23205</v>
      </c>
      <c r="N159" s="319" t="s">
        <v>23206</v>
      </c>
      <c r="O159" s="319" t="s">
        <v>23207</v>
      </c>
    </row>
    <row r="160" spans="1:15" s="313" customFormat="1">
      <c r="A160" s="316">
        <v>1828</v>
      </c>
      <c r="B160" s="317">
        <v>137</v>
      </c>
      <c r="C160" s="320" t="s">
        <v>23485</v>
      </c>
      <c r="D160" s="319" t="s">
        <v>23215</v>
      </c>
      <c r="E160" s="319" t="s">
        <v>23216</v>
      </c>
      <c r="F160" s="319" t="s">
        <v>23217</v>
      </c>
      <c r="G160" s="319" t="s">
        <v>23218</v>
      </c>
      <c r="H160" s="319" t="s">
        <v>23217</v>
      </c>
      <c r="I160" s="319" t="s">
        <v>23218</v>
      </c>
      <c r="J160" s="319" t="s">
        <v>23202</v>
      </c>
      <c r="K160" s="319" t="s">
        <v>23203</v>
      </c>
      <c r="L160" s="319" t="s">
        <v>23204</v>
      </c>
      <c r="M160" s="319" t="s">
        <v>23205</v>
      </c>
      <c r="N160" s="319" t="s">
        <v>23222</v>
      </c>
      <c r="O160" s="319" t="s">
        <v>23233</v>
      </c>
    </row>
    <row r="161" spans="1:15" s="313" customFormat="1">
      <c r="A161" s="316">
        <v>1828</v>
      </c>
      <c r="B161" s="317">
        <v>137</v>
      </c>
      <c r="C161" s="320" t="s">
        <v>23486</v>
      </c>
      <c r="D161" s="319" t="s">
        <v>23215</v>
      </c>
      <c r="E161" s="319" t="s">
        <v>23216</v>
      </c>
      <c r="F161" s="319" t="s">
        <v>23217</v>
      </c>
      <c r="G161" s="319" t="s">
        <v>23218</v>
      </c>
      <c r="H161" s="319" t="s">
        <v>23217</v>
      </c>
      <c r="I161" s="319" t="s">
        <v>23218</v>
      </c>
      <c r="J161" s="319" t="s">
        <v>23215</v>
      </c>
      <c r="K161" s="319" t="s">
        <v>23216</v>
      </c>
      <c r="L161" s="319" t="s">
        <v>23204</v>
      </c>
      <c r="M161" s="319" t="s">
        <v>23205</v>
      </c>
      <c r="N161" s="319" t="s">
        <v>23206</v>
      </c>
      <c r="O161" s="319" t="s">
        <v>23207</v>
      </c>
    </row>
    <row r="162" spans="1:15" s="313" customFormat="1">
      <c r="A162" s="316">
        <v>1829</v>
      </c>
      <c r="B162" s="317">
        <v>137</v>
      </c>
      <c r="C162" s="318" t="s">
        <v>23487</v>
      </c>
      <c r="D162" s="319" t="s">
        <v>23202</v>
      </c>
      <c r="E162" s="319" t="s">
        <v>23203</v>
      </c>
      <c r="F162" s="319" t="s">
        <v>23222</v>
      </c>
      <c r="G162" s="319" t="s">
        <v>23205</v>
      </c>
      <c r="H162" s="319" t="s">
        <v>23206</v>
      </c>
      <c r="I162" s="319" t="s">
        <v>23207</v>
      </c>
      <c r="J162" s="319" t="s">
        <v>23253</v>
      </c>
      <c r="K162" s="319" t="s">
        <v>23254</v>
      </c>
      <c r="L162" s="319" t="s">
        <v>23354</v>
      </c>
      <c r="M162" s="319" t="s">
        <v>23355</v>
      </c>
      <c r="N162" s="319" t="s">
        <v>23337</v>
      </c>
      <c r="O162" s="319" t="s">
        <v>23400</v>
      </c>
    </row>
    <row r="163" spans="1:15" s="313" customFormat="1">
      <c r="A163" s="316">
        <v>1829</v>
      </c>
      <c r="B163" s="317">
        <v>137</v>
      </c>
      <c r="C163" s="318" t="s">
        <v>23488</v>
      </c>
      <c r="D163" s="319" t="s">
        <v>23202</v>
      </c>
      <c r="E163" s="319" t="s">
        <v>23203</v>
      </c>
      <c r="F163" s="319" t="s">
        <v>23222</v>
      </c>
      <c r="G163" s="319" t="s">
        <v>23205</v>
      </c>
      <c r="H163" s="319" t="s">
        <v>23206</v>
      </c>
      <c r="I163" s="319" t="s">
        <v>23207</v>
      </c>
      <c r="J163" s="319" t="s">
        <v>23253</v>
      </c>
      <c r="K163" s="319" t="s">
        <v>23254</v>
      </c>
      <c r="L163" s="319" t="s">
        <v>23354</v>
      </c>
      <c r="M163" s="319" t="s">
        <v>23355</v>
      </c>
      <c r="N163" s="319" t="s">
        <v>23337</v>
      </c>
      <c r="O163" s="319" t="s">
        <v>23400</v>
      </c>
    </row>
    <row r="164" spans="1:15" s="313" customFormat="1">
      <c r="A164" s="316">
        <v>1831</v>
      </c>
      <c r="B164" s="317">
        <v>137</v>
      </c>
      <c r="C164" s="318" t="s">
        <v>23489</v>
      </c>
      <c r="D164" s="319" t="s">
        <v>23202</v>
      </c>
      <c r="E164" s="319" t="s">
        <v>23203</v>
      </c>
      <c r="F164" s="319" t="s">
        <v>23222</v>
      </c>
      <c r="G164" s="319" t="s">
        <v>23205</v>
      </c>
      <c r="H164" s="319" t="s">
        <v>23206</v>
      </c>
      <c r="I164" s="319" t="s">
        <v>23207</v>
      </c>
      <c r="J164" s="319" t="s">
        <v>23253</v>
      </c>
      <c r="K164" s="319" t="s">
        <v>23254</v>
      </c>
      <c r="L164" s="319" t="s">
        <v>23354</v>
      </c>
      <c r="M164" s="319" t="s">
        <v>23355</v>
      </c>
      <c r="N164" s="319" t="s">
        <v>23337</v>
      </c>
      <c r="O164" s="319" t="s">
        <v>23400</v>
      </c>
    </row>
    <row r="165" spans="1:15" s="313" customFormat="1">
      <c r="A165" s="316">
        <v>1831</v>
      </c>
      <c r="B165" s="317">
        <v>137</v>
      </c>
      <c r="C165" s="318" t="s">
        <v>23490</v>
      </c>
      <c r="D165" s="319" t="s">
        <v>23202</v>
      </c>
      <c r="E165" s="319" t="s">
        <v>23203</v>
      </c>
      <c r="F165" s="319" t="s">
        <v>23222</v>
      </c>
      <c r="G165" s="319" t="s">
        <v>23205</v>
      </c>
      <c r="H165" s="319" t="s">
        <v>23206</v>
      </c>
      <c r="I165" s="319" t="s">
        <v>23207</v>
      </c>
      <c r="J165" s="319" t="s">
        <v>23253</v>
      </c>
      <c r="K165" s="319" t="s">
        <v>23254</v>
      </c>
      <c r="L165" s="319" t="s">
        <v>23354</v>
      </c>
      <c r="M165" s="319" t="s">
        <v>23355</v>
      </c>
      <c r="N165" s="319" t="s">
        <v>23337</v>
      </c>
      <c r="O165" s="319" t="s">
        <v>23400</v>
      </c>
    </row>
    <row r="166" spans="1:15" s="313" customFormat="1">
      <c r="A166" s="316">
        <v>1834</v>
      </c>
      <c r="B166" s="317">
        <v>137</v>
      </c>
      <c r="C166" s="320" t="s">
        <v>23491</v>
      </c>
      <c r="D166" s="319" t="s">
        <v>23215</v>
      </c>
      <c r="E166" s="319" t="s">
        <v>23216</v>
      </c>
      <c r="F166" s="319" t="s">
        <v>23252</v>
      </c>
      <c r="G166" s="319" t="s">
        <v>23218</v>
      </c>
      <c r="H166" s="319" t="s">
        <v>23222</v>
      </c>
      <c r="I166" s="319" t="s">
        <v>23233</v>
      </c>
      <c r="J166" s="319" t="s">
        <v>23202</v>
      </c>
      <c r="K166" s="319" t="s">
        <v>23203</v>
      </c>
      <c r="L166" s="319" t="s">
        <v>23243</v>
      </c>
      <c r="M166" s="319" t="s">
        <v>23244</v>
      </c>
      <c r="N166" s="319" t="s">
        <v>23376</v>
      </c>
      <c r="O166" s="319" t="s">
        <v>23220</v>
      </c>
    </row>
    <row r="167" spans="1:15" s="313" customFormat="1">
      <c r="A167" s="316">
        <v>1834</v>
      </c>
      <c r="B167" s="317">
        <v>137</v>
      </c>
      <c r="C167" s="320" t="s">
        <v>23492</v>
      </c>
      <c r="D167" s="319" t="s">
        <v>23215</v>
      </c>
      <c r="E167" s="319" t="s">
        <v>23216</v>
      </c>
      <c r="F167" s="319" t="s">
        <v>23217</v>
      </c>
      <c r="G167" s="319" t="s">
        <v>23218</v>
      </c>
      <c r="H167" s="319" t="s">
        <v>23217</v>
      </c>
      <c r="I167" s="319" t="s">
        <v>23218</v>
      </c>
      <c r="J167" s="319" t="s">
        <v>23215</v>
      </c>
      <c r="K167" s="319" t="s">
        <v>23216</v>
      </c>
      <c r="L167" s="319" t="s">
        <v>23222</v>
      </c>
      <c r="M167" s="319" t="s">
        <v>23233</v>
      </c>
      <c r="N167" s="319" t="s">
        <v>23305</v>
      </c>
      <c r="O167" s="319" t="s">
        <v>23306</v>
      </c>
    </row>
    <row r="168" spans="1:15" s="313" customFormat="1">
      <c r="A168" s="316">
        <v>1834</v>
      </c>
      <c r="B168" s="317">
        <v>137</v>
      </c>
      <c r="C168" s="320" t="s">
        <v>23493</v>
      </c>
      <c r="D168" s="319" t="s">
        <v>23215</v>
      </c>
      <c r="E168" s="319" t="s">
        <v>23216</v>
      </c>
      <c r="F168" s="319" t="s">
        <v>23252</v>
      </c>
      <c r="G168" s="319" t="s">
        <v>23218</v>
      </c>
      <c r="H168" s="319" t="s">
        <v>23222</v>
      </c>
      <c r="I168" s="319" t="s">
        <v>23233</v>
      </c>
      <c r="J168" s="319" t="s">
        <v>23202</v>
      </c>
      <c r="K168" s="319" t="s">
        <v>23203</v>
      </c>
      <c r="L168" s="319" t="s">
        <v>23243</v>
      </c>
      <c r="M168" s="319" t="s">
        <v>23244</v>
      </c>
      <c r="N168" s="319" t="s">
        <v>23376</v>
      </c>
      <c r="O168" s="319" t="s">
        <v>23220</v>
      </c>
    </row>
    <row r="169" spans="1:15" s="313" customFormat="1">
      <c r="A169" s="316">
        <v>1834</v>
      </c>
      <c r="B169" s="317">
        <v>137</v>
      </c>
      <c r="C169" s="320" t="s">
        <v>23494</v>
      </c>
      <c r="D169" s="319" t="s">
        <v>23215</v>
      </c>
      <c r="E169" s="319" t="s">
        <v>23216</v>
      </c>
      <c r="F169" s="319" t="s">
        <v>23217</v>
      </c>
      <c r="G169" s="319" t="s">
        <v>23218</v>
      </c>
      <c r="H169" s="319" t="s">
        <v>23217</v>
      </c>
      <c r="I169" s="319" t="s">
        <v>23218</v>
      </c>
      <c r="J169" s="319" t="s">
        <v>23215</v>
      </c>
      <c r="K169" s="319" t="s">
        <v>23216</v>
      </c>
      <c r="L169" s="319" t="s">
        <v>23222</v>
      </c>
      <c r="M169" s="319" t="s">
        <v>23233</v>
      </c>
      <c r="N169" s="319" t="s">
        <v>23305</v>
      </c>
      <c r="O169" s="319" t="s">
        <v>23306</v>
      </c>
    </row>
    <row r="170" spans="1:15" s="313" customFormat="1">
      <c r="A170" s="316">
        <v>1836</v>
      </c>
      <c r="B170" s="317">
        <v>137</v>
      </c>
      <c r="C170" s="320" t="s">
        <v>23495</v>
      </c>
      <c r="D170" s="319" t="s">
        <v>23215</v>
      </c>
      <c r="E170" s="319" t="s">
        <v>23216</v>
      </c>
      <c r="F170" s="319" t="s">
        <v>23217</v>
      </c>
      <c r="G170" s="319" t="s">
        <v>23218</v>
      </c>
      <c r="H170" s="319" t="s">
        <v>23252</v>
      </c>
      <c r="I170" s="319" t="s">
        <v>23205</v>
      </c>
      <c r="J170" s="319" t="s">
        <v>23215</v>
      </c>
      <c r="K170" s="319" t="s">
        <v>23216</v>
      </c>
      <c r="L170" s="319" t="s">
        <v>23204</v>
      </c>
      <c r="M170" s="319" t="s">
        <v>23205</v>
      </c>
      <c r="N170" s="319" t="s">
        <v>23236</v>
      </c>
      <c r="O170" s="319" t="s">
        <v>23233</v>
      </c>
    </row>
    <row r="171" spans="1:15" s="313" customFormat="1">
      <c r="A171" s="316">
        <v>1836</v>
      </c>
      <c r="B171" s="317">
        <v>137</v>
      </c>
      <c r="C171" s="320" t="s">
        <v>23496</v>
      </c>
      <c r="D171" s="319" t="s">
        <v>23234</v>
      </c>
      <c r="E171" s="319" t="s">
        <v>23235</v>
      </c>
      <c r="F171" s="319" t="s">
        <v>23280</v>
      </c>
      <c r="G171" s="319" t="s">
        <v>23207</v>
      </c>
      <c r="H171" s="319" t="s">
        <v>23354</v>
      </c>
      <c r="I171" s="319" t="s">
        <v>23355</v>
      </c>
      <c r="J171" s="319" t="s">
        <v>23347</v>
      </c>
      <c r="K171" s="319" t="s">
        <v>23348</v>
      </c>
      <c r="L171" s="319" t="s">
        <v>23419</v>
      </c>
      <c r="M171" s="319" t="s">
        <v>23420</v>
      </c>
      <c r="N171" s="319" t="s">
        <v>23249</v>
      </c>
      <c r="O171" s="319" t="s">
        <v>23250</v>
      </c>
    </row>
    <row r="172" spans="1:15" s="313" customFormat="1">
      <c r="A172" s="316">
        <v>1838</v>
      </c>
      <c r="B172" s="317">
        <v>137</v>
      </c>
      <c r="C172" s="320" t="s">
        <v>23497</v>
      </c>
      <c r="D172" s="319" t="s">
        <v>23215</v>
      </c>
      <c r="E172" s="319" t="s">
        <v>23216</v>
      </c>
      <c r="F172" s="319" t="s">
        <v>23217</v>
      </c>
      <c r="G172" s="319" t="s">
        <v>23218</v>
      </c>
      <c r="H172" s="319" t="s">
        <v>23252</v>
      </c>
      <c r="I172" s="319" t="s">
        <v>23218</v>
      </c>
      <c r="J172" s="319" t="s">
        <v>23215</v>
      </c>
      <c r="K172" s="319" t="s">
        <v>23216</v>
      </c>
      <c r="L172" s="319" t="s">
        <v>23204</v>
      </c>
      <c r="M172" s="319" t="s">
        <v>23205</v>
      </c>
      <c r="N172" s="319" t="s">
        <v>23236</v>
      </c>
      <c r="O172" s="319" t="s">
        <v>23233</v>
      </c>
    </row>
    <row r="173" spans="1:15" s="313" customFormat="1">
      <c r="A173" s="316">
        <v>1838</v>
      </c>
      <c r="B173" s="317">
        <v>137</v>
      </c>
      <c r="C173" s="320" t="s">
        <v>23498</v>
      </c>
      <c r="D173" s="319" t="s">
        <v>23215</v>
      </c>
      <c r="E173" s="319" t="s">
        <v>23216</v>
      </c>
      <c r="F173" s="319" t="s">
        <v>23217</v>
      </c>
      <c r="G173" s="319" t="s">
        <v>23218</v>
      </c>
      <c r="H173" s="319" t="s">
        <v>23217</v>
      </c>
      <c r="I173" s="319" t="s">
        <v>23218</v>
      </c>
      <c r="J173" s="319" t="s">
        <v>23202</v>
      </c>
      <c r="K173" s="319" t="s">
        <v>23203</v>
      </c>
      <c r="L173" s="319" t="s">
        <v>23236</v>
      </c>
      <c r="M173" s="319" t="s">
        <v>23233</v>
      </c>
      <c r="N173" s="319" t="s">
        <v>23223</v>
      </c>
      <c r="O173" s="319" t="s">
        <v>23306</v>
      </c>
    </row>
    <row r="174" spans="1:15" s="313" customFormat="1">
      <c r="A174" s="316">
        <v>1859</v>
      </c>
      <c r="B174" s="317">
        <v>125</v>
      </c>
      <c r="C174" s="318" t="s">
        <v>23499</v>
      </c>
      <c r="D174" s="319" t="s">
        <v>23215</v>
      </c>
      <c r="E174" s="319" t="s">
        <v>23216</v>
      </c>
      <c r="F174" s="319" t="s">
        <v>23252</v>
      </c>
      <c r="G174" s="319" t="s">
        <v>23218</v>
      </c>
      <c r="H174" s="319" t="s">
        <v>23243</v>
      </c>
      <c r="I174" s="319" t="s">
        <v>23244</v>
      </c>
      <c r="J174" s="319" t="s">
        <v>23234</v>
      </c>
      <c r="K174" s="319" t="s">
        <v>23235</v>
      </c>
      <c r="L174" s="319" t="s">
        <v>23236</v>
      </c>
      <c r="M174" s="319" t="s">
        <v>23233</v>
      </c>
      <c r="N174" s="319" t="s">
        <v>23273</v>
      </c>
      <c r="O174" s="319" t="s">
        <v>23263</v>
      </c>
    </row>
    <row r="175" spans="1:15" s="313" customFormat="1">
      <c r="A175" s="316">
        <v>1859</v>
      </c>
      <c r="B175" s="317">
        <v>125</v>
      </c>
      <c r="C175" s="318" t="s">
        <v>23500</v>
      </c>
      <c r="D175" s="319" t="s">
        <v>23215</v>
      </c>
      <c r="E175" s="319" t="s">
        <v>23216</v>
      </c>
      <c r="F175" s="319" t="s">
        <v>23252</v>
      </c>
      <c r="G175" s="319" t="s">
        <v>23218</v>
      </c>
      <c r="H175" s="319" t="s">
        <v>23243</v>
      </c>
      <c r="I175" s="319" t="s">
        <v>23244</v>
      </c>
      <c r="J175" s="319" t="s">
        <v>23234</v>
      </c>
      <c r="K175" s="319" t="s">
        <v>23235</v>
      </c>
      <c r="L175" s="319" t="s">
        <v>23236</v>
      </c>
      <c r="M175" s="319" t="s">
        <v>23233</v>
      </c>
      <c r="N175" s="319" t="s">
        <v>23273</v>
      </c>
      <c r="O175" s="319" t="s">
        <v>23263</v>
      </c>
    </row>
    <row r="176" spans="1:15" s="313" customFormat="1">
      <c r="A176" s="316">
        <v>1892</v>
      </c>
      <c r="B176" s="317">
        <v>151</v>
      </c>
      <c r="C176" s="318" t="s">
        <v>23501</v>
      </c>
      <c r="D176" s="319" t="s">
        <v>23241</v>
      </c>
      <c r="E176" s="319" t="s">
        <v>23242</v>
      </c>
      <c r="F176" s="319" t="s">
        <v>23376</v>
      </c>
      <c r="G176" s="319" t="s">
        <v>23220</v>
      </c>
      <c r="H176" s="319" t="s">
        <v>23281</v>
      </c>
      <c r="I176" s="319" t="s">
        <v>23282</v>
      </c>
      <c r="J176" s="319" t="s">
        <v>23225</v>
      </c>
      <c r="K176" s="319" t="s">
        <v>23226</v>
      </c>
      <c r="L176" s="319" t="s">
        <v>23502</v>
      </c>
      <c r="M176" s="319" t="s">
        <v>23503</v>
      </c>
      <c r="N176" s="319" t="s">
        <v>23418</v>
      </c>
      <c r="O176" s="319" t="s">
        <v>23400</v>
      </c>
    </row>
    <row r="177" spans="1:15" s="313" customFormat="1">
      <c r="A177" s="316">
        <v>1898</v>
      </c>
      <c r="B177" s="317">
        <v>156</v>
      </c>
      <c r="C177" s="318" t="s">
        <v>23504</v>
      </c>
      <c r="D177" s="319" t="s">
        <v>23215</v>
      </c>
      <c r="E177" s="319" t="s">
        <v>23216</v>
      </c>
      <c r="F177" s="319" t="s">
        <v>23217</v>
      </c>
      <c r="G177" s="319" t="s">
        <v>23218</v>
      </c>
      <c r="H177" s="319" t="s">
        <v>23217</v>
      </c>
      <c r="I177" s="319" t="s">
        <v>23218</v>
      </c>
      <c r="J177" s="319" t="s">
        <v>23215</v>
      </c>
      <c r="K177" s="319" t="s">
        <v>23216</v>
      </c>
      <c r="L177" s="319" t="s">
        <v>23222</v>
      </c>
      <c r="M177" s="319" t="s">
        <v>23233</v>
      </c>
      <c r="N177" s="319" t="s">
        <v>23265</v>
      </c>
      <c r="O177" s="319" t="s">
        <v>23266</v>
      </c>
    </row>
    <row r="178" spans="1:15" s="313" customFormat="1">
      <c r="A178" s="316">
        <v>1911</v>
      </c>
      <c r="B178" s="317">
        <v>119</v>
      </c>
      <c r="C178" s="318" t="s">
        <v>23505</v>
      </c>
      <c r="D178" s="319" t="s">
        <v>23202</v>
      </c>
      <c r="E178" s="319" t="s">
        <v>23203</v>
      </c>
      <c r="F178" s="319" t="s">
        <v>23204</v>
      </c>
      <c r="G178" s="319" t="s">
        <v>23205</v>
      </c>
      <c r="H178" s="319" t="s">
        <v>23258</v>
      </c>
      <c r="I178" s="319" t="s">
        <v>23266</v>
      </c>
      <c r="J178" s="319" t="s">
        <v>23253</v>
      </c>
      <c r="K178" s="319" t="s">
        <v>23254</v>
      </c>
      <c r="L178" s="319" t="s">
        <v>23376</v>
      </c>
      <c r="M178" s="319" t="s">
        <v>23306</v>
      </c>
      <c r="N178" s="319" t="s">
        <v>23502</v>
      </c>
      <c r="O178" s="319" t="s">
        <v>23503</v>
      </c>
    </row>
    <row r="179" spans="1:15" s="313" customFormat="1">
      <c r="A179" s="316">
        <v>1911</v>
      </c>
      <c r="B179" s="317">
        <v>119</v>
      </c>
      <c r="C179" s="318" t="s">
        <v>23506</v>
      </c>
      <c r="D179" s="319" t="s">
        <v>23202</v>
      </c>
      <c r="E179" s="319" t="s">
        <v>23203</v>
      </c>
      <c r="F179" s="319" t="s">
        <v>23204</v>
      </c>
      <c r="G179" s="319" t="s">
        <v>23205</v>
      </c>
      <c r="H179" s="319" t="s">
        <v>23258</v>
      </c>
      <c r="I179" s="319" t="s">
        <v>23266</v>
      </c>
      <c r="J179" s="319" t="s">
        <v>23253</v>
      </c>
      <c r="K179" s="319" t="s">
        <v>23254</v>
      </c>
      <c r="L179" s="319" t="s">
        <v>23376</v>
      </c>
      <c r="M179" s="319" t="s">
        <v>23306</v>
      </c>
      <c r="N179" s="319" t="s">
        <v>23502</v>
      </c>
      <c r="O179" s="319" t="s">
        <v>23503</v>
      </c>
    </row>
    <row r="180" spans="1:15" s="313" customFormat="1">
      <c r="A180" s="316">
        <v>1911</v>
      </c>
      <c r="B180" s="317">
        <v>119</v>
      </c>
      <c r="C180" s="318" t="s">
        <v>23507</v>
      </c>
      <c r="D180" s="319" t="s">
        <v>23202</v>
      </c>
      <c r="E180" s="319" t="s">
        <v>23203</v>
      </c>
      <c r="F180" s="319" t="s">
        <v>23204</v>
      </c>
      <c r="G180" s="319" t="s">
        <v>23205</v>
      </c>
      <c r="H180" s="319" t="s">
        <v>23258</v>
      </c>
      <c r="I180" s="319" t="s">
        <v>23266</v>
      </c>
      <c r="J180" s="319" t="s">
        <v>23253</v>
      </c>
      <c r="K180" s="319" t="s">
        <v>23254</v>
      </c>
      <c r="L180" s="319" t="s">
        <v>23376</v>
      </c>
      <c r="M180" s="319" t="s">
        <v>23306</v>
      </c>
      <c r="N180" s="319" t="s">
        <v>23502</v>
      </c>
      <c r="O180" s="319" t="s">
        <v>23503</v>
      </c>
    </row>
    <row r="181" spans="1:15" s="313" customFormat="1">
      <c r="A181" s="316">
        <v>1923</v>
      </c>
      <c r="B181" s="317">
        <v>135</v>
      </c>
      <c r="C181" s="320" t="s">
        <v>23508</v>
      </c>
      <c r="D181" s="319" t="s">
        <v>23215</v>
      </c>
      <c r="E181" s="319" t="s">
        <v>23216</v>
      </c>
      <c r="F181" s="319" t="s">
        <v>23217</v>
      </c>
      <c r="G181" s="319" t="s">
        <v>23218</v>
      </c>
      <c r="H181" s="319" t="s">
        <v>23222</v>
      </c>
      <c r="I181" s="319" t="s">
        <v>23233</v>
      </c>
      <c r="J181" s="319" t="s">
        <v>23202</v>
      </c>
      <c r="K181" s="319" t="s">
        <v>23203</v>
      </c>
      <c r="L181" s="319" t="s">
        <v>23276</v>
      </c>
      <c r="M181" s="319" t="s">
        <v>23237</v>
      </c>
      <c r="N181" s="319" t="s">
        <v>23238</v>
      </c>
      <c r="O181" s="319" t="s">
        <v>23239</v>
      </c>
    </row>
    <row r="182" spans="1:15" s="313" customFormat="1">
      <c r="A182" s="316">
        <v>1923</v>
      </c>
      <c r="B182" s="317">
        <v>135</v>
      </c>
      <c r="C182" s="320" t="s">
        <v>23509</v>
      </c>
      <c r="D182" s="319" t="s">
        <v>23215</v>
      </c>
      <c r="E182" s="319" t="s">
        <v>23216</v>
      </c>
      <c r="F182" s="319" t="s">
        <v>23217</v>
      </c>
      <c r="G182" s="319" t="s">
        <v>23218</v>
      </c>
      <c r="H182" s="319" t="s">
        <v>23222</v>
      </c>
      <c r="I182" s="319" t="s">
        <v>23233</v>
      </c>
      <c r="J182" s="319" t="s">
        <v>23202</v>
      </c>
      <c r="K182" s="319" t="s">
        <v>23203</v>
      </c>
      <c r="L182" s="319" t="s">
        <v>23276</v>
      </c>
      <c r="M182" s="319" t="s">
        <v>23237</v>
      </c>
      <c r="N182" s="319" t="s">
        <v>23238</v>
      </c>
      <c r="O182" s="319" t="s">
        <v>23239</v>
      </c>
    </row>
    <row r="183" spans="1:15" s="313" customFormat="1">
      <c r="A183" s="316">
        <v>1923</v>
      </c>
      <c r="B183" s="317">
        <v>135</v>
      </c>
      <c r="C183" s="320" t="s">
        <v>23510</v>
      </c>
      <c r="D183" s="319" t="s">
        <v>23215</v>
      </c>
      <c r="E183" s="319" t="s">
        <v>23216</v>
      </c>
      <c r="F183" s="319" t="s">
        <v>23217</v>
      </c>
      <c r="G183" s="319" t="s">
        <v>23218</v>
      </c>
      <c r="H183" s="319" t="s">
        <v>23222</v>
      </c>
      <c r="I183" s="319" t="s">
        <v>23233</v>
      </c>
      <c r="J183" s="319" t="s">
        <v>23202</v>
      </c>
      <c r="K183" s="319" t="s">
        <v>23203</v>
      </c>
      <c r="L183" s="319" t="s">
        <v>23276</v>
      </c>
      <c r="M183" s="319" t="s">
        <v>23237</v>
      </c>
      <c r="N183" s="319" t="s">
        <v>23238</v>
      </c>
      <c r="O183" s="319" t="s">
        <v>23239</v>
      </c>
    </row>
    <row r="184" spans="1:15" s="313" customFormat="1">
      <c r="A184" s="316">
        <v>1929</v>
      </c>
      <c r="B184" s="317">
        <v>135</v>
      </c>
      <c r="C184" s="320" t="s">
        <v>23511</v>
      </c>
      <c r="D184" s="319" t="s">
        <v>23215</v>
      </c>
      <c r="E184" s="319" t="s">
        <v>23216</v>
      </c>
      <c r="F184" s="319" t="s">
        <v>23217</v>
      </c>
      <c r="G184" s="319" t="s">
        <v>23218</v>
      </c>
      <c r="H184" s="319" t="s">
        <v>23222</v>
      </c>
      <c r="I184" s="319" t="s">
        <v>23205</v>
      </c>
      <c r="J184" s="319" t="s">
        <v>23202</v>
      </c>
      <c r="K184" s="319" t="s">
        <v>23203</v>
      </c>
      <c r="L184" s="319" t="s">
        <v>23261</v>
      </c>
      <c r="M184" s="319" t="s">
        <v>23237</v>
      </c>
      <c r="N184" s="319" t="s">
        <v>23325</v>
      </c>
      <c r="O184" s="319" t="s">
        <v>23278</v>
      </c>
    </row>
    <row r="185" spans="1:15" s="313" customFormat="1">
      <c r="A185" s="316">
        <v>1929</v>
      </c>
      <c r="B185" s="317">
        <v>135</v>
      </c>
      <c r="C185" s="320" t="s">
        <v>23512</v>
      </c>
      <c r="D185" s="319" t="s">
        <v>23215</v>
      </c>
      <c r="E185" s="319" t="s">
        <v>23216</v>
      </c>
      <c r="F185" s="319" t="s">
        <v>23217</v>
      </c>
      <c r="G185" s="319" t="s">
        <v>23218</v>
      </c>
      <c r="H185" s="319" t="s">
        <v>23222</v>
      </c>
      <c r="I185" s="319" t="s">
        <v>23205</v>
      </c>
      <c r="J185" s="319" t="s">
        <v>23202</v>
      </c>
      <c r="K185" s="319" t="s">
        <v>23203</v>
      </c>
      <c r="L185" s="319" t="s">
        <v>23261</v>
      </c>
      <c r="M185" s="319" t="s">
        <v>23237</v>
      </c>
      <c r="N185" s="319" t="s">
        <v>23325</v>
      </c>
      <c r="O185" s="319" t="s">
        <v>23278</v>
      </c>
    </row>
    <row r="186" spans="1:15" s="313" customFormat="1">
      <c r="A186" s="316">
        <v>1929</v>
      </c>
      <c r="B186" s="317">
        <v>135</v>
      </c>
      <c r="C186" s="320" t="s">
        <v>23513</v>
      </c>
      <c r="D186" s="319" t="s">
        <v>23215</v>
      </c>
      <c r="E186" s="319" t="s">
        <v>23216</v>
      </c>
      <c r="F186" s="319" t="s">
        <v>23217</v>
      </c>
      <c r="G186" s="319" t="s">
        <v>23218</v>
      </c>
      <c r="H186" s="319" t="s">
        <v>23222</v>
      </c>
      <c r="I186" s="319" t="s">
        <v>23205</v>
      </c>
      <c r="J186" s="319" t="s">
        <v>23202</v>
      </c>
      <c r="K186" s="319" t="s">
        <v>23203</v>
      </c>
      <c r="L186" s="319" t="s">
        <v>23261</v>
      </c>
      <c r="M186" s="319" t="s">
        <v>23237</v>
      </c>
      <c r="N186" s="319" t="s">
        <v>23325</v>
      </c>
      <c r="O186" s="319" t="s">
        <v>23278</v>
      </c>
    </row>
    <row r="187" spans="1:15" s="313" customFormat="1">
      <c r="A187" s="316">
        <v>1931</v>
      </c>
      <c r="B187" s="317">
        <v>171</v>
      </c>
      <c r="C187" s="320" t="s">
        <v>23514</v>
      </c>
      <c r="D187" s="319" t="s">
        <v>23215</v>
      </c>
      <c r="E187" s="319" t="s">
        <v>23216</v>
      </c>
      <c r="F187" s="319" t="s">
        <v>23217</v>
      </c>
      <c r="G187" s="319" t="s">
        <v>23218</v>
      </c>
      <c r="H187" s="319" t="s">
        <v>23222</v>
      </c>
      <c r="I187" s="319" t="s">
        <v>23233</v>
      </c>
      <c r="J187" s="319" t="s">
        <v>23202</v>
      </c>
      <c r="K187" s="319" t="s">
        <v>23203</v>
      </c>
      <c r="L187" s="319" t="s">
        <v>23261</v>
      </c>
      <c r="M187" s="319" t="s">
        <v>23237</v>
      </c>
      <c r="N187" s="319" t="s">
        <v>23277</v>
      </c>
      <c r="O187" s="319" t="s">
        <v>23278</v>
      </c>
    </row>
    <row r="188" spans="1:15" s="313" customFormat="1">
      <c r="A188" s="316">
        <v>1931</v>
      </c>
      <c r="B188" s="317">
        <v>171</v>
      </c>
      <c r="C188" s="320" t="s">
        <v>23515</v>
      </c>
      <c r="D188" s="319" t="s">
        <v>23215</v>
      </c>
      <c r="E188" s="319" t="s">
        <v>23216</v>
      </c>
      <c r="F188" s="319" t="s">
        <v>23217</v>
      </c>
      <c r="G188" s="319" t="s">
        <v>23218</v>
      </c>
      <c r="H188" s="319" t="s">
        <v>23222</v>
      </c>
      <c r="I188" s="319" t="s">
        <v>23233</v>
      </c>
      <c r="J188" s="319" t="s">
        <v>23202</v>
      </c>
      <c r="K188" s="319" t="s">
        <v>23203</v>
      </c>
      <c r="L188" s="319" t="s">
        <v>23261</v>
      </c>
      <c r="M188" s="319" t="s">
        <v>23237</v>
      </c>
      <c r="N188" s="319" t="s">
        <v>23277</v>
      </c>
      <c r="O188" s="319" t="s">
        <v>23278</v>
      </c>
    </row>
    <row r="189" spans="1:15" s="313" customFormat="1">
      <c r="A189" s="316">
        <v>1931</v>
      </c>
      <c r="B189" s="317">
        <v>171</v>
      </c>
      <c r="C189" s="320" t="s">
        <v>23516</v>
      </c>
      <c r="D189" s="319" t="s">
        <v>23215</v>
      </c>
      <c r="E189" s="319" t="s">
        <v>23216</v>
      </c>
      <c r="F189" s="319" t="s">
        <v>23217</v>
      </c>
      <c r="G189" s="319" t="s">
        <v>23218</v>
      </c>
      <c r="H189" s="319" t="s">
        <v>23222</v>
      </c>
      <c r="I189" s="319" t="s">
        <v>23233</v>
      </c>
      <c r="J189" s="319" t="s">
        <v>23202</v>
      </c>
      <c r="K189" s="319" t="s">
        <v>23203</v>
      </c>
      <c r="L189" s="319" t="s">
        <v>23261</v>
      </c>
      <c r="M189" s="319" t="s">
        <v>23237</v>
      </c>
      <c r="N189" s="319" t="s">
        <v>23277</v>
      </c>
      <c r="O189" s="319" t="s">
        <v>23278</v>
      </c>
    </row>
    <row r="190" spans="1:15" s="313" customFormat="1">
      <c r="A190" s="316">
        <v>1953</v>
      </c>
      <c r="B190" s="317">
        <v>119</v>
      </c>
      <c r="C190" s="318" t="s">
        <v>23517</v>
      </c>
      <c r="D190" s="319" t="s">
        <v>23241</v>
      </c>
      <c r="E190" s="319" t="s">
        <v>23242</v>
      </c>
      <c r="F190" s="319" t="s">
        <v>23206</v>
      </c>
      <c r="G190" s="319" t="s">
        <v>23207</v>
      </c>
      <c r="H190" s="319" t="s">
        <v>23403</v>
      </c>
      <c r="I190" s="319" t="s">
        <v>23404</v>
      </c>
      <c r="J190" s="319" t="s">
        <v>23208</v>
      </c>
      <c r="K190" s="319" t="s">
        <v>23209</v>
      </c>
      <c r="L190" s="319" t="s">
        <v>23313</v>
      </c>
      <c r="M190" s="319" t="s">
        <v>23314</v>
      </c>
      <c r="N190" s="319" t="s">
        <v>23518</v>
      </c>
      <c r="O190" s="319" t="s">
        <v>23519</v>
      </c>
    </row>
    <row r="191" spans="1:15" s="313" customFormat="1">
      <c r="A191" s="316">
        <v>1953</v>
      </c>
      <c r="B191" s="317">
        <v>119</v>
      </c>
      <c r="C191" s="318" t="s">
        <v>23520</v>
      </c>
      <c r="D191" s="319" t="s">
        <v>23241</v>
      </c>
      <c r="E191" s="319" t="s">
        <v>23242</v>
      </c>
      <c r="F191" s="319" t="s">
        <v>23206</v>
      </c>
      <c r="G191" s="319" t="s">
        <v>23207</v>
      </c>
      <c r="H191" s="319" t="s">
        <v>23403</v>
      </c>
      <c r="I191" s="319" t="s">
        <v>23404</v>
      </c>
      <c r="J191" s="319" t="s">
        <v>23208</v>
      </c>
      <c r="K191" s="319" t="s">
        <v>23209</v>
      </c>
      <c r="L191" s="319" t="s">
        <v>23313</v>
      </c>
      <c r="M191" s="319" t="s">
        <v>23314</v>
      </c>
      <c r="N191" s="319" t="s">
        <v>23518</v>
      </c>
      <c r="O191" s="319" t="s">
        <v>23519</v>
      </c>
    </row>
    <row r="192" spans="1:15" s="313" customFormat="1">
      <c r="A192" s="316">
        <v>1953</v>
      </c>
      <c r="B192" s="317">
        <v>119</v>
      </c>
      <c r="C192" s="318" t="s">
        <v>23521</v>
      </c>
      <c r="D192" s="319" t="s">
        <v>23215</v>
      </c>
      <c r="E192" s="319" t="s">
        <v>23216</v>
      </c>
      <c r="F192" s="319" t="s">
        <v>23217</v>
      </c>
      <c r="G192" s="319" t="s">
        <v>23218</v>
      </c>
      <c r="H192" s="319" t="s">
        <v>23222</v>
      </c>
      <c r="I192" s="319" t="s">
        <v>23205</v>
      </c>
      <c r="J192" s="319" t="s">
        <v>23253</v>
      </c>
      <c r="K192" s="319" t="s">
        <v>23254</v>
      </c>
      <c r="L192" s="319" t="s">
        <v>23300</v>
      </c>
      <c r="M192" s="319" t="s">
        <v>23259</v>
      </c>
      <c r="N192" s="319" t="s">
        <v>23331</v>
      </c>
      <c r="O192" s="319" t="s">
        <v>23332</v>
      </c>
    </row>
    <row r="193" spans="1:15" s="313" customFormat="1">
      <c r="A193" s="316">
        <v>1953</v>
      </c>
      <c r="B193" s="317">
        <v>119</v>
      </c>
      <c r="C193" s="318" t="s">
        <v>23522</v>
      </c>
      <c r="D193" s="319" t="s">
        <v>23215</v>
      </c>
      <c r="E193" s="319" t="s">
        <v>23216</v>
      </c>
      <c r="F193" s="319" t="s">
        <v>23217</v>
      </c>
      <c r="G193" s="319" t="s">
        <v>23218</v>
      </c>
      <c r="H193" s="319" t="s">
        <v>23204</v>
      </c>
      <c r="I193" s="319" t="s">
        <v>23205</v>
      </c>
      <c r="J193" s="319" t="s">
        <v>23241</v>
      </c>
      <c r="K193" s="319" t="s">
        <v>23242</v>
      </c>
      <c r="L193" s="319" t="s">
        <v>23206</v>
      </c>
      <c r="M193" s="319" t="s">
        <v>23207</v>
      </c>
      <c r="N193" s="319" t="s">
        <v>23354</v>
      </c>
      <c r="O193" s="319" t="s">
        <v>23355</v>
      </c>
    </row>
    <row r="194" spans="1:15" s="313" customFormat="1">
      <c r="A194" s="316">
        <v>1953</v>
      </c>
      <c r="B194" s="317">
        <v>119</v>
      </c>
      <c r="C194" s="318" t="s">
        <v>23523</v>
      </c>
      <c r="D194" s="319" t="s">
        <v>23215</v>
      </c>
      <c r="E194" s="319" t="s">
        <v>23216</v>
      </c>
      <c r="F194" s="319" t="s">
        <v>23217</v>
      </c>
      <c r="G194" s="319" t="s">
        <v>23218</v>
      </c>
      <c r="H194" s="319" t="s">
        <v>23252</v>
      </c>
      <c r="I194" s="319" t="s">
        <v>23218</v>
      </c>
      <c r="J194" s="319" t="s">
        <v>23241</v>
      </c>
      <c r="K194" s="319" t="s">
        <v>23242</v>
      </c>
      <c r="L194" s="319" t="s">
        <v>23243</v>
      </c>
      <c r="M194" s="319" t="s">
        <v>23244</v>
      </c>
      <c r="N194" s="319" t="s">
        <v>23370</v>
      </c>
      <c r="O194" s="319" t="s">
        <v>23282</v>
      </c>
    </row>
    <row r="195" spans="1:15" s="313" customFormat="1">
      <c r="A195" s="316">
        <v>1953</v>
      </c>
      <c r="B195" s="317">
        <v>119</v>
      </c>
      <c r="C195" s="318" t="s">
        <v>23524</v>
      </c>
      <c r="D195" s="319" t="s">
        <v>23241</v>
      </c>
      <c r="E195" s="319" t="s">
        <v>23242</v>
      </c>
      <c r="F195" s="319" t="s">
        <v>23206</v>
      </c>
      <c r="G195" s="319" t="s">
        <v>23207</v>
      </c>
      <c r="H195" s="319" t="s">
        <v>23403</v>
      </c>
      <c r="I195" s="319" t="s">
        <v>23404</v>
      </c>
      <c r="J195" s="319" t="s">
        <v>23208</v>
      </c>
      <c r="K195" s="319" t="s">
        <v>23209</v>
      </c>
      <c r="L195" s="319" t="s">
        <v>23313</v>
      </c>
      <c r="M195" s="319" t="s">
        <v>23314</v>
      </c>
      <c r="N195" s="319" t="s">
        <v>23518</v>
      </c>
      <c r="O195" s="319" t="s">
        <v>23519</v>
      </c>
    </row>
    <row r="196" spans="1:15" s="313" customFormat="1">
      <c r="A196" s="316">
        <v>1953</v>
      </c>
      <c r="B196" s="317">
        <v>119</v>
      </c>
      <c r="C196" s="318" t="s">
        <v>23525</v>
      </c>
      <c r="D196" s="319" t="s">
        <v>23241</v>
      </c>
      <c r="E196" s="319" t="s">
        <v>23242</v>
      </c>
      <c r="F196" s="319" t="s">
        <v>23206</v>
      </c>
      <c r="G196" s="319" t="s">
        <v>23207</v>
      </c>
      <c r="H196" s="319" t="s">
        <v>23403</v>
      </c>
      <c r="I196" s="319" t="s">
        <v>23404</v>
      </c>
      <c r="J196" s="319" t="s">
        <v>23208</v>
      </c>
      <c r="K196" s="319" t="s">
        <v>23209</v>
      </c>
      <c r="L196" s="319" t="s">
        <v>23313</v>
      </c>
      <c r="M196" s="319" t="s">
        <v>23314</v>
      </c>
      <c r="N196" s="319" t="s">
        <v>23518</v>
      </c>
      <c r="O196" s="319" t="s">
        <v>23519</v>
      </c>
    </row>
    <row r="197" spans="1:15" s="313" customFormat="1">
      <c r="A197" s="316">
        <v>1953</v>
      </c>
      <c r="B197" s="317">
        <v>119</v>
      </c>
      <c r="C197" s="318" t="s">
        <v>23526</v>
      </c>
      <c r="D197" s="319" t="s">
        <v>23215</v>
      </c>
      <c r="E197" s="319" t="s">
        <v>23216</v>
      </c>
      <c r="F197" s="319" t="s">
        <v>23217</v>
      </c>
      <c r="G197" s="319" t="s">
        <v>23218</v>
      </c>
      <c r="H197" s="319" t="s">
        <v>23222</v>
      </c>
      <c r="I197" s="319" t="s">
        <v>23205</v>
      </c>
      <c r="J197" s="319" t="s">
        <v>23253</v>
      </c>
      <c r="K197" s="319" t="s">
        <v>23254</v>
      </c>
      <c r="L197" s="319" t="s">
        <v>23300</v>
      </c>
      <c r="M197" s="319" t="s">
        <v>23259</v>
      </c>
      <c r="N197" s="319" t="s">
        <v>23331</v>
      </c>
      <c r="O197" s="319" t="s">
        <v>23332</v>
      </c>
    </row>
    <row r="198" spans="1:15" s="313" customFormat="1">
      <c r="A198" s="316">
        <v>1953</v>
      </c>
      <c r="B198" s="317">
        <v>119</v>
      </c>
      <c r="C198" s="318" t="s">
        <v>23527</v>
      </c>
      <c r="D198" s="319" t="s">
        <v>23215</v>
      </c>
      <c r="E198" s="319" t="s">
        <v>23216</v>
      </c>
      <c r="F198" s="319" t="s">
        <v>23217</v>
      </c>
      <c r="G198" s="319" t="s">
        <v>23218</v>
      </c>
      <c r="H198" s="319" t="s">
        <v>23204</v>
      </c>
      <c r="I198" s="319" t="s">
        <v>23205</v>
      </c>
      <c r="J198" s="319" t="s">
        <v>23241</v>
      </c>
      <c r="K198" s="319" t="s">
        <v>23242</v>
      </c>
      <c r="L198" s="319" t="s">
        <v>23206</v>
      </c>
      <c r="M198" s="319" t="s">
        <v>23207</v>
      </c>
      <c r="N198" s="319" t="s">
        <v>23354</v>
      </c>
      <c r="O198" s="319" t="s">
        <v>23355</v>
      </c>
    </row>
    <row r="199" spans="1:15" s="313" customFormat="1">
      <c r="A199" s="316">
        <v>1953</v>
      </c>
      <c r="B199" s="317">
        <v>119</v>
      </c>
      <c r="C199" s="318" t="s">
        <v>23528</v>
      </c>
      <c r="D199" s="319" t="s">
        <v>23215</v>
      </c>
      <c r="E199" s="319" t="s">
        <v>23216</v>
      </c>
      <c r="F199" s="319" t="s">
        <v>23217</v>
      </c>
      <c r="G199" s="319" t="s">
        <v>23218</v>
      </c>
      <c r="H199" s="319" t="s">
        <v>23252</v>
      </c>
      <c r="I199" s="319" t="s">
        <v>23218</v>
      </c>
      <c r="J199" s="319" t="s">
        <v>23241</v>
      </c>
      <c r="K199" s="319" t="s">
        <v>23242</v>
      </c>
      <c r="L199" s="319" t="s">
        <v>23243</v>
      </c>
      <c r="M199" s="319" t="s">
        <v>23244</v>
      </c>
      <c r="N199" s="319" t="s">
        <v>23370</v>
      </c>
      <c r="O199" s="319" t="s">
        <v>23282</v>
      </c>
    </row>
    <row r="200" spans="1:15" s="313" customFormat="1">
      <c r="A200" s="316">
        <v>1955</v>
      </c>
      <c r="B200" s="317">
        <v>123</v>
      </c>
      <c r="C200" s="318" t="s">
        <v>23529</v>
      </c>
      <c r="D200" s="319" t="s">
        <v>23234</v>
      </c>
      <c r="E200" s="319" t="s">
        <v>23235</v>
      </c>
      <c r="F200" s="319" t="s">
        <v>23236</v>
      </c>
      <c r="G200" s="319" t="s">
        <v>23233</v>
      </c>
      <c r="H200" s="319" t="s">
        <v>23359</v>
      </c>
      <c r="I200" s="319" t="s">
        <v>23239</v>
      </c>
      <c r="J200" s="319" t="s">
        <v>23208</v>
      </c>
      <c r="K200" s="319" t="s">
        <v>23209</v>
      </c>
      <c r="L200" s="319" t="s">
        <v>23313</v>
      </c>
      <c r="M200" s="319" t="s">
        <v>23314</v>
      </c>
      <c r="N200" s="319" t="s">
        <v>23518</v>
      </c>
      <c r="O200" s="319" t="s">
        <v>23519</v>
      </c>
    </row>
    <row r="201" spans="1:15" s="313" customFormat="1">
      <c r="A201" s="316">
        <v>1955</v>
      </c>
      <c r="B201" s="317">
        <v>123</v>
      </c>
      <c r="C201" s="318" t="s">
        <v>23530</v>
      </c>
      <c r="D201" s="319" t="s">
        <v>23234</v>
      </c>
      <c r="E201" s="319" t="s">
        <v>23235</v>
      </c>
      <c r="F201" s="319" t="s">
        <v>23236</v>
      </c>
      <c r="G201" s="319" t="s">
        <v>23233</v>
      </c>
      <c r="H201" s="319" t="s">
        <v>23359</v>
      </c>
      <c r="I201" s="319" t="s">
        <v>23239</v>
      </c>
      <c r="J201" s="319" t="s">
        <v>23208</v>
      </c>
      <c r="K201" s="319" t="s">
        <v>23209</v>
      </c>
      <c r="L201" s="319" t="s">
        <v>23313</v>
      </c>
      <c r="M201" s="319" t="s">
        <v>23314</v>
      </c>
      <c r="N201" s="319" t="s">
        <v>23518</v>
      </c>
      <c r="O201" s="319" t="s">
        <v>23519</v>
      </c>
    </row>
    <row r="202" spans="1:15" s="313" customFormat="1">
      <c r="A202" s="316">
        <v>1955</v>
      </c>
      <c r="B202" s="317">
        <v>123</v>
      </c>
      <c r="C202" s="318" t="s">
        <v>23531</v>
      </c>
      <c r="D202" s="319" t="s">
        <v>23215</v>
      </c>
      <c r="E202" s="319" t="s">
        <v>23216</v>
      </c>
      <c r="F202" s="319" t="s">
        <v>23252</v>
      </c>
      <c r="G202" s="319" t="s">
        <v>23218</v>
      </c>
      <c r="H202" s="319" t="s">
        <v>23280</v>
      </c>
      <c r="I202" s="319" t="s">
        <v>23207</v>
      </c>
      <c r="J202" s="319" t="s">
        <v>23225</v>
      </c>
      <c r="K202" s="319" t="s">
        <v>23226</v>
      </c>
      <c r="L202" s="319" t="s">
        <v>23325</v>
      </c>
      <c r="M202" s="319" t="s">
        <v>23228</v>
      </c>
      <c r="N202" s="319" t="s">
        <v>23269</v>
      </c>
      <c r="O202" s="319" t="s">
        <v>23270</v>
      </c>
    </row>
    <row r="203" spans="1:15" s="313" customFormat="1">
      <c r="A203" s="316">
        <v>1955</v>
      </c>
      <c r="B203" s="317">
        <v>123</v>
      </c>
      <c r="C203" s="318" t="s">
        <v>23532</v>
      </c>
      <c r="D203" s="319" t="s">
        <v>23215</v>
      </c>
      <c r="E203" s="319" t="s">
        <v>23216</v>
      </c>
      <c r="F203" s="319" t="s">
        <v>23217</v>
      </c>
      <c r="G203" s="319" t="s">
        <v>23218</v>
      </c>
      <c r="H203" s="319" t="s">
        <v>23204</v>
      </c>
      <c r="I203" s="319" t="s">
        <v>23205</v>
      </c>
      <c r="J203" s="319" t="s">
        <v>23241</v>
      </c>
      <c r="K203" s="319" t="s">
        <v>23242</v>
      </c>
      <c r="L203" s="319" t="s">
        <v>23206</v>
      </c>
      <c r="M203" s="319" t="s">
        <v>23207</v>
      </c>
      <c r="N203" s="319" t="s">
        <v>23354</v>
      </c>
      <c r="O203" s="319" t="s">
        <v>23355</v>
      </c>
    </row>
    <row r="204" spans="1:15" s="313" customFormat="1">
      <c r="A204" s="316">
        <v>1955</v>
      </c>
      <c r="B204" s="317">
        <v>123</v>
      </c>
      <c r="C204" s="318" t="s">
        <v>23533</v>
      </c>
      <c r="D204" s="319" t="s">
        <v>23215</v>
      </c>
      <c r="E204" s="319" t="s">
        <v>23216</v>
      </c>
      <c r="F204" s="319" t="s">
        <v>23217</v>
      </c>
      <c r="G204" s="319" t="s">
        <v>23218</v>
      </c>
      <c r="H204" s="319" t="s">
        <v>23252</v>
      </c>
      <c r="I204" s="319" t="s">
        <v>23218</v>
      </c>
      <c r="J204" s="319" t="s">
        <v>23241</v>
      </c>
      <c r="K204" s="319" t="s">
        <v>23242</v>
      </c>
      <c r="L204" s="319" t="s">
        <v>23243</v>
      </c>
      <c r="M204" s="319" t="s">
        <v>23244</v>
      </c>
      <c r="N204" s="319" t="s">
        <v>23370</v>
      </c>
      <c r="O204" s="319" t="s">
        <v>23282</v>
      </c>
    </row>
    <row r="205" spans="1:15" s="313" customFormat="1">
      <c r="A205" s="316">
        <v>1955</v>
      </c>
      <c r="B205" s="317">
        <v>123</v>
      </c>
      <c r="C205" s="318" t="s">
        <v>23534</v>
      </c>
      <c r="D205" s="319" t="s">
        <v>23234</v>
      </c>
      <c r="E205" s="319" t="s">
        <v>23235</v>
      </c>
      <c r="F205" s="319" t="s">
        <v>23236</v>
      </c>
      <c r="G205" s="319" t="s">
        <v>23233</v>
      </c>
      <c r="H205" s="319" t="s">
        <v>23359</v>
      </c>
      <c r="I205" s="319" t="s">
        <v>23239</v>
      </c>
      <c r="J205" s="319" t="s">
        <v>23208</v>
      </c>
      <c r="K205" s="319" t="s">
        <v>23209</v>
      </c>
      <c r="L205" s="319" t="s">
        <v>23313</v>
      </c>
      <c r="M205" s="319" t="s">
        <v>23314</v>
      </c>
      <c r="N205" s="319" t="s">
        <v>23518</v>
      </c>
      <c r="O205" s="319" t="s">
        <v>23519</v>
      </c>
    </row>
    <row r="206" spans="1:15" s="313" customFormat="1">
      <c r="A206" s="316">
        <v>1955</v>
      </c>
      <c r="B206" s="317">
        <v>123</v>
      </c>
      <c r="C206" s="318" t="s">
        <v>23535</v>
      </c>
      <c r="D206" s="319" t="s">
        <v>23234</v>
      </c>
      <c r="E206" s="319" t="s">
        <v>23235</v>
      </c>
      <c r="F206" s="319" t="s">
        <v>23236</v>
      </c>
      <c r="G206" s="319" t="s">
        <v>23233</v>
      </c>
      <c r="H206" s="319" t="s">
        <v>23359</v>
      </c>
      <c r="I206" s="319" t="s">
        <v>23239</v>
      </c>
      <c r="J206" s="319" t="s">
        <v>23208</v>
      </c>
      <c r="K206" s="319" t="s">
        <v>23209</v>
      </c>
      <c r="L206" s="319" t="s">
        <v>23313</v>
      </c>
      <c r="M206" s="319" t="s">
        <v>23314</v>
      </c>
      <c r="N206" s="319" t="s">
        <v>23518</v>
      </c>
      <c r="O206" s="319" t="s">
        <v>23519</v>
      </c>
    </row>
    <row r="207" spans="1:15" s="313" customFormat="1">
      <c r="A207" s="316">
        <v>1955</v>
      </c>
      <c r="B207" s="317">
        <v>123</v>
      </c>
      <c r="C207" s="318" t="s">
        <v>23536</v>
      </c>
      <c r="D207" s="319" t="s">
        <v>23215</v>
      </c>
      <c r="E207" s="319" t="s">
        <v>23216</v>
      </c>
      <c r="F207" s="319" t="s">
        <v>23252</v>
      </c>
      <c r="G207" s="319" t="s">
        <v>23218</v>
      </c>
      <c r="H207" s="319" t="s">
        <v>23280</v>
      </c>
      <c r="I207" s="319" t="s">
        <v>23207</v>
      </c>
      <c r="J207" s="319" t="s">
        <v>23225</v>
      </c>
      <c r="K207" s="319" t="s">
        <v>23226</v>
      </c>
      <c r="L207" s="319" t="s">
        <v>23325</v>
      </c>
      <c r="M207" s="319" t="s">
        <v>23228</v>
      </c>
      <c r="N207" s="319" t="s">
        <v>23269</v>
      </c>
      <c r="O207" s="319" t="s">
        <v>23270</v>
      </c>
    </row>
    <row r="208" spans="1:15" s="313" customFormat="1">
      <c r="A208" s="316">
        <v>1955</v>
      </c>
      <c r="B208" s="317">
        <v>123</v>
      </c>
      <c r="C208" s="318" t="s">
        <v>23537</v>
      </c>
      <c r="D208" s="319" t="s">
        <v>23215</v>
      </c>
      <c r="E208" s="319" t="s">
        <v>23216</v>
      </c>
      <c r="F208" s="319" t="s">
        <v>23217</v>
      </c>
      <c r="G208" s="319" t="s">
        <v>23218</v>
      </c>
      <c r="H208" s="319" t="s">
        <v>23204</v>
      </c>
      <c r="I208" s="319" t="s">
        <v>23205</v>
      </c>
      <c r="J208" s="319" t="s">
        <v>23241</v>
      </c>
      <c r="K208" s="319" t="s">
        <v>23242</v>
      </c>
      <c r="L208" s="319" t="s">
        <v>23206</v>
      </c>
      <c r="M208" s="319" t="s">
        <v>23207</v>
      </c>
      <c r="N208" s="319" t="s">
        <v>23354</v>
      </c>
      <c r="O208" s="319" t="s">
        <v>23355</v>
      </c>
    </row>
    <row r="209" spans="1:15" s="313" customFormat="1">
      <c r="A209" s="316">
        <v>1955</v>
      </c>
      <c r="B209" s="317">
        <v>123</v>
      </c>
      <c r="C209" s="318" t="s">
        <v>23538</v>
      </c>
      <c r="D209" s="319" t="s">
        <v>23215</v>
      </c>
      <c r="E209" s="319" t="s">
        <v>23216</v>
      </c>
      <c r="F209" s="319" t="s">
        <v>23217</v>
      </c>
      <c r="G209" s="319" t="s">
        <v>23218</v>
      </c>
      <c r="H209" s="319" t="s">
        <v>23252</v>
      </c>
      <c r="I209" s="319" t="s">
        <v>23218</v>
      </c>
      <c r="J209" s="319" t="s">
        <v>23241</v>
      </c>
      <c r="K209" s="319" t="s">
        <v>23242</v>
      </c>
      <c r="L209" s="319" t="s">
        <v>23243</v>
      </c>
      <c r="M209" s="319" t="s">
        <v>23244</v>
      </c>
      <c r="N209" s="319" t="s">
        <v>23370</v>
      </c>
      <c r="O209" s="319" t="s">
        <v>23282</v>
      </c>
    </row>
    <row r="210" spans="1:15" s="313" customFormat="1">
      <c r="A210" s="316">
        <v>1955</v>
      </c>
      <c r="B210" s="317">
        <v>123</v>
      </c>
      <c r="C210" s="318" t="s">
        <v>23539</v>
      </c>
      <c r="D210" s="319" t="s">
        <v>23234</v>
      </c>
      <c r="E210" s="319" t="s">
        <v>23235</v>
      </c>
      <c r="F210" s="319" t="s">
        <v>23206</v>
      </c>
      <c r="G210" s="319" t="s">
        <v>23266</v>
      </c>
      <c r="H210" s="319" t="s">
        <v>23331</v>
      </c>
      <c r="I210" s="319" t="s">
        <v>23332</v>
      </c>
      <c r="J210" s="319" t="s">
        <v>23352</v>
      </c>
      <c r="K210" s="319" t="s">
        <v>23353</v>
      </c>
      <c r="L210" s="319" t="s">
        <v>23540</v>
      </c>
      <c r="M210" s="319" t="s">
        <v>23308</v>
      </c>
      <c r="N210" s="319" t="s">
        <v>23541</v>
      </c>
      <c r="O210" s="319" t="s">
        <v>23420</v>
      </c>
    </row>
    <row r="211" spans="1:15" s="313" customFormat="1">
      <c r="A211" s="316">
        <v>1955</v>
      </c>
      <c r="B211" s="317">
        <v>123</v>
      </c>
      <c r="C211" s="318" t="s">
        <v>23542</v>
      </c>
      <c r="D211" s="319" t="s">
        <v>23234</v>
      </c>
      <c r="E211" s="319" t="s">
        <v>23235</v>
      </c>
      <c r="F211" s="319" t="s">
        <v>23206</v>
      </c>
      <c r="G211" s="319" t="s">
        <v>23266</v>
      </c>
      <c r="H211" s="319" t="s">
        <v>23331</v>
      </c>
      <c r="I211" s="319" t="s">
        <v>23332</v>
      </c>
      <c r="J211" s="319" t="s">
        <v>23352</v>
      </c>
      <c r="K211" s="319" t="s">
        <v>23353</v>
      </c>
      <c r="L211" s="319" t="s">
        <v>23540</v>
      </c>
      <c r="M211" s="319" t="s">
        <v>23308</v>
      </c>
      <c r="N211" s="319" t="s">
        <v>23541</v>
      </c>
      <c r="O211" s="319" t="s">
        <v>23420</v>
      </c>
    </row>
    <row r="212" spans="1:15" s="313" customFormat="1">
      <c r="A212" s="316">
        <v>1955</v>
      </c>
      <c r="B212" s="317">
        <v>123</v>
      </c>
      <c r="C212" s="318" t="s">
        <v>23543</v>
      </c>
      <c r="D212" s="319" t="s">
        <v>23234</v>
      </c>
      <c r="E212" s="319" t="s">
        <v>23235</v>
      </c>
      <c r="F212" s="319" t="s">
        <v>23206</v>
      </c>
      <c r="G212" s="319" t="s">
        <v>23266</v>
      </c>
      <c r="H212" s="319" t="s">
        <v>23331</v>
      </c>
      <c r="I212" s="319" t="s">
        <v>23332</v>
      </c>
      <c r="J212" s="319" t="s">
        <v>23352</v>
      </c>
      <c r="K212" s="319" t="s">
        <v>23353</v>
      </c>
      <c r="L212" s="319" t="s">
        <v>23540</v>
      </c>
      <c r="M212" s="319" t="s">
        <v>23308</v>
      </c>
      <c r="N212" s="319" t="s">
        <v>23541</v>
      </c>
      <c r="O212" s="319" t="s">
        <v>23420</v>
      </c>
    </row>
    <row r="213" spans="1:15" s="313" customFormat="1">
      <c r="A213" s="316">
        <v>1967</v>
      </c>
      <c r="B213" s="317">
        <v>123</v>
      </c>
      <c r="C213" s="318" t="s">
        <v>23544</v>
      </c>
      <c r="D213" s="319" t="s">
        <v>23234</v>
      </c>
      <c r="E213" s="319" t="s">
        <v>23235</v>
      </c>
      <c r="F213" s="319" t="s">
        <v>23206</v>
      </c>
      <c r="G213" s="319" t="s">
        <v>23266</v>
      </c>
      <c r="H213" s="319" t="s">
        <v>23331</v>
      </c>
      <c r="I213" s="319" t="s">
        <v>23332</v>
      </c>
      <c r="J213" s="319" t="s">
        <v>23352</v>
      </c>
      <c r="K213" s="319" t="s">
        <v>23353</v>
      </c>
      <c r="L213" s="319" t="s">
        <v>23540</v>
      </c>
      <c r="M213" s="319" t="s">
        <v>23308</v>
      </c>
      <c r="N213" s="319" t="s">
        <v>23541</v>
      </c>
      <c r="O213" s="319" t="s">
        <v>23420</v>
      </c>
    </row>
    <row r="214" spans="1:15" s="313" customFormat="1">
      <c r="A214" s="316">
        <v>1967</v>
      </c>
      <c r="B214" s="317">
        <v>123</v>
      </c>
      <c r="C214" s="318" t="s">
        <v>23545</v>
      </c>
      <c r="D214" s="319" t="s">
        <v>23234</v>
      </c>
      <c r="E214" s="319" t="s">
        <v>23235</v>
      </c>
      <c r="F214" s="319" t="s">
        <v>23206</v>
      </c>
      <c r="G214" s="319" t="s">
        <v>23266</v>
      </c>
      <c r="H214" s="319" t="s">
        <v>23331</v>
      </c>
      <c r="I214" s="319" t="s">
        <v>23332</v>
      </c>
      <c r="J214" s="319" t="s">
        <v>23352</v>
      </c>
      <c r="K214" s="319" t="s">
        <v>23353</v>
      </c>
      <c r="L214" s="319" t="s">
        <v>23540</v>
      </c>
      <c r="M214" s="319" t="s">
        <v>23308</v>
      </c>
      <c r="N214" s="319" t="s">
        <v>23541</v>
      </c>
      <c r="O214" s="319" t="s">
        <v>23420</v>
      </c>
    </row>
    <row r="215" spans="1:15" s="313" customFormat="1">
      <c r="A215" s="316">
        <v>1967</v>
      </c>
      <c r="B215" s="317">
        <v>123</v>
      </c>
      <c r="C215" s="318" t="s">
        <v>23546</v>
      </c>
      <c r="D215" s="319" t="s">
        <v>23234</v>
      </c>
      <c r="E215" s="319" t="s">
        <v>23235</v>
      </c>
      <c r="F215" s="319" t="s">
        <v>23206</v>
      </c>
      <c r="G215" s="319" t="s">
        <v>23266</v>
      </c>
      <c r="H215" s="319" t="s">
        <v>23331</v>
      </c>
      <c r="I215" s="319" t="s">
        <v>23332</v>
      </c>
      <c r="J215" s="319" t="s">
        <v>23352</v>
      </c>
      <c r="K215" s="319" t="s">
        <v>23353</v>
      </c>
      <c r="L215" s="319" t="s">
        <v>23540</v>
      </c>
      <c r="M215" s="319" t="s">
        <v>23308</v>
      </c>
      <c r="N215" s="319" t="s">
        <v>23541</v>
      </c>
      <c r="O215" s="319" t="s">
        <v>23420</v>
      </c>
    </row>
    <row r="216" spans="1:15" s="313" customFormat="1">
      <c r="A216" s="316">
        <v>1975</v>
      </c>
      <c r="B216" s="317">
        <v>124</v>
      </c>
      <c r="C216" s="318" t="s">
        <v>23547</v>
      </c>
      <c r="D216" s="319" t="s">
        <v>23215</v>
      </c>
      <c r="E216" s="319" t="s">
        <v>23216</v>
      </c>
      <c r="F216" s="319" t="s">
        <v>23217</v>
      </c>
      <c r="G216" s="319" t="s">
        <v>23218</v>
      </c>
      <c r="H216" s="319" t="s">
        <v>23261</v>
      </c>
      <c r="I216" s="319" t="s">
        <v>23237</v>
      </c>
      <c r="J216" s="319" t="s">
        <v>23234</v>
      </c>
      <c r="K216" s="319" t="s">
        <v>23235</v>
      </c>
      <c r="L216" s="319" t="s">
        <v>23261</v>
      </c>
      <c r="M216" s="319" t="s">
        <v>23237</v>
      </c>
      <c r="N216" s="319" t="s">
        <v>23227</v>
      </c>
      <c r="O216" s="319" t="s">
        <v>23228</v>
      </c>
    </row>
    <row r="217" spans="1:15" s="313" customFormat="1">
      <c r="A217" s="316">
        <v>1975</v>
      </c>
      <c r="B217" s="317">
        <v>124</v>
      </c>
      <c r="C217" s="318" t="s">
        <v>23548</v>
      </c>
      <c r="D217" s="319" t="s">
        <v>23215</v>
      </c>
      <c r="E217" s="319" t="s">
        <v>23216</v>
      </c>
      <c r="F217" s="319" t="s">
        <v>23217</v>
      </c>
      <c r="G217" s="319" t="s">
        <v>23218</v>
      </c>
      <c r="H217" s="319" t="s">
        <v>23261</v>
      </c>
      <c r="I217" s="319" t="s">
        <v>23237</v>
      </c>
      <c r="J217" s="319" t="s">
        <v>23234</v>
      </c>
      <c r="K217" s="319" t="s">
        <v>23235</v>
      </c>
      <c r="L217" s="319" t="s">
        <v>23261</v>
      </c>
      <c r="M217" s="319" t="s">
        <v>23237</v>
      </c>
      <c r="N217" s="319" t="s">
        <v>23227</v>
      </c>
      <c r="O217" s="319" t="s">
        <v>23228</v>
      </c>
    </row>
    <row r="218" spans="1:15" s="313" customFormat="1">
      <c r="A218" s="316">
        <v>1975</v>
      </c>
      <c r="B218" s="317">
        <v>124</v>
      </c>
      <c r="C218" s="318" t="s">
        <v>23549</v>
      </c>
      <c r="D218" s="319" t="s">
        <v>23215</v>
      </c>
      <c r="E218" s="319" t="s">
        <v>23216</v>
      </c>
      <c r="F218" s="319" t="s">
        <v>23217</v>
      </c>
      <c r="G218" s="319" t="s">
        <v>23218</v>
      </c>
      <c r="H218" s="319" t="s">
        <v>23261</v>
      </c>
      <c r="I218" s="319" t="s">
        <v>23237</v>
      </c>
      <c r="J218" s="319" t="s">
        <v>23234</v>
      </c>
      <c r="K218" s="319" t="s">
        <v>23235</v>
      </c>
      <c r="L218" s="319" t="s">
        <v>23261</v>
      </c>
      <c r="M218" s="319" t="s">
        <v>23237</v>
      </c>
      <c r="N218" s="319" t="s">
        <v>23227</v>
      </c>
      <c r="O218" s="319" t="s">
        <v>23228</v>
      </c>
    </row>
    <row r="219" spans="1:15" s="313" customFormat="1">
      <c r="A219" s="316">
        <v>1975</v>
      </c>
      <c r="B219" s="317">
        <v>124</v>
      </c>
      <c r="C219" s="318" t="s">
        <v>23550</v>
      </c>
      <c r="D219" s="319" t="s">
        <v>23215</v>
      </c>
      <c r="E219" s="319" t="s">
        <v>23216</v>
      </c>
      <c r="F219" s="319" t="s">
        <v>23217</v>
      </c>
      <c r="G219" s="319" t="s">
        <v>23218</v>
      </c>
      <c r="H219" s="319" t="s">
        <v>23261</v>
      </c>
      <c r="I219" s="319" t="s">
        <v>23237</v>
      </c>
      <c r="J219" s="319" t="s">
        <v>23234</v>
      </c>
      <c r="K219" s="319" t="s">
        <v>23235</v>
      </c>
      <c r="L219" s="319" t="s">
        <v>23261</v>
      </c>
      <c r="M219" s="319" t="s">
        <v>23237</v>
      </c>
      <c r="N219" s="319" t="s">
        <v>23227</v>
      </c>
      <c r="O219" s="319" t="s">
        <v>23228</v>
      </c>
    </row>
    <row r="220" spans="1:15" s="313" customFormat="1">
      <c r="A220" s="316">
        <v>1994</v>
      </c>
      <c r="B220" s="317">
        <v>136</v>
      </c>
      <c r="C220" s="318" t="s">
        <v>23551</v>
      </c>
      <c r="D220" s="319" t="s">
        <v>23234</v>
      </c>
      <c r="E220" s="319" t="s">
        <v>23235</v>
      </c>
      <c r="F220" s="319" t="s">
        <v>23280</v>
      </c>
      <c r="G220" s="319" t="s">
        <v>23207</v>
      </c>
      <c r="H220" s="319" t="s">
        <v>23370</v>
      </c>
      <c r="I220" s="319" t="s">
        <v>23263</v>
      </c>
      <c r="J220" s="319" t="s">
        <v>23225</v>
      </c>
      <c r="K220" s="319" t="s">
        <v>23226</v>
      </c>
      <c r="L220" s="319" t="s">
        <v>23552</v>
      </c>
      <c r="M220" s="319" t="s">
        <v>23290</v>
      </c>
      <c r="N220" s="319" t="s">
        <v>23247</v>
      </c>
      <c r="O220" s="319" t="s">
        <v>23248</v>
      </c>
    </row>
    <row r="221" spans="1:15" s="313" customFormat="1">
      <c r="A221" s="316">
        <v>2004</v>
      </c>
      <c r="B221" s="317">
        <v>135</v>
      </c>
      <c r="C221" s="320" t="s">
        <v>23553</v>
      </c>
      <c r="D221" s="319" t="s">
        <v>23215</v>
      </c>
      <c r="E221" s="319" t="s">
        <v>23216</v>
      </c>
      <c r="F221" s="319" t="s">
        <v>23217</v>
      </c>
      <c r="G221" s="319" t="s">
        <v>23218</v>
      </c>
      <c r="H221" s="319" t="s">
        <v>23204</v>
      </c>
      <c r="I221" s="319" t="s">
        <v>23205</v>
      </c>
      <c r="J221" s="319" t="s">
        <v>23202</v>
      </c>
      <c r="K221" s="319" t="s">
        <v>23203</v>
      </c>
      <c r="L221" s="319" t="s">
        <v>23261</v>
      </c>
      <c r="M221" s="319" t="s">
        <v>23237</v>
      </c>
      <c r="N221" s="319" t="s">
        <v>23227</v>
      </c>
      <c r="O221" s="319" t="s">
        <v>23228</v>
      </c>
    </row>
    <row r="222" spans="1:15" s="313" customFormat="1">
      <c r="A222" s="316">
        <v>2011</v>
      </c>
      <c r="B222" s="317">
        <v>139</v>
      </c>
      <c r="C222" s="320" t="s">
        <v>23554</v>
      </c>
      <c r="D222" s="319" t="s">
        <v>23215</v>
      </c>
      <c r="E222" s="319" t="s">
        <v>23216</v>
      </c>
      <c r="F222" s="319" t="s">
        <v>23217</v>
      </c>
      <c r="G222" s="319" t="s">
        <v>23218</v>
      </c>
      <c r="H222" s="319" t="s">
        <v>23261</v>
      </c>
      <c r="I222" s="319" t="s">
        <v>23237</v>
      </c>
      <c r="J222" s="319" t="s">
        <v>23352</v>
      </c>
      <c r="K222" s="319" t="s">
        <v>23353</v>
      </c>
      <c r="L222" s="319" t="s">
        <v>23223</v>
      </c>
      <c r="M222" s="319" t="s">
        <v>23224</v>
      </c>
      <c r="N222" s="319" t="s">
        <v>23446</v>
      </c>
      <c r="O222" s="319" t="s">
        <v>23555</v>
      </c>
    </row>
    <row r="223" spans="1:15" s="313" customFormat="1">
      <c r="A223" s="316">
        <v>2012</v>
      </c>
      <c r="B223" s="317">
        <v>139</v>
      </c>
      <c r="C223" s="320" t="s">
        <v>23556</v>
      </c>
      <c r="D223" s="319" t="s">
        <v>23215</v>
      </c>
      <c r="E223" s="319" t="s">
        <v>23216</v>
      </c>
      <c r="F223" s="319" t="s">
        <v>23217</v>
      </c>
      <c r="G223" s="319" t="s">
        <v>23218</v>
      </c>
      <c r="H223" s="319" t="s">
        <v>23204</v>
      </c>
      <c r="I223" s="319" t="s">
        <v>23205</v>
      </c>
      <c r="J223" s="319" t="s">
        <v>23253</v>
      </c>
      <c r="K223" s="319" t="s">
        <v>23254</v>
      </c>
      <c r="L223" s="319" t="s">
        <v>23265</v>
      </c>
      <c r="M223" s="319" t="s">
        <v>23266</v>
      </c>
      <c r="N223" s="319" t="s">
        <v>23413</v>
      </c>
      <c r="O223" s="319" t="s">
        <v>23393</v>
      </c>
    </row>
    <row r="224" spans="1:15" s="313" customFormat="1">
      <c r="A224" s="316">
        <v>2013</v>
      </c>
      <c r="B224" s="317">
        <v>139</v>
      </c>
      <c r="C224" s="320" t="s">
        <v>23557</v>
      </c>
      <c r="D224" s="319" t="s">
        <v>23215</v>
      </c>
      <c r="E224" s="319" t="s">
        <v>23216</v>
      </c>
      <c r="F224" s="319" t="s">
        <v>23217</v>
      </c>
      <c r="G224" s="319" t="s">
        <v>23218</v>
      </c>
      <c r="H224" s="319" t="s">
        <v>23204</v>
      </c>
      <c r="I224" s="319" t="s">
        <v>23205</v>
      </c>
      <c r="J224" s="319" t="s">
        <v>23253</v>
      </c>
      <c r="K224" s="319" t="s">
        <v>23254</v>
      </c>
      <c r="L224" s="319" t="s">
        <v>23265</v>
      </c>
      <c r="M224" s="319" t="s">
        <v>23266</v>
      </c>
      <c r="N224" s="319" t="s">
        <v>23331</v>
      </c>
      <c r="O224" s="319" t="s">
        <v>23393</v>
      </c>
    </row>
    <row r="225" spans="1:15" s="313" customFormat="1">
      <c r="A225" s="316">
        <v>2032</v>
      </c>
      <c r="B225" s="317">
        <v>157</v>
      </c>
      <c r="C225" s="318" t="s">
        <v>23558</v>
      </c>
      <c r="D225" s="319" t="s">
        <v>23215</v>
      </c>
      <c r="E225" s="319" t="s">
        <v>23216</v>
      </c>
      <c r="F225" s="319" t="s">
        <v>23217</v>
      </c>
      <c r="G225" s="319" t="s">
        <v>23218</v>
      </c>
      <c r="H225" s="319" t="s">
        <v>23217</v>
      </c>
      <c r="I225" s="319" t="s">
        <v>23218</v>
      </c>
      <c r="J225" s="319" t="s">
        <v>23241</v>
      </c>
      <c r="K225" s="319" t="s">
        <v>23242</v>
      </c>
      <c r="L225" s="319" t="s">
        <v>23204</v>
      </c>
      <c r="M225" s="319" t="s">
        <v>23205</v>
      </c>
      <c r="N225" s="319" t="s">
        <v>23236</v>
      </c>
      <c r="O225" s="319" t="s">
        <v>23233</v>
      </c>
    </row>
    <row r="226" spans="1:15" s="313" customFormat="1">
      <c r="A226" s="316">
        <v>2186</v>
      </c>
      <c r="B226" s="317">
        <v>125</v>
      </c>
      <c r="C226" s="318" t="s">
        <v>23559</v>
      </c>
      <c r="D226" s="319" t="s">
        <v>23215</v>
      </c>
      <c r="E226" s="319" t="s">
        <v>23216</v>
      </c>
      <c r="F226" s="319" t="s">
        <v>23217</v>
      </c>
      <c r="G226" s="319" t="s">
        <v>23218</v>
      </c>
      <c r="H226" s="319" t="s">
        <v>23204</v>
      </c>
      <c r="I226" s="319" t="s">
        <v>23205</v>
      </c>
      <c r="J226" s="440" t="s">
        <v>24163</v>
      </c>
      <c r="K226" s="440"/>
      <c r="L226" s="440"/>
      <c r="M226" s="440"/>
      <c r="N226" s="440"/>
      <c r="O226" s="440"/>
    </row>
    <row r="227" spans="1:15" s="313" customFormat="1">
      <c r="A227" s="316">
        <v>2188</v>
      </c>
      <c r="B227" s="317">
        <v>119</v>
      </c>
      <c r="C227" s="318" t="s">
        <v>23560</v>
      </c>
      <c r="D227" s="319" t="s">
        <v>23241</v>
      </c>
      <c r="E227" s="319" t="s">
        <v>23242</v>
      </c>
      <c r="F227" s="319" t="s">
        <v>23206</v>
      </c>
      <c r="G227" s="319" t="s">
        <v>23207</v>
      </c>
      <c r="H227" s="319" t="s">
        <v>23403</v>
      </c>
      <c r="I227" s="319" t="s">
        <v>23404</v>
      </c>
      <c r="J227" s="319" t="s">
        <v>23208</v>
      </c>
      <c r="K227" s="319" t="s">
        <v>23209</v>
      </c>
      <c r="L227" s="319" t="s">
        <v>23313</v>
      </c>
      <c r="M227" s="319" t="s">
        <v>23314</v>
      </c>
      <c r="N227" s="319" t="s">
        <v>23518</v>
      </c>
      <c r="O227" s="319" t="s">
        <v>23519</v>
      </c>
    </row>
    <row r="228" spans="1:15" s="313" customFormat="1">
      <c r="A228" s="316">
        <v>2189</v>
      </c>
      <c r="B228" s="317">
        <v>119</v>
      </c>
      <c r="C228" s="318" t="s">
        <v>23561</v>
      </c>
      <c r="D228" s="319" t="s">
        <v>23215</v>
      </c>
      <c r="E228" s="319" t="s">
        <v>23216</v>
      </c>
      <c r="F228" s="319" t="s">
        <v>23217</v>
      </c>
      <c r="G228" s="319" t="s">
        <v>23218</v>
      </c>
      <c r="H228" s="319" t="s">
        <v>23222</v>
      </c>
      <c r="I228" s="319" t="s">
        <v>23205</v>
      </c>
      <c r="J228" s="319" t="s">
        <v>23253</v>
      </c>
      <c r="K228" s="319" t="s">
        <v>23254</v>
      </c>
      <c r="L228" s="319" t="s">
        <v>23300</v>
      </c>
      <c r="M228" s="319" t="s">
        <v>23259</v>
      </c>
      <c r="N228" s="319" t="s">
        <v>23331</v>
      </c>
      <c r="O228" s="319" t="s">
        <v>23332</v>
      </c>
    </row>
    <row r="229" spans="1:15" s="313" customFormat="1">
      <c r="A229" s="316">
        <v>2190</v>
      </c>
      <c r="B229" s="317">
        <v>124</v>
      </c>
      <c r="C229" s="318" t="s">
        <v>23562</v>
      </c>
      <c r="D229" s="319" t="s">
        <v>23253</v>
      </c>
      <c r="E229" s="319" t="s">
        <v>23254</v>
      </c>
      <c r="F229" s="319" t="s">
        <v>23273</v>
      </c>
      <c r="G229" s="319" t="s">
        <v>23224</v>
      </c>
      <c r="H229" s="319" t="s">
        <v>23563</v>
      </c>
      <c r="I229" s="319" t="s">
        <v>23564</v>
      </c>
      <c r="J229" s="319" t="s">
        <v>23208</v>
      </c>
      <c r="K229" s="319" t="s">
        <v>23209</v>
      </c>
      <c r="L229" s="319" t="s">
        <v>23249</v>
      </c>
      <c r="M229" s="319" t="s">
        <v>23250</v>
      </c>
      <c r="N229" s="319" t="s">
        <v>23249</v>
      </c>
      <c r="O229" s="319" t="s">
        <v>23250</v>
      </c>
    </row>
    <row r="230" spans="1:15" s="313" customFormat="1">
      <c r="A230" s="316">
        <v>2190</v>
      </c>
      <c r="B230" s="317">
        <v>124</v>
      </c>
      <c r="C230" s="318" t="s">
        <v>23565</v>
      </c>
      <c r="D230" s="319" t="s">
        <v>23253</v>
      </c>
      <c r="E230" s="319" t="s">
        <v>23254</v>
      </c>
      <c r="F230" s="319" t="s">
        <v>23273</v>
      </c>
      <c r="G230" s="319" t="s">
        <v>23224</v>
      </c>
      <c r="H230" s="319" t="s">
        <v>23563</v>
      </c>
      <c r="I230" s="319" t="s">
        <v>23564</v>
      </c>
      <c r="J230" s="319" t="s">
        <v>23208</v>
      </c>
      <c r="K230" s="319" t="s">
        <v>23209</v>
      </c>
      <c r="L230" s="319" t="s">
        <v>23249</v>
      </c>
      <c r="M230" s="319" t="s">
        <v>23250</v>
      </c>
      <c r="N230" s="319" t="s">
        <v>23249</v>
      </c>
      <c r="O230" s="319" t="s">
        <v>23250</v>
      </c>
    </row>
    <row r="231" spans="1:15" s="313" customFormat="1">
      <c r="A231" s="316">
        <v>2191</v>
      </c>
      <c r="B231" s="317">
        <v>123</v>
      </c>
      <c r="C231" s="318" t="s">
        <v>23566</v>
      </c>
      <c r="D231" s="319" t="s">
        <v>23215</v>
      </c>
      <c r="E231" s="319" t="s">
        <v>23216</v>
      </c>
      <c r="F231" s="319" t="s">
        <v>23217</v>
      </c>
      <c r="G231" s="319" t="s">
        <v>23218</v>
      </c>
      <c r="H231" s="319" t="s">
        <v>23236</v>
      </c>
      <c r="I231" s="319" t="s">
        <v>23233</v>
      </c>
      <c r="J231" s="319" t="s">
        <v>23225</v>
      </c>
      <c r="K231" s="319" t="s">
        <v>23226</v>
      </c>
      <c r="L231" s="319" t="s">
        <v>23227</v>
      </c>
      <c r="M231" s="319" t="s">
        <v>23228</v>
      </c>
      <c r="N231" s="319" t="s">
        <v>23567</v>
      </c>
      <c r="O231" s="319" t="s">
        <v>23409</v>
      </c>
    </row>
    <row r="232" spans="1:15" s="313" customFormat="1">
      <c r="A232" s="316">
        <v>2191</v>
      </c>
      <c r="B232" s="317">
        <v>123</v>
      </c>
      <c r="C232" s="318" t="s">
        <v>23568</v>
      </c>
      <c r="D232" s="319" t="s">
        <v>23215</v>
      </c>
      <c r="E232" s="319" t="s">
        <v>23216</v>
      </c>
      <c r="F232" s="319" t="s">
        <v>23217</v>
      </c>
      <c r="G232" s="319" t="s">
        <v>23218</v>
      </c>
      <c r="H232" s="319" t="s">
        <v>23236</v>
      </c>
      <c r="I232" s="319" t="s">
        <v>23233</v>
      </c>
      <c r="J232" s="319" t="s">
        <v>23225</v>
      </c>
      <c r="K232" s="319" t="s">
        <v>23226</v>
      </c>
      <c r="L232" s="319" t="s">
        <v>23227</v>
      </c>
      <c r="M232" s="319" t="s">
        <v>23228</v>
      </c>
      <c r="N232" s="319" t="s">
        <v>23567</v>
      </c>
      <c r="O232" s="319" t="s">
        <v>23409</v>
      </c>
    </row>
    <row r="233" spans="1:15" s="313" customFormat="1">
      <c r="A233" s="316">
        <v>2192</v>
      </c>
      <c r="B233" s="317">
        <v>119</v>
      </c>
      <c r="C233" s="318" t="s">
        <v>23569</v>
      </c>
      <c r="D233" s="319" t="s">
        <v>23241</v>
      </c>
      <c r="E233" s="319" t="s">
        <v>23242</v>
      </c>
      <c r="F233" s="319" t="s">
        <v>23280</v>
      </c>
      <c r="G233" s="319" t="s">
        <v>23244</v>
      </c>
      <c r="H233" s="319" t="s">
        <v>23345</v>
      </c>
      <c r="I233" s="319" t="s">
        <v>23332</v>
      </c>
      <c r="J233" s="319" t="s">
        <v>23352</v>
      </c>
      <c r="K233" s="319" t="s">
        <v>23353</v>
      </c>
      <c r="L233" s="319" t="s">
        <v>23345</v>
      </c>
      <c r="M233" s="319" t="s">
        <v>23332</v>
      </c>
      <c r="N233" s="319" t="s">
        <v>23247</v>
      </c>
      <c r="O233" s="319" t="s">
        <v>23248</v>
      </c>
    </row>
    <row r="234" spans="1:15" s="313" customFormat="1">
      <c r="A234" s="316">
        <v>2194</v>
      </c>
      <c r="B234" s="317">
        <v>125</v>
      </c>
      <c r="C234" s="318" t="s">
        <v>23570</v>
      </c>
      <c r="D234" s="319" t="s">
        <v>23267</v>
      </c>
      <c r="E234" s="319" t="s">
        <v>23268</v>
      </c>
      <c r="F234" s="319" t="s">
        <v>23265</v>
      </c>
      <c r="G234" s="319" t="s">
        <v>23266</v>
      </c>
      <c r="H234" s="319" t="s">
        <v>23392</v>
      </c>
      <c r="I234" s="319" t="s">
        <v>23393</v>
      </c>
      <c r="J234" s="319" t="s">
        <v>23571</v>
      </c>
      <c r="K234" s="319" t="s">
        <v>23572</v>
      </c>
      <c r="L234" s="319" t="s">
        <v>23392</v>
      </c>
      <c r="M234" s="319" t="s">
        <v>23393</v>
      </c>
      <c r="N234" s="319" t="s">
        <v>23573</v>
      </c>
      <c r="O234" s="319" t="s">
        <v>23574</v>
      </c>
    </row>
    <row r="235" spans="1:15" s="313" customFormat="1">
      <c r="A235" s="316">
        <v>2195</v>
      </c>
      <c r="B235" s="317">
        <v>125</v>
      </c>
      <c r="C235" s="318" t="s">
        <v>23575</v>
      </c>
      <c r="D235" s="319" t="s">
        <v>23208</v>
      </c>
      <c r="E235" s="319" t="s">
        <v>23209</v>
      </c>
      <c r="F235" s="319" t="s">
        <v>23373</v>
      </c>
      <c r="G235" s="319" t="s">
        <v>23314</v>
      </c>
      <c r="H235" s="319" t="s">
        <v>23576</v>
      </c>
      <c r="I235" s="319" t="s">
        <v>23386</v>
      </c>
      <c r="J235" s="319" t="s">
        <v>23208</v>
      </c>
      <c r="K235" s="319" t="s">
        <v>23209</v>
      </c>
      <c r="L235" s="319" t="s">
        <v>23249</v>
      </c>
      <c r="M235" s="319" t="s">
        <v>23250</v>
      </c>
      <c r="N235" s="319" t="s">
        <v>23249</v>
      </c>
      <c r="O235" s="319" t="s">
        <v>23250</v>
      </c>
    </row>
    <row r="236" spans="1:15" s="313" customFormat="1">
      <c r="A236" s="316">
        <v>2196</v>
      </c>
      <c r="B236" s="317">
        <v>125</v>
      </c>
      <c r="C236" s="318" t="s">
        <v>23577</v>
      </c>
      <c r="D236" s="319" t="s">
        <v>23215</v>
      </c>
      <c r="E236" s="319" t="s">
        <v>23216</v>
      </c>
      <c r="F236" s="319" t="s">
        <v>23252</v>
      </c>
      <c r="G236" s="319" t="s">
        <v>23218</v>
      </c>
      <c r="H236" s="319" t="s">
        <v>23243</v>
      </c>
      <c r="I236" s="319" t="s">
        <v>23244</v>
      </c>
      <c r="J236" s="319" t="s">
        <v>23241</v>
      </c>
      <c r="K236" s="319" t="s">
        <v>23242</v>
      </c>
      <c r="L236" s="319" t="s">
        <v>23243</v>
      </c>
      <c r="M236" s="319" t="s">
        <v>23244</v>
      </c>
      <c r="N236" s="319" t="s">
        <v>23292</v>
      </c>
      <c r="O236" s="319" t="s">
        <v>23293</v>
      </c>
    </row>
    <row r="237" spans="1:15" s="313" customFormat="1">
      <c r="A237" s="316">
        <v>2197</v>
      </c>
      <c r="B237" s="317">
        <v>125</v>
      </c>
      <c r="C237" s="318" t="s">
        <v>23578</v>
      </c>
      <c r="D237" s="319" t="s">
        <v>23215</v>
      </c>
      <c r="E237" s="319" t="s">
        <v>23216</v>
      </c>
      <c r="F237" s="319" t="s">
        <v>23217</v>
      </c>
      <c r="G237" s="319" t="s">
        <v>23218</v>
      </c>
      <c r="H237" s="319" t="s">
        <v>23204</v>
      </c>
      <c r="I237" s="319" t="s">
        <v>23205</v>
      </c>
      <c r="J237" s="319" t="s">
        <v>23241</v>
      </c>
      <c r="K237" s="319" t="s">
        <v>23242</v>
      </c>
      <c r="L237" s="319" t="s">
        <v>23206</v>
      </c>
      <c r="M237" s="319" t="s">
        <v>23207</v>
      </c>
      <c r="N237" s="319" t="s">
        <v>23354</v>
      </c>
      <c r="O237" s="319" t="s">
        <v>23355</v>
      </c>
    </row>
    <row r="238" spans="1:15" s="313" customFormat="1">
      <c r="A238" s="316">
        <v>2198</v>
      </c>
      <c r="B238" s="317">
        <v>125</v>
      </c>
      <c r="C238" s="318" t="s">
        <v>23579</v>
      </c>
      <c r="D238" s="319" t="s">
        <v>23215</v>
      </c>
      <c r="E238" s="319" t="s">
        <v>23216</v>
      </c>
      <c r="F238" s="319" t="s">
        <v>23252</v>
      </c>
      <c r="G238" s="319" t="s">
        <v>23205</v>
      </c>
      <c r="H238" s="319" t="s">
        <v>23206</v>
      </c>
      <c r="I238" s="319" t="s">
        <v>23266</v>
      </c>
      <c r="J238" s="319" t="s">
        <v>23241</v>
      </c>
      <c r="K238" s="319" t="s">
        <v>23242</v>
      </c>
      <c r="L238" s="319" t="s">
        <v>23206</v>
      </c>
      <c r="M238" s="319" t="s">
        <v>23207</v>
      </c>
      <c r="N238" s="319" t="s">
        <v>23392</v>
      </c>
      <c r="O238" s="319" t="s">
        <v>23393</v>
      </c>
    </row>
    <row r="239" spans="1:15" s="313" customFormat="1">
      <c r="A239" s="316">
        <v>2198</v>
      </c>
      <c r="B239" s="317">
        <v>125</v>
      </c>
      <c r="C239" s="318" t="s">
        <v>23580</v>
      </c>
      <c r="D239" s="319" t="s">
        <v>23215</v>
      </c>
      <c r="E239" s="319" t="s">
        <v>23216</v>
      </c>
      <c r="F239" s="319" t="s">
        <v>23252</v>
      </c>
      <c r="G239" s="319" t="s">
        <v>23205</v>
      </c>
      <c r="H239" s="319" t="s">
        <v>23206</v>
      </c>
      <c r="I239" s="319" t="s">
        <v>23266</v>
      </c>
      <c r="J239" s="319" t="s">
        <v>23241</v>
      </c>
      <c r="K239" s="319" t="s">
        <v>23242</v>
      </c>
      <c r="L239" s="319" t="s">
        <v>23206</v>
      </c>
      <c r="M239" s="319" t="s">
        <v>23207</v>
      </c>
      <c r="N239" s="319" t="s">
        <v>23392</v>
      </c>
      <c r="O239" s="319" t="s">
        <v>23393</v>
      </c>
    </row>
    <row r="240" spans="1:15" s="313" customFormat="1">
      <c r="A240" s="316">
        <v>2199</v>
      </c>
      <c r="B240" s="317">
        <v>119</v>
      </c>
      <c r="C240" s="318" t="s">
        <v>23581</v>
      </c>
      <c r="D240" s="319" t="s">
        <v>23202</v>
      </c>
      <c r="E240" s="319" t="s">
        <v>23203</v>
      </c>
      <c r="F240" s="319" t="s">
        <v>23204</v>
      </c>
      <c r="G240" s="319" t="s">
        <v>23205</v>
      </c>
      <c r="H240" s="319" t="s">
        <v>23265</v>
      </c>
      <c r="I240" s="319" t="s">
        <v>23266</v>
      </c>
      <c r="J240" s="319" t="s">
        <v>23253</v>
      </c>
      <c r="K240" s="319" t="s">
        <v>23254</v>
      </c>
      <c r="L240" s="319" t="s">
        <v>23300</v>
      </c>
      <c r="M240" s="319" t="s">
        <v>23259</v>
      </c>
      <c r="N240" s="319" t="s">
        <v>23210</v>
      </c>
      <c r="O240" s="319" t="s">
        <v>23211</v>
      </c>
    </row>
    <row r="241" spans="1:15" s="313" customFormat="1">
      <c r="A241" s="316">
        <v>2202</v>
      </c>
      <c r="B241" s="317">
        <v>117</v>
      </c>
      <c r="C241" s="318" t="s">
        <v>23582</v>
      </c>
      <c r="D241" s="319" t="s">
        <v>23253</v>
      </c>
      <c r="E241" s="319" t="s">
        <v>23254</v>
      </c>
      <c r="F241" s="319" t="s">
        <v>23223</v>
      </c>
      <c r="G241" s="319" t="s">
        <v>23224</v>
      </c>
      <c r="H241" s="319" t="s">
        <v>23583</v>
      </c>
      <c r="I241" s="319" t="s">
        <v>23284</v>
      </c>
      <c r="J241" s="319" t="s">
        <v>23208</v>
      </c>
      <c r="K241" s="319" t="s">
        <v>23209</v>
      </c>
      <c r="L241" s="319" t="s">
        <v>23447</v>
      </c>
      <c r="M241" s="319" t="s">
        <v>23350</v>
      </c>
      <c r="N241" s="319" t="s">
        <v>23249</v>
      </c>
      <c r="O241" s="319" t="s">
        <v>23250</v>
      </c>
    </row>
    <row r="242" spans="1:15" s="313" customFormat="1">
      <c r="A242" s="316">
        <v>2204</v>
      </c>
      <c r="B242" s="317">
        <v>119</v>
      </c>
      <c r="C242" s="318" t="s">
        <v>23584</v>
      </c>
      <c r="D242" s="319" t="s">
        <v>23215</v>
      </c>
      <c r="E242" s="319" t="s">
        <v>23216</v>
      </c>
      <c r="F242" s="319" t="s">
        <v>23217</v>
      </c>
      <c r="G242" s="319" t="s">
        <v>23218</v>
      </c>
      <c r="H242" s="319" t="s">
        <v>23204</v>
      </c>
      <c r="I242" s="319" t="s">
        <v>23205</v>
      </c>
      <c r="J242" s="319" t="s">
        <v>23253</v>
      </c>
      <c r="K242" s="319" t="s">
        <v>23254</v>
      </c>
      <c r="L242" s="319" t="s">
        <v>23305</v>
      </c>
      <c r="M242" s="319" t="s">
        <v>23306</v>
      </c>
      <c r="N242" s="319" t="s">
        <v>23403</v>
      </c>
      <c r="O242" s="319" t="s">
        <v>23404</v>
      </c>
    </row>
    <row r="243" spans="1:15" s="313" customFormat="1">
      <c r="A243" s="316">
        <v>2204</v>
      </c>
      <c r="B243" s="317">
        <v>119</v>
      </c>
      <c r="C243" s="318" t="s">
        <v>23585</v>
      </c>
      <c r="D243" s="319" t="s">
        <v>23215</v>
      </c>
      <c r="E243" s="319" t="s">
        <v>23216</v>
      </c>
      <c r="F243" s="319" t="s">
        <v>23217</v>
      </c>
      <c r="G243" s="319" t="s">
        <v>23218</v>
      </c>
      <c r="H243" s="319" t="s">
        <v>23204</v>
      </c>
      <c r="I243" s="319" t="s">
        <v>23205</v>
      </c>
      <c r="J243" s="319" t="s">
        <v>23253</v>
      </c>
      <c r="K243" s="319" t="s">
        <v>23254</v>
      </c>
      <c r="L243" s="319" t="s">
        <v>23305</v>
      </c>
      <c r="M243" s="319" t="s">
        <v>23306</v>
      </c>
      <c r="N243" s="319" t="s">
        <v>23403</v>
      </c>
      <c r="O243" s="319" t="s">
        <v>23404</v>
      </c>
    </row>
    <row r="244" spans="1:15" s="313" customFormat="1">
      <c r="A244" s="316">
        <v>2232</v>
      </c>
      <c r="B244" s="317">
        <v>153</v>
      </c>
      <c r="C244" s="318" t="s">
        <v>23586</v>
      </c>
      <c r="D244" s="319" t="s">
        <v>23215</v>
      </c>
      <c r="E244" s="319" t="s">
        <v>23216</v>
      </c>
      <c r="F244" s="319" t="s">
        <v>23252</v>
      </c>
      <c r="G244" s="319" t="s">
        <v>23218</v>
      </c>
      <c r="H244" s="319" t="s">
        <v>23204</v>
      </c>
      <c r="I244" s="319" t="s">
        <v>23205</v>
      </c>
      <c r="J244" s="319" t="s">
        <v>23202</v>
      </c>
      <c r="K244" s="319" t="s">
        <v>23203</v>
      </c>
      <c r="L244" s="319" t="s">
        <v>23261</v>
      </c>
      <c r="M244" s="319" t="s">
        <v>23237</v>
      </c>
      <c r="N244" s="319" t="s">
        <v>23265</v>
      </c>
      <c r="O244" s="319" t="s">
        <v>23266</v>
      </c>
    </row>
    <row r="245" spans="1:15" s="313" customFormat="1">
      <c r="A245" s="316">
        <v>2232</v>
      </c>
      <c r="B245" s="317">
        <v>153</v>
      </c>
      <c r="C245" s="318" t="s">
        <v>23587</v>
      </c>
      <c r="D245" s="319" t="s">
        <v>23215</v>
      </c>
      <c r="E245" s="319" t="s">
        <v>23216</v>
      </c>
      <c r="F245" s="319" t="s">
        <v>23252</v>
      </c>
      <c r="G245" s="319" t="s">
        <v>23218</v>
      </c>
      <c r="H245" s="319" t="s">
        <v>23204</v>
      </c>
      <c r="I245" s="319" t="s">
        <v>23205</v>
      </c>
      <c r="J245" s="319" t="s">
        <v>23202</v>
      </c>
      <c r="K245" s="319" t="s">
        <v>23203</v>
      </c>
      <c r="L245" s="319" t="s">
        <v>23261</v>
      </c>
      <c r="M245" s="319" t="s">
        <v>23237</v>
      </c>
      <c r="N245" s="319" t="s">
        <v>23265</v>
      </c>
      <c r="O245" s="319" t="s">
        <v>23266</v>
      </c>
    </row>
    <row r="246" spans="1:15" s="313" customFormat="1">
      <c r="A246" s="316">
        <v>2285</v>
      </c>
      <c r="B246" s="317">
        <v>156</v>
      </c>
      <c r="C246" s="318" t="s">
        <v>23588</v>
      </c>
      <c r="D246" s="319" t="s">
        <v>23215</v>
      </c>
      <c r="E246" s="319" t="s">
        <v>23216</v>
      </c>
      <c r="F246" s="319" t="s">
        <v>23217</v>
      </c>
      <c r="G246" s="319" t="s">
        <v>23218</v>
      </c>
      <c r="H246" s="319" t="s">
        <v>23252</v>
      </c>
      <c r="I246" s="319" t="s">
        <v>23218</v>
      </c>
      <c r="J246" s="319" t="s">
        <v>23215</v>
      </c>
      <c r="K246" s="319" t="s">
        <v>23216</v>
      </c>
      <c r="L246" s="319" t="s">
        <v>23222</v>
      </c>
      <c r="M246" s="319" t="s">
        <v>23233</v>
      </c>
      <c r="N246" s="319" t="s">
        <v>23261</v>
      </c>
      <c r="O246" s="319" t="s">
        <v>23237</v>
      </c>
    </row>
    <row r="247" spans="1:15" s="313" customFormat="1" ht="15">
      <c r="A247" s="316">
        <v>2308</v>
      </c>
      <c r="B247" s="317">
        <v>157</v>
      </c>
      <c r="C247" s="320" t="s">
        <v>23589</v>
      </c>
      <c r="D247" s="319" t="s">
        <v>23215</v>
      </c>
      <c r="E247" s="319" t="s">
        <v>23216</v>
      </c>
      <c r="F247" s="319" t="s">
        <v>23217</v>
      </c>
      <c r="G247" s="319" t="s">
        <v>23218</v>
      </c>
      <c r="H247" s="319" t="s">
        <v>23204</v>
      </c>
      <c r="I247" s="319" t="s">
        <v>23205</v>
      </c>
      <c r="J247" s="319" t="s">
        <v>23253</v>
      </c>
      <c r="K247" s="319" t="s">
        <v>23254</v>
      </c>
      <c r="L247" s="319" t="s">
        <v>23206</v>
      </c>
      <c r="M247" s="319" t="s">
        <v>23207</v>
      </c>
      <c r="N247" s="319" t="s">
        <v>23354</v>
      </c>
      <c r="O247" s="319" t="s">
        <v>23355</v>
      </c>
    </row>
    <row r="248" spans="1:15" s="313" customFormat="1" ht="15">
      <c r="A248" s="316">
        <v>2308</v>
      </c>
      <c r="B248" s="317">
        <v>157</v>
      </c>
      <c r="C248" s="320" t="s">
        <v>23590</v>
      </c>
      <c r="D248" s="319" t="s">
        <v>23215</v>
      </c>
      <c r="E248" s="319" t="s">
        <v>23216</v>
      </c>
      <c r="F248" s="319" t="s">
        <v>23217</v>
      </c>
      <c r="G248" s="319" t="s">
        <v>23218</v>
      </c>
      <c r="H248" s="319" t="s">
        <v>23204</v>
      </c>
      <c r="I248" s="319" t="s">
        <v>23205</v>
      </c>
      <c r="J248" s="319" t="s">
        <v>23253</v>
      </c>
      <c r="K248" s="319" t="s">
        <v>23254</v>
      </c>
      <c r="L248" s="319" t="s">
        <v>23206</v>
      </c>
      <c r="M248" s="319" t="s">
        <v>23207</v>
      </c>
      <c r="N248" s="319" t="s">
        <v>23354</v>
      </c>
      <c r="O248" s="319" t="s">
        <v>23355</v>
      </c>
    </row>
    <row r="249" spans="1:15" s="313" customFormat="1">
      <c r="A249" s="316">
        <v>2334</v>
      </c>
      <c r="B249" s="317">
        <v>131</v>
      </c>
      <c r="C249" s="318" t="s">
        <v>23591</v>
      </c>
      <c r="D249" s="319" t="s">
        <v>23215</v>
      </c>
      <c r="E249" s="319" t="s">
        <v>23216</v>
      </c>
      <c r="F249" s="319" t="s">
        <v>23252</v>
      </c>
      <c r="G249" s="319" t="s">
        <v>23218</v>
      </c>
      <c r="H249" s="319" t="s">
        <v>23236</v>
      </c>
      <c r="I249" s="319" t="s">
        <v>23237</v>
      </c>
      <c r="J249" s="319" t="s">
        <v>23241</v>
      </c>
      <c r="K249" s="319" t="s">
        <v>23242</v>
      </c>
      <c r="L249" s="319" t="s">
        <v>23219</v>
      </c>
      <c r="M249" s="319" t="s">
        <v>23220</v>
      </c>
      <c r="N249" s="319" t="s">
        <v>23359</v>
      </c>
      <c r="O249" s="319" t="s">
        <v>23239</v>
      </c>
    </row>
    <row r="250" spans="1:15" s="313" customFormat="1">
      <c r="A250" s="316">
        <v>2337</v>
      </c>
      <c r="B250" s="317">
        <v>131</v>
      </c>
      <c r="C250" s="318" t="s">
        <v>23592</v>
      </c>
      <c r="D250" s="319" t="s">
        <v>23215</v>
      </c>
      <c r="E250" s="319" t="s">
        <v>23216</v>
      </c>
      <c r="F250" s="319" t="s">
        <v>23217</v>
      </c>
      <c r="G250" s="319" t="s">
        <v>23218</v>
      </c>
      <c r="H250" s="319" t="s">
        <v>23217</v>
      </c>
      <c r="I250" s="319" t="s">
        <v>23218</v>
      </c>
      <c r="J250" s="319" t="s">
        <v>23215</v>
      </c>
      <c r="K250" s="319" t="s">
        <v>23216</v>
      </c>
      <c r="L250" s="319" t="s">
        <v>23204</v>
      </c>
      <c r="M250" s="319" t="s">
        <v>23205</v>
      </c>
      <c r="N250" s="319" t="s">
        <v>23222</v>
      </c>
      <c r="O250" s="319" t="s">
        <v>23205</v>
      </c>
    </row>
    <row r="251" spans="1:15" s="313" customFormat="1">
      <c r="A251" s="316">
        <v>2353</v>
      </c>
      <c r="B251" s="317">
        <v>132</v>
      </c>
      <c r="C251" s="320" t="s">
        <v>23593</v>
      </c>
      <c r="D251" s="319" t="s">
        <v>23215</v>
      </c>
      <c r="E251" s="319" t="s">
        <v>23216</v>
      </c>
      <c r="F251" s="319" t="s">
        <v>23217</v>
      </c>
      <c r="G251" s="319" t="s">
        <v>23218</v>
      </c>
      <c r="H251" s="319" t="s">
        <v>23217</v>
      </c>
      <c r="I251" s="319" t="s">
        <v>23218</v>
      </c>
      <c r="J251" s="319" t="s">
        <v>23215</v>
      </c>
      <c r="K251" s="319" t="s">
        <v>23216</v>
      </c>
      <c r="L251" s="319" t="s">
        <v>23204</v>
      </c>
      <c r="M251" s="319" t="s">
        <v>23205</v>
      </c>
      <c r="N251" s="319" t="s">
        <v>23276</v>
      </c>
      <c r="O251" s="319" t="s">
        <v>23244</v>
      </c>
    </row>
    <row r="252" spans="1:15" s="313" customFormat="1">
      <c r="A252" s="316">
        <v>2382</v>
      </c>
      <c r="B252" s="317">
        <v>131</v>
      </c>
      <c r="C252" s="318" t="s">
        <v>23594</v>
      </c>
      <c r="D252" s="319" t="s">
        <v>23215</v>
      </c>
      <c r="E252" s="319" t="s">
        <v>23216</v>
      </c>
      <c r="F252" s="319" t="s">
        <v>23252</v>
      </c>
      <c r="G252" s="319" t="s">
        <v>23218</v>
      </c>
      <c r="H252" s="319" t="s">
        <v>23204</v>
      </c>
      <c r="I252" s="319" t="s">
        <v>23205</v>
      </c>
      <c r="J252" s="319" t="s">
        <v>23202</v>
      </c>
      <c r="K252" s="319" t="s">
        <v>23203</v>
      </c>
      <c r="L252" s="319" t="s">
        <v>23276</v>
      </c>
      <c r="M252" s="319" t="s">
        <v>23244</v>
      </c>
      <c r="N252" s="319" t="s">
        <v>23300</v>
      </c>
      <c r="O252" s="319" t="s">
        <v>23259</v>
      </c>
    </row>
    <row r="253" spans="1:15" s="313" customFormat="1">
      <c r="A253" s="316">
        <v>2395</v>
      </c>
      <c r="B253" s="317">
        <v>132</v>
      </c>
      <c r="C253" s="320" t="s">
        <v>23595</v>
      </c>
      <c r="D253" s="319" t="s">
        <v>23215</v>
      </c>
      <c r="E253" s="319" t="s">
        <v>23216</v>
      </c>
      <c r="F253" s="319" t="s">
        <v>23217</v>
      </c>
      <c r="G253" s="319" t="s">
        <v>23218</v>
      </c>
      <c r="H253" s="319" t="s">
        <v>23217</v>
      </c>
      <c r="I253" s="319" t="s">
        <v>23218</v>
      </c>
      <c r="J253" s="319" t="s">
        <v>23215</v>
      </c>
      <c r="K253" s="319" t="s">
        <v>23216</v>
      </c>
      <c r="L253" s="319" t="s">
        <v>23252</v>
      </c>
      <c r="M253" s="319" t="s">
        <v>23218</v>
      </c>
      <c r="N253" s="319" t="s">
        <v>23222</v>
      </c>
      <c r="O253" s="319" t="s">
        <v>23233</v>
      </c>
    </row>
    <row r="254" spans="1:15" s="313" customFormat="1">
      <c r="A254" s="316">
        <v>2407</v>
      </c>
      <c r="B254" s="317">
        <v>155</v>
      </c>
      <c r="C254" s="318" t="s">
        <v>23596</v>
      </c>
      <c r="D254" s="319" t="s">
        <v>23215</v>
      </c>
      <c r="E254" s="319" t="s">
        <v>23216</v>
      </c>
      <c r="F254" s="319" t="s">
        <v>23217</v>
      </c>
      <c r="G254" s="319" t="s">
        <v>23218</v>
      </c>
      <c r="H254" s="319" t="s">
        <v>23252</v>
      </c>
      <c r="I254" s="319" t="s">
        <v>23205</v>
      </c>
      <c r="J254" s="319" t="s">
        <v>23202</v>
      </c>
      <c r="K254" s="319" t="s">
        <v>23203</v>
      </c>
      <c r="L254" s="319" t="s">
        <v>23236</v>
      </c>
      <c r="M254" s="319" t="s">
        <v>23233</v>
      </c>
      <c r="N254" s="319" t="s">
        <v>23280</v>
      </c>
      <c r="O254" s="319" t="s">
        <v>23207</v>
      </c>
    </row>
    <row r="255" spans="1:15" s="313" customFormat="1">
      <c r="A255" s="316">
        <v>2417</v>
      </c>
      <c r="B255" s="317">
        <v>125</v>
      </c>
      <c r="C255" s="318" t="s">
        <v>23597</v>
      </c>
      <c r="D255" s="319" t="s">
        <v>23241</v>
      </c>
      <c r="E255" s="319" t="s">
        <v>23242</v>
      </c>
      <c r="F255" s="319" t="s">
        <v>23276</v>
      </c>
      <c r="G255" s="319" t="s">
        <v>23244</v>
      </c>
      <c r="H255" s="319" t="s">
        <v>23359</v>
      </c>
      <c r="I255" s="319" t="s">
        <v>23239</v>
      </c>
      <c r="J255" s="319" t="s">
        <v>23571</v>
      </c>
      <c r="K255" s="319" t="s">
        <v>23572</v>
      </c>
      <c r="L255" s="319" t="s">
        <v>23413</v>
      </c>
      <c r="M255" s="319" t="s">
        <v>23211</v>
      </c>
      <c r="N255" s="319" t="s">
        <v>23598</v>
      </c>
      <c r="O255" s="319" t="s">
        <v>23574</v>
      </c>
    </row>
    <row r="256" spans="1:15" s="313" customFormat="1">
      <c r="A256" s="316">
        <v>2417</v>
      </c>
      <c r="B256" s="317">
        <v>125</v>
      </c>
      <c r="C256" s="318" t="s">
        <v>23599</v>
      </c>
      <c r="D256" s="319" t="s">
        <v>23241</v>
      </c>
      <c r="E256" s="319" t="s">
        <v>23242</v>
      </c>
      <c r="F256" s="319" t="s">
        <v>23276</v>
      </c>
      <c r="G256" s="319" t="s">
        <v>23244</v>
      </c>
      <c r="H256" s="319" t="s">
        <v>23359</v>
      </c>
      <c r="I256" s="319" t="s">
        <v>23239</v>
      </c>
      <c r="J256" s="319" t="s">
        <v>23571</v>
      </c>
      <c r="K256" s="319" t="s">
        <v>23572</v>
      </c>
      <c r="L256" s="319" t="s">
        <v>23413</v>
      </c>
      <c r="M256" s="319" t="s">
        <v>23211</v>
      </c>
      <c r="N256" s="319" t="s">
        <v>23598</v>
      </c>
      <c r="O256" s="319" t="s">
        <v>23574</v>
      </c>
    </row>
    <row r="257" spans="1:15" s="313" customFormat="1">
      <c r="A257" s="316">
        <v>2418</v>
      </c>
      <c r="B257" s="317">
        <v>125</v>
      </c>
      <c r="C257" s="318" t="s">
        <v>23600</v>
      </c>
      <c r="D257" s="319" t="s">
        <v>23234</v>
      </c>
      <c r="E257" s="319" t="s">
        <v>23235</v>
      </c>
      <c r="F257" s="319" t="s">
        <v>23236</v>
      </c>
      <c r="G257" s="319" t="s">
        <v>23233</v>
      </c>
      <c r="H257" s="319" t="s">
        <v>23325</v>
      </c>
      <c r="I257" s="319" t="s">
        <v>23278</v>
      </c>
      <c r="J257" s="319" t="s">
        <v>23225</v>
      </c>
      <c r="K257" s="319" t="s">
        <v>23226</v>
      </c>
      <c r="L257" s="319" t="s">
        <v>23281</v>
      </c>
      <c r="M257" s="319" t="s">
        <v>23282</v>
      </c>
      <c r="N257" s="319" t="s">
        <v>23583</v>
      </c>
      <c r="O257" s="319" t="s">
        <v>23284</v>
      </c>
    </row>
    <row r="258" spans="1:15" s="313" customFormat="1">
      <c r="A258" s="316">
        <v>2418</v>
      </c>
      <c r="B258" s="317">
        <v>125</v>
      </c>
      <c r="C258" s="318" t="s">
        <v>23601</v>
      </c>
      <c r="D258" s="319" t="s">
        <v>23234</v>
      </c>
      <c r="E258" s="319" t="s">
        <v>23235</v>
      </c>
      <c r="F258" s="319" t="s">
        <v>23236</v>
      </c>
      <c r="G258" s="319" t="s">
        <v>23233</v>
      </c>
      <c r="H258" s="319" t="s">
        <v>23325</v>
      </c>
      <c r="I258" s="319" t="s">
        <v>23278</v>
      </c>
      <c r="J258" s="319" t="s">
        <v>23225</v>
      </c>
      <c r="K258" s="319" t="s">
        <v>23226</v>
      </c>
      <c r="L258" s="319" t="s">
        <v>23281</v>
      </c>
      <c r="M258" s="319" t="s">
        <v>23282</v>
      </c>
      <c r="N258" s="319" t="s">
        <v>23583</v>
      </c>
      <c r="O258" s="319" t="s">
        <v>23284</v>
      </c>
    </row>
    <row r="259" spans="1:15" s="313" customFormat="1">
      <c r="A259" s="316">
        <v>2420</v>
      </c>
      <c r="B259" s="317">
        <v>125</v>
      </c>
      <c r="C259" s="318" t="s">
        <v>23602</v>
      </c>
      <c r="D259" s="319" t="s">
        <v>23234</v>
      </c>
      <c r="E259" s="319" t="s">
        <v>23235</v>
      </c>
      <c r="F259" s="319" t="s">
        <v>23276</v>
      </c>
      <c r="G259" s="319" t="s">
        <v>23237</v>
      </c>
      <c r="H259" s="319" t="s">
        <v>23292</v>
      </c>
      <c r="I259" s="319" t="s">
        <v>23293</v>
      </c>
      <c r="J259" s="319" t="s">
        <v>23208</v>
      </c>
      <c r="K259" s="319" t="s">
        <v>23209</v>
      </c>
      <c r="L259" s="319" t="s">
        <v>23249</v>
      </c>
      <c r="M259" s="319" t="s">
        <v>23250</v>
      </c>
      <c r="N259" s="319" t="s">
        <v>23249</v>
      </c>
      <c r="O259" s="319" t="s">
        <v>23250</v>
      </c>
    </row>
    <row r="260" spans="1:15" s="313" customFormat="1">
      <c r="A260" s="316">
        <v>2421</v>
      </c>
      <c r="B260" s="317">
        <v>124</v>
      </c>
      <c r="C260" s="318" t="s">
        <v>23603</v>
      </c>
      <c r="D260" s="319" t="s">
        <v>23202</v>
      </c>
      <c r="E260" s="319" t="s">
        <v>23203</v>
      </c>
      <c r="F260" s="319" t="s">
        <v>23204</v>
      </c>
      <c r="G260" s="319" t="s">
        <v>23205</v>
      </c>
      <c r="H260" s="319" t="s">
        <v>23258</v>
      </c>
      <c r="I260" s="319" t="s">
        <v>23266</v>
      </c>
      <c r="J260" s="319" t="s">
        <v>23267</v>
      </c>
      <c r="K260" s="319" t="s">
        <v>23268</v>
      </c>
      <c r="L260" s="319" t="s">
        <v>23258</v>
      </c>
      <c r="M260" s="319" t="s">
        <v>23259</v>
      </c>
      <c r="N260" s="319" t="s">
        <v>23604</v>
      </c>
      <c r="O260" s="319" t="s">
        <v>23343</v>
      </c>
    </row>
    <row r="261" spans="1:15" s="313" customFormat="1">
      <c r="A261" s="316">
        <v>2434</v>
      </c>
      <c r="B261" s="317">
        <v>156</v>
      </c>
      <c r="C261" s="320" t="s">
        <v>23605</v>
      </c>
      <c r="D261" s="319" t="s">
        <v>23215</v>
      </c>
      <c r="E261" s="319" t="s">
        <v>23216</v>
      </c>
      <c r="F261" s="319" t="s">
        <v>23217</v>
      </c>
      <c r="G261" s="319" t="s">
        <v>23218</v>
      </c>
      <c r="H261" s="319" t="s">
        <v>23217</v>
      </c>
      <c r="I261" s="319" t="s">
        <v>23218</v>
      </c>
      <c r="J261" s="319" t="s">
        <v>23215</v>
      </c>
      <c r="K261" s="319" t="s">
        <v>23216</v>
      </c>
      <c r="L261" s="319" t="s">
        <v>23217</v>
      </c>
      <c r="M261" s="319" t="s">
        <v>23218</v>
      </c>
      <c r="N261" s="319" t="s">
        <v>23222</v>
      </c>
      <c r="O261" s="319" t="s">
        <v>23233</v>
      </c>
    </row>
    <row r="262" spans="1:15" s="313" customFormat="1">
      <c r="A262" s="316">
        <v>2435</v>
      </c>
      <c r="B262" s="317">
        <v>156</v>
      </c>
      <c r="C262" s="320" t="s">
        <v>23606</v>
      </c>
      <c r="D262" s="319" t="s">
        <v>23215</v>
      </c>
      <c r="E262" s="319" t="s">
        <v>23216</v>
      </c>
      <c r="F262" s="319" t="s">
        <v>23217</v>
      </c>
      <c r="G262" s="319" t="s">
        <v>23218</v>
      </c>
      <c r="H262" s="319" t="s">
        <v>23217</v>
      </c>
      <c r="I262" s="319" t="s">
        <v>23218</v>
      </c>
      <c r="J262" s="319" t="s">
        <v>23215</v>
      </c>
      <c r="K262" s="319" t="s">
        <v>23216</v>
      </c>
      <c r="L262" s="319" t="s">
        <v>23204</v>
      </c>
      <c r="M262" s="319" t="s">
        <v>23205</v>
      </c>
      <c r="N262" s="319" t="s">
        <v>23280</v>
      </c>
      <c r="O262" s="319" t="s">
        <v>23207</v>
      </c>
    </row>
    <row r="263" spans="1:15" s="313" customFormat="1">
      <c r="A263" s="316">
        <v>2437</v>
      </c>
      <c r="B263" s="317">
        <v>156</v>
      </c>
      <c r="C263" s="320" t="s">
        <v>23607</v>
      </c>
      <c r="D263" s="319" t="s">
        <v>23215</v>
      </c>
      <c r="E263" s="319" t="s">
        <v>23216</v>
      </c>
      <c r="F263" s="319" t="s">
        <v>23217</v>
      </c>
      <c r="G263" s="319" t="s">
        <v>23218</v>
      </c>
      <c r="H263" s="319" t="s">
        <v>23217</v>
      </c>
      <c r="I263" s="319" t="s">
        <v>23218</v>
      </c>
      <c r="J263" s="319" t="s">
        <v>23215</v>
      </c>
      <c r="K263" s="319" t="s">
        <v>23216</v>
      </c>
      <c r="L263" s="319" t="s">
        <v>23222</v>
      </c>
      <c r="M263" s="319" t="s">
        <v>23205</v>
      </c>
      <c r="N263" s="319" t="s">
        <v>23258</v>
      </c>
      <c r="O263" s="319" t="s">
        <v>23259</v>
      </c>
    </row>
    <row r="264" spans="1:15" s="313" customFormat="1">
      <c r="A264" s="316">
        <v>2438</v>
      </c>
      <c r="B264" s="317">
        <v>131</v>
      </c>
      <c r="C264" s="318" t="s">
        <v>23608</v>
      </c>
      <c r="D264" s="319" t="s">
        <v>23202</v>
      </c>
      <c r="E264" s="319" t="s">
        <v>23203</v>
      </c>
      <c r="F264" s="319" t="s">
        <v>23236</v>
      </c>
      <c r="G264" s="319" t="s">
        <v>23233</v>
      </c>
      <c r="H264" s="319" t="s">
        <v>23206</v>
      </c>
      <c r="I264" s="319" t="s">
        <v>23207</v>
      </c>
      <c r="J264" s="319" t="s">
        <v>23267</v>
      </c>
      <c r="K264" s="319" t="s">
        <v>23268</v>
      </c>
      <c r="L264" s="319" t="s">
        <v>23281</v>
      </c>
      <c r="M264" s="319" t="s">
        <v>23282</v>
      </c>
      <c r="N264" s="319" t="s">
        <v>23345</v>
      </c>
      <c r="O264" s="319" t="s">
        <v>23332</v>
      </c>
    </row>
    <row r="265" spans="1:15" s="313" customFormat="1">
      <c r="A265" s="316">
        <v>2442</v>
      </c>
      <c r="B265" s="317">
        <v>156</v>
      </c>
      <c r="C265" s="318" t="s">
        <v>23609</v>
      </c>
      <c r="D265" s="319" t="s">
        <v>23215</v>
      </c>
      <c r="E265" s="319" t="s">
        <v>23216</v>
      </c>
      <c r="F265" s="319" t="s">
        <v>23252</v>
      </c>
      <c r="G265" s="319" t="s">
        <v>23218</v>
      </c>
      <c r="H265" s="319" t="s">
        <v>23204</v>
      </c>
      <c r="I265" s="319" t="s">
        <v>23205</v>
      </c>
      <c r="J265" s="319" t="s">
        <v>23202</v>
      </c>
      <c r="K265" s="319" t="s">
        <v>23203</v>
      </c>
      <c r="L265" s="319" t="s">
        <v>23276</v>
      </c>
      <c r="M265" s="319" t="s">
        <v>23237</v>
      </c>
      <c r="N265" s="319" t="s">
        <v>23265</v>
      </c>
      <c r="O265" s="319" t="s">
        <v>23266</v>
      </c>
    </row>
    <row r="266" spans="1:15" s="313" customFormat="1">
      <c r="A266" s="316">
        <v>2474</v>
      </c>
      <c r="B266" s="317">
        <v>157</v>
      </c>
      <c r="C266" s="318" t="s">
        <v>23610</v>
      </c>
      <c r="D266" s="319" t="s">
        <v>23202</v>
      </c>
      <c r="E266" s="319" t="s">
        <v>23203</v>
      </c>
      <c r="F266" s="319" t="s">
        <v>23261</v>
      </c>
      <c r="G266" s="319" t="s">
        <v>23237</v>
      </c>
      <c r="H266" s="319" t="s">
        <v>23223</v>
      </c>
      <c r="I266" s="319" t="s">
        <v>23224</v>
      </c>
      <c r="J266" s="319" t="s">
        <v>23267</v>
      </c>
      <c r="K266" s="319" t="s">
        <v>23268</v>
      </c>
      <c r="L266" s="319" t="s">
        <v>23281</v>
      </c>
      <c r="M266" s="319" t="s">
        <v>23282</v>
      </c>
      <c r="N266" s="319" t="s">
        <v>23611</v>
      </c>
      <c r="O266" s="319" t="s">
        <v>23612</v>
      </c>
    </row>
    <row r="267" spans="1:15" s="313" customFormat="1">
      <c r="A267" s="316">
        <v>2477</v>
      </c>
      <c r="B267" s="317">
        <v>131</v>
      </c>
      <c r="C267" s="318" t="s">
        <v>23613</v>
      </c>
      <c r="D267" s="319" t="s">
        <v>23215</v>
      </c>
      <c r="E267" s="319" t="s">
        <v>23216</v>
      </c>
      <c r="F267" s="319" t="s">
        <v>23217</v>
      </c>
      <c r="G267" s="319" t="s">
        <v>23218</v>
      </c>
      <c r="H267" s="319" t="s">
        <v>23217</v>
      </c>
      <c r="I267" s="319" t="s">
        <v>23218</v>
      </c>
      <c r="J267" s="319" t="s">
        <v>23215</v>
      </c>
      <c r="K267" s="319" t="s">
        <v>23216</v>
      </c>
      <c r="L267" s="319" t="s">
        <v>23204</v>
      </c>
      <c r="M267" s="319" t="s">
        <v>23205</v>
      </c>
      <c r="N267" s="319" t="s">
        <v>23222</v>
      </c>
      <c r="O267" s="319" t="s">
        <v>23233</v>
      </c>
    </row>
    <row r="268" spans="1:15" s="313" customFormat="1">
      <c r="A268" s="316">
        <v>2478</v>
      </c>
      <c r="B268" s="317">
        <v>155</v>
      </c>
      <c r="C268" s="318" t="s">
        <v>23614</v>
      </c>
      <c r="D268" s="319" t="s">
        <v>23202</v>
      </c>
      <c r="E268" s="319" t="s">
        <v>23203</v>
      </c>
      <c r="F268" s="319" t="s">
        <v>23243</v>
      </c>
      <c r="G268" s="319" t="s">
        <v>23244</v>
      </c>
      <c r="H268" s="319" t="s">
        <v>23273</v>
      </c>
      <c r="I268" s="319" t="s">
        <v>23224</v>
      </c>
      <c r="J268" s="319" t="s">
        <v>23225</v>
      </c>
      <c r="K268" s="319" t="s">
        <v>23226</v>
      </c>
      <c r="L268" s="319" t="s">
        <v>23540</v>
      </c>
      <c r="M268" s="319" t="s">
        <v>23308</v>
      </c>
      <c r="N268" s="319" t="s">
        <v>23615</v>
      </c>
      <c r="O268" s="319" t="s">
        <v>23616</v>
      </c>
    </row>
    <row r="269" spans="1:15" s="313" customFormat="1">
      <c r="A269" s="316">
        <v>2478</v>
      </c>
      <c r="B269" s="317">
        <v>155</v>
      </c>
      <c r="C269" s="318" t="s">
        <v>23617</v>
      </c>
      <c r="D269" s="319" t="s">
        <v>23202</v>
      </c>
      <c r="E269" s="319" t="s">
        <v>23203</v>
      </c>
      <c r="F269" s="319" t="s">
        <v>23243</v>
      </c>
      <c r="G269" s="319" t="s">
        <v>23244</v>
      </c>
      <c r="H269" s="319" t="s">
        <v>23273</v>
      </c>
      <c r="I269" s="319" t="s">
        <v>23224</v>
      </c>
      <c r="J269" s="319" t="s">
        <v>23225</v>
      </c>
      <c r="K269" s="319" t="s">
        <v>23226</v>
      </c>
      <c r="L269" s="319" t="s">
        <v>23540</v>
      </c>
      <c r="M269" s="319" t="s">
        <v>23308</v>
      </c>
      <c r="N269" s="319" t="s">
        <v>23615</v>
      </c>
      <c r="O269" s="319" t="s">
        <v>23616</v>
      </c>
    </row>
    <row r="270" spans="1:15" s="313" customFormat="1">
      <c r="A270" s="316">
        <v>2478</v>
      </c>
      <c r="B270" s="317">
        <v>155</v>
      </c>
      <c r="C270" s="318" t="s">
        <v>23618</v>
      </c>
      <c r="D270" s="319" t="s">
        <v>23202</v>
      </c>
      <c r="E270" s="319" t="s">
        <v>23203</v>
      </c>
      <c r="F270" s="319" t="s">
        <v>23243</v>
      </c>
      <c r="G270" s="319" t="s">
        <v>23244</v>
      </c>
      <c r="H270" s="319" t="s">
        <v>23273</v>
      </c>
      <c r="I270" s="319" t="s">
        <v>23224</v>
      </c>
      <c r="J270" s="319" t="s">
        <v>23225</v>
      </c>
      <c r="K270" s="319" t="s">
        <v>23226</v>
      </c>
      <c r="L270" s="319" t="s">
        <v>23540</v>
      </c>
      <c r="M270" s="319" t="s">
        <v>23308</v>
      </c>
      <c r="N270" s="319" t="s">
        <v>23615</v>
      </c>
      <c r="O270" s="319" t="s">
        <v>23616</v>
      </c>
    </row>
    <row r="271" spans="1:15" s="313" customFormat="1">
      <c r="A271" s="316">
        <v>2478</v>
      </c>
      <c r="B271" s="317">
        <v>155</v>
      </c>
      <c r="C271" s="318" t="s">
        <v>23619</v>
      </c>
      <c r="D271" s="319" t="s">
        <v>23202</v>
      </c>
      <c r="E271" s="319" t="s">
        <v>23203</v>
      </c>
      <c r="F271" s="319" t="s">
        <v>23243</v>
      </c>
      <c r="G271" s="319" t="s">
        <v>23244</v>
      </c>
      <c r="H271" s="319" t="s">
        <v>23273</v>
      </c>
      <c r="I271" s="319" t="s">
        <v>23224</v>
      </c>
      <c r="J271" s="319" t="s">
        <v>23225</v>
      </c>
      <c r="K271" s="319" t="s">
        <v>23226</v>
      </c>
      <c r="L271" s="319" t="s">
        <v>23540</v>
      </c>
      <c r="M271" s="319" t="s">
        <v>23308</v>
      </c>
      <c r="N271" s="319" t="s">
        <v>23615</v>
      </c>
      <c r="O271" s="319" t="s">
        <v>23616</v>
      </c>
    </row>
    <row r="272" spans="1:15" s="313" customFormat="1">
      <c r="A272" s="316">
        <v>2480</v>
      </c>
      <c r="B272" s="317" t="s">
        <v>16597</v>
      </c>
      <c r="C272" s="318" t="s">
        <v>23620</v>
      </c>
      <c r="D272" s="319" t="s">
        <v>23241</v>
      </c>
      <c r="E272" s="319" t="s">
        <v>23242</v>
      </c>
      <c r="F272" s="319" t="s">
        <v>23223</v>
      </c>
      <c r="G272" s="319" t="s">
        <v>23224</v>
      </c>
      <c r="H272" s="319" t="s">
        <v>23384</v>
      </c>
      <c r="I272" s="319" t="s">
        <v>23385</v>
      </c>
      <c r="J272" s="319" t="s">
        <v>23208</v>
      </c>
      <c r="K272" s="319" t="s">
        <v>23209</v>
      </c>
      <c r="L272" s="319" t="s">
        <v>23249</v>
      </c>
      <c r="M272" s="319" t="s">
        <v>23250</v>
      </c>
      <c r="N272" s="319" t="s">
        <v>23249</v>
      </c>
      <c r="O272" s="319" t="s">
        <v>23250</v>
      </c>
    </row>
    <row r="273" spans="1:15" s="313" customFormat="1">
      <c r="A273" s="316">
        <v>2481</v>
      </c>
      <c r="B273" s="317">
        <v>155</v>
      </c>
      <c r="C273" s="318" t="s">
        <v>23621</v>
      </c>
      <c r="D273" s="319" t="s">
        <v>23241</v>
      </c>
      <c r="E273" s="319" t="s">
        <v>23242</v>
      </c>
      <c r="F273" s="319" t="s">
        <v>23370</v>
      </c>
      <c r="G273" s="319" t="s">
        <v>23263</v>
      </c>
      <c r="H273" s="319" t="s">
        <v>23269</v>
      </c>
      <c r="I273" s="319" t="s">
        <v>23270</v>
      </c>
      <c r="J273" s="319" t="s">
        <v>23208</v>
      </c>
      <c r="K273" s="319" t="s">
        <v>23209</v>
      </c>
      <c r="L273" s="319" t="s">
        <v>23249</v>
      </c>
      <c r="M273" s="319" t="s">
        <v>23250</v>
      </c>
      <c r="N273" s="319" t="s">
        <v>23249</v>
      </c>
      <c r="O273" s="319" t="s">
        <v>23250</v>
      </c>
    </row>
    <row r="274" spans="1:15" s="313" customFormat="1">
      <c r="A274" s="316">
        <v>2482</v>
      </c>
      <c r="B274" s="317" t="s">
        <v>16597</v>
      </c>
      <c r="C274" s="318" t="s">
        <v>23622</v>
      </c>
      <c r="D274" s="319" t="s">
        <v>23234</v>
      </c>
      <c r="E274" s="319" t="s">
        <v>23235</v>
      </c>
      <c r="F274" s="319" t="s">
        <v>23300</v>
      </c>
      <c r="G274" s="319" t="s">
        <v>23259</v>
      </c>
      <c r="H274" s="319" t="s">
        <v>23292</v>
      </c>
      <c r="I274" s="319" t="s">
        <v>23293</v>
      </c>
      <c r="J274" s="319" t="s">
        <v>23571</v>
      </c>
      <c r="K274" s="319" t="s">
        <v>23572</v>
      </c>
      <c r="L274" s="319" t="s">
        <v>23623</v>
      </c>
      <c r="M274" s="319" t="s">
        <v>23624</v>
      </c>
      <c r="N274" s="319" t="s">
        <v>23349</v>
      </c>
      <c r="O274" s="319" t="s">
        <v>23350</v>
      </c>
    </row>
    <row r="275" spans="1:15" s="313" customFormat="1">
      <c r="A275" s="316">
        <v>2483</v>
      </c>
      <c r="B275" s="317" t="s">
        <v>16597</v>
      </c>
      <c r="C275" s="318" t="s">
        <v>23625</v>
      </c>
      <c r="D275" s="319" t="s">
        <v>23241</v>
      </c>
      <c r="E275" s="319" t="s">
        <v>23242</v>
      </c>
      <c r="F275" s="319" t="s">
        <v>23376</v>
      </c>
      <c r="G275" s="319" t="s">
        <v>23220</v>
      </c>
      <c r="H275" s="319" t="s">
        <v>23245</v>
      </c>
      <c r="I275" s="319" t="s">
        <v>23246</v>
      </c>
      <c r="J275" s="319" t="s">
        <v>23208</v>
      </c>
      <c r="K275" s="319" t="s">
        <v>23209</v>
      </c>
      <c r="L275" s="319" t="s">
        <v>23626</v>
      </c>
      <c r="M275" s="319" t="s">
        <v>23627</v>
      </c>
      <c r="N275" s="319" t="s">
        <v>23249</v>
      </c>
      <c r="O275" s="319" t="s">
        <v>23250</v>
      </c>
    </row>
    <row r="276" spans="1:15" s="313" customFormat="1">
      <c r="A276" s="316">
        <v>2484</v>
      </c>
      <c r="B276" s="317">
        <v>155</v>
      </c>
      <c r="C276" s="318" t="s">
        <v>23628</v>
      </c>
      <c r="D276" s="319" t="s">
        <v>23202</v>
      </c>
      <c r="E276" s="319" t="s">
        <v>23203</v>
      </c>
      <c r="F276" s="319" t="s">
        <v>23243</v>
      </c>
      <c r="G276" s="319" t="s">
        <v>23244</v>
      </c>
      <c r="H276" s="319" t="s">
        <v>23273</v>
      </c>
      <c r="I276" s="319" t="s">
        <v>23224</v>
      </c>
      <c r="J276" s="319" t="s">
        <v>23225</v>
      </c>
      <c r="K276" s="319" t="s">
        <v>23226</v>
      </c>
      <c r="L276" s="319" t="s">
        <v>23540</v>
      </c>
      <c r="M276" s="319" t="s">
        <v>23308</v>
      </c>
      <c r="N276" s="319" t="s">
        <v>23615</v>
      </c>
      <c r="O276" s="319" t="s">
        <v>23616</v>
      </c>
    </row>
    <row r="277" spans="1:15" s="313" customFormat="1">
      <c r="A277" s="316">
        <v>2485</v>
      </c>
      <c r="B277" s="317" t="s">
        <v>16597</v>
      </c>
      <c r="C277" s="318" t="s">
        <v>23629</v>
      </c>
      <c r="D277" s="319" t="s">
        <v>23202</v>
      </c>
      <c r="E277" s="319" t="s">
        <v>23203</v>
      </c>
      <c r="F277" s="319" t="s">
        <v>23261</v>
      </c>
      <c r="G277" s="319" t="s">
        <v>23237</v>
      </c>
      <c r="H277" s="319" t="s">
        <v>23265</v>
      </c>
      <c r="I277" s="319" t="s">
        <v>23266</v>
      </c>
      <c r="J277" s="319" t="s">
        <v>23267</v>
      </c>
      <c r="K277" s="319" t="s">
        <v>23268</v>
      </c>
      <c r="L277" s="319" t="s">
        <v>23238</v>
      </c>
      <c r="M277" s="319" t="s">
        <v>23293</v>
      </c>
      <c r="N277" s="319" t="s">
        <v>23611</v>
      </c>
      <c r="O277" s="319" t="s">
        <v>23612</v>
      </c>
    </row>
    <row r="278" spans="1:15" s="313" customFormat="1">
      <c r="A278" s="316">
        <v>2486</v>
      </c>
      <c r="B278" s="317" t="s">
        <v>16597</v>
      </c>
      <c r="C278" s="318" t="s">
        <v>23630</v>
      </c>
      <c r="D278" s="319" t="s">
        <v>23202</v>
      </c>
      <c r="E278" s="319" t="s">
        <v>23203</v>
      </c>
      <c r="F278" s="319" t="s">
        <v>23261</v>
      </c>
      <c r="G278" s="319" t="s">
        <v>23237</v>
      </c>
      <c r="H278" s="319" t="s">
        <v>23258</v>
      </c>
      <c r="I278" s="319" t="s">
        <v>23259</v>
      </c>
      <c r="J278" s="319" t="s">
        <v>23253</v>
      </c>
      <c r="K278" s="319" t="s">
        <v>23254</v>
      </c>
      <c r="L278" s="319" t="s">
        <v>23377</v>
      </c>
      <c r="M278" s="319" t="s">
        <v>23631</v>
      </c>
      <c r="N278" s="319" t="s">
        <v>23632</v>
      </c>
      <c r="O278" s="319" t="s">
        <v>23290</v>
      </c>
    </row>
    <row r="279" spans="1:15" s="313" customFormat="1">
      <c r="A279" s="316">
        <v>2487</v>
      </c>
      <c r="B279" s="317">
        <v>155</v>
      </c>
      <c r="C279" s="318" t="s">
        <v>23633</v>
      </c>
      <c r="D279" s="319" t="s">
        <v>23234</v>
      </c>
      <c r="E279" s="319" t="s">
        <v>23235</v>
      </c>
      <c r="F279" s="319" t="s">
        <v>23280</v>
      </c>
      <c r="G279" s="319" t="s">
        <v>23207</v>
      </c>
      <c r="H279" s="319" t="s">
        <v>23219</v>
      </c>
      <c r="I279" s="319" t="s">
        <v>23220</v>
      </c>
      <c r="J279" s="319" t="s">
        <v>23253</v>
      </c>
      <c r="K279" s="319" t="s">
        <v>23254</v>
      </c>
      <c r="L279" s="319" t="s">
        <v>23210</v>
      </c>
      <c r="M279" s="319" t="s">
        <v>23211</v>
      </c>
      <c r="N279" s="319" t="s">
        <v>23446</v>
      </c>
      <c r="O279" s="319" t="s">
        <v>23555</v>
      </c>
    </row>
    <row r="280" spans="1:15" s="313" customFormat="1">
      <c r="A280" s="316">
        <v>2488</v>
      </c>
      <c r="B280" s="317">
        <v>155</v>
      </c>
      <c r="C280" s="318" t="s">
        <v>23634</v>
      </c>
      <c r="D280" s="319" t="s">
        <v>23215</v>
      </c>
      <c r="E280" s="319" t="s">
        <v>23216</v>
      </c>
      <c r="F280" s="319" t="s">
        <v>23204</v>
      </c>
      <c r="G280" s="319" t="s">
        <v>23205</v>
      </c>
      <c r="H280" s="319" t="s">
        <v>23222</v>
      </c>
      <c r="I280" s="319" t="s">
        <v>23233</v>
      </c>
      <c r="J280" s="319" t="s">
        <v>23234</v>
      </c>
      <c r="K280" s="319" t="s">
        <v>23235</v>
      </c>
      <c r="L280" s="319" t="s">
        <v>23206</v>
      </c>
      <c r="M280" s="319" t="s">
        <v>23207</v>
      </c>
      <c r="N280" s="319" t="s">
        <v>23219</v>
      </c>
      <c r="O280" s="319" t="s">
        <v>23220</v>
      </c>
    </row>
    <row r="281" spans="1:15" s="313" customFormat="1">
      <c r="A281" s="316">
        <v>2495</v>
      </c>
      <c r="B281" s="317">
        <v>144</v>
      </c>
      <c r="C281" s="320" t="s">
        <v>23635</v>
      </c>
      <c r="D281" s="319" t="s">
        <v>23215</v>
      </c>
      <c r="E281" s="319" t="s">
        <v>23216</v>
      </c>
      <c r="F281" s="319" t="s">
        <v>23217</v>
      </c>
      <c r="G281" s="319" t="s">
        <v>23218</v>
      </c>
      <c r="H281" s="319" t="s">
        <v>23204</v>
      </c>
      <c r="I281" s="319" t="s">
        <v>23205</v>
      </c>
      <c r="J281" s="319" t="s">
        <v>23234</v>
      </c>
      <c r="K281" s="319" t="s">
        <v>23235</v>
      </c>
      <c r="L281" s="319" t="s">
        <v>23265</v>
      </c>
      <c r="M281" s="319" t="s">
        <v>23266</v>
      </c>
      <c r="N281" s="319" t="s">
        <v>23342</v>
      </c>
      <c r="O281" s="319" t="s">
        <v>23343</v>
      </c>
    </row>
    <row r="282" spans="1:15" s="313" customFormat="1">
      <c r="A282" s="316">
        <v>2521</v>
      </c>
      <c r="B282" s="317" t="s">
        <v>16592</v>
      </c>
      <c r="C282" s="318" t="s">
        <v>23636</v>
      </c>
      <c r="D282" s="319" t="s">
        <v>23215</v>
      </c>
      <c r="E282" s="319" t="s">
        <v>23216</v>
      </c>
      <c r="F282" s="319" t="s">
        <v>23252</v>
      </c>
      <c r="G282" s="319" t="s">
        <v>23218</v>
      </c>
      <c r="H282" s="319" t="s">
        <v>23204</v>
      </c>
      <c r="I282" s="319" t="s">
        <v>23205</v>
      </c>
      <c r="J282" s="319" t="s">
        <v>23202</v>
      </c>
      <c r="K282" s="319" t="s">
        <v>23203</v>
      </c>
      <c r="L282" s="319" t="s">
        <v>23261</v>
      </c>
      <c r="M282" s="319" t="s">
        <v>23237</v>
      </c>
      <c r="N282" s="319" t="s">
        <v>23206</v>
      </c>
      <c r="O282" s="319" t="s">
        <v>23207</v>
      </c>
    </row>
    <row r="283" spans="1:15" s="313" customFormat="1">
      <c r="A283" s="316">
        <v>2534</v>
      </c>
      <c r="B283" s="317">
        <v>119</v>
      </c>
      <c r="C283" s="318" t="s">
        <v>23637</v>
      </c>
      <c r="D283" s="319" t="s">
        <v>23215</v>
      </c>
      <c r="E283" s="319" t="s">
        <v>23216</v>
      </c>
      <c r="F283" s="319" t="s">
        <v>23217</v>
      </c>
      <c r="G283" s="319" t="s">
        <v>23218</v>
      </c>
      <c r="H283" s="319" t="s">
        <v>23204</v>
      </c>
      <c r="I283" s="319" t="s">
        <v>23205</v>
      </c>
      <c r="J283" s="319" t="s">
        <v>23241</v>
      </c>
      <c r="K283" s="319" t="s">
        <v>23242</v>
      </c>
      <c r="L283" s="319" t="s">
        <v>23276</v>
      </c>
      <c r="M283" s="319" t="s">
        <v>23244</v>
      </c>
      <c r="N283" s="319" t="s">
        <v>23262</v>
      </c>
      <c r="O283" s="319" t="s">
        <v>23263</v>
      </c>
    </row>
    <row r="284" spans="1:15" s="313" customFormat="1">
      <c r="A284" s="316">
        <v>2548</v>
      </c>
      <c r="B284" s="317">
        <v>124</v>
      </c>
      <c r="C284" s="318" t="s">
        <v>23638</v>
      </c>
      <c r="D284" s="319" t="s">
        <v>23234</v>
      </c>
      <c r="E284" s="319" t="s">
        <v>23235</v>
      </c>
      <c r="F284" s="319" t="s">
        <v>23236</v>
      </c>
      <c r="G284" s="319" t="s">
        <v>23233</v>
      </c>
      <c r="H284" s="319" t="s">
        <v>23359</v>
      </c>
      <c r="I284" s="319" t="s">
        <v>23239</v>
      </c>
      <c r="J284" s="319" t="s">
        <v>23347</v>
      </c>
      <c r="K284" s="319" t="s">
        <v>23348</v>
      </c>
      <c r="L284" s="319" t="s">
        <v>23384</v>
      </c>
      <c r="M284" s="319" t="s">
        <v>23385</v>
      </c>
      <c r="N284" s="319" t="s">
        <v>23249</v>
      </c>
      <c r="O284" s="319" t="s">
        <v>23250</v>
      </c>
    </row>
    <row r="285" spans="1:15" s="313" customFormat="1">
      <c r="A285" s="316">
        <v>2605</v>
      </c>
      <c r="B285" s="317">
        <v>155</v>
      </c>
      <c r="C285" s="318" t="s">
        <v>23639</v>
      </c>
      <c r="D285" s="319" t="s">
        <v>23215</v>
      </c>
      <c r="E285" s="319" t="s">
        <v>23216</v>
      </c>
      <c r="F285" s="319" t="s">
        <v>23252</v>
      </c>
      <c r="G285" s="319" t="s">
        <v>23218</v>
      </c>
      <c r="H285" s="319" t="s">
        <v>23252</v>
      </c>
      <c r="I285" s="319" t="s">
        <v>23205</v>
      </c>
      <c r="J285" s="319" t="s">
        <v>23202</v>
      </c>
      <c r="K285" s="319" t="s">
        <v>23203</v>
      </c>
      <c r="L285" s="319" t="s">
        <v>23261</v>
      </c>
      <c r="M285" s="319" t="s">
        <v>23237</v>
      </c>
      <c r="N285" s="319" t="s">
        <v>23280</v>
      </c>
      <c r="O285" s="319" t="s">
        <v>23207</v>
      </c>
    </row>
    <row r="286" spans="1:15" s="313" customFormat="1">
      <c r="A286" s="316">
        <v>2606</v>
      </c>
      <c r="B286" s="317">
        <v>155</v>
      </c>
      <c r="C286" s="318" t="s">
        <v>23640</v>
      </c>
      <c r="D286" s="319" t="s">
        <v>23215</v>
      </c>
      <c r="E286" s="319" t="s">
        <v>23216</v>
      </c>
      <c r="F286" s="319" t="s">
        <v>23252</v>
      </c>
      <c r="G286" s="319" t="s">
        <v>23218</v>
      </c>
      <c r="H286" s="319" t="s">
        <v>23204</v>
      </c>
      <c r="I286" s="319" t="s">
        <v>23205</v>
      </c>
      <c r="J286" s="319" t="s">
        <v>23202</v>
      </c>
      <c r="K286" s="319" t="s">
        <v>23203</v>
      </c>
      <c r="L286" s="319" t="s">
        <v>23276</v>
      </c>
      <c r="M286" s="319" t="s">
        <v>23237</v>
      </c>
      <c r="N286" s="319" t="s">
        <v>23265</v>
      </c>
      <c r="O286" s="319" t="s">
        <v>23266</v>
      </c>
    </row>
    <row r="287" spans="1:15" s="313" customFormat="1">
      <c r="A287" s="316">
        <v>2644</v>
      </c>
      <c r="B287" s="317">
        <v>151</v>
      </c>
      <c r="C287" s="318" t="s">
        <v>23641</v>
      </c>
      <c r="D287" s="319" t="s">
        <v>23215</v>
      </c>
      <c r="E287" s="319" t="s">
        <v>23216</v>
      </c>
      <c r="F287" s="319" t="s">
        <v>23217</v>
      </c>
      <c r="G287" s="319" t="s">
        <v>23218</v>
      </c>
      <c r="H287" s="319" t="s">
        <v>23252</v>
      </c>
      <c r="I287" s="319" t="s">
        <v>23218</v>
      </c>
      <c r="J287" s="319" t="s">
        <v>23234</v>
      </c>
      <c r="K287" s="319" t="s">
        <v>23235</v>
      </c>
      <c r="L287" s="319" t="s">
        <v>23204</v>
      </c>
      <c r="M287" s="319" t="s">
        <v>23205</v>
      </c>
      <c r="N287" s="319" t="s">
        <v>23276</v>
      </c>
      <c r="O287" s="319" t="s">
        <v>23237</v>
      </c>
    </row>
    <row r="288" spans="1:15" s="313" customFormat="1">
      <c r="A288" s="316">
        <v>2646</v>
      </c>
      <c r="B288" s="317">
        <v>151</v>
      </c>
      <c r="C288" s="318" t="s">
        <v>23642</v>
      </c>
      <c r="D288" s="319" t="s">
        <v>23215</v>
      </c>
      <c r="E288" s="319" t="s">
        <v>23216</v>
      </c>
      <c r="F288" s="319" t="s">
        <v>23217</v>
      </c>
      <c r="G288" s="319" t="s">
        <v>23218</v>
      </c>
      <c r="H288" s="319" t="s">
        <v>23217</v>
      </c>
      <c r="I288" s="319" t="s">
        <v>23218</v>
      </c>
      <c r="J288" s="319" t="s">
        <v>23215</v>
      </c>
      <c r="K288" s="319" t="s">
        <v>23216</v>
      </c>
      <c r="L288" s="319" t="s">
        <v>23204</v>
      </c>
      <c r="M288" s="319" t="s">
        <v>23205</v>
      </c>
      <c r="N288" s="319" t="s">
        <v>23204</v>
      </c>
      <c r="O288" s="319" t="s">
        <v>23205</v>
      </c>
    </row>
    <row r="289" spans="1:15" s="313" customFormat="1">
      <c r="A289" s="316">
        <v>2668</v>
      </c>
      <c r="B289" s="317">
        <v>131</v>
      </c>
      <c r="C289" s="318" t="s">
        <v>23643</v>
      </c>
      <c r="D289" s="319" t="s">
        <v>23215</v>
      </c>
      <c r="E289" s="319" t="s">
        <v>23216</v>
      </c>
      <c r="F289" s="319" t="s">
        <v>23217</v>
      </c>
      <c r="G289" s="319" t="s">
        <v>23218</v>
      </c>
      <c r="H289" s="319" t="s">
        <v>23217</v>
      </c>
      <c r="I289" s="319" t="s">
        <v>23218</v>
      </c>
      <c r="J289" s="319" t="s">
        <v>23215</v>
      </c>
      <c r="K289" s="319" t="s">
        <v>23216</v>
      </c>
      <c r="L289" s="319" t="s">
        <v>23204</v>
      </c>
      <c r="M289" s="319" t="s">
        <v>23205</v>
      </c>
      <c r="N289" s="319" t="s">
        <v>23222</v>
      </c>
      <c r="O289" s="319" t="s">
        <v>23205</v>
      </c>
    </row>
    <row r="290" spans="1:15" s="313" customFormat="1">
      <c r="A290" s="316">
        <v>2676</v>
      </c>
      <c r="B290" s="317">
        <v>119</v>
      </c>
      <c r="C290" s="318" t="s">
        <v>23644</v>
      </c>
      <c r="D290" s="319" t="s">
        <v>23202</v>
      </c>
      <c r="E290" s="319" t="s">
        <v>23203</v>
      </c>
      <c r="F290" s="319" t="s">
        <v>23204</v>
      </c>
      <c r="G290" s="319" t="s">
        <v>23205</v>
      </c>
      <c r="H290" s="319" t="s">
        <v>23305</v>
      </c>
      <c r="I290" s="319" t="s">
        <v>23306</v>
      </c>
      <c r="J290" s="319" t="s">
        <v>23267</v>
      </c>
      <c r="K290" s="319" t="s">
        <v>23268</v>
      </c>
      <c r="L290" s="319" t="s">
        <v>23300</v>
      </c>
      <c r="M290" s="319" t="s">
        <v>23259</v>
      </c>
      <c r="N290" s="319" t="s">
        <v>23342</v>
      </c>
      <c r="O290" s="319" t="s">
        <v>23343</v>
      </c>
    </row>
    <row r="291" spans="1:15" s="313" customFormat="1">
      <c r="A291" s="316">
        <v>2691</v>
      </c>
      <c r="B291" s="317">
        <v>137</v>
      </c>
      <c r="C291" s="320" t="s">
        <v>23645</v>
      </c>
      <c r="D291" s="319" t="s">
        <v>23215</v>
      </c>
      <c r="E291" s="319" t="s">
        <v>23216</v>
      </c>
      <c r="F291" s="319" t="s">
        <v>23217</v>
      </c>
      <c r="G291" s="319" t="s">
        <v>23218</v>
      </c>
      <c r="H291" s="319" t="s">
        <v>23217</v>
      </c>
      <c r="I291" s="319" t="s">
        <v>23218</v>
      </c>
      <c r="J291" s="319" t="s">
        <v>23215</v>
      </c>
      <c r="K291" s="319" t="s">
        <v>23216</v>
      </c>
      <c r="L291" s="319" t="s">
        <v>23217</v>
      </c>
      <c r="M291" s="319" t="s">
        <v>23218</v>
      </c>
      <c r="N291" s="319" t="s">
        <v>23236</v>
      </c>
      <c r="O291" s="319" t="s">
        <v>23233</v>
      </c>
    </row>
    <row r="292" spans="1:15" s="313" customFormat="1">
      <c r="A292" s="316">
        <v>2692</v>
      </c>
      <c r="B292" s="317">
        <v>157</v>
      </c>
      <c r="C292" s="320" t="s">
        <v>23646</v>
      </c>
      <c r="D292" s="319" t="s">
        <v>23215</v>
      </c>
      <c r="E292" s="319" t="s">
        <v>23216</v>
      </c>
      <c r="F292" s="319" t="s">
        <v>23217</v>
      </c>
      <c r="G292" s="319" t="s">
        <v>23218</v>
      </c>
      <c r="H292" s="319" t="s">
        <v>23252</v>
      </c>
      <c r="I292" s="319" t="s">
        <v>23218</v>
      </c>
      <c r="J292" s="319" t="s">
        <v>23215</v>
      </c>
      <c r="K292" s="319" t="s">
        <v>23216</v>
      </c>
      <c r="L292" s="319" t="s">
        <v>23252</v>
      </c>
      <c r="M292" s="319" t="s">
        <v>23218</v>
      </c>
      <c r="N292" s="319" t="s">
        <v>23222</v>
      </c>
      <c r="O292" s="319" t="s">
        <v>23233</v>
      </c>
    </row>
    <row r="293" spans="1:15" s="313" customFormat="1">
      <c r="A293" s="316">
        <v>2692</v>
      </c>
      <c r="B293" s="317">
        <v>157</v>
      </c>
      <c r="C293" s="320" t="s">
        <v>23647</v>
      </c>
      <c r="D293" s="319" t="s">
        <v>23215</v>
      </c>
      <c r="E293" s="319" t="s">
        <v>23216</v>
      </c>
      <c r="F293" s="319" t="s">
        <v>23217</v>
      </c>
      <c r="G293" s="319" t="s">
        <v>23218</v>
      </c>
      <c r="H293" s="319" t="s">
        <v>23252</v>
      </c>
      <c r="I293" s="319" t="s">
        <v>23218</v>
      </c>
      <c r="J293" s="319" t="s">
        <v>23202</v>
      </c>
      <c r="K293" s="319" t="s">
        <v>23203</v>
      </c>
      <c r="L293" s="319" t="s">
        <v>23236</v>
      </c>
      <c r="M293" s="319" t="s">
        <v>23233</v>
      </c>
      <c r="N293" s="319" t="s">
        <v>23262</v>
      </c>
      <c r="O293" s="319" t="s">
        <v>23263</v>
      </c>
    </row>
    <row r="294" spans="1:15" s="313" customFormat="1">
      <c r="A294" s="316">
        <v>2740</v>
      </c>
      <c r="B294" s="317">
        <v>155</v>
      </c>
      <c r="C294" s="318" t="s">
        <v>23648</v>
      </c>
      <c r="D294" s="319" t="s">
        <v>23215</v>
      </c>
      <c r="E294" s="319" t="s">
        <v>23216</v>
      </c>
      <c r="F294" s="319" t="s">
        <v>23217</v>
      </c>
      <c r="G294" s="319" t="s">
        <v>23218</v>
      </c>
      <c r="H294" s="319" t="s">
        <v>23204</v>
      </c>
      <c r="I294" s="319" t="s">
        <v>23205</v>
      </c>
      <c r="J294" s="319" t="s">
        <v>23202</v>
      </c>
      <c r="K294" s="319" t="s">
        <v>23203</v>
      </c>
      <c r="L294" s="319" t="s">
        <v>23261</v>
      </c>
      <c r="M294" s="319" t="s">
        <v>23237</v>
      </c>
      <c r="N294" s="319" t="s">
        <v>23206</v>
      </c>
      <c r="O294" s="319" t="s">
        <v>23266</v>
      </c>
    </row>
    <row r="295" spans="1:15" s="313" customFormat="1">
      <c r="A295" s="316">
        <v>2742</v>
      </c>
      <c r="B295" s="317">
        <v>155</v>
      </c>
      <c r="C295" s="318" t="s">
        <v>23649</v>
      </c>
      <c r="D295" s="319" t="s">
        <v>23215</v>
      </c>
      <c r="E295" s="319" t="s">
        <v>23216</v>
      </c>
      <c r="F295" s="319" t="s">
        <v>23217</v>
      </c>
      <c r="G295" s="319" t="s">
        <v>23218</v>
      </c>
      <c r="H295" s="319" t="s">
        <v>23252</v>
      </c>
      <c r="I295" s="319" t="s">
        <v>23218</v>
      </c>
      <c r="J295" s="319" t="s">
        <v>23215</v>
      </c>
      <c r="K295" s="319" t="s">
        <v>23216</v>
      </c>
      <c r="L295" s="319" t="s">
        <v>23222</v>
      </c>
      <c r="M295" s="319" t="s">
        <v>23205</v>
      </c>
      <c r="N295" s="319" t="s">
        <v>23236</v>
      </c>
      <c r="O295" s="319" t="s">
        <v>23233</v>
      </c>
    </row>
    <row r="296" spans="1:15" s="313" customFormat="1">
      <c r="A296" s="316">
        <v>2742</v>
      </c>
      <c r="B296" s="321">
        <v>155</v>
      </c>
      <c r="C296" s="318" t="s">
        <v>23650</v>
      </c>
      <c r="D296" s="319" t="s">
        <v>23215</v>
      </c>
      <c r="E296" s="319" t="s">
        <v>23216</v>
      </c>
      <c r="F296" s="319" t="s">
        <v>23252</v>
      </c>
      <c r="G296" s="319" t="s">
        <v>23218</v>
      </c>
      <c r="H296" s="319" t="s">
        <v>23252</v>
      </c>
      <c r="I296" s="319" t="s">
        <v>23205</v>
      </c>
      <c r="J296" s="319" t="s">
        <v>23202</v>
      </c>
      <c r="K296" s="319" t="s">
        <v>23203</v>
      </c>
      <c r="L296" s="319" t="s">
        <v>23236</v>
      </c>
      <c r="M296" s="319" t="s">
        <v>23233</v>
      </c>
      <c r="N296" s="319" t="s">
        <v>23276</v>
      </c>
      <c r="O296" s="319" t="s">
        <v>23244</v>
      </c>
    </row>
    <row r="297" spans="1:15" s="313" customFormat="1">
      <c r="A297" s="316">
        <v>2742</v>
      </c>
      <c r="B297" s="321">
        <v>155</v>
      </c>
      <c r="C297" s="318" t="s">
        <v>23651</v>
      </c>
      <c r="D297" s="319" t="s">
        <v>23215</v>
      </c>
      <c r="E297" s="319" t="s">
        <v>23216</v>
      </c>
      <c r="F297" s="319" t="s">
        <v>23252</v>
      </c>
      <c r="G297" s="319" t="s">
        <v>23218</v>
      </c>
      <c r="H297" s="319" t="s">
        <v>23252</v>
      </c>
      <c r="I297" s="319" t="s">
        <v>23205</v>
      </c>
      <c r="J297" s="319" t="s">
        <v>23202</v>
      </c>
      <c r="K297" s="319" t="s">
        <v>23203</v>
      </c>
      <c r="L297" s="319" t="s">
        <v>23236</v>
      </c>
      <c r="M297" s="319" t="s">
        <v>23233</v>
      </c>
      <c r="N297" s="319" t="s">
        <v>23276</v>
      </c>
      <c r="O297" s="319" t="s">
        <v>23244</v>
      </c>
    </row>
    <row r="298" spans="1:15" s="313" customFormat="1">
      <c r="A298" s="316">
        <v>2742</v>
      </c>
      <c r="B298" s="317">
        <v>155</v>
      </c>
      <c r="C298" s="318" t="s">
        <v>23652</v>
      </c>
      <c r="D298" s="319" t="s">
        <v>23215</v>
      </c>
      <c r="E298" s="319" t="s">
        <v>23216</v>
      </c>
      <c r="F298" s="319" t="s">
        <v>23217</v>
      </c>
      <c r="G298" s="319" t="s">
        <v>23218</v>
      </c>
      <c r="H298" s="319" t="s">
        <v>23217</v>
      </c>
      <c r="I298" s="319" t="s">
        <v>23218</v>
      </c>
      <c r="J298" s="319" t="s">
        <v>23215</v>
      </c>
      <c r="K298" s="319" t="s">
        <v>23216</v>
      </c>
      <c r="L298" s="319" t="s">
        <v>23204</v>
      </c>
      <c r="M298" s="319" t="s">
        <v>23205</v>
      </c>
      <c r="N298" s="319" t="s">
        <v>23236</v>
      </c>
      <c r="O298" s="319" t="s">
        <v>23233</v>
      </c>
    </row>
    <row r="299" spans="1:15" s="313" customFormat="1">
      <c r="A299" s="316">
        <v>2743</v>
      </c>
      <c r="B299" s="317">
        <v>155</v>
      </c>
      <c r="C299" s="318" t="s">
        <v>23653</v>
      </c>
      <c r="D299" s="319" t="s">
        <v>23215</v>
      </c>
      <c r="E299" s="319" t="s">
        <v>23216</v>
      </c>
      <c r="F299" s="319" t="s">
        <v>23217</v>
      </c>
      <c r="G299" s="319" t="s">
        <v>23218</v>
      </c>
      <c r="H299" s="319" t="s">
        <v>23217</v>
      </c>
      <c r="I299" s="319" t="s">
        <v>23218</v>
      </c>
      <c r="J299" s="319" t="s">
        <v>23215</v>
      </c>
      <c r="K299" s="319" t="s">
        <v>23216</v>
      </c>
      <c r="L299" s="319" t="s">
        <v>23204</v>
      </c>
      <c r="M299" s="319" t="s">
        <v>23205</v>
      </c>
      <c r="N299" s="319" t="s">
        <v>23222</v>
      </c>
      <c r="O299" s="319" t="s">
        <v>23233</v>
      </c>
    </row>
    <row r="300" spans="1:15" s="313" customFormat="1">
      <c r="A300" s="316">
        <v>2806</v>
      </c>
      <c r="B300" s="317">
        <v>139</v>
      </c>
      <c r="C300" s="320" t="s">
        <v>23654</v>
      </c>
      <c r="D300" s="319" t="s">
        <v>23215</v>
      </c>
      <c r="E300" s="319" t="s">
        <v>23216</v>
      </c>
      <c r="F300" s="319" t="s">
        <v>23217</v>
      </c>
      <c r="G300" s="319" t="s">
        <v>23218</v>
      </c>
      <c r="H300" s="319" t="s">
        <v>23252</v>
      </c>
      <c r="I300" s="319" t="s">
        <v>23205</v>
      </c>
      <c r="J300" s="319" t="s">
        <v>23202</v>
      </c>
      <c r="K300" s="319" t="s">
        <v>23203</v>
      </c>
      <c r="L300" s="319" t="s">
        <v>23236</v>
      </c>
      <c r="M300" s="319" t="s">
        <v>23233</v>
      </c>
      <c r="N300" s="319" t="s">
        <v>23262</v>
      </c>
      <c r="O300" s="319" t="s">
        <v>23263</v>
      </c>
    </row>
    <row r="301" spans="1:15" s="313" customFormat="1">
      <c r="A301" s="316">
        <v>2826</v>
      </c>
      <c r="B301" s="317">
        <v>155</v>
      </c>
      <c r="C301" s="318" t="s">
        <v>23655</v>
      </c>
      <c r="D301" s="319" t="s">
        <v>23215</v>
      </c>
      <c r="E301" s="319" t="s">
        <v>23216</v>
      </c>
      <c r="F301" s="319" t="s">
        <v>23252</v>
      </c>
      <c r="G301" s="319" t="s">
        <v>23218</v>
      </c>
      <c r="H301" s="319" t="s">
        <v>23252</v>
      </c>
      <c r="I301" s="319" t="s">
        <v>23205</v>
      </c>
      <c r="J301" s="319" t="s">
        <v>23202</v>
      </c>
      <c r="K301" s="319" t="s">
        <v>23203</v>
      </c>
      <c r="L301" s="319" t="s">
        <v>23236</v>
      </c>
      <c r="M301" s="319" t="s">
        <v>23233</v>
      </c>
      <c r="N301" s="319" t="s">
        <v>23276</v>
      </c>
      <c r="O301" s="319" t="s">
        <v>23244</v>
      </c>
    </row>
    <row r="302" spans="1:15" s="313" customFormat="1">
      <c r="A302" s="316">
        <v>2845</v>
      </c>
      <c r="B302" s="317">
        <v>135</v>
      </c>
      <c r="C302" s="318" t="s">
        <v>23656</v>
      </c>
      <c r="D302" s="319" t="s">
        <v>23215</v>
      </c>
      <c r="E302" s="319" t="s">
        <v>23216</v>
      </c>
      <c r="F302" s="319" t="s">
        <v>23204</v>
      </c>
      <c r="G302" s="319" t="s">
        <v>23205</v>
      </c>
      <c r="H302" s="319" t="s">
        <v>23276</v>
      </c>
      <c r="I302" s="319" t="s">
        <v>23244</v>
      </c>
      <c r="J302" s="319" t="s">
        <v>23234</v>
      </c>
      <c r="K302" s="319" t="s">
        <v>23235</v>
      </c>
      <c r="L302" s="319" t="s">
        <v>23300</v>
      </c>
      <c r="M302" s="319" t="s">
        <v>23259</v>
      </c>
      <c r="N302" s="319" t="s">
        <v>23325</v>
      </c>
      <c r="O302" s="319" t="s">
        <v>23278</v>
      </c>
    </row>
    <row r="303" spans="1:15" s="313" customFormat="1">
      <c r="A303" s="316">
        <v>2845</v>
      </c>
      <c r="B303" s="317">
        <v>135</v>
      </c>
      <c r="C303" s="318" t="s">
        <v>23657</v>
      </c>
      <c r="D303" s="319" t="s">
        <v>23215</v>
      </c>
      <c r="E303" s="319" t="s">
        <v>23216</v>
      </c>
      <c r="F303" s="319" t="s">
        <v>23222</v>
      </c>
      <c r="G303" s="319" t="s">
        <v>23233</v>
      </c>
      <c r="H303" s="319" t="s">
        <v>23265</v>
      </c>
      <c r="I303" s="319" t="s">
        <v>23266</v>
      </c>
      <c r="J303" s="319" t="s">
        <v>23267</v>
      </c>
      <c r="K303" s="319" t="s">
        <v>23268</v>
      </c>
      <c r="L303" s="319" t="s">
        <v>23277</v>
      </c>
      <c r="M303" s="319" t="s">
        <v>23278</v>
      </c>
      <c r="N303" s="319" t="s">
        <v>23342</v>
      </c>
      <c r="O303" s="319" t="s">
        <v>23343</v>
      </c>
    </row>
    <row r="304" spans="1:15" s="313" customFormat="1">
      <c r="A304" s="316">
        <v>2901</v>
      </c>
      <c r="B304" s="317">
        <v>124</v>
      </c>
      <c r="C304" s="318" t="s">
        <v>23658</v>
      </c>
      <c r="D304" s="319" t="s">
        <v>23234</v>
      </c>
      <c r="E304" s="319" t="s">
        <v>23235</v>
      </c>
      <c r="F304" s="319" t="s">
        <v>23236</v>
      </c>
      <c r="G304" s="319" t="s">
        <v>23233</v>
      </c>
      <c r="H304" s="319" t="s">
        <v>23273</v>
      </c>
      <c r="I304" s="319" t="s">
        <v>23224</v>
      </c>
      <c r="J304" s="319" t="s">
        <v>23208</v>
      </c>
      <c r="K304" s="319" t="s">
        <v>23209</v>
      </c>
      <c r="L304" s="319" t="s">
        <v>23446</v>
      </c>
      <c r="M304" s="319" t="s">
        <v>23555</v>
      </c>
      <c r="N304" s="319" t="s">
        <v>23249</v>
      </c>
      <c r="O304" s="319" t="s">
        <v>23250</v>
      </c>
    </row>
    <row r="305" spans="1:15" s="313" customFormat="1">
      <c r="A305" s="316">
        <v>2927</v>
      </c>
      <c r="B305" s="317">
        <v>154</v>
      </c>
      <c r="C305" s="318" t="s">
        <v>23659</v>
      </c>
      <c r="D305" s="319" t="s">
        <v>23215</v>
      </c>
      <c r="E305" s="319" t="s">
        <v>23216</v>
      </c>
      <c r="F305" s="319" t="s">
        <v>23217</v>
      </c>
      <c r="G305" s="319" t="s">
        <v>23218</v>
      </c>
      <c r="H305" s="319" t="s">
        <v>23217</v>
      </c>
      <c r="I305" s="319" t="s">
        <v>23218</v>
      </c>
      <c r="J305" s="319" t="s">
        <v>23215</v>
      </c>
      <c r="K305" s="319" t="s">
        <v>23216</v>
      </c>
      <c r="L305" s="319" t="s">
        <v>23252</v>
      </c>
      <c r="M305" s="319" t="s">
        <v>23218</v>
      </c>
      <c r="N305" s="319" t="s">
        <v>23252</v>
      </c>
      <c r="O305" s="319" t="s">
        <v>23218</v>
      </c>
    </row>
    <row r="306" spans="1:15" s="313" customFormat="1">
      <c r="A306" s="316">
        <v>2927</v>
      </c>
      <c r="B306" s="317">
        <v>154</v>
      </c>
      <c r="C306" s="318" t="s">
        <v>23660</v>
      </c>
      <c r="D306" s="319" t="s">
        <v>23215</v>
      </c>
      <c r="E306" s="319" t="s">
        <v>23216</v>
      </c>
      <c r="F306" s="319" t="s">
        <v>23217</v>
      </c>
      <c r="G306" s="319" t="s">
        <v>23218</v>
      </c>
      <c r="H306" s="319" t="s">
        <v>23217</v>
      </c>
      <c r="I306" s="319" t="s">
        <v>23218</v>
      </c>
      <c r="J306" s="319" t="s">
        <v>23215</v>
      </c>
      <c r="K306" s="319" t="s">
        <v>23216</v>
      </c>
      <c r="L306" s="319" t="s">
        <v>23204</v>
      </c>
      <c r="M306" s="319" t="s">
        <v>23205</v>
      </c>
      <c r="N306" s="319" t="s">
        <v>23204</v>
      </c>
      <c r="O306" s="319" t="s">
        <v>23205</v>
      </c>
    </row>
    <row r="307" spans="1:15" s="313" customFormat="1">
      <c r="A307" s="316">
        <v>2965</v>
      </c>
      <c r="B307" s="317">
        <v>139</v>
      </c>
      <c r="C307" s="318" t="s">
        <v>23661</v>
      </c>
      <c r="D307" s="319" t="s">
        <v>23215</v>
      </c>
      <c r="E307" s="319" t="s">
        <v>23216</v>
      </c>
      <c r="F307" s="319" t="s">
        <v>23217</v>
      </c>
      <c r="G307" s="319" t="s">
        <v>23218</v>
      </c>
      <c r="H307" s="319" t="s">
        <v>23204</v>
      </c>
      <c r="I307" s="319" t="s">
        <v>23205</v>
      </c>
      <c r="J307" s="319" t="s">
        <v>23234</v>
      </c>
      <c r="K307" s="319" t="s">
        <v>23235</v>
      </c>
      <c r="L307" s="319" t="s">
        <v>23258</v>
      </c>
      <c r="M307" s="319" t="s">
        <v>23259</v>
      </c>
      <c r="N307" s="319" t="s">
        <v>23413</v>
      </c>
      <c r="O307" s="319" t="s">
        <v>23393</v>
      </c>
    </row>
    <row r="308" spans="1:15" s="313" customFormat="1">
      <c r="A308" s="316">
        <v>2977</v>
      </c>
      <c r="B308" s="317">
        <v>166</v>
      </c>
      <c r="C308" s="318" t="s">
        <v>23662</v>
      </c>
      <c r="D308" s="319" t="s">
        <v>23215</v>
      </c>
      <c r="E308" s="319" t="s">
        <v>23216</v>
      </c>
      <c r="F308" s="319" t="s">
        <v>23217</v>
      </c>
      <c r="G308" s="319" t="s">
        <v>23218</v>
      </c>
      <c r="H308" s="319" t="s">
        <v>23252</v>
      </c>
      <c r="I308" s="319" t="s">
        <v>23218</v>
      </c>
      <c r="J308" s="319" t="s">
        <v>23202</v>
      </c>
      <c r="K308" s="319" t="s">
        <v>23203</v>
      </c>
      <c r="L308" s="319" t="s">
        <v>23222</v>
      </c>
      <c r="M308" s="319" t="s">
        <v>23233</v>
      </c>
      <c r="N308" s="319" t="s">
        <v>23281</v>
      </c>
      <c r="O308" s="319" t="s">
        <v>23282</v>
      </c>
    </row>
    <row r="309" spans="1:15" s="313" customFormat="1">
      <c r="A309" s="316">
        <v>2977</v>
      </c>
      <c r="B309" s="317">
        <v>166</v>
      </c>
      <c r="C309" s="318" t="s">
        <v>23663</v>
      </c>
      <c r="D309" s="319" t="s">
        <v>23215</v>
      </c>
      <c r="E309" s="319" t="s">
        <v>23216</v>
      </c>
      <c r="F309" s="319" t="s">
        <v>23217</v>
      </c>
      <c r="G309" s="319" t="s">
        <v>23218</v>
      </c>
      <c r="H309" s="319" t="s">
        <v>23252</v>
      </c>
      <c r="I309" s="319" t="s">
        <v>23218</v>
      </c>
      <c r="J309" s="319" t="s">
        <v>23202</v>
      </c>
      <c r="K309" s="319" t="s">
        <v>23203</v>
      </c>
      <c r="L309" s="319" t="s">
        <v>23222</v>
      </c>
      <c r="M309" s="319" t="s">
        <v>23233</v>
      </c>
      <c r="N309" s="319" t="s">
        <v>23281</v>
      </c>
      <c r="O309" s="319" t="s">
        <v>23282</v>
      </c>
    </row>
    <row r="310" spans="1:15" s="313" customFormat="1" ht="25.5">
      <c r="A310" s="316">
        <v>2978</v>
      </c>
      <c r="B310" s="317">
        <v>166</v>
      </c>
      <c r="C310" s="318" t="s">
        <v>23664</v>
      </c>
      <c r="D310" s="319" t="s">
        <v>23215</v>
      </c>
      <c r="E310" s="319" t="s">
        <v>23216</v>
      </c>
      <c r="F310" s="319" t="s">
        <v>23217</v>
      </c>
      <c r="G310" s="319" t="s">
        <v>23218</v>
      </c>
      <c r="H310" s="319" t="s">
        <v>23252</v>
      </c>
      <c r="I310" s="319" t="s">
        <v>23218</v>
      </c>
      <c r="J310" s="319" t="s">
        <v>23202</v>
      </c>
      <c r="K310" s="319" t="s">
        <v>23203</v>
      </c>
      <c r="L310" s="319" t="s">
        <v>23222</v>
      </c>
      <c r="M310" s="319" t="s">
        <v>23233</v>
      </c>
      <c r="N310" s="319" t="s">
        <v>23281</v>
      </c>
      <c r="O310" s="319" t="s">
        <v>23282</v>
      </c>
    </row>
    <row r="311" spans="1:15" s="313" customFormat="1" ht="25.5">
      <c r="A311" s="316">
        <v>2978</v>
      </c>
      <c r="B311" s="317">
        <v>166</v>
      </c>
      <c r="C311" s="318" t="s">
        <v>23665</v>
      </c>
      <c r="D311" s="319" t="s">
        <v>23215</v>
      </c>
      <c r="E311" s="319" t="s">
        <v>23216</v>
      </c>
      <c r="F311" s="319" t="s">
        <v>23217</v>
      </c>
      <c r="G311" s="319" t="s">
        <v>23218</v>
      </c>
      <c r="H311" s="319" t="s">
        <v>23252</v>
      </c>
      <c r="I311" s="319" t="s">
        <v>23218</v>
      </c>
      <c r="J311" s="319" t="s">
        <v>23202</v>
      </c>
      <c r="K311" s="319" t="s">
        <v>23203</v>
      </c>
      <c r="L311" s="319" t="s">
        <v>23222</v>
      </c>
      <c r="M311" s="319" t="s">
        <v>23233</v>
      </c>
      <c r="N311" s="319" t="s">
        <v>23281</v>
      </c>
      <c r="O311" s="319" t="s">
        <v>23282</v>
      </c>
    </row>
    <row r="312" spans="1:15" s="313" customFormat="1">
      <c r="A312" s="316">
        <v>2985</v>
      </c>
      <c r="B312" s="317">
        <v>155</v>
      </c>
      <c r="C312" s="318" t="s">
        <v>23666</v>
      </c>
      <c r="D312" s="319" t="s">
        <v>23215</v>
      </c>
      <c r="E312" s="319" t="s">
        <v>23216</v>
      </c>
      <c r="F312" s="319" t="s">
        <v>23217</v>
      </c>
      <c r="G312" s="319" t="s">
        <v>23218</v>
      </c>
      <c r="H312" s="319" t="s">
        <v>23252</v>
      </c>
      <c r="I312" s="319" t="s">
        <v>23218</v>
      </c>
      <c r="J312" s="319" t="s">
        <v>23202</v>
      </c>
      <c r="K312" s="319" t="s">
        <v>23203</v>
      </c>
      <c r="L312" s="319" t="s">
        <v>23236</v>
      </c>
      <c r="M312" s="319" t="s">
        <v>23233</v>
      </c>
      <c r="N312" s="319" t="s">
        <v>23305</v>
      </c>
      <c r="O312" s="319" t="s">
        <v>23306</v>
      </c>
    </row>
    <row r="313" spans="1:15" s="313" customFormat="1">
      <c r="A313" s="316">
        <v>2986</v>
      </c>
      <c r="B313" s="317">
        <v>155</v>
      </c>
      <c r="C313" s="318" t="s">
        <v>23667</v>
      </c>
      <c r="D313" s="319" t="s">
        <v>23215</v>
      </c>
      <c r="E313" s="319" t="s">
        <v>23216</v>
      </c>
      <c r="F313" s="319" t="s">
        <v>23217</v>
      </c>
      <c r="G313" s="319" t="s">
        <v>23218</v>
      </c>
      <c r="H313" s="319" t="s">
        <v>23252</v>
      </c>
      <c r="I313" s="319" t="s">
        <v>23218</v>
      </c>
      <c r="J313" s="319" t="s">
        <v>23202</v>
      </c>
      <c r="K313" s="319" t="s">
        <v>23203</v>
      </c>
      <c r="L313" s="319" t="s">
        <v>23236</v>
      </c>
      <c r="M313" s="319" t="s">
        <v>23233</v>
      </c>
      <c r="N313" s="319" t="s">
        <v>23305</v>
      </c>
      <c r="O313" s="319" t="s">
        <v>23306</v>
      </c>
    </row>
    <row r="314" spans="1:15" s="313" customFormat="1">
      <c r="A314" s="316">
        <v>2987</v>
      </c>
      <c r="B314" s="317">
        <v>156</v>
      </c>
      <c r="C314" s="318" t="s">
        <v>23668</v>
      </c>
      <c r="D314" s="319" t="s">
        <v>23215</v>
      </c>
      <c r="E314" s="319" t="s">
        <v>23216</v>
      </c>
      <c r="F314" s="319" t="s">
        <v>23217</v>
      </c>
      <c r="G314" s="319" t="s">
        <v>23218</v>
      </c>
      <c r="H314" s="319" t="s">
        <v>23252</v>
      </c>
      <c r="I314" s="319" t="s">
        <v>23218</v>
      </c>
      <c r="J314" s="319" t="s">
        <v>23202</v>
      </c>
      <c r="K314" s="319" t="s">
        <v>23203</v>
      </c>
      <c r="L314" s="319" t="s">
        <v>23236</v>
      </c>
      <c r="M314" s="319" t="s">
        <v>23233</v>
      </c>
      <c r="N314" s="319" t="s">
        <v>23305</v>
      </c>
      <c r="O314" s="319" t="s">
        <v>23306</v>
      </c>
    </row>
    <row r="315" spans="1:15" s="313" customFormat="1" ht="25.5">
      <c r="A315" s="316">
        <v>2988</v>
      </c>
      <c r="B315" s="317">
        <v>139</v>
      </c>
      <c r="C315" s="318" t="s">
        <v>23669</v>
      </c>
      <c r="D315" s="319" t="s">
        <v>23215</v>
      </c>
      <c r="E315" s="319" t="s">
        <v>23216</v>
      </c>
      <c r="F315" s="319" t="s">
        <v>23217</v>
      </c>
      <c r="G315" s="319" t="s">
        <v>23218</v>
      </c>
      <c r="H315" s="319" t="s">
        <v>23252</v>
      </c>
      <c r="I315" s="319" t="s">
        <v>23218</v>
      </c>
      <c r="J315" s="319" t="s">
        <v>23202</v>
      </c>
      <c r="K315" s="319" t="s">
        <v>23203</v>
      </c>
      <c r="L315" s="319" t="s">
        <v>23236</v>
      </c>
      <c r="M315" s="319" t="s">
        <v>23233</v>
      </c>
      <c r="N315" s="319" t="s">
        <v>23305</v>
      </c>
      <c r="O315" s="319" t="s">
        <v>23306</v>
      </c>
    </row>
    <row r="316" spans="1:15" s="313" customFormat="1">
      <c r="A316" s="316">
        <v>3023</v>
      </c>
      <c r="B316" s="317">
        <v>131</v>
      </c>
      <c r="C316" s="318" t="s">
        <v>23670</v>
      </c>
      <c r="D316" s="319" t="s">
        <v>23215</v>
      </c>
      <c r="E316" s="319" t="s">
        <v>23216</v>
      </c>
      <c r="F316" s="319" t="s">
        <v>23252</v>
      </c>
      <c r="G316" s="319" t="s">
        <v>23218</v>
      </c>
      <c r="H316" s="319" t="s">
        <v>23252</v>
      </c>
      <c r="I316" s="319" t="s">
        <v>23218</v>
      </c>
      <c r="J316" s="319" t="s">
        <v>23202</v>
      </c>
      <c r="K316" s="319" t="s">
        <v>23203</v>
      </c>
      <c r="L316" s="319" t="s">
        <v>23236</v>
      </c>
      <c r="M316" s="319" t="s">
        <v>23237</v>
      </c>
      <c r="N316" s="319" t="s">
        <v>23243</v>
      </c>
      <c r="O316" s="319" t="s">
        <v>23244</v>
      </c>
    </row>
    <row r="317" spans="1:15" s="313" customFormat="1">
      <c r="A317" s="316">
        <v>3048</v>
      </c>
      <c r="B317" s="317">
        <v>157</v>
      </c>
      <c r="C317" s="318" t="s">
        <v>23671</v>
      </c>
      <c r="D317" s="319" t="s">
        <v>23215</v>
      </c>
      <c r="E317" s="319" t="s">
        <v>23216</v>
      </c>
      <c r="F317" s="319" t="s">
        <v>23217</v>
      </c>
      <c r="G317" s="319" t="s">
        <v>23218</v>
      </c>
      <c r="H317" s="319" t="s">
        <v>23276</v>
      </c>
      <c r="I317" s="319" t="s">
        <v>23244</v>
      </c>
      <c r="J317" s="319" t="s">
        <v>23352</v>
      </c>
      <c r="K317" s="319" t="s">
        <v>23353</v>
      </c>
      <c r="L317" s="319" t="s">
        <v>23370</v>
      </c>
      <c r="M317" s="319" t="s">
        <v>23282</v>
      </c>
      <c r="N317" s="319" t="s">
        <v>23399</v>
      </c>
      <c r="O317" s="319" t="s">
        <v>23672</v>
      </c>
    </row>
    <row r="318" spans="1:15" s="313" customFormat="1">
      <c r="A318" s="316">
        <v>3057</v>
      </c>
      <c r="B318" s="317">
        <v>125</v>
      </c>
      <c r="C318" s="318" t="s">
        <v>23673</v>
      </c>
      <c r="D318" s="319" t="s">
        <v>23215</v>
      </c>
      <c r="E318" s="319" t="s">
        <v>23216</v>
      </c>
      <c r="F318" s="319" t="s">
        <v>23252</v>
      </c>
      <c r="G318" s="319" t="s">
        <v>23218</v>
      </c>
      <c r="H318" s="319" t="s">
        <v>23280</v>
      </c>
      <c r="I318" s="319" t="s">
        <v>23207</v>
      </c>
      <c r="J318" s="319" t="s">
        <v>23347</v>
      </c>
      <c r="K318" s="319" t="s">
        <v>23348</v>
      </c>
      <c r="L318" s="319" t="s">
        <v>23408</v>
      </c>
      <c r="M318" s="319" t="s">
        <v>23409</v>
      </c>
      <c r="N318" s="319" t="s">
        <v>23249</v>
      </c>
      <c r="O318" s="319" t="s">
        <v>23250</v>
      </c>
    </row>
    <row r="319" spans="1:15" s="313" customFormat="1">
      <c r="A319" s="316">
        <v>3079</v>
      </c>
      <c r="B319" s="317" t="s">
        <v>16592</v>
      </c>
      <c r="C319" s="318" t="s">
        <v>23674</v>
      </c>
      <c r="D319" s="319" t="s">
        <v>23215</v>
      </c>
      <c r="E319" s="319" t="s">
        <v>23216</v>
      </c>
      <c r="F319" s="319" t="s">
        <v>23204</v>
      </c>
      <c r="G319" s="319" t="s">
        <v>23205</v>
      </c>
      <c r="H319" s="319" t="s">
        <v>23276</v>
      </c>
      <c r="I319" s="319" t="s">
        <v>23244</v>
      </c>
      <c r="J319" s="319" t="s">
        <v>23241</v>
      </c>
      <c r="K319" s="319" t="s">
        <v>23242</v>
      </c>
      <c r="L319" s="319" t="s">
        <v>23305</v>
      </c>
      <c r="M319" s="319" t="s">
        <v>23306</v>
      </c>
      <c r="N319" s="319" t="s">
        <v>23292</v>
      </c>
      <c r="O319" s="319" t="s">
        <v>23293</v>
      </c>
    </row>
    <row r="320" spans="1:15" s="313" customFormat="1">
      <c r="A320" s="316">
        <v>3083</v>
      </c>
      <c r="B320" s="317">
        <v>124</v>
      </c>
      <c r="C320" s="318" t="s">
        <v>23675</v>
      </c>
      <c r="D320" s="319" t="s">
        <v>23215</v>
      </c>
      <c r="E320" s="319" t="s">
        <v>23216</v>
      </c>
      <c r="F320" s="319" t="s">
        <v>23252</v>
      </c>
      <c r="G320" s="319" t="s">
        <v>23205</v>
      </c>
      <c r="H320" s="319" t="s">
        <v>23265</v>
      </c>
      <c r="I320" s="319" t="s">
        <v>23266</v>
      </c>
      <c r="J320" s="319" t="s">
        <v>23208</v>
      </c>
      <c r="K320" s="319" t="s">
        <v>23209</v>
      </c>
      <c r="L320" s="319" t="s">
        <v>23676</v>
      </c>
      <c r="M320" s="319" t="s">
        <v>23555</v>
      </c>
      <c r="N320" s="319" t="s">
        <v>23249</v>
      </c>
      <c r="O320" s="319" t="s">
        <v>23250</v>
      </c>
    </row>
    <row r="321" spans="1:15" s="313" customFormat="1">
      <c r="A321" s="316">
        <v>3160</v>
      </c>
      <c r="B321" s="317">
        <v>119</v>
      </c>
      <c r="C321" s="318" t="s">
        <v>23677</v>
      </c>
      <c r="D321" s="319" t="s">
        <v>23241</v>
      </c>
      <c r="E321" s="319" t="s">
        <v>23242</v>
      </c>
      <c r="F321" s="319" t="s">
        <v>23206</v>
      </c>
      <c r="G321" s="319" t="s">
        <v>23207</v>
      </c>
      <c r="H321" s="319" t="s">
        <v>23403</v>
      </c>
      <c r="I321" s="319" t="s">
        <v>23404</v>
      </c>
      <c r="J321" s="319" t="s">
        <v>23208</v>
      </c>
      <c r="K321" s="319" t="s">
        <v>23209</v>
      </c>
      <c r="L321" s="319" t="s">
        <v>23313</v>
      </c>
      <c r="M321" s="319" t="s">
        <v>23314</v>
      </c>
      <c r="N321" s="319" t="s">
        <v>23518</v>
      </c>
      <c r="O321" s="319" t="s">
        <v>23519</v>
      </c>
    </row>
    <row r="322" spans="1:15" s="313" customFormat="1">
      <c r="A322" s="316">
        <v>3160</v>
      </c>
      <c r="B322" s="317">
        <v>119</v>
      </c>
      <c r="C322" s="318" t="s">
        <v>23678</v>
      </c>
      <c r="D322" s="319" t="s">
        <v>23241</v>
      </c>
      <c r="E322" s="319" t="s">
        <v>23242</v>
      </c>
      <c r="F322" s="319" t="s">
        <v>23206</v>
      </c>
      <c r="G322" s="319" t="s">
        <v>23207</v>
      </c>
      <c r="H322" s="319" t="s">
        <v>23403</v>
      </c>
      <c r="I322" s="319" t="s">
        <v>23404</v>
      </c>
      <c r="J322" s="319" t="s">
        <v>23208</v>
      </c>
      <c r="K322" s="319" t="s">
        <v>23209</v>
      </c>
      <c r="L322" s="319" t="s">
        <v>23313</v>
      </c>
      <c r="M322" s="319" t="s">
        <v>23314</v>
      </c>
      <c r="N322" s="319" t="s">
        <v>23518</v>
      </c>
      <c r="O322" s="319" t="s">
        <v>23519</v>
      </c>
    </row>
    <row r="323" spans="1:15" s="313" customFormat="1">
      <c r="A323" s="316">
        <v>3160</v>
      </c>
      <c r="B323" s="317">
        <v>119</v>
      </c>
      <c r="C323" s="318" t="s">
        <v>23679</v>
      </c>
      <c r="D323" s="319" t="s">
        <v>23215</v>
      </c>
      <c r="E323" s="319" t="s">
        <v>23216</v>
      </c>
      <c r="F323" s="319" t="s">
        <v>23217</v>
      </c>
      <c r="G323" s="319" t="s">
        <v>23218</v>
      </c>
      <c r="H323" s="319" t="s">
        <v>23222</v>
      </c>
      <c r="I323" s="319" t="s">
        <v>23205</v>
      </c>
      <c r="J323" s="319" t="s">
        <v>23253</v>
      </c>
      <c r="K323" s="319" t="s">
        <v>23254</v>
      </c>
      <c r="L323" s="319" t="s">
        <v>23300</v>
      </c>
      <c r="M323" s="319" t="s">
        <v>23259</v>
      </c>
      <c r="N323" s="319" t="s">
        <v>23331</v>
      </c>
      <c r="O323" s="319" t="s">
        <v>23332</v>
      </c>
    </row>
    <row r="324" spans="1:15" s="313" customFormat="1">
      <c r="A324" s="316">
        <v>3160</v>
      </c>
      <c r="B324" s="317">
        <v>119</v>
      </c>
      <c r="C324" s="318" t="s">
        <v>23680</v>
      </c>
      <c r="D324" s="319" t="s">
        <v>23215</v>
      </c>
      <c r="E324" s="319" t="s">
        <v>23216</v>
      </c>
      <c r="F324" s="319" t="s">
        <v>23217</v>
      </c>
      <c r="G324" s="319" t="s">
        <v>23218</v>
      </c>
      <c r="H324" s="319" t="s">
        <v>23204</v>
      </c>
      <c r="I324" s="319" t="s">
        <v>23205</v>
      </c>
      <c r="J324" s="319" t="s">
        <v>23241</v>
      </c>
      <c r="K324" s="319" t="s">
        <v>23242</v>
      </c>
      <c r="L324" s="319" t="s">
        <v>23206</v>
      </c>
      <c r="M324" s="319" t="s">
        <v>23207</v>
      </c>
      <c r="N324" s="319" t="s">
        <v>23354</v>
      </c>
      <c r="O324" s="319" t="s">
        <v>23355</v>
      </c>
    </row>
    <row r="325" spans="1:15" s="313" customFormat="1">
      <c r="A325" s="316">
        <v>3160</v>
      </c>
      <c r="B325" s="317">
        <v>119</v>
      </c>
      <c r="C325" s="318" t="s">
        <v>23681</v>
      </c>
      <c r="D325" s="319" t="s">
        <v>23215</v>
      </c>
      <c r="E325" s="319" t="s">
        <v>23216</v>
      </c>
      <c r="F325" s="319" t="s">
        <v>23217</v>
      </c>
      <c r="G325" s="319" t="s">
        <v>23218</v>
      </c>
      <c r="H325" s="319" t="s">
        <v>23252</v>
      </c>
      <c r="I325" s="319" t="s">
        <v>23218</v>
      </c>
      <c r="J325" s="319" t="s">
        <v>23241</v>
      </c>
      <c r="K325" s="319" t="s">
        <v>23242</v>
      </c>
      <c r="L325" s="319" t="s">
        <v>23243</v>
      </c>
      <c r="M325" s="319" t="s">
        <v>23244</v>
      </c>
      <c r="N325" s="319" t="s">
        <v>23370</v>
      </c>
      <c r="O325" s="319" t="s">
        <v>23282</v>
      </c>
    </row>
    <row r="326" spans="1:15" s="313" customFormat="1">
      <c r="A326" s="316">
        <v>3160</v>
      </c>
      <c r="B326" s="317">
        <v>119</v>
      </c>
      <c r="C326" s="318" t="s">
        <v>23682</v>
      </c>
      <c r="D326" s="319" t="s">
        <v>23241</v>
      </c>
      <c r="E326" s="319" t="s">
        <v>23242</v>
      </c>
      <c r="F326" s="319" t="s">
        <v>23206</v>
      </c>
      <c r="G326" s="319" t="s">
        <v>23207</v>
      </c>
      <c r="H326" s="319" t="s">
        <v>23403</v>
      </c>
      <c r="I326" s="319" t="s">
        <v>23404</v>
      </c>
      <c r="J326" s="319" t="s">
        <v>23208</v>
      </c>
      <c r="K326" s="319" t="s">
        <v>23209</v>
      </c>
      <c r="L326" s="319" t="s">
        <v>23313</v>
      </c>
      <c r="M326" s="319" t="s">
        <v>23314</v>
      </c>
      <c r="N326" s="319" t="s">
        <v>23518</v>
      </c>
      <c r="O326" s="319" t="s">
        <v>23519</v>
      </c>
    </row>
    <row r="327" spans="1:15" s="313" customFormat="1">
      <c r="A327" s="316">
        <v>3160</v>
      </c>
      <c r="B327" s="317">
        <v>119</v>
      </c>
      <c r="C327" s="318" t="s">
        <v>23683</v>
      </c>
      <c r="D327" s="319" t="s">
        <v>23241</v>
      </c>
      <c r="E327" s="319" t="s">
        <v>23242</v>
      </c>
      <c r="F327" s="319" t="s">
        <v>23206</v>
      </c>
      <c r="G327" s="319" t="s">
        <v>23207</v>
      </c>
      <c r="H327" s="319" t="s">
        <v>23403</v>
      </c>
      <c r="I327" s="319" t="s">
        <v>23404</v>
      </c>
      <c r="J327" s="319" t="s">
        <v>23208</v>
      </c>
      <c r="K327" s="319" t="s">
        <v>23209</v>
      </c>
      <c r="L327" s="319" t="s">
        <v>23313</v>
      </c>
      <c r="M327" s="319" t="s">
        <v>23314</v>
      </c>
      <c r="N327" s="319" t="s">
        <v>23518</v>
      </c>
      <c r="O327" s="319" t="s">
        <v>23519</v>
      </c>
    </row>
    <row r="328" spans="1:15" s="313" customFormat="1">
      <c r="A328" s="316">
        <v>3160</v>
      </c>
      <c r="B328" s="317">
        <v>119</v>
      </c>
      <c r="C328" s="318" t="s">
        <v>23684</v>
      </c>
      <c r="D328" s="319" t="s">
        <v>23215</v>
      </c>
      <c r="E328" s="319" t="s">
        <v>23216</v>
      </c>
      <c r="F328" s="319" t="s">
        <v>23217</v>
      </c>
      <c r="G328" s="319" t="s">
        <v>23218</v>
      </c>
      <c r="H328" s="319" t="s">
        <v>23222</v>
      </c>
      <c r="I328" s="319" t="s">
        <v>23205</v>
      </c>
      <c r="J328" s="319" t="s">
        <v>23253</v>
      </c>
      <c r="K328" s="319" t="s">
        <v>23254</v>
      </c>
      <c r="L328" s="319" t="s">
        <v>23300</v>
      </c>
      <c r="M328" s="319" t="s">
        <v>23259</v>
      </c>
      <c r="N328" s="319" t="s">
        <v>23331</v>
      </c>
      <c r="O328" s="319" t="s">
        <v>23332</v>
      </c>
    </row>
    <row r="329" spans="1:15" s="313" customFormat="1">
      <c r="A329" s="316">
        <v>3160</v>
      </c>
      <c r="B329" s="317">
        <v>119</v>
      </c>
      <c r="C329" s="318" t="s">
        <v>23685</v>
      </c>
      <c r="D329" s="319" t="s">
        <v>23215</v>
      </c>
      <c r="E329" s="319" t="s">
        <v>23216</v>
      </c>
      <c r="F329" s="319" t="s">
        <v>23217</v>
      </c>
      <c r="G329" s="319" t="s">
        <v>23218</v>
      </c>
      <c r="H329" s="319" t="s">
        <v>23204</v>
      </c>
      <c r="I329" s="319" t="s">
        <v>23205</v>
      </c>
      <c r="J329" s="319" t="s">
        <v>23241</v>
      </c>
      <c r="K329" s="319" t="s">
        <v>23242</v>
      </c>
      <c r="L329" s="319" t="s">
        <v>23206</v>
      </c>
      <c r="M329" s="319" t="s">
        <v>23207</v>
      </c>
      <c r="N329" s="319" t="s">
        <v>23354</v>
      </c>
      <c r="O329" s="319" t="s">
        <v>23355</v>
      </c>
    </row>
    <row r="330" spans="1:15" s="313" customFormat="1">
      <c r="A330" s="316">
        <v>3160</v>
      </c>
      <c r="B330" s="317">
        <v>119</v>
      </c>
      <c r="C330" s="318" t="s">
        <v>23686</v>
      </c>
      <c r="D330" s="319" t="s">
        <v>23215</v>
      </c>
      <c r="E330" s="319" t="s">
        <v>23216</v>
      </c>
      <c r="F330" s="319" t="s">
        <v>23217</v>
      </c>
      <c r="G330" s="319" t="s">
        <v>23218</v>
      </c>
      <c r="H330" s="319" t="s">
        <v>23252</v>
      </c>
      <c r="I330" s="319" t="s">
        <v>23218</v>
      </c>
      <c r="J330" s="319" t="s">
        <v>23241</v>
      </c>
      <c r="K330" s="319" t="s">
        <v>23242</v>
      </c>
      <c r="L330" s="319" t="s">
        <v>23243</v>
      </c>
      <c r="M330" s="319" t="s">
        <v>23244</v>
      </c>
      <c r="N330" s="319" t="s">
        <v>23370</v>
      </c>
      <c r="O330" s="319" t="s">
        <v>23282</v>
      </c>
    </row>
    <row r="331" spans="1:15" s="313" customFormat="1">
      <c r="A331" s="316">
        <v>3162</v>
      </c>
      <c r="B331" s="317">
        <v>123</v>
      </c>
      <c r="C331" s="318" t="s">
        <v>23687</v>
      </c>
      <c r="D331" s="319" t="s">
        <v>23234</v>
      </c>
      <c r="E331" s="319" t="s">
        <v>23235</v>
      </c>
      <c r="F331" s="319" t="s">
        <v>23236</v>
      </c>
      <c r="G331" s="319" t="s">
        <v>23233</v>
      </c>
      <c r="H331" s="319" t="s">
        <v>23359</v>
      </c>
      <c r="I331" s="319" t="s">
        <v>23239</v>
      </c>
      <c r="J331" s="319" t="s">
        <v>23208</v>
      </c>
      <c r="K331" s="319" t="s">
        <v>23209</v>
      </c>
      <c r="L331" s="319" t="s">
        <v>23313</v>
      </c>
      <c r="M331" s="319" t="s">
        <v>23314</v>
      </c>
      <c r="N331" s="319" t="s">
        <v>23518</v>
      </c>
      <c r="O331" s="319" t="s">
        <v>23519</v>
      </c>
    </row>
    <row r="332" spans="1:15" s="313" customFormat="1">
      <c r="A332" s="316">
        <v>3162</v>
      </c>
      <c r="B332" s="317">
        <v>123</v>
      </c>
      <c r="C332" s="318" t="s">
        <v>23688</v>
      </c>
      <c r="D332" s="319" t="s">
        <v>23234</v>
      </c>
      <c r="E332" s="319" t="s">
        <v>23235</v>
      </c>
      <c r="F332" s="319" t="s">
        <v>23236</v>
      </c>
      <c r="G332" s="319" t="s">
        <v>23233</v>
      </c>
      <c r="H332" s="319" t="s">
        <v>23359</v>
      </c>
      <c r="I332" s="319" t="s">
        <v>23239</v>
      </c>
      <c r="J332" s="319" t="s">
        <v>23208</v>
      </c>
      <c r="K332" s="319" t="s">
        <v>23209</v>
      </c>
      <c r="L332" s="319" t="s">
        <v>23313</v>
      </c>
      <c r="M332" s="319" t="s">
        <v>23314</v>
      </c>
      <c r="N332" s="319" t="s">
        <v>23518</v>
      </c>
      <c r="O332" s="319" t="s">
        <v>23519</v>
      </c>
    </row>
    <row r="333" spans="1:15" s="313" customFormat="1">
      <c r="A333" s="316">
        <v>3162</v>
      </c>
      <c r="B333" s="317">
        <v>123</v>
      </c>
      <c r="C333" s="318" t="s">
        <v>23689</v>
      </c>
      <c r="D333" s="319" t="s">
        <v>23215</v>
      </c>
      <c r="E333" s="319" t="s">
        <v>23216</v>
      </c>
      <c r="F333" s="319" t="s">
        <v>23252</v>
      </c>
      <c r="G333" s="319" t="s">
        <v>23218</v>
      </c>
      <c r="H333" s="319" t="s">
        <v>23280</v>
      </c>
      <c r="I333" s="319" t="s">
        <v>23207</v>
      </c>
      <c r="J333" s="319" t="s">
        <v>23225</v>
      </c>
      <c r="K333" s="319" t="s">
        <v>23226</v>
      </c>
      <c r="L333" s="319" t="s">
        <v>23325</v>
      </c>
      <c r="M333" s="319" t="s">
        <v>23228</v>
      </c>
      <c r="N333" s="319" t="s">
        <v>23269</v>
      </c>
      <c r="O333" s="319" t="s">
        <v>23270</v>
      </c>
    </row>
    <row r="334" spans="1:15" s="313" customFormat="1">
      <c r="A334" s="316">
        <v>3162</v>
      </c>
      <c r="B334" s="317">
        <v>123</v>
      </c>
      <c r="C334" s="318" t="s">
        <v>23690</v>
      </c>
      <c r="D334" s="319" t="s">
        <v>23215</v>
      </c>
      <c r="E334" s="319" t="s">
        <v>23216</v>
      </c>
      <c r="F334" s="319" t="s">
        <v>23217</v>
      </c>
      <c r="G334" s="319" t="s">
        <v>23218</v>
      </c>
      <c r="H334" s="319" t="s">
        <v>23204</v>
      </c>
      <c r="I334" s="319" t="s">
        <v>23205</v>
      </c>
      <c r="J334" s="319" t="s">
        <v>23241</v>
      </c>
      <c r="K334" s="319" t="s">
        <v>23242</v>
      </c>
      <c r="L334" s="319" t="s">
        <v>23206</v>
      </c>
      <c r="M334" s="319" t="s">
        <v>23207</v>
      </c>
      <c r="N334" s="319" t="s">
        <v>23354</v>
      </c>
      <c r="O334" s="319" t="s">
        <v>23355</v>
      </c>
    </row>
    <row r="335" spans="1:15" s="313" customFormat="1">
      <c r="A335" s="316">
        <v>3162</v>
      </c>
      <c r="B335" s="317">
        <v>123</v>
      </c>
      <c r="C335" s="318" t="s">
        <v>23691</v>
      </c>
      <c r="D335" s="319" t="s">
        <v>23215</v>
      </c>
      <c r="E335" s="319" t="s">
        <v>23216</v>
      </c>
      <c r="F335" s="319" t="s">
        <v>23217</v>
      </c>
      <c r="G335" s="319" t="s">
        <v>23218</v>
      </c>
      <c r="H335" s="319" t="s">
        <v>23252</v>
      </c>
      <c r="I335" s="319" t="s">
        <v>23218</v>
      </c>
      <c r="J335" s="319" t="s">
        <v>23241</v>
      </c>
      <c r="K335" s="319" t="s">
        <v>23242</v>
      </c>
      <c r="L335" s="319" t="s">
        <v>23243</v>
      </c>
      <c r="M335" s="319" t="s">
        <v>23244</v>
      </c>
      <c r="N335" s="319" t="s">
        <v>23370</v>
      </c>
      <c r="O335" s="319" t="s">
        <v>23282</v>
      </c>
    </row>
    <row r="336" spans="1:15" s="313" customFormat="1">
      <c r="A336" s="316">
        <v>3162</v>
      </c>
      <c r="B336" s="317">
        <v>123</v>
      </c>
      <c r="C336" s="318" t="s">
        <v>23692</v>
      </c>
      <c r="D336" s="319" t="s">
        <v>23234</v>
      </c>
      <c r="E336" s="319" t="s">
        <v>23235</v>
      </c>
      <c r="F336" s="319" t="s">
        <v>23236</v>
      </c>
      <c r="G336" s="319" t="s">
        <v>23233</v>
      </c>
      <c r="H336" s="319" t="s">
        <v>23359</v>
      </c>
      <c r="I336" s="319" t="s">
        <v>23239</v>
      </c>
      <c r="J336" s="319" t="s">
        <v>23208</v>
      </c>
      <c r="K336" s="319" t="s">
        <v>23209</v>
      </c>
      <c r="L336" s="319" t="s">
        <v>23313</v>
      </c>
      <c r="M336" s="319" t="s">
        <v>23314</v>
      </c>
      <c r="N336" s="319" t="s">
        <v>23518</v>
      </c>
      <c r="O336" s="319" t="s">
        <v>23519</v>
      </c>
    </row>
    <row r="337" spans="1:15" s="313" customFormat="1">
      <c r="A337" s="316">
        <v>3162</v>
      </c>
      <c r="B337" s="317">
        <v>123</v>
      </c>
      <c r="C337" s="318" t="s">
        <v>23693</v>
      </c>
      <c r="D337" s="319" t="s">
        <v>23234</v>
      </c>
      <c r="E337" s="319" t="s">
        <v>23235</v>
      </c>
      <c r="F337" s="319" t="s">
        <v>23236</v>
      </c>
      <c r="G337" s="319" t="s">
        <v>23233</v>
      </c>
      <c r="H337" s="319" t="s">
        <v>23359</v>
      </c>
      <c r="I337" s="319" t="s">
        <v>23239</v>
      </c>
      <c r="J337" s="319" t="s">
        <v>23208</v>
      </c>
      <c r="K337" s="319" t="s">
        <v>23209</v>
      </c>
      <c r="L337" s="319" t="s">
        <v>23313</v>
      </c>
      <c r="M337" s="319" t="s">
        <v>23314</v>
      </c>
      <c r="N337" s="319" t="s">
        <v>23518</v>
      </c>
      <c r="O337" s="319" t="s">
        <v>23519</v>
      </c>
    </row>
    <row r="338" spans="1:15" s="313" customFormat="1">
      <c r="A338" s="316">
        <v>3162</v>
      </c>
      <c r="B338" s="317">
        <v>123</v>
      </c>
      <c r="C338" s="318" t="s">
        <v>23694</v>
      </c>
      <c r="D338" s="319" t="s">
        <v>23215</v>
      </c>
      <c r="E338" s="319" t="s">
        <v>23216</v>
      </c>
      <c r="F338" s="319" t="s">
        <v>23252</v>
      </c>
      <c r="G338" s="319" t="s">
        <v>23218</v>
      </c>
      <c r="H338" s="319" t="s">
        <v>23280</v>
      </c>
      <c r="I338" s="319" t="s">
        <v>23207</v>
      </c>
      <c r="J338" s="319" t="s">
        <v>23225</v>
      </c>
      <c r="K338" s="319" t="s">
        <v>23226</v>
      </c>
      <c r="L338" s="319" t="s">
        <v>23325</v>
      </c>
      <c r="M338" s="319" t="s">
        <v>23228</v>
      </c>
      <c r="N338" s="319" t="s">
        <v>23269</v>
      </c>
      <c r="O338" s="319" t="s">
        <v>23270</v>
      </c>
    </row>
    <row r="339" spans="1:15" s="313" customFormat="1">
      <c r="A339" s="316">
        <v>3162</v>
      </c>
      <c r="B339" s="317">
        <v>123</v>
      </c>
      <c r="C339" s="318" t="s">
        <v>23695</v>
      </c>
      <c r="D339" s="319" t="s">
        <v>23215</v>
      </c>
      <c r="E339" s="319" t="s">
        <v>23216</v>
      </c>
      <c r="F339" s="319" t="s">
        <v>23217</v>
      </c>
      <c r="G339" s="319" t="s">
        <v>23218</v>
      </c>
      <c r="H339" s="319" t="s">
        <v>23204</v>
      </c>
      <c r="I339" s="319" t="s">
        <v>23205</v>
      </c>
      <c r="J339" s="319" t="s">
        <v>23241</v>
      </c>
      <c r="K339" s="319" t="s">
        <v>23242</v>
      </c>
      <c r="L339" s="319" t="s">
        <v>23206</v>
      </c>
      <c r="M339" s="319" t="s">
        <v>23207</v>
      </c>
      <c r="N339" s="319" t="s">
        <v>23354</v>
      </c>
      <c r="O339" s="319" t="s">
        <v>23355</v>
      </c>
    </row>
    <row r="340" spans="1:15" s="313" customFormat="1">
      <c r="A340" s="316">
        <v>3162</v>
      </c>
      <c r="B340" s="317">
        <v>123</v>
      </c>
      <c r="C340" s="318" t="s">
        <v>23696</v>
      </c>
      <c r="D340" s="319" t="s">
        <v>23215</v>
      </c>
      <c r="E340" s="319" t="s">
        <v>23216</v>
      </c>
      <c r="F340" s="319" t="s">
        <v>23217</v>
      </c>
      <c r="G340" s="319" t="s">
        <v>23218</v>
      </c>
      <c r="H340" s="319" t="s">
        <v>23252</v>
      </c>
      <c r="I340" s="319" t="s">
        <v>23218</v>
      </c>
      <c r="J340" s="319" t="s">
        <v>23241</v>
      </c>
      <c r="K340" s="319" t="s">
        <v>23242</v>
      </c>
      <c r="L340" s="319" t="s">
        <v>23243</v>
      </c>
      <c r="M340" s="319" t="s">
        <v>23244</v>
      </c>
      <c r="N340" s="319" t="s">
        <v>23370</v>
      </c>
      <c r="O340" s="319" t="s">
        <v>23282</v>
      </c>
    </row>
    <row r="341" spans="1:15" s="313" customFormat="1">
      <c r="A341" s="316">
        <v>3246</v>
      </c>
      <c r="B341" s="317">
        <v>156</v>
      </c>
      <c r="C341" s="318" t="s">
        <v>23697</v>
      </c>
      <c r="D341" s="319" t="s">
        <v>23215</v>
      </c>
      <c r="E341" s="319" t="s">
        <v>23216</v>
      </c>
      <c r="F341" s="319" t="s">
        <v>23252</v>
      </c>
      <c r="G341" s="319" t="s">
        <v>23205</v>
      </c>
      <c r="H341" s="319" t="s">
        <v>23204</v>
      </c>
      <c r="I341" s="319" t="s">
        <v>23205</v>
      </c>
      <c r="J341" s="319" t="s">
        <v>23202</v>
      </c>
      <c r="K341" s="319" t="s">
        <v>23203</v>
      </c>
      <c r="L341" s="319" t="s">
        <v>23276</v>
      </c>
      <c r="M341" s="319" t="s">
        <v>23237</v>
      </c>
      <c r="N341" s="319" t="s">
        <v>23280</v>
      </c>
      <c r="O341" s="319" t="s">
        <v>23207</v>
      </c>
    </row>
    <row r="342" spans="1:15" s="313" customFormat="1">
      <c r="A342" s="316">
        <v>3246</v>
      </c>
      <c r="B342" s="317">
        <v>156</v>
      </c>
      <c r="C342" s="318" t="s">
        <v>23698</v>
      </c>
      <c r="D342" s="319" t="s">
        <v>23215</v>
      </c>
      <c r="E342" s="319" t="s">
        <v>23216</v>
      </c>
      <c r="F342" s="319" t="s">
        <v>23252</v>
      </c>
      <c r="G342" s="319" t="s">
        <v>23205</v>
      </c>
      <c r="H342" s="319" t="s">
        <v>23204</v>
      </c>
      <c r="I342" s="319" t="s">
        <v>23205</v>
      </c>
      <c r="J342" s="319" t="s">
        <v>23202</v>
      </c>
      <c r="K342" s="319" t="s">
        <v>23203</v>
      </c>
      <c r="L342" s="319" t="s">
        <v>23276</v>
      </c>
      <c r="M342" s="319" t="s">
        <v>23237</v>
      </c>
      <c r="N342" s="319" t="s">
        <v>23280</v>
      </c>
      <c r="O342" s="319" t="s">
        <v>23207</v>
      </c>
    </row>
    <row r="343" spans="1:15" s="313" customFormat="1">
      <c r="A343" s="316">
        <v>3275</v>
      </c>
      <c r="B343" s="317">
        <v>131</v>
      </c>
      <c r="C343" s="318" t="s">
        <v>23699</v>
      </c>
      <c r="D343" s="319" t="s">
        <v>23215</v>
      </c>
      <c r="E343" s="319" t="s">
        <v>23216</v>
      </c>
      <c r="F343" s="319" t="s">
        <v>23204</v>
      </c>
      <c r="G343" s="319" t="s">
        <v>23205</v>
      </c>
      <c r="H343" s="319" t="s">
        <v>23276</v>
      </c>
      <c r="I343" s="319" t="s">
        <v>23244</v>
      </c>
      <c r="J343" s="319" t="s">
        <v>23241</v>
      </c>
      <c r="K343" s="319" t="s">
        <v>23242</v>
      </c>
      <c r="L343" s="319" t="s">
        <v>23305</v>
      </c>
      <c r="M343" s="319" t="s">
        <v>23306</v>
      </c>
      <c r="N343" s="319" t="s">
        <v>23292</v>
      </c>
      <c r="O343" s="319" t="s">
        <v>23293</v>
      </c>
    </row>
    <row r="344" spans="1:15" s="313" customFormat="1">
      <c r="A344" s="316">
        <v>3275</v>
      </c>
      <c r="B344" s="317">
        <v>131</v>
      </c>
      <c r="C344" s="318" t="s">
        <v>23700</v>
      </c>
      <c r="D344" s="319" t="s">
        <v>23215</v>
      </c>
      <c r="E344" s="319" t="s">
        <v>23216</v>
      </c>
      <c r="F344" s="319" t="s">
        <v>23204</v>
      </c>
      <c r="G344" s="319" t="s">
        <v>23205</v>
      </c>
      <c r="H344" s="319" t="s">
        <v>23276</v>
      </c>
      <c r="I344" s="319" t="s">
        <v>23244</v>
      </c>
      <c r="J344" s="319" t="s">
        <v>23241</v>
      </c>
      <c r="K344" s="319" t="s">
        <v>23242</v>
      </c>
      <c r="L344" s="319" t="s">
        <v>23305</v>
      </c>
      <c r="M344" s="319" t="s">
        <v>23306</v>
      </c>
      <c r="N344" s="319" t="s">
        <v>23292</v>
      </c>
      <c r="O344" s="319" t="s">
        <v>23293</v>
      </c>
    </row>
    <row r="345" spans="1:15" s="313" customFormat="1">
      <c r="A345" s="323">
        <v>3276</v>
      </c>
      <c r="B345" s="317">
        <v>151</v>
      </c>
      <c r="C345" s="324" t="s">
        <v>23701</v>
      </c>
      <c r="D345" s="319" t="s">
        <v>23215</v>
      </c>
      <c r="E345" s="319" t="s">
        <v>23216</v>
      </c>
      <c r="F345" s="319" t="s">
        <v>23204</v>
      </c>
      <c r="G345" s="319" t="s">
        <v>23205</v>
      </c>
      <c r="H345" s="319" t="s">
        <v>23276</v>
      </c>
      <c r="I345" s="319" t="s">
        <v>23244</v>
      </c>
      <c r="J345" s="319" t="s">
        <v>23241</v>
      </c>
      <c r="K345" s="319" t="s">
        <v>23242</v>
      </c>
      <c r="L345" s="319" t="s">
        <v>23305</v>
      </c>
      <c r="M345" s="319" t="s">
        <v>23306</v>
      </c>
      <c r="N345" s="319" t="s">
        <v>23292</v>
      </c>
      <c r="O345" s="319" t="s">
        <v>23293</v>
      </c>
    </row>
    <row r="346" spans="1:15" s="313" customFormat="1">
      <c r="A346" s="323">
        <v>3276</v>
      </c>
      <c r="B346" s="317">
        <v>151</v>
      </c>
      <c r="C346" s="324" t="s">
        <v>23702</v>
      </c>
      <c r="D346" s="319" t="s">
        <v>23215</v>
      </c>
      <c r="E346" s="319" t="s">
        <v>23216</v>
      </c>
      <c r="F346" s="319" t="s">
        <v>23204</v>
      </c>
      <c r="G346" s="319" t="s">
        <v>23205</v>
      </c>
      <c r="H346" s="319" t="s">
        <v>23276</v>
      </c>
      <c r="I346" s="319" t="s">
        <v>23244</v>
      </c>
      <c r="J346" s="319" t="s">
        <v>23241</v>
      </c>
      <c r="K346" s="319" t="s">
        <v>23242</v>
      </c>
      <c r="L346" s="319" t="s">
        <v>23305</v>
      </c>
      <c r="M346" s="319" t="s">
        <v>23306</v>
      </c>
      <c r="N346" s="319" t="s">
        <v>23292</v>
      </c>
      <c r="O346" s="319" t="s">
        <v>23293</v>
      </c>
    </row>
    <row r="347" spans="1:15" s="313" customFormat="1">
      <c r="A347" s="316">
        <v>3276</v>
      </c>
      <c r="B347" s="317">
        <v>151</v>
      </c>
      <c r="C347" s="318" t="s">
        <v>23703</v>
      </c>
      <c r="D347" s="319" t="s">
        <v>23215</v>
      </c>
      <c r="E347" s="319" t="s">
        <v>23216</v>
      </c>
      <c r="F347" s="319" t="s">
        <v>23204</v>
      </c>
      <c r="G347" s="319" t="s">
        <v>23205</v>
      </c>
      <c r="H347" s="319" t="s">
        <v>23276</v>
      </c>
      <c r="I347" s="319" t="s">
        <v>23244</v>
      </c>
      <c r="J347" s="319" t="s">
        <v>23241</v>
      </c>
      <c r="K347" s="319" t="s">
        <v>23242</v>
      </c>
      <c r="L347" s="319" t="s">
        <v>23305</v>
      </c>
      <c r="M347" s="319" t="s">
        <v>23306</v>
      </c>
      <c r="N347" s="319" t="s">
        <v>23292</v>
      </c>
      <c r="O347" s="319" t="s">
        <v>23293</v>
      </c>
    </row>
    <row r="348" spans="1:15" s="313" customFormat="1">
      <c r="A348" s="316">
        <v>3276</v>
      </c>
      <c r="B348" s="317">
        <v>151</v>
      </c>
      <c r="C348" s="318" t="s">
        <v>23704</v>
      </c>
      <c r="D348" s="319" t="s">
        <v>23215</v>
      </c>
      <c r="E348" s="319" t="s">
        <v>23216</v>
      </c>
      <c r="F348" s="319" t="s">
        <v>23204</v>
      </c>
      <c r="G348" s="319" t="s">
        <v>23205</v>
      </c>
      <c r="H348" s="319" t="s">
        <v>23276</v>
      </c>
      <c r="I348" s="319" t="s">
        <v>23244</v>
      </c>
      <c r="J348" s="319" t="s">
        <v>23241</v>
      </c>
      <c r="K348" s="319" t="s">
        <v>23242</v>
      </c>
      <c r="L348" s="319" t="s">
        <v>23305</v>
      </c>
      <c r="M348" s="319" t="s">
        <v>23306</v>
      </c>
      <c r="N348" s="319" t="s">
        <v>23292</v>
      </c>
      <c r="O348" s="319" t="s">
        <v>23293</v>
      </c>
    </row>
    <row r="349" spans="1:15" s="313" customFormat="1">
      <c r="A349" s="323">
        <v>3278</v>
      </c>
      <c r="B349" s="317">
        <v>151</v>
      </c>
      <c r="C349" s="324" t="s">
        <v>23705</v>
      </c>
      <c r="D349" s="319" t="s">
        <v>23215</v>
      </c>
      <c r="E349" s="319" t="s">
        <v>23216</v>
      </c>
      <c r="F349" s="319" t="s">
        <v>23222</v>
      </c>
      <c r="G349" s="319" t="s">
        <v>23233</v>
      </c>
      <c r="H349" s="319" t="s">
        <v>23265</v>
      </c>
      <c r="I349" s="319" t="s">
        <v>23266</v>
      </c>
      <c r="J349" s="319" t="s">
        <v>23267</v>
      </c>
      <c r="K349" s="319" t="s">
        <v>23268</v>
      </c>
      <c r="L349" s="319" t="s">
        <v>23277</v>
      </c>
      <c r="M349" s="319" t="s">
        <v>23278</v>
      </c>
      <c r="N349" s="319" t="s">
        <v>23342</v>
      </c>
      <c r="O349" s="319" t="s">
        <v>23343</v>
      </c>
    </row>
    <row r="350" spans="1:15" s="313" customFormat="1">
      <c r="A350" s="323">
        <v>3278</v>
      </c>
      <c r="B350" s="317">
        <v>151</v>
      </c>
      <c r="C350" s="324" t="s">
        <v>23706</v>
      </c>
      <c r="D350" s="319" t="s">
        <v>23215</v>
      </c>
      <c r="E350" s="319" t="s">
        <v>23216</v>
      </c>
      <c r="F350" s="319" t="s">
        <v>23222</v>
      </c>
      <c r="G350" s="319" t="s">
        <v>23233</v>
      </c>
      <c r="H350" s="319" t="s">
        <v>23265</v>
      </c>
      <c r="I350" s="319" t="s">
        <v>23266</v>
      </c>
      <c r="J350" s="319" t="s">
        <v>23267</v>
      </c>
      <c r="K350" s="319" t="s">
        <v>23268</v>
      </c>
      <c r="L350" s="319" t="s">
        <v>23277</v>
      </c>
      <c r="M350" s="319" t="s">
        <v>23278</v>
      </c>
      <c r="N350" s="319" t="s">
        <v>23342</v>
      </c>
      <c r="O350" s="319" t="s">
        <v>23343</v>
      </c>
    </row>
    <row r="351" spans="1:15" s="313" customFormat="1">
      <c r="A351" s="316">
        <v>3278</v>
      </c>
      <c r="B351" s="317">
        <v>151</v>
      </c>
      <c r="C351" s="318" t="s">
        <v>23707</v>
      </c>
      <c r="D351" s="319" t="s">
        <v>23215</v>
      </c>
      <c r="E351" s="319" t="s">
        <v>23216</v>
      </c>
      <c r="F351" s="319" t="s">
        <v>23222</v>
      </c>
      <c r="G351" s="319" t="s">
        <v>23233</v>
      </c>
      <c r="H351" s="319" t="s">
        <v>23265</v>
      </c>
      <c r="I351" s="319" t="s">
        <v>23266</v>
      </c>
      <c r="J351" s="319" t="s">
        <v>23267</v>
      </c>
      <c r="K351" s="319" t="s">
        <v>23268</v>
      </c>
      <c r="L351" s="319" t="s">
        <v>23277</v>
      </c>
      <c r="M351" s="319" t="s">
        <v>23278</v>
      </c>
      <c r="N351" s="319" t="s">
        <v>23342</v>
      </c>
      <c r="O351" s="319" t="s">
        <v>23343</v>
      </c>
    </row>
    <row r="352" spans="1:15" s="313" customFormat="1">
      <c r="A352" s="316">
        <v>3278</v>
      </c>
      <c r="B352" s="317">
        <v>151</v>
      </c>
      <c r="C352" s="318" t="s">
        <v>23708</v>
      </c>
      <c r="D352" s="319" t="s">
        <v>23215</v>
      </c>
      <c r="E352" s="319" t="s">
        <v>23216</v>
      </c>
      <c r="F352" s="319" t="s">
        <v>23222</v>
      </c>
      <c r="G352" s="319" t="s">
        <v>23233</v>
      </c>
      <c r="H352" s="319" t="s">
        <v>23265</v>
      </c>
      <c r="I352" s="319" t="s">
        <v>23266</v>
      </c>
      <c r="J352" s="319" t="s">
        <v>23267</v>
      </c>
      <c r="K352" s="319" t="s">
        <v>23268</v>
      </c>
      <c r="L352" s="319" t="s">
        <v>23277</v>
      </c>
      <c r="M352" s="319" t="s">
        <v>23278</v>
      </c>
      <c r="N352" s="319" t="s">
        <v>23342</v>
      </c>
      <c r="O352" s="319" t="s">
        <v>23343</v>
      </c>
    </row>
    <row r="353" spans="1:15" s="313" customFormat="1">
      <c r="A353" s="316">
        <v>3279</v>
      </c>
      <c r="B353" s="317">
        <v>131</v>
      </c>
      <c r="C353" s="318" t="s">
        <v>23709</v>
      </c>
      <c r="D353" s="319" t="s">
        <v>23215</v>
      </c>
      <c r="E353" s="319" t="s">
        <v>23216</v>
      </c>
      <c r="F353" s="319" t="s">
        <v>23222</v>
      </c>
      <c r="G353" s="319" t="s">
        <v>23233</v>
      </c>
      <c r="H353" s="319" t="s">
        <v>23265</v>
      </c>
      <c r="I353" s="319" t="s">
        <v>23266</v>
      </c>
      <c r="J353" s="319" t="s">
        <v>23267</v>
      </c>
      <c r="K353" s="319" t="s">
        <v>23268</v>
      </c>
      <c r="L353" s="319" t="s">
        <v>23277</v>
      </c>
      <c r="M353" s="319" t="s">
        <v>23278</v>
      </c>
      <c r="N353" s="319" t="s">
        <v>23342</v>
      </c>
      <c r="O353" s="319" t="s">
        <v>23343</v>
      </c>
    </row>
    <row r="354" spans="1:15" s="313" customFormat="1">
      <c r="A354" s="316">
        <v>3279</v>
      </c>
      <c r="B354" s="317">
        <v>131</v>
      </c>
      <c r="C354" s="318" t="s">
        <v>23710</v>
      </c>
      <c r="D354" s="319" t="s">
        <v>23215</v>
      </c>
      <c r="E354" s="319" t="s">
        <v>23216</v>
      </c>
      <c r="F354" s="319" t="s">
        <v>23222</v>
      </c>
      <c r="G354" s="319" t="s">
        <v>23233</v>
      </c>
      <c r="H354" s="319" t="s">
        <v>23265</v>
      </c>
      <c r="I354" s="319" t="s">
        <v>23266</v>
      </c>
      <c r="J354" s="319" t="s">
        <v>23267</v>
      </c>
      <c r="K354" s="319" t="s">
        <v>23268</v>
      </c>
      <c r="L354" s="319" t="s">
        <v>23277</v>
      </c>
      <c r="M354" s="319" t="s">
        <v>23278</v>
      </c>
      <c r="N354" s="319" t="s">
        <v>23342</v>
      </c>
      <c r="O354" s="319" t="s">
        <v>23343</v>
      </c>
    </row>
    <row r="355" spans="1:15" s="313" customFormat="1">
      <c r="A355" s="316">
        <v>3280</v>
      </c>
      <c r="B355" s="317">
        <v>151</v>
      </c>
      <c r="C355" s="318" t="s">
        <v>23711</v>
      </c>
      <c r="D355" s="319" t="s">
        <v>23215</v>
      </c>
      <c r="E355" s="319" t="s">
        <v>23216</v>
      </c>
      <c r="F355" s="319" t="s">
        <v>23252</v>
      </c>
      <c r="G355" s="319" t="s">
        <v>23218</v>
      </c>
      <c r="H355" s="319" t="s">
        <v>23276</v>
      </c>
      <c r="I355" s="319" t="s">
        <v>23237</v>
      </c>
      <c r="J355" s="319" t="s">
        <v>23241</v>
      </c>
      <c r="K355" s="319" t="s">
        <v>23242</v>
      </c>
      <c r="L355" s="319" t="s">
        <v>23305</v>
      </c>
      <c r="M355" s="319" t="s">
        <v>23306</v>
      </c>
      <c r="N355" s="319" t="s">
        <v>23413</v>
      </c>
      <c r="O355" s="319" t="s">
        <v>23393</v>
      </c>
    </row>
    <row r="356" spans="1:15" s="313" customFormat="1">
      <c r="A356" s="316">
        <v>3281</v>
      </c>
      <c r="B356" s="317">
        <v>151</v>
      </c>
      <c r="C356" s="318" t="s">
        <v>23712</v>
      </c>
      <c r="D356" s="319" t="s">
        <v>23234</v>
      </c>
      <c r="E356" s="319" t="s">
        <v>23235</v>
      </c>
      <c r="F356" s="319" t="s">
        <v>23300</v>
      </c>
      <c r="G356" s="319" t="s">
        <v>23259</v>
      </c>
      <c r="H356" s="319" t="s">
        <v>23384</v>
      </c>
      <c r="I356" s="319" t="s">
        <v>23385</v>
      </c>
      <c r="J356" s="319" t="s">
        <v>23208</v>
      </c>
      <c r="K356" s="319" t="s">
        <v>23209</v>
      </c>
      <c r="L356" s="319" t="s">
        <v>23349</v>
      </c>
      <c r="M356" s="319" t="s">
        <v>23386</v>
      </c>
      <c r="N356" s="319" t="s">
        <v>23249</v>
      </c>
      <c r="O356" s="319" t="s">
        <v>23250</v>
      </c>
    </row>
    <row r="357" spans="1:15" s="313" customFormat="1" ht="25.5">
      <c r="A357" s="316">
        <v>3294</v>
      </c>
      <c r="B357" s="317">
        <v>131</v>
      </c>
      <c r="C357" s="318" t="s">
        <v>23713</v>
      </c>
      <c r="D357" s="319" t="s">
        <v>23215</v>
      </c>
      <c r="E357" s="319" t="s">
        <v>23216</v>
      </c>
      <c r="F357" s="319" t="s">
        <v>23217</v>
      </c>
      <c r="G357" s="319" t="s">
        <v>23218</v>
      </c>
      <c r="H357" s="319" t="s">
        <v>23204</v>
      </c>
      <c r="I357" s="319" t="s">
        <v>23205</v>
      </c>
      <c r="J357" s="319" t="s">
        <v>23267</v>
      </c>
      <c r="K357" s="319" t="s">
        <v>23268</v>
      </c>
      <c r="L357" s="319" t="s">
        <v>23236</v>
      </c>
      <c r="M357" s="319" t="s">
        <v>23233</v>
      </c>
      <c r="N357" s="319" t="s">
        <v>23262</v>
      </c>
      <c r="O357" s="319" t="s">
        <v>23263</v>
      </c>
    </row>
    <row r="358" spans="1:15" s="313" customFormat="1" ht="25.5">
      <c r="A358" s="316">
        <v>3300</v>
      </c>
      <c r="B358" s="317" t="s">
        <v>16589</v>
      </c>
      <c r="C358" s="318" t="s">
        <v>23714</v>
      </c>
      <c r="D358" s="319" t="s">
        <v>23215</v>
      </c>
      <c r="E358" s="319" t="s">
        <v>23216</v>
      </c>
      <c r="F358" s="319" t="s">
        <v>23217</v>
      </c>
      <c r="G358" s="319" t="s">
        <v>23218</v>
      </c>
      <c r="H358" s="319" t="s">
        <v>23252</v>
      </c>
      <c r="I358" s="319" t="s">
        <v>23205</v>
      </c>
      <c r="J358" s="319" t="s">
        <v>23241</v>
      </c>
      <c r="K358" s="319" t="s">
        <v>23242</v>
      </c>
      <c r="L358" s="319" t="s">
        <v>23243</v>
      </c>
      <c r="M358" s="319" t="s">
        <v>23244</v>
      </c>
      <c r="N358" s="319" t="s">
        <v>23227</v>
      </c>
      <c r="O358" s="319" t="s">
        <v>23228</v>
      </c>
    </row>
    <row r="359" spans="1:15" s="313" customFormat="1" ht="25.5">
      <c r="A359" s="316">
        <v>3300</v>
      </c>
      <c r="B359" s="317" t="s">
        <v>16589</v>
      </c>
      <c r="C359" s="318" t="s">
        <v>23715</v>
      </c>
      <c r="D359" s="319" t="s">
        <v>23215</v>
      </c>
      <c r="E359" s="319" t="s">
        <v>23216</v>
      </c>
      <c r="F359" s="319" t="s">
        <v>23217</v>
      </c>
      <c r="G359" s="319" t="s">
        <v>23218</v>
      </c>
      <c r="H359" s="319" t="s">
        <v>23252</v>
      </c>
      <c r="I359" s="319" t="s">
        <v>23205</v>
      </c>
      <c r="J359" s="319" t="s">
        <v>23241</v>
      </c>
      <c r="K359" s="319" t="s">
        <v>23242</v>
      </c>
      <c r="L359" s="319" t="s">
        <v>23243</v>
      </c>
      <c r="M359" s="319" t="s">
        <v>23244</v>
      </c>
      <c r="N359" s="319" t="s">
        <v>23227</v>
      </c>
      <c r="O359" s="319" t="s">
        <v>23228</v>
      </c>
    </row>
    <row r="360" spans="1:15" s="313" customFormat="1">
      <c r="A360" s="316">
        <v>3303</v>
      </c>
      <c r="B360" s="317">
        <v>124</v>
      </c>
      <c r="C360" s="318" t="s">
        <v>23716</v>
      </c>
      <c r="D360" s="319" t="s">
        <v>23234</v>
      </c>
      <c r="E360" s="319" t="s">
        <v>23235</v>
      </c>
      <c r="F360" s="319" t="s">
        <v>23236</v>
      </c>
      <c r="G360" s="319" t="s">
        <v>23233</v>
      </c>
      <c r="H360" s="319" t="s">
        <v>23359</v>
      </c>
      <c r="I360" s="319" t="s">
        <v>23239</v>
      </c>
      <c r="J360" s="319" t="s">
        <v>23347</v>
      </c>
      <c r="K360" s="319" t="s">
        <v>23348</v>
      </c>
      <c r="L360" s="319" t="s">
        <v>23384</v>
      </c>
      <c r="M360" s="319" t="s">
        <v>23385</v>
      </c>
      <c r="N360" s="319" t="s">
        <v>23249</v>
      </c>
      <c r="O360" s="319" t="s">
        <v>23250</v>
      </c>
    </row>
    <row r="361" spans="1:15" s="313" customFormat="1">
      <c r="A361" s="316">
        <v>3303</v>
      </c>
      <c r="B361" s="317">
        <v>124</v>
      </c>
      <c r="C361" s="318" t="s">
        <v>23717</v>
      </c>
      <c r="D361" s="319" t="s">
        <v>23234</v>
      </c>
      <c r="E361" s="319" t="s">
        <v>23235</v>
      </c>
      <c r="F361" s="319" t="s">
        <v>23236</v>
      </c>
      <c r="G361" s="319" t="s">
        <v>23233</v>
      </c>
      <c r="H361" s="319" t="s">
        <v>23359</v>
      </c>
      <c r="I361" s="319" t="s">
        <v>23239</v>
      </c>
      <c r="J361" s="319" t="s">
        <v>23347</v>
      </c>
      <c r="K361" s="319" t="s">
        <v>23348</v>
      </c>
      <c r="L361" s="319" t="s">
        <v>23384</v>
      </c>
      <c r="M361" s="319" t="s">
        <v>23385</v>
      </c>
      <c r="N361" s="319" t="s">
        <v>23249</v>
      </c>
      <c r="O361" s="319" t="s">
        <v>23250</v>
      </c>
    </row>
    <row r="362" spans="1:15" s="313" customFormat="1">
      <c r="A362" s="316">
        <v>3303</v>
      </c>
      <c r="B362" s="317">
        <v>124</v>
      </c>
      <c r="C362" s="318" t="s">
        <v>23718</v>
      </c>
      <c r="D362" s="319" t="s">
        <v>23202</v>
      </c>
      <c r="E362" s="319" t="s">
        <v>23203</v>
      </c>
      <c r="F362" s="319" t="s">
        <v>23204</v>
      </c>
      <c r="G362" s="319" t="s">
        <v>23205</v>
      </c>
      <c r="H362" s="319" t="s">
        <v>23265</v>
      </c>
      <c r="I362" s="319" t="s">
        <v>23266</v>
      </c>
      <c r="J362" s="319" t="s">
        <v>23225</v>
      </c>
      <c r="K362" s="319" t="s">
        <v>23226</v>
      </c>
      <c r="L362" s="319" t="s">
        <v>23359</v>
      </c>
      <c r="M362" s="319" t="s">
        <v>23278</v>
      </c>
      <c r="N362" s="319" t="s">
        <v>23719</v>
      </c>
      <c r="O362" s="319" t="s">
        <v>23720</v>
      </c>
    </row>
    <row r="363" spans="1:15" s="313" customFormat="1">
      <c r="A363" s="316">
        <v>3303</v>
      </c>
      <c r="B363" s="317">
        <v>124</v>
      </c>
      <c r="C363" s="318" t="s">
        <v>23721</v>
      </c>
      <c r="D363" s="319" t="s">
        <v>23215</v>
      </c>
      <c r="E363" s="319" t="s">
        <v>23216</v>
      </c>
      <c r="F363" s="319" t="s">
        <v>23217</v>
      </c>
      <c r="G363" s="319" t="s">
        <v>23218</v>
      </c>
      <c r="H363" s="319" t="s">
        <v>23204</v>
      </c>
      <c r="I363" s="319" t="s">
        <v>23205</v>
      </c>
      <c r="J363" s="319" t="s">
        <v>23241</v>
      </c>
      <c r="K363" s="319" t="s">
        <v>23242</v>
      </c>
      <c r="L363" s="319" t="s">
        <v>23206</v>
      </c>
      <c r="M363" s="319" t="s">
        <v>23207</v>
      </c>
      <c r="N363" s="319" t="s">
        <v>23354</v>
      </c>
      <c r="O363" s="319" t="s">
        <v>23355</v>
      </c>
    </row>
    <row r="364" spans="1:15" s="313" customFormat="1">
      <c r="A364" s="316">
        <v>3303</v>
      </c>
      <c r="B364" s="317">
        <v>124</v>
      </c>
      <c r="C364" s="318" t="s">
        <v>23722</v>
      </c>
      <c r="D364" s="319" t="s">
        <v>23215</v>
      </c>
      <c r="E364" s="319" t="s">
        <v>23216</v>
      </c>
      <c r="F364" s="319" t="s">
        <v>23217</v>
      </c>
      <c r="G364" s="319" t="s">
        <v>23218</v>
      </c>
      <c r="H364" s="319" t="s">
        <v>23252</v>
      </c>
      <c r="I364" s="319" t="s">
        <v>23218</v>
      </c>
      <c r="J364" s="319" t="s">
        <v>23241</v>
      </c>
      <c r="K364" s="319" t="s">
        <v>23242</v>
      </c>
      <c r="L364" s="319" t="s">
        <v>23243</v>
      </c>
      <c r="M364" s="319" t="s">
        <v>23244</v>
      </c>
      <c r="N364" s="319" t="s">
        <v>23370</v>
      </c>
      <c r="O364" s="319" t="s">
        <v>23282</v>
      </c>
    </row>
    <row r="365" spans="1:15" s="313" customFormat="1">
      <c r="A365" s="316">
        <v>3303</v>
      </c>
      <c r="B365" s="317">
        <v>124</v>
      </c>
      <c r="C365" s="318" t="s">
        <v>23723</v>
      </c>
      <c r="D365" s="319" t="s">
        <v>23234</v>
      </c>
      <c r="E365" s="319" t="s">
        <v>23235</v>
      </c>
      <c r="F365" s="319" t="s">
        <v>23236</v>
      </c>
      <c r="G365" s="319" t="s">
        <v>23233</v>
      </c>
      <c r="H365" s="319" t="s">
        <v>23359</v>
      </c>
      <c r="I365" s="319" t="s">
        <v>23239</v>
      </c>
      <c r="J365" s="319" t="s">
        <v>23347</v>
      </c>
      <c r="K365" s="319" t="s">
        <v>23348</v>
      </c>
      <c r="L365" s="319" t="s">
        <v>23384</v>
      </c>
      <c r="M365" s="319" t="s">
        <v>23385</v>
      </c>
      <c r="N365" s="319" t="s">
        <v>23249</v>
      </c>
      <c r="O365" s="319" t="s">
        <v>23250</v>
      </c>
    </row>
    <row r="366" spans="1:15" s="313" customFormat="1">
      <c r="A366" s="316">
        <v>3303</v>
      </c>
      <c r="B366" s="317">
        <v>124</v>
      </c>
      <c r="C366" s="318" t="s">
        <v>23724</v>
      </c>
      <c r="D366" s="319" t="s">
        <v>23234</v>
      </c>
      <c r="E366" s="319" t="s">
        <v>23235</v>
      </c>
      <c r="F366" s="319" t="s">
        <v>23236</v>
      </c>
      <c r="G366" s="319" t="s">
        <v>23233</v>
      </c>
      <c r="H366" s="319" t="s">
        <v>23359</v>
      </c>
      <c r="I366" s="319" t="s">
        <v>23239</v>
      </c>
      <c r="J366" s="319" t="s">
        <v>23347</v>
      </c>
      <c r="K366" s="319" t="s">
        <v>23348</v>
      </c>
      <c r="L366" s="319" t="s">
        <v>23384</v>
      </c>
      <c r="M366" s="319" t="s">
        <v>23385</v>
      </c>
      <c r="N366" s="319" t="s">
        <v>23249</v>
      </c>
      <c r="O366" s="319" t="s">
        <v>23250</v>
      </c>
    </row>
    <row r="367" spans="1:15" s="313" customFormat="1">
      <c r="A367" s="316">
        <v>3303</v>
      </c>
      <c r="B367" s="317">
        <v>124</v>
      </c>
      <c r="C367" s="318" t="s">
        <v>23725</v>
      </c>
      <c r="D367" s="319" t="s">
        <v>23202</v>
      </c>
      <c r="E367" s="319" t="s">
        <v>23203</v>
      </c>
      <c r="F367" s="319" t="s">
        <v>23204</v>
      </c>
      <c r="G367" s="319" t="s">
        <v>23205</v>
      </c>
      <c r="H367" s="319" t="s">
        <v>23265</v>
      </c>
      <c r="I367" s="319" t="s">
        <v>23266</v>
      </c>
      <c r="J367" s="319" t="s">
        <v>23225</v>
      </c>
      <c r="K367" s="319" t="s">
        <v>23226</v>
      </c>
      <c r="L367" s="319" t="s">
        <v>23359</v>
      </c>
      <c r="M367" s="319" t="s">
        <v>23278</v>
      </c>
      <c r="N367" s="319" t="s">
        <v>23719</v>
      </c>
      <c r="O367" s="319" t="s">
        <v>23720</v>
      </c>
    </row>
    <row r="368" spans="1:15" s="313" customFormat="1">
      <c r="A368" s="316">
        <v>3303</v>
      </c>
      <c r="B368" s="317">
        <v>124</v>
      </c>
      <c r="C368" s="318" t="s">
        <v>23726</v>
      </c>
      <c r="D368" s="319" t="s">
        <v>23215</v>
      </c>
      <c r="E368" s="319" t="s">
        <v>23216</v>
      </c>
      <c r="F368" s="319" t="s">
        <v>23217</v>
      </c>
      <c r="G368" s="319" t="s">
        <v>23218</v>
      </c>
      <c r="H368" s="319" t="s">
        <v>23204</v>
      </c>
      <c r="I368" s="319" t="s">
        <v>23205</v>
      </c>
      <c r="J368" s="319" t="s">
        <v>23241</v>
      </c>
      <c r="K368" s="319" t="s">
        <v>23242</v>
      </c>
      <c r="L368" s="319" t="s">
        <v>23206</v>
      </c>
      <c r="M368" s="319" t="s">
        <v>23207</v>
      </c>
      <c r="N368" s="319" t="s">
        <v>23354</v>
      </c>
      <c r="O368" s="319" t="s">
        <v>23355</v>
      </c>
    </row>
    <row r="369" spans="1:15" s="313" customFormat="1">
      <c r="A369" s="316">
        <v>3303</v>
      </c>
      <c r="B369" s="317">
        <v>124</v>
      </c>
      <c r="C369" s="318" t="s">
        <v>23727</v>
      </c>
      <c r="D369" s="319" t="s">
        <v>23215</v>
      </c>
      <c r="E369" s="319" t="s">
        <v>23216</v>
      </c>
      <c r="F369" s="319" t="s">
        <v>23217</v>
      </c>
      <c r="G369" s="319" t="s">
        <v>23218</v>
      </c>
      <c r="H369" s="319" t="s">
        <v>23252</v>
      </c>
      <c r="I369" s="319" t="s">
        <v>23218</v>
      </c>
      <c r="J369" s="319" t="s">
        <v>23241</v>
      </c>
      <c r="K369" s="319" t="s">
        <v>23242</v>
      </c>
      <c r="L369" s="319" t="s">
        <v>23243</v>
      </c>
      <c r="M369" s="319" t="s">
        <v>23244</v>
      </c>
      <c r="N369" s="319" t="s">
        <v>23370</v>
      </c>
      <c r="O369" s="319" t="s">
        <v>23282</v>
      </c>
    </row>
    <row r="370" spans="1:15" s="313" customFormat="1">
      <c r="A370" s="316">
        <v>3304</v>
      </c>
      <c r="B370" s="317">
        <v>125</v>
      </c>
      <c r="C370" s="318" t="s">
        <v>23728</v>
      </c>
      <c r="D370" s="319" t="s">
        <v>23234</v>
      </c>
      <c r="E370" s="319" t="s">
        <v>23235</v>
      </c>
      <c r="F370" s="319" t="s">
        <v>23236</v>
      </c>
      <c r="G370" s="319" t="s">
        <v>23233</v>
      </c>
      <c r="H370" s="319" t="s">
        <v>23359</v>
      </c>
      <c r="I370" s="319" t="s">
        <v>23239</v>
      </c>
      <c r="J370" s="319" t="s">
        <v>23352</v>
      </c>
      <c r="K370" s="319" t="s">
        <v>23353</v>
      </c>
      <c r="L370" s="319" t="s">
        <v>23354</v>
      </c>
      <c r="M370" s="319" t="s">
        <v>23355</v>
      </c>
      <c r="N370" s="319" t="s">
        <v>23356</v>
      </c>
      <c r="O370" s="319" t="s">
        <v>23357</v>
      </c>
    </row>
    <row r="371" spans="1:15" s="313" customFormat="1">
      <c r="A371" s="316">
        <v>3304</v>
      </c>
      <c r="B371" s="317">
        <v>125</v>
      </c>
      <c r="C371" s="318" t="s">
        <v>23729</v>
      </c>
      <c r="D371" s="319" t="s">
        <v>23234</v>
      </c>
      <c r="E371" s="319" t="s">
        <v>23235</v>
      </c>
      <c r="F371" s="319" t="s">
        <v>23236</v>
      </c>
      <c r="G371" s="319" t="s">
        <v>23233</v>
      </c>
      <c r="H371" s="319" t="s">
        <v>23359</v>
      </c>
      <c r="I371" s="319" t="s">
        <v>23239</v>
      </c>
      <c r="J371" s="319" t="s">
        <v>23352</v>
      </c>
      <c r="K371" s="319" t="s">
        <v>23353</v>
      </c>
      <c r="L371" s="319" t="s">
        <v>23354</v>
      </c>
      <c r="M371" s="319" t="s">
        <v>23355</v>
      </c>
      <c r="N371" s="319" t="s">
        <v>23356</v>
      </c>
      <c r="O371" s="319" t="s">
        <v>23357</v>
      </c>
    </row>
    <row r="372" spans="1:15" s="313" customFormat="1">
      <c r="A372" s="316">
        <v>3304</v>
      </c>
      <c r="B372" s="317">
        <v>125</v>
      </c>
      <c r="C372" s="318" t="s">
        <v>23730</v>
      </c>
      <c r="D372" s="319" t="s">
        <v>23215</v>
      </c>
      <c r="E372" s="319" t="s">
        <v>23216</v>
      </c>
      <c r="F372" s="319" t="s">
        <v>23252</v>
      </c>
      <c r="G372" s="319" t="s">
        <v>23205</v>
      </c>
      <c r="H372" s="319" t="s">
        <v>23206</v>
      </c>
      <c r="I372" s="319" t="s">
        <v>23266</v>
      </c>
      <c r="J372" s="319" t="s">
        <v>23225</v>
      </c>
      <c r="K372" s="319" t="s">
        <v>23226</v>
      </c>
      <c r="L372" s="319" t="s">
        <v>23325</v>
      </c>
      <c r="M372" s="319" t="s">
        <v>23228</v>
      </c>
      <c r="N372" s="319" t="s">
        <v>23269</v>
      </c>
      <c r="O372" s="319" t="s">
        <v>23270</v>
      </c>
    </row>
    <row r="373" spans="1:15" s="313" customFormat="1">
      <c r="A373" s="316">
        <v>3304</v>
      </c>
      <c r="B373" s="317">
        <v>125</v>
      </c>
      <c r="C373" s="318" t="s">
        <v>23731</v>
      </c>
      <c r="D373" s="319" t="s">
        <v>23215</v>
      </c>
      <c r="E373" s="319" t="s">
        <v>23216</v>
      </c>
      <c r="F373" s="319" t="s">
        <v>23217</v>
      </c>
      <c r="G373" s="319" t="s">
        <v>23218</v>
      </c>
      <c r="H373" s="319" t="s">
        <v>23236</v>
      </c>
      <c r="I373" s="319" t="s">
        <v>23233</v>
      </c>
      <c r="J373" s="319" t="s">
        <v>23253</v>
      </c>
      <c r="K373" s="319" t="s">
        <v>23254</v>
      </c>
      <c r="L373" s="319" t="s">
        <v>23305</v>
      </c>
      <c r="M373" s="319" t="s">
        <v>23306</v>
      </c>
      <c r="N373" s="319" t="s">
        <v>23245</v>
      </c>
      <c r="O373" s="319" t="s">
        <v>23246</v>
      </c>
    </row>
    <row r="374" spans="1:15" s="313" customFormat="1">
      <c r="A374" s="316">
        <v>3304</v>
      </c>
      <c r="B374" s="317">
        <v>125</v>
      </c>
      <c r="C374" s="318" t="s">
        <v>23732</v>
      </c>
      <c r="D374" s="319" t="s">
        <v>23215</v>
      </c>
      <c r="E374" s="319" t="s">
        <v>23216</v>
      </c>
      <c r="F374" s="319" t="s">
        <v>23217</v>
      </c>
      <c r="G374" s="319" t="s">
        <v>23218</v>
      </c>
      <c r="H374" s="319" t="s">
        <v>23252</v>
      </c>
      <c r="I374" s="319" t="s">
        <v>23218</v>
      </c>
      <c r="J374" s="319" t="s">
        <v>23241</v>
      </c>
      <c r="K374" s="319" t="s">
        <v>23242</v>
      </c>
      <c r="L374" s="319" t="s">
        <v>23243</v>
      </c>
      <c r="M374" s="319" t="s">
        <v>23244</v>
      </c>
      <c r="N374" s="319" t="s">
        <v>23370</v>
      </c>
      <c r="O374" s="319" t="s">
        <v>23282</v>
      </c>
    </row>
    <row r="375" spans="1:15" s="313" customFormat="1">
      <c r="A375" s="316">
        <v>3304</v>
      </c>
      <c r="B375" s="317">
        <v>125</v>
      </c>
      <c r="C375" s="318" t="s">
        <v>23733</v>
      </c>
      <c r="D375" s="319" t="s">
        <v>23234</v>
      </c>
      <c r="E375" s="319" t="s">
        <v>23235</v>
      </c>
      <c r="F375" s="319" t="s">
        <v>23236</v>
      </c>
      <c r="G375" s="319" t="s">
        <v>23233</v>
      </c>
      <c r="H375" s="319" t="s">
        <v>23359</v>
      </c>
      <c r="I375" s="319" t="s">
        <v>23239</v>
      </c>
      <c r="J375" s="319" t="s">
        <v>23352</v>
      </c>
      <c r="K375" s="319" t="s">
        <v>23353</v>
      </c>
      <c r="L375" s="319" t="s">
        <v>23354</v>
      </c>
      <c r="M375" s="319" t="s">
        <v>23355</v>
      </c>
      <c r="N375" s="319" t="s">
        <v>23356</v>
      </c>
      <c r="O375" s="319" t="s">
        <v>23357</v>
      </c>
    </row>
    <row r="376" spans="1:15" s="313" customFormat="1">
      <c r="A376" s="316">
        <v>3304</v>
      </c>
      <c r="B376" s="317">
        <v>125</v>
      </c>
      <c r="C376" s="318" t="s">
        <v>23734</v>
      </c>
      <c r="D376" s="319" t="s">
        <v>23234</v>
      </c>
      <c r="E376" s="319" t="s">
        <v>23235</v>
      </c>
      <c r="F376" s="319" t="s">
        <v>23236</v>
      </c>
      <c r="G376" s="319" t="s">
        <v>23233</v>
      </c>
      <c r="H376" s="319" t="s">
        <v>23359</v>
      </c>
      <c r="I376" s="319" t="s">
        <v>23239</v>
      </c>
      <c r="J376" s="319" t="s">
        <v>23352</v>
      </c>
      <c r="K376" s="319" t="s">
        <v>23353</v>
      </c>
      <c r="L376" s="319" t="s">
        <v>23354</v>
      </c>
      <c r="M376" s="319" t="s">
        <v>23355</v>
      </c>
      <c r="N376" s="319" t="s">
        <v>23356</v>
      </c>
      <c r="O376" s="319" t="s">
        <v>23357</v>
      </c>
    </row>
    <row r="377" spans="1:15" s="313" customFormat="1">
      <c r="A377" s="316">
        <v>3304</v>
      </c>
      <c r="B377" s="317">
        <v>125</v>
      </c>
      <c r="C377" s="318" t="s">
        <v>23735</v>
      </c>
      <c r="D377" s="319" t="s">
        <v>23215</v>
      </c>
      <c r="E377" s="319" t="s">
        <v>23216</v>
      </c>
      <c r="F377" s="319" t="s">
        <v>23252</v>
      </c>
      <c r="G377" s="319" t="s">
        <v>23205</v>
      </c>
      <c r="H377" s="319" t="s">
        <v>23206</v>
      </c>
      <c r="I377" s="319" t="s">
        <v>23266</v>
      </c>
      <c r="J377" s="319" t="s">
        <v>23225</v>
      </c>
      <c r="K377" s="319" t="s">
        <v>23226</v>
      </c>
      <c r="L377" s="319" t="s">
        <v>23325</v>
      </c>
      <c r="M377" s="319" t="s">
        <v>23228</v>
      </c>
      <c r="N377" s="319" t="s">
        <v>23269</v>
      </c>
      <c r="O377" s="319" t="s">
        <v>23270</v>
      </c>
    </row>
    <row r="378" spans="1:15" s="313" customFormat="1">
      <c r="A378" s="316">
        <v>3304</v>
      </c>
      <c r="B378" s="317">
        <v>125</v>
      </c>
      <c r="C378" s="318" t="s">
        <v>23736</v>
      </c>
      <c r="D378" s="319" t="s">
        <v>23215</v>
      </c>
      <c r="E378" s="319" t="s">
        <v>23216</v>
      </c>
      <c r="F378" s="319" t="s">
        <v>23217</v>
      </c>
      <c r="G378" s="319" t="s">
        <v>23218</v>
      </c>
      <c r="H378" s="319" t="s">
        <v>23236</v>
      </c>
      <c r="I378" s="319" t="s">
        <v>23233</v>
      </c>
      <c r="J378" s="319" t="s">
        <v>23253</v>
      </c>
      <c r="K378" s="319" t="s">
        <v>23254</v>
      </c>
      <c r="L378" s="319" t="s">
        <v>23305</v>
      </c>
      <c r="M378" s="319" t="s">
        <v>23306</v>
      </c>
      <c r="N378" s="319" t="s">
        <v>23245</v>
      </c>
      <c r="O378" s="319" t="s">
        <v>23246</v>
      </c>
    </row>
    <row r="379" spans="1:15" s="313" customFormat="1">
      <c r="A379" s="316">
        <v>3304</v>
      </c>
      <c r="B379" s="317">
        <v>125</v>
      </c>
      <c r="C379" s="318" t="s">
        <v>23737</v>
      </c>
      <c r="D379" s="319" t="s">
        <v>23215</v>
      </c>
      <c r="E379" s="319" t="s">
        <v>23216</v>
      </c>
      <c r="F379" s="319" t="s">
        <v>23217</v>
      </c>
      <c r="G379" s="319" t="s">
        <v>23218</v>
      </c>
      <c r="H379" s="319" t="s">
        <v>23252</v>
      </c>
      <c r="I379" s="319" t="s">
        <v>23218</v>
      </c>
      <c r="J379" s="319" t="s">
        <v>23241</v>
      </c>
      <c r="K379" s="319" t="s">
        <v>23242</v>
      </c>
      <c r="L379" s="319" t="s">
        <v>23243</v>
      </c>
      <c r="M379" s="319" t="s">
        <v>23244</v>
      </c>
      <c r="N379" s="319" t="s">
        <v>23370</v>
      </c>
      <c r="O379" s="319" t="s">
        <v>23282</v>
      </c>
    </row>
    <row r="380" spans="1:15" s="313" customFormat="1">
      <c r="A380" s="316">
        <v>3305</v>
      </c>
      <c r="B380" s="317">
        <v>119</v>
      </c>
      <c r="C380" s="318" t="s">
        <v>23738</v>
      </c>
      <c r="D380" s="319" t="s">
        <v>23234</v>
      </c>
      <c r="E380" s="319" t="s">
        <v>23235</v>
      </c>
      <c r="F380" s="319" t="s">
        <v>23236</v>
      </c>
      <c r="G380" s="319" t="s">
        <v>23233</v>
      </c>
      <c r="H380" s="319" t="s">
        <v>23359</v>
      </c>
      <c r="I380" s="319" t="s">
        <v>23239</v>
      </c>
      <c r="J380" s="319" t="s">
        <v>23352</v>
      </c>
      <c r="K380" s="319" t="s">
        <v>23353</v>
      </c>
      <c r="L380" s="319" t="s">
        <v>23354</v>
      </c>
      <c r="M380" s="319" t="s">
        <v>23355</v>
      </c>
      <c r="N380" s="319" t="s">
        <v>23356</v>
      </c>
      <c r="O380" s="319" t="s">
        <v>23357</v>
      </c>
    </row>
    <row r="381" spans="1:15" s="313" customFormat="1" ht="25.5">
      <c r="A381" s="316">
        <v>3305</v>
      </c>
      <c r="B381" s="317">
        <v>119</v>
      </c>
      <c r="C381" s="318" t="s">
        <v>23739</v>
      </c>
      <c r="D381" s="319" t="s">
        <v>23234</v>
      </c>
      <c r="E381" s="319" t="s">
        <v>23235</v>
      </c>
      <c r="F381" s="319" t="s">
        <v>23236</v>
      </c>
      <c r="G381" s="319" t="s">
        <v>23233</v>
      </c>
      <c r="H381" s="319" t="s">
        <v>23359</v>
      </c>
      <c r="I381" s="319" t="s">
        <v>23239</v>
      </c>
      <c r="J381" s="319" t="s">
        <v>23352</v>
      </c>
      <c r="K381" s="319" t="s">
        <v>23353</v>
      </c>
      <c r="L381" s="319" t="s">
        <v>23354</v>
      </c>
      <c r="M381" s="319" t="s">
        <v>23355</v>
      </c>
      <c r="N381" s="319" t="s">
        <v>23356</v>
      </c>
      <c r="O381" s="319" t="s">
        <v>23357</v>
      </c>
    </row>
    <row r="382" spans="1:15" s="313" customFormat="1" ht="25.5">
      <c r="A382" s="316">
        <v>3305</v>
      </c>
      <c r="B382" s="317">
        <v>119</v>
      </c>
      <c r="C382" s="318" t="s">
        <v>23740</v>
      </c>
      <c r="D382" s="319" t="s">
        <v>23215</v>
      </c>
      <c r="E382" s="319" t="s">
        <v>23216</v>
      </c>
      <c r="F382" s="319" t="s">
        <v>23252</v>
      </c>
      <c r="G382" s="319" t="s">
        <v>23205</v>
      </c>
      <c r="H382" s="319" t="s">
        <v>23206</v>
      </c>
      <c r="I382" s="319" t="s">
        <v>23266</v>
      </c>
      <c r="J382" s="319" t="s">
        <v>23225</v>
      </c>
      <c r="K382" s="319" t="s">
        <v>23226</v>
      </c>
      <c r="L382" s="319" t="s">
        <v>23325</v>
      </c>
      <c r="M382" s="319" t="s">
        <v>23228</v>
      </c>
      <c r="N382" s="319" t="s">
        <v>23269</v>
      </c>
      <c r="O382" s="319" t="s">
        <v>23270</v>
      </c>
    </row>
    <row r="383" spans="1:15" s="313" customFormat="1" ht="25.5">
      <c r="A383" s="316">
        <v>3305</v>
      </c>
      <c r="B383" s="317">
        <v>119</v>
      </c>
      <c r="C383" s="318" t="s">
        <v>23741</v>
      </c>
      <c r="D383" s="319" t="s">
        <v>23215</v>
      </c>
      <c r="E383" s="319" t="s">
        <v>23216</v>
      </c>
      <c r="F383" s="319" t="s">
        <v>23217</v>
      </c>
      <c r="G383" s="319" t="s">
        <v>23218</v>
      </c>
      <c r="H383" s="319" t="s">
        <v>23236</v>
      </c>
      <c r="I383" s="319" t="s">
        <v>23233</v>
      </c>
      <c r="J383" s="319" t="s">
        <v>23253</v>
      </c>
      <c r="K383" s="319" t="s">
        <v>23254</v>
      </c>
      <c r="L383" s="319" t="s">
        <v>23305</v>
      </c>
      <c r="M383" s="319" t="s">
        <v>23306</v>
      </c>
      <c r="N383" s="319" t="s">
        <v>23245</v>
      </c>
      <c r="O383" s="319" t="s">
        <v>23246</v>
      </c>
    </row>
    <row r="384" spans="1:15" s="313" customFormat="1" ht="25.5">
      <c r="A384" s="316">
        <v>3305</v>
      </c>
      <c r="B384" s="317">
        <v>119</v>
      </c>
      <c r="C384" s="318" t="s">
        <v>23742</v>
      </c>
      <c r="D384" s="319" t="s">
        <v>23215</v>
      </c>
      <c r="E384" s="319" t="s">
        <v>23216</v>
      </c>
      <c r="F384" s="319" t="s">
        <v>23217</v>
      </c>
      <c r="G384" s="319" t="s">
        <v>23218</v>
      </c>
      <c r="H384" s="319" t="s">
        <v>23252</v>
      </c>
      <c r="I384" s="319" t="s">
        <v>23218</v>
      </c>
      <c r="J384" s="319" t="s">
        <v>23241</v>
      </c>
      <c r="K384" s="319" t="s">
        <v>23242</v>
      </c>
      <c r="L384" s="319" t="s">
        <v>23243</v>
      </c>
      <c r="M384" s="319" t="s">
        <v>23244</v>
      </c>
      <c r="N384" s="319" t="s">
        <v>23370</v>
      </c>
      <c r="O384" s="319" t="s">
        <v>23282</v>
      </c>
    </row>
    <row r="385" spans="1:15" s="313" customFormat="1">
      <c r="A385" s="316">
        <v>3305</v>
      </c>
      <c r="B385" s="317">
        <v>119</v>
      </c>
      <c r="C385" s="318" t="s">
        <v>23743</v>
      </c>
      <c r="D385" s="319" t="s">
        <v>23234</v>
      </c>
      <c r="E385" s="319" t="s">
        <v>23235</v>
      </c>
      <c r="F385" s="319" t="s">
        <v>23236</v>
      </c>
      <c r="G385" s="319" t="s">
        <v>23233</v>
      </c>
      <c r="H385" s="319" t="s">
        <v>23359</v>
      </c>
      <c r="I385" s="319" t="s">
        <v>23239</v>
      </c>
      <c r="J385" s="319" t="s">
        <v>23352</v>
      </c>
      <c r="K385" s="319" t="s">
        <v>23353</v>
      </c>
      <c r="L385" s="319" t="s">
        <v>23354</v>
      </c>
      <c r="M385" s="319" t="s">
        <v>23355</v>
      </c>
      <c r="N385" s="319" t="s">
        <v>23356</v>
      </c>
      <c r="O385" s="319" t="s">
        <v>23357</v>
      </c>
    </row>
    <row r="386" spans="1:15" s="313" customFormat="1" ht="25.5">
      <c r="A386" s="316">
        <v>3305</v>
      </c>
      <c r="B386" s="317">
        <v>119</v>
      </c>
      <c r="C386" s="318" t="s">
        <v>23744</v>
      </c>
      <c r="D386" s="319" t="s">
        <v>23234</v>
      </c>
      <c r="E386" s="319" t="s">
        <v>23235</v>
      </c>
      <c r="F386" s="319" t="s">
        <v>23236</v>
      </c>
      <c r="G386" s="319" t="s">
        <v>23233</v>
      </c>
      <c r="H386" s="319" t="s">
        <v>23359</v>
      </c>
      <c r="I386" s="319" t="s">
        <v>23239</v>
      </c>
      <c r="J386" s="319" t="s">
        <v>23352</v>
      </c>
      <c r="K386" s="319" t="s">
        <v>23353</v>
      </c>
      <c r="L386" s="319" t="s">
        <v>23354</v>
      </c>
      <c r="M386" s="319" t="s">
        <v>23355</v>
      </c>
      <c r="N386" s="319" t="s">
        <v>23356</v>
      </c>
      <c r="O386" s="319" t="s">
        <v>23357</v>
      </c>
    </row>
    <row r="387" spans="1:15" s="313" customFormat="1" ht="25.5">
      <c r="A387" s="316">
        <v>3305</v>
      </c>
      <c r="B387" s="317">
        <v>119</v>
      </c>
      <c r="C387" s="318" t="s">
        <v>23745</v>
      </c>
      <c r="D387" s="319" t="s">
        <v>23215</v>
      </c>
      <c r="E387" s="319" t="s">
        <v>23216</v>
      </c>
      <c r="F387" s="319" t="s">
        <v>23252</v>
      </c>
      <c r="G387" s="319" t="s">
        <v>23205</v>
      </c>
      <c r="H387" s="319" t="s">
        <v>23206</v>
      </c>
      <c r="I387" s="319" t="s">
        <v>23266</v>
      </c>
      <c r="J387" s="319" t="s">
        <v>23225</v>
      </c>
      <c r="K387" s="319" t="s">
        <v>23226</v>
      </c>
      <c r="L387" s="319" t="s">
        <v>23325</v>
      </c>
      <c r="M387" s="319" t="s">
        <v>23228</v>
      </c>
      <c r="N387" s="319" t="s">
        <v>23269</v>
      </c>
      <c r="O387" s="319" t="s">
        <v>23270</v>
      </c>
    </row>
    <row r="388" spans="1:15" s="313" customFormat="1" ht="25.5">
      <c r="A388" s="316">
        <v>3305</v>
      </c>
      <c r="B388" s="317">
        <v>119</v>
      </c>
      <c r="C388" s="318" t="s">
        <v>23746</v>
      </c>
      <c r="D388" s="319" t="s">
        <v>23215</v>
      </c>
      <c r="E388" s="319" t="s">
        <v>23216</v>
      </c>
      <c r="F388" s="319" t="s">
        <v>23217</v>
      </c>
      <c r="G388" s="319" t="s">
        <v>23218</v>
      </c>
      <c r="H388" s="319" t="s">
        <v>23236</v>
      </c>
      <c r="I388" s="319" t="s">
        <v>23233</v>
      </c>
      <c r="J388" s="319" t="s">
        <v>23253</v>
      </c>
      <c r="K388" s="319" t="s">
        <v>23254</v>
      </c>
      <c r="L388" s="319" t="s">
        <v>23305</v>
      </c>
      <c r="M388" s="319" t="s">
        <v>23306</v>
      </c>
      <c r="N388" s="319" t="s">
        <v>23245</v>
      </c>
      <c r="O388" s="319" t="s">
        <v>23246</v>
      </c>
    </row>
    <row r="389" spans="1:15" s="313" customFormat="1" ht="25.5">
      <c r="A389" s="316">
        <v>3305</v>
      </c>
      <c r="B389" s="317">
        <v>119</v>
      </c>
      <c r="C389" s="318" t="s">
        <v>23747</v>
      </c>
      <c r="D389" s="319" t="s">
        <v>23215</v>
      </c>
      <c r="E389" s="319" t="s">
        <v>23216</v>
      </c>
      <c r="F389" s="319" t="s">
        <v>23217</v>
      </c>
      <c r="G389" s="319" t="s">
        <v>23218</v>
      </c>
      <c r="H389" s="319" t="s">
        <v>23252</v>
      </c>
      <c r="I389" s="319" t="s">
        <v>23218</v>
      </c>
      <c r="J389" s="319" t="s">
        <v>23241</v>
      </c>
      <c r="K389" s="319" t="s">
        <v>23242</v>
      </c>
      <c r="L389" s="319" t="s">
        <v>23243</v>
      </c>
      <c r="M389" s="319" t="s">
        <v>23244</v>
      </c>
      <c r="N389" s="319" t="s">
        <v>23370</v>
      </c>
      <c r="O389" s="319" t="s">
        <v>23282</v>
      </c>
    </row>
    <row r="390" spans="1:15" s="313" customFormat="1">
      <c r="A390" s="316">
        <v>3306</v>
      </c>
      <c r="B390" s="317">
        <v>124</v>
      </c>
      <c r="C390" s="318" t="s">
        <v>23748</v>
      </c>
      <c r="D390" s="319" t="s">
        <v>23234</v>
      </c>
      <c r="E390" s="319" t="s">
        <v>23235</v>
      </c>
      <c r="F390" s="319" t="s">
        <v>23236</v>
      </c>
      <c r="G390" s="319" t="s">
        <v>23233</v>
      </c>
      <c r="H390" s="319" t="s">
        <v>23359</v>
      </c>
      <c r="I390" s="319" t="s">
        <v>23239</v>
      </c>
      <c r="J390" s="319" t="s">
        <v>23352</v>
      </c>
      <c r="K390" s="319" t="s">
        <v>23353</v>
      </c>
      <c r="L390" s="319" t="s">
        <v>23354</v>
      </c>
      <c r="M390" s="319" t="s">
        <v>23355</v>
      </c>
      <c r="N390" s="319" t="s">
        <v>23356</v>
      </c>
      <c r="O390" s="319" t="s">
        <v>23357</v>
      </c>
    </row>
    <row r="391" spans="1:15" s="313" customFormat="1" ht="25.5">
      <c r="A391" s="316">
        <v>3306</v>
      </c>
      <c r="B391" s="317">
        <v>124</v>
      </c>
      <c r="C391" s="318" t="s">
        <v>23749</v>
      </c>
      <c r="D391" s="319" t="s">
        <v>23234</v>
      </c>
      <c r="E391" s="319" t="s">
        <v>23235</v>
      </c>
      <c r="F391" s="319" t="s">
        <v>23236</v>
      </c>
      <c r="G391" s="319" t="s">
        <v>23233</v>
      </c>
      <c r="H391" s="319" t="s">
        <v>23359</v>
      </c>
      <c r="I391" s="319" t="s">
        <v>23239</v>
      </c>
      <c r="J391" s="319" t="s">
        <v>23352</v>
      </c>
      <c r="K391" s="319" t="s">
        <v>23353</v>
      </c>
      <c r="L391" s="319" t="s">
        <v>23354</v>
      </c>
      <c r="M391" s="319" t="s">
        <v>23355</v>
      </c>
      <c r="N391" s="319" t="s">
        <v>23356</v>
      </c>
      <c r="O391" s="319" t="s">
        <v>23357</v>
      </c>
    </row>
    <row r="392" spans="1:15" s="313" customFormat="1" ht="25.5">
      <c r="A392" s="316">
        <v>3306</v>
      </c>
      <c r="B392" s="317">
        <v>124</v>
      </c>
      <c r="C392" s="318" t="s">
        <v>23750</v>
      </c>
      <c r="D392" s="319" t="s">
        <v>23215</v>
      </c>
      <c r="E392" s="319" t="s">
        <v>23216</v>
      </c>
      <c r="F392" s="319" t="s">
        <v>23252</v>
      </c>
      <c r="G392" s="319" t="s">
        <v>23205</v>
      </c>
      <c r="H392" s="319" t="s">
        <v>23206</v>
      </c>
      <c r="I392" s="319" t="s">
        <v>23266</v>
      </c>
      <c r="J392" s="319" t="s">
        <v>23225</v>
      </c>
      <c r="K392" s="319" t="s">
        <v>23226</v>
      </c>
      <c r="L392" s="319" t="s">
        <v>23325</v>
      </c>
      <c r="M392" s="319" t="s">
        <v>23228</v>
      </c>
      <c r="N392" s="319" t="s">
        <v>23269</v>
      </c>
      <c r="O392" s="319" t="s">
        <v>23270</v>
      </c>
    </row>
    <row r="393" spans="1:15" s="313" customFormat="1" ht="25.5">
      <c r="A393" s="316">
        <v>3306</v>
      </c>
      <c r="B393" s="317">
        <v>124</v>
      </c>
      <c r="C393" s="318" t="s">
        <v>23751</v>
      </c>
      <c r="D393" s="319" t="s">
        <v>23215</v>
      </c>
      <c r="E393" s="319" t="s">
        <v>23216</v>
      </c>
      <c r="F393" s="319" t="s">
        <v>23217</v>
      </c>
      <c r="G393" s="319" t="s">
        <v>23218</v>
      </c>
      <c r="H393" s="319" t="s">
        <v>23236</v>
      </c>
      <c r="I393" s="319" t="s">
        <v>23233</v>
      </c>
      <c r="J393" s="319" t="s">
        <v>23253</v>
      </c>
      <c r="K393" s="319" t="s">
        <v>23254</v>
      </c>
      <c r="L393" s="319" t="s">
        <v>23305</v>
      </c>
      <c r="M393" s="319" t="s">
        <v>23306</v>
      </c>
      <c r="N393" s="319" t="s">
        <v>23245</v>
      </c>
      <c r="O393" s="319" t="s">
        <v>23246</v>
      </c>
    </row>
    <row r="394" spans="1:15" s="313" customFormat="1" ht="25.5">
      <c r="A394" s="316">
        <v>3306</v>
      </c>
      <c r="B394" s="317">
        <v>124</v>
      </c>
      <c r="C394" s="318" t="s">
        <v>23752</v>
      </c>
      <c r="D394" s="319" t="s">
        <v>23215</v>
      </c>
      <c r="E394" s="319" t="s">
        <v>23216</v>
      </c>
      <c r="F394" s="319" t="s">
        <v>23217</v>
      </c>
      <c r="G394" s="319" t="s">
        <v>23218</v>
      </c>
      <c r="H394" s="319" t="s">
        <v>23252</v>
      </c>
      <c r="I394" s="319" t="s">
        <v>23218</v>
      </c>
      <c r="J394" s="319" t="s">
        <v>23241</v>
      </c>
      <c r="K394" s="319" t="s">
        <v>23242</v>
      </c>
      <c r="L394" s="319" t="s">
        <v>23243</v>
      </c>
      <c r="M394" s="319" t="s">
        <v>23244</v>
      </c>
      <c r="N394" s="319" t="s">
        <v>23370</v>
      </c>
      <c r="O394" s="319" t="s">
        <v>23282</v>
      </c>
    </row>
    <row r="395" spans="1:15" s="313" customFormat="1">
      <c r="A395" s="316">
        <v>3306</v>
      </c>
      <c r="B395" s="317">
        <v>124</v>
      </c>
      <c r="C395" s="318" t="s">
        <v>23753</v>
      </c>
      <c r="D395" s="319" t="s">
        <v>23234</v>
      </c>
      <c r="E395" s="319" t="s">
        <v>23235</v>
      </c>
      <c r="F395" s="319" t="s">
        <v>23236</v>
      </c>
      <c r="G395" s="319" t="s">
        <v>23233</v>
      </c>
      <c r="H395" s="319" t="s">
        <v>23359</v>
      </c>
      <c r="I395" s="319" t="s">
        <v>23239</v>
      </c>
      <c r="J395" s="319" t="s">
        <v>23352</v>
      </c>
      <c r="K395" s="319" t="s">
        <v>23353</v>
      </c>
      <c r="L395" s="319" t="s">
        <v>23354</v>
      </c>
      <c r="M395" s="319" t="s">
        <v>23355</v>
      </c>
      <c r="N395" s="319" t="s">
        <v>23356</v>
      </c>
      <c r="O395" s="319" t="s">
        <v>23357</v>
      </c>
    </row>
    <row r="396" spans="1:15" s="313" customFormat="1">
      <c r="A396" s="316">
        <v>3306</v>
      </c>
      <c r="B396" s="317">
        <v>124</v>
      </c>
      <c r="C396" s="318" t="s">
        <v>23754</v>
      </c>
      <c r="D396" s="319" t="s">
        <v>23234</v>
      </c>
      <c r="E396" s="319" t="s">
        <v>23235</v>
      </c>
      <c r="F396" s="319" t="s">
        <v>23236</v>
      </c>
      <c r="G396" s="319" t="s">
        <v>23233</v>
      </c>
      <c r="H396" s="319" t="s">
        <v>23359</v>
      </c>
      <c r="I396" s="319" t="s">
        <v>23239</v>
      </c>
      <c r="J396" s="319" t="s">
        <v>23352</v>
      </c>
      <c r="K396" s="319" t="s">
        <v>23353</v>
      </c>
      <c r="L396" s="319" t="s">
        <v>23354</v>
      </c>
      <c r="M396" s="319" t="s">
        <v>23355</v>
      </c>
      <c r="N396" s="319" t="s">
        <v>23356</v>
      </c>
      <c r="O396" s="319" t="s">
        <v>23357</v>
      </c>
    </row>
    <row r="397" spans="1:15" s="313" customFormat="1">
      <c r="A397" s="316">
        <v>3306</v>
      </c>
      <c r="B397" s="317">
        <v>124</v>
      </c>
      <c r="C397" s="318" t="s">
        <v>23755</v>
      </c>
      <c r="D397" s="319" t="s">
        <v>23215</v>
      </c>
      <c r="E397" s="319" t="s">
        <v>23216</v>
      </c>
      <c r="F397" s="319" t="s">
        <v>23252</v>
      </c>
      <c r="G397" s="319" t="s">
        <v>23205</v>
      </c>
      <c r="H397" s="319" t="s">
        <v>23206</v>
      </c>
      <c r="I397" s="319" t="s">
        <v>23266</v>
      </c>
      <c r="J397" s="319" t="s">
        <v>23225</v>
      </c>
      <c r="K397" s="319" t="s">
        <v>23226</v>
      </c>
      <c r="L397" s="319" t="s">
        <v>23325</v>
      </c>
      <c r="M397" s="319" t="s">
        <v>23228</v>
      </c>
      <c r="N397" s="319" t="s">
        <v>23269</v>
      </c>
      <c r="O397" s="319" t="s">
        <v>23270</v>
      </c>
    </row>
    <row r="398" spans="1:15" s="313" customFormat="1">
      <c r="A398" s="316">
        <v>3306</v>
      </c>
      <c r="B398" s="317">
        <v>124</v>
      </c>
      <c r="C398" s="318" t="s">
        <v>23756</v>
      </c>
      <c r="D398" s="319" t="s">
        <v>23215</v>
      </c>
      <c r="E398" s="319" t="s">
        <v>23216</v>
      </c>
      <c r="F398" s="319" t="s">
        <v>23217</v>
      </c>
      <c r="G398" s="319" t="s">
        <v>23218</v>
      </c>
      <c r="H398" s="319" t="s">
        <v>23236</v>
      </c>
      <c r="I398" s="319" t="s">
        <v>23233</v>
      </c>
      <c r="J398" s="319" t="s">
        <v>23253</v>
      </c>
      <c r="K398" s="319" t="s">
        <v>23254</v>
      </c>
      <c r="L398" s="319" t="s">
        <v>23305</v>
      </c>
      <c r="M398" s="319" t="s">
        <v>23306</v>
      </c>
      <c r="N398" s="319" t="s">
        <v>23245</v>
      </c>
      <c r="O398" s="319" t="s">
        <v>23246</v>
      </c>
    </row>
    <row r="399" spans="1:15" s="313" customFormat="1">
      <c r="A399" s="316">
        <v>3306</v>
      </c>
      <c r="B399" s="317">
        <v>124</v>
      </c>
      <c r="C399" s="318" t="s">
        <v>23757</v>
      </c>
      <c r="D399" s="319" t="s">
        <v>23215</v>
      </c>
      <c r="E399" s="319" t="s">
        <v>23216</v>
      </c>
      <c r="F399" s="319" t="s">
        <v>23217</v>
      </c>
      <c r="G399" s="319" t="s">
        <v>23218</v>
      </c>
      <c r="H399" s="319" t="s">
        <v>23252</v>
      </c>
      <c r="I399" s="319" t="s">
        <v>23218</v>
      </c>
      <c r="J399" s="319" t="s">
        <v>23241</v>
      </c>
      <c r="K399" s="319" t="s">
        <v>23242</v>
      </c>
      <c r="L399" s="319" t="s">
        <v>23243</v>
      </c>
      <c r="M399" s="319" t="s">
        <v>23244</v>
      </c>
      <c r="N399" s="319" t="s">
        <v>23370</v>
      </c>
      <c r="O399" s="319" t="s">
        <v>23282</v>
      </c>
    </row>
    <row r="400" spans="1:15" s="313" customFormat="1">
      <c r="A400" s="316">
        <v>3307</v>
      </c>
      <c r="B400" s="317">
        <v>124</v>
      </c>
      <c r="C400" s="318" t="s">
        <v>23758</v>
      </c>
      <c r="D400" s="319" t="s">
        <v>23234</v>
      </c>
      <c r="E400" s="319" t="s">
        <v>23235</v>
      </c>
      <c r="F400" s="319" t="s">
        <v>23236</v>
      </c>
      <c r="G400" s="319" t="s">
        <v>23233</v>
      </c>
      <c r="H400" s="319" t="s">
        <v>23359</v>
      </c>
      <c r="I400" s="319" t="s">
        <v>23239</v>
      </c>
      <c r="J400" s="319" t="s">
        <v>23347</v>
      </c>
      <c r="K400" s="319" t="s">
        <v>23348</v>
      </c>
      <c r="L400" s="319" t="s">
        <v>23384</v>
      </c>
      <c r="M400" s="319" t="s">
        <v>23385</v>
      </c>
      <c r="N400" s="319" t="s">
        <v>23249</v>
      </c>
      <c r="O400" s="319" t="s">
        <v>23250</v>
      </c>
    </row>
    <row r="401" spans="1:15" s="313" customFormat="1">
      <c r="A401" s="316">
        <v>3307</v>
      </c>
      <c r="B401" s="317">
        <v>124</v>
      </c>
      <c r="C401" s="318" t="s">
        <v>23759</v>
      </c>
      <c r="D401" s="319" t="s">
        <v>23234</v>
      </c>
      <c r="E401" s="319" t="s">
        <v>23235</v>
      </c>
      <c r="F401" s="319" t="s">
        <v>23236</v>
      </c>
      <c r="G401" s="319" t="s">
        <v>23233</v>
      </c>
      <c r="H401" s="319" t="s">
        <v>23359</v>
      </c>
      <c r="I401" s="319" t="s">
        <v>23239</v>
      </c>
      <c r="J401" s="319" t="s">
        <v>23347</v>
      </c>
      <c r="K401" s="319" t="s">
        <v>23348</v>
      </c>
      <c r="L401" s="319" t="s">
        <v>23384</v>
      </c>
      <c r="M401" s="319" t="s">
        <v>23385</v>
      </c>
      <c r="N401" s="319" t="s">
        <v>23249</v>
      </c>
      <c r="O401" s="319" t="s">
        <v>23250</v>
      </c>
    </row>
    <row r="402" spans="1:15" s="313" customFormat="1">
      <c r="A402" s="316">
        <v>3307</v>
      </c>
      <c r="B402" s="317">
        <v>124</v>
      </c>
      <c r="C402" s="318" t="s">
        <v>23760</v>
      </c>
      <c r="D402" s="319" t="s">
        <v>23202</v>
      </c>
      <c r="E402" s="319" t="s">
        <v>23203</v>
      </c>
      <c r="F402" s="319" t="s">
        <v>23204</v>
      </c>
      <c r="G402" s="319" t="s">
        <v>23205</v>
      </c>
      <c r="H402" s="319" t="s">
        <v>23265</v>
      </c>
      <c r="I402" s="319" t="s">
        <v>23266</v>
      </c>
      <c r="J402" s="319" t="s">
        <v>23225</v>
      </c>
      <c r="K402" s="319" t="s">
        <v>23226</v>
      </c>
      <c r="L402" s="319" t="s">
        <v>23359</v>
      </c>
      <c r="M402" s="319" t="s">
        <v>23278</v>
      </c>
      <c r="N402" s="319" t="s">
        <v>23719</v>
      </c>
      <c r="O402" s="319" t="s">
        <v>23720</v>
      </c>
    </row>
    <row r="403" spans="1:15" s="313" customFormat="1">
      <c r="A403" s="316">
        <v>3307</v>
      </c>
      <c r="B403" s="317">
        <v>124</v>
      </c>
      <c r="C403" s="318" t="s">
        <v>23761</v>
      </c>
      <c r="D403" s="319" t="s">
        <v>23215</v>
      </c>
      <c r="E403" s="319" t="s">
        <v>23216</v>
      </c>
      <c r="F403" s="319" t="s">
        <v>23217</v>
      </c>
      <c r="G403" s="319" t="s">
        <v>23218</v>
      </c>
      <c r="H403" s="319" t="s">
        <v>23204</v>
      </c>
      <c r="I403" s="319" t="s">
        <v>23205</v>
      </c>
      <c r="J403" s="319" t="s">
        <v>23241</v>
      </c>
      <c r="K403" s="319" t="s">
        <v>23242</v>
      </c>
      <c r="L403" s="319" t="s">
        <v>23206</v>
      </c>
      <c r="M403" s="319" t="s">
        <v>23207</v>
      </c>
      <c r="N403" s="319" t="s">
        <v>23354</v>
      </c>
      <c r="O403" s="319" t="s">
        <v>23355</v>
      </c>
    </row>
    <row r="404" spans="1:15" s="313" customFormat="1">
      <c r="A404" s="316">
        <v>3307</v>
      </c>
      <c r="B404" s="317">
        <v>124</v>
      </c>
      <c r="C404" s="318" t="s">
        <v>23762</v>
      </c>
      <c r="D404" s="319" t="s">
        <v>23215</v>
      </c>
      <c r="E404" s="319" t="s">
        <v>23216</v>
      </c>
      <c r="F404" s="319" t="s">
        <v>23217</v>
      </c>
      <c r="G404" s="319" t="s">
        <v>23218</v>
      </c>
      <c r="H404" s="319" t="s">
        <v>23252</v>
      </c>
      <c r="I404" s="319" t="s">
        <v>23218</v>
      </c>
      <c r="J404" s="319" t="s">
        <v>23241</v>
      </c>
      <c r="K404" s="319" t="s">
        <v>23242</v>
      </c>
      <c r="L404" s="319" t="s">
        <v>23243</v>
      </c>
      <c r="M404" s="319" t="s">
        <v>23244</v>
      </c>
      <c r="N404" s="319" t="s">
        <v>23370</v>
      </c>
      <c r="O404" s="319" t="s">
        <v>23282</v>
      </c>
    </row>
    <row r="405" spans="1:15" s="313" customFormat="1">
      <c r="A405" s="316">
        <v>3307</v>
      </c>
      <c r="B405" s="317">
        <v>124</v>
      </c>
      <c r="C405" s="318" t="s">
        <v>23763</v>
      </c>
      <c r="D405" s="319" t="s">
        <v>23234</v>
      </c>
      <c r="E405" s="319" t="s">
        <v>23235</v>
      </c>
      <c r="F405" s="319" t="s">
        <v>23236</v>
      </c>
      <c r="G405" s="319" t="s">
        <v>23233</v>
      </c>
      <c r="H405" s="319" t="s">
        <v>23359</v>
      </c>
      <c r="I405" s="319" t="s">
        <v>23239</v>
      </c>
      <c r="J405" s="319" t="s">
        <v>23347</v>
      </c>
      <c r="K405" s="319" t="s">
        <v>23348</v>
      </c>
      <c r="L405" s="319" t="s">
        <v>23384</v>
      </c>
      <c r="M405" s="319" t="s">
        <v>23385</v>
      </c>
      <c r="N405" s="319" t="s">
        <v>23249</v>
      </c>
      <c r="O405" s="319" t="s">
        <v>23250</v>
      </c>
    </row>
    <row r="406" spans="1:15" s="313" customFormat="1">
      <c r="A406" s="316">
        <v>3307</v>
      </c>
      <c r="B406" s="317">
        <v>124</v>
      </c>
      <c r="C406" s="318" t="s">
        <v>23764</v>
      </c>
      <c r="D406" s="319" t="s">
        <v>23234</v>
      </c>
      <c r="E406" s="319" t="s">
        <v>23235</v>
      </c>
      <c r="F406" s="319" t="s">
        <v>23236</v>
      </c>
      <c r="G406" s="319" t="s">
        <v>23233</v>
      </c>
      <c r="H406" s="319" t="s">
        <v>23359</v>
      </c>
      <c r="I406" s="319" t="s">
        <v>23239</v>
      </c>
      <c r="J406" s="319" t="s">
        <v>23347</v>
      </c>
      <c r="K406" s="319" t="s">
        <v>23348</v>
      </c>
      <c r="L406" s="319" t="s">
        <v>23384</v>
      </c>
      <c r="M406" s="319" t="s">
        <v>23385</v>
      </c>
      <c r="N406" s="319" t="s">
        <v>23249</v>
      </c>
      <c r="O406" s="319" t="s">
        <v>23250</v>
      </c>
    </row>
    <row r="407" spans="1:15" s="313" customFormat="1">
      <c r="A407" s="316">
        <v>3307</v>
      </c>
      <c r="B407" s="317">
        <v>124</v>
      </c>
      <c r="C407" s="318" t="s">
        <v>23765</v>
      </c>
      <c r="D407" s="319" t="s">
        <v>23202</v>
      </c>
      <c r="E407" s="319" t="s">
        <v>23203</v>
      </c>
      <c r="F407" s="319" t="s">
        <v>23204</v>
      </c>
      <c r="G407" s="319" t="s">
        <v>23205</v>
      </c>
      <c r="H407" s="319" t="s">
        <v>23265</v>
      </c>
      <c r="I407" s="319" t="s">
        <v>23266</v>
      </c>
      <c r="J407" s="319" t="s">
        <v>23225</v>
      </c>
      <c r="K407" s="319" t="s">
        <v>23226</v>
      </c>
      <c r="L407" s="319" t="s">
        <v>23359</v>
      </c>
      <c r="M407" s="319" t="s">
        <v>23278</v>
      </c>
      <c r="N407" s="319" t="s">
        <v>23719</v>
      </c>
      <c r="O407" s="319" t="s">
        <v>23720</v>
      </c>
    </row>
    <row r="408" spans="1:15" s="313" customFormat="1">
      <c r="A408" s="316">
        <v>3307</v>
      </c>
      <c r="B408" s="317">
        <v>124</v>
      </c>
      <c r="C408" s="318" t="s">
        <v>23766</v>
      </c>
      <c r="D408" s="319" t="s">
        <v>23215</v>
      </c>
      <c r="E408" s="319" t="s">
        <v>23216</v>
      </c>
      <c r="F408" s="319" t="s">
        <v>23217</v>
      </c>
      <c r="G408" s="319" t="s">
        <v>23218</v>
      </c>
      <c r="H408" s="319" t="s">
        <v>23204</v>
      </c>
      <c r="I408" s="319" t="s">
        <v>23205</v>
      </c>
      <c r="J408" s="319" t="s">
        <v>23241</v>
      </c>
      <c r="K408" s="319" t="s">
        <v>23242</v>
      </c>
      <c r="L408" s="319" t="s">
        <v>23206</v>
      </c>
      <c r="M408" s="319" t="s">
        <v>23207</v>
      </c>
      <c r="N408" s="319" t="s">
        <v>23354</v>
      </c>
      <c r="O408" s="319" t="s">
        <v>23355</v>
      </c>
    </row>
    <row r="409" spans="1:15" s="313" customFormat="1">
      <c r="A409" s="316">
        <v>3307</v>
      </c>
      <c r="B409" s="317">
        <v>124</v>
      </c>
      <c r="C409" s="318" t="s">
        <v>23767</v>
      </c>
      <c r="D409" s="319" t="s">
        <v>23215</v>
      </c>
      <c r="E409" s="319" t="s">
        <v>23216</v>
      </c>
      <c r="F409" s="319" t="s">
        <v>23217</v>
      </c>
      <c r="G409" s="319" t="s">
        <v>23218</v>
      </c>
      <c r="H409" s="319" t="s">
        <v>23252</v>
      </c>
      <c r="I409" s="319" t="s">
        <v>23218</v>
      </c>
      <c r="J409" s="319" t="s">
        <v>23241</v>
      </c>
      <c r="K409" s="319" t="s">
        <v>23242</v>
      </c>
      <c r="L409" s="319" t="s">
        <v>23243</v>
      </c>
      <c r="M409" s="319" t="s">
        <v>23244</v>
      </c>
      <c r="N409" s="319" t="s">
        <v>23370</v>
      </c>
      <c r="O409" s="319" t="s">
        <v>23282</v>
      </c>
    </row>
    <row r="410" spans="1:15" s="313" customFormat="1">
      <c r="A410" s="316">
        <v>3308</v>
      </c>
      <c r="B410" s="317">
        <v>125</v>
      </c>
      <c r="C410" s="318" t="s">
        <v>23768</v>
      </c>
      <c r="D410" s="319" t="s">
        <v>23234</v>
      </c>
      <c r="E410" s="319" t="s">
        <v>23235</v>
      </c>
      <c r="F410" s="319" t="s">
        <v>23236</v>
      </c>
      <c r="G410" s="319" t="s">
        <v>23233</v>
      </c>
      <c r="H410" s="319" t="s">
        <v>23359</v>
      </c>
      <c r="I410" s="319" t="s">
        <v>23239</v>
      </c>
      <c r="J410" s="319" t="s">
        <v>23352</v>
      </c>
      <c r="K410" s="319" t="s">
        <v>23353</v>
      </c>
      <c r="L410" s="319" t="s">
        <v>23354</v>
      </c>
      <c r="M410" s="319" t="s">
        <v>23355</v>
      </c>
      <c r="N410" s="319" t="s">
        <v>23356</v>
      </c>
      <c r="O410" s="319" t="s">
        <v>23357</v>
      </c>
    </row>
    <row r="411" spans="1:15" s="313" customFormat="1">
      <c r="A411" s="316">
        <v>3308</v>
      </c>
      <c r="B411" s="317">
        <v>125</v>
      </c>
      <c r="C411" s="318" t="s">
        <v>23769</v>
      </c>
      <c r="D411" s="319" t="s">
        <v>23234</v>
      </c>
      <c r="E411" s="319" t="s">
        <v>23235</v>
      </c>
      <c r="F411" s="319" t="s">
        <v>23236</v>
      </c>
      <c r="G411" s="319" t="s">
        <v>23233</v>
      </c>
      <c r="H411" s="319" t="s">
        <v>23359</v>
      </c>
      <c r="I411" s="319" t="s">
        <v>23239</v>
      </c>
      <c r="J411" s="319" t="s">
        <v>23352</v>
      </c>
      <c r="K411" s="319" t="s">
        <v>23353</v>
      </c>
      <c r="L411" s="319" t="s">
        <v>23354</v>
      </c>
      <c r="M411" s="319" t="s">
        <v>23355</v>
      </c>
      <c r="N411" s="319" t="s">
        <v>23356</v>
      </c>
      <c r="O411" s="319" t="s">
        <v>23357</v>
      </c>
    </row>
    <row r="412" spans="1:15" s="313" customFormat="1">
      <c r="A412" s="316">
        <v>3308</v>
      </c>
      <c r="B412" s="317">
        <v>125</v>
      </c>
      <c r="C412" s="318" t="s">
        <v>23770</v>
      </c>
      <c r="D412" s="319" t="s">
        <v>23215</v>
      </c>
      <c r="E412" s="319" t="s">
        <v>23216</v>
      </c>
      <c r="F412" s="319" t="s">
        <v>23252</v>
      </c>
      <c r="G412" s="319" t="s">
        <v>23205</v>
      </c>
      <c r="H412" s="319" t="s">
        <v>23206</v>
      </c>
      <c r="I412" s="319" t="s">
        <v>23266</v>
      </c>
      <c r="J412" s="319" t="s">
        <v>23225</v>
      </c>
      <c r="K412" s="319" t="s">
        <v>23226</v>
      </c>
      <c r="L412" s="319" t="s">
        <v>23325</v>
      </c>
      <c r="M412" s="319" t="s">
        <v>23228</v>
      </c>
      <c r="N412" s="319" t="s">
        <v>23269</v>
      </c>
      <c r="O412" s="319" t="s">
        <v>23270</v>
      </c>
    </row>
    <row r="413" spans="1:15" s="313" customFormat="1">
      <c r="A413" s="316">
        <v>3308</v>
      </c>
      <c r="B413" s="317">
        <v>125</v>
      </c>
      <c r="C413" s="318" t="s">
        <v>23771</v>
      </c>
      <c r="D413" s="319" t="s">
        <v>23215</v>
      </c>
      <c r="E413" s="319" t="s">
        <v>23216</v>
      </c>
      <c r="F413" s="319" t="s">
        <v>23217</v>
      </c>
      <c r="G413" s="319" t="s">
        <v>23218</v>
      </c>
      <c r="H413" s="319" t="s">
        <v>23236</v>
      </c>
      <c r="I413" s="319" t="s">
        <v>23233</v>
      </c>
      <c r="J413" s="319" t="s">
        <v>23253</v>
      </c>
      <c r="K413" s="319" t="s">
        <v>23254</v>
      </c>
      <c r="L413" s="319" t="s">
        <v>23305</v>
      </c>
      <c r="M413" s="319" t="s">
        <v>23306</v>
      </c>
      <c r="N413" s="319" t="s">
        <v>23245</v>
      </c>
      <c r="O413" s="319" t="s">
        <v>23246</v>
      </c>
    </row>
    <row r="414" spans="1:15" s="313" customFormat="1">
      <c r="A414" s="316">
        <v>3308</v>
      </c>
      <c r="B414" s="317">
        <v>125</v>
      </c>
      <c r="C414" s="318" t="s">
        <v>23772</v>
      </c>
      <c r="D414" s="319" t="s">
        <v>23215</v>
      </c>
      <c r="E414" s="319" t="s">
        <v>23216</v>
      </c>
      <c r="F414" s="319" t="s">
        <v>23217</v>
      </c>
      <c r="G414" s="319" t="s">
        <v>23218</v>
      </c>
      <c r="H414" s="319" t="s">
        <v>23252</v>
      </c>
      <c r="I414" s="319" t="s">
        <v>23218</v>
      </c>
      <c r="J414" s="319" t="s">
        <v>23241</v>
      </c>
      <c r="K414" s="319" t="s">
        <v>23242</v>
      </c>
      <c r="L414" s="319" t="s">
        <v>23243</v>
      </c>
      <c r="M414" s="319" t="s">
        <v>23244</v>
      </c>
      <c r="N414" s="319" t="s">
        <v>23370</v>
      </c>
      <c r="O414" s="319" t="s">
        <v>23282</v>
      </c>
    </row>
    <row r="415" spans="1:15" s="313" customFormat="1">
      <c r="A415" s="316">
        <v>3308</v>
      </c>
      <c r="B415" s="317">
        <v>125</v>
      </c>
      <c r="C415" s="318" t="s">
        <v>23773</v>
      </c>
      <c r="D415" s="319" t="s">
        <v>23234</v>
      </c>
      <c r="E415" s="319" t="s">
        <v>23235</v>
      </c>
      <c r="F415" s="319" t="s">
        <v>23236</v>
      </c>
      <c r="G415" s="319" t="s">
        <v>23233</v>
      </c>
      <c r="H415" s="319" t="s">
        <v>23359</v>
      </c>
      <c r="I415" s="319" t="s">
        <v>23239</v>
      </c>
      <c r="J415" s="319" t="s">
        <v>23352</v>
      </c>
      <c r="K415" s="319" t="s">
        <v>23353</v>
      </c>
      <c r="L415" s="319" t="s">
        <v>23354</v>
      </c>
      <c r="M415" s="319" t="s">
        <v>23355</v>
      </c>
      <c r="N415" s="319" t="s">
        <v>23356</v>
      </c>
      <c r="O415" s="319" t="s">
        <v>23357</v>
      </c>
    </row>
    <row r="416" spans="1:15" s="313" customFormat="1">
      <c r="A416" s="316">
        <v>3308</v>
      </c>
      <c r="B416" s="317">
        <v>125</v>
      </c>
      <c r="C416" s="318" t="s">
        <v>23774</v>
      </c>
      <c r="D416" s="319" t="s">
        <v>23234</v>
      </c>
      <c r="E416" s="319" t="s">
        <v>23235</v>
      </c>
      <c r="F416" s="319" t="s">
        <v>23236</v>
      </c>
      <c r="G416" s="319" t="s">
        <v>23233</v>
      </c>
      <c r="H416" s="319" t="s">
        <v>23359</v>
      </c>
      <c r="I416" s="319" t="s">
        <v>23239</v>
      </c>
      <c r="J416" s="319" t="s">
        <v>23352</v>
      </c>
      <c r="K416" s="319" t="s">
        <v>23353</v>
      </c>
      <c r="L416" s="319" t="s">
        <v>23354</v>
      </c>
      <c r="M416" s="319" t="s">
        <v>23355</v>
      </c>
      <c r="N416" s="319" t="s">
        <v>23356</v>
      </c>
      <c r="O416" s="319" t="s">
        <v>23357</v>
      </c>
    </row>
    <row r="417" spans="1:15" s="313" customFormat="1">
      <c r="A417" s="316">
        <v>3308</v>
      </c>
      <c r="B417" s="317">
        <v>125</v>
      </c>
      <c r="C417" s="318" t="s">
        <v>23775</v>
      </c>
      <c r="D417" s="319" t="s">
        <v>23215</v>
      </c>
      <c r="E417" s="319" t="s">
        <v>23216</v>
      </c>
      <c r="F417" s="319" t="s">
        <v>23252</v>
      </c>
      <c r="G417" s="319" t="s">
        <v>23205</v>
      </c>
      <c r="H417" s="319" t="s">
        <v>23206</v>
      </c>
      <c r="I417" s="319" t="s">
        <v>23266</v>
      </c>
      <c r="J417" s="319" t="s">
        <v>23225</v>
      </c>
      <c r="K417" s="319" t="s">
        <v>23226</v>
      </c>
      <c r="L417" s="319" t="s">
        <v>23325</v>
      </c>
      <c r="M417" s="319" t="s">
        <v>23228</v>
      </c>
      <c r="N417" s="319" t="s">
        <v>23269</v>
      </c>
      <c r="O417" s="319" t="s">
        <v>23270</v>
      </c>
    </row>
    <row r="418" spans="1:15" s="313" customFormat="1">
      <c r="A418" s="316">
        <v>3308</v>
      </c>
      <c r="B418" s="317">
        <v>125</v>
      </c>
      <c r="C418" s="318" t="s">
        <v>23776</v>
      </c>
      <c r="D418" s="319" t="s">
        <v>23215</v>
      </c>
      <c r="E418" s="319" t="s">
        <v>23216</v>
      </c>
      <c r="F418" s="319" t="s">
        <v>23217</v>
      </c>
      <c r="G418" s="319" t="s">
        <v>23218</v>
      </c>
      <c r="H418" s="319" t="s">
        <v>23236</v>
      </c>
      <c r="I418" s="319" t="s">
        <v>23233</v>
      </c>
      <c r="J418" s="319" t="s">
        <v>23253</v>
      </c>
      <c r="K418" s="319" t="s">
        <v>23254</v>
      </c>
      <c r="L418" s="319" t="s">
        <v>23305</v>
      </c>
      <c r="M418" s="319" t="s">
        <v>23306</v>
      </c>
      <c r="N418" s="319" t="s">
        <v>23245</v>
      </c>
      <c r="O418" s="319" t="s">
        <v>23246</v>
      </c>
    </row>
    <row r="419" spans="1:15" s="313" customFormat="1">
      <c r="A419" s="316">
        <v>3308</v>
      </c>
      <c r="B419" s="317">
        <v>125</v>
      </c>
      <c r="C419" s="318" t="s">
        <v>23777</v>
      </c>
      <c r="D419" s="319" t="s">
        <v>23215</v>
      </c>
      <c r="E419" s="319" t="s">
        <v>23216</v>
      </c>
      <c r="F419" s="319" t="s">
        <v>23217</v>
      </c>
      <c r="G419" s="319" t="s">
        <v>23218</v>
      </c>
      <c r="H419" s="319" t="s">
        <v>23252</v>
      </c>
      <c r="I419" s="319" t="s">
        <v>23218</v>
      </c>
      <c r="J419" s="319" t="s">
        <v>23241</v>
      </c>
      <c r="K419" s="319" t="s">
        <v>23242</v>
      </c>
      <c r="L419" s="319" t="s">
        <v>23243</v>
      </c>
      <c r="M419" s="319" t="s">
        <v>23244</v>
      </c>
      <c r="N419" s="319" t="s">
        <v>23370</v>
      </c>
      <c r="O419" s="319" t="s">
        <v>23282</v>
      </c>
    </row>
    <row r="420" spans="1:15" s="313" customFormat="1">
      <c r="A420" s="316">
        <v>3309</v>
      </c>
      <c r="B420" s="317">
        <v>119</v>
      </c>
      <c r="C420" s="318" t="s">
        <v>23778</v>
      </c>
      <c r="D420" s="319" t="s">
        <v>23234</v>
      </c>
      <c r="E420" s="319" t="s">
        <v>23235</v>
      </c>
      <c r="F420" s="319" t="s">
        <v>23236</v>
      </c>
      <c r="G420" s="319" t="s">
        <v>23233</v>
      </c>
      <c r="H420" s="319" t="s">
        <v>23359</v>
      </c>
      <c r="I420" s="319" t="s">
        <v>23239</v>
      </c>
      <c r="J420" s="319" t="s">
        <v>23352</v>
      </c>
      <c r="K420" s="319" t="s">
        <v>23353</v>
      </c>
      <c r="L420" s="319" t="s">
        <v>23354</v>
      </c>
      <c r="M420" s="319" t="s">
        <v>23355</v>
      </c>
      <c r="N420" s="319" t="s">
        <v>23356</v>
      </c>
      <c r="O420" s="319" t="s">
        <v>23357</v>
      </c>
    </row>
    <row r="421" spans="1:15" s="313" customFormat="1" ht="25.5">
      <c r="A421" s="316">
        <v>3309</v>
      </c>
      <c r="B421" s="317">
        <v>119</v>
      </c>
      <c r="C421" s="318" t="s">
        <v>23779</v>
      </c>
      <c r="D421" s="319" t="s">
        <v>23234</v>
      </c>
      <c r="E421" s="319" t="s">
        <v>23235</v>
      </c>
      <c r="F421" s="319" t="s">
        <v>23236</v>
      </c>
      <c r="G421" s="319" t="s">
        <v>23233</v>
      </c>
      <c r="H421" s="319" t="s">
        <v>23359</v>
      </c>
      <c r="I421" s="319" t="s">
        <v>23239</v>
      </c>
      <c r="J421" s="319" t="s">
        <v>23352</v>
      </c>
      <c r="K421" s="319" t="s">
        <v>23353</v>
      </c>
      <c r="L421" s="319" t="s">
        <v>23354</v>
      </c>
      <c r="M421" s="319" t="s">
        <v>23355</v>
      </c>
      <c r="N421" s="319" t="s">
        <v>23356</v>
      </c>
      <c r="O421" s="319" t="s">
        <v>23357</v>
      </c>
    </row>
    <row r="422" spans="1:15" s="313" customFormat="1" ht="25.5">
      <c r="A422" s="316">
        <v>3309</v>
      </c>
      <c r="B422" s="317">
        <v>119</v>
      </c>
      <c r="C422" s="318" t="s">
        <v>23780</v>
      </c>
      <c r="D422" s="319" t="s">
        <v>23215</v>
      </c>
      <c r="E422" s="319" t="s">
        <v>23216</v>
      </c>
      <c r="F422" s="319" t="s">
        <v>23252</v>
      </c>
      <c r="G422" s="319" t="s">
        <v>23205</v>
      </c>
      <c r="H422" s="319" t="s">
        <v>23206</v>
      </c>
      <c r="I422" s="319" t="s">
        <v>23266</v>
      </c>
      <c r="J422" s="319" t="s">
        <v>23225</v>
      </c>
      <c r="K422" s="319" t="s">
        <v>23226</v>
      </c>
      <c r="L422" s="319" t="s">
        <v>23325</v>
      </c>
      <c r="M422" s="319" t="s">
        <v>23228</v>
      </c>
      <c r="N422" s="319" t="s">
        <v>23269</v>
      </c>
      <c r="O422" s="319" t="s">
        <v>23270</v>
      </c>
    </row>
    <row r="423" spans="1:15" s="313" customFormat="1" ht="25.5">
      <c r="A423" s="316">
        <v>3309</v>
      </c>
      <c r="B423" s="317">
        <v>119</v>
      </c>
      <c r="C423" s="318" t="s">
        <v>23781</v>
      </c>
      <c r="D423" s="319" t="s">
        <v>23215</v>
      </c>
      <c r="E423" s="319" t="s">
        <v>23216</v>
      </c>
      <c r="F423" s="319" t="s">
        <v>23217</v>
      </c>
      <c r="G423" s="319" t="s">
        <v>23218</v>
      </c>
      <c r="H423" s="319" t="s">
        <v>23236</v>
      </c>
      <c r="I423" s="319" t="s">
        <v>23233</v>
      </c>
      <c r="J423" s="319" t="s">
        <v>23253</v>
      </c>
      <c r="K423" s="319" t="s">
        <v>23254</v>
      </c>
      <c r="L423" s="319" t="s">
        <v>23305</v>
      </c>
      <c r="M423" s="319" t="s">
        <v>23306</v>
      </c>
      <c r="N423" s="319" t="s">
        <v>23245</v>
      </c>
      <c r="O423" s="319" t="s">
        <v>23246</v>
      </c>
    </row>
    <row r="424" spans="1:15" s="313" customFormat="1" ht="25.5">
      <c r="A424" s="316">
        <v>3309</v>
      </c>
      <c r="B424" s="317">
        <v>119</v>
      </c>
      <c r="C424" s="318" t="s">
        <v>23782</v>
      </c>
      <c r="D424" s="319" t="s">
        <v>23215</v>
      </c>
      <c r="E424" s="319" t="s">
        <v>23216</v>
      </c>
      <c r="F424" s="319" t="s">
        <v>23217</v>
      </c>
      <c r="G424" s="319" t="s">
        <v>23218</v>
      </c>
      <c r="H424" s="319" t="s">
        <v>23252</v>
      </c>
      <c r="I424" s="319" t="s">
        <v>23218</v>
      </c>
      <c r="J424" s="319" t="s">
        <v>23241</v>
      </c>
      <c r="K424" s="319" t="s">
        <v>23242</v>
      </c>
      <c r="L424" s="319" t="s">
        <v>23243</v>
      </c>
      <c r="M424" s="319" t="s">
        <v>23244</v>
      </c>
      <c r="N424" s="319" t="s">
        <v>23370</v>
      </c>
      <c r="O424" s="319" t="s">
        <v>23282</v>
      </c>
    </row>
    <row r="425" spans="1:15" s="313" customFormat="1">
      <c r="A425" s="316">
        <v>3309</v>
      </c>
      <c r="B425" s="317">
        <v>119</v>
      </c>
      <c r="C425" s="318" t="s">
        <v>23783</v>
      </c>
      <c r="D425" s="319" t="s">
        <v>23234</v>
      </c>
      <c r="E425" s="319" t="s">
        <v>23235</v>
      </c>
      <c r="F425" s="319" t="s">
        <v>23236</v>
      </c>
      <c r="G425" s="319" t="s">
        <v>23233</v>
      </c>
      <c r="H425" s="319" t="s">
        <v>23359</v>
      </c>
      <c r="I425" s="319" t="s">
        <v>23239</v>
      </c>
      <c r="J425" s="319" t="s">
        <v>23352</v>
      </c>
      <c r="K425" s="319" t="s">
        <v>23353</v>
      </c>
      <c r="L425" s="319" t="s">
        <v>23354</v>
      </c>
      <c r="M425" s="319" t="s">
        <v>23355</v>
      </c>
      <c r="N425" s="319" t="s">
        <v>23356</v>
      </c>
      <c r="O425" s="319" t="s">
        <v>23357</v>
      </c>
    </row>
    <row r="426" spans="1:15" s="313" customFormat="1">
      <c r="A426" s="316">
        <v>3309</v>
      </c>
      <c r="B426" s="317">
        <v>119</v>
      </c>
      <c r="C426" s="318" t="s">
        <v>23784</v>
      </c>
      <c r="D426" s="319" t="s">
        <v>23234</v>
      </c>
      <c r="E426" s="319" t="s">
        <v>23235</v>
      </c>
      <c r="F426" s="319" t="s">
        <v>23236</v>
      </c>
      <c r="G426" s="319" t="s">
        <v>23233</v>
      </c>
      <c r="H426" s="319" t="s">
        <v>23359</v>
      </c>
      <c r="I426" s="319" t="s">
        <v>23239</v>
      </c>
      <c r="J426" s="319" t="s">
        <v>23352</v>
      </c>
      <c r="K426" s="319" t="s">
        <v>23353</v>
      </c>
      <c r="L426" s="319" t="s">
        <v>23354</v>
      </c>
      <c r="M426" s="319" t="s">
        <v>23355</v>
      </c>
      <c r="N426" s="319" t="s">
        <v>23356</v>
      </c>
      <c r="O426" s="319" t="s">
        <v>23357</v>
      </c>
    </row>
    <row r="427" spans="1:15" s="313" customFormat="1">
      <c r="A427" s="316">
        <v>3309</v>
      </c>
      <c r="B427" s="317">
        <v>119</v>
      </c>
      <c r="C427" s="318" t="s">
        <v>23785</v>
      </c>
      <c r="D427" s="319" t="s">
        <v>23215</v>
      </c>
      <c r="E427" s="319" t="s">
        <v>23216</v>
      </c>
      <c r="F427" s="319" t="s">
        <v>23252</v>
      </c>
      <c r="G427" s="319" t="s">
        <v>23205</v>
      </c>
      <c r="H427" s="319" t="s">
        <v>23206</v>
      </c>
      <c r="I427" s="319" t="s">
        <v>23266</v>
      </c>
      <c r="J427" s="319" t="s">
        <v>23225</v>
      </c>
      <c r="K427" s="319" t="s">
        <v>23226</v>
      </c>
      <c r="L427" s="319" t="s">
        <v>23325</v>
      </c>
      <c r="M427" s="319" t="s">
        <v>23228</v>
      </c>
      <c r="N427" s="319" t="s">
        <v>23269</v>
      </c>
      <c r="O427" s="319" t="s">
        <v>23270</v>
      </c>
    </row>
    <row r="428" spans="1:15" s="313" customFormat="1">
      <c r="A428" s="316">
        <v>3309</v>
      </c>
      <c r="B428" s="317">
        <v>119</v>
      </c>
      <c r="C428" s="318" t="s">
        <v>23786</v>
      </c>
      <c r="D428" s="319" t="s">
        <v>23215</v>
      </c>
      <c r="E428" s="319" t="s">
        <v>23216</v>
      </c>
      <c r="F428" s="319" t="s">
        <v>23217</v>
      </c>
      <c r="G428" s="319" t="s">
        <v>23218</v>
      </c>
      <c r="H428" s="319" t="s">
        <v>23236</v>
      </c>
      <c r="I428" s="319" t="s">
        <v>23233</v>
      </c>
      <c r="J428" s="319" t="s">
        <v>23253</v>
      </c>
      <c r="K428" s="319" t="s">
        <v>23254</v>
      </c>
      <c r="L428" s="319" t="s">
        <v>23305</v>
      </c>
      <c r="M428" s="319" t="s">
        <v>23306</v>
      </c>
      <c r="N428" s="319" t="s">
        <v>23245</v>
      </c>
      <c r="O428" s="319" t="s">
        <v>23246</v>
      </c>
    </row>
    <row r="429" spans="1:15" s="313" customFormat="1">
      <c r="A429" s="316">
        <v>3309</v>
      </c>
      <c r="B429" s="317">
        <v>119</v>
      </c>
      <c r="C429" s="318" t="s">
        <v>23787</v>
      </c>
      <c r="D429" s="319" t="s">
        <v>23215</v>
      </c>
      <c r="E429" s="319" t="s">
        <v>23216</v>
      </c>
      <c r="F429" s="319" t="s">
        <v>23217</v>
      </c>
      <c r="G429" s="319" t="s">
        <v>23218</v>
      </c>
      <c r="H429" s="319" t="s">
        <v>23252</v>
      </c>
      <c r="I429" s="319" t="s">
        <v>23218</v>
      </c>
      <c r="J429" s="319" t="s">
        <v>23241</v>
      </c>
      <c r="K429" s="319" t="s">
        <v>23242</v>
      </c>
      <c r="L429" s="319" t="s">
        <v>23243</v>
      </c>
      <c r="M429" s="319" t="s">
        <v>23244</v>
      </c>
      <c r="N429" s="319" t="s">
        <v>23370</v>
      </c>
      <c r="O429" s="319" t="s">
        <v>23282</v>
      </c>
    </row>
    <row r="430" spans="1:15" s="313" customFormat="1">
      <c r="A430" s="316">
        <v>3310</v>
      </c>
      <c r="B430" s="317">
        <v>124</v>
      </c>
      <c r="C430" s="318" t="s">
        <v>23788</v>
      </c>
      <c r="D430" s="319" t="s">
        <v>23234</v>
      </c>
      <c r="E430" s="319" t="s">
        <v>23235</v>
      </c>
      <c r="F430" s="319" t="s">
        <v>23236</v>
      </c>
      <c r="G430" s="319" t="s">
        <v>23233</v>
      </c>
      <c r="H430" s="319" t="s">
        <v>23359</v>
      </c>
      <c r="I430" s="319" t="s">
        <v>23239</v>
      </c>
      <c r="J430" s="319" t="s">
        <v>23352</v>
      </c>
      <c r="K430" s="319" t="s">
        <v>23353</v>
      </c>
      <c r="L430" s="319" t="s">
        <v>23354</v>
      </c>
      <c r="M430" s="319" t="s">
        <v>23355</v>
      </c>
      <c r="N430" s="319" t="s">
        <v>23356</v>
      </c>
      <c r="O430" s="319" t="s">
        <v>23357</v>
      </c>
    </row>
    <row r="431" spans="1:15" s="313" customFormat="1" ht="25.5">
      <c r="A431" s="316">
        <v>3310</v>
      </c>
      <c r="B431" s="317">
        <v>124</v>
      </c>
      <c r="C431" s="318" t="s">
        <v>23789</v>
      </c>
      <c r="D431" s="319" t="s">
        <v>23234</v>
      </c>
      <c r="E431" s="319" t="s">
        <v>23235</v>
      </c>
      <c r="F431" s="319" t="s">
        <v>23236</v>
      </c>
      <c r="G431" s="319" t="s">
        <v>23233</v>
      </c>
      <c r="H431" s="319" t="s">
        <v>23359</v>
      </c>
      <c r="I431" s="319" t="s">
        <v>23239</v>
      </c>
      <c r="J431" s="319" t="s">
        <v>23352</v>
      </c>
      <c r="K431" s="319" t="s">
        <v>23353</v>
      </c>
      <c r="L431" s="319" t="s">
        <v>23354</v>
      </c>
      <c r="M431" s="319" t="s">
        <v>23355</v>
      </c>
      <c r="N431" s="319" t="s">
        <v>23356</v>
      </c>
      <c r="O431" s="319" t="s">
        <v>23357</v>
      </c>
    </row>
    <row r="432" spans="1:15" s="313" customFormat="1" ht="25.5">
      <c r="A432" s="316">
        <v>3310</v>
      </c>
      <c r="B432" s="317">
        <v>124</v>
      </c>
      <c r="C432" s="318" t="s">
        <v>23790</v>
      </c>
      <c r="D432" s="319" t="s">
        <v>23215</v>
      </c>
      <c r="E432" s="319" t="s">
        <v>23216</v>
      </c>
      <c r="F432" s="319" t="s">
        <v>23252</v>
      </c>
      <c r="G432" s="319" t="s">
        <v>23205</v>
      </c>
      <c r="H432" s="319" t="s">
        <v>23206</v>
      </c>
      <c r="I432" s="319" t="s">
        <v>23266</v>
      </c>
      <c r="J432" s="319" t="s">
        <v>23225</v>
      </c>
      <c r="K432" s="319" t="s">
        <v>23226</v>
      </c>
      <c r="L432" s="319" t="s">
        <v>23325</v>
      </c>
      <c r="M432" s="319" t="s">
        <v>23228</v>
      </c>
      <c r="N432" s="319" t="s">
        <v>23269</v>
      </c>
      <c r="O432" s="319" t="s">
        <v>23270</v>
      </c>
    </row>
    <row r="433" spans="1:15" s="313" customFormat="1" ht="25.5">
      <c r="A433" s="316">
        <v>3310</v>
      </c>
      <c r="B433" s="317">
        <v>124</v>
      </c>
      <c r="C433" s="318" t="s">
        <v>23791</v>
      </c>
      <c r="D433" s="319" t="s">
        <v>23215</v>
      </c>
      <c r="E433" s="319" t="s">
        <v>23216</v>
      </c>
      <c r="F433" s="319" t="s">
        <v>23217</v>
      </c>
      <c r="G433" s="319" t="s">
        <v>23218</v>
      </c>
      <c r="H433" s="319" t="s">
        <v>23236</v>
      </c>
      <c r="I433" s="319" t="s">
        <v>23233</v>
      </c>
      <c r="J433" s="319" t="s">
        <v>23253</v>
      </c>
      <c r="K433" s="319" t="s">
        <v>23254</v>
      </c>
      <c r="L433" s="319" t="s">
        <v>23305</v>
      </c>
      <c r="M433" s="319" t="s">
        <v>23306</v>
      </c>
      <c r="N433" s="319" t="s">
        <v>23245</v>
      </c>
      <c r="O433" s="319" t="s">
        <v>23246</v>
      </c>
    </row>
    <row r="434" spans="1:15" s="313" customFormat="1" ht="25.5">
      <c r="A434" s="316">
        <v>3310</v>
      </c>
      <c r="B434" s="317">
        <v>124</v>
      </c>
      <c r="C434" s="318" t="s">
        <v>23792</v>
      </c>
      <c r="D434" s="319" t="s">
        <v>23215</v>
      </c>
      <c r="E434" s="319" t="s">
        <v>23216</v>
      </c>
      <c r="F434" s="319" t="s">
        <v>23217</v>
      </c>
      <c r="G434" s="319" t="s">
        <v>23218</v>
      </c>
      <c r="H434" s="319" t="s">
        <v>23252</v>
      </c>
      <c r="I434" s="319" t="s">
        <v>23218</v>
      </c>
      <c r="J434" s="319" t="s">
        <v>23241</v>
      </c>
      <c r="K434" s="319" t="s">
        <v>23242</v>
      </c>
      <c r="L434" s="319" t="s">
        <v>23243</v>
      </c>
      <c r="M434" s="319" t="s">
        <v>23244</v>
      </c>
      <c r="N434" s="319" t="s">
        <v>23370</v>
      </c>
      <c r="O434" s="319" t="s">
        <v>23282</v>
      </c>
    </row>
    <row r="435" spans="1:15" s="313" customFormat="1">
      <c r="A435" s="316">
        <v>3310</v>
      </c>
      <c r="B435" s="317">
        <v>124</v>
      </c>
      <c r="C435" s="318" t="s">
        <v>23793</v>
      </c>
      <c r="D435" s="319" t="s">
        <v>23234</v>
      </c>
      <c r="E435" s="319" t="s">
        <v>23235</v>
      </c>
      <c r="F435" s="319" t="s">
        <v>23236</v>
      </c>
      <c r="G435" s="319" t="s">
        <v>23233</v>
      </c>
      <c r="H435" s="319" t="s">
        <v>23359</v>
      </c>
      <c r="I435" s="319" t="s">
        <v>23239</v>
      </c>
      <c r="J435" s="319" t="s">
        <v>23352</v>
      </c>
      <c r="K435" s="319" t="s">
        <v>23353</v>
      </c>
      <c r="L435" s="319" t="s">
        <v>23354</v>
      </c>
      <c r="M435" s="319" t="s">
        <v>23355</v>
      </c>
      <c r="N435" s="319" t="s">
        <v>23356</v>
      </c>
      <c r="O435" s="319" t="s">
        <v>23357</v>
      </c>
    </row>
    <row r="436" spans="1:15" s="313" customFormat="1">
      <c r="A436" s="316">
        <v>3310</v>
      </c>
      <c r="B436" s="317">
        <v>124</v>
      </c>
      <c r="C436" s="318" t="s">
        <v>23794</v>
      </c>
      <c r="D436" s="319" t="s">
        <v>23234</v>
      </c>
      <c r="E436" s="319" t="s">
        <v>23235</v>
      </c>
      <c r="F436" s="319" t="s">
        <v>23236</v>
      </c>
      <c r="G436" s="319" t="s">
        <v>23233</v>
      </c>
      <c r="H436" s="319" t="s">
        <v>23359</v>
      </c>
      <c r="I436" s="319" t="s">
        <v>23239</v>
      </c>
      <c r="J436" s="319" t="s">
        <v>23352</v>
      </c>
      <c r="K436" s="319" t="s">
        <v>23353</v>
      </c>
      <c r="L436" s="319" t="s">
        <v>23354</v>
      </c>
      <c r="M436" s="319" t="s">
        <v>23355</v>
      </c>
      <c r="N436" s="319" t="s">
        <v>23356</v>
      </c>
      <c r="O436" s="319" t="s">
        <v>23357</v>
      </c>
    </row>
    <row r="437" spans="1:15" s="313" customFormat="1">
      <c r="A437" s="316">
        <v>3310</v>
      </c>
      <c r="B437" s="317">
        <v>124</v>
      </c>
      <c r="C437" s="318" t="s">
        <v>23795</v>
      </c>
      <c r="D437" s="319" t="s">
        <v>23215</v>
      </c>
      <c r="E437" s="319" t="s">
        <v>23216</v>
      </c>
      <c r="F437" s="319" t="s">
        <v>23252</v>
      </c>
      <c r="G437" s="319" t="s">
        <v>23205</v>
      </c>
      <c r="H437" s="319" t="s">
        <v>23206</v>
      </c>
      <c r="I437" s="319" t="s">
        <v>23266</v>
      </c>
      <c r="J437" s="319" t="s">
        <v>23225</v>
      </c>
      <c r="K437" s="319" t="s">
        <v>23226</v>
      </c>
      <c r="L437" s="319" t="s">
        <v>23325</v>
      </c>
      <c r="M437" s="319" t="s">
        <v>23228</v>
      </c>
      <c r="N437" s="319" t="s">
        <v>23269</v>
      </c>
      <c r="O437" s="319" t="s">
        <v>23270</v>
      </c>
    </row>
    <row r="438" spans="1:15" s="313" customFormat="1">
      <c r="A438" s="316">
        <v>3310</v>
      </c>
      <c r="B438" s="317">
        <v>124</v>
      </c>
      <c r="C438" s="318" t="s">
        <v>23796</v>
      </c>
      <c r="D438" s="319" t="s">
        <v>23215</v>
      </c>
      <c r="E438" s="319" t="s">
        <v>23216</v>
      </c>
      <c r="F438" s="319" t="s">
        <v>23217</v>
      </c>
      <c r="G438" s="319" t="s">
        <v>23218</v>
      </c>
      <c r="H438" s="319" t="s">
        <v>23236</v>
      </c>
      <c r="I438" s="319" t="s">
        <v>23233</v>
      </c>
      <c r="J438" s="319" t="s">
        <v>23253</v>
      </c>
      <c r="K438" s="319" t="s">
        <v>23254</v>
      </c>
      <c r="L438" s="319" t="s">
        <v>23305</v>
      </c>
      <c r="M438" s="319" t="s">
        <v>23306</v>
      </c>
      <c r="N438" s="319" t="s">
        <v>23245</v>
      </c>
      <c r="O438" s="319" t="s">
        <v>23246</v>
      </c>
    </row>
    <row r="439" spans="1:15" s="313" customFormat="1">
      <c r="A439" s="316">
        <v>3310</v>
      </c>
      <c r="B439" s="317">
        <v>124</v>
      </c>
      <c r="C439" s="318" t="s">
        <v>23797</v>
      </c>
      <c r="D439" s="319" t="s">
        <v>23215</v>
      </c>
      <c r="E439" s="319" t="s">
        <v>23216</v>
      </c>
      <c r="F439" s="319" t="s">
        <v>23217</v>
      </c>
      <c r="G439" s="319" t="s">
        <v>23218</v>
      </c>
      <c r="H439" s="319" t="s">
        <v>23252</v>
      </c>
      <c r="I439" s="319" t="s">
        <v>23218</v>
      </c>
      <c r="J439" s="319" t="s">
        <v>23241</v>
      </c>
      <c r="K439" s="319" t="s">
        <v>23242</v>
      </c>
      <c r="L439" s="319" t="s">
        <v>23243</v>
      </c>
      <c r="M439" s="319" t="s">
        <v>23244</v>
      </c>
      <c r="N439" s="319" t="s">
        <v>23370</v>
      </c>
      <c r="O439" s="319" t="s">
        <v>23282</v>
      </c>
    </row>
    <row r="440" spans="1:15" s="313" customFormat="1">
      <c r="A440" s="316">
        <v>3318</v>
      </c>
      <c r="B440" s="317">
        <v>125</v>
      </c>
      <c r="C440" s="318" t="s">
        <v>23798</v>
      </c>
      <c r="D440" s="319" t="s">
        <v>23215</v>
      </c>
      <c r="E440" s="319" t="s">
        <v>23216</v>
      </c>
      <c r="F440" s="319" t="s">
        <v>23217</v>
      </c>
      <c r="G440" s="319" t="s">
        <v>23218</v>
      </c>
      <c r="H440" s="319" t="s">
        <v>23252</v>
      </c>
      <c r="I440" s="319" t="s">
        <v>23218</v>
      </c>
      <c r="J440" s="319" t="s">
        <v>23241</v>
      </c>
      <c r="K440" s="319" t="s">
        <v>23242</v>
      </c>
      <c r="L440" s="319" t="s">
        <v>23243</v>
      </c>
      <c r="M440" s="319" t="s">
        <v>23244</v>
      </c>
      <c r="N440" s="319" t="s">
        <v>23281</v>
      </c>
      <c r="O440" s="319" t="s">
        <v>23282</v>
      </c>
    </row>
    <row r="441" spans="1:15" s="313" customFormat="1">
      <c r="A441" s="316">
        <v>3355</v>
      </c>
      <c r="B441" s="317">
        <v>119</v>
      </c>
      <c r="C441" s="318" t="s">
        <v>23799</v>
      </c>
      <c r="D441" s="319" t="s">
        <v>23241</v>
      </c>
      <c r="E441" s="319" t="s">
        <v>23242</v>
      </c>
      <c r="F441" s="319" t="s">
        <v>23206</v>
      </c>
      <c r="G441" s="319" t="s">
        <v>23207</v>
      </c>
      <c r="H441" s="319" t="s">
        <v>23403</v>
      </c>
      <c r="I441" s="319" t="s">
        <v>23404</v>
      </c>
      <c r="J441" s="319" t="s">
        <v>23208</v>
      </c>
      <c r="K441" s="319" t="s">
        <v>23209</v>
      </c>
      <c r="L441" s="319" t="s">
        <v>23313</v>
      </c>
      <c r="M441" s="319" t="s">
        <v>23314</v>
      </c>
      <c r="N441" s="319" t="s">
        <v>23518</v>
      </c>
      <c r="O441" s="319" t="s">
        <v>23519</v>
      </c>
    </row>
    <row r="442" spans="1:15" s="313" customFormat="1">
      <c r="A442" s="316">
        <v>3355</v>
      </c>
      <c r="B442" s="317">
        <v>119</v>
      </c>
      <c r="C442" s="318" t="s">
        <v>23800</v>
      </c>
      <c r="D442" s="319" t="s">
        <v>23241</v>
      </c>
      <c r="E442" s="319" t="s">
        <v>23242</v>
      </c>
      <c r="F442" s="319" t="s">
        <v>23206</v>
      </c>
      <c r="G442" s="319" t="s">
        <v>23207</v>
      </c>
      <c r="H442" s="319" t="s">
        <v>23403</v>
      </c>
      <c r="I442" s="319" t="s">
        <v>23404</v>
      </c>
      <c r="J442" s="319" t="s">
        <v>23208</v>
      </c>
      <c r="K442" s="319" t="s">
        <v>23209</v>
      </c>
      <c r="L442" s="319" t="s">
        <v>23313</v>
      </c>
      <c r="M442" s="319" t="s">
        <v>23314</v>
      </c>
      <c r="N442" s="319" t="s">
        <v>23518</v>
      </c>
      <c r="O442" s="319" t="s">
        <v>23519</v>
      </c>
    </row>
    <row r="443" spans="1:15" s="313" customFormat="1">
      <c r="A443" s="316">
        <v>3355</v>
      </c>
      <c r="B443" s="317">
        <v>119</v>
      </c>
      <c r="C443" s="318" t="s">
        <v>23801</v>
      </c>
      <c r="D443" s="319" t="s">
        <v>23215</v>
      </c>
      <c r="E443" s="319" t="s">
        <v>23216</v>
      </c>
      <c r="F443" s="319" t="s">
        <v>23217</v>
      </c>
      <c r="G443" s="319" t="s">
        <v>23218</v>
      </c>
      <c r="H443" s="319" t="s">
        <v>23222</v>
      </c>
      <c r="I443" s="319" t="s">
        <v>23205</v>
      </c>
      <c r="J443" s="319" t="s">
        <v>23253</v>
      </c>
      <c r="K443" s="319" t="s">
        <v>23254</v>
      </c>
      <c r="L443" s="319" t="s">
        <v>23300</v>
      </c>
      <c r="M443" s="319" t="s">
        <v>23259</v>
      </c>
      <c r="N443" s="319" t="s">
        <v>23331</v>
      </c>
      <c r="O443" s="319" t="s">
        <v>23332</v>
      </c>
    </row>
    <row r="444" spans="1:15" s="313" customFormat="1">
      <c r="A444" s="316">
        <v>3355</v>
      </c>
      <c r="B444" s="317">
        <v>119</v>
      </c>
      <c r="C444" s="318" t="s">
        <v>23802</v>
      </c>
      <c r="D444" s="319" t="s">
        <v>23215</v>
      </c>
      <c r="E444" s="319" t="s">
        <v>23216</v>
      </c>
      <c r="F444" s="319" t="s">
        <v>23217</v>
      </c>
      <c r="G444" s="319" t="s">
        <v>23218</v>
      </c>
      <c r="H444" s="319" t="s">
        <v>23204</v>
      </c>
      <c r="I444" s="319" t="s">
        <v>23205</v>
      </c>
      <c r="J444" s="319" t="s">
        <v>23241</v>
      </c>
      <c r="K444" s="319" t="s">
        <v>23242</v>
      </c>
      <c r="L444" s="319" t="s">
        <v>23206</v>
      </c>
      <c r="M444" s="319" t="s">
        <v>23207</v>
      </c>
      <c r="N444" s="319" t="s">
        <v>23354</v>
      </c>
      <c r="O444" s="319" t="s">
        <v>23355</v>
      </c>
    </row>
    <row r="445" spans="1:15" s="313" customFormat="1">
      <c r="A445" s="316">
        <v>3355</v>
      </c>
      <c r="B445" s="317">
        <v>119</v>
      </c>
      <c r="C445" s="318" t="s">
        <v>23803</v>
      </c>
      <c r="D445" s="319" t="s">
        <v>23215</v>
      </c>
      <c r="E445" s="319" t="s">
        <v>23216</v>
      </c>
      <c r="F445" s="319" t="s">
        <v>23217</v>
      </c>
      <c r="G445" s="319" t="s">
        <v>23218</v>
      </c>
      <c r="H445" s="319" t="s">
        <v>23252</v>
      </c>
      <c r="I445" s="319" t="s">
        <v>23218</v>
      </c>
      <c r="J445" s="319" t="s">
        <v>23241</v>
      </c>
      <c r="K445" s="319" t="s">
        <v>23242</v>
      </c>
      <c r="L445" s="319" t="s">
        <v>23243</v>
      </c>
      <c r="M445" s="319" t="s">
        <v>23244</v>
      </c>
      <c r="N445" s="319" t="s">
        <v>23370</v>
      </c>
      <c r="O445" s="319" t="s">
        <v>23282</v>
      </c>
    </row>
    <row r="446" spans="1:15" s="313" customFormat="1">
      <c r="A446" s="316">
        <v>3355</v>
      </c>
      <c r="B446" s="317">
        <v>119</v>
      </c>
      <c r="C446" s="318" t="s">
        <v>23804</v>
      </c>
      <c r="D446" s="319" t="s">
        <v>23241</v>
      </c>
      <c r="E446" s="319" t="s">
        <v>23242</v>
      </c>
      <c r="F446" s="319" t="s">
        <v>23206</v>
      </c>
      <c r="G446" s="319" t="s">
        <v>23207</v>
      </c>
      <c r="H446" s="319" t="s">
        <v>23403</v>
      </c>
      <c r="I446" s="319" t="s">
        <v>23404</v>
      </c>
      <c r="J446" s="319" t="s">
        <v>23208</v>
      </c>
      <c r="K446" s="319" t="s">
        <v>23209</v>
      </c>
      <c r="L446" s="319" t="s">
        <v>23313</v>
      </c>
      <c r="M446" s="319" t="s">
        <v>23314</v>
      </c>
      <c r="N446" s="319" t="s">
        <v>23518</v>
      </c>
      <c r="O446" s="319" t="s">
        <v>23519</v>
      </c>
    </row>
    <row r="447" spans="1:15" s="313" customFormat="1">
      <c r="A447" s="316">
        <v>3355</v>
      </c>
      <c r="B447" s="317">
        <v>119</v>
      </c>
      <c r="C447" s="318" t="s">
        <v>23805</v>
      </c>
      <c r="D447" s="319" t="s">
        <v>23241</v>
      </c>
      <c r="E447" s="319" t="s">
        <v>23242</v>
      </c>
      <c r="F447" s="319" t="s">
        <v>23206</v>
      </c>
      <c r="G447" s="319" t="s">
        <v>23207</v>
      </c>
      <c r="H447" s="319" t="s">
        <v>23403</v>
      </c>
      <c r="I447" s="319" t="s">
        <v>23404</v>
      </c>
      <c r="J447" s="319" t="s">
        <v>23208</v>
      </c>
      <c r="K447" s="319" t="s">
        <v>23209</v>
      </c>
      <c r="L447" s="319" t="s">
        <v>23313</v>
      </c>
      <c r="M447" s="319" t="s">
        <v>23314</v>
      </c>
      <c r="N447" s="319" t="s">
        <v>23518</v>
      </c>
      <c r="O447" s="319" t="s">
        <v>23519</v>
      </c>
    </row>
    <row r="448" spans="1:15" s="313" customFormat="1">
      <c r="A448" s="316">
        <v>3355</v>
      </c>
      <c r="B448" s="317">
        <v>119</v>
      </c>
      <c r="C448" s="318" t="s">
        <v>23806</v>
      </c>
      <c r="D448" s="319" t="s">
        <v>23215</v>
      </c>
      <c r="E448" s="319" t="s">
        <v>23216</v>
      </c>
      <c r="F448" s="319" t="s">
        <v>23217</v>
      </c>
      <c r="G448" s="319" t="s">
        <v>23218</v>
      </c>
      <c r="H448" s="319" t="s">
        <v>23222</v>
      </c>
      <c r="I448" s="319" t="s">
        <v>23205</v>
      </c>
      <c r="J448" s="319" t="s">
        <v>23253</v>
      </c>
      <c r="K448" s="319" t="s">
        <v>23254</v>
      </c>
      <c r="L448" s="319" t="s">
        <v>23300</v>
      </c>
      <c r="M448" s="319" t="s">
        <v>23259</v>
      </c>
      <c r="N448" s="319" t="s">
        <v>23331</v>
      </c>
      <c r="O448" s="319" t="s">
        <v>23332</v>
      </c>
    </row>
    <row r="449" spans="1:15" s="313" customFormat="1">
      <c r="A449" s="316">
        <v>3355</v>
      </c>
      <c r="B449" s="317">
        <v>119</v>
      </c>
      <c r="C449" s="318" t="s">
        <v>23807</v>
      </c>
      <c r="D449" s="319" t="s">
        <v>23215</v>
      </c>
      <c r="E449" s="319" t="s">
        <v>23216</v>
      </c>
      <c r="F449" s="319" t="s">
        <v>23217</v>
      </c>
      <c r="G449" s="319" t="s">
        <v>23218</v>
      </c>
      <c r="H449" s="319" t="s">
        <v>23204</v>
      </c>
      <c r="I449" s="319" t="s">
        <v>23205</v>
      </c>
      <c r="J449" s="319" t="s">
        <v>23241</v>
      </c>
      <c r="K449" s="319" t="s">
        <v>23242</v>
      </c>
      <c r="L449" s="319" t="s">
        <v>23206</v>
      </c>
      <c r="M449" s="319" t="s">
        <v>23207</v>
      </c>
      <c r="N449" s="319" t="s">
        <v>23354</v>
      </c>
      <c r="O449" s="319" t="s">
        <v>23355</v>
      </c>
    </row>
    <row r="450" spans="1:15" s="313" customFormat="1">
      <c r="A450" s="316">
        <v>3355</v>
      </c>
      <c r="B450" s="317">
        <v>119</v>
      </c>
      <c r="C450" s="318" t="s">
        <v>23808</v>
      </c>
      <c r="D450" s="319" t="s">
        <v>23215</v>
      </c>
      <c r="E450" s="319" t="s">
        <v>23216</v>
      </c>
      <c r="F450" s="319" t="s">
        <v>23217</v>
      </c>
      <c r="G450" s="319" t="s">
        <v>23218</v>
      </c>
      <c r="H450" s="319" t="s">
        <v>23252</v>
      </c>
      <c r="I450" s="319" t="s">
        <v>23218</v>
      </c>
      <c r="J450" s="319" t="s">
        <v>23241</v>
      </c>
      <c r="K450" s="319" t="s">
        <v>23242</v>
      </c>
      <c r="L450" s="319" t="s">
        <v>23243</v>
      </c>
      <c r="M450" s="319" t="s">
        <v>23244</v>
      </c>
      <c r="N450" s="319" t="s">
        <v>23370</v>
      </c>
      <c r="O450" s="319" t="s">
        <v>23282</v>
      </c>
    </row>
    <row r="451" spans="1:15" s="313" customFormat="1">
      <c r="A451" s="316">
        <v>3361</v>
      </c>
      <c r="B451" s="317">
        <v>156</v>
      </c>
      <c r="C451" s="320" t="s">
        <v>23809</v>
      </c>
      <c r="D451" s="319" t="s">
        <v>23215</v>
      </c>
      <c r="E451" s="319" t="s">
        <v>23216</v>
      </c>
      <c r="F451" s="319" t="s">
        <v>23217</v>
      </c>
      <c r="G451" s="319" t="s">
        <v>23218</v>
      </c>
      <c r="H451" s="319" t="s">
        <v>23252</v>
      </c>
      <c r="I451" s="319" t="s">
        <v>23218</v>
      </c>
      <c r="J451" s="319" t="s">
        <v>23202</v>
      </c>
      <c r="K451" s="319" t="s">
        <v>23203</v>
      </c>
      <c r="L451" s="319" t="s">
        <v>23236</v>
      </c>
      <c r="M451" s="319" t="s">
        <v>23233</v>
      </c>
      <c r="N451" s="319" t="s">
        <v>23305</v>
      </c>
      <c r="O451" s="319" t="s">
        <v>23306</v>
      </c>
    </row>
    <row r="452" spans="1:15" s="313" customFormat="1">
      <c r="A452" s="316">
        <v>3361</v>
      </c>
      <c r="B452" s="317">
        <v>156</v>
      </c>
      <c r="C452" s="320" t="s">
        <v>23810</v>
      </c>
      <c r="D452" s="319" t="s">
        <v>23215</v>
      </c>
      <c r="E452" s="319" t="s">
        <v>23216</v>
      </c>
      <c r="F452" s="319" t="s">
        <v>23217</v>
      </c>
      <c r="G452" s="319" t="s">
        <v>23218</v>
      </c>
      <c r="H452" s="319" t="s">
        <v>23252</v>
      </c>
      <c r="I452" s="319" t="s">
        <v>23218</v>
      </c>
      <c r="J452" s="319" t="s">
        <v>23202</v>
      </c>
      <c r="K452" s="319" t="s">
        <v>23203</v>
      </c>
      <c r="L452" s="319" t="s">
        <v>23236</v>
      </c>
      <c r="M452" s="319" t="s">
        <v>23233</v>
      </c>
      <c r="N452" s="319" t="s">
        <v>23305</v>
      </c>
      <c r="O452" s="319" t="s">
        <v>23306</v>
      </c>
    </row>
    <row r="453" spans="1:15" s="313" customFormat="1">
      <c r="A453" s="316">
        <v>3362</v>
      </c>
      <c r="B453" s="317">
        <v>155</v>
      </c>
      <c r="C453" s="320" t="s">
        <v>23811</v>
      </c>
      <c r="D453" s="319" t="s">
        <v>23215</v>
      </c>
      <c r="E453" s="319" t="s">
        <v>23216</v>
      </c>
      <c r="F453" s="319" t="s">
        <v>23217</v>
      </c>
      <c r="G453" s="319" t="s">
        <v>23218</v>
      </c>
      <c r="H453" s="319" t="s">
        <v>23252</v>
      </c>
      <c r="I453" s="319" t="s">
        <v>23218</v>
      </c>
      <c r="J453" s="319" t="s">
        <v>23202</v>
      </c>
      <c r="K453" s="319" t="s">
        <v>23203</v>
      </c>
      <c r="L453" s="319" t="s">
        <v>23236</v>
      </c>
      <c r="M453" s="319" t="s">
        <v>23233</v>
      </c>
      <c r="N453" s="319" t="s">
        <v>23305</v>
      </c>
      <c r="O453" s="319" t="s">
        <v>23306</v>
      </c>
    </row>
    <row r="454" spans="1:15" s="313" customFormat="1">
      <c r="A454" s="316">
        <v>3362</v>
      </c>
      <c r="B454" s="317">
        <v>155</v>
      </c>
      <c r="C454" s="320" t="s">
        <v>23812</v>
      </c>
      <c r="D454" s="319" t="s">
        <v>23215</v>
      </c>
      <c r="E454" s="319" t="s">
        <v>23216</v>
      </c>
      <c r="F454" s="319" t="s">
        <v>23217</v>
      </c>
      <c r="G454" s="319" t="s">
        <v>23218</v>
      </c>
      <c r="H454" s="319" t="s">
        <v>23252</v>
      </c>
      <c r="I454" s="319" t="s">
        <v>23218</v>
      </c>
      <c r="J454" s="319" t="s">
        <v>23202</v>
      </c>
      <c r="K454" s="319" t="s">
        <v>23203</v>
      </c>
      <c r="L454" s="319" t="s">
        <v>23236</v>
      </c>
      <c r="M454" s="319" t="s">
        <v>23233</v>
      </c>
      <c r="N454" s="319" t="s">
        <v>23305</v>
      </c>
      <c r="O454" s="319" t="s">
        <v>23306</v>
      </c>
    </row>
    <row r="455" spans="1:15" s="313" customFormat="1">
      <c r="A455" s="316">
        <v>3381</v>
      </c>
      <c r="B455" s="317">
        <v>151</v>
      </c>
      <c r="C455" s="318" t="s">
        <v>23813</v>
      </c>
      <c r="D455" s="319" t="s">
        <v>23202</v>
      </c>
      <c r="E455" s="319" t="s">
        <v>23203</v>
      </c>
      <c r="F455" s="319" t="s">
        <v>23261</v>
      </c>
      <c r="G455" s="319" t="s">
        <v>23237</v>
      </c>
      <c r="H455" s="319" t="s">
        <v>23258</v>
      </c>
      <c r="I455" s="319" t="s">
        <v>23259</v>
      </c>
      <c r="J455" s="319" t="s">
        <v>23267</v>
      </c>
      <c r="K455" s="319" t="s">
        <v>23268</v>
      </c>
      <c r="L455" s="319" t="s">
        <v>23227</v>
      </c>
      <c r="M455" s="319" t="s">
        <v>23228</v>
      </c>
      <c r="N455" s="319" t="s">
        <v>23604</v>
      </c>
      <c r="O455" s="319" t="s">
        <v>23343</v>
      </c>
    </row>
    <row r="456" spans="1:15" s="313" customFormat="1">
      <c r="A456" s="316">
        <v>3381</v>
      </c>
      <c r="B456" s="317">
        <v>151</v>
      </c>
      <c r="C456" s="318" t="s">
        <v>23814</v>
      </c>
      <c r="D456" s="319" t="s">
        <v>23202</v>
      </c>
      <c r="E456" s="319" t="s">
        <v>23203</v>
      </c>
      <c r="F456" s="319" t="s">
        <v>23261</v>
      </c>
      <c r="G456" s="319" t="s">
        <v>23237</v>
      </c>
      <c r="H456" s="319" t="s">
        <v>23258</v>
      </c>
      <c r="I456" s="319" t="s">
        <v>23259</v>
      </c>
      <c r="J456" s="319" t="s">
        <v>23267</v>
      </c>
      <c r="K456" s="319" t="s">
        <v>23268</v>
      </c>
      <c r="L456" s="319" t="s">
        <v>23227</v>
      </c>
      <c r="M456" s="319" t="s">
        <v>23228</v>
      </c>
      <c r="N456" s="319" t="s">
        <v>23604</v>
      </c>
      <c r="O456" s="319" t="s">
        <v>23343</v>
      </c>
    </row>
    <row r="457" spans="1:15" s="313" customFormat="1">
      <c r="A457" s="316">
        <v>3382</v>
      </c>
      <c r="B457" s="317">
        <v>151</v>
      </c>
      <c r="C457" s="318" t="s">
        <v>23815</v>
      </c>
      <c r="D457" s="319" t="s">
        <v>23215</v>
      </c>
      <c r="E457" s="319" t="s">
        <v>23216</v>
      </c>
      <c r="F457" s="319" t="s">
        <v>23252</v>
      </c>
      <c r="G457" s="319" t="s">
        <v>23218</v>
      </c>
      <c r="H457" s="319" t="s">
        <v>23252</v>
      </c>
      <c r="I457" s="319" t="s">
        <v>23205</v>
      </c>
      <c r="J457" s="319" t="s">
        <v>23202</v>
      </c>
      <c r="K457" s="319" t="s">
        <v>23203</v>
      </c>
      <c r="L457" s="319" t="s">
        <v>23236</v>
      </c>
      <c r="M457" s="319" t="s">
        <v>23233</v>
      </c>
      <c r="N457" s="319" t="s">
        <v>23276</v>
      </c>
      <c r="O457" s="319" t="s">
        <v>23244</v>
      </c>
    </row>
    <row r="458" spans="1:15" s="313" customFormat="1">
      <c r="A458" s="316">
        <v>3382</v>
      </c>
      <c r="B458" s="317">
        <v>151</v>
      </c>
      <c r="C458" s="318" t="s">
        <v>23816</v>
      </c>
      <c r="D458" s="319" t="s">
        <v>23215</v>
      </c>
      <c r="E458" s="319" t="s">
        <v>23216</v>
      </c>
      <c r="F458" s="319" t="s">
        <v>23252</v>
      </c>
      <c r="G458" s="319" t="s">
        <v>23218</v>
      </c>
      <c r="H458" s="319" t="s">
        <v>23252</v>
      </c>
      <c r="I458" s="319" t="s">
        <v>23205</v>
      </c>
      <c r="J458" s="319" t="s">
        <v>23202</v>
      </c>
      <c r="K458" s="319" t="s">
        <v>23203</v>
      </c>
      <c r="L458" s="319" t="s">
        <v>23236</v>
      </c>
      <c r="M458" s="319" t="s">
        <v>23233</v>
      </c>
      <c r="N458" s="319" t="s">
        <v>23276</v>
      </c>
      <c r="O458" s="319" t="s">
        <v>23244</v>
      </c>
    </row>
    <row r="459" spans="1:15" s="313" customFormat="1">
      <c r="A459" s="316">
        <v>3383</v>
      </c>
      <c r="B459" s="317">
        <v>131</v>
      </c>
      <c r="C459" s="318" t="s">
        <v>23817</v>
      </c>
      <c r="D459" s="319" t="s">
        <v>23202</v>
      </c>
      <c r="E459" s="319" t="s">
        <v>23203</v>
      </c>
      <c r="F459" s="319" t="s">
        <v>23236</v>
      </c>
      <c r="G459" s="319" t="s">
        <v>23233</v>
      </c>
      <c r="H459" s="319" t="s">
        <v>23376</v>
      </c>
      <c r="I459" s="319" t="s">
        <v>23220</v>
      </c>
      <c r="J459" s="319" t="s">
        <v>23253</v>
      </c>
      <c r="K459" s="319" t="s">
        <v>23254</v>
      </c>
      <c r="L459" s="319" t="s">
        <v>23377</v>
      </c>
      <c r="M459" s="319" t="s">
        <v>23246</v>
      </c>
      <c r="N459" s="319" t="s">
        <v>23373</v>
      </c>
      <c r="O459" s="319" t="s">
        <v>23314</v>
      </c>
    </row>
    <row r="460" spans="1:15" s="313" customFormat="1">
      <c r="A460" s="316">
        <v>3383</v>
      </c>
      <c r="B460" s="317">
        <v>131</v>
      </c>
      <c r="C460" s="318" t="s">
        <v>23818</v>
      </c>
      <c r="D460" s="319" t="s">
        <v>23202</v>
      </c>
      <c r="E460" s="319" t="s">
        <v>23203</v>
      </c>
      <c r="F460" s="319" t="s">
        <v>23236</v>
      </c>
      <c r="G460" s="319" t="s">
        <v>23233</v>
      </c>
      <c r="H460" s="319" t="s">
        <v>23376</v>
      </c>
      <c r="I460" s="319" t="s">
        <v>23220</v>
      </c>
      <c r="J460" s="319" t="s">
        <v>23253</v>
      </c>
      <c r="K460" s="319" t="s">
        <v>23254</v>
      </c>
      <c r="L460" s="319" t="s">
        <v>23377</v>
      </c>
      <c r="M460" s="319" t="s">
        <v>23246</v>
      </c>
      <c r="N460" s="319" t="s">
        <v>23373</v>
      </c>
      <c r="O460" s="319" t="s">
        <v>23314</v>
      </c>
    </row>
    <row r="461" spans="1:15" s="313" customFormat="1">
      <c r="A461" s="316">
        <v>3384</v>
      </c>
      <c r="B461" s="317">
        <v>131</v>
      </c>
      <c r="C461" s="318" t="s">
        <v>23819</v>
      </c>
      <c r="D461" s="319" t="s">
        <v>23215</v>
      </c>
      <c r="E461" s="319" t="s">
        <v>23216</v>
      </c>
      <c r="F461" s="319" t="s">
        <v>23252</v>
      </c>
      <c r="G461" s="319" t="s">
        <v>23218</v>
      </c>
      <c r="H461" s="319" t="s">
        <v>23204</v>
      </c>
      <c r="I461" s="319" t="s">
        <v>23205</v>
      </c>
      <c r="J461" s="319" t="s">
        <v>23202</v>
      </c>
      <c r="K461" s="319" t="s">
        <v>23203</v>
      </c>
      <c r="L461" s="319" t="s">
        <v>23261</v>
      </c>
      <c r="M461" s="319" t="s">
        <v>23237</v>
      </c>
      <c r="N461" s="319" t="s">
        <v>23206</v>
      </c>
      <c r="O461" s="319" t="s">
        <v>23207</v>
      </c>
    </row>
    <row r="462" spans="1:15" s="313" customFormat="1">
      <c r="A462" s="316">
        <v>3384</v>
      </c>
      <c r="B462" s="317">
        <v>131</v>
      </c>
      <c r="C462" s="318" t="s">
        <v>23820</v>
      </c>
      <c r="D462" s="319" t="s">
        <v>23215</v>
      </c>
      <c r="E462" s="319" t="s">
        <v>23216</v>
      </c>
      <c r="F462" s="319" t="s">
        <v>23252</v>
      </c>
      <c r="G462" s="319" t="s">
        <v>23218</v>
      </c>
      <c r="H462" s="319" t="s">
        <v>23204</v>
      </c>
      <c r="I462" s="319" t="s">
        <v>23205</v>
      </c>
      <c r="J462" s="319" t="s">
        <v>23202</v>
      </c>
      <c r="K462" s="319" t="s">
        <v>23203</v>
      </c>
      <c r="L462" s="319" t="s">
        <v>23261</v>
      </c>
      <c r="M462" s="319" t="s">
        <v>23237</v>
      </c>
      <c r="N462" s="319" t="s">
        <v>23206</v>
      </c>
      <c r="O462" s="319" t="s">
        <v>23207</v>
      </c>
    </row>
    <row r="463" spans="1:15" s="313" customFormat="1">
      <c r="A463" s="316">
        <v>3385</v>
      </c>
      <c r="B463" s="317">
        <v>139</v>
      </c>
      <c r="C463" s="318" t="s">
        <v>23821</v>
      </c>
      <c r="D463" s="319" t="s">
        <v>23202</v>
      </c>
      <c r="E463" s="319" t="s">
        <v>23203</v>
      </c>
      <c r="F463" s="319" t="s">
        <v>23261</v>
      </c>
      <c r="G463" s="319" t="s">
        <v>23237</v>
      </c>
      <c r="H463" s="319" t="s">
        <v>23258</v>
      </c>
      <c r="I463" s="319" t="s">
        <v>23259</v>
      </c>
      <c r="J463" s="319" t="s">
        <v>23267</v>
      </c>
      <c r="K463" s="319" t="s">
        <v>23268</v>
      </c>
      <c r="L463" s="319" t="s">
        <v>23227</v>
      </c>
      <c r="M463" s="319" t="s">
        <v>23228</v>
      </c>
      <c r="N463" s="319" t="s">
        <v>23604</v>
      </c>
      <c r="O463" s="319" t="s">
        <v>23343</v>
      </c>
    </row>
    <row r="464" spans="1:15" s="313" customFormat="1">
      <c r="A464" s="316">
        <v>3385</v>
      </c>
      <c r="B464" s="317">
        <v>139</v>
      </c>
      <c r="C464" s="318" t="s">
        <v>23822</v>
      </c>
      <c r="D464" s="319" t="s">
        <v>23202</v>
      </c>
      <c r="E464" s="319" t="s">
        <v>23203</v>
      </c>
      <c r="F464" s="319" t="s">
        <v>23261</v>
      </c>
      <c r="G464" s="319" t="s">
        <v>23237</v>
      </c>
      <c r="H464" s="319" t="s">
        <v>23258</v>
      </c>
      <c r="I464" s="319" t="s">
        <v>23259</v>
      </c>
      <c r="J464" s="319" t="s">
        <v>23267</v>
      </c>
      <c r="K464" s="319" t="s">
        <v>23268</v>
      </c>
      <c r="L464" s="319" t="s">
        <v>23227</v>
      </c>
      <c r="M464" s="319" t="s">
        <v>23228</v>
      </c>
      <c r="N464" s="319" t="s">
        <v>23604</v>
      </c>
      <c r="O464" s="319" t="s">
        <v>23343</v>
      </c>
    </row>
    <row r="465" spans="1:15" s="313" customFormat="1">
      <c r="A465" s="316">
        <v>3386</v>
      </c>
      <c r="B465" s="317">
        <v>139</v>
      </c>
      <c r="C465" s="318" t="s">
        <v>23823</v>
      </c>
      <c r="D465" s="319" t="s">
        <v>23215</v>
      </c>
      <c r="E465" s="319" t="s">
        <v>23216</v>
      </c>
      <c r="F465" s="319" t="s">
        <v>23252</v>
      </c>
      <c r="G465" s="319" t="s">
        <v>23218</v>
      </c>
      <c r="H465" s="319" t="s">
        <v>23252</v>
      </c>
      <c r="I465" s="319" t="s">
        <v>23205</v>
      </c>
      <c r="J465" s="319" t="s">
        <v>23202</v>
      </c>
      <c r="K465" s="319" t="s">
        <v>23203</v>
      </c>
      <c r="L465" s="319" t="s">
        <v>23236</v>
      </c>
      <c r="M465" s="319" t="s">
        <v>23233</v>
      </c>
      <c r="N465" s="319" t="s">
        <v>23276</v>
      </c>
      <c r="O465" s="319" t="s">
        <v>23244</v>
      </c>
    </row>
    <row r="466" spans="1:15" s="313" customFormat="1">
      <c r="A466" s="316">
        <v>3386</v>
      </c>
      <c r="B466" s="317">
        <v>139</v>
      </c>
      <c r="C466" s="318" t="s">
        <v>23824</v>
      </c>
      <c r="D466" s="319" t="s">
        <v>23215</v>
      </c>
      <c r="E466" s="319" t="s">
        <v>23216</v>
      </c>
      <c r="F466" s="319" t="s">
        <v>23252</v>
      </c>
      <c r="G466" s="319" t="s">
        <v>23218</v>
      </c>
      <c r="H466" s="319" t="s">
        <v>23252</v>
      </c>
      <c r="I466" s="319" t="s">
        <v>23205</v>
      </c>
      <c r="J466" s="319" t="s">
        <v>23202</v>
      </c>
      <c r="K466" s="319" t="s">
        <v>23203</v>
      </c>
      <c r="L466" s="319" t="s">
        <v>23236</v>
      </c>
      <c r="M466" s="319" t="s">
        <v>23233</v>
      </c>
      <c r="N466" s="319" t="s">
        <v>23276</v>
      </c>
      <c r="O466" s="319" t="s">
        <v>23244</v>
      </c>
    </row>
    <row r="467" spans="1:15" s="313" customFormat="1">
      <c r="A467" s="316">
        <v>3387</v>
      </c>
      <c r="B467" s="317">
        <v>142</v>
      </c>
      <c r="C467" s="318" t="s">
        <v>23825</v>
      </c>
      <c r="D467" s="319" t="s">
        <v>23202</v>
      </c>
      <c r="E467" s="319" t="s">
        <v>23203</v>
      </c>
      <c r="F467" s="319" t="s">
        <v>23261</v>
      </c>
      <c r="G467" s="319" t="s">
        <v>23237</v>
      </c>
      <c r="H467" s="319" t="s">
        <v>23258</v>
      </c>
      <c r="I467" s="319" t="s">
        <v>23259</v>
      </c>
      <c r="J467" s="319" t="s">
        <v>23267</v>
      </c>
      <c r="K467" s="319" t="s">
        <v>23268</v>
      </c>
      <c r="L467" s="319" t="s">
        <v>23227</v>
      </c>
      <c r="M467" s="319" t="s">
        <v>23228</v>
      </c>
      <c r="N467" s="319" t="s">
        <v>23604</v>
      </c>
      <c r="O467" s="319" t="s">
        <v>23343</v>
      </c>
    </row>
    <row r="468" spans="1:15" s="313" customFormat="1">
      <c r="A468" s="316">
        <v>3387</v>
      </c>
      <c r="B468" s="317">
        <v>142</v>
      </c>
      <c r="C468" s="318" t="s">
        <v>23826</v>
      </c>
      <c r="D468" s="319" t="s">
        <v>23202</v>
      </c>
      <c r="E468" s="319" t="s">
        <v>23203</v>
      </c>
      <c r="F468" s="319" t="s">
        <v>23261</v>
      </c>
      <c r="G468" s="319" t="s">
        <v>23237</v>
      </c>
      <c r="H468" s="319" t="s">
        <v>23258</v>
      </c>
      <c r="I468" s="319" t="s">
        <v>23259</v>
      </c>
      <c r="J468" s="319" t="s">
        <v>23267</v>
      </c>
      <c r="K468" s="319" t="s">
        <v>23268</v>
      </c>
      <c r="L468" s="319" t="s">
        <v>23227</v>
      </c>
      <c r="M468" s="319" t="s">
        <v>23228</v>
      </c>
      <c r="N468" s="319" t="s">
        <v>23604</v>
      </c>
      <c r="O468" s="319" t="s">
        <v>23343</v>
      </c>
    </row>
    <row r="469" spans="1:15" s="313" customFormat="1">
      <c r="A469" s="316">
        <v>3388</v>
      </c>
      <c r="B469" s="317">
        <v>142</v>
      </c>
      <c r="C469" s="318" t="s">
        <v>23827</v>
      </c>
      <c r="D469" s="319" t="s">
        <v>23215</v>
      </c>
      <c r="E469" s="319" t="s">
        <v>23216</v>
      </c>
      <c r="F469" s="319" t="s">
        <v>23217</v>
      </c>
      <c r="G469" s="319" t="s">
        <v>23218</v>
      </c>
      <c r="H469" s="319" t="s">
        <v>23217</v>
      </c>
      <c r="I469" s="319" t="s">
        <v>23218</v>
      </c>
      <c r="J469" s="319" t="s">
        <v>23215</v>
      </c>
      <c r="K469" s="319" t="s">
        <v>23216</v>
      </c>
      <c r="L469" s="319" t="s">
        <v>23204</v>
      </c>
      <c r="M469" s="319" t="s">
        <v>23205</v>
      </c>
      <c r="N469" s="319" t="s">
        <v>23222</v>
      </c>
      <c r="O469" s="319" t="s">
        <v>23233</v>
      </c>
    </row>
    <row r="470" spans="1:15" s="313" customFormat="1">
      <c r="A470" s="316">
        <v>3388</v>
      </c>
      <c r="B470" s="317">
        <v>142</v>
      </c>
      <c r="C470" s="318" t="s">
        <v>23828</v>
      </c>
      <c r="D470" s="319" t="s">
        <v>23215</v>
      </c>
      <c r="E470" s="319" t="s">
        <v>23216</v>
      </c>
      <c r="F470" s="319" t="s">
        <v>23217</v>
      </c>
      <c r="G470" s="319" t="s">
        <v>23218</v>
      </c>
      <c r="H470" s="319" t="s">
        <v>23217</v>
      </c>
      <c r="I470" s="319" t="s">
        <v>23218</v>
      </c>
      <c r="J470" s="319" t="s">
        <v>23215</v>
      </c>
      <c r="K470" s="319" t="s">
        <v>23216</v>
      </c>
      <c r="L470" s="319" t="s">
        <v>23204</v>
      </c>
      <c r="M470" s="319" t="s">
        <v>23205</v>
      </c>
      <c r="N470" s="319" t="s">
        <v>23222</v>
      </c>
      <c r="O470" s="319" t="s">
        <v>23233</v>
      </c>
    </row>
    <row r="471" spans="1:15" s="313" customFormat="1">
      <c r="A471" s="316">
        <v>3389</v>
      </c>
      <c r="B471" s="317">
        <v>154</v>
      </c>
      <c r="C471" s="318" t="s">
        <v>23829</v>
      </c>
      <c r="D471" s="319" t="s">
        <v>23234</v>
      </c>
      <c r="E471" s="319" t="s">
        <v>23235</v>
      </c>
      <c r="F471" s="319" t="s">
        <v>23204</v>
      </c>
      <c r="G471" s="319" t="s">
        <v>23205</v>
      </c>
      <c r="H471" s="319" t="s">
        <v>23243</v>
      </c>
      <c r="I471" s="319" t="s">
        <v>23244</v>
      </c>
      <c r="J471" s="319" t="s">
        <v>23225</v>
      </c>
      <c r="K471" s="319" t="s">
        <v>23226</v>
      </c>
      <c r="L471" s="319" t="s">
        <v>23219</v>
      </c>
      <c r="M471" s="319" t="s">
        <v>23220</v>
      </c>
      <c r="N471" s="319" t="s">
        <v>23345</v>
      </c>
      <c r="O471" s="319" t="s">
        <v>23332</v>
      </c>
    </row>
    <row r="472" spans="1:15" s="313" customFormat="1">
      <c r="A472" s="316">
        <v>3389</v>
      </c>
      <c r="B472" s="317">
        <v>154</v>
      </c>
      <c r="C472" s="318" t="s">
        <v>23830</v>
      </c>
      <c r="D472" s="319" t="s">
        <v>23234</v>
      </c>
      <c r="E472" s="319" t="s">
        <v>23235</v>
      </c>
      <c r="F472" s="319" t="s">
        <v>23204</v>
      </c>
      <c r="G472" s="319" t="s">
        <v>23205</v>
      </c>
      <c r="H472" s="319" t="s">
        <v>23243</v>
      </c>
      <c r="I472" s="319" t="s">
        <v>23244</v>
      </c>
      <c r="J472" s="319" t="s">
        <v>23225</v>
      </c>
      <c r="K472" s="319" t="s">
        <v>23226</v>
      </c>
      <c r="L472" s="319" t="s">
        <v>23219</v>
      </c>
      <c r="M472" s="319" t="s">
        <v>23220</v>
      </c>
      <c r="N472" s="319" t="s">
        <v>23345</v>
      </c>
      <c r="O472" s="319" t="s">
        <v>23332</v>
      </c>
    </row>
    <row r="473" spans="1:15" s="313" customFormat="1">
      <c r="A473" s="316">
        <v>3390</v>
      </c>
      <c r="B473" s="317">
        <v>154</v>
      </c>
      <c r="C473" s="318" t="s">
        <v>23831</v>
      </c>
      <c r="D473" s="319" t="s">
        <v>23215</v>
      </c>
      <c r="E473" s="319" t="s">
        <v>23216</v>
      </c>
      <c r="F473" s="319" t="s">
        <v>23252</v>
      </c>
      <c r="G473" s="319" t="s">
        <v>23218</v>
      </c>
      <c r="H473" s="319" t="s">
        <v>23252</v>
      </c>
      <c r="I473" s="319" t="s">
        <v>23218</v>
      </c>
      <c r="J473" s="319" t="s">
        <v>23215</v>
      </c>
      <c r="K473" s="319" t="s">
        <v>23216</v>
      </c>
      <c r="L473" s="319" t="s">
        <v>23222</v>
      </c>
      <c r="M473" s="319" t="s">
        <v>23233</v>
      </c>
      <c r="N473" s="319" t="s">
        <v>23261</v>
      </c>
      <c r="O473" s="319" t="s">
        <v>23237</v>
      </c>
    </row>
    <row r="474" spans="1:15" s="313" customFormat="1">
      <c r="A474" s="316">
        <v>3390</v>
      </c>
      <c r="B474" s="317">
        <v>154</v>
      </c>
      <c r="C474" s="318" t="s">
        <v>23832</v>
      </c>
      <c r="D474" s="319" t="s">
        <v>23215</v>
      </c>
      <c r="E474" s="319" t="s">
        <v>23216</v>
      </c>
      <c r="F474" s="319" t="s">
        <v>23252</v>
      </c>
      <c r="G474" s="319" t="s">
        <v>23218</v>
      </c>
      <c r="H474" s="319" t="s">
        <v>23252</v>
      </c>
      <c r="I474" s="319" t="s">
        <v>23218</v>
      </c>
      <c r="J474" s="319" t="s">
        <v>23215</v>
      </c>
      <c r="K474" s="319" t="s">
        <v>23216</v>
      </c>
      <c r="L474" s="319" t="s">
        <v>23222</v>
      </c>
      <c r="M474" s="319" t="s">
        <v>23233</v>
      </c>
      <c r="N474" s="319" t="s">
        <v>23261</v>
      </c>
      <c r="O474" s="319" t="s">
        <v>23237</v>
      </c>
    </row>
    <row r="475" spans="1:15" s="313" customFormat="1">
      <c r="A475" s="316">
        <v>3456</v>
      </c>
      <c r="B475" s="317">
        <v>157</v>
      </c>
      <c r="C475" s="320" t="s">
        <v>23833</v>
      </c>
      <c r="D475" s="319" t="s">
        <v>23215</v>
      </c>
      <c r="E475" s="319" t="s">
        <v>23216</v>
      </c>
      <c r="F475" s="319" t="s">
        <v>23217</v>
      </c>
      <c r="G475" s="319" t="s">
        <v>23218</v>
      </c>
      <c r="H475" s="319" t="s">
        <v>23204</v>
      </c>
      <c r="I475" s="319" t="s">
        <v>23205</v>
      </c>
      <c r="J475" s="319" t="s">
        <v>23253</v>
      </c>
      <c r="K475" s="319" t="s">
        <v>23254</v>
      </c>
      <c r="L475" s="319" t="s">
        <v>23206</v>
      </c>
      <c r="M475" s="319" t="s">
        <v>23207</v>
      </c>
      <c r="N475" s="319" t="s">
        <v>23354</v>
      </c>
      <c r="O475" s="319" t="s">
        <v>23355</v>
      </c>
    </row>
    <row r="476" spans="1:15" s="313" customFormat="1">
      <c r="A476" s="316">
        <v>3456</v>
      </c>
      <c r="B476" s="317">
        <v>157</v>
      </c>
      <c r="C476" s="320" t="s">
        <v>23834</v>
      </c>
      <c r="D476" s="319" t="s">
        <v>23215</v>
      </c>
      <c r="E476" s="319" t="s">
        <v>23216</v>
      </c>
      <c r="F476" s="319" t="s">
        <v>23217</v>
      </c>
      <c r="G476" s="319" t="s">
        <v>23218</v>
      </c>
      <c r="H476" s="319" t="s">
        <v>23204</v>
      </c>
      <c r="I476" s="319" t="s">
        <v>23205</v>
      </c>
      <c r="J476" s="319" t="s">
        <v>23253</v>
      </c>
      <c r="K476" s="319" t="s">
        <v>23254</v>
      </c>
      <c r="L476" s="319" t="s">
        <v>23206</v>
      </c>
      <c r="M476" s="319" t="s">
        <v>23207</v>
      </c>
      <c r="N476" s="319" t="s">
        <v>23354</v>
      </c>
      <c r="O476" s="319" t="s">
        <v>23355</v>
      </c>
    </row>
    <row r="477" spans="1:15" s="313" customFormat="1" ht="25.5">
      <c r="A477" s="316">
        <v>3488</v>
      </c>
      <c r="B477" s="317">
        <v>131</v>
      </c>
      <c r="C477" s="318" t="s">
        <v>23835</v>
      </c>
      <c r="D477" s="319" t="s">
        <v>23234</v>
      </c>
      <c r="E477" s="319" t="s">
        <v>23235</v>
      </c>
      <c r="F477" s="319" t="s">
        <v>23280</v>
      </c>
      <c r="G477" s="319" t="s">
        <v>23207</v>
      </c>
      <c r="H477" s="319" t="s">
        <v>23370</v>
      </c>
      <c r="I477" s="319" t="s">
        <v>23263</v>
      </c>
      <c r="J477" s="319" t="s">
        <v>23225</v>
      </c>
      <c r="K477" s="319" t="s">
        <v>23226</v>
      </c>
      <c r="L477" s="319" t="s">
        <v>23552</v>
      </c>
      <c r="M477" s="319" t="s">
        <v>23290</v>
      </c>
      <c r="N477" s="319" t="s">
        <v>23247</v>
      </c>
      <c r="O477" s="319" t="s">
        <v>23248</v>
      </c>
    </row>
    <row r="478" spans="1:15" s="313" customFormat="1" ht="25.5">
      <c r="A478" s="316">
        <v>3488</v>
      </c>
      <c r="B478" s="317">
        <v>131</v>
      </c>
      <c r="C478" s="318" t="s">
        <v>23836</v>
      </c>
      <c r="D478" s="319" t="s">
        <v>23234</v>
      </c>
      <c r="E478" s="319" t="s">
        <v>23235</v>
      </c>
      <c r="F478" s="319" t="s">
        <v>23280</v>
      </c>
      <c r="G478" s="319" t="s">
        <v>23207</v>
      </c>
      <c r="H478" s="319" t="s">
        <v>23370</v>
      </c>
      <c r="I478" s="319" t="s">
        <v>23263</v>
      </c>
      <c r="J478" s="319" t="s">
        <v>23225</v>
      </c>
      <c r="K478" s="319" t="s">
        <v>23226</v>
      </c>
      <c r="L478" s="319" t="s">
        <v>23552</v>
      </c>
      <c r="M478" s="319" t="s">
        <v>23290</v>
      </c>
      <c r="N478" s="319" t="s">
        <v>23247</v>
      </c>
      <c r="O478" s="319" t="s">
        <v>23248</v>
      </c>
    </row>
    <row r="479" spans="1:15" s="313" customFormat="1" ht="25.5">
      <c r="A479" s="316">
        <v>3489</v>
      </c>
      <c r="B479" s="317">
        <v>131</v>
      </c>
      <c r="C479" s="318" t="s">
        <v>23837</v>
      </c>
      <c r="D479" s="319" t="s">
        <v>23215</v>
      </c>
      <c r="E479" s="319" t="s">
        <v>23216</v>
      </c>
      <c r="F479" s="319" t="s">
        <v>23252</v>
      </c>
      <c r="G479" s="319" t="s">
        <v>23218</v>
      </c>
      <c r="H479" s="319" t="s">
        <v>23204</v>
      </c>
      <c r="I479" s="319" t="s">
        <v>23205</v>
      </c>
      <c r="J479" s="319" t="s">
        <v>23202</v>
      </c>
      <c r="K479" s="319" t="s">
        <v>23203</v>
      </c>
      <c r="L479" s="319" t="s">
        <v>23261</v>
      </c>
      <c r="M479" s="319" t="s">
        <v>23237</v>
      </c>
      <c r="N479" s="319" t="s">
        <v>23206</v>
      </c>
      <c r="O479" s="319" t="s">
        <v>23207</v>
      </c>
    </row>
    <row r="480" spans="1:15" s="313" customFormat="1" ht="25.5">
      <c r="A480" s="316">
        <v>3489</v>
      </c>
      <c r="B480" s="317">
        <v>131</v>
      </c>
      <c r="C480" s="318" t="s">
        <v>23838</v>
      </c>
      <c r="D480" s="319" t="s">
        <v>23215</v>
      </c>
      <c r="E480" s="319" t="s">
        <v>23216</v>
      </c>
      <c r="F480" s="319" t="s">
        <v>23252</v>
      </c>
      <c r="G480" s="319" t="s">
        <v>23218</v>
      </c>
      <c r="H480" s="319" t="s">
        <v>23204</v>
      </c>
      <c r="I480" s="319" t="s">
        <v>23205</v>
      </c>
      <c r="J480" s="319" t="s">
        <v>23202</v>
      </c>
      <c r="K480" s="319" t="s">
        <v>23203</v>
      </c>
      <c r="L480" s="319" t="s">
        <v>23261</v>
      </c>
      <c r="M480" s="319" t="s">
        <v>23237</v>
      </c>
      <c r="N480" s="319" t="s">
        <v>23206</v>
      </c>
      <c r="O480" s="319" t="s">
        <v>23207</v>
      </c>
    </row>
    <row r="481" spans="1:15" s="313" customFormat="1" ht="25.5">
      <c r="A481" s="316">
        <v>3490</v>
      </c>
      <c r="B481" s="317">
        <v>155</v>
      </c>
      <c r="C481" s="318" t="s">
        <v>23839</v>
      </c>
      <c r="D481" s="319" t="s">
        <v>23202</v>
      </c>
      <c r="E481" s="319" t="s">
        <v>23203</v>
      </c>
      <c r="F481" s="319" t="s">
        <v>23236</v>
      </c>
      <c r="G481" s="319" t="s">
        <v>23233</v>
      </c>
      <c r="H481" s="319" t="s">
        <v>23376</v>
      </c>
      <c r="I481" s="319" t="s">
        <v>23220</v>
      </c>
      <c r="J481" s="319" t="s">
        <v>23253</v>
      </c>
      <c r="K481" s="319" t="s">
        <v>23254</v>
      </c>
      <c r="L481" s="319" t="s">
        <v>23377</v>
      </c>
      <c r="M481" s="319" t="s">
        <v>23246</v>
      </c>
      <c r="N481" s="319" t="s">
        <v>23373</v>
      </c>
      <c r="O481" s="319" t="s">
        <v>23314</v>
      </c>
    </row>
    <row r="482" spans="1:15" s="313" customFormat="1" ht="25.5">
      <c r="A482" s="316">
        <v>3490</v>
      </c>
      <c r="B482" s="317">
        <v>155</v>
      </c>
      <c r="C482" s="318" t="s">
        <v>23840</v>
      </c>
      <c r="D482" s="319" t="s">
        <v>23202</v>
      </c>
      <c r="E482" s="319" t="s">
        <v>23203</v>
      </c>
      <c r="F482" s="319" t="s">
        <v>23236</v>
      </c>
      <c r="G482" s="319" t="s">
        <v>23233</v>
      </c>
      <c r="H482" s="319" t="s">
        <v>23376</v>
      </c>
      <c r="I482" s="319" t="s">
        <v>23220</v>
      </c>
      <c r="J482" s="319" t="s">
        <v>23253</v>
      </c>
      <c r="K482" s="319" t="s">
        <v>23254</v>
      </c>
      <c r="L482" s="319" t="s">
        <v>23377</v>
      </c>
      <c r="M482" s="319" t="s">
        <v>23246</v>
      </c>
      <c r="N482" s="319" t="s">
        <v>23373</v>
      </c>
      <c r="O482" s="319" t="s">
        <v>23314</v>
      </c>
    </row>
    <row r="483" spans="1:15" s="313" customFormat="1" ht="25.5">
      <c r="A483" s="316">
        <v>3491</v>
      </c>
      <c r="B483" s="317">
        <v>155</v>
      </c>
      <c r="C483" s="318" t="s">
        <v>23841</v>
      </c>
      <c r="D483" s="319" t="s">
        <v>23215</v>
      </c>
      <c r="E483" s="319" t="s">
        <v>23216</v>
      </c>
      <c r="F483" s="319" t="s">
        <v>23252</v>
      </c>
      <c r="G483" s="319" t="s">
        <v>23218</v>
      </c>
      <c r="H483" s="319" t="s">
        <v>23204</v>
      </c>
      <c r="I483" s="319" t="s">
        <v>23205</v>
      </c>
      <c r="J483" s="319" t="s">
        <v>23202</v>
      </c>
      <c r="K483" s="319" t="s">
        <v>23203</v>
      </c>
      <c r="L483" s="319" t="s">
        <v>23261</v>
      </c>
      <c r="M483" s="319" t="s">
        <v>23237</v>
      </c>
      <c r="N483" s="319" t="s">
        <v>23206</v>
      </c>
      <c r="O483" s="319" t="s">
        <v>23207</v>
      </c>
    </row>
    <row r="484" spans="1:15" s="313" customFormat="1" ht="25.5">
      <c r="A484" s="316">
        <v>3491</v>
      </c>
      <c r="B484" s="317">
        <v>155</v>
      </c>
      <c r="C484" s="318" t="s">
        <v>23842</v>
      </c>
      <c r="D484" s="319" t="s">
        <v>23215</v>
      </c>
      <c r="E484" s="319" t="s">
        <v>23216</v>
      </c>
      <c r="F484" s="319" t="s">
        <v>23252</v>
      </c>
      <c r="G484" s="319" t="s">
        <v>23218</v>
      </c>
      <c r="H484" s="319" t="s">
        <v>23204</v>
      </c>
      <c r="I484" s="319" t="s">
        <v>23205</v>
      </c>
      <c r="J484" s="319" t="s">
        <v>23202</v>
      </c>
      <c r="K484" s="319" t="s">
        <v>23203</v>
      </c>
      <c r="L484" s="319" t="s">
        <v>23261</v>
      </c>
      <c r="M484" s="319" t="s">
        <v>23237</v>
      </c>
      <c r="N484" s="319" t="s">
        <v>23206</v>
      </c>
      <c r="O484" s="319" t="s">
        <v>23207</v>
      </c>
    </row>
    <row r="485" spans="1:15" s="313" customFormat="1" ht="25.5">
      <c r="A485" s="316">
        <v>3492</v>
      </c>
      <c r="B485" s="317">
        <v>131</v>
      </c>
      <c r="C485" s="318" t="s">
        <v>23843</v>
      </c>
      <c r="D485" s="319" t="s">
        <v>23234</v>
      </c>
      <c r="E485" s="319" t="s">
        <v>23235</v>
      </c>
      <c r="F485" s="319" t="s">
        <v>23280</v>
      </c>
      <c r="G485" s="319" t="s">
        <v>23207</v>
      </c>
      <c r="H485" s="319" t="s">
        <v>23370</v>
      </c>
      <c r="I485" s="319" t="s">
        <v>23263</v>
      </c>
      <c r="J485" s="319" t="s">
        <v>23225</v>
      </c>
      <c r="K485" s="319" t="s">
        <v>23226</v>
      </c>
      <c r="L485" s="319" t="s">
        <v>23552</v>
      </c>
      <c r="M485" s="319" t="s">
        <v>23290</v>
      </c>
      <c r="N485" s="319" t="s">
        <v>23247</v>
      </c>
      <c r="O485" s="319" t="s">
        <v>23248</v>
      </c>
    </row>
    <row r="486" spans="1:15" s="313" customFormat="1" ht="25.5">
      <c r="A486" s="316">
        <v>3492</v>
      </c>
      <c r="B486" s="317">
        <v>131</v>
      </c>
      <c r="C486" s="318" t="s">
        <v>23844</v>
      </c>
      <c r="D486" s="319" t="s">
        <v>23234</v>
      </c>
      <c r="E486" s="319" t="s">
        <v>23235</v>
      </c>
      <c r="F486" s="319" t="s">
        <v>23280</v>
      </c>
      <c r="G486" s="319" t="s">
        <v>23207</v>
      </c>
      <c r="H486" s="319" t="s">
        <v>23370</v>
      </c>
      <c r="I486" s="319" t="s">
        <v>23263</v>
      </c>
      <c r="J486" s="319" t="s">
        <v>23225</v>
      </c>
      <c r="K486" s="319" t="s">
        <v>23226</v>
      </c>
      <c r="L486" s="319" t="s">
        <v>23552</v>
      </c>
      <c r="M486" s="319" t="s">
        <v>23290</v>
      </c>
      <c r="N486" s="319" t="s">
        <v>23247</v>
      </c>
      <c r="O486" s="319" t="s">
        <v>23248</v>
      </c>
    </row>
    <row r="487" spans="1:15" s="313" customFormat="1" ht="25.5">
      <c r="A487" s="316">
        <v>3493</v>
      </c>
      <c r="B487" s="317">
        <v>131</v>
      </c>
      <c r="C487" s="318" t="s">
        <v>23845</v>
      </c>
      <c r="D487" s="319" t="s">
        <v>23215</v>
      </c>
      <c r="E487" s="319" t="s">
        <v>23216</v>
      </c>
      <c r="F487" s="319" t="s">
        <v>23252</v>
      </c>
      <c r="G487" s="319" t="s">
        <v>23218</v>
      </c>
      <c r="H487" s="319" t="s">
        <v>23204</v>
      </c>
      <c r="I487" s="319" t="s">
        <v>23205</v>
      </c>
      <c r="J487" s="319" t="s">
        <v>23202</v>
      </c>
      <c r="K487" s="319" t="s">
        <v>23203</v>
      </c>
      <c r="L487" s="319" t="s">
        <v>23261</v>
      </c>
      <c r="M487" s="319" t="s">
        <v>23237</v>
      </c>
      <c r="N487" s="319" t="s">
        <v>23206</v>
      </c>
      <c r="O487" s="319" t="s">
        <v>23207</v>
      </c>
    </row>
    <row r="488" spans="1:15" s="313" customFormat="1" ht="25.5">
      <c r="A488" s="316">
        <v>3493</v>
      </c>
      <c r="B488" s="317">
        <v>131</v>
      </c>
      <c r="C488" s="318" t="s">
        <v>23846</v>
      </c>
      <c r="D488" s="319" t="s">
        <v>23215</v>
      </c>
      <c r="E488" s="319" t="s">
        <v>23216</v>
      </c>
      <c r="F488" s="319" t="s">
        <v>23252</v>
      </c>
      <c r="G488" s="319" t="s">
        <v>23218</v>
      </c>
      <c r="H488" s="319" t="s">
        <v>23204</v>
      </c>
      <c r="I488" s="319" t="s">
        <v>23205</v>
      </c>
      <c r="J488" s="319" t="s">
        <v>23202</v>
      </c>
      <c r="K488" s="319" t="s">
        <v>23203</v>
      </c>
      <c r="L488" s="319" t="s">
        <v>23261</v>
      </c>
      <c r="M488" s="319" t="s">
        <v>23237</v>
      </c>
      <c r="N488" s="319" t="s">
        <v>23206</v>
      </c>
      <c r="O488" s="319" t="s">
        <v>23207</v>
      </c>
    </row>
    <row r="489" spans="1:15" s="313" customFormat="1">
      <c r="A489" s="316">
        <v>3494</v>
      </c>
      <c r="B489" s="317">
        <v>131</v>
      </c>
      <c r="C489" s="318" t="s">
        <v>23847</v>
      </c>
      <c r="D489" s="319" t="s">
        <v>23215</v>
      </c>
      <c r="E489" s="319" t="s">
        <v>23216</v>
      </c>
      <c r="F489" s="319" t="s">
        <v>23252</v>
      </c>
      <c r="G489" s="319" t="s">
        <v>23218</v>
      </c>
      <c r="H489" s="319" t="s">
        <v>23252</v>
      </c>
      <c r="I489" s="319" t="s">
        <v>23205</v>
      </c>
      <c r="J489" s="319" t="s">
        <v>23202</v>
      </c>
      <c r="K489" s="319" t="s">
        <v>23203</v>
      </c>
      <c r="L489" s="319" t="s">
        <v>23236</v>
      </c>
      <c r="M489" s="319" t="s">
        <v>23233</v>
      </c>
      <c r="N489" s="319" t="s">
        <v>23276</v>
      </c>
      <c r="O489" s="319" t="s">
        <v>23244</v>
      </c>
    </row>
    <row r="490" spans="1:15" s="313" customFormat="1">
      <c r="A490" s="316">
        <v>3494</v>
      </c>
      <c r="B490" s="317">
        <v>131</v>
      </c>
      <c r="C490" s="318" t="s">
        <v>23848</v>
      </c>
      <c r="D490" s="319" t="s">
        <v>23215</v>
      </c>
      <c r="E490" s="319" t="s">
        <v>23216</v>
      </c>
      <c r="F490" s="319" t="s">
        <v>23252</v>
      </c>
      <c r="G490" s="319" t="s">
        <v>23218</v>
      </c>
      <c r="H490" s="319" t="s">
        <v>23252</v>
      </c>
      <c r="I490" s="319" t="s">
        <v>23205</v>
      </c>
      <c r="J490" s="319" t="s">
        <v>23202</v>
      </c>
      <c r="K490" s="319" t="s">
        <v>23203</v>
      </c>
      <c r="L490" s="319" t="s">
        <v>23236</v>
      </c>
      <c r="M490" s="319" t="s">
        <v>23233</v>
      </c>
      <c r="N490" s="319" t="s">
        <v>23276</v>
      </c>
      <c r="O490" s="319" t="s">
        <v>23244</v>
      </c>
    </row>
    <row r="491" spans="1:15" s="313" customFormat="1" ht="25.5">
      <c r="A491" s="323">
        <v>3507</v>
      </c>
      <c r="B491" s="325">
        <v>166</v>
      </c>
      <c r="C491" s="324" t="s">
        <v>23849</v>
      </c>
      <c r="D491" s="319" t="s">
        <v>23215</v>
      </c>
      <c r="E491" s="319" t="s">
        <v>23216</v>
      </c>
      <c r="F491" s="319" t="s">
        <v>23217</v>
      </c>
      <c r="G491" s="319" t="s">
        <v>23218</v>
      </c>
      <c r="H491" s="319" t="s">
        <v>23217</v>
      </c>
      <c r="I491" s="319" t="s">
        <v>23218</v>
      </c>
      <c r="J491" s="319" t="s">
        <v>23215</v>
      </c>
      <c r="K491" s="319" t="s">
        <v>23216</v>
      </c>
      <c r="L491" s="319" t="s">
        <v>23217</v>
      </c>
      <c r="M491" s="319" t="s">
        <v>23218</v>
      </c>
      <c r="N491" s="319" t="s">
        <v>23217</v>
      </c>
      <c r="O491" s="319" t="s">
        <v>23218</v>
      </c>
    </row>
    <row r="492" spans="1:15" s="313" customFormat="1">
      <c r="A492" s="323">
        <v>3512</v>
      </c>
      <c r="B492" s="325">
        <v>173</v>
      </c>
      <c r="C492" s="324" t="s">
        <v>23850</v>
      </c>
      <c r="D492" s="319" t="s">
        <v>23215</v>
      </c>
      <c r="E492" s="319" t="s">
        <v>23216</v>
      </c>
      <c r="F492" s="319" t="s">
        <v>23217</v>
      </c>
      <c r="G492" s="319" t="s">
        <v>23218</v>
      </c>
      <c r="H492" s="319" t="s">
        <v>23217</v>
      </c>
      <c r="I492" s="319" t="s">
        <v>23218</v>
      </c>
      <c r="J492" s="319" t="s">
        <v>23215</v>
      </c>
      <c r="K492" s="319" t="s">
        <v>23216</v>
      </c>
      <c r="L492" s="319" t="s">
        <v>23217</v>
      </c>
      <c r="M492" s="319" t="s">
        <v>23218</v>
      </c>
      <c r="N492" s="319" t="s">
        <v>23252</v>
      </c>
      <c r="O492" s="319" t="s">
        <v>23205</v>
      </c>
    </row>
    <row r="493" spans="1:15" s="313" customFormat="1">
      <c r="A493" s="323">
        <v>3512</v>
      </c>
      <c r="B493" s="325">
        <v>173</v>
      </c>
      <c r="C493" s="324" t="s">
        <v>23851</v>
      </c>
      <c r="D493" s="319" t="s">
        <v>23215</v>
      </c>
      <c r="E493" s="319" t="s">
        <v>23216</v>
      </c>
      <c r="F493" s="319" t="s">
        <v>23217</v>
      </c>
      <c r="G493" s="319" t="s">
        <v>23218</v>
      </c>
      <c r="H493" s="319" t="s">
        <v>23217</v>
      </c>
      <c r="I493" s="319" t="s">
        <v>23218</v>
      </c>
      <c r="J493" s="319" t="s">
        <v>23215</v>
      </c>
      <c r="K493" s="319" t="s">
        <v>23216</v>
      </c>
      <c r="L493" s="319" t="s">
        <v>23217</v>
      </c>
      <c r="M493" s="319" t="s">
        <v>23218</v>
      </c>
      <c r="N493" s="319" t="s">
        <v>23252</v>
      </c>
      <c r="O493" s="319" t="s">
        <v>23205</v>
      </c>
    </row>
    <row r="494" spans="1:15" s="313" customFormat="1">
      <c r="A494" s="323">
        <v>3512</v>
      </c>
      <c r="B494" s="325">
        <v>173</v>
      </c>
      <c r="C494" s="324" t="s">
        <v>23852</v>
      </c>
      <c r="D494" s="319" t="s">
        <v>23215</v>
      </c>
      <c r="E494" s="319" t="s">
        <v>23216</v>
      </c>
      <c r="F494" s="319" t="s">
        <v>23217</v>
      </c>
      <c r="G494" s="319" t="s">
        <v>23218</v>
      </c>
      <c r="H494" s="319" t="s">
        <v>23217</v>
      </c>
      <c r="I494" s="319" t="s">
        <v>23218</v>
      </c>
      <c r="J494" s="319" t="s">
        <v>23215</v>
      </c>
      <c r="K494" s="319" t="s">
        <v>23216</v>
      </c>
      <c r="L494" s="319" t="s">
        <v>23217</v>
      </c>
      <c r="M494" s="319" t="s">
        <v>23218</v>
      </c>
      <c r="N494" s="319" t="s">
        <v>23217</v>
      </c>
      <c r="O494" s="319" t="s">
        <v>23218</v>
      </c>
    </row>
    <row r="495" spans="1:15" s="313" customFormat="1">
      <c r="A495" s="323">
        <v>3512</v>
      </c>
      <c r="B495" s="325">
        <v>173</v>
      </c>
      <c r="C495" s="324" t="s">
        <v>23853</v>
      </c>
      <c r="D495" s="319" t="s">
        <v>23215</v>
      </c>
      <c r="E495" s="319" t="s">
        <v>23216</v>
      </c>
      <c r="F495" s="319" t="s">
        <v>23217</v>
      </c>
      <c r="G495" s="319" t="s">
        <v>23218</v>
      </c>
      <c r="H495" s="319" t="s">
        <v>23217</v>
      </c>
      <c r="I495" s="319" t="s">
        <v>23218</v>
      </c>
      <c r="J495" s="319" t="s">
        <v>23215</v>
      </c>
      <c r="K495" s="319" t="s">
        <v>23216</v>
      </c>
      <c r="L495" s="319" t="s">
        <v>23217</v>
      </c>
      <c r="M495" s="319" t="s">
        <v>23218</v>
      </c>
      <c r="N495" s="319" t="s">
        <v>23217</v>
      </c>
      <c r="O495" s="319" t="s">
        <v>23218</v>
      </c>
    </row>
    <row r="496" spans="1:15" s="313" customFormat="1">
      <c r="A496" s="323">
        <v>3512</v>
      </c>
      <c r="B496" s="325">
        <v>173</v>
      </c>
      <c r="C496" s="324" t="s">
        <v>23854</v>
      </c>
      <c r="D496" s="319" t="s">
        <v>23215</v>
      </c>
      <c r="E496" s="319" t="s">
        <v>23216</v>
      </c>
      <c r="F496" s="319" t="s">
        <v>23217</v>
      </c>
      <c r="G496" s="319" t="s">
        <v>23218</v>
      </c>
      <c r="H496" s="319" t="s">
        <v>23217</v>
      </c>
      <c r="I496" s="319" t="s">
        <v>23218</v>
      </c>
      <c r="J496" s="319" t="s">
        <v>23215</v>
      </c>
      <c r="K496" s="319" t="s">
        <v>23216</v>
      </c>
      <c r="L496" s="319" t="s">
        <v>23217</v>
      </c>
      <c r="M496" s="319" t="s">
        <v>23218</v>
      </c>
      <c r="N496" s="319" t="s">
        <v>23217</v>
      </c>
      <c r="O496" s="319" t="s">
        <v>23218</v>
      </c>
    </row>
    <row r="497" spans="1:15" s="313" customFormat="1">
      <c r="A497" s="323">
        <v>3512</v>
      </c>
      <c r="B497" s="325">
        <v>173</v>
      </c>
      <c r="C497" s="324" t="s">
        <v>23855</v>
      </c>
      <c r="D497" s="319" t="s">
        <v>23215</v>
      </c>
      <c r="E497" s="319" t="s">
        <v>23216</v>
      </c>
      <c r="F497" s="319" t="s">
        <v>23217</v>
      </c>
      <c r="G497" s="319" t="s">
        <v>23218</v>
      </c>
      <c r="H497" s="319" t="s">
        <v>23217</v>
      </c>
      <c r="I497" s="319" t="s">
        <v>23218</v>
      </c>
      <c r="J497" s="319" t="s">
        <v>23215</v>
      </c>
      <c r="K497" s="319" t="s">
        <v>23216</v>
      </c>
      <c r="L497" s="319" t="s">
        <v>23217</v>
      </c>
      <c r="M497" s="319" t="s">
        <v>23218</v>
      </c>
      <c r="N497" s="319" t="s">
        <v>23252</v>
      </c>
      <c r="O497" s="319" t="s">
        <v>23205</v>
      </c>
    </row>
    <row r="498" spans="1:15" s="313" customFormat="1">
      <c r="A498" s="323">
        <v>3512</v>
      </c>
      <c r="B498" s="325">
        <v>173</v>
      </c>
      <c r="C498" s="324" t="s">
        <v>23856</v>
      </c>
      <c r="D498" s="319" t="s">
        <v>23215</v>
      </c>
      <c r="E498" s="319" t="s">
        <v>23216</v>
      </c>
      <c r="F498" s="319" t="s">
        <v>23217</v>
      </c>
      <c r="G498" s="319" t="s">
        <v>23218</v>
      </c>
      <c r="H498" s="319" t="s">
        <v>23217</v>
      </c>
      <c r="I498" s="319" t="s">
        <v>23218</v>
      </c>
      <c r="J498" s="319" t="s">
        <v>23215</v>
      </c>
      <c r="K498" s="319" t="s">
        <v>23216</v>
      </c>
      <c r="L498" s="319" t="s">
        <v>23217</v>
      </c>
      <c r="M498" s="319" t="s">
        <v>23218</v>
      </c>
      <c r="N498" s="319" t="s">
        <v>23252</v>
      </c>
      <c r="O498" s="319" t="s">
        <v>23205</v>
      </c>
    </row>
    <row r="499" spans="1:15" s="313" customFormat="1">
      <c r="A499" s="323">
        <v>3512</v>
      </c>
      <c r="B499" s="325">
        <v>173</v>
      </c>
      <c r="C499" s="324" t="s">
        <v>23857</v>
      </c>
      <c r="D499" s="319" t="s">
        <v>23215</v>
      </c>
      <c r="E499" s="319" t="s">
        <v>23216</v>
      </c>
      <c r="F499" s="319" t="s">
        <v>23217</v>
      </c>
      <c r="G499" s="319" t="s">
        <v>23218</v>
      </c>
      <c r="H499" s="319" t="s">
        <v>23217</v>
      </c>
      <c r="I499" s="319" t="s">
        <v>23218</v>
      </c>
      <c r="J499" s="319" t="s">
        <v>23215</v>
      </c>
      <c r="K499" s="319" t="s">
        <v>23216</v>
      </c>
      <c r="L499" s="319" t="s">
        <v>23217</v>
      </c>
      <c r="M499" s="319" t="s">
        <v>23218</v>
      </c>
      <c r="N499" s="319" t="s">
        <v>23217</v>
      </c>
      <c r="O499" s="319" t="s">
        <v>23218</v>
      </c>
    </row>
    <row r="500" spans="1:15" s="313" customFormat="1">
      <c r="A500" s="323">
        <v>3512</v>
      </c>
      <c r="B500" s="325">
        <v>173</v>
      </c>
      <c r="C500" s="324" t="s">
        <v>23858</v>
      </c>
      <c r="D500" s="319" t="s">
        <v>23215</v>
      </c>
      <c r="E500" s="319" t="s">
        <v>23216</v>
      </c>
      <c r="F500" s="319" t="s">
        <v>23217</v>
      </c>
      <c r="G500" s="319" t="s">
        <v>23218</v>
      </c>
      <c r="H500" s="319" t="s">
        <v>23217</v>
      </c>
      <c r="I500" s="319" t="s">
        <v>23218</v>
      </c>
      <c r="J500" s="319" t="s">
        <v>23215</v>
      </c>
      <c r="K500" s="319" t="s">
        <v>23216</v>
      </c>
      <c r="L500" s="319" t="s">
        <v>23217</v>
      </c>
      <c r="M500" s="319" t="s">
        <v>23218</v>
      </c>
      <c r="N500" s="319" t="s">
        <v>23217</v>
      </c>
      <c r="O500" s="319" t="s">
        <v>23218</v>
      </c>
    </row>
    <row r="501" spans="1:15" s="313" customFormat="1">
      <c r="A501" s="323">
        <v>3512</v>
      </c>
      <c r="B501" s="325">
        <v>173</v>
      </c>
      <c r="C501" s="324" t="s">
        <v>23859</v>
      </c>
      <c r="D501" s="319" t="s">
        <v>23215</v>
      </c>
      <c r="E501" s="319" t="s">
        <v>23216</v>
      </c>
      <c r="F501" s="319" t="s">
        <v>23217</v>
      </c>
      <c r="G501" s="319" t="s">
        <v>23218</v>
      </c>
      <c r="H501" s="319" t="s">
        <v>23217</v>
      </c>
      <c r="I501" s="319" t="s">
        <v>23218</v>
      </c>
      <c r="J501" s="319" t="s">
        <v>23215</v>
      </c>
      <c r="K501" s="319" t="s">
        <v>23216</v>
      </c>
      <c r="L501" s="319" t="s">
        <v>23217</v>
      </c>
      <c r="M501" s="319" t="s">
        <v>23218</v>
      </c>
      <c r="N501" s="319" t="s">
        <v>23217</v>
      </c>
      <c r="O501" s="319" t="s">
        <v>23218</v>
      </c>
    </row>
    <row r="502" spans="1:15" s="313" customFormat="1">
      <c r="A502" s="323">
        <v>3514</v>
      </c>
      <c r="B502" s="325">
        <v>173</v>
      </c>
      <c r="C502" s="324" t="s">
        <v>23860</v>
      </c>
      <c r="D502" s="319" t="s">
        <v>23215</v>
      </c>
      <c r="E502" s="319" t="s">
        <v>23216</v>
      </c>
      <c r="F502" s="319" t="s">
        <v>23217</v>
      </c>
      <c r="G502" s="319" t="s">
        <v>23218</v>
      </c>
      <c r="H502" s="319" t="s">
        <v>23217</v>
      </c>
      <c r="I502" s="319" t="s">
        <v>23218</v>
      </c>
      <c r="J502" s="319" t="s">
        <v>23215</v>
      </c>
      <c r="K502" s="319" t="s">
        <v>23216</v>
      </c>
      <c r="L502" s="319" t="s">
        <v>23217</v>
      </c>
      <c r="M502" s="319" t="s">
        <v>23218</v>
      </c>
      <c r="N502" s="319" t="s">
        <v>23252</v>
      </c>
      <c r="O502" s="319" t="s">
        <v>23205</v>
      </c>
    </row>
    <row r="503" spans="1:15" s="313" customFormat="1">
      <c r="A503" s="323">
        <v>3514</v>
      </c>
      <c r="B503" s="325">
        <v>173</v>
      </c>
      <c r="C503" s="324" t="s">
        <v>23861</v>
      </c>
      <c r="D503" s="319" t="s">
        <v>23215</v>
      </c>
      <c r="E503" s="319" t="s">
        <v>23216</v>
      </c>
      <c r="F503" s="319" t="s">
        <v>23217</v>
      </c>
      <c r="G503" s="319" t="s">
        <v>23218</v>
      </c>
      <c r="H503" s="319" t="s">
        <v>23217</v>
      </c>
      <c r="I503" s="319" t="s">
        <v>23218</v>
      </c>
      <c r="J503" s="319" t="s">
        <v>23215</v>
      </c>
      <c r="K503" s="319" t="s">
        <v>23216</v>
      </c>
      <c r="L503" s="319" t="s">
        <v>23217</v>
      </c>
      <c r="M503" s="319" t="s">
        <v>23218</v>
      </c>
      <c r="N503" s="319" t="s">
        <v>23252</v>
      </c>
      <c r="O503" s="319" t="s">
        <v>23205</v>
      </c>
    </row>
    <row r="504" spans="1:15" s="313" customFormat="1">
      <c r="A504" s="323">
        <v>3514</v>
      </c>
      <c r="B504" s="325">
        <v>173</v>
      </c>
      <c r="C504" s="324" t="s">
        <v>23862</v>
      </c>
      <c r="D504" s="319" t="s">
        <v>23215</v>
      </c>
      <c r="E504" s="319" t="s">
        <v>23216</v>
      </c>
      <c r="F504" s="319" t="s">
        <v>23217</v>
      </c>
      <c r="G504" s="319" t="s">
        <v>23218</v>
      </c>
      <c r="H504" s="319" t="s">
        <v>23217</v>
      </c>
      <c r="I504" s="319" t="s">
        <v>23218</v>
      </c>
      <c r="J504" s="319" t="s">
        <v>23215</v>
      </c>
      <c r="K504" s="319" t="s">
        <v>23216</v>
      </c>
      <c r="L504" s="319" t="s">
        <v>23217</v>
      </c>
      <c r="M504" s="319" t="s">
        <v>23218</v>
      </c>
      <c r="N504" s="319" t="s">
        <v>23217</v>
      </c>
      <c r="O504" s="319" t="s">
        <v>23218</v>
      </c>
    </row>
    <row r="505" spans="1:15" s="313" customFormat="1">
      <c r="A505" s="323">
        <v>3514</v>
      </c>
      <c r="B505" s="325">
        <v>173</v>
      </c>
      <c r="C505" s="324" t="s">
        <v>23863</v>
      </c>
      <c r="D505" s="319" t="s">
        <v>23215</v>
      </c>
      <c r="E505" s="319" t="s">
        <v>23216</v>
      </c>
      <c r="F505" s="319" t="s">
        <v>23217</v>
      </c>
      <c r="G505" s="319" t="s">
        <v>23218</v>
      </c>
      <c r="H505" s="319" t="s">
        <v>23217</v>
      </c>
      <c r="I505" s="319" t="s">
        <v>23218</v>
      </c>
      <c r="J505" s="319" t="s">
        <v>23215</v>
      </c>
      <c r="K505" s="319" t="s">
        <v>23216</v>
      </c>
      <c r="L505" s="319" t="s">
        <v>23217</v>
      </c>
      <c r="M505" s="319" t="s">
        <v>23218</v>
      </c>
      <c r="N505" s="319" t="s">
        <v>23217</v>
      </c>
      <c r="O505" s="319" t="s">
        <v>23218</v>
      </c>
    </row>
    <row r="506" spans="1:15" s="313" customFormat="1">
      <c r="A506" s="323">
        <v>3514</v>
      </c>
      <c r="B506" s="325">
        <v>173</v>
      </c>
      <c r="C506" s="324" t="s">
        <v>23864</v>
      </c>
      <c r="D506" s="319" t="s">
        <v>23215</v>
      </c>
      <c r="E506" s="319" t="s">
        <v>23216</v>
      </c>
      <c r="F506" s="319" t="s">
        <v>23217</v>
      </c>
      <c r="G506" s="319" t="s">
        <v>23218</v>
      </c>
      <c r="H506" s="319" t="s">
        <v>23217</v>
      </c>
      <c r="I506" s="319" t="s">
        <v>23218</v>
      </c>
      <c r="J506" s="319" t="s">
        <v>23215</v>
      </c>
      <c r="K506" s="319" t="s">
        <v>23216</v>
      </c>
      <c r="L506" s="319" t="s">
        <v>23217</v>
      </c>
      <c r="M506" s="319" t="s">
        <v>23218</v>
      </c>
      <c r="N506" s="319" t="s">
        <v>23217</v>
      </c>
      <c r="O506" s="319" t="s">
        <v>23218</v>
      </c>
    </row>
    <row r="507" spans="1:15" s="313" customFormat="1">
      <c r="A507" s="323">
        <v>3514</v>
      </c>
      <c r="B507" s="325">
        <v>173</v>
      </c>
      <c r="C507" s="324" t="s">
        <v>23865</v>
      </c>
      <c r="D507" s="319" t="s">
        <v>23215</v>
      </c>
      <c r="E507" s="319" t="s">
        <v>23216</v>
      </c>
      <c r="F507" s="319" t="s">
        <v>23217</v>
      </c>
      <c r="G507" s="319" t="s">
        <v>23218</v>
      </c>
      <c r="H507" s="319" t="s">
        <v>23217</v>
      </c>
      <c r="I507" s="319" t="s">
        <v>23218</v>
      </c>
      <c r="J507" s="319" t="s">
        <v>23215</v>
      </c>
      <c r="K507" s="319" t="s">
        <v>23216</v>
      </c>
      <c r="L507" s="319" t="s">
        <v>23217</v>
      </c>
      <c r="M507" s="319" t="s">
        <v>23218</v>
      </c>
      <c r="N507" s="319" t="s">
        <v>23252</v>
      </c>
      <c r="O507" s="319" t="s">
        <v>23205</v>
      </c>
    </row>
    <row r="508" spans="1:15" s="313" customFormat="1">
      <c r="A508" s="323">
        <v>3514</v>
      </c>
      <c r="B508" s="325">
        <v>173</v>
      </c>
      <c r="C508" s="324" t="s">
        <v>23866</v>
      </c>
      <c r="D508" s="319" t="s">
        <v>23215</v>
      </c>
      <c r="E508" s="319" t="s">
        <v>23216</v>
      </c>
      <c r="F508" s="319" t="s">
        <v>23217</v>
      </c>
      <c r="G508" s="319" t="s">
        <v>23218</v>
      </c>
      <c r="H508" s="319" t="s">
        <v>23217</v>
      </c>
      <c r="I508" s="319" t="s">
        <v>23218</v>
      </c>
      <c r="J508" s="319" t="s">
        <v>23215</v>
      </c>
      <c r="K508" s="319" t="s">
        <v>23216</v>
      </c>
      <c r="L508" s="319" t="s">
        <v>23217</v>
      </c>
      <c r="M508" s="319" t="s">
        <v>23218</v>
      </c>
      <c r="N508" s="319" t="s">
        <v>23252</v>
      </c>
      <c r="O508" s="319" t="s">
        <v>23205</v>
      </c>
    </row>
    <row r="509" spans="1:15" s="313" customFormat="1">
      <c r="A509" s="323">
        <v>3514</v>
      </c>
      <c r="B509" s="325">
        <v>173</v>
      </c>
      <c r="C509" s="324" t="s">
        <v>23867</v>
      </c>
      <c r="D509" s="319" t="s">
        <v>23215</v>
      </c>
      <c r="E509" s="319" t="s">
        <v>23216</v>
      </c>
      <c r="F509" s="319" t="s">
        <v>23217</v>
      </c>
      <c r="G509" s="319" t="s">
        <v>23218</v>
      </c>
      <c r="H509" s="319" t="s">
        <v>23217</v>
      </c>
      <c r="I509" s="319" t="s">
        <v>23218</v>
      </c>
      <c r="J509" s="319" t="s">
        <v>23215</v>
      </c>
      <c r="K509" s="319" t="s">
        <v>23216</v>
      </c>
      <c r="L509" s="319" t="s">
        <v>23217</v>
      </c>
      <c r="M509" s="319" t="s">
        <v>23218</v>
      </c>
      <c r="N509" s="319" t="s">
        <v>23217</v>
      </c>
      <c r="O509" s="319" t="s">
        <v>23218</v>
      </c>
    </row>
    <row r="510" spans="1:15" s="313" customFormat="1">
      <c r="A510" s="323">
        <v>3514</v>
      </c>
      <c r="B510" s="325">
        <v>173</v>
      </c>
      <c r="C510" s="324" t="s">
        <v>23868</v>
      </c>
      <c r="D510" s="319" t="s">
        <v>23215</v>
      </c>
      <c r="E510" s="319" t="s">
        <v>23216</v>
      </c>
      <c r="F510" s="319" t="s">
        <v>23217</v>
      </c>
      <c r="G510" s="319" t="s">
        <v>23218</v>
      </c>
      <c r="H510" s="319" t="s">
        <v>23217</v>
      </c>
      <c r="I510" s="319" t="s">
        <v>23218</v>
      </c>
      <c r="J510" s="319" t="s">
        <v>23215</v>
      </c>
      <c r="K510" s="319" t="s">
        <v>23216</v>
      </c>
      <c r="L510" s="319" t="s">
        <v>23217</v>
      </c>
      <c r="M510" s="319" t="s">
        <v>23218</v>
      </c>
      <c r="N510" s="319" t="s">
        <v>23217</v>
      </c>
      <c r="O510" s="319" t="s">
        <v>23218</v>
      </c>
    </row>
    <row r="511" spans="1:15" s="313" customFormat="1">
      <c r="A511" s="323">
        <v>3514</v>
      </c>
      <c r="B511" s="325">
        <v>173</v>
      </c>
      <c r="C511" s="324" t="s">
        <v>23869</v>
      </c>
      <c r="D511" s="319" t="s">
        <v>23215</v>
      </c>
      <c r="E511" s="319" t="s">
        <v>23216</v>
      </c>
      <c r="F511" s="319" t="s">
        <v>23217</v>
      </c>
      <c r="G511" s="319" t="s">
        <v>23218</v>
      </c>
      <c r="H511" s="319" t="s">
        <v>23217</v>
      </c>
      <c r="I511" s="319" t="s">
        <v>23218</v>
      </c>
      <c r="J511" s="319" t="s">
        <v>23215</v>
      </c>
      <c r="K511" s="319" t="s">
        <v>23216</v>
      </c>
      <c r="L511" s="319" t="s">
        <v>23217</v>
      </c>
      <c r="M511" s="319" t="s">
        <v>23218</v>
      </c>
      <c r="N511" s="319" t="s">
        <v>23217</v>
      </c>
      <c r="O511" s="319" t="s">
        <v>23218</v>
      </c>
    </row>
    <row r="512" spans="1:15" s="313" customFormat="1">
      <c r="A512" s="323">
        <v>3515</v>
      </c>
      <c r="B512" s="325">
        <v>173</v>
      </c>
      <c r="C512" s="324" t="s">
        <v>23870</v>
      </c>
      <c r="D512" s="319" t="s">
        <v>23215</v>
      </c>
      <c r="E512" s="319" t="s">
        <v>23216</v>
      </c>
      <c r="F512" s="319" t="s">
        <v>23217</v>
      </c>
      <c r="G512" s="319" t="s">
        <v>23218</v>
      </c>
      <c r="H512" s="319" t="s">
        <v>23217</v>
      </c>
      <c r="I512" s="319" t="s">
        <v>23218</v>
      </c>
      <c r="J512" s="319" t="s">
        <v>23215</v>
      </c>
      <c r="K512" s="319" t="s">
        <v>23216</v>
      </c>
      <c r="L512" s="319" t="s">
        <v>23217</v>
      </c>
      <c r="M512" s="319" t="s">
        <v>23218</v>
      </c>
      <c r="N512" s="319" t="s">
        <v>23252</v>
      </c>
      <c r="O512" s="319" t="s">
        <v>23205</v>
      </c>
    </row>
    <row r="513" spans="1:15" s="313" customFormat="1">
      <c r="A513" s="323">
        <v>3515</v>
      </c>
      <c r="B513" s="325">
        <v>173</v>
      </c>
      <c r="C513" s="324" t="s">
        <v>23871</v>
      </c>
      <c r="D513" s="319" t="s">
        <v>23215</v>
      </c>
      <c r="E513" s="319" t="s">
        <v>23216</v>
      </c>
      <c r="F513" s="319" t="s">
        <v>23217</v>
      </c>
      <c r="G513" s="319" t="s">
        <v>23218</v>
      </c>
      <c r="H513" s="319" t="s">
        <v>23217</v>
      </c>
      <c r="I513" s="319" t="s">
        <v>23218</v>
      </c>
      <c r="J513" s="319" t="s">
        <v>23215</v>
      </c>
      <c r="K513" s="319" t="s">
        <v>23216</v>
      </c>
      <c r="L513" s="319" t="s">
        <v>23217</v>
      </c>
      <c r="M513" s="319" t="s">
        <v>23218</v>
      </c>
      <c r="N513" s="319" t="s">
        <v>23252</v>
      </c>
      <c r="O513" s="319" t="s">
        <v>23205</v>
      </c>
    </row>
    <row r="514" spans="1:15" s="313" customFormat="1">
      <c r="A514" s="323">
        <v>3515</v>
      </c>
      <c r="B514" s="325">
        <v>173</v>
      </c>
      <c r="C514" s="324" t="s">
        <v>23872</v>
      </c>
      <c r="D514" s="319" t="s">
        <v>23215</v>
      </c>
      <c r="E514" s="319" t="s">
        <v>23216</v>
      </c>
      <c r="F514" s="319" t="s">
        <v>23217</v>
      </c>
      <c r="G514" s="319" t="s">
        <v>23218</v>
      </c>
      <c r="H514" s="319" t="s">
        <v>23217</v>
      </c>
      <c r="I514" s="319" t="s">
        <v>23218</v>
      </c>
      <c r="J514" s="319" t="s">
        <v>23215</v>
      </c>
      <c r="K514" s="319" t="s">
        <v>23216</v>
      </c>
      <c r="L514" s="319" t="s">
        <v>23217</v>
      </c>
      <c r="M514" s="319" t="s">
        <v>23218</v>
      </c>
      <c r="N514" s="319" t="s">
        <v>23217</v>
      </c>
      <c r="O514" s="319" t="s">
        <v>23218</v>
      </c>
    </row>
    <row r="515" spans="1:15" s="313" customFormat="1">
      <c r="A515" s="323">
        <v>3515</v>
      </c>
      <c r="B515" s="325">
        <v>173</v>
      </c>
      <c r="C515" s="324" t="s">
        <v>23873</v>
      </c>
      <c r="D515" s="319" t="s">
        <v>23215</v>
      </c>
      <c r="E515" s="319" t="s">
        <v>23216</v>
      </c>
      <c r="F515" s="319" t="s">
        <v>23217</v>
      </c>
      <c r="G515" s="319" t="s">
        <v>23218</v>
      </c>
      <c r="H515" s="319" t="s">
        <v>23217</v>
      </c>
      <c r="I515" s="319" t="s">
        <v>23218</v>
      </c>
      <c r="J515" s="319" t="s">
        <v>23215</v>
      </c>
      <c r="K515" s="319" t="s">
        <v>23216</v>
      </c>
      <c r="L515" s="319" t="s">
        <v>23217</v>
      </c>
      <c r="M515" s="319" t="s">
        <v>23218</v>
      </c>
      <c r="N515" s="319" t="s">
        <v>23217</v>
      </c>
      <c r="O515" s="319" t="s">
        <v>23218</v>
      </c>
    </row>
    <row r="516" spans="1:15" s="313" customFormat="1">
      <c r="A516" s="323">
        <v>3515</v>
      </c>
      <c r="B516" s="325">
        <v>173</v>
      </c>
      <c r="C516" s="324" t="s">
        <v>23874</v>
      </c>
      <c r="D516" s="319" t="s">
        <v>23215</v>
      </c>
      <c r="E516" s="319" t="s">
        <v>23216</v>
      </c>
      <c r="F516" s="319" t="s">
        <v>23217</v>
      </c>
      <c r="G516" s="319" t="s">
        <v>23218</v>
      </c>
      <c r="H516" s="319" t="s">
        <v>23217</v>
      </c>
      <c r="I516" s="319" t="s">
        <v>23218</v>
      </c>
      <c r="J516" s="319" t="s">
        <v>23215</v>
      </c>
      <c r="K516" s="319" t="s">
        <v>23216</v>
      </c>
      <c r="L516" s="319" t="s">
        <v>23217</v>
      </c>
      <c r="M516" s="319" t="s">
        <v>23218</v>
      </c>
      <c r="N516" s="319" t="s">
        <v>23217</v>
      </c>
      <c r="O516" s="319" t="s">
        <v>23218</v>
      </c>
    </row>
    <row r="517" spans="1:15" s="313" customFormat="1">
      <c r="A517" s="323">
        <v>3515</v>
      </c>
      <c r="B517" s="325">
        <v>173</v>
      </c>
      <c r="C517" s="324" t="s">
        <v>23875</v>
      </c>
      <c r="D517" s="319" t="s">
        <v>23215</v>
      </c>
      <c r="E517" s="319" t="s">
        <v>23216</v>
      </c>
      <c r="F517" s="319" t="s">
        <v>23217</v>
      </c>
      <c r="G517" s="319" t="s">
        <v>23218</v>
      </c>
      <c r="H517" s="319" t="s">
        <v>23217</v>
      </c>
      <c r="I517" s="319" t="s">
        <v>23218</v>
      </c>
      <c r="J517" s="319" t="s">
        <v>23215</v>
      </c>
      <c r="K517" s="319" t="s">
        <v>23216</v>
      </c>
      <c r="L517" s="319" t="s">
        <v>23217</v>
      </c>
      <c r="M517" s="319" t="s">
        <v>23218</v>
      </c>
      <c r="N517" s="319" t="s">
        <v>23252</v>
      </c>
      <c r="O517" s="319" t="s">
        <v>23205</v>
      </c>
    </row>
    <row r="518" spans="1:15" s="313" customFormat="1">
      <c r="A518" s="323">
        <v>3515</v>
      </c>
      <c r="B518" s="325">
        <v>173</v>
      </c>
      <c r="C518" s="324" t="s">
        <v>23876</v>
      </c>
      <c r="D518" s="319" t="s">
        <v>23215</v>
      </c>
      <c r="E518" s="319" t="s">
        <v>23216</v>
      </c>
      <c r="F518" s="319" t="s">
        <v>23217</v>
      </c>
      <c r="G518" s="319" t="s">
        <v>23218</v>
      </c>
      <c r="H518" s="319" t="s">
        <v>23217</v>
      </c>
      <c r="I518" s="319" t="s">
        <v>23218</v>
      </c>
      <c r="J518" s="319" t="s">
        <v>23215</v>
      </c>
      <c r="K518" s="319" t="s">
        <v>23216</v>
      </c>
      <c r="L518" s="319" t="s">
        <v>23217</v>
      </c>
      <c r="M518" s="319" t="s">
        <v>23218</v>
      </c>
      <c r="N518" s="319" t="s">
        <v>23252</v>
      </c>
      <c r="O518" s="319" t="s">
        <v>23205</v>
      </c>
    </row>
    <row r="519" spans="1:15" s="313" customFormat="1">
      <c r="A519" s="323">
        <v>3515</v>
      </c>
      <c r="B519" s="325">
        <v>173</v>
      </c>
      <c r="C519" s="324" t="s">
        <v>23877</v>
      </c>
      <c r="D519" s="319" t="s">
        <v>23215</v>
      </c>
      <c r="E519" s="319" t="s">
        <v>23216</v>
      </c>
      <c r="F519" s="319" t="s">
        <v>23217</v>
      </c>
      <c r="G519" s="319" t="s">
        <v>23218</v>
      </c>
      <c r="H519" s="319" t="s">
        <v>23217</v>
      </c>
      <c r="I519" s="319" t="s">
        <v>23218</v>
      </c>
      <c r="J519" s="319" t="s">
        <v>23215</v>
      </c>
      <c r="K519" s="319" t="s">
        <v>23216</v>
      </c>
      <c r="L519" s="319" t="s">
        <v>23217</v>
      </c>
      <c r="M519" s="319" t="s">
        <v>23218</v>
      </c>
      <c r="N519" s="319" t="s">
        <v>23217</v>
      </c>
      <c r="O519" s="319" t="s">
        <v>23218</v>
      </c>
    </row>
    <row r="520" spans="1:15" s="313" customFormat="1">
      <c r="A520" s="323">
        <v>3515</v>
      </c>
      <c r="B520" s="325">
        <v>173</v>
      </c>
      <c r="C520" s="324" t="s">
        <v>23878</v>
      </c>
      <c r="D520" s="319" t="s">
        <v>23215</v>
      </c>
      <c r="E520" s="319" t="s">
        <v>23216</v>
      </c>
      <c r="F520" s="319" t="s">
        <v>23217</v>
      </c>
      <c r="G520" s="319" t="s">
        <v>23218</v>
      </c>
      <c r="H520" s="319" t="s">
        <v>23217</v>
      </c>
      <c r="I520" s="319" t="s">
        <v>23218</v>
      </c>
      <c r="J520" s="319" t="s">
        <v>23215</v>
      </c>
      <c r="K520" s="319" t="s">
        <v>23216</v>
      </c>
      <c r="L520" s="319" t="s">
        <v>23217</v>
      </c>
      <c r="M520" s="319" t="s">
        <v>23218</v>
      </c>
      <c r="N520" s="319" t="s">
        <v>23217</v>
      </c>
      <c r="O520" s="319" t="s">
        <v>23218</v>
      </c>
    </row>
    <row r="521" spans="1:15" s="313" customFormat="1">
      <c r="A521" s="323">
        <v>3515</v>
      </c>
      <c r="B521" s="325">
        <v>173</v>
      </c>
      <c r="C521" s="324" t="s">
        <v>23879</v>
      </c>
      <c r="D521" s="319" t="s">
        <v>23215</v>
      </c>
      <c r="E521" s="319" t="s">
        <v>23216</v>
      </c>
      <c r="F521" s="319" t="s">
        <v>23217</v>
      </c>
      <c r="G521" s="319" t="s">
        <v>23218</v>
      </c>
      <c r="H521" s="319" t="s">
        <v>23217</v>
      </c>
      <c r="I521" s="319" t="s">
        <v>23218</v>
      </c>
      <c r="J521" s="319" t="s">
        <v>23215</v>
      </c>
      <c r="K521" s="319" t="s">
        <v>23216</v>
      </c>
      <c r="L521" s="319" t="s">
        <v>23217</v>
      </c>
      <c r="M521" s="319" t="s">
        <v>23218</v>
      </c>
      <c r="N521" s="319" t="s">
        <v>23217</v>
      </c>
      <c r="O521" s="319" t="s">
        <v>23218</v>
      </c>
    </row>
    <row r="522" spans="1:15" s="313" customFormat="1">
      <c r="A522" s="323">
        <v>3516</v>
      </c>
      <c r="B522" s="325">
        <v>173</v>
      </c>
      <c r="C522" s="324" t="s">
        <v>23880</v>
      </c>
      <c r="D522" s="319" t="s">
        <v>23215</v>
      </c>
      <c r="E522" s="319" t="s">
        <v>23216</v>
      </c>
      <c r="F522" s="319" t="s">
        <v>23217</v>
      </c>
      <c r="G522" s="319" t="s">
        <v>23218</v>
      </c>
      <c r="H522" s="319" t="s">
        <v>23217</v>
      </c>
      <c r="I522" s="319" t="s">
        <v>23218</v>
      </c>
      <c r="J522" s="319" t="s">
        <v>23215</v>
      </c>
      <c r="K522" s="319" t="s">
        <v>23216</v>
      </c>
      <c r="L522" s="319" t="s">
        <v>23217</v>
      </c>
      <c r="M522" s="319" t="s">
        <v>23218</v>
      </c>
      <c r="N522" s="319" t="s">
        <v>23252</v>
      </c>
      <c r="O522" s="319" t="s">
        <v>23205</v>
      </c>
    </row>
    <row r="523" spans="1:15" s="313" customFormat="1">
      <c r="A523" s="323">
        <v>3516</v>
      </c>
      <c r="B523" s="325">
        <v>173</v>
      </c>
      <c r="C523" s="324" t="s">
        <v>23881</v>
      </c>
      <c r="D523" s="319" t="s">
        <v>23215</v>
      </c>
      <c r="E523" s="319" t="s">
        <v>23216</v>
      </c>
      <c r="F523" s="319" t="s">
        <v>23217</v>
      </c>
      <c r="G523" s="319" t="s">
        <v>23218</v>
      </c>
      <c r="H523" s="319" t="s">
        <v>23217</v>
      </c>
      <c r="I523" s="319" t="s">
        <v>23218</v>
      </c>
      <c r="J523" s="319" t="s">
        <v>23215</v>
      </c>
      <c r="K523" s="319" t="s">
        <v>23216</v>
      </c>
      <c r="L523" s="319" t="s">
        <v>23217</v>
      </c>
      <c r="M523" s="319" t="s">
        <v>23218</v>
      </c>
      <c r="N523" s="319" t="s">
        <v>23252</v>
      </c>
      <c r="O523" s="319" t="s">
        <v>23205</v>
      </c>
    </row>
    <row r="524" spans="1:15" s="313" customFormat="1">
      <c r="A524" s="323">
        <v>3516</v>
      </c>
      <c r="B524" s="325">
        <v>173</v>
      </c>
      <c r="C524" s="324" t="s">
        <v>23882</v>
      </c>
      <c r="D524" s="319" t="s">
        <v>23215</v>
      </c>
      <c r="E524" s="319" t="s">
        <v>23216</v>
      </c>
      <c r="F524" s="319" t="s">
        <v>23217</v>
      </c>
      <c r="G524" s="319" t="s">
        <v>23218</v>
      </c>
      <c r="H524" s="319" t="s">
        <v>23217</v>
      </c>
      <c r="I524" s="319" t="s">
        <v>23218</v>
      </c>
      <c r="J524" s="319" t="s">
        <v>23215</v>
      </c>
      <c r="K524" s="319" t="s">
        <v>23216</v>
      </c>
      <c r="L524" s="319" t="s">
        <v>23217</v>
      </c>
      <c r="M524" s="319" t="s">
        <v>23218</v>
      </c>
      <c r="N524" s="319" t="s">
        <v>23217</v>
      </c>
      <c r="O524" s="319" t="s">
        <v>23218</v>
      </c>
    </row>
    <row r="525" spans="1:15" s="313" customFormat="1">
      <c r="A525" s="323">
        <v>3516</v>
      </c>
      <c r="B525" s="325">
        <v>173</v>
      </c>
      <c r="C525" s="324" t="s">
        <v>23883</v>
      </c>
      <c r="D525" s="319" t="s">
        <v>23215</v>
      </c>
      <c r="E525" s="319" t="s">
        <v>23216</v>
      </c>
      <c r="F525" s="319" t="s">
        <v>23217</v>
      </c>
      <c r="G525" s="319" t="s">
        <v>23218</v>
      </c>
      <c r="H525" s="319" t="s">
        <v>23217</v>
      </c>
      <c r="I525" s="319" t="s">
        <v>23218</v>
      </c>
      <c r="J525" s="319" t="s">
        <v>23215</v>
      </c>
      <c r="K525" s="319" t="s">
        <v>23216</v>
      </c>
      <c r="L525" s="319" t="s">
        <v>23217</v>
      </c>
      <c r="M525" s="319" t="s">
        <v>23218</v>
      </c>
      <c r="N525" s="319" t="s">
        <v>23217</v>
      </c>
      <c r="O525" s="319" t="s">
        <v>23218</v>
      </c>
    </row>
    <row r="526" spans="1:15" s="313" customFormat="1">
      <c r="A526" s="323">
        <v>3516</v>
      </c>
      <c r="B526" s="325">
        <v>173</v>
      </c>
      <c r="C526" s="324" t="s">
        <v>23884</v>
      </c>
      <c r="D526" s="319" t="s">
        <v>23215</v>
      </c>
      <c r="E526" s="319" t="s">
        <v>23216</v>
      </c>
      <c r="F526" s="319" t="s">
        <v>23217</v>
      </c>
      <c r="G526" s="319" t="s">
        <v>23218</v>
      </c>
      <c r="H526" s="319" t="s">
        <v>23217</v>
      </c>
      <c r="I526" s="319" t="s">
        <v>23218</v>
      </c>
      <c r="J526" s="319" t="s">
        <v>23215</v>
      </c>
      <c r="K526" s="319" t="s">
        <v>23216</v>
      </c>
      <c r="L526" s="319" t="s">
        <v>23217</v>
      </c>
      <c r="M526" s="319" t="s">
        <v>23218</v>
      </c>
      <c r="N526" s="319" t="s">
        <v>23217</v>
      </c>
      <c r="O526" s="319" t="s">
        <v>23218</v>
      </c>
    </row>
    <row r="527" spans="1:15" s="313" customFormat="1">
      <c r="A527" s="323">
        <v>3516</v>
      </c>
      <c r="B527" s="325">
        <v>173</v>
      </c>
      <c r="C527" s="324" t="s">
        <v>23885</v>
      </c>
      <c r="D527" s="319" t="s">
        <v>23215</v>
      </c>
      <c r="E527" s="319" t="s">
        <v>23216</v>
      </c>
      <c r="F527" s="319" t="s">
        <v>23217</v>
      </c>
      <c r="G527" s="319" t="s">
        <v>23218</v>
      </c>
      <c r="H527" s="319" t="s">
        <v>23217</v>
      </c>
      <c r="I527" s="319" t="s">
        <v>23218</v>
      </c>
      <c r="J527" s="319" t="s">
        <v>23215</v>
      </c>
      <c r="K527" s="319" t="s">
        <v>23216</v>
      </c>
      <c r="L527" s="319" t="s">
        <v>23217</v>
      </c>
      <c r="M527" s="319" t="s">
        <v>23218</v>
      </c>
      <c r="N527" s="319" t="s">
        <v>23252</v>
      </c>
      <c r="O527" s="319" t="s">
        <v>23205</v>
      </c>
    </row>
    <row r="528" spans="1:15" s="313" customFormat="1">
      <c r="A528" s="323">
        <v>3516</v>
      </c>
      <c r="B528" s="325">
        <v>173</v>
      </c>
      <c r="C528" s="324" t="s">
        <v>23886</v>
      </c>
      <c r="D528" s="319" t="s">
        <v>23215</v>
      </c>
      <c r="E528" s="319" t="s">
        <v>23216</v>
      </c>
      <c r="F528" s="319" t="s">
        <v>23217</v>
      </c>
      <c r="G528" s="319" t="s">
        <v>23218</v>
      </c>
      <c r="H528" s="319" t="s">
        <v>23217</v>
      </c>
      <c r="I528" s="319" t="s">
        <v>23218</v>
      </c>
      <c r="J528" s="319" t="s">
        <v>23215</v>
      </c>
      <c r="K528" s="319" t="s">
        <v>23216</v>
      </c>
      <c r="L528" s="319" t="s">
        <v>23217</v>
      </c>
      <c r="M528" s="319" t="s">
        <v>23218</v>
      </c>
      <c r="N528" s="319" t="s">
        <v>23252</v>
      </c>
      <c r="O528" s="319" t="s">
        <v>23205</v>
      </c>
    </row>
    <row r="529" spans="1:15" s="313" customFormat="1">
      <c r="A529" s="323">
        <v>3516</v>
      </c>
      <c r="B529" s="325">
        <v>173</v>
      </c>
      <c r="C529" s="324" t="s">
        <v>23887</v>
      </c>
      <c r="D529" s="319" t="s">
        <v>23215</v>
      </c>
      <c r="E529" s="319" t="s">
        <v>23216</v>
      </c>
      <c r="F529" s="319" t="s">
        <v>23217</v>
      </c>
      <c r="G529" s="319" t="s">
        <v>23218</v>
      </c>
      <c r="H529" s="319" t="s">
        <v>23217</v>
      </c>
      <c r="I529" s="319" t="s">
        <v>23218</v>
      </c>
      <c r="J529" s="319" t="s">
        <v>23215</v>
      </c>
      <c r="K529" s="319" t="s">
        <v>23216</v>
      </c>
      <c r="L529" s="319" t="s">
        <v>23217</v>
      </c>
      <c r="M529" s="319" t="s">
        <v>23218</v>
      </c>
      <c r="N529" s="319" t="s">
        <v>23217</v>
      </c>
      <c r="O529" s="319" t="s">
        <v>23218</v>
      </c>
    </row>
    <row r="530" spans="1:15" s="313" customFormat="1">
      <c r="A530" s="323">
        <v>3516</v>
      </c>
      <c r="B530" s="325">
        <v>173</v>
      </c>
      <c r="C530" s="324" t="s">
        <v>23888</v>
      </c>
      <c r="D530" s="319" t="s">
        <v>23215</v>
      </c>
      <c r="E530" s="319" t="s">
        <v>23216</v>
      </c>
      <c r="F530" s="319" t="s">
        <v>23217</v>
      </c>
      <c r="G530" s="319" t="s">
        <v>23218</v>
      </c>
      <c r="H530" s="319" t="s">
        <v>23217</v>
      </c>
      <c r="I530" s="319" t="s">
        <v>23218</v>
      </c>
      <c r="J530" s="319" t="s">
        <v>23215</v>
      </c>
      <c r="K530" s="319" t="s">
        <v>23216</v>
      </c>
      <c r="L530" s="319" t="s">
        <v>23217</v>
      </c>
      <c r="M530" s="319" t="s">
        <v>23218</v>
      </c>
      <c r="N530" s="319" t="s">
        <v>23217</v>
      </c>
      <c r="O530" s="319" t="s">
        <v>23218</v>
      </c>
    </row>
    <row r="531" spans="1:15" s="313" customFormat="1">
      <c r="A531" s="323">
        <v>3516</v>
      </c>
      <c r="B531" s="325">
        <v>173</v>
      </c>
      <c r="C531" s="324" t="s">
        <v>23889</v>
      </c>
      <c r="D531" s="319" t="s">
        <v>23215</v>
      </c>
      <c r="E531" s="319" t="s">
        <v>23216</v>
      </c>
      <c r="F531" s="319" t="s">
        <v>23217</v>
      </c>
      <c r="G531" s="319" t="s">
        <v>23218</v>
      </c>
      <c r="H531" s="319" t="s">
        <v>23217</v>
      </c>
      <c r="I531" s="319" t="s">
        <v>23218</v>
      </c>
      <c r="J531" s="319" t="s">
        <v>23215</v>
      </c>
      <c r="K531" s="319" t="s">
        <v>23216</v>
      </c>
      <c r="L531" s="319" t="s">
        <v>23217</v>
      </c>
      <c r="M531" s="319" t="s">
        <v>23218</v>
      </c>
      <c r="N531" s="319" t="s">
        <v>23217</v>
      </c>
      <c r="O531" s="319" t="s">
        <v>23218</v>
      </c>
    </row>
    <row r="532" spans="1:15" s="313" customFormat="1">
      <c r="A532" s="323">
        <v>3517</v>
      </c>
      <c r="B532" s="325">
        <v>173</v>
      </c>
      <c r="C532" s="324" t="s">
        <v>23890</v>
      </c>
      <c r="D532" s="319" t="s">
        <v>23215</v>
      </c>
      <c r="E532" s="319" t="s">
        <v>23216</v>
      </c>
      <c r="F532" s="319" t="s">
        <v>23217</v>
      </c>
      <c r="G532" s="319" t="s">
        <v>23218</v>
      </c>
      <c r="H532" s="319" t="s">
        <v>23217</v>
      </c>
      <c r="I532" s="319" t="s">
        <v>23218</v>
      </c>
      <c r="J532" s="319" t="s">
        <v>23215</v>
      </c>
      <c r="K532" s="319" t="s">
        <v>23216</v>
      </c>
      <c r="L532" s="319" t="s">
        <v>23217</v>
      </c>
      <c r="M532" s="319" t="s">
        <v>23218</v>
      </c>
      <c r="N532" s="319" t="s">
        <v>23252</v>
      </c>
      <c r="O532" s="319" t="s">
        <v>23205</v>
      </c>
    </row>
    <row r="533" spans="1:15" s="313" customFormat="1" ht="25.5">
      <c r="A533" s="323">
        <v>3517</v>
      </c>
      <c r="B533" s="325">
        <v>173</v>
      </c>
      <c r="C533" s="324" t="s">
        <v>23891</v>
      </c>
      <c r="D533" s="319" t="s">
        <v>23215</v>
      </c>
      <c r="E533" s="319" t="s">
        <v>23216</v>
      </c>
      <c r="F533" s="319" t="s">
        <v>23217</v>
      </c>
      <c r="G533" s="319" t="s">
        <v>23218</v>
      </c>
      <c r="H533" s="319" t="s">
        <v>23217</v>
      </c>
      <c r="I533" s="319" t="s">
        <v>23218</v>
      </c>
      <c r="J533" s="319" t="s">
        <v>23215</v>
      </c>
      <c r="K533" s="319" t="s">
        <v>23216</v>
      </c>
      <c r="L533" s="319" t="s">
        <v>23217</v>
      </c>
      <c r="M533" s="319" t="s">
        <v>23218</v>
      </c>
      <c r="N533" s="319" t="s">
        <v>23252</v>
      </c>
      <c r="O533" s="319" t="s">
        <v>23205</v>
      </c>
    </row>
    <row r="534" spans="1:15" s="313" customFormat="1" ht="25.5">
      <c r="A534" s="323">
        <v>3517</v>
      </c>
      <c r="B534" s="325">
        <v>173</v>
      </c>
      <c r="C534" s="324" t="s">
        <v>23892</v>
      </c>
      <c r="D534" s="319" t="s">
        <v>23215</v>
      </c>
      <c r="E534" s="319" t="s">
        <v>23216</v>
      </c>
      <c r="F534" s="319" t="s">
        <v>23217</v>
      </c>
      <c r="G534" s="319" t="s">
        <v>23218</v>
      </c>
      <c r="H534" s="319" t="s">
        <v>23217</v>
      </c>
      <c r="I534" s="319" t="s">
        <v>23218</v>
      </c>
      <c r="J534" s="319" t="s">
        <v>23215</v>
      </c>
      <c r="K534" s="319" t="s">
        <v>23216</v>
      </c>
      <c r="L534" s="319" t="s">
        <v>23217</v>
      </c>
      <c r="M534" s="319" t="s">
        <v>23218</v>
      </c>
      <c r="N534" s="319" t="s">
        <v>23217</v>
      </c>
      <c r="O534" s="319" t="s">
        <v>23218</v>
      </c>
    </row>
    <row r="535" spans="1:15" s="313" customFormat="1" ht="25.5">
      <c r="A535" s="323">
        <v>3517</v>
      </c>
      <c r="B535" s="325">
        <v>173</v>
      </c>
      <c r="C535" s="324" t="s">
        <v>23893</v>
      </c>
      <c r="D535" s="319" t="s">
        <v>23215</v>
      </c>
      <c r="E535" s="319" t="s">
        <v>23216</v>
      </c>
      <c r="F535" s="319" t="s">
        <v>23217</v>
      </c>
      <c r="G535" s="319" t="s">
        <v>23218</v>
      </c>
      <c r="H535" s="319" t="s">
        <v>23217</v>
      </c>
      <c r="I535" s="319" t="s">
        <v>23218</v>
      </c>
      <c r="J535" s="319" t="s">
        <v>23215</v>
      </c>
      <c r="K535" s="319" t="s">
        <v>23216</v>
      </c>
      <c r="L535" s="319" t="s">
        <v>23217</v>
      </c>
      <c r="M535" s="319" t="s">
        <v>23218</v>
      </c>
      <c r="N535" s="319" t="s">
        <v>23217</v>
      </c>
      <c r="O535" s="319" t="s">
        <v>23218</v>
      </c>
    </row>
    <row r="536" spans="1:15" s="313" customFormat="1" ht="25.5">
      <c r="A536" s="323">
        <v>3517</v>
      </c>
      <c r="B536" s="325">
        <v>173</v>
      </c>
      <c r="C536" s="324" t="s">
        <v>23894</v>
      </c>
      <c r="D536" s="319" t="s">
        <v>23215</v>
      </c>
      <c r="E536" s="319" t="s">
        <v>23216</v>
      </c>
      <c r="F536" s="319" t="s">
        <v>23217</v>
      </c>
      <c r="G536" s="319" t="s">
        <v>23218</v>
      </c>
      <c r="H536" s="319" t="s">
        <v>23217</v>
      </c>
      <c r="I536" s="319" t="s">
        <v>23218</v>
      </c>
      <c r="J536" s="319" t="s">
        <v>23215</v>
      </c>
      <c r="K536" s="319" t="s">
        <v>23216</v>
      </c>
      <c r="L536" s="319" t="s">
        <v>23217</v>
      </c>
      <c r="M536" s="319" t="s">
        <v>23218</v>
      </c>
      <c r="N536" s="319" t="s">
        <v>23217</v>
      </c>
      <c r="O536" s="319" t="s">
        <v>23218</v>
      </c>
    </row>
    <row r="537" spans="1:15" s="313" customFormat="1">
      <c r="A537" s="323">
        <v>3517</v>
      </c>
      <c r="B537" s="325">
        <v>173</v>
      </c>
      <c r="C537" s="324" t="s">
        <v>23895</v>
      </c>
      <c r="D537" s="319" t="s">
        <v>23215</v>
      </c>
      <c r="E537" s="319" t="s">
        <v>23216</v>
      </c>
      <c r="F537" s="319" t="s">
        <v>23217</v>
      </c>
      <c r="G537" s="319" t="s">
        <v>23218</v>
      </c>
      <c r="H537" s="319" t="s">
        <v>23217</v>
      </c>
      <c r="I537" s="319" t="s">
        <v>23218</v>
      </c>
      <c r="J537" s="319" t="s">
        <v>23215</v>
      </c>
      <c r="K537" s="319" t="s">
        <v>23216</v>
      </c>
      <c r="L537" s="319" t="s">
        <v>23217</v>
      </c>
      <c r="M537" s="319" t="s">
        <v>23218</v>
      </c>
      <c r="N537" s="319" t="s">
        <v>23252</v>
      </c>
      <c r="O537" s="319" t="s">
        <v>23205</v>
      </c>
    </row>
    <row r="538" spans="1:15" s="313" customFormat="1">
      <c r="A538" s="323">
        <v>3517</v>
      </c>
      <c r="B538" s="325">
        <v>173</v>
      </c>
      <c r="C538" s="324" t="s">
        <v>23896</v>
      </c>
      <c r="D538" s="319" t="s">
        <v>23215</v>
      </c>
      <c r="E538" s="319" t="s">
        <v>23216</v>
      </c>
      <c r="F538" s="319" t="s">
        <v>23217</v>
      </c>
      <c r="G538" s="319" t="s">
        <v>23218</v>
      </c>
      <c r="H538" s="319" t="s">
        <v>23217</v>
      </c>
      <c r="I538" s="319" t="s">
        <v>23218</v>
      </c>
      <c r="J538" s="319" t="s">
        <v>23215</v>
      </c>
      <c r="K538" s="319" t="s">
        <v>23216</v>
      </c>
      <c r="L538" s="319" t="s">
        <v>23217</v>
      </c>
      <c r="M538" s="319" t="s">
        <v>23218</v>
      </c>
      <c r="N538" s="319" t="s">
        <v>23252</v>
      </c>
      <c r="O538" s="319" t="s">
        <v>23205</v>
      </c>
    </row>
    <row r="539" spans="1:15" s="313" customFormat="1">
      <c r="A539" s="323">
        <v>3517</v>
      </c>
      <c r="B539" s="325">
        <v>173</v>
      </c>
      <c r="C539" s="324" t="s">
        <v>23897</v>
      </c>
      <c r="D539" s="319" t="s">
        <v>23215</v>
      </c>
      <c r="E539" s="319" t="s">
        <v>23216</v>
      </c>
      <c r="F539" s="319" t="s">
        <v>23217</v>
      </c>
      <c r="G539" s="319" t="s">
        <v>23218</v>
      </c>
      <c r="H539" s="319" t="s">
        <v>23217</v>
      </c>
      <c r="I539" s="319" t="s">
        <v>23218</v>
      </c>
      <c r="J539" s="319" t="s">
        <v>23215</v>
      </c>
      <c r="K539" s="319" t="s">
        <v>23216</v>
      </c>
      <c r="L539" s="319" t="s">
        <v>23217</v>
      </c>
      <c r="M539" s="319" t="s">
        <v>23218</v>
      </c>
      <c r="N539" s="319" t="s">
        <v>23217</v>
      </c>
      <c r="O539" s="319" t="s">
        <v>23218</v>
      </c>
    </row>
    <row r="540" spans="1:15" s="313" customFormat="1">
      <c r="A540" s="323">
        <v>3517</v>
      </c>
      <c r="B540" s="325">
        <v>173</v>
      </c>
      <c r="C540" s="324" t="s">
        <v>23898</v>
      </c>
      <c r="D540" s="319" t="s">
        <v>23215</v>
      </c>
      <c r="E540" s="319" t="s">
        <v>23216</v>
      </c>
      <c r="F540" s="319" t="s">
        <v>23217</v>
      </c>
      <c r="G540" s="319" t="s">
        <v>23218</v>
      </c>
      <c r="H540" s="319" t="s">
        <v>23217</v>
      </c>
      <c r="I540" s="319" t="s">
        <v>23218</v>
      </c>
      <c r="J540" s="319" t="s">
        <v>23215</v>
      </c>
      <c r="K540" s="319" t="s">
        <v>23216</v>
      </c>
      <c r="L540" s="319" t="s">
        <v>23217</v>
      </c>
      <c r="M540" s="319" t="s">
        <v>23218</v>
      </c>
      <c r="N540" s="319" t="s">
        <v>23217</v>
      </c>
      <c r="O540" s="319" t="s">
        <v>23218</v>
      </c>
    </row>
    <row r="541" spans="1:15" s="313" customFormat="1">
      <c r="A541" s="323">
        <v>3517</v>
      </c>
      <c r="B541" s="325">
        <v>173</v>
      </c>
      <c r="C541" s="324" t="s">
        <v>23899</v>
      </c>
      <c r="D541" s="319" t="s">
        <v>23215</v>
      </c>
      <c r="E541" s="319" t="s">
        <v>23216</v>
      </c>
      <c r="F541" s="319" t="s">
        <v>23217</v>
      </c>
      <c r="G541" s="319" t="s">
        <v>23218</v>
      </c>
      <c r="H541" s="319" t="s">
        <v>23217</v>
      </c>
      <c r="I541" s="319" t="s">
        <v>23218</v>
      </c>
      <c r="J541" s="319" t="s">
        <v>23215</v>
      </c>
      <c r="K541" s="319" t="s">
        <v>23216</v>
      </c>
      <c r="L541" s="319" t="s">
        <v>23217</v>
      </c>
      <c r="M541" s="319" t="s">
        <v>23218</v>
      </c>
      <c r="N541" s="319" t="s">
        <v>23217</v>
      </c>
      <c r="O541" s="319" t="s">
        <v>23218</v>
      </c>
    </row>
    <row r="542" spans="1:15" s="313" customFormat="1">
      <c r="A542" s="323">
        <v>3518</v>
      </c>
      <c r="B542" s="325">
        <v>173</v>
      </c>
      <c r="C542" s="324" t="s">
        <v>23900</v>
      </c>
      <c r="D542" s="319" t="s">
        <v>23215</v>
      </c>
      <c r="E542" s="319" t="s">
        <v>23216</v>
      </c>
      <c r="F542" s="319" t="s">
        <v>23217</v>
      </c>
      <c r="G542" s="319" t="s">
        <v>23218</v>
      </c>
      <c r="H542" s="319" t="s">
        <v>23217</v>
      </c>
      <c r="I542" s="319" t="s">
        <v>23218</v>
      </c>
      <c r="J542" s="319" t="s">
        <v>23215</v>
      </c>
      <c r="K542" s="319" t="s">
        <v>23216</v>
      </c>
      <c r="L542" s="319" t="s">
        <v>23217</v>
      </c>
      <c r="M542" s="319" t="s">
        <v>23218</v>
      </c>
      <c r="N542" s="319" t="s">
        <v>23252</v>
      </c>
      <c r="O542" s="319" t="s">
        <v>23205</v>
      </c>
    </row>
    <row r="543" spans="1:15" s="313" customFormat="1" ht="25.5">
      <c r="A543" s="323">
        <v>3518</v>
      </c>
      <c r="B543" s="325">
        <v>173</v>
      </c>
      <c r="C543" s="324" t="s">
        <v>23901</v>
      </c>
      <c r="D543" s="319" t="s">
        <v>23215</v>
      </c>
      <c r="E543" s="319" t="s">
        <v>23216</v>
      </c>
      <c r="F543" s="319" t="s">
        <v>23217</v>
      </c>
      <c r="G543" s="319" t="s">
        <v>23218</v>
      </c>
      <c r="H543" s="319" t="s">
        <v>23217</v>
      </c>
      <c r="I543" s="319" t="s">
        <v>23218</v>
      </c>
      <c r="J543" s="319" t="s">
        <v>23215</v>
      </c>
      <c r="K543" s="319" t="s">
        <v>23216</v>
      </c>
      <c r="L543" s="319" t="s">
        <v>23217</v>
      </c>
      <c r="M543" s="319" t="s">
        <v>23218</v>
      </c>
      <c r="N543" s="319" t="s">
        <v>23252</v>
      </c>
      <c r="O543" s="319" t="s">
        <v>23205</v>
      </c>
    </row>
    <row r="544" spans="1:15" s="313" customFormat="1" ht="25.5">
      <c r="A544" s="323">
        <v>3518</v>
      </c>
      <c r="B544" s="325">
        <v>173</v>
      </c>
      <c r="C544" s="324" t="s">
        <v>23902</v>
      </c>
      <c r="D544" s="319" t="s">
        <v>23215</v>
      </c>
      <c r="E544" s="319" t="s">
        <v>23216</v>
      </c>
      <c r="F544" s="319" t="s">
        <v>23217</v>
      </c>
      <c r="G544" s="319" t="s">
        <v>23218</v>
      </c>
      <c r="H544" s="319" t="s">
        <v>23217</v>
      </c>
      <c r="I544" s="319" t="s">
        <v>23218</v>
      </c>
      <c r="J544" s="319" t="s">
        <v>23215</v>
      </c>
      <c r="K544" s="319" t="s">
        <v>23216</v>
      </c>
      <c r="L544" s="319" t="s">
        <v>23217</v>
      </c>
      <c r="M544" s="319" t="s">
        <v>23218</v>
      </c>
      <c r="N544" s="319" t="s">
        <v>23217</v>
      </c>
      <c r="O544" s="319" t="s">
        <v>23218</v>
      </c>
    </row>
    <row r="545" spans="1:15" s="313" customFormat="1" ht="25.5">
      <c r="A545" s="323">
        <v>3518</v>
      </c>
      <c r="B545" s="325">
        <v>173</v>
      </c>
      <c r="C545" s="324" t="s">
        <v>23903</v>
      </c>
      <c r="D545" s="319" t="s">
        <v>23215</v>
      </c>
      <c r="E545" s="319" t="s">
        <v>23216</v>
      </c>
      <c r="F545" s="319" t="s">
        <v>23217</v>
      </c>
      <c r="G545" s="319" t="s">
        <v>23218</v>
      </c>
      <c r="H545" s="319" t="s">
        <v>23217</v>
      </c>
      <c r="I545" s="319" t="s">
        <v>23218</v>
      </c>
      <c r="J545" s="319" t="s">
        <v>23215</v>
      </c>
      <c r="K545" s="319" t="s">
        <v>23216</v>
      </c>
      <c r="L545" s="319" t="s">
        <v>23217</v>
      </c>
      <c r="M545" s="319" t="s">
        <v>23218</v>
      </c>
      <c r="N545" s="319" t="s">
        <v>23217</v>
      </c>
      <c r="O545" s="319" t="s">
        <v>23218</v>
      </c>
    </row>
    <row r="546" spans="1:15" s="313" customFormat="1" ht="25.5">
      <c r="A546" s="323">
        <v>3518</v>
      </c>
      <c r="B546" s="325">
        <v>173</v>
      </c>
      <c r="C546" s="324" t="s">
        <v>23904</v>
      </c>
      <c r="D546" s="319" t="s">
        <v>23215</v>
      </c>
      <c r="E546" s="319" t="s">
        <v>23216</v>
      </c>
      <c r="F546" s="319" t="s">
        <v>23217</v>
      </c>
      <c r="G546" s="319" t="s">
        <v>23218</v>
      </c>
      <c r="H546" s="319" t="s">
        <v>23217</v>
      </c>
      <c r="I546" s="319" t="s">
        <v>23218</v>
      </c>
      <c r="J546" s="319" t="s">
        <v>23215</v>
      </c>
      <c r="K546" s="319" t="s">
        <v>23216</v>
      </c>
      <c r="L546" s="319" t="s">
        <v>23217</v>
      </c>
      <c r="M546" s="319" t="s">
        <v>23218</v>
      </c>
      <c r="N546" s="319" t="s">
        <v>23217</v>
      </c>
      <c r="O546" s="319" t="s">
        <v>23218</v>
      </c>
    </row>
    <row r="547" spans="1:15" s="313" customFormat="1">
      <c r="A547" s="323">
        <v>3518</v>
      </c>
      <c r="B547" s="325">
        <v>173</v>
      </c>
      <c r="C547" s="324" t="s">
        <v>23905</v>
      </c>
      <c r="D547" s="319" t="s">
        <v>23215</v>
      </c>
      <c r="E547" s="319" t="s">
        <v>23216</v>
      </c>
      <c r="F547" s="319" t="s">
        <v>23217</v>
      </c>
      <c r="G547" s="319" t="s">
        <v>23218</v>
      </c>
      <c r="H547" s="319" t="s">
        <v>23217</v>
      </c>
      <c r="I547" s="319" t="s">
        <v>23218</v>
      </c>
      <c r="J547" s="319" t="s">
        <v>23215</v>
      </c>
      <c r="K547" s="319" t="s">
        <v>23216</v>
      </c>
      <c r="L547" s="319" t="s">
        <v>23217</v>
      </c>
      <c r="M547" s="319" t="s">
        <v>23218</v>
      </c>
      <c r="N547" s="319" t="s">
        <v>23252</v>
      </c>
      <c r="O547" s="319" t="s">
        <v>23205</v>
      </c>
    </row>
    <row r="548" spans="1:15" s="313" customFormat="1">
      <c r="A548" s="323">
        <v>3518</v>
      </c>
      <c r="B548" s="325">
        <v>173</v>
      </c>
      <c r="C548" s="324" t="s">
        <v>23906</v>
      </c>
      <c r="D548" s="319" t="s">
        <v>23215</v>
      </c>
      <c r="E548" s="319" t="s">
        <v>23216</v>
      </c>
      <c r="F548" s="319" t="s">
        <v>23217</v>
      </c>
      <c r="G548" s="319" t="s">
        <v>23218</v>
      </c>
      <c r="H548" s="319" t="s">
        <v>23217</v>
      </c>
      <c r="I548" s="319" t="s">
        <v>23218</v>
      </c>
      <c r="J548" s="319" t="s">
        <v>23215</v>
      </c>
      <c r="K548" s="319" t="s">
        <v>23216</v>
      </c>
      <c r="L548" s="319" t="s">
        <v>23217</v>
      </c>
      <c r="M548" s="319" t="s">
        <v>23218</v>
      </c>
      <c r="N548" s="319" t="s">
        <v>23252</v>
      </c>
      <c r="O548" s="319" t="s">
        <v>23205</v>
      </c>
    </row>
    <row r="549" spans="1:15" s="313" customFormat="1">
      <c r="A549" s="323">
        <v>3518</v>
      </c>
      <c r="B549" s="325">
        <v>173</v>
      </c>
      <c r="C549" s="324" t="s">
        <v>23907</v>
      </c>
      <c r="D549" s="319" t="s">
        <v>23215</v>
      </c>
      <c r="E549" s="319" t="s">
        <v>23216</v>
      </c>
      <c r="F549" s="319" t="s">
        <v>23217</v>
      </c>
      <c r="G549" s="319" t="s">
        <v>23218</v>
      </c>
      <c r="H549" s="319" t="s">
        <v>23217</v>
      </c>
      <c r="I549" s="319" t="s">
        <v>23218</v>
      </c>
      <c r="J549" s="319" t="s">
        <v>23215</v>
      </c>
      <c r="K549" s="319" t="s">
        <v>23216</v>
      </c>
      <c r="L549" s="319" t="s">
        <v>23217</v>
      </c>
      <c r="M549" s="319" t="s">
        <v>23218</v>
      </c>
      <c r="N549" s="319" t="s">
        <v>23217</v>
      </c>
      <c r="O549" s="319" t="s">
        <v>23218</v>
      </c>
    </row>
    <row r="550" spans="1:15" s="313" customFormat="1">
      <c r="A550" s="323">
        <v>3518</v>
      </c>
      <c r="B550" s="325">
        <v>173</v>
      </c>
      <c r="C550" s="324" t="s">
        <v>23908</v>
      </c>
      <c r="D550" s="319" t="s">
        <v>23215</v>
      </c>
      <c r="E550" s="319" t="s">
        <v>23216</v>
      </c>
      <c r="F550" s="319" t="s">
        <v>23217</v>
      </c>
      <c r="G550" s="319" t="s">
        <v>23218</v>
      </c>
      <c r="H550" s="319" t="s">
        <v>23217</v>
      </c>
      <c r="I550" s="319" t="s">
        <v>23218</v>
      </c>
      <c r="J550" s="319" t="s">
        <v>23215</v>
      </c>
      <c r="K550" s="319" t="s">
        <v>23216</v>
      </c>
      <c r="L550" s="319" t="s">
        <v>23217</v>
      </c>
      <c r="M550" s="319" t="s">
        <v>23218</v>
      </c>
      <c r="N550" s="319" t="s">
        <v>23217</v>
      </c>
      <c r="O550" s="319" t="s">
        <v>23218</v>
      </c>
    </row>
    <row r="551" spans="1:15" s="313" customFormat="1">
      <c r="A551" s="323">
        <v>3518</v>
      </c>
      <c r="B551" s="325">
        <v>173</v>
      </c>
      <c r="C551" s="324" t="s">
        <v>23909</v>
      </c>
      <c r="D551" s="319" t="s">
        <v>23215</v>
      </c>
      <c r="E551" s="319" t="s">
        <v>23216</v>
      </c>
      <c r="F551" s="319" t="s">
        <v>23217</v>
      </c>
      <c r="G551" s="319" t="s">
        <v>23218</v>
      </c>
      <c r="H551" s="319" t="s">
        <v>23217</v>
      </c>
      <c r="I551" s="319" t="s">
        <v>23218</v>
      </c>
      <c r="J551" s="319" t="s">
        <v>23215</v>
      </c>
      <c r="K551" s="319" t="s">
        <v>23216</v>
      </c>
      <c r="L551" s="319" t="s">
        <v>23217</v>
      </c>
      <c r="M551" s="319" t="s">
        <v>23218</v>
      </c>
      <c r="N551" s="319" t="s">
        <v>23217</v>
      </c>
      <c r="O551" s="319" t="s">
        <v>23218</v>
      </c>
    </row>
    <row r="552" spans="1:15" s="313" customFormat="1">
      <c r="A552" s="323">
        <v>3519</v>
      </c>
      <c r="B552" s="325">
        <v>173</v>
      </c>
      <c r="C552" s="324" t="s">
        <v>23910</v>
      </c>
      <c r="D552" s="319" t="s">
        <v>23215</v>
      </c>
      <c r="E552" s="319" t="s">
        <v>23216</v>
      </c>
      <c r="F552" s="319" t="s">
        <v>23217</v>
      </c>
      <c r="G552" s="319" t="s">
        <v>23218</v>
      </c>
      <c r="H552" s="319" t="s">
        <v>23217</v>
      </c>
      <c r="I552" s="319" t="s">
        <v>23218</v>
      </c>
      <c r="J552" s="319" t="s">
        <v>23215</v>
      </c>
      <c r="K552" s="319" t="s">
        <v>23216</v>
      </c>
      <c r="L552" s="319" t="s">
        <v>23217</v>
      </c>
      <c r="M552" s="319" t="s">
        <v>23218</v>
      </c>
      <c r="N552" s="319" t="s">
        <v>23217</v>
      </c>
      <c r="O552" s="319" t="s">
        <v>23218</v>
      </c>
    </row>
    <row r="553" spans="1:15" s="313" customFormat="1">
      <c r="A553" s="323">
        <v>3520</v>
      </c>
      <c r="B553" s="325">
        <v>173</v>
      </c>
      <c r="C553" s="324" t="s">
        <v>23911</v>
      </c>
      <c r="D553" s="319" t="s">
        <v>23215</v>
      </c>
      <c r="E553" s="319" t="s">
        <v>23216</v>
      </c>
      <c r="F553" s="319" t="s">
        <v>23217</v>
      </c>
      <c r="G553" s="319" t="s">
        <v>23218</v>
      </c>
      <c r="H553" s="319" t="s">
        <v>23217</v>
      </c>
      <c r="I553" s="319" t="s">
        <v>23218</v>
      </c>
      <c r="J553" s="319" t="s">
        <v>23215</v>
      </c>
      <c r="K553" s="319" t="s">
        <v>23216</v>
      </c>
      <c r="L553" s="319" t="s">
        <v>23217</v>
      </c>
      <c r="M553" s="319" t="s">
        <v>23218</v>
      </c>
      <c r="N553" s="319" t="s">
        <v>23217</v>
      </c>
      <c r="O553" s="319" t="s">
        <v>23218</v>
      </c>
    </row>
    <row r="554" spans="1:15" s="313" customFormat="1">
      <c r="A554" s="323">
        <v>3521</v>
      </c>
      <c r="B554" s="325">
        <v>173</v>
      </c>
      <c r="C554" s="324" t="s">
        <v>23912</v>
      </c>
      <c r="D554" s="319" t="s">
        <v>23215</v>
      </c>
      <c r="E554" s="319" t="s">
        <v>23216</v>
      </c>
      <c r="F554" s="319" t="s">
        <v>23217</v>
      </c>
      <c r="G554" s="319" t="s">
        <v>23218</v>
      </c>
      <c r="H554" s="319" t="s">
        <v>23217</v>
      </c>
      <c r="I554" s="319" t="s">
        <v>23218</v>
      </c>
      <c r="J554" s="319" t="s">
        <v>23215</v>
      </c>
      <c r="K554" s="319" t="s">
        <v>23216</v>
      </c>
      <c r="L554" s="319" t="s">
        <v>23217</v>
      </c>
      <c r="M554" s="319" t="s">
        <v>23218</v>
      </c>
      <c r="N554" s="319" t="s">
        <v>23217</v>
      </c>
      <c r="O554" s="319" t="s">
        <v>23218</v>
      </c>
    </row>
    <row r="555" spans="1:15" s="313" customFormat="1">
      <c r="A555" s="323">
        <v>3522</v>
      </c>
      <c r="B555" s="325">
        <v>173</v>
      </c>
      <c r="C555" s="324" t="s">
        <v>23913</v>
      </c>
      <c r="D555" s="319" t="s">
        <v>23215</v>
      </c>
      <c r="E555" s="319" t="s">
        <v>23216</v>
      </c>
      <c r="F555" s="319" t="s">
        <v>23217</v>
      </c>
      <c r="G555" s="319" t="s">
        <v>23218</v>
      </c>
      <c r="H555" s="319" t="s">
        <v>23217</v>
      </c>
      <c r="I555" s="319" t="s">
        <v>23218</v>
      </c>
      <c r="J555" s="319" t="s">
        <v>23215</v>
      </c>
      <c r="K555" s="319" t="s">
        <v>23216</v>
      </c>
      <c r="L555" s="319" t="s">
        <v>23217</v>
      </c>
      <c r="M555" s="319" t="s">
        <v>23218</v>
      </c>
      <c r="N555" s="319" t="s">
        <v>23252</v>
      </c>
      <c r="O555" s="319" t="s">
        <v>23205</v>
      </c>
    </row>
    <row r="556" spans="1:15" s="313" customFormat="1">
      <c r="A556" s="323">
        <v>3523</v>
      </c>
      <c r="B556" s="325">
        <v>173</v>
      </c>
      <c r="C556" s="324" t="s">
        <v>23914</v>
      </c>
      <c r="D556" s="319" t="s">
        <v>23215</v>
      </c>
      <c r="E556" s="319" t="s">
        <v>23216</v>
      </c>
      <c r="F556" s="319" t="s">
        <v>23217</v>
      </c>
      <c r="G556" s="319" t="s">
        <v>23218</v>
      </c>
      <c r="H556" s="319" t="s">
        <v>23217</v>
      </c>
      <c r="I556" s="319" t="s">
        <v>23218</v>
      </c>
      <c r="J556" s="319" t="s">
        <v>23215</v>
      </c>
      <c r="K556" s="319" t="s">
        <v>23216</v>
      </c>
      <c r="L556" s="319" t="s">
        <v>23217</v>
      </c>
      <c r="M556" s="319" t="s">
        <v>23218</v>
      </c>
      <c r="N556" s="319" t="s">
        <v>23252</v>
      </c>
      <c r="O556" s="319" t="s">
        <v>23205</v>
      </c>
    </row>
    <row r="557" spans="1:15" s="313" customFormat="1">
      <c r="A557" s="323">
        <v>3524</v>
      </c>
      <c r="B557" s="325">
        <v>173</v>
      </c>
      <c r="C557" s="324" t="s">
        <v>23915</v>
      </c>
      <c r="D557" s="319" t="s">
        <v>23215</v>
      </c>
      <c r="E557" s="319" t="s">
        <v>23216</v>
      </c>
      <c r="F557" s="319" t="s">
        <v>23217</v>
      </c>
      <c r="G557" s="319" t="s">
        <v>23218</v>
      </c>
      <c r="H557" s="319" t="s">
        <v>23217</v>
      </c>
      <c r="I557" s="319" t="s">
        <v>23218</v>
      </c>
      <c r="J557" s="319" t="s">
        <v>23215</v>
      </c>
      <c r="K557" s="319" t="s">
        <v>23216</v>
      </c>
      <c r="L557" s="319" t="s">
        <v>23217</v>
      </c>
      <c r="M557" s="319" t="s">
        <v>23218</v>
      </c>
      <c r="N557" s="319" t="s">
        <v>23217</v>
      </c>
      <c r="O557" s="319" t="s">
        <v>23218</v>
      </c>
    </row>
    <row r="558" spans="1:15" s="313" customFormat="1">
      <c r="A558" s="323">
        <v>3525</v>
      </c>
      <c r="B558" s="325">
        <v>173</v>
      </c>
      <c r="C558" s="324" t="s">
        <v>23916</v>
      </c>
      <c r="D558" s="319" t="s">
        <v>23215</v>
      </c>
      <c r="E558" s="319" t="s">
        <v>23216</v>
      </c>
      <c r="F558" s="319" t="s">
        <v>23217</v>
      </c>
      <c r="G558" s="319" t="s">
        <v>23218</v>
      </c>
      <c r="H558" s="319" t="s">
        <v>23217</v>
      </c>
      <c r="I558" s="319" t="s">
        <v>23218</v>
      </c>
      <c r="J558" s="319" t="s">
        <v>23215</v>
      </c>
      <c r="K558" s="319" t="s">
        <v>23216</v>
      </c>
      <c r="L558" s="319" t="s">
        <v>23217</v>
      </c>
      <c r="M558" s="319" t="s">
        <v>23218</v>
      </c>
      <c r="N558" s="319" t="s">
        <v>23217</v>
      </c>
      <c r="O558" s="319" t="s">
        <v>23218</v>
      </c>
    </row>
    <row r="559" spans="1:15" s="313" customFormat="1">
      <c r="A559" s="323">
        <v>3526</v>
      </c>
      <c r="B559" s="325">
        <v>173</v>
      </c>
      <c r="C559" s="324" t="s">
        <v>23917</v>
      </c>
      <c r="D559" s="319" t="s">
        <v>23215</v>
      </c>
      <c r="E559" s="319" t="s">
        <v>23216</v>
      </c>
      <c r="F559" s="319" t="s">
        <v>23217</v>
      </c>
      <c r="G559" s="319" t="s">
        <v>23218</v>
      </c>
      <c r="H559" s="319" t="s">
        <v>23217</v>
      </c>
      <c r="I559" s="319" t="s">
        <v>23218</v>
      </c>
      <c r="J559" s="319" t="s">
        <v>23215</v>
      </c>
      <c r="K559" s="319" t="s">
        <v>23216</v>
      </c>
      <c r="L559" s="319" t="s">
        <v>23217</v>
      </c>
      <c r="M559" s="319" t="s">
        <v>23218</v>
      </c>
      <c r="N559" s="319" t="s">
        <v>23222</v>
      </c>
      <c r="O559" s="319" t="s">
        <v>23233</v>
      </c>
    </row>
    <row r="560" spans="1:15" s="313" customFormat="1">
      <c r="A560" s="323">
        <v>3539</v>
      </c>
      <c r="B560" s="325">
        <v>123</v>
      </c>
      <c r="C560" s="324" t="s">
        <v>23918</v>
      </c>
      <c r="D560" s="319" t="s">
        <v>23215</v>
      </c>
      <c r="E560" s="319" t="s">
        <v>23216</v>
      </c>
      <c r="F560" s="319" t="s">
        <v>23217</v>
      </c>
      <c r="G560" s="319" t="s">
        <v>23218</v>
      </c>
      <c r="H560" s="319" t="s">
        <v>23217</v>
      </c>
      <c r="I560" s="319" t="s">
        <v>23218</v>
      </c>
      <c r="J560" s="319" t="s">
        <v>23215</v>
      </c>
      <c r="K560" s="319" t="s">
        <v>23216</v>
      </c>
      <c r="L560" s="319" t="s">
        <v>23217</v>
      </c>
      <c r="M560" s="319" t="s">
        <v>23218</v>
      </c>
      <c r="N560" s="319" t="s">
        <v>23222</v>
      </c>
      <c r="O560" s="319" t="s">
        <v>23233</v>
      </c>
    </row>
    <row r="561" spans="1:15" s="313" customFormat="1">
      <c r="A561" s="316">
        <v>9191</v>
      </c>
      <c r="B561" s="317">
        <v>143</v>
      </c>
      <c r="C561" s="318" t="s">
        <v>23919</v>
      </c>
      <c r="D561" s="319" t="s">
        <v>23215</v>
      </c>
      <c r="E561" s="319" t="s">
        <v>23216</v>
      </c>
      <c r="F561" s="319" t="s">
        <v>23217</v>
      </c>
      <c r="G561" s="319" t="s">
        <v>23218</v>
      </c>
      <c r="H561" s="319" t="s">
        <v>23217</v>
      </c>
      <c r="I561" s="319" t="s">
        <v>23218</v>
      </c>
      <c r="J561" s="319" t="s">
        <v>23215</v>
      </c>
      <c r="K561" s="319" t="s">
        <v>23216</v>
      </c>
      <c r="L561" s="319" t="s">
        <v>23252</v>
      </c>
      <c r="M561" s="319" t="s">
        <v>23218</v>
      </c>
      <c r="N561" s="319" t="s">
        <v>23236</v>
      </c>
      <c r="O561" s="319" t="s">
        <v>23233</v>
      </c>
    </row>
    <row r="562" spans="1:15" s="313" customFormat="1">
      <c r="A562" s="316">
        <v>9202</v>
      </c>
      <c r="B562" s="317">
        <v>168</v>
      </c>
      <c r="C562" s="318" t="s">
        <v>23920</v>
      </c>
      <c r="D562" s="319" t="s">
        <v>23215</v>
      </c>
      <c r="E562" s="319" t="s">
        <v>23216</v>
      </c>
      <c r="F562" s="319" t="s">
        <v>23217</v>
      </c>
      <c r="G562" s="319" t="s">
        <v>23218</v>
      </c>
      <c r="H562" s="319" t="s">
        <v>23252</v>
      </c>
      <c r="I562" s="319" t="s">
        <v>23218</v>
      </c>
      <c r="J562" s="319" t="s">
        <v>23267</v>
      </c>
      <c r="K562" s="319" t="s">
        <v>23268</v>
      </c>
      <c r="L562" s="319" t="s">
        <v>23258</v>
      </c>
      <c r="M562" s="319" t="s">
        <v>23266</v>
      </c>
      <c r="N562" s="319" t="s">
        <v>23307</v>
      </c>
      <c r="O562" s="319" t="s">
        <v>23308</v>
      </c>
    </row>
    <row r="563" spans="1:15" s="313" customFormat="1">
      <c r="A563" s="316">
        <v>9206</v>
      </c>
      <c r="B563" s="317">
        <v>137</v>
      </c>
      <c r="C563" s="318" t="s">
        <v>23921</v>
      </c>
      <c r="D563" s="319" t="s">
        <v>23215</v>
      </c>
      <c r="E563" s="319" t="s">
        <v>23216</v>
      </c>
      <c r="F563" s="319" t="s">
        <v>23217</v>
      </c>
      <c r="G563" s="319" t="s">
        <v>23218</v>
      </c>
      <c r="H563" s="319" t="s">
        <v>23252</v>
      </c>
      <c r="I563" s="319" t="s">
        <v>23218</v>
      </c>
      <c r="J563" s="319" t="s">
        <v>23215</v>
      </c>
      <c r="K563" s="319" t="s">
        <v>23216</v>
      </c>
      <c r="L563" s="319" t="s">
        <v>23222</v>
      </c>
      <c r="M563" s="319" t="s">
        <v>23233</v>
      </c>
      <c r="N563" s="319" t="s">
        <v>23261</v>
      </c>
      <c r="O563" s="319" t="s">
        <v>23237</v>
      </c>
    </row>
    <row r="564" spans="1:15" s="313" customFormat="1">
      <c r="A564" s="316">
        <v>9263</v>
      </c>
      <c r="B564" s="317">
        <v>156</v>
      </c>
      <c r="C564" s="318" t="s">
        <v>23922</v>
      </c>
      <c r="D564" s="319" t="s">
        <v>23215</v>
      </c>
      <c r="E564" s="319" t="s">
        <v>23216</v>
      </c>
      <c r="F564" s="319" t="s">
        <v>23217</v>
      </c>
      <c r="G564" s="319" t="s">
        <v>23218</v>
      </c>
      <c r="H564" s="319" t="s">
        <v>23217</v>
      </c>
      <c r="I564" s="319" t="s">
        <v>23218</v>
      </c>
      <c r="J564" s="319" t="s">
        <v>23215</v>
      </c>
      <c r="K564" s="319" t="s">
        <v>23216</v>
      </c>
      <c r="L564" s="319" t="s">
        <v>23252</v>
      </c>
      <c r="M564" s="319" t="s">
        <v>23205</v>
      </c>
      <c r="N564" s="319" t="s">
        <v>23204</v>
      </c>
      <c r="O564" s="319" t="s">
        <v>23205</v>
      </c>
    </row>
    <row r="565" spans="1:15" s="313" customFormat="1">
      <c r="A565" s="316">
        <v>9264</v>
      </c>
      <c r="B565" s="317">
        <v>151</v>
      </c>
      <c r="C565" s="318" t="s">
        <v>23923</v>
      </c>
      <c r="D565" s="319" t="s">
        <v>23215</v>
      </c>
      <c r="E565" s="319" t="s">
        <v>23216</v>
      </c>
      <c r="F565" s="319" t="s">
        <v>23217</v>
      </c>
      <c r="G565" s="319" t="s">
        <v>23218</v>
      </c>
      <c r="H565" s="319" t="s">
        <v>23217</v>
      </c>
      <c r="I565" s="319" t="s">
        <v>23218</v>
      </c>
      <c r="J565" s="319" t="s">
        <v>23215</v>
      </c>
      <c r="K565" s="319" t="s">
        <v>23216</v>
      </c>
      <c r="L565" s="319" t="s">
        <v>23252</v>
      </c>
      <c r="M565" s="319" t="s">
        <v>23205</v>
      </c>
      <c r="N565" s="319" t="s">
        <v>23204</v>
      </c>
      <c r="O565" s="319" t="s">
        <v>23205</v>
      </c>
    </row>
    <row r="566" spans="1:15" s="313" customFormat="1">
      <c r="A566" s="316">
        <v>9269</v>
      </c>
      <c r="B566" s="317">
        <v>132</v>
      </c>
      <c r="C566" s="318" t="s">
        <v>23924</v>
      </c>
      <c r="D566" s="319" t="s">
        <v>23215</v>
      </c>
      <c r="E566" s="319" t="s">
        <v>23216</v>
      </c>
      <c r="F566" s="319" t="s">
        <v>23252</v>
      </c>
      <c r="G566" s="319" t="s">
        <v>23205</v>
      </c>
      <c r="H566" s="319" t="s">
        <v>23261</v>
      </c>
      <c r="I566" s="319" t="s">
        <v>23237</v>
      </c>
      <c r="J566" s="319" t="s">
        <v>23234</v>
      </c>
      <c r="K566" s="319" t="s">
        <v>23235</v>
      </c>
      <c r="L566" s="319" t="s">
        <v>23300</v>
      </c>
      <c r="M566" s="319" t="s">
        <v>23259</v>
      </c>
      <c r="N566" s="319" t="s">
        <v>23325</v>
      </c>
      <c r="O566" s="319" t="s">
        <v>23278</v>
      </c>
    </row>
    <row r="568" spans="1:15" s="331" customFormat="1">
      <c r="A568" s="326" t="s">
        <v>23925</v>
      </c>
      <c r="B568" s="327"/>
      <c r="C568" s="327"/>
      <c r="D568" s="328" t="s">
        <v>23926</v>
      </c>
      <c r="E568" s="329"/>
      <c r="F568" s="329"/>
      <c r="G568" s="329"/>
      <c r="H568" s="329"/>
      <c r="I568" s="327"/>
      <c r="J568" s="327"/>
      <c r="K568" s="330"/>
      <c r="L568" s="330"/>
      <c r="M568" s="330"/>
      <c r="N568" s="330"/>
      <c r="O568" s="330"/>
    </row>
    <row r="569" spans="1:15" s="331" customFormat="1">
      <c r="A569" s="332"/>
      <c r="B569" s="333"/>
      <c r="C569" s="334"/>
      <c r="D569" s="330"/>
      <c r="E569" s="330"/>
      <c r="F569" s="330"/>
      <c r="G569" s="330"/>
      <c r="H569" s="330"/>
      <c r="I569" s="330"/>
      <c r="J569" s="330"/>
      <c r="K569" s="330"/>
      <c r="L569" s="330"/>
      <c r="M569" s="330"/>
      <c r="N569" s="330"/>
      <c r="O569" s="330"/>
    </row>
    <row r="570" spans="1:15" s="331" customFormat="1">
      <c r="A570" s="335" t="s">
        <v>23927</v>
      </c>
      <c r="B570" s="336"/>
      <c r="C570" s="336"/>
      <c r="D570" s="328" t="s">
        <v>23928</v>
      </c>
      <c r="E570" s="337"/>
      <c r="F570" s="337"/>
      <c r="G570" s="337"/>
      <c r="H570" s="337"/>
      <c r="I570" s="337"/>
      <c r="J570" s="338"/>
      <c r="K570" s="330"/>
      <c r="L570" s="330"/>
      <c r="M570" s="330"/>
      <c r="N570" s="330"/>
      <c r="O570" s="330"/>
    </row>
  </sheetData>
  <sheetProtection password="FB09" sheet="1" objects="1" scenarios="1"/>
  <mergeCells count="17">
    <mergeCell ref="J45:O45"/>
    <mergeCell ref="D2:I2"/>
    <mergeCell ref="J2:O2"/>
    <mergeCell ref="D3:E3"/>
    <mergeCell ref="F3:I3"/>
    <mergeCell ref="J3:K3"/>
    <mergeCell ref="L3:O3"/>
    <mergeCell ref="F4:G4"/>
    <mergeCell ref="H4:I4"/>
    <mergeCell ref="L4:M4"/>
    <mergeCell ref="N4:O4"/>
    <mergeCell ref="J42:O42"/>
    <mergeCell ref="J47:O47"/>
    <mergeCell ref="J50:O50"/>
    <mergeCell ref="J52:O52"/>
    <mergeCell ref="J60:O60"/>
    <mergeCell ref="J226:O226"/>
  </mergeCells>
  <conditionalFormatting sqref="A1:A1048576">
    <cfRule type="duplicateValues" dxfId="1525" priority="1"/>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2"/>
  <sheetViews>
    <sheetView zoomScaleNormal="100" workbookViewId="0">
      <pane ySplit="3" topLeftCell="A110" activePane="bottomLeft" state="frozen"/>
      <selection pane="bottomLeft" activeCell="D4" sqref="D4"/>
    </sheetView>
  </sheetViews>
  <sheetFormatPr defaultColWidth="12.5703125" defaultRowHeight="15"/>
  <cols>
    <col min="1" max="1" width="9.28515625" style="356" customWidth="1"/>
    <col min="2" max="2" width="7.28515625" style="357" customWidth="1"/>
    <col min="3" max="3" width="61.28515625" style="358" customWidth="1"/>
    <col min="4" max="4" width="16.5703125" style="358" customWidth="1"/>
    <col min="5" max="250" width="12.5703125" style="353"/>
    <col min="251" max="251" width="9.28515625" style="353" customWidth="1"/>
    <col min="252" max="252" width="7.28515625" style="353" customWidth="1"/>
    <col min="253" max="253" width="61.28515625" style="353" customWidth="1"/>
    <col min="254" max="254" width="16.5703125" style="353" customWidth="1"/>
    <col min="255" max="255" width="7.28515625" style="353" customWidth="1"/>
    <col min="256" max="256" width="10.140625" style="353" customWidth="1"/>
    <col min="257" max="257" width="10" style="353" customWidth="1"/>
    <col min="258" max="258" width="9.28515625" style="353" customWidth="1"/>
    <col min="259" max="259" width="10.140625" style="353" customWidth="1"/>
    <col min="260" max="506" width="12.5703125" style="353"/>
    <col min="507" max="507" width="9.28515625" style="353" customWidth="1"/>
    <col min="508" max="508" width="7.28515625" style="353" customWidth="1"/>
    <col min="509" max="509" width="61.28515625" style="353" customWidth="1"/>
    <col min="510" max="510" width="16.5703125" style="353" customWidth="1"/>
    <col min="511" max="511" width="7.28515625" style="353" customWidth="1"/>
    <col min="512" max="512" width="10.140625" style="353" customWidth="1"/>
    <col min="513" max="513" width="10" style="353" customWidth="1"/>
    <col min="514" max="514" width="9.28515625" style="353" customWidth="1"/>
    <col min="515" max="515" width="10.140625" style="353" customWidth="1"/>
    <col min="516" max="762" width="12.5703125" style="353"/>
    <col min="763" max="763" width="9.28515625" style="353" customWidth="1"/>
    <col min="764" max="764" width="7.28515625" style="353" customWidth="1"/>
    <col min="765" max="765" width="61.28515625" style="353" customWidth="1"/>
    <col min="766" max="766" width="16.5703125" style="353" customWidth="1"/>
    <col min="767" max="767" width="7.28515625" style="353" customWidth="1"/>
    <col min="768" max="768" width="10.140625" style="353" customWidth="1"/>
    <col min="769" max="769" width="10" style="353" customWidth="1"/>
    <col min="770" max="770" width="9.28515625" style="353" customWidth="1"/>
    <col min="771" max="771" width="10.140625" style="353" customWidth="1"/>
    <col min="772" max="1018" width="12.5703125" style="353"/>
    <col min="1019" max="1019" width="9.28515625" style="353" customWidth="1"/>
    <col min="1020" max="1020" width="7.28515625" style="353" customWidth="1"/>
    <col min="1021" max="1021" width="61.28515625" style="353" customWidth="1"/>
    <col min="1022" max="1022" width="16.5703125" style="353" customWidth="1"/>
    <col min="1023" max="1023" width="7.28515625" style="353" customWidth="1"/>
    <col min="1024" max="1024" width="10.140625" style="353" customWidth="1"/>
    <col min="1025" max="1025" width="10" style="353" customWidth="1"/>
    <col min="1026" max="1026" width="9.28515625" style="353" customWidth="1"/>
    <col min="1027" max="1027" width="10.140625" style="353" customWidth="1"/>
    <col min="1028" max="1274" width="12.5703125" style="353"/>
    <col min="1275" max="1275" width="9.28515625" style="353" customWidth="1"/>
    <col min="1276" max="1276" width="7.28515625" style="353" customWidth="1"/>
    <col min="1277" max="1277" width="61.28515625" style="353" customWidth="1"/>
    <col min="1278" max="1278" width="16.5703125" style="353" customWidth="1"/>
    <col min="1279" max="1279" width="7.28515625" style="353" customWidth="1"/>
    <col min="1280" max="1280" width="10.140625" style="353" customWidth="1"/>
    <col min="1281" max="1281" width="10" style="353" customWidth="1"/>
    <col min="1282" max="1282" width="9.28515625" style="353" customWidth="1"/>
    <col min="1283" max="1283" width="10.140625" style="353" customWidth="1"/>
    <col min="1284" max="1530" width="12.5703125" style="353"/>
    <col min="1531" max="1531" width="9.28515625" style="353" customWidth="1"/>
    <col min="1532" max="1532" width="7.28515625" style="353" customWidth="1"/>
    <col min="1533" max="1533" width="61.28515625" style="353" customWidth="1"/>
    <col min="1534" max="1534" width="16.5703125" style="353" customWidth="1"/>
    <col min="1535" max="1535" width="7.28515625" style="353" customWidth="1"/>
    <col min="1536" max="1536" width="10.140625" style="353" customWidth="1"/>
    <col min="1537" max="1537" width="10" style="353" customWidth="1"/>
    <col min="1538" max="1538" width="9.28515625" style="353" customWidth="1"/>
    <col min="1539" max="1539" width="10.140625" style="353" customWidth="1"/>
    <col min="1540" max="1786" width="12.5703125" style="353"/>
    <col min="1787" max="1787" width="9.28515625" style="353" customWidth="1"/>
    <col min="1788" max="1788" width="7.28515625" style="353" customWidth="1"/>
    <col min="1789" max="1789" width="61.28515625" style="353" customWidth="1"/>
    <col min="1790" max="1790" width="16.5703125" style="353" customWidth="1"/>
    <col min="1791" max="1791" width="7.28515625" style="353" customWidth="1"/>
    <col min="1792" max="1792" width="10.140625" style="353" customWidth="1"/>
    <col min="1793" max="1793" width="10" style="353" customWidth="1"/>
    <col min="1794" max="1794" width="9.28515625" style="353" customWidth="1"/>
    <col min="1795" max="1795" width="10.140625" style="353" customWidth="1"/>
    <col min="1796" max="2042" width="12.5703125" style="353"/>
    <col min="2043" max="2043" width="9.28515625" style="353" customWidth="1"/>
    <col min="2044" max="2044" width="7.28515625" style="353" customWidth="1"/>
    <col min="2045" max="2045" width="61.28515625" style="353" customWidth="1"/>
    <col min="2046" max="2046" width="16.5703125" style="353" customWidth="1"/>
    <col min="2047" max="2047" width="7.28515625" style="353" customWidth="1"/>
    <col min="2048" max="2048" width="10.140625" style="353" customWidth="1"/>
    <col min="2049" max="2049" width="10" style="353" customWidth="1"/>
    <col min="2050" max="2050" width="9.28515625" style="353" customWidth="1"/>
    <col min="2051" max="2051" width="10.140625" style="353" customWidth="1"/>
    <col min="2052" max="2298" width="12.5703125" style="353"/>
    <col min="2299" max="2299" width="9.28515625" style="353" customWidth="1"/>
    <col min="2300" max="2300" width="7.28515625" style="353" customWidth="1"/>
    <col min="2301" max="2301" width="61.28515625" style="353" customWidth="1"/>
    <col min="2302" max="2302" width="16.5703125" style="353" customWidth="1"/>
    <col min="2303" max="2303" width="7.28515625" style="353" customWidth="1"/>
    <col min="2304" max="2304" width="10.140625" style="353" customWidth="1"/>
    <col min="2305" max="2305" width="10" style="353" customWidth="1"/>
    <col min="2306" max="2306" width="9.28515625" style="353" customWidth="1"/>
    <col min="2307" max="2307" width="10.140625" style="353" customWidth="1"/>
    <col min="2308" max="2554" width="12.5703125" style="353"/>
    <col min="2555" max="2555" width="9.28515625" style="353" customWidth="1"/>
    <col min="2556" max="2556" width="7.28515625" style="353" customWidth="1"/>
    <col min="2557" max="2557" width="61.28515625" style="353" customWidth="1"/>
    <col min="2558" max="2558" width="16.5703125" style="353" customWidth="1"/>
    <col min="2559" max="2559" width="7.28515625" style="353" customWidth="1"/>
    <col min="2560" max="2560" width="10.140625" style="353" customWidth="1"/>
    <col min="2561" max="2561" width="10" style="353" customWidth="1"/>
    <col min="2562" max="2562" width="9.28515625" style="353" customWidth="1"/>
    <col min="2563" max="2563" width="10.140625" style="353" customWidth="1"/>
    <col min="2564" max="2810" width="12.5703125" style="353"/>
    <col min="2811" max="2811" width="9.28515625" style="353" customWidth="1"/>
    <col min="2812" max="2812" width="7.28515625" style="353" customWidth="1"/>
    <col min="2813" max="2813" width="61.28515625" style="353" customWidth="1"/>
    <col min="2814" max="2814" width="16.5703125" style="353" customWidth="1"/>
    <col min="2815" max="2815" width="7.28515625" style="353" customWidth="1"/>
    <col min="2816" max="2816" width="10.140625" style="353" customWidth="1"/>
    <col min="2817" max="2817" width="10" style="353" customWidth="1"/>
    <col min="2818" max="2818" width="9.28515625" style="353" customWidth="1"/>
    <col min="2819" max="2819" width="10.140625" style="353" customWidth="1"/>
    <col min="2820" max="3066" width="12.5703125" style="353"/>
    <col min="3067" max="3067" width="9.28515625" style="353" customWidth="1"/>
    <col min="3068" max="3068" width="7.28515625" style="353" customWidth="1"/>
    <col min="3069" max="3069" width="61.28515625" style="353" customWidth="1"/>
    <col min="3070" max="3070" width="16.5703125" style="353" customWidth="1"/>
    <col min="3071" max="3071" width="7.28515625" style="353" customWidth="1"/>
    <col min="3072" max="3072" width="10.140625" style="353" customWidth="1"/>
    <col min="3073" max="3073" width="10" style="353" customWidth="1"/>
    <col min="3074" max="3074" width="9.28515625" style="353" customWidth="1"/>
    <col min="3075" max="3075" width="10.140625" style="353" customWidth="1"/>
    <col min="3076" max="3322" width="12.5703125" style="353"/>
    <col min="3323" max="3323" width="9.28515625" style="353" customWidth="1"/>
    <col min="3324" max="3324" width="7.28515625" style="353" customWidth="1"/>
    <col min="3325" max="3325" width="61.28515625" style="353" customWidth="1"/>
    <col min="3326" max="3326" width="16.5703125" style="353" customWidth="1"/>
    <col min="3327" max="3327" width="7.28515625" style="353" customWidth="1"/>
    <col min="3328" max="3328" width="10.140625" style="353" customWidth="1"/>
    <col min="3329" max="3329" width="10" style="353" customWidth="1"/>
    <col min="3330" max="3330" width="9.28515625" style="353" customWidth="1"/>
    <col min="3331" max="3331" width="10.140625" style="353" customWidth="1"/>
    <col min="3332" max="3578" width="12.5703125" style="353"/>
    <col min="3579" max="3579" width="9.28515625" style="353" customWidth="1"/>
    <col min="3580" max="3580" width="7.28515625" style="353" customWidth="1"/>
    <col min="3581" max="3581" width="61.28515625" style="353" customWidth="1"/>
    <col min="3582" max="3582" width="16.5703125" style="353" customWidth="1"/>
    <col min="3583" max="3583" width="7.28515625" style="353" customWidth="1"/>
    <col min="3584" max="3584" width="10.140625" style="353" customWidth="1"/>
    <col min="3585" max="3585" width="10" style="353" customWidth="1"/>
    <col min="3586" max="3586" width="9.28515625" style="353" customWidth="1"/>
    <col min="3587" max="3587" width="10.140625" style="353" customWidth="1"/>
    <col min="3588" max="3834" width="12.5703125" style="353"/>
    <col min="3835" max="3835" width="9.28515625" style="353" customWidth="1"/>
    <col min="3836" max="3836" width="7.28515625" style="353" customWidth="1"/>
    <col min="3837" max="3837" width="61.28515625" style="353" customWidth="1"/>
    <col min="3838" max="3838" width="16.5703125" style="353" customWidth="1"/>
    <col min="3839" max="3839" width="7.28515625" style="353" customWidth="1"/>
    <col min="3840" max="3840" width="10.140625" style="353" customWidth="1"/>
    <col min="3841" max="3841" width="10" style="353" customWidth="1"/>
    <col min="3842" max="3842" width="9.28515625" style="353" customWidth="1"/>
    <col min="3843" max="3843" width="10.140625" style="353" customWidth="1"/>
    <col min="3844" max="4090" width="12.5703125" style="353"/>
    <col min="4091" max="4091" width="9.28515625" style="353" customWidth="1"/>
    <col min="4092" max="4092" width="7.28515625" style="353" customWidth="1"/>
    <col min="4093" max="4093" width="61.28515625" style="353" customWidth="1"/>
    <col min="4094" max="4094" width="16.5703125" style="353" customWidth="1"/>
    <col min="4095" max="4095" width="7.28515625" style="353" customWidth="1"/>
    <col min="4096" max="4096" width="10.140625" style="353" customWidth="1"/>
    <col min="4097" max="4097" width="10" style="353" customWidth="1"/>
    <col min="4098" max="4098" width="9.28515625" style="353" customWidth="1"/>
    <col min="4099" max="4099" width="10.140625" style="353" customWidth="1"/>
    <col min="4100" max="4346" width="12.5703125" style="353"/>
    <col min="4347" max="4347" width="9.28515625" style="353" customWidth="1"/>
    <col min="4348" max="4348" width="7.28515625" style="353" customWidth="1"/>
    <col min="4349" max="4349" width="61.28515625" style="353" customWidth="1"/>
    <col min="4350" max="4350" width="16.5703125" style="353" customWidth="1"/>
    <col min="4351" max="4351" width="7.28515625" style="353" customWidth="1"/>
    <col min="4352" max="4352" width="10.140625" style="353" customWidth="1"/>
    <col min="4353" max="4353" width="10" style="353" customWidth="1"/>
    <col min="4354" max="4354" width="9.28515625" style="353" customWidth="1"/>
    <col min="4355" max="4355" width="10.140625" style="353" customWidth="1"/>
    <col min="4356" max="4602" width="12.5703125" style="353"/>
    <col min="4603" max="4603" width="9.28515625" style="353" customWidth="1"/>
    <col min="4604" max="4604" width="7.28515625" style="353" customWidth="1"/>
    <col min="4605" max="4605" width="61.28515625" style="353" customWidth="1"/>
    <col min="4606" max="4606" width="16.5703125" style="353" customWidth="1"/>
    <col min="4607" max="4607" width="7.28515625" style="353" customWidth="1"/>
    <col min="4608" max="4608" width="10.140625" style="353" customWidth="1"/>
    <col min="4609" max="4609" width="10" style="353" customWidth="1"/>
    <col min="4610" max="4610" width="9.28515625" style="353" customWidth="1"/>
    <col min="4611" max="4611" width="10.140625" style="353" customWidth="1"/>
    <col min="4612" max="4858" width="12.5703125" style="353"/>
    <col min="4859" max="4859" width="9.28515625" style="353" customWidth="1"/>
    <col min="4860" max="4860" width="7.28515625" style="353" customWidth="1"/>
    <col min="4861" max="4861" width="61.28515625" style="353" customWidth="1"/>
    <col min="4862" max="4862" width="16.5703125" style="353" customWidth="1"/>
    <col min="4863" max="4863" width="7.28515625" style="353" customWidth="1"/>
    <col min="4864" max="4864" width="10.140625" style="353" customWidth="1"/>
    <col min="4865" max="4865" width="10" style="353" customWidth="1"/>
    <col min="4866" max="4866" width="9.28515625" style="353" customWidth="1"/>
    <col min="4867" max="4867" width="10.140625" style="353" customWidth="1"/>
    <col min="4868" max="5114" width="12.5703125" style="353"/>
    <col min="5115" max="5115" width="9.28515625" style="353" customWidth="1"/>
    <col min="5116" max="5116" width="7.28515625" style="353" customWidth="1"/>
    <col min="5117" max="5117" width="61.28515625" style="353" customWidth="1"/>
    <col min="5118" max="5118" width="16.5703125" style="353" customWidth="1"/>
    <col min="5119" max="5119" width="7.28515625" style="353" customWidth="1"/>
    <col min="5120" max="5120" width="10.140625" style="353" customWidth="1"/>
    <col min="5121" max="5121" width="10" style="353" customWidth="1"/>
    <col min="5122" max="5122" width="9.28515625" style="353" customWidth="1"/>
    <col min="5123" max="5123" width="10.140625" style="353" customWidth="1"/>
    <col min="5124" max="5370" width="12.5703125" style="353"/>
    <col min="5371" max="5371" width="9.28515625" style="353" customWidth="1"/>
    <col min="5372" max="5372" width="7.28515625" style="353" customWidth="1"/>
    <col min="5373" max="5373" width="61.28515625" style="353" customWidth="1"/>
    <col min="5374" max="5374" width="16.5703125" style="353" customWidth="1"/>
    <col min="5375" max="5375" width="7.28515625" style="353" customWidth="1"/>
    <col min="5376" max="5376" width="10.140625" style="353" customWidth="1"/>
    <col min="5377" max="5377" width="10" style="353" customWidth="1"/>
    <col min="5378" max="5378" width="9.28515625" style="353" customWidth="1"/>
    <col min="5379" max="5379" width="10.140625" style="353" customWidth="1"/>
    <col min="5380" max="5626" width="12.5703125" style="353"/>
    <col min="5627" max="5627" width="9.28515625" style="353" customWidth="1"/>
    <col min="5628" max="5628" width="7.28515625" style="353" customWidth="1"/>
    <col min="5629" max="5629" width="61.28515625" style="353" customWidth="1"/>
    <col min="5630" max="5630" width="16.5703125" style="353" customWidth="1"/>
    <col min="5631" max="5631" width="7.28515625" style="353" customWidth="1"/>
    <col min="5632" max="5632" width="10.140625" style="353" customWidth="1"/>
    <col min="5633" max="5633" width="10" style="353" customWidth="1"/>
    <col min="5634" max="5634" width="9.28515625" style="353" customWidth="1"/>
    <col min="5635" max="5635" width="10.140625" style="353" customWidth="1"/>
    <col min="5636" max="5882" width="12.5703125" style="353"/>
    <col min="5883" max="5883" width="9.28515625" style="353" customWidth="1"/>
    <col min="5884" max="5884" width="7.28515625" style="353" customWidth="1"/>
    <col min="5885" max="5885" width="61.28515625" style="353" customWidth="1"/>
    <col min="5886" max="5886" width="16.5703125" style="353" customWidth="1"/>
    <col min="5887" max="5887" width="7.28515625" style="353" customWidth="1"/>
    <col min="5888" max="5888" width="10.140625" style="353" customWidth="1"/>
    <col min="5889" max="5889" width="10" style="353" customWidth="1"/>
    <col min="5890" max="5890" width="9.28515625" style="353" customWidth="1"/>
    <col min="5891" max="5891" width="10.140625" style="353" customWidth="1"/>
    <col min="5892" max="6138" width="12.5703125" style="353"/>
    <col min="6139" max="6139" width="9.28515625" style="353" customWidth="1"/>
    <col min="6140" max="6140" width="7.28515625" style="353" customWidth="1"/>
    <col min="6141" max="6141" width="61.28515625" style="353" customWidth="1"/>
    <col min="6142" max="6142" width="16.5703125" style="353" customWidth="1"/>
    <col min="6143" max="6143" width="7.28515625" style="353" customWidth="1"/>
    <col min="6144" max="6144" width="10.140625" style="353" customWidth="1"/>
    <col min="6145" max="6145" width="10" style="353" customWidth="1"/>
    <col min="6146" max="6146" width="9.28515625" style="353" customWidth="1"/>
    <col min="6147" max="6147" width="10.140625" style="353" customWidth="1"/>
    <col min="6148" max="6394" width="12.5703125" style="353"/>
    <col min="6395" max="6395" width="9.28515625" style="353" customWidth="1"/>
    <col min="6396" max="6396" width="7.28515625" style="353" customWidth="1"/>
    <col min="6397" max="6397" width="61.28515625" style="353" customWidth="1"/>
    <col min="6398" max="6398" width="16.5703125" style="353" customWidth="1"/>
    <col min="6399" max="6399" width="7.28515625" style="353" customWidth="1"/>
    <col min="6400" max="6400" width="10.140625" style="353" customWidth="1"/>
    <col min="6401" max="6401" width="10" style="353" customWidth="1"/>
    <col min="6402" max="6402" width="9.28515625" style="353" customWidth="1"/>
    <col min="6403" max="6403" width="10.140625" style="353" customWidth="1"/>
    <col min="6404" max="6650" width="12.5703125" style="353"/>
    <col min="6651" max="6651" width="9.28515625" style="353" customWidth="1"/>
    <col min="6652" max="6652" width="7.28515625" style="353" customWidth="1"/>
    <col min="6653" max="6653" width="61.28515625" style="353" customWidth="1"/>
    <col min="6654" max="6654" width="16.5703125" style="353" customWidth="1"/>
    <col min="6655" max="6655" width="7.28515625" style="353" customWidth="1"/>
    <col min="6656" max="6656" width="10.140625" style="353" customWidth="1"/>
    <col min="6657" max="6657" width="10" style="353" customWidth="1"/>
    <col min="6658" max="6658" width="9.28515625" style="353" customWidth="1"/>
    <col min="6659" max="6659" width="10.140625" style="353" customWidth="1"/>
    <col min="6660" max="6906" width="12.5703125" style="353"/>
    <col min="6907" max="6907" width="9.28515625" style="353" customWidth="1"/>
    <col min="6908" max="6908" width="7.28515625" style="353" customWidth="1"/>
    <col min="6909" max="6909" width="61.28515625" style="353" customWidth="1"/>
    <col min="6910" max="6910" width="16.5703125" style="353" customWidth="1"/>
    <col min="6911" max="6911" width="7.28515625" style="353" customWidth="1"/>
    <col min="6912" max="6912" width="10.140625" style="353" customWidth="1"/>
    <col min="6913" max="6913" width="10" style="353" customWidth="1"/>
    <col min="6914" max="6914" width="9.28515625" style="353" customWidth="1"/>
    <col min="6915" max="6915" width="10.140625" style="353" customWidth="1"/>
    <col min="6916" max="7162" width="12.5703125" style="353"/>
    <col min="7163" max="7163" width="9.28515625" style="353" customWidth="1"/>
    <col min="7164" max="7164" width="7.28515625" style="353" customWidth="1"/>
    <col min="7165" max="7165" width="61.28515625" style="353" customWidth="1"/>
    <col min="7166" max="7166" width="16.5703125" style="353" customWidth="1"/>
    <col min="7167" max="7167" width="7.28515625" style="353" customWidth="1"/>
    <col min="7168" max="7168" width="10.140625" style="353" customWidth="1"/>
    <col min="7169" max="7169" width="10" style="353" customWidth="1"/>
    <col min="7170" max="7170" width="9.28515625" style="353" customWidth="1"/>
    <col min="7171" max="7171" width="10.140625" style="353" customWidth="1"/>
    <col min="7172" max="7418" width="12.5703125" style="353"/>
    <col min="7419" max="7419" width="9.28515625" style="353" customWidth="1"/>
    <col min="7420" max="7420" width="7.28515625" style="353" customWidth="1"/>
    <col min="7421" max="7421" width="61.28515625" style="353" customWidth="1"/>
    <col min="7422" max="7422" width="16.5703125" style="353" customWidth="1"/>
    <col min="7423" max="7423" width="7.28515625" style="353" customWidth="1"/>
    <col min="7424" max="7424" width="10.140625" style="353" customWidth="1"/>
    <col min="7425" max="7425" width="10" style="353" customWidth="1"/>
    <col min="7426" max="7426" width="9.28515625" style="353" customWidth="1"/>
    <col min="7427" max="7427" width="10.140625" style="353" customWidth="1"/>
    <col min="7428" max="7674" width="12.5703125" style="353"/>
    <col min="7675" max="7675" width="9.28515625" style="353" customWidth="1"/>
    <col min="7676" max="7676" width="7.28515625" style="353" customWidth="1"/>
    <col min="7677" max="7677" width="61.28515625" style="353" customWidth="1"/>
    <col min="7678" max="7678" width="16.5703125" style="353" customWidth="1"/>
    <col min="7679" max="7679" width="7.28515625" style="353" customWidth="1"/>
    <col min="7680" max="7680" width="10.140625" style="353" customWidth="1"/>
    <col min="7681" max="7681" width="10" style="353" customWidth="1"/>
    <col min="7682" max="7682" width="9.28515625" style="353" customWidth="1"/>
    <col min="7683" max="7683" width="10.140625" style="353" customWidth="1"/>
    <col min="7684" max="7930" width="12.5703125" style="353"/>
    <col min="7931" max="7931" width="9.28515625" style="353" customWidth="1"/>
    <col min="7932" max="7932" width="7.28515625" style="353" customWidth="1"/>
    <col min="7933" max="7933" width="61.28515625" style="353" customWidth="1"/>
    <col min="7934" max="7934" width="16.5703125" style="353" customWidth="1"/>
    <col min="7935" max="7935" width="7.28515625" style="353" customWidth="1"/>
    <col min="7936" max="7936" width="10.140625" style="353" customWidth="1"/>
    <col min="7937" max="7937" width="10" style="353" customWidth="1"/>
    <col min="7938" max="7938" width="9.28515625" style="353" customWidth="1"/>
    <col min="7939" max="7939" width="10.140625" style="353" customWidth="1"/>
    <col min="7940" max="8186" width="12.5703125" style="353"/>
    <col min="8187" max="8187" width="9.28515625" style="353" customWidth="1"/>
    <col min="8188" max="8188" width="7.28515625" style="353" customWidth="1"/>
    <col min="8189" max="8189" width="61.28515625" style="353" customWidth="1"/>
    <col min="8190" max="8190" width="16.5703125" style="353" customWidth="1"/>
    <col min="8191" max="8191" width="7.28515625" style="353" customWidth="1"/>
    <col min="8192" max="8192" width="10.140625" style="353" customWidth="1"/>
    <col min="8193" max="8193" width="10" style="353" customWidth="1"/>
    <col min="8194" max="8194" width="9.28515625" style="353" customWidth="1"/>
    <col min="8195" max="8195" width="10.140625" style="353" customWidth="1"/>
    <col min="8196" max="8442" width="12.5703125" style="353"/>
    <col min="8443" max="8443" width="9.28515625" style="353" customWidth="1"/>
    <col min="8444" max="8444" width="7.28515625" style="353" customWidth="1"/>
    <col min="8445" max="8445" width="61.28515625" style="353" customWidth="1"/>
    <col min="8446" max="8446" width="16.5703125" style="353" customWidth="1"/>
    <col min="8447" max="8447" width="7.28515625" style="353" customWidth="1"/>
    <col min="8448" max="8448" width="10.140625" style="353" customWidth="1"/>
    <col min="8449" max="8449" width="10" style="353" customWidth="1"/>
    <col min="8450" max="8450" width="9.28515625" style="353" customWidth="1"/>
    <col min="8451" max="8451" width="10.140625" style="353" customWidth="1"/>
    <col min="8452" max="8698" width="12.5703125" style="353"/>
    <col min="8699" max="8699" width="9.28515625" style="353" customWidth="1"/>
    <col min="8700" max="8700" width="7.28515625" style="353" customWidth="1"/>
    <col min="8701" max="8701" width="61.28515625" style="353" customWidth="1"/>
    <col min="8702" max="8702" width="16.5703125" style="353" customWidth="1"/>
    <col min="8703" max="8703" width="7.28515625" style="353" customWidth="1"/>
    <col min="8704" max="8704" width="10.140625" style="353" customWidth="1"/>
    <col min="8705" max="8705" width="10" style="353" customWidth="1"/>
    <col min="8706" max="8706" width="9.28515625" style="353" customWidth="1"/>
    <col min="8707" max="8707" width="10.140625" style="353" customWidth="1"/>
    <col min="8708" max="8954" width="12.5703125" style="353"/>
    <col min="8955" max="8955" width="9.28515625" style="353" customWidth="1"/>
    <col min="8956" max="8956" width="7.28515625" style="353" customWidth="1"/>
    <col min="8957" max="8957" width="61.28515625" style="353" customWidth="1"/>
    <col min="8958" max="8958" width="16.5703125" style="353" customWidth="1"/>
    <col min="8959" max="8959" width="7.28515625" style="353" customWidth="1"/>
    <col min="8960" max="8960" width="10.140625" style="353" customWidth="1"/>
    <col min="8961" max="8961" width="10" style="353" customWidth="1"/>
    <col min="8962" max="8962" width="9.28515625" style="353" customWidth="1"/>
    <col min="8963" max="8963" width="10.140625" style="353" customWidth="1"/>
    <col min="8964" max="9210" width="12.5703125" style="353"/>
    <col min="9211" max="9211" width="9.28515625" style="353" customWidth="1"/>
    <col min="9212" max="9212" width="7.28515625" style="353" customWidth="1"/>
    <col min="9213" max="9213" width="61.28515625" style="353" customWidth="1"/>
    <col min="9214" max="9214" width="16.5703125" style="353" customWidth="1"/>
    <col min="9215" max="9215" width="7.28515625" style="353" customWidth="1"/>
    <col min="9216" max="9216" width="10.140625" style="353" customWidth="1"/>
    <col min="9217" max="9217" width="10" style="353" customWidth="1"/>
    <col min="9218" max="9218" width="9.28515625" style="353" customWidth="1"/>
    <col min="9219" max="9219" width="10.140625" style="353" customWidth="1"/>
    <col min="9220" max="9466" width="12.5703125" style="353"/>
    <col min="9467" max="9467" width="9.28515625" style="353" customWidth="1"/>
    <col min="9468" max="9468" width="7.28515625" style="353" customWidth="1"/>
    <col min="9469" max="9469" width="61.28515625" style="353" customWidth="1"/>
    <col min="9470" max="9470" width="16.5703125" style="353" customWidth="1"/>
    <col min="9471" max="9471" width="7.28515625" style="353" customWidth="1"/>
    <col min="9472" max="9472" width="10.140625" style="353" customWidth="1"/>
    <col min="9473" max="9473" width="10" style="353" customWidth="1"/>
    <col min="9474" max="9474" width="9.28515625" style="353" customWidth="1"/>
    <col min="9475" max="9475" width="10.140625" style="353" customWidth="1"/>
    <col min="9476" max="9722" width="12.5703125" style="353"/>
    <col min="9723" max="9723" width="9.28515625" style="353" customWidth="1"/>
    <col min="9724" max="9724" width="7.28515625" style="353" customWidth="1"/>
    <col min="9725" max="9725" width="61.28515625" style="353" customWidth="1"/>
    <col min="9726" max="9726" width="16.5703125" style="353" customWidth="1"/>
    <col min="9727" max="9727" width="7.28515625" style="353" customWidth="1"/>
    <col min="9728" max="9728" width="10.140625" style="353" customWidth="1"/>
    <col min="9729" max="9729" width="10" style="353" customWidth="1"/>
    <col min="9730" max="9730" width="9.28515625" style="353" customWidth="1"/>
    <col min="9731" max="9731" width="10.140625" style="353" customWidth="1"/>
    <col min="9732" max="9978" width="12.5703125" style="353"/>
    <col min="9979" max="9979" width="9.28515625" style="353" customWidth="1"/>
    <col min="9980" max="9980" width="7.28515625" style="353" customWidth="1"/>
    <col min="9981" max="9981" width="61.28515625" style="353" customWidth="1"/>
    <col min="9982" max="9982" width="16.5703125" style="353" customWidth="1"/>
    <col min="9983" max="9983" width="7.28515625" style="353" customWidth="1"/>
    <col min="9984" max="9984" width="10.140625" style="353" customWidth="1"/>
    <col min="9985" max="9985" width="10" style="353" customWidth="1"/>
    <col min="9986" max="9986" width="9.28515625" style="353" customWidth="1"/>
    <col min="9987" max="9987" width="10.140625" style="353" customWidth="1"/>
    <col min="9988" max="10234" width="12.5703125" style="353"/>
    <col min="10235" max="10235" width="9.28515625" style="353" customWidth="1"/>
    <col min="10236" max="10236" width="7.28515625" style="353" customWidth="1"/>
    <col min="10237" max="10237" width="61.28515625" style="353" customWidth="1"/>
    <col min="10238" max="10238" width="16.5703125" style="353" customWidth="1"/>
    <col min="10239" max="10239" width="7.28515625" style="353" customWidth="1"/>
    <col min="10240" max="10240" width="10.140625" style="353" customWidth="1"/>
    <col min="10241" max="10241" width="10" style="353" customWidth="1"/>
    <col min="10242" max="10242" width="9.28515625" style="353" customWidth="1"/>
    <col min="10243" max="10243" width="10.140625" style="353" customWidth="1"/>
    <col min="10244" max="10490" width="12.5703125" style="353"/>
    <col min="10491" max="10491" width="9.28515625" style="353" customWidth="1"/>
    <col min="10492" max="10492" width="7.28515625" style="353" customWidth="1"/>
    <col min="10493" max="10493" width="61.28515625" style="353" customWidth="1"/>
    <col min="10494" max="10494" width="16.5703125" style="353" customWidth="1"/>
    <col min="10495" max="10495" width="7.28515625" style="353" customWidth="1"/>
    <col min="10496" max="10496" width="10.140625" style="353" customWidth="1"/>
    <col min="10497" max="10497" width="10" style="353" customWidth="1"/>
    <col min="10498" max="10498" width="9.28515625" style="353" customWidth="1"/>
    <col min="10499" max="10499" width="10.140625" style="353" customWidth="1"/>
    <col min="10500" max="10746" width="12.5703125" style="353"/>
    <col min="10747" max="10747" width="9.28515625" style="353" customWidth="1"/>
    <col min="10748" max="10748" width="7.28515625" style="353" customWidth="1"/>
    <col min="10749" max="10749" width="61.28515625" style="353" customWidth="1"/>
    <col min="10750" max="10750" width="16.5703125" style="353" customWidth="1"/>
    <col min="10751" max="10751" width="7.28515625" style="353" customWidth="1"/>
    <col min="10752" max="10752" width="10.140625" style="353" customWidth="1"/>
    <col min="10753" max="10753" width="10" style="353" customWidth="1"/>
    <col min="10754" max="10754" width="9.28515625" style="353" customWidth="1"/>
    <col min="10755" max="10755" width="10.140625" style="353" customWidth="1"/>
    <col min="10756" max="11002" width="12.5703125" style="353"/>
    <col min="11003" max="11003" width="9.28515625" style="353" customWidth="1"/>
    <col min="11004" max="11004" width="7.28515625" style="353" customWidth="1"/>
    <col min="11005" max="11005" width="61.28515625" style="353" customWidth="1"/>
    <col min="11006" max="11006" width="16.5703125" style="353" customWidth="1"/>
    <col min="11007" max="11007" width="7.28515625" style="353" customWidth="1"/>
    <col min="11008" max="11008" width="10.140625" style="353" customWidth="1"/>
    <col min="11009" max="11009" width="10" style="353" customWidth="1"/>
    <col min="11010" max="11010" width="9.28515625" style="353" customWidth="1"/>
    <col min="11011" max="11011" width="10.140625" style="353" customWidth="1"/>
    <col min="11012" max="11258" width="12.5703125" style="353"/>
    <col min="11259" max="11259" width="9.28515625" style="353" customWidth="1"/>
    <col min="11260" max="11260" width="7.28515625" style="353" customWidth="1"/>
    <col min="11261" max="11261" width="61.28515625" style="353" customWidth="1"/>
    <col min="11262" max="11262" width="16.5703125" style="353" customWidth="1"/>
    <col min="11263" max="11263" width="7.28515625" style="353" customWidth="1"/>
    <col min="11264" max="11264" width="10.140625" style="353" customWidth="1"/>
    <col min="11265" max="11265" width="10" style="353" customWidth="1"/>
    <col min="11266" max="11266" width="9.28515625" style="353" customWidth="1"/>
    <col min="11267" max="11267" width="10.140625" style="353" customWidth="1"/>
    <col min="11268" max="11514" width="12.5703125" style="353"/>
    <col min="11515" max="11515" width="9.28515625" style="353" customWidth="1"/>
    <col min="11516" max="11516" width="7.28515625" style="353" customWidth="1"/>
    <col min="11517" max="11517" width="61.28515625" style="353" customWidth="1"/>
    <col min="11518" max="11518" width="16.5703125" style="353" customWidth="1"/>
    <col min="11519" max="11519" width="7.28515625" style="353" customWidth="1"/>
    <col min="11520" max="11520" width="10.140625" style="353" customWidth="1"/>
    <col min="11521" max="11521" width="10" style="353" customWidth="1"/>
    <col min="11522" max="11522" width="9.28515625" style="353" customWidth="1"/>
    <col min="11523" max="11523" width="10.140625" style="353" customWidth="1"/>
    <col min="11524" max="11770" width="12.5703125" style="353"/>
    <col min="11771" max="11771" width="9.28515625" style="353" customWidth="1"/>
    <col min="11772" max="11772" width="7.28515625" style="353" customWidth="1"/>
    <col min="11773" max="11773" width="61.28515625" style="353" customWidth="1"/>
    <col min="11774" max="11774" width="16.5703125" style="353" customWidth="1"/>
    <col min="11775" max="11775" width="7.28515625" style="353" customWidth="1"/>
    <col min="11776" max="11776" width="10.140625" style="353" customWidth="1"/>
    <col min="11777" max="11777" width="10" style="353" customWidth="1"/>
    <col min="11778" max="11778" width="9.28515625" style="353" customWidth="1"/>
    <col min="11779" max="11779" width="10.140625" style="353" customWidth="1"/>
    <col min="11780" max="12026" width="12.5703125" style="353"/>
    <col min="12027" max="12027" width="9.28515625" style="353" customWidth="1"/>
    <col min="12028" max="12028" width="7.28515625" style="353" customWidth="1"/>
    <col min="12029" max="12029" width="61.28515625" style="353" customWidth="1"/>
    <col min="12030" max="12030" width="16.5703125" style="353" customWidth="1"/>
    <col min="12031" max="12031" width="7.28515625" style="353" customWidth="1"/>
    <col min="12032" max="12032" width="10.140625" style="353" customWidth="1"/>
    <col min="12033" max="12033" width="10" style="353" customWidth="1"/>
    <col min="12034" max="12034" width="9.28515625" style="353" customWidth="1"/>
    <col min="12035" max="12035" width="10.140625" style="353" customWidth="1"/>
    <col min="12036" max="12282" width="12.5703125" style="353"/>
    <col min="12283" max="12283" width="9.28515625" style="353" customWidth="1"/>
    <col min="12284" max="12284" width="7.28515625" style="353" customWidth="1"/>
    <col min="12285" max="12285" width="61.28515625" style="353" customWidth="1"/>
    <col min="12286" max="12286" width="16.5703125" style="353" customWidth="1"/>
    <col min="12287" max="12287" width="7.28515625" style="353" customWidth="1"/>
    <col min="12288" max="12288" width="10.140625" style="353" customWidth="1"/>
    <col min="12289" max="12289" width="10" style="353" customWidth="1"/>
    <col min="12290" max="12290" width="9.28515625" style="353" customWidth="1"/>
    <col min="12291" max="12291" width="10.140625" style="353" customWidth="1"/>
    <col min="12292" max="12538" width="12.5703125" style="353"/>
    <col min="12539" max="12539" width="9.28515625" style="353" customWidth="1"/>
    <col min="12540" max="12540" width="7.28515625" style="353" customWidth="1"/>
    <col min="12541" max="12541" width="61.28515625" style="353" customWidth="1"/>
    <col min="12542" max="12542" width="16.5703125" style="353" customWidth="1"/>
    <col min="12543" max="12543" width="7.28515625" style="353" customWidth="1"/>
    <col min="12544" max="12544" width="10.140625" style="353" customWidth="1"/>
    <col min="12545" max="12545" width="10" style="353" customWidth="1"/>
    <col min="12546" max="12546" width="9.28515625" style="353" customWidth="1"/>
    <col min="12547" max="12547" width="10.140625" style="353" customWidth="1"/>
    <col min="12548" max="12794" width="12.5703125" style="353"/>
    <col min="12795" max="12795" width="9.28515625" style="353" customWidth="1"/>
    <col min="12796" max="12796" width="7.28515625" style="353" customWidth="1"/>
    <col min="12797" max="12797" width="61.28515625" style="353" customWidth="1"/>
    <col min="12798" max="12798" width="16.5703125" style="353" customWidth="1"/>
    <col min="12799" max="12799" width="7.28515625" style="353" customWidth="1"/>
    <col min="12800" max="12800" width="10.140625" style="353" customWidth="1"/>
    <col min="12801" max="12801" width="10" style="353" customWidth="1"/>
    <col min="12802" max="12802" width="9.28515625" style="353" customWidth="1"/>
    <col min="12803" max="12803" width="10.140625" style="353" customWidth="1"/>
    <col min="12804" max="13050" width="12.5703125" style="353"/>
    <col min="13051" max="13051" width="9.28515625" style="353" customWidth="1"/>
    <col min="13052" max="13052" width="7.28515625" style="353" customWidth="1"/>
    <col min="13053" max="13053" width="61.28515625" style="353" customWidth="1"/>
    <col min="13054" max="13054" width="16.5703125" style="353" customWidth="1"/>
    <col min="13055" max="13055" width="7.28515625" style="353" customWidth="1"/>
    <col min="13056" max="13056" width="10.140625" style="353" customWidth="1"/>
    <col min="13057" max="13057" width="10" style="353" customWidth="1"/>
    <col min="13058" max="13058" width="9.28515625" style="353" customWidth="1"/>
    <col min="13059" max="13059" width="10.140625" style="353" customWidth="1"/>
    <col min="13060" max="13306" width="12.5703125" style="353"/>
    <col min="13307" max="13307" width="9.28515625" style="353" customWidth="1"/>
    <col min="13308" max="13308" width="7.28515625" style="353" customWidth="1"/>
    <col min="13309" max="13309" width="61.28515625" style="353" customWidth="1"/>
    <col min="13310" max="13310" width="16.5703125" style="353" customWidth="1"/>
    <col min="13311" max="13311" width="7.28515625" style="353" customWidth="1"/>
    <col min="13312" max="13312" width="10.140625" style="353" customWidth="1"/>
    <col min="13313" max="13313" width="10" style="353" customWidth="1"/>
    <col min="13314" max="13314" width="9.28515625" style="353" customWidth="1"/>
    <col min="13315" max="13315" width="10.140625" style="353" customWidth="1"/>
    <col min="13316" max="13562" width="12.5703125" style="353"/>
    <col min="13563" max="13563" width="9.28515625" style="353" customWidth="1"/>
    <col min="13564" max="13564" width="7.28515625" style="353" customWidth="1"/>
    <col min="13565" max="13565" width="61.28515625" style="353" customWidth="1"/>
    <col min="13566" max="13566" width="16.5703125" style="353" customWidth="1"/>
    <col min="13567" max="13567" width="7.28515625" style="353" customWidth="1"/>
    <col min="13568" max="13568" width="10.140625" style="353" customWidth="1"/>
    <col min="13569" max="13569" width="10" style="353" customWidth="1"/>
    <col min="13570" max="13570" width="9.28515625" style="353" customWidth="1"/>
    <col min="13571" max="13571" width="10.140625" style="353" customWidth="1"/>
    <col min="13572" max="13818" width="12.5703125" style="353"/>
    <col min="13819" max="13819" width="9.28515625" style="353" customWidth="1"/>
    <col min="13820" max="13820" width="7.28515625" style="353" customWidth="1"/>
    <col min="13821" max="13821" width="61.28515625" style="353" customWidth="1"/>
    <col min="13822" max="13822" width="16.5703125" style="353" customWidth="1"/>
    <col min="13823" max="13823" width="7.28515625" style="353" customWidth="1"/>
    <col min="13824" max="13824" width="10.140625" style="353" customWidth="1"/>
    <col min="13825" max="13825" width="10" style="353" customWidth="1"/>
    <col min="13826" max="13826" width="9.28515625" style="353" customWidth="1"/>
    <col min="13827" max="13827" width="10.140625" style="353" customWidth="1"/>
    <col min="13828" max="14074" width="12.5703125" style="353"/>
    <col min="14075" max="14075" width="9.28515625" style="353" customWidth="1"/>
    <col min="14076" max="14076" width="7.28515625" style="353" customWidth="1"/>
    <col min="14077" max="14077" width="61.28515625" style="353" customWidth="1"/>
    <col min="14078" max="14078" width="16.5703125" style="353" customWidth="1"/>
    <col min="14079" max="14079" width="7.28515625" style="353" customWidth="1"/>
    <col min="14080" max="14080" width="10.140625" style="353" customWidth="1"/>
    <col min="14081" max="14081" width="10" style="353" customWidth="1"/>
    <col min="14082" max="14082" width="9.28515625" style="353" customWidth="1"/>
    <col min="14083" max="14083" width="10.140625" style="353" customWidth="1"/>
    <col min="14084" max="14330" width="12.5703125" style="353"/>
    <col min="14331" max="14331" width="9.28515625" style="353" customWidth="1"/>
    <col min="14332" max="14332" width="7.28515625" style="353" customWidth="1"/>
    <col min="14333" max="14333" width="61.28515625" style="353" customWidth="1"/>
    <col min="14334" max="14334" width="16.5703125" style="353" customWidth="1"/>
    <col min="14335" max="14335" width="7.28515625" style="353" customWidth="1"/>
    <col min="14336" max="14336" width="10.140625" style="353" customWidth="1"/>
    <col min="14337" max="14337" width="10" style="353" customWidth="1"/>
    <col min="14338" max="14338" width="9.28515625" style="353" customWidth="1"/>
    <col min="14339" max="14339" width="10.140625" style="353" customWidth="1"/>
    <col min="14340" max="14586" width="12.5703125" style="353"/>
    <col min="14587" max="14587" width="9.28515625" style="353" customWidth="1"/>
    <col min="14588" max="14588" width="7.28515625" style="353" customWidth="1"/>
    <col min="14589" max="14589" width="61.28515625" style="353" customWidth="1"/>
    <col min="14590" max="14590" width="16.5703125" style="353" customWidth="1"/>
    <col min="14591" max="14591" width="7.28515625" style="353" customWidth="1"/>
    <col min="14592" max="14592" width="10.140625" style="353" customWidth="1"/>
    <col min="14593" max="14593" width="10" style="353" customWidth="1"/>
    <col min="14594" max="14594" width="9.28515625" style="353" customWidth="1"/>
    <col min="14595" max="14595" width="10.140625" style="353" customWidth="1"/>
    <col min="14596" max="14842" width="12.5703125" style="353"/>
    <col min="14843" max="14843" width="9.28515625" style="353" customWidth="1"/>
    <col min="14844" max="14844" width="7.28515625" style="353" customWidth="1"/>
    <col min="14845" max="14845" width="61.28515625" style="353" customWidth="1"/>
    <col min="14846" max="14846" width="16.5703125" style="353" customWidth="1"/>
    <col min="14847" max="14847" width="7.28515625" style="353" customWidth="1"/>
    <col min="14848" max="14848" width="10.140625" style="353" customWidth="1"/>
    <col min="14849" max="14849" width="10" style="353" customWidth="1"/>
    <col min="14850" max="14850" width="9.28515625" style="353" customWidth="1"/>
    <col min="14851" max="14851" width="10.140625" style="353" customWidth="1"/>
    <col min="14852" max="15098" width="12.5703125" style="353"/>
    <col min="15099" max="15099" width="9.28515625" style="353" customWidth="1"/>
    <col min="15100" max="15100" width="7.28515625" style="353" customWidth="1"/>
    <col min="15101" max="15101" width="61.28515625" style="353" customWidth="1"/>
    <col min="15102" max="15102" width="16.5703125" style="353" customWidth="1"/>
    <col min="15103" max="15103" width="7.28515625" style="353" customWidth="1"/>
    <col min="15104" max="15104" width="10.140625" style="353" customWidth="1"/>
    <col min="15105" max="15105" width="10" style="353" customWidth="1"/>
    <col min="15106" max="15106" width="9.28515625" style="353" customWidth="1"/>
    <col min="15107" max="15107" width="10.140625" style="353" customWidth="1"/>
    <col min="15108" max="15354" width="12.5703125" style="353"/>
    <col min="15355" max="15355" width="9.28515625" style="353" customWidth="1"/>
    <col min="15356" max="15356" width="7.28515625" style="353" customWidth="1"/>
    <col min="15357" max="15357" width="61.28515625" style="353" customWidth="1"/>
    <col min="15358" max="15358" width="16.5703125" style="353" customWidth="1"/>
    <col min="15359" max="15359" width="7.28515625" style="353" customWidth="1"/>
    <col min="15360" max="15360" width="10.140625" style="353" customWidth="1"/>
    <col min="15361" max="15361" width="10" style="353" customWidth="1"/>
    <col min="15362" max="15362" width="9.28515625" style="353" customWidth="1"/>
    <col min="15363" max="15363" width="10.140625" style="353" customWidth="1"/>
    <col min="15364" max="15610" width="12.5703125" style="353"/>
    <col min="15611" max="15611" width="9.28515625" style="353" customWidth="1"/>
    <col min="15612" max="15612" width="7.28515625" style="353" customWidth="1"/>
    <col min="15613" max="15613" width="61.28515625" style="353" customWidth="1"/>
    <col min="15614" max="15614" width="16.5703125" style="353" customWidth="1"/>
    <col min="15615" max="15615" width="7.28515625" style="353" customWidth="1"/>
    <col min="15616" max="15616" width="10.140625" style="353" customWidth="1"/>
    <col min="15617" max="15617" width="10" style="353" customWidth="1"/>
    <col min="15618" max="15618" width="9.28515625" style="353" customWidth="1"/>
    <col min="15619" max="15619" width="10.140625" style="353" customWidth="1"/>
    <col min="15620" max="15866" width="12.5703125" style="353"/>
    <col min="15867" max="15867" width="9.28515625" style="353" customWidth="1"/>
    <col min="15868" max="15868" width="7.28515625" style="353" customWidth="1"/>
    <col min="15869" max="15869" width="61.28515625" style="353" customWidth="1"/>
    <col min="15870" max="15870" width="16.5703125" style="353" customWidth="1"/>
    <col min="15871" max="15871" width="7.28515625" style="353" customWidth="1"/>
    <col min="15872" max="15872" width="10.140625" style="353" customWidth="1"/>
    <col min="15873" max="15873" width="10" style="353" customWidth="1"/>
    <col min="15874" max="15874" width="9.28515625" style="353" customWidth="1"/>
    <col min="15875" max="15875" width="10.140625" style="353" customWidth="1"/>
    <col min="15876" max="16122" width="12.5703125" style="353"/>
    <col min="16123" max="16123" width="9.28515625" style="353" customWidth="1"/>
    <col min="16124" max="16124" width="7.28515625" style="353" customWidth="1"/>
    <col min="16125" max="16125" width="61.28515625" style="353" customWidth="1"/>
    <col min="16126" max="16126" width="16.5703125" style="353" customWidth="1"/>
    <col min="16127" max="16127" width="7.28515625" style="353" customWidth="1"/>
    <col min="16128" max="16128" width="10.140625" style="353" customWidth="1"/>
    <col min="16129" max="16129" width="10" style="353" customWidth="1"/>
    <col min="16130" max="16130" width="9.28515625" style="353" customWidth="1"/>
    <col min="16131" max="16131" width="10.140625" style="353" customWidth="1"/>
    <col min="16132" max="16384" width="12.5703125" style="353"/>
  </cols>
  <sheetData>
    <row r="1" spans="1:4" s="347" customFormat="1" ht="15.75">
      <c r="A1" s="345" t="s">
        <v>23937</v>
      </c>
      <c r="B1" s="346"/>
      <c r="C1" s="345"/>
      <c r="D1" s="345"/>
    </row>
    <row r="2" spans="1:4" s="348" customFormat="1" ht="35.25" customHeight="1">
      <c r="A2" s="446" t="s">
        <v>23938</v>
      </c>
      <c r="B2" s="447"/>
      <c r="C2" s="447"/>
      <c r="D2" s="447"/>
    </row>
    <row r="3" spans="1:4" s="350" customFormat="1" ht="30">
      <c r="A3" s="349" t="s">
        <v>23939</v>
      </c>
      <c r="B3" s="349" t="s">
        <v>23940</v>
      </c>
      <c r="C3" s="349" t="s">
        <v>23941</v>
      </c>
      <c r="D3" s="349" t="s">
        <v>23942</v>
      </c>
    </row>
    <row r="4" spans="1:4" ht="15.75">
      <c r="A4" s="351">
        <v>1162</v>
      </c>
      <c r="B4" s="352">
        <v>155</v>
      </c>
      <c r="C4" s="351" t="s">
        <v>23943</v>
      </c>
      <c r="D4" s="351" t="s">
        <v>23944</v>
      </c>
    </row>
    <row r="5" spans="1:4" ht="15.75">
      <c r="A5" s="351">
        <v>1183</v>
      </c>
      <c r="B5" s="352">
        <v>139</v>
      </c>
      <c r="C5" s="351" t="s">
        <v>23945</v>
      </c>
      <c r="D5" s="351" t="s">
        <v>23944</v>
      </c>
    </row>
    <row r="6" spans="1:4" ht="15.75">
      <c r="A6" s="351">
        <v>1196</v>
      </c>
      <c r="B6" s="352">
        <v>155</v>
      </c>
      <c r="C6" s="351" t="s">
        <v>23946</v>
      </c>
      <c r="D6" s="351" t="s">
        <v>23944</v>
      </c>
    </row>
    <row r="7" spans="1:4" ht="15.75">
      <c r="A7" s="351">
        <v>1242</v>
      </c>
      <c r="B7" s="352">
        <v>139</v>
      </c>
      <c r="C7" s="351" t="s">
        <v>23947</v>
      </c>
      <c r="D7" s="351" t="s">
        <v>23944</v>
      </c>
    </row>
    <row r="8" spans="1:4" ht="15.75">
      <c r="A8" s="351">
        <v>1250</v>
      </c>
      <c r="B8" s="352">
        <v>155</v>
      </c>
      <c r="C8" s="351" t="s">
        <v>23948</v>
      </c>
      <c r="D8" s="351" t="s">
        <v>23944</v>
      </c>
    </row>
    <row r="9" spans="1:4" ht="15.75">
      <c r="A9" s="351">
        <v>1295</v>
      </c>
      <c r="B9" s="352">
        <v>139</v>
      </c>
      <c r="C9" s="351" t="s">
        <v>23949</v>
      </c>
      <c r="D9" s="351" t="s">
        <v>23944</v>
      </c>
    </row>
    <row r="10" spans="1:4" ht="15.75">
      <c r="A10" s="351">
        <v>1298</v>
      </c>
      <c r="B10" s="352">
        <v>155</v>
      </c>
      <c r="C10" s="351" t="s">
        <v>23950</v>
      </c>
      <c r="D10" s="351" t="s">
        <v>23944</v>
      </c>
    </row>
    <row r="11" spans="1:4" ht="15.75">
      <c r="A11" s="351">
        <v>1305</v>
      </c>
      <c r="B11" s="352" t="s">
        <v>16597</v>
      </c>
      <c r="C11" s="351" t="s">
        <v>23951</v>
      </c>
      <c r="D11" s="351" t="s">
        <v>23944</v>
      </c>
    </row>
    <row r="12" spans="1:4" ht="15.75">
      <c r="A12" s="351">
        <v>1305</v>
      </c>
      <c r="B12" s="352" t="s">
        <v>16597</v>
      </c>
      <c r="C12" s="351" t="s">
        <v>23952</v>
      </c>
      <c r="D12" s="351" t="s">
        <v>23944</v>
      </c>
    </row>
    <row r="13" spans="1:4" ht="30">
      <c r="A13" s="351">
        <v>1340</v>
      </c>
      <c r="B13" s="352">
        <v>139</v>
      </c>
      <c r="C13" s="351" t="s">
        <v>23953</v>
      </c>
      <c r="D13" s="351" t="s">
        <v>23954</v>
      </c>
    </row>
    <row r="14" spans="1:4" ht="30">
      <c r="A14" s="351">
        <v>1340</v>
      </c>
      <c r="B14" s="352">
        <v>139</v>
      </c>
      <c r="C14" s="351" t="s">
        <v>23955</v>
      </c>
      <c r="D14" s="351" t="s">
        <v>23954</v>
      </c>
    </row>
    <row r="15" spans="1:4" ht="19.5">
      <c r="A15" s="351">
        <v>1360</v>
      </c>
      <c r="B15" s="352">
        <v>139</v>
      </c>
      <c r="C15" s="351" t="s">
        <v>23956</v>
      </c>
      <c r="D15" s="351" t="s">
        <v>23957</v>
      </c>
    </row>
    <row r="16" spans="1:4" ht="19.5">
      <c r="A16" s="351">
        <v>1384</v>
      </c>
      <c r="B16" s="352">
        <v>135</v>
      </c>
      <c r="C16" s="351" t="s">
        <v>23958</v>
      </c>
      <c r="D16" s="351" t="s">
        <v>23959</v>
      </c>
    </row>
    <row r="17" spans="1:4" ht="19.5">
      <c r="A17" s="351">
        <v>1384</v>
      </c>
      <c r="B17" s="352">
        <v>135</v>
      </c>
      <c r="C17" s="351" t="s">
        <v>23960</v>
      </c>
      <c r="D17" s="351" t="s">
        <v>23959</v>
      </c>
    </row>
    <row r="18" spans="1:4" ht="19.5">
      <c r="A18" s="351">
        <v>1384</v>
      </c>
      <c r="B18" s="352">
        <v>135</v>
      </c>
      <c r="C18" s="351" t="s">
        <v>23961</v>
      </c>
      <c r="D18" s="351" t="s">
        <v>23959</v>
      </c>
    </row>
    <row r="19" spans="1:4" ht="15.75">
      <c r="A19" s="351">
        <v>1390</v>
      </c>
      <c r="B19" s="352">
        <v>139</v>
      </c>
      <c r="C19" s="351" t="s">
        <v>23962</v>
      </c>
      <c r="D19" s="351" t="s">
        <v>23963</v>
      </c>
    </row>
    <row r="20" spans="1:4" ht="19.5">
      <c r="A20" s="351">
        <v>1397</v>
      </c>
      <c r="B20" s="352">
        <v>139</v>
      </c>
      <c r="C20" s="351" t="s">
        <v>23964</v>
      </c>
      <c r="D20" s="351" t="s">
        <v>23957</v>
      </c>
    </row>
    <row r="21" spans="1:4" ht="19.5">
      <c r="A21" s="351">
        <v>1419</v>
      </c>
      <c r="B21" s="352">
        <v>139</v>
      </c>
      <c r="C21" s="351" t="s">
        <v>23965</v>
      </c>
      <c r="D21" s="351" t="s">
        <v>23957</v>
      </c>
    </row>
    <row r="22" spans="1:4" ht="19.5">
      <c r="A22" s="351">
        <v>1432</v>
      </c>
      <c r="B22" s="352">
        <v>139</v>
      </c>
      <c r="C22" s="351" t="s">
        <v>23966</v>
      </c>
      <c r="D22" s="351" t="s">
        <v>23957</v>
      </c>
    </row>
    <row r="23" spans="1:4" ht="15.75">
      <c r="A23" s="351">
        <v>1541</v>
      </c>
      <c r="B23" s="352">
        <v>155</v>
      </c>
      <c r="C23" s="351" t="s">
        <v>23967</v>
      </c>
      <c r="D23" s="351" t="s">
        <v>23968</v>
      </c>
    </row>
    <row r="24" spans="1:4" ht="15.75">
      <c r="A24" s="351">
        <v>1680</v>
      </c>
      <c r="B24" s="352">
        <v>157</v>
      </c>
      <c r="C24" s="351" t="s">
        <v>23969</v>
      </c>
      <c r="D24" s="351" t="s">
        <v>23968</v>
      </c>
    </row>
    <row r="25" spans="1:4" ht="15.75">
      <c r="A25" s="351">
        <v>1689</v>
      </c>
      <c r="B25" s="352">
        <v>157</v>
      </c>
      <c r="C25" s="351" t="s">
        <v>23970</v>
      </c>
      <c r="D25" s="351" t="s">
        <v>23968</v>
      </c>
    </row>
    <row r="26" spans="1:4" ht="15.75">
      <c r="A26" s="351">
        <v>1716</v>
      </c>
      <c r="B26" s="352">
        <v>156</v>
      </c>
      <c r="C26" s="351" t="s">
        <v>23971</v>
      </c>
      <c r="D26" s="351" t="s">
        <v>23972</v>
      </c>
    </row>
    <row r="27" spans="1:4" ht="15.75">
      <c r="A27" s="351">
        <v>1717</v>
      </c>
      <c r="B27" s="352">
        <v>155</v>
      </c>
      <c r="C27" s="351" t="s">
        <v>23973</v>
      </c>
      <c r="D27" s="351" t="s">
        <v>23944</v>
      </c>
    </row>
    <row r="28" spans="1:4" ht="15.75">
      <c r="A28" s="351">
        <v>1724</v>
      </c>
      <c r="B28" s="352">
        <v>155</v>
      </c>
      <c r="C28" s="351" t="s">
        <v>23974</v>
      </c>
      <c r="D28" s="351" t="s">
        <v>23944</v>
      </c>
    </row>
    <row r="29" spans="1:4" ht="15.75">
      <c r="A29" s="351">
        <v>1725</v>
      </c>
      <c r="B29" s="352">
        <v>137</v>
      </c>
      <c r="C29" s="351" t="s">
        <v>23975</v>
      </c>
      <c r="D29" s="351" t="s">
        <v>23972</v>
      </c>
    </row>
    <row r="30" spans="1:4" ht="15.75">
      <c r="A30" s="351">
        <v>1726</v>
      </c>
      <c r="B30" s="352">
        <v>137</v>
      </c>
      <c r="C30" s="351" t="s">
        <v>23976</v>
      </c>
      <c r="D30" s="351" t="s">
        <v>23944</v>
      </c>
    </row>
    <row r="31" spans="1:4" ht="15.75">
      <c r="A31" s="351">
        <v>1728</v>
      </c>
      <c r="B31" s="352">
        <v>155</v>
      </c>
      <c r="C31" s="351" t="s">
        <v>23977</v>
      </c>
      <c r="D31" s="351" t="s">
        <v>23944</v>
      </c>
    </row>
    <row r="32" spans="1:4" ht="15.75">
      <c r="A32" s="351">
        <v>1732</v>
      </c>
      <c r="B32" s="352">
        <v>157</v>
      </c>
      <c r="C32" s="351" t="s">
        <v>23978</v>
      </c>
      <c r="D32" s="351" t="s">
        <v>23979</v>
      </c>
    </row>
    <row r="33" spans="1:4" ht="15.75">
      <c r="A33" s="351">
        <v>1741</v>
      </c>
      <c r="B33" s="352">
        <v>125</v>
      </c>
      <c r="C33" s="351" t="s">
        <v>23980</v>
      </c>
      <c r="D33" s="351" t="s">
        <v>23944</v>
      </c>
    </row>
    <row r="34" spans="1:4" ht="19.5">
      <c r="A34" s="351">
        <v>1745</v>
      </c>
      <c r="B34" s="352">
        <v>144</v>
      </c>
      <c r="C34" s="351" t="s">
        <v>23981</v>
      </c>
      <c r="D34" s="351" t="s">
        <v>23982</v>
      </c>
    </row>
    <row r="35" spans="1:4" ht="19.5">
      <c r="A35" s="351">
        <v>1746</v>
      </c>
      <c r="B35" s="352">
        <v>144</v>
      </c>
      <c r="C35" s="351" t="s">
        <v>23983</v>
      </c>
      <c r="D35" s="351" t="s">
        <v>23982</v>
      </c>
    </row>
    <row r="36" spans="1:4" ht="15.75">
      <c r="A36" s="351">
        <v>1747</v>
      </c>
      <c r="B36" s="352">
        <v>155</v>
      </c>
      <c r="C36" s="351" t="s">
        <v>23984</v>
      </c>
      <c r="D36" s="351" t="s">
        <v>23944</v>
      </c>
    </row>
    <row r="37" spans="1:4" ht="15.75">
      <c r="A37" s="351">
        <v>1752</v>
      </c>
      <c r="B37" s="352">
        <v>156</v>
      </c>
      <c r="C37" s="351" t="s">
        <v>23985</v>
      </c>
      <c r="D37" s="351" t="s">
        <v>23944</v>
      </c>
    </row>
    <row r="38" spans="1:4" ht="15.75">
      <c r="A38" s="351">
        <v>1753</v>
      </c>
      <c r="B38" s="352">
        <v>156</v>
      </c>
      <c r="C38" s="351" t="s">
        <v>23986</v>
      </c>
      <c r="D38" s="351" t="s">
        <v>23944</v>
      </c>
    </row>
    <row r="39" spans="1:4" s="354" customFormat="1" ht="15.75">
      <c r="A39" s="351">
        <v>1754</v>
      </c>
      <c r="B39" s="352">
        <v>137</v>
      </c>
      <c r="C39" s="322" t="s">
        <v>23987</v>
      </c>
      <c r="D39" s="351" t="s">
        <v>23944</v>
      </c>
    </row>
    <row r="40" spans="1:4" s="354" customFormat="1" ht="15.75">
      <c r="A40" s="351">
        <v>1754</v>
      </c>
      <c r="B40" s="352">
        <v>137</v>
      </c>
      <c r="C40" s="322" t="s">
        <v>23988</v>
      </c>
      <c r="D40" s="351" t="s">
        <v>23944</v>
      </c>
    </row>
    <row r="41" spans="1:4" ht="15.75">
      <c r="A41" s="351">
        <v>1758</v>
      </c>
      <c r="B41" s="352">
        <v>137</v>
      </c>
      <c r="C41" s="351" t="s">
        <v>23989</v>
      </c>
      <c r="D41" s="351" t="s">
        <v>23944</v>
      </c>
    </row>
    <row r="42" spans="1:4" ht="15.75">
      <c r="A42" s="351">
        <v>1762</v>
      </c>
      <c r="B42" s="352">
        <v>156</v>
      </c>
      <c r="C42" s="351" t="s">
        <v>23990</v>
      </c>
      <c r="D42" s="351" t="s">
        <v>23944</v>
      </c>
    </row>
    <row r="43" spans="1:4" ht="15.75">
      <c r="A43" s="351">
        <v>1763</v>
      </c>
      <c r="B43" s="352">
        <v>156</v>
      </c>
      <c r="C43" s="351" t="s">
        <v>23991</v>
      </c>
      <c r="D43" s="351" t="s">
        <v>23944</v>
      </c>
    </row>
    <row r="44" spans="1:4" ht="15.75">
      <c r="A44" s="351">
        <v>1765</v>
      </c>
      <c r="B44" s="352">
        <v>156</v>
      </c>
      <c r="C44" s="351" t="s">
        <v>23992</v>
      </c>
      <c r="D44" s="351" t="s">
        <v>23944</v>
      </c>
    </row>
    <row r="45" spans="1:4" ht="15.75">
      <c r="A45" s="351">
        <v>1766</v>
      </c>
      <c r="B45" s="352">
        <v>156</v>
      </c>
      <c r="C45" s="351" t="s">
        <v>23993</v>
      </c>
      <c r="D45" s="351" t="s">
        <v>23944</v>
      </c>
    </row>
    <row r="46" spans="1:4" ht="15.75">
      <c r="A46" s="351">
        <v>1767</v>
      </c>
      <c r="B46" s="352">
        <v>155</v>
      </c>
      <c r="C46" s="351" t="s">
        <v>23994</v>
      </c>
      <c r="D46" s="351" t="s">
        <v>23944</v>
      </c>
    </row>
    <row r="47" spans="1:4" ht="15.75">
      <c r="A47" s="351">
        <v>1769</v>
      </c>
      <c r="B47" s="352">
        <v>156</v>
      </c>
      <c r="C47" s="351" t="s">
        <v>23995</v>
      </c>
      <c r="D47" s="351" t="s">
        <v>23944</v>
      </c>
    </row>
    <row r="48" spans="1:4" ht="15.75">
      <c r="A48" s="351">
        <v>1771</v>
      </c>
      <c r="B48" s="352">
        <v>156</v>
      </c>
      <c r="C48" s="351" t="s">
        <v>23996</v>
      </c>
      <c r="D48" s="351" t="s">
        <v>23944</v>
      </c>
    </row>
    <row r="49" spans="1:4" ht="15.75">
      <c r="A49" s="351">
        <v>1777</v>
      </c>
      <c r="B49" s="352">
        <v>137</v>
      </c>
      <c r="C49" s="351" t="s">
        <v>23997</v>
      </c>
      <c r="D49" s="351" t="s">
        <v>23979</v>
      </c>
    </row>
    <row r="50" spans="1:4" ht="15.75">
      <c r="A50" s="351">
        <v>1777</v>
      </c>
      <c r="B50" s="352">
        <v>137</v>
      </c>
      <c r="C50" s="351" t="s">
        <v>23998</v>
      </c>
      <c r="D50" s="351" t="s">
        <v>23979</v>
      </c>
    </row>
    <row r="51" spans="1:4" ht="15.75">
      <c r="A51" s="351">
        <v>1781</v>
      </c>
      <c r="B51" s="352">
        <v>156</v>
      </c>
      <c r="C51" s="351" t="s">
        <v>23999</v>
      </c>
      <c r="D51" s="351" t="s">
        <v>23944</v>
      </c>
    </row>
    <row r="52" spans="1:4" ht="15.75">
      <c r="A52" s="351">
        <v>1784</v>
      </c>
      <c r="B52" s="352">
        <v>156</v>
      </c>
      <c r="C52" s="351" t="s">
        <v>24000</v>
      </c>
      <c r="D52" s="351" t="s">
        <v>23944</v>
      </c>
    </row>
    <row r="53" spans="1:4" ht="15.75">
      <c r="A53" s="351">
        <v>1799</v>
      </c>
      <c r="B53" s="352">
        <v>156</v>
      </c>
      <c r="C53" s="351" t="s">
        <v>24001</v>
      </c>
      <c r="D53" s="351" t="s">
        <v>23944</v>
      </c>
    </row>
    <row r="54" spans="1:4" ht="15.75">
      <c r="A54" s="351">
        <v>1800</v>
      </c>
      <c r="B54" s="352">
        <v>156</v>
      </c>
      <c r="C54" s="351" t="s">
        <v>24002</v>
      </c>
      <c r="D54" s="351" t="s">
        <v>23944</v>
      </c>
    </row>
    <row r="55" spans="1:4" ht="15.75">
      <c r="A55" s="351">
        <v>1801</v>
      </c>
      <c r="B55" s="352">
        <v>156</v>
      </c>
      <c r="C55" s="351" t="s">
        <v>24003</v>
      </c>
      <c r="D55" s="351" t="s">
        <v>23944</v>
      </c>
    </row>
    <row r="56" spans="1:4" ht="15.75">
      <c r="A56" s="351">
        <v>1804</v>
      </c>
      <c r="B56" s="352">
        <v>156</v>
      </c>
      <c r="C56" s="351" t="s">
        <v>24004</v>
      </c>
      <c r="D56" s="351" t="s">
        <v>23944</v>
      </c>
    </row>
    <row r="57" spans="1:4" ht="15.75">
      <c r="A57" s="351">
        <v>1806</v>
      </c>
      <c r="B57" s="352">
        <v>137</v>
      </c>
      <c r="C57" s="351" t="s">
        <v>24005</v>
      </c>
      <c r="D57" s="351" t="s">
        <v>23944</v>
      </c>
    </row>
    <row r="58" spans="1:4" ht="15.75">
      <c r="A58" s="351">
        <v>1808</v>
      </c>
      <c r="B58" s="352">
        <v>137</v>
      </c>
      <c r="C58" s="351" t="s">
        <v>24006</v>
      </c>
      <c r="D58" s="351" t="s">
        <v>23972</v>
      </c>
    </row>
    <row r="59" spans="1:4" ht="15.75">
      <c r="A59" s="351">
        <v>1809</v>
      </c>
      <c r="B59" s="352">
        <v>137</v>
      </c>
      <c r="C59" s="351" t="s">
        <v>24007</v>
      </c>
      <c r="D59" s="351" t="s">
        <v>23944</v>
      </c>
    </row>
    <row r="60" spans="1:4" ht="15.75">
      <c r="A60" s="351">
        <v>1810</v>
      </c>
      <c r="B60" s="352">
        <v>137</v>
      </c>
      <c r="C60" s="351" t="s">
        <v>24008</v>
      </c>
      <c r="D60" s="351" t="s">
        <v>23944</v>
      </c>
    </row>
    <row r="61" spans="1:4" ht="15.75">
      <c r="A61" s="351">
        <v>1815</v>
      </c>
      <c r="B61" s="352">
        <v>132</v>
      </c>
      <c r="C61" s="351" t="s">
        <v>24009</v>
      </c>
      <c r="D61" s="351" t="s">
        <v>23944</v>
      </c>
    </row>
    <row r="62" spans="1:4" ht="15.75">
      <c r="A62" s="351">
        <v>1816</v>
      </c>
      <c r="B62" s="352">
        <v>155</v>
      </c>
      <c r="C62" s="351" t="s">
        <v>24010</v>
      </c>
      <c r="D62" s="351" t="s">
        <v>23944</v>
      </c>
    </row>
    <row r="63" spans="1:4" ht="15.75">
      <c r="A63" s="351">
        <v>1818</v>
      </c>
      <c r="B63" s="352">
        <v>157</v>
      </c>
      <c r="C63" s="351" t="s">
        <v>24011</v>
      </c>
      <c r="D63" s="351" t="s">
        <v>23944</v>
      </c>
    </row>
    <row r="64" spans="1:4" ht="19.5">
      <c r="A64" s="351">
        <v>1828</v>
      </c>
      <c r="B64" s="352">
        <v>137</v>
      </c>
      <c r="C64" s="351" t="s">
        <v>24012</v>
      </c>
      <c r="D64" s="351" t="s">
        <v>24013</v>
      </c>
    </row>
    <row r="65" spans="1:4" ht="19.5">
      <c r="A65" s="351">
        <v>1828</v>
      </c>
      <c r="B65" s="352">
        <v>137</v>
      </c>
      <c r="C65" s="351" t="s">
        <v>24014</v>
      </c>
      <c r="D65" s="351" t="s">
        <v>24013</v>
      </c>
    </row>
    <row r="66" spans="1:4" ht="15.75">
      <c r="A66" s="351">
        <v>1834</v>
      </c>
      <c r="B66" s="352">
        <v>137</v>
      </c>
      <c r="C66" s="351" t="s">
        <v>24015</v>
      </c>
      <c r="D66" s="351" t="s">
        <v>23944</v>
      </c>
    </row>
    <row r="67" spans="1:4" ht="18" customHeight="1">
      <c r="A67" s="351">
        <v>1834</v>
      </c>
      <c r="B67" s="352">
        <v>137</v>
      </c>
      <c r="C67" s="351" t="s">
        <v>24016</v>
      </c>
      <c r="D67" s="351" t="s">
        <v>23944</v>
      </c>
    </row>
    <row r="68" spans="1:4" ht="19.5">
      <c r="A68" s="351">
        <v>1836</v>
      </c>
      <c r="B68" s="352">
        <v>137</v>
      </c>
      <c r="C68" s="351" t="s">
        <v>24017</v>
      </c>
      <c r="D68" s="351" t="s">
        <v>24018</v>
      </c>
    </row>
    <row r="69" spans="1:4" ht="15.75">
      <c r="A69" s="351">
        <v>1838</v>
      </c>
      <c r="B69" s="352">
        <v>137</v>
      </c>
      <c r="C69" s="351" t="s">
        <v>24019</v>
      </c>
      <c r="D69" s="351" t="s">
        <v>23944</v>
      </c>
    </row>
    <row r="70" spans="1:4" ht="15.75">
      <c r="A70" s="351">
        <v>1898</v>
      </c>
      <c r="B70" s="352">
        <v>156</v>
      </c>
      <c r="C70" s="351" t="s">
        <v>24020</v>
      </c>
      <c r="D70" s="351" t="s">
        <v>24021</v>
      </c>
    </row>
    <row r="71" spans="1:4" ht="19.5">
      <c r="A71" s="351">
        <v>1923</v>
      </c>
      <c r="B71" s="352">
        <v>135</v>
      </c>
      <c r="C71" s="351" t="s">
        <v>24022</v>
      </c>
      <c r="D71" s="351" t="s">
        <v>23959</v>
      </c>
    </row>
    <row r="72" spans="1:4" ht="19.5">
      <c r="A72" s="351">
        <v>1923</v>
      </c>
      <c r="B72" s="352">
        <v>135</v>
      </c>
      <c r="C72" s="351" t="s">
        <v>24023</v>
      </c>
      <c r="D72" s="351" t="s">
        <v>23959</v>
      </c>
    </row>
    <row r="73" spans="1:4" ht="19.5">
      <c r="A73" s="351">
        <v>1923</v>
      </c>
      <c r="B73" s="352">
        <v>135</v>
      </c>
      <c r="C73" s="351" t="s">
        <v>24024</v>
      </c>
      <c r="D73" s="351" t="s">
        <v>23959</v>
      </c>
    </row>
    <row r="74" spans="1:4" ht="19.5">
      <c r="A74" s="351">
        <v>1929</v>
      </c>
      <c r="B74" s="352">
        <v>135</v>
      </c>
      <c r="C74" s="351" t="s">
        <v>24025</v>
      </c>
      <c r="D74" s="351" t="s">
        <v>23959</v>
      </c>
    </row>
    <row r="75" spans="1:4" ht="19.5">
      <c r="A75" s="351">
        <v>1929</v>
      </c>
      <c r="B75" s="352">
        <v>135</v>
      </c>
      <c r="C75" s="351" t="s">
        <v>24026</v>
      </c>
      <c r="D75" s="351" t="s">
        <v>23959</v>
      </c>
    </row>
    <row r="76" spans="1:4" ht="19.5">
      <c r="A76" s="351">
        <v>1929</v>
      </c>
      <c r="B76" s="352">
        <v>135</v>
      </c>
      <c r="C76" s="351" t="s">
        <v>24027</v>
      </c>
      <c r="D76" s="351" t="s">
        <v>23959</v>
      </c>
    </row>
    <row r="77" spans="1:4" ht="19.5">
      <c r="A77" s="351">
        <v>1931</v>
      </c>
      <c r="B77" s="352">
        <v>171</v>
      </c>
      <c r="C77" s="351" t="s">
        <v>24028</v>
      </c>
      <c r="D77" s="351" t="s">
        <v>23959</v>
      </c>
    </row>
    <row r="78" spans="1:4" ht="19.5">
      <c r="A78" s="351">
        <v>1931</v>
      </c>
      <c r="B78" s="352">
        <v>171</v>
      </c>
      <c r="C78" s="351" t="s">
        <v>24029</v>
      </c>
      <c r="D78" s="351" t="s">
        <v>23959</v>
      </c>
    </row>
    <row r="79" spans="1:4" ht="19.5">
      <c r="A79" s="351">
        <v>1931</v>
      </c>
      <c r="B79" s="352">
        <v>171</v>
      </c>
      <c r="C79" s="351" t="s">
        <v>24030</v>
      </c>
      <c r="D79" s="351" t="s">
        <v>23959</v>
      </c>
    </row>
    <row r="80" spans="1:4" ht="19.5">
      <c r="A80" s="351">
        <v>2004</v>
      </c>
      <c r="B80" s="352">
        <v>135</v>
      </c>
      <c r="C80" s="351" t="s">
        <v>24031</v>
      </c>
      <c r="D80" s="351" t="s">
        <v>24032</v>
      </c>
    </row>
    <row r="81" spans="1:4" ht="19.5">
      <c r="A81" s="351">
        <v>2011</v>
      </c>
      <c r="B81" s="352">
        <v>139</v>
      </c>
      <c r="C81" s="351" t="s">
        <v>24033</v>
      </c>
      <c r="D81" s="351" t="s">
        <v>23957</v>
      </c>
    </row>
    <row r="82" spans="1:4" ht="19.5">
      <c r="A82" s="351">
        <v>2012</v>
      </c>
      <c r="B82" s="352">
        <v>139</v>
      </c>
      <c r="C82" s="351" t="s">
        <v>24034</v>
      </c>
      <c r="D82" s="351" t="s">
        <v>23957</v>
      </c>
    </row>
    <row r="83" spans="1:4" ht="19.5">
      <c r="A83" s="351">
        <v>2013</v>
      </c>
      <c r="B83" s="352">
        <v>139</v>
      </c>
      <c r="C83" s="351" t="s">
        <v>24035</v>
      </c>
      <c r="D83" s="351" t="s">
        <v>23957</v>
      </c>
    </row>
    <row r="84" spans="1:4" ht="19.5">
      <c r="A84" s="351">
        <v>2308</v>
      </c>
      <c r="B84" s="352">
        <v>157</v>
      </c>
      <c r="C84" s="351" t="s">
        <v>24036</v>
      </c>
      <c r="D84" s="351" t="s">
        <v>24037</v>
      </c>
    </row>
    <row r="85" spans="1:4" ht="19.5">
      <c r="A85" s="351">
        <v>2308</v>
      </c>
      <c r="B85" s="352">
        <v>157</v>
      </c>
      <c r="C85" s="351" t="s">
        <v>24038</v>
      </c>
      <c r="D85" s="351" t="s">
        <v>24037</v>
      </c>
    </row>
    <row r="86" spans="1:4" ht="15.75">
      <c r="A86" s="351">
        <v>2353</v>
      </c>
      <c r="B86" s="352">
        <v>132</v>
      </c>
      <c r="C86" s="351" t="s">
        <v>24039</v>
      </c>
      <c r="D86" s="351" t="s">
        <v>23944</v>
      </c>
    </row>
    <row r="87" spans="1:4" ht="15.75">
      <c r="A87" s="351">
        <v>2395</v>
      </c>
      <c r="B87" s="352">
        <v>132</v>
      </c>
      <c r="C87" s="351" t="s">
        <v>24040</v>
      </c>
      <c r="D87" s="351" t="s">
        <v>23944</v>
      </c>
    </row>
    <row r="88" spans="1:4" ht="15.75">
      <c r="A88" s="351">
        <v>2434</v>
      </c>
      <c r="B88" s="352">
        <v>156</v>
      </c>
      <c r="C88" s="351" t="s">
        <v>24041</v>
      </c>
      <c r="D88" s="351" t="s">
        <v>23944</v>
      </c>
    </row>
    <row r="89" spans="1:4" ht="15.75">
      <c r="A89" s="351">
        <v>2435</v>
      </c>
      <c r="B89" s="352">
        <v>156</v>
      </c>
      <c r="C89" s="351" t="s">
        <v>24042</v>
      </c>
      <c r="D89" s="351" t="s">
        <v>23944</v>
      </c>
    </row>
    <row r="90" spans="1:4" ht="15.75">
      <c r="A90" s="351">
        <v>2437</v>
      </c>
      <c r="B90" s="352">
        <v>156</v>
      </c>
      <c r="C90" s="351" t="s">
        <v>24043</v>
      </c>
      <c r="D90" s="351" t="s">
        <v>23944</v>
      </c>
    </row>
    <row r="91" spans="1:4" ht="15.75">
      <c r="A91" s="351">
        <v>2495</v>
      </c>
      <c r="B91" s="352">
        <v>144</v>
      </c>
      <c r="C91" s="351" t="s">
        <v>24044</v>
      </c>
      <c r="D91" s="351" t="s">
        <v>23979</v>
      </c>
    </row>
    <row r="92" spans="1:4" ht="15.75">
      <c r="A92" s="351">
        <v>2691</v>
      </c>
      <c r="B92" s="352">
        <v>137</v>
      </c>
      <c r="C92" s="351" t="s">
        <v>24045</v>
      </c>
      <c r="D92" s="351" t="s">
        <v>23972</v>
      </c>
    </row>
    <row r="93" spans="1:4" ht="15.75">
      <c r="A93" s="351">
        <v>2692</v>
      </c>
      <c r="B93" s="352">
        <v>157</v>
      </c>
      <c r="C93" s="351" t="s">
        <v>24046</v>
      </c>
      <c r="D93" s="351" t="s">
        <v>23972</v>
      </c>
    </row>
    <row r="94" spans="1:4" ht="19.5">
      <c r="A94" s="351">
        <v>2806</v>
      </c>
      <c r="B94" s="352">
        <v>139</v>
      </c>
      <c r="C94" s="351" t="s">
        <v>24047</v>
      </c>
      <c r="D94" s="351" t="s">
        <v>24032</v>
      </c>
    </row>
    <row r="95" spans="1:4" ht="15.75">
      <c r="A95" s="351">
        <v>2965</v>
      </c>
      <c r="B95" s="352">
        <v>139</v>
      </c>
      <c r="C95" s="351" t="s">
        <v>24048</v>
      </c>
      <c r="D95" s="351" t="s">
        <v>23979</v>
      </c>
    </row>
    <row r="96" spans="1:4" ht="15.75">
      <c r="A96" s="351">
        <v>2977</v>
      </c>
      <c r="B96" s="352">
        <v>166</v>
      </c>
      <c r="C96" s="351" t="s">
        <v>24049</v>
      </c>
      <c r="D96" s="351" t="s">
        <v>23979</v>
      </c>
    </row>
    <row r="97" spans="1:4" s="355" customFormat="1" ht="15.75">
      <c r="A97" s="351">
        <v>2977</v>
      </c>
      <c r="B97" s="352">
        <v>166</v>
      </c>
      <c r="C97" s="351" t="s">
        <v>24050</v>
      </c>
      <c r="D97" s="351" t="s">
        <v>23979</v>
      </c>
    </row>
    <row r="98" spans="1:4" s="355" customFormat="1" ht="30">
      <c r="A98" s="351">
        <v>2978</v>
      </c>
      <c r="B98" s="352">
        <v>166</v>
      </c>
      <c r="C98" s="351" t="s">
        <v>24051</v>
      </c>
      <c r="D98" s="351" t="s">
        <v>23979</v>
      </c>
    </row>
    <row r="99" spans="1:4" s="355" customFormat="1" ht="30">
      <c r="A99" s="351">
        <v>2978</v>
      </c>
      <c r="B99" s="352">
        <v>166</v>
      </c>
      <c r="C99" s="351" t="s">
        <v>24052</v>
      </c>
      <c r="D99" s="351" t="s">
        <v>23979</v>
      </c>
    </row>
    <row r="100" spans="1:4" ht="15.75">
      <c r="A100" s="351">
        <v>2985</v>
      </c>
      <c r="B100" s="352">
        <v>155</v>
      </c>
      <c r="C100" s="351" t="s">
        <v>24053</v>
      </c>
      <c r="D100" s="351" t="s">
        <v>23944</v>
      </c>
    </row>
    <row r="101" spans="1:4" ht="15.75">
      <c r="A101" s="351">
        <v>2986</v>
      </c>
      <c r="B101" s="352">
        <v>155</v>
      </c>
      <c r="C101" s="351" t="s">
        <v>24054</v>
      </c>
      <c r="D101" s="351" t="s">
        <v>23944</v>
      </c>
    </row>
    <row r="102" spans="1:4" ht="15.75">
      <c r="A102" s="351">
        <v>2987</v>
      </c>
      <c r="B102" s="352">
        <v>156</v>
      </c>
      <c r="C102" s="351" t="s">
        <v>24055</v>
      </c>
      <c r="D102" s="351" t="s">
        <v>23944</v>
      </c>
    </row>
    <row r="103" spans="1:4" ht="15.75">
      <c r="A103" s="351">
        <v>2988</v>
      </c>
      <c r="B103" s="352">
        <v>139</v>
      </c>
      <c r="C103" s="351" t="s">
        <v>24056</v>
      </c>
      <c r="D103" s="351" t="s">
        <v>23944</v>
      </c>
    </row>
    <row r="104" spans="1:4" ht="19.5">
      <c r="A104" s="351">
        <v>3048</v>
      </c>
      <c r="B104" s="352">
        <v>157</v>
      </c>
      <c r="C104" s="351" t="s">
        <v>24057</v>
      </c>
      <c r="D104" s="351" t="s">
        <v>23957</v>
      </c>
    </row>
    <row r="105" spans="1:4" ht="15.75">
      <c r="A105" s="351">
        <v>3361</v>
      </c>
      <c r="B105" s="352">
        <v>156</v>
      </c>
      <c r="C105" s="351" t="s">
        <v>24058</v>
      </c>
      <c r="D105" s="351" t="s">
        <v>23944</v>
      </c>
    </row>
    <row r="106" spans="1:4" ht="15.75">
      <c r="A106" s="351">
        <v>3361</v>
      </c>
      <c r="B106" s="352">
        <v>156</v>
      </c>
      <c r="C106" s="351" t="s">
        <v>24059</v>
      </c>
      <c r="D106" s="351" t="s">
        <v>23944</v>
      </c>
    </row>
    <row r="107" spans="1:4" ht="15.75">
      <c r="A107" s="351">
        <v>3362</v>
      </c>
      <c r="B107" s="352">
        <v>155</v>
      </c>
      <c r="C107" s="351" t="s">
        <v>24060</v>
      </c>
      <c r="D107" s="351" t="s">
        <v>23944</v>
      </c>
    </row>
    <row r="108" spans="1:4" ht="15.75">
      <c r="A108" s="351">
        <v>3362</v>
      </c>
      <c r="B108" s="352">
        <v>155</v>
      </c>
      <c r="C108" s="351" t="s">
        <v>24061</v>
      </c>
      <c r="D108" s="351" t="s">
        <v>23944</v>
      </c>
    </row>
    <row r="109" spans="1:4" ht="19.5">
      <c r="A109" s="351">
        <v>3456</v>
      </c>
      <c r="B109" s="352">
        <v>157</v>
      </c>
      <c r="C109" s="351" t="s">
        <v>24062</v>
      </c>
      <c r="D109" s="351" t="s">
        <v>24037</v>
      </c>
    </row>
    <row r="110" spans="1:4" ht="19.5">
      <c r="A110" s="351">
        <v>3456</v>
      </c>
      <c r="B110" s="352">
        <v>157</v>
      </c>
      <c r="C110" s="351" t="s">
        <v>24063</v>
      </c>
      <c r="D110" s="351" t="s">
        <v>24037</v>
      </c>
    </row>
    <row r="111" spans="1:4" ht="45">
      <c r="A111" s="351">
        <v>3507</v>
      </c>
      <c r="B111" s="352">
        <v>166</v>
      </c>
      <c r="C111" s="351" t="s">
        <v>24064</v>
      </c>
      <c r="D111" s="351" t="s">
        <v>23979</v>
      </c>
    </row>
    <row r="112" spans="1:4" ht="19.5">
      <c r="A112" s="351">
        <v>9191</v>
      </c>
      <c r="B112" s="352">
        <v>143</v>
      </c>
      <c r="C112" s="351" t="s">
        <v>24065</v>
      </c>
      <c r="D112" s="351" t="s">
        <v>24066</v>
      </c>
    </row>
    <row r="115" spans="1:3">
      <c r="A115" s="356" t="s">
        <v>24067</v>
      </c>
    </row>
    <row r="117" spans="1:3" ht="19.5">
      <c r="C117" s="358" t="s">
        <v>24068</v>
      </c>
    </row>
    <row r="118" spans="1:3" ht="19.5">
      <c r="C118" s="358" t="s">
        <v>24069</v>
      </c>
    </row>
    <row r="119" spans="1:3">
      <c r="C119" s="358" t="s">
        <v>24070</v>
      </c>
    </row>
    <row r="120" spans="1:3">
      <c r="C120" s="358" t="s">
        <v>24071</v>
      </c>
    </row>
    <row r="121" spans="1:3">
      <c r="C121" s="358" t="s">
        <v>24072</v>
      </c>
    </row>
    <row r="122" spans="1:3">
      <c r="C122" s="358" t="s">
        <v>24073</v>
      </c>
    </row>
    <row r="123" spans="1:3">
      <c r="C123" s="358" t="s">
        <v>24074</v>
      </c>
    </row>
    <row r="124" spans="1:3" ht="19.5">
      <c r="C124" s="358" t="s">
        <v>24075</v>
      </c>
    </row>
    <row r="125" spans="1:3" ht="19.5">
      <c r="C125" s="358" t="s">
        <v>24076</v>
      </c>
    </row>
    <row r="126" spans="1:3" ht="19.5">
      <c r="C126" s="358" t="s">
        <v>24077</v>
      </c>
    </row>
    <row r="127" spans="1:3" ht="19.5">
      <c r="C127" s="358" t="s">
        <v>24078</v>
      </c>
    </row>
    <row r="128" spans="1:3" ht="19.5">
      <c r="C128" s="358" t="s">
        <v>24079</v>
      </c>
    </row>
    <row r="129" spans="1:3" ht="19.5">
      <c r="C129" s="358" t="s">
        <v>24080</v>
      </c>
    </row>
    <row r="130" spans="1:3" ht="19.5">
      <c r="C130" s="358" t="s">
        <v>24081</v>
      </c>
    </row>
    <row r="132" spans="1:3">
      <c r="A132" s="356" t="s">
        <v>24082</v>
      </c>
    </row>
  </sheetData>
  <sheetProtection password="FB09" sheet="1"/>
  <autoFilter ref="A3:D3"/>
  <mergeCells count="1">
    <mergeCell ref="A2:D2"/>
  </mergeCells>
  <pageMargins left="0.75" right="0.75" top="1" bottom="1" header="0.5" footer="0.5"/>
  <pageSetup orientation="portrait" horizontalDpi="1200" verticalDpi="1200" r:id="rId1"/>
  <headerFooter alignWithMargins="0">
    <oddHeader>&amp;LEnglish Water-reactive list 2016</oddHeader>
    <oddFooter>&amp;L&amp;D&amp;R&amp;P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zoomScaleNormal="100" workbookViewId="0">
      <pane ySplit="6" topLeftCell="A7" activePane="bottomLeft" state="frozen"/>
      <selection pane="bottomLeft" activeCell="B23" sqref="B23:O23"/>
    </sheetView>
  </sheetViews>
  <sheetFormatPr defaultRowHeight="15"/>
  <cols>
    <col min="1" max="1" width="56.85546875" style="362" customWidth="1"/>
    <col min="2" max="2" width="12.7109375" style="362" customWidth="1"/>
    <col min="3" max="3" width="14" style="362" customWidth="1"/>
    <col min="4" max="4" width="12.85546875" style="362" customWidth="1"/>
    <col min="5" max="5" width="13.5703125" style="362" customWidth="1"/>
    <col min="6" max="6" width="14.28515625" style="362" customWidth="1"/>
    <col min="7" max="7" width="17.140625" style="362" customWidth="1"/>
    <col min="8" max="8" width="13.28515625" style="362" customWidth="1"/>
    <col min="9" max="9" width="14.28515625" style="362" customWidth="1"/>
    <col min="10" max="10" width="13.85546875" style="362" customWidth="1"/>
    <col min="11" max="11" width="14.42578125" style="362" customWidth="1"/>
    <col min="12" max="12" width="14.85546875" style="362" customWidth="1"/>
    <col min="13" max="13" width="17.85546875" style="362" customWidth="1"/>
    <col min="14" max="15" width="14.85546875" style="362" customWidth="1"/>
    <col min="16" max="16" width="13.42578125" style="362" customWidth="1"/>
    <col min="17" max="256" width="9.140625" style="362"/>
    <col min="257" max="257" width="25.7109375" style="362" customWidth="1"/>
    <col min="258" max="258" width="12.7109375" style="362" customWidth="1"/>
    <col min="259" max="259" width="10.85546875" style="362" customWidth="1"/>
    <col min="260" max="261" width="12.85546875" style="362" customWidth="1"/>
    <col min="262" max="263" width="14.28515625" style="362" customWidth="1"/>
    <col min="264" max="265" width="13.28515625" style="362" customWidth="1"/>
    <col min="266" max="267" width="13.85546875" style="362" customWidth="1"/>
    <col min="268" max="270" width="14.85546875" style="362" customWidth="1"/>
    <col min="271" max="272" width="13.42578125" style="362" customWidth="1"/>
    <col min="273" max="512" width="9.140625" style="362"/>
    <col min="513" max="513" width="25.7109375" style="362" customWidth="1"/>
    <col min="514" max="514" width="12.7109375" style="362" customWidth="1"/>
    <col min="515" max="515" width="10.85546875" style="362" customWidth="1"/>
    <col min="516" max="517" width="12.85546875" style="362" customWidth="1"/>
    <col min="518" max="519" width="14.28515625" style="362" customWidth="1"/>
    <col min="520" max="521" width="13.28515625" style="362" customWidth="1"/>
    <col min="522" max="523" width="13.85546875" style="362" customWidth="1"/>
    <col min="524" max="526" width="14.85546875" style="362" customWidth="1"/>
    <col min="527" max="528" width="13.42578125" style="362" customWidth="1"/>
    <col min="529" max="768" width="9.140625" style="362"/>
    <col min="769" max="769" width="25.7109375" style="362" customWidth="1"/>
    <col min="770" max="770" width="12.7109375" style="362" customWidth="1"/>
    <col min="771" max="771" width="10.85546875" style="362" customWidth="1"/>
    <col min="772" max="773" width="12.85546875" style="362" customWidth="1"/>
    <col min="774" max="775" width="14.28515625" style="362" customWidth="1"/>
    <col min="776" max="777" width="13.28515625" style="362" customWidth="1"/>
    <col min="778" max="779" width="13.85546875" style="362" customWidth="1"/>
    <col min="780" max="782" width="14.85546875" style="362" customWidth="1"/>
    <col min="783" max="784" width="13.42578125" style="362" customWidth="1"/>
    <col min="785" max="1024" width="9.140625" style="362"/>
    <col min="1025" max="1025" width="25.7109375" style="362" customWidth="1"/>
    <col min="1026" max="1026" width="12.7109375" style="362" customWidth="1"/>
    <col min="1027" max="1027" width="10.85546875" style="362" customWidth="1"/>
    <col min="1028" max="1029" width="12.85546875" style="362" customWidth="1"/>
    <col min="1030" max="1031" width="14.28515625" style="362" customWidth="1"/>
    <col min="1032" max="1033" width="13.28515625" style="362" customWidth="1"/>
    <col min="1034" max="1035" width="13.85546875" style="362" customWidth="1"/>
    <col min="1036" max="1038" width="14.85546875" style="362" customWidth="1"/>
    <col min="1039" max="1040" width="13.42578125" style="362" customWidth="1"/>
    <col min="1041" max="1280" width="9.140625" style="362"/>
    <col min="1281" max="1281" width="25.7109375" style="362" customWidth="1"/>
    <col min="1282" max="1282" width="12.7109375" style="362" customWidth="1"/>
    <col min="1283" max="1283" width="10.85546875" style="362" customWidth="1"/>
    <col min="1284" max="1285" width="12.85546875" style="362" customWidth="1"/>
    <col min="1286" max="1287" width="14.28515625" style="362" customWidth="1"/>
    <col min="1288" max="1289" width="13.28515625" style="362" customWidth="1"/>
    <col min="1290" max="1291" width="13.85546875" style="362" customWidth="1"/>
    <col min="1292" max="1294" width="14.85546875" style="362" customWidth="1"/>
    <col min="1295" max="1296" width="13.42578125" style="362" customWidth="1"/>
    <col min="1297" max="1536" width="9.140625" style="362"/>
    <col min="1537" max="1537" width="25.7109375" style="362" customWidth="1"/>
    <col min="1538" max="1538" width="12.7109375" style="362" customWidth="1"/>
    <col min="1539" max="1539" width="10.85546875" style="362" customWidth="1"/>
    <col min="1540" max="1541" width="12.85546875" style="362" customWidth="1"/>
    <col min="1542" max="1543" width="14.28515625" style="362" customWidth="1"/>
    <col min="1544" max="1545" width="13.28515625" style="362" customWidth="1"/>
    <col min="1546" max="1547" width="13.85546875" style="362" customWidth="1"/>
    <col min="1548" max="1550" width="14.85546875" style="362" customWidth="1"/>
    <col min="1551" max="1552" width="13.42578125" style="362" customWidth="1"/>
    <col min="1553" max="1792" width="9.140625" style="362"/>
    <col min="1793" max="1793" width="25.7109375" style="362" customWidth="1"/>
    <col min="1794" max="1794" width="12.7109375" style="362" customWidth="1"/>
    <col min="1795" max="1795" width="10.85546875" style="362" customWidth="1"/>
    <col min="1796" max="1797" width="12.85546875" style="362" customWidth="1"/>
    <col min="1798" max="1799" width="14.28515625" style="362" customWidth="1"/>
    <col min="1800" max="1801" width="13.28515625" style="362" customWidth="1"/>
    <col min="1802" max="1803" width="13.85546875" style="362" customWidth="1"/>
    <col min="1804" max="1806" width="14.85546875" style="362" customWidth="1"/>
    <col min="1807" max="1808" width="13.42578125" style="362" customWidth="1"/>
    <col min="1809" max="2048" width="9.140625" style="362"/>
    <col min="2049" max="2049" width="25.7109375" style="362" customWidth="1"/>
    <col min="2050" max="2050" width="12.7109375" style="362" customWidth="1"/>
    <col min="2051" max="2051" width="10.85546875" style="362" customWidth="1"/>
    <col min="2052" max="2053" width="12.85546875" style="362" customWidth="1"/>
    <col min="2054" max="2055" width="14.28515625" style="362" customWidth="1"/>
    <col min="2056" max="2057" width="13.28515625" style="362" customWidth="1"/>
    <col min="2058" max="2059" width="13.85546875" style="362" customWidth="1"/>
    <col min="2060" max="2062" width="14.85546875" style="362" customWidth="1"/>
    <col min="2063" max="2064" width="13.42578125" style="362" customWidth="1"/>
    <col min="2065" max="2304" width="9.140625" style="362"/>
    <col min="2305" max="2305" width="25.7109375" style="362" customWidth="1"/>
    <col min="2306" max="2306" width="12.7109375" style="362" customWidth="1"/>
    <col min="2307" max="2307" width="10.85546875" style="362" customWidth="1"/>
    <col min="2308" max="2309" width="12.85546875" style="362" customWidth="1"/>
    <col min="2310" max="2311" width="14.28515625" style="362" customWidth="1"/>
    <col min="2312" max="2313" width="13.28515625" style="362" customWidth="1"/>
    <col min="2314" max="2315" width="13.85546875" style="362" customWidth="1"/>
    <col min="2316" max="2318" width="14.85546875" style="362" customWidth="1"/>
    <col min="2319" max="2320" width="13.42578125" style="362" customWidth="1"/>
    <col min="2321" max="2560" width="9.140625" style="362"/>
    <col min="2561" max="2561" width="25.7109375" style="362" customWidth="1"/>
    <col min="2562" max="2562" width="12.7109375" style="362" customWidth="1"/>
    <col min="2563" max="2563" width="10.85546875" style="362" customWidth="1"/>
    <col min="2564" max="2565" width="12.85546875" style="362" customWidth="1"/>
    <col min="2566" max="2567" width="14.28515625" style="362" customWidth="1"/>
    <col min="2568" max="2569" width="13.28515625" style="362" customWidth="1"/>
    <col min="2570" max="2571" width="13.85546875" style="362" customWidth="1"/>
    <col min="2572" max="2574" width="14.85546875" style="362" customWidth="1"/>
    <col min="2575" max="2576" width="13.42578125" style="362" customWidth="1"/>
    <col min="2577" max="2816" width="9.140625" style="362"/>
    <col min="2817" max="2817" width="25.7109375" style="362" customWidth="1"/>
    <col min="2818" max="2818" width="12.7109375" style="362" customWidth="1"/>
    <col min="2819" max="2819" width="10.85546875" style="362" customWidth="1"/>
    <col min="2820" max="2821" width="12.85546875" style="362" customWidth="1"/>
    <col min="2822" max="2823" width="14.28515625" style="362" customWidth="1"/>
    <col min="2824" max="2825" width="13.28515625" style="362" customWidth="1"/>
    <col min="2826" max="2827" width="13.85546875" style="362" customWidth="1"/>
    <col min="2828" max="2830" width="14.85546875" style="362" customWidth="1"/>
    <col min="2831" max="2832" width="13.42578125" style="362" customWidth="1"/>
    <col min="2833" max="3072" width="9.140625" style="362"/>
    <col min="3073" max="3073" width="25.7109375" style="362" customWidth="1"/>
    <col min="3074" max="3074" width="12.7109375" style="362" customWidth="1"/>
    <col min="3075" max="3075" width="10.85546875" style="362" customWidth="1"/>
    <col min="3076" max="3077" width="12.85546875" style="362" customWidth="1"/>
    <col min="3078" max="3079" width="14.28515625" style="362" customWidth="1"/>
    <col min="3080" max="3081" width="13.28515625" style="362" customWidth="1"/>
    <col min="3082" max="3083" width="13.85546875" style="362" customWidth="1"/>
    <col min="3084" max="3086" width="14.85546875" style="362" customWidth="1"/>
    <col min="3087" max="3088" width="13.42578125" style="362" customWidth="1"/>
    <col min="3089" max="3328" width="9.140625" style="362"/>
    <col min="3329" max="3329" width="25.7109375" style="362" customWidth="1"/>
    <col min="3330" max="3330" width="12.7109375" style="362" customWidth="1"/>
    <col min="3331" max="3331" width="10.85546875" style="362" customWidth="1"/>
    <col min="3332" max="3333" width="12.85546875" style="362" customWidth="1"/>
    <col min="3334" max="3335" width="14.28515625" style="362" customWidth="1"/>
    <col min="3336" max="3337" width="13.28515625" style="362" customWidth="1"/>
    <col min="3338" max="3339" width="13.85546875" style="362" customWidth="1"/>
    <col min="3340" max="3342" width="14.85546875" style="362" customWidth="1"/>
    <col min="3343" max="3344" width="13.42578125" style="362" customWidth="1"/>
    <col min="3345" max="3584" width="9.140625" style="362"/>
    <col min="3585" max="3585" width="25.7109375" style="362" customWidth="1"/>
    <col min="3586" max="3586" width="12.7109375" style="362" customWidth="1"/>
    <col min="3587" max="3587" width="10.85546875" style="362" customWidth="1"/>
    <col min="3588" max="3589" width="12.85546875" style="362" customWidth="1"/>
    <col min="3590" max="3591" width="14.28515625" style="362" customWidth="1"/>
    <col min="3592" max="3593" width="13.28515625" style="362" customWidth="1"/>
    <col min="3594" max="3595" width="13.85546875" style="362" customWidth="1"/>
    <col min="3596" max="3598" width="14.85546875" style="362" customWidth="1"/>
    <col min="3599" max="3600" width="13.42578125" style="362" customWidth="1"/>
    <col min="3601" max="3840" width="9.140625" style="362"/>
    <col min="3841" max="3841" width="25.7109375" style="362" customWidth="1"/>
    <col min="3842" max="3842" width="12.7109375" style="362" customWidth="1"/>
    <col min="3843" max="3843" width="10.85546875" style="362" customWidth="1"/>
    <col min="3844" max="3845" width="12.85546875" style="362" customWidth="1"/>
    <col min="3846" max="3847" width="14.28515625" style="362" customWidth="1"/>
    <col min="3848" max="3849" width="13.28515625" style="362" customWidth="1"/>
    <col min="3850" max="3851" width="13.85546875" style="362" customWidth="1"/>
    <col min="3852" max="3854" width="14.85546875" style="362" customWidth="1"/>
    <col min="3855" max="3856" width="13.42578125" style="362" customWidth="1"/>
    <col min="3857" max="4096" width="9.140625" style="362"/>
    <col min="4097" max="4097" width="25.7109375" style="362" customWidth="1"/>
    <col min="4098" max="4098" width="12.7109375" style="362" customWidth="1"/>
    <col min="4099" max="4099" width="10.85546875" style="362" customWidth="1"/>
    <col min="4100" max="4101" width="12.85546875" style="362" customWidth="1"/>
    <col min="4102" max="4103" width="14.28515625" style="362" customWidth="1"/>
    <col min="4104" max="4105" width="13.28515625" style="362" customWidth="1"/>
    <col min="4106" max="4107" width="13.85546875" style="362" customWidth="1"/>
    <col min="4108" max="4110" width="14.85546875" style="362" customWidth="1"/>
    <col min="4111" max="4112" width="13.42578125" style="362" customWidth="1"/>
    <col min="4113" max="4352" width="9.140625" style="362"/>
    <col min="4353" max="4353" width="25.7109375" style="362" customWidth="1"/>
    <col min="4354" max="4354" width="12.7109375" style="362" customWidth="1"/>
    <col min="4355" max="4355" width="10.85546875" style="362" customWidth="1"/>
    <col min="4356" max="4357" width="12.85546875" style="362" customWidth="1"/>
    <col min="4358" max="4359" width="14.28515625" style="362" customWidth="1"/>
    <col min="4360" max="4361" width="13.28515625" style="362" customWidth="1"/>
    <col min="4362" max="4363" width="13.85546875" style="362" customWidth="1"/>
    <col min="4364" max="4366" width="14.85546875" style="362" customWidth="1"/>
    <col min="4367" max="4368" width="13.42578125" style="362" customWidth="1"/>
    <col min="4369" max="4608" width="9.140625" style="362"/>
    <col min="4609" max="4609" width="25.7109375" style="362" customWidth="1"/>
    <col min="4610" max="4610" width="12.7109375" style="362" customWidth="1"/>
    <col min="4611" max="4611" width="10.85546875" style="362" customWidth="1"/>
    <col min="4612" max="4613" width="12.85546875" style="362" customWidth="1"/>
    <col min="4614" max="4615" width="14.28515625" style="362" customWidth="1"/>
    <col min="4616" max="4617" width="13.28515625" style="362" customWidth="1"/>
    <col min="4618" max="4619" width="13.85546875" style="362" customWidth="1"/>
    <col min="4620" max="4622" width="14.85546875" style="362" customWidth="1"/>
    <col min="4623" max="4624" width="13.42578125" style="362" customWidth="1"/>
    <col min="4625" max="4864" width="9.140625" style="362"/>
    <col min="4865" max="4865" width="25.7109375" style="362" customWidth="1"/>
    <col min="4866" max="4866" width="12.7109375" style="362" customWidth="1"/>
    <col min="4867" max="4867" width="10.85546875" style="362" customWidth="1"/>
    <col min="4868" max="4869" width="12.85546875" style="362" customWidth="1"/>
    <col min="4870" max="4871" width="14.28515625" style="362" customWidth="1"/>
    <col min="4872" max="4873" width="13.28515625" style="362" customWidth="1"/>
    <col min="4874" max="4875" width="13.85546875" style="362" customWidth="1"/>
    <col min="4876" max="4878" width="14.85546875" style="362" customWidth="1"/>
    <col min="4879" max="4880" width="13.42578125" style="362" customWidth="1"/>
    <col min="4881" max="5120" width="9.140625" style="362"/>
    <col min="5121" max="5121" width="25.7109375" style="362" customWidth="1"/>
    <col min="5122" max="5122" width="12.7109375" style="362" customWidth="1"/>
    <col min="5123" max="5123" width="10.85546875" style="362" customWidth="1"/>
    <col min="5124" max="5125" width="12.85546875" style="362" customWidth="1"/>
    <col min="5126" max="5127" width="14.28515625" style="362" customWidth="1"/>
    <col min="5128" max="5129" width="13.28515625" style="362" customWidth="1"/>
    <col min="5130" max="5131" width="13.85546875" style="362" customWidth="1"/>
    <col min="5132" max="5134" width="14.85546875" style="362" customWidth="1"/>
    <col min="5135" max="5136" width="13.42578125" style="362" customWidth="1"/>
    <col min="5137" max="5376" width="9.140625" style="362"/>
    <col min="5377" max="5377" width="25.7109375" style="362" customWidth="1"/>
    <col min="5378" max="5378" width="12.7109375" style="362" customWidth="1"/>
    <col min="5379" max="5379" width="10.85546875" style="362" customWidth="1"/>
    <col min="5380" max="5381" width="12.85546875" style="362" customWidth="1"/>
    <col min="5382" max="5383" width="14.28515625" style="362" customWidth="1"/>
    <col min="5384" max="5385" width="13.28515625" style="362" customWidth="1"/>
    <col min="5386" max="5387" width="13.85546875" style="362" customWidth="1"/>
    <col min="5388" max="5390" width="14.85546875" style="362" customWidth="1"/>
    <col min="5391" max="5392" width="13.42578125" style="362" customWidth="1"/>
    <col min="5393" max="5632" width="9.140625" style="362"/>
    <col min="5633" max="5633" width="25.7109375" style="362" customWidth="1"/>
    <col min="5634" max="5634" width="12.7109375" style="362" customWidth="1"/>
    <col min="5635" max="5635" width="10.85546875" style="362" customWidth="1"/>
    <col min="5636" max="5637" width="12.85546875" style="362" customWidth="1"/>
    <col min="5638" max="5639" width="14.28515625" style="362" customWidth="1"/>
    <col min="5640" max="5641" width="13.28515625" style="362" customWidth="1"/>
    <col min="5642" max="5643" width="13.85546875" style="362" customWidth="1"/>
    <col min="5644" max="5646" width="14.85546875" style="362" customWidth="1"/>
    <col min="5647" max="5648" width="13.42578125" style="362" customWidth="1"/>
    <col min="5649" max="5888" width="9.140625" style="362"/>
    <col min="5889" max="5889" width="25.7109375" style="362" customWidth="1"/>
    <col min="5890" max="5890" width="12.7109375" style="362" customWidth="1"/>
    <col min="5891" max="5891" width="10.85546875" style="362" customWidth="1"/>
    <col min="5892" max="5893" width="12.85546875" style="362" customWidth="1"/>
    <col min="5894" max="5895" width="14.28515625" style="362" customWidth="1"/>
    <col min="5896" max="5897" width="13.28515625" style="362" customWidth="1"/>
    <col min="5898" max="5899" width="13.85546875" style="362" customWidth="1"/>
    <col min="5900" max="5902" width="14.85546875" style="362" customWidth="1"/>
    <col min="5903" max="5904" width="13.42578125" style="362" customWidth="1"/>
    <col min="5905" max="6144" width="9.140625" style="362"/>
    <col min="6145" max="6145" width="25.7109375" style="362" customWidth="1"/>
    <col min="6146" max="6146" width="12.7109375" style="362" customWidth="1"/>
    <col min="6147" max="6147" width="10.85546875" style="362" customWidth="1"/>
    <col min="6148" max="6149" width="12.85546875" style="362" customWidth="1"/>
    <col min="6150" max="6151" width="14.28515625" style="362" customWidth="1"/>
    <col min="6152" max="6153" width="13.28515625" style="362" customWidth="1"/>
    <col min="6154" max="6155" width="13.85546875" style="362" customWidth="1"/>
    <col min="6156" max="6158" width="14.85546875" style="362" customWidth="1"/>
    <col min="6159" max="6160" width="13.42578125" style="362" customWidth="1"/>
    <col min="6161" max="6400" width="9.140625" style="362"/>
    <col min="6401" max="6401" width="25.7109375" style="362" customWidth="1"/>
    <col min="6402" max="6402" width="12.7109375" style="362" customWidth="1"/>
    <col min="6403" max="6403" width="10.85546875" style="362" customWidth="1"/>
    <col min="6404" max="6405" width="12.85546875" style="362" customWidth="1"/>
    <col min="6406" max="6407" width="14.28515625" style="362" customWidth="1"/>
    <col min="6408" max="6409" width="13.28515625" style="362" customWidth="1"/>
    <col min="6410" max="6411" width="13.85546875" style="362" customWidth="1"/>
    <col min="6412" max="6414" width="14.85546875" style="362" customWidth="1"/>
    <col min="6415" max="6416" width="13.42578125" style="362" customWidth="1"/>
    <col min="6417" max="6656" width="9.140625" style="362"/>
    <col min="6657" max="6657" width="25.7109375" style="362" customWidth="1"/>
    <col min="6658" max="6658" width="12.7109375" style="362" customWidth="1"/>
    <col min="6659" max="6659" width="10.85546875" style="362" customWidth="1"/>
    <col min="6660" max="6661" width="12.85546875" style="362" customWidth="1"/>
    <col min="6662" max="6663" width="14.28515625" style="362" customWidth="1"/>
    <col min="6664" max="6665" width="13.28515625" style="362" customWidth="1"/>
    <col min="6666" max="6667" width="13.85546875" style="362" customWidth="1"/>
    <col min="6668" max="6670" width="14.85546875" style="362" customWidth="1"/>
    <col min="6671" max="6672" width="13.42578125" style="362" customWidth="1"/>
    <col min="6673" max="6912" width="9.140625" style="362"/>
    <col min="6913" max="6913" width="25.7109375" style="362" customWidth="1"/>
    <col min="6914" max="6914" width="12.7109375" style="362" customWidth="1"/>
    <col min="6915" max="6915" width="10.85546875" style="362" customWidth="1"/>
    <col min="6916" max="6917" width="12.85546875" style="362" customWidth="1"/>
    <col min="6918" max="6919" width="14.28515625" style="362" customWidth="1"/>
    <col min="6920" max="6921" width="13.28515625" style="362" customWidth="1"/>
    <col min="6922" max="6923" width="13.85546875" style="362" customWidth="1"/>
    <col min="6924" max="6926" width="14.85546875" style="362" customWidth="1"/>
    <col min="6927" max="6928" width="13.42578125" style="362" customWidth="1"/>
    <col min="6929" max="7168" width="9.140625" style="362"/>
    <col min="7169" max="7169" width="25.7109375" style="362" customWidth="1"/>
    <col min="7170" max="7170" width="12.7109375" style="362" customWidth="1"/>
    <col min="7171" max="7171" width="10.85546875" style="362" customWidth="1"/>
    <col min="7172" max="7173" width="12.85546875" style="362" customWidth="1"/>
    <col min="7174" max="7175" width="14.28515625" style="362" customWidth="1"/>
    <col min="7176" max="7177" width="13.28515625" style="362" customWidth="1"/>
    <col min="7178" max="7179" width="13.85546875" style="362" customWidth="1"/>
    <col min="7180" max="7182" width="14.85546875" style="362" customWidth="1"/>
    <col min="7183" max="7184" width="13.42578125" style="362" customWidth="1"/>
    <col min="7185" max="7424" width="9.140625" style="362"/>
    <col min="7425" max="7425" width="25.7109375" style="362" customWidth="1"/>
    <col min="7426" max="7426" width="12.7109375" style="362" customWidth="1"/>
    <col min="7427" max="7427" width="10.85546875" style="362" customWidth="1"/>
    <col min="7428" max="7429" width="12.85546875" style="362" customWidth="1"/>
    <col min="7430" max="7431" width="14.28515625" style="362" customWidth="1"/>
    <col min="7432" max="7433" width="13.28515625" style="362" customWidth="1"/>
    <col min="7434" max="7435" width="13.85546875" style="362" customWidth="1"/>
    <col min="7436" max="7438" width="14.85546875" style="362" customWidth="1"/>
    <col min="7439" max="7440" width="13.42578125" style="362" customWidth="1"/>
    <col min="7441" max="7680" width="9.140625" style="362"/>
    <col min="7681" max="7681" width="25.7109375" style="362" customWidth="1"/>
    <col min="7682" max="7682" width="12.7109375" style="362" customWidth="1"/>
    <col min="7683" max="7683" width="10.85546875" style="362" customWidth="1"/>
    <col min="7684" max="7685" width="12.85546875" style="362" customWidth="1"/>
    <col min="7686" max="7687" width="14.28515625" style="362" customWidth="1"/>
    <col min="7688" max="7689" width="13.28515625" style="362" customWidth="1"/>
    <col min="7690" max="7691" width="13.85546875" style="362" customWidth="1"/>
    <col min="7692" max="7694" width="14.85546875" style="362" customWidth="1"/>
    <col min="7695" max="7696" width="13.42578125" style="362" customWidth="1"/>
    <col min="7697" max="7936" width="9.140625" style="362"/>
    <col min="7937" max="7937" width="25.7109375" style="362" customWidth="1"/>
    <col min="7938" max="7938" width="12.7109375" style="362" customWidth="1"/>
    <col min="7939" max="7939" width="10.85546875" style="362" customWidth="1"/>
    <col min="7940" max="7941" width="12.85546875" style="362" customWidth="1"/>
    <col min="7942" max="7943" width="14.28515625" style="362" customWidth="1"/>
    <col min="7944" max="7945" width="13.28515625" style="362" customWidth="1"/>
    <col min="7946" max="7947" width="13.85546875" style="362" customWidth="1"/>
    <col min="7948" max="7950" width="14.85546875" style="362" customWidth="1"/>
    <col min="7951" max="7952" width="13.42578125" style="362" customWidth="1"/>
    <col min="7953" max="8192" width="9.140625" style="362"/>
    <col min="8193" max="8193" width="25.7109375" style="362" customWidth="1"/>
    <col min="8194" max="8194" width="12.7109375" style="362" customWidth="1"/>
    <col min="8195" max="8195" width="10.85546875" style="362" customWidth="1"/>
    <col min="8196" max="8197" width="12.85546875" style="362" customWidth="1"/>
    <col min="8198" max="8199" width="14.28515625" style="362" customWidth="1"/>
    <col min="8200" max="8201" width="13.28515625" style="362" customWidth="1"/>
    <col min="8202" max="8203" width="13.85546875" style="362" customWidth="1"/>
    <col min="8204" max="8206" width="14.85546875" style="362" customWidth="1"/>
    <col min="8207" max="8208" width="13.42578125" style="362" customWidth="1"/>
    <col min="8209" max="8448" width="9.140625" style="362"/>
    <col min="8449" max="8449" width="25.7109375" style="362" customWidth="1"/>
    <col min="8450" max="8450" width="12.7109375" style="362" customWidth="1"/>
    <col min="8451" max="8451" width="10.85546875" style="362" customWidth="1"/>
    <col min="8452" max="8453" width="12.85546875" style="362" customWidth="1"/>
    <col min="8454" max="8455" width="14.28515625" style="362" customWidth="1"/>
    <col min="8456" max="8457" width="13.28515625" style="362" customWidth="1"/>
    <col min="8458" max="8459" width="13.85546875" style="362" customWidth="1"/>
    <col min="8460" max="8462" width="14.85546875" style="362" customWidth="1"/>
    <col min="8463" max="8464" width="13.42578125" style="362" customWidth="1"/>
    <col min="8465" max="8704" width="9.140625" style="362"/>
    <col min="8705" max="8705" width="25.7109375" style="362" customWidth="1"/>
    <col min="8706" max="8706" width="12.7109375" style="362" customWidth="1"/>
    <col min="8707" max="8707" width="10.85546875" style="362" customWidth="1"/>
    <col min="8708" max="8709" width="12.85546875" style="362" customWidth="1"/>
    <col min="8710" max="8711" width="14.28515625" style="362" customWidth="1"/>
    <col min="8712" max="8713" width="13.28515625" style="362" customWidth="1"/>
    <col min="8714" max="8715" width="13.85546875" style="362" customWidth="1"/>
    <col min="8716" max="8718" width="14.85546875" style="362" customWidth="1"/>
    <col min="8719" max="8720" width="13.42578125" style="362" customWidth="1"/>
    <col min="8721" max="8960" width="9.140625" style="362"/>
    <col min="8961" max="8961" width="25.7109375" style="362" customWidth="1"/>
    <col min="8962" max="8962" width="12.7109375" style="362" customWidth="1"/>
    <col min="8963" max="8963" width="10.85546875" style="362" customWidth="1"/>
    <col min="8964" max="8965" width="12.85546875" style="362" customWidth="1"/>
    <col min="8966" max="8967" width="14.28515625" style="362" customWidth="1"/>
    <col min="8968" max="8969" width="13.28515625" style="362" customWidth="1"/>
    <col min="8970" max="8971" width="13.85546875" style="362" customWidth="1"/>
    <col min="8972" max="8974" width="14.85546875" style="362" customWidth="1"/>
    <col min="8975" max="8976" width="13.42578125" style="362" customWidth="1"/>
    <col min="8977" max="9216" width="9.140625" style="362"/>
    <col min="9217" max="9217" width="25.7109375" style="362" customWidth="1"/>
    <col min="9218" max="9218" width="12.7109375" style="362" customWidth="1"/>
    <col min="9219" max="9219" width="10.85546875" style="362" customWidth="1"/>
    <col min="9220" max="9221" width="12.85546875" style="362" customWidth="1"/>
    <col min="9222" max="9223" width="14.28515625" style="362" customWidth="1"/>
    <col min="9224" max="9225" width="13.28515625" style="362" customWidth="1"/>
    <col min="9226" max="9227" width="13.85546875" style="362" customWidth="1"/>
    <col min="9228" max="9230" width="14.85546875" style="362" customWidth="1"/>
    <col min="9231" max="9232" width="13.42578125" style="362" customWidth="1"/>
    <col min="9233" max="9472" width="9.140625" style="362"/>
    <col min="9473" max="9473" width="25.7109375" style="362" customWidth="1"/>
    <col min="9474" max="9474" width="12.7109375" style="362" customWidth="1"/>
    <col min="9475" max="9475" width="10.85546875" style="362" customWidth="1"/>
    <col min="9476" max="9477" width="12.85546875" style="362" customWidth="1"/>
    <col min="9478" max="9479" width="14.28515625" style="362" customWidth="1"/>
    <col min="9480" max="9481" width="13.28515625" style="362" customWidth="1"/>
    <col min="9482" max="9483" width="13.85546875" style="362" customWidth="1"/>
    <col min="9484" max="9486" width="14.85546875" style="362" customWidth="1"/>
    <col min="9487" max="9488" width="13.42578125" style="362" customWidth="1"/>
    <col min="9489" max="9728" width="9.140625" style="362"/>
    <col min="9729" max="9729" width="25.7109375" style="362" customWidth="1"/>
    <col min="9730" max="9730" width="12.7109375" style="362" customWidth="1"/>
    <col min="9731" max="9731" width="10.85546875" style="362" customWidth="1"/>
    <col min="9732" max="9733" width="12.85546875" style="362" customWidth="1"/>
    <col min="9734" max="9735" width="14.28515625" style="362" customWidth="1"/>
    <col min="9736" max="9737" width="13.28515625" style="362" customWidth="1"/>
    <col min="9738" max="9739" width="13.85546875" style="362" customWidth="1"/>
    <col min="9740" max="9742" width="14.85546875" style="362" customWidth="1"/>
    <col min="9743" max="9744" width="13.42578125" style="362" customWidth="1"/>
    <col min="9745" max="9984" width="9.140625" style="362"/>
    <col min="9985" max="9985" width="25.7109375" style="362" customWidth="1"/>
    <col min="9986" max="9986" width="12.7109375" style="362" customWidth="1"/>
    <col min="9987" max="9987" width="10.85546875" style="362" customWidth="1"/>
    <col min="9988" max="9989" width="12.85546875" style="362" customWidth="1"/>
    <col min="9990" max="9991" width="14.28515625" style="362" customWidth="1"/>
    <col min="9992" max="9993" width="13.28515625" style="362" customWidth="1"/>
    <col min="9994" max="9995" width="13.85546875" style="362" customWidth="1"/>
    <col min="9996" max="9998" width="14.85546875" style="362" customWidth="1"/>
    <col min="9999" max="10000" width="13.42578125" style="362" customWidth="1"/>
    <col min="10001" max="10240" width="9.140625" style="362"/>
    <col min="10241" max="10241" width="25.7109375" style="362" customWidth="1"/>
    <col min="10242" max="10242" width="12.7109375" style="362" customWidth="1"/>
    <col min="10243" max="10243" width="10.85546875" style="362" customWidth="1"/>
    <col min="10244" max="10245" width="12.85546875" style="362" customWidth="1"/>
    <col min="10246" max="10247" width="14.28515625" style="362" customWidth="1"/>
    <col min="10248" max="10249" width="13.28515625" style="362" customWidth="1"/>
    <col min="10250" max="10251" width="13.85546875" style="362" customWidth="1"/>
    <col min="10252" max="10254" width="14.85546875" style="362" customWidth="1"/>
    <col min="10255" max="10256" width="13.42578125" style="362" customWidth="1"/>
    <col min="10257" max="10496" width="9.140625" style="362"/>
    <col min="10497" max="10497" width="25.7109375" style="362" customWidth="1"/>
    <col min="10498" max="10498" width="12.7109375" style="362" customWidth="1"/>
    <col min="10499" max="10499" width="10.85546875" style="362" customWidth="1"/>
    <col min="10500" max="10501" width="12.85546875" style="362" customWidth="1"/>
    <col min="10502" max="10503" width="14.28515625" style="362" customWidth="1"/>
    <col min="10504" max="10505" width="13.28515625" style="362" customWidth="1"/>
    <col min="10506" max="10507" width="13.85546875" style="362" customWidth="1"/>
    <col min="10508" max="10510" width="14.85546875" style="362" customWidth="1"/>
    <col min="10511" max="10512" width="13.42578125" style="362" customWidth="1"/>
    <col min="10513" max="10752" width="9.140625" style="362"/>
    <col min="10753" max="10753" width="25.7109375" style="362" customWidth="1"/>
    <col min="10754" max="10754" width="12.7109375" style="362" customWidth="1"/>
    <col min="10755" max="10755" width="10.85546875" style="362" customWidth="1"/>
    <col min="10756" max="10757" width="12.85546875" style="362" customWidth="1"/>
    <col min="10758" max="10759" width="14.28515625" style="362" customWidth="1"/>
    <col min="10760" max="10761" width="13.28515625" style="362" customWidth="1"/>
    <col min="10762" max="10763" width="13.85546875" style="362" customWidth="1"/>
    <col min="10764" max="10766" width="14.85546875" style="362" customWidth="1"/>
    <col min="10767" max="10768" width="13.42578125" style="362" customWidth="1"/>
    <col min="10769" max="11008" width="9.140625" style="362"/>
    <col min="11009" max="11009" width="25.7109375" style="362" customWidth="1"/>
    <col min="11010" max="11010" width="12.7109375" style="362" customWidth="1"/>
    <col min="11011" max="11011" width="10.85546875" style="362" customWidth="1"/>
    <col min="11012" max="11013" width="12.85546875" style="362" customWidth="1"/>
    <col min="11014" max="11015" width="14.28515625" style="362" customWidth="1"/>
    <col min="11016" max="11017" width="13.28515625" style="362" customWidth="1"/>
    <col min="11018" max="11019" width="13.85546875" style="362" customWidth="1"/>
    <col min="11020" max="11022" width="14.85546875" style="362" customWidth="1"/>
    <col min="11023" max="11024" width="13.42578125" style="362" customWidth="1"/>
    <col min="11025" max="11264" width="9.140625" style="362"/>
    <col min="11265" max="11265" width="25.7109375" style="362" customWidth="1"/>
    <col min="11266" max="11266" width="12.7109375" style="362" customWidth="1"/>
    <col min="11267" max="11267" width="10.85546875" style="362" customWidth="1"/>
    <col min="11268" max="11269" width="12.85546875" style="362" customWidth="1"/>
    <col min="11270" max="11271" width="14.28515625" style="362" customWidth="1"/>
    <col min="11272" max="11273" width="13.28515625" style="362" customWidth="1"/>
    <col min="11274" max="11275" width="13.85546875" style="362" customWidth="1"/>
    <col min="11276" max="11278" width="14.85546875" style="362" customWidth="1"/>
    <col min="11279" max="11280" width="13.42578125" style="362" customWidth="1"/>
    <col min="11281" max="11520" width="9.140625" style="362"/>
    <col min="11521" max="11521" width="25.7109375" style="362" customWidth="1"/>
    <col min="11522" max="11522" width="12.7109375" style="362" customWidth="1"/>
    <col min="11523" max="11523" width="10.85546875" style="362" customWidth="1"/>
    <col min="11524" max="11525" width="12.85546875" style="362" customWidth="1"/>
    <col min="11526" max="11527" width="14.28515625" style="362" customWidth="1"/>
    <col min="11528" max="11529" width="13.28515625" style="362" customWidth="1"/>
    <col min="11530" max="11531" width="13.85546875" style="362" customWidth="1"/>
    <col min="11532" max="11534" width="14.85546875" style="362" customWidth="1"/>
    <col min="11535" max="11536" width="13.42578125" style="362" customWidth="1"/>
    <col min="11537" max="11776" width="9.140625" style="362"/>
    <col min="11777" max="11777" width="25.7109375" style="362" customWidth="1"/>
    <col min="11778" max="11778" width="12.7109375" style="362" customWidth="1"/>
    <col min="11779" max="11779" width="10.85546875" style="362" customWidth="1"/>
    <col min="11780" max="11781" width="12.85546875" style="362" customWidth="1"/>
    <col min="11782" max="11783" width="14.28515625" style="362" customWidth="1"/>
    <col min="11784" max="11785" width="13.28515625" style="362" customWidth="1"/>
    <col min="11786" max="11787" width="13.85546875" style="362" customWidth="1"/>
    <col min="11788" max="11790" width="14.85546875" style="362" customWidth="1"/>
    <col min="11791" max="11792" width="13.42578125" style="362" customWidth="1"/>
    <col min="11793" max="12032" width="9.140625" style="362"/>
    <col min="12033" max="12033" width="25.7109375" style="362" customWidth="1"/>
    <col min="12034" max="12034" width="12.7109375" style="362" customWidth="1"/>
    <col min="12035" max="12035" width="10.85546875" style="362" customWidth="1"/>
    <col min="12036" max="12037" width="12.85546875" style="362" customWidth="1"/>
    <col min="12038" max="12039" width="14.28515625" style="362" customWidth="1"/>
    <col min="12040" max="12041" width="13.28515625" style="362" customWidth="1"/>
    <col min="12042" max="12043" width="13.85546875" style="362" customWidth="1"/>
    <col min="12044" max="12046" width="14.85546875" style="362" customWidth="1"/>
    <col min="12047" max="12048" width="13.42578125" style="362" customWidth="1"/>
    <col min="12049" max="12288" width="9.140625" style="362"/>
    <col min="12289" max="12289" width="25.7109375" style="362" customWidth="1"/>
    <col min="12290" max="12290" width="12.7109375" style="362" customWidth="1"/>
    <col min="12291" max="12291" width="10.85546875" style="362" customWidth="1"/>
    <col min="12292" max="12293" width="12.85546875" style="362" customWidth="1"/>
    <col min="12294" max="12295" width="14.28515625" style="362" customWidth="1"/>
    <col min="12296" max="12297" width="13.28515625" style="362" customWidth="1"/>
    <col min="12298" max="12299" width="13.85546875" style="362" customWidth="1"/>
    <col min="12300" max="12302" width="14.85546875" style="362" customWidth="1"/>
    <col min="12303" max="12304" width="13.42578125" style="362" customWidth="1"/>
    <col min="12305" max="12544" width="9.140625" style="362"/>
    <col min="12545" max="12545" width="25.7109375" style="362" customWidth="1"/>
    <col min="12546" max="12546" width="12.7109375" style="362" customWidth="1"/>
    <col min="12547" max="12547" width="10.85546875" style="362" customWidth="1"/>
    <col min="12548" max="12549" width="12.85546875" style="362" customWidth="1"/>
    <col min="12550" max="12551" width="14.28515625" style="362" customWidth="1"/>
    <col min="12552" max="12553" width="13.28515625" style="362" customWidth="1"/>
    <col min="12554" max="12555" width="13.85546875" style="362" customWidth="1"/>
    <col min="12556" max="12558" width="14.85546875" style="362" customWidth="1"/>
    <col min="12559" max="12560" width="13.42578125" style="362" customWidth="1"/>
    <col min="12561" max="12800" width="9.140625" style="362"/>
    <col min="12801" max="12801" width="25.7109375" style="362" customWidth="1"/>
    <col min="12802" max="12802" width="12.7109375" style="362" customWidth="1"/>
    <col min="12803" max="12803" width="10.85546875" style="362" customWidth="1"/>
    <col min="12804" max="12805" width="12.85546875" style="362" customWidth="1"/>
    <col min="12806" max="12807" width="14.28515625" style="362" customWidth="1"/>
    <col min="12808" max="12809" width="13.28515625" style="362" customWidth="1"/>
    <col min="12810" max="12811" width="13.85546875" style="362" customWidth="1"/>
    <col min="12812" max="12814" width="14.85546875" style="362" customWidth="1"/>
    <col min="12815" max="12816" width="13.42578125" style="362" customWidth="1"/>
    <col min="12817" max="13056" width="9.140625" style="362"/>
    <col min="13057" max="13057" width="25.7109375" style="362" customWidth="1"/>
    <col min="13058" max="13058" width="12.7109375" style="362" customWidth="1"/>
    <col min="13059" max="13059" width="10.85546875" style="362" customWidth="1"/>
    <col min="13060" max="13061" width="12.85546875" style="362" customWidth="1"/>
    <col min="13062" max="13063" width="14.28515625" style="362" customWidth="1"/>
    <col min="13064" max="13065" width="13.28515625" style="362" customWidth="1"/>
    <col min="13066" max="13067" width="13.85546875" style="362" customWidth="1"/>
    <col min="13068" max="13070" width="14.85546875" style="362" customWidth="1"/>
    <col min="13071" max="13072" width="13.42578125" style="362" customWidth="1"/>
    <col min="13073" max="13312" width="9.140625" style="362"/>
    <col min="13313" max="13313" width="25.7109375" style="362" customWidth="1"/>
    <col min="13314" max="13314" width="12.7109375" style="362" customWidth="1"/>
    <col min="13315" max="13315" width="10.85546875" style="362" customWidth="1"/>
    <col min="13316" max="13317" width="12.85546875" style="362" customWidth="1"/>
    <col min="13318" max="13319" width="14.28515625" style="362" customWidth="1"/>
    <col min="13320" max="13321" width="13.28515625" style="362" customWidth="1"/>
    <col min="13322" max="13323" width="13.85546875" style="362" customWidth="1"/>
    <col min="13324" max="13326" width="14.85546875" style="362" customWidth="1"/>
    <col min="13327" max="13328" width="13.42578125" style="362" customWidth="1"/>
    <col min="13329" max="13568" width="9.140625" style="362"/>
    <col min="13569" max="13569" width="25.7109375" style="362" customWidth="1"/>
    <col min="13570" max="13570" width="12.7109375" style="362" customWidth="1"/>
    <col min="13571" max="13571" width="10.85546875" style="362" customWidth="1"/>
    <col min="13572" max="13573" width="12.85546875" style="362" customWidth="1"/>
    <col min="13574" max="13575" width="14.28515625" style="362" customWidth="1"/>
    <col min="13576" max="13577" width="13.28515625" style="362" customWidth="1"/>
    <col min="13578" max="13579" width="13.85546875" style="362" customWidth="1"/>
    <col min="13580" max="13582" width="14.85546875" style="362" customWidth="1"/>
    <col min="13583" max="13584" width="13.42578125" style="362" customWidth="1"/>
    <col min="13585" max="13824" width="9.140625" style="362"/>
    <col min="13825" max="13825" width="25.7109375" style="362" customWidth="1"/>
    <col min="13826" max="13826" width="12.7109375" style="362" customWidth="1"/>
    <col min="13827" max="13827" width="10.85546875" style="362" customWidth="1"/>
    <col min="13828" max="13829" width="12.85546875" style="362" customWidth="1"/>
    <col min="13830" max="13831" width="14.28515625" style="362" customWidth="1"/>
    <col min="13832" max="13833" width="13.28515625" style="362" customWidth="1"/>
    <col min="13834" max="13835" width="13.85546875" style="362" customWidth="1"/>
    <col min="13836" max="13838" width="14.85546875" style="362" customWidth="1"/>
    <col min="13839" max="13840" width="13.42578125" style="362" customWidth="1"/>
    <col min="13841" max="14080" width="9.140625" style="362"/>
    <col min="14081" max="14081" width="25.7109375" style="362" customWidth="1"/>
    <col min="14082" max="14082" width="12.7109375" style="362" customWidth="1"/>
    <col min="14083" max="14083" width="10.85546875" style="362" customWidth="1"/>
    <col min="14084" max="14085" width="12.85546875" style="362" customWidth="1"/>
    <col min="14086" max="14087" width="14.28515625" style="362" customWidth="1"/>
    <col min="14088" max="14089" width="13.28515625" style="362" customWidth="1"/>
    <col min="14090" max="14091" width="13.85546875" style="362" customWidth="1"/>
    <col min="14092" max="14094" width="14.85546875" style="362" customWidth="1"/>
    <col min="14095" max="14096" width="13.42578125" style="362" customWidth="1"/>
    <col min="14097" max="14336" width="9.140625" style="362"/>
    <col min="14337" max="14337" width="25.7109375" style="362" customWidth="1"/>
    <col min="14338" max="14338" width="12.7109375" style="362" customWidth="1"/>
    <col min="14339" max="14339" width="10.85546875" style="362" customWidth="1"/>
    <col min="14340" max="14341" width="12.85546875" style="362" customWidth="1"/>
    <col min="14342" max="14343" width="14.28515625" style="362" customWidth="1"/>
    <col min="14344" max="14345" width="13.28515625" style="362" customWidth="1"/>
    <col min="14346" max="14347" width="13.85546875" style="362" customWidth="1"/>
    <col min="14348" max="14350" width="14.85546875" style="362" customWidth="1"/>
    <col min="14351" max="14352" width="13.42578125" style="362" customWidth="1"/>
    <col min="14353" max="14592" width="9.140625" style="362"/>
    <col min="14593" max="14593" width="25.7109375" style="362" customWidth="1"/>
    <col min="14594" max="14594" width="12.7109375" style="362" customWidth="1"/>
    <col min="14595" max="14595" width="10.85546875" style="362" customWidth="1"/>
    <col min="14596" max="14597" width="12.85546875" style="362" customWidth="1"/>
    <col min="14598" max="14599" width="14.28515625" style="362" customWidth="1"/>
    <col min="14600" max="14601" width="13.28515625" style="362" customWidth="1"/>
    <col min="14602" max="14603" width="13.85546875" style="362" customWidth="1"/>
    <col min="14604" max="14606" width="14.85546875" style="362" customWidth="1"/>
    <col min="14607" max="14608" width="13.42578125" style="362" customWidth="1"/>
    <col min="14609" max="14848" width="9.140625" style="362"/>
    <col min="14849" max="14849" width="25.7109375" style="362" customWidth="1"/>
    <col min="14850" max="14850" width="12.7109375" style="362" customWidth="1"/>
    <col min="14851" max="14851" width="10.85546875" style="362" customWidth="1"/>
    <col min="14852" max="14853" width="12.85546875" style="362" customWidth="1"/>
    <col min="14854" max="14855" width="14.28515625" style="362" customWidth="1"/>
    <col min="14856" max="14857" width="13.28515625" style="362" customWidth="1"/>
    <col min="14858" max="14859" width="13.85546875" style="362" customWidth="1"/>
    <col min="14860" max="14862" width="14.85546875" style="362" customWidth="1"/>
    <col min="14863" max="14864" width="13.42578125" style="362" customWidth="1"/>
    <col min="14865" max="15104" width="9.140625" style="362"/>
    <col min="15105" max="15105" width="25.7109375" style="362" customWidth="1"/>
    <col min="15106" max="15106" width="12.7109375" style="362" customWidth="1"/>
    <col min="15107" max="15107" width="10.85546875" style="362" customWidth="1"/>
    <col min="15108" max="15109" width="12.85546875" style="362" customWidth="1"/>
    <col min="15110" max="15111" width="14.28515625" style="362" customWidth="1"/>
    <col min="15112" max="15113" width="13.28515625" style="362" customWidth="1"/>
    <col min="15114" max="15115" width="13.85546875" style="362" customWidth="1"/>
    <col min="15116" max="15118" width="14.85546875" style="362" customWidth="1"/>
    <col min="15119" max="15120" width="13.42578125" style="362" customWidth="1"/>
    <col min="15121" max="15360" width="9.140625" style="362"/>
    <col min="15361" max="15361" width="25.7109375" style="362" customWidth="1"/>
    <col min="15362" max="15362" width="12.7109375" style="362" customWidth="1"/>
    <col min="15363" max="15363" width="10.85546875" style="362" customWidth="1"/>
    <col min="15364" max="15365" width="12.85546875" style="362" customWidth="1"/>
    <col min="15366" max="15367" width="14.28515625" style="362" customWidth="1"/>
    <col min="15368" max="15369" width="13.28515625" style="362" customWidth="1"/>
    <col min="15370" max="15371" width="13.85546875" style="362" customWidth="1"/>
    <col min="15372" max="15374" width="14.85546875" style="362" customWidth="1"/>
    <col min="15375" max="15376" width="13.42578125" style="362" customWidth="1"/>
    <col min="15377" max="15616" width="9.140625" style="362"/>
    <col min="15617" max="15617" width="25.7109375" style="362" customWidth="1"/>
    <col min="15618" max="15618" width="12.7109375" style="362" customWidth="1"/>
    <col min="15619" max="15619" width="10.85546875" style="362" customWidth="1"/>
    <col min="15620" max="15621" width="12.85546875" style="362" customWidth="1"/>
    <col min="15622" max="15623" width="14.28515625" style="362" customWidth="1"/>
    <col min="15624" max="15625" width="13.28515625" style="362" customWidth="1"/>
    <col min="15626" max="15627" width="13.85546875" style="362" customWidth="1"/>
    <col min="15628" max="15630" width="14.85546875" style="362" customWidth="1"/>
    <col min="15631" max="15632" width="13.42578125" style="362" customWidth="1"/>
    <col min="15633" max="15872" width="9.140625" style="362"/>
    <col min="15873" max="15873" width="25.7109375" style="362" customWidth="1"/>
    <col min="15874" max="15874" width="12.7109375" style="362" customWidth="1"/>
    <col min="15875" max="15875" width="10.85546875" style="362" customWidth="1"/>
    <col min="15876" max="15877" width="12.85546875" style="362" customWidth="1"/>
    <col min="15878" max="15879" width="14.28515625" style="362" customWidth="1"/>
    <col min="15880" max="15881" width="13.28515625" style="362" customWidth="1"/>
    <col min="15882" max="15883" width="13.85546875" style="362" customWidth="1"/>
    <col min="15884" max="15886" width="14.85546875" style="362" customWidth="1"/>
    <col min="15887" max="15888" width="13.42578125" style="362" customWidth="1"/>
    <col min="15889" max="16128" width="9.140625" style="362"/>
    <col min="16129" max="16129" width="25.7109375" style="362" customWidth="1"/>
    <col min="16130" max="16130" width="12.7109375" style="362" customWidth="1"/>
    <col min="16131" max="16131" width="10.85546875" style="362" customWidth="1"/>
    <col min="16132" max="16133" width="12.85546875" style="362" customWidth="1"/>
    <col min="16134" max="16135" width="14.28515625" style="362" customWidth="1"/>
    <col min="16136" max="16137" width="13.28515625" style="362" customWidth="1"/>
    <col min="16138" max="16139" width="13.85546875" style="362" customWidth="1"/>
    <col min="16140" max="16142" width="14.85546875" style="362" customWidth="1"/>
    <col min="16143" max="16144" width="13.42578125" style="362" customWidth="1"/>
    <col min="16145" max="16384" width="9.140625" style="362"/>
  </cols>
  <sheetData>
    <row r="1" spans="1:22" s="359" customFormat="1" ht="20.25" customHeight="1">
      <c r="A1" s="359" t="s">
        <v>24084</v>
      </c>
      <c r="P1" s="360"/>
      <c r="Q1" s="360"/>
      <c r="R1" s="360"/>
      <c r="S1" s="360"/>
    </row>
    <row r="2" spans="1:22" s="359" customFormat="1" ht="20.25" customHeight="1">
      <c r="A2" s="359" t="s">
        <v>24162</v>
      </c>
      <c r="P2" s="360"/>
      <c r="Q2" s="360"/>
      <c r="R2" s="360"/>
      <c r="S2" s="360"/>
    </row>
    <row r="3" spans="1:22" ht="15" customHeight="1">
      <c r="A3" s="361"/>
      <c r="B3" s="458" t="s">
        <v>24164</v>
      </c>
      <c r="C3" s="459"/>
      <c r="D3" s="462" t="s">
        <v>24166</v>
      </c>
      <c r="E3" s="463"/>
      <c r="F3" s="463"/>
      <c r="G3" s="463"/>
      <c r="H3" s="463"/>
      <c r="I3" s="463"/>
      <c r="J3" s="463"/>
      <c r="K3" s="463"/>
      <c r="L3" s="463"/>
      <c r="M3" s="463"/>
      <c r="N3" s="463"/>
      <c r="O3" s="464"/>
      <c r="P3" s="360"/>
      <c r="Q3" s="360"/>
      <c r="R3" s="360"/>
      <c r="S3" s="360"/>
      <c r="T3" s="360"/>
      <c r="U3" s="360"/>
      <c r="V3" s="360"/>
    </row>
    <row r="4" spans="1:22" ht="15" customHeight="1">
      <c r="A4" s="363"/>
      <c r="B4" s="460"/>
      <c r="C4" s="461"/>
      <c r="D4" s="465" t="s">
        <v>24167</v>
      </c>
      <c r="E4" s="466"/>
      <c r="F4" s="466"/>
      <c r="G4" s="466"/>
      <c r="H4" s="466"/>
      <c r="I4" s="467"/>
      <c r="J4" s="468" t="s">
        <v>24168</v>
      </c>
      <c r="K4" s="469"/>
      <c r="L4" s="469"/>
      <c r="M4" s="469"/>
      <c r="N4" s="469"/>
      <c r="O4" s="470"/>
      <c r="P4" s="360"/>
      <c r="Q4" s="360"/>
      <c r="R4" s="360"/>
      <c r="S4" s="360"/>
      <c r="T4" s="360"/>
      <c r="U4" s="360"/>
    </row>
    <row r="5" spans="1:22" ht="45" customHeight="1">
      <c r="A5" s="363"/>
      <c r="B5" s="460"/>
      <c r="C5" s="461"/>
      <c r="D5" s="471" t="s">
        <v>24165</v>
      </c>
      <c r="E5" s="472"/>
      <c r="F5" s="471" t="s">
        <v>24169</v>
      </c>
      <c r="G5" s="472"/>
      <c r="H5" s="471" t="s">
        <v>24170</v>
      </c>
      <c r="I5" s="472"/>
      <c r="J5" s="473" t="s">
        <v>24165</v>
      </c>
      <c r="K5" s="474"/>
      <c r="L5" s="473" t="s">
        <v>24169</v>
      </c>
      <c r="M5" s="474"/>
      <c r="N5" s="473" t="s">
        <v>24170</v>
      </c>
      <c r="O5" s="474"/>
      <c r="P5" s="364"/>
    </row>
    <row r="6" spans="1:22">
      <c r="A6" s="365"/>
      <c r="B6" s="366" t="s">
        <v>24171</v>
      </c>
      <c r="C6" s="367" t="s">
        <v>24172</v>
      </c>
      <c r="D6" s="366" t="s">
        <v>24085</v>
      </c>
      <c r="E6" s="367" t="s">
        <v>24173</v>
      </c>
      <c r="F6" s="366" t="s">
        <v>24085</v>
      </c>
      <c r="G6" s="367" t="s">
        <v>24174</v>
      </c>
      <c r="H6" s="366" t="s">
        <v>24085</v>
      </c>
      <c r="I6" s="367" t="s">
        <v>24174</v>
      </c>
      <c r="J6" s="368" t="s">
        <v>24085</v>
      </c>
      <c r="K6" s="369" t="s">
        <v>24175</v>
      </c>
      <c r="L6" s="368" t="s">
        <v>24085</v>
      </c>
      <c r="M6" s="369" t="s">
        <v>24174</v>
      </c>
      <c r="N6" s="368" t="s">
        <v>24085</v>
      </c>
      <c r="O6" s="369" t="s">
        <v>24176</v>
      </c>
      <c r="P6" s="370"/>
    </row>
    <row r="7" spans="1:22" ht="30">
      <c r="A7" s="371" t="s">
        <v>24161</v>
      </c>
      <c r="B7" s="448" t="s">
        <v>24183</v>
      </c>
      <c r="C7" s="449"/>
      <c r="D7" s="449"/>
      <c r="E7" s="449"/>
      <c r="F7" s="449"/>
      <c r="G7" s="449"/>
      <c r="H7" s="449"/>
      <c r="I7" s="449"/>
      <c r="J7" s="449"/>
      <c r="K7" s="449"/>
      <c r="L7" s="449"/>
      <c r="M7" s="449"/>
      <c r="N7" s="449"/>
      <c r="O7" s="450"/>
      <c r="P7" s="370"/>
    </row>
    <row r="8" spans="1:22">
      <c r="A8" s="385" t="s">
        <v>24177</v>
      </c>
      <c r="B8" s="373">
        <v>300</v>
      </c>
      <c r="C8" s="373" t="s">
        <v>24086</v>
      </c>
      <c r="D8" s="373">
        <v>1.9</v>
      </c>
      <c r="E8" s="373" t="s">
        <v>24087</v>
      </c>
      <c r="F8" s="373">
        <v>1.5</v>
      </c>
      <c r="G8" s="373" t="s">
        <v>24088</v>
      </c>
      <c r="H8" s="373">
        <v>1.1000000000000001</v>
      </c>
      <c r="I8" s="373" t="s">
        <v>24089</v>
      </c>
      <c r="J8" s="373">
        <v>4.5</v>
      </c>
      <c r="K8" s="373" t="s">
        <v>24090</v>
      </c>
      <c r="L8" s="373">
        <v>2.5</v>
      </c>
      <c r="M8" s="373" t="s">
        <v>24091</v>
      </c>
      <c r="N8" s="373">
        <v>1.4</v>
      </c>
      <c r="O8" s="373" t="s">
        <v>24088</v>
      </c>
      <c r="P8" s="374"/>
    </row>
    <row r="9" spans="1:22">
      <c r="A9" s="385" t="s">
        <v>24178</v>
      </c>
      <c r="B9" s="373">
        <v>150</v>
      </c>
      <c r="C9" s="373" t="s">
        <v>24092</v>
      </c>
      <c r="D9" s="373">
        <v>0.9</v>
      </c>
      <c r="E9" s="373" t="s">
        <v>24089</v>
      </c>
      <c r="F9" s="373">
        <v>0.5</v>
      </c>
      <c r="G9" s="373" t="s">
        <v>24093</v>
      </c>
      <c r="H9" s="373">
        <v>0.4</v>
      </c>
      <c r="I9" s="373" t="s">
        <v>24093</v>
      </c>
      <c r="J9" s="375" t="s">
        <v>24094</v>
      </c>
      <c r="K9" s="373" t="s">
        <v>24095</v>
      </c>
      <c r="L9" s="373">
        <v>0.8</v>
      </c>
      <c r="M9" s="373" t="s">
        <v>24096</v>
      </c>
      <c r="N9" s="373">
        <v>0.6</v>
      </c>
      <c r="O9" s="373" t="s">
        <v>24097</v>
      </c>
      <c r="P9" s="374"/>
    </row>
    <row r="10" spans="1:22">
      <c r="A10" s="385" t="s">
        <v>24179</v>
      </c>
      <c r="B10" s="373">
        <v>30</v>
      </c>
      <c r="C10" s="373" t="s">
        <v>24099</v>
      </c>
      <c r="D10" s="373">
        <v>0.3</v>
      </c>
      <c r="E10" s="373" t="s">
        <v>24098</v>
      </c>
      <c r="F10" s="373">
        <v>0.2</v>
      </c>
      <c r="G10" s="373" t="s">
        <v>24100</v>
      </c>
      <c r="H10" s="373">
        <v>0.1</v>
      </c>
      <c r="I10" s="373" t="s">
        <v>24100</v>
      </c>
      <c r="J10" s="373">
        <v>0.7</v>
      </c>
      <c r="K10" s="373" t="s">
        <v>24096</v>
      </c>
      <c r="L10" s="373">
        <v>0.3</v>
      </c>
      <c r="M10" s="373" t="s">
        <v>24098</v>
      </c>
      <c r="N10" s="373">
        <v>0.2</v>
      </c>
      <c r="O10" s="373" t="s">
        <v>24100</v>
      </c>
      <c r="P10" s="374"/>
    </row>
    <row r="11" spans="1:22">
      <c r="A11" s="376"/>
      <c r="B11" s="377"/>
      <c r="C11" s="378"/>
      <c r="D11" s="378"/>
      <c r="E11" s="378"/>
      <c r="F11" s="378"/>
      <c r="G11" s="378"/>
      <c r="H11" s="378"/>
      <c r="I11" s="378"/>
      <c r="J11" s="378"/>
      <c r="K11" s="378"/>
      <c r="L11" s="378"/>
      <c r="M11" s="378"/>
      <c r="N11" s="378"/>
      <c r="O11" s="379"/>
      <c r="P11" s="374"/>
    </row>
    <row r="12" spans="1:22" ht="30">
      <c r="A12" s="371" t="s">
        <v>24161</v>
      </c>
      <c r="B12" s="451" t="s">
        <v>24182</v>
      </c>
      <c r="C12" s="452"/>
      <c r="D12" s="452"/>
      <c r="E12" s="452"/>
      <c r="F12" s="452"/>
      <c r="G12" s="452"/>
      <c r="H12" s="452"/>
      <c r="I12" s="452"/>
      <c r="J12" s="452"/>
      <c r="K12" s="452"/>
      <c r="L12" s="452"/>
      <c r="M12" s="452"/>
      <c r="N12" s="452"/>
      <c r="O12" s="453"/>
      <c r="P12" s="380"/>
    </row>
    <row r="13" spans="1:22">
      <c r="A13" s="385" t="s">
        <v>24177</v>
      </c>
      <c r="B13" s="373">
        <v>1000</v>
      </c>
      <c r="C13" s="373" t="s">
        <v>24101</v>
      </c>
      <c r="D13" s="375">
        <v>10.1</v>
      </c>
      <c r="E13" s="375" t="s">
        <v>24102</v>
      </c>
      <c r="F13" s="375" t="s">
        <v>24103</v>
      </c>
      <c r="G13" s="375" t="s">
        <v>24104</v>
      </c>
      <c r="H13" s="375" t="s">
        <v>24105</v>
      </c>
      <c r="I13" s="375" t="s">
        <v>24106</v>
      </c>
      <c r="J13" s="373" t="s">
        <v>24107</v>
      </c>
      <c r="K13" s="373" t="s">
        <v>24108</v>
      </c>
      <c r="L13" s="375" t="s">
        <v>24109</v>
      </c>
      <c r="M13" s="375" t="s">
        <v>24110</v>
      </c>
      <c r="N13" s="375" t="s">
        <v>24111</v>
      </c>
      <c r="O13" s="375" t="s">
        <v>24112</v>
      </c>
      <c r="P13" s="374"/>
    </row>
    <row r="14" spans="1:22">
      <c r="A14" s="385" t="s">
        <v>24178</v>
      </c>
      <c r="B14" s="375">
        <v>600</v>
      </c>
      <c r="C14" s="375" t="s">
        <v>24113</v>
      </c>
      <c r="D14" s="375">
        <v>5.8</v>
      </c>
      <c r="E14" s="375" t="s">
        <v>24114</v>
      </c>
      <c r="F14" s="375">
        <v>3.4</v>
      </c>
      <c r="G14" s="375" t="s">
        <v>24115</v>
      </c>
      <c r="H14" s="373">
        <v>2.9</v>
      </c>
      <c r="I14" s="373" t="s">
        <v>24116</v>
      </c>
      <c r="J14" s="375">
        <v>6.7</v>
      </c>
      <c r="K14" s="375" t="s">
        <v>24112</v>
      </c>
      <c r="L14" s="375" t="s">
        <v>24117</v>
      </c>
      <c r="M14" s="375" t="s">
        <v>24118</v>
      </c>
      <c r="N14" s="375">
        <v>4.0999999999999996</v>
      </c>
      <c r="O14" s="375" t="s">
        <v>24119</v>
      </c>
      <c r="P14" s="374"/>
    </row>
    <row r="15" spans="1:22">
      <c r="A15" s="385" t="s">
        <v>24179</v>
      </c>
      <c r="B15" s="375">
        <v>300</v>
      </c>
      <c r="C15" s="375" t="s">
        <v>24086</v>
      </c>
      <c r="D15" s="375">
        <v>2.1</v>
      </c>
      <c r="E15" s="375" t="s">
        <v>24095</v>
      </c>
      <c r="F15" s="375">
        <v>1.3</v>
      </c>
      <c r="G15" s="375" t="s">
        <v>24120</v>
      </c>
      <c r="H15" s="375" t="s">
        <v>24121</v>
      </c>
      <c r="I15" s="375" t="s">
        <v>24089</v>
      </c>
      <c r="J15" s="375" t="s">
        <v>24122</v>
      </c>
      <c r="K15" s="375" t="s">
        <v>24119</v>
      </c>
      <c r="L15" s="375">
        <v>2.4</v>
      </c>
      <c r="M15" s="375" t="s">
        <v>24091</v>
      </c>
      <c r="N15" s="375">
        <v>1.3</v>
      </c>
      <c r="O15" s="375" t="s">
        <v>24120</v>
      </c>
      <c r="P15" s="374"/>
    </row>
    <row r="16" spans="1:22">
      <c r="A16" s="386" t="s">
        <v>24123</v>
      </c>
      <c r="B16" s="375">
        <v>150</v>
      </c>
      <c r="C16" s="375" t="s">
        <v>24092</v>
      </c>
      <c r="D16" s="375">
        <v>1.5</v>
      </c>
      <c r="E16" s="375" t="s">
        <v>24088</v>
      </c>
      <c r="F16" s="375">
        <v>0.8</v>
      </c>
      <c r="G16" s="375" t="s">
        <v>24096</v>
      </c>
      <c r="H16" s="375">
        <v>0.5</v>
      </c>
      <c r="I16" s="375" t="s">
        <v>24093</v>
      </c>
      <c r="J16" s="375">
        <v>2.9</v>
      </c>
      <c r="K16" s="375" t="s">
        <v>24116</v>
      </c>
      <c r="L16" s="375">
        <v>1.3</v>
      </c>
      <c r="M16" s="375" t="s">
        <v>24120</v>
      </c>
      <c r="N16" s="375">
        <v>0.6</v>
      </c>
      <c r="O16" s="375" t="s">
        <v>24097</v>
      </c>
      <c r="P16" s="374"/>
    </row>
    <row r="17" spans="1:16">
      <c r="A17" s="381"/>
      <c r="B17" s="382"/>
      <c r="C17" s="383"/>
      <c r="D17" s="383"/>
      <c r="E17" s="383"/>
      <c r="F17" s="383"/>
      <c r="G17" s="383"/>
      <c r="H17" s="383"/>
      <c r="I17" s="383"/>
      <c r="J17" s="383"/>
      <c r="K17" s="383"/>
      <c r="L17" s="383"/>
      <c r="M17" s="383"/>
      <c r="N17" s="383"/>
      <c r="O17" s="384"/>
      <c r="P17" s="374"/>
    </row>
    <row r="18" spans="1:16" ht="30.75" customHeight="1">
      <c r="A18" s="371" t="s">
        <v>24161</v>
      </c>
      <c r="B18" s="454" t="s">
        <v>24181</v>
      </c>
      <c r="C18" s="455"/>
      <c r="D18" s="455"/>
      <c r="E18" s="455"/>
      <c r="F18" s="455"/>
      <c r="G18" s="455"/>
      <c r="H18" s="455"/>
      <c r="I18" s="455"/>
      <c r="J18" s="455"/>
      <c r="K18" s="455"/>
      <c r="L18" s="455"/>
      <c r="M18" s="455"/>
      <c r="N18" s="455"/>
      <c r="O18" s="456"/>
      <c r="P18" s="380"/>
    </row>
    <row r="19" spans="1:16">
      <c r="A19" s="385" t="s">
        <v>24177</v>
      </c>
      <c r="B19" s="373">
        <v>200</v>
      </c>
      <c r="C19" s="373" t="s">
        <v>24124</v>
      </c>
      <c r="D19" s="375">
        <v>1.6</v>
      </c>
      <c r="E19" s="375" t="s">
        <v>24125</v>
      </c>
      <c r="F19" s="373">
        <v>0.8</v>
      </c>
      <c r="G19" s="373" t="s">
        <v>24096</v>
      </c>
      <c r="H19" s="375">
        <v>0.7</v>
      </c>
      <c r="I19" s="375" t="s">
        <v>24096</v>
      </c>
      <c r="J19" s="375">
        <v>3.3</v>
      </c>
      <c r="K19" s="375" t="s">
        <v>24115</v>
      </c>
      <c r="L19" s="373">
        <v>1.4</v>
      </c>
      <c r="M19" s="373" t="s">
        <v>24088</v>
      </c>
      <c r="N19" s="373">
        <v>0.8</v>
      </c>
      <c r="O19" s="373" t="s">
        <v>24096</v>
      </c>
      <c r="P19" s="374"/>
    </row>
    <row r="20" spans="1:16">
      <c r="A20" s="385" t="s">
        <v>24178</v>
      </c>
      <c r="B20" s="373">
        <v>100</v>
      </c>
      <c r="C20" s="373" t="s">
        <v>24126</v>
      </c>
      <c r="D20" s="375">
        <v>0.9</v>
      </c>
      <c r="E20" s="375" t="s">
        <v>24089</v>
      </c>
      <c r="F20" s="373">
        <v>0.5</v>
      </c>
      <c r="G20" s="373" t="s">
        <v>24093</v>
      </c>
      <c r="H20" s="375">
        <v>0.4</v>
      </c>
      <c r="I20" s="375" t="s">
        <v>24093</v>
      </c>
      <c r="J20" s="375" t="s">
        <v>24094</v>
      </c>
      <c r="K20" s="373" t="s">
        <v>24095</v>
      </c>
      <c r="L20" s="373">
        <v>0.7</v>
      </c>
      <c r="M20" s="373" t="s">
        <v>24097</v>
      </c>
      <c r="N20" s="373">
        <v>0.4</v>
      </c>
      <c r="O20" s="373" t="s">
        <v>24093</v>
      </c>
      <c r="P20" s="374"/>
    </row>
    <row r="21" spans="1:16">
      <c r="A21" s="385" t="s">
        <v>24179</v>
      </c>
      <c r="B21" s="373">
        <v>30</v>
      </c>
      <c r="C21" s="373" t="s">
        <v>24099</v>
      </c>
      <c r="D21" s="375">
        <v>0.4</v>
      </c>
      <c r="E21" s="375" t="s">
        <v>24093</v>
      </c>
      <c r="F21" s="373">
        <v>0.2</v>
      </c>
      <c r="G21" s="373" t="s">
        <v>24100</v>
      </c>
      <c r="H21" s="373">
        <v>0.1</v>
      </c>
      <c r="I21" s="373" t="s">
        <v>24100</v>
      </c>
      <c r="J21" s="373">
        <v>0.9</v>
      </c>
      <c r="K21" s="373" t="s">
        <v>24089</v>
      </c>
      <c r="L21" s="373">
        <v>0.3</v>
      </c>
      <c r="M21" s="373" t="s">
        <v>24098</v>
      </c>
      <c r="N21" s="373">
        <v>0.2</v>
      </c>
      <c r="O21" s="373" t="s">
        <v>24100</v>
      </c>
      <c r="P21" s="374"/>
    </row>
    <row r="22" spans="1:16">
      <c r="A22" s="381"/>
      <c r="B22" s="377"/>
      <c r="C22" s="378"/>
      <c r="D22" s="383"/>
      <c r="E22" s="383"/>
      <c r="F22" s="378"/>
      <c r="G22" s="378"/>
      <c r="H22" s="378"/>
      <c r="I22" s="378"/>
      <c r="J22" s="378"/>
      <c r="K22" s="378"/>
      <c r="L22" s="378"/>
      <c r="M22" s="378"/>
      <c r="N22" s="378"/>
      <c r="O22" s="379"/>
      <c r="P22" s="374"/>
    </row>
    <row r="23" spans="1:16" ht="40.5" customHeight="1">
      <c r="A23" s="371" t="s">
        <v>24161</v>
      </c>
      <c r="B23" s="457" t="s">
        <v>24186</v>
      </c>
      <c r="C23" s="452"/>
      <c r="D23" s="452"/>
      <c r="E23" s="452"/>
      <c r="F23" s="452"/>
      <c r="G23" s="452"/>
      <c r="H23" s="452"/>
      <c r="I23" s="452"/>
      <c r="J23" s="452"/>
      <c r="K23" s="452"/>
      <c r="L23" s="452"/>
      <c r="M23" s="452"/>
      <c r="N23" s="452"/>
      <c r="O23" s="453"/>
      <c r="P23" s="380"/>
    </row>
    <row r="24" spans="1:16">
      <c r="A24" s="372" t="s">
        <v>24177</v>
      </c>
      <c r="B24" s="375">
        <v>500</v>
      </c>
      <c r="C24" s="375" t="s">
        <v>24127</v>
      </c>
      <c r="D24" s="375" t="s">
        <v>24128</v>
      </c>
      <c r="E24" s="375" t="s">
        <v>24119</v>
      </c>
      <c r="F24" s="375" t="s">
        <v>659</v>
      </c>
      <c r="G24" s="375" t="s">
        <v>24087</v>
      </c>
      <c r="H24" s="375" t="s">
        <v>24129</v>
      </c>
      <c r="I24" s="373" t="s">
        <v>24087</v>
      </c>
      <c r="J24" s="375" t="s">
        <v>24130</v>
      </c>
      <c r="K24" s="375" t="s">
        <v>24102</v>
      </c>
      <c r="L24" s="375" t="s">
        <v>24131</v>
      </c>
      <c r="M24" s="375" t="s">
        <v>24132</v>
      </c>
      <c r="N24" s="375">
        <v>2.2999999999999998</v>
      </c>
      <c r="O24" s="375" t="s">
        <v>24091</v>
      </c>
      <c r="P24" s="374"/>
    </row>
    <row r="25" spans="1:16">
      <c r="A25" s="385" t="s">
        <v>24178</v>
      </c>
      <c r="B25" s="375">
        <v>200</v>
      </c>
      <c r="C25" s="375" t="s">
        <v>24124</v>
      </c>
      <c r="D25" s="375">
        <v>1.5</v>
      </c>
      <c r="E25" s="375" t="s">
        <v>24088</v>
      </c>
      <c r="F25" s="375">
        <v>0.8</v>
      </c>
      <c r="G25" s="375" t="s">
        <v>24096</v>
      </c>
      <c r="H25" s="375">
        <v>0.6</v>
      </c>
      <c r="I25" s="375" t="s">
        <v>24097</v>
      </c>
      <c r="J25" s="375" t="s">
        <v>24128</v>
      </c>
      <c r="K25" s="375" t="s">
        <v>24119</v>
      </c>
      <c r="L25" s="375">
        <v>1.5</v>
      </c>
      <c r="M25" s="375" t="s">
        <v>24088</v>
      </c>
      <c r="N25" s="375">
        <v>0.8</v>
      </c>
      <c r="O25" s="375" t="s">
        <v>24096</v>
      </c>
      <c r="P25" s="374"/>
    </row>
    <row r="26" spans="1:16">
      <c r="A26" s="385" t="s">
        <v>24180</v>
      </c>
      <c r="B26" s="375">
        <v>30</v>
      </c>
      <c r="C26" s="375" t="s">
        <v>24099</v>
      </c>
      <c r="D26" s="375">
        <v>0.4</v>
      </c>
      <c r="E26" s="375" t="s">
        <v>24093</v>
      </c>
      <c r="F26" s="375">
        <v>0.2</v>
      </c>
      <c r="G26" s="375" t="s">
        <v>24100</v>
      </c>
      <c r="H26" s="375">
        <v>0.1</v>
      </c>
      <c r="I26" s="373" t="s">
        <v>24100</v>
      </c>
      <c r="J26" s="375">
        <v>1.1000000000000001</v>
      </c>
      <c r="K26" s="375" t="s">
        <v>24133</v>
      </c>
      <c r="L26" s="373">
        <v>0.3</v>
      </c>
      <c r="M26" s="373" t="s">
        <v>24098</v>
      </c>
      <c r="N26" s="373">
        <v>0.2</v>
      </c>
      <c r="O26" s="373" t="s">
        <v>24100</v>
      </c>
      <c r="P26" s="374"/>
    </row>
    <row r="27" spans="1:16">
      <c r="A27" s="385" t="s">
        <v>24179</v>
      </c>
      <c r="B27" s="375">
        <v>30</v>
      </c>
      <c r="C27" s="375" t="s">
        <v>24099</v>
      </c>
      <c r="D27" s="375">
        <v>0.3</v>
      </c>
      <c r="E27" s="375" t="s">
        <v>24098</v>
      </c>
      <c r="F27" s="373">
        <v>0.2</v>
      </c>
      <c r="G27" s="373" t="s">
        <v>24100</v>
      </c>
      <c r="H27" s="375">
        <v>0.1</v>
      </c>
      <c r="I27" s="373" t="s">
        <v>24100</v>
      </c>
      <c r="J27" s="375">
        <v>0.9</v>
      </c>
      <c r="K27" s="375" t="s">
        <v>24089</v>
      </c>
      <c r="L27" s="373">
        <v>0.3</v>
      </c>
      <c r="M27" s="373" t="s">
        <v>24098</v>
      </c>
      <c r="N27" s="373">
        <v>0.2</v>
      </c>
      <c r="O27" s="373" t="s">
        <v>24100</v>
      </c>
      <c r="P27" s="374"/>
    </row>
    <row r="28" spans="1:16">
      <c r="A28" s="381"/>
      <c r="B28" s="382"/>
      <c r="C28" s="383"/>
      <c r="D28" s="383"/>
      <c r="E28" s="383"/>
      <c r="F28" s="378"/>
      <c r="G28" s="378"/>
      <c r="H28" s="383"/>
      <c r="I28" s="378"/>
      <c r="J28" s="383"/>
      <c r="K28" s="383"/>
      <c r="L28" s="378"/>
      <c r="M28" s="378"/>
      <c r="N28" s="378"/>
      <c r="O28" s="379"/>
      <c r="P28" s="374"/>
    </row>
    <row r="29" spans="1:16" ht="30">
      <c r="A29" s="371" t="s">
        <v>24161</v>
      </c>
      <c r="B29" s="451" t="s">
        <v>24184</v>
      </c>
      <c r="C29" s="452"/>
      <c r="D29" s="452"/>
      <c r="E29" s="452"/>
      <c r="F29" s="452"/>
      <c r="G29" s="452"/>
      <c r="H29" s="452"/>
      <c r="I29" s="452"/>
      <c r="J29" s="452"/>
      <c r="K29" s="452"/>
      <c r="L29" s="452"/>
      <c r="M29" s="452"/>
      <c r="N29" s="452"/>
      <c r="O29" s="453"/>
      <c r="P29" s="380"/>
    </row>
    <row r="30" spans="1:16">
      <c r="A30" s="385" t="s">
        <v>24177</v>
      </c>
      <c r="B30" s="373" t="s">
        <v>24134</v>
      </c>
      <c r="C30" s="373" t="s">
        <v>24127</v>
      </c>
      <c r="D30" s="375" t="s">
        <v>24131</v>
      </c>
      <c r="E30" s="375" t="s">
        <v>24132</v>
      </c>
      <c r="F30" s="373" t="s">
        <v>659</v>
      </c>
      <c r="G30" s="373" t="s">
        <v>24095</v>
      </c>
      <c r="H30" s="373" t="s">
        <v>24129</v>
      </c>
      <c r="I30" s="373" t="s">
        <v>24087</v>
      </c>
      <c r="J30" s="375" t="s">
        <v>24135</v>
      </c>
      <c r="K30" s="375" t="s">
        <v>24136</v>
      </c>
      <c r="L30" s="375" t="s">
        <v>24137</v>
      </c>
      <c r="M30" s="375" t="s">
        <v>24138</v>
      </c>
      <c r="N30" s="373" t="s">
        <v>24094</v>
      </c>
      <c r="O30" s="373" t="s">
        <v>24087</v>
      </c>
      <c r="P30" s="374"/>
    </row>
    <row r="31" spans="1:16">
      <c r="A31" s="385" t="s">
        <v>24178</v>
      </c>
      <c r="B31" s="375">
        <v>200</v>
      </c>
      <c r="C31" s="373" t="s">
        <v>24139</v>
      </c>
      <c r="D31" s="373" t="s">
        <v>24094</v>
      </c>
      <c r="E31" s="373" t="s">
        <v>24087</v>
      </c>
      <c r="F31" s="373" t="s">
        <v>24121</v>
      </c>
      <c r="G31" s="375" t="s">
        <v>24133</v>
      </c>
      <c r="H31" s="375">
        <v>0.9</v>
      </c>
      <c r="I31" s="375" t="s">
        <v>24089</v>
      </c>
      <c r="J31" s="375" t="s">
        <v>24140</v>
      </c>
      <c r="K31" s="375" t="s">
        <v>24141</v>
      </c>
      <c r="L31" s="373">
        <v>1.6</v>
      </c>
      <c r="M31" s="373" t="s">
        <v>24125</v>
      </c>
      <c r="N31" s="373">
        <v>0.9</v>
      </c>
      <c r="O31" s="373" t="s">
        <v>24089</v>
      </c>
      <c r="P31" s="374"/>
    </row>
    <row r="32" spans="1:16">
      <c r="A32" s="385" t="s">
        <v>24179</v>
      </c>
      <c r="B32" s="373">
        <v>100</v>
      </c>
      <c r="C32" s="373" t="s">
        <v>24126</v>
      </c>
      <c r="D32" s="373">
        <v>0.8</v>
      </c>
      <c r="E32" s="373" t="s">
        <v>24096</v>
      </c>
      <c r="F32" s="375">
        <v>0.4</v>
      </c>
      <c r="G32" s="373" t="s">
        <v>24098</v>
      </c>
      <c r="H32" s="373">
        <v>0.3</v>
      </c>
      <c r="I32" s="373" t="s">
        <v>24098</v>
      </c>
      <c r="J32" s="373" t="s">
        <v>24142</v>
      </c>
      <c r="K32" s="373" t="s">
        <v>24143</v>
      </c>
      <c r="L32" s="373">
        <v>0.5</v>
      </c>
      <c r="M32" s="373" t="s">
        <v>24093</v>
      </c>
      <c r="N32" s="373">
        <v>0.3</v>
      </c>
      <c r="O32" s="373" t="s">
        <v>24098</v>
      </c>
      <c r="P32" s="374"/>
    </row>
    <row r="33" spans="1:16">
      <c r="A33" s="381"/>
      <c r="B33" s="377"/>
      <c r="C33" s="378"/>
      <c r="D33" s="378"/>
      <c r="E33" s="378"/>
      <c r="F33" s="383"/>
      <c r="G33" s="378"/>
      <c r="H33" s="378"/>
      <c r="I33" s="378"/>
      <c r="J33" s="378"/>
      <c r="K33" s="378"/>
      <c r="L33" s="378"/>
      <c r="M33" s="378"/>
      <c r="N33" s="378"/>
      <c r="O33" s="379"/>
      <c r="P33" s="374"/>
    </row>
    <row r="34" spans="1:16" ht="30">
      <c r="A34" s="371" t="s">
        <v>24161</v>
      </c>
      <c r="B34" s="451" t="s">
        <v>24185</v>
      </c>
      <c r="C34" s="452"/>
      <c r="D34" s="452"/>
      <c r="E34" s="452"/>
      <c r="F34" s="452"/>
      <c r="G34" s="452"/>
      <c r="H34" s="452"/>
      <c r="I34" s="452"/>
      <c r="J34" s="452"/>
      <c r="K34" s="452"/>
      <c r="L34" s="452"/>
      <c r="M34" s="452"/>
      <c r="N34" s="452"/>
      <c r="O34" s="453"/>
      <c r="P34" s="380"/>
    </row>
    <row r="35" spans="1:16">
      <c r="A35" s="385" t="s">
        <v>24177</v>
      </c>
      <c r="B35" s="373">
        <v>1000</v>
      </c>
      <c r="C35" s="373" t="s">
        <v>24101</v>
      </c>
      <c r="D35" s="373" t="s">
        <v>24107</v>
      </c>
      <c r="E35" s="373" t="s">
        <v>24108</v>
      </c>
      <c r="F35" s="373" t="s">
        <v>24107</v>
      </c>
      <c r="G35" s="373" t="s">
        <v>24108</v>
      </c>
      <c r="H35" s="375" t="s">
        <v>24144</v>
      </c>
      <c r="I35" s="375" t="s">
        <v>24145</v>
      </c>
      <c r="J35" s="373" t="s">
        <v>24107</v>
      </c>
      <c r="K35" s="373" t="s">
        <v>24108</v>
      </c>
      <c r="L35" s="373" t="s">
        <v>24107</v>
      </c>
      <c r="M35" s="373" t="s">
        <v>24108</v>
      </c>
      <c r="N35" s="375" t="s">
        <v>24130</v>
      </c>
      <c r="O35" s="375" t="s">
        <v>24102</v>
      </c>
      <c r="P35" s="374"/>
    </row>
    <row r="36" spans="1:16">
      <c r="A36" s="385" t="s">
        <v>24178</v>
      </c>
      <c r="B36" s="373">
        <v>1000</v>
      </c>
      <c r="C36" s="373" t="s">
        <v>24101</v>
      </c>
      <c r="D36" s="373" t="s">
        <v>24107</v>
      </c>
      <c r="E36" s="373" t="s">
        <v>24108</v>
      </c>
      <c r="F36" s="375" t="s">
        <v>6581</v>
      </c>
      <c r="G36" s="375" t="s">
        <v>24146</v>
      </c>
      <c r="H36" s="375" t="s">
        <v>24105</v>
      </c>
      <c r="I36" s="375" t="s">
        <v>24106</v>
      </c>
      <c r="J36" s="373" t="s">
        <v>24107</v>
      </c>
      <c r="K36" s="373" t="s">
        <v>24108</v>
      </c>
      <c r="L36" s="375" t="s">
        <v>24147</v>
      </c>
      <c r="M36" s="375" t="s">
        <v>24148</v>
      </c>
      <c r="N36" s="373" t="s">
        <v>6581</v>
      </c>
      <c r="O36" s="375" t="s">
        <v>24149</v>
      </c>
      <c r="P36" s="374"/>
    </row>
    <row r="37" spans="1:16">
      <c r="A37" s="385" t="s">
        <v>24180</v>
      </c>
      <c r="B37" s="375">
        <v>500</v>
      </c>
      <c r="C37" s="375" t="s">
        <v>24127</v>
      </c>
      <c r="D37" s="375" t="s">
        <v>24150</v>
      </c>
      <c r="E37" s="375" t="s">
        <v>24151</v>
      </c>
      <c r="F37" s="375">
        <v>2.4</v>
      </c>
      <c r="G37" s="375" t="s">
        <v>24091</v>
      </c>
      <c r="H37" s="375">
        <v>1.8</v>
      </c>
      <c r="I37" s="375" t="s">
        <v>24143</v>
      </c>
      <c r="J37" s="375" t="s">
        <v>24152</v>
      </c>
      <c r="K37" s="375" t="s">
        <v>24153</v>
      </c>
      <c r="L37" s="375" t="s">
        <v>1579</v>
      </c>
      <c r="M37" s="375" t="s">
        <v>24154</v>
      </c>
      <c r="N37" s="375" t="s">
        <v>24155</v>
      </c>
      <c r="O37" s="375" t="s">
        <v>24116</v>
      </c>
      <c r="P37" s="374"/>
    </row>
    <row r="38" spans="1:16">
      <c r="A38" s="385" t="s">
        <v>24179</v>
      </c>
      <c r="B38" s="375">
        <v>200</v>
      </c>
      <c r="C38" s="375" t="s">
        <v>24124</v>
      </c>
      <c r="D38" s="375" t="s">
        <v>24156</v>
      </c>
      <c r="E38" s="375" t="s">
        <v>24157</v>
      </c>
      <c r="F38" s="375">
        <v>1.5</v>
      </c>
      <c r="G38" s="375" t="s">
        <v>24088</v>
      </c>
      <c r="H38" s="373">
        <v>1.1000000000000001</v>
      </c>
      <c r="I38" s="373" t="s">
        <v>24133</v>
      </c>
      <c r="J38" s="375" t="s">
        <v>24158</v>
      </c>
      <c r="K38" s="375" t="s">
        <v>24114</v>
      </c>
      <c r="L38" s="375" t="s">
        <v>24159</v>
      </c>
      <c r="M38" s="375" t="s">
        <v>24160</v>
      </c>
      <c r="N38" s="373">
        <v>1.5</v>
      </c>
      <c r="O38" s="373" t="s">
        <v>24088</v>
      </c>
      <c r="P38" s="374"/>
    </row>
    <row r="41" spans="1:16">
      <c r="A41" s="362" t="s">
        <v>23925</v>
      </c>
    </row>
  </sheetData>
  <sheetProtection password="FB09" sheet="1"/>
  <mergeCells count="16">
    <mergeCell ref="B34:O34"/>
    <mergeCell ref="B3:C5"/>
    <mergeCell ref="D3:O3"/>
    <mergeCell ref="D4:I4"/>
    <mergeCell ref="J4:O4"/>
    <mergeCell ref="D5:E5"/>
    <mergeCell ref="F5:G5"/>
    <mergeCell ref="H5:I5"/>
    <mergeCell ref="J5:K5"/>
    <mergeCell ref="L5:M5"/>
    <mergeCell ref="N5:O5"/>
    <mergeCell ref="B7:O7"/>
    <mergeCell ref="B12:O12"/>
    <mergeCell ref="B18:O18"/>
    <mergeCell ref="B23:O23"/>
    <mergeCell ref="B29:O29"/>
  </mergeCells>
  <pageMargins left="0.23622047244094491" right="0.23622047244094491" top="0.74803149606299213" bottom="0.74803149606299213" header="0.31496062992125984" footer="0.31496062992125984"/>
  <pageSetup paperSize="5" scale="75"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J1713"/>
  <sheetViews>
    <sheetView zoomScale="90" zoomScaleNormal="90" workbookViewId="0">
      <selection activeCell="B2" sqref="B2"/>
    </sheetView>
  </sheetViews>
  <sheetFormatPr defaultRowHeight="15" customHeight="1"/>
  <cols>
    <col min="1" max="1" width="9.140625" customWidth="1"/>
    <col min="2" max="2" width="6" bestFit="1" customWidth="1"/>
    <col min="3" max="4" width="10.42578125" style="285" customWidth="1"/>
    <col min="5" max="6" width="9.140625" style="285"/>
    <col min="7" max="7" width="9.140625" style="301"/>
    <col min="8" max="8" width="63.42578125" style="280" customWidth="1"/>
    <col min="9" max="9" width="156" style="280" customWidth="1"/>
  </cols>
  <sheetData>
    <row r="1" spans="1:10" ht="15" customHeight="1">
      <c r="A1" t="s">
        <v>23181</v>
      </c>
      <c r="B1" s="122" t="s">
        <v>22421</v>
      </c>
      <c r="C1" s="283" t="s">
        <v>22588</v>
      </c>
      <c r="D1" s="283"/>
      <c r="E1" s="283" t="s">
        <v>22589</v>
      </c>
      <c r="F1" s="283" t="s">
        <v>22590</v>
      </c>
      <c r="G1" s="299" t="s">
        <v>23179</v>
      </c>
      <c r="H1" s="288" t="s">
        <v>22422</v>
      </c>
      <c r="I1" s="280" t="s">
        <v>22546</v>
      </c>
      <c r="J1" s="283" t="s">
        <v>17084</v>
      </c>
    </row>
    <row r="2" spans="1:10" ht="15" customHeight="1">
      <c r="A2">
        <v>1574</v>
      </c>
      <c r="B2" s="123" t="s">
        <v>21413</v>
      </c>
      <c r="C2" s="282">
        <v>4</v>
      </c>
      <c r="D2" s="282" t="str">
        <f>TEXT(C2,"0000")</f>
        <v>0004</v>
      </c>
      <c r="E2" s="289"/>
      <c r="F2" s="289"/>
      <c r="G2" s="300">
        <f>COUNTIF($C$2:$C$1713,C2)</f>
        <v>1</v>
      </c>
      <c r="H2" s="281" t="s">
        <v>7552</v>
      </c>
      <c r="I2" s="281" t="s">
        <v>21414</v>
      </c>
      <c r="J2" t="str">
        <f t="shared" ref="J2:J65" si="0">B2</f>
        <v>1631 </v>
      </c>
    </row>
    <row r="3" spans="1:10" ht="15" customHeight="1">
      <c r="A3">
        <v>1583</v>
      </c>
      <c r="B3" s="123" t="s">
        <v>21438</v>
      </c>
      <c r="C3" s="282">
        <v>72</v>
      </c>
      <c r="D3" s="282" t="str">
        <f t="shared" ref="D3:D66" si="1">TEXT(C3,"0000")</f>
        <v>0072</v>
      </c>
      <c r="E3" s="289"/>
      <c r="F3" s="289"/>
      <c r="G3" s="300">
        <f t="shared" ref="G3:G66" si="2">COUNTIF($C$2:$C$1713,C3)</f>
        <v>1</v>
      </c>
      <c r="H3" s="281" t="s">
        <v>21439</v>
      </c>
      <c r="I3" s="281" t="s">
        <v>21440</v>
      </c>
      <c r="J3" t="str">
        <f t="shared" si="0"/>
        <v>1641 </v>
      </c>
    </row>
    <row r="4" spans="1:10" ht="15" customHeight="1">
      <c r="A4">
        <v>1418</v>
      </c>
      <c r="B4" s="123" t="s">
        <v>20974</v>
      </c>
      <c r="C4" s="282">
        <v>75</v>
      </c>
      <c r="D4" s="282" t="str">
        <f t="shared" si="1"/>
        <v>0075</v>
      </c>
      <c r="E4" s="289"/>
      <c r="F4" s="289"/>
      <c r="G4" s="300">
        <f t="shared" si="2"/>
        <v>1</v>
      </c>
      <c r="H4" s="281" t="s">
        <v>20975</v>
      </c>
      <c r="I4" s="281" t="s">
        <v>20976</v>
      </c>
      <c r="J4" t="str">
        <f t="shared" si="0"/>
        <v>1473 </v>
      </c>
    </row>
    <row r="5" spans="1:10" ht="15" customHeight="1">
      <c r="A5">
        <v>455</v>
      </c>
      <c r="B5" s="123" t="s">
        <v>18317</v>
      </c>
      <c r="C5" s="282">
        <v>76</v>
      </c>
      <c r="D5" s="282" t="str">
        <f t="shared" si="1"/>
        <v>0076</v>
      </c>
      <c r="E5" s="289"/>
      <c r="F5" s="289"/>
      <c r="G5" s="300">
        <f t="shared" si="2"/>
        <v>1</v>
      </c>
      <c r="H5" s="281" t="s">
        <v>18318</v>
      </c>
      <c r="I5" s="281" t="s">
        <v>18319</v>
      </c>
      <c r="J5" t="str">
        <f t="shared" si="0"/>
        <v>0464 </v>
      </c>
    </row>
    <row r="6" spans="1:10" ht="15" customHeight="1">
      <c r="A6">
        <v>185</v>
      </c>
      <c r="B6" s="123" t="s">
        <v>17582</v>
      </c>
      <c r="C6" s="282">
        <v>143</v>
      </c>
      <c r="D6" s="282" t="str">
        <f t="shared" si="1"/>
        <v>0143</v>
      </c>
      <c r="E6" s="289"/>
      <c r="F6" s="289"/>
      <c r="G6" s="300">
        <f t="shared" si="2"/>
        <v>1</v>
      </c>
      <c r="H6" s="281" t="s">
        <v>17583</v>
      </c>
      <c r="I6" s="281" t="s">
        <v>17584</v>
      </c>
      <c r="J6" t="str">
        <f t="shared" si="0"/>
        <v>0186 </v>
      </c>
    </row>
    <row r="7" spans="1:10" ht="15" customHeight="1">
      <c r="A7">
        <v>313</v>
      </c>
      <c r="B7" s="123" t="s">
        <v>17925</v>
      </c>
      <c r="C7" s="282">
        <v>154</v>
      </c>
      <c r="D7" s="282" t="str">
        <f t="shared" si="1"/>
        <v>0154</v>
      </c>
      <c r="E7" s="289"/>
      <c r="F7" s="289"/>
      <c r="G7" s="300">
        <f t="shared" si="2"/>
        <v>1</v>
      </c>
      <c r="H7" s="281" t="s">
        <v>17926</v>
      </c>
      <c r="I7" s="281" t="s">
        <v>17927</v>
      </c>
      <c r="J7" t="str">
        <f t="shared" si="0"/>
        <v>0316 </v>
      </c>
    </row>
    <row r="8" spans="1:10" ht="15" customHeight="1">
      <c r="A8">
        <v>938</v>
      </c>
      <c r="B8" s="123" t="s">
        <v>19634</v>
      </c>
      <c r="C8" s="282">
        <v>208</v>
      </c>
      <c r="D8" s="282" t="str">
        <f t="shared" si="1"/>
        <v>0208</v>
      </c>
      <c r="E8" s="289"/>
      <c r="F8" s="289"/>
      <c r="G8" s="300">
        <f t="shared" si="2"/>
        <v>1</v>
      </c>
      <c r="H8" s="281" t="s">
        <v>19635</v>
      </c>
      <c r="I8" s="281" t="s">
        <v>19636</v>
      </c>
      <c r="J8" t="str">
        <f t="shared" si="0"/>
        <v>0959 </v>
      </c>
    </row>
    <row r="9" spans="1:10" ht="15" customHeight="1">
      <c r="A9">
        <v>946</v>
      </c>
      <c r="B9" s="123" t="s">
        <v>19656</v>
      </c>
      <c r="C9" s="282">
        <v>209</v>
      </c>
      <c r="D9" s="282" t="str">
        <f t="shared" si="1"/>
        <v>0209</v>
      </c>
      <c r="E9" s="289"/>
      <c r="F9" s="289"/>
      <c r="G9" s="300">
        <f t="shared" si="2"/>
        <v>1</v>
      </c>
      <c r="H9" s="281" t="s">
        <v>19657</v>
      </c>
      <c r="I9" s="281" t="s">
        <v>19658</v>
      </c>
      <c r="J9" t="str">
        <f t="shared" si="0"/>
        <v>0967 </v>
      </c>
    </row>
    <row r="10" spans="1:10" ht="15" customHeight="1">
      <c r="A10">
        <v>921</v>
      </c>
      <c r="B10" s="123" t="s">
        <v>19585</v>
      </c>
      <c r="C10" s="282">
        <v>225</v>
      </c>
      <c r="D10" s="282" t="str">
        <f t="shared" si="1"/>
        <v>0225</v>
      </c>
      <c r="E10" s="289"/>
      <c r="F10" s="289"/>
      <c r="G10" s="300">
        <f t="shared" si="2"/>
        <v>1</v>
      </c>
      <c r="H10" s="281" t="s">
        <v>19586</v>
      </c>
      <c r="I10" s="281" t="s">
        <v>19587</v>
      </c>
      <c r="J10" t="str">
        <f t="shared" si="0"/>
        <v>0942 </v>
      </c>
    </row>
    <row r="11" spans="1:10" ht="15" customHeight="1">
      <c r="A11">
        <v>1519</v>
      </c>
      <c r="B11" s="123" t="s">
        <v>21261</v>
      </c>
      <c r="C11" s="282">
        <v>226</v>
      </c>
      <c r="D11" s="282" t="str">
        <f t="shared" si="1"/>
        <v>0226</v>
      </c>
      <c r="E11" s="289"/>
      <c r="F11" s="289"/>
      <c r="G11" s="300">
        <f t="shared" si="2"/>
        <v>1</v>
      </c>
      <c r="H11" s="281" t="s">
        <v>23002</v>
      </c>
      <c r="I11" s="281" t="s">
        <v>21262</v>
      </c>
      <c r="J11" t="str">
        <f t="shared" si="0"/>
        <v>1575 </v>
      </c>
    </row>
    <row r="12" spans="1:10" ht="15" customHeight="1">
      <c r="A12">
        <v>1521</v>
      </c>
      <c r="B12" s="123" t="s">
        <v>21263</v>
      </c>
      <c r="C12" s="282">
        <v>411</v>
      </c>
      <c r="D12" s="282" t="str">
        <f t="shared" si="1"/>
        <v>0411</v>
      </c>
      <c r="E12" s="289"/>
      <c r="F12" s="289"/>
      <c r="G12" s="300">
        <f t="shared" si="2"/>
        <v>1</v>
      </c>
      <c r="H12" s="281" t="s">
        <v>21264</v>
      </c>
      <c r="I12" s="281" t="s">
        <v>21265</v>
      </c>
      <c r="J12" t="str">
        <f t="shared" si="0"/>
        <v>1576 </v>
      </c>
    </row>
    <row r="13" spans="1:10" ht="15" customHeight="1">
      <c r="A13">
        <v>1584</v>
      </c>
      <c r="B13" s="123" t="s">
        <v>21438</v>
      </c>
      <c r="C13" s="282">
        <v>483</v>
      </c>
      <c r="D13" s="282" t="str">
        <f t="shared" si="1"/>
        <v>0483</v>
      </c>
      <c r="E13" s="289"/>
      <c r="F13" s="289"/>
      <c r="G13" s="300">
        <f t="shared" si="2"/>
        <v>1</v>
      </c>
      <c r="H13" s="281" t="s">
        <v>21439</v>
      </c>
      <c r="I13" s="281" t="s">
        <v>21440</v>
      </c>
      <c r="J13" t="str">
        <f t="shared" si="0"/>
        <v>1641 </v>
      </c>
    </row>
    <row r="14" spans="1:10" ht="15" customHeight="1">
      <c r="A14">
        <v>1520</v>
      </c>
      <c r="B14" s="123" t="s">
        <v>21261</v>
      </c>
      <c r="C14" s="282">
        <v>484</v>
      </c>
      <c r="D14" s="282" t="str">
        <f t="shared" si="1"/>
        <v>0484</v>
      </c>
      <c r="E14" s="289"/>
      <c r="F14" s="289"/>
      <c r="G14" s="300">
        <f t="shared" si="2"/>
        <v>1</v>
      </c>
      <c r="H14" s="281" t="s">
        <v>23003</v>
      </c>
      <c r="I14" s="281" t="s">
        <v>21262</v>
      </c>
      <c r="J14" t="str">
        <f t="shared" si="0"/>
        <v>1575 </v>
      </c>
    </row>
    <row r="15" spans="1:10" ht="15" customHeight="1">
      <c r="A15">
        <v>89</v>
      </c>
      <c r="B15" s="123" t="s">
        <v>17314</v>
      </c>
      <c r="C15" s="282">
        <v>1001</v>
      </c>
      <c r="D15" s="282" t="str">
        <f t="shared" si="1"/>
        <v>1001</v>
      </c>
      <c r="E15" s="289"/>
      <c r="F15" s="289"/>
      <c r="G15" s="300">
        <f t="shared" si="2"/>
        <v>1</v>
      </c>
      <c r="H15" s="281" t="s">
        <v>17315</v>
      </c>
      <c r="I15" s="281" t="s">
        <v>17316</v>
      </c>
      <c r="J15" t="str">
        <f t="shared" si="0"/>
        <v>0089 </v>
      </c>
    </row>
    <row r="16" spans="1:10" ht="15" customHeight="1">
      <c r="A16">
        <v>408</v>
      </c>
      <c r="B16" s="123" t="s">
        <v>18189</v>
      </c>
      <c r="C16" s="282">
        <v>1005</v>
      </c>
      <c r="D16" s="282" t="str">
        <f t="shared" si="1"/>
        <v>1005</v>
      </c>
      <c r="E16" s="289"/>
      <c r="F16" s="289"/>
      <c r="G16" s="300">
        <f t="shared" si="2"/>
        <v>1</v>
      </c>
      <c r="H16" s="281" t="s">
        <v>18190</v>
      </c>
      <c r="I16" s="281" t="s">
        <v>18191</v>
      </c>
      <c r="J16" t="str">
        <f t="shared" si="0"/>
        <v>0414 </v>
      </c>
    </row>
    <row r="17" spans="1:10" ht="15" customHeight="1">
      <c r="A17">
        <v>227</v>
      </c>
      <c r="B17" s="123" t="s">
        <v>17694</v>
      </c>
      <c r="C17" s="282">
        <v>1008</v>
      </c>
      <c r="D17" s="282" t="str">
        <f t="shared" si="1"/>
        <v>1008</v>
      </c>
      <c r="E17" s="289"/>
      <c r="F17" s="289"/>
      <c r="G17" s="300">
        <f t="shared" si="2"/>
        <v>1</v>
      </c>
      <c r="H17" s="281" t="s">
        <v>17695</v>
      </c>
      <c r="I17" s="281" t="s">
        <v>17696</v>
      </c>
      <c r="J17" t="str">
        <f t="shared" si="0"/>
        <v>0231 </v>
      </c>
    </row>
    <row r="18" spans="1:10" ht="15" customHeight="1">
      <c r="A18">
        <v>817</v>
      </c>
      <c r="B18" s="123" t="s">
        <v>19301</v>
      </c>
      <c r="C18" s="282">
        <v>1009</v>
      </c>
      <c r="D18" s="282" t="str">
        <f t="shared" si="1"/>
        <v>1009</v>
      </c>
      <c r="E18" s="289"/>
      <c r="F18" s="289"/>
      <c r="G18" s="300">
        <f t="shared" si="2"/>
        <v>1</v>
      </c>
      <c r="H18" s="281" t="s">
        <v>19302</v>
      </c>
      <c r="I18" s="281" t="s">
        <v>19303</v>
      </c>
      <c r="J18" t="str">
        <f t="shared" si="0"/>
        <v>0837 </v>
      </c>
    </row>
    <row r="19" spans="1:10" ht="15" customHeight="1">
      <c r="A19">
        <v>17</v>
      </c>
      <c r="B19" s="123" t="s">
        <v>17124</v>
      </c>
      <c r="C19" s="282">
        <v>1010</v>
      </c>
      <c r="D19" s="282" t="str">
        <f t="shared" si="1"/>
        <v>1010</v>
      </c>
      <c r="E19" s="289"/>
      <c r="F19" s="289"/>
      <c r="G19" s="300">
        <f t="shared" si="2"/>
        <v>1</v>
      </c>
      <c r="H19" s="281" t="s">
        <v>17125</v>
      </c>
      <c r="I19" s="281" t="s">
        <v>17126</v>
      </c>
      <c r="J19" t="str">
        <f t="shared" si="0"/>
        <v>0017 </v>
      </c>
    </row>
    <row r="20" spans="1:10" ht="15" customHeight="1">
      <c r="A20">
        <v>228</v>
      </c>
      <c r="B20" s="123" t="s">
        <v>17697</v>
      </c>
      <c r="C20" s="282">
        <v>1011</v>
      </c>
      <c r="D20" s="282" t="str">
        <f t="shared" si="1"/>
        <v>1011</v>
      </c>
      <c r="E20" s="289"/>
      <c r="F20" s="289"/>
      <c r="G20" s="300">
        <f t="shared" si="2"/>
        <v>1</v>
      </c>
      <c r="H20" s="281" t="s">
        <v>648</v>
      </c>
      <c r="I20" s="281" t="s">
        <v>17698</v>
      </c>
      <c r="J20" t="str">
        <f t="shared" si="0"/>
        <v>0232 </v>
      </c>
    </row>
    <row r="21" spans="1:10" ht="15" customHeight="1">
      <c r="A21">
        <v>391</v>
      </c>
      <c r="B21" s="123" t="s">
        <v>18143</v>
      </c>
      <c r="C21" s="282">
        <v>1012</v>
      </c>
      <c r="D21" s="282" t="str">
        <f t="shared" si="1"/>
        <v>1012</v>
      </c>
      <c r="E21" s="289"/>
      <c r="F21" s="289"/>
      <c r="G21" s="300">
        <f t="shared" si="2"/>
        <v>3</v>
      </c>
      <c r="H21" s="281" t="s">
        <v>18144</v>
      </c>
      <c r="I21" s="281" t="s">
        <v>18145</v>
      </c>
      <c r="J21" t="str">
        <f t="shared" si="0"/>
        <v>0396 </v>
      </c>
    </row>
    <row r="22" spans="1:10" ht="15" customHeight="1">
      <c r="A22">
        <v>392</v>
      </c>
      <c r="B22" s="123" t="s">
        <v>18146</v>
      </c>
      <c r="C22" s="282">
        <v>1012</v>
      </c>
      <c r="D22" s="282" t="str">
        <f t="shared" si="1"/>
        <v>1012</v>
      </c>
      <c r="E22" s="289"/>
      <c r="F22" s="289"/>
      <c r="G22" s="300">
        <f t="shared" si="2"/>
        <v>3</v>
      </c>
      <c r="H22" s="281" t="s">
        <v>18147</v>
      </c>
      <c r="I22" s="281" t="s">
        <v>18148</v>
      </c>
      <c r="J22" t="str">
        <f t="shared" si="0"/>
        <v>0397 </v>
      </c>
    </row>
    <row r="23" spans="1:10" ht="15" customHeight="1">
      <c r="A23">
        <v>393</v>
      </c>
      <c r="B23" s="123" t="s">
        <v>18149</v>
      </c>
      <c r="C23" s="282">
        <v>1012</v>
      </c>
      <c r="D23" s="282" t="str">
        <f t="shared" si="1"/>
        <v>1012</v>
      </c>
      <c r="E23" s="289"/>
      <c r="F23" s="289"/>
      <c r="G23" s="300">
        <f t="shared" si="2"/>
        <v>3</v>
      </c>
      <c r="H23" s="281" t="s">
        <v>18150</v>
      </c>
      <c r="I23" s="281" t="s">
        <v>18151</v>
      </c>
      <c r="J23" t="str">
        <f t="shared" si="0"/>
        <v>0398 </v>
      </c>
    </row>
    <row r="24" spans="1:10" ht="15" customHeight="1">
      <c r="A24">
        <v>21</v>
      </c>
      <c r="B24" s="123" t="s">
        <v>17135</v>
      </c>
      <c r="C24" s="282">
        <v>1013</v>
      </c>
      <c r="D24" s="282" t="str">
        <f t="shared" si="1"/>
        <v>1013</v>
      </c>
      <c r="E24" s="289"/>
      <c r="F24" s="289"/>
      <c r="G24" s="300">
        <f t="shared" si="2"/>
        <v>1</v>
      </c>
      <c r="H24" s="281" t="s">
        <v>655</v>
      </c>
      <c r="I24" s="281" t="s">
        <v>17136</v>
      </c>
      <c r="J24" t="str">
        <f t="shared" si="0"/>
        <v>0021 </v>
      </c>
    </row>
    <row r="25" spans="1:10" ht="15" customHeight="1">
      <c r="A25">
        <v>23</v>
      </c>
      <c r="B25" s="123" t="s">
        <v>17139</v>
      </c>
      <c r="C25" s="282">
        <v>1016</v>
      </c>
      <c r="D25" s="282" t="str">
        <f t="shared" si="1"/>
        <v>1016</v>
      </c>
      <c r="E25" s="289"/>
      <c r="F25" s="289"/>
      <c r="G25" s="300">
        <f t="shared" si="2"/>
        <v>1</v>
      </c>
      <c r="H25" s="281" t="s">
        <v>17140</v>
      </c>
      <c r="I25" s="281" t="s">
        <v>17141</v>
      </c>
      <c r="J25" t="str">
        <f t="shared" si="0"/>
        <v>0023 </v>
      </c>
    </row>
    <row r="26" spans="1:10" ht="15" customHeight="1">
      <c r="A26">
        <v>126</v>
      </c>
      <c r="B26" s="123" t="s">
        <v>17419</v>
      </c>
      <c r="C26" s="282">
        <v>1017</v>
      </c>
      <c r="D26" s="282" t="str">
        <f t="shared" si="1"/>
        <v>1017</v>
      </c>
      <c r="E26" s="289"/>
      <c r="F26" s="289"/>
      <c r="G26" s="300">
        <f t="shared" si="2"/>
        <v>1</v>
      </c>
      <c r="H26" s="281" t="s">
        <v>662</v>
      </c>
      <c r="I26" s="281" t="s">
        <v>17420</v>
      </c>
      <c r="J26" t="str">
        <f t="shared" si="0"/>
        <v>0126 </v>
      </c>
    </row>
    <row r="27" spans="1:10" ht="15" customHeight="1">
      <c r="A27">
        <v>49</v>
      </c>
      <c r="B27" s="123" t="s">
        <v>17212</v>
      </c>
      <c r="C27" s="282">
        <v>1018</v>
      </c>
      <c r="D27" s="282" t="str">
        <f t="shared" si="1"/>
        <v>1018</v>
      </c>
      <c r="E27" s="289"/>
      <c r="F27" s="289"/>
      <c r="G27" s="300">
        <f t="shared" si="2"/>
        <v>1</v>
      </c>
      <c r="H27" s="281" t="s">
        <v>17213</v>
      </c>
      <c r="I27" s="281" t="s">
        <v>17214</v>
      </c>
      <c r="J27" t="str">
        <f t="shared" si="0"/>
        <v>0049 </v>
      </c>
    </row>
    <row r="28" spans="1:10" ht="15" customHeight="1">
      <c r="A28">
        <v>827</v>
      </c>
      <c r="B28" s="123" t="s">
        <v>19328</v>
      </c>
      <c r="C28" s="282">
        <v>1020</v>
      </c>
      <c r="D28" s="282" t="str">
        <f t="shared" si="1"/>
        <v>1020</v>
      </c>
      <c r="E28" s="289"/>
      <c r="F28" s="289"/>
      <c r="G28" s="300">
        <f t="shared" si="2"/>
        <v>1</v>
      </c>
      <c r="H28" s="281" t="s">
        <v>19329</v>
      </c>
      <c r="I28" s="281" t="s">
        <v>19330</v>
      </c>
      <c r="J28" t="str">
        <f t="shared" si="0"/>
        <v>0848 </v>
      </c>
    </row>
    <row r="29" spans="1:10" ht="15" customHeight="1">
      <c r="A29">
        <v>414</v>
      </c>
      <c r="B29" s="123" t="s">
        <v>18207</v>
      </c>
      <c r="C29" s="282">
        <v>1022</v>
      </c>
      <c r="D29" s="282" t="str">
        <f t="shared" si="1"/>
        <v>1022</v>
      </c>
      <c r="E29" s="289"/>
      <c r="F29" s="289"/>
      <c r="G29" s="300">
        <f t="shared" si="2"/>
        <v>1</v>
      </c>
      <c r="H29" s="281" t="s">
        <v>18208</v>
      </c>
      <c r="I29" s="281" t="s">
        <v>18209</v>
      </c>
      <c r="J29" t="str">
        <f t="shared" si="0"/>
        <v>0420 </v>
      </c>
    </row>
    <row r="30" spans="1:10" ht="15" customHeight="1">
      <c r="A30">
        <v>1339</v>
      </c>
      <c r="B30" s="123" t="s">
        <v>20755</v>
      </c>
      <c r="C30" s="282">
        <v>1026</v>
      </c>
      <c r="D30" s="282" t="str">
        <f t="shared" si="1"/>
        <v>1026</v>
      </c>
      <c r="E30" s="289"/>
      <c r="F30" s="289"/>
      <c r="G30" s="300">
        <f t="shared" si="2"/>
        <v>1</v>
      </c>
      <c r="H30" s="281" t="s">
        <v>680</v>
      </c>
      <c r="I30" s="281" t="s">
        <v>20756</v>
      </c>
      <c r="J30" t="str">
        <f t="shared" si="0"/>
        <v>1390 </v>
      </c>
    </row>
    <row r="31" spans="1:10" ht="15" customHeight="1">
      <c r="A31">
        <v>48</v>
      </c>
      <c r="B31" s="123" t="s">
        <v>17209</v>
      </c>
      <c r="C31" s="282">
        <v>1028</v>
      </c>
      <c r="D31" s="282" t="str">
        <f t="shared" si="1"/>
        <v>1028</v>
      </c>
      <c r="E31" s="289"/>
      <c r="F31" s="289"/>
      <c r="G31" s="300">
        <f t="shared" si="2"/>
        <v>1</v>
      </c>
      <c r="H31" s="281" t="s">
        <v>17210</v>
      </c>
      <c r="I31" s="281" t="s">
        <v>17211</v>
      </c>
      <c r="J31" t="str">
        <f t="shared" si="0"/>
        <v>0048 </v>
      </c>
    </row>
    <row r="32" spans="1:10" ht="15" customHeight="1">
      <c r="A32">
        <v>1070</v>
      </c>
      <c r="B32" s="123" t="s">
        <v>20001</v>
      </c>
      <c r="C32" s="282">
        <v>1029</v>
      </c>
      <c r="D32" s="282" t="str">
        <f t="shared" si="1"/>
        <v>1029</v>
      </c>
      <c r="E32" s="289"/>
      <c r="F32" s="289"/>
      <c r="G32" s="300">
        <f t="shared" si="2"/>
        <v>1</v>
      </c>
      <c r="H32" s="281" t="s">
        <v>20002</v>
      </c>
      <c r="I32" s="281" t="s">
        <v>20003</v>
      </c>
      <c r="J32" t="str">
        <f t="shared" si="0"/>
        <v>1106 </v>
      </c>
    </row>
    <row r="33" spans="1:10" ht="15" customHeight="1">
      <c r="A33">
        <v>1658</v>
      </c>
      <c r="B33" s="123" t="s">
        <v>21653</v>
      </c>
      <c r="C33" s="282">
        <v>1030</v>
      </c>
      <c r="D33" s="282" t="str">
        <f t="shared" si="1"/>
        <v>1030</v>
      </c>
      <c r="E33" s="289"/>
      <c r="F33" s="289"/>
      <c r="G33" s="300">
        <f t="shared" si="2"/>
        <v>1</v>
      </c>
      <c r="H33" s="281" t="s">
        <v>21654</v>
      </c>
      <c r="I33" s="281" t="s">
        <v>21655</v>
      </c>
      <c r="J33" t="str">
        <f t="shared" si="0"/>
        <v>1729 </v>
      </c>
    </row>
    <row r="34" spans="1:10" ht="15" customHeight="1">
      <c r="A34">
        <v>257</v>
      </c>
      <c r="B34" s="123" t="s">
        <v>17777</v>
      </c>
      <c r="C34" s="282">
        <v>1032</v>
      </c>
      <c r="D34" s="282" t="str">
        <f t="shared" si="1"/>
        <v>1032</v>
      </c>
      <c r="E34" s="289"/>
      <c r="F34" s="289"/>
      <c r="G34" s="300">
        <f t="shared" si="2"/>
        <v>1</v>
      </c>
      <c r="H34" s="281" t="s">
        <v>17778</v>
      </c>
      <c r="I34" s="281" t="s">
        <v>17779</v>
      </c>
      <c r="J34" t="str">
        <f t="shared" si="0"/>
        <v>0260 </v>
      </c>
    </row>
    <row r="35" spans="1:10" ht="15" customHeight="1">
      <c r="A35">
        <v>446</v>
      </c>
      <c r="B35" s="123" t="s">
        <v>18292</v>
      </c>
      <c r="C35" s="282">
        <v>1033</v>
      </c>
      <c r="D35" s="282" t="str">
        <f t="shared" si="1"/>
        <v>1033</v>
      </c>
      <c r="E35" s="289"/>
      <c r="F35" s="289"/>
      <c r="G35" s="300">
        <f t="shared" si="2"/>
        <v>1</v>
      </c>
      <c r="H35" s="281" t="s">
        <v>18293</v>
      </c>
      <c r="I35" s="281" t="s">
        <v>18294</v>
      </c>
      <c r="J35" t="str">
        <f t="shared" si="0"/>
        <v>0454 </v>
      </c>
    </row>
    <row r="36" spans="1:10" ht="15" customHeight="1">
      <c r="A36">
        <v>263</v>
      </c>
      <c r="B36" s="123" t="s">
        <v>17795</v>
      </c>
      <c r="C36" s="282">
        <v>1035</v>
      </c>
      <c r="D36" s="282" t="str">
        <f t="shared" si="1"/>
        <v>1035</v>
      </c>
      <c r="E36" s="289"/>
      <c r="F36" s="289"/>
      <c r="G36" s="300">
        <f t="shared" si="2"/>
        <v>1</v>
      </c>
      <c r="H36" s="281" t="s">
        <v>701</v>
      </c>
      <c r="J36" t="str">
        <f t="shared" si="0"/>
        <v>0266 </v>
      </c>
    </row>
    <row r="37" spans="1:10" ht="15" customHeight="1">
      <c r="A37">
        <v>153</v>
      </c>
      <c r="B37" s="123" t="s">
        <v>17495</v>
      </c>
      <c r="C37" s="282">
        <v>1036</v>
      </c>
      <c r="D37" s="282" t="str">
        <f t="shared" si="1"/>
        <v>1036</v>
      </c>
      <c r="E37" s="289"/>
      <c r="F37" s="289"/>
      <c r="G37" s="300">
        <f t="shared" si="2"/>
        <v>1</v>
      </c>
      <c r="H37" s="281" t="s">
        <v>704</v>
      </c>
      <c r="I37" s="281" t="s">
        <v>17496</v>
      </c>
      <c r="J37" t="str">
        <f t="shared" si="0"/>
        <v>0153 </v>
      </c>
    </row>
    <row r="38" spans="1:10" ht="15" customHeight="1">
      <c r="A38">
        <v>132</v>
      </c>
      <c r="B38" s="123" t="s">
        <v>17436</v>
      </c>
      <c r="C38" s="282">
        <v>1037</v>
      </c>
      <c r="D38" s="282" t="str">
        <f t="shared" si="1"/>
        <v>1037</v>
      </c>
      <c r="E38" s="289"/>
      <c r="F38" s="289"/>
      <c r="G38" s="300">
        <f t="shared" si="2"/>
        <v>1</v>
      </c>
      <c r="H38" s="281" t="s">
        <v>17437</v>
      </c>
      <c r="I38" s="281" t="s">
        <v>17438</v>
      </c>
      <c r="J38" t="str">
        <f t="shared" si="0"/>
        <v>0132 </v>
      </c>
    </row>
    <row r="39" spans="1:10" ht="15" customHeight="1">
      <c r="A39">
        <v>155</v>
      </c>
      <c r="B39" s="123" t="s">
        <v>17499</v>
      </c>
      <c r="C39" s="282">
        <v>1040</v>
      </c>
      <c r="D39" s="282" t="str">
        <f t="shared" si="1"/>
        <v>1040</v>
      </c>
      <c r="E39" s="289"/>
      <c r="F39" s="289"/>
      <c r="G39" s="300">
        <f t="shared" si="2"/>
        <v>1</v>
      </c>
      <c r="H39" s="281" t="s">
        <v>7260</v>
      </c>
      <c r="I39" s="281" t="s">
        <v>17500</v>
      </c>
      <c r="J39" t="str">
        <f t="shared" si="0"/>
        <v>0155 </v>
      </c>
    </row>
    <row r="40" spans="1:10" ht="15" customHeight="1">
      <c r="A40">
        <v>46</v>
      </c>
      <c r="B40" s="123" t="s">
        <v>17204</v>
      </c>
      <c r="C40" s="282">
        <v>1045</v>
      </c>
      <c r="D40" s="282" t="str">
        <f t="shared" si="1"/>
        <v>1045</v>
      </c>
      <c r="E40" s="289"/>
      <c r="F40" s="289"/>
      <c r="G40" s="300">
        <f t="shared" si="2"/>
        <v>1</v>
      </c>
      <c r="H40" s="281" t="s">
        <v>17205</v>
      </c>
      <c r="J40" t="str">
        <f t="shared" si="0"/>
        <v>0046 </v>
      </c>
    </row>
    <row r="41" spans="1:10" ht="15" customHeight="1">
      <c r="A41">
        <v>279</v>
      </c>
      <c r="B41" s="123" t="s">
        <v>17837</v>
      </c>
      <c r="C41" s="282">
        <v>1048</v>
      </c>
      <c r="D41" s="282" t="str">
        <f t="shared" si="1"/>
        <v>1048</v>
      </c>
      <c r="E41" s="289"/>
      <c r="F41" s="289"/>
      <c r="G41" s="300">
        <f t="shared" si="2"/>
        <v>1</v>
      </c>
      <c r="H41" s="281" t="s">
        <v>22550</v>
      </c>
      <c r="I41" s="281" t="s">
        <v>17838</v>
      </c>
      <c r="J41" t="str">
        <f t="shared" si="0"/>
        <v>0282 </v>
      </c>
    </row>
    <row r="42" spans="1:10" ht="15" customHeight="1">
      <c r="A42">
        <v>1</v>
      </c>
      <c r="B42" s="123" t="s">
        <v>17086</v>
      </c>
      <c r="C42" s="282">
        <v>1049</v>
      </c>
      <c r="D42" s="282" t="str">
        <f t="shared" si="1"/>
        <v>1049</v>
      </c>
      <c r="E42" s="289"/>
      <c r="F42" s="289"/>
      <c r="G42" s="300">
        <f t="shared" si="2"/>
        <v>1</v>
      </c>
      <c r="H42" s="281" t="s">
        <v>17087</v>
      </c>
      <c r="J42" t="str">
        <f t="shared" si="0"/>
        <v>0001 </v>
      </c>
    </row>
    <row r="43" spans="1:10" ht="15" customHeight="1">
      <c r="A43">
        <v>163</v>
      </c>
      <c r="B43" s="123" t="s">
        <v>17521</v>
      </c>
      <c r="C43" s="282">
        <v>1050</v>
      </c>
      <c r="D43" s="282" t="str">
        <f t="shared" si="1"/>
        <v>1050</v>
      </c>
      <c r="E43" s="289"/>
      <c r="F43" s="289"/>
      <c r="G43" s="300">
        <f t="shared" si="2"/>
        <v>1</v>
      </c>
      <c r="H43" s="281" t="s">
        <v>17522</v>
      </c>
      <c r="I43" s="281" t="s">
        <v>17523</v>
      </c>
      <c r="J43" t="str">
        <f t="shared" si="0"/>
        <v>0163 </v>
      </c>
    </row>
    <row r="44" spans="1:10" ht="15" customHeight="1">
      <c r="A44">
        <v>486</v>
      </c>
      <c r="B44" s="123" t="s">
        <v>18397</v>
      </c>
      <c r="C44" s="282">
        <v>1051</v>
      </c>
      <c r="D44" s="282" t="str">
        <f t="shared" si="1"/>
        <v>1051</v>
      </c>
      <c r="E44" s="289"/>
      <c r="F44" s="289"/>
      <c r="G44" s="300">
        <f t="shared" si="2"/>
        <v>1</v>
      </c>
      <c r="H44" s="281" t="s">
        <v>18398</v>
      </c>
      <c r="I44" s="281" t="s">
        <v>18399</v>
      </c>
      <c r="J44" t="str">
        <f t="shared" si="0"/>
        <v>0492 </v>
      </c>
    </row>
    <row r="45" spans="1:10" ht="15" customHeight="1">
      <c r="A45">
        <v>280</v>
      </c>
      <c r="B45" s="123" t="s">
        <v>17839</v>
      </c>
      <c r="C45" s="282">
        <v>1052</v>
      </c>
      <c r="D45" s="282" t="str">
        <f t="shared" si="1"/>
        <v>1052</v>
      </c>
      <c r="E45" s="289"/>
      <c r="F45" s="289"/>
      <c r="G45" s="300">
        <f t="shared" si="2"/>
        <v>1</v>
      </c>
      <c r="H45" s="281" t="s">
        <v>22551</v>
      </c>
      <c r="I45" s="281" t="s">
        <v>17840</v>
      </c>
      <c r="J45" t="str">
        <f t="shared" si="0"/>
        <v>0283 </v>
      </c>
    </row>
    <row r="46" spans="1:10" ht="15" customHeight="1">
      <c r="A46">
        <v>165</v>
      </c>
      <c r="B46" s="123" t="s">
        <v>17527</v>
      </c>
      <c r="C46" s="282">
        <v>1053</v>
      </c>
      <c r="D46" s="282" t="str">
        <f t="shared" si="1"/>
        <v>1053</v>
      </c>
      <c r="E46" s="289"/>
      <c r="F46" s="289"/>
      <c r="G46" s="300">
        <f t="shared" si="2"/>
        <v>1</v>
      </c>
      <c r="H46" s="281" t="s">
        <v>17528</v>
      </c>
      <c r="I46" s="281" t="s">
        <v>17529</v>
      </c>
      <c r="J46" t="str">
        <f t="shared" si="0"/>
        <v>0165 </v>
      </c>
    </row>
    <row r="47" spans="1:10" ht="15" customHeight="1">
      <c r="A47">
        <v>998</v>
      </c>
      <c r="B47" s="123" t="s">
        <v>19801</v>
      </c>
      <c r="C47" s="282">
        <v>1055</v>
      </c>
      <c r="D47" s="282" t="str">
        <f t="shared" si="1"/>
        <v>1055</v>
      </c>
      <c r="E47" s="289"/>
      <c r="F47" s="289"/>
      <c r="G47" s="300">
        <f t="shared" si="2"/>
        <v>1</v>
      </c>
      <c r="H47" s="281" t="s">
        <v>19802</v>
      </c>
      <c r="I47" s="281" t="s">
        <v>19803</v>
      </c>
      <c r="J47" t="str">
        <f t="shared" si="0"/>
        <v>1027 </v>
      </c>
    </row>
    <row r="48" spans="1:10" ht="15" customHeight="1">
      <c r="A48">
        <v>178</v>
      </c>
      <c r="B48" s="123" t="s">
        <v>17562</v>
      </c>
      <c r="C48" s="282">
        <v>1061</v>
      </c>
      <c r="D48" s="282" t="str">
        <f t="shared" si="1"/>
        <v>1061</v>
      </c>
      <c r="E48" s="289"/>
      <c r="F48" s="289"/>
      <c r="G48" s="300">
        <f t="shared" si="2"/>
        <v>1</v>
      </c>
      <c r="H48" s="281" t="s">
        <v>17563</v>
      </c>
      <c r="I48" s="281" t="s">
        <v>17564</v>
      </c>
      <c r="J48" t="str">
        <f t="shared" si="0"/>
        <v>0178 </v>
      </c>
    </row>
    <row r="49" spans="1:10" ht="15" customHeight="1">
      <c r="A49">
        <v>109</v>
      </c>
      <c r="B49" s="123" t="s">
        <v>17369</v>
      </c>
      <c r="C49" s="282">
        <v>1062</v>
      </c>
      <c r="D49" s="282" t="str">
        <f t="shared" si="1"/>
        <v>1062</v>
      </c>
      <c r="E49" s="289"/>
      <c r="F49" s="289"/>
      <c r="G49" s="300">
        <f t="shared" si="2"/>
        <v>1</v>
      </c>
      <c r="H49" s="281" t="s">
        <v>8333</v>
      </c>
      <c r="I49" s="281" t="s">
        <v>17370</v>
      </c>
      <c r="J49" t="str">
        <f t="shared" si="0"/>
        <v>0109 </v>
      </c>
    </row>
    <row r="50" spans="1:10" ht="15" customHeight="1">
      <c r="A50">
        <v>413</v>
      </c>
      <c r="B50" s="123" t="s">
        <v>18204</v>
      </c>
      <c r="C50" s="282">
        <v>1063</v>
      </c>
      <c r="D50" s="282" t="str">
        <f t="shared" si="1"/>
        <v>1063</v>
      </c>
      <c r="E50" s="289"/>
      <c r="F50" s="289"/>
      <c r="G50" s="300">
        <f t="shared" si="2"/>
        <v>1</v>
      </c>
      <c r="H50" s="281" t="s">
        <v>18205</v>
      </c>
      <c r="I50" s="281" t="s">
        <v>18206</v>
      </c>
      <c r="J50" t="str">
        <f t="shared" si="0"/>
        <v>0419 </v>
      </c>
    </row>
    <row r="51" spans="1:10" ht="15" customHeight="1">
      <c r="A51">
        <v>296</v>
      </c>
      <c r="B51" s="123" t="s">
        <v>17878</v>
      </c>
      <c r="C51" s="282">
        <v>1064</v>
      </c>
      <c r="D51" s="282" t="str">
        <f t="shared" si="1"/>
        <v>1064</v>
      </c>
      <c r="E51" s="289"/>
      <c r="F51" s="289"/>
      <c r="G51" s="300">
        <f t="shared" si="2"/>
        <v>1</v>
      </c>
      <c r="H51" s="281" t="s">
        <v>8337</v>
      </c>
      <c r="I51" s="281" t="s">
        <v>17879</v>
      </c>
      <c r="J51" t="str">
        <f t="shared" si="0"/>
        <v>0299 </v>
      </c>
    </row>
    <row r="52" spans="1:10" ht="15" customHeight="1">
      <c r="A52">
        <v>613</v>
      </c>
      <c r="B52" s="123" t="s">
        <v>18745</v>
      </c>
      <c r="C52" s="282">
        <v>1065</v>
      </c>
      <c r="D52" s="282" t="str">
        <f t="shared" si="1"/>
        <v>1065</v>
      </c>
      <c r="E52" s="289"/>
      <c r="F52" s="289"/>
      <c r="G52" s="300">
        <f t="shared" si="2"/>
        <v>1</v>
      </c>
      <c r="H52" s="281" t="s">
        <v>18746</v>
      </c>
      <c r="J52" t="str">
        <f t="shared" si="0"/>
        <v>0627 </v>
      </c>
    </row>
    <row r="53" spans="1:10" ht="15" customHeight="1">
      <c r="A53">
        <v>1157</v>
      </c>
      <c r="B53" s="123" t="s">
        <v>20241</v>
      </c>
      <c r="C53" s="282">
        <v>1066</v>
      </c>
      <c r="D53" s="282" t="str">
        <f t="shared" si="1"/>
        <v>1066</v>
      </c>
      <c r="E53" s="289"/>
      <c r="F53" s="289"/>
      <c r="G53" s="300">
        <f t="shared" si="2"/>
        <v>1</v>
      </c>
      <c r="H53" s="281" t="s">
        <v>20242</v>
      </c>
      <c r="I53" s="281"/>
      <c r="J53" t="str">
        <f t="shared" si="0"/>
        <v>1198 </v>
      </c>
    </row>
    <row r="54" spans="1:10" ht="15" customHeight="1">
      <c r="A54">
        <v>909</v>
      </c>
      <c r="B54" s="123" t="s">
        <v>19552</v>
      </c>
      <c r="C54" s="282">
        <v>1067</v>
      </c>
      <c r="D54" s="282" t="str">
        <f t="shared" si="1"/>
        <v>1067</v>
      </c>
      <c r="E54" s="289"/>
      <c r="F54" s="289"/>
      <c r="G54" s="300">
        <f t="shared" si="2"/>
        <v>1</v>
      </c>
      <c r="H54" s="281" t="s">
        <v>19553</v>
      </c>
      <c r="I54" s="281" t="s">
        <v>19554</v>
      </c>
      <c r="J54" t="str">
        <f t="shared" si="0"/>
        <v>0930 </v>
      </c>
    </row>
    <row r="55" spans="1:10" ht="15" customHeight="1">
      <c r="A55">
        <v>1525</v>
      </c>
      <c r="B55" s="123" t="s">
        <v>21275</v>
      </c>
      <c r="C55" s="282">
        <v>1069</v>
      </c>
      <c r="D55" s="282" t="str">
        <f t="shared" si="1"/>
        <v>1069</v>
      </c>
      <c r="E55" s="289"/>
      <c r="F55" s="289"/>
      <c r="G55" s="300">
        <f t="shared" si="2"/>
        <v>1</v>
      </c>
      <c r="H55" s="281" t="s">
        <v>795</v>
      </c>
      <c r="I55" s="281" t="s">
        <v>21276</v>
      </c>
      <c r="J55" t="str">
        <f t="shared" si="0"/>
        <v>1580 </v>
      </c>
    </row>
    <row r="56" spans="1:10" ht="15" customHeight="1">
      <c r="A56">
        <v>67</v>
      </c>
      <c r="B56" s="123" t="s">
        <v>17261</v>
      </c>
      <c r="C56" s="282">
        <v>1070</v>
      </c>
      <c r="D56" s="282" t="str">
        <f t="shared" si="1"/>
        <v>1070</v>
      </c>
      <c r="E56" s="289"/>
      <c r="F56" s="289"/>
      <c r="G56" s="300">
        <f t="shared" si="2"/>
        <v>1</v>
      </c>
      <c r="H56" s="281" t="s">
        <v>8352</v>
      </c>
      <c r="I56" s="281" t="s">
        <v>17262</v>
      </c>
      <c r="J56" t="str">
        <f t="shared" si="0"/>
        <v>0067 </v>
      </c>
    </row>
    <row r="57" spans="1:10" ht="15" customHeight="1">
      <c r="A57">
        <v>138</v>
      </c>
      <c r="B57" s="123" t="s">
        <v>17453</v>
      </c>
      <c r="C57" s="282">
        <v>1072</v>
      </c>
      <c r="D57" s="282" t="str">
        <f t="shared" si="1"/>
        <v>1072</v>
      </c>
      <c r="E57" s="289"/>
      <c r="F57" s="289"/>
      <c r="G57" s="300">
        <f t="shared" si="2"/>
        <v>1</v>
      </c>
      <c r="H57" s="281" t="s">
        <v>17454</v>
      </c>
      <c r="J57" t="str">
        <f t="shared" si="0"/>
        <v>0138 </v>
      </c>
    </row>
    <row r="58" spans="1:10" ht="15" customHeight="1">
      <c r="A58">
        <v>858</v>
      </c>
      <c r="B58" s="123" t="s">
        <v>19412</v>
      </c>
      <c r="C58" s="282">
        <v>1073</v>
      </c>
      <c r="D58" s="282" t="str">
        <f t="shared" si="1"/>
        <v>1073</v>
      </c>
      <c r="E58" s="289"/>
      <c r="F58" s="289"/>
      <c r="G58" s="300">
        <f t="shared" si="2"/>
        <v>1</v>
      </c>
      <c r="H58" s="281" t="s">
        <v>19413</v>
      </c>
      <c r="I58" s="281" t="s">
        <v>19414</v>
      </c>
      <c r="J58" t="str">
        <f t="shared" si="0"/>
        <v>0880 </v>
      </c>
    </row>
    <row r="59" spans="1:10" ht="15" customHeight="1">
      <c r="A59">
        <v>7</v>
      </c>
      <c r="B59" s="123" t="s">
        <v>17102</v>
      </c>
      <c r="C59" s="282">
        <v>1076</v>
      </c>
      <c r="D59" s="282" t="str">
        <f t="shared" si="1"/>
        <v>1076</v>
      </c>
      <c r="E59" s="289"/>
      <c r="F59" s="289"/>
      <c r="G59" s="300">
        <f t="shared" si="2"/>
        <v>1</v>
      </c>
      <c r="H59" s="281" t="s">
        <v>814</v>
      </c>
      <c r="I59" s="281" t="s">
        <v>17103</v>
      </c>
      <c r="J59" t="str">
        <f t="shared" si="0"/>
        <v>0007 </v>
      </c>
    </row>
    <row r="60" spans="1:10" ht="15" customHeight="1">
      <c r="A60">
        <v>548</v>
      </c>
      <c r="B60" s="123" t="s">
        <v>18570</v>
      </c>
      <c r="C60" s="282">
        <v>1077</v>
      </c>
      <c r="D60" s="282" t="str">
        <f t="shared" si="1"/>
        <v>1077</v>
      </c>
      <c r="E60" s="289"/>
      <c r="F60" s="289"/>
      <c r="G60" s="300">
        <f t="shared" si="2"/>
        <v>1</v>
      </c>
      <c r="H60" s="281" t="s">
        <v>817</v>
      </c>
      <c r="I60" s="281" t="s">
        <v>18571</v>
      </c>
      <c r="J60" t="str">
        <f t="shared" si="0"/>
        <v>0559 </v>
      </c>
    </row>
    <row r="61" spans="1:10" ht="15" customHeight="1">
      <c r="A61">
        <v>50</v>
      </c>
      <c r="B61" s="123" t="s">
        <v>17215</v>
      </c>
      <c r="C61" s="282">
        <v>1078</v>
      </c>
      <c r="D61" s="282" t="str">
        <f t="shared" si="1"/>
        <v>1078</v>
      </c>
      <c r="E61" s="289"/>
      <c r="F61" s="289"/>
      <c r="G61" s="300">
        <f t="shared" si="2"/>
        <v>1</v>
      </c>
      <c r="H61" s="281" t="s">
        <v>17216</v>
      </c>
      <c r="I61" s="281" t="s">
        <v>17217</v>
      </c>
      <c r="J61" t="str">
        <f t="shared" si="0"/>
        <v>0050 </v>
      </c>
    </row>
    <row r="62" spans="1:10" ht="15" customHeight="1">
      <c r="A62">
        <v>74</v>
      </c>
      <c r="B62" s="123" t="s">
        <v>17276</v>
      </c>
      <c r="C62" s="282">
        <v>1079</v>
      </c>
      <c r="D62" s="282" t="str">
        <f t="shared" si="1"/>
        <v>1079</v>
      </c>
      <c r="E62" s="289"/>
      <c r="F62" s="289"/>
      <c r="G62" s="300">
        <f t="shared" si="2"/>
        <v>1</v>
      </c>
      <c r="H62" s="281" t="s">
        <v>823</v>
      </c>
      <c r="I62" s="281" t="s">
        <v>17277</v>
      </c>
      <c r="J62" t="str">
        <f t="shared" si="0"/>
        <v>0074 </v>
      </c>
    </row>
    <row r="63" spans="1:10" ht="15" customHeight="1">
      <c r="A63">
        <v>560</v>
      </c>
      <c r="B63" s="123" t="s">
        <v>18602</v>
      </c>
      <c r="C63" s="282">
        <v>1080</v>
      </c>
      <c r="D63" s="282" t="str">
        <f t="shared" si="1"/>
        <v>1080</v>
      </c>
      <c r="E63" s="289"/>
      <c r="F63" s="289"/>
      <c r="G63" s="300">
        <f t="shared" si="2"/>
        <v>1</v>
      </c>
      <c r="H63" s="281" t="s">
        <v>826</v>
      </c>
      <c r="I63" s="281" t="s">
        <v>18603</v>
      </c>
      <c r="J63" t="str">
        <f t="shared" si="0"/>
        <v>0571 </v>
      </c>
    </row>
    <row r="64" spans="1:10" ht="15" customHeight="1">
      <c r="A64">
        <v>1706</v>
      </c>
      <c r="B64" s="123" t="s">
        <v>21794</v>
      </c>
      <c r="C64" s="282">
        <v>1081</v>
      </c>
      <c r="D64" s="282" t="str">
        <f t="shared" si="1"/>
        <v>1081</v>
      </c>
      <c r="E64" s="289"/>
      <c r="F64" s="289"/>
      <c r="G64" s="300">
        <f t="shared" si="2"/>
        <v>1</v>
      </c>
      <c r="H64" s="281" t="s">
        <v>21795</v>
      </c>
      <c r="I64" s="281" t="s">
        <v>21796</v>
      </c>
      <c r="J64" t="str">
        <f t="shared" si="0"/>
        <v>1779 </v>
      </c>
    </row>
    <row r="65" spans="1:10" ht="15" customHeight="1">
      <c r="A65">
        <v>667</v>
      </c>
      <c r="B65" s="123" t="s">
        <v>18895</v>
      </c>
      <c r="C65" s="282">
        <v>1082</v>
      </c>
      <c r="D65" s="282" t="str">
        <f t="shared" si="1"/>
        <v>1082</v>
      </c>
      <c r="E65" s="289"/>
      <c r="F65" s="289"/>
      <c r="G65" s="300">
        <f t="shared" si="2"/>
        <v>1</v>
      </c>
      <c r="H65" s="281" t="s">
        <v>18896</v>
      </c>
      <c r="I65" s="281" t="s">
        <v>18897</v>
      </c>
      <c r="J65" t="str">
        <f t="shared" si="0"/>
        <v>0685 </v>
      </c>
    </row>
    <row r="66" spans="1:10" ht="15" customHeight="1">
      <c r="A66">
        <v>205</v>
      </c>
      <c r="B66" s="123" t="s">
        <v>17635</v>
      </c>
      <c r="C66" s="282">
        <v>1083</v>
      </c>
      <c r="D66" s="282" t="str">
        <f t="shared" si="1"/>
        <v>1083</v>
      </c>
      <c r="E66" s="289"/>
      <c r="F66" s="289"/>
      <c r="G66" s="300">
        <f t="shared" si="2"/>
        <v>1</v>
      </c>
      <c r="H66" s="281" t="s">
        <v>17636</v>
      </c>
      <c r="I66" s="281" t="s">
        <v>17637</v>
      </c>
      <c r="J66" t="str">
        <f t="shared" ref="J66:J129" si="3">B66</f>
        <v>0206 </v>
      </c>
    </row>
    <row r="67" spans="1:10" ht="15" customHeight="1">
      <c r="A67">
        <v>585</v>
      </c>
      <c r="B67" s="123" t="s">
        <v>18670</v>
      </c>
      <c r="C67" s="282">
        <v>1085</v>
      </c>
      <c r="D67" s="282" t="str">
        <f t="shared" ref="D67:D130" si="4">TEXT(C67,"0000")</f>
        <v>1085</v>
      </c>
      <c r="E67" s="289"/>
      <c r="F67" s="289"/>
      <c r="G67" s="300">
        <f t="shared" ref="G67:G130" si="5">COUNTIF($C$2:$C$1713,C67)</f>
        <v>1</v>
      </c>
      <c r="H67" s="281" t="s">
        <v>18671</v>
      </c>
      <c r="I67" s="281" t="s">
        <v>18672</v>
      </c>
      <c r="J67" t="str">
        <f t="shared" si="3"/>
        <v>0597 </v>
      </c>
    </row>
    <row r="68" spans="1:10" ht="15" customHeight="1">
      <c r="A68">
        <v>82</v>
      </c>
      <c r="B68" s="123" t="s">
        <v>17295</v>
      </c>
      <c r="C68" s="282">
        <v>1086</v>
      </c>
      <c r="D68" s="282" t="str">
        <f t="shared" si="4"/>
        <v>1086</v>
      </c>
      <c r="E68" s="289"/>
      <c r="F68" s="289"/>
      <c r="G68" s="300">
        <f t="shared" si="5"/>
        <v>1</v>
      </c>
      <c r="H68" s="281" t="s">
        <v>17296</v>
      </c>
      <c r="I68" s="281" t="s">
        <v>17297</v>
      </c>
      <c r="J68" t="str">
        <f t="shared" si="3"/>
        <v>0082 </v>
      </c>
    </row>
    <row r="69" spans="1:10" ht="15" customHeight="1">
      <c r="A69">
        <v>1039</v>
      </c>
      <c r="B69" s="123" t="s">
        <v>19914</v>
      </c>
      <c r="C69" s="282">
        <v>1088</v>
      </c>
      <c r="D69" s="282" t="str">
        <f t="shared" si="4"/>
        <v>1088</v>
      </c>
      <c r="E69" s="289"/>
      <c r="F69" s="289"/>
      <c r="G69" s="300">
        <f t="shared" si="5"/>
        <v>1</v>
      </c>
      <c r="H69" s="281" t="s">
        <v>847</v>
      </c>
      <c r="I69" s="281" t="s">
        <v>19915</v>
      </c>
      <c r="J69" t="str">
        <f t="shared" si="3"/>
        <v>1070 </v>
      </c>
    </row>
    <row r="70" spans="1:10" ht="15" customHeight="1">
      <c r="A70">
        <v>9</v>
      </c>
      <c r="B70" s="123" t="s">
        <v>17106</v>
      </c>
      <c r="C70" s="282">
        <v>1089</v>
      </c>
      <c r="D70" s="282" t="str">
        <f t="shared" si="4"/>
        <v>1089</v>
      </c>
      <c r="E70" s="289"/>
      <c r="F70" s="289"/>
      <c r="G70" s="300">
        <f t="shared" si="5"/>
        <v>1</v>
      </c>
      <c r="H70" s="281" t="s">
        <v>854</v>
      </c>
      <c r="I70" s="281" t="s">
        <v>17107</v>
      </c>
      <c r="J70" t="str">
        <f t="shared" si="3"/>
        <v>0009 </v>
      </c>
    </row>
    <row r="71" spans="1:10" ht="15" customHeight="1">
      <c r="A71">
        <v>87</v>
      </c>
      <c r="B71" s="123" t="s">
        <v>17310</v>
      </c>
      <c r="C71" s="282">
        <v>1090</v>
      </c>
      <c r="D71" s="282" t="str">
        <f t="shared" si="4"/>
        <v>1090</v>
      </c>
      <c r="E71" s="289"/>
      <c r="F71" s="289"/>
      <c r="G71" s="300">
        <f t="shared" si="5"/>
        <v>1</v>
      </c>
      <c r="H71" s="281" t="s">
        <v>857</v>
      </c>
      <c r="I71" s="281" t="s">
        <v>17311</v>
      </c>
      <c r="J71" t="str">
        <f t="shared" si="3"/>
        <v>0087 </v>
      </c>
    </row>
    <row r="72" spans="1:10" ht="15" customHeight="1">
      <c r="A72">
        <v>90</v>
      </c>
      <c r="B72" s="123" t="s">
        <v>17317</v>
      </c>
      <c r="C72" s="282">
        <v>1092</v>
      </c>
      <c r="D72" s="282" t="str">
        <f t="shared" si="4"/>
        <v>1092</v>
      </c>
      <c r="E72" s="289"/>
      <c r="F72" s="289"/>
      <c r="G72" s="300">
        <f t="shared" si="5"/>
        <v>1</v>
      </c>
      <c r="H72" s="281" t="s">
        <v>17318</v>
      </c>
      <c r="I72" s="281" t="s">
        <v>17319</v>
      </c>
      <c r="J72" t="str">
        <f t="shared" si="3"/>
        <v>0090 </v>
      </c>
    </row>
    <row r="73" spans="1:10" ht="15" customHeight="1">
      <c r="A73">
        <v>92</v>
      </c>
      <c r="B73" s="123" t="s">
        <v>17323</v>
      </c>
      <c r="C73" s="282">
        <v>1093</v>
      </c>
      <c r="D73" s="282" t="str">
        <f t="shared" si="4"/>
        <v>1093</v>
      </c>
      <c r="E73" s="289"/>
      <c r="F73" s="289"/>
      <c r="G73" s="300">
        <f t="shared" si="5"/>
        <v>1</v>
      </c>
      <c r="H73" s="281" t="s">
        <v>17324</v>
      </c>
      <c r="I73" s="281" t="s">
        <v>17325</v>
      </c>
      <c r="J73" t="str">
        <f t="shared" si="3"/>
        <v>0092 </v>
      </c>
    </row>
    <row r="74" spans="1:10" ht="15" customHeight="1">
      <c r="A74">
        <v>95</v>
      </c>
      <c r="B74" s="123" t="s">
        <v>17332</v>
      </c>
      <c r="C74" s="282">
        <v>1098</v>
      </c>
      <c r="D74" s="282" t="str">
        <f t="shared" si="4"/>
        <v>1098</v>
      </c>
      <c r="E74" s="289"/>
      <c r="F74" s="289"/>
      <c r="G74" s="300">
        <f t="shared" si="5"/>
        <v>1</v>
      </c>
      <c r="H74" s="281" t="s">
        <v>869</v>
      </c>
      <c r="I74" s="281" t="s">
        <v>17333</v>
      </c>
      <c r="J74" t="str">
        <f t="shared" si="3"/>
        <v>0095 </v>
      </c>
    </row>
    <row r="75" spans="1:10" ht="15" customHeight="1">
      <c r="A75">
        <v>10</v>
      </c>
      <c r="B75" s="123" t="s">
        <v>17108</v>
      </c>
      <c r="C75" s="282">
        <v>1100</v>
      </c>
      <c r="D75" s="282" t="str">
        <f t="shared" si="4"/>
        <v>1100</v>
      </c>
      <c r="E75" s="289"/>
      <c r="F75" s="289"/>
      <c r="G75" s="300">
        <f t="shared" si="5"/>
        <v>1</v>
      </c>
      <c r="H75" s="281" t="s">
        <v>875</v>
      </c>
      <c r="I75" s="281" t="s">
        <v>17109</v>
      </c>
      <c r="J75" t="str">
        <f t="shared" si="3"/>
        <v>0010 </v>
      </c>
    </row>
    <row r="76" spans="1:10" ht="15" customHeight="1">
      <c r="A76">
        <v>216</v>
      </c>
      <c r="B76" s="123" t="s">
        <v>17664</v>
      </c>
      <c r="C76" s="282">
        <v>1104</v>
      </c>
      <c r="D76" s="282" t="str">
        <f t="shared" si="4"/>
        <v>1104</v>
      </c>
      <c r="E76" s="289"/>
      <c r="F76" s="289"/>
      <c r="G76" s="300">
        <f t="shared" si="5"/>
        <v>3</v>
      </c>
      <c r="H76" s="281" t="s">
        <v>17665</v>
      </c>
      <c r="I76" s="281" t="s">
        <v>17666</v>
      </c>
      <c r="J76" t="str">
        <f t="shared" si="3"/>
        <v>0218 </v>
      </c>
    </row>
    <row r="77" spans="1:10" ht="15" customHeight="1">
      <c r="A77">
        <v>217</v>
      </c>
      <c r="B77" s="123" t="s">
        <v>17667</v>
      </c>
      <c r="C77" s="282">
        <v>1104</v>
      </c>
      <c r="D77" s="282" t="str">
        <f t="shared" si="4"/>
        <v>1104</v>
      </c>
      <c r="E77" s="289"/>
      <c r="F77" s="289"/>
      <c r="G77" s="300">
        <f t="shared" si="5"/>
        <v>3</v>
      </c>
      <c r="H77" s="281" t="s">
        <v>17668</v>
      </c>
      <c r="I77" s="281" t="s">
        <v>17669</v>
      </c>
      <c r="J77" t="str">
        <f t="shared" si="3"/>
        <v>0219 </v>
      </c>
    </row>
    <row r="78" spans="1:10" ht="15" customHeight="1">
      <c r="A78">
        <v>353</v>
      </c>
      <c r="B78" s="123" t="s">
        <v>18035</v>
      </c>
      <c r="C78" s="282">
        <v>1104</v>
      </c>
      <c r="D78" s="282" t="str">
        <f t="shared" si="4"/>
        <v>1104</v>
      </c>
      <c r="E78" s="289"/>
      <c r="F78" s="289"/>
      <c r="G78" s="300">
        <f t="shared" si="5"/>
        <v>3</v>
      </c>
      <c r="H78" s="281" t="s">
        <v>18036</v>
      </c>
      <c r="I78" s="281" t="s">
        <v>18037</v>
      </c>
      <c r="J78" t="str">
        <f t="shared" si="3"/>
        <v>0356 </v>
      </c>
    </row>
    <row r="79" spans="1:10" ht="15" customHeight="1">
      <c r="A79">
        <v>500</v>
      </c>
      <c r="B79" s="123" t="s">
        <v>18437</v>
      </c>
      <c r="C79" s="282">
        <v>1105</v>
      </c>
      <c r="D79" s="282" t="str">
        <f t="shared" si="4"/>
        <v>1105</v>
      </c>
      <c r="E79" s="289"/>
      <c r="F79" s="289"/>
      <c r="G79" s="300">
        <f t="shared" si="5"/>
        <v>5</v>
      </c>
      <c r="H79" s="281" t="s">
        <v>18438</v>
      </c>
      <c r="I79" s="281" t="s">
        <v>18439</v>
      </c>
      <c r="J79" t="str">
        <f t="shared" si="3"/>
        <v>0506 </v>
      </c>
    </row>
    <row r="80" spans="1:10" ht="15" customHeight="1">
      <c r="A80">
        <v>525</v>
      </c>
      <c r="B80" s="123" t="s">
        <v>18506</v>
      </c>
      <c r="C80" s="282">
        <v>1105</v>
      </c>
      <c r="D80" s="282" t="str">
        <f t="shared" si="4"/>
        <v>1105</v>
      </c>
      <c r="E80" s="289"/>
      <c r="F80" s="289"/>
      <c r="G80" s="300">
        <f t="shared" si="5"/>
        <v>5</v>
      </c>
      <c r="H80" s="281" t="s">
        <v>18507</v>
      </c>
      <c r="I80" s="281" t="s">
        <v>18508</v>
      </c>
      <c r="J80" t="str">
        <f t="shared" si="3"/>
        <v>0535 </v>
      </c>
    </row>
    <row r="81" spans="1:10" ht="15" customHeight="1">
      <c r="A81">
        <v>526</v>
      </c>
      <c r="B81" s="123" t="s">
        <v>18509</v>
      </c>
      <c r="C81" s="282">
        <v>1105</v>
      </c>
      <c r="D81" s="282" t="str">
        <f t="shared" si="4"/>
        <v>1105</v>
      </c>
      <c r="E81" s="289"/>
      <c r="F81" s="289"/>
      <c r="G81" s="300">
        <f t="shared" si="5"/>
        <v>5</v>
      </c>
      <c r="H81" s="281" t="s">
        <v>18510</v>
      </c>
      <c r="I81" s="281" t="s">
        <v>18511</v>
      </c>
      <c r="J81" t="str">
        <f t="shared" si="3"/>
        <v>0536 </v>
      </c>
    </row>
    <row r="82" spans="1:10" ht="15" customHeight="1">
      <c r="A82">
        <v>779</v>
      </c>
      <c r="B82" s="123" t="s">
        <v>19196</v>
      </c>
      <c r="C82" s="282">
        <v>1105</v>
      </c>
      <c r="D82" s="282" t="str">
        <f t="shared" si="4"/>
        <v>1105</v>
      </c>
      <c r="E82" s="289"/>
      <c r="F82" s="289"/>
      <c r="G82" s="300">
        <f t="shared" si="5"/>
        <v>5</v>
      </c>
      <c r="H82" s="281" t="s">
        <v>19197</v>
      </c>
      <c r="I82" s="281" t="s">
        <v>19198</v>
      </c>
      <c r="J82" t="str">
        <f t="shared" si="3"/>
        <v>0798 </v>
      </c>
    </row>
    <row r="83" spans="1:10" ht="15" customHeight="1">
      <c r="A83">
        <v>1376</v>
      </c>
      <c r="B83" s="123" t="s">
        <v>20856</v>
      </c>
      <c r="C83" s="282">
        <v>1105</v>
      </c>
      <c r="D83" s="282" t="str">
        <f t="shared" si="4"/>
        <v>1105</v>
      </c>
      <c r="E83" s="289"/>
      <c r="F83" s="289"/>
      <c r="G83" s="300">
        <f t="shared" si="5"/>
        <v>5</v>
      </c>
      <c r="H83" s="281" t="s">
        <v>20857</v>
      </c>
      <c r="I83" s="281" t="s">
        <v>20858</v>
      </c>
      <c r="J83" t="str">
        <f t="shared" si="3"/>
        <v>1428 </v>
      </c>
    </row>
    <row r="84" spans="1:10" ht="15" customHeight="1">
      <c r="A84">
        <v>899</v>
      </c>
      <c r="B84" s="123" t="s">
        <v>19523</v>
      </c>
      <c r="C84" s="282">
        <v>1110</v>
      </c>
      <c r="D84" s="282" t="str">
        <f t="shared" si="4"/>
        <v>1110</v>
      </c>
      <c r="E84" s="289"/>
      <c r="F84" s="289"/>
      <c r="G84" s="300">
        <f t="shared" si="5"/>
        <v>1</v>
      </c>
      <c r="H84" s="281" t="s">
        <v>19524</v>
      </c>
      <c r="I84" s="281" t="s">
        <v>19525</v>
      </c>
      <c r="J84" t="str">
        <f t="shared" si="3"/>
        <v>0920 </v>
      </c>
    </row>
    <row r="85" spans="1:10" ht="15" customHeight="1">
      <c r="A85">
        <v>1464</v>
      </c>
      <c r="B85" s="123" t="s">
        <v>21105</v>
      </c>
      <c r="C85" s="282">
        <v>1111</v>
      </c>
      <c r="D85" s="282" t="str">
        <f t="shared" si="4"/>
        <v>1111</v>
      </c>
      <c r="E85" s="289"/>
      <c r="F85" s="289"/>
      <c r="G85" s="300">
        <f t="shared" si="5"/>
        <v>1</v>
      </c>
      <c r="H85" s="281" t="s">
        <v>21106</v>
      </c>
      <c r="I85" s="281" t="s">
        <v>21107</v>
      </c>
      <c r="J85" t="str">
        <f t="shared" si="3"/>
        <v>1521 </v>
      </c>
    </row>
    <row r="86" spans="1:10" ht="15" customHeight="1">
      <c r="A86">
        <v>983</v>
      </c>
      <c r="B86" s="123" t="s">
        <v>19760</v>
      </c>
      <c r="C86" s="282">
        <v>1113</v>
      </c>
      <c r="D86" s="282" t="str">
        <f t="shared" si="4"/>
        <v>1113</v>
      </c>
      <c r="E86" s="289"/>
      <c r="F86" s="289"/>
      <c r="G86" s="300">
        <f t="shared" si="5"/>
        <v>1</v>
      </c>
      <c r="H86" s="281" t="s">
        <v>8445</v>
      </c>
      <c r="I86" s="281" t="s">
        <v>19761</v>
      </c>
      <c r="J86" t="str">
        <f t="shared" si="3"/>
        <v>1012 </v>
      </c>
    </row>
    <row r="87" spans="1:10" ht="15" customHeight="1">
      <c r="A87">
        <v>15</v>
      </c>
      <c r="B87" s="123" t="s">
        <v>17120</v>
      </c>
      <c r="C87" s="282">
        <v>1114</v>
      </c>
      <c r="D87" s="282" t="str">
        <f t="shared" si="4"/>
        <v>1114</v>
      </c>
      <c r="E87" s="289"/>
      <c r="F87" s="289"/>
      <c r="G87" s="300">
        <f t="shared" si="5"/>
        <v>1</v>
      </c>
      <c r="H87" s="281" t="s">
        <v>911</v>
      </c>
      <c r="I87" s="281" t="s">
        <v>17121</v>
      </c>
      <c r="J87" t="str">
        <f t="shared" si="3"/>
        <v>0015 </v>
      </c>
    </row>
    <row r="88" spans="1:10" ht="15" customHeight="1">
      <c r="A88">
        <v>111</v>
      </c>
      <c r="B88" s="123" t="s">
        <v>17374</v>
      </c>
      <c r="C88" s="282">
        <v>1120</v>
      </c>
      <c r="D88" s="282" t="str">
        <f t="shared" si="4"/>
        <v>1120</v>
      </c>
      <c r="E88" s="289"/>
      <c r="F88" s="289"/>
      <c r="G88" s="300">
        <f t="shared" si="5"/>
        <v>3</v>
      </c>
      <c r="H88" s="281" t="s">
        <v>17375</v>
      </c>
      <c r="I88" s="281" t="s">
        <v>17376</v>
      </c>
      <c r="J88" t="str">
        <f t="shared" si="3"/>
        <v>0111 </v>
      </c>
    </row>
    <row r="89" spans="1:10" ht="15" customHeight="1">
      <c r="A89">
        <v>112</v>
      </c>
      <c r="B89" s="123" t="s">
        <v>17377</v>
      </c>
      <c r="C89" s="282">
        <v>1120</v>
      </c>
      <c r="D89" s="282" t="str">
        <f t="shared" si="4"/>
        <v>1120</v>
      </c>
      <c r="E89" s="289"/>
      <c r="F89" s="289"/>
      <c r="G89" s="300">
        <f t="shared" si="5"/>
        <v>3</v>
      </c>
      <c r="H89" s="281" t="s">
        <v>17378</v>
      </c>
      <c r="I89" s="281" t="s">
        <v>17379</v>
      </c>
      <c r="J89" t="str">
        <f t="shared" si="3"/>
        <v>0112 </v>
      </c>
    </row>
    <row r="90" spans="1:10" ht="15" customHeight="1">
      <c r="A90">
        <v>114</v>
      </c>
      <c r="B90" s="123" t="s">
        <v>17383</v>
      </c>
      <c r="C90" s="282">
        <v>1120</v>
      </c>
      <c r="D90" s="282" t="str">
        <f t="shared" si="4"/>
        <v>1120</v>
      </c>
      <c r="E90" s="289"/>
      <c r="F90" s="289"/>
      <c r="G90" s="300">
        <f t="shared" si="5"/>
        <v>3</v>
      </c>
      <c r="H90" s="281" t="s">
        <v>17384</v>
      </c>
      <c r="I90" s="281" t="s">
        <v>17385</v>
      </c>
      <c r="J90" t="str">
        <f t="shared" si="3"/>
        <v>0114 </v>
      </c>
    </row>
    <row r="91" spans="1:10" ht="15" customHeight="1">
      <c r="A91">
        <v>394</v>
      </c>
      <c r="B91" s="123" t="s">
        <v>18152</v>
      </c>
      <c r="C91" s="282">
        <v>1123</v>
      </c>
      <c r="D91" s="282" t="str">
        <f t="shared" si="4"/>
        <v>1123</v>
      </c>
      <c r="E91" s="289"/>
      <c r="F91" s="289"/>
      <c r="G91" s="300">
        <f t="shared" si="5"/>
        <v>3</v>
      </c>
      <c r="H91" s="281" t="s">
        <v>22555</v>
      </c>
      <c r="I91" s="281" t="s">
        <v>18153</v>
      </c>
      <c r="J91" t="str">
        <f t="shared" si="3"/>
        <v>0399 </v>
      </c>
    </row>
    <row r="92" spans="1:10" ht="15" customHeight="1">
      <c r="A92">
        <v>819</v>
      </c>
      <c r="B92" s="123" t="s">
        <v>19307</v>
      </c>
      <c r="C92" s="282">
        <v>1123</v>
      </c>
      <c r="D92" s="282" t="str">
        <f t="shared" si="4"/>
        <v>1123</v>
      </c>
      <c r="E92" s="289"/>
      <c r="F92" s="289"/>
      <c r="G92" s="300">
        <f t="shared" si="5"/>
        <v>3</v>
      </c>
      <c r="H92" s="281" t="s">
        <v>19308</v>
      </c>
      <c r="I92" s="281" t="s">
        <v>19309</v>
      </c>
      <c r="J92" t="str">
        <f t="shared" si="3"/>
        <v>0840 </v>
      </c>
    </row>
    <row r="93" spans="1:10" ht="15" customHeight="1">
      <c r="A93">
        <v>1393</v>
      </c>
      <c r="B93" s="123" t="s">
        <v>20905</v>
      </c>
      <c r="C93" s="282">
        <v>1123</v>
      </c>
      <c r="D93" s="282" t="str">
        <f t="shared" si="4"/>
        <v>1123</v>
      </c>
      <c r="E93" s="289"/>
      <c r="F93" s="289"/>
      <c r="G93" s="300">
        <f t="shared" si="5"/>
        <v>3</v>
      </c>
      <c r="H93" s="281" t="s">
        <v>20906</v>
      </c>
      <c r="I93" s="281" t="s">
        <v>20907</v>
      </c>
      <c r="J93" t="str">
        <f t="shared" si="3"/>
        <v>1445 </v>
      </c>
    </row>
    <row r="94" spans="1:10" ht="15" customHeight="1">
      <c r="A94">
        <v>370</v>
      </c>
      <c r="B94" s="123" t="s">
        <v>18084</v>
      </c>
      <c r="C94" s="282">
        <v>1125</v>
      </c>
      <c r="D94" s="282" t="str">
        <f t="shared" si="4"/>
        <v>1125</v>
      </c>
      <c r="E94" s="289"/>
      <c r="F94" s="289"/>
      <c r="G94" s="300">
        <f t="shared" si="5"/>
        <v>1</v>
      </c>
      <c r="H94" s="281" t="s">
        <v>919</v>
      </c>
      <c r="I94" s="281" t="s">
        <v>18085</v>
      </c>
      <c r="J94" t="str">
        <f t="shared" si="3"/>
        <v>0374 </v>
      </c>
    </row>
    <row r="95" spans="1:10" ht="15" customHeight="1">
      <c r="A95">
        <v>283</v>
      </c>
      <c r="B95" s="123" t="s">
        <v>17845</v>
      </c>
      <c r="C95" s="282">
        <v>1127</v>
      </c>
      <c r="D95" s="282" t="str">
        <f t="shared" si="4"/>
        <v>1127</v>
      </c>
      <c r="E95" s="289"/>
      <c r="F95" s="289"/>
      <c r="G95" s="300">
        <f t="shared" si="5"/>
        <v>2</v>
      </c>
      <c r="H95" s="281" t="s">
        <v>17846</v>
      </c>
      <c r="I95" s="281" t="s">
        <v>17847</v>
      </c>
      <c r="J95" t="str">
        <f t="shared" si="3"/>
        <v>0286 </v>
      </c>
    </row>
    <row r="96" spans="1:10" ht="15" customHeight="1">
      <c r="A96">
        <v>684</v>
      </c>
      <c r="B96" s="123" t="s">
        <v>18933</v>
      </c>
      <c r="C96" s="282">
        <v>1127</v>
      </c>
      <c r="D96" s="282" t="str">
        <f t="shared" si="4"/>
        <v>1127</v>
      </c>
      <c r="E96" s="289"/>
      <c r="F96" s="289"/>
      <c r="G96" s="300">
        <f t="shared" si="5"/>
        <v>2</v>
      </c>
      <c r="H96" s="281" t="s">
        <v>18934</v>
      </c>
      <c r="I96" s="281" t="s">
        <v>18935</v>
      </c>
      <c r="J96" t="str">
        <f t="shared" si="3"/>
        <v>0703 </v>
      </c>
    </row>
    <row r="97" spans="1:10" ht="15" customHeight="1">
      <c r="A97">
        <v>397</v>
      </c>
      <c r="B97" s="123" t="s">
        <v>18160</v>
      </c>
      <c r="C97" s="282">
        <v>1128</v>
      </c>
      <c r="D97" s="282" t="str">
        <f t="shared" si="4"/>
        <v>1128</v>
      </c>
      <c r="E97" s="289"/>
      <c r="F97" s="289"/>
      <c r="G97" s="300">
        <f t="shared" si="5"/>
        <v>1</v>
      </c>
      <c r="H97" s="281" t="s">
        <v>18161</v>
      </c>
      <c r="I97" s="281" t="s">
        <v>18162</v>
      </c>
      <c r="J97" t="str">
        <f t="shared" si="3"/>
        <v>0402 </v>
      </c>
    </row>
    <row r="98" spans="1:10" ht="15" customHeight="1">
      <c r="A98">
        <v>398</v>
      </c>
      <c r="B98" s="123" t="s">
        <v>18163</v>
      </c>
      <c r="C98" s="282">
        <v>1129</v>
      </c>
      <c r="D98" s="282" t="str">
        <f t="shared" si="4"/>
        <v>1129</v>
      </c>
      <c r="E98" s="289"/>
      <c r="F98" s="289"/>
      <c r="G98" s="300">
        <f t="shared" si="5"/>
        <v>1</v>
      </c>
      <c r="H98" s="281" t="s">
        <v>930</v>
      </c>
      <c r="I98" s="281" t="s">
        <v>18164</v>
      </c>
      <c r="J98" t="str">
        <f t="shared" si="3"/>
        <v>0403 </v>
      </c>
    </row>
    <row r="99" spans="1:10" ht="15" customHeight="1">
      <c r="A99">
        <v>22</v>
      </c>
      <c r="B99" s="123" t="s">
        <v>17137</v>
      </c>
      <c r="C99" s="282">
        <v>1131</v>
      </c>
      <c r="D99" s="282" t="str">
        <f t="shared" si="4"/>
        <v>1131</v>
      </c>
      <c r="E99" s="289"/>
      <c r="F99" s="289"/>
      <c r="G99" s="300">
        <f t="shared" si="5"/>
        <v>1</v>
      </c>
      <c r="H99" s="281" t="s">
        <v>937</v>
      </c>
      <c r="I99" s="281" t="s">
        <v>17138</v>
      </c>
      <c r="J99" t="str">
        <f t="shared" si="3"/>
        <v>0022 </v>
      </c>
    </row>
    <row r="100" spans="1:10" ht="15" customHeight="1">
      <c r="A100">
        <v>627</v>
      </c>
      <c r="B100" s="123" t="s">
        <v>18784</v>
      </c>
      <c r="C100" s="282">
        <v>1134</v>
      </c>
      <c r="D100" s="282" t="str">
        <f t="shared" si="4"/>
        <v>1134</v>
      </c>
      <c r="E100" s="289"/>
      <c r="F100" s="289"/>
      <c r="G100" s="300">
        <f t="shared" si="5"/>
        <v>1</v>
      </c>
      <c r="H100" s="281" t="s">
        <v>944</v>
      </c>
      <c r="I100" s="281" t="s">
        <v>18785</v>
      </c>
      <c r="J100" t="str">
        <f t="shared" si="3"/>
        <v>0642 </v>
      </c>
    </row>
    <row r="101" spans="1:10" ht="15" customHeight="1">
      <c r="A101">
        <v>232</v>
      </c>
      <c r="B101" s="123" t="s">
        <v>17708</v>
      </c>
      <c r="C101" s="282">
        <v>1135</v>
      </c>
      <c r="D101" s="282" t="str">
        <f t="shared" si="4"/>
        <v>1135</v>
      </c>
      <c r="E101" s="289"/>
      <c r="F101" s="289"/>
      <c r="G101" s="300">
        <f t="shared" si="5"/>
        <v>1</v>
      </c>
      <c r="H101" s="281" t="s">
        <v>17709</v>
      </c>
      <c r="I101" s="281" t="s">
        <v>17710</v>
      </c>
      <c r="J101" t="str">
        <f t="shared" si="3"/>
        <v>0236 </v>
      </c>
    </row>
    <row r="102" spans="1:10" ht="15" customHeight="1">
      <c r="A102">
        <v>237</v>
      </c>
      <c r="B102" s="123" t="s">
        <v>17722</v>
      </c>
      <c r="C102" s="282">
        <v>1143</v>
      </c>
      <c r="D102" s="282" t="str">
        <f t="shared" si="4"/>
        <v>1143</v>
      </c>
      <c r="E102" s="289"/>
      <c r="F102" s="289"/>
      <c r="G102" s="300">
        <f t="shared" si="5"/>
        <v>1</v>
      </c>
      <c r="H102" s="281" t="s">
        <v>17723</v>
      </c>
      <c r="I102" s="281" t="s">
        <v>17724</v>
      </c>
      <c r="J102" t="str">
        <f t="shared" si="3"/>
        <v>0241 </v>
      </c>
    </row>
    <row r="103" spans="1:10" ht="15" customHeight="1">
      <c r="A103">
        <v>238</v>
      </c>
      <c r="B103" s="123" t="s">
        <v>17725</v>
      </c>
      <c r="C103" s="282">
        <v>1145</v>
      </c>
      <c r="D103" s="282" t="str">
        <f t="shared" si="4"/>
        <v>1145</v>
      </c>
      <c r="E103" s="289"/>
      <c r="F103" s="289"/>
      <c r="G103" s="300">
        <f t="shared" si="5"/>
        <v>1</v>
      </c>
      <c r="H103" s="281" t="s">
        <v>17726</v>
      </c>
      <c r="I103" s="281" t="s">
        <v>17727</v>
      </c>
      <c r="J103" t="str">
        <f t="shared" si="3"/>
        <v>0242 </v>
      </c>
    </row>
    <row r="104" spans="1:10" ht="15" customHeight="1">
      <c r="A104">
        <v>350</v>
      </c>
      <c r="B104" s="123" t="s">
        <v>18028</v>
      </c>
      <c r="C104" s="282">
        <v>1146</v>
      </c>
      <c r="D104" s="282" t="str">
        <f t="shared" si="4"/>
        <v>1146</v>
      </c>
      <c r="E104" s="289"/>
      <c r="F104" s="289"/>
      <c r="G104" s="300">
        <f t="shared" si="5"/>
        <v>1</v>
      </c>
      <c r="H104" s="281" t="s">
        <v>963</v>
      </c>
      <c r="I104" s="281" t="s">
        <v>18029</v>
      </c>
      <c r="J104" t="str">
        <f t="shared" si="3"/>
        <v>0353 </v>
      </c>
    </row>
    <row r="105" spans="1:10" ht="15" customHeight="1">
      <c r="A105">
        <v>1490</v>
      </c>
      <c r="B105" s="123" t="s">
        <v>21181</v>
      </c>
      <c r="C105" s="282">
        <v>1147</v>
      </c>
      <c r="D105" s="282" t="str">
        <f t="shared" si="4"/>
        <v>1147</v>
      </c>
      <c r="E105" s="289"/>
      <c r="F105" s="289"/>
      <c r="G105" s="300">
        <f t="shared" si="5"/>
        <v>1</v>
      </c>
      <c r="H105" s="281" t="s">
        <v>21182</v>
      </c>
      <c r="I105" s="281" t="s">
        <v>21183</v>
      </c>
      <c r="J105" t="str">
        <f t="shared" si="3"/>
        <v>1548 </v>
      </c>
    </row>
    <row r="106" spans="1:10" ht="15" customHeight="1">
      <c r="A106">
        <v>631</v>
      </c>
      <c r="B106" s="123" t="s">
        <v>18795</v>
      </c>
      <c r="C106" s="282">
        <v>1148</v>
      </c>
      <c r="D106" s="282" t="str">
        <f t="shared" si="4"/>
        <v>1148</v>
      </c>
      <c r="E106" s="289"/>
      <c r="F106" s="289"/>
      <c r="G106" s="300">
        <f t="shared" si="5"/>
        <v>1</v>
      </c>
      <c r="H106" s="281" t="s">
        <v>18796</v>
      </c>
      <c r="I106" s="281" t="s">
        <v>18797</v>
      </c>
      <c r="J106" t="str">
        <f t="shared" si="3"/>
        <v>0647 </v>
      </c>
    </row>
    <row r="107" spans="1:10" ht="15" customHeight="1">
      <c r="A107">
        <v>1112</v>
      </c>
      <c r="B107" s="123" t="s">
        <v>20113</v>
      </c>
      <c r="C107" s="282">
        <v>1149</v>
      </c>
      <c r="D107" s="282" t="str">
        <f t="shared" si="4"/>
        <v>1149</v>
      </c>
      <c r="E107" s="289"/>
      <c r="F107" s="289"/>
      <c r="G107" s="300">
        <f t="shared" si="5"/>
        <v>1</v>
      </c>
      <c r="H107" s="281" t="s">
        <v>20114</v>
      </c>
      <c r="I107" s="281" t="s">
        <v>20115</v>
      </c>
      <c r="J107" t="str">
        <f t="shared" si="3"/>
        <v>1150 </v>
      </c>
    </row>
    <row r="108" spans="1:10" ht="15" customHeight="1">
      <c r="A108">
        <v>430</v>
      </c>
      <c r="B108" s="123" t="s">
        <v>18250</v>
      </c>
      <c r="C108" s="282">
        <v>1150</v>
      </c>
      <c r="D108" s="282" t="str">
        <f t="shared" si="4"/>
        <v>1150</v>
      </c>
      <c r="E108" s="289"/>
      <c r="F108" s="289"/>
      <c r="G108" s="300">
        <f t="shared" si="5"/>
        <v>1</v>
      </c>
      <c r="H108" s="281" t="s">
        <v>8509</v>
      </c>
      <c r="I108" s="281" t="s">
        <v>18251</v>
      </c>
      <c r="J108" t="str">
        <f t="shared" si="3"/>
        <v>0436 </v>
      </c>
    </row>
    <row r="109" spans="1:10" ht="15" customHeight="1">
      <c r="A109">
        <v>1513</v>
      </c>
      <c r="B109" s="123" t="s">
        <v>21243</v>
      </c>
      <c r="C109" s="282">
        <v>1153</v>
      </c>
      <c r="D109" s="282" t="str">
        <f t="shared" si="4"/>
        <v>1153</v>
      </c>
      <c r="E109" s="289"/>
      <c r="F109" s="289"/>
      <c r="G109" s="300">
        <f t="shared" si="5"/>
        <v>1</v>
      </c>
      <c r="H109" s="281" t="s">
        <v>21244</v>
      </c>
      <c r="I109" s="281" t="s">
        <v>21245</v>
      </c>
      <c r="J109" t="str">
        <f t="shared" si="3"/>
        <v>1569 </v>
      </c>
    </row>
    <row r="110" spans="1:10" ht="15" customHeight="1">
      <c r="A110">
        <v>438</v>
      </c>
      <c r="B110" s="123" t="s">
        <v>18271</v>
      </c>
      <c r="C110" s="282">
        <v>1154</v>
      </c>
      <c r="D110" s="282" t="str">
        <f t="shared" si="4"/>
        <v>1154</v>
      </c>
      <c r="E110" s="289"/>
      <c r="F110" s="289"/>
      <c r="G110" s="300">
        <f t="shared" si="5"/>
        <v>1</v>
      </c>
      <c r="H110" s="281" t="s">
        <v>984</v>
      </c>
      <c r="I110" s="281" t="s">
        <v>18272</v>
      </c>
      <c r="J110" t="str">
        <f t="shared" si="3"/>
        <v>0444 </v>
      </c>
    </row>
    <row r="111" spans="1:10" ht="15" customHeight="1">
      <c r="A111">
        <v>352</v>
      </c>
      <c r="B111" s="123" t="s">
        <v>18032</v>
      </c>
      <c r="C111" s="282">
        <v>1155</v>
      </c>
      <c r="D111" s="282" t="str">
        <f t="shared" si="4"/>
        <v>1155</v>
      </c>
      <c r="E111" s="289"/>
      <c r="F111" s="289"/>
      <c r="G111" s="300">
        <f t="shared" si="5"/>
        <v>1</v>
      </c>
      <c r="H111" s="281" t="s">
        <v>18033</v>
      </c>
      <c r="I111" s="281" t="s">
        <v>18034</v>
      </c>
      <c r="J111" t="str">
        <f t="shared" si="3"/>
        <v>0355 </v>
      </c>
    </row>
    <row r="112" spans="1:10" ht="15" customHeight="1">
      <c r="A112">
        <v>852</v>
      </c>
      <c r="B112" s="123" t="s">
        <v>19395</v>
      </c>
      <c r="C112" s="282">
        <v>1156</v>
      </c>
      <c r="D112" s="282" t="str">
        <f t="shared" si="4"/>
        <v>1156</v>
      </c>
      <c r="E112" s="289"/>
      <c r="F112" s="289"/>
      <c r="G112" s="300">
        <f t="shared" si="5"/>
        <v>1</v>
      </c>
      <c r="H112" s="281" t="s">
        <v>19396</v>
      </c>
      <c r="I112" s="281" t="s">
        <v>19397</v>
      </c>
      <c r="J112" t="str">
        <f t="shared" si="3"/>
        <v>0874 </v>
      </c>
    </row>
    <row r="113" spans="1:10" ht="15" customHeight="1">
      <c r="A113">
        <v>694</v>
      </c>
      <c r="B113" s="123" t="s">
        <v>18959</v>
      </c>
      <c r="C113" s="282">
        <v>1157</v>
      </c>
      <c r="D113" s="282" t="str">
        <f t="shared" si="4"/>
        <v>1157</v>
      </c>
      <c r="E113" s="289"/>
      <c r="F113" s="289"/>
      <c r="G113" s="300">
        <f t="shared" si="5"/>
        <v>1</v>
      </c>
      <c r="H113" s="281" t="s">
        <v>991</v>
      </c>
      <c r="I113" s="281" t="s">
        <v>18960</v>
      </c>
      <c r="J113" t="str">
        <f t="shared" si="3"/>
        <v>0713 </v>
      </c>
    </row>
    <row r="114" spans="1:10" ht="15" customHeight="1">
      <c r="A114">
        <v>442</v>
      </c>
      <c r="B114" s="123" t="s">
        <v>18282</v>
      </c>
      <c r="C114" s="282">
        <v>1158</v>
      </c>
      <c r="D114" s="282" t="str">
        <f t="shared" si="4"/>
        <v>1158</v>
      </c>
      <c r="E114" s="289"/>
      <c r="F114" s="289"/>
      <c r="G114" s="300">
        <f t="shared" si="5"/>
        <v>1</v>
      </c>
      <c r="H114" s="281" t="s">
        <v>994</v>
      </c>
      <c r="I114" s="281" t="s">
        <v>18283</v>
      </c>
      <c r="J114" t="str">
        <f t="shared" si="3"/>
        <v>0449 </v>
      </c>
    </row>
    <row r="115" spans="1:10" ht="15" customHeight="1">
      <c r="A115">
        <v>884</v>
      </c>
      <c r="B115" s="123" t="s">
        <v>19485</v>
      </c>
      <c r="C115" s="282">
        <v>1159</v>
      </c>
      <c r="D115" s="282" t="str">
        <f t="shared" si="4"/>
        <v>1159</v>
      </c>
      <c r="E115" s="289"/>
      <c r="F115" s="289"/>
      <c r="G115" s="300">
        <f t="shared" si="5"/>
        <v>1</v>
      </c>
      <c r="H115" s="281" t="s">
        <v>19486</v>
      </c>
      <c r="I115" s="281" t="s">
        <v>19487</v>
      </c>
      <c r="J115" t="str">
        <f t="shared" si="3"/>
        <v>0906 </v>
      </c>
    </row>
    <row r="116" spans="1:10" ht="15" customHeight="1">
      <c r="A116">
        <v>1428</v>
      </c>
      <c r="B116" s="123" t="s">
        <v>21000</v>
      </c>
      <c r="C116" s="282">
        <v>1160</v>
      </c>
      <c r="D116" s="282" t="str">
        <f t="shared" si="4"/>
        <v>1160</v>
      </c>
      <c r="E116" s="289"/>
      <c r="F116" s="289"/>
      <c r="G116" s="300">
        <f t="shared" si="5"/>
        <v>1</v>
      </c>
      <c r="H116" s="281" t="s">
        <v>21001</v>
      </c>
      <c r="I116" s="281" t="s">
        <v>21002</v>
      </c>
      <c r="J116" t="str">
        <f t="shared" si="3"/>
        <v>1485 </v>
      </c>
    </row>
    <row r="117" spans="1:10" ht="15" customHeight="1">
      <c r="A117">
        <v>1047</v>
      </c>
      <c r="B117" s="123" t="s">
        <v>19936</v>
      </c>
      <c r="C117" s="282">
        <v>1161</v>
      </c>
      <c r="D117" s="282" t="str">
        <f t="shared" si="4"/>
        <v>1161</v>
      </c>
      <c r="E117" s="289"/>
      <c r="F117" s="289"/>
      <c r="G117" s="300">
        <f t="shared" si="5"/>
        <v>1</v>
      </c>
      <c r="H117" s="281" t="s">
        <v>19937</v>
      </c>
      <c r="I117" s="281" t="s">
        <v>19938</v>
      </c>
      <c r="J117" t="str">
        <f t="shared" si="3"/>
        <v>1080 </v>
      </c>
    </row>
    <row r="118" spans="1:10" ht="15" customHeight="1">
      <c r="A118">
        <v>848</v>
      </c>
      <c r="B118" s="123" t="s">
        <v>19385</v>
      </c>
      <c r="C118" s="282">
        <v>1162</v>
      </c>
      <c r="D118" s="282" t="str">
        <f t="shared" si="4"/>
        <v>1162</v>
      </c>
      <c r="E118" s="289"/>
      <c r="F118" s="289"/>
      <c r="G118" s="300">
        <f t="shared" si="5"/>
        <v>1</v>
      </c>
      <c r="H118" s="281" t="s">
        <v>1006</v>
      </c>
      <c r="I118" s="281" t="s">
        <v>19386</v>
      </c>
      <c r="J118" t="str">
        <f t="shared" si="3"/>
        <v>0870 </v>
      </c>
    </row>
    <row r="119" spans="1:10" ht="15" customHeight="1">
      <c r="A119">
        <v>147</v>
      </c>
      <c r="B119" s="123" t="s">
        <v>17479</v>
      </c>
      <c r="C119" s="282">
        <v>1163</v>
      </c>
      <c r="D119" s="282" t="str">
        <f t="shared" si="4"/>
        <v>1163</v>
      </c>
      <c r="E119" s="289"/>
      <c r="F119" s="289"/>
      <c r="G119" s="300">
        <f t="shared" si="5"/>
        <v>1</v>
      </c>
      <c r="H119" s="281" t="s">
        <v>17480</v>
      </c>
      <c r="I119" s="281" t="s">
        <v>17481</v>
      </c>
      <c r="J119" t="str">
        <f t="shared" si="3"/>
        <v>0147 </v>
      </c>
    </row>
    <row r="120" spans="1:10" ht="15" customHeight="1">
      <c r="A120">
        <v>856</v>
      </c>
      <c r="B120" s="123" t="s">
        <v>19406</v>
      </c>
      <c r="C120" s="282">
        <v>1164</v>
      </c>
      <c r="D120" s="282" t="str">
        <f t="shared" si="4"/>
        <v>1164</v>
      </c>
      <c r="E120" s="289"/>
      <c r="F120" s="289"/>
      <c r="G120" s="300">
        <f t="shared" si="5"/>
        <v>1</v>
      </c>
      <c r="H120" s="281" t="s">
        <v>19407</v>
      </c>
      <c r="I120" s="281" t="s">
        <v>19408</v>
      </c>
      <c r="J120" t="str">
        <f t="shared" si="3"/>
        <v>0878 </v>
      </c>
    </row>
    <row r="121" spans="1:10" ht="15" customHeight="1">
      <c r="A121">
        <v>41</v>
      </c>
      <c r="B121" s="123" t="s">
        <v>17191</v>
      </c>
      <c r="C121" s="282">
        <v>1165</v>
      </c>
      <c r="D121" s="282" t="str">
        <f t="shared" si="4"/>
        <v>1165</v>
      </c>
      <c r="E121" s="289"/>
      <c r="F121" s="289"/>
      <c r="G121" s="300">
        <f t="shared" si="5"/>
        <v>1</v>
      </c>
      <c r="H121" s="281" t="s">
        <v>17192</v>
      </c>
      <c r="I121" s="281" t="s">
        <v>17193</v>
      </c>
      <c r="J121" t="str">
        <f t="shared" si="3"/>
        <v>0041 </v>
      </c>
    </row>
    <row r="122" spans="1:10" ht="15" customHeight="1">
      <c r="A122">
        <v>44</v>
      </c>
      <c r="B122" s="123" t="s">
        <v>17199</v>
      </c>
      <c r="C122" s="282">
        <v>1170</v>
      </c>
      <c r="D122" s="282" t="str">
        <f t="shared" si="4"/>
        <v>1170</v>
      </c>
      <c r="E122" s="289"/>
      <c r="F122" s="289"/>
      <c r="G122" s="300">
        <f t="shared" si="5"/>
        <v>1</v>
      </c>
      <c r="H122" s="281" t="s">
        <v>17200</v>
      </c>
      <c r="I122" s="281" t="s">
        <v>17201</v>
      </c>
      <c r="J122" t="str">
        <f t="shared" si="3"/>
        <v>0044 </v>
      </c>
    </row>
    <row r="123" spans="1:10" ht="15" customHeight="1">
      <c r="A123">
        <v>60</v>
      </c>
      <c r="B123" s="123" t="s">
        <v>17242</v>
      </c>
      <c r="C123" s="282">
        <v>1171</v>
      </c>
      <c r="D123" s="282" t="str">
        <f t="shared" si="4"/>
        <v>1171</v>
      </c>
      <c r="E123" s="289"/>
      <c r="F123" s="289"/>
      <c r="G123" s="300">
        <f t="shared" si="5"/>
        <v>1</v>
      </c>
      <c r="H123" s="281" t="s">
        <v>17243</v>
      </c>
      <c r="I123" s="281" t="s">
        <v>17244</v>
      </c>
      <c r="J123" t="str">
        <f t="shared" si="3"/>
        <v>0060 </v>
      </c>
    </row>
    <row r="124" spans="1:10" ht="15" customHeight="1">
      <c r="A124">
        <v>361</v>
      </c>
      <c r="B124" s="123" t="s">
        <v>18059</v>
      </c>
      <c r="C124" s="282">
        <v>1172</v>
      </c>
      <c r="D124" s="282" t="str">
        <f t="shared" si="4"/>
        <v>1172</v>
      </c>
      <c r="E124" s="289"/>
      <c r="F124" s="289"/>
      <c r="G124" s="300">
        <f t="shared" si="5"/>
        <v>1</v>
      </c>
      <c r="H124" s="281" t="s">
        <v>18060</v>
      </c>
      <c r="I124" s="281" t="s">
        <v>18061</v>
      </c>
      <c r="J124" t="str">
        <f t="shared" si="3"/>
        <v>0364 </v>
      </c>
    </row>
    <row r="125" spans="1:10" ht="15" customHeight="1">
      <c r="A125">
        <v>364</v>
      </c>
      <c r="B125" s="123" t="s">
        <v>18067</v>
      </c>
      <c r="C125" s="282">
        <v>1173</v>
      </c>
      <c r="D125" s="282" t="str">
        <f t="shared" si="4"/>
        <v>1173</v>
      </c>
      <c r="E125" s="289"/>
      <c r="F125" s="289"/>
      <c r="G125" s="300">
        <f t="shared" si="5"/>
        <v>1</v>
      </c>
      <c r="H125" s="281" t="s">
        <v>1036</v>
      </c>
      <c r="I125" s="281" t="s">
        <v>18068</v>
      </c>
      <c r="J125" t="str">
        <f t="shared" si="3"/>
        <v>0367 </v>
      </c>
    </row>
    <row r="126" spans="1:10" ht="15" customHeight="1">
      <c r="A126">
        <v>265</v>
      </c>
      <c r="B126" s="123" t="s">
        <v>17799</v>
      </c>
      <c r="C126" s="282">
        <v>1175</v>
      </c>
      <c r="D126" s="282" t="str">
        <f t="shared" si="4"/>
        <v>1175</v>
      </c>
      <c r="E126" s="289"/>
      <c r="F126" s="289"/>
      <c r="G126" s="300">
        <f t="shared" si="5"/>
        <v>1</v>
      </c>
      <c r="H126" s="281" t="s">
        <v>1039</v>
      </c>
      <c r="I126" s="281" t="s">
        <v>17800</v>
      </c>
      <c r="J126" t="str">
        <f t="shared" si="3"/>
        <v>0268 </v>
      </c>
    </row>
    <row r="127" spans="1:10" ht="15" customHeight="1">
      <c r="A127">
        <v>1636</v>
      </c>
      <c r="B127" s="123" t="s">
        <v>21591</v>
      </c>
      <c r="C127" s="282">
        <v>1179</v>
      </c>
      <c r="D127" s="282" t="str">
        <f t="shared" si="4"/>
        <v>1179</v>
      </c>
      <c r="E127" s="289"/>
      <c r="F127" s="289"/>
      <c r="G127" s="300">
        <f t="shared" si="5"/>
        <v>1</v>
      </c>
      <c r="H127" s="281" t="s">
        <v>21592</v>
      </c>
      <c r="I127" s="281" t="s">
        <v>21593</v>
      </c>
      <c r="J127" t="str">
        <f t="shared" si="3"/>
        <v>1706 </v>
      </c>
    </row>
    <row r="128" spans="1:10" ht="15" customHeight="1">
      <c r="A128">
        <v>1048</v>
      </c>
      <c r="B128" s="123" t="s">
        <v>19939</v>
      </c>
      <c r="C128" s="282">
        <v>1181</v>
      </c>
      <c r="D128" s="282" t="str">
        <f t="shared" si="4"/>
        <v>1181</v>
      </c>
      <c r="E128" s="289"/>
      <c r="F128" s="289"/>
      <c r="G128" s="300">
        <f t="shared" si="5"/>
        <v>1</v>
      </c>
      <c r="H128" s="281" t="s">
        <v>1057</v>
      </c>
      <c r="I128" s="281" t="s">
        <v>19940</v>
      </c>
      <c r="J128" t="str">
        <f t="shared" si="3"/>
        <v>1081 </v>
      </c>
    </row>
    <row r="129" spans="1:10" ht="15" customHeight="1">
      <c r="A129">
        <v>996</v>
      </c>
      <c r="B129" s="123" t="s">
        <v>19795</v>
      </c>
      <c r="C129" s="282">
        <v>1182</v>
      </c>
      <c r="D129" s="282" t="str">
        <f t="shared" si="4"/>
        <v>1182</v>
      </c>
      <c r="E129" s="289"/>
      <c r="F129" s="289"/>
      <c r="G129" s="300">
        <f t="shared" si="5"/>
        <v>1</v>
      </c>
      <c r="H129" s="281" t="s">
        <v>19796</v>
      </c>
      <c r="I129" s="281" t="s">
        <v>19797</v>
      </c>
      <c r="J129" t="str">
        <f t="shared" si="3"/>
        <v>1025 </v>
      </c>
    </row>
    <row r="130" spans="1:10" ht="15" customHeight="1">
      <c r="A130">
        <v>246</v>
      </c>
      <c r="B130" s="123" t="s">
        <v>17748</v>
      </c>
      <c r="C130" s="282">
        <v>1184</v>
      </c>
      <c r="D130" s="282" t="str">
        <f t="shared" si="4"/>
        <v>1184</v>
      </c>
      <c r="E130" s="289"/>
      <c r="F130" s="289"/>
      <c r="G130" s="300">
        <f t="shared" si="5"/>
        <v>1</v>
      </c>
      <c r="H130" s="281" t="s">
        <v>17749</v>
      </c>
      <c r="I130" s="281" t="s">
        <v>17750</v>
      </c>
      <c r="J130" t="str">
        <f t="shared" ref="J130:J193" si="6">B130</f>
        <v>0250 </v>
      </c>
    </row>
    <row r="131" spans="1:10" ht="15" customHeight="1">
      <c r="A131">
        <v>100</v>
      </c>
      <c r="B131" s="123" t="s">
        <v>17346</v>
      </c>
      <c r="C131" s="282">
        <v>1185</v>
      </c>
      <c r="D131" s="282" t="str">
        <f t="shared" ref="D131:D194" si="7">TEXT(C131,"0000")</f>
        <v>1185</v>
      </c>
      <c r="E131" s="289"/>
      <c r="F131" s="289"/>
      <c r="G131" s="300">
        <f t="shared" ref="G131:G194" si="8">COUNTIF($C$2:$C$1713,C131)</f>
        <v>1</v>
      </c>
      <c r="H131" s="281" t="s">
        <v>17347</v>
      </c>
      <c r="I131" s="281" t="s">
        <v>17348</v>
      </c>
      <c r="J131" t="str">
        <f t="shared" si="6"/>
        <v>0100 </v>
      </c>
    </row>
    <row r="132" spans="1:10" ht="15" customHeight="1">
      <c r="A132">
        <v>61</v>
      </c>
      <c r="B132" s="123" t="s">
        <v>17245</v>
      </c>
      <c r="C132" s="282">
        <v>1188</v>
      </c>
      <c r="D132" s="282" t="str">
        <f t="shared" si="7"/>
        <v>1188</v>
      </c>
      <c r="E132" s="289"/>
      <c r="F132" s="289"/>
      <c r="G132" s="300">
        <f t="shared" si="8"/>
        <v>1</v>
      </c>
      <c r="H132" s="281" t="s">
        <v>17246</v>
      </c>
      <c r="I132" s="281" t="s">
        <v>17247</v>
      </c>
      <c r="J132" t="str">
        <f t="shared" si="6"/>
        <v>0061 </v>
      </c>
    </row>
    <row r="133" spans="1:10" ht="15" customHeight="1">
      <c r="A133">
        <v>470</v>
      </c>
      <c r="B133" s="123" t="s">
        <v>18351</v>
      </c>
      <c r="C133" s="282">
        <v>1189</v>
      </c>
      <c r="D133" s="282" t="str">
        <f t="shared" si="7"/>
        <v>1189</v>
      </c>
      <c r="E133" s="289"/>
      <c r="F133" s="289"/>
      <c r="G133" s="300">
        <f t="shared" si="8"/>
        <v>1</v>
      </c>
      <c r="H133" s="281" t="s">
        <v>18352</v>
      </c>
      <c r="I133" s="281" t="s">
        <v>18353</v>
      </c>
      <c r="J133" t="str">
        <f t="shared" si="6"/>
        <v>0476 </v>
      </c>
    </row>
    <row r="134" spans="1:10" ht="15" customHeight="1">
      <c r="A134">
        <v>609</v>
      </c>
      <c r="B134" s="123" t="s">
        <v>18733</v>
      </c>
      <c r="C134" s="282">
        <v>1190</v>
      </c>
      <c r="D134" s="282" t="str">
        <f t="shared" si="7"/>
        <v>1190</v>
      </c>
      <c r="E134" s="289"/>
      <c r="F134" s="289"/>
      <c r="G134" s="300">
        <f t="shared" si="8"/>
        <v>1</v>
      </c>
      <c r="H134" s="281" t="s">
        <v>18734</v>
      </c>
      <c r="I134" s="281" t="s">
        <v>18735</v>
      </c>
      <c r="J134" t="str">
        <f t="shared" si="6"/>
        <v>0623 </v>
      </c>
    </row>
    <row r="135" spans="1:10" ht="15" customHeight="1">
      <c r="A135">
        <v>607</v>
      </c>
      <c r="B135" s="123" t="s">
        <v>18727</v>
      </c>
      <c r="C135" s="282">
        <v>1191</v>
      </c>
      <c r="D135" s="282" t="str">
        <f t="shared" si="7"/>
        <v>1191</v>
      </c>
      <c r="E135" s="289"/>
      <c r="F135" s="289"/>
      <c r="G135" s="300">
        <f t="shared" si="8"/>
        <v>1</v>
      </c>
      <c r="H135" s="281" t="s">
        <v>18728</v>
      </c>
      <c r="I135" s="281" t="s">
        <v>18729</v>
      </c>
      <c r="J135" t="str">
        <f t="shared" si="6"/>
        <v>0621 </v>
      </c>
    </row>
    <row r="136" spans="1:10" ht="15" customHeight="1">
      <c r="A136">
        <v>179</v>
      </c>
      <c r="B136" s="123" t="s">
        <v>17565</v>
      </c>
      <c r="C136" s="282">
        <v>1193</v>
      </c>
      <c r="D136" s="282" t="str">
        <f t="shared" si="7"/>
        <v>1193</v>
      </c>
      <c r="E136" s="289"/>
      <c r="F136" s="289"/>
      <c r="G136" s="300">
        <f t="shared" si="8"/>
        <v>1</v>
      </c>
      <c r="H136" s="281" t="s">
        <v>17566</v>
      </c>
      <c r="I136" s="281" t="s">
        <v>17567</v>
      </c>
      <c r="J136" t="str">
        <f t="shared" si="6"/>
        <v>0179 </v>
      </c>
    </row>
    <row r="137" spans="1:10" ht="15" customHeight="1">
      <c r="A137">
        <v>273</v>
      </c>
      <c r="B137" s="123" t="s">
        <v>17821</v>
      </c>
      <c r="C137" s="282">
        <v>1199</v>
      </c>
      <c r="D137" s="282" t="str">
        <f t="shared" si="7"/>
        <v>1199</v>
      </c>
      <c r="E137" s="289"/>
      <c r="F137" s="289"/>
      <c r="G137" s="300">
        <f t="shared" si="8"/>
        <v>1</v>
      </c>
      <c r="H137" s="281" t="s">
        <v>17822</v>
      </c>
      <c r="I137" s="281" t="s">
        <v>17823</v>
      </c>
      <c r="J137" t="str">
        <f t="shared" si="6"/>
        <v>0276 </v>
      </c>
    </row>
    <row r="138" spans="1:10" ht="15" customHeight="1">
      <c r="A138">
        <v>1505</v>
      </c>
      <c r="B138" s="123" t="s">
        <v>21219</v>
      </c>
      <c r="C138" s="282">
        <v>1202</v>
      </c>
      <c r="D138" s="282" t="str">
        <f t="shared" si="7"/>
        <v>1202</v>
      </c>
      <c r="E138" s="289"/>
      <c r="F138" s="289"/>
      <c r="G138" s="300">
        <f t="shared" si="8"/>
        <v>1</v>
      </c>
      <c r="H138" s="281" t="s">
        <v>21220</v>
      </c>
      <c r="I138" s="281" t="s">
        <v>21221</v>
      </c>
      <c r="J138" t="str">
        <f t="shared" si="6"/>
        <v>1561 </v>
      </c>
    </row>
    <row r="139" spans="1:10" ht="15" customHeight="1">
      <c r="A139">
        <v>1348</v>
      </c>
      <c r="B139" s="123" t="s">
        <v>20779</v>
      </c>
      <c r="C139" s="282">
        <v>1203</v>
      </c>
      <c r="D139" s="282" t="str">
        <f t="shared" si="7"/>
        <v>1203</v>
      </c>
      <c r="E139" s="289"/>
      <c r="F139" s="289"/>
      <c r="G139" s="300">
        <f t="shared" si="8"/>
        <v>1</v>
      </c>
      <c r="H139" s="281" t="s">
        <v>1112</v>
      </c>
      <c r="I139" s="281" t="s">
        <v>20780</v>
      </c>
      <c r="J139" t="str">
        <f t="shared" si="6"/>
        <v>1400 </v>
      </c>
    </row>
    <row r="140" spans="1:10" ht="15" customHeight="1">
      <c r="A140">
        <v>641</v>
      </c>
      <c r="B140" s="123" t="s">
        <v>18823</v>
      </c>
      <c r="C140" s="282">
        <v>1206</v>
      </c>
      <c r="D140" s="282" t="str">
        <f t="shared" si="7"/>
        <v>1206</v>
      </c>
      <c r="E140" s="289"/>
      <c r="F140" s="289"/>
      <c r="G140" s="300">
        <f t="shared" si="8"/>
        <v>2</v>
      </c>
      <c r="H140" s="281" t="s">
        <v>18824</v>
      </c>
      <c r="I140" s="281" t="s">
        <v>18825</v>
      </c>
      <c r="J140" t="str">
        <f t="shared" si="6"/>
        <v>0657 </v>
      </c>
    </row>
    <row r="141" spans="1:10" ht="15" customHeight="1">
      <c r="A141">
        <v>642</v>
      </c>
      <c r="B141" s="123" t="s">
        <v>18826</v>
      </c>
      <c r="C141" s="282">
        <v>1206</v>
      </c>
      <c r="D141" s="282" t="str">
        <f t="shared" si="7"/>
        <v>1206</v>
      </c>
      <c r="E141" s="289"/>
      <c r="F141" s="289"/>
      <c r="G141" s="300">
        <f t="shared" si="8"/>
        <v>2</v>
      </c>
      <c r="H141" s="281" t="s">
        <v>18827</v>
      </c>
      <c r="I141" s="281" t="s">
        <v>18828</v>
      </c>
      <c r="J141" t="str">
        <f t="shared" si="6"/>
        <v>0658 </v>
      </c>
    </row>
    <row r="142" spans="1:10" ht="15" customHeight="1">
      <c r="A142">
        <v>276</v>
      </c>
      <c r="B142" s="123" t="s">
        <v>17829</v>
      </c>
      <c r="C142" s="282">
        <v>1208</v>
      </c>
      <c r="D142" s="282" t="str">
        <f t="shared" si="7"/>
        <v>1208</v>
      </c>
      <c r="E142" s="289"/>
      <c r="F142" s="289"/>
      <c r="G142" s="300">
        <f t="shared" si="8"/>
        <v>4</v>
      </c>
      <c r="H142" s="281" t="s">
        <v>17830</v>
      </c>
      <c r="I142" s="281" t="s">
        <v>17831</v>
      </c>
      <c r="J142" t="str">
        <f t="shared" si="6"/>
        <v>0279 </v>
      </c>
    </row>
    <row r="143" spans="1:10" ht="15" customHeight="1">
      <c r="A143">
        <v>572</v>
      </c>
      <c r="B143" s="123" t="s">
        <v>18635</v>
      </c>
      <c r="C143" s="282">
        <v>1208</v>
      </c>
      <c r="D143" s="282" t="str">
        <f t="shared" si="7"/>
        <v>1208</v>
      </c>
      <c r="E143" s="289"/>
      <c r="F143" s="289"/>
      <c r="G143" s="300">
        <f t="shared" si="8"/>
        <v>4</v>
      </c>
      <c r="H143" s="281" t="s">
        <v>18636</v>
      </c>
      <c r="I143" s="281" t="s">
        <v>18637</v>
      </c>
      <c r="J143" t="str">
        <f t="shared" si="6"/>
        <v>0584 </v>
      </c>
    </row>
    <row r="144" spans="1:10" ht="15" customHeight="1">
      <c r="A144">
        <v>1217</v>
      </c>
      <c r="B144" s="123" t="s">
        <v>20405</v>
      </c>
      <c r="C144" s="282">
        <v>1208</v>
      </c>
      <c r="D144" s="282" t="str">
        <f t="shared" si="7"/>
        <v>1208</v>
      </c>
      <c r="E144" s="289"/>
      <c r="F144" s="289"/>
      <c r="G144" s="300">
        <f t="shared" si="8"/>
        <v>4</v>
      </c>
      <c r="H144" s="281" t="s">
        <v>20406</v>
      </c>
      <c r="I144" s="281" t="s">
        <v>20407</v>
      </c>
      <c r="J144" t="str">
        <f t="shared" si="6"/>
        <v>1262 </v>
      </c>
    </row>
    <row r="145" spans="1:10" ht="15" customHeight="1">
      <c r="A145">
        <v>1218</v>
      </c>
      <c r="B145" s="123" t="s">
        <v>20408</v>
      </c>
      <c r="C145" s="282">
        <v>1208</v>
      </c>
      <c r="D145" s="282" t="str">
        <f t="shared" si="7"/>
        <v>1208</v>
      </c>
      <c r="E145" s="289"/>
      <c r="F145" s="289"/>
      <c r="G145" s="300">
        <f t="shared" si="8"/>
        <v>4</v>
      </c>
      <c r="H145" s="281" t="s">
        <v>20409</v>
      </c>
      <c r="I145" s="281" t="s">
        <v>20410</v>
      </c>
      <c r="J145" t="str">
        <f t="shared" si="6"/>
        <v>1263 </v>
      </c>
    </row>
    <row r="146" spans="1:10" ht="15" customHeight="1">
      <c r="A146">
        <v>113</v>
      </c>
      <c r="B146" s="123" t="s">
        <v>17380</v>
      </c>
      <c r="C146" s="282">
        <v>1212</v>
      </c>
      <c r="D146" s="282" t="str">
        <f t="shared" si="7"/>
        <v>1212</v>
      </c>
      <c r="E146" s="289"/>
      <c r="F146" s="289"/>
      <c r="G146" s="300">
        <f t="shared" si="8"/>
        <v>1</v>
      </c>
      <c r="H146" s="281" t="s">
        <v>17381</v>
      </c>
      <c r="I146" s="281" t="s">
        <v>17382</v>
      </c>
      <c r="J146" t="str">
        <f t="shared" si="6"/>
        <v>0113 </v>
      </c>
    </row>
    <row r="147" spans="1:10" ht="15" customHeight="1">
      <c r="A147">
        <v>488</v>
      </c>
      <c r="B147" s="123" t="s">
        <v>18403</v>
      </c>
      <c r="C147" s="282">
        <v>1213</v>
      </c>
      <c r="D147" s="282" t="str">
        <f t="shared" si="7"/>
        <v>1213</v>
      </c>
      <c r="E147" s="289"/>
      <c r="F147" s="289"/>
      <c r="G147" s="300">
        <f t="shared" si="8"/>
        <v>1</v>
      </c>
      <c r="H147" s="281" t="s">
        <v>1132</v>
      </c>
      <c r="I147" s="281" t="s">
        <v>18404</v>
      </c>
      <c r="J147" t="str">
        <f t="shared" si="6"/>
        <v>0494 </v>
      </c>
    </row>
    <row r="148" spans="1:10" ht="15" customHeight="1">
      <c r="A148">
        <v>1209</v>
      </c>
      <c r="B148" s="123" t="s">
        <v>20384</v>
      </c>
      <c r="C148" s="282">
        <v>1214</v>
      </c>
      <c r="D148" s="282" t="str">
        <f t="shared" si="7"/>
        <v>1214</v>
      </c>
      <c r="E148" s="289"/>
      <c r="F148" s="289"/>
      <c r="G148" s="300">
        <f t="shared" si="8"/>
        <v>1</v>
      </c>
      <c r="H148" s="281" t="s">
        <v>1135</v>
      </c>
      <c r="I148" s="281" t="s">
        <v>20385</v>
      </c>
      <c r="J148" t="str">
        <f t="shared" si="6"/>
        <v>1253 </v>
      </c>
    </row>
    <row r="149" spans="1:10" ht="15" customHeight="1">
      <c r="A149">
        <v>882</v>
      </c>
      <c r="B149" s="123" t="s">
        <v>19479</v>
      </c>
      <c r="C149" s="282">
        <v>1218</v>
      </c>
      <c r="D149" s="282" t="str">
        <f t="shared" si="7"/>
        <v>1218</v>
      </c>
      <c r="E149" s="289"/>
      <c r="F149" s="289"/>
      <c r="G149" s="300">
        <f t="shared" si="8"/>
        <v>1</v>
      </c>
      <c r="H149" s="281" t="s">
        <v>19480</v>
      </c>
      <c r="I149" s="281" t="s">
        <v>19481</v>
      </c>
      <c r="J149" t="str">
        <f t="shared" si="6"/>
        <v>0904 </v>
      </c>
    </row>
    <row r="150" spans="1:10" ht="15" customHeight="1">
      <c r="A150">
        <v>543</v>
      </c>
      <c r="B150" s="123" t="s">
        <v>18556</v>
      </c>
      <c r="C150" s="282">
        <v>1219</v>
      </c>
      <c r="D150" s="282" t="str">
        <f t="shared" si="7"/>
        <v>1219</v>
      </c>
      <c r="E150" s="289"/>
      <c r="F150" s="289"/>
      <c r="G150" s="300">
        <f t="shared" si="8"/>
        <v>1</v>
      </c>
      <c r="H150" s="281" t="s">
        <v>18557</v>
      </c>
      <c r="I150" s="281" t="s">
        <v>18558</v>
      </c>
      <c r="J150" t="str">
        <f t="shared" si="6"/>
        <v>0554 </v>
      </c>
    </row>
    <row r="151" spans="1:10" ht="15" customHeight="1">
      <c r="A151">
        <v>885</v>
      </c>
      <c r="B151" s="123" t="s">
        <v>19488</v>
      </c>
      <c r="C151" s="282">
        <v>1220</v>
      </c>
      <c r="D151" s="282" t="str">
        <f t="shared" si="7"/>
        <v>1220</v>
      </c>
      <c r="E151" s="289"/>
      <c r="F151" s="289"/>
      <c r="G151" s="300">
        <f t="shared" si="8"/>
        <v>1</v>
      </c>
      <c r="H151" s="281" t="s">
        <v>1146</v>
      </c>
      <c r="I151" s="281" t="s">
        <v>19489</v>
      </c>
      <c r="J151" t="str">
        <f t="shared" si="6"/>
        <v>0907 </v>
      </c>
    </row>
    <row r="152" spans="1:10" ht="15" customHeight="1">
      <c r="A152">
        <v>886</v>
      </c>
      <c r="B152" s="123" t="s">
        <v>19490</v>
      </c>
      <c r="C152" s="282">
        <v>1221</v>
      </c>
      <c r="D152" s="282" t="str">
        <f t="shared" si="7"/>
        <v>1221</v>
      </c>
      <c r="E152" s="289"/>
      <c r="F152" s="289"/>
      <c r="G152" s="300">
        <f t="shared" si="8"/>
        <v>1</v>
      </c>
      <c r="H152" s="281" t="s">
        <v>1149</v>
      </c>
      <c r="I152" s="281" t="s">
        <v>19491</v>
      </c>
      <c r="J152" t="str">
        <f t="shared" si="6"/>
        <v>0908 </v>
      </c>
    </row>
    <row r="153" spans="1:10" ht="15" customHeight="1">
      <c r="A153">
        <v>647</v>
      </c>
      <c r="B153" s="123" t="s">
        <v>18841</v>
      </c>
      <c r="C153" s="282">
        <v>1223</v>
      </c>
      <c r="D153" s="282" t="str">
        <f t="shared" si="7"/>
        <v>1223</v>
      </c>
      <c r="E153" s="289"/>
      <c r="F153" s="289"/>
      <c r="G153" s="300">
        <f t="shared" si="8"/>
        <v>1</v>
      </c>
      <c r="H153" s="281" t="s">
        <v>18842</v>
      </c>
      <c r="I153" s="281" t="s">
        <v>18843</v>
      </c>
      <c r="J153" t="str">
        <f t="shared" si="6"/>
        <v>0663 </v>
      </c>
    </row>
    <row r="154" spans="1:10" ht="15" customHeight="1">
      <c r="A154">
        <v>483</v>
      </c>
      <c r="B154" s="123" t="s">
        <v>18389</v>
      </c>
      <c r="C154" s="282">
        <v>1224</v>
      </c>
      <c r="D154" s="282" t="str">
        <f t="shared" si="7"/>
        <v>1224</v>
      </c>
      <c r="E154" s="289"/>
      <c r="F154" s="289"/>
      <c r="G154" s="300">
        <f t="shared" si="8"/>
        <v>2</v>
      </c>
      <c r="H154" s="281" t="s">
        <v>18390</v>
      </c>
      <c r="I154" s="281" t="s">
        <v>18391</v>
      </c>
      <c r="J154" t="str">
        <f t="shared" si="6"/>
        <v>0489 </v>
      </c>
    </row>
    <row r="155" spans="1:10" ht="15" customHeight="1">
      <c r="A155">
        <v>867</v>
      </c>
      <c r="B155" s="123" t="s">
        <v>19439</v>
      </c>
      <c r="C155" s="282">
        <v>1224</v>
      </c>
      <c r="D155" s="282" t="str">
        <f t="shared" si="7"/>
        <v>1224</v>
      </c>
      <c r="E155" s="289"/>
      <c r="F155" s="289"/>
      <c r="G155" s="300">
        <f t="shared" si="8"/>
        <v>2</v>
      </c>
      <c r="H155" s="281" t="s">
        <v>19440</v>
      </c>
      <c r="I155" s="281" t="s">
        <v>19441</v>
      </c>
      <c r="J155" t="str">
        <f t="shared" si="6"/>
        <v>0889 </v>
      </c>
    </row>
    <row r="156" spans="1:10" ht="15" customHeight="1">
      <c r="A156">
        <v>795</v>
      </c>
      <c r="B156" s="123" t="s">
        <v>19241</v>
      </c>
      <c r="C156" s="282">
        <v>1229</v>
      </c>
      <c r="D156" s="282" t="str">
        <f t="shared" si="7"/>
        <v>1229</v>
      </c>
      <c r="E156" s="289"/>
      <c r="F156" s="289"/>
      <c r="G156" s="300">
        <f t="shared" si="8"/>
        <v>1</v>
      </c>
      <c r="H156" s="281" t="s">
        <v>1164</v>
      </c>
      <c r="I156" s="281" t="s">
        <v>19242</v>
      </c>
      <c r="J156" t="str">
        <f t="shared" si="6"/>
        <v>0814 </v>
      </c>
    </row>
    <row r="157" spans="1:10" ht="15" customHeight="1">
      <c r="A157">
        <v>57</v>
      </c>
      <c r="B157" s="123" t="s">
        <v>17235</v>
      </c>
      <c r="C157" s="282">
        <v>1230</v>
      </c>
      <c r="D157" s="282" t="str">
        <f t="shared" si="7"/>
        <v>1230</v>
      </c>
      <c r="E157" s="289"/>
      <c r="F157" s="289"/>
      <c r="G157" s="300">
        <f t="shared" si="8"/>
        <v>2</v>
      </c>
      <c r="H157" s="281" t="s">
        <v>1167</v>
      </c>
      <c r="I157" s="281" t="s">
        <v>17236</v>
      </c>
      <c r="J157" t="str">
        <f t="shared" si="6"/>
        <v>0057 </v>
      </c>
    </row>
    <row r="158" spans="1:10" ht="15" customHeight="1">
      <c r="A158">
        <v>516</v>
      </c>
      <c r="B158" s="123" t="s">
        <v>18480</v>
      </c>
      <c r="C158" s="282">
        <v>1230</v>
      </c>
      <c r="D158" s="282" t="str">
        <f t="shared" si="7"/>
        <v>1230</v>
      </c>
      <c r="E158" s="289"/>
      <c r="F158" s="289"/>
      <c r="G158" s="300">
        <f t="shared" si="8"/>
        <v>2</v>
      </c>
      <c r="H158" s="281" t="s">
        <v>18481</v>
      </c>
      <c r="I158" s="281" t="s">
        <v>18482</v>
      </c>
      <c r="J158" t="str">
        <f t="shared" si="6"/>
        <v>0526 </v>
      </c>
    </row>
    <row r="159" spans="1:10" ht="15" customHeight="1">
      <c r="A159">
        <v>501</v>
      </c>
      <c r="B159" s="123" t="s">
        <v>18440</v>
      </c>
      <c r="C159" s="282">
        <v>1231</v>
      </c>
      <c r="D159" s="282" t="str">
        <f t="shared" si="7"/>
        <v>1231</v>
      </c>
      <c r="E159" s="289"/>
      <c r="F159" s="289"/>
      <c r="G159" s="300">
        <f t="shared" si="8"/>
        <v>1</v>
      </c>
      <c r="H159" s="281" t="s">
        <v>1171</v>
      </c>
      <c r="I159" s="281" t="s">
        <v>18441</v>
      </c>
      <c r="J159" t="str">
        <f t="shared" si="6"/>
        <v>0507 </v>
      </c>
    </row>
    <row r="160" spans="1:10" ht="15" customHeight="1">
      <c r="A160">
        <v>1285</v>
      </c>
      <c r="B160" s="123" t="s">
        <v>20602</v>
      </c>
      <c r="C160" s="282">
        <v>1233</v>
      </c>
      <c r="D160" s="282" t="str">
        <f t="shared" si="7"/>
        <v>1233</v>
      </c>
      <c r="E160" s="289"/>
      <c r="F160" s="289"/>
      <c r="G160" s="300">
        <f t="shared" si="8"/>
        <v>1</v>
      </c>
      <c r="H160" s="281" t="s">
        <v>20603</v>
      </c>
      <c r="I160" s="281" t="s">
        <v>20604</v>
      </c>
      <c r="J160" t="str">
        <f t="shared" si="6"/>
        <v>1335 </v>
      </c>
    </row>
    <row r="161" spans="1:10" ht="15" customHeight="1">
      <c r="A161">
        <v>1114</v>
      </c>
      <c r="B161" s="123" t="s">
        <v>20119</v>
      </c>
      <c r="C161" s="282">
        <v>1234</v>
      </c>
      <c r="D161" s="282" t="str">
        <f t="shared" si="7"/>
        <v>1234</v>
      </c>
      <c r="E161" s="289"/>
      <c r="F161" s="289"/>
      <c r="G161" s="300">
        <f t="shared" si="8"/>
        <v>1</v>
      </c>
      <c r="H161" s="281" t="s">
        <v>1177</v>
      </c>
      <c r="I161" s="281" t="s">
        <v>20120</v>
      </c>
      <c r="J161" t="str">
        <f t="shared" si="6"/>
        <v>1152 </v>
      </c>
    </row>
    <row r="162" spans="1:10" ht="15" customHeight="1">
      <c r="A162">
        <v>1426</v>
      </c>
      <c r="B162" s="123" t="s">
        <v>20996</v>
      </c>
      <c r="C162" s="282">
        <v>1235</v>
      </c>
      <c r="D162" s="282" t="str">
        <f t="shared" si="7"/>
        <v>1235</v>
      </c>
      <c r="E162" s="289"/>
      <c r="F162" s="289"/>
      <c r="G162" s="300">
        <f t="shared" si="8"/>
        <v>1</v>
      </c>
      <c r="H162" s="281" t="s">
        <v>20997</v>
      </c>
      <c r="I162" s="281" t="s">
        <v>17564</v>
      </c>
      <c r="J162" t="str">
        <f t="shared" si="6"/>
        <v>1483 </v>
      </c>
    </row>
    <row r="163" spans="1:10" ht="15" customHeight="1">
      <c r="A163">
        <v>615</v>
      </c>
      <c r="B163" s="123" t="s">
        <v>18750</v>
      </c>
      <c r="C163" s="282">
        <v>1237</v>
      </c>
      <c r="D163" s="282" t="str">
        <f t="shared" si="7"/>
        <v>1237</v>
      </c>
      <c r="E163" s="289"/>
      <c r="F163" s="289"/>
      <c r="G163" s="300">
        <f t="shared" si="8"/>
        <v>1</v>
      </c>
      <c r="H163" s="281" t="s">
        <v>18751</v>
      </c>
      <c r="I163" s="281" t="s">
        <v>18752</v>
      </c>
      <c r="J163" t="str">
        <f t="shared" si="6"/>
        <v>0629 </v>
      </c>
    </row>
    <row r="164" spans="1:10" ht="15" customHeight="1">
      <c r="A164">
        <v>1074</v>
      </c>
      <c r="B164" s="123" t="s">
        <v>20013</v>
      </c>
      <c r="C164" s="282">
        <v>1238</v>
      </c>
      <c r="D164" s="282" t="str">
        <f t="shared" si="7"/>
        <v>1238</v>
      </c>
      <c r="E164" s="289"/>
      <c r="F164" s="289"/>
      <c r="G164" s="300">
        <f t="shared" si="8"/>
        <v>1</v>
      </c>
      <c r="H164" s="281" t="s">
        <v>20014</v>
      </c>
      <c r="I164" s="281" t="s">
        <v>20015</v>
      </c>
      <c r="J164" t="str">
        <f t="shared" si="6"/>
        <v>1110 </v>
      </c>
    </row>
    <row r="165" spans="1:10" ht="15" customHeight="1">
      <c r="A165">
        <v>234</v>
      </c>
      <c r="B165" s="123" t="s">
        <v>17714</v>
      </c>
      <c r="C165" s="282">
        <v>1239</v>
      </c>
      <c r="D165" s="282" t="str">
        <f t="shared" si="7"/>
        <v>1239</v>
      </c>
      <c r="E165" s="289"/>
      <c r="F165" s="289"/>
      <c r="G165" s="300">
        <f t="shared" si="8"/>
        <v>1</v>
      </c>
      <c r="H165" s="281" t="s">
        <v>17715</v>
      </c>
      <c r="I165" s="281" t="s">
        <v>17716</v>
      </c>
      <c r="J165" t="str">
        <f t="shared" si="6"/>
        <v>0238 </v>
      </c>
    </row>
    <row r="166" spans="1:10" ht="15" customHeight="1">
      <c r="A166">
        <v>294</v>
      </c>
      <c r="B166" s="123" t="s">
        <v>17873</v>
      </c>
      <c r="C166" s="282">
        <v>1242</v>
      </c>
      <c r="D166" s="282" t="str">
        <f t="shared" si="7"/>
        <v>1242</v>
      </c>
      <c r="E166" s="289"/>
      <c r="F166" s="289"/>
      <c r="G166" s="300">
        <f t="shared" si="8"/>
        <v>1</v>
      </c>
      <c r="H166" s="281" t="s">
        <v>1191</v>
      </c>
      <c r="I166" s="281" t="s">
        <v>17874</v>
      </c>
      <c r="J166" t="str">
        <f t="shared" si="6"/>
        <v>0297 </v>
      </c>
    </row>
    <row r="167" spans="1:10" ht="15" customHeight="1">
      <c r="A167">
        <v>648</v>
      </c>
      <c r="B167" s="123" t="s">
        <v>18844</v>
      </c>
      <c r="C167" s="282">
        <v>1243</v>
      </c>
      <c r="D167" s="282" t="str">
        <f t="shared" si="7"/>
        <v>1243</v>
      </c>
      <c r="E167" s="289"/>
      <c r="F167" s="289"/>
      <c r="G167" s="300">
        <f t="shared" si="8"/>
        <v>1</v>
      </c>
      <c r="H167" s="281" t="s">
        <v>18845</v>
      </c>
      <c r="I167" s="281" t="s">
        <v>18846</v>
      </c>
      <c r="J167" t="str">
        <f t="shared" si="6"/>
        <v>0664 </v>
      </c>
    </row>
    <row r="168" spans="1:10" ht="15" customHeight="1">
      <c r="A168">
        <v>180</v>
      </c>
      <c r="B168" s="123" t="s">
        <v>17568</v>
      </c>
      <c r="C168" s="282">
        <v>1244</v>
      </c>
      <c r="D168" s="282" t="str">
        <f t="shared" si="7"/>
        <v>1244</v>
      </c>
      <c r="E168" s="289"/>
      <c r="F168" s="289"/>
      <c r="G168" s="300">
        <f t="shared" si="8"/>
        <v>1</v>
      </c>
      <c r="H168" s="281" t="s">
        <v>17569</v>
      </c>
      <c r="I168" s="281" t="s">
        <v>17570</v>
      </c>
      <c r="J168" t="str">
        <f t="shared" si="6"/>
        <v>0180 </v>
      </c>
    </row>
    <row r="169" spans="1:10" ht="15" customHeight="1">
      <c r="A169">
        <v>504</v>
      </c>
      <c r="B169" s="123" t="s">
        <v>18447</v>
      </c>
      <c r="C169" s="282">
        <v>1245</v>
      </c>
      <c r="D169" s="282" t="str">
        <f t="shared" si="7"/>
        <v>1245</v>
      </c>
      <c r="E169" s="289"/>
      <c r="F169" s="289"/>
      <c r="G169" s="300">
        <f t="shared" si="8"/>
        <v>1</v>
      </c>
      <c r="H169" s="281" t="s">
        <v>1198</v>
      </c>
      <c r="I169" s="281" t="s">
        <v>18448</v>
      </c>
      <c r="J169" t="str">
        <f t="shared" si="6"/>
        <v>0511 </v>
      </c>
    </row>
    <row r="170" spans="1:10" ht="15" customHeight="1">
      <c r="A170">
        <v>297</v>
      </c>
      <c r="B170" s="123" t="s">
        <v>17880</v>
      </c>
      <c r="C170" s="282">
        <v>1247</v>
      </c>
      <c r="D170" s="282" t="str">
        <f t="shared" si="7"/>
        <v>1247</v>
      </c>
      <c r="E170" s="289"/>
      <c r="F170" s="289"/>
      <c r="G170" s="300">
        <f t="shared" si="8"/>
        <v>1</v>
      </c>
      <c r="H170" s="281" t="s">
        <v>17881</v>
      </c>
      <c r="I170" s="281" t="s">
        <v>17882</v>
      </c>
      <c r="J170" t="str">
        <f t="shared" si="6"/>
        <v>0300 </v>
      </c>
    </row>
    <row r="171" spans="1:10" ht="15" customHeight="1">
      <c r="A171">
        <v>1000</v>
      </c>
      <c r="B171" s="123" t="s">
        <v>19807</v>
      </c>
      <c r="C171" s="282">
        <v>1248</v>
      </c>
      <c r="D171" s="282" t="str">
        <f t="shared" si="7"/>
        <v>1248</v>
      </c>
      <c r="E171" s="289"/>
      <c r="F171" s="289"/>
      <c r="G171" s="300">
        <f t="shared" si="8"/>
        <v>1</v>
      </c>
      <c r="H171" s="281" t="s">
        <v>19808</v>
      </c>
      <c r="I171" s="281" t="s">
        <v>19809</v>
      </c>
      <c r="J171" t="str">
        <f t="shared" si="6"/>
        <v>1029 </v>
      </c>
    </row>
    <row r="172" spans="1:10" ht="15" customHeight="1">
      <c r="A172">
        <v>797</v>
      </c>
      <c r="B172" s="123" t="s">
        <v>19246</v>
      </c>
      <c r="C172" s="282">
        <v>1249</v>
      </c>
      <c r="D172" s="282" t="str">
        <f t="shared" si="7"/>
        <v>1249</v>
      </c>
      <c r="E172" s="289"/>
      <c r="F172" s="289"/>
      <c r="G172" s="300">
        <f t="shared" si="8"/>
        <v>1</v>
      </c>
      <c r="H172" s="281" t="s">
        <v>1210</v>
      </c>
      <c r="I172" s="281" t="s">
        <v>19247</v>
      </c>
      <c r="J172" t="str">
        <f t="shared" si="6"/>
        <v>0816 </v>
      </c>
    </row>
    <row r="173" spans="1:10" ht="15" customHeight="1">
      <c r="A173">
        <v>298</v>
      </c>
      <c r="B173" s="123" t="s">
        <v>17883</v>
      </c>
      <c r="C173" s="282">
        <v>1250</v>
      </c>
      <c r="D173" s="282" t="str">
        <f t="shared" si="7"/>
        <v>1250</v>
      </c>
      <c r="E173" s="289"/>
      <c r="F173" s="289"/>
      <c r="G173" s="300">
        <f t="shared" si="8"/>
        <v>1</v>
      </c>
      <c r="H173" s="281" t="s">
        <v>1213</v>
      </c>
      <c r="I173" s="281" t="s">
        <v>17884</v>
      </c>
      <c r="J173" t="str">
        <f t="shared" si="6"/>
        <v>0301 </v>
      </c>
    </row>
    <row r="174" spans="1:10" ht="15" customHeight="1">
      <c r="A174">
        <v>1438</v>
      </c>
      <c r="B174" s="123" t="s">
        <v>21029</v>
      </c>
      <c r="C174" s="282">
        <v>1251</v>
      </c>
      <c r="D174" s="282" t="str">
        <f t="shared" si="7"/>
        <v>1251</v>
      </c>
      <c r="E174" s="289"/>
      <c r="F174" s="289"/>
      <c r="G174" s="300">
        <f t="shared" si="8"/>
        <v>1</v>
      </c>
      <c r="H174" s="281" t="s">
        <v>21030</v>
      </c>
      <c r="I174" s="281" t="s">
        <v>21031</v>
      </c>
      <c r="J174" t="str">
        <f t="shared" si="6"/>
        <v>1495 </v>
      </c>
    </row>
    <row r="175" spans="1:10" ht="15" customHeight="1">
      <c r="A175">
        <v>64</v>
      </c>
      <c r="B175" s="123" t="s">
        <v>17254</v>
      </c>
      <c r="C175" s="282">
        <v>1259</v>
      </c>
      <c r="D175" s="282" t="str">
        <f t="shared" si="7"/>
        <v>1259</v>
      </c>
      <c r="E175" s="289"/>
      <c r="F175" s="289"/>
      <c r="G175" s="300">
        <f t="shared" si="8"/>
        <v>1</v>
      </c>
      <c r="H175" s="281" t="s">
        <v>17255</v>
      </c>
      <c r="I175" s="281" t="s">
        <v>17256</v>
      </c>
      <c r="J175" t="str">
        <f t="shared" si="6"/>
        <v>0064 </v>
      </c>
    </row>
    <row r="176" spans="1:10" ht="15" customHeight="1">
      <c r="A176">
        <v>513</v>
      </c>
      <c r="B176" s="123" t="s">
        <v>18472</v>
      </c>
      <c r="C176" s="282">
        <v>1261</v>
      </c>
      <c r="D176" s="282" t="str">
        <f t="shared" si="7"/>
        <v>1261</v>
      </c>
      <c r="E176" s="289"/>
      <c r="F176" s="289"/>
      <c r="G176" s="300">
        <f t="shared" si="8"/>
        <v>1</v>
      </c>
      <c r="H176" s="281" t="s">
        <v>1221</v>
      </c>
      <c r="I176" s="281" t="s">
        <v>18473</v>
      </c>
      <c r="J176" t="str">
        <f t="shared" si="6"/>
        <v>0522 </v>
      </c>
    </row>
    <row r="177" spans="1:10" ht="15" customHeight="1">
      <c r="A177">
        <v>490</v>
      </c>
      <c r="B177" s="123" t="s">
        <v>18408</v>
      </c>
      <c r="C177" s="282">
        <v>1262</v>
      </c>
      <c r="D177" s="282" t="str">
        <f t="shared" si="7"/>
        <v>1262</v>
      </c>
      <c r="E177" s="289"/>
      <c r="F177" s="289"/>
      <c r="G177" s="300">
        <f t="shared" si="8"/>
        <v>3</v>
      </c>
      <c r="H177" s="281" t="s">
        <v>18409</v>
      </c>
      <c r="I177" s="281" t="s">
        <v>18410</v>
      </c>
      <c r="J177" t="str">
        <f t="shared" si="6"/>
        <v>0496 </v>
      </c>
    </row>
    <row r="178" spans="1:10" ht="15" customHeight="1">
      <c r="A178">
        <v>712</v>
      </c>
      <c r="B178" s="123" t="s">
        <v>19006</v>
      </c>
      <c r="C178" s="282">
        <v>1262</v>
      </c>
      <c r="D178" s="282" t="str">
        <f t="shared" si="7"/>
        <v>1262</v>
      </c>
      <c r="E178" s="289"/>
      <c r="F178" s="289"/>
      <c r="G178" s="300">
        <f t="shared" si="8"/>
        <v>3</v>
      </c>
      <c r="H178" s="281" t="s">
        <v>19007</v>
      </c>
      <c r="J178" t="str">
        <f t="shared" si="6"/>
        <v>0731 </v>
      </c>
    </row>
    <row r="179" spans="1:10" ht="15" customHeight="1">
      <c r="A179">
        <v>912</v>
      </c>
      <c r="B179" s="123" t="s">
        <v>19561</v>
      </c>
      <c r="C179" s="282">
        <v>1262</v>
      </c>
      <c r="D179" s="282" t="str">
        <f t="shared" si="7"/>
        <v>1262</v>
      </c>
      <c r="E179" s="289"/>
      <c r="F179" s="289"/>
      <c r="G179" s="300">
        <f t="shared" si="8"/>
        <v>3</v>
      </c>
      <c r="H179" s="281" t="s">
        <v>19562</v>
      </c>
      <c r="I179" s="281" t="s">
        <v>19563</v>
      </c>
      <c r="J179" t="str">
        <f t="shared" si="6"/>
        <v>0933 </v>
      </c>
    </row>
    <row r="180" spans="1:10" ht="15" customHeight="1">
      <c r="A180">
        <v>1013</v>
      </c>
      <c r="B180" s="123" t="s">
        <v>19842</v>
      </c>
      <c r="C180" s="282">
        <v>1264</v>
      </c>
      <c r="D180" s="282" t="str">
        <f t="shared" si="7"/>
        <v>1264</v>
      </c>
      <c r="E180" s="289"/>
      <c r="F180" s="289"/>
      <c r="G180" s="300">
        <f t="shared" si="8"/>
        <v>1</v>
      </c>
      <c r="H180" s="281" t="s">
        <v>1228</v>
      </c>
      <c r="I180" s="281" t="s">
        <v>19843</v>
      </c>
      <c r="J180" t="str">
        <f t="shared" si="6"/>
        <v>1042 </v>
      </c>
    </row>
    <row r="181" spans="1:10" ht="15" customHeight="1">
      <c r="A181">
        <v>524</v>
      </c>
      <c r="B181" s="123" t="s">
        <v>18503</v>
      </c>
      <c r="C181" s="282">
        <v>1265</v>
      </c>
      <c r="D181" s="282" t="str">
        <f t="shared" si="7"/>
        <v>1265</v>
      </c>
      <c r="E181" s="289"/>
      <c r="F181" s="289"/>
      <c r="G181" s="300">
        <f t="shared" si="8"/>
        <v>2</v>
      </c>
      <c r="H181" s="281" t="s">
        <v>18504</v>
      </c>
      <c r="I181" s="281" t="s">
        <v>18505</v>
      </c>
      <c r="J181" t="str">
        <f t="shared" si="6"/>
        <v>0534 </v>
      </c>
    </row>
    <row r="182" spans="1:10" ht="15" customHeight="1">
      <c r="A182">
        <v>1115</v>
      </c>
      <c r="B182" s="123" t="s">
        <v>20121</v>
      </c>
      <c r="C182" s="282">
        <v>1265</v>
      </c>
      <c r="D182" s="282" t="str">
        <f t="shared" si="7"/>
        <v>1265</v>
      </c>
      <c r="E182" s="289"/>
      <c r="F182" s="289"/>
      <c r="G182" s="300">
        <f t="shared" si="8"/>
        <v>2</v>
      </c>
      <c r="H182" s="281" t="s">
        <v>20122</v>
      </c>
      <c r="I182" s="281" t="s">
        <v>20123</v>
      </c>
      <c r="J182" t="str">
        <f t="shared" si="6"/>
        <v>1153 </v>
      </c>
    </row>
    <row r="183" spans="1:10" ht="15" customHeight="1">
      <c r="A183">
        <v>358</v>
      </c>
      <c r="B183" s="123" t="s">
        <v>18050</v>
      </c>
      <c r="C183" s="282">
        <v>1268</v>
      </c>
      <c r="D183" s="282" t="str">
        <f t="shared" si="7"/>
        <v>1268</v>
      </c>
      <c r="E183" s="289"/>
      <c r="F183" s="289"/>
      <c r="G183" s="300">
        <f t="shared" si="8"/>
        <v>3</v>
      </c>
      <c r="H183" s="281" t="s">
        <v>18051</v>
      </c>
      <c r="I183" s="281" t="s">
        <v>18052</v>
      </c>
      <c r="J183" t="str">
        <f t="shared" si="6"/>
        <v>0361 </v>
      </c>
    </row>
    <row r="184" spans="1:10" ht="15" customHeight="1">
      <c r="A184">
        <v>1331</v>
      </c>
      <c r="B184" s="123" t="s">
        <v>20733</v>
      </c>
      <c r="C184" s="282">
        <v>1268</v>
      </c>
      <c r="D184" s="282" t="str">
        <f t="shared" si="7"/>
        <v>1268</v>
      </c>
      <c r="E184" s="289"/>
      <c r="F184" s="289"/>
      <c r="G184" s="300">
        <f t="shared" si="8"/>
        <v>3</v>
      </c>
      <c r="H184" s="281" t="s">
        <v>20734</v>
      </c>
      <c r="I184" s="281" t="s">
        <v>20735</v>
      </c>
      <c r="J184" t="str">
        <f t="shared" si="6"/>
        <v>1381 </v>
      </c>
    </row>
    <row r="185" spans="1:10" ht="15" customHeight="1">
      <c r="A185">
        <v>1332</v>
      </c>
      <c r="B185" s="123" t="s">
        <v>20736</v>
      </c>
      <c r="C185" s="282">
        <v>1268</v>
      </c>
      <c r="D185" s="282" t="str">
        <f t="shared" si="7"/>
        <v>1268</v>
      </c>
      <c r="E185" s="289"/>
      <c r="F185" s="289"/>
      <c r="G185" s="300">
        <f t="shared" si="8"/>
        <v>3</v>
      </c>
      <c r="H185" s="281" t="s">
        <v>20737</v>
      </c>
      <c r="I185" s="281" t="s">
        <v>20738</v>
      </c>
      <c r="J185" t="str">
        <f t="shared" si="6"/>
        <v>1382 </v>
      </c>
    </row>
    <row r="186" spans="1:10" ht="15" customHeight="1">
      <c r="A186">
        <v>542</v>
      </c>
      <c r="B186" s="123" t="s">
        <v>18553</v>
      </c>
      <c r="C186" s="282">
        <v>1274</v>
      </c>
      <c r="D186" s="282" t="str">
        <f t="shared" si="7"/>
        <v>1274</v>
      </c>
      <c r="E186" s="289"/>
      <c r="F186" s="289"/>
      <c r="G186" s="300">
        <f t="shared" si="8"/>
        <v>1</v>
      </c>
      <c r="H186" s="281" t="s">
        <v>18554</v>
      </c>
      <c r="I186" s="281" t="s">
        <v>18555</v>
      </c>
      <c r="J186" t="str">
        <f t="shared" si="6"/>
        <v>0553 </v>
      </c>
    </row>
    <row r="187" spans="1:10" ht="15" customHeight="1">
      <c r="A187">
        <v>539</v>
      </c>
      <c r="B187" s="123" t="s">
        <v>18544</v>
      </c>
      <c r="C187" s="282">
        <v>1275</v>
      </c>
      <c r="D187" s="282" t="str">
        <f t="shared" si="7"/>
        <v>1275</v>
      </c>
      <c r="E187" s="289"/>
      <c r="F187" s="289"/>
      <c r="G187" s="300">
        <f t="shared" si="8"/>
        <v>1</v>
      </c>
      <c r="H187" s="281" t="s">
        <v>18545</v>
      </c>
      <c r="I187" s="281" t="s">
        <v>18546</v>
      </c>
      <c r="J187" t="str">
        <f t="shared" si="6"/>
        <v>0550 </v>
      </c>
    </row>
    <row r="188" spans="1:10" ht="15" customHeight="1">
      <c r="A188">
        <v>919</v>
      </c>
      <c r="B188" s="123" t="s">
        <v>19581</v>
      </c>
      <c r="C188" s="282">
        <v>1276</v>
      </c>
      <c r="D188" s="282" t="str">
        <f t="shared" si="7"/>
        <v>1276</v>
      </c>
      <c r="E188" s="289"/>
      <c r="F188" s="289"/>
      <c r="G188" s="300">
        <f t="shared" si="8"/>
        <v>1</v>
      </c>
      <c r="H188" s="281" t="s">
        <v>1250</v>
      </c>
      <c r="I188" s="281" t="s">
        <v>19582</v>
      </c>
      <c r="J188" t="str">
        <f t="shared" si="6"/>
        <v>0940 </v>
      </c>
    </row>
    <row r="189" spans="1:10" ht="15" customHeight="1">
      <c r="A189">
        <v>920</v>
      </c>
      <c r="B189" s="123" t="s">
        <v>19583</v>
      </c>
      <c r="C189" s="282">
        <v>1277</v>
      </c>
      <c r="D189" s="282" t="str">
        <f t="shared" si="7"/>
        <v>1277</v>
      </c>
      <c r="E189" s="289"/>
      <c r="F189" s="289"/>
      <c r="G189" s="300">
        <f t="shared" si="8"/>
        <v>1</v>
      </c>
      <c r="H189" s="281" t="s">
        <v>1253</v>
      </c>
      <c r="I189" s="281" t="s">
        <v>19584</v>
      </c>
      <c r="J189" t="str">
        <f t="shared" si="6"/>
        <v>0941 </v>
      </c>
    </row>
    <row r="190" spans="1:10" ht="15" customHeight="1">
      <c r="A190">
        <v>435</v>
      </c>
      <c r="B190" s="123" t="s">
        <v>18264</v>
      </c>
      <c r="C190" s="282">
        <v>1279</v>
      </c>
      <c r="D190" s="282" t="str">
        <f t="shared" si="7"/>
        <v>1279</v>
      </c>
      <c r="E190" s="289"/>
      <c r="F190" s="289"/>
      <c r="G190" s="300">
        <f t="shared" si="8"/>
        <v>1</v>
      </c>
      <c r="H190" s="281" t="s">
        <v>8796</v>
      </c>
      <c r="I190" s="281" t="s">
        <v>18265</v>
      </c>
      <c r="J190" t="str">
        <f t="shared" si="6"/>
        <v>0441 </v>
      </c>
    </row>
    <row r="191" spans="1:10" ht="15" customHeight="1">
      <c r="A191">
        <v>191</v>
      </c>
      <c r="B191" s="123" t="s">
        <v>17599</v>
      </c>
      <c r="C191" s="282">
        <v>1280</v>
      </c>
      <c r="D191" s="282" t="str">
        <f t="shared" si="7"/>
        <v>1280</v>
      </c>
      <c r="E191" s="289"/>
      <c r="F191" s="289"/>
      <c r="G191" s="300">
        <f t="shared" si="8"/>
        <v>1</v>
      </c>
      <c r="H191" s="281" t="s">
        <v>1262</v>
      </c>
      <c r="I191" s="281" t="s">
        <v>17600</v>
      </c>
      <c r="J191" t="str">
        <f t="shared" si="6"/>
        <v>0192 </v>
      </c>
    </row>
    <row r="192" spans="1:10" ht="15" customHeight="1">
      <c r="A192">
        <v>320</v>
      </c>
      <c r="B192" s="123" t="s">
        <v>17944</v>
      </c>
      <c r="C192" s="282">
        <v>1282</v>
      </c>
      <c r="D192" s="282" t="str">
        <f t="shared" si="7"/>
        <v>1282</v>
      </c>
      <c r="E192" s="289"/>
      <c r="F192" s="289"/>
      <c r="G192" s="300">
        <f t="shared" si="8"/>
        <v>1</v>
      </c>
      <c r="H192" s="281" t="s">
        <v>1268</v>
      </c>
      <c r="I192" s="281" t="s">
        <v>17945</v>
      </c>
      <c r="J192" t="str">
        <f t="shared" si="6"/>
        <v>0323 </v>
      </c>
    </row>
    <row r="193" spans="1:10" ht="15" customHeight="1">
      <c r="A193">
        <v>330</v>
      </c>
      <c r="B193" s="123" t="s">
        <v>17970</v>
      </c>
      <c r="C193" s="282">
        <v>1292</v>
      </c>
      <c r="D193" s="282" t="str">
        <f t="shared" si="7"/>
        <v>1292</v>
      </c>
      <c r="E193" s="289"/>
      <c r="F193" s="289"/>
      <c r="G193" s="300">
        <f t="shared" si="8"/>
        <v>1</v>
      </c>
      <c r="H193" s="281" t="s">
        <v>1281</v>
      </c>
      <c r="I193" s="281" t="s">
        <v>17971</v>
      </c>
      <c r="J193" t="str">
        <f t="shared" si="6"/>
        <v>0333 </v>
      </c>
    </row>
    <row r="194" spans="1:10" ht="15" customHeight="1">
      <c r="A194">
        <v>78</v>
      </c>
      <c r="B194" s="123" t="s">
        <v>17286</v>
      </c>
      <c r="C194" s="282">
        <v>1294</v>
      </c>
      <c r="D194" s="282" t="str">
        <f t="shared" si="7"/>
        <v>1294</v>
      </c>
      <c r="E194" s="289"/>
      <c r="F194" s="289"/>
      <c r="G194" s="300">
        <f t="shared" si="8"/>
        <v>1</v>
      </c>
      <c r="H194" s="281" t="s">
        <v>1287</v>
      </c>
      <c r="I194" s="281" t="s">
        <v>17287</v>
      </c>
      <c r="J194" t="str">
        <f t="shared" ref="J194:J257" si="9">B194</f>
        <v>0078 </v>
      </c>
    </row>
    <row r="195" spans="1:10" ht="15" customHeight="1">
      <c r="A195">
        <v>579</v>
      </c>
      <c r="B195" s="123" t="s">
        <v>18655</v>
      </c>
      <c r="C195" s="282">
        <v>1295</v>
      </c>
      <c r="D195" s="282" t="str">
        <f t="shared" ref="D195:D258" si="10">TEXT(C195,"0000")</f>
        <v>1295</v>
      </c>
      <c r="E195" s="289"/>
      <c r="F195" s="289"/>
      <c r="G195" s="300">
        <f t="shared" ref="G195:G258" si="11">COUNTIF($C$2:$C$1713,C195)</f>
        <v>1</v>
      </c>
      <c r="H195" s="281" t="s">
        <v>1290</v>
      </c>
      <c r="I195" s="281" t="s">
        <v>18656</v>
      </c>
      <c r="J195" t="str">
        <f t="shared" si="9"/>
        <v>0591 </v>
      </c>
    </row>
    <row r="196" spans="1:10" ht="15" customHeight="1">
      <c r="A196">
        <v>202</v>
      </c>
      <c r="B196" s="123" t="s">
        <v>17627</v>
      </c>
      <c r="C196" s="282">
        <v>1296</v>
      </c>
      <c r="D196" s="282" t="str">
        <f t="shared" si="10"/>
        <v>1296</v>
      </c>
      <c r="E196" s="289"/>
      <c r="F196" s="289"/>
      <c r="G196" s="300">
        <f t="shared" si="11"/>
        <v>1</v>
      </c>
      <c r="H196" s="281" t="s">
        <v>1293</v>
      </c>
      <c r="I196" s="281" t="s">
        <v>17628</v>
      </c>
      <c r="J196" t="str">
        <f t="shared" si="9"/>
        <v>0203 </v>
      </c>
    </row>
    <row r="197" spans="1:10" ht="15" customHeight="1">
      <c r="A197">
        <v>1427</v>
      </c>
      <c r="B197" s="123" t="s">
        <v>20998</v>
      </c>
      <c r="C197" s="282">
        <v>1297</v>
      </c>
      <c r="D197" s="282" t="str">
        <f t="shared" si="10"/>
        <v>1297</v>
      </c>
      <c r="E197" s="289"/>
      <c r="F197" s="289"/>
      <c r="G197" s="300">
        <f t="shared" si="11"/>
        <v>1</v>
      </c>
      <c r="H197" s="281" t="s">
        <v>20999</v>
      </c>
      <c r="I197" s="281" t="s">
        <v>17637</v>
      </c>
      <c r="J197" t="str">
        <f t="shared" si="9"/>
        <v>1484 </v>
      </c>
    </row>
    <row r="198" spans="1:10" ht="15" customHeight="1">
      <c r="A198">
        <v>945</v>
      </c>
      <c r="B198" s="123" t="s">
        <v>19654</v>
      </c>
      <c r="C198" s="282">
        <v>1298</v>
      </c>
      <c r="D198" s="282" t="str">
        <f t="shared" si="10"/>
        <v>1298</v>
      </c>
      <c r="E198" s="289"/>
      <c r="F198" s="289"/>
      <c r="G198" s="300">
        <f t="shared" si="11"/>
        <v>1</v>
      </c>
      <c r="H198" s="281" t="s">
        <v>1299</v>
      </c>
      <c r="I198" s="281" t="s">
        <v>19655</v>
      </c>
      <c r="J198" t="str">
        <f t="shared" si="9"/>
        <v>0966 </v>
      </c>
    </row>
    <row r="199" spans="1:10" ht="15" customHeight="1">
      <c r="A199">
        <v>1033</v>
      </c>
      <c r="B199" s="123" t="s">
        <v>19897</v>
      </c>
      <c r="C199" s="282">
        <v>1299</v>
      </c>
      <c r="D199" s="282" t="str">
        <f t="shared" si="10"/>
        <v>1299</v>
      </c>
      <c r="E199" s="289"/>
      <c r="F199" s="289"/>
      <c r="G199" s="300">
        <f t="shared" si="11"/>
        <v>1</v>
      </c>
      <c r="H199" s="281" t="s">
        <v>19898</v>
      </c>
      <c r="I199" s="281" t="s">
        <v>19899</v>
      </c>
      <c r="J199" t="str">
        <f t="shared" si="9"/>
        <v>1063 </v>
      </c>
    </row>
    <row r="200" spans="1:10" ht="15" customHeight="1">
      <c r="A200">
        <v>344</v>
      </c>
      <c r="B200" s="123" t="s">
        <v>18010</v>
      </c>
      <c r="C200" s="282">
        <v>1301</v>
      </c>
      <c r="D200" s="282" t="str">
        <f t="shared" si="10"/>
        <v>1301</v>
      </c>
      <c r="E200" s="289"/>
      <c r="F200" s="289"/>
      <c r="G200" s="300">
        <f t="shared" si="11"/>
        <v>1</v>
      </c>
      <c r="H200" s="281" t="s">
        <v>18011</v>
      </c>
      <c r="I200" s="281" t="s">
        <v>18012</v>
      </c>
      <c r="J200" t="str">
        <f t="shared" si="9"/>
        <v>0347 </v>
      </c>
    </row>
    <row r="201" spans="1:10" ht="15" customHeight="1">
      <c r="A201">
        <v>1216</v>
      </c>
      <c r="B201" s="123" t="s">
        <v>20402</v>
      </c>
      <c r="C201" s="282">
        <v>1302</v>
      </c>
      <c r="D201" s="282" t="str">
        <f t="shared" si="10"/>
        <v>1302</v>
      </c>
      <c r="E201" s="289"/>
      <c r="F201" s="289"/>
      <c r="G201" s="300">
        <f t="shared" si="11"/>
        <v>1</v>
      </c>
      <c r="H201" s="281" t="s">
        <v>20403</v>
      </c>
      <c r="I201" s="281" t="s">
        <v>20404</v>
      </c>
      <c r="J201" t="str">
        <f t="shared" si="9"/>
        <v>1261 </v>
      </c>
    </row>
    <row r="202" spans="1:10" ht="15" customHeight="1">
      <c r="A202">
        <v>83</v>
      </c>
      <c r="B202" s="123" t="s">
        <v>17298</v>
      </c>
      <c r="C202" s="282">
        <v>1303</v>
      </c>
      <c r="D202" s="282" t="str">
        <f t="shared" si="10"/>
        <v>1303</v>
      </c>
      <c r="E202" s="289"/>
      <c r="F202" s="289"/>
      <c r="G202" s="300">
        <f t="shared" si="11"/>
        <v>1</v>
      </c>
      <c r="H202" s="281" t="s">
        <v>17299</v>
      </c>
      <c r="I202" s="281" t="s">
        <v>17300</v>
      </c>
      <c r="J202" t="str">
        <f t="shared" si="9"/>
        <v>0083 </v>
      </c>
    </row>
    <row r="203" spans="1:10" ht="15" customHeight="1">
      <c r="A203">
        <v>84</v>
      </c>
      <c r="B203" s="123" t="s">
        <v>17301</v>
      </c>
      <c r="C203" s="282">
        <v>1307</v>
      </c>
      <c r="D203" s="282" t="str">
        <f t="shared" si="10"/>
        <v>1307</v>
      </c>
      <c r="E203" s="289"/>
      <c r="F203" s="289"/>
      <c r="G203" s="300">
        <f t="shared" si="11"/>
        <v>3</v>
      </c>
      <c r="H203" s="281" t="s">
        <v>17302</v>
      </c>
      <c r="I203" s="281" t="s">
        <v>17303</v>
      </c>
      <c r="J203" t="str">
        <f t="shared" si="9"/>
        <v>0084 </v>
      </c>
    </row>
    <row r="204" spans="1:10" ht="15" customHeight="1">
      <c r="A204">
        <v>85</v>
      </c>
      <c r="B204" s="123" t="s">
        <v>17304</v>
      </c>
      <c r="C204" s="282">
        <v>1307</v>
      </c>
      <c r="D204" s="282" t="str">
        <f t="shared" si="10"/>
        <v>1307</v>
      </c>
      <c r="E204" s="289"/>
      <c r="F204" s="289"/>
      <c r="G204" s="300">
        <f t="shared" si="11"/>
        <v>3</v>
      </c>
      <c r="H204" s="281" t="s">
        <v>17305</v>
      </c>
      <c r="I204" s="281" t="s">
        <v>17306</v>
      </c>
      <c r="J204" t="str">
        <f t="shared" si="9"/>
        <v>0085 </v>
      </c>
    </row>
    <row r="205" spans="1:10" ht="15" customHeight="1">
      <c r="A205">
        <v>86</v>
      </c>
      <c r="B205" s="123" t="s">
        <v>17307</v>
      </c>
      <c r="C205" s="282">
        <v>1307</v>
      </c>
      <c r="D205" s="282" t="str">
        <f t="shared" si="10"/>
        <v>1307</v>
      </c>
      <c r="E205" s="289"/>
      <c r="F205" s="289"/>
      <c r="G205" s="300">
        <f t="shared" si="11"/>
        <v>3</v>
      </c>
      <c r="H205" s="281" t="s">
        <v>17308</v>
      </c>
      <c r="I205" s="281" t="s">
        <v>17309</v>
      </c>
      <c r="J205" t="str">
        <f t="shared" si="9"/>
        <v>0086 </v>
      </c>
    </row>
    <row r="206" spans="1:10" ht="15" customHeight="1">
      <c r="A206">
        <v>456</v>
      </c>
      <c r="B206" s="123" t="s">
        <v>18317</v>
      </c>
      <c r="C206" s="282">
        <v>1320</v>
      </c>
      <c r="D206" s="282" t="str">
        <f t="shared" si="10"/>
        <v>1320</v>
      </c>
      <c r="E206" s="289"/>
      <c r="F206" s="289"/>
      <c r="G206" s="300">
        <f t="shared" si="11"/>
        <v>1</v>
      </c>
      <c r="H206" s="281" t="s">
        <v>18318</v>
      </c>
      <c r="I206" s="281" t="s">
        <v>18319</v>
      </c>
      <c r="J206" t="str">
        <f t="shared" si="9"/>
        <v>0464 </v>
      </c>
    </row>
    <row r="207" spans="1:10" ht="15" customHeight="1">
      <c r="A207">
        <v>496</v>
      </c>
      <c r="B207" s="123" t="s">
        <v>18425</v>
      </c>
      <c r="C207" s="282">
        <v>1325</v>
      </c>
      <c r="D207" s="282" t="str">
        <f t="shared" si="10"/>
        <v>1325</v>
      </c>
      <c r="E207" s="289"/>
      <c r="F207" s="289"/>
      <c r="G207" s="300">
        <f t="shared" si="11"/>
        <v>3</v>
      </c>
      <c r="H207" s="281" t="s">
        <v>18426</v>
      </c>
      <c r="I207" s="281" t="s">
        <v>18427</v>
      </c>
      <c r="J207" t="str">
        <f t="shared" si="9"/>
        <v>0502 </v>
      </c>
    </row>
    <row r="208" spans="1:10" ht="15" customHeight="1">
      <c r="A208">
        <v>785</v>
      </c>
      <c r="B208" s="123" t="s">
        <v>19213</v>
      </c>
      <c r="C208" s="282">
        <v>1325</v>
      </c>
      <c r="D208" s="282" t="str">
        <f t="shared" si="10"/>
        <v>1325</v>
      </c>
      <c r="E208" s="289"/>
      <c r="F208" s="289"/>
      <c r="G208" s="300">
        <f t="shared" si="11"/>
        <v>3</v>
      </c>
      <c r="H208" s="281" t="s">
        <v>19214</v>
      </c>
      <c r="I208" s="281" t="s">
        <v>19215</v>
      </c>
      <c r="J208" t="str">
        <f t="shared" si="9"/>
        <v>0804 </v>
      </c>
    </row>
    <row r="209" spans="1:10" ht="15" customHeight="1">
      <c r="A209">
        <v>1634</v>
      </c>
      <c r="B209" s="123" t="s">
        <v>21585</v>
      </c>
      <c r="C209" s="282">
        <v>1325</v>
      </c>
      <c r="D209" s="282" t="str">
        <f t="shared" si="10"/>
        <v>1325</v>
      </c>
      <c r="E209" s="289"/>
      <c r="F209" s="289"/>
      <c r="G209" s="300">
        <f t="shared" si="11"/>
        <v>3</v>
      </c>
      <c r="H209" s="281" t="s">
        <v>21586</v>
      </c>
      <c r="I209" s="281" t="s">
        <v>21587</v>
      </c>
      <c r="J209" t="str">
        <f t="shared" si="9"/>
        <v>1704 </v>
      </c>
    </row>
    <row r="210" spans="1:10" ht="15" customHeight="1">
      <c r="A210">
        <v>1186</v>
      </c>
      <c r="B210" s="123" t="s">
        <v>20320</v>
      </c>
      <c r="C210" s="282">
        <v>1328</v>
      </c>
      <c r="D210" s="282" t="str">
        <f t="shared" si="10"/>
        <v>1328</v>
      </c>
      <c r="E210" s="289"/>
      <c r="F210" s="289"/>
      <c r="G210" s="300">
        <f t="shared" si="11"/>
        <v>1</v>
      </c>
      <c r="H210" s="281" t="s">
        <v>1374</v>
      </c>
      <c r="I210" s="281" t="s">
        <v>20321</v>
      </c>
      <c r="J210" t="str">
        <f t="shared" si="9"/>
        <v>1228 </v>
      </c>
    </row>
    <row r="211" spans="1:10" ht="15" customHeight="1">
      <c r="A211">
        <v>650</v>
      </c>
      <c r="B211" s="123" t="s">
        <v>18850</v>
      </c>
      <c r="C211" s="282">
        <v>1334</v>
      </c>
      <c r="D211" s="282" t="str">
        <f t="shared" si="10"/>
        <v>1334</v>
      </c>
      <c r="E211" s="289"/>
      <c r="F211" s="289"/>
      <c r="G211" s="300">
        <f t="shared" si="11"/>
        <v>1</v>
      </c>
      <c r="H211" s="281" t="s">
        <v>18851</v>
      </c>
      <c r="I211" s="281" t="s">
        <v>18852</v>
      </c>
      <c r="J211" t="str">
        <f t="shared" si="9"/>
        <v>0667 </v>
      </c>
    </row>
    <row r="212" spans="1:10" ht="15" customHeight="1">
      <c r="A212">
        <v>1355</v>
      </c>
      <c r="B212" s="123" t="s">
        <v>20798</v>
      </c>
      <c r="C212" s="282">
        <v>1340</v>
      </c>
      <c r="D212" s="282" t="str">
        <f t="shared" si="10"/>
        <v>1340</v>
      </c>
      <c r="E212" s="289"/>
      <c r="F212" s="289"/>
      <c r="G212" s="300">
        <f t="shared" si="11"/>
        <v>1</v>
      </c>
      <c r="H212" s="281" t="s">
        <v>20799</v>
      </c>
      <c r="I212" s="281" t="s">
        <v>20800</v>
      </c>
      <c r="J212" t="str">
        <f t="shared" si="9"/>
        <v>1407 </v>
      </c>
    </row>
    <row r="213" spans="1:10" ht="15" customHeight="1">
      <c r="A213">
        <v>1451</v>
      </c>
      <c r="B213" s="123" t="s">
        <v>21067</v>
      </c>
      <c r="C213" s="282">
        <v>1346</v>
      </c>
      <c r="D213" s="282" t="str">
        <f t="shared" si="10"/>
        <v>1346</v>
      </c>
      <c r="E213" s="289"/>
      <c r="F213" s="289"/>
      <c r="G213" s="300">
        <f t="shared" si="11"/>
        <v>1</v>
      </c>
      <c r="H213" s="281" t="s">
        <v>21068</v>
      </c>
      <c r="I213" s="281"/>
      <c r="J213" t="str">
        <f t="shared" si="9"/>
        <v>1508 </v>
      </c>
    </row>
    <row r="214" spans="1:10" ht="15" customHeight="1">
      <c r="A214">
        <v>1128</v>
      </c>
      <c r="B214" s="123" t="s">
        <v>20160</v>
      </c>
      <c r="C214" s="282">
        <v>1350</v>
      </c>
      <c r="D214" s="282" t="str">
        <f t="shared" si="10"/>
        <v>1350</v>
      </c>
      <c r="E214" s="289"/>
      <c r="F214" s="289"/>
      <c r="G214" s="300">
        <f t="shared" si="11"/>
        <v>1</v>
      </c>
      <c r="H214" s="281" t="s">
        <v>1426</v>
      </c>
      <c r="I214" s="281" t="s">
        <v>20161</v>
      </c>
      <c r="J214" t="str">
        <f t="shared" si="9"/>
        <v>1166 </v>
      </c>
    </row>
    <row r="215" spans="1:10" ht="15" customHeight="1">
      <c r="A215">
        <v>1090</v>
      </c>
      <c r="B215" s="123" t="s">
        <v>20053</v>
      </c>
      <c r="C215" s="282">
        <v>1360</v>
      </c>
      <c r="D215" s="282" t="str">
        <f t="shared" si="10"/>
        <v>1360</v>
      </c>
      <c r="E215" s="289"/>
      <c r="F215" s="289"/>
      <c r="G215" s="300">
        <f t="shared" si="11"/>
        <v>1</v>
      </c>
      <c r="H215" s="281" t="s">
        <v>1445</v>
      </c>
      <c r="I215" s="281"/>
      <c r="J215" t="str">
        <f t="shared" si="9"/>
        <v>1126 </v>
      </c>
    </row>
    <row r="216" spans="1:10" ht="15" customHeight="1">
      <c r="A216">
        <v>464</v>
      </c>
      <c r="B216" s="123" t="s">
        <v>18338</v>
      </c>
      <c r="C216" s="282">
        <v>1361</v>
      </c>
      <c r="D216" s="282" t="str">
        <f t="shared" si="10"/>
        <v>1361</v>
      </c>
      <c r="E216" s="289"/>
      <c r="F216" s="289"/>
      <c r="G216" s="300">
        <f t="shared" si="11"/>
        <v>2</v>
      </c>
      <c r="H216" s="281" t="s">
        <v>18339</v>
      </c>
      <c r="I216" s="281" t="s">
        <v>18340</v>
      </c>
      <c r="J216" t="str">
        <f t="shared" si="9"/>
        <v>0471 </v>
      </c>
    </row>
    <row r="217" spans="1:10" ht="15" customHeight="1">
      <c r="A217">
        <v>683</v>
      </c>
      <c r="B217" s="123" t="s">
        <v>18931</v>
      </c>
      <c r="C217" s="282">
        <v>1361</v>
      </c>
      <c r="D217" s="282" t="str">
        <f t="shared" si="10"/>
        <v>1361</v>
      </c>
      <c r="E217" s="289"/>
      <c r="F217" s="289"/>
      <c r="G217" s="300">
        <f t="shared" si="11"/>
        <v>2</v>
      </c>
      <c r="H217" s="281" t="s">
        <v>18932</v>
      </c>
      <c r="I217" s="292"/>
      <c r="J217" t="str">
        <f t="shared" si="9"/>
        <v>0702 </v>
      </c>
    </row>
    <row r="218" spans="1:10" ht="15" customHeight="1">
      <c r="A218">
        <v>465</v>
      </c>
      <c r="B218" s="123" t="s">
        <v>18338</v>
      </c>
      <c r="C218" s="282">
        <v>1362</v>
      </c>
      <c r="D218" s="282" t="str">
        <f t="shared" si="10"/>
        <v>1362</v>
      </c>
      <c r="E218" s="289"/>
      <c r="F218" s="289"/>
      <c r="G218" s="300">
        <f t="shared" si="11"/>
        <v>1</v>
      </c>
      <c r="H218" s="281" t="s">
        <v>18339</v>
      </c>
      <c r="I218" s="281" t="s">
        <v>18340</v>
      </c>
      <c r="J218" t="str">
        <f t="shared" si="9"/>
        <v>0471 </v>
      </c>
    </row>
    <row r="219" spans="1:10" ht="15" customHeight="1">
      <c r="A219">
        <v>800</v>
      </c>
      <c r="B219" s="123" t="s">
        <v>19252</v>
      </c>
      <c r="C219" s="282">
        <v>1380</v>
      </c>
      <c r="D219" s="282" t="str">
        <f t="shared" si="10"/>
        <v>1380</v>
      </c>
      <c r="E219" s="289"/>
      <c r="F219" s="289"/>
      <c r="G219" s="300">
        <f t="shared" si="11"/>
        <v>1</v>
      </c>
      <c r="H219" s="281" t="s">
        <v>1486</v>
      </c>
      <c r="I219" s="281" t="s">
        <v>19253</v>
      </c>
      <c r="J219" t="str">
        <f t="shared" si="9"/>
        <v>0819 </v>
      </c>
    </row>
    <row r="220" spans="1:10" ht="15" customHeight="1">
      <c r="A220">
        <v>614</v>
      </c>
      <c r="B220" s="123" t="s">
        <v>18747</v>
      </c>
      <c r="C220" s="282">
        <v>1381</v>
      </c>
      <c r="D220" s="282" t="str">
        <f t="shared" si="10"/>
        <v>1381</v>
      </c>
      <c r="E220" s="289"/>
      <c r="F220" s="289"/>
      <c r="G220" s="300">
        <f t="shared" si="11"/>
        <v>1</v>
      </c>
      <c r="H220" s="281" t="s">
        <v>18748</v>
      </c>
      <c r="I220" s="281" t="s">
        <v>18749</v>
      </c>
      <c r="J220" t="str">
        <f t="shared" si="9"/>
        <v>0628 </v>
      </c>
    </row>
    <row r="221" spans="1:10" ht="15" customHeight="1">
      <c r="A221">
        <v>538</v>
      </c>
      <c r="B221" s="123" t="s">
        <v>18541</v>
      </c>
      <c r="C221" s="282">
        <v>1382</v>
      </c>
      <c r="D221" s="282" t="str">
        <f t="shared" si="10"/>
        <v>1382</v>
      </c>
      <c r="E221" s="289"/>
      <c r="F221" s="289"/>
      <c r="G221" s="300">
        <f t="shared" si="11"/>
        <v>1</v>
      </c>
      <c r="H221" s="281" t="s">
        <v>18542</v>
      </c>
      <c r="I221" s="281" t="s">
        <v>18543</v>
      </c>
      <c r="J221" t="str">
        <f t="shared" si="9"/>
        <v>0549 </v>
      </c>
    </row>
    <row r="222" spans="1:10" ht="15" customHeight="1">
      <c r="A222">
        <v>1647</v>
      </c>
      <c r="B222" s="123" t="s">
        <v>21621</v>
      </c>
      <c r="C222" s="282">
        <v>1384</v>
      </c>
      <c r="D222" s="282" t="str">
        <f t="shared" si="10"/>
        <v>1384</v>
      </c>
      <c r="E222" s="289"/>
      <c r="F222" s="289"/>
      <c r="G222" s="300">
        <f t="shared" si="11"/>
        <v>1</v>
      </c>
      <c r="H222" s="281" t="s">
        <v>21622</v>
      </c>
      <c r="I222" s="281" t="s">
        <v>21623</v>
      </c>
      <c r="J222" t="str">
        <f t="shared" si="9"/>
        <v>1717 </v>
      </c>
    </row>
    <row r="223" spans="1:10" ht="15" customHeight="1">
      <c r="A223">
        <v>1018</v>
      </c>
      <c r="B223" s="123" t="s">
        <v>19855</v>
      </c>
      <c r="C223" s="282">
        <v>1385</v>
      </c>
      <c r="D223" s="282" t="str">
        <f t="shared" si="10"/>
        <v>1385</v>
      </c>
      <c r="E223" s="289"/>
      <c r="F223" s="289"/>
      <c r="G223" s="300">
        <f t="shared" si="11"/>
        <v>1</v>
      </c>
      <c r="H223" s="281" t="s">
        <v>19856</v>
      </c>
      <c r="I223" s="281" t="s">
        <v>19857</v>
      </c>
      <c r="J223" t="str">
        <f t="shared" si="9"/>
        <v>1047 </v>
      </c>
    </row>
    <row r="224" spans="1:10" ht="15" customHeight="1">
      <c r="A224">
        <v>965</v>
      </c>
      <c r="B224" s="123" t="s">
        <v>19710</v>
      </c>
      <c r="C224" s="282">
        <v>1396</v>
      </c>
      <c r="D224" s="282" t="str">
        <f t="shared" si="10"/>
        <v>1396</v>
      </c>
      <c r="E224" s="289"/>
      <c r="F224" s="289"/>
      <c r="G224" s="300">
        <f t="shared" si="11"/>
        <v>1</v>
      </c>
      <c r="H224" s="281" t="s">
        <v>19711</v>
      </c>
      <c r="I224" s="281" t="s">
        <v>19712</v>
      </c>
      <c r="J224" t="str">
        <f t="shared" si="9"/>
        <v>0988 </v>
      </c>
    </row>
    <row r="225" spans="1:10" ht="15" customHeight="1">
      <c r="A225">
        <v>466</v>
      </c>
      <c r="B225" s="123" t="s">
        <v>18341</v>
      </c>
      <c r="C225" s="282">
        <v>1397</v>
      </c>
      <c r="D225" s="282" t="str">
        <f t="shared" si="10"/>
        <v>1397</v>
      </c>
      <c r="E225" s="289"/>
      <c r="F225" s="289"/>
      <c r="G225" s="300">
        <f t="shared" si="11"/>
        <v>1</v>
      </c>
      <c r="H225" s="281" t="s">
        <v>1534</v>
      </c>
      <c r="I225" s="281" t="s">
        <v>18342</v>
      </c>
      <c r="J225" t="str">
        <f t="shared" si="9"/>
        <v>0472 </v>
      </c>
    </row>
    <row r="226" spans="1:10" ht="15" customHeight="1">
      <c r="A226">
        <v>1023</v>
      </c>
      <c r="B226" s="123" t="s">
        <v>19869</v>
      </c>
      <c r="C226" s="282">
        <v>1400</v>
      </c>
      <c r="D226" s="282" t="str">
        <f t="shared" si="10"/>
        <v>1400</v>
      </c>
      <c r="E226" s="289"/>
      <c r="F226" s="289"/>
      <c r="G226" s="300">
        <f t="shared" si="11"/>
        <v>1</v>
      </c>
      <c r="H226" s="281" t="s">
        <v>1540</v>
      </c>
      <c r="I226" s="281"/>
      <c r="J226" t="str">
        <f t="shared" si="9"/>
        <v>1052 </v>
      </c>
    </row>
    <row r="227" spans="1:10" ht="15" customHeight="1">
      <c r="A227">
        <v>401</v>
      </c>
      <c r="B227" s="123" t="s">
        <v>18170</v>
      </c>
      <c r="C227" s="282">
        <v>1402</v>
      </c>
      <c r="D227" s="282" t="str">
        <f t="shared" si="10"/>
        <v>1402</v>
      </c>
      <c r="E227" s="289"/>
      <c r="F227" s="289"/>
      <c r="G227" s="300">
        <f t="shared" si="11"/>
        <v>1</v>
      </c>
      <c r="H227" s="281" t="s">
        <v>1544</v>
      </c>
      <c r="I227" s="281" t="s">
        <v>18171</v>
      </c>
      <c r="J227" t="str">
        <f t="shared" si="9"/>
        <v>0406 </v>
      </c>
    </row>
    <row r="228" spans="1:10" ht="15" customHeight="1">
      <c r="A228">
        <v>1582</v>
      </c>
      <c r="B228" s="123" t="s">
        <v>21436</v>
      </c>
      <c r="C228" s="282">
        <v>1403</v>
      </c>
      <c r="D228" s="282" t="str">
        <f t="shared" si="10"/>
        <v>1403</v>
      </c>
      <c r="E228" s="289"/>
      <c r="F228" s="289"/>
      <c r="G228" s="300">
        <f t="shared" si="11"/>
        <v>1</v>
      </c>
      <c r="H228" s="281" t="s">
        <v>9215</v>
      </c>
      <c r="I228" s="281" t="s">
        <v>21437</v>
      </c>
      <c r="J228" t="str">
        <f t="shared" si="9"/>
        <v>1639 </v>
      </c>
    </row>
    <row r="229" spans="1:10" ht="15" customHeight="1">
      <c r="A229">
        <v>794</v>
      </c>
      <c r="B229" s="123" t="s">
        <v>19239</v>
      </c>
      <c r="C229" s="282">
        <v>1414</v>
      </c>
      <c r="D229" s="282" t="str">
        <f t="shared" si="10"/>
        <v>1414</v>
      </c>
      <c r="E229" s="289"/>
      <c r="F229" s="289"/>
      <c r="G229" s="300">
        <f t="shared" si="11"/>
        <v>1</v>
      </c>
      <c r="H229" s="281" t="s">
        <v>1570</v>
      </c>
      <c r="I229" s="281" t="s">
        <v>19240</v>
      </c>
      <c r="J229" t="str">
        <f t="shared" si="9"/>
        <v>0813 </v>
      </c>
    </row>
    <row r="230" spans="1:10" ht="15" customHeight="1">
      <c r="A230">
        <v>691</v>
      </c>
      <c r="B230" s="123" t="s">
        <v>18954</v>
      </c>
      <c r="C230" s="282">
        <v>1415</v>
      </c>
      <c r="D230" s="282" t="str">
        <f t="shared" si="10"/>
        <v>1415</v>
      </c>
      <c r="E230" s="289"/>
      <c r="F230" s="289"/>
      <c r="G230" s="300">
        <f t="shared" si="11"/>
        <v>1</v>
      </c>
      <c r="H230" s="281" t="s">
        <v>1572</v>
      </c>
      <c r="J230" t="str">
        <f t="shared" si="9"/>
        <v>0710 </v>
      </c>
    </row>
    <row r="231" spans="1:10" ht="15" customHeight="1">
      <c r="A231">
        <v>286</v>
      </c>
      <c r="B231" s="123" t="s">
        <v>17852</v>
      </c>
      <c r="C231" s="282">
        <v>1418</v>
      </c>
      <c r="D231" s="282" t="str">
        <f t="shared" si="10"/>
        <v>1418</v>
      </c>
      <c r="E231" s="289"/>
      <c r="F231" s="289"/>
      <c r="G231" s="300">
        <f t="shared" si="11"/>
        <v>1</v>
      </c>
      <c r="H231" s="281" t="s">
        <v>17853</v>
      </c>
      <c r="J231" t="str">
        <f t="shared" si="9"/>
        <v>0289 </v>
      </c>
    </row>
    <row r="232" spans="1:10" ht="15" customHeight="1">
      <c r="A232">
        <v>1605</v>
      </c>
      <c r="B232" s="123" t="s">
        <v>21499</v>
      </c>
      <c r="C232" s="282">
        <v>1426</v>
      </c>
      <c r="D232" s="282" t="str">
        <f t="shared" si="10"/>
        <v>1426</v>
      </c>
      <c r="E232" s="289"/>
      <c r="F232" s="289"/>
      <c r="G232" s="300">
        <f t="shared" si="11"/>
        <v>1</v>
      </c>
      <c r="H232" s="281" t="s">
        <v>21500</v>
      </c>
      <c r="I232" s="281" t="s">
        <v>21501</v>
      </c>
      <c r="J232" t="str">
        <f t="shared" si="9"/>
        <v>1670 </v>
      </c>
    </row>
    <row r="233" spans="1:10" ht="15" customHeight="1">
      <c r="A233">
        <v>698</v>
      </c>
      <c r="B233" s="123" t="s">
        <v>18967</v>
      </c>
      <c r="C233" s="282">
        <v>1428</v>
      </c>
      <c r="D233" s="282" t="str">
        <f t="shared" si="10"/>
        <v>1428</v>
      </c>
      <c r="E233" s="289"/>
      <c r="F233" s="289"/>
      <c r="G233" s="300">
        <f t="shared" si="11"/>
        <v>1</v>
      </c>
      <c r="H233" s="281" t="s">
        <v>1597</v>
      </c>
      <c r="I233" s="281" t="s">
        <v>18968</v>
      </c>
      <c r="J233" t="str">
        <f t="shared" si="9"/>
        <v>0717 </v>
      </c>
    </row>
    <row r="234" spans="1:10" ht="15" customHeight="1">
      <c r="A234">
        <v>752</v>
      </c>
      <c r="B234" s="123" t="s">
        <v>19120</v>
      </c>
      <c r="C234" s="282">
        <v>1431</v>
      </c>
      <c r="D234" s="282" t="str">
        <f t="shared" si="10"/>
        <v>1431</v>
      </c>
      <c r="E234" s="289">
        <v>3265</v>
      </c>
      <c r="F234" s="289"/>
      <c r="G234" s="300">
        <f t="shared" si="11"/>
        <v>1</v>
      </c>
      <c r="H234" s="281" t="s">
        <v>1599</v>
      </c>
      <c r="I234" s="281" t="s">
        <v>19121</v>
      </c>
      <c r="J234" t="str">
        <f t="shared" si="9"/>
        <v>0771 </v>
      </c>
    </row>
    <row r="235" spans="1:10" ht="15" customHeight="1">
      <c r="A235">
        <v>1163</v>
      </c>
      <c r="B235" s="123" t="s">
        <v>20258</v>
      </c>
      <c r="C235" s="282">
        <v>1436</v>
      </c>
      <c r="D235" s="282" t="str">
        <f t="shared" si="10"/>
        <v>1436</v>
      </c>
      <c r="E235" s="289"/>
      <c r="F235" s="289"/>
      <c r="G235" s="300">
        <f t="shared" si="11"/>
        <v>1</v>
      </c>
      <c r="H235" s="281" t="s">
        <v>20259</v>
      </c>
      <c r="I235" s="281" t="s">
        <v>20260</v>
      </c>
      <c r="J235" t="str">
        <f t="shared" si="9"/>
        <v>1205 </v>
      </c>
    </row>
    <row r="236" spans="1:10" ht="15" customHeight="1">
      <c r="A236">
        <v>1318</v>
      </c>
      <c r="B236" s="123" t="s">
        <v>20695</v>
      </c>
      <c r="C236" s="282">
        <v>1439</v>
      </c>
      <c r="D236" s="282" t="str">
        <f t="shared" si="10"/>
        <v>1439</v>
      </c>
      <c r="E236" s="289"/>
      <c r="F236" s="289"/>
      <c r="G236" s="300">
        <f t="shared" si="11"/>
        <v>1</v>
      </c>
      <c r="H236" s="281" t="s">
        <v>1621</v>
      </c>
      <c r="I236" s="281" t="s">
        <v>20696</v>
      </c>
      <c r="J236" t="str">
        <f t="shared" si="9"/>
        <v>1368 </v>
      </c>
    </row>
    <row r="237" spans="1:10" ht="15" customHeight="1">
      <c r="A237">
        <v>1211</v>
      </c>
      <c r="B237" s="123" t="s">
        <v>20389</v>
      </c>
      <c r="C237" s="282">
        <v>1442</v>
      </c>
      <c r="D237" s="282" t="str">
        <f t="shared" si="10"/>
        <v>1442</v>
      </c>
      <c r="E237" s="289"/>
      <c r="F237" s="289"/>
      <c r="G237" s="300">
        <f t="shared" si="11"/>
        <v>1</v>
      </c>
      <c r="H237" s="281" t="s">
        <v>476</v>
      </c>
      <c r="I237" s="281" t="s">
        <v>20390</v>
      </c>
      <c r="J237" t="str">
        <f t="shared" si="9"/>
        <v>1255 </v>
      </c>
    </row>
    <row r="238" spans="1:10" ht="15" customHeight="1">
      <c r="A238">
        <v>618</v>
      </c>
      <c r="B238" s="123" t="s">
        <v>18759</v>
      </c>
      <c r="C238" s="282">
        <v>1444</v>
      </c>
      <c r="D238" s="282" t="str">
        <f t="shared" si="10"/>
        <v>1444</v>
      </c>
      <c r="E238" s="289"/>
      <c r="F238" s="289"/>
      <c r="G238" s="300">
        <f t="shared" si="11"/>
        <v>1</v>
      </c>
      <c r="H238" s="281" t="s">
        <v>1625</v>
      </c>
      <c r="I238" s="281" t="s">
        <v>18760</v>
      </c>
      <c r="J238" t="str">
        <f t="shared" si="9"/>
        <v>0632 </v>
      </c>
    </row>
    <row r="239" spans="1:10" ht="15" customHeight="1">
      <c r="A239">
        <v>599</v>
      </c>
      <c r="B239" s="123" t="s">
        <v>18707</v>
      </c>
      <c r="C239" s="282">
        <v>1445</v>
      </c>
      <c r="D239" s="282" t="str">
        <f t="shared" si="10"/>
        <v>1445</v>
      </c>
      <c r="E239" s="289"/>
      <c r="F239" s="289"/>
      <c r="G239" s="300">
        <f t="shared" si="11"/>
        <v>1</v>
      </c>
      <c r="H239" s="281" t="s">
        <v>18708</v>
      </c>
      <c r="I239" s="281" t="s">
        <v>18709</v>
      </c>
      <c r="J239" t="str">
        <f t="shared" si="9"/>
        <v>0613 </v>
      </c>
    </row>
    <row r="240" spans="1:10" ht="15" customHeight="1">
      <c r="A240">
        <v>1424</v>
      </c>
      <c r="B240" s="123" t="s">
        <v>20992</v>
      </c>
      <c r="C240" s="282">
        <v>1446</v>
      </c>
      <c r="D240" s="282" t="str">
        <f t="shared" si="10"/>
        <v>1446</v>
      </c>
      <c r="E240" s="289"/>
      <c r="F240" s="289"/>
      <c r="G240" s="300">
        <f t="shared" si="11"/>
        <v>1</v>
      </c>
      <c r="H240" s="281" t="s">
        <v>1630</v>
      </c>
      <c r="I240" s="281" t="s">
        <v>20993</v>
      </c>
      <c r="J240" t="str">
        <f t="shared" si="9"/>
        <v>1480 </v>
      </c>
    </row>
    <row r="241" spans="1:10" ht="15" customHeight="1">
      <c r="A241">
        <v>377</v>
      </c>
      <c r="B241" s="123" t="s">
        <v>18103</v>
      </c>
      <c r="C241" s="282">
        <v>1449</v>
      </c>
      <c r="D241" s="282" t="str">
        <f t="shared" si="10"/>
        <v>1449</v>
      </c>
      <c r="E241" s="289"/>
      <c r="F241" s="289"/>
      <c r="G241" s="300">
        <f t="shared" si="11"/>
        <v>1</v>
      </c>
      <c r="H241" s="281" t="s">
        <v>1637</v>
      </c>
      <c r="I241" s="281" t="s">
        <v>18104</v>
      </c>
      <c r="J241" t="str">
        <f t="shared" si="9"/>
        <v>0381 </v>
      </c>
    </row>
    <row r="242" spans="1:10" ht="15" customHeight="1">
      <c r="A242">
        <v>1008</v>
      </c>
      <c r="B242" s="123" t="s">
        <v>19830</v>
      </c>
      <c r="C242" s="282">
        <v>1454</v>
      </c>
      <c r="D242" s="282" t="str">
        <f t="shared" si="10"/>
        <v>1454</v>
      </c>
      <c r="E242" s="289"/>
      <c r="F242" s="289"/>
      <c r="G242" s="300">
        <f t="shared" si="11"/>
        <v>1</v>
      </c>
      <c r="H242" s="281" t="s">
        <v>1648</v>
      </c>
      <c r="I242" s="281" t="s">
        <v>19831</v>
      </c>
      <c r="J242" t="str">
        <f t="shared" si="9"/>
        <v>1037 </v>
      </c>
    </row>
    <row r="243" spans="1:10" ht="15" customHeight="1">
      <c r="A243">
        <v>1155</v>
      </c>
      <c r="B243" s="123" t="s">
        <v>20235</v>
      </c>
      <c r="C243" s="282">
        <v>1463</v>
      </c>
      <c r="D243" s="282" t="str">
        <f t="shared" si="10"/>
        <v>1463</v>
      </c>
      <c r="E243" s="289"/>
      <c r="F243" s="289"/>
      <c r="G243" s="300">
        <f t="shared" si="11"/>
        <v>1</v>
      </c>
      <c r="H243" s="281" t="s">
        <v>20236</v>
      </c>
      <c r="I243" s="281" t="s">
        <v>20237</v>
      </c>
      <c r="J243" t="str">
        <f t="shared" si="9"/>
        <v>1194 </v>
      </c>
    </row>
    <row r="244" spans="1:10" ht="15" customHeight="1">
      <c r="A244">
        <v>550</v>
      </c>
      <c r="B244" s="123" t="s">
        <v>18575</v>
      </c>
      <c r="C244" s="282">
        <v>1467</v>
      </c>
      <c r="D244" s="282" t="str">
        <f t="shared" si="10"/>
        <v>1467</v>
      </c>
      <c r="E244" s="289"/>
      <c r="F244" s="289"/>
      <c r="G244" s="300">
        <f t="shared" si="11"/>
        <v>1</v>
      </c>
      <c r="H244" s="281" t="s">
        <v>1675</v>
      </c>
      <c r="I244" s="281" t="s">
        <v>18576</v>
      </c>
      <c r="J244" t="str">
        <f t="shared" si="9"/>
        <v>0561 </v>
      </c>
    </row>
    <row r="245" spans="1:10" ht="15" customHeight="1">
      <c r="A245">
        <v>973</v>
      </c>
      <c r="B245" s="123" t="s">
        <v>19733</v>
      </c>
      <c r="C245" s="282">
        <v>1469</v>
      </c>
      <c r="D245" s="282" t="str">
        <f t="shared" si="10"/>
        <v>1469</v>
      </c>
      <c r="E245" s="289"/>
      <c r="F245" s="289"/>
      <c r="G245" s="300">
        <f t="shared" si="11"/>
        <v>1</v>
      </c>
      <c r="H245" s="281" t="s">
        <v>1678</v>
      </c>
      <c r="I245" s="281" t="s">
        <v>19734</v>
      </c>
      <c r="J245" t="str">
        <f t="shared" si="9"/>
        <v>1000 </v>
      </c>
    </row>
    <row r="246" spans="1:10" ht="15" customHeight="1">
      <c r="A246">
        <v>1012</v>
      </c>
      <c r="B246" s="123" t="s">
        <v>19840</v>
      </c>
      <c r="C246" s="282">
        <v>1474</v>
      </c>
      <c r="D246" s="282" t="str">
        <f t="shared" si="10"/>
        <v>1474</v>
      </c>
      <c r="E246" s="289"/>
      <c r="F246" s="289"/>
      <c r="G246" s="300">
        <f t="shared" si="11"/>
        <v>1</v>
      </c>
      <c r="H246" s="281" t="s">
        <v>1690</v>
      </c>
      <c r="I246" s="281" t="s">
        <v>19841</v>
      </c>
      <c r="J246" t="str">
        <f t="shared" si="9"/>
        <v>1041 </v>
      </c>
    </row>
    <row r="247" spans="1:10" ht="15" customHeight="1">
      <c r="A247">
        <v>1017</v>
      </c>
      <c r="B247" s="123" t="s">
        <v>19852</v>
      </c>
      <c r="C247" s="282">
        <v>1479</v>
      </c>
      <c r="D247" s="282" t="str">
        <f t="shared" si="10"/>
        <v>1479</v>
      </c>
      <c r="E247" s="289"/>
      <c r="F247" s="289"/>
      <c r="G247" s="300">
        <f t="shared" si="11"/>
        <v>1</v>
      </c>
      <c r="H247" s="281" t="s">
        <v>19853</v>
      </c>
      <c r="I247" s="281" t="s">
        <v>19854</v>
      </c>
      <c r="J247" t="str">
        <f t="shared" si="9"/>
        <v>1046 </v>
      </c>
    </row>
    <row r="248" spans="1:10" ht="15" customHeight="1">
      <c r="A248">
        <v>1079</v>
      </c>
      <c r="B248" s="123" t="s">
        <v>20028</v>
      </c>
      <c r="C248" s="282">
        <v>1484</v>
      </c>
      <c r="D248" s="282" t="str">
        <f t="shared" si="10"/>
        <v>1484</v>
      </c>
      <c r="E248" s="289"/>
      <c r="F248" s="289"/>
      <c r="G248" s="300">
        <f t="shared" si="11"/>
        <v>1</v>
      </c>
      <c r="H248" s="281" t="s">
        <v>1713</v>
      </c>
      <c r="I248" s="281"/>
      <c r="J248" t="str">
        <f t="shared" si="9"/>
        <v>1115 </v>
      </c>
    </row>
    <row r="249" spans="1:10" ht="15" customHeight="1">
      <c r="A249">
        <v>537</v>
      </c>
      <c r="B249" s="123" t="s">
        <v>18539</v>
      </c>
      <c r="C249" s="282">
        <v>1485</v>
      </c>
      <c r="D249" s="282" t="str">
        <f t="shared" si="10"/>
        <v>1485</v>
      </c>
      <c r="E249" s="289"/>
      <c r="F249" s="289"/>
      <c r="G249" s="300">
        <f t="shared" si="11"/>
        <v>1</v>
      </c>
      <c r="H249" s="281" t="s">
        <v>1715</v>
      </c>
      <c r="I249" s="281" t="s">
        <v>18540</v>
      </c>
      <c r="J249" t="str">
        <f t="shared" si="9"/>
        <v>0548 </v>
      </c>
    </row>
    <row r="250" spans="1:10" ht="15" customHeight="1">
      <c r="A250">
        <v>1038</v>
      </c>
      <c r="B250" s="123" t="s">
        <v>19912</v>
      </c>
      <c r="C250" s="282">
        <v>1488</v>
      </c>
      <c r="D250" s="282" t="str">
        <f t="shared" si="10"/>
        <v>1488</v>
      </c>
      <c r="E250" s="289"/>
      <c r="F250" s="289"/>
      <c r="G250" s="300">
        <f t="shared" si="11"/>
        <v>1</v>
      </c>
      <c r="H250" s="281" t="s">
        <v>1723</v>
      </c>
      <c r="I250" s="281" t="s">
        <v>19913</v>
      </c>
      <c r="J250" t="str">
        <f t="shared" si="9"/>
        <v>1069 </v>
      </c>
    </row>
    <row r="251" spans="1:10" ht="15" customHeight="1">
      <c r="A251">
        <v>695</v>
      </c>
      <c r="B251" s="123" t="s">
        <v>18961</v>
      </c>
      <c r="C251" s="282">
        <v>1489</v>
      </c>
      <c r="D251" s="282" t="str">
        <f t="shared" si="10"/>
        <v>1489</v>
      </c>
      <c r="E251" s="289"/>
      <c r="F251" s="289"/>
      <c r="G251" s="300">
        <f t="shared" si="11"/>
        <v>1</v>
      </c>
      <c r="H251" s="281" t="s">
        <v>1726</v>
      </c>
      <c r="I251" s="281" t="s">
        <v>18962</v>
      </c>
      <c r="J251" t="str">
        <f t="shared" si="9"/>
        <v>0714 </v>
      </c>
    </row>
    <row r="252" spans="1:10" ht="15" customHeight="1">
      <c r="A252">
        <v>656</v>
      </c>
      <c r="B252" s="123" t="s">
        <v>18865</v>
      </c>
      <c r="C252" s="282">
        <v>1490</v>
      </c>
      <c r="D252" s="282" t="str">
        <f t="shared" si="10"/>
        <v>1490</v>
      </c>
      <c r="E252" s="289"/>
      <c r="F252" s="289"/>
      <c r="G252" s="300">
        <f t="shared" si="11"/>
        <v>1</v>
      </c>
      <c r="H252" s="281" t="s">
        <v>1729</v>
      </c>
      <c r="I252" s="281" t="s">
        <v>18866</v>
      </c>
      <c r="J252" t="str">
        <f t="shared" si="9"/>
        <v>0672 </v>
      </c>
    </row>
    <row r="253" spans="1:10" ht="15" customHeight="1">
      <c r="A253">
        <v>1096</v>
      </c>
      <c r="B253" s="123" t="s">
        <v>20069</v>
      </c>
      <c r="C253" s="282">
        <v>1492</v>
      </c>
      <c r="D253" s="282" t="str">
        <f t="shared" si="10"/>
        <v>1492</v>
      </c>
      <c r="E253" s="289"/>
      <c r="F253" s="289"/>
      <c r="G253" s="300">
        <f t="shared" si="11"/>
        <v>1</v>
      </c>
      <c r="H253" s="281" t="s">
        <v>1734</v>
      </c>
      <c r="I253" s="281" t="s">
        <v>20070</v>
      </c>
      <c r="J253" t="str">
        <f t="shared" si="9"/>
        <v>1133 </v>
      </c>
    </row>
    <row r="254" spans="1:10" ht="15" customHeight="1">
      <c r="A254">
        <v>1080</v>
      </c>
      <c r="B254" s="123" t="s">
        <v>20029</v>
      </c>
      <c r="C254" s="282">
        <v>1493</v>
      </c>
      <c r="D254" s="282" t="str">
        <f t="shared" si="10"/>
        <v>1493</v>
      </c>
      <c r="E254" s="289"/>
      <c r="F254" s="289"/>
      <c r="G254" s="300">
        <f t="shared" si="11"/>
        <v>1</v>
      </c>
      <c r="H254" s="281" t="s">
        <v>1737</v>
      </c>
      <c r="I254" s="281"/>
      <c r="J254" t="str">
        <f t="shared" si="9"/>
        <v>1116 </v>
      </c>
    </row>
    <row r="255" spans="1:10" ht="15" customHeight="1">
      <c r="A255">
        <v>195</v>
      </c>
      <c r="B255" s="123" t="s">
        <v>17609</v>
      </c>
      <c r="C255" s="282">
        <v>1494</v>
      </c>
      <c r="D255" s="282" t="str">
        <f t="shared" si="10"/>
        <v>1494</v>
      </c>
      <c r="E255" s="289"/>
      <c r="F255" s="289"/>
      <c r="G255" s="300">
        <f t="shared" si="11"/>
        <v>1</v>
      </c>
      <c r="H255" s="281" t="s">
        <v>1739</v>
      </c>
      <c r="I255" s="281" t="s">
        <v>17610</v>
      </c>
      <c r="J255" t="str">
        <f t="shared" si="9"/>
        <v>0196 </v>
      </c>
    </row>
    <row r="256" spans="1:10" ht="15" customHeight="1">
      <c r="A256">
        <v>1081</v>
      </c>
      <c r="B256" s="123" t="s">
        <v>20030</v>
      </c>
      <c r="C256" s="282">
        <v>1495</v>
      </c>
      <c r="D256" s="282" t="str">
        <f t="shared" si="10"/>
        <v>1495</v>
      </c>
      <c r="E256" s="289"/>
      <c r="F256" s="289"/>
      <c r="G256" s="300">
        <f t="shared" si="11"/>
        <v>1</v>
      </c>
      <c r="H256" s="281" t="s">
        <v>1741</v>
      </c>
      <c r="I256" s="281" t="s">
        <v>20031</v>
      </c>
      <c r="J256" t="str">
        <f t="shared" si="9"/>
        <v>1117 </v>
      </c>
    </row>
    <row r="257" spans="1:10" ht="15" customHeight="1">
      <c r="A257">
        <v>1016</v>
      </c>
      <c r="B257" s="123" t="s">
        <v>19850</v>
      </c>
      <c r="C257" s="282">
        <v>1496</v>
      </c>
      <c r="D257" s="282" t="str">
        <f t="shared" si="10"/>
        <v>1496</v>
      </c>
      <c r="E257" s="289"/>
      <c r="F257" s="289"/>
      <c r="G257" s="300">
        <f t="shared" si="11"/>
        <v>1</v>
      </c>
      <c r="H257" s="281" t="s">
        <v>1743</v>
      </c>
      <c r="I257" s="281" t="s">
        <v>19851</v>
      </c>
      <c r="J257" t="str">
        <f t="shared" si="9"/>
        <v>1045 </v>
      </c>
    </row>
    <row r="258" spans="1:10" ht="15" customHeight="1">
      <c r="A258">
        <v>184</v>
      </c>
      <c r="B258" s="123" t="s">
        <v>17580</v>
      </c>
      <c r="C258" s="282">
        <v>1498</v>
      </c>
      <c r="D258" s="282" t="str">
        <f t="shared" si="10"/>
        <v>1498</v>
      </c>
      <c r="E258" s="289"/>
      <c r="F258" s="289"/>
      <c r="G258" s="300">
        <f t="shared" si="11"/>
        <v>1</v>
      </c>
      <c r="H258" s="281" t="s">
        <v>1745</v>
      </c>
      <c r="I258" s="281" t="s">
        <v>17581</v>
      </c>
      <c r="J258" t="str">
        <f t="shared" ref="J258:J321" si="12">B258</f>
        <v>0185 </v>
      </c>
    </row>
    <row r="259" spans="1:10" ht="15" customHeight="1">
      <c r="A259">
        <v>1084</v>
      </c>
      <c r="B259" s="123" t="s">
        <v>20037</v>
      </c>
      <c r="C259" s="282">
        <v>1500</v>
      </c>
      <c r="D259" s="282" t="str">
        <f t="shared" ref="D259:D322" si="13">TEXT(C259,"0000")</f>
        <v>1500</v>
      </c>
      <c r="E259" s="289"/>
      <c r="F259" s="289"/>
      <c r="G259" s="300">
        <f t="shared" ref="G259:G322" si="14">COUNTIF($C$2:$C$1713,C259)</f>
        <v>1</v>
      </c>
      <c r="H259" s="281" t="s">
        <v>1751</v>
      </c>
      <c r="I259" s="281" t="s">
        <v>20038</v>
      </c>
      <c r="J259" t="str">
        <f t="shared" si="12"/>
        <v>1120 </v>
      </c>
    </row>
    <row r="260" spans="1:10" ht="15" customHeight="1">
      <c r="A260">
        <v>1551</v>
      </c>
      <c r="B260" s="123" t="s">
        <v>21347</v>
      </c>
      <c r="C260" s="282">
        <v>1504</v>
      </c>
      <c r="D260" s="282" t="str">
        <f t="shared" si="13"/>
        <v>1504</v>
      </c>
      <c r="E260" s="289"/>
      <c r="F260" s="289"/>
      <c r="G260" s="300">
        <f t="shared" si="14"/>
        <v>1</v>
      </c>
      <c r="H260" s="281" t="s">
        <v>1758</v>
      </c>
      <c r="I260" s="281" t="s">
        <v>21348</v>
      </c>
      <c r="J260" t="str">
        <f t="shared" si="12"/>
        <v>1606 </v>
      </c>
    </row>
    <row r="261" spans="1:10" ht="15" customHeight="1">
      <c r="A261">
        <v>696</v>
      </c>
      <c r="B261" s="123" t="s">
        <v>18963</v>
      </c>
      <c r="C261" s="282">
        <v>1505</v>
      </c>
      <c r="D261" s="282" t="str">
        <f t="shared" si="13"/>
        <v>1505</v>
      </c>
      <c r="E261" s="289"/>
      <c r="F261" s="289"/>
      <c r="G261" s="300">
        <f t="shared" si="14"/>
        <v>2</v>
      </c>
      <c r="H261" s="281" t="s">
        <v>1754</v>
      </c>
      <c r="I261" s="281" t="s">
        <v>18964</v>
      </c>
      <c r="J261" t="str">
        <f t="shared" si="12"/>
        <v>0715 </v>
      </c>
    </row>
    <row r="262" spans="1:10" ht="15" customHeight="1">
      <c r="A262">
        <v>1099</v>
      </c>
      <c r="B262" s="123" t="s">
        <v>20077</v>
      </c>
      <c r="C262" s="282">
        <v>1505</v>
      </c>
      <c r="D262" s="282" t="str">
        <f t="shared" si="13"/>
        <v>1505</v>
      </c>
      <c r="E262" s="289"/>
      <c r="F262" s="289"/>
      <c r="G262" s="300">
        <f t="shared" si="14"/>
        <v>2</v>
      </c>
      <c r="H262" s="281" t="s">
        <v>1761</v>
      </c>
      <c r="I262" s="281" t="s">
        <v>20078</v>
      </c>
      <c r="J262" t="str">
        <f t="shared" si="12"/>
        <v>1136 </v>
      </c>
    </row>
    <row r="263" spans="1:10" ht="15" customHeight="1">
      <c r="A263">
        <v>1413</v>
      </c>
      <c r="B263" s="123" t="s">
        <v>20961</v>
      </c>
      <c r="C263" s="282">
        <v>1510</v>
      </c>
      <c r="D263" s="282" t="str">
        <f t="shared" si="13"/>
        <v>1510</v>
      </c>
      <c r="E263" s="289"/>
      <c r="F263" s="289"/>
      <c r="G263" s="300">
        <f t="shared" si="14"/>
        <v>1</v>
      </c>
      <c r="H263" s="281" t="s">
        <v>1773</v>
      </c>
      <c r="I263" s="281"/>
      <c r="J263" t="str">
        <f t="shared" si="12"/>
        <v>1468 </v>
      </c>
    </row>
    <row r="264" spans="1:10" ht="15" customHeight="1">
      <c r="A264">
        <v>1164</v>
      </c>
      <c r="B264" s="123" t="s">
        <v>20261</v>
      </c>
      <c r="C264" s="282">
        <v>1514</v>
      </c>
      <c r="D264" s="282" t="str">
        <f t="shared" si="13"/>
        <v>1514</v>
      </c>
      <c r="E264" s="289"/>
      <c r="F264" s="289"/>
      <c r="G264" s="300">
        <f t="shared" si="14"/>
        <v>1</v>
      </c>
      <c r="H264" s="281" t="s">
        <v>1783</v>
      </c>
      <c r="I264" s="281" t="s">
        <v>20262</v>
      </c>
      <c r="J264" t="str">
        <f t="shared" si="12"/>
        <v>1206 </v>
      </c>
    </row>
    <row r="265" spans="1:10" ht="15" customHeight="1">
      <c r="A265">
        <v>597</v>
      </c>
      <c r="B265" s="123" t="s">
        <v>18701</v>
      </c>
      <c r="C265" s="282">
        <v>1541</v>
      </c>
      <c r="D265" s="282" t="str">
        <f t="shared" si="13"/>
        <v>1541</v>
      </c>
      <c r="E265" s="289"/>
      <c r="F265" s="289"/>
      <c r="G265" s="300">
        <f t="shared" si="14"/>
        <v>1</v>
      </c>
      <c r="H265" s="281" t="s">
        <v>18702</v>
      </c>
      <c r="I265" s="281" t="s">
        <v>18703</v>
      </c>
      <c r="J265" t="str">
        <f t="shared" si="12"/>
        <v>0611 </v>
      </c>
    </row>
    <row r="266" spans="1:10" ht="15" customHeight="1">
      <c r="A266">
        <v>400</v>
      </c>
      <c r="B266" s="123" t="s">
        <v>18168</v>
      </c>
      <c r="C266" s="282">
        <v>1544</v>
      </c>
      <c r="D266" s="282" t="str">
        <f t="shared" si="13"/>
        <v>1544</v>
      </c>
      <c r="E266" s="289"/>
      <c r="F266" s="289"/>
      <c r="G266" s="300">
        <f t="shared" si="14"/>
        <v>2</v>
      </c>
      <c r="H266" s="281" t="s">
        <v>22556</v>
      </c>
      <c r="I266" s="281" t="s">
        <v>18169</v>
      </c>
      <c r="J266" t="str">
        <f t="shared" si="12"/>
        <v>0405 </v>
      </c>
    </row>
    <row r="267" spans="1:10" ht="15" customHeight="1">
      <c r="A267">
        <v>662</v>
      </c>
      <c r="B267" s="123" t="s">
        <v>18881</v>
      </c>
      <c r="C267" s="282">
        <v>1544</v>
      </c>
      <c r="D267" s="282" t="str">
        <f t="shared" si="13"/>
        <v>1544</v>
      </c>
      <c r="E267" s="289"/>
      <c r="F267" s="289"/>
      <c r="G267" s="300">
        <f t="shared" si="14"/>
        <v>2</v>
      </c>
      <c r="H267" s="281" t="s">
        <v>18882</v>
      </c>
      <c r="I267" s="281" t="s">
        <v>18883</v>
      </c>
      <c r="J267" t="str">
        <f t="shared" si="12"/>
        <v>0678 </v>
      </c>
    </row>
    <row r="268" spans="1:10" ht="15" customHeight="1">
      <c r="A268">
        <v>368</v>
      </c>
      <c r="B268" s="123" t="s">
        <v>18078</v>
      </c>
      <c r="C268" s="282">
        <v>1545</v>
      </c>
      <c r="D268" s="282" t="str">
        <f t="shared" si="13"/>
        <v>1545</v>
      </c>
      <c r="E268" s="289"/>
      <c r="F268" s="289"/>
      <c r="G268" s="300">
        <f t="shared" si="14"/>
        <v>1</v>
      </c>
      <c r="H268" s="281" t="s">
        <v>18079</v>
      </c>
      <c r="I268" s="281" t="s">
        <v>18080</v>
      </c>
      <c r="J268" t="str">
        <f t="shared" si="12"/>
        <v>0372 </v>
      </c>
    </row>
    <row r="269" spans="1:10" ht="15" customHeight="1">
      <c r="A269">
        <v>1165</v>
      </c>
      <c r="B269" s="123" t="s">
        <v>20263</v>
      </c>
      <c r="C269" s="282">
        <v>1546</v>
      </c>
      <c r="D269" s="282" t="str">
        <f t="shared" si="13"/>
        <v>1546</v>
      </c>
      <c r="E269" s="289"/>
      <c r="F269" s="289"/>
      <c r="G269" s="300">
        <f t="shared" si="14"/>
        <v>1</v>
      </c>
      <c r="H269" s="281" t="s">
        <v>20264</v>
      </c>
      <c r="I269" s="281" t="s">
        <v>20265</v>
      </c>
      <c r="J269" t="str">
        <f t="shared" si="12"/>
        <v>1207 </v>
      </c>
    </row>
    <row r="270" spans="1:10" ht="15" customHeight="1">
      <c r="A270">
        <v>11</v>
      </c>
      <c r="B270" s="123" t="s">
        <v>17110</v>
      </c>
      <c r="C270" s="282">
        <v>1547</v>
      </c>
      <c r="D270" s="282" t="str">
        <f t="shared" si="13"/>
        <v>1547</v>
      </c>
      <c r="E270" s="289"/>
      <c r="F270" s="289"/>
      <c r="G270" s="300">
        <f t="shared" si="14"/>
        <v>1</v>
      </c>
      <c r="H270" s="281" t="s">
        <v>1809</v>
      </c>
      <c r="I270" s="281" t="s">
        <v>17111</v>
      </c>
      <c r="J270" t="str">
        <f t="shared" si="12"/>
        <v>0011 </v>
      </c>
    </row>
    <row r="271" spans="1:10" ht="15" customHeight="1">
      <c r="A271">
        <v>984</v>
      </c>
      <c r="B271" s="123" t="s">
        <v>19762</v>
      </c>
      <c r="C271" s="282">
        <v>1548</v>
      </c>
      <c r="D271" s="282" t="str">
        <f t="shared" si="13"/>
        <v>1548</v>
      </c>
      <c r="E271" s="289"/>
      <c r="F271" s="289"/>
      <c r="G271" s="300">
        <f t="shared" si="14"/>
        <v>1</v>
      </c>
      <c r="H271" s="281" t="s">
        <v>19763</v>
      </c>
      <c r="I271" s="281" t="s">
        <v>19764</v>
      </c>
      <c r="J271" t="str">
        <f t="shared" si="12"/>
        <v>1013 </v>
      </c>
    </row>
    <row r="272" spans="1:10" ht="15" customHeight="1">
      <c r="A272">
        <v>12</v>
      </c>
      <c r="B272" s="123" t="s">
        <v>17112</v>
      </c>
      <c r="C272" s="282">
        <v>1549</v>
      </c>
      <c r="D272" s="282" t="str">
        <f t="shared" si="13"/>
        <v>1549</v>
      </c>
      <c r="E272" s="289"/>
      <c r="F272" s="289"/>
      <c r="G272" s="300">
        <f t="shared" si="14"/>
        <v>1</v>
      </c>
      <c r="H272" s="281" t="s">
        <v>17113</v>
      </c>
      <c r="I272" s="281" t="s">
        <v>17114</v>
      </c>
      <c r="J272" t="str">
        <f t="shared" si="12"/>
        <v>0012 </v>
      </c>
    </row>
    <row r="273" spans="1:10" ht="15" customHeight="1">
      <c r="A273">
        <v>1569</v>
      </c>
      <c r="B273" s="123" t="s">
        <v>21398</v>
      </c>
      <c r="C273" s="282">
        <v>1553</v>
      </c>
      <c r="D273" s="282" t="str">
        <f t="shared" si="13"/>
        <v>1553</v>
      </c>
      <c r="E273" s="289"/>
      <c r="F273" s="289"/>
      <c r="G273" s="300">
        <f t="shared" si="14"/>
        <v>1</v>
      </c>
      <c r="H273" s="281" t="s">
        <v>21399</v>
      </c>
      <c r="I273" s="281" t="s">
        <v>21400</v>
      </c>
      <c r="J273" t="str">
        <f t="shared" si="12"/>
        <v>1625 </v>
      </c>
    </row>
    <row r="274" spans="1:10" ht="15" customHeight="1">
      <c r="A274">
        <v>632</v>
      </c>
      <c r="B274" s="123" t="s">
        <v>18798</v>
      </c>
      <c r="C274" s="282">
        <v>1557</v>
      </c>
      <c r="D274" s="282" t="str">
        <f t="shared" si="13"/>
        <v>1557</v>
      </c>
      <c r="E274" s="289"/>
      <c r="F274" s="289"/>
      <c r="G274" s="300">
        <f t="shared" si="14"/>
        <v>2</v>
      </c>
      <c r="H274" s="281" t="s">
        <v>18799</v>
      </c>
      <c r="I274" s="281" t="s">
        <v>18800</v>
      </c>
      <c r="J274" t="str">
        <f t="shared" si="12"/>
        <v>0648 </v>
      </c>
    </row>
    <row r="275" spans="1:10" ht="15" customHeight="1">
      <c r="A275">
        <v>736</v>
      </c>
      <c r="B275" s="123" t="s">
        <v>19075</v>
      </c>
      <c r="C275" s="282">
        <v>1557</v>
      </c>
      <c r="D275" s="282" t="str">
        <f t="shared" si="13"/>
        <v>1557</v>
      </c>
      <c r="E275" s="289"/>
      <c r="F275" s="289"/>
      <c r="G275" s="300">
        <f t="shared" si="14"/>
        <v>2</v>
      </c>
      <c r="H275" s="281" t="s">
        <v>19076</v>
      </c>
      <c r="I275" s="281" t="s">
        <v>19077</v>
      </c>
      <c r="J275" t="str">
        <f t="shared" si="12"/>
        <v>0755 </v>
      </c>
    </row>
    <row r="276" spans="1:10" ht="15" customHeight="1">
      <c r="A276">
        <v>13</v>
      </c>
      <c r="B276" s="123" t="s">
        <v>17115</v>
      </c>
      <c r="C276" s="282">
        <v>1558</v>
      </c>
      <c r="D276" s="282" t="str">
        <f t="shared" si="13"/>
        <v>1558</v>
      </c>
      <c r="E276" s="289"/>
      <c r="F276" s="289"/>
      <c r="G276" s="300">
        <f t="shared" si="14"/>
        <v>1</v>
      </c>
      <c r="H276" s="281" t="s">
        <v>1837</v>
      </c>
      <c r="I276" s="281" t="s">
        <v>17116</v>
      </c>
      <c r="J276" t="str">
        <f t="shared" si="12"/>
        <v>0013 </v>
      </c>
    </row>
    <row r="277" spans="1:10" ht="15" customHeight="1">
      <c r="A277">
        <v>373</v>
      </c>
      <c r="B277" s="123" t="s">
        <v>18092</v>
      </c>
      <c r="C277" s="282">
        <v>1559</v>
      </c>
      <c r="D277" s="282" t="str">
        <f t="shared" si="13"/>
        <v>1559</v>
      </c>
      <c r="E277" s="289"/>
      <c r="F277" s="289"/>
      <c r="G277" s="300">
        <f t="shared" si="14"/>
        <v>1</v>
      </c>
      <c r="H277" s="281" t="s">
        <v>18093</v>
      </c>
      <c r="I277" s="281" t="s">
        <v>18094</v>
      </c>
      <c r="J277" t="str">
        <f t="shared" si="12"/>
        <v>0377 </v>
      </c>
    </row>
    <row r="278" spans="1:10" ht="15" customHeight="1">
      <c r="A278">
        <v>374</v>
      </c>
      <c r="B278" s="123" t="s">
        <v>18095</v>
      </c>
      <c r="C278" s="282">
        <v>1561</v>
      </c>
      <c r="D278" s="282" t="str">
        <f t="shared" si="13"/>
        <v>1561</v>
      </c>
      <c r="E278" s="289"/>
      <c r="F278" s="289"/>
      <c r="G278" s="300">
        <f t="shared" si="14"/>
        <v>1</v>
      </c>
      <c r="H278" s="281" t="s">
        <v>18096</v>
      </c>
      <c r="I278" s="281" t="s">
        <v>18097</v>
      </c>
      <c r="J278" t="str">
        <f t="shared" si="12"/>
        <v>0378 </v>
      </c>
    </row>
    <row r="279" spans="1:10" ht="15" customHeight="1">
      <c r="A279">
        <v>600</v>
      </c>
      <c r="B279" s="123" t="s">
        <v>18710</v>
      </c>
      <c r="C279" s="282">
        <v>1564</v>
      </c>
      <c r="D279" s="282" t="str">
        <f t="shared" si="13"/>
        <v>1564</v>
      </c>
      <c r="E279" s="289"/>
      <c r="F279" s="289"/>
      <c r="G279" s="300">
        <f t="shared" si="14"/>
        <v>4</v>
      </c>
      <c r="H279" s="281" t="s">
        <v>18711</v>
      </c>
      <c r="J279" t="str">
        <f t="shared" si="12"/>
        <v>0614 </v>
      </c>
    </row>
    <row r="280" spans="1:10" ht="15" customHeight="1">
      <c r="A280">
        <v>601</v>
      </c>
      <c r="B280" s="123" t="s">
        <v>18712</v>
      </c>
      <c r="C280" s="282">
        <v>1564</v>
      </c>
      <c r="D280" s="282" t="str">
        <f t="shared" si="13"/>
        <v>1564</v>
      </c>
      <c r="E280" s="289"/>
      <c r="F280" s="289"/>
      <c r="G280" s="300">
        <f t="shared" si="14"/>
        <v>4</v>
      </c>
      <c r="H280" s="281" t="s">
        <v>18713</v>
      </c>
      <c r="J280" t="str">
        <f t="shared" si="12"/>
        <v>0615 </v>
      </c>
    </row>
    <row r="281" spans="1:10" ht="15" customHeight="1">
      <c r="A281">
        <v>758</v>
      </c>
      <c r="B281" s="123" t="s">
        <v>19136</v>
      </c>
      <c r="C281" s="282">
        <v>1564</v>
      </c>
      <c r="D281" s="282" t="str">
        <f t="shared" si="13"/>
        <v>1564</v>
      </c>
      <c r="E281" s="289"/>
      <c r="F281" s="289"/>
      <c r="G281" s="300">
        <f t="shared" si="14"/>
        <v>4</v>
      </c>
      <c r="H281" s="281" t="s">
        <v>19137</v>
      </c>
      <c r="I281" s="281" t="s">
        <v>19138</v>
      </c>
      <c r="J281" t="str">
        <f t="shared" si="12"/>
        <v>0777 </v>
      </c>
    </row>
    <row r="282" spans="1:10" ht="15" customHeight="1">
      <c r="A282">
        <v>1041</v>
      </c>
      <c r="B282" s="123" t="s">
        <v>19919</v>
      </c>
      <c r="C282" s="282">
        <v>1564</v>
      </c>
      <c r="D282" s="282" t="str">
        <f t="shared" si="13"/>
        <v>1564</v>
      </c>
      <c r="E282" s="289"/>
      <c r="F282" s="289"/>
      <c r="G282" s="300">
        <f t="shared" si="14"/>
        <v>4</v>
      </c>
      <c r="H282" s="281" t="s">
        <v>19920</v>
      </c>
      <c r="I282" s="281" t="s">
        <v>19921</v>
      </c>
      <c r="J282" t="str">
        <f t="shared" si="12"/>
        <v>1073 </v>
      </c>
    </row>
    <row r="283" spans="1:10" ht="15" customHeight="1">
      <c r="A283">
        <v>1277</v>
      </c>
      <c r="B283" s="123" t="s">
        <v>20579</v>
      </c>
      <c r="C283" s="282">
        <v>1566</v>
      </c>
      <c r="D283" s="282" t="str">
        <f t="shared" si="13"/>
        <v>1566</v>
      </c>
      <c r="E283" s="289"/>
      <c r="F283" s="289"/>
      <c r="G283" s="300">
        <f t="shared" si="14"/>
        <v>5</v>
      </c>
      <c r="H283" s="281" t="s">
        <v>20580</v>
      </c>
      <c r="I283" s="281" t="s">
        <v>20581</v>
      </c>
      <c r="J283" t="str">
        <f t="shared" si="12"/>
        <v>1325 </v>
      </c>
    </row>
    <row r="284" spans="1:10" ht="15" customHeight="1">
      <c r="A284">
        <v>1301</v>
      </c>
      <c r="B284" s="123" t="s">
        <v>20647</v>
      </c>
      <c r="C284" s="282">
        <v>1566</v>
      </c>
      <c r="D284" s="282" t="str">
        <f t="shared" si="13"/>
        <v>1566</v>
      </c>
      <c r="E284" s="289"/>
      <c r="F284" s="289"/>
      <c r="G284" s="300">
        <f t="shared" si="14"/>
        <v>5</v>
      </c>
      <c r="H284" s="281" t="s">
        <v>20648</v>
      </c>
      <c r="I284" s="281" t="s">
        <v>20649</v>
      </c>
      <c r="J284" t="str">
        <f t="shared" si="12"/>
        <v>1351 </v>
      </c>
    </row>
    <row r="285" spans="1:10" ht="15" customHeight="1">
      <c r="A285">
        <v>1303</v>
      </c>
      <c r="B285" s="123" t="s">
        <v>20651</v>
      </c>
      <c r="C285" s="282">
        <v>1566</v>
      </c>
      <c r="D285" s="282" t="str">
        <f t="shared" si="13"/>
        <v>1566</v>
      </c>
      <c r="E285" s="289"/>
      <c r="F285" s="289"/>
      <c r="G285" s="300">
        <f t="shared" si="14"/>
        <v>5</v>
      </c>
      <c r="H285" s="281" t="s">
        <v>20652</v>
      </c>
      <c r="I285" s="281" t="s">
        <v>20653</v>
      </c>
      <c r="J285" t="str">
        <f t="shared" si="12"/>
        <v>1353 </v>
      </c>
    </row>
    <row r="286" spans="1:10" ht="15" customHeight="1">
      <c r="A286">
        <v>1304</v>
      </c>
      <c r="B286" s="123" t="s">
        <v>20654</v>
      </c>
      <c r="C286" s="282">
        <v>1566</v>
      </c>
      <c r="D286" s="282" t="str">
        <f t="shared" si="13"/>
        <v>1566</v>
      </c>
      <c r="E286" s="289"/>
      <c r="F286" s="289"/>
      <c r="G286" s="300">
        <f t="shared" si="14"/>
        <v>5</v>
      </c>
      <c r="H286" s="281" t="s">
        <v>20655</v>
      </c>
      <c r="I286" s="281"/>
      <c r="J286" t="str">
        <f t="shared" si="12"/>
        <v>1354 </v>
      </c>
    </row>
    <row r="287" spans="1:10" ht="15" customHeight="1">
      <c r="A287">
        <v>1305</v>
      </c>
      <c r="B287" s="123" t="s">
        <v>20656</v>
      </c>
      <c r="C287" s="282">
        <v>1566</v>
      </c>
      <c r="D287" s="282" t="str">
        <f t="shared" si="13"/>
        <v>1566</v>
      </c>
      <c r="E287" s="289"/>
      <c r="F287" s="289"/>
      <c r="G287" s="300">
        <f t="shared" si="14"/>
        <v>5</v>
      </c>
      <c r="H287" s="281" t="s">
        <v>20657</v>
      </c>
      <c r="I287" s="281" t="s">
        <v>20658</v>
      </c>
      <c r="J287" t="str">
        <f t="shared" si="12"/>
        <v>1355 </v>
      </c>
    </row>
    <row r="288" spans="1:10" ht="15" customHeight="1">
      <c r="A288">
        <v>222</v>
      </c>
      <c r="B288" s="123" t="s">
        <v>17679</v>
      </c>
      <c r="C288" s="282">
        <v>1567</v>
      </c>
      <c r="D288" s="282" t="str">
        <f t="shared" si="13"/>
        <v>1567</v>
      </c>
      <c r="E288" s="289"/>
      <c r="F288" s="289"/>
      <c r="G288" s="300">
        <f t="shared" si="14"/>
        <v>1</v>
      </c>
      <c r="H288" s="281" t="s">
        <v>17680</v>
      </c>
      <c r="I288" s="281" t="s">
        <v>17681</v>
      </c>
      <c r="J288" t="str">
        <f t="shared" si="12"/>
        <v>0226 </v>
      </c>
    </row>
    <row r="289" spans="1:10" ht="15" customHeight="1">
      <c r="A289">
        <v>1042</v>
      </c>
      <c r="B289" s="123" t="s">
        <v>19922</v>
      </c>
      <c r="C289" s="282">
        <v>1569</v>
      </c>
      <c r="D289" s="282" t="str">
        <f t="shared" si="13"/>
        <v>1569</v>
      </c>
      <c r="E289" s="289"/>
      <c r="F289" s="289"/>
      <c r="G289" s="300">
        <f t="shared" si="14"/>
        <v>1</v>
      </c>
      <c r="H289" s="281" t="s">
        <v>1856</v>
      </c>
      <c r="I289" s="281" t="s">
        <v>19923</v>
      </c>
      <c r="J289" t="str">
        <f t="shared" si="12"/>
        <v>1074 </v>
      </c>
    </row>
    <row r="290" spans="1:10" ht="15" customHeight="1">
      <c r="A290">
        <v>988</v>
      </c>
      <c r="B290" s="123" t="s">
        <v>19772</v>
      </c>
      <c r="C290" s="282">
        <v>1570</v>
      </c>
      <c r="D290" s="282" t="str">
        <f t="shared" si="13"/>
        <v>1570</v>
      </c>
      <c r="E290" s="289"/>
      <c r="F290" s="289"/>
      <c r="G290" s="300">
        <f t="shared" si="14"/>
        <v>1</v>
      </c>
      <c r="H290" s="281" t="s">
        <v>19773</v>
      </c>
      <c r="I290" s="281" t="s">
        <v>19774</v>
      </c>
      <c r="J290" t="str">
        <f t="shared" si="12"/>
        <v>1017 </v>
      </c>
    </row>
    <row r="291" spans="1:10" ht="15" customHeight="1">
      <c r="A291">
        <v>746</v>
      </c>
      <c r="B291" s="123" t="s">
        <v>19104</v>
      </c>
      <c r="C291" s="282">
        <v>1573</v>
      </c>
      <c r="D291" s="282" t="str">
        <f t="shared" si="13"/>
        <v>1573</v>
      </c>
      <c r="E291" s="291"/>
      <c r="F291" s="289"/>
      <c r="G291" s="300">
        <f t="shared" si="14"/>
        <v>1</v>
      </c>
      <c r="H291" s="281" t="s">
        <v>1865</v>
      </c>
      <c r="I291" s="281" t="s">
        <v>19105</v>
      </c>
      <c r="J291" t="str">
        <f t="shared" si="12"/>
        <v>0765 </v>
      </c>
    </row>
    <row r="292" spans="1:10" ht="15" customHeight="1">
      <c r="A292">
        <v>402</v>
      </c>
      <c r="B292" s="123" t="s">
        <v>18172</v>
      </c>
      <c r="C292" s="282">
        <v>1575</v>
      </c>
      <c r="D292" s="282" t="str">
        <f t="shared" si="13"/>
        <v>1575</v>
      </c>
      <c r="E292" s="289"/>
      <c r="F292" s="289"/>
      <c r="G292" s="300">
        <f t="shared" si="14"/>
        <v>1</v>
      </c>
      <c r="H292" s="281" t="s">
        <v>1869</v>
      </c>
      <c r="I292" s="281" t="s">
        <v>18173</v>
      </c>
      <c r="J292" t="str">
        <f t="shared" si="12"/>
        <v>0407 </v>
      </c>
    </row>
    <row r="293" spans="1:10" ht="15" customHeight="1">
      <c r="A293">
        <v>28</v>
      </c>
      <c r="B293" s="123" t="s">
        <v>17152</v>
      </c>
      <c r="C293" s="284">
        <v>1578</v>
      </c>
      <c r="D293" s="282" t="str">
        <f t="shared" si="13"/>
        <v>1578</v>
      </c>
      <c r="E293" s="290"/>
      <c r="F293" s="290"/>
      <c r="G293" s="300">
        <f t="shared" si="14"/>
        <v>8</v>
      </c>
      <c r="H293" s="281" t="s">
        <v>17153</v>
      </c>
      <c r="I293" s="281" t="s">
        <v>17154</v>
      </c>
      <c r="J293" t="str">
        <f t="shared" si="12"/>
        <v>0028 </v>
      </c>
    </row>
    <row r="294" spans="1:10" ht="15" customHeight="1">
      <c r="A294">
        <v>247</v>
      </c>
      <c r="B294" s="123" t="s">
        <v>17751</v>
      </c>
      <c r="C294" s="282">
        <v>1578</v>
      </c>
      <c r="D294" s="282" t="str">
        <f t="shared" si="13"/>
        <v>1578</v>
      </c>
      <c r="E294" s="289"/>
      <c r="F294" s="289"/>
      <c r="G294" s="300">
        <f t="shared" si="14"/>
        <v>8</v>
      </c>
      <c r="H294" s="281" t="s">
        <v>17752</v>
      </c>
      <c r="I294" s="281" t="s">
        <v>17753</v>
      </c>
      <c r="J294" t="str">
        <f t="shared" si="12"/>
        <v>0251 </v>
      </c>
    </row>
    <row r="295" spans="1:10" ht="15" customHeight="1">
      <c r="A295">
        <v>248</v>
      </c>
      <c r="B295" s="123" t="s">
        <v>17754</v>
      </c>
      <c r="C295" s="282">
        <v>1578</v>
      </c>
      <c r="D295" s="282" t="str">
        <f t="shared" si="13"/>
        <v>1578</v>
      </c>
      <c r="E295" s="289"/>
      <c r="F295" s="289"/>
      <c r="G295" s="300">
        <f t="shared" si="14"/>
        <v>8</v>
      </c>
      <c r="H295" s="281" t="s">
        <v>17755</v>
      </c>
      <c r="I295" s="281" t="s">
        <v>17756</v>
      </c>
      <c r="J295" t="str">
        <f t="shared" si="12"/>
        <v>0252 </v>
      </c>
    </row>
    <row r="296" spans="1:10" ht="15" customHeight="1">
      <c r="A296">
        <v>250</v>
      </c>
      <c r="B296" s="123" t="s">
        <v>17757</v>
      </c>
      <c r="C296" s="282">
        <v>1578</v>
      </c>
      <c r="D296" s="282" t="str">
        <f t="shared" si="13"/>
        <v>1578</v>
      </c>
      <c r="E296" s="289"/>
      <c r="F296" s="289"/>
      <c r="G296" s="300">
        <f t="shared" si="14"/>
        <v>8</v>
      </c>
      <c r="H296" s="281" t="s">
        <v>17758</v>
      </c>
      <c r="I296" s="281" t="s">
        <v>17759</v>
      </c>
      <c r="J296" t="str">
        <f t="shared" si="12"/>
        <v>0253 </v>
      </c>
    </row>
    <row r="297" spans="1:10" ht="15" customHeight="1">
      <c r="A297">
        <v>251</v>
      </c>
      <c r="B297" s="123" t="s">
        <v>17760</v>
      </c>
      <c r="C297" s="282">
        <v>1578</v>
      </c>
      <c r="D297" s="282" t="str">
        <f t="shared" si="13"/>
        <v>1578</v>
      </c>
      <c r="E297" s="289"/>
      <c r="F297" s="289"/>
      <c r="G297" s="300">
        <f t="shared" si="14"/>
        <v>8</v>
      </c>
      <c r="H297" s="281" t="s">
        <v>17761</v>
      </c>
      <c r="I297" s="281" t="s">
        <v>17762</v>
      </c>
      <c r="J297" t="str">
        <f t="shared" si="12"/>
        <v>0254 </v>
      </c>
    </row>
    <row r="298" spans="1:10" ht="15" customHeight="1">
      <c r="A298">
        <v>825</v>
      </c>
      <c r="B298" s="123" t="s">
        <v>19323</v>
      </c>
      <c r="C298" s="282">
        <v>1578</v>
      </c>
      <c r="D298" s="282" t="str">
        <f t="shared" si="13"/>
        <v>1578</v>
      </c>
      <c r="E298" s="289"/>
      <c r="F298" s="289"/>
      <c r="G298" s="300">
        <f t="shared" si="14"/>
        <v>8</v>
      </c>
      <c r="H298" s="281" t="s">
        <v>19324</v>
      </c>
      <c r="I298" s="281" t="s">
        <v>19325</v>
      </c>
      <c r="J298" t="str">
        <f t="shared" si="12"/>
        <v>0846 </v>
      </c>
    </row>
    <row r="299" spans="1:10" ht="15" customHeight="1">
      <c r="A299">
        <v>1563</v>
      </c>
      <c r="B299" s="123" t="s">
        <v>21380</v>
      </c>
      <c r="C299" s="282">
        <v>1578</v>
      </c>
      <c r="D299" s="282" t="str">
        <f t="shared" si="13"/>
        <v>1578</v>
      </c>
      <c r="E299" s="289"/>
      <c r="F299" s="289"/>
      <c r="G299" s="300">
        <f t="shared" si="14"/>
        <v>8</v>
      </c>
      <c r="H299" s="281" t="s">
        <v>21381</v>
      </c>
      <c r="I299" s="281" t="s">
        <v>21382</v>
      </c>
      <c r="J299" t="str">
        <f t="shared" si="12"/>
        <v>1618 </v>
      </c>
    </row>
    <row r="300" spans="1:10" ht="15" customHeight="1">
      <c r="A300">
        <v>1576</v>
      </c>
      <c r="B300" s="123" t="s">
        <v>21418</v>
      </c>
      <c r="C300" s="282">
        <v>1578</v>
      </c>
      <c r="D300" s="282" t="str">
        <f t="shared" si="13"/>
        <v>1578</v>
      </c>
      <c r="E300" s="289"/>
      <c r="F300" s="289"/>
      <c r="G300" s="300">
        <f t="shared" si="14"/>
        <v>8</v>
      </c>
      <c r="H300" s="281" t="s">
        <v>21419</v>
      </c>
      <c r="I300" s="281" t="s">
        <v>21420</v>
      </c>
      <c r="J300" t="str">
        <f t="shared" si="12"/>
        <v>1633 </v>
      </c>
    </row>
    <row r="301" spans="1:10" ht="15" customHeight="1">
      <c r="A301">
        <v>731</v>
      </c>
      <c r="B301" s="123" t="s">
        <v>19060</v>
      </c>
      <c r="C301" s="282">
        <v>1580</v>
      </c>
      <c r="D301" s="282" t="str">
        <f t="shared" si="13"/>
        <v>1580</v>
      </c>
      <c r="E301" s="289"/>
      <c r="F301" s="289"/>
      <c r="G301" s="300">
        <f t="shared" si="14"/>
        <v>1</v>
      </c>
      <c r="H301" s="281" t="s">
        <v>19061</v>
      </c>
      <c r="I301" s="281" t="s">
        <v>19062</v>
      </c>
      <c r="J301" t="str">
        <f t="shared" si="12"/>
        <v>0750 </v>
      </c>
    </row>
    <row r="302" spans="1:10" ht="15" customHeight="1">
      <c r="A302">
        <v>1169</v>
      </c>
      <c r="B302" s="123" t="s">
        <v>20273</v>
      </c>
      <c r="C302" s="282">
        <v>1586</v>
      </c>
      <c r="D302" s="282" t="str">
        <f t="shared" si="13"/>
        <v>1586</v>
      </c>
      <c r="E302" s="289"/>
      <c r="F302" s="289"/>
      <c r="G302" s="300">
        <f t="shared" si="14"/>
        <v>1</v>
      </c>
      <c r="H302" s="281" t="s">
        <v>20274</v>
      </c>
      <c r="I302" s="281" t="s">
        <v>20275</v>
      </c>
      <c r="J302" t="str">
        <f t="shared" si="12"/>
        <v>1211 </v>
      </c>
    </row>
    <row r="303" spans="1:10" ht="15" customHeight="1">
      <c r="A303">
        <v>646</v>
      </c>
      <c r="B303" s="123" t="s">
        <v>18838</v>
      </c>
      <c r="C303" s="282">
        <v>1588</v>
      </c>
      <c r="D303" s="282" t="str">
        <f t="shared" si="13"/>
        <v>1588</v>
      </c>
      <c r="E303" s="289"/>
      <c r="F303" s="289"/>
      <c r="G303" s="300">
        <f t="shared" si="14"/>
        <v>1</v>
      </c>
      <c r="H303" s="281" t="s">
        <v>18839</v>
      </c>
      <c r="I303" s="281" t="s">
        <v>18840</v>
      </c>
      <c r="J303" t="str">
        <f t="shared" si="12"/>
        <v>0662 </v>
      </c>
    </row>
    <row r="304" spans="1:10" ht="15" customHeight="1">
      <c r="A304">
        <v>1024</v>
      </c>
      <c r="B304" s="123" t="s">
        <v>19870</v>
      </c>
      <c r="C304" s="282">
        <v>1589</v>
      </c>
      <c r="D304" s="282" t="str">
        <f t="shared" si="13"/>
        <v>1589</v>
      </c>
      <c r="E304" s="289"/>
      <c r="F304" s="289"/>
      <c r="G304" s="300">
        <f t="shared" si="14"/>
        <v>1</v>
      </c>
      <c r="H304" s="281" t="s">
        <v>19871</v>
      </c>
      <c r="I304" s="281" t="s">
        <v>19872</v>
      </c>
      <c r="J304" t="str">
        <f t="shared" si="12"/>
        <v>1053 </v>
      </c>
    </row>
    <row r="305" spans="1:10" ht="15" customHeight="1">
      <c r="A305">
        <v>140</v>
      </c>
      <c r="B305" s="123" t="s">
        <v>17458</v>
      </c>
      <c r="C305" s="282">
        <v>1590</v>
      </c>
      <c r="D305" s="282" t="str">
        <f t="shared" si="13"/>
        <v>1590</v>
      </c>
      <c r="E305" s="289"/>
      <c r="F305" s="289"/>
      <c r="G305" s="300">
        <f t="shared" si="14"/>
        <v>5</v>
      </c>
      <c r="H305" s="281" t="s">
        <v>17459</v>
      </c>
      <c r="I305" s="281" t="s">
        <v>17460</v>
      </c>
      <c r="J305" t="str">
        <f t="shared" si="12"/>
        <v>0140 </v>
      </c>
    </row>
    <row r="306" spans="1:10" ht="15" customHeight="1">
      <c r="A306">
        <v>141</v>
      </c>
      <c r="B306" s="123" t="s">
        <v>17461</v>
      </c>
      <c r="C306" s="282">
        <v>1590</v>
      </c>
      <c r="D306" s="282" t="str">
        <f t="shared" si="13"/>
        <v>1590</v>
      </c>
      <c r="E306" s="289"/>
      <c r="F306" s="289"/>
      <c r="G306" s="300">
        <f t="shared" si="14"/>
        <v>5</v>
      </c>
      <c r="H306" s="281" t="s">
        <v>17462</v>
      </c>
      <c r="I306" s="281" t="s">
        <v>17463</v>
      </c>
      <c r="J306" t="str">
        <f t="shared" si="12"/>
        <v>0141 </v>
      </c>
    </row>
    <row r="307" spans="1:10" ht="15" customHeight="1">
      <c r="A307">
        <v>142</v>
      </c>
      <c r="B307" s="123" t="s">
        <v>17464</v>
      </c>
      <c r="C307" s="282">
        <v>1590</v>
      </c>
      <c r="D307" s="282" t="str">
        <f t="shared" si="13"/>
        <v>1590</v>
      </c>
      <c r="E307" s="289"/>
      <c r="F307" s="289"/>
      <c r="G307" s="300">
        <f t="shared" si="14"/>
        <v>5</v>
      </c>
      <c r="H307" s="281" t="s">
        <v>17465</v>
      </c>
      <c r="I307" s="281" t="s">
        <v>17466</v>
      </c>
      <c r="J307" t="str">
        <f t="shared" si="12"/>
        <v>0142 </v>
      </c>
    </row>
    <row r="308" spans="1:10" ht="15" customHeight="1">
      <c r="A308">
        <v>143</v>
      </c>
      <c r="B308" s="123" t="s">
        <v>17467</v>
      </c>
      <c r="C308" s="282">
        <v>1590</v>
      </c>
      <c r="D308" s="282" t="str">
        <f t="shared" si="13"/>
        <v>1590</v>
      </c>
      <c r="E308" s="289"/>
      <c r="F308" s="289"/>
      <c r="G308" s="300">
        <f t="shared" si="14"/>
        <v>5</v>
      </c>
      <c r="H308" s="281" t="s">
        <v>17468</v>
      </c>
      <c r="I308" s="281" t="s">
        <v>17469</v>
      </c>
      <c r="J308" t="str">
        <f t="shared" si="12"/>
        <v>0143 </v>
      </c>
    </row>
    <row r="309" spans="1:10" ht="15" customHeight="1">
      <c r="A309">
        <v>144</v>
      </c>
      <c r="B309" s="123" t="s">
        <v>17470</v>
      </c>
      <c r="C309" s="282">
        <v>1590</v>
      </c>
      <c r="D309" s="282" t="str">
        <f t="shared" si="13"/>
        <v>1590</v>
      </c>
      <c r="E309" s="289"/>
      <c r="F309" s="289"/>
      <c r="G309" s="300">
        <f t="shared" si="14"/>
        <v>5</v>
      </c>
      <c r="H309" s="281" t="s">
        <v>17471</v>
      </c>
      <c r="I309" s="281" t="s">
        <v>17472</v>
      </c>
      <c r="J309" t="str">
        <f t="shared" si="12"/>
        <v>0144 </v>
      </c>
    </row>
    <row r="310" spans="1:10" ht="15" customHeight="1">
      <c r="A310">
        <v>1036</v>
      </c>
      <c r="B310" s="123" t="s">
        <v>19906</v>
      </c>
      <c r="C310" s="282">
        <v>1591</v>
      </c>
      <c r="D310" s="282" t="str">
        <f t="shared" si="13"/>
        <v>1591</v>
      </c>
      <c r="E310" s="289"/>
      <c r="F310" s="289"/>
      <c r="G310" s="300">
        <f t="shared" si="14"/>
        <v>1</v>
      </c>
      <c r="H310" s="281" t="s">
        <v>19907</v>
      </c>
      <c r="I310" s="281" t="s">
        <v>19908</v>
      </c>
      <c r="J310" t="str">
        <f t="shared" si="12"/>
        <v>1066 </v>
      </c>
    </row>
    <row r="311" spans="1:10" ht="15" customHeight="1">
      <c r="A311">
        <v>58</v>
      </c>
      <c r="B311" s="123" t="s">
        <v>17237</v>
      </c>
      <c r="C311" s="282">
        <v>1593</v>
      </c>
      <c r="D311" s="282" t="str">
        <f t="shared" si="13"/>
        <v>1593</v>
      </c>
      <c r="E311" s="289"/>
      <c r="F311" s="289"/>
      <c r="G311" s="300">
        <f t="shared" si="14"/>
        <v>1</v>
      </c>
      <c r="H311" s="281" t="s">
        <v>1907</v>
      </c>
      <c r="I311" s="281" t="s">
        <v>17238</v>
      </c>
      <c r="J311" t="str">
        <f t="shared" si="12"/>
        <v>0058 </v>
      </c>
    </row>
    <row r="312" spans="1:10" ht="15" customHeight="1">
      <c r="A312">
        <v>559</v>
      </c>
      <c r="B312" s="123" t="s">
        <v>18600</v>
      </c>
      <c r="C312" s="282">
        <v>1594</v>
      </c>
      <c r="D312" s="282" t="str">
        <f t="shared" si="13"/>
        <v>1594</v>
      </c>
      <c r="E312" s="289"/>
      <c r="F312" s="289"/>
      <c r="G312" s="300">
        <f t="shared" si="14"/>
        <v>1</v>
      </c>
      <c r="H312" s="281" t="s">
        <v>1910</v>
      </c>
      <c r="I312" s="281" t="s">
        <v>18601</v>
      </c>
      <c r="J312" t="str">
        <f t="shared" si="12"/>
        <v>0570 </v>
      </c>
    </row>
    <row r="313" spans="1:10" ht="15" customHeight="1">
      <c r="A313">
        <v>148</v>
      </c>
      <c r="B313" s="123" t="s">
        <v>17482</v>
      </c>
      <c r="C313" s="282">
        <v>1595</v>
      </c>
      <c r="D313" s="282" t="str">
        <f t="shared" si="13"/>
        <v>1595</v>
      </c>
      <c r="E313" s="289"/>
      <c r="F313" s="289"/>
      <c r="G313" s="300">
        <f t="shared" si="14"/>
        <v>1</v>
      </c>
      <c r="H313" s="281" t="s">
        <v>1912</v>
      </c>
      <c r="I313" s="281" t="s">
        <v>17483</v>
      </c>
      <c r="J313" t="str">
        <f t="shared" si="12"/>
        <v>0148 </v>
      </c>
    </row>
    <row r="314" spans="1:10" ht="15" customHeight="1">
      <c r="A314">
        <v>1071</v>
      </c>
      <c r="B314" s="123" t="s">
        <v>20004</v>
      </c>
      <c r="C314" s="282">
        <v>1596</v>
      </c>
      <c r="D314" s="282" t="str">
        <f t="shared" si="13"/>
        <v>1596</v>
      </c>
      <c r="E314" s="289"/>
      <c r="F314" s="289"/>
      <c r="G314" s="300">
        <f t="shared" si="14"/>
        <v>1</v>
      </c>
      <c r="H314" s="281" t="s">
        <v>20005</v>
      </c>
      <c r="I314" s="281" t="s">
        <v>20006</v>
      </c>
      <c r="J314" t="str">
        <f t="shared" si="12"/>
        <v>1107 </v>
      </c>
    </row>
    <row r="315" spans="1:10" ht="15" customHeight="1">
      <c r="A315">
        <v>453</v>
      </c>
      <c r="B315" s="123" t="s">
        <v>18312</v>
      </c>
      <c r="C315" s="282">
        <v>1598</v>
      </c>
      <c r="D315" s="282" t="str">
        <f t="shared" si="13"/>
        <v>1598</v>
      </c>
      <c r="E315" s="289"/>
      <c r="F315" s="289"/>
      <c r="G315" s="300">
        <f t="shared" si="14"/>
        <v>1</v>
      </c>
      <c r="H315" s="281" t="s">
        <v>1921</v>
      </c>
      <c r="I315" s="281" t="s">
        <v>18313</v>
      </c>
      <c r="J315" t="str">
        <f t="shared" si="12"/>
        <v>0462 </v>
      </c>
    </row>
    <row r="316" spans="1:10" ht="15" customHeight="1">
      <c r="A316">
        <v>266</v>
      </c>
      <c r="B316" s="123" t="s">
        <v>17801</v>
      </c>
      <c r="C316" s="282">
        <v>1604</v>
      </c>
      <c r="D316" s="282" t="str">
        <f t="shared" si="13"/>
        <v>1604</v>
      </c>
      <c r="E316" s="289"/>
      <c r="F316" s="289"/>
      <c r="G316" s="300">
        <f t="shared" si="14"/>
        <v>1</v>
      </c>
      <c r="H316" s="281" t="s">
        <v>17802</v>
      </c>
      <c r="I316" s="281" t="s">
        <v>17803</v>
      </c>
      <c r="J316" t="str">
        <f t="shared" si="12"/>
        <v>0269 </v>
      </c>
    </row>
    <row r="317" spans="1:10" ht="15" customHeight="1">
      <c r="A317">
        <v>45</v>
      </c>
      <c r="B317" s="123" t="s">
        <v>17202</v>
      </c>
      <c r="C317" s="282">
        <v>1605</v>
      </c>
      <c r="D317" s="282" t="str">
        <f t="shared" si="13"/>
        <v>1605</v>
      </c>
      <c r="E317" s="289"/>
      <c r="F317" s="289"/>
      <c r="G317" s="300">
        <f t="shared" si="14"/>
        <v>1</v>
      </c>
      <c r="H317" s="281" t="s">
        <v>1939</v>
      </c>
      <c r="I317" s="281" t="s">
        <v>17203</v>
      </c>
      <c r="J317" t="str">
        <f t="shared" si="12"/>
        <v>0045 </v>
      </c>
    </row>
    <row r="318" spans="1:10" ht="15" customHeight="1">
      <c r="A318">
        <v>1198</v>
      </c>
      <c r="B318" s="123" t="s">
        <v>20353</v>
      </c>
      <c r="C318" s="282">
        <v>1607</v>
      </c>
      <c r="D318" s="282" t="str">
        <f t="shared" si="13"/>
        <v>1607</v>
      </c>
      <c r="E318" s="289"/>
      <c r="F318" s="289"/>
      <c r="G318" s="300">
        <f t="shared" si="14"/>
        <v>1</v>
      </c>
      <c r="H318" s="281" t="s">
        <v>20354</v>
      </c>
      <c r="I318" s="281" t="s">
        <v>20355</v>
      </c>
      <c r="J318" t="str">
        <f t="shared" si="12"/>
        <v>1241 </v>
      </c>
    </row>
    <row r="319" spans="1:10" ht="15" customHeight="1">
      <c r="A319">
        <v>888</v>
      </c>
      <c r="B319" s="123" t="s">
        <v>19495</v>
      </c>
      <c r="C319" s="282">
        <v>1616</v>
      </c>
      <c r="D319" s="282" t="str">
        <f t="shared" si="13"/>
        <v>1616</v>
      </c>
      <c r="E319" s="289"/>
      <c r="F319" s="289"/>
      <c r="G319" s="300">
        <f t="shared" si="14"/>
        <v>1</v>
      </c>
      <c r="H319" s="281" t="s">
        <v>19496</v>
      </c>
      <c r="I319" s="281" t="s">
        <v>19497</v>
      </c>
      <c r="J319" t="str">
        <f t="shared" si="12"/>
        <v>0910 </v>
      </c>
    </row>
    <row r="320" spans="1:10" ht="15" customHeight="1">
      <c r="A320">
        <v>889</v>
      </c>
      <c r="B320" s="123" t="s">
        <v>19498</v>
      </c>
      <c r="C320" s="282">
        <v>1617</v>
      </c>
      <c r="D320" s="282" t="str">
        <f t="shared" si="13"/>
        <v>1617</v>
      </c>
      <c r="E320" s="289"/>
      <c r="F320" s="289"/>
      <c r="G320" s="300">
        <f t="shared" si="14"/>
        <v>1</v>
      </c>
      <c r="H320" s="281" t="s">
        <v>19499</v>
      </c>
      <c r="I320" s="281" t="s">
        <v>19500</v>
      </c>
      <c r="J320" t="str">
        <f t="shared" si="12"/>
        <v>0911 </v>
      </c>
    </row>
    <row r="321" spans="1:10" ht="15" customHeight="1">
      <c r="A321">
        <v>1170</v>
      </c>
      <c r="B321" s="123" t="s">
        <v>20276</v>
      </c>
      <c r="C321" s="282">
        <v>1618</v>
      </c>
      <c r="D321" s="282" t="str">
        <f t="shared" si="13"/>
        <v>1618</v>
      </c>
      <c r="E321" s="289"/>
      <c r="F321" s="289"/>
      <c r="G321" s="300">
        <f t="shared" si="14"/>
        <v>1</v>
      </c>
      <c r="H321" s="281" t="s">
        <v>20277</v>
      </c>
      <c r="I321" s="281" t="s">
        <v>20278</v>
      </c>
      <c r="J321" t="str">
        <f t="shared" si="12"/>
        <v>1212 </v>
      </c>
    </row>
    <row r="322" spans="1:10" ht="15" customHeight="1">
      <c r="A322">
        <v>1167</v>
      </c>
      <c r="B322" s="123" t="s">
        <v>20269</v>
      </c>
      <c r="C322" s="282">
        <v>1622</v>
      </c>
      <c r="D322" s="282" t="str">
        <f t="shared" si="13"/>
        <v>1622</v>
      </c>
      <c r="E322" s="289"/>
      <c r="F322" s="289"/>
      <c r="G322" s="300">
        <f t="shared" si="14"/>
        <v>1</v>
      </c>
      <c r="H322" s="281" t="s">
        <v>1967</v>
      </c>
      <c r="I322" s="281" t="s">
        <v>20270</v>
      </c>
      <c r="J322" t="str">
        <f t="shared" ref="J322:J385" si="15">B322</f>
        <v>1209 </v>
      </c>
    </row>
    <row r="323" spans="1:10" ht="15" customHeight="1">
      <c r="A323">
        <v>956</v>
      </c>
      <c r="B323" s="123" t="s">
        <v>19684</v>
      </c>
      <c r="C323" s="282">
        <v>1624</v>
      </c>
      <c r="D323" s="282" t="str">
        <f t="shared" ref="D323:D386" si="16">TEXT(C323,"0000")</f>
        <v>1624</v>
      </c>
      <c r="E323" s="289"/>
      <c r="F323" s="289"/>
      <c r="G323" s="300">
        <f t="shared" ref="G323:G386" si="17">COUNTIF($C$2:$C$1713,C323)</f>
        <v>1</v>
      </c>
      <c r="H323" s="281" t="s">
        <v>19685</v>
      </c>
      <c r="I323" s="281" t="s">
        <v>19686</v>
      </c>
      <c r="J323" t="str">
        <f t="shared" si="15"/>
        <v>0979 </v>
      </c>
    </row>
    <row r="324" spans="1:10" ht="15" customHeight="1">
      <c r="A324">
        <v>957</v>
      </c>
      <c r="B324" s="123" t="s">
        <v>19687</v>
      </c>
      <c r="C324" s="282">
        <v>1625</v>
      </c>
      <c r="D324" s="282" t="str">
        <f t="shared" si="16"/>
        <v>1625</v>
      </c>
      <c r="E324" s="289"/>
      <c r="F324" s="289"/>
      <c r="G324" s="300">
        <f t="shared" si="17"/>
        <v>1</v>
      </c>
      <c r="H324" s="281" t="s">
        <v>19688</v>
      </c>
      <c r="I324" s="281" t="s">
        <v>19689</v>
      </c>
      <c r="J324" t="str">
        <f t="shared" si="15"/>
        <v>0980 </v>
      </c>
    </row>
    <row r="325" spans="1:10" ht="15" customHeight="1">
      <c r="A325">
        <v>955</v>
      </c>
      <c r="B325" s="123" t="s">
        <v>19682</v>
      </c>
      <c r="C325" s="282">
        <v>1629</v>
      </c>
      <c r="D325" s="282" t="str">
        <f t="shared" si="16"/>
        <v>1629</v>
      </c>
      <c r="E325" s="289"/>
      <c r="F325" s="289"/>
      <c r="G325" s="300">
        <f t="shared" si="17"/>
        <v>1</v>
      </c>
      <c r="H325" s="281" t="s">
        <v>1975</v>
      </c>
      <c r="I325" s="281" t="s">
        <v>19683</v>
      </c>
      <c r="J325" t="str">
        <f t="shared" si="15"/>
        <v>0978 </v>
      </c>
    </row>
    <row r="326" spans="1:10" ht="15" customHeight="1">
      <c r="A326">
        <v>958</v>
      </c>
      <c r="B326" s="123" t="s">
        <v>19690</v>
      </c>
      <c r="C326" s="282">
        <v>1641</v>
      </c>
      <c r="D326" s="282" t="str">
        <f t="shared" si="16"/>
        <v>1641</v>
      </c>
      <c r="E326" s="289"/>
      <c r="F326" s="289"/>
      <c r="G326" s="300">
        <f t="shared" si="17"/>
        <v>1</v>
      </c>
      <c r="H326" s="281" t="s">
        <v>19691</v>
      </c>
      <c r="I326" s="281" t="s">
        <v>19692</v>
      </c>
      <c r="J326" t="str">
        <f t="shared" si="15"/>
        <v>0981 </v>
      </c>
    </row>
    <row r="327" spans="1:10" ht="15" customHeight="1">
      <c r="A327">
        <v>959</v>
      </c>
      <c r="B327" s="123" t="s">
        <v>19693</v>
      </c>
      <c r="C327" s="282">
        <v>1645</v>
      </c>
      <c r="D327" s="282" t="str">
        <f t="shared" si="16"/>
        <v>1645</v>
      </c>
      <c r="E327" s="289"/>
      <c r="F327" s="289"/>
      <c r="G327" s="300">
        <f t="shared" si="17"/>
        <v>1</v>
      </c>
      <c r="H327" s="281" t="s">
        <v>2002</v>
      </c>
      <c r="I327" s="281" t="s">
        <v>19694</v>
      </c>
      <c r="J327" t="str">
        <f t="shared" si="15"/>
        <v>0982 </v>
      </c>
    </row>
    <row r="328" spans="1:10" ht="15" customHeight="1">
      <c r="A328">
        <v>88</v>
      </c>
      <c r="B328" s="123" t="s">
        <v>17312</v>
      </c>
      <c r="C328" s="282">
        <v>1648</v>
      </c>
      <c r="D328" s="282" t="str">
        <f t="shared" si="16"/>
        <v>1648</v>
      </c>
      <c r="E328" s="289"/>
      <c r="F328" s="289"/>
      <c r="G328" s="300">
        <f t="shared" si="17"/>
        <v>1</v>
      </c>
      <c r="H328" s="281" t="s">
        <v>2008</v>
      </c>
      <c r="I328" s="281" t="s">
        <v>17313</v>
      </c>
      <c r="J328" t="str">
        <f t="shared" si="15"/>
        <v>0088 </v>
      </c>
    </row>
    <row r="329" spans="1:10" ht="15" customHeight="1">
      <c r="A329">
        <v>199</v>
      </c>
      <c r="B329" s="123" t="s">
        <v>17618</v>
      </c>
      <c r="C329" s="282">
        <v>1649</v>
      </c>
      <c r="D329" s="282" t="str">
        <f t="shared" si="16"/>
        <v>1649</v>
      </c>
      <c r="E329" s="289"/>
      <c r="F329" s="289"/>
      <c r="G329" s="300">
        <f t="shared" si="17"/>
        <v>1</v>
      </c>
      <c r="H329" s="281" t="s">
        <v>17619</v>
      </c>
      <c r="I329" s="281" t="s">
        <v>17620</v>
      </c>
      <c r="J329" t="str">
        <f t="shared" si="15"/>
        <v>0200 </v>
      </c>
    </row>
    <row r="330" spans="1:10" ht="15" customHeight="1">
      <c r="A330">
        <v>596</v>
      </c>
      <c r="B330" s="123" t="s">
        <v>18698</v>
      </c>
      <c r="C330" s="282">
        <v>1650</v>
      </c>
      <c r="D330" s="282" t="str">
        <f t="shared" si="16"/>
        <v>1650</v>
      </c>
      <c r="E330" s="289"/>
      <c r="F330" s="289"/>
      <c r="G330" s="300">
        <f t="shared" si="17"/>
        <v>1</v>
      </c>
      <c r="H330" s="281" t="s">
        <v>18699</v>
      </c>
      <c r="I330" s="281" t="s">
        <v>18700</v>
      </c>
      <c r="J330" t="str">
        <f t="shared" si="15"/>
        <v>0610 </v>
      </c>
    </row>
    <row r="331" spans="1:10" ht="15" customHeight="1">
      <c r="A331">
        <v>951</v>
      </c>
      <c r="B331" s="123" t="s">
        <v>19671</v>
      </c>
      <c r="C331" s="282">
        <v>1651</v>
      </c>
      <c r="D331" s="282" t="str">
        <f t="shared" si="16"/>
        <v>1651</v>
      </c>
      <c r="E331" s="289"/>
      <c r="F331" s="289"/>
      <c r="G331" s="300">
        <f t="shared" si="17"/>
        <v>1</v>
      </c>
      <c r="H331" s="281" t="s">
        <v>19672</v>
      </c>
      <c r="I331" s="281" t="s">
        <v>19673</v>
      </c>
      <c r="J331" t="str">
        <f t="shared" si="15"/>
        <v>0973 </v>
      </c>
    </row>
    <row r="332" spans="1:10" ht="15" customHeight="1">
      <c r="A332">
        <v>510</v>
      </c>
      <c r="B332" s="123" t="s">
        <v>18464</v>
      </c>
      <c r="C332" s="282">
        <v>1654</v>
      </c>
      <c r="D332" s="282" t="str">
        <f t="shared" si="16"/>
        <v>1654</v>
      </c>
      <c r="E332" s="289"/>
      <c r="F332" s="289"/>
      <c r="G332" s="300">
        <f t="shared" si="17"/>
        <v>1</v>
      </c>
      <c r="H332" s="281" t="s">
        <v>2021</v>
      </c>
      <c r="I332" s="281" t="s">
        <v>18465</v>
      </c>
      <c r="J332" t="str">
        <f t="shared" si="15"/>
        <v>0519 </v>
      </c>
    </row>
    <row r="333" spans="1:10" ht="15" customHeight="1">
      <c r="A333">
        <v>511</v>
      </c>
      <c r="B333" s="123" t="s">
        <v>18466</v>
      </c>
      <c r="C333" s="282">
        <v>1658</v>
      </c>
      <c r="D333" s="282" t="str">
        <f t="shared" si="16"/>
        <v>1658</v>
      </c>
      <c r="E333" s="289"/>
      <c r="F333" s="289"/>
      <c r="G333" s="300">
        <f t="shared" si="17"/>
        <v>1</v>
      </c>
      <c r="H333" s="281" t="s">
        <v>18467</v>
      </c>
      <c r="I333" s="281" t="s">
        <v>18468</v>
      </c>
      <c r="J333" t="str">
        <f t="shared" si="15"/>
        <v>0520 </v>
      </c>
    </row>
    <row r="334" spans="1:10" ht="15" customHeight="1">
      <c r="A334">
        <v>512</v>
      </c>
      <c r="B334" s="123" t="s">
        <v>18469</v>
      </c>
      <c r="C334" s="282">
        <v>1659</v>
      </c>
      <c r="D334" s="282" t="str">
        <f t="shared" si="16"/>
        <v>1659</v>
      </c>
      <c r="E334" s="289"/>
      <c r="F334" s="289"/>
      <c r="G334" s="300">
        <f t="shared" si="17"/>
        <v>1</v>
      </c>
      <c r="H334" s="281" t="s">
        <v>18470</v>
      </c>
      <c r="I334" s="281" t="s">
        <v>18471</v>
      </c>
      <c r="J334" t="str">
        <f t="shared" si="15"/>
        <v>0521 </v>
      </c>
    </row>
    <row r="335" spans="1:10" ht="15" customHeight="1">
      <c r="A335">
        <v>1263</v>
      </c>
      <c r="B335" s="123" t="s">
        <v>20542</v>
      </c>
      <c r="C335" s="282">
        <v>1660</v>
      </c>
      <c r="D335" s="282" t="str">
        <f t="shared" si="16"/>
        <v>1660</v>
      </c>
      <c r="E335" s="289"/>
      <c r="F335" s="289"/>
      <c r="G335" s="300">
        <f t="shared" si="17"/>
        <v>1</v>
      </c>
      <c r="H335" s="281" t="s">
        <v>20543</v>
      </c>
      <c r="I335" s="281" t="s">
        <v>20544</v>
      </c>
      <c r="J335" t="str">
        <f t="shared" si="15"/>
        <v>1311 </v>
      </c>
    </row>
    <row r="336" spans="1:10" ht="15" customHeight="1">
      <c r="A336">
        <v>303</v>
      </c>
      <c r="B336" s="123" t="s">
        <v>17896</v>
      </c>
      <c r="C336" s="282">
        <v>1661</v>
      </c>
      <c r="D336" s="282" t="str">
        <f t="shared" si="16"/>
        <v>1661</v>
      </c>
      <c r="E336" s="289"/>
      <c r="F336" s="289"/>
      <c r="G336" s="300">
        <f t="shared" si="17"/>
        <v>3</v>
      </c>
      <c r="H336" s="281" t="s">
        <v>17897</v>
      </c>
      <c r="I336" s="281" t="s">
        <v>17898</v>
      </c>
      <c r="J336" t="str">
        <f t="shared" si="15"/>
        <v>0306 </v>
      </c>
    </row>
    <row r="337" spans="1:10" ht="15" customHeight="1">
      <c r="A337">
        <v>304</v>
      </c>
      <c r="B337" s="123" t="s">
        <v>17899</v>
      </c>
      <c r="C337" s="282">
        <v>1661</v>
      </c>
      <c r="D337" s="282" t="str">
        <f t="shared" si="16"/>
        <v>1661</v>
      </c>
      <c r="E337" s="289"/>
      <c r="F337" s="289"/>
      <c r="G337" s="300">
        <f t="shared" si="17"/>
        <v>3</v>
      </c>
      <c r="H337" s="281" t="s">
        <v>17900</v>
      </c>
      <c r="I337" s="281" t="s">
        <v>17901</v>
      </c>
      <c r="J337" t="str">
        <f t="shared" si="15"/>
        <v>0307 </v>
      </c>
    </row>
    <row r="338" spans="1:10" ht="15" customHeight="1">
      <c r="A338">
        <v>305</v>
      </c>
      <c r="B338" s="123" t="s">
        <v>17902</v>
      </c>
      <c r="C338" s="282">
        <v>1661</v>
      </c>
      <c r="D338" s="282" t="str">
        <f t="shared" si="16"/>
        <v>1661</v>
      </c>
      <c r="E338" s="289"/>
      <c r="F338" s="289"/>
      <c r="G338" s="300">
        <f t="shared" si="17"/>
        <v>3</v>
      </c>
      <c r="H338" s="281" t="s">
        <v>17903</v>
      </c>
      <c r="I338" s="281" t="s">
        <v>17904</v>
      </c>
      <c r="J338" t="str">
        <f t="shared" si="15"/>
        <v>0308 </v>
      </c>
    </row>
    <row r="339" spans="1:10" ht="15" customHeight="1">
      <c r="A339">
        <v>65</v>
      </c>
      <c r="B339" s="123" t="s">
        <v>17257</v>
      </c>
      <c r="C339" s="282">
        <v>1662</v>
      </c>
      <c r="D339" s="282" t="str">
        <f t="shared" si="16"/>
        <v>1662</v>
      </c>
      <c r="E339" s="289"/>
      <c r="F339" s="289"/>
      <c r="G339" s="300">
        <f t="shared" si="17"/>
        <v>1</v>
      </c>
      <c r="H339" s="281" t="s">
        <v>2040</v>
      </c>
      <c r="J339" t="str">
        <f t="shared" si="15"/>
        <v>0065 </v>
      </c>
    </row>
    <row r="340" spans="1:10" ht="15" customHeight="1">
      <c r="A340">
        <v>66</v>
      </c>
      <c r="B340" s="123" t="s">
        <v>17258</v>
      </c>
      <c r="C340" s="282">
        <v>1663</v>
      </c>
      <c r="D340" s="282" t="str">
        <f t="shared" si="16"/>
        <v>1663</v>
      </c>
      <c r="E340" s="289"/>
      <c r="F340" s="289"/>
      <c r="G340" s="300">
        <f t="shared" si="17"/>
        <v>3</v>
      </c>
      <c r="H340" s="281" t="s">
        <v>17259</v>
      </c>
      <c r="I340" s="281" t="s">
        <v>17260</v>
      </c>
      <c r="J340" t="str">
        <f t="shared" si="15"/>
        <v>0066 </v>
      </c>
    </row>
    <row r="341" spans="1:10" ht="15" customHeight="1">
      <c r="A341">
        <v>514</v>
      </c>
      <c r="B341" s="123" t="s">
        <v>18474</v>
      </c>
      <c r="C341" s="282">
        <v>1663</v>
      </c>
      <c r="D341" s="282" t="str">
        <f t="shared" si="16"/>
        <v>1663</v>
      </c>
      <c r="E341" s="289"/>
      <c r="F341" s="289"/>
      <c r="G341" s="300">
        <f t="shared" si="17"/>
        <v>3</v>
      </c>
      <c r="H341" s="281" t="s">
        <v>18475</v>
      </c>
      <c r="I341" s="281" t="s">
        <v>18476</v>
      </c>
      <c r="J341" t="str">
        <f t="shared" si="15"/>
        <v>0523 </v>
      </c>
    </row>
    <row r="342" spans="1:10" ht="15" customHeight="1">
      <c r="A342">
        <v>1292</v>
      </c>
      <c r="B342" s="123" t="s">
        <v>20620</v>
      </c>
      <c r="C342" s="282">
        <v>1663</v>
      </c>
      <c r="D342" s="282" t="str">
        <f t="shared" si="16"/>
        <v>1663</v>
      </c>
      <c r="E342" s="289"/>
      <c r="F342" s="289"/>
      <c r="G342" s="300">
        <f t="shared" si="17"/>
        <v>3</v>
      </c>
      <c r="H342" s="281" t="s">
        <v>20621</v>
      </c>
      <c r="I342" s="281" t="s">
        <v>20622</v>
      </c>
      <c r="J342" t="str">
        <f t="shared" si="15"/>
        <v>1342 </v>
      </c>
    </row>
    <row r="343" spans="1:10" ht="15" customHeight="1">
      <c r="A343">
        <v>910</v>
      </c>
      <c r="B343" s="123" t="s">
        <v>19555</v>
      </c>
      <c r="C343" s="282">
        <v>1664</v>
      </c>
      <c r="D343" s="282" t="str">
        <f t="shared" si="16"/>
        <v>1664</v>
      </c>
      <c r="E343" s="289"/>
      <c r="F343" s="289"/>
      <c r="G343" s="300">
        <f t="shared" si="17"/>
        <v>3</v>
      </c>
      <c r="H343" s="281" t="s">
        <v>19556</v>
      </c>
      <c r="I343" s="281" t="s">
        <v>19557</v>
      </c>
      <c r="J343" t="str">
        <f t="shared" si="15"/>
        <v>0931 </v>
      </c>
    </row>
    <row r="344" spans="1:10" ht="15" customHeight="1">
      <c r="A344">
        <v>911</v>
      </c>
      <c r="B344" s="123" t="s">
        <v>19558</v>
      </c>
      <c r="C344" s="282">
        <v>1664</v>
      </c>
      <c r="D344" s="282" t="str">
        <f t="shared" si="16"/>
        <v>1664</v>
      </c>
      <c r="E344" s="289"/>
      <c r="F344" s="289"/>
      <c r="G344" s="300">
        <f t="shared" si="17"/>
        <v>3</v>
      </c>
      <c r="H344" s="281" t="s">
        <v>19559</v>
      </c>
      <c r="I344" s="281" t="s">
        <v>19560</v>
      </c>
      <c r="J344" t="str">
        <f t="shared" si="15"/>
        <v>0932 </v>
      </c>
    </row>
    <row r="345" spans="1:10" ht="15" customHeight="1">
      <c r="A345">
        <v>1359</v>
      </c>
      <c r="B345" s="123" t="s">
        <v>20808</v>
      </c>
      <c r="C345" s="282">
        <v>1664</v>
      </c>
      <c r="D345" s="282" t="str">
        <f t="shared" si="16"/>
        <v>1664</v>
      </c>
      <c r="E345" s="289"/>
      <c r="F345" s="289"/>
      <c r="G345" s="300">
        <f t="shared" si="17"/>
        <v>3</v>
      </c>
      <c r="H345" s="281" t="s">
        <v>20809</v>
      </c>
      <c r="I345" s="281" t="s">
        <v>20810</v>
      </c>
      <c r="J345" t="str">
        <f t="shared" si="15"/>
        <v>1411 </v>
      </c>
    </row>
    <row r="346" spans="1:10" ht="15" customHeight="1">
      <c r="A346">
        <v>1343</v>
      </c>
      <c r="B346" s="123" t="s">
        <v>20766</v>
      </c>
      <c r="C346" s="282">
        <v>1669</v>
      </c>
      <c r="D346" s="282" t="str">
        <f t="shared" si="16"/>
        <v>1669</v>
      </c>
      <c r="E346" s="289"/>
      <c r="F346" s="289"/>
      <c r="G346" s="300">
        <f t="shared" si="17"/>
        <v>1</v>
      </c>
      <c r="H346" s="281" t="s">
        <v>2051</v>
      </c>
      <c r="I346" s="281" t="s">
        <v>20767</v>
      </c>
      <c r="J346" t="str">
        <f t="shared" si="15"/>
        <v>1394 </v>
      </c>
    </row>
    <row r="347" spans="1:10" ht="15" customHeight="1">
      <c r="A347">
        <v>308</v>
      </c>
      <c r="B347" s="123" t="s">
        <v>17911</v>
      </c>
      <c r="C347" s="282">
        <v>1670</v>
      </c>
      <c r="D347" s="282" t="str">
        <f t="shared" si="16"/>
        <v>1670</v>
      </c>
      <c r="E347" s="289"/>
      <c r="F347" s="289"/>
      <c r="G347" s="300">
        <f t="shared" si="17"/>
        <v>1</v>
      </c>
      <c r="H347" s="281" t="s">
        <v>17912</v>
      </c>
      <c r="I347" s="281" t="s">
        <v>17913</v>
      </c>
      <c r="J347" t="str">
        <f t="shared" si="15"/>
        <v>0311 </v>
      </c>
    </row>
    <row r="348" spans="1:10" ht="15" customHeight="1">
      <c r="A348">
        <v>70</v>
      </c>
      <c r="B348" s="123" t="s">
        <v>17266</v>
      </c>
      <c r="C348" s="282">
        <v>1671</v>
      </c>
      <c r="D348" s="282" t="str">
        <f t="shared" si="16"/>
        <v>1671</v>
      </c>
      <c r="E348" s="289"/>
      <c r="F348" s="289"/>
      <c r="G348" s="300">
        <f t="shared" si="17"/>
        <v>1</v>
      </c>
      <c r="H348" s="281" t="s">
        <v>17267</v>
      </c>
      <c r="I348" s="281" t="s">
        <v>17268</v>
      </c>
      <c r="J348" t="str">
        <f t="shared" si="15"/>
        <v>0070 </v>
      </c>
    </row>
    <row r="349" spans="1:10" ht="15" customHeight="1">
      <c r="A349">
        <v>382</v>
      </c>
      <c r="B349" s="123" t="s">
        <v>18117</v>
      </c>
      <c r="C349" s="282">
        <v>1673</v>
      </c>
      <c r="D349" s="282" t="str">
        <f t="shared" si="16"/>
        <v>1673</v>
      </c>
      <c r="E349" s="289"/>
      <c r="F349" s="289"/>
      <c r="G349" s="300">
        <f t="shared" si="17"/>
        <v>4</v>
      </c>
      <c r="H349" s="281" t="s">
        <v>18118</v>
      </c>
      <c r="I349" s="281" t="s">
        <v>18119</v>
      </c>
      <c r="J349" t="str">
        <f t="shared" si="15"/>
        <v>0386 </v>
      </c>
    </row>
    <row r="350" spans="1:10" ht="15" customHeight="1">
      <c r="A350">
        <v>786</v>
      </c>
      <c r="B350" s="123" t="s">
        <v>19216</v>
      </c>
      <c r="C350" s="282">
        <v>1673</v>
      </c>
      <c r="D350" s="282" t="str">
        <f t="shared" si="16"/>
        <v>1673</v>
      </c>
      <c r="E350" s="289"/>
      <c r="F350" s="289"/>
      <c r="G350" s="300">
        <f t="shared" si="17"/>
        <v>4</v>
      </c>
      <c r="H350" s="281" t="s">
        <v>19217</v>
      </c>
      <c r="I350" s="281" t="s">
        <v>19218</v>
      </c>
      <c r="J350" t="str">
        <f t="shared" si="15"/>
        <v>0805 </v>
      </c>
    </row>
    <row r="351" spans="1:10" ht="15" customHeight="1">
      <c r="A351">
        <v>1256</v>
      </c>
      <c r="B351" s="123" t="s">
        <v>20521</v>
      </c>
      <c r="C351" s="282">
        <v>1673</v>
      </c>
      <c r="D351" s="282" t="str">
        <f t="shared" si="16"/>
        <v>1673</v>
      </c>
      <c r="E351" s="289"/>
      <c r="F351" s="289"/>
      <c r="G351" s="300">
        <f t="shared" si="17"/>
        <v>4</v>
      </c>
      <c r="H351" s="281" t="s">
        <v>20522</v>
      </c>
      <c r="I351" s="281" t="s">
        <v>20523</v>
      </c>
      <c r="J351" t="str">
        <f t="shared" si="15"/>
        <v>1302 </v>
      </c>
    </row>
    <row r="352" spans="1:10" ht="15" customHeight="1">
      <c r="A352">
        <v>1389</v>
      </c>
      <c r="B352" s="123" t="s">
        <v>20895</v>
      </c>
      <c r="C352" s="282">
        <v>1673</v>
      </c>
      <c r="D352" s="282" t="str">
        <f t="shared" si="16"/>
        <v>1673</v>
      </c>
      <c r="E352" s="289"/>
      <c r="F352" s="289"/>
      <c r="G352" s="300">
        <f t="shared" si="17"/>
        <v>4</v>
      </c>
      <c r="H352" s="281" t="s">
        <v>20896</v>
      </c>
      <c r="I352" s="281" t="s">
        <v>20897</v>
      </c>
      <c r="J352" t="str">
        <f t="shared" si="15"/>
        <v>1441 </v>
      </c>
    </row>
    <row r="353" spans="1:10" ht="15" customHeight="1">
      <c r="A353">
        <v>530</v>
      </c>
      <c r="B353" s="123" t="s">
        <v>18521</v>
      </c>
      <c r="C353" s="282">
        <v>1674</v>
      </c>
      <c r="D353" s="282" t="str">
        <f t="shared" si="16"/>
        <v>1674</v>
      </c>
      <c r="E353" s="289"/>
      <c r="F353" s="289"/>
      <c r="G353" s="300">
        <f t="shared" si="17"/>
        <v>1</v>
      </c>
      <c r="H353" s="281" t="s">
        <v>2064</v>
      </c>
      <c r="I353" s="281" t="s">
        <v>18522</v>
      </c>
      <c r="J353" t="str">
        <f t="shared" si="15"/>
        <v>0540 </v>
      </c>
    </row>
    <row r="354" spans="1:10" ht="15" customHeight="1">
      <c r="A354">
        <v>1168</v>
      </c>
      <c r="B354" s="123" t="s">
        <v>20271</v>
      </c>
      <c r="C354" s="282">
        <v>1677</v>
      </c>
      <c r="D354" s="282" t="str">
        <f t="shared" si="16"/>
        <v>1677</v>
      </c>
      <c r="E354" s="289"/>
      <c r="F354" s="289"/>
      <c r="G354" s="300">
        <f t="shared" si="17"/>
        <v>1</v>
      </c>
      <c r="H354" s="281" t="s">
        <v>2066</v>
      </c>
      <c r="I354" s="281" t="s">
        <v>20272</v>
      </c>
      <c r="J354" t="str">
        <f t="shared" si="15"/>
        <v>1210 </v>
      </c>
    </row>
    <row r="355" spans="1:10" ht="15" customHeight="1">
      <c r="A355">
        <v>1171</v>
      </c>
      <c r="B355" s="123" t="s">
        <v>20279</v>
      </c>
      <c r="C355" s="282">
        <v>1678</v>
      </c>
      <c r="D355" s="282" t="str">
        <f t="shared" si="16"/>
        <v>1678</v>
      </c>
      <c r="E355" s="289"/>
      <c r="F355" s="289"/>
      <c r="G355" s="300">
        <f t="shared" si="17"/>
        <v>1</v>
      </c>
      <c r="H355" s="281" t="s">
        <v>2068</v>
      </c>
      <c r="I355" s="281" t="s">
        <v>20280</v>
      </c>
      <c r="J355" t="str">
        <f t="shared" si="15"/>
        <v>1213 </v>
      </c>
    </row>
    <row r="356" spans="1:10" ht="15" customHeight="1">
      <c r="A356">
        <v>655</v>
      </c>
      <c r="B356" s="123" t="s">
        <v>18862</v>
      </c>
      <c r="C356" s="282">
        <v>1680</v>
      </c>
      <c r="D356" s="282" t="str">
        <f t="shared" si="16"/>
        <v>1680</v>
      </c>
      <c r="E356" s="289"/>
      <c r="F356" s="289"/>
      <c r="G356" s="300">
        <f t="shared" si="17"/>
        <v>1</v>
      </c>
      <c r="H356" s="281" t="s">
        <v>18863</v>
      </c>
      <c r="I356" s="281" t="s">
        <v>18864</v>
      </c>
      <c r="J356" t="str">
        <f t="shared" si="15"/>
        <v>0671 </v>
      </c>
    </row>
    <row r="357" spans="1:10" ht="15" customHeight="1">
      <c r="A357">
        <v>323</v>
      </c>
      <c r="B357" s="123" t="s">
        <v>17952</v>
      </c>
      <c r="C357" s="282">
        <v>1685</v>
      </c>
      <c r="D357" s="282" t="str">
        <f t="shared" si="16"/>
        <v>1685</v>
      </c>
      <c r="E357" s="289"/>
      <c r="F357" s="289"/>
      <c r="G357" s="300">
        <f t="shared" si="17"/>
        <v>2</v>
      </c>
      <c r="H357" s="281" t="s">
        <v>17953</v>
      </c>
      <c r="I357" s="281" t="s">
        <v>17954</v>
      </c>
      <c r="J357" t="str">
        <f t="shared" si="15"/>
        <v>0326 </v>
      </c>
    </row>
    <row r="358" spans="1:10" ht="15" customHeight="1">
      <c r="A358">
        <v>1166</v>
      </c>
      <c r="B358" s="123" t="s">
        <v>20266</v>
      </c>
      <c r="C358" s="282">
        <v>1685</v>
      </c>
      <c r="D358" s="282" t="str">
        <f t="shared" si="16"/>
        <v>1685</v>
      </c>
      <c r="E358" s="289"/>
      <c r="F358" s="289"/>
      <c r="G358" s="300">
        <f t="shared" si="17"/>
        <v>2</v>
      </c>
      <c r="H358" s="281" t="s">
        <v>20267</v>
      </c>
      <c r="I358" s="281" t="s">
        <v>20268</v>
      </c>
      <c r="J358" t="str">
        <f t="shared" si="15"/>
        <v>1208 </v>
      </c>
    </row>
    <row r="359" spans="1:10" ht="15" customHeight="1">
      <c r="A359">
        <v>929</v>
      </c>
      <c r="B359" s="123" t="s">
        <v>19607</v>
      </c>
      <c r="C359" s="282">
        <v>1687</v>
      </c>
      <c r="D359" s="282" t="str">
        <f t="shared" si="16"/>
        <v>1687</v>
      </c>
      <c r="E359" s="289"/>
      <c r="F359" s="289"/>
      <c r="G359" s="300">
        <f t="shared" si="17"/>
        <v>1</v>
      </c>
      <c r="H359" s="281" t="s">
        <v>19608</v>
      </c>
      <c r="I359" s="281" t="s">
        <v>19609</v>
      </c>
      <c r="J359" t="str">
        <f t="shared" si="15"/>
        <v>0950 </v>
      </c>
    </row>
    <row r="360" spans="1:10" ht="15" customHeight="1">
      <c r="A360">
        <v>1082</v>
      </c>
      <c r="B360" s="123" t="s">
        <v>20032</v>
      </c>
      <c r="C360" s="282">
        <v>1689</v>
      </c>
      <c r="D360" s="282" t="str">
        <f t="shared" si="16"/>
        <v>1689</v>
      </c>
      <c r="E360" s="289"/>
      <c r="F360" s="289"/>
      <c r="G360" s="300">
        <f t="shared" si="17"/>
        <v>1</v>
      </c>
      <c r="H360" s="281" t="s">
        <v>20033</v>
      </c>
      <c r="I360" s="281" t="s">
        <v>20034</v>
      </c>
      <c r="J360" t="str">
        <f t="shared" si="15"/>
        <v>1118 </v>
      </c>
    </row>
    <row r="361" spans="1:10" ht="15" customHeight="1">
      <c r="A361">
        <v>930</v>
      </c>
      <c r="B361" s="123" t="s">
        <v>19610</v>
      </c>
      <c r="C361" s="282">
        <v>1690</v>
      </c>
      <c r="D361" s="282" t="str">
        <f t="shared" si="16"/>
        <v>1690</v>
      </c>
      <c r="E361" s="289"/>
      <c r="F361" s="289"/>
      <c r="G361" s="300">
        <f t="shared" si="17"/>
        <v>1</v>
      </c>
      <c r="H361" s="281" t="s">
        <v>19611</v>
      </c>
      <c r="I361" s="281" t="s">
        <v>19612</v>
      </c>
      <c r="J361" t="str">
        <f t="shared" si="15"/>
        <v>0951 </v>
      </c>
    </row>
    <row r="362" spans="1:10" ht="15" customHeight="1">
      <c r="A362">
        <v>196</v>
      </c>
      <c r="B362" s="123" t="s">
        <v>17611</v>
      </c>
      <c r="C362" s="282">
        <v>1692</v>
      </c>
      <c r="D362" s="282" t="str">
        <f t="shared" si="16"/>
        <v>1692</v>
      </c>
      <c r="E362" s="289"/>
      <c r="F362" s="289"/>
      <c r="G362" s="300">
        <f t="shared" si="17"/>
        <v>2</v>
      </c>
      <c r="H362" s="281" t="s">
        <v>9905</v>
      </c>
      <c r="I362" s="281" t="s">
        <v>17612</v>
      </c>
      <c r="J362" t="str">
        <f t="shared" si="15"/>
        <v>0197 </v>
      </c>
    </row>
    <row r="363" spans="1:10" ht="15" customHeight="1">
      <c r="A363">
        <v>324</v>
      </c>
      <c r="B363" s="123" t="s">
        <v>17955</v>
      </c>
      <c r="C363" s="282">
        <v>1692</v>
      </c>
      <c r="D363" s="282" t="str">
        <f t="shared" si="16"/>
        <v>1692</v>
      </c>
      <c r="E363" s="289"/>
      <c r="F363" s="289"/>
      <c r="G363" s="300">
        <f t="shared" si="17"/>
        <v>2</v>
      </c>
      <c r="H363" s="281" t="s">
        <v>17956</v>
      </c>
      <c r="I363" s="281" t="s">
        <v>17957</v>
      </c>
      <c r="J363" t="str">
        <f t="shared" si="15"/>
        <v>0327 </v>
      </c>
    </row>
    <row r="364" spans="1:10" ht="15" customHeight="1">
      <c r="A364">
        <v>741</v>
      </c>
      <c r="B364" s="123" t="s">
        <v>19090</v>
      </c>
      <c r="C364" s="282">
        <v>1695</v>
      </c>
      <c r="D364" s="282" t="str">
        <f t="shared" si="16"/>
        <v>1695</v>
      </c>
      <c r="E364" s="289"/>
      <c r="F364" s="289"/>
      <c r="G364" s="300">
        <f t="shared" si="17"/>
        <v>1</v>
      </c>
      <c r="H364" s="281" t="s">
        <v>19091</v>
      </c>
      <c r="I364" s="281" t="s">
        <v>19092</v>
      </c>
      <c r="J364" t="str">
        <f t="shared" si="15"/>
        <v>0760 </v>
      </c>
    </row>
    <row r="365" spans="1:10" ht="15" customHeight="1">
      <c r="A365">
        <v>128</v>
      </c>
      <c r="B365" s="123" t="s">
        <v>17424</v>
      </c>
      <c r="C365" s="282">
        <v>1697</v>
      </c>
      <c r="D365" s="282" t="str">
        <f t="shared" si="16"/>
        <v>1697</v>
      </c>
      <c r="E365" s="289"/>
      <c r="F365" s="289"/>
      <c r="G365" s="300">
        <f t="shared" si="17"/>
        <v>1</v>
      </c>
      <c r="H365" s="281" t="s">
        <v>17425</v>
      </c>
      <c r="I365" s="281" t="s">
        <v>17426</v>
      </c>
      <c r="J365" t="str">
        <f t="shared" si="15"/>
        <v>0128 </v>
      </c>
    </row>
    <row r="366" spans="1:10" ht="15" customHeight="1">
      <c r="A366">
        <v>1469</v>
      </c>
      <c r="B366" s="123" t="s">
        <v>21120</v>
      </c>
      <c r="C366" s="282">
        <v>1699</v>
      </c>
      <c r="D366" s="282" t="str">
        <f t="shared" si="16"/>
        <v>1699</v>
      </c>
      <c r="E366" s="289"/>
      <c r="F366" s="289"/>
      <c r="G366" s="300">
        <f t="shared" si="17"/>
        <v>1</v>
      </c>
      <c r="H366" s="281" t="s">
        <v>21121</v>
      </c>
      <c r="I366" s="281" t="s">
        <v>21122</v>
      </c>
      <c r="J366" t="str">
        <f t="shared" si="15"/>
        <v>1526 </v>
      </c>
    </row>
    <row r="367" spans="1:10" ht="15" customHeight="1">
      <c r="A367">
        <v>329</v>
      </c>
      <c r="B367" s="123" t="s">
        <v>17968</v>
      </c>
      <c r="C367" s="282">
        <v>1702</v>
      </c>
      <c r="D367" s="282" t="str">
        <f t="shared" si="16"/>
        <v>1702</v>
      </c>
      <c r="E367" s="289"/>
      <c r="F367" s="289"/>
      <c r="G367" s="300">
        <f t="shared" si="17"/>
        <v>2</v>
      </c>
      <c r="H367" s="281" t="s">
        <v>9936</v>
      </c>
      <c r="I367" s="281" t="s">
        <v>17969</v>
      </c>
      <c r="J367" t="str">
        <f t="shared" si="15"/>
        <v>0332 </v>
      </c>
    </row>
    <row r="368" spans="1:10" ht="15" customHeight="1">
      <c r="A368">
        <v>1429</v>
      </c>
      <c r="B368" s="123" t="s">
        <v>21003</v>
      </c>
      <c r="C368" s="282">
        <v>1702</v>
      </c>
      <c r="D368" s="282" t="str">
        <f t="shared" si="16"/>
        <v>1702</v>
      </c>
      <c r="E368" s="289"/>
      <c r="F368" s="289"/>
      <c r="G368" s="300">
        <f t="shared" si="17"/>
        <v>2</v>
      </c>
      <c r="H368" s="281" t="s">
        <v>21004</v>
      </c>
      <c r="I368" s="281"/>
      <c r="J368" t="str">
        <f t="shared" si="15"/>
        <v>1486 </v>
      </c>
    </row>
    <row r="369" spans="1:10" ht="15" customHeight="1">
      <c r="A369">
        <v>962</v>
      </c>
      <c r="B369" s="123" t="s">
        <v>19701</v>
      </c>
      <c r="C369" s="282">
        <v>1704</v>
      </c>
      <c r="D369" s="282" t="str">
        <f t="shared" si="16"/>
        <v>1704</v>
      </c>
      <c r="E369" s="289"/>
      <c r="F369" s="289"/>
      <c r="G369" s="300">
        <f t="shared" si="17"/>
        <v>1</v>
      </c>
      <c r="H369" s="281" t="s">
        <v>19702</v>
      </c>
      <c r="I369" s="281" t="s">
        <v>19703</v>
      </c>
      <c r="J369" t="str">
        <f t="shared" si="15"/>
        <v>0985 </v>
      </c>
    </row>
    <row r="370" spans="1:10" ht="15" customHeight="1">
      <c r="A370">
        <v>77</v>
      </c>
      <c r="B370" s="123" t="s">
        <v>17283</v>
      </c>
      <c r="C370" s="282">
        <v>1707</v>
      </c>
      <c r="D370" s="282" t="str">
        <f t="shared" si="16"/>
        <v>1707</v>
      </c>
      <c r="E370" s="289"/>
      <c r="F370" s="289"/>
      <c r="G370" s="300">
        <f t="shared" si="17"/>
        <v>3</v>
      </c>
      <c r="H370" s="281" t="s">
        <v>17284</v>
      </c>
      <c r="I370" s="281" t="s">
        <v>17285</v>
      </c>
      <c r="J370" t="str">
        <f t="shared" si="15"/>
        <v>0077 </v>
      </c>
    </row>
    <row r="371" spans="1:10" ht="15" customHeight="1">
      <c r="A371">
        <v>333</v>
      </c>
      <c r="B371" s="123" t="s">
        <v>17978</v>
      </c>
      <c r="C371" s="282">
        <v>1707</v>
      </c>
      <c r="D371" s="282" t="str">
        <f t="shared" si="16"/>
        <v>1707</v>
      </c>
      <c r="E371" s="289"/>
      <c r="F371" s="289"/>
      <c r="G371" s="300">
        <f t="shared" si="17"/>
        <v>3</v>
      </c>
      <c r="H371" s="281" t="s">
        <v>17979</v>
      </c>
      <c r="I371" s="281" t="s">
        <v>17980</v>
      </c>
      <c r="J371" t="str">
        <f t="shared" si="15"/>
        <v>0336 </v>
      </c>
    </row>
    <row r="372" spans="1:10" ht="15" customHeight="1">
      <c r="A372">
        <v>1179</v>
      </c>
      <c r="B372" s="123" t="s">
        <v>20302</v>
      </c>
      <c r="C372" s="282">
        <v>1707</v>
      </c>
      <c r="D372" s="282" t="str">
        <f t="shared" si="16"/>
        <v>1707</v>
      </c>
      <c r="E372" s="289"/>
      <c r="F372" s="289"/>
      <c r="G372" s="300">
        <f t="shared" si="17"/>
        <v>3</v>
      </c>
      <c r="H372" s="281" t="s">
        <v>20303</v>
      </c>
      <c r="I372" s="281" t="s">
        <v>20304</v>
      </c>
      <c r="J372" t="str">
        <f t="shared" si="15"/>
        <v>1221 </v>
      </c>
    </row>
    <row r="373" spans="1:10" ht="15" customHeight="1">
      <c r="A373">
        <v>338</v>
      </c>
      <c r="B373" s="123" t="s">
        <v>17992</v>
      </c>
      <c r="C373" s="282">
        <v>1708</v>
      </c>
      <c r="D373" s="282" t="str">
        <f t="shared" si="16"/>
        <v>1708</v>
      </c>
      <c r="E373" s="289"/>
      <c r="F373" s="289"/>
      <c r="G373" s="300">
        <f t="shared" si="17"/>
        <v>2</v>
      </c>
      <c r="H373" s="281" t="s">
        <v>17993</v>
      </c>
      <c r="I373" s="281" t="s">
        <v>17994</v>
      </c>
      <c r="J373" t="str">
        <f t="shared" si="15"/>
        <v>0341 </v>
      </c>
    </row>
    <row r="374" spans="1:10" ht="15" customHeight="1">
      <c r="A374">
        <v>339</v>
      </c>
      <c r="B374" s="123" t="s">
        <v>17995</v>
      </c>
      <c r="C374" s="282">
        <v>1708</v>
      </c>
      <c r="D374" s="282" t="str">
        <f t="shared" si="16"/>
        <v>1708</v>
      </c>
      <c r="E374" s="289"/>
      <c r="F374" s="289"/>
      <c r="G374" s="300">
        <f t="shared" si="17"/>
        <v>2</v>
      </c>
      <c r="H374" s="281" t="s">
        <v>17996</v>
      </c>
      <c r="I374" s="281" t="s">
        <v>17997</v>
      </c>
      <c r="J374" t="str">
        <f t="shared" si="15"/>
        <v>0342 </v>
      </c>
    </row>
    <row r="375" spans="1:10" ht="15" customHeight="1">
      <c r="A375">
        <v>571</v>
      </c>
      <c r="B375" s="123" t="s">
        <v>18632</v>
      </c>
      <c r="C375" s="282">
        <v>1709</v>
      </c>
      <c r="D375" s="282" t="str">
        <f t="shared" si="16"/>
        <v>1709</v>
      </c>
      <c r="E375" s="289"/>
      <c r="F375" s="289"/>
      <c r="G375" s="300">
        <f t="shared" si="17"/>
        <v>1</v>
      </c>
      <c r="H375" s="281" t="s">
        <v>18633</v>
      </c>
      <c r="I375" s="281" t="s">
        <v>18634</v>
      </c>
      <c r="J375" t="str">
        <f t="shared" si="15"/>
        <v>0582 </v>
      </c>
    </row>
    <row r="376" spans="1:10" ht="15" customHeight="1">
      <c r="A376">
        <v>81</v>
      </c>
      <c r="B376" s="123" t="s">
        <v>17293</v>
      </c>
      <c r="C376" s="282">
        <v>1710</v>
      </c>
      <c r="D376" s="282" t="str">
        <f t="shared" si="16"/>
        <v>1710</v>
      </c>
      <c r="E376" s="289"/>
      <c r="F376" s="289"/>
      <c r="G376" s="300">
        <f t="shared" si="17"/>
        <v>1</v>
      </c>
      <c r="H376" s="281" t="s">
        <v>2129</v>
      </c>
      <c r="I376" s="281" t="s">
        <v>17294</v>
      </c>
      <c r="J376" t="str">
        <f t="shared" si="15"/>
        <v>0081 </v>
      </c>
    </row>
    <row r="377" spans="1:10" ht="15" customHeight="1">
      <c r="A377">
        <v>444</v>
      </c>
      <c r="B377" s="123" t="s">
        <v>18286</v>
      </c>
      <c r="C377" s="282">
        <v>1711</v>
      </c>
      <c r="D377" s="282" t="str">
        <f t="shared" si="16"/>
        <v>1711</v>
      </c>
      <c r="E377" s="289"/>
      <c r="F377" s="289"/>
      <c r="G377" s="300">
        <f t="shared" si="17"/>
        <v>6</v>
      </c>
      <c r="H377" s="281" t="s">
        <v>18287</v>
      </c>
      <c r="I377" s="281" t="s">
        <v>18288</v>
      </c>
      <c r="J377" t="str">
        <f t="shared" si="15"/>
        <v>0451 </v>
      </c>
    </row>
    <row r="378" spans="1:10" ht="15" customHeight="1">
      <c r="A378">
        <v>587</v>
      </c>
      <c r="B378" s="123" t="s">
        <v>18676</v>
      </c>
      <c r="C378" s="282">
        <v>1711</v>
      </c>
      <c r="D378" s="282" t="str">
        <f t="shared" si="16"/>
        <v>1711</v>
      </c>
      <c r="E378" s="289"/>
      <c r="F378" s="289"/>
      <c r="G378" s="300">
        <f t="shared" si="17"/>
        <v>6</v>
      </c>
      <c r="H378" s="281" t="s">
        <v>18677</v>
      </c>
      <c r="I378" s="281" t="s">
        <v>18678</v>
      </c>
      <c r="J378" t="str">
        <f t="shared" si="15"/>
        <v>0600 </v>
      </c>
    </row>
    <row r="379" spans="1:10" ht="15" customHeight="1">
      <c r="A379">
        <v>1462</v>
      </c>
      <c r="B379" s="123" t="s">
        <v>21099</v>
      </c>
      <c r="C379" s="282">
        <v>1711</v>
      </c>
      <c r="D379" s="282" t="str">
        <f t="shared" si="16"/>
        <v>1711</v>
      </c>
      <c r="E379" s="289"/>
      <c r="F379" s="289"/>
      <c r="G379" s="300">
        <f t="shared" si="17"/>
        <v>6</v>
      </c>
      <c r="H379" s="281" t="s">
        <v>21100</v>
      </c>
      <c r="I379" s="281" t="s">
        <v>21101</v>
      </c>
      <c r="J379" t="str">
        <f t="shared" si="15"/>
        <v>1519 </v>
      </c>
    </row>
    <row r="380" spans="1:10" ht="15" customHeight="1">
      <c r="A380">
        <v>1506</v>
      </c>
      <c r="B380" s="123" t="s">
        <v>21222</v>
      </c>
      <c r="C380" s="282">
        <v>1711</v>
      </c>
      <c r="D380" s="282" t="str">
        <f t="shared" si="16"/>
        <v>1711</v>
      </c>
      <c r="E380" s="289"/>
      <c r="F380" s="289"/>
      <c r="G380" s="300">
        <f t="shared" si="17"/>
        <v>6</v>
      </c>
      <c r="H380" s="281" t="s">
        <v>21223</v>
      </c>
      <c r="I380" s="281" t="s">
        <v>21224</v>
      </c>
      <c r="J380" t="str">
        <f t="shared" si="15"/>
        <v>1562 </v>
      </c>
    </row>
    <row r="381" spans="1:10" ht="15" customHeight="1">
      <c r="A381">
        <v>1621</v>
      </c>
      <c r="B381" s="123" t="s">
        <v>21546</v>
      </c>
      <c r="C381" s="282">
        <v>1711</v>
      </c>
      <c r="D381" s="282" t="str">
        <f t="shared" si="16"/>
        <v>1711</v>
      </c>
      <c r="E381" s="289"/>
      <c r="F381" s="289"/>
      <c r="G381" s="300">
        <f t="shared" si="17"/>
        <v>6</v>
      </c>
      <c r="H381" s="281" t="s">
        <v>21547</v>
      </c>
      <c r="I381" s="281" t="s">
        <v>21548</v>
      </c>
      <c r="J381" t="str">
        <f t="shared" si="15"/>
        <v>1686 </v>
      </c>
    </row>
    <row r="382" spans="1:10" ht="15" customHeight="1">
      <c r="A382">
        <v>1622</v>
      </c>
      <c r="B382" s="123" t="s">
        <v>21549</v>
      </c>
      <c r="C382" s="282">
        <v>1711</v>
      </c>
      <c r="D382" s="282" t="str">
        <f t="shared" si="16"/>
        <v>1711</v>
      </c>
      <c r="E382" s="289"/>
      <c r="F382" s="289"/>
      <c r="G382" s="300">
        <f t="shared" si="17"/>
        <v>6</v>
      </c>
      <c r="H382" s="281" t="s">
        <v>21550</v>
      </c>
      <c r="I382" s="281" t="s">
        <v>21551</v>
      </c>
      <c r="J382" t="str">
        <f t="shared" si="15"/>
        <v>1687 </v>
      </c>
    </row>
    <row r="383" spans="1:10" ht="15" customHeight="1">
      <c r="A383">
        <v>589</v>
      </c>
      <c r="B383" s="123" t="s">
        <v>18682</v>
      </c>
      <c r="C383" s="282">
        <v>1714</v>
      </c>
      <c r="D383" s="282" t="str">
        <f t="shared" si="16"/>
        <v>1714</v>
      </c>
      <c r="E383" s="289"/>
      <c r="F383" s="289"/>
      <c r="G383" s="300">
        <f t="shared" si="17"/>
        <v>1</v>
      </c>
      <c r="H383" s="281" t="s">
        <v>2138</v>
      </c>
      <c r="I383" s="281" t="s">
        <v>18683</v>
      </c>
      <c r="J383" t="str">
        <f t="shared" si="15"/>
        <v>0602 </v>
      </c>
    </row>
    <row r="384" spans="1:10" ht="15" customHeight="1">
      <c r="A384">
        <v>207</v>
      </c>
      <c r="B384" s="123" t="s">
        <v>17641</v>
      </c>
      <c r="C384" s="282">
        <v>1715</v>
      </c>
      <c r="D384" s="282" t="str">
        <f t="shared" si="16"/>
        <v>1715</v>
      </c>
      <c r="E384" s="289"/>
      <c r="F384" s="289"/>
      <c r="G384" s="300">
        <f t="shared" si="17"/>
        <v>1</v>
      </c>
      <c r="H384" s="281" t="s">
        <v>2141</v>
      </c>
      <c r="I384" s="281" t="s">
        <v>17642</v>
      </c>
      <c r="J384" t="str">
        <f t="shared" si="15"/>
        <v>0209 </v>
      </c>
    </row>
    <row r="385" spans="1:10" ht="15" customHeight="1">
      <c r="A385">
        <v>362</v>
      </c>
      <c r="B385" s="123" t="s">
        <v>18062</v>
      </c>
      <c r="C385" s="282">
        <v>1716</v>
      </c>
      <c r="D385" s="282" t="str">
        <f t="shared" si="16"/>
        <v>1716</v>
      </c>
      <c r="E385" s="289"/>
      <c r="F385" s="289"/>
      <c r="G385" s="300">
        <f t="shared" si="17"/>
        <v>1</v>
      </c>
      <c r="H385" s="281" t="s">
        <v>2143</v>
      </c>
      <c r="I385" s="281" t="s">
        <v>18063</v>
      </c>
      <c r="J385" t="str">
        <f t="shared" si="15"/>
        <v>0365 </v>
      </c>
    </row>
    <row r="386" spans="1:10" ht="15" customHeight="1">
      <c r="A386">
        <v>208</v>
      </c>
      <c r="B386" s="123" t="s">
        <v>17643</v>
      </c>
      <c r="C386" s="282">
        <v>1717</v>
      </c>
      <c r="D386" s="282" t="str">
        <f t="shared" si="16"/>
        <v>1717</v>
      </c>
      <c r="E386" s="289"/>
      <c r="F386" s="289"/>
      <c r="G386" s="300">
        <f t="shared" si="17"/>
        <v>1</v>
      </c>
      <c r="H386" s="281" t="s">
        <v>2146</v>
      </c>
      <c r="I386" s="281" t="s">
        <v>17644</v>
      </c>
      <c r="J386" t="str">
        <f t="shared" ref="J386:J449" si="18">B386</f>
        <v>0210 </v>
      </c>
    </row>
    <row r="387" spans="1:10" ht="15" customHeight="1">
      <c r="A387">
        <v>1089</v>
      </c>
      <c r="B387" s="123" t="s">
        <v>20050</v>
      </c>
      <c r="C387" s="282">
        <v>1726</v>
      </c>
      <c r="D387" s="282" t="str">
        <f t="shared" ref="D387:D450" si="19">TEXT(C387,"0000")</f>
        <v>1726</v>
      </c>
      <c r="E387" s="289"/>
      <c r="F387" s="289"/>
      <c r="G387" s="300">
        <f t="shared" ref="G387:G450" si="20">COUNTIF($C$2:$C$1713,C387)</f>
        <v>1</v>
      </c>
      <c r="H387" s="281" t="s">
        <v>20051</v>
      </c>
      <c r="I387" s="281" t="s">
        <v>20052</v>
      </c>
      <c r="J387" t="str">
        <f t="shared" si="18"/>
        <v>1125 </v>
      </c>
    </row>
    <row r="388" spans="1:10" ht="15" customHeight="1">
      <c r="A388">
        <v>218</v>
      </c>
      <c r="B388" s="123" t="s">
        <v>17670</v>
      </c>
      <c r="C388" s="282">
        <v>1732</v>
      </c>
      <c r="D388" s="282" t="str">
        <f t="shared" si="19"/>
        <v>1732</v>
      </c>
      <c r="E388" s="289"/>
      <c r="F388" s="289"/>
      <c r="G388" s="300">
        <f t="shared" si="20"/>
        <v>1</v>
      </c>
      <c r="H388" s="281" t="s">
        <v>2178</v>
      </c>
      <c r="I388" s="281" t="s">
        <v>17671</v>
      </c>
      <c r="J388" t="str">
        <f t="shared" si="18"/>
        <v>0220 </v>
      </c>
    </row>
    <row r="389" spans="1:10" ht="15" customHeight="1">
      <c r="A389">
        <v>1182</v>
      </c>
      <c r="B389" s="123" t="s">
        <v>20310</v>
      </c>
      <c r="C389" s="282">
        <v>1733</v>
      </c>
      <c r="D389" s="282" t="str">
        <f t="shared" si="19"/>
        <v>1733</v>
      </c>
      <c r="E389" s="289"/>
      <c r="F389" s="289"/>
      <c r="G389" s="300">
        <f t="shared" si="20"/>
        <v>1</v>
      </c>
      <c r="H389" s="281" t="s">
        <v>2180</v>
      </c>
      <c r="I389" s="281" t="s">
        <v>20311</v>
      </c>
      <c r="J389" t="str">
        <f t="shared" si="18"/>
        <v>1224 </v>
      </c>
    </row>
    <row r="390" spans="1:10" ht="15" customHeight="1">
      <c r="A390">
        <v>986</v>
      </c>
      <c r="B390" s="123" t="s">
        <v>19768</v>
      </c>
      <c r="C390" s="282">
        <v>1736</v>
      </c>
      <c r="D390" s="282" t="str">
        <f t="shared" si="19"/>
        <v>1736</v>
      </c>
      <c r="E390" s="289"/>
      <c r="F390" s="289"/>
      <c r="G390" s="300">
        <f t="shared" si="20"/>
        <v>1</v>
      </c>
      <c r="H390" s="281" t="s">
        <v>2183</v>
      </c>
      <c r="I390" s="281" t="s">
        <v>19769</v>
      </c>
      <c r="J390" t="str">
        <f t="shared" si="18"/>
        <v>1015 </v>
      </c>
    </row>
    <row r="391" spans="1:10" ht="15" customHeight="1">
      <c r="A391">
        <v>1183</v>
      </c>
      <c r="B391" s="123" t="s">
        <v>20312</v>
      </c>
      <c r="C391" s="282">
        <v>1737</v>
      </c>
      <c r="D391" s="282" t="str">
        <f t="shared" si="19"/>
        <v>1737</v>
      </c>
      <c r="E391" s="289"/>
      <c r="F391" s="289"/>
      <c r="G391" s="300">
        <f t="shared" si="20"/>
        <v>1</v>
      </c>
      <c r="H391" s="281" t="s">
        <v>2185</v>
      </c>
      <c r="I391" s="281" t="s">
        <v>20313</v>
      </c>
      <c r="J391" t="str">
        <f t="shared" si="18"/>
        <v>1225 </v>
      </c>
    </row>
    <row r="392" spans="1:10" ht="15" customHeight="1">
      <c r="A392">
        <v>16</v>
      </c>
      <c r="B392" s="123" t="s">
        <v>17122</v>
      </c>
      <c r="C392" s="282">
        <v>1738</v>
      </c>
      <c r="D392" s="282" t="str">
        <f t="shared" si="19"/>
        <v>1738</v>
      </c>
      <c r="E392" s="289"/>
      <c r="F392" s="289"/>
      <c r="G392" s="300">
        <f t="shared" si="20"/>
        <v>1</v>
      </c>
      <c r="H392" s="281" t="s">
        <v>2189</v>
      </c>
      <c r="I392" s="281" t="s">
        <v>17123</v>
      </c>
      <c r="J392" t="str">
        <f t="shared" si="18"/>
        <v>0016 </v>
      </c>
    </row>
    <row r="393" spans="1:10" ht="15" customHeight="1">
      <c r="A393">
        <v>966</v>
      </c>
      <c r="B393" s="123" t="s">
        <v>19713</v>
      </c>
      <c r="C393" s="282">
        <v>1739</v>
      </c>
      <c r="D393" s="282" t="str">
        <f t="shared" si="19"/>
        <v>1739</v>
      </c>
      <c r="E393" s="289"/>
      <c r="F393" s="289"/>
      <c r="G393" s="300">
        <f t="shared" si="20"/>
        <v>1</v>
      </c>
      <c r="H393" s="281" t="s">
        <v>19714</v>
      </c>
      <c r="I393" s="281" t="s">
        <v>19715</v>
      </c>
      <c r="J393" t="str">
        <f t="shared" si="18"/>
        <v>0990 </v>
      </c>
    </row>
    <row r="394" spans="1:10" ht="15" customHeight="1">
      <c r="A394">
        <v>602</v>
      </c>
      <c r="B394" s="123" t="s">
        <v>18714</v>
      </c>
      <c r="C394" s="282">
        <v>1741</v>
      </c>
      <c r="D394" s="282" t="str">
        <f t="shared" si="19"/>
        <v>1741</v>
      </c>
      <c r="E394" s="289"/>
      <c r="F394" s="289"/>
      <c r="G394" s="300">
        <f t="shared" si="20"/>
        <v>1</v>
      </c>
      <c r="H394" s="281" t="s">
        <v>2197</v>
      </c>
      <c r="I394" s="281" t="s">
        <v>18715</v>
      </c>
      <c r="J394" t="str">
        <f t="shared" si="18"/>
        <v>0616 </v>
      </c>
    </row>
    <row r="395" spans="1:10" ht="15" customHeight="1">
      <c r="A395">
        <v>107</v>
      </c>
      <c r="B395" s="123" t="s">
        <v>17366</v>
      </c>
      <c r="C395" s="282">
        <v>1744</v>
      </c>
      <c r="D395" s="282" t="str">
        <f t="shared" si="19"/>
        <v>1744</v>
      </c>
      <c r="E395" s="289"/>
      <c r="F395" s="289"/>
      <c r="G395" s="300">
        <f t="shared" si="20"/>
        <v>1</v>
      </c>
      <c r="H395" s="281" t="s">
        <v>10047</v>
      </c>
      <c r="J395" t="str">
        <f t="shared" si="18"/>
        <v>0107 </v>
      </c>
    </row>
    <row r="396" spans="1:10" ht="15" customHeight="1">
      <c r="A396">
        <v>952</v>
      </c>
      <c r="B396" s="123" t="s">
        <v>19674</v>
      </c>
      <c r="C396" s="282">
        <v>1745</v>
      </c>
      <c r="D396" s="282" t="str">
        <f t="shared" si="19"/>
        <v>1745</v>
      </c>
      <c r="E396" s="289"/>
      <c r="F396" s="289"/>
      <c r="G396" s="300">
        <f t="shared" si="20"/>
        <v>1</v>
      </c>
      <c r="H396" s="281" t="s">
        <v>2207</v>
      </c>
      <c r="I396" s="281" t="s">
        <v>19675</v>
      </c>
      <c r="J396" t="str">
        <f t="shared" si="18"/>
        <v>0974 </v>
      </c>
    </row>
    <row r="397" spans="1:10" ht="15" customHeight="1">
      <c r="A397">
        <v>624</v>
      </c>
      <c r="B397" s="123" t="s">
        <v>18775</v>
      </c>
      <c r="C397" s="282">
        <v>1748</v>
      </c>
      <c r="D397" s="282" t="str">
        <f t="shared" si="19"/>
        <v>1748</v>
      </c>
      <c r="E397" s="289"/>
      <c r="F397" s="289"/>
      <c r="G397" s="300">
        <f t="shared" si="20"/>
        <v>1</v>
      </c>
      <c r="H397" s="281" t="s">
        <v>18776</v>
      </c>
      <c r="I397" s="281" t="s">
        <v>18777</v>
      </c>
      <c r="J397" t="str">
        <f t="shared" si="18"/>
        <v>0638 </v>
      </c>
    </row>
    <row r="398" spans="1:10" ht="15" customHeight="1">
      <c r="A398">
        <v>640</v>
      </c>
      <c r="B398" s="123" t="s">
        <v>18821</v>
      </c>
      <c r="C398" s="282">
        <v>1749</v>
      </c>
      <c r="D398" s="282" t="str">
        <f t="shared" si="19"/>
        <v>1749</v>
      </c>
      <c r="E398" s="289"/>
      <c r="F398" s="289"/>
      <c r="G398" s="300">
        <f t="shared" si="20"/>
        <v>1</v>
      </c>
      <c r="H398" s="281" t="s">
        <v>2216</v>
      </c>
      <c r="I398" s="281" t="s">
        <v>18822</v>
      </c>
      <c r="J398" t="str">
        <f t="shared" si="18"/>
        <v>0656 </v>
      </c>
    </row>
    <row r="399" spans="1:10" ht="15" customHeight="1">
      <c r="A399">
        <v>231</v>
      </c>
      <c r="B399" s="123" t="s">
        <v>17705</v>
      </c>
      <c r="C399" s="282">
        <v>1751</v>
      </c>
      <c r="D399" s="282" t="str">
        <f t="shared" si="19"/>
        <v>1751</v>
      </c>
      <c r="E399" s="289"/>
      <c r="F399" s="289"/>
      <c r="G399" s="300">
        <f t="shared" si="20"/>
        <v>1</v>
      </c>
      <c r="H399" s="281" t="s">
        <v>17706</v>
      </c>
      <c r="I399" s="281" t="s">
        <v>17707</v>
      </c>
      <c r="J399" t="str">
        <f t="shared" si="18"/>
        <v>0235 </v>
      </c>
    </row>
    <row r="400" spans="1:10" ht="15" customHeight="1">
      <c r="A400">
        <v>824</v>
      </c>
      <c r="B400" s="123" t="s">
        <v>19321</v>
      </c>
      <c r="C400" s="282">
        <v>1752</v>
      </c>
      <c r="D400" s="282" t="str">
        <f t="shared" si="19"/>
        <v>1752</v>
      </c>
      <c r="E400" s="289"/>
      <c r="F400" s="289"/>
      <c r="G400" s="300">
        <f t="shared" si="20"/>
        <v>1</v>
      </c>
      <c r="H400" s="281" t="s">
        <v>2222</v>
      </c>
      <c r="I400" s="281" t="s">
        <v>19322</v>
      </c>
      <c r="J400" t="str">
        <f t="shared" si="18"/>
        <v>0845 </v>
      </c>
    </row>
    <row r="401" spans="1:10" ht="15" customHeight="1">
      <c r="A401">
        <v>1010</v>
      </c>
      <c r="B401" s="123" t="s">
        <v>19835</v>
      </c>
      <c r="C401" s="282">
        <v>1754</v>
      </c>
      <c r="D401" s="282" t="str">
        <f t="shared" si="19"/>
        <v>1754</v>
      </c>
      <c r="E401" s="289"/>
      <c r="F401" s="289"/>
      <c r="G401" s="300">
        <f t="shared" si="20"/>
        <v>1</v>
      </c>
      <c r="H401" s="281" t="s">
        <v>10089</v>
      </c>
      <c r="I401" s="281" t="s">
        <v>19836</v>
      </c>
      <c r="J401" t="str">
        <f t="shared" si="18"/>
        <v>1039 </v>
      </c>
    </row>
    <row r="402" spans="1:10" ht="15" customHeight="1">
      <c r="A402">
        <v>833</v>
      </c>
      <c r="B402" s="123" t="s">
        <v>19346</v>
      </c>
      <c r="C402" s="282">
        <v>1758</v>
      </c>
      <c r="D402" s="282" t="str">
        <f t="shared" si="19"/>
        <v>1758</v>
      </c>
      <c r="E402" s="289"/>
      <c r="F402" s="289"/>
      <c r="G402" s="300">
        <f t="shared" si="20"/>
        <v>1</v>
      </c>
      <c r="H402" s="281" t="s">
        <v>2237</v>
      </c>
      <c r="I402" s="281" t="s">
        <v>19347</v>
      </c>
      <c r="J402" t="str">
        <f t="shared" si="18"/>
        <v>0854 </v>
      </c>
    </row>
    <row r="403" spans="1:10" ht="15" customHeight="1">
      <c r="A403">
        <v>259</v>
      </c>
      <c r="B403" s="123" t="s">
        <v>17783</v>
      </c>
      <c r="C403" s="282">
        <v>1759</v>
      </c>
      <c r="D403" s="282" t="str">
        <f t="shared" si="19"/>
        <v>1759</v>
      </c>
      <c r="E403" s="289"/>
      <c r="F403" s="289"/>
      <c r="G403" s="300">
        <f t="shared" si="20"/>
        <v>2</v>
      </c>
      <c r="H403" s="281" t="s">
        <v>17784</v>
      </c>
      <c r="I403" s="281" t="s">
        <v>17785</v>
      </c>
      <c r="J403" t="str">
        <f t="shared" si="18"/>
        <v>0262 </v>
      </c>
    </row>
    <row r="404" spans="1:10" ht="15" customHeight="1">
      <c r="A404">
        <v>407</v>
      </c>
      <c r="B404" s="123" t="s">
        <v>18186</v>
      </c>
      <c r="C404" s="282">
        <v>1759</v>
      </c>
      <c r="D404" s="282" t="str">
        <f t="shared" si="19"/>
        <v>1759</v>
      </c>
      <c r="E404" s="289"/>
      <c r="F404" s="289"/>
      <c r="G404" s="300">
        <f t="shared" si="20"/>
        <v>2</v>
      </c>
      <c r="H404" s="281" t="s">
        <v>18187</v>
      </c>
      <c r="I404" s="281" t="s">
        <v>18188</v>
      </c>
      <c r="J404" t="str">
        <f t="shared" si="18"/>
        <v>0413 </v>
      </c>
    </row>
    <row r="405" spans="1:10" ht="15" customHeight="1">
      <c r="A405">
        <v>40</v>
      </c>
      <c r="B405" s="123" t="s">
        <v>17188</v>
      </c>
      <c r="C405" s="282">
        <v>1760</v>
      </c>
      <c r="D405" s="282" t="str">
        <f t="shared" si="19"/>
        <v>1760</v>
      </c>
      <c r="E405" s="289"/>
      <c r="F405" s="289"/>
      <c r="G405" s="300">
        <f t="shared" si="20"/>
        <v>2</v>
      </c>
      <c r="H405" s="281" t="s">
        <v>17189</v>
      </c>
      <c r="I405" s="281" t="s">
        <v>17190</v>
      </c>
      <c r="J405" t="str">
        <f t="shared" si="18"/>
        <v>0040 </v>
      </c>
    </row>
    <row r="406" spans="1:10" ht="15" customHeight="1">
      <c r="A406">
        <v>42</v>
      </c>
      <c r="B406" s="123" t="s">
        <v>17194</v>
      </c>
      <c r="C406" s="282">
        <v>1760</v>
      </c>
      <c r="D406" s="282" t="str">
        <f t="shared" si="19"/>
        <v>1760</v>
      </c>
      <c r="E406" s="289"/>
      <c r="F406" s="289"/>
      <c r="G406" s="300">
        <f t="shared" si="20"/>
        <v>2</v>
      </c>
      <c r="H406" s="281" t="s">
        <v>17195</v>
      </c>
      <c r="I406" s="281" t="s">
        <v>17196</v>
      </c>
      <c r="J406" t="str">
        <f t="shared" si="18"/>
        <v>0042 </v>
      </c>
    </row>
    <row r="407" spans="1:10" ht="15" customHeight="1">
      <c r="A407">
        <v>846</v>
      </c>
      <c r="B407" s="123" t="s">
        <v>19381</v>
      </c>
      <c r="C407" s="282">
        <v>1764</v>
      </c>
      <c r="D407" s="282" t="str">
        <f t="shared" si="19"/>
        <v>1764</v>
      </c>
      <c r="E407" s="289"/>
      <c r="F407" s="289"/>
      <c r="G407" s="300">
        <f t="shared" si="20"/>
        <v>1</v>
      </c>
      <c r="H407" s="281" t="s">
        <v>2252</v>
      </c>
      <c r="I407" s="281" t="s">
        <v>19382</v>
      </c>
      <c r="J407" t="str">
        <f t="shared" si="18"/>
        <v>0868 </v>
      </c>
    </row>
    <row r="408" spans="1:10" ht="15" customHeight="1">
      <c r="A408">
        <v>847</v>
      </c>
      <c r="B408" s="123" t="s">
        <v>19383</v>
      </c>
      <c r="C408" s="282">
        <v>1765</v>
      </c>
      <c r="D408" s="282" t="str">
        <f t="shared" si="19"/>
        <v>1765</v>
      </c>
      <c r="E408" s="289"/>
      <c r="F408" s="289"/>
      <c r="G408" s="300">
        <f t="shared" si="20"/>
        <v>1</v>
      </c>
      <c r="H408" s="281" t="s">
        <v>2255</v>
      </c>
      <c r="I408" s="281" t="s">
        <v>19384</v>
      </c>
      <c r="J408" t="str">
        <f t="shared" si="18"/>
        <v>0869 </v>
      </c>
    </row>
    <row r="409" spans="1:10" ht="15" customHeight="1">
      <c r="A409">
        <v>1442</v>
      </c>
      <c r="B409" s="123" t="s">
        <v>21041</v>
      </c>
      <c r="C409" s="282">
        <v>1773</v>
      </c>
      <c r="D409" s="282" t="str">
        <f t="shared" si="19"/>
        <v>1773</v>
      </c>
      <c r="E409" s="289"/>
      <c r="F409" s="289"/>
      <c r="G409" s="300">
        <f t="shared" si="20"/>
        <v>1</v>
      </c>
      <c r="H409" s="281" t="s">
        <v>21042</v>
      </c>
      <c r="I409" s="281" t="s">
        <v>21043</v>
      </c>
      <c r="J409" t="str">
        <f t="shared" si="18"/>
        <v>1499 </v>
      </c>
    </row>
    <row r="410" spans="1:10" ht="15" customHeight="1">
      <c r="A410">
        <v>1011</v>
      </c>
      <c r="B410" s="123" t="s">
        <v>19837</v>
      </c>
      <c r="C410" s="282">
        <v>1775</v>
      </c>
      <c r="D410" s="282" t="str">
        <f t="shared" si="19"/>
        <v>1775</v>
      </c>
      <c r="E410" s="289"/>
      <c r="F410" s="289"/>
      <c r="G410" s="300">
        <f t="shared" si="20"/>
        <v>1</v>
      </c>
      <c r="H410" s="281" t="s">
        <v>19838</v>
      </c>
      <c r="I410" s="281" t="s">
        <v>19839</v>
      </c>
      <c r="J410" t="str">
        <f t="shared" si="18"/>
        <v>1040 </v>
      </c>
    </row>
    <row r="411" spans="1:10" ht="15" customHeight="1">
      <c r="A411">
        <v>970</v>
      </c>
      <c r="B411" s="123" t="s">
        <v>19725</v>
      </c>
      <c r="C411" s="282">
        <v>1777</v>
      </c>
      <c r="D411" s="282" t="str">
        <f t="shared" si="19"/>
        <v>1777</v>
      </c>
      <c r="E411" s="289"/>
      <c r="F411" s="289"/>
      <c r="G411" s="300">
        <f t="shared" si="20"/>
        <v>1</v>
      </c>
      <c r="H411" s="281" t="s">
        <v>19726</v>
      </c>
      <c r="I411" s="281" t="s">
        <v>19727</v>
      </c>
      <c r="J411" t="str">
        <f t="shared" si="18"/>
        <v>0996 </v>
      </c>
    </row>
    <row r="412" spans="1:10" ht="15" customHeight="1">
      <c r="A412">
        <v>1191</v>
      </c>
      <c r="B412" s="123" t="s">
        <v>20333</v>
      </c>
      <c r="C412" s="282">
        <v>1778</v>
      </c>
      <c r="D412" s="282" t="str">
        <f t="shared" si="19"/>
        <v>1778</v>
      </c>
      <c r="E412" s="289"/>
      <c r="F412" s="289"/>
      <c r="G412" s="300">
        <f t="shared" si="20"/>
        <v>1</v>
      </c>
      <c r="H412" s="281" t="s">
        <v>20334</v>
      </c>
      <c r="I412" s="281" t="s">
        <v>20335</v>
      </c>
      <c r="J412" t="str">
        <f t="shared" si="18"/>
        <v>1233 </v>
      </c>
    </row>
    <row r="413" spans="1:10" ht="15" customHeight="1">
      <c r="A413">
        <v>479</v>
      </c>
      <c r="B413" s="123" t="s">
        <v>18378</v>
      </c>
      <c r="C413" s="282">
        <v>1779</v>
      </c>
      <c r="D413" s="282" t="str">
        <f t="shared" si="19"/>
        <v>1779</v>
      </c>
      <c r="E413" s="289"/>
      <c r="F413" s="289"/>
      <c r="G413" s="300">
        <f t="shared" si="20"/>
        <v>1</v>
      </c>
      <c r="H413" s="281" t="s">
        <v>10159</v>
      </c>
      <c r="I413" s="281" t="s">
        <v>18379</v>
      </c>
      <c r="J413" t="str">
        <f t="shared" si="18"/>
        <v>0485 </v>
      </c>
    </row>
    <row r="414" spans="1:10" ht="15" customHeight="1">
      <c r="A414">
        <v>1705</v>
      </c>
      <c r="B414" s="123" t="s">
        <v>21792</v>
      </c>
      <c r="C414" s="282">
        <v>1790</v>
      </c>
      <c r="D414" s="282" t="str">
        <f t="shared" si="19"/>
        <v>1790</v>
      </c>
      <c r="E414" s="289"/>
      <c r="F414" s="289"/>
      <c r="G414" s="300">
        <f t="shared" si="20"/>
        <v>1</v>
      </c>
      <c r="H414" s="281" t="s">
        <v>21793</v>
      </c>
      <c r="I414" s="281"/>
      <c r="J414" t="str">
        <f t="shared" si="18"/>
        <v>1777 </v>
      </c>
    </row>
    <row r="415" spans="1:10" ht="15" customHeight="1">
      <c r="A415">
        <v>476</v>
      </c>
      <c r="B415" s="123" t="s">
        <v>18369</v>
      </c>
      <c r="C415" s="282">
        <v>1791</v>
      </c>
      <c r="D415" s="282" t="str">
        <f t="shared" si="19"/>
        <v>1791</v>
      </c>
      <c r="E415" s="289"/>
      <c r="F415" s="289"/>
      <c r="G415" s="300">
        <f t="shared" si="20"/>
        <v>2</v>
      </c>
      <c r="H415" s="281" t="s">
        <v>18370</v>
      </c>
      <c r="I415" s="281" t="s">
        <v>18371</v>
      </c>
      <c r="J415" t="str">
        <f t="shared" si="18"/>
        <v>0482 </v>
      </c>
    </row>
    <row r="416" spans="1:10" ht="15" customHeight="1">
      <c r="A416">
        <v>1083</v>
      </c>
      <c r="B416" s="123" t="s">
        <v>20035</v>
      </c>
      <c r="C416" s="282">
        <v>1791</v>
      </c>
      <c r="D416" s="282" t="str">
        <f t="shared" si="19"/>
        <v>1791</v>
      </c>
      <c r="E416" s="289"/>
      <c r="F416" s="289"/>
      <c r="G416" s="300">
        <f t="shared" si="20"/>
        <v>2</v>
      </c>
      <c r="H416" s="281" t="s">
        <v>20036</v>
      </c>
      <c r="I416" s="281" t="s">
        <v>18371</v>
      </c>
      <c r="J416" t="str">
        <f t="shared" si="18"/>
        <v>1119 </v>
      </c>
    </row>
    <row r="417" spans="1:10" ht="15" customHeight="1">
      <c r="A417">
        <v>534</v>
      </c>
      <c r="B417" s="123" t="s">
        <v>18531</v>
      </c>
      <c r="C417" s="282">
        <v>1806</v>
      </c>
      <c r="D417" s="282" t="str">
        <f t="shared" si="19"/>
        <v>1806</v>
      </c>
      <c r="E417" s="289"/>
      <c r="F417" s="289"/>
      <c r="G417" s="300">
        <f t="shared" si="20"/>
        <v>1</v>
      </c>
      <c r="H417" s="281" t="s">
        <v>2355</v>
      </c>
      <c r="I417" s="281" t="s">
        <v>18532</v>
      </c>
      <c r="J417" t="str">
        <f t="shared" si="18"/>
        <v>0544 </v>
      </c>
    </row>
    <row r="418" spans="1:10" ht="15" customHeight="1">
      <c r="A418">
        <v>535</v>
      </c>
      <c r="B418" s="123" t="s">
        <v>18533</v>
      </c>
      <c r="C418" s="282">
        <v>1807</v>
      </c>
      <c r="D418" s="282" t="str">
        <f t="shared" si="19"/>
        <v>1807</v>
      </c>
      <c r="E418" s="289"/>
      <c r="F418" s="289"/>
      <c r="G418" s="300">
        <f t="shared" si="20"/>
        <v>1</v>
      </c>
      <c r="H418" s="281" t="s">
        <v>18534</v>
      </c>
      <c r="I418" s="281" t="s">
        <v>18535</v>
      </c>
      <c r="J418" t="str">
        <f t="shared" si="18"/>
        <v>0545 </v>
      </c>
    </row>
    <row r="419" spans="1:10" ht="15" customHeight="1">
      <c r="A419">
        <v>677</v>
      </c>
      <c r="B419" s="123" t="s">
        <v>18920</v>
      </c>
      <c r="C419" s="282">
        <v>1809</v>
      </c>
      <c r="D419" s="282" t="str">
        <f t="shared" si="19"/>
        <v>1809</v>
      </c>
      <c r="E419" s="289"/>
      <c r="F419" s="289"/>
      <c r="G419" s="300">
        <f t="shared" si="20"/>
        <v>1</v>
      </c>
      <c r="H419" s="281" t="s">
        <v>2363</v>
      </c>
      <c r="I419" s="292"/>
      <c r="J419" t="str">
        <f t="shared" si="18"/>
        <v>0696 </v>
      </c>
    </row>
    <row r="420" spans="1:10" ht="15" customHeight="1">
      <c r="A420">
        <v>189</v>
      </c>
      <c r="B420" s="123" t="s">
        <v>17594</v>
      </c>
      <c r="C420" s="282">
        <v>1810</v>
      </c>
      <c r="D420" s="282" t="str">
        <f t="shared" si="19"/>
        <v>1810</v>
      </c>
      <c r="E420" s="289"/>
      <c r="F420" s="289"/>
      <c r="G420" s="300">
        <f t="shared" si="20"/>
        <v>1</v>
      </c>
      <c r="H420" s="281" t="s">
        <v>2365</v>
      </c>
      <c r="I420" s="281" t="s">
        <v>17595</v>
      </c>
      <c r="J420" t="str">
        <f t="shared" si="18"/>
        <v>0190 </v>
      </c>
    </row>
    <row r="421" spans="1:10" ht="15" customHeight="1">
      <c r="A421">
        <v>354</v>
      </c>
      <c r="B421" s="123" t="s">
        <v>18038</v>
      </c>
      <c r="C421" s="282">
        <v>1813</v>
      </c>
      <c r="D421" s="282" t="str">
        <f t="shared" si="19"/>
        <v>1813</v>
      </c>
      <c r="E421" s="289"/>
      <c r="F421" s="289"/>
      <c r="G421" s="300">
        <f t="shared" si="20"/>
        <v>1</v>
      </c>
      <c r="H421" s="281" t="s">
        <v>18039</v>
      </c>
      <c r="I421" s="281" t="s">
        <v>18040</v>
      </c>
      <c r="J421" t="str">
        <f t="shared" si="18"/>
        <v>0357 </v>
      </c>
    </row>
    <row r="422" spans="1:10" ht="15" customHeight="1">
      <c r="A422">
        <v>563</v>
      </c>
      <c r="B422" s="123" t="s">
        <v>18610</v>
      </c>
      <c r="C422" s="282">
        <v>1818</v>
      </c>
      <c r="D422" s="282" t="str">
        <f t="shared" si="19"/>
        <v>1818</v>
      </c>
      <c r="E422" s="289"/>
      <c r="F422" s="289"/>
      <c r="G422" s="300">
        <f t="shared" si="20"/>
        <v>1</v>
      </c>
      <c r="H422" s="281" t="s">
        <v>2385</v>
      </c>
      <c r="I422" s="281" t="s">
        <v>18611</v>
      </c>
      <c r="J422" t="str">
        <f t="shared" si="18"/>
        <v>0574 </v>
      </c>
    </row>
    <row r="423" spans="1:10" ht="15" customHeight="1">
      <c r="A423">
        <v>357</v>
      </c>
      <c r="B423" s="123" t="s">
        <v>18047</v>
      </c>
      <c r="C423" s="282">
        <v>1823</v>
      </c>
      <c r="D423" s="282" t="str">
        <f t="shared" si="19"/>
        <v>1823</v>
      </c>
      <c r="E423" s="289"/>
      <c r="F423" s="289"/>
      <c r="G423" s="300">
        <f t="shared" si="20"/>
        <v>1</v>
      </c>
      <c r="H423" s="281" t="s">
        <v>18048</v>
      </c>
      <c r="I423" s="281" t="s">
        <v>18049</v>
      </c>
      <c r="J423" t="str">
        <f t="shared" si="18"/>
        <v>0360 </v>
      </c>
    </row>
    <row r="424" spans="1:10" ht="15" customHeight="1">
      <c r="A424">
        <v>1591</v>
      </c>
      <c r="B424" s="123" t="s">
        <v>21458</v>
      </c>
      <c r="C424" s="282">
        <v>1825</v>
      </c>
      <c r="D424" s="282" t="str">
        <f t="shared" si="19"/>
        <v>1825</v>
      </c>
      <c r="E424" s="289"/>
      <c r="F424" s="289"/>
      <c r="G424" s="300">
        <f t="shared" si="20"/>
        <v>1</v>
      </c>
      <c r="H424" s="281" t="s">
        <v>21459</v>
      </c>
      <c r="I424" s="281" t="s">
        <v>21460</v>
      </c>
      <c r="J424" t="str">
        <f t="shared" si="18"/>
        <v>1653 </v>
      </c>
    </row>
    <row r="425" spans="1:10" ht="15" customHeight="1">
      <c r="A425">
        <v>932</v>
      </c>
      <c r="B425" s="123" t="s">
        <v>19616</v>
      </c>
      <c r="C425" s="282">
        <v>1827</v>
      </c>
      <c r="D425" s="282" t="str">
        <f t="shared" si="19"/>
        <v>1827</v>
      </c>
      <c r="E425" s="289"/>
      <c r="F425" s="289"/>
      <c r="G425" s="300">
        <f t="shared" si="20"/>
        <v>1</v>
      </c>
      <c r="H425" s="281" t="s">
        <v>19617</v>
      </c>
      <c r="I425" s="281" t="s">
        <v>19618</v>
      </c>
      <c r="J425" t="str">
        <f t="shared" si="18"/>
        <v>0953 </v>
      </c>
    </row>
    <row r="426" spans="1:10" ht="15" customHeight="1">
      <c r="A426">
        <v>937</v>
      </c>
      <c r="B426" s="123" t="s">
        <v>19631</v>
      </c>
      <c r="C426" s="282">
        <v>1828</v>
      </c>
      <c r="D426" s="282" t="str">
        <f t="shared" si="19"/>
        <v>1828</v>
      </c>
      <c r="E426" s="289"/>
      <c r="F426" s="289"/>
      <c r="G426" s="300">
        <f t="shared" si="20"/>
        <v>2</v>
      </c>
      <c r="H426" s="281" t="s">
        <v>19632</v>
      </c>
      <c r="I426" s="281" t="s">
        <v>19633</v>
      </c>
      <c r="J426" t="str">
        <f t="shared" si="18"/>
        <v>0958 </v>
      </c>
    </row>
    <row r="427" spans="1:10" ht="15" customHeight="1">
      <c r="A427">
        <v>1597</v>
      </c>
      <c r="B427" s="123" t="s">
        <v>21476</v>
      </c>
      <c r="C427" s="282">
        <v>1828</v>
      </c>
      <c r="D427" s="282" t="str">
        <f t="shared" si="19"/>
        <v>1828</v>
      </c>
      <c r="E427" s="289"/>
      <c r="F427" s="289"/>
      <c r="G427" s="300">
        <f t="shared" si="20"/>
        <v>2</v>
      </c>
      <c r="H427" s="281" t="s">
        <v>21477</v>
      </c>
      <c r="I427" s="281" t="s">
        <v>21478</v>
      </c>
      <c r="J427" t="str">
        <f t="shared" si="18"/>
        <v>1661 </v>
      </c>
    </row>
    <row r="428" spans="1:10" ht="15" customHeight="1">
      <c r="A428">
        <v>1161</v>
      </c>
      <c r="B428" s="123" t="s">
        <v>20252</v>
      </c>
      <c r="C428" s="282">
        <v>1829</v>
      </c>
      <c r="D428" s="282" t="str">
        <f t="shared" si="19"/>
        <v>1829</v>
      </c>
      <c r="E428" s="289"/>
      <c r="F428" s="289"/>
      <c r="G428" s="300">
        <f t="shared" si="20"/>
        <v>1</v>
      </c>
      <c r="H428" s="281" t="s">
        <v>20253</v>
      </c>
      <c r="I428" s="281" t="s">
        <v>20254</v>
      </c>
      <c r="J428" t="str">
        <f t="shared" si="18"/>
        <v>1202 </v>
      </c>
    </row>
    <row r="429" spans="1:10" ht="15" customHeight="1">
      <c r="A429">
        <v>359</v>
      </c>
      <c r="B429" s="123" t="s">
        <v>18053</v>
      </c>
      <c r="C429" s="282">
        <v>1830</v>
      </c>
      <c r="D429" s="282" t="str">
        <f t="shared" si="19"/>
        <v>1830</v>
      </c>
      <c r="E429" s="289"/>
      <c r="F429" s="289"/>
      <c r="G429" s="300">
        <f t="shared" si="20"/>
        <v>1</v>
      </c>
      <c r="H429" s="281" t="s">
        <v>18054</v>
      </c>
      <c r="I429" s="281" t="s">
        <v>18055</v>
      </c>
      <c r="J429" t="str">
        <f t="shared" si="18"/>
        <v>0362 </v>
      </c>
    </row>
    <row r="430" spans="1:10" ht="15" customHeight="1">
      <c r="A430">
        <v>197</v>
      </c>
      <c r="B430" s="123" t="s">
        <v>17613</v>
      </c>
      <c r="C430" s="282">
        <v>1834</v>
      </c>
      <c r="D430" s="282" t="str">
        <f t="shared" si="19"/>
        <v>1834</v>
      </c>
      <c r="E430" s="289"/>
      <c r="F430" s="289"/>
      <c r="G430" s="300">
        <f t="shared" si="20"/>
        <v>1</v>
      </c>
      <c r="H430" s="281" t="s">
        <v>2423</v>
      </c>
      <c r="I430" s="281" t="s">
        <v>17614</v>
      </c>
      <c r="J430" t="str">
        <f t="shared" si="18"/>
        <v>0198 </v>
      </c>
    </row>
    <row r="431" spans="1:10" ht="15" customHeight="1">
      <c r="A431">
        <v>1357</v>
      </c>
      <c r="B431" s="123" t="s">
        <v>20804</v>
      </c>
      <c r="C431" s="282">
        <v>1836</v>
      </c>
      <c r="D431" s="282" t="str">
        <f t="shared" si="19"/>
        <v>1836</v>
      </c>
      <c r="E431" s="289"/>
      <c r="F431" s="289"/>
      <c r="G431" s="300">
        <f t="shared" si="20"/>
        <v>1</v>
      </c>
      <c r="H431" s="281" t="s">
        <v>2428</v>
      </c>
      <c r="I431" s="281" t="s">
        <v>20805</v>
      </c>
      <c r="J431" t="str">
        <f t="shared" si="18"/>
        <v>1409 </v>
      </c>
    </row>
    <row r="432" spans="1:10" ht="15" customHeight="1">
      <c r="A432">
        <v>570</v>
      </c>
      <c r="B432" s="123" t="s">
        <v>18629</v>
      </c>
      <c r="C432" s="282">
        <v>1837</v>
      </c>
      <c r="D432" s="282" t="str">
        <f t="shared" si="19"/>
        <v>1837</v>
      </c>
      <c r="E432" s="289"/>
      <c r="F432" s="289"/>
      <c r="G432" s="300">
        <f t="shared" si="20"/>
        <v>1</v>
      </c>
      <c r="H432" s="281" t="s">
        <v>18630</v>
      </c>
      <c r="I432" s="281" t="s">
        <v>18631</v>
      </c>
      <c r="J432" t="str">
        <f t="shared" si="18"/>
        <v>0581 </v>
      </c>
    </row>
    <row r="433" spans="1:10" ht="15" customHeight="1">
      <c r="A433">
        <v>1188</v>
      </c>
      <c r="B433" s="123" t="s">
        <v>20325</v>
      </c>
      <c r="C433" s="282">
        <v>1838</v>
      </c>
      <c r="D433" s="282" t="str">
        <f t="shared" si="19"/>
        <v>1838</v>
      </c>
      <c r="E433" s="289"/>
      <c r="F433" s="289"/>
      <c r="G433" s="300">
        <f t="shared" si="20"/>
        <v>1</v>
      </c>
      <c r="H433" s="281" t="s">
        <v>2433</v>
      </c>
      <c r="I433" s="281" t="s">
        <v>20326</v>
      </c>
      <c r="J433" t="str">
        <f t="shared" si="18"/>
        <v>1230 </v>
      </c>
    </row>
    <row r="434" spans="1:10" ht="15" customHeight="1">
      <c r="A434">
        <v>574</v>
      </c>
      <c r="B434" s="123" t="s">
        <v>18641</v>
      </c>
      <c r="C434" s="282">
        <v>1839</v>
      </c>
      <c r="D434" s="282" t="str">
        <f t="shared" si="19"/>
        <v>1839</v>
      </c>
      <c r="E434" s="289"/>
      <c r="F434" s="289"/>
      <c r="G434" s="300">
        <f t="shared" si="20"/>
        <v>1</v>
      </c>
      <c r="H434" s="281" t="s">
        <v>2435</v>
      </c>
      <c r="I434" s="281" t="s">
        <v>18642</v>
      </c>
      <c r="J434" t="str">
        <f t="shared" si="18"/>
        <v>0586 </v>
      </c>
    </row>
    <row r="435" spans="1:10" ht="15" customHeight="1">
      <c r="A435">
        <v>24</v>
      </c>
      <c r="B435" s="123" t="s">
        <v>17142</v>
      </c>
      <c r="C435" s="282">
        <v>1846</v>
      </c>
      <c r="D435" s="282" t="str">
        <f t="shared" si="19"/>
        <v>1846</v>
      </c>
      <c r="E435" s="289"/>
      <c r="F435" s="289"/>
      <c r="G435" s="300">
        <f t="shared" si="20"/>
        <v>1</v>
      </c>
      <c r="H435" s="281" t="s">
        <v>2452</v>
      </c>
      <c r="I435" s="281" t="s">
        <v>17143</v>
      </c>
      <c r="J435" t="str">
        <f t="shared" si="18"/>
        <v>0024 </v>
      </c>
    </row>
    <row r="436" spans="1:10" ht="15" customHeight="1">
      <c r="A436">
        <v>787</v>
      </c>
      <c r="B436" s="123" t="s">
        <v>19219</v>
      </c>
      <c r="C436" s="282">
        <v>1848</v>
      </c>
      <c r="D436" s="282" t="str">
        <f t="shared" si="19"/>
        <v>1848</v>
      </c>
      <c r="E436" s="289"/>
      <c r="F436" s="289"/>
      <c r="G436" s="300">
        <f t="shared" si="20"/>
        <v>1</v>
      </c>
      <c r="H436" s="281" t="s">
        <v>10347</v>
      </c>
      <c r="I436" s="281" t="s">
        <v>19220</v>
      </c>
      <c r="J436" t="str">
        <f t="shared" si="18"/>
        <v>0806 </v>
      </c>
    </row>
    <row r="437" spans="1:10" ht="15" customHeight="1">
      <c r="A437">
        <v>1153</v>
      </c>
      <c r="B437" s="123" t="s">
        <v>20229</v>
      </c>
      <c r="C437" s="282">
        <v>1855</v>
      </c>
      <c r="D437" s="282" t="str">
        <f t="shared" si="19"/>
        <v>1855</v>
      </c>
      <c r="E437" s="289"/>
      <c r="F437" s="289"/>
      <c r="G437" s="300">
        <f t="shared" si="20"/>
        <v>1</v>
      </c>
      <c r="H437" s="281" t="s">
        <v>20230</v>
      </c>
      <c r="I437" s="281" t="s">
        <v>20231</v>
      </c>
      <c r="J437" t="str">
        <f t="shared" si="18"/>
        <v>1192 </v>
      </c>
    </row>
    <row r="438" spans="1:10" ht="15" customHeight="1">
      <c r="A438">
        <v>565</v>
      </c>
      <c r="B438" s="123" t="s">
        <v>18615</v>
      </c>
      <c r="C438" s="282">
        <v>1859</v>
      </c>
      <c r="D438" s="282" t="str">
        <f t="shared" si="19"/>
        <v>1859</v>
      </c>
      <c r="E438" s="289"/>
      <c r="F438" s="289"/>
      <c r="G438" s="300">
        <f t="shared" si="20"/>
        <v>1</v>
      </c>
      <c r="H438" s="281" t="s">
        <v>18616</v>
      </c>
      <c r="I438" s="281" t="s">
        <v>18617</v>
      </c>
      <c r="J438" t="str">
        <f t="shared" si="18"/>
        <v>0576 </v>
      </c>
    </row>
    <row r="439" spans="1:10" ht="15" customHeight="1">
      <c r="A439">
        <v>586</v>
      </c>
      <c r="B439" s="123" t="s">
        <v>18673</v>
      </c>
      <c r="C439" s="282">
        <v>1860</v>
      </c>
      <c r="D439" s="282" t="str">
        <f t="shared" si="19"/>
        <v>1860</v>
      </c>
      <c r="E439" s="289"/>
      <c r="F439" s="289"/>
      <c r="G439" s="300">
        <f t="shared" si="20"/>
        <v>1</v>
      </c>
      <c r="H439" s="281" t="s">
        <v>18674</v>
      </c>
      <c r="I439" s="281" t="s">
        <v>18675</v>
      </c>
      <c r="J439" t="str">
        <f t="shared" si="18"/>
        <v>0598 </v>
      </c>
    </row>
    <row r="440" spans="1:10" ht="15" customHeight="1">
      <c r="A440">
        <v>1456</v>
      </c>
      <c r="B440" s="123" t="s">
        <v>21081</v>
      </c>
      <c r="C440" s="282">
        <v>1865</v>
      </c>
      <c r="D440" s="282" t="str">
        <f t="shared" si="19"/>
        <v>1865</v>
      </c>
      <c r="E440" s="289"/>
      <c r="F440" s="289"/>
      <c r="G440" s="300">
        <f t="shared" si="20"/>
        <v>1</v>
      </c>
      <c r="H440" s="281" t="s">
        <v>21082</v>
      </c>
      <c r="I440" s="281" t="s">
        <v>21083</v>
      </c>
      <c r="J440" t="str">
        <f t="shared" si="18"/>
        <v>1513 </v>
      </c>
    </row>
    <row r="441" spans="1:10" ht="15" customHeight="1">
      <c r="A441">
        <v>693</v>
      </c>
      <c r="B441" s="123" t="s">
        <v>18957</v>
      </c>
      <c r="C441" s="282">
        <v>1868</v>
      </c>
      <c r="D441" s="282" t="str">
        <f t="shared" si="19"/>
        <v>1868</v>
      </c>
      <c r="E441" s="289"/>
      <c r="F441" s="289"/>
      <c r="G441" s="300">
        <f t="shared" si="20"/>
        <v>1</v>
      </c>
      <c r="H441" s="281" t="s">
        <v>2494</v>
      </c>
      <c r="I441" s="281" t="s">
        <v>18958</v>
      </c>
      <c r="J441" t="str">
        <f t="shared" si="18"/>
        <v>0712 </v>
      </c>
    </row>
    <row r="442" spans="1:10" ht="15" customHeight="1">
      <c r="A442">
        <v>682</v>
      </c>
      <c r="B442" s="123" t="s">
        <v>18929</v>
      </c>
      <c r="C442" s="282">
        <v>1869</v>
      </c>
      <c r="D442" s="282" t="str">
        <f t="shared" si="19"/>
        <v>1869</v>
      </c>
      <c r="E442" s="289"/>
      <c r="F442" s="289"/>
      <c r="G442" s="300">
        <f t="shared" si="20"/>
        <v>1</v>
      </c>
      <c r="H442" s="281" t="s">
        <v>18930</v>
      </c>
      <c r="I442" s="292"/>
      <c r="J442" t="str">
        <f t="shared" si="18"/>
        <v>0701 </v>
      </c>
    </row>
    <row r="443" spans="1:10" ht="15" customHeight="1">
      <c r="A443">
        <v>974</v>
      </c>
      <c r="B443" s="123" t="s">
        <v>19735</v>
      </c>
      <c r="C443" s="282">
        <v>1872</v>
      </c>
      <c r="D443" s="282" t="str">
        <f t="shared" si="19"/>
        <v>1872</v>
      </c>
      <c r="E443" s="289"/>
      <c r="F443" s="289"/>
      <c r="G443" s="300">
        <f t="shared" si="20"/>
        <v>1</v>
      </c>
      <c r="H443" s="281" t="s">
        <v>2505</v>
      </c>
      <c r="I443" s="281" t="s">
        <v>19736</v>
      </c>
      <c r="J443" t="str">
        <f t="shared" si="18"/>
        <v>1001 </v>
      </c>
    </row>
    <row r="444" spans="1:10" ht="15" customHeight="1">
      <c r="A444">
        <v>978</v>
      </c>
      <c r="B444" s="123" t="s">
        <v>19745</v>
      </c>
      <c r="C444" s="282">
        <v>1873</v>
      </c>
      <c r="D444" s="282" t="str">
        <f t="shared" si="19"/>
        <v>1873</v>
      </c>
      <c r="E444" s="289"/>
      <c r="F444" s="289"/>
      <c r="G444" s="300">
        <f t="shared" si="20"/>
        <v>1</v>
      </c>
      <c r="H444" s="281" t="s">
        <v>19746</v>
      </c>
      <c r="I444" s="281" t="s">
        <v>19747</v>
      </c>
      <c r="J444" t="str">
        <f t="shared" si="18"/>
        <v>1006 </v>
      </c>
    </row>
    <row r="445" spans="1:10" ht="15" customHeight="1">
      <c r="A445">
        <v>759</v>
      </c>
      <c r="B445" s="123" t="s">
        <v>19139</v>
      </c>
      <c r="C445" s="282">
        <v>1884</v>
      </c>
      <c r="D445" s="282" t="str">
        <f t="shared" si="19"/>
        <v>1884</v>
      </c>
      <c r="E445" s="289"/>
      <c r="F445" s="289"/>
      <c r="G445" s="300">
        <f t="shared" si="20"/>
        <v>1</v>
      </c>
      <c r="H445" s="281" t="s">
        <v>2510</v>
      </c>
      <c r="I445" s="281" t="s">
        <v>19140</v>
      </c>
      <c r="J445" t="str">
        <f t="shared" si="18"/>
        <v>0778 </v>
      </c>
    </row>
    <row r="446" spans="1:10" ht="15" customHeight="1">
      <c r="A446">
        <v>220</v>
      </c>
      <c r="B446" s="123" t="s">
        <v>17674</v>
      </c>
      <c r="C446" s="282">
        <v>1885</v>
      </c>
      <c r="D446" s="282" t="str">
        <f t="shared" si="19"/>
        <v>1885</v>
      </c>
      <c r="E446" s="289"/>
      <c r="F446" s="289"/>
      <c r="G446" s="300">
        <f t="shared" si="20"/>
        <v>1</v>
      </c>
      <c r="H446" s="281" t="s">
        <v>2512</v>
      </c>
      <c r="I446" s="281" t="s">
        <v>17675</v>
      </c>
      <c r="J446" t="str">
        <f t="shared" si="18"/>
        <v>0224 </v>
      </c>
    </row>
    <row r="447" spans="1:10" ht="15" customHeight="1">
      <c r="A447">
        <v>101</v>
      </c>
      <c r="B447" s="123" t="s">
        <v>17349</v>
      </c>
      <c r="C447" s="282">
        <v>1886</v>
      </c>
      <c r="D447" s="282" t="str">
        <f t="shared" si="19"/>
        <v>1886</v>
      </c>
      <c r="E447" s="289"/>
      <c r="F447" s="289"/>
      <c r="G447" s="300">
        <f t="shared" si="20"/>
        <v>1</v>
      </c>
      <c r="H447" s="281" t="s">
        <v>2515</v>
      </c>
      <c r="I447" s="281" t="s">
        <v>17350</v>
      </c>
      <c r="J447" t="str">
        <f t="shared" si="18"/>
        <v>0101 </v>
      </c>
    </row>
    <row r="448" spans="1:10" ht="15" customHeight="1">
      <c r="A448">
        <v>388</v>
      </c>
      <c r="B448" s="123" t="s">
        <v>18135</v>
      </c>
      <c r="C448" s="282">
        <v>1887</v>
      </c>
      <c r="D448" s="282" t="str">
        <f t="shared" si="19"/>
        <v>1887</v>
      </c>
      <c r="E448" s="289"/>
      <c r="F448" s="289"/>
      <c r="G448" s="300">
        <f t="shared" si="20"/>
        <v>1</v>
      </c>
      <c r="H448" s="281" t="s">
        <v>2518</v>
      </c>
      <c r="I448" s="281" t="s">
        <v>18136</v>
      </c>
      <c r="J448" t="str">
        <f t="shared" si="18"/>
        <v>0392 </v>
      </c>
    </row>
    <row r="449" spans="1:10" ht="15" customHeight="1">
      <c r="A449">
        <v>27</v>
      </c>
      <c r="B449" s="123" t="s">
        <v>17150</v>
      </c>
      <c r="C449" s="282">
        <v>1888</v>
      </c>
      <c r="D449" s="282" t="str">
        <f t="shared" si="19"/>
        <v>1888</v>
      </c>
      <c r="E449" s="289"/>
      <c r="F449" s="289"/>
      <c r="G449" s="300">
        <f t="shared" si="20"/>
        <v>1</v>
      </c>
      <c r="H449" s="281" t="s">
        <v>2521</v>
      </c>
      <c r="I449" s="281" t="s">
        <v>17151</v>
      </c>
      <c r="J449" t="str">
        <f t="shared" si="18"/>
        <v>0027 </v>
      </c>
    </row>
    <row r="450" spans="1:10" ht="15" customHeight="1">
      <c r="A450">
        <v>136</v>
      </c>
      <c r="B450" s="123" t="s">
        <v>17448</v>
      </c>
      <c r="C450" s="282">
        <v>1889</v>
      </c>
      <c r="D450" s="282" t="str">
        <f t="shared" si="19"/>
        <v>1889</v>
      </c>
      <c r="E450" s="289"/>
      <c r="F450" s="289"/>
      <c r="G450" s="300">
        <f t="shared" si="20"/>
        <v>1</v>
      </c>
      <c r="H450" s="281" t="s">
        <v>2525</v>
      </c>
      <c r="I450" s="281" t="s">
        <v>17449</v>
      </c>
      <c r="J450" t="str">
        <f t="shared" ref="J450:J513" si="21">B450</f>
        <v>0136 </v>
      </c>
    </row>
    <row r="451" spans="1:10" ht="15" customHeight="1">
      <c r="A451">
        <v>1328</v>
      </c>
      <c r="B451" s="123" t="s">
        <v>20724</v>
      </c>
      <c r="C451" s="282">
        <v>1891</v>
      </c>
      <c r="D451" s="282" t="str">
        <f t="shared" ref="D451:D514" si="22">TEXT(C451,"0000")</f>
        <v>1891</v>
      </c>
      <c r="E451" s="289"/>
      <c r="F451" s="289"/>
      <c r="G451" s="300">
        <f t="shared" ref="G451:G514" si="23">COUNTIF($C$2:$C$1713,C451)</f>
        <v>1</v>
      </c>
      <c r="H451" s="281" t="s">
        <v>20725</v>
      </c>
      <c r="I451" s="281" t="s">
        <v>20726</v>
      </c>
      <c r="J451" t="str">
        <f t="shared" si="21"/>
        <v>1378 </v>
      </c>
    </row>
    <row r="452" spans="1:10" ht="15" customHeight="1">
      <c r="A452">
        <v>531</v>
      </c>
      <c r="B452" s="123" t="s">
        <v>18523</v>
      </c>
      <c r="C452" s="282">
        <v>1895</v>
      </c>
      <c r="D452" s="282" t="str">
        <f t="shared" si="22"/>
        <v>1895</v>
      </c>
      <c r="E452" s="289"/>
      <c r="F452" s="289"/>
      <c r="G452" s="300">
        <f t="shared" si="23"/>
        <v>1</v>
      </c>
      <c r="H452" s="281" t="s">
        <v>2535</v>
      </c>
      <c r="I452" s="281" t="s">
        <v>18524</v>
      </c>
      <c r="J452" t="str">
        <f t="shared" si="21"/>
        <v>0541 </v>
      </c>
    </row>
    <row r="453" spans="1:10" ht="15" customHeight="1">
      <c r="A453">
        <v>76</v>
      </c>
      <c r="B453" s="123" t="s">
        <v>17281</v>
      </c>
      <c r="C453" s="282">
        <v>1897</v>
      </c>
      <c r="D453" s="282" t="str">
        <f t="shared" si="22"/>
        <v>1897</v>
      </c>
      <c r="E453" s="289"/>
      <c r="F453" s="289"/>
      <c r="G453" s="300">
        <f t="shared" si="23"/>
        <v>1</v>
      </c>
      <c r="H453" s="281" t="s">
        <v>2537</v>
      </c>
      <c r="I453" s="281" t="s">
        <v>17282</v>
      </c>
      <c r="J453" t="str">
        <f t="shared" si="21"/>
        <v>0076 </v>
      </c>
    </row>
    <row r="454" spans="1:10" ht="15" customHeight="1">
      <c r="A454">
        <v>1360</v>
      </c>
      <c r="B454" s="123" t="s">
        <v>20811</v>
      </c>
      <c r="C454" s="282">
        <v>1902</v>
      </c>
      <c r="D454" s="282" t="str">
        <f t="shared" si="22"/>
        <v>1902</v>
      </c>
      <c r="E454" s="289"/>
      <c r="F454" s="289"/>
      <c r="G454" s="300">
        <f t="shared" si="23"/>
        <v>1</v>
      </c>
      <c r="H454" s="281" t="s">
        <v>20812</v>
      </c>
      <c r="I454" s="281" t="s">
        <v>20813</v>
      </c>
      <c r="J454" t="str">
        <f t="shared" si="21"/>
        <v>1412 </v>
      </c>
    </row>
    <row r="455" spans="1:10" ht="15" customHeight="1">
      <c r="A455">
        <v>404</v>
      </c>
      <c r="B455" s="123" t="s">
        <v>18177</v>
      </c>
      <c r="C455" s="282">
        <v>1910</v>
      </c>
      <c r="D455" s="282" t="str">
        <f t="shared" si="22"/>
        <v>1910</v>
      </c>
      <c r="E455" s="289"/>
      <c r="F455" s="289"/>
      <c r="G455" s="300">
        <f t="shared" si="23"/>
        <v>1</v>
      </c>
      <c r="H455" s="281" t="s">
        <v>18178</v>
      </c>
      <c r="I455" s="281" t="s">
        <v>18179</v>
      </c>
      <c r="J455" t="str">
        <f t="shared" si="21"/>
        <v>0409 </v>
      </c>
    </row>
    <row r="456" spans="1:10" ht="15" customHeight="1">
      <c r="A456">
        <v>426</v>
      </c>
      <c r="B456" s="123" t="s">
        <v>18241</v>
      </c>
      <c r="C456" s="282">
        <v>1911</v>
      </c>
      <c r="D456" s="282" t="str">
        <f t="shared" si="22"/>
        <v>1911</v>
      </c>
      <c r="E456" s="289"/>
      <c r="F456" s="289"/>
      <c r="G456" s="300">
        <f t="shared" si="23"/>
        <v>1</v>
      </c>
      <c r="H456" s="281" t="s">
        <v>10471</v>
      </c>
      <c r="I456" s="281" t="s">
        <v>18242</v>
      </c>
      <c r="J456" t="str">
        <f t="shared" si="21"/>
        <v>0432 </v>
      </c>
    </row>
    <row r="457" spans="1:10" ht="15" customHeight="1">
      <c r="A457">
        <v>545</v>
      </c>
      <c r="B457" s="123" t="s">
        <v>18562</v>
      </c>
      <c r="C457" s="282">
        <v>1914</v>
      </c>
      <c r="D457" s="282" t="str">
        <f t="shared" si="22"/>
        <v>1914</v>
      </c>
      <c r="E457" s="289"/>
      <c r="F457" s="289"/>
      <c r="G457" s="300">
        <f t="shared" si="23"/>
        <v>1</v>
      </c>
      <c r="H457" s="281" t="s">
        <v>18563</v>
      </c>
      <c r="I457" s="281" t="s">
        <v>18564</v>
      </c>
      <c r="J457" t="str">
        <f t="shared" si="21"/>
        <v>0556 </v>
      </c>
    </row>
    <row r="458" spans="1:10" ht="15" customHeight="1">
      <c r="A458">
        <v>419</v>
      </c>
      <c r="B458" s="123" t="s">
        <v>18222</v>
      </c>
      <c r="C458" s="282">
        <v>1915</v>
      </c>
      <c r="D458" s="282" t="str">
        <f t="shared" si="22"/>
        <v>1915</v>
      </c>
      <c r="E458" s="289"/>
      <c r="F458" s="289"/>
      <c r="G458" s="300">
        <f t="shared" si="23"/>
        <v>1</v>
      </c>
      <c r="H458" s="281" t="s">
        <v>2574</v>
      </c>
      <c r="I458" s="281" t="s">
        <v>18223</v>
      </c>
      <c r="J458" t="str">
        <f t="shared" si="21"/>
        <v>0425 </v>
      </c>
    </row>
    <row r="459" spans="1:10" ht="15" customHeight="1">
      <c r="A459">
        <v>411</v>
      </c>
      <c r="B459" s="123" t="s">
        <v>18198</v>
      </c>
      <c r="C459" s="282">
        <v>1916</v>
      </c>
      <c r="D459" s="282" t="str">
        <f t="shared" si="22"/>
        <v>1916</v>
      </c>
      <c r="E459" s="289"/>
      <c r="F459" s="289"/>
      <c r="G459" s="300">
        <f t="shared" si="23"/>
        <v>1</v>
      </c>
      <c r="H459" s="281" t="s">
        <v>18199</v>
      </c>
      <c r="I459" s="281" t="s">
        <v>18200</v>
      </c>
      <c r="J459" t="str">
        <f t="shared" si="21"/>
        <v>0417 </v>
      </c>
    </row>
    <row r="460" spans="1:10" ht="15" customHeight="1">
      <c r="A460">
        <v>264</v>
      </c>
      <c r="B460" s="123" t="s">
        <v>17796</v>
      </c>
      <c r="C460" s="282">
        <v>1917</v>
      </c>
      <c r="D460" s="282" t="str">
        <f t="shared" si="22"/>
        <v>1917</v>
      </c>
      <c r="E460" s="289"/>
      <c r="F460" s="289"/>
      <c r="G460" s="300">
        <f t="shared" si="23"/>
        <v>1</v>
      </c>
      <c r="H460" s="281" t="s">
        <v>17797</v>
      </c>
      <c r="I460" s="281" t="s">
        <v>17798</v>
      </c>
      <c r="J460" t="str">
        <f t="shared" si="21"/>
        <v>0267 </v>
      </c>
    </row>
    <row r="461" spans="1:10" ht="15" customHeight="1">
      <c r="A461">
        <v>170</v>
      </c>
      <c r="B461" s="123" t="s">
        <v>17540</v>
      </c>
      <c r="C461" s="282">
        <v>1918</v>
      </c>
      <c r="D461" s="282" t="str">
        <f t="shared" si="22"/>
        <v>1918</v>
      </c>
      <c r="E461" s="289"/>
      <c r="F461" s="289"/>
      <c r="G461" s="300">
        <f t="shared" si="23"/>
        <v>1</v>
      </c>
      <c r="H461" s="281" t="s">
        <v>17541</v>
      </c>
      <c r="I461" s="281" t="s">
        <v>17542</v>
      </c>
      <c r="J461" t="str">
        <f t="shared" si="21"/>
        <v>0170 </v>
      </c>
    </row>
    <row r="462" spans="1:10" ht="15" customHeight="1">
      <c r="A462">
        <v>611</v>
      </c>
      <c r="B462" s="123" t="s">
        <v>18739</v>
      </c>
      <c r="C462" s="282">
        <v>1919</v>
      </c>
      <c r="D462" s="282" t="str">
        <f t="shared" si="22"/>
        <v>1919</v>
      </c>
      <c r="E462" s="289"/>
      <c r="F462" s="289"/>
      <c r="G462" s="300">
        <f t="shared" si="23"/>
        <v>1</v>
      </c>
      <c r="H462" s="281" t="s">
        <v>18740</v>
      </c>
      <c r="I462" s="281" t="s">
        <v>18741</v>
      </c>
      <c r="J462" t="str">
        <f t="shared" si="21"/>
        <v>0625 </v>
      </c>
    </row>
    <row r="463" spans="1:10" ht="15" customHeight="1">
      <c r="A463">
        <v>1202</v>
      </c>
      <c r="B463" s="123" t="s">
        <v>20364</v>
      </c>
      <c r="C463" s="282">
        <v>1920</v>
      </c>
      <c r="D463" s="282" t="str">
        <f t="shared" si="22"/>
        <v>1920</v>
      </c>
      <c r="E463" s="289"/>
      <c r="F463" s="289"/>
      <c r="G463" s="300">
        <f t="shared" si="23"/>
        <v>1</v>
      </c>
      <c r="H463" s="281" t="s">
        <v>20365</v>
      </c>
      <c r="I463" s="281" t="s">
        <v>20366</v>
      </c>
      <c r="J463" t="str">
        <f t="shared" si="21"/>
        <v>1245 </v>
      </c>
    </row>
    <row r="464" spans="1:10" ht="15" customHeight="1">
      <c r="A464">
        <v>319</v>
      </c>
      <c r="B464" s="123" t="s">
        <v>17941</v>
      </c>
      <c r="C464" s="282">
        <v>1921</v>
      </c>
      <c r="D464" s="282" t="str">
        <f t="shared" si="22"/>
        <v>1921</v>
      </c>
      <c r="E464" s="289"/>
      <c r="F464" s="289"/>
      <c r="G464" s="300">
        <f t="shared" si="23"/>
        <v>1</v>
      </c>
      <c r="H464" s="281" t="s">
        <v>17942</v>
      </c>
      <c r="I464" s="281" t="s">
        <v>17943</v>
      </c>
      <c r="J464" t="str">
        <f t="shared" si="21"/>
        <v>0322 </v>
      </c>
    </row>
    <row r="465" spans="1:10" ht="15" customHeight="1">
      <c r="A465">
        <v>1267</v>
      </c>
      <c r="B465" s="123" t="s">
        <v>20554</v>
      </c>
      <c r="C465" s="282">
        <v>1922</v>
      </c>
      <c r="D465" s="282" t="str">
        <f t="shared" si="22"/>
        <v>1922</v>
      </c>
      <c r="E465" s="289"/>
      <c r="F465" s="289"/>
      <c r="G465" s="300">
        <f t="shared" si="23"/>
        <v>1</v>
      </c>
      <c r="H465" s="281" t="s">
        <v>2595</v>
      </c>
      <c r="I465" s="281" t="s">
        <v>20555</v>
      </c>
      <c r="J465" t="str">
        <f t="shared" si="21"/>
        <v>1315 </v>
      </c>
    </row>
    <row r="466" spans="1:10" ht="15" customHeight="1">
      <c r="A466">
        <v>893</v>
      </c>
      <c r="B466" s="123" t="s">
        <v>19508</v>
      </c>
      <c r="C466" s="282">
        <v>1940</v>
      </c>
      <c r="D466" s="282" t="str">
        <f t="shared" si="22"/>
        <v>1940</v>
      </c>
      <c r="E466" s="289"/>
      <c r="F466" s="289"/>
      <c r="G466" s="300">
        <f t="shared" si="23"/>
        <v>1</v>
      </c>
      <c r="H466" s="281" t="s">
        <v>19509</v>
      </c>
      <c r="I466" s="281" t="s">
        <v>19510</v>
      </c>
      <c r="J466" t="str">
        <f t="shared" si="21"/>
        <v>0915 </v>
      </c>
    </row>
    <row r="467" spans="1:10" ht="15" customHeight="1">
      <c r="A467">
        <v>1367</v>
      </c>
      <c r="B467" s="123" t="s">
        <v>20830</v>
      </c>
      <c r="C467" s="282">
        <v>1941</v>
      </c>
      <c r="D467" s="282" t="str">
        <f t="shared" si="22"/>
        <v>1941</v>
      </c>
      <c r="E467" s="289"/>
      <c r="F467" s="289"/>
      <c r="G467" s="300">
        <f t="shared" si="23"/>
        <v>1</v>
      </c>
      <c r="H467" s="281" t="s">
        <v>20831</v>
      </c>
      <c r="I467" s="281" t="s">
        <v>20832</v>
      </c>
      <c r="J467" t="str">
        <f t="shared" si="21"/>
        <v>1419 </v>
      </c>
    </row>
    <row r="468" spans="1:10" ht="15" customHeight="1">
      <c r="A468">
        <v>214</v>
      </c>
      <c r="B468" s="123" t="s">
        <v>17659</v>
      </c>
      <c r="C468" s="282">
        <v>1942</v>
      </c>
      <c r="D468" s="282" t="str">
        <f t="shared" si="22"/>
        <v>1942</v>
      </c>
      <c r="E468" s="289"/>
      <c r="F468" s="289"/>
      <c r="G468" s="300">
        <f t="shared" si="23"/>
        <v>1</v>
      </c>
      <c r="H468" s="281" t="s">
        <v>267</v>
      </c>
      <c r="I468" s="281" t="s">
        <v>17660</v>
      </c>
      <c r="J468" t="str">
        <f t="shared" si="21"/>
        <v>0216 </v>
      </c>
    </row>
    <row r="469" spans="1:10" ht="15" customHeight="1">
      <c r="A469">
        <v>154</v>
      </c>
      <c r="B469" s="123" t="s">
        <v>17497</v>
      </c>
      <c r="C469" s="282">
        <v>1951</v>
      </c>
      <c r="D469" s="282" t="str">
        <f t="shared" si="22"/>
        <v>1951</v>
      </c>
      <c r="E469" s="289"/>
      <c r="F469" s="289"/>
      <c r="G469" s="300">
        <f t="shared" si="23"/>
        <v>1</v>
      </c>
      <c r="H469" s="281" t="s">
        <v>17498</v>
      </c>
      <c r="J469" t="str">
        <f t="shared" si="21"/>
        <v>0154 </v>
      </c>
    </row>
    <row r="470" spans="1:10" ht="15" customHeight="1">
      <c r="A470">
        <v>549</v>
      </c>
      <c r="B470" s="123" t="s">
        <v>18572</v>
      </c>
      <c r="C470" s="282">
        <v>1954</v>
      </c>
      <c r="D470" s="282" t="str">
        <f t="shared" si="22"/>
        <v>1954</v>
      </c>
      <c r="E470" s="289"/>
      <c r="F470" s="289"/>
      <c r="G470" s="300">
        <f t="shared" si="23"/>
        <v>1</v>
      </c>
      <c r="H470" s="281" t="s">
        <v>18573</v>
      </c>
      <c r="I470" s="281" t="s">
        <v>18574</v>
      </c>
      <c r="J470" t="str">
        <f t="shared" si="21"/>
        <v>0560 </v>
      </c>
    </row>
    <row r="471" spans="1:10" ht="15" customHeight="1">
      <c r="A471">
        <v>68</v>
      </c>
      <c r="B471" s="123" t="s">
        <v>17263</v>
      </c>
      <c r="C471" s="282">
        <v>1956</v>
      </c>
      <c r="D471" s="282" t="str">
        <f t="shared" si="22"/>
        <v>1956</v>
      </c>
      <c r="E471" s="289"/>
      <c r="F471" s="289"/>
      <c r="G471" s="300">
        <f t="shared" si="23"/>
        <v>1</v>
      </c>
      <c r="H471" s="281" t="s">
        <v>17264</v>
      </c>
      <c r="J471" t="str">
        <f t="shared" si="21"/>
        <v>0068 </v>
      </c>
    </row>
    <row r="472" spans="1:10" ht="15" customHeight="1">
      <c r="A472">
        <v>633</v>
      </c>
      <c r="B472" s="123" t="s">
        <v>18801</v>
      </c>
      <c r="C472" s="282">
        <v>1958</v>
      </c>
      <c r="D472" s="282" t="str">
        <f t="shared" si="22"/>
        <v>1958</v>
      </c>
      <c r="E472" s="289"/>
      <c r="F472" s="289"/>
      <c r="G472" s="300">
        <f t="shared" si="23"/>
        <v>1</v>
      </c>
      <c r="H472" s="281" t="s">
        <v>18802</v>
      </c>
      <c r="I472" s="281" t="s">
        <v>18803</v>
      </c>
      <c r="J472" t="str">
        <f t="shared" si="21"/>
        <v>0649 </v>
      </c>
    </row>
    <row r="473" spans="1:10" ht="15" customHeight="1">
      <c r="A473">
        <v>669</v>
      </c>
      <c r="B473" s="123" t="s">
        <v>18901</v>
      </c>
      <c r="C473" s="282">
        <v>1959</v>
      </c>
      <c r="D473" s="282" t="str">
        <f t="shared" si="22"/>
        <v>1959</v>
      </c>
      <c r="E473" s="289"/>
      <c r="F473" s="289"/>
      <c r="G473" s="300">
        <f t="shared" si="23"/>
        <v>1</v>
      </c>
      <c r="H473" s="281" t="s">
        <v>18902</v>
      </c>
      <c r="I473" s="281" t="s">
        <v>18903</v>
      </c>
      <c r="J473" t="str">
        <f t="shared" si="21"/>
        <v>0687 </v>
      </c>
    </row>
    <row r="474" spans="1:10" ht="15" customHeight="1">
      <c r="A474">
        <v>469</v>
      </c>
      <c r="B474" s="123" t="s">
        <v>18348</v>
      </c>
      <c r="C474" s="282">
        <v>1962</v>
      </c>
      <c r="D474" s="282" t="str">
        <f t="shared" si="22"/>
        <v>1962</v>
      </c>
      <c r="E474" s="289"/>
      <c r="F474" s="289"/>
      <c r="G474" s="300">
        <f t="shared" si="23"/>
        <v>1</v>
      </c>
      <c r="H474" s="281" t="s">
        <v>18349</v>
      </c>
      <c r="I474" s="281" t="s">
        <v>18350</v>
      </c>
      <c r="J474" t="str">
        <f t="shared" si="21"/>
        <v>0475 </v>
      </c>
    </row>
    <row r="475" spans="1:10" ht="15" customHeight="1">
      <c r="A475">
        <v>590</v>
      </c>
      <c r="B475" s="123" t="s">
        <v>18684</v>
      </c>
      <c r="C475" s="282">
        <v>1963</v>
      </c>
      <c r="D475" s="282" t="str">
        <f t="shared" si="22"/>
        <v>1963</v>
      </c>
      <c r="E475" s="289"/>
      <c r="F475" s="289"/>
      <c r="G475" s="300">
        <f t="shared" si="23"/>
        <v>1</v>
      </c>
      <c r="H475" s="281" t="s">
        <v>18685</v>
      </c>
      <c r="J475" t="str">
        <f t="shared" si="21"/>
        <v>0603 </v>
      </c>
    </row>
    <row r="476" spans="1:10" ht="15" customHeight="1">
      <c r="A476">
        <v>879</v>
      </c>
      <c r="B476" s="123" t="s">
        <v>19472</v>
      </c>
      <c r="C476" s="282">
        <v>1969</v>
      </c>
      <c r="D476" s="282" t="str">
        <f t="shared" si="22"/>
        <v>1969</v>
      </c>
      <c r="E476" s="289"/>
      <c r="F476" s="289"/>
      <c r="G476" s="300">
        <f t="shared" si="23"/>
        <v>1</v>
      </c>
      <c r="H476" s="281" t="s">
        <v>2682</v>
      </c>
      <c r="I476" s="281" t="s">
        <v>19473</v>
      </c>
      <c r="J476" t="str">
        <f t="shared" si="21"/>
        <v>0901 </v>
      </c>
    </row>
    <row r="477" spans="1:10" ht="15" customHeight="1">
      <c r="A477">
        <v>591</v>
      </c>
      <c r="B477" s="123" t="s">
        <v>18686</v>
      </c>
      <c r="C477" s="282">
        <v>1970</v>
      </c>
      <c r="D477" s="282" t="str">
        <f t="shared" si="22"/>
        <v>1970</v>
      </c>
      <c r="E477" s="289"/>
      <c r="F477" s="289"/>
      <c r="G477" s="300">
        <f t="shared" si="23"/>
        <v>1</v>
      </c>
      <c r="H477" s="281" t="s">
        <v>18687</v>
      </c>
      <c r="J477" t="str">
        <f t="shared" si="21"/>
        <v>0604 </v>
      </c>
    </row>
    <row r="478" spans="1:10" ht="15" customHeight="1">
      <c r="A478">
        <v>288</v>
      </c>
      <c r="B478" s="123" t="s">
        <v>17856</v>
      </c>
      <c r="C478" s="282">
        <v>1971</v>
      </c>
      <c r="D478" s="282" t="str">
        <f t="shared" si="22"/>
        <v>1971</v>
      </c>
      <c r="E478" s="289"/>
      <c r="F478" s="289"/>
      <c r="G478" s="300">
        <f t="shared" si="23"/>
        <v>1</v>
      </c>
      <c r="H478" s="281" t="s">
        <v>17857</v>
      </c>
      <c r="I478" s="281" t="s">
        <v>17858</v>
      </c>
      <c r="J478" t="str">
        <f t="shared" si="21"/>
        <v>0291 </v>
      </c>
    </row>
    <row r="479" spans="1:10" ht="15" customHeight="1">
      <c r="A479">
        <v>621</v>
      </c>
      <c r="B479" s="123" t="s">
        <v>18766</v>
      </c>
      <c r="C479" s="282">
        <v>1974</v>
      </c>
      <c r="D479" s="282" t="str">
        <f t="shared" si="22"/>
        <v>1974</v>
      </c>
      <c r="E479" s="289"/>
      <c r="F479" s="289"/>
      <c r="G479" s="300">
        <f t="shared" si="23"/>
        <v>1</v>
      </c>
      <c r="H479" s="281" t="s">
        <v>18767</v>
      </c>
      <c r="I479" s="281" t="s">
        <v>18768</v>
      </c>
      <c r="J479" t="str">
        <f t="shared" si="21"/>
        <v>0635 </v>
      </c>
    </row>
    <row r="480" spans="1:10" ht="15" customHeight="1">
      <c r="A480">
        <v>1158</v>
      </c>
      <c r="B480" s="123" t="s">
        <v>20243</v>
      </c>
      <c r="C480" s="282">
        <v>1977</v>
      </c>
      <c r="D480" s="282" t="str">
        <f t="shared" si="22"/>
        <v>1977</v>
      </c>
      <c r="E480" s="289"/>
      <c r="F480" s="289"/>
      <c r="G480" s="300">
        <f t="shared" si="23"/>
        <v>1</v>
      </c>
      <c r="H480" s="281" t="s">
        <v>20244</v>
      </c>
      <c r="I480" s="281" t="s">
        <v>20245</v>
      </c>
      <c r="J480" t="str">
        <f t="shared" si="21"/>
        <v>1199 </v>
      </c>
    </row>
    <row r="481" spans="1:10" ht="15" customHeight="1">
      <c r="A481">
        <v>316</v>
      </c>
      <c r="B481" s="123" t="s">
        <v>17933</v>
      </c>
      <c r="C481" s="282">
        <v>1978</v>
      </c>
      <c r="D481" s="282" t="str">
        <f t="shared" si="22"/>
        <v>1978</v>
      </c>
      <c r="E481" s="289"/>
      <c r="F481" s="289"/>
      <c r="G481" s="300">
        <f t="shared" si="23"/>
        <v>1</v>
      </c>
      <c r="H481" s="281" t="s">
        <v>2708</v>
      </c>
      <c r="I481" s="281" t="s">
        <v>17934</v>
      </c>
      <c r="J481" t="str">
        <f t="shared" si="21"/>
        <v>0319 </v>
      </c>
    </row>
    <row r="482" spans="1:10" ht="15" customHeight="1">
      <c r="A482">
        <v>564</v>
      </c>
      <c r="B482" s="123" t="s">
        <v>18612</v>
      </c>
      <c r="C482" s="282">
        <v>1982</v>
      </c>
      <c r="D482" s="282" t="str">
        <f t="shared" si="22"/>
        <v>1982</v>
      </c>
      <c r="E482" s="289"/>
      <c r="F482" s="289"/>
      <c r="G482" s="300">
        <f t="shared" si="23"/>
        <v>1</v>
      </c>
      <c r="H482" s="281" t="s">
        <v>18613</v>
      </c>
      <c r="I482" s="281" t="s">
        <v>18614</v>
      </c>
      <c r="J482" t="str">
        <f t="shared" si="21"/>
        <v>0575 </v>
      </c>
    </row>
    <row r="483" spans="1:10" ht="15" customHeight="1">
      <c r="A483">
        <v>1254</v>
      </c>
      <c r="B483" s="123" t="s">
        <v>20515</v>
      </c>
      <c r="C483" s="282">
        <v>1983</v>
      </c>
      <c r="D483" s="282" t="str">
        <f t="shared" si="22"/>
        <v>1983</v>
      </c>
      <c r="E483" s="289"/>
      <c r="F483" s="289"/>
      <c r="G483" s="300">
        <f t="shared" si="23"/>
        <v>1</v>
      </c>
      <c r="H483" s="281" t="s">
        <v>20516</v>
      </c>
      <c r="I483" s="281" t="s">
        <v>20517</v>
      </c>
      <c r="J483" t="str">
        <f t="shared" si="21"/>
        <v>1299 </v>
      </c>
    </row>
    <row r="484" spans="1:10" ht="15" customHeight="1">
      <c r="A484">
        <v>566</v>
      </c>
      <c r="B484" s="123" t="s">
        <v>18618</v>
      </c>
      <c r="C484" s="282">
        <v>1984</v>
      </c>
      <c r="D484" s="282" t="str">
        <f t="shared" si="22"/>
        <v>1984</v>
      </c>
      <c r="E484" s="289"/>
      <c r="F484" s="289"/>
      <c r="G484" s="300">
        <f t="shared" si="23"/>
        <v>1</v>
      </c>
      <c r="H484" s="281" t="s">
        <v>18619</v>
      </c>
      <c r="I484" s="281" t="s">
        <v>18620</v>
      </c>
      <c r="J484" t="str">
        <f t="shared" si="21"/>
        <v>0577 </v>
      </c>
    </row>
    <row r="485" spans="1:10" ht="15" customHeight="1">
      <c r="A485">
        <v>293</v>
      </c>
      <c r="B485" s="123" t="s">
        <v>17870</v>
      </c>
      <c r="C485" s="282">
        <v>1987</v>
      </c>
      <c r="D485" s="282" t="str">
        <f t="shared" si="22"/>
        <v>1987</v>
      </c>
      <c r="E485" s="289"/>
      <c r="F485" s="289"/>
      <c r="G485" s="300">
        <f t="shared" si="23"/>
        <v>3</v>
      </c>
      <c r="H485" s="281" t="s">
        <v>17871</v>
      </c>
      <c r="I485" s="281" t="s">
        <v>17872</v>
      </c>
      <c r="J485" t="str">
        <f t="shared" si="21"/>
        <v>0296 </v>
      </c>
    </row>
    <row r="486" spans="1:10" ht="15" customHeight="1">
      <c r="A486">
        <v>1675</v>
      </c>
      <c r="B486" s="123" t="s">
        <v>21704</v>
      </c>
      <c r="C486" s="282">
        <v>1987</v>
      </c>
      <c r="D486" s="282" t="str">
        <f t="shared" si="22"/>
        <v>1987</v>
      </c>
      <c r="E486" s="289"/>
      <c r="F486" s="289"/>
      <c r="G486" s="300">
        <f t="shared" si="23"/>
        <v>3</v>
      </c>
      <c r="H486" s="281" t="s">
        <v>21705</v>
      </c>
      <c r="I486" s="281" t="s">
        <v>21706</v>
      </c>
      <c r="J486" t="str">
        <f t="shared" si="21"/>
        <v>1746 </v>
      </c>
    </row>
    <row r="487" spans="1:10" ht="15" customHeight="1">
      <c r="A487">
        <v>1688</v>
      </c>
      <c r="B487" s="123" t="s">
        <v>21742</v>
      </c>
      <c r="C487" s="282">
        <v>1987</v>
      </c>
      <c r="D487" s="282" t="str">
        <f t="shared" si="22"/>
        <v>1987</v>
      </c>
      <c r="E487" s="289"/>
      <c r="F487" s="289"/>
      <c r="G487" s="300">
        <f t="shared" si="23"/>
        <v>3</v>
      </c>
      <c r="H487" s="281" t="s">
        <v>21743</v>
      </c>
      <c r="I487" s="281" t="s">
        <v>21744</v>
      </c>
      <c r="J487" t="str">
        <f t="shared" si="21"/>
        <v>1760 </v>
      </c>
    </row>
    <row r="488" spans="1:10" ht="15" customHeight="1">
      <c r="A488">
        <v>1249</v>
      </c>
      <c r="B488" s="123" t="s">
        <v>20500</v>
      </c>
      <c r="C488" s="282">
        <v>1989</v>
      </c>
      <c r="D488" s="282" t="str">
        <f t="shared" si="22"/>
        <v>1989</v>
      </c>
      <c r="E488" s="289"/>
      <c r="F488" s="289"/>
      <c r="G488" s="300">
        <f t="shared" si="23"/>
        <v>1</v>
      </c>
      <c r="H488" s="281" t="s">
        <v>20501</v>
      </c>
      <c r="I488" s="281" t="s">
        <v>20502</v>
      </c>
      <c r="J488" t="str">
        <f t="shared" si="21"/>
        <v>1294 </v>
      </c>
    </row>
    <row r="489" spans="1:10" ht="15" customHeight="1">
      <c r="A489">
        <v>102</v>
      </c>
      <c r="B489" s="123" t="s">
        <v>17351</v>
      </c>
      <c r="C489" s="282">
        <v>1990</v>
      </c>
      <c r="D489" s="282" t="str">
        <f t="shared" si="22"/>
        <v>1990</v>
      </c>
      <c r="E489" s="289"/>
      <c r="F489" s="289"/>
      <c r="G489" s="300">
        <f t="shared" si="23"/>
        <v>1</v>
      </c>
      <c r="H489" s="281" t="s">
        <v>17352</v>
      </c>
      <c r="I489" s="281" t="s">
        <v>17353</v>
      </c>
      <c r="J489" t="str">
        <f t="shared" si="21"/>
        <v>0102 </v>
      </c>
    </row>
    <row r="490" spans="1:10" ht="15" customHeight="1">
      <c r="A490">
        <v>133</v>
      </c>
      <c r="B490" s="123" t="s">
        <v>17439</v>
      </c>
      <c r="C490" s="282">
        <v>1991</v>
      </c>
      <c r="D490" s="282" t="str">
        <f t="shared" si="22"/>
        <v>1991</v>
      </c>
      <c r="E490" s="289"/>
      <c r="F490" s="289"/>
      <c r="G490" s="300">
        <f t="shared" si="23"/>
        <v>1</v>
      </c>
      <c r="H490" s="281" t="s">
        <v>17440</v>
      </c>
      <c r="I490" s="281" t="s">
        <v>17441</v>
      </c>
      <c r="J490" t="str">
        <f t="shared" si="21"/>
        <v>0133 </v>
      </c>
    </row>
    <row r="491" spans="1:10" ht="15" customHeight="1">
      <c r="A491">
        <v>307</v>
      </c>
      <c r="B491" s="123" t="s">
        <v>17908</v>
      </c>
      <c r="C491" s="282">
        <v>1992</v>
      </c>
      <c r="D491" s="282" t="str">
        <f t="shared" si="22"/>
        <v>1992</v>
      </c>
      <c r="E491" s="289"/>
      <c r="F491" s="289"/>
      <c r="G491" s="300">
        <f t="shared" si="23"/>
        <v>6</v>
      </c>
      <c r="H491" s="281" t="s">
        <v>17909</v>
      </c>
      <c r="I491" s="281" t="s">
        <v>17910</v>
      </c>
      <c r="J491" t="str">
        <f t="shared" si="21"/>
        <v>0310 </v>
      </c>
    </row>
    <row r="492" spans="1:10" ht="15" customHeight="1">
      <c r="A492">
        <v>396</v>
      </c>
      <c r="B492" s="123" t="s">
        <v>18157</v>
      </c>
      <c r="C492" s="282">
        <v>1992</v>
      </c>
      <c r="D492" s="282" t="str">
        <f t="shared" si="22"/>
        <v>1992</v>
      </c>
      <c r="E492" s="289"/>
      <c r="F492" s="289"/>
      <c r="G492" s="300">
        <f t="shared" si="23"/>
        <v>6</v>
      </c>
      <c r="H492" s="281" t="s">
        <v>18158</v>
      </c>
      <c r="I492" s="281" t="s">
        <v>18159</v>
      </c>
      <c r="J492" t="str">
        <f t="shared" si="21"/>
        <v>0401 </v>
      </c>
    </row>
    <row r="493" spans="1:10" ht="15" customHeight="1">
      <c r="A493">
        <v>467</v>
      </c>
      <c r="B493" s="123" t="s">
        <v>18343</v>
      </c>
      <c r="C493" s="282">
        <v>1992</v>
      </c>
      <c r="D493" s="282" t="str">
        <f t="shared" si="22"/>
        <v>1992</v>
      </c>
      <c r="E493" s="289"/>
      <c r="F493" s="289"/>
      <c r="G493" s="300">
        <f t="shared" si="23"/>
        <v>6</v>
      </c>
      <c r="H493" s="281" t="s">
        <v>18344</v>
      </c>
      <c r="I493" s="281" t="s">
        <v>18345</v>
      </c>
      <c r="J493" t="str">
        <f t="shared" si="21"/>
        <v>0473 </v>
      </c>
    </row>
    <row r="494" spans="1:10" ht="15" customHeight="1">
      <c r="A494">
        <v>704</v>
      </c>
      <c r="B494" s="123" t="s">
        <v>18984</v>
      </c>
      <c r="C494" s="282">
        <v>1992</v>
      </c>
      <c r="D494" s="282" t="str">
        <f t="shared" si="22"/>
        <v>1992</v>
      </c>
      <c r="E494" s="289"/>
      <c r="F494" s="289"/>
      <c r="G494" s="300">
        <f t="shared" si="23"/>
        <v>6</v>
      </c>
      <c r="H494" s="281" t="s">
        <v>18985</v>
      </c>
      <c r="I494" s="281" t="s">
        <v>18986</v>
      </c>
      <c r="J494" t="str">
        <f t="shared" si="21"/>
        <v>0723 </v>
      </c>
    </row>
    <row r="495" spans="1:10" ht="15" customHeight="1">
      <c r="A495">
        <v>705</v>
      </c>
      <c r="B495" s="123" t="s">
        <v>18987</v>
      </c>
      <c r="C495" s="282">
        <v>1992</v>
      </c>
      <c r="D495" s="282" t="str">
        <f t="shared" si="22"/>
        <v>1992</v>
      </c>
      <c r="E495" s="289"/>
      <c r="F495" s="289"/>
      <c r="G495" s="300">
        <f t="shared" si="23"/>
        <v>6</v>
      </c>
      <c r="H495" s="281" t="s">
        <v>18988</v>
      </c>
      <c r="J495" t="str">
        <f t="shared" si="21"/>
        <v>0724 </v>
      </c>
    </row>
    <row r="496" spans="1:10" ht="15" customHeight="1">
      <c r="A496">
        <v>1589</v>
      </c>
      <c r="B496" s="123" t="s">
        <v>21453</v>
      </c>
      <c r="C496" s="282">
        <v>1992</v>
      </c>
      <c r="D496" s="282" t="str">
        <f t="shared" si="22"/>
        <v>1992</v>
      </c>
      <c r="E496" s="289"/>
      <c r="F496" s="289"/>
      <c r="G496" s="300">
        <f t="shared" si="23"/>
        <v>6</v>
      </c>
      <c r="H496" s="281" t="s">
        <v>21454</v>
      </c>
      <c r="I496" s="281" t="s">
        <v>21455</v>
      </c>
      <c r="J496" t="str">
        <f t="shared" si="21"/>
        <v>1651 </v>
      </c>
    </row>
    <row r="497" spans="1:10" ht="15" customHeight="1">
      <c r="A497">
        <v>115</v>
      </c>
      <c r="B497" s="123" t="s">
        <v>17386</v>
      </c>
      <c r="C497" s="282">
        <v>1993</v>
      </c>
      <c r="D497" s="282" t="str">
        <f t="shared" si="22"/>
        <v>1993</v>
      </c>
      <c r="E497" s="289"/>
      <c r="F497" s="289"/>
      <c r="G497" s="300">
        <f t="shared" si="23"/>
        <v>34</v>
      </c>
      <c r="H497" s="281" t="s">
        <v>17387</v>
      </c>
      <c r="I497" s="281" t="s">
        <v>17388</v>
      </c>
      <c r="J497" t="str">
        <f t="shared" si="21"/>
        <v>0115 </v>
      </c>
    </row>
    <row r="498" spans="1:10" ht="15" customHeight="1">
      <c r="A498">
        <v>169</v>
      </c>
      <c r="B498" s="123" t="s">
        <v>17537</v>
      </c>
      <c r="C498" s="282">
        <v>1993</v>
      </c>
      <c r="D498" s="282" t="str">
        <f t="shared" si="22"/>
        <v>1993</v>
      </c>
      <c r="E498" s="289"/>
      <c r="F498" s="289"/>
      <c r="G498" s="300">
        <f t="shared" si="23"/>
        <v>34</v>
      </c>
      <c r="H498" s="281" t="s">
        <v>17538</v>
      </c>
      <c r="I498" s="281" t="s">
        <v>17539</v>
      </c>
      <c r="J498" t="str">
        <f t="shared" si="21"/>
        <v>0169 </v>
      </c>
    </row>
    <row r="499" spans="1:10" ht="15" customHeight="1">
      <c r="A499">
        <v>171</v>
      </c>
      <c r="B499" s="123" t="s">
        <v>17543</v>
      </c>
      <c r="C499" s="282">
        <v>1993</v>
      </c>
      <c r="D499" s="282" t="str">
        <f t="shared" si="22"/>
        <v>1993</v>
      </c>
      <c r="E499" s="289"/>
      <c r="F499" s="289"/>
      <c r="G499" s="300">
        <f t="shared" si="23"/>
        <v>34</v>
      </c>
      <c r="H499" s="281" t="s">
        <v>17544</v>
      </c>
      <c r="I499" s="281" t="s">
        <v>17545</v>
      </c>
      <c r="J499" t="str">
        <f t="shared" si="21"/>
        <v>0171 </v>
      </c>
    </row>
    <row r="500" spans="1:10" ht="15" customHeight="1">
      <c r="A500">
        <v>256</v>
      </c>
      <c r="B500" s="123" t="s">
        <v>17774</v>
      </c>
      <c r="C500" s="282">
        <v>1993</v>
      </c>
      <c r="D500" s="282" t="str">
        <f t="shared" si="22"/>
        <v>1993</v>
      </c>
      <c r="E500" s="289"/>
      <c r="F500" s="289"/>
      <c r="G500" s="300">
        <f t="shared" si="23"/>
        <v>34</v>
      </c>
      <c r="H500" s="281" t="s">
        <v>17775</v>
      </c>
      <c r="I500" s="281" t="s">
        <v>17776</v>
      </c>
      <c r="J500" t="str">
        <f t="shared" si="21"/>
        <v>0259 </v>
      </c>
    </row>
    <row r="501" spans="1:10" ht="15" customHeight="1">
      <c r="A501">
        <v>302</v>
      </c>
      <c r="B501" s="123" t="s">
        <v>17893</v>
      </c>
      <c r="C501" s="282">
        <v>1993</v>
      </c>
      <c r="D501" s="282" t="str">
        <f t="shared" si="22"/>
        <v>1993</v>
      </c>
      <c r="E501" s="289"/>
      <c r="F501" s="289"/>
      <c r="G501" s="300">
        <f t="shared" si="23"/>
        <v>34</v>
      </c>
      <c r="H501" s="281" t="s">
        <v>17894</v>
      </c>
      <c r="I501" s="281" t="s">
        <v>17895</v>
      </c>
      <c r="J501" t="str">
        <f t="shared" si="21"/>
        <v>0305 </v>
      </c>
    </row>
    <row r="502" spans="1:10" ht="15" customHeight="1">
      <c r="A502">
        <v>366</v>
      </c>
      <c r="B502" s="123" t="s">
        <v>18072</v>
      </c>
      <c r="C502" s="282">
        <v>1993</v>
      </c>
      <c r="D502" s="282" t="str">
        <f t="shared" si="22"/>
        <v>1993</v>
      </c>
      <c r="E502" s="289"/>
      <c r="F502" s="289"/>
      <c r="G502" s="300">
        <f t="shared" si="23"/>
        <v>34</v>
      </c>
      <c r="H502" s="281" t="s">
        <v>18073</v>
      </c>
      <c r="I502" s="281" t="s">
        <v>18074</v>
      </c>
      <c r="J502" t="str">
        <f t="shared" si="21"/>
        <v>0369 </v>
      </c>
    </row>
    <row r="503" spans="1:10" ht="15" customHeight="1">
      <c r="A503">
        <v>384</v>
      </c>
      <c r="B503" s="123" t="s">
        <v>18123</v>
      </c>
      <c r="C503" s="282">
        <v>1993</v>
      </c>
      <c r="D503" s="282" t="str">
        <f t="shared" si="22"/>
        <v>1993</v>
      </c>
      <c r="E503" s="289"/>
      <c r="F503" s="289"/>
      <c r="G503" s="300">
        <f t="shared" si="23"/>
        <v>34</v>
      </c>
      <c r="H503" s="281" t="s">
        <v>18124</v>
      </c>
      <c r="I503" s="281" t="s">
        <v>18125</v>
      </c>
      <c r="J503" t="str">
        <f t="shared" si="21"/>
        <v>0388 </v>
      </c>
    </row>
    <row r="504" spans="1:10" ht="15" customHeight="1">
      <c r="A504">
        <v>451</v>
      </c>
      <c r="B504" s="123" t="s">
        <v>18306</v>
      </c>
      <c r="C504" s="282">
        <v>1993</v>
      </c>
      <c r="D504" s="282" t="str">
        <f t="shared" si="22"/>
        <v>1993</v>
      </c>
      <c r="E504" s="289"/>
      <c r="F504" s="289"/>
      <c r="G504" s="300">
        <f t="shared" si="23"/>
        <v>34</v>
      </c>
      <c r="H504" s="281" t="s">
        <v>18307</v>
      </c>
      <c r="I504" s="281" t="s">
        <v>18308</v>
      </c>
      <c r="J504" t="str">
        <f t="shared" si="21"/>
        <v>0459 </v>
      </c>
    </row>
    <row r="505" spans="1:10" ht="15" customHeight="1">
      <c r="A505">
        <v>473</v>
      </c>
      <c r="B505" s="123" t="s">
        <v>18360</v>
      </c>
      <c r="C505" s="282">
        <v>1993</v>
      </c>
      <c r="D505" s="282" t="str">
        <f t="shared" si="22"/>
        <v>1993</v>
      </c>
      <c r="E505" s="289"/>
      <c r="F505" s="289"/>
      <c r="G505" s="300">
        <f t="shared" si="23"/>
        <v>34</v>
      </c>
      <c r="H505" s="281" t="s">
        <v>18361</v>
      </c>
      <c r="I505" s="281" t="s">
        <v>18362</v>
      </c>
      <c r="J505" t="str">
        <f t="shared" si="21"/>
        <v>0479 </v>
      </c>
    </row>
    <row r="506" spans="1:10" ht="15" customHeight="1">
      <c r="A506">
        <v>474</v>
      </c>
      <c r="B506" s="123" t="s">
        <v>18363</v>
      </c>
      <c r="C506" s="282">
        <v>1993</v>
      </c>
      <c r="D506" s="282" t="str">
        <f t="shared" si="22"/>
        <v>1993</v>
      </c>
      <c r="E506" s="289"/>
      <c r="F506" s="289"/>
      <c r="G506" s="300">
        <f t="shared" si="23"/>
        <v>34</v>
      </c>
      <c r="H506" s="281" t="s">
        <v>18364</v>
      </c>
      <c r="I506" s="281" t="s">
        <v>18365</v>
      </c>
      <c r="J506" t="str">
        <f t="shared" si="21"/>
        <v>0480 </v>
      </c>
    </row>
    <row r="507" spans="1:10" ht="15" customHeight="1">
      <c r="A507">
        <v>475</v>
      </c>
      <c r="B507" s="123" t="s">
        <v>18366</v>
      </c>
      <c r="C507" s="282">
        <v>1993</v>
      </c>
      <c r="D507" s="282" t="str">
        <f t="shared" si="22"/>
        <v>1993</v>
      </c>
      <c r="E507" s="289"/>
      <c r="F507" s="289"/>
      <c r="G507" s="300">
        <f t="shared" si="23"/>
        <v>34</v>
      </c>
      <c r="H507" s="281" t="s">
        <v>18367</v>
      </c>
      <c r="I507" s="281" t="s">
        <v>18368</v>
      </c>
      <c r="J507" t="str">
        <f t="shared" si="21"/>
        <v>0481 </v>
      </c>
    </row>
    <row r="508" spans="1:10" ht="15" customHeight="1">
      <c r="A508">
        <v>505</v>
      </c>
      <c r="B508" s="123" t="s">
        <v>18449</v>
      </c>
      <c r="C508" s="282">
        <v>1993</v>
      </c>
      <c r="D508" s="282" t="str">
        <f t="shared" si="22"/>
        <v>1993</v>
      </c>
      <c r="E508" s="289"/>
      <c r="F508" s="289"/>
      <c r="G508" s="300">
        <f t="shared" si="23"/>
        <v>34</v>
      </c>
      <c r="H508" s="281" t="s">
        <v>18450</v>
      </c>
      <c r="I508" s="281" t="s">
        <v>18451</v>
      </c>
      <c r="J508" t="str">
        <f t="shared" si="21"/>
        <v>0513 </v>
      </c>
    </row>
    <row r="509" spans="1:10" ht="15" customHeight="1">
      <c r="A509">
        <v>546</v>
      </c>
      <c r="B509" s="123" t="s">
        <v>18565</v>
      </c>
      <c r="C509" s="282">
        <v>1993</v>
      </c>
      <c r="D509" s="282" t="str">
        <f t="shared" si="22"/>
        <v>1993</v>
      </c>
      <c r="E509" s="289"/>
      <c r="F509" s="289"/>
      <c r="G509" s="300">
        <f t="shared" si="23"/>
        <v>34</v>
      </c>
      <c r="H509" s="281" t="s">
        <v>18566</v>
      </c>
      <c r="I509" s="281" t="s">
        <v>18567</v>
      </c>
      <c r="J509" t="str">
        <f t="shared" si="21"/>
        <v>0557 </v>
      </c>
    </row>
    <row r="510" spans="1:10" ht="15" customHeight="1">
      <c r="A510">
        <v>593</v>
      </c>
      <c r="B510" s="123" t="s">
        <v>18690</v>
      </c>
      <c r="C510" s="282">
        <v>1993</v>
      </c>
      <c r="D510" s="282" t="str">
        <f t="shared" si="22"/>
        <v>1993</v>
      </c>
      <c r="E510" s="289"/>
      <c r="F510" s="289"/>
      <c r="G510" s="300">
        <f t="shared" si="23"/>
        <v>34</v>
      </c>
      <c r="H510" s="281" t="s">
        <v>18691</v>
      </c>
      <c r="I510" s="281" t="s">
        <v>18692</v>
      </c>
      <c r="J510" t="str">
        <f t="shared" si="21"/>
        <v>0607 </v>
      </c>
    </row>
    <row r="511" spans="1:10" ht="15" customHeight="1">
      <c r="A511">
        <v>743</v>
      </c>
      <c r="B511" s="123" t="s">
        <v>19096</v>
      </c>
      <c r="C511" s="282">
        <v>1993</v>
      </c>
      <c r="D511" s="282" t="str">
        <f t="shared" si="22"/>
        <v>1993</v>
      </c>
      <c r="E511" s="289"/>
      <c r="F511" s="289"/>
      <c r="G511" s="300">
        <f t="shared" si="23"/>
        <v>34</v>
      </c>
      <c r="H511" s="281" t="s">
        <v>19097</v>
      </c>
      <c r="J511" t="str">
        <f t="shared" si="21"/>
        <v>0762 </v>
      </c>
    </row>
    <row r="512" spans="1:10" ht="15" customHeight="1">
      <c r="A512">
        <v>781</v>
      </c>
      <c r="B512" s="123" t="s">
        <v>19201</v>
      </c>
      <c r="C512" s="282">
        <v>1993</v>
      </c>
      <c r="D512" s="282" t="str">
        <f t="shared" si="22"/>
        <v>1993</v>
      </c>
      <c r="E512" s="289"/>
      <c r="F512" s="289"/>
      <c r="G512" s="300">
        <f t="shared" si="23"/>
        <v>34</v>
      </c>
      <c r="H512" s="281" t="s">
        <v>19202</v>
      </c>
      <c r="I512" s="281" t="s">
        <v>19203</v>
      </c>
      <c r="J512" t="str">
        <f t="shared" si="21"/>
        <v>0800 </v>
      </c>
    </row>
    <row r="513" spans="1:10" ht="15" customHeight="1">
      <c r="A513">
        <v>836</v>
      </c>
      <c r="B513" s="123" t="s">
        <v>19353</v>
      </c>
      <c r="C513" s="282">
        <v>1993</v>
      </c>
      <c r="D513" s="282" t="str">
        <f t="shared" si="22"/>
        <v>1993</v>
      </c>
      <c r="E513" s="289"/>
      <c r="F513" s="289"/>
      <c r="G513" s="300">
        <f t="shared" si="23"/>
        <v>34</v>
      </c>
      <c r="H513" s="281" t="s">
        <v>19354</v>
      </c>
      <c r="I513" s="281" t="s">
        <v>19355</v>
      </c>
      <c r="J513" t="str">
        <f t="shared" si="21"/>
        <v>0857 </v>
      </c>
    </row>
    <row r="514" spans="1:10" ht="15" customHeight="1">
      <c r="A514">
        <v>913</v>
      </c>
      <c r="B514" s="123" t="s">
        <v>19564</v>
      </c>
      <c r="C514" s="282">
        <v>1993</v>
      </c>
      <c r="D514" s="282" t="str">
        <f t="shared" si="22"/>
        <v>1993</v>
      </c>
      <c r="E514" s="289"/>
      <c r="F514" s="289"/>
      <c r="G514" s="300">
        <f t="shared" si="23"/>
        <v>34</v>
      </c>
      <c r="H514" s="281" t="s">
        <v>19565</v>
      </c>
      <c r="I514" s="281" t="s">
        <v>19566</v>
      </c>
      <c r="J514" t="str">
        <f t="shared" ref="J514:J577" si="24">B514</f>
        <v>0934 </v>
      </c>
    </row>
    <row r="515" spans="1:10" ht="15" customHeight="1">
      <c r="A515">
        <v>1139</v>
      </c>
      <c r="B515" s="123" t="s">
        <v>20190</v>
      </c>
      <c r="C515" s="282">
        <v>1993</v>
      </c>
      <c r="D515" s="282" t="str">
        <f t="shared" ref="D515:D578" si="25">TEXT(C515,"0000")</f>
        <v>1993</v>
      </c>
      <c r="E515" s="289"/>
      <c r="F515" s="289"/>
      <c r="G515" s="300">
        <f t="shared" ref="G515:G578" si="26">COUNTIF($C$2:$C$1713,C515)</f>
        <v>34</v>
      </c>
      <c r="H515" s="281" t="s">
        <v>20191</v>
      </c>
      <c r="I515" s="281" t="s">
        <v>20192</v>
      </c>
      <c r="J515" t="str">
        <f t="shared" si="24"/>
        <v>1177 </v>
      </c>
    </row>
    <row r="516" spans="1:10" ht="15" customHeight="1">
      <c r="A516">
        <v>1294</v>
      </c>
      <c r="B516" s="123" t="s">
        <v>20626</v>
      </c>
      <c r="C516" s="282">
        <v>1993</v>
      </c>
      <c r="D516" s="282" t="str">
        <f t="shared" si="25"/>
        <v>1993</v>
      </c>
      <c r="E516" s="289"/>
      <c r="F516" s="289"/>
      <c r="G516" s="300">
        <f t="shared" si="26"/>
        <v>34</v>
      </c>
      <c r="H516" s="281" t="s">
        <v>20627</v>
      </c>
      <c r="I516" s="281" t="s">
        <v>20628</v>
      </c>
      <c r="J516" t="str">
        <f t="shared" si="24"/>
        <v>1344 </v>
      </c>
    </row>
    <row r="517" spans="1:10" ht="15" customHeight="1">
      <c r="A517">
        <v>1307</v>
      </c>
      <c r="B517" s="123" t="s">
        <v>20662</v>
      </c>
      <c r="C517" s="282">
        <v>1993</v>
      </c>
      <c r="D517" s="282" t="str">
        <f t="shared" si="25"/>
        <v>1993</v>
      </c>
      <c r="E517" s="289"/>
      <c r="F517" s="289"/>
      <c r="G517" s="300">
        <f t="shared" si="26"/>
        <v>34</v>
      </c>
      <c r="H517" s="281" t="s">
        <v>20663</v>
      </c>
      <c r="I517" s="281" t="s">
        <v>20664</v>
      </c>
      <c r="J517" t="str">
        <f t="shared" si="24"/>
        <v>1357 </v>
      </c>
    </row>
    <row r="518" spans="1:10" ht="15" customHeight="1">
      <c r="A518">
        <v>1312</v>
      </c>
      <c r="B518" s="123" t="s">
        <v>20677</v>
      </c>
      <c r="C518" s="282">
        <v>1993</v>
      </c>
      <c r="D518" s="282" t="str">
        <f t="shared" si="25"/>
        <v>1993</v>
      </c>
      <c r="E518" s="289"/>
      <c r="F518" s="289"/>
      <c r="G518" s="300">
        <f t="shared" si="26"/>
        <v>34</v>
      </c>
      <c r="H518" s="281" t="s">
        <v>20678</v>
      </c>
      <c r="I518" s="281" t="s">
        <v>20679</v>
      </c>
      <c r="J518" t="str">
        <f t="shared" si="24"/>
        <v>1362 </v>
      </c>
    </row>
    <row r="519" spans="1:10" ht="15" customHeight="1">
      <c r="A519">
        <v>1338</v>
      </c>
      <c r="B519" s="123" t="s">
        <v>20752</v>
      </c>
      <c r="C519" s="282">
        <v>1993</v>
      </c>
      <c r="D519" s="282" t="str">
        <f t="shared" si="25"/>
        <v>1993</v>
      </c>
      <c r="E519" s="289"/>
      <c r="F519" s="289"/>
      <c r="G519" s="300">
        <f t="shared" si="26"/>
        <v>34</v>
      </c>
      <c r="H519" s="281" t="s">
        <v>20753</v>
      </c>
      <c r="I519" s="281" t="s">
        <v>20754</v>
      </c>
      <c r="J519" t="str">
        <f t="shared" si="24"/>
        <v>1389 </v>
      </c>
    </row>
    <row r="520" spans="1:10" ht="15" customHeight="1">
      <c r="A520">
        <v>1370</v>
      </c>
      <c r="B520" s="123" t="s">
        <v>20839</v>
      </c>
      <c r="C520" s="282">
        <v>1993</v>
      </c>
      <c r="D520" s="282" t="str">
        <f t="shared" si="25"/>
        <v>1993</v>
      </c>
      <c r="E520" s="289"/>
      <c r="F520" s="289"/>
      <c r="G520" s="300">
        <f t="shared" si="26"/>
        <v>34</v>
      </c>
      <c r="H520" s="281" t="s">
        <v>20840</v>
      </c>
      <c r="I520" s="281" t="s">
        <v>20841</v>
      </c>
      <c r="J520" t="str">
        <f t="shared" si="24"/>
        <v>1422 </v>
      </c>
    </row>
    <row r="521" spans="1:10" ht="15" customHeight="1">
      <c r="A521">
        <v>1381</v>
      </c>
      <c r="B521" s="123" t="s">
        <v>20871</v>
      </c>
      <c r="C521" s="282">
        <v>1993</v>
      </c>
      <c r="D521" s="282" t="str">
        <f t="shared" si="25"/>
        <v>1993</v>
      </c>
      <c r="E521" s="289"/>
      <c r="F521" s="289"/>
      <c r="G521" s="300">
        <f t="shared" si="26"/>
        <v>34</v>
      </c>
      <c r="H521" s="281" t="s">
        <v>20872</v>
      </c>
      <c r="I521" s="281" t="s">
        <v>20873</v>
      </c>
      <c r="J521" t="str">
        <f t="shared" si="24"/>
        <v>1433 </v>
      </c>
    </row>
    <row r="522" spans="1:10" ht="15" customHeight="1">
      <c r="A522">
        <v>1422</v>
      </c>
      <c r="B522" s="123" t="s">
        <v>20986</v>
      </c>
      <c r="C522" s="282">
        <v>1993</v>
      </c>
      <c r="D522" s="282" t="str">
        <f t="shared" si="25"/>
        <v>1993</v>
      </c>
      <c r="E522" s="289"/>
      <c r="F522" s="289"/>
      <c r="G522" s="300">
        <f t="shared" si="26"/>
        <v>34</v>
      </c>
      <c r="H522" s="281" t="s">
        <v>20987</v>
      </c>
      <c r="I522" s="281" t="s">
        <v>20988</v>
      </c>
      <c r="J522" t="str">
        <f t="shared" si="24"/>
        <v>1477 </v>
      </c>
    </row>
    <row r="523" spans="1:10" ht="15" customHeight="1">
      <c r="A523">
        <v>1434</v>
      </c>
      <c r="B523" s="123" t="s">
        <v>21017</v>
      </c>
      <c r="C523" s="282">
        <v>1993</v>
      </c>
      <c r="D523" s="282" t="str">
        <f t="shared" si="25"/>
        <v>1993</v>
      </c>
      <c r="E523" s="289"/>
      <c r="F523" s="289"/>
      <c r="G523" s="300">
        <f t="shared" si="26"/>
        <v>34</v>
      </c>
      <c r="H523" s="281" t="s">
        <v>21018</v>
      </c>
      <c r="I523" s="281" t="s">
        <v>21019</v>
      </c>
      <c r="J523" t="str">
        <f t="shared" si="24"/>
        <v>1491 </v>
      </c>
    </row>
    <row r="524" spans="1:10" ht="15" customHeight="1">
      <c r="A524">
        <v>1517</v>
      </c>
      <c r="B524" s="123" t="s">
        <v>21255</v>
      </c>
      <c r="C524" s="282">
        <v>1993</v>
      </c>
      <c r="D524" s="282" t="str">
        <f t="shared" si="25"/>
        <v>1993</v>
      </c>
      <c r="E524" s="289"/>
      <c r="F524" s="289"/>
      <c r="G524" s="300">
        <f t="shared" si="26"/>
        <v>34</v>
      </c>
      <c r="H524" s="281" t="s">
        <v>21256</v>
      </c>
      <c r="I524" s="281" t="s">
        <v>21257</v>
      </c>
      <c r="J524" t="str">
        <f t="shared" si="24"/>
        <v>1573 </v>
      </c>
    </row>
    <row r="525" spans="1:10" ht="15" customHeight="1">
      <c r="A525">
        <v>1560</v>
      </c>
      <c r="B525" s="123" t="s">
        <v>21371</v>
      </c>
      <c r="C525" s="282">
        <v>1993</v>
      </c>
      <c r="D525" s="282" t="str">
        <f t="shared" si="25"/>
        <v>1993</v>
      </c>
      <c r="E525" s="289"/>
      <c r="F525" s="289"/>
      <c r="G525" s="300">
        <f t="shared" si="26"/>
        <v>34</v>
      </c>
      <c r="H525" s="281" t="s">
        <v>21372</v>
      </c>
      <c r="I525" s="281" t="s">
        <v>21373</v>
      </c>
      <c r="J525" t="str">
        <f t="shared" si="24"/>
        <v>1615 </v>
      </c>
    </row>
    <row r="526" spans="1:10" ht="15" customHeight="1">
      <c r="A526">
        <v>1627</v>
      </c>
      <c r="B526" s="123" t="s">
        <v>21564</v>
      </c>
      <c r="C526" s="282">
        <v>1993</v>
      </c>
      <c r="D526" s="282" t="str">
        <f t="shared" si="25"/>
        <v>1993</v>
      </c>
      <c r="E526" s="289"/>
      <c r="F526" s="289"/>
      <c r="G526" s="300">
        <f t="shared" si="26"/>
        <v>34</v>
      </c>
      <c r="H526" s="281" t="s">
        <v>21565</v>
      </c>
      <c r="I526" s="281" t="s">
        <v>21566</v>
      </c>
      <c r="J526" t="str">
        <f t="shared" si="24"/>
        <v>1697 </v>
      </c>
    </row>
    <row r="527" spans="1:10" ht="15" customHeight="1">
      <c r="A527">
        <v>1649</v>
      </c>
      <c r="B527" s="123" t="s">
        <v>21626</v>
      </c>
      <c r="C527" s="282">
        <v>1993</v>
      </c>
      <c r="D527" s="282" t="str">
        <f t="shared" si="25"/>
        <v>1993</v>
      </c>
      <c r="E527" s="289"/>
      <c r="F527" s="289"/>
      <c r="G527" s="300">
        <f t="shared" si="26"/>
        <v>34</v>
      </c>
      <c r="H527" s="281" t="s">
        <v>21627</v>
      </c>
      <c r="I527" s="281" t="s">
        <v>21628</v>
      </c>
      <c r="J527" t="str">
        <f t="shared" si="24"/>
        <v>1719 </v>
      </c>
    </row>
    <row r="528" spans="1:10" ht="15" customHeight="1">
      <c r="A528">
        <v>1664</v>
      </c>
      <c r="B528" s="123" t="s">
        <v>21671</v>
      </c>
      <c r="C528" s="282">
        <v>1993</v>
      </c>
      <c r="D528" s="282" t="str">
        <f t="shared" si="25"/>
        <v>1993</v>
      </c>
      <c r="E528" s="289"/>
      <c r="F528" s="289"/>
      <c r="G528" s="300">
        <f t="shared" si="26"/>
        <v>34</v>
      </c>
      <c r="H528" s="281" t="s">
        <v>21672</v>
      </c>
      <c r="I528" s="281" t="s">
        <v>21673</v>
      </c>
      <c r="J528" t="str">
        <f t="shared" si="24"/>
        <v>1735 </v>
      </c>
    </row>
    <row r="529" spans="1:10" ht="15" customHeight="1">
      <c r="A529">
        <v>1689</v>
      </c>
      <c r="B529" s="123" t="s">
        <v>21745</v>
      </c>
      <c r="C529" s="282">
        <v>1993</v>
      </c>
      <c r="D529" s="282" t="str">
        <f t="shared" si="25"/>
        <v>1993</v>
      </c>
      <c r="E529" s="289"/>
      <c r="F529" s="289"/>
      <c r="G529" s="300">
        <f t="shared" si="26"/>
        <v>34</v>
      </c>
      <c r="H529" s="281" t="s">
        <v>21746</v>
      </c>
      <c r="I529" s="281" t="s">
        <v>21747</v>
      </c>
      <c r="J529" t="str">
        <f t="shared" si="24"/>
        <v>1761 </v>
      </c>
    </row>
    <row r="530" spans="1:10" ht="15" customHeight="1">
      <c r="A530">
        <v>390</v>
      </c>
      <c r="B530" s="123" t="s">
        <v>18140</v>
      </c>
      <c r="C530" s="282">
        <v>1993</v>
      </c>
      <c r="D530" s="282" t="str">
        <f t="shared" si="25"/>
        <v>1993</v>
      </c>
      <c r="E530" s="289"/>
      <c r="F530" s="289"/>
      <c r="G530" s="300">
        <f t="shared" si="26"/>
        <v>34</v>
      </c>
      <c r="H530" s="281" t="s">
        <v>18141</v>
      </c>
      <c r="I530" s="281" t="s">
        <v>18142</v>
      </c>
      <c r="J530" t="str">
        <f t="shared" si="24"/>
        <v>0395 </v>
      </c>
    </row>
    <row r="531" spans="1:10" ht="15" customHeight="1">
      <c r="A531">
        <v>168</v>
      </c>
      <c r="B531" s="123" t="s">
        <v>17534</v>
      </c>
      <c r="C531" s="282">
        <v>1994</v>
      </c>
      <c r="D531" s="282" t="str">
        <f t="shared" si="25"/>
        <v>1994</v>
      </c>
      <c r="E531" s="289"/>
      <c r="F531" s="289"/>
      <c r="G531" s="300">
        <f t="shared" si="26"/>
        <v>1</v>
      </c>
      <c r="H531" s="281" t="s">
        <v>17535</v>
      </c>
      <c r="I531" s="281" t="s">
        <v>17536</v>
      </c>
      <c r="J531" t="str">
        <f t="shared" si="24"/>
        <v>0168 </v>
      </c>
    </row>
    <row r="532" spans="1:10" ht="15" customHeight="1">
      <c r="A532">
        <v>598</v>
      </c>
      <c r="B532" s="123" t="s">
        <v>18704</v>
      </c>
      <c r="C532" s="282">
        <v>1999</v>
      </c>
      <c r="D532" s="282" t="str">
        <f t="shared" si="25"/>
        <v>1999</v>
      </c>
      <c r="E532" s="289"/>
      <c r="F532" s="289"/>
      <c r="G532" s="300">
        <f t="shared" si="26"/>
        <v>1</v>
      </c>
      <c r="H532" s="281" t="s">
        <v>18705</v>
      </c>
      <c r="I532" s="281" t="s">
        <v>18706</v>
      </c>
      <c r="J532" t="str">
        <f t="shared" si="24"/>
        <v>0612 </v>
      </c>
    </row>
    <row r="533" spans="1:10" ht="15" customHeight="1">
      <c r="A533">
        <v>1639</v>
      </c>
      <c r="B533" s="123" t="s">
        <v>21600</v>
      </c>
      <c r="C533" s="282">
        <v>2000</v>
      </c>
      <c r="D533" s="282" t="str">
        <f t="shared" si="25"/>
        <v>2000</v>
      </c>
      <c r="E533" s="289"/>
      <c r="F533" s="289"/>
      <c r="G533" s="300">
        <f t="shared" si="26"/>
        <v>1</v>
      </c>
      <c r="H533" s="281" t="s">
        <v>21601</v>
      </c>
      <c r="I533" s="281" t="s">
        <v>21602</v>
      </c>
      <c r="J533" t="str">
        <f t="shared" si="24"/>
        <v>1709 </v>
      </c>
    </row>
    <row r="534" spans="1:10" ht="15" customHeight="1">
      <c r="A534">
        <v>1060</v>
      </c>
      <c r="B534" s="123" t="s">
        <v>19974</v>
      </c>
      <c r="C534" s="282">
        <v>2001</v>
      </c>
      <c r="D534" s="282" t="str">
        <f t="shared" si="25"/>
        <v>2001</v>
      </c>
      <c r="E534" s="289"/>
      <c r="F534" s="289"/>
      <c r="G534" s="300">
        <f t="shared" si="26"/>
        <v>1</v>
      </c>
      <c r="H534" s="281" t="s">
        <v>19975</v>
      </c>
      <c r="I534" s="281" t="s">
        <v>19976</v>
      </c>
      <c r="J534" t="str">
        <f t="shared" si="24"/>
        <v>1093 </v>
      </c>
    </row>
    <row r="535" spans="1:10" ht="15" customHeight="1">
      <c r="A535">
        <v>1353</v>
      </c>
      <c r="B535" s="123" t="s">
        <v>20792</v>
      </c>
      <c r="C535" s="282">
        <v>2008</v>
      </c>
      <c r="D535" s="282" t="str">
        <f t="shared" si="25"/>
        <v>2008</v>
      </c>
      <c r="E535" s="289"/>
      <c r="F535" s="289"/>
      <c r="G535" s="300">
        <f t="shared" si="26"/>
        <v>1</v>
      </c>
      <c r="H535" s="281" t="s">
        <v>20793</v>
      </c>
      <c r="I535" s="281" t="s">
        <v>20794</v>
      </c>
      <c r="J535" t="str">
        <f t="shared" si="24"/>
        <v>1405 </v>
      </c>
    </row>
    <row r="536" spans="1:10" ht="15" customHeight="1">
      <c r="A536">
        <v>725</v>
      </c>
      <c r="B536" s="123" t="s">
        <v>19043</v>
      </c>
      <c r="C536" s="282">
        <v>2011</v>
      </c>
      <c r="D536" s="282" t="str">
        <f t="shared" si="25"/>
        <v>2011</v>
      </c>
      <c r="E536" s="289"/>
      <c r="F536" s="289"/>
      <c r="G536" s="300">
        <f t="shared" si="26"/>
        <v>1</v>
      </c>
      <c r="H536" s="281" t="s">
        <v>2761</v>
      </c>
      <c r="I536" s="281" t="s">
        <v>19044</v>
      </c>
      <c r="J536" t="str">
        <f t="shared" si="24"/>
        <v>0744 </v>
      </c>
    </row>
    <row r="537" spans="1:10" ht="15" customHeight="1">
      <c r="A537">
        <v>164</v>
      </c>
      <c r="B537" s="123" t="s">
        <v>17524</v>
      </c>
      <c r="C537" s="282">
        <v>2015</v>
      </c>
      <c r="D537" s="282" t="str">
        <f t="shared" si="25"/>
        <v>2015</v>
      </c>
      <c r="E537" s="289"/>
      <c r="F537" s="289"/>
      <c r="G537" s="300">
        <f t="shared" si="26"/>
        <v>1</v>
      </c>
      <c r="H537" s="281" t="s">
        <v>17525</v>
      </c>
      <c r="I537" s="281" t="s">
        <v>17526</v>
      </c>
      <c r="J537" t="str">
        <f t="shared" si="24"/>
        <v>0164 </v>
      </c>
    </row>
    <row r="538" spans="1:10" ht="15" customHeight="1">
      <c r="A538">
        <v>26</v>
      </c>
      <c r="B538" s="123" t="s">
        <v>17147</v>
      </c>
      <c r="C538" s="284">
        <v>2018</v>
      </c>
      <c r="D538" s="282" t="str">
        <f t="shared" si="25"/>
        <v>2018</v>
      </c>
      <c r="E538" s="290"/>
      <c r="F538" s="290"/>
      <c r="G538" s="300">
        <f t="shared" si="26"/>
        <v>1</v>
      </c>
      <c r="H538" s="281" t="s">
        <v>17148</v>
      </c>
      <c r="I538" s="281" t="s">
        <v>17149</v>
      </c>
      <c r="J538" t="str">
        <f t="shared" si="24"/>
        <v>0026 </v>
      </c>
    </row>
    <row r="539" spans="1:10" ht="15" customHeight="1">
      <c r="A539">
        <v>129</v>
      </c>
      <c r="B539" s="123" t="s">
        <v>17427</v>
      </c>
      <c r="C539" s="282">
        <v>2019</v>
      </c>
      <c r="D539" s="282" t="str">
        <f t="shared" si="25"/>
        <v>2019</v>
      </c>
      <c r="E539" s="289"/>
      <c r="F539" s="289"/>
      <c r="G539" s="300">
        <f t="shared" si="26"/>
        <v>2</v>
      </c>
      <c r="H539" s="281" t="s">
        <v>17428</v>
      </c>
      <c r="I539" s="281" t="s">
        <v>17429</v>
      </c>
      <c r="J539" t="str">
        <f t="shared" si="24"/>
        <v>0129 </v>
      </c>
    </row>
    <row r="540" spans="1:10" ht="15" customHeight="1">
      <c r="A540">
        <v>130</v>
      </c>
      <c r="B540" s="123" t="s">
        <v>17430</v>
      </c>
      <c r="C540" s="282">
        <v>2019</v>
      </c>
      <c r="D540" s="282" t="str">
        <f t="shared" si="25"/>
        <v>2019</v>
      </c>
      <c r="E540" s="289"/>
      <c r="F540" s="289"/>
      <c r="G540" s="300">
        <f t="shared" si="26"/>
        <v>2</v>
      </c>
      <c r="H540" s="281" t="s">
        <v>17431</v>
      </c>
      <c r="I540" s="281" t="s">
        <v>17432</v>
      </c>
      <c r="J540" t="str">
        <f t="shared" si="24"/>
        <v>0130 </v>
      </c>
    </row>
    <row r="541" spans="1:10" ht="15" customHeight="1">
      <c r="A541">
        <v>150</v>
      </c>
      <c r="B541" s="123" t="s">
        <v>17487</v>
      </c>
      <c r="C541" s="282">
        <v>2020</v>
      </c>
      <c r="D541" s="282" t="str">
        <f t="shared" si="25"/>
        <v>2020</v>
      </c>
      <c r="E541" s="289"/>
      <c r="F541" s="289"/>
      <c r="G541" s="300">
        <f t="shared" si="26"/>
        <v>12</v>
      </c>
      <c r="H541" s="281" t="s">
        <v>17488</v>
      </c>
      <c r="I541" s="281" t="s">
        <v>17489</v>
      </c>
      <c r="J541" t="str">
        <f t="shared" si="24"/>
        <v>0150 </v>
      </c>
    </row>
    <row r="542" spans="1:10" ht="15" customHeight="1">
      <c r="A542">
        <v>432</v>
      </c>
      <c r="B542" s="123" t="s">
        <v>18255</v>
      </c>
      <c r="C542" s="282">
        <v>2020</v>
      </c>
      <c r="D542" s="282" t="str">
        <f t="shared" si="25"/>
        <v>2020</v>
      </c>
      <c r="E542" s="289"/>
      <c r="F542" s="289"/>
      <c r="G542" s="300">
        <f t="shared" si="26"/>
        <v>12</v>
      </c>
      <c r="H542" s="281" t="s">
        <v>18256</v>
      </c>
      <c r="I542" s="281" t="s">
        <v>18257</v>
      </c>
      <c r="J542" t="str">
        <f t="shared" si="24"/>
        <v>0438 </v>
      </c>
    </row>
    <row r="543" spans="1:10" ht="15" customHeight="1">
      <c r="A543">
        <v>433</v>
      </c>
      <c r="B543" s="123" t="s">
        <v>18258</v>
      </c>
      <c r="C543" s="282">
        <v>2020</v>
      </c>
      <c r="D543" s="282" t="str">
        <f t="shared" si="25"/>
        <v>2020</v>
      </c>
      <c r="E543" s="289"/>
      <c r="F543" s="289"/>
      <c r="G543" s="300">
        <f t="shared" si="26"/>
        <v>12</v>
      </c>
      <c r="H543" s="281" t="s">
        <v>18259</v>
      </c>
      <c r="I543" s="281" t="s">
        <v>18260</v>
      </c>
      <c r="J543" t="str">
        <f t="shared" si="24"/>
        <v>0439 </v>
      </c>
    </row>
    <row r="544" spans="1:10" ht="15" customHeight="1">
      <c r="A544">
        <v>434</v>
      </c>
      <c r="B544" s="123" t="s">
        <v>18261</v>
      </c>
      <c r="C544" s="282">
        <v>2020</v>
      </c>
      <c r="D544" s="282" t="str">
        <f t="shared" si="25"/>
        <v>2020</v>
      </c>
      <c r="E544" s="289"/>
      <c r="F544" s="289"/>
      <c r="G544" s="300">
        <f t="shared" si="26"/>
        <v>12</v>
      </c>
      <c r="H544" s="281" t="s">
        <v>18262</v>
      </c>
      <c r="I544" s="281" t="s">
        <v>18263</v>
      </c>
      <c r="J544" t="str">
        <f t="shared" si="24"/>
        <v>0440 </v>
      </c>
    </row>
    <row r="545" spans="1:10" ht="15" customHeight="1">
      <c r="A545">
        <v>562</v>
      </c>
      <c r="B545" s="123" t="s">
        <v>18607</v>
      </c>
      <c r="C545" s="282">
        <v>2020</v>
      </c>
      <c r="D545" s="282" t="str">
        <f t="shared" si="25"/>
        <v>2020</v>
      </c>
      <c r="E545" s="289"/>
      <c r="F545" s="289"/>
      <c r="G545" s="300">
        <f t="shared" si="26"/>
        <v>12</v>
      </c>
      <c r="H545" s="281" t="s">
        <v>18608</v>
      </c>
      <c r="I545" s="281" t="s">
        <v>18609</v>
      </c>
      <c r="J545" t="str">
        <f t="shared" si="24"/>
        <v>0573 </v>
      </c>
    </row>
    <row r="546" spans="1:10" ht="15" customHeight="1">
      <c r="A546">
        <v>576</v>
      </c>
      <c r="B546" s="123" t="s">
        <v>18646</v>
      </c>
      <c r="C546" s="282">
        <v>2020</v>
      </c>
      <c r="D546" s="282" t="str">
        <f t="shared" si="25"/>
        <v>2020</v>
      </c>
      <c r="E546" s="289"/>
      <c r="F546" s="289"/>
      <c r="G546" s="300">
        <f t="shared" si="26"/>
        <v>12</v>
      </c>
      <c r="H546" s="281" t="s">
        <v>18647</v>
      </c>
      <c r="I546" s="281" t="s">
        <v>18648</v>
      </c>
      <c r="J546" t="str">
        <f t="shared" si="24"/>
        <v>0588 </v>
      </c>
    </row>
    <row r="547" spans="1:10" ht="15" customHeight="1">
      <c r="A547">
        <v>577</v>
      </c>
      <c r="B547" s="123" t="s">
        <v>18649</v>
      </c>
      <c r="C547" s="282">
        <v>2020</v>
      </c>
      <c r="D547" s="282" t="str">
        <f t="shared" si="25"/>
        <v>2020</v>
      </c>
      <c r="E547" s="289"/>
      <c r="F547" s="289"/>
      <c r="G547" s="300">
        <f t="shared" si="26"/>
        <v>12</v>
      </c>
      <c r="H547" s="281" t="s">
        <v>18650</v>
      </c>
      <c r="I547" s="281" t="s">
        <v>18651</v>
      </c>
      <c r="J547" t="str">
        <f t="shared" si="24"/>
        <v>0589 </v>
      </c>
    </row>
    <row r="548" spans="1:10" ht="15" customHeight="1">
      <c r="A548">
        <v>578</v>
      </c>
      <c r="B548" s="123" t="s">
        <v>18652</v>
      </c>
      <c r="C548" s="282">
        <v>2020</v>
      </c>
      <c r="D548" s="282" t="str">
        <f t="shared" si="25"/>
        <v>2020</v>
      </c>
      <c r="E548" s="289"/>
      <c r="F548" s="289"/>
      <c r="G548" s="300">
        <f t="shared" si="26"/>
        <v>12</v>
      </c>
      <c r="H548" s="281" t="s">
        <v>18653</v>
      </c>
      <c r="I548" s="281" t="s">
        <v>18654</v>
      </c>
      <c r="J548" t="str">
        <f t="shared" si="24"/>
        <v>0590 </v>
      </c>
    </row>
    <row r="549" spans="1:10" ht="15" customHeight="1">
      <c r="A549">
        <v>829</v>
      </c>
      <c r="B549" s="123" t="s">
        <v>19334</v>
      </c>
      <c r="C549" s="282">
        <v>2020</v>
      </c>
      <c r="D549" s="282" t="str">
        <f t="shared" si="25"/>
        <v>2020</v>
      </c>
      <c r="E549" s="289"/>
      <c r="F549" s="289"/>
      <c r="G549" s="300">
        <f t="shared" si="26"/>
        <v>12</v>
      </c>
      <c r="H549" s="281" t="s">
        <v>19335</v>
      </c>
      <c r="I549" s="281" t="s">
        <v>19336</v>
      </c>
      <c r="J549" t="str">
        <f t="shared" si="24"/>
        <v>0850 </v>
      </c>
    </row>
    <row r="550" spans="1:10" ht="15" customHeight="1">
      <c r="A550">
        <v>857</v>
      </c>
      <c r="B550" s="123" t="s">
        <v>19409</v>
      </c>
      <c r="C550" s="282">
        <v>2020</v>
      </c>
      <c r="D550" s="282" t="str">
        <f t="shared" si="25"/>
        <v>2020</v>
      </c>
      <c r="E550" s="289"/>
      <c r="F550" s="289"/>
      <c r="G550" s="300">
        <f t="shared" si="26"/>
        <v>12</v>
      </c>
      <c r="H550" s="281" t="s">
        <v>19410</v>
      </c>
      <c r="I550" s="281" t="s">
        <v>19411</v>
      </c>
      <c r="J550" t="str">
        <f t="shared" si="24"/>
        <v>0879 </v>
      </c>
    </row>
    <row r="551" spans="1:10" ht="15" customHeight="1">
      <c r="A551">
        <v>1056</v>
      </c>
      <c r="B551" s="123" t="s">
        <v>19962</v>
      </c>
      <c r="C551" s="282">
        <v>2020</v>
      </c>
      <c r="D551" s="282" t="str">
        <f t="shared" si="25"/>
        <v>2020</v>
      </c>
      <c r="E551" s="289"/>
      <c r="F551" s="289"/>
      <c r="G551" s="300">
        <f t="shared" si="26"/>
        <v>12</v>
      </c>
      <c r="H551" s="281" t="s">
        <v>19963</v>
      </c>
      <c r="I551" s="281" t="s">
        <v>19964</v>
      </c>
      <c r="J551" t="str">
        <f t="shared" si="24"/>
        <v>1089 </v>
      </c>
    </row>
    <row r="552" spans="1:10" ht="15" customHeight="1">
      <c r="A552">
        <v>1086</v>
      </c>
      <c r="B552" s="123" t="s">
        <v>20042</v>
      </c>
      <c r="C552" s="282">
        <v>2020</v>
      </c>
      <c r="D552" s="282" t="str">
        <f t="shared" si="25"/>
        <v>2020</v>
      </c>
      <c r="E552" s="289"/>
      <c r="F552" s="289"/>
      <c r="G552" s="300">
        <f t="shared" si="26"/>
        <v>12</v>
      </c>
      <c r="H552" s="281" t="s">
        <v>20043</v>
      </c>
      <c r="I552" s="281" t="s">
        <v>20044</v>
      </c>
      <c r="J552" t="str">
        <f t="shared" si="24"/>
        <v>1122 </v>
      </c>
    </row>
    <row r="553" spans="1:10" ht="15" customHeight="1">
      <c r="A553">
        <v>828</v>
      </c>
      <c r="B553" s="123" t="s">
        <v>19331</v>
      </c>
      <c r="C553" s="282">
        <v>2021</v>
      </c>
      <c r="D553" s="282" t="str">
        <f t="shared" si="25"/>
        <v>2021</v>
      </c>
      <c r="E553" s="289"/>
      <c r="F553" s="289"/>
      <c r="G553" s="300">
        <f t="shared" si="26"/>
        <v>1</v>
      </c>
      <c r="H553" s="281" t="s">
        <v>19332</v>
      </c>
      <c r="I553" s="281" t="s">
        <v>19333</v>
      </c>
      <c r="J553" t="str">
        <f t="shared" si="24"/>
        <v>0849 </v>
      </c>
    </row>
    <row r="554" spans="1:10" ht="15" customHeight="1">
      <c r="A554">
        <v>43</v>
      </c>
      <c r="B554" s="123" t="s">
        <v>17197</v>
      </c>
      <c r="C554" s="282">
        <v>2023</v>
      </c>
      <c r="D554" s="282" t="str">
        <f t="shared" si="25"/>
        <v>2023</v>
      </c>
      <c r="E554" s="289"/>
      <c r="F554" s="289"/>
      <c r="G554" s="300">
        <f t="shared" si="26"/>
        <v>1</v>
      </c>
      <c r="H554" s="281" t="s">
        <v>2792</v>
      </c>
      <c r="I554" s="281" t="s">
        <v>17198</v>
      </c>
      <c r="J554" t="str">
        <f t="shared" si="24"/>
        <v>0043 </v>
      </c>
    </row>
    <row r="555" spans="1:10" ht="15" customHeight="1">
      <c r="A555">
        <v>961</v>
      </c>
      <c r="B555" s="123" t="s">
        <v>19698</v>
      </c>
      <c r="C555" s="282">
        <v>2025</v>
      </c>
      <c r="D555" s="282" t="str">
        <f t="shared" si="25"/>
        <v>2025</v>
      </c>
      <c r="E555" s="289"/>
      <c r="F555" s="289"/>
      <c r="G555" s="300">
        <f t="shared" si="26"/>
        <v>1</v>
      </c>
      <c r="H555" s="281" t="s">
        <v>19699</v>
      </c>
      <c r="I555" s="281" t="s">
        <v>19700</v>
      </c>
      <c r="J555" t="str">
        <f t="shared" si="24"/>
        <v>0984 </v>
      </c>
    </row>
    <row r="556" spans="1:10" ht="15" customHeight="1">
      <c r="A556">
        <v>1548</v>
      </c>
      <c r="B556" s="123" t="s">
        <v>21338</v>
      </c>
      <c r="C556" s="282">
        <v>2027</v>
      </c>
      <c r="D556" s="282" t="str">
        <f t="shared" si="25"/>
        <v>2027</v>
      </c>
      <c r="E556" s="289"/>
      <c r="F556" s="289"/>
      <c r="G556" s="300">
        <f t="shared" si="26"/>
        <v>1</v>
      </c>
      <c r="H556" s="281" t="s">
        <v>21339</v>
      </c>
      <c r="I556" s="281" t="s">
        <v>21340</v>
      </c>
      <c r="J556" t="str">
        <f t="shared" si="24"/>
        <v>1603 </v>
      </c>
    </row>
    <row r="557" spans="1:10" ht="15" customHeight="1">
      <c r="A557">
        <v>278</v>
      </c>
      <c r="B557" s="123" t="s">
        <v>17835</v>
      </c>
      <c r="C557" s="282">
        <v>2029</v>
      </c>
      <c r="D557" s="282" t="str">
        <f t="shared" si="25"/>
        <v>2029</v>
      </c>
      <c r="E557" s="289"/>
      <c r="F557" s="289"/>
      <c r="G557" s="300">
        <f t="shared" si="26"/>
        <v>1</v>
      </c>
      <c r="H557" s="281" t="s">
        <v>22549</v>
      </c>
      <c r="I557" s="281" t="s">
        <v>17836</v>
      </c>
      <c r="J557" t="str">
        <f t="shared" si="24"/>
        <v>0281 </v>
      </c>
    </row>
    <row r="558" spans="1:10" ht="15" customHeight="1">
      <c r="A558">
        <v>183</v>
      </c>
      <c r="B558" s="123" t="s">
        <v>17577</v>
      </c>
      <c r="C558" s="282">
        <v>2031</v>
      </c>
      <c r="D558" s="282" t="str">
        <f t="shared" si="25"/>
        <v>2031</v>
      </c>
      <c r="E558" s="289"/>
      <c r="F558" s="289"/>
      <c r="G558" s="300">
        <f t="shared" si="26"/>
        <v>1</v>
      </c>
      <c r="H558" s="281" t="s">
        <v>17578</v>
      </c>
      <c r="I558" s="281" t="s">
        <v>17579</v>
      </c>
      <c r="J558" t="str">
        <f t="shared" si="24"/>
        <v>0183 </v>
      </c>
    </row>
    <row r="559" spans="1:10" ht="15" customHeight="1">
      <c r="A559">
        <v>750</v>
      </c>
      <c r="B559" s="123" t="s">
        <v>19114</v>
      </c>
      <c r="C559" s="282">
        <v>2033</v>
      </c>
      <c r="D559" s="282" t="str">
        <f t="shared" si="25"/>
        <v>2033</v>
      </c>
      <c r="E559" s="289"/>
      <c r="F559" s="289"/>
      <c r="G559" s="300">
        <f t="shared" si="26"/>
        <v>1</v>
      </c>
      <c r="H559" s="281" t="s">
        <v>19115</v>
      </c>
      <c r="I559" s="281" t="s">
        <v>19116</v>
      </c>
      <c r="J559" t="str">
        <f t="shared" si="24"/>
        <v>0769 </v>
      </c>
    </row>
    <row r="560" spans="1:10" ht="15" customHeight="1">
      <c r="A560">
        <v>595</v>
      </c>
      <c r="B560" s="123" t="s">
        <v>18696</v>
      </c>
      <c r="C560" s="282">
        <v>2036</v>
      </c>
      <c r="D560" s="282" t="str">
        <f t="shared" si="25"/>
        <v>2036</v>
      </c>
      <c r="E560" s="289"/>
      <c r="F560" s="289"/>
      <c r="G560" s="300">
        <f t="shared" si="26"/>
        <v>1</v>
      </c>
      <c r="H560" s="281" t="s">
        <v>18697</v>
      </c>
      <c r="J560" t="str">
        <f t="shared" si="24"/>
        <v>0609 </v>
      </c>
    </row>
    <row r="561" spans="1:10" ht="15" customHeight="1">
      <c r="A561">
        <v>1701</v>
      </c>
      <c r="B561" s="123" t="s">
        <v>21781</v>
      </c>
      <c r="C561" s="282">
        <v>2044</v>
      </c>
      <c r="D561" s="282" t="str">
        <f t="shared" si="25"/>
        <v>2044</v>
      </c>
      <c r="E561" s="289"/>
      <c r="F561" s="289"/>
      <c r="G561" s="300">
        <f t="shared" si="26"/>
        <v>1</v>
      </c>
      <c r="H561" s="281" t="s">
        <v>10824</v>
      </c>
      <c r="I561" s="281" t="s">
        <v>21782</v>
      </c>
      <c r="J561" t="str">
        <f t="shared" si="24"/>
        <v>1773 </v>
      </c>
    </row>
    <row r="562" spans="1:10" ht="15" customHeight="1">
      <c r="A562">
        <v>880</v>
      </c>
      <c r="B562" s="123" t="s">
        <v>19474</v>
      </c>
      <c r="C562" s="282">
        <v>2045</v>
      </c>
      <c r="D562" s="282" t="str">
        <f t="shared" si="25"/>
        <v>2045</v>
      </c>
      <c r="E562" s="289"/>
      <c r="F562" s="289"/>
      <c r="G562" s="300">
        <f t="shared" si="26"/>
        <v>1</v>
      </c>
      <c r="H562" s="281" t="s">
        <v>19475</v>
      </c>
      <c r="I562" s="281" t="s">
        <v>19476</v>
      </c>
      <c r="J562" t="str">
        <f t="shared" si="24"/>
        <v>0902 </v>
      </c>
    </row>
    <row r="563" spans="1:10" ht="15" customHeight="1">
      <c r="A563">
        <v>603</v>
      </c>
      <c r="B563" s="123" t="s">
        <v>18716</v>
      </c>
      <c r="C563" s="282">
        <v>2046</v>
      </c>
      <c r="D563" s="282" t="str">
        <f t="shared" si="25"/>
        <v>2046</v>
      </c>
      <c r="E563" s="289"/>
      <c r="F563" s="289"/>
      <c r="G563" s="300">
        <f t="shared" si="26"/>
        <v>1</v>
      </c>
      <c r="H563" s="281" t="s">
        <v>18717</v>
      </c>
      <c r="I563" s="281" t="s">
        <v>18718</v>
      </c>
      <c r="J563" t="str">
        <f t="shared" si="24"/>
        <v>0617 </v>
      </c>
    </row>
    <row r="564" spans="1:10" ht="15" customHeight="1">
      <c r="A564">
        <v>969</v>
      </c>
      <c r="B564" s="123" t="s">
        <v>19722</v>
      </c>
      <c r="C564" s="282">
        <v>2047</v>
      </c>
      <c r="D564" s="282" t="str">
        <f t="shared" si="25"/>
        <v>2047</v>
      </c>
      <c r="E564" s="289"/>
      <c r="F564" s="289"/>
      <c r="G564" s="300">
        <f t="shared" si="26"/>
        <v>1</v>
      </c>
      <c r="H564" s="281" t="s">
        <v>19723</v>
      </c>
      <c r="I564" s="281" t="s">
        <v>19724</v>
      </c>
      <c r="J564" t="str">
        <f t="shared" si="24"/>
        <v>0995 </v>
      </c>
    </row>
    <row r="565" spans="1:10" ht="15" customHeight="1">
      <c r="A565">
        <v>851</v>
      </c>
      <c r="B565" s="123" t="s">
        <v>19393</v>
      </c>
      <c r="C565" s="282">
        <v>2048</v>
      </c>
      <c r="D565" s="282" t="str">
        <f t="shared" si="25"/>
        <v>2048</v>
      </c>
      <c r="E565" s="289"/>
      <c r="F565" s="289"/>
      <c r="G565" s="300">
        <f t="shared" si="26"/>
        <v>1</v>
      </c>
      <c r="H565" s="281" t="s">
        <v>2848</v>
      </c>
      <c r="I565" s="281" t="s">
        <v>19394</v>
      </c>
      <c r="J565" t="str">
        <f t="shared" si="24"/>
        <v>0873 </v>
      </c>
    </row>
    <row r="566" spans="1:10" ht="15" customHeight="1">
      <c r="A566">
        <v>439</v>
      </c>
      <c r="B566" s="123" t="s">
        <v>18273</v>
      </c>
      <c r="C566" s="282">
        <v>2049</v>
      </c>
      <c r="D566" s="282" t="str">
        <f t="shared" si="25"/>
        <v>2049</v>
      </c>
      <c r="E566" s="289"/>
      <c r="F566" s="289"/>
      <c r="G566" s="300">
        <f t="shared" si="26"/>
        <v>1</v>
      </c>
      <c r="H566" s="281" t="s">
        <v>18274</v>
      </c>
      <c r="I566" s="281" t="s">
        <v>18275</v>
      </c>
      <c r="J566" t="str">
        <f t="shared" si="24"/>
        <v>0445 </v>
      </c>
    </row>
    <row r="567" spans="1:10" ht="15" customHeight="1">
      <c r="A567">
        <v>582</v>
      </c>
      <c r="B567" s="123" t="s">
        <v>18662</v>
      </c>
      <c r="C567" s="282">
        <v>2050</v>
      </c>
      <c r="D567" s="282" t="str">
        <f t="shared" si="25"/>
        <v>2050</v>
      </c>
      <c r="E567" s="289"/>
      <c r="F567" s="289"/>
      <c r="G567" s="300">
        <f t="shared" si="26"/>
        <v>2</v>
      </c>
      <c r="H567" s="281" t="s">
        <v>18663</v>
      </c>
      <c r="I567" s="281" t="s">
        <v>18664</v>
      </c>
      <c r="J567" t="str">
        <f t="shared" si="24"/>
        <v>0594 </v>
      </c>
    </row>
    <row r="568" spans="1:10" ht="15" customHeight="1">
      <c r="A568">
        <v>718</v>
      </c>
      <c r="B568" s="123" t="s">
        <v>19023</v>
      </c>
      <c r="C568" s="282">
        <v>2050</v>
      </c>
      <c r="D568" s="282" t="str">
        <f t="shared" si="25"/>
        <v>2050</v>
      </c>
      <c r="E568" s="289"/>
      <c r="F568" s="289"/>
      <c r="G568" s="300">
        <f t="shared" si="26"/>
        <v>2</v>
      </c>
      <c r="H568" s="281" t="s">
        <v>19024</v>
      </c>
      <c r="I568" s="281" t="s">
        <v>18664</v>
      </c>
      <c r="J568" t="str">
        <f t="shared" si="24"/>
        <v>0737 </v>
      </c>
    </row>
    <row r="569" spans="1:10" ht="15" customHeight="1">
      <c r="A569">
        <v>638</v>
      </c>
      <c r="B569" s="123" t="s">
        <v>18816</v>
      </c>
      <c r="C569" s="282">
        <v>2051</v>
      </c>
      <c r="D569" s="282" t="str">
        <f t="shared" si="25"/>
        <v>2051</v>
      </c>
      <c r="E569" s="289"/>
      <c r="F569" s="289"/>
      <c r="G569" s="300">
        <f t="shared" si="26"/>
        <v>1</v>
      </c>
      <c r="H569" s="281" t="s">
        <v>10842</v>
      </c>
      <c r="I569" s="281" t="s">
        <v>18817</v>
      </c>
      <c r="J569" t="str">
        <f t="shared" si="24"/>
        <v>0654 </v>
      </c>
    </row>
    <row r="570" spans="1:10" ht="15" customHeight="1">
      <c r="A570">
        <v>896</v>
      </c>
      <c r="B570" s="123" t="s">
        <v>19517</v>
      </c>
      <c r="C570" s="282">
        <v>2052</v>
      </c>
      <c r="D570" s="282" t="str">
        <f t="shared" si="25"/>
        <v>2052</v>
      </c>
      <c r="E570" s="289"/>
      <c r="F570" s="289"/>
      <c r="G570" s="300">
        <f t="shared" si="26"/>
        <v>1</v>
      </c>
      <c r="H570" s="281" t="s">
        <v>19518</v>
      </c>
      <c r="I570" s="281" t="s">
        <v>19519</v>
      </c>
      <c r="J570" t="str">
        <f t="shared" si="24"/>
        <v>0918 </v>
      </c>
    </row>
    <row r="571" spans="1:10" ht="15" customHeight="1">
      <c r="A571">
        <v>649</v>
      </c>
      <c r="B571" s="123" t="s">
        <v>18847</v>
      </c>
      <c r="C571" s="282">
        <v>2053</v>
      </c>
      <c r="D571" s="282" t="str">
        <f t="shared" si="25"/>
        <v>2053</v>
      </c>
      <c r="E571" s="289"/>
      <c r="F571" s="289"/>
      <c r="G571" s="300">
        <f t="shared" si="26"/>
        <v>1</v>
      </c>
      <c r="H571" s="281" t="s">
        <v>18848</v>
      </c>
      <c r="I571" s="281" t="s">
        <v>18849</v>
      </c>
      <c r="J571" t="str">
        <f t="shared" si="24"/>
        <v>0665 </v>
      </c>
    </row>
    <row r="572" spans="1:10" ht="15" customHeight="1">
      <c r="A572">
        <v>299</v>
      </c>
      <c r="B572" s="123" t="s">
        <v>17885</v>
      </c>
      <c r="C572" s="282">
        <v>2054</v>
      </c>
      <c r="D572" s="282" t="str">
        <f t="shared" si="25"/>
        <v>2054</v>
      </c>
      <c r="E572" s="289"/>
      <c r="F572" s="289"/>
      <c r="G572" s="300">
        <f t="shared" si="26"/>
        <v>1</v>
      </c>
      <c r="H572" s="281" t="s">
        <v>2865</v>
      </c>
      <c r="I572" s="281" t="s">
        <v>17886</v>
      </c>
      <c r="J572" t="str">
        <f t="shared" si="24"/>
        <v>0302 </v>
      </c>
    </row>
    <row r="573" spans="1:10" ht="15" customHeight="1">
      <c r="A573">
        <v>73</v>
      </c>
      <c r="B573" s="123" t="s">
        <v>17273</v>
      </c>
      <c r="C573" s="282">
        <v>2055</v>
      </c>
      <c r="D573" s="282" t="str">
        <f t="shared" si="25"/>
        <v>2055</v>
      </c>
      <c r="E573" s="289"/>
      <c r="F573" s="289"/>
      <c r="G573" s="300">
        <f t="shared" si="26"/>
        <v>1</v>
      </c>
      <c r="H573" s="281" t="s">
        <v>17274</v>
      </c>
      <c r="I573" s="281" t="s">
        <v>17275</v>
      </c>
      <c r="J573" t="str">
        <f t="shared" si="24"/>
        <v>0073 </v>
      </c>
    </row>
    <row r="574" spans="1:10" ht="15" customHeight="1">
      <c r="A574">
        <v>567</v>
      </c>
      <c r="B574" s="123" t="s">
        <v>18621</v>
      </c>
      <c r="C574" s="282">
        <v>2056</v>
      </c>
      <c r="D574" s="282" t="str">
        <f t="shared" si="25"/>
        <v>2056</v>
      </c>
      <c r="E574" s="289"/>
      <c r="F574" s="289"/>
      <c r="G574" s="300">
        <f t="shared" si="26"/>
        <v>1</v>
      </c>
      <c r="H574" s="281" t="s">
        <v>2869</v>
      </c>
      <c r="I574" s="281" t="s">
        <v>18622</v>
      </c>
      <c r="J574" t="str">
        <f t="shared" si="24"/>
        <v>0578 </v>
      </c>
    </row>
    <row r="575" spans="1:10" ht="15" customHeight="1">
      <c r="A575">
        <v>1365</v>
      </c>
      <c r="B575" s="123" t="s">
        <v>20825</v>
      </c>
      <c r="C575" s="282">
        <v>2058</v>
      </c>
      <c r="D575" s="282" t="str">
        <f t="shared" si="25"/>
        <v>2058</v>
      </c>
      <c r="E575" s="289"/>
      <c r="F575" s="289"/>
      <c r="G575" s="300">
        <f t="shared" si="26"/>
        <v>2</v>
      </c>
      <c r="H575" s="281" t="s">
        <v>2874</v>
      </c>
      <c r="I575" s="281" t="s">
        <v>20826</v>
      </c>
      <c r="J575" t="str">
        <f t="shared" si="24"/>
        <v>1417 </v>
      </c>
    </row>
    <row r="576" spans="1:10" ht="15" customHeight="1">
      <c r="A576">
        <v>1677</v>
      </c>
      <c r="B576" s="123" t="s">
        <v>21709</v>
      </c>
      <c r="C576" s="282">
        <v>2058</v>
      </c>
      <c r="D576" s="282" t="str">
        <f t="shared" si="25"/>
        <v>2058</v>
      </c>
      <c r="E576" s="289"/>
      <c r="F576" s="289"/>
      <c r="G576" s="300">
        <f t="shared" si="26"/>
        <v>2</v>
      </c>
      <c r="H576" s="281" t="s">
        <v>21710</v>
      </c>
      <c r="I576" s="281" t="s">
        <v>21711</v>
      </c>
      <c r="J576" t="str">
        <f t="shared" si="24"/>
        <v>1748 </v>
      </c>
    </row>
    <row r="577" spans="1:10" ht="15" customHeight="1">
      <c r="A577">
        <v>91</v>
      </c>
      <c r="B577" s="123" t="s">
        <v>17320</v>
      </c>
      <c r="C577" s="282">
        <v>2074</v>
      </c>
      <c r="D577" s="282" t="str">
        <f t="shared" si="25"/>
        <v>2074</v>
      </c>
      <c r="E577" s="289"/>
      <c r="F577" s="289"/>
      <c r="G577" s="300">
        <f t="shared" si="26"/>
        <v>1</v>
      </c>
      <c r="H577" s="281" t="s">
        <v>17321</v>
      </c>
      <c r="I577" s="281" t="s">
        <v>17322</v>
      </c>
      <c r="J577" t="str">
        <f t="shared" si="24"/>
        <v>0091 </v>
      </c>
    </row>
    <row r="578" spans="1:10" ht="15" customHeight="1">
      <c r="A578">
        <v>630</v>
      </c>
      <c r="B578" s="123" t="s">
        <v>18792</v>
      </c>
      <c r="C578" s="282">
        <v>2076</v>
      </c>
      <c r="D578" s="282" t="str">
        <f t="shared" si="25"/>
        <v>2076</v>
      </c>
      <c r="E578" s="289"/>
      <c r="F578" s="289"/>
      <c r="G578" s="300">
        <f t="shared" si="26"/>
        <v>1</v>
      </c>
      <c r="H578" s="281" t="s">
        <v>18793</v>
      </c>
      <c r="I578" s="281" t="s">
        <v>18794</v>
      </c>
      <c r="J578" t="str">
        <f t="shared" ref="J578:J641" si="27">B578</f>
        <v>0646 </v>
      </c>
    </row>
    <row r="579" spans="1:10" ht="15" customHeight="1">
      <c r="A579">
        <v>509</v>
      </c>
      <c r="B579" s="123" t="s">
        <v>18461</v>
      </c>
      <c r="C579" s="282">
        <v>2077</v>
      </c>
      <c r="D579" s="282" t="str">
        <f t="shared" ref="D579:D642" si="28">TEXT(C579,"0000")</f>
        <v>2077</v>
      </c>
      <c r="E579" s="289"/>
      <c r="F579" s="289"/>
      <c r="G579" s="300">
        <f t="shared" ref="G579:G642" si="29">COUNTIF($C$2:$C$1713,C579)</f>
        <v>1</v>
      </c>
      <c r="H579" s="281" t="s">
        <v>18462</v>
      </c>
      <c r="I579" s="281" t="s">
        <v>18463</v>
      </c>
      <c r="J579" t="str">
        <f t="shared" si="27"/>
        <v>0518 </v>
      </c>
    </row>
    <row r="580" spans="1:10" ht="15" customHeight="1">
      <c r="A580">
        <v>336</v>
      </c>
      <c r="B580" s="123" t="s">
        <v>17986</v>
      </c>
      <c r="C580" s="282">
        <v>2078</v>
      </c>
      <c r="D580" s="282" t="str">
        <f t="shared" si="28"/>
        <v>2078</v>
      </c>
      <c r="E580" s="289"/>
      <c r="F580" s="289"/>
      <c r="G580" s="300">
        <f t="shared" si="29"/>
        <v>2</v>
      </c>
      <c r="H580" s="281" t="s">
        <v>17987</v>
      </c>
      <c r="I580" s="281" t="s">
        <v>17988</v>
      </c>
      <c r="J580" t="str">
        <f t="shared" si="27"/>
        <v>0339 </v>
      </c>
    </row>
    <row r="581" spans="1:10" ht="15" customHeight="1">
      <c r="A581">
        <v>1711</v>
      </c>
      <c r="B581" s="123" t="s">
        <v>21803</v>
      </c>
      <c r="C581" s="282">
        <v>2078</v>
      </c>
      <c r="D581" s="282" t="str">
        <f t="shared" si="28"/>
        <v>2078</v>
      </c>
      <c r="E581" s="289"/>
      <c r="F581" s="289"/>
      <c r="G581" s="300">
        <f t="shared" si="29"/>
        <v>2</v>
      </c>
      <c r="H581" s="281" t="s">
        <v>21804</v>
      </c>
      <c r="I581" s="281" t="s">
        <v>21805</v>
      </c>
      <c r="J581" t="str">
        <f t="shared" si="27"/>
        <v>1783 </v>
      </c>
    </row>
    <row r="582" spans="1:10" ht="15" customHeight="1">
      <c r="A582">
        <v>606</v>
      </c>
      <c r="B582" s="123" t="s">
        <v>18725</v>
      </c>
      <c r="C582" s="282">
        <v>2079</v>
      </c>
      <c r="D582" s="282" t="str">
        <f t="shared" si="28"/>
        <v>2079</v>
      </c>
      <c r="E582" s="289"/>
      <c r="F582" s="289"/>
      <c r="G582" s="300">
        <f t="shared" si="29"/>
        <v>1</v>
      </c>
      <c r="H582" s="281" t="s">
        <v>2904</v>
      </c>
      <c r="I582" s="281" t="s">
        <v>18726</v>
      </c>
      <c r="J582" t="str">
        <f t="shared" si="27"/>
        <v>0620 </v>
      </c>
    </row>
    <row r="583" spans="1:10" ht="15" customHeight="1">
      <c r="A583">
        <v>219</v>
      </c>
      <c r="B583" s="123" t="s">
        <v>17672</v>
      </c>
      <c r="C583" s="282">
        <v>2188</v>
      </c>
      <c r="D583" s="282" t="str">
        <f t="shared" si="28"/>
        <v>2188</v>
      </c>
      <c r="E583" s="289"/>
      <c r="F583" s="289"/>
      <c r="G583" s="300">
        <f t="shared" si="29"/>
        <v>1</v>
      </c>
      <c r="H583" s="281" t="s">
        <v>10898</v>
      </c>
      <c r="I583" s="281" t="s">
        <v>17673</v>
      </c>
      <c r="J583" t="str">
        <f t="shared" si="27"/>
        <v>0222 </v>
      </c>
    </row>
    <row r="584" spans="1:10" ht="15" customHeight="1">
      <c r="A584">
        <v>436</v>
      </c>
      <c r="B584" s="123" t="s">
        <v>18266</v>
      </c>
      <c r="C584" s="282">
        <v>2189</v>
      </c>
      <c r="D584" s="282" t="str">
        <f t="shared" si="28"/>
        <v>2189</v>
      </c>
      <c r="E584" s="289"/>
      <c r="F584" s="289"/>
      <c r="G584" s="300">
        <f t="shared" si="29"/>
        <v>1</v>
      </c>
      <c r="H584" s="281" t="s">
        <v>10900</v>
      </c>
      <c r="I584" s="281" t="s">
        <v>18267</v>
      </c>
      <c r="J584" t="str">
        <f t="shared" si="27"/>
        <v>0442 </v>
      </c>
    </row>
    <row r="585" spans="1:10" ht="15" customHeight="1">
      <c r="A585">
        <v>799</v>
      </c>
      <c r="B585" s="123" t="s">
        <v>19249</v>
      </c>
      <c r="C585" s="282">
        <v>2190</v>
      </c>
      <c r="D585" s="282" t="str">
        <f t="shared" si="28"/>
        <v>2190</v>
      </c>
      <c r="E585" s="289"/>
      <c r="F585" s="289"/>
      <c r="G585" s="300">
        <f t="shared" si="29"/>
        <v>1</v>
      </c>
      <c r="H585" s="281" t="s">
        <v>19250</v>
      </c>
      <c r="I585" s="281" t="s">
        <v>19251</v>
      </c>
      <c r="J585" t="str">
        <f t="shared" si="27"/>
        <v>0818 </v>
      </c>
    </row>
    <row r="586" spans="1:10" ht="15" customHeight="1">
      <c r="A586">
        <v>1350</v>
      </c>
      <c r="B586" s="123" t="s">
        <v>20784</v>
      </c>
      <c r="C586" s="282">
        <v>2191</v>
      </c>
      <c r="D586" s="282" t="str">
        <f t="shared" si="28"/>
        <v>2191</v>
      </c>
      <c r="E586" s="289"/>
      <c r="F586" s="289"/>
      <c r="G586" s="300">
        <f t="shared" si="29"/>
        <v>1</v>
      </c>
      <c r="H586" s="281" t="s">
        <v>2922</v>
      </c>
      <c r="I586" s="281" t="s">
        <v>20785</v>
      </c>
      <c r="J586" t="str">
        <f t="shared" si="27"/>
        <v>1402 </v>
      </c>
    </row>
    <row r="587" spans="1:10" ht="15" customHeight="1">
      <c r="A587">
        <v>1201</v>
      </c>
      <c r="B587" s="123" t="s">
        <v>20362</v>
      </c>
      <c r="C587" s="282">
        <v>2192</v>
      </c>
      <c r="D587" s="282" t="str">
        <f t="shared" si="28"/>
        <v>2192</v>
      </c>
      <c r="E587" s="289"/>
      <c r="F587" s="289"/>
      <c r="G587" s="300">
        <f t="shared" si="29"/>
        <v>1</v>
      </c>
      <c r="H587" s="281" t="s">
        <v>2925</v>
      </c>
      <c r="I587" s="281" t="s">
        <v>20363</v>
      </c>
      <c r="J587" t="str">
        <f t="shared" si="27"/>
        <v>1244 </v>
      </c>
    </row>
    <row r="588" spans="1:10" ht="15" customHeight="1">
      <c r="A588">
        <v>926</v>
      </c>
      <c r="B588" s="123" t="s">
        <v>19600</v>
      </c>
      <c r="C588" s="282">
        <v>2194</v>
      </c>
      <c r="D588" s="282" t="str">
        <f t="shared" si="28"/>
        <v>2194</v>
      </c>
      <c r="E588" s="289"/>
      <c r="F588" s="289"/>
      <c r="G588" s="300">
        <f t="shared" si="29"/>
        <v>1</v>
      </c>
      <c r="H588" s="281" t="s">
        <v>2931</v>
      </c>
      <c r="I588" s="281" t="s">
        <v>19601</v>
      </c>
      <c r="J588" t="str">
        <f t="shared" si="27"/>
        <v>0947 </v>
      </c>
    </row>
    <row r="589" spans="1:10" ht="15" customHeight="1">
      <c r="A589">
        <v>1278</v>
      </c>
      <c r="B589" s="123" t="s">
        <v>20582</v>
      </c>
      <c r="C589" s="282">
        <v>2197</v>
      </c>
      <c r="D589" s="282" t="str">
        <f t="shared" si="28"/>
        <v>2197</v>
      </c>
      <c r="E589" s="289"/>
      <c r="F589" s="289"/>
      <c r="G589" s="300">
        <f t="shared" si="29"/>
        <v>1</v>
      </c>
      <c r="H589" s="281" t="s">
        <v>20583</v>
      </c>
      <c r="I589" s="281" t="s">
        <v>20584</v>
      </c>
      <c r="J589" t="str">
        <f t="shared" si="27"/>
        <v>1326 </v>
      </c>
    </row>
    <row r="590" spans="1:10" ht="15" customHeight="1">
      <c r="A590">
        <v>675</v>
      </c>
      <c r="B590" s="123" t="s">
        <v>18917</v>
      </c>
      <c r="C590" s="282">
        <v>2199</v>
      </c>
      <c r="D590" s="282" t="str">
        <f t="shared" si="28"/>
        <v>2199</v>
      </c>
      <c r="E590" s="289"/>
      <c r="F590" s="289"/>
      <c r="G590" s="300">
        <f t="shared" si="29"/>
        <v>1</v>
      </c>
      <c r="H590" s="281" t="s">
        <v>6429</v>
      </c>
      <c r="I590" s="292"/>
      <c r="J590" t="str">
        <f t="shared" si="27"/>
        <v>0694 </v>
      </c>
    </row>
    <row r="591" spans="1:10" ht="15" customHeight="1">
      <c r="A591">
        <v>281</v>
      </c>
      <c r="B591" s="123" t="s">
        <v>17841</v>
      </c>
      <c r="C591" s="282">
        <v>2202</v>
      </c>
      <c r="D591" s="282" t="str">
        <f t="shared" si="28"/>
        <v>2202</v>
      </c>
      <c r="E591" s="289"/>
      <c r="F591" s="289"/>
      <c r="G591" s="300">
        <f t="shared" si="29"/>
        <v>1</v>
      </c>
      <c r="H591" s="281" t="s">
        <v>22552</v>
      </c>
      <c r="I591" s="281" t="s">
        <v>17842</v>
      </c>
      <c r="J591" t="str">
        <f t="shared" si="27"/>
        <v>0284 </v>
      </c>
    </row>
    <row r="592" spans="1:10" ht="15" customHeight="1">
      <c r="A592">
        <v>553</v>
      </c>
      <c r="B592" s="123" t="s">
        <v>18583</v>
      </c>
      <c r="C592" s="282">
        <v>2203</v>
      </c>
      <c r="D592" s="282" t="str">
        <f t="shared" si="28"/>
        <v>2203</v>
      </c>
      <c r="E592" s="289"/>
      <c r="F592" s="289"/>
      <c r="G592" s="300">
        <f t="shared" si="29"/>
        <v>1</v>
      </c>
      <c r="H592" s="281" t="s">
        <v>10939</v>
      </c>
      <c r="I592" s="281" t="s">
        <v>18584</v>
      </c>
      <c r="J592" t="str">
        <f t="shared" si="27"/>
        <v>0564 </v>
      </c>
    </row>
    <row r="593" spans="1:10" ht="15" customHeight="1">
      <c r="A593">
        <v>209</v>
      </c>
      <c r="B593" s="123" t="s">
        <v>17645</v>
      </c>
      <c r="C593" s="282">
        <v>2205</v>
      </c>
      <c r="D593" s="282" t="str">
        <f t="shared" si="28"/>
        <v>2205</v>
      </c>
      <c r="E593" s="289"/>
      <c r="F593" s="289"/>
      <c r="G593" s="300">
        <f t="shared" si="29"/>
        <v>1</v>
      </c>
      <c r="H593" s="281" t="s">
        <v>2964</v>
      </c>
      <c r="I593" s="281" t="s">
        <v>17646</v>
      </c>
      <c r="J593" t="str">
        <f t="shared" si="27"/>
        <v>0211 </v>
      </c>
    </row>
    <row r="594" spans="1:10" ht="15" customHeight="1">
      <c r="A594">
        <v>637</v>
      </c>
      <c r="B594" s="123" t="s">
        <v>18813</v>
      </c>
      <c r="C594" s="282">
        <v>2206</v>
      </c>
      <c r="D594" s="282" t="str">
        <f t="shared" si="28"/>
        <v>2206</v>
      </c>
      <c r="E594" s="289"/>
      <c r="F594" s="289"/>
      <c r="G594" s="300">
        <f t="shared" si="29"/>
        <v>1</v>
      </c>
      <c r="H594" s="281" t="s">
        <v>18814</v>
      </c>
      <c r="I594" s="281" t="s">
        <v>18815</v>
      </c>
      <c r="J594" t="str">
        <f t="shared" si="27"/>
        <v>0653 </v>
      </c>
    </row>
    <row r="595" spans="1:10" ht="15" customHeight="1">
      <c r="A595">
        <v>272</v>
      </c>
      <c r="B595" s="123" t="s">
        <v>17818</v>
      </c>
      <c r="C595" s="282">
        <v>2209</v>
      </c>
      <c r="D595" s="282" t="str">
        <f t="shared" si="28"/>
        <v>2209</v>
      </c>
      <c r="E595" s="289"/>
      <c r="F595" s="289"/>
      <c r="G595" s="300">
        <f t="shared" si="29"/>
        <v>2</v>
      </c>
      <c r="H595" s="281" t="s">
        <v>17819</v>
      </c>
      <c r="I595" s="281" t="s">
        <v>17820</v>
      </c>
      <c r="J595" t="str">
        <f t="shared" si="27"/>
        <v>0275 </v>
      </c>
    </row>
    <row r="596" spans="1:10" ht="15" customHeight="1">
      <c r="A596">
        <v>676</v>
      </c>
      <c r="B596" s="123" t="s">
        <v>18918</v>
      </c>
      <c r="C596" s="282">
        <v>2209</v>
      </c>
      <c r="D596" s="282" t="str">
        <f t="shared" si="28"/>
        <v>2209</v>
      </c>
      <c r="E596" s="289"/>
      <c r="F596" s="289"/>
      <c r="G596" s="300">
        <f t="shared" si="29"/>
        <v>2</v>
      </c>
      <c r="H596" s="281" t="s">
        <v>18919</v>
      </c>
      <c r="I596" s="292"/>
      <c r="J596" t="str">
        <f t="shared" si="27"/>
        <v>0695 </v>
      </c>
    </row>
    <row r="597" spans="1:10" ht="15" customHeight="1">
      <c r="A597">
        <v>173</v>
      </c>
      <c r="B597" s="123" t="s">
        <v>17549</v>
      </c>
      <c r="C597" s="282">
        <v>2210</v>
      </c>
      <c r="D597" s="282" t="str">
        <f t="shared" si="28"/>
        <v>2210</v>
      </c>
      <c r="E597" s="289"/>
      <c r="F597" s="289"/>
      <c r="G597" s="300">
        <f t="shared" si="29"/>
        <v>2</v>
      </c>
      <c r="H597" s="281" t="s">
        <v>10961</v>
      </c>
      <c r="I597" s="281" t="s">
        <v>17550</v>
      </c>
      <c r="J597" t="str">
        <f t="shared" si="27"/>
        <v>0173 </v>
      </c>
    </row>
    <row r="598" spans="1:10" ht="15" customHeight="1">
      <c r="A598">
        <v>735</v>
      </c>
      <c r="B598" s="123" t="s">
        <v>19072</v>
      </c>
      <c r="C598" s="282">
        <v>2210</v>
      </c>
      <c r="D598" s="282" t="str">
        <f t="shared" si="28"/>
        <v>2210</v>
      </c>
      <c r="E598" s="289"/>
      <c r="F598" s="289"/>
      <c r="G598" s="300">
        <f t="shared" si="29"/>
        <v>2</v>
      </c>
      <c r="H598" s="281" t="s">
        <v>19073</v>
      </c>
      <c r="I598" s="281" t="s">
        <v>19074</v>
      </c>
      <c r="J598" t="str">
        <f t="shared" si="27"/>
        <v>0754 </v>
      </c>
    </row>
    <row r="599" spans="1:10" ht="15" customHeight="1">
      <c r="A599">
        <v>1266</v>
      </c>
      <c r="B599" s="123" t="s">
        <v>20551</v>
      </c>
      <c r="C599" s="282">
        <v>2212</v>
      </c>
      <c r="D599" s="282" t="str">
        <f t="shared" si="28"/>
        <v>2212</v>
      </c>
      <c r="E599" s="289"/>
      <c r="F599" s="289"/>
      <c r="G599" s="300">
        <f t="shared" si="29"/>
        <v>1</v>
      </c>
      <c r="H599" s="281" t="s">
        <v>20552</v>
      </c>
      <c r="I599" s="281" t="s">
        <v>20553</v>
      </c>
      <c r="J599" t="str">
        <f t="shared" si="27"/>
        <v>1314 </v>
      </c>
    </row>
    <row r="600" spans="1:10" ht="15" customHeight="1">
      <c r="A600">
        <v>748</v>
      </c>
      <c r="B600" s="123" t="s">
        <v>19109</v>
      </c>
      <c r="C600" s="282">
        <v>2213</v>
      </c>
      <c r="D600" s="282" t="str">
        <f t="shared" si="28"/>
        <v>2213</v>
      </c>
      <c r="E600" s="289" t="s">
        <v>22547</v>
      </c>
      <c r="F600" s="289"/>
      <c r="G600" s="300">
        <f t="shared" si="29"/>
        <v>1</v>
      </c>
      <c r="H600" s="281" t="s">
        <v>2983</v>
      </c>
      <c r="I600" s="281" t="s">
        <v>19110</v>
      </c>
      <c r="J600" t="str">
        <f t="shared" si="27"/>
        <v>0767 </v>
      </c>
    </row>
    <row r="601" spans="1:10" ht="15" customHeight="1">
      <c r="A601">
        <v>312</v>
      </c>
      <c r="B601" s="123" t="s">
        <v>17923</v>
      </c>
      <c r="C601" s="282">
        <v>2214</v>
      </c>
      <c r="D601" s="282" t="str">
        <f t="shared" si="28"/>
        <v>2214</v>
      </c>
      <c r="E601" s="289"/>
      <c r="F601" s="289"/>
      <c r="G601" s="300">
        <f t="shared" si="29"/>
        <v>1</v>
      </c>
      <c r="H601" s="281" t="s">
        <v>10981</v>
      </c>
      <c r="I601" s="281" t="s">
        <v>17924</v>
      </c>
      <c r="J601" t="str">
        <f t="shared" si="27"/>
        <v>0315 </v>
      </c>
    </row>
    <row r="602" spans="1:10" ht="15" customHeight="1">
      <c r="A602">
        <v>780</v>
      </c>
      <c r="B602" s="123" t="s">
        <v>19199</v>
      </c>
      <c r="C602" s="282">
        <v>2215</v>
      </c>
      <c r="D602" s="282" t="str">
        <f t="shared" si="28"/>
        <v>2215</v>
      </c>
      <c r="E602" s="289"/>
      <c r="F602" s="289"/>
      <c r="G602" s="300">
        <f t="shared" si="29"/>
        <v>1</v>
      </c>
      <c r="H602" s="281" t="s">
        <v>2991</v>
      </c>
      <c r="I602" s="281" t="s">
        <v>19200</v>
      </c>
      <c r="J602" t="str">
        <f t="shared" si="27"/>
        <v>0799 </v>
      </c>
    </row>
    <row r="603" spans="1:10" ht="15" customHeight="1">
      <c r="A603">
        <v>670</v>
      </c>
      <c r="B603" s="123" t="s">
        <v>18904</v>
      </c>
      <c r="C603" s="282">
        <v>2218</v>
      </c>
      <c r="D603" s="282" t="str">
        <f t="shared" si="28"/>
        <v>2218</v>
      </c>
      <c r="E603" s="289"/>
      <c r="F603" s="289"/>
      <c r="G603" s="300">
        <f t="shared" si="29"/>
        <v>1</v>
      </c>
      <c r="H603" s="281" t="s">
        <v>18905</v>
      </c>
      <c r="I603" s="281" t="s">
        <v>18906</v>
      </c>
      <c r="J603" t="str">
        <f t="shared" si="27"/>
        <v>0688 </v>
      </c>
    </row>
    <row r="604" spans="1:10" ht="15" customHeight="1">
      <c r="A604">
        <v>96</v>
      </c>
      <c r="B604" s="123" t="s">
        <v>17334</v>
      </c>
      <c r="C604" s="282">
        <v>2219</v>
      </c>
      <c r="D604" s="282" t="str">
        <f t="shared" si="28"/>
        <v>2219</v>
      </c>
      <c r="E604" s="289"/>
      <c r="F604" s="289"/>
      <c r="G604" s="300">
        <f t="shared" si="29"/>
        <v>1</v>
      </c>
      <c r="H604" s="281" t="s">
        <v>17335</v>
      </c>
      <c r="I604" s="281" t="s">
        <v>17336</v>
      </c>
      <c r="J604" t="str">
        <f t="shared" si="27"/>
        <v>0096 </v>
      </c>
    </row>
    <row r="605" spans="1:10" ht="15" customHeight="1">
      <c r="A605">
        <v>985</v>
      </c>
      <c r="B605" s="123" t="s">
        <v>19765</v>
      </c>
      <c r="C605" s="282">
        <v>2222</v>
      </c>
      <c r="D605" s="282" t="str">
        <f t="shared" si="28"/>
        <v>2222</v>
      </c>
      <c r="E605" s="289"/>
      <c r="F605" s="289"/>
      <c r="G605" s="300">
        <f t="shared" si="29"/>
        <v>1</v>
      </c>
      <c r="H605" s="281" t="s">
        <v>19766</v>
      </c>
      <c r="I605" s="281" t="s">
        <v>19767</v>
      </c>
      <c r="J605" t="str">
        <f t="shared" si="27"/>
        <v>1014 </v>
      </c>
    </row>
    <row r="606" spans="1:10" ht="15" customHeight="1">
      <c r="A606">
        <v>1067</v>
      </c>
      <c r="B606" s="123" t="s">
        <v>19993</v>
      </c>
      <c r="C606" s="282">
        <v>2224</v>
      </c>
      <c r="D606" s="282" t="str">
        <f t="shared" si="28"/>
        <v>2224</v>
      </c>
      <c r="E606" s="289"/>
      <c r="F606" s="289"/>
      <c r="G606" s="300">
        <f t="shared" si="29"/>
        <v>1</v>
      </c>
      <c r="H606" s="281" t="s">
        <v>3010</v>
      </c>
      <c r="I606" s="281" t="s">
        <v>19994</v>
      </c>
      <c r="J606" t="str">
        <f t="shared" si="27"/>
        <v>1103 </v>
      </c>
    </row>
    <row r="607" spans="1:10" ht="15" customHeight="1">
      <c r="A607">
        <v>105</v>
      </c>
      <c r="B607" s="123" t="s">
        <v>17360</v>
      </c>
      <c r="C607" s="282">
        <v>2226</v>
      </c>
      <c r="D607" s="282" t="str">
        <f t="shared" si="28"/>
        <v>2226</v>
      </c>
      <c r="E607" s="289"/>
      <c r="F607" s="289"/>
      <c r="G607" s="300">
        <f t="shared" si="29"/>
        <v>1</v>
      </c>
      <c r="H607" s="281" t="s">
        <v>17361</v>
      </c>
      <c r="I607" s="281" t="s">
        <v>17362</v>
      </c>
      <c r="J607" t="str">
        <f t="shared" si="27"/>
        <v>0105 </v>
      </c>
    </row>
    <row r="608" spans="1:10" ht="15" customHeight="1">
      <c r="A608">
        <v>989</v>
      </c>
      <c r="B608" s="123" t="s">
        <v>19775</v>
      </c>
      <c r="C608" s="282">
        <v>2227</v>
      </c>
      <c r="D608" s="282" t="str">
        <f t="shared" si="28"/>
        <v>2227</v>
      </c>
      <c r="E608" s="289"/>
      <c r="F608" s="289"/>
      <c r="G608" s="300">
        <f t="shared" si="29"/>
        <v>1</v>
      </c>
      <c r="H608" s="281" t="s">
        <v>19776</v>
      </c>
      <c r="I608" s="281" t="s">
        <v>19777</v>
      </c>
      <c r="J608" t="str">
        <f t="shared" si="27"/>
        <v>1018 </v>
      </c>
    </row>
    <row r="609" spans="1:10" ht="15" customHeight="1">
      <c r="A609">
        <v>687</v>
      </c>
      <c r="B609" s="123" t="s">
        <v>18942</v>
      </c>
      <c r="C609" s="282">
        <v>2232</v>
      </c>
      <c r="D609" s="282" t="str">
        <f t="shared" si="28"/>
        <v>2232</v>
      </c>
      <c r="E609" s="289"/>
      <c r="F609" s="289"/>
      <c r="G609" s="300">
        <f t="shared" si="29"/>
        <v>1</v>
      </c>
      <c r="H609" s="281" t="s">
        <v>18943</v>
      </c>
      <c r="I609" s="281" t="s">
        <v>18944</v>
      </c>
      <c r="J609" t="str">
        <f t="shared" si="27"/>
        <v>0706 </v>
      </c>
    </row>
    <row r="610" spans="1:10" ht="15" customHeight="1">
      <c r="A610">
        <v>1691</v>
      </c>
      <c r="B610" s="123" t="s">
        <v>21751</v>
      </c>
      <c r="C610" s="282">
        <v>2235</v>
      </c>
      <c r="D610" s="282" t="str">
        <f t="shared" si="28"/>
        <v>2235</v>
      </c>
      <c r="E610" s="289"/>
      <c r="F610" s="289"/>
      <c r="G610" s="300">
        <f t="shared" si="29"/>
        <v>1</v>
      </c>
      <c r="H610" s="281" t="s">
        <v>21752</v>
      </c>
      <c r="I610" s="281" t="s">
        <v>21753</v>
      </c>
      <c r="J610" t="str">
        <f t="shared" si="27"/>
        <v>1763 </v>
      </c>
    </row>
    <row r="611" spans="1:10" ht="15" customHeight="1">
      <c r="A611">
        <v>1044</v>
      </c>
      <c r="B611" s="123" t="s">
        <v>19927</v>
      </c>
      <c r="C611" s="282">
        <v>2237</v>
      </c>
      <c r="D611" s="282" t="str">
        <f t="shared" si="28"/>
        <v>2237</v>
      </c>
      <c r="E611" s="289"/>
      <c r="F611" s="289"/>
      <c r="G611" s="300">
        <f t="shared" si="29"/>
        <v>1</v>
      </c>
      <c r="H611" s="281" t="s">
        <v>19928</v>
      </c>
      <c r="I611" s="281" t="s">
        <v>19929</v>
      </c>
      <c r="J611" t="str">
        <f t="shared" si="27"/>
        <v>1076 </v>
      </c>
    </row>
    <row r="612" spans="1:10" ht="15" customHeight="1">
      <c r="A612">
        <v>1335</v>
      </c>
      <c r="B612" s="123" t="s">
        <v>20744</v>
      </c>
      <c r="C612" s="282">
        <v>2238</v>
      </c>
      <c r="D612" s="282" t="str">
        <f t="shared" si="28"/>
        <v>2238</v>
      </c>
      <c r="E612" s="289"/>
      <c r="F612" s="289"/>
      <c r="G612" s="300">
        <f t="shared" si="29"/>
        <v>2</v>
      </c>
      <c r="H612" s="281" t="s">
        <v>20745</v>
      </c>
      <c r="I612" s="281" t="s">
        <v>20746</v>
      </c>
      <c r="J612" t="str">
        <f t="shared" si="27"/>
        <v>1386 </v>
      </c>
    </row>
    <row r="613" spans="1:10" ht="15" customHeight="1">
      <c r="A613">
        <v>1406</v>
      </c>
      <c r="B613" s="123" t="s">
        <v>20941</v>
      </c>
      <c r="C613" s="282">
        <v>2238</v>
      </c>
      <c r="D613" s="282" t="str">
        <f t="shared" si="28"/>
        <v>2238</v>
      </c>
      <c r="E613" s="289"/>
      <c r="F613" s="289"/>
      <c r="G613" s="300">
        <f t="shared" si="29"/>
        <v>2</v>
      </c>
      <c r="H613" s="281" t="s">
        <v>20942</v>
      </c>
      <c r="I613" s="281" t="s">
        <v>20943</v>
      </c>
      <c r="J613" t="str">
        <f t="shared" si="27"/>
        <v>1458 </v>
      </c>
    </row>
    <row r="614" spans="1:10" ht="15" customHeight="1">
      <c r="A614">
        <v>616</v>
      </c>
      <c r="B614" s="123" t="s">
        <v>18753</v>
      </c>
      <c r="C614" s="282">
        <v>2239</v>
      </c>
      <c r="D614" s="282" t="str">
        <f t="shared" si="28"/>
        <v>2239</v>
      </c>
      <c r="E614" s="289"/>
      <c r="F614" s="289"/>
      <c r="G614" s="300">
        <f t="shared" si="29"/>
        <v>1</v>
      </c>
      <c r="H614" s="281" t="s">
        <v>18754</v>
      </c>
      <c r="I614" s="281" t="s">
        <v>18755</v>
      </c>
      <c r="J614" t="str">
        <f t="shared" si="27"/>
        <v>0630 </v>
      </c>
    </row>
    <row r="615" spans="1:10" ht="15" customHeight="1">
      <c r="A615">
        <v>420</v>
      </c>
      <c r="B615" s="123" t="s">
        <v>18224</v>
      </c>
      <c r="C615" s="282">
        <v>2243</v>
      </c>
      <c r="D615" s="282" t="str">
        <f t="shared" si="28"/>
        <v>2243</v>
      </c>
      <c r="E615" s="289"/>
      <c r="F615" s="289"/>
      <c r="G615" s="300">
        <f t="shared" si="29"/>
        <v>1</v>
      </c>
      <c r="H615" s="281" t="s">
        <v>18225</v>
      </c>
      <c r="I615" s="281" t="s">
        <v>18226</v>
      </c>
      <c r="J615" t="str">
        <f t="shared" si="27"/>
        <v>0426 </v>
      </c>
    </row>
    <row r="616" spans="1:10" ht="15" customHeight="1">
      <c r="A616">
        <v>421</v>
      </c>
      <c r="B616" s="123" t="s">
        <v>18227</v>
      </c>
      <c r="C616" s="282">
        <v>2245</v>
      </c>
      <c r="D616" s="282" t="str">
        <f t="shared" si="28"/>
        <v>2245</v>
      </c>
      <c r="E616" s="289"/>
      <c r="F616" s="289"/>
      <c r="G616" s="300">
        <f t="shared" si="29"/>
        <v>1</v>
      </c>
      <c r="H616" s="281" t="s">
        <v>22557</v>
      </c>
      <c r="I616" s="281" t="s">
        <v>18228</v>
      </c>
      <c r="J616" t="str">
        <f t="shared" si="27"/>
        <v>0427 </v>
      </c>
    </row>
    <row r="617" spans="1:10" ht="15" customHeight="1">
      <c r="A617">
        <v>422</v>
      </c>
      <c r="B617" s="123" t="s">
        <v>18229</v>
      </c>
      <c r="C617" s="282">
        <v>2247</v>
      </c>
      <c r="D617" s="282" t="str">
        <f t="shared" si="28"/>
        <v>2247</v>
      </c>
      <c r="E617" s="289"/>
      <c r="F617" s="289"/>
      <c r="G617" s="300">
        <f t="shared" si="29"/>
        <v>1</v>
      </c>
      <c r="H617" s="281" t="s">
        <v>18230</v>
      </c>
      <c r="I617" s="281" t="s">
        <v>18231</v>
      </c>
      <c r="J617" t="str">
        <f t="shared" si="27"/>
        <v>0428 </v>
      </c>
    </row>
    <row r="618" spans="1:10" ht="15" customHeight="1">
      <c r="A618">
        <v>1287</v>
      </c>
      <c r="B618" s="123" t="s">
        <v>20608</v>
      </c>
      <c r="C618" s="282">
        <v>2248</v>
      </c>
      <c r="D618" s="282" t="str">
        <f t="shared" si="28"/>
        <v>2248</v>
      </c>
      <c r="E618" s="289"/>
      <c r="F618" s="289"/>
      <c r="G618" s="300">
        <f t="shared" si="29"/>
        <v>1</v>
      </c>
      <c r="H618" s="281" t="s">
        <v>3062</v>
      </c>
      <c r="I618" s="281" t="s">
        <v>20609</v>
      </c>
      <c r="J618" t="str">
        <f t="shared" si="27"/>
        <v>1337 </v>
      </c>
    </row>
    <row r="619" spans="1:10" ht="15" customHeight="1">
      <c r="A619">
        <v>233</v>
      </c>
      <c r="B619" s="123" t="s">
        <v>17711</v>
      </c>
      <c r="C619" s="282">
        <v>2249</v>
      </c>
      <c r="D619" s="282" t="str">
        <f t="shared" si="28"/>
        <v>2249</v>
      </c>
      <c r="E619" s="289"/>
      <c r="F619" s="289"/>
      <c r="G619" s="300">
        <f t="shared" si="29"/>
        <v>1</v>
      </c>
      <c r="H619" s="281" t="s">
        <v>17712</v>
      </c>
      <c r="I619" s="281" t="s">
        <v>17713</v>
      </c>
      <c r="J619" t="str">
        <f t="shared" si="27"/>
        <v>0237 </v>
      </c>
    </row>
    <row r="620" spans="1:10" ht="15" customHeight="1">
      <c r="A620">
        <v>1512</v>
      </c>
      <c r="B620" s="123" t="s">
        <v>21240</v>
      </c>
      <c r="C620" s="282">
        <v>2252</v>
      </c>
      <c r="D620" s="282" t="str">
        <f t="shared" si="28"/>
        <v>2252</v>
      </c>
      <c r="E620" s="289"/>
      <c r="F620" s="289"/>
      <c r="G620" s="300">
        <f t="shared" si="29"/>
        <v>1</v>
      </c>
      <c r="H620" s="281" t="s">
        <v>21241</v>
      </c>
      <c r="I620" s="281" t="s">
        <v>21242</v>
      </c>
      <c r="J620" t="str">
        <f t="shared" si="27"/>
        <v>1568 </v>
      </c>
    </row>
    <row r="621" spans="1:10" ht="15" customHeight="1">
      <c r="A621">
        <v>855</v>
      </c>
      <c r="B621" s="123" t="s">
        <v>19404</v>
      </c>
      <c r="C621" s="282">
        <v>2253</v>
      </c>
      <c r="D621" s="282" t="str">
        <f t="shared" si="28"/>
        <v>2253</v>
      </c>
      <c r="E621" s="289"/>
      <c r="F621" s="289"/>
      <c r="G621" s="300">
        <f t="shared" si="29"/>
        <v>1</v>
      </c>
      <c r="H621" s="281" t="s">
        <v>3075</v>
      </c>
      <c r="I621" s="281" t="s">
        <v>19405</v>
      </c>
      <c r="J621" t="str">
        <f t="shared" si="27"/>
        <v>0877 </v>
      </c>
    </row>
    <row r="622" spans="1:10" ht="15" customHeight="1">
      <c r="A622">
        <v>1025</v>
      </c>
      <c r="B622" s="123" t="s">
        <v>19873</v>
      </c>
      <c r="C622" s="282">
        <v>2256</v>
      </c>
      <c r="D622" s="282" t="str">
        <f t="shared" si="28"/>
        <v>2256</v>
      </c>
      <c r="E622" s="289"/>
      <c r="F622" s="289"/>
      <c r="G622" s="300">
        <f t="shared" si="29"/>
        <v>1</v>
      </c>
      <c r="H622" s="281" t="s">
        <v>19874</v>
      </c>
      <c r="I622" s="281" t="s">
        <v>19875</v>
      </c>
      <c r="J622" t="str">
        <f t="shared" si="27"/>
        <v>1054 </v>
      </c>
    </row>
    <row r="623" spans="1:10" ht="15" customHeight="1">
      <c r="A623">
        <v>697</v>
      </c>
      <c r="B623" s="123" t="s">
        <v>18965</v>
      </c>
      <c r="C623" s="282">
        <v>2257</v>
      </c>
      <c r="D623" s="282" t="str">
        <f t="shared" si="28"/>
        <v>2257</v>
      </c>
      <c r="E623" s="289"/>
      <c r="F623" s="289"/>
      <c r="G623" s="300">
        <f t="shared" si="29"/>
        <v>1</v>
      </c>
      <c r="H623" s="281" t="s">
        <v>3084</v>
      </c>
      <c r="I623" s="281" t="s">
        <v>18966</v>
      </c>
      <c r="J623" t="str">
        <f t="shared" si="27"/>
        <v>0716 </v>
      </c>
    </row>
    <row r="624" spans="1:10" ht="15" customHeight="1">
      <c r="A624">
        <v>1087</v>
      </c>
      <c r="B624" s="123" t="s">
        <v>20045</v>
      </c>
      <c r="C624" s="282">
        <v>2259</v>
      </c>
      <c r="D624" s="282" t="str">
        <f t="shared" si="28"/>
        <v>2259</v>
      </c>
      <c r="E624" s="289"/>
      <c r="F624" s="289"/>
      <c r="G624" s="300">
        <f t="shared" si="29"/>
        <v>1</v>
      </c>
      <c r="H624" s="281" t="s">
        <v>3088</v>
      </c>
      <c r="I624" s="281" t="s">
        <v>20046</v>
      </c>
      <c r="J624" t="str">
        <f t="shared" si="27"/>
        <v>1123 </v>
      </c>
    </row>
    <row r="625" spans="1:10" ht="15" customHeight="1">
      <c r="A625">
        <v>450</v>
      </c>
      <c r="B625" s="123" t="s">
        <v>18303</v>
      </c>
      <c r="C625" s="282">
        <v>2261</v>
      </c>
      <c r="D625" s="282" t="str">
        <f t="shared" si="28"/>
        <v>2261</v>
      </c>
      <c r="E625" s="289"/>
      <c r="F625" s="289"/>
      <c r="G625" s="300">
        <f t="shared" si="29"/>
        <v>3</v>
      </c>
      <c r="H625" s="281" t="s">
        <v>18304</v>
      </c>
      <c r="I625" s="281" t="s">
        <v>18305</v>
      </c>
      <c r="J625" t="str">
        <f t="shared" si="27"/>
        <v>0458 </v>
      </c>
    </row>
    <row r="626" spans="1:10" ht="15" customHeight="1">
      <c r="A626">
        <v>588</v>
      </c>
      <c r="B626" s="123" t="s">
        <v>18679</v>
      </c>
      <c r="C626" s="282">
        <v>2261</v>
      </c>
      <c r="D626" s="282" t="str">
        <f t="shared" si="28"/>
        <v>2261</v>
      </c>
      <c r="E626" s="289"/>
      <c r="F626" s="289"/>
      <c r="G626" s="300">
        <f t="shared" si="29"/>
        <v>3</v>
      </c>
      <c r="H626" s="281" t="s">
        <v>18680</v>
      </c>
      <c r="I626" s="281" t="s">
        <v>18681</v>
      </c>
      <c r="J626" t="str">
        <f t="shared" si="27"/>
        <v>0601 </v>
      </c>
    </row>
    <row r="627" spans="1:10" ht="15" customHeight="1">
      <c r="A627">
        <v>1306</v>
      </c>
      <c r="B627" s="123" t="s">
        <v>20659</v>
      </c>
      <c r="C627" s="282">
        <v>2261</v>
      </c>
      <c r="D627" s="282" t="str">
        <f t="shared" si="28"/>
        <v>2261</v>
      </c>
      <c r="E627" s="289"/>
      <c r="F627" s="289"/>
      <c r="G627" s="300">
        <f t="shared" si="29"/>
        <v>3</v>
      </c>
      <c r="H627" s="281" t="s">
        <v>20660</v>
      </c>
      <c r="I627" s="281" t="s">
        <v>20661</v>
      </c>
      <c r="J627" t="str">
        <f t="shared" si="27"/>
        <v>1356 </v>
      </c>
    </row>
    <row r="628" spans="1:10" ht="15" customHeight="1">
      <c r="A628">
        <v>1392</v>
      </c>
      <c r="B628" s="123" t="s">
        <v>20903</v>
      </c>
      <c r="C628" s="282">
        <v>2264</v>
      </c>
      <c r="D628" s="282" t="str">
        <f t="shared" si="28"/>
        <v>2264</v>
      </c>
      <c r="E628" s="289"/>
      <c r="F628" s="289"/>
      <c r="G628" s="300">
        <f t="shared" si="29"/>
        <v>1</v>
      </c>
      <c r="H628" s="281" t="s">
        <v>3102</v>
      </c>
      <c r="I628" s="281" t="s">
        <v>20904</v>
      </c>
      <c r="J628" t="str">
        <f t="shared" si="27"/>
        <v>1444 </v>
      </c>
    </row>
    <row r="629" spans="1:10" ht="15" customHeight="1">
      <c r="A629">
        <v>449</v>
      </c>
      <c r="B629" s="123" t="s">
        <v>18301</v>
      </c>
      <c r="C629" s="282">
        <v>2265</v>
      </c>
      <c r="D629" s="282" t="str">
        <f t="shared" si="28"/>
        <v>2265</v>
      </c>
      <c r="E629" s="289"/>
      <c r="F629" s="289"/>
      <c r="G629" s="300">
        <f t="shared" si="29"/>
        <v>1</v>
      </c>
      <c r="H629" s="281" t="s">
        <v>3105</v>
      </c>
      <c r="I629" s="281" t="s">
        <v>18302</v>
      </c>
      <c r="J629" t="str">
        <f t="shared" si="27"/>
        <v>0457 </v>
      </c>
    </row>
    <row r="630" spans="1:10" ht="15" customHeight="1">
      <c r="A630">
        <v>1425</v>
      </c>
      <c r="B630" s="123" t="s">
        <v>20994</v>
      </c>
      <c r="C630" s="282">
        <v>2270</v>
      </c>
      <c r="D630" s="282" t="str">
        <f t="shared" si="28"/>
        <v>2270</v>
      </c>
      <c r="E630" s="289"/>
      <c r="F630" s="289"/>
      <c r="G630" s="300">
        <f t="shared" si="29"/>
        <v>1</v>
      </c>
      <c r="H630" s="281" t="s">
        <v>20995</v>
      </c>
      <c r="I630" s="281" t="s">
        <v>17496</v>
      </c>
      <c r="J630" t="str">
        <f t="shared" si="27"/>
        <v>1482 </v>
      </c>
    </row>
    <row r="631" spans="1:10" ht="15" customHeight="1">
      <c r="A631">
        <v>1340</v>
      </c>
      <c r="B631" s="123" t="s">
        <v>20757</v>
      </c>
      <c r="C631" s="282">
        <v>2271</v>
      </c>
      <c r="D631" s="282" t="str">
        <f t="shared" si="28"/>
        <v>2271</v>
      </c>
      <c r="E631" s="289"/>
      <c r="F631" s="289"/>
      <c r="G631" s="300">
        <f t="shared" si="29"/>
        <v>1</v>
      </c>
      <c r="H631" s="281" t="s">
        <v>20758</v>
      </c>
      <c r="I631" s="281" t="s">
        <v>20759</v>
      </c>
      <c r="J631" t="str">
        <f t="shared" si="27"/>
        <v>1391 </v>
      </c>
    </row>
    <row r="632" spans="1:10" ht="15" customHeight="1">
      <c r="A632">
        <v>1334</v>
      </c>
      <c r="B632" s="123" t="s">
        <v>20742</v>
      </c>
      <c r="C632" s="282">
        <v>2272</v>
      </c>
      <c r="D632" s="282" t="str">
        <f t="shared" si="28"/>
        <v>2272</v>
      </c>
      <c r="E632" s="289"/>
      <c r="F632" s="289"/>
      <c r="G632" s="300">
        <f t="shared" si="29"/>
        <v>1</v>
      </c>
      <c r="H632" s="281" t="s">
        <v>3123</v>
      </c>
      <c r="I632" s="281" t="s">
        <v>20743</v>
      </c>
      <c r="J632" t="str">
        <f t="shared" si="27"/>
        <v>1385 </v>
      </c>
    </row>
    <row r="633" spans="1:10" ht="15" customHeight="1">
      <c r="A633">
        <v>1492</v>
      </c>
      <c r="B633" s="123" t="s">
        <v>21187</v>
      </c>
      <c r="C633" s="282">
        <v>2274</v>
      </c>
      <c r="D633" s="282" t="str">
        <f t="shared" si="28"/>
        <v>2274</v>
      </c>
      <c r="E633" s="289"/>
      <c r="F633" s="289"/>
      <c r="G633" s="300">
        <f t="shared" si="29"/>
        <v>1</v>
      </c>
      <c r="H633" s="281" t="s">
        <v>21188</v>
      </c>
      <c r="I633" s="281" t="s">
        <v>21189</v>
      </c>
      <c r="J633" t="str">
        <f t="shared" si="27"/>
        <v>1550 </v>
      </c>
    </row>
    <row r="634" spans="1:10" ht="15" customHeight="1">
      <c r="A634">
        <v>269</v>
      </c>
      <c r="B634" s="123" t="s">
        <v>17810</v>
      </c>
      <c r="C634" s="282">
        <v>2277</v>
      </c>
      <c r="D634" s="282" t="str">
        <f t="shared" si="28"/>
        <v>2277</v>
      </c>
      <c r="E634" s="289"/>
      <c r="F634" s="289"/>
      <c r="G634" s="300">
        <f t="shared" si="29"/>
        <v>1</v>
      </c>
      <c r="H634" s="281" t="s">
        <v>17811</v>
      </c>
      <c r="I634" s="281" t="s">
        <v>17812</v>
      </c>
      <c r="J634" t="str">
        <f t="shared" si="27"/>
        <v>0272 </v>
      </c>
    </row>
    <row r="635" spans="1:10" ht="15" customHeight="1">
      <c r="A635">
        <v>874</v>
      </c>
      <c r="B635" s="123" t="s">
        <v>19459</v>
      </c>
      <c r="C635" s="282">
        <v>2279</v>
      </c>
      <c r="D635" s="282" t="str">
        <f t="shared" si="28"/>
        <v>2279</v>
      </c>
      <c r="E635" s="289"/>
      <c r="F635" s="289"/>
      <c r="G635" s="300">
        <f t="shared" si="29"/>
        <v>1</v>
      </c>
      <c r="H635" s="281" t="s">
        <v>3144</v>
      </c>
      <c r="I635" s="281" t="s">
        <v>19460</v>
      </c>
      <c r="J635" t="str">
        <f t="shared" si="27"/>
        <v>0896 </v>
      </c>
    </row>
    <row r="636" spans="1:10" ht="15" customHeight="1">
      <c r="A636">
        <v>643</v>
      </c>
      <c r="B636" s="123" t="s">
        <v>18829</v>
      </c>
      <c r="C636" s="282">
        <v>2280</v>
      </c>
      <c r="D636" s="282" t="str">
        <f t="shared" si="28"/>
        <v>2280</v>
      </c>
      <c r="E636" s="289"/>
      <c r="F636" s="289"/>
      <c r="G636" s="300">
        <f t="shared" si="29"/>
        <v>1</v>
      </c>
      <c r="H636" s="281" t="s">
        <v>18830</v>
      </c>
      <c r="I636" s="281" t="s">
        <v>18831</v>
      </c>
      <c r="J636" t="str">
        <f t="shared" si="27"/>
        <v>0659 </v>
      </c>
    </row>
    <row r="637" spans="1:10" ht="15" customHeight="1">
      <c r="A637">
        <v>275</v>
      </c>
      <c r="B637" s="123" t="s">
        <v>17827</v>
      </c>
      <c r="C637" s="282">
        <v>2281</v>
      </c>
      <c r="D637" s="282" t="str">
        <f t="shared" si="28"/>
        <v>2281</v>
      </c>
      <c r="E637" s="289"/>
      <c r="F637" s="289"/>
      <c r="G637" s="300">
        <f t="shared" si="29"/>
        <v>1</v>
      </c>
      <c r="H637" s="281" t="s">
        <v>11120</v>
      </c>
      <c r="I637" s="281" t="s">
        <v>17828</v>
      </c>
      <c r="J637" t="str">
        <f t="shared" si="27"/>
        <v>0278 </v>
      </c>
    </row>
    <row r="638" spans="1:10" ht="15" customHeight="1">
      <c r="A638">
        <v>482</v>
      </c>
      <c r="B638" s="123" t="s">
        <v>18386</v>
      </c>
      <c r="C638" s="282">
        <v>2282</v>
      </c>
      <c r="D638" s="282" t="str">
        <f t="shared" si="28"/>
        <v>2282</v>
      </c>
      <c r="E638" s="289"/>
      <c r="F638" s="289"/>
      <c r="G638" s="300">
        <f t="shared" si="29"/>
        <v>1</v>
      </c>
      <c r="H638" s="281" t="s">
        <v>18387</v>
      </c>
      <c r="I638" s="281" t="s">
        <v>18388</v>
      </c>
      <c r="J638" t="str">
        <f t="shared" si="27"/>
        <v>0488 </v>
      </c>
    </row>
    <row r="639" spans="1:10" ht="15" customHeight="1">
      <c r="A639">
        <v>906</v>
      </c>
      <c r="B639" s="123" t="s">
        <v>19543</v>
      </c>
      <c r="C639" s="282">
        <v>2288</v>
      </c>
      <c r="D639" s="282" t="str">
        <f t="shared" si="28"/>
        <v>2288</v>
      </c>
      <c r="E639" s="289"/>
      <c r="F639" s="289"/>
      <c r="G639" s="300">
        <f t="shared" si="29"/>
        <v>1</v>
      </c>
      <c r="H639" s="281" t="s">
        <v>19544</v>
      </c>
      <c r="I639" s="281" t="s">
        <v>19545</v>
      </c>
      <c r="J639" t="str">
        <f t="shared" si="27"/>
        <v>0927 </v>
      </c>
    </row>
    <row r="640" spans="1:10" ht="15" customHeight="1">
      <c r="A640">
        <v>492</v>
      </c>
      <c r="B640" s="123" t="s">
        <v>18414</v>
      </c>
      <c r="C640" s="282">
        <v>2289</v>
      </c>
      <c r="D640" s="282" t="str">
        <f t="shared" si="28"/>
        <v>2289</v>
      </c>
      <c r="E640" s="289"/>
      <c r="F640" s="289"/>
      <c r="G640" s="300">
        <f t="shared" si="29"/>
        <v>1</v>
      </c>
      <c r="H640" s="281" t="s">
        <v>18415</v>
      </c>
      <c r="I640" s="281" t="s">
        <v>18416</v>
      </c>
      <c r="J640" t="str">
        <f t="shared" si="27"/>
        <v>0498 </v>
      </c>
    </row>
    <row r="641" spans="1:10" ht="15" customHeight="1">
      <c r="A641">
        <v>493</v>
      </c>
      <c r="B641" s="123" t="s">
        <v>18417</v>
      </c>
      <c r="C641" s="282">
        <v>2290</v>
      </c>
      <c r="D641" s="282" t="str">
        <f t="shared" si="28"/>
        <v>2290</v>
      </c>
      <c r="E641" s="289"/>
      <c r="F641" s="289"/>
      <c r="G641" s="300">
        <f t="shared" si="29"/>
        <v>1</v>
      </c>
      <c r="H641" s="281" t="s">
        <v>3173</v>
      </c>
      <c r="I641" s="281" t="s">
        <v>18418</v>
      </c>
      <c r="J641" t="str">
        <f t="shared" si="27"/>
        <v>0499 </v>
      </c>
    </row>
    <row r="642" spans="1:10" ht="15" customHeight="1">
      <c r="A642">
        <v>3</v>
      </c>
      <c r="B642" s="123" t="s">
        <v>17091</v>
      </c>
      <c r="C642" s="282">
        <v>2291</v>
      </c>
      <c r="D642" s="282" t="str">
        <f t="shared" si="28"/>
        <v>2291</v>
      </c>
      <c r="E642" s="289"/>
      <c r="F642" s="289"/>
      <c r="G642" s="300">
        <f t="shared" si="29"/>
        <v>1</v>
      </c>
      <c r="H642" s="281" t="s">
        <v>17092</v>
      </c>
      <c r="I642" s="281" t="s">
        <v>17093</v>
      </c>
      <c r="J642" t="str">
        <f t="shared" ref="J642:J705" si="30">B642</f>
        <v>0003 </v>
      </c>
    </row>
    <row r="643" spans="1:10" ht="15" customHeight="1">
      <c r="A643">
        <v>1064</v>
      </c>
      <c r="B643" s="123" t="s">
        <v>19985</v>
      </c>
      <c r="C643" s="282">
        <v>2293</v>
      </c>
      <c r="D643" s="282" t="str">
        <f t="shared" ref="D643:D706" si="31">TEXT(C643,"0000")</f>
        <v>2293</v>
      </c>
      <c r="E643" s="289"/>
      <c r="F643" s="289"/>
      <c r="G643" s="300">
        <f t="shared" ref="G643:G706" si="32">COUNTIF($C$2:$C$1713,C643)</f>
        <v>1</v>
      </c>
      <c r="H643" s="281" t="s">
        <v>11143</v>
      </c>
      <c r="I643" s="281" t="s">
        <v>19986</v>
      </c>
      <c r="J643" t="str">
        <f t="shared" si="30"/>
        <v>1098 </v>
      </c>
    </row>
    <row r="644" spans="1:10" ht="15" customHeight="1">
      <c r="A644">
        <v>900</v>
      </c>
      <c r="B644" s="123" t="s">
        <v>19526</v>
      </c>
      <c r="C644" s="282">
        <v>2294</v>
      </c>
      <c r="D644" s="282" t="str">
        <f t="shared" si="31"/>
        <v>2294</v>
      </c>
      <c r="E644" s="289"/>
      <c r="F644" s="289"/>
      <c r="G644" s="300">
        <f t="shared" si="32"/>
        <v>1</v>
      </c>
      <c r="H644" s="281" t="s">
        <v>19527</v>
      </c>
      <c r="I644" s="281" t="s">
        <v>19528</v>
      </c>
      <c r="J644" t="str">
        <f t="shared" si="30"/>
        <v>0921 </v>
      </c>
    </row>
    <row r="645" spans="1:10" ht="15" customHeight="1">
      <c r="A645">
        <v>1358</v>
      </c>
      <c r="B645" s="123" t="s">
        <v>20806</v>
      </c>
      <c r="C645" s="282">
        <v>2295</v>
      </c>
      <c r="D645" s="282" t="str">
        <f t="shared" si="31"/>
        <v>2295</v>
      </c>
      <c r="E645" s="289"/>
      <c r="F645" s="289"/>
      <c r="G645" s="300">
        <f t="shared" si="32"/>
        <v>1</v>
      </c>
      <c r="H645" s="281" t="s">
        <v>3181</v>
      </c>
      <c r="I645" s="281" t="s">
        <v>20807</v>
      </c>
      <c r="J645" t="str">
        <f t="shared" si="30"/>
        <v>1410 </v>
      </c>
    </row>
    <row r="646" spans="1:10" ht="15" customHeight="1">
      <c r="A646">
        <v>902</v>
      </c>
      <c r="B646" s="123" t="s">
        <v>19531</v>
      </c>
      <c r="C646" s="282">
        <v>2296</v>
      </c>
      <c r="D646" s="282" t="str">
        <f t="shared" si="31"/>
        <v>2296</v>
      </c>
      <c r="E646" s="289"/>
      <c r="F646" s="289"/>
      <c r="G646" s="300">
        <f t="shared" si="32"/>
        <v>1</v>
      </c>
      <c r="H646" s="281" t="s">
        <v>19532</v>
      </c>
      <c r="I646" s="281" t="s">
        <v>19533</v>
      </c>
      <c r="J646" t="str">
        <f t="shared" si="30"/>
        <v>0923 </v>
      </c>
    </row>
    <row r="647" spans="1:10" ht="15" customHeight="1">
      <c r="A647">
        <v>1700</v>
      </c>
      <c r="B647" s="123" t="s">
        <v>21778</v>
      </c>
      <c r="C647" s="282">
        <v>2300</v>
      </c>
      <c r="D647" s="282" t="str">
        <f t="shared" si="31"/>
        <v>2300</v>
      </c>
      <c r="E647" s="289"/>
      <c r="F647" s="289"/>
      <c r="G647" s="300">
        <f t="shared" si="32"/>
        <v>1</v>
      </c>
      <c r="H647" s="281" t="s">
        <v>21779</v>
      </c>
      <c r="I647" s="281" t="s">
        <v>21780</v>
      </c>
      <c r="J647" t="str">
        <f t="shared" si="30"/>
        <v>1772 </v>
      </c>
    </row>
    <row r="648" spans="1:10" ht="15" customHeight="1">
      <c r="A648">
        <v>796</v>
      </c>
      <c r="B648" s="123" t="s">
        <v>19243</v>
      </c>
      <c r="C648" s="282">
        <v>2302</v>
      </c>
      <c r="D648" s="282" t="str">
        <f t="shared" si="31"/>
        <v>2302</v>
      </c>
      <c r="E648" s="289"/>
      <c r="F648" s="289"/>
      <c r="G648" s="300">
        <f t="shared" si="32"/>
        <v>1</v>
      </c>
      <c r="H648" s="281" t="s">
        <v>19244</v>
      </c>
      <c r="I648" s="281" t="s">
        <v>19245</v>
      </c>
      <c r="J648" t="str">
        <f t="shared" si="30"/>
        <v>0815 </v>
      </c>
    </row>
    <row r="649" spans="1:10" ht="15" customHeight="1">
      <c r="A649">
        <v>713</v>
      </c>
      <c r="B649" s="123" t="s">
        <v>19008</v>
      </c>
      <c r="C649" s="282">
        <v>2303</v>
      </c>
      <c r="D649" s="282" t="str">
        <f t="shared" si="31"/>
        <v>2303</v>
      </c>
      <c r="E649" s="289"/>
      <c r="F649" s="289"/>
      <c r="G649" s="300">
        <f t="shared" si="32"/>
        <v>1</v>
      </c>
      <c r="H649" s="281" t="s">
        <v>19009</v>
      </c>
      <c r="I649" s="281" t="s">
        <v>19010</v>
      </c>
      <c r="J649" t="str">
        <f t="shared" si="30"/>
        <v>0732 </v>
      </c>
    </row>
    <row r="650" spans="1:10" ht="15" customHeight="1">
      <c r="A650">
        <v>651</v>
      </c>
      <c r="B650" s="123" t="s">
        <v>18850</v>
      </c>
      <c r="C650" s="282">
        <v>2304</v>
      </c>
      <c r="D650" s="282" t="str">
        <f t="shared" si="31"/>
        <v>2304</v>
      </c>
      <c r="E650" s="289"/>
      <c r="F650" s="289"/>
      <c r="G650" s="300">
        <f t="shared" si="32"/>
        <v>1</v>
      </c>
      <c r="H650" s="281" t="s">
        <v>3207</v>
      </c>
      <c r="I650" s="281" t="s">
        <v>18852</v>
      </c>
      <c r="J650" t="str">
        <f t="shared" si="30"/>
        <v>0667 </v>
      </c>
    </row>
    <row r="651" spans="1:10" ht="15" customHeight="1">
      <c r="A651">
        <v>592</v>
      </c>
      <c r="B651" s="123" t="s">
        <v>18688</v>
      </c>
      <c r="C651" s="282">
        <v>2309</v>
      </c>
      <c r="D651" s="282" t="str">
        <f t="shared" si="31"/>
        <v>2309</v>
      </c>
      <c r="E651" s="289"/>
      <c r="F651" s="289"/>
      <c r="G651" s="300">
        <f t="shared" si="32"/>
        <v>1</v>
      </c>
      <c r="H651" s="281" t="s">
        <v>18689</v>
      </c>
      <c r="J651" t="str">
        <f t="shared" si="30"/>
        <v>0606 </v>
      </c>
    </row>
    <row r="652" spans="1:10" ht="15" customHeight="1">
      <c r="A652">
        <v>523</v>
      </c>
      <c r="B652" s="123" t="s">
        <v>18500</v>
      </c>
      <c r="C652" s="282">
        <v>2310</v>
      </c>
      <c r="D652" s="282" t="str">
        <f t="shared" si="31"/>
        <v>2310</v>
      </c>
      <c r="E652" s="289"/>
      <c r="F652" s="289"/>
      <c r="G652" s="300">
        <f t="shared" si="32"/>
        <v>1</v>
      </c>
      <c r="H652" s="281" t="s">
        <v>18501</v>
      </c>
      <c r="I652" s="281" t="s">
        <v>18502</v>
      </c>
      <c r="J652" t="str">
        <f t="shared" si="30"/>
        <v>0533 </v>
      </c>
    </row>
    <row r="653" spans="1:10" ht="15" customHeight="1">
      <c r="A653">
        <v>1650</v>
      </c>
      <c r="B653" s="123" t="s">
        <v>21629</v>
      </c>
      <c r="C653" s="282">
        <v>2311</v>
      </c>
      <c r="D653" s="282" t="str">
        <f t="shared" si="31"/>
        <v>2311</v>
      </c>
      <c r="E653" s="289"/>
      <c r="F653" s="289"/>
      <c r="G653" s="300">
        <f t="shared" si="32"/>
        <v>1</v>
      </c>
      <c r="H653" s="281" t="s">
        <v>21630</v>
      </c>
      <c r="I653" s="281" t="s">
        <v>21631</v>
      </c>
      <c r="J653" t="str">
        <f t="shared" si="30"/>
        <v>1720 </v>
      </c>
    </row>
    <row r="654" spans="1:10" ht="15" customHeight="1">
      <c r="A654">
        <v>782</v>
      </c>
      <c r="B654" s="123" t="s">
        <v>19204</v>
      </c>
      <c r="C654" s="282">
        <v>2313</v>
      </c>
      <c r="D654" s="282" t="str">
        <f t="shared" si="31"/>
        <v>2313</v>
      </c>
      <c r="E654" s="289"/>
      <c r="F654" s="289"/>
      <c r="G654" s="300">
        <f t="shared" si="32"/>
        <v>3</v>
      </c>
      <c r="H654" s="281" t="s">
        <v>19205</v>
      </c>
      <c r="I654" s="281" t="s">
        <v>19206</v>
      </c>
      <c r="J654" t="str">
        <f t="shared" si="30"/>
        <v>0801 </v>
      </c>
    </row>
    <row r="655" spans="1:10" ht="15" customHeight="1">
      <c r="A655">
        <v>783</v>
      </c>
      <c r="B655" s="123" t="s">
        <v>19207</v>
      </c>
      <c r="C655" s="282">
        <v>2313</v>
      </c>
      <c r="D655" s="282" t="str">
        <f t="shared" si="31"/>
        <v>2313</v>
      </c>
      <c r="E655" s="289"/>
      <c r="F655" s="289"/>
      <c r="G655" s="300">
        <f t="shared" si="32"/>
        <v>3</v>
      </c>
      <c r="H655" s="281" t="s">
        <v>19208</v>
      </c>
      <c r="I655" s="281" t="s">
        <v>19209</v>
      </c>
      <c r="J655" t="str">
        <f t="shared" si="30"/>
        <v>0802 </v>
      </c>
    </row>
    <row r="656" spans="1:10" ht="15" customHeight="1">
      <c r="A656">
        <v>784</v>
      </c>
      <c r="B656" s="123" t="s">
        <v>19210</v>
      </c>
      <c r="C656" s="282">
        <v>2313</v>
      </c>
      <c r="D656" s="282" t="str">
        <f t="shared" si="31"/>
        <v>2313</v>
      </c>
      <c r="E656" s="289"/>
      <c r="F656" s="289"/>
      <c r="G656" s="300">
        <f t="shared" si="32"/>
        <v>3</v>
      </c>
      <c r="H656" s="281" t="s">
        <v>19211</v>
      </c>
      <c r="I656" s="281" t="s">
        <v>19212</v>
      </c>
      <c r="J656" t="str">
        <f t="shared" si="30"/>
        <v>0803 </v>
      </c>
    </row>
    <row r="657" spans="1:10" ht="15" customHeight="1">
      <c r="A657">
        <v>918</v>
      </c>
      <c r="B657" s="123" t="s">
        <v>19578</v>
      </c>
      <c r="C657" s="282">
        <v>2315</v>
      </c>
      <c r="D657" s="282" t="str">
        <f t="shared" si="31"/>
        <v>2315</v>
      </c>
      <c r="E657" s="289"/>
      <c r="F657" s="289"/>
      <c r="G657" s="300">
        <f t="shared" si="32"/>
        <v>1</v>
      </c>
      <c r="H657" s="281" t="s">
        <v>19579</v>
      </c>
      <c r="I657" s="281" t="s">
        <v>19580</v>
      </c>
      <c r="J657" t="str">
        <f t="shared" si="30"/>
        <v>0939 </v>
      </c>
    </row>
    <row r="658" spans="1:10" ht="15" customHeight="1">
      <c r="A658">
        <v>897</v>
      </c>
      <c r="B658" s="123" t="s">
        <v>19517</v>
      </c>
      <c r="C658" s="282">
        <v>2319</v>
      </c>
      <c r="D658" s="282" t="str">
        <f t="shared" si="31"/>
        <v>2319</v>
      </c>
      <c r="E658" s="289"/>
      <c r="F658" s="289"/>
      <c r="G658" s="300">
        <f t="shared" si="32"/>
        <v>1</v>
      </c>
      <c r="H658" s="281" t="s">
        <v>19518</v>
      </c>
      <c r="I658" s="281" t="s">
        <v>19519</v>
      </c>
      <c r="J658" t="str">
        <f t="shared" si="30"/>
        <v>0918 </v>
      </c>
    </row>
    <row r="659" spans="1:10" ht="15" customHeight="1">
      <c r="A659">
        <v>1648</v>
      </c>
      <c r="B659" s="123" t="s">
        <v>21624</v>
      </c>
      <c r="C659" s="282">
        <v>2320</v>
      </c>
      <c r="D659" s="282" t="str">
        <f t="shared" si="31"/>
        <v>2320</v>
      </c>
      <c r="E659" s="289"/>
      <c r="F659" s="289"/>
      <c r="G659" s="300">
        <f t="shared" si="32"/>
        <v>1</v>
      </c>
      <c r="H659" s="281" t="s">
        <v>3250</v>
      </c>
      <c r="I659" s="281" t="s">
        <v>21625</v>
      </c>
      <c r="J659" t="str">
        <f t="shared" si="30"/>
        <v>1718 </v>
      </c>
    </row>
    <row r="660" spans="1:10" ht="15" customHeight="1">
      <c r="A660">
        <v>1020</v>
      </c>
      <c r="B660" s="123" t="s">
        <v>19860</v>
      </c>
      <c r="C660" s="282">
        <v>2321</v>
      </c>
      <c r="D660" s="282" t="str">
        <f t="shared" si="31"/>
        <v>2321</v>
      </c>
      <c r="E660" s="289"/>
      <c r="F660" s="289"/>
      <c r="G660" s="300">
        <f t="shared" si="32"/>
        <v>1</v>
      </c>
      <c r="H660" s="281" t="s">
        <v>19861</v>
      </c>
      <c r="I660" s="281" t="s">
        <v>19862</v>
      </c>
      <c r="J660" t="str">
        <f t="shared" si="30"/>
        <v>1049 </v>
      </c>
    </row>
    <row r="661" spans="1:10" ht="15" customHeight="1">
      <c r="A661">
        <v>575</v>
      </c>
      <c r="B661" s="123" t="s">
        <v>18643</v>
      </c>
      <c r="C661" s="282">
        <v>2322</v>
      </c>
      <c r="D661" s="282" t="str">
        <f t="shared" si="31"/>
        <v>2322</v>
      </c>
      <c r="E661" s="289"/>
      <c r="F661" s="289"/>
      <c r="G661" s="300">
        <f t="shared" si="32"/>
        <v>1</v>
      </c>
      <c r="H661" s="281" t="s">
        <v>18644</v>
      </c>
      <c r="I661" s="281" t="s">
        <v>18645</v>
      </c>
      <c r="J661" t="str">
        <f t="shared" si="30"/>
        <v>0587 </v>
      </c>
    </row>
    <row r="662" spans="1:10" ht="15" customHeight="1">
      <c r="A662">
        <v>666</v>
      </c>
      <c r="B662" s="123" t="s">
        <v>18893</v>
      </c>
      <c r="C662" s="282">
        <v>2323</v>
      </c>
      <c r="D662" s="282" t="str">
        <f t="shared" si="31"/>
        <v>2323</v>
      </c>
      <c r="E662" s="289"/>
      <c r="F662" s="289"/>
      <c r="G662" s="300">
        <f t="shared" si="32"/>
        <v>1</v>
      </c>
      <c r="H662" s="281" t="s">
        <v>3258</v>
      </c>
      <c r="I662" s="281" t="s">
        <v>18894</v>
      </c>
      <c r="J662" t="str">
        <f t="shared" si="30"/>
        <v>0684 </v>
      </c>
    </row>
    <row r="663" spans="1:10" ht="15" customHeight="1">
      <c r="A663">
        <v>1117</v>
      </c>
      <c r="B663" s="123" t="s">
        <v>20127</v>
      </c>
      <c r="C663" s="282">
        <v>2325</v>
      </c>
      <c r="D663" s="282" t="str">
        <f t="shared" si="31"/>
        <v>2325</v>
      </c>
      <c r="E663" s="289"/>
      <c r="F663" s="289"/>
      <c r="G663" s="300">
        <f t="shared" si="32"/>
        <v>1</v>
      </c>
      <c r="H663" s="281" t="s">
        <v>20128</v>
      </c>
      <c r="I663" s="281" t="s">
        <v>20129</v>
      </c>
      <c r="J663" t="str">
        <f t="shared" si="30"/>
        <v>1155 </v>
      </c>
    </row>
    <row r="664" spans="1:10" ht="15" customHeight="1">
      <c r="A664">
        <v>1498</v>
      </c>
      <c r="B664" s="123" t="s">
        <v>21205</v>
      </c>
      <c r="C664" s="282">
        <v>2329</v>
      </c>
      <c r="D664" s="282" t="str">
        <f t="shared" si="31"/>
        <v>2329</v>
      </c>
      <c r="E664" s="289"/>
      <c r="F664" s="289"/>
      <c r="G664" s="300">
        <f t="shared" si="32"/>
        <v>1</v>
      </c>
      <c r="H664" s="281" t="s">
        <v>3274</v>
      </c>
      <c r="I664" s="281" t="s">
        <v>21206</v>
      </c>
      <c r="J664" t="str">
        <f t="shared" si="30"/>
        <v>1556 </v>
      </c>
    </row>
    <row r="665" spans="1:10" ht="15" customHeight="1">
      <c r="A665">
        <v>1034</v>
      </c>
      <c r="B665" s="123" t="s">
        <v>19900</v>
      </c>
      <c r="C665" s="282">
        <v>2331</v>
      </c>
      <c r="D665" s="282" t="str">
        <f t="shared" si="31"/>
        <v>2331</v>
      </c>
      <c r="E665" s="289"/>
      <c r="F665" s="289"/>
      <c r="G665" s="300">
        <f t="shared" si="32"/>
        <v>1</v>
      </c>
      <c r="H665" s="281" t="s">
        <v>19901</v>
      </c>
      <c r="I665" s="281" t="s">
        <v>19902</v>
      </c>
      <c r="J665" t="str">
        <f t="shared" si="30"/>
        <v>1064 </v>
      </c>
    </row>
    <row r="666" spans="1:10" ht="15" customHeight="1">
      <c r="A666">
        <v>804</v>
      </c>
      <c r="B666" s="123" t="s">
        <v>19263</v>
      </c>
      <c r="C666" s="282">
        <v>2334</v>
      </c>
      <c r="D666" s="282" t="str">
        <f t="shared" si="31"/>
        <v>2334</v>
      </c>
      <c r="E666" s="289"/>
      <c r="F666" s="289"/>
      <c r="G666" s="300">
        <f t="shared" si="32"/>
        <v>1</v>
      </c>
      <c r="H666" s="281" t="s">
        <v>3289</v>
      </c>
      <c r="I666" s="281" t="s">
        <v>19264</v>
      </c>
      <c r="J666" t="str">
        <f t="shared" si="30"/>
        <v>0823 </v>
      </c>
    </row>
    <row r="667" spans="1:10" ht="15" customHeight="1">
      <c r="A667">
        <v>454</v>
      </c>
      <c r="B667" s="123" t="s">
        <v>18314</v>
      </c>
      <c r="C667" s="282">
        <v>2337</v>
      </c>
      <c r="D667" s="282" t="str">
        <f t="shared" si="31"/>
        <v>2337</v>
      </c>
      <c r="E667" s="289"/>
      <c r="F667" s="289"/>
      <c r="G667" s="300">
        <f t="shared" si="32"/>
        <v>1</v>
      </c>
      <c r="H667" s="281" t="s">
        <v>18315</v>
      </c>
      <c r="I667" s="281" t="s">
        <v>18316</v>
      </c>
      <c r="J667" t="str">
        <f t="shared" si="30"/>
        <v>0463 </v>
      </c>
    </row>
    <row r="668" spans="1:10" ht="15" customHeight="1">
      <c r="A668">
        <v>1282</v>
      </c>
      <c r="B668" s="123" t="s">
        <v>20594</v>
      </c>
      <c r="C668" s="282">
        <v>2344</v>
      </c>
      <c r="D668" s="282" t="str">
        <f t="shared" si="31"/>
        <v>2344</v>
      </c>
      <c r="E668" s="289"/>
      <c r="F668" s="289"/>
      <c r="G668" s="300">
        <f t="shared" si="32"/>
        <v>1</v>
      </c>
      <c r="H668" s="281" t="s">
        <v>20595</v>
      </c>
      <c r="I668" s="281" t="s">
        <v>20596</v>
      </c>
      <c r="J668" t="str">
        <f t="shared" si="30"/>
        <v>1332 </v>
      </c>
    </row>
    <row r="669" spans="1:10" ht="15" customHeight="1">
      <c r="A669">
        <v>1130</v>
      </c>
      <c r="B669" s="123" t="s">
        <v>20165</v>
      </c>
      <c r="C669" s="282">
        <v>2346</v>
      </c>
      <c r="D669" s="282" t="str">
        <f t="shared" si="31"/>
        <v>2346</v>
      </c>
      <c r="E669" s="289"/>
      <c r="F669" s="289"/>
      <c r="G669" s="300">
        <f t="shared" si="32"/>
        <v>1</v>
      </c>
      <c r="H669" s="281" t="s">
        <v>20166</v>
      </c>
      <c r="I669" s="281" t="s">
        <v>20167</v>
      </c>
      <c r="J669" t="str">
        <f t="shared" si="30"/>
        <v>1168 </v>
      </c>
    </row>
    <row r="670" spans="1:10" ht="15" customHeight="1">
      <c r="A670">
        <v>18</v>
      </c>
      <c r="B670" s="123" t="s">
        <v>17127</v>
      </c>
      <c r="C670" s="282">
        <v>2347</v>
      </c>
      <c r="D670" s="282" t="str">
        <f t="shared" si="31"/>
        <v>2347</v>
      </c>
      <c r="E670" s="289"/>
      <c r="F670" s="289"/>
      <c r="G670" s="300">
        <f t="shared" si="32"/>
        <v>2</v>
      </c>
      <c r="H670" s="281" t="s">
        <v>17128</v>
      </c>
      <c r="I670" s="281" t="s">
        <v>17129</v>
      </c>
      <c r="J670" t="str">
        <f t="shared" si="30"/>
        <v>0018 </v>
      </c>
    </row>
    <row r="671" spans="1:10" ht="15" customHeight="1">
      <c r="A671">
        <v>19</v>
      </c>
      <c r="B671" s="123" t="s">
        <v>17130</v>
      </c>
      <c r="C671" s="282">
        <v>2347</v>
      </c>
      <c r="D671" s="282" t="str">
        <f t="shared" si="31"/>
        <v>2347</v>
      </c>
      <c r="E671" s="289"/>
      <c r="F671" s="289"/>
      <c r="G671" s="300">
        <f t="shared" si="32"/>
        <v>2</v>
      </c>
      <c r="H671" s="281" t="s">
        <v>17131</v>
      </c>
      <c r="I671" s="281" t="s">
        <v>17132</v>
      </c>
      <c r="J671" t="str">
        <f t="shared" si="30"/>
        <v>0019 </v>
      </c>
    </row>
    <row r="672" spans="1:10" ht="15" customHeight="1">
      <c r="A672">
        <v>395</v>
      </c>
      <c r="B672" s="123" t="s">
        <v>18154</v>
      </c>
      <c r="C672" s="282">
        <v>2348</v>
      </c>
      <c r="D672" s="282" t="str">
        <f t="shared" si="31"/>
        <v>2348</v>
      </c>
      <c r="E672" s="289"/>
      <c r="F672" s="289"/>
      <c r="G672" s="300">
        <f t="shared" si="32"/>
        <v>1</v>
      </c>
      <c r="H672" s="281" t="s">
        <v>18155</v>
      </c>
      <c r="I672" s="281" t="s">
        <v>18156</v>
      </c>
      <c r="J672" t="str">
        <f t="shared" si="30"/>
        <v>0400 </v>
      </c>
    </row>
    <row r="673" spans="1:10" ht="15" customHeight="1">
      <c r="A673">
        <v>241</v>
      </c>
      <c r="B673" s="123" t="s">
        <v>17734</v>
      </c>
      <c r="C673" s="282">
        <v>2357</v>
      </c>
      <c r="D673" s="282" t="str">
        <f t="shared" si="31"/>
        <v>2357</v>
      </c>
      <c r="E673" s="289"/>
      <c r="F673" s="289"/>
      <c r="G673" s="300">
        <f t="shared" si="32"/>
        <v>1</v>
      </c>
      <c r="H673" s="281" t="s">
        <v>17735</v>
      </c>
      <c r="I673" s="281" t="s">
        <v>17736</v>
      </c>
      <c r="J673" t="str">
        <f t="shared" si="30"/>
        <v>0245 </v>
      </c>
    </row>
    <row r="674" spans="1:10" ht="15" customHeight="1">
      <c r="A674">
        <v>844</v>
      </c>
      <c r="B674" s="123" t="s">
        <v>19376</v>
      </c>
      <c r="C674" s="282">
        <v>2359</v>
      </c>
      <c r="D674" s="282" t="str">
        <f t="shared" si="31"/>
        <v>2359</v>
      </c>
      <c r="E674" s="289"/>
      <c r="F674" s="289"/>
      <c r="G674" s="300">
        <f t="shared" si="32"/>
        <v>1</v>
      </c>
      <c r="H674" s="281" t="s">
        <v>3356</v>
      </c>
      <c r="I674" s="281" t="s">
        <v>19377</v>
      </c>
      <c r="J674" t="str">
        <f t="shared" si="30"/>
        <v>0866 </v>
      </c>
    </row>
    <row r="675" spans="1:10" ht="15" customHeight="1">
      <c r="A675">
        <v>1040</v>
      </c>
      <c r="B675" s="123" t="s">
        <v>19916</v>
      </c>
      <c r="C675" s="282">
        <v>2360</v>
      </c>
      <c r="D675" s="282" t="str">
        <f t="shared" si="31"/>
        <v>2360</v>
      </c>
      <c r="E675" s="289"/>
      <c r="F675" s="289"/>
      <c r="G675" s="300">
        <f t="shared" si="32"/>
        <v>1</v>
      </c>
      <c r="H675" s="281" t="s">
        <v>19917</v>
      </c>
      <c r="I675" s="281" t="s">
        <v>19918</v>
      </c>
      <c r="J675" t="str">
        <f t="shared" si="30"/>
        <v>1071 </v>
      </c>
    </row>
    <row r="676" spans="1:10" ht="15" customHeight="1">
      <c r="A676">
        <v>1390</v>
      </c>
      <c r="B676" s="123" t="s">
        <v>20898</v>
      </c>
      <c r="C676" s="282">
        <v>2361</v>
      </c>
      <c r="D676" s="282" t="str">
        <f t="shared" si="31"/>
        <v>2361</v>
      </c>
      <c r="E676" s="289"/>
      <c r="F676" s="289"/>
      <c r="G676" s="300">
        <f t="shared" si="32"/>
        <v>1</v>
      </c>
      <c r="H676" s="281" t="s">
        <v>3360</v>
      </c>
      <c r="I676" s="281" t="s">
        <v>20899</v>
      </c>
      <c r="J676" t="str">
        <f t="shared" si="30"/>
        <v>1442 </v>
      </c>
    </row>
    <row r="677" spans="1:10" ht="15" customHeight="1">
      <c r="A677">
        <v>245</v>
      </c>
      <c r="B677" s="123" t="s">
        <v>17746</v>
      </c>
      <c r="C677" s="282">
        <v>2362</v>
      </c>
      <c r="D677" s="282" t="str">
        <f t="shared" si="31"/>
        <v>2362</v>
      </c>
      <c r="E677" s="289"/>
      <c r="F677" s="289"/>
      <c r="G677" s="300">
        <f t="shared" si="32"/>
        <v>1</v>
      </c>
      <c r="H677" s="281" t="s">
        <v>11305</v>
      </c>
      <c r="I677" s="281" t="s">
        <v>17747</v>
      </c>
      <c r="J677" t="str">
        <f t="shared" si="30"/>
        <v>0249 </v>
      </c>
    </row>
    <row r="678" spans="1:10" ht="15" customHeight="1">
      <c r="A678">
        <v>462</v>
      </c>
      <c r="B678" s="123" t="s">
        <v>18335</v>
      </c>
      <c r="C678" s="282">
        <v>2363</v>
      </c>
      <c r="D678" s="282" t="str">
        <f t="shared" si="31"/>
        <v>2363</v>
      </c>
      <c r="E678" s="289"/>
      <c r="F678" s="289"/>
      <c r="G678" s="300">
        <f t="shared" si="32"/>
        <v>2</v>
      </c>
      <c r="H678" s="281" t="s">
        <v>18336</v>
      </c>
      <c r="I678" s="281" t="s">
        <v>18337</v>
      </c>
      <c r="J678" t="str">
        <f t="shared" si="30"/>
        <v>0470 </v>
      </c>
    </row>
    <row r="679" spans="1:10" ht="15" customHeight="1">
      <c r="A679">
        <v>1651</v>
      </c>
      <c r="B679" s="123" t="s">
        <v>21632</v>
      </c>
      <c r="C679" s="282">
        <v>2363</v>
      </c>
      <c r="D679" s="282" t="str">
        <f t="shared" si="31"/>
        <v>2363</v>
      </c>
      <c r="E679" s="289"/>
      <c r="F679" s="289"/>
      <c r="G679" s="300">
        <f t="shared" si="32"/>
        <v>2</v>
      </c>
      <c r="H679" s="281" t="s">
        <v>21633</v>
      </c>
      <c r="I679" s="281" t="s">
        <v>21634</v>
      </c>
      <c r="J679" t="str">
        <f t="shared" si="30"/>
        <v>1721 </v>
      </c>
    </row>
    <row r="680" spans="1:10" ht="15" customHeight="1">
      <c r="A680">
        <v>993</v>
      </c>
      <c r="B680" s="123" t="s">
        <v>19787</v>
      </c>
      <c r="C680" s="282">
        <v>2366</v>
      </c>
      <c r="D680" s="282" t="str">
        <f t="shared" si="31"/>
        <v>2366</v>
      </c>
      <c r="E680" s="289"/>
      <c r="F680" s="289"/>
      <c r="G680" s="300">
        <f t="shared" si="32"/>
        <v>1</v>
      </c>
      <c r="H680" s="281" t="s">
        <v>19788</v>
      </c>
      <c r="I680" s="281" t="s">
        <v>19789</v>
      </c>
      <c r="J680" t="str">
        <f t="shared" si="30"/>
        <v>1022 </v>
      </c>
    </row>
    <row r="681" spans="1:10" ht="15" customHeight="1">
      <c r="A681">
        <v>484</v>
      </c>
      <c r="B681" s="123" t="s">
        <v>18392</v>
      </c>
      <c r="C681" s="282">
        <v>2370</v>
      </c>
      <c r="D681" s="282" t="str">
        <f t="shared" si="31"/>
        <v>2370</v>
      </c>
      <c r="E681" s="289"/>
      <c r="F681" s="289"/>
      <c r="G681" s="300">
        <f t="shared" si="32"/>
        <v>1</v>
      </c>
      <c r="H681" s="281" t="s">
        <v>11321</v>
      </c>
      <c r="I681" s="281" t="s">
        <v>18393</v>
      </c>
      <c r="J681" t="str">
        <f t="shared" si="30"/>
        <v>0490 </v>
      </c>
    </row>
    <row r="682" spans="1:10" ht="15" customHeight="1">
      <c r="A682">
        <v>1531</v>
      </c>
      <c r="B682" s="123" t="s">
        <v>21291</v>
      </c>
      <c r="C682" s="282">
        <v>2381</v>
      </c>
      <c r="D682" s="282" t="str">
        <f t="shared" si="31"/>
        <v>2381</v>
      </c>
      <c r="E682" s="289"/>
      <c r="F682" s="289"/>
      <c r="G682" s="300">
        <f t="shared" si="32"/>
        <v>1</v>
      </c>
      <c r="H682" s="281" t="s">
        <v>3411</v>
      </c>
      <c r="I682" s="281" t="s">
        <v>21292</v>
      </c>
      <c r="J682" t="str">
        <f t="shared" si="30"/>
        <v>1586 </v>
      </c>
    </row>
    <row r="683" spans="1:10" ht="15" customHeight="1">
      <c r="A683">
        <v>1598</v>
      </c>
      <c r="B683" s="123" t="s">
        <v>21479</v>
      </c>
      <c r="C683" s="282">
        <v>2382</v>
      </c>
      <c r="D683" s="282" t="str">
        <f t="shared" si="31"/>
        <v>2382</v>
      </c>
      <c r="E683" s="289"/>
      <c r="F683" s="289"/>
      <c r="G683" s="300">
        <f t="shared" si="32"/>
        <v>1</v>
      </c>
      <c r="H683" s="281" t="s">
        <v>21480</v>
      </c>
      <c r="I683" s="281" t="s">
        <v>21481</v>
      </c>
      <c r="J683" t="str">
        <f t="shared" si="30"/>
        <v>1662 </v>
      </c>
    </row>
    <row r="684" spans="1:10" ht="15" customHeight="1">
      <c r="A684">
        <v>460</v>
      </c>
      <c r="B684" s="123" t="s">
        <v>18329</v>
      </c>
      <c r="C684" s="282">
        <v>2384</v>
      </c>
      <c r="D684" s="282" t="str">
        <f t="shared" si="31"/>
        <v>2384</v>
      </c>
      <c r="E684" s="289"/>
      <c r="F684" s="289"/>
      <c r="G684" s="300">
        <f t="shared" si="32"/>
        <v>1</v>
      </c>
      <c r="H684" s="281" t="s">
        <v>18330</v>
      </c>
      <c r="I684" s="281" t="s">
        <v>18331</v>
      </c>
      <c r="J684" t="str">
        <f t="shared" si="30"/>
        <v>0468 </v>
      </c>
    </row>
    <row r="685" spans="1:10" ht="15" customHeight="1">
      <c r="A685">
        <v>1213</v>
      </c>
      <c r="B685" s="123" t="s">
        <v>20394</v>
      </c>
      <c r="C685" s="282">
        <v>2389</v>
      </c>
      <c r="D685" s="282" t="str">
        <f t="shared" si="31"/>
        <v>2389</v>
      </c>
      <c r="E685" s="289"/>
      <c r="F685" s="289"/>
      <c r="G685" s="300">
        <f t="shared" si="32"/>
        <v>1</v>
      </c>
      <c r="H685" s="281" t="s">
        <v>3433</v>
      </c>
      <c r="I685" s="281" t="s">
        <v>20395</v>
      </c>
      <c r="J685" t="str">
        <f t="shared" si="30"/>
        <v>1257 </v>
      </c>
    </row>
    <row r="686" spans="1:10" ht="15" customHeight="1">
      <c r="A686">
        <v>1214</v>
      </c>
      <c r="B686" s="123" t="s">
        <v>20396</v>
      </c>
      <c r="C686" s="282">
        <v>2396</v>
      </c>
      <c r="D686" s="282" t="str">
        <f t="shared" si="31"/>
        <v>2396</v>
      </c>
      <c r="E686" s="289"/>
      <c r="F686" s="289"/>
      <c r="G686" s="300">
        <f t="shared" si="32"/>
        <v>1</v>
      </c>
      <c r="H686" s="281" t="s">
        <v>20397</v>
      </c>
      <c r="I686" s="281" t="s">
        <v>20398</v>
      </c>
      <c r="J686" t="str">
        <f t="shared" si="30"/>
        <v>1259 </v>
      </c>
    </row>
    <row r="687" spans="1:10" ht="15" customHeight="1">
      <c r="A687">
        <v>901</v>
      </c>
      <c r="B687" s="123" t="s">
        <v>19529</v>
      </c>
      <c r="C687" s="282">
        <v>2397</v>
      </c>
      <c r="D687" s="282" t="str">
        <f t="shared" si="31"/>
        <v>2397</v>
      </c>
      <c r="E687" s="289"/>
      <c r="F687" s="289"/>
      <c r="G687" s="300">
        <f t="shared" si="32"/>
        <v>1</v>
      </c>
      <c r="H687" s="281" t="s">
        <v>11391</v>
      </c>
      <c r="I687" s="281" t="s">
        <v>19530</v>
      </c>
      <c r="J687" t="str">
        <f t="shared" si="30"/>
        <v>0922 </v>
      </c>
    </row>
    <row r="688" spans="1:10" ht="15" customHeight="1">
      <c r="A688">
        <v>1126</v>
      </c>
      <c r="B688" s="123" t="s">
        <v>20154</v>
      </c>
      <c r="C688" s="282">
        <v>2398</v>
      </c>
      <c r="D688" s="282" t="str">
        <f t="shared" si="31"/>
        <v>2398</v>
      </c>
      <c r="E688" s="289"/>
      <c r="F688" s="289"/>
      <c r="G688" s="300">
        <f t="shared" si="32"/>
        <v>1</v>
      </c>
      <c r="H688" s="281" t="s">
        <v>20155</v>
      </c>
      <c r="I688" s="281" t="s">
        <v>20156</v>
      </c>
      <c r="J688" t="str">
        <f t="shared" si="30"/>
        <v>1164 </v>
      </c>
    </row>
    <row r="689" spans="1:10" ht="15" customHeight="1">
      <c r="A689">
        <v>314</v>
      </c>
      <c r="B689" s="123" t="s">
        <v>17928</v>
      </c>
      <c r="C689" s="282">
        <v>2401</v>
      </c>
      <c r="D689" s="282" t="str">
        <f t="shared" si="31"/>
        <v>2401</v>
      </c>
      <c r="E689" s="289"/>
      <c r="F689" s="289"/>
      <c r="G689" s="300">
        <f t="shared" si="32"/>
        <v>1</v>
      </c>
      <c r="H689" s="281" t="s">
        <v>3465</v>
      </c>
      <c r="I689" s="281" t="s">
        <v>17929</v>
      </c>
      <c r="J689" t="str">
        <f t="shared" si="30"/>
        <v>0317 </v>
      </c>
    </row>
    <row r="690" spans="1:10" ht="15" customHeight="1">
      <c r="A690">
        <v>1435</v>
      </c>
      <c r="B690" s="123" t="s">
        <v>21020</v>
      </c>
      <c r="C690" s="282">
        <v>2402</v>
      </c>
      <c r="D690" s="282" t="str">
        <f t="shared" si="31"/>
        <v>2402</v>
      </c>
      <c r="E690" s="289"/>
      <c r="F690" s="289"/>
      <c r="G690" s="300">
        <f t="shared" si="32"/>
        <v>1</v>
      </c>
      <c r="H690" s="281" t="s">
        <v>21021</v>
      </c>
      <c r="I690" s="281" t="s">
        <v>21022</v>
      </c>
      <c r="J690" t="str">
        <f t="shared" si="30"/>
        <v>1492 </v>
      </c>
    </row>
    <row r="691" spans="1:10" ht="15" customHeight="1">
      <c r="A691">
        <v>317</v>
      </c>
      <c r="B691" s="123" t="s">
        <v>17935</v>
      </c>
      <c r="C691" s="282">
        <v>2404</v>
      </c>
      <c r="D691" s="282" t="str">
        <f t="shared" si="31"/>
        <v>2404</v>
      </c>
      <c r="E691" s="289"/>
      <c r="F691" s="289"/>
      <c r="G691" s="300">
        <f t="shared" si="32"/>
        <v>1</v>
      </c>
      <c r="H691" s="281" t="s">
        <v>17936</v>
      </c>
      <c r="I691" s="281" t="s">
        <v>17937</v>
      </c>
      <c r="J691" t="str">
        <f t="shared" si="30"/>
        <v>0320 </v>
      </c>
    </row>
    <row r="692" spans="1:10" ht="15" customHeight="1">
      <c r="A692">
        <v>284</v>
      </c>
      <c r="B692" s="123" t="s">
        <v>17848</v>
      </c>
      <c r="C692" s="282">
        <v>2407</v>
      </c>
      <c r="D692" s="282" t="str">
        <f t="shared" si="31"/>
        <v>2407</v>
      </c>
      <c r="E692" s="289"/>
      <c r="F692" s="289"/>
      <c r="G692" s="300">
        <f t="shared" si="32"/>
        <v>1</v>
      </c>
      <c r="H692" s="281" t="s">
        <v>17849</v>
      </c>
      <c r="J692" t="str">
        <f t="shared" si="30"/>
        <v>0287 </v>
      </c>
    </row>
    <row r="693" spans="1:10" ht="15" customHeight="1">
      <c r="A693">
        <v>1410</v>
      </c>
      <c r="B693" s="123" t="s">
        <v>20953</v>
      </c>
      <c r="C693" s="282">
        <v>2411</v>
      </c>
      <c r="D693" s="282" t="str">
        <f t="shared" si="31"/>
        <v>2411</v>
      </c>
      <c r="E693" s="289"/>
      <c r="F693" s="289"/>
      <c r="G693" s="300">
        <f t="shared" si="32"/>
        <v>1</v>
      </c>
      <c r="H693" s="281" t="s">
        <v>20954</v>
      </c>
      <c r="I693" s="281" t="s">
        <v>20955</v>
      </c>
      <c r="J693" t="str">
        <f t="shared" si="30"/>
        <v>1465 </v>
      </c>
    </row>
    <row r="694" spans="1:10" ht="15" customHeight="1">
      <c r="A694">
        <v>661</v>
      </c>
      <c r="B694" s="123" t="s">
        <v>18879</v>
      </c>
      <c r="C694" s="282">
        <v>2412</v>
      </c>
      <c r="D694" s="282" t="str">
        <f t="shared" si="31"/>
        <v>2412</v>
      </c>
      <c r="E694" s="289"/>
      <c r="F694" s="289"/>
      <c r="G694" s="300">
        <f t="shared" si="32"/>
        <v>1</v>
      </c>
      <c r="H694" s="281" t="s">
        <v>3493</v>
      </c>
      <c r="I694" s="281" t="s">
        <v>18880</v>
      </c>
      <c r="J694" t="str">
        <f t="shared" si="30"/>
        <v>0677 </v>
      </c>
    </row>
    <row r="695" spans="1:10" ht="15" customHeight="1">
      <c r="A695">
        <v>1151</v>
      </c>
      <c r="B695" s="123" t="s">
        <v>20224</v>
      </c>
      <c r="C695" s="282">
        <v>2414</v>
      </c>
      <c r="D695" s="282" t="str">
        <f t="shared" si="31"/>
        <v>2414</v>
      </c>
      <c r="E695" s="289"/>
      <c r="F695" s="289"/>
      <c r="G695" s="300">
        <f t="shared" si="32"/>
        <v>1</v>
      </c>
      <c r="H695" s="281" t="s">
        <v>3499</v>
      </c>
      <c r="I695" s="281" t="s">
        <v>20225</v>
      </c>
      <c r="J695" t="str">
        <f t="shared" si="30"/>
        <v>1190 </v>
      </c>
    </row>
    <row r="696" spans="1:10" ht="15" customHeight="1">
      <c r="A696">
        <v>581</v>
      </c>
      <c r="B696" s="123" t="s">
        <v>18660</v>
      </c>
      <c r="C696" s="282">
        <v>2416</v>
      </c>
      <c r="D696" s="282" t="str">
        <f t="shared" si="31"/>
        <v>2416</v>
      </c>
      <c r="E696" s="289"/>
      <c r="F696" s="289"/>
      <c r="G696" s="300">
        <f t="shared" si="32"/>
        <v>1</v>
      </c>
      <c r="H696" s="281" t="s">
        <v>3502</v>
      </c>
      <c r="I696" s="281" t="s">
        <v>18661</v>
      </c>
      <c r="J696" t="str">
        <f t="shared" si="30"/>
        <v>0593 </v>
      </c>
    </row>
    <row r="697" spans="1:10" ht="15" customHeight="1">
      <c r="A697">
        <v>619</v>
      </c>
      <c r="B697" s="123" t="s">
        <v>18761</v>
      </c>
      <c r="C697" s="282">
        <v>2417</v>
      </c>
      <c r="D697" s="282" t="str">
        <f t="shared" si="31"/>
        <v>2417</v>
      </c>
      <c r="E697" s="289"/>
      <c r="F697" s="289"/>
      <c r="G697" s="300">
        <f t="shared" si="32"/>
        <v>1</v>
      </c>
      <c r="H697" s="281" t="s">
        <v>18762</v>
      </c>
      <c r="I697" s="281" t="s">
        <v>18763</v>
      </c>
      <c r="J697" t="str">
        <f t="shared" si="30"/>
        <v>0633 </v>
      </c>
    </row>
    <row r="698" spans="1:10" ht="15" customHeight="1">
      <c r="A698">
        <v>1404</v>
      </c>
      <c r="B698" s="123" t="s">
        <v>20936</v>
      </c>
      <c r="C698" s="282">
        <v>2418</v>
      </c>
      <c r="D698" s="282" t="str">
        <f t="shared" si="31"/>
        <v>2418</v>
      </c>
      <c r="E698" s="289"/>
      <c r="F698" s="289"/>
      <c r="G698" s="300">
        <f t="shared" si="32"/>
        <v>1</v>
      </c>
      <c r="H698" s="281" t="s">
        <v>3508</v>
      </c>
      <c r="I698" s="281" t="s">
        <v>20937</v>
      </c>
      <c r="J698" t="str">
        <f t="shared" si="30"/>
        <v>1456 </v>
      </c>
    </row>
    <row r="699" spans="1:10" ht="15" customHeight="1">
      <c r="A699">
        <v>1028</v>
      </c>
      <c r="B699" s="123" t="s">
        <v>19882</v>
      </c>
      <c r="C699" s="282">
        <v>2420</v>
      </c>
      <c r="D699" s="282" t="str">
        <f t="shared" si="31"/>
        <v>2420</v>
      </c>
      <c r="E699" s="289"/>
      <c r="F699" s="289"/>
      <c r="G699" s="300">
        <f t="shared" si="32"/>
        <v>1</v>
      </c>
      <c r="H699" s="281" t="s">
        <v>19883</v>
      </c>
      <c r="I699" s="281" t="s">
        <v>19884</v>
      </c>
      <c r="J699" t="str">
        <f t="shared" si="30"/>
        <v>1057 </v>
      </c>
    </row>
    <row r="700" spans="1:10" ht="15" customHeight="1">
      <c r="A700">
        <v>623</v>
      </c>
      <c r="B700" s="123" t="s">
        <v>18772</v>
      </c>
      <c r="C700" s="282">
        <v>2430</v>
      </c>
      <c r="D700" s="282" t="str">
        <f t="shared" si="31"/>
        <v>2430</v>
      </c>
      <c r="E700" s="289"/>
      <c r="F700" s="289"/>
      <c r="G700" s="300">
        <f t="shared" si="32"/>
        <v>2</v>
      </c>
      <c r="H700" s="281" t="s">
        <v>18773</v>
      </c>
      <c r="I700" s="281" t="s">
        <v>18774</v>
      </c>
      <c r="J700" t="str">
        <f t="shared" si="30"/>
        <v>0637 </v>
      </c>
    </row>
    <row r="701" spans="1:10" ht="15" customHeight="1">
      <c r="A701">
        <v>1295</v>
      </c>
      <c r="B701" s="123" t="s">
        <v>20629</v>
      </c>
      <c r="C701" s="282">
        <v>2430</v>
      </c>
      <c r="D701" s="282" t="str">
        <f t="shared" si="31"/>
        <v>2430</v>
      </c>
      <c r="E701" s="289"/>
      <c r="F701" s="289"/>
      <c r="G701" s="300">
        <f t="shared" si="32"/>
        <v>2</v>
      </c>
      <c r="H701" s="281" t="s">
        <v>20630</v>
      </c>
      <c r="I701" s="281" t="s">
        <v>20631</v>
      </c>
      <c r="J701" t="str">
        <f t="shared" si="30"/>
        <v>1345 </v>
      </c>
    </row>
    <row r="702" spans="1:10" ht="15" customHeight="1">
      <c r="A702">
        <v>371</v>
      </c>
      <c r="B702" s="123" t="s">
        <v>18086</v>
      </c>
      <c r="C702" s="282">
        <v>2431</v>
      </c>
      <c r="D702" s="282" t="str">
        <f t="shared" si="31"/>
        <v>2431</v>
      </c>
      <c r="E702" s="289"/>
      <c r="F702" s="289"/>
      <c r="G702" s="300">
        <f t="shared" si="32"/>
        <v>4</v>
      </c>
      <c r="H702" s="281" t="s">
        <v>18087</v>
      </c>
      <c r="I702" s="281" t="s">
        <v>18088</v>
      </c>
      <c r="J702" t="str">
        <f t="shared" si="30"/>
        <v>0375 </v>
      </c>
    </row>
    <row r="703" spans="1:10" ht="15" customHeight="1">
      <c r="A703">
        <v>949</v>
      </c>
      <c r="B703" s="123" t="s">
        <v>19665</v>
      </c>
      <c r="C703" s="282">
        <v>2431</v>
      </c>
      <c r="D703" s="282" t="str">
        <f t="shared" si="31"/>
        <v>2431</v>
      </c>
      <c r="E703" s="289"/>
      <c r="F703" s="289"/>
      <c r="G703" s="300">
        <f t="shared" si="32"/>
        <v>4</v>
      </c>
      <c r="H703" s="281" t="s">
        <v>19666</v>
      </c>
      <c r="I703" s="281" t="s">
        <v>19667</v>
      </c>
      <c r="J703" t="str">
        <f t="shared" si="30"/>
        <v>0970 </v>
      </c>
    </row>
    <row r="704" spans="1:10" ht="15" customHeight="1">
      <c r="A704">
        <v>950</v>
      </c>
      <c r="B704" s="123" t="s">
        <v>19668</v>
      </c>
      <c r="C704" s="282">
        <v>2431</v>
      </c>
      <c r="D704" s="282" t="str">
        <f t="shared" si="31"/>
        <v>2431</v>
      </c>
      <c r="E704" s="289"/>
      <c r="F704" s="289"/>
      <c r="G704" s="300">
        <f t="shared" si="32"/>
        <v>4</v>
      </c>
      <c r="H704" s="281" t="s">
        <v>19669</v>
      </c>
      <c r="I704" s="281" t="s">
        <v>19670</v>
      </c>
      <c r="J704" t="str">
        <f t="shared" si="30"/>
        <v>0971 </v>
      </c>
    </row>
    <row r="705" spans="1:10" ht="15" customHeight="1">
      <c r="A705">
        <v>1527</v>
      </c>
      <c r="B705" s="123" t="s">
        <v>21280</v>
      </c>
      <c r="C705" s="282">
        <v>2431</v>
      </c>
      <c r="D705" s="282" t="str">
        <f t="shared" si="31"/>
        <v>2431</v>
      </c>
      <c r="E705" s="289"/>
      <c r="F705" s="289"/>
      <c r="G705" s="300">
        <f t="shared" si="32"/>
        <v>4</v>
      </c>
      <c r="H705" s="281" t="s">
        <v>21281</v>
      </c>
      <c r="I705" s="281" t="s">
        <v>21282</v>
      </c>
      <c r="J705" t="str">
        <f t="shared" si="30"/>
        <v>1582 </v>
      </c>
    </row>
    <row r="706" spans="1:10" ht="15" customHeight="1">
      <c r="A706">
        <v>1554</v>
      </c>
      <c r="B706" s="123" t="s">
        <v>21355</v>
      </c>
      <c r="C706" s="282">
        <v>2432</v>
      </c>
      <c r="D706" s="282" t="str">
        <f t="shared" si="31"/>
        <v>2432</v>
      </c>
      <c r="E706" s="289"/>
      <c r="F706" s="289"/>
      <c r="G706" s="300">
        <f t="shared" si="32"/>
        <v>1</v>
      </c>
      <c r="H706" s="281" t="s">
        <v>3075</v>
      </c>
      <c r="I706" s="281" t="s">
        <v>21356</v>
      </c>
      <c r="J706" t="str">
        <f t="shared" ref="J706:J769" si="33">B706</f>
        <v>1609 </v>
      </c>
    </row>
    <row r="707" spans="1:10" ht="15" customHeight="1">
      <c r="A707">
        <v>1192</v>
      </c>
      <c r="B707" s="123" t="s">
        <v>20336</v>
      </c>
      <c r="C707" s="282">
        <v>2451</v>
      </c>
      <c r="D707" s="282" t="str">
        <f t="shared" ref="D707:D770" si="34">TEXT(C707,"0000")</f>
        <v>2451</v>
      </c>
      <c r="E707" s="289"/>
      <c r="F707" s="289"/>
      <c r="G707" s="300">
        <f t="shared" ref="G707:G770" si="35">COUNTIF($C$2:$C$1713,C707)</f>
        <v>1</v>
      </c>
      <c r="H707" s="281" t="s">
        <v>3589</v>
      </c>
      <c r="I707" s="281" t="s">
        <v>20337</v>
      </c>
      <c r="J707" t="str">
        <f t="shared" si="33"/>
        <v>1234 </v>
      </c>
    </row>
    <row r="708" spans="1:10" ht="15" customHeight="1">
      <c r="A708">
        <v>1302</v>
      </c>
      <c r="B708" s="123" t="s">
        <v>20650</v>
      </c>
      <c r="C708" s="282">
        <v>2464</v>
      </c>
      <c r="D708" s="282" t="str">
        <f t="shared" si="34"/>
        <v>2464</v>
      </c>
      <c r="E708" s="289"/>
      <c r="F708" s="289"/>
      <c r="G708" s="300">
        <f t="shared" si="35"/>
        <v>1</v>
      </c>
      <c r="H708" s="281" t="s">
        <v>3621</v>
      </c>
      <c r="I708" s="281"/>
      <c r="J708" t="str">
        <f t="shared" si="33"/>
        <v>1352 </v>
      </c>
    </row>
    <row r="709" spans="1:10" ht="15" customHeight="1">
      <c r="A709">
        <v>431</v>
      </c>
      <c r="B709" s="123" t="s">
        <v>18252</v>
      </c>
      <c r="C709" s="282">
        <v>2465</v>
      </c>
      <c r="D709" s="282" t="str">
        <f t="shared" si="34"/>
        <v>2465</v>
      </c>
      <c r="E709" s="289"/>
      <c r="F709" s="289"/>
      <c r="G709" s="300">
        <f t="shared" si="35"/>
        <v>1</v>
      </c>
      <c r="H709" s="281" t="s">
        <v>18253</v>
      </c>
      <c r="I709" s="281" t="s">
        <v>18254</v>
      </c>
      <c r="J709" t="str">
        <f t="shared" si="33"/>
        <v>0437 </v>
      </c>
    </row>
    <row r="710" spans="1:10" ht="15" customHeight="1">
      <c r="A710">
        <v>1610</v>
      </c>
      <c r="B710" s="123" t="s">
        <v>21513</v>
      </c>
      <c r="C710" s="282">
        <v>2468</v>
      </c>
      <c r="D710" s="282" t="str">
        <f t="shared" si="34"/>
        <v>2468</v>
      </c>
      <c r="E710" s="289"/>
      <c r="F710" s="289"/>
      <c r="G710" s="300">
        <f t="shared" si="35"/>
        <v>1</v>
      </c>
      <c r="H710" s="281" t="s">
        <v>21514</v>
      </c>
      <c r="I710" s="281" t="s">
        <v>21515</v>
      </c>
      <c r="J710" t="str">
        <f t="shared" si="33"/>
        <v>1675 </v>
      </c>
    </row>
    <row r="711" spans="1:10" ht="15" customHeight="1">
      <c r="A711">
        <v>518</v>
      </c>
      <c r="B711" s="123" t="s">
        <v>18486</v>
      </c>
      <c r="C711" s="282">
        <v>2471</v>
      </c>
      <c r="D711" s="282" t="str">
        <f t="shared" si="34"/>
        <v>2471</v>
      </c>
      <c r="E711" s="289"/>
      <c r="F711" s="289"/>
      <c r="G711" s="300">
        <f t="shared" si="35"/>
        <v>1</v>
      </c>
      <c r="H711" s="281" t="s">
        <v>3636</v>
      </c>
      <c r="I711" s="281" t="s">
        <v>18487</v>
      </c>
      <c r="J711" t="str">
        <f t="shared" si="33"/>
        <v>0528 </v>
      </c>
    </row>
    <row r="712" spans="1:10" ht="15" customHeight="1">
      <c r="A712">
        <v>4</v>
      </c>
      <c r="B712" s="123" t="s">
        <v>17094</v>
      </c>
      <c r="C712" s="282">
        <v>2480</v>
      </c>
      <c r="D712" s="282" t="str">
        <f t="shared" si="34"/>
        <v>2480</v>
      </c>
      <c r="E712" s="289"/>
      <c r="F712" s="289"/>
      <c r="G712" s="300">
        <f t="shared" si="35"/>
        <v>1</v>
      </c>
      <c r="H712" s="281" t="s">
        <v>3650</v>
      </c>
      <c r="I712" s="281" t="s">
        <v>17095</v>
      </c>
      <c r="J712" t="str">
        <f t="shared" si="33"/>
        <v>0004 </v>
      </c>
    </row>
    <row r="713" spans="1:10" ht="15" customHeight="1">
      <c r="A713">
        <v>1585</v>
      </c>
      <c r="B713" s="123" t="s">
        <v>21441</v>
      </c>
      <c r="C713" s="282">
        <v>2485</v>
      </c>
      <c r="D713" s="282" t="str">
        <f t="shared" si="34"/>
        <v>2485</v>
      </c>
      <c r="E713" s="289"/>
      <c r="F713" s="289"/>
      <c r="G713" s="300">
        <f t="shared" si="35"/>
        <v>1</v>
      </c>
      <c r="H713" s="281" t="s">
        <v>21442</v>
      </c>
      <c r="I713" s="281" t="s">
        <v>21443</v>
      </c>
      <c r="J713" t="str">
        <f t="shared" si="33"/>
        <v>1642 </v>
      </c>
    </row>
    <row r="714" spans="1:10" ht="15" customHeight="1">
      <c r="A714">
        <v>1094</v>
      </c>
      <c r="B714" s="123" t="s">
        <v>20063</v>
      </c>
      <c r="C714" s="282">
        <v>2487</v>
      </c>
      <c r="D714" s="282" t="str">
        <f t="shared" si="34"/>
        <v>2487</v>
      </c>
      <c r="E714" s="289"/>
      <c r="F714" s="289"/>
      <c r="G714" s="300">
        <f t="shared" si="35"/>
        <v>1</v>
      </c>
      <c r="H714" s="281" t="s">
        <v>20064</v>
      </c>
      <c r="I714" s="281" t="s">
        <v>20065</v>
      </c>
      <c r="J714" t="str">
        <f t="shared" si="33"/>
        <v>1131 </v>
      </c>
    </row>
    <row r="715" spans="1:10" ht="15" customHeight="1">
      <c r="A715">
        <v>835</v>
      </c>
      <c r="B715" s="123" t="s">
        <v>19351</v>
      </c>
      <c r="C715" s="282">
        <v>2488</v>
      </c>
      <c r="D715" s="282" t="str">
        <f t="shared" si="34"/>
        <v>2488</v>
      </c>
      <c r="E715" s="289"/>
      <c r="F715" s="289"/>
      <c r="G715" s="300">
        <f t="shared" si="35"/>
        <v>1</v>
      </c>
      <c r="H715" s="281" t="s">
        <v>3667</v>
      </c>
      <c r="I715" s="281" t="s">
        <v>19352</v>
      </c>
      <c r="J715" t="str">
        <f t="shared" si="33"/>
        <v>0856 </v>
      </c>
    </row>
    <row r="716" spans="1:10" ht="15" customHeight="1">
      <c r="A716">
        <v>429</v>
      </c>
      <c r="B716" s="123" t="s">
        <v>18248</v>
      </c>
      <c r="C716" s="282">
        <v>2490</v>
      </c>
      <c r="D716" s="282" t="str">
        <f t="shared" si="34"/>
        <v>2490</v>
      </c>
      <c r="E716" s="289"/>
      <c r="F716" s="289"/>
      <c r="G716" s="300">
        <f t="shared" si="35"/>
        <v>1</v>
      </c>
      <c r="H716" s="281" t="s">
        <v>3670</v>
      </c>
      <c r="I716" s="281" t="s">
        <v>18249</v>
      </c>
      <c r="J716" t="str">
        <f t="shared" si="33"/>
        <v>0435 </v>
      </c>
    </row>
    <row r="717" spans="1:10" ht="15" customHeight="1">
      <c r="A717">
        <v>152</v>
      </c>
      <c r="B717" s="123" t="s">
        <v>17493</v>
      </c>
      <c r="C717" s="282">
        <v>2491</v>
      </c>
      <c r="D717" s="282" t="str">
        <f t="shared" si="34"/>
        <v>2491</v>
      </c>
      <c r="E717" s="289"/>
      <c r="F717" s="289"/>
      <c r="G717" s="300">
        <f t="shared" si="35"/>
        <v>1</v>
      </c>
      <c r="H717" s="281" t="s">
        <v>11617</v>
      </c>
      <c r="I717" s="281" t="s">
        <v>17494</v>
      </c>
      <c r="J717" t="str">
        <f t="shared" si="33"/>
        <v>0152 </v>
      </c>
    </row>
    <row r="718" spans="1:10" ht="15" customHeight="1">
      <c r="A718">
        <v>547</v>
      </c>
      <c r="B718" s="123" t="s">
        <v>18568</v>
      </c>
      <c r="C718" s="282">
        <v>2496</v>
      </c>
      <c r="D718" s="282" t="str">
        <f t="shared" si="34"/>
        <v>2496</v>
      </c>
      <c r="E718" s="289"/>
      <c r="F718" s="289"/>
      <c r="G718" s="300">
        <f t="shared" si="35"/>
        <v>1</v>
      </c>
      <c r="H718" s="281" t="s">
        <v>3680</v>
      </c>
      <c r="I718" s="281" t="s">
        <v>18569</v>
      </c>
      <c r="J718" t="str">
        <f t="shared" si="33"/>
        <v>0558 </v>
      </c>
    </row>
    <row r="719" spans="1:10" ht="15" customHeight="1">
      <c r="A719">
        <v>1193</v>
      </c>
      <c r="B719" s="123" t="s">
        <v>20338</v>
      </c>
      <c r="C719" s="282">
        <v>2504</v>
      </c>
      <c r="D719" s="282" t="str">
        <f t="shared" si="34"/>
        <v>2504</v>
      </c>
      <c r="E719" s="289"/>
      <c r="F719" s="289"/>
      <c r="G719" s="300">
        <f t="shared" si="35"/>
        <v>1</v>
      </c>
      <c r="H719" s="281" t="s">
        <v>20339</v>
      </c>
      <c r="I719" s="281" t="s">
        <v>20340</v>
      </c>
      <c r="J719" t="str">
        <f t="shared" si="33"/>
        <v>1235 </v>
      </c>
    </row>
    <row r="720" spans="1:10" ht="15" customHeight="1">
      <c r="A720">
        <v>1181</v>
      </c>
      <c r="B720" s="123" t="s">
        <v>20308</v>
      </c>
      <c r="C720" s="282">
        <v>2505</v>
      </c>
      <c r="D720" s="282" t="str">
        <f t="shared" si="34"/>
        <v>2505</v>
      </c>
      <c r="E720" s="289"/>
      <c r="F720" s="289"/>
      <c r="G720" s="300">
        <f t="shared" si="35"/>
        <v>1</v>
      </c>
      <c r="H720" s="281" t="s">
        <v>3693</v>
      </c>
      <c r="I720" s="281" t="s">
        <v>20309</v>
      </c>
      <c r="J720" t="str">
        <f t="shared" si="33"/>
        <v>1223 </v>
      </c>
    </row>
    <row r="721" spans="1:10" ht="15" customHeight="1">
      <c r="A721">
        <v>1530</v>
      </c>
      <c r="B721" s="123" t="s">
        <v>21289</v>
      </c>
      <c r="C721" s="282">
        <v>2509</v>
      </c>
      <c r="D721" s="282" t="str">
        <f t="shared" si="34"/>
        <v>2509</v>
      </c>
      <c r="E721" s="289"/>
      <c r="F721" s="289"/>
      <c r="G721" s="300">
        <f t="shared" si="35"/>
        <v>1</v>
      </c>
      <c r="H721" s="281" t="s">
        <v>3703</v>
      </c>
      <c r="I721" s="281" t="s">
        <v>21290</v>
      </c>
      <c r="J721" t="str">
        <f t="shared" si="33"/>
        <v>1585 </v>
      </c>
    </row>
    <row r="722" spans="1:10" ht="15" customHeight="1">
      <c r="A722">
        <v>629</v>
      </c>
      <c r="B722" s="123" t="s">
        <v>18789</v>
      </c>
      <c r="C722" s="282">
        <v>2511</v>
      </c>
      <c r="D722" s="282" t="str">
        <f t="shared" si="34"/>
        <v>2511</v>
      </c>
      <c r="E722" s="289"/>
      <c r="F722" s="289"/>
      <c r="G722" s="300">
        <f t="shared" si="35"/>
        <v>1</v>
      </c>
      <c r="H722" s="281" t="s">
        <v>18790</v>
      </c>
      <c r="I722" s="281" t="s">
        <v>18791</v>
      </c>
      <c r="J722" t="str">
        <f t="shared" si="33"/>
        <v>0644 </v>
      </c>
    </row>
    <row r="723" spans="1:10" ht="15" customHeight="1">
      <c r="A723">
        <v>805</v>
      </c>
      <c r="B723" s="123" t="s">
        <v>19265</v>
      </c>
      <c r="C723" s="282">
        <v>2512</v>
      </c>
      <c r="D723" s="282" t="str">
        <f t="shared" si="34"/>
        <v>2512</v>
      </c>
      <c r="E723" s="289"/>
      <c r="F723" s="289"/>
      <c r="G723" s="300">
        <f t="shared" si="35"/>
        <v>1</v>
      </c>
      <c r="H723" s="281" t="s">
        <v>19266</v>
      </c>
      <c r="I723" s="281" t="s">
        <v>19267</v>
      </c>
      <c r="J723" t="str">
        <f t="shared" si="33"/>
        <v>0824 </v>
      </c>
    </row>
    <row r="724" spans="1:10" ht="15" customHeight="1">
      <c r="A724">
        <v>987</v>
      </c>
      <c r="B724" s="123" t="s">
        <v>19770</v>
      </c>
      <c r="C724" s="282">
        <v>2514</v>
      </c>
      <c r="D724" s="282" t="str">
        <f t="shared" si="34"/>
        <v>2514</v>
      </c>
      <c r="E724" s="289"/>
      <c r="F724" s="289"/>
      <c r="G724" s="300">
        <f t="shared" si="35"/>
        <v>1</v>
      </c>
      <c r="H724" s="281" t="s">
        <v>3713</v>
      </c>
      <c r="I724" s="281" t="s">
        <v>19771</v>
      </c>
      <c r="J724" t="str">
        <f t="shared" si="33"/>
        <v>1016 </v>
      </c>
    </row>
    <row r="725" spans="1:10" ht="15" customHeight="1">
      <c r="A725">
        <v>108</v>
      </c>
      <c r="B725" s="123" t="s">
        <v>17367</v>
      </c>
      <c r="C725" s="282">
        <v>2515</v>
      </c>
      <c r="D725" s="282" t="str">
        <f t="shared" si="34"/>
        <v>2515</v>
      </c>
      <c r="E725" s="289"/>
      <c r="F725" s="289"/>
      <c r="G725" s="300">
        <f t="shared" si="35"/>
        <v>1</v>
      </c>
      <c r="H725" s="281" t="s">
        <v>3716</v>
      </c>
      <c r="I725" s="281" t="s">
        <v>17368</v>
      </c>
      <c r="J725" t="str">
        <f t="shared" si="33"/>
        <v>0108 </v>
      </c>
    </row>
    <row r="726" spans="1:10" ht="15" customHeight="1">
      <c r="A726">
        <v>468</v>
      </c>
      <c r="B726" s="123" t="s">
        <v>18346</v>
      </c>
      <c r="C726" s="282">
        <v>2516</v>
      </c>
      <c r="D726" s="282" t="str">
        <f t="shared" si="34"/>
        <v>2516</v>
      </c>
      <c r="E726" s="289"/>
      <c r="F726" s="289"/>
      <c r="G726" s="300">
        <f t="shared" si="35"/>
        <v>1</v>
      </c>
      <c r="H726" s="281" t="s">
        <v>3719</v>
      </c>
      <c r="I726" s="281" t="s">
        <v>18347</v>
      </c>
      <c r="J726" t="str">
        <f t="shared" si="33"/>
        <v>0474 </v>
      </c>
    </row>
    <row r="727" spans="1:10" ht="15" customHeight="1">
      <c r="A727">
        <v>47</v>
      </c>
      <c r="B727" s="123" t="s">
        <v>17206</v>
      </c>
      <c r="C727" s="282">
        <v>2517</v>
      </c>
      <c r="D727" s="282" t="str">
        <f t="shared" si="34"/>
        <v>2517</v>
      </c>
      <c r="E727" s="289"/>
      <c r="F727" s="289"/>
      <c r="G727" s="300">
        <f t="shared" si="35"/>
        <v>2</v>
      </c>
      <c r="H727" s="281" t="s">
        <v>17207</v>
      </c>
      <c r="I727" s="281" t="s">
        <v>17208</v>
      </c>
      <c r="J727" t="str">
        <f t="shared" si="33"/>
        <v>0047 </v>
      </c>
    </row>
    <row r="728" spans="1:10" ht="15" customHeight="1">
      <c r="A728">
        <v>628</v>
      </c>
      <c r="B728" s="123" t="s">
        <v>18786</v>
      </c>
      <c r="C728" s="282">
        <v>2517</v>
      </c>
      <c r="D728" s="282" t="str">
        <f t="shared" si="34"/>
        <v>2517</v>
      </c>
      <c r="E728" s="289"/>
      <c r="F728" s="289"/>
      <c r="G728" s="300">
        <f t="shared" si="35"/>
        <v>2</v>
      </c>
      <c r="H728" s="281" t="s">
        <v>18787</v>
      </c>
      <c r="I728" s="281" t="s">
        <v>18788</v>
      </c>
      <c r="J728" t="str">
        <f t="shared" si="33"/>
        <v>0643 </v>
      </c>
    </row>
    <row r="729" spans="1:10" ht="15" customHeight="1">
      <c r="A729">
        <v>1235</v>
      </c>
      <c r="B729" s="123" t="s">
        <v>20459</v>
      </c>
      <c r="C729" s="282">
        <v>2521</v>
      </c>
      <c r="D729" s="282" t="str">
        <f t="shared" si="34"/>
        <v>2521</v>
      </c>
      <c r="E729" s="289"/>
      <c r="F729" s="289"/>
      <c r="G729" s="300">
        <f t="shared" si="35"/>
        <v>1</v>
      </c>
      <c r="H729" s="281" t="s">
        <v>20460</v>
      </c>
      <c r="I729" s="281" t="s">
        <v>20461</v>
      </c>
      <c r="J729" t="str">
        <f t="shared" si="33"/>
        <v>1280 </v>
      </c>
    </row>
    <row r="730" spans="1:10" ht="15" customHeight="1">
      <c r="A730">
        <v>443</v>
      </c>
      <c r="B730" s="123" t="s">
        <v>18284</v>
      </c>
      <c r="C730" s="282">
        <v>2522</v>
      </c>
      <c r="D730" s="282" t="str">
        <f t="shared" si="34"/>
        <v>2522</v>
      </c>
      <c r="E730" s="289"/>
      <c r="F730" s="289"/>
      <c r="G730" s="300">
        <f t="shared" si="35"/>
        <v>1</v>
      </c>
      <c r="H730" s="281" t="s">
        <v>11692</v>
      </c>
      <c r="I730" s="281" t="s">
        <v>18285</v>
      </c>
      <c r="J730" t="str">
        <f t="shared" si="33"/>
        <v>0450 </v>
      </c>
    </row>
    <row r="731" spans="1:10" ht="15" customHeight="1">
      <c r="A731">
        <v>881</v>
      </c>
      <c r="B731" s="123" t="s">
        <v>19477</v>
      </c>
      <c r="C731" s="282">
        <v>2529</v>
      </c>
      <c r="D731" s="282" t="str">
        <f t="shared" si="34"/>
        <v>2529</v>
      </c>
      <c r="E731" s="289"/>
      <c r="F731" s="289"/>
      <c r="G731" s="300">
        <f t="shared" si="35"/>
        <v>1</v>
      </c>
      <c r="H731" s="281" t="s">
        <v>3748</v>
      </c>
      <c r="I731" s="281" t="s">
        <v>19478</v>
      </c>
      <c r="J731" t="str">
        <f t="shared" si="33"/>
        <v>0903 </v>
      </c>
    </row>
    <row r="732" spans="1:10" ht="15" customHeight="1">
      <c r="A732">
        <v>895</v>
      </c>
      <c r="B732" s="123" t="s">
        <v>19514</v>
      </c>
      <c r="C732" s="282">
        <v>2531</v>
      </c>
      <c r="D732" s="282" t="str">
        <f t="shared" si="34"/>
        <v>2531</v>
      </c>
      <c r="E732" s="289"/>
      <c r="F732" s="289"/>
      <c r="G732" s="300">
        <f t="shared" si="35"/>
        <v>1</v>
      </c>
      <c r="H732" s="281" t="s">
        <v>19515</v>
      </c>
      <c r="I732" s="281" t="s">
        <v>19516</v>
      </c>
      <c r="J732" t="str">
        <f t="shared" si="33"/>
        <v>0917 </v>
      </c>
    </row>
    <row r="733" spans="1:10" ht="15" customHeight="1">
      <c r="A733">
        <v>1532</v>
      </c>
      <c r="B733" s="123" t="s">
        <v>21293</v>
      </c>
      <c r="C733" s="282">
        <v>2534</v>
      </c>
      <c r="D733" s="282" t="str">
        <f t="shared" si="34"/>
        <v>2534</v>
      </c>
      <c r="E733" s="289"/>
      <c r="F733" s="289"/>
      <c r="G733" s="300">
        <f t="shared" si="35"/>
        <v>1</v>
      </c>
      <c r="H733" s="281" t="s">
        <v>3756</v>
      </c>
      <c r="I733" s="281" t="s">
        <v>21294</v>
      </c>
      <c r="J733" t="str">
        <f t="shared" si="33"/>
        <v>1587 </v>
      </c>
    </row>
    <row r="734" spans="1:10" ht="15" customHeight="1">
      <c r="A734">
        <v>1447</v>
      </c>
      <c r="B734" s="123" t="s">
        <v>21055</v>
      </c>
      <c r="C734" s="282">
        <v>2538</v>
      </c>
      <c r="D734" s="282" t="str">
        <f t="shared" si="34"/>
        <v>2538</v>
      </c>
      <c r="E734" s="289"/>
      <c r="F734" s="289"/>
      <c r="G734" s="300">
        <f t="shared" si="35"/>
        <v>1</v>
      </c>
      <c r="H734" s="281" t="s">
        <v>21056</v>
      </c>
      <c r="I734" s="281" t="s">
        <v>21057</v>
      </c>
      <c r="J734" t="str">
        <f t="shared" si="33"/>
        <v>1504 </v>
      </c>
    </row>
    <row r="735" spans="1:10" ht="15" customHeight="1">
      <c r="A735">
        <v>1019</v>
      </c>
      <c r="B735" s="123" t="s">
        <v>19858</v>
      </c>
      <c r="C735" s="282">
        <v>2542</v>
      </c>
      <c r="D735" s="282" t="str">
        <f t="shared" si="34"/>
        <v>2542</v>
      </c>
      <c r="E735" s="289"/>
      <c r="F735" s="289"/>
      <c r="G735" s="300">
        <f t="shared" si="35"/>
        <v>1</v>
      </c>
      <c r="H735" s="281" t="s">
        <v>3770</v>
      </c>
      <c r="I735" s="281" t="s">
        <v>19859</v>
      </c>
      <c r="J735" t="str">
        <f t="shared" si="33"/>
        <v>1048 </v>
      </c>
    </row>
    <row r="736" spans="1:10" ht="15" customHeight="1">
      <c r="A736">
        <v>826</v>
      </c>
      <c r="B736" s="123" t="s">
        <v>19326</v>
      </c>
      <c r="C736" s="282">
        <v>2545</v>
      </c>
      <c r="D736" s="282" t="str">
        <f t="shared" si="34"/>
        <v>2545</v>
      </c>
      <c r="E736" s="289"/>
      <c r="F736" s="289"/>
      <c r="G736" s="300">
        <f t="shared" si="35"/>
        <v>1</v>
      </c>
      <c r="H736" s="281" t="s">
        <v>19327</v>
      </c>
      <c r="I736" s="281"/>
      <c r="J736" t="str">
        <f t="shared" si="33"/>
        <v>0847 </v>
      </c>
    </row>
    <row r="737" spans="1:10" ht="15" customHeight="1">
      <c r="A737">
        <v>1291</v>
      </c>
      <c r="B737" s="123" t="s">
        <v>20617</v>
      </c>
      <c r="C737" s="282">
        <v>2554</v>
      </c>
      <c r="D737" s="282" t="str">
        <f t="shared" si="34"/>
        <v>2554</v>
      </c>
      <c r="E737" s="289"/>
      <c r="F737" s="289"/>
      <c r="G737" s="300">
        <f t="shared" si="35"/>
        <v>1</v>
      </c>
      <c r="H737" s="281" t="s">
        <v>20618</v>
      </c>
      <c r="I737" s="281" t="s">
        <v>20619</v>
      </c>
      <c r="J737" t="str">
        <f t="shared" si="33"/>
        <v>1341 </v>
      </c>
    </row>
    <row r="738" spans="1:10" ht="15" customHeight="1">
      <c r="A738">
        <v>1502</v>
      </c>
      <c r="B738" s="123" t="s">
        <v>21216</v>
      </c>
      <c r="C738" s="282">
        <v>2555</v>
      </c>
      <c r="D738" s="282" t="str">
        <f t="shared" si="34"/>
        <v>2555</v>
      </c>
      <c r="E738" s="289"/>
      <c r="F738" s="289"/>
      <c r="G738" s="300">
        <f t="shared" si="35"/>
        <v>1</v>
      </c>
      <c r="H738" s="281" t="s">
        <v>21217</v>
      </c>
      <c r="I738" s="281" t="s">
        <v>21218</v>
      </c>
      <c r="J738" t="str">
        <f t="shared" si="33"/>
        <v>1560 </v>
      </c>
    </row>
    <row r="739" spans="1:10" ht="15" customHeight="1">
      <c r="A739">
        <v>1503</v>
      </c>
      <c r="B739" s="123" t="s">
        <v>21216</v>
      </c>
      <c r="C739" s="282">
        <v>2556</v>
      </c>
      <c r="D739" s="282" t="str">
        <f t="shared" si="34"/>
        <v>2556</v>
      </c>
      <c r="E739" s="289"/>
      <c r="F739" s="289"/>
      <c r="G739" s="300">
        <f t="shared" si="35"/>
        <v>1</v>
      </c>
      <c r="H739" s="281" t="s">
        <v>21217</v>
      </c>
      <c r="I739" s="281" t="s">
        <v>21218</v>
      </c>
      <c r="J739" t="str">
        <f t="shared" si="33"/>
        <v>1560 </v>
      </c>
    </row>
    <row r="740" spans="1:10" ht="15" customHeight="1">
      <c r="A740">
        <v>1504</v>
      </c>
      <c r="B740" s="123" t="s">
        <v>21216</v>
      </c>
      <c r="C740" s="282">
        <v>2557</v>
      </c>
      <c r="D740" s="282" t="str">
        <f t="shared" si="34"/>
        <v>2557</v>
      </c>
      <c r="E740" s="289"/>
      <c r="F740" s="289"/>
      <c r="G740" s="300">
        <f t="shared" si="35"/>
        <v>1</v>
      </c>
      <c r="H740" s="281" t="s">
        <v>21217</v>
      </c>
      <c r="I740" s="281" t="s">
        <v>21218</v>
      </c>
      <c r="J740" t="str">
        <f t="shared" si="33"/>
        <v>1560 </v>
      </c>
    </row>
    <row r="741" spans="1:10" ht="15" customHeight="1">
      <c r="A741">
        <v>1289</v>
      </c>
      <c r="B741" s="123" t="s">
        <v>20613</v>
      </c>
      <c r="C741" s="282">
        <v>2565</v>
      </c>
      <c r="D741" s="282" t="str">
        <f t="shared" si="34"/>
        <v>2565</v>
      </c>
      <c r="E741" s="289"/>
      <c r="F741" s="289"/>
      <c r="G741" s="300">
        <f t="shared" si="35"/>
        <v>1</v>
      </c>
      <c r="H741" s="281" t="s">
        <v>3803</v>
      </c>
      <c r="I741" s="281" t="s">
        <v>20614</v>
      </c>
      <c r="J741" t="str">
        <f t="shared" si="33"/>
        <v>1339 </v>
      </c>
    </row>
    <row r="742" spans="1:10" ht="15" customHeight="1">
      <c r="A742">
        <v>522</v>
      </c>
      <c r="B742" s="123" t="s">
        <v>18497</v>
      </c>
      <c r="C742" s="282">
        <v>2567</v>
      </c>
      <c r="D742" s="282" t="str">
        <f t="shared" si="34"/>
        <v>2567</v>
      </c>
      <c r="E742" s="289"/>
      <c r="F742" s="289"/>
      <c r="G742" s="300">
        <f t="shared" si="35"/>
        <v>1</v>
      </c>
      <c r="H742" s="281" t="s">
        <v>18498</v>
      </c>
      <c r="I742" s="281" t="s">
        <v>18499</v>
      </c>
      <c r="J742" t="str">
        <f t="shared" si="33"/>
        <v>0532 </v>
      </c>
    </row>
    <row r="743" spans="1:10" ht="15" customHeight="1">
      <c r="A743">
        <v>20</v>
      </c>
      <c r="B743" s="123" t="s">
        <v>17133</v>
      </c>
      <c r="C743" s="282">
        <v>2570</v>
      </c>
      <c r="D743" s="282" t="str">
        <f t="shared" si="34"/>
        <v>2570</v>
      </c>
      <c r="E743" s="289"/>
      <c r="F743" s="289"/>
      <c r="G743" s="300">
        <f t="shared" si="35"/>
        <v>6</v>
      </c>
      <c r="H743" s="281" t="s">
        <v>17134</v>
      </c>
      <c r="J743" t="str">
        <f t="shared" si="33"/>
        <v>0020 </v>
      </c>
    </row>
    <row r="744" spans="1:10" ht="15" customHeight="1">
      <c r="A744">
        <v>116</v>
      </c>
      <c r="B744" s="123" t="s">
        <v>17389</v>
      </c>
      <c r="C744" s="282">
        <v>2570</v>
      </c>
      <c r="D744" s="282" t="str">
        <f t="shared" si="34"/>
        <v>2570</v>
      </c>
      <c r="E744" s="289"/>
      <c r="F744" s="289"/>
      <c r="G744" s="300">
        <f t="shared" si="35"/>
        <v>6</v>
      </c>
      <c r="H744" s="281" t="s">
        <v>17390</v>
      </c>
      <c r="I744" s="281" t="s">
        <v>17391</v>
      </c>
      <c r="J744" t="str">
        <f t="shared" si="33"/>
        <v>0116 </v>
      </c>
    </row>
    <row r="745" spans="1:10" ht="15" customHeight="1">
      <c r="A745">
        <v>117</v>
      </c>
      <c r="B745" s="123" t="s">
        <v>17392</v>
      </c>
      <c r="C745" s="282">
        <v>2570</v>
      </c>
      <c r="D745" s="282" t="str">
        <f t="shared" si="34"/>
        <v>2570</v>
      </c>
      <c r="E745" s="289"/>
      <c r="F745" s="289"/>
      <c r="G745" s="300">
        <f t="shared" si="35"/>
        <v>6</v>
      </c>
      <c r="H745" s="281" t="s">
        <v>17393</v>
      </c>
      <c r="I745" s="281" t="s">
        <v>17394</v>
      </c>
      <c r="J745" t="str">
        <f t="shared" si="33"/>
        <v>0117 </v>
      </c>
    </row>
    <row r="746" spans="1:10" ht="15" customHeight="1">
      <c r="A746">
        <v>399</v>
      </c>
      <c r="B746" s="123" t="s">
        <v>18165</v>
      </c>
      <c r="C746" s="282">
        <v>2570</v>
      </c>
      <c r="D746" s="282" t="str">
        <f t="shared" si="34"/>
        <v>2570</v>
      </c>
      <c r="E746" s="289"/>
      <c r="F746" s="289"/>
      <c r="G746" s="300">
        <f t="shared" si="35"/>
        <v>6</v>
      </c>
      <c r="H746" s="281" t="s">
        <v>18166</v>
      </c>
      <c r="I746" s="281" t="s">
        <v>18167</v>
      </c>
      <c r="J746" t="str">
        <f t="shared" si="33"/>
        <v>0404 </v>
      </c>
    </row>
    <row r="747" spans="1:10" ht="15" customHeight="1">
      <c r="A747">
        <v>1043</v>
      </c>
      <c r="B747" s="123" t="s">
        <v>19924</v>
      </c>
      <c r="C747" s="282">
        <v>2570</v>
      </c>
      <c r="D747" s="282" t="str">
        <f t="shared" si="34"/>
        <v>2570</v>
      </c>
      <c r="E747" s="289"/>
      <c r="F747" s="289"/>
      <c r="G747" s="300">
        <f t="shared" si="35"/>
        <v>6</v>
      </c>
      <c r="H747" s="281" t="s">
        <v>19925</v>
      </c>
      <c r="I747" s="281" t="s">
        <v>19926</v>
      </c>
      <c r="J747" t="str">
        <f t="shared" si="33"/>
        <v>1075 </v>
      </c>
    </row>
    <row r="748" spans="1:10" ht="15" customHeight="1">
      <c r="A748">
        <v>1270</v>
      </c>
      <c r="B748" s="123" t="s">
        <v>20562</v>
      </c>
      <c r="C748" s="282">
        <v>2570</v>
      </c>
      <c r="D748" s="282" t="str">
        <f t="shared" si="34"/>
        <v>2570</v>
      </c>
      <c r="E748" s="289"/>
      <c r="F748" s="289"/>
      <c r="G748" s="300">
        <f t="shared" si="35"/>
        <v>6</v>
      </c>
      <c r="H748" s="281" t="s">
        <v>20563</v>
      </c>
      <c r="I748" s="281" t="s">
        <v>20564</v>
      </c>
      <c r="J748" t="str">
        <f t="shared" si="33"/>
        <v>1318 </v>
      </c>
    </row>
    <row r="749" spans="1:10" ht="15" customHeight="1">
      <c r="A749">
        <v>917</v>
      </c>
      <c r="B749" s="123" t="s">
        <v>19575</v>
      </c>
      <c r="C749" s="282">
        <v>2572</v>
      </c>
      <c r="D749" s="282" t="str">
        <f t="shared" si="34"/>
        <v>2572</v>
      </c>
      <c r="E749" s="289"/>
      <c r="F749" s="289"/>
      <c r="G749" s="300">
        <f t="shared" si="35"/>
        <v>1</v>
      </c>
      <c r="H749" s="281" t="s">
        <v>19576</v>
      </c>
      <c r="I749" s="281" t="s">
        <v>19577</v>
      </c>
      <c r="J749" t="str">
        <f t="shared" si="33"/>
        <v>0938 </v>
      </c>
    </row>
    <row r="750" spans="1:10" ht="15" customHeight="1">
      <c r="A750">
        <v>940</v>
      </c>
      <c r="B750" s="123" t="s">
        <v>19640</v>
      </c>
      <c r="C750" s="282">
        <v>2574</v>
      </c>
      <c r="D750" s="282" t="str">
        <f t="shared" si="34"/>
        <v>2574</v>
      </c>
      <c r="E750" s="289"/>
      <c r="F750" s="289"/>
      <c r="G750" s="300">
        <f t="shared" si="35"/>
        <v>1</v>
      </c>
      <c r="H750" s="281" t="s">
        <v>19641</v>
      </c>
      <c r="I750" s="281" t="s">
        <v>19642</v>
      </c>
      <c r="J750" t="str">
        <f t="shared" si="33"/>
        <v>0961 </v>
      </c>
    </row>
    <row r="751" spans="1:10" ht="15" customHeight="1">
      <c r="A751">
        <v>1003</v>
      </c>
      <c r="B751" s="123" t="s">
        <v>19816</v>
      </c>
      <c r="C751" s="282">
        <v>2579</v>
      </c>
      <c r="D751" s="282" t="str">
        <f t="shared" si="34"/>
        <v>2579</v>
      </c>
      <c r="E751" s="289"/>
      <c r="F751" s="289"/>
      <c r="G751" s="300">
        <f t="shared" si="35"/>
        <v>1</v>
      </c>
      <c r="H751" s="281" t="s">
        <v>19817</v>
      </c>
      <c r="I751" s="281" t="s">
        <v>19818</v>
      </c>
      <c r="J751" t="str">
        <f t="shared" si="33"/>
        <v>1032 </v>
      </c>
    </row>
    <row r="752" spans="1:10" ht="15" customHeight="1">
      <c r="A752">
        <v>754</v>
      </c>
      <c r="B752" s="123" t="s">
        <v>19125</v>
      </c>
      <c r="C752" s="282">
        <v>2585</v>
      </c>
      <c r="D752" s="282" t="str">
        <f t="shared" si="34"/>
        <v>2585</v>
      </c>
      <c r="E752" s="289"/>
      <c r="F752" s="289"/>
      <c r="G752" s="300">
        <f t="shared" si="35"/>
        <v>2</v>
      </c>
      <c r="H752" s="281" t="s">
        <v>19126</v>
      </c>
      <c r="I752" s="281" t="s">
        <v>19127</v>
      </c>
      <c r="J752" t="str">
        <f t="shared" si="33"/>
        <v>0773 </v>
      </c>
    </row>
    <row r="753" spans="1:10" ht="15" customHeight="1">
      <c r="A753">
        <v>1570</v>
      </c>
      <c r="B753" s="123" t="s">
        <v>21401</v>
      </c>
      <c r="C753" s="282">
        <v>2585</v>
      </c>
      <c r="D753" s="282" t="str">
        <f t="shared" si="34"/>
        <v>2585</v>
      </c>
      <c r="E753" s="289"/>
      <c r="F753" s="289"/>
      <c r="G753" s="300">
        <f t="shared" si="35"/>
        <v>2</v>
      </c>
      <c r="H753" s="281" t="s">
        <v>21402</v>
      </c>
      <c r="I753" s="281" t="s">
        <v>21403</v>
      </c>
      <c r="J753" t="str">
        <f t="shared" si="33"/>
        <v>1626 </v>
      </c>
    </row>
    <row r="754" spans="1:10" ht="15" customHeight="1">
      <c r="A754">
        <v>1415</v>
      </c>
      <c r="B754" s="123" t="s">
        <v>20965</v>
      </c>
      <c r="C754" s="282">
        <v>2586</v>
      </c>
      <c r="D754" s="282" t="str">
        <f t="shared" si="34"/>
        <v>2586</v>
      </c>
      <c r="E754" s="289"/>
      <c r="F754" s="289"/>
      <c r="G754" s="300">
        <f t="shared" si="35"/>
        <v>1</v>
      </c>
      <c r="H754" s="281" t="s">
        <v>20966</v>
      </c>
      <c r="I754" s="281" t="s">
        <v>20967</v>
      </c>
      <c r="J754" t="str">
        <f t="shared" si="33"/>
        <v>1470 </v>
      </c>
    </row>
    <row r="755" spans="1:10" ht="15" customHeight="1">
      <c r="A755">
        <v>760</v>
      </c>
      <c r="B755" s="123" t="s">
        <v>19141</v>
      </c>
      <c r="C755" s="282">
        <v>2587</v>
      </c>
      <c r="D755" s="282" t="str">
        <f t="shared" si="34"/>
        <v>2587</v>
      </c>
      <c r="E755" s="289"/>
      <c r="F755" s="289"/>
      <c r="G755" s="300">
        <f t="shared" si="35"/>
        <v>1</v>
      </c>
      <c r="H755" s="281" t="s">
        <v>19142</v>
      </c>
      <c r="I755" s="281" t="s">
        <v>19143</v>
      </c>
      <c r="J755" t="str">
        <f t="shared" si="33"/>
        <v>0779 </v>
      </c>
    </row>
    <row r="756" spans="1:10" ht="15" customHeight="1">
      <c r="A756">
        <v>120</v>
      </c>
      <c r="B756" s="123" t="s">
        <v>17401</v>
      </c>
      <c r="C756" s="282">
        <v>2588</v>
      </c>
      <c r="D756" s="282" t="str">
        <f t="shared" si="34"/>
        <v>2588</v>
      </c>
      <c r="E756" s="289"/>
      <c r="F756" s="289"/>
      <c r="G756" s="300">
        <f t="shared" si="35"/>
        <v>14</v>
      </c>
      <c r="H756" s="281" t="s">
        <v>17402</v>
      </c>
      <c r="I756" s="281" t="s">
        <v>17403</v>
      </c>
      <c r="J756" t="str">
        <f t="shared" si="33"/>
        <v>0120 </v>
      </c>
    </row>
    <row r="757" spans="1:10" ht="15" customHeight="1">
      <c r="A757">
        <v>124</v>
      </c>
      <c r="B757" s="123" t="s">
        <v>17413</v>
      </c>
      <c r="C757" s="282">
        <v>2588</v>
      </c>
      <c r="D757" s="282" t="str">
        <f t="shared" si="34"/>
        <v>2588</v>
      </c>
      <c r="E757" s="289"/>
      <c r="F757" s="289"/>
      <c r="G757" s="300">
        <f t="shared" si="35"/>
        <v>14</v>
      </c>
      <c r="H757" s="281" t="s">
        <v>17414</v>
      </c>
      <c r="I757" s="281" t="s">
        <v>17415</v>
      </c>
      <c r="J757" t="str">
        <f t="shared" si="33"/>
        <v>0124 </v>
      </c>
    </row>
    <row r="758" spans="1:10" ht="15" customHeight="1">
      <c r="A758">
        <v>134</v>
      </c>
      <c r="B758" s="123" t="s">
        <v>17442</v>
      </c>
      <c r="C758" s="282">
        <v>2588</v>
      </c>
      <c r="D758" s="282" t="str">
        <f t="shared" si="34"/>
        <v>2588</v>
      </c>
      <c r="E758" s="289"/>
      <c r="F758" s="289"/>
      <c r="G758" s="300">
        <f t="shared" si="35"/>
        <v>14</v>
      </c>
      <c r="H758" s="281" t="s">
        <v>17443</v>
      </c>
      <c r="I758" s="281" t="s">
        <v>17444</v>
      </c>
      <c r="J758" t="str">
        <f t="shared" si="33"/>
        <v>0134 </v>
      </c>
    </row>
    <row r="759" spans="1:10" ht="15" customHeight="1">
      <c r="A759">
        <v>240</v>
      </c>
      <c r="B759" s="123" t="s">
        <v>17731</v>
      </c>
      <c r="C759" s="282">
        <v>2588</v>
      </c>
      <c r="D759" s="282" t="str">
        <f t="shared" si="34"/>
        <v>2588</v>
      </c>
      <c r="E759" s="289"/>
      <c r="F759" s="289"/>
      <c r="G759" s="300">
        <f t="shared" si="35"/>
        <v>14</v>
      </c>
      <c r="H759" s="281" t="s">
        <v>17732</v>
      </c>
      <c r="I759" s="281" t="s">
        <v>17733</v>
      </c>
      <c r="J759" t="str">
        <f t="shared" si="33"/>
        <v>0244 </v>
      </c>
    </row>
    <row r="760" spans="1:10" ht="15" customHeight="1">
      <c r="A760">
        <v>331</v>
      </c>
      <c r="B760" s="123" t="s">
        <v>17972</v>
      </c>
      <c r="C760" s="282">
        <v>2588</v>
      </c>
      <c r="D760" s="282" t="str">
        <f t="shared" si="34"/>
        <v>2588</v>
      </c>
      <c r="E760" s="289"/>
      <c r="F760" s="289"/>
      <c r="G760" s="300">
        <f t="shared" si="35"/>
        <v>14</v>
      </c>
      <c r="H760" s="281" t="s">
        <v>17973</v>
      </c>
      <c r="I760" s="281" t="s">
        <v>17974</v>
      </c>
      <c r="J760" t="str">
        <f t="shared" si="33"/>
        <v>0334 </v>
      </c>
    </row>
    <row r="761" spans="1:10" ht="15" customHeight="1">
      <c r="A761">
        <v>332</v>
      </c>
      <c r="B761" s="123" t="s">
        <v>17975</v>
      </c>
      <c r="C761" s="282">
        <v>2588</v>
      </c>
      <c r="D761" s="282" t="str">
        <f t="shared" si="34"/>
        <v>2588</v>
      </c>
      <c r="E761" s="289"/>
      <c r="F761" s="289"/>
      <c r="G761" s="300">
        <f t="shared" si="35"/>
        <v>14</v>
      </c>
      <c r="H761" s="281" t="s">
        <v>17976</v>
      </c>
      <c r="I761" s="281" t="s">
        <v>17977</v>
      </c>
      <c r="J761" t="str">
        <f t="shared" si="33"/>
        <v>0335 </v>
      </c>
    </row>
    <row r="762" spans="1:10" ht="15" customHeight="1">
      <c r="A762">
        <v>767</v>
      </c>
      <c r="B762" s="123" t="s">
        <v>19161</v>
      </c>
      <c r="C762" s="282">
        <v>2588</v>
      </c>
      <c r="D762" s="282" t="str">
        <f t="shared" si="34"/>
        <v>2588</v>
      </c>
      <c r="E762" s="289"/>
      <c r="F762" s="289"/>
      <c r="G762" s="300">
        <f t="shared" si="35"/>
        <v>14</v>
      </c>
      <c r="H762" s="281" t="s">
        <v>19162</v>
      </c>
      <c r="I762" s="281" t="s">
        <v>19163</v>
      </c>
      <c r="J762" t="str">
        <f t="shared" si="33"/>
        <v>0786 </v>
      </c>
    </row>
    <row r="763" spans="1:10" ht="15" customHeight="1">
      <c r="A763">
        <v>838</v>
      </c>
      <c r="B763" s="123" t="s">
        <v>19359</v>
      </c>
      <c r="C763" s="282">
        <v>2588</v>
      </c>
      <c r="D763" s="282" t="str">
        <f t="shared" si="34"/>
        <v>2588</v>
      </c>
      <c r="E763" s="289"/>
      <c r="F763" s="289"/>
      <c r="G763" s="300">
        <f t="shared" si="35"/>
        <v>14</v>
      </c>
      <c r="H763" s="281" t="s">
        <v>19360</v>
      </c>
      <c r="I763" s="281" t="s">
        <v>19361</v>
      </c>
      <c r="J763" t="str">
        <f t="shared" si="33"/>
        <v>0859 </v>
      </c>
    </row>
    <row r="764" spans="1:10" ht="15" customHeight="1">
      <c r="A764">
        <v>878</v>
      </c>
      <c r="B764" s="123" t="s">
        <v>19469</v>
      </c>
      <c r="C764" s="282">
        <v>2588</v>
      </c>
      <c r="D764" s="282" t="str">
        <f t="shared" si="34"/>
        <v>2588</v>
      </c>
      <c r="E764" s="289"/>
      <c r="F764" s="289"/>
      <c r="G764" s="300">
        <f t="shared" si="35"/>
        <v>14</v>
      </c>
      <c r="H764" s="281" t="s">
        <v>19470</v>
      </c>
      <c r="I764" s="281" t="s">
        <v>19471</v>
      </c>
      <c r="J764" t="str">
        <f t="shared" si="33"/>
        <v>0900 </v>
      </c>
    </row>
    <row r="765" spans="1:10" ht="15" customHeight="1">
      <c r="A765">
        <v>923</v>
      </c>
      <c r="B765" s="123" t="s">
        <v>19591</v>
      </c>
      <c r="C765" s="282">
        <v>2588</v>
      </c>
      <c r="D765" s="282" t="str">
        <f t="shared" si="34"/>
        <v>2588</v>
      </c>
      <c r="E765" s="289"/>
      <c r="F765" s="289"/>
      <c r="G765" s="300">
        <f t="shared" si="35"/>
        <v>14</v>
      </c>
      <c r="H765" s="281" t="s">
        <v>19592</v>
      </c>
      <c r="I765" s="281" t="s">
        <v>19593</v>
      </c>
      <c r="J765" t="str">
        <f t="shared" si="33"/>
        <v>0944 </v>
      </c>
    </row>
    <row r="766" spans="1:10" ht="15" customHeight="1">
      <c r="A766">
        <v>1444</v>
      </c>
      <c r="B766" s="123" t="s">
        <v>21047</v>
      </c>
      <c r="C766" s="282">
        <v>2588</v>
      </c>
      <c r="D766" s="282" t="str">
        <f t="shared" si="34"/>
        <v>2588</v>
      </c>
      <c r="E766" s="289"/>
      <c r="F766" s="289"/>
      <c r="G766" s="300">
        <f t="shared" si="35"/>
        <v>14</v>
      </c>
      <c r="H766" s="281" t="s">
        <v>21048</v>
      </c>
      <c r="I766" s="281" t="s">
        <v>21049</v>
      </c>
      <c r="J766" t="str">
        <f t="shared" si="33"/>
        <v>1501 </v>
      </c>
    </row>
    <row r="767" spans="1:10" ht="15" customHeight="1">
      <c r="A767">
        <v>1458</v>
      </c>
      <c r="B767" s="123" t="s">
        <v>21087</v>
      </c>
      <c r="C767" s="282">
        <v>2588</v>
      </c>
      <c r="D767" s="282" t="str">
        <f t="shared" si="34"/>
        <v>2588</v>
      </c>
      <c r="E767" s="289"/>
      <c r="F767" s="289"/>
      <c r="G767" s="300">
        <f t="shared" si="35"/>
        <v>14</v>
      </c>
      <c r="H767" s="281" t="s">
        <v>21088</v>
      </c>
      <c r="I767" s="281" t="s">
        <v>21089</v>
      </c>
      <c r="J767" t="str">
        <f t="shared" si="33"/>
        <v>1515 </v>
      </c>
    </row>
    <row r="768" spans="1:10" ht="15" customHeight="1">
      <c r="A768">
        <v>1685</v>
      </c>
      <c r="B768" s="123" t="s">
        <v>21733</v>
      </c>
      <c r="C768" s="282">
        <v>2588</v>
      </c>
      <c r="D768" s="282" t="str">
        <f t="shared" si="34"/>
        <v>2588</v>
      </c>
      <c r="E768" s="289"/>
      <c r="F768" s="289"/>
      <c r="G768" s="300">
        <f t="shared" si="35"/>
        <v>14</v>
      </c>
      <c r="H768" s="281" t="s">
        <v>21734</v>
      </c>
      <c r="I768" s="281" t="s">
        <v>21735</v>
      </c>
      <c r="J768" t="str">
        <f t="shared" si="33"/>
        <v>1757 </v>
      </c>
    </row>
    <row r="769" spans="1:10" ht="15" customHeight="1">
      <c r="A769">
        <v>1686</v>
      </c>
      <c r="B769" s="123" t="s">
        <v>21736</v>
      </c>
      <c r="C769" s="282">
        <v>2588</v>
      </c>
      <c r="D769" s="282" t="str">
        <f t="shared" si="34"/>
        <v>2588</v>
      </c>
      <c r="E769" s="289"/>
      <c r="F769" s="289"/>
      <c r="G769" s="300">
        <f t="shared" si="35"/>
        <v>14</v>
      </c>
      <c r="H769" s="281" t="s">
        <v>21737</v>
      </c>
      <c r="I769" s="281" t="s">
        <v>21738</v>
      </c>
      <c r="J769" t="str">
        <f t="shared" si="33"/>
        <v>1758 </v>
      </c>
    </row>
    <row r="770" spans="1:10" ht="15" customHeight="1">
      <c r="A770">
        <v>14</v>
      </c>
      <c r="B770" s="123" t="s">
        <v>17117</v>
      </c>
      <c r="C770" s="282">
        <v>2590</v>
      </c>
      <c r="D770" s="282" t="str">
        <f t="shared" si="34"/>
        <v>2590</v>
      </c>
      <c r="E770" s="289"/>
      <c r="F770" s="289"/>
      <c r="G770" s="300">
        <f t="shared" si="35"/>
        <v>1</v>
      </c>
      <c r="H770" s="281" t="s">
        <v>17118</v>
      </c>
      <c r="I770" s="281" t="s">
        <v>17119</v>
      </c>
      <c r="J770" t="str">
        <f t="shared" ref="J770:J833" si="36">B770</f>
        <v>0014 </v>
      </c>
    </row>
    <row r="771" spans="1:10" ht="15" customHeight="1">
      <c r="A771">
        <v>1149</v>
      </c>
      <c r="B771" s="123" t="s">
        <v>20219</v>
      </c>
      <c r="C771" s="282">
        <v>2606</v>
      </c>
      <c r="D771" s="282" t="str">
        <f t="shared" ref="D771:D834" si="37">TEXT(C771,"0000")</f>
        <v>2606</v>
      </c>
      <c r="E771" s="289"/>
      <c r="F771" s="289"/>
      <c r="G771" s="300">
        <f t="shared" ref="G771:G834" si="38">COUNTIF($C$2:$C$1713,C771)</f>
        <v>1</v>
      </c>
      <c r="H771" s="281" t="s">
        <v>20220</v>
      </c>
      <c r="I771" s="281" t="s">
        <v>20221</v>
      </c>
      <c r="J771" t="str">
        <f t="shared" si="36"/>
        <v>1188 </v>
      </c>
    </row>
    <row r="772" spans="1:10" ht="15" customHeight="1">
      <c r="A772">
        <v>186</v>
      </c>
      <c r="B772" s="123" t="s">
        <v>17585</v>
      </c>
      <c r="C772" s="282">
        <v>2608</v>
      </c>
      <c r="D772" s="282" t="str">
        <f t="shared" si="37"/>
        <v>2608</v>
      </c>
      <c r="E772" s="289"/>
      <c r="F772" s="289"/>
      <c r="G772" s="300">
        <f t="shared" si="38"/>
        <v>2</v>
      </c>
      <c r="H772" s="281" t="s">
        <v>17586</v>
      </c>
      <c r="I772" s="281" t="s">
        <v>17587</v>
      </c>
      <c r="J772" t="str">
        <f t="shared" si="36"/>
        <v>0187 </v>
      </c>
    </row>
    <row r="773" spans="1:10" ht="15" customHeight="1">
      <c r="A773">
        <v>1021</v>
      </c>
      <c r="B773" s="123" t="s">
        <v>19863</v>
      </c>
      <c r="C773" s="282">
        <v>2608</v>
      </c>
      <c r="D773" s="282" t="str">
        <f t="shared" si="37"/>
        <v>2608</v>
      </c>
      <c r="E773" s="289"/>
      <c r="F773" s="289"/>
      <c r="G773" s="300">
        <f t="shared" si="38"/>
        <v>2</v>
      </c>
      <c r="H773" s="281" t="s">
        <v>19864</v>
      </c>
      <c r="I773" s="281" t="s">
        <v>19865</v>
      </c>
      <c r="J773" t="str">
        <f t="shared" si="36"/>
        <v>1050 </v>
      </c>
    </row>
    <row r="774" spans="1:10" ht="15" customHeight="1">
      <c r="A774">
        <v>289</v>
      </c>
      <c r="B774" s="123" t="s">
        <v>17859</v>
      </c>
      <c r="C774" s="282">
        <v>2617</v>
      </c>
      <c r="D774" s="282" t="str">
        <f t="shared" si="37"/>
        <v>2617</v>
      </c>
      <c r="E774" s="289"/>
      <c r="F774" s="289"/>
      <c r="G774" s="300">
        <f t="shared" si="38"/>
        <v>2</v>
      </c>
      <c r="H774" s="281" t="s">
        <v>17860</v>
      </c>
      <c r="I774" s="281" t="s">
        <v>17861</v>
      </c>
      <c r="J774" t="str">
        <f t="shared" si="36"/>
        <v>0292 </v>
      </c>
    </row>
    <row r="775" spans="1:10" ht="15" customHeight="1">
      <c r="A775">
        <v>291</v>
      </c>
      <c r="B775" s="123" t="s">
        <v>17864</v>
      </c>
      <c r="C775" s="282">
        <v>2617</v>
      </c>
      <c r="D775" s="282" t="str">
        <f t="shared" si="37"/>
        <v>2617</v>
      </c>
      <c r="E775" s="289"/>
      <c r="F775" s="289"/>
      <c r="G775" s="300">
        <f t="shared" si="38"/>
        <v>2</v>
      </c>
      <c r="H775" s="281" t="s">
        <v>17865</v>
      </c>
      <c r="I775" s="281" t="s">
        <v>17866</v>
      </c>
      <c r="J775" t="str">
        <f t="shared" si="36"/>
        <v>0294 </v>
      </c>
    </row>
    <row r="776" spans="1:10" ht="15" customHeight="1">
      <c r="A776">
        <v>506</v>
      </c>
      <c r="B776" s="123" t="s">
        <v>18452</v>
      </c>
      <c r="C776" s="282">
        <v>2618</v>
      </c>
      <c r="D776" s="282" t="str">
        <f t="shared" si="37"/>
        <v>2618</v>
      </c>
      <c r="E776" s="289"/>
      <c r="F776" s="289"/>
      <c r="G776" s="300">
        <f t="shared" si="38"/>
        <v>5</v>
      </c>
      <c r="H776" s="281" t="s">
        <v>18453</v>
      </c>
      <c r="I776" s="281" t="s">
        <v>18454</v>
      </c>
      <c r="J776" t="str">
        <f t="shared" si="36"/>
        <v>0514 </v>
      </c>
    </row>
    <row r="777" spans="1:10" ht="15" customHeight="1">
      <c r="A777">
        <v>714</v>
      </c>
      <c r="B777" s="123" t="s">
        <v>19011</v>
      </c>
      <c r="C777" s="282">
        <v>2618</v>
      </c>
      <c r="D777" s="282" t="str">
        <f t="shared" si="37"/>
        <v>2618</v>
      </c>
      <c r="E777" s="289"/>
      <c r="F777" s="289"/>
      <c r="G777" s="300">
        <f t="shared" si="38"/>
        <v>5</v>
      </c>
      <c r="H777" s="281" t="s">
        <v>19012</v>
      </c>
      <c r="I777" s="281" t="s">
        <v>19013</v>
      </c>
      <c r="J777" t="str">
        <f t="shared" si="36"/>
        <v>0733 </v>
      </c>
    </row>
    <row r="778" spans="1:10" ht="15" customHeight="1">
      <c r="A778">
        <v>715</v>
      </c>
      <c r="B778" s="123" t="s">
        <v>19014</v>
      </c>
      <c r="C778" s="282">
        <v>2618</v>
      </c>
      <c r="D778" s="282" t="str">
        <f t="shared" si="37"/>
        <v>2618</v>
      </c>
      <c r="E778" s="289"/>
      <c r="F778" s="289"/>
      <c r="G778" s="300">
        <f t="shared" si="38"/>
        <v>5</v>
      </c>
      <c r="H778" s="281" t="s">
        <v>19015</v>
      </c>
      <c r="I778" s="281" t="s">
        <v>19016</v>
      </c>
      <c r="J778" t="str">
        <f t="shared" si="36"/>
        <v>0734 </v>
      </c>
    </row>
    <row r="779" spans="1:10" ht="15" customHeight="1">
      <c r="A779">
        <v>716</v>
      </c>
      <c r="B779" s="123" t="s">
        <v>19017</v>
      </c>
      <c r="C779" s="282">
        <v>2618</v>
      </c>
      <c r="D779" s="282" t="str">
        <f t="shared" si="37"/>
        <v>2618</v>
      </c>
      <c r="E779" s="289"/>
      <c r="F779" s="289"/>
      <c r="G779" s="300">
        <f t="shared" si="38"/>
        <v>5</v>
      </c>
      <c r="H779" s="281" t="s">
        <v>19018</v>
      </c>
      <c r="I779" s="281" t="s">
        <v>19019</v>
      </c>
      <c r="J779" t="str">
        <f t="shared" si="36"/>
        <v>0735 </v>
      </c>
    </row>
    <row r="780" spans="1:10" ht="15" customHeight="1">
      <c r="A780">
        <v>717</v>
      </c>
      <c r="B780" s="123" t="s">
        <v>19020</v>
      </c>
      <c r="C780" s="282">
        <v>2618</v>
      </c>
      <c r="D780" s="282" t="str">
        <f t="shared" si="37"/>
        <v>2618</v>
      </c>
      <c r="E780" s="289"/>
      <c r="F780" s="289"/>
      <c r="G780" s="300">
        <f t="shared" si="38"/>
        <v>5</v>
      </c>
      <c r="H780" s="281" t="s">
        <v>19021</v>
      </c>
      <c r="I780" s="281" t="s">
        <v>19022</v>
      </c>
      <c r="J780" t="str">
        <f t="shared" si="36"/>
        <v>0736 </v>
      </c>
    </row>
    <row r="781" spans="1:10" ht="15" customHeight="1">
      <c r="A781">
        <v>1290</v>
      </c>
      <c r="B781" s="123" t="s">
        <v>20615</v>
      </c>
      <c r="C781" s="282">
        <v>2619</v>
      </c>
      <c r="D781" s="282" t="str">
        <f t="shared" si="37"/>
        <v>2619</v>
      </c>
      <c r="E781" s="289"/>
      <c r="F781" s="289"/>
      <c r="G781" s="300">
        <f t="shared" si="38"/>
        <v>1</v>
      </c>
      <c r="H781" s="281" t="s">
        <v>3910</v>
      </c>
      <c r="I781" s="281" t="s">
        <v>20616</v>
      </c>
      <c r="J781" t="str">
        <f t="shared" si="36"/>
        <v>1340 </v>
      </c>
    </row>
    <row r="782" spans="1:10" ht="15" customHeight="1">
      <c r="A782">
        <v>478</v>
      </c>
      <c r="B782" s="123" t="s">
        <v>18375</v>
      </c>
      <c r="C782" s="282">
        <v>2629</v>
      </c>
      <c r="D782" s="282" t="str">
        <f t="shared" si="37"/>
        <v>2629</v>
      </c>
      <c r="E782" s="289"/>
      <c r="F782" s="289"/>
      <c r="G782" s="300">
        <f t="shared" si="38"/>
        <v>1</v>
      </c>
      <c r="H782" s="281" t="s">
        <v>18376</v>
      </c>
      <c r="I782" s="281" t="s">
        <v>18377</v>
      </c>
      <c r="J782" t="str">
        <f t="shared" si="36"/>
        <v>0484 </v>
      </c>
    </row>
    <row r="783" spans="1:10" ht="15" customHeight="1">
      <c r="A783">
        <v>679</v>
      </c>
      <c r="B783" s="123" t="s">
        <v>18923</v>
      </c>
      <c r="C783" s="282">
        <v>2630</v>
      </c>
      <c r="D783" s="282" t="str">
        <f t="shared" si="37"/>
        <v>2630</v>
      </c>
      <c r="E783" s="289"/>
      <c r="F783" s="289"/>
      <c r="G783" s="300">
        <f t="shared" si="38"/>
        <v>1</v>
      </c>
      <c r="H783" s="281" t="s">
        <v>18924</v>
      </c>
      <c r="I783" s="292"/>
      <c r="J783" t="str">
        <f t="shared" si="36"/>
        <v>0698 </v>
      </c>
    </row>
    <row r="784" spans="1:10" ht="15" customHeight="1">
      <c r="A784">
        <v>271</v>
      </c>
      <c r="B784" s="123" t="s">
        <v>17816</v>
      </c>
      <c r="C784" s="282">
        <v>2642</v>
      </c>
      <c r="D784" s="282" t="str">
        <f t="shared" si="37"/>
        <v>2642</v>
      </c>
      <c r="E784" s="289"/>
      <c r="F784" s="289"/>
      <c r="G784" s="300">
        <f t="shared" si="38"/>
        <v>1</v>
      </c>
      <c r="H784" s="281" t="s">
        <v>11919</v>
      </c>
      <c r="I784" s="281" t="s">
        <v>17817</v>
      </c>
      <c r="J784" t="str">
        <f t="shared" si="36"/>
        <v>0274 </v>
      </c>
    </row>
    <row r="785" spans="1:10" ht="15" customHeight="1">
      <c r="A785">
        <v>503</v>
      </c>
      <c r="B785" s="123" t="s">
        <v>18445</v>
      </c>
      <c r="C785" s="282">
        <v>2644</v>
      </c>
      <c r="D785" s="282" t="str">
        <f t="shared" si="37"/>
        <v>2644</v>
      </c>
      <c r="E785" s="289"/>
      <c r="F785" s="289"/>
      <c r="G785" s="300">
        <f t="shared" si="38"/>
        <v>1</v>
      </c>
      <c r="H785" s="281" t="s">
        <v>3944</v>
      </c>
      <c r="I785" s="281" t="s">
        <v>18446</v>
      </c>
      <c r="J785" t="str">
        <f t="shared" si="36"/>
        <v>0509 </v>
      </c>
    </row>
    <row r="786" spans="1:10" ht="15" customHeight="1">
      <c r="A786">
        <v>1062</v>
      </c>
      <c r="B786" s="123" t="s">
        <v>19980</v>
      </c>
      <c r="C786" s="282">
        <v>2646</v>
      </c>
      <c r="D786" s="282" t="str">
        <f t="shared" si="37"/>
        <v>2646</v>
      </c>
      <c r="E786" s="289"/>
      <c r="F786" s="289"/>
      <c r="G786" s="300">
        <f t="shared" si="38"/>
        <v>1</v>
      </c>
      <c r="H786" s="281" t="s">
        <v>3948</v>
      </c>
      <c r="I786" s="281" t="s">
        <v>19981</v>
      </c>
      <c r="J786" t="str">
        <f t="shared" si="36"/>
        <v>1096 </v>
      </c>
    </row>
    <row r="787" spans="1:10" ht="15" customHeight="1">
      <c r="A787">
        <v>1411</v>
      </c>
      <c r="B787" s="123" t="s">
        <v>20956</v>
      </c>
      <c r="C787" s="282">
        <v>2647</v>
      </c>
      <c r="D787" s="282" t="str">
        <f t="shared" si="37"/>
        <v>2647</v>
      </c>
      <c r="E787" s="289"/>
      <c r="F787" s="289"/>
      <c r="G787" s="300">
        <f t="shared" si="38"/>
        <v>1</v>
      </c>
      <c r="H787" s="281" t="s">
        <v>11933</v>
      </c>
      <c r="I787" s="281" t="s">
        <v>20957</v>
      </c>
      <c r="J787" t="str">
        <f t="shared" si="36"/>
        <v>1466 </v>
      </c>
    </row>
    <row r="788" spans="1:10" ht="15" customHeight="1">
      <c r="A788">
        <v>428</v>
      </c>
      <c r="B788" s="123" t="s">
        <v>18246</v>
      </c>
      <c r="C788" s="282">
        <v>2650</v>
      </c>
      <c r="D788" s="282" t="str">
        <f t="shared" si="37"/>
        <v>2650</v>
      </c>
      <c r="E788" s="289"/>
      <c r="F788" s="289"/>
      <c r="G788" s="300">
        <f t="shared" si="38"/>
        <v>1</v>
      </c>
      <c r="H788" s="281" t="s">
        <v>11942</v>
      </c>
      <c r="I788" s="281" t="s">
        <v>18247</v>
      </c>
      <c r="J788" t="str">
        <f t="shared" si="36"/>
        <v>0434 </v>
      </c>
    </row>
    <row r="789" spans="1:10" ht="15" customHeight="1">
      <c r="A789">
        <v>1075</v>
      </c>
      <c r="B789" s="123" t="s">
        <v>20016</v>
      </c>
      <c r="C789" s="282">
        <v>2651</v>
      </c>
      <c r="D789" s="282" t="str">
        <f t="shared" si="37"/>
        <v>2651</v>
      </c>
      <c r="E789" s="289"/>
      <c r="F789" s="289"/>
      <c r="G789" s="300">
        <f t="shared" si="38"/>
        <v>1</v>
      </c>
      <c r="H789" s="281" t="s">
        <v>20017</v>
      </c>
      <c r="I789" s="281" t="s">
        <v>20018</v>
      </c>
      <c r="J789" t="str">
        <f t="shared" si="36"/>
        <v>1111 </v>
      </c>
    </row>
    <row r="790" spans="1:10" ht="15" customHeight="1">
      <c r="A790">
        <v>1199</v>
      </c>
      <c r="B790" s="123" t="s">
        <v>20356</v>
      </c>
      <c r="C790" s="282">
        <v>2655</v>
      </c>
      <c r="D790" s="282" t="str">
        <f t="shared" si="37"/>
        <v>2655</v>
      </c>
      <c r="E790" s="289"/>
      <c r="F790" s="289"/>
      <c r="G790" s="300">
        <f t="shared" si="38"/>
        <v>1</v>
      </c>
      <c r="H790" s="281" t="s">
        <v>20357</v>
      </c>
      <c r="I790" s="281" t="s">
        <v>20358</v>
      </c>
      <c r="J790" t="str">
        <f t="shared" si="36"/>
        <v>1242 </v>
      </c>
    </row>
    <row r="791" spans="1:10" ht="15" customHeight="1">
      <c r="A791">
        <v>71</v>
      </c>
      <c r="B791" s="123" t="s">
        <v>17269</v>
      </c>
      <c r="C791" s="282">
        <v>2656</v>
      </c>
      <c r="D791" s="282" t="str">
        <f t="shared" si="37"/>
        <v>2656</v>
      </c>
      <c r="E791" s="289"/>
      <c r="F791" s="289"/>
      <c r="G791" s="300">
        <f t="shared" si="38"/>
        <v>1</v>
      </c>
      <c r="H791" s="281" t="s">
        <v>3968</v>
      </c>
      <c r="I791" s="281" t="s">
        <v>17270</v>
      </c>
      <c r="J791" t="str">
        <f t="shared" si="36"/>
        <v>0071 </v>
      </c>
    </row>
    <row r="792" spans="1:10" ht="15" customHeight="1">
      <c r="A792">
        <v>8</v>
      </c>
      <c r="B792" s="123" t="s">
        <v>17104</v>
      </c>
      <c r="C792" s="282">
        <v>2659</v>
      </c>
      <c r="D792" s="282" t="str">
        <f t="shared" si="37"/>
        <v>2659</v>
      </c>
      <c r="E792" s="289"/>
      <c r="F792" s="289"/>
      <c r="G792" s="300">
        <f t="shared" si="38"/>
        <v>2</v>
      </c>
      <c r="H792" s="281" t="s">
        <v>3972</v>
      </c>
      <c r="I792" s="281" t="s">
        <v>17105</v>
      </c>
      <c r="J792" t="str">
        <f t="shared" si="36"/>
        <v>0008 </v>
      </c>
    </row>
    <row r="793" spans="1:10" ht="15" customHeight="1">
      <c r="A793">
        <v>1397</v>
      </c>
      <c r="B793" s="123" t="s">
        <v>20917</v>
      </c>
      <c r="C793" s="282">
        <v>2659</v>
      </c>
      <c r="D793" s="282" t="str">
        <f t="shared" si="37"/>
        <v>2659</v>
      </c>
      <c r="E793" s="289"/>
      <c r="F793" s="289"/>
      <c r="G793" s="300">
        <f t="shared" si="38"/>
        <v>2</v>
      </c>
      <c r="H793" s="281" t="s">
        <v>11960</v>
      </c>
      <c r="I793" s="281" t="s">
        <v>20918</v>
      </c>
      <c r="J793" t="str">
        <f t="shared" si="36"/>
        <v>1449 </v>
      </c>
    </row>
    <row r="794" spans="1:10" ht="15" customHeight="1">
      <c r="A794">
        <v>166</v>
      </c>
      <c r="B794" s="123" t="s">
        <v>17530</v>
      </c>
      <c r="C794" s="282">
        <v>2662</v>
      </c>
      <c r="D794" s="282" t="str">
        <f t="shared" si="37"/>
        <v>2662</v>
      </c>
      <c r="E794" s="289"/>
      <c r="F794" s="289"/>
      <c r="G794" s="300">
        <f t="shared" si="38"/>
        <v>1</v>
      </c>
      <c r="H794" s="281" t="s">
        <v>17531</v>
      </c>
      <c r="I794" s="281" t="s">
        <v>17532</v>
      </c>
      <c r="J794" t="str">
        <f t="shared" si="36"/>
        <v>0166 </v>
      </c>
    </row>
    <row r="795" spans="1:10" ht="15" customHeight="1">
      <c r="A795">
        <v>351</v>
      </c>
      <c r="B795" s="123" t="s">
        <v>18030</v>
      </c>
      <c r="C795" s="282">
        <v>2664</v>
      </c>
      <c r="D795" s="282" t="str">
        <f t="shared" si="37"/>
        <v>2664</v>
      </c>
      <c r="E795" s="289"/>
      <c r="F795" s="289"/>
      <c r="G795" s="300">
        <f t="shared" si="38"/>
        <v>1</v>
      </c>
      <c r="H795" s="281" t="s">
        <v>3978</v>
      </c>
      <c r="I795" s="281" t="s">
        <v>18031</v>
      </c>
      <c r="J795" t="str">
        <f t="shared" si="36"/>
        <v>0354 </v>
      </c>
    </row>
    <row r="796" spans="1:10" ht="15" customHeight="1">
      <c r="A796">
        <v>1037</v>
      </c>
      <c r="B796" s="123" t="s">
        <v>19909</v>
      </c>
      <c r="C796" s="282">
        <v>2667</v>
      </c>
      <c r="D796" s="282" t="str">
        <f t="shared" si="37"/>
        <v>2667</v>
      </c>
      <c r="E796" s="289"/>
      <c r="F796" s="289"/>
      <c r="G796" s="300">
        <f t="shared" si="38"/>
        <v>1</v>
      </c>
      <c r="H796" s="281" t="s">
        <v>19910</v>
      </c>
      <c r="I796" s="281" t="s">
        <v>19911</v>
      </c>
      <c r="J796" t="str">
        <f t="shared" si="36"/>
        <v>1068 </v>
      </c>
    </row>
    <row r="797" spans="1:10" ht="15" customHeight="1">
      <c r="A797">
        <v>823</v>
      </c>
      <c r="B797" s="123" t="s">
        <v>19319</v>
      </c>
      <c r="C797" s="282">
        <v>2668</v>
      </c>
      <c r="D797" s="282" t="str">
        <f t="shared" si="37"/>
        <v>2668</v>
      </c>
      <c r="E797" s="289"/>
      <c r="F797" s="289"/>
      <c r="G797" s="300">
        <f t="shared" si="38"/>
        <v>1</v>
      </c>
      <c r="H797" s="281" t="s">
        <v>3983</v>
      </c>
      <c r="I797" s="281" t="s">
        <v>19320</v>
      </c>
      <c r="J797" t="str">
        <f t="shared" si="36"/>
        <v>0844 </v>
      </c>
    </row>
    <row r="798" spans="1:10" ht="15" customHeight="1">
      <c r="A798">
        <v>131</v>
      </c>
      <c r="B798" s="123" t="s">
        <v>17433</v>
      </c>
      <c r="C798" s="282">
        <v>2669</v>
      </c>
      <c r="D798" s="282" t="str">
        <f t="shared" si="37"/>
        <v>2669</v>
      </c>
      <c r="E798" s="289"/>
      <c r="F798" s="289"/>
      <c r="G798" s="300">
        <f t="shared" si="38"/>
        <v>2</v>
      </c>
      <c r="H798" s="281" t="s">
        <v>17434</v>
      </c>
      <c r="I798" s="281" t="s">
        <v>17435</v>
      </c>
      <c r="J798" t="str">
        <f t="shared" si="36"/>
        <v>0131 </v>
      </c>
    </row>
    <row r="799" spans="1:10" ht="15" customHeight="1">
      <c r="A799">
        <v>1421</v>
      </c>
      <c r="B799" s="123" t="s">
        <v>20983</v>
      </c>
      <c r="C799" s="282">
        <v>2669</v>
      </c>
      <c r="D799" s="282" t="str">
        <f t="shared" si="37"/>
        <v>2669</v>
      </c>
      <c r="E799" s="289"/>
      <c r="F799" s="289"/>
      <c r="G799" s="300">
        <f t="shared" si="38"/>
        <v>2</v>
      </c>
      <c r="H799" s="281" t="s">
        <v>20984</v>
      </c>
      <c r="I799" s="281" t="s">
        <v>20985</v>
      </c>
      <c r="J799" t="str">
        <f t="shared" si="36"/>
        <v>1476 </v>
      </c>
    </row>
    <row r="800" spans="1:10" ht="15" customHeight="1">
      <c r="A800">
        <v>1189</v>
      </c>
      <c r="B800" s="123" t="s">
        <v>20327</v>
      </c>
      <c r="C800" s="282">
        <v>2670</v>
      </c>
      <c r="D800" s="282" t="str">
        <f t="shared" si="37"/>
        <v>2670</v>
      </c>
      <c r="E800" s="289"/>
      <c r="F800" s="289"/>
      <c r="G800" s="300">
        <f t="shared" si="38"/>
        <v>1</v>
      </c>
      <c r="H800" s="281" t="s">
        <v>20328</v>
      </c>
      <c r="I800" s="281" t="s">
        <v>20329</v>
      </c>
      <c r="J800" t="str">
        <f t="shared" si="36"/>
        <v>1231 </v>
      </c>
    </row>
    <row r="801" spans="1:10" ht="15" customHeight="1">
      <c r="A801">
        <v>212</v>
      </c>
      <c r="B801" s="123" t="s">
        <v>17653</v>
      </c>
      <c r="C801" s="282">
        <v>2671</v>
      </c>
      <c r="D801" s="282" t="str">
        <f t="shared" si="37"/>
        <v>2671</v>
      </c>
      <c r="E801" s="289"/>
      <c r="F801" s="289"/>
      <c r="G801" s="300">
        <f t="shared" si="38"/>
        <v>1</v>
      </c>
      <c r="H801" s="281" t="s">
        <v>17654</v>
      </c>
      <c r="I801" s="281" t="s">
        <v>17655</v>
      </c>
      <c r="J801" t="str">
        <f t="shared" si="36"/>
        <v>0214 </v>
      </c>
    </row>
    <row r="802" spans="1:10" ht="15" customHeight="1">
      <c r="A802">
        <v>213</v>
      </c>
      <c r="B802" s="123" t="s">
        <v>17656</v>
      </c>
      <c r="C802" s="282">
        <v>2672</v>
      </c>
      <c r="D802" s="282" t="str">
        <f t="shared" si="37"/>
        <v>2672</v>
      </c>
      <c r="E802" s="289"/>
      <c r="F802" s="289"/>
      <c r="G802" s="300">
        <f t="shared" si="38"/>
        <v>1</v>
      </c>
      <c r="H802" s="281" t="s">
        <v>17657</v>
      </c>
      <c r="I802" s="281" t="s">
        <v>17658</v>
      </c>
      <c r="J802" t="str">
        <f t="shared" si="36"/>
        <v>0215 </v>
      </c>
    </row>
    <row r="803" spans="1:10" ht="15" customHeight="1">
      <c r="A803">
        <v>1590</v>
      </c>
      <c r="B803" s="123" t="s">
        <v>21456</v>
      </c>
      <c r="C803" s="282">
        <v>2673</v>
      </c>
      <c r="D803" s="282" t="str">
        <f t="shared" si="37"/>
        <v>2673</v>
      </c>
      <c r="E803" s="289"/>
      <c r="F803" s="289"/>
      <c r="G803" s="300">
        <f t="shared" si="38"/>
        <v>1</v>
      </c>
      <c r="H803" s="281" t="s">
        <v>11983</v>
      </c>
      <c r="I803" s="281" t="s">
        <v>21457</v>
      </c>
      <c r="J803" t="str">
        <f t="shared" si="36"/>
        <v>1652 </v>
      </c>
    </row>
    <row r="804" spans="1:10" ht="15" customHeight="1">
      <c r="A804">
        <v>1200</v>
      </c>
      <c r="B804" s="123" t="s">
        <v>20359</v>
      </c>
      <c r="C804" s="282">
        <v>2674</v>
      </c>
      <c r="D804" s="282" t="str">
        <f t="shared" si="37"/>
        <v>2674</v>
      </c>
      <c r="E804" s="289"/>
      <c r="F804" s="289"/>
      <c r="G804" s="300">
        <f t="shared" si="38"/>
        <v>1</v>
      </c>
      <c r="H804" s="281" t="s">
        <v>20360</v>
      </c>
      <c r="I804" s="281" t="s">
        <v>20361</v>
      </c>
      <c r="J804" t="str">
        <f t="shared" si="36"/>
        <v>1243 </v>
      </c>
    </row>
    <row r="805" spans="1:10" ht="15" customHeight="1">
      <c r="A805">
        <v>757</v>
      </c>
      <c r="B805" s="123" t="s">
        <v>19134</v>
      </c>
      <c r="C805" s="282">
        <v>2676</v>
      </c>
      <c r="D805" s="282" t="str">
        <f t="shared" si="37"/>
        <v>2676</v>
      </c>
      <c r="E805" s="289"/>
      <c r="F805" s="289"/>
      <c r="G805" s="300">
        <f t="shared" si="38"/>
        <v>1</v>
      </c>
      <c r="H805" s="281" t="s">
        <v>4001</v>
      </c>
      <c r="I805" s="281" t="s">
        <v>19135</v>
      </c>
      <c r="J805" t="str">
        <f t="shared" si="36"/>
        <v>0776 </v>
      </c>
    </row>
    <row r="806" spans="1:10" ht="15" customHeight="1">
      <c r="A806">
        <v>891</v>
      </c>
      <c r="B806" s="123" t="s">
        <v>19504</v>
      </c>
      <c r="C806" s="282">
        <v>2680</v>
      </c>
      <c r="D806" s="282" t="str">
        <f t="shared" si="37"/>
        <v>2680</v>
      </c>
      <c r="E806" s="289"/>
      <c r="F806" s="289"/>
      <c r="G806" s="300">
        <f t="shared" si="38"/>
        <v>1</v>
      </c>
      <c r="H806" s="281" t="s">
        <v>19505</v>
      </c>
      <c r="I806" s="281"/>
      <c r="J806" t="str">
        <f t="shared" si="36"/>
        <v>0913 </v>
      </c>
    </row>
    <row r="807" spans="1:10" ht="15" customHeight="1">
      <c r="A807">
        <v>1537</v>
      </c>
      <c r="B807" s="123" t="s">
        <v>21307</v>
      </c>
      <c r="C807" s="282">
        <v>2682</v>
      </c>
      <c r="D807" s="282" t="str">
        <f t="shared" si="37"/>
        <v>2682</v>
      </c>
      <c r="E807" s="289"/>
      <c r="F807" s="289"/>
      <c r="G807" s="300">
        <f t="shared" si="38"/>
        <v>1</v>
      </c>
      <c r="H807" s="281" t="s">
        <v>4019</v>
      </c>
      <c r="I807" s="281" t="s">
        <v>21308</v>
      </c>
      <c r="J807" t="str">
        <f t="shared" si="36"/>
        <v>1592 </v>
      </c>
    </row>
    <row r="808" spans="1:10" ht="15" customHeight="1">
      <c r="A808">
        <v>254</v>
      </c>
      <c r="B808" s="123" t="s">
        <v>17769</v>
      </c>
      <c r="C808" s="282">
        <v>2686</v>
      </c>
      <c r="D808" s="282" t="str">
        <f t="shared" si="37"/>
        <v>2686</v>
      </c>
      <c r="E808" s="289"/>
      <c r="F808" s="289"/>
      <c r="G808" s="300">
        <f t="shared" si="38"/>
        <v>1</v>
      </c>
      <c r="H808" s="281" t="s">
        <v>12017</v>
      </c>
      <c r="I808" s="281" t="s">
        <v>17770</v>
      </c>
      <c r="J808" t="str">
        <f t="shared" si="36"/>
        <v>0257 </v>
      </c>
    </row>
    <row r="809" spans="1:10" ht="15" customHeight="1">
      <c r="A809">
        <v>1600</v>
      </c>
      <c r="B809" s="123" t="s">
        <v>21485</v>
      </c>
      <c r="C809" s="282">
        <v>2688</v>
      </c>
      <c r="D809" s="282" t="str">
        <f t="shared" si="37"/>
        <v>2688</v>
      </c>
      <c r="E809" s="289"/>
      <c r="F809" s="289"/>
      <c r="G809" s="300">
        <f t="shared" si="38"/>
        <v>1</v>
      </c>
      <c r="H809" s="281" t="s">
        <v>12023</v>
      </c>
      <c r="I809" s="281" t="s">
        <v>21486</v>
      </c>
      <c r="J809" t="str">
        <f t="shared" si="36"/>
        <v>1665 </v>
      </c>
    </row>
    <row r="810" spans="1:10" ht="15" customHeight="1">
      <c r="A810">
        <v>1599</v>
      </c>
      <c r="B810" s="123" t="s">
        <v>21482</v>
      </c>
      <c r="C810" s="282">
        <v>2689</v>
      </c>
      <c r="D810" s="282" t="str">
        <f t="shared" si="37"/>
        <v>2689</v>
      </c>
      <c r="E810" s="289"/>
      <c r="F810" s="289"/>
      <c r="G810" s="300">
        <f t="shared" si="38"/>
        <v>1</v>
      </c>
      <c r="H810" s="281" t="s">
        <v>21483</v>
      </c>
      <c r="I810" s="281" t="s">
        <v>21484</v>
      </c>
      <c r="J810" t="str">
        <f t="shared" si="36"/>
        <v>1664 </v>
      </c>
    </row>
    <row r="811" spans="1:10" ht="15" customHeight="1">
      <c r="A811">
        <v>226</v>
      </c>
      <c r="B811" s="123" t="s">
        <v>17691</v>
      </c>
      <c r="C811" s="282">
        <v>2692</v>
      </c>
      <c r="D811" s="282" t="str">
        <f t="shared" si="37"/>
        <v>2692</v>
      </c>
      <c r="E811" s="289"/>
      <c r="F811" s="289"/>
      <c r="G811" s="300">
        <f t="shared" si="38"/>
        <v>1</v>
      </c>
      <c r="H811" s="281" t="s">
        <v>17692</v>
      </c>
      <c r="I811" s="281" t="s">
        <v>17693</v>
      </c>
      <c r="J811" t="str">
        <f t="shared" si="36"/>
        <v>0230 </v>
      </c>
    </row>
    <row r="812" spans="1:10" ht="15" customHeight="1">
      <c r="A812">
        <v>1210</v>
      </c>
      <c r="B812" s="123" t="s">
        <v>20386</v>
      </c>
      <c r="C812" s="282">
        <v>2693</v>
      </c>
      <c r="D812" s="282" t="str">
        <f t="shared" si="37"/>
        <v>2693</v>
      </c>
      <c r="E812" s="289"/>
      <c r="F812" s="289"/>
      <c r="G812" s="300">
        <f t="shared" si="38"/>
        <v>1</v>
      </c>
      <c r="H812" s="281" t="s">
        <v>20387</v>
      </c>
      <c r="I812" s="281" t="s">
        <v>20388</v>
      </c>
      <c r="J812" t="str">
        <f t="shared" si="36"/>
        <v>1254 </v>
      </c>
    </row>
    <row r="813" spans="1:10" ht="15" customHeight="1">
      <c r="A813">
        <v>1322</v>
      </c>
      <c r="B813" s="123" t="s">
        <v>20706</v>
      </c>
      <c r="C813" s="282">
        <v>2698</v>
      </c>
      <c r="D813" s="282" t="str">
        <f t="shared" si="37"/>
        <v>2698</v>
      </c>
      <c r="E813" s="289"/>
      <c r="F813" s="289"/>
      <c r="G813" s="300">
        <f t="shared" si="38"/>
        <v>1</v>
      </c>
      <c r="H813" s="281" t="s">
        <v>20707</v>
      </c>
      <c r="I813" s="281" t="s">
        <v>20708</v>
      </c>
      <c r="J813" t="str">
        <f t="shared" si="36"/>
        <v>1372 </v>
      </c>
    </row>
    <row r="814" spans="1:10" ht="15" customHeight="1">
      <c r="A814">
        <v>1608</v>
      </c>
      <c r="B814" s="123" t="s">
        <v>21508</v>
      </c>
      <c r="C814" s="282">
        <v>2699</v>
      </c>
      <c r="D814" s="282" t="str">
        <f t="shared" si="37"/>
        <v>2699</v>
      </c>
      <c r="E814" s="289"/>
      <c r="F814" s="289"/>
      <c r="G814" s="300">
        <f t="shared" si="38"/>
        <v>1</v>
      </c>
      <c r="H814" s="281" t="s">
        <v>12044</v>
      </c>
      <c r="I814" s="281" t="s">
        <v>21509</v>
      </c>
      <c r="J814" t="str">
        <f t="shared" si="36"/>
        <v>1673 </v>
      </c>
    </row>
    <row r="815" spans="1:10" ht="15" customHeight="1">
      <c r="A815">
        <v>1362</v>
      </c>
      <c r="B815" s="123" t="s">
        <v>20817</v>
      </c>
      <c r="C815" s="282">
        <v>2710</v>
      </c>
      <c r="D815" s="282" t="str">
        <f t="shared" si="37"/>
        <v>2710</v>
      </c>
      <c r="E815" s="289"/>
      <c r="F815" s="289"/>
      <c r="G815" s="300">
        <f t="shared" si="38"/>
        <v>1</v>
      </c>
      <c r="H815" s="281" t="s">
        <v>4070</v>
      </c>
      <c r="I815" s="281" t="s">
        <v>20818</v>
      </c>
      <c r="J815" t="str">
        <f t="shared" si="36"/>
        <v>1414 </v>
      </c>
    </row>
    <row r="816" spans="1:10" ht="15" customHeight="1">
      <c r="A816">
        <v>1662</v>
      </c>
      <c r="B816" s="123" t="s">
        <v>21665</v>
      </c>
      <c r="C816" s="282">
        <v>2716</v>
      </c>
      <c r="D816" s="282" t="str">
        <f t="shared" si="37"/>
        <v>2716</v>
      </c>
      <c r="E816" s="289"/>
      <c r="F816" s="289"/>
      <c r="G816" s="300">
        <f t="shared" si="38"/>
        <v>1</v>
      </c>
      <c r="H816" s="281" t="s">
        <v>21666</v>
      </c>
      <c r="I816" s="281" t="s">
        <v>21667</v>
      </c>
      <c r="J816" t="str">
        <f t="shared" si="36"/>
        <v>1733 </v>
      </c>
    </row>
    <row r="817" spans="1:10" ht="15" customHeight="1">
      <c r="A817">
        <v>992</v>
      </c>
      <c r="B817" s="123" t="s">
        <v>19784</v>
      </c>
      <c r="C817" s="282">
        <v>2717</v>
      </c>
      <c r="D817" s="282" t="str">
        <f t="shared" si="37"/>
        <v>2717</v>
      </c>
      <c r="E817" s="289"/>
      <c r="F817" s="289"/>
      <c r="G817" s="300">
        <f t="shared" si="38"/>
        <v>1</v>
      </c>
      <c r="H817" s="281" t="s">
        <v>19785</v>
      </c>
      <c r="I817" s="281" t="s">
        <v>19786</v>
      </c>
      <c r="J817" t="str">
        <f t="shared" si="36"/>
        <v>1021 </v>
      </c>
    </row>
    <row r="818" spans="1:10" ht="15" customHeight="1">
      <c r="A818">
        <v>1473</v>
      </c>
      <c r="B818" s="123" t="s">
        <v>21132</v>
      </c>
      <c r="C818" s="282">
        <v>2720</v>
      </c>
      <c r="D818" s="282" t="str">
        <f t="shared" si="37"/>
        <v>2720</v>
      </c>
      <c r="E818" s="289"/>
      <c r="F818" s="289"/>
      <c r="G818" s="300">
        <f t="shared" si="38"/>
        <v>1</v>
      </c>
      <c r="H818" s="281" t="s">
        <v>21133</v>
      </c>
      <c r="I818" s="281" t="s">
        <v>21134</v>
      </c>
      <c r="J818" t="str">
        <f t="shared" si="36"/>
        <v>1530 </v>
      </c>
    </row>
    <row r="819" spans="1:10" ht="15" customHeight="1">
      <c r="A819">
        <v>873</v>
      </c>
      <c r="B819" s="123" t="s">
        <v>19457</v>
      </c>
      <c r="C819" s="282">
        <v>2729</v>
      </c>
      <c r="D819" s="282" t="str">
        <f t="shared" si="37"/>
        <v>2729</v>
      </c>
      <c r="E819" s="289"/>
      <c r="F819" s="289"/>
      <c r="G819" s="300">
        <f t="shared" si="38"/>
        <v>1</v>
      </c>
      <c r="H819" s="281" t="s">
        <v>4113</v>
      </c>
      <c r="I819" s="281" t="s">
        <v>19458</v>
      </c>
      <c r="J819" t="str">
        <f t="shared" si="36"/>
        <v>0895 </v>
      </c>
    </row>
    <row r="820" spans="1:10" ht="15" customHeight="1">
      <c r="A820">
        <v>1463</v>
      </c>
      <c r="B820" s="123" t="s">
        <v>21102</v>
      </c>
      <c r="C820" s="282">
        <v>2730</v>
      </c>
      <c r="D820" s="282" t="str">
        <f t="shared" si="37"/>
        <v>2730</v>
      </c>
      <c r="E820" s="289"/>
      <c r="F820" s="289"/>
      <c r="G820" s="300">
        <f t="shared" si="38"/>
        <v>1</v>
      </c>
      <c r="H820" s="281" t="s">
        <v>21103</v>
      </c>
      <c r="I820" s="281" t="s">
        <v>21104</v>
      </c>
      <c r="J820" t="str">
        <f t="shared" si="36"/>
        <v>1520 </v>
      </c>
    </row>
    <row r="821" spans="1:10" ht="15" customHeight="1">
      <c r="A821">
        <v>487</v>
      </c>
      <c r="B821" s="123" t="s">
        <v>18400</v>
      </c>
      <c r="C821" s="282">
        <v>2733</v>
      </c>
      <c r="D821" s="282" t="str">
        <f t="shared" si="37"/>
        <v>2733</v>
      </c>
      <c r="E821" s="289"/>
      <c r="F821" s="289"/>
      <c r="G821" s="300">
        <f t="shared" si="38"/>
        <v>2</v>
      </c>
      <c r="H821" s="281" t="s">
        <v>18401</v>
      </c>
      <c r="I821" s="281" t="s">
        <v>18402</v>
      </c>
      <c r="J821" t="str">
        <f t="shared" si="36"/>
        <v>0493 </v>
      </c>
    </row>
    <row r="822" spans="1:10" ht="15" customHeight="1">
      <c r="A822">
        <v>1045</v>
      </c>
      <c r="B822" s="123" t="s">
        <v>19930</v>
      </c>
      <c r="C822" s="282">
        <v>2733</v>
      </c>
      <c r="D822" s="282" t="str">
        <f t="shared" si="37"/>
        <v>2733</v>
      </c>
      <c r="E822" s="289"/>
      <c r="F822" s="289"/>
      <c r="G822" s="300">
        <f t="shared" si="38"/>
        <v>2</v>
      </c>
      <c r="H822" s="281" t="s">
        <v>19931</v>
      </c>
      <c r="I822" s="281" t="s">
        <v>19932</v>
      </c>
      <c r="J822" t="str">
        <f t="shared" si="36"/>
        <v>1078 </v>
      </c>
    </row>
    <row r="823" spans="1:10" ht="15" customHeight="1">
      <c r="A823">
        <v>1185</v>
      </c>
      <c r="B823" s="123" t="s">
        <v>20317</v>
      </c>
      <c r="C823" s="282">
        <v>2734</v>
      </c>
      <c r="D823" s="282" t="str">
        <f t="shared" si="37"/>
        <v>2734</v>
      </c>
      <c r="E823" s="289"/>
      <c r="F823" s="289"/>
      <c r="G823" s="300">
        <f t="shared" si="38"/>
        <v>2</v>
      </c>
      <c r="H823" s="281" t="s">
        <v>20318</v>
      </c>
      <c r="I823" s="281" t="s">
        <v>20319</v>
      </c>
      <c r="J823" t="str">
        <f t="shared" si="36"/>
        <v>1227 </v>
      </c>
    </row>
    <row r="824" spans="1:10" ht="15" customHeight="1">
      <c r="A824">
        <v>1391</v>
      </c>
      <c r="B824" s="123" t="s">
        <v>20900</v>
      </c>
      <c r="C824" s="282">
        <v>2734</v>
      </c>
      <c r="D824" s="282" t="str">
        <f t="shared" si="37"/>
        <v>2734</v>
      </c>
      <c r="E824" s="289"/>
      <c r="F824" s="289"/>
      <c r="G824" s="300">
        <f t="shared" si="38"/>
        <v>2</v>
      </c>
      <c r="H824" s="281" t="s">
        <v>20901</v>
      </c>
      <c r="I824" s="281" t="s">
        <v>20902</v>
      </c>
      <c r="J824" t="str">
        <f t="shared" si="36"/>
        <v>1443 </v>
      </c>
    </row>
    <row r="825" spans="1:10" ht="15" customHeight="1">
      <c r="A825">
        <v>290</v>
      </c>
      <c r="B825" s="123" t="s">
        <v>17862</v>
      </c>
      <c r="C825" s="282">
        <v>2735</v>
      </c>
      <c r="D825" s="282" t="str">
        <f t="shared" si="37"/>
        <v>2735</v>
      </c>
      <c r="E825" s="289"/>
      <c r="F825" s="289"/>
      <c r="G825" s="300">
        <f t="shared" si="38"/>
        <v>5</v>
      </c>
      <c r="H825" s="281" t="s">
        <v>17863</v>
      </c>
      <c r="J825" t="str">
        <f t="shared" si="36"/>
        <v>0293 </v>
      </c>
    </row>
    <row r="826" spans="1:10" ht="15" customHeight="1">
      <c r="A826">
        <v>883</v>
      </c>
      <c r="B826" s="123" t="s">
        <v>19482</v>
      </c>
      <c r="C826" s="282">
        <v>2735</v>
      </c>
      <c r="D826" s="282" t="str">
        <f t="shared" si="37"/>
        <v>2735</v>
      </c>
      <c r="E826" s="289"/>
      <c r="F826" s="289"/>
      <c r="G826" s="300">
        <f t="shared" si="38"/>
        <v>5</v>
      </c>
      <c r="H826" s="281" t="s">
        <v>19483</v>
      </c>
      <c r="I826" s="281" t="s">
        <v>19484</v>
      </c>
      <c r="J826" t="str">
        <f t="shared" si="36"/>
        <v>0905 </v>
      </c>
    </row>
    <row r="827" spans="1:10" ht="15" customHeight="1">
      <c r="A827">
        <v>1288</v>
      </c>
      <c r="B827" s="123" t="s">
        <v>20610</v>
      </c>
      <c r="C827" s="282">
        <v>2735</v>
      </c>
      <c r="D827" s="282" t="str">
        <f t="shared" si="37"/>
        <v>2735</v>
      </c>
      <c r="E827" s="289"/>
      <c r="F827" s="289"/>
      <c r="G827" s="300">
        <f t="shared" si="38"/>
        <v>5</v>
      </c>
      <c r="H827" s="281" t="s">
        <v>20611</v>
      </c>
      <c r="I827" s="281" t="s">
        <v>20612</v>
      </c>
      <c r="J827" t="str">
        <f t="shared" si="36"/>
        <v>1338 </v>
      </c>
    </row>
    <row r="828" spans="1:10" ht="15" customHeight="1">
      <c r="A828">
        <v>1408</v>
      </c>
      <c r="B828" s="123" t="s">
        <v>20947</v>
      </c>
      <c r="C828" s="282">
        <v>2735</v>
      </c>
      <c r="D828" s="282" t="str">
        <f t="shared" si="37"/>
        <v>2735</v>
      </c>
      <c r="E828" s="289"/>
      <c r="F828" s="289"/>
      <c r="G828" s="300">
        <f t="shared" si="38"/>
        <v>5</v>
      </c>
      <c r="H828" s="281" t="s">
        <v>20948</v>
      </c>
      <c r="I828" s="281" t="s">
        <v>20949</v>
      </c>
      <c r="J828" t="str">
        <f t="shared" si="36"/>
        <v>1462 </v>
      </c>
    </row>
    <row r="829" spans="1:10" ht="15" customHeight="1">
      <c r="A829">
        <v>1676</v>
      </c>
      <c r="B829" s="123" t="s">
        <v>21707</v>
      </c>
      <c r="C829" s="282">
        <v>2735</v>
      </c>
      <c r="D829" s="282" t="str">
        <f t="shared" si="37"/>
        <v>2735</v>
      </c>
      <c r="E829" s="289"/>
      <c r="F829" s="289"/>
      <c r="G829" s="300">
        <f t="shared" si="38"/>
        <v>5</v>
      </c>
      <c r="H829" s="281" t="s">
        <v>21708</v>
      </c>
      <c r="I829" s="281" t="s">
        <v>18837</v>
      </c>
      <c r="J829" t="str">
        <f t="shared" si="36"/>
        <v>1747 </v>
      </c>
    </row>
    <row r="830" spans="1:10" ht="15" customHeight="1">
      <c r="A830">
        <v>1540</v>
      </c>
      <c r="B830" s="123" t="s">
        <v>21315</v>
      </c>
      <c r="C830" s="282">
        <v>2740</v>
      </c>
      <c r="D830" s="282" t="str">
        <f t="shared" si="37"/>
        <v>2740</v>
      </c>
      <c r="E830" s="289"/>
      <c r="F830" s="289"/>
      <c r="G830" s="300">
        <f t="shared" si="38"/>
        <v>1</v>
      </c>
      <c r="H830" s="281" t="s">
        <v>21316</v>
      </c>
      <c r="I830" s="281" t="s">
        <v>21317</v>
      </c>
      <c r="J830" t="str">
        <f t="shared" si="36"/>
        <v>1595 </v>
      </c>
    </row>
    <row r="831" spans="1:10" ht="15" customHeight="1">
      <c r="A831">
        <v>1539</v>
      </c>
      <c r="B831" s="123" t="s">
        <v>21312</v>
      </c>
      <c r="C831" s="282">
        <v>2742</v>
      </c>
      <c r="D831" s="282" t="str">
        <f t="shared" si="37"/>
        <v>2742</v>
      </c>
      <c r="E831" s="289"/>
      <c r="F831" s="289"/>
      <c r="G831" s="300">
        <f t="shared" si="38"/>
        <v>1</v>
      </c>
      <c r="H831" s="281" t="s">
        <v>21313</v>
      </c>
      <c r="I831" s="281" t="s">
        <v>21314</v>
      </c>
      <c r="J831" t="str">
        <f t="shared" si="36"/>
        <v>1594 </v>
      </c>
    </row>
    <row r="832" spans="1:10" ht="15" customHeight="1">
      <c r="A832">
        <v>1538</v>
      </c>
      <c r="B832" s="123" t="s">
        <v>21309</v>
      </c>
      <c r="C832" s="282">
        <v>2743</v>
      </c>
      <c r="D832" s="282" t="str">
        <f t="shared" si="37"/>
        <v>2743</v>
      </c>
      <c r="E832" s="289"/>
      <c r="F832" s="289"/>
      <c r="G832" s="300">
        <f t="shared" si="38"/>
        <v>1</v>
      </c>
      <c r="H832" s="281" t="s">
        <v>21310</v>
      </c>
      <c r="I832" s="281" t="s">
        <v>21311</v>
      </c>
      <c r="J832" t="str">
        <f t="shared" si="36"/>
        <v>1593 </v>
      </c>
    </row>
    <row r="833" spans="1:10" ht="15" customHeight="1">
      <c r="A833">
        <v>979</v>
      </c>
      <c r="B833" s="123" t="s">
        <v>19748</v>
      </c>
      <c r="C833" s="282">
        <v>2746</v>
      </c>
      <c r="D833" s="282" t="str">
        <f t="shared" si="37"/>
        <v>2746</v>
      </c>
      <c r="E833" s="289"/>
      <c r="F833" s="289"/>
      <c r="G833" s="300">
        <f t="shared" si="38"/>
        <v>1</v>
      </c>
      <c r="H833" s="281" t="s">
        <v>19749</v>
      </c>
      <c r="I833" s="281" t="s">
        <v>19750</v>
      </c>
      <c r="J833" t="str">
        <f t="shared" si="36"/>
        <v>1007 </v>
      </c>
    </row>
    <row r="834" spans="1:10" ht="15" customHeight="1">
      <c r="A834">
        <v>1641</v>
      </c>
      <c r="B834" s="123" t="s">
        <v>21605</v>
      </c>
      <c r="C834" s="282">
        <v>2750</v>
      </c>
      <c r="D834" s="282" t="str">
        <f t="shared" si="37"/>
        <v>2750</v>
      </c>
      <c r="E834" s="289"/>
      <c r="F834" s="289"/>
      <c r="G834" s="300">
        <f t="shared" si="38"/>
        <v>1</v>
      </c>
      <c r="H834" s="281" t="s">
        <v>12158</v>
      </c>
      <c r="I834" s="281" t="s">
        <v>21606</v>
      </c>
      <c r="J834" t="str">
        <f t="shared" ref="J834:J897" si="39">B834</f>
        <v>1711 </v>
      </c>
    </row>
    <row r="835" spans="1:10" ht="15" customHeight="1">
      <c r="A835">
        <v>94</v>
      </c>
      <c r="B835" s="123" t="s">
        <v>17329</v>
      </c>
      <c r="C835" s="282">
        <v>2757</v>
      </c>
      <c r="D835" s="282" t="str">
        <f t="shared" ref="D835:D898" si="40">TEXT(C835,"0000")</f>
        <v>2757</v>
      </c>
      <c r="E835" s="289"/>
      <c r="F835" s="289"/>
      <c r="G835" s="300">
        <f t="shared" ref="G835:G898" si="41">COUNTIF($C$2:$C$1713,C835)</f>
        <v>8</v>
      </c>
      <c r="H835" s="281" t="s">
        <v>17330</v>
      </c>
      <c r="I835" s="281" t="s">
        <v>17331</v>
      </c>
      <c r="J835" t="str">
        <f t="shared" si="39"/>
        <v>0094 </v>
      </c>
    </row>
    <row r="836" spans="1:10" ht="15" customHeight="1">
      <c r="A836">
        <v>97</v>
      </c>
      <c r="B836" s="123" t="s">
        <v>17337</v>
      </c>
      <c r="C836" s="282">
        <v>2757</v>
      </c>
      <c r="D836" s="282" t="str">
        <f t="shared" si="40"/>
        <v>2757</v>
      </c>
      <c r="E836" s="289"/>
      <c r="F836" s="289"/>
      <c r="G836" s="300">
        <f t="shared" si="41"/>
        <v>8</v>
      </c>
      <c r="H836" s="281" t="s">
        <v>17338</v>
      </c>
      <c r="I836" s="281" t="s">
        <v>17339</v>
      </c>
      <c r="J836" t="str">
        <f t="shared" si="39"/>
        <v>0097 </v>
      </c>
    </row>
    <row r="837" spans="1:10" ht="15" customHeight="1">
      <c r="A837">
        <v>121</v>
      </c>
      <c r="B837" s="123" t="s">
        <v>17404</v>
      </c>
      <c r="C837" s="282">
        <v>2757</v>
      </c>
      <c r="D837" s="282" t="str">
        <f t="shared" si="40"/>
        <v>2757</v>
      </c>
      <c r="E837" s="289"/>
      <c r="F837" s="289"/>
      <c r="G837" s="300">
        <f t="shared" si="41"/>
        <v>8</v>
      </c>
      <c r="H837" s="281" t="s">
        <v>17405</v>
      </c>
      <c r="I837" s="281" t="s">
        <v>17406</v>
      </c>
      <c r="J837" t="str">
        <f t="shared" si="39"/>
        <v>0121 </v>
      </c>
    </row>
    <row r="838" spans="1:10" ht="15" customHeight="1">
      <c r="A838">
        <v>122</v>
      </c>
      <c r="B838" s="123" t="s">
        <v>17407</v>
      </c>
      <c r="C838" s="282">
        <v>2757</v>
      </c>
      <c r="D838" s="282" t="str">
        <f t="shared" si="40"/>
        <v>2757</v>
      </c>
      <c r="E838" s="289"/>
      <c r="F838" s="289"/>
      <c r="G838" s="300">
        <f t="shared" si="41"/>
        <v>8</v>
      </c>
      <c r="H838" s="281" t="s">
        <v>17408</v>
      </c>
      <c r="I838" s="281" t="s">
        <v>17409</v>
      </c>
      <c r="J838" t="str">
        <f t="shared" si="39"/>
        <v>0122 </v>
      </c>
    </row>
    <row r="839" spans="1:10" ht="15" customHeight="1">
      <c r="A839">
        <v>177</v>
      </c>
      <c r="B839" s="123" t="s">
        <v>17559</v>
      </c>
      <c r="C839" s="282">
        <v>2757</v>
      </c>
      <c r="D839" s="282" t="str">
        <f t="shared" si="40"/>
        <v>2757</v>
      </c>
      <c r="E839" s="289"/>
      <c r="F839" s="289"/>
      <c r="G839" s="300">
        <f t="shared" si="41"/>
        <v>8</v>
      </c>
      <c r="H839" s="281" t="s">
        <v>17560</v>
      </c>
      <c r="I839" s="281" t="s">
        <v>17561</v>
      </c>
      <c r="J839" t="str">
        <f t="shared" si="39"/>
        <v>0177 </v>
      </c>
    </row>
    <row r="840" spans="1:10" ht="15" customHeight="1">
      <c r="A840">
        <v>190</v>
      </c>
      <c r="B840" s="123" t="s">
        <v>17596</v>
      </c>
      <c r="C840" s="282">
        <v>2757</v>
      </c>
      <c r="D840" s="282" t="str">
        <f t="shared" si="40"/>
        <v>2757</v>
      </c>
      <c r="E840" s="289"/>
      <c r="F840" s="289"/>
      <c r="G840" s="300">
        <f t="shared" si="41"/>
        <v>8</v>
      </c>
      <c r="H840" s="281" t="s">
        <v>17597</v>
      </c>
      <c r="I840" s="281" t="s">
        <v>17598</v>
      </c>
      <c r="J840" t="str">
        <f t="shared" si="39"/>
        <v>0191 </v>
      </c>
    </row>
    <row r="841" spans="1:10" ht="15" customHeight="1">
      <c r="A841">
        <v>1682</v>
      </c>
      <c r="B841" s="123" t="s">
        <v>21724</v>
      </c>
      <c r="C841" s="282">
        <v>2757</v>
      </c>
      <c r="D841" s="282" t="str">
        <f t="shared" si="40"/>
        <v>2757</v>
      </c>
      <c r="E841" s="289"/>
      <c r="F841" s="289"/>
      <c r="G841" s="300">
        <f t="shared" si="41"/>
        <v>8</v>
      </c>
      <c r="H841" s="281" t="s">
        <v>21725</v>
      </c>
      <c r="I841" s="281" t="s">
        <v>21726</v>
      </c>
      <c r="J841" t="str">
        <f t="shared" si="39"/>
        <v>1754 </v>
      </c>
    </row>
    <row r="842" spans="1:10" ht="15" customHeight="1">
      <c r="A842">
        <v>1694</v>
      </c>
      <c r="B842" s="123" t="s">
        <v>21760</v>
      </c>
      <c r="C842" s="282">
        <v>2757</v>
      </c>
      <c r="D842" s="282" t="str">
        <f t="shared" si="40"/>
        <v>2757</v>
      </c>
      <c r="E842" s="289"/>
      <c r="F842" s="289"/>
      <c r="G842" s="300">
        <f t="shared" si="41"/>
        <v>8</v>
      </c>
      <c r="H842" s="281" t="s">
        <v>21761</v>
      </c>
      <c r="I842" s="281" t="s">
        <v>21762</v>
      </c>
      <c r="J842" t="str">
        <f t="shared" si="39"/>
        <v>1766 </v>
      </c>
    </row>
    <row r="843" spans="1:10" ht="15" customHeight="1">
      <c r="A843">
        <v>34</v>
      </c>
      <c r="B843" s="123" t="s">
        <v>17170</v>
      </c>
      <c r="C843" s="282">
        <v>2761</v>
      </c>
      <c r="D843" s="282" t="str">
        <f t="shared" si="40"/>
        <v>2761</v>
      </c>
      <c r="E843" s="289"/>
      <c r="F843" s="289"/>
      <c r="G843" s="300">
        <f t="shared" si="41"/>
        <v>16</v>
      </c>
      <c r="H843" s="281" t="s">
        <v>17171</v>
      </c>
      <c r="I843" s="281" t="s">
        <v>17172</v>
      </c>
      <c r="J843" t="str">
        <f t="shared" si="39"/>
        <v>0034 </v>
      </c>
    </row>
    <row r="844" spans="1:10" ht="15" customHeight="1">
      <c r="A844">
        <v>53</v>
      </c>
      <c r="B844" s="123" t="s">
        <v>17224</v>
      </c>
      <c r="C844" s="282">
        <v>2761</v>
      </c>
      <c r="D844" s="282" t="str">
        <f t="shared" si="40"/>
        <v>2761</v>
      </c>
      <c r="E844" s="289"/>
      <c r="F844" s="289"/>
      <c r="G844" s="300">
        <f t="shared" si="41"/>
        <v>16</v>
      </c>
      <c r="H844" s="281" t="s">
        <v>17225</v>
      </c>
      <c r="I844" s="281" t="s">
        <v>17226</v>
      </c>
      <c r="J844" t="str">
        <f t="shared" si="39"/>
        <v>0053 </v>
      </c>
    </row>
    <row r="845" spans="1:10" ht="15" customHeight="1">
      <c r="A845">
        <v>55</v>
      </c>
      <c r="B845" s="123" t="s">
        <v>17230</v>
      </c>
      <c r="C845" s="282">
        <v>2761</v>
      </c>
      <c r="D845" s="282" t="str">
        <f t="shared" si="40"/>
        <v>2761</v>
      </c>
      <c r="E845" s="289"/>
      <c r="F845" s="289"/>
      <c r="G845" s="300">
        <f t="shared" si="41"/>
        <v>16</v>
      </c>
      <c r="H845" s="281" t="s">
        <v>17231</v>
      </c>
      <c r="I845" s="281" t="s">
        <v>17232</v>
      </c>
      <c r="J845" t="str">
        <f t="shared" si="39"/>
        <v>0055 </v>
      </c>
    </row>
    <row r="846" spans="1:10" ht="15" customHeight="1">
      <c r="A846">
        <v>125</v>
      </c>
      <c r="B846" s="123" t="s">
        <v>17416</v>
      </c>
      <c r="C846" s="282">
        <v>2761</v>
      </c>
      <c r="D846" s="282" t="str">
        <f t="shared" si="40"/>
        <v>2761</v>
      </c>
      <c r="E846" s="289"/>
      <c r="F846" s="289"/>
      <c r="G846" s="300">
        <f t="shared" si="41"/>
        <v>16</v>
      </c>
      <c r="H846" s="281" t="s">
        <v>17417</v>
      </c>
      <c r="I846" s="281" t="s">
        <v>17418</v>
      </c>
      <c r="J846" t="str">
        <f t="shared" si="39"/>
        <v>0125 </v>
      </c>
    </row>
    <row r="847" spans="1:10" ht="15" customHeight="1">
      <c r="A847">
        <v>481</v>
      </c>
      <c r="B847" s="123" t="s">
        <v>18383</v>
      </c>
      <c r="C847" s="282">
        <v>2761</v>
      </c>
      <c r="D847" s="282" t="str">
        <f t="shared" si="40"/>
        <v>2761</v>
      </c>
      <c r="E847" s="289"/>
      <c r="F847" s="289"/>
      <c r="G847" s="300">
        <f t="shared" si="41"/>
        <v>16</v>
      </c>
      <c r="H847" s="281" t="s">
        <v>18384</v>
      </c>
      <c r="I847" s="281" t="s">
        <v>18385</v>
      </c>
      <c r="J847" t="str">
        <f t="shared" si="39"/>
        <v>0487 </v>
      </c>
    </row>
    <row r="848" spans="1:10" ht="15" customHeight="1">
      <c r="A848">
        <v>723</v>
      </c>
      <c r="B848" s="123" t="s">
        <v>19037</v>
      </c>
      <c r="C848" s="282">
        <v>2761</v>
      </c>
      <c r="D848" s="282" t="str">
        <f t="shared" si="40"/>
        <v>2761</v>
      </c>
      <c r="E848" s="289"/>
      <c r="F848" s="289"/>
      <c r="G848" s="300">
        <f t="shared" si="41"/>
        <v>16</v>
      </c>
      <c r="H848" s="281" t="s">
        <v>19038</v>
      </c>
      <c r="I848" s="281" t="s">
        <v>19039</v>
      </c>
      <c r="J848" t="str">
        <f t="shared" si="39"/>
        <v>0742 </v>
      </c>
    </row>
    <row r="849" spans="1:10" ht="15" customHeight="1">
      <c r="A849">
        <v>724</v>
      </c>
      <c r="B849" s="123" t="s">
        <v>19040</v>
      </c>
      <c r="C849" s="282">
        <v>2761</v>
      </c>
      <c r="D849" s="282" t="str">
        <f t="shared" si="40"/>
        <v>2761</v>
      </c>
      <c r="E849" s="289"/>
      <c r="F849" s="289"/>
      <c r="G849" s="300">
        <f t="shared" si="41"/>
        <v>16</v>
      </c>
      <c r="H849" s="281" t="s">
        <v>19041</v>
      </c>
      <c r="I849" s="281" t="s">
        <v>19042</v>
      </c>
      <c r="J849" t="str">
        <f t="shared" si="39"/>
        <v>0743 </v>
      </c>
    </row>
    <row r="850" spans="1:10" ht="15" customHeight="1">
      <c r="A850">
        <v>733</v>
      </c>
      <c r="B850" s="123" t="s">
        <v>19066</v>
      </c>
      <c r="C850" s="282">
        <v>2761</v>
      </c>
      <c r="D850" s="282" t="str">
        <f t="shared" si="40"/>
        <v>2761</v>
      </c>
      <c r="E850" s="289"/>
      <c r="F850" s="289"/>
      <c r="G850" s="300">
        <f t="shared" si="41"/>
        <v>16</v>
      </c>
      <c r="H850" s="281" t="s">
        <v>19067</v>
      </c>
      <c r="I850" s="281" t="s">
        <v>19068</v>
      </c>
      <c r="J850" t="str">
        <f t="shared" si="39"/>
        <v>0752 </v>
      </c>
    </row>
    <row r="851" spans="1:10" ht="15" customHeight="1">
      <c r="A851">
        <v>755</v>
      </c>
      <c r="B851" s="123" t="s">
        <v>19128</v>
      </c>
      <c r="C851" s="282">
        <v>2761</v>
      </c>
      <c r="D851" s="282" t="str">
        <f t="shared" si="40"/>
        <v>2761</v>
      </c>
      <c r="E851" s="289"/>
      <c r="F851" s="289"/>
      <c r="G851" s="300">
        <f t="shared" si="41"/>
        <v>16</v>
      </c>
      <c r="H851" s="281" t="s">
        <v>19129</v>
      </c>
      <c r="I851" s="281" t="s">
        <v>19130</v>
      </c>
      <c r="J851" t="str">
        <f t="shared" si="39"/>
        <v>0774 </v>
      </c>
    </row>
    <row r="852" spans="1:10" ht="15" customHeight="1">
      <c r="A852">
        <v>768</v>
      </c>
      <c r="B852" s="123" t="s">
        <v>19164</v>
      </c>
      <c r="C852" s="282">
        <v>2761</v>
      </c>
      <c r="D852" s="282" t="str">
        <f t="shared" si="40"/>
        <v>2761</v>
      </c>
      <c r="E852" s="289"/>
      <c r="F852" s="289"/>
      <c r="G852" s="300">
        <f t="shared" si="41"/>
        <v>16</v>
      </c>
      <c r="H852" s="281" t="s">
        <v>19165</v>
      </c>
      <c r="I852" s="281" t="s">
        <v>19166</v>
      </c>
      <c r="J852" t="str">
        <f t="shared" si="39"/>
        <v>0787 </v>
      </c>
    </row>
    <row r="853" spans="1:10" ht="15" customHeight="1">
      <c r="A853">
        <v>776</v>
      </c>
      <c r="B853" s="123" t="s">
        <v>19187</v>
      </c>
      <c r="C853" s="282">
        <v>2761</v>
      </c>
      <c r="D853" s="282" t="str">
        <f t="shared" si="40"/>
        <v>2761</v>
      </c>
      <c r="E853" s="289"/>
      <c r="F853" s="289"/>
      <c r="G853" s="300">
        <f t="shared" si="41"/>
        <v>16</v>
      </c>
      <c r="H853" s="281" t="s">
        <v>19188</v>
      </c>
      <c r="I853" s="281" t="s">
        <v>19189</v>
      </c>
      <c r="J853" t="str">
        <f t="shared" si="39"/>
        <v>0795 </v>
      </c>
    </row>
    <row r="854" spans="1:10" ht="15" customHeight="1">
      <c r="A854">
        <v>777</v>
      </c>
      <c r="B854" s="123" t="s">
        <v>19190</v>
      </c>
      <c r="C854" s="282">
        <v>2761</v>
      </c>
      <c r="D854" s="282" t="str">
        <f t="shared" si="40"/>
        <v>2761</v>
      </c>
      <c r="E854" s="289"/>
      <c r="F854" s="289"/>
      <c r="G854" s="300">
        <f t="shared" si="41"/>
        <v>16</v>
      </c>
      <c r="H854" s="281" t="s">
        <v>19191</v>
      </c>
      <c r="I854" s="281" t="s">
        <v>19192</v>
      </c>
      <c r="J854" t="str">
        <f t="shared" si="39"/>
        <v>0796 </v>
      </c>
    </row>
    <row r="855" spans="1:10" ht="15" customHeight="1">
      <c r="A855">
        <v>822</v>
      </c>
      <c r="B855" s="123" t="s">
        <v>19316</v>
      </c>
      <c r="C855" s="282">
        <v>2761</v>
      </c>
      <c r="D855" s="282" t="str">
        <f t="shared" si="40"/>
        <v>2761</v>
      </c>
      <c r="E855" s="289"/>
      <c r="F855" s="289"/>
      <c r="G855" s="300">
        <f t="shared" si="41"/>
        <v>16</v>
      </c>
      <c r="H855" s="281" t="s">
        <v>19317</v>
      </c>
      <c r="I855" s="281" t="s">
        <v>19318</v>
      </c>
      <c r="J855" t="str">
        <f t="shared" si="39"/>
        <v>0843 </v>
      </c>
    </row>
    <row r="856" spans="1:10" ht="15" customHeight="1">
      <c r="A856">
        <v>994</v>
      </c>
      <c r="B856" s="123" t="s">
        <v>19790</v>
      </c>
      <c r="C856" s="282">
        <v>2761</v>
      </c>
      <c r="D856" s="282" t="str">
        <f t="shared" si="40"/>
        <v>2761</v>
      </c>
      <c r="E856" s="289"/>
      <c r="F856" s="289"/>
      <c r="G856" s="300">
        <f t="shared" si="41"/>
        <v>16</v>
      </c>
      <c r="H856" s="281" t="s">
        <v>19791</v>
      </c>
      <c r="I856" s="281"/>
      <c r="J856" t="str">
        <f t="shared" si="39"/>
        <v>1023 </v>
      </c>
    </row>
    <row r="857" spans="1:10" ht="15" customHeight="1">
      <c r="A857">
        <v>1380</v>
      </c>
      <c r="B857" s="123" t="s">
        <v>20868</v>
      </c>
      <c r="C857" s="282">
        <v>2761</v>
      </c>
      <c r="D857" s="282" t="str">
        <f t="shared" si="40"/>
        <v>2761</v>
      </c>
      <c r="E857" s="289"/>
      <c r="F857" s="289"/>
      <c r="G857" s="300">
        <f t="shared" si="41"/>
        <v>16</v>
      </c>
      <c r="H857" s="281" t="s">
        <v>20869</v>
      </c>
      <c r="I857" s="281" t="s">
        <v>20870</v>
      </c>
      <c r="J857" t="str">
        <f t="shared" si="39"/>
        <v>1432 </v>
      </c>
    </row>
    <row r="858" spans="1:10" ht="15" customHeight="1">
      <c r="A858">
        <v>1684</v>
      </c>
      <c r="B858" s="123" t="s">
        <v>21730</v>
      </c>
      <c r="C858" s="282">
        <v>2761</v>
      </c>
      <c r="D858" s="282" t="str">
        <f t="shared" si="40"/>
        <v>2761</v>
      </c>
      <c r="E858" s="289"/>
      <c r="F858" s="289"/>
      <c r="G858" s="300">
        <f t="shared" si="41"/>
        <v>16</v>
      </c>
      <c r="H858" s="281" t="s">
        <v>21731</v>
      </c>
      <c r="I858" s="281" t="s">
        <v>21732</v>
      </c>
      <c r="J858" t="str">
        <f t="shared" si="39"/>
        <v>1756 </v>
      </c>
    </row>
    <row r="859" spans="1:10" ht="15" customHeight="1">
      <c r="A859">
        <v>387</v>
      </c>
      <c r="B859" s="123" t="s">
        <v>18132</v>
      </c>
      <c r="C859" s="282">
        <v>2763</v>
      </c>
      <c r="D859" s="282" t="str">
        <f t="shared" si="40"/>
        <v>2763</v>
      </c>
      <c r="E859" s="289"/>
      <c r="F859" s="289"/>
      <c r="G859" s="300">
        <f t="shared" si="41"/>
        <v>1</v>
      </c>
      <c r="H859" s="281" t="s">
        <v>18133</v>
      </c>
      <c r="I859" s="281" t="s">
        <v>18134</v>
      </c>
      <c r="J859" t="str">
        <f t="shared" si="39"/>
        <v>0391 </v>
      </c>
    </row>
    <row r="860" spans="1:10" ht="15" customHeight="1">
      <c r="A860">
        <v>345</v>
      </c>
      <c r="B860" s="123" t="s">
        <v>18013</v>
      </c>
      <c r="C860" s="282">
        <v>2771</v>
      </c>
      <c r="D860" s="282" t="str">
        <f t="shared" si="40"/>
        <v>2771</v>
      </c>
      <c r="E860" s="289"/>
      <c r="F860" s="289"/>
      <c r="G860" s="300">
        <f t="shared" si="41"/>
        <v>3</v>
      </c>
      <c r="H860" s="281" t="s">
        <v>18014</v>
      </c>
      <c r="I860" s="281" t="s">
        <v>18015</v>
      </c>
      <c r="J860" t="str">
        <f t="shared" si="39"/>
        <v>0348 </v>
      </c>
    </row>
    <row r="861" spans="1:10" ht="15" customHeight="1">
      <c r="A861">
        <v>347</v>
      </c>
      <c r="B861" s="123" t="s">
        <v>18019</v>
      </c>
      <c r="C861" s="282">
        <v>2771</v>
      </c>
      <c r="D861" s="282" t="str">
        <f t="shared" si="40"/>
        <v>2771</v>
      </c>
      <c r="E861" s="289"/>
      <c r="F861" s="289"/>
      <c r="G861" s="300">
        <f t="shared" si="41"/>
        <v>3</v>
      </c>
      <c r="H861" s="281" t="s">
        <v>18020</v>
      </c>
      <c r="I861" s="281" t="s">
        <v>18021</v>
      </c>
      <c r="J861" t="str">
        <f t="shared" si="39"/>
        <v>0350 </v>
      </c>
    </row>
    <row r="862" spans="1:10" ht="15" customHeight="1">
      <c r="A862">
        <v>773</v>
      </c>
      <c r="B862" s="123" t="s">
        <v>19179</v>
      </c>
      <c r="C862" s="282">
        <v>2771</v>
      </c>
      <c r="D862" s="282" t="str">
        <f t="shared" si="40"/>
        <v>2771</v>
      </c>
      <c r="E862" s="289"/>
      <c r="F862" s="289"/>
      <c r="G862" s="300">
        <f t="shared" si="41"/>
        <v>3</v>
      </c>
      <c r="H862" s="281" t="s">
        <v>19180</v>
      </c>
      <c r="I862" s="281" t="s">
        <v>19181</v>
      </c>
      <c r="J862" t="str">
        <f t="shared" si="39"/>
        <v>0792 </v>
      </c>
    </row>
    <row r="863" spans="1:10" ht="15" customHeight="1">
      <c r="A863">
        <v>149</v>
      </c>
      <c r="B863" s="123" t="s">
        <v>17484</v>
      </c>
      <c r="C863" s="282">
        <v>2779</v>
      </c>
      <c r="D863" s="282" t="str">
        <f t="shared" si="40"/>
        <v>2779</v>
      </c>
      <c r="E863" s="289"/>
      <c r="F863" s="289"/>
      <c r="G863" s="300">
        <f t="shared" si="41"/>
        <v>2</v>
      </c>
      <c r="H863" s="281" t="s">
        <v>17485</v>
      </c>
      <c r="I863" s="281" t="s">
        <v>17486</v>
      </c>
      <c r="J863" t="str">
        <f t="shared" si="39"/>
        <v>0149 </v>
      </c>
    </row>
    <row r="864" spans="1:10" ht="15" customHeight="1">
      <c r="A864">
        <v>815</v>
      </c>
      <c r="B864" s="123" t="s">
        <v>19295</v>
      </c>
      <c r="C864" s="282">
        <v>2779</v>
      </c>
      <c r="D864" s="282" t="str">
        <f t="shared" si="40"/>
        <v>2779</v>
      </c>
      <c r="E864" s="289"/>
      <c r="F864" s="289"/>
      <c r="G864" s="300">
        <f t="shared" si="41"/>
        <v>2</v>
      </c>
      <c r="H864" s="281" t="s">
        <v>19296</v>
      </c>
      <c r="I864" s="281" t="s">
        <v>19297</v>
      </c>
      <c r="J864" t="str">
        <f t="shared" si="39"/>
        <v>0835 </v>
      </c>
    </row>
    <row r="865" spans="1:10" ht="15" customHeight="1">
      <c r="A865">
        <v>5</v>
      </c>
      <c r="B865" s="123" t="s">
        <v>17096</v>
      </c>
      <c r="C865" s="282">
        <v>2781</v>
      </c>
      <c r="D865" s="282" t="str">
        <f t="shared" si="40"/>
        <v>2781</v>
      </c>
      <c r="E865" s="289"/>
      <c r="F865" s="289"/>
      <c r="G865" s="300">
        <f t="shared" si="41"/>
        <v>2</v>
      </c>
      <c r="H865" s="281" t="s">
        <v>17097</v>
      </c>
      <c r="I865" s="281" t="s">
        <v>17098</v>
      </c>
      <c r="J865" t="str">
        <f t="shared" si="39"/>
        <v>0005 </v>
      </c>
    </row>
    <row r="866" spans="1:10" ht="15" customHeight="1">
      <c r="A866">
        <v>1313</v>
      </c>
      <c r="B866" s="123" t="s">
        <v>20680</v>
      </c>
      <c r="C866" s="282">
        <v>2781</v>
      </c>
      <c r="D866" s="282" t="str">
        <f t="shared" si="40"/>
        <v>2781</v>
      </c>
      <c r="E866" s="289"/>
      <c r="F866" s="289"/>
      <c r="G866" s="300">
        <f t="shared" si="41"/>
        <v>2</v>
      </c>
      <c r="H866" s="281" t="s">
        <v>20681</v>
      </c>
      <c r="I866" s="281" t="s">
        <v>20682</v>
      </c>
      <c r="J866" t="str">
        <f t="shared" si="39"/>
        <v>1363 </v>
      </c>
    </row>
    <row r="867" spans="1:10" s="293" customFormat="1" ht="15" customHeight="1">
      <c r="A867">
        <v>176</v>
      </c>
      <c r="B867" s="123" t="s">
        <v>17556</v>
      </c>
      <c r="C867" s="282">
        <v>2783</v>
      </c>
      <c r="D867" s="282" t="str">
        <f t="shared" si="40"/>
        <v>2783</v>
      </c>
      <c r="E867" s="289"/>
      <c r="F867" s="289"/>
      <c r="G867" s="300">
        <f t="shared" si="41"/>
        <v>16</v>
      </c>
      <c r="H867" s="281" t="s">
        <v>17557</v>
      </c>
      <c r="I867" s="281" t="s">
        <v>17558</v>
      </c>
      <c r="J867" t="str">
        <f t="shared" si="39"/>
        <v>0176 </v>
      </c>
    </row>
    <row r="868" spans="1:10" ht="15" customHeight="1">
      <c r="A868">
        <v>181</v>
      </c>
      <c r="B868" s="123" t="s">
        <v>17571</v>
      </c>
      <c r="C868" s="282">
        <v>2783</v>
      </c>
      <c r="D868" s="282" t="str">
        <f t="shared" si="40"/>
        <v>2783</v>
      </c>
      <c r="E868" s="289"/>
      <c r="F868" s="289"/>
      <c r="G868" s="300">
        <f t="shared" si="41"/>
        <v>16</v>
      </c>
      <c r="H868" s="281" t="s">
        <v>17572</v>
      </c>
      <c r="I868" s="281" t="s">
        <v>17573</v>
      </c>
      <c r="J868" t="str">
        <f t="shared" si="39"/>
        <v>0181 </v>
      </c>
    </row>
    <row r="869" spans="1:10" ht="15" customHeight="1">
      <c r="A869">
        <v>198</v>
      </c>
      <c r="B869" s="123" t="s">
        <v>17615</v>
      </c>
      <c r="C869" s="282">
        <v>2783</v>
      </c>
      <c r="D869" s="282" t="str">
        <f t="shared" si="40"/>
        <v>2783</v>
      </c>
      <c r="E869" s="289"/>
      <c r="F869" s="289"/>
      <c r="G869" s="300">
        <f t="shared" si="41"/>
        <v>16</v>
      </c>
      <c r="H869" s="281" t="s">
        <v>17616</v>
      </c>
      <c r="I869" s="281" t="s">
        <v>17617</v>
      </c>
      <c r="J869" t="str">
        <f t="shared" si="39"/>
        <v>0199 </v>
      </c>
    </row>
    <row r="870" spans="1:10" ht="15" customHeight="1">
      <c r="A870">
        <v>379</v>
      </c>
      <c r="B870" s="123" t="s">
        <v>18108</v>
      </c>
      <c r="C870" s="282">
        <v>2783</v>
      </c>
      <c r="D870" s="282" t="str">
        <f t="shared" si="40"/>
        <v>2783</v>
      </c>
      <c r="E870" s="289"/>
      <c r="F870" s="289"/>
      <c r="G870" s="300">
        <f t="shared" si="41"/>
        <v>16</v>
      </c>
      <c r="H870" s="281" t="s">
        <v>18109</v>
      </c>
      <c r="I870" s="281" t="s">
        <v>18110</v>
      </c>
      <c r="J870" t="str">
        <f t="shared" si="39"/>
        <v>0383 </v>
      </c>
    </row>
    <row r="871" spans="1:10" ht="15" customHeight="1">
      <c r="A871">
        <v>477</v>
      </c>
      <c r="B871" s="123" t="s">
        <v>18372</v>
      </c>
      <c r="C871" s="282">
        <v>2783</v>
      </c>
      <c r="D871" s="282" t="str">
        <f t="shared" si="40"/>
        <v>2783</v>
      </c>
      <c r="E871" s="289"/>
      <c r="F871" s="289"/>
      <c r="G871" s="300">
        <f t="shared" si="41"/>
        <v>16</v>
      </c>
      <c r="H871" s="281" t="s">
        <v>18373</v>
      </c>
      <c r="I871" s="281" t="s">
        <v>18374</v>
      </c>
      <c r="J871" t="str">
        <f t="shared" si="39"/>
        <v>0483 </v>
      </c>
    </row>
    <row r="872" spans="1:10" ht="15" customHeight="1">
      <c r="A872">
        <v>533</v>
      </c>
      <c r="B872" s="123" t="s">
        <v>18528</v>
      </c>
      <c r="C872" s="282">
        <v>2783</v>
      </c>
      <c r="D872" s="282" t="str">
        <f t="shared" si="40"/>
        <v>2783</v>
      </c>
      <c r="E872" s="289"/>
      <c r="F872" s="289"/>
      <c r="G872" s="300">
        <f t="shared" si="41"/>
        <v>16</v>
      </c>
      <c r="H872" s="281" t="s">
        <v>18529</v>
      </c>
      <c r="I872" s="281" t="s">
        <v>18530</v>
      </c>
      <c r="J872" t="str">
        <f t="shared" si="39"/>
        <v>0543 </v>
      </c>
    </row>
    <row r="873" spans="1:10" ht="15" customHeight="1">
      <c r="A873">
        <v>573</v>
      </c>
      <c r="B873" s="123" t="s">
        <v>18638</v>
      </c>
      <c r="C873" s="282">
        <v>2783</v>
      </c>
      <c r="D873" s="282" t="str">
        <f t="shared" si="40"/>
        <v>2783</v>
      </c>
      <c r="E873" s="289"/>
      <c r="F873" s="289"/>
      <c r="G873" s="300">
        <f t="shared" si="41"/>
        <v>16</v>
      </c>
      <c r="H873" s="281" t="s">
        <v>18639</v>
      </c>
      <c r="I873" s="281" t="s">
        <v>18640</v>
      </c>
      <c r="J873" t="str">
        <f t="shared" si="39"/>
        <v>0585 </v>
      </c>
    </row>
    <row r="874" spans="1:10" ht="15" customHeight="1">
      <c r="A874">
        <v>612</v>
      </c>
      <c r="B874" s="123" t="s">
        <v>18742</v>
      </c>
      <c r="C874" s="282">
        <v>2783</v>
      </c>
      <c r="D874" s="282" t="str">
        <f t="shared" si="40"/>
        <v>2783</v>
      </c>
      <c r="E874" s="289"/>
      <c r="F874" s="289"/>
      <c r="G874" s="300">
        <f t="shared" si="41"/>
        <v>16</v>
      </c>
      <c r="H874" s="281" t="s">
        <v>18743</v>
      </c>
      <c r="I874" s="281" t="s">
        <v>18744</v>
      </c>
      <c r="J874" t="str">
        <f t="shared" si="39"/>
        <v>0626 </v>
      </c>
    </row>
    <row r="875" spans="1:10" ht="15" customHeight="1">
      <c r="A875">
        <v>722</v>
      </c>
      <c r="B875" s="123" t="s">
        <v>19034</v>
      </c>
      <c r="C875" s="282">
        <v>2783</v>
      </c>
      <c r="D875" s="282" t="str">
        <f t="shared" si="40"/>
        <v>2783</v>
      </c>
      <c r="E875" s="289"/>
      <c r="F875" s="289"/>
      <c r="G875" s="300">
        <f t="shared" si="41"/>
        <v>16</v>
      </c>
      <c r="H875" s="281" t="s">
        <v>19035</v>
      </c>
      <c r="I875" s="281" t="s">
        <v>19036</v>
      </c>
      <c r="J875" t="str">
        <f t="shared" si="39"/>
        <v>0741 </v>
      </c>
    </row>
    <row r="876" spans="1:10" ht="15" customHeight="1">
      <c r="A876">
        <v>734</v>
      </c>
      <c r="B876" s="123" t="s">
        <v>19069</v>
      </c>
      <c r="C876" s="282">
        <v>2783</v>
      </c>
      <c r="D876" s="282" t="str">
        <f t="shared" si="40"/>
        <v>2783</v>
      </c>
      <c r="E876" s="289"/>
      <c r="F876" s="289"/>
      <c r="G876" s="300">
        <f t="shared" si="41"/>
        <v>16</v>
      </c>
      <c r="H876" s="281" t="s">
        <v>19070</v>
      </c>
      <c r="I876" s="281" t="s">
        <v>19071</v>
      </c>
      <c r="J876" t="str">
        <f t="shared" si="39"/>
        <v>0753 </v>
      </c>
    </row>
    <row r="877" spans="1:10" ht="15" customHeight="1">
      <c r="A877">
        <v>739</v>
      </c>
      <c r="B877" s="123" t="s">
        <v>19084</v>
      </c>
      <c r="C877" s="282">
        <v>2783</v>
      </c>
      <c r="D877" s="282" t="str">
        <f t="shared" si="40"/>
        <v>2783</v>
      </c>
      <c r="E877" s="289"/>
      <c r="F877" s="289"/>
      <c r="G877" s="300">
        <f t="shared" si="41"/>
        <v>16</v>
      </c>
      <c r="H877" s="281" t="s">
        <v>19085</v>
      </c>
      <c r="I877" s="281" t="s">
        <v>19086</v>
      </c>
      <c r="J877" t="str">
        <f t="shared" si="39"/>
        <v>0758 </v>
      </c>
    </row>
    <row r="878" spans="1:10" ht="15" customHeight="1">
      <c r="A878">
        <v>778</v>
      </c>
      <c r="B878" s="123" t="s">
        <v>19193</v>
      </c>
      <c r="C878" s="282">
        <v>2783</v>
      </c>
      <c r="D878" s="282" t="str">
        <f t="shared" si="40"/>
        <v>2783</v>
      </c>
      <c r="E878" s="289"/>
      <c r="F878" s="289"/>
      <c r="G878" s="300">
        <f t="shared" si="41"/>
        <v>16</v>
      </c>
      <c r="H878" s="281" t="s">
        <v>19194</v>
      </c>
      <c r="I878" s="281" t="s">
        <v>19195</v>
      </c>
      <c r="J878" t="str">
        <f t="shared" si="39"/>
        <v>0797 </v>
      </c>
    </row>
    <row r="879" spans="1:10" ht="15" customHeight="1">
      <c r="A879">
        <v>807</v>
      </c>
      <c r="B879" s="123" t="s">
        <v>19271</v>
      </c>
      <c r="C879" s="282">
        <v>2783</v>
      </c>
      <c r="D879" s="282" t="str">
        <f t="shared" si="40"/>
        <v>2783</v>
      </c>
      <c r="E879" s="289"/>
      <c r="F879" s="289"/>
      <c r="G879" s="300">
        <f t="shared" si="41"/>
        <v>16</v>
      </c>
      <c r="H879" s="281" t="s">
        <v>19272</v>
      </c>
      <c r="I879" s="281" t="s">
        <v>19273</v>
      </c>
      <c r="J879" t="str">
        <f t="shared" si="39"/>
        <v>0826 </v>
      </c>
    </row>
    <row r="880" spans="1:10" ht="15" customHeight="1">
      <c r="A880">
        <v>830</v>
      </c>
      <c r="B880" s="123" t="s">
        <v>19337</v>
      </c>
      <c r="C880" s="282">
        <v>2783</v>
      </c>
      <c r="D880" s="282" t="str">
        <f t="shared" si="40"/>
        <v>2783</v>
      </c>
      <c r="E880" s="289"/>
      <c r="F880" s="289"/>
      <c r="G880" s="300">
        <f t="shared" si="41"/>
        <v>16</v>
      </c>
      <c r="H880" s="281" t="s">
        <v>19338</v>
      </c>
      <c r="I880" s="281" t="s">
        <v>19339</v>
      </c>
      <c r="J880" t="str">
        <f t="shared" si="39"/>
        <v>0851 </v>
      </c>
    </row>
    <row r="881" spans="1:10" ht="15" customHeight="1">
      <c r="A881">
        <v>1595</v>
      </c>
      <c r="B881" s="123" t="s">
        <v>21470</v>
      </c>
      <c r="C881" s="282">
        <v>2783</v>
      </c>
      <c r="D881" s="282" t="str">
        <f t="shared" si="40"/>
        <v>2783</v>
      </c>
      <c r="E881" s="289"/>
      <c r="F881" s="289"/>
      <c r="G881" s="300">
        <f t="shared" si="41"/>
        <v>16</v>
      </c>
      <c r="H881" s="281" t="s">
        <v>21471</v>
      </c>
      <c r="I881" s="281" t="s">
        <v>21472</v>
      </c>
      <c r="J881" t="str">
        <f t="shared" si="39"/>
        <v>1659 </v>
      </c>
    </row>
    <row r="882" spans="1:10" ht="15" customHeight="1">
      <c r="A882">
        <v>1696</v>
      </c>
      <c r="B882" s="123" t="s">
        <v>21766</v>
      </c>
      <c r="C882" s="282">
        <v>2783</v>
      </c>
      <c r="D882" s="282" t="str">
        <f t="shared" si="40"/>
        <v>2783</v>
      </c>
      <c r="E882" s="289"/>
      <c r="F882" s="289"/>
      <c r="G882" s="300">
        <f t="shared" si="41"/>
        <v>16</v>
      </c>
      <c r="H882" s="281" t="s">
        <v>21767</v>
      </c>
      <c r="I882" s="281" t="s">
        <v>21768</v>
      </c>
      <c r="J882" t="str">
        <f t="shared" si="39"/>
        <v>1768 </v>
      </c>
    </row>
    <row r="883" spans="1:10" ht="15" customHeight="1">
      <c r="A883">
        <v>507</v>
      </c>
      <c r="B883" s="123" t="s">
        <v>18455</v>
      </c>
      <c r="C883" s="282">
        <v>2785</v>
      </c>
      <c r="D883" s="282" t="str">
        <f t="shared" si="40"/>
        <v>2785</v>
      </c>
      <c r="E883" s="289"/>
      <c r="F883" s="289"/>
      <c r="G883" s="300">
        <f t="shared" si="41"/>
        <v>1</v>
      </c>
      <c r="H883" s="281" t="s">
        <v>18456</v>
      </c>
      <c r="I883" s="281" t="s">
        <v>18457</v>
      </c>
      <c r="J883" t="str">
        <f t="shared" si="39"/>
        <v>0515 </v>
      </c>
    </row>
    <row r="884" spans="1:10" ht="15" customHeight="1">
      <c r="A884">
        <v>1238</v>
      </c>
      <c r="B884" s="123" t="s">
        <v>20468</v>
      </c>
      <c r="C884" s="282">
        <v>2786</v>
      </c>
      <c r="D884" s="282" t="str">
        <f t="shared" si="40"/>
        <v>2786</v>
      </c>
      <c r="E884" s="289"/>
      <c r="F884" s="289"/>
      <c r="G884" s="300">
        <f t="shared" si="41"/>
        <v>1</v>
      </c>
      <c r="H884" s="281" t="s">
        <v>20469</v>
      </c>
      <c r="I884" s="281" t="s">
        <v>20470</v>
      </c>
      <c r="J884" t="str">
        <f t="shared" si="39"/>
        <v>1283 </v>
      </c>
    </row>
    <row r="885" spans="1:10" ht="15" customHeight="1">
      <c r="A885">
        <v>360</v>
      </c>
      <c r="B885" s="123" t="s">
        <v>18056</v>
      </c>
      <c r="C885" s="282">
        <v>2789</v>
      </c>
      <c r="D885" s="282" t="str">
        <f t="shared" si="40"/>
        <v>2789</v>
      </c>
      <c r="E885" s="289"/>
      <c r="F885" s="289"/>
      <c r="G885" s="300">
        <f t="shared" si="41"/>
        <v>1</v>
      </c>
      <c r="H885" s="281" t="s">
        <v>18057</v>
      </c>
      <c r="I885" s="281" t="s">
        <v>18058</v>
      </c>
      <c r="J885" t="str">
        <f t="shared" si="39"/>
        <v>0363 </v>
      </c>
    </row>
    <row r="886" spans="1:10" ht="15" customHeight="1">
      <c r="A886">
        <v>56</v>
      </c>
      <c r="B886" s="123" t="s">
        <v>17233</v>
      </c>
      <c r="C886" s="282">
        <v>2809</v>
      </c>
      <c r="D886" s="282" t="str">
        <f t="shared" si="40"/>
        <v>2809</v>
      </c>
      <c r="E886" s="289"/>
      <c r="F886" s="289"/>
      <c r="G886" s="300">
        <f t="shared" si="41"/>
        <v>1</v>
      </c>
      <c r="H886" s="281" t="s">
        <v>4261</v>
      </c>
      <c r="I886" s="281" t="s">
        <v>17234</v>
      </c>
      <c r="J886" t="str">
        <f t="shared" si="39"/>
        <v>0056 </v>
      </c>
    </row>
    <row r="887" spans="1:10" ht="15" customHeight="1">
      <c r="A887">
        <v>59</v>
      </c>
      <c r="B887" s="123" t="s">
        <v>17239</v>
      </c>
      <c r="C887" s="282">
        <v>2810</v>
      </c>
      <c r="D887" s="282" t="str">
        <f t="shared" si="40"/>
        <v>2810</v>
      </c>
      <c r="E887" s="289"/>
      <c r="F887" s="289"/>
      <c r="G887" s="300">
        <f t="shared" si="41"/>
        <v>20</v>
      </c>
      <c r="H887" s="281" t="s">
        <v>17240</v>
      </c>
      <c r="I887" s="281" t="s">
        <v>17241</v>
      </c>
      <c r="J887" t="str">
        <f t="shared" si="39"/>
        <v>0059 </v>
      </c>
    </row>
    <row r="888" spans="1:10" ht="15" customHeight="1">
      <c r="A888">
        <v>80</v>
      </c>
      <c r="B888" s="123" t="s">
        <v>17290</v>
      </c>
      <c r="C888" s="282">
        <v>2810</v>
      </c>
      <c r="D888" s="282" t="str">
        <f t="shared" si="40"/>
        <v>2810</v>
      </c>
      <c r="E888" s="289"/>
      <c r="F888" s="289"/>
      <c r="G888" s="300">
        <f t="shared" si="41"/>
        <v>20</v>
      </c>
      <c r="H888" s="281" t="s">
        <v>17291</v>
      </c>
      <c r="I888" s="281" t="s">
        <v>17292</v>
      </c>
      <c r="J888" t="str">
        <f t="shared" si="39"/>
        <v>0080 </v>
      </c>
    </row>
    <row r="889" spans="1:10" ht="15" customHeight="1">
      <c r="A889">
        <v>158</v>
      </c>
      <c r="B889" s="123" t="s">
        <v>17506</v>
      </c>
      <c r="C889" s="282">
        <v>2810</v>
      </c>
      <c r="D889" s="282" t="str">
        <f t="shared" si="40"/>
        <v>2810</v>
      </c>
      <c r="E889" s="289"/>
      <c r="F889" s="289"/>
      <c r="G889" s="300">
        <f t="shared" si="41"/>
        <v>20</v>
      </c>
      <c r="H889" s="281" t="s">
        <v>17507</v>
      </c>
      <c r="I889" s="281" t="s">
        <v>17508</v>
      </c>
      <c r="J889" t="str">
        <f t="shared" si="39"/>
        <v>0158 </v>
      </c>
    </row>
    <row r="890" spans="1:10" ht="15" customHeight="1">
      <c r="A890">
        <v>159</v>
      </c>
      <c r="B890" s="123" t="s">
        <v>17509</v>
      </c>
      <c r="C890" s="282">
        <v>2810</v>
      </c>
      <c r="D890" s="282" t="str">
        <f t="shared" si="40"/>
        <v>2810</v>
      </c>
      <c r="E890" s="289"/>
      <c r="F890" s="289"/>
      <c r="G890" s="300">
        <f t="shared" si="41"/>
        <v>20</v>
      </c>
      <c r="H890" s="281" t="s">
        <v>17510</v>
      </c>
      <c r="I890" s="281" t="s">
        <v>17511</v>
      </c>
      <c r="J890" t="str">
        <f t="shared" si="39"/>
        <v>0159 </v>
      </c>
    </row>
    <row r="891" spans="1:10" ht="15" customHeight="1">
      <c r="A891">
        <v>349</v>
      </c>
      <c r="B891" s="123" t="s">
        <v>18025</v>
      </c>
      <c r="C891" s="282">
        <v>2810</v>
      </c>
      <c r="D891" s="282" t="str">
        <f t="shared" si="40"/>
        <v>2810</v>
      </c>
      <c r="E891" s="289"/>
      <c r="F891" s="289"/>
      <c r="G891" s="300">
        <f t="shared" si="41"/>
        <v>20</v>
      </c>
      <c r="H891" s="281" t="s">
        <v>18026</v>
      </c>
      <c r="I891" s="281" t="s">
        <v>18027</v>
      </c>
      <c r="J891" t="str">
        <f t="shared" si="39"/>
        <v>0352 </v>
      </c>
    </row>
    <row r="892" spans="1:10" ht="15" customHeight="1">
      <c r="A892">
        <v>412</v>
      </c>
      <c r="B892" s="123" t="s">
        <v>18201</v>
      </c>
      <c r="C892" s="282">
        <v>2810</v>
      </c>
      <c r="D892" s="282" t="str">
        <f t="shared" si="40"/>
        <v>2810</v>
      </c>
      <c r="E892" s="289"/>
      <c r="F892" s="289"/>
      <c r="G892" s="300">
        <f t="shared" si="41"/>
        <v>20</v>
      </c>
      <c r="H892" s="281" t="s">
        <v>18202</v>
      </c>
      <c r="I892" s="281" t="s">
        <v>18203</v>
      </c>
      <c r="J892" t="str">
        <f t="shared" si="39"/>
        <v>0418 </v>
      </c>
    </row>
    <row r="893" spans="1:10" ht="15" customHeight="1">
      <c r="A893">
        <v>448</v>
      </c>
      <c r="B893" s="123" t="s">
        <v>18298</v>
      </c>
      <c r="C893" s="282">
        <v>2810</v>
      </c>
      <c r="D893" s="282" t="str">
        <f t="shared" si="40"/>
        <v>2810</v>
      </c>
      <c r="E893" s="289"/>
      <c r="F893" s="289"/>
      <c r="G893" s="300">
        <f t="shared" si="41"/>
        <v>20</v>
      </c>
      <c r="H893" s="281" t="s">
        <v>18299</v>
      </c>
      <c r="I893" s="281" t="s">
        <v>18300</v>
      </c>
      <c r="J893" t="str">
        <f t="shared" si="39"/>
        <v>0456 </v>
      </c>
    </row>
    <row r="894" spans="1:10" ht="15" customHeight="1">
      <c r="A894">
        <v>515</v>
      </c>
      <c r="B894" s="123" t="s">
        <v>18477</v>
      </c>
      <c r="C894" s="282">
        <v>2810</v>
      </c>
      <c r="D894" s="282" t="str">
        <f t="shared" si="40"/>
        <v>2810</v>
      </c>
      <c r="E894" s="289"/>
      <c r="F894" s="289"/>
      <c r="G894" s="300">
        <f t="shared" si="41"/>
        <v>20</v>
      </c>
      <c r="H894" s="281" t="s">
        <v>18478</v>
      </c>
      <c r="I894" s="281" t="s">
        <v>18479</v>
      </c>
      <c r="J894" t="str">
        <f t="shared" si="39"/>
        <v>0525 </v>
      </c>
    </row>
    <row r="895" spans="1:10" ht="15" customHeight="1">
      <c r="A895">
        <v>544</v>
      </c>
      <c r="B895" s="123" t="s">
        <v>18559</v>
      </c>
      <c r="C895" s="282">
        <v>2810</v>
      </c>
      <c r="D895" s="282" t="str">
        <f t="shared" si="40"/>
        <v>2810</v>
      </c>
      <c r="E895" s="289"/>
      <c r="F895" s="289"/>
      <c r="G895" s="300">
        <f t="shared" si="41"/>
        <v>20</v>
      </c>
      <c r="H895" s="281" t="s">
        <v>18560</v>
      </c>
      <c r="I895" s="281" t="s">
        <v>18561</v>
      </c>
      <c r="J895" t="str">
        <f t="shared" si="39"/>
        <v>0555 </v>
      </c>
    </row>
    <row r="896" spans="1:10" ht="15" customHeight="1">
      <c r="A896">
        <v>665</v>
      </c>
      <c r="B896" s="123" t="s">
        <v>18890</v>
      </c>
      <c r="C896" s="282">
        <v>2810</v>
      </c>
      <c r="D896" s="282" t="str">
        <f t="shared" si="40"/>
        <v>2810</v>
      </c>
      <c r="E896" s="289"/>
      <c r="F896" s="289"/>
      <c r="G896" s="300">
        <f t="shared" si="41"/>
        <v>20</v>
      </c>
      <c r="H896" s="281" t="s">
        <v>18891</v>
      </c>
      <c r="I896" s="281" t="s">
        <v>18892</v>
      </c>
      <c r="J896" t="str">
        <f t="shared" si="39"/>
        <v>0683 </v>
      </c>
    </row>
    <row r="897" spans="1:10" ht="15" customHeight="1">
      <c r="A897">
        <v>801</v>
      </c>
      <c r="B897" s="123" t="s">
        <v>19254</v>
      </c>
      <c r="C897" s="282">
        <v>2810</v>
      </c>
      <c r="D897" s="282" t="str">
        <f t="shared" si="40"/>
        <v>2810</v>
      </c>
      <c r="E897" s="289"/>
      <c r="F897" s="289"/>
      <c r="G897" s="300">
        <f t="shared" si="41"/>
        <v>20</v>
      </c>
      <c r="H897" s="281" t="s">
        <v>19255</v>
      </c>
      <c r="I897" s="281" t="s">
        <v>19256</v>
      </c>
      <c r="J897" t="str">
        <f t="shared" si="39"/>
        <v>0820 </v>
      </c>
    </row>
    <row r="898" spans="1:10" ht="15" customHeight="1">
      <c r="A898">
        <v>887</v>
      </c>
      <c r="B898" s="123" t="s">
        <v>19492</v>
      </c>
      <c r="C898" s="282">
        <v>2810</v>
      </c>
      <c r="D898" s="282" t="str">
        <f t="shared" si="40"/>
        <v>2810</v>
      </c>
      <c r="E898" s="289"/>
      <c r="F898" s="289"/>
      <c r="G898" s="300">
        <f t="shared" si="41"/>
        <v>20</v>
      </c>
      <c r="H898" s="281" t="s">
        <v>19493</v>
      </c>
      <c r="I898" s="281" t="s">
        <v>19494</v>
      </c>
      <c r="J898" t="str">
        <f t="shared" ref="J898:J961" si="42">B898</f>
        <v>0909 </v>
      </c>
    </row>
    <row r="899" spans="1:10" ht="15" customHeight="1">
      <c r="A899">
        <v>915</v>
      </c>
      <c r="B899" s="123" t="s">
        <v>19569</v>
      </c>
      <c r="C899" s="282">
        <v>2810</v>
      </c>
      <c r="D899" s="282" t="str">
        <f t="shared" ref="D899:D962" si="43">TEXT(C899,"0000")</f>
        <v>2810</v>
      </c>
      <c r="E899" s="289"/>
      <c r="F899" s="289"/>
      <c r="G899" s="300">
        <f t="shared" ref="G899:G962" si="44">COUNTIF($C$2:$C$1713,C899)</f>
        <v>20</v>
      </c>
      <c r="H899" s="281" t="s">
        <v>19570</v>
      </c>
      <c r="I899" s="281" t="s">
        <v>19571</v>
      </c>
      <c r="J899" t="str">
        <f t="shared" si="42"/>
        <v>0936 </v>
      </c>
    </row>
    <row r="900" spans="1:10" ht="15" customHeight="1">
      <c r="A900">
        <v>1049</v>
      </c>
      <c r="B900" s="123" t="s">
        <v>19941</v>
      </c>
      <c r="C900" s="282">
        <v>2810</v>
      </c>
      <c r="D900" s="282" t="str">
        <f t="shared" si="43"/>
        <v>2810</v>
      </c>
      <c r="E900" s="289"/>
      <c r="F900" s="289"/>
      <c r="G900" s="300">
        <f t="shared" si="44"/>
        <v>20</v>
      </c>
      <c r="H900" s="281" t="s">
        <v>19942</v>
      </c>
      <c r="I900" s="281" t="s">
        <v>19943</v>
      </c>
      <c r="J900" t="str">
        <f t="shared" si="42"/>
        <v>1082 </v>
      </c>
    </row>
    <row r="901" spans="1:10" ht="15" customHeight="1">
      <c r="A901">
        <v>1061</v>
      </c>
      <c r="B901" s="123" t="s">
        <v>19977</v>
      </c>
      <c r="C901" s="282">
        <v>2810</v>
      </c>
      <c r="D901" s="282" t="str">
        <f t="shared" si="43"/>
        <v>2810</v>
      </c>
      <c r="E901" s="289"/>
      <c r="F901" s="289"/>
      <c r="G901" s="300">
        <f t="shared" si="44"/>
        <v>20</v>
      </c>
      <c r="H901" s="281" t="s">
        <v>19978</v>
      </c>
      <c r="I901" s="281" t="s">
        <v>19979</v>
      </c>
      <c r="J901" t="str">
        <f t="shared" si="42"/>
        <v>1095 </v>
      </c>
    </row>
    <row r="902" spans="1:10" ht="15" customHeight="1">
      <c r="A902">
        <v>1131</v>
      </c>
      <c r="B902" s="123" t="s">
        <v>20168</v>
      </c>
      <c r="C902" s="282">
        <v>2810</v>
      </c>
      <c r="D902" s="282" t="str">
        <f t="shared" si="43"/>
        <v>2810</v>
      </c>
      <c r="E902" s="289"/>
      <c r="F902" s="289"/>
      <c r="G902" s="300">
        <f t="shared" si="44"/>
        <v>20</v>
      </c>
      <c r="H902" s="281" t="s">
        <v>20169</v>
      </c>
      <c r="I902" s="281"/>
      <c r="J902" t="str">
        <f t="shared" si="42"/>
        <v>1169 </v>
      </c>
    </row>
    <row r="903" spans="1:10" ht="15" customHeight="1">
      <c r="A903">
        <v>1371</v>
      </c>
      <c r="B903" s="123" t="s">
        <v>20842</v>
      </c>
      <c r="C903" s="282">
        <v>2810</v>
      </c>
      <c r="D903" s="282" t="str">
        <f t="shared" si="43"/>
        <v>2810</v>
      </c>
      <c r="E903" s="289"/>
      <c r="F903" s="289"/>
      <c r="G903" s="300">
        <f t="shared" si="44"/>
        <v>20</v>
      </c>
      <c r="H903" s="281" t="s">
        <v>20843</v>
      </c>
      <c r="I903" s="281"/>
      <c r="J903" t="str">
        <f t="shared" si="42"/>
        <v>1423 </v>
      </c>
    </row>
    <row r="904" spans="1:10" ht="15" customHeight="1">
      <c r="A904">
        <v>1593</v>
      </c>
      <c r="B904" s="123" t="s">
        <v>21464</v>
      </c>
      <c r="C904" s="282">
        <v>2810</v>
      </c>
      <c r="D904" s="282" t="str">
        <f t="shared" si="43"/>
        <v>2810</v>
      </c>
      <c r="E904" s="289"/>
      <c r="F904" s="289"/>
      <c r="G904" s="300">
        <f t="shared" si="44"/>
        <v>20</v>
      </c>
      <c r="H904" s="281" t="s">
        <v>21465</v>
      </c>
      <c r="I904" s="281" t="s">
        <v>21466</v>
      </c>
      <c r="J904" t="str">
        <f t="shared" si="42"/>
        <v>1655 </v>
      </c>
    </row>
    <row r="905" spans="1:10" ht="15" customHeight="1">
      <c r="A905">
        <v>1614</v>
      </c>
      <c r="B905" s="123" t="s">
        <v>21525</v>
      </c>
      <c r="C905" s="282">
        <v>2810</v>
      </c>
      <c r="D905" s="282" t="str">
        <f t="shared" si="43"/>
        <v>2810</v>
      </c>
      <c r="E905" s="289"/>
      <c r="F905" s="289"/>
      <c r="G905" s="300">
        <f t="shared" si="44"/>
        <v>20</v>
      </c>
      <c r="H905" s="281" t="s">
        <v>21526</v>
      </c>
      <c r="I905" s="281" t="s">
        <v>21527</v>
      </c>
      <c r="J905" t="str">
        <f t="shared" si="42"/>
        <v>1679 </v>
      </c>
    </row>
    <row r="906" spans="1:10" ht="15" customHeight="1">
      <c r="A906">
        <v>1671</v>
      </c>
      <c r="B906" s="123" t="s">
        <v>21692</v>
      </c>
      <c r="C906" s="282">
        <v>2810</v>
      </c>
      <c r="D906" s="282" t="str">
        <f t="shared" si="43"/>
        <v>2810</v>
      </c>
      <c r="E906" s="289"/>
      <c r="F906" s="289"/>
      <c r="G906" s="300">
        <f t="shared" si="44"/>
        <v>20</v>
      </c>
      <c r="H906" s="281" t="s">
        <v>21693</v>
      </c>
      <c r="I906" s="281" t="s">
        <v>21694</v>
      </c>
      <c r="J906" t="str">
        <f t="shared" si="42"/>
        <v>1742 </v>
      </c>
    </row>
    <row r="907" spans="1:10" ht="15" customHeight="1">
      <c r="A907">
        <v>93</v>
      </c>
      <c r="B907" s="123" t="s">
        <v>17326</v>
      </c>
      <c r="C907" s="282">
        <v>2811</v>
      </c>
      <c r="D907" s="282" t="str">
        <f t="shared" si="43"/>
        <v>2811</v>
      </c>
      <c r="E907" s="289"/>
      <c r="F907" s="289"/>
      <c r="G907" s="300">
        <f t="shared" si="44"/>
        <v>22</v>
      </c>
      <c r="H907" s="281" t="s">
        <v>17327</v>
      </c>
      <c r="I907" s="281" t="s">
        <v>17328</v>
      </c>
      <c r="J907" t="str">
        <f t="shared" si="42"/>
        <v>0093 </v>
      </c>
    </row>
    <row r="908" spans="1:10" ht="15" customHeight="1">
      <c r="A908">
        <v>230</v>
      </c>
      <c r="B908" s="123" t="s">
        <v>17702</v>
      </c>
      <c r="C908" s="282">
        <v>2811</v>
      </c>
      <c r="D908" s="282" t="str">
        <f t="shared" si="43"/>
        <v>2811</v>
      </c>
      <c r="E908" s="289"/>
      <c r="F908" s="289"/>
      <c r="G908" s="300">
        <f t="shared" si="44"/>
        <v>22</v>
      </c>
      <c r="H908" s="281" t="s">
        <v>17703</v>
      </c>
      <c r="I908" s="281" t="s">
        <v>17704</v>
      </c>
      <c r="J908" t="str">
        <f t="shared" si="42"/>
        <v>0234 </v>
      </c>
    </row>
    <row r="909" spans="1:10" ht="15" customHeight="1">
      <c r="A909">
        <v>406</v>
      </c>
      <c r="B909" s="123" t="s">
        <v>18183</v>
      </c>
      <c r="C909" s="282">
        <v>2811</v>
      </c>
      <c r="D909" s="282" t="str">
        <f t="shared" si="43"/>
        <v>2811</v>
      </c>
      <c r="E909" s="289"/>
      <c r="F909" s="289"/>
      <c r="G909" s="300">
        <f t="shared" si="44"/>
        <v>22</v>
      </c>
      <c r="H909" s="281" t="s">
        <v>18184</v>
      </c>
      <c r="I909" s="281" t="s">
        <v>18185</v>
      </c>
      <c r="J909" t="str">
        <f t="shared" si="42"/>
        <v>0411 </v>
      </c>
    </row>
    <row r="910" spans="1:10" ht="15" customHeight="1">
      <c r="A910">
        <v>418</v>
      </c>
      <c r="B910" s="123" t="s">
        <v>18219</v>
      </c>
      <c r="C910" s="282">
        <v>2811</v>
      </c>
      <c r="D910" s="282" t="str">
        <f t="shared" si="43"/>
        <v>2811</v>
      </c>
      <c r="E910" s="289"/>
      <c r="F910" s="289"/>
      <c r="G910" s="300">
        <f t="shared" si="44"/>
        <v>22</v>
      </c>
      <c r="H910" s="281" t="s">
        <v>18220</v>
      </c>
      <c r="I910" s="281" t="s">
        <v>18221</v>
      </c>
      <c r="J910" t="str">
        <f t="shared" si="42"/>
        <v>0424 </v>
      </c>
    </row>
    <row r="911" spans="1:10" ht="15" customHeight="1">
      <c r="A911">
        <v>437</v>
      </c>
      <c r="B911" s="123" t="s">
        <v>18268</v>
      </c>
      <c r="C911" s="282">
        <v>2811</v>
      </c>
      <c r="D911" s="282" t="str">
        <f t="shared" si="43"/>
        <v>2811</v>
      </c>
      <c r="E911" s="289"/>
      <c r="F911" s="289"/>
      <c r="G911" s="300">
        <f t="shared" si="44"/>
        <v>22</v>
      </c>
      <c r="H911" s="281" t="s">
        <v>18269</v>
      </c>
      <c r="I911" s="281" t="s">
        <v>18270</v>
      </c>
      <c r="J911" t="str">
        <f t="shared" si="42"/>
        <v>0443 </v>
      </c>
    </row>
    <row r="912" spans="1:10" ht="15" customHeight="1">
      <c r="A912">
        <v>497</v>
      </c>
      <c r="B912" s="123" t="s">
        <v>18428</v>
      </c>
      <c r="C912" s="282">
        <v>2811</v>
      </c>
      <c r="D912" s="282" t="str">
        <f t="shared" si="43"/>
        <v>2811</v>
      </c>
      <c r="E912" s="289"/>
      <c r="F912" s="289"/>
      <c r="G912" s="300">
        <f t="shared" si="44"/>
        <v>22</v>
      </c>
      <c r="H912" s="281" t="s">
        <v>18429</v>
      </c>
      <c r="I912" s="281" t="s">
        <v>18430</v>
      </c>
      <c r="J912" t="str">
        <f t="shared" si="42"/>
        <v>0503 </v>
      </c>
    </row>
    <row r="913" spans="1:10" ht="15" customHeight="1">
      <c r="A913">
        <v>517</v>
      </c>
      <c r="B913" s="123" t="s">
        <v>18483</v>
      </c>
      <c r="C913" s="282">
        <v>2811</v>
      </c>
      <c r="D913" s="282" t="str">
        <f t="shared" si="43"/>
        <v>2811</v>
      </c>
      <c r="E913" s="289"/>
      <c r="F913" s="289"/>
      <c r="G913" s="300">
        <f t="shared" si="44"/>
        <v>22</v>
      </c>
      <c r="H913" s="281" t="s">
        <v>18484</v>
      </c>
      <c r="I913" s="281" t="s">
        <v>18485</v>
      </c>
      <c r="J913" t="str">
        <f t="shared" si="42"/>
        <v>0527 </v>
      </c>
    </row>
    <row r="914" spans="1:10" ht="15" customHeight="1">
      <c r="A914">
        <v>568</v>
      </c>
      <c r="B914" s="123" t="s">
        <v>18623</v>
      </c>
      <c r="C914" s="282">
        <v>2811</v>
      </c>
      <c r="D914" s="282" t="str">
        <f t="shared" si="43"/>
        <v>2811</v>
      </c>
      <c r="E914" s="289"/>
      <c r="F914" s="289"/>
      <c r="G914" s="300">
        <f t="shared" si="44"/>
        <v>22</v>
      </c>
      <c r="H914" s="281" t="s">
        <v>18624</v>
      </c>
      <c r="I914" s="281" t="s">
        <v>18625</v>
      </c>
      <c r="J914" t="str">
        <f t="shared" si="42"/>
        <v>0579 </v>
      </c>
    </row>
    <row r="915" spans="1:10" ht="15" customHeight="1">
      <c r="A915">
        <v>625</v>
      </c>
      <c r="B915" s="123" t="s">
        <v>18778</v>
      </c>
      <c r="C915" s="282">
        <v>2811</v>
      </c>
      <c r="D915" s="282" t="str">
        <f t="shared" si="43"/>
        <v>2811</v>
      </c>
      <c r="E915" s="289"/>
      <c r="F915" s="289"/>
      <c r="G915" s="300">
        <f t="shared" si="44"/>
        <v>22</v>
      </c>
      <c r="H915" s="281" t="s">
        <v>18779</v>
      </c>
      <c r="I915" s="281" t="s">
        <v>18780</v>
      </c>
      <c r="J915" t="str">
        <f t="shared" si="42"/>
        <v>0640 </v>
      </c>
    </row>
    <row r="916" spans="1:10" ht="15" customHeight="1">
      <c r="A916">
        <v>663</v>
      </c>
      <c r="B916" s="123" t="s">
        <v>18884</v>
      </c>
      <c r="C916" s="282">
        <v>2811</v>
      </c>
      <c r="D916" s="282" t="str">
        <f t="shared" si="43"/>
        <v>2811</v>
      </c>
      <c r="E916" s="289"/>
      <c r="F916" s="289"/>
      <c r="G916" s="300">
        <f t="shared" si="44"/>
        <v>22</v>
      </c>
      <c r="H916" s="281" t="s">
        <v>18885</v>
      </c>
      <c r="I916" s="281" t="s">
        <v>18886</v>
      </c>
      <c r="J916" t="str">
        <f t="shared" si="42"/>
        <v>0680 </v>
      </c>
    </row>
    <row r="917" spans="1:10" ht="15" customHeight="1">
      <c r="A917">
        <v>680</v>
      </c>
      <c r="B917" s="123" t="s">
        <v>18925</v>
      </c>
      <c r="C917" s="282">
        <v>2811</v>
      </c>
      <c r="D917" s="282" t="str">
        <f t="shared" si="43"/>
        <v>2811</v>
      </c>
      <c r="E917" s="289"/>
      <c r="F917" s="289"/>
      <c r="G917" s="300">
        <f t="shared" si="44"/>
        <v>22</v>
      </c>
      <c r="H917" s="281" t="s">
        <v>18926</v>
      </c>
      <c r="I917" s="292"/>
      <c r="J917" t="str">
        <f t="shared" si="42"/>
        <v>0699 </v>
      </c>
    </row>
    <row r="918" spans="1:10" ht="15" customHeight="1">
      <c r="A918">
        <v>711</v>
      </c>
      <c r="B918" s="123" t="s">
        <v>19003</v>
      </c>
      <c r="C918" s="282">
        <v>2811</v>
      </c>
      <c r="D918" s="282" t="str">
        <f t="shared" si="43"/>
        <v>2811</v>
      </c>
      <c r="E918" s="289"/>
      <c r="F918" s="289"/>
      <c r="G918" s="300">
        <f t="shared" si="44"/>
        <v>22</v>
      </c>
      <c r="H918" s="281" t="s">
        <v>19004</v>
      </c>
      <c r="I918" s="281" t="s">
        <v>19005</v>
      </c>
      <c r="J918" t="str">
        <f t="shared" si="42"/>
        <v>0730 </v>
      </c>
    </row>
    <row r="919" spans="1:10" ht="15" customHeight="1">
      <c r="A919">
        <v>1065</v>
      </c>
      <c r="B919" s="123" t="s">
        <v>19987</v>
      </c>
      <c r="C919" s="282">
        <v>2811</v>
      </c>
      <c r="D919" s="282" t="str">
        <f t="shared" si="43"/>
        <v>2811</v>
      </c>
      <c r="E919" s="289"/>
      <c r="F919" s="289"/>
      <c r="G919" s="300">
        <f t="shared" si="44"/>
        <v>22</v>
      </c>
      <c r="H919" s="281" t="s">
        <v>19988</v>
      </c>
      <c r="I919" s="281" t="s">
        <v>19989</v>
      </c>
      <c r="J919" t="str">
        <f t="shared" si="42"/>
        <v>1099 </v>
      </c>
    </row>
    <row r="920" spans="1:10" ht="15" customHeight="1">
      <c r="A920">
        <v>1069</v>
      </c>
      <c r="B920" s="123" t="s">
        <v>19998</v>
      </c>
      <c r="C920" s="282">
        <v>2811</v>
      </c>
      <c r="D920" s="282" t="str">
        <f t="shared" si="43"/>
        <v>2811</v>
      </c>
      <c r="E920" s="289"/>
      <c r="F920" s="289"/>
      <c r="G920" s="300">
        <f t="shared" si="44"/>
        <v>22</v>
      </c>
      <c r="H920" s="281" t="s">
        <v>19999</v>
      </c>
      <c r="I920" s="281" t="s">
        <v>20000</v>
      </c>
      <c r="J920" t="str">
        <f t="shared" si="42"/>
        <v>1105 </v>
      </c>
    </row>
    <row r="921" spans="1:10" ht="15" customHeight="1">
      <c r="A921">
        <v>1085</v>
      </c>
      <c r="B921" s="123" t="s">
        <v>20039</v>
      </c>
      <c r="C921" s="282">
        <v>2811</v>
      </c>
      <c r="D921" s="282" t="str">
        <f t="shared" si="43"/>
        <v>2811</v>
      </c>
      <c r="E921" s="289"/>
      <c r="F921" s="289"/>
      <c r="G921" s="300">
        <f t="shared" si="44"/>
        <v>22</v>
      </c>
      <c r="H921" s="281" t="s">
        <v>20040</v>
      </c>
      <c r="I921" s="281" t="s">
        <v>20041</v>
      </c>
      <c r="J921" t="str">
        <f t="shared" si="42"/>
        <v>1121 </v>
      </c>
    </row>
    <row r="922" spans="1:10" ht="15" customHeight="1">
      <c r="A922">
        <v>1382</v>
      </c>
      <c r="B922" s="123" t="s">
        <v>20874</v>
      </c>
      <c r="C922" s="282">
        <v>2811</v>
      </c>
      <c r="D922" s="282" t="str">
        <f t="shared" si="43"/>
        <v>2811</v>
      </c>
      <c r="E922" s="289"/>
      <c r="F922" s="289"/>
      <c r="G922" s="300">
        <f t="shared" si="44"/>
        <v>22</v>
      </c>
      <c r="H922" s="281" t="s">
        <v>20875</v>
      </c>
      <c r="I922" s="281" t="s">
        <v>20876</v>
      </c>
      <c r="J922" t="str">
        <f t="shared" si="42"/>
        <v>1434 </v>
      </c>
    </row>
    <row r="923" spans="1:10" ht="15" customHeight="1">
      <c r="A923">
        <v>1412</v>
      </c>
      <c r="B923" s="123" t="s">
        <v>20958</v>
      </c>
      <c r="C923" s="282">
        <v>2811</v>
      </c>
      <c r="D923" s="282" t="str">
        <f t="shared" si="43"/>
        <v>2811</v>
      </c>
      <c r="E923" s="289"/>
      <c r="F923" s="289"/>
      <c r="G923" s="300">
        <f t="shared" si="44"/>
        <v>22</v>
      </c>
      <c r="H923" s="281" t="s">
        <v>20959</v>
      </c>
      <c r="I923" s="281" t="s">
        <v>20960</v>
      </c>
      <c r="J923" t="str">
        <f t="shared" si="42"/>
        <v>1467 </v>
      </c>
    </row>
    <row r="924" spans="1:10" ht="15" customHeight="1">
      <c r="A924">
        <v>1467</v>
      </c>
      <c r="B924" s="123" t="s">
        <v>21114</v>
      </c>
      <c r="C924" s="282">
        <v>2811</v>
      </c>
      <c r="D924" s="282" t="str">
        <f t="shared" si="43"/>
        <v>2811</v>
      </c>
      <c r="E924" s="289"/>
      <c r="F924" s="289"/>
      <c r="G924" s="300">
        <f t="shared" si="44"/>
        <v>22</v>
      </c>
      <c r="H924" s="281" t="s">
        <v>21115</v>
      </c>
      <c r="I924" s="281" t="s">
        <v>21116</v>
      </c>
      <c r="J924" t="str">
        <f t="shared" si="42"/>
        <v>1524 </v>
      </c>
    </row>
    <row r="925" spans="1:10" ht="15" customHeight="1">
      <c r="A925">
        <v>1486</v>
      </c>
      <c r="B925" s="123" t="s">
        <v>21169</v>
      </c>
      <c r="C925" s="282">
        <v>2811</v>
      </c>
      <c r="D925" s="282" t="str">
        <f t="shared" si="43"/>
        <v>2811</v>
      </c>
      <c r="E925" s="289"/>
      <c r="F925" s="289"/>
      <c r="G925" s="300">
        <f t="shared" si="44"/>
        <v>22</v>
      </c>
      <c r="H925" s="281" t="s">
        <v>21170</v>
      </c>
      <c r="I925" s="281" t="s">
        <v>21171</v>
      </c>
      <c r="J925" t="str">
        <f t="shared" si="42"/>
        <v>1544 </v>
      </c>
    </row>
    <row r="926" spans="1:10" ht="15" customHeight="1">
      <c r="A926">
        <v>1489</v>
      </c>
      <c r="B926" s="123" t="s">
        <v>21178</v>
      </c>
      <c r="C926" s="282">
        <v>2811</v>
      </c>
      <c r="D926" s="282" t="str">
        <f t="shared" si="43"/>
        <v>2811</v>
      </c>
      <c r="E926" s="289"/>
      <c r="F926" s="289"/>
      <c r="G926" s="300">
        <f t="shared" si="44"/>
        <v>22</v>
      </c>
      <c r="H926" s="281" t="s">
        <v>21179</v>
      </c>
      <c r="I926" s="281" t="s">
        <v>21180</v>
      </c>
      <c r="J926" t="str">
        <f t="shared" si="42"/>
        <v>1547 </v>
      </c>
    </row>
    <row r="927" spans="1:10" ht="15" customHeight="1">
      <c r="A927">
        <v>1611</v>
      </c>
      <c r="B927" s="123" t="s">
        <v>21516</v>
      </c>
      <c r="C927" s="282">
        <v>2811</v>
      </c>
      <c r="D927" s="282" t="str">
        <f t="shared" si="43"/>
        <v>2811</v>
      </c>
      <c r="E927" s="289"/>
      <c r="F927" s="289"/>
      <c r="G927" s="300">
        <f t="shared" si="44"/>
        <v>22</v>
      </c>
      <c r="H927" s="281" t="s">
        <v>21517</v>
      </c>
      <c r="I927" s="281" t="s">
        <v>21518</v>
      </c>
      <c r="J927" t="str">
        <f t="shared" si="42"/>
        <v>1676 </v>
      </c>
    </row>
    <row r="928" spans="1:10" ht="15" customHeight="1">
      <c r="A928">
        <v>1630</v>
      </c>
      <c r="B928" s="123" t="s">
        <v>21573</v>
      </c>
      <c r="C928" s="282">
        <v>2811</v>
      </c>
      <c r="D928" s="282" t="str">
        <f t="shared" si="43"/>
        <v>2811</v>
      </c>
      <c r="E928" s="289"/>
      <c r="F928" s="289"/>
      <c r="G928" s="300">
        <f t="shared" si="44"/>
        <v>22</v>
      </c>
      <c r="H928" s="281" t="s">
        <v>21574</v>
      </c>
      <c r="I928" s="281" t="s">
        <v>21575</v>
      </c>
      <c r="J928" t="str">
        <f t="shared" si="42"/>
        <v>1700 </v>
      </c>
    </row>
    <row r="929" spans="1:10" ht="15" customHeight="1">
      <c r="A929">
        <v>555</v>
      </c>
      <c r="B929" s="123" t="s">
        <v>18588</v>
      </c>
      <c r="C929" s="282">
        <v>2812</v>
      </c>
      <c r="D929" s="282" t="str">
        <f t="shared" si="43"/>
        <v>2812</v>
      </c>
      <c r="E929" s="289"/>
      <c r="F929" s="289"/>
      <c r="G929" s="300">
        <f t="shared" si="44"/>
        <v>1</v>
      </c>
      <c r="H929" s="281" t="s">
        <v>18589</v>
      </c>
      <c r="I929" s="281" t="s">
        <v>18590</v>
      </c>
      <c r="J929" t="str">
        <f t="shared" si="42"/>
        <v>0566 </v>
      </c>
    </row>
    <row r="930" spans="1:10" ht="15" customHeight="1">
      <c r="A930">
        <v>1284</v>
      </c>
      <c r="B930" s="123" t="s">
        <v>20600</v>
      </c>
      <c r="C930" s="282">
        <v>2820</v>
      </c>
      <c r="D930" s="282" t="str">
        <f t="shared" si="43"/>
        <v>2820</v>
      </c>
      <c r="E930" s="289"/>
      <c r="F930" s="289"/>
      <c r="G930" s="300">
        <f t="shared" si="44"/>
        <v>1</v>
      </c>
      <c r="H930" s="281" t="s">
        <v>4285</v>
      </c>
      <c r="I930" s="281" t="s">
        <v>20601</v>
      </c>
      <c r="J930" t="str">
        <f t="shared" si="42"/>
        <v>1334 </v>
      </c>
    </row>
    <row r="931" spans="1:10" ht="15" customHeight="1">
      <c r="A931">
        <v>417</v>
      </c>
      <c r="B931" s="123" t="s">
        <v>18216</v>
      </c>
      <c r="C931" s="282">
        <v>2823</v>
      </c>
      <c r="D931" s="282" t="str">
        <f t="shared" si="43"/>
        <v>2823</v>
      </c>
      <c r="E931" s="289"/>
      <c r="F931" s="289"/>
      <c r="G931" s="300">
        <f t="shared" si="44"/>
        <v>1</v>
      </c>
      <c r="H931" s="281" t="s">
        <v>18217</v>
      </c>
      <c r="I931" s="281" t="s">
        <v>18218</v>
      </c>
      <c r="J931" t="str">
        <f t="shared" si="42"/>
        <v>0423 </v>
      </c>
    </row>
    <row r="932" spans="1:10" ht="15" customHeight="1">
      <c r="A932">
        <v>1129</v>
      </c>
      <c r="B932" s="123" t="s">
        <v>20162</v>
      </c>
      <c r="C932" s="282">
        <v>2829</v>
      </c>
      <c r="D932" s="282" t="str">
        <f t="shared" si="43"/>
        <v>2829</v>
      </c>
      <c r="E932" s="289"/>
      <c r="F932" s="289"/>
      <c r="G932" s="300">
        <f t="shared" si="44"/>
        <v>1</v>
      </c>
      <c r="H932" s="281" t="s">
        <v>20163</v>
      </c>
      <c r="I932" s="281" t="s">
        <v>20164</v>
      </c>
      <c r="J932" t="str">
        <f t="shared" si="42"/>
        <v>1167 </v>
      </c>
    </row>
    <row r="933" spans="1:10" ht="15" customHeight="1">
      <c r="A933">
        <v>79</v>
      </c>
      <c r="B933" s="123" t="s">
        <v>17288</v>
      </c>
      <c r="C933" s="282">
        <v>2831</v>
      </c>
      <c r="D933" s="282" t="str">
        <f t="shared" si="43"/>
        <v>2831</v>
      </c>
      <c r="E933" s="289"/>
      <c r="F933" s="289"/>
      <c r="G933" s="300">
        <f t="shared" si="44"/>
        <v>1</v>
      </c>
      <c r="H933" s="281" t="s">
        <v>12376</v>
      </c>
      <c r="I933" s="281" t="s">
        <v>17289</v>
      </c>
      <c r="J933" t="str">
        <f t="shared" si="42"/>
        <v>0079 </v>
      </c>
    </row>
    <row r="934" spans="1:10" ht="15" customHeight="1">
      <c r="A934">
        <v>527</v>
      </c>
      <c r="B934" s="123" t="s">
        <v>18512</v>
      </c>
      <c r="C934" s="282">
        <v>2841</v>
      </c>
      <c r="D934" s="282" t="str">
        <f t="shared" si="43"/>
        <v>2841</v>
      </c>
      <c r="E934" s="289"/>
      <c r="F934" s="289"/>
      <c r="G934" s="300">
        <f t="shared" si="44"/>
        <v>1</v>
      </c>
      <c r="H934" s="281" t="s">
        <v>18513</v>
      </c>
      <c r="I934" s="281" t="s">
        <v>18514</v>
      </c>
      <c r="J934" t="str">
        <f t="shared" si="42"/>
        <v>0537 </v>
      </c>
    </row>
    <row r="935" spans="1:10" ht="15" customHeight="1">
      <c r="A935">
        <v>798</v>
      </c>
      <c r="B935" s="123" t="s">
        <v>19248</v>
      </c>
      <c r="C935" s="282">
        <v>2842</v>
      </c>
      <c r="D935" s="282" t="str">
        <f t="shared" si="43"/>
        <v>2842</v>
      </c>
      <c r="E935" s="289"/>
      <c r="F935" s="289"/>
      <c r="G935" s="300">
        <f t="shared" si="44"/>
        <v>1</v>
      </c>
      <c r="H935" s="281" t="s">
        <v>4325</v>
      </c>
      <c r="I935" s="281"/>
      <c r="J935" t="str">
        <f t="shared" si="42"/>
        <v>0817 </v>
      </c>
    </row>
    <row r="936" spans="1:10" ht="15" customHeight="1">
      <c r="A936">
        <v>584</v>
      </c>
      <c r="B936" s="123" t="s">
        <v>18668</v>
      </c>
      <c r="C936" s="282">
        <v>2862</v>
      </c>
      <c r="D936" s="282" t="str">
        <f t="shared" si="43"/>
        <v>2862</v>
      </c>
      <c r="E936" s="289"/>
      <c r="F936" s="289"/>
      <c r="G936" s="300">
        <f t="shared" si="44"/>
        <v>1</v>
      </c>
      <c r="H936" s="281" t="s">
        <v>12440</v>
      </c>
      <c r="I936" s="281" t="s">
        <v>18669</v>
      </c>
      <c r="J936" t="str">
        <f t="shared" si="42"/>
        <v>0596 </v>
      </c>
    </row>
    <row r="937" spans="1:10" ht="15" customHeight="1">
      <c r="A937">
        <v>876</v>
      </c>
      <c r="B937" s="123" t="s">
        <v>19463</v>
      </c>
      <c r="C937" s="282">
        <v>2865</v>
      </c>
      <c r="D937" s="282" t="str">
        <f t="shared" si="43"/>
        <v>2865</v>
      </c>
      <c r="E937" s="289"/>
      <c r="F937" s="289"/>
      <c r="G937" s="300">
        <f t="shared" si="44"/>
        <v>1</v>
      </c>
      <c r="H937" s="281" t="s">
        <v>19464</v>
      </c>
      <c r="I937" s="281" t="s">
        <v>19465</v>
      </c>
      <c r="J937" t="str">
        <f t="shared" si="42"/>
        <v>0898 </v>
      </c>
    </row>
    <row r="938" spans="1:10" ht="15" customHeight="1">
      <c r="A938">
        <v>756</v>
      </c>
      <c r="B938" s="123" t="s">
        <v>19131</v>
      </c>
      <c r="C938" s="282">
        <v>2871</v>
      </c>
      <c r="D938" s="282" t="str">
        <f t="shared" si="43"/>
        <v>2871</v>
      </c>
      <c r="E938" s="289"/>
      <c r="F938" s="289"/>
      <c r="G938" s="300">
        <f t="shared" si="44"/>
        <v>1</v>
      </c>
      <c r="H938" s="281" t="s">
        <v>19132</v>
      </c>
      <c r="I938" s="281" t="s">
        <v>19133</v>
      </c>
      <c r="J938" t="str">
        <f t="shared" si="42"/>
        <v>0775 </v>
      </c>
    </row>
    <row r="939" spans="1:10" ht="15" customHeight="1">
      <c r="A939">
        <v>2</v>
      </c>
      <c r="B939" s="123" t="s">
        <v>17088</v>
      </c>
      <c r="C939" s="282">
        <v>2872</v>
      </c>
      <c r="D939" s="282" t="str">
        <f t="shared" si="43"/>
        <v>2872</v>
      </c>
      <c r="E939" s="289"/>
      <c r="F939" s="289"/>
      <c r="G939" s="300">
        <f t="shared" si="44"/>
        <v>1</v>
      </c>
      <c r="H939" s="281" t="s">
        <v>17089</v>
      </c>
      <c r="I939" s="281" t="s">
        <v>17090</v>
      </c>
      <c r="J939" t="str">
        <f t="shared" si="42"/>
        <v>0002 </v>
      </c>
    </row>
    <row r="940" spans="1:10" ht="15" customHeight="1">
      <c r="A940">
        <v>1366</v>
      </c>
      <c r="B940" s="123" t="s">
        <v>20827</v>
      </c>
      <c r="C940" s="282">
        <v>2873</v>
      </c>
      <c r="D940" s="282" t="str">
        <f t="shared" si="43"/>
        <v>2873</v>
      </c>
      <c r="E940" s="289"/>
      <c r="F940" s="289"/>
      <c r="G940" s="300">
        <f t="shared" si="44"/>
        <v>1</v>
      </c>
      <c r="H940" s="281" t="s">
        <v>20828</v>
      </c>
      <c r="I940" s="281" t="s">
        <v>20829</v>
      </c>
      <c r="J940" t="str">
        <f t="shared" si="42"/>
        <v>1418 </v>
      </c>
    </row>
    <row r="941" spans="1:10" ht="15" customHeight="1">
      <c r="A941">
        <v>775</v>
      </c>
      <c r="B941" s="123" t="s">
        <v>19185</v>
      </c>
      <c r="C941" s="282">
        <v>2874</v>
      </c>
      <c r="D941" s="282" t="str">
        <f t="shared" si="43"/>
        <v>2874</v>
      </c>
      <c r="E941" s="289"/>
      <c r="F941" s="289"/>
      <c r="G941" s="300">
        <f t="shared" si="44"/>
        <v>1</v>
      </c>
      <c r="H941" s="281" t="s">
        <v>4385</v>
      </c>
      <c r="I941" s="281" t="s">
        <v>19186</v>
      </c>
      <c r="J941" t="str">
        <f t="shared" si="42"/>
        <v>0794 </v>
      </c>
    </row>
    <row r="942" spans="1:10" ht="15" customHeight="1">
      <c r="A942">
        <v>161</v>
      </c>
      <c r="B942" s="123" t="s">
        <v>17515</v>
      </c>
      <c r="C942" s="282">
        <v>2875</v>
      </c>
      <c r="D942" s="282" t="str">
        <f t="shared" si="43"/>
        <v>2875</v>
      </c>
      <c r="E942" s="289"/>
      <c r="F942" s="289"/>
      <c r="G942" s="300">
        <f t="shared" si="44"/>
        <v>1</v>
      </c>
      <c r="H942" s="281" t="s">
        <v>17516</v>
      </c>
      <c r="I942" s="281" t="s">
        <v>17517</v>
      </c>
      <c r="J942" t="str">
        <f t="shared" si="42"/>
        <v>0161 </v>
      </c>
    </row>
    <row r="943" spans="1:10" ht="15" customHeight="1">
      <c r="A943">
        <v>1004</v>
      </c>
      <c r="B943" s="123" t="s">
        <v>19819</v>
      </c>
      <c r="C943" s="282">
        <v>2876</v>
      </c>
      <c r="D943" s="282" t="str">
        <f t="shared" si="43"/>
        <v>2876</v>
      </c>
      <c r="E943" s="289"/>
      <c r="F943" s="289"/>
      <c r="G943" s="300">
        <f t="shared" si="44"/>
        <v>1</v>
      </c>
      <c r="H943" s="281" t="s">
        <v>4390</v>
      </c>
      <c r="I943" s="281" t="s">
        <v>19820</v>
      </c>
      <c r="J943" t="str">
        <f t="shared" si="42"/>
        <v>1033 </v>
      </c>
    </row>
    <row r="944" spans="1:10" ht="15" customHeight="1">
      <c r="A944">
        <v>927</v>
      </c>
      <c r="B944" s="123" t="s">
        <v>19602</v>
      </c>
      <c r="C944" s="282">
        <v>2879</v>
      </c>
      <c r="D944" s="282" t="str">
        <f t="shared" si="43"/>
        <v>2879</v>
      </c>
      <c r="E944" s="289"/>
      <c r="F944" s="289"/>
      <c r="G944" s="300">
        <f t="shared" si="44"/>
        <v>1</v>
      </c>
      <c r="H944" s="281" t="s">
        <v>4395</v>
      </c>
      <c r="I944" s="281" t="s">
        <v>19603</v>
      </c>
      <c r="J944" t="str">
        <f t="shared" si="42"/>
        <v>0948 </v>
      </c>
    </row>
    <row r="945" spans="1:10" ht="15" customHeight="1">
      <c r="A945">
        <v>1643</v>
      </c>
      <c r="B945" s="123" t="s">
        <v>21610</v>
      </c>
      <c r="C945" s="282">
        <v>2901</v>
      </c>
      <c r="D945" s="282" t="str">
        <f t="shared" si="43"/>
        <v>2901</v>
      </c>
      <c r="E945" s="289"/>
      <c r="F945" s="289"/>
      <c r="G945" s="300">
        <f t="shared" si="44"/>
        <v>1</v>
      </c>
      <c r="H945" s="281" t="s">
        <v>4402</v>
      </c>
      <c r="I945" s="281" t="s">
        <v>21611</v>
      </c>
      <c r="J945" t="str">
        <f t="shared" si="42"/>
        <v>1713 </v>
      </c>
    </row>
    <row r="946" spans="1:10" ht="15" customHeight="1">
      <c r="A946">
        <v>837</v>
      </c>
      <c r="B946" s="123" t="s">
        <v>19356</v>
      </c>
      <c r="C946" s="282">
        <v>2902</v>
      </c>
      <c r="D946" s="282" t="str">
        <f t="shared" si="43"/>
        <v>2902</v>
      </c>
      <c r="E946" s="289"/>
      <c r="F946" s="289"/>
      <c r="G946" s="300">
        <f t="shared" si="44"/>
        <v>1</v>
      </c>
      <c r="H946" s="281" t="s">
        <v>19357</v>
      </c>
      <c r="I946" s="281" t="s">
        <v>19358</v>
      </c>
      <c r="J946" t="str">
        <f t="shared" si="42"/>
        <v>0858 </v>
      </c>
    </row>
    <row r="947" spans="1:10" ht="15" customHeight="1">
      <c r="A947">
        <v>334</v>
      </c>
      <c r="B947" s="123" t="s">
        <v>17981</v>
      </c>
      <c r="C947" s="282">
        <v>2912</v>
      </c>
      <c r="D947" s="282" t="str">
        <f t="shared" si="43"/>
        <v>2912</v>
      </c>
      <c r="E947" s="289"/>
      <c r="F947" s="289"/>
      <c r="G947" s="300">
        <f t="shared" si="44"/>
        <v>1</v>
      </c>
      <c r="H947" s="281" t="s">
        <v>17982</v>
      </c>
      <c r="J947" t="str">
        <f t="shared" si="42"/>
        <v>0337 </v>
      </c>
    </row>
    <row r="948" spans="1:10" ht="15" customHeight="1">
      <c r="A948">
        <v>258</v>
      </c>
      <c r="B948" s="123" t="s">
        <v>17780</v>
      </c>
      <c r="C948" s="282">
        <v>2920</v>
      </c>
      <c r="D948" s="282" t="str">
        <f t="shared" si="43"/>
        <v>2920</v>
      </c>
      <c r="E948" s="289"/>
      <c r="F948" s="289"/>
      <c r="G948" s="300">
        <f t="shared" si="44"/>
        <v>1</v>
      </c>
      <c r="H948" s="281" t="s">
        <v>17781</v>
      </c>
      <c r="I948" s="281" t="s">
        <v>17782</v>
      </c>
      <c r="J948" t="str">
        <f t="shared" si="42"/>
        <v>0261 </v>
      </c>
    </row>
    <row r="949" spans="1:10" ht="15" customHeight="1">
      <c r="A949">
        <v>145</v>
      </c>
      <c r="B949" s="123" t="s">
        <v>17473</v>
      </c>
      <c r="C949" s="282">
        <v>2922</v>
      </c>
      <c r="D949" s="282" t="str">
        <f t="shared" si="43"/>
        <v>2922</v>
      </c>
      <c r="E949" s="289"/>
      <c r="F949" s="289"/>
      <c r="G949" s="300">
        <f t="shared" si="44"/>
        <v>1</v>
      </c>
      <c r="H949" s="281" t="s">
        <v>17474</v>
      </c>
      <c r="I949" s="281" t="s">
        <v>17475</v>
      </c>
      <c r="J949" t="str">
        <f t="shared" si="42"/>
        <v>0145 </v>
      </c>
    </row>
    <row r="950" spans="1:10" ht="15" customHeight="1">
      <c r="A950">
        <v>328</v>
      </c>
      <c r="B950" s="123" t="s">
        <v>17965</v>
      </c>
      <c r="C950" s="282">
        <v>2923</v>
      </c>
      <c r="D950" s="282" t="str">
        <f t="shared" si="43"/>
        <v>2923</v>
      </c>
      <c r="E950" s="289"/>
      <c r="F950" s="289"/>
      <c r="G950" s="300">
        <f t="shared" si="44"/>
        <v>4</v>
      </c>
      <c r="H950" s="281" t="s">
        <v>17966</v>
      </c>
      <c r="I950" s="281" t="s">
        <v>17967</v>
      </c>
      <c r="J950" t="str">
        <f t="shared" si="42"/>
        <v>0331 </v>
      </c>
    </row>
    <row r="951" spans="1:10" ht="15" customHeight="1">
      <c r="A951">
        <v>383</v>
      </c>
      <c r="B951" s="123" t="s">
        <v>18120</v>
      </c>
      <c r="C951" s="282">
        <v>2923</v>
      </c>
      <c r="D951" s="282" t="str">
        <f t="shared" si="43"/>
        <v>2923</v>
      </c>
      <c r="E951" s="289"/>
      <c r="F951" s="289"/>
      <c r="G951" s="300">
        <f t="shared" si="44"/>
        <v>4</v>
      </c>
      <c r="H951" s="281" t="s">
        <v>18121</v>
      </c>
      <c r="I951" s="281" t="s">
        <v>18122</v>
      </c>
      <c r="J951" t="str">
        <f t="shared" si="42"/>
        <v>0387 </v>
      </c>
    </row>
    <row r="952" spans="1:10" ht="15" customHeight="1">
      <c r="A952">
        <v>690</v>
      </c>
      <c r="B952" s="123" t="s">
        <v>18951</v>
      </c>
      <c r="C952" s="282">
        <v>2923</v>
      </c>
      <c r="D952" s="282" t="str">
        <f t="shared" si="43"/>
        <v>2923</v>
      </c>
      <c r="E952" s="289"/>
      <c r="F952" s="289"/>
      <c r="G952" s="300">
        <f t="shared" si="44"/>
        <v>4</v>
      </c>
      <c r="H952" s="281" t="s">
        <v>18952</v>
      </c>
      <c r="I952" s="281" t="s">
        <v>18953</v>
      </c>
      <c r="J952" t="str">
        <f t="shared" si="42"/>
        <v>0709 </v>
      </c>
    </row>
    <row r="953" spans="1:10" ht="15" customHeight="1">
      <c r="A953">
        <v>1712</v>
      </c>
      <c r="B953" s="123" t="s">
        <v>21806</v>
      </c>
      <c r="C953" s="282">
        <v>2923</v>
      </c>
      <c r="D953" s="282" t="str">
        <f t="shared" si="43"/>
        <v>2923</v>
      </c>
      <c r="E953" s="289"/>
      <c r="F953" s="289"/>
      <c r="G953" s="300">
        <f t="shared" si="44"/>
        <v>4</v>
      </c>
      <c r="H953" s="281" t="s">
        <v>21807</v>
      </c>
      <c r="I953" s="281" t="s">
        <v>21808</v>
      </c>
      <c r="J953" t="str">
        <f t="shared" si="42"/>
        <v>1784 </v>
      </c>
    </row>
    <row r="954" spans="1:10" ht="15" customHeight="1">
      <c r="A954">
        <v>668</v>
      </c>
      <c r="B954" s="123" t="s">
        <v>18898</v>
      </c>
      <c r="C954" s="282">
        <v>2924</v>
      </c>
      <c r="D954" s="282" t="str">
        <f t="shared" si="43"/>
        <v>2924</v>
      </c>
      <c r="E954" s="289"/>
      <c r="F954" s="289"/>
      <c r="G954" s="300">
        <f t="shared" si="44"/>
        <v>1</v>
      </c>
      <c r="H954" s="281" t="s">
        <v>18899</v>
      </c>
      <c r="I954" s="281" t="s">
        <v>18900</v>
      </c>
      <c r="J954" t="str">
        <f t="shared" si="42"/>
        <v>0686 </v>
      </c>
    </row>
    <row r="955" spans="1:10" ht="15" customHeight="1">
      <c r="A955">
        <v>877</v>
      </c>
      <c r="B955" s="123" t="s">
        <v>19466</v>
      </c>
      <c r="C955" s="282">
        <v>2927</v>
      </c>
      <c r="D955" s="282" t="str">
        <f t="shared" si="43"/>
        <v>2927</v>
      </c>
      <c r="E955" s="289"/>
      <c r="F955" s="289"/>
      <c r="G955" s="300">
        <f t="shared" si="44"/>
        <v>2</v>
      </c>
      <c r="H955" s="281" t="s">
        <v>19467</v>
      </c>
      <c r="I955" s="281" t="s">
        <v>19468</v>
      </c>
      <c r="J955" t="str">
        <f t="shared" si="42"/>
        <v>0899 </v>
      </c>
    </row>
    <row r="956" spans="1:10" ht="15" customHeight="1">
      <c r="A956">
        <v>1653</v>
      </c>
      <c r="B956" s="123" t="s">
        <v>21638</v>
      </c>
      <c r="C956" s="282">
        <v>2927</v>
      </c>
      <c r="D956" s="282" t="str">
        <f t="shared" si="43"/>
        <v>2927</v>
      </c>
      <c r="E956" s="289"/>
      <c r="F956" s="289"/>
      <c r="G956" s="300">
        <f t="shared" si="44"/>
        <v>2</v>
      </c>
      <c r="H956" s="281" t="s">
        <v>21639</v>
      </c>
      <c r="I956" s="281" t="s">
        <v>21640</v>
      </c>
      <c r="J956" t="str">
        <f t="shared" si="42"/>
        <v>1723 </v>
      </c>
    </row>
    <row r="957" spans="1:10" ht="15" customHeight="1">
      <c r="A957">
        <v>1529</v>
      </c>
      <c r="B957" s="123" t="s">
        <v>21286</v>
      </c>
      <c r="C957" s="282">
        <v>2928</v>
      </c>
      <c r="D957" s="282" t="str">
        <f t="shared" si="43"/>
        <v>2928</v>
      </c>
      <c r="E957" s="289"/>
      <c r="F957" s="289"/>
      <c r="G957" s="300">
        <f t="shared" si="44"/>
        <v>1</v>
      </c>
      <c r="H957" s="281" t="s">
        <v>21287</v>
      </c>
      <c r="I957" s="281" t="s">
        <v>21288</v>
      </c>
      <c r="J957" t="str">
        <f t="shared" si="42"/>
        <v>1584 </v>
      </c>
    </row>
    <row r="958" spans="1:10" ht="15" customHeight="1">
      <c r="A958">
        <v>657</v>
      </c>
      <c r="B958" s="123" t="s">
        <v>18867</v>
      </c>
      <c r="C958" s="282">
        <v>2929</v>
      </c>
      <c r="D958" s="282" t="str">
        <f t="shared" si="43"/>
        <v>2929</v>
      </c>
      <c r="E958" s="289"/>
      <c r="F958" s="289"/>
      <c r="G958" s="300">
        <f t="shared" si="44"/>
        <v>3</v>
      </c>
      <c r="H958" s="281" t="s">
        <v>18868</v>
      </c>
      <c r="I958" s="281" t="s">
        <v>18869</v>
      </c>
      <c r="J958" t="str">
        <f t="shared" si="42"/>
        <v>0673 </v>
      </c>
    </row>
    <row r="959" spans="1:10" ht="15" customHeight="1">
      <c r="A959">
        <v>1109</v>
      </c>
      <c r="B959" s="123" t="s">
        <v>20105</v>
      </c>
      <c r="C959" s="282">
        <v>2929</v>
      </c>
      <c r="D959" s="282" t="str">
        <f t="shared" si="43"/>
        <v>2929</v>
      </c>
      <c r="E959" s="289"/>
      <c r="F959" s="289"/>
      <c r="G959" s="300">
        <f t="shared" si="44"/>
        <v>3</v>
      </c>
      <c r="H959" s="281" t="s">
        <v>20106</v>
      </c>
      <c r="I959" s="281"/>
      <c r="J959" t="str">
        <f t="shared" si="42"/>
        <v>1147 </v>
      </c>
    </row>
    <row r="960" spans="1:10" ht="15" customHeight="1">
      <c r="A960">
        <v>1258</v>
      </c>
      <c r="B960" s="123" t="s">
        <v>20527</v>
      </c>
      <c r="C960" s="282">
        <v>2929</v>
      </c>
      <c r="D960" s="282" t="str">
        <f t="shared" si="43"/>
        <v>2929</v>
      </c>
      <c r="E960" s="289"/>
      <c r="F960" s="289"/>
      <c r="G960" s="300">
        <f t="shared" si="44"/>
        <v>3</v>
      </c>
      <c r="H960" s="281" t="s">
        <v>20528</v>
      </c>
      <c r="I960" s="281" t="s">
        <v>20529</v>
      </c>
      <c r="J960" t="str">
        <f t="shared" si="42"/>
        <v>1304 </v>
      </c>
    </row>
    <row r="961" spans="1:10" ht="15" customHeight="1">
      <c r="A961">
        <v>894</v>
      </c>
      <c r="B961" s="123" t="s">
        <v>19511</v>
      </c>
      <c r="C961" s="282">
        <v>2966</v>
      </c>
      <c r="D961" s="282" t="str">
        <f t="shared" si="43"/>
        <v>2966</v>
      </c>
      <c r="E961" s="289"/>
      <c r="F961" s="289"/>
      <c r="G961" s="300">
        <f t="shared" si="44"/>
        <v>1</v>
      </c>
      <c r="H961" s="281" t="s">
        <v>19512</v>
      </c>
      <c r="I961" s="281" t="s">
        <v>19513</v>
      </c>
      <c r="J961" t="str">
        <f t="shared" si="42"/>
        <v>0916 </v>
      </c>
    </row>
    <row r="962" spans="1:10" ht="15" customHeight="1">
      <c r="A962">
        <v>325</v>
      </c>
      <c r="B962" s="123" t="s">
        <v>17958</v>
      </c>
      <c r="C962" s="282">
        <v>2967</v>
      </c>
      <c r="D962" s="282" t="str">
        <f t="shared" si="43"/>
        <v>2967</v>
      </c>
      <c r="E962" s="289"/>
      <c r="F962" s="289"/>
      <c r="G962" s="300">
        <f t="shared" si="44"/>
        <v>1</v>
      </c>
      <c r="H962" s="281" t="s">
        <v>4518</v>
      </c>
      <c r="I962" s="281" t="s">
        <v>17959</v>
      </c>
      <c r="J962" t="str">
        <f t="shared" ref="J962:J1025" si="45">B962</f>
        <v>0328 </v>
      </c>
    </row>
    <row r="963" spans="1:10" ht="15" customHeight="1">
      <c r="A963">
        <v>1207</v>
      </c>
      <c r="B963" s="123" t="s">
        <v>20378</v>
      </c>
      <c r="C963" s="282">
        <v>2978</v>
      </c>
      <c r="D963" s="282" t="str">
        <f t="shared" ref="D963:D1026" si="46">TEXT(C963,"0000")</f>
        <v>2978</v>
      </c>
      <c r="E963" s="289"/>
      <c r="F963" s="289"/>
      <c r="G963" s="300">
        <f t="shared" ref="G963:G1026" si="47">COUNTIF($C$2:$C$1713,C963)</f>
        <v>1</v>
      </c>
      <c r="H963" s="281" t="s">
        <v>20379</v>
      </c>
      <c r="I963" s="281" t="s">
        <v>20380</v>
      </c>
      <c r="J963" t="str">
        <f t="shared" si="45"/>
        <v>1250 </v>
      </c>
    </row>
    <row r="964" spans="1:10" ht="15" customHeight="1">
      <c r="A964">
        <v>461</v>
      </c>
      <c r="B964" s="123" t="s">
        <v>18332</v>
      </c>
      <c r="C964" s="282">
        <v>2992</v>
      </c>
      <c r="D964" s="282" t="str">
        <f t="shared" si="46"/>
        <v>2992</v>
      </c>
      <c r="E964" s="289"/>
      <c r="F964" s="289"/>
      <c r="G964" s="300">
        <f t="shared" si="47"/>
        <v>1</v>
      </c>
      <c r="H964" s="281" t="s">
        <v>18333</v>
      </c>
      <c r="I964" s="281" t="s">
        <v>18334</v>
      </c>
      <c r="J964" t="str">
        <f t="shared" si="45"/>
        <v>0469 </v>
      </c>
    </row>
    <row r="965" spans="1:10" ht="15" customHeight="1">
      <c r="A965">
        <v>721</v>
      </c>
      <c r="B965" s="123" t="s">
        <v>19031</v>
      </c>
      <c r="C965" s="282">
        <v>2996</v>
      </c>
      <c r="D965" s="282" t="str">
        <f t="shared" si="46"/>
        <v>2996</v>
      </c>
      <c r="E965" s="289"/>
      <c r="F965" s="289"/>
      <c r="G965" s="300">
        <f t="shared" si="47"/>
        <v>1</v>
      </c>
      <c r="H965" s="281" t="s">
        <v>19032</v>
      </c>
      <c r="I965" s="281" t="s">
        <v>19033</v>
      </c>
      <c r="J965" t="str">
        <f t="shared" si="45"/>
        <v>0740 </v>
      </c>
    </row>
    <row r="966" spans="1:10" ht="15" customHeight="1">
      <c r="A966">
        <v>860</v>
      </c>
      <c r="B966" s="123" t="s">
        <v>19418</v>
      </c>
      <c r="C966" s="282">
        <v>3014</v>
      </c>
      <c r="D966" s="282" t="str">
        <f t="shared" si="46"/>
        <v>3014</v>
      </c>
      <c r="E966" s="289"/>
      <c r="F966" s="289"/>
      <c r="G966" s="300">
        <f t="shared" si="47"/>
        <v>1</v>
      </c>
      <c r="H966" s="281" t="s">
        <v>19419</v>
      </c>
      <c r="I966" s="281" t="s">
        <v>19420</v>
      </c>
      <c r="J966" t="str">
        <f t="shared" si="45"/>
        <v>0882 </v>
      </c>
    </row>
    <row r="967" spans="1:10" ht="15" customHeight="1">
      <c r="A967">
        <v>6</v>
      </c>
      <c r="B967" s="123" t="s">
        <v>17099</v>
      </c>
      <c r="C967" s="282">
        <v>3018</v>
      </c>
      <c r="D967" s="282" t="str">
        <f t="shared" si="46"/>
        <v>3018</v>
      </c>
      <c r="E967" s="289"/>
      <c r="F967" s="289"/>
      <c r="G967" s="300">
        <f t="shared" si="47"/>
        <v>30</v>
      </c>
      <c r="H967" s="281" t="s">
        <v>17100</v>
      </c>
      <c r="I967" s="281" t="s">
        <v>17101</v>
      </c>
      <c r="J967" t="str">
        <f t="shared" si="45"/>
        <v>0006 </v>
      </c>
    </row>
    <row r="968" spans="1:10" ht="15" customHeight="1">
      <c r="A968">
        <v>137</v>
      </c>
      <c r="B968" s="123" t="s">
        <v>17450</v>
      </c>
      <c r="C968" s="282">
        <v>3018</v>
      </c>
      <c r="D968" s="282" t="str">
        <f t="shared" si="46"/>
        <v>3018</v>
      </c>
      <c r="E968" s="289"/>
      <c r="F968" s="289"/>
      <c r="G968" s="300">
        <f t="shared" si="47"/>
        <v>30</v>
      </c>
      <c r="H968" s="281" t="s">
        <v>17451</v>
      </c>
      <c r="I968" s="281" t="s">
        <v>17452</v>
      </c>
      <c r="J968" t="str">
        <f t="shared" si="45"/>
        <v>0137 </v>
      </c>
    </row>
    <row r="969" spans="1:10" ht="15" customHeight="1">
      <c r="A969">
        <v>188</v>
      </c>
      <c r="B969" s="123" t="s">
        <v>17591</v>
      </c>
      <c r="C969" s="282">
        <v>3018</v>
      </c>
      <c r="D969" s="282" t="str">
        <f t="shared" si="46"/>
        <v>3018</v>
      </c>
      <c r="E969" s="289"/>
      <c r="F969" s="289"/>
      <c r="G969" s="300">
        <f t="shared" si="47"/>
        <v>30</v>
      </c>
      <c r="H969" s="281" t="s">
        <v>17592</v>
      </c>
      <c r="I969" s="281" t="s">
        <v>17593</v>
      </c>
      <c r="J969" t="str">
        <f t="shared" si="45"/>
        <v>0189 </v>
      </c>
    </row>
    <row r="970" spans="1:10" ht="15" customHeight="1">
      <c r="A970">
        <v>405</v>
      </c>
      <c r="B970" s="123" t="s">
        <v>18180</v>
      </c>
      <c r="C970" s="282">
        <v>3018</v>
      </c>
      <c r="D970" s="282" t="str">
        <f t="shared" si="46"/>
        <v>3018</v>
      </c>
      <c r="E970" s="289"/>
      <c r="F970" s="289"/>
      <c r="G970" s="300">
        <f t="shared" si="47"/>
        <v>30</v>
      </c>
      <c r="H970" s="281" t="s">
        <v>18181</v>
      </c>
      <c r="I970" s="281" t="s">
        <v>18182</v>
      </c>
      <c r="J970" t="str">
        <f t="shared" si="45"/>
        <v>0410 </v>
      </c>
    </row>
    <row r="971" spans="1:10" ht="15" customHeight="1">
      <c r="A971">
        <v>423</v>
      </c>
      <c r="B971" s="123" t="s">
        <v>18232</v>
      </c>
      <c r="C971" s="282">
        <v>3018</v>
      </c>
      <c r="D971" s="282" t="str">
        <f t="shared" si="46"/>
        <v>3018</v>
      </c>
      <c r="E971" s="289"/>
      <c r="F971" s="289"/>
      <c r="G971" s="300">
        <f t="shared" si="47"/>
        <v>30</v>
      </c>
      <c r="H971" s="281" t="s">
        <v>18233</v>
      </c>
      <c r="I971" s="281" t="s">
        <v>18234</v>
      </c>
      <c r="J971" t="str">
        <f t="shared" si="45"/>
        <v>0429 </v>
      </c>
    </row>
    <row r="972" spans="1:10" ht="15" customHeight="1">
      <c r="A972">
        <v>569</v>
      </c>
      <c r="B972" s="123" t="s">
        <v>18626</v>
      </c>
      <c r="C972" s="282">
        <v>3018</v>
      </c>
      <c r="D972" s="282" t="str">
        <f t="shared" si="46"/>
        <v>3018</v>
      </c>
      <c r="E972" s="289"/>
      <c r="F972" s="289"/>
      <c r="G972" s="300">
        <f t="shared" si="47"/>
        <v>30</v>
      </c>
      <c r="H972" s="281" t="s">
        <v>18627</v>
      </c>
      <c r="I972" s="281" t="s">
        <v>18628</v>
      </c>
      <c r="J972" t="str">
        <f t="shared" si="45"/>
        <v>0580 </v>
      </c>
    </row>
    <row r="973" spans="1:10" ht="15" customHeight="1">
      <c r="A973">
        <v>608</v>
      </c>
      <c r="B973" s="123" t="s">
        <v>18730</v>
      </c>
      <c r="C973" s="282">
        <v>3018</v>
      </c>
      <c r="D973" s="282" t="str">
        <f t="shared" si="46"/>
        <v>3018</v>
      </c>
      <c r="E973" s="289"/>
      <c r="F973" s="289"/>
      <c r="G973" s="300">
        <f t="shared" si="47"/>
        <v>30</v>
      </c>
      <c r="H973" s="281" t="s">
        <v>18731</v>
      </c>
      <c r="I973" s="281" t="s">
        <v>18732</v>
      </c>
      <c r="J973" t="str">
        <f t="shared" si="45"/>
        <v>0622 </v>
      </c>
    </row>
    <row r="974" spans="1:10" ht="15" customHeight="1">
      <c r="A974">
        <v>639</v>
      </c>
      <c r="B974" s="123" t="s">
        <v>18818</v>
      </c>
      <c r="C974" s="282">
        <v>3018</v>
      </c>
      <c r="D974" s="282" t="str">
        <f t="shared" si="46"/>
        <v>3018</v>
      </c>
      <c r="E974" s="289"/>
      <c r="F974" s="289"/>
      <c r="G974" s="300">
        <f t="shared" si="47"/>
        <v>30</v>
      </c>
      <c r="H974" s="281" t="s">
        <v>18819</v>
      </c>
      <c r="I974" s="281" t="s">
        <v>18820</v>
      </c>
      <c r="J974" t="str">
        <f t="shared" si="45"/>
        <v>0655 </v>
      </c>
    </row>
    <row r="975" spans="1:10" ht="15" customHeight="1">
      <c r="A975">
        <v>672</v>
      </c>
      <c r="B975" s="123" t="s">
        <v>18910</v>
      </c>
      <c r="C975" s="282">
        <v>3018</v>
      </c>
      <c r="D975" s="282" t="str">
        <f t="shared" si="46"/>
        <v>3018</v>
      </c>
      <c r="E975" s="289"/>
      <c r="F975" s="289"/>
      <c r="G975" s="300">
        <f t="shared" si="47"/>
        <v>30</v>
      </c>
      <c r="H975" s="281" t="s">
        <v>18911</v>
      </c>
      <c r="I975" s="281" t="s">
        <v>18912</v>
      </c>
      <c r="J975" t="str">
        <f t="shared" si="45"/>
        <v>0690 </v>
      </c>
    </row>
    <row r="976" spans="1:10" ht="15" customHeight="1">
      <c r="A976">
        <v>686</v>
      </c>
      <c r="B976" s="123" t="s">
        <v>18939</v>
      </c>
      <c r="C976" s="282">
        <v>3018</v>
      </c>
      <c r="D976" s="282" t="str">
        <f t="shared" si="46"/>
        <v>3018</v>
      </c>
      <c r="E976" s="289"/>
      <c r="F976" s="289"/>
      <c r="G976" s="300">
        <f t="shared" si="47"/>
        <v>30</v>
      </c>
      <c r="H976" s="281" t="s">
        <v>18940</v>
      </c>
      <c r="I976" s="281" t="s">
        <v>18941</v>
      </c>
      <c r="J976" t="str">
        <f t="shared" si="45"/>
        <v>0705 </v>
      </c>
    </row>
    <row r="977" spans="1:10" ht="15" customHeight="1">
      <c r="A977">
        <v>689</v>
      </c>
      <c r="B977" s="123" t="s">
        <v>18948</v>
      </c>
      <c r="C977" s="282">
        <v>3018</v>
      </c>
      <c r="D977" s="282" t="str">
        <f t="shared" si="46"/>
        <v>3018</v>
      </c>
      <c r="E977" s="289"/>
      <c r="F977" s="289"/>
      <c r="G977" s="300">
        <f t="shared" si="47"/>
        <v>30</v>
      </c>
      <c r="H977" s="281" t="s">
        <v>18949</v>
      </c>
      <c r="I977" s="281" t="s">
        <v>18950</v>
      </c>
      <c r="J977" t="str">
        <f t="shared" si="45"/>
        <v>0708 </v>
      </c>
    </row>
    <row r="978" spans="1:10" ht="15" customHeight="1">
      <c r="A978">
        <v>840</v>
      </c>
      <c r="B978" s="123" t="s">
        <v>19365</v>
      </c>
      <c r="C978" s="282">
        <v>3018</v>
      </c>
      <c r="D978" s="282" t="str">
        <f t="shared" si="46"/>
        <v>3018</v>
      </c>
      <c r="E978" s="289"/>
      <c r="F978" s="289"/>
      <c r="G978" s="300">
        <f t="shared" si="47"/>
        <v>30</v>
      </c>
      <c r="H978" s="281" t="s">
        <v>19366</v>
      </c>
      <c r="I978" s="281"/>
      <c r="J978" t="str">
        <f t="shared" si="45"/>
        <v>0861 </v>
      </c>
    </row>
    <row r="979" spans="1:10" ht="15" customHeight="1">
      <c r="A979">
        <v>841</v>
      </c>
      <c r="B979" s="123" t="s">
        <v>19367</v>
      </c>
      <c r="C979" s="282">
        <v>3018</v>
      </c>
      <c r="D979" s="282" t="str">
        <f t="shared" si="46"/>
        <v>3018</v>
      </c>
      <c r="E979" s="289"/>
      <c r="F979" s="289"/>
      <c r="G979" s="300">
        <f t="shared" si="47"/>
        <v>30</v>
      </c>
      <c r="H979" s="281" t="s">
        <v>19368</v>
      </c>
      <c r="I979" s="281" t="s">
        <v>19369</v>
      </c>
      <c r="J979" t="str">
        <f t="shared" si="45"/>
        <v>0862 </v>
      </c>
    </row>
    <row r="980" spans="1:10" ht="15" customHeight="1">
      <c r="A980">
        <v>842</v>
      </c>
      <c r="B980" s="123" t="s">
        <v>19370</v>
      </c>
      <c r="C980" s="282">
        <v>3018</v>
      </c>
      <c r="D980" s="282" t="str">
        <f t="shared" si="46"/>
        <v>3018</v>
      </c>
      <c r="E980" s="289"/>
      <c r="F980" s="289"/>
      <c r="G980" s="300">
        <f t="shared" si="47"/>
        <v>30</v>
      </c>
      <c r="H980" s="281" t="s">
        <v>19371</v>
      </c>
      <c r="I980" s="281" t="s">
        <v>19372</v>
      </c>
      <c r="J980" t="str">
        <f t="shared" si="45"/>
        <v>0864 </v>
      </c>
    </row>
    <row r="981" spans="1:10" ht="15" customHeight="1">
      <c r="A981">
        <v>850</v>
      </c>
      <c r="B981" s="123" t="s">
        <v>19390</v>
      </c>
      <c r="C981" s="282">
        <v>3018</v>
      </c>
      <c r="D981" s="282" t="str">
        <f t="shared" si="46"/>
        <v>3018</v>
      </c>
      <c r="E981" s="289"/>
      <c r="F981" s="289"/>
      <c r="G981" s="300">
        <f t="shared" si="47"/>
        <v>30</v>
      </c>
      <c r="H981" s="281" t="s">
        <v>19391</v>
      </c>
      <c r="I981" s="281" t="s">
        <v>19392</v>
      </c>
      <c r="J981" t="str">
        <f t="shared" si="45"/>
        <v>0872 </v>
      </c>
    </row>
    <row r="982" spans="1:10" ht="15" customHeight="1">
      <c r="A982">
        <v>861</v>
      </c>
      <c r="B982" s="123" t="s">
        <v>19421</v>
      </c>
      <c r="C982" s="282">
        <v>3018</v>
      </c>
      <c r="D982" s="282" t="str">
        <f t="shared" si="46"/>
        <v>3018</v>
      </c>
      <c r="E982" s="289"/>
      <c r="F982" s="289"/>
      <c r="G982" s="300">
        <f t="shared" si="47"/>
        <v>30</v>
      </c>
      <c r="H982" s="281" t="s">
        <v>19422</v>
      </c>
      <c r="I982" s="281" t="s">
        <v>19423</v>
      </c>
      <c r="J982" t="str">
        <f t="shared" si="45"/>
        <v>0883 </v>
      </c>
    </row>
    <row r="983" spans="1:10" ht="15" customHeight="1">
      <c r="A983">
        <v>866</v>
      </c>
      <c r="B983" s="294" t="s">
        <v>19436</v>
      </c>
      <c r="C983" s="295">
        <v>3018</v>
      </c>
      <c r="D983" s="282" t="str">
        <f t="shared" si="46"/>
        <v>3018</v>
      </c>
      <c r="E983" s="296"/>
      <c r="F983" s="296"/>
      <c r="G983" s="300">
        <f t="shared" si="47"/>
        <v>30</v>
      </c>
      <c r="H983" s="297" t="s">
        <v>19437</v>
      </c>
      <c r="I983" s="297" t="s">
        <v>19438</v>
      </c>
      <c r="J983" s="293" t="str">
        <f t="shared" si="45"/>
        <v>0888 </v>
      </c>
    </row>
    <row r="984" spans="1:10" ht="15" customHeight="1">
      <c r="A984">
        <v>903</v>
      </c>
      <c r="B984" s="123" t="s">
        <v>19534</v>
      </c>
      <c r="C984" s="282">
        <v>3018</v>
      </c>
      <c r="D984" s="282" t="str">
        <f t="shared" si="46"/>
        <v>3018</v>
      </c>
      <c r="E984" s="289"/>
      <c r="F984" s="289"/>
      <c r="G984" s="300">
        <f t="shared" si="47"/>
        <v>30</v>
      </c>
      <c r="H984" s="281" t="s">
        <v>19535</v>
      </c>
      <c r="I984" s="281" t="s">
        <v>19536</v>
      </c>
      <c r="J984" t="str">
        <f t="shared" si="45"/>
        <v>0924 </v>
      </c>
    </row>
    <row r="985" spans="1:10" ht="15" customHeight="1">
      <c r="A985">
        <v>904</v>
      </c>
      <c r="B985" s="123" t="s">
        <v>19537</v>
      </c>
      <c r="C985" s="282">
        <v>3018</v>
      </c>
      <c r="D985" s="282" t="str">
        <f t="shared" si="46"/>
        <v>3018</v>
      </c>
      <c r="E985" s="289"/>
      <c r="F985" s="289"/>
      <c r="G985" s="300">
        <f t="shared" si="47"/>
        <v>30</v>
      </c>
      <c r="H985" s="281" t="s">
        <v>19538</v>
      </c>
      <c r="I985" s="281" t="s">
        <v>19539</v>
      </c>
      <c r="J985" t="str">
        <f t="shared" si="45"/>
        <v>0925 </v>
      </c>
    </row>
    <row r="986" spans="1:10" ht="15" customHeight="1">
      <c r="A986">
        <v>1030</v>
      </c>
      <c r="B986" s="123" t="s">
        <v>19888</v>
      </c>
      <c r="C986" s="282">
        <v>3018</v>
      </c>
      <c r="D986" s="282" t="str">
        <f t="shared" si="46"/>
        <v>3018</v>
      </c>
      <c r="E986" s="289"/>
      <c r="F986" s="289"/>
      <c r="G986" s="300">
        <f t="shared" si="47"/>
        <v>30</v>
      </c>
      <c r="H986" s="281" t="s">
        <v>19889</v>
      </c>
      <c r="I986" s="281" t="s">
        <v>19890</v>
      </c>
      <c r="J986" t="str">
        <f t="shared" si="45"/>
        <v>1060 </v>
      </c>
    </row>
    <row r="987" spans="1:10" ht="15" customHeight="1">
      <c r="A987">
        <v>1120</v>
      </c>
      <c r="B987" s="123" t="s">
        <v>20136</v>
      </c>
      <c r="C987" s="282">
        <v>3018</v>
      </c>
      <c r="D987" s="282" t="str">
        <f t="shared" si="46"/>
        <v>3018</v>
      </c>
      <c r="E987" s="289"/>
      <c r="F987" s="289"/>
      <c r="G987" s="300">
        <f t="shared" si="47"/>
        <v>30</v>
      </c>
      <c r="H987" s="281" t="s">
        <v>20137</v>
      </c>
      <c r="I987" s="281" t="s">
        <v>20138</v>
      </c>
      <c r="J987" t="str">
        <f t="shared" si="45"/>
        <v>1158 </v>
      </c>
    </row>
    <row r="988" spans="1:10" ht="15" customHeight="1">
      <c r="A988">
        <v>1205</v>
      </c>
      <c r="B988" s="123" t="s">
        <v>20372</v>
      </c>
      <c r="C988" s="282">
        <v>3018</v>
      </c>
      <c r="D988" s="282" t="str">
        <f t="shared" si="46"/>
        <v>3018</v>
      </c>
      <c r="E988" s="289"/>
      <c r="F988" s="289"/>
      <c r="G988" s="300">
        <f t="shared" si="47"/>
        <v>30</v>
      </c>
      <c r="H988" s="281" t="s">
        <v>20373</v>
      </c>
      <c r="I988" s="281" t="s">
        <v>20374</v>
      </c>
      <c r="J988" t="str">
        <f t="shared" si="45"/>
        <v>1248 </v>
      </c>
    </row>
    <row r="989" spans="1:10" ht="15" customHeight="1">
      <c r="A989">
        <v>1259</v>
      </c>
      <c r="B989" s="123" t="s">
        <v>20530</v>
      </c>
      <c r="C989" s="282">
        <v>3018</v>
      </c>
      <c r="D989" s="282" t="str">
        <f t="shared" si="46"/>
        <v>3018</v>
      </c>
      <c r="E989" s="289"/>
      <c r="F989" s="289"/>
      <c r="G989" s="300">
        <f t="shared" si="47"/>
        <v>30</v>
      </c>
      <c r="H989" s="281" t="s">
        <v>20531</v>
      </c>
      <c r="I989" s="281" t="s">
        <v>20532</v>
      </c>
      <c r="J989" t="str">
        <f t="shared" si="45"/>
        <v>1305 </v>
      </c>
    </row>
    <row r="990" spans="1:10" ht="15" customHeight="1">
      <c r="A990">
        <v>1354</v>
      </c>
      <c r="B990" s="123" t="s">
        <v>20795</v>
      </c>
      <c r="C990" s="282">
        <v>3018</v>
      </c>
      <c r="D990" s="282" t="str">
        <f t="shared" si="46"/>
        <v>3018</v>
      </c>
      <c r="E990" s="289"/>
      <c r="F990" s="289"/>
      <c r="G990" s="300">
        <f t="shared" si="47"/>
        <v>30</v>
      </c>
      <c r="H990" s="281" t="s">
        <v>20796</v>
      </c>
      <c r="I990" s="281" t="s">
        <v>20797</v>
      </c>
      <c r="J990" t="str">
        <f t="shared" si="45"/>
        <v>1406 </v>
      </c>
    </row>
    <row r="991" spans="1:10" ht="15" customHeight="1">
      <c r="A991">
        <v>1356</v>
      </c>
      <c r="B991" s="123" t="s">
        <v>20801</v>
      </c>
      <c r="C991" s="282">
        <v>3018</v>
      </c>
      <c r="D991" s="282" t="str">
        <f t="shared" si="46"/>
        <v>3018</v>
      </c>
      <c r="E991" s="289"/>
      <c r="F991" s="289"/>
      <c r="G991" s="300">
        <f t="shared" si="47"/>
        <v>30</v>
      </c>
      <c r="H991" s="281" t="s">
        <v>20802</v>
      </c>
      <c r="I991" s="281" t="s">
        <v>20803</v>
      </c>
      <c r="J991" t="str">
        <f t="shared" si="45"/>
        <v>1408 </v>
      </c>
    </row>
    <row r="992" spans="1:10" ht="15" customHeight="1">
      <c r="A992">
        <v>1596</v>
      </c>
      <c r="B992" s="123" t="s">
        <v>21473</v>
      </c>
      <c r="C992" s="282">
        <v>3018</v>
      </c>
      <c r="D992" s="282" t="str">
        <f t="shared" si="46"/>
        <v>3018</v>
      </c>
      <c r="E992" s="289"/>
      <c r="F992" s="289"/>
      <c r="G992" s="300">
        <f t="shared" si="47"/>
        <v>30</v>
      </c>
      <c r="H992" s="281" t="s">
        <v>21474</v>
      </c>
      <c r="I992" s="281" t="s">
        <v>21475</v>
      </c>
      <c r="J992" t="str">
        <f t="shared" si="45"/>
        <v>1660 </v>
      </c>
    </row>
    <row r="993" spans="1:10" ht="15" customHeight="1">
      <c r="A993">
        <v>1616</v>
      </c>
      <c r="B993" s="123" t="s">
        <v>21531</v>
      </c>
      <c r="C993" s="282">
        <v>3018</v>
      </c>
      <c r="D993" s="282" t="str">
        <f t="shared" si="46"/>
        <v>3018</v>
      </c>
      <c r="E993" s="289"/>
      <c r="F993" s="289"/>
      <c r="G993" s="300">
        <f t="shared" si="47"/>
        <v>30</v>
      </c>
      <c r="H993" s="281" t="s">
        <v>21532</v>
      </c>
      <c r="I993" s="281" t="s">
        <v>21533</v>
      </c>
      <c r="J993" t="str">
        <f t="shared" si="45"/>
        <v>1681 </v>
      </c>
    </row>
    <row r="994" spans="1:10" ht="15" customHeight="1">
      <c r="A994">
        <v>1617</v>
      </c>
      <c r="B994" s="123" t="s">
        <v>21534</v>
      </c>
      <c r="C994" s="282">
        <v>3018</v>
      </c>
      <c r="D994" s="282" t="str">
        <f t="shared" si="46"/>
        <v>3018</v>
      </c>
      <c r="E994" s="289"/>
      <c r="F994" s="289"/>
      <c r="G994" s="300">
        <f t="shared" si="47"/>
        <v>30</v>
      </c>
      <c r="H994" s="281" t="s">
        <v>21535</v>
      </c>
      <c r="I994" s="281" t="s">
        <v>21536</v>
      </c>
      <c r="J994" t="str">
        <f t="shared" si="45"/>
        <v>1682 </v>
      </c>
    </row>
    <row r="995" spans="1:10" ht="15" customHeight="1">
      <c r="A995">
        <v>1683</v>
      </c>
      <c r="B995" s="123" t="s">
        <v>21727</v>
      </c>
      <c r="C995" s="282">
        <v>3018</v>
      </c>
      <c r="D995" s="282" t="str">
        <f t="shared" si="46"/>
        <v>3018</v>
      </c>
      <c r="E995" s="289"/>
      <c r="F995" s="289"/>
      <c r="G995" s="300">
        <f t="shared" si="47"/>
        <v>30</v>
      </c>
      <c r="H995" s="281" t="s">
        <v>21728</v>
      </c>
      <c r="I995" s="281" t="s">
        <v>21729</v>
      </c>
      <c r="J995" t="str">
        <f t="shared" si="45"/>
        <v>1755 </v>
      </c>
    </row>
    <row r="996" spans="1:10" ht="15" customHeight="1">
      <c r="A996">
        <v>1695</v>
      </c>
      <c r="B996" s="123" t="s">
        <v>21763</v>
      </c>
      <c r="C996" s="282">
        <v>3018</v>
      </c>
      <c r="D996" s="282" t="str">
        <f t="shared" si="46"/>
        <v>3018</v>
      </c>
      <c r="E996" s="289"/>
      <c r="F996" s="289"/>
      <c r="G996" s="300">
        <f t="shared" si="47"/>
        <v>30</v>
      </c>
      <c r="H996" s="281" t="s">
        <v>21764</v>
      </c>
      <c r="I996" s="281" t="s">
        <v>21765</v>
      </c>
      <c r="J996" t="str">
        <f t="shared" si="45"/>
        <v>1767 </v>
      </c>
    </row>
    <row r="997" spans="1:10" ht="15" customHeight="1">
      <c r="A997">
        <v>1237</v>
      </c>
      <c r="B997" s="123" t="s">
        <v>20465</v>
      </c>
      <c r="C997" s="282">
        <v>3020</v>
      </c>
      <c r="D997" s="282" t="str">
        <f t="shared" si="46"/>
        <v>3020</v>
      </c>
      <c r="E997" s="289"/>
      <c r="F997" s="289"/>
      <c r="G997" s="300">
        <f t="shared" si="47"/>
        <v>1</v>
      </c>
      <c r="H997" s="281" t="s">
        <v>20466</v>
      </c>
      <c r="I997" s="281" t="s">
        <v>20467</v>
      </c>
      <c r="J997" t="str">
        <f t="shared" si="45"/>
        <v>1282 </v>
      </c>
    </row>
    <row r="998" spans="1:10" ht="15" customHeight="1">
      <c r="A998">
        <v>622</v>
      </c>
      <c r="B998" s="123" t="s">
        <v>18769</v>
      </c>
      <c r="C998" s="282">
        <v>3022</v>
      </c>
      <c r="D998" s="282" t="str">
        <f t="shared" si="46"/>
        <v>3022</v>
      </c>
      <c r="E998" s="289"/>
      <c r="F998" s="289"/>
      <c r="G998" s="300">
        <f t="shared" si="47"/>
        <v>1</v>
      </c>
      <c r="H998" s="281" t="s">
        <v>18770</v>
      </c>
      <c r="I998" s="281" t="s">
        <v>18771</v>
      </c>
      <c r="J998" t="str">
        <f t="shared" si="45"/>
        <v>0636 </v>
      </c>
    </row>
    <row r="999" spans="1:10" ht="15" customHeight="1">
      <c r="A999">
        <v>1437</v>
      </c>
      <c r="B999" s="123" t="s">
        <v>21026</v>
      </c>
      <c r="C999" s="282">
        <v>3023</v>
      </c>
      <c r="D999" s="282" t="str">
        <f t="shared" si="46"/>
        <v>3023</v>
      </c>
      <c r="E999" s="289"/>
      <c r="F999" s="289"/>
      <c r="G999" s="300">
        <f t="shared" si="47"/>
        <v>1</v>
      </c>
      <c r="H999" s="281" t="s">
        <v>21027</v>
      </c>
      <c r="I999" s="281" t="s">
        <v>21028</v>
      </c>
      <c r="J999" t="str">
        <f t="shared" si="45"/>
        <v>1494 </v>
      </c>
    </row>
    <row r="1000" spans="1:10" ht="15" customHeight="1">
      <c r="A1000">
        <v>416</v>
      </c>
      <c r="B1000" s="123" t="s">
        <v>18213</v>
      </c>
      <c r="C1000" s="282">
        <v>3027</v>
      </c>
      <c r="D1000" s="282" t="str">
        <f t="shared" si="46"/>
        <v>3027</v>
      </c>
      <c r="E1000" s="289"/>
      <c r="F1000" s="289"/>
      <c r="G1000" s="300">
        <f t="shared" si="47"/>
        <v>3</v>
      </c>
      <c r="H1000" s="281" t="s">
        <v>18214</v>
      </c>
      <c r="I1000" s="281" t="s">
        <v>18215</v>
      </c>
      <c r="J1000" t="str">
        <f t="shared" si="45"/>
        <v>0422 </v>
      </c>
    </row>
    <row r="1001" spans="1:10" ht="15" customHeight="1">
      <c r="A1001">
        <v>802</v>
      </c>
      <c r="B1001" s="123" t="s">
        <v>19257</v>
      </c>
      <c r="C1001" s="282">
        <v>3027</v>
      </c>
      <c r="D1001" s="282" t="str">
        <f t="shared" si="46"/>
        <v>3027</v>
      </c>
      <c r="E1001" s="289"/>
      <c r="F1001" s="289"/>
      <c r="G1001" s="300">
        <f t="shared" si="47"/>
        <v>3</v>
      </c>
      <c r="H1001" s="281" t="s">
        <v>19258</v>
      </c>
      <c r="I1001" s="281" t="s">
        <v>19259</v>
      </c>
      <c r="J1001" t="str">
        <f t="shared" si="45"/>
        <v>0821 </v>
      </c>
    </row>
    <row r="1002" spans="1:10" ht="15" customHeight="1">
      <c r="A1002">
        <v>1222</v>
      </c>
      <c r="B1002" s="123" t="s">
        <v>20420</v>
      </c>
      <c r="C1002" s="282">
        <v>3027</v>
      </c>
      <c r="D1002" s="282" t="str">
        <f t="shared" si="46"/>
        <v>3027</v>
      </c>
      <c r="E1002" s="289"/>
      <c r="F1002" s="289"/>
      <c r="G1002" s="300">
        <f t="shared" si="47"/>
        <v>3</v>
      </c>
      <c r="H1002" s="281" t="s">
        <v>20421</v>
      </c>
      <c r="I1002" s="281" t="s">
        <v>20422</v>
      </c>
      <c r="J1002" t="str">
        <f t="shared" si="45"/>
        <v>1267 </v>
      </c>
    </row>
    <row r="1003" spans="1:10" ht="15" customHeight="1">
      <c r="A1003">
        <v>32</v>
      </c>
      <c r="B1003" s="123" t="s">
        <v>17164</v>
      </c>
      <c r="C1003" s="282">
        <v>3054</v>
      </c>
      <c r="D1003" s="282" t="str">
        <f t="shared" si="46"/>
        <v>3054</v>
      </c>
      <c r="E1003" s="289"/>
      <c r="F1003" s="289"/>
      <c r="G1003" s="300">
        <f t="shared" si="47"/>
        <v>1</v>
      </c>
      <c r="H1003" s="281" t="s">
        <v>17165</v>
      </c>
      <c r="I1003" s="281" t="s">
        <v>17166</v>
      </c>
      <c r="J1003" t="str">
        <f t="shared" si="45"/>
        <v>0032 </v>
      </c>
    </row>
    <row r="1004" spans="1:10" ht="15" customHeight="1">
      <c r="A1004">
        <v>1190</v>
      </c>
      <c r="B1004" s="123" t="s">
        <v>20330</v>
      </c>
      <c r="C1004" s="282">
        <v>3073</v>
      </c>
      <c r="D1004" s="282" t="str">
        <f t="shared" si="46"/>
        <v>3073</v>
      </c>
      <c r="E1004" s="289"/>
      <c r="F1004" s="289"/>
      <c r="G1004" s="300">
        <f t="shared" si="47"/>
        <v>1</v>
      </c>
      <c r="H1004" s="281" t="s">
        <v>20331</v>
      </c>
      <c r="I1004" s="281" t="s">
        <v>20332</v>
      </c>
      <c r="J1004" t="str">
        <f t="shared" si="45"/>
        <v>1232 </v>
      </c>
    </row>
    <row r="1005" spans="1:10" ht="15" customHeight="1">
      <c r="A1005">
        <v>29</v>
      </c>
      <c r="B1005" s="123" t="s">
        <v>17155</v>
      </c>
      <c r="C1005" s="282">
        <v>3077</v>
      </c>
      <c r="D1005" s="282" t="str">
        <f t="shared" si="46"/>
        <v>3077</v>
      </c>
      <c r="E1005" s="289"/>
      <c r="F1005" s="289"/>
      <c r="G1005" s="300">
        <f t="shared" si="47"/>
        <v>86</v>
      </c>
      <c r="H1005" s="281" t="s">
        <v>17156</v>
      </c>
      <c r="I1005" s="281" t="s">
        <v>17157</v>
      </c>
      <c r="J1005" t="str">
        <f t="shared" si="45"/>
        <v>0029 </v>
      </c>
    </row>
    <row r="1006" spans="1:10" ht="15" customHeight="1">
      <c r="A1006">
        <v>33</v>
      </c>
      <c r="B1006" s="123" t="s">
        <v>17167</v>
      </c>
      <c r="C1006" s="282">
        <v>3077</v>
      </c>
      <c r="D1006" s="282" t="str">
        <f t="shared" si="46"/>
        <v>3077</v>
      </c>
      <c r="E1006" s="289"/>
      <c r="F1006" s="289"/>
      <c r="G1006" s="300">
        <f t="shared" si="47"/>
        <v>86</v>
      </c>
      <c r="H1006" s="281" t="s">
        <v>17168</v>
      </c>
      <c r="I1006" s="281" t="s">
        <v>17169</v>
      </c>
      <c r="J1006" t="str">
        <f t="shared" si="45"/>
        <v>0033 </v>
      </c>
    </row>
    <row r="1007" spans="1:10" ht="15" customHeight="1">
      <c r="A1007">
        <v>37</v>
      </c>
      <c r="B1007" s="123" t="s">
        <v>17179</v>
      </c>
      <c r="C1007" s="282">
        <v>3077</v>
      </c>
      <c r="D1007" s="282" t="str">
        <f t="shared" si="46"/>
        <v>3077</v>
      </c>
      <c r="E1007" s="289"/>
      <c r="F1007" s="289"/>
      <c r="G1007" s="300">
        <f t="shared" si="47"/>
        <v>86</v>
      </c>
      <c r="H1007" s="281" t="s">
        <v>17180</v>
      </c>
      <c r="I1007" s="281" t="s">
        <v>17181</v>
      </c>
      <c r="J1007" t="str">
        <f t="shared" si="45"/>
        <v>0037 </v>
      </c>
    </row>
    <row r="1008" spans="1:10" ht="15" customHeight="1">
      <c r="A1008">
        <v>38</v>
      </c>
      <c r="B1008" s="123" t="s">
        <v>17182</v>
      </c>
      <c r="C1008" s="282">
        <v>3077</v>
      </c>
      <c r="D1008" s="282" t="str">
        <f t="shared" si="46"/>
        <v>3077</v>
      </c>
      <c r="E1008" s="289"/>
      <c r="F1008" s="289"/>
      <c r="G1008" s="300">
        <f t="shared" si="47"/>
        <v>86</v>
      </c>
      <c r="H1008" s="281" t="s">
        <v>17183</v>
      </c>
      <c r="I1008" s="281" t="s">
        <v>17184</v>
      </c>
      <c r="J1008" t="str">
        <f t="shared" si="45"/>
        <v>0038 </v>
      </c>
    </row>
    <row r="1009" spans="1:10" ht="15" customHeight="1">
      <c r="A1009">
        <v>51</v>
      </c>
      <c r="B1009" s="123" t="s">
        <v>17218</v>
      </c>
      <c r="C1009" s="282">
        <v>3077</v>
      </c>
      <c r="D1009" s="282" t="str">
        <f t="shared" si="46"/>
        <v>3077</v>
      </c>
      <c r="E1009" s="289"/>
      <c r="F1009" s="289"/>
      <c r="G1009" s="300">
        <f t="shared" si="47"/>
        <v>86</v>
      </c>
      <c r="H1009" s="281" t="s">
        <v>17219</v>
      </c>
      <c r="I1009" s="281" t="s">
        <v>17220</v>
      </c>
      <c r="J1009" t="str">
        <f t="shared" si="45"/>
        <v>0051 </v>
      </c>
    </row>
    <row r="1010" spans="1:10" ht="15" customHeight="1">
      <c r="A1010">
        <v>52</v>
      </c>
      <c r="B1010" s="123" t="s">
        <v>17221</v>
      </c>
      <c r="C1010" s="282">
        <v>3077</v>
      </c>
      <c r="D1010" s="282" t="str">
        <f t="shared" si="46"/>
        <v>3077</v>
      </c>
      <c r="E1010" s="289"/>
      <c r="F1010" s="289"/>
      <c r="G1010" s="300">
        <f t="shared" si="47"/>
        <v>86</v>
      </c>
      <c r="H1010" s="281" t="s">
        <v>17222</v>
      </c>
      <c r="I1010" s="281" t="s">
        <v>17223</v>
      </c>
      <c r="J1010" t="str">
        <f t="shared" si="45"/>
        <v>0052 </v>
      </c>
    </row>
    <row r="1011" spans="1:10" ht="15" customHeight="1">
      <c r="A1011">
        <v>54</v>
      </c>
      <c r="B1011" s="123" t="s">
        <v>17227</v>
      </c>
      <c r="C1011" s="282">
        <v>3077</v>
      </c>
      <c r="D1011" s="282" t="str">
        <f t="shared" si="46"/>
        <v>3077</v>
      </c>
      <c r="E1011" s="289"/>
      <c r="F1011" s="289"/>
      <c r="G1011" s="300">
        <f t="shared" si="47"/>
        <v>86</v>
      </c>
      <c r="H1011" s="281" t="s">
        <v>17228</v>
      </c>
      <c r="I1011" s="281" t="s">
        <v>17229</v>
      </c>
      <c r="J1011" t="str">
        <f t="shared" si="45"/>
        <v>0054 </v>
      </c>
    </row>
    <row r="1012" spans="1:10" ht="15" customHeight="1">
      <c r="A1012">
        <v>63</v>
      </c>
      <c r="B1012" s="123" t="s">
        <v>17251</v>
      </c>
      <c r="C1012" s="282">
        <v>3077</v>
      </c>
      <c r="D1012" s="282" t="str">
        <f t="shared" si="46"/>
        <v>3077</v>
      </c>
      <c r="E1012" s="289"/>
      <c r="F1012" s="289"/>
      <c r="G1012" s="300">
        <f t="shared" si="47"/>
        <v>86</v>
      </c>
      <c r="H1012" s="281" t="s">
        <v>17252</v>
      </c>
      <c r="I1012" s="281" t="s">
        <v>17253</v>
      </c>
      <c r="J1012" t="str">
        <f t="shared" si="45"/>
        <v>0063 </v>
      </c>
    </row>
    <row r="1013" spans="1:10" ht="15" customHeight="1">
      <c r="A1013">
        <v>98</v>
      </c>
      <c r="B1013" s="123" t="s">
        <v>17340</v>
      </c>
      <c r="C1013" s="282">
        <v>3077</v>
      </c>
      <c r="D1013" s="282" t="str">
        <f t="shared" si="46"/>
        <v>3077</v>
      </c>
      <c r="E1013" s="289"/>
      <c r="F1013" s="289"/>
      <c r="G1013" s="300">
        <f t="shared" si="47"/>
        <v>86</v>
      </c>
      <c r="H1013" s="281" t="s">
        <v>17341</v>
      </c>
      <c r="I1013" s="281" t="s">
        <v>17342</v>
      </c>
      <c r="J1013" t="str">
        <f t="shared" si="45"/>
        <v>0098 </v>
      </c>
    </row>
    <row r="1014" spans="1:10" ht="15" customHeight="1">
      <c r="A1014">
        <v>99</v>
      </c>
      <c r="B1014" s="123" t="s">
        <v>17343</v>
      </c>
      <c r="C1014" s="282">
        <v>3077</v>
      </c>
      <c r="D1014" s="282" t="str">
        <f t="shared" si="46"/>
        <v>3077</v>
      </c>
      <c r="E1014" s="289"/>
      <c r="F1014" s="289"/>
      <c r="G1014" s="300">
        <f t="shared" si="47"/>
        <v>86</v>
      </c>
      <c r="H1014" s="281" t="s">
        <v>17344</v>
      </c>
      <c r="I1014" s="281" t="s">
        <v>17345</v>
      </c>
      <c r="J1014" t="str">
        <f t="shared" si="45"/>
        <v>0099 </v>
      </c>
    </row>
    <row r="1015" spans="1:10" ht="15" customHeight="1">
      <c r="A1015">
        <v>103</v>
      </c>
      <c r="B1015" s="123" t="s">
        <v>17354</v>
      </c>
      <c r="C1015" s="282">
        <v>3077</v>
      </c>
      <c r="D1015" s="282" t="str">
        <f t="shared" si="46"/>
        <v>3077</v>
      </c>
      <c r="E1015" s="289"/>
      <c r="F1015" s="289"/>
      <c r="G1015" s="300">
        <f t="shared" si="47"/>
        <v>86</v>
      </c>
      <c r="H1015" s="281" t="s">
        <v>17355</v>
      </c>
      <c r="I1015" s="281" t="s">
        <v>17356</v>
      </c>
      <c r="J1015" t="str">
        <f t="shared" si="45"/>
        <v>0103 </v>
      </c>
    </row>
    <row r="1016" spans="1:10" ht="15" customHeight="1">
      <c r="A1016">
        <v>104</v>
      </c>
      <c r="B1016" s="123" t="s">
        <v>17357</v>
      </c>
      <c r="C1016" s="282">
        <v>3077</v>
      </c>
      <c r="D1016" s="282" t="str">
        <f t="shared" si="46"/>
        <v>3077</v>
      </c>
      <c r="E1016" s="289"/>
      <c r="F1016" s="289"/>
      <c r="G1016" s="300">
        <f t="shared" si="47"/>
        <v>86</v>
      </c>
      <c r="H1016" s="281" t="s">
        <v>17358</v>
      </c>
      <c r="I1016" s="281" t="s">
        <v>17359</v>
      </c>
      <c r="J1016" t="str">
        <f t="shared" si="45"/>
        <v>0104 </v>
      </c>
    </row>
    <row r="1017" spans="1:10" ht="15" customHeight="1">
      <c r="A1017">
        <v>106</v>
      </c>
      <c r="B1017" s="123" t="s">
        <v>17363</v>
      </c>
      <c r="C1017" s="282">
        <v>3077</v>
      </c>
      <c r="D1017" s="282" t="str">
        <f t="shared" si="46"/>
        <v>3077</v>
      </c>
      <c r="E1017" s="289"/>
      <c r="F1017" s="289"/>
      <c r="G1017" s="300">
        <f t="shared" si="47"/>
        <v>86</v>
      </c>
      <c r="H1017" s="281" t="s">
        <v>17364</v>
      </c>
      <c r="I1017" s="281" t="s">
        <v>17365</v>
      </c>
      <c r="J1017" t="str">
        <f t="shared" si="45"/>
        <v>0106 </v>
      </c>
    </row>
    <row r="1018" spans="1:10" ht="15" customHeight="1">
      <c r="A1018">
        <v>119</v>
      </c>
      <c r="B1018" s="123" t="s">
        <v>17398</v>
      </c>
      <c r="C1018" s="282">
        <v>3077</v>
      </c>
      <c r="D1018" s="282" t="str">
        <f t="shared" si="46"/>
        <v>3077</v>
      </c>
      <c r="E1018" s="289"/>
      <c r="F1018" s="289"/>
      <c r="G1018" s="300">
        <f t="shared" si="47"/>
        <v>86</v>
      </c>
      <c r="H1018" s="281" t="s">
        <v>17399</v>
      </c>
      <c r="I1018" s="281" t="s">
        <v>17400</v>
      </c>
      <c r="J1018" t="str">
        <f t="shared" si="45"/>
        <v>0119 </v>
      </c>
    </row>
    <row r="1019" spans="1:10" ht="15" customHeight="1">
      <c r="A1019">
        <v>139</v>
      </c>
      <c r="B1019" s="123" t="s">
        <v>17455</v>
      </c>
      <c r="C1019" s="282">
        <v>3077</v>
      </c>
      <c r="D1019" s="282" t="str">
        <f t="shared" si="46"/>
        <v>3077</v>
      </c>
      <c r="E1019" s="289"/>
      <c r="F1019" s="289"/>
      <c r="G1019" s="300">
        <f t="shared" si="47"/>
        <v>86</v>
      </c>
      <c r="H1019" s="281" t="s">
        <v>17456</v>
      </c>
      <c r="I1019" s="281" t="s">
        <v>17457</v>
      </c>
      <c r="J1019" t="str">
        <f t="shared" si="45"/>
        <v>0139 </v>
      </c>
    </row>
    <row r="1020" spans="1:10" ht="15" customHeight="1">
      <c r="A1020">
        <v>156</v>
      </c>
      <c r="B1020" s="123" t="s">
        <v>17501</v>
      </c>
      <c r="C1020" s="282">
        <v>3077</v>
      </c>
      <c r="D1020" s="282" t="str">
        <f t="shared" si="46"/>
        <v>3077</v>
      </c>
      <c r="E1020" s="289"/>
      <c r="F1020" s="289"/>
      <c r="G1020" s="300">
        <f t="shared" si="47"/>
        <v>86</v>
      </c>
      <c r="H1020" s="281" t="s">
        <v>17502</v>
      </c>
      <c r="I1020" s="281" t="s">
        <v>17503</v>
      </c>
      <c r="J1020" t="str">
        <f t="shared" si="45"/>
        <v>0156 </v>
      </c>
    </row>
    <row r="1021" spans="1:10" ht="15" customHeight="1">
      <c r="A1021">
        <v>160</v>
      </c>
      <c r="B1021" s="123" t="s">
        <v>17512</v>
      </c>
      <c r="C1021" s="282">
        <v>3077</v>
      </c>
      <c r="D1021" s="282" t="str">
        <f t="shared" si="46"/>
        <v>3077</v>
      </c>
      <c r="E1021" s="289"/>
      <c r="F1021" s="289"/>
      <c r="G1021" s="300">
        <f t="shared" si="47"/>
        <v>86</v>
      </c>
      <c r="H1021" s="281" t="s">
        <v>17513</v>
      </c>
      <c r="I1021" s="281" t="s">
        <v>17514</v>
      </c>
      <c r="J1021" t="str">
        <f t="shared" si="45"/>
        <v>0160 </v>
      </c>
    </row>
    <row r="1022" spans="1:10" ht="15" customHeight="1">
      <c r="A1022">
        <v>200</v>
      </c>
      <c r="B1022" s="123" t="s">
        <v>17621</v>
      </c>
      <c r="C1022" s="282">
        <v>3077</v>
      </c>
      <c r="D1022" s="282" t="str">
        <f t="shared" si="46"/>
        <v>3077</v>
      </c>
      <c r="E1022" s="289"/>
      <c r="F1022" s="289"/>
      <c r="G1022" s="300">
        <f t="shared" si="47"/>
        <v>86</v>
      </c>
      <c r="H1022" s="281" t="s">
        <v>17622</v>
      </c>
      <c r="I1022" s="281" t="s">
        <v>17623</v>
      </c>
      <c r="J1022" t="str">
        <f t="shared" si="45"/>
        <v>0201 </v>
      </c>
    </row>
    <row r="1023" spans="1:10" ht="15" customHeight="1">
      <c r="A1023">
        <v>201</v>
      </c>
      <c r="B1023" s="123" t="s">
        <v>17624</v>
      </c>
      <c r="C1023" s="282">
        <v>3077</v>
      </c>
      <c r="D1023" s="282" t="str">
        <f t="shared" si="46"/>
        <v>3077</v>
      </c>
      <c r="E1023" s="289"/>
      <c r="F1023" s="289"/>
      <c r="G1023" s="300">
        <f t="shared" si="47"/>
        <v>86</v>
      </c>
      <c r="H1023" s="281" t="s">
        <v>17625</v>
      </c>
      <c r="I1023" s="281" t="s">
        <v>17626</v>
      </c>
      <c r="J1023" t="str">
        <f t="shared" si="45"/>
        <v>0202 </v>
      </c>
    </row>
    <row r="1024" spans="1:10" ht="15" customHeight="1">
      <c r="A1024">
        <v>204</v>
      </c>
      <c r="B1024" s="123" t="s">
        <v>17632</v>
      </c>
      <c r="C1024" s="282">
        <v>3077</v>
      </c>
      <c r="D1024" s="282" t="str">
        <f t="shared" si="46"/>
        <v>3077</v>
      </c>
      <c r="E1024" s="289"/>
      <c r="F1024" s="289"/>
      <c r="G1024" s="300">
        <f t="shared" si="47"/>
        <v>86</v>
      </c>
      <c r="H1024" s="281" t="s">
        <v>17633</v>
      </c>
      <c r="I1024" s="281" t="s">
        <v>17634</v>
      </c>
      <c r="J1024" t="str">
        <f t="shared" si="45"/>
        <v>0205 </v>
      </c>
    </row>
    <row r="1025" spans="1:10" ht="15" customHeight="1">
      <c r="A1025">
        <v>206</v>
      </c>
      <c r="B1025" s="123" t="s">
        <v>17638</v>
      </c>
      <c r="C1025" s="282">
        <v>3077</v>
      </c>
      <c r="D1025" s="282" t="str">
        <f t="shared" si="46"/>
        <v>3077</v>
      </c>
      <c r="E1025" s="289"/>
      <c r="F1025" s="289"/>
      <c r="G1025" s="300">
        <f t="shared" si="47"/>
        <v>86</v>
      </c>
      <c r="H1025" s="281" t="s">
        <v>17639</v>
      </c>
      <c r="I1025" s="281" t="s">
        <v>17640</v>
      </c>
      <c r="J1025" t="str">
        <f t="shared" si="45"/>
        <v>0208 </v>
      </c>
    </row>
    <row r="1026" spans="1:10" ht="15" customHeight="1">
      <c r="A1026">
        <v>229</v>
      </c>
      <c r="B1026" s="123" t="s">
        <v>17699</v>
      </c>
      <c r="C1026" s="282">
        <v>3077</v>
      </c>
      <c r="D1026" s="282" t="str">
        <f t="shared" si="46"/>
        <v>3077</v>
      </c>
      <c r="E1026" s="289"/>
      <c r="F1026" s="289"/>
      <c r="G1026" s="300">
        <f t="shared" si="47"/>
        <v>86</v>
      </c>
      <c r="H1026" s="281" t="s">
        <v>17700</v>
      </c>
      <c r="I1026" s="281" t="s">
        <v>17701</v>
      </c>
      <c r="J1026" t="str">
        <f t="shared" ref="J1026:J1089" si="48">B1026</f>
        <v>0233 </v>
      </c>
    </row>
    <row r="1027" spans="1:10" ht="15" customHeight="1">
      <c r="A1027">
        <v>252</v>
      </c>
      <c r="B1027" s="123" t="s">
        <v>17763</v>
      </c>
      <c r="C1027" s="282">
        <v>3077</v>
      </c>
      <c r="D1027" s="282" t="str">
        <f t="shared" ref="D1027:D1090" si="49">TEXT(C1027,"0000")</f>
        <v>3077</v>
      </c>
      <c r="E1027" s="289"/>
      <c r="F1027" s="289"/>
      <c r="G1027" s="300">
        <f t="shared" ref="G1027:G1090" si="50">COUNTIF($C$2:$C$1713,C1027)</f>
        <v>86</v>
      </c>
      <c r="H1027" s="281" t="s">
        <v>17764</v>
      </c>
      <c r="I1027" s="281" t="s">
        <v>17765</v>
      </c>
      <c r="J1027" t="str">
        <f t="shared" si="48"/>
        <v>0255 </v>
      </c>
    </row>
    <row r="1028" spans="1:10" ht="15" customHeight="1">
      <c r="A1028">
        <v>260</v>
      </c>
      <c r="B1028" s="123" t="s">
        <v>17786</v>
      </c>
      <c r="C1028" s="282">
        <v>3077</v>
      </c>
      <c r="D1028" s="282" t="str">
        <f t="shared" si="49"/>
        <v>3077</v>
      </c>
      <c r="E1028" s="289"/>
      <c r="F1028" s="289"/>
      <c r="G1028" s="300">
        <f t="shared" si="50"/>
        <v>86</v>
      </c>
      <c r="H1028" s="281" t="s">
        <v>17787</v>
      </c>
      <c r="I1028" s="281" t="s">
        <v>17788</v>
      </c>
      <c r="J1028" t="str">
        <f t="shared" si="48"/>
        <v>0263 </v>
      </c>
    </row>
    <row r="1029" spans="1:10" ht="15" customHeight="1">
      <c r="A1029">
        <v>287</v>
      </c>
      <c r="B1029" s="123" t="s">
        <v>17854</v>
      </c>
      <c r="C1029" s="282">
        <v>3077</v>
      </c>
      <c r="D1029" s="282" t="str">
        <f t="shared" si="49"/>
        <v>3077</v>
      </c>
      <c r="E1029" s="289"/>
      <c r="F1029" s="289"/>
      <c r="G1029" s="300">
        <f t="shared" si="50"/>
        <v>86</v>
      </c>
      <c r="H1029" s="281" t="s">
        <v>17855</v>
      </c>
      <c r="J1029" t="str">
        <f t="shared" si="48"/>
        <v>0290 </v>
      </c>
    </row>
    <row r="1030" spans="1:10" ht="15" customHeight="1">
      <c r="A1030">
        <v>337</v>
      </c>
      <c r="B1030" s="123" t="s">
        <v>17989</v>
      </c>
      <c r="C1030" s="282">
        <v>3077</v>
      </c>
      <c r="D1030" s="282" t="str">
        <f t="shared" si="49"/>
        <v>3077</v>
      </c>
      <c r="E1030" s="289"/>
      <c r="F1030" s="289"/>
      <c r="G1030" s="300">
        <f t="shared" si="50"/>
        <v>86</v>
      </c>
      <c r="H1030" s="281" t="s">
        <v>17990</v>
      </c>
      <c r="I1030" s="281" t="s">
        <v>17991</v>
      </c>
      <c r="J1030" t="str">
        <f t="shared" si="48"/>
        <v>0340 </v>
      </c>
    </row>
    <row r="1031" spans="1:10" ht="15" customHeight="1">
      <c r="A1031">
        <v>341</v>
      </c>
      <c r="B1031" s="123" t="s">
        <v>18001</v>
      </c>
      <c r="C1031" s="282">
        <v>3077</v>
      </c>
      <c r="D1031" s="282" t="str">
        <f t="shared" si="49"/>
        <v>3077</v>
      </c>
      <c r="E1031" s="289"/>
      <c r="F1031" s="289"/>
      <c r="G1031" s="300">
        <f t="shared" si="50"/>
        <v>86</v>
      </c>
      <c r="H1031" s="281" t="s">
        <v>18002</v>
      </c>
      <c r="I1031" s="281" t="s">
        <v>18003</v>
      </c>
      <c r="J1031" t="str">
        <f t="shared" si="48"/>
        <v>0344 </v>
      </c>
    </row>
    <row r="1032" spans="1:10" ht="15" customHeight="1">
      <c r="A1032">
        <v>346</v>
      </c>
      <c r="B1032" s="123" t="s">
        <v>18016</v>
      </c>
      <c r="C1032" s="282">
        <v>3077</v>
      </c>
      <c r="D1032" s="282" t="str">
        <f t="shared" si="49"/>
        <v>3077</v>
      </c>
      <c r="E1032" s="289"/>
      <c r="F1032" s="289"/>
      <c r="G1032" s="300">
        <f t="shared" si="50"/>
        <v>86</v>
      </c>
      <c r="H1032" s="281" t="s">
        <v>18017</v>
      </c>
      <c r="I1032" s="281" t="s">
        <v>18018</v>
      </c>
      <c r="J1032" t="str">
        <f t="shared" si="48"/>
        <v>0349 </v>
      </c>
    </row>
    <row r="1033" spans="1:10" ht="15" customHeight="1">
      <c r="A1033">
        <v>367</v>
      </c>
      <c r="B1033" s="123" t="s">
        <v>18075</v>
      </c>
      <c r="C1033" s="282">
        <v>3077</v>
      </c>
      <c r="D1033" s="282" t="str">
        <f t="shared" si="49"/>
        <v>3077</v>
      </c>
      <c r="E1033" s="289"/>
      <c r="F1033" s="289"/>
      <c r="G1033" s="300">
        <f t="shared" si="50"/>
        <v>86</v>
      </c>
      <c r="H1033" s="281" t="s">
        <v>18076</v>
      </c>
      <c r="I1033" s="281" t="s">
        <v>18077</v>
      </c>
      <c r="J1033" t="str">
        <f t="shared" si="48"/>
        <v>0371 </v>
      </c>
    </row>
    <row r="1034" spans="1:10" ht="15" customHeight="1">
      <c r="A1034">
        <v>378</v>
      </c>
      <c r="B1034" s="123" t="s">
        <v>18105</v>
      </c>
      <c r="C1034" s="282">
        <v>3077</v>
      </c>
      <c r="D1034" s="282" t="str">
        <f t="shared" si="49"/>
        <v>3077</v>
      </c>
      <c r="E1034" s="289"/>
      <c r="F1034" s="289"/>
      <c r="G1034" s="300">
        <f t="shared" si="50"/>
        <v>86</v>
      </c>
      <c r="H1034" s="281" t="s">
        <v>18106</v>
      </c>
      <c r="I1034" s="281" t="s">
        <v>18107</v>
      </c>
      <c r="J1034" t="str">
        <f t="shared" si="48"/>
        <v>0382 </v>
      </c>
    </row>
    <row r="1035" spans="1:10" ht="15" customHeight="1">
      <c r="A1035">
        <v>381</v>
      </c>
      <c r="B1035" s="123" t="s">
        <v>18114</v>
      </c>
      <c r="C1035" s="282">
        <v>3077</v>
      </c>
      <c r="D1035" s="282" t="str">
        <f t="shared" si="49"/>
        <v>3077</v>
      </c>
      <c r="E1035" s="289"/>
      <c r="F1035" s="289"/>
      <c r="G1035" s="300">
        <f t="shared" si="50"/>
        <v>86</v>
      </c>
      <c r="H1035" s="281" t="s">
        <v>18115</v>
      </c>
      <c r="I1035" s="281" t="s">
        <v>18116</v>
      </c>
      <c r="J1035" t="str">
        <f t="shared" si="48"/>
        <v>0385 </v>
      </c>
    </row>
    <row r="1036" spans="1:10" ht="15" customHeight="1">
      <c r="A1036">
        <v>385</v>
      </c>
      <c r="B1036" s="123" t="s">
        <v>18126</v>
      </c>
      <c r="C1036" s="282">
        <v>3077</v>
      </c>
      <c r="D1036" s="282" t="str">
        <f t="shared" si="49"/>
        <v>3077</v>
      </c>
      <c r="E1036" s="289"/>
      <c r="F1036" s="289"/>
      <c r="G1036" s="300">
        <f t="shared" si="50"/>
        <v>86</v>
      </c>
      <c r="H1036" s="281" t="s">
        <v>18127</v>
      </c>
      <c r="I1036" s="281" t="s">
        <v>18128</v>
      </c>
      <c r="J1036" t="str">
        <f t="shared" si="48"/>
        <v>0389 </v>
      </c>
    </row>
    <row r="1037" spans="1:10" ht="15" customHeight="1">
      <c r="A1037">
        <v>415</v>
      </c>
      <c r="B1037" s="123" t="s">
        <v>18210</v>
      </c>
      <c r="C1037" s="282">
        <v>3077</v>
      </c>
      <c r="D1037" s="282" t="str">
        <f t="shared" si="49"/>
        <v>3077</v>
      </c>
      <c r="E1037" s="289"/>
      <c r="F1037" s="289"/>
      <c r="G1037" s="300">
        <f t="shared" si="50"/>
        <v>86</v>
      </c>
      <c r="H1037" s="281" t="s">
        <v>18211</v>
      </c>
      <c r="I1037" s="281" t="s">
        <v>18212</v>
      </c>
      <c r="J1037" t="str">
        <f t="shared" si="48"/>
        <v>0421 </v>
      </c>
    </row>
    <row r="1038" spans="1:10" ht="15" customHeight="1">
      <c r="A1038">
        <v>425</v>
      </c>
      <c r="B1038" s="123" t="s">
        <v>18238</v>
      </c>
      <c r="C1038" s="282">
        <v>3077</v>
      </c>
      <c r="D1038" s="282" t="str">
        <f t="shared" si="49"/>
        <v>3077</v>
      </c>
      <c r="E1038" s="289"/>
      <c r="F1038" s="289"/>
      <c r="G1038" s="300">
        <f t="shared" si="50"/>
        <v>86</v>
      </c>
      <c r="H1038" s="281" t="s">
        <v>18239</v>
      </c>
      <c r="I1038" s="281" t="s">
        <v>18240</v>
      </c>
      <c r="J1038" t="str">
        <f t="shared" si="48"/>
        <v>0431 </v>
      </c>
    </row>
    <row r="1039" spans="1:10" ht="15" customHeight="1">
      <c r="A1039">
        <v>440</v>
      </c>
      <c r="B1039" s="123" t="s">
        <v>18276</v>
      </c>
      <c r="C1039" s="282">
        <v>3077</v>
      </c>
      <c r="D1039" s="282" t="str">
        <f t="shared" si="49"/>
        <v>3077</v>
      </c>
      <c r="E1039" s="289"/>
      <c r="F1039" s="289"/>
      <c r="G1039" s="300">
        <f t="shared" si="50"/>
        <v>86</v>
      </c>
      <c r="H1039" s="281" t="s">
        <v>18277</v>
      </c>
      <c r="I1039" s="281" t="s">
        <v>18278</v>
      </c>
      <c r="J1039" t="str">
        <f t="shared" si="48"/>
        <v>0446 </v>
      </c>
    </row>
    <row r="1040" spans="1:10" ht="15" customHeight="1">
      <c r="A1040">
        <v>458</v>
      </c>
      <c r="B1040" s="123" t="s">
        <v>18323</v>
      </c>
      <c r="C1040" s="282">
        <v>3077</v>
      </c>
      <c r="D1040" s="282" t="str">
        <f t="shared" si="49"/>
        <v>3077</v>
      </c>
      <c r="E1040" s="289"/>
      <c r="F1040" s="289"/>
      <c r="G1040" s="300">
        <f t="shared" si="50"/>
        <v>86</v>
      </c>
      <c r="H1040" s="281" t="s">
        <v>18324</v>
      </c>
      <c r="I1040" s="281" t="s">
        <v>18325</v>
      </c>
      <c r="J1040" t="str">
        <f t="shared" si="48"/>
        <v>0466 </v>
      </c>
    </row>
    <row r="1041" spans="1:10" ht="15" customHeight="1">
      <c r="A1041">
        <v>459</v>
      </c>
      <c r="B1041" s="123" t="s">
        <v>18326</v>
      </c>
      <c r="C1041" s="282">
        <v>3077</v>
      </c>
      <c r="D1041" s="282" t="str">
        <f t="shared" si="49"/>
        <v>3077</v>
      </c>
      <c r="E1041" s="289"/>
      <c r="F1041" s="289"/>
      <c r="G1041" s="300">
        <f t="shared" si="50"/>
        <v>86</v>
      </c>
      <c r="H1041" s="281" t="s">
        <v>18327</v>
      </c>
      <c r="I1041" s="281" t="s">
        <v>18328</v>
      </c>
      <c r="J1041" t="str">
        <f t="shared" si="48"/>
        <v>0467 </v>
      </c>
    </row>
    <row r="1042" spans="1:10" ht="15" customHeight="1">
      <c r="A1042">
        <v>499</v>
      </c>
      <c r="B1042" s="123" t="s">
        <v>18434</v>
      </c>
      <c r="C1042" s="282">
        <v>3077</v>
      </c>
      <c r="D1042" s="282" t="str">
        <f t="shared" si="49"/>
        <v>3077</v>
      </c>
      <c r="E1042" s="289"/>
      <c r="F1042" s="289"/>
      <c r="G1042" s="300">
        <f t="shared" si="50"/>
        <v>86</v>
      </c>
      <c r="H1042" s="281" t="s">
        <v>18435</v>
      </c>
      <c r="I1042" s="281" t="s">
        <v>18436</v>
      </c>
      <c r="J1042" t="str">
        <f t="shared" si="48"/>
        <v>0505 </v>
      </c>
    </row>
    <row r="1043" spans="1:10" ht="15" customHeight="1">
      <c r="A1043">
        <v>502</v>
      </c>
      <c r="B1043" s="123" t="s">
        <v>18442</v>
      </c>
      <c r="C1043" s="282">
        <v>3077</v>
      </c>
      <c r="D1043" s="282" t="str">
        <f t="shared" si="49"/>
        <v>3077</v>
      </c>
      <c r="E1043" s="289"/>
      <c r="F1043" s="289"/>
      <c r="G1043" s="300">
        <f t="shared" si="50"/>
        <v>86</v>
      </c>
      <c r="H1043" s="281" t="s">
        <v>18443</v>
      </c>
      <c r="I1043" s="281" t="s">
        <v>18444</v>
      </c>
      <c r="J1043" t="str">
        <f t="shared" si="48"/>
        <v>0508 </v>
      </c>
    </row>
    <row r="1044" spans="1:10" ht="15" customHeight="1">
      <c r="A1044">
        <v>508</v>
      </c>
      <c r="B1044" s="123" t="s">
        <v>18458</v>
      </c>
      <c r="C1044" s="282">
        <v>3077</v>
      </c>
      <c r="D1044" s="282" t="str">
        <f t="shared" si="49"/>
        <v>3077</v>
      </c>
      <c r="E1044" s="289"/>
      <c r="F1044" s="289"/>
      <c r="G1044" s="300">
        <f t="shared" si="50"/>
        <v>86</v>
      </c>
      <c r="H1044" s="281" t="s">
        <v>18459</v>
      </c>
      <c r="I1044" s="281" t="s">
        <v>18460</v>
      </c>
      <c r="J1044" t="str">
        <f t="shared" si="48"/>
        <v>0516 </v>
      </c>
    </row>
    <row r="1045" spans="1:10" ht="15" customHeight="1">
      <c r="A1045">
        <v>521</v>
      </c>
      <c r="B1045" s="123" t="s">
        <v>18494</v>
      </c>
      <c r="C1045" s="282">
        <v>3077</v>
      </c>
      <c r="D1045" s="282" t="str">
        <f t="shared" si="49"/>
        <v>3077</v>
      </c>
      <c r="E1045" s="289"/>
      <c r="F1045" s="289"/>
      <c r="G1045" s="300">
        <f t="shared" si="50"/>
        <v>86</v>
      </c>
      <c r="H1045" s="281" t="s">
        <v>18495</v>
      </c>
      <c r="I1045" s="281" t="s">
        <v>18496</v>
      </c>
      <c r="J1045" t="str">
        <f t="shared" si="48"/>
        <v>0531 </v>
      </c>
    </row>
    <row r="1046" spans="1:10" ht="15" customHeight="1">
      <c r="A1046">
        <v>532</v>
      </c>
      <c r="B1046" s="123" t="s">
        <v>18525</v>
      </c>
      <c r="C1046" s="282">
        <v>3077</v>
      </c>
      <c r="D1046" s="282" t="str">
        <f t="shared" si="49"/>
        <v>3077</v>
      </c>
      <c r="E1046" s="289"/>
      <c r="F1046" s="289"/>
      <c r="G1046" s="300">
        <f t="shared" si="50"/>
        <v>86</v>
      </c>
      <c r="H1046" s="281" t="s">
        <v>18526</v>
      </c>
      <c r="I1046" s="281" t="s">
        <v>18527</v>
      </c>
      <c r="J1046" t="str">
        <f t="shared" si="48"/>
        <v>0542 </v>
      </c>
    </row>
    <row r="1047" spans="1:10" ht="15" customHeight="1">
      <c r="A1047">
        <v>541</v>
      </c>
      <c r="B1047" s="123" t="s">
        <v>18550</v>
      </c>
      <c r="C1047" s="282">
        <v>3077</v>
      </c>
      <c r="D1047" s="282" t="str">
        <f t="shared" si="49"/>
        <v>3077</v>
      </c>
      <c r="E1047" s="289"/>
      <c r="F1047" s="289"/>
      <c r="G1047" s="300">
        <f t="shared" si="50"/>
        <v>86</v>
      </c>
      <c r="H1047" s="281" t="s">
        <v>18551</v>
      </c>
      <c r="I1047" s="281" t="s">
        <v>18552</v>
      </c>
      <c r="J1047" t="str">
        <f t="shared" si="48"/>
        <v>0552 </v>
      </c>
    </row>
    <row r="1048" spans="1:10" ht="15" customHeight="1">
      <c r="A1048">
        <v>604</v>
      </c>
      <c r="B1048" s="123" t="s">
        <v>18719</v>
      </c>
      <c r="C1048" s="282">
        <v>3077</v>
      </c>
      <c r="D1048" s="282" t="str">
        <f t="shared" si="49"/>
        <v>3077</v>
      </c>
      <c r="E1048" s="289"/>
      <c r="F1048" s="289"/>
      <c r="G1048" s="300">
        <f t="shared" si="50"/>
        <v>86</v>
      </c>
      <c r="H1048" s="281" t="s">
        <v>18720</v>
      </c>
      <c r="I1048" s="281" t="s">
        <v>18721</v>
      </c>
      <c r="J1048" t="str">
        <f t="shared" si="48"/>
        <v>0618 </v>
      </c>
    </row>
    <row r="1049" spans="1:10" ht="15" customHeight="1">
      <c r="A1049">
        <v>617</v>
      </c>
      <c r="B1049" s="123" t="s">
        <v>18756</v>
      </c>
      <c r="C1049" s="282">
        <v>3077</v>
      </c>
      <c r="D1049" s="282" t="str">
        <f t="shared" si="49"/>
        <v>3077</v>
      </c>
      <c r="E1049" s="289"/>
      <c r="F1049" s="289"/>
      <c r="G1049" s="300">
        <f t="shared" si="50"/>
        <v>86</v>
      </c>
      <c r="H1049" s="281" t="s">
        <v>18757</v>
      </c>
      <c r="I1049" s="281" t="s">
        <v>18758</v>
      </c>
      <c r="J1049" t="str">
        <f t="shared" si="48"/>
        <v>0631 </v>
      </c>
    </row>
    <row r="1050" spans="1:10" ht="15" customHeight="1">
      <c r="A1050">
        <v>620</v>
      </c>
      <c r="B1050" s="123" t="s">
        <v>18764</v>
      </c>
      <c r="C1050" s="282">
        <v>3077</v>
      </c>
      <c r="D1050" s="282" t="str">
        <f t="shared" si="49"/>
        <v>3077</v>
      </c>
      <c r="E1050" s="289"/>
      <c r="F1050" s="289"/>
      <c r="G1050" s="300">
        <f t="shared" si="50"/>
        <v>86</v>
      </c>
      <c r="H1050" s="281" t="s">
        <v>22558</v>
      </c>
      <c r="I1050" s="281" t="s">
        <v>18765</v>
      </c>
      <c r="J1050" t="str">
        <f t="shared" si="48"/>
        <v>0634 </v>
      </c>
    </row>
    <row r="1051" spans="1:10" ht="15" customHeight="1">
      <c r="A1051">
        <v>652</v>
      </c>
      <c r="B1051" s="123" t="s">
        <v>18853</v>
      </c>
      <c r="C1051" s="282">
        <v>3077</v>
      </c>
      <c r="D1051" s="282" t="str">
        <f t="shared" si="49"/>
        <v>3077</v>
      </c>
      <c r="E1051" s="289"/>
      <c r="F1051" s="289"/>
      <c r="G1051" s="300">
        <f t="shared" si="50"/>
        <v>86</v>
      </c>
      <c r="H1051" s="281" t="s">
        <v>18854</v>
      </c>
      <c r="I1051" s="281" t="s">
        <v>18855</v>
      </c>
      <c r="J1051" t="str">
        <f t="shared" si="48"/>
        <v>0668 </v>
      </c>
    </row>
    <row r="1052" spans="1:10" ht="15" customHeight="1">
      <c r="A1052">
        <v>653</v>
      </c>
      <c r="B1052" s="123" t="s">
        <v>18856</v>
      </c>
      <c r="C1052" s="282">
        <v>3077</v>
      </c>
      <c r="D1052" s="282" t="str">
        <f t="shared" si="49"/>
        <v>3077</v>
      </c>
      <c r="E1052" s="289"/>
      <c r="F1052" s="289"/>
      <c r="G1052" s="300">
        <f t="shared" si="50"/>
        <v>86</v>
      </c>
      <c r="H1052" s="281" t="s">
        <v>18857</v>
      </c>
      <c r="I1052" s="281" t="s">
        <v>18858</v>
      </c>
      <c r="J1052" t="str">
        <f t="shared" si="48"/>
        <v>0669 </v>
      </c>
    </row>
    <row r="1053" spans="1:10" ht="15" customHeight="1">
      <c r="A1053">
        <v>660</v>
      </c>
      <c r="B1053" s="123" t="s">
        <v>18876</v>
      </c>
      <c r="C1053" s="282">
        <v>3077</v>
      </c>
      <c r="D1053" s="282" t="str">
        <f t="shared" si="49"/>
        <v>3077</v>
      </c>
      <c r="E1053" s="289"/>
      <c r="F1053" s="289"/>
      <c r="G1053" s="300">
        <f t="shared" si="50"/>
        <v>86</v>
      </c>
      <c r="H1053" s="281" t="s">
        <v>18877</v>
      </c>
      <c r="I1053" s="281" t="s">
        <v>18878</v>
      </c>
      <c r="J1053" t="str">
        <f t="shared" si="48"/>
        <v>0676 </v>
      </c>
    </row>
    <row r="1054" spans="1:10" ht="15" customHeight="1">
      <c r="A1054">
        <v>678</v>
      </c>
      <c r="B1054" s="123" t="s">
        <v>18921</v>
      </c>
      <c r="C1054" s="282">
        <v>3077</v>
      </c>
      <c r="D1054" s="282" t="str">
        <f t="shared" si="49"/>
        <v>3077</v>
      </c>
      <c r="E1054" s="289"/>
      <c r="F1054" s="289"/>
      <c r="G1054" s="300">
        <f t="shared" si="50"/>
        <v>86</v>
      </c>
      <c r="H1054" s="281" t="s">
        <v>18922</v>
      </c>
      <c r="I1054" s="292"/>
      <c r="J1054" t="str">
        <f t="shared" si="48"/>
        <v>0697 </v>
      </c>
    </row>
    <row r="1055" spans="1:10" ht="15" customHeight="1">
      <c r="A1055">
        <v>700</v>
      </c>
      <c r="B1055" s="123" t="s">
        <v>18972</v>
      </c>
      <c r="C1055" s="282">
        <v>3077</v>
      </c>
      <c r="D1055" s="282" t="str">
        <f t="shared" si="49"/>
        <v>3077</v>
      </c>
      <c r="E1055" s="289"/>
      <c r="F1055" s="289"/>
      <c r="G1055" s="300">
        <f t="shared" si="50"/>
        <v>86</v>
      </c>
      <c r="H1055" s="281" t="s">
        <v>18973</v>
      </c>
      <c r="I1055" s="281" t="s">
        <v>18974</v>
      </c>
      <c r="J1055" t="str">
        <f t="shared" si="48"/>
        <v>0719 </v>
      </c>
    </row>
    <row r="1056" spans="1:10" ht="15" customHeight="1">
      <c r="A1056">
        <v>701</v>
      </c>
      <c r="B1056" s="123" t="s">
        <v>18975</v>
      </c>
      <c r="C1056" s="282">
        <v>3077</v>
      </c>
      <c r="D1056" s="282" t="str">
        <f t="shared" si="49"/>
        <v>3077</v>
      </c>
      <c r="E1056" s="289"/>
      <c r="F1056" s="289"/>
      <c r="G1056" s="300">
        <f t="shared" si="50"/>
        <v>86</v>
      </c>
      <c r="H1056" s="281" t="s">
        <v>18976</v>
      </c>
      <c r="I1056" s="281" t="s">
        <v>18977</v>
      </c>
      <c r="J1056" t="str">
        <f t="shared" si="48"/>
        <v>0720 </v>
      </c>
    </row>
    <row r="1057" spans="1:10" ht="15" customHeight="1">
      <c r="A1057">
        <v>702</v>
      </c>
      <c r="B1057" s="123" t="s">
        <v>18978</v>
      </c>
      <c r="C1057" s="282">
        <v>3077</v>
      </c>
      <c r="D1057" s="282" t="str">
        <f t="shared" si="49"/>
        <v>3077</v>
      </c>
      <c r="E1057" s="289"/>
      <c r="F1057" s="289"/>
      <c r="G1057" s="300">
        <f t="shared" si="50"/>
        <v>86</v>
      </c>
      <c r="H1057" s="281" t="s">
        <v>18979</v>
      </c>
      <c r="I1057" s="281" t="s">
        <v>18980</v>
      </c>
      <c r="J1057" t="str">
        <f t="shared" si="48"/>
        <v>0721 </v>
      </c>
    </row>
    <row r="1058" spans="1:10" ht="15" customHeight="1">
      <c r="A1058">
        <v>720</v>
      </c>
      <c r="B1058" s="123" t="s">
        <v>19028</v>
      </c>
      <c r="C1058" s="282">
        <v>3077</v>
      </c>
      <c r="D1058" s="282" t="str">
        <f t="shared" si="49"/>
        <v>3077</v>
      </c>
      <c r="E1058" s="289"/>
      <c r="F1058" s="289"/>
      <c r="G1058" s="300">
        <f t="shared" si="50"/>
        <v>86</v>
      </c>
      <c r="H1058" s="281" t="s">
        <v>19029</v>
      </c>
      <c r="I1058" s="281" t="s">
        <v>19030</v>
      </c>
      <c r="J1058" t="str">
        <f t="shared" si="48"/>
        <v>0739 </v>
      </c>
    </row>
    <row r="1059" spans="1:10" ht="15" customHeight="1">
      <c r="A1059">
        <v>726</v>
      </c>
      <c r="B1059" s="123" t="s">
        <v>19045</v>
      </c>
      <c r="C1059" s="282">
        <v>3077</v>
      </c>
      <c r="D1059" s="282" t="str">
        <f t="shared" si="49"/>
        <v>3077</v>
      </c>
      <c r="E1059" s="289"/>
      <c r="F1059" s="289"/>
      <c r="G1059" s="300">
        <f t="shared" si="50"/>
        <v>86</v>
      </c>
      <c r="H1059" s="281" t="s">
        <v>19046</v>
      </c>
      <c r="I1059" s="281" t="s">
        <v>19047</v>
      </c>
      <c r="J1059" t="str">
        <f t="shared" si="48"/>
        <v>0745 </v>
      </c>
    </row>
    <row r="1060" spans="1:10" ht="15" customHeight="1">
      <c r="A1060">
        <v>728</v>
      </c>
      <c r="B1060" s="123" t="s">
        <v>19051</v>
      </c>
      <c r="C1060" s="282">
        <v>3077</v>
      </c>
      <c r="D1060" s="282" t="str">
        <f t="shared" si="49"/>
        <v>3077</v>
      </c>
      <c r="E1060" s="289"/>
      <c r="F1060" s="289"/>
      <c r="G1060" s="300">
        <f t="shared" si="50"/>
        <v>86</v>
      </c>
      <c r="H1060" s="281" t="s">
        <v>19052</v>
      </c>
      <c r="I1060" s="281" t="s">
        <v>19053</v>
      </c>
      <c r="J1060" t="str">
        <f t="shared" si="48"/>
        <v>0747 </v>
      </c>
    </row>
    <row r="1061" spans="1:10" ht="15" customHeight="1">
      <c r="A1061">
        <v>730</v>
      </c>
      <c r="B1061" s="123" t="s">
        <v>19057</v>
      </c>
      <c r="C1061" s="282">
        <v>3077</v>
      </c>
      <c r="D1061" s="282" t="str">
        <f t="shared" si="49"/>
        <v>3077</v>
      </c>
      <c r="E1061" s="289"/>
      <c r="F1061" s="289"/>
      <c r="G1061" s="300">
        <f t="shared" si="50"/>
        <v>86</v>
      </c>
      <c r="H1061" s="281" t="s">
        <v>19058</v>
      </c>
      <c r="I1061" s="281" t="s">
        <v>19059</v>
      </c>
      <c r="J1061" t="str">
        <f t="shared" si="48"/>
        <v>0749 </v>
      </c>
    </row>
    <row r="1062" spans="1:10" ht="15" customHeight="1">
      <c r="A1062">
        <v>732</v>
      </c>
      <c r="B1062" s="123" t="s">
        <v>19063</v>
      </c>
      <c r="C1062" s="282">
        <v>3077</v>
      </c>
      <c r="D1062" s="282" t="str">
        <f t="shared" si="49"/>
        <v>3077</v>
      </c>
      <c r="E1062" s="289"/>
      <c r="F1062" s="289"/>
      <c r="G1062" s="300">
        <f t="shared" si="50"/>
        <v>86</v>
      </c>
      <c r="H1062" s="281" t="s">
        <v>19064</v>
      </c>
      <c r="I1062" s="281" t="s">
        <v>19065</v>
      </c>
      <c r="J1062" t="str">
        <f t="shared" si="48"/>
        <v>0751 </v>
      </c>
    </row>
    <row r="1063" spans="1:10" ht="15" customHeight="1">
      <c r="A1063">
        <v>737</v>
      </c>
      <c r="B1063" s="123" t="s">
        <v>19078</v>
      </c>
      <c r="C1063" s="282">
        <v>3077</v>
      </c>
      <c r="D1063" s="282" t="str">
        <f t="shared" si="49"/>
        <v>3077</v>
      </c>
      <c r="E1063" s="289"/>
      <c r="F1063" s="289"/>
      <c r="G1063" s="300">
        <f t="shared" si="50"/>
        <v>86</v>
      </c>
      <c r="H1063" s="281" t="s">
        <v>19079</v>
      </c>
      <c r="I1063" s="281" t="s">
        <v>19080</v>
      </c>
      <c r="J1063" t="str">
        <f t="shared" si="48"/>
        <v>0756 </v>
      </c>
    </row>
    <row r="1064" spans="1:10" ht="15" customHeight="1">
      <c r="A1064">
        <v>738</v>
      </c>
      <c r="B1064" s="123" t="s">
        <v>19081</v>
      </c>
      <c r="C1064" s="282">
        <v>3077</v>
      </c>
      <c r="D1064" s="282" t="str">
        <f t="shared" si="49"/>
        <v>3077</v>
      </c>
      <c r="E1064" s="289"/>
      <c r="F1064" s="289"/>
      <c r="G1064" s="300">
        <f t="shared" si="50"/>
        <v>86</v>
      </c>
      <c r="H1064" s="281" t="s">
        <v>19082</v>
      </c>
      <c r="I1064" s="281" t="s">
        <v>19083</v>
      </c>
      <c r="J1064" t="str">
        <f t="shared" si="48"/>
        <v>0757 </v>
      </c>
    </row>
    <row r="1065" spans="1:10" ht="15" customHeight="1">
      <c r="A1065">
        <v>740</v>
      </c>
      <c r="B1065" s="123" t="s">
        <v>19087</v>
      </c>
      <c r="C1065" s="282">
        <v>3077</v>
      </c>
      <c r="D1065" s="282" t="str">
        <f t="shared" si="49"/>
        <v>3077</v>
      </c>
      <c r="E1065" s="289"/>
      <c r="F1065" s="289"/>
      <c r="G1065" s="300">
        <f t="shared" si="50"/>
        <v>86</v>
      </c>
      <c r="H1065" s="281" t="s">
        <v>19088</v>
      </c>
      <c r="I1065" s="281" t="s">
        <v>19089</v>
      </c>
      <c r="J1065" t="str">
        <f t="shared" si="48"/>
        <v>0759 </v>
      </c>
    </row>
    <row r="1066" spans="1:10" ht="15" customHeight="1">
      <c r="A1066">
        <v>772</v>
      </c>
      <c r="B1066" s="123" t="s">
        <v>19176</v>
      </c>
      <c r="C1066" s="282">
        <v>3077</v>
      </c>
      <c r="D1066" s="282" t="str">
        <f t="shared" si="49"/>
        <v>3077</v>
      </c>
      <c r="E1066" s="289"/>
      <c r="F1066" s="289"/>
      <c r="G1066" s="300">
        <f t="shared" si="50"/>
        <v>86</v>
      </c>
      <c r="H1066" s="281" t="s">
        <v>19177</v>
      </c>
      <c r="I1066" s="281" t="s">
        <v>19178</v>
      </c>
      <c r="J1066" t="str">
        <f t="shared" si="48"/>
        <v>0791 </v>
      </c>
    </row>
    <row r="1067" spans="1:10" ht="15" customHeight="1">
      <c r="A1067">
        <v>791</v>
      </c>
      <c r="B1067" s="123" t="s">
        <v>19230</v>
      </c>
      <c r="C1067" s="282">
        <v>3077</v>
      </c>
      <c r="D1067" s="282" t="str">
        <f t="shared" si="49"/>
        <v>3077</v>
      </c>
      <c r="E1067" s="289"/>
      <c r="F1067" s="289"/>
      <c r="G1067" s="300">
        <f t="shared" si="50"/>
        <v>86</v>
      </c>
      <c r="H1067" s="281" t="s">
        <v>19231</v>
      </c>
      <c r="I1067" s="281" t="s">
        <v>19232</v>
      </c>
      <c r="J1067" t="str">
        <f t="shared" si="48"/>
        <v>0810 </v>
      </c>
    </row>
    <row r="1068" spans="1:10" ht="15" customHeight="1">
      <c r="A1068">
        <v>875</v>
      </c>
      <c r="B1068" s="123" t="s">
        <v>19461</v>
      </c>
      <c r="C1068" s="282">
        <v>3077</v>
      </c>
      <c r="D1068" s="282" t="str">
        <f t="shared" si="49"/>
        <v>3077</v>
      </c>
      <c r="E1068" s="289"/>
      <c r="F1068" s="289"/>
      <c r="G1068" s="300">
        <f t="shared" si="50"/>
        <v>86</v>
      </c>
      <c r="H1068" s="281" t="s">
        <v>12447</v>
      </c>
      <c r="I1068" s="281" t="s">
        <v>19462</v>
      </c>
      <c r="J1068" t="str">
        <f t="shared" si="48"/>
        <v>0897 </v>
      </c>
    </row>
    <row r="1069" spans="1:10" ht="15" customHeight="1">
      <c r="A1069">
        <v>907</v>
      </c>
      <c r="B1069" s="123" t="s">
        <v>19546</v>
      </c>
      <c r="C1069" s="282">
        <v>3077</v>
      </c>
      <c r="D1069" s="282" t="str">
        <f t="shared" si="49"/>
        <v>3077</v>
      </c>
      <c r="E1069" s="289"/>
      <c r="F1069" s="289"/>
      <c r="G1069" s="300">
        <f t="shared" si="50"/>
        <v>86</v>
      </c>
      <c r="H1069" s="281" t="s">
        <v>19547</v>
      </c>
      <c r="I1069" s="281" t="s">
        <v>19548</v>
      </c>
      <c r="J1069" t="str">
        <f t="shared" si="48"/>
        <v>0928 </v>
      </c>
    </row>
    <row r="1070" spans="1:10" ht="15" customHeight="1">
      <c r="A1070">
        <v>1108</v>
      </c>
      <c r="B1070" s="123" t="s">
        <v>20102</v>
      </c>
      <c r="C1070" s="282">
        <v>3077</v>
      </c>
      <c r="D1070" s="282" t="str">
        <f t="shared" si="49"/>
        <v>3077</v>
      </c>
      <c r="E1070" s="289"/>
      <c r="F1070" s="289"/>
      <c r="G1070" s="300">
        <f t="shared" si="50"/>
        <v>86</v>
      </c>
      <c r="H1070" s="281" t="s">
        <v>20103</v>
      </c>
      <c r="I1070" s="281" t="s">
        <v>20104</v>
      </c>
      <c r="J1070" t="str">
        <f t="shared" si="48"/>
        <v>1146 </v>
      </c>
    </row>
    <row r="1071" spans="1:10" ht="15" customHeight="1">
      <c r="A1071">
        <v>1145</v>
      </c>
      <c r="B1071" s="123" t="s">
        <v>20208</v>
      </c>
      <c r="C1071" s="282">
        <v>3077</v>
      </c>
      <c r="D1071" s="282" t="str">
        <f t="shared" si="49"/>
        <v>3077</v>
      </c>
      <c r="E1071" s="289"/>
      <c r="F1071" s="289"/>
      <c r="G1071" s="300">
        <f t="shared" si="50"/>
        <v>86</v>
      </c>
      <c r="H1071" s="281" t="s">
        <v>20209</v>
      </c>
      <c r="I1071" s="281" t="s">
        <v>20210</v>
      </c>
      <c r="J1071" t="str">
        <f t="shared" si="48"/>
        <v>1183 </v>
      </c>
    </row>
    <row r="1072" spans="1:10" ht="15" customHeight="1">
      <c r="A1072">
        <v>1180</v>
      </c>
      <c r="B1072" s="123" t="s">
        <v>20305</v>
      </c>
      <c r="C1072" s="282">
        <v>3077</v>
      </c>
      <c r="D1072" s="282" t="str">
        <f t="shared" si="49"/>
        <v>3077</v>
      </c>
      <c r="E1072" s="289"/>
      <c r="F1072" s="289"/>
      <c r="G1072" s="300">
        <f t="shared" si="50"/>
        <v>86</v>
      </c>
      <c r="H1072" s="281" t="s">
        <v>20306</v>
      </c>
      <c r="I1072" s="281" t="s">
        <v>20307</v>
      </c>
      <c r="J1072" t="str">
        <f t="shared" si="48"/>
        <v>1222 </v>
      </c>
    </row>
    <row r="1073" spans="1:10" ht="15" customHeight="1">
      <c r="A1073">
        <v>1208</v>
      </c>
      <c r="B1073" s="123" t="s">
        <v>20381</v>
      </c>
      <c r="C1073" s="282">
        <v>3077</v>
      </c>
      <c r="D1073" s="282" t="str">
        <f t="shared" si="49"/>
        <v>3077</v>
      </c>
      <c r="E1073" s="289"/>
      <c r="F1073" s="289"/>
      <c r="G1073" s="300">
        <f t="shared" si="50"/>
        <v>86</v>
      </c>
      <c r="H1073" s="281" t="s">
        <v>20382</v>
      </c>
      <c r="I1073" s="281" t="s">
        <v>20383</v>
      </c>
      <c r="J1073" t="str">
        <f t="shared" si="48"/>
        <v>1252 </v>
      </c>
    </row>
    <row r="1074" spans="1:10" ht="15" customHeight="1">
      <c r="A1074">
        <v>1219</v>
      </c>
      <c r="B1074" s="123" t="s">
        <v>20411</v>
      </c>
      <c r="C1074" s="282">
        <v>3077</v>
      </c>
      <c r="D1074" s="282" t="str">
        <f t="shared" si="49"/>
        <v>3077</v>
      </c>
      <c r="E1074" s="289"/>
      <c r="F1074" s="289"/>
      <c r="G1074" s="300">
        <f t="shared" si="50"/>
        <v>86</v>
      </c>
      <c r="H1074" s="281" t="s">
        <v>20412</v>
      </c>
      <c r="I1074" s="281" t="s">
        <v>20413</v>
      </c>
      <c r="J1074" t="str">
        <f t="shared" si="48"/>
        <v>1264 </v>
      </c>
    </row>
    <row r="1075" spans="1:10" ht="15" customHeight="1">
      <c r="A1075">
        <v>1221</v>
      </c>
      <c r="B1075" s="123" t="s">
        <v>20417</v>
      </c>
      <c r="C1075" s="282">
        <v>3077</v>
      </c>
      <c r="D1075" s="282" t="str">
        <f t="shared" si="49"/>
        <v>3077</v>
      </c>
      <c r="E1075" s="289"/>
      <c r="F1075" s="289"/>
      <c r="G1075" s="300">
        <f t="shared" si="50"/>
        <v>86</v>
      </c>
      <c r="H1075" s="281" t="s">
        <v>20418</v>
      </c>
      <c r="I1075" s="281" t="s">
        <v>20419</v>
      </c>
      <c r="J1075" t="str">
        <f t="shared" si="48"/>
        <v>1266 </v>
      </c>
    </row>
    <row r="1076" spans="1:10" ht="15" customHeight="1">
      <c r="A1076">
        <v>1224</v>
      </c>
      <c r="B1076" s="123" t="s">
        <v>20426</v>
      </c>
      <c r="C1076" s="282">
        <v>3077</v>
      </c>
      <c r="D1076" s="282" t="str">
        <f t="shared" si="49"/>
        <v>3077</v>
      </c>
      <c r="E1076" s="289"/>
      <c r="F1076" s="289"/>
      <c r="G1076" s="300">
        <f t="shared" si="50"/>
        <v>86</v>
      </c>
      <c r="H1076" s="281" t="s">
        <v>20427</v>
      </c>
      <c r="I1076" s="281" t="s">
        <v>20428</v>
      </c>
      <c r="J1076" t="str">
        <f t="shared" si="48"/>
        <v>1269 </v>
      </c>
    </row>
    <row r="1077" spans="1:10" ht="15" customHeight="1">
      <c r="A1077">
        <v>1226</v>
      </c>
      <c r="B1077" s="123" t="s">
        <v>20432</v>
      </c>
      <c r="C1077" s="282">
        <v>3077</v>
      </c>
      <c r="D1077" s="282" t="str">
        <f t="shared" si="49"/>
        <v>3077</v>
      </c>
      <c r="E1077" s="289"/>
      <c r="F1077" s="289"/>
      <c r="G1077" s="300">
        <f t="shared" si="50"/>
        <v>86</v>
      </c>
      <c r="H1077" s="281" t="s">
        <v>20433</v>
      </c>
      <c r="I1077" s="281" t="s">
        <v>20434</v>
      </c>
      <c r="J1077" t="str">
        <f t="shared" si="48"/>
        <v>1271 </v>
      </c>
    </row>
    <row r="1078" spans="1:10" ht="15" customHeight="1">
      <c r="A1078">
        <v>1361</v>
      </c>
      <c r="B1078" s="123" t="s">
        <v>20814</v>
      </c>
      <c r="C1078" s="282">
        <v>3077</v>
      </c>
      <c r="D1078" s="282" t="str">
        <f t="shared" si="49"/>
        <v>3077</v>
      </c>
      <c r="E1078" s="289"/>
      <c r="F1078" s="289"/>
      <c r="G1078" s="300">
        <f t="shared" si="50"/>
        <v>86</v>
      </c>
      <c r="H1078" s="281" t="s">
        <v>20815</v>
      </c>
      <c r="I1078" s="281" t="s">
        <v>20816</v>
      </c>
      <c r="J1078" t="str">
        <f t="shared" si="48"/>
        <v>1413 </v>
      </c>
    </row>
    <row r="1079" spans="1:10" ht="15" customHeight="1">
      <c r="A1079">
        <v>1471</v>
      </c>
      <c r="B1079" s="123" t="s">
        <v>21126</v>
      </c>
      <c r="C1079" s="282">
        <v>3077</v>
      </c>
      <c r="D1079" s="282" t="str">
        <f t="shared" si="49"/>
        <v>3077</v>
      </c>
      <c r="E1079" s="289"/>
      <c r="F1079" s="289"/>
      <c r="G1079" s="300">
        <f t="shared" si="50"/>
        <v>86</v>
      </c>
      <c r="H1079" s="281" t="s">
        <v>21127</v>
      </c>
      <c r="I1079" s="281" t="s">
        <v>21128</v>
      </c>
      <c r="J1079" t="str">
        <f t="shared" si="48"/>
        <v>1528 </v>
      </c>
    </row>
    <row r="1080" spans="1:10" ht="15" customHeight="1">
      <c r="A1080">
        <v>1523</v>
      </c>
      <c r="B1080" s="123" t="s">
        <v>21269</v>
      </c>
      <c r="C1080" s="282">
        <v>3077</v>
      </c>
      <c r="D1080" s="282" t="str">
        <f t="shared" si="49"/>
        <v>3077</v>
      </c>
      <c r="E1080" s="289"/>
      <c r="F1080" s="289"/>
      <c r="G1080" s="300">
        <f t="shared" si="50"/>
        <v>86</v>
      </c>
      <c r="H1080" s="281" t="s">
        <v>21270</v>
      </c>
      <c r="I1080" s="281" t="s">
        <v>21271</v>
      </c>
      <c r="J1080" t="str">
        <f t="shared" si="48"/>
        <v>1578 </v>
      </c>
    </row>
    <row r="1081" spans="1:10" ht="15" customHeight="1">
      <c r="A1081">
        <v>1556</v>
      </c>
      <c r="B1081" s="123" t="s">
        <v>21360</v>
      </c>
      <c r="C1081" s="282">
        <v>3077</v>
      </c>
      <c r="D1081" s="282" t="str">
        <f t="shared" si="49"/>
        <v>3077</v>
      </c>
      <c r="E1081" s="289"/>
      <c r="F1081" s="289"/>
      <c r="G1081" s="300">
        <f t="shared" si="50"/>
        <v>86</v>
      </c>
      <c r="H1081" s="281" t="s">
        <v>21361</v>
      </c>
      <c r="I1081" s="281" t="s">
        <v>21362</v>
      </c>
      <c r="J1081" t="str">
        <f t="shared" si="48"/>
        <v>1611 </v>
      </c>
    </row>
    <row r="1082" spans="1:10" ht="15" customHeight="1">
      <c r="A1082">
        <v>1557</v>
      </c>
      <c r="B1082" s="123" t="s">
        <v>21363</v>
      </c>
      <c r="C1082" s="282">
        <v>3077</v>
      </c>
      <c r="D1082" s="282" t="str">
        <f t="shared" si="49"/>
        <v>3077</v>
      </c>
      <c r="E1082" s="289"/>
      <c r="F1082" s="289"/>
      <c r="G1082" s="300">
        <f t="shared" si="50"/>
        <v>86</v>
      </c>
      <c r="H1082" s="281" t="s">
        <v>21364</v>
      </c>
      <c r="I1082" s="281" t="s">
        <v>21365</v>
      </c>
      <c r="J1082" t="str">
        <f t="shared" si="48"/>
        <v>1612 </v>
      </c>
    </row>
    <row r="1083" spans="1:10" ht="15" customHeight="1">
      <c r="A1083">
        <v>1578</v>
      </c>
      <c r="B1083" s="123" t="s">
        <v>21424</v>
      </c>
      <c r="C1083" s="282">
        <v>3077</v>
      </c>
      <c r="D1083" s="282" t="str">
        <f t="shared" si="49"/>
        <v>3077</v>
      </c>
      <c r="E1083" s="289"/>
      <c r="F1083" s="289"/>
      <c r="G1083" s="300">
        <f t="shared" si="50"/>
        <v>86</v>
      </c>
      <c r="H1083" s="281" t="s">
        <v>21425</v>
      </c>
      <c r="I1083" s="281" t="s">
        <v>21426</v>
      </c>
      <c r="J1083" t="str">
        <f t="shared" si="48"/>
        <v>1635 </v>
      </c>
    </row>
    <row r="1084" spans="1:10" ht="15" customHeight="1">
      <c r="A1084">
        <v>1594</v>
      </c>
      <c r="B1084" s="123" t="s">
        <v>21467</v>
      </c>
      <c r="C1084" s="282">
        <v>3077</v>
      </c>
      <c r="D1084" s="282" t="str">
        <f t="shared" si="49"/>
        <v>3077</v>
      </c>
      <c r="E1084" s="289"/>
      <c r="F1084" s="289"/>
      <c r="G1084" s="300">
        <f t="shared" si="50"/>
        <v>86</v>
      </c>
      <c r="H1084" s="281" t="s">
        <v>21468</v>
      </c>
      <c r="I1084" s="281" t="s">
        <v>21469</v>
      </c>
      <c r="J1084" t="str">
        <f t="shared" si="48"/>
        <v>1658 </v>
      </c>
    </row>
    <row r="1085" spans="1:10" ht="15" customHeight="1">
      <c r="A1085">
        <v>1607</v>
      </c>
      <c r="B1085" s="123" t="s">
        <v>21505</v>
      </c>
      <c r="C1085" s="282">
        <v>3077</v>
      </c>
      <c r="D1085" s="282" t="str">
        <f t="shared" si="49"/>
        <v>3077</v>
      </c>
      <c r="E1085" s="289"/>
      <c r="F1085" s="289"/>
      <c r="G1085" s="300">
        <f t="shared" si="50"/>
        <v>86</v>
      </c>
      <c r="H1085" s="281" t="s">
        <v>21506</v>
      </c>
      <c r="I1085" s="281" t="s">
        <v>21507</v>
      </c>
      <c r="J1085" t="str">
        <f t="shared" si="48"/>
        <v>1672 </v>
      </c>
    </row>
    <row r="1086" spans="1:10" ht="15" customHeight="1">
      <c r="A1086">
        <v>1609</v>
      </c>
      <c r="B1086" s="123" t="s">
        <v>21510</v>
      </c>
      <c r="C1086" s="282">
        <v>3077</v>
      </c>
      <c r="D1086" s="282" t="str">
        <f t="shared" si="49"/>
        <v>3077</v>
      </c>
      <c r="E1086" s="289"/>
      <c r="F1086" s="289"/>
      <c r="G1086" s="300">
        <f t="shared" si="50"/>
        <v>86</v>
      </c>
      <c r="H1086" s="281" t="s">
        <v>21511</v>
      </c>
      <c r="I1086" s="281" t="s">
        <v>21512</v>
      </c>
      <c r="J1086" t="str">
        <f t="shared" si="48"/>
        <v>1674 </v>
      </c>
    </row>
    <row r="1087" spans="1:10" ht="15" customHeight="1">
      <c r="A1087">
        <v>1628</v>
      </c>
      <c r="B1087" s="123" t="s">
        <v>21567</v>
      </c>
      <c r="C1087" s="282">
        <v>3077</v>
      </c>
      <c r="D1087" s="282" t="str">
        <f t="shared" si="49"/>
        <v>3077</v>
      </c>
      <c r="E1087" s="289"/>
      <c r="F1087" s="289"/>
      <c r="G1087" s="300">
        <f t="shared" si="50"/>
        <v>86</v>
      </c>
      <c r="H1087" s="281" t="s">
        <v>21568</v>
      </c>
      <c r="I1087" s="281" t="s">
        <v>21569</v>
      </c>
      <c r="J1087" t="str">
        <f t="shared" si="48"/>
        <v>1698 </v>
      </c>
    </row>
    <row r="1088" spans="1:10" ht="15" customHeight="1">
      <c r="A1088">
        <v>1638</v>
      </c>
      <c r="B1088" s="123" t="s">
        <v>21597</v>
      </c>
      <c r="C1088" s="282">
        <v>3077</v>
      </c>
      <c r="D1088" s="282" t="str">
        <f t="shared" si="49"/>
        <v>3077</v>
      </c>
      <c r="E1088" s="289"/>
      <c r="F1088" s="289"/>
      <c r="G1088" s="300">
        <f t="shared" si="50"/>
        <v>86</v>
      </c>
      <c r="H1088" s="281" t="s">
        <v>21598</v>
      </c>
      <c r="I1088" s="281" t="s">
        <v>21599</v>
      </c>
      <c r="J1088" t="str">
        <f t="shared" si="48"/>
        <v>1708 </v>
      </c>
    </row>
    <row r="1089" spans="1:10" ht="15" customHeight="1">
      <c r="A1089">
        <v>1693</v>
      </c>
      <c r="B1089" s="123" t="s">
        <v>21757</v>
      </c>
      <c r="C1089" s="282">
        <v>3077</v>
      </c>
      <c r="D1089" s="282" t="str">
        <f t="shared" si="49"/>
        <v>3077</v>
      </c>
      <c r="E1089" s="289"/>
      <c r="F1089" s="289"/>
      <c r="G1089" s="300">
        <f t="shared" si="50"/>
        <v>86</v>
      </c>
      <c r="H1089" s="281" t="s">
        <v>21758</v>
      </c>
      <c r="I1089" s="281" t="s">
        <v>21759</v>
      </c>
      <c r="J1089" t="str">
        <f t="shared" si="48"/>
        <v>1765 </v>
      </c>
    </row>
    <row r="1090" spans="1:10" ht="15" customHeight="1">
      <c r="A1090">
        <v>1707</v>
      </c>
      <c r="B1090" s="123" t="s">
        <v>21797</v>
      </c>
      <c r="C1090" s="282">
        <v>3077</v>
      </c>
      <c r="D1090" s="282" t="str">
        <f t="shared" si="49"/>
        <v>3077</v>
      </c>
      <c r="E1090" s="289"/>
      <c r="F1090" s="289"/>
      <c r="G1090" s="300">
        <f t="shared" si="50"/>
        <v>86</v>
      </c>
      <c r="H1090" s="281" t="s">
        <v>21798</v>
      </c>
      <c r="I1090" s="281" t="s">
        <v>21799</v>
      </c>
      <c r="J1090" t="str">
        <f t="shared" ref="J1090:J1153" si="51">B1090</f>
        <v>1780 </v>
      </c>
    </row>
    <row r="1091" spans="1:10" ht="15" customHeight="1">
      <c r="A1091">
        <v>636</v>
      </c>
      <c r="B1091" s="123" t="s">
        <v>18810</v>
      </c>
      <c r="C1091" s="282">
        <v>3079</v>
      </c>
      <c r="D1091" s="282" t="str">
        <f t="shared" ref="D1091:D1154" si="52">TEXT(C1091,"0000")</f>
        <v>3079</v>
      </c>
      <c r="E1091" s="289"/>
      <c r="F1091" s="289"/>
      <c r="G1091" s="300">
        <f t="shared" ref="G1091:G1154" si="53">COUNTIF($C$2:$C$1713,C1091)</f>
        <v>1</v>
      </c>
      <c r="H1091" s="281" t="s">
        <v>18811</v>
      </c>
      <c r="I1091" s="281" t="s">
        <v>18812</v>
      </c>
      <c r="J1091" t="str">
        <f t="shared" si="51"/>
        <v>0652 </v>
      </c>
    </row>
    <row r="1092" spans="1:10" ht="15" customHeight="1">
      <c r="A1092">
        <v>36</v>
      </c>
      <c r="B1092" s="123" t="s">
        <v>17176</v>
      </c>
      <c r="C1092" s="282">
        <v>3082</v>
      </c>
      <c r="D1092" s="282" t="str">
        <f t="shared" si="52"/>
        <v>3082</v>
      </c>
      <c r="E1092" s="289"/>
      <c r="F1092" s="289"/>
      <c r="G1092" s="300">
        <f t="shared" si="53"/>
        <v>31</v>
      </c>
      <c r="H1092" s="281" t="s">
        <v>17177</v>
      </c>
      <c r="I1092" s="281" t="s">
        <v>17178</v>
      </c>
      <c r="J1092" t="str">
        <f t="shared" si="51"/>
        <v>0036 </v>
      </c>
    </row>
    <row r="1093" spans="1:10" ht="15" customHeight="1">
      <c r="A1093">
        <v>135</v>
      </c>
      <c r="B1093" s="123" t="s">
        <v>17445</v>
      </c>
      <c r="C1093" s="282">
        <v>3082</v>
      </c>
      <c r="D1093" s="282" t="str">
        <f t="shared" si="52"/>
        <v>3082</v>
      </c>
      <c r="E1093" s="289"/>
      <c r="F1093" s="289"/>
      <c r="G1093" s="300">
        <f t="shared" si="53"/>
        <v>31</v>
      </c>
      <c r="H1093" s="281" t="s">
        <v>17446</v>
      </c>
      <c r="I1093" s="281" t="s">
        <v>17447</v>
      </c>
      <c r="J1093" t="str">
        <f t="shared" si="51"/>
        <v>0135 </v>
      </c>
    </row>
    <row r="1094" spans="1:10" ht="15" customHeight="1">
      <c r="A1094">
        <v>162</v>
      </c>
      <c r="B1094" s="123" t="s">
        <v>17518</v>
      </c>
      <c r="C1094" s="282">
        <v>3082</v>
      </c>
      <c r="D1094" s="282" t="str">
        <f t="shared" si="52"/>
        <v>3082</v>
      </c>
      <c r="E1094" s="289"/>
      <c r="F1094" s="289"/>
      <c r="G1094" s="300">
        <f t="shared" si="53"/>
        <v>31</v>
      </c>
      <c r="H1094" s="281" t="s">
        <v>17519</v>
      </c>
      <c r="I1094" s="281" t="s">
        <v>17520</v>
      </c>
      <c r="J1094" t="str">
        <f t="shared" si="51"/>
        <v>0162 </v>
      </c>
    </row>
    <row r="1095" spans="1:10" ht="15" customHeight="1">
      <c r="A1095">
        <v>172</v>
      </c>
      <c r="B1095" s="123" t="s">
        <v>17546</v>
      </c>
      <c r="C1095" s="282">
        <v>3082</v>
      </c>
      <c r="D1095" s="282" t="str">
        <f t="shared" si="52"/>
        <v>3082</v>
      </c>
      <c r="E1095" s="289"/>
      <c r="F1095" s="289"/>
      <c r="G1095" s="300">
        <f t="shared" si="53"/>
        <v>31</v>
      </c>
      <c r="H1095" s="281" t="s">
        <v>17547</v>
      </c>
      <c r="I1095" s="281" t="s">
        <v>17548</v>
      </c>
      <c r="J1095" t="str">
        <f t="shared" si="51"/>
        <v>0172 </v>
      </c>
    </row>
    <row r="1096" spans="1:10" ht="15" customHeight="1">
      <c r="A1096">
        <v>267</v>
      </c>
      <c r="B1096" s="123" t="s">
        <v>17804</v>
      </c>
      <c r="C1096" s="282">
        <v>3082</v>
      </c>
      <c r="D1096" s="282" t="str">
        <f t="shared" si="52"/>
        <v>3082</v>
      </c>
      <c r="E1096" s="289"/>
      <c r="F1096" s="289"/>
      <c r="G1096" s="300">
        <f t="shared" si="53"/>
        <v>31</v>
      </c>
      <c r="H1096" s="281" t="s">
        <v>17805</v>
      </c>
      <c r="I1096" s="281" t="s">
        <v>17806</v>
      </c>
      <c r="J1096" t="str">
        <f t="shared" si="51"/>
        <v>0270 </v>
      </c>
    </row>
    <row r="1097" spans="1:10" ht="15" customHeight="1">
      <c r="A1097">
        <v>268</v>
      </c>
      <c r="B1097" s="123" t="s">
        <v>17807</v>
      </c>
      <c r="C1097" s="282">
        <v>3082</v>
      </c>
      <c r="D1097" s="282" t="str">
        <f t="shared" si="52"/>
        <v>3082</v>
      </c>
      <c r="E1097" s="289"/>
      <c r="F1097" s="289"/>
      <c r="G1097" s="300">
        <f t="shared" si="53"/>
        <v>31</v>
      </c>
      <c r="H1097" s="281" t="s">
        <v>17808</v>
      </c>
      <c r="I1097" s="281" t="s">
        <v>17809</v>
      </c>
      <c r="J1097" t="str">
        <f t="shared" si="51"/>
        <v>0271 </v>
      </c>
    </row>
    <row r="1098" spans="1:10" ht="15" customHeight="1">
      <c r="A1098">
        <v>301</v>
      </c>
      <c r="B1098" s="123" t="s">
        <v>17890</v>
      </c>
      <c r="C1098" s="282">
        <v>3082</v>
      </c>
      <c r="D1098" s="282" t="str">
        <f t="shared" si="52"/>
        <v>3082</v>
      </c>
      <c r="E1098" s="289"/>
      <c r="F1098" s="289"/>
      <c r="G1098" s="300">
        <f t="shared" si="53"/>
        <v>31</v>
      </c>
      <c r="H1098" s="281" t="s">
        <v>17891</v>
      </c>
      <c r="I1098" s="281" t="s">
        <v>17892</v>
      </c>
      <c r="J1098" t="str">
        <f t="shared" si="51"/>
        <v>0304 </v>
      </c>
    </row>
    <row r="1099" spans="1:10" ht="15" customHeight="1">
      <c r="A1099">
        <v>310</v>
      </c>
      <c r="B1099" s="123" t="s">
        <v>17917</v>
      </c>
      <c r="C1099" s="282">
        <v>3082</v>
      </c>
      <c r="D1099" s="282" t="str">
        <f t="shared" si="52"/>
        <v>3082</v>
      </c>
      <c r="E1099" s="289"/>
      <c r="F1099" s="289"/>
      <c r="G1099" s="300">
        <f t="shared" si="53"/>
        <v>31</v>
      </c>
      <c r="H1099" s="281" t="s">
        <v>17918</v>
      </c>
      <c r="I1099" s="281" t="s">
        <v>17919</v>
      </c>
      <c r="J1099" t="str">
        <f t="shared" si="51"/>
        <v>0313 </v>
      </c>
    </row>
    <row r="1100" spans="1:10" ht="15" customHeight="1">
      <c r="A1100">
        <v>365</v>
      </c>
      <c r="B1100" s="123" t="s">
        <v>18069</v>
      </c>
      <c r="C1100" s="282">
        <v>3082</v>
      </c>
      <c r="D1100" s="282" t="str">
        <f t="shared" si="52"/>
        <v>3082</v>
      </c>
      <c r="E1100" s="289"/>
      <c r="F1100" s="289"/>
      <c r="G1100" s="300">
        <f t="shared" si="53"/>
        <v>31</v>
      </c>
      <c r="H1100" s="281" t="s">
        <v>18070</v>
      </c>
      <c r="I1100" s="281" t="s">
        <v>18071</v>
      </c>
      <c r="J1100" t="str">
        <f t="shared" si="51"/>
        <v>0368 </v>
      </c>
    </row>
    <row r="1101" spans="1:10" ht="15" customHeight="1">
      <c r="A1101">
        <v>372</v>
      </c>
      <c r="B1101" s="123" t="s">
        <v>18089</v>
      </c>
      <c r="C1101" s="282">
        <v>3082</v>
      </c>
      <c r="D1101" s="282" t="str">
        <f t="shared" si="52"/>
        <v>3082</v>
      </c>
      <c r="E1101" s="289"/>
      <c r="F1101" s="289"/>
      <c r="G1101" s="300">
        <f t="shared" si="53"/>
        <v>31</v>
      </c>
      <c r="H1101" s="281" t="s">
        <v>18090</v>
      </c>
      <c r="I1101" s="281" t="s">
        <v>18091</v>
      </c>
      <c r="J1101" t="str">
        <f t="shared" si="51"/>
        <v>0376 </v>
      </c>
    </row>
    <row r="1102" spans="1:10" ht="15" customHeight="1">
      <c r="A1102">
        <v>424</v>
      </c>
      <c r="B1102" s="123" t="s">
        <v>18235</v>
      </c>
      <c r="C1102" s="282">
        <v>3082</v>
      </c>
      <c r="D1102" s="282" t="str">
        <f t="shared" si="52"/>
        <v>3082</v>
      </c>
      <c r="E1102" s="289"/>
      <c r="F1102" s="289"/>
      <c r="G1102" s="300">
        <f t="shared" si="53"/>
        <v>31</v>
      </c>
      <c r="H1102" s="281" t="s">
        <v>18236</v>
      </c>
      <c r="I1102" s="281" t="s">
        <v>18237</v>
      </c>
      <c r="J1102" t="str">
        <f t="shared" si="51"/>
        <v>0430 </v>
      </c>
    </row>
    <row r="1103" spans="1:10" ht="15" customHeight="1">
      <c r="A1103">
        <v>427</v>
      </c>
      <c r="B1103" s="123" t="s">
        <v>18243</v>
      </c>
      <c r="C1103" s="282">
        <v>3082</v>
      </c>
      <c r="D1103" s="282" t="str">
        <f t="shared" si="52"/>
        <v>3082</v>
      </c>
      <c r="E1103" s="289"/>
      <c r="F1103" s="289"/>
      <c r="G1103" s="300">
        <f t="shared" si="53"/>
        <v>31</v>
      </c>
      <c r="H1103" s="281" t="s">
        <v>18244</v>
      </c>
      <c r="I1103" s="281" t="s">
        <v>18245</v>
      </c>
      <c r="J1103" t="str">
        <f t="shared" si="51"/>
        <v>0433 </v>
      </c>
    </row>
    <row r="1104" spans="1:10" ht="15" customHeight="1">
      <c r="A1104">
        <v>489</v>
      </c>
      <c r="B1104" s="123" t="s">
        <v>18405</v>
      </c>
      <c r="C1104" s="282">
        <v>3082</v>
      </c>
      <c r="D1104" s="282" t="str">
        <f t="shared" si="52"/>
        <v>3082</v>
      </c>
      <c r="E1104" s="289"/>
      <c r="F1104" s="289"/>
      <c r="G1104" s="300">
        <f t="shared" si="53"/>
        <v>31</v>
      </c>
      <c r="H1104" s="281" t="s">
        <v>18406</v>
      </c>
      <c r="I1104" s="281" t="s">
        <v>18407</v>
      </c>
      <c r="J1104" t="str">
        <f t="shared" si="51"/>
        <v>0495 </v>
      </c>
    </row>
    <row r="1105" spans="1:10" ht="15" customHeight="1">
      <c r="A1105">
        <v>491</v>
      </c>
      <c r="B1105" s="123" t="s">
        <v>18411</v>
      </c>
      <c r="C1105" s="282">
        <v>3082</v>
      </c>
      <c r="D1105" s="282" t="str">
        <f t="shared" si="52"/>
        <v>3082</v>
      </c>
      <c r="E1105" s="289"/>
      <c r="F1105" s="289"/>
      <c r="G1105" s="300">
        <f t="shared" si="53"/>
        <v>31</v>
      </c>
      <c r="H1105" s="281" t="s">
        <v>18412</v>
      </c>
      <c r="I1105" s="281" t="s">
        <v>18413</v>
      </c>
      <c r="J1105" t="str">
        <f t="shared" si="51"/>
        <v>0497 </v>
      </c>
    </row>
    <row r="1106" spans="1:10" ht="15" customHeight="1">
      <c r="A1106">
        <v>561</v>
      </c>
      <c r="B1106" s="123" t="s">
        <v>18604</v>
      </c>
      <c r="C1106" s="282">
        <v>3082</v>
      </c>
      <c r="D1106" s="282" t="str">
        <f t="shared" si="52"/>
        <v>3082</v>
      </c>
      <c r="E1106" s="289"/>
      <c r="F1106" s="289"/>
      <c r="G1106" s="300">
        <f t="shared" si="53"/>
        <v>31</v>
      </c>
      <c r="H1106" s="281" t="s">
        <v>18605</v>
      </c>
      <c r="I1106" s="281" t="s">
        <v>18606</v>
      </c>
      <c r="J1106" t="str">
        <f t="shared" si="51"/>
        <v>0572 </v>
      </c>
    </row>
    <row r="1107" spans="1:10" ht="15" customHeight="1">
      <c r="A1107">
        <v>594</v>
      </c>
      <c r="B1107" s="123" t="s">
        <v>18693</v>
      </c>
      <c r="C1107" s="282">
        <v>3082</v>
      </c>
      <c r="D1107" s="282" t="str">
        <f t="shared" si="52"/>
        <v>3082</v>
      </c>
      <c r="E1107" s="289"/>
      <c r="F1107" s="289"/>
      <c r="G1107" s="300">
        <f t="shared" si="53"/>
        <v>31</v>
      </c>
      <c r="H1107" s="281" t="s">
        <v>18694</v>
      </c>
      <c r="I1107" s="281" t="s">
        <v>18695</v>
      </c>
      <c r="J1107" t="str">
        <f t="shared" si="51"/>
        <v>0608 </v>
      </c>
    </row>
    <row r="1108" spans="1:10" ht="15" customHeight="1">
      <c r="A1108">
        <v>645</v>
      </c>
      <c r="B1108" s="123" t="s">
        <v>18835</v>
      </c>
      <c r="C1108" s="282">
        <v>3082</v>
      </c>
      <c r="D1108" s="282" t="str">
        <f t="shared" si="52"/>
        <v>3082</v>
      </c>
      <c r="E1108" s="289"/>
      <c r="F1108" s="289"/>
      <c r="G1108" s="300">
        <f t="shared" si="53"/>
        <v>31</v>
      </c>
      <c r="H1108" s="281" t="s">
        <v>18836</v>
      </c>
      <c r="I1108" s="281" t="s">
        <v>18837</v>
      </c>
      <c r="J1108" t="str">
        <f t="shared" si="51"/>
        <v>0661 </v>
      </c>
    </row>
    <row r="1109" spans="1:10" ht="15" customHeight="1">
      <c r="A1109">
        <v>814</v>
      </c>
      <c r="B1109" s="123" t="s">
        <v>19292</v>
      </c>
      <c r="C1109" s="282">
        <v>3082</v>
      </c>
      <c r="D1109" s="282" t="str">
        <f t="shared" si="52"/>
        <v>3082</v>
      </c>
      <c r="E1109" s="289"/>
      <c r="F1109" s="289"/>
      <c r="G1109" s="300">
        <f t="shared" si="53"/>
        <v>31</v>
      </c>
      <c r="H1109" s="281" t="s">
        <v>19293</v>
      </c>
      <c r="I1109" s="281" t="s">
        <v>19294</v>
      </c>
      <c r="J1109" t="str">
        <f t="shared" si="51"/>
        <v>0834 </v>
      </c>
    </row>
    <row r="1110" spans="1:10" ht="15" customHeight="1">
      <c r="A1110">
        <v>943</v>
      </c>
      <c r="B1110" s="123" t="s">
        <v>19648</v>
      </c>
      <c r="C1110" s="282">
        <v>3082</v>
      </c>
      <c r="D1110" s="282" t="str">
        <f t="shared" si="52"/>
        <v>3082</v>
      </c>
      <c r="E1110" s="289"/>
      <c r="F1110" s="289"/>
      <c r="G1110" s="300">
        <f t="shared" si="53"/>
        <v>31</v>
      </c>
      <c r="H1110" s="281" t="s">
        <v>19649</v>
      </c>
      <c r="I1110" s="281" t="s">
        <v>19650</v>
      </c>
      <c r="J1110" t="str">
        <f t="shared" si="51"/>
        <v>0964 </v>
      </c>
    </row>
    <row r="1111" spans="1:10" ht="15" customHeight="1">
      <c r="A1111">
        <v>1243</v>
      </c>
      <c r="B1111" s="123" t="s">
        <v>20483</v>
      </c>
      <c r="C1111" s="282">
        <v>3082</v>
      </c>
      <c r="D1111" s="282" t="str">
        <f t="shared" si="52"/>
        <v>3082</v>
      </c>
      <c r="E1111" s="289"/>
      <c r="F1111" s="289"/>
      <c r="G1111" s="300">
        <f t="shared" si="53"/>
        <v>31</v>
      </c>
      <c r="H1111" s="281" t="s">
        <v>20484</v>
      </c>
      <c r="I1111" s="281" t="s">
        <v>20485</v>
      </c>
      <c r="J1111" t="str">
        <f t="shared" si="51"/>
        <v>1288 </v>
      </c>
    </row>
    <row r="1112" spans="1:10" ht="15" customHeight="1">
      <c r="A1112">
        <v>1247</v>
      </c>
      <c r="B1112" s="123" t="s">
        <v>20495</v>
      </c>
      <c r="C1112" s="282">
        <v>3082</v>
      </c>
      <c r="D1112" s="282" t="str">
        <f t="shared" si="52"/>
        <v>3082</v>
      </c>
      <c r="E1112" s="289"/>
      <c r="F1112" s="289"/>
      <c r="G1112" s="300">
        <f t="shared" si="53"/>
        <v>31</v>
      </c>
      <c r="H1112" s="281" t="s">
        <v>20496</v>
      </c>
      <c r="I1112" s="281" t="s">
        <v>20497</v>
      </c>
      <c r="J1112" t="str">
        <f t="shared" si="51"/>
        <v>1292 </v>
      </c>
    </row>
    <row r="1113" spans="1:10" ht="15" customHeight="1">
      <c r="A1113">
        <v>1329</v>
      </c>
      <c r="B1113" s="123" t="s">
        <v>20727</v>
      </c>
      <c r="C1113" s="282">
        <v>3082</v>
      </c>
      <c r="D1113" s="282" t="str">
        <f t="shared" si="52"/>
        <v>3082</v>
      </c>
      <c r="E1113" s="289"/>
      <c r="F1113" s="289"/>
      <c r="G1113" s="300">
        <f t="shared" si="53"/>
        <v>31</v>
      </c>
      <c r="H1113" s="281" t="s">
        <v>20728</v>
      </c>
      <c r="I1113" s="281" t="s">
        <v>20729</v>
      </c>
      <c r="J1113" t="str">
        <f t="shared" si="51"/>
        <v>1379 </v>
      </c>
    </row>
    <row r="1114" spans="1:10" ht="15" customHeight="1">
      <c r="A1114">
        <v>1433</v>
      </c>
      <c r="B1114" s="123" t="s">
        <v>21014</v>
      </c>
      <c r="C1114" s="282">
        <v>3082</v>
      </c>
      <c r="D1114" s="282" t="str">
        <f t="shared" si="52"/>
        <v>3082</v>
      </c>
      <c r="E1114" s="289"/>
      <c r="F1114" s="289"/>
      <c r="G1114" s="300">
        <f t="shared" si="53"/>
        <v>31</v>
      </c>
      <c r="H1114" s="281" t="s">
        <v>21015</v>
      </c>
      <c r="I1114" s="281" t="s">
        <v>21016</v>
      </c>
      <c r="J1114" t="str">
        <f t="shared" si="51"/>
        <v>1490 </v>
      </c>
    </row>
    <row r="1115" spans="1:10" ht="15" customHeight="1">
      <c r="A1115">
        <v>1612</v>
      </c>
      <c r="B1115" s="123" t="s">
        <v>21519</v>
      </c>
      <c r="C1115" s="282">
        <v>3082</v>
      </c>
      <c r="D1115" s="282" t="str">
        <f t="shared" si="52"/>
        <v>3082</v>
      </c>
      <c r="E1115" s="289"/>
      <c r="F1115" s="289"/>
      <c r="G1115" s="300">
        <f t="shared" si="53"/>
        <v>31</v>
      </c>
      <c r="H1115" s="281" t="s">
        <v>21520</v>
      </c>
      <c r="I1115" s="281" t="s">
        <v>21521</v>
      </c>
      <c r="J1115" t="str">
        <f t="shared" si="51"/>
        <v>1677 </v>
      </c>
    </row>
    <row r="1116" spans="1:10" ht="15" customHeight="1">
      <c r="A1116">
        <v>1635</v>
      </c>
      <c r="B1116" s="123" t="s">
        <v>21588</v>
      </c>
      <c r="C1116" s="282">
        <v>3082</v>
      </c>
      <c r="D1116" s="282" t="str">
        <f t="shared" si="52"/>
        <v>3082</v>
      </c>
      <c r="E1116" s="289"/>
      <c r="F1116" s="289"/>
      <c r="G1116" s="300">
        <f t="shared" si="53"/>
        <v>31</v>
      </c>
      <c r="H1116" s="281" t="s">
        <v>21589</v>
      </c>
      <c r="I1116" s="281" t="s">
        <v>21590</v>
      </c>
      <c r="J1116" t="str">
        <f t="shared" si="51"/>
        <v>1705 </v>
      </c>
    </row>
    <row r="1117" spans="1:10" ht="15" customHeight="1">
      <c r="A1117">
        <v>1637</v>
      </c>
      <c r="B1117" s="123" t="s">
        <v>21594</v>
      </c>
      <c r="C1117" s="282">
        <v>3082</v>
      </c>
      <c r="D1117" s="282" t="str">
        <f t="shared" si="52"/>
        <v>3082</v>
      </c>
      <c r="E1117" s="289"/>
      <c r="F1117" s="289"/>
      <c r="G1117" s="300">
        <f t="shared" si="53"/>
        <v>31</v>
      </c>
      <c r="H1117" s="281" t="s">
        <v>21595</v>
      </c>
      <c r="I1117" s="281" t="s">
        <v>21596</v>
      </c>
      <c r="J1117" t="str">
        <f t="shared" si="51"/>
        <v>1707 </v>
      </c>
    </row>
    <row r="1118" spans="1:10" ht="15" customHeight="1">
      <c r="A1118">
        <v>1644</v>
      </c>
      <c r="B1118" s="123" t="s">
        <v>21612</v>
      </c>
      <c r="C1118" s="282">
        <v>3082</v>
      </c>
      <c r="D1118" s="282" t="str">
        <f t="shared" si="52"/>
        <v>3082</v>
      </c>
      <c r="E1118" s="289"/>
      <c r="F1118" s="289"/>
      <c r="G1118" s="300">
        <f t="shared" si="53"/>
        <v>31</v>
      </c>
      <c r="H1118" s="281" t="s">
        <v>21613</v>
      </c>
      <c r="I1118" s="281" t="s">
        <v>21614</v>
      </c>
      <c r="J1118" t="str">
        <f t="shared" si="51"/>
        <v>1714 </v>
      </c>
    </row>
    <row r="1119" spans="1:10" ht="15" customHeight="1">
      <c r="A1119">
        <v>1656</v>
      </c>
      <c r="B1119" s="123" t="s">
        <v>21647</v>
      </c>
      <c r="C1119" s="282">
        <v>3082</v>
      </c>
      <c r="D1119" s="282" t="str">
        <f t="shared" si="52"/>
        <v>3082</v>
      </c>
      <c r="E1119" s="289"/>
      <c r="F1119" s="289"/>
      <c r="G1119" s="300">
        <f t="shared" si="53"/>
        <v>31</v>
      </c>
      <c r="H1119" s="281" t="s">
        <v>21648</v>
      </c>
      <c r="I1119" s="281" t="s">
        <v>21649</v>
      </c>
      <c r="J1119" t="str">
        <f t="shared" si="51"/>
        <v>1727 </v>
      </c>
    </row>
    <row r="1120" spans="1:10" ht="15" customHeight="1">
      <c r="A1120">
        <v>1657</v>
      </c>
      <c r="B1120" s="123" t="s">
        <v>21650</v>
      </c>
      <c r="C1120" s="282">
        <v>3082</v>
      </c>
      <c r="D1120" s="282" t="str">
        <f t="shared" si="52"/>
        <v>3082</v>
      </c>
      <c r="E1120" s="289"/>
      <c r="F1120" s="289"/>
      <c r="G1120" s="300">
        <f t="shared" si="53"/>
        <v>31</v>
      </c>
      <c r="H1120" s="281" t="s">
        <v>21651</v>
      </c>
      <c r="I1120" s="281" t="s">
        <v>21652</v>
      </c>
      <c r="J1120" t="str">
        <f t="shared" si="51"/>
        <v>1728 </v>
      </c>
    </row>
    <row r="1121" spans="1:10" ht="15" customHeight="1">
      <c r="A1121">
        <v>1672</v>
      </c>
      <c r="B1121" s="123" t="s">
        <v>21695</v>
      </c>
      <c r="C1121" s="282">
        <v>3082</v>
      </c>
      <c r="D1121" s="282" t="str">
        <f t="shared" si="52"/>
        <v>3082</v>
      </c>
      <c r="E1121" s="289"/>
      <c r="F1121" s="289"/>
      <c r="G1121" s="300">
        <f t="shared" si="53"/>
        <v>31</v>
      </c>
      <c r="H1121" s="281" t="s">
        <v>21696</v>
      </c>
      <c r="I1121" s="281" t="s">
        <v>21697</v>
      </c>
      <c r="J1121" t="str">
        <f t="shared" si="51"/>
        <v>1743 </v>
      </c>
    </row>
    <row r="1122" spans="1:10" ht="15" customHeight="1">
      <c r="A1122">
        <v>1702</v>
      </c>
      <c r="B1122" s="123" t="s">
        <v>21783</v>
      </c>
      <c r="C1122" s="282">
        <v>3082</v>
      </c>
      <c r="D1122" s="282" t="str">
        <f t="shared" si="52"/>
        <v>3082</v>
      </c>
      <c r="E1122" s="289"/>
      <c r="F1122" s="289"/>
      <c r="G1122" s="300">
        <f t="shared" si="53"/>
        <v>31</v>
      </c>
      <c r="H1122" s="281" t="s">
        <v>21784</v>
      </c>
      <c r="I1122" s="281" t="s">
        <v>21785</v>
      </c>
      <c r="J1122" t="str">
        <f t="shared" si="51"/>
        <v>1774 </v>
      </c>
    </row>
    <row r="1123" spans="1:10" ht="15" customHeight="1">
      <c r="A1123">
        <v>1078</v>
      </c>
      <c r="B1123" s="123" t="s">
        <v>20025</v>
      </c>
      <c r="C1123" s="282">
        <v>3083</v>
      </c>
      <c r="D1123" s="282" t="str">
        <f t="shared" si="52"/>
        <v>3083</v>
      </c>
      <c r="E1123" s="289"/>
      <c r="F1123" s="289"/>
      <c r="G1123" s="300">
        <f t="shared" si="53"/>
        <v>1</v>
      </c>
      <c r="H1123" s="281" t="s">
        <v>20026</v>
      </c>
      <c r="I1123" s="281" t="s">
        <v>20027</v>
      </c>
      <c r="J1123" t="str">
        <f t="shared" si="51"/>
        <v>1114 </v>
      </c>
    </row>
    <row r="1124" spans="1:10" ht="15" customHeight="1">
      <c r="A1124">
        <v>62</v>
      </c>
      <c r="B1124" s="123" t="s">
        <v>17248</v>
      </c>
      <c r="C1124" s="282">
        <v>3089</v>
      </c>
      <c r="D1124" s="282" t="str">
        <f t="shared" si="52"/>
        <v>3089</v>
      </c>
      <c r="E1124" s="289"/>
      <c r="F1124" s="289"/>
      <c r="G1124" s="300">
        <f t="shared" si="53"/>
        <v>5</v>
      </c>
      <c r="H1124" s="281" t="s">
        <v>17249</v>
      </c>
      <c r="I1124" s="281" t="s">
        <v>17250</v>
      </c>
      <c r="J1124" t="str">
        <f t="shared" si="51"/>
        <v>0062 </v>
      </c>
    </row>
    <row r="1125" spans="1:10" ht="15" customHeight="1">
      <c r="A1125">
        <v>236</v>
      </c>
      <c r="B1125" s="123" t="s">
        <v>17720</v>
      </c>
      <c r="C1125" s="282">
        <v>3089</v>
      </c>
      <c r="D1125" s="282" t="str">
        <f t="shared" si="52"/>
        <v>3089</v>
      </c>
      <c r="E1125" s="289"/>
      <c r="F1125" s="289"/>
      <c r="G1125" s="300">
        <f t="shared" si="53"/>
        <v>5</v>
      </c>
      <c r="H1125" s="281" t="s">
        <v>17721</v>
      </c>
      <c r="J1125" t="str">
        <f t="shared" si="51"/>
        <v>0240 </v>
      </c>
    </row>
    <row r="1126" spans="1:10" ht="15" customHeight="1">
      <c r="A1126">
        <v>976</v>
      </c>
      <c r="B1126" s="123" t="s">
        <v>19740</v>
      </c>
      <c r="C1126" s="282">
        <v>3089</v>
      </c>
      <c r="D1126" s="282" t="str">
        <f t="shared" si="52"/>
        <v>3089</v>
      </c>
      <c r="E1126" s="289"/>
      <c r="F1126" s="289"/>
      <c r="G1126" s="300">
        <f t="shared" si="53"/>
        <v>5</v>
      </c>
      <c r="H1126" s="281" t="s">
        <v>19741</v>
      </c>
      <c r="I1126" s="281"/>
      <c r="J1126" t="str">
        <f t="shared" si="51"/>
        <v>1003 </v>
      </c>
    </row>
    <row r="1127" spans="1:10" ht="15" customHeight="1">
      <c r="A1127">
        <v>1352</v>
      </c>
      <c r="B1127" s="123" t="s">
        <v>20789</v>
      </c>
      <c r="C1127" s="282">
        <v>3089</v>
      </c>
      <c r="D1127" s="282" t="str">
        <f t="shared" si="52"/>
        <v>3089</v>
      </c>
      <c r="E1127" s="289"/>
      <c r="F1127" s="289"/>
      <c r="G1127" s="300">
        <f t="shared" si="53"/>
        <v>5</v>
      </c>
      <c r="H1127" s="281" t="s">
        <v>20790</v>
      </c>
      <c r="I1127" s="281" t="s">
        <v>20791</v>
      </c>
      <c r="J1127" t="str">
        <f t="shared" si="51"/>
        <v>1404 </v>
      </c>
    </row>
    <row r="1128" spans="1:10" ht="15" customHeight="1">
      <c r="A1128">
        <v>1541</v>
      </c>
      <c r="B1128" s="123" t="s">
        <v>21318</v>
      </c>
      <c r="C1128" s="282">
        <v>3089</v>
      </c>
      <c r="D1128" s="282" t="str">
        <f t="shared" si="52"/>
        <v>3089</v>
      </c>
      <c r="E1128" s="289"/>
      <c r="F1128" s="289"/>
      <c r="G1128" s="300">
        <f t="shared" si="53"/>
        <v>5</v>
      </c>
      <c r="H1128" s="281" t="s">
        <v>21319</v>
      </c>
      <c r="I1128" s="281"/>
      <c r="J1128" t="str">
        <f t="shared" si="51"/>
        <v>1596 </v>
      </c>
    </row>
    <row r="1129" spans="1:10" ht="15" customHeight="1">
      <c r="A1129">
        <v>540</v>
      </c>
      <c r="B1129" s="123" t="s">
        <v>18547</v>
      </c>
      <c r="C1129" s="282">
        <v>3092</v>
      </c>
      <c r="D1129" s="282" t="str">
        <f t="shared" si="52"/>
        <v>3092</v>
      </c>
      <c r="E1129" s="289"/>
      <c r="F1129" s="289"/>
      <c r="G1129" s="300">
        <f t="shared" si="53"/>
        <v>1</v>
      </c>
      <c r="H1129" s="281" t="s">
        <v>18548</v>
      </c>
      <c r="I1129" s="281" t="s">
        <v>18549</v>
      </c>
      <c r="J1129" t="str">
        <f t="shared" si="51"/>
        <v>0551 </v>
      </c>
    </row>
    <row r="1130" spans="1:10" ht="15" customHeight="1">
      <c r="A1130">
        <v>999</v>
      </c>
      <c r="B1130" s="123" t="s">
        <v>19804</v>
      </c>
      <c r="C1130" s="282">
        <v>3101</v>
      </c>
      <c r="D1130" s="282" t="str">
        <f t="shared" si="52"/>
        <v>3101</v>
      </c>
      <c r="E1130" s="289"/>
      <c r="F1130" s="289"/>
      <c r="G1130" s="300">
        <f t="shared" si="53"/>
        <v>1</v>
      </c>
      <c r="H1130" s="281" t="s">
        <v>19805</v>
      </c>
      <c r="I1130" s="281" t="s">
        <v>19806</v>
      </c>
      <c r="J1130" t="str">
        <f t="shared" si="51"/>
        <v>1028 </v>
      </c>
    </row>
    <row r="1131" spans="1:10" ht="15" customHeight="1">
      <c r="A1131">
        <v>221</v>
      </c>
      <c r="B1131" s="123" t="s">
        <v>17676</v>
      </c>
      <c r="C1131" s="282">
        <v>3104</v>
      </c>
      <c r="D1131" s="282" t="str">
        <f t="shared" si="52"/>
        <v>3104</v>
      </c>
      <c r="E1131" s="289"/>
      <c r="F1131" s="289"/>
      <c r="G1131" s="300">
        <f t="shared" si="53"/>
        <v>1</v>
      </c>
      <c r="H1131" s="281" t="s">
        <v>17677</v>
      </c>
      <c r="I1131" s="281" t="s">
        <v>17678</v>
      </c>
      <c r="J1131" t="str">
        <f t="shared" si="51"/>
        <v>0225 </v>
      </c>
    </row>
    <row r="1132" spans="1:10" ht="15" customHeight="1">
      <c r="A1132">
        <v>1002</v>
      </c>
      <c r="B1132" s="123" t="s">
        <v>19813</v>
      </c>
      <c r="C1132" s="282">
        <v>3105</v>
      </c>
      <c r="D1132" s="282" t="str">
        <f t="shared" si="52"/>
        <v>3105</v>
      </c>
      <c r="E1132" s="289"/>
      <c r="F1132" s="289"/>
      <c r="G1132" s="300">
        <f t="shared" si="53"/>
        <v>1</v>
      </c>
      <c r="H1132" s="281" t="s">
        <v>19814</v>
      </c>
      <c r="I1132" s="281" t="s">
        <v>19815</v>
      </c>
      <c r="J1132" t="str">
        <f t="shared" si="51"/>
        <v>1031 </v>
      </c>
    </row>
    <row r="1133" spans="1:10" ht="15" customHeight="1">
      <c r="A1133">
        <v>261</v>
      </c>
      <c r="B1133" s="123" t="s">
        <v>17789</v>
      </c>
      <c r="C1133" s="282">
        <v>3106</v>
      </c>
      <c r="D1133" s="282" t="str">
        <f t="shared" si="52"/>
        <v>3106</v>
      </c>
      <c r="E1133" s="289"/>
      <c r="F1133" s="289"/>
      <c r="G1133" s="300">
        <f t="shared" si="53"/>
        <v>1</v>
      </c>
      <c r="H1133" s="281" t="s">
        <v>17790</v>
      </c>
      <c r="I1133" s="281" t="s">
        <v>17791</v>
      </c>
      <c r="J1133" t="str">
        <f t="shared" si="51"/>
        <v>0264 </v>
      </c>
    </row>
    <row r="1134" spans="1:10" ht="15" customHeight="1">
      <c r="A1134">
        <v>742</v>
      </c>
      <c r="B1134" s="123" t="s">
        <v>19093</v>
      </c>
      <c r="C1134" s="282">
        <v>3107</v>
      </c>
      <c r="D1134" s="282" t="str">
        <f t="shared" si="52"/>
        <v>3107</v>
      </c>
      <c r="E1134" s="289"/>
      <c r="F1134" s="289"/>
      <c r="G1134" s="300">
        <f t="shared" si="53"/>
        <v>2</v>
      </c>
      <c r="H1134" s="281" t="s">
        <v>19094</v>
      </c>
      <c r="I1134" s="281" t="s">
        <v>19095</v>
      </c>
      <c r="J1134" t="str">
        <f t="shared" si="51"/>
        <v>0761 </v>
      </c>
    </row>
    <row r="1135" spans="1:10" ht="15" customHeight="1">
      <c r="A1135">
        <v>990</v>
      </c>
      <c r="B1135" s="123" t="s">
        <v>19778</v>
      </c>
      <c r="C1135" s="282">
        <v>3107</v>
      </c>
      <c r="D1135" s="282" t="str">
        <f t="shared" si="52"/>
        <v>3107</v>
      </c>
      <c r="E1135" s="289"/>
      <c r="F1135" s="289"/>
      <c r="G1135" s="300">
        <f t="shared" si="53"/>
        <v>2</v>
      </c>
      <c r="H1135" s="281" t="s">
        <v>19779</v>
      </c>
      <c r="I1135" s="281" t="s">
        <v>19780</v>
      </c>
      <c r="J1135" t="str">
        <f t="shared" si="51"/>
        <v>1019 </v>
      </c>
    </row>
    <row r="1136" spans="1:10" ht="15" customHeight="1">
      <c r="A1136">
        <v>821</v>
      </c>
      <c r="B1136" s="123" t="s">
        <v>19313</v>
      </c>
      <c r="C1136" s="282">
        <v>3109</v>
      </c>
      <c r="D1136" s="282" t="str">
        <f t="shared" si="52"/>
        <v>3109</v>
      </c>
      <c r="E1136" s="289"/>
      <c r="F1136" s="289"/>
      <c r="G1136" s="300">
        <f t="shared" si="53"/>
        <v>1</v>
      </c>
      <c r="H1136" s="281" t="s">
        <v>19314</v>
      </c>
      <c r="I1136" s="281" t="s">
        <v>19315</v>
      </c>
      <c r="J1136" t="str">
        <f t="shared" si="51"/>
        <v>0842 </v>
      </c>
    </row>
    <row r="1137" spans="1:10" ht="15" customHeight="1">
      <c r="A1137">
        <v>1296</v>
      </c>
      <c r="B1137" s="123" t="s">
        <v>20632</v>
      </c>
      <c r="C1137" s="282">
        <v>3110</v>
      </c>
      <c r="D1137" s="282" t="str">
        <f t="shared" si="52"/>
        <v>3110</v>
      </c>
      <c r="E1137" s="289"/>
      <c r="F1137" s="289"/>
      <c r="G1137" s="300">
        <f t="shared" si="53"/>
        <v>1</v>
      </c>
      <c r="H1137" s="281" t="s">
        <v>20633</v>
      </c>
      <c r="I1137" s="281" t="s">
        <v>20634</v>
      </c>
      <c r="J1137" t="str">
        <f t="shared" si="51"/>
        <v>1346 </v>
      </c>
    </row>
    <row r="1138" spans="1:10" ht="15" customHeight="1">
      <c r="A1138">
        <v>953</v>
      </c>
      <c r="B1138" s="123" t="s">
        <v>19676</v>
      </c>
      <c r="C1138" s="282">
        <v>3124</v>
      </c>
      <c r="D1138" s="282" t="str">
        <f t="shared" si="52"/>
        <v>3124</v>
      </c>
      <c r="E1138" s="289"/>
      <c r="F1138" s="289"/>
      <c r="G1138" s="300">
        <f t="shared" si="53"/>
        <v>1</v>
      </c>
      <c r="H1138" s="281" t="s">
        <v>19677</v>
      </c>
      <c r="I1138" s="281" t="s">
        <v>19678</v>
      </c>
      <c r="J1138" t="str">
        <f t="shared" si="51"/>
        <v>0976 </v>
      </c>
    </row>
    <row r="1139" spans="1:10" ht="15" customHeight="1">
      <c r="A1139">
        <v>1441</v>
      </c>
      <c r="B1139" s="123" t="s">
        <v>21038</v>
      </c>
      <c r="C1139" s="282">
        <v>3143</v>
      </c>
      <c r="D1139" s="282" t="str">
        <f t="shared" si="52"/>
        <v>3143</v>
      </c>
      <c r="E1139" s="289"/>
      <c r="F1139" s="289"/>
      <c r="G1139" s="300">
        <f t="shared" si="53"/>
        <v>1</v>
      </c>
      <c r="H1139" s="281" t="s">
        <v>21039</v>
      </c>
      <c r="I1139" s="281" t="s">
        <v>21040</v>
      </c>
      <c r="J1139" t="str">
        <f t="shared" si="51"/>
        <v>1498 </v>
      </c>
    </row>
    <row r="1140" spans="1:10" ht="15" customHeight="1">
      <c r="A1140">
        <v>306</v>
      </c>
      <c r="B1140" s="123" t="s">
        <v>17905</v>
      </c>
      <c r="C1140" s="282">
        <v>3145</v>
      </c>
      <c r="D1140" s="282" t="str">
        <f t="shared" si="52"/>
        <v>3145</v>
      </c>
      <c r="E1140" s="289"/>
      <c r="F1140" s="289"/>
      <c r="G1140" s="300">
        <f t="shared" si="53"/>
        <v>3</v>
      </c>
      <c r="H1140" s="281" t="s">
        <v>17906</v>
      </c>
      <c r="I1140" s="281" t="s">
        <v>17907</v>
      </c>
      <c r="J1140" t="str">
        <f t="shared" si="51"/>
        <v>0309 </v>
      </c>
    </row>
    <row r="1141" spans="1:10" ht="15" customHeight="1">
      <c r="A1141">
        <v>1417</v>
      </c>
      <c r="B1141" s="123" t="s">
        <v>20971</v>
      </c>
      <c r="C1141" s="282">
        <v>3145</v>
      </c>
      <c r="D1141" s="282" t="str">
        <f t="shared" si="52"/>
        <v>3145</v>
      </c>
      <c r="E1141" s="289"/>
      <c r="F1141" s="289"/>
      <c r="G1141" s="300">
        <f t="shared" si="53"/>
        <v>3</v>
      </c>
      <c r="H1141" s="281" t="s">
        <v>20972</v>
      </c>
      <c r="I1141" s="281" t="s">
        <v>20973</v>
      </c>
      <c r="J1141" t="str">
        <f t="shared" si="51"/>
        <v>1472 </v>
      </c>
    </row>
    <row r="1142" spans="1:10" ht="15" customHeight="1">
      <c r="A1142">
        <v>1491</v>
      </c>
      <c r="B1142" s="123" t="s">
        <v>21184</v>
      </c>
      <c r="C1142" s="282">
        <v>3145</v>
      </c>
      <c r="D1142" s="282" t="str">
        <f t="shared" si="52"/>
        <v>3145</v>
      </c>
      <c r="E1142" s="289"/>
      <c r="F1142" s="289"/>
      <c r="G1142" s="300">
        <f t="shared" si="53"/>
        <v>3</v>
      </c>
      <c r="H1142" s="281" t="s">
        <v>21185</v>
      </c>
      <c r="I1142" s="281" t="s">
        <v>21186</v>
      </c>
      <c r="J1142" t="str">
        <f t="shared" si="51"/>
        <v>1549 </v>
      </c>
    </row>
    <row r="1143" spans="1:10" ht="15" customHeight="1">
      <c r="A1143">
        <v>253</v>
      </c>
      <c r="B1143" s="123" t="s">
        <v>17766</v>
      </c>
      <c r="C1143" s="282">
        <v>3146</v>
      </c>
      <c r="D1143" s="282" t="str">
        <f t="shared" si="52"/>
        <v>3146</v>
      </c>
      <c r="E1143" s="289"/>
      <c r="F1143" s="289"/>
      <c r="G1143" s="300">
        <f t="shared" si="53"/>
        <v>2</v>
      </c>
      <c r="H1143" s="281" t="s">
        <v>17767</v>
      </c>
      <c r="I1143" s="281" t="s">
        <v>17768</v>
      </c>
      <c r="J1143" t="str">
        <f t="shared" si="51"/>
        <v>0256 </v>
      </c>
    </row>
    <row r="1144" spans="1:10" ht="15" customHeight="1">
      <c r="A1144">
        <v>1133</v>
      </c>
      <c r="B1144" s="123" t="s">
        <v>20173</v>
      </c>
      <c r="C1144" s="282">
        <v>3146</v>
      </c>
      <c r="D1144" s="282" t="str">
        <f t="shared" si="52"/>
        <v>3146</v>
      </c>
      <c r="E1144" s="289"/>
      <c r="F1144" s="289"/>
      <c r="G1144" s="300">
        <f t="shared" si="53"/>
        <v>2</v>
      </c>
      <c r="H1144" s="281" t="s">
        <v>20174</v>
      </c>
      <c r="I1144" s="281" t="s">
        <v>20175</v>
      </c>
      <c r="J1144" t="str">
        <f t="shared" si="51"/>
        <v>1171 </v>
      </c>
    </row>
    <row r="1145" spans="1:10" ht="15" customHeight="1">
      <c r="A1145">
        <v>69</v>
      </c>
      <c r="B1145" s="123" t="s">
        <v>17265</v>
      </c>
      <c r="C1145" s="282">
        <v>3155</v>
      </c>
      <c r="D1145" s="282" t="str">
        <f t="shared" si="52"/>
        <v>3155</v>
      </c>
      <c r="E1145" s="289"/>
      <c r="F1145" s="289"/>
      <c r="G1145" s="300">
        <f t="shared" si="53"/>
        <v>1</v>
      </c>
      <c r="H1145" s="281" t="s">
        <v>4816</v>
      </c>
      <c r="J1145" t="str">
        <f t="shared" si="51"/>
        <v>0069 </v>
      </c>
    </row>
    <row r="1146" spans="1:10" ht="15" customHeight="1">
      <c r="A1146">
        <v>1236</v>
      </c>
      <c r="B1146" s="123" t="s">
        <v>20462</v>
      </c>
      <c r="C1146" s="282">
        <v>3159</v>
      </c>
      <c r="D1146" s="282" t="str">
        <f t="shared" si="52"/>
        <v>3159</v>
      </c>
      <c r="E1146" s="289"/>
      <c r="F1146" s="289"/>
      <c r="G1146" s="300">
        <f t="shared" si="53"/>
        <v>1</v>
      </c>
      <c r="H1146" s="281" t="s">
        <v>20463</v>
      </c>
      <c r="I1146" s="281" t="s">
        <v>20464</v>
      </c>
      <c r="J1146" t="str">
        <f t="shared" si="51"/>
        <v>1281 </v>
      </c>
    </row>
    <row r="1147" spans="1:10" ht="15" customHeight="1">
      <c r="A1147">
        <v>1704</v>
      </c>
      <c r="B1147" s="123" t="s">
        <v>21789</v>
      </c>
      <c r="C1147" s="282">
        <v>3161</v>
      </c>
      <c r="D1147" s="282" t="str">
        <f t="shared" si="52"/>
        <v>3161</v>
      </c>
      <c r="E1147" s="289"/>
      <c r="F1147" s="289"/>
      <c r="G1147" s="300">
        <f t="shared" si="53"/>
        <v>1</v>
      </c>
      <c r="H1147" s="281" t="s">
        <v>21790</v>
      </c>
      <c r="I1147" s="281" t="s">
        <v>21791</v>
      </c>
      <c r="J1147" t="str">
        <f t="shared" si="51"/>
        <v>1776 </v>
      </c>
    </row>
    <row r="1148" spans="1:10" ht="15" customHeight="1">
      <c r="A1148">
        <v>658</v>
      </c>
      <c r="B1148" s="123" t="s">
        <v>18870</v>
      </c>
      <c r="C1148" s="282">
        <v>3206</v>
      </c>
      <c r="D1148" s="282" t="str">
        <f t="shared" si="52"/>
        <v>3206</v>
      </c>
      <c r="E1148" s="289"/>
      <c r="F1148" s="289"/>
      <c r="G1148" s="300">
        <f t="shared" si="53"/>
        <v>2</v>
      </c>
      <c r="H1148" s="281" t="s">
        <v>18871</v>
      </c>
      <c r="I1148" s="281" t="s">
        <v>18872</v>
      </c>
      <c r="J1148" t="str">
        <f t="shared" si="51"/>
        <v>0674 </v>
      </c>
    </row>
    <row r="1149" spans="1:10" ht="15" customHeight="1">
      <c r="A1149">
        <v>1660</v>
      </c>
      <c r="B1149" s="123" t="s">
        <v>21659</v>
      </c>
      <c r="C1149" s="282">
        <v>3206</v>
      </c>
      <c r="D1149" s="282" t="str">
        <f t="shared" si="52"/>
        <v>3206</v>
      </c>
      <c r="E1149" s="289"/>
      <c r="F1149" s="289"/>
      <c r="G1149" s="300">
        <f t="shared" si="53"/>
        <v>2</v>
      </c>
      <c r="H1149" s="281" t="s">
        <v>21660</v>
      </c>
      <c r="I1149" s="281" t="s">
        <v>21661</v>
      </c>
      <c r="J1149" t="str">
        <f t="shared" si="51"/>
        <v>1731 </v>
      </c>
    </row>
    <row r="1150" spans="1:10" ht="15" customHeight="1">
      <c r="A1150">
        <v>174</v>
      </c>
      <c r="B1150" s="123" t="s">
        <v>17551</v>
      </c>
      <c r="C1150" s="282">
        <v>3208</v>
      </c>
      <c r="D1150" s="282" t="str">
        <f t="shared" si="52"/>
        <v>3208</v>
      </c>
      <c r="E1150" s="289"/>
      <c r="F1150" s="289"/>
      <c r="G1150" s="300">
        <f t="shared" si="53"/>
        <v>1</v>
      </c>
      <c r="H1150" s="281" t="s">
        <v>17552</v>
      </c>
      <c r="J1150" t="str">
        <f t="shared" si="51"/>
        <v>0174 </v>
      </c>
    </row>
    <row r="1151" spans="1:10" ht="15" customHeight="1">
      <c r="A1151">
        <v>1057</v>
      </c>
      <c r="B1151" s="123" t="s">
        <v>19965</v>
      </c>
      <c r="C1151" s="282">
        <v>3234</v>
      </c>
      <c r="D1151" s="282" t="str">
        <f t="shared" si="52"/>
        <v>3234</v>
      </c>
      <c r="E1151" s="289"/>
      <c r="F1151" s="289"/>
      <c r="G1151" s="300">
        <f t="shared" si="53"/>
        <v>1</v>
      </c>
      <c r="H1151" s="281" t="s">
        <v>19966</v>
      </c>
      <c r="I1151" s="281" t="s">
        <v>19967</v>
      </c>
      <c r="J1151" t="str">
        <f t="shared" si="51"/>
        <v>1090 </v>
      </c>
    </row>
    <row r="1152" spans="1:10" ht="15" customHeight="1">
      <c r="A1152">
        <v>409</v>
      </c>
      <c r="B1152" s="123" t="s">
        <v>18192</v>
      </c>
      <c r="C1152" s="282">
        <v>3241</v>
      </c>
      <c r="D1152" s="282" t="str">
        <f t="shared" si="52"/>
        <v>3241</v>
      </c>
      <c r="E1152" s="289"/>
      <c r="F1152" s="289"/>
      <c r="G1152" s="300">
        <f t="shared" si="53"/>
        <v>1</v>
      </c>
      <c r="H1152" s="281" t="s">
        <v>18193</v>
      </c>
      <c r="I1152" s="281" t="s">
        <v>18194</v>
      </c>
      <c r="J1152" t="str">
        <f t="shared" si="51"/>
        <v>0415 </v>
      </c>
    </row>
    <row r="1153" spans="1:10" ht="15" customHeight="1">
      <c r="A1153">
        <v>376</v>
      </c>
      <c r="B1153" s="123" t="s">
        <v>18101</v>
      </c>
      <c r="C1153" s="282">
        <v>3242</v>
      </c>
      <c r="D1153" s="282" t="str">
        <f t="shared" si="52"/>
        <v>3242</v>
      </c>
      <c r="E1153" s="289"/>
      <c r="F1153" s="289"/>
      <c r="G1153" s="300">
        <f t="shared" si="53"/>
        <v>1</v>
      </c>
      <c r="H1153" s="281" t="s">
        <v>4968</v>
      </c>
      <c r="I1153" s="281" t="s">
        <v>18102</v>
      </c>
      <c r="J1153" t="str">
        <f t="shared" si="51"/>
        <v>0380 </v>
      </c>
    </row>
    <row r="1154" spans="1:10" ht="15" customHeight="1">
      <c r="A1154">
        <v>1125</v>
      </c>
      <c r="B1154" s="123" t="s">
        <v>20151</v>
      </c>
      <c r="C1154" s="282">
        <v>3246</v>
      </c>
      <c r="D1154" s="282" t="str">
        <f t="shared" si="52"/>
        <v>3246</v>
      </c>
      <c r="E1154" s="289"/>
      <c r="F1154" s="289"/>
      <c r="G1154" s="300">
        <f t="shared" si="53"/>
        <v>1</v>
      </c>
      <c r="H1154" s="281" t="s">
        <v>20152</v>
      </c>
      <c r="I1154" s="281" t="s">
        <v>20153</v>
      </c>
      <c r="J1154" t="str">
        <f t="shared" ref="J1154:J1217" si="54">B1154</f>
        <v>1163 </v>
      </c>
    </row>
    <row r="1155" spans="1:10" ht="15" customHeight="1">
      <c r="A1155">
        <v>356</v>
      </c>
      <c r="B1155" s="123" t="s">
        <v>18044</v>
      </c>
      <c r="C1155" s="282">
        <v>3253</v>
      </c>
      <c r="D1155" s="282" t="str">
        <f t="shared" ref="D1155:D1218" si="55">TEXT(C1155,"0000")</f>
        <v>3253</v>
      </c>
      <c r="E1155" s="289"/>
      <c r="F1155" s="289"/>
      <c r="G1155" s="300">
        <f t="shared" ref="G1155:G1218" si="56">COUNTIF($C$2:$C$1713,C1155)</f>
        <v>1</v>
      </c>
      <c r="H1155" s="281" t="s">
        <v>18045</v>
      </c>
      <c r="I1155" s="281" t="s">
        <v>18046</v>
      </c>
      <c r="J1155" t="str">
        <f t="shared" si="54"/>
        <v>0359 </v>
      </c>
    </row>
    <row r="1156" spans="1:10" ht="15" customHeight="1">
      <c r="A1156">
        <v>580</v>
      </c>
      <c r="B1156" s="123" t="s">
        <v>18657</v>
      </c>
      <c r="C1156" s="282">
        <v>3259</v>
      </c>
      <c r="D1156" s="282" t="str">
        <f t="shared" si="55"/>
        <v>3259</v>
      </c>
      <c r="E1156" s="289"/>
      <c r="F1156" s="289"/>
      <c r="G1156" s="300">
        <f t="shared" si="56"/>
        <v>1</v>
      </c>
      <c r="H1156" s="281" t="s">
        <v>18658</v>
      </c>
      <c r="I1156" s="281" t="s">
        <v>18659</v>
      </c>
      <c r="J1156" t="str">
        <f t="shared" si="54"/>
        <v>0592 </v>
      </c>
    </row>
    <row r="1157" spans="1:10" ht="15" customHeight="1">
      <c r="A1157">
        <v>719</v>
      </c>
      <c r="B1157" s="123" t="s">
        <v>19025</v>
      </c>
      <c r="C1157" s="282">
        <v>3260</v>
      </c>
      <c r="D1157" s="282" t="str">
        <f t="shared" si="55"/>
        <v>3260</v>
      </c>
      <c r="E1157" s="289"/>
      <c r="F1157" s="289"/>
      <c r="G1157" s="300">
        <f t="shared" si="56"/>
        <v>4</v>
      </c>
      <c r="H1157" s="281" t="s">
        <v>19026</v>
      </c>
      <c r="I1157" s="281" t="s">
        <v>19027</v>
      </c>
      <c r="J1157" t="str">
        <f t="shared" si="54"/>
        <v>0738 </v>
      </c>
    </row>
    <row r="1158" spans="1:10" ht="15" customHeight="1">
      <c r="A1158">
        <v>727</v>
      </c>
      <c r="B1158" s="123" t="s">
        <v>19048</v>
      </c>
      <c r="C1158" s="282">
        <v>3260</v>
      </c>
      <c r="D1158" s="282" t="str">
        <f t="shared" si="55"/>
        <v>3260</v>
      </c>
      <c r="E1158" s="289"/>
      <c r="F1158" s="289"/>
      <c r="G1158" s="300">
        <f t="shared" si="56"/>
        <v>4</v>
      </c>
      <c r="H1158" s="281" t="s">
        <v>19049</v>
      </c>
      <c r="I1158" s="281" t="s">
        <v>19050</v>
      </c>
      <c r="J1158" t="str">
        <f t="shared" si="54"/>
        <v>0746 </v>
      </c>
    </row>
    <row r="1159" spans="1:10" ht="15" customHeight="1">
      <c r="A1159">
        <v>934</v>
      </c>
      <c r="B1159" s="123" t="s">
        <v>19622</v>
      </c>
      <c r="C1159" s="282">
        <v>3260</v>
      </c>
      <c r="D1159" s="282" t="str">
        <f t="shared" si="55"/>
        <v>3260</v>
      </c>
      <c r="E1159" s="289"/>
      <c r="F1159" s="289"/>
      <c r="G1159" s="300">
        <f t="shared" si="56"/>
        <v>4</v>
      </c>
      <c r="H1159" s="281" t="s">
        <v>19623</v>
      </c>
      <c r="I1159" s="281" t="s">
        <v>19624</v>
      </c>
      <c r="J1159" t="str">
        <f t="shared" si="54"/>
        <v>0955 </v>
      </c>
    </row>
    <row r="1160" spans="1:10" ht="15" customHeight="1">
      <c r="A1160">
        <v>1645</v>
      </c>
      <c r="B1160" s="123" t="s">
        <v>21615</v>
      </c>
      <c r="C1160" s="282">
        <v>3260</v>
      </c>
      <c r="D1160" s="282" t="str">
        <f t="shared" si="55"/>
        <v>3260</v>
      </c>
      <c r="E1160" s="289"/>
      <c r="F1160" s="289"/>
      <c r="G1160" s="300">
        <f t="shared" si="56"/>
        <v>4</v>
      </c>
      <c r="H1160" s="281" t="s">
        <v>21616</v>
      </c>
      <c r="I1160" s="281" t="s">
        <v>21617</v>
      </c>
      <c r="J1160" t="str">
        <f t="shared" si="54"/>
        <v>1715 </v>
      </c>
    </row>
    <row r="1161" spans="1:10" ht="15" customHeight="1">
      <c r="A1161">
        <v>277</v>
      </c>
      <c r="B1161" s="123" t="s">
        <v>17832</v>
      </c>
      <c r="C1161" s="282">
        <v>3261</v>
      </c>
      <c r="D1161" s="282" t="str">
        <f t="shared" si="55"/>
        <v>3261</v>
      </c>
      <c r="E1161" s="289"/>
      <c r="F1161" s="289"/>
      <c r="G1161" s="300">
        <f t="shared" si="56"/>
        <v>8</v>
      </c>
      <c r="H1161" s="281" t="s">
        <v>17833</v>
      </c>
      <c r="I1161" s="281" t="s">
        <v>17834</v>
      </c>
      <c r="J1161" t="str">
        <f t="shared" si="54"/>
        <v>0280 </v>
      </c>
    </row>
    <row r="1162" spans="1:10" ht="15" customHeight="1">
      <c r="A1162">
        <v>480</v>
      </c>
      <c r="B1162" s="123" t="s">
        <v>18380</v>
      </c>
      <c r="C1162" s="282">
        <v>3261</v>
      </c>
      <c r="D1162" s="282" t="str">
        <f t="shared" si="55"/>
        <v>3261</v>
      </c>
      <c r="E1162" s="289"/>
      <c r="F1162" s="289"/>
      <c r="G1162" s="300">
        <f t="shared" si="56"/>
        <v>8</v>
      </c>
      <c r="H1162" s="281" t="s">
        <v>18381</v>
      </c>
      <c r="I1162" s="281" t="s">
        <v>18382</v>
      </c>
      <c r="J1162" t="str">
        <f t="shared" si="54"/>
        <v>0486 </v>
      </c>
    </row>
    <row r="1163" spans="1:10" ht="15" customHeight="1">
      <c r="A1163">
        <v>519</v>
      </c>
      <c r="B1163" s="123" t="s">
        <v>18488</v>
      </c>
      <c r="C1163" s="282">
        <v>3261</v>
      </c>
      <c r="D1163" s="282" t="str">
        <f t="shared" si="55"/>
        <v>3261</v>
      </c>
      <c r="E1163" s="289"/>
      <c r="F1163" s="289"/>
      <c r="G1163" s="300">
        <f t="shared" si="56"/>
        <v>8</v>
      </c>
      <c r="H1163" s="281" t="s">
        <v>18489</v>
      </c>
      <c r="I1163" s="281" t="s">
        <v>18490</v>
      </c>
      <c r="J1163" t="str">
        <f t="shared" si="54"/>
        <v>0529 </v>
      </c>
    </row>
    <row r="1164" spans="1:10" ht="15" customHeight="1">
      <c r="A1164">
        <v>529</v>
      </c>
      <c r="B1164" s="123" t="s">
        <v>18518</v>
      </c>
      <c r="C1164" s="282">
        <v>3261</v>
      </c>
      <c r="D1164" s="282" t="str">
        <f t="shared" si="55"/>
        <v>3261</v>
      </c>
      <c r="E1164" s="289"/>
      <c r="F1164" s="289"/>
      <c r="G1164" s="300">
        <f t="shared" si="56"/>
        <v>8</v>
      </c>
      <c r="H1164" s="281" t="s">
        <v>18519</v>
      </c>
      <c r="I1164" s="281" t="s">
        <v>18520</v>
      </c>
      <c r="J1164" t="str">
        <f t="shared" si="54"/>
        <v>0539 </v>
      </c>
    </row>
    <row r="1165" spans="1:10" ht="15" customHeight="1">
      <c r="A1165">
        <v>688</v>
      </c>
      <c r="B1165" s="123" t="s">
        <v>18945</v>
      </c>
      <c r="C1165" s="282">
        <v>3261</v>
      </c>
      <c r="D1165" s="282" t="str">
        <f t="shared" si="55"/>
        <v>3261</v>
      </c>
      <c r="E1165" s="289"/>
      <c r="F1165" s="289"/>
      <c r="G1165" s="300">
        <f t="shared" si="56"/>
        <v>8</v>
      </c>
      <c r="H1165" s="281" t="s">
        <v>18946</v>
      </c>
      <c r="I1165" s="281" t="s">
        <v>18947</v>
      </c>
      <c r="J1165" t="str">
        <f t="shared" si="54"/>
        <v>0707 </v>
      </c>
    </row>
    <row r="1166" spans="1:10" ht="15" customHeight="1">
      <c r="A1166">
        <v>1147</v>
      </c>
      <c r="B1166" s="123" t="s">
        <v>20213</v>
      </c>
      <c r="C1166" s="282">
        <v>3261</v>
      </c>
      <c r="D1166" s="282" t="str">
        <f t="shared" si="55"/>
        <v>3261</v>
      </c>
      <c r="E1166" s="289"/>
      <c r="F1166" s="289"/>
      <c r="G1166" s="300">
        <f t="shared" si="56"/>
        <v>8</v>
      </c>
      <c r="H1166" s="281" t="s">
        <v>20214</v>
      </c>
      <c r="I1166" s="281" t="s">
        <v>20215</v>
      </c>
      <c r="J1166" t="str">
        <f t="shared" si="54"/>
        <v>1186 </v>
      </c>
    </row>
    <row r="1167" spans="1:10" ht="15" customHeight="1">
      <c r="A1167">
        <v>1480</v>
      </c>
      <c r="B1167" s="123" t="s">
        <v>21151</v>
      </c>
      <c r="C1167" s="282">
        <v>3261</v>
      </c>
      <c r="D1167" s="282" t="str">
        <f t="shared" si="55"/>
        <v>3261</v>
      </c>
      <c r="E1167" s="289"/>
      <c r="F1167" s="289"/>
      <c r="G1167" s="300">
        <f t="shared" si="56"/>
        <v>8</v>
      </c>
      <c r="H1167" s="281" t="s">
        <v>21152</v>
      </c>
      <c r="I1167" s="281" t="s">
        <v>21153</v>
      </c>
      <c r="J1167" t="str">
        <f t="shared" si="54"/>
        <v>1537 </v>
      </c>
    </row>
    <row r="1168" spans="1:10" ht="15" customHeight="1">
      <c r="A1168">
        <v>1558</v>
      </c>
      <c r="B1168" s="123" t="s">
        <v>21366</v>
      </c>
      <c r="C1168" s="282">
        <v>3261</v>
      </c>
      <c r="D1168" s="282" t="str">
        <f t="shared" si="55"/>
        <v>3261</v>
      </c>
      <c r="E1168" s="289"/>
      <c r="F1168" s="289"/>
      <c r="G1168" s="300">
        <f t="shared" si="56"/>
        <v>8</v>
      </c>
      <c r="H1168" s="281" t="s">
        <v>21367</v>
      </c>
      <c r="I1168" s="281" t="s">
        <v>21368</v>
      </c>
      <c r="J1168" t="str">
        <f t="shared" si="54"/>
        <v>1613 </v>
      </c>
    </row>
    <row r="1169" spans="1:10" ht="15" customHeight="1">
      <c r="A1169">
        <v>1140</v>
      </c>
      <c r="B1169" s="123" t="s">
        <v>20193</v>
      </c>
      <c r="C1169" s="282">
        <v>3262</v>
      </c>
      <c r="D1169" s="282" t="str">
        <f t="shared" si="55"/>
        <v>3262</v>
      </c>
      <c r="E1169" s="289"/>
      <c r="F1169" s="289"/>
      <c r="G1169" s="300">
        <f t="shared" si="56"/>
        <v>1</v>
      </c>
      <c r="H1169" s="281" t="s">
        <v>20194</v>
      </c>
      <c r="I1169" s="281" t="s">
        <v>20195</v>
      </c>
      <c r="J1169" t="str">
        <f t="shared" si="54"/>
        <v>1178 </v>
      </c>
    </row>
    <row r="1170" spans="1:10" ht="15" customHeight="1">
      <c r="A1170">
        <v>262</v>
      </c>
      <c r="B1170" s="123" t="s">
        <v>17792</v>
      </c>
      <c r="C1170" s="282">
        <v>3265</v>
      </c>
      <c r="D1170" s="282" t="str">
        <f t="shared" si="55"/>
        <v>3265</v>
      </c>
      <c r="E1170" s="289"/>
      <c r="F1170" s="289"/>
      <c r="G1170" s="300">
        <f t="shared" si="56"/>
        <v>5</v>
      </c>
      <c r="H1170" s="281" t="s">
        <v>17793</v>
      </c>
      <c r="I1170" s="281" t="s">
        <v>17794</v>
      </c>
      <c r="J1170" t="str">
        <f t="shared" si="54"/>
        <v>0265 </v>
      </c>
    </row>
    <row r="1171" spans="1:10" ht="15" customHeight="1">
      <c r="A1171">
        <v>343</v>
      </c>
      <c r="B1171" s="123" t="s">
        <v>18007</v>
      </c>
      <c r="C1171" s="282">
        <v>3265</v>
      </c>
      <c r="D1171" s="282" t="str">
        <f t="shared" si="55"/>
        <v>3265</v>
      </c>
      <c r="E1171" s="289"/>
      <c r="F1171" s="289"/>
      <c r="G1171" s="300">
        <f t="shared" si="56"/>
        <v>5</v>
      </c>
      <c r="H1171" s="281" t="s">
        <v>18008</v>
      </c>
      <c r="I1171" s="281" t="s">
        <v>18009</v>
      </c>
      <c r="J1171" t="str">
        <f t="shared" si="54"/>
        <v>0346 </v>
      </c>
    </row>
    <row r="1172" spans="1:10" ht="15" customHeight="1">
      <c r="A1172">
        <v>626</v>
      </c>
      <c r="B1172" s="123" t="s">
        <v>18781</v>
      </c>
      <c r="C1172" s="282">
        <v>3265</v>
      </c>
      <c r="D1172" s="282" t="str">
        <f t="shared" si="55"/>
        <v>3265</v>
      </c>
      <c r="E1172" s="289"/>
      <c r="F1172" s="289"/>
      <c r="G1172" s="300">
        <f t="shared" si="56"/>
        <v>5</v>
      </c>
      <c r="H1172" s="281" t="s">
        <v>18782</v>
      </c>
      <c r="I1172" s="281" t="s">
        <v>18783</v>
      </c>
      <c r="J1172" t="str">
        <f t="shared" si="54"/>
        <v>0641 </v>
      </c>
    </row>
    <row r="1173" spans="1:10" ht="15" customHeight="1">
      <c r="A1173">
        <v>644</v>
      </c>
      <c r="B1173" s="123" t="s">
        <v>18832</v>
      </c>
      <c r="C1173" s="282">
        <v>3265</v>
      </c>
      <c r="D1173" s="282" t="str">
        <f t="shared" si="55"/>
        <v>3265</v>
      </c>
      <c r="E1173" s="289"/>
      <c r="F1173" s="289"/>
      <c r="G1173" s="300">
        <f t="shared" si="56"/>
        <v>5</v>
      </c>
      <c r="H1173" s="281" t="s">
        <v>18833</v>
      </c>
      <c r="I1173" s="281" t="s">
        <v>18834</v>
      </c>
      <c r="J1173" t="str">
        <f t="shared" si="54"/>
        <v>0660 </v>
      </c>
    </row>
    <row r="1174" spans="1:10" ht="15" customHeight="1">
      <c r="A1174">
        <v>1141</v>
      </c>
      <c r="B1174" s="123" t="s">
        <v>20196</v>
      </c>
      <c r="C1174" s="282">
        <v>3265</v>
      </c>
      <c r="D1174" s="282" t="str">
        <f t="shared" si="55"/>
        <v>3265</v>
      </c>
      <c r="E1174" s="289"/>
      <c r="F1174" s="289"/>
      <c r="G1174" s="300">
        <f t="shared" si="56"/>
        <v>5</v>
      </c>
      <c r="H1174" s="281" t="s">
        <v>20197</v>
      </c>
      <c r="I1174" s="281" t="s">
        <v>20198</v>
      </c>
      <c r="J1174" t="str">
        <f t="shared" si="54"/>
        <v>1179 </v>
      </c>
    </row>
    <row r="1175" spans="1:10" ht="15" customHeight="1">
      <c r="A1175">
        <v>1439</v>
      </c>
      <c r="B1175" s="123" t="s">
        <v>21032</v>
      </c>
      <c r="C1175" s="282">
        <v>3271</v>
      </c>
      <c r="D1175" s="282" t="str">
        <f t="shared" si="55"/>
        <v>3271</v>
      </c>
      <c r="E1175" s="289"/>
      <c r="F1175" s="289"/>
      <c r="G1175" s="300">
        <f t="shared" si="56"/>
        <v>1</v>
      </c>
      <c r="H1175" s="281" t="s">
        <v>21033</v>
      </c>
      <c r="I1175" s="281" t="s">
        <v>21034</v>
      </c>
      <c r="J1175" t="str">
        <f t="shared" si="54"/>
        <v>1496 </v>
      </c>
    </row>
    <row r="1176" spans="1:10" ht="15" customHeight="1">
      <c r="A1176">
        <v>386</v>
      </c>
      <c r="B1176" s="123" t="s">
        <v>18129</v>
      </c>
      <c r="C1176" s="282">
        <v>3272</v>
      </c>
      <c r="D1176" s="282" t="str">
        <f t="shared" si="55"/>
        <v>3272</v>
      </c>
      <c r="E1176" s="289"/>
      <c r="F1176" s="289"/>
      <c r="G1176" s="300">
        <f t="shared" si="56"/>
        <v>3</v>
      </c>
      <c r="H1176" s="281" t="s">
        <v>18130</v>
      </c>
      <c r="I1176" s="281" t="s">
        <v>18131</v>
      </c>
      <c r="J1176" t="str">
        <f t="shared" si="54"/>
        <v>0390 </v>
      </c>
    </row>
    <row r="1177" spans="1:10" ht="15" customHeight="1">
      <c r="A1177">
        <v>389</v>
      </c>
      <c r="B1177" s="123" t="s">
        <v>18137</v>
      </c>
      <c r="C1177" s="282">
        <v>3272</v>
      </c>
      <c r="D1177" s="282" t="str">
        <f t="shared" si="55"/>
        <v>3272</v>
      </c>
      <c r="E1177" s="289"/>
      <c r="F1177" s="289"/>
      <c r="G1177" s="300">
        <f t="shared" si="56"/>
        <v>3</v>
      </c>
      <c r="H1177" s="281" t="s">
        <v>18138</v>
      </c>
      <c r="I1177" s="281" t="s">
        <v>18139</v>
      </c>
      <c r="J1177" t="str">
        <f t="shared" si="54"/>
        <v>0393 </v>
      </c>
    </row>
    <row r="1178" spans="1:10" ht="15" customHeight="1">
      <c r="A1178">
        <v>1518</v>
      </c>
      <c r="B1178" s="123" t="s">
        <v>21258</v>
      </c>
      <c r="C1178" s="282">
        <v>3272</v>
      </c>
      <c r="D1178" s="282" t="str">
        <f t="shared" si="55"/>
        <v>3272</v>
      </c>
      <c r="E1178" s="289"/>
      <c r="F1178" s="289"/>
      <c r="G1178" s="300">
        <f t="shared" si="56"/>
        <v>3</v>
      </c>
      <c r="H1178" s="281" t="s">
        <v>21259</v>
      </c>
      <c r="I1178" s="281" t="s">
        <v>21260</v>
      </c>
      <c r="J1178" t="str">
        <f t="shared" si="54"/>
        <v>1574 </v>
      </c>
    </row>
    <row r="1179" spans="1:10" ht="15" customHeight="1">
      <c r="A1179">
        <v>654</v>
      </c>
      <c r="B1179" s="123" t="s">
        <v>18859</v>
      </c>
      <c r="C1179" s="282">
        <v>3276</v>
      </c>
      <c r="D1179" s="282" t="str">
        <f t="shared" si="55"/>
        <v>3276</v>
      </c>
      <c r="E1179" s="289"/>
      <c r="F1179" s="289"/>
      <c r="G1179" s="300">
        <f t="shared" si="56"/>
        <v>5</v>
      </c>
      <c r="H1179" s="281" t="s">
        <v>18860</v>
      </c>
      <c r="I1179" s="281" t="s">
        <v>18861</v>
      </c>
      <c r="J1179" t="str">
        <f t="shared" si="54"/>
        <v>0670 </v>
      </c>
    </row>
    <row r="1180" spans="1:10" ht="15" customHeight="1">
      <c r="A1180">
        <v>1035</v>
      </c>
      <c r="B1180" s="123" t="s">
        <v>19903</v>
      </c>
      <c r="C1180" s="282">
        <v>3276</v>
      </c>
      <c r="D1180" s="282" t="str">
        <f t="shared" si="55"/>
        <v>3276</v>
      </c>
      <c r="E1180" s="289"/>
      <c r="F1180" s="289"/>
      <c r="G1180" s="300">
        <f t="shared" si="56"/>
        <v>5</v>
      </c>
      <c r="H1180" s="281" t="s">
        <v>19904</v>
      </c>
      <c r="I1180" s="281" t="s">
        <v>19905</v>
      </c>
      <c r="J1180" t="str">
        <f t="shared" si="54"/>
        <v>1065 </v>
      </c>
    </row>
    <row r="1181" spans="1:10" ht="15" customHeight="1">
      <c r="A1181">
        <v>1375</v>
      </c>
      <c r="B1181" s="123" t="s">
        <v>20853</v>
      </c>
      <c r="C1181" s="282">
        <v>3276</v>
      </c>
      <c r="D1181" s="282" t="str">
        <f t="shared" si="55"/>
        <v>3276</v>
      </c>
      <c r="E1181" s="289"/>
      <c r="F1181" s="289"/>
      <c r="G1181" s="300">
        <f t="shared" si="56"/>
        <v>5</v>
      </c>
      <c r="H1181" s="281" t="s">
        <v>20854</v>
      </c>
      <c r="I1181" s="281" t="s">
        <v>20855</v>
      </c>
      <c r="J1181" t="str">
        <f t="shared" si="54"/>
        <v>1427 </v>
      </c>
    </row>
    <row r="1182" spans="1:10" ht="15" customHeight="1">
      <c r="A1182">
        <v>1440</v>
      </c>
      <c r="B1182" s="123" t="s">
        <v>21035</v>
      </c>
      <c r="C1182" s="282">
        <v>3276</v>
      </c>
      <c r="D1182" s="282" t="str">
        <f t="shared" si="55"/>
        <v>3276</v>
      </c>
      <c r="E1182" s="289"/>
      <c r="F1182" s="289"/>
      <c r="G1182" s="300">
        <f t="shared" si="56"/>
        <v>5</v>
      </c>
      <c r="H1182" s="281" t="s">
        <v>21036</v>
      </c>
      <c r="I1182" s="281" t="s">
        <v>21037</v>
      </c>
      <c r="J1182" t="str">
        <f t="shared" si="54"/>
        <v>1497 </v>
      </c>
    </row>
    <row r="1183" spans="1:10" ht="15" customHeight="1">
      <c r="A1183">
        <v>1528</v>
      </c>
      <c r="B1183" s="123" t="s">
        <v>21283</v>
      </c>
      <c r="C1183" s="282">
        <v>3276</v>
      </c>
      <c r="D1183" s="282" t="str">
        <f t="shared" si="55"/>
        <v>3276</v>
      </c>
      <c r="E1183" s="289"/>
      <c r="F1183" s="289"/>
      <c r="G1183" s="300">
        <f t="shared" si="56"/>
        <v>5</v>
      </c>
      <c r="H1183" s="281" t="s">
        <v>21284</v>
      </c>
      <c r="I1183" s="281" t="s">
        <v>21285</v>
      </c>
      <c r="J1183" t="str">
        <f t="shared" si="54"/>
        <v>1583 </v>
      </c>
    </row>
    <row r="1184" spans="1:10" ht="15" customHeight="1">
      <c r="A1184">
        <v>1659</v>
      </c>
      <c r="B1184" s="123" t="s">
        <v>21656</v>
      </c>
      <c r="C1184" s="282">
        <v>3278</v>
      </c>
      <c r="D1184" s="282" t="str">
        <f t="shared" si="55"/>
        <v>3278</v>
      </c>
      <c r="E1184" s="289"/>
      <c r="F1184" s="289"/>
      <c r="G1184" s="300">
        <f t="shared" si="56"/>
        <v>1</v>
      </c>
      <c r="H1184" s="281" t="s">
        <v>21657</v>
      </c>
      <c r="I1184" s="281" t="s">
        <v>21658</v>
      </c>
      <c r="J1184" t="str">
        <f t="shared" si="54"/>
        <v>1730 </v>
      </c>
    </row>
    <row r="1185" spans="1:10" ht="15" customHeight="1">
      <c r="A1185">
        <v>72</v>
      </c>
      <c r="B1185" s="123" t="s">
        <v>17271</v>
      </c>
      <c r="C1185" s="282">
        <v>3283</v>
      </c>
      <c r="D1185" s="282" t="str">
        <f t="shared" si="55"/>
        <v>3283</v>
      </c>
      <c r="E1185" s="289"/>
      <c r="F1185" s="289"/>
      <c r="G1185" s="300">
        <f t="shared" si="56"/>
        <v>4</v>
      </c>
      <c r="H1185" s="281" t="s">
        <v>17272</v>
      </c>
      <c r="J1185" t="str">
        <f t="shared" si="54"/>
        <v>0072 </v>
      </c>
    </row>
    <row r="1186" spans="1:10" ht="15" customHeight="1">
      <c r="A1186">
        <v>924</v>
      </c>
      <c r="B1186" s="123" t="s">
        <v>19594</v>
      </c>
      <c r="C1186" s="282">
        <v>3283</v>
      </c>
      <c r="D1186" s="282" t="str">
        <f t="shared" si="55"/>
        <v>3283</v>
      </c>
      <c r="E1186" s="289"/>
      <c r="F1186" s="289"/>
      <c r="G1186" s="300">
        <f t="shared" si="56"/>
        <v>4</v>
      </c>
      <c r="H1186" s="281" t="s">
        <v>19595</v>
      </c>
      <c r="I1186" s="281" t="s">
        <v>19596</v>
      </c>
      <c r="J1186" t="str">
        <f t="shared" si="54"/>
        <v>0945 </v>
      </c>
    </row>
    <row r="1187" spans="1:10" ht="15" customHeight="1">
      <c r="A1187">
        <v>925</v>
      </c>
      <c r="B1187" s="123" t="s">
        <v>19597</v>
      </c>
      <c r="C1187" s="282">
        <v>3283</v>
      </c>
      <c r="D1187" s="282" t="str">
        <f t="shared" si="55"/>
        <v>3283</v>
      </c>
      <c r="E1187" s="289"/>
      <c r="F1187" s="289"/>
      <c r="G1187" s="300">
        <f t="shared" si="56"/>
        <v>4</v>
      </c>
      <c r="H1187" s="281" t="s">
        <v>19598</v>
      </c>
      <c r="I1187" s="281" t="s">
        <v>19599</v>
      </c>
      <c r="J1187" t="str">
        <f t="shared" si="54"/>
        <v>0946 </v>
      </c>
    </row>
    <row r="1188" spans="1:10" ht="15" customHeight="1">
      <c r="A1188">
        <v>928</v>
      </c>
      <c r="B1188" s="123" t="s">
        <v>19604</v>
      </c>
      <c r="C1188" s="282">
        <v>3283</v>
      </c>
      <c r="D1188" s="282" t="str">
        <f t="shared" si="55"/>
        <v>3283</v>
      </c>
      <c r="E1188" s="289"/>
      <c r="F1188" s="289"/>
      <c r="G1188" s="300">
        <f t="shared" si="56"/>
        <v>4</v>
      </c>
      <c r="H1188" s="281" t="s">
        <v>19605</v>
      </c>
      <c r="I1188" s="281" t="s">
        <v>19606</v>
      </c>
      <c r="J1188" t="str">
        <f t="shared" si="54"/>
        <v>0949 </v>
      </c>
    </row>
    <row r="1189" spans="1:10" ht="15" customHeight="1">
      <c r="A1189">
        <v>447</v>
      </c>
      <c r="B1189" s="123" t="s">
        <v>18295</v>
      </c>
      <c r="C1189" s="282">
        <v>3285</v>
      </c>
      <c r="D1189" s="282" t="str">
        <f t="shared" si="55"/>
        <v>3285</v>
      </c>
      <c r="E1189" s="289"/>
      <c r="F1189" s="289"/>
      <c r="G1189" s="300">
        <f t="shared" si="56"/>
        <v>2</v>
      </c>
      <c r="H1189" s="281" t="s">
        <v>18296</v>
      </c>
      <c r="I1189" s="281" t="s">
        <v>18297</v>
      </c>
      <c r="J1189" t="str">
        <f t="shared" si="54"/>
        <v>0455 </v>
      </c>
    </row>
    <row r="1190" spans="1:10" ht="15" customHeight="1">
      <c r="A1190">
        <v>1465</v>
      </c>
      <c r="B1190" s="123" t="s">
        <v>21108</v>
      </c>
      <c r="C1190" s="282">
        <v>3285</v>
      </c>
      <c r="D1190" s="282" t="str">
        <f t="shared" si="55"/>
        <v>3285</v>
      </c>
      <c r="E1190" s="289"/>
      <c r="F1190" s="289"/>
      <c r="G1190" s="300">
        <f t="shared" si="56"/>
        <v>2</v>
      </c>
      <c r="H1190" s="281" t="s">
        <v>21109</v>
      </c>
      <c r="I1190" s="281" t="s">
        <v>21110</v>
      </c>
      <c r="J1190" t="str">
        <f t="shared" si="54"/>
        <v>1522 </v>
      </c>
    </row>
    <row r="1191" spans="1:10" ht="15" customHeight="1">
      <c r="A1191">
        <v>634</v>
      </c>
      <c r="B1191" s="123" t="s">
        <v>18804</v>
      </c>
      <c r="C1191" s="282">
        <v>3286</v>
      </c>
      <c r="D1191" s="282" t="str">
        <f t="shared" si="55"/>
        <v>3286</v>
      </c>
      <c r="E1191" s="289"/>
      <c r="F1191" s="289"/>
      <c r="G1191" s="300">
        <f t="shared" si="56"/>
        <v>1</v>
      </c>
      <c r="H1191" s="281" t="s">
        <v>18805</v>
      </c>
      <c r="I1191" s="281" t="s">
        <v>18806</v>
      </c>
      <c r="J1191" t="str">
        <f t="shared" si="54"/>
        <v>0650 </v>
      </c>
    </row>
    <row r="1192" spans="1:10" ht="15" customHeight="1">
      <c r="A1192">
        <v>285</v>
      </c>
      <c r="B1192" s="123" t="s">
        <v>17850</v>
      </c>
      <c r="C1192" s="282">
        <v>3288</v>
      </c>
      <c r="D1192" s="282" t="str">
        <f t="shared" si="55"/>
        <v>3288</v>
      </c>
      <c r="E1192" s="289"/>
      <c r="F1192" s="289"/>
      <c r="G1192" s="300">
        <f t="shared" si="56"/>
        <v>10</v>
      </c>
      <c r="H1192" s="281" t="s">
        <v>17851</v>
      </c>
      <c r="J1192" t="str">
        <f t="shared" si="54"/>
        <v>0288 </v>
      </c>
    </row>
    <row r="1193" spans="1:10" ht="15" customHeight="1">
      <c r="A1193">
        <v>792</v>
      </c>
      <c r="B1193" s="123" t="s">
        <v>19233</v>
      </c>
      <c r="C1193" s="282">
        <v>3288</v>
      </c>
      <c r="D1193" s="282" t="str">
        <f t="shared" si="55"/>
        <v>3288</v>
      </c>
      <c r="E1193" s="289"/>
      <c r="F1193" s="289"/>
      <c r="G1193" s="300">
        <f t="shared" si="56"/>
        <v>10</v>
      </c>
      <c r="H1193" s="281" t="s">
        <v>19234</v>
      </c>
      <c r="I1193" s="281" t="s">
        <v>19235</v>
      </c>
      <c r="J1193" t="str">
        <f t="shared" si="54"/>
        <v>0811 </v>
      </c>
    </row>
    <row r="1194" spans="1:10" ht="15" customHeight="1">
      <c r="A1194">
        <v>839</v>
      </c>
      <c r="B1194" s="123" t="s">
        <v>19362</v>
      </c>
      <c r="C1194" s="282">
        <v>3288</v>
      </c>
      <c r="D1194" s="282" t="str">
        <f t="shared" si="55"/>
        <v>3288</v>
      </c>
      <c r="E1194" s="289"/>
      <c r="F1194" s="289"/>
      <c r="G1194" s="300">
        <f t="shared" si="56"/>
        <v>10</v>
      </c>
      <c r="H1194" s="281" t="s">
        <v>19363</v>
      </c>
      <c r="I1194" s="281" t="s">
        <v>19364</v>
      </c>
      <c r="J1194" t="str">
        <f t="shared" si="54"/>
        <v>0860 </v>
      </c>
    </row>
    <row r="1195" spans="1:10" ht="15" customHeight="1">
      <c r="A1195">
        <v>936</v>
      </c>
      <c r="B1195" s="123" t="s">
        <v>19628</v>
      </c>
      <c r="C1195" s="282">
        <v>3288</v>
      </c>
      <c r="D1195" s="282" t="str">
        <f t="shared" si="55"/>
        <v>3288</v>
      </c>
      <c r="E1195" s="289"/>
      <c r="F1195" s="289"/>
      <c r="G1195" s="300">
        <f t="shared" si="56"/>
        <v>10</v>
      </c>
      <c r="H1195" s="281" t="s">
        <v>19629</v>
      </c>
      <c r="I1195" s="281" t="s">
        <v>19630</v>
      </c>
      <c r="J1195" t="str">
        <f t="shared" si="54"/>
        <v>0957 </v>
      </c>
    </row>
    <row r="1196" spans="1:10" ht="15" customHeight="1">
      <c r="A1196">
        <v>1319</v>
      </c>
      <c r="B1196" s="123" t="s">
        <v>20697</v>
      </c>
      <c r="C1196" s="282">
        <v>3288</v>
      </c>
      <c r="D1196" s="282" t="str">
        <f t="shared" si="55"/>
        <v>3288</v>
      </c>
      <c r="E1196" s="289"/>
      <c r="F1196" s="289"/>
      <c r="G1196" s="300">
        <f t="shared" si="56"/>
        <v>10</v>
      </c>
      <c r="H1196" s="281" t="s">
        <v>20698</v>
      </c>
      <c r="I1196" s="281" t="s">
        <v>20699</v>
      </c>
      <c r="J1196" t="str">
        <f t="shared" si="54"/>
        <v>1369 </v>
      </c>
    </row>
    <row r="1197" spans="1:10" ht="15" customHeight="1">
      <c r="A1197">
        <v>1320</v>
      </c>
      <c r="B1197" s="123" t="s">
        <v>20700</v>
      </c>
      <c r="C1197" s="282">
        <v>3288</v>
      </c>
      <c r="D1197" s="282" t="str">
        <f t="shared" si="55"/>
        <v>3288</v>
      </c>
      <c r="E1197" s="289"/>
      <c r="F1197" s="289"/>
      <c r="G1197" s="300">
        <f t="shared" si="56"/>
        <v>10</v>
      </c>
      <c r="H1197" s="281" t="s">
        <v>20701</v>
      </c>
      <c r="I1197" s="281" t="s">
        <v>20702</v>
      </c>
      <c r="J1197" t="str">
        <f t="shared" si="54"/>
        <v>1370 </v>
      </c>
    </row>
    <row r="1198" spans="1:10" ht="15" customHeight="1">
      <c r="A1198">
        <v>1321</v>
      </c>
      <c r="B1198" s="123" t="s">
        <v>20703</v>
      </c>
      <c r="C1198" s="282">
        <v>3288</v>
      </c>
      <c r="D1198" s="282" t="str">
        <f t="shared" si="55"/>
        <v>3288</v>
      </c>
      <c r="E1198" s="289"/>
      <c r="F1198" s="289"/>
      <c r="G1198" s="300">
        <f t="shared" si="56"/>
        <v>10</v>
      </c>
      <c r="H1198" s="281" t="s">
        <v>20704</v>
      </c>
      <c r="I1198" s="281" t="s">
        <v>20705</v>
      </c>
      <c r="J1198" t="str">
        <f t="shared" si="54"/>
        <v>1371 </v>
      </c>
    </row>
    <row r="1199" spans="1:10" ht="15" customHeight="1">
      <c r="A1199">
        <v>1493</v>
      </c>
      <c r="B1199" s="123" t="s">
        <v>21190</v>
      </c>
      <c r="C1199" s="282">
        <v>3288</v>
      </c>
      <c r="D1199" s="282" t="str">
        <f t="shared" si="55"/>
        <v>3288</v>
      </c>
      <c r="E1199" s="289"/>
      <c r="F1199" s="289"/>
      <c r="G1199" s="300">
        <f t="shared" si="56"/>
        <v>10</v>
      </c>
      <c r="H1199" s="281" t="s">
        <v>21191</v>
      </c>
      <c r="I1199" s="281" t="s">
        <v>21192</v>
      </c>
      <c r="J1199" t="str">
        <f t="shared" si="54"/>
        <v>1551 </v>
      </c>
    </row>
    <row r="1200" spans="1:10" ht="15" customHeight="1">
      <c r="A1200">
        <v>1698</v>
      </c>
      <c r="B1200" s="123" t="s">
        <v>21772</v>
      </c>
      <c r="C1200" s="282">
        <v>3288</v>
      </c>
      <c r="D1200" s="282" t="str">
        <f t="shared" si="55"/>
        <v>3288</v>
      </c>
      <c r="E1200" s="289"/>
      <c r="F1200" s="289"/>
      <c r="G1200" s="300">
        <f t="shared" si="56"/>
        <v>10</v>
      </c>
      <c r="H1200" s="281" t="s">
        <v>21773</v>
      </c>
      <c r="I1200" s="281" t="s">
        <v>21774</v>
      </c>
      <c r="J1200" t="str">
        <f t="shared" si="54"/>
        <v>1770 </v>
      </c>
    </row>
    <row r="1201" spans="1:10" ht="15" customHeight="1">
      <c r="A1201">
        <v>1699</v>
      </c>
      <c r="B1201" s="123" t="s">
        <v>21775</v>
      </c>
      <c r="C1201" s="282">
        <v>3288</v>
      </c>
      <c r="D1201" s="282" t="str">
        <f t="shared" si="55"/>
        <v>3288</v>
      </c>
      <c r="E1201" s="289"/>
      <c r="F1201" s="289"/>
      <c r="G1201" s="300">
        <f t="shared" si="56"/>
        <v>10</v>
      </c>
      <c r="H1201" s="281" t="s">
        <v>21776</v>
      </c>
      <c r="I1201" s="281" t="s">
        <v>21777</v>
      </c>
      <c r="J1201" t="str">
        <f t="shared" si="54"/>
        <v>1771 </v>
      </c>
    </row>
    <row r="1202" spans="1:10" ht="15" customHeight="1">
      <c r="A1202">
        <v>292</v>
      </c>
      <c r="B1202" s="123" t="s">
        <v>17867</v>
      </c>
      <c r="C1202" s="282">
        <v>3289</v>
      </c>
      <c r="D1202" s="282" t="str">
        <f t="shared" si="55"/>
        <v>3289</v>
      </c>
      <c r="E1202" s="289"/>
      <c r="F1202" s="289"/>
      <c r="G1202" s="300">
        <f t="shared" si="56"/>
        <v>1</v>
      </c>
      <c r="H1202" s="281" t="s">
        <v>17868</v>
      </c>
      <c r="I1202" s="281" t="s">
        <v>17869</v>
      </c>
      <c r="J1202" t="str">
        <f t="shared" si="54"/>
        <v>0295 </v>
      </c>
    </row>
    <row r="1203" spans="1:10" ht="15" customHeight="1">
      <c r="A1203">
        <v>494</v>
      </c>
      <c r="B1203" s="123" t="s">
        <v>18419</v>
      </c>
      <c r="C1203" s="282">
        <v>3295</v>
      </c>
      <c r="D1203" s="282" t="str">
        <f t="shared" si="55"/>
        <v>3295</v>
      </c>
      <c r="E1203" s="289"/>
      <c r="F1203" s="289"/>
      <c r="G1203" s="300">
        <f t="shared" si="56"/>
        <v>4</v>
      </c>
      <c r="H1203" s="281" t="s">
        <v>18420</v>
      </c>
      <c r="I1203" s="281" t="s">
        <v>18421</v>
      </c>
      <c r="J1203" t="str">
        <f t="shared" si="54"/>
        <v>0500 </v>
      </c>
    </row>
    <row r="1204" spans="1:10" ht="15" customHeight="1">
      <c r="A1204">
        <v>528</v>
      </c>
      <c r="B1204" s="123" t="s">
        <v>18515</v>
      </c>
      <c r="C1204" s="282">
        <v>3295</v>
      </c>
      <c r="D1204" s="282" t="str">
        <f t="shared" si="55"/>
        <v>3295</v>
      </c>
      <c r="E1204" s="289"/>
      <c r="F1204" s="289"/>
      <c r="G1204" s="300">
        <f t="shared" si="56"/>
        <v>4</v>
      </c>
      <c r="H1204" s="281" t="s">
        <v>18516</v>
      </c>
      <c r="I1204" s="281" t="s">
        <v>18517</v>
      </c>
      <c r="J1204" t="str">
        <f t="shared" si="54"/>
        <v>0538 </v>
      </c>
    </row>
    <row r="1205" spans="1:10" ht="15" customHeight="1">
      <c r="A1205">
        <v>1330</v>
      </c>
      <c r="B1205" s="123" t="s">
        <v>20730</v>
      </c>
      <c r="C1205" s="282">
        <v>3295</v>
      </c>
      <c r="D1205" s="282" t="str">
        <f t="shared" si="55"/>
        <v>3295</v>
      </c>
      <c r="E1205" s="289"/>
      <c r="F1205" s="289"/>
      <c r="G1205" s="300">
        <f t="shared" si="56"/>
        <v>4</v>
      </c>
      <c r="H1205" s="281" t="s">
        <v>20731</v>
      </c>
      <c r="I1205" s="281" t="s">
        <v>20732</v>
      </c>
      <c r="J1205" t="str">
        <f t="shared" si="54"/>
        <v>1380 </v>
      </c>
    </row>
    <row r="1206" spans="1:10" ht="15" customHeight="1">
      <c r="A1206">
        <v>1652</v>
      </c>
      <c r="B1206" s="123" t="s">
        <v>21635</v>
      </c>
      <c r="C1206" s="282">
        <v>3295</v>
      </c>
      <c r="D1206" s="282" t="str">
        <f t="shared" si="55"/>
        <v>3295</v>
      </c>
      <c r="E1206" s="289"/>
      <c r="F1206" s="289"/>
      <c r="G1206" s="300">
        <f t="shared" si="56"/>
        <v>4</v>
      </c>
      <c r="H1206" s="281" t="s">
        <v>21636</v>
      </c>
      <c r="I1206" s="281" t="s">
        <v>21637</v>
      </c>
      <c r="J1206" t="str">
        <f t="shared" si="54"/>
        <v>1722 </v>
      </c>
    </row>
    <row r="1207" spans="1:10" ht="15" customHeight="1">
      <c r="A1207">
        <v>25</v>
      </c>
      <c r="B1207" s="123" t="s">
        <v>17144</v>
      </c>
      <c r="C1207" s="282">
        <v>3334</v>
      </c>
      <c r="D1207" s="282" t="str">
        <f t="shared" si="55"/>
        <v>3334</v>
      </c>
      <c r="E1207" s="289"/>
      <c r="F1207" s="289"/>
      <c r="G1207" s="300">
        <f t="shared" si="56"/>
        <v>4</v>
      </c>
      <c r="H1207" s="281" t="s">
        <v>17145</v>
      </c>
      <c r="I1207" s="281" t="s">
        <v>17146</v>
      </c>
      <c r="J1207" t="str">
        <f t="shared" si="54"/>
        <v>0025 </v>
      </c>
    </row>
    <row r="1208" spans="1:10" ht="15" customHeight="1">
      <c r="A1208">
        <v>35</v>
      </c>
      <c r="B1208" s="123" t="s">
        <v>17173</v>
      </c>
      <c r="C1208" s="282">
        <v>3334</v>
      </c>
      <c r="D1208" s="282" t="str">
        <f t="shared" si="55"/>
        <v>3334</v>
      </c>
      <c r="E1208" s="289"/>
      <c r="F1208" s="289"/>
      <c r="G1208" s="300">
        <f t="shared" si="56"/>
        <v>4</v>
      </c>
      <c r="H1208" s="281" t="s">
        <v>17174</v>
      </c>
      <c r="I1208" s="281" t="s">
        <v>17175</v>
      </c>
      <c r="J1208" t="str">
        <f t="shared" si="54"/>
        <v>0035 </v>
      </c>
    </row>
    <row r="1209" spans="1:10" ht="15" customHeight="1">
      <c r="A1209">
        <v>472</v>
      </c>
      <c r="B1209" s="123" t="s">
        <v>18357</v>
      </c>
      <c r="C1209" s="282">
        <v>3334</v>
      </c>
      <c r="D1209" s="282" t="str">
        <f t="shared" si="55"/>
        <v>3334</v>
      </c>
      <c r="E1209" s="289"/>
      <c r="F1209" s="289"/>
      <c r="G1209" s="300">
        <f t="shared" si="56"/>
        <v>4</v>
      </c>
      <c r="H1209" s="281" t="s">
        <v>18358</v>
      </c>
      <c r="I1209" s="281" t="s">
        <v>18359</v>
      </c>
      <c r="J1209" t="str">
        <f t="shared" si="54"/>
        <v>0478 </v>
      </c>
    </row>
    <row r="1210" spans="1:10" ht="15" customHeight="1">
      <c r="A1210">
        <v>1565</v>
      </c>
      <c r="B1210" s="123" t="s">
        <v>21386</v>
      </c>
      <c r="C1210" s="282">
        <v>3334</v>
      </c>
      <c r="D1210" s="282" t="str">
        <f t="shared" si="55"/>
        <v>3334</v>
      </c>
      <c r="E1210" s="289"/>
      <c r="F1210" s="289"/>
      <c r="G1210" s="300">
        <f t="shared" si="56"/>
        <v>4</v>
      </c>
      <c r="H1210" s="281" t="s">
        <v>21387</v>
      </c>
      <c r="I1210" s="281" t="s">
        <v>21388</v>
      </c>
      <c r="J1210" t="str">
        <f t="shared" si="54"/>
        <v>1620 </v>
      </c>
    </row>
    <row r="1211" spans="1:10" ht="15" customHeight="1">
      <c r="A1211">
        <v>295</v>
      </c>
      <c r="B1211" s="123" t="s">
        <v>17875</v>
      </c>
      <c r="C1211" s="282">
        <v>3335</v>
      </c>
      <c r="D1211" s="282" t="str">
        <f t="shared" si="55"/>
        <v>3335</v>
      </c>
      <c r="E1211" s="289"/>
      <c r="F1211" s="289"/>
      <c r="G1211" s="300">
        <f t="shared" si="56"/>
        <v>1</v>
      </c>
      <c r="H1211" s="281" t="s">
        <v>17876</v>
      </c>
      <c r="I1211" s="281" t="s">
        <v>17877</v>
      </c>
      <c r="J1211" t="str">
        <f t="shared" si="54"/>
        <v>0298 </v>
      </c>
    </row>
    <row r="1212" spans="1:10" ht="15" customHeight="1">
      <c r="A1212">
        <v>1466</v>
      </c>
      <c r="B1212" s="123" t="s">
        <v>21111</v>
      </c>
      <c r="C1212" s="282">
        <v>3336</v>
      </c>
      <c r="D1212" s="282" t="str">
        <f t="shared" si="55"/>
        <v>3336</v>
      </c>
      <c r="E1212" s="289"/>
      <c r="F1212" s="289"/>
      <c r="G1212" s="300">
        <f t="shared" si="56"/>
        <v>2</v>
      </c>
      <c r="H1212" s="281" t="s">
        <v>21112</v>
      </c>
      <c r="I1212" s="281" t="s">
        <v>21113</v>
      </c>
      <c r="J1212" t="str">
        <f t="shared" si="54"/>
        <v>1523 </v>
      </c>
    </row>
    <row r="1213" spans="1:10" ht="15" customHeight="1">
      <c r="A1213">
        <v>1564</v>
      </c>
      <c r="B1213" s="123" t="s">
        <v>21383</v>
      </c>
      <c r="C1213" s="282">
        <v>3336</v>
      </c>
      <c r="D1213" s="282" t="str">
        <f t="shared" si="55"/>
        <v>3336</v>
      </c>
      <c r="E1213" s="289"/>
      <c r="F1213" s="289"/>
      <c r="G1213" s="300">
        <f t="shared" si="56"/>
        <v>2</v>
      </c>
      <c r="H1213" s="281" t="s">
        <v>21384</v>
      </c>
      <c r="I1213" s="281" t="s">
        <v>21385</v>
      </c>
      <c r="J1213" t="str">
        <f t="shared" si="54"/>
        <v>1619 </v>
      </c>
    </row>
    <row r="1214" spans="1:10" ht="15" customHeight="1">
      <c r="A1214">
        <v>75</v>
      </c>
      <c r="B1214" s="123" t="s">
        <v>17278</v>
      </c>
      <c r="C1214" s="282">
        <v>3345</v>
      </c>
      <c r="D1214" s="282" t="str">
        <f t="shared" si="55"/>
        <v>3345</v>
      </c>
      <c r="E1214" s="289"/>
      <c r="F1214" s="289"/>
      <c r="G1214" s="300">
        <f t="shared" si="56"/>
        <v>1</v>
      </c>
      <c r="H1214" s="281" t="s">
        <v>17279</v>
      </c>
      <c r="I1214" s="281" t="s">
        <v>17280</v>
      </c>
      <c r="J1214" t="str">
        <f t="shared" si="54"/>
        <v>0075 </v>
      </c>
    </row>
    <row r="1215" spans="1:10" ht="15" customHeight="1">
      <c r="A1215">
        <v>235</v>
      </c>
      <c r="B1215" s="123" t="s">
        <v>17717</v>
      </c>
      <c r="C1215" s="282">
        <v>3349</v>
      </c>
      <c r="D1215" s="282" t="str">
        <f t="shared" si="55"/>
        <v>3349</v>
      </c>
      <c r="E1215" s="289"/>
      <c r="F1215" s="289"/>
      <c r="G1215" s="300">
        <f t="shared" si="56"/>
        <v>5</v>
      </c>
      <c r="H1215" s="281" t="s">
        <v>17718</v>
      </c>
      <c r="I1215" s="281" t="s">
        <v>17719</v>
      </c>
      <c r="J1215" t="str">
        <f t="shared" si="54"/>
        <v>0239 </v>
      </c>
    </row>
    <row r="1216" spans="1:10" ht="15" customHeight="1">
      <c r="A1216">
        <v>243</v>
      </c>
      <c r="B1216" s="123" t="s">
        <v>17740</v>
      </c>
      <c r="C1216" s="282">
        <v>3349</v>
      </c>
      <c r="D1216" s="282" t="str">
        <f t="shared" si="55"/>
        <v>3349</v>
      </c>
      <c r="E1216" s="289"/>
      <c r="F1216" s="289"/>
      <c r="G1216" s="300">
        <f t="shared" si="56"/>
        <v>5</v>
      </c>
      <c r="H1216" s="281" t="s">
        <v>17741</v>
      </c>
      <c r="I1216" s="281" t="s">
        <v>17742</v>
      </c>
      <c r="J1216" t="str">
        <f t="shared" si="54"/>
        <v>0247 </v>
      </c>
    </row>
    <row r="1217" spans="1:10" ht="15" customHeight="1">
      <c r="A1217">
        <v>321</v>
      </c>
      <c r="B1217" s="123" t="s">
        <v>17946</v>
      </c>
      <c r="C1217" s="282">
        <v>3349</v>
      </c>
      <c r="D1217" s="282" t="str">
        <f t="shared" si="55"/>
        <v>3349</v>
      </c>
      <c r="E1217" s="289"/>
      <c r="F1217" s="289"/>
      <c r="G1217" s="300">
        <f t="shared" si="56"/>
        <v>5</v>
      </c>
      <c r="H1217" s="281" t="s">
        <v>17947</v>
      </c>
      <c r="I1217" s="281" t="s">
        <v>17948</v>
      </c>
      <c r="J1217" t="str">
        <f t="shared" si="54"/>
        <v>0324 </v>
      </c>
    </row>
    <row r="1218" spans="1:10" ht="15" customHeight="1">
      <c r="A1218">
        <v>1459</v>
      </c>
      <c r="B1218" s="123" t="s">
        <v>21090</v>
      </c>
      <c r="C1218" s="282">
        <v>3349</v>
      </c>
      <c r="D1218" s="282" t="str">
        <f t="shared" si="55"/>
        <v>3349</v>
      </c>
      <c r="E1218" s="289"/>
      <c r="F1218" s="289"/>
      <c r="G1218" s="300">
        <f t="shared" si="56"/>
        <v>5</v>
      </c>
      <c r="H1218" s="281" t="s">
        <v>21091</v>
      </c>
      <c r="I1218" s="281" t="s">
        <v>21092</v>
      </c>
      <c r="J1218" t="str">
        <f t="shared" ref="J1218:J1281" si="57">B1218</f>
        <v>1516 </v>
      </c>
    </row>
    <row r="1219" spans="1:10" ht="15" customHeight="1">
      <c r="A1219">
        <v>1692</v>
      </c>
      <c r="B1219" s="123" t="s">
        <v>21754</v>
      </c>
      <c r="C1219" s="282">
        <v>3349</v>
      </c>
      <c r="D1219" s="282" t="str">
        <f t="shared" ref="D1219:D1282" si="58">TEXT(C1219,"0000")</f>
        <v>3349</v>
      </c>
      <c r="E1219" s="289"/>
      <c r="F1219" s="289"/>
      <c r="G1219" s="300">
        <f t="shared" ref="G1219:G1282" si="59">COUNTIF($C$2:$C$1713,C1219)</f>
        <v>5</v>
      </c>
      <c r="H1219" s="281" t="s">
        <v>21755</v>
      </c>
      <c r="I1219" s="281" t="s">
        <v>21756</v>
      </c>
      <c r="J1219" t="str">
        <f t="shared" si="57"/>
        <v>1764 </v>
      </c>
    </row>
    <row r="1220" spans="1:10" ht="15" customHeight="1">
      <c r="A1220">
        <v>210</v>
      </c>
      <c r="B1220" s="123" t="s">
        <v>17647</v>
      </c>
      <c r="C1220" s="282">
        <v>3352</v>
      </c>
      <c r="D1220" s="282" t="str">
        <f t="shared" si="58"/>
        <v>3352</v>
      </c>
      <c r="E1220" s="289"/>
      <c r="F1220" s="289"/>
      <c r="G1220" s="300">
        <f t="shared" si="59"/>
        <v>8</v>
      </c>
      <c r="H1220" s="281" t="s">
        <v>17648</v>
      </c>
      <c r="I1220" s="281" t="s">
        <v>17649</v>
      </c>
      <c r="J1220" t="str">
        <f t="shared" si="57"/>
        <v>0212 </v>
      </c>
    </row>
    <row r="1221" spans="1:10" ht="15" customHeight="1">
      <c r="A1221">
        <v>211</v>
      </c>
      <c r="B1221" s="123" t="s">
        <v>17650</v>
      </c>
      <c r="C1221" s="282">
        <v>3352</v>
      </c>
      <c r="D1221" s="282" t="str">
        <f t="shared" si="58"/>
        <v>3352</v>
      </c>
      <c r="E1221" s="289"/>
      <c r="F1221" s="289"/>
      <c r="G1221" s="300">
        <f t="shared" si="59"/>
        <v>8</v>
      </c>
      <c r="H1221" s="281" t="s">
        <v>17651</v>
      </c>
      <c r="I1221" s="281" t="s">
        <v>17652</v>
      </c>
      <c r="J1221" t="str">
        <f t="shared" si="57"/>
        <v>0213 </v>
      </c>
    </row>
    <row r="1222" spans="1:10" ht="15" customHeight="1">
      <c r="A1222">
        <v>223</v>
      </c>
      <c r="B1222" s="123" t="s">
        <v>17682</v>
      </c>
      <c r="C1222" s="282">
        <v>3352</v>
      </c>
      <c r="D1222" s="282" t="str">
        <f t="shared" si="58"/>
        <v>3352</v>
      </c>
      <c r="E1222" s="289"/>
      <c r="F1222" s="289"/>
      <c r="G1222" s="300">
        <f t="shared" si="59"/>
        <v>8</v>
      </c>
      <c r="H1222" s="281" t="s">
        <v>17683</v>
      </c>
      <c r="I1222" s="281" t="s">
        <v>17684</v>
      </c>
      <c r="J1222" t="str">
        <f t="shared" si="57"/>
        <v>0227 </v>
      </c>
    </row>
    <row r="1223" spans="1:10" ht="15" customHeight="1">
      <c r="A1223">
        <v>224</v>
      </c>
      <c r="B1223" s="123" t="s">
        <v>17685</v>
      </c>
      <c r="C1223" s="282">
        <v>3352</v>
      </c>
      <c r="D1223" s="282" t="str">
        <f t="shared" si="58"/>
        <v>3352</v>
      </c>
      <c r="E1223" s="289"/>
      <c r="F1223" s="289"/>
      <c r="G1223" s="300">
        <f t="shared" si="59"/>
        <v>8</v>
      </c>
      <c r="H1223" s="281" t="s">
        <v>17686</v>
      </c>
      <c r="I1223" s="281" t="s">
        <v>17687</v>
      </c>
      <c r="J1223" t="str">
        <f t="shared" si="57"/>
        <v>0228 </v>
      </c>
    </row>
    <row r="1224" spans="1:10" ht="15" customHeight="1">
      <c r="A1224">
        <v>225</v>
      </c>
      <c r="B1224" s="123" t="s">
        <v>17688</v>
      </c>
      <c r="C1224" s="282">
        <v>3352</v>
      </c>
      <c r="D1224" s="282" t="str">
        <f t="shared" si="58"/>
        <v>3352</v>
      </c>
      <c r="E1224" s="289"/>
      <c r="F1224" s="289"/>
      <c r="G1224" s="300">
        <f t="shared" si="59"/>
        <v>8</v>
      </c>
      <c r="H1224" s="281" t="s">
        <v>17689</v>
      </c>
      <c r="I1224" s="281" t="s">
        <v>17690</v>
      </c>
      <c r="J1224" t="str">
        <f t="shared" si="57"/>
        <v>0229 </v>
      </c>
    </row>
    <row r="1225" spans="1:10" ht="15" customHeight="1">
      <c r="A1225">
        <v>242</v>
      </c>
      <c r="B1225" s="123" t="s">
        <v>17737</v>
      </c>
      <c r="C1225" s="282">
        <v>3352</v>
      </c>
      <c r="D1225" s="282" t="str">
        <f t="shared" si="58"/>
        <v>3352</v>
      </c>
      <c r="E1225" s="289"/>
      <c r="F1225" s="289"/>
      <c r="G1225" s="300">
        <f t="shared" si="59"/>
        <v>8</v>
      </c>
      <c r="H1225" s="281" t="s">
        <v>17738</v>
      </c>
      <c r="I1225" s="281" t="s">
        <v>17739</v>
      </c>
      <c r="J1225" t="str">
        <f t="shared" si="57"/>
        <v>0246 </v>
      </c>
    </row>
    <row r="1226" spans="1:10" ht="15" customHeight="1">
      <c r="A1226">
        <v>270</v>
      </c>
      <c r="B1226" s="123" t="s">
        <v>17813</v>
      </c>
      <c r="C1226" s="282">
        <v>3352</v>
      </c>
      <c r="D1226" s="282" t="str">
        <f t="shared" si="58"/>
        <v>3352</v>
      </c>
      <c r="E1226" s="289"/>
      <c r="F1226" s="289"/>
      <c r="G1226" s="300">
        <f t="shared" si="59"/>
        <v>8</v>
      </c>
      <c r="H1226" s="281" t="s">
        <v>17814</v>
      </c>
      <c r="I1226" s="281" t="s">
        <v>17815</v>
      </c>
      <c r="J1226" t="str">
        <f t="shared" si="57"/>
        <v>0273 </v>
      </c>
    </row>
    <row r="1227" spans="1:10" ht="15" customHeight="1">
      <c r="A1227">
        <v>309</v>
      </c>
      <c r="B1227" s="123" t="s">
        <v>17914</v>
      </c>
      <c r="C1227" s="282">
        <v>3352</v>
      </c>
      <c r="D1227" s="282" t="str">
        <f t="shared" si="58"/>
        <v>3352</v>
      </c>
      <c r="E1227" s="289"/>
      <c r="F1227" s="289"/>
      <c r="G1227" s="300">
        <f t="shared" si="59"/>
        <v>8</v>
      </c>
      <c r="H1227" s="281" t="s">
        <v>17915</v>
      </c>
      <c r="I1227" s="281" t="s">
        <v>17916</v>
      </c>
      <c r="J1227" t="str">
        <f t="shared" si="57"/>
        <v>0312 </v>
      </c>
    </row>
    <row r="1228" spans="1:10" ht="15" customHeight="1">
      <c r="A1228">
        <v>1673</v>
      </c>
      <c r="B1228" s="123" t="s">
        <v>21698</v>
      </c>
      <c r="C1228" s="282">
        <v>3378</v>
      </c>
      <c r="D1228" s="282" t="str">
        <f t="shared" si="58"/>
        <v>3378</v>
      </c>
      <c r="E1228" s="289"/>
      <c r="F1228" s="289"/>
      <c r="G1228" s="300">
        <f t="shared" si="59"/>
        <v>1</v>
      </c>
      <c r="H1228" s="281" t="s">
        <v>21699</v>
      </c>
      <c r="I1228" s="281" t="s">
        <v>21700</v>
      </c>
      <c r="J1228" t="str">
        <f t="shared" si="57"/>
        <v>1744 </v>
      </c>
    </row>
    <row r="1229" spans="1:10" ht="15" customHeight="1">
      <c r="A1229">
        <v>249</v>
      </c>
      <c r="B1229" s="123" t="s">
        <v>17754</v>
      </c>
      <c r="C1229" s="282">
        <v>3409</v>
      </c>
      <c r="D1229" s="282" t="str">
        <f t="shared" si="58"/>
        <v>3409</v>
      </c>
      <c r="E1229" s="289"/>
      <c r="F1229" s="289"/>
      <c r="G1229" s="300">
        <f t="shared" si="59"/>
        <v>1</v>
      </c>
      <c r="H1229" s="281" t="s">
        <v>22548</v>
      </c>
      <c r="I1229" s="281" t="s">
        <v>17756</v>
      </c>
      <c r="J1229" t="str">
        <f t="shared" si="57"/>
        <v>0252 </v>
      </c>
    </row>
    <row r="1230" spans="1:10" ht="15" customHeight="1">
      <c r="A1230">
        <v>118</v>
      </c>
      <c r="B1230" s="123" t="s">
        <v>17395</v>
      </c>
      <c r="C1230" s="282">
        <v>3439</v>
      </c>
      <c r="D1230" s="282" t="str">
        <f t="shared" si="58"/>
        <v>3439</v>
      </c>
      <c r="E1230" s="289"/>
      <c r="F1230" s="289"/>
      <c r="G1230" s="300">
        <f t="shared" si="59"/>
        <v>1</v>
      </c>
      <c r="H1230" s="281" t="s">
        <v>17396</v>
      </c>
      <c r="I1230" s="281" t="s">
        <v>17397</v>
      </c>
      <c r="J1230" t="str">
        <f t="shared" si="57"/>
        <v>0118 </v>
      </c>
    </row>
    <row r="1231" spans="1:10" ht="15" customHeight="1">
      <c r="A1231">
        <v>410</v>
      </c>
      <c r="B1231" s="123" t="s">
        <v>18195</v>
      </c>
      <c r="C1231" s="282">
        <v>3441</v>
      </c>
      <c r="D1231" s="282" t="str">
        <f t="shared" si="58"/>
        <v>3441</v>
      </c>
      <c r="E1231" s="289"/>
      <c r="F1231" s="289"/>
      <c r="G1231" s="300">
        <f t="shared" si="59"/>
        <v>2</v>
      </c>
      <c r="H1231" s="281" t="s">
        <v>18196</v>
      </c>
      <c r="I1231" s="281" t="s">
        <v>18197</v>
      </c>
      <c r="J1231" t="str">
        <f t="shared" si="57"/>
        <v>0416 </v>
      </c>
    </row>
    <row r="1232" spans="1:10" ht="15" customHeight="1">
      <c r="A1232">
        <v>703</v>
      </c>
      <c r="B1232" s="123" t="s">
        <v>18981</v>
      </c>
      <c r="C1232" s="282">
        <v>3441</v>
      </c>
      <c r="D1232" s="282" t="str">
        <f t="shared" si="58"/>
        <v>3441</v>
      </c>
      <c r="E1232" s="289"/>
      <c r="F1232" s="289"/>
      <c r="G1232" s="300">
        <f t="shared" si="59"/>
        <v>2</v>
      </c>
      <c r="H1232" s="281" t="s">
        <v>18982</v>
      </c>
      <c r="I1232" s="281" t="s">
        <v>18983</v>
      </c>
      <c r="J1232" t="str">
        <f t="shared" si="57"/>
        <v>0722 </v>
      </c>
    </row>
    <row r="1233" spans="1:10" ht="15" customHeight="1">
      <c r="A1233">
        <v>452</v>
      </c>
      <c r="B1233" s="123" t="s">
        <v>18309</v>
      </c>
      <c r="C1233" s="282">
        <v>3443</v>
      </c>
      <c r="D1233" s="282" t="str">
        <f t="shared" si="58"/>
        <v>3443</v>
      </c>
      <c r="E1233" s="289"/>
      <c r="F1233" s="289"/>
      <c r="G1233" s="300">
        <f t="shared" si="59"/>
        <v>4</v>
      </c>
      <c r="H1233" s="281" t="s">
        <v>18310</v>
      </c>
      <c r="I1233" s="281" t="s">
        <v>18311</v>
      </c>
      <c r="J1233" t="str">
        <f t="shared" si="57"/>
        <v>0460 </v>
      </c>
    </row>
    <row r="1234" spans="1:10" ht="15" customHeight="1">
      <c r="A1234">
        <v>673</v>
      </c>
      <c r="B1234" s="123" t="s">
        <v>18913</v>
      </c>
      <c r="C1234" s="282">
        <v>3443</v>
      </c>
      <c r="D1234" s="282" t="str">
        <f t="shared" si="58"/>
        <v>3443</v>
      </c>
      <c r="E1234" s="289"/>
      <c r="F1234" s="289"/>
      <c r="G1234" s="300">
        <f t="shared" si="59"/>
        <v>4</v>
      </c>
      <c r="H1234" s="281" t="s">
        <v>18914</v>
      </c>
      <c r="J1234" t="str">
        <f t="shared" si="57"/>
        <v>0691 </v>
      </c>
    </row>
    <row r="1235" spans="1:10" ht="15" customHeight="1">
      <c r="A1235">
        <v>674</v>
      </c>
      <c r="B1235" s="123" t="s">
        <v>18915</v>
      </c>
      <c r="C1235" s="282">
        <v>3443</v>
      </c>
      <c r="D1235" s="282" t="str">
        <f t="shared" si="58"/>
        <v>3443</v>
      </c>
      <c r="E1235" s="289"/>
      <c r="F1235" s="289"/>
      <c r="G1235" s="300">
        <f t="shared" si="59"/>
        <v>4</v>
      </c>
      <c r="H1235" s="281" t="s">
        <v>18916</v>
      </c>
      <c r="I1235" s="292"/>
      <c r="J1235" t="str">
        <f t="shared" si="57"/>
        <v>0692 </v>
      </c>
    </row>
    <row r="1236" spans="1:10" ht="15" customHeight="1">
      <c r="A1236">
        <v>706</v>
      </c>
      <c r="B1236" s="123" t="s">
        <v>18989</v>
      </c>
      <c r="C1236" s="282">
        <v>3443</v>
      </c>
      <c r="D1236" s="282" t="str">
        <f t="shared" si="58"/>
        <v>3443</v>
      </c>
      <c r="E1236" s="289"/>
      <c r="F1236" s="289"/>
      <c r="G1236" s="300">
        <f t="shared" si="59"/>
        <v>4</v>
      </c>
      <c r="H1236" s="281" t="s">
        <v>22559</v>
      </c>
      <c r="I1236" s="281" t="s">
        <v>18990</v>
      </c>
      <c r="J1236" t="str">
        <f t="shared" si="57"/>
        <v>0725 </v>
      </c>
    </row>
    <row r="1237" spans="1:10" ht="15" customHeight="1">
      <c r="A1237">
        <v>340</v>
      </c>
      <c r="B1237" s="123" t="s">
        <v>17998</v>
      </c>
      <c r="C1237" s="282">
        <v>3451</v>
      </c>
      <c r="D1237" s="282" t="str">
        <f t="shared" si="58"/>
        <v>3451</v>
      </c>
      <c r="E1237" s="289"/>
      <c r="F1237" s="289"/>
      <c r="G1237" s="300">
        <f t="shared" si="59"/>
        <v>1</v>
      </c>
      <c r="H1237" s="281" t="s">
        <v>17999</v>
      </c>
      <c r="I1237" s="281" t="s">
        <v>18000</v>
      </c>
      <c r="J1237" t="str">
        <f t="shared" si="57"/>
        <v>0343 </v>
      </c>
    </row>
    <row r="1238" spans="1:10" ht="15" customHeight="1">
      <c r="A1238">
        <v>445</v>
      </c>
      <c r="B1238" s="123" t="s">
        <v>18289</v>
      </c>
      <c r="C1238" s="282">
        <v>3452</v>
      </c>
      <c r="D1238" s="282" t="str">
        <f t="shared" si="58"/>
        <v>3452</v>
      </c>
      <c r="E1238" s="289"/>
      <c r="F1238" s="289"/>
      <c r="G1238" s="300">
        <f t="shared" si="59"/>
        <v>1</v>
      </c>
      <c r="H1238" s="281" t="s">
        <v>18290</v>
      </c>
      <c r="I1238" s="281" t="s">
        <v>18291</v>
      </c>
      <c r="J1238" t="str">
        <f t="shared" si="57"/>
        <v>0453 </v>
      </c>
    </row>
    <row r="1239" spans="1:10" ht="15" customHeight="1">
      <c r="A1239">
        <v>980</v>
      </c>
      <c r="B1239" s="123" t="s">
        <v>19751</v>
      </c>
      <c r="C1239" s="282">
        <v>3453</v>
      </c>
      <c r="D1239" s="282" t="str">
        <f t="shared" si="58"/>
        <v>3453</v>
      </c>
      <c r="E1239" s="289"/>
      <c r="F1239" s="289"/>
      <c r="G1239" s="300">
        <f t="shared" si="59"/>
        <v>1</v>
      </c>
      <c r="H1239" s="281" t="s">
        <v>19752</v>
      </c>
      <c r="I1239" s="281" t="s">
        <v>19753</v>
      </c>
      <c r="J1239" t="str">
        <f t="shared" si="57"/>
        <v>1008 </v>
      </c>
    </row>
    <row r="1240" spans="1:10" ht="15" customHeight="1">
      <c r="A1240">
        <v>457</v>
      </c>
      <c r="B1240" s="123" t="s">
        <v>18320</v>
      </c>
      <c r="C1240" s="282">
        <v>3454</v>
      </c>
      <c r="D1240" s="282" t="str">
        <f t="shared" si="58"/>
        <v>3454</v>
      </c>
      <c r="E1240" s="289"/>
      <c r="F1240" s="289"/>
      <c r="G1240" s="300">
        <f t="shared" si="59"/>
        <v>6</v>
      </c>
      <c r="H1240" s="281" t="s">
        <v>18321</v>
      </c>
      <c r="I1240" s="281" t="s">
        <v>18322</v>
      </c>
      <c r="J1240" t="str">
        <f t="shared" si="57"/>
        <v>0465 </v>
      </c>
    </row>
    <row r="1241" spans="1:10" ht="15" customHeight="1">
      <c r="A1241">
        <v>707</v>
      </c>
      <c r="B1241" s="123" t="s">
        <v>18991</v>
      </c>
      <c r="C1241" s="282">
        <v>3454</v>
      </c>
      <c r="D1241" s="282" t="str">
        <f t="shared" si="58"/>
        <v>3454</v>
      </c>
      <c r="E1241" s="289"/>
      <c r="F1241" s="289"/>
      <c r="G1241" s="300">
        <f t="shared" si="59"/>
        <v>6</v>
      </c>
      <c r="H1241" s="281" t="s">
        <v>18992</v>
      </c>
      <c r="I1241" s="281" t="s">
        <v>18993</v>
      </c>
      <c r="J1241" t="str">
        <f t="shared" si="57"/>
        <v>0726 </v>
      </c>
    </row>
    <row r="1242" spans="1:10" ht="15" customHeight="1">
      <c r="A1242">
        <v>708</v>
      </c>
      <c r="B1242" s="123" t="s">
        <v>18994</v>
      </c>
      <c r="C1242" s="282">
        <v>3454</v>
      </c>
      <c r="D1242" s="282" t="str">
        <f t="shared" si="58"/>
        <v>3454</v>
      </c>
      <c r="E1242" s="289"/>
      <c r="F1242" s="289"/>
      <c r="G1242" s="300">
        <f t="shared" si="59"/>
        <v>6</v>
      </c>
      <c r="H1242" s="281" t="s">
        <v>18995</v>
      </c>
      <c r="I1242" s="281" t="s">
        <v>18996</v>
      </c>
      <c r="J1242" t="str">
        <f t="shared" si="57"/>
        <v>0727 </v>
      </c>
    </row>
    <row r="1243" spans="1:10" ht="15" customHeight="1">
      <c r="A1243">
        <v>709</v>
      </c>
      <c r="B1243" s="123" t="s">
        <v>18997</v>
      </c>
      <c r="C1243" s="282">
        <v>3454</v>
      </c>
      <c r="D1243" s="282" t="str">
        <f t="shared" si="58"/>
        <v>3454</v>
      </c>
      <c r="E1243" s="289"/>
      <c r="F1243" s="289"/>
      <c r="G1243" s="300">
        <f t="shared" si="59"/>
        <v>6</v>
      </c>
      <c r="H1243" s="281" t="s">
        <v>18998</v>
      </c>
      <c r="I1243" s="281" t="s">
        <v>18999</v>
      </c>
      <c r="J1243" t="str">
        <f t="shared" si="57"/>
        <v>0728 </v>
      </c>
    </row>
    <row r="1244" spans="1:10" ht="15" customHeight="1">
      <c r="A1244">
        <v>710</v>
      </c>
      <c r="B1244" s="123" t="s">
        <v>19000</v>
      </c>
      <c r="C1244" s="282">
        <v>3454</v>
      </c>
      <c r="D1244" s="282" t="str">
        <f t="shared" si="58"/>
        <v>3454</v>
      </c>
      <c r="E1244" s="289"/>
      <c r="F1244" s="289"/>
      <c r="G1244" s="300">
        <f t="shared" si="59"/>
        <v>6</v>
      </c>
      <c r="H1244" s="281" t="s">
        <v>19001</v>
      </c>
      <c r="I1244" s="281" t="s">
        <v>19002</v>
      </c>
      <c r="J1244" t="str">
        <f t="shared" si="57"/>
        <v>0729 </v>
      </c>
    </row>
    <row r="1245" spans="1:10" ht="15" customHeight="1">
      <c r="A1245">
        <v>1536</v>
      </c>
      <c r="B1245" s="123" t="s">
        <v>21304</v>
      </c>
      <c r="C1245" s="282">
        <v>3454</v>
      </c>
      <c r="D1245" s="282" t="str">
        <f t="shared" si="58"/>
        <v>3454</v>
      </c>
      <c r="E1245" s="289"/>
      <c r="F1245" s="289"/>
      <c r="G1245" s="300">
        <f t="shared" si="59"/>
        <v>6</v>
      </c>
      <c r="H1245" s="281" t="s">
        <v>21305</v>
      </c>
      <c r="I1245" s="281" t="s">
        <v>21306</v>
      </c>
      <c r="J1245" t="str">
        <f t="shared" si="57"/>
        <v>1591 </v>
      </c>
    </row>
    <row r="1246" spans="1:10" ht="15" customHeight="1">
      <c r="A1246">
        <v>30</v>
      </c>
      <c r="B1246" s="123" t="s">
        <v>17158</v>
      </c>
      <c r="C1246" s="282">
        <v>3455</v>
      </c>
      <c r="D1246" s="282" t="str">
        <f t="shared" si="58"/>
        <v>3455</v>
      </c>
      <c r="E1246" s="289"/>
      <c r="F1246" s="289"/>
      <c r="G1246" s="300">
        <f t="shared" si="59"/>
        <v>2</v>
      </c>
      <c r="H1246" s="281" t="s">
        <v>17159</v>
      </c>
      <c r="I1246" s="281" t="s">
        <v>17160</v>
      </c>
      <c r="J1246" t="str">
        <f t="shared" si="57"/>
        <v>0030 </v>
      </c>
    </row>
    <row r="1247" spans="1:10" ht="15" customHeight="1">
      <c r="A1247">
        <v>31</v>
      </c>
      <c r="B1247" s="123" t="s">
        <v>17161</v>
      </c>
      <c r="C1247" s="282">
        <v>3455</v>
      </c>
      <c r="D1247" s="282" t="str">
        <f t="shared" si="58"/>
        <v>3455</v>
      </c>
      <c r="E1247" s="289"/>
      <c r="F1247" s="289"/>
      <c r="G1247" s="300">
        <f t="shared" si="59"/>
        <v>2</v>
      </c>
      <c r="H1247" s="281" t="s">
        <v>17162</v>
      </c>
      <c r="I1247" s="281" t="s">
        <v>17163</v>
      </c>
      <c r="J1247" t="str">
        <f t="shared" si="57"/>
        <v>0031 </v>
      </c>
    </row>
    <row r="1248" spans="1:10" ht="15" customHeight="1">
      <c r="A1248">
        <v>671</v>
      </c>
      <c r="B1248" s="123" t="s">
        <v>18907</v>
      </c>
      <c r="C1248" s="282">
        <v>3464</v>
      </c>
      <c r="D1248" s="282" t="str">
        <f t="shared" si="58"/>
        <v>3464</v>
      </c>
      <c r="E1248" s="289"/>
      <c r="F1248" s="289"/>
      <c r="G1248" s="300">
        <f t="shared" si="59"/>
        <v>1</v>
      </c>
      <c r="H1248" s="281" t="s">
        <v>18908</v>
      </c>
      <c r="I1248" s="281" t="s">
        <v>18909</v>
      </c>
      <c r="J1248" t="str">
        <f t="shared" si="57"/>
        <v>0689 </v>
      </c>
    </row>
    <row r="1249" spans="1:10" ht="15" customHeight="1">
      <c r="A1249">
        <v>255</v>
      </c>
      <c r="B1249" s="123" t="s">
        <v>17771</v>
      </c>
      <c r="C1249" s="282">
        <v>3465</v>
      </c>
      <c r="D1249" s="282" t="str">
        <f t="shared" si="58"/>
        <v>3465</v>
      </c>
      <c r="E1249" s="289"/>
      <c r="F1249" s="289"/>
      <c r="G1249" s="300">
        <f t="shared" si="59"/>
        <v>1</v>
      </c>
      <c r="H1249" s="281" t="s">
        <v>17772</v>
      </c>
      <c r="I1249" s="281" t="s">
        <v>17773</v>
      </c>
      <c r="J1249" t="str">
        <f t="shared" si="57"/>
        <v>0258 </v>
      </c>
    </row>
    <row r="1250" spans="1:10" ht="15" customHeight="1">
      <c r="A1250">
        <v>954</v>
      </c>
      <c r="B1250" s="123" t="s">
        <v>19679</v>
      </c>
      <c r="C1250" s="282">
        <v>3466</v>
      </c>
      <c r="D1250" s="282" t="str">
        <f t="shared" si="58"/>
        <v>3466</v>
      </c>
      <c r="E1250" s="289"/>
      <c r="F1250" s="289"/>
      <c r="G1250" s="300">
        <f t="shared" si="59"/>
        <v>1</v>
      </c>
      <c r="H1250" s="281" t="s">
        <v>19680</v>
      </c>
      <c r="I1250" s="281" t="s">
        <v>19681</v>
      </c>
      <c r="J1250" t="str">
        <f t="shared" si="57"/>
        <v>0977 </v>
      </c>
    </row>
    <row r="1251" spans="1:10" ht="15" customHeight="1">
      <c r="A1251">
        <v>167</v>
      </c>
      <c r="B1251" s="123" t="s">
        <v>17533</v>
      </c>
      <c r="C1251" s="282">
        <v>3495</v>
      </c>
      <c r="D1251" s="282" t="str">
        <f t="shared" si="58"/>
        <v>3495</v>
      </c>
      <c r="E1251" s="289"/>
      <c r="F1251" s="289"/>
      <c r="G1251" s="300">
        <f t="shared" si="59"/>
        <v>1</v>
      </c>
      <c r="H1251" s="281" t="s">
        <v>5552</v>
      </c>
      <c r="J1251" t="str">
        <f t="shared" si="57"/>
        <v>0167 </v>
      </c>
    </row>
    <row r="1252" spans="1:10" ht="15" customHeight="1">
      <c r="A1252">
        <v>1203</v>
      </c>
      <c r="B1252" s="123" t="s">
        <v>20367</v>
      </c>
      <c r="C1252" s="298" t="s">
        <v>22844</v>
      </c>
      <c r="D1252" s="282" t="str">
        <f t="shared" si="58"/>
        <v>6607</v>
      </c>
      <c r="E1252" s="289"/>
      <c r="F1252" s="289"/>
      <c r="G1252" s="300">
        <f t="shared" si="59"/>
        <v>1</v>
      </c>
      <c r="H1252" s="281" t="s">
        <v>20368</v>
      </c>
      <c r="I1252" s="281" t="s">
        <v>20369</v>
      </c>
      <c r="J1252" t="str">
        <f t="shared" si="57"/>
        <v>1246 </v>
      </c>
    </row>
    <row r="1253" spans="1:10" ht="15" customHeight="1">
      <c r="A1253">
        <v>1483</v>
      </c>
      <c r="B1253" s="123" t="s">
        <v>21160</v>
      </c>
      <c r="C1253" s="298" t="s">
        <v>22982</v>
      </c>
      <c r="D1253" s="282" t="str">
        <f t="shared" si="58"/>
        <v>1190723</v>
      </c>
      <c r="E1253" s="289"/>
      <c r="F1253" s="289"/>
      <c r="G1253" s="300">
        <f t="shared" si="59"/>
        <v>1</v>
      </c>
      <c r="H1253" s="281" t="s">
        <v>21161</v>
      </c>
      <c r="I1253" s="281" t="s">
        <v>21162</v>
      </c>
      <c r="J1253" t="str">
        <f t="shared" si="57"/>
        <v>1540 </v>
      </c>
    </row>
    <row r="1254" spans="1:10" ht="15" customHeight="1">
      <c r="A1254">
        <v>1177</v>
      </c>
      <c r="B1254" s="123" t="s">
        <v>20296</v>
      </c>
      <c r="C1254" s="298" t="s">
        <v>22836</v>
      </c>
      <c r="D1254" s="282" t="str">
        <f t="shared" si="58"/>
        <v>1545801</v>
      </c>
      <c r="E1254" s="289"/>
      <c r="F1254" s="289"/>
      <c r="G1254" s="300">
        <f t="shared" si="59"/>
        <v>1</v>
      </c>
      <c r="H1254" s="281" t="s">
        <v>20297</v>
      </c>
      <c r="I1254" s="281" t="s">
        <v>20298</v>
      </c>
      <c r="J1254" t="str">
        <f t="shared" si="57"/>
        <v>1219 </v>
      </c>
    </row>
    <row r="1255" spans="1:10" ht="15" customHeight="1">
      <c r="A1255">
        <v>1453</v>
      </c>
      <c r="B1255" s="123" t="s">
        <v>21072</v>
      </c>
      <c r="C1255" s="298" t="s">
        <v>22965</v>
      </c>
      <c r="D1255" s="282" t="str">
        <f t="shared" si="58"/>
        <v>1791337</v>
      </c>
      <c r="E1255" s="289"/>
      <c r="F1255" s="289"/>
      <c r="G1255" s="300">
        <f t="shared" si="59"/>
        <v>1</v>
      </c>
      <c r="H1255" s="281" t="s">
        <v>21073</v>
      </c>
      <c r="I1255" s="281" t="s">
        <v>21074</v>
      </c>
      <c r="J1255" t="str">
        <f t="shared" si="57"/>
        <v>1510 </v>
      </c>
    </row>
    <row r="1256" spans="1:10" ht="15" customHeight="1">
      <c r="A1256">
        <v>1342</v>
      </c>
      <c r="B1256" s="123" t="s">
        <v>20763</v>
      </c>
      <c r="C1256" s="298" t="s">
        <v>22914</v>
      </c>
      <c r="D1256" s="282" t="str">
        <f t="shared" si="58"/>
        <v>2023600</v>
      </c>
      <c r="E1256" s="289"/>
      <c r="F1256" s="289"/>
      <c r="G1256" s="300">
        <f t="shared" si="59"/>
        <v>1</v>
      </c>
      <c r="H1256" s="281" t="s">
        <v>20764</v>
      </c>
      <c r="I1256" s="281" t="s">
        <v>20765</v>
      </c>
      <c r="J1256" t="str">
        <f t="shared" si="57"/>
        <v>1393 </v>
      </c>
    </row>
    <row r="1257" spans="1:10" ht="15" customHeight="1">
      <c r="A1257">
        <v>1626</v>
      </c>
      <c r="B1257" s="123" t="s">
        <v>21561</v>
      </c>
      <c r="C1257" s="282">
        <v>2139994</v>
      </c>
      <c r="D1257" s="282" t="str">
        <f t="shared" si="58"/>
        <v>2139994</v>
      </c>
      <c r="E1257" s="289"/>
      <c r="F1257" s="289"/>
      <c r="G1257" s="300">
        <f t="shared" si="59"/>
        <v>1</v>
      </c>
      <c r="H1257" s="281" t="s">
        <v>21562</v>
      </c>
      <c r="I1257" s="281" t="s">
        <v>21563</v>
      </c>
      <c r="J1257" t="str">
        <f t="shared" si="57"/>
        <v>1696 </v>
      </c>
    </row>
    <row r="1258" spans="1:10" ht="15" customHeight="1">
      <c r="A1258">
        <v>1388</v>
      </c>
      <c r="B1258" s="123" t="s">
        <v>20892</v>
      </c>
      <c r="C1258" s="298" t="s">
        <v>22936</v>
      </c>
      <c r="D1258" s="282" t="str">
        <f t="shared" si="58"/>
        <v>2231335</v>
      </c>
      <c r="E1258" s="289"/>
      <c r="F1258" s="289"/>
      <c r="G1258" s="300">
        <f t="shared" si="59"/>
        <v>1</v>
      </c>
      <c r="H1258" s="281" t="s">
        <v>20893</v>
      </c>
      <c r="I1258" s="281" t="s">
        <v>20894</v>
      </c>
      <c r="J1258" t="str">
        <f t="shared" si="57"/>
        <v>1440 </v>
      </c>
    </row>
    <row r="1259" spans="1:10" ht="15" customHeight="1">
      <c r="A1259">
        <v>355</v>
      </c>
      <c r="B1259" s="123" t="s">
        <v>18041</v>
      </c>
      <c r="C1259" s="298" t="s">
        <v>23108</v>
      </c>
      <c r="D1259" s="282" t="str">
        <f t="shared" si="58"/>
        <v>2246493</v>
      </c>
      <c r="E1259" s="289"/>
      <c r="F1259" s="289"/>
      <c r="G1259" s="300">
        <f t="shared" si="59"/>
        <v>1</v>
      </c>
      <c r="H1259" s="281" t="s">
        <v>18042</v>
      </c>
      <c r="I1259" s="281" t="s">
        <v>18043</v>
      </c>
      <c r="J1259" t="str">
        <f t="shared" si="57"/>
        <v>0358 </v>
      </c>
    </row>
    <row r="1260" spans="1:10" ht="15" customHeight="1">
      <c r="A1260">
        <v>1377</v>
      </c>
      <c r="B1260" s="123" t="s">
        <v>20859</v>
      </c>
      <c r="C1260" s="298" t="s">
        <v>22928</v>
      </c>
      <c r="D1260" s="282" t="str">
        <f t="shared" si="58"/>
        <v>2594415</v>
      </c>
      <c r="E1260" s="289"/>
      <c r="F1260" s="289"/>
      <c r="G1260" s="300">
        <f t="shared" si="59"/>
        <v>1</v>
      </c>
      <c r="H1260" s="281" t="s">
        <v>20860</v>
      </c>
      <c r="I1260" s="281" t="s">
        <v>20861</v>
      </c>
      <c r="J1260" t="str">
        <f t="shared" si="57"/>
        <v>1429 </v>
      </c>
    </row>
    <row r="1261" spans="1:10" ht="15" customHeight="1">
      <c r="A1261">
        <v>157</v>
      </c>
      <c r="B1261" s="123" t="s">
        <v>17504</v>
      </c>
      <c r="C1261" s="298" t="s">
        <v>23076</v>
      </c>
      <c r="D1261" s="282" t="str">
        <f t="shared" si="58"/>
        <v>---</v>
      </c>
      <c r="E1261" s="289"/>
      <c r="F1261" s="289"/>
      <c r="G1261" s="300">
        <f t="shared" si="59"/>
        <v>4</v>
      </c>
      <c r="H1261" s="281" t="s">
        <v>17505</v>
      </c>
      <c r="J1261" t="str">
        <f t="shared" si="57"/>
        <v>0157 </v>
      </c>
    </row>
    <row r="1262" spans="1:10" ht="15" customHeight="1">
      <c r="A1262">
        <v>193</v>
      </c>
      <c r="B1262" s="123" t="s">
        <v>17604</v>
      </c>
      <c r="C1262" s="298" t="s">
        <v>23076</v>
      </c>
      <c r="D1262" s="282" t="str">
        <f t="shared" si="58"/>
        <v>---</v>
      </c>
      <c r="E1262" s="289"/>
      <c r="F1262" s="289"/>
      <c r="G1262" s="300">
        <f t="shared" si="59"/>
        <v>4</v>
      </c>
      <c r="H1262" s="281" t="s">
        <v>17605</v>
      </c>
      <c r="I1262" s="281" t="s">
        <v>17606</v>
      </c>
      <c r="J1262" t="str">
        <f t="shared" si="57"/>
        <v>0194 </v>
      </c>
    </row>
    <row r="1263" spans="1:10" ht="15" customHeight="1">
      <c r="A1263">
        <v>194</v>
      </c>
      <c r="B1263" s="123" t="s">
        <v>17607</v>
      </c>
      <c r="C1263" s="298" t="s">
        <v>23076</v>
      </c>
      <c r="D1263" s="282" t="str">
        <f t="shared" si="58"/>
        <v>---</v>
      </c>
      <c r="E1263" s="289"/>
      <c r="F1263" s="289"/>
      <c r="G1263" s="300">
        <f t="shared" si="59"/>
        <v>4</v>
      </c>
      <c r="H1263" s="281" t="s">
        <v>17608</v>
      </c>
      <c r="J1263" t="str">
        <f t="shared" si="57"/>
        <v>0195 </v>
      </c>
    </row>
    <row r="1264" spans="1:10" ht="15" customHeight="1">
      <c r="A1264">
        <v>1697</v>
      </c>
      <c r="B1264" s="123" t="s">
        <v>21769</v>
      </c>
      <c r="C1264" s="298" t="s">
        <v>23076</v>
      </c>
      <c r="D1264" s="282" t="str">
        <f t="shared" si="58"/>
        <v>---</v>
      </c>
      <c r="E1264" s="289"/>
      <c r="F1264" s="289"/>
      <c r="G1264" s="300">
        <f t="shared" si="59"/>
        <v>4</v>
      </c>
      <c r="H1264" s="281" t="s">
        <v>21770</v>
      </c>
      <c r="I1264" s="281" t="s">
        <v>21771</v>
      </c>
      <c r="J1264" t="str">
        <f t="shared" si="57"/>
        <v>1769 </v>
      </c>
    </row>
    <row r="1265" spans="1:10" ht="15" customHeight="1">
      <c r="A1265">
        <v>327</v>
      </c>
      <c r="B1265" s="123" t="s">
        <v>17962</v>
      </c>
      <c r="C1265" s="282" t="s">
        <v>23105</v>
      </c>
      <c r="D1265" s="282" t="str">
        <f t="shared" si="58"/>
        <v>100-21-0</v>
      </c>
      <c r="E1265" s="289"/>
      <c r="F1265" s="289"/>
      <c r="G1265" s="300">
        <f t="shared" si="59"/>
        <v>1</v>
      </c>
      <c r="H1265" s="281" t="s">
        <v>17963</v>
      </c>
      <c r="I1265" s="281" t="s">
        <v>17964</v>
      </c>
      <c r="J1265" t="str">
        <f t="shared" si="57"/>
        <v>0330 </v>
      </c>
    </row>
    <row r="1266" spans="1:10" ht="15" customHeight="1">
      <c r="A1266">
        <v>1268</v>
      </c>
      <c r="B1266" s="123" t="s">
        <v>20556</v>
      </c>
      <c r="C1266" s="282" t="s">
        <v>22878</v>
      </c>
      <c r="D1266" s="282" t="str">
        <f t="shared" si="58"/>
        <v>10025-73-7</v>
      </c>
      <c r="E1266" s="289"/>
      <c r="F1266" s="289"/>
      <c r="G1266" s="300">
        <f t="shared" si="59"/>
        <v>1</v>
      </c>
      <c r="H1266" s="281" t="s">
        <v>20557</v>
      </c>
      <c r="I1266" s="281" t="s">
        <v>20558</v>
      </c>
      <c r="J1266" t="str">
        <f t="shared" si="57"/>
        <v>1316 </v>
      </c>
    </row>
    <row r="1267" spans="1:10" ht="15" customHeight="1">
      <c r="A1267">
        <v>1327</v>
      </c>
      <c r="B1267" s="123" t="s">
        <v>20721</v>
      </c>
      <c r="C1267" s="282" t="s">
        <v>22909</v>
      </c>
      <c r="D1267" s="282" t="str">
        <f t="shared" si="58"/>
        <v>10025-82-8</v>
      </c>
      <c r="E1267" s="289"/>
      <c r="F1267" s="289"/>
      <c r="G1267" s="300">
        <f t="shared" si="59"/>
        <v>1</v>
      </c>
      <c r="H1267" s="281" t="s">
        <v>20722</v>
      </c>
      <c r="I1267" s="281" t="s">
        <v>20723</v>
      </c>
      <c r="J1267" t="str">
        <f t="shared" si="57"/>
        <v>1377 </v>
      </c>
    </row>
    <row r="1268" spans="1:10" ht="15" customHeight="1">
      <c r="A1268">
        <v>765</v>
      </c>
      <c r="B1268" s="123" t="s">
        <v>19155</v>
      </c>
      <c r="C1268" s="282" t="s">
        <v>23148</v>
      </c>
      <c r="D1268" s="282" t="str">
        <f t="shared" si="58"/>
        <v>10026-22-9</v>
      </c>
      <c r="E1268" s="289">
        <v>1477</v>
      </c>
      <c r="F1268" s="289">
        <v>1477</v>
      </c>
      <c r="G1268" s="300">
        <f t="shared" si="59"/>
        <v>1</v>
      </c>
      <c r="H1268" s="281" t="s">
        <v>19156</v>
      </c>
      <c r="I1268" s="281" t="s">
        <v>19157</v>
      </c>
      <c r="J1268" t="str">
        <f t="shared" si="57"/>
        <v>0784 </v>
      </c>
    </row>
    <row r="1269" spans="1:10" ht="15" customHeight="1">
      <c r="A1269">
        <v>1345</v>
      </c>
      <c r="B1269" s="123" t="s">
        <v>20771</v>
      </c>
      <c r="C1269" s="282" t="s">
        <v>22916</v>
      </c>
      <c r="D1269" s="282" t="str">
        <f t="shared" si="58"/>
        <v>10026-24-1</v>
      </c>
      <c r="E1269" s="289"/>
      <c r="F1269" s="289"/>
      <c r="G1269" s="300">
        <f t="shared" si="59"/>
        <v>1</v>
      </c>
      <c r="H1269" s="281" t="s">
        <v>20772</v>
      </c>
      <c r="I1269" s="281"/>
      <c r="J1269" t="str">
        <f t="shared" si="57"/>
        <v>1396 </v>
      </c>
    </row>
    <row r="1270" spans="1:10" ht="15" customHeight="1">
      <c r="A1270">
        <v>1152</v>
      </c>
      <c r="B1270" s="123" t="s">
        <v>20226</v>
      </c>
      <c r="C1270" s="282" t="s">
        <v>22825</v>
      </c>
      <c r="D1270" s="282" t="str">
        <f t="shared" si="58"/>
        <v>10043-01-3</v>
      </c>
      <c r="E1270" s="289"/>
      <c r="F1270" s="289"/>
      <c r="G1270" s="300">
        <f t="shared" si="59"/>
        <v>1</v>
      </c>
      <c r="H1270" s="281" t="s">
        <v>20227</v>
      </c>
      <c r="I1270" s="281" t="s">
        <v>20228</v>
      </c>
      <c r="J1270" t="str">
        <f t="shared" si="57"/>
        <v>1191 </v>
      </c>
    </row>
    <row r="1271" spans="1:10" ht="15" customHeight="1">
      <c r="A1271">
        <v>967</v>
      </c>
      <c r="B1271" s="123" t="s">
        <v>19716</v>
      </c>
      <c r="C1271" s="282" t="s">
        <v>22747</v>
      </c>
      <c r="D1271" s="282" t="str">
        <f t="shared" si="58"/>
        <v>10043-35-3</v>
      </c>
      <c r="E1271" s="289"/>
      <c r="F1271" s="289"/>
      <c r="G1271" s="300">
        <f t="shared" si="59"/>
        <v>1</v>
      </c>
      <c r="H1271" s="281" t="s">
        <v>19717</v>
      </c>
      <c r="I1271" s="281" t="s">
        <v>19718</v>
      </c>
      <c r="J1271" t="str">
        <f t="shared" si="57"/>
        <v>0991 </v>
      </c>
    </row>
    <row r="1272" spans="1:10" ht="15" customHeight="1">
      <c r="A1272">
        <v>1146</v>
      </c>
      <c r="B1272" s="123" t="s">
        <v>20211</v>
      </c>
      <c r="C1272" s="282" t="s">
        <v>22822</v>
      </c>
      <c r="D1272" s="282" t="str">
        <f t="shared" si="58"/>
        <v>10043-52-4</v>
      </c>
      <c r="E1272" s="289"/>
      <c r="F1272" s="289"/>
      <c r="G1272" s="300">
        <f t="shared" si="59"/>
        <v>1</v>
      </c>
      <c r="H1272" s="281" t="s">
        <v>20212</v>
      </c>
      <c r="I1272" s="281"/>
      <c r="J1272" t="str">
        <f t="shared" si="57"/>
        <v>1184 </v>
      </c>
    </row>
    <row r="1273" spans="1:10" ht="15" customHeight="1">
      <c r="A1273">
        <v>1274</v>
      </c>
      <c r="B1273" s="123" t="s">
        <v>20572</v>
      </c>
      <c r="C1273" s="282" t="s">
        <v>22883</v>
      </c>
      <c r="D1273" s="282" t="str">
        <f t="shared" si="58"/>
        <v>10043-92-2</v>
      </c>
      <c r="E1273" s="289"/>
      <c r="F1273" s="289"/>
      <c r="G1273" s="300">
        <f t="shared" si="59"/>
        <v>1</v>
      </c>
      <c r="H1273" s="281" t="s">
        <v>22884</v>
      </c>
      <c r="I1273" s="281"/>
      <c r="J1273" t="str">
        <f t="shared" si="57"/>
        <v>1322 </v>
      </c>
    </row>
    <row r="1274" spans="1:10" ht="15" customHeight="1">
      <c r="A1274">
        <v>127</v>
      </c>
      <c r="B1274" s="123" t="s">
        <v>17421</v>
      </c>
      <c r="C1274" s="282" t="s">
        <v>23086</v>
      </c>
      <c r="D1274" s="282" t="str">
        <f t="shared" si="58"/>
        <v>10049-04-4</v>
      </c>
      <c r="E1274" s="289"/>
      <c r="F1274" s="289"/>
      <c r="G1274" s="300">
        <f t="shared" si="59"/>
        <v>1</v>
      </c>
      <c r="H1274" s="281" t="s">
        <v>17422</v>
      </c>
      <c r="I1274" s="281" t="s">
        <v>17423</v>
      </c>
      <c r="J1274" t="str">
        <f t="shared" si="57"/>
        <v>0127 </v>
      </c>
    </row>
    <row r="1275" spans="1:10" ht="15" customHeight="1">
      <c r="A1275">
        <v>1269</v>
      </c>
      <c r="B1275" s="123" t="s">
        <v>20559</v>
      </c>
      <c r="C1275" s="282" t="s">
        <v>22879</v>
      </c>
      <c r="D1275" s="282" t="str">
        <f t="shared" si="58"/>
        <v>10049-05-5</v>
      </c>
      <c r="E1275" s="289"/>
      <c r="F1275" s="289"/>
      <c r="G1275" s="300">
        <f t="shared" si="59"/>
        <v>1</v>
      </c>
      <c r="H1275" s="281" t="s">
        <v>20560</v>
      </c>
      <c r="I1275" s="281" t="s">
        <v>20561</v>
      </c>
      <c r="J1275" t="str">
        <f t="shared" si="57"/>
        <v>1317 </v>
      </c>
    </row>
    <row r="1276" spans="1:10" ht="15" customHeight="1">
      <c r="A1276">
        <v>813</v>
      </c>
      <c r="B1276" s="123" t="s">
        <v>19289</v>
      </c>
      <c r="C1276" s="282" t="s">
        <v>23163</v>
      </c>
      <c r="D1276" s="282" t="str">
        <f t="shared" si="58"/>
        <v>100-51-6</v>
      </c>
      <c r="E1276" s="289">
        <v>3334</v>
      </c>
      <c r="F1276" s="289">
        <v>3334</v>
      </c>
      <c r="G1276" s="300">
        <f t="shared" si="59"/>
        <v>1</v>
      </c>
      <c r="H1276" s="281" t="s">
        <v>19290</v>
      </c>
      <c r="I1276" s="281" t="s">
        <v>19291</v>
      </c>
      <c r="J1276" t="str">
        <f t="shared" si="57"/>
        <v>0833 </v>
      </c>
    </row>
    <row r="1277" spans="1:10" ht="15" customHeight="1">
      <c r="A1277">
        <v>1475</v>
      </c>
      <c r="B1277" s="123" t="s">
        <v>21138</v>
      </c>
      <c r="C1277" s="282" t="s">
        <v>22975</v>
      </c>
      <c r="D1277" s="282" t="str">
        <f t="shared" si="58"/>
        <v>10060-12-5</v>
      </c>
      <c r="E1277" s="289"/>
      <c r="F1277" s="289"/>
      <c r="G1277" s="300">
        <f t="shared" si="59"/>
        <v>1</v>
      </c>
      <c r="H1277" s="281" t="s">
        <v>21139</v>
      </c>
      <c r="I1277" s="281" t="s">
        <v>21140</v>
      </c>
      <c r="J1277" t="str">
        <f t="shared" si="57"/>
        <v>1532 </v>
      </c>
    </row>
    <row r="1278" spans="1:10" ht="15" customHeight="1">
      <c r="A1278">
        <v>771</v>
      </c>
      <c r="B1278" s="123" t="s">
        <v>19173</v>
      </c>
      <c r="C1278" s="282" t="s">
        <v>23152</v>
      </c>
      <c r="D1278" s="282" t="str">
        <f t="shared" si="58"/>
        <v>100-79-8</v>
      </c>
      <c r="E1278" s="289">
        <v>2237</v>
      </c>
      <c r="F1278" s="289" t="s">
        <v>22547</v>
      </c>
      <c r="G1278" s="300">
        <f t="shared" si="59"/>
        <v>1</v>
      </c>
      <c r="H1278" s="281" t="s">
        <v>19174</v>
      </c>
      <c r="I1278" s="281" t="s">
        <v>19175</v>
      </c>
      <c r="J1278" t="str">
        <f t="shared" si="57"/>
        <v>0790 </v>
      </c>
    </row>
    <row r="1279" spans="1:10" ht="15" customHeight="1">
      <c r="A1279">
        <v>1663</v>
      </c>
      <c r="B1279" s="123" t="s">
        <v>21668</v>
      </c>
      <c r="C1279" s="282" t="s">
        <v>23062</v>
      </c>
      <c r="D1279" s="282" t="str">
        <f t="shared" si="58"/>
        <v>10101-41-4</v>
      </c>
      <c r="E1279" s="289"/>
      <c r="F1279" s="289"/>
      <c r="G1279" s="300">
        <f t="shared" si="59"/>
        <v>1</v>
      </c>
      <c r="H1279" s="281" t="s">
        <v>21669</v>
      </c>
      <c r="I1279" s="281" t="s">
        <v>21670</v>
      </c>
      <c r="J1279" t="str">
        <f t="shared" si="57"/>
        <v>1734 </v>
      </c>
    </row>
    <row r="1280" spans="1:10" ht="15" customHeight="1">
      <c r="A1280">
        <v>1088</v>
      </c>
      <c r="B1280" s="123" t="s">
        <v>20047</v>
      </c>
      <c r="C1280" s="282" t="s">
        <v>22787</v>
      </c>
      <c r="D1280" s="282" t="str">
        <f t="shared" si="58"/>
        <v>101-02-0</v>
      </c>
      <c r="E1280" s="289"/>
      <c r="F1280" s="289"/>
      <c r="G1280" s="300">
        <f t="shared" si="59"/>
        <v>1</v>
      </c>
      <c r="H1280" s="281" t="s">
        <v>20048</v>
      </c>
      <c r="I1280" s="281" t="s">
        <v>20049</v>
      </c>
      <c r="J1280" t="str">
        <f t="shared" si="57"/>
        <v>1124 </v>
      </c>
    </row>
    <row r="1281" spans="1:10" ht="15" customHeight="1">
      <c r="A1281">
        <v>1309</v>
      </c>
      <c r="B1281" s="123" t="s">
        <v>20668</v>
      </c>
      <c r="C1281" s="282" t="s">
        <v>22898</v>
      </c>
      <c r="D1281" s="282" t="str">
        <f t="shared" si="58"/>
        <v>101200-48-0</v>
      </c>
      <c r="E1281" s="289"/>
      <c r="F1281" s="289"/>
      <c r="G1281" s="300">
        <f t="shared" si="59"/>
        <v>1</v>
      </c>
      <c r="H1281" s="281" t="s">
        <v>20669</v>
      </c>
      <c r="I1281" s="281" t="s">
        <v>20670</v>
      </c>
      <c r="J1281" t="str">
        <f t="shared" si="57"/>
        <v>1359 </v>
      </c>
    </row>
    <row r="1282" spans="1:10" ht="15" customHeight="1">
      <c r="A1282">
        <v>1443</v>
      </c>
      <c r="B1282" s="123" t="s">
        <v>21044</v>
      </c>
      <c r="C1282" s="282" t="s">
        <v>22958</v>
      </c>
      <c r="D1282" s="282" t="str">
        <f t="shared" si="58"/>
        <v>101-21-3</v>
      </c>
      <c r="E1282" s="289"/>
      <c r="F1282" s="289"/>
      <c r="G1282" s="300">
        <f t="shared" si="59"/>
        <v>1</v>
      </c>
      <c r="H1282" s="281" t="s">
        <v>21045</v>
      </c>
      <c r="I1282" s="281" t="s">
        <v>21046</v>
      </c>
      <c r="J1282" t="str">
        <f t="shared" ref="J1282:J1345" si="60">B1282</f>
        <v>1500 </v>
      </c>
    </row>
    <row r="1283" spans="1:10" ht="15" customHeight="1">
      <c r="A1283">
        <v>1091</v>
      </c>
      <c r="B1283" s="123" t="s">
        <v>20054</v>
      </c>
      <c r="C1283" s="282" t="s">
        <v>22788</v>
      </c>
      <c r="D1283" s="282" t="str">
        <f t="shared" ref="D1283:D1346" si="61">TEXT(C1283,"0000")</f>
        <v>10124-43-3</v>
      </c>
      <c r="E1283" s="289"/>
      <c r="F1283" s="289"/>
      <c r="G1283" s="300">
        <f t="shared" ref="G1283:G1346" si="62">COUNTIF($C$2:$C$1713,C1283)</f>
        <v>1</v>
      </c>
      <c r="H1283" s="281" t="s">
        <v>20055</v>
      </c>
      <c r="I1283" s="281" t="s">
        <v>20056</v>
      </c>
      <c r="J1283" t="str">
        <f t="shared" si="60"/>
        <v>1127 </v>
      </c>
    </row>
    <row r="1284" spans="1:10" ht="15" customHeight="1">
      <c r="A1284">
        <v>1346</v>
      </c>
      <c r="B1284" s="123" t="s">
        <v>20773</v>
      </c>
      <c r="C1284" s="282" t="s">
        <v>22917</v>
      </c>
      <c r="D1284" s="282" t="str">
        <f t="shared" si="61"/>
        <v>10141-05-6</v>
      </c>
      <c r="E1284" s="289"/>
      <c r="F1284" s="289"/>
      <c r="G1284" s="300">
        <f t="shared" si="62"/>
        <v>1</v>
      </c>
      <c r="H1284" s="281" t="s">
        <v>20774</v>
      </c>
      <c r="I1284" s="281" t="s">
        <v>20775</v>
      </c>
      <c r="J1284" t="str">
        <f t="shared" si="60"/>
        <v>1397 </v>
      </c>
    </row>
    <row r="1285" spans="1:10" ht="15" customHeight="1">
      <c r="A1285">
        <v>1394</v>
      </c>
      <c r="B1285" s="123" t="s">
        <v>20908</v>
      </c>
      <c r="C1285" s="282" t="s">
        <v>22937</v>
      </c>
      <c r="D1285" s="282" t="str">
        <f t="shared" si="61"/>
        <v>101-54-2</v>
      </c>
      <c r="E1285" s="289"/>
      <c r="F1285" s="289"/>
      <c r="G1285" s="300">
        <f t="shared" si="62"/>
        <v>1</v>
      </c>
      <c r="H1285" s="281" t="s">
        <v>20909</v>
      </c>
      <c r="I1285" s="281" t="s">
        <v>20910</v>
      </c>
      <c r="J1285" t="str">
        <f t="shared" si="60"/>
        <v>1446 </v>
      </c>
    </row>
    <row r="1286" spans="1:10" ht="15" customHeight="1">
      <c r="A1286">
        <v>1072</v>
      </c>
      <c r="B1286" s="123" t="s">
        <v>20007</v>
      </c>
      <c r="C1286" s="282" t="s">
        <v>22783</v>
      </c>
      <c r="D1286" s="282" t="str">
        <f t="shared" si="61"/>
        <v>101-72-4</v>
      </c>
      <c r="E1286" s="289"/>
      <c r="F1286" s="289"/>
      <c r="G1286" s="300">
        <f t="shared" si="62"/>
        <v>1</v>
      </c>
      <c r="H1286" s="281" t="s">
        <v>20008</v>
      </c>
      <c r="I1286" s="281" t="s">
        <v>20009</v>
      </c>
      <c r="J1286" t="str">
        <f t="shared" si="60"/>
        <v>1108 </v>
      </c>
    </row>
    <row r="1287" spans="1:10" ht="15" customHeight="1">
      <c r="A1287">
        <v>192</v>
      </c>
      <c r="B1287" s="123" t="s">
        <v>17601</v>
      </c>
      <c r="C1287" s="282" t="s">
        <v>23092</v>
      </c>
      <c r="D1287" s="282" t="str">
        <f t="shared" si="61"/>
        <v>101-90-6</v>
      </c>
      <c r="E1287" s="289"/>
      <c r="F1287" s="289"/>
      <c r="G1287" s="300">
        <f t="shared" si="62"/>
        <v>1</v>
      </c>
      <c r="H1287" s="281" t="s">
        <v>17602</v>
      </c>
      <c r="I1287" s="281" t="s">
        <v>17603</v>
      </c>
      <c r="J1287" t="str">
        <f t="shared" si="60"/>
        <v>0193 </v>
      </c>
    </row>
    <row r="1288" spans="1:10" ht="15" customHeight="1">
      <c r="A1288">
        <v>1455</v>
      </c>
      <c r="B1288" s="123" t="s">
        <v>21078</v>
      </c>
      <c r="C1288" s="282" t="s">
        <v>22967</v>
      </c>
      <c r="D1288" s="282" t="str">
        <f t="shared" si="61"/>
        <v>102-54-5</v>
      </c>
      <c r="E1288" s="289"/>
      <c r="F1288" s="289"/>
      <c r="G1288" s="300">
        <f t="shared" si="62"/>
        <v>1</v>
      </c>
      <c r="H1288" s="281" t="s">
        <v>21079</v>
      </c>
      <c r="I1288" s="281" t="s">
        <v>21080</v>
      </c>
      <c r="J1288" t="str">
        <f t="shared" si="60"/>
        <v>1512 </v>
      </c>
    </row>
    <row r="1289" spans="1:10" ht="15" customHeight="1">
      <c r="A1289">
        <v>1005</v>
      </c>
      <c r="B1289" s="123" t="s">
        <v>19821</v>
      </c>
      <c r="C1289" s="282" t="s">
        <v>22759</v>
      </c>
      <c r="D1289" s="282" t="str">
        <f t="shared" si="61"/>
        <v>102-71-6</v>
      </c>
      <c r="E1289" s="289"/>
      <c r="F1289" s="289"/>
      <c r="G1289" s="300">
        <f t="shared" si="62"/>
        <v>1</v>
      </c>
      <c r="H1289" s="281" t="s">
        <v>19822</v>
      </c>
      <c r="I1289" s="281" t="s">
        <v>19823</v>
      </c>
      <c r="J1289" t="str">
        <f t="shared" si="60"/>
        <v>1034 </v>
      </c>
    </row>
    <row r="1290" spans="1:10" ht="15" customHeight="1">
      <c r="A1290">
        <v>1162</v>
      </c>
      <c r="B1290" s="123" t="s">
        <v>20255</v>
      </c>
      <c r="C1290" s="282" t="s">
        <v>22830</v>
      </c>
      <c r="D1290" s="282" t="str">
        <f t="shared" si="61"/>
        <v>102-76-1</v>
      </c>
      <c r="E1290" s="289"/>
      <c r="F1290" s="289"/>
      <c r="G1290" s="300">
        <f t="shared" si="62"/>
        <v>1</v>
      </c>
      <c r="H1290" s="281" t="s">
        <v>20256</v>
      </c>
      <c r="I1290" s="281" t="s">
        <v>20257</v>
      </c>
      <c r="J1290" t="str">
        <f t="shared" si="60"/>
        <v>1203 </v>
      </c>
    </row>
    <row r="1291" spans="1:10" ht="15" customHeight="1">
      <c r="A1291">
        <v>1552</v>
      </c>
      <c r="B1291" s="123" t="s">
        <v>21349</v>
      </c>
      <c r="C1291" s="282" t="s">
        <v>23018</v>
      </c>
      <c r="D1291" s="282" t="str">
        <f t="shared" si="61"/>
        <v>10294-40-3</v>
      </c>
      <c r="E1291" s="289"/>
      <c r="F1291" s="289"/>
      <c r="G1291" s="300">
        <f t="shared" si="62"/>
        <v>1</v>
      </c>
      <c r="H1291" s="281" t="s">
        <v>21350</v>
      </c>
      <c r="I1291" s="281" t="s">
        <v>21351</v>
      </c>
      <c r="J1291" t="str">
        <f t="shared" si="60"/>
        <v>1607 </v>
      </c>
    </row>
    <row r="1292" spans="1:10" ht="15" customHeight="1">
      <c r="A1292">
        <v>1215</v>
      </c>
      <c r="B1292" s="123" t="s">
        <v>20399</v>
      </c>
      <c r="C1292" s="282" t="s">
        <v>22848</v>
      </c>
      <c r="D1292" s="282" t="str">
        <f t="shared" si="61"/>
        <v>103-82-2</v>
      </c>
      <c r="E1292" s="289"/>
      <c r="F1292" s="289"/>
      <c r="G1292" s="300">
        <f t="shared" si="62"/>
        <v>1</v>
      </c>
      <c r="H1292" s="281" t="s">
        <v>20400</v>
      </c>
      <c r="I1292" s="281" t="s">
        <v>20401</v>
      </c>
      <c r="J1292" t="str">
        <f t="shared" si="60"/>
        <v>1260 </v>
      </c>
    </row>
    <row r="1293" spans="1:10" ht="15" customHeight="1">
      <c r="A1293">
        <v>1280</v>
      </c>
      <c r="B1293" s="123" t="s">
        <v>20588</v>
      </c>
      <c r="C1293" s="282" t="s">
        <v>22888</v>
      </c>
      <c r="D1293" s="282" t="str">
        <f t="shared" si="61"/>
        <v>103-90-2</v>
      </c>
      <c r="E1293" s="289"/>
      <c r="F1293" s="289"/>
      <c r="G1293" s="300">
        <f t="shared" si="62"/>
        <v>1</v>
      </c>
      <c r="H1293" s="281" t="s">
        <v>20589</v>
      </c>
      <c r="I1293" s="281" t="s">
        <v>20590</v>
      </c>
      <c r="J1293" t="str">
        <f t="shared" si="60"/>
        <v>1330 </v>
      </c>
    </row>
    <row r="1294" spans="1:10" ht="15" customHeight="1">
      <c r="A1294">
        <v>868</v>
      </c>
      <c r="B1294" s="123" t="s">
        <v>19442</v>
      </c>
      <c r="C1294" s="282" t="s">
        <v>22722</v>
      </c>
      <c r="D1294" s="282" t="str">
        <f t="shared" si="61"/>
        <v>104-76-7</v>
      </c>
      <c r="E1294" s="289"/>
      <c r="F1294" s="289"/>
      <c r="G1294" s="300">
        <f t="shared" si="62"/>
        <v>1</v>
      </c>
      <c r="H1294" s="281" t="s">
        <v>19443</v>
      </c>
      <c r="I1294" s="281" t="s">
        <v>19444</v>
      </c>
      <c r="J1294" t="str">
        <f t="shared" si="60"/>
        <v>0890 </v>
      </c>
    </row>
    <row r="1295" spans="1:10" ht="15" customHeight="1">
      <c r="A1295">
        <v>1053</v>
      </c>
      <c r="B1295" s="123" t="s">
        <v>19953</v>
      </c>
      <c r="C1295" s="282" t="s">
        <v>22775</v>
      </c>
      <c r="D1295" s="282" t="str">
        <f t="shared" si="61"/>
        <v>105-45-3</v>
      </c>
      <c r="E1295" s="289"/>
      <c r="F1295" s="289"/>
      <c r="G1295" s="300">
        <f t="shared" si="62"/>
        <v>1</v>
      </c>
      <c r="H1295" s="281" t="s">
        <v>19954</v>
      </c>
      <c r="I1295" s="281" t="s">
        <v>19955</v>
      </c>
      <c r="J1295" t="str">
        <f t="shared" si="60"/>
        <v>1086 </v>
      </c>
    </row>
    <row r="1296" spans="1:10" ht="15" customHeight="1">
      <c r="A1296">
        <v>1668</v>
      </c>
      <c r="B1296" s="123" t="s">
        <v>21683</v>
      </c>
      <c r="C1296" s="282" t="s">
        <v>23066</v>
      </c>
      <c r="D1296" s="282" t="str">
        <f t="shared" si="61"/>
        <v>105-53-3</v>
      </c>
      <c r="E1296" s="289"/>
      <c r="F1296" s="289"/>
      <c r="G1296" s="300">
        <f t="shared" si="62"/>
        <v>1</v>
      </c>
      <c r="H1296" s="281" t="s">
        <v>21684</v>
      </c>
      <c r="I1296" s="281" t="s">
        <v>21685</v>
      </c>
      <c r="J1296" t="str">
        <f t="shared" si="60"/>
        <v>1739 </v>
      </c>
    </row>
    <row r="1297" spans="1:10" ht="15" customHeight="1">
      <c r="A1297">
        <v>1545</v>
      </c>
      <c r="B1297" s="123" t="s">
        <v>21329</v>
      </c>
      <c r="C1297" s="282" t="s">
        <v>23013</v>
      </c>
      <c r="D1297" s="282" t="str">
        <f t="shared" si="61"/>
        <v>105-59-9</v>
      </c>
      <c r="E1297" s="289"/>
      <c r="F1297" s="289"/>
      <c r="G1297" s="300">
        <f t="shared" si="62"/>
        <v>1</v>
      </c>
      <c r="H1297" s="281" t="s">
        <v>21330</v>
      </c>
      <c r="I1297" s="281" t="s">
        <v>21331</v>
      </c>
      <c r="J1297" t="str">
        <f t="shared" si="60"/>
        <v>1600 </v>
      </c>
    </row>
    <row r="1298" spans="1:10" ht="15" customHeight="1">
      <c r="A1298">
        <v>1232</v>
      </c>
      <c r="B1298" s="123" t="s">
        <v>20450</v>
      </c>
      <c r="C1298" s="282" t="s">
        <v>22857</v>
      </c>
      <c r="D1298" s="282" t="str">
        <f t="shared" si="61"/>
        <v>10605-21-7</v>
      </c>
      <c r="E1298" s="289"/>
      <c r="F1298" s="289"/>
      <c r="G1298" s="300">
        <f t="shared" si="62"/>
        <v>1</v>
      </c>
      <c r="H1298" s="281" t="s">
        <v>20451</v>
      </c>
      <c r="I1298" s="281" t="s">
        <v>20452</v>
      </c>
      <c r="J1298" t="str">
        <f t="shared" si="60"/>
        <v>1277 </v>
      </c>
    </row>
    <row r="1299" spans="1:10" ht="15" customHeight="1">
      <c r="A1299">
        <v>1184</v>
      </c>
      <c r="B1299" s="123" t="s">
        <v>20314</v>
      </c>
      <c r="C1299" s="282" t="s">
        <v>22838</v>
      </c>
      <c r="D1299" s="282" t="str">
        <f t="shared" si="61"/>
        <v>106-40-1</v>
      </c>
      <c r="E1299" s="289"/>
      <c r="F1299" s="289"/>
      <c r="G1299" s="300">
        <f t="shared" si="62"/>
        <v>1</v>
      </c>
      <c r="H1299" s="281" t="s">
        <v>20315</v>
      </c>
      <c r="I1299" s="281" t="s">
        <v>20316</v>
      </c>
      <c r="J1299" t="str">
        <f t="shared" si="60"/>
        <v>1226 </v>
      </c>
    </row>
    <row r="1300" spans="1:10" ht="15" customHeight="1">
      <c r="A1300">
        <v>1283</v>
      </c>
      <c r="B1300" s="123" t="s">
        <v>20597</v>
      </c>
      <c r="C1300" s="282" t="s">
        <v>22890</v>
      </c>
      <c r="D1300" s="282" t="str">
        <f t="shared" si="61"/>
        <v>1066-33-7</v>
      </c>
      <c r="E1300" s="289"/>
      <c r="F1300" s="289"/>
      <c r="G1300" s="300">
        <f t="shared" si="62"/>
        <v>1</v>
      </c>
      <c r="H1300" s="281" t="s">
        <v>20598</v>
      </c>
      <c r="I1300" s="281" t="s">
        <v>20599</v>
      </c>
      <c r="J1300" t="str">
        <f t="shared" si="60"/>
        <v>1333 </v>
      </c>
    </row>
    <row r="1301" spans="1:10" ht="15" customHeight="1">
      <c r="A1301">
        <v>1124</v>
      </c>
      <c r="B1301" s="123" t="s">
        <v>20148</v>
      </c>
      <c r="C1301" s="282" t="s">
        <v>22811</v>
      </c>
      <c r="D1301" s="282" t="str">
        <f t="shared" si="61"/>
        <v>107-22-2</v>
      </c>
      <c r="E1301" s="289"/>
      <c r="F1301" s="289"/>
      <c r="G1301" s="300">
        <f t="shared" si="62"/>
        <v>1</v>
      </c>
      <c r="H1301" s="281" t="s">
        <v>20149</v>
      </c>
      <c r="I1301" s="281" t="s">
        <v>20150</v>
      </c>
      <c r="J1301" t="str">
        <f t="shared" si="60"/>
        <v>1162 </v>
      </c>
    </row>
    <row r="1302" spans="1:10" ht="15" customHeight="1">
      <c r="A1302">
        <v>1251</v>
      </c>
      <c r="B1302" s="123" t="s">
        <v>20506</v>
      </c>
      <c r="C1302" s="282" t="s">
        <v>22869</v>
      </c>
      <c r="D1302" s="282" t="str">
        <f t="shared" si="61"/>
        <v>107-64-2</v>
      </c>
      <c r="E1302" s="289"/>
      <c r="F1302" s="289"/>
      <c r="G1302" s="300">
        <f t="shared" si="62"/>
        <v>1</v>
      </c>
      <c r="H1302" s="281" t="s">
        <v>20507</v>
      </c>
      <c r="I1302" s="281" t="s">
        <v>20508</v>
      </c>
      <c r="J1302" t="str">
        <f t="shared" si="60"/>
        <v>1296 </v>
      </c>
    </row>
    <row r="1303" spans="1:10" ht="15" customHeight="1">
      <c r="A1303">
        <v>1233</v>
      </c>
      <c r="B1303" s="123" t="s">
        <v>20453</v>
      </c>
      <c r="C1303" s="282" t="s">
        <v>22858</v>
      </c>
      <c r="D1303" s="282" t="str">
        <f t="shared" si="61"/>
        <v>107-66-4</v>
      </c>
      <c r="E1303" s="289"/>
      <c r="F1303" s="289"/>
      <c r="G1303" s="300">
        <f t="shared" si="62"/>
        <v>1</v>
      </c>
      <c r="H1303" s="281" t="s">
        <v>20454</v>
      </c>
      <c r="I1303" s="281" t="s">
        <v>20455</v>
      </c>
      <c r="J1303" t="str">
        <f t="shared" si="60"/>
        <v>1278 </v>
      </c>
    </row>
    <row r="1304" spans="1:10" ht="15" customHeight="1">
      <c r="A1304">
        <v>1144</v>
      </c>
      <c r="B1304" s="123" t="s">
        <v>20205</v>
      </c>
      <c r="C1304" s="282" t="s">
        <v>22821</v>
      </c>
      <c r="D1304" s="282" t="str">
        <f t="shared" si="61"/>
        <v>107-88-0</v>
      </c>
      <c r="E1304" s="289"/>
      <c r="F1304" s="289"/>
      <c r="G1304" s="300">
        <f t="shared" si="62"/>
        <v>1</v>
      </c>
      <c r="H1304" s="281" t="s">
        <v>20206</v>
      </c>
      <c r="I1304" s="281" t="s">
        <v>20207</v>
      </c>
      <c r="J1304" t="str">
        <f t="shared" si="60"/>
        <v>1182 </v>
      </c>
    </row>
    <row r="1305" spans="1:10" ht="15" customHeight="1">
      <c r="A1305">
        <v>1264</v>
      </c>
      <c r="B1305" s="123" t="s">
        <v>20545</v>
      </c>
      <c r="C1305" s="282" t="s">
        <v>22876</v>
      </c>
      <c r="D1305" s="282" t="str">
        <f t="shared" si="61"/>
        <v>108-30-5</v>
      </c>
      <c r="E1305" s="289"/>
      <c r="F1305" s="289"/>
      <c r="G1305" s="300">
        <f t="shared" si="62"/>
        <v>1</v>
      </c>
      <c r="H1305" s="281" t="s">
        <v>20546</v>
      </c>
      <c r="I1305" s="281" t="s">
        <v>20547</v>
      </c>
      <c r="J1305" t="str">
        <f t="shared" si="60"/>
        <v>1312 </v>
      </c>
    </row>
    <row r="1306" spans="1:10" ht="15" customHeight="1">
      <c r="A1306">
        <v>1116</v>
      </c>
      <c r="B1306" s="123" t="s">
        <v>20124</v>
      </c>
      <c r="C1306" s="282" t="s">
        <v>22805</v>
      </c>
      <c r="D1306" s="282" t="str">
        <f t="shared" si="61"/>
        <v>108-78-1</v>
      </c>
      <c r="E1306" s="289"/>
      <c r="F1306" s="289"/>
      <c r="G1306" s="300">
        <f t="shared" si="62"/>
        <v>1</v>
      </c>
      <c r="H1306" s="281" t="s">
        <v>20125</v>
      </c>
      <c r="I1306" s="281" t="s">
        <v>20126</v>
      </c>
      <c r="J1306" t="str">
        <f t="shared" si="60"/>
        <v>1154 </v>
      </c>
    </row>
    <row r="1307" spans="1:10" ht="15" customHeight="1">
      <c r="A1307">
        <v>1265</v>
      </c>
      <c r="B1307" s="123" t="s">
        <v>20548</v>
      </c>
      <c r="C1307" s="282" t="s">
        <v>22877</v>
      </c>
      <c r="D1307" s="282" t="str">
        <f t="shared" si="61"/>
        <v>108-80-5</v>
      </c>
      <c r="E1307" s="289"/>
      <c r="F1307" s="289"/>
      <c r="G1307" s="300">
        <f t="shared" si="62"/>
        <v>1</v>
      </c>
      <c r="H1307" s="281" t="s">
        <v>20549</v>
      </c>
      <c r="I1307" s="281" t="s">
        <v>20550</v>
      </c>
      <c r="J1307" t="str">
        <f t="shared" si="60"/>
        <v>1313 </v>
      </c>
    </row>
    <row r="1308" spans="1:10" ht="15" customHeight="1">
      <c r="A1308">
        <v>239</v>
      </c>
      <c r="B1308" s="123" t="s">
        <v>17728</v>
      </c>
      <c r="C1308" s="282" t="s">
        <v>23095</v>
      </c>
      <c r="D1308" s="282" t="str">
        <f t="shared" si="61"/>
        <v>108-93-0</v>
      </c>
      <c r="E1308" s="289"/>
      <c r="F1308" s="289"/>
      <c r="G1308" s="300">
        <f t="shared" si="62"/>
        <v>1</v>
      </c>
      <c r="H1308" s="281" t="s">
        <v>17729</v>
      </c>
      <c r="I1308" s="281" t="s">
        <v>17730</v>
      </c>
      <c r="J1308" t="str">
        <f t="shared" si="60"/>
        <v>0243 </v>
      </c>
    </row>
    <row r="1309" spans="1:10" ht="15" customHeight="1">
      <c r="A1309">
        <v>1299</v>
      </c>
      <c r="B1309" s="123" t="s">
        <v>20641</v>
      </c>
      <c r="C1309" s="282" t="s">
        <v>22895</v>
      </c>
      <c r="D1309" s="282" t="str">
        <f t="shared" si="61"/>
        <v>109-43-3</v>
      </c>
      <c r="E1309" s="289"/>
      <c r="F1309" s="289"/>
      <c r="G1309" s="300">
        <f t="shared" si="62"/>
        <v>1</v>
      </c>
      <c r="H1309" s="281" t="s">
        <v>20642</v>
      </c>
      <c r="I1309" s="281" t="s">
        <v>20643</v>
      </c>
      <c r="J1309" t="str">
        <f t="shared" si="60"/>
        <v>1349 </v>
      </c>
    </row>
    <row r="1310" spans="1:10" ht="15" customHeight="1">
      <c r="A1310">
        <v>997</v>
      </c>
      <c r="B1310" s="123" t="s">
        <v>19798</v>
      </c>
      <c r="C1310" s="282" t="s">
        <v>22757</v>
      </c>
      <c r="D1310" s="282" t="str">
        <f t="shared" si="61"/>
        <v>109-78-4</v>
      </c>
      <c r="E1310" s="289"/>
      <c r="F1310" s="289"/>
      <c r="G1310" s="300">
        <f t="shared" si="62"/>
        <v>1</v>
      </c>
      <c r="H1310" s="281" t="s">
        <v>19799</v>
      </c>
      <c r="I1310" s="281" t="s">
        <v>19800</v>
      </c>
      <c r="J1310" t="str">
        <f t="shared" si="60"/>
        <v>1026 </v>
      </c>
    </row>
    <row r="1311" spans="1:10" ht="15" customHeight="1">
      <c r="A1311">
        <v>1286</v>
      </c>
      <c r="B1311" s="123" t="s">
        <v>20605</v>
      </c>
      <c r="C1311" s="282" t="s">
        <v>22891</v>
      </c>
      <c r="D1311" s="282" t="str">
        <f t="shared" si="61"/>
        <v>109-83-1</v>
      </c>
      <c r="E1311" s="289"/>
      <c r="F1311" s="289"/>
      <c r="G1311" s="300">
        <f t="shared" si="62"/>
        <v>1</v>
      </c>
      <c r="H1311" s="281" t="s">
        <v>20606</v>
      </c>
      <c r="I1311" s="281" t="s">
        <v>20607</v>
      </c>
      <c r="J1311" t="str">
        <f t="shared" si="60"/>
        <v>1336 </v>
      </c>
    </row>
    <row r="1312" spans="1:10" ht="15" customHeight="1">
      <c r="A1312">
        <v>1135</v>
      </c>
      <c r="B1312" s="123" t="s">
        <v>20178</v>
      </c>
      <c r="C1312" s="282" t="s">
        <v>22815</v>
      </c>
      <c r="D1312" s="282" t="str">
        <f t="shared" si="61"/>
        <v>110-17-8</v>
      </c>
      <c r="E1312" s="289"/>
      <c r="F1312" s="289"/>
      <c r="G1312" s="300">
        <f t="shared" si="62"/>
        <v>1</v>
      </c>
      <c r="H1312" s="281" t="s">
        <v>20179</v>
      </c>
      <c r="I1312" s="281" t="s">
        <v>20180</v>
      </c>
      <c r="J1312" t="str">
        <f t="shared" si="60"/>
        <v>1173 </v>
      </c>
    </row>
    <row r="1313" spans="1:10" ht="15" customHeight="1">
      <c r="A1313">
        <v>1076</v>
      </c>
      <c r="B1313" s="123" t="s">
        <v>20019</v>
      </c>
      <c r="C1313" s="282" t="s">
        <v>22785</v>
      </c>
      <c r="D1313" s="282" t="str">
        <f t="shared" si="61"/>
        <v>110-30-5</v>
      </c>
      <c r="E1313" s="289"/>
      <c r="F1313" s="289"/>
      <c r="G1313" s="300">
        <f t="shared" si="62"/>
        <v>1</v>
      </c>
      <c r="H1313" s="281" t="s">
        <v>20020</v>
      </c>
      <c r="I1313" s="281" t="s">
        <v>20021</v>
      </c>
      <c r="J1313" t="str">
        <f t="shared" si="60"/>
        <v>1112 </v>
      </c>
    </row>
    <row r="1314" spans="1:10" ht="15" customHeight="1">
      <c r="A1314">
        <v>1239</v>
      </c>
      <c r="B1314" s="123" t="s">
        <v>20471</v>
      </c>
      <c r="C1314" s="282" t="s">
        <v>22860</v>
      </c>
      <c r="D1314" s="282" t="str">
        <f t="shared" si="61"/>
        <v>110-44-1</v>
      </c>
      <c r="E1314" s="289"/>
      <c r="F1314" s="289"/>
      <c r="G1314" s="300">
        <f t="shared" si="62"/>
        <v>1</v>
      </c>
      <c r="H1314" s="281" t="s">
        <v>20472</v>
      </c>
      <c r="I1314" s="281" t="s">
        <v>20473</v>
      </c>
      <c r="J1314" t="str">
        <f t="shared" si="60"/>
        <v>1284 </v>
      </c>
    </row>
    <row r="1315" spans="1:10" ht="15" customHeight="1">
      <c r="A1315">
        <v>1068</v>
      </c>
      <c r="B1315" s="123" t="s">
        <v>19995</v>
      </c>
      <c r="C1315" s="282" t="s">
        <v>22782</v>
      </c>
      <c r="D1315" s="282" t="str">
        <f t="shared" si="61"/>
        <v>110-63-4</v>
      </c>
      <c r="E1315" s="289"/>
      <c r="F1315" s="289"/>
      <c r="G1315" s="300">
        <f t="shared" si="62"/>
        <v>1</v>
      </c>
      <c r="H1315" s="281" t="s">
        <v>19996</v>
      </c>
      <c r="I1315" s="281" t="s">
        <v>19997</v>
      </c>
      <c r="J1315" t="str">
        <f t="shared" si="60"/>
        <v>1104 </v>
      </c>
    </row>
    <row r="1316" spans="1:10" ht="15" customHeight="1">
      <c r="A1316">
        <v>1317</v>
      </c>
      <c r="B1316" s="123" t="s">
        <v>20692</v>
      </c>
      <c r="C1316" s="282" t="s">
        <v>22904</v>
      </c>
      <c r="D1316" s="282" t="str">
        <f t="shared" si="61"/>
        <v>110-94-1</v>
      </c>
      <c r="E1316" s="289"/>
      <c r="F1316" s="289"/>
      <c r="G1316" s="300">
        <f t="shared" si="62"/>
        <v>1</v>
      </c>
      <c r="H1316" s="281" t="s">
        <v>20693</v>
      </c>
      <c r="I1316" s="281" t="s">
        <v>20694</v>
      </c>
      <c r="J1316" t="str">
        <f t="shared" si="60"/>
        <v>1367 </v>
      </c>
    </row>
    <row r="1317" spans="1:10" ht="15" customHeight="1">
      <c r="A1317">
        <v>1026</v>
      </c>
      <c r="B1317" s="123" t="s">
        <v>19876</v>
      </c>
      <c r="C1317" s="282" t="s">
        <v>22766</v>
      </c>
      <c r="D1317" s="282" t="str">
        <f t="shared" si="61"/>
        <v>110-98-5</v>
      </c>
      <c r="E1317" s="289"/>
      <c r="F1317" s="289"/>
      <c r="G1317" s="300">
        <f t="shared" si="62"/>
        <v>1</v>
      </c>
      <c r="H1317" s="281" t="s">
        <v>19877</v>
      </c>
      <c r="I1317" s="281" t="s">
        <v>19878</v>
      </c>
      <c r="J1317" t="str">
        <f t="shared" si="60"/>
        <v>1055 </v>
      </c>
    </row>
    <row r="1318" spans="1:10" ht="15" customHeight="1">
      <c r="A1318">
        <v>1703</v>
      </c>
      <c r="B1318" s="123" t="s">
        <v>21786</v>
      </c>
      <c r="C1318" s="282" t="s">
        <v>23077</v>
      </c>
      <c r="D1318" s="282" t="str">
        <f t="shared" si="61"/>
        <v>11103-86-9</v>
      </c>
      <c r="E1318" s="289"/>
      <c r="F1318" s="289"/>
      <c r="G1318" s="300">
        <f t="shared" si="62"/>
        <v>1</v>
      </c>
      <c r="H1318" s="281" t="s">
        <v>21787</v>
      </c>
      <c r="I1318" s="281" t="s">
        <v>21788</v>
      </c>
      <c r="J1318" t="str">
        <f t="shared" si="60"/>
        <v>1775 </v>
      </c>
    </row>
    <row r="1319" spans="1:10" ht="15" customHeight="1">
      <c r="A1319">
        <v>1620</v>
      </c>
      <c r="B1319" s="123" t="s">
        <v>21543</v>
      </c>
      <c r="C1319" s="282" t="s">
        <v>23048</v>
      </c>
      <c r="D1319" s="282" t="str">
        <f t="shared" si="61"/>
        <v>111-20-6</v>
      </c>
      <c r="E1319" s="289"/>
      <c r="F1319" s="289"/>
      <c r="G1319" s="300">
        <f t="shared" si="62"/>
        <v>1</v>
      </c>
      <c r="H1319" s="281" t="s">
        <v>21544</v>
      </c>
      <c r="I1319" s="281" t="s">
        <v>21545</v>
      </c>
      <c r="J1319" t="str">
        <f t="shared" si="60"/>
        <v>1685 </v>
      </c>
    </row>
    <row r="1320" spans="1:10" ht="15" customHeight="1">
      <c r="A1320">
        <v>1051</v>
      </c>
      <c r="B1320" s="123" t="s">
        <v>19947</v>
      </c>
      <c r="C1320" s="282" t="s">
        <v>22773</v>
      </c>
      <c r="D1320" s="282" t="str">
        <f t="shared" si="61"/>
        <v>111-27-3</v>
      </c>
      <c r="E1320" s="289"/>
      <c r="F1320" s="289"/>
      <c r="G1320" s="300">
        <f t="shared" si="62"/>
        <v>1</v>
      </c>
      <c r="H1320" s="281" t="s">
        <v>19948</v>
      </c>
      <c r="I1320" s="281" t="s">
        <v>19949</v>
      </c>
      <c r="J1320" t="str">
        <f t="shared" si="60"/>
        <v>1084 </v>
      </c>
    </row>
    <row r="1321" spans="1:10" ht="15" customHeight="1">
      <c r="A1321">
        <v>1007</v>
      </c>
      <c r="B1321" s="123" t="s">
        <v>19827</v>
      </c>
      <c r="C1321" s="282" t="s">
        <v>22761</v>
      </c>
      <c r="D1321" s="282" t="str">
        <f t="shared" si="61"/>
        <v>1113-38-8</v>
      </c>
      <c r="E1321" s="289"/>
      <c r="F1321" s="289"/>
      <c r="G1321" s="300">
        <f t="shared" si="62"/>
        <v>1</v>
      </c>
      <c r="H1321" s="281" t="s">
        <v>19828</v>
      </c>
      <c r="I1321" s="281" t="s">
        <v>19829</v>
      </c>
      <c r="J1321" t="str">
        <f t="shared" si="60"/>
        <v>1036 </v>
      </c>
    </row>
    <row r="1322" spans="1:10" ht="15" customHeight="1">
      <c r="A1322">
        <v>605</v>
      </c>
      <c r="B1322" s="123" t="s">
        <v>18722</v>
      </c>
      <c r="C1322" s="282" t="s">
        <v>23128</v>
      </c>
      <c r="D1322" s="282" t="str">
        <f t="shared" si="61"/>
        <v>111-46-6</v>
      </c>
      <c r="E1322" s="289"/>
      <c r="F1322" s="289"/>
      <c r="G1322" s="300">
        <f t="shared" si="62"/>
        <v>1</v>
      </c>
      <c r="H1322" s="281" t="s">
        <v>18723</v>
      </c>
      <c r="I1322" s="281" t="s">
        <v>18724</v>
      </c>
      <c r="J1322" t="str">
        <f t="shared" si="60"/>
        <v>0619 </v>
      </c>
    </row>
    <row r="1323" spans="1:10" ht="15" customHeight="1">
      <c r="A1323">
        <v>1546</v>
      </c>
      <c r="B1323" s="123" t="s">
        <v>21332</v>
      </c>
      <c r="C1323" s="282" t="s">
        <v>23014</v>
      </c>
      <c r="D1323" s="282" t="str">
        <f t="shared" si="61"/>
        <v>111-48-8</v>
      </c>
      <c r="E1323" s="289"/>
      <c r="F1323" s="289"/>
      <c r="G1323" s="300">
        <f t="shared" si="62"/>
        <v>1</v>
      </c>
      <c r="H1323" s="281" t="s">
        <v>21333</v>
      </c>
      <c r="I1323" s="281" t="s">
        <v>21334</v>
      </c>
      <c r="J1323" t="str">
        <f t="shared" si="60"/>
        <v>1601 </v>
      </c>
    </row>
    <row r="1324" spans="1:10" ht="15" customHeight="1">
      <c r="A1324">
        <v>1001</v>
      </c>
      <c r="B1324" s="123" t="s">
        <v>19810</v>
      </c>
      <c r="C1324" s="282" t="s">
        <v>22758</v>
      </c>
      <c r="D1324" s="282" t="str">
        <f t="shared" si="61"/>
        <v>111-87-5</v>
      </c>
      <c r="E1324" s="289"/>
      <c r="F1324" s="289"/>
      <c r="G1324" s="300">
        <f t="shared" si="62"/>
        <v>1</v>
      </c>
      <c r="H1324" s="281" t="s">
        <v>19811</v>
      </c>
      <c r="I1324" s="281" t="s">
        <v>19812</v>
      </c>
      <c r="J1324" t="str">
        <f t="shared" si="60"/>
        <v>1030 </v>
      </c>
    </row>
    <row r="1325" spans="1:10" ht="15" customHeight="1">
      <c r="A1325">
        <v>1436</v>
      </c>
      <c r="B1325" s="123" t="s">
        <v>21023</v>
      </c>
      <c r="C1325" s="282" t="s">
        <v>22957</v>
      </c>
      <c r="D1325" s="282" t="str">
        <f t="shared" si="61"/>
        <v>111-88-6</v>
      </c>
      <c r="E1325" s="289"/>
      <c r="F1325" s="289"/>
      <c r="G1325" s="300">
        <f t="shared" si="62"/>
        <v>1</v>
      </c>
      <c r="H1325" s="281" t="s">
        <v>21024</v>
      </c>
      <c r="I1325" s="281" t="s">
        <v>21025</v>
      </c>
      <c r="J1325" t="str">
        <f t="shared" si="60"/>
        <v>1493 </v>
      </c>
    </row>
    <row r="1326" spans="1:10" ht="15" customHeight="1">
      <c r="A1326">
        <v>39</v>
      </c>
      <c r="B1326" s="123" t="s">
        <v>17185</v>
      </c>
      <c r="C1326" s="282" t="s">
        <v>23083</v>
      </c>
      <c r="D1326" s="282" t="str">
        <f t="shared" si="61"/>
        <v>111-90-0</v>
      </c>
      <c r="E1326" s="289"/>
      <c r="F1326" s="289"/>
      <c r="G1326" s="300">
        <f t="shared" si="62"/>
        <v>1</v>
      </c>
      <c r="H1326" s="281" t="s">
        <v>17186</v>
      </c>
      <c r="I1326" s="281" t="s">
        <v>17187</v>
      </c>
      <c r="J1326" t="str">
        <f t="shared" si="60"/>
        <v>0039 </v>
      </c>
    </row>
    <row r="1327" spans="1:10" ht="15" customHeight="1">
      <c r="A1327">
        <v>1510</v>
      </c>
      <c r="B1327" s="123" t="s">
        <v>21234</v>
      </c>
      <c r="C1327" s="282" t="s">
        <v>22997</v>
      </c>
      <c r="D1327" s="282" t="str">
        <f t="shared" si="61"/>
        <v>1120-36-1</v>
      </c>
      <c r="E1327" s="289"/>
      <c r="F1327" s="289"/>
      <c r="G1327" s="300">
        <f t="shared" si="62"/>
        <v>1</v>
      </c>
      <c r="H1327" s="281" t="s">
        <v>21235</v>
      </c>
      <c r="I1327" s="281" t="s">
        <v>21236</v>
      </c>
      <c r="J1327" t="str">
        <f t="shared" si="60"/>
        <v>1566 </v>
      </c>
    </row>
    <row r="1328" spans="1:10" ht="15" customHeight="1">
      <c r="A1328">
        <v>818</v>
      </c>
      <c r="B1328" s="123" t="s">
        <v>19304</v>
      </c>
      <c r="C1328" s="282" t="s">
        <v>23165</v>
      </c>
      <c r="D1328" s="282" t="str">
        <f t="shared" si="61"/>
        <v>112-07-2</v>
      </c>
      <c r="E1328" s="289" t="s">
        <v>22547</v>
      </c>
      <c r="F1328" s="289" t="s">
        <v>22547</v>
      </c>
      <c r="G1328" s="300">
        <f t="shared" si="62"/>
        <v>1</v>
      </c>
      <c r="H1328" s="281" t="s">
        <v>19305</v>
      </c>
      <c r="I1328" s="281" t="s">
        <v>19306</v>
      </c>
      <c r="J1328" t="str">
        <f t="shared" si="60"/>
        <v>0839 </v>
      </c>
    </row>
    <row r="1329" spans="1:10" ht="15" customHeight="1">
      <c r="A1329">
        <v>1515</v>
      </c>
      <c r="B1329" s="123" t="s">
        <v>21249</v>
      </c>
      <c r="C1329" s="282" t="s">
        <v>23000</v>
      </c>
      <c r="D1329" s="282" t="str">
        <f t="shared" si="61"/>
        <v>112-25-4</v>
      </c>
      <c r="E1329" s="289"/>
      <c r="F1329" s="289"/>
      <c r="G1329" s="300">
        <f t="shared" si="62"/>
        <v>1</v>
      </c>
      <c r="H1329" s="281" t="s">
        <v>21250</v>
      </c>
      <c r="I1329" s="281" t="s">
        <v>21251</v>
      </c>
      <c r="J1329" t="str">
        <f t="shared" si="60"/>
        <v>1571 </v>
      </c>
    </row>
    <row r="1330" spans="1:10" ht="15" customHeight="1">
      <c r="A1330">
        <v>1122</v>
      </c>
      <c r="B1330" s="123" t="s">
        <v>20142</v>
      </c>
      <c r="C1330" s="282" t="s">
        <v>22809</v>
      </c>
      <c r="D1330" s="282" t="str">
        <f t="shared" si="61"/>
        <v>112-27-6</v>
      </c>
      <c r="E1330" s="289"/>
      <c r="F1330" s="289"/>
      <c r="G1330" s="300">
        <f t="shared" si="62"/>
        <v>1</v>
      </c>
      <c r="H1330" s="281" t="s">
        <v>20143</v>
      </c>
      <c r="I1330" s="281" t="s">
        <v>20144</v>
      </c>
      <c r="J1330" t="str">
        <f t="shared" si="60"/>
        <v>1160 </v>
      </c>
    </row>
    <row r="1331" spans="1:10" ht="15" customHeight="1">
      <c r="A1331">
        <v>769</v>
      </c>
      <c r="B1331" s="123" t="s">
        <v>19167</v>
      </c>
      <c r="C1331" s="282" t="s">
        <v>23150</v>
      </c>
      <c r="D1331" s="282" t="str">
        <f t="shared" si="61"/>
        <v>112-34-5</v>
      </c>
      <c r="E1331" s="289">
        <v>2811</v>
      </c>
      <c r="F1331" s="289" t="s">
        <v>22547</v>
      </c>
      <c r="G1331" s="300">
        <f t="shared" si="62"/>
        <v>1</v>
      </c>
      <c r="H1331" s="281" t="s">
        <v>19168</v>
      </c>
      <c r="I1331" s="281" t="s">
        <v>19169</v>
      </c>
      <c r="J1331" t="str">
        <f t="shared" si="60"/>
        <v>0788 </v>
      </c>
    </row>
    <row r="1332" spans="1:10" ht="15" customHeight="1">
      <c r="A1332">
        <v>1246</v>
      </c>
      <c r="B1332" s="123" t="s">
        <v>20492</v>
      </c>
      <c r="C1332" s="282" t="s">
        <v>22866</v>
      </c>
      <c r="D1332" s="282" t="str">
        <f t="shared" si="61"/>
        <v>112-35-6</v>
      </c>
      <c r="E1332" s="289"/>
      <c r="F1332" s="289"/>
      <c r="G1332" s="300">
        <f t="shared" si="62"/>
        <v>1</v>
      </c>
      <c r="H1332" s="281" t="s">
        <v>20493</v>
      </c>
      <c r="I1332" s="281" t="s">
        <v>20494</v>
      </c>
      <c r="J1332" t="str">
        <f t="shared" si="60"/>
        <v>1291 </v>
      </c>
    </row>
    <row r="1333" spans="1:10" ht="15" customHeight="1">
      <c r="A1333">
        <v>1113</v>
      </c>
      <c r="B1333" s="123" t="s">
        <v>20116</v>
      </c>
      <c r="C1333" s="282" t="s">
        <v>22804</v>
      </c>
      <c r="D1333" s="282" t="str">
        <f t="shared" si="61"/>
        <v>112-36-7</v>
      </c>
      <c r="E1333" s="289"/>
      <c r="F1333" s="289"/>
      <c r="G1333" s="300">
        <f t="shared" si="62"/>
        <v>1</v>
      </c>
      <c r="H1333" s="281" t="s">
        <v>20117</v>
      </c>
      <c r="I1333" s="281" t="s">
        <v>20118</v>
      </c>
      <c r="J1333" t="str">
        <f t="shared" si="60"/>
        <v>1151 </v>
      </c>
    </row>
    <row r="1334" spans="1:10" ht="15" customHeight="1">
      <c r="A1334">
        <v>1511</v>
      </c>
      <c r="B1334" s="123" t="s">
        <v>21237</v>
      </c>
      <c r="C1334" s="282" t="s">
        <v>22998</v>
      </c>
      <c r="D1334" s="282" t="str">
        <f t="shared" si="61"/>
        <v>112-41-4</v>
      </c>
      <c r="E1334" s="289"/>
      <c r="F1334" s="289"/>
      <c r="G1334" s="300">
        <f t="shared" si="62"/>
        <v>1</v>
      </c>
      <c r="H1334" s="281" t="s">
        <v>21238</v>
      </c>
      <c r="I1334" s="281" t="s">
        <v>21239</v>
      </c>
      <c r="J1334" t="str">
        <f t="shared" si="60"/>
        <v>1567 </v>
      </c>
    </row>
    <row r="1335" spans="1:10" ht="15" customHeight="1">
      <c r="A1335">
        <v>1111</v>
      </c>
      <c r="B1335" s="123" t="s">
        <v>20110</v>
      </c>
      <c r="C1335" s="282" t="s">
        <v>22803</v>
      </c>
      <c r="D1335" s="282" t="str">
        <f t="shared" si="61"/>
        <v>112-48-1</v>
      </c>
      <c r="E1335" s="289"/>
      <c r="F1335" s="289"/>
      <c r="G1335" s="300">
        <f t="shared" si="62"/>
        <v>1</v>
      </c>
      <c r="H1335" s="281" t="s">
        <v>20111</v>
      </c>
      <c r="I1335" s="281" t="s">
        <v>20112</v>
      </c>
      <c r="J1335" t="str">
        <f t="shared" si="60"/>
        <v>1149 </v>
      </c>
    </row>
    <row r="1336" spans="1:10" ht="15" customHeight="1">
      <c r="A1336">
        <v>1514</v>
      </c>
      <c r="B1336" s="123" t="s">
        <v>21246</v>
      </c>
      <c r="C1336" s="282" t="s">
        <v>22999</v>
      </c>
      <c r="D1336" s="282" t="str">
        <f t="shared" si="61"/>
        <v>112-49-2</v>
      </c>
      <c r="E1336" s="289"/>
      <c r="F1336" s="289"/>
      <c r="G1336" s="300">
        <f t="shared" si="62"/>
        <v>1</v>
      </c>
      <c r="H1336" s="281" t="s">
        <v>21247</v>
      </c>
      <c r="I1336" s="281" t="s">
        <v>21248</v>
      </c>
      <c r="J1336" t="str">
        <f t="shared" si="60"/>
        <v>1570 </v>
      </c>
    </row>
    <row r="1337" spans="1:10" ht="15" customHeight="1">
      <c r="A1337">
        <v>699</v>
      </c>
      <c r="B1337" s="123" t="s">
        <v>18969</v>
      </c>
      <c r="C1337" s="282" t="s">
        <v>23136</v>
      </c>
      <c r="D1337" s="282" t="str">
        <f t="shared" si="61"/>
        <v>112-50-5</v>
      </c>
      <c r="E1337" s="289"/>
      <c r="F1337" s="289"/>
      <c r="G1337" s="300">
        <f t="shared" si="62"/>
        <v>1</v>
      </c>
      <c r="H1337" s="281" t="s">
        <v>18970</v>
      </c>
      <c r="I1337" s="281" t="s">
        <v>18971</v>
      </c>
      <c r="J1337" t="str">
        <f t="shared" si="60"/>
        <v>0718 </v>
      </c>
    </row>
    <row r="1338" spans="1:10" ht="15" customHeight="1">
      <c r="A1338">
        <v>1516</v>
      </c>
      <c r="B1338" s="123" t="s">
        <v>21252</v>
      </c>
      <c r="C1338" s="282" t="s">
        <v>23001</v>
      </c>
      <c r="D1338" s="282" t="str">
        <f t="shared" si="61"/>
        <v>112-59-4</v>
      </c>
      <c r="E1338" s="289"/>
      <c r="F1338" s="289"/>
      <c r="G1338" s="300">
        <f t="shared" si="62"/>
        <v>1</v>
      </c>
      <c r="H1338" s="281" t="s">
        <v>21253</v>
      </c>
      <c r="I1338" s="281" t="s">
        <v>21254</v>
      </c>
      <c r="J1338" t="str">
        <f t="shared" si="60"/>
        <v>1572 </v>
      </c>
    </row>
    <row r="1339" spans="1:10" ht="15" customHeight="1">
      <c r="A1339">
        <v>1138</v>
      </c>
      <c r="B1339" s="123" t="s">
        <v>20187</v>
      </c>
      <c r="C1339" s="282" t="s">
        <v>22818</v>
      </c>
      <c r="D1339" s="282" t="str">
        <f t="shared" si="61"/>
        <v>112-70-9</v>
      </c>
      <c r="E1339" s="289"/>
      <c r="F1339" s="289"/>
      <c r="G1339" s="300">
        <f t="shared" si="62"/>
        <v>1</v>
      </c>
      <c r="H1339" s="281" t="s">
        <v>20188</v>
      </c>
      <c r="I1339" s="281" t="s">
        <v>20189</v>
      </c>
      <c r="J1339" t="str">
        <f t="shared" si="60"/>
        <v>1176 </v>
      </c>
    </row>
    <row r="1340" spans="1:10" ht="15" customHeight="1">
      <c r="A1340">
        <v>977</v>
      </c>
      <c r="B1340" s="123" t="s">
        <v>19742</v>
      </c>
      <c r="C1340" s="282" t="s">
        <v>22752</v>
      </c>
      <c r="D1340" s="282" t="str">
        <f t="shared" si="61"/>
        <v>112-80-1</v>
      </c>
      <c r="E1340" s="289"/>
      <c r="F1340" s="289"/>
      <c r="G1340" s="300">
        <f t="shared" si="62"/>
        <v>1</v>
      </c>
      <c r="H1340" s="281" t="s">
        <v>19743</v>
      </c>
      <c r="I1340" s="281" t="s">
        <v>19744</v>
      </c>
      <c r="J1340" t="str">
        <f t="shared" si="60"/>
        <v>1005 </v>
      </c>
    </row>
    <row r="1341" spans="1:10" ht="15" customHeight="1">
      <c r="A1341">
        <v>1555</v>
      </c>
      <c r="B1341" s="123" t="s">
        <v>21357</v>
      </c>
      <c r="C1341" s="282" t="s">
        <v>23020</v>
      </c>
      <c r="D1341" s="282" t="str">
        <f t="shared" si="61"/>
        <v>112-92-5</v>
      </c>
      <c r="E1341" s="289"/>
      <c r="F1341" s="289"/>
      <c r="G1341" s="300">
        <f t="shared" si="62"/>
        <v>1</v>
      </c>
      <c r="H1341" s="281" t="s">
        <v>21358</v>
      </c>
      <c r="I1341" s="281" t="s">
        <v>21359</v>
      </c>
      <c r="J1341" t="str">
        <f t="shared" si="60"/>
        <v>1610 </v>
      </c>
    </row>
    <row r="1342" spans="1:10" ht="15" customHeight="1">
      <c r="A1342">
        <v>1323</v>
      </c>
      <c r="B1342" s="123" t="s">
        <v>20709</v>
      </c>
      <c r="C1342" s="282" t="s">
        <v>22905</v>
      </c>
      <c r="D1342" s="282" t="str">
        <f t="shared" si="61"/>
        <v>115-27-5</v>
      </c>
      <c r="E1342" s="289"/>
      <c r="F1342" s="289"/>
      <c r="G1342" s="300">
        <f t="shared" si="62"/>
        <v>1</v>
      </c>
      <c r="H1342" s="281" t="s">
        <v>20710</v>
      </c>
      <c r="I1342" s="281" t="s">
        <v>20711</v>
      </c>
      <c r="J1342" t="str">
        <f t="shared" si="60"/>
        <v>1373 </v>
      </c>
    </row>
    <row r="1343" spans="1:10" ht="15" customHeight="1">
      <c r="A1343">
        <v>1333</v>
      </c>
      <c r="B1343" s="123" t="s">
        <v>20739</v>
      </c>
      <c r="C1343" s="282" t="s">
        <v>22910</v>
      </c>
      <c r="D1343" s="282" t="str">
        <f t="shared" si="61"/>
        <v>115-77-5</v>
      </c>
      <c r="E1343" s="289"/>
      <c r="F1343" s="289"/>
      <c r="G1343" s="300">
        <f t="shared" si="62"/>
        <v>1</v>
      </c>
      <c r="H1343" s="281" t="s">
        <v>20740</v>
      </c>
      <c r="I1343" s="281" t="s">
        <v>20741</v>
      </c>
      <c r="J1343" t="str">
        <f t="shared" si="60"/>
        <v>1383 </v>
      </c>
    </row>
    <row r="1344" spans="1:10" ht="15" customHeight="1">
      <c r="A1344">
        <v>1032</v>
      </c>
      <c r="B1344" s="123" t="s">
        <v>19894</v>
      </c>
      <c r="C1344" s="282" t="s">
        <v>22770</v>
      </c>
      <c r="D1344" s="282" t="str">
        <f t="shared" si="61"/>
        <v>115-86-6</v>
      </c>
      <c r="E1344" s="289"/>
      <c r="F1344" s="289"/>
      <c r="G1344" s="300">
        <f t="shared" si="62"/>
        <v>1</v>
      </c>
      <c r="H1344" s="281" t="s">
        <v>19895</v>
      </c>
      <c r="I1344" s="281" t="s">
        <v>19896</v>
      </c>
      <c r="J1344" t="str">
        <f t="shared" si="60"/>
        <v>1062 </v>
      </c>
    </row>
    <row r="1345" spans="1:10" ht="15" customHeight="1">
      <c r="A1345">
        <v>1646</v>
      </c>
      <c r="B1345" s="123" t="s">
        <v>21618</v>
      </c>
      <c r="C1345" s="282" t="s">
        <v>23058</v>
      </c>
      <c r="D1345" s="282" t="str">
        <f t="shared" si="61"/>
        <v>115-95-7</v>
      </c>
      <c r="E1345" s="289"/>
      <c r="F1345" s="289"/>
      <c r="G1345" s="300">
        <f t="shared" si="62"/>
        <v>1</v>
      </c>
      <c r="H1345" s="281" t="s">
        <v>21619</v>
      </c>
      <c r="I1345" s="281" t="s">
        <v>21620</v>
      </c>
      <c r="J1345" t="str">
        <f t="shared" si="60"/>
        <v>1716 </v>
      </c>
    </row>
    <row r="1346" spans="1:10" ht="15" customHeight="1">
      <c r="A1346">
        <v>1624</v>
      </c>
      <c r="B1346" s="123" t="s">
        <v>21555</v>
      </c>
      <c r="C1346" s="282" t="s">
        <v>23050</v>
      </c>
      <c r="D1346" s="282" t="str">
        <f t="shared" si="61"/>
        <v>1163-19-5</v>
      </c>
      <c r="E1346" s="289"/>
      <c r="F1346" s="289"/>
      <c r="G1346" s="300">
        <f t="shared" si="62"/>
        <v>1</v>
      </c>
      <c r="H1346" s="281" t="s">
        <v>21556</v>
      </c>
      <c r="I1346" s="281" t="s">
        <v>21557</v>
      </c>
      <c r="J1346" t="str">
        <f t="shared" ref="J1346:J1409" si="63">B1346</f>
        <v>1689 </v>
      </c>
    </row>
    <row r="1347" spans="1:10" ht="15" customHeight="1">
      <c r="A1347">
        <v>1324</v>
      </c>
      <c r="B1347" s="123" t="s">
        <v>20712</v>
      </c>
      <c r="C1347" s="282" t="s">
        <v>22906</v>
      </c>
      <c r="D1347" s="282" t="str">
        <f t="shared" ref="D1347:D1410" si="64">TEXT(C1347,"0000")</f>
        <v>117-08-8</v>
      </c>
      <c r="E1347" s="289"/>
      <c r="F1347" s="289"/>
      <c r="G1347" s="300">
        <f t="shared" ref="G1347:G1410" si="65">COUNTIF($C$2:$C$1713,C1347)</f>
        <v>1</v>
      </c>
      <c r="H1347" s="281" t="s">
        <v>20713</v>
      </c>
      <c r="I1347" s="281" t="s">
        <v>20714</v>
      </c>
      <c r="J1347" t="str">
        <f t="shared" si="63"/>
        <v>1374 </v>
      </c>
    </row>
    <row r="1348" spans="1:10" ht="15" customHeight="1">
      <c r="A1348">
        <v>1524</v>
      </c>
      <c r="B1348" s="123" t="s">
        <v>21272</v>
      </c>
      <c r="C1348" s="282" t="s">
        <v>23005</v>
      </c>
      <c r="D1348" s="282" t="str">
        <f t="shared" si="64"/>
        <v>117-79-3</v>
      </c>
      <c r="E1348" s="289"/>
      <c r="F1348" s="289"/>
      <c r="G1348" s="300">
        <f t="shared" si="65"/>
        <v>1</v>
      </c>
      <c r="H1348" s="281" t="s">
        <v>21273</v>
      </c>
      <c r="I1348" s="281" t="s">
        <v>21274</v>
      </c>
      <c r="J1348" t="str">
        <f t="shared" si="63"/>
        <v>1579 </v>
      </c>
    </row>
    <row r="1349" spans="1:10" ht="15" customHeight="1">
      <c r="A1349">
        <v>761</v>
      </c>
      <c r="B1349" s="123" t="s">
        <v>19144</v>
      </c>
      <c r="C1349" s="282" t="s">
        <v>23144</v>
      </c>
      <c r="D1349" s="282" t="str">
        <f t="shared" si="64"/>
        <v>118-75-2</v>
      </c>
      <c r="E1349" s="289">
        <v>3077</v>
      </c>
      <c r="F1349" s="289">
        <v>3077</v>
      </c>
      <c r="G1349" s="300">
        <f t="shared" si="65"/>
        <v>1</v>
      </c>
      <c r="H1349" s="281" t="s">
        <v>19145</v>
      </c>
      <c r="I1349" s="281" t="s">
        <v>19146</v>
      </c>
      <c r="J1349" t="str">
        <f t="shared" si="63"/>
        <v>0780 </v>
      </c>
    </row>
    <row r="1350" spans="1:10" ht="15" customHeight="1">
      <c r="A1350">
        <v>1507</v>
      </c>
      <c r="B1350" s="123" t="s">
        <v>21225</v>
      </c>
      <c r="C1350" s="282" t="s">
        <v>22994</v>
      </c>
      <c r="D1350" s="282" t="str">
        <f t="shared" si="64"/>
        <v>118-79-6</v>
      </c>
      <c r="E1350" s="289"/>
      <c r="F1350" s="289"/>
      <c r="G1350" s="300">
        <f t="shared" si="65"/>
        <v>1</v>
      </c>
      <c r="H1350" s="281" t="s">
        <v>21226</v>
      </c>
      <c r="I1350" s="281" t="s">
        <v>21227</v>
      </c>
      <c r="J1350" t="str">
        <f t="shared" si="63"/>
        <v>1563 </v>
      </c>
    </row>
    <row r="1351" spans="1:10" ht="15" customHeight="1">
      <c r="A1351">
        <v>1250</v>
      </c>
      <c r="B1351" s="123" t="s">
        <v>20503</v>
      </c>
      <c r="C1351" s="282" t="s">
        <v>22868</v>
      </c>
      <c r="D1351" s="282" t="str">
        <f t="shared" si="64"/>
        <v>118-92-3</v>
      </c>
      <c r="E1351" s="289"/>
      <c r="F1351" s="289"/>
      <c r="G1351" s="300">
        <f t="shared" si="65"/>
        <v>1</v>
      </c>
      <c r="H1351" s="281" t="s">
        <v>20504</v>
      </c>
      <c r="I1351" s="281" t="s">
        <v>20505</v>
      </c>
      <c r="J1351" t="str">
        <f t="shared" si="63"/>
        <v>1295 </v>
      </c>
    </row>
    <row r="1352" spans="1:10" ht="15" customHeight="1">
      <c r="A1352">
        <v>1476</v>
      </c>
      <c r="B1352" s="123" t="s">
        <v>21141</v>
      </c>
      <c r="C1352" s="282" t="s">
        <v>22976</v>
      </c>
      <c r="D1352" s="282" t="str">
        <f t="shared" si="64"/>
        <v>1189-85-1</v>
      </c>
      <c r="E1352" s="289"/>
      <c r="F1352" s="289"/>
      <c r="G1352" s="300">
        <f t="shared" si="65"/>
        <v>1</v>
      </c>
      <c r="H1352" s="281" t="s">
        <v>21142</v>
      </c>
      <c r="I1352" s="281" t="s">
        <v>21143</v>
      </c>
      <c r="J1352" t="str">
        <f t="shared" si="63"/>
        <v>1533 </v>
      </c>
    </row>
    <row r="1353" spans="1:10" ht="15" customHeight="1">
      <c r="A1353">
        <v>1448</v>
      </c>
      <c r="B1353" s="123" t="s">
        <v>21058</v>
      </c>
      <c r="C1353" s="282" t="s">
        <v>22961</v>
      </c>
      <c r="D1353" s="282" t="str">
        <f t="shared" si="64"/>
        <v>119-36-8</v>
      </c>
      <c r="E1353" s="289"/>
      <c r="F1353" s="289"/>
      <c r="G1353" s="300">
        <f t="shared" si="65"/>
        <v>1</v>
      </c>
      <c r="H1353" s="281" t="s">
        <v>21059</v>
      </c>
      <c r="I1353" s="281" t="s">
        <v>21060</v>
      </c>
      <c r="J1353" t="str">
        <f t="shared" si="63"/>
        <v>1505 </v>
      </c>
    </row>
    <row r="1354" spans="1:10" ht="15" customHeight="1">
      <c r="A1354">
        <v>845</v>
      </c>
      <c r="B1354" s="123" t="s">
        <v>19378</v>
      </c>
      <c r="C1354" s="282" t="s">
        <v>23171</v>
      </c>
      <c r="D1354" s="282" t="str">
        <f t="shared" si="64"/>
        <v>1194-65-6</v>
      </c>
      <c r="E1354" s="289">
        <v>3077</v>
      </c>
      <c r="F1354" s="289">
        <v>3077</v>
      </c>
      <c r="G1354" s="300">
        <f t="shared" si="65"/>
        <v>1</v>
      </c>
      <c r="H1354" s="281" t="s">
        <v>19379</v>
      </c>
      <c r="I1354" s="281" t="s">
        <v>19380</v>
      </c>
      <c r="J1354" t="str">
        <f t="shared" si="63"/>
        <v>0867 </v>
      </c>
    </row>
    <row r="1355" spans="1:10" ht="15" customHeight="1">
      <c r="A1355">
        <v>1172</v>
      </c>
      <c r="B1355" s="123" t="s">
        <v>20281</v>
      </c>
      <c r="C1355" s="282" t="s">
        <v>22831</v>
      </c>
      <c r="D1355" s="282" t="str">
        <f t="shared" si="64"/>
        <v>119-53-9</v>
      </c>
      <c r="E1355" s="289"/>
      <c r="F1355" s="289"/>
      <c r="G1355" s="300">
        <f t="shared" si="65"/>
        <v>1</v>
      </c>
      <c r="H1355" s="281" t="s">
        <v>20282</v>
      </c>
      <c r="I1355" s="281" t="s">
        <v>20283</v>
      </c>
      <c r="J1355" t="str">
        <f t="shared" si="63"/>
        <v>1214 </v>
      </c>
    </row>
    <row r="1356" spans="1:10" ht="15" customHeight="1">
      <c r="A1356">
        <v>1470</v>
      </c>
      <c r="B1356" s="123" t="s">
        <v>21123</v>
      </c>
      <c r="C1356" s="282" t="s">
        <v>22972</v>
      </c>
      <c r="D1356" s="282" t="str">
        <f t="shared" si="64"/>
        <v>119-64-2</v>
      </c>
      <c r="E1356" s="289"/>
      <c r="F1356" s="289"/>
      <c r="G1356" s="300">
        <f t="shared" si="65"/>
        <v>1</v>
      </c>
      <c r="H1356" s="281" t="s">
        <v>21124</v>
      </c>
      <c r="I1356" s="281" t="s">
        <v>21125</v>
      </c>
      <c r="J1356" t="str">
        <f t="shared" si="63"/>
        <v>1527 </v>
      </c>
    </row>
    <row r="1357" spans="1:10" ht="15" customHeight="1">
      <c r="A1357">
        <v>1568</v>
      </c>
      <c r="B1357" s="123" t="s">
        <v>21395</v>
      </c>
      <c r="C1357" s="282" t="s">
        <v>23026</v>
      </c>
      <c r="D1357" s="282" t="str">
        <f t="shared" si="64"/>
        <v>119-80-2</v>
      </c>
      <c r="E1357" s="289"/>
      <c r="F1357" s="289"/>
      <c r="G1357" s="300">
        <f t="shared" si="65"/>
        <v>1</v>
      </c>
      <c r="H1357" s="281" t="s">
        <v>21396</v>
      </c>
      <c r="I1357" s="281" t="s">
        <v>21397</v>
      </c>
      <c r="J1357" t="str">
        <f t="shared" si="63"/>
        <v>1623 </v>
      </c>
    </row>
    <row r="1358" spans="1:10" ht="15" customHeight="1">
      <c r="A1358">
        <v>939</v>
      </c>
      <c r="B1358" s="123" t="s">
        <v>19637</v>
      </c>
      <c r="C1358" s="282" t="s">
        <v>22738</v>
      </c>
      <c r="D1358" s="282" t="str">
        <f t="shared" si="64"/>
        <v>119-93-7</v>
      </c>
      <c r="E1358" s="289"/>
      <c r="F1358" s="289"/>
      <c r="G1358" s="300">
        <f t="shared" si="65"/>
        <v>1</v>
      </c>
      <c r="H1358" s="281" t="s">
        <v>19638</v>
      </c>
      <c r="I1358" s="281" t="s">
        <v>19639</v>
      </c>
      <c r="J1358" t="str">
        <f t="shared" si="63"/>
        <v>0960 </v>
      </c>
    </row>
    <row r="1359" spans="1:10" ht="15" customHeight="1">
      <c r="A1359">
        <v>1446</v>
      </c>
      <c r="B1359" s="123" t="s">
        <v>21052</v>
      </c>
      <c r="C1359" s="282" t="s">
        <v>22960</v>
      </c>
      <c r="D1359" s="282" t="str">
        <f t="shared" si="64"/>
        <v>120068-37-3</v>
      </c>
      <c r="E1359" s="289"/>
      <c r="F1359" s="289"/>
      <c r="G1359" s="300">
        <f t="shared" si="65"/>
        <v>1</v>
      </c>
      <c r="H1359" s="281" t="s">
        <v>21053</v>
      </c>
      <c r="I1359" s="281" t="s">
        <v>21054</v>
      </c>
      <c r="J1359" t="str">
        <f t="shared" si="63"/>
        <v>1503 </v>
      </c>
    </row>
    <row r="1360" spans="1:10" ht="15" customHeight="1">
      <c r="A1360">
        <v>806</v>
      </c>
      <c r="B1360" s="123" t="s">
        <v>19268</v>
      </c>
      <c r="C1360" s="282" t="s">
        <v>23180</v>
      </c>
      <c r="D1360" s="282" t="str">
        <f t="shared" si="64"/>
        <v>120-12-7</v>
      </c>
      <c r="E1360" s="289">
        <v>3077</v>
      </c>
      <c r="F1360" s="289">
        <v>3077</v>
      </c>
      <c r="G1360" s="300">
        <f t="shared" si="65"/>
        <v>1</v>
      </c>
      <c r="H1360" s="281" t="s">
        <v>19269</v>
      </c>
      <c r="I1360" s="281" t="s">
        <v>19270</v>
      </c>
      <c r="J1360" t="str">
        <f t="shared" si="63"/>
        <v>0825 </v>
      </c>
    </row>
    <row r="1361" spans="1:10" ht="15" customHeight="1">
      <c r="A1361">
        <v>1262</v>
      </c>
      <c r="B1361" s="123" t="s">
        <v>20539</v>
      </c>
      <c r="C1361" s="282" t="s">
        <v>22875</v>
      </c>
      <c r="D1361" s="282" t="str">
        <f t="shared" si="64"/>
        <v>12018-01-8</v>
      </c>
      <c r="E1361" s="289"/>
      <c r="F1361" s="289"/>
      <c r="G1361" s="300">
        <f t="shared" si="65"/>
        <v>1</v>
      </c>
      <c r="H1361" s="281" t="s">
        <v>20540</v>
      </c>
      <c r="I1361" s="281" t="s">
        <v>20541</v>
      </c>
      <c r="J1361" t="str">
        <f t="shared" si="63"/>
        <v>1310 </v>
      </c>
    </row>
    <row r="1362" spans="1:10" ht="15" customHeight="1">
      <c r="A1362">
        <v>441</v>
      </c>
      <c r="B1362" s="123" t="s">
        <v>18279</v>
      </c>
      <c r="C1362" s="282" t="s">
        <v>23113</v>
      </c>
      <c r="D1362" s="282" t="str">
        <f t="shared" si="64"/>
        <v>120-55-8</v>
      </c>
      <c r="E1362" s="289"/>
      <c r="F1362" s="289"/>
      <c r="G1362" s="300">
        <f t="shared" si="65"/>
        <v>1</v>
      </c>
      <c r="H1362" s="281" t="s">
        <v>18280</v>
      </c>
      <c r="I1362" s="281" t="s">
        <v>18281</v>
      </c>
      <c r="J1362" t="str">
        <f t="shared" si="63"/>
        <v>0447 </v>
      </c>
    </row>
    <row r="1363" spans="1:10" ht="15" customHeight="1">
      <c r="A1363">
        <v>1271</v>
      </c>
      <c r="B1363" s="123" t="s">
        <v>20565</v>
      </c>
      <c r="C1363" s="282" t="s">
        <v>22880</v>
      </c>
      <c r="D1363" s="282" t="str">
        <f t="shared" si="64"/>
        <v>12070-08-5</v>
      </c>
      <c r="E1363" s="289"/>
      <c r="F1363" s="289"/>
      <c r="G1363" s="300">
        <f t="shared" si="65"/>
        <v>1</v>
      </c>
      <c r="H1363" s="281" t="s">
        <v>20566</v>
      </c>
      <c r="I1363" s="281"/>
      <c r="J1363" t="str">
        <f t="shared" si="63"/>
        <v>1319 </v>
      </c>
    </row>
    <row r="1364" spans="1:10" ht="15" customHeight="1">
      <c r="A1364">
        <v>1272</v>
      </c>
      <c r="B1364" s="123" t="s">
        <v>20567</v>
      </c>
      <c r="C1364" s="282" t="s">
        <v>22881</v>
      </c>
      <c r="D1364" s="282" t="str">
        <f t="shared" si="64"/>
        <v>12070-12-1</v>
      </c>
      <c r="E1364" s="289"/>
      <c r="F1364" s="289"/>
      <c r="G1364" s="300">
        <f t="shared" si="65"/>
        <v>1</v>
      </c>
      <c r="H1364" s="281" t="s">
        <v>20568</v>
      </c>
      <c r="I1364" s="281"/>
      <c r="J1364" t="str">
        <f t="shared" si="63"/>
        <v>1320 </v>
      </c>
    </row>
    <row r="1365" spans="1:10" ht="15" customHeight="1">
      <c r="A1365">
        <v>1142</v>
      </c>
      <c r="B1365" s="123" t="s">
        <v>20199</v>
      </c>
      <c r="C1365" s="282" t="s">
        <v>22819</v>
      </c>
      <c r="D1365" s="282" t="str">
        <f t="shared" si="64"/>
        <v>120-71-8</v>
      </c>
      <c r="E1365" s="289"/>
      <c r="F1365" s="289"/>
      <c r="G1365" s="300">
        <f t="shared" si="65"/>
        <v>1</v>
      </c>
      <c r="H1365" s="281" t="s">
        <v>20200</v>
      </c>
      <c r="I1365" s="281" t="s">
        <v>20201</v>
      </c>
      <c r="J1365" t="str">
        <f t="shared" si="63"/>
        <v>1180 </v>
      </c>
    </row>
    <row r="1366" spans="1:10" ht="15" customHeight="1">
      <c r="A1366">
        <v>1006</v>
      </c>
      <c r="B1366" s="123" t="s">
        <v>19824</v>
      </c>
      <c r="C1366" s="282" t="s">
        <v>22760</v>
      </c>
      <c r="D1366" s="282" t="str">
        <f t="shared" si="64"/>
        <v>12124-99-1</v>
      </c>
      <c r="E1366" s="289"/>
      <c r="F1366" s="289"/>
      <c r="G1366" s="300">
        <f t="shared" si="65"/>
        <v>1</v>
      </c>
      <c r="H1366" s="281" t="s">
        <v>19825</v>
      </c>
      <c r="I1366" s="281" t="s">
        <v>19826</v>
      </c>
      <c r="J1366" t="str">
        <f t="shared" si="63"/>
        <v>1035 </v>
      </c>
    </row>
    <row r="1367" spans="1:10" ht="15" customHeight="1">
      <c r="A1367">
        <v>1022</v>
      </c>
      <c r="B1367" s="123" t="s">
        <v>19866</v>
      </c>
      <c r="C1367" s="282" t="s">
        <v>22765</v>
      </c>
      <c r="D1367" s="282" t="str">
        <f t="shared" si="64"/>
        <v>12125-02-9</v>
      </c>
      <c r="E1367" s="289"/>
      <c r="F1367" s="289"/>
      <c r="G1367" s="300">
        <f t="shared" si="65"/>
        <v>1</v>
      </c>
      <c r="H1367" s="281" t="s">
        <v>19867</v>
      </c>
      <c r="I1367" s="281" t="s">
        <v>19868</v>
      </c>
      <c r="J1367" t="str">
        <f t="shared" si="63"/>
        <v>1051 </v>
      </c>
    </row>
    <row r="1368" spans="1:10" ht="15" customHeight="1">
      <c r="A1368">
        <v>1669</v>
      </c>
      <c r="B1368" s="123" t="s">
        <v>21686</v>
      </c>
      <c r="C1368" s="282" t="s">
        <v>23067</v>
      </c>
      <c r="D1368" s="282" t="str">
        <f t="shared" si="64"/>
        <v>121-33-5</v>
      </c>
      <c r="E1368" s="289"/>
      <c r="F1368" s="289"/>
      <c r="G1368" s="300">
        <f t="shared" si="65"/>
        <v>1</v>
      </c>
      <c r="H1368" s="281" t="s">
        <v>21687</v>
      </c>
      <c r="I1368" s="281" t="s">
        <v>21688</v>
      </c>
      <c r="J1368" t="str">
        <f t="shared" si="63"/>
        <v>1740 </v>
      </c>
    </row>
    <row r="1369" spans="1:10" ht="15" customHeight="1">
      <c r="A1369">
        <v>558</v>
      </c>
      <c r="B1369" s="123" t="s">
        <v>18597</v>
      </c>
      <c r="C1369" s="282" t="s">
        <v>23126</v>
      </c>
      <c r="D1369" s="282" t="str">
        <f t="shared" si="64"/>
        <v>121-57-3</v>
      </c>
      <c r="E1369" s="289"/>
      <c r="F1369" s="289"/>
      <c r="G1369" s="300">
        <f t="shared" si="65"/>
        <v>1</v>
      </c>
      <c r="H1369" s="281" t="s">
        <v>18598</v>
      </c>
      <c r="I1369" s="281" t="s">
        <v>18599</v>
      </c>
      <c r="J1369" t="str">
        <f t="shared" si="63"/>
        <v>0569 </v>
      </c>
    </row>
    <row r="1370" spans="1:10" ht="15" customHeight="1">
      <c r="A1370">
        <v>1273</v>
      </c>
      <c r="B1370" s="123" t="s">
        <v>20569</v>
      </c>
      <c r="C1370" s="282" t="s">
        <v>22882</v>
      </c>
      <c r="D1370" s="282" t="str">
        <f t="shared" si="64"/>
        <v>12174-11-7</v>
      </c>
      <c r="E1370" s="289"/>
      <c r="F1370" s="289"/>
      <c r="G1370" s="300">
        <f t="shared" si="65"/>
        <v>1</v>
      </c>
      <c r="H1370" s="281" t="s">
        <v>20570</v>
      </c>
      <c r="I1370" s="281" t="s">
        <v>20571</v>
      </c>
      <c r="J1370" t="str">
        <f t="shared" si="63"/>
        <v>1321 </v>
      </c>
    </row>
    <row r="1371" spans="1:10" ht="15" customHeight="1">
      <c r="A1371">
        <v>187</v>
      </c>
      <c r="B1371" s="123" t="s">
        <v>17588</v>
      </c>
      <c r="C1371" s="282" t="s">
        <v>23091</v>
      </c>
      <c r="D1371" s="282" t="str">
        <f t="shared" si="64"/>
        <v>122-60-1</v>
      </c>
      <c r="E1371" s="289"/>
      <c r="F1371" s="289"/>
      <c r="G1371" s="300">
        <f t="shared" si="65"/>
        <v>1</v>
      </c>
      <c r="H1371" s="281" t="s">
        <v>17589</v>
      </c>
      <c r="I1371" s="281" t="s">
        <v>17590</v>
      </c>
      <c r="J1371" t="str">
        <f t="shared" si="63"/>
        <v>0188 </v>
      </c>
    </row>
    <row r="1372" spans="1:10" ht="15" customHeight="1">
      <c r="A1372">
        <v>1245</v>
      </c>
      <c r="B1372" s="123" t="s">
        <v>20489</v>
      </c>
      <c r="C1372" s="282" t="s">
        <v>22865</v>
      </c>
      <c r="D1372" s="282" t="str">
        <f t="shared" si="64"/>
        <v>122-62-3</v>
      </c>
      <c r="E1372" s="289"/>
      <c r="F1372" s="289"/>
      <c r="G1372" s="300">
        <f t="shared" si="65"/>
        <v>1</v>
      </c>
      <c r="H1372" s="281" t="s">
        <v>20490</v>
      </c>
      <c r="I1372" s="281" t="s">
        <v>20491</v>
      </c>
      <c r="J1372" t="str">
        <f t="shared" si="63"/>
        <v>1290 </v>
      </c>
    </row>
    <row r="1373" spans="1:10" ht="15" customHeight="1">
      <c r="A1373">
        <v>1046</v>
      </c>
      <c r="B1373" s="123" t="s">
        <v>19933</v>
      </c>
      <c r="C1373" s="282" t="s">
        <v>22771</v>
      </c>
      <c r="D1373" s="282" t="str">
        <f t="shared" si="64"/>
        <v>123-25-1</v>
      </c>
      <c r="E1373" s="289"/>
      <c r="F1373" s="289"/>
      <c r="G1373" s="300">
        <f t="shared" si="65"/>
        <v>1</v>
      </c>
      <c r="H1373" s="281" t="s">
        <v>19934</v>
      </c>
      <c r="I1373" s="281" t="s">
        <v>19935</v>
      </c>
      <c r="J1373" t="str">
        <f t="shared" si="63"/>
        <v>1079 </v>
      </c>
    </row>
    <row r="1374" spans="1:10" ht="15" customHeight="1">
      <c r="A1374">
        <v>1261</v>
      </c>
      <c r="B1374" s="123" t="s">
        <v>20536</v>
      </c>
      <c r="C1374" s="282" t="s">
        <v>22874</v>
      </c>
      <c r="D1374" s="282" t="str">
        <f t="shared" si="64"/>
        <v>12336-95-7</v>
      </c>
      <c r="E1374" s="289"/>
      <c r="F1374" s="289"/>
      <c r="G1374" s="300">
        <f t="shared" si="65"/>
        <v>1</v>
      </c>
      <c r="H1374" s="281" t="s">
        <v>20537</v>
      </c>
      <c r="I1374" s="281" t="s">
        <v>20538</v>
      </c>
      <c r="J1374" t="str">
        <f t="shared" si="63"/>
        <v>1309 </v>
      </c>
    </row>
    <row r="1375" spans="1:10" ht="15" customHeight="1">
      <c r="A1375">
        <v>1054</v>
      </c>
      <c r="B1375" s="123" t="s">
        <v>19956</v>
      </c>
      <c r="C1375" s="282" t="s">
        <v>22776</v>
      </c>
      <c r="D1375" s="282" t="str">
        <f t="shared" si="64"/>
        <v>123-39-7</v>
      </c>
      <c r="E1375" s="289"/>
      <c r="F1375" s="289"/>
      <c r="G1375" s="300">
        <f t="shared" si="65"/>
        <v>1</v>
      </c>
      <c r="H1375" s="281" t="s">
        <v>19957</v>
      </c>
      <c r="I1375" s="281" t="s">
        <v>19958</v>
      </c>
      <c r="J1375" t="str">
        <f t="shared" si="63"/>
        <v>1087 </v>
      </c>
    </row>
    <row r="1376" spans="1:10" ht="15" customHeight="1">
      <c r="A1376">
        <v>1132</v>
      </c>
      <c r="B1376" s="123" t="s">
        <v>20170</v>
      </c>
      <c r="C1376" s="282" t="s">
        <v>22813</v>
      </c>
      <c r="D1376" s="282" t="str">
        <f t="shared" si="64"/>
        <v>123-96-6</v>
      </c>
      <c r="E1376" s="289"/>
      <c r="F1376" s="289"/>
      <c r="G1376" s="300">
        <f t="shared" si="65"/>
        <v>1</v>
      </c>
      <c r="H1376" s="281" t="s">
        <v>20171</v>
      </c>
      <c r="I1376" s="281" t="s">
        <v>20172</v>
      </c>
      <c r="J1376" t="str">
        <f t="shared" si="63"/>
        <v>1170 </v>
      </c>
    </row>
    <row r="1377" spans="1:10" ht="15" customHeight="1">
      <c r="A1377">
        <v>770</v>
      </c>
      <c r="B1377" s="123" t="s">
        <v>19170</v>
      </c>
      <c r="C1377" s="282" t="s">
        <v>23151</v>
      </c>
      <c r="D1377" s="282" t="str">
        <f t="shared" si="64"/>
        <v>124-17-4</v>
      </c>
      <c r="E1377" s="289" t="s">
        <v>22547</v>
      </c>
      <c r="F1377" s="289" t="s">
        <v>22547</v>
      </c>
      <c r="G1377" s="300">
        <f t="shared" si="65"/>
        <v>1</v>
      </c>
      <c r="H1377" s="281" t="s">
        <v>19171</v>
      </c>
      <c r="I1377" s="281" t="s">
        <v>19172</v>
      </c>
      <c r="J1377" t="str">
        <f t="shared" si="63"/>
        <v>0789 </v>
      </c>
    </row>
    <row r="1378" spans="1:10" ht="15" customHeight="1">
      <c r="A1378">
        <v>1314</v>
      </c>
      <c r="B1378" s="123" t="s">
        <v>20683</v>
      </c>
      <c r="C1378" s="282" t="s">
        <v>22901</v>
      </c>
      <c r="D1378" s="282" t="str">
        <f t="shared" si="64"/>
        <v>124-22-1</v>
      </c>
      <c r="E1378" s="289"/>
      <c r="F1378" s="289"/>
      <c r="G1378" s="300">
        <f t="shared" si="65"/>
        <v>1</v>
      </c>
      <c r="H1378" s="281" t="s">
        <v>20684</v>
      </c>
      <c r="I1378" s="281" t="s">
        <v>20685</v>
      </c>
      <c r="J1378" t="str">
        <f t="shared" si="63"/>
        <v>1364 </v>
      </c>
    </row>
    <row r="1379" spans="1:10" ht="15" customHeight="1">
      <c r="A1379">
        <v>1315</v>
      </c>
      <c r="B1379" s="123" t="s">
        <v>20686</v>
      </c>
      <c r="C1379" s="282" t="s">
        <v>22902</v>
      </c>
      <c r="D1379" s="282" t="str">
        <f t="shared" si="64"/>
        <v>124-30-1</v>
      </c>
      <c r="E1379" s="289"/>
      <c r="F1379" s="289"/>
      <c r="G1379" s="300">
        <f t="shared" si="65"/>
        <v>1</v>
      </c>
      <c r="H1379" s="281" t="s">
        <v>20687</v>
      </c>
      <c r="I1379" s="281" t="s">
        <v>20688</v>
      </c>
      <c r="J1379" t="str">
        <f t="shared" si="63"/>
        <v>1365 </v>
      </c>
    </row>
    <row r="1380" spans="1:10" ht="15" customHeight="1">
      <c r="A1380">
        <v>282</v>
      </c>
      <c r="B1380" s="123" t="s">
        <v>17843</v>
      </c>
      <c r="C1380" s="282" t="s">
        <v>23098</v>
      </c>
      <c r="D1380" s="282" t="str">
        <f t="shared" si="64"/>
        <v>124-68-5</v>
      </c>
      <c r="E1380" s="289"/>
      <c r="F1380" s="289"/>
      <c r="G1380" s="300">
        <f t="shared" si="65"/>
        <v>1</v>
      </c>
      <c r="H1380" s="281" t="s">
        <v>22553</v>
      </c>
      <c r="I1380" s="281" t="s">
        <v>17844</v>
      </c>
      <c r="J1380" t="str">
        <f t="shared" si="63"/>
        <v>0285 </v>
      </c>
    </row>
    <row r="1381" spans="1:10" ht="15" customHeight="1">
      <c r="A1381">
        <v>536</v>
      </c>
      <c r="B1381" s="123" t="s">
        <v>18536</v>
      </c>
      <c r="C1381" s="282" t="s">
        <v>23120</v>
      </c>
      <c r="D1381" s="282" t="str">
        <f t="shared" si="64"/>
        <v>127-08-2</v>
      </c>
      <c r="E1381" s="289"/>
      <c r="F1381" s="289"/>
      <c r="G1381" s="300">
        <f t="shared" si="65"/>
        <v>1</v>
      </c>
      <c r="H1381" s="281" t="s">
        <v>18537</v>
      </c>
      <c r="I1381" s="281" t="s">
        <v>18538</v>
      </c>
      <c r="J1381" t="str">
        <f t="shared" si="63"/>
        <v>0547 </v>
      </c>
    </row>
    <row r="1382" spans="1:10" ht="15" customHeight="1">
      <c r="A1382">
        <v>820</v>
      </c>
      <c r="B1382" s="123" t="s">
        <v>19310</v>
      </c>
      <c r="C1382" s="282" t="s">
        <v>23166</v>
      </c>
      <c r="D1382" s="282" t="str">
        <f t="shared" si="64"/>
        <v>128-37-0</v>
      </c>
      <c r="E1382" s="289">
        <v>3077</v>
      </c>
      <c r="F1382" s="289">
        <v>3077</v>
      </c>
      <c r="G1382" s="300">
        <f t="shared" si="65"/>
        <v>1</v>
      </c>
      <c r="H1382" s="281" t="s">
        <v>19311</v>
      </c>
      <c r="I1382" s="281" t="s">
        <v>19312</v>
      </c>
      <c r="J1382" t="str">
        <f t="shared" si="63"/>
        <v>0841 </v>
      </c>
    </row>
    <row r="1383" spans="1:10" ht="15" customHeight="1">
      <c r="A1383">
        <v>1419</v>
      </c>
      <c r="B1383" s="123" t="s">
        <v>20977</v>
      </c>
      <c r="C1383" s="282" t="s">
        <v>22951</v>
      </c>
      <c r="D1383" s="282" t="str">
        <f t="shared" si="64"/>
        <v>129-00-0</v>
      </c>
      <c r="E1383" s="289"/>
      <c r="F1383" s="289"/>
      <c r="G1383" s="300">
        <f t="shared" si="65"/>
        <v>1</v>
      </c>
      <c r="H1383" s="281" t="s">
        <v>20978</v>
      </c>
      <c r="I1383" s="281" t="s">
        <v>20979</v>
      </c>
      <c r="J1383" t="str">
        <f t="shared" si="63"/>
        <v>1474 </v>
      </c>
    </row>
    <row r="1384" spans="1:10" ht="15" customHeight="1">
      <c r="A1384">
        <v>1457</v>
      </c>
      <c r="B1384" s="123" t="s">
        <v>21084</v>
      </c>
      <c r="C1384" s="282" t="s">
        <v>22968</v>
      </c>
      <c r="D1384" s="282" t="str">
        <f t="shared" si="64"/>
        <v>1300-72-7</v>
      </c>
      <c r="E1384" s="289"/>
      <c r="F1384" s="289"/>
      <c r="G1384" s="300">
        <f t="shared" si="65"/>
        <v>1</v>
      </c>
      <c r="H1384" s="281" t="s">
        <v>21085</v>
      </c>
      <c r="I1384" s="281" t="s">
        <v>21086</v>
      </c>
      <c r="J1384" t="str">
        <f t="shared" si="63"/>
        <v>1514 </v>
      </c>
    </row>
    <row r="1385" spans="1:10" ht="15" customHeight="1">
      <c r="A1385">
        <v>380</v>
      </c>
      <c r="B1385" s="123" t="s">
        <v>18111</v>
      </c>
      <c r="C1385" s="282" t="s">
        <v>22554</v>
      </c>
      <c r="D1385" s="282" t="str">
        <f t="shared" si="64"/>
        <v>1302-78-9</v>
      </c>
      <c r="E1385" s="289"/>
      <c r="F1385" s="289"/>
      <c r="G1385" s="300">
        <f t="shared" si="65"/>
        <v>1</v>
      </c>
      <c r="H1385" s="281" t="s">
        <v>18112</v>
      </c>
      <c r="I1385" s="281" t="s">
        <v>18113</v>
      </c>
      <c r="J1385" t="str">
        <f t="shared" si="63"/>
        <v>0384 </v>
      </c>
    </row>
    <row r="1386" spans="1:10" ht="15" customHeight="1">
      <c r="A1386">
        <v>816</v>
      </c>
      <c r="B1386" s="123" t="s">
        <v>19298</v>
      </c>
      <c r="C1386" s="282" t="s">
        <v>23164</v>
      </c>
      <c r="D1386" s="282" t="str">
        <f t="shared" si="64"/>
        <v>1303-86-2</v>
      </c>
      <c r="E1386" s="289" t="s">
        <v>22547</v>
      </c>
      <c r="F1386" s="289" t="s">
        <v>22547</v>
      </c>
      <c r="G1386" s="300">
        <f t="shared" si="65"/>
        <v>1</v>
      </c>
      <c r="H1386" s="281" t="s">
        <v>19299</v>
      </c>
      <c r="I1386" s="281" t="s">
        <v>19300</v>
      </c>
      <c r="J1386" t="str">
        <f t="shared" si="63"/>
        <v>0836 </v>
      </c>
    </row>
    <row r="1387" spans="1:10" ht="15" customHeight="1">
      <c r="A1387">
        <v>556</v>
      </c>
      <c r="B1387" s="123" t="s">
        <v>18591</v>
      </c>
      <c r="C1387" s="282" t="s">
        <v>23124</v>
      </c>
      <c r="D1387" s="282" t="str">
        <f t="shared" si="64"/>
        <v>1303-96-4</v>
      </c>
      <c r="E1387" s="289"/>
      <c r="F1387" s="289"/>
      <c r="G1387" s="300">
        <f t="shared" si="65"/>
        <v>1</v>
      </c>
      <c r="H1387" s="281" t="s">
        <v>18592</v>
      </c>
      <c r="I1387" s="281" t="s">
        <v>18593</v>
      </c>
      <c r="J1387" t="str">
        <f t="shared" si="63"/>
        <v>0567 </v>
      </c>
    </row>
    <row r="1388" spans="1:10" ht="15" customHeight="1">
      <c r="A1388">
        <v>403</v>
      </c>
      <c r="B1388" s="123" t="s">
        <v>18174</v>
      </c>
      <c r="C1388" s="282" t="s">
        <v>23112</v>
      </c>
      <c r="D1388" s="282" t="str">
        <f t="shared" si="64"/>
        <v>1305-62-0</v>
      </c>
      <c r="E1388" s="289"/>
      <c r="F1388" s="289"/>
      <c r="G1388" s="300">
        <f t="shared" si="65"/>
        <v>1</v>
      </c>
      <c r="H1388" s="281" t="s">
        <v>18175</v>
      </c>
      <c r="I1388" s="281" t="s">
        <v>18176</v>
      </c>
      <c r="J1388" t="str">
        <f t="shared" si="63"/>
        <v>0408 </v>
      </c>
    </row>
    <row r="1389" spans="1:10" ht="15" customHeight="1">
      <c r="A1389">
        <v>766</v>
      </c>
      <c r="B1389" s="123" t="s">
        <v>19158</v>
      </c>
      <c r="C1389" s="282" t="s">
        <v>23149</v>
      </c>
      <c r="D1389" s="282" t="str">
        <f t="shared" si="64"/>
        <v>1308-04-9</v>
      </c>
      <c r="E1389" s="289" t="s">
        <v>22547</v>
      </c>
      <c r="F1389" s="289" t="s">
        <v>19</v>
      </c>
      <c r="G1389" s="300">
        <f t="shared" si="65"/>
        <v>1</v>
      </c>
      <c r="H1389" s="281" t="s">
        <v>19159</v>
      </c>
      <c r="I1389" s="281" t="s">
        <v>19160</v>
      </c>
      <c r="J1389" t="str">
        <f t="shared" si="63"/>
        <v>0785 </v>
      </c>
    </row>
    <row r="1390" spans="1:10" ht="15" customHeight="1">
      <c r="A1390">
        <v>1403</v>
      </c>
      <c r="B1390" s="123" t="s">
        <v>20933</v>
      </c>
      <c r="C1390" s="282" t="s">
        <v>22945</v>
      </c>
      <c r="D1390" s="282" t="str">
        <f t="shared" si="64"/>
        <v>1308-14-1</v>
      </c>
      <c r="E1390" s="289"/>
      <c r="F1390" s="289"/>
      <c r="G1390" s="300">
        <f t="shared" si="65"/>
        <v>1</v>
      </c>
      <c r="H1390" s="281" t="s">
        <v>20934</v>
      </c>
      <c r="I1390" s="281" t="s">
        <v>20935</v>
      </c>
      <c r="J1390" t="str">
        <f t="shared" si="63"/>
        <v>1455 </v>
      </c>
    </row>
    <row r="1391" spans="1:10" ht="15" customHeight="1">
      <c r="A1391">
        <v>1474</v>
      </c>
      <c r="B1391" s="123" t="s">
        <v>21135</v>
      </c>
      <c r="C1391" s="282" t="s">
        <v>22974</v>
      </c>
      <c r="D1391" s="282" t="str">
        <f t="shared" si="64"/>
        <v>1308-38-9</v>
      </c>
      <c r="E1391" s="289"/>
      <c r="F1391" s="289"/>
      <c r="G1391" s="300">
        <f t="shared" si="65"/>
        <v>1</v>
      </c>
      <c r="H1391" s="281" t="s">
        <v>21136</v>
      </c>
      <c r="I1391" s="281" t="s">
        <v>21137</v>
      </c>
      <c r="J1391" t="str">
        <f t="shared" si="63"/>
        <v>1531 </v>
      </c>
    </row>
    <row r="1392" spans="1:10" ht="15" customHeight="1">
      <c r="A1392">
        <v>1522</v>
      </c>
      <c r="B1392" s="123" t="s">
        <v>21266</v>
      </c>
      <c r="C1392" s="282" t="s">
        <v>23004</v>
      </c>
      <c r="D1392" s="282" t="str">
        <f t="shared" si="64"/>
        <v>1309-37-1</v>
      </c>
      <c r="E1392" s="289"/>
      <c r="F1392" s="289"/>
      <c r="G1392" s="300">
        <f t="shared" si="65"/>
        <v>1</v>
      </c>
      <c r="H1392" s="281" t="s">
        <v>21267</v>
      </c>
      <c r="I1392" s="281" t="s">
        <v>21268</v>
      </c>
      <c r="J1392" t="str">
        <f t="shared" si="63"/>
        <v>1577 </v>
      </c>
    </row>
    <row r="1393" spans="1:10" ht="15" customHeight="1">
      <c r="A1393">
        <v>498</v>
      </c>
      <c r="B1393" s="123" t="s">
        <v>18431</v>
      </c>
      <c r="C1393" s="282" t="s">
        <v>23118</v>
      </c>
      <c r="D1393" s="282" t="str">
        <f t="shared" si="64"/>
        <v>1309-48-4</v>
      </c>
      <c r="E1393" s="289"/>
      <c r="F1393" s="289"/>
      <c r="G1393" s="300">
        <f t="shared" si="65"/>
        <v>1</v>
      </c>
      <c r="H1393" s="281" t="s">
        <v>18432</v>
      </c>
      <c r="I1393" s="281" t="s">
        <v>18433</v>
      </c>
      <c r="J1393" t="str">
        <f t="shared" si="63"/>
        <v>0504 </v>
      </c>
    </row>
    <row r="1394" spans="1:10" ht="15" customHeight="1">
      <c r="A1394">
        <v>892</v>
      </c>
      <c r="B1394" s="123" t="s">
        <v>19506</v>
      </c>
      <c r="C1394" s="282" t="s">
        <v>22728</v>
      </c>
      <c r="D1394" s="282" t="str">
        <f t="shared" si="64"/>
        <v>1310-66-3</v>
      </c>
      <c r="E1394" s="289"/>
      <c r="F1394" s="289"/>
      <c r="G1394" s="300">
        <f t="shared" si="65"/>
        <v>1</v>
      </c>
      <c r="H1394" s="281" t="s">
        <v>19507</v>
      </c>
      <c r="I1394" s="281"/>
      <c r="J1394" t="str">
        <f t="shared" si="63"/>
        <v>0914 </v>
      </c>
    </row>
    <row r="1395" spans="1:10" ht="15" customHeight="1">
      <c r="A1395">
        <v>175</v>
      </c>
      <c r="B1395" s="123" t="s">
        <v>17553</v>
      </c>
      <c r="C1395" s="282" t="s">
        <v>23089</v>
      </c>
      <c r="D1395" s="282" t="str">
        <f t="shared" si="64"/>
        <v>1313-13-9</v>
      </c>
      <c r="E1395" s="289"/>
      <c r="F1395" s="289"/>
      <c r="G1395" s="300">
        <f t="shared" si="65"/>
        <v>1</v>
      </c>
      <c r="H1395" s="281" t="s">
        <v>17554</v>
      </c>
      <c r="I1395" s="281" t="s">
        <v>17555</v>
      </c>
      <c r="J1395" t="str">
        <f t="shared" si="63"/>
        <v>0175 </v>
      </c>
    </row>
    <row r="1396" spans="1:10" ht="15" customHeight="1">
      <c r="A1396">
        <v>905</v>
      </c>
      <c r="B1396" s="123" t="s">
        <v>19540</v>
      </c>
      <c r="C1396" s="282" t="s">
        <v>22730</v>
      </c>
      <c r="D1396" s="282" t="str">
        <f t="shared" si="64"/>
        <v>1313-99-1</v>
      </c>
      <c r="E1396" s="289"/>
      <c r="F1396" s="289"/>
      <c r="G1396" s="300">
        <f t="shared" si="65"/>
        <v>1</v>
      </c>
      <c r="H1396" s="281" t="s">
        <v>19541</v>
      </c>
      <c r="I1396" s="281" t="s">
        <v>19542</v>
      </c>
      <c r="J1396" t="str">
        <f t="shared" si="63"/>
        <v>0926 </v>
      </c>
    </row>
    <row r="1397" spans="1:10" ht="15" customHeight="1">
      <c r="A1397">
        <v>975</v>
      </c>
      <c r="B1397" s="123" t="s">
        <v>19737</v>
      </c>
      <c r="C1397" s="282" t="s">
        <v>22751</v>
      </c>
      <c r="D1397" s="282" t="str">
        <f t="shared" si="64"/>
        <v>1314-41-6</v>
      </c>
      <c r="E1397" s="289"/>
      <c r="F1397" s="289"/>
      <c r="G1397" s="300">
        <f t="shared" si="65"/>
        <v>1</v>
      </c>
      <c r="H1397" s="281" t="s">
        <v>19738</v>
      </c>
      <c r="I1397" s="281" t="s">
        <v>19739</v>
      </c>
      <c r="J1397" t="str">
        <f t="shared" si="63"/>
        <v>1002 </v>
      </c>
    </row>
    <row r="1398" spans="1:10" ht="15" customHeight="1">
      <c r="A1398">
        <v>1571</v>
      </c>
      <c r="B1398" s="123" t="s">
        <v>21404</v>
      </c>
      <c r="C1398" s="282" t="s">
        <v>23027</v>
      </c>
      <c r="D1398" s="282" t="str">
        <f t="shared" si="64"/>
        <v>1314-98-3</v>
      </c>
      <c r="E1398" s="289"/>
      <c r="F1398" s="289"/>
      <c r="G1398" s="300">
        <f t="shared" si="65"/>
        <v>1</v>
      </c>
      <c r="H1398" s="281" t="s">
        <v>21405</v>
      </c>
      <c r="I1398" s="281" t="s">
        <v>21406</v>
      </c>
      <c r="J1398" t="str">
        <f t="shared" si="63"/>
        <v>1627 </v>
      </c>
    </row>
    <row r="1399" spans="1:10" ht="15" customHeight="1">
      <c r="A1399">
        <v>1347</v>
      </c>
      <c r="B1399" s="123" t="s">
        <v>20776</v>
      </c>
      <c r="C1399" s="282" t="s">
        <v>22918</v>
      </c>
      <c r="D1399" s="282" t="str">
        <f t="shared" si="64"/>
        <v>1317-35-7</v>
      </c>
      <c r="E1399" s="289"/>
      <c r="F1399" s="289"/>
      <c r="G1399" s="300">
        <f t="shared" si="65"/>
        <v>1</v>
      </c>
      <c r="H1399" s="281" t="s">
        <v>20777</v>
      </c>
      <c r="I1399" s="281" t="s">
        <v>20778</v>
      </c>
      <c r="J1399" t="str">
        <f t="shared" si="63"/>
        <v>1398 </v>
      </c>
    </row>
    <row r="1400" spans="1:10" ht="15" customHeight="1">
      <c r="A1400">
        <v>1472</v>
      </c>
      <c r="B1400" s="123" t="s">
        <v>21129</v>
      </c>
      <c r="C1400" s="282" t="s">
        <v>22973</v>
      </c>
      <c r="D1400" s="282" t="str">
        <f t="shared" si="64"/>
        <v>1317-42-6</v>
      </c>
      <c r="E1400" s="289"/>
      <c r="F1400" s="289"/>
      <c r="G1400" s="300">
        <f t="shared" si="65"/>
        <v>1</v>
      </c>
      <c r="H1400" s="281" t="s">
        <v>21130</v>
      </c>
      <c r="I1400" s="281" t="s">
        <v>21131</v>
      </c>
      <c r="J1400" t="str">
        <f t="shared" si="63"/>
        <v>1529 </v>
      </c>
    </row>
    <row r="1401" spans="1:10" ht="15" customHeight="1">
      <c r="A1401">
        <v>1709</v>
      </c>
      <c r="B1401" s="123" t="s">
        <v>21800</v>
      </c>
      <c r="C1401" s="282" t="s">
        <v>23079</v>
      </c>
      <c r="D1401" s="282" t="str">
        <f t="shared" si="64"/>
        <v>1317-70-7</v>
      </c>
      <c r="E1401" s="289"/>
      <c r="F1401" s="289"/>
      <c r="G1401" s="300">
        <f t="shared" si="65"/>
        <v>1</v>
      </c>
      <c r="H1401" s="281" t="s">
        <v>21801</v>
      </c>
      <c r="I1401" s="281" t="s">
        <v>21802</v>
      </c>
      <c r="J1401" t="str">
        <f t="shared" si="63"/>
        <v>1782 </v>
      </c>
    </row>
    <row r="1402" spans="1:10" ht="15" customHeight="1">
      <c r="A1402">
        <v>1710</v>
      </c>
      <c r="B1402" s="123" t="s">
        <v>21800</v>
      </c>
      <c r="C1402" s="282" t="s">
        <v>23080</v>
      </c>
      <c r="D1402" s="282" t="str">
        <f t="shared" si="64"/>
        <v>1317-80-2</v>
      </c>
      <c r="E1402" s="289"/>
      <c r="F1402" s="289"/>
      <c r="G1402" s="300">
        <f t="shared" si="65"/>
        <v>1</v>
      </c>
      <c r="H1402" s="281" t="s">
        <v>21801</v>
      </c>
      <c r="I1402" s="281" t="s">
        <v>21802</v>
      </c>
      <c r="J1402" t="str">
        <f t="shared" si="63"/>
        <v>1782 </v>
      </c>
    </row>
    <row r="1403" spans="1:10" ht="15" customHeight="1">
      <c r="A1403">
        <v>914</v>
      </c>
      <c r="B1403" s="123" t="s">
        <v>19567</v>
      </c>
      <c r="C1403" s="282" t="s">
        <v>22732</v>
      </c>
      <c r="D1403" s="282" t="str">
        <f t="shared" si="64"/>
        <v>1321-64-8</v>
      </c>
      <c r="E1403" s="289"/>
      <c r="F1403" s="289"/>
      <c r="G1403" s="300">
        <f t="shared" si="65"/>
        <v>1</v>
      </c>
      <c r="H1403" s="281" t="s">
        <v>19568</v>
      </c>
      <c r="I1403" s="281"/>
      <c r="J1403" t="str">
        <f t="shared" si="63"/>
        <v>0935 </v>
      </c>
    </row>
    <row r="1404" spans="1:10" ht="15" customHeight="1">
      <c r="A1404">
        <v>941</v>
      </c>
      <c r="B1404" s="123" t="s">
        <v>19643</v>
      </c>
      <c r="C1404" s="282" t="s">
        <v>22739</v>
      </c>
      <c r="D1404" s="282" t="str">
        <f t="shared" si="64"/>
        <v>1321-65-9</v>
      </c>
      <c r="E1404" s="289"/>
      <c r="F1404" s="289"/>
      <c r="G1404" s="300">
        <f t="shared" si="65"/>
        <v>1</v>
      </c>
      <c r="H1404" s="281" t="s">
        <v>19644</v>
      </c>
      <c r="I1404" s="281"/>
      <c r="J1404" t="str">
        <f t="shared" si="63"/>
        <v>0962 </v>
      </c>
    </row>
    <row r="1405" spans="1:10" ht="15" customHeight="1">
      <c r="A1405">
        <v>863</v>
      </c>
      <c r="B1405" s="123" t="s">
        <v>19427</v>
      </c>
      <c r="C1405" s="282" t="s">
        <v>23177</v>
      </c>
      <c r="D1405" s="282" t="str">
        <f t="shared" si="64"/>
        <v>1321-74-0</v>
      </c>
      <c r="E1405" s="289">
        <v>3082</v>
      </c>
      <c r="F1405" s="289">
        <v>3082</v>
      </c>
      <c r="G1405" s="300">
        <f t="shared" si="65"/>
        <v>1</v>
      </c>
      <c r="H1405" s="281" t="s">
        <v>19428</v>
      </c>
      <c r="I1405" s="281" t="s">
        <v>19429</v>
      </c>
      <c r="J1405" t="str">
        <f t="shared" si="63"/>
        <v>0885 </v>
      </c>
    </row>
    <row r="1406" spans="1:10" ht="15" customHeight="1">
      <c r="A1406">
        <v>1134</v>
      </c>
      <c r="B1406" s="123" t="s">
        <v>20176</v>
      </c>
      <c r="C1406" s="282" t="s">
        <v>22814</v>
      </c>
      <c r="D1406" s="282" t="str">
        <f t="shared" si="64"/>
        <v>1323-65-5</v>
      </c>
      <c r="E1406" s="289"/>
      <c r="F1406" s="289"/>
      <c r="G1406" s="300">
        <f t="shared" si="65"/>
        <v>1</v>
      </c>
      <c r="H1406" s="281" t="s">
        <v>20177</v>
      </c>
      <c r="I1406" s="281"/>
      <c r="J1406" t="str">
        <f t="shared" si="63"/>
        <v>1172 </v>
      </c>
    </row>
    <row r="1407" spans="1:10" ht="15" customHeight="1">
      <c r="A1407">
        <v>1187</v>
      </c>
      <c r="B1407" s="123" t="s">
        <v>20322</v>
      </c>
      <c r="C1407" s="282" t="s">
        <v>22839</v>
      </c>
      <c r="D1407" s="282" t="str">
        <f t="shared" si="64"/>
        <v>1330-43-4</v>
      </c>
      <c r="E1407" s="289"/>
      <c r="F1407" s="289"/>
      <c r="G1407" s="300">
        <f t="shared" si="65"/>
        <v>1</v>
      </c>
      <c r="H1407" s="281" t="s">
        <v>20323</v>
      </c>
      <c r="I1407" s="281" t="s">
        <v>20324</v>
      </c>
      <c r="J1407" t="str">
        <f t="shared" si="63"/>
        <v>1229 </v>
      </c>
    </row>
    <row r="1408" spans="1:10" ht="15" customHeight="1">
      <c r="A1408">
        <v>1106</v>
      </c>
      <c r="B1408" s="123" t="s">
        <v>20096</v>
      </c>
      <c r="C1408" s="282" t="s">
        <v>22800</v>
      </c>
      <c r="D1408" s="282" t="str">
        <f t="shared" si="64"/>
        <v>1332-58-7</v>
      </c>
      <c r="E1408" s="289"/>
      <c r="F1408" s="289"/>
      <c r="G1408" s="300">
        <f t="shared" si="65"/>
        <v>1</v>
      </c>
      <c r="H1408" s="281" t="s">
        <v>20097</v>
      </c>
      <c r="I1408" s="281" t="s">
        <v>20098</v>
      </c>
      <c r="J1408" t="str">
        <f t="shared" si="63"/>
        <v>1144 </v>
      </c>
    </row>
    <row r="1409" spans="1:10" ht="15" customHeight="1">
      <c r="A1409">
        <v>753</v>
      </c>
      <c r="B1409" s="123" t="s">
        <v>19122</v>
      </c>
      <c r="C1409" s="282" t="s">
        <v>23143</v>
      </c>
      <c r="D1409" s="282" t="str">
        <f t="shared" si="64"/>
        <v>133-37-9</v>
      </c>
      <c r="E1409" s="289" t="s">
        <v>22547</v>
      </c>
      <c r="F1409" s="289" t="s">
        <v>22547</v>
      </c>
      <c r="G1409" s="300">
        <f t="shared" si="65"/>
        <v>1</v>
      </c>
      <c r="H1409" s="281" t="s">
        <v>19123</v>
      </c>
      <c r="I1409" s="281" t="s">
        <v>19124</v>
      </c>
      <c r="J1409" t="str">
        <f t="shared" si="63"/>
        <v>0772 </v>
      </c>
    </row>
    <row r="1410" spans="1:10" ht="15" customHeight="1">
      <c r="A1410">
        <v>463</v>
      </c>
      <c r="B1410" s="123" t="s">
        <v>18338</v>
      </c>
      <c r="C1410" s="282" t="s">
        <v>23114</v>
      </c>
      <c r="D1410" s="282" t="str">
        <f t="shared" si="64"/>
        <v>1333-86-4</v>
      </c>
      <c r="E1410" s="289"/>
      <c r="F1410" s="289"/>
      <c r="G1410" s="300">
        <f t="shared" si="65"/>
        <v>1</v>
      </c>
      <c r="H1410" s="281" t="s">
        <v>18339</v>
      </c>
      <c r="I1410" s="281" t="s">
        <v>18340</v>
      </c>
      <c r="J1410" t="str">
        <f t="shared" ref="J1410:J1473" si="66">B1410</f>
        <v>0471 </v>
      </c>
    </row>
    <row r="1411" spans="1:10" ht="15" customHeight="1">
      <c r="A1411">
        <v>971</v>
      </c>
      <c r="B1411" s="123" t="s">
        <v>19728</v>
      </c>
      <c r="C1411" s="282" t="s">
        <v>22749</v>
      </c>
      <c r="D1411" s="282" t="str">
        <f t="shared" ref="D1411:D1474" si="67">TEXT(C1411,"0000")</f>
        <v>1335-87-1</v>
      </c>
      <c r="E1411" s="289"/>
      <c r="F1411" s="289"/>
      <c r="G1411" s="300">
        <f t="shared" ref="G1411:G1474" si="68">COUNTIF($C$2:$C$1713,C1411)</f>
        <v>1</v>
      </c>
      <c r="H1411" s="281" t="s">
        <v>19729</v>
      </c>
      <c r="I1411" s="281"/>
      <c r="J1411" t="str">
        <f t="shared" si="66"/>
        <v>0997 </v>
      </c>
    </row>
    <row r="1412" spans="1:10" ht="15" customHeight="1">
      <c r="A1412">
        <v>1336</v>
      </c>
      <c r="B1412" s="123" t="s">
        <v>20747</v>
      </c>
      <c r="C1412" s="282" t="s">
        <v>22911</v>
      </c>
      <c r="D1412" s="282" t="str">
        <f t="shared" si="67"/>
        <v>1335-88-2</v>
      </c>
      <c r="E1412" s="289"/>
      <c r="F1412" s="289"/>
      <c r="G1412" s="300">
        <f t="shared" si="68"/>
        <v>1</v>
      </c>
      <c r="H1412" s="281" t="s">
        <v>20748</v>
      </c>
      <c r="I1412" s="281"/>
      <c r="J1412" t="str">
        <f t="shared" si="66"/>
        <v>1387 </v>
      </c>
    </row>
    <row r="1413" spans="1:10" ht="15" customHeight="1">
      <c r="A1413">
        <v>300</v>
      </c>
      <c r="B1413" s="123" t="s">
        <v>17887</v>
      </c>
      <c r="C1413" s="282" t="s">
        <v>23099</v>
      </c>
      <c r="D1413" s="282" t="str">
        <f t="shared" si="67"/>
        <v>1338-02-9</v>
      </c>
      <c r="E1413" s="289"/>
      <c r="F1413" s="289"/>
      <c r="G1413" s="300">
        <f t="shared" si="68"/>
        <v>1</v>
      </c>
      <c r="H1413" s="281" t="s">
        <v>17888</v>
      </c>
      <c r="I1413" s="281" t="s">
        <v>17889</v>
      </c>
      <c r="J1413" t="str">
        <f t="shared" si="66"/>
        <v>0303 </v>
      </c>
    </row>
    <row r="1414" spans="1:10" ht="15" customHeight="1">
      <c r="A1414">
        <v>1592</v>
      </c>
      <c r="B1414" s="123" t="s">
        <v>21461</v>
      </c>
      <c r="C1414" s="282" t="s">
        <v>23038</v>
      </c>
      <c r="D1414" s="282" t="str">
        <f t="shared" si="67"/>
        <v>1338-24-5</v>
      </c>
      <c r="E1414" s="289"/>
      <c r="F1414" s="289"/>
      <c r="G1414" s="300">
        <f t="shared" si="68"/>
        <v>1</v>
      </c>
      <c r="H1414" s="281" t="s">
        <v>21462</v>
      </c>
      <c r="I1414" s="281" t="s">
        <v>21463</v>
      </c>
      <c r="J1414" t="str">
        <f t="shared" si="66"/>
        <v>1654 </v>
      </c>
    </row>
    <row r="1415" spans="1:10" ht="15" customHeight="1">
      <c r="A1415">
        <v>1173</v>
      </c>
      <c r="B1415" s="123" t="s">
        <v>20284</v>
      </c>
      <c r="C1415" s="282" t="s">
        <v>22832</v>
      </c>
      <c r="D1415" s="282" t="str">
        <f t="shared" si="67"/>
        <v>13397-24-5</v>
      </c>
      <c r="E1415" s="289"/>
      <c r="F1415" s="289"/>
      <c r="G1415" s="300">
        <f t="shared" si="68"/>
        <v>1</v>
      </c>
      <c r="H1415" s="281" t="s">
        <v>20285</v>
      </c>
      <c r="I1415" s="281" t="s">
        <v>20286</v>
      </c>
      <c r="J1415" t="str">
        <f t="shared" si="66"/>
        <v>1215 </v>
      </c>
    </row>
    <row r="1416" spans="1:10" ht="15" customHeight="1">
      <c r="A1416">
        <v>1100</v>
      </c>
      <c r="B1416" s="123" t="s">
        <v>20079</v>
      </c>
      <c r="C1416" s="282" t="s">
        <v>22794</v>
      </c>
      <c r="D1416" s="282" t="str">
        <f t="shared" si="67"/>
        <v>1344-09-8</v>
      </c>
      <c r="E1416" s="289"/>
      <c r="F1416" s="289"/>
      <c r="G1416" s="300">
        <f t="shared" si="68"/>
        <v>1</v>
      </c>
      <c r="H1416" s="281" t="s">
        <v>20080</v>
      </c>
      <c r="I1416" s="281" t="s">
        <v>20081</v>
      </c>
      <c r="J1416" t="str">
        <f t="shared" si="66"/>
        <v>1137 </v>
      </c>
    </row>
    <row r="1417" spans="1:10" ht="15" customHeight="1">
      <c r="A1417">
        <v>348</v>
      </c>
      <c r="B1417" s="123" t="s">
        <v>18022</v>
      </c>
      <c r="C1417" s="282" t="s">
        <v>23107</v>
      </c>
      <c r="D1417" s="282" t="str">
        <f t="shared" si="67"/>
        <v>1344-28-1</v>
      </c>
      <c r="E1417" s="289"/>
      <c r="F1417" s="289"/>
      <c r="G1417" s="300">
        <f t="shared" si="68"/>
        <v>1</v>
      </c>
      <c r="H1417" s="281" t="s">
        <v>18023</v>
      </c>
      <c r="I1417" s="281" t="s">
        <v>18024</v>
      </c>
      <c r="J1417" t="str">
        <f t="shared" si="66"/>
        <v>0351 </v>
      </c>
    </row>
    <row r="1418" spans="1:10" ht="15" customHeight="1">
      <c r="A1418">
        <v>1009</v>
      </c>
      <c r="B1418" s="123" t="s">
        <v>19832</v>
      </c>
      <c r="C1418" s="282" t="s">
        <v>22762</v>
      </c>
      <c r="D1418" s="282" t="str">
        <f t="shared" si="67"/>
        <v>1344-81-6</v>
      </c>
      <c r="E1418" s="289"/>
      <c r="F1418" s="289"/>
      <c r="G1418" s="300">
        <f t="shared" si="68"/>
        <v>1</v>
      </c>
      <c r="H1418" s="281" t="s">
        <v>19833</v>
      </c>
      <c r="I1418" s="281" t="s">
        <v>19834</v>
      </c>
      <c r="J1418" t="str">
        <f t="shared" si="66"/>
        <v>1038 </v>
      </c>
    </row>
    <row r="1419" spans="1:10" ht="15" customHeight="1">
      <c r="A1419">
        <v>1349</v>
      </c>
      <c r="B1419" s="123" t="s">
        <v>20781</v>
      </c>
      <c r="C1419" s="282" t="s">
        <v>22919</v>
      </c>
      <c r="D1419" s="282" t="str">
        <f t="shared" si="67"/>
        <v>1344-95-2</v>
      </c>
      <c r="E1419" s="289"/>
      <c r="F1419" s="289"/>
      <c r="G1419" s="300">
        <f t="shared" si="68"/>
        <v>1</v>
      </c>
      <c r="H1419" s="281" t="s">
        <v>20782</v>
      </c>
      <c r="I1419" s="281" t="s">
        <v>20783</v>
      </c>
      <c r="J1419" t="str">
        <f t="shared" si="66"/>
        <v>1401 </v>
      </c>
    </row>
    <row r="1420" spans="1:10" ht="15" customHeight="1">
      <c r="A1420">
        <v>774</v>
      </c>
      <c r="B1420" s="123" t="s">
        <v>19182</v>
      </c>
      <c r="C1420" s="282" t="s">
        <v>23153</v>
      </c>
      <c r="D1420" s="282" t="str">
        <f t="shared" si="67"/>
        <v>1345-25-1</v>
      </c>
      <c r="E1420" s="289">
        <v>3178</v>
      </c>
      <c r="F1420" s="289" t="s">
        <v>22547</v>
      </c>
      <c r="G1420" s="300">
        <f t="shared" si="68"/>
        <v>1</v>
      </c>
      <c r="H1420" s="281" t="s">
        <v>19183</v>
      </c>
      <c r="I1420" s="281" t="s">
        <v>19184</v>
      </c>
      <c r="J1420" t="str">
        <f t="shared" si="66"/>
        <v>0793 </v>
      </c>
    </row>
    <row r="1421" spans="1:10" ht="15" customHeight="1">
      <c r="A1421">
        <v>1107</v>
      </c>
      <c r="B1421" s="123" t="s">
        <v>20099</v>
      </c>
      <c r="C1421" s="282" t="s">
        <v>22801</v>
      </c>
      <c r="D1421" s="282" t="str">
        <f t="shared" si="67"/>
        <v>13454-96-1</v>
      </c>
      <c r="E1421" s="289"/>
      <c r="F1421" s="289"/>
      <c r="G1421" s="300">
        <f t="shared" si="68"/>
        <v>1</v>
      </c>
      <c r="H1421" s="281" t="s">
        <v>20100</v>
      </c>
      <c r="I1421" s="281" t="s">
        <v>20101</v>
      </c>
      <c r="J1421" t="str">
        <f t="shared" si="66"/>
        <v>1145 </v>
      </c>
    </row>
    <row r="1422" spans="1:10" ht="15" customHeight="1">
      <c r="A1422">
        <v>335</v>
      </c>
      <c r="B1422" s="123" t="s">
        <v>17983</v>
      </c>
      <c r="C1422" s="282" t="s">
        <v>23078</v>
      </c>
      <c r="D1422" s="282" t="str">
        <f t="shared" si="67"/>
        <v>13463-67-7</v>
      </c>
      <c r="E1422" s="289"/>
      <c r="F1422" s="289"/>
      <c r="G1422" s="300">
        <f t="shared" si="68"/>
        <v>2</v>
      </c>
      <c r="H1422" s="281" t="s">
        <v>17984</v>
      </c>
      <c r="I1422" s="281" t="s">
        <v>17985</v>
      </c>
      <c r="J1422" t="str">
        <f t="shared" si="66"/>
        <v>0338 </v>
      </c>
    </row>
    <row r="1423" spans="1:10" ht="15" customHeight="1">
      <c r="A1423">
        <v>1708</v>
      </c>
      <c r="B1423" s="123" t="s">
        <v>21800</v>
      </c>
      <c r="C1423" s="282" t="s">
        <v>23078</v>
      </c>
      <c r="D1423" s="282" t="str">
        <f t="shared" si="67"/>
        <v>13463-67-7</v>
      </c>
      <c r="E1423" s="289"/>
      <c r="F1423" s="289"/>
      <c r="G1423" s="300">
        <f t="shared" si="68"/>
        <v>2</v>
      </c>
      <c r="H1423" s="281" t="s">
        <v>21801</v>
      </c>
      <c r="I1423" s="281" t="s">
        <v>21802</v>
      </c>
      <c r="J1423" t="str">
        <f t="shared" si="66"/>
        <v>1782 </v>
      </c>
    </row>
    <row r="1424" spans="1:10" ht="15" customHeight="1">
      <c r="A1424">
        <v>963</v>
      </c>
      <c r="B1424" s="123" t="s">
        <v>19704</v>
      </c>
      <c r="C1424" s="282" t="s">
        <v>22745</v>
      </c>
      <c r="D1424" s="282" t="str">
        <f t="shared" si="67"/>
        <v>13494-80-9</v>
      </c>
      <c r="E1424" s="289"/>
      <c r="F1424" s="289"/>
      <c r="G1424" s="300">
        <f t="shared" si="68"/>
        <v>1</v>
      </c>
      <c r="H1424" s="281" t="s">
        <v>19705</v>
      </c>
      <c r="I1424" s="281" t="s">
        <v>19706</v>
      </c>
      <c r="J1424" t="str">
        <f t="shared" si="66"/>
        <v>0986 </v>
      </c>
    </row>
    <row r="1425" spans="1:10" ht="15" customHeight="1">
      <c r="A1425">
        <v>1105</v>
      </c>
      <c r="B1425" s="123" t="s">
        <v>20093</v>
      </c>
      <c r="C1425" s="282" t="s">
        <v>22799</v>
      </c>
      <c r="D1425" s="282" t="str">
        <f t="shared" si="67"/>
        <v>136-78-7</v>
      </c>
      <c r="E1425" s="289"/>
      <c r="F1425" s="289"/>
      <c r="G1425" s="300">
        <f t="shared" si="68"/>
        <v>1</v>
      </c>
      <c r="H1425" s="281" t="s">
        <v>20094</v>
      </c>
      <c r="I1425" s="281" t="s">
        <v>20095</v>
      </c>
      <c r="J1425" t="str">
        <f t="shared" si="66"/>
        <v>1142 </v>
      </c>
    </row>
    <row r="1426" spans="1:10" ht="15" customHeight="1">
      <c r="A1426">
        <v>1227</v>
      </c>
      <c r="B1426" s="123" t="s">
        <v>20435</v>
      </c>
      <c r="C1426" s="282" t="s">
        <v>22852</v>
      </c>
      <c r="D1426" s="282" t="str">
        <f t="shared" si="67"/>
        <v>137-05-3</v>
      </c>
      <c r="E1426" s="289"/>
      <c r="F1426" s="289"/>
      <c r="G1426" s="300">
        <f t="shared" si="68"/>
        <v>1</v>
      </c>
      <c r="H1426" s="281" t="s">
        <v>20436</v>
      </c>
      <c r="I1426" s="281" t="s">
        <v>20437</v>
      </c>
      <c r="J1426" t="str">
        <f t="shared" si="66"/>
        <v>1272 </v>
      </c>
    </row>
    <row r="1427" spans="1:10" ht="15" customHeight="1">
      <c r="A1427">
        <v>1095</v>
      </c>
      <c r="B1427" s="123" t="s">
        <v>20066</v>
      </c>
      <c r="C1427" s="282" t="s">
        <v>22791</v>
      </c>
      <c r="D1427" s="282" t="str">
        <f t="shared" si="67"/>
        <v>13746-66-2</v>
      </c>
      <c r="E1427" s="289"/>
      <c r="F1427" s="289"/>
      <c r="G1427" s="300">
        <f t="shared" si="68"/>
        <v>1</v>
      </c>
      <c r="H1427" s="281" t="s">
        <v>20067</v>
      </c>
      <c r="I1427" s="281" t="s">
        <v>20068</v>
      </c>
      <c r="J1427" t="str">
        <f t="shared" si="66"/>
        <v>1132 </v>
      </c>
    </row>
    <row r="1428" spans="1:10" ht="15" customHeight="1">
      <c r="A1428">
        <v>865</v>
      </c>
      <c r="B1428" s="123" t="s">
        <v>19433</v>
      </c>
      <c r="C1428" s="282" t="s">
        <v>22721</v>
      </c>
      <c r="D1428" s="282" t="str">
        <f t="shared" si="67"/>
        <v>13838-16-9</v>
      </c>
      <c r="E1428" s="289" t="s">
        <v>22547</v>
      </c>
      <c r="F1428" s="289">
        <v>3334</v>
      </c>
      <c r="G1428" s="300">
        <f t="shared" si="68"/>
        <v>1</v>
      </c>
      <c r="H1428" s="281" t="s">
        <v>19434</v>
      </c>
      <c r="I1428" s="281" t="s">
        <v>19435</v>
      </c>
      <c r="J1428" t="str">
        <f t="shared" si="66"/>
        <v>0887 </v>
      </c>
    </row>
    <row r="1429" spans="1:10" ht="15" customHeight="1">
      <c r="A1429">
        <v>1195</v>
      </c>
      <c r="B1429" s="123" t="s">
        <v>20344</v>
      </c>
      <c r="C1429" s="282" t="s">
        <v>22841</v>
      </c>
      <c r="D1429" s="282" t="str">
        <f t="shared" si="67"/>
        <v>139-13-9</v>
      </c>
      <c r="E1429" s="289"/>
      <c r="F1429" s="289"/>
      <c r="G1429" s="300">
        <f t="shared" si="68"/>
        <v>1</v>
      </c>
      <c r="H1429" s="281" t="s">
        <v>20345</v>
      </c>
      <c r="I1429" s="281" t="s">
        <v>20346</v>
      </c>
      <c r="J1429" t="str">
        <f t="shared" si="66"/>
        <v>1238 </v>
      </c>
    </row>
    <row r="1430" spans="1:10" ht="15" customHeight="1">
      <c r="A1430">
        <v>1281</v>
      </c>
      <c r="B1430" s="123" t="s">
        <v>20591</v>
      </c>
      <c r="C1430" s="282" t="s">
        <v>22889</v>
      </c>
      <c r="D1430" s="282" t="str">
        <f t="shared" si="67"/>
        <v>140-11-4</v>
      </c>
      <c r="E1430" s="289"/>
      <c r="F1430" s="289"/>
      <c r="G1430" s="300">
        <f t="shared" si="68"/>
        <v>1</v>
      </c>
      <c r="H1430" s="281" t="s">
        <v>20592</v>
      </c>
      <c r="I1430" s="281" t="s">
        <v>20593</v>
      </c>
      <c r="J1430" t="str">
        <f t="shared" si="66"/>
        <v>1331 </v>
      </c>
    </row>
    <row r="1431" spans="1:10" ht="15" customHeight="1">
      <c r="A1431">
        <v>1127</v>
      </c>
      <c r="B1431" s="123" t="s">
        <v>20157</v>
      </c>
      <c r="C1431" s="282" t="s">
        <v>22812</v>
      </c>
      <c r="D1431" s="282" t="str">
        <f t="shared" si="67"/>
        <v>141-53-7</v>
      </c>
      <c r="E1431" s="289"/>
      <c r="F1431" s="289"/>
      <c r="G1431" s="300">
        <f t="shared" si="68"/>
        <v>1</v>
      </c>
      <c r="H1431" s="281" t="s">
        <v>20158</v>
      </c>
      <c r="I1431" s="281" t="s">
        <v>20159</v>
      </c>
      <c r="J1431" t="str">
        <f t="shared" si="66"/>
        <v>1165 </v>
      </c>
    </row>
    <row r="1432" spans="1:10" ht="15" customHeight="1">
      <c r="A1432">
        <v>1052</v>
      </c>
      <c r="B1432" s="123" t="s">
        <v>19950</v>
      </c>
      <c r="C1432" s="282" t="s">
        <v>22774</v>
      </c>
      <c r="D1432" s="282" t="str">
        <f t="shared" si="67"/>
        <v>141-82-2</v>
      </c>
      <c r="E1432" s="289"/>
      <c r="F1432" s="289"/>
      <c r="G1432" s="300">
        <f t="shared" si="68"/>
        <v>1</v>
      </c>
      <c r="H1432" s="281" t="s">
        <v>19951</v>
      </c>
      <c r="I1432" s="281" t="s">
        <v>19952</v>
      </c>
      <c r="J1432" t="str">
        <f t="shared" si="66"/>
        <v>1085 </v>
      </c>
    </row>
    <row r="1433" spans="1:10" ht="15" customHeight="1">
      <c r="A1433">
        <v>995</v>
      </c>
      <c r="B1433" s="123" t="s">
        <v>19792</v>
      </c>
      <c r="C1433" s="282" t="s">
        <v>22756</v>
      </c>
      <c r="D1433" s="282" t="str">
        <f t="shared" si="67"/>
        <v>141-97-9</v>
      </c>
      <c r="E1433" s="289"/>
      <c r="F1433" s="289"/>
      <c r="G1433" s="300">
        <f t="shared" si="68"/>
        <v>1</v>
      </c>
      <c r="H1433" s="281" t="s">
        <v>19793</v>
      </c>
      <c r="I1433" s="281" t="s">
        <v>19794</v>
      </c>
      <c r="J1433" t="str">
        <f t="shared" si="66"/>
        <v>1024 </v>
      </c>
    </row>
    <row r="1434" spans="1:10" ht="15" customHeight="1">
      <c r="A1434">
        <v>123</v>
      </c>
      <c r="B1434" s="123" t="s">
        <v>17410</v>
      </c>
      <c r="C1434" s="282" t="s">
        <v>23085</v>
      </c>
      <c r="D1434" s="282" t="str">
        <f t="shared" si="67"/>
        <v>142844-00-6</v>
      </c>
      <c r="E1434" s="289"/>
      <c r="F1434" s="289"/>
      <c r="G1434" s="300">
        <f t="shared" si="68"/>
        <v>1</v>
      </c>
      <c r="H1434" s="281" t="s">
        <v>17411</v>
      </c>
      <c r="I1434" s="281" t="s">
        <v>17412</v>
      </c>
      <c r="J1434" t="str">
        <f t="shared" si="66"/>
        <v>0123 </v>
      </c>
    </row>
    <row r="1435" spans="1:10" ht="15" customHeight="1">
      <c r="A1435">
        <v>944</v>
      </c>
      <c r="B1435" s="123" t="s">
        <v>19651</v>
      </c>
      <c r="C1435" s="282" t="s">
        <v>22741</v>
      </c>
      <c r="D1435" s="282" t="str">
        <f t="shared" si="67"/>
        <v>143-22-6</v>
      </c>
      <c r="E1435" s="289"/>
      <c r="F1435" s="289"/>
      <c r="G1435" s="300">
        <f t="shared" si="68"/>
        <v>1</v>
      </c>
      <c r="H1435" s="281" t="s">
        <v>19652</v>
      </c>
      <c r="I1435" s="281" t="s">
        <v>19653</v>
      </c>
      <c r="J1435" t="str">
        <f t="shared" si="66"/>
        <v>0965 </v>
      </c>
    </row>
    <row r="1436" spans="1:10" ht="15" customHeight="1">
      <c r="A1436">
        <v>1015</v>
      </c>
      <c r="B1436" s="123" t="s">
        <v>19847</v>
      </c>
      <c r="C1436" s="282" t="s">
        <v>22764</v>
      </c>
      <c r="D1436" s="282" t="str">
        <f t="shared" si="67"/>
        <v>144-55-8</v>
      </c>
      <c r="E1436" s="289"/>
      <c r="F1436" s="289"/>
      <c r="G1436" s="300">
        <f t="shared" si="68"/>
        <v>1</v>
      </c>
      <c r="H1436" s="281" t="s">
        <v>19848</v>
      </c>
      <c r="I1436" s="281" t="s">
        <v>19849</v>
      </c>
      <c r="J1436" t="str">
        <f t="shared" si="66"/>
        <v>1044 </v>
      </c>
    </row>
    <row r="1437" spans="1:10" ht="15" customHeight="1">
      <c r="A1437">
        <v>790</v>
      </c>
      <c r="B1437" s="123" t="s">
        <v>19227</v>
      </c>
      <c r="C1437" s="282" t="s">
        <v>23156</v>
      </c>
      <c r="D1437" s="282" t="str">
        <f t="shared" si="67"/>
        <v>14464-46-1</v>
      </c>
      <c r="E1437" s="289" t="s">
        <v>19</v>
      </c>
      <c r="F1437" s="289" t="s">
        <v>19</v>
      </c>
      <c r="G1437" s="300">
        <f t="shared" si="68"/>
        <v>1</v>
      </c>
      <c r="H1437" s="281" t="s">
        <v>19228</v>
      </c>
      <c r="I1437" s="281" t="s">
        <v>19229</v>
      </c>
      <c r="J1437" t="str">
        <f t="shared" si="66"/>
        <v>0809 </v>
      </c>
    </row>
    <row r="1438" spans="1:10" ht="15" customHeight="1">
      <c r="A1438">
        <v>1581</v>
      </c>
      <c r="B1438" s="123" t="s">
        <v>21433</v>
      </c>
      <c r="C1438" s="282" t="s">
        <v>23034</v>
      </c>
      <c r="D1438" s="282" t="str">
        <f t="shared" si="67"/>
        <v>147-14-8</v>
      </c>
      <c r="E1438" s="289"/>
      <c r="F1438" s="289"/>
      <c r="G1438" s="300">
        <f t="shared" si="68"/>
        <v>1</v>
      </c>
      <c r="H1438" s="281" t="s">
        <v>21434</v>
      </c>
      <c r="I1438" s="281" t="s">
        <v>21435</v>
      </c>
      <c r="J1438" t="str">
        <f t="shared" si="66"/>
        <v>1638 </v>
      </c>
    </row>
    <row r="1439" spans="1:10" ht="15" customHeight="1">
      <c r="A1439">
        <v>1494</v>
      </c>
      <c r="B1439" s="123" t="s">
        <v>21193</v>
      </c>
      <c r="C1439" s="282" t="s">
        <v>22987</v>
      </c>
      <c r="D1439" s="282" t="str">
        <f t="shared" si="67"/>
        <v>148-01-6</v>
      </c>
      <c r="E1439" s="289"/>
      <c r="F1439" s="289"/>
      <c r="G1439" s="300">
        <f t="shared" si="68"/>
        <v>1</v>
      </c>
      <c r="H1439" s="281" t="s">
        <v>21194</v>
      </c>
      <c r="I1439" s="281" t="s">
        <v>21195</v>
      </c>
      <c r="J1439" t="str">
        <f t="shared" si="66"/>
        <v>1552 </v>
      </c>
    </row>
    <row r="1440" spans="1:10" ht="15" customHeight="1">
      <c r="A1440">
        <v>326</v>
      </c>
      <c r="B1440" s="123" t="s">
        <v>17960</v>
      </c>
      <c r="C1440" s="282" t="s">
        <v>23104</v>
      </c>
      <c r="D1440" s="282" t="str">
        <f t="shared" si="67"/>
        <v>14807-96-6</v>
      </c>
      <c r="E1440" s="289"/>
      <c r="F1440" s="289"/>
      <c r="G1440" s="300">
        <f t="shared" si="68"/>
        <v>1</v>
      </c>
      <c r="H1440" s="281" t="s">
        <v>17961</v>
      </c>
      <c r="J1440" t="str">
        <f t="shared" si="66"/>
        <v>0329 </v>
      </c>
    </row>
    <row r="1441" spans="1:10" ht="15" customHeight="1">
      <c r="A1441">
        <v>789</v>
      </c>
      <c r="B1441" s="123" t="s">
        <v>19224</v>
      </c>
      <c r="C1441" s="282" t="s">
        <v>23155</v>
      </c>
      <c r="D1441" s="282" t="str">
        <f t="shared" si="67"/>
        <v>14808-60-7</v>
      </c>
      <c r="E1441" s="289" t="s">
        <v>19</v>
      </c>
      <c r="F1441" s="289" t="s">
        <v>19</v>
      </c>
      <c r="G1441" s="300">
        <f t="shared" si="68"/>
        <v>1</v>
      </c>
      <c r="H1441" s="281" t="s">
        <v>19225</v>
      </c>
      <c r="I1441" s="281" t="s">
        <v>19226</v>
      </c>
      <c r="J1441" t="str">
        <f t="shared" si="66"/>
        <v>0808 </v>
      </c>
    </row>
    <row r="1442" spans="1:10" ht="15" customHeight="1">
      <c r="A1442">
        <v>471</v>
      </c>
      <c r="B1442" s="123" t="s">
        <v>18354</v>
      </c>
      <c r="C1442" s="282" t="s">
        <v>23115</v>
      </c>
      <c r="D1442" s="282" t="str">
        <f t="shared" si="67"/>
        <v>149-57-5</v>
      </c>
      <c r="E1442" s="289"/>
      <c r="F1442" s="289"/>
      <c r="G1442" s="300">
        <f t="shared" si="68"/>
        <v>1</v>
      </c>
      <c r="H1442" s="281" t="s">
        <v>18355</v>
      </c>
      <c r="I1442" s="281" t="s">
        <v>18356</v>
      </c>
      <c r="J1442" t="str">
        <f t="shared" si="66"/>
        <v>0477 </v>
      </c>
    </row>
    <row r="1443" spans="1:10" ht="15" customHeight="1">
      <c r="A1443">
        <v>1136</v>
      </c>
      <c r="B1443" s="123" t="s">
        <v>20181</v>
      </c>
      <c r="C1443" s="282" t="s">
        <v>22816</v>
      </c>
      <c r="D1443" s="282" t="str">
        <f t="shared" si="67"/>
        <v>149-91-7</v>
      </c>
      <c r="E1443" s="289"/>
      <c r="F1443" s="289"/>
      <c r="G1443" s="300">
        <f t="shared" si="68"/>
        <v>1</v>
      </c>
      <c r="H1443" s="281" t="s">
        <v>20182</v>
      </c>
      <c r="I1443" s="281" t="s">
        <v>20183</v>
      </c>
      <c r="J1443" t="str">
        <f t="shared" si="66"/>
        <v>1174 </v>
      </c>
    </row>
    <row r="1444" spans="1:10" ht="15" customHeight="1">
      <c r="A1444">
        <v>1063</v>
      </c>
      <c r="B1444" s="123" t="s">
        <v>19982</v>
      </c>
      <c r="C1444" s="282" t="s">
        <v>22780</v>
      </c>
      <c r="D1444" s="282" t="str">
        <f t="shared" si="67"/>
        <v>150-76-5</v>
      </c>
      <c r="E1444" s="289"/>
      <c r="F1444" s="289"/>
      <c r="G1444" s="300">
        <f t="shared" si="68"/>
        <v>1</v>
      </c>
      <c r="H1444" s="281" t="s">
        <v>19983</v>
      </c>
      <c r="I1444" s="281" t="s">
        <v>19984</v>
      </c>
      <c r="J1444" t="str">
        <f t="shared" si="66"/>
        <v>1097 </v>
      </c>
    </row>
    <row r="1445" spans="1:10" ht="15" customHeight="1">
      <c r="A1445">
        <v>1252</v>
      </c>
      <c r="B1445" s="123" t="s">
        <v>20509</v>
      </c>
      <c r="C1445" s="282" t="s">
        <v>22870</v>
      </c>
      <c r="D1445" s="282" t="str">
        <f t="shared" si="67"/>
        <v>150-78-7</v>
      </c>
      <c r="E1445" s="289"/>
      <c r="F1445" s="289"/>
      <c r="G1445" s="300">
        <f t="shared" si="68"/>
        <v>1</v>
      </c>
      <c r="H1445" s="281" t="s">
        <v>20510</v>
      </c>
      <c r="I1445" s="281" t="s">
        <v>20511</v>
      </c>
      <c r="J1445" t="str">
        <f t="shared" si="66"/>
        <v>1297 </v>
      </c>
    </row>
    <row r="1446" spans="1:10" ht="15" customHeight="1">
      <c r="A1446">
        <v>1509</v>
      </c>
      <c r="B1446" s="123" t="s">
        <v>21231</v>
      </c>
      <c r="C1446" s="282" t="s">
        <v>22996</v>
      </c>
      <c r="D1446" s="282" t="str">
        <f t="shared" si="67"/>
        <v>15096-52-3</v>
      </c>
      <c r="E1446" s="289"/>
      <c r="F1446" s="289"/>
      <c r="G1446" s="300">
        <f t="shared" si="68"/>
        <v>1</v>
      </c>
      <c r="H1446" s="281" t="s">
        <v>21232</v>
      </c>
      <c r="I1446" s="281" t="s">
        <v>21233</v>
      </c>
      <c r="J1446" t="str">
        <f t="shared" si="66"/>
        <v>1565 </v>
      </c>
    </row>
    <row r="1447" spans="1:10" ht="15" customHeight="1">
      <c r="A1447">
        <v>274</v>
      </c>
      <c r="B1447" s="123" t="s">
        <v>17824</v>
      </c>
      <c r="C1447" s="282" t="s">
        <v>23097</v>
      </c>
      <c r="D1447" s="282" t="str">
        <f t="shared" si="67"/>
        <v>151-67-7</v>
      </c>
      <c r="E1447" s="289"/>
      <c r="F1447" s="289"/>
      <c r="G1447" s="300">
        <f t="shared" si="68"/>
        <v>1</v>
      </c>
      <c r="H1447" s="281" t="s">
        <v>17825</v>
      </c>
      <c r="I1447" s="281" t="s">
        <v>17826</v>
      </c>
      <c r="J1447" t="str">
        <f t="shared" si="66"/>
        <v>0277 </v>
      </c>
    </row>
    <row r="1448" spans="1:10" ht="15" customHeight="1">
      <c r="A1448">
        <v>788</v>
      </c>
      <c r="B1448" s="123" t="s">
        <v>19221</v>
      </c>
      <c r="C1448" s="282" t="s">
        <v>23154</v>
      </c>
      <c r="D1448" s="282" t="str">
        <f t="shared" si="67"/>
        <v>15468-32-3</v>
      </c>
      <c r="E1448" s="289" t="s">
        <v>19</v>
      </c>
      <c r="F1448" s="289" t="s">
        <v>19</v>
      </c>
      <c r="G1448" s="300">
        <f t="shared" si="68"/>
        <v>1</v>
      </c>
      <c r="H1448" s="281" t="s">
        <v>19222</v>
      </c>
      <c r="I1448" s="281" t="s">
        <v>19223</v>
      </c>
      <c r="J1448" t="str">
        <f t="shared" si="66"/>
        <v>0807 </v>
      </c>
    </row>
    <row r="1449" spans="1:10" ht="15" customHeight="1">
      <c r="A1449">
        <v>1279</v>
      </c>
      <c r="B1449" s="123" t="s">
        <v>20585</v>
      </c>
      <c r="C1449" s="282" t="s">
        <v>22887</v>
      </c>
      <c r="D1449" s="282" t="str">
        <f t="shared" si="67"/>
        <v>15545-48-9</v>
      </c>
      <c r="E1449" s="289"/>
      <c r="F1449" s="289"/>
      <c r="G1449" s="300">
        <f t="shared" si="68"/>
        <v>1</v>
      </c>
      <c r="H1449" s="281" t="s">
        <v>20586</v>
      </c>
      <c r="I1449" s="281" t="s">
        <v>20587</v>
      </c>
      <c r="J1449" t="str">
        <f t="shared" si="66"/>
        <v>1327 </v>
      </c>
    </row>
    <row r="1450" spans="1:10" ht="15" customHeight="1">
      <c r="A1450">
        <v>1679</v>
      </c>
      <c r="B1450" s="123" t="s">
        <v>21715</v>
      </c>
      <c r="C1450" s="282" t="s">
        <v>23071</v>
      </c>
      <c r="D1450" s="282" t="str">
        <f t="shared" si="67"/>
        <v>1559-34-8</v>
      </c>
      <c r="E1450" s="289"/>
      <c r="F1450" s="289"/>
      <c r="G1450" s="300">
        <f t="shared" si="68"/>
        <v>1</v>
      </c>
      <c r="H1450" s="281" t="s">
        <v>21716</v>
      </c>
      <c r="I1450" s="281" t="s">
        <v>21717</v>
      </c>
      <c r="J1450" t="str">
        <f t="shared" si="66"/>
        <v>1750 </v>
      </c>
    </row>
    <row r="1451" spans="1:10" ht="15" customHeight="1">
      <c r="A1451">
        <v>1449</v>
      </c>
      <c r="B1451" s="123" t="s">
        <v>21061</v>
      </c>
      <c r="C1451" s="282" t="s">
        <v>22962</v>
      </c>
      <c r="D1451" s="282" t="str">
        <f t="shared" si="67"/>
        <v>1592-23-0</v>
      </c>
      <c r="E1451" s="289"/>
      <c r="F1451" s="289"/>
      <c r="G1451" s="300">
        <f t="shared" si="68"/>
        <v>1</v>
      </c>
      <c r="H1451" s="281" t="s">
        <v>21062</v>
      </c>
      <c r="I1451" s="281" t="s">
        <v>21063</v>
      </c>
      <c r="J1451" t="str">
        <f t="shared" si="66"/>
        <v>1506 </v>
      </c>
    </row>
    <row r="1452" spans="1:10" ht="15" customHeight="1">
      <c r="A1452">
        <v>1535</v>
      </c>
      <c r="B1452" s="123" t="s">
        <v>21301</v>
      </c>
      <c r="C1452" s="282" t="s">
        <v>23009</v>
      </c>
      <c r="D1452" s="282" t="str">
        <f t="shared" si="67"/>
        <v>15978-77-5</v>
      </c>
      <c r="E1452" s="289"/>
      <c r="F1452" s="289"/>
      <c r="G1452" s="300">
        <f t="shared" si="68"/>
        <v>1</v>
      </c>
      <c r="H1452" s="281" t="s">
        <v>21302</v>
      </c>
      <c r="I1452" s="281" t="s">
        <v>21303</v>
      </c>
      <c r="J1452" t="str">
        <f t="shared" si="66"/>
        <v>1590 </v>
      </c>
    </row>
    <row r="1453" spans="1:10" ht="15" customHeight="1">
      <c r="A1453">
        <v>1194</v>
      </c>
      <c r="B1453" s="123" t="s">
        <v>20341</v>
      </c>
      <c r="C1453" s="282" t="s">
        <v>22840</v>
      </c>
      <c r="D1453" s="282" t="str">
        <f t="shared" si="67"/>
        <v>16090-02-1</v>
      </c>
      <c r="E1453" s="289"/>
      <c r="F1453" s="289"/>
      <c r="G1453" s="300">
        <f t="shared" si="68"/>
        <v>1</v>
      </c>
      <c r="H1453" s="281" t="s">
        <v>20342</v>
      </c>
      <c r="I1453" s="281" t="s">
        <v>20343</v>
      </c>
      <c r="J1453" t="str">
        <f t="shared" si="66"/>
        <v>1236 </v>
      </c>
    </row>
    <row r="1454" spans="1:10" ht="15" customHeight="1">
      <c r="A1454">
        <v>1625</v>
      </c>
      <c r="B1454" s="123" t="s">
        <v>21558</v>
      </c>
      <c r="C1454" s="282" t="s">
        <v>23051</v>
      </c>
      <c r="D1454" s="282" t="str">
        <f t="shared" si="67"/>
        <v>1633-05-2</v>
      </c>
      <c r="E1454" s="289"/>
      <c r="F1454" s="289"/>
      <c r="G1454" s="300">
        <f t="shared" si="68"/>
        <v>1</v>
      </c>
      <c r="H1454" s="281" t="s">
        <v>21559</v>
      </c>
      <c r="I1454" s="281" t="s">
        <v>21560</v>
      </c>
      <c r="J1454" t="str">
        <f t="shared" si="66"/>
        <v>1695 </v>
      </c>
    </row>
    <row r="1455" spans="1:10" ht="15" customHeight="1">
      <c r="A1455">
        <v>1618</v>
      </c>
      <c r="B1455" s="123" t="s">
        <v>21537</v>
      </c>
      <c r="C1455" s="282" t="s">
        <v>23046</v>
      </c>
      <c r="D1455" s="282" t="str">
        <f t="shared" si="67"/>
        <v>16470-24-9</v>
      </c>
      <c r="E1455" s="289"/>
      <c r="F1455" s="289"/>
      <c r="G1455" s="300">
        <f t="shared" si="68"/>
        <v>1</v>
      </c>
      <c r="H1455" s="281" t="s">
        <v>21538</v>
      </c>
      <c r="I1455" s="281" t="s">
        <v>21539</v>
      </c>
      <c r="J1455" t="str">
        <f t="shared" si="66"/>
        <v>1683 </v>
      </c>
    </row>
    <row r="1456" spans="1:10" ht="15" customHeight="1">
      <c r="A1456">
        <v>1640</v>
      </c>
      <c r="B1456" s="123" t="s">
        <v>21603</v>
      </c>
      <c r="C1456" s="282" t="s">
        <v>23056</v>
      </c>
      <c r="D1456" s="282" t="str">
        <f t="shared" si="67"/>
        <v>16721-80-5</v>
      </c>
      <c r="E1456" s="289"/>
      <c r="F1456" s="289"/>
      <c r="G1456" s="300">
        <f t="shared" si="68"/>
        <v>1</v>
      </c>
      <c r="H1456" s="281" t="s">
        <v>11206</v>
      </c>
      <c r="I1456" s="281" t="s">
        <v>21604</v>
      </c>
      <c r="J1456" t="str">
        <f t="shared" si="66"/>
        <v>1710 </v>
      </c>
    </row>
    <row r="1457" spans="1:10" ht="15" customHeight="1">
      <c r="A1457">
        <v>1137</v>
      </c>
      <c r="B1457" s="123" t="s">
        <v>20184</v>
      </c>
      <c r="C1457" s="282" t="s">
        <v>22817</v>
      </c>
      <c r="D1457" s="282" t="str">
        <f t="shared" si="67"/>
        <v>16731-55-8</v>
      </c>
      <c r="E1457" s="289"/>
      <c r="F1457" s="289"/>
      <c r="G1457" s="300">
        <f t="shared" si="68"/>
        <v>1</v>
      </c>
      <c r="H1457" s="281" t="s">
        <v>20185</v>
      </c>
      <c r="I1457" s="281" t="s">
        <v>20186</v>
      </c>
      <c r="J1457" t="str">
        <f t="shared" si="66"/>
        <v>1175 </v>
      </c>
    </row>
    <row r="1458" spans="1:10" ht="15" customHeight="1">
      <c r="A1458">
        <v>151</v>
      </c>
      <c r="B1458" s="123" t="s">
        <v>17490</v>
      </c>
      <c r="C1458" s="282" t="s">
        <v>23088</v>
      </c>
      <c r="D1458" s="282" t="str">
        <f t="shared" si="67"/>
        <v>1675-54-3</v>
      </c>
      <c r="E1458" s="289"/>
      <c r="F1458" s="289"/>
      <c r="G1458" s="300">
        <f t="shared" si="68"/>
        <v>1</v>
      </c>
      <c r="H1458" s="281" t="s">
        <v>17491</v>
      </c>
      <c r="I1458" s="281" t="s">
        <v>17492</v>
      </c>
      <c r="J1458" t="str">
        <f t="shared" si="66"/>
        <v>0151 </v>
      </c>
    </row>
    <row r="1459" spans="1:10" ht="15" customHeight="1">
      <c r="A1459">
        <v>1445</v>
      </c>
      <c r="B1459" s="123" t="s">
        <v>21050</v>
      </c>
      <c r="C1459" s="282" t="s">
        <v>22959</v>
      </c>
      <c r="D1459" s="282" t="str">
        <f t="shared" si="67"/>
        <v>168316-95-8</v>
      </c>
      <c r="E1459" s="289"/>
      <c r="F1459" s="289"/>
      <c r="G1459" s="300">
        <f t="shared" si="68"/>
        <v>1</v>
      </c>
      <c r="H1459" s="281" t="s">
        <v>21051</v>
      </c>
      <c r="I1459" s="281"/>
      <c r="J1459" t="str">
        <f t="shared" si="66"/>
        <v>1502 </v>
      </c>
    </row>
    <row r="1460" spans="1:10" ht="15" customHeight="1">
      <c r="A1460">
        <v>1642</v>
      </c>
      <c r="B1460" s="123" t="s">
        <v>21607</v>
      </c>
      <c r="C1460" s="282" t="s">
        <v>23057</v>
      </c>
      <c r="D1460" s="282" t="str">
        <f t="shared" si="67"/>
        <v>1717-00-6</v>
      </c>
      <c r="E1460" s="289"/>
      <c r="F1460" s="289"/>
      <c r="G1460" s="300">
        <f t="shared" si="68"/>
        <v>1</v>
      </c>
      <c r="H1460" s="281" t="s">
        <v>21608</v>
      </c>
      <c r="I1460" s="281" t="s">
        <v>21609</v>
      </c>
      <c r="J1460" t="str">
        <f t="shared" si="66"/>
        <v>1712 </v>
      </c>
    </row>
    <row r="1461" spans="1:10" ht="15" customHeight="1">
      <c r="A1461">
        <v>1228</v>
      </c>
      <c r="B1461" s="123" t="s">
        <v>20438</v>
      </c>
      <c r="C1461" s="282" t="s">
        <v>22853</v>
      </c>
      <c r="D1461" s="282" t="str">
        <f t="shared" si="67"/>
        <v>1746-81-2</v>
      </c>
      <c r="E1461" s="289"/>
      <c r="F1461" s="289"/>
      <c r="G1461" s="300">
        <f t="shared" si="68"/>
        <v>1</v>
      </c>
      <c r="H1461" s="281" t="s">
        <v>20439</v>
      </c>
      <c r="I1461" s="281" t="s">
        <v>20440</v>
      </c>
      <c r="J1461" t="str">
        <f t="shared" si="66"/>
        <v>1273 </v>
      </c>
    </row>
    <row r="1462" spans="1:10" ht="15" customHeight="1">
      <c r="A1462">
        <v>182</v>
      </c>
      <c r="B1462" s="123" t="s">
        <v>17574</v>
      </c>
      <c r="C1462" s="282" t="s">
        <v>23090</v>
      </c>
      <c r="D1462" s="282" t="str">
        <f t="shared" si="67"/>
        <v>17557-23-2</v>
      </c>
      <c r="E1462" s="289"/>
      <c r="F1462" s="289"/>
      <c r="G1462" s="300">
        <f t="shared" si="68"/>
        <v>1</v>
      </c>
      <c r="H1462" s="281" t="s">
        <v>17575</v>
      </c>
      <c r="I1462" s="281" t="s">
        <v>17576</v>
      </c>
      <c r="J1462" t="str">
        <f t="shared" si="66"/>
        <v>0182 </v>
      </c>
    </row>
    <row r="1463" spans="1:10" ht="15" customHeight="1">
      <c r="A1463">
        <v>933</v>
      </c>
      <c r="B1463" s="123" t="s">
        <v>19619</v>
      </c>
      <c r="C1463" s="282" t="s">
        <v>22736</v>
      </c>
      <c r="D1463" s="282" t="str">
        <f t="shared" si="67"/>
        <v>18282-10-5</v>
      </c>
      <c r="E1463" s="289"/>
      <c r="F1463" s="289"/>
      <c r="G1463" s="300">
        <f t="shared" si="68"/>
        <v>1</v>
      </c>
      <c r="H1463" s="281" t="s">
        <v>19620</v>
      </c>
      <c r="I1463" s="281" t="s">
        <v>19621</v>
      </c>
      <c r="J1463" t="str">
        <f t="shared" si="66"/>
        <v>0954 </v>
      </c>
    </row>
    <row r="1464" spans="1:10" ht="15" customHeight="1">
      <c r="A1464">
        <v>908</v>
      </c>
      <c r="B1464" s="123" t="s">
        <v>19549</v>
      </c>
      <c r="C1464" s="282" t="s">
        <v>22731</v>
      </c>
      <c r="D1464" s="282" t="str">
        <f t="shared" si="67"/>
        <v>1836-75-5</v>
      </c>
      <c r="E1464" s="289"/>
      <c r="F1464" s="289"/>
      <c r="G1464" s="300">
        <f t="shared" si="68"/>
        <v>1</v>
      </c>
      <c r="H1464" s="281" t="s">
        <v>19550</v>
      </c>
      <c r="I1464" s="281" t="s">
        <v>19551</v>
      </c>
      <c r="J1464" t="str">
        <f t="shared" si="66"/>
        <v>0929 </v>
      </c>
    </row>
    <row r="1465" spans="1:10" ht="15" customHeight="1">
      <c r="A1465">
        <v>1196</v>
      </c>
      <c r="B1465" s="123" t="s">
        <v>20347</v>
      </c>
      <c r="C1465" s="282" t="s">
        <v>22842</v>
      </c>
      <c r="D1465" s="282" t="str">
        <f t="shared" si="67"/>
        <v>18662-53-8</v>
      </c>
      <c r="E1465" s="289"/>
      <c r="F1465" s="289"/>
      <c r="G1465" s="300">
        <f t="shared" si="68"/>
        <v>1</v>
      </c>
      <c r="H1465" s="281" t="s">
        <v>20348</v>
      </c>
      <c r="I1465" s="281" t="s">
        <v>20349</v>
      </c>
      <c r="J1465" t="str">
        <f t="shared" si="66"/>
        <v>1239 </v>
      </c>
    </row>
    <row r="1466" spans="1:10" ht="15" customHeight="1">
      <c r="A1466">
        <v>1487</v>
      </c>
      <c r="B1466" s="123" t="s">
        <v>21172</v>
      </c>
      <c r="C1466" s="282" t="s">
        <v>22985</v>
      </c>
      <c r="D1466" s="282" t="str">
        <f t="shared" si="67"/>
        <v>19010-66-3</v>
      </c>
      <c r="E1466" s="289"/>
      <c r="F1466" s="289"/>
      <c r="G1466" s="300">
        <f t="shared" si="68"/>
        <v>1</v>
      </c>
      <c r="H1466" s="281" t="s">
        <v>21173</v>
      </c>
      <c r="I1466" s="281" t="s">
        <v>21174</v>
      </c>
      <c r="J1466" t="str">
        <f t="shared" si="66"/>
        <v>1545 </v>
      </c>
    </row>
    <row r="1467" spans="1:10" ht="15" customHeight="1">
      <c r="A1467">
        <v>831</v>
      </c>
      <c r="B1467" s="123" t="s">
        <v>19340</v>
      </c>
      <c r="C1467" s="282" t="s">
        <v>23167</v>
      </c>
      <c r="D1467" s="282" t="str">
        <f t="shared" si="67"/>
        <v>1918-13-4</v>
      </c>
      <c r="E1467" s="289" t="s">
        <v>22547</v>
      </c>
      <c r="F1467" s="289" t="s">
        <v>22547</v>
      </c>
      <c r="G1467" s="300">
        <f t="shared" si="68"/>
        <v>1</v>
      </c>
      <c r="H1467" s="281" t="s">
        <v>19341</v>
      </c>
      <c r="I1467" s="281" t="s">
        <v>19342</v>
      </c>
      <c r="J1467" t="str">
        <f t="shared" si="66"/>
        <v>0852 </v>
      </c>
    </row>
    <row r="1468" spans="1:10" ht="15" customHeight="1">
      <c r="A1468">
        <v>1326</v>
      </c>
      <c r="B1468" s="123" t="s">
        <v>20718</v>
      </c>
      <c r="C1468" s="282" t="s">
        <v>22908</v>
      </c>
      <c r="D1468" s="282" t="str">
        <f t="shared" si="67"/>
        <v>19438-60-9</v>
      </c>
      <c r="E1468" s="289"/>
      <c r="F1468" s="289"/>
      <c r="G1468" s="300">
        <f t="shared" si="68"/>
        <v>1</v>
      </c>
      <c r="H1468" s="281" t="s">
        <v>20719</v>
      </c>
      <c r="I1468" s="281" t="s">
        <v>20720</v>
      </c>
      <c r="J1468" t="str">
        <f t="shared" si="66"/>
        <v>1376 </v>
      </c>
    </row>
    <row r="1469" spans="1:10" ht="15" customHeight="1">
      <c r="A1469">
        <v>203</v>
      </c>
      <c r="B1469" s="123" t="s">
        <v>17629</v>
      </c>
      <c r="C1469" s="282" t="s">
        <v>23093</v>
      </c>
      <c r="D1469" s="282" t="str">
        <f t="shared" si="67"/>
        <v>1954-28-5</v>
      </c>
      <c r="E1469" s="289"/>
      <c r="F1469" s="289"/>
      <c r="G1469" s="300">
        <f t="shared" si="68"/>
        <v>1</v>
      </c>
      <c r="H1469" s="281" t="s">
        <v>17630</v>
      </c>
      <c r="I1469" s="281" t="s">
        <v>17631</v>
      </c>
      <c r="J1469" t="str">
        <f t="shared" si="66"/>
        <v>0204 </v>
      </c>
    </row>
    <row r="1470" spans="1:10" ht="15" customHeight="1">
      <c r="A1470">
        <v>1337</v>
      </c>
      <c r="B1470" s="123" t="s">
        <v>20749</v>
      </c>
      <c r="C1470" s="282" t="s">
        <v>22912</v>
      </c>
      <c r="D1470" s="282" t="str">
        <f t="shared" si="67"/>
        <v>2039-87-4</v>
      </c>
      <c r="E1470" s="289"/>
      <c r="F1470" s="289"/>
      <c r="G1470" s="300">
        <f t="shared" si="68"/>
        <v>1</v>
      </c>
      <c r="H1470" s="281" t="s">
        <v>20750</v>
      </c>
      <c r="I1470" s="281" t="s">
        <v>20751</v>
      </c>
      <c r="J1470" t="str">
        <f t="shared" si="66"/>
        <v>1388 </v>
      </c>
    </row>
    <row r="1471" spans="1:10" ht="15" customHeight="1">
      <c r="A1471">
        <v>554</v>
      </c>
      <c r="B1471" s="123" t="s">
        <v>18585</v>
      </c>
      <c r="C1471" s="282" t="s">
        <v>23123</v>
      </c>
      <c r="D1471" s="282" t="str">
        <f t="shared" si="67"/>
        <v>204-823-8</v>
      </c>
      <c r="E1471" s="289"/>
      <c r="F1471" s="289"/>
      <c r="G1471" s="300">
        <f t="shared" si="68"/>
        <v>1</v>
      </c>
      <c r="H1471" s="281" t="s">
        <v>18586</v>
      </c>
      <c r="I1471" s="281" t="s">
        <v>18587</v>
      </c>
      <c r="J1471" t="str">
        <f t="shared" si="66"/>
        <v>0565 </v>
      </c>
    </row>
    <row r="1472" spans="1:10" ht="15" customHeight="1">
      <c r="A1472">
        <v>1123</v>
      </c>
      <c r="B1472" s="123" t="s">
        <v>20145</v>
      </c>
      <c r="C1472" s="282" t="s">
        <v>22810</v>
      </c>
      <c r="D1472" s="282" t="str">
        <f t="shared" si="67"/>
        <v>21564-17-0</v>
      </c>
      <c r="E1472" s="289"/>
      <c r="F1472" s="289"/>
      <c r="G1472" s="300">
        <f t="shared" si="68"/>
        <v>1</v>
      </c>
      <c r="H1472" s="281" t="s">
        <v>20146</v>
      </c>
      <c r="I1472" s="281" t="s">
        <v>20147</v>
      </c>
      <c r="J1472" t="str">
        <f t="shared" si="66"/>
        <v>1161 </v>
      </c>
    </row>
    <row r="1473" spans="1:10" ht="15" customHeight="1">
      <c r="A1473">
        <v>369</v>
      </c>
      <c r="B1473" s="123" t="s">
        <v>18081</v>
      </c>
      <c r="C1473" s="282" t="s">
        <v>23110</v>
      </c>
      <c r="D1473" s="282" t="str">
        <f t="shared" si="67"/>
        <v>21645-51-2</v>
      </c>
      <c r="E1473" s="289"/>
      <c r="F1473" s="289"/>
      <c r="G1473" s="300">
        <f t="shared" si="68"/>
        <v>1</v>
      </c>
      <c r="H1473" s="281" t="s">
        <v>18082</v>
      </c>
      <c r="I1473" s="281" t="s">
        <v>18083</v>
      </c>
      <c r="J1473" t="str">
        <f t="shared" si="66"/>
        <v>0373 </v>
      </c>
    </row>
    <row r="1474" spans="1:10" ht="15" customHeight="1">
      <c r="A1474">
        <v>935</v>
      </c>
      <c r="B1474" s="123" t="s">
        <v>19625</v>
      </c>
      <c r="C1474" s="282" t="s">
        <v>22737</v>
      </c>
      <c r="D1474" s="282" t="str">
        <f t="shared" si="67"/>
        <v>21651-19-4</v>
      </c>
      <c r="E1474" s="289"/>
      <c r="F1474" s="289"/>
      <c r="G1474" s="300">
        <f t="shared" si="68"/>
        <v>1</v>
      </c>
      <c r="H1474" s="281" t="s">
        <v>19626</v>
      </c>
      <c r="I1474" s="281" t="s">
        <v>19627</v>
      </c>
      <c r="J1474" t="str">
        <f t="shared" ref="J1474:J1537" si="69">B1474</f>
        <v>0956 </v>
      </c>
    </row>
    <row r="1475" spans="1:10" ht="15" customHeight="1">
      <c r="A1475">
        <v>1241</v>
      </c>
      <c r="B1475" s="123" t="s">
        <v>20477</v>
      </c>
      <c r="C1475" s="282" t="s">
        <v>22862</v>
      </c>
      <c r="D1475" s="282" t="str">
        <f t="shared" ref="D1475:D1538" si="70">TEXT(C1475,"0000")</f>
        <v>2223-82-7</v>
      </c>
      <c r="E1475" s="289"/>
      <c r="F1475" s="289"/>
      <c r="G1475" s="300">
        <f t="shared" ref="G1475:G1538" si="71">COUNTIF($C$2:$C$1713,C1475)</f>
        <v>1</v>
      </c>
      <c r="H1475" s="281" t="s">
        <v>20478</v>
      </c>
      <c r="I1475" s="281" t="s">
        <v>20479</v>
      </c>
      <c r="J1475" t="str">
        <f t="shared" si="69"/>
        <v>1286 </v>
      </c>
    </row>
    <row r="1476" spans="1:10" ht="15" customHeight="1">
      <c r="A1476">
        <v>1029</v>
      </c>
      <c r="B1476" s="123" t="s">
        <v>19885</v>
      </c>
      <c r="C1476" s="282" t="s">
        <v>22768</v>
      </c>
      <c r="D1476" s="282" t="str">
        <f t="shared" si="70"/>
        <v>2234-13-1</v>
      </c>
      <c r="E1476" s="289"/>
      <c r="F1476" s="289"/>
      <c r="G1476" s="300">
        <f t="shared" si="71"/>
        <v>1</v>
      </c>
      <c r="H1476" s="281" t="s">
        <v>19886</v>
      </c>
      <c r="I1476" s="281" t="s">
        <v>19887</v>
      </c>
      <c r="J1476" t="str">
        <f t="shared" si="69"/>
        <v>1059 </v>
      </c>
    </row>
    <row r="1477" spans="1:10" ht="15" customHeight="1">
      <c r="A1477">
        <v>692</v>
      </c>
      <c r="B1477" s="123" t="s">
        <v>18955</v>
      </c>
      <c r="C1477" s="282" t="s">
        <v>23135</v>
      </c>
      <c r="D1477" s="282" t="str">
        <f t="shared" si="70"/>
        <v>231-212-3</v>
      </c>
      <c r="E1477" s="289"/>
      <c r="F1477" s="289"/>
      <c r="G1477" s="300">
        <f t="shared" si="71"/>
        <v>1</v>
      </c>
      <c r="H1477" s="281" t="s">
        <v>18956</v>
      </c>
      <c r="J1477" t="str">
        <f t="shared" si="69"/>
        <v>0711 </v>
      </c>
    </row>
    <row r="1478" spans="1:10" ht="15" customHeight="1">
      <c r="A1478">
        <v>1678</v>
      </c>
      <c r="B1478" s="123" t="s">
        <v>21712</v>
      </c>
      <c r="C1478" s="282" t="s">
        <v>23070</v>
      </c>
      <c r="D1478" s="282" t="str">
        <f t="shared" si="70"/>
        <v>23783-42-8</v>
      </c>
      <c r="E1478" s="289"/>
      <c r="F1478" s="289"/>
      <c r="G1478" s="300">
        <f t="shared" si="71"/>
        <v>1</v>
      </c>
      <c r="H1478" s="281" t="s">
        <v>21713</v>
      </c>
      <c r="I1478" s="281" t="s">
        <v>21714</v>
      </c>
      <c r="J1478" t="str">
        <f t="shared" si="69"/>
        <v>1749 </v>
      </c>
    </row>
    <row r="1479" spans="1:10" ht="15" customHeight="1">
      <c r="A1479">
        <v>1401</v>
      </c>
      <c r="B1479" s="123" t="s">
        <v>20927</v>
      </c>
      <c r="C1479" s="282" t="s">
        <v>22943</v>
      </c>
      <c r="D1479" s="282" t="str">
        <f t="shared" si="70"/>
        <v>238-84-6</v>
      </c>
      <c r="E1479" s="289"/>
      <c r="F1479" s="289"/>
      <c r="G1479" s="300">
        <f t="shared" si="71"/>
        <v>1</v>
      </c>
      <c r="H1479" s="281" t="s">
        <v>20928</v>
      </c>
      <c r="I1479" s="281" t="s">
        <v>20929</v>
      </c>
      <c r="J1479" t="str">
        <f t="shared" si="69"/>
        <v>1453 </v>
      </c>
    </row>
    <row r="1480" spans="1:10" ht="15" customHeight="1">
      <c r="A1480">
        <v>1561</v>
      </c>
      <c r="B1480" s="123" t="s">
        <v>21374</v>
      </c>
      <c r="C1480" s="282" t="s">
        <v>23022</v>
      </c>
      <c r="D1480" s="282" t="str">
        <f t="shared" si="70"/>
        <v>24083-03-2</v>
      </c>
      <c r="E1480" s="289"/>
      <c r="F1480" s="289"/>
      <c r="G1480" s="300">
        <f t="shared" si="71"/>
        <v>1</v>
      </c>
      <c r="H1480" s="281" t="s">
        <v>21375</v>
      </c>
      <c r="I1480" s="281" t="s">
        <v>21376</v>
      </c>
      <c r="J1480" t="str">
        <f t="shared" si="69"/>
        <v>1616 </v>
      </c>
    </row>
    <row r="1481" spans="1:10" ht="15" customHeight="1">
      <c r="A1481">
        <v>110</v>
      </c>
      <c r="B1481" s="123" t="s">
        <v>17371</v>
      </c>
      <c r="C1481" s="282" t="s">
        <v>23084</v>
      </c>
      <c r="D1481" s="282" t="str">
        <f t="shared" si="70"/>
        <v>2425-79-8</v>
      </c>
      <c r="E1481" s="289"/>
      <c r="F1481" s="289"/>
      <c r="G1481" s="300">
        <f t="shared" si="71"/>
        <v>1</v>
      </c>
      <c r="H1481" s="281" t="s">
        <v>17372</v>
      </c>
      <c r="I1481" s="281" t="s">
        <v>17373</v>
      </c>
      <c r="J1481" t="str">
        <f t="shared" si="69"/>
        <v>0110 </v>
      </c>
    </row>
    <row r="1482" spans="1:10" ht="15" customHeight="1">
      <c r="A1482">
        <v>1229</v>
      </c>
      <c r="B1482" s="123" t="s">
        <v>20441</v>
      </c>
      <c r="C1482" s="282" t="s">
        <v>22854</v>
      </c>
      <c r="D1482" s="282" t="str">
        <f t="shared" si="70"/>
        <v>2451-62-9</v>
      </c>
      <c r="E1482" s="289"/>
      <c r="F1482" s="289"/>
      <c r="G1482" s="300">
        <f t="shared" si="71"/>
        <v>1</v>
      </c>
      <c r="H1482" s="281" t="s">
        <v>20442</v>
      </c>
      <c r="I1482" s="281" t="s">
        <v>20443</v>
      </c>
      <c r="J1482" t="str">
        <f t="shared" si="69"/>
        <v>1274 </v>
      </c>
    </row>
    <row r="1483" spans="1:10" ht="15" customHeight="1">
      <c r="A1483">
        <v>1298</v>
      </c>
      <c r="B1483" s="123" t="s">
        <v>20638</v>
      </c>
      <c r="C1483" s="282" t="s">
        <v>22894</v>
      </c>
      <c r="D1483" s="282" t="str">
        <f t="shared" si="70"/>
        <v>24800-44-0</v>
      </c>
      <c r="E1483" s="289"/>
      <c r="F1483" s="289"/>
      <c r="G1483" s="300">
        <f t="shared" si="71"/>
        <v>1</v>
      </c>
      <c r="H1483" s="281" t="s">
        <v>20639</v>
      </c>
      <c r="I1483" s="281" t="s">
        <v>20640</v>
      </c>
      <c r="J1483" t="str">
        <f t="shared" si="69"/>
        <v>1348 </v>
      </c>
    </row>
    <row r="1484" spans="1:10" ht="15" customHeight="1">
      <c r="A1484">
        <v>809</v>
      </c>
      <c r="B1484" s="123" t="s">
        <v>19277</v>
      </c>
      <c r="C1484" s="282" t="s">
        <v>23160</v>
      </c>
      <c r="D1484" s="282" t="str">
        <f t="shared" si="70"/>
        <v>25057-89-0</v>
      </c>
      <c r="E1484" s="289">
        <v>1648</v>
      </c>
      <c r="F1484" s="289" t="s">
        <v>22547</v>
      </c>
      <c r="G1484" s="300">
        <f t="shared" si="71"/>
        <v>2</v>
      </c>
      <c r="H1484" s="281" t="s">
        <v>19278</v>
      </c>
      <c r="I1484" s="281" t="s">
        <v>19279</v>
      </c>
      <c r="J1484" t="str">
        <f t="shared" si="69"/>
        <v>0828 </v>
      </c>
    </row>
    <row r="1485" spans="1:10" ht="15" customHeight="1">
      <c r="A1485">
        <v>810</v>
      </c>
      <c r="B1485" s="123" t="s">
        <v>19280</v>
      </c>
      <c r="C1485" s="282" t="s">
        <v>23160</v>
      </c>
      <c r="D1485" s="282" t="str">
        <f t="shared" si="70"/>
        <v>25057-89-0</v>
      </c>
      <c r="E1485" s="289">
        <v>3082</v>
      </c>
      <c r="F1485" s="289">
        <v>3082</v>
      </c>
      <c r="G1485" s="300">
        <f t="shared" si="71"/>
        <v>2</v>
      </c>
      <c r="H1485" s="281" t="s">
        <v>19281</v>
      </c>
      <c r="I1485" s="281" t="s">
        <v>19282</v>
      </c>
      <c r="J1485" t="str">
        <f t="shared" si="69"/>
        <v>0829 </v>
      </c>
    </row>
    <row r="1486" spans="1:10" ht="15" customHeight="1">
      <c r="A1486">
        <v>1150</v>
      </c>
      <c r="B1486" s="123" t="s">
        <v>20222</v>
      </c>
      <c r="C1486" s="282" t="s">
        <v>22824</v>
      </c>
      <c r="D1486" s="282" t="str">
        <f t="shared" si="70"/>
        <v>25155-30-0</v>
      </c>
      <c r="E1486" s="289"/>
      <c r="F1486" s="289"/>
      <c r="G1486" s="300">
        <f t="shared" si="71"/>
        <v>1</v>
      </c>
      <c r="H1486" s="281" t="s">
        <v>20223</v>
      </c>
      <c r="I1486" s="281"/>
      <c r="J1486" t="str">
        <f t="shared" si="69"/>
        <v>1189 </v>
      </c>
    </row>
    <row r="1487" spans="1:10" ht="15" customHeight="1">
      <c r="A1487">
        <v>1460</v>
      </c>
      <c r="B1487" s="123" t="s">
        <v>21093</v>
      </c>
      <c r="C1487" s="282" t="s">
        <v>22969</v>
      </c>
      <c r="D1487" s="282" t="str">
        <f t="shared" si="70"/>
        <v>25322-68-3</v>
      </c>
      <c r="E1487" s="289"/>
      <c r="F1487" s="289"/>
      <c r="G1487" s="300">
        <f t="shared" si="71"/>
        <v>1</v>
      </c>
      <c r="H1487" s="281" t="s">
        <v>21094</v>
      </c>
      <c r="I1487" s="281" t="s">
        <v>21095</v>
      </c>
      <c r="J1487" t="str">
        <f t="shared" si="69"/>
        <v>1517 </v>
      </c>
    </row>
    <row r="1488" spans="1:10" ht="15" customHeight="1">
      <c r="A1488">
        <v>1680</v>
      </c>
      <c r="B1488" s="123" t="s">
        <v>21718</v>
      </c>
      <c r="C1488" s="282" t="s">
        <v>23072</v>
      </c>
      <c r="D1488" s="282" t="str">
        <f t="shared" si="70"/>
        <v>25498-49-1</v>
      </c>
      <c r="E1488" s="289"/>
      <c r="F1488" s="289"/>
      <c r="G1488" s="300">
        <f t="shared" si="71"/>
        <v>1</v>
      </c>
      <c r="H1488" s="281" t="s">
        <v>21719</v>
      </c>
      <c r="I1488" s="281" t="s">
        <v>21720</v>
      </c>
      <c r="J1488" t="str">
        <f t="shared" si="69"/>
        <v>1751 </v>
      </c>
    </row>
    <row r="1489" spans="1:10" ht="15" customHeight="1">
      <c r="A1489">
        <v>1587</v>
      </c>
      <c r="B1489" s="123" t="s">
        <v>21447</v>
      </c>
      <c r="C1489" s="282" t="s">
        <v>23036</v>
      </c>
      <c r="D1489" s="282" t="str">
        <f t="shared" si="70"/>
        <v>25550-51-0</v>
      </c>
      <c r="E1489" s="289"/>
      <c r="F1489" s="289"/>
      <c r="G1489" s="300">
        <f t="shared" si="71"/>
        <v>1</v>
      </c>
      <c r="H1489" s="281" t="s">
        <v>21448</v>
      </c>
      <c r="I1489" s="281" t="s">
        <v>21449</v>
      </c>
      <c r="J1489" t="str">
        <f t="shared" si="69"/>
        <v>1644 </v>
      </c>
    </row>
    <row r="1490" spans="1:10" ht="15" customHeight="1">
      <c r="A1490">
        <v>1416</v>
      </c>
      <c r="B1490" s="123" t="s">
        <v>20968</v>
      </c>
      <c r="C1490" s="282" t="s">
        <v>22950</v>
      </c>
      <c r="D1490" s="282" t="str">
        <f t="shared" si="70"/>
        <v>25655-41-8</v>
      </c>
      <c r="E1490" s="289"/>
      <c r="F1490" s="289"/>
      <c r="G1490" s="300">
        <f t="shared" si="71"/>
        <v>1</v>
      </c>
      <c r="H1490" s="281" t="s">
        <v>20969</v>
      </c>
      <c r="I1490" s="281" t="s">
        <v>20970</v>
      </c>
      <c r="J1490" t="str">
        <f t="shared" si="69"/>
        <v>1471 </v>
      </c>
    </row>
    <row r="1491" spans="1:10" ht="15" customHeight="1">
      <c r="A1491">
        <v>1175</v>
      </c>
      <c r="B1491" s="123" t="s">
        <v>20290</v>
      </c>
      <c r="C1491" s="282" t="s">
        <v>22834</v>
      </c>
      <c r="D1491" s="282" t="str">
        <f t="shared" si="70"/>
        <v>26499-65-0</v>
      </c>
      <c r="E1491" s="289"/>
      <c r="F1491" s="289"/>
      <c r="G1491" s="300">
        <f t="shared" si="71"/>
        <v>1</v>
      </c>
      <c r="H1491" s="281" t="s">
        <v>20291</v>
      </c>
      <c r="I1491" s="281" t="s">
        <v>20292</v>
      </c>
      <c r="J1491" t="str">
        <f t="shared" si="69"/>
        <v>1217 </v>
      </c>
    </row>
    <row r="1492" spans="1:10" ht="15" customHeight="1">
      <c r="A1492">
        <v>1500</v>
      </c>
      <c r="B1492" s="123" t="s">
        <v>21210</v>
      </c>
      <c r="C1492" s="282" t="s">
        <v>22992</v>
      </c>
      <c r="D1492" s="282" t="str">
        <f t="shared" si="70"/>
        <v>26571-11-9</v>
      </c>
      <c r="E1492" s="289"/>
      <c r="F1492" s="289"/>
      <c r="G1492" s="300">
        <f t="shared" si="71"/>
        <v>1</v>
      </c>
      <c r="H1492" s="281" t="s">
        <v>21211</v>
      </c>
      <c r="I1492" s="281" t="s">
        <v>21212</v>
      </c>
      <c r="J1492" t="str">
        <f t="shared" si="69"/>
        <v>1558 </v>
      </c>
    </row>
    <row r="1493" spans="1:10" ht="15" customHeight="1">
      <c r="A1493">
        <v>1588</v>
      </c>
      <c r="B1493" s="123" t="s">
        <v>21450</v>
      </c>
      <c r="C1493" s="282" t="s">
        <v>23037</v>
      </c>
      <c r="D1493" s="282" t="str">
        <f t="shared" si="70"/>
        <v>26590-20-5</v>
      </c>
      <c r="E1493" s="289"/>
      <c r="F1493" s="289"/>
      <c r="G1493" s="300">
        <f t="shared" si="71"/>
        <v>1</v>
      </c>
      <c r="H1493" s="281" t="s">
        <v>21451</v>
      </c>
      <c r="I1493" s="281" t="s">
        <v>21452</v>
      </c>
      <c r="J1493" t="str">
        <f t="shared" si="69"/>
        <v>1645 </v>
      </c>
    </row>
    <row r="1494" spans="1:10" ht="15" customHeight="1">
      <c r="A1494">
        <v>1383</v>
      </c>
      <c r="B1494" s="123" t="s">
        <v>20877</v>
      </c>
      <c r="C1494" s="282" t="s">
        <v>22931</v>
      </c>
      <c r="D1494" s="282" t="str">
        <f t="shared" si="70"/>
        <v>26675-46-7</v>
      </c>
      <c r="E1494" s="289"/>
      <c r="F1494" s="289"/>
      <c r="G1494" s="300">
        <f t="shared" si="71"/>
        <v>1</v>
      </c>
      <c r="H1494" s="281" t="s">
        <v>20878</v>
      </c>
      <c r="I1494" s="281" t="s">
        <v>20879</v>
      </c>
      <c r="J1494" t="str">
        <f t="shared" si="69"/>
        <v>1435 </v>
      </c>
    </row>
    <row r="1495" spans="1:10" ht="15" customHeight="1">
      <c r="A1495">
        <v>853</v>
      </c>
      <c r="B1495" s="123" t="s">
        <v>19398</v>
      </c>
      <c r="C1495" s="282" t="s">
        <v>23173</v>
      </c>
      <c r="D1495" s="282" t="str">
        <f t="shared" si="70"/>
        <v>26761-40-0</v>
      </c>
      <c r="E1495" s="289">
        <v>2296</v>
      </c>
      <c r="F1495" s="289">
        <v>3082</v>
      </c>
      <c r="G1495" s="300">
        <f t="shared" si="71"/>
        <v>1</v>
      </c>
      <c r="H1495" s="281" t="s">
        <v>19399</v>
      </c>
      <c r="I1495" s="281" t="s">
        <v>19400</v>
      </c>
      <c r="J1495" t="str">
        <f t="shared" si="69"/>
        <v>0875 </v>
      </c>
    </row>
    <row r="1496" spans="1:10" ht="15" customHeight="1">
      <c r="A1496">
        <v>1629</v>
      </c>
      <c r="B1496" s="123" t="s">
        <v>21570</v>
      </c>
      <c r="C1496" s="282" t="s">
        <v>23052</v>
      </c>
      <c r="D1496" s="282" t="str">
        <f t="shared" si="70"/>
        <v>26896-20-8</v>
      </c>
      <c r="E1496" s="289"/>
      <c r="F1496" s="289"/>
      <c r="G1496" s="300">
        <f t="shared" si="71"/>
        <v>1</v>
      </c>
      <c r="H1496" s="281" t="s">
        <v>21571</v>
      </c>
      <c r="I1496" s="281" t="s">
        <v>21572</v>
      </c>
      <c r="J1496" t="str">
        <f t="shared" si="69"/>
        <v>1699 </v>
      </c>
    </row>
    <row r="1497" spans="1:10" ht="15" customHeight="1">
      <c r="A1497">
        <v>854</v>
      </c>
      <c r="B1497" s="123" t="s">
        <v>19401</v>
      </c>
      <c r="C1497" s="282" t="s">
        <v>23174</v>
      </c>
      <c r="D1497" s="282" t="str">
        <f t="shared" si="70"/>
        <v>27554-26-3</v>
      </c>
      <c r="E1497" s="289" t="s">
        <v>22547</v>
      </c>
      <c r="F1497" s="289" t="s">
        <v>22547</v>
      </c>
      <c r="G1497" s="300">
        <f t="shared" si="71"/>
        <v>1</v>
      </c>
      <c r="H1497" s="281" t="s">
        <v>19402</v>
      </c>
      <c r="I1497" s="281" t="s">
        <v>19403</v>
      </c>
      <c r="J1497" t="str">
        <f t="shared" si="69"/>
        <v>0876 </v>
      </c>
    </row>
    <row r="1498" spans="1:10" ht="15" customHeight="1">
      <c r="A1498">
        <v>1384</v>
      </c>
      <c r="B1498" s="123" t="s">
        <v>20880</v>
      </c>
      <c r="C1498" s="282" t="s">
        <v>22932</v>
      </c>
      <c r="D1498" s="282" t="str">
        <f t="shared" si="70"/>
        <v>28523-86-6</v>
      </c>
      <c r="E1498" s="289"/>
      <c r="F1498" s="289"/>
      <c r="G1498" s="300">
        <f t="shared" si="71"/>
        <v>1</v>
      </c>
      <c r="H1498" s="281" t="s">
        <v>20881</v>
      </c>
      <c r="I1498" s="281" t="s">
        <v>20882</v>
      </c>
      <c r="J1498" t="str">
        <f t="shared" si="69"/>
        <v>1436 </v>
      </c>
    </row>
    <row r="1499" spans="1:10" ht="15" customHeight="1">
      <c r="A1499">
        <v>811</v>
      </c>
      <c r="B1499" s="123" t="s">
        <v>19283</v>
      </c>
      <c r="C1499" s="282" t="s">
        <v>23161</v>
      </c>
      <c r="D1499" s="282" t="str">
        <f t="shared" si="70"/>
        <v>28553-12-0</v>
      </c>
      <c r="E1499" s="289" t="s">
        <v>22547</v>
      </c>
      <c r="F1499" s="289" t="s">
        <v>22547</v>
      </c>
      <c r="G1499" s="300">
        <f t="shared" si="71"/>
        <v>1</v>
      </c>
      <c r="H1499" s="281" t="s">
        <v>19284</v>
      </c>
      <c r="I1499" s="281" t="s">
        <v>19285</v>
      </c>
      <c r="J1499" t="str">
        <f t="shared" si="69"/>
        <v>0831 </v>
      </c>
    </row>
    <row r="1500" spans="1:10" ht="15" customHeight="1">
      <c r="A1500">
        <v>1567</v>
      </c>
      <c r="B1500" s="123" t="s">
        <v>21392</v>
      </c>
      <c r="C1500" s="282" t="s">
        <v>23025</v>
      </c>
      <c r="D1500" s="282" t="str">
        <f t="shared" si="70"/>
        <v>2885-00-9</v>
      </c>
      <c r="E1500" s="289"/>
      <c r="F1500" s="289"/>
      <c r="G1500" s="300">
        <f t="shared" si="71"/>
        <v>1</v>
      </c>
      <c r="H1500" s="281" t="s">
        <v>21393</v>
      </c>
      <c r="I1500" s="281" t="s">
        <v>21394</v>
      </c>
      <c r="J1500" t="str">
        <f t="shared" si="69"/>
        <v>1622 </v>
      </c>
    </row>
    <row r="1501" spans="1:10" ht="15" customHeight="1">
      <c r="A1501">
        <v>664</v>
      </c>
      <c r="B1501" s="123" t="s">
        <v>18887</v>
      </c>
      <c r="C1501" s="282" t="s">
        <v>23132</v>
      </c>
      <c r="D1501" s="282" t="str">
        <f t="shared" si="70"/>
        <v>288-88-0</v>
      </c>
      <c r="E1501" s="289"/>
      <c r="F1501" s="289"/>
      <c r="G1501" s="300">
        <f t="shared" si="71"/>
        <v>1</v>
      </c>
      <c r="H1501" s="281" t="s">
        <v>18888</v>
      </c>
      <c r="I1501" s="281" t="s">
        <v>18889</v>
      </c>
      <c r="J1501" t="str">
        <f t="shared" si="69"/>
        <v>0682 </v>
      </c>
    </row>
    <row r="1502" spans="1:10" ht="15" customHeight="1">
      <c r="A1502">
        <v>1562</v>
      </c>
      <c r="B1502" s="123" t="s">
        <v>21377</v>
      </c>
      <c r="C1502" s="282" t="s">
        <v>23023</v>
      </c>
      <c r="D1502" s="282" t="str">
        <f t="shared" si="70"/>
        <v>29911-28-2</v>
      </c>
      <c r="E1502" s="289"/>
      <c r="F1502" s="289"/>
      <c r="G1502" s="300">
        <f t="shared" si="71"/>
        <v>1</v>
      </c>
      <c r="H1502" s="281" t="s">
        <v>21378</v>
      </c>
      <c r="I1502" s="281" t="s">
        <v>21379</v>
      </c>
      <c r="J1502" t="str">
        <f t="shared" si="69"/>
        <v>1617 </v>
      </c>
    </row>
    <row r="1503" spans="1:10" ht="15" customHeight="1">
      <c r="A1503">
        <v>1665</v>
      </c>
      <c r="B1503" s="123" t="s">
        <v>21674</v>
      </c>
      <c r="C1503" s="282" t="s">
        <v>23063</v>
      </c>
      <c r="D1503" s="282" t="str">
        <f t="shared" si="70"/>
        <v>299-28-5</v>
      </c>
      <c r="E1503" s="289"/>
      <c r="F1503" s="289"/>
      <c r="G1503" s="300">
        <f t="shared" si="71"/>
        <v>1</v>
      </c>
      <c r="H1503" s="281" t="s">
        <v>21675</v>
      </c>
      <c r="I1503" s="281" t="s">
        <v>21676</v>
      </c>
      <c r="J1503" t="str">
        <f t="shared" si="69"/>
        <v>1736 </v>
      </c>
    </row>
    <row r="1504" spans="1:10" ht="15" customHeight="1">
      <c r="A1504">
        <v>1482</v>
      </c>
      <c r="B1504" s="123" t="s">
        <v>21157</v>
      </c>
      <c r="C1504" s="282" t="s">
        <v>22981</v>
      </c>
      <c r="D1504" s="282" t="str">
        <f t="shared" si="70"/>
        <v>30207-98-8</v>
      </c>
      <c r="E1504" s="289"/>
      <c r="F1504" s="289"/>
      <c r="G1504" s="300">
        <f t="shared" si="71"/>
        <v>1</v>
      </c>
      <c r="H1504" s="281" t="s">
        <v>21158</v>
      </c>
      <c r="I1504" s="281" t="s">
        <v>21159</v>
      </c>
      <c r="J1504" t="str">
        <f t="shared" si="69"/>
        <v>1539 </v>
      </c>
    </row>
    <row r="1505" spans="1:10" ht="15" customHeight="1">
      <c r="A1505">
        <v>1603</v>
      </c>
      <c r="B1505" s="123" t="s">
        <v>21493</v>
      </c>
      <c r="C1505" s="282" t="s">
        <v>23041</v>
      </c>
      <c r="D1505" s="282" t="str">
        <f t="shared" si="70"/>
        <v>3033-77-0</v>
      </c>
      <c r="E1505" s="289"/>
      <c r="F1505" s="289"/>
      <c r="G1505" s="300">
        <f t="shared" si="71"/>
        <v>1</v>
      </c>
      <c r="H1505" s="281" t="s">
        <v>21494</v>
      </c>
      <c r="I1505" s="281" t="s">
        <v>21495</v>
      </c>
      <c r="J1505" t="str">
        <f t="shared" si="69"/>
        <v>1668 </v>
      </c>
    </row>
    <row r="1506" spans="1:10" ht="15" customHeight="1">
      <c r="A1506">
        <v>729</v>
      </c>
      <c r="B1506" s="123" t="s">
        <v>19054</v>
      </c>
      <c r="C1506" s="282" t="s">
        <v>23137</v>
      </c>
      <c r="D1506" s="282" t="str">
        <f t="shared" si="70"/>
        <v>30560-19-1</v>
      </c>
      <c r="E1506" s="289"/>
      <c r="F1506" s="289"/>
      <c r="G1506" s="300">
        <f t="shared" si="71"/>
        <v>1</v>
      </c>
      <c r="H1506" s="281" t="s">
        <v>19055</v>
      </c>
      <c r="I1506" s="281" t="s">
        <v>19056</v>
      </c>
      <c r="J1506" t="str">
        <f t="shared" si="69"/>
        <v>0748 </v>
      </c>
    </row>
    <row r="1507" spans="1:10" ht="15" customHeight="1">
      <c r="A1507">
        <v>1293</v>
      </c>
      <c r="B1507" s="123" t="s">
        <v>20623</v>
      </c>
      <c r="C1507" s="282" t="s">
        <v>22892</v>
      </c>
      <c r="D1507" s="282" t="str">
        <f t="shared" si="70"/>
        <v>306-83-2</v>
      </c>
      <c r="E1507" s="289"/>
      <c r="F1507" s="289"/>
      <c r="G1507" s="300">
        <f t="shared" si="71"/>
        <v>1</v>
      </c>
      <c r="H1507" s="281" t="s">
        <v>20624</v>
      </c>
      <c r="I1507" s="281" t="s">
        <v>20625</v>
      </c>
      <c r="J1507" t="str">
        <f t="shared" si="69"/>
        <v>1343 </v>
      </c>
    </row>
    <row r="1508" spans="1:10" ht="15" customHeight="1">
      <c r="A1508">
        <v>1396</v>
      </c>
      <c r="B1508" s="123" t="s">
        <v>20914</v>
      </c>
      <c r="C1508" s="282" t="s">
        <v>22939</v>
      </c>
      <c r="D1508" s="282" t="str">
        <f t="shared" si="70"/>
        <v>314-40-9</v>
      </c>
      <c r="E1508" s="289"/>
      <c r="F1508" s="289"/>
      <c r="G1508" s="300">
        <f t="shared" si="71"/>
        <v>1</v>
      </c>
      <c r="H1508" s="281" t="s">
        <v>20915</v>
      </c>
      <c r="I1508" s="281" t="s">
        <v>20916</v>
      </c>
      <c r="J1508" t="str">
        <f t="shared" si="69"/>
        <v>1448 </v>
      </c>
    </row>
    <row r="1509" spans="1:10" ht="15" customHeight="1">
      <c r="A1509">
        <v>1602</v>
      </c>
      <c r="B1509" s="123" t="s">
        <v>21490</v>
      </c>
      <c r="C1509" s="282" t="s">
        <v>23040</v>
      </c>
      <c r="D1509" s="282" t="str">
        <f t="shared" si="70"/>
        <v>32536-52-0</v>
      </c>
      <c r="E1509" s="289"/>
      <c r="F1509" s="289"/>
      <c r="G1509" s="300">
        <f t="shared" si="71"/>
        <v>1</v>
      </c>
      <c r="H1509" s="281" t="s">
        <v>21491</v>
      </c>
      <c r="I1509" s="281" t="s">
        <v>21492</v>
      </c>
      <c r="J1509" t="str">
        <f t="shared" si="69"/>
        <v>1667 </v>
      </c>
    </row>
    <row r="1510" spans="1:10" ht="15" customHeight="1">
      <c r="A1510">
        <v>1604</v>
      </c>
      <c r="B1510" s="123" t="s">
        <v>21496</v>
      </c>
      <c r="C1510" s="282" t="s">
        <v>23042</v>
      </c>
      <c r="D1510" s="282" t="str">
        <f t="shared" si="70"/>
        <v>3327-22-8</v>
      </c>
      <c r="E1510" s="289"/>
      <c r="F1510" s="289"/>
      <c r="G1510" s="300">
        <f t="shared" si="71"/>
        <v>1</v>
      </c>
      <c r="H1510" s="281" t="s">
        <v>21497</v>
      </c>
      <c r="I1510" s="281" t="s">
        <v>21498</v>
      </c>
      <c r="J1510" t="str">
        <f t="shared" si="69"/>
        <v>1669 </v>
      </c>
    </row>
    <row r="1511" spans="1:10" ht="15" customHeight="1">
      <c r="A1511">
        <v>1055</v>
      </c>
      <c r="B1511" s="123" t="s">
        <v>19959</v>
      </c>
      <c r="C1511" s="282" t="s">
        <v>22777</v>
      </c>
      <c r="D1511" s="282" t="str">
        <f t="shared" si="70"/>
        <v>333-20-0</v>
      </c>
      <c r="E1511" s="289"/>
      <c r="F1511" s="289"/>
      <c r="G1511" s="300">
        <f t="shared" si="71"/>
        <v>1</v>
      </c>
      <c r="H1511" s="281" t="s">
        <v>19960</v>
      </c>
      <c r="I1511" s="281" t="s">
        <v>19961</v>
      </c>
      <c r="J1511" t="str">
        <f t="shared" si="69"/>
        <v>1088 </v>
      </c>
    </row>
    <row r="1512" spans="1:10" ht="15" customHeight="1">
      <c r="A1512">
        <v>1212</v>
      </c>
      <c r="B1512" s="123" t="s">
        <v>20391</v>
      </c>
      <c r="C1512" s="282" t="s">
        <v>22847</v>
      </c>
      <c r="D1512" s="282" t="str">
        <f t="shared" si="70"/>
        <v>334-88-3</v>
      </c>
      <c r="E1512" s="289"/>
      <c r="F1512" s="289"/>
      <c r="G1512" s="300">
        <f t="shared" si="71"/>
        <v>1</v>
      </c>
      <c r="H1512" s="281" t="s">
        <v>20392</v>
      </c>
      <c r="I1512" s="281" t="s">
        <v>20393</v>
      </c>
      <c r="J1512" t="str">
        <f t="shared" si="69"/>
        <v>1256 </v>
      </c>
    </row>
    <row r="1513" spans="1:10" ht="15" customHeight="1">
      <c r="A1513">
        <v>862</v>
      </c>
      <c r="B1513" s="123" t="s">
        <v>19424</v>
      </c>
      <c r="C1513" s="282" t="s">
        <v>23176</v>
      </c>
      <c r="D1513" s="282" t="str">
        <f t="shared" si="70"/>
        <v>34590-94-8</v>
      </c>
      <c r="E1513" s="289" t="s">
        <v>22547</v>
      </c>
      <c r="F1513" s="289" t="s">
        <v>22547</v>
      </c>
      <c r="G1513" s="300">
        <f t="shared" si="71"/>
        <v>1</v>
      </c>
      <c r="H1513" s="281" t="s">
        <v>19425</v>
      </c>
      <c r="I1513" s="281" t="s">
        <v>19426</v>
      </c>
      <c r="J1513" t="str">
        <f t="shared" si="69"/>
        <v>0884 </v>
      </c>
    </row>
    <row r="1514" spans="1:10" ht="15" customHeight="1">
      <c r="A1514">
        <v>1257</v>
      </c>
      <c r="B1514" s="123" t="s">
        <v>20524</v>
      </c>
      <c r="C1514" s="282" t="s">
        <v>22872</v>
      </c>
      <c r="D1514" s="282" t="str">
        <f t="shared" si="70"/>
        <v>35554-44-0</v>
      </c>
      <c r="E1514" s="289"/>
      <c r="F1514" s="289"/>
      <c r="G1514" s="300">
        <f t="shared" si="71"/>
        <v>1</v>
      </c>
      <c r="H1514" s="281" t="s">
        <v>20525</v>
      </c>
      <c r="I1514" s="281" t="s">
        <v>20526</v>
      </c>
      <c r="J1514" t="str">
        <f t="shared" si="69"/>
        <v>1303 </v>
      </c>
    </row>
    <row r="1515" spans="1:10" ht="15" customHeight="1">
      <c r="A1515">
        <v>1488</v>
      </c>
      <c r="B1515" s="123" t="s">
        <v>21175</v>
      </c>
      <c r="C1515" s="282" t="s">
        <v>22986</v>
      </c>
      <c r="D1515" s="282" t="str">
        <f t="shared" si="70"/>
        <v>35691-65-7</v>
      </c>
      <c r="E1515" s="289"/>
      <c r="F1515" s="289"/>
      <c r="G1515" s="300">
        <f t="shared" si="71"/>
        <v>1</v>
      </c>
      <c r="H1515" s="281" t="s">
        <v>21176</v>
      </c>
      <c r="I1515" s="281" t="s">
        <v>21177</v>
      </c>
      <c r="J1515" t="str">
        <f t="shared" si="69"/>
        <v>1546 </v>
      </c>
    </row>
    <row r="1516" spans="1:10" ht="15" customHeight="1">
      <c r="A1516">
        <v>812</v>
      </c>
      <c r="B1516" s="123" t="s">
        <v>19286</v>
      </c>
      <c r="C1516" s="282" t="s">
        <v>23162</v>
      </c>
      <c r="D1516" s="282" t="str">
        <f t="shared" si="70"/>
        <v>3648-21-3</v>
      </c>
      <c r="E1516" s="289" t="s">
        <v>22547</v>
      </c>
      <c r="F1516" s="289" t="s">
        <v>22547</v>
      </c>
      <c r="G1516" s="300">
        <f t="shared" si="71"/>
        <v>1</v>
      </c>
      <c r="H1516" s="281" t="s">
        <v>19287</v>
      </c>
      <c r="I1516" s="281" t="s">
        <v>19288</v>
      </c>
      <c r="J1516" t="str">
        <f t="shared" si="69"/>
        <v>0832 </v>
      </c>
    </row>
    <row r="1517" spans="1:10" ht="15" customHeight="1">
      <c r="A1517">
        <v>322</v>
      </c>
      <c r="B1517" s="123" t="s">
        <v>17949</v>
      </c>
      <c r="C1517" s="282" t="s">
        <v>23103</v>
      </c>
      <c r="D1517" s="282" t="str">
        <f t="shared" si="70"/>
        <v>37299-86-8</v>
      </c>
      <c r="E1517" s="289"/>
      <c r="F1517" s="289"/>
      <c r="G1517" s="300">
        <f t="shared" si="71"/>
        <v>1</v>
      </c>
      <c r="H1517" s="281" t="s">
        <v>17950</v>
      </c>
      <c r="I1517" s="281" t="s">
        <v>17951</v>
      </c>
      <c r="J1517" t="str">
        <f t="shared" si="69"/>
        <v>0325 </v>
      </c>
    </row>
    <row r="1518" spans="1:10" ht="15" customHeight="1">
      <c r="A1518">
        <v>1174</v>
      </c>
      <c r="B1518" s="123" t="s">
        <v>20287</v>
      </c>
      <c r="C1518" s="282" t="s">
        <v>22833</v>
      </c>
      <c r="D1518" s="282" t="str">
        <f t="shared" si="70"/>
        <v>382-21-8</v>
      </c>
      <c r="E1518" s="289"/>
      <c r="F1518" s="289"/>
      <c r="G1518" s="300">
        <f t="shared" si="71"/>
        <v>1</v>
      </c>
      <c r="H1518" s="281" t="s">
        <v>20288</v>
      </c>
      <c r="I1518" s="281" t="s">
        <v>20289</v>
      </c>
      <c r="J1518" t="str">
        <f t="shared" si="69"/>
        <v>1216 </v>
      </c>
    </row>
    <row r="1519" spans="1:10" ht="15" customHeight="1">
      <c r="A1519">
        <v>859</v>
      </c>
      <c r="B1519" s="123" t="s">
        <v>19415</v>
      </c>
      <c r="C1519" s="282" t="s">
        <v>23175</v>
      </c>
      <c r="D1519" s="282" t="str">
        <f t="shared" si="70"/>
        <v>39300-45-3</v>
      </c>
      <c r="E1519" s="289">
        <v>3082</v>
      </c>
      <c r="F1519" s="289">
        <v>3082</v>
      </c>
      <c r="G1519" s="300">
        <f t="shared" si="71"/>
        <v>1</v>
      </c>
      <c r="H1519" s="281" t="s">
        <v>19416</v>
      </c>
      <c r="I1519" s="281" t="s">
        <v>19417</v>
      </c>
      <c r="J1519" t="str">
        <f t="shared" si="69"/>
        <v>0881 </v>
      </c>
    </row>
    <row r="1520" spans="1:10" ht="15" customHeight="1">
      <c r="A1520">
        <v>1031</v>
      </c>
      <c r="B1520" s="123" t="s">
        <v>19891</v>
      </c>
      <c r="C1520" s="282" t="s">
        <v>22769</v>
      </c>
      <c r="D1520" s="282" t="str">
        <f t="shared" si="70"/>
        <v>409-21-2</v>
      </c>
      <c r="E1520" s="289"/>
      <c r="F1520" s="289"/>
      <c r="G1520" s="300">
        <f t="shared" si="71"/>
        <v>1</v>
      </c>
      <c r="H1520" s="281" t="s">
        <v>19892</v>
      </c>
      <c r="I1520" s="281" t="s">
        <v>19893</v>
      </c>
      <c r="J1520" t="str">
        <f t="shared" si="69"/>
        <v>1061 </v>
      </c>
    </row>
    <row r="1521" spans="1:10" ht="15" customHeight="1">
      <c r="A1521">
        <v>1311</v>
      </c>
      <c r="B1521" s="123" t="s">
        <v>20674</v>
      </c>
      <c r="C1521" s="282" t="s">
        <v>22900</v>
      </c>
      <c r="D1521" s="282" t="str">
        <f t="shared" si="70"/>
        <v>41394-05-2</v>
      </c>
      <c r="E1521" s="289"/>
      <c r="F1521" s="289"/>
      <c r="G1521" s="300">
        <f t="shared" si="71"/>
        <v>1</v>
      </c>
      <c r="H1521" s="281" t="s">
        <v>20675</v>
      </c>
      <c r="I1521" s="281" t="s">
        <v>20676</v>
      </c>
      <c r="J1521" t="str">
        <f t="shared" si="69"/>
        <v>1361 </v>
      </c>
    </row>
    <row r="1522" spans="1:10" ht="15" customHeight="1">
      <c r="A1522">
        <v>146</v>
      </c>
      <c r="B1522" s="123" t="s">
        <v>17476</v>
      </c>
      <c r="C1522" s="282" t="s">
        <v>23087</v>
      </c>
      <c r="D1522" s="282" t="str">
        <f t="shared" si="70"/>
        <v>4206-61-5</v>
      </c>
      <c r="E1522" s="289"/>
      <c r="F1522" s="289"/>
      <c r="G1522" s="300">
        <f t="shared" si="71"/>
        <v>1</v>
      </c>
      <c r="H1522" s="281" t="s">
        <v>17477</v>
      </c>
      <c r="I1522" s="281" t="s">
        <v>17478</v>
      </c>
      <c r="J1522" t="str">
        <f t="shared" si="69"/>
        <v>0146 </v>
      </c>
    </row>
    <row r="1523" spans="1:10" ht="15" customHeight="1">
      <c r="A1523">
        <v>793</v>
      </c>
      <c r="B1523" s="123" t="s">
        <v>19236</v>
      </c>
      <c r="C1523" s="282" t="s">
        <v>23157</v>
      </c>
      <c r="D1523" s="282" t="str">
        <f t="shared" si="70"/>
        <v>463-51-4</v>
      </c>
      <c r="E1523" s="289">
        <v>1955</v>
      </c>
      <c r="F1523" s="289"/>
      <c r="G1523" s="300">
        <f t="shared" si="71"/>
        <v>1</v>
      </c>
      <c r="H1523" s="281" t="s">
        <v>19237</v>
      </c>
      <c r="I1523" s="281" t="s">
        <v>19238</v>
      </c>
      <c r="J1523" t="str">
        <f t="shared" si="69"/>
        <v>0812 </v>
      </c>
    </row>
    <row r="1524" spans="1:10" ht="15" customHeight="1">
      <c r="A1524">
        <v>1606</v>
      </c>
      <c r="B1524" s="123" t="s">
        <v>21502</v>
      </c>
      <c r="C1524" s="282" t="s">
        <v>23043</v>
      </c>
      <c r="D1524" s="282" t="str">
        <f t="shared" si="70"/>
        <v>463-56-9</v>
      </c>
      <c r="E1524" s="289"/>
      <c r="F1524" s="289"/>
      <c r="G1524" s="300">
        <f t="shared" si="71"/>
        <v>1</v>
      </c>
      <c r="H1524" s="281" t="s">
        <v>21503</v>
      </c>
      <c r="I1524" s="281" t="s">
        <v>21504</v>
      </c>
      <c r="J1524" t="str">
        <f t="shared" si="69"/>
        <v>1671 </v>
      </c>
    </row>
    <row r="1525" spans="1:10" ht="15" customHeight="1">
      <c r="A1525">
        <v>1154</v>
      </c>
      <c r="B1525" s="123" t="s">
        <v>20232</v>
      </c>
      <c r="C1525" s="282" t="s">
        <v>22826</v>
      </c>
      <c r="D1525" s="282" t="str">
        <f t="shared" si="70"/>
        <v>471-34-1</v>
      </c>
      <c r="E1525" s="289"/>
      <c r="F1525" s="289"/>
      <c r="G1525" s="300">
        <f t="shared" si="71"/>
        <v>1</v>
      </c>
      <c r="H1525" s="281" t="s">
        <v>20233</v>
      </c>
      <c r="I1525" s="281" t="s">
        <v>20234</v>
      </c>
      <c r="J1525" t="str">
        <f t="shared" si="69"/>
        <v>1193 </v>
      </c>
    </row>
    <row r="1526" spans="1:10" ht="15" customHeight="1">
      <c r="A1526">
        <v>747</v>
      </c>
      <c r="B1526" s="123" t="s">
        <v>19106</v>
      </c>
      <c r="C1526" s="282" t="s">
        <v>23140</v>
      </c>
      <c r="D1526" s="282" t="str">
        <f t="shared" si="70"/>
        <v>485-47-2</v>
      </c>
      <c r="E1526" s="289">
        <v>2733</v>
      </c>
      <c r="F1526" s="289" t="s">
        <v>22547</v>
      </c>
      <c r="G1526" s="300">
        <f t="shared" si="71"/>
        <v>1</v>
      </c>
      <c r="H1526" s="281" t="s">
        <v>19107</v>
      </c>
      <c r="I1526" s="281" t="s">
        <v>19108</v>
      </c>
      <c r="J1526" t="str">
        <f t="shared" si="69"/>
        <v>0766 </v>
      </c>
    </row>
    <row r="1527" spans="1:10" ht="15" customHeight="1">
      <c r="A1527">
        <v>1098</v>
      </c>
      <c r="B1527" s="123" t="s">
        <v>20074</v>
      </c>
      <c r="C1527" s="282" t="s">
        <v>22793</v>
      </c>
      <c r="D1527" s="282" t="str">
        <f t="shared" si="70"/>
        <v>497-19-8</v>
      </c>
      <c r="E1527" s="289"/>
      <c r="F1527" s="289"/>
      <c r="G1527" s="300">
        <f t="shared" si="71"/>
        <v>1</v>
      </c>
      <c r="H1527" s="281" t="s">
        <v>20075</v>
      </c>
      <c r="I1527" s="281" t="s">
        <v>20076</v>
      </c>
      <c r="J1527" t="str">
        <f t="shared" si="69"/>
        <v>1135 </v>
      </c>
    </row>
    <row r="1528" spans="1:10" ht="15" customHeight="1">
      <c r="A1528">
        <v>872</v>
      </c>
      <c r="B1528" s="123" t="s">
        <v>19454</v>
      </c>
      <c r="C1528" s="282" t="s">
        <v>22726</v>
      </c>
      <c r="D1528" s="282" t="str">
        <f t="shared" si="70"/>
        <v>50-01-1</v>
      </c>
      <c r="E1528" s="289"/>
      <c r="F1528" s="289"/>
      <c r="G1528" s="300">
        <f t="shared" si="71"/>
        <v>1</v>
      </c>
      <c r="H1528" s="281" t="s">
        <v>19455</v>
      </c>
      <c r="I1528" s="281" t="s">
        <v>19456</v>
      </c>
      <c r="J1528" t="str">
        <f t="shared" si="69"/>
        <v>0894 </v>
      </c>
    </row>
    <row r="1529" spans="1:10" ht="15" customHeight="1">
      <c r="A1529">
        <v>495</v>
      </c>
      <c r="B1529" s="123" t="s">
        <v>18422</v>
      </c>
      <c r="C1529" s="282" t="s">
        <v>23117</v>
      </c>
      <c r="D1529" s="282" t="str">
        <f t="shared" si="70"/>
        <v>50-21-5</v>
      </c>
      <c r="E1529" s="289"/>
      <c r="F1529" s="289"/>
      <c r="G1529" s="300">
        <f t="shared" si="71"/>
        <v>1</v>
      </c>
      <c r="H1529" s="281" t="s">
        <v>18423</v>
      </c>
      <c r="I1529" s="281" t="s">
        <v>18424</v>
      </c>
      <c r="J1529" t="str">
        <f t="shared" si="69"/>
        <v>0501 </v>
      </c>
    </row>
    <row r="1530" spans="1:10" ht="15" customHeight="1">
      <c r="A1530">
        <v>1670</v>
      </c>
      <c r="B1530" s="123" t="s">
        <v>21689</v>
      </c>
      <c r="C1530" s="282" t="s">
        <v>23068</v>
      </c>
      <c r="D1530" s="282" t="str">
        <f t="shared" si="70"/>
        <v>502-44-3</v>
      </c>
      <c r="E1530" s="289"/>
      <c r="F1530" s="289"/>
      <c r="G1530" s="300">
        <f t="shared" si="71"/>
        <v>1</v>
      </c>
      <c r="H1530" s="281" t="s">
        <v>21690</v>
      </c>
      <c r="I1530" s="281" t="s">
        <v>21691</v>
      </c>
      <c r="J1530" t="str">
        <f t="shared" si="69"/>
        <v>1741 </v>
      </c>
    </row>
    <row r="1531" spans="1:10" ht="15" customHeight="1">
      <c r="A1531">
        <v>1573</v>
      </c>
      <c r="B1531" s="123" t="s">
        <v>21410</v>
      </c>
      <c r="C1531" s="282" t="s">
        <v>23029</v>
      </c>
      <c r="D1531" s="282" t="str">
        <f t="shared" si="70"/>
        <v>503-38-8</v>
      </c>
      <c r="E1531" s="289"/>
      <c r="F1531" s="289"/>
      <c r="G1531" s="300">
        <f t="shared" si="71"/>
        <v>1</v>
      </c>
      <c r="H1531" s="281" t="s">
        <v>21411</v>
      </c>
      <c r="I1531" s="281" t="s">
        <v>21412</v>
      </c>
      <c r="J1531" t="str">
        <f t="shared" si="69"/>
        <v>1630 </v>
      </c>
    </row>
    <row r="1532" spans="1:10" ht="15" customHeight="1">
      <c r="A1532">
        <v>1119</v>
      </c>
      <c r="B1532" s="123" t="s">
        <v>20133</v>
      </c>
      <c r="C1532" s="282" t="s">
        <v>22807</v>
      </c>
      <c r="D1532" s="282" t="str">
        <f t="shared" si="70"/>
        <v>504-20-1</v>
      </c>
      <c r="E1532" s="289"/>
      <c r="F1532" s="289"/>
      <c r="G1532" s="300">
        <f t="shared" si="71"/>
        <v>1</v>
      </c>
      <c r="H1532" s="281" t="s">
        <v>20134</v>
      </c>
      <c r="I1532" s="281" t="s">
        <v>20135</v>
      </c>
      <c r="J1532" t="str">
        <f t="shared" si="69"/>
        <v>1157 </v>
      </c>
    </row>
    <row r="1533" spans="1:10" ht="15" customHeight="1">
      <c r="A1533">
        <v>1197</v>
      </c>
      <c r="B1533" s="123" t="s">
        <v>20350</v>
      </c>
      <c r="C1533" s="282" t="s">
        <v>22843</v>
      </c>
      <c r="D1533" s="282" t="str">
        <f t="shared" si="70"/>
        <v>5064-31-3</v>
      </c>
      <c r="E1533" s="289"/>
      <c r="F1533" s="289"/>
      <c r="G1533" s="300">
        <f t="shared" si="71"/>
        <v>1</v>
      </c>
      <c r="H1533" s="281" t="s">
        <v>20351</v>
      </c>
      <c r="I1533" s="281" t="s">
        <v>20352</v>
      </c>
      <c r="J1533" t="str">
        <f t="shared" si="69"/>
        <v>1240 </v>
      </c>
    </row>
    <row r="1534" spans="1:10" ht="15" customHeight="1">
      <c r="A1534">
        <v>870</v>
      </c>
      <c r="B1534" s="123" t="s">
        <v>19448</v>
      </c>
      <c r="C1534" s="282" t="s">
        <v>22724</v>
      </c>
      <c r="D1534" s="282" t="str">
        <f t="shared" si="70"/>
        <v>50-70-4</v>
      </c>
      <c r="E1534" s="289"/>
      <c r="F1534" s="289"/>
      <c r="G1534" s="300">
        <f t="shared" si="71"/>
        <v>1</v>
      </c>
      <c r="H1534" s="281" t="s">
        <v>19449</v>
      </c>
      <c r="I1534" s="281" t="s">
        <v>19450</v>
      </c>
      <c r="J1534" t="str">
        <f t="shared" si="69"/>
        <v>0892 </v>
      </c>
    </row>
    <row r="1535" spans="1:10" ht="15" customHeight="1">
      <c r="A1535">
        <v>803</v>
      </c>
      <c r="B1535" s="123" t="s">
        <v>19260</v>
      </c>
      <c r="C1535" s="282" t="s">
        <v>23158</v>
      </c>
      <c r="D1535" s="282" t="str">
        <f t="shared" si="70"/>
        <v>50-78-2</v>
      </c>
      <c r="E1535" s="289" t="s">
        <v>22547</v>
      </c>
      <c r="F1535" s="289" t="s">
        <v>22547</v>
      </c>
      <c r="G1535" s="300">
        <f t="shared" si="71"/>
        <v>1</v>
      </c>
      <c r="H1535" s="281" t="s">
        <v>19261</v>
      </c>
      <c r="I1535" s="281" t="s">
        <v>19262</v>
      </c>
      <c r="J1535" t="str">
        <f t="shared" si="69"/>
        <v>0822 </v>
      </c>
    </row>
    <row r="1536" spans="1:10" ht="15" customHeight="1">
      <c r="A1536">
        <v>375</v>
      </c>
      <c r="B1536" s="123" t="s">
        <v>18098</v>
      </c>
      <c r="C1536" s="282" t="s">
        <v>23111</v>
      </c>
      <c r="D1536" s="282" t="str">
        <f t="shared" si="70"/>
        <v>50-81-7</v>
      </c>
      <c r="E1536" s="289"/>
      <c r="F1536" s="289"/>
      <c r="G1536" s="300">
        <f t="shared" si="71"/>
        <v>1</v>
      </c>
      <c r="H1536" s="281" t="s">
        <v>18099</v>
      </c>
      <c r="I1536" s="281" t="s">
        <v>18100</v>
      </c>
      <c r="J1536" t="str">
        <f t="shared" si="69"/>
        <v>0379 </v>
      </c>
    </row>
    <row r="1537" spans="1:10" ht="15" customHeight="1">
      <c r="A1537">
        <v>843</v>
      </c>
      <c r="B1537" s="123" t="s">
        <v>19373</v>
      </c>
      <c r="C1537" s="282" t="s">
        <v>23170</v>
      </c>
      <c r="D1537" s="282" t="str">
        <f t="shared" si="70"/>
        <v>50-99-7</v>
      </c>
      <c r="E1537" s="289" t="s">
        <v>22547</v>
      </c>
      <c r="F1537" s="289" t="s">
        <v>22547</v>
      </c>
      <c r="G1537" s="300">
        <f t="shared" si="71"/>
        <v>1</v>
      </c>
      <c r="H1537" s="281" t="s">
        <v>19374</v>
      </c>
      <c r="I1537" s="281" t="s">
        <v>19375</v>
      </c>
      <c r="J1537" t="str">
        <f t="shared" si="69"/>
        <v>0865 </v>
      </c>
    </row>
    <row r="1538" spans="1:10" ht="15" customHeight="1">
      <c r="A1538">
        <v>1297</v>
      </c>
      <c r="B1538" s="123" t="s">
        <v>20635</v>
      </c>
      <c r="C1538" s="282" t="s">
        <v>22893</v>
      </c>
      <c r="D1538" s="282" t="str">
        <f t="shared" si="70"/>
        <v>51-03-6</v>
      </c>
      <c r="E1538" s="289"/>
      <c r="F1538" s="289"/>
      <c r="G1538" s="300">
        <f t="shared" si="71"/>
        <v>1</v>
      </c>
      <c r="H1538" s="281" t="s">
        <v>20636</v>
      </c>
      <c r="I1538" s="281" t="s">
        <v>20637</v>
      </c>
      <c r="J1538" t="str">
        <f t="shared" ref="J1538:J1601" si="72">B1538</f>
        <v>1347 </v>
      </c>
    </row>
    <row r="1539" spans="1:10" ht="15" customHeight="1">
      <c r="A1539">
        <v>1310</v>
      </c>
      <c r="B1539" s="123" t="s">
        <v>20671</v>
      </c>
      <c r="C1539" s="282" t="s">
        <v>22899</v>
      </c>
      <c r="D1539" s="282" t="str">
        <f t="shared" ref="D1539:D1602" si="73">TEXT(C1539,"0000")</f>
        <v>51218-45-2</v>
      </c>
      <c r="E1539" s="289"/>
      <c r="F1539" s="289"/>
      <c r="G1539" s="300">
        <f t="shared" ref="G1539:G1602" si="74">COUNTIF($C$2:$C$1713,C1539)</f>
        <v>1</v>
      </c>
      <c r="H1539" s="281" t="s">
        <v>20672</v>
      </c>
      <c r="I1539" s="281" t="s">
        <v>20673</v>
      </c>
      <c r="J1539" t="str">
        <f t="shared" si="72"/>
        <v>1360 </v>
      </c>
    </row>
    <row r="1540" spans="1:10" ht="15" customHeight="1">
      <c r="A1540">
        <v>1559</v>
      </c>
      <c r="B1540" s="123" t="s">
        <v>21369</v>
      </c>
      <c r="C1540" s="282" t="s">
        <v>23021</v>
      </c>
      <c r="D1540" s="282" t="str">
        <f t="shared" si="73"/>
        <v>5131-66-8</v>
      </c>
      <c r="E1540" s="289"/>
      <c r="F1540" s="289"/>
      <c r="G1540" s="300">
        <f t="shared" si="74"/>
        <v>1</v>
      </c>
      <c r="H1540" s="281" t="s">
        <v>21370</v>
      </c>
      <c r="I1540" s="281"/>
      <c r="J1540" t="str">
        <f t="shared" si="72"/>
        <v>1614 </v>
      </c>
    </row>
    <row r="1541" spans="1:10" ht="15" customHeight="1">
      <c r="A1541">
        <v>311</v>
      </c>
      <c r="B1541" s="123" t="s">
        <v>17920</v>
      </c>
      <c r="C1541" s="282" t="s">
        <v>23100</v>
      </c>
      <c r="D1541" s="282" t="str">
        <f t="shared" si="73"/>
        <v>51-79-6</v>
      </c>
      <c r="E1541" s="289"/>
      <c r="F1541" s="289"/>
      <c r="G1541" s="300">
        <f t="shared" si="74"/>
        <v>1</v>
      </c>
      <c r="H1541" s="281" t="s">
        <v>17921</v>
      </c>
      <c r="I1541" s="281" t="s">
        <v>17922</v>
      </c>
      <c r="J1541" t="str">
        <f t="shared" si="72"/>
        <v>0314 </v>
      </c>
    </row>
    <row r="1542" spans="1:10" ht="15" customHeight="1">
      <c r="A1542">
        <v>1667</v>
      </c>
      <c r="B1542" s="123" t="s">
        <v>21680</v>
      </c>
      <c r="C1542" s="282" t="s">
        <v>23065</v>
      </c>
      <c r="D1542" s="282" t="str">
        <f t="shared" si="73"/>
        <v>526-95-4</v>
      </c>
      <c r="E1542" s="289"/>
      <c r="F1542" s="289"/>
      <c r="G1542" s="300">
        <f t="shared" si="74"/>
        <v>1</v>
      </c>
      <c r="H1542" s="281" t="s">
        <v>21681</v>
      </c>
      <c r="I1542" s="281" t="s">
        <v>21682</v>
      </c>
      <c r="J1542" t="str">
        <f t="shared" si="72"/>
        <v>1738 </v>
      </c>
    </row>
    <row r="1543" spans="1:10" ht="15" customHeight="1">
      <c r="A1543">
        <v>1666</v>
      </c>
      <c r="B1543" s="123" t="s">
        <v>21677</v>
      </c>
      <c r="C1543" s="282" t="s">
        <v>23064</v>
      </c>
      <c r="D1543" s="282" t="str">
        <f t="shared" si="73"/>
        <v>527-07-1</v>
      </c>
      <c r="E1543" s="289"/>
      <c r="F1543" s="289"/>
      <c r="G1543" s="300">
        <f t="shared" si="74"/>
        <v>1</v>
      </c>
      <c r="H1543" s="281" t="s">
        <v>21678</v>
      </c>
      <c r="I1543" s="281" t="s">
        <v>21679</v>
      </c>
      <c r="J1543" t="str">
        <f t="shared" si="72"/>
        <v>1737 </v>
      </c>
    </row>
    <row r="1544" spans="1:10" ht="15" customHeight="1">
      <c r="A1544">
        <v>1484</v>
      </c>
      <c r="B1544" s="123" t="s">
        <v>21163</v>
      </c>
      <c r="C1544" s="282" t="s">
        <v>22983</v>
      </c>
      <c r="D1544" s="282" t="str">
        <f t="shared" si="73"/>
        <v>5307-14-2</v>
      </c>
      <c r="E1544" s="289"/>
      <c r="F1544" s="289"/>
      <c r="G1544" s="300">
        <f t="shared" si="74"/>
        <v>1</v>
      </c>
      <c r="H1544" s="281" t="s">
        <v>21164</v>
      </c>
      <c r="I1544" s="281" t="s">
        <v>21165</v>
      </c>
      <c r="J1544" t="str">
        <f t="shared" si="72"/>
        <v>1542 </v>
      </c>
    </row>
    <row r="1545" spans="1:10" ht="15" customHeight="1">
      <c r="A1545">
        <v>1479</v>
      </c>
      <c r="B1545" s="123" t="s">
        <v>21148</v>
      </c>
      <c r="C1545" s="282" t="s">
        <v>22979</v>
      </c>
      <c r="D1545" s="282" t="str">
        <f t="shared" si="73"/>
        <v>532-32-1</v>
      </c>
      <c r="E1545" s="289"/>
      <c r="F1545" s="289"/>
      <c r="G1545" s="300">
        <f t="shared" si="74"/>
        <v>1</v>
      </c>
      <c r="H1545" s="281" t="s">
        <v>21149</v>
      </c>
      <c r="I1545" s="281" t="s">
        <v>21150</v>
      </c>
      <c r="J1545" t="str">
        <f t="shared" si="72"/>
        <v>1536 </v>
      </c>
    </row>
    <row r="1546" spans="1:10" ht="15" customHeight="1">
      <c r="A1546">
        <v>1566</v>
      </c>
      <c r="B1546" s="123" t="s">
        <v>21389</v>
      </c>
      <c r="C1546" s="282" t="s">
        <v>23024</v>
      </c>
      <c r="D1546" s="282" t="str">
        <f t="shared" si="73"/>
        <v>5332-52-5</v>
      </c>
      <c r="E1546" s="289"/>
      <c r="F1546" s="289"/>
      <c r="G1546" s="300">
        <f t="shared" si="74"/>
        <v>1</v>
      </c>
      <c r="H1546" s="281" t="s">
        <v>21390</v>
      </c>
      <c r="I1546" s="281" t="s">
        <v>21391</v>
      </c>
      <c r="J1546" t="str">
        <f t="shared" si="72"/>
        <v>1621 </v>
      </c>
    </row>
    <row r="1547" spans="1:10" ht="15" customHeight="1">
      <c r="A1547">
        <v>1655</v>
      </c>
      <c r="B1547" s="123" t="s">
        <v>21644</v>
      </c>
      <c r="C1547" s="282" t="s">
        <v>23060</v>
      </c>
      <c r="D1547" s="282" t="str">
        <f t="shared" si="73"/>
        <v>5392-40-5</v>
      </c>
      <c r="E1547" s="289"/>
      <c r="F1547" s="289"/>
      <c r="G1547" s="300">
        <f t="shared" si="74"/>
        <v>1</v>
      </c>
      <c r="H1547" s="281" t="s">
        <v>21645</v>
      </c>
      <c r="I1547" s="281" t="s">
        <v>21646</v>
      </c>
      <c r="J1547" t="str">
        <f t="shared" si="72"/>
        <v>1725 </v>
      </c>
    </row>
    <row r="1548" spans="1:10" ht="15" customHeight="1">
      <c r="A1548">
        <v>659</v>
      </c>
      <c r="B1548" s="123" t="s">
        <v>18873</v>
      </c>
      <c r="C1548" s="282" t="s">
        <v>23131</v>
      </c>
      <c r="D1548" s="282" t="str">
        <f t="shared" si="73"/>
        <v>540-72-7</v>
      </c>
      <c r="E1548" s="289"/>
      <c r="F1548" s="289"/>
      <c r="G1548" s="300">
        <f t="shared" si="74"/>
        <v>1</v>
      </c>
      <c r="H1548" s="281" t="s">
        <v>18874</v>
      </c>
      <c r="I1548" s="281" t="s">
        <v>18875</v>
      </c>
      <c r="J1548" t="str">
        <f t="shared" si="72"/>
        <v>0675 </v>
      </c>
    </row>
    <row r="1549" spans="1:10" ht="15" customHeight="1">
      <c r="A1549">
        <v>1575</v>
      </c>
      <c r="B1549" s="123" t="s">
        <v>21415</v>
      </c>
      <c r="C1549" s="282" t="s">
        <v>23030</v>
      </c>
      <c r="D1549" s="282" t="str">
        <f t="shared" si="73"/>
        <v>542-78-9</v>
      </c>
      <c r="E1549" s="289"/>
      <c r="F1549" s="289"/>
      <c r="G1549" s="300">
        <f t="shared" si="74"/>
        <v>1</v>
      </c>
      <c r="H1549" s="281" t="s">
        <v>21416</v>
      </c>
      <c r="I1549" s="281" t="s">
        <v>21417</v>
      </c>
      <c r="J1549" t="str">
        <f t="shared" si="72"/>
        <v>1632 </v>
      </c>
    </row>
    <row r="1550" spans="1:10" ht="15" customHeight="1">
      <c r="A1550">
        <v>1050</v>
      </c>
      <c r="B1550" s="123" t="s">
        <v>19944</v>
      </c>
      <c r="C1550" s="282" t="s">
        <v>22772</v>
      </c>
      <c r="D1550" s="282" t="str">
        <f t="shared" si="73"/>
        <v>543-49-7</v>
      </c>
      <c r="E1550" s="289"/>
      <c r="F1550" s="289"/>
      <c r="G1550" s="300">
        <f t="shared" si="74"/>
        <v>1</v>
      </c>
      <c r="H1550" s="281" t="s">
        <v>19945</v>
      </c>
      <c r="I1550" s="281" t="s">
        <v>19946</v>
      </c>
      <c r="J1550" t="str">
        <f t="shared" si="72"/>
        <v>1083 </v>
      </c>
    </row>
    <row r="1551" spans="1:10" ht="15" customHeight="1">
      <c r="A1551">
        <v>1577</v>
      </c>
      <c r="B1551" s="123" t="s">
        <v>21421</v>
      </c>
      <c r="C1551" s="282" t="s">
        <v>23031</v>
      </c>
      <c r="D1551" s="282" t="str">
        <f t="shared" si="73"/>
        <v>544-17-2</v>
      </c>
      <c r="E1551" s="289"/>
      <c r="F1551" s="289"/>
      <c r="G1551" s="300">
        <f t="shared" si="74"/>
        <v>1</v>
      </c>
      <c r="H1551" s="281" t="s">
        <v>21422</v>
      </c>
      <c r="I1551" s="281" t="s">
        <v>21423</v>
      </c>
      <c r="J1551" t="str">
        <f t="shared" si="72"/>
        <v>1634 </v>
      </c>
    </row>
    <row r="1552" spans="1:10" ht="15" customHeight="1">
      <c r="A1552">
        <v>948</v>
      </c>
      <c r="B1552" s="123" t="s">
        <v>19662</v>
      </c>
      <c r="C1552" s="282" t="s">
        <v>22743</v>
      </c>
      <c r="D1552" s="282" t="str">
        <f t="shared" si="73"/>
        <v>546-93-0</v>
      </c>
      <c r="E1552" s="289"/>
      <c r="F1552" s="289"/>
      <c r="G1552" s="300">
        <f t="shared" si="74"/>
        <v>1</v>
      </c>
      <c r="H1552" s="281" t="s">
        <v>19663</v>
      </c>
      <c r="I1552" s="281" t="s">
        <v>19664</v>
      </c>
      <c r="J1552" t="str">
        <f t="shared" si="72"/>
        <v>0969 </v>
      </c>
    </row>
    <row r="1553" spans="1:10" ht="15" customHeight="1">
      <c r="A1553">
        <v>342</v>
      </c>
      <c r="B1553" s="123" t="s">
        <v>18004</v>
      </c>
      <c r="C1553" s="282" t="s">
        <v>23106</v>
      </c>
      <c r="D1553" s="282" t="str">
        <f t="shared" si="73"/>
        <v>552-30-7</v>
      </c>
      <c r="E1553" s="289"/>
      <c r="F1553" s="289"/>
      <c r="G1553" s="300">
        <f t="shared" si="74"/>
        <v>1</v>
      </c>
      <c r="H1553" s="281" t="s">
        <v>18005</v>
      </c>
      <c r="I1553" s="281" t="s">
        <v>18006</v>
      </c>
      <c r="J1553" t="str">
        <f t="shared" si="72"/>
        <v>0345 </v>
      </c>
    </row>
    <row r="1554" spans="1:10" ht="15" customHeight="1">
      <c r="A1554">
        <v>1066</v>
      </c>
      <c r="B1554" s="123" t="s">
        <v>19990</v>
      </c>
      <c r="C1554" s="282" t="s">
        <v>22781</v>
      </c>
      <c r="D1554" s="282" t="str">
        <f t="shared" si="73"/>
        <v>55335-06-3</v>
      </c>
      <c r="E1554" s="289"/>
      <c r="F1554" s="289"/>
      <c r="G1554" s="300">
        <f t="shared" si="74"/>
        <v>1</v>
      </c>
      <c r="H1554" s="281" t="s">
        <v>19991</v>
      </c>
      <c r="I1554" s="281" t="s">
        <v>19992</v>
      </c>
      <c r="J1554" t="str">
        <f t="shared" si="72"/>
        <v>1100 </v>
      </c>
    </row>
    <row r="1555" spans="1:10" ht="15" customHeight="1">
      <c r="A1555">
        <v>1073</v>
      </c>
      <c r="B1555" s="123" t="s">
        <v>20010</v>
      </c>
      <c r="C1555" s="282" t="s">
        <v>22784</v>
      </c>
      <c r="D1555" s="282" t="str">
        <f t="shared" si="73"/>
        <v>554-13-2</v>
      </c>
      <c r="E1555" s="289"/>
      <c r="F1555" s="289"/>
      <c r="G1555" s="300">
        <f t="shared" si="74"/>
        <v>1</v>
      </c>
      <c r="H1555" s="281" t="s">
        <v>20011</v>
      </c>
      <c r="I1555" s="281" t="s">
        <v>20012</v>
      </c>
      <c r="J1555" t="str">
        <f t="shared" si="72"/>
        <v>1109 </v>
      </c>
    </row>
    <row r="1556" spans="1:10" ht="15" customHeight="1">
      <c r="A1556">
        <v>1351</v>
      </c>
      <c r="B1556" s="123" t="s">
        <v>20786</v>
      </c>
      <c r="C1556" s="282" t="s">
        <v>22920</v>
      </c>
      <c r="D1556" s="282" t="str">
        <f t="shared" si="73"/>
        <v>557-04-0</v>
      </c>
      <c r="E1556" s="289"/>
      <c r="F1556" s="289"/>
      <c r="G1556" s="300">
        <f t="shared" si="74"/>
        <v>1</v>
      </c>
      <c r="H1556" s="281" t="s">
        <v>20787</v>
      </c>
      <c r="I1556" s="281" t="s">
        <v>20788</v>
      </c>
      <c r="J1556" t="str">
        <f t="shared" si="72"/>
        <v>1403 </v>
      </c>
    </row>
    <row r="1557" spans="1:10" ht="15" customHeight="1">
      <c r="A1557">
        <v>964</v>
      </c>
      <c r="B1557" s="123" t="s">
        <v>19707</v>
      </c>
      <c r="C1557" s="282" t="s">
        <v>22746</v>
      </c>
      <c r="D1557" s="282" t="str">
        <f t="shared" si="73"/>
        <v>557-05-1</v>
      </c>
      <c r="E1557" s="289"/>
      <c r="F1557" s="289"/>
      <c r="G1557" s="300">
        <f t="shared" si="74"/>
        <v>1</v>
      </c>
      <c r="H1557" s="281" t="s">
        <v>19708</v>
      </c>
      <c r="I1557" s="281" t="s">
        <v>19709</v>
      </c>
      <c r="J1557" t="str">
        <f t="shared" si="72"/>
        <v>0987 </v>
      </c>
    </row>
    <row r="1558" spans="1:10" ht="15" customHeight="1">
      <c r="A1558">
        <v>610</v>
      </c>
      <c r="B1558" s="123" t="s">
        <v>18736</v>
      </c>
      <c r="C1558" s="282" t="s">
        <v>23129</v>
      </c>
      <c r="D1558" s="282" t="str">
        <f t="shared" si="73"/>
        <v>56-81-5</v>
      </c>
      <c r="E1558" s="289"/>
      <c r="F1558" s="289"/>
      <c r="G1558" s="300">
        <f t="shared" si="74"/>
        <v>1</v>
      </c>
      <c r="H1558" s="281" t="s">
        <v>18737</v>
      </c>
      <c r="I1558" s="281" t="s">
        <v>18738</v>
      </c>
      <c r="J1558" t="str">
        <f t="shared" si="72"/>
        <v>0624 </v>
      </c>
    </row>
    <row r="1559" spans="1:10" ht="15" customHeight="1">
      <c r="A1559">
        <v>1387</v>
      </c>
      <c r="B1559" s="123" t="s">
        <v>20889</v>
      </c>
      <c r="C1559" s="282" t="s">
        <v>22935</v>
      </c>
      <c r="D1559" s="282" t="str">
        <f t="shared" si="73"/>
        <v>56-84-8</v>
      </c>
      <c r="E1559" s="289"/>
      <c r="F1559" s="289"/>
      <c r="G1559" s="300">
        <f t="shared" si="74"/>
        <v>1</v>
      </c>
      <c r="H1559" s="281" t="s">
        <v>20890</v>
      </c>
      <c r="I1559" s="281" t="s">
        <v>20891</v>
      </c>
      <c r="J1559" t="str">
        <f t="shared" si="72"/>
        <v>1439 </v>
      </c>
    </row>
    <row r="1560" spans="1:10" ht="15" customHeight="1">
      <c r="A1560">
        <v>1385</v>
      </c>
      <c r="B1560" s="123" t="s">
        <v>20883</v>
      </c>
      <c r="C1560" s="282" t="s">
        <v>22933</v>
      </c>
      <c r="D1560" s="282" t="str">
        <f t="shared" si="73"/>
        <v>57041-67-5</v>
      </c>
      <c r="E1560" s="289"/>
      <c r="F1560" s="289"/>
      <c r="G1560" s="300">
        <f t="shared" si="74"/>
        <v>1</v>
      </c>
      <c r="H1560" s="281" t="s">
        <v>20884</v>
      </c>
      <c r="I1560" s="281" t="s">
        <v>20885</v>
      </c>
      <c r="J1560" t="str">
        <f t="shared" si="72"/>
        <v>1437 </v>
      </c>
    </row>
    <row r="1561" spans="1:10" ht="15" customHeight="1">
      <c r="A1561">
        <v>520</v>
      </c>
      <c r="B1561" s="123" t="s">
        <v>18491</v>
      </c>
      <c r="C1561" s="282" t="s">
        <v>23119</v>
      </c>
      <c r="D1561" s="282" t="str">
        <f t="shared" si="73"/>
        <v>57-10-3</v>
      </c>
      <c r="E1561" s="289"/>
      <c r="F1561" s="289"/>
      <c r="G1561" s="300">
        <f t="shared" si="74"/>
        <v>1</v>
      </c>
      <c r="H1561" s="281" t="s">
        <v>18492</v>
      </c>
      <c r="I1561" s="281" t="s">
        <v>18493</v>
      </c>
      <c r="J1561" t="str">
        <f t="shared" si="72"/>
        <v>0530 </v>
      </c>
    </row>
    <row r="1562" spans="1:10" ht="15" customHeight="1">
      <c r="A1562">
        <v>557</v>
      </c>
      <c r="B1562" s="123" t="s">
        <v>18594</v>
      </c>
      <c r="C1562" s="282" t="s">
        <v>23125</v>
      </c>
      <c r="D1562" s="282" t="str">
        <f t="shared" si="73"/>
        <v>57-11-4</v>
      </c>
      <c r="E1562" s="289"/>
      <c r="F1562" s="289"/>
      <c r="G1562" s="300">
        <f t="shared" si="74"/>
        <v>1</v>
      </c>
      <c r="H1562" s="281" t="s">
        <v>18595</v>
      </c>
      <c r="I1562" s="281" t="s">
        <v>18596</v>
      </c>
      <c r="J1562" t="str">
        <f t="shared" si="72"/>
        <v>0568 </v>
      </c>
    </row>
    <row r="1563" spans="1:10" ht="15" customHeight="1">
      <c r="A1563">
        <v>583</v>
      </c>
      <c r="B1563" s="123" t="s">
        <v>18665</v>
      </c>
      <c r="C1563" s="282" t="s">
        <v>23127</v>
      </c>
      <c r="D1563" s="282" t="str">
        <f t="shared" si="73"/>
        <v>57-13-6</v>
      </c>
      <c r="E1563" s="289"/>
      <c r="F1563" s="289"/>
      <c r="G1563" s="300">
        <f t="shared" si="74"/>
        <v>1</v>
      </c>
      <c r="H1563" s="281" t="s">
        <v>18666</v>
      </c>
      <c r="I1563" s="281" t="s">
        <v>18667</v>
      </c>
      <c r="J1563" t="str">
        <f t="shared" si="72"/>
        <v>0595 </v>
      </c>
    </row>
    <row r="1564" spans="1:10" ht="15" customHeight="1">
      <c r="A1564">
        <v>1496</v>
      </c>
      <c r="B1564" s="123" t="s">
        <v>21199</v>
      </c>
      <c r="C1564" s="282" t="s">
        <v>22989</v>
      </c>
      <c r="D1564" s="282" t="str">
        <f t="shared" si="73"/>
        <v>57-48-7</v>
      </c>
      <c r="E1564" s="289"/>
      <c r="F1564" s="289"/>
      <c r="G1564" s="300">
        <f t="shared" si="74"/>
        <v>1</v>
      </c>
      <c r="H1564" s="281" t="s">
        <v>21200</v>
      </c>
      <c r="I1564" s="281" t="s">
        <v>21201</v>
      </c>
      <c r="J1564" t="str">
        <f t="shared" si="72"/>
        <v>1554 </v>
      </c>
    </row>
    <row r="1565" spans="1:10" ht="15" customHeight="1">
      <c r="A1565">
        <v>1450</v>
      </c>
      <c r="B1565" s="123" t="s">
        <v>21064</v>
      </c>
      <c r="C1565" s="282" t="s">
        <v>22963</v>
      </c>
      <c r="D1565" s="282" t="str">
        <f t="shared" si="73"/>
        <v>57-50-1</v>
      </c>
      <c r="E1565" s="289"/>
      <c r="F1565" s="289"/>
      <c r="G1565" s="300">
        <f t="shared" si="74"/>
        <v>1</v>
      </c>
      <c r="H1565" s="281" t="s">
        <v>21065</v>
      </c>
      <c r="I1565" s="281" t="s">
        <v>21066</v>
      </c>
      <c r="J1565" t="str">
        <f t="shared" si="72"/>
        <v>1507 </v>
      </c>
    </row>
    <row r="1566" spans="1:10" ht="15" customHeight="1">
      <c r="A1566">
        <v>318</v>
      </c>
      <c r="B1566" s="123" t="s">
        <v>17938</v>
      </c>
      <c r="C1566" s="282" t="s">
        <v>23102</v>
      </c>
      <c r="D1566" s="282" t="str">
        <f t="shared" si="73"/>
        <v>57-55-6</v>
      </c>
      <c r="E1566" s="289"/>
      <c r="F1566" s="289"/>
      <c r="G1566" s="300">
        <f t="shared" si="74"/>
        <v>1</v>
      </c>
      <c r="H1566" s="281" t="s">
        <v>17939</v>
      </c>
      <c r="I1566" s="281" t="s">
        <v>17940</v>
      </c>
      <c r="J1566" t="str">
        <f t="shared" si="72"/>
        <v>0321 </v>
      </c>
    </row>
    <row r="1567" spans="1:10" ht="15" customHeight="1">
      <c r="A1567">
        <v>1533</v>
      </c>
      <c r="B1567" s="123" t="s">
        <v>21295</v>
      </c>
      <c r="C1567" s="282" t="s">
        <v>23007</v>
      </c>
      <c r="D1567" s="282" t="str">
        <f t="shared" si="73"/>
        <v>584-08-7</v>
      </c>
      <c r="E1567" s="289"/>
      <c r="F1567" s="289"/>
      <c r="G1567" s="300">
        <f t="shared" si="74"/>
        <v>1</v>
      </c>
      <c r="H1567" s="281" t="s">
        <v>21296</v>
      </c>
      <c r="I1567" s="281" t="s">
        <v>21297</v>
      </c>
      <c r="J1567" t="str">
        <f t="shared" si="72"/>
        <v>1588 </v>
      </c>
    </row>
    <row r="1568" spans="1:10" ht="15" customHeight="1">
      <c r="A1568">
        <v>685</v>
      </c>
      <c r="B1568" s="123" t="s">
        <v>18936</v>
      </c>
      <c r="C1568" s="282" t="s">
        <v>23134</v>
      </c>
      <c r="D1568" s="282" t="str">
        <f t="shared" si="73"/>
        <v>5949-29-1</v>
      </c>
      <c r="E1568" s="289"/>
      <c r="F1568" s="289"/>
      <c r="G1568" s="300">
        <f t="shared" si="74"/>
        <v>1</v>
      </c>
      <c r="H1568" s="281" t="s">
        <v>18937</v>
      </c>
      <c r="I1568" s="281" t="s">
        <v>18938</v>
      </c>
      <c r="J1568" t="str">
        <f t="shared" si="72"/>
        <v>0704 </v>
      </c>
    </row>
    <row r="1569" spans="1:10" ht="15" customHeight="1">
      <c r="A1569">
        <v>898</v>
      </c>
      <c r="B1569" s="123" t="s">
        <v>19520</v>
      </c>
      <c r="C1569" s="282" t="s">
        <v>22729</v>
      </c>
      <c r="D1569" s="282" t="str">
        <f t="shared" si="73"/>
        <v>59-51-8</v>
      </c>
      <c r="E1569" s="289"/>
      <c r="F1569" s="289"/>
      <c r="G1569" s="300">
        <f t="shared" si="74"/>
        <v>1</v>
      </c>
      <c r="H1569" s="281" t="s">
        <v>19521</v>
      </c>
      <c r="I1569" s="281" t="s">
        <v>19522</v>
      </c>
      <c r="J1569" t="str">
        <f t="shared" si="72"/>
        <v>0919 </v>
      </c>
    </row>
    <row r="1570" spans="1:10" ht="15" customHeight="1">
      <c r="A1570">
        <v>1632</v>
      </c>
      <c r="B1570" s="123" t="s">
        <v>21579</v>
      </c>
      <c r="C1570" s="282" t="s">
        <v>23054</v>
      </c>
      <c r="D1570" s="282" t="str">
        <f t="shared" si="73"/>
        <v>59-67-6</v>
      </c>
      <c r="E1570" s="289"/>
      <c r="F1570" s="289"/>
      <c r="G1570" s="300">
        <f t="shared" si="74"/>
        <v>1</v>
      </c>
      <c r="H1570" s="281" t="s">
        <v>21580</v>
      </c>
      <c r="I1570" s="281" t="s">
        <v>21581</v>
      </c>
      <c r="J1570" t="str">
        <f t="shared" si="72"/>
        <v>1702 </v>
      </c>
    </row>
    <row r="1571" spans="1:10" ht="15" customHeight="1">
      <c r="A1571">
        <v>972</v>
      </c>
      <c r="B1571" s="123" t="s">
        <v>19730</v>
      </c>
      <c r="C1571" s="282" t="s">
        <v>22750</v>
      </c>
      <c r="D1571" s="282" t="str">
        <f t="shared" si="73"/>
        <v>598-63-0</v>
      </c>
      <c r="E1571" s="289"/>
      <c r="F1571" s="289"/>
      <c r="G1571" s="300">
        <f t="shared" si="74"/>
        <v>1</v>
      </c>
      <c r="H1571" s="281" t="s">
        <v>19731</v>
      </c>
      <c r="I1571" s="281" t="s">
        <v>19732</v>
      </c>
      <c r="J1571" t="str">
        <f t="shared" si="72"/>
        <v>0999 </v>
      </c>
    </row>
    <row r="1572" spans="1:10" ht="15" customHeight="1">
      <c r="A1572">
        <v>864</v>
      </c>
      <c r="B1572" s="123" t="s">
        <v>19430</v>
      </c>
      <c r="C1572" s="282" t="s">
        <v>23178</v>
      </c>
      <c r="D1572" s="282" t="str">
        <f t="shared" si="73"/>
        <v>60-00-4</v>
      </c>
      <c r="E1572" s="289">
        <v>3077</v>
      </c>
      <c r="F1572" s="289" t="s">
        <v>22547</v>
      </c>
      <c r="G1572" s="300">
        <f t="shared" si="74"/>
        <v>1</v>
      </c>
      <c r="H1572" s="281" t="s">
        <v>19431</v>
      </c>
      <c r="I1572" s="281" t="s">
        <v>19432</v>
      </c>
      <c r="J1572" t="str">
        <f t="shared" si="72"/>
        <v>0886 </v>
      </c>
    </row>
    <row r="1573" spans="1:10" ht="15" customHeight="1">
      <c r="A1573">
        <v>1316</v>
      </c>
      <c r="B1573" s="123" t="s">
        <v>20689</v>
      </c>
      <c r="C1573" s="282" t="s">
        <v>22903</v>
      </c>
      <c r="D1573" s="282" t="str">
        <f t="shared" si="73"/>
        <v>603-34-9</v>
      </c>
      <c r="E1573" s="289"/>
      <c r="F1573" s="289"/>
      <c r="G1573" s="300">
        <f t="shared" si="74"/>
        <v>1</v>
      </c>
      <c r="H1573" s="281" t="s">
        <v>20690</v>
      </c>
      <c r="I1573" s="281" t="s">
        <v>20691</v>
      </c>
      <c r="J1573" t="str">
        <f t="shared" si="72"/>
        <v>1366 </v>
      </c>
    </row>
    <row r="1574" spans="1:10" ht="15" customHeight="1">
      <c r="A1574">
        <v>681</v>
      </c>
      <c r="B1574" s="123" t="s">
        <v>18927</v>
      </c>
      <c r="C1574" s="282" t="s">
        <v>23133</v>
      </c>
      <c r="D1574" s="282" t="str">
        <f t="shared" si="73"/>
        <v>603-35-0</v>
      </c>
      <c r="E1574" s="289"/>
      <c r="F1574" s="289"/>
      <c r="G1574" s="300">
        <f t="shared" si="74"/>
        <v>1</v>
      </c>
      <c r="H1574" s="281" t="s">
        <v>18928</v>
      </c>
      <c r="I1574" s="292"/>
      <c r="J1574" t="str">
        <f t="shared" si="72"/>
        <v>0700 </v>
      </c>
    </row>
    <row r="1575" spans="1:10" ht="15" customHeight="1">
      <c r="A1575">
        <v>1508</v>
      </c>
      <c r="B1575" s="123" t="s">
        <v>21228</v>
      </c>
      <c r="C1575" s="282" t="s">
        <v>22995</v>
      </c>
      <c r="D1575" s="282" t="str">
        <f t="shared" si="73"/>
        <v>608-71-9</v>
      </c>
      <c r="E1575" s="289"/>
      <c r="F1575" s="289"/>
      <c r="G1575" s="300">
        <f t="shared" si="74"/>
        <v>1</v>
      </c>
      <c r="H1575" s="281" t="s">
        <v>21229</v>
      </c>
      <c r="I1575" s="281" t="s">
        <v>21230</v>
      </c>
      <c r="J1575" t="str">
        <f t="shared" si="72"/>
        <v>1564 </v>
      </c>
    </row>
    <row r="1576" spans="1:10" ht="15" customHeight="1">
      <c r="A1576">
        <v>1234</v>
      </c>
      <c r="B1576" s="123" t="s">
        <v>20456</v>
      </c>
      <c r="C1576" s="282" t="s">
        <v>22859</v>
      </c>
      <c r="D1576" s="282" t="str">
        <f t="shared" si="73"/>
        <v>6104-30-9</v>
      </c>
      <c r="E1576" s="289"/>
      <c r="F1576" s="289"/>
      <c r="G1576" s="300">
        <f t="shared" si="74"/>
        <v>1</v>
      </c>
      <c r="H1576" s="281" t="s">
        <v>20457</v>
      </c>
      <c r="I1576" s="281" t="s">
        <v>20458</v>
      </c>
      <c r="J1576" t="str">
        <f t="shared" si="72"/>
        <v>1279 </v>
      </c>
    </row>
    <row r="1577" spans="1:10" ht="15" customHeight="1">
      <c r="A1577">
        <v>1454</v>
      </c>
      <c r="B1577" s="123" t="s">
        <v>21075</v>
      </c>
      <c r="C1577" s="282" t="s">
        <v>22966</v>
      </c>
      <c r="D1577" s="282" t="str">
        <f t="shared" si="73"/>
        <v>6106-20-3</v>
      </c>
      <c r="E1577" s="289"/>
      <c r="F1577" s="289"/>
      <c r="G1577" s="300">
        <f t="shared" si="74"/>
        <v>1</v>
      </c>
      <c r="H1577" s="281" t="s">
        <v>21076</v>
      </c>
      <c r="I1577" s="281" t="s">
        <v>21077</v>
      </c>
      <c r="J1577" t="str">
        <f t="shared" si="72"/>
        <v>1511 </v>
      </c>
    </row>
    <row r="1578" spans="1:10" ht="15" customHeight="1">
      <c r="A1578">
        <v>1613</v>
      </c>
      <c r="B1578" s="123" t="s">
        <v>21522</v>
      </c>
      <c r="C1578" s="282" t="s">
        <v>23044</v>
      </c>
      <c r="D1578" s="282" t="str">
        <f t="shared" si="73"/>
        <v>613-35-4</v>
      </c>
      <c r="E1578" s="289"/>
      <c r="F1578" s="289"/>
      <c r="G1578" s="300">
        <f t="shared" si="74"/>
        <v>1</v>
      </c>
      <c r="H1578" s="281" t="s">
        <v>21523</v>
      </c>
      <c r="I1578" s="281" t="s">
        <v>21524</v>
      </c>
      <c r="J1578" t="str">
        <f t="shared" si="72"/>
        <v>1678 </v>
      </c>
    </row>
    <row r="1579" spans="1:10" ht="15" customHeight="1">
      <c r="A1579">
        <v>1092</v>
      </c>
      <c r="B1579" s="123" t="s">
        <v>20057</v>
      </c>
      <c r="C1579" s="282" t="s">
        <v>22789</v>
      </c>
      <c r="D1579" s="282" t="str">
        <f t="shared" si="73"/>
        <v>6147-53-1</v>
      </c>
      <c r="E1579" s="289"/>
      <c r="F1579" s="289"/>
      <c r="G1579" s="300">
        <f t="shared" si="74"/>
        <v>1</v>
      </c>
      <c r="H1579" s="281" t="s">
        <v>20058</v>
      </c>
      <c r="I1579" s="281" t="s">
        <v>20059</v>
      </c>
      <c r="J1579" t="str">
        <f t="shared" si="72"/>
        <v>1128 </v>
      </c>
    </row>
    <row r="1580" spans="1:10" ht="15" customHeight="1">
      <c r="A1580">
        <v>551</v>
      </c>
      <c r="B1580" s="123" t="s">
        <v>18577</v>
      </c>
      <c r="C1580" s="282" t="s">
        <v>23121</v>
      </c>
      <c r="D1580" s="282" t="str">
        <f t="shared" si="73"/>
        <v>616-45-5</v>
      </c>
      <c r="E1580" s="289"/>
      <c r="F1580" s="289"/>
      <c r="G1580" s="300">
        <f t="shared" si="74"/>
        <v>1</v>
      </c>
      <c r="H1580" s="281" t="s">
        <v>18578</v>
      </c>
      <c r="I1580" s="281" t="s">
        <v>18579</v>
      </c>
      <c r="J1580" t="str">
        <f t="shared" si="72"/>
        <v>0562 </v>
      </c>
    </row>
    <row r="1581" spans="1:10" ht="15" customHeight="1">
      <c r="A1581">
        <v>1206</v>
      </c>
      <c r="B1581" s="123" t="s">
        <v>20375</v>
      </c>
      <c r="C1581" s="282" t="s">
        <v>22846</v>
      </c>
      <c r="D1581" s="282" t="str">
        <f t="shared" si="73"/>
        <v>61788-32-7</v>
      </c>
      <c r="E1581" s="289"/>
      <c r="F1581" s="289"/>
      <c r="G1581" s="300">
        <f t="shared" si="74"/>
        <v>1</v>
      </c>
      <c r="H1581" s="281" t="s">
        <v>20376</v>
      </c>
      <c r="I1581" s="281" t="s">
        <v>20377</v>
      </c>
      <c r="J1581" t="str">
        <f t="shared" si="72"/>
        <v>1249 </v>
      </c>
    </row>
    <row r="1582" spans="1:10" ht="15" customHeight="1">
      <c r="A1582">
        <v>1461</v>
      </c>
      <c r="B1582" s="123" t="s">
        <v>21096</v>
      </c>
      <c r="C1582" s="282" t="s">
        <v>22970</v>
      </c>
      <c r="D1582" s="282" t="str">
        <f t="shared" si="73"/>
        <v>61789-80-8</v>
      </c>
      <c r="E1582" s="289"/>
      <c r="F1582" s="289"/>
      <c r="G1582" s="300">
        <f t="shared" si="74"/>
        <v>1</v>
      </c>
      <c r="H1582" s="281" t="s">
        <v>21097</v>
      </c>
      <c r="I1582" s="281" t="s">
        <v>21098</v>
      </c>
      <c r="J1582" t="str">
        <f t="shared" si="72"/>
        <v>1518 </v>
      </c>
    </row>
    <row r="1583" spans="1:10" ht="15" customHeight="1">
      <c r="A1583">
        <v>244</v>
      </c>
      <c r="B1583" s="123" t="s">
        <v>17743</v>
      </c>
      <c r="C1583" s="282" t="s">
        <v>23096</v>
      </c>
      <c r="D1583" s="282" t="str">
        <f t="shared" si="73"/>
        <v>61790-53-2</v>
      </c>
      <c r="E1583" s="289"/>
      <c r="F1583" s="289"/>
      <c r="G1583" s="300">
        <f t="shared" si="74"/>
        <v>1</v>
      </c>
      <c r="H1583" s="281" t="s">
        <v>17744</v>
      </c>
      <c r="I1583" s="281" t="s">
        <v>17745</v>
      </c>
      <c r="J1583" t="str">
        <f t="shared" si="72"/>
        <v>0248 </v>
      </c>
    </row>
    <row r="1584" spans="1:10" ht="15" customHeight="1">
      <c r="A1584">
        <v>1619</v>
      </c>
      <c r="B1584" s="123" t="s">
        <v>21540</v>
      </c>
      <c r="C1584" s="282" t="s">
        <v>23047</v>
      </c>
      <c r="D1584" s="282" t="str">
        <f t="shared" si="73"/>
        <v>62-23-7</v>
      </c>
      <c r="E1584" s="289"/>
      <c r="F1584" s="289"/>
      <c r="G1584" s="300">
        <f t="shared" si="74"/>
        <v>1</v>
      </c>
      <c r="H1584" s="281" t="s">
        <v>21541</v>
      </c>
      <c r="I1584" s="281" t="s">
        <v>21542</v>
      </c>
      <c r="J1584" t="str">
        <f t="shared" si="72"/>
        <v>1684 </v>
      </c>
    </row>
    <row r="1585" spans="1:10" ht="15" customHeight="1">
      <c r="A1585">
        <v>922</v>
      </c>
      <c r="B1585" s="123" t="s">
        <v>19588</v>
      </c>
      <c r="C1585" s="282" t="s">
        <v>22734</v>
      </c>
      <c r="D1585" s="282" t="str">
        <f t="shared" si="73"/>
        <v>623-84-7</v>
      </c>
      <c r="E1585" s="289"/>
      <c r="F1585" s="289"/>
      <c r="G1585" s="300">
        <f t="shared" si="74"/>
        <v>1</v>
      </c>
      <c r="H1585" s="281" t="s">
        <v>19589</v>
      </c>
      <c r="I1585" s="281" t="s">
        <v>19590</v>
      </c>
      <c r="J1585" t="str">
        <f t="shared" si="72"/>
        <v>0943 </v>
      </c>
    </row>
    <row r="1586" spans="1:10" ht="15" customHeight="1">
      <c r="A1586">
        <v>1661</v>
      </c>
      <c r="B1586" s="123" t="s">
        <v>21662</v>
      </c>
      <c r="C1586" s="282" t="s">
        <v>23061</v>
      </c>
      <c r="D1586" s="282" t="str">
        <f t="shared" si="73"/>
        <v>624-49-7</v>
      </c>
      <c r="E1586" s="289"/>
      <c r="F1586" s="289"/>
      <c r="G1586" s="300">
        <f t="shared" si="74"/>
        <v>1</v>
      </c>
      <c r="H1586" s="281" t="s">
        <v>21663</v>
      </c>
      <c r="I1586" s="281" t="s">
        <v>21664</v>
      </c>
      <c r="J1586" t="str">
        <f t="shared" si="72"/>
        <v>1732 </v>
      </c>
    </row>
    <row r="1587" spans="1:10" ht="15" customHeight="1">
      <c r="A1587">
        <v>1059</v>
      </c>
      <c r="B1587" s="123" t="s">
        <v>19971</v>
      </c>
      <c r="C1587" s="282" t="s">
        <v>22779</v>
      </c>
      <c r="D1587" s="282" t="str">
        <f t="shared" si="73"/>
        <v>62-54-4</v>
      </c>
      <c r="E1587" s="289"/>
      <c r="F1587" s="289"/>
      <c r="G1587" s="300">
        <f t="shared" si="74"/>
        <v>1</v>
      </c>
      <c r="H1587" s="281" t="s">
        <v>19972</v>
      </c>
      <c r="I1587" s="281" t="s">
        <v>19973</v>
      </c>
      <c r="J1587" t="str">
        <f t="shared" si="72"/>
        <v>1092 </v>
      </c>
    </row>
    <row r="1588" spans="1:10" ht="15" customHeight="1">
      <c r="A1588">
        <v>1027</v>
      </c>
      <c r="B1588" s="123" t="s">
        <v>19879</v>
      </c>
      <c r="C1588" s="282" t="s">
        <v>22767</v>
      </c>
      <c r="D1588" s="282" t="str">
        <f t="shared" si="73"/>
        <v>628-96-6</v>
      </c>
      <c r="E1588" s="289"/>
      <c r="F1588" s="289"/>
      <c r="G1588" s="300">
        <f t="shared" si="74"/>
        <v>1</v>
      </c>
      <c r="H1588" s="281" t="s">
        <v>19880</v>
      </c>
      <c r="I1588" s="281" t="s">
        <v>19881</v>
      </c>
      <c r="J1588" t="str">
        <f t="shared" si="72"/>
        <v>1056 </v>
      </c>
    </row>
    <row r="1589" spans="1:10" ht="15" customHeight="1">
      <c r="A1589">
        <v>485</v>
      </c>
      <c r="B1589" s="123" t="s">
        <v>18394</v>
      </c>
      <c r="C1589" s="282" t="s">
        <v>23116</v>
      </c>
      <c r="D1589" s="282" t="str">
        <f t="shared" si="73"/>
        <v>629-11-8</v>
      </c>
      <c r="E1589" s="289"/>
      <c r="F1589" s="289"/>
      <c r="G1589" s="300">
        <f t="shared" si="74"/>
        <v>1</v>
      </c>
      <c r="H1589" s="281" t="s">
        <v>18395</v>
      </c>
      <c r="I1589" s="281" t="s">
        <v>18396</v>
      </c>
      <c r="J1589" t="str">
        <f t="shared" si="72"/>
        <v>0491 </v>
      </c>
    </row>
    <row r="1590" spans="1:10" ht="15" customHeight="1">
      <c r="A1590">
        <v>1242</v>
      </c>
      <c r="B1590" s="123" t="s">
        <v>20480</v>
      </c>
      <c r="C1590" s="282" t="s">
        <v>22863</v>
      </c>
      <c r="D1590" s="282" t="str">
        <f t="shared" si="73"/>
        <v>6317-18-6</v>
      </c>
      <c r="E1590" s="289"/>
      <c r="F1590" s="289"/>
      <c r="G1590" s="300">
        <f t="shared" si="74"/>
        <v>1</v>
      </c>
      <c r="H1590" s="281" t="s">
        <v>20481</v>
      </c>
      <c r="I1590" s="281" t="s">
        <v>20482</v>
      </c>
      <c r="J1590" t="str">
        <f t="shared" si="72"/>
        <v>1287 </v>
      </c>
    </row>
    <row r="1591" spans="1:10" ht="15" customHeight="1">
      <c r="A1591">
        <v>1372</v>
      </c>
      <c r="B1591" s="123" t="s">
        <v>20844</v>
      </c>
      <c r="C1591" s="282" t="s">
        <v>22925</v>
      </c>
      <c r="D1591" s="282" t="str">
        <f t="shared" si="73"/>
        <v>638-21-1</v>
      </c>
      <c r="E1591" s="289"/>
      <c r="F1591" s="289"/>
      <c r="G1591" s="300">
        <f t="shared" si="74"/>
        <v>1</v>
      </c>
      <c r="H1591" s="281" t="s">
        <v>20845</v>
      </c>
      <c r="I1591" s="281" t="s">
        <v>20846</v>
      </c>
      <c r="J1591" t="str">
        <f t="shared" si="72"/>
        <v>1424 </v>
      </c>
    </row>
    <row r="1592" spans="1:10" ht="15" customHeight="1">
      <c r="A1592">
        <v>1623</v>
      </c>
      <c r="B1592" s="123" t="s">
        <v>21552</v>
      </c>
      <c r="C1592" s="282" t="s">
        <v>23049</v>
      </c>
      <c r="D1592" s="282" t="str">
        <f t="shared" si="73"/>
        <v>64-02-8</v>
      </c>
      <c r="E1592" s="289"/>
      <c r="F1592" s="289"/>
      <c r="G1592" s="300">
        <f t="shared" si="74"/>
        <v>1</v>
      </c>
      <c r="H1592" s="281" t="s">
        <v>21553</v>
      </c>
      <c r="I1592" s="281" t="s">
        <v>21554</v>
      </c>
      <c r="J1592" t="str">
        <f t="shared" si="72"/>
        <v>1688 </v>
      </c>
    </row>
    <row r="1593" spans="1:10" ht="15" customHeight="1">
      <c r="A1593">
        <v>1341</v>
      </c>
      <c r="B1593" s="123" t="s">
        <v>20760</v>
      </c>
      <c r="C1593" s="282" t="s">
        <v>22913</v>
      </c>
      <c r="D1593" s="282" t="str">
        <f t="shared" si="73"/>
        <v>6423-43-4</v>
      </c>
      <c r="E1593" s="289"/>
      <c r="F1593" s="289"/>
      <c r="G1593" s="300">
        <f t="shared" si="74"/>
        <v>1</v>
      </c>
      <c r="H1593" s="281" t="s">
        <v>20761</v>
      </c>
      <c r="I1593" s="281" t="s">
        <v>20762</v>
      </c>
      <c r="J1593" t="str">
        <f t="shared" si="72"/>
        <v>1392 </v>
      </c>
    </row>
    <row r="1594" spans="1:10" ht="15" customHeight="1">
      <c r="A1594">
        <v>942</v>
      </c>
      <c r="B1594" s="123" t="s">
        <v>19645</v>
      </c>
      <c r="C1594" s="282" t="s">
        <v>22740</v>
      </c>
      <c r="D1594" s="282" t="str">
        <f t="shared" si="73"/>
        <v>64700-56-7</v>
      </c>
      <c r="E1594" s="289"/>
      <c r="F1594" s="289"/>
      <c r="G1594" s="300">
        <f t="shared" si="74"/>
        <v>1</v>
      </c>
      <c r="H1594" s="281" t="s">
        <v>19646</v>
      </c>
      <c r="I1594" s="281" t="s">
        <v>19647</v>
      </c>
      <c r="J1594" t="str">
        <f t="shared" si="72"/>
        <v>0963 </v>
      </c>
    </row>
    <row r="1595" spans="1:10" ht="15" customHeight="1">
      <c r="A1595">
        <v>1379</v>
      </c>
      <c r="B1595" s="123" t="s">
        <v>20865</v>
      </c>
      <c r="C1595" s="282" t="s">
        <v>22930</v>
      </c>
      <c r="D1595" s="282" t="str">
        <f t="shared" si="73"/>
        <v>64741-88-4</v>
      </c>
      <c r="E1595" s="289"/>
      <c r="F1595" s="289"/>
      <c r="G1595" s="300">
        <f t="shared" si="74"/>
        <v>1</v>
      </c>
      <c r="H1595" s="281" t="s">
        <v>20866</v>
      </c>
      <c r="I1595" s="281" t="s">
        <v>20867</v>
      </c>
      <c r="J1595" t="str">
        <f t="shared" si="72"/>
        <v>1431 </v>
      </c>
    </row>
    <row r="1596" spans="1:10" ht="15" customHeight="1">
      <c r="A1596">
        <v>1378</v>
      </c>
      <c r="B1596" s="123" t="s">
        <v>20862</v>
      </c>
      <c r="C1596" s="282" t="s">
        <v>22929</v>
      </c>
      <c r="D1596" s="282" t="str">
        <f t="shared" si="73"/>
        <v>64741-97-5</v>
      </c>
      <c r="E1596" s="289"/>
      <c r="F1596" s="289"/>
      <c r="G1596" s="300">
        <f t="shared" si="74"/>
        <v>1</v>
      </c>
      <c r="H1596" s="281" t="s">
        <v>20863</v>
      </c>
      <c r="I1596" s="281" t="s">
        <v>20864</v>
      </c>
      <c r="J1596" t="str">
        <f t="shared" si="72"/>
        <v>1430 </v>
      </c>
    </row>
    <row r="1597" spans="1:10" ht="15" customHeight="1">
      <c r="A1597">
        <v>1102</v>
      </c>
      <c r="B1597" s="123" t="s">
        <v>20085</v>
      </c>
      <c r="C1597" s="282" t="s">
        <v>22796</v>
      </c>
      <c r="D1597" s="282" t="str">
        <f t="shared" si="73"/>
        <v>650-51-1</v>
      </c>
      <c r="E1597" s="289"/>
      <c r="F1597" s="289"/>
      <c r="G1597" s="300">
        <f t="shared" si="74"/>
        <v>1</v>
      </c>
      <c r="H1597" s="281" t="s">
        <v>20086</v>
      </c>
      <c r="I1597" s="281" t="s">
        <v>20087</v>
      </c>
      <c r="J1597" t="str">
        <f t="shared" si="72"/>
        <v>1139 </v>
      </c>
    </row>
    <row r="1598" spans="1:10" ht="15" customHeight="1">
      <c r="A1598">
        <v>1363</v>
      </c>
      <c r="B1598" s="123" t="s">
        <v>20819</v>
      </c>
      <c r="C1598" s="282" t="s">
        <v>22921</v>
      </c>
      <c r="D1598" s="282" t="str">
        <f t="shared" si="73"/>
        <v>65996-93-2</v>
      </c>
      <c r="E1598" s="289"/>
      <c r="F1598" s="289"/>
      <c r="G1598" s="300">
        <f t="shared" si="74"/>
        <v>1</v>
      </c>
      <c r="H1598" s="281" t="s">
        <v>20820</v>
      </c>
      <c r="I1598" s="281" t="s">
        <v>20821</v>
      </c>
      <c r="J1598" t="str">
        <f t="shared" si="72"/>
        <v>1415 </v>
      </c>
    </row>
    <row r="1599" spans="1:10" ht="15" customHeight="1">
      <c r="A1599">
        <v>1373</v>
      </c>
      <c r="B1599" s="123" t="s">
        <v>20847</v>
      </c>
      <c r="C1599" s="282" t="s">
        <v>22926</v>
      </c>
      <c r="D1599" s="282" t="str">
        <f t="shared" si="73"/>
        <v>65997-15-1</v>
      </c>
      <c r="E1599" s="289"/>
      <c r="F1599" s="289"/>
      <c r="G1599" s="300">
        <f t="shared" si="74"/>
        <v>1</v>
      </c>
      <c r="H1599" s="281" t="s">
        <v>20848</v>
      </c>
      <c r="I1599" s="281" t="s">
        <v>20849</v>
      </c>
      <c r="J1599" t="str">
        <f t="shared" si="72"/>
        <v>1425 </v>
      </c>
    </row>
    <row r="1600" spans="1:10" ht="15" customHeight="1">
      <c r="A1600">
        <v>1220</v>
      </c>
      <c r="B1600" s="123" t="s">
        <v>20414</v>
      </c>
      <c r="C1600" s="282" t="s">
        <v>22849</v>
      </c>
      <c r="D1600" s="282" t="str">
        <f t="shared" si="73"/>
        <v>66332-96-5</v>
      </c>
      <c r="E1600" s="289"/>
      <c r="F1600" s="289"/>
      <c r="G1600" s="300">
        <f t="shared" si="74"/>
        <v>1</v>
      </c>
      <c r="H1600" s="281" t="s">
        <v>20415</v>
      </c>
      <c r="I1600" s="281" t="s">
        <v>20416</v>
      </c>
      <c r="J1600" t="str">
        <f t="shared" si="72"/>
        <v>1265 </v>
      </c>
    </row>
    <row r="1601" spans="1:10" ht="15" customHeight="1">
      <c r="A1601">
        <v>1631</v>
      </c>
      <c r="B1601" s="123" t="s">
        <v>21576</v>
      </c>
      <c r="C1601" s="282" t="s">
        <v>23053</v>
      </c>
      <c r="D1601" s="282" t="str">
        <f t="shared" si="73"/>
        <v>6683-19-8</v>
      </c>
      <c r="E1601" s="289"/>
      <c r="F1601" s="289"/>
      <c r="G1601" s="300">
        <f t="shared" si="74"/>
        <v>1</v>
      </c>
      <c r="H1601" s="281" t="s">
        <v>21577</v>
      </c>
      <c r="I1601" s="281" t="s">
        <v>21578</v>
      </c>
      <c r="J1601" t="str">
        <f t="shared" si="72"/>
        <v>1701 </v>
      </c>
    </row>
    <row r="1602" spans="1:10" ht="15" customHeight="1">
      <c r="A1602">
        <v>832</v>
      </c>
      <c r="B1602" s="123" t="s">
        <v>19343</v>
      </c>
      <c r="C1602" s="282" t="s">
        <v>23168</v>
      </c>
      <c r="D1602" s="282" t="str">
        <f t="shared" si="73"/>
        <v>67-48-1</v>
      </c>
      <c r="E1602" s="289" t="s">
        <v>22547</v>
      </c>
      <c r="F1602" s="289" t="s">
        <v>22547</v>
      </c>
      <c r="G1602" s="300">
        <f t="shared" si="74"/>
        <v>1</v>
      </c>
      <c r="H1602" s="281" t="s">
        <v>19344</v>
      </c>
      <c r="I1602" s="281" t="s">
        <v>19345</v>
      </c>
      <c r="J1602" t="str">
        <f t="shared" ref="J1602:J1665" si="75">B1602</f>
        <v>0853 </v>
      </c>
    </row>
    <row r="1603" spans="1:10" ht="15" customHeight="1">
      <c r="A1603">
        <v>1176</v>
      </c>
      <c r="B1603" s="123" t="s">
        <v>20293</v>
      </c>
      <c r="C1603" s="282" t="s">
        <v>22835</v>
      </c>
      <c r="D1603" s="282" t="str">
        <f t="shared" ref="D1603:D1666" si="76">TEXT(C1603,"0000")</f>
        <v>68-04-2</v>
      </c>
      <c r="E1603" s="289"/>
      <c r="F1603" s="289"/>
      <c r="G1603" s="300">
        <f t="shared" ref="G1603:G1666" si="77">COUNTIF($C$2:$C$1713,C1603)</f>
        <v>1</v>
      </c>
      <c r="H1603" s="281" t="s">
        <v>20294</v>
      </c>
      <c r="I1603" s="281" t="s">
        <v>20295</v>
      </c>
      <c r="J1603" t="str">
        <f t="shared" si="75"/>
        <v>1218 </v>
      </c>
    </row>
    <row r="1604" spans="1:10" ht="15" customHeight="1">
      <c r="A1604">
        <v>1547</v>
      </c>
      <c r="B1604" s="123" t="s">
        <v>21335</v>
      </c>
      <c r="C1604" s="282" t="s">
        <v>23015</v>
      </c>
      <c r="D1604" s="282" t="str">
        <f t="shared" si="76"/>
        <v>68411-30-3</v>
      </c>
      <c r="E1604" s="289"/>
      <c r="F1604" s="289"/>
      <c r="G1604" s="300">
        <f t="shared" si="77"/>
        <v>1</v>
      </c>
      <c r="H1604" s="281" t="s">
        <v>21336</v>
      </c>
      <c r="I1604" s="281" t="s">
        <v>21337</v>
      </c>
      <c r="J1604" t="str">
        <f t="shared" si="75"/>
        <v>1602 </v>
      </c>
    </row>
    <row r="1605" spans="1:10" ht="15" customHeight="1">
      <c r="A1605">
        <v>1178</v>
      </c>
      <c r="B1605" s="123" t="s">
        <v>20299</v>
      </c>
      <c r="C1605" s="282" t="s">
        <v>22837</v>
      </c>
      <c r="D1605" s="282" t="str">
        <f t="shared" si="76"/>
        <v>6858-44-2</v>
      </c>
      <c r="E1605" s="289"/>
      <c r="F1605" s="289"/>
      <c r="G1605" s="300">
        <f t="shared" si="77"/>
        <v>1</v>
      </c>
      <c r="H1605" s="281" t="s">
        <v>20300</v>
      </c>
      <c r="I1605" s="281" t="s">
        <v>20301</v>
      </c>
      <c r="J1605" t="str">
        <f t="shared" si="75"/>
        <v>1220 </v>
      </c>
    </row>
    <row r="1606" spans="1:10" ht="15" customHeight="1">
      <c r="A1606">
        <v>1543</v>
      </c>
      <c r="B1606" s="123" t="s">
        <v>21323</v>
      </c>
      <c r="C1606" s="282" t="s">
        <v>23011</v>
      </c>
      <c r="D1606" s="282" t="str">
        <f t="shared" si="76"/>
        <v>68608-26-4</v>
      </c>
      <c r="E1606" s="289"/>
      <c r="F1606" s="289"/>
      <c r="G1606" s="300">
        <f t="shared" si="77"/>
        <v>1</v>
      </c>
      <c r="H1606" s="281" t="s">
        <v>21324</v>
      </c>
      <c r="I1606" s="281" t="s">
        <v>21325</v>
      </c>
      <c r="J1606" t="str">
        <f t="shared" si="75"/>
        <v>1598 </v>
      </c>
    </row>
    <row r="1607" spans="1:10" ht="15" customHeight="1">
      <c r="A1607">
        <v>1409</v>
      </c>
      <c r="B1607" s="123" t="s">
        <v>20950</v>
      </c>
      <c r="C1607" s="282" t="s">
        <v>22948</v>
      </c>
      <c r="D1607" s="282" t="str">
        <f t="shared" si="76"/>
        <v>6864-37-5</v>
      </c>
      <c r="E1607" s="289"/>
      <c r="F1607" s="289"/>
      <c r="G1607" s="300">
        <f t="shared" si="77"/>
        <v>1</v>
      </c>
      <c r="H1607" s="281" t="s">
        <v>20951</v>
      </c>
      <c r="I1607" s="281" t="s">
        <v>20952</v>
      </c>
      <c r="J1607" t="str">
        <f t="shared" si="75"/>
        <v>1464 </v>
      </c>
    </row>
    <row r="1608" spans="1:10" ht="15" customHeight="1">
      <c r="A1608">
        <v>1244</v>
      </c>
      <c r="B1608" s="123" t="s">
        <v>20486</v>
      </c>
      <c r="C1608" s="282" t="s">
        <v>22864</v>
      </c>
      <c r="D1608" s="282" t="str">
        <f t="shared" si="76"/>
        <v>688-84-6</v>
      </c>
      <c r="E1608" s="289"/>
      <c r="F1608" s="289"/>
      <c r="G1608" s="300">
        <f t="shared" si="77"/>
        <v>1</v>
      </c>
      <c r="H1608" s="281" t="s">
        <v>20487</v>
      </c>
      <c r="I1608" s="281" t="s">
        <v>20488</v>
      </c>
      <c r="J1608" t="str">
        <f t="shared" si="75"/>
        <v>1289 </v>
      </c>
    </row>
    <row r="1609" spans="1:10" ht="15" customHeight="1">
      <c r="A1609">
        <v>552</v>
      </c>
      <c r="B1609" s="123" t="s">
        <v>18580</v>
      </c>
      <c r="C1609" s="282" t="s">
        <v>23122</v>
      </c>
      <c r="D1609" s="282" t="str">
        <f t="shared" si="76"/>
        <v>69-72-7</v>
      </c>
      <c r="E1609" s="289"/>
      <c r="F1609" s="289"/>
      <c r="G1609" s="300">
        <f t="shared" si="77"/>
        <v>1</v>
      </c>
      <c r="H1609" s="281" t="s">
        <v>18581</v>
      </c>
      <c r="I1609" s="281" t="s">
        <v>18582</v>
      </c>
      <c r="J1609" t="str">
        <f t="shared" si="75"/>
        <v>0563 </v>
      </c>
    </row>
    <row r="1610" spans="1:10" ht="15" customHeight="1">
      <c r="A1610">
        <v>1499</v>
      </c>
      <c r="B1610" s="123" t="s">
        <v>21207</v>
      </c>
      <c r="C1610" s="282" t="s">
        <v>22991</v>
      </c>
      <c r="D1610" s="282" t="str">
        <f t="shared" si="76"/>
        <v>70-55-3</v>
      </c>
      <c r="E1610" s="289"/>
      <c r="F1610" s="289"/>
      <c r="G1610" s="300">
        <f t="shared" si="77"/>
        <v>1</v>
      </c>
      <c r="H1610" s="281" t="s">
        <v>21208</v>
      </c>
      <c r="I1610" s="281" t="s">
        <v>21209</v>
      </c>
      <c r="J1610" t="str">
        <f t="shared" si="75"/>
        <v>1557 </v>
      </c>
    </row>
    <row r="1611" spans="1:10" ht="15" customHeight="1">
      <c r="A1611">
        <v>1308</v>
      </c>
      <c r="B1611" s="123" t="s">
        <v>20665</v>
      </c>
      <c r="C1611" s="282" t="s">
        <v>22897</v>
      </c>
      <c r="D1611" s="282" t="str">
        <f t="shared" si="76"/>
        <v>7085-85-0</v>
      </c>
      <c r="E1611" s="289"/>
      <c r="F1611" s="289"/>
      <c r="G1611" s="300">
        <f t="shared" si="77"/>
        <v>1</v>
      </c>
      <c r="H1611" s="281" t="s">
        <v>20666</v>
      </c>
      <c r="I1611" s="281" t="s">
        <v>20667</v>
      </c>
      <c r="J1611" t="str">
        <f t="shared" si="75"/>
        <v>1358 </v>
      </c>
    </row>
    <row r="1612" spans="1:10" ht="15" customHeight="1">
      <c r="A1612">
        <v>1260</v>
      </c>
      <c r="B1612" s="123" t="s">
        <v>20533</v>
      </c>
      <c r="C1612" s="282" t="s">
        <v>22873</v>
      </c>
      <c r="D1612" s="282" t="str">
        <f t="shared" si="76"/>
        <v>72-43-5</v>
      </c>
      <c r="E1612" s="289"/>
      <c r="F1612" s="289"/>
      <c r="G1612" s="300">
        <f t="shared" si="77"/>
        <v>1</v>
      </c>
      <c r="H1612" s="281" t="s">
        <v>20534</v>
      </c>
      <c r="I1612" s="281" t="s">
        <v>20535</v>
      </c>
      <c r="J1612" t="str">
        <f t="shared" si="75"/>
        <v>1306 </v>
      </c>
    </row>
    <row r="1613" spans="1:10" ht="15" customHeight="1">
      <c r="A1613">
        <v>960</v>
      </c>
      <c r="B1613" s="123" t="s">
        <v>19695</v>
      </c>
      <c r="C1613" s="282" t="s">
        <v>22744</v>
      </c>
      <c r="D1613" s="282" t="str">
        <f t="shared" si="76"/>
        <v>7320-34-5</v>
      </c>
      <c r="E1613" s="289"/>
      <c r="F1613" s="289"/>
      <c r="G1613" s="300">
        <f t="shared" si="77"/>
        <v>1</v>
      </c>
      <c r="H1613" s="281" t="s">
        <v>19696</v>
      </c>
      <c r="I1613" s="281" t="s">
        <v>19697</v>
      </c>
      <c r="J1613" t="str">
        <f t="shared" si="75"/>
        <v>0983 </v>
      </c>
    </row>
    <row r="1614" spans="1:10" ht="15" customHeight="1">
      <c r="A1614">
        <v>1143</v>
      </c>
      <c r="B1614" s="123" t="s">
        <v>20202</v>
      </c>
      <c r="C1614" s="282" t="s">
        <v>22820</v>
      </c>
      <c r="D1614" s="282" t="str">
        <f t="shared" si="76"/>
        <v>74-31-7</v>
      </c>
      <c r="E1614" s="289"/>
      <c r="F1614" s="289"/>
      <c r="G1614" s="300">
        <f t="shared" si="77"/>
        <v>1</v>
      </c>
      <c r="H1614" s="281" t="s">
        <v>20203</v>
      </c>
      <c r="I1614" s="281" t="s">
        <v>20204</v>
      </c>
      <c r="J1614" t="str">
        <f t="shared" si="75"/>
        <v>1181 </v>
      </c>
    </row>
    <row r="1615" spans="1:10" ht="15" customHeight="1">
      <c r="A1615">
        <v>1204</v>
      </c>
      <c r="B1615" s="123" t="s">
        <v>20370</v>
      </c>
      <c r="C1615" s="282" t="s">
        <v>22845</v>
      </c>
      <c r="D1615" s="282" t="str">
        <f t="shared" si="76"/>
        <v>7440-16-6</v>
      </c>
      <c r="E1615" s="289"/>
      <c r="F1615" s="289"/>
      <c r="G1615" s="300">
        <f t="shared" si="77"/>
        <v>1</v>
      </c>
      <c r="H1615" s="281" t="s">
        <v>20371</v>
      </c>
      <c r="I1615" s="281"/>
      <c r="J1615" t="str">
        <f t="shared" si="75"/>
        <v>1247 </v>
      </c>
    </row>
    <row r="1616" spans="1:10" ht="15" customHeight="1">
      <c r="A1616">
        <v>1477</v>
      </c>
      <c r="B1616" s="123" t="s">
        <v>21144</v>
      </c>
      <c r="C1616" s="282" t="s">
        <v>22977</v>
      </c>
      <c r="D1616" s="282" t="str">
        <f t="shared" si="76"/>
        <v>7440-24-6</v>
      </c>
      <c r="E1616" s="289"/>
      <c r="F1616" s="289"/>
      <c r="G1616" s="300">
        <f t="shared" si="77"/>
        <v>1</v>
      </c>
      <c r="H1616" s="281" t="s">
        <v>21145</v>
      </c>
      <c r="I1616" s="281"/>
      <c r="J1616" t="str">
        <f t="shared" si="75"/>
        <v>1534 </v>
      </c>
    </row>
    <row r="1617" spans="1:10" ht="15" customHeight="1">
      <c r="A1617">
        <v>1478</v>
      </c>
      <c r="B1617" s="123" t="s">
        <v>21146</v>
      </c>
      <c r="C1617" s="282" t="s">
        <v>22978</v>
      </c>
      <c r="D1617" s="282" t="str">
        <f t="shared" si="76"/>
        <v>7440-31-5</v>
      </c>
      <c r="E1617" s="289"/>
      <c r="F1617" s="289"/>
      <c r="G1617" s="300">
        <f t="shared" si="77"/>
        <v>1</v>
      </c>
      <c r="H1617" s="281" t="s">
        <v>21147</v>
      </c>
      <c r="I1617" s="281"/>
      <c r="J1617" t="str">
        <f t="shared" si="75"/>
        <v>1535 </v>
      </c>
    </row>
    <row r="1618" spans="1:10" ht="15" customHeight="1">
      <c r="A1618">
        <v>763</v>
      </c>
      <c r="B1618" s="123" t="s">
        <v>19150</v>
      </c>
      <c r="C1618" s="282" t="s">
        <v>23146</v>
      </c>
      <c r="D1618" s="282" t="str">
        <f t="shared" si="76"/>
        <v>7440-48-4</v>
      </c>
      <c r="E1618" s="289">
        <v>3089</v>
      </c>
      <c r="F1618" s="289">
        <v>3089</v>
      </c>
      <c r="G1618" s="300">
        <f t="shared" si="77"/>
        <v>1</v>
      </c>
      <c r="H1618" s="281" t="s">
        <v>19151</v>
      </c>
      <c r="J1618" t="str">
        <f t="shared" si="75"/>
        <v>0782 </v>
      </c>
    </row>
    <row r="1619" spans="1:10" ht="15" customHeight="1">
      <c r="A1619">
        <v>1248</v>
      </c>
      <c r="B1619" s="123" t="s">
        <v>20498</v>
      </c>
      <c r="C1619" s="282" t="s">
        <v>22867</v>
      </c>
      <c r="D1619" s="282" t="str">
        <f t="shared" si="76"/>
        <v>7440-74-6</v>
      </c>
      <c r="E1619" s="289"/>
      <c r="F1619" s="289"/>
      <c r="G1619" s="300">
        <f t="shared" si="77"/>
        <v>1</v>
      </c>
      <c r="H1619" s="281" t="s">
        <v>20499</v>
      </c>
      <c r="I1619" s="281"/>
      <c r="J1619" t="str">
        <f t="shared" si="75"/>
        <v>1293 </v>
      </c>
    </row>
    <row r="1620" spans="1:10" ht="15" customHeight="1">
      <c r="A1620">
        <v>1398</v>
      </c>
      <c r="B1620" s="123" t="s">
        <v>20919</v>
      </c>
      <c r="C1620" s="282" t="s">
        <v>22940</v>
      </c>
      <c r="D1620" s="282" t="str">
        <f t="shared" si="76"/>
        <v>7447-40-7</v>
      </c>
      <c r="E1620" s="289"/>
      <c r="F1620" s="289"/>
      <c r="G1620" s="300">
        <f t="shared" si="77"/>
        <v>1</v>
      </c>
      <c r="H1620" s="281" t="s">
        <v>20920</v>
      </c>
      <c r="I1620" s="281"/>
      <c r="J1620" t="str">
        <f t="shared" si="75"/>
        <v>1450 </v>
      </c>
    </row>
    <row r="1621" spans="1:10" ht="15" customHeight="1">
      <c r="A1621">
        <v>1156</v>
      </c>
      <c r="B1621" s="123" t="s">
        <v>20238</v>
      </c>
      <c r="C1621" s="282" t="s">
        <v>22827</v>
      </c>
      <c r="D1621" s="282" t="str">
        <f t="shared" si="76"/>
        <v>7487-88-9</v>
      </c>
      <c r="E1621" s="289"/>
      <c r="F1621" s="289"/>
      <c r="G1621" s="300">
        <f t="shared" si="77"/>
        <v>1</v>
      </c>
      <c r="H1621" s="281" t="s">
        <v>20239</v>
      </c>
      <c r="I1621" s="281" t="s">
        <v>20240</v>
      </c>
      <c r="J1621" t="str">
        <f t="shared" si="75"/>
        <v>1197 </v>
      </c>
    </row>
    <row r="1622" spans="1:10" ht="15" customHeight="1">
      <c r="A1622">
        <v>869</v>
      </c>
      <c r="B1622" s="123" t="s">
        <v>19445</v>
      </c>
      <c r="C1622" s="282" t="s">
        <v>22723</v>
      </c>
      <c r="D1622" s="282" t="str">
        <f t="shared" si="76"/>
        <v>75-12-7</v>
      </c>
      <c r="E1622" s="289"/>
      <c r="F1622" s="289"/>
      <c r="G1622" s="300">
        <f t="shared" si="77"/>
        <v>1</v>
      </c>
      <c r="H1622" s="281" t="s">
        <v>19446</v>
      </c>
      <c r="I1622" s="281" t="s">
        <v>19447</v>
      </c>
      <c r="J1622" t="str">
        <f t="shared" si="75"/>
        <v>0891 </v>
      </c>
    </row>
    <row r="1623" spans="1:10" ht="15" customHeight="1">
      <c r="A1623">
        <v>1093</v>
      </c>
      <c r="B1623" s="123" t="s">
        <v>20060</v>
      </c>
      <c r="C1623" s="282" t="s">
        <v>22790</v>
      </c>
      <c r="D1623" s="282" t="str">
        <f t="shared" si="76"/>
        <v>7558-79-4</v>
      </c>
      <c r="E1623" s="289"/>
      <c r="F1623" s="289"/>
      <c r="G1623" s="300">
        <f t="shared" si="77"/>
        <v>1</v>
      </c>
      <c r="H1623" s="281" t="s">
        <v>20061</v>
      </c>
      <c r="I1623" s="281" t="s">
        <v>20062</v>
      </c>
      <c r="J1623" t="str">
        <f t="shared" si="75"/>
        <v>1129 </v>
      </c>
    </row>
    <row r="1624" spans="1:10" ht="15" customHeight="1">
      <c r="A1624">
        <v>1374</v>
      </c>
      <c r="B1624" s="123" t="s">
        <v>20850</v>
      </c>
      <c r="C1624" s="282" t="s">
        <v>22927</v>
      </c>
      <c r="D1624" s="282" t="str">
        <f t="shared" si="76"/>
        <v>7572-29-4</v>
      </c>
      <c r="E1624" s="289"/>
      <c r="F1624" s="289"/>
      <c r="G1624" s="300">
        <f t="shared" si="77"/>
        <v>1</v>
      </c>
      <c r="H1624" s="281" t="s">
        <v>20851</v>
      </c>
      <c r="I1624" s="281" t="s">
        <v>20852</v>
      </c>
      <c r="J1624" t="str">
        <f t="shared" si="75"/>
        <v>1426 </v>
      </c>
    </row>
    <row r="1625" spans="1:10" ht="15" customHeight="1">
      <c r="A1625">
        <v>1452</v>
      </c>
      <c r="B1625" s="123" t="s">
        <v>21069</v>
      </c>
      <c r="C1625" s="282" t="s">
        <v>22964</v>
      </c>
      <c r="D1625" s="282" t="str">
        <f t="shared" si="76"/>
        <v>75-99-0</v>
      </c>
      <c r="E1625" s="289"/>
      <c r="F1625" s="289"/>
      <c r="G1625" s="300">
        <f t="shared" si="77"/>
        <v>1</v>
      </c>
      <c r="H1625" s="281" t="s">
        <v>21070</v>
      </c>
      <c r="I1625" s="281" t="s">
        <v>21071</v>
      </c>
      <c r="J1625" t="str">
        <f t="shared" si="75"/>
        <v>1509 </v>
      </c>
    </row>
    <row r="1626" spans="1:10" ht="15" customHeight="1">
      <c r="A1626">
        <v>1368</v>
      </c>
      <c r="B1626" s="123" t="s">
        <v>20833</v>
      </c>
      <c r="C1626" s="282" t="s">
        <v>22923</v>
      </c>
      <c r="D1626" s="282" t="str">
        <f t="shared" si="76"/>
        <v>76-11-9</v>
      </c>
      <c r="E1626" s="289"/>
      <c r="F1626" s="289"/>
      <c r="G1626" s="300">
        <f t="shared" si="77"/>
        <v>1</v>
      </c>
      <c r="H1626" s="281" t="s">
        <v>20834</v>
      </c>
      <c r="I1626" s="281" t="s">
        <v>20835</v>
      </c>
      <c r="J1626" t="str">
        <f t="shared" si="75"/>
        <v>1420 </v>
      </c>
    </row>
    <row r="1627" spans="1:10" ht="15" customHeight="1">
      <c r="A1627">
        <v>1369</v>
      </c>
      <c r="B1627" s="123" t="s">
        <v>20836</v>
      </c>
      <c r="C1627" s="282" t="s">
        <v>22924</v>
      </c>
      <c r="D1627" s="282" t="str">
        <f t="shared" si="76"/>
        <v>76-12-0</v>
      </c>
      <c r="E1627" s="289"/>
      <c r="F1627" s="289"/>
      <c r="G1627" s="300">
        <f t="shared" si="77"/>
        <v>1</v>
      </c>
      <c r="H1627" s="281" t="s">
        <v>20837</v>
      </c>
      <c r="I1627" s="281" t="s">
        <v>20838</v>
      </c>
      <c r="J1627" t="str">
        <f t="shared" si="75"/>
        <v>1421 </v>
      </c>
    </row>
    <row r="1628" spans="1:10" ht="15" customHeight="1">
      <c r="A1628">
        <v>1097</v>
      </c>
      <c r="B1628" s="123" t="s">
        <v>20071</v>
      </c>
      <c r="C1628" s="282" t="s">
        <v>22792</v>
      </c>
      <c r="D1628" s="282" t="str">
        <f t="shared" si="76"/>
        <v>7631-90-5</v>
      </c>
      <c r="E1628" s="289"/>
      <c r="F1628" s="289"/>
      <c r="G1628" s="300">
        <f t="shared" si="77"/>
        <v>1</v>
      </c>
      <c r="H1628" s="281" t="s">
        <v>20072</v>
      </c>
      <c r="I1628" s="281" t="s">
        <v>20073</v>
      </c>
      <c r="J1628" t="str">
        <f t="shared" si="75"/>
        <v>1134 </v>
      </c>
    </row>
    <row r="1629" spans="1:10" ht="15" customHeight="1">
      <c r="A1629">
        <v>982</v>
      </c>
      <c r="B1629" s="123" t="s">
        <v>19757</v>
      </c>
      <c r="C1629" s="282" t="s">
        <v>22754</v>
      </c>
      <c r="D1629" s="282" t="str">
        <f t="shared" si="76"/>
        <v>7631-95-0</v>
      </c>
      <c r="E1629" s="289"/>
      <c r="F1629" s="289"/>
      <c r="G1629" s="300">
        <f t="shared" si="77"/>
        <v>1</v>
      </c>
      <c r="H1629" s="281" t="s">
        <v>19758</v>
      </c>
      <c r="I1629" s="281" t="s">
        <v>19759</v>
      </c>
      <c r="J1629" t="str">
        <f t="shared" si="75"/>
        <v>1010 </v>
      </c>
    </row>
    <row r="1630" spans="1:10" ht="15" customHeight="1">
      <c r="A1630">
        <v>1579</v>
      </c>
      <c r="B1630" s="123" t="s">
        <v>21427</v>
      </c>
      <c r="C1630" s="282" t="s">
        <v>23032</v>
      </c>
      <c r="D1630" s="282" t="str">
        <f t="shared" si="76"/>
        <v>76-38-0</v>
      </c>
      <c r="E1630" s="289"/>
      <c r="F1630" s="289"/>
      <c r="G1630" s="300">
        <f t="shared" si="77"/>
        <v>1</v>
      </c>
      <c r="H1630" s="281" t="s">
        <v>21428</v>
      </c>
      <c r="I1630" s="281" t="s">
        <v>21429</v>
      </c>
      <c r="J1630" t="str">
        <f t="shared" si="75"/>
        <v>1636 </v>
      </c>
    </row>
    <row r="1631" spans="1:10" ht="15" customHeight="1">
      <c r="A1631">
        <v>764</v>
      </c>
      <c r="B1631" s="123" t="s">
        <v>19152</v>
      </c>
      <c r="C1631" s="282" t="s">
        <v>23147</v>
      </c>
      <c r="D1631" s="282" t="str">
        <f t="shared" si="76"/>
        <v>7646-79-9</v>
      </c>
      <c r="E1631" s="289">
        <v>3077</v>
      </c>
      <c r="F1631" s="289">
        <v>3077</v>
      </c>
      <c r="G1631" s="300">
        <f t="shared" si="77"/>
        <v>1</v>
      </c>
      <c r="H1631" s="281" t="s">
        <v>19153</v>
      </c>
      <c r="I1631" s="281" t="s">
        <v>19154</v>
      </c>
      <c r="J1631" t="str">
        <f t="shared" si="75"/>
        <v>0783 </v>
      </c>
    </row>
    <row r="1632" spans="1:10" ht="15" customHeight="1">
      <c r="A1632">
        <v>1407</v>
      </c>
      <c r="B1632" s="123" t="s">
        <v>20944</v>
      </c>
      <c r="C1632" s="282" t="s">
        <v>22947</v>
      </c>
      <c r="D1632" s="282" t="str">
        <f t="shared" si="76"/>
        <v>7681-57-4</v>
      </c>
      <c r="E1632" s="289"/>
      <c r="F1632" s="289"/>
      <c r="G1632" s="300">
        <f t="shared" si="77"/>
        <v>1</v>
      </c>
      <c r="H1632" s="281" t="s">
        <v>20945</v>
      </c>
      <c r="I1632" s="281" t="s">
        <v>20946</v>
      </c>
      <c r="J1632" t="str">
        <f t="shared" si="75"/>
        <v>1461 </v>
      </c>
    </row>
    <row r="1633" spans="1:10" ht="15" customHeight="1">
      <c r="A1633">
        <v>981</v>
      </c>
      <c r="B1633" s="123" t="s">
        <v>19754</v>
      </c>
      <c r="C1633" s="282" t="s">
        <v>22753</v>
      </c>
      <c r="D1633" s="282" t="str">
        <f t="shared" si="76"/>
        <v>7681-82-5</v>
      </c>
      <c r="E1633" s="289"/>
      <c r="F1633" s="289"/>
      <c r="G1633" s="300">
        <f t="shared" si="77"/>
        <v>1</v>
      </c>
      <c r="H1633" s="281" t="s">
        <v>19755</v>
      </c>
      <c r="I1633" s="281" t="s">
        <v>19756</v>
      </c>
      <c r="J1633" t="str">
        <f t="shared" si="75"/>
        <v>1009 </v>
      </c>
    </row>
    <row r="1634" spans="1:10" ht="15" customHeight="1">
      <c r="A1634">
        <v>1103</v>
      </c>
      <c r="B1634" s="123" t="s">
        <v>20088</v>
      </c>
      <c r="C1634" s="282" t="s">
        <v>22797</v>
      </c>
      <c r="D1634" s="282" t="str">
        <f t="shared" si="76"/>
        <v>7722-88-5</v>
      </c>
      <c r="E1634" s="289"/>
      <c r="F1634" s="289"/>
      <c r="G1634" s="300">
        <f t="shared" si="77"/>
        <v>1</v>
      </c>
      <c r="H1634" s="281" t="s">
        <v>20089</v>
      </c>
      <c r="I1634" s="281" t="s">
        <v>20090</v>
      </c>
      <c r="J1634" t="str">
        <f t="shared" si="75"/>
        <v>1140 </v>
      </c>
    </row>
    <row r="1635" spans="1:10" ht="15" customHeight="1">
      <c r="A1635">
        <v>808</v>
      </c>
      <c r="B1635" s="123" t="s">
        <v>19274</v>
      </c>
      <c r="C1635" s="282" t="s">
        <v>23159</v>
      </c>
      <c r="D1635" s="282" t="str">
        <f t="shared" si="76"/>
        <v>7727-43-7</v>
      </c>
      <c r="E1635" s="289" t="s">
        <v>22547</v>
      </c>
      <c r="F1635" s="289" t="s">
        <v>22547</v>
      </c>
      <c r="G1635" s="300">
        <f t="shared" si="77"/>
        <v>1</v>
      </c>
      <c r="H1635" s="281" t="s">
        <v>19275</v>
      </c>
      <c r="I1635" s="281" t="s">
        <v>19276</v>
      </c>
      <c r="J1635" t="str">
        <f t="shared" si="75"/>
        <v>0827 </v>
      </c>
    </row>
    <row r="1636" spans="1:10" ht="15" customHeight="1">
      <c r="A1636">
        <v>931</v>
      </c>
      <c r="B1636" s="123" t="s">
        <v>19613</v>
      </c>
      <c r="C1636" s="282" t="s">
        <v>22735</v>
      </c>
      <c r="D1636" s="282" t="str">
        <f t="shared" si="76"/>
        <v>7757-82-6</v>
      </c>
      <c r="E1636" s="289"/>
      <c r="F1636" s="289"/>
      <c r="G1636" s="300">
        <f t="shared" si="77"/>
        <v>1</v>
      </c>
      <c r="H1636" s="281" t="s">
        <v>19614</v>
      </c>
      <c r="I1636" s="281" t="s">
        <v>19615</v>
      </c>
      <c r="J1636" t="str">
        <f t="shared" si="75"/>
        <v>0952 </v>
      </c>
    </row>
    <row r="1637" spans="1:10" ht="15" customHeight="1">
      <c r="A1637">
        <v>1159</v>
      </c>
      <c r="B1637" s="123" t="s">
        <v>20246</v>
      </c>
      <c r="C1637" s="282" t="s">
        <v>22828</v>
      </c>
      <c r="D1637" s="282" t="str">
        <f t="shared" si="76"/>
        <v>7757-83-7</v>
      </c>
      <c r="E1637" s="289"/>
      <c r="F1637" s="289"/>
      <c r="G1637" s="300">
        <f t="shared" si="77"/>
        <v>1</v>
      </c>
      <c r="H1637" s="281" t="s">
        <v>20247</v>
      </c>
      <c r="I1637" s="281" t="s">
        <v>20248</v>
      </c>
      <c r="J1637" t="str">
        <f t="shared" si="75"/>
        <v>1200 </v>
      </c>
    </row>
    <row r="1638" spans="1:10" ht="15" customHeight="1">
      <c r="A1638">
        <v>1414</v>
      </c>
      <c r="B1638" s="123" t="s">
        <v>20962</v>
      </c>
      <c r="C1638" s="282" t="s">
        <v>22949</v>
      </c>
      <c r="D1638" s="282" t="str">
        <f t="shared" si="76"/>
        <v>7758-29-4</v>
      </c>
      <c r="E1638" s="289"/>
      <c r="F1638" s="289"/>
      <c r="G1638" s="300">
        <f t="shared" si="77"/>
        <v>1</v>
      </c>
      <c r="H1638" s="281" t="s">
        <v>20963</v>
      </c>
      <c r="I1638" s="281" t="s">
        <v>20964</v>
      </c>
      <c r="J1638" t="str">
        <f t="shared" si="75"/>
        <v>1469 </v>
      </c>
    </row>
    <row r="1639" spans="1:10" ht="15" customHeight="1">
      <c r="A1639">
        <v>1364</v>
      </c>
      <c r="B1639" s="123" t="s">
        <v>20822</v>
      </c>
      <c r="C1639" s="282" t="s">
        <v>22922</v>
      </c>
      <c r="D1639" s="282" t="str">
        <f t="shared" si="76"/>
        <v>7758-99-8</v>
      </c>
      <c r="E1639" s="289"/>
      <c r="F1639" s="289"/>
      <c r="G1639" s="300">
        <f t="shared" si="77"/>
        <v>1</v>
      </c>
      <c r="H1639" s="281" t="s">
        <v>20823</v>
      </c>
      <c r="I1639" s="281" t="s">
        <v>20824</v>
      </c>
      <c r="J1639" t="str">
        <f t="shared" si="75"/>
        <v>1416 </v>
      </c>
    </row>
    <row r="1640" spans="1:10" ht="15" customHeight="1">
      <c r="A1640">
        <v>1101</v>
      </c>
      <c r="B1640" s="123" t="s">
        <v>20082</v>
      </c>
      <c r="C1640" s="282" t="s">
        <v>22795</v>
      </c>
      <c r="D1640" s="282" t="str">
        <f t="shared" si="76"/>
        <v>7772-98-7</v>
      </c>
      <c r="E1640" s="289"/>
      <c r="F1640" s="289"/>
      <c r="G1640" s="300">
        <f t="shared" si="77"/>
        <v>1</v>
      </c>
      <c r="H1640" s="281" t="s">
        <v>20083</v>
      </c>
      <c r="I1640" s="281" t="s">
        <v>20084</v>
      </c>
      <c r="J1640" t="str">
        <f t="shared" si="75"/>
        <v>1138 </v>
      </c>
    </row>
    <row r="1641" spans="1:10" ht="15" customHeight="1">
      <c r="A1641">
        <v>1497</v>
      </c>
      <c r="B1641" s="123" t="s">
        <v>21202</v>
      </c>
      <c r="C1641" s="282" t="s">
        <v>22990</v>
      </c>
      <c r="D1641" s="282" t="str">
        <f t="shared" si="76"/>
        <v>7773-06-0</v>
      </c>
      <c r="E1641" s="289"/>
      <c r="F1641" s="289"/>
      <c r="G1641" s="300">
        <f t="shared" si="77"/>
        <v>1</v>
      </c>
      <c r="H1641" s="281" t="s">
        <v>21203</v>
      </c>
      <c r="I1641" s="281" t="s">
        <v>21204</v>
      </c>
      <c r="J1641" t="str">
        <f t="shared" si="75"/>
        <v>1555 </v>
      </c>
    </row>
    <row r="1642" spans="1:10" ht="15" customHeight="1">
      <c r="A1642">
        <v>1534</v>
      </c>
      <c r="B1642" s="123" t="s">
        <v>21298</v>
      </c>
      <c r="C1642" s="282" t="s">
        <v>23008</v>
      </c>
      <c r="D1642" s="282" t="str">
        <f t="shared" si="76"/>
        <v>7778-18-9</v>
      </c>
      <c r="E1642" s="289"/>
      <c r="F1642" s="289"/>
      <c r="G1642" s="300">
        <f t="shared" si="77"/>
        <v>1</v>
      </c>
      <c r="H1642" s="281" t="s">
        <v>21299</v>
      </c>
      <c r="I1642" s="281" t="s">
        <v>21300</v>
      </c>
      <c r="J1642" t="str">
        <f t="shared" si="75"/>
        <v>1589 </v>
      </c>
    </row>
    <row r="1643" spans="1:10" ht="15" customHeight="1">
      <c r="A1643">
        <v>1553</v>
      </c>
      <c r="B1643" s="123" t="s">
        <v>21352</v>
      </c>
      <c r="C1643" s="282" t="s">
        <v>23019</v>
      </c>
      <c r="D1643" s="282" t="str">
        <f t="shared" si="76"/>
        <v>7778-77-0</v>
      </c>
      <c r="E1643" s="289"/>
      <c r="F1643" s="289"/>
      <c r="G1643" s="300">
        <f t="shared" si="77"/>
        <v>1</v>
      </c>
      <c r="H1643" s="281" t="s">
        <v>21353</v>
      </c>
      <c r="I1643" s="281" t="s">
        <v>21354</v>
      </c>
      <c r="J1643" t="str">
        <f t="shared" si="75"/>
        <v>1608 </v>
      </c>
    </row>
    <row r="1644" spans="1:10" ht="15" customHeight="1">
      <c r="A1644">
        <v>1399</v>
      </c>
      <c r="B1644" s="123" t="s">
        <v>20921</v>
      </c>
      <c r="C1644" s="282" t="s">
        <v>22941</v>
      </c>
      <c r="D1644" s="282" t="str">
        <f t="shared" si="76"/>
        <v>7778-80-5</v>
      </c>
      <c r="E1644" s="289"/>
      <c r="F1644" s="289"/>
      <c r="G1644" s="300">
        <f t="shared" si="77"/>
        <v>1</v>
      </c>
      <c r="H1644" s="281" t="s">
        <v>20922</v>
      </c>
      <c r="I1644" s="281" t="s">
        <v>20923</v>
      </c>
      <c r="J1644" t="str">
        <f t="shared" si="75"/>
        <v>1451 </v>
      </c>
    </row>
    <row r="1645" spans="1:10" ht="15" customHeight="1">
      <c r="A1645">
        <v>871</v>
      </c>
      <c r="B1645" s="123" t="s">
        <v>19451</v>
      </c>
      <c r="C1645" s="282" t="s">
        <v>22725</v>
      </c>
      <c r="D1645" s="282" t="str">
        <f t="shared" si="76"/>
        <v>7782-42-5</v>
      </c>
      <c r="E1645" s="289"/>
      <c r="F1645" s="289"/>
      <c r="G1645" s="300">
        <f t="shared" si="77"/>
        <v>1</v>
      </c>
      <c r="H1645" s="281" t="s">
        <v>19452</v>
      </c>
      <c r="I1645" s="281" t="s">
        <v>19453</v>
      </c>
      <c r="J1645" t="str">
        <f t="shared" si="75"/>
        <v>0893 </v>
      </c>
    </row>
    <row r="1646" spans="1:10" ht="15" customHeight="1">
      <c r="A1646">
        <v>215</v>
      </c>
      <c r="B1646" s="123" t="s">
        <v>17661</v>
      </c>
      <c r="C1646" s="282" t="s">
        <v>23094</v>
      </c>
      <c r="D1646" s="282" t="str">
        <f t="shared" si="76"/>
        <v>7783-28-0</v>
      </c>
      <c r="E1646" s="289"/>
      <c r="F1646" s="289"/>
      <c r="G1646" s="300">
        <f t="shared" si="77"/>
        <v>1</v>
      </c>
      <c r="H1646" s="281" t="s">
        <v>17662</v>
      </c>
      <c r="I1646" s="281" t="s">
        <v>17663</v>
      </c>
      <c r="J1646" t="str">
        <f t="shared" si="75"/>
        <v>0217 </v>
      </c>
    </row>
    <row r="1647" spans="1:10" ht="15" customHeight="1">
      <c r="A1647">
        <v>1276</v>
      </c>
      <c r="B1647" s="123" t="s">
        <v>20576</v>
      </c>
      <c r="C1647" s="282" t="s">
        <v>22886</v>
      </c>
      <c r="D1647" s="282" t="str">
        <f t="shared" si="76"/>
        <v>7784-18-1</v>
      </c>
      <c r="E1647" s="289"/>
      <c r="F1647" s="289"/>
      <c r="G1647" s="300">
        <f t="shared" si="77"/>
        <v>1</v>
      </c>
      <c r="H1647" s="281" t="s">
        <v>20577</v>
      </c>
      <c r="I1647" s="281" t="s">
        <v>20578</v>
      </c>
      <c r="J1647" t="str">
        <f t="shared" si="75"/>
        <v>1324 </v>
      </c>
    </row>
    <row r="1648" spans="1:10" ht="15" customHeight="1">
      <c r="A1648">
        <v>1481</v>
      </c>
      <c r="B1648" s="123" t="s">
        <v>21154</v>
      </c>
      <c r="C1648" s="282" t="s">
        <v>22980</v>
      </c>
      <c r="D1648" s="282" t="str">
        <f t="shared" si="76"/>
        <v>7784-30-7</v>
      </c>
      <c r="E1648" s="289"/>
      <c r="F1648" s="289"/>
      <c r="G1648" s="300">
        <f t="shared" si="77"/>
        <v>1</v>
      </c>
      <c r="H1648" s="281" t="s">
        <v>21155</v>
      </c>
      <c r="I1648" s="281" t="s">
        <v>21156</v>
      </c>
      <c r="J1648" t="str">
        <f t="shared" si="75"/>
        <v>1538 </v>
      </c>
    </row>
    <row r="1649" spans="1:10" ht="15" customHeight="1">
      <c r="A1649">
        <v>745</v>
      </c>
      <c r="B1649" s="123" t="s">
        <v>19101</v>
      </c>
      <c r="C1649" s="282" t="s">
        <v>23139</v>
      </c>
      <c r="D1649" s="282" t="str">
        <f t="shared" si="76"/>
        <v>7786-30-3</v>
      </c>
      <c r="E1649" s="289"/>
      <c r="F1649" s="289"/>
      <c r="G1649" s="300">
        <f t="shared" si="77"/>
        <v>1</v>
      </c>
      <c r="H1649" s="281" t="s">
        <v>19102</v>
      </c>
      <c r="I1649" s="281" t="s">
        <v>19103</v>
      </c>
      <c r="J1649" t="str">
        <f t="shared" si="75"/>
        <v>0764 </v>
      </c>
    </row>
    <row r="1650" spans="1:10" ht="15" customHeight="1">
      <c r="A1650">
        <v>1572</v>
      </c>
      <c r="B1650" s="123" t="s">
        <v>21407</v>
      </c>
      <c r="C1650" s="282" t="s">
        <v>23028</v>
      </c>
      <c r="D1650" s="282" t="str">
        <f t="shared" si="76"/>
        <v>7789-41-5</v>
      </c>
      <c r="E1650" s="289"/>
      <c r="F1650" s="289"/>
      <c r="G1650" s="300">
        <f t="shared" si="77"/>
        <v>1</v>
      </c>
      <c r="H1650" s="281" t="s">
        <v>21408</v>
      </c>
      <c r="I1650" s="281" t="s">
        <v>21409</v>
      </c>
      <c r="J1650" t="str">
        <f t="shared" si="75"/>
        <v>1628 </v>
      </c>
    </row>
    <row r="1651" spans="1:10" ht="15" customHeight="1">
      <c r="A1651">
        <v>1275</v>
      </c>
      <c r="B1651" s="123" t="s">
        <v>20573</v>
      </c>
      <c r="C1651" s="282" t="s">
        <v>22885</v>
      </c>
      <c r="D1651" s="282" t="str">
        <f t="shared" si="76"/>
        <v>7789-75-5</v>
      </c>
      <c r="E1651" s="289"/>
      <c r="F1651" s="289"/>
      <c r="G1651" s="300">
        <f t="shared" si="77"/>
        <v>1</v>
      </c>
      <c r="H1651" s="281" t="s">
        <v>20574</v>
      </c>
      <c r="I1651" s="281" t="s">
        <v>20575</v>
      </c>
      <c r="J1651" t="str">
        <f t="shared" si="75"/>
        <v>1323 </v>
      </c>
    </row>
    <row r="1652" spans="1:10" ht="15" customHeight="1">
      <c r="A1652">
        <v>968</v>
      </c>
      <c r="B1652" s="123" t="s">
        <v>19719</v>
      </c>
      <c r="C1652" s="282" t="s">
        <v>22748</v>
      </c>
      <c r="D1652" s="282" t="str">
        <f t="shared" si="76"/>
        <v>7789-82-4</v>
      </c>
      <c r="E1652" s="289"/>
      <c r="F1652" s="289"/>
      <c r="G1652" s="300">
        <f t="shared" si="77"/>
        <v>1</v>
      </c>
      <c r="H1652" s="281" t="s">
        <v>19720</v>
      </c>
      <c r="I1652" s="281" t="s">
        <v>19721</v>
      </c>
      <c r="J1652" t="str">
        <f t="shared" si="75"/>
        <v>0992 </v>
      </c>
    </row>
    <row r="1653" spans="1:10" ht="15" customHeight="1">
      <c r="A1653">
        <v>834</v>
      </c>
      <c r="B1653" s="123" t="s">
        <v>19348</v>
      </c>
      <c r="C1653" s="282" t="s">
        <v>23169</v>
      </c>
      <c r="D1653" s="282" t="str">
        <f t="shared" si="76"/>
        <v>77-92-9</v>
      </c>
      <c r="E1653" s="289" t="s">
        <v>22547</v>
      </c>
      <c r="F1653" s="289" t="s">
        <v>22547</v>
      </c>
      <c r="G1653" s="300">
        <f t="shared" si="77"/>
        <v>1</v>
      </c>
      <c r="H1653" s="281" t="s">
        <v>19349</v>
      </c>
      <c r="I1653" s="281" t="s">
        <v>19350</v>
      </c>
      <c r="J1653" t="str">
        <f t="shared" si="75"/>
        <v>0855 </v>
      </c>
    </row>
    <row r="1654" spans="1:10" ht="15" customHeight="1">
      <c r="A1654">
        <v>1300</v>
      </c>
      <c r="B1654" s="123" t="s">
        <v>20644</v>
      </c>
      <c r="C1654" s="282" t="s">
        <v>22896</v>
      </c>
      <c r="D1654" s="282" t="str">
        <f t="shared" si="76"/>
        <v>77-93-0</v>
      </c>
      <c r="E1654" s="289"/>
      <c r="F1654" s="289"/>
      <c r="G1654" s="300">
        <f t="shared" si="77"/>
        <v>1</v>
      </c>
      <c r="H1654" s="281" t="s">
        <v>20645</v>
      </c>
      <c r="I1654" s="281" t="s">
        <v>20646</v>
      </c>
      <c r="J1654" t="str">
        <f t="shared" si="75"/>
        <v>1350 </v>
      </c>
    </row>
    <row r="1655" spans="1:10" ht="15" customHeight="1">
      <c r="A1655">
        <v>363</v>
      </c>
      <c r="B1655" s="123" t="s">
        <v>18064</v>
      </c>
      <c r="C1655" s="282" t="s">
        <v>23109</v>
      </c>
      <c r="D1655" s="282" t="str">
        <f t="shared" si="76"/>
        <v>77-99-6</v>
      </c>
      <c r="E1655" s="289"/>
      <c r="F1655" s="289"/>
      <c r="G1655" s="300">
        <f t="shared" si="77"/>
        <v>1</v>
      </c>
      <c r="H1655" s="281" t="s">
        <v>18065</v>
      </c>
      <c r="I1655" s="281" t="s">
        <v>18066</v>
      </c>
      <c r="J1655" t="str">
        <f t="shared" si="75"/>
        <v>0366 </v>
      </c>
    </row>
    <row r="1656" spans="1:10" ht="15" customHeight="1">
      <c r="A1656">
        <v>947</v>
      </c>
      <c r="B1656" s="123" t="s">
        <v>19659</v>
      </c>
      <c r="C1656" s="282" t="s">
        <v>22742</v>
      </c>
      <c r="D1656" s="282" t="str">
        <f t="shared" si="76"/>
        <v>78-42-2</v>
      </c>
      <c r="E1656" s="289"/>
      <c r="F1656" s="289"/>
      <c r="G1656" s="300">
        <f t="shared" si="77"/>
        <v>1</v>
      </c>
      <c r="H1656" s="281" t="s">
        <v>19660</v>
      </c>
      <c r="I1656" s="281" t="s">
        <v>19661</v>
      </c>
      <c r="J1656" t="str">
        <f t="shared" si="75"/>
        <v>0968 </v>
      </c>
    </row>
    <row r="1657" spans="1:10" ht="15" customHeight="1">
      <c r="A1657">
        <v>890</v>
      </c>
      <c r="B1657" s="123" t="s">
        <v>19501</v>
      </c>
      <c r="C1657" s="282" t="s">
        <v>22727</v>
      </c>
      <c r="D1657" s="282" t="str">
        <f t="shared" si="76"/>
        <v>78-70-6</v>
      </c>
      <c r="E1657" s="289"/>
      <c r="F1657" s="289"/>
      <c r="G1657" s="300">
        <f t="shared" si="77"/>
        <v>1</v>
      </c>
      <c r="H1657" s="281" t="s">
        <v>19502</v>
      </c>
      <c r="I1657" s="281" t="s">
        <v>19503</v>
      </c>
      <c r="J1657" t="str">
        <f t="shared" si="75"/>
        <v>0912 </v>
      </c>
    </row>
    <row r="1658" spans="1:10" ht="15" customHeight="1">
      <c r="A1658">
        <v>1400</v>
      </c>
      <c r="B1658" s="123" t="s">
        <v>20924</v>
      </c>
      <c r="C1658" s="282" t="s">
        <v>22942</v>
      </c>
      <c r="D1658" s="282" t="str">
        <f t="shared" si="76"/>
        <v>8001-79-4</v>
      </c>
      <c r="E1658" s="289"/>
      <c r="F1658" s="289"/>
      <c r="G1658" s="300">
        <f t="shared" si="77"/>
        <v>1</v>
      </c>
      <c r="H1658" s="281" t="s">
        <v>20925</v>
      </c>
      <c r="I1658" s="281" t="s">
        <v>20926</v>
      </c>
      <c r="J1658" t="str">
        <f t="shared" si="75"/>
        <v>1452 </v>
      </c>
    </row>
    <row r="1659" spans="1:10" ht="15" customHeight="1">
      <c r="A1659">
        <v>1405</v>
      </c>
      <c r="B1659" s="123" t="s">
        <v>20938</v>
      </c>
      <c r="C1659" s="282" t="s">
        <v>22946</v>
      </c>
      <c r="D1659" s="282" t="str">
        <f t="shared" si="76"/>
        <v>8002-74-2</v>
      </c>
      <c r="E1659" s="289"/>
      <c r="F1659" s="289"/>
      <c r="G1659" s="300">
        <f t="shared" si="77"/>
        <v>1</v>
      </c>
      <c r="H1659" s="281" t="s">
        <v>20939</v>
      </c>
      <c r="I1659" s="281" t="s">
        <v>20940</v>
      </c>
      <c r="J1659" t="str">
        <f t="shared" si="75"/>
        <v>1457 </v>
      </c>
    </row>
    <row r="1660" spans="1:10" ht="15" customHeight="1">
      <c r="A1660">
        <v>1420</v>
      </c>
      <c r="B1660" s="123" t="s">
        <v>20980</v>
      </c>
      <c r="C1660" s="282" t="s">
        <v>22952</v>
      </c>
      <c r="D1660" s="282" t="str">
        <f t="shared" si="76"/>
        <v>8003-34-7</v>
      </c>
      <c r="E1660" s="289"/>
      <c r="F1660" s="289"/>
      <c r="G1660" s="300">
        <f t="shared" si="77"/>
        <v>1</v>
      </c>
      <c r="H1660" s="281" t="s">
        <v>20981</v>
      </c>
      <c r="I1660" s="281" t="s">
        <v>20982</v>
      </c>
      <c r="J1660" t="str">
        <f t="shared" si="75"/>
        <v>1475 </v>
      </c>
    </row>
    <row r="1661" spans="1:10" ht="15" customHeight="1">
      <c r="A1661">
        <v>1395</v>
      </c>
      <c r="B1661" s="123" t="s">
        <v>20911</v>
      </c>
      <c r="C1661" s="282" t="s">
        <v>22938</v>
      </c>
      <c r="D1661" s="282" t="str">
        <f t="shared" si="76"/>
        <v>8014-95-7</v>
      </c>
      <c r="E1661" s="289"/>
      <c r="F1661" s="289"/>
      <c r="G1661" s="300">
        <f t="shared" si="77"/>
        <v>1</v>
      </c>
      <c r="H1661" s="281" t="s">
        <v>20912</v>
      </c>
      <c r="I1661" s="281" t="s">
        <v>20913</v>
      </c>
      <c r="J1661" t="str">
        <f t="shared" si="75"/>
        <v>1447 </v>
      </c>
    </row>
    <row r="1662" spans="1:10" ht="15" customHeight="1">
      <c r="A1662">
        <v>1542</v>
      </c>
      <c r="B1662" s="123" t="s">
        <v>21320</v>
      </c>
      <c r="C1662" s="282" t="s">
        <v>23010</v>
      </c>
      <c r="D1662" s="282" t="str">
        <f t="shared" si="76"/>
        <v>8042-47-5</v>
      </c>
      <c r="E1662" s="289"/>
      <c r="F1662" s="289"/>
      <c r="G1662" s="300">
        <f t="shared" si="77"/>
        <v>1</v>
      </c>
      <c r="H1662" s="281" t="s">
        <v>21321</v>
      </c>
      <c r="I1662" s="281" t="s">
        <v>21322</v>
      </c>
      <c r="J1662" t="str">
        <f t="shared" si="75"/>
        <v>1597 </v>
      </c>
    </row>
    <row r="1663" spans="1:10" ht="15" customHeight="1">
      <c r="A1663">
        <v>1240</v>
      </c>
      <c r="B1663" s="123" t="s">
        <v>20474</v>
      </c>
      <c r="C1663" s="282" t="s">
        <v>22861</v>
      </c>
      <c r="D1663" s="282" t="str">
        <f t="shared" si="76"/>
        <v>80-51-3</v>
      </c>
      <c r="E1663" s="289"/>
      <c r="F1663" s="289"/>
      <c r="G1663" s="300">
        <f t="shared" si="77"/>
        <v>1</v>
      </c>
      <c r="H1663" s="281" t="s">
        <v>20475</v>
      </c>
      <c r="I1663" s="281" t="s">
        <v>20476</v>
      </c>
      <c r="J1663" t="str">
        <f t="shared" si="75"/>
        <v>1285 </v>
      </c>
    </row>
    <row r="1664" spans="1:10" ht="15" customHeight="1">
      <c r="A1664">
        <v>1549</v>
      </c>
      <c r="B1664" s="123" t="s">
        <v>21341</v>
      </c>
      <c r="C1664" s="282" t="s">
        <v>23016</v>
      </c>
      <c r="D1664" s="282" t="str">
        <f t="shared" si="76"/>
        <v>83-56-7</v>
      </c>
      <c r="E1664" s="289"/>
      <c r="F1664" s="289"/>
      <c r="G1664" s="300">
        <f t="shared" si="77"/>
        <v>1</v>
      </c>
      <c r="H1664" s="281" t="s">
        <v>21342</v>
      </c>
      <c r="I1664" s="281" t="s">
        <v>21343</v>
      </c>
      <c r="J1664" t="str">
        <f t="shared" si="75"/>
        <v>1604 </v>
      </c>
    </row>
    <row r="1665" spans="1:10" ht="15" customHeight="1">
      <c r="A1665">
        <v>1402</v>
      </c>
      <c r="B1665" s="123" t="s">
        <v>20930</v>
      </c>
      <c r="C1665" s="282" t="s">
        <v>22944</v>
      </c>
      <c r="D1665" s="282" t="str">
        <f t="shared" si="76"/>
        <v>83-88-5</v>
      </c>
      <c r="E1665" s="289"/>
      <c r="F1665" s="289"/>
      <c r="G1665" s="300">
        <f t="shared" si="77"/>
        <v>1</v>
      </c>
      <c r="H1665" s="281" t="s">
        <v>20931</v>
      </c>
      <c r="I1665" s="281" t="s">
        <v>20932</v>
      </c>
      <c r="J1665" t="str">
        <f t="shared" si="75"/>
        <v>1454 </v>
      </c>
    </row>
    <row r="1666" spans="1:10" ht="15" customHeight="1">
      <c r="A1666">
        <v>1468</v>
      </c>
      <c r="B1666" s="123" t="s">
        <v>21117</v>
      </c>
      <c r="C1666" s="282" t="s">
        <v>22971</v>
      </c>
      <c r="D1666" s="282" t="str">
        <f t="shared" si="76"/>
        <v>84-15-1</v>
      </c>
      <c r="E1666" s="289"/>
      <c r="F1666" s="289"/>
      <c r="G1666" s="300">
        <f t="shared" si="77"/>
        <v>1</v>
      </c>
      <c r="H1666" s="281" t="s">
        <v>21118</v>
      </c>
      <c r="I1666" s="281" t="s">
        <v>21119</v>
      </c>
      <c r="J1666" t="str">
        <f t="shared" ref="J1666:J1713" si="78">B1666</f>
        <v>1525 </v>
      </c>
    </row>
    <row r="1667" spans="1:10" ht="15" customHeight="1">
      <c r="A1667">
        <v>635</v>
      </c>
      <c r="B1667" s="123" t="s">
        <v>18807</v>
      </c>
      <c r="C1667" s="282" t="s">
        <v>23130</v>
      </c>
      <c r="D1667" s="282" t="str">
        <f t="shared" ref="D1667:D1713" si="79">TEXT(C1667,"0000")</f>
        <v>84-61-7</v>
      </c>
      <c r="E1667" s="289"/>
      <c r="F1667" s="289"/>
      <c r="G1667" s="300">
        <f t="shared" ref="G1667:G1713" si="80">COUNTIF($C$2:$C$1713,C1667)</f>
        <v>1</v>
      </c>
      <c r="H1667" s="281" t="s">
        <v>18808</v>
      </c>
      <c r="I1667" s="281" t="s">
        <v>18809</v>
      </c>
      <c r="J1667" t="str">
        <f t="shared" si="78"/>
        <v>0651 </v>
      </c>
    </row>
    <row r="1668" spans="1:10" ht="15" customHeight="1">
      <c r="A1668">
        <v>1550</v>
      </c>
      <c r="B1668" s="123" t="s">
        <v>21344</v>
      </c>
      <c r="C1668" s="282" t="s">
        <v>23017</v>
      </c>
      <c r="D1668" s="282" t="str">
        <f t="shared" si="79"/>
        <v>84-65-1</v>
      </c>
      <c r="E1668" s="289"/>
      <c r="F1668" s="289"/>
      <c r="G1668" s="300">
        <f t="shared" si="80"/>
        <v>1</v>
      </c>
      <c r="H1668" s="281" t="s">
        <v>21345</v>
      </c>
      <c r="I1668" s="281" t="s">
        <v>21346</v>
      </c>
      <c r="J1668" t="str">
        <f t="shared" si="78"/>
        <v>1605 </v>
      </c>
    </row>
    <row r="1669" spans="1:10" ht="15" customHeight="1">
      <c r="A1669">
        <v>1586</v>
      </c>
      <c r="B1669" s="123" t="s">
        <v>21444</v>
      </c>
      <c r="C1669" s="282" t="s">
        <v>23035</v>
      </c>
      <c r="D1669" s="282" t="str">
        <f t="shared" si="79"/>
        <v>85-42-7</v>
      </c>
      <c r="E1669" s="289"/>
      <c r="F1669" s="289"/>
      <c r="G1669" s="300">
        <f t="shared" si="80"/>
        <v>1</v>
      </c>
      <c r="H1669" s="281" t="s">
        <v>21445</v>
      </c>
      <c r="I1669" s="281" t="s">
        <v>21446</v>
      </c>
      <c r="J1669" t="str">
        <f t="shared" si="78"/>
        <v>1643 </v>
      </c>
    </row>
    <row r="1670" spans="1:10" ht="15" customHeight="1">
      <c r="A1670">
        <v>1654</v>
      </c>
      <c r="B1670" s="123" t="s">
        <v>21641</v>
      </c>
      <c r="C1670" s="282" t="s">
        <v>23059</v>
      </c>
      <c r="D1670" s="282" t="str">
        <f t="shared" si="79"/>
        <v>868-77-9</v>
      </c>
      <c r="E1670" s="289"/>
      <c r="F1670" s="289"/>
      <c r="G1670" s="300">
        <f t="shared" si="80"/>
        <v>1</v>
      </c>
      <c r="H1670" s="281" t="s">
        <v>21642</v>
      </c>
      <c r="I1670" s="281" t="s">
        <v>21643</v>
      </c>
      <c r="J1670" t="str">
        <f t="shared" si="78"/>
        <v>1724 </v>
      </c>
    </row>
    <row r="1671" spans="1:10" ht="15" customHeight="1">
      <c r="A1671">
        <v>1544</v>
      </c>
      <c r="B1671" s="123" t="s">
        <v>21326</v>
      </c>
      <c r="C1671" s="282" t="s">
        <v>23012</v>
      </c>
      <c r="D1671" s="282" t="str">
        <f t="shared" si="79"/>
        <v>868-85-9</v>
      </c>
      <c r="E1671" s="289"/>
      <c r="F1671" s="289"/>
      <c r="G1671" s="300">
        <f t="shared" si="80"/>
        <v>1</v>
      </c>
      <c r="H1671" s="281" t="s">
        <v>21327</v>
      </c>
      <c r="I1671" s="281" t="s">
        <v>21328</v>
      </c>
      <c r="J1671" t="str">
        <f t="shared" si="78"/>
        <v>1599 </v>
      </c>
    </row>
    <row r="1672" spans="1:10" ht="15" customHeight="1">
      <c r="A1672">
        <v>751</v>
      </c>
      <c r="B1672" s="123" t="s">
        <v>19117</v>
      </c>
      <c r="C1672" s="282" t="s">
        <v>23142</v>
      </c>
      <c r="D1672" s="282" t="str">
        <f t="shared" si="79"/>
        <v>87-66-1</v>
      </c>
      <c r="E1672" s="289">
        <v>2811</v>
      </c>
      <c r="F1672" s="289" t="s">
        <v>22547</v>
      </c>
      <c r="G1672" s="300">
        <f t="shared" si="80"/>
        <v>1</v>
      </c>
      <c r="H1672" s="281" t="s">
        <v>19118</v>
      </c>
      <c r="I1672" s="281" t="s">
        <v>19119</v>
      </c>
      <c r="J1672" t="str">
        <f t="shared" si="78"/>
        <v>0770 </v>
      </c>
    </row>
    <row r="1673" spans="1:10" ht="15" customHeight="1">
      <c r="A1673">
        <v>1423</v>
      </c>
      <c r="B1673" s="123" t="s">
        <v>20989</v>
      </c>
      <c r="C1673" s="282" t="s">
        <v>22953</v>
      </c>
      <c r="D1673" s="282" t="str">
        <f t="shared" si="79"/>
        <v>88-12-0</v>
      </c>
      <c r="E1673" s="289"/>
      <c r="F1673" s="289"/>
      <c r="G1673" s="300">
        <f t="shared" si="80"/>
        <v>1</v>
      </c>
      <c r="H1673" s="281" t="s">
        <v>20990</v>
      </c>
      <c r="I1673" s="281" t="s">
        <v>20991</v>
      </c>
      <c r="J1673" t="str">
        <f t="shared" si="78"/>
        <v>1478 </v>
      </c>
    </row>
    <row r="1674" spans="1:10" ht="15" customHeight="1">
      <c r="A1674">
        <v>1526</v>
      </c>
      <c r="B1674" s="123" t="s">
        <v>21277</v>
      </c>
      <c r="C1674" s="282" t="s">
        <v>23006</v>
      </c>
      <c r="D1674" s="282" t="str">
        <f t="shared" si="79"/>
        <v>88-19-7</v>
      </c>
      <c r="E1674" s="289"/>
      <c r="F1674" s="289"/>
      <c r="G1674" s="300">
        <f t="shared" si="80"/>
        <v>1</v>
      </c>
      <c r="H1674" s="281" t="s">
        <v>21278</v>
      </c>
      <c r="I1674" s="281" t="s">
        <v>21279</v>
      </c>
      <c r="J1674" t="str">
        <f t="shared" si="78"/>
        <v>1581 </v>
      </c>
    </row>
    <row r="1675" spans="1:10" ht="15" customHeight="1">
      <c r="A1675">
        <v>1681</v>
      </c>
      <c r="B1675" s="123" t="s">
        <v>21721</v>
      </c>
      <c r="C1675" s="282" t="s">
        <v>23073</v>
      </c>
      <c r="D1675" s="282" t="str">
        <f t="shared" si="79"/>
        <v>88917-22-0</v>
      </c>
      <c r="E1675" s="289"/>
      <c r="F1675" s="289"/>
      <c r="G1675" s="300">
        <f t="shared" si="80"/>
        <v>1</v>
      </c>
      <c r="H1675" s="281" t="s">
        <v>21722</v>
      </c>
      <c r="I1675" s="281" t="s">
        <v>21723</v>
      </c>
      <c r="J1675" t="str">
        <f t="shared" si="78"/>
        <v>1752 </v>
      </c>
    </row>
    <row r="1676" spans="1:10" ht="15" customHeight="1">
      <c r="A1676">
        <v>749</v>
      </c>
      <c r="B1676" s="123" t="s">
        <v>19111</v>
      </c>
      <c r="C1676" s="282" t="s">
        <v>23141</v>
      </c>
      <c r="D1676" s="282" t="str">
        <f t="shared" si="79"/>
        <v>88-99-3</v>
      </c>
      <c r="E1676" s="289" t="s">
        <v>22547</v>
      </c>
      <c r="F1676" s="289" t="s">
        <v>22547</v>
      </c>
      <c r="G1676" s="300">
        <f t="shared" si="80"/>
        <v>1</v>
      </c>
      <c r="H1676" s="281" t="s">
        <v>19112</v>
      </c>
      <c r="I1676" s="281" t="s">
        <v>19113</v>
      </c>
      <c r="J1676" t="str">
        <f t="shared" si="78"/>
        <v>0768 </v>
      </c>
    </row>
    <row r="1677" spans="1:10" ht="15" customHeight="1">
      <c r="A1677">
        <v>1325</v>
      </c>
      <c r="B1677" s="123" t="s">
        <v>20715</v>
      </c>
      <c r="C1677" s="282" t="s">
        <v>22907</v>
      </c>
      <c r="D1677" s="282" t="str">
        <f t="shared" si="79"/>
        <v>89-32-7</v>
      </c>
      <c r="E1677" s="289"/>
      <c r="F1677" s="289"/>
      <c r="G1677" s="300">
        <f t="shared" si="80"/>
        <v>1</v>
      </c>
      <c r="H1677" s="281" t="s">
        <v>20716</v>
      </c>
      <c r="I1677" s="281" t="s">
        <v>20717</v>
      </c>
      <c r="J1677" t="str">
        <f t="shared" si="78"/>
        <v>1375 </v>
      </c>
    </row>
    <row r="1678" spans="1:10" ht="15" customHeight="1">
      <c r="A1678">
        <v>1430</v>
      </c>
      <c r="B1678" s="123" t="s">
        <v>21005</v>
      </c>
      <c r="C1678" s="282" t="s">
        <v>22954</v>
      </c>
      <c r="D1678" s="282" t="str">
        <f t="shared" si="79"/>
        <v xml:space="preserve">9002-86-2
</v>
      </c>
      <c r="E1678" s="289"/>
      <c r="F1678" s="289"/>
      <c r="G1678" s="300">
        <f t="shared" si="80"/>
        <v>1</v>
      </c>
      <c r="H1678" s="281" t="s">
        <v>21006</v>
      </c>
      <c r="I1678" s="281" t="s">
        <v>21007</v>
      </c>
      <c r="J1678" t="str">
        <f t="shared" si="78"/>
        <v>1487 </v>
      </c>
    </row>
    <row r="1679" spans="1:10" ht="15" customHeight="1">
      <c r="A1679">
        <v>1431</v>
      </c>
      <c r="B1679" s="123" t="s">
        <v>21008</v>
      </c>
      <c r="C1679" s="282" t="s">
        <v>22955</v>
      </c>
      <c r="D1679" s="282" t="str">
        <f t="shared" si="79"/>
        <v>9002-88-4</v>
      </c>
      <c r="E1679" s="289"/>
      <c r="F1679" s="289"/>
      <c r="G1679" s="300">
        <f t="shared" si="80"/>
        <v>1</v>
      </c>
      <c r="H1679" s="281" t="s">
        <v>21009</v>
      </c>
      <c r="I1679" s="281" t="s">
        <v>21010</v>
      </c>
      <c r="J1679" t="str">
        <f t="shared" si="78"/>
        <v>1488 </v>
      </c>
    </row>
    <row r="1680" spans="1:10" ht="15" customHeight="1">
      <c r="A1680">
        <v>1432</v>
      </c>
      <c r="B1680" s="123" t="s">
        <v>21011</v>
      </c>
      <c r="C1680" s="282" t="s">
        <v>22956</v>
      </c>
      <c r="D1680" s="282" t="str">
        <f t="shared" si="79"/>
        <v>9002-89-5</v>
      </c>
      <c r="E1680" s="289"/>
      <c r="F1680" s="289"/>
      <c r="G1680" s="300">
        <f t="shared" si="80"/>
        <v>1</v>
      </c>
      <c r="H1680" s="281" t="s">
        <v>21012</v>
      </c>
      <c r="I1680" s="281" t="s">
        <v>21013</v>
      </c>
      <c r="J1680" t="str">
        <f t="shared" si="78"/>
        <v>1489 </v>
      </c>
    </row>
    <row r="1681" spans="1:10" ht="15" customHeight="1">
      <c r="A1681">
        <v>1014</v>
      </c>
      <c r="B1681" s="123" t="s">
        <v>19844</v>
      </c>
      <c r="C1681" s="282" t="s">
        <v>22763</v>
      </c>
      <c r="D1681" s="282" t="str">
        <f t="shared" si="79"/>
        <v>9003-53-6</v>
      </c>
      <c r="E1681" s="289"/>
      <c r="F1681" s="289"/>
      <c r="G1681" s="300">
        <f t="shared" si="80"/>
        <v>1</v>
      </c>
      <c r="H1681" s="281" t="s">
        <v>19845</v>
      </c>
      <c r="I1681" s="281" t="s">
        <v>19846</v>
      </c>
      <c r="J1681" t="str">
        <f t="shared" si="78"/>
        <v>1043 </v>
      </c>
    </row>
    <row r="1682" spans="1:10" ht="15" customHeight="1">
      <c r="A1682">
        <v>1501</v>
      </c>
      <c r="B1682" s="123" t="s">
        <v>21213</v>
      </c>
      <c r="C1682" s="282" t="s">
        <v>22993</v>
      </c>
      <c r="D1682" s="282" t="str">
        <f t="shared" si="79"/>
        <v>9004-62-0</v>
      </c>
      <c r="E1682" s="289"/>
      <c r="F1682" s="289"/>
      <c r="G1682" s="300">
        <f t="shared" si="80"/>
        <v>1</v>
      </c>
      <c r="H1682" s="281" t="s">
        <v>21214</v>
      </c>
      <c r="I1682" s="281" t="s">
        <v>21215</v>
      </c>
      <c r="J1682" t="str">
        <f t="shared" si="78"/>
        <v>1559 </v>
      </c>
    </row>
    <row r="1683" spans="1:10" ht="15" customHeight="1">
      <c r="A1683">
        <v>1495</v>
      </c>
      <c r="B1683" s="123" t="s">
        <v>21196</v>
      </c>
      <c r="C1683" s="282" t="s">
        <v>22988</v>
      </c>
      <c r="D1683" s="282" t="str">
        <f t="shared" si="79"/>
        <v>9005-25-8</v>
      </c>
      <c r="E1683" s="289"/>
      <c r="F1683" s="289"/>
      <c r="G1683" s="300">
        <f t="shared" si="80"/>
        <v>1</v>
      </c>
      <c r="H1683" s="281" t="s">
        <v>21197</v>
      </c>
      <c r="I1683" s="281" t="s">
        <v>21198</v>
      </c>
      <c r="J1683" t="str">
        <f t="shared" si="78"/>
        <v>1553 </v>
      </c>
    </row>
    <row r="1684" spans="1:10" ht="15" customHeight="1">
      <c r="A1684">
        <v>1230</v>
      </c>
      <c r="B1684" s="123" t="s">
        <v>20444</v>
      </c>
      <c r="C1684" s="282" t="s">
        <v>22855</v>
      </c>
      <c r="D1684" s="282" t="str">
        <f t="shared" si="79"/>
        <v>90-12-0</v>
      </c>
      <c r="E1684" s="289"/>
      <c r="F1684" s="289"/>
      <c r="G1684" s="300">
        <f t="shared" si="80"/>
        <v>1</v>
      </c>
      <c r="H1684" s="281" t="s">
        <v>20445</v>
      </c>
      <c r="I1684" s="281" t="s">
        <v>20446</v>
      </c>
      <c r="J1684" t="str">
        <f t="shared" si="78"/>
        <v>1275 </v>
      </c>
    </row>
    <row r="1685" spans="1:10" ht="15" customHeight="1">
      <c r="A1685">
        <v>315</v>
      </c>
      <c r="B1685" s="123" t="s">
        <v>17930</v>
      </c>
      <c r="C1685" s="282" t="s">
        <v>23101</v>
      </c>
      <c r="D1685" s="282" t="str">
        <f t="shared" si="79"/>
        <v>9016-00-6</v>
      </c>
      <c r="E1685" s="289"/>
      <c r="F1685" s="289"/>
      <c r="G1685" s="300">
        <f t="shared" si="80"/>
        <v>1</v>
      </c>
      <c r="H1685" s="281" t="s">
        <v>17931</v>
      </c>
      <c r="I1685" s="281" t="s">
        <v>17932</v>
      </c>
      <c r="J1685" t="str">
        <f t="shared" si="78"/>
        <v>0318 </v>
      </c>
    </row>
    <row r="1686" spans="1:10" ht="15" customHeight="1">
      <c r="A1686">
        <v>1077</v>
      </c>
      <c r="B1686" s="123" t="s">
        <v>20022</v>
      </c>
      <c r="C1686" s="282" t="s">
        <v>22786</v>
      </c>
      <c r="D1686" s="282" t="str">
        <f t="shared" si="79"/>
        <v>90-30-2</v>
      </c>
      <c r="E1686" s="289"/>
      <c r="F1686" s="289"/>
      <c r="G1686" s="300">
        <f t="shared" si="80"/>
        <v>1</v>
      </c>
      <c r="H1686" s="281" t="s">
        <v>20023</v>
      </c>
      <c r="I1686" s="281" t="s">
        <v>20024</v>
      </c>
      <c r="J1686" t="str">
        <f t="shared" si="78"/>
        <v>1113 </v>
      </c>
    </row>
    <row r="1687" spans="1:10" ht="15" customHeight="1">
      <c r="A1687">
        <v>1231</v>
      </c>
      <c r="B1687" s="123" t="s">
        <v>20447</v>
      </c>
      <c r="C1687" s="282" t="s">
        <v>22856</v>
      </c>
      <c r="D1687" s="282" t="str">
        <f t="shared" si="79"/>
        <v>91-57-6</v>
      </c>
      <c r="E1687" s="289"/>
      <c r="F1687" s="289"/>
      <c r="G1687" s="300">
        <f t="shared" si="80"/>
        <v>1</v>
      </c>
      <c r="H1687" s="281" t="s">
        <v>20448</v>
      </c>
      <c r="I1687" s="281" t="s">
        <v>20449</v>
      </c>
      <c r="J1687" t="str">
        <f t="shared" si="78"/>
        <v>1276 </v>
      </c>
    </row>
    <row r="1688" spans="1:10" ht="15" customHeight="1">
      <c r="A1688">
        <v>1615</v>
      </c>
      <c r="B1688" s="123" t="s">
        <v>21528</v>
      </c>
      <c r="C1688" s="282" t="s">
        <v>23045</v>
      </c>
      <c r="D1688" s="282" t="str">
        <f t="shared" si="79"/>
        <v>91-76-9</v>
      </c>
      <c r="E1688" s="289"/>
      <c r="F1688" s="289"/>
      <c r="G1688" s="300">
        <f t="shared" si="80"/>
        <v>1</v>
      </c>
      <c r="H1688" s="281" t="s">
        <v>21529</v>
      </c>
      <c r="I1688" s="281" t="s">
        <v>21530</v>
      </c>
      <c r="J1688" t="str">
        <f t="shared" si="78"/>
        <v>1680 </v>
      </c>
    </row>
    <row r="1689" spans="1:10" ht="15" customHeight="1">
      <c r="A1689">
        <v>1601</v>
      </c>
      <c r="B1689" s="123" t="s">
        <v>21487</v>
      </c>
      <c r="C1689" s="282" t="s">
        <v>23039</v>
      </c>
      <c r="D1689" s="282" t="str">
        <f t="shared" si="79"/>
        <v>91-95-2</v>
      </c>
      <c r="E1689" s="289"/>
      <c r="F1689" s="289"/>
      <c r="G1689" s="300">
        <f t="shared" si="80"/>
        <v>1</v>
      </c>
      <c r="H1689" s="281" t="s">
        <v>21488</v>
      </c>
      <c r="I1689" s="281" t="s">
        <v>21489</v>
      </c>
      <c r="J1689" t="str">
        <f t="shared" si="78"/>
        <v>1666 </v>
      </c>
    </row>
    <row r="1690" spans="1:10" ht="15" customHeight="1">
      <c r="A1690">
        <v>1580</v>
      </c>
      <c r="B1690" s="123" t="s">
        <v>21430</v>
      </c>
      <c r="C1690" s="282" t="s">
        <v>23033</v>
      </c>
      <c r="D1690" s="282" t="str">
        <f t="shared" si="79"/>
        <v>924-42-5</v>
      </c>
      <c r="E1690" s="289"/>
      <c r="F1690" s="289"/>
      <c r="G1690" s="300">
        <f t="shared" si="80"/>
        <v>1</v>
      </c>
      <c r="H1690" s="281" t="s">
        <v>21431</v>
      </c>
      <c r="I1690" s="281" t="s">
        <v>21432</v>
      </c>
      <c r="J1690" t="str">
        <f t="shared" si="78"/>
        <v>1637 </v>
      </c>
    </row>
    <row r="1691" spans="1:10" ht="15" customHeight="1">
      <c r="A1691">
        <v>1687</v>
      </c>
      <c r="B1691" s="123" t="s">
        <v>21739</v>
      </c>
      <c r="C1691" s="282" t="s">
        <v>23074</v>
      </c>
      <c r="D1691" s="282" t="str">
        <f t="shared" si="79"/>
        <v>92-70-6</v>
      </c>
      <c r="E1691" s="289"/>
      <c r="F1691" s="289"/>
      <c r="G1691" s="300">
        <f t="shared" si="80"/>
        <v>1</v>
      </c>
      <c r="H1691" s="281" t="s">
        <v>21740</v>
      </c>
      <c r="I1691" s="281" t="s">
        <v>21741</v>
      </c>
      <c r="J1691" t="str">
        <f t="shared" si="78"/>
        <v>1759 </v>
      </c>
    </row>
    <row r="1692" spans="1:10" ht="15" customHeight="1">
      <c r="A1692">
        <v>916</v>
      </c>
      <c r="B1692" s="123" t="s">
        <v>19572</v>
      </c>
      <c r="C1692" s="282" t="s">
        <v>22733</v>
      </c>
      <c r="D1692" s="282" t="str">
        <f t="shared" si="79"/>
        <v>92-84-2</v>
      </c>
      <c r="E1692" s="289"/>
      <c r="F1692" s="289"/>
      <c r="G1692" s="300">
        <f t="shared" si="80"/>
        <v>1</v>
      </c>
      <c r="H1692" s="281" t="s">
        <v>19573</v>
      </c>
      <c r="I1692" s="281" t="s">
        <v>19574</v>
      </c>
      <c r="J1692" t="str">
        <f t="shared" si="78"/>
        <v>0937 </v>
      </c>
    </row>
    <row r="1693" spans="1:10" ht="15" customHeight="1">
      <c r="A1693">
        <v>1344</v>
      </c>
      <c r="B1693" s="123" t="s">
        <v>20768</v>
      </c>
      <c r="C1693" s="282" t="s">
        <v>22915</v>
      </c>
      <c r="D1693" s="282" t="str">
        <f t="shared" si="79"/>
        <v>92-93-3</v>
      </c>
      <c r="E1693" s="289"/>
      <c r="F1693" s="289"/>
      <c r="G1693" s="300">
        <f t="shared" si="80"/>
        <v>1</v>
      </c>
      <c r="H1693" s="281" t="s">
        <v>20769</v>
      </c>
      <c r="I1693" s="281" t="s">
        <v>20770</v>
      </c>
      <c r="J1693" t="str">
        <f t="shared" si="78"/>
        <v>1395 </v>
      </c>
    </row>
    <row r="1694" spans="1:10" ht="15" customHeight="1">
      <c r="A1694">
        <v>1148</v>
      </c>
      <c r="B1694" s="123" t="s">
        <v>20216</v>
      </c>
      <c r="C1694" s="282" t="s">
        <v>22823</v>
      </c>
      <c r="D1694" s="282" t="str">
        <f t="shared" si="79"/>
        <v>93-58-3</v>
      </c>
      <c r="E1694" s="289"/>
      <c r="F1694" s="289"/>
      <c r="G1694" s="300">
        <f t="shared" si="80"/>
        <v>1</v>
      </c>
      <c r="H1694" s="281" t="s">
        <v>20217</v>
      </c>
      <c r="I1694" s="281" t="s">
        <v>20218</v>
      </c>
      <c r="J1694" t="str">
        <f t="shared" si="78"/>
        <v>1187 </v>
      </c>
    </row>
    <row r="1695" spans="1:10" ht="15" customHeight="1">
      <c r="A1695">
        <v>1104</v>
      </c>
      <c r="B1695" s="123" t="s">
        <v>20091</v>
      </c>
      <c r="C1695" s="282" t="s">
        <v>22798</v>
      </c>
      <c r="D1695" s="282" t="str">
        <f t="shared" si="79"/>
        <v>93763-70-3</v>
      </c>
      <c r="E1695" s="289"/>
      <c r="F1695" s="289"/>
      <c r="G1695" s="300">
        <f t="shared" si="80"/>
        <v>1</v>
      </c>
      <c r="H1695" s="281" t="s">
        <v>20092</v>
      </c>
      <c r="I1695" s="281"/>
      <c r="J1695" t="str">
        <f t="shared" si="78"/>
        <v>1141 </v>
      </c>
    </row>
    <row r="1696" spans="1:10" ht="15" customHeight="1">
      <c r="A1696">
        <v>1058</v>
      </c>
      <c r="B1696" s="123" t="s">
        <v>19968</v>
      </c>
      <c r="C1696" s="282" t="s">
        <v>22778</v>
      </c>
      <c r="D1696" s="282" t="str">
        <f t="shared" si="79"/>
        <v>95-14-7</v>
      </c>
      <c r="E1696" s="289"/>
      <c r="F1696" s="289"/>
      <c r="G1696" s="300">
        <f t="shared" si="80"/>
        <v>1</v>
      </c>
      <c r="H1696" s="281" t="s">
        <v>19969</v>
      </c>
      <c r="I1696" s="281" t="s">
        <v>19970</v>
      </c>
      <c r="J1696" t="str">
        <f t="shared" si="78"/>
        <v>1091 </v>
      </c>
    </row>
    <row r="1697" spans="1:10" ht="15" customHeight="1">
      <c r="A1697">
        <v>1223</v>
      </c>
      <c r="B1697" s="123" t="s">
        <v>20423</v>
      </c>
      <c r="C1697" s="282" t="s">
        <v>22850</v>
      </c>
      <c r="D1697" s="282" t="str">
        <f t="shared" si="79"/>
        <v>95266-40-3</v>
      </c>
      <c r="E1697" s="289"/>
      <c r="F1697" s="289"/>
      <c r="G1697" s="300">
        <f t="shared" si="80"/>
        <v>1</v>
      </c>
      <c r="H1697" s="281" t="s">
        <v>20424</v>
      </c>
      <c r="I1697" s="281" t="s">
        <v>20425</v>
      </c>
      <c r="J1697" t="str">
        <f t="shared" si="78"/>
        <v>1268 </v>
      </c>
    </row>
    <row r="1698" spans="1:10" ht="15" customHeight="1">
      <c r="A1698">
        <v>744</v>
      </c>
      <c r="B1698" s="123" t="s">
        <v>19098</v>
      </c>
      <c r="C1698" s="282" t="s">
        <v>23138</v>
      </c>
      <c r="D1698" s="282" t="str">
        <f t="shared" si="79"/>
        <v>957-51-7</v>
      </c>
      <c r="E1698" s="289"/>
      <c r="F1698" s="289"/>
      <c r="G1698" s="300">
        <f t="shared" si="80"/>
        <v>1</v>
      </c>
      <c r="H1698" s="281" t="s">
        <v>19099</v>
      </c>
      <c r="I1698" s="281" t="s">
        <v>19100</v>
      </c>
      <c r="J1698" t="str">
        <f t="shared" si="78"/>
        <v>0763 </v>
      </c>
    </row>
    <row r="1699" spans="1:10" ht="15" customHeight="1">
      <c r="A1699">
        <v>1160</v>
      </c>
      <c r="B1699" s="123" t="s">
        <v>20249</v>
      </c>
      <c r="C1699" s="282" t="s">
        <v>22829</v>
      </c>
      <c r="D1699" s="282" t="str">
        <f t="shared" si="79"/>
        <v>96-09-3</v>
      </c>
      <c r="E1699" s="289"/>
      <c r="F1699" s="289"/>
      <c r="G1699" s="300">
        <f t="shared" si="80"/>
        <v>1</v>
      </c>
      <c r="H1699" s="281" t="s">
        <v>20250</v>
      </c>
      <c r="I1699" s="281" t="s">
        <v>20251</v>
      </c>
      <c r="J1699" t="str">
        <f t="shared" si="78"/>
        <v>1201 </v>
      </c>
    </row>
    <row r="1700" spans="1:10" ht="15" customHeight="1">
      <c r="A1700">
        <v>1674</v>
      </c>
      <c r="B1700" s="123" t="s">
        <v>21701</v>
      </c>
      <c r="C1700" s="282" t="s">
        <v>23069</v>
      </c>
      <c r="D1700" s="282" t="str">
        <f t="shared" si="79"/>
        <v>96-31-1</v>
      </c>
      <c r="E1700" s="289"/>
      <c r="F1700" s="289"/>
      <c r="G1700" s="300">
        <f t="shared" si="80"/>
        <v>1</v>
      </c>
      <c r="H1700" s="281" t="s">
        <v>21702</v>
      </c>
      <c r="I1700" s="281" t="s">
        <v>21703</v>
      </c>
      <c r="J1700" t="str">
        <f t="shared" si="78"/>
        <v>1745 </v>
      </c>
    </row>
    <row r="1701" spans="1:10" ht="15" customHeight="1">
      <c r="A1701">
        <v>1110</v>
      </c>
      <c r="B1701" s="123" t="s">
        <v>20107</v>
      </c>
      <c r="C1701" s="282" t="s">
        <v>22802</v>
      </c>
      <c r="D1701" s="282" t="str">
        <f t="shared" si="79"/>
        <v>96-45-7</v>
      </c>
      <c r="E1701" s="289"/>
      <c r="F1701" s="289"/>
      <c r="G1701" s="300">
        <f t="shared" si="80"/>
        <v>1</v>
      </c>
      <c r="H1701" s="281" t="s">
        <v>20108</v>
      </c>
      <c r="I1701" s="281" t="s">
        <v>20109</v>
      </c>
      <c r="J1701" t="str">
        <f t="shared" si="78"/>
        <v>1148 </v>
      </c>
    </row>
    <row r="1702" spans="1:10" ht="15" customHeight="1">
      <c r="A1702">
        <v>991</v>
      </c>
      <c r="B1702" s="123" t="s">
        <v>19781</v>
      </c>
      <c r="C1702" s="282" t="s">
        <v>22755</v>
      </c>
      <c r="D1702" s="282" t="str">
        <f t="shared" si="79"/>
        <v>96-48-0</v>
      </c>
      <c r="E1702" s="289"/>
      <c r="F1702" s="289"/>
      <c r="G1702" s="300">
        <f t="shared" si="80"/>
        <v>1</v>
      </c>
      <c r="H1702" s="281" t="s">
        <v>19782</v>
      </c>
      <c r="I1702" s="281" t="s">
        <v>19783</v>
      </c>
      <c r="J1702" t="str">
        <f t="shared" si="78"/>
        <v>1020 </v>
      </c>
    </row>
    <row r="1703" spans="1:10" ht="15" customHeight="1">
      <c r="A1703">
        <v>1253</v>
      </c>
      <c r="B1703" s="123" t="s">
        <v>20512</v>
      </c>
      <c r="C1703" s="282" t="s">
        <v>22871</v>
      </c>
      <c r="D1703" s="282" t="str">
        <f t="shared" si="79"/>
        <v>97-36-9</v>
      </c>
      <c r="E1703" s="289"/>
      <c r="F1703" s="289"/>
      <c r="G1703" s="300">
        <f t="shared" si="80"/>
        <v>2</v>
      </c>
      <c r="H1703" s="281" t="s">
        <v>20513</v>
      </c>
      <c r="I1703" s="281" t="s">
        <v>20514</v>
      </c>
      <c r="J1703" t="str">
        <f t="shared" si="78"/>
        <v>1298 </v>
      </c>
    </row>
    <row r="1704" spans="1:10" ht="15" customHeight="1">
      <c r="A1704">
        <v>1255</v>
      </c>
      <c r="B1704" s="123" t="s">
        <v>20518</v>
      </c>
      <c r="C1704" s="282" t="s">
        <v>22871</v>
      </c>
      <c r="D1704" s="282" t="str">
        <f t="shared" si="79"/>
        <v>97-36-9</v>
      </c>
      <c r="E1704" s="289"/>
      <c r="F1704" s="289"/>
      <c r="G1704" s="300">
        <f t="shared" si="80"/>
        <v>2</v>
      </c>
      <c r="H1704" s="281" t="s">
        <v>20519</v>
      </c>
      <c r="I1704" s="281" t="s">
        <v>20520</v>
      </c>
      <c r="J1704" t="str">
        <f t="shared" si="78"/>
        <v>1300 </v>
      </c>
    </row>
    <row r="1705" spans="1:10" ht="15" customHeight="1">
      <c r="A1705">
        <v>1386</v>
      </c>
      <c r="B1705" s="123" t="s">
        <v>20886</v>
      </c>
      <c r="C1705" s="282" t="s">
        <v>22934</v>
      </c>
      <c r="D1705" s="282" t="str">
        <f t="shared" si="79"/>
        <v>97-77-8</v>
      </c>
      <c r="E1705" s="289"/>
      <c r="F1705" s="289"/>
      <c r="G1705" s="300">
        <f t="shared" si="80"/>
        <v>1</v>
      </c>
      <c r="H1705" s="281" t="s">
        <v>20887</v>
      </c>
      <c r="I1705" s="281" t="s">
        <v>20888</v>
      </c>
      <c r="J1705" t="str">
        <f t="shared" si="78"/>
        <v>1438 </v>
      </c>
    </row>
    <row r="1706" spans="1:10" ht="15" customHeight="1">
      <c r="A1706">
        <v>1225</v>
      </c>
      <c r="B1706" s="123" t="s">
        <v>20429</v>
      </c>
      <c r="C1706" s="282" t="s">
        <v>22851</v>
      </c>
      <c r="D1706" s="282" t="str">
        <f t="shared" si="79"/>
        <v>97-90-5</v>
      </c>
      <c r="E1706" s="289"/>
      <c r="F1706" s="289"/>
      <c r="G1706" s="300">
        <f t="shared" si="80"/>
        <v>1</v>
      </c>
      <c r="H1706" s="281" t="s">
        <v>20430</v>
      </c>
      <c r="I1706" s="281" t="s">
        <v>20431</v>
      </c>
      <c r="J1706" t="str">
        <f t="shared" si="78"/>
        <v>1270 </v>
      </c>
    </row>
    <row r="1707" spans="1:10" ht="15" customHeight="1">
      <c r="A1707">
        <v>1121</v>
      </c>
      <c r="B1707" s="123" t="s">
        <v>20139</v>
      </c>
      <c r="C1707" s="282" t="s">
        <v>22808</v>
      </c>
      <c r="D1707" s="282" t="str">
        <f t="shared" si="79"/>
        <v>97-99-4</v>
      </c>
      <c r="E1707" s="289"/>
      <c r="F1707" s="289"/>
      <c r="G1707" s="300">
        <f t="shared" si="80"/>
        <v>1</v>
      </c>
      <c r="H1707" s="281" t="s">
        <v>20140</v>
      </c>
      <c r="I1707" s="281" t="s">
        <v>20141</v>
      </c>
      <c r="J1707" t="str">
        <f t="shared" si="78"/>
        <v>1159 </v>
      </c>
    </row>
    <row r="1708" spans="1:10" ht="15" customHeight="1">
      <c r="A1708">
        <v>1690</v>
      </c>
      <c r="B1708" s="123" t="s">
        <v>21748</v>
      </c>
      <c r="C1708" s="282" t="s">
        <v>23075</v>
      </c>
      <c r="D1708" s="282" t="str">
        <f t="shared" si="79"/>
        <v>98-59-9</v>
      </c>
      <c r="E1708" s="289"/>
      <c r="F1708" s="289"/>
      <c r="G1708" s="300">
        <f t="shared" si="80"/>
        <v>1</v>
      </c>
      <c r="H1708" s="281" t="s">
        <v>21749</v>
      </c>
      <c r="I1708" s="281" t="s">
        <v>21750</v>
      </c>
      <c r="J1708" t="str">
        <f t="shared" si="78"/>
        <v>1762 </v>
      </c>
    </row>
    <row r="1709" spans="1:10" ht="15" customHeight="1">
      <c r="A1709">
        <v>1118</v>
      </c>
      <c r="B1709" s="123" t="s">
        <v>20130</v>
      </c>
      <c r="C1709" s="282" t="s">
        <v>22806</v>
      </c>
      <c r="D1709" s="282" t="str">
        <f t="shared" si="79"/>
        <v>98-86-2</v>
      </c>
      <c r="E1709" s="289"/>
      <c r="F1709" s="289"/>
      <c r="G1709" s="300">
        <f t="shared" si="80"/>
        <v>1</v>
      </c>
      <c r="H1709" s="281" t="s">
        <v>20131</v>
      </c>
      <c r="I1709" s="281" t="s">
        <v>20132</v>
      </c>
      <c r="J1709" t="str">
        <f t="shared" si="78"/>
        <v>1156 </v>
      </c>
    </row>
    <row r="1710" spans="1:10" ht="15" customHeight="1">
      <c r="A1710">
        <v>1633</v>
      </c>
      <c r="B1710" s="123" t="s">
        <v>21582</v>
      </c>
      <c r="C1710" s="282" t="s">
        <v>23055</v>
      </c>
      <c r="D1710" s="282" t="str">
        <f t="shared" si="79"/>
        <v>98-92-0</v>
      </c>
      <c r="E1710" s="289"/>
      <c r="F1710" s="289"/>
      <c r="G1710" s="300">
        <f t="shared" si="80"/>
        <v>1</v>
      </c>
      <c r="H1710" s="281" t="s">
        <v>21583</v>
      </c>
      <c r="I1710" s="281" t="s">
        <v>21584</v>
      </c>
      <c r="J1710" t="str">
        <f t="shared" si="78"/>
        <v>1703 </v>
      </c>
    </row>
    <row r="1711" spans="1:10" ht="15" customHeight="1">
      <c r="A1711">
        <v>849</v>
      </c>
      <c r="B1711" s="123" t="s">
        <v>19387</v>
      </c>
      <c r="C1711" s="282" t="s">
        <v>23172</v>
      </c>
      <c r="D1711" s="282" t="str">
        <f t="shared" si="79"/>
        <v>99-30-9</v>
      </c>
      <c r="E1711" s="289">
        <v>2735</v>
      </c>
      <c r="F1711" s="289">
        <v>2811</v>
      </c>
      <c r="G1711" s="300">
        <f t="shared" si="80"/>
        <v>1</v>
      </c>
      <c r="H1711" s="281" t="s">
        <v>19388</v>
      </c>
      <c r="I1711" s="281" t="s">
        <v>19389</v>
      </c>
      <c r="J1711" t="str">
        <f t="shared" si="78"/>
        <v>0871 </v>
      </c>
    </row>
    <row r="1712" spans="1:10" ht="15" customHeight="1">
      <c r="A1712">
        <v>1485</v>
      </c>
      <c r="B1712" s="123" t="s">
        <v>21166</v>
      </c>
      <c r="C1712" s="282" t="s">
        <v>22984</v>
      </c>
      <c r="D1712" s="282" t="str">
        <f t="shared" si="79"/>
        <v>99-56-9</v>
      </c>
      <c r="E1712" s="289"/>
      <c r="F1712" s="289"/>
      <c r="G1712" s="300">
        <f t="shared" si="80"/>
        <v>1</v>
      </c>
      <c r="H1712" s="281" t="s">
        <v>21167</v>
      </c>
      <c r="I1712" s="281" t="s">
        <v>21168</v>
      </c>
      <c r="J1712" t="str">
        <f t="shared" si="78"/>
        <v>1543 </v>
      </c>
    </row>
    <row r="1713" spans="1:10" ht="15" customHeight="1">
      <c r="A1713">
        <v>762</v>
      </c>
      <c r="B1713" s="123" t="s">
        <v>19147</v>
      </c>
      <c r="C1713" s="282" t="s">
        <v>23145</v>
      </c>
      <c r="D1713" s="282" t="str">
        <f t="shared" si="79"/>
        <v>999-81-5</v>
      </c>
      <c r="E1713" s="289">
        <v>2811</v>
      </c>
      <c r="F1713" s="289">
        <v>2811</v>
      </c>
      <c r="G1713" s="300">
        <f t="shared" si="80"/>
        <v>1</v>
      </c>
      <c r="H1713" s="281" t="s">
        <v>19148</v>
      </c>
      <c r="I1713" s="281" t="s">
        <v>19149</v>
      </c>
      <c r="J1713" t="str">
        <f t="shared" si="78"/>
        <v>0781 </v>
      </c>
    </row>
  </sheetData>
  <sheetProtection password="FB09" sheet="1" objects="1" scenarios="1"/>
  <autoFilter ref="A1:J1713">
    <sortState ref="A2:I1713">
      <sortCondition ref="C1:C1713"/>
    </sortState>
  </autoFilter>
  <hyperlinks>
    <hyperlink ref="B42" r:id="rId1" display="https://www.ilo.org/dyn/icsc/showcard.display?p_lang=pt&amp;p_card_id=0001&amp;p_version=2"/>
    <hyperlink ref="B939" r:id="rId2" display="https://www.ilo.org/dyn/icsc/showcard.display?p_lang=pt&amp;p_card_id=0002&amp;p_version=2"/>
    <hyperlink ref="B642" r:id="rId3" display="https://www.ilo.org/dyn/icsc/showcard.display?p_lang=pt&amp;p_card_id=0003&amp;p_version=2"/>
    <hyperlink ref="B712" r:id="rId4" display="https://www.ilo.org/dyn/icsc/showcard.display?p_lang=pt&amp;p_card_id=0004&amp;p_version=2"/>
    <hyperlink ref="B865" r:id="rId5" display="https://www.ilo.org/dyn/icsc/showcard.display?p_lang=pt&amp;p_card_id=0005&amp;p_version=2"/>
    <hyperlink ref="B967" r:id="rId6" display="https://www.ilo.org/dyn/icsc/showcard.display?p_lang=pt&amp;p_card_id=0006&amp;p_version=2"/>
    <hyperlink ref="B59" r:id="rId7" display="https://www.ilo.org/dyn/icsc/showcard.display?p_lang=pt&amp;p_card_id=0007&amp;p_version=2"/>
    <hyperlink ref="B792" r:id="rId8" display="https://www.ilo.org/dyn/icsc/showcard.display?p_lang=pt&amp;p_card_id=0008&amp;p_version=2"/>
    <hyperlink ref="B70" r:id="rId9" display="https://www.ilo.org/dyn/icsc/showcard.display?p_lang=pt&amp;p_card_id=0009&amp;p_version=2"/>
    <hyperlink ref="B75" r:id="rId10" display="https://www.ilo.org/dyn/icsc/showcard.display?p_lang=pt&amp;p_card_id=0010&amp;p_version=2"/>
    <hyperlink ref="B270" r:id="rId11" display="https://www.ilo.org/dyn/icsc/showcard.display?p_lang=pt&amp;p_card_id=0011&amp;p_version=2"/>
    <hyperlink ref="B272" r:id="rId12" display="https://www.ilo.org/dyn/icsc/showcard.display?p_lang=pt&amp;p_card_id=0012&amp;p_version=2"/>
    <hyperlink ref="B276" r:id="rId13" display="https://www.ilo.org/dyn/icsc/showcard.display?p_lang=pt&amp;p_card_id=0013&amp;p_version=2"/>
    <hyperlink ref="B770" r:id="rId14" display="https://www.ilo.org/dyn/icsc/showcard.display?p_lang=pt&amp;p_card_id=0014&amp;p_version=2"/>
    <hyperlink ref="B87" r:id="rId15" display="https://www.ilo.org/dyn/icsc/showcard.display?p_lang=pt&amp;p_card_id=0015&amp;p_version=2"/>
    <hyperlink ref="B392" r:id="rId16" display="https://www.ilo.org/dyn/icsc/showcard.display?p_lang=pt&amp;p_card_id=0016&amp;p_version=2"/>
    <hyperlink ref="B19" r:id="rId17" display="https://www.ilo.org/dyn/icsc/showcard.display?p_lang=pt&amp;p_card_id=0017&amp;p_version=2"/>
    <hyperlink ref="B670" r:id="rId18" display="https://www.ilo.org/dyn/icsc/showcard.display?p_lang=pt&amp;p_card_id=0018&amp;p_version=2"/>
    <hyperlink ref="B671" r:id="rId19" display="https://www.ilo.org/dyn/icsc/showcard.display?p_lang=pt&amp;p_card_id=0019&amp;p_version=2"/>
    <hyperlink ref="B743" r:id="rId20" display="https://www.ilo.org/dyn/icsc/showcard.display?p_lang=pt&amp;p_card_id=0020&amp;p_version=2"/>
    <hyperlink ref="B24" r:id="rId21" display="https://www.ilo.org/dyn/icsc/showcard.display?p_lang=pt&amp;p_card_id=0021&amp;p_version=2"/>
    <hyperlink ref="B99" r:id="rId22" display="https://www.ilo.org/dyn/icsc/showcard.display?p_lang=pt&amp;p_card_id=0022&amp;p_version=2"/>
    <hyperlink ref="B25" r:id="rId23" display="https://www.ilo.org/dyn/icsc/showcard.display?p_lang=pt&amp;p_card_id=0023&amp;p_version=2"/>
    <hyperlink ref="B435" r:id="rId24" display="https://www.ilo.org/dyn/icsc/showcard.display?p_lang=pt&amp;p_card_id=0024&amp;p_version=2"/>
    <hyperlink ref="B1207" r:id="rId25" display="https://www.ilo.org/dyn/icsc/showcard.display?p_lang=pt&amp;p_card_id=0025&amp;p_version=2"/>
    <hyperlink ref="B538" r:id="rId26" display="https://www.ilo.org/dyn/icsc/showcard.display?p_lang=pt&amp;p_card_id=0026&amp;p_version=2"/>
    <hyperlink ref="B449" r:id="rId27" display="https://www.ilo.org/dyn/icsc/showcard.display?p_lang=pt&amp;p_card_id=0027&amp;p_version=2"/>
    <hyperlink ref="B293" r:id="rId28" display="https://www.ilo.org/dyn/icsc/showcard.display?p_lang=pt&amp;p_card_id=0028&amp;p_version=2"/>
    <hyperlink ref="B1005" r:id="rId29" display="https://www.ilo.org/dyn/icsc/showcard.display?p_lang=pt&amp;p_card_id=0029&amp;p_version=2"/>
    <hyperlink ref="B1246" r:id="rId30" display="https://www.ilo.org/dyn/icsc/showcard.display?p_lang=pt&amp;p_card_id=0030&amp;p_version=2"/>
    <hyperlink ref="B1247" r:id="rId31" display="https://www.ilo.org/dyn/icsc/showcard.display?p_lang=pt&amp;p_card_id=0031&amp;p_version=2"/>
    <hyperlink ref="B1003" r:id="rId32" display="https://www.ilo.org/dyn/icsc/showcard.display?p_lang=pt&amp;p_card_id=0032&amp;p_version=2"/>
    <hyperlink ref="B1006" r:id="rId33" display="https://www.ilo.org/dyn/icsc/showcard.display?p_lang=pt&amp;p_card_id=0033&amp;p_version=2"/>
    <hyperlink ref="B843" r:id="rId34" display="https://www.ilo.org/dyn/icsc/showcard.display?p_lang=pt&amp;p_card_id=0034&amp;p_version=2"/>
    <hyperlink ref="B1208" r:id="rId35" display="https://www.ilo.org/dyn/icsc/showcard.display?p_lang=pt&amp;p_card_id=0035&amp;p_version=2"/>
    <hyperlink ref="B1092" r:id="rId36" display="https://www.ilo.org/dyn/icsc/showcard.display?p_lang=pt&amp;p_card_id=0036&amp;p_version=2"/>
    <hyperlink ref="B1007" r:id="rId37" display="https://www.ilo.org/dyn/icsc/showcard.display?p_lang=pt&amp;p_card_id=0037&amp;p_version=2"/>
    <hyperlink ref="B1008" r:id="rId38" display="https://www.ilo.org/dyn/icsc/showcard.display?p_lang=pt&amp;p_card_id=0038&amp;p_version=2"/>
    <hyperlink ref="B1326" r:id="rId39" display="https://www.ilo.org/dyn/icsc/showcard.display?p_lang=pt&amp;p_card_id=0039&amp;p_version=2"/>
    <hyperlink ref="B405" r:id="rId40" display="https://www.ilo.org/dyn/icsc/showcard.display?p_lang=pt&amp;p_card_id=0040&amp;p_version=2"/>
    <hyperlink ref="B121" r:id="rId41" display="https://www.ilo.org/dyn/icsc/showcard.display?p_lang=pt&amp;p_card_id=0041&amp;p_version=2"/>
    <hyperlink ref="B406" r:id="rId42" display="https://www.ilo.org/dyn/icsc/showcard.display?p_lang=pt&amp;p_card_id=0042&amp;p_version=2"/>
    <hyperlink ref="B554" r:id="rId43" display="https://www.ilo.org/dyn/icsc/showcard.display?p_lang=pt&amp;p_card_id=0043&amp;p_version=2"/>
    <hyperlink ref="B122" r:id="rId44" display="https://www.ilo.org/dyn/icsc/showcard.display?p_lang=pt&amp;p_card_id=0044&amp;p_version=2"/>
    <hyperlink ref="B317" r:id="rId45" display="https://www.ilo.org/dyn/icsc/showcard.display?p_lang=pt&amp;p_card_id=0045&amp;p_version=2"/>
    <hyperlink ref="B40" r:id="rId46" display="https://www.ilo.org/dyn/icsc/showcard.display?p_lang=pt&amp;p_card_id=0046&amp;p_version=2"/>
    <hyperlink ref="B727" r:id="rId47" display="https://www.ilo.org/dyn/icsc/showcard.display?p_lang=pt&amp;p_card_id=0047&amp;p_version=2"/>
    <hyperlink ref="B31" r:id="rId48" display="https://www.ilo.org/dyn/icsc/showcard.display?p_lang=pt&amp;p_card_id=0048&amp;p_version=2"/>
    <hyperlink ref="B27" r:id="rId49" display="https://www.ilo.org/dyn/icsc/showcard.display?p_lang=pt&amp;p_card_id=0049&amp;p_version=2"/>
    <hyperlink ref="B61" r:id="rId50" display="https://www.ilo.org/dyn/icsc/showcard.display?p_lang=pt&amp;p_card_id=0050&amp;p_version=2"/>
    <hyperlink ref="B1009" r:id="rId51" display="https://www.ilo.org/dyn/icsc/showcard.display?p_lang=pt&amp;p_card_id=0051&amp;p_version=2"/>
    <hyperlink ref="B1010" r:id="rId52" display="https://www.ilo.org/dyn/icsc/showcard.display?p_lang=pt&amp;p_card_id=0052&amp;p_version=2"/>
    <hyperlink ref="B844" r:id="rId53" display="https://www.ilo.org/dyn/icsc/showcard.display?p_lang=pt&amp;p_card_id=0053&amp;p_version=2"/>
    <hyperlink ref="B1011" r:id="rId54" display="https://www.ilo.org/dyn/icsc/showcard.display?p_lang=pt&amp;p_card_id=0054&amp;p_version=2"/>
    <hyperlink ref="B845" r:id="rId55" display="https://www.ilo.org/dyn/icsc/showcard.display?p_lang=pt&amp;p_card_id=0055&amp;p_version=2"/>
    <hyperlink ref="B886" r:id="rId56" display="https://www.ilo.org/dyn/icsc/showcard.display?p_lang=pt&amp;p_card_id=0056&amp;p_version=2"/>
    <hyperlink ref="B157" r:id="rId57" display="https://www.ilo.org/dyn/icsc/showcard.display?p_lang=pt&amp;p_card_id=0057&amp;p_version=2"/>
    <hyperlink ref="B311" r:id="rId58" display="https://www.ilo.org/dyn/icsc/showcard.display?p_lang=pt&amp;p_card_id=0058&amp;p_version=2"/>
    <hyperlink ref="B887" r:id="rId59" display="https://www.ilo.org/dyn/icsc/showcard.display?p_lang=pt&amp;p_card_id=0059&amp;p_version=2"/>
    <hyperlink ref="B123" r:id="rId60" display="https://www.ilo.org/dyn/icsc/showcard.display?p_lang=pt&amp;p_card_id=0060&amp;p_version=2"/>
    <hyperlink ref="B132" r:id="rId61" display="https://www.ilo.org/dyn/icsc/showcard.display?p_lang=pt&amp;p_card_id=0061&amp;p_version=2"/>
    <hyperlink ref="B1124" r:id="rId62" display="https://www.ilo.org/dyn/icsc/showcard.display?p_lang=pt&amp;p_card_id=0062&amp;p_version=2"/>
    <hyperlink ref="B1012" r:id="rId63" display="https://www.ilo.org/dyn/icsc/showcard.display?p_lang=pt&amp;p_card_id=0063&amp;p_version=2"/>
    <hyperlink ref="B175" r:id="rId64" display="https://www.ilo.org/dyn/icsc/showcard.display?p_lang=pt&amp;p_card_id=0064&amp;p_version=2"/>
    <hyperlink ref="B339" r:id="rId65" display="https://www.ilo.org/dyn/icsc/showcard.display?p_lang=pt&amp;p_card_id=0065&amp;p_version=2"/>
    <hyperlink ref="B340" r:id="rId66" display="https://www.ilo.org/dyn/icsc/showcard.display?p_lang=pt&amp;p_card_id=0066&amp;p_version=2"/>
    <hyperlink ref="B56" r:id="rId67" display="https://www.ilo.org/dyn/icsc/showcard.display?p_lang=pt&amp;p_card_id=0067&amp;p_version=2"/>
    <hyperlink ref="B471" r:id="rId68" display="https://www.ilo.org/dyn/icsc/showcard.display?p_lang=pt&amp;p_card_id=0068&amp;p_version=2"/>
    <hyperlink ref="B1145" r:id="rId69" display="https://www.ilo.org/dyn/icsc/showcard.display?p_lang=pt&amp;p_card_id=0069&amp;p_version=2"/>
    <hyperlink ref="B348" r:id="rId70" display="https://www.ilo.org/dyn/icsc/showcard.display?p_lang=pt&amp;p_card_id=0070&amp;p_version=2"/>
    <hyperlink ref="B791" r:id="rId71" display="https://www.ilo.org/dyn/icsc/showcard.display?p_lang=pt&amp;p_card_id=0071&amp;p_version=2"/>
    <hyperlink ref="B1185" r:id="rId72" display="https://www.ilo.org/dyn/icsc/showcard.display?p_lang=pt&amp;p_card_id=0072&amp;p_version=2"/>
    <hyperlink ref="B573" r:id="rId73" display="https://www.ilo.org/dyn/icsc/showcard.display?p_lang=pt&amp;p_card_id=0073&amp;p_version=2"/>
    <hyperlink ref="B62" r:id="rId74" display="https://www.ilo.org/dyn/icsc/showcard.display?p_lang=pt&amp;p_card_id=0074&amp;p_version=2"/>
    <hyperlink ref="B1214" r:id="rId75" display="https://www.ilo.org/dyn/icsc/showcard.display?p_lang=pt&amp;p_card_id=0075&amp;p_version=2"/>
    <hyperlink ref="B453" r:id="rId76" display="https://www.ilo.org/dyn/icsc/showcard.display?p_lang=pt&amp;p_card_id=0076&amp;p_version=2"/>
    <hyperlink ref="B370" r:id="rId77" display="https://www.ilo.org/dyn/icsc/showcard.display?p_lang=pt&amp;p_card_id=0077&amp;p_version=2"/>
    <hyperlink ref="B194" r:id="rId78" display="https://www.ilo.org/dyn/icsc/showcard.display?p_lang=pt&amp;p_card_id=0078&amp;p_version=2"/>
    <hyperlink ref="B933" r:id="rId79" display="https://www.ilo.org/dyn/icsc/showcard.display?p_lang=pt&amp;p_card_id=0079&amp;p_version=2"/>
    <hyperlink ref="B888" r:id="rId80" display="https://www.ilo.org/dyn/icsc/showcard.display?p_lang=pt&amp;p_card_id=0080&amp;p_version=2"/>
    <hyperlink ref="B376" r:id="rId81" display="https://www.ilo.org/dyn/icsc/showcard.display?p_lang=pt&amp;p_card_id=0081&amp;p_version=2"/>
    <hyperlink ref="B68" r:id="rId82" display="https://www.ilo.org/dyn/icsc/showcard.display?p_lang=pt&amp;p_card_id=0082&amp;p_version=2"/>
    <hyperlink ref="B202" r:id="rId83" display="https://www.ilo.org/dyn/icsc/showcard.display?p_lang=pt&amp;p_card_id=0083&amp;p_version=2"/>
    <hyperlink ref="B203" r:id="rId84" display="https://www.ilo.org/dyn/icsc/showcard.display?p_lang=pt&amp;p_card_id=0084&amp;p_version=2"/>
    <hyperlink ref="B204" r:id="rId85" display="https://www.ilo.org/dyn/icsc/showcard.display?p_lang=pt&amp;p_card_id=0085&amp;p_version=2"/>
    <hyperlink ref="B205" r:id="rId86" display="https://www.ilo.org/dyn/icsc/showcard.display?p_lang=pt&amp;p_card_id=0086&amp;p_version=2"/>
    <hyperlink ref="B71" r:id="rId87" display="https://www.ilo.org/dyn/icsc/showcard.display?p_lang=pt&amp;p_card_id=0087&amp;p_version=2"/>
    <hyperlink ref="B328" r:id="rId88" display="https://www.ilo.org/dyn/icsc/showcard.display?p_lang=pt&amp;p_card_id=0088&amp;p_version=2"/>
    <hyperlink ref="B15" r:id="rId89" display="https://www.ilo.org/dyn/icsc/showcard.display?p_lang=pt&amp;p_card_id=0089&amp;p_version=2"/>
    <hyperlink ref="B72" r:id="rId90" display="https://www.ilo.org/dyn/icsc/showcard.display?p_lang=pt&amp;p_card_id=0090&amp;p_version=2"/>
    <hyperlink ref="B577" r:id="rId91" display="https://www.ilo.org/dyn/icsc/showcard.display?p_lang=pt&amp;p_card_id=0091&amp;p_version=2"/>
    <hyperlink ref="B73" r:id="rId92" display="https://www.ilo.org/dyn/icsc/showcard.display?p_lang=pt&amp;p_card_id=0092&amp;p_version=2"/>
    <hyperlink ref="B907" r:id="rId93" display="https://www.ilo.org/dyn/icsc/showcard.display?p_lang=pt&amp;p_card_id=0093&amp;p_version=2"/>
    <hyperlink ref="B835" r:id="rId94" display="https://www.ilo.org/dyn/icsc/showcard.display?p_lang=pt&amp;p_card_id=0094&amp;p_version=2"/>
    <hyperlink ref="B74" r:id="rId95" display="https://www.ilo.org/dyn/icsc/showcard.display?p_lang=pt&amp;p_card_id=0095&amp;p_version=2"/>
    <hyperlink ref="B604" r:id="rId96" display="https://www.ilo.org/dyn/icsc/showcard.display?p_lang=pt&amp;p_card_id=0096&amp;p_version=2"/>
    <hyperlink ref="B836" r:id="rId97" display="https://www.ilo.org/dyn/icsc/showcard.display?p_lang=pt&amp;p_card_id=0097&amp;p_version=2"/>
    <hyperlink ref="B1013" r:id="rId98" display="https://www.ilo.org/dyn/icsc/showcard.display?p_lang=pt&amp;p_card_id=0098&amp;p_version=2"/>
    <hyperlink ref="B1014" r:id="rId99" display="https://www.ilo.org/dyn/icsc/showcard.display?p_lang=pt&amp;p_card_id=0099&amp;p_version=2"/>
    <hyperlink ref="B131" r:id="rId100" display="https://www.ilo.org/dyn/icsc/showcard.display?p_lang=pt&amp;p_card_id=0100&amp;p_version=2"/>
    <hyperlink ref="B447" r:id="rId101" display="https://www.ilo.org/dyn/icsc/showcard.display?p_lang=pt&amp;p_card_id=0101&amp;p_version=2"/>
    <hyperlink ref="B489" r:id="rId102" display="https://www.ilo.org/dyn/icsc/showcard.display?p_lang=pt&amp;p_card_id=0102&amp;p_version=2"/>
    <hyperlink ref="B1015" r:id="rId103" display="https://www.ilo.org/dyn/icsc/showcard.display?p_lang=pt&amp;p_card_id=0103&amp;p_version=2"/>
    <hyperlink ref="B1016" r:id="rId104" display="https://www.ilo.org/dyn/icsc/showcard.display?p_lang=pt&amp;p_card_id=0104&amp;p_version=2"/>
    <hyperlink ref="B607" r:id="rId105" display="https://www.ilo.org/dyn/icsc/showcard.display?p_lang=pt&amp;p_card_id=0105&amp;p_version=2"/>
    <hyperlink ref="B1017" r:id="rId106" display="https://www.ilo.org/dyn/icsc/showcard.display?p_lang=pt&amp;p_card_id=0106&amp;p_version=2"/>
    <hyperlink ref="B395" r:id="rId107" display="https://www.ilo.org/dyn/icsc/showcard.display?p_lang=pt&amp;p_card_id=0107&amp;p_version=2"/>
    <hyperlink ref="B725" r:id="rId108" display="https://www.ilo.org/dyn/icsc/showcard.display?p_lang=pt&amp;p_card_id=0108&amp;p_version=2"/>
    <hyperlink ref="B49" r:id="rId109" display="https://www.ilo.org/dyn/icsc/showcard.display?p_lang=pt&amp;p_card_id=0109&amp;p_version=2"/>
    <hyperlink ref="B1481" r:id="rId110" display="https://www.ilo.org/dyn/icsc/showcard.display?p_lang=pt&amp;p_card_id=0110&amp;p_version=2"/>
    <hyperlink ref="B88" r:id="rId111" display="https://www.ilo.org/dyn/icsc/showcard.display?p_lang=pt&amp;p_card_id=0111&amp;p_version=2"/>
    <hyperlink ref="B89" r:id="rId112" display="https://www.ilo.org/dyn/icsc/showcard.display?p_lang=pt&amp;p_card_id=0112&amp;p_version=2"/>
    <hyperlink ref="B146" r:id="rId113" display="https://www.ilo.org/dyn/icsc/showcard.display?p_lang=pt&amp;p_card_id=0113&amp;p_version=2"/>
    <hyperlink ref="B90" r:id="rId114" display="https://www.ilo.org/dyn/icsc/showcard.display?p_lang=pt&amp;p_card_id=0114&amp;p_version=2"/>
    <hyperlink ref="B497" r:id="rId115" display="https://www.ilo.org/dyn/icsc/showcard.display?p_lang=pt&amp;p_card_id=0115&amp;p_version=2"/>
    <hyperlink ref="B744" r:id="rId116" display="https://www.ilo.org/dyn/icsc/showcard.display?p_lang=pt&amp;p_card_id=0116&amp;p_version=2"/>
    <hyperlink ref="B745" r:id="rId117" display="https://www.ilo.org/dyn/icsc/showcard.display?p_lang=pt&amp;p_card_id=0117&amp;p_version=2"/>
    <hyperlink ref="B1230" r:id="rId118" display="https://www.ilo.org/dyn/icsc/showcard.display?p_lang=pt&amp;p_card_id=0118&amp;p_version=2"/>
    <hyperlink ref="B1018" r:id="rId119" display="https://www.ilo.org/dyn/icsc/showcard.display?p_lang=pt&amp;p_card_id=0119&amp;p_version=2"/>
    <hyperlink ref="B756" r:id="rId120" display="https://www.ilo.org/dyn/icsc/showcard.display?p_lang=pt&amp;p_card_id=0120&amp;p_version=2"/>
    <hyperlink ref="B837" r:id="rId121" display="https://www.ilo.org/dyn/icsc/showcard.display?p_lang=pt&amp;p_card_id=0121&amp;p_version=2"/>
    <hyperlink ref="B838" r:id="rId122" display="https://www.ilo.org/dyn/icsc/showcard.display?p_lang=pt&amp;p_card_id=0122&amp;p_version=2"/>
    <hyperlink ref="B1434" r:id="rId123" display="https://www.ilo.org/dyn/icsc/showcard.display?p_lang=pt&amp;p_card_id=0123&amp;p_version=2"/>
    <hyperlink ref="B757" r:id="rId124" display="https://www.ilo.org/dyn/icsc/showcard.display?p_lang=pt&amp;p_card_id=0124&amp;p_version=2"/>
    <hyperlink ref="B846" r:id="rId125" display="https://www.ilo.org/dyn/icsc/showcard.display?p_lang=pt&amp;p_card_id=0125&amp;p_version=2"/>
    <hyperlink ref="B26" r:id="rId126" display="https://www.ilo.org/dyn/icsc/showcard.display?p_lang=pt&amp;p_card_id=0126&amp;p_version=2"/>
    <hyperlink ref="B1274" r:id="rId127" display="https://www.ilo.org/dyn/icsc/showcard.display?p_lang=pt&amp;p_card_id=0127&amp;p_version=2"/>
    <hyperlink ref="B365" r:id="rId128" display="https://www.ilo.org/dyn/icsc/showcard.display?p_lang=pt&amp;p_card_id=0128&amp;p_version=2"/>
    <hyperlink ref="B539" r:id="rId129" display="https://www.ilo.org/dyn/icsc/showcard.display?p_lang=pt&amp;p_card_id=0129&amp;p_version=2"/>
    <hyperlink ref="B540" r:id="rId130" display="https://www.ilo.org/dyn/icsc/showcard.display?p_lang=pt&amp;p_card_id=0130&amp;p_version=2"/>
    <hyperlink ref="B798" r:id="rId131" display="https://www.ilo.org/dyn/icsc/showcard.display?p_lang=pt&amp;p_card_id=0131&amp;p_version=2"/>
    <hyperlink ref="B38" r:id="rId132" display="https://www.ilo.org/dyn/icsc/showcard.display?p_lang=pt&amp;p_card_id=0132&amp;p_version=2"/>
    <hyperlink ref="B490" r:id="rId133" display="https://www.ilo.org/dyn/icsc/showcard.display?p_lang=pt&amp;p_card_id=0133&amp;p_version=2"/>
    <hyperlink ref="B758" r:id="rId134" display="https://www.ilo.org/dyn/icsc/showcard.display?p_lang=pt&amp;p_card_id=0134&amp;p_version=2"/>
    <hyperlink ref="B1093" r:id="rId135" display="https://www.ilo.org/dyn/icsc/showcard.display?p_lang=pt&amp;p_card_id=0135&amp;p_version=2"/>
    <hyperlink ref="B450" r:id="rId136" display="https://www.ilo.org/dyn/icsc/showcard.display?p_lang=pt&amp;p_card_id=0136&amp;p_version=2"/>
    <hyperlink ref="B968" r:id="rId137" display="https://www.ilo.org/dyn/icsc/showcard.display?p_lang=pt&amp;p_card_id=0137&amp;p_version=2"/>
    <hyperlink ref="B57" r:id="rId138" display="https://www.ilo.org/dyn/icsc/showcard.display?p_lang=pt&amp;p_card_id=0138&amp;p_version=2"/>
    <hyperlink ref="B1019" r:id="rId139" display="https://www.ilo.org/dyn/icsc/showcard.display?p_lang=pt&amp;p_card_id=0139&amp;p_version=2"/>
    <hyperlink ref="B305" r:id="rId140" display="https://www.ilo.org/dyn/icsc/showcard.display?p_lang=pt&amp;p_card_id=0140&amp;p_version=2"/>
    <hyperlink ref="B306" r:id="rId141" display="https://www.ilo.org/dyn/icsc/showcard.display?p_lang=pt&amp;p_card_id=0141&amp;p_version=2"/>
    <hyperlink ref="B307" r:id="rId142" display="https://www.ilo.org/dyn/icsc/showcard.display?p_lang=pt&amp;p_card_id=0142&amp;p_version=2"/>
    <hyperlink ref="B308" r:id="rId143" display="https://www.ilo.org/dyn/icsc/showcard.display?p_lang=pt&amp;p_card_id=0143&amp;p_version=2"/>
    <hyperlink ref="B309" r:id="rId144" display="https://www.ilo.org/dyn/icsc/showcard.display?p_lang=pt&amp;p_card_id=0144&amp;p_version=2"/>
    <hyperlink ref="B949" r:id="rId145" display="https://www.ilo.org/dyn/icsc/showcard.display?p_lang=pt&amp;p_card_id=0145&amp;p_version=2"/>
    <hyperlink ref="B1522" r:id="rId146" display="https://www.ilo.org/dyn/icsc/showcard.display?p_lang=pt&amp;p_card_id=0146&amp;p_version=2"/>
    <hyperlink ref="B119" r:id="rId147" display="https://www.ilo.org/dyn/icsc/showcard.display?p_lang=pt&amp;p_card_id=0147&amp;p_version=2"/>
    <hyperlink ref="B313" r:id="rId148" display="https://www.ilo.org/dyn/icsc/showcard.display?p_lang=pt&amp;p_card_id=0148&amp;p_version=2"/>
    <hyperlink ref="B863" r:id="rId149" display="https://www.ilo.org/dyn/icsc/showcard.display?p_lang=pt&amp;p_card_id=0149&amp;p_version=2"/>
    <hyperlink ref="B541" r:id="rId150" display="https://www.ilo.org/dyn/icsc/showcard.display?p_lang=pt&amp;p_card_id=0150&amp;p_version=2"/>
    <hyperlink ref="B1458" r:id="rId151" display="https://www.ilo.org/dyn/icsc/showcard.display?p_lang=pt&amp;p_card_id=0151&amp;p_version=2"/>
    <hyperlink ref="B717" r:id="rId152" display="https://www.ilo.org/dyn/icsc/showcard.display?p_lang=pt&amp;p_card_id=0152&amp;p_version=2"/>
    <hyperlink ref="B37" r:id="rId153" display="https://www.ilo.org/dyn/icsc/showcard.display?p_lang=pt&amp;p_card_id=0153&amp;p_version=2"/>
    <hyperlink ref="B469" r:id="rId154" display="https://www.ilo.org/dyn/icsc/showcard.display?p_lang=pt&amp;p_card_id=0154&amp;p_version=2"/>
    <hyperlink ref="B39" r:id="rId155" display="https://www.ilo.org/dyn/icsc/showcard.display?p_lang=pt&amp;p_card_id=0155&amp;p_version=2"/>
    <hyperlink ref="B1020" r:id="rId156" display="https://www.ilo.org/dyn/icsc/showcard.display?p_lang=pt&amp;p_card_id=0156&amp;p_version=2"/>
    <hyperlink ref="B1261" r:id="rId157" display="https://www.ilo.org/dyn/icsc/showcard.display?p_lang=pt&amp;p_card_id=0157&amp;p_version=2"/>
    <hyperlink ref="B889" r:id="rId158" display="https://www.ilo.org/dyn/icsc/showcard.display?p_lang=pt&amp;p_card_id=0158&amp;p_version=2"/>
    <hyperlink ref="B890" r:id="rId159" display="https://www.ilo.org/dyn/icsc/showcard.display?p_lang=pt&amp;p_card_id=0159&amp;p_version=2"/>
    <hyperlink ref="B1021" r:id="rId160" display="https://www.ilo.org/dyn/icsc/showcard.display?p_lang=pt&amp;p_card_id=0160&amp;p_version=2"/>
    <hyperlink ref="B942" r:id="rId161" display="https://www.ilo.org/dyn/icsc/showcard.display?p_lang=pt&amp;p_card_id=0161&amp;p_version=2"/>
    <hyperlink ref="B1094" r:id="rId162" display="https://www.ilo.org/dyn/icsc/showcard.display?p_lang=pt&amp;p_card_id=0162&amp;p_version=2"/>
    <hyperlink ref="B43" r:id="rId163" display="https://www.ilo.org/dyn/icsc/showcard.display?p_lang=pt&amp;p_card_id=0163&amp;p_version=2"/>
    <hyperlink ref="B537" r:id="rId164" display="https://www.ilo.org/dyn/icsc/showcard.display?p_lang=pt&amp;p_card_id=0164&amp;p_version=2"/>
    <hyperlink ref="B46" r:id="rId165" display="https://www.ilo.org/dyn/icsc/showcard.display?p_lang=pt&amp;p_card_id=0165&amp;p_version=2"/>
    <hyperlink ref="B794" r:id="rId166" display="https://www.ilo.org/dyn/icsc/showcard.display?p_lang=pt&amp;p_card_id=0166&amp;p_version=2"/>
    <hyperlink ref="B1251" r:id="rId167" display="https://www.ilo.org/dyn/icsc/showcard.display?p_lang=pt&amp;p_card_id=0167&amp;p_version=2"/>
    <hyperlink ref="B531" r:id="rId168" display="https://www.ilo.org/dyn/icsc/showcard.display?p_lang=pt&amp;p_card_id=0168&amp;p_version=2"/>
    <hyperlink ref="B498" r:id="rId169" display="https://www.ilo.org/dyn/icsc/showcard.display?p_lang=pt&amp;p_card_id=0169&amp;p_version=2"/>
    <hyperlink ref="B461" r:id="rId170" display="https://www.ilo.org/dyn/icsc/showcard.display?p_lang=pt&amp;p_card_id=0170&amp;p_version=2"/>
    <hyperlink ref="B499" r:id="rId171" display="https://www.ilo.org/dyn/icsc/showcard.display?p_lang=pt&amp;p_card_id=0171&amp;p_version=2"/>
    <hyperlink ref="B1095" r:id="rId172" display="https://www.ilo.org/dyn/icsc/showcard.display?p_lang=pt&amp;p_card_id=0172&amp;p_version=2"/>
    <hyperlink ref="B597" r:id="rId173" display="https://www.ilo.org/dyn/icsc/showcard.display?p_lang=pt&amp;p_card_id=0173&amp;p_version=2"/>
    <hyperlink ref="B1150" r:id="rId174" display="https://www.ilo.org/dyn/icsc/showcard.display?p_lang=pt&amp;p_card_id=0174&amp;p_version=2"/>
    <hyperlink ref="B1395" r:id="rId175" display="https://www.ilo.org/dyn/icsc/showcard.display?p_lang=pt&amp;p_card_id=0175&amp;p_version=2"/>
    <hyperlink ref="B867" r:id="rId176" display="https://www.ilo.org/dyn/icsc/showcard.display?p_lang=pt&amp;p_card_id=0176&amp;p_version=2"/>
    <hyperlink ref="B839" r:id="rId177" display="https://www.ilo.org/dyn/icsc/showcard.display?p_lang=pt&amp;p_card_id=0177&amp;p_version=2"/>
    <hyperlink ref="B48" r:id="rId178" display="https://www.ilo.org/dyn/icsc/showcard.display?p_lang=pt&amp;p_card_id=0178&amp;p_version=2"/>
    <hyperlink ref="B136" r:id="rId179" display="https://www.ilo.org/dyn/icsc/showcard.display?p_lang=pt&amp;p_card_id=0179&amp;p_version=2"/>
    <hyperlink ref="B168" r:id="rId180" display="https://www.ilo.org/dyn/icsc/showcard.display?p_lang=pt&amp;p_card_id=0180&amp;p_version=2"/>
    <hyperlink ref="B868" r:id="rId181" display="https://www.ilo.org/dyn/icsc/showcard.display?p_lang=pt&amp;p_card_id=0181&amp;p_version=2"/>
    <hyperlink ref="B1462" r:id="rId182" display="https://www.ilo.org/dyn/icsc/showcard.display?p_lang=pt&amp;p_card_id=0182&amp;p_version=2"/>
    <hyperlink ref="B558" r:id="rId183" display="https://www.ilo.org/dyn/icsc/showcard.display?p_lang=pt&amp;p_card_id=0183&amp;p_version=2"/>
    <hyperlink ref="B258" r:id="rId184" display="https://www.ilo.org/dyn/icsc/showcard.display?p_lang=pt&amp;p_card_id=0185&amp;p_version=2"/>
    <hyperlink ref="B6" r:id="rId185" display="https://www.ilo.org/dyn/icsc/showcard.display?p_lang=pt&amp;p_card_id=0186&amp;p_version=2"/>
    <hyperlink ref="B772" r:id="rId186" display="https://www.ilo.org/dyn/icsc/showcard.display?p_lang=pt&amp;p_card_id=0187&amp;p_version=2"/>
    <hyperlink ref="B1371" r:id="rId187" display="https://www.ilo.org/dyn/icsc/showcard.display?p_lang=pt&amp;p_card_id=0188&amp;p_version=2"/>
    <hyperlink ref="B969" r:id="rId188" display="https://www.ilo.org/dyn/icsc/showcard.display?p_lang=pt&amp;p_card_id=0189&amp;p_version=2"/>
    <hyperlink ref="B420" r:id="rId189" display="https://www.ilo.org/dyn/icsc/showcard.display?p_lang=pt&amp;p_card_id=0190&amp;p_version=2"/>
    <hyperlink ref="B840" r:id="rId190" display="https://www.ilo.org/dyn/icsc/showcard.display?p_lang=pt&amp;p_card_id=0191&amp;p_version=2"/>
    <hyperlink ref="B191" r:id="rId191" display="https://www.ilo.org/dyn/icsc/showcard.display?p_lang=pt&amp;p_card_id=0192&amp;p_version=2"/>
    <hyperlink ref="B1287" r:id="rId192" display="https://www.ilo.org/dyn/icsc/showcard.display?p_lang=pt&amp;p_card_id=0193&amp;p_version=2"/>
    <hyperlink ref="B1262" r:id="rId193" display="https://www.ilo.org/dyn/icsc/showcard.display?p_lang=pt&amp;p_card_id=0194&amp;p_version=2"/>
    <hyperlink ref="B1263" r:id="rId194" display="https://www.ilo.org/dyn/icsc/showcard.display?p_lang=pt&amp;p_card_id=0195&amp;p_version=2"/>
    <hyperlink ref="B255" r:id="rId195" display="https://www.ilo.org/dyn/icsc/showcard.display?p_lang=pt&amp;p_card_id=0196&amp;p_version=2"/>
    <hyperlink ref="B362" r:id="rId196" display="https://www.ilo.org/dyn/icsc/showcard.display?p_lang=pt&amp;p_card_id=0197&amp;p_version=2"/>
    <hyperlink ref="B430" r:id="rId197" display="https://www.ilo.org/dyn/icsc/showcard.display?p_lang=pt&amp;p_card_id=0198&amp;p_version=2"/>
    <hyperlink ref="B869" r:id="rId198" display="https://www.ilo.org/dyn/icsc/showcard.display?p_lang=pt&amp;p_card_id=0199&amp;p_version=2"/>
    <hyperlink ref="B329" r:id="rId199" display="https://www.ilo.org/dyn/icsc/showcard.display?p_lang=pt&amp;p_card_id=0200&amp;p_version=2"/>
    <hyperlink ref="B1022" r:id="rId200" display="https://www.ilo.org/dyn/icsc/showcard.display?p_lang=pt&amp;p_card_id=0201&amp;p_version=2"/>
    <hyperlink ref="B1023" r:id="rId201" display="https://www.ilo.org/dyn/icsc/showcard.display?p_lang=pt&amp;p_card_id=0202&amp;p_version=2"/>
    <hyperlink ref="B196" r:id="rId202" display="https://www.ilo.org/dyn/icsc/showcard.display?p_lang=pt&amp;p_card_id=0203&amp;p_version=2"/>
    <hyperlink ref="B1469" r:id="rId203" display="https://www.ilo.org/dyn/icsc/showcard.display?p_lang=pt&amp;p_card_id=0204&amp;p_version=2"/>
    <hyperlink ref="B1024" r:id="rId204" display="https://www.ilo.org/dyn/icsc/showcard.display?p_lang=pt&amp;p_card_id=0205&amp;p_version=2"/>
    <hyperlink ref="B66" r:id="rId205" display="https://www.ilo.org/dyn/icsc/showcard.display?p_lang=pt&amp;p_card_id=0206&amp;p_version=2"/>
    <hyperlink ref="B1025" r:id="rId206" display="https://www.ilo.org/dyn/icsc/showcard.display?p_lang=pt&amp;p_card_id=0208&amp;p_version=2"/>
    <hyperlink ref="B384" r:id="rId207" display="https://www.ilo.org/dyn/icsc/showcard.display?p_lang=pt&amp;p_card_id=0209&amp;p_version=2"/>
    <hyperlink ref="B386" r:id="rId208" display="https://www.ilo.org/dyn/icsc/showcard.display?p_lang=pt&amp;p_card_id=0210&amp;p_version=2"/>
    <hyperlink ref="B593" r:id="rId209" display="https://www.ilo.org/dyn/icsc/showcard.display?p_lang=pt&amp;p_card_id=0211&amp;p_version=2"/>
    <hyperlink ref="B1220" r:id="rId210" display="https://www.ilo.org/dyn/icsc/showcard.display?p_lang=pt&amp;p_card_id=0212&amp;p_version=2"/>
    <hyperlink ref="B1221" r:id="rId211" display="https://www.ilo.org/dyn/icsc/showcard.display?p_lang=pt&amp;p_card_id=0213&amp;p_version=2"/>
    <hyperlink ref="B801" r:id="rId212" display="https://www.ilo.org/dyn/icsc/showcard.display?p_lang=pt&amp;p_card_id=0214&amp;p_version=2"/>
    <hyperlink ref="B802" r:id="rId213" display="https://www.ilo.org/dyn/icsc/showcard.display?p_lang=pt&amp;p_card_id=0215&amp;p_version=2"/>
    <hyperlink ref="B468" r:id="rId214" display="https://www.ilo.org/dyn/icsc/showcard.display?p_lang=pt&amp;p_card_id=0216&amp;p_version=2"/>
    <hyperlink ref="B1646" r:id="rId215" display="https://www.ilo.org/dyn/icsc/showcard.display?p_lang=pt&amp;p_card_id=0217&amp;p_version=2"/>
    <hyperlink ref="B76" r:id="rId216" display="https://www.ilo.org/dyn/icsc/showcard.display?p_lang=pt&amp;p_card_id=0218&amp;p_version=2"/>
    <hyperlink ref="B77" r:id="rId217" display="https://www.ilo.org/dyn/icsc/showcard.display?p_lang=pt&amp;p_card_id=0219&amp;p_version=2"/>
    <hyperlink ref="B388" r:id="rId218" display="https://www.ilo.org/dyn/icsc/showcard.display?p_lang=pt&amp;p_card_id=0220&amp;p_version=2"/>
    <hyperlink ref="B583" r:id="rId219" display="https://www.ilo.org/dyn/icsc/showcard.display?p_lang=pt&amp;p_card_id=0222&amp;p_version=2"/>
    <hyperlink ref="B446" r:id="rId220" display="https://www.ilo.org/dyn/icsc/showcard.display?p_lang=pt&amp;p_card_id=0224&amp;p_version=2"/>
    <hyperlink ref="B1131" r:id="rId221" display="https://www.ilo.org/dyn/icsc/showcard.display?p_lang=pt&amp;p_card_id=0225&amp;p_version=2"/>
    <hyperlink ref="B288" r:id="rId222" display="https://www.ilo.org/dyn/icsc/showcard.display?p_lang=pt&amp;p_card_id=0226&amp;p_version=2"/>
    <hyperlink ref="B1222" r:id="rId223" display="https://www.ilo.org/dyn/icsc/showcard.display?p_lang=pt&amp;p_card_id=0227&amp;p_version=2"/>
    <hyperlink ref="B1223" r:id="rId224" display="https://www.ilo.org/dyn/icsc/showcard.display?p_lang=pt&amp;p_card_id=0228&amp;p_version=2"/>
    <hyperlink ref="B1224" r:id="rId225" display="https://www.ilo.org/dyn/icsc/showcard.display?p_lang=pt&amp;p_card_id=0229&amp;p_version=2"/>
    <hyperlink ref="B811" r:id="rId226" display="https://www.ilo.org/dyn/icsc/showcard.display?p_lang=pt&amp;p_card_id=0230&amp;p_version=2"/>
    <hyperlink ref="B17" r:id="rId227" display="https://www.ilo.org/dyn/icsc/showcard.display?p_lang=pt&amp;p_card_id=0231&amp;p_version=2"/>
    <hyperlink ref="B20" r:id="rId228" display="https://www.ilo.org/dyn/icsc/showcard.display?p_lang=pt&amp;p_card_id=0232&amp;p_version=2"/>
    <hyperlink ref="B1026" r:id="rId229" display="https://www.ilo.org/dyn/icsc/showcard.display?p_lang=pt&amp;p_card_id=0233&amp;p_version=2"/>
    <hyperlink ref="B908" r:id="rId230" display="https://www.ilo.org/dyn/icsc/showcard.display?p_lang=pt&amp;p_card_id=0234&amp;p_version=2"/>
    <hyperlink ref="B399" r:id="rId231" display="https://www.ilo.org/dyn/icsc/showcard.display?p_lang=pt&amp;p_card_id=0235&amp;p_version=2"/>
    <hyperlink ref="B101" r:id="rId232" display="https://www.ilo.org/dyn/icsc/showcard.display?p_lang=pt&amp;p_card_id=0236&amp;p_version=2"/>
    <hyperlink ref="B619" r:id="rId233" display="https://www.ilo.org/dyn/icsc/showcard.display?p_lang=pt&amp;p_card_id=0237&amp;p_version=2"/>
    <hyperlink ref="B165" r:id="rId234" display="https://www.ilo.org/dyn/icsc/showcard.display?p_lang=pt&amp;p_card_id=0238&amp;p_version=2"/>
    <hyperlink ref="B1215" r:id="rId235" display="https://www.ilo.org/dyn/icsc/showcard.display?p_lang=pt&amp;p_card_id=0239&amp;p_version=2"/>
    <hyperlink ref="B1125" r:id="rId236" display="https://www.ilo.org/dyn/icsc/showcard.display?p_lang=pt&amp;p_card_id=0240&amp;p_version=2"/>
    <hyperlink ref="B102" r:id="rId237" display="https://www.ilo.org/dyn/icsc/showcard.display?p_lang=pt&amp;p_card_id=0241&amp;p_version=2"/>
    <hyperlink ref="B103" r:id="rId238" display="https://www.ilo.org/dyn/icsc/showcard.display?p_lang=pt&amp;p_card_id=0242&amp;p_version=2"/>
    <hyperlink ref="B1308" r:id="rId239" display="https://www.ilo.org/dyn/icsc/showcard.display?p_lang=pt&amp;p_card_id=0243&amp;p_version=2"/>
    <hyperlink ref="B759" r:id="rId240" display="https://www.ilo.org/dyn/icsc/showcard.display?p_lang=pt&amp;p_card_id=0244&amp;p_version=2"/>
    <hyperlink ref="B673" r:id="rId241" display="https://www.ilo.org/dyn/icsc/showcard.display?p_lang=pt&amp;p_card_id=0245&amp;p_version=2"/>
    <hyperlink ref="B1225" r:id="rId242" display="https://www.ilo.org/dyn/icsc/showcard.display?p_lang=pt&amp;p_card_id=0246&amp;p_version=2"/>
    <hyperlink ref="B1216" r:id="rId243" display="https://www.ilo.org/dyn/icsc/showcard.display?p_lang=pt&amp;p_card_id=0247&amp;p_version=2"/>
    <hyperlink ref="B1583" r:id="rId244" display="https://www.ilo.org/dyn/icsc/showcard.display?p_lang=pt&amp;p_card_id=0248&amp;p_version=2"/>
    <hyperlink ref="B677" r:id="rId245" display="https://www.ilo.org/dyn/icsc/showcard.display?p_lang=pt&amp;p_card_id=0249&amp;p_version=2"/>
    <hyperlink ref="B130" r:id="rId246" display="https://www.ilo.org/dyn/icsc/showcard.display?p_lang=pt&amp;p_card_id=0250&amp;p_version=2"/>
    <hyperlink ref="B294" r:id="rId247" display="https://www.ilo.org/dyn/icsc/showcard.display?p_lang=pt&amp;p_card_id=0251&amp;p_version=2"/>
    <hyperlink ref="B1229" r:id="rId248" display="https://www.ilo.org/dyn/icsc/showcard.display?p_lang=pt&amp;p_card_id=0252&amp;p_version=2"/>
    <hyperlink ref="B296" r:id="rId249" display="https://www.ilo.org/dyn/icsc/showcard.display?p_lang=pt&amp;p_card_id=0253&amp;p_version=2"/>
    <hyperlink ref="B297" r:id="rId250" display="https://www.ilo.org/dyn/icsc/showcard.display?p_lang=pt&amp;p_card_id=0254&amp;p_version=2"/>
    <hyperlink ref="B1027" r:id="rId251" display="https://www.ilo.org/dyn/icsc/showcard.display?p_lang=pt&amp;p_card_id=0255&amp;p_version=2"/>
    <hyperlink ref="B1143" r:id="rId252" display="https://www.ilo.org/dyn/icsc/showcard.display?p_lang=pt&amp;p_card_id=0256&amp;p_version=2"/>
    <hyperlink ref="B808" r:id="rId253" display="https://www.ilo.org/dyn/icsc/showcard.display?p_lang=pt&amp;p_card_id=0257&amp;p_version=2"/>
    <hyperlink ref="B1249" r:id="rId254" display="https://www.ilo.org/dyn/icsc/showcard.display?p_lang=pt&amp;p_card_id=0258&amp;p_version=2"/>
    <hyperlink ref="B500" r:id="rId255" display="https://www.ilo.org/dyn/icsc/showcard.display?p_lang=pt&amp;p_card_id=0259&amp;p_version=2"/>
    <hyperlink ref="B34" r:id="rId256" display="https://www.ilo.org/dyn/icsc/showcard.display?p_lang=pt&amp;p_card_id=0260&amp;p_version=2"/>
    <hyperlink ref="B948" r:id="rId257" display="https://www.ilo.org/dyn/icsc/showcard.display?p_lang=pt&amp;p_card_id=0261&amp;p_version=2"/>
    <hyperlink ref="B403" r:id="rId258" display="https://www.ilo.org/dyn/icsc/showcard.display?p_lang=pt&amp;p_card_id=0262&amp;p_version=2"/>
    <hyperlink ref="B1028" r:id="rId259" display="https://www.ilo.org/dyn/icsc/showcard.display?p_lang=pt&amp;p_card_id=0263&amp;p_version=2"/>
    <hyperlink ref="B1133" r:id="rId260" display="https://www.ilo.org/dyn/icsc/showcard.display?p_lang=pt&amp;p_card_id=0264&amp;p_version=2"/>
    <hyperlink ref="B1170" r:id="rId261" display="https://www.ilo.org/dyn/icsc/showcard.display?p_lang=pt&amp;p_card_id=0265&amp;p_version=2"/>
    <hyperlink ref="B36" r:id="rId262" display="https://www.ilo.org/dyn/icsc/showcard.display?p_lang=pt&amp;p_card_id=0266&amp;p_version=2"/>
    <hyperlink ref="B460" r:id="rId263" display="https://www.ilo.org/dyn/icsc/showcard.display?p_lang=pt&amp;p_card_id=0267&amp;p_version=2"/>
    <hyperlink ref="B126" r:id="rId264" display="https://www.ilo.org/dyn/icsc/showcard.display?p_lang=pt&amp;p_card_id=0268&amp;p_version=2"/>
    <hyperlink ref="B316" r:id="rId265" display="https://www.ilo.org/dyn/icsc/showcard.display?p_lang=pt&amp;p_card_id=0269&amp;p_version=2"/>
    <hyperlink ref="B1096" r:id="rId266" display="https://www.ilo.org/dyn/icsc/showcard.display?p_lang=pt&amp;p_card_id=0270&amp;p_version=2"/>
    <hyperlink ref="B1097" r:id="rId267" display="https://www.ilo.org/dyn/icsc/showcard.display?p_lang=pt&amp;p_card_id=0271&amp;p_version=2"/>
    <hyperlink ref="B634" r:id="rId268" display="https://www.ilo.org/dyn/icsc/showcard.display?p_lang=pt&amp;p_card_id=0272&amp;p_version=2"/>
    <hyperlink ref="B1226" r:id="rId269" display="https://www.ilo.org/dyn/icsc/showcard.display?p_lang=pt&amp;p_card_id=0273&amp;p_version=2"/>
    <hyperlink ref="B784" r:id="rId270" display="https://www.ilo.org/dyn/icsc/showcard.display?p_lang=pt&amp;p_card_id=0274&amp;p_version=2"/>
    <hyperlink ref="B595" r:id="rId271" display="https://www.ilo.org/dyn/icsc/showcard.display?p_lang=pt&amp;p_card_id=0275&amp;p_version=2"/>
    <hyperlink ref="B137" r:id="rId272" display="https://www.ilo.org/dyn/icsc/showcard.display?p_lang=pt&amp;p_card_id=0276&amp;p_version=2"/>
    <hyperlink ref="B1447" r:id="rId273" display="https://www.ilo.org/dyn/icsc/showcard.display?p_lang=pt&amp;p_card_id=0277&amp;p_version=2"/>
    <hyperlink ref="B637" r:id="rId274" display="https://www.ilo.org/dyn/icsc/showcard.display?p_lang=pt&amp;p_card_id=0278&amp;p_version=2"/>
    <hyperlink ref="B142" r:id="rId275" display="https://www.ilo.org/dyn/icsc/showcard.display?p_lang=pt&amp;p_card_id=0279&amp;p_version=2"/>
    <hyperlink ref="B1161" r:id="rId276" display="https://www.ilo.org/dyn/icsc/showcard.display?p_lang=pt&amp;p_card_id=0280&amp;p_version=2"/>
    <hyperlink ref="B557" r:id="rId277" display="https://www.ilo.org/dyn/icsc/showcard.display?p_lang=pt&amp;p_card_id=0281&amp;p_version=2"/>
    <hyperlink ref="B41" r:id="rId278" display="https://www.ilo.org/dyn/icsc/showcard.display?p_lang=pt&amp;p_card_id=0282&amp;p_version=2"/>
    <hyperlink ref="B45" r:id="rId279" display="https://www.ilo.org/dyn/icsc/showcard.display?p_lang=pt&amp;p_card_id=0283&amp;p_version=2"/>
    <hyperlink ref="B591" r:id="rId280" display="https://www.ilo.org/dyn/icsc/showcard.display?p_lang=pt&amp;p_card_id=0284&amp;p_version=2"/>
    <hyperlink ref="B1380" r:id="rId281" display="https://www.ilo.org/dyn/icsc/showcard.display?p_lang=pt&amp;p_card_id=0285&amp;p_version=2"/>
    <hyperlink ref="B95" r:id="rId282" display="https://www.ilo.org/dyn/icsc/showcard.display?p_lang=pt&amp;p_card_id=0286&amp;p_version=2"/>
    <hyperlink ref="B692" r:id="rId283" display="https://www.ilo.org/dyn/icsc/showcard.display?p_lang=pt&amp;p_card_id=0287&amp;p_version=2"/>
    <hyperlink ref="B1192" r:id="rId284" display="https://www.ilo.org/dyn/icsc/showcard.display?p_lang=pt&amp;p_card_id=0288&amp;p_version=2"/>
    <hyperlink ref="B231" r:id="rId285" display="https://www.ilo.org/dyn/icsc/showcard.display?p_lang=pt&amp;p_card_id=0289&amp;p_version=2"/>
    <hyperlink ref="B1029" r:id="rId286" display="https://www.ilo.org/dyn/icsc/showcard.display?p_lang=pt&amp;p_card_id=0290&amp;p_version=2"/>
    <hyperlink ref="B478" r:id="rId287" display="https://www.ilo.org/dyn/icsc/showcard.display?p_lang=pt&amp;p_card_id=0291&amp;p_version=2"/>
    <hyperlink ref="B774" r:id="rId288" display="https://www.ilo.org/dyn/icsc/showcard.display?p_lang=pt&amp;p_card_id=0292&amp;p_version=2"/>
    <hyperlink ref="B825" r:id="rId289" display="https://www.ilo.org/dyn/icsc/showcard.display?p_lang=pt&amp;p_card_id=0293&amp;p_version=2"/>
    <hyperlink ref="B775" r:id="rId290" display="https://www.ilo.org/dyn/icsc/showcard.display?p_lang=pt&amp;p_card_id=0294&amp;p_version=2"/>
    <hyperlink ref="B1202" r:id="rId291" display="https://www.ilo.org/dyn/icsc/showcard.display?p_lang=pt&amp;p_card_id=0295&amp;p_version=2"/>
    <hyperlink ref="B485" r:id="rId292" display="https://www.ilo.org/dyn/icsc/showcard.display?p_lang=pt&amp;p_card_id=0296&amp;p_version=2"/>
    <hyperlink ref="B166" r:id="rId293" display="https://www.ilo.org/dyn/icsc/showcard.display?p_lang=pt&amp;p_card_id=0297&amp;p_version=2"/>
    <hyperlink ref="B1211" r:id="rId294" display="https://www.ilo.org/dyn/icsc/showcard.display?p_lang=pt&amp;p_card_id=0298&amp;p_version=2"/>
    <hyperlink ref="B51" r:id="rId295" display="https://www.ilo.org/dyn/icsc/showcard.display?p_lang=pt&amp;p_card_id=0299&amp;p_version=2"/>
    <hyperlink ref="B170" r:id="rId296" display="https://www.ilo.org/dyn/icsc/showcard.display?p_lang=pt&amp;p_card_id=0300&amp;p_version=2"/>
    <hyperlink ref="B173" r:id="rId297" display="https://www.ilo.org/dyn/icsc/showcard.display?p_lang=pt&amp;p_card_id=0301&amp;p_version=2"/>
    <hyperlink ref="B572" r:id="rId298" display="https://www.ilo.org/dyn/icsc/showcard.display?p_lang=pt&amp;p_card_id=0302&amp;p_version=2"/>
    <hyperlink ref="B1413" r:id="rId299" display="https://www.ilo.org/dyn/icsc/showcard.display?p_lang=pt&amp;p_card_id=0303&amp;p_version=2"/>
    <hyperlink ref="B1098" r:id="rId300" display="https://www.ilo.org/dyn/icsc/showcard.display?p_lang=pt&amp;p_card_id=0304&amp;p_version=2"/>
    <hyperlink ref="B501" r:id="rId301" display="https://www.ilo.org/dyn/icsc/showcard.display?p_lang=pt&amp;p_card_id=0305&amp;p_version=2"/>
    <hyperlink ref="B336" r:id="rId302" display="https://www.ilo.org/dyn/icsc/showcard.display?p_lang=pt&amp;p_card_id=0306&amp;p_version=2"/>
    <hyperlink ref="B337" r:id="rId303" display="https://www.ilo.org/dyn/icsc/showcard.display?p_lang=pt&amp;p_card_id=0307&amp;p_version=2"/>
    <hyperlink ref="B338" r:id="rId304" display="https://www.ilo.org/dyn/icsc/showcard.display?p_lang=pt&amp;p_card_id=0308&amp;p_version=2"/>
    <hyperlink ref="B1140" r:id="rId305" display="https://www.ilo.org/dyn/icsc/showcard.display?p_lang=pt&amp;p_card_id=0309&amp;p_version=2"/>
    <hyperlink ref="B491" r:id="rId306" display="https://www.ilo.org/dyn/icsc/showcard.display?p_lang=pt&amp;p_card_id=0310&amp;p_version=2"/>
    <hyperlink ref="B347" r:id="rId307" display="https://www.ilo.org/dyn/icsc/showcard.display?p_lang=pt&amp;p_card_id=0311&amp;p_version=2"/>
    <hyperlink ref="B1227" r:id="rId308" display="https://www.ilo.org/dyn/icsc/showcard.display?p_lang=pt&amp;p_card_id=0312&amp;p_version=2"/>
    <hyperlink ref="B1099" r:id="rId309" display="https://www.ilo.org/dyn/icsc/showcard.display?p_lang=pt&amp;p_card_id=0313&amp;p_version=2"/>
    <hyperlink ref="B1541" r:id="rId310" display="https://www.ilo.org/dyn/icsc/showcard.display?p_lang=pt&amp;p_card_id=0314&amp;p_version=2"/>
    <hyperlink ref="B601" r:id="rId311" display="https://www.ilo.org/dyn/icsc/showcard.display?p_lang=pt&amp;p_card_id=0315&amp;p_version=2"/>
    <hyperlink ref="B7" r:id="rId312" display="https://www.ilo.org/dyn/icsc/showcard.display?p_lang=pt&amp;p_card_id=0316&amp;p_version=2"/>
    <hyperlink ref="B689" r:id="rId313" display="https://www.ilo.org/dyn/icsc/showcard.display?p_lang=pt&amp;p_card_id=0317&amp;p_version=2"/>
    <hyperlink ref="B1685" r:id="rId314" display="https://www.ilo.org/dyn/icsc/showcard.display?p_lang=pt&amp;p_card_id=0318&amp;p_version=2"/>
    <hyperlink ref="B481" r:id="rId315" display="https://www.ilo.org/dyn/icsc/showcard.display?p_lang=pt&amp;p_card_id=0319&amp;p_version=2"/>
    <hyperlink ref="B691" r:id="rId316" display="https://www.ilo.org/dyn/icsc/showcard.display?p_lang=pt&amp;p_card_id=0320&amp;p_version=2"/>
    <hyperlink ref="B1566" r:id="rId317" display="https://www.ilo.org/dyn/icsc/showcard.display?p_lang=pt&amp;p_card_id=0321&amp;p_version=2"/>
    <hyperlink ref="B464" r:id="rId318" display="https://www.ilo.org/dyn/icsc/showcard.display?p_lang=pt&amp;p_card_id=0322&amp;p_version=2"/>
    <hyperlink ref="B192" r:id="rId319" display="https://www.ilo.org/dyn/icsc/showcard.display?p_lang=pt&amp;p_card_id=0323&amp;p_version=2"/>
    <hyperlink ref="B1217" r:id="rId320" display="https://www.ilo.org/dyn/icsc/showcard.display?p_lang=pt&amp;p_card_id=0324&amp;p_version=2"/>
    <hyperlink ref="B1517" r:id="rId321" display="https://www.ilo.org/dyn/icsc/showcard.display?p_lang=pt&amp;p_card_id=0325&amp;p_version=2"/>
    <hyperlink ref="B357" r:id="rId322" display="https://www.ilo.org/dyn/icsc/showcard.display?p_lang=pt&amp;p_card_id=0326&amp;p_version=2"/>
    <hyperlink ref="B363" r:id="rId323" display="https://www.ilo.org/dyn/icsc/showcard.display?p_lang=pt&amp;p_card_id=0327&amp;p_version=2"/>
    <hyperlink ref="B962" r:id="rId324" display="https://www.ilo.org/dyn/icsc/showcard.display?p_lang=pt&amp;p_card_id=0328&amp;p_version=2"/>
    <hyperlink ref="B1440" r:id="rId325" display="https://www.ilo.org/dyn/icsc/showcard.display?p_lang=pt&amp;p_card_id=0329&amp;p_version=2"/>
    <hyperlink ref="B1265" r:id="rId326" display="https://www.ilo.org/dyn/icsc/showcard.display?p_lang=pt&amp;p_card_id=0330&amp;p_version=2"/>
    <hyperlink ref="B950" r:id="rId327" display="https://www.ilo.org/dyn/icsc/showcard.display?p_lang=pt&amp;p_card_id=0331&amp;p_version=2"/>
    <hyperlink ref="B367" r:id="rId328" display="https://www.ilo.org/dyn/icsc/showcard.display?p_lang=pt&amp;p_card_id=0332&amp;p_version=2"/>
    <hyperlink ref="B193" r:id="rId329" display="https://www.ilo.org/dyn/icsc/showcard.display?p_lang=pt&amp;p_card_id=0333&amp;p_version=2"/>
    <hyperlink ref="B760" r:id="rId330" display="https://www.ilo.org/dyn/icsc/showcard.display?p_lang=pt&amp;p_card_id=0334&amp;p_version=2"/>
    <hyperlink ref="B761" r:id="rId331" display="https://www.ilo.org/dyn/icsc/showcard.display?p_lang=pt&amp;p_card_id=0335&amp;p_version=2"/>
    <hyperlink ref="B371" r:id="rId332" display="https://www.ilo.org/dyn/icsc/showcard.display?p_lang=pt&amp;p_card_id=0336&amp;p_version=2"/>
    <hyperlink ref="B947" r:id="rId333" display="https://www.ilo.org/dyn/icsc/showcard.display?p_lang=pt&amp;p_card_id=0337&amp;p_version=2"/>
    <hyperlink ref="B1422" r:id="rId334" display="https://www.ilo.org/dyn/icsc/showcard.display?p_lang=pt&amp;p_card_id=0338&amp;p_version=2"/>
    <hyperlink ref="B580" r:id="rId335" display="https://www.ilo.org/dyn/icsc/showcard.display?p_lang=pt&amp;p_card_id=0339&amp;p_version=2"/>
    <hyperlink ref="B1030" r:id="rId336" display="https://www.ilo.org/dyn/icsc/showcard.display?p_lang=pt&amp;p_card_id=0340&amp;p_version=2"/>
    <hyperlink ref="B373" r:id="rId337" display="https://www.ilo.org/dyn/icsc/showcard.display?p_lang=pt&amp;p_card_id=0341&amp;p_version=2"/>
    <hyperlink ref="B374" r:id="rId338" display="https://www.ilo.org/dyn/icsc/showcard.display?p_lang=pt&amp;p_card_id=0342&amp;p_version=2"/>
    <hyperlink ref="B1237" r:id="rId339" display="https://www.ilo.org/dyn/icsc/showcard.display?p_lang=pt&amp;p_card_id=0343&amp;p_version=2"/>
    <hyperlink ref="B1031" r:id="rId340" display="https://www.ilo.org/dyn/icsc/showcard.display?p_lang=pt&amp;p_card_id=0344&amp;p_version=2"/>
    <hyperlink ref="B1553" r:id="rId341" display="https://www.ilo.org/dyn/icsc/showcard.display?p_lang=pt&amp;p_card_id=0345&amp;p_version=2"/>
    <hyperlink ref="B1171" r:id="rId342" display="https://www.ilo.org/dyn/icsc/showcard.display?p_lang=pt&amp;p_card_id=0346&amp;p_version=2"/>
    <hyperlink ref="B200" r:id="rId343" display="https://www.ilo.org/dyn/icsc/showcard.display?p_lang=pt&amp;p_card_id=0347&amp;p_version=2"/>
    <hyperlink ref="B860" r:id="rId344" display="https://www.ilo.org/dyn/icsc/showcard.display?p_lang=pt&amp;p_card_id=0348&amp;p_version=2"/>
    <hyperlink ref="B1032" r:id="rId345" display="https://www.ilo.org/dyn/icsc/showcard.display?p_lang=pt&amp;p_card_id=0349&amp;p_version=2"/>
    <hyperlink ref="B861" r:id="rId346" display="https://www.ilo.org/dyn/icsc/showcard.display?p_lang=pt&amp;p_card_id=0350&amp;p_version=2"/>
    <hyperlink ref="B1417" r:id="rId347" display="https://www.ilo.org/dyn/icsc/showcard.display?p_lang=pt&amp;p_card_id=0351&amp;p_version=2"/>
    <hyperlink ref="B891" r:id="rId348" display="https://www.ilo.org/dyn/icsc/showcard.display?p_lang=pt&amp;p_card_id=0352&amp;p_version=2"/>
    <hyperlink ref="B104" r:id="rId349" display="https://www.ilo.org/dyn/icsc/showcard.display?p_lang=pt&amp;p_card_id=0353&amp;p_version=2"/>
    <hyperlink ref="B795" r:id="rId350" display="https://www.ilo.org/dyn/icsc/showcard.display?p_lang=pt&amp;p_card_id=0354&amp;p_version=2"/>
    <hyperlink ref="B111" r:id="rId351" display="https://www.ilo.org/dyn/icsc/showcard.display?p_lang=pt&amp;p_card_id=0355&amp;p_version=2"/>
    <hyperlink ref="B78" r:id="rId352" display="https://www.ilo.org/dyn/icsc/showcard.display?p_lang=pt&amp;p_card_id=0356&amp;p_version=2"/>
    <hyperlink ref="B421" r:id="rId353" display="https://www.ilo.org/dyn/icsc/showcard.display?p_lang=pt&amp;p_card_id=0357&amp;p_version=2"/>
    <hyperlink ref="B1259" r:id="rId354" display="https://www.ilo.org/dyn/icsc/showcard.display?p_lang=pt&amp;p_card_id=0358&amp;p_version=2"/>
    <hyperlink ref="B1155" r:id="rId355" display="https://www.ilo.org/dyn/icsc/showcard.display?p_lang=pt&amp;p_card_id=0359&amp;p_version=2"/>
    <hyperlink ref="B423" r:id="rId356" display="https://www.ilo.org/dyn/icsc/showcard.display?p_lang=pt&amp;p_card_id=0360&amp;p_version=2"/>
    <hyperlink ref="B183" r:id="rId357" display="https://www.ilo.org/dyn/icsc/showcard.display?p_lang=pt&amp;p_card_id=0361&amp;p_version=2"/>
    <hyperlink ref="B429" r:id="rId358" display="https://www.ilo.org/dyn/icsc/showcard.display?p_lang=pt&amp;p_card_id=0362&amp;p_version=2"/>
    <hyperlink ref="B885" r:id="rId359" display="https://www.ilo.org/dyn/icsc/showcard.display?p_lang=pt&amp;p_card_id=0363&amp;p_version=2"/>
    <hyperlink ref="B124" r:id="rId360" display="https://www.ilo.org/dyn/icsc/showcard.display?p_lang=pt&amp;p_card_id=0364&amp;p_version=2"/>
    <hyperlink ref="B385" r:id="rId361" display="https://www.ilo.org/dyn/icsc/showcard.display?p_lang=pt&amp;p_card_id=0365&amp;p_version=2"/>
    <hyperlink ref="B1655" r:id="rId362" display="https://www.ilo.org/dyn/icsc/showcard.display?p_lang=pt&amp;p_card_id=0366&amp;p_version=2"/>
    <hyperlink ref="B125" r:id="rId363" display="https://www.ilo.org/dyn/icsc/showcard.display?p_lang=pt&amp;p_card_id=0367&amp;p_version=2"/>
    <hyperlink ref="B1100" r:id="rId364" display="https://www.ilo.org/dyn/icsc/showcard.display?p_lang=pt&amp;p_card_id=0368&amp;p_version=2"/>
    <hyperlink ref="B502" r:id="rId365" display="https://www.ilo.org/dyn/icsc/showcard.display?p_lang=pt&amp;p_card_id=0369&amp;p_version=2"/>
    <hyperlink ref="B1033" r:id="rId366" display="https://www.ilo.org/dyn/icsc/showcard.display?p_lang=pt&amp;p_card_id=0371&amp;p_version=2"/>
    <hyperlink ref="B268" r:id="rId367" display="https://www.ilo.org/dyn/icsc/showcard.display?p_lang=pt&amp;p_card_id=0372&amp;p_version=2"/>
    <hyperlink ref="B1473" r:id="rId368" display="https://www.ilo.org/dyn/icsc/showcard.display?p_lang=pt&amp;p_card_id=0373&amp;p_version=2"/>
    <hyperlink ref="B94" r:id="rId369" display="https://www.ilo.org/dyn/icsc/showcard.display?p_lang=pt&amp;p_card_id=0374&amp;p_version=2"/>
    <hyperlink ref="B702" r:id="rId370" display="https://www.ilo.org/dyn/icsc/showcard.display?p_lang=pt&amp;p_card_id=0375&amp;p_version=2"/>
    <hyperlink ref="B1101" r:id="rId371" display="https://www.ilo.org/dyn/icsc/showcard.display?p_lang=pt&amp;p_card_id=0376&amp;p_version=2"/>
    <hyperlink ref="B277" r:id="rId372" display="https://www.ilo.org/dyn/icsc/showcard.display?p_lang=pt&amp;p_card_id=0377&amp;p_version=2"/>
    <hyperlink ref="B278" r:id="rId373" display="https://www.ilo.org/dyn/icsc/showcard.display?p_lang=pt&amp;p_card_id=0378&amp;p_version=2"/>
    <hyperlink ref="B1536" r:id="rId374" display="https://www.ilo.org/dyn/icsc/showcard.display?p_lang=pt&amp;p_card_id=0379&amp;p_version=2"/>
    <hyperlink ref="B1153" r:id="rId375" display="https://www.ilo.org/dyn/icsc/showcard.display?p_lang=pt&amp;p_card_id=0380&amp;p_version=2"/>
    <hyperlink ref="B241" r:id="rId376" display="https://www.ilo.org/dyn/icsc/showcard.display?p_lang=pt&amp;p_card_id=0381&amp;p_version=2"/>
    <hyperlink ref="B1034" r:id="rId377" display="https://www.ilo.org/dyn/icsc/showcard.display?p_lang=pt&amp;p_card_id=0382&amp;p_version=2"/>
    <hyperlink ref="B870" r:id="rId378" display="https://www.ilo.org/dyn/icsc/showcard.display?p_lang=pt&amp;p_card_id=0383&amp;p_version=2"/>
    <hyperlink ref="B1385" r:id="rId379" display="https://www.ilo.org/dyn/icsc/showcard.display?p_lang=pt&amp;p_card_id=0384&amp;p_version=2"/>
    <hyperlink ref="B1035" r:id="rId380" display="https://www.ilo.org/dyn/icsc/showcard.display?p_lang=pt&amp;p_card_id=0385&amp;p_version=2"/>
    <hyperlink ref="B349" r:id="rId381" display="https://www.ilo.org/dyn/icsc/showcard.display?p_lang=pt&amp;p_card_id=0386&amp;p_version=2"/>
    <hyperlink ref="B951" r:id="rId382" display="https://www.ilo.org/dyn/icsc/showcard.display?p_lang=pt&amp;p_card_id=0387&amp;p_version=2"/>
    <hyperlink ref="B503" r:id="rId383" display="https://www.ilo.org/dyn/icsc/showcard.display?p_lang=pt&amp;p_card_id=0388&amp;p_version=2"/>
    <hyperlink ref="B1036" r:id="rId384" display="https://www.ilo.org/dyn/icsc/showcard.display?p_lang=pt&amp;p_card_id=0389&amp;p_version=2"/>
    <hyperlink ref="B1176" r:id="rId385" display="https://www.ilo.org/dyn/icsc/showcard.display?p_lang=pt&amp;p_card_id=0390&amp;p_version=2"/>
    <hyperlink ref="B859" r:id="rId386" display="https://www.ilo.org/dyn/icsc/showcard.display?p_lang=pt&amp;p_card_id=0391&amp;p_version=2"/>
    <hyperlink ref="B448" r:id="rId387" display="https://www.ilo.org/dyn/icsc/showcard.display?p_lang=pt&amp;p_card_id=0392&amp;p_version=2"/>
    <hyperlink ref="B1177" r:id="rId388" display="https://www.ilo.org/dyn/icsc/showcard.display?p_lang=pt&amp;p_card_id=0393&amp;p_version=2"/>
    <hyperlink ref="B530" r:id="rId389" display="https://www.ilo.org/dyn/icsc/showcard.display?p_lang=pt&amp;p_card_id=0395&amp;p_version=2"/>
    <hyperlink ref="B21" r:id="rId390" display="https://www.ilo.org/dyn/icsc/showcard.display?p_lang=pt&amp;p_card_id=0396&amp;p_version=2"/>
    <hyperlink ref="B22" r:id="rId391" display="https://www.ilo.org/dyn/icsc/showcard.display?p_lang=pt&amp;p_card_id=0397&amp;p_version=2"/>
    <hyperlink ref="B23" r:id="rId392" display="https://www.ilo.org/dyn/icsc/showcard.display?p_lang=pt&amp;p_card_id=0398&amp;p_version=2"/>
    <hyperlink ref="B91" r:id="rId393" display="https://www.ilo.org/dyn/icsc/showcard.display?p_lang=pt&amp;p_card_id=0399&amp;p_version=2"/>
    <hyperlink ref="B672" r:id="rId394" display="https://www.ilo.org/dyn/icsc/showcard.display?p_lang=pt&amp;p_card_id=0400&amp;p_version=2"/>
    <hyperlink ref="B492" r:id="rId395" display="https://www.ilo.org/dyn/icsc/showcard.display?p_lang=pt&amp;p_card_id=0401&amp;p_version=2"/>
    <hyperlink ref="B97" r:id="rId396" display="https://www.ilo.org/dyn/icsc/showcard.display?p_lang=pt&amp;p_card_id=0402&amp;p_version=2"/>
    <hyperlink ref="B98" r:id="rId397" display="https://www.ilo.org/dyn/icsc/showcard.display?p_lang=pt&amp;p_card_id=0403&amp;p_version=2"/>
    <hyperlink ref="B746" r:id="rId398" display="https://www.ilo.org/dyn/icsc/showcard.display?p_lang=pt&amp;p_card_id=0404&amp;p_version=2"/>
    <hyperlink ref="B266" r:id="rId399" display="https://www.ilo.org/dyn/icsc/showcard.display?p_lang=pt&amp;p_card_id=0405&amp;p_version=2"/>
    <hyperlink ref="B227" r:id="rId400" display="https://www.ilo.org/dyn/icsc/showcard.display?p_lang=pt&amp;p_card_id=0406&amp;p_version=2"/>
    <hyperlink ref="B292" r:id="rId401" display="https://www.ilo.org/dyn/icsc/showcard.display?p_lang=pt&amp;p_card_id=0407&amp;p_version=2"/>
    <hyperlink ref="B1388" r:id="rId402" display="https://www.ilo.org/dyn/icsc/showcard.display?p_lang=pt&amp;p_card_id=0408&amp;p_version=2"/>
    <hyperlink ref="B455" r:id="rId403" display="https://www.ilo.org/dyn/icsc/showcard.display?p_lang=pt&amp;p_card_id=0409&amp;p_version=2"/>
    <hyperlink ref="B970" r:id="rId404" display="https://www.ilo.org/dyn/icsc/showcard.display?p_lang=pt&amp;p_card_id=0410&amp;p_version=2"/>
    <hyperlink ref="B909" r:id="rId405" display="https://www.ilo.org/dyn/icsc/showcard.display?p_lang=pt&amp;p_card_id=0411&amp;p_version=2"/>
    <hyperlink ref="B404" r:id="rId406" display="https://www.ilo.org/dyn/icsc/showcard.display?p_lang=pt&amp;p_card_id=0413&amp;p_version=2"/>
    <hyperlink ref="B16" r:id="rId407" display="https://www.ilo.org/dyn/icsc/showcard.display?p_lang=pt&amp;p_card_id=0414&amp;p_version=2"/>
    <hyperlink ref="B1152" r:id="rId408" display="https://www.ilo.org/dyn/icsc/showcard.display?p_lang=pt&amp;p_card_id=0415&amp;p_version=2"/>
    <hyperlink ref="B1231" r:id="rId409" display="https://www.ilo.org/dyn/icsc/showcard.display?p_lang=pt&amp;p_card_id=0416&amp;p_version=2"/>
    <hyperlink ref="B459" r:id="rId410" display="https://www.ilo.org/dyn/icsc/showcard.display?p_lang=pt&amp;p_card_id=0417&amp;p_version=2"/>
    <hyperlink ref="B892" r:id="rId411" display="https://www.ilo.org/dyn/icsc/showcard.display?p_lang=pt&amp;p_card_id=0418&amp;p_version=2"/>
    <hyperlink ref="B50" r:id="rId412" display="https://www.ilo.org/dyn/icsc/showcard.display?p_lang=pt&amp;p_card_id=0419&amp;p_version=2"/>
    <hyperlink ref="B29" r:id="rId413" display="https://www.ilo.org/dyn/icsc/showcard.display?p_lang=pt&amp;p_card_id=0420&amp;p_version=2"/>
    <hyperlink ref="B1037" r:id="rId414" display="https://www.ilo.org/dyn/icsc/showcard.display?p_lang=pt&amp;p_card_id=0421&amp;p_version=2"/>
    <hyperlink ref="B1000" r:id="rId415" display="https://www.ilo.org/dyn/icsc/showcard.display?p_lang=pt&amp;p_card_id=0422&amp;p_version=2"/>
    <hyperlink ref="B931" r:id="rId416" display="https://www.ilo.org/dyn/icsc/showcard.display?p_lang=pt&amp;p_card_id=0423&amp;p_version=2"/>
    <hyperlink ref="B910" r:id="rId417" display="https://www.ilo.org/dyn/icsc/showcard.display?p_lang=pt&amp;p_card_id=0424&amp;p_version=2"/>
    <hyperlink ref="B458" r:id="rId418" display="https://www.ilo.org/dyn/icsc/showcard.display?p_lang=pt&amp;p_card_id=0425&amp;p_version=2"/>
    <hyperlink ref="B615" r:id="rId419" display="https://www.ilo.org/dyn/icsc/showcard.display?p_lang=pt&amp;p_card_id=0426&amp;p_version=2"/>
    <hyperlink ref="B616" r:id="rId420" display="https://www.ilo.org/dyn/icsc/showcard.display?p_lang=pt&amp;p_card_id=0427&amp;p_version=2"/>
    <hyperlink ref="B617" r:id="rId421" display="https://www.ilo.org/dyn/icsc/showcard.display?p_lang=pt&amp;p_card_id=0428&amp;p_version=2"/>
    <hyperlink ref="B971" r:id="rId422" display="https://www.ilo.org/dyn/icsc/showcard.display?p_lang=pt&amp;p_card_id=0429&amp;p_version=2"/>
    <hyperlink ref="B1102" r:id="rId423" display="https://www.ilo.org/dyn/icsc/showcard.display?p_lang=pt&amp;p_card_id=0430&amp;p_version=2"/>
    <hyperlink ref="B1038" r:id="rId424" display="https://www.ilo.org/dyn/icsc/showcard.display?p_lang=pt&amp;p_card_id=0431&amp;p_version=2"/>
    <hyperlink ref="B456" r:id="rId425" display="https://www.ilo.org/dyn/icsc/showcard.display?p_lang=pt&amp;p_card_id=0432&amp;p_version=2"/>
    <hyperlink ref="B1103" r:id="rId426" display="https://www.ilo.org/dyn/icsc/showcard.display?p_lang=pt&amp;p_card_id=0433&amp;p_version=2"/>
    <hyperlink ref="B788" r:id="rId427" display="https://www.ilo.org/dyn/icsc/showcard.display?p_lang=pt&amp;p_card_id=0434&amp;p_version=2"/>
    <hyperlink ref="B716" r:id="rId428" display="https://www.ilo.org/dyn/icsc/showcard.display?p_lang=pt&amp;p_card_id=0435&amp;p_version=2"/>
    <hyperlink ref="B108" r:id="rId429" display="https://www.ilo.org/dyn/icsc/showcard.display?p_lang=pt&amp;p_card_id=0436&amp;p_version=2"/>
    <hyperlink ref="B709" r:id="rId430" display="https://www.ilo.org/dyn/icsc/showcard.display?p_lang=pt&amp;p_card_id=0437&amp;p_version=2"/>
    <hyperlink ref="B542" r:id="rId431" display="https://www.ilo.org/dyn/icsc/showcard.display?p_lang=pt&amp;p_card_id=0438&amp;p_version=2"/>
    <hyperlink ref="B543" r:id="rId432" display="https://www.ilo.org/dyn/icsc/showcard.display?p_lang=pt&amp;p_card_id=0439&amp;p_version=2"/>
    <hyperlink ref="B544" r:id="rId433" display="https://www.ilo.org/dyn/icsc/showcard.display?p_lang=pt&amp;p_card_id=0440&amp;p_version=2"/>
    <hyperlink ref="B190" r:id="rId434" display="https://www.ilo.org/dyn/icsc/showcard.display?p_lang=pt&amp;p_card_id=0441&amp;p_version=2"/>
    <hyperlink ref="B584" r:id="rId435" display="https://www.ilo.org/dyn/icsc/showcard.display?p_lang=pt&amp;p_card_id=0442&amp;p_version=2"/>
    <hyperlink ref="B911" r:id="rId436" display="https://www.ilo.org/dyn/icsc/showcard.display?p_lang=pt&amp;p_card_id=0443&amp;p_version=2"/>
    <hyperlink ref="B110" r:id="rId437" display="https://www.ilo.org/dyn/icsc/showcard.display?p_lang=pt&amp;p_card_id=0444&amp;p_version=2"/>
    <hyperlink ref="B566" r:id="rId438" display="https://www.ilo.org/dyn/icsc/showcard.display?p_lang=pt&amp;p_card_id=0445&amp;p_version=2"/>
    <hyperlink ref="B1039" r:id="rId439" display="https://www.ilo.org/dyn/icsc/showcard.display?p_lang=pt&amp;p_card_id=0446&amp;p_version=2"/>
    <hyperlink ref="B1362" r:id="rId440" display="https://www.ilo.org/dyn/icsc/showcard.display?p_lang=pt&amp;p_card_id=0447&amp;p_version=2"/>
    <hyperlink ref="B114" r:id="rId441" display="https://www.ilo.org/dyn/icsc/showcard.display?p_lang=pt&amp;p_card_id=0449&amp;p_version=2"/>
    <hyperlink ref="B730" r:id="rId442" display="https://www.ilo.org/dyn/icsc/showcard.display?p_lang=pt&amp;p_card_id=0450&amp;p_version=2"/>
    <hyperlink ref="B377" r:id="rId443" display="https://www.ilo.org/dyn/icsc/showcard.display?p_lang=pt&amp;p_card_id=0451&amp;p_version=2"/>
    <hyperlink ref="B1238" r:id="rId444" display="https://www.ilo.org/dyn/icsc/showcard.display?p_lang=pt&amp;p_card_id=0453&amp;p_version=2"/>
    <hyperlink ref="B35" r:id="rId445" display="https://www.ilo.org/dyn/icsc/showcard.display?p_lang=pt&amp;p_card_id=0454&amp;p_version=2"/>
    <hyperlink ref="B1189" r:id="rId446" display="https://www.ilo.org/dyn/icsc/showcard.display?p_lang=pt&amp;p_card_id=0455&amp;p_version=2"/>
    <hyperlink ref="B893" r:id="rId447" display="https://www.ilo.org/dyn/icsc/showcard.display?p_lang=pt&amp;p_card_id=0456&amp;p_version=2"/>
    <hyperlink ref="B629" r:id="rId448" display="https://www.ilo.org/dyn/icsc/showcard.display?p_lang=pt&amp;p_card_id=0457&amp;p_version=2"/>
    <hyperlink ref="B625" r:id="rId449" display="https://www.ilo.org/dyn/icsc/showcard.display?p_lang=pt&amp;p_card_id=0458&amp;p_version=2"/>
    <hyperlink ref="B504" r:id="rId450" display="https://www.ilo.org/dyn/icsc/showcard.display?p_lang=pt&amp;p_card_id=0459&amp;p_version=2"/>
    <hyperlink ref="B1233" r:id="rId451" display="https://www.ilo.org/dyn/icsc/showcard.display?p_lang=pt&amp;p_card_id=0460&amp;p_version=2"/>
    <hyperlink ref="B315" r:id="rId452" display="https://www.ilo.org/dyn/icsc/showcard.display?p_lang=pt&amp;p_card_id=0462&amp;p_version=2"/>
    <hyperlink ref="B667" r:id="rId453" display="https://www.ilo.org/dyn/icsc/showcard.display?p_lang=pt&amp;p_card_id=0463&amp;p_version=2"/>
    <hyperlink ref="B206" r:id="rId454" display="https://www.ilo.org/dyn/icsc/showcard.display?p_lang=pt&amp;p_card_id=0464&amp;p_version=2"/>
    <hyperlink ref="B1240" r:id="rId455" display="https://www.ilo.org/dyn/icsc/showcard.display?p_lang=pt&amp;p_card_id=0465&amp;p_version=2"/>
    <hyperlink ref="B1040" r:id="rId456" display="https://www.ilo.org/dyn/icsc/showcard.display?p_lang=pt&amp;p_card_id=0466&amp;p_version=2"/>
    <hyperlink ref="B1041" r:id="rId457" display="https://www.ilo.org/dyn/icsc/showcard.display?p_lang=pt&amp;p_card_id=0467&amp;p_version=2"/>
    <hyperlink ref="B684" r:id="rId458" display="https://www.ilo.org/dyn/icsc/showcard.display?p_lang=pt&amp;p_card_id=0468&amp;p_version=2"/>
    <hyperlink ref="B964" r:id="rId459" display="https://www.ilo.org/dyn/icsc/showcard.display?p_lang=pt&amp;p_card_id=0469&amp;p_version=2"/>
    <hyperlink ref="B678" r:id="rId460" display="https://www.ilo.org/dyn/icsc/showcard.display?p_lang=pt&amp;p_card_id=0470&amp;p_version=2"/>
    <hyperlink ref="B218" r:id="rId461" display="https://www.ilo.org/dyn/icsc/showcard.display?p_lang=pt&amp;p_card_id=0471&amp;p_version=2"/>
    <hyperlink ref="B225" r:id="rId462" display="https://www.ilo.org/dyn/icsc/showcard.display?p_lang=pt&amp;p_card_id=0472&amp;p_version=2"/>
    <hyperlink ref="B493" r:id="rId463" display="https://www.ilo.org/dyn/icsc/showcard.display?p_lang=pt&amp;p_card_id=0473&amp;p_version=2"/>
    <hyperlink ref="B726" r:id="rId464" display="https://www.ilo.org/dyn/icsc/showcard.display?p_lang=pt&amp;p_card_id=0474&amp;p_version=2"/>
    <hyperlink ref="B474" r:id="rId465" display="https://www.ilo.org/dyn/icsc/showcard.display?p_lang=pt&amp;p_card_id=0475&amp;p_version=2"/>
    <hyperlink ref="B133" r:id="rId466" display="https://www.ilo.org/dyn/icsc/showcard.display?p_lang=pt&amp;p_card_id=0476&amp;p_version=2"/>
    <hyperlink ref="B1442" r:id="rId467" display="https://www.ilo.org/dyn/icsc/showcard.display?p_lang=pt&amp;p_card_id=0477&amp;p_version=2"/>
    <hyperlink ref="B1209" r:id="rId468" display="https://www.ilo.org/dyn/icsc/showcard.display?p_lang=pt&amp;p_card_id=0478&amp;p_version=2"/>
    <hyperlink ref="B505" r:id="rId469" display="https://www.ilo.org/dyn/icsc/showcard.display?p_lang=pt&amp;p_card_id=0479&amp;p_version=2"/>
    <hyperlink ref="B506" r:id="rId470" display="https://www.ilo.org/dyn/icsc/showcard.display?p_lang=pt&amp;p_card_id=0480&amp;p_version=2"/>
    <hyperlink ref="B507" r:id="rId471" display="https://www.ilo.org/dyn/icsc/showcard.display?p_lang=pt&amp;p_card_id=0481&amp;p_version=2"/>
    <hyperlink ref="B415" r:id="rId472" display="https://www.ilo.org/dyn/icsc/showcard.display?p_lang=pt&amp;p_card_id=0482&amp;p_version=2"/>
    <hyperlink ref="B871" r:id="rId473" display="https://www.ilo.org/dyn/icsc/showcard.display?p_lang=pt&amp;p_card_id=0483&amp;p_version=2"/>
    <hyperlink ref="B782" r:id="rId474" display="https://www.ilo.org/dyn/icsc/showcard.display?p_lang=pt&amp;p_card_id=0484&amp;p_version=2"/>
    <hyperlink ref="B413" r:id="rId475" display="https://www.ilo.org/dyn/icsc/showcard.display?p_lang=pt&amp;p_card_id=0485&amp;p_version=2"/>
    <hyperlink ref="B1162" r:id="rId476" display="https://www.ilo.org/dyn/icsc/showcard.display?p_lang=pt&amp;p_card_id=0486&amp;p_version=2"/>
    <hyperlink ref="B847" r:id="rId477" display="https://www.ilo.org/dyn/icsc/showcard.display?p_lang=pt&amp;p_card_id=0487&amp;p_version=2"/>
    <hyperlink ref="B638" r:id="rId478" display="https://www.ilo.org/dyn/icsc/showcard.display?p_lang=pt&amp;p_card_id=0488&amp;p_version=2"/>
    <hyperlink ref="B154" r:id="rId479" display="https://www.ilo.org/dyn/icsc/showcard.display?p_lang=pt&amp;p_card_id=0489&amp;p_version=2"/>
    <hyperlink ref="B681" r:id="rId480" display="https://www.ilo.org/dyn/icsc/showcard.display?p_lang=pt&amp;p_card_id=0490&amp;p_version=2"/>
    <hyperlink ref="B1589" r:id="rId481" display="https://www.ilo.org/dyn/icsc/showcard.display?p_lang=pt&amp;p_card_id=0491&amp;p_version=2"/>
    <hyperlink ref="B44" r:id="rId482" display="https://www.ilo.org/dyn/icsc/showcard.display?p_lang=pt&amp;p_card_id=0492&amp;p_version=2"/>
    <hyperlink ref="B821" r:id="rId483" display="https://www.ilo.org/dyn/icsc/showcard.display?p_lang=pt&amp;p_card_id=0493&amp;p_version=2"/>
    <hyperlink ref="B147" r:id="rId484" display="https://www.ilo.org/dyn/icsc/showcard.display?p_lang=pt&amp;p_card_id=0494&amp;p_version=2"/>
    <hyperlink ref="B1104" r:id="rId485" display="https://www.ilo.org/dyn/icsc/showcard.display?p_lang=pt&amp;p_card_id=0495&amp;p_version=2"/>
    <hyperlink ref="B177" r:id="rId486" display="https://www.ilo.org/dyn/icsc/showcard.display?p_lang=pt&amp;p_card_id=0496&amp;p_version=2"/>
    <hyperlink ref="B1105" r:id="rId487" display="https://www.ilo.org/dyn/icsc/showcard.display?p_lang=pt&amp;p_card_id=0497&amp;p_version=2"/>
    <hyperlink ref="B640" r:id="rId488" display="https://www.ilo.org/dyn/icsc/showcard.display?p_lang=pt&amp;p_card_id=0498&amp;p_version=2"/>
    <hyperlink ref="B641" r:id="rId489" display="https://www.ilo.org/dyn/icsc/showcard.display?p_lang=pt&amp;p_card_id=0499&amp;p_version=2"/>
    <hyperlink ref="B1203" r:id="rId490" display="https://www.ilo.org/dyn/icsc/showcard.display?p_lang=pt&amp;p_card_id=0500&amp;p_version=2"/>
    <hyperlink ref="B1529" r:id="rId491" display="https://www.ilo.org/dyn/icsc/showcard.display?p_lang=pt&amp;p_card_id=0501&amp;p_version=2"/>
    <hyperlink ref="B207" r:id="rId492" display="https://www.ilo.org/dyn/icsc/showcard.display?p_lang=pt&amp;p_card_id=0502&amp;p_version=2"/>
    <hyperlink ref="B912" r:id="rId493" display="https://www.ilo.org/dyn/icsc/showcard.display?p_lang=pt&amp;p_card_id=0503&amp;p_version=2"/>
    <hyperlink ref="B1393" r:id="rId494" display="https://www.ilo.org/dyn/icsc/showcard.display?p_lang=pt&amp;p_card_id=0504&amp;p_version=2"/>
    <hyperlink ref="B1042" r:id="rId495" display="https://www.ilo.org/dyn/icsc/showcard.display?p_lang=pt&amp;p_card_id=0505&amp;p_version=2"/>
    <hyperlink ref="B79" r:id="rId496" display="https://www.ilo.org/dyn/icsc/showcard.display?p_lang=pt&amp;p_card_id=0506&amp;p_version=2"/>
    <hyperlink ref="B159" r:id="rId497" display="https://www.ilo.org/dyn/icsc/showcard.display?p_lang=pt&amp;p_card_id=0507&amp;p_version=2"/>
    <hyperlink ref="B1043" r:id="rId498" display="https://www.ilo.org/dyn/icsc/showcard.display?p_lang=pt&amp;p_card_id=0508&amp;p_version=2"/>
    <hyperlink ref="B785" r:id="rId499" display="https://www.ilo.org/dyn/icsc/showcard.display?p_lang=pt&amp;p_card_id=0509&amp;p_version=2"/>
    <hyperlink ref="B169" r:id="rId500" display="https://www.ilo.org/dyn/icsc/showcard.display?p_lang=pt&amp;p_card_id=0511&amp;p_version=2"/>
    <hyperlink ref="B508" r:id="rId501" display="https://www.ilo.org/dyn/icsc/showcard.display?p_lang=pt&amp;p_card_id=0513&amp;p_version=2"/>
    <hyperlink ref="B776" r:id="rId502" display="https://www.ilo.org/dyn/icsc/showcard.display?p_lang=pt&amp;p_card_id=0514&amp;p_version=2"/>
    <hyperlink ref="B883" r:id="rId503" display="https://www.ilo.org/dyn/icsc/showcard.display?p_lang=pt&amp;p_card_id=0515&amp;p_version=2"/>
    <hyperlink ref="B1044" r:id="rId504" display="https://www.ilo.org/dyn/icsc/showcard.display?p_lang=pt&amp;p_card_id=0516&amp;p_version=2"/>
    <hyperlink ref="B579" r:id="rId505" display="https://www.ilo.org/dyn/icsc/showcard.display?p_lang=pt&amp;p_card_id=0518&amp;p_version=2"/>
    <hyperlink ref="B332" r:id="rId506" display="https://www.ilo.org/dyn/icsc/showcard.display?p_lang=pt&amp;p_card_id=0519&amp;p_version=2"/>
    <hyperlink ref="B333" r:id="rId507" display="https://www.ilo.org/dyn/icsc/showcard.display?p_lang=pt&amp;p_card_id=0520&amp;p_version=2"/>
    <hyperlink ref="B334" r:id="rId508" display="https://www.ilo.org/dyn/icsc/showcard.display?p_lang=pt&amp;p_card_id=0521&amp;p_version=2"/>
    <hyperlink ref="B176" r:id="rId509" display="https://www.ilo.org/dyn/icsc/showcard.display?p_lang=pt&amp;p_card_id=0522&amp;p_version=2"/>
    <hyperlink ref="B341" r:id="rId510" display="https://www.ilo.org/dyn/icsc/showcard.display?p_lang=pt&amp;p_card_id=0523&amp;p_version=2"/>
    <hyperlink ref="B894" r:id="rId511" display="https://www.ilo.org/dyn/icsc/showcard.display?p_lang=pt&amp;p_card_id=0525&amp;p_version=2"/>
    <hyperlink ref="B158" r:id="rId512" display="https://www.ilo.org/dyn/icsc/showcard.display?p_lang=pt&amp;p_card_id=0526&amp;p_version=2"/>
    <hyperlink ref="B913" r:id="rId513" display="https://www.ilo.org/dyn/icsc/showcard.display?p_lang=pt&amp;p_card_id=0527&amp;p_version=2"/>
    <hyperlink ref="B711" r:id="rId514" display="https://www.ilo.org/dyn/icsc/showcard.display?p_lang=pt&amp;p_card_id=0528&amp;p_version=2"/>
    <hyperlink ref="B1163" r:id="rId515" display="https://www.ilo.org/dyn/icsc/showcard.display?p_lang=pt&amp;p_card_id=0529&amp;p_version=2"/>
    <hyperlink ref="B1561" r:id="rId516" display="https://www.ilo.org/dyn/icsc/showcard.display?p_lang=pt&amp;p_card_id=0530&amp;p_version=2"/>
    <hyperlink ref="B1045" r:id="rId517" display="https://www.ilo.org/dyn/icsc/showcard.display?p_lang=pt&amp;p_card_id=0531&amp;p_version=2"/>
    <hyperlink ref="B742" r:id="rId518" display="https://www.ilo.org/dyn/icsc/showcard.display?p_lang=pt&amp;p_card_id=0532&amp;p_version=2"/>
    <hyperlink ref="B652" r:id="rId519" display="https://www.ilo.org/dyn/icsc/showcard.display?p_lang=pt&amp;p_card_id=0533&amp;p_version=2"/>
    <hyperlink ref="B181" r:id="rId520" display="https://www.ilo.org/dyn/icsc/showcard.display?p_lang=pt&amp;p_card_id=0534&amp;p_version=2"/>
    <hyperlink ref="B80" r:id="rId521" display="https://www.ilo.org/dyn/icsc/showcard.display?p_lang=pt&amp;p_card_id=0535&amp;p_version=2"/>
    <hyperlink ref="B81" r:id="rId522" display="https://www.ilo.org/dyn/icsc/showcard.display?p_lang=pt&amp;p_card_id=0536&amp;p_version=2"/>
    <hyperlink ref="B934" r:id="rId523" display="https://www.ilo.org/dyn/icsc/showcard.display?p_lang=pt&amp;p_card_id=0537&amp;p_version=2"/>
    <hyperlink ref="B1204" r:id="rId524" display="https://www.ilo.org/dyn/icsc/showcard.display?p_lang=pt&amp;p_card_id=0538&amp;p_version=2"/>
    <hyperlink ref="B1164" r:id="rId525" display="https://www.ilo.org/dyn/icsc/showcard.display?p_lang=pt&amp;p_card_id=0539&amp;p_version=2"/>
    <hyperlink ref="B353" r:id="rId526" display="https://www.ilo.org/dyn/icsc/showcard.display?p_lang=pt&amp;p_card_id=0540&amp;p_version=2"/>
    <hyperlink ref="B452" r:id="rId527" display="https://www.ilo.org/dyn/icsc/showcard.display?p_lang=pt&amp;p_card_id=0541&amp;p_version=2"/>
    <hyperlink ref="B1046" r:id="rId528" display="https://www.ilo.org/dyn/icsc/showcard.display?p_lang=pt&amp;p_card_id=0542&amp;p_version=2"/>
    <hyperlink ref="B872" r:id="rId529" display="https://www.ilo.org/dyn/icsc/showcard.display?p_lang=pt&amp;p_card_id=0543&amp;p_version=2"/>
    <hyperlink ref="B417" r:id="rId530" display="https://www.ilo.org/dyn/icsc/showcard.display?p_lang=pt&amp;p_card_id=0544&amp;p_version=2"/>
    <hyperlink ref="B418" r:id="rId531" display="https://www.ilo.org/dyn/icsc/showcard.display?p_lang=pt&amp;p_card_id=0545&amp;p_version=2"/>
    <hyperlink ref="B1381" r:id="rId532" display="https://www.ilo.org/dyn/icsc/showcard.display?p_lang=pt&amp;p_card_id=0547&amp;p_version=2"/>
    <hyperlink ref="B249" r:id="rId533" display="https://www.ilo.org/dyn/icsc/showcard.display?p_lang=pt&amp;p_card_id=0548&amp;p_version=2"/>
    <hyperlink ref="B221" r:id="rId534" display="https://www.ilo.org/dyn/icsc/showcard.display?p_lang=pt&amp;p_card_id=0549&amp;p_version=2"/>
    <hyperlink ref="B187" r:id="rId535" display="https://www.ilo.org/dyn/icsc/showcard.display?p_lang=pt&amp;p_card_id=0550&amp;p_version=2"/>
    <hyperlink ref="B1129" r:id="rId536" display="https://www.ilo.org/dyn/icsc/showcard.display?p_lang=pt&amp;p_card_id=0551&amp;p_version=2"/>
    <hyperlink ref="B1047" r:id="rId537" display="https://www.ilo.org/dyn/icsc/showcard.display?p_lang=pt&amp;p_card_id=0552&amp;p_version=2"/>
    <hyperlink ref="B186" r:id="rId538" display="https://www.ilo.org/dyn/icsc/showcard.display?p_lang=pt&amp;p_card_id=0553&amp;p_version=2"/>
    <hyperlink ref="B150" r:id="rId539" display="https://www.ilo.org/dyn/icsc/showcard.display?p_lang=pt&amp;p_card_id=0554&amp;p_version=2"/>
    <hyperlink ref="B895" r:id="rId540" display="https://www.ilo.org/dyn/icsc/showcard.display?p_lang=pt&amp;p_card_id=0555&amp;p_version=2"/>
    <hyperlink ref="B457" r:id="rId541" display="https://www.ilo.org/dyn/icsc/showcard.display?p_lang=pt&amp;p_card_id=0556&amp;p_version=2"/>
    <hyperlink ref="B509" r:id="rId542" display="https://www.ilo.org/dyn/icsc/showcard.display?p_lang=pt&amp;p_card_id=0557&amp;p_version=2"/>
    <hyperlink ref="B718" r:id="rId543" display="https://www.ilo.org/dyn/icsc/showcard.display?p_lang=pt&amp;p_card_id=0558&amp;p_version=2"/>
    <hyperlink ref="B60" r:id="rId544" display="https://www.ilo.org/dyn/icsc/showcard.display?p_lang=pt&amp;p_card_id=0559&amp;p_version=2"/>
    <hyperlink ref="B470" r:id="rId545" display="https://www.ilo.org/dyn/icsc/showcard.display?p_lang=pt&amp;p_card_id=0560&amp;p_version=2"/>
    <hyperlink ref="B244" r:id="rId546" display="https://www.ilo.org/dyn/icsc/showcard.display?p_lang=pt&amp;p_card_id=0561&amp;p_version=2"/>
    <hyperlink ref="B1580" r:id="rId547" display="https://www.ilo.org/dyn/icsc/showcard.display?p_lang=pt&amp;p_card_id=0562&amp;p_version=2"/>
    <hyperlink ref="B1609" r:id="rId548" display="https://www.ilo.org/dyn/icsc/showcard.display?p_lang=pt&amp;p_card_id=0563&amp;p_version=2"/>
    <hyperlink ref="B592" r:id="rId549" display="https://www.ilo.org/dyn/icsc/showcard.display?p_lang=pt&amp;p_card_id=0564&amp;p_version=2"/>
    <hyperlink ref="B1471" r:id="rId550" display="https://www.ilo.org/dyn/icsc/showcard.display?p_lang=pt&amp;p_card_id=0565&amp;p_version=2"/>
    <hyperlink ref="B929" r:id="rId551" display="https://www.ilo.org/dyn/icsc/showcard.display?p_lang=pt&amp;p_card_id=0566&amp;p_version=2"/>
    <hyperlink ref="B1387" r:id="rId552" display="https://www.ilo.org/dyn/icsc/showcard.display?p_lang=pt&amp;p_card_id=0567&amp;p_version=2"/>
    <hyperlink ref="B1562" r:id="rId553" display="https://www.ilo.org/dyn/icsc/showcard.display?p_lang=pt&amp;p_card_id=0568&amp;p_version=2"/>
    <hyperlink ref="B1369" r:id="rId554" display="https://www.ilo.org/dyn/icsc/showcard.display?p_lang=pt&amp;p_card_id=0569&amp;p_version=2"/>
    <hyperlink ref="B312" r:id="rId555" display="https://www.ilo.org/dyn/icsc/showcard.display?p_lang=pt&amp;p_card_id=0570&amp;p_version=2"/>
    <hyperlink ref="B63" r:id="rId556" display="https://www.ilo.org/dyn/icsc/showcard.display?p_lang=pt&amp;p_card_id=0571&amp;p_version=2"/>
    <hyperlink ref="B1106" r:id="rId557" display="https://www.ilo.org/dyn/icsc/showcard.display?p_lang=pt&amp;p_card_id=0572&amp;p_version=2"/>
    <hyperlink ref="B545" r:id="rId558" display="https://www.ilo.org/dyn/icsc/showcard.display?p_lang=pt&amp;p_card_id=0573&amp;p_version=2"/>
    <hyperlink ref="B422" r:id="rId559" display="https://www.ilo.org/dyn/icsc/showcard.display?p_lang=pt&amp;p_card_id=0574&amp;p_version=2"/>
    <hyperlink ref="B482" r:id="rId560" display="https://www.ilo.org/dyn/icsc/showcard.display?p_lang=pt&amp;p_card_id=0575&amp;p_version=2"/>
    <hyperlink ref="B438" r:id="rId561" display="https://www.ilo.org/dyn/icsc/showcard.display?p_lang=pt&amp;p_card_id=0576&amp;p_version=2"/>
    <hyperlink ref="B484" r:id="rId562" display="https://www.ilo.org/dyn/icsc/showcard.display?p_lang=pt&amp;p_card_id=0577&amp;p_version=2"/>
    <hyperlink ref="B574" r:id="rId563" display="https://www.ilo.org/dyn/icsc/showcard.display?p_lang=pt&amp;p_card_id=0578&amp;p_version=2"/>
    <hyperlink ref="B914" r:id="rId564" display="https://www.ilo.org/dyn/icsc/showcard.display?p_lang=pt&amp;p_card_id=0579&amp;p_version=2"/>
    <hyperlink ref="B972" r:id="rId565" display="https://www.ilo.org/dyn/icsc/showcard.display?p_lang=pt&amp;p_card_id=0580&amp;p_version=2"/>
    <hyperlink ref="B432" r:id="rId566" display="https://www.ilo.org/dyn/icsc/showcard.display?p_lang=pt&amp;p_card_id=0581&amp;p_version=2"/>
    <hyperlink ref="B375" r:id="rId567" display="https://www.ilo.org/dyn/icsc/showcard.display?p_lang=pt&amp;p_card_id=0582&amp;p_version=2"/>
    <hyperlink ref="B143" r:id="rId568" display="https://www.ilo.org/dyn/icsc/showcard.display?p_lang=pt&amp;p_card_id=0584&amp;p_version=2"/>
    <hyperlink ref="B873" r:id="rId569" display="https://www.ilo.org/dyn/icsc/showcard.display?p_lang=pt&amp;p_card_id=0585&amp;p_version=2"/>
    <hyperlink ref="B434" r:id="rId570" display="https://www.ilo.org/dyn/icsc/showcard.display?p_lang=pt&amp;p_card_id=0586&amp;p_version=2"/>
    <hyperlink ref="B661" r:id="rId571" display="https://www.ilo.org/dyn/icsc/showcard.display?p_lang=pt&amp;p_card_id=0587&amp;p_version=2"/>
    <hyperlink ref="B546" r:id="rId572" display="https://www.ilo.org/dyn/icsc/showcard.display?p_lang=pt&amp;p_card_id=0588&amp;p_version=2"/>
    <hyperlink ref="B547" r:id="rId573" display="https://www.ilo.org/dyn/icsc/showcard.display?p_lang=pt&amp;p_card_id=0589&amp;p_version=2"/>
    <hyperlink ref="B548" r:id="rId574" display="https://www.ilo.org/dyn/icsc/showcard.display?p_lang=pt&amp;p_card_id=0590&amp;p_version=2"/>
    <hyperlink ref="B195" r:id="rId575" display="https://www.ilo.org/dyn/icsc/showcard.display?p_lang=pt&amp;p_card_id=0591&amp;p_version=2"/>
    <hyperlink ref="B1156" r:id="rId576" display="https://www.ilo.org/dyn/icsc/showcard.display?p_lang=pt&amp;p_card_id=0592&amp;p_version=2"/>
    <hyperlink ref="B696" r:id="rId577" display="https://www.ilo.org/dyn/icsc/showcard.display?p_lang=pt&amp;p_card_id=0593&amp;p_version=2"/>
    <hyperlink ref="B567" r:id="rId578" display="https://www.ilo.org/dyn/icsc/showcard.display?p_lang=pt&amp;p_card_id=0594&amp;p_version=2"/>
    <hyperlink ref="B1563" r:id="rId579" display="https://www.ilo.org/dyn/icsc/showcard.display?p_lang=pt&amp;p_card_id=0595&amp;p_version=2"/>
    <hyperlink ref="B936" r:id="rId580" display="https://www.ilo.org/dyn/icsc/showcard.display?p_lang=pt&amp;p_card_id=0596&amp;p_version=2"/>
    <hyperlink ref="B67" r:id="rId581" display="https://www.ilo.org/dyn/icsc/showcard.display?p_lang=pt&amp;p_card_id=0597&amp;p_version=2"/>
    <hyperlink ref="B439" r:id="rId582" display="https://www.ilo.org/dyn/icsc/showcard.display?p_lang=pt&amp;p_card_id=0598&amp;p_version=2"/>
    <hyperlink ref="B378" r:id="rId583" display="https://www.ilo.org/dyn/icsc/showcard.display?p_lang=pt&amp;p_card_id=0600&amp;p_version=2"/>
    <hyperlink ref="B626" r:id="rId584" display="https://www.ilo.org/dyn/icsc/showcard.display?p_lang=pt&amp;p_card_id=0601&amp;p_version=2"/>
    <hyperlink ref="B383" r:id="rId585" display="https://www.ilo.org/dyn/icsc/showcard.display?p_lang=pt&amp;p_card_id=0602&amp;p_version=2"/>
    <hyperlink ref="B475" r:id="rId586" display="https://www.ilo.org/dyn/icsc/showcard.display?p_lang=pt&amp;p_card_id=0603&amp;p_version=2"/>
    <hyperlink ref="B477" r:id="rId587" display="https://www.ilo.org/dyn/icsc/showcard.display?p_lang=pt&amp;p_card_id=0604&amp;p_version=2"/>
    <hyperlink ref="B651" r:id="rId588" display="https://www.ilo.org/dyn/icsc/showcard.display?p_lang=pt&amp;p_card_id=0606&amp;p_version=2"/>
    <hyperlink ref="B510" r:id="rId589" display="https://www.ilo.org/dyn/icsc/showcard.display?p_lang=pt&amp;p_card_id=0607&amp;p_version=2"/>
    <hyperlink ref="B1107" r:id="rId590" display="https://www.ilo.org/dyn/icsc/showcard.display?p_lang=pt&amp;p_card_id=0608&amp;p_version=2"/>
    <hyperlink ref="B560" r:id="rId591" display="https://www.ilo.org/dyn/icsc/showcard.display?p_lang=pt&amp;p_card_id=0609&amp;p_version=2"/>
    <hyperlink ref="B330" r:id="rId592" display="https://www.ilo.org/dyn/icsc/showcard.display?p_lang=pt&amp;p_card_id=0610&amp;p_version=2"/>
    <hyperlink ref="B265" r:id="rId593" display="https://www.ilo.org/dyn/icsc/showcard.display?p_lang=pt&amp;p_card_id=0611&amp;p_version=2"/>
    <hyperlink ref="B532" r:id="rId594" display="https://www.ilo.org/dyn/icsc/showcard.display?p_lang=pt&amp;p_card_id=0612&amp;p_version=2"/>
    <hyperlink ref="B239" r:id="rId595" display="https://www.ilo.org/dyn/icsc/showcard.display?p_lang=pt&amp;p_card_id=0613&amp;p_version=2"/>
    <hyperlink ref="B279" r:id="rId596" display="https://www.ilo.org/dyn/icsc/showcard.display?p_lang=pt&amp;p_card_id=0614&amp;p_version=2"/>
    <hyperlink ref="B280" r:id="rId597" display="https://www.ilo.org/dyn/icsc/showcard.display?p_lang=pt&amp;p_card_id=0615&amp;p_version=2"/>
    <hyperlink ref="B394" r:id="rId598" display="https://www.ilo.org/dyn/icsc/showcard.display?p_lang=pt&amp;p_card_id=0616&amp;p_version=2"/>
    <hyperlink ref="B563" r:id="rId599" display="https://www.ilo.org/dyn/icsc/showcard.display?p_lang=pt&amp;p_card_id=0617&amp;p_version=2"/>
    <hyperlink ref="B1048" r:id="rId600" display="https://www.ilo.org/dyn/icsc/showcard.display?p_lang=pt&amp;p_card_id=0618&amp;p_version=2"/>
    <hyperlink ref="B1322" r:id="rId601" display="https://www.ilo.org/dyn/icsc/showcard.display?p_lang=pt&amp;p_card_id=0619&amp;p_version=2"/>
    <hyperlink ref="B582" r:id="rId602" display="https://www.ilo.org/dyn/icsc/showcard.display?p_lang=pt&amp;p_card_id=0620&amp;p_version=2"/>
    <hyperlink ref="B135" r:id="rId603" display="https://www.ilo.org/dyn/icsc/showcard.display?p_lang=pt&amp;p_card_id=0621&amp;p_version=2"/>
    <hyperlink ref="B973" r:id="rId604" display="https://www.ilo.org/dyn/icsc/showcard.display?p_lang=pt&amp;p_card_id=0622&amp;p_version=2"/>
    <hyperlink ref="B134" r:id="rId605" display="https://www.ilo.org/dyn/icsc/showcard.display?p_lang=pt&amp;p_card_id=0623&amp;p_version=2"/>
    <hyperlink ref="B1558" r:id="rId606" display="https://www.ilo.org/dyn/icsc/showcard.display?p_lang=pt&amp;p_card_id=0624&amp;p_version=2"/>
    <hyperlink ref="B462" r:id="rId607" display="https://www.ilo.org/dyn/icsc/showcard.display?p_lang=pt&amp;p_card_id=0625&amp;p_version=2"/>
    <hyperlink ref="B874" r:id="rId608" display="https://www.ilo.org/dyn/icsc/showcard.display?p_lang=pt&amp;p_card_id=0626&amp;p_version=2"/>
    <hyperlink ref="B52" r:id="rId609" display="https://www.ilo.org/dyn/icsc/showcard.display?p_lang=pt&amp;p_card_id=0627&amp;p_version=2"/>
    <hyperlink ref="B220" r:id="rId610" display="https://www.ilo.org/dyn/icsc/showcard.display?p_lang=pt&amp;p_card_id=0628&amp;p_version=2"/>
    <hyperlink ref="B163" r:id="rId611" display="https://www.ilo.org/dyn/icsc/showcard.display?p_lang=pt&amp;p_card_id=0629&amp;p_version=2"/>
    <hyperlink ref="B614" r:id="rId612" display="https://www.ilo.org/dyn/icsc/showcard.display?p_lang=pt&amp;p_card_id=0630&amp;p_version=2"/>
    <hyperlink ref="B1049" r:id="rId613" display="https://www.ilo.org/dyn/icsc/showcard.display?p_lang=pt&amp;p_card_id=0631&amp;p_version=2"/>
    <hyperlink ref="B238" r:id="rId614" display="https://www.ilo.org/dyn/icsc/showcard.display?p_lang=pt&amp;p_card_id=0632&amp;p_version=2"/>
    <hyperlink ref="B697" r:id="rId615" display="https://www.ilo.org/dyn/icsc/showcard.display?p_lang=pt&amp;p_card_id=0633&amp;p_version=2"/>
    <hyperlink ref="B1050" r:id="rId616" display="https://www.ilo.org/dyn/icsc/showcard.display?p_lang=pt&amp;p_card_id=0634&amp;p_version=2"/>
    <hyperlink ref="B479" r:id="rId617" display="https://www.ilo.org/dyn/icsc/showcard.display?p_lang=pt&amp;p_card_id=0635&amp;p_version=2"/>
    <hyperlink ref="B998" r:id="rId618" display="https://www.ilo.org/dyn/icsc/showcard.display?p_lang=pt&amp;p_card_id=0636&amp;p_version=2"/>
    <hyperlink ref="B700" r:id="rId619" display="https://www.ilo.org/dyn/icsc/showcard.display?p_lang=pt&amp;p_card_id=0637&amp;p_version=2"/>
    <hyperlink ref="B397" r:id="rId620" display="https://www.ilo.org/dyn/icsc/showcard.display?p_lang=pt&amp;p_card_id=0638&amp;p_version=2"/>
    <hyperlink ref="B915" r:id="rId621" display="https://www.ilo.org/dyn/icsc/showcard.display?p_lang=pt&amp;p_card_id=0640&amp;p_version=2"/>
    <hyperlink ref="B1172" r:id="rId622" display="https://www.ilo.org/dyn/icsc/showcard.display?p_lang=pt&amp;p_card_id=0641&amp;p_version=2"/>
    <hyperlink ref="B100" r:id="rId623" display="https://www.ilo.org/dyn/icsc/showcard.display?p_lang=pt&amp;p_card_id=0642&amp;p_version=2"/>
    <hyperlink ref="B728" r:id="rId624" display="https://www.ilo.org/dyn/icsc/showcard.display?p_lang=pt&amp;p_card_id=0643&amp;p_version=2"/>
    <hyperlink ref="B722" r:id="rId625" display="https://www.ilo.org/dyn/icsc/showcard.display?p_lang=pt&amp;p_card_id=0644&amp;p_version=2"/>
    <hyperlink ref="B578" r:id="rId626" display="https://www.ilo.org/dyn/icsc/showcard.display?p_lang=pt&amp;p_card_id=0646&amp;p_version=2"/>
    <hyperlink ref="B106" r:id="rId627" display="https://www.ilo.org/dyn/icsc/showcard.display?p_lang=pt&amp;p_card_id=0647&amp;p_version=2"/>
    <hyperlink ref="B274" r:id="rId628" display="https://www.ilo.org/dyn/icsc/showcard.display?p_lang=pt&amp;p_card_id=0648&amp;p_version=2"/>
    <hyperlink ref="B472" r:id="rId629" display="https://www.ilo.org/dyn/icsc/showcard.display?p_lang=pt&amp;p_card_id=0649&amp;p_version=2"/>
    <hyperlink ref="B1191" r:id="rId630" display="https://www.ilo.org/dyn/icsc/showcard.display?p_lang=pt&amp;p_card_id=0650&amp;p_version=2"/>
    <hyperlink ref="B1667" r:id="rId631" display="https://www.ilo.org/dyn/icsc/showcard.display?p_lang=pt&amp;p_card_id=0651&amp;p_version=2"/>
    <hyperlink ref="B1091" r:id="rId632" display="https://www.ilo.org/dyn/icsc/showcard.display?p_lang=pt&amp;p_card_id=0652&amp;p_version=2"/>
    <hyperlink ref="B594" r:id="rId633" display="https://www.ilo.org/dyn/icsc/showcard.display?p_lang=pt&amp;p_card_id=0653&amp;p_version=2"/>
    <hyperlink ref="B569" r:id="rId634" display="https://www.ilo.org/dyn/icsc/showcard.display?p_lang=pt&amp;p_card_id=0654&amp;p_version=2"/>
    <hyperlink ref="B974" r:id="rId635" display="https://www.ilo.org/dyn/icsc/showcard.display?p_lang=pt&amp;p_card_id=0655&amp;p_version=2"/>
    <hyperlink ref="B398" r:id="rId636" display="https://www.ilo.org/dyn/icsc/showcard.display?p_lang=pt&amp;p_card_id=0656&amp;p_version=2"/>
    <hyperlink ref="B140" r:id="rId637" display="https://www.ilo.org/dyn/icsc/showcard.display?p_lang=pt&amp;p_card_id=0657&amp;p_version=2"/>
    <hyperlink ref="B141" r:id="rId638" display="https://www.ilo.org/dyn/icsc/showcard.display?p_lang=pt&amp;p_card_id=0658&amp;p_version=2"/>
    <hyperlink ref="B636" r:id="rId639" display="https://www.ilo.org/dyn/icsc/showcard.display?p_lang=pt&amp;p_card_id=0659&amp;p_version=2"/>
    <hyperlink ref="B1173" r:id="rId640" display="https://www.ilo.org/dyn/icsc/showcard.display?p_lang=pt&amp;p_card_id=0660&amp;p_version=2"/>
    <hyperlink ref="B1108" r:id="rId641" display="https://www.ilo.org/dyn/icsc/showcard.display?p_lang=pt&amp;p_card_id=0661&amp;p_version=2"/>
    <hyperlink ref="B303" r:id="rId642" display="https://www.ilo.org/dyn/icsc/showcard.display?p_lang=pt&amp;p_card_id=0662&amp;p_version=2"/>
    <hyperlink ref="B153" r:id="rId643" display="https://www.ilo.org/dyn/icsc/showcard.display?p_lang=pt&amp;p_card_id=0663&amp;p_version=2"/>
    <hyperlink ref="B167" r:id="rId644" display="https://www.ilo.org/dyn/icsc/showcard.display?p_lang=pt&amp;p_card_id=0664&amp;p_version=2"/>
    <hyperlink ref="B571" r:id="rId645" display="https://www.ilo.org/dyn/icsc/showcard.display?p_lang=pt&amp;p_card_id=0665&amp;p_version=2"/>
    <hyperlink ref="B650" r:id="rId646" display="https://www.ilo.org/dyn/icsc/showcard.display?p_lang=pt&amp;p_card_id=0667&amp;p_version=2"/>
    <hyperlink ref="B1051" r:id="rId647" display="https://www.ilo.org/dyn/icsc/showcard.display?p_lang=pt&amp;p_card_id=0668&amp;p_version=2"/>
    <hyperlink ref="B1052" r:id="rId648" display="https://www.ilo.org/dyn/icsc/showcard.display?p_lang=pt&amp;p_card_id=0669&amp;p_version=2"/>
    <hyperlink ref="B1179" r:id="rId649" display="https://www.ilo.org/dyn/icsc/showcard.display?p_lang=pt&amp;p_card_id=0670&amp;p_version=2"/>
    <hyperlink ref="B356" r:id="rId650" display="https://www.ilo.org/dyn/icsc/showcard.display?p_lang=pt&amp;p_card_id=0671&amp;p_version=2"/>
    <hyperlink ref="B252" r:id="rId651" display="https://www.ilo.org/dyn/icsc/showcard.display?p_lang=pt&amp;p_card_id=0672&amp;p_version=2"/>
    <hyperlink ref="B958" r:id="rId652" display="https://www.ilo.org/dyn/icsc/showcard.display?p_lang=pt&amp;p_card_id=0673&amp;p_version=2"/>
    <hyperlink ref="B1148" r:id="rId653" display="https://www.ilo.org/dyn/icsc/showcard.display?p_lang=pt&amp;p_card_id=0674&amp;p_version=2"/>
    <hyperlink ref="B1548" r:id="rId654" display="https://www.ilo.org/dyn/icsc/showcard.display?p_lang=pt&amp;p_card_id=0675&amp;p_version=2"/>
    <hyperlink ref="B1053" r:id="rId655" display="https://www.ilo.org/dyn/icsc/showcard.display?p_lang=pt&amp;p_card_id=0676&amp;p_version=2"/>
    <hyperlink ref="B694" r:id="rId656" display="https://www.ilo.org/dyn/icsc/showcard.display?p_lang=pt&amp;p_card_id=0677&amp;p_version=2"/>
    <hyperlink ref="B267" r:id="rId657" display="https://www.ilo.org/dyn/icsc/showcard.display?p_lang=pt&amp;p_card_id=0678&amp;p_version=2"/>
    <hyperlink ref="B916" r:id="rId658" display="https://www.ilo.org/dyn/icsc/showcard.display?p_lang=pt&amp;p_card_id=0680&amp;p_version=2"/>
    <hyperlink ref="B1501" r:id="rId659" display="https://www.ilo.org/dyn/icsc/showcard.display?p_lang=pt&amp;p_card_id=0682&amp;p_version=2"/>
    <hyperlink ref="B896" r:id="rId660" display="https://www.ilo.org/dyn/icsc/showcard.display?p_lang=pt&amp;p_card_id=0683&amp;p_version=2"/>
    <hyperlink ref="B662" r:id="rId661" display="https://www.ilo.org/dyn/icsc/showcard.display?p_lang=pt&amp;p_card_id=0684&amp;p_version=2"/>
    <hyperlink ref="B65" r:id="rId662" display="https://www.ilo.org/dyn/icsc/showcard.display?p_lang=pt&amp;p_card_id=0685&amp;p_version=2"/>
    <hyperlink ref="B954" r:id="rId663" display="https://www.ilo.org/dyn/icsc/showcard.display?p_lang=pt&amp;p_card_id=0686&amp;p_version=2"/>
    <hyperlink ref="B473" r:id="rId664" display="https://www.ilo.org/dyn/icsc/showcard.display?p_lang=pt&amp;p_card_id=0687&amp;p_version=2"/>
    <hyperlink ref="B603" r:id="rId665" display="https://www.ilo.org/dyn/icsc/showcard.display?p_lang=pt&amp;p_card_id=0688&amp;p_version=2"/>
    <hyperlink ref="B1248" r:id="rId666" display="https://www.ilo.org/dyn/icsc/showcard.display?p_lang=pt&amp;p_card_id=0689&amp;p_version=2"/>
    <hyperlink ref="B975" r:id="rId667" display="https://www.ilo.org/dyn/icsc/showcard.display?p_lang=pt&amp;p_card_id=0690&amp;p_version=2"/>
    <hyperlink ref="B1234" r:id="rId668" display="https://www.ilo.org/dyn/icsc/showcard.display?p_lang=pt&amp;p_card_id=0691&amp;p_version=2"/>
    <hyperlink ref="B1235" r:id="rId669" display="https://www.ilo.org/dyn/icsc/showcard.display?p_lang=pt&amp;p_card_id=0692&amp;p_version=2"/>
    <hyperlink ref="B590" r:id="rId670" display="https://www.ilo.org/dyn/icsc/showcard.display?p_lang=pt&amp;p_card_id=0694&amp;p_version=2"/>
    <hyperlink ref="B596" r:id="rId671" display="https://www.ilo.org/dyn/icsc/showcard.display?p_lang=pt&amp;p_card_id=0695&amp;p_version=2"/>
    <hyperlink ref="B419" r:id="rId672" display="https://www.ilo.org/dyn/icsc/showcard.display?p_lang=pt&amp;p_card_id=0696&amp;p_version=2"/>
    <hyperlink ref="B1054" r:id="rId673" display="https://www.ilo.org/dyn/icsc/showcard.display?p_lang=pt&amp;p_card_id=0697&amp;p_version=2"/>
    <hyperlink ref="B783" r:id="rId674" display="https://www.ilo.org/dyn/icsc/showcard.display?p_lang=pt&amp;p_card_id=0698&amp;p_version=2"/>
    <hyperlink ref="B917" r:id="rId675" display="https://www.ilo.org/dyn/icsc/showcard.display?p_lang=pt&amp;p_card_id=0699&amp;p_version=2"/>
    <hyperlink ref="B1574" r:id="rId676" display="https://www.ilo.org/dyn/icsc/showcard.display?p_lang=pt&amp;p_card_id=0700&amp;p_version=2"/>
    <hyperlink ref="B442" r:id="rId677" display="https://www.ilo.org/dyn/icsc/showcard.display?p_lang=pt&amp;p_card_id=0701&amp;p_version=2"/>
    <hyperlink ref="B217" r:id="rId678" display="https://www.ilo.org/dyn/icsc/showcard.display?p_lang=pt&amp;p_card_id=0702&amp;p_version=2"/>
    <hyperlink ref="B96" r:id="rId679" display="https://www.ilo.org/dyn/icsc/showcard.display?p_lang=pt&amp;p_card_id=0703&amp;p_version=2"/>
    <hyperlink ref="B1568" r:id="rId680" display="https://www.ilo.org/dyn/icsc/showcard.display?p_lang=pt&amp;p_card_id=0704&amp;p_version=2"/>
    <hyperlink ref="B976" r:id="rId681" display="https://www.ilo.org/dyn/icsc/showcard.display?p_lang=pt&amp;p_card_id=0705&amp;p_version=2"/>
    <hyperlink ref="B609" r:id="rId682" display="https://www.ilo.org/dyn/icsc/showcard.display?p_lang=pt&amp;p_card_id=0706&amp;p_version=2"/>
    <hyperlink ref="B1165" r:id="rId683" display="https://www.ilo.org/dyn/icsc/showcard.display?p_lang=pt&amp;p_card_id=0707&amp;p_version=2"/>
    <hyperlink ref="B977" r:id="rId684" display="https://www.ilo.org/dyn/icsc/showcard.display?p_lang=pt&amp;p_card_id=0708&amp;p_version=2"/>
    <hyperlink ref="B952" r:id="rId685" display="https://www.ilo.org/dyn/icsc/showcard.display?p_lang=pt&amp;p_card_id=0709&amp;p_version=2"/>
    <hyperlink ref="B230" r:id="rId686" display="https://www.ilo.org/dyn/icsc/showcard.display?p_lang=pt&amp;p_card_id=0710&amp;p_version=2"/>
    <hyperlink ref="B1477" r:id="rId687" display="https://www.ilo.org/dyn/icsc/showcard.display?p_lang=pt&amp;p_card_id=0711&amp;p_version=2"/>
    <hyperlink ref="B441" r:id="rId688" display="https://www.ilo.org/dyn/icsc/showcard.display?p_lang=pt&amp;p_card_id=0712&amp;p_version=2"/>
    <hyperlink ref="B113" r:id="rId689" display="https://www.ilo.org/dyn/icsc/showcard.display?p_lang=pt&amp;p_card_id=0713&amp;p_version=2"/>
    <hyperlink ref="B251" r:id="rId690" display="https://www.ilo.org/dyn/icsc/showcard.display?p_lang=pt&amp;p_card_id=0714&amp;p_version=2"/>
    <hyperlink ref="B261" r:id="rId691" display="https://www.ilo.org/dyn/icsc/showcard.display?p_lang=pt&amp;p_card_id=0715&amp;p_version=2"/>
    <hyperlink ref="B623" r:id="rId692" display="https://www.ilo.org/dyn/icsc/showcard.display?p_lang=pt&amp;p_card_id=0716&amp;p_version=2"/>
    <hyperlink ref="B233" r:id="rId693" display="https://www.ilo.org/dyn/icsc/showcard.display?p_lang=pt&amp;p_card_id=0717&amp;p_version=2"/>
    <hyperlink ref="B1337" r:id="rId694" display="https://www.ilo.org/dyn/icsc/showcard.display?p_lang=pt&amp;p_card_id=0718&amp;p_version=2"/>
    <hyperlink ref="B1055" r:id="rId695" display="https://www.ilo.org/dyn/icsc/showcard.display?p_lang=pt&amp;p_card_id=0719&amp;p_version=2"/>
    <hyperlink ref="B1056" r:id="rId696" display="https://www.ilo.org/dyn/icsc/showcard.display?p_lang=pt&amp;p_card_id=0720&amp;p_version=2"/>
    <hyperlink ref="B1057" r:id="rId697" display="https://www.ilo.org/dyn/icsc/showcard.display?p_lang=pt&amp;p_card_id=0721&amp;p_version=2"/>
    <hyperlink ref="B1232" r:id="rId698" display="https://www.ilo.org/dyn/icsc/showcard.display?p_lang=pt&amp;p_card_id=0722&amp;p_version=2"/>
    <hyperlink ref="B494" r:id="rId699" display="https://www.ilo.org/dyn/icsc/showcard.display?p_lang=pt&amp;p_card_id=0723&amp;p_version=2"/>
    <hyperlink ref="B495" r:id="rId700" display="https://www.ilo.org/dyn/icsc/showcard.display?p_lang=pt&amp;p_card_id=0724&amp;p_version=2"/>
    <hyperlink ref="B1236" r:id="rId701" display="https://www.ilo.org/dyn/icsc/showcard.display?p_lang=pt&amp;p_card_id=0725&amp;p_version=2"/>
    <hyperlink ref="B1241" r:id="rId702" display="https://www.ilo.org/dyn/icsc/showcard.display?p_lang=pt&amp;p_card_id=0726&amp;p_version=2"/>
    <hyperlink ref="B1242" r:id="rId703" display="https://www.ilo.org/dyn/icsc/showcard.display?p_lang=pt&amp;p_card_id=0727&amp;p_version=2"/>
    <hyperlink ref="B1243" r:id="rId704" display="https://www.ilo.org/dyn/icsc/showcard.display?p_lang=pt&amp;p_card_id=0728&amp;p_version=2"/>
    <hyperlink ref="B1244" r:id="rId705" display="https://www.ilo.org/dyn/icsc/showcard.display?p_lang=pt&amp;p_card_id=0729&amp;p_version=2"/>
    <hyperlink ref="B918" r:id="rId706" display="https://www.ilo.org/dyn/icsc/showcard.display?p_lang=pt&amp;p_card_id=0730&amp;p_version=2"/>
    <hyperlink ref="B178" r:id="rId707" display="https://www.ilo.org/dyn/icsc/showcard.display?p_lang=pt&amp;p_card_id=0731&amp;p_version=2"/>
    <hyperlink ref="B649" r:id="rId708" display="https://www.ilo.org/dyn/icsc/showcard.display?p_lang=pt&amp;p_card_id=0732&amp;p_version=2"/>
    <hyperlink ref="B777" r:id="rId709" display="https://www.ilo.org/dyn/icsc/showcard.display?p_lang=pt&amp;p_card_id=0733&amp;p_version=2"/>
    <hyperlink ref="B778" r:id="rId710" display="https://www.ilo.org/dyn/icsc/showcard.display?p_lang=pt&amp;p_card_id=0734&amp;p_version=2"/>
    <hyperlink ref="B779" r:id="rId711" display="https://www.ilo.org/dyn/icsc/showcard.display?p_lang=pt&amp;p_card_id=0735&amp;p_version=2"/>
    <hyperlink ref="B780" r:id="rId712" display="https://www.ilo.org/dyn/icsc/showcard.display?p_lang=pt&amp;p_card_id=0736&amp;p_version=2"/>
    <hyperlink ref="B568" r:id="rId713" display="https://www.ilo.org/dyn/icsc/showcard.display?p_lang=pt&amp;p_card_id=0737&amp;p_version=2"/>
    <hyperlink ref="B1157" r:id="rId714" display="https://www.ilo.org/dyn/icsc/showcard.display?p_lang=pt&amp;p_card_id=0738&amp;p_version=2"/>
    <hyperlink ref="B1058" r:id="rId715" display="https://www.ilo.org/dyn/icsc/showcard.display?p_lang=pt&amp;p_card_id=0739&amp;p_version=2"/>
    <hyperlink ref="B965" r:id="rId716" display="https://www.ilo.org/dyn/icsc/showcard.display?p_lang=pt&amp;p_card_id=0740&amp;p_version=2"/>
    <hyperlink ref="B875" r:id="rId717" display="https://www.ilo.org/dyn/icsc/showcard.display?p_lang=pt&amp;p_card_id=0741&amp;p_version=2"/>
    <hyperlink ref="B848" r:id="rId718" display="https://www.ilo.org/dyn/icsc/showcard.display?p_lang=pt&amp;p_card_id=0742&amp;p_version=2"/>
    <hyperlink ref="B849" r:id="rId719" display="https://www.ilo.org/dyn/icsc/showcard.display?p_lang=pt&amp;p_card_id=0743&amp;p_version=2"/>
    <hyperlink ref="B536" r:id="rId720" display="https://www.ilo.org/dyn/icsc/showcard.display?p_lang=pt&amp;p_card_id=0744&amp;p_version=2"/>
    <hyperlink ref="B1059" r:id="rId721" display="https://www.ilo.org/dyn/icsc/showcard.display?p_lang=pt&amp;p_card_id=0745&amp;p_version=2"/>
    <hyperlink ref="B1158" r:id="rId722" display="https://www.ilo.org/dyn/icsc/showcard.display?p_lang=pt&amp;p_card_id=0746&amp;p_version=2"/>
    <hyperlink ref="B1060" r:id="rId723" display="https://www.ilo.org/dyn/icsc/showcard.display?p_lang=pt&amp;p_card_id=0747&amp;p_version=2"/>
    <hyperlink ref="B1506" r:id="rId724" display="https://www.ilo.org/dyn/icsc/showcard.display?p_lang=pt&amp;p_card_id=0748&amp;p_version=2"/>
    <hyperlink ref="B1061" r:id="rId725" display="https://www.ilo.org/dyn/icsc/showcard.display?p_lang=pt&amp;p_card_id=0749&amp;p_version=2"/>
    <hyperlink ref="B301" r:id="rId726" display="https://www.ilo.org/dyn/icsc/showcard.display?p_lang=pt&amp;p_card_id=0750&amp;p_version=2"/>
    <hyperlink ref="B1062" r:id="rId727" display="https://www.ilo.org/dyn/icsc/showcard.display?p_lang=pt&amp;p_card_id=0751&amp;p_version=2"/>
    <hyperlink ref="B850" r:id="rId728" display="https://www.ilo.org/dyn/icsc/showcard.display?p_lang=pt&amp;p_card_id=0752&amp;p_version=2"/>
    <hyperlink ref="B876" r:id="rId729" display="https://www.ilo.org/dyn/icsc/showcard.display?p_lang=pt&amp;p_card_id=0753&amp;p_version=2"/>
    <hyperlink ref="B598" r:id="rId730" display="https://www.ilo.org/dyn/icsc/showcard.display?p_lang=pt&amp;p_card_id=0754&amp;p_version=2"/>
    <hyperlink ref="B275" r:id="rId731" display="https://www.ilo.org/dyn/icsc/showcard.display?p_lang=pt&amp;p_card_id=0755&amp;p_version=2"/>
    <hyperlink ref="B1063" r:id="rId732" display="https://www.ilo.org/dyn/icsc/showcard.display?p_lang=pt&amp;p_card_id=0756&amp;p_version=2"/>
    <hyperlink ref="B1064" r:id="rId733" display="https://www.ilo.org/dyn/icsc/showcard.display?p_lang=pt&amp;p_card_id=0757&amp;p_version=2"/>
    <hyperlink ref="B877" r:id="rId734" display="https://www.ilo.org/dyn/icsc/showcard.display?p_lang=pt&amp;p_card_id=0758&amp;p_version=2"/>
    <hyperlink ref="B1065" r:id="rId735" display="https://www.ilo.org/dyn/icsc/showcard.display?p_lang=pt&amp;p_card_id=0759&amp;p_version=2"/>
    <hyperlink ref="B364" r:id="rId736" display="https://www.ilo.org/dyn/icsc/showcard.display?p_lang=pt&amp;p_card_id=0760&amp;p_version=2"/>
    <hyperlink ref="B1134" r:id="rId737" display="https://www.ilo.org/dyn/icsc/showcard.display?p_lang=pt&amp;p_card_id=0761&amp;p_version=2"/>
    <hyperlink ref="B511" r:id="rId738" display="https://www.ilo.org/dyn/icsc/showcard.display?p_lang=pt&amp;p_card_id=0762&amp;p_version=2"/>
    <hyperlink ref="B1698" r:id="rId739" display="https://www.ilo.org/dyn/icsc/showcard.display?p_lang=pt&amp;p_card_id=0763&amp;p_version=2"/>
    <hyperlink ref="B1649" r:id="rId740" display="https://www.ilo.org/dyn/icsc/showcard.display?p_lang=pt&amp;p_card_id=0764&amp;p_version=2"/>
    <hyperlink ref="B291" r:id="rId741" display="https://www.ilo.org/dyn/icsc/showcard.display?p_lang=pt&amp;p_card_id=0765&amp;p_version=2"/>
    <hyperlink ref="B1526" r:id="rId742" display="https://www.ilo.org/dyn/icsc/showcard.display?p_lang=pt&amp;p_card_id=0766&amp;p_version=2"/>
    <hyperlink ref="B600" r:id="rId743" display="https://www.ilo.org/dyn/icsc/showcard.display?p_lang=pt&amp;p_card_id=0767&amp;p_version=2"/>
    <hyperlink ref="B1676" r:id="rId744" display="https://www.ilo.org/dyn/icsc/showcard.display?p_lang=pt&amp;p_card_id=0768&amp;p_version=2"/>
    <hyperlink ref="B559" r:id="rId745" display="https://www.ilo.org/dyn/icsc/showcard.display?p_lang=pt&amp;p_card_id=0769&amp;p_version=2"/>
    <hyperlink ref="B1672" r:id="rId746" display="https://www.ilo.org/dyn/icsc/showcard.display?p_lang=pt&amp;p_card_id=0770&amp;p_version=2"/>
    <hyperlink ref="B234" r:id="rId747" display="https://www.ilo.org/dyn/icsc/showcard.display?p_lang=pt&amp;p_card_id=0771&amp;p_version=2"/>
    <hyperlink ref="B1409" r:id="rId748" display="https://www.ilo.org/dyn/icsc/showcard.display?p_lang=pt&amp;p_card_id=0772&amp;p_version=2"/>
    <hyperlink ref="B752" r:id="rId749" display="https://www.ilo.org/dyn/icsc/showcard.display?p_lang=pt&amp;p_card_id=0773&amp;p_version=2"/>
    <hyperlink ref="B851" r:id="rId750" display="https://www.ilo.org/dyn/icsc/showcard.display?p_lang=pt&amp;p_card_id=0774&amp;p_version=2"/>
    <hyperlink ref="B938" r:id="rId751" display="https://www.ilo.org/dyn/icsc/showcard.display?p_lang=pt&amp;p_card_id=0775&amp;p_version=2"/>
    <hyperlink ref="B805" r:id="rId752" display="https://www.ilo.org/dyn/icsc/showcard.display?p_lang=pt&amp;p_card_id=0776&amp;p_version=2"/>
    <hyperlink ref="B281" r:id="rId753" display="https://www.ilo.org/dyn/icsc/showcard.display?p_lang=pt&amp;p_card_id=0777&amp;p_version=2"/>
    <hyperlink ref="B445" r:id="rId754" display="https://www.ilo.org/dyn/icsc/showcard.display?p_lang=pt&amp;p_card_id=0778&amp;p_version=2"/>
    <hyperlink ref="B755" r:id="rId755" display="https://www.ilo.org/dyn/icsc/showcard.display?p_lang=pt&amp;p_card_id=0779&amp;p_version=2"/>
    <hyperlink ref="B1349" r:id="rId756" display="https://www.ilo.org/dyn/icsc/showcard.display?p_lang=pt&amp;p_card_id=0780&amp;p_version=2"/>
    <hyperlink ref="B1713" r:id="rId757" display="https://www.ilo.org/dyn/icsc/showcard.display?p_lang=pt&amp;p_card_id=0781&amp;p_version=2"/>
    <hyperlink ref="B1618" r:id="rId758" display="https://www.ilo.org/dyn/icsc/showcard.display?p_lang=pt&amp;p_card_id=0782&amp;p_version=2"/>
    <hyperlink ref="B1631" r:id="rId759" display="https://www.ilo.org/dyn/icsc/showcard.display?p_lang=pt&amp;p_card_id=0783&amp;p_version=2"/>
    <hyperlink ref="B1268" r:id="rId760" display="https://www.ilo.org/dyn/icsc/showcard.display?p_lang=pt&amp;p_card_id=0784&amp;p_version=2"/>
    <hyperlink ref="B1389" r:id="rId761" display="https://www.ilo.org/dyn/icsc/showcard.display?p_lang=pt&amp;p_card_id=0785&amp;p_version=2"/>
    <hyperlink ref="B762" r:id="rId762" display="https://www.ilo.org/dyn/icsc/showcard.display?p_lang=pt&amp;p_card_id=0786&amp;p_version=2"/>
    <hyperlink ref="B852" r:id="rId763" display="https://www.ilo.org/dyn/icsc/showcard.display?p_lang=pt&amp;p_card_id=0787&amp;p_version=2"/>
    <hyperlink ref="B1331" r:id="rId764" display="https://www.ilo.org/dyn/icsc/showcard.display?p_lang=pt&amp;p_card_id=0788&amp;p_version=2"/>
    <hyperlink ref="B1377" r:id="rId765" display="https://www.ilo.org/dyn/icsc/showcard.display?p_lang=pt&amp;p_card_id=0789&amp;p_version=2"/>
    <hyperlink ref="B1278" r:id="rId766" display="https://www.ilo.org/dyn/icsc/showcard.display?p_lang=pt&amp;p_card_id=0790&amp;p_version=2"/>
    <hyperlink ref="B1066" r:id="rId767" display="https://www.ilo.org/dyn/icsc/showcard.display?p_lang=pt&amp;p_card_id=0791&amp;p_version=2"/>
    <hyperlink ref="B862" r:id="rId768" display="https://www.ilo.org/dyn/icsc/showcard.display?p_lang=pt&amp;p_card_id=0792&amp;p_version=2"/>
    <hyperlink ref="B1420" r:id="rId769" display="https://www.ilo.org/dyn/icsc/showcard.display?p_lang=pt&amp;p_card_id=0793&amp;p_version=2"/>
    <hyperlink ref="B941" r:id="rId770" display="https://www.ilo.org/dyn/icsc/showcard.display?p_lang=pt&amp;p_card_id=0794&amp;p_version=2"/>
    <hyperlink ref="B853" r:id="rId771" display="https://www.ilo.org/dyn/icsc/showcard.display?p_lang=pt&amp;p_card_id=0795&amp;p_version=2"/>
    <hyperlink ref="B854" r:id="rId772" display="https://www.ilo.org/dyn/icsc/showcard.display?p_lang=pt&amp;p_card_id=0796&amp;p_version=2"/>
    <hyperlink ref="B878" r:id="rId773" display="https://www.ilo.org/dyn/icsc/showcard.display?p_lang=pt&amp;p_card_id=0797&amp;p_version=2"/>
    <hyperlink ref="B82" r:id="rId774" display="https://www.ilo.org/dyn/icsc/showcard.display?p_lang=pt&amp;p_card_id=0798&amp;p_version=2"/>
    <hyperlink ref="B602" r:id="rId775" display="https://www.ilo.org/dyn/icsc/showcard.display?p_lang=pt&amp;p_card_id=0799&amp;p_version=2"/>
    <hyperlink ref="B512" r:id="rId776" display="https://www.ilo.org/dyn/icsc/showcard.display?p_lang=pt&amp;p_card_id=0800&amp;p_version=2"/>
    <hyperlink ref="B654" r:id="rId777" display="https://www.ilo.org/dyn/icsc/showcard.display?p_lang=pt&amp;p_card_id=0801&amp;p_version=2"/>
    <hyperlink ref="B655" r:id="rId778" display="https://www.ilo.org/dyn/icsc/showcard.display?p_lang=pt&amp;p_card_id=0802&amp;p_version=2"/>
    <hyperlink ref="B656" r:id="rId779" display="https://www.ilo.org/dyn/icsc/showcard.display?p_lang=pt&amp;p_card_id=0803&amp;p_version=2"/>
    <hyperlink ref="B208" r:id="rId780" display="https://www.ilo.org/dyn/icsc/showcard.display?p_lang=pt&amp;p_card_id=0804&amp;p_version=2"/>
    <hyperlink ref="B350" r:id="rId781" display="https://www.ilo.org/dyn/icsc/showcard.display?p_lang=pt&amp;p_card_id=0805&amp;p_version=2"/>
    <hyperlink ref="B436" r:id="rId782" display="https://www.ilo.org/dyn/icsc/showcard.display?p_lang=pt&amp;p_card_id=0806&amp;p_version=2"/>
    <hyperlink ref="B1448" r:id="rId783" display="https://www.ilo.org/dyn/icsc/showcard.display?p_lang=pt&amp;p_card_id=0807&amp;p_version=2"/>
    <hyperlink ref="B1441" r:id="rId784" display="https://www.ilo.org/dyn/icsc/showcard.display?p_lang=pt&amp;p_card_id=0808&amp;p_version=2"/>
    <hyperlink ref="B1437" r:id="rId785" display="https://www.ilo.org/dyn/icsc/showcard.display?p_lang=pt&amp;p_card_id=0809&amp;p_version=2"/>
    <hyperlink ref="B1067" r:id="rId786" display="https://www.ilo.org/dyn/icsc/showcard.display?p_lang=pt&amp;p_card_id=0810&amp;p_version=2"/>
    <hyperlink ref="B1193" r:id="rId787" display="https://www.ilo.org/dyn/icsc/showcard.display?p_lang=pt&amp;p_card_id=0811&amp;p_version=2"/>
    <hyperlink ref="B1523" r:id="rId788" display="https://www.ilo.org/dyn/icsc/showcard.display?p_lang=pt&amp;p_card_id=0812&amp;p_version=2"/>
    <hyperlink ref="B229" r:id="rId789" display="https://www.ilo.org/dyn/icsc/showcard.display?p_lang=pt&amp;p_card_id=0813&amp;p_version=2"/>
    <hyperlink ref="B156" r:id="rId790" display="https://www.ilo.org/dyn/icsc/showcard.display?p_lang=pt&amp;p_card_id=0814&amp;p_version=2"/>
    <hyperlink ref="B648" r:id="rId791" display="https://www.ilo.org/dyn/icsc/showcard.display?p_lang=pt&amp;p_card_id=0815&amp;p_version=2"/>
    <hyperlink ref="B172" r:id="rId792" display="https://www.ilo.org/dyn/icsc/showcard.display?p_lang=pt&amp;p_card_id=0816&amp;p_version=2"/>
    <hyperlink ref="B935" r:id="rId793" display="https://www.ilo.org/dyn/icsc/showcard.display?p_lang=pt&amp;p_card_id=0817&amp;p_version=2"/>
    <hyperlink ref="B585" r:id="rId794" display="https://www.ilo.org/dyn/icsc/showcard.display?p_lang=pt&amp;p_card_id=0818&amp;p_version=2"/>
    <hyperlink ref="B219" r:id="rId795" display="https://www.ilo.org/dyn/icsc/showcard.display?p_lang=pt&amp;p_card_id=0819&amp;p_version=2"/>
    <hyperlink ref="B897" r:id="rId796" display="https://www.ilo.org/dyn/icsc/showcard.display?p_lang=pt&amp;p_card_id=0820&amp;p_version=2"/>
    <hyperlink ref="B1001" r:id="rId797" display="https://www.ilo.org/dyn/icsc/showcard.display?p_lang=pt&amp;p_card_id=0821&amp;p_version=2"/>
    <hyperlink ref="B1535" r:id="rId798" display="https://www.ilo.org/dyn/icsc/showcard.display?p_lang=pt&amp;p_card_id=0822&amp;p_version=2"/>
    <hyperlink ref="B666" r:id="rId799" display="https://www.ilo.org/dyn/icsc/showcard.display?p_lang=pt&amp;p_card_id=0823&amp;p_version=2"/>
    <hyperlink ref="B723" r:id="rId800" display="https://www.ilo.org/dyn/icsc/showcard.display?p_lang=pt&amp;p_card_id=0824&amp;p_version=2"/>
    <hyperlink ref="B1360" r:id="rId801" display="https://www.ilo.org/dyn/icsc/showcard.display?p_lang=pt&amp;p_card_id=0825&amp;p_version=2"/>
    <hyperlink ref="B879" r:id="rId802" display="https://www.ilo.org/dyn/icsc/showcard.display?p_lang=pt&amp;p_card_id=0826&amp;p_version=2"/>
    <hyperlink ref="B1635" r:id="rId803" display="https://www.ilo.org/dyn/icsc/showcard.display?p_lang=pt&amp;p_card_id=0827&amp;p_version=2"/>
    <hyperlink ref="B1484" r:id="rId804" display="https://www.ilo.org/dyn/icsc/showcard.display?p_lang=pt&amp;p_card_id=0828&amp;p_version=2"/>
    <hyperlink ref="B1485" r:id="rId805" display="https://www.ilo.org/dyn/icsc/showcard.display?p_lang=pt&amp;p_card_id=0829&amp;p_version=2"/>
    <hyperlink ref="B1499" r:id="rId806" display="https://www.ilo.org/dyn/icsc/showcard.display?p_lang=pt&amp;p_card_id=0831&amp;p_version=2"/>
    <hyperlink ref="B1516" r:id="rId807" display="https://www.ilo.org/dyn/icsc/showcard.display?p_lang=pt&amp;p_card_id=0832&amp;p_version=2"/>
    <hyperlink ref="B1276" r:id="rId808" display="https://www.ilo.org/dyn/icsc/showcard.display?p_lang=pt&amp;p_card_id=0833&amp;p_version=2"/>
    <hyperlink ref="B1109" r:id="rId809" display="https://www.ilo.org/dyn/icsc/showcard.display?p_lang=pt&amp;p_card_id=0834&amp;p_version=2"/>
    <hyperlink ref="B864" r:id="rId810" display="https://www.ilo.org/dyn/icsc/showcard.display?p_lang=pt&amp;p_card_id=0835&amp;p_version=2"/>
    <hyperlink ref="B1386" r:id="rId811" display="https://www.ilo.org/dyn/icsc/showcard.display?p_lang=pt&amp;p_card_id=0836&amp;p_version=2"/>
    <hyperlink ref="B18" r:id="rId812" display="https://www.ilo.org/dyn/icsc/showcard.display?p_lang=pt&amp;p_card_id=0837&amp;p_version=2"/>
    <hyperlink ref="B1328" r:id="rId813" display="https://www.ilo.org/dyn/icsc/showcard.display?p_lang=pt&amp;p_card_id=0839&amp;p_version=2"/>
    <hyperlink ref="B92" r:id="rId814" display="https://www.ilo.org/dyn/icsc/showcard.display?p_lang=pt&amp;p_card_id=0840&amp;p_version=2"/>
    <hyperlink ref="B1382" r:id="rId815" display="https://www.ilo.org/dyn/icsc/showcard.display?p_lang=pt&amp;p_card_id=0841&amp;p_version=2"/>
    <hyperlink ref="B1136" r:id="rId816" display="https://www.ilo.org/dyn/icsc/showcard.display?p_lang=pt&amp;p_card_id=0842&amp;p_version=2"/>
    <hyperlink ref="B855" r:id="rId817" display="https://www.ilo.org/dyn/icsc/showcard.display?p_lang=pt&amp;p_card_id=0843&amp;p_version=2"/>
    <hyperlink ref="B797" r:id="rId818" display="https://www.ilo.org/dyn/icsc/showcard.display?p_lang=pt&amp;p_card_id=0844&amp;p_version=2"/>
    <hyperlink ref="B400" r:id="rId819" display="https://www.ilo.org/dyn/icsc/showcard.display?p_lang=pt&amp;p_card_id=0845&amp;p_version=2"/>
    <hyperlink ref="B298" r:id="rId820" display="https://www.ilo.org/dyn/icsc/showcard.display?p_lang=pt&amp;p_card_id=0846&amp;p_version=2"/>
    <hyperlink ref="B736" r:id="rId821" display="https://www.ilo.org/dyn/icsc/showcard.display?p_lang=pt&amp;p_card_id=0847&amp;p_version=2"/>
    <hyperlink ref="B28" r:id="rId822" display="https://www.ilo.org/dyn/icsc/showcard.display?p_lang=pt&amp;p_card_id=0848&amp;p_version=2"/>
    <hyperlink ref="B553" r:id="rId823" display="https://www.ilo.org/dyn/icsc/showcard.display?p_lang=pt&amp;p_card_id=0849&amp;p_version=2"/>
    <hyperlink ref="B549" r:id="rId824" display="https://www.ilo.org/dyn/icsc/showcard.display?p_lang=pt&amp;p_card_id=0850&amp;p_version=2"/>
    <hyperlink ref="B880" r:id="rId825" display="https://www.ilo.org/dyn/icsc/showcard.display?p_lang=pt&amp;p_card_id=0851&amp;p_version=2"/>
    <hyperlink ref="B1467" r:id="rId826" display="https://www.ilo.org/dyn/icsc/showcard.display?p_lang=pt&amp;p_card_id=0852&amp;p_version=2"/>
    <hyperlink ref="B1602" r:id="rId827" display="https://www.ilo.org/dyn/icsc/showcard.display?p_lang=pt&amp;p_card_id=0853&amp;p_version=2"/>
    <hyperlink ref="B402" r:id="rId828" display="https://www.ilo.org/dyn/icsc/showcard.display?p_lang=pt&amp;p_card_id=0854&amp;p_version=2"/>
    <hyperlink ref="B1653" r:id="rId829" display="https://www.ilo.org/dyn/icsc/showcard.display?p_lang=pt&amp;p_card_id=0855&amp;p_version=2"/>
    <hyperlink ref="B715" r:id="rId830" display="https://www.ilo.org/dyn/icsc/showcard.display?p_lang=pt&amp;p_card_id=0856&amp;p_version=2"/>
    <hyperlink ref="B513" r:id="rId831" display="https://www.ilo.org/dyn/icsc/showcard.display?p_lang=pt&amp;p_card_id=0857&amp;p_version=2"/>
    <hyperlink ref="B946" r:id="rId832" display="https://www.ilo.org/dyn/icsc/showcard.display?p_lang=pt&amp;p_card_id=0858&amp;p_version=2"/>
    <hyperlink ref="B763" r:id="rId833" display="https://www.ilo.org/dyn/icsc/showcard.display?p_lang=pt&amp;p_card_id=0859&amp;p_version=2"/>
    <hyperlink ref="B1194" r:id="rId834" display="https://www.ilo.org/dyn/icsc/showcard.display?p_lang=pt&amp;p_card_id=0860&amp;p_version=2"/>
    <hyperlink ref="B978" r:id="rId835" display="https://www.ilo.org/dyn/icsc/showcard.display?p_lang=pt&amp;p_card_id=0861&amp;p_version=2"/>
    <hyperlink ref="B979" r:id="rId836" display="https://www.ilo.org/dyn/icsc/showcard.display?p_lang=pt&amp;p_card_id=0862&amp;p_version=2"/>
    <hyperlink ref="B980" r:id="rId837" display="https://www.ilo.org/dyn/icsc/showcard.display?p_lang=pt&amp;p_card_id=0864&amp;p_version=2"/>
    <hyperlink ref="B1537" r:id="rId838" display="https://www.ilo.org/dyn/icsc/showcard.display?p_lang=pt&amp;p_card_id=0865&amp;p_version=2"/>
    <hyperlink ref="B674" r:id="rId839" display="https://www.ilo.org/dyn/icsc/showcard.display?p_lang=pt&amp;p_card_id=0866&amp;p_version=2"/>
    <hyperlink ref="B1354" r:id="rId840" display="https://www.ilo.org/dyn/icsc/showcard.display?p_lang=pt&amp;p_card_id=0867&amp;p_version=2"/>
    <hyperlink ref="B407" r:id="rId841" display="https://www.ilo.org/dyn/icsc/showcard.display?p_lang=pt&amp;p_card_id=0868&amp;p_version=2"/>
    <hyperlink ref="B408" r:id="rId842" display="https://www.ilo.org/dyn/icsc/showcard.display?p_lang=pt&amp;p_card_id=0869&amp;p_version=2"/>
    <hyperlink ref="B118" r:id="rId843" display="https://www.ilo.org/dyn/icsc/showcard.display?p_lang=pt&amp;p_card_id=0870&amp;p_version=2"/>
    <hyperlink ref="B1711" r:id="rId844" display="https://www.ilo.org/dyn/icsc/showcard.display?p_lang=pt&amp;p_card_id=0871&amp;p_version=2"/>
    <hyperlink ref="B981" r:id="rId845" display="https://www.ilo.org/dyn/icsc/showcard.display?p_lang=pt&amp;p_card_id=0872&amp;p_version=2"/>
    <hyperlink ref="B565" r:id="rId846" display="https://www.ilo.org/dyn/icsc/showcard.display?p_lang=pt&amp;p_card_id=0873&amp;p_version=2"/>
    <hyperlink ref="B112" r:id="rId847" display="https://www.ilo.org/dyn/icsc/showcard.display?p_lang=pt&amp;p_card_id=0874&amp;p_version=2"/>
    <hyperlink ref="B1495" r:id="rId848" display="https://www.ilo.org/dyn/icsc/showcard.display?p_lang=pt&amp;p_card_id=0875&amp;p_version=2"/>
    <hyperlink ref="B1497" r:id="rId849" display="https://www.ilo.org/dyn/icsc/showcard.display?p_lang=pt&amp;p_card_id=0876&amp;p_version=2"/>
    <hyperlink ref="B621" r:id="rId850" display="https://www.ilo.org/dyn/icsc/showcard.display?p_lang=pt&amp;p_card_id=0877&amp;p_version=2"/>
    <hyperlink ref="B120" r:id="rId851" display="https://www.ilo.org/dyn/icsc/showcard.display?p_lang=pt&amp;p_card_id=0878&amp;p_version=2"/>
    <hyperlink ref="B550" r:id="rId852" display="https://www.ilo.org/dyn/icsc/showcard.display?p_lang=pt&amp;p_card_id=0879&amp;p_version=2"/>
    <hyperlink ref="B58" r:id="rId853" display="https://www.ilo.org/dyn/icsc/showcard.display?p_lang=pt&amp;p_card_id=0880&amp;p_version=2"/>
    <hyperlink ref="B1519" r:id="rId854" display="https://www.ilo.org/dyn/icsc/showcard.display?p_lang=pt&amp;p_card_id=0881&amp;p_version=2"/>
    <hyperlink ref="B966" r:id="rId855" display="https://www.ilo.org/dyn/icsc/showcard.display?p_lang=pt&amp;p_card_id=0882&amp;p_version=2"/>
    <hyperlink ref="B982" r:id="rId856" display="https://www.ilo.org/dyn/icsc/showcard.display?p_lang=pt&amp;p_card_id=0883&amp;p_version=2"/>
    <hyperlink ref="B1513" r:id="rId857" display="https://www.ilo.org/dyn/icsc/showcard.display?p_lang=pt&amp;p_card_id=0884&amp;p_version=2"/>
    <hyperlink ref="B1405" r:id="rId858" display="https://www.ilo.org/dyn/icsc/showcard.display?p_lang=pt&amp;p_card_id=0885&amp;p_version=2"/>
    <hyperlink ref="B1572" r:id="rId859" display="https://www.ilo.org/dyn/icsc/showcard.display?p_lang=pt&amp;p_card_id=0886&amp;p_version=2"/>
    <hyperlink ref="B1428" r:id="rId860" display="https://www.ilo.org/dyn/icsc/showcard.display?p_lang=pt&amp;p_card_id=0887&amp;p_version=2"/>
    <hyperlink ref="B983" r:id="rId861" display="https://www.ilo.org/dyn/icsc/showcard.display?p_lang=pt&amp;p_card_id=0888&amp;p_version=2"/>
    <hyperlink ref="B155" r:id="rId862" display="https://www.ilo.org/dyn/icsc/showcard.display?p_lang=pt&amp;p_card_id=0889&amp;p_version=2"/>
    <hyperlink ref="B1294" r:id="rId863" display="https://www.ilo.org/dyn/icsc/showcard.display?p_lang=pt&amp;p_card_id=0890&amp;p_version=2"/>
    <hyperlink ref="B1622" r:id="rId864" display="https://www.ilo.org/dyn/icsc/showcard.display?p_lang=pt&amp;p_card_id=0891&amp;p_version=2"/>
    <hyperlink ref="B1534" r:id="rId865" display="https://www.ilo.org/dyn/icsc/showcard.display?p_lang=pt&amp;p_card_id=0892&amp;p_version=2"/>
    <hyperlink ref="B1645" r:id="rId866" display="https://www.ilo.org/dyn/icsc/showcard.display?p_lang=pt&amp;p_card_id=0893&amp;p_version=2"/>
    <hyperlink ref="B1528" r:id="rId867" display="https://www.ilo.org/dyn/icsc/showcard.display?p_lang=pt&amp;p_card_id=0894&amp;p_version=2"/>
    <hyperlink ref="B819" r:id="rId868" display="https://www.ilo.org/dyn/icsc/showcard.display?p_lang=pt&amp;p_card_id=0895&amp;p_version=2"/>
    <hyperlink ref="B635" r:id="rId869" display="https://www.ilo.org/dyn/icsc/showcard.display?p_lang=pt&amp;p_card_id=0896&amp;p_version=2"/>
    <hyperlink ref="B1068" r:id="rId870" display="https://www.ilo.org/dyn/icsc/showcard.display?p_lang=pt&amp;p_card_id=0897&amp;p_version=2"/>
    <hyperlink ref="B937" r:id="rId871" display="https://www.ilo.org/dyn/icsc/showcard.display?p_lang=pt&amp;p_card_id=0898&amp;p_version=2"/>
    <hyperlink ref="B955" r:id="rId872" display="https://www.ilo.org/dyn/icsc/showcard.display?p_lang=pt&amp;p_card_id=0899&amp;p_version=2"/>
    <hyperlink ref="B764" r:id="rId873" display="https://www.ilo.org/dyn/icsc/showcard.display?p_lang=pt&amp;p_card_id=0900&amp;p_version=2"/>
    <hyperlink ref="B476" r:id="rId874" display="https://www.ilo.org/dyn/icsc/showcard.display?p_lang=pt&amp;p_card_id=0901&amp;p_version=2"/>
    <hyperlink ref="B562" r:id="rId875" display="https://www.ilo.org/dyn/icsc/showcard.display?p_lang=pt&amp;p_card_id=0902&amp;p_version=2"/>
    <hyperlink ref="B731" r:id="rId876" display="https://www.ilo.org/dyn/icsc/showcard.display?p_lang=pt&amp;p_card_id=0903&amp;p_version=2"/>
    <hyperlink ref="B149" r:id="rId877" display="https://www.ilo.org/dyn/icsc/showcard.display?p_lang=pt&amp;p_card_id=0904&amp;p_version=2"/>
    <hyperlink ref="B826" r:id="rId878" display="https://www.ilo.org/dyn/icsc/showcard.display?p_lang=pt&amp;p_card_id=0905&amp;p_version=2"/>
    <hyperlink ref="B115" r:id="rId879" display="https://www.ilo.org/dyn/icsc/showcard.display?p_lang=pt&amp;p_card_id=0906&amp;p_version=2"/>
    <hyperlink ref="B151" r:id="rId880" display="https://www.ilo.org/dyn/icsc/showcard.display?p_lang=pt&amp;p_card_id=0907&amp;p_version=2"/>
    <hyperlink ref="B152" r:id="rId881" display="https://www.ilo.org/dyn/icsc/showcard.display?p_lang=pt&amp;p_card_id=0908&amp;p_version=2"/>
    <hyperlink ref="B898" r:id="rId882" display="https://www.ilo.org/dyn/icsc/showcard.display?p_lang=pt&amp;p_card_id=0909&amp;p_version=2"/>
    <hyperlink ref="B319" r:id="rId883" display="https://www.ilo.org/dyn/icsc/showcard.display?p_lang=pt&amp;p_card_id=0910&amp;p_version=2"/>
    <hyperlink ref="B320" r:id="rId884" display="https://www.ilo.org/dyn/icsc/showcard.display?p_lang=pt&amp;p_card_id=0911&amp;p_version=2"/>
    <hyperlink ref="B1657" r:id="rId885" display="https://www.ilo.org/dyn/icsc/showcard.display?p_lang=pt&amp;p_card_id=0912&amp;p_version=2"/>
    <hyperlink ref="B806" r:id="rId886" display="https://www.ilo.org/dyn/icsc/showcard.display?p_lang=pt&amp;p_card_id=0913&amp;p_version=2"/>
    <hyperlink ref="B1394" r:id="rId887" display="https://www.ilo.org/dyn/icsc/showcard.display?p_lang=pt&amp;p_card_id=0914&amp;p_version=2"/>
    <hyperlink ref="B466" r:id="rId888" display="https://www.ilo.org/dyn/icsc/showcard.display?p_lang=pt&amp;p_card_id=0915&amp;p_version=2"/>
    <hyperlink ref="B961" r:id="rId889" display="https://www.ilo.org/dyn/icsc/showcard.display?p_lang=pt&amp;p_card_id=0916&amp;p_version=2"/>
    <hyperlink ref="B732" r:id="rId890" display="https://www.ilo.org/dyn/icsc/showcard.display?p_lang=pt&amp;p_card_id=0917&amp;p_version=2"/>
    <hyperlink ref="B570" r:id="rId891" display="https://www.ilo.org/dyn/icsc/showcard.display?p_lang=pt&amp;p_card_id=0918&amp;p_version=2"/>
    <hyperlink ref="B1569" r:id="rId892" display="https://www.ilo.org/dyn/icsc/showcard.display?p_lang=pt&amp;p_card_id=0919&amp;p_version=2"/>
    <hyperlink ref="B84" r:id="rId893" display="https://www.ilo.org/dyn/icsc/showcard.display?p_lang=pt&amp;p_card_id=0920&amp;p_version=2"/>
    <hyperlink ref="B644" r:id="rId894" display="https://www.ilo.org/dyn/icsc/showcard.display?p_lang=pt&amp;p_card_id=0921&amp;p_version=2"/>
    <hyperlink ref="B687" r:id="rId895" display="https://www.ilo.org/dyn/icsc/showcard.display?p_lang=pt&amp;p_card_id=0922&amp;p_version=2"/>
    <hyperlink ref="B646" r:id="rId896" display="https://www.ilo.org/dyn/icsc/showcard.display?p_lang=pt&amp;p_card_id=0923&amp;p_version=2"/>
    <hyperlink ref="B984" r:id="rId897" display="https://www.ilo.org/dyn/icsc/showcard.display?p_lang=pt&amp;p_card_id=0924&amp;p_version=2"/>
    <hyperlink ref="B985" r:id="rId898" display="https://www.ilo.org/dyn/icsc/showcard.display?p_lang=pt&amp;p_card_id=0925&amp;p_version=2"/>
    <hyperlink ref="B1396" r:id="rId899" display="https://www.ilo.org/dyn/icsc/showcard.display?p_lang=pt&amp;p_card_id=0926&amp;p_version=2"/>
    <hyperlink ref="B639" r:id="rId900" display="https://www.ilo.org/dyn/icsc/showcard.display?p_lang=pt&amp;p_card_id=0927&amp;p_version=2"/>
    <hyperlink ref="B1069" r:id="rId901" display="https://www.ilo.org/dyn/icsc/showcard.display?p_lang=pt&amp;p_card_id=0928&amp;p_version=2"/>
    <hyperlink ref="B1464" r:id="rId902" display="https://www.ilo.org/dyn/icsc/showcard.display?p_lang=pt&amp;p_card_id=0929&amp;p_version=2"/>
    <hyperlink ref="B54" r:id="rId903" display="https://www.ilo.org/dyn/icsc/showcard.display?p_lang=pt&amp;p_card_id=0930&amp;p_version=2"/>
    <hyperlink ref="B343" r:id="rId904" display="https://www.ilo.org/dyn/icsc/showcard.display?p_lang=pt&amp;p_card_id=0931&amp;p_version=2"/>
    <hyperlink ref="B344" r:id="rId905" display="https://www.ilo.org/dyn/icsc/showcard.display?p_lang=pt&amp;p_card_id=0932&amp;p_version=2"/>
    <hyperlink ref="B179" r:id="rId906" display="https://www.ilo.org/dyn/icsc/showcard.display?p_lang=pt&amp;p_card_id=0933&amp;p_version=2"/>
    <hyperlink ref="B514" r:id="rId907" display="https://www.ilo.org/dyn/icsc/showcard.display?p_lang=pt&amp;p_card_id=0934&amp;p_version=2"/>
    <hyperlink ref="B1403" r:id="rId908" display="https://www.ilo.org/dyn/icsc/showcard.display?p_lang=pt&amp;p_card_id=0935&amp;p_version=2"/>
    <hyperlink ref="B899" r:id="rId909" display="https://www.ilo.org/dyn/icsc/showcard.display?p_lang=pt&amp;p_card_id=0936&amp;p_version=2"/>
    <hyperlink ref="B1692" r:id="rId910" display="https://www.ilo.org/dyn/icsc/showcard.display?p_lang=pt&amp;p_card_id=0937&amp;p_version=2"/>
    <hyperlink ref="B749" r:id="rId911" display="https://www.ilo.org/dyn/icsc/showcard.display?p_lang=pt&amp;p_card_id=0938&amp;p_version=2"/>
    <hyperlink ref="B657" r:id="rId912" display="https://www.ilo.org/dyn/icsc/showcard.display?p_lang=pt&amp;p_card_id=0939&amp;p_version=2"/>
    <hyperlink ref="B188" r:id="rId913" display="https://www.ilo.org/dyn/icsc/showcard.display?p_lang=pt&amp;p_card_id=0940&amp;p_version=2"/>
    <hyperlink ref="B189" r:id="rId914" display="https://www.ilo.org/dyn/icsc/showcard.display?p_lang=pt&amp;p_card_id=0941&amp;p_version=2"/>
    <hyperlink ref="B10" r:id="rId915" display="https://www.ilo.org/dyn/icsc/showcard.display?p_lang=pt&amp;p_card_id=0942&amp;p_version=2"/>
    <hyperlink ref="B1585" r:id="rId916" display="https://www.ilo.org/dyn/icsc/showcard.display?p_lang=pt&amp;p_card_id=0943&amp;p_version=2"/>
    <hyperlink ref="B765" r:id="rId917" display="https://www.ilo.org/dyn/icsc/showcard.display?p_lang=pt&amp;p_card_id=0944&amp;p_version=2"/>
    <hyperlink ref="B1186" r:id="rId918" display="https://www.ilo.org/dyn/icsc/showcard.display?p_lang=pt&amp;p_card_id=0945&amp;p_version=2"/>
    <hyperlink ref="B1187" r:id="rId919" display="https://www.ilo.org/dyn/icsc/showcard.display?p_lang=pt&amp;p_card_id=0946&amp;p_version=2"/>
    <hyperlink ref="B588" r:id="rId920" display="https://www.ilo.org/dyn/icsc/showcard.display?p_lang=pt&amp;p_card_id=0947&amp;p_version=2"/>
    <hyperlink ref="B944" r:id="rId921" display="https://www.ilo.org/dyn/icsc/showcard.display?p_lang=pt&amp;p_card_id=0948&amp;p_version=2"/>
    <hyperlink ref="B1188" r:id="rId922" display="https://www.ilo.org/dyn/icsc/showcard.display?p_lang=pt&amp;p_card_id=0949&amp;p_version=2"/>
    <hyperlink ref="B359" r:id="rId923" display="https://www.ilo.org/dyn/icsc/showcard.display?p_lang=pt&amp;p_card_id=0950&amp;p_version=2"/>
    <hyperlink ref="B361" r:id="rId924" display="https://www.ilo.org/dyn/icsc/showcard.display?p_lang=pt&amp;p_card_id=0951&amp;p_version=2"/>
    <hyperlink ref="B1636" r:id="rId925" display="https://www.ilo.org/dyn/icsc/showcard.display?p_lang=pt&amp;p_card_id=0952&amp;p_version=2"/>
    <hyperlink ref="B425" r:id="rId926" display="https://www.ilo.org/dyn/icsc/showcard.display?p_lang=pt&amp;p_card_id=0953&amp;p_version=2"/>
    <hyperlink ref="B1463" r:id="rId927" display="https://www.ilo.org/dyn/icsc/showcard.display?p_lang=pt&amp;p_card_id=0954&amp;p_version=2"/>
    <hyperlink ref="B1159" r:id="rId928" display="https://www.ilo.org/dyn/icsc/showcard.display?p_lang=pt&amp;p_card_id=0955&amp;p_version=2"/>
    <hyperlink ref="B1474" r:id="rId929" display="https://www.ilo.org/dyn/icsc/showcard.display?p_lang=pt&amp;p_card_id=0956&amp;p_version=2"/>
    <hyperlink ref="B1195" r:id="rId930" display="https://www.ilo.org/dyn/icsc/showcard.display?p_lang=pt&amp;p_card_id=0957&amp;p_version=2"/>
    <hyperlink ref="B426" r:id="rId931" display="https://www.ilo.org/dyn/icsc/showcard.display?p_lang=pt&amp;p_card_id=0958&amp;p_version=2"/>
    <hyperlink ref="B8" r:id="rId932" display="https://www.ilo.org/dyn/icsc/showcard.display?p_lang=pt&amp;p_card_id=0959&amp;p_version=2"/>
    <hyperlink ref="B1358" r:id="rId933" display="https://www.ilo.org/dyn/icsc/showcard.display?p_lang=pt&amp;p_card_id=0960&amp;p_version=2"/>
    <hyperlink ref="B750" r:id="rId934" display="https://www.ilo.org/dyn/icsc/showcard.display?p_lang=pt&amp;p_card_id=0961&amp;p_version=2"/>
    <hyperlink ref="B1404" r:id="rId935" display="https://www.ilo.org/dyn/icsc/showcard.display?p_lang=pt&amp;p_card_id=0962&amp;p_version=2"/>
    <hyperlink ref="B1594" r:id="rId936" display="https://www.ilo.org/dyn/icsc/showcard.display?p_lang=pt&amp;p_card_id=0963&amp;p_version=2"/>
    <hyperlink ref="B1110" r:id="rId937" display="https://www.ilo.org/dyn/icsc/showcard.display?p_lang=pt&amp;p_card_id=0964&amp;p_version=2"/>
    <hyperlink ref="B1435" r:id="rId938" display="https://www.ilo.org/dyn/icsc/showcard.display?p_lang=pt&amp;p_card_id=0965&amp;p_version=2"/>
    <hyperlink ref="B198" r:id="rId939" display="https://www.ilo.org/dyn/icsc/showcard.display?p_lang=pt&amp;p_card_id=0966&amp;p_version=2"/>
    <hyperlink ref="B9" r:id="rId940" display="https://www.ilo.org/dyn/icsc/showcard.display?p_lang=pt&amp;p_card_id=0967&amp;p_version=2"/>
    <hyperlink ref="B1656" r:id="rId941" display="https://www.ilo.org/dyn/icsc/showcard.display?p_lang=pt&amp;p_card_id=0968&amp;p_version=2"/>
    <hyperlink ref="B1552" r:id="rId942" display="https://www.ilo.org/dyn/icsc/showcard.display?p_lang=pt&amp;p_card_id=0969&amp;p_version=2"/>
    <hyperlink ref="B703" r:id="rId943" display="https://www.ilo.org/dyn/icsc/showcard.display?p_lang=pt&amp;p_card_id=0970&amp;p_version=2"/>
    <hyperlink ref="B704" r:id="rId944" display="https://www.ilo.org/dyn/icsc/showcard.display?p_lang=pt&amp;p_card_id=0971&amp;p_version=2"/>
    <hyperlink ref="B331" r:id="rId945" display="https://www.ilo.org/dyn/icsc/showcard.display?p_lang=pt&amp;p_card_id=0973&amp;p_version=2"/>
    <hyperlink ref="B396" r:id="rId946" display="https://www.ilo.org/dyn/icsc/showcard.display?p_lang=pt&amp;p_card_id=0974&amp;p_version=2"/>
    <hyperlink ref="B1138" r:id="rId947" display="https://www.ilo.org/dyn/icsc/showcard.display?p_lang=pt&amp;p_card_id=0976&amp;p_version=2"/>
    <hyperlink ref="B1250" r:id="rId948" display="https://www.ilo.org/dyn/icsc/showcard.display?p_lang=pt&amp;p_card_id=0977&amp;p_version=2"/>
    <hyperlink ref="B325" r:id="rId949" display="https://www.ilo.org/dyn/icsc/showcard.display?p_lang=pt&amp;p_card_id=0978&amp;p_version=2"/>
    <hyperlink ref="B323" r:id="rId950" display="https://www.ilo.org/dyn/icsc/showcard.display?p_lang=pt&amp;p_card_id=0979&amp;p_version=2"/>
    <hyperlink ref="B324" r:id="rId951" display="https://www.ilo.org/dyn/icsc/showcard.display?p_lang=pt&amp;p_card_id=0980&amp;p_version=2"/>
    <hyperlink ref="B326" r:id="rId952" display="https://www.ilo.org/dyn/icsc/showcard.display?p_lang=pt&amp;p_card_id=0981&amp;p_version=2"/>
    <hyperlink ref="B327" r:id="rId953" display="https://www.ilo.org/dyn/icsc/showcard.display?p_lang=pt&amp;p_card_id=0982&amp;p_version=2"/>
    <hyperlink ref="B1613" r:id="rId954" display="https://www.ilo.org/dyn/icsc/showcard.display?p_lang=pt&amp;p_card_id=0983&amp;p_version=2"/>
    <hyperlink ref="B555" r:id="rId955" display="https://www.ilo.org/dyn/icsc/showcard.display?p_lang=pt&amp;p_card_id=0984&amp;p_version=2"/>
    <hyperlink ref="B369" r:id="rId956" display="https://www.ilo.org/dyn/icsc/showcard.display?p_lang=pt&amp;p_card_id=0985&amp;p_version=2"/>
    <hyperlink ref="B1424" r:id="rId957" display="https://www.ilo.org/dyn/icsc/showcard.display?p_lang=pt&amp;p_card_id=0986&amp;p_version=2"/>
    <hyperlink ref="B1557" r:id="rId958" display="https://www.ilo.org/dyn/icsc/showcard.display?p_lang=pt&amp;p_card_id=0987&amp;p_version=2"/>
    <hyperlink ref="B224" r:id="rId959" display="https://www.ilo.org/dyn/icsc/showcard.display?p_lang=pt&amp;p_card_id=0988&amp;p_version=2"/>
    <hyperlink ref="B393" r:id="rId960" display="https://www.ilo.org/dyn/icsc/showcard.display?p_lang=pt&amp;p_card_id=0990&amp;p_version=2"/>
    <hyperlink ref="B1271" r:id="rId961" display="https://www.ilo.org/dyn/icsc/showcard.display?p_lang=pt&amp;p_card_id=0991&amp;p_version=2"/>
    <hyperlink ref="B1652" r:id="rId962" display="https://www.ilo.org/dyn/icsc/showcard.display?p_lang=pt&amp;p_card_id=0992&amp;p_version=2"/>
    <hyperlink ref="B564" r:id="rId963" display="https://www.ilo.org/dyn/icsc/showcard.display?p_lang=pt&amp;p_card_id=0995&amp;p_version=2"/>
    <hyperlink ref="B411" r:id="rId964" display="https://www.ilo.org/dyn/icsc/showcard.display?p_lang=pt&amp;p_card_id=0996&amp;p_version=2"/>
    <hyperlink ref="B1411" r:id="rId965" display="https://www.ilo.org/dyn/icsc/showcard.display?p_lang=pt&amp;p_card_id=0997&amp;p_version=2"/>
    <hyperlink ref="B1571" r:id="rId966" display="https://www.ilo.org/dyn/icsc/showcard.display?p_lang=pt&amp;p_card_id=0999&amp;p_version=2"/>
    <hyperlink ref="B245" r:id="rId967" display="https://www.ilo.org/dyn/icsc/showcard.display?p_lang=pt&amp;p_card_id=1000&amp;p_version=2"/>
    <hyperlink ref="B443" r:id="rId968" display="https://www.ilo.org/dyn/icsc/showcard.display?p_lang=pt&amp;p_card_id=1001&amp;p_version=2"/>
    <hyperlink ref="B1397" r:id="rId969" display="https://www.ilo.org/dyn/icsc/showcard.display?p_lang=pt&amp;p_card_id=1002&amp;p_version=2"/>
    <hyperlink ref="B1126" r:id="rId970" display="https://www.ilo.org/dyn/icsc/showcard.display?p_lang=pt&amp;p_card_id=1003&amp;p_version=2"/>
    <hyperlink ref="B1340" r:id="rId971" display="https://www.ilo.org/dyn/icsc/showcard.display?p_lang=pt&amp;p_card_id=1005&amp;p_version=2"/>
    <hyperlink ref="B444" r:id="rId972" display="https://www.ilo.org/dyn/icsc/showcard.display?p_lang=pt&amp;p_card_id=1006&amp;p_version=2"/>
    <hyperlink ref="B833" r:id="rId973" display="https://www.ilo.org/dyn/icsc/showcard.display?p_lang=pt&amp;p_card_id=1007&amp;p_version=2"/>
    <hyperlink ref="B1239" r:id="rId974" display="https://www.ilo.org/dyn/icsc/showcard.display?p_lang=pt&amp;p_card_id=1008&amp;p_version=2"/>
    <hyperlink ref="B1633" r:id="rId975" display="https://www.ilo.org/dyn/icsc/showcard.display?p_lang=pt&amp;p_card_id=1009&amp;p_version=2"/>
    <hyperlink ref="B1629" r:id="rId976" display="https://www.ilo.org/dyn/icsc/showcard.display?p_lang=pt&amp;p_card_id=1010&amp;p_version=2"/>
    <hyperlink ref="B86" r:id="rId977" display="https://www.ilo.org/dyn/icsc/showcard.display?p_lang=pt&amp;p_card_id=1012&amp;p_version=2"/>
    <hyperlink ref="B271" r:id="rId978" display="https://www.ilo.org/dyn/icsc/showcard.display?p_lang=pt&amp;p_card_id=1013&amp;p_version=2"/>
    <hyperlink ref="B605" r:id="rId979" display="https://www.ilo.org/dyn/icsc/showcard.display?p_lang=pt&amp;p_card_id=1014&amp;p_version=2"/>
    <hyperlink ref="B390" r:id="rId980" display="https://www.ilo.org/dyn/icsc/showcard.display?p_lang=pt&amp;p_card_id=1015&amp;p_version=2"/>
    <hyperlink ref="B724" r:id="rId981" display="https://www.ilo.org/dyn/icsc/showcard.display?p_lang=pt&amp;p_card_id=1016&amp;p_version=2"/>
    <hyperlink ref="B290" r:id="rId982" display="https://www.ilo.org/dyn/icsc/showcard.display?p_lang=pt&amp;p_card_id=1017&amp;p_version=2"/>
    <hyperlink ref="B608" r:id="rId983" display="https://www.ilo.org/dyn/icsc/showcard.display?p_lang=pt&amp;p_card_id=1018&amp;p_version=2"/>
    <hyperlink ref="B1135" r:id="rId984" display="https://www.ilo.org/dyn/icsc/showcard.display?p_lang=pt&amp;p_card_id=1019&amp;p_version=2"/>
    <hyperlink ref="B1702" r:id="rId985" display="https://www.ilo.org/dyn/icsc/showcard.display?p_lang=pt&amp;p_card_id=1020&amp;p_version=2"/>
    <hyperlink ref="B817" r:id="rId986" display="https://www.ilo.org/dyn/icsc/showcard.display?p_lang=pt&amp;p_card_id=1021&amp;p_version=2"/>
    <hyperlink ref="B680" r:id="rId987" display="https://www.ilo.org/dyn/icsc/showcard.display?p_lang=pt&amp;p_card_id=1022&amp;p_version=2"/>
    <hyperlink ref="B856" r:id="rId988" display="https://www.ilo.org/dyn/icsc/showcard.display?p_lang=pt&amp;p_card_id=1023&amp;p_version=2"/>
    <hyperlink ref="B1433" r:id="rId989" display="https://www.ilo.org/dyn/icsc/showcard.display?p_lang=pt&amp;p_card_id=1024&amp;p_version=2"/>
    <hyperlink ref="B129" r:id="rId990" display="https://www.ilo.org/dyn/icsc/showcard.display?p_lang=pt&amp;p_card_id=1025&amp;p_version=2"/>
    <hyperlink ref="B1310" r:id="rId991" display="https://www.ilo.org/dyn/icsc/showcard.display?p_lang=pt&amp;p_card_id=1026&amp;p_version=2"/>
    <hyperlink ref="B47" r:id="rId992" display="https://www.ilo.org/dyn/icsc/showcard.display?p_lang=pt&amp;p_card_id=1027&amp;p_version=2"/>
    <hyperlink ref="B1130" r:id="rId993" display="https://www.ilo.org/dyn/icsc/showcard.display?p_lang=pt&amp;p_card_id=1028&amp;p_version=2"/>
    <hyperlink ref="B171" r:id="rId994" display="https://www.ilo.org/dyn/icsc/showcard.display?p_lang=pt&amp;p_card_id=1029&amp;p_version=2"/>
    <hyperlink ref="B1324" r:id="rId995" display="https://www.ilo.org/dyn/icsc/showcard.display?p_lang=pt&amp;p_card_id=1030&amp;p_version=2"/>
    <hyperlink ref="B1132" r:id="rId996" display="https://www.ilo.org/dyn/icsc/showcard.display?p_lang=pt&amp;p_card_id=1031&amp;p_version=2"/>
    <hyperlink ref="B751" r:id="rId997" display="https://www.ilo.org/dyn/icsc/showcard.display?p_lang=pt&amp;p_card_id=1032&amp;p_version=2"/>
    <hyperlink ref="B943" r:id="rId998" display="https://www.ilo.org/dyn/icsc/showcard.display?p_lang=pt&amp;p_card_id=1033&amp;p_version=2"/>
    <hyperlink ref="B1289" r:id="rId999" display="https://www.ilo.org/dyn/icsc/showcard.display?p_lang=pt&amp;p_card_id=1034&amp;p_version=2"/>
    <hyperlink ref="B1366" r:id="rId1000" display="https://www.ilo.org/dyn/icsc/showcard.display?p_lang=pt&amp;p_card_id=1035&amp;p_version=2"/>
    <hyperlink ref="B1321" r:id="rId1001" display="https://www.ilo.org/dyn/icsc/showcard.display?p_lang=pt&amp;p_card_id=1036&amp;p_version=2"/>
    <hyperlink ref="B242" r:id="rId1002" display="https://www.ilo.org/dyn/icsc/showcard.display?p_lang=pt&amp;p_card_id=1037&amp;p_version=2"/>
    <hyperlink ref="B1418" r:id="rId1003" display="https://www.ilo.org/dyn/icsc/showcard.display?p_lang=pt&amp;p_card_id=1038&amp;p_version=2"/>
    <hyperlink ref="B401" r:id="rId1004" display="https://www.ilo.org/dyn/icsc/showcard.display?p_lang=pt&amp;p_card_id=1039&amp;p_version=2"/>
    <hyperlink ref="B410" r:id="rId1005" display="https://www.ilo.org/dyn/icsc/showcard.display?p_lang=pt&amp;p_card_id=1040&amp;p_version=2"/>
    <hyperlink ref="B246" r:id="rId1006" display="https://www.ilo.org/dyn/icsc/showcard.display?p_lang=pt&amp;p_card_id=1041&amp;p_version=2"/>
    <hyperlink ref="B180" r:id="rId1007" display="https://www.ilo.org/dyn/icsc/showcard.display?p_lang=pt&amp;p_card_id=1042&amp;p_version=2"/>
    <hyperlink ref="B1681" r:id="rId1008" display="https://www.ilo.org/dyn/icsc/showcard.display?p_lang=pt&amp;p_card_id=1043&amp;p_version=2"/>
    <hyperlink ref="B1436" r:id="rId1009" display="https://www.ilo.org/dyn/icsc/showcard.display?p_lang=pt&amp;p_card_id=1044&amp;p_version=2"/>
    <hyperlink ref="B257" r:id="rId1010" display="https://www.ilo.org/dyn/icsc/showcard.display?p_lang=pt&amp;p_card_id=1045&amp;p_version=2"/>
    <hyperlink ref="B247" r:id="rId1011" display="https://www.ilo.org/dyn/icsc/showcard.display?p_lang=pt&amp;p_card_id=1046&amp;p_version=2"/>
    <hyperlink ref="B223" r:id="rId1012" display="https://www.ilo.org/dyn/icsc/showcard.display?p_lang=pt&amp;p_card_id=1047&amp;p_version=2"/>
    <hyperlink ref="B735" r:id="rId1013" display="https://www.ilo.org/dyn/icsc/showcard.display?p_lang=pt&amp;p_card_id=1048&amp;p_version=2"/>
    <hyperlink ref="B660" r:id="rId1014" display="https://www.ilo.org/dyn/icsc/showcard.display?p_lang=pt&amp;p_card_id=1049&amp;p_version=2"/>
    <hyperlink ref="B773" r:id="rId1015" display="https://www.ilo.org/dyn/icsc/showcard.display?p_lang=pt&amp;p_card_id=1050&amp;p_version=2"/>
    <hyperlink ref="B1367" r:id="rId1016" display="https://www.ilo.org/dyn/icsc/showcard.display?p_lang=pt&amp;p_card_id=1051&amp;p_version=2"/>
    <hyperlink ref="B226" r:id="rId1017" display="https://www.ilo.org/dyn/icsc/showcard.display?p_lang=pt&amp;p_card_id=1052&amp;p_version=2"/>
    <hyperlink ref="B304" r:id="rId1018" display="https://www.ilo.org/dyn/icsc/showcard.display?p_lang=pt&amp;p_card_id=1053&amp;p_version=2"/>
    <hyperlink ref="B622" r:id="rId1019" display="https://www.ilo.org/dyn/icsc/showcard.display?p_lang=pt&amp;p_card_id=1054&amp;p_version=2"/>
    <hyperlink ref="B1317" r:id="rId1020" display="https://www.ilo.org/dyn/icsc/showcard.display?p_lang=pt&amp;p_card_id=1055&amp;p_version=2"/>
    <hyperlink ref="B1588" r:id="rId1021" display="https://www.ilo.org/dyn/icsc/showcard.display?p_lang=pt&amp;p_card_id=1056&amp;p_version=2"/>
    <hyperlink ref="B699" r:id="rId1022" display="https://www.ilo.org/dyn/icsc/showcard.display?p_lang=pt&amp;p_card_id=1057&amp;p_version=2"/>
    <hyperlink ref="B1476" r:id="rId1023" display="https://www.ilo.org/dyn/icsc/showcard.display?p_lang=pt&amp;p_card_id=1059&amp;p_version=2"/>
    <hyperlink ref="B986" r:id="rId1024" display="https://www.ilo.org/dyn/icsc/showcard.display?p_lang=pt&amp;p_card_id=1060&amp;p_version=2"/>
    <hyperlink ref="B1520" r:id="rId1025" display="https://www.ilo.org/dyn/icsc/showcard.display?p_lang=pt&amp;p_card_id=1061&amp;p_version=2"/>
    <hyperlink ref="B1344" r:id="rId1026" display="https://www.ilo.org/dyn/icsc/showcard.display?p_lang=pt&amp;p_card_id=1062&amp;p_version=2"/>
    <hyperlink ref="B199" r:id="rId1027" display="https://www.ilo.org/dyn/icsc/showcard.display?p_lang=pt&amp;p_card_id=1063&amp;p_version=2"/>
    <hyperlink ref="B665" r:id="rId1028" display="https://www.ilo.org/dyn/icsc/showcard.display?p_lang=pt&amp;p_card_id=1064&amp;p_version=2"/>
    <hyperlink ref="B1180" r:id="rId1029" display="https://www.ilo.org/dyn/icsc/showcard.display?p_lang=pt&amp;p_card_id=1065&amp;p_version=2"/>
    <hyperlink ref="B310" r:id="rId1030" display="https://www.ilo.org/dyn/icsc/showcard.display?p_lang=pt&amp;p_card_id=1066&amp;p_version=2"/>
    <hyperlink ref="B796" r:id="rId1031" display="https://www.ilo.org/dyn/icsc/showcard.display?p_lang=pt&amp;p_card_id=1068&amp;p_version=2"/>
    <hyperlink ref="B250" r:id="rId1032" display="https://www.ilo.org/dyn/icsc/showcard.display?p_lang=pt&amp;p_card_id=1069&amp;p_version=2"/>
    <hyperlink ref="B69" r:id="rId1033" display="https://www.ilo.org/dyn/icsc/showcard.display?p_lang=pt&amp;p_card_id=1070&amp;p_version=2"/>
    <hyperlink ref="B675" r:id="rId1034" display="https://www.ilo.org/dyn/icsc/showcard.display?p_lang=pt&amp;p_card_id=1071&amp;p_version=2"/>
    <hyperlink ref="B282" r:id="rId1035" display="https://www.ilo.org/dyn/icsc/showcard.display?p_lang=pt&amp;p_card_id=1073&amp;p_version=2"/>
    <hyperlink ref="B289" r:id="rId1036" display="https://www.ilo.org/dyn/icsc/showcard.display?p_lang=pt&amp;p_card_id=1074&amp;p_version=2"/>
    <hyperlink ref="B747" r:id="rId1037" display="https://www.ilo.org/dyn/icsc/showcard.display?p_lang=pt&amp;p_card_id=1075&amp;p_version=2"/>
    <hyperlink ref="B611" r:id="rId1038" display="https://www.ilo.org/dyn/icsc/showcard.display?p_lang=pt&amp;p_card_id=1076&amp;p_version=2"/>
    <hyperlink ref="B822" r:id="rId1039" display="https://www.ilo.org/dyn/icsc/showcard.display?p_lang=pt&amp;p_card_id=1078&amp;p_version=2"/>
    <hyperlink ref="B1373" r:id="rId1040" display="https://www.ilo.org/dyn/icsc/showcard.display?p_lang=pt&amp;p_card_id=1079&amp;p_version=2"/>
    <hyperlink ref="B117" r:id="rId1041" display="https://www.ilo.org/dyn/icsc/showcard.display?p_lang=pt&amp;p_card_id=1080&amp;p_version=2"/>
    <hyperlink ref="B128" r:id="rId1042" display="https://www.ilo.org/dyn/icsc/showcard.display?p_lang=pt&amp;p_card_id=1081&amp;p_version=2"/>
    <hyperlink ref="B900" r:id="rId1043" display="https://www.ilo.org/dyn/icsc/showcard.display?p_lang=pt&amp;p_card_id=1082&amp;p_version=2"/>
    <hyperlink ref="B1550" r:id="rId1044" display="https://www.ilo.org/dyn/icsc/showcard.display?p_lang=pt&amp;p_card_id=1083&amp;p_version=2"/>
    <hyperlink ref="B1320" r:id="rId1045" display="https://www.ilo.org/dyn/icsc/showcard.display?p_lang=pt&amp;p_card_id=1084&amp;p_version=2"/>
    <hyperlink ref="B1432" r:id="rId1046" display="https://www.ilo.org/dyn/icsc/showcard.display?p_lang=pt&amp;p_card_id=1085&amp;p_version=2"/>
    <hyperlink ref="B1295" r:id="rId1047" display="https://www.ilo.org/dyn/icsc/showcard.display?p_lang=pt&amp;p_card_id=1086&amp;p_version=2"/>
    <hyperlink ref="B1375" r:id="rId1048" display="https://www.ilo.org/dyn/icsc/showcard.display?p_lang=pt&amp;p_card_id=1087&amp;p_version=2"/>
    <hyperlink ref="B1511" r:id="rId1049" display="https://www.ilo.org/dyn/icsc/showcard.display?p_lang=pt&amp;p_card_id=1088&amp;p_version=2"/>
    <hyperlink ref="B551" r:id="rId1050" display="https://www.ilo.org/dyn/icsc/showcard.display?p_lang=pt&amp;p_card_id=1089&amp;p_version=2"/>
    <hyperlink ref="B1151" r:id="rId1051" display="https://www.ilo.org/dyn/icsc/showcard.display?p_lang=pt&amp;p_card_id=1090&amp;p_version=2"/>
    <hyperlink ref="B1696" r:id="rId1052" display="https://www.ilo.org/dyn/icsc/showcard.display?p_lang=pt&amp;p_card_id=1091&amp;p_version=2"/>
    <hyperlink ref="B1587" r:id="rId1053" display="https://www.ilo.org/dyn/icsc/showcard.display?p_lang=pt&amp;p_card_id=1092&amp;p_version=2"/>
    <hyperlink ref="B534" r:id="rId1054" display="https://www.ilo.org/dyn/icsc/showcard.display?p_lang=pt&amp;p_card_id=1093&amp;p_version=2"/>
    <hyperlink ref="B901" r:id="rId1055" display="https://www.ilo.org/dyn/icsc/showcard.display?p_lang=pt&amp;p_card_id=1095&amp;p_version=2"/>
    <hyperlink ref="B786" r:id="rId1056" display="https://www.ilo.org/dyn/icsc/showcard.display?p_lang=pt&amp;p_card_id=1096&amp;p_version=2"/>
    <hyperlink ref="B1444" r:id="rId1057" display="https://www.ilo.org/dyn/icsc/showcard.display?p_lang=pt&amp;p_card_id=1097&amp;p_version=2"/>
    <hyperlink ref="B643" r:id="rId1058" display="https://www.ilo.org/dyn/icsc/showcard.display?p_lang=pt&amp;p_card_id=1098&amp;p_version=2"/>
    <hyperlink ref="B919" r:id="rId1059" display="https://www.ilo.org/dyn/icsc/showcard.display?p_lang=pt&amp;p_card_id=1099&amp;p_version=2"/>
    <hyperlink ref="B1554" r:id="rId1060" display="https://www.ilo.org/dyn/icsc/showcard.display?p_lang=pt&amp;p_card_id=1100&amp;p_version=2"/>
    <hyperlink ref="B606" r:id="rId1061" display="https://www.ilo.org/dyn/icsc/showcard.display?p_lang=pt&amp;p_card_id=1103&amp;p_version=2"/>
    <hyperlink ref="B1315" r:id="rId1062" display="https://www.ilo.org/dyn/icsc/showcard.display?p_lang=pt&amp;p_card_id=1104&amp;p_version=2"/>
    <hyperlink ref="B920" r:id="rId1063" display="https://www.ilo.org/dyn/icsc/showcard.display?p_lang=pt&amp;p_card_id=1105&amp;p_version=2"/>
    <hyperlink ref="B32" r:id="rId1064" display="https://www.ilo.org/dyn/icsc/showcard.display?p_lang=pt&amp;p_card_id=1106&amp;p_version=2"/>
    <hyperlink ref="B314" r:id="rId1065" display="https://www.ilo.org/dyn/icsc/showcard.display?p_lang=pt&amp;p_card_id=1107&amp;p_version=2"/>
    <hyperlink ref="B1286" r:id="rId1066" display="https://www.ilo.org/dyn/icsc/showcard.display?p_lang=pt&amp;p_card_id=1108&amp;p_version=2"/>
    <hyperlink ref="B1555" r:id="rId1067" display="https://www.ilo.org/dyn/icsc/showcard.display?p_lang=pt&amp;p_card_id=1109&amp;p_version=2"/>
    <hyperlink ref="B164" r:id="rId1068" display="https://www.ilo.org/dyn/icsc/showcard.display?p_lang=pt&amp;p_card_id=1110&amp;p_version=2"/>
    <hyperlink ref="B789" r:id="rId1069" display="https://www.ilo.org/dyn/icsc/showcard.display?p_lang=pt&amp;p_card_id=1111&amp;p_version=2"/>
    <hyperlink ref="B1313" r:id="rId1070" display="https://www.ilo.org/dyn/icsc/showcard.display?p_lang=pt&amp;p_card_id=1112&amp;p_version=2"/>
    <hyperlink ref="B1686" r:id="rId1071" display="https://www.ilo.org/dyn/icsc/showcard.display?p_lang=pt&amp;p_card_id=1113&amp;p_version=2"/>
    <hyperlink ref="B1123" r:id="rId1072" display="https://www.ilo.org/dyn/icsc/showcard.display?p_lang=pt&amp;p_card_id=1114&amp;p_version=2"/>
    <hyperlink ref="B248" r:id="rId1073" display="https://www.ilo.org/dyn/icsc/showcard.display?p_lang=pt&amp;p_card_id=1115&amp;p_version=2"/>
    <hyperlink ref="B254" r:id="rId1074" display="https://www.ilo.org/dyn/icsc/showcard.display?p_lang=pt&amp;p_card_id=1116&amp;p_version=2"/>
    <hyperlink ref="B256" r:id="rId1075" display="https://www.ilo.org/dyn/icsc/showcard.display?p_lang=pt&amp;p_card_id=1117&amp;p_version=2"/>
    <hyperlink ref="B360" r:id="rId1076" display="https://www.ilo.org/dyn/icsc/showcard.display?p_lang=pt&amp;p_card_id=1118&amp;p_version=2"/>
    <hyperlink ref="B416" r:id="rId1077" display="https://www.ilo.org/dyn/icsc/showcard.display?p_lang=pt&amp;p_card_id=1119&amp;p_version=2"/>
    <hyperlink ref="B259" r:id="rId1078" display="https://www.ilo.org/dyn/icsc/showcard.display?p_lang=pt&amp;p_card_id=1120&amp;p_version=2"/>
    <hyperlink ref="B921" r:id="rId1079" display="https://www.ilo.org/dyn/icsc/showcard.display?p_lang=pt&amp;p_card_id=1121&amp;p_version=2"/>
    <hyperlink ref="B552" r:id="rId1080" display="https://www.ilo.org/dyn/icsc/showcard.display?p_lang=pt&amp;p_card_id=1122&amp;p_version=2"/>
    <hyperlink ref="B624" r:id="rId1081" display="https://www.ilo.org/dyn/icsc/showcard.display?p_lang=pt&amp;p_card_id=1123&amp;p_version=2"/>
    <hyperlink ref="B1280" r:id="rId1082" display="https://www.ilo.org/dyn/icsc/showcard.display?p_lang=pt&amp;p_card_id=1124&amp;p_version=2"/>
    <hyperlink ref="B387" r:id="rId1083" display="https://www.ilo.org/dyn/icsc/showcard.display?p_lang=pt&amp;p_card_id=1125&amp;p_version=2"/>
    <hyperlink ref="B215" r:id="rId1084" display="https://www.ilo.org/dyn/icsc/showcard.display?p_lang=pt&amp;p_card_id=1126&amp;p_version=2"/>
    <hyperlink ref="B1283" r:id="rId1085" display="https://www.ilo.org/dyn/icsc/showcard.display?p_lang=pt&amp;p_card_id=1127&amp;p_version=2"/>
    <hyperlink ref="B1579" r:id="rId1086" display="https://www.ilo.org/dyn/icsc/showcard.display?p_lang=pt&amp;p_card_id=1128&amp;p_version=2"/>
    <hyperlink ref="B1623" r:id="rId1087" display="https://www.ilo.org/dyn/icsc/showcard.display?p_lang=pt&amp;p_card_id=1129&amp;p_version=2"/>
    <hyperlink ref="B714" r:id="rId1088" display="https://www.ilo.org/dyn/icsc/showcard.display?p_lang=pt&amp;p_card_id=1131&amp;p_version=2"/>
    <hyperlink ref="B1427" r:id="rId1089" display="https://www.ilo.org/dyn/icsc/showcard.display?p_lang=pt&amp;p_card_id=1132&amp;p_version=2"/>
    <hyperlink ref="B253" r:id="rId1090" display="https://www.ilo.org/dyn/icsc/showcard.display?p_lang=pt&amp;p_card_id=1133&amp;p_version=2"/>
    <hyperlink ref="B1628" r:id="rId1091" display="https://www.ilo.org/dyn/icsc/showcard.display?p_lang=pt&amp;p_card_id=1134&amp;p_version=2"/>
    <hyperlink ref="B1527" r:id="rId1092" display="https://www.ilo.org/dyn/icsc/showcard.display?p_lang=pt&amp;p_card_id=1135&amp;p_version=2"/>
    <hyperlink ref="B262" r:id="rId1093" display="https://www.ilo.org/dyn/icsc/showcard.display?p_lang=pt&amp;p_card_id=1136&amp;p_version=2"/>
    <hyperlink ref="B1416" r:id="rId1094" display="https://www.ilo.org/dyn/icsc/showcard.display?p_lang=pt&amp;p_card_id=1137&amp;p_version=2"/>
    <hyperlink ref="B1640" r:id="rId1095" display="https://www.ilo.org/dyn/icsc/showcard.display?p_lang=pt&amp;p_card_id=1138&amp;p_version=2"/>
    <hyperlink ref="B1597" r:id="rId1096" display="https://www.ilo.org/dyn/icsc/showcard.display?p_lang=pt&amp;p_card_id=1139&amp;p_version=2"/>
    <hyperlink ref="B1634" r:id="rId1097" display="https://www.ilo.org/dyn/icsc/showcard.display?p_lang=pt&amp;p_card_id=1140&amp;p_version=2"/>
    <hyperlink ref="B1695" r:id="rId1098" display="https://www.ilo.org/dyn/icsc/showcard.display?p_lang=pt&amp;p_card_id=1141&amp;p_version=2"/>
    <hyperlink ref="B1425" r:id="rId1099" display="https://www.ilo.org/dyn/icsc/showcard.display?p_lang=pt&amp;p_card_id=1142&amp;p_version=2"/>
    <hyperlink ref="B1408" r:id="rId1100" display="https://www.ilo.org/dyn/icsc/showcard.display?p_lang=pt&amp;p_card_id=1144&amp;p_version=2"/>
    <hyperlink ref="B1421" r:id="rId1101" display="https://www.ilo.org/dyn/icsc/showcard.display?p_lang=pt&amp;p_card_id=1145&amp;p_version=2"/>
    <hyperlink ref="B1070" r:id="rId1102" display="https://www.ilo.org/dyn/icsc/showcard.display?p_lang=pt&amp;p_card_id=1146&amp;p_version=2"/>
    <hyperlink ref="B959" r:id="rId1103" display="https://www.ilo.org/dyn/icsc/showcard.display?p_lang=pt&amp;p_card_id=1147&amp;p_version=2"/>
    <hyperlink ref="B1701" r:id="rId1104" display="https://www.ilo.org/dyn/icsc/showcard.display?p_lang=pt&amp;p_card_id=1148&amp;p_version=2"/>
    <hyperlink ref="B1335" r:id="rId1105" display="https://www.ilo.org/dyn/icsc/showcard.display?p_lang=pt&amp;p_card_id=1149&amp;p_version=2"/>
    <hyperlink ref="B107" r:id="rId1106" display="https://www.ilo.org/dyn/icsc/showcard.display?p_lang=pt&amp;p_card_id=1150&amp;p_version=2"/>
    <hyperlink ref="B1333" r:id="rId1107" display="https://www.ilo.org/dyn/icsc/showcard.display?p_lang=pt&amp;p_card_id=1151&amp;p_version=2"/>
    <hyperlink ref="B161" r:id="rId1108" display="https://www.ilo.org/dyn/icsc/showcard.display?p_lang=pt&amp;p_card_id=1152&amp;p_version=2"/>
    <hyperlink ref="B182" r:id="rId1109" display="https://www.ilo.org/dyn/icsc/showcard.display?p_lang=pt&amp;p_card_id=1153&amp;p_version=2"/>
    <hyperlink ref="B1306" r:id="rId1110" display="https://www.ilo.org/dyn/icsc/showcard.display?p_lang=pt&amp;p_card_id=1154&amp;p_version=2"/>
    <hyperlink ref="B663" r:id="rId1111" display="https://www.ilo.org/dyn/icsc/showcard.display?p_lang=pt&amp;p_card_id=1155&amp;p_version=2"/>
    <hyperlink ref="B1709" r:id="rId1112" display="https://www.ilo.org/dyn/icsc/showcard.display?p_lang=pt&amp;p_card_id=1156&amp;p_version=2"/>
    <hyperlink ref="B1532" r:id="rId1113" display="https://www.ilo.org/dyn/icsc/showcard.display?p_lang=pt&amp;p_card_id=1157&amp;p_version=2"/>
    <hyperlink ref="B987" r:id="rId1114" display="https://www.ilo.org/dyn/icsc/showcard.display?p_lang=pt&amp;p_card_id=1158&amp;p_version=2"/>
    <hyperlink ref="B1707" r:id="rId1115" display="https://www.ilo.org/dyn/icsc/showcard.display?p_lang=pt&amp;p_card_id=1159&amp;p_version=2"/>
    <hyperlink ref="B1330" r:id="rId1116" display="https://www.ilo.org/dyn/icsc/showcard.display?p_lang=pt&amp;p_card_id=1160&amp;p_version=2"/>
    <hyperlink ref="B1472" r:id="rId1117" display="https://www.ilo.org/dyn/icsc/showcard.display?p_lang=pt&amp;p_card_id=1161&amp;p_version=2"/>
    <hyperlink ref="B1301" r:id="rId1118" display="https://www.ilo.org/dyn/icsc/showcard.display?p_lang=pt&amp;p_card_id=1162&amp;p_version=2"/>
    <hyperlink ref="B1154" r:id="rId1119" display="https://www.ilo.org/dyn/icsc/showcard.display?p_lang=pt&amp;p_card_id=1163&amp;p_version=2"/>
    <hyperlink ref="B688" r:id="rId1120" display="https://www.ilo.org/dyn/icsc/showcard.display?p_lang=pt&amp;p_card_id=1164&amp;p_version=2"/>
    <hyperlink ref="B1431" r:id="rId1121" display="https://www.ilo.org/dyn/icsc/showcard.display?p_lang=pt&amp;p_card_id=1165&amp;p_version=2"/>
    <hyperlink ref="B214" r:id="rId1122" display="https://www.ilo.org/dyn/icsc/showcard.display?p_lang=pt&amp;p_card_id=1166&amp;p_version=2"/>
    <hyperlink ref="B932" r:id="rId1123" display="https://www.ilo.org/dyn/icsc/showcard.display?p_lang=pt&amp;p_card_id=1167&amp;p_version=2"/>
    <hyperlink ref="B669" r:id="rId1124" display="https://www.ilo.org/dyn/icsc/showcard.display?p_lang=pt&amp;p_card_id=1168&amp;p_version=2"/>
    <hyperlink ref="B902" r:id="rId1125" display="https://www.ilo.org/dyn/icsc/showcard.display?p_lang=pt&amp;p_card_id=1169&amp;p_version=2"/>
    <hyperlink ref="B1376" r:id="rId1126" display="https://www.ilo.org/dyn/icsc/showcard.display?p_lang=pt&amp;p_card_id=1170&amp;p_version=2"/>
    <hyperlink ref="B1144" r:id="rId1127" display="https://www.ilo.org/dyn/icsc/showcard.display?p_lang=pt&amp;p_card_id=1171&amp;p_version=2"/>
    <hyperlink ref="B1406" r:id="rId1128" display="https://www.ilo.org/dyn/icsc/showcard.display?p_lang=pt&amp;p_card_id=1172&amp;p_version=2"/>
    <hyperlink ref="B1312" r:id="rId1129" display="https://www.ilo.org/dyn/icsc/showcard.display?p_lang=pt&amp;p_card_id=1173&amp;p_version=2"/>
    <hyperlink ref="B1443" r:id="rId1130" display="https://www.ilo.org/dyn/icsc/showcard.display?p_lang=pt&amp;p_card_id=1174&amp;p_version=2"/>
    <hyperlink ref="B1457" r:id="rId1131" display="https://www.ilo.org/dyn/icsc/showcard.display?p_lang=pt&amp;p_card_id=1175&amp;p_version=2"/>
    <hyperlink ref="B1339" r:id="rId1132" display="https://www.ilo.org/dyn/icsc/showcard.display?p_lang=pt&amp;p_card_id=1176&amp;p_version=2"/>
    <hyperlink ref="B515" r:id="rId1133" display="https://www.ilo.org/dyn/icsc/showcard.display?p_lang=pt&amp;p_card_id=1177&amp;p_version=2"/>
    <hyperlink ref="B1169" r:id="rId1134" display="https://www.ilo.org/dyn/icsc/showcard.display?p_lang=pt&amp;p_card_id=1178&amp;p_version=2"/>
    <hyperlink ref="B1174" r:id="rId1135" display="https://www.ilo.org/dyn/icsc/showcard.display?p_lang=pt&amp;p_card_id=1179&amp;p_version=2"/>
    <hyperlink ref="B1365" r:id="rId1136" display="https://www.ilo.org/dyn/icsc/showcard.display?p_lang=pt&amp;p_card_id=1180&amp;p_version=2"/>
    <hyperlink ref="B1614" r:id="rId1137" display="https://www.ilo.org/dyn/icsc/showcard.display?p_lang=pt&amp;p_card_id=1181&amp;p_version=2"/>
    <hyperlink ref="B1304" r:id="rId1138" display="https://www.ilo.org/dyn/icsc/showcard.display?p_lang=pt&amp;p_card_id=1182&amp;p_version=2"/>
    <hyperlink ref="B1071" r:id="rId1139" display="https://www.ilo.org/dyn/icsc/showcard.display?p_lang=pt&amp;p_card_id=1183&amp;p_version=2"/>
    <hyperlink ref="B1272" r:id="rId1140" display="https://www.ilo.org/dyn/icsc/showcard.display?p_lang=pt&amp;p_card_id=1184&amp;p_version=2"/>
    <hyperlink ref="B1166" r:id="rId1141" display="https://www.ilo.org/dyn/icsc/showcard.display?p_lang=pt&amp;p_card_id=1186&amp;p_version=2"/>
    <hyperlink ref="B1694" r:id="rId1142" display="https://www.ilo.org/dyn/icsc/showcard.display?p_lang=pt&amp;p_card_id=1187&amp;p_version=2"/>
    <hyperlink ref="B771" r:id="rId1143" display="https://www.ilo.org/dyn/icsc/showcard.display?p_lang=pt&amp;p_card_id=1188&amp;p_version=2"/>
    <hyperlink ref="B1486" r:id="rId1144" display="https://www.ilo.org/dyn/icsc/showcard.display?p_lang=pt&amp;p_card_id=1189&amp;p_version=2"/>
    <hyperlink ref="B695" r:id="rId1145" display="https://www.ilo.org/dyn/icsc/showcard.display?p_lang=pt&amp;p_card_id=1190&amp;p_version=2"/>
    <hyperlink ref="B1270" r:id="rId1146" display="https://www.ilo.org/dyn/icsc/showcard.display?p_lang=pt&amp;p_card_id=1191&amp;p_version=2"/>
    <hyperlink ref="B437" r:id="rId1147" display="https://www.ilo.org/dyn/icsc/showcard.display?p_lang=pt&amp;p_card_id=1192&amp;p_version=2"/>
    <hyperlink ref="B1525" r:id="rId1148" display="https://www.ilo.org/dyn/icsc/showcard.display?p_lang=pt&amp;p_card_id=1193&amp;p_version=2"/>
    <hyperlink ref="B243" r:id="rId1149" display="https://www.ilo.org/dyn/icsc/showcard.display?p_lang=pt&amp;p_card_id=1194&amp;p_version=2"/>
    <hyperlink ref="B1621" r:id="rId1150" display="https://www.ilo.org/dyn/icsc/showcard.display?p_lang=pt&amp;p_card_id=1197&amp;p_version=2"/>
    <hyperlink ref="B53" r:id="rId1151" display="https://www.ilo.org/dyn/icsc/showcard.display?p_lang=pt&amp;p_card_id=1198&amp;p_version=2"/>
    <hyperlink ref="B480" r:id="rId1152" display="https://www.ilo.org/dyn/icsc/showcard.display?p_lang=pt&amp;p_card_id=1199&amp;p_version=2"/>
    <hyperlink ref="B1637" r:id="rId1153" display="https://www.ilo.org/dyn/icsc/showcard.display?p_lang=pt&amp;p_card_id=1200&amp;p_version=2"/>
    <hyperlink ref="B1699" r:id="rId1154" display="https://www.ilo.org/dyn/icsc/showcard.display?p_lang=pt&amp;p_card_id=1201&amp;p_version=2"/>
    <hyperlink ref="B428" r:id="rId1155" display="https://www.ilo.org/dyn/icsc/showcard.display?p_lang=pt&amp;p_card_id=1202&amp;p_version=2"/>
    <hyperlink ref="B1290" r:id="rId1156" display="https://www.ilo.org/dyn/icsc/showcard.display?p_lang=pt&amp;p_card_id=1203&amp;p_version=2"/>
    <hyperlink ref="B235" r:id="rId1157" display="https://www.ilo.org/dyn/icsc/showcard.display?p_lang=pt&amp;p_card_id=1205&amp;p_version=2"/>
    <hyperlink ref="B264" r:id="rId1158" display="https://www.ilo.org/dyn/icsc/showcard.display?p_lang=pt&amp;p_card_id=1206&amp;p_version=2"/>
    <hyperlink ref="B269" r:id="rId1159" display="https://www.ilo.org/dyn/icsc/showcard.display?p_lang=pt&amp;p_card_id=1207&amp;p_version=2"/>
    <hyperlink ref="B358" r:id="rId1160" display="https://www.ilo.org/dyn/icsc/showcard.display?p_lang=pt&amp;p_card_id=1208&amp;p_version=2"/>
    <hyperlink ref="B322" r:id="rId1161" display="https://www.ilo.org/dyn/icsc/showcard.display?p_lang=pt&amp;p_card_id=1209&amp;p_version=2"/>
    <hyperlink ref="B354" r:id="rId1162" display="https://www.ilo.org/dyn/icsc/showcard.display?p_lang=pt&amp;p_card_id=1210&amp;p_version=2"/>
    <hyperlink ref="B302" r:id="rId1163" display="https://www.ilo.org/dyn/icsc/showcard.display?p_lang=pt&amp;p_card_id=1211&amp;p_version=2"/>
    <hyperlink ref="B321" r:id="rId1164" display="https://www.ilo.org/dyn/icsc/showcard.display?p_lang=pt&amp;p_card_id=1212&amp;p_version=2"/>
    <hyperlink ref="B355" r:id="rId1165" display="https://www.ilo.org/dyn/icsc/showcard.display?p_lang=pt&amp;p_card_id=1213&amp;p_version=2"/>
    <hyperlink ref="B1355" r:id="rId1166" display="https://www.ilo.org/dyn/icsc/showcard.display?p_lang=pt&amp;p_card_id=1214&amp;p_version=2"/>
    <hyperlink ref="B1415" r:id="rId1167" display="https://www.ilo.org/dyn/icsc/showcard.display?p_lang=pt&amp;p_card_id=1215&amp;p_version=2"/>
    <hyperlink ref="B1518" r:id="rId1168" display="https://www.ilo.org/dyn/icsc/showcard.display?p_lang=pt&amp;p_card_id=1216&amp;p_version=2"/>
    <hyperlink ref="B1491" r:id="rId1169" display="https://www.ilo.org/dyn/icsc/showcard.display?p_lang=pt&amp;p_card_id=1217&amp;p_version=2"/>
    <hyperlink ref="B1603" r:id="rId1170" display="https://www.ilo.org/dyn/icsc/showcard.display?p_lang=pt&amp;p_card_id=1218&amp;p_version=2"/>
    <hyperlink ref="B1254" r:id="rId1171" display="https://www.ilo.org/dyn/icsc/showcard.display?p_lang=pt&amp;p_card_id=1219&amp;p_version=2"/>
    <hyperlink ref="B1605" r:id="rId1172" display="https://www.ilo.org/dyn/icsc/showcard.display?p_lang=pt&amp;p_card_id=1220&amp;p_version=2"/>
    <hyperlink ref="B372" r:id="rId1173" display="https://www.ilo.org/dyn/icsc/showcard.display?p_lang=pt&amp;p_card_id=1221&amp;p_version=2"/>
    <hyperlink ref="B1072" r:id="rId1174" display="https://www.ilo.org/dyn/icsc/showcard.display?p_lang=pt&amp;p_card_id=1222&amp;p_version=2"/>
    <hyperlink ref="B720" r:id="rId1175" display="https://www.ilo.org/dyn/icsc/showcard.display?p_lang=pt&amp;p_card_id=1223&amp;p_version=2"/>
    <hyperlink ref="B389" r:id="rId1176" display="https://www.ilo.org/dyn/icsc/showcard.display?p_lang=pt&amp;p_card_id=1224&amp;p_version=2"/>
    <hyperlink ref="B391" r:id="rId1177" display="https://www.ilo.org/dyn/icsc/showcard.display?p_lang=pt&amp;p_card_id=1225&amp;p_version=2"/>
    <hyperlink ref="B1299" r:id="rId1178" display="https://www.ilo.org/dyn/icsc/showcard.display?p_lang=pt&amp;p_card_id=1226&amp;p_version=2"/>
    <hyperlink ref="B823" r:id="rId1179" display="https://www.ilo.org/dyn/icsc/showcard.display?p_lang=pt&amp;p_card_id=1227&amp;p_version=2"/>
    <hyperlink ref="B210" r:id="rId1180" display="https://www.ilo.org/dyn/icsc/showcard.display?p_lang=pt&amp;p_card_id=1228&amp;p_version=2"/>
    <hyperlink ref="B1407" r:id="rId1181" display="https://www.ilo.org/dyn/icsc/showcard.display?p_lang=pt&amp;p_card_id=1229&amp;p_version=2"/>
    <hyperlink ref="B433" r:id="rId1182" display="https://www.ilo.org/dyn/icsc/showcard.display?p_lang=pt&amp;p_card_id=1230&amp;p_version=2"/>
    <hyperlink ref="B800" r:id="rId1183" display="https://www.ilo.org/dyn/icsc/showcard.display?p_lang=pt&amp;p_card_id=1231&amp;p_version=2"/>
    <hyperlink ref="B1004" r:id="rId1184" display="https://www.ilo.org/dyn/icsc/showcard.display?p_lang=pt&amp;p_card_id=1232&amp;p_version=2"/>
    <hyperlink ref="B412" r:id="rId1185" display="https://www.ilo.org/dyn/icsc/showcard.display?p_lang=pt&amp;p_card_id=1233&amp;p_version=2"/>
    <hyperlink ref="B707" r:id="rId1186" display="https://www.ilo.org/dyn/icsc/showcard.display?p_lang=pt&amp;p_card_id=1234&amp;p_version=2"/>
    <hyperlink ref="B719" r:id="rId1187" display="https://www.ilo.org/dyn/icsc/showcard.display?p_lang=pt&amp;p_card_id=1235&amp;p_version=2"/>
    <hyperlink ref="B1453" r:id="rId1188" display="https://www.ilo.org/dyn/icsc/showcard.display?p_lang=pt&amp;p_card_id=1236&amp;p_version=2"/>
    <hyperlink ref="B1429" r:id="rId1189" display="https://www.ilo.org/dyn/icsc/showcard.display?p_lang=pt&amp;p_card_id=1238&amp;p_version=2"/>
    <hyperlink ref="B1465" r:id="rId1190" display="https://www.ilo.org/dyn/icsc/showcard.display?p_lang=pt&amp;p_card_id=1239&amp;p_version=2"/>
    <hyperlink ref="B1533" r:id="rId1191" display="https://www.ilo.org/dyn/icsc/showcard.display?p_lang=pt&amp;p_card_id=1240&amp;p_version=2"/>
    <hyperlink ref="B318" r:id="rId1192" display="https://www.ilo.org/dyn/icsc/showcard.display?p_lang=pt&amp;p_card_id=1241&amp;p_version=2"/>
    <hyperlink ref="B790" r:id="rId1193" display="https://www.ilo.org/dyn/icsc/showcard.display?p_lang=pt&amp;p_card_id=1242&amp;p_version=2"/>
    <hyperlink ref="B804" r:id="rId1194" display="https://www.ilo.org/dyn/icsc/showcard.display?p_lang=pt&amp;p_card_id=1243&amp;p_version=2"/>
    <hyperlink ref="B587" r:id="rId1195" display="https://www.ilo.org/dyn/icsc/showcard.display?p_lang=pt&amp;p_card_id=1244&amp;p_version=2"/>
    <hyperlink ref="B463" r:id="rId1196" display="https://www.ilo.org/dyn/icsc/showcard.display?p_lang=pt&amp;p_card_id=1245&amp;p_version=2"/>
    <hyperlink ref="B1252" r:id="rId1197" display="https://www.ilo.org/dyn/icsc/showcard.display?p_lang=pt&amp;p_card_id=1246&amp;p_version=2"/>
    <hyperlink ref="B1615" r:id="rId1198" display="https://www.ilo.org/dyn/icsc/showcard.display?p_lang=pt&amp;p_card_id=1247&amp;p_version=2"/>
    <hyperlink ref="B988" r:id="rId1199" display="https://www.ilo.org/dyn/icsc/showcard.display?p_lang=pt&amp;p_card_id=1248&amp;p_version=2"/>
    <hyperlink ref="B1581" r:id="rId1200" display="https://www.ilo.org/dyn/icsc/showcard.display?p_lang=pt&amp;p_card_id=1249&amp;p_version=2"/>
    <hyperlink ref="B963" r:id="rId1201" display="https://www.ilo.org/dyn/icsc/showcard.display?p_lang=pt&amp;p_card_id=1250&amp;p_version=2"/>
    <hyperlink ref="B1073" r:id="rId1202" display="https://www.ilo.org/dyn/icsc/showcard.display?p_lang=pt&amp;p_card_id=1252&amp;p_version=2"/>
    <hyperlink ref="B148" r:id="rId1203" display="https://www.ilo.org/dyn/icsc/showcard.display?p_lang=pt&amp;p_card_id=1253&amp;p_version=2"/>
    <hyperlink ref="B812" r:id="rId1204" display="https://www.ilo.org/dyn/icsc/showcard.display?p_lang=pt&amp;p_card_id=1254&amp;p_version=2"/>
    <hyperlink ref="B237" r:id="rId1205" display="https://www.ilo.org/dyn/icsc/showcard.display?p_lang=pt&amp;p_card_id=1255&amp;p_version=2"/>
    <hyperlink ref="B1512" r:id="rId1206" display="https://www.ilo.org/dyn/icsc/showcard.display?p_lang=pt&amp;p_card_id=1256&amp;p_version=2"/>
    <hyperlink ref="B685" r:id="rId1207" display="https://www.ilo.org/dyn/icsc/showcard.display?p_lang=pt&amp;p_card_id=1257&amp;p_version=2"/>
    <hyperlink ref="B686" r:id="rId1208" display="https://www.ilo.org/dyn/icsc/showcard.display?p_lang=pt&amp;p_card_id=1259&amp;p_version=2"/>
    <hyperlink ref="B1292" r:id="rId1209" display="https://www.ilo.org/dyn/icsc/showcard.display?p_lang=pt&amp;p_card_id=1260&amp;p_version=2"/>
    <hyperlink ref="B201" r:id="rId1210" display="https://www.ilo.org/dyn/icsc/showcard.display?p_lang=pt&amp;p_card_id=1261&amp;p_version=2"/>
    <hyperlink ref="B144" r:id="rId1211" display="https://www.ilo.org/dyn/icsc/showcard.display?p_lang=pt&amp;p_card_id=1262&amp;p_version=2"/>
    <hyperlink ref="B145" r:id="rId1212" display="https://www.ilo.org/dyn/icsc/showcard.display?p_lang=pt&amp;p_card_id=1263&amp;p_version=2"/>
    <hyperlink ref="B1074" r:id="rId1213" display="https://www.ilo.org/dyn/icsc/showcard.display?p_lang=pt&amp;p_card_id=1264&amp;p_version=2"/>
    <hyperlink ref="B1600" r:id="rId1214" display="https://www.ilo.org/dyn/icsc/showcard.display?p_lang=pt&amp;p_card_id=1265&amp;p_version=2"/>
    <hyperlink ref="B1075" r:id="rId1215" display="https://www.ilo.org/dyn/icsc/showcard.display?p_lang=pt&amp;p_card_id=1266&amp;p_version=2"/>
    <hyperlink ref="B1002" r:id="rId1216" display="https://www.ilo.org/dyn/icsc/showcard.display?p_lang=pt&amp;p_card_id=1267&amp;p_version=2"/>
    <hyperlink ref="B1697" r:id="rId1217" display="https://www.ilo.org/dyn/icsc/showcard.display?p_lang=pt&amp;p_card_id=1268&amp;p_version=2"/>
    <hyperlink ref="B1076" r:id="rId1218" display="https://www.ilo.org/dyn/icsc/showcard.display?p_lang=pt&amp;p_card_id=1269&amp;p_version=2"/>
    <hyperlink ref="B1706" r:id="rId1219" display="https://www.ilo.org/dyn/icsc/showcard.display?p_lang=pt&amp;p_card_id=1270&amp;p_version=2"/>
    <hyperlink ref="B1077" r:id="rId1220" display="https://www.ilo.org/dyn/icsc/showcard.display?p_lang=pt&amp;p_card_id=1271&amp;p_version=2"/>
    <hyperlink ref="B1426" r:id="rId1221" display="https://www.ilo.org/dyn/icsc/showcard.display?p_lang=pt&amp;p_card_id=1272&amp;p_version=2"/>
    <hyperlink ref="B1461" r:id="rId1222" display="https://www.ilo.org/dyn/icsc/showcard.display?p_lang=pt&amp;p_card_id=1273&amp;p_version=2"/>
    <hyperlink ref="B1482" r:id="rId1223" display="https://www.ilo.org/dyn/icsc/showcard.display?p_lang=pt&amp;p_card_id=1274&amp;p_version=2"/>
    <hyperlink ref="B1684" r:id="rId1224" display="https://www.ilo.org/dyn/icsc/showcard.display?p_lang=pt&amp;p_card_id=1275&amp;p_version=2"/>
    <hyperlink ref="B1687" r:id="rId1225" display="https://www.ilo.org/dyn/icsc/showcard.display?p_lang=pt&amp;p_card_id=1276&amp;p_version=2"/>
    <hyperlink ref="B1298" r:id="rId1226" display="https://www.ilo.org/dyn/icsc/showcard.display?p_lang=pt&amp;p_card_id=1277&amp;p_version=2"/>
    <hyperlink ref="B1303" r:id="rId1227" display="https://www.ilo.org/dyn/icsc/showcard.display?p_lang=pt&amp;p_card_id=1278&amp;p_version=2"/>
    <hyperlink ref="B1576" r:id="rId1228" display="https://www.ilo.org/dyn/icsc/showcard.display?p_lang=pt&amp;p_card_id=1279&amp;p_version=2"/>
    <hyperlink ref="B729" r:id="rId1229" display="https://www.ilo.org/dyn/icsc/showcard.display?p_lang=pt&amp;p_card_id=1280&amp;p_version=2"/>
    <hyperlink ref="B1146" r:id="rId1230" display="https://www.ilo.org/dyn/icsc/showcard.display?p_lang=pt&amp;p_card_id=1281&amp;p_version=2"/>
    <hyperlink ref="B997" r:id="rId1231" display="https://www.ilo.org/dyn/icsc/showcard.display?p_lang=pt&amp;p_card_id=1282&amp;p_version=2"/>
    <hyperlink ref="B884" r:id="rId1232" display="https://www.ilo.org/dyn/icsc/showcard.display?p_lang=pt&amp;p_card_id=1283&amp;p_version=2"/>
    <hyperlink ref="B1314" r:id="rId1233" display="https://www.ilo.org/dyn/icsc/showcard.display?p_lang=pt&amp;p_card_id=1284&amp;p_version=2"/>
    <hyperlink ref="B1663" r:id="rId1234" display="https://www.ilo.org/dyn/icsc/showcard.display?p_lang=pt&amp;p_card_id=1285&amp;p_version=2"/>
    <hyperlink ref="B1475" r:id="rId1235" display="https://www.ilo.org/dyn/icsc/showcard.display?p_lang=pt&amp;p_card_id=1286&amp;p_version=2"/>
    <hyperlink ref="B1590" r:id="rId1236" display="https://www.ilo.org/dyn/icsc/showcard.display?p_lang=pt&amp;p_card_id=1287&amp;p_version=2"/>
    <hyperlink ref="B1111" r:id="rId1237" display="https://www.ilo.org/dyn/icsc/showcard.display?p_lang=pt&amp;p_card_id=1288&amp;p_version=2"/>
    <hyperlink ref="B1608" r:id="rId1238" display="https://www.ilo.org/dyn/icsc/showcard.display?p_lang=pt&amp;p_card_id=1289&amp;p_version=2"/>
    <hyperlink ref="B1372" r:id="rId1239" display="https://www.ilo.org/dyn/icsc/showcard.display?p_lang=pt&amp;p_card_id=1290&amp;p_version=2"/>
    <hyperlink ref="B1332" r:id="rId1240" display="https://www.ilo.org/dyn/icsc/showcard.display?p_lang=pt&amp;p_card_id=1291&amp;p_version=2"/>
    <hyperlink ref="B1112" r:id="rId1241" display="https://www.ilo.org/dyn/icsc/showcard.display?p_lang=pt&amp;p_card_id=1292&amp;p_version=2"/>
    <hyperlink ref="B1619" r:id="rId1242" display="https://www.ilo.org/dyn/icsc/showcard.display?p_lang=pt&amp;p_card_id=1293&amp;p_version=2"/>
    <hyperlink ref="B488" r:id="rId1243" display="https://www.ilo.org/dyn/icsc/showcard.display?p_lang=pt&amp;p_card_id=1294&amp;p_version=2"/>
    <hyperlink ref="B1351" r:id="rId1244" display="https://www.ilo.org/dyn/icsc/showcard.display?p_lang=pt&amp;p_card_id=1295&amp;p_version=2"/>
    <hyperlink ref="B1302" r:id="rId1245" display="https://www.ilo.org/dyn/icsc/showcard.display?p_lang=pt&amp;p_card_id=1296&amp;p_version=2"/>
    <hyperlink ref="B1445" r:id="rId1246" display="https://www.ilo.org/dyn/icsc/showcard.display?p_lang=pt&amp;p_card_id=1297&amp;p_version=2"/>
    <hyperlink ref="B1703" r:id="rId1247" display="https://www.ilo.org/dyn/icsc/showcard.display?p_lang=pt&amp;p_card_id=1298&amp;p_version=2"/>
    <hyperlink ref="B483" r:id="rId1248" display="https://www.ilo.org/dyn/icsc/showcard.display?p_lang=pt&amp;p_card_id=1299&amp;p_version=2"/>
    <hyperlink ref="B1704" r:id="rId1249" display="https://www.ilo.org/dyn/icsc/showcard.display?p_lang=pt&amp;p_card_id=1300&amp;p_version=2"/>
    <hyperlink ref="B351" r:id="rId1250" display="https://www.ilo.org/dyn/icsc/showcard.display?p_lang=pt&amp;p_card_id=1302&amp;p_version=2"/>
    <hyperlink ref="B1514" r:id="rId1251" display="https://www.ilo.org/dyn/icsc/showcard.display?p_lang=pt&amp;p_card_id=1303&amp;p_version=2"/>
    <hyperlink ref="B960" r:id="rId1252" display="https://www.ilo.org/dyn/icsc/showcard.display?p_lang=pt&amp;p_card_id=1304&amp;p_version=2"/>
    <hyperlink ref="B989" r:id="rId1253" display="https://www.ilo.org/dyn/icsc/showcard.display?p_lang=pt&amp;p_card_id=1305&amp;p_version=2"/>
    <hyperlink ref="B1612" r:id="rId1254" display="https://www.ilo.org/dyn/icsc/showcard.display?p_lang=pt&amp;p_card_id=1306&amp;p_version=2"/>
    <hyperlink ref="B1374" r:id="rId1255" display="https://www.ilo.org/dyn/icsc/showcard.display?p_lang=pt&amp;p_card_id=1309&amp;p_version=2"/>
    <hyperlink ref="B1361" r:id="rId1256" display="https://www.ilo.org/dyn/icsc/showcard.display?p_lang=pt&amp;p_card_id=1310&amp;p_version=2"/>
    <hyperlink ref="B335" r:id="rId1257" display="https://www.ilo.org/dyn/icsc/showcard.display?p_lang=pt&amp;p_card_id=1311&amp;p_version=2"/>
    <hyperlink ref="B1305" r:id="rId1258" display="https://www.ilo.org/dyn/icsc/showcard.display?p_lang=pt&amp;p_card_id=1312&amp;p_version=2"/>
    <hyperlink ref="B1307" r:id="rId1259" display="https://www.ilo.org/dyn/icsc/showcard.display?p_lang=pt&amp;p_card_id=1313&amp;p_version=2"/>
    <hyperlink ref="B599" r:id="rId1260" display="https://www.ilo.org/dyn/icsc/showcard.display?p_lang=pt&amp;p_card_id=1314&amp;p_version=2"/>
    <hyperlink ref="B465" r:id="rId1261" display="https://www.ilo.org/dyn/icsc/showcard.display?p_lang=pt&amp;p_card_id=1315&amp;p_version=2"/>
    <hyperlink ref="B1266" r:id="rId1262" display="https://www.ilo.org/dyn/icsc/showcard.display?p_lang=pt&amp;p_card_id=1316&amp;p_version=2"/>
    <hyperlink ref="B1275" r:id="rId1263" display="https://www.ilo.org/dyn/icsc/showcard.display?p_lang=pt&amp;p_card_id=1317&amp;p_version=2"/>
    <hyperlink ref="B748" r:id="rId1264" display="https://www.ilo.org/dyn/icsc/showcard.display?p_lang=pt&amp;p_card_id=1318&amp;p_version=2"/>
    <hyperlink ref="B1363" r:id="rId1265" display="https://www.ilo.org/dyn/icsc/showcard.display?p_lang=pt&amp;p_card_id=1319&amp;p_version=2"/>
    <hyperlink ref="B1364" r:id="rId1266" display="https://www.ilo.org/dyn/icsc/showcard.display?p_lang=pt&amp;p_card_id=1320&amp;p_version=2"/>
    <hyperlink ref="B1370" r:id="rId1267" display="https://www.ilo.org/dyn/icsc/showcard.display?p_lang=pt&amp;p_card_id=1321&amp;p_version=2"/>
    <hyperlink ref="B1273" r:id="rId1268" display="https://www.ilo.org/dyn/icsc/showcard.display?p_lang=pt&amp;p_card_id=1322&amp;p_version=2"/>
    <hyperlink ref="B1651" r:id="rId1269" display="https://www.ilo.org/dyn/icsc/showcard.display?p_lang=pt&amp;p_card_id=1323&amp;p_version=2"/>
    <hyperlink ref="B1647" r:id="rId1270" display="https://www.ilo.org/dyn/icsc/showcard.display?p_lang=pt&amp;p_card_id=1324&amp;p_version=2"/>
    <hyperlink ref="B283" r:id="rId1271" display="https://www.ilo.org/dyn/icsc/showcard.display?p_lang=pt&amp;p_card_id=1325&amp;p_version=2"/>
    <hyperlink ref="B589" r:id="rId1272" display="https://www.ilo.org/dyn/icsc/showcard.display?p_lang=pt&amp;p_card_id=1326&amp;p_version=2"/>
    <hyperlink ref="B1449" r:id="rId1273" display="https://www.ilo.org/dyn/icsc/showcard.display?p_lang=pt&amp;p_card_id=1327&amp;p_version=2"/>
    <hyperlink ref="B1293" r:id="rId1274" display="https://www.ilo.org/dyn/icsc/showcard.display?p_lang=pt&amp;p_card_id=1330&amp;p_version=2"/>
    <hyperlink ref="B1430" r:id="rId1275" display="https://www.ilo.org/dyn/icsc/showcard.display?p_lang=pt&amp;p_card_id=1331&amp;p_version=2"/>
    <hyperlink ref="B668" r:id="rId1276" display="https://www.ilo.org/dyn/icsc/showcard.display?p_lang=pt&amp;p_card_id=1332&amp;p_version=2"/>
    <hyperlink ref="B1300" r:id="rId1277" display="https://www.ilo.org/dyn/icsc/showcard.display?p_lang=pt&amp;p_card_id=1333&amp;p_version=2"/>
    <hyperlink ref="B930" r:id="rId1278" display="https://www.ilo.org/dyn/icsc/showcard.display?p_lang=pt&amp;p_card_id=1334&amp;p_version=2"/>
    <hyperlink ref="B160" r:id="rId1279" display="https://www.ilo.org/dyn/icsc/showcard.display?p_lang=pt&amp;p_card_id=1335&amp;p_version=2"/>
    <hyperlink ref="B1311" r:id="rId1280" display="https://www.ilo.org/dyn/icsc/showcard.display?p_lang=pt&amp;p_card_id=1336&amp;p_version=2"/>
    <hyperlink ref="B618" r:id="rId1281" display="https://www.ilo.org/dyn/icsc/showcard.display?p_lang=pt&amp;p_card_id=1337&amp;p_version=2"/>
    <hyperlink ref="B827" r:id="rId1282" display="https://www.ilo.org/dyn/icsc/showcard.display?p_lang=pt&amp;p_card_id=1338&amp;p_version=2"/>
    <hyperlink ref="B741" r:id="rId1283" display="https://www.ilo.org/dyn/icsc/showcard.display?p_lang=pt&amp;p_card_id=1339&amp;p_version=2"/>
    <hyperlink ref="B781" r:id="rId1284" display="https://www.ilo.org/dyn/icsc/showcard.display?p_lang=pt&amp;p_card_id=1340&amp;p_version=2"/>
    <hyperlink ref="B737" r:id="rId1285" display="https://www.ilo.org/dyn/icsc/showcard.display?p_lang=pt&amp;p_card_id=1341&amp;p_version=2"/>
    <hyperlink ref="B342" r:id="rId1286" display="https://www.ilo.org/dyn/icsc/showcard.display?p_lang=pt&amp;p_card_id=1342&amp;p_version=2"/>
    <hyperlink ref="B1507" r:id="rId1287" display="https://www.ilo.org/dyn/icsc/showcard.display?p_lang=pt&amp;p_card_id=1343&amp;p_version=2"/>
    <hyperlink ref="B516" r:id="rId1288" display="https://www.ilo.org/dyn/icsc/showcard.display?p_lang=pt&amp;p_card_id=1344&amp;p_version=2"/>
    <hyperlink ref="B701" r:id="rId1289" display="https://www.ilo.org/dyn/icsc/showcard.display?p_lang=pt&amp;p_card_id=1345&amp;p_version=2"/>
    <hyperlink ref="B1137" r:id="rId1290" display="https://www.ilo.org/dyn/icsc/showcard.display?p_lang=pt&amp;p_card_id=1346&amp;p_version=2"/>
    <hyperlink ref="B1538" r:id="rId1291" display="https://www.ilo.org/dyn/icsc/showcard.display?p_lang=pt&amp;p_card_id=1347&amp;p_version=2"/>
    <hyperlink ref="B1483" r:id="rId1292" display="https://www.ilo.org/dyn/icsc/showcard.display?p_lang=pt&amp;p_card_id=1348&amp;p_version=2"/>
    <hyperlink ref="B1309" r:id="rId1293" display="https://www.ilo.org/dyn/icsc/showcard.display?p_lang=pt&amp;p_card_id=1349&amp;p_version=2"/>
    <hyperlink ref="B1654" r:id="rId1294" display="https://www.ilo.org/dyn/icsc/showcard.display?p_lang=pt&amp;p_card_id=1350&amp;p_version=2"/>
    <hyperlink ref="B284" r:id="rId1295" display="https://www.ilo.org/dyn/icsc/showcard.display?p_lang=pt&amp;p_card_id=1351&amp;p_version=2"/>
    <hyperlink ref="B708" r:id="rId1296" display="https://www.ilo.org/dyn/icsc/showcard.display?p_lang=pt&amp;p_card_id=1352&amp;p_version=2"/>
    <hyperlink ref="B285" r:id="rId1297" display="https://www.ilo.org/dyn/icsc/showcard.display?p_lang=pt&amp;p_card_id=1353&amp;p_version=2"/>
    <hyperlink ref="B286" r:id="rId1298" display="https://www.ilo.org/dyn/icsc/showcard.display?p_lang=pt&amp;p_card_id=1354&amp;p_version=2"/>
    <hyperlink ref="B287" r:id="rId1299" display="https://www.ilo.org/dyn/icsc/showcard.display?p_lang=pt&amp;p_card_id=1355&amp;p_version=2"/>
    <hyperlink ref="B627" r:id="rId1300" display="https://www.ilo.org/dyn/icsc/showcard.display?p_lang=pt&amp;p_card_id=1356&amp;p_version=2"/>
    <hyperlink ref="B517" r:id="rId1301" display="https://www.ilo.org/dyn/icsc/showcard.display?p_lang=pt&amp;p_card_id=1357&amp;p_version=2"/>
    <hyperlink ref="B1611" r:id="rId1302" display="https://www.ilo.org/dyn/icsc/showcard.display?p_lang=pt&amp;p_card_id=1358&amp;p_version=2"/>
    <hyperlink ref="B1281" r:id="rId1303" display="https://www.ilo.org/dyn/icsc/showcard.display?p_lang=pt&amp;p_card_id=1359&amp;p_version=2"/>
    <hyperlink ref="B1539" r:id="rId1304" display="https://www.ilo.org/dyn/icsc/showcard.display?p_lang=pt&amp;p_card_id=1360&amp;p_version=2"/>
    <hyperlink ref="B1521" r:id="rId1305" display="https://www.ilo.org/dyn/icsc/showcard.display?p_lang=pt&amp;p_card_id=1361&amp;p_version=2"/>
    <hyperlink ref="B518" r:id="rId1306" display="https://www.ilo.org/dyn/icsc/showcard.display?p_lang=pt&amp;p_card_id=1362&amp;p_version=2"/>
    <hyperlink ref="B866" r:id="rId1307" display="https://www.ilo.org/dyn/icsc/showcard.display?p_lang=pt&amp;p_card_id=1363&amp;p_version=2"/>
    <hyperlink ref="B1378" r:id="rId1308" display="https://www.ilo.org/dyn/icsc/showcard.display?p_lang=pt&amp;p_card_id=1364&amp;p_version=2"/>
    <hyperlink ref="B1379" r:id="rId1309" display="https://www.ilo.org/dyn/icsc/showcard.display?p_lang=pt&amp;p_card_id=1365&amp;p_version=2"/>
    <hyperlink ref="B1573" r:id="rId1310" display="https://www.ilo.org/dyn/icsc/showcard.display?p_lang=pt&amp;p_card_id=1366&amp;p_version=2"/>
    <hyperlink ref="B1316" r:id="rId1311" display="https://www.ilo.org/dyn/icsc/showcard.display?p_lang=pt&amp;p_card_id=1367&amp;p_version=2"/>
    <hyperlink ref="B236" r:id="rId1312" display="https://www.ilo.org/dyn/icsc/showcard.display?p_lang=pt&amp;p_card_id=1368&amp;p_version=2"/>
    <hyperlink ref="B1196" r:id="rId1313" display="https://www.ilo.org/dyn/icsc/showcard.display?p_lang=pt&amp;p_card_id=1369&amp;p_version=2"/>
    <hyperlink ref="B1197" r:id="rId1314" display="https://www.ilo.org/dyn/icsc/showcard.display?p_lang=pt&amp;p_card_id=1370&amp;p_version=2"/>
    <hyperlink ref="B1198" r:id="rId1315" display="https://www.ilo.org/dyn/icsc/showcard.display?p_lang=pt&amp;p_card_id=1371&amp;p_version=2"/>
    <hyperlink ref="B813" r:id="rId1316" display="https://www.ilo.org/dyn/icsc/showcard.display?p_lang=pt&amp;p_card_id=1372&amp;p_version=2"/>
    <hyperlink ref="B1342" r:id="rId1317" display="https://www.ilo.org/dyn/icsc/showcard.display?p_lang=pt&amp;p_card_id=1373&amp;p_version=2"/>
    <hyperlink ref="B1347" r:id="rId1318" display="https://www.ilo.org/dyn/icsc/showcard.display?p_lang=pt&amp;p_card_id=1374&amp;p_version=2"/>
    <hyperlink ref="B1677" r:id="rId1319" display="https://www.ilo.org/dyn/icsc/showcard.display?p_lang=pt&amp;p_card_id=1375&amp;p_version=2"/>
    <hyperlink ref="B1468" r:id="rId1320" display="https://www.ilo.org/dyn/icsc/showcard.display?p_lang=pt&amp;p_card_id=1376&amp;p_version=2"/>
    <hyperlink ref="B1267" r:id="rId1321" display="https://www.ilo.org/dyn/icsc/showcard.display?p_lang=pt&amp;p_card_id=1377&amp;p_version=2"/>
    <hyperlink ref="B451" r:id="rId1322" display="https://www.ilo.org/dyn/icsc/showcard.display?p_lang=pt&amp;p_card_id=1378&amp;p_version=2"/>
    <hyperlink ref="B1113" r:id="rId1323" display="https://www.ilo.org/dyn/icsc/showcard.display?p_lang=pt&amp;p_card_id=1379&amp;p_version=2"/>
    <hyperlink ref="B1205" r:id="rId1324" display="https://www.ilo.org/dyn/icsc/showcard.display?p_lang=pt&amp;p_card_id=1380&amp;p_version=2"/>
    <hyperlink ref="B184" r:id="rId1325" display="https://www.ilo.org/dyn/icsc/showcard.display?p_lang=pt&amp;p_card_id=1381&amp;p_version=2"/>
    <hyperlink ref="B185" r:id="rId1326" display="https://www.ilo.org/dyn/icsc/showcard.display?p_lang=pt&amp;p_card_id=1382&amp;p_version=2"/>
    <hyperlink ref="B1343" r:id="rId1327" display="https://www.ilo.org/dyn/icsc/showcard.display?p_lang=pt&amp;p_card_id=1383&amp;p_version=2"/>
    <hyperlink ref="B632" r:id="rId1328" display="https://www.ilo.org/dyn/icsc/showcard.display?p_lang=pt&amp;p_card_id=1385&amp;p_version=2"/>
    <hyperlink ref="B612" r:id="rId1329" display="https://www.ilo.org/dyn/icsc/showcard.display?p_lang=pt&amp;p_card_id=1386&amp;p_version=2"/>
    <hyperlink ref="B1412" r:id="rId1330" display="https://www.ilo.org/dyn/icsc/showcard.display?p_lang=pt&amp;p_card_id=1387&amp;p_version=2"/>
    <hyperlink ref="B1470" r:id="rId1331" display="https://www.ilo.org/dyn/icsc/showcard.display?p_lang=pt&amp;p_card_id=1388&amp;p_version=2"/>
    <hyperlink ref="B519" r:id="rId1332" display="https://www.ilo.org/dyn/icsc/showcard.display?p_lang=pt&amp;p_card_id=1389&amp;p_version=2"/>
    <hyperlink ref="B30" r:id="rId1333" display="https://www.ilo.org/dyn/icsc/showcard.display?p_lang=pt&amp;p_card_id=1390&amp;p_version=2"/>
    <hyperlink ref="B631" r:id="rId1334" display="https://www.ilo.org/dyn/icsc/showcard.display?p_lang=pt&amp;p_card_id=1391&amp;p_version=2"/>
    <hyperlink ref="B1593" r:id="rId1335" display="https://www.ilo.org/dyn/icsc/showcard.display?p_lang=pt&amp;p_card_id=1392&amp;p_version=2"/>
    <hyperlink ref="B1256" r:id="rId1336" display="https://www.ilo.org/dyn/icsc/showcard.display?p_lang=pt&amp;p_card_id=1393&amp;p_version=2"/>
    <hyperlink ref="B346" r:id="rId1337" display="https://www.ilo.org/dyn/icsc/showcard.display?p_lang=pt&amp;p_card_id=1394&amp;p_version=2"/>
    <hyperlink ref="B1693" r:id="rId1338" display="https://www.ilo.org/dyn/icsc/showcard.display?p_lang=pt&amp;p_card_id=1395&amp;p_version=2"/>
    <hyperlink ref="B1269" r:id="rId1339" display="https://www.ilo.org/dyn/icsc/showcard.display?p_lang=pt&amp;p_card_id=1396&amp;p_version=2"/>
    <hyperlink ref="B1284" r:id="rId1340" display="https://www.ilo.org/dyn/icsc/showcard.display?p_lang=pt&amp;p_card_id=1397&amp;p_version=2"/>
    <hyperlink ref="B1399" r:id="rId1341" display="https://www.ilo.org/dyn/icsc/showcard.display?p_lang=pt&amp;p_card_id=1398&amp;p_version=2"/>
    <hyperlink ref="B139" r:id="rId1342" display="https://www.ilo.org/dyn/icsc/showcard.display?p_lang=pt&amp;p_card_id=1400&amp;p_version=2"/>
    <hyperlink ref="B1419" r:id="rId1343" display="https://www.ilo.org/dyn/icsc/showcard.display?p_lang=pt&amp;p_card_id=1401&amp;p_version=2"/>
    <hyperlink ref="B586" r:id="rId1344" display="https://www.ilo.org/dyn/icsc/showcard.display?p_lang=pt&amp;p_card_id=1402&amp;p_version=2"/>
    <hyperlink ref="B1556" r:id="rId1345" display="https://www.ilo.org/dyn/icsc/showcard.display?p_lang=pt&amp;p_card_id=1403&amp;p_version=2"/>
    <hyperlink ref="B1127" r:id="rId1346" display="https://www.ilo.org/dyn/icsc/showcard.display?p_lang=pt&amp;p_card_id=1404&amp;p_version=2"/>
    <hyperlink ref="B535" r:id="rId1347" display="https://www.ilo.org/dyn/icsc/showcard.display?p_lang=pt&amp;p_card_id=1405&amp;p_version=2"/>
    <hyperlink ref="B990" r:id="rId1348" display="https://www.ilo.org/dyn/icsc/showcard.display?p_lang=pt&amp;p_card_id=1406&amp;p_version=2"/>
    <hyperlink ref="B212" r:id="rId1349" display="https://www.ilo.org/dyn/icsc/showcard.display?p_lang=pt&amp;p_card_id=1407&amp;p_version=2"/>
    <hyperlink ref="B991" r:id="rId1350" display="https://www.ilo.org/dyn/icsc/showcard.display?p_lang=pt&amp;p_card_id=1408&amp;p_version=2"/>
    <hyperlink ref="B431" r:id="rId1351" display="https://www.ilo.org/dyn/icsc/showcard.display?p_lang=pt&amp;p_card_id=1409&amp;p_version=2"/>
    <hyperlink ref="B645" r:id="rId1352" display="https://www.ilo.org/dyn/icsc/showcard.display?p_lang=pt&amp;p_card_id=1410&amp;p_version=2"/>
    <hyperlink ref="B345" r:id="rId1353" display="https://www.ilo.org/dyn/icsc/showcard.display?p_lang=pt&amp;p_card_id=1411&amp;p_version=2"/>
    <hyperlink ref="B454" r:id="rId1354" display="https://www.ilo.org/dyn/icsc/showcard.display?p_lang=pt&amp;p_card_id=1412&amp;p_version=2"/>
    <hyperlink ref="B1078" r:id="rId1355" display="https://www.ilo.org/dyn/icsc/showcard.display?p_lang=pt&amp;p_card_id=1413&amp;p_version=2"/>
    <hyperlink ref="B815" r:id="rId1356" display="https://www.ilo.org/dyn/icsc/showcard.display?p_lang=pt&amp;p_card_id=1414&amp;p_version=2"/>
    <hyperlink ref="B1598" r:id="rId1357" display="https://www.ilo.org/dyn/icsc/showcard.display?p_lang=pt&amp;p_card_id=1415&amp;p_version=2"/>
    <hyperlink ref="B1639" r:id="rId1358" display="https://www.ilo.org/dyn/icsc/showcard.display?p_lang=pt&amp;p_card_id=1416&amp;p_version=2"/>
    <hyperlink ref="B575" r:id="rId1359" display="https://www.ilo.org/dyn/icsc/showcard.display?p_lang=pt&amp;p_card_id=1417&amp;p_version=2"/>
    <hyperlink ref="B940" r:id="rId1360" display="https://www.ilo.org/dyn/icsc/showcard.display?p_lang=pt&amp;p_card_id=1418&amp;p_version=2"/>
    <hyperlink ref="B467" r:id="rId1361" display="https://www.ilo.org/dyn/icsc/showcard.display?p_lang=pt&amp;p_card_id=1419&amp;p_version=2"/>
    <hyperlink ref="B1626" r:id="rId1362" display="https://www.ilo.org/dyn/icsc/showcard.display?p_lang=pt&amp;p_card_id=1420&amp;p_version=2"/>
    <hyperlink ref="B1627" r:id="rId1363" display="https://www.ilo.org/dyn/icsc/showcard.display?p_lang=pt&amp;p_card_id=1421&amp;p_version=2"/>
    <hyperlink ref="B520" r:id="rId1364" display="https://www.ilo.org/dyn/icsc/showcard.display?p_lang=pt&amp;p_card_id=1422&amp;p_version=2"/>
    <hyperlink ref="B903" r:id="rId1365" display="https://www.ilo.org/dyn/icsc/showcard.display?p_lang=pt&amp;p_card_id=1423&amp;p_version=2"/>
    <hyperlink ref="B1591" r:id="rId1366" display="https://www.ilo.org/dyn/icsc/showcard.display?p_lang=pt&amp;p_card_id=1424&amp;p_version=2"/>
    <hyperlink ref="B1599" r:id="rId1367" display="https://www.ilo.org/dyn/icsc/showcard.display?p_lang=pt&amp;p_card_id=1425&amp;p_version=2"/>
    <hyperlink ref="B1624" r:id="rId1368" display="https://www.ilo.org/dyn/icsc/showcard.display?p_lang=pt&amp;p_card_id=1426&amp;p_version=2"/>
    <hyperlink ref="B1181" r:id="rId1369" display="https://www.ilo.org/dyn/icsc/showcard.display?p_lang=pt&amp;p_card_id=1427&amp;p_version=2"/>
    <hyperlink ref="B83" r:id="rId1370" display="https://www.ilo.org/dyn/icsc/showcard.display?p_lang=pt&amp;p_card_id=1428&amp;p_version=2"/>
    <hyperlink ref="B1260" r:id="rId1371" display="https://www.ilo.org/dyn/icsc/showcard.display?p_lang=pt&amp;p_card_id=1429&amp;p_version=2"/>
    <hyperlink ref="B1596" r:id="rId1372" display="https://www.ilo.org/dyn/icsc/showcard.display?p_lang=pt&amp;p_card_id=1430&amp;p_version=2"/>
    <hyperlink ref="B1595" r:id="rId1373" display="https://www.ilo.org/dyn/icsc/showcard.display?p_lang=pt&amp;p_card_id=1431&amp;p_version=2"/>
    <hyperlink ref="B857" r:id="rId1374" display="https://www.ilo.org/dyn/icsc/showcard.display?p_lang=pt&amp;p_card_id=1432&amp;p_version=2"/>
    <hyperlink ref="B521" r:id="rId1375" display="https://www.ilo.org/dyn/icsc/showcard.display?p_lang=pt&amp;p_card_id=1433&amp;p_version=2"/>
    <hyperlink ref="B922" r:id="rId1376" display="https://www.ilo.org/dyn/icsc/showcard.display?p_lang=pt&amp;p_card_id=1434&amp;p_version=2"/>
    <hyperlink ref="B1494" r:id="rId1377" display="https://www.ilo.org/dyn/icsc/showcard.display?p_lang=pt&amp;p_card_id=1435&amp;p_version=2"/>
    <hyperlink ref="B1498" r:id="rId1378" display="https://www.ilo.org/dyn/icsc/showcard.display?p_lang=pt&amp;p_card_id=1436&amp;p_version=2"/>
    <hyperlink ref="B1560" r:id="rId1379" display="https://www.ilo.org/dyn/icsc/showcard.display?p_lang=pt&amp;p_card_id=1437&amp;p_version=2"/>
    <hyperlink ref="B1705" r:id="rId1380" display="https://www.ilo.org/dyn/icsc/showcard.display?p_lang=pt&amp;p_card_id=1438&amp;p_version=2"/>
    <hyperlink ref="B1559" r:id="rId1381" display="https://www.ilo.org/dyn/icsc/showcard.display?p_lang=pt&amp;p_card_id=1439&amp;p_version=2"/>
    <hyperlink ref="B1258" r:id="rId1382" display="https://www.ilo.org/dyn/icsc/showcard.display?p_lang=pt&amp;p_card_id=1440&amp;p_version=2"/>
    <hyperlink ref="B352" r:id="rId1383" display="https://www.ilo.org/dyn/icsc/showcard.display?p_lang=pt&amp;p_card_id=1441&amp;p_version=2"/>
    <hyperlink ref="B676" r:id="rId1384" display="https://www.ilo.org/dyn/icsc/showcard.display?p_lang=pt&amp;p_card_id=1442&amp;p_version=2"/>
    <hyperlink ref="B824" r:id="rId1385" display="https://www.ilo.org/dyn/icsc/showcard.display?p_lang=pt&amp;p_card_id=1443&amp;p_version=2"/>
    <hyperlink ref="B628" r:id="rId1386" display="https://www.ilo.org/dyn/icsc/showcard.display?p_lang=pt&amp;p_card_id=1444&amp;p_version=2"/>
    <hyperlink ref="B93" r:id="rId1387" display="https://www.ilo.org/dyn/icsc/showcard.display?p_lang=pt&amp;p_card_id=1445&amp;p_version=2"/>
    <hyperlink ref="B1285" r:id="rId1388" display="https://www.ilo.org/dyn/icsc/showcard.display?p_lang=pt&amp;p_card_id=1446&amp;p_version=2"/>
    <hyperlink ref="B1661" r:id="rId1389" display="https://www.ilo.org/dyn/icsc/showcard.display?p_lang=pt&amp;p_card_id=1447&amp;p_version=2"/>
    <hyperlink ref="B1508" r:id="rId1390" display="https://www.ilo.org/dyn/icsc/showcard.display?p_lang=pt&amp;p_card_id=1448&amp;p_version=2"/>
    <hyperlink ref="B793" r:id="rId1391" display="https://www.ilo.org/dyn/icsc/showcard.display?p_lang=pt&amp;p_card_id=1449&amp;p_version=2"/>
    <hyperlink ref="B1620" r:id="rId1392" display="https://www.ilo.org/dyn/icsc/showcard.display?p_lang=pt&amp;p_card_id=1450&amp;p_version=2"/>
    <hyperlink ref="B1644" r:id="rId1393" display="https://www.ilo.org/dyn/icsc/showcard.display?p_lang=pt&amp;p_card_id=1451&amp;p_version=2"/>
    <hyperlink ref="B1658" r:id="rId1394" display="https://www.ilo.org/dyn/icsc/showcard.display?p_lang=pt&amp;p_card_id=1452&amp;p_version=2"/>
    <hyperlink ref="B1479" r:id="rId1395" display="https://www.ilo.org/dyn/icsc/showcard.display?p_lang=pt&amp;p_card_id=1453&amp;p_version=2"/>
    <hyperlink ref="B1665" r:id="rId1396" display="https://www.ilo.org/dyn/icsc/showcard.display?p_lang=pt&amp;p_card_id=1454&amp;p_version=2"/>
    <hyperlink ref="B1390" r:id="rId1397" display="https://www.ilo.org/dyn/icsc/showcard.display?p_lang=pt&amp;p_card_id=1455&amp;p_version=2"/>
    <hyperlink ref="B698" r:id="rId1398" display="https://www.ilo.org/dyn/icsc/showcard.display?p_lang=pt&amp;p_card_id=1456&amp;p_version=2"/>
    <hyperlink ref="B1659" r:id="rId1399" display="https://www.ilo.org/dyn/icsc/showcard.display?p_lang=pt&amp;p_card_id=1457&amp;p_version=2"/>
    <hyperlink ref="B613" r:id="rId1400" display="https://www.ilo.org/dyn/icsc/showcard.display?p_lang=pt&amp;p_card_id=1458&amp;p_version=2"/>
    <hyperlink ref="B1632" r:id="rId1401" display="https://www.ilo.org/dyn/icsc/showcard.display?p_lang=pt&amp;p_card_id=1461&amp;p_version=2"/>
    <hyperlink ref="B828" r:id="rId1402" display="https://www.ilo.org/dyn/icsc/showcard.display?p_lang=pt&amp;p_card_id=1462&amp;p_version=2"/>
    <hyperlink ref="B1607" r:id="rId1403" display="https://www.ilo.org/dyn/icsc/showcard.display?p_lang=pt&amp;p_card_id=1464&amp;p_version=2"/>
    <hyperlink ref="B693" r:id="rId1404" display="https://www.ilo.org/dyn/icsc/showcard.display?p_lang=pt&amp;p_card_id=1465&amp;p_version=2"/>
    <hyperlink ref="B787" r:id="rId1405" display="https://www.ilo.org/dyn/icsc/showcard.display?p_lang=pt&amp;p_card_id=1466&amp;p_version=2"/>
    <hyperlink ref="B923" r:id="rId1406" display="https://www.ilo.org/dyn/icsc/showcard.display?p_lang=pt&amp;p_card_id=1467&amp;p_version=2"/>
    <hyperlink ref="B263" r:id="rId1407" display="https://www.ilo.org/dyn/icsc/showcard.display?p_lang=pt&amp;p_card_id=1468&amp;p_version=2"/>
    <hyperlink ref="B1638" r:id="rId1408" display="https://www.ilo.org/dyn/icsc/showcard.display?p_lang=pt&amp;p_card_id=1469&amp;p_version=2"/>
    <hyperlink ref="B754" r:id="rId1409" display="https://www.ilo.org/dyn/icsc/showcard.display?p_lang=pt&amp;p_card_id=1470&amp;p_version=2"/>
    <hyperlink ref="B1490" r:id="rId1410" display="https://www.ilo.org/dyn/icsc/showcard.display?p_lang=pt&amp;p_card_id=1471&amp;p_version=2"/>
    <hyperlink ref="B1141" r:id="rId1411" display="https://www.ilo.org/dyn/icsc/showcard.display?p_lang=pt&amp;p_card_id=1472&amp;p_version=2"/>
    <hyperlink ref="B4" r:id="rId1412" display="https://www.ilo.org/dyn/icsc/showcard.display?p_lang=pt&amp;p_card_id=1473&amp;p_version=2"/>
    <hyperlink ref="B1383" r:id="rId1413" display="https://www.ilo.org/dyn/icsc/showcard.display?p_lang=pt&amp;p_card_id=1474&amp;p_version=2"/>
    <hyperlink ref="B1660" r:id="rId1414" display="https://www.ilo.org/dyn/icsc/showcard.display?p_lang=pt&amp;p_card_id=1475&amp;p_version=2"/>
    <hyperlink ref="B799" r:id="rId1415" display="https://www.ilo.org/dyn/icsc/showcard.display?p_lang=pt&amp;p_card_id=1476&amp;p_version=2"/>
    <hyperlink ref="B522" r:id="rId1416" display="https://www.ilo.org/dyn/icsc/showcard.display?p_lang=pt&amp;p_card_id=1477&amp;p_version=2"/>
    <hyperlink ref="B1673" r:id="rId1417" display="https://www.ilo.org/dyn/icsc/showcard.display?p_lang=pt&amp;p_card_id=1478&amp;p_version=2"/>
    <hyperlink ref="B240" r:id="rId1418" display="https://www.ilo.org/dyn/icsc/showcard.display?p_lang=pt&amp;p_card_id=1480&amp;p_version=2"/>
    <hyperlink ref="B630" r:id="rId1419" display="https://www.ilo.org/dyn/icsc/showcard.display?p_lang=pt&amp;p_card_id=1482&amp;p_version=2"/>
    <hyperlink ref="B162" r:id="rId1420" display="https://www.ilo.org/dyn/icsc/showcard.display?p_lang=pt&amp;p_card_id=1483&amp;p_version=2"/>
    <hyperlink ref="B197" r:id="rId1421" display="https://www.ilo.org/dyn/icsc/showcard.display?p_lang=pt&amp;p_card_id=1484&amp;p_version=2"/>
    <hyperlink ref="B116" r:id="rId1422" display="https://www.ilo.org/dyn/icsc/showcard.display?p_lang=pt&amp;p_card_id=1485&amp;p_version=2"/>
    <hyperlink ref="B368" r:id="rId1423" display="https://www.ilo.org/dyn/icsc/showcard.display?p_lang=pt&amp;p_card_id=1486&amp;p_version=2"/>
    <hyperlink ref="B1678" r:id="rId1424" display="https://www.ilo.org/dyn/icsc/showcard.display?p_lang=pt&amp;p_card_id=1487&amp;p_version=2"/>
    <hyperlink ref="B1679" r:id="rId1425" display="https://www.ilo.org/dyn/icsc/showcard.display?p_lang=pt&amp;p_card_id=1488&amp;p_version=2"/>
    <hyperlink ref="B1680" r:id="rId1426" display="https://www.ilo.org/dyn/icsc/showcard.display?p_lang=pt&amp;p_card_id=1489&amp;p_version=2"/>
    <hyperlink ref="B1114" r:id="rId1427" display="https://www.ilo.org/dyn/icsc/showcard.display?p_lang=pt&amp;p_card_id=1490&amp;p_version=2"/>
    <hyperlink ref="B523" r:id="rId1428" display="https://www.ilo.org/dyn/icsc/showcard.display?p_lang=pt&amp;p_card_id=1491&amp;p_version=2"/>
    <hyperlink ref="B690" r:id="rId1429" display="https://www.ilo.org/dyn/icsc/showcard.display?p_lang=pt&amp;p_card_id=1492&amp;p_version=2"/>
    <hyperlink ref="B1325" r:id="rId1430" display="https://www.ilo.org/dyn/icsc/showcard.display?p_lang=pt&amp;p_card_id=1493&amp;p_version=2"/>
    <hyperlink ref="B999" r:id="rId1431" display="https://www.ilo.org/dyn/icsc/showcard.display?p_lang=pt&amp;p_card_id=1494&amp;p_version=2"/>
    <hyperlink ref="B174" r:id="rId1432" display="https://www.ilo.org/dyn/icsc/showcard.display?p_lang=pt&amp;p_card_id=1495&amp;p_version=2"/>
    <hyperlink ref="B1175" r:id="rId1433" display="https://www.ilo.org/dyn/icsc/showcard.display?p_lang=pt&amp;p_card_id=1496&amp;p_version=2"/>
    <hyperlink ref="B1182" r:id="rId1434" display="https://www.ilo.org/dyn/icsc/showcard.display?p_lang=pt&amp;p_card_id=1497&amp;p_version=2"/>
    <hyperlink ref="B1139" r:id="rId1435" display="https://www.ilo.org/dyn/icsc/showcard.display?p_lang=pt&amp;p_card_id=1498&amp;p_version=2"/>
    <hyperlink ref="B409" r:id="rId1436" display="https://www.ilo.org/dyn/icsc/showcard.display?p_lang=pt&amp;p_card_id=1499&amp;p_version=2"/>
    <hyperlink ref="B1282" r:id="rId1437" display="https://www.ilo.org/dyn/icsc/showcard.display?p_lang=pt&amp;p_card_id=1500&amp;p_version=2"/>
    <hyperlink ref="B766" r:id="rId1438" display="https://www.ilo.org/dyn/icsc/showcard.display?p_lang=pt&amp;p_card_id=1501&amp;p_version=2"/>
    <hyperlink ref="B1459" r:id="rId1439" display="https://www.ilo.org/dyn/icsc/showcard.display?p_lang=pt&amp;p_card_id=1502&amp;p_version=2"/>
    <hyperlink ref="B1359" r:id="rId1440" display="https://www.ilo.org/dyn/icsc/showcard.display?p_lang=pt&amp;p_card_id=1503&amp;p_version=2"/>
    <hyperlink ref="B734" r:id="rId1441" display="https://www.ilo.org/dyn/icsc/showcard.display?p_lang=pt&amp;p_card_id=1504&amp;p_version=2"/>
    <hyperlink ref="B1353" r:id="rId1442" display="https://www.ilo.org/dyn/icsc/showcard.display?p_lang=pt&amp;p_card_id=1505&amp;p_version=2"/>
    <hyperlink ref="B1451" r:id="rId1443" display="https://www.ilo.org/dyn/icsc/showcard.display?p_lang=pt&amp;p_card_id=1506&amp;p_version=2"/>
    <hyperlink ref="B1565" r:id="rId1444" display="https://www.ilo.org/dyn/icsc/showcard.display?p_lang=pt&amp;p_card_id=1507&amp;p_version=2"/>
    <hyperlink ref="B213" r:id="rId1445" display="https://www.ilo.org/dyn/icsc/showcard.display?p_lang=pt&amp;p_card_id=1508&amp;p_version=2"/>
    <hyperlink ref="B1625" r:id="rId1446" display="https://www.ilo.org/dyn/icsc/showcard.display?p_lang=pt&amp;p_card_id=1509&amp;p_version=2"/>
    <hyperlink ref="B1255" r:id="rId1447" display="https://www.ilo.org/dyn/icsc/showcard.display?p_lang=pt&amp;p_card_id=1510&amp;p_version=2"/>
    <hyperlink ref="B1577" r:id="rId1448" display="https://www.ilo.org/dyn/icsc/showcard.display?p_lang=pt&amp;p_card_id=1511&amp;p_version=2"/>
    <hyperlink ref="B1288" r:id="rId1449" display="https://www.ilo.org/dyn/icsc/showcard.display?p_lang=pt&amp;p_card_id=1512&amp;p_version=2"/>
    <hyperlink ref="B440" r:id="rId1450" display="https://www.ilo.org/dyn/icsc/showcard.display?p_lang=pt&amp;p_card_id=1513&amp;p_version=2"/>
    <hyperlink ref="B1384" r:id="rId1451" display="https://www.ilo.org/dyn/icsc/showcard.display?p_lang=pt&amp;p_card_id=1514&amp;p_version=2"/>
    <hyperlink ref="B767" r:id="rId1452" display="https://www.ilo.org/dyn/icsc/showcard.display?p_lang=pt&amp;p_card_id=1515&amp;p_version=2"/>
    <hyperlink ref="B1218" r:id="rId1453" display="https://www.ilo.org/dyn/icsc/showcard.display?p_lang=pt&amp;p_card_id=1516&amp;p_version=2"/>
    <hyperlink ref="B1487" r:id="rId1454" display="https://www.ilo.org/dyn/icsc/showcard.display?p_lang=pt&amp;p_card_id=1517&amp;p_version=2"/>
    <hyperlink ref="B1582" r:id="rId1455" display="https://www.ilo.org/dyn/icsc/showcard.display?p_lang=pt&amp;p_card_id=1518&amp;p_version=2"/>
    <hyperlink ref="B379" r:id="rId1456" display="https://www.ilo.org/dyn/icsc/showcard.display?p_lang=pt&amp;p_card_id=1519&amp;p_version=2"/>
    <hyperlink ref="B820" r:id="rId1457" display="https://www.ilo.org/dyn/icsc/showcard.display?p_lang=pt&amp;p_card_id=1520&amp;p_version=2"/>
    <hyperlink ref="B85" r:id="rId1458" display="https://www.ilo.org/dyn/icsc/showcard.display?p_lang=pt&amp;p_card_id=1521&amp;p_version=2"/>
    <hyperlink ref="B1190" r:id="rId1459" display="https://www.ilo.org/dyn/icsc/showcard.display?p_lang=pt&amp;p_card_id=1522&amp;p_version=2"/>
    <hyperlink ref="B1212" r:id="rId1460" display="https://www.ilo.org/dyn/icsc/showcard.display?p_lang=pt&amp;p_card_id=1523&amp;p_version=2"/>
    <hyperlink ref="B924" r:id="rId1461" display="https://www.ilo.org/dyn/icsc/showcard.display?p_lang=pt&amp;p_card_id=1524&amp;p_version=2"/>
    <hyperlink ref="B1666" r:id="rId1462" display="https://www.ilo.org/dyn/icsc/showcard.display?p_lang=pt&amp;p_card_id=1525&amp;p_version=2"/>
    <hyperlink ref="B366" r:id="rId1463" display="https://www.ilo.org/dyn/icsc/showcard.display?p_lang=pt&amp;p_card_id=1526&amp;p_version=2"/>
    <hyperlink ref="B1356" r:id="rId1464" display="https://www.ilo.org/dyn/icsc/showcard.display?p_lang=pt&amp;p_card_id=1527&amp;p_version=2"/>
    <hyperlink ref="B1079" r:id="rId1465" display="https://www.ilo.org/dyn/icsc/showcard.display?p_lang=pt&amp;p_card_id=1528&amp;p_version=2"/>
    <hyperlink ref="B1400" r:id="rId1466" display="https://www.ilo.org/dyn/icsc/showcard.display?p_lang=pt&amp;p_card_id=1529&amp;p_version=2"/>
    <hyperlink ref="B818" r:id="rId1467" display="https://www.ilo.org/dyn/icsc/showcard.display?p_lang=pt&amp;p_card_id=1530&amp;p_version=2"/>
    <hyperlink ref="B1391" r:id="rId1468" display="https://www.ilo.org/dyn/icsc/showcard.display?p_lang=pt&amp;p_card_id=1531&amp;p_version=2"/>
    <hyperlink ref="B1277" r:id="rId1469" display="https://www.ilo.org/dyn/icsc/showcard.display?p_lang=pt&amp;p_card_id=1532&amp;p_version=2"/>
    <hyperlink ref="B1352" r:id="rId1470" display="https://www.ilo.org/dyn/icsc/showcard.display?p_lang=pt&amp;p_card_id=1533&amp;p_version=2"/>
    <hyperlink ref="B1616" r:id="rId1471" display="https://www.ilo.org/dyn/icsc/showcard.display?p_lang=pt&amp;p_card_id=1534&amp;p_version=2"/>
    <hyperlink ref="B1617" r:id="rId1472" display="https://www.ilo.org/dyn/icsc/showcard.display?p_lang=pt&amp;p_card_id=1535&amp;p_version=2"/>
    <hyperlink ref="B1545" r:id="rId1473" display="https://www.ilo.org/dyn/icsc/showcard.display?p_lang=pt&amp;p_card_id=1536&amp;p_version=2"/>
    <hyperlink ref="B1167" r:id="rId1474" display="https://www.ilo.org/dyn/icsc/showcard.display?p_lang=pt&amp;p_card_id=1537&amp;p_version=2"/>
    <hyperlink ref="B1648" r:id="rId1475" display="https://www.ilo.org/dyn/icsc/showcard.display?p_lang=pt&amp;p_card_id=1538&amp;p_version=2"/>
    <hyperlink ref="B1504" r:id="rId1476" display="https://www.ilo.org/dyn/icsc/showcard.display?p_lang=pt&amp;p_card_id=1539&amp;p_version=2"/>
    <hyperlink ref="B1253" r:id="rId1477" display="https://www.ilo.org/dyn/icsc/showcard.display?p_lang=pt&amp;p_card_id=1540&amp;p_version=2"/>
    <hyperlink ref="B1544" r:id="rId1478" display="https://www.ilo.org/dyn/icsc/showcard.display?p_lang=pt&amp;p_card_id=1542&amp;p_version=2"/>
    <hyperlink ref="B1712" r:id="rId1479" display="https://www.ilo.org/dyn/icsc/showcard.display?p_lang=pt&amp;p_card_id=1543&amp;p_version=2"/>
    <hyperlink ref="B925" r:id="rId1480" display="https://www.ilo.org/dyn/icsc/showcard.display?p_lang=pt&amp;p_card_id=1544&amp;p_version=2"/>
    <hyperlink ref="B1466" r:id="rId1481" display="https://www.ilo.org/dyn/icsc/showcard.display?p_lang=pt&amp;p_card_id=1545&amp;p_version=2"/>
    <hyperlink ref="B1515" r:id="rId1482" display="https://www.ilo.org/dyn/icsc/showcard.display?p_lang=pt&amp;p_card_id=1546&amp;p_version=2"/>
    <hyperlink ref="B926" r:id="rId1483" display="https://www.ilo.org/dyn/icsc/showcard.display?p_lang=pt&amp;p_card_id=1547&amp;p_version=2"/>
    <hyperlink ref="B105" r:id="rId1484" display="https://www.ilo.org/dyn/icsc/showcard.display?p_lang=pt&amp;p_card_id=1548&amp;p_version=2"/>
    <hyperlink ref="B1142" r:id="rId1485" display="https://www.ilo.org/dyn/icsc/showcard.display?p_lang=pt&amp;p_card_id=1549&amp;p_version=2"/>
    <hyperlink ref="B633" r:id="rId1486" display="https://www.ilo.org/dyn/icsc/showcard.display?p_lang=pt&amp;p_card_id=1550&amp;p_version=2"/>
    <hyperlink ref="B1199" r:id="rId1487" display="https://www.ilo.org/dyn/icsc/showcard.display?p_lang=pt&amp;p_card_id=1551&amp;p_version=2"/>
    <hyperlink ref="B1439" r:id="rId1488" display="https://www.ilo.org/dyn/icsc/showcard.display?p_lang=pt&amp;p_card_id=1552&amp;p_version=2"/>
    <hyperlink ref="B1683" r:id="rId1489" display="https://www.ilo.org/dyn/icsc/showcard.display?p_lang=pt&amp;p_card_id=1553&amp;p_version=2"/>
    <hyperlink ref="B1564" r:id="rId1490" display="https://www.ilo.org/dyn/icsc/showcard.display?p_lang=pt&amp;p_card_id=1554&amp;p_version=2"/>
    <hyperlink ref="B1641" r:id="rId1491" display="https://www.ilo.org/dyn/icsc/showcard.display?p_lang=pt&amp;p_card_id=1555&amp;p_version=2"/>
    <hyperlink ref="B664" r:id="rId1492" display="https://www.ilo.org/dyn/icsc/showcard.display?p_lang=pt&amp;p_card_id=1556&amp;p_version=2"/>
    <hyperlink ref="B1610" r:id="rId1493" display="https://www.ilo.org/dyn/icsc/showcard.display?p_lang=pt&amp;p_card_id=1557&amp;p_version=2"/>
    <hyperlink ref="B1492" r:id="rId1494" display="https://www.ilo.org/dyn/icsc/showcard.display?p_lang=pt&amp;p_card_id=1558&amp;p_version=2"/>
    <hyperlink ref="B1682" r:id="rId1495" display="https://www.ilo.org/dyn/icsc/showcard.display?p_lang=pt&amp;p_card_id=1559&amp;p_version=2"/>
    <hyperlink ref="B739" r:id="rId1496" display="https://www.ilo.org/dyn/icsc/showcard.display?p_lang=pt&amp;p_card_id=1560&amp;p_version=2"/>
    <hyperlink ref="B138" r:id="rId1497" display="https://www.ilo.org/dyn/icsc/showcard.display?p_lang=pt&amp;p_card_id=1561&amp;p_version=2"/>
    <hyperlink ref="B380" r:id="rId1498" display="https://www.ilo.org/dyn/icsc/showcard.display?p_lang=pt&amp;p_card_id=1562&amp;p_version=2"/>
    <hyperlink ref="B1350" r:id="rId1499" display="https://www.ilo.org/dyn/icsc/showcard.display?p_lang=pt&amp;p_card_id=1563&amp;p_version=2"/>
    <hyperlink ref="B1575" r:id="rId1500" display="https://www.ilo.org/dyn/icsc/showcard.display?p_lang=pt&amp;p_card_id=1564&amp;p_version=2"/>
    <hyperlink ref="B1446" r:id="rId1501" display="https://www.ilo.org/dyn/icsc/showcard.display?p_lang=pt&amp;p_card_id=1565&amp;p_version=2"/>
    <hyperlink ref="B1327" r:id="rId1502" display="https://www.ilo.org/dyn/icsc/showcard.display?p_lang=pt&amp;p_card_id=1566&amp;p_version=2"/>
    <hyperlink ref="B1334" r:id="rId1503" display="https://www.ilo.org/dyn/icsc/showcard.display?p_lang=pt&amp;p_card_id=1567&amp;p_version=2"/>
    <hyperlink ref="B620" r:id="rId1504" display="https://www.ilo.org/dyn/icsc/showcard.display?p_lang=pt&amp;p_card_id=1568&amp;p_version=2"/>
    <hyperlink ref="B109" r:id="rId1505" display="https://www.ilo.org/dyn/icsc/showcard.display?p_lang=pt&amp;p_card_id=1569&amp;p_version=2"/>
    <hyperlink ref="B1336" r:id="rId1506" display="https://www.ilo.org/dyn/icsc/showcard.display?p_lang=pt&amp;p_card_id=1570&amp;p_version=2"/>
    <hyperlink ref="B1329" r:id="rId1507" display="https://www.ilo.org/dyn/icsc/showcard.display?p_lang=pt&amp;p_card_id=1571&amp;p_version=2"/>
    <hyperlink ref="B1338" r:id="rId1508" display="https://www.ilo.org/dyn/icsc/showcard.display?p_lang=pt&amp;p_card_id=1572&amp;p_version=2"/>
    <hyperlink ref="B524" r:id="rId1509" display="https://www.ilo.org/dyn/icsc/showcard.display?p_lang=pt&amp;p_card_id=1573&amp;p_version=2"/>
    <hyperlink ref="B1178" r:id="rId1510" display="https://www.ilo.org/dyn/icsc/showcard.display?p_lang=pt&amp;p_card_id=1574&amp;p_version=2"/>
    <hyperlink ref="B11" r:id="rId1511" display="https://www.ilo.org/dyn/icsc/showcard.display?p_lang=pt&amp;p_card_id=1575&amp;p_version=2"/>
    <hyperlink ref="B12" r:id="rId1512" display="https://www.ilo.org/dyn/icsc/showcard.display?p_lang=pt&amp;p_card_id=1576&amp;p_version=2"/>
    <hyperlink ref="B1392" r:id="rId1513" display="https://www.ilo.org/dyn/icsc/showcard.display?p_lang=pt&amp;p_card_id=1577&amp;p_version=2"/>
    <hyperlink ref="B1080" r:id="rId1514" display="https://www.ilo.org/dyn/icsc/showcard.display?p_lang=pt&amp;p_card_id=1578&amp;p_version=2"/>
    <hyperlink ref="B1348" r:id="rId1515" display="https://www.ilo.org/dyn/icsc/showcard.display?p_lang=pt&amp;p_card_id=1579&amp;p_version=2"/>
    <hyperlink ref="B55" r:id="rId1516" display="https://www.ilo.org/dyn/icsc/showcard.display?p_lang=pt&amp;p_card_id=1580&amp;p_version=2"/>
    <hyperlink ref="B1674" r:id="rId1517" display="https://www.ilo.org/dyn/icsc/showcard.display?p_lang=pt&amp;p_card_id=1581&amp;p_version=2"/>
    <hyperlink ref="B705" r:id="rId1518" display="https://www.ilo.org/dyn/icsc/showcard.display?p_lang=pt&amp;p_card_id=1582&amp;p_version=2"/>
    <hyperlink ref="B1183" r:id="rId1519" display="https://www.ilo.org/dyn/icsc/showcard.display?p_lang=pt&amp;p_card_id=1583&amp;p_version=2"/>
    <hyperlink ref="B957" r:id="rId1520" display="https://www.ilo.org/dyn/icsc/showcard.display?p_lang=pt&amp;p_card_id=1584&amp;p_version=2"/>
    <hyperlink ref="B721" r:id="rId1521" display="https://www.ilo.org/dyn/icsc/showcard.display?p_lang=pt&amp;p_card_id=1585&amp;p_version=2"/>
    <hyperlink ref="B682" r:id="rId1522" display="https://www.ilo.org/dyn/icsc/showcard.display?p_lang=pt&amp;p_card_id=1586&amp;p_version=2"/>
    <hyperlink ref="B733" r:id="rId1523" display="https://www.ilo.org/dyn/icsc/showcard.display?p_lang=pt&amp;p_card_id=1587&amp;p_version=2"/>
    <hyperlink ref="B1567" r:id="rId1524" display="https://www.ilo.org/dyn/icsc/showcard.display?p_lang=pt&amp;p_card_id=1588&amp;p_version=2"/>
    <hyperlink ref="B1642" r:id="rId1525" display="https://www.ilo.org/dyn/icsc/showcard.display?p_lang=pt&amp;p_card_id=1589&amp;p_version=2"/>
    <hyperlink ref="B1452" r:id="rId1526" display="https://www.ilo.org/dyn/icsc/showcard.display?p_lang=pt&amp;p_card_id=1590&amp;p_version=2"/>
    <hyperlink ref="B1245" r:id="rId1527" display="https://www.ilo.org/dyn/icsc/showcard.display?p_lang=pt&amp;p_card_id=1591&amp;p_version=2"/>
    <hyperlink ref="B807" r:id="rId1528" display="https://www.ilo.org/dyn/icsc/showcard.display?p_lang=pt&amp;p_card_id=1592&amp;p_version=2"/>
    <hyperlink ref="B832" r:id="rId1529" display="https://www.ilo.org/dyn/icsc/showcard.display?p_lang=pt&amp;p_card_id=1593&amp;p_version=2"/>
    <hyperlink ref="B831" r:id="rId1530" display="https://www.ilo.org/dyn/icsc/showcard.display?p_lang=pt&amp;p_card_id=1594&amp;p_version=2"/>
    <hyperlink ref="B830" r:id="rId1531" display="https://www.ilo.org/dyn/icsc/showcard.display?p_lang=pt&amp;p_card_id=1595&amp;p_version=2"/>
    <hyperlink ref="B1128" r:id="rId1532" display="https://www.ilo.org/dyn/icsc/showcard.display?p_lang=pt&amp;p_card_id=1596&amp;p_version=2"/>
    <hyperlink ref="B1662" r:id="rId1533" display="https://www.ilo.org/dyn/icsc/showcard.display?p_lang=pt&amp;p_card_id=1597&amp;p_version=2"/>
    <hyperlink ref="B1606" r:id="rId1534" display="https://www.ilo.org/dyn/icsc/showcard.display?p_lang=pt&amp;p_card_id=1598&amp;p_version=2"/>
    <hyperlink ref="B1671" r:id="rId1535" display="https://www.ilo.org/dyn/icsc/showcard.display?p_lang=pt&amp;p_card_id=1599&amp;p_version=2"/>
    <hyperlink ref="B1297" r:id="rId1536" display="https://www.ilo.org/dyn/icsc/showcard.display?p_lang=pt&amp;p_card_id=1600&amp;p_version=2"/>
    <hyperlink ref="B1323" r:id="rId1537" display="https://www.ilo.org/dyn/icsc/showcard.display?p_lang=pt&amp;p_card_id=1601&amp;p_version=2"/>
    <hyperlink ref="B1604" r:id="rId1538" display="https://www.ilo.org/dyn/icsc/showcard.display?p_lang=pt&amp;p_card_id=1602&amp;p_version=2"/>
    <hyperlink ref="B556" r:id="rId1539" display="https://www.ilo.org/dyn/icsc/showcard.display?p_lang=pt&amp;p_card_id=1603&amp;p_version=2"/>
    <hyperlink ref="B1664" r:id="rId1540" display="https://www.ilo.org/dyn/icsc/showcard.display?p_lang=pt&amp;p_card_id=1604&amp;p_version=2"/>
    <hyperlink ref="B1668" r:id="rId1541" display="https://www.ilo.org/dyn/icsc/showcard.display?p_lang=pt&amp;p_card_id=1605&amp;p_version=2"/>
    <hyperlink ref="B260" r:id="rId1542" display="https://www.ilo.org/dyn/icsc/showcard.display?p_lang=pt&amp;p_card_id=1606&amp;p_version=2"/>
    <hyperlink ref="B1291" r:id="rId1543" display="https://www.ilo.org/dyn/icsc/showcard.display?p_lang=pt&amp;p_card_id=1607&amp;p_version=2"/>
    <hyperlink ref="B1643" r:id="rId1544" display="https://www.ilo.org/dyn/icsc/showcard.display?p_lang=pt&amp;p_card_id=1608&amp;p_version=2"/>
    <hyperlink ref="B706" r:id="rId1545" display="https://www.ilo.org/dyn/icsc/showcard.display?p_lang=pt&amp;p_card_id=1609&amp;p_version=2"/>
    <hyperlink ref="B1341" r:id="rId1546" display="https://www.ilo.org/dyn/icsc/showcard.display?p_lang=pt&amp;p_card_id=1610&amp;p_version=2"/>
    <hyperlink ref="B1081" r:id="rId1547" display="https://www.ilo.org/dyn/icsc/showcard.display?p_lang=pt&amp;p_card_id=1611&amp;p_version=2"/>
    <hyperlink ref="B1082" r:id="rId1548" display="https://www.ilo.org/dyn/icsc/showcard.display?p_lang=pt&amp;p_card_id=1612&amp;p_version=2"/>
    <hyperlink ref="B1168" r:id="rId1549" display="https://www.ilo.org/dyn/icsc/showcard.display?p_lang=pt&amp;p_card_id=1613&amp;p_version=2"/>
    <hyperlink ref="B1540" r:id="rId1550" display="https://www.ilo.org/dyn/icsc/showcard.display?p_lang=pt&amp;p_card_id=1614&amp;p_version=2"/>
    <hyperlink ref="B525" r:id="rId1551" display="https://www.ilo.org/dyn/icsc/showcard.display?p_lang=pt&amp;p_card_id=1615&amp;p_version=2"/>
    <hyperlink ref="B1480" r:id="rId1552" display="https://www.ilo.org/dyn/icsc/showcard.display?p_lang=pt&amp;p_card_id=1616&amp;p_version=2"/>
    <hyperlink ref="B1502" r:id="rId1553" display="https://www.ilo.org/dyn/icsc/showcard.display?p_lang=pt&amp;p_card_id=1617&amp;p_version=2"/>
    <hyperlink ref="B299" r:id="rId1554" display="https://www.ilo.org/dyn/icsc/showcard.display?p_lang=pt&amp;p_card_id=1618&amp;p_version=2"/>
    <hyperlink ref="B1213" r:id="rId1555" display="https://www.ilo.org/dyn/icsc/showcard.display?p_lang=pt&amp;p_card_id=1619&amp;p_version=2"/>
    <hyperlink ref="B1210" r:id="rId1556" display="https://www.ilo.org/dyn/icsc/showcard.display?p_lang=pt&amp;p_card_id=1620&amp;p_version=2"/>
    <hyperlink ref="B1546" r:id="rId1557" display="https://www.ilo.org/dyn/icsc/showcard.display?p_lang=pt&amp;p_card_id=1621&amp;p_version=2"/>
    <hyperlink ref="B1500" r:id="rId1558" display="https://www.ilo.org/dyn/icsc/showcard.display?p_lang=pt&amp;p_card_id=1622&amp;p_version=2"/>
    <hyperlink ref="B1357" r:id="rId1559" display="https://www.ilo.org/dyn/icsc/showcard.display?p_lang=pt&amp;p_card_id=1623&amp;p_version=2"/>
    <hyperlink ref="B273" r:id="rId1560" display="https://www.ilo.org/dyn/icsc/showcard.display?p_lang=pt&amp;p_card_id=1625&amp;p_version=2"/>
    <hyperlink ref="B753" r:id="rId1561" display="https://www.ilo.org/dyn/icsc/showcard.display?p_lang=pt&amp;p_card_id=1626&amp;p_version=2"/>
    <hyperlink ref="B1398" r:id="rId1562" display="https://www.ilo.org/dyn/icsc/showcard.display?p_lang=pt&amp;p_card_id=1627&amp;p_version=2"/>
    <hyperlink ref="B1650" r:id="rId1563" display="https://www.ilo.org/dyn/icsc/showcard.display?p_lang=pt&amp;p_card_id=1628&amp;p_version=2"/>
    <hyperlink ref="B1531" r:id="rId1564" display="https://www.ilo.org/dyn/icsc/showcard.display?p_lang=pt&amp;p_card_id=1630&amp;p_version=2"/>
    <hyperlink ref="B2" r:id="rId1565" display="https://www.ilo.org/dyn/icsc/showcard.display?p_lang=pt&amp;p_card_id=1631&amp;p_version=2"/>
    <hyperlink ref="B1549" r:id="rId1566" display="https://www.ilo.org/dyn/icsc/showcard.display?p_lang=pt&amp;p_card_id=1632&amp;p_version=2"/>
    <hyperlink ref="B300" r:id="rId1567" display="https://www.ilo.org/dyn/icsc/showcard.display?p_lang=pt&amp;p_card_id=1633&amp;p_version=2"/>
    <hyperlink ref="B1551" r:id="rId1568" display="https://www.ilo.org/dyn/icsc/showcard.display?p_lang=pt&amp;p_card_id=1634&amp;p_version=2"/>
    <hyperlink ref="B1083" r:id="rId1569" display="https://www.ilo.org/dyn/icsc/showcard.display?p_lang=pt&amp;p_card_id=1635&amp;p_version=2"/>
    <hyperlink ref="B1630" r:id="rId1570" display="https://www.ilo.org/dyn/icsc/showcard.display?p_lang=pt&amp;p_card_id=1636&amp;p_version=2"/>
    <hyperlink ref="B1690" r:id="rId1571" display="https://www.ilo.org/dyn/icsc/showcard.display?p_lang=pt&amp;p_card_id=1637&amp;p_version=2"/>
    <hyperlink ref="B1438" r:id="rId1572" display="https://www.ilo.org/dyn/icsc/showcard.display?p_lang=pt&amp;p_card_id=1638&amp;p_version=2"/>
    <hyperlink ref="B228" r:id="rId1573" display="https://www.ilo.org/dyn/icsc/showcard.display?p_lang=pt&amp;p_card_id=1639&amp;p_version=2"/>
    <hyperlink ref="B3" r:id="rId1574" display="https://www.ilo.org/dyn/icsc/showcard.display?p_lang=pt&amp;p_card_id=1641&amp;p_version=2"/>
    <hyperlink ref="B713" r:id="rId1575" display="https://www.ilo.org/dyn/icsc/showcard.display?p_lang=pt&amp;p_card_id=1642&amp;p_version=2"/>
    <hyperlink ref="B1669" r:id="rId1576" display="https://www.ilo.org/dyn/icsc/showcard.display?p_lang=pt&amp;p_card_id=1643&amp;p_version=2"/>
    <hyperlink ref="B1489" r:id="rId1577" display="https://www.ilo.org/dyn/icsc/showcard.display?p_lang=pt&amp;p_card_id=1644&amp;p_version=2"/>
    <hyperlink ref="B1493" r:id="rId1578" display="https://www.ilo.org/dyn/icsc/showcard.display?p_lang=pt&amp;p_card_id=1645&amp;p_version=2"/>
    <hyperlink ref="B496" r:id="rId1579" display="https://www.ilo.org/dyn/icsc/showcard.display?p_lang=pt&amp;p_card_id=1651&amp;p_version=2"/>
    <hyperlink ref="B803" r:id="rId1580" display="https://www.ilo.org/dyn/icsc/showcard.display?p_lang=pt&amp;p_card_id=1652&amp;p_version=2"/>
    <hyperlink ref="B424" r:id="rId1581" display="https://www.ilo.org/dyn/icsc/showcard.display?p_lang=pt&amp;p_card_id=1653&amp;p_version=2"/>
    <hyperlink ref="B1414" r:id="rId1582" display="https://www.ilo.org/dyn/icsc/showcard.display?p_lang=pt&amp;p_card_id=1654&amp;p_version=2"/>
    <hyperlink ref="B904" r:id="rId1583" display="https://www.ilo.org/dyn/icsc/showcard.display?p_lang=pt&amp;p_card_id=1655&amp;p_version=2"/>
    <hyperlink ref="B1084" r:id="rId1584" display="https://www.ilo.org/dyn/icsc/showcard.display?p_lang=pt&amp;p_card_id=1658&amp;p_version=2"/>
    <hyperlink ref="B881" r:id="rId1585" display="https://www.ilo.org/dyn/icsc/showcard.display?p_lang=pt&amp;p_card_id=1659&amp;p_version=2"/>
    <hyperlink ref="B992" r:id="rId1586" display="https://www.ilo.org/dyn/icsc/showcard.display?p_lang=pt&amp;p_card_id=1660&amp;p_version=2"/>
    <hyperlink ref="B427" r:id="rId1587" display="https://www.ilo.org/dyn/icsc/showcard.display?p_lang=pt&amp;p_card_id=1661&amp;p_version=2"/>
    <hyperlink ref="B683" r:id="rId1588" display="https://www.ilo.org/dyn/icsc/showcard.display?p_lang=pt&amp;p_card_id=1662&amp;p_version=2"/>
    <hyperlink ref="B810" r:id="rId1589" display="https://www.ilo.org/dyn/icsc/showcard.display?p_lang=pt&amp;p_card_id=1664&amp;p_version=2"/>
    <hyperlink ref="B809" r:id="rId1590" display="https://www.ilo.org/dyn/icsc/showcard.display?p_lang=pt&amp;p_card_id=1665&amp;p_version=2"/>
    <hyperlink ref="B1689" r:id="rId1591" display="https://www.ilo.org/dyn/icsc/showcard.display?p_lang=pt&amp;p_card_id=1666&amp;p_version=2"/>
    <hyperlink ref="B1509" r:id="rId1592" display="https://www.ilo.org/dyn/icsc/showcard.display?p_lang=pt&amp;p_card_id=1667&amp;p_version=2"/>
    <hyperlink ref="B1505" r:id="rId1593" display="https://www.ilo.org/dyn/icsc/showcard.display?p_lang=pt&amp;p_card_id=1668&amp;p_version=2"/>
    <hyperlink ref="B1510" r:id="rId1594" display="https://www.ilo.org/dyn/icsc/showcard.display?p_lang=pt&amp;p_card_id=1669&amp;p_version=2"/>
    <hyperlink ref="B232" r:id="rId1595" display="https://www.ilo.org/dyn/icsc/showcard.display?p_lang=pt&amp;p_card_id=1670&amp;p_version=2"/>
    <hyperlink ref="B1524" r:id="rId1596" display="https://www.ilo.org/dyn/icsc/showcard.display?p_lang=pt&amp;p_card_id=1671&amp;p_version=2"/>
    <hyperlink ref="B1085" r:id="rId1597" display="https://www.ilo.org/dyn/icsc/showcard.display?p_lang=pt&amp;p_card_id=1672&amp;p_version=2"/>
    <hyperlink ref="B814" r:id="rId1598" display="https://www.ilo.org/dyn/icsc/showcard.display?p_lang=pt&amp;p_card_id=1673&amp;p_version=2"/>
    <hyperlink ref="B1086" r:id="rId1599" display="https://www.ilo.org/dyn/icsc/showcard.display?p_lang=pt&amp;p_card_id=1674&amp;p_version=2"/>
    <hyperlink ref="B710" r:id="rId1600" display="https://www.ilo.org/dyn/icsc/showcard.display?p_lang=pt&amp;p_card_id=1675&amp;p_version=2"/>
    <hyperlink ref="B927" r:id="rId1601" display="https://www.ilo.org/dyn/icsc/showcard.display?p_lang=pt&amp;p_card_id=1676&amp;p_version=2"/>
    <hyperlink ref="B1115" r:id="rId1602" display="https://www.ilo.org/dyn/icsc/showcard.display?p_lang=pt&amp;p_card_id=1677&amp;p_version=2"/>
    <hyperlink ref="B1578" r:id="rId1603" display="https://www.ilo.org/dyn/icsc/showcard.display?p_lang=pt&amp;p_card_id=1678&amp;p_version=2"/>
    <hyperlink ref="B905" r:id="rId1604" display="https://www.ilo.org/dyn/icsc/showcard.display?p_lang=pt&amp;p_card_id=1679&amp;p_version=2"/>
    <hyperlink ref="B1688" r:id="rId1605" display="https://www.ilo.org/dyn/icsc/showcard.display?p_lang=pt&amp;p_card_id=1680&amp;p_version=2"/>
    <hyperlink ref="B993" r:id="rId1606" display="https://www.ilo.org/dyn/icsc/showcard.display?p_lang=pt&amp;p_card_id=1681&amp;p_version=2"/>
    <hyperlink ref="B994" r:id="rId1607" display="https://www.ilo.org/dyn/icsc/showcard.display?p_lang=pt&amp;p_card_id=1682&amp;p_version=2"/>
    <hyperlink ref="B1455" r:id="rId1608" display="https://www.ilo.org/dyn/icsc/showcard.display?p_lang=pt&amp;p_card_id=1683&amp;p_version=2"/>
    <hyperlink ref="B1584" r:id="rId1609" display="https://www.ilo.org/dyn/icsc/showcard.display?p_lang=pt&amp;p_card_id=1684&amp;p_version=2"/>
    <hyperlink ref="B1319" r:id="rId1610" display="https://www.ilo.org/dyn/icsc/showcard.display?p_lang=pt&amp;p_card_id=1685&amp;p_version=2"/>
    <hyperlink ref="B381" r:id="rId1611" display="https://www.ilo.org/dyn/icsc/showcard.display?p_lang=pt&amp;p_card_id=1686&amp;p_version=2"/>
    <hyperlink ref="B382" r:id="rId1612" display="https://www.ilo.org/dyn/icsc/showcard.display?p_lang=pt&amp;p_card_id=1687&amp;p_version=2"/>
    <hyperlink ref="B1592" r:id="rId1613" display="https://www.ilo.org/dyn/icsc/showcard.display?p_lang=pt&amp;p_card_id=1688&amp;p_version=2"/>
    <hyperlink ref="B1346" r:id="rId1614" display="https://www.ilo.org/dyn/icsc/showcard.display?p_lang=pt&amp;p_card_id=1689&amp;p_version=2"/>
    <hyperlink ref="B1454" r:id="rId1615" display="https://www.ilo.org/dyn/icsc/showcard.display?p_lang=pt&amp;p_card_id=1695&amp;p_version=2"/>
    <hyperlink ref="B1257" r:id="rId1616" display="https://www.ilo.org/dyn/icsc/showcard.display?p_lang=pt&amp;p_card_id=1696&amp;p_version=2"/>
    <hyperlink ref="B526" r:id="rId1617" display="https://www.ilo.org/dyn/icsc/showcard.display?p_lang=pt&amp;p_card_id=1697&amp;p_version=2"/>
    <hyperlink ref="B1087" r:id="rId1618" display="https://www.ilo.org/dyn/icsc/showcard.display?p_lang=pt&amp;p_card_id=1698&amp;p_version=2"/>
    <hyperlink ref="B1496" r:id="rId1619" display="https://www.ilo.org/dyn/icsc/showcard.display?p_lang=pt&amp;p_card_id=1699&amp;p_version=2"/>
    <hyperlink ref="B928" r:id="rId1620" display="https://www.ilo.org/dyn/icsc/showcard.display?p_lang=pt&amp;p_card_id=1700&amp;p_version=2"/>
    <hyperlink ref="B1601" r:id="rId1621" display="https://www.ilo.org/dyn/icsc/showcard.display?p_lang=pt&amp;p_card_id=1701&amp;p_version=2"/>
    <hyperlink ref="B1570" r:id="rId1622" display="https://www.ilo.org/dyn/icsc/showcard.display?p_lang=pt&amp;p_card_id=1702&amp;p_version=2"/>
    <hyperlink ref="B1710" r:id="rId1623" display="https://www.ilo.org/dyn/icsc/showcard.display?p_lang=pt&amp;p_card_id=1703&amp;p_version=2"/>
    <hyperlink ref="B209" r:id="rId1624" display="https://www.ilo.org/dyn/icsc/showcard.display?p_lang=pt&amp;p_card_id=1704&amp;p_version=2"/>
    <hyperlink ref="B1116" r:id="rId1625" display="https://www.ilo.org/dyn/icsc/showcard.display?p_lang=pt&amp;p_card_id=1705&amp;p_version=2"/>
    <hyperlink ref="B127" r:id="rId1626" display="https://www.ilo.org/dyn/icsc/showcard.display?p_lang=pt&amp;p_card_id=1706&amp;p_version=2"/>
    <hyperlink ref="B1117" r:id="rId1627" display="https://www.ilo.org/dyn/icsc/showcard.display?p_lang=pt&amp;p_card_id=1707&amp;p_version=2"/>
    <hyperlink ref="B1088" r:id="rId1628" display="https://www.ilo.org/dyn/icsc/showcard.display?p_lang=pt&amp;p_card_id=1708&amp;p_version=2"/>
    <hyperlink ref="B533" r:id="rId1629" display="https://www.ilo.org/dyn/icsc/showcard.display?p_lang=pt&amp;p_card_id=1709&amp;p_version=2"/>
    <hyperlink ref="B1456" r:id="rId1630" display="https://www.ilo.org/dyn/icsc/showcard.display?p_lang=pt&amp;p_card_id=1710&amp;p_version=2"/>
    <hyperlink ref="B834" r:id="rId1631" display="https://www.ilo.org/dyn/icsc/showcard.display?p_lang=pt&amp;p_card_id=1711&amp;p_version=2"/>
    <hyperlink ref="B1460" r:id="rId1632" display="https://www.ilo.org/dyn/icsc/showcard.display?p_lang=pt&amp;p_card_id=1712&amp;p_version=2"/>
    <hyperlink ref="B945" r:id="rId1633" display="https://www.ilo.org/dyn/icsc/showcard.display?p_lang=pt&amp;p_card_id=1713&amp;p_version=2"/>
    <hyperlink ref="B1118" r:id="rId1634" display="https://www.ilo.org/dyn/icsc/showcard.display?p_lang=pt&amp;p_card_id=1714&amp;p_version=2"/>
    <hyperlink ref="B1160" r:id="rId1635" display="https://www.ilo.org/dyn/icsc/showcard.display?p_lang=pt&amp;p_card_id=1715&amp;p_version=2"/>
    <hyperlink ref="B1345" r:id="rId1636" display="https://www.ilo.org/dyn/icsc/showcard.display?p_lang=pt&amp;p_card_id=1716&amp;p_version=2"/>
    <hyperlink ref="B222" r:id="rId1637" display="https://www.ilo.org/dyn/icsc/showcard.display?p_lang=pt&amp;p_card_id=1717&amp;p_version=2"/>
    <hyperlink ref="B659" r:id="rId1638" display="https://www.ilo.org/dyn/icsc/showcard.display?p_lang=pt&amp;p_card_id=1718&amp;p_version=2"/>
    <hyperlink ref="B527" r:id="rId1639" display="https://www.ilo.org/dyn/icsc/showcard.display?p_lang=pt&amp;p_card_id=1719&amp;p_version=2"/>
    <hyperlink ref="B653" r:id="rId1640" display="https://www.ilo.org/dyn/icsc/showcard.display?p_lang=pt&amp;p_card_id=1720&amp;p_version=2"/>
    <hyperlink ref="B679" r:id="rId1641" display="https://www.ilo.org/dyn/icsc/showcard.display?p_lang=pt&amp;p_card_id=1721&amp;p_version=2"/>
    <hyperlink ref="B1206" r:id="rId1642" display="https://www.ilo.org/dyn/icsc/showcard.display?p_lang=pt&amp;p_card_id=1722&amp;p_version=2"/>
    <hyperlink ref="B956" r:id="rId1643" display="https://www.ilo.org/dyn/icsc/showcard.display?p_lang=pt&amp;p_card_id=1723&amp;p_version=2"/>
    <hyperlink ref="B1670" r:id="rId1644" display="https://www.ilo.org/dyn/icsc/showcard.display?p_lang=pt&amp;p_card_id=1724&amp;p_version=2"/>
    <hyperlink ref="B1547" r:id="rId1645" display="https://www.ilo.org/dyn/icsc/showcard.display?p_lang=pt&amp;p_card_id=1725&amp;p_version=2"/>
    <hyperlink ref="B1119" r:id="rId1646" display="https://www.ilo.org/dyn/icsc/showcard.display?p_lang=pt&amp;p_card_id=1727&amp;p_version=2"/>
    <hyperlink ref="B1120" r:id="rId1647" display="https://www.ilo.org/dyn/icsc/showcard.display?p_lang=pt&amp;p_card_id=1728&amp;p_version=2"/>
    <hyperlink ref="B33" r:id="rId1648" display="https://www.ilo.org/dyn/icsc/showcard.display?p_lang=pt&amp;p_card_id=1729&amp;p_version=2"/>
    <hyperlink ref="B1184" r:id="rId1649" display="https://www.ilo.org/dyn/icsc/showcard.display?p_lang=pt&amp;p_card_id=1730&amp;p_version=2"/>
    <hyperlink ref="B1149" r:id="rId1650" display="https://www.ilo.org/dyn/icsc/showcard.display?p_lang=pt&amp;p_card_id=1731&amp;p_version=2"/>
    <hyperlink ref="B1586" r:id="rId1651" display="https://www.ilo.org/dyn/icsc/showcard.display?p_lang=pt&amp;p_card_id=1732&amp;p_version=2"/>
    <hyperlink ref="B816" r:id="rId1652" display="https://www.ilo.org/dyn/icsc/showcard.display?p_lang=pt&amp;p_card_id=1733&amp;p_version=2"/>
    <hyperlink ref="B1279" r:id="rId1653" display="https://www.ilo.org/dyn/icsc/showcard.display?p_lang=pt&amp;p_card_id=1734&amp;p_version=2"/>
    <hyperlink ref="B528" r:id="rId1654" display="https://www.ilo.org/dyn/icsc/showcard.display?p_lang=pt&amp;p_card_id=1735&amp;p_version=2"/>
    <hyperlink ref="B1503" r:id="rId1655" display="https://www.ilo.org/dyn/icsc/showcard.display?p_lang=pt&amp;p_card_id=1736&amp;p_version=2"/>
    <hyperlink ref="B1543" r:id="rId1656" display="https://www.ilo.org/dyn/icsc/showcard.display?p_lang=pt&amp;p_card_id=1737&amp;p_version=2"/>
    <hyperlink ref="B1542" r:id="rId1657" display="https://www.ilo.org/dyn/icsc/showcard.display?p_lang=pt&amp;p_card_id=1738&amp;p_version=2"/>
    <hyperlink ref="B1296" r:id="rId1658" display="https://www.ilo.org/dyn/icsc/showcard.display?p_lang=pt&amp;p_card_id=1739&amp;p_version=2"/>
    <hyperlink ref="B1368" r:id="rId1659" display="https://www.ilo.org/dyn/icsc/showcard.display?p_lang=pt&amp;p_card_id=1740&amp;p_version=2"/>
    <hyperlink ref="B1530" r:id="rId1660" display="https://www.ilo.org/dyn/icsc/showcard.display?p_lang=pt&amp;p_card_id=1741&amp;p_version=2"/>
    <hyperlink ref="B906" r:id="rId1661" display="https://www.ilo.org/dyn/icsc/showcard.display?p_lang=pt&amp;p_card_id=1742&amp;p_version=2"/>
    <hyperlink ref="B1121" r:id="rId1662" display="https://www.ilo.org/dyn/icsc/showcard.display?p_lang=pt&amp;p_card_id=1743&amp;p_version=2"/>
    <hyperlink ref="B1228" r:id="rId1663" display="https://www.ilo.org/dyn/icsc/showcard.display?p_lang=pt&amp;p_card_id=1744&amp;p_version=2"/>
    <hyperlink ref="B1700" r:id="rId1664" display="https://www.ilo.org/dyn/icsc/showcard.display?p_lang=pt&amp;p_card_id=1745&amp;p_version=2"/>
    <hyperlink ref="B486" r:id="rId1665" display="https://www.ilo.org/dyn/icsc/showcard.display?p_lang=pt&amp;p_card_id=1746&amp;p_version=2"/>
    <hyperlink ref="B829" r:id="rId1666" display="https://www.ilo.org/dyn/icsc/showcard.display?p_lang=pt&amp;p_card_id=1747&amp;p_version=2"/>
    <hyperlink ref="B576" r:id="rId1667" display="https://www.ilo.org/dyn/icsc/showcard.display?p_lang=pt&amp;p_card_id=1748&amp;p_version=2"/>
    <hyperlink ref="B1478" r:id="rId1668" display="https://www.ilo.org/dyn/icsc/showcard.display?p_lang=pt&amp;p_card_id=1749&amp;p_version=2"/>
    <hyperlink ref="B1450" r:id="rId1669" display="https://www.ilo.org/dyn/icsc/showcard.display?p_lang=pt&amp;p_card_id=1750&amp;p_version=2"/>
    <hyperlink ref="B1488" r:id="rId1670" display="https://www.ilo.org/dyn/icsc/showcard.display?p_lang=pt&amp;p_card_id=1751&amp;p_version=2"/>
    <hyperlink ref="B1675" r:id="rId1671" display="https://www.ilo.org/dyn/icsc/showcard.display?p_lang=pt&amp;p_card_id=1752&amp;p_version=2"/>
    <hyperlink ref="B841" r:id="rId1672" display="https://www.ilo.org/dyn/icsc/showcard.display?p_lang=pt&amp;p_card_id=1754&amp;p_version=2"/>
    <hyperlink ref="B995" r:id="rId1673" display="https://www.ilo.org/dyn/icsc/showcard.display?p_lang=pt&amp;p_card_id=1755&amp;p_version=2"/>
    <hyperlink ref="B858" r:id="rId1674" display="https://www.ilo.org/dyn/icsc/showcard.display?p_lang=pt&amp;p_card_id=1756&amp;p_version=2"/>
    <hyperlink ref="B768" r:id="rId1675" display="https://www.ilo.org/dyn/icsc/showcard.display?p_lang=pt&amp;p_card_id=1757&amp;p_version=2"/>
    <hyperlink ref="B769" r:id="rId1676" display="https://www.ilo.org/dyn/icsc/showcard.display?p_lang=pt&amp;p_card_id=1758&amp;p_version=2"/>
    <hyperlink ref="B1691" r:id="rId1677" display="https://www.ilo.org/dyn/icsc/showcard.display?p_lang=pt&amp;p_card_id=1759&amp;p_version=2"/>
    <hyperlink ref="B487" r:id="rId1678" display="https://www.ilo.org/dyn/icsc/showcard.display?p_lang=pt&amp;p_card_id=1760&amp;p_version=2"/>
    <hyperlink ref="B529" r:id="rId1679" display="https://www.ilo.org/dyn/icsc/showcard.display?p_lang=pt&amp;p_card_id=1761&amp;p_version=2"/>
    <hyperlink ref="B1708" r:id="rId1680" display="https://www.ilo.org/dyn/icsc/showcard.display?p_lang=pt&amp;p_card_id=1762&amp;p_version=2"/>
    <hyperlink ref="B610" r:id="rId1681" display="https://www.ilo.org/dyn/icsc/showcard.display?p_lang=pt&amp;p_card_id=1763&amp;p_version=2"/>
    <hyperlink ref="B1219" r:id="rId1682" display="https://www.ilo.org/dyn/icsc/showcard.display?p_lang=pt&amp;p_card_id=1764&amp;p_version=2"/>
    <hyperlink ref="B1089" r:id="rId1683" display="https://www.ilo.org/dyn/icsc/showcard.display?p_lang=pt&amp;p_card_id=1765&amp;p_version=2"/>
    <hyperlink ref="B842" r:id="rId1684" display="https://www.ilo.org/dyn/icsc/showcard.display?p_lang=pt&amp;p_card_id=1766&amp;p_version=2"/>
    <hyperlink ref="B996" r:id="rId1685" display="https://www.ilo.org/dyn/icsc/showcard.display?p_lang=pt&amp;p_card_id=1767&amp;p_version=2"/>
    <hyperlink ref="B882" r:id="rId1686" display="https://www.ilo.org/dyn/icsc/showcard.display?p_lang=pt&amp;p_card_id=1768&amp;p_version=2"/>
    <hyperlink ref="B1264" r:id="rId1687" display="https://www.ilo.org/dyn/icsc/showcard.display?p_lang=pt&amp;p_card_id=1769&amp;p_version=2"/>
    <hyperlink ref="B1200" r:id="rId1688" display="https://www.ilo.org/dyn/icsc/showcard.display?p_lang=pt&amp;p_card_id=1770&amp;p_version=2"/>
    <hyperlink ref="B1201" r:id="rId1689" display="https://www.ilo.org/dyn/icsc/showcard.display?p_lang=pt&amp;p_card_id=1771&amp;p_version=2"/>
    <hyperlink ref="B647" r:id="rId1690" display="https://www.ilo.org/dyn/icsc/showcard.display?p_lang=pt&amp;p_card_id=1772&amp;p_version=2"/>
    <hyperlink ref="B561" r:id="rId1691" display="https://www.ilo.org/dyn/icsc/showcard.display?p_lang=pt&amp;p_card_id=1773&amp;p_version=2"/>
    <hyperlink ref="B1122" r:id="rId1692" display="https://www.ilo.org/dyn/icsc/showcard.display?p_lang=pt&amp;p_card_id=1774&amp;p_version=2"/>
    <hyperlink ref="B1318" r:id="rId1693" display="https://www.ilo.org/dyn/icsc/showcard.display?p_lang=pt&amp;p_card_id=1775&amp;p_version=2"/>
    <hyperlink ref="B1147" r:id="rId1694" display="https://www.ilo.org/dyn/icsc/showcard.display?p_lang=pt&amp;p_card_id=1776&amp;p_version=2"/>
    <hyperlink ref="B414" r:id="rId1695" display="https://www.ilo.org/dyn/icsc/showcard.display?p_lang=pt&amp;p_card_id=1777&amp;p_version=2"/>
    <hyperlink ref="B64" r:id="rId1696" display="https://www.ilo.org/dyn/icsc/showcard.display?p_lang=pt&amp;p_card_id=1779&amp;p_version=2"/>
    <hyperlink ref="B1090" r:id="rId1697" display="https://www.ilo.org/dyn/icsc/showcard.display?p_lang=pt&amp;p_card_id=1780&amp;p_version=2"/>
    <hyperlink ref="B1401" r:id="rId1698" display="https://www.ilo.org/dyn/icsc/showcard.display?p_lang=pt&amp;p_card_id=1782&amp;p_version=2"/>
    <hyperlink ref="B581" r:id="rId1699" display="https://www.ilo.org/dyn/icsc/showcard.display?p_lang=pt&amp;p_card_id=1783&amp;p_version=2"/>
    <hyperlink ref="B953" r:id="rId1700" display="https://www.ilo.org/dyn/icsc/showcard.display?p_lang=pt&amp;p_card_id=1784&amp;p_version=2"/>
    <hyperlink ref="B295" r:id="rId1701" display="https://www.ilo.org/dyn/icsc/showcard.display?p_lang=pt&amp;p_card_id=0252&amp;p_version=2"/>
    <hyperlink ref="B5" r:id="rId1702" display="https://www.ilo.org/dyn/icsc/showcard.display?p_lang=pt&amp;p_card_id=0464&amp;p_version=2"/>
    <hyperlink ref="B1410" r:id="rId1703" display="https://www.ilo.org/dyn/icsc/showcard.display?p_lang=pt&amp;p_card_id=0471&amp;p_version=2"/>
    <hyperlink ref="B216" r:id="rId1704" display="https://www.ilo.org/dyn/icsc/showcard.display?p_lang=pt&amp;p_card_id=0471&amp;p_version=2"/>
    <hyperlink ref="B211" r:id="rId1705" display="https://www.ilo.org/dyn/icsc/showcard.display?p_lang=pt&amp;p_card_id=0667&amp;p_version=2"/>
    <hyperlink ref="B658" r:id="rId1706" display="https://www.ilo.org/dyn/icsc/showcard.display?p_lang=pt&amp;p_card_id=0918&amp;p_version=2"/>
    <hyperlink ref="B738" r:id="rId1707" display="https://www.ilo.org/dyn/icsc/showcard.display?p_lang=pt&amp;p_card_id=1560&amp;p_version=2"/>
    <hyperlink ref="B740" r:id="rId1708" display="https://www.ilo.org/dyn/icsc/showcard.display?p_lang=pt&amp;p_card_id=1560&amp;p_version=2"/>
    <hyperlink ref="B14" r:id="rId1709" display="https://www.ilo.org/dyn/icsc/showcard.display?p_lang=pt&amp;p_card_id=1575&amp;p_version=2"/>
    <hyperlink ref="B13" r:id="rId1710" display="https://www.ilo.org/dyn/icsc/showcard.display?p_lang=pt&amp;p_card_id=1641&amp;p_version=2"/>
    <hyperlink ref="B1423" r:id="rId1711" display="https://www.ilo.org/dyn/icsc/showcard.display?p_lang=pt&amp;p_card_id=1782&amp;p_version=2"/>
    <hyperlink ref="B1402" r:id="rId1712" display="https://www.ilo.org/dyn/icsc/showcard.display?p_lang=pt&amp;p_card_id=1782&amp;p_version=2"/>
  </hyperlinks>
  <pageMargins left="0.7" right="0.7" top="0.75" bottom="0.75" header="0.3" footer="0.3"/>
  <legacyDrawing r:id="rId171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zoomScale="93" zoomScaleNormal="100" workbookViewId="0">
      <pane xSplit="1" ySplit="3" topLeftCell="B4" activePane="bottomRight" state="frozenSplit"/>
      <selection pane="topRight" activeCell="B1" sqref="B1"/>
      <selection pane="bottomLeft" activeCell="A3" sqref="A3"/>
      <selection pane="bottomRight" activeCell="A5" sqref="A3:B5"/>
    </sheetView>
  </sheetViews>
  <sheetFormatPr defaultColWidth="21.7109375" defaultRowHeight="15"/>
  <cols>
    <col min="1" max="1" width="6" style="32" customWidth="1"/>
    <col min="2" max="2" width="21.7109375" style="32"/>
    <col min="3" max="3" width="52" style="32" customWidth="1"/>
    <col min="4" max="4" width="21.7109375" style="32"/>
    <col min="5" max="5" width="49.28515625" style="32" customWidth="1"/>
    <col min="6" max="7" width="42.28515625" style="32" customWidth="1"/>
    <col min="8" max="8" width="41.5703125" style="32" customWidth="1"/>
    <col min="9" max="9" width="39.85546875" style="32" customWidth="1"/>
    <col min="10" max="16384" width="21.7109375" style="32"/>
  </cols>
  <sheetData>
    <row r="2" spans="1:13">
      <c r="D2" s="475" t="s">
        <v>21811</v>
      </c>
      <c r="E2" s="475"/>
      <c r="G2" s="475" t="s">
        <v>21812</v>
      </c>
      <c r="H2" s="475"/>
      <c r="I2" s="476" t="s">
        <v>21813</v>
      </c>
      <c r="J2" s="476"/>
      <c r="K2" s="475" t="s">
        <v>21814</v>
      </c>
      <c r="L2" s="475"/>
    </row>
    <row r="3" spans="1:13">
      <c r="A3" s="32" t="s">
        <v>16601</v>
      </c>
      <c r="B3" s="32" t="s">
        <v>21815</v>
      </c>
      <c r="C3" s="32" t="s">
        <v>21816</v>
      </c>
      <c r="D3" s="32" t="s">
        <v>21817</v>
      </c>
      <c r="E3" s="32" t="s">
        <v>21818</v>
      </c>
      <c r="F3" s="32" t="s">
        <v>21819</v>
      </c>
      <c r="G3" s="32" t="s">
        <v>21820</v>
      </c>
      <c r="H3" s="32" t="s">
        <v>21821</v>
      </c>
      <c r="I3" s="32" t="s">
        <v>21820</v>
      </c>
      <c r="J3" s="32" t="s">
        <v>21821</v>
      </c>
      <c r="K3" s="32" t="s">
        <v>21820</v>
      </c>
      <c r="L3" s="32" t="s">
        <v>21821</v>
      </c>
      <c r="M3" s="32" t="s">
        <v>21822</v>
      </c>
    </row>
    <row r="4" spans="1:13" ht="150">
      <c r="A4" s="32" t="s">
        <v>1341</v>
      </c>
      <c r="B4" s="59" t="s">
        <v>22560</v>
      </c>
      <c r="C4" s="59" t="s">
        <v>21824</v>
      </c>
      <c r="D4" s="59" t="s">
        <v>16</v>
      </c>
      <c r="F4" s="114" t="s">
        <v>21823</v>
      </c>
      <c r="G4" s="59" t="s">
        <v>22610</v>
      </c>
      <c r="H4" s="59" t="s">
        <v>22611</v>
      </c>
    </row>
    <row r="5" spans="1:13" ht="409.5">
      <c r="A5" s="32" t="s">
        <v>20</v>
      </c>
      <c r="B5" s="59" t="s">
        <v>22561</v>
      </c>
      <c r="C5" s="59" t="s">
        <v>16605</v>
      </c>
      <c r="D5" s="59" t="s">
        <v>16606</v>
      </c>
      <c r="E5" s="59" t="s">
        <v>16607</v>
      </c>
      <c r="F5" s="59" t="s">
        <v>16608</v>
      </c>
      <c r="G5" s="59" t="s">
        <v>22570</v>
      </c>
      <c r="H5" s="59" t="s">
        <v>22570</v>
      </c>
    </row>
    <row r="6" spans="1:13" ht="390">
      <c r="A6" s="32" t="s">
        <v>619</v>
      </c>
      <c r="B6" s="59" t="s">
        <v>22562</v>
      </c>
      <c r="C6" s="114" t="s">
        <v>22572</v>
      </c>
      <c r="D6" s="59" t="s">
        <v>16606</v>
      </c>
      <c r="F6" s="59" t="s">
        <v>16609</v>
      </c>
      <c r="G6" s="59"/>
      <c r="H6" s="114" t="s">
        <v>22571</v>
      </c>
    </row>
    <row r="7" spans="1:13" ht="375">
      <c r="A7" s="32" t="s">
        <v>612</v>
      </c>
      <c r="B7" s="59" t="s">
        <v>22563</v>
      </c>
      <c r="C7" s="114" t="s">
        <v>22577</v>
      </c>
      <c r="D7" s="59" t="s">
        <v>22573</v>
      </c>
      <c r="E7" s="59" t="s">
        <v>22574</v>
      </c>
      <c r="F7" s="114" t="s">
        <v>22575</v>
      </c>
      <c r="G7" s="59" t="s">
        <v>22576</v>
      </c>
      <c r="H7" s="59" t="s">
        <v>22576</v>
      </c>
    </row>
    <row r="8" spans="1:13" ht="270">
      <c r="A8" s="32" t="s">
        <v>747</v>
      </c>
      <c r="B8" s="59" t="s">
        <v>22564</v>
      </c>
      <c r="C8" s="114" t="s">
        <v>22578</v>
      </c>
      <c r="D8" s="59" t="s">
        <v>16611</v>
      </c>
      <c r="E8" s="59" t="s">
        <v>22579</v>
      </c>
      <c r="F8" s="114" t="s">
        <v>22575</v>
      </c>
      <c r="G8" s="59" t="s">
        <v>22576</v>
      </c>
      <c r="H8" s="59" t="s">
        <v>22576</v>
      </c>
    </row>
    <row r="9" spans="1:13" ht="409.5">
      <c r="A9" s="32" t="s">
        <v>4732</v>
      </c>
      <c r="B9" s="59" t="s">
        <v>22565</v>
      </c>
      <c r="C9" s="114" t="s">
        <v>22580</v>
      </c>
      <c r="D9" s="59" t="s">
        <v>16610</v>
      </c>
      <c r="E9" s="114" t="s">
        <v>22581</v>
      </c>
      <c r="F9" s="114" t="s">
        <v>22582</v>
      </c>
      <c r="G9" s="59" t="s">
        <v>22583</v>
      </c>
      <c r="H9" s="114" t="s">
        <v>22587</v>
      </c>
      <c r="I9" s="114" t="s">
        <v>22584</v>
      </c>
      <c r="J9" s="59" t="s">
        <v>22585</v>
      </c>
      <c r="K9" s="59" t="s">
        <v>22586</v>
      </c>
      <c r="L9" s="59" t="s">
        <v>22603</v>
      </c>
    </row>
    <row r="10" spans="1:13" ht="409.5">
      <c r="A10" s="32" t="s">
        <v>1065</v>
      </c>
      <c r="B10" s="59" t="s">
        <v>22566</v>
      </c>
      <c r="C10" s="114" t="s">
        <v>22592</v>
      </c>
      <c r="D10" s="59" t="s">
        <v>22605</v>
      </c>
      <c r="E10" s="114" t="s">
        <v>22608</v>
      </c>
      <c r="F10" s="59" t="s">
        <v>22606</v>
      </c>
      <c r="G10" s="59" t="s">
        <v>22607</v>
      </c>
      <c r="H10" s="59" t="s">
        <v>22609</v>
      </c>
    </row>
    <row r="11" spans="1:13" ht="409.5">
      <c r="A11" s="32" t="s">
        <v>1480</v>
      </c>
      <c r="B11" s="59" t="s">
        <v>22567</v>
      </c>
      <c r="C11" s="59" t="s">
        <v>22593</v>
      </c>
      <c r="D11" s="59" t="s">
        <v>16611</v>
      </c>
      <c r="F11" s="59" t="s">
        <v>16612</v>
      </c>
      <c r="G11" s="59" t="s">
        <v>22591</v>
      </c>
      <c r="H11" s="59" t="s">
        <v>22591</v>
      </c>
    </row>
    <row r="12" spans="1:13" ht="409.5">
      <c r="A12" s="32" t="s">
        <v>4422</v>
      </c>
      <c r="B12" s="59" t="s">
        <v>22568</v>
      </c>
      <c r="C12" s="59" t="s">
        <v>22594</v>
      </c>
      <c r="D12" s="59" t="s">
        <v>16611</v>
      </c>
      <c r="E12" s="59" t="s">
        <v>22595</v>
      </c>
      <c r="F12" s="59" t="s">
        <v>16614</v>
      </c>
      <c r="G12" s="59" t="s">
        <v>22596</v>
      </c>
      <c r="H12" s="59" t="s">
        <v>22596</v>
      </c>
    </row>
    <row r="13" spans="1:13" ht="409.5">
      <c r="A13" s="32" t="s">
        <v>4709</v>
      </c>
      <c r="B13" s="59" t="s">
        <v>22569</v>
      </c>
      <c r="C13" s="59" t="s">
        <v>22597</v>
      </c>
      <c r="D13" s="59" t="s">
        <v>16610</v>
      </c>
      <c r="E13" s="59" t="s">
        <v>22598</v>
      </c>
      <c r="F13" s="114" t="s">
        <v>22599</v>
      </c>
      <c r="G13" s="59" t="s">
        <v>22600</v>
      </c>
      <c r="H13" s="114" t="s">
        <v>22601</v>
      </c>
      <c r="K13" s="59" t="s">
        <v>22602</v>
      </c>
      <c r="L13" s="59" t="s">
        <v>22604</v>
      </c>
    </row>
  </sheetData>
  <sheetProtection password="FB09" sheet="1" objects="1" scenarios="1"/>
  <autoFilter ref="A3:M13"/>
  <mergeCells count="4">
    <mergeCell ref="D2:E2"/>
    <mergeCell ref="G2:H2"/>
    <mergeCell ref="I2:J2"/>
    <mergeCell ref="K2:L2"/>
  </mergeCells>
  <pageMargins left="0.7" right="0.7" top="0.75" bottom="0.75"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zoomScale="110" zoomScaleNormal="110" workbookViewId="0">
      <pane xSplit="2" ySplit="1" topLeftCell="C2" activePane="bottomRight" state="frozenSplit"/>
      <selection pane="topRight" activeCell="C1" sqref="C1"/>
      <selection pane="bottomLeft" activeCell="A2" sqref="A2"/>
      <selection pane="bottomRight" activeCell="C4" sqref="C4"/>
    </sheetView>
  </sheetViews>
  <sheetFormatPr defaultColWidth="49.42578125" defaultRowHeight="15"/>
  <cols>
    <col min="1" max="1" width="5.140625" style="32" bestFit="1" customWidth="1"/>
    <col min="2" max="2" width="9" style="32" customWidth="1"/>
    <col min="3" max="3" width="126.140625" style="32" customWidth="1"/>
    <col min="4" max="16384" width="49.42578125" style="32"/>
  </cols>
  <sheetData>
    <row r="1" spans="1:3">
      <c r="A1" s="32" t="s">
        <v>16656</v>
      </c>
      <c r="B1" s="32" t="s">
        <v>5720</v>
      </c>
      <c r="C1" s="32" t="s">
        <v>16657</v>
      </c>
    </row>
    <row r="2" spans="1:3" ht="45">
      <c r="A2" s="32" t="s">
        <v>1341</v>
      </c>
      <c r="B2" s="32" t="s">
        <v>16658</v>
      </c>
      <c r="C2" s="59" t="s">
        <v>22613</v>
      </c>
    </row>
    <row r="3" spans="1:3" ht="45">
      <c r="A3" s="32" t="s">
        <v>1341</v>
      </c>
      <c r="B3" s="32" t="s">
        <v>16659</v>
      </c>
      <c r="C3" s="59" t="s">
        <v>22613</v>
      </c>
    </row>
    <row r="4" spans="1:3" ht="75">
      <c r="A4" s="32" t="s">
        <v>20</v>
      </c>
      <c r="B4" s="32" t="s">
        <v>16660</v>
      </c>
      <c r="C4" s="59" t="s">
        <v>22612</v>
      </c>
    </row>
    <row r="5" spans="1:3" ht="75">
      <c r="A5" s="32" t="s">
        <v>20</v>
      </c>
      <c r="B5" s="32" t="s">
        <v>16661</v>
      </c>
      <c r="C5" s="59" t="s">
        <v>22612</v>
      </c>
    </row>
    <row r="6" spans="1:3" ht="75">
      <c r="A6" s="32" t="s">
        <v>20</v>
      </c>
      <c r="B6" s="32" t="s">
        <v>16662</v>
      </c>
      <c r="C6" s="59" t="s">
        <v>22612</v>
      </c>
    </row>
    <row r="7" spans="1:3" ht="75">
      <c r="A7" s="32" t="s">
        <v>20</v>
      </c>
      <c r="B7" s="32" t="s">
        <v>16663</v>
      </c>
      <c r="C7" s="59" t="s">
        <v>22612</v>
      </c>
    </row>
    <row r="8" spans="1:3" ht="75">
      <c r="A8" s="32" t="s">
        <v>20</v>
      </c>
      <c r="B8" s="32" t="s">
        <v>16664</v>
      </c>
      <c r="C8" s="59" t="s">
        <v>22612</v>
      </c>
    </row>
    <row r="9" spans="1:3" ht="45">
      <c r="A9" s="32" t="s">
        <v>20</v>
      </c>
      <c r="B9" s="32" t="s">
        <v>16665</v>
      </c>
      <c r="C9" s="59" t="s">
        <v>22620</v>
      </c>
    </row>
    <row r="10" spans="1:3" ht="45">
      <c r="A10" s="32" t="s">
        <v>20</v>
      </c>
      <c r="B10" s="32" t="s">
        <v>16666</v>
      </c>
      <c r="C10" s="59" t="s">
        <v>22620</v>
      </c>
    </row>
    <row r="11" spans="1:3" ht="90">
      <c r="A11" s="32" t="s">
        <v>20</v>
      </c>
      <c r="B11" s="32" t="s">
        <v>16667</v>
      </c>
      <c r="C11" s="59" t="s">
        <v>22614</v>
      </c>
    </row>
    <row r="12" spans="1:3" ht="45">
      <c r="A12" s="32" t="s">
        <v>619</v>
      </c>
      <c r="B12" s="32" t="s">
        <v>16668</v>
      </c>
      <c r="C12" s="59" t="s">
        <v>22615</v>
      </c>
    </row>
    <row r="13" spans="1:3" ht="45">
      <c r="A13" s="32" t="s">
        <v>619</v>
      </c>
      <c r="B13" s="32" t="s">
        <v>16669</v>
      </c>
      <c r="C13" s="59" t="s">
        <v>22615</v>
      </c>
    </row>
    <row r="14" spans="1:3" ht="45">
      <c r="A14" s="32" t="s">
        <v>619</v>
      </c>
      <c r="B14" s="32" t="s">
        <v>16670</v>
      </c>
      <c r="C14" s="59" t="s">
        <v>22615</v>
      </c>
    </row>
    <row r="15" spans="1:3" ht="45">
      <c r="A15" s="32" t="s">
        <v>619</v>
      </c>
      <c r="B15" s="32" t="s">
        <v>16671</v>
      </c>
      <c r="C15" s="59" t="s">
        <v>22615</v>
      </c>
    </row>
    <row r="16" spans="1:3" ht="45">
      <c r="A16" s="32" t="s">
        <v>619</v>
      </c>
      <c r="B16" s="32" t="s">
        <v>16672</v>
      </c>
      <c r="C16" s="59" t="s">
        <v>22615</v>
      </c>
    </row>
    <row r="17" spans="1:3" ht="45">
      <c r="A17" s="32" t="s">
        <v>619</v>
      </c>
      <c r="B17" s="32" t="s">
        <v>16673</v>
      </c>
      <c r="C17" s="59" t="s">
        <v>22615</v>
      </c>
    </row>
    <row r="18" spans="1:3" ht="45">
      <c r="A18" s="32" t="s">
        <v>619</v>
      </c>
      <c r="B18" s="32" t="s">
        <v>16674</v>
      </c>
      <c r="C18" s="59" t="s">
        <v>22615</v>
      </c>
    </row>
    <row r="19" spans="1:3" ht="45">
      <c r="A19" s="32" t="s">
        <v>619</v>
      </c>
      <c r="B19" s="32" t="s">
        <v>16675</v>
      </c>
      <c r="C19" s="59" t="s">
        <v>22615</v>
      </c>
    </row>
    <row r="20" spans="1:3" ht="45">
      <c r="A20" s="32" t="s">
        <v>619</v>
      </c>
      <c r="B20" s="32" t="s">
        <v>16676</v>
      </c>
      <c r="C20" s="59" t="s">
        <v>22615</v>
      </c>
    </row>
    <row r="21" spans="1:3" ht="45">
      <c r="A21" s="32" t="s">
        <v>619</v>
      </c>
      <c r="B21" s="32" t="s">
        <v>16677</v>
      </c>
      <c r="C21" s="59" t="s">
        <v>22615</v>
      </c>
    </row>
    <row r="22" spans="1:3" ht="45">
      <c r="A22" s="32" t="s">
        <v>612</v>
      </c>
      <c r="B22" s="32" t="s">
        <v>16678</v>
      </c>
      <c r="C22" s="114" t="s">
        <v>22616</v>
      </c>
    </row>
    <row r="23" spans="1:3" ht="45">
      <c r="A23" s="32" t="s">
        <v>612</v>
      </c>
      <c r="B23" s="32" t="s">
        <v>16679</v>
      </c>
      <c r="C23" s="59" t="s">
        <v>22616</v>
      </c>
    </row>
    <row r="24" spans="1:3" ht="45">
      <c r="A24" s="32" t="s">
        <v>612</v>
      </c>
      <c r="B24" s="32" t="s">
        <v>16680</v>
      </c>
      <c r="C24" s="59" t="s">
        <v>22616</v>
      </c>
    </row>
    <row r="25" spans="1:3" ht="45">
      <c r="A25" s="32" t="s">
        <v>612</v>
      </c>
      <c r="B25" s="32" t="s">
        <v>16681</v>
      </c>
      <c r="C25" s="59" t="s">
        <v>22616</v>
      </c>
    </row>
    <row r="26" spans="1:3" ht="45">
      <c r="A26" s="32" t="s">
        <v>612</v>
      </c>
      <c r="B26" s="32" t="s">
        <v>16682</v>
      </c>
      <c r="C26" s="59" t="s">
        <v>22616</v>
      </c>
    </row>
    <row r="27" spans="1:3" ht="45">
      <c r="A27" s="32" t="s">
        <v>612</v>
      </c>
      <c r="B27" s="32" t="s">
        <v>16683</v>
      </c>
      <c r="C27" s="59" t="s">
        <v>22616</v>
      </c>
    </row>
    <row r="28" spans="1:3" ht="45">
      <c r="A28" s="32" t="s">
        <v>612</v>
      </c>
      <c r="B28" s="32" t="s">
        <v>16684</v>
      </c>
      <c r="C28" s="59" t="s">
        <v>22616</v>
      </c>
    </row>
    <row r="29" spans="1:3" ht="45">
      <c r="A29" s="32" t="s">
        <v>612</v>
      </c>
      <c r="B29" s="32" t="s">
        <v>16685</v>
      </c>
      <c r="C29" s="59" t="s">
        <v>22616</v>
      </c>
    </row>
    <row r="30" spans="1:3" ht="45">
      <c r="A30" s="32" t="s">
        <v>612</v>
      </c>
      <c r="B30" s="32" t="s">
        <v>16686</v>
      </c>
      <c r="C30" s="59" t="s">
        <v>22616</v>
      </c>
    </row>
    <row r="31" spans="1:3" ht="105">
      <c r="A31" s="32" t="s">
        <v>612</v>
      </c>
      <c r="B31" s="32" t="s">
        <v>16687</v>
      </c>
      <c r="C31" s="114" t="s">
        <v>22617</v>
      </c>
    </row>
    <row r="32" spans="1:3" ht="105">
      <c r="A32" s="32" t="s">
        <v>612</v>
      </c>
      <c r="B32" s="32" t="s">
        <v>16688</v>
      </c>
      <c r="C32" s="59" t="s">
        <v>22617</v>
      </c>
    </row>
    <row r="33" spans="1:3" ht="75">
      <c r="A33" s="32" t="s">
        <v>612</v>
      </c>
      <c r="B33" s="32" t="s">
        <v>16689</v>
      </c>
      <c r="C33" s="114" t="s">
        <v>22618</v>
      </c>
    </row>
    <row r="34" spans="1:3" ht="75">
      <c r="A34" s="32" t="s">
        <v>612</v>
      </c>
      <c r="B34" s="32" t="s">
        <v>16690</v>
      </c>
      <c r="C34" s="59" t="s">
        <v>22618</v>
      </c>
    </row>
    <row r="35" spans="1:3" ht="75">
      <c r="A35" s="32" t="s">
        <v>612</v>
      </c>
      <c r="B35" s="32" t="s">
        <v>16691</v>
      </c>
      <c r="C35" s="59" t="s">
        <v>22618</v>
      </c>
    </row>
    <row r="36" spans="1:3" ht="45">
      <c r="A36" s="32" t="s">
        <v>747</v>
      </c>
      <c r="B36" s="32" t="s">
        <v>16692</v>
      </c>
      <c r="C36" s="114" t="s">
        <v>22619</v>
      </c>
    </row>
    <row r="37" spans="1:3" ht="45">
      <c r="A37" s="32" t="s">
        <v>747</v>
      </c>
      <c r="B37" s="32" t="s">
        <v>16693</v>
      </c>
      <c r="C37" s="59" t="s">
        <v>22621</v>
      </c>
    </row>
    <row r="38" spans="1:3" ht="45">
      <c r="A38" s="32" t="s">
        <v>747</v>
      </c>
      <c r="B38" s="32" t="s">
        <v>16694</v>
      </c>
      <c r="C38" s="59" t="s">
        <v>22621</v>
      </c>
    </row>
    <row r="39" spans="1:3" ht="45">
      <c r="A39" s="32" t="s">
        <v>747</v>
      </c>
      <c r="B39" s="32" t="s">
        <v>16695</v>
      </c>
      <c r="C39" s="59" t="s">
        <v>22621</v>
      </c>
    </row>
    <row r="40" spans="1:3" ht="45">
      <c r="A40" s="32" t="s">
        <v>747</v>
      </c>
      <c r="B40" s="32" t="s">
        <v>16696</v>
      </c>
      <c r="C40" s="59" t="s">
        <v>22621</v>
      </c>
    </row>
    <row r="41" spans="1:3" ht="75">
      <c r="A41" s="32" t="s">
        <v>1065</v>
      </c>
      <c r="B41" s="32" t="s">
        <v>16697</v>
      </c>
      <c r="C41" s="59" t="s">
        <v>22622</v>
      </c>
    </row>
    <row r="42" spans="1:3" ht="75">
      <c r="A42" s="32" t="s">
        <v>1065</v>
      </c>
      <c r="B42" s="32" t="s">
        <v>16698</v>
      </c>
      <c r="C42" s="59" t="s">
        <v>22622</v>
      </c>
    </row>
    <row r="43" spans="1:3" ht="150">
      <c r="A43" s="32" t="s">
        <v>4422</v>
      </c>
      <c r="B43" s="32" t="s">
        <v>16699</v>
      </c>
      <c r="C43" s="114" t="s">
        <v>22623</v>
      </c>
    </row>
    <row r="44" spans="1:3" ht="150">
      <c r="A44" s="32" t="s">
        <v>4422</v>
      </c>
      <c r="B44" s="32" t="s">
        <v>16700</v>
      </c>
      <c r="C44" s="59" t="s">
        <v>22624</v>
      </c>
    </row>
    <row r="45" spans="1:3" ht="150">
      <c r="A45" s="32" t="s">
        <v>4422</v>
      </c>
      <c r="B45" s="32" t="s">
        <v>16701</v>
      </c>
      <c r="C45" s="59" t="s">
        <v>22624</v>
      </c>
    </row>
    <row r="46" spans="1:3" ht="105">
      <c r="A46" s="32" t="s">
        <v>4422</v>
      </c>
      <c r="B46" s="32" t="s">
        <v>16702</v>
      </c>
      <c r="C46" s="114" t="s">
        <v>22625</v>
      </c>
    </row>
    <row r="47" spans="1:3" ht="105">
      <c r="A47" s="32" t="s">
        <v>4422</v>
      </c>
      <c r="B47" s="32" t="s">
        <v>16703</v>
      </c>
      <c r="C47" s="59" t="s">
        <v>22626</v>
      </c>
    </row>
    <row r="48" spans="1:3" ht="285">
      <c r="A48" s="32" t="s">
        <v>4422</v>
      </c>
      <c r="B48" s="32" t="s">
        <v>16704</v>
      </c>
      <c r="C48" s="114" t="s">
        <v>22627</v>
      </c>
    </row>
    <row r="49" spans="1:3" ht="285">
      <c r="A49" s="32" t="s">
        <v>4422</v>
      </c>
      <c r="B49" s="32" t="s">
        <v>16705</v>
      </c>
      <c r="C49" s="59" t="s">
        <v>22627</v>
      </c>
    </row>
  </sheetData>
  <sheetProtection password="FB09" sheet="1" objects="1" scenarios="1"/>
  <autoFilter ref="A1:C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BC2908"/>
  <sheetViews>
    <sheetView tabSelected="1" zoomScale="70" zoomScaleNormal="70" workbookViewId="0">
      <pane xSplit="5" ySplit="4" topLeftCell="F5" activePane="bottomRight" state="frozenSplit"/>
      <selection activeCell="B1" sqref="B1"/>
      <selection pane="topRight" activeCell="E1" sqref="E1"/>
      <selection pane="bottomLeft" activeCell="B4" sqref="B4"/>
      <selection pane="bottomRight" activeCell="AW7" sqref="AW7"/>
    </sheetView>
  </sheetViews>
  <sheetFormatPr defaultRowHeight="12" outlineLevelCol="2"/>
  <cols>
    <col min="1" max="1" width="6" style="33" hidden="1" customWidth="1" outlineLevel="1"/>
    <col min="2" max="2" width="10.5703125" style="33" hidden="1" customWidth="1" outlineLevel="1"/>
    <col min="3" max="3" width="9.28515625" style="33" hidden="1" customWidth="1" outlineLevel="1"/>
    <col min="4" max="4" width="5.5703125" style="37" bestFit="1" customWidth="1" collapsed="1"/>
    <col min="5" max="5" width="59.42578125" style="33" customWidth="1"/>
    <col min="6" max="6" width="10.5703125" style="37" customWidth="1"/>
    <col min="7" max="7" width="76.140625" style="33" customWidth="1"/>
    <col min="8" max="8" width="7.85546875" style="33" customWidth="1"/>
    <col min="9" max="10" width="4.7109375" style="37" customWidth="1"/>
    <col min="11" max="11" width="5.7109375" style="37" customWidth="1"/>
    <col min="12" max="13" width="4.7109375" style="37" customWidth="1"/>
    <col min="14" max="15" width="7" style="37" customWidth="1"/>
    <col min="16" max="16" width="7" style="28" customWidth="1"/>
    <col min="17" max="17" width="12.28515625" style="24" customWidth="1" outlineLevel="1"/>
    <col min="18" max="18" width="16.140625" style="24" hidden="1" customWidth="1" outlineLevel="2"/>
    <col min="19" max="19" width="14.7109375" style="24" customWidth="1" outlineLevel="1" collapsed="1"/>
    <col min="20" max="20" width="13.42578125" style="28" customWidth="1" outlineLevel="1"/>
    <col min="21" max="38" width="3.5703125" style="28" customWidth="1" outlineLevel="1"/>
    <col min="39" max="39" width="53" style="8" customWidth="1"/>
    <col min="40" max="40" width="7.28515625" style="37" customWidth="1"/>
    <col min="41" max="41" width="5.140625" style="37" customWidth="1"/>
    <col min="42" max="42" width="4.7109375" style="37" customWidth="1"/>
    <col min="43" max="43" width="7.28515625" style="28" customWidth="1"/>
    <col min="44" max="44" width="8.28515625" style="28" customWidth="1"/>
    <col min="45" max="45" width="6.28515625" style="28" customWidth="1"/>
    <col min="46" max="46" width="5.5703125" style="40" bestFit="1" customWidth="1" collapsed="1"/>
    <col min="47" max="47" width="9.140625" style="33"/>
    <col min="48" max="48" width="14" style="33" bestFit="1" customWidth="1"/>
    <col min="49" max="16384" width="9.140625" style="33"/>
  </cols>
  <sheetData>
    <row r="1" spans="1:55" ht="20.25" customHeight="1">
      <c r="D1" s="424" t="s">
        <v>0</v>
      </c>
      <c r="E1" s="426" t="s">
        <v>17078</v>
      </c>
      <c r="F1" s="128"/>
      <c r="G1" s="128"/>
      <c r="H1" s="128"/>
      <c r="I1" s="422" t="s">
        <v>16764</v>
      </c>
      <c r="J1" s="422" t="s">
        <v>16762</v>
      </c>
      <c r="K1" s="422" t="s">
        <v>6005</v>
      </c>
      <c r="L1" s="422" t="s">
        <v>1</v>
      </c>
      <c r="M1" s="126"/>
      <c r="N1" s="422" t="s">
        <v>22450</v>
      </c>
      <c r="O1" s="422" t="s">
        <v>22451</v>
      </c>
      <c r="P1" s="131"/>
      <c r="Q1" s="426" t="s">
        <v>17077</v>
      </c>
      <c r="R1" s="422" t="s">
        <v>3</v>
      </c>
      <c r="S1" s="426" t="s">
        <v>17076</v>
      </c>
      <c r="T1" s="426" t="s">
        <v>4</v>
      </c>
      <c r="U1" s="432" t="s">
        <v>24297</v>
      </c>
      <c r="V1" s="433"/>
      <c r="W1" s="433"/>
      <c r="X1" s="433"/>
      <c r="Y1" s="433"/>
      <c r="Z1" s="433"/>
      <c r="AA1" s="433"/>
      <c r="AB1" s="433"/>
      <c r="AC1" s="433"/>
      <c r="AD1" s="433"/>
      <c r="AE1" s="433"/>
      <c r="AF1" s="433"/>
      <c r="AG1" s="433"/>
      <c r="AH1" s="433"/>
      <c r="AI1" s="433"/>
      <c r="AJ1" s="433"/>
      <c r="AK1" s="433"/>
      <c r="AL1" s="434"/>
      <c r="AM1" s="426" t="s">
        <v>5</v>
      </c>
      <c r="AN1" s="128"/>
      <c r="AO1" s="431" t="s">
        <v>2</v>
      </c>
      <c r="AP1" s="431"/>
      <c r="AQ1" s="131"/>
      <c r="AR1" s="131"/>
      <c r="AS1" s="131"/>
      <c r="AT1" s="428" t="s">
        <v>0</v>
      </c>
      <c r="AU1" s="121" t="s">
        <v>17085</v>
      </c>
      <c r="AV1" s="120"/>
      <c r="AW1" s="120"/>
      <c r="AX1" s="120"/>
      <c r="AY1" s="120"/>
      <c r="AZ1" s="120"/>
      <c r="BA1" s="120"/>
      <c r="BB1" s="120"/>
      <c r="BC1" s="120"/>
    </row>
    <row r="2" spans="1:55" s="34" customFormat="1" ht="50.25" customHeight="1">
      <c r="A2" s="34" t="s">
        <v>6648</v>
      </c>
      <c r="C2" s="34" t="s">
        <v>6963</v>
      </c>
      <c r="D2" s="425"/>
      <c r="E2" s="427"/>
      <c r="F2" s="129" t="s">
        <v>24402</v>
      </c>
      <c r="G2" s="129" t="s">
        <v>16765</v>
      </c>
      <c r="H2" s="129" t="s">
        <v>16824</v>
      </c>
      <c r="I2" s="423"/>
      <c r="J2" s="423"/>
      <c r="K2" s="423"/>
      <c r="L2" s="423"/>
      <c r="M2" s="127" t="s">
        <v>16763</v>
      </c>
      <c r="N2" s="423"/>
      <c r="O2" s="423"/>
      <c r="P2" s="132" t="s">
        <v>23184</v>
      </c>
      <c r="Q2" s="427"/>
      <c r="R2" s="423"/>
      <c r="S2" s="427"/>
      <c r="T2" s="427"/>
      <c r="U2" s="435"/>
      <c r="V2" s="436"/>
      <c r="W2" s="436"/>
      <c r="X2" s="436"/>
      <c r="Y2" s="436"/>
      <c r="Z2" s="436"/>
      <c r="AA2" s="436"/>
      <c r="AB2" s="436"/>
      <c r="AC2" s="436"/>
      <c r="AD2" s="436"/>
      <c r="AE2" s="436"/>
      <c r="AF2" s="436"/>
      <c r="AG2" s="436"/>
      <c r="AH2" s="436"/>
      <c r="AI2" s="436"/>
      <c r="AJ2" s="436"/>
      <c r="AK2" s="436"/>
      <c r="AL2" s="437"/>
      <c r="AM2" s="427"/>
      <c r="AN2" s="129" t="s">
        <v>24083</v>
      </c>
      <c r="AO2" s="127" t="s">
        <v>6</v>
      </c>
      <c r="AP2" s="127" t="s">
        <v>7</v>
      </c>
      <c r="AQ2" s="132" t="s">
        <v>17079</v>
      </c>
      <c r="AR2" s="132" t="s">
        <v>17084</v>
      </c>
      <c r="AS2" s="132" t="s">
        <v>22720</v>
      </c>
      <c r="AT2" s="429"/>
      <c r="AU2" s="106" t="s">
        <v>6538</v>
      </c>
      <c r="AV2" s="30" t="s">
        <v>6544</v>
      </c>
    </row>
    <row r="3" spans="1:55" s="35" customFormat="1">
      <c r="C3" s="43" t="s">
        <v>6962</v>
      </c>
      <c r="D3" s="2" t="s">
        <v>8</v>
      </c>
      <c r="E3" s="25" t="s">
        <v>9</v>
      </c>
      <c r="F3" s="25" t="s">
        <v>10</v>
      </c>
      <c r="G3" s="25" t="s">
        <v>11</v>
      </c>
      <c r="H3" s="25" t="s">
        <v>12</v>
      </c>
      <c r="I3" s="25" t="s">
        <v>13</v>
      </c>
      <c r="J3" s="25" t="s">
        <v>24288</v>
      </c>
      <c r="K3" s="25" t="s">
        <v>24289</v>
      </c>
      <c r="L3" s="25" t="s">
        <v>24290</v>
      </c>
      <c r="M3" s="25" t="s">
        <v>24291</v>
      </c>
      <c r="N3" s="25" t="s">
        <v>24292</v>
      </c>
      <c r="O3" s="25" t="s">
        <v>24293</v>
      </c>
      <c r="P3" s="411" t="s">
        <v>24294</v>
      </c>
      <c r="Q3" s="25" t="s">
        <v>24295</v>
      </c>
      <c r="R3" s="25" t="s">
        <v>23189</v>
      </c>
      <c r="S3" s="25" t="s">
        <v>24296</v>
      </c>
      <c r="T3" s="25" t="s">
        <v>7238</v>
      </c>
      <c r="U3" s="25">
        <v>1</v>
      </c>
      <c r="V3" s="25">
        <v>2</v>
      </c>
      <c r="W3" s="25">
        <v>3</v>
      </c>
      <c r="X3" s="25">
        <v>4</v>
      </c>
      <c r="Y3" s="25">
        <v>5</v>
      </c>
      <c r="Z3" s="25">
        <v>6</v>
      </c>
      <c r="AA3" s="25">
        <v>7</v>
      </c>
      <c r="AB3" s="25">
        <v>8</v>
      </c>
      <c r="AC3" s="25">
        <v>9</v>
      </c>
      <c r="AD3" s="25">
        <v>10</v>
      </c>
      <c r="AE3" s="25">
        <v>11</v>
      </c>
      <c r="AF3" s="25">
        <v>12</v>
      </c>
      <c r="AG3" s="25">
        <v>13</v>
      </c>
      <c r="AH3" s="25">
        <v>14</v>
      </c>
      <c r="AI3" s="25">
        <v>15</v>
      </c>
      <c r="AJ3" s="25">
        <v>16</v>
      </c>
      <c r="AK3" s="25">
        <v>17</v>
      </c>
      <c r="AL3" s="25">
        <v>18</v>
      </c>
      <c r="AM3" s="25" t="s">
        <v>15</v>
      </c>
      <c r="AN3" s="411" t="s">
        <v>7239</v>
      </c>
      <c r="AO3" s="42" t="s">
        <v>7240</v>
      </c>
      <c r="AP3" s="42" t="s">
        <v>24298</v>
      </c>
      <c r="AQ3" s="411" t="s">
        <v>24299</v>
      </c>
      <c r="AR3" s="411" t="s">
        <v>24300</v>
      </c>
      <c r="AS3" s="411" t="s">
        <v>24301</v>
      </c>
      <c r="AT3" s="3" t="s">
        <v>24302</v>
      </c>
      <c r="AU3" s="106" t="s">
        <v>6538</v>
      </c>
    </row>
    <row r="4" spans="1:55" s="36" customFormat="1" ht="18.75" thickBot="1">
      <c r="D4" s="4" t="s">
        <v>16</v>
      </c>
      <c r="E4" s="130"/>
      <c r="F4" s="130"/>
      <c r="G4" s="130"/>
      <c r="H4" s="130"/>
      <c r="I4" s="130"/>
      <c r="J4" s="130"/>
      <c r="K4" s="130"/>
      <c r="L4" s="130"/>
      <c r="M4" s="130"/>
      <c r="N4" s="130"/>
      <c r="O4" s="130"/>
      <c r="P4" s="112"/>
      <c r="Q4" s="130"/>
      <c r="R4" s="130" t="s">
        <v>17</v>
      </c>
      <c r="S4" s="130"/>
      <c r="T4" s="130"/>
      <c r="U4" s="130"/>
      <c r="V4" s="130"/>
      <c r="W4" s="130"/>
      <c r="X4" s="130"/>
      <c r="Y4" s="130"/>
      <c r="Z4" s="130"/>
      <c r="AA4" s="130"/>
      <c r="AB4" s="130"/>
      <c r="AC4" s="130"/>
      <c r="AD4" s="130"/>
      <c r="AE4" s="130"/>
      <c r="AF4" s="130"/>
      <c r="AG4" s="130"/>
      <c r="AH4" s="130"/>
      <c r="AI4" s="130"/>
      <c r="AJ4" s="130"/>
      <c r="AK4" s="130"/>
      <c r="AL4" s="130"/>
      <c r="AM4" s="5"/>
      <c r="AN4" s="5"/>
      <c r="AO4" s="430"/>
      <c r="AP4" s="430"/>
      <c r="AQ4" s="112"/>
      <c r="AR4" s="112"/>
      <c r="AS4" s="112"/>
      <c r="AT4" s="39" t="s">
        <v>16</v>
      </c>
    </row>
    <row r="5" spans="1:55" ht="89.25">
      <c r="A5" s="33">
        <v>1</v>
      </c>
      <c r="B5" s="33" t="str">
        <f>CONCATENATE(TEXT(D5,"0000"),"_",TEXT(L5,"0"))</f>
        <v>0004_-</v>
      </c>
      <c r="C5" s="33" t="str">
        <f>CONCATENATE(TEXT(J5,"0"),"//",TEXT(K5,"0"))</f>
        <v>1//-</v>
      </c>
      <c r="D5" s="61">
        <v>4</v>
      </c>
      <c r="E5" s="62" t="s">
        <v>18</v>
      </c>
      <c r="F5" s="395" t="s">
        <v>6551</v>
      </c>
      <c r="G5" s="62" t="str">
        <f>VLOOKUP(CONCATENATE(TEXT(I5,"0"),"_",TEXT(F5,"0")),[1]CodC!$A$2:$D$250,4,0)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 s="395" t="s">
        <v>19</v>
      </c>
      <c r="I5" s="64">
        <v>1</v>
      </c>
      <c r="J5" s="64" t="s">
        <v>222</v>
      </c>
      <c r="K5" s="64" t="s">
        <v>19</v>
      </c>
      <c r="L5" s="64" t="s">
        <v>19</v>
      </c>
      <c r="M5" s="64"/>
      <c r="N5" s="64" t="s">
        <v>19</v>
      </c>
      <c r="O5" s="64" t="s">
        <v>19</v>
      </c>
      <c r="P5" s="113" t="s">
        <v>22431</v>
      </c>
      <c r="Q5" s="65" t="s">
        <v>7224</v>
      </c>
      <c r="R5" s="65" t="s">
        <v>22</v>
      </c>
      <c r="S5" s="65" t="str">
        <f t="shared" ref="S5:S68" si="0">RIGHT(R5,LEN(R5)-LEN(Q5))</f>
        <v xml:space="preserve"> SW1 </v>
      </c>
      <c r="T5" s="63" t="s">
        <v>7176</v>
      </c>
      <c r="U5" s="63"/>
      <c r="V5" s="63" t="s">
        <v>7163</v>
      </c>
      <c r="W5" s="63"/>
      <c r="X5" s="63"/>
      <c r="Y5" s="63"/>
      <c r="Z5" s="63"/>
      <c r="AA5" s="63"/>
      <c r="AB5" s="63"/>
      <c r="AC5" s="63"/>
      <c r="AD5" s="63"/>
      <c r="AE5" s="63"/>
      <c r="AF5" s="63"/>
      <c r="AG5" s="63"/>
      <c r="AH5" s="63"/>
      <c r="AI5" s="63"/>
      <c r="AJ5" s="63"/>
      <c r="AK5" s="63"/>
      <c r="AL5" s="63"/>
      <c r="AM5" s="65" t="s">
        <v>23</v>
      </c>
      <c r="AN5" s="63" t="str">
        <f>IF(ISNA(VLOOKUP(D5,[1]GRE_Tabela2!$A$4:$D$112,4,0)),"-",VLOOKUP(D5,[1]GRE_Tabela2!$A$4:$D$112,4,0))</f>
        <v>-</v>
      </c>
      <c r="AO5" s="63" t="s">
        <v>20</v>
      </c>
      <c r="AP5" s="63" t="s">
        <v>21</v>
      </c>
      <c r="AQ5" s="113">
        <v>112</v>
      </c>
      <c r="AR5" s="302" t="str">
        <f>IF(ISNA(VLOOKUP(AT5,[1]FISQ!$D$2:$J$1713,7,0)),"-",VLOOKUP(AT5,[1]FISQ!$D$2:$J$1713,7,0))</f>
        <v>1631 </v>
      </c>
      <c r="AS5" s="302" t="str">
        <f>IF(ISNA(VLOOKUP(AT5,[1]FISQ!$D$2:$J$1713,4,0)),"-",CONCATENATE("(",VLOOKUP(AT5,[1]FISQ!$D$2:$J$1713,4,0),")"))</f>
        <v>(1)</v>
      </c>
      <c r="AT5" s="66" t="s">
        <v>24</v>
      </c>
      <c r="AU5" s="38"/>
      <c r="AV5" s="38"/>
      <c r="AW5" s="38"/>
    </row>
    <row r="6" spans="1:55" ht="76.5">
      <c r="A6" s="33">
        <v>2</v>
      </c>
      <c r="B6" s="33" t="str">
        <f t="shared" ref="B6:B69" si="1">CONCATENATE(TEXT(D6,"0000"),"_",TEXT(L6,"0"))</f>
        <v>0005_-</v>
      </c>
      <c r="C6" s="33" t="str">
        <f t="shared" ref="C6:C69" si="2">CONCATENATE(TEXT(J6,"0"),"//",TEXT(K6,"0"))</f>
        <v>1//-</v>
      </c>
      <c r="D6" s="61">
        <v>5</v>
      </c>
      <c r="E6" s="67" t="s">
        <v>25</v>
      </c>
      <c r="F6" s="395" t="s">
        <v>6552</v>
      </c>
      <c r="G6" s="62" t="str">
        <f>VLOOKUP(CONCATENATE(TEXT(I6,"0"),"_",TEXT(F6,"0")),[1]CodC!$A$2:$D$250,4,0)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6" s="395" t="s">
        <v>19</v>
      </c>
      <c r="I6" s="64">
        <v>1</v>
      </c>
      <c r="J6" s="64" t="s">
        <v>222</v>
      </c>
      <c r="K6" s="69" t="s">
        <v>19</v>
      </c>
      <c r="L6" s="64" t="s">
        <v>19</v>
      </c>
      <c r="M6" s="64"/>
      <c r="N6" s="64" t="s">
        <v>19</v>
      </c>
      <c r="O6" s="64" t="s">
        <v>19</v>
      </c>
      <c r="P6" s="113" t="s">
        <v>22431</v>
      </c>
      <c r="Q6" s="70" t="s">
        <v>7225</v>
      </c>
      <c r="R6" s="70" t="s">
        <v>33</v>
      </c>
      <c r="S6" s="65" t="str">
        <f t="shared" si="0"/>
        <v xml:space="preserve"> SW1 </v>
      </c>
      <c r="T6" s="69" t="s">
        <v>19</v>
      </c>
      <c r="U6" s="69"/>
      <c r="V6" s="69"/>
      <c r="W6" s="69"/>
      <c r="X6" s="69"/>
      <c r="Y6" s="69"/>
      <c r="Z6" s="69"/>
      <c r="AA6" s="69"/>
      <c r="AB6" s="69"/>
      <c r="AC6" s="69"/>
      <c r="AD6" s="69"/>
      <c r="AE6" s="69"/>
      <c r="AF6" s="69"/>
      <c r="AG6" s="69"/>
      <c r="AH6" s="69"/>
      <c r="AI6" s="69"/>
      <c r="AJ6" s="69"/>
      <c r="AK6" s="69"/>
      <c r="AL6" s="69"/>
      <c r="AM6" s="70" t="s">
        <v>28</v>
      </c>
      <c r="AN6" s="63" t="str">
        <f>IF(ISNA(VLOOKUP(D6,[1]GRE_Tabela2!$A$4:$D$112,4,0)),"-",VLOOKUP(D6,[1]GRE_Tabela2!$A$4:$D$112,4,0))</f>
        <v>-</v>
      </c>
      <c r="AO6" s="68" t="s">
        <v>20</v>
      </c>
      <c r="AP6" s="68" t="s">
        <v>26</v>
      </c>
      <c r="AQ6" s="113">
        <v>112</v>
      </c>
      <c r="AR6" s="302" t="str">
        <f>IF(ISNA(VLOOKUP(AT6,[1]FISQ!$D$2:$J$1713,7,0)),"-",VLOOKUP(AT6,[1]FISQ!$D$2:$J$1713,7,0))</f>
        <v>-</v>
      </c>
      <c r="AS6" s="302" t="str">
        <f>IF(ISNA(VLOOKUP(AT6,[1]FISQ!$D$2:$J$1713,4,0)),"-",CONCATENATE("(",VLOOKUP(AT6,[1]FISQ!$D$2:$J$1713,4,0),")"))</f>
        <v>-</v>
      </c>
      <c r="AT6" s="71" t="s">
        <v>29</v>
      </c>
      <c r="AU6" s="38"/>
      <c r="AV6" s="38"/>
      <c r="AW6" s="38"/>
    </row>
    <row r="7" spans="1:55" ht="76.5">
      <c r="A7" s="33">
        <v>3</v>
      </c>
      <c r="B7" s="33" t="str">
        <f t="shared" si="1"/>
        <v>0006_-</v>
      </c>
      <c r="C7" s="33" t="str">
        <f t="shared" si="2"/>
        <v>1//-</v>
      </c>
      <c r="D7" s="61">
        <v>6</v>
      </c>
      <c r="E7" s="67" t="s">
        <v>25</v>
      </c>
      <c r="F7" s="395" t="s">
        <v>6553</v>
      </c>
      <c r="G7" s="62" t="str">
        <f>VLOOKUP(CONCATENATE(TEXT(I7,"0"),"_",TEXT(F7,"0")),[1]CodC!$A$2:$D$250,4,0)</f>
        <v>Matérias e objetos que apresentam um perigo de explosão em massa (uma explosão em massa é uma explosão que afeta de um modo praticamente instantâneo a quase totalidade da carga).
Objeto que contém uma matéria explosiva secundária detonante, sem meios de iniciação, com carga propulsora (que não contenha um líquido ou um gel inflamáveis ou líquidos hipergólicos).</v>
      </c>
      <c r="H7" s="395" t="s">
        <v>19</v>
      </c>
      <c r="I7" s="64">
        <v>1</v>
      </c>
      <c r="J7" s="64" t="s">
        <v>222</v>
      </c>
      <c r="K7" s="69" t="s">
        <v>19</v>
      </c>
      <c r="L7" s="64" t="s">
        <v>19</v>
      </c>
      <c r="M7" s="64"/>
      <c r="N7" s="64" t="s">
        <v>19</v>
      </c>
      <c r="O7" s="64" t="s">
        <v>19</v>
      </c>
      <c r="P7" s="113" t="s">
        <v>22431</v>
      </c>
      <c r="Q7" s="70" t="s">
        <v>7225</v>
      </c>
      <c r="R7" s="70" t="s">
        <v>33</v>
      </c>
      <c r="S7" s="65" t="str">
        <f t="shared" si="0"/>
        <v xml:space="preserve"> SW1 </v>
      </c>
      <c r="T7" s="69" t="s">
        <v>19</v>
      </c>
      <c r="U7" s="69"/>
      <c r="V7" s="69"/>
      <c r="W7" s="69"/>
      <c r="X7" s="69"/>
      <c r="Y7" s="69"/>
      <c r="Z7" s="69"/>
      <c r="AA7" s="69"/>
      <c r="AB7" s="69"/>
      <c r="AC7" s="69"/>
      <c r="AD7" s="69"/>
      <c r="AE7" s="69"/>
      <c r="AF7" s="69"/>
      <c r="AG7" s="69"/>
      <c r="AH7" s="69"/>
      <c r="AI7" s="69"/>
      <c r="AJ7" s="69"/>
      <c r="AK7" s="69"/>
      <c r="AL7" s="69"/>
      <c r="AM7" s="70" t="s">
        <v>28</v>
      </c>
      <c r="AN7" s="63" t="str">
        <f>IF(ISNA(VLOOKUP(D7,[1]GRE_Tabela2!$A$4:$D$112,4,0)),"-",VLOOKUP(D7,[1]GRE_Tabela2!$A$4:$D$112,4,0))</f>
        <v>-</v>
      </c>
      <c r="AO7" s="68" t="s">
        <v>20</v>
      </c>
      <c r="AP7" s="68" t="s">
        <v>26</v>
      </c>
      <c r="AQ7" s="113">
        <v>112</v>
      </c>
      <c r="AR7" s="302" t="str">
        <f>IF(ISNA(VLOOKUP(AT7,[1]FISQ!$D$2:$J$1713,7,0)),"-",VLOOKUP(AT7,[1]FISQ!$D$2:$J$1713,7,0))</f>
        <v>-</v>
      </c>
      <c r="AS7" s="302" t="str">
        <f>IF(ISNA(VLOOKUP(AT7,[1]FISQ!$D$2:$J$1713,4,0)),"-",CONCATENATE("(",VLOOKUP(AT7,[1]FISQ!$D$2:$J$1713,4,0),")"))</f>
        <v>-</v>
      </c>
      <c r="AT7" s="71" t="s">
        <v>30</v>
      </c>
      <c r="AU7" s="38"/>
      <c r="AV7" s="38"/>
      <c r="AW7" s="38"/>
    </row>
    <row r="8" spans="1:55" ht="63.75">
      <c r="A8" s="33">
        <v>4</v>
      </c>
      <c r="B8" s="33" t="str">
        <f t="shared" si="1"/>
        <v>0007_-</v>
      </c>
      <c r="C8" s="33" t="str">
        <f t="shared" si="2"/>
        <v>1//-</v>
      </c>
      <c r="D8" s="61">
        <v>7</v>
      </c>
      <c r="E8" s="67" t="s">
        <v>25</v>
      </c>
      <c r="F8" s="395" t="s">
        <v>6554</v>
      </c>
      <c r="G8" s="62" t="str">
        <f>VLOOKUP(CONCATENATE(TEXT(I8,"0"),"_",TEXT(F8,"0")),[1]CodC!$A$2:$D$250,4,0)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8" s="395" t="s">
        <v>19</v>
      </c>
      <c r="I8" s="64">
        <v>1</v>
      </c>
      <c r="J8" s="64" t="s">
        <v>222</v>
      </c>
      <c r="K8" s="69" t="s">
        <v>19</v>
      </c>
      <c r="L8" s="64" t="s">
        <v>19</v>
      </c>
      <c r="M8" s="64"/>
      <c r="N8" s="64" t="s">
        <v>19</v>
      </c>
      <c r="O8" s="64" t="s">
        <v>19</v>
      </c>
      <c r="P8" s="113" t="s">
        <v>22431</v>
      </c>
      <c r="Q8" s="70" t="s">
        <v>7225</v>
      </c>
      <c r="R8" s="70" t="s">
        <v>33</v>
      </c>
      <c r="S8" s="65" t="str">
        <f t="shared" si="0"/>
        <v xml:space="preserve"> SW1 </v>
      </c>
      <c r="T8" s="69" t="s">
        <v>19</v>
      </c>
      <c r="U8" s="69"/>
      <c r="V8" s="69"/>
      <c r="W8" s="69"/>
      <c r="X8" s="69"/>
      <c r="Y8" s="69"/>
      <c r="Z8" s="69"/>
      <c r="AA8" s="69"/>
      <c r="AB8" s="69"/>
      <c r="AC8" s="69"/>
      <c r="AD8" s="69"/>
      <c r="AE8" s="69"/>
      <c r="AF8" s="69"/>
      <c r="AG8" s="69"/>
      <c r="AH8" s="69"/>
      <c r="AI8" s="69"/>
      <c r="AJ8" s="69"/>
      <c r="AK8" s="69"/>
      <c r="AL8" s="69"/>
      <c r="AM8" s="70" t="s">
        <v>28</v>
      </c>
      <c r="AN8" s="63" t="str">
        <f>IF(ISNA(VLOOKUP(D8,[1]GRE_Tabela2!$A$4:$D$112,4,0)),"-",VLOOKUP(D8,[1]GRE_Tabela2!$A$4:$D$112,4,0))</f>
        <v>-</v>
      </c>
      <c r="AO8" s="68" t="s">
        <v>20</v>
      </c>
      <c r="AP8" s="68" t="s">
        <v>26</v>
      </c>
      <c r="AQ8" s="113">
        <v>112</v>
      </c>
      <c r="AR8" s="302" t="str">
        <f>IF(ISNA(VLOOKUP(AT8,[1]FISQ!$D$2:$J$1713,7,0)),"-",VLOOKUP(AT8,[1]FISQ!$D$2:$J$1713,7,0))</f>
        <v>-</v>
      </c>
      <c r="AS8" s="302" t="str">
        <f>IF(ISNA(VLOOKUP(AT8,[1]FISQ!$D$2:$J$1713,4,0)),"-",CONCATENATE("(",VLOOKUP(AT8,[1]FISQ!$D$2:$J$1713,4,0),")"))</f>
        <v>-</v>
      </c>
      <c r="AT8" s="71" t="s">
        <v>31</v>
      </c>
      <c r="AU8" s="38"/>
      <c r="AV8" s="38"/>
      <c r="AW8" s="38"/>
    </row>
    <row r="9" spans="1:55" ht="76.5">
      <c r="A9" s="33">
        <v>5</v>
      </c>
      <c r="B9" s="33" t="str">
        <f t="shared" si="1"/>
        <v>0009_-</v>
      </c>
      <c r="C9" s="33" t="str">
        <f t="shared" si="2"/>
        <v>1//-</v>
      </c>
      <c r="D9" s="61">
        <v>9</v>
      </c>
      <c r="E9" s="67" t="s">
        <v>32</v>
      </c>
      <c r="F9" s="395" t="s">
        <v>6547</v>
      </c>
      <c r="G9" s="62" t="str">
        <f>VLOOKUP(CONCATENATE(TEXT(I9,"0"),"_",TEXT(F9,"0")),[1]CodC!$A$2:$D$250,4,0)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9" s="395" t="s">
        <v>19</v>
      </c>
      <c r="I9" s="64">
        <v>1</v>
      </c>
      <c r="J9" s="64" t="s">
        <v>222</v>
      </c>
      <c r="K9" s="69" t="s">
        <v>19</v>
      </c>
      <c r="L9" s="64" t="s">
        <v>19</v>
      </c>
      <c r="M9" s="64"/>
      <c r="N9" s="64" t="s">
        <v>19</v>
      </c>
      <c r="O9" s="64" t="s">
        <v>19</v>
      </c>
      <c r="P9" s="113" t="s">
        <v>22431</v>
      </c>
      <c r="Q9" s="70" t="s">
        <v>7225</v>
      </c>
      <c r="R9" s="70" t="s">
        <v>33</v>
      </c>
      <c r="S9" s="65" t="str">
        <f t="shared" si="0"/>
        <v xml:space="preserve"> SW1 </v>
      </c>
      <c r="T9" s="69" t="s">
        <v>19</v>
      </c>
      <c r="U9" s="69"/>
      <c r="V9" s="69"/>
      <c r="W9" s="69"/>
      <c r="X9" s="69"/>
      <c r="Y9" s="69"/>
      <c r="Z9" s="69"/>
      <c r="AA9" s="69"/>
      <c r="AB9" s="69"/>
      <c r="AC9" s="69"/>
      <c r="AD9" s="69"/>
      <c r="AE9" s="69"/>
      <c r="AF9" s="69"/>
      <c r="AG9" s="69"/>
      <c r="AH9" s="69"/>
      <c r="AI9" s="69"/>
      <c r="AJ9" s="69"/>
      <c r="AK9" s="69"/>
      <c r="AL9" s="69"/>
      <c r="AM9" s="70" t="s">
        <v>28</v>
      </c>
      <c r="AN9" s="63" t="str">
        <f>IF(ISNA(VLOOKUP(D9,[1]GRE_Tabela2!$A$4:$D$112,4,0)),"-",VLOOKUP(D9,[1]GRE_Tabela2!$A$4:$D$112,4,0))</f>
        <v>-</v>
      </c>
      <c r="AO9" s="68" t="s">
        <v>20</v>
      </c>
      <c r="AP9" s="68" t="s">
        <v>26</v>
      </c>
      <c r="AQ9" s="113">
        <v>112</v>
      </c>
      <c r="AR9" s="302" t="str">
        <f>IF(ISNA(VLOOKUP(AT9,[1]FISQ!$D$2:$J$1713,7,0)),"-",VLOOKUP(AT9,[1]FISQ!$D$2:$J$1713,7,0))</f>
        <v>-</v>
      </c>
      <c r="AS9" s="302" t="str">
        <f>IF(ISNA(VLOOKUP(AT9,[1]FISQ!$D$2:$J$1713,4,0)),"-",CONCATENATE("(",VLOOKUP(AT9,[1]FISQ!$D$2:$J$1713,4,0),")"))</f>
        <v>-</v>
      </c>
      <c r="AT9" s="71" t="s">
        <v>34</v>
      </c>
      <c r="AU9" s="38"/>
      <c r="AV9" s="38"/>
      <c r="AW9" s="38"/>
    </row>
    <row r="10" spans="1:55" ht="114.75">
      <c r="A10" s="33">
        <v>6</v>
      </c>
      <c r="B10" s="33" t="str">
        <f t="shared" si="1"/>
        <v>0010_-</v>
      </c>
      <c r="C10" s="33" t="str">
        <f t="shared" si="2"/>
        <v>1//-</v>
      </c>
      <c r="D10" s="61">
        <v>10</v>
      </c>
      <c r="E10" s="67" t="s">
        <v>32</v>
      </c>
      <c r="F10" s="395" t="s">
        <v>6548</v>
      </c>
      <c r="G10" s="62" t="str">
        <f>VLOOKUP(CONCATENATE(TEXT(I10,"0"),"_",TEXT(F10,"0")),[1]CodC!$A$2:$D$250,4,0)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0" s="395" t="s">
        <v>19</v>
      </c>
      <c r="I10" s="64">
        <v>1</v>
      </c>
      <c r="J10" s="64" t="s">
        <v>222</v>
      </c>
      <c r="K10" s="69" t="s">
        <v>19</v>
      </c>
      <c r="L10" s="64" t="s">
        <v>19</v>
      </c>
      <c r="M10" s="64"/>
      <c r="N10" s="64" t="s">
        <v>19</v>
      </c>
      <c r="O10" s="64" t="s">
        <v>19</v>
      </c>
      <c r="P10" s="113" t="s">
        <v>22431</v>
      </c>
      <c r="Q10" s="70" t="s">
        <v>7225</v>
      </c>
      <c r="R10" s="70" t="s">
        <v>33</v>
      </c>
      <c r="S10" s="65" t="str">
        <f t="shared" si="0"/>
        <v xml:space="preserve"> SW1 </v>
      </c>
      <c r="T10" s="69" t="s">
        <v>19</v>
      </c>
      <c r="U10" s="69"/>
      <c r="V10" s="69"/>
      <c r="W10" s="69"/>
      <c r="X10" s="69"/>
      <c r="Y10" s="69"/>
      <c r="Z10" s="69"/>
      <c r="AA10" s="69"/>
      <c r="AB10" s="69"/>
      <c r="AC10" s="69"/>
      <c r="AD10" s="69"/>
      <c r="AE10" s="69"/>
      <c r="AF10" s="69"/>
      <c r="AG10" s="69"/>
      <c r="AH10" s="69"/>
      <c r="AI10" s="69"/>
      <c r="AJ10" s="69"/>
      <c r="AK10" s="69"/>
      <c r="AL10" s="69"/>
      <c r="AM10" s="70" t="s">
        <v>28</v>
      </c>
      <c r="AN10" s="63" t="str">
        <f>IF(ISNA(VLOOKUP(D10,[1]GRE_Tabela2!$A$4:$D$112,4,0)),"-",VLOOKUP(D10,[1]GRE_Tabela2!$A$4:$D$112,4,0))</f>
        <v>-</v>
      </c>
      <c r="AO10" s="68" t="s">
        <v>20</v>
      </c>
      <c r="AP10" s="68" t="s">
        <v>26</v>
      </c>
      <c r="AQ10" s="113">
        <v>112</v>
      </c>
      <c r="AR10" s="302" t="str">
        <f>IF(ISNA(VLOOKUP(AT10,[1]FISQ!$D$2:$J$1713,7,0)),"-",VLOOKUP(AT10,[1]FISQ!$D$2:$J$1713,7,0))</f>
        <v>-</v>
      </c>
      <c r="AS10" s="302" t="str">
        <f>IF(ISNA(VLOOKUP(AT10,[1]FISQ!$D$2:$J$1713,4,0)),"-",CONCATENATE("(",VLOOKUP(AT10,[1]FISQ!$D$2:$J$1713,4,0),")"))</f>
        <v>-</v>
      </c>
      <c r="AT10" s="71" t="s">
        <v>35</v>
      </c>
      <c r="AU10" s="38"/>
      <c r="AV10" s="38"/>
      <c r="AW10" s="38"/>
    </row>
    <row r="11" spans="1:55" ht="140.25">
      <c r="A11" s="33">
        <v>7</v>
      </c>
      <c r="B11" s="33" t="str">
        <f t="shared" si="1"/>
        <v>0012_-</v>
      </c>
      <c r="C11" s="33" t="str">
        <f t="shared" si="2"/>
        <v>1.4//-</v>
      </c>
      <c r="D11" s="61">
        <v>12</v>
      </c>
      <c r="E11" s="67" t="s">
        <v>6076</v>
      </c>
      <c r="F11" s="395" t="s">
        <v>6555</v>
      </c>
      <c r="G11" s="62" t="str">
        <f>VLOOKUP(CONCATENATE(TEXT(I11,"0"),"_",TEXT(F11,"0")),[1]CodC!$A$2:$D$250,4,0)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11" s="395" t="s">
        <v>19</v>
      </c>
      <c r="I11" s="64">
        <v>1</v>
      </c>
      <c r="J11" s="64" t="s">
        <v>7242</v>
      </c>
      <c r="K11" s="69" t="s">
        <v>19</v>
      </c>
      <c r="L11" s="64" t="s">
        <v>19</v>
      </c>
      <c r="M11" s="64"/>
      <c r="N11" s="64">
        <v>364</v>
      </c>
      <c r="O11" s="64">
        <v>364</v>
      </c>
      <c r="P11" s="113" t="s">
        <v>22425</v>
      </c>
      <c r="Q11" s="70" t="s">
        <v>7226</v>
      </c>
      <c r="R11" s="70" t="s">
        <v>36</v>
      </c>
      <c r="S11" s="65" t="str">
        <f t="shared" si="0"/>
        <v xml:space="preserve"> SW1 </v>
      </c>
      <c r="T11" s="69" t="s">
        <v>19</v>
      </c>
      <c r="U11" s="69"/>
      <c r="V11" s="69"/>
      <c r="W11" s="69"/>
      <c r="X11" s="69"/>
      <c r="Y11" s="69"/>
      <c r="Z11" s="69"/>
      <c r="AA11" s="69"/>
      <c r="AB11" s="69"/>
      <c r="AC11" s="69"/>
      <c r="AD11" s="69"/>
      <c r="AE11" s="69"/>
      <c r="AF11" s="69"/>
      <c r="AG11" s="69"/>
      <c r="AH11" s="69"/>
      <c r="AI11" s="69"/>
      <c r="AJ11" s="69"/>
      <c r="AK11" s="69"/>
      <c r="AL11" s="69"/>
      <c r="AM11" s="70" t="s">
        <v>28</v>
      </c>
      <c r="AN11" s="63" t="str">
        <f>IF(ISNA(VLOOKUP(D11,[1]GRE_Tabela2!$A$4:$D$112,4,0)),"-",VLOOKUP(D11,[1]GRE_Tabela2!$A$4:$D$112,4,0))</f>
        <v>-</v>
      </c>
      <c r="AO11" s="68" t="s">
        <v>20</v>
      </c>
      <c r="AP11" s="68" t="s">
        <v>26</v>
      </c>
      <c r="AQ11" s="113">
        <v>114</v>
      </c>
      <c r="AR11" s="302" t="str">
        <f>IF(ISNA(VLOOKUP(AT11,[1]FISQ!$D$2:$J$1713,7,0)),"-",VLOOKUP(AT11,[1]FISQ!$D$2:$J$1713,7,0))</f>
        <v>-</v>
      </c>
      <c r="AS11" s="302" t="str">
        <f>IF(ISNA(VLOOKUP(AT11,[1]FISQ!$D$2:$J$1713,4,0)),"-",CONCATENATE("(",VLOOKUP(AT11,[1]FISQ!$D$2:$J$1713,4,0),")"))</f>
        <v>-</v>
      </c>
      <c r="AT11" s="71" t="s">
        <v>37</v>
      </c>
      <c r="AU11" s="38"/>
      <c r="AV11" s="38"/>
      <c r="AW11" s="38"/>
    </row>
    <row r="12" spans="1:55" ht="140.25">
      <c r="A12" s="33">
        <v>8</v>
      </c>
      <c r="B12" s="33" t="str">
        <f t="shared" si="1"/>
        <v>0014_-</v>
      </c>
      <c r="C12" s="33" t="str">
        <f t="shared" si="2"/>
        <v>1.4//-</v>
      </c>
      <c r="D12" s="61">
        <v>14</v>
      </c>
      <c r="E12" s="67" t="s">
        <v>6077</v>
      </c>
      <c r="F12" s="395" t="s">
        <v>6555</v>
      </c>
      <c r="G12" s="62" t="str">
        <f>VLOOKUP(CONCATENATE(TEXT(I12,"0"),"_",TEXT(F12,"0")),[1]CodC!$A$2:$D$250,4,0)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12" s="395" t="s">
        <v>19</v>
      </c>
      <c r="I12" s="64">
        <v>1</v>
      </c>
      <c r="J12" s="64" t="s">
        <v>7242</v>
      </c>
      <c r="K12" s="69" t="s">
        <v>19</v>
      </c>
      <c r="L12" s="64" t="s">
        <v>19</v>
      </c>
      <c r="M12" s="64"/>
      <c r="N12" s="64">
        <v>364</v>
      </c>
      <c r="O12" s="64">
        <v>364</v>
      </c>
      <c r="P12" s="113" t="s">
        <v>22425</v>
      </c>
      <c r="Q12" s="70" t="s">
        <v>7226</v>
      </c>
      <c r="R12" s="70" t="s">
        <v>36</v>
      </c>
      <c r="S12" s="65" t="str">
        <f t="shared" si="0"/>
        <v xml:space="preserve"> SW1 </v>
      </c>
      <c r="T12" s="69" t="s">
        <v>19</v>
      </c>
      <c r="U12" s="69"/>
      <c r="V12" s="69"/>
      <c r="W12" s="69"/>
      <c r="X12" s="69"/>
      <c r="Y12" s="69"/>
      <c r="Z12" s="69"/>
      <c r="AA12" s="69"/>
      <c r="AB12" s="69"/>
      <c r="AC12" s="69"/>
      <c r="AD12" s="69"/>
      <c r="AE12" s="69"/>
      <c r="AF12" s="69"/>
      <c r="AG12" s="69"/>
      <c r="AH12" s="69"/>
      <c r="AI12" s="69"/>
      <c r="AJ12" s="69"/>
      <c r="AK12" s="69"/>
      <c r="AL12" s="69"/>
      <c r="AM12" s="70" t="s">
        <v>28</v>
      </c>
      <c r="AN12" s="63" t="str">
        <f>IF(ISNA(VLOOKUP(D12,[1]GRE_Tabela2!$A$4:$D$112,4,0)),"-",VLOOKUP(D12,[1]GRE_Tabela2!$A$4:$D$112,4,0))</f>
        <v>-</v>
      </c>
      <c r="AO12" s="68" t="s">
        <v>20</v>
      </c>
      <c r="AP12" s="68" t="s">
        <v>26</v>
      </c>
      <c r="AQ12" s="113">
        <v>114</v>
      </c>
      <c r="AR12" s="302" t="str">
        <f>IF(ISNA(VLOOKUP(AT12,[1]FISQ!$D$2:$J$1713,7,0)),"-",VLOOKUP(AT12,[1]FISQ!$D$2:$J$1713,7,0))</f>
        <v>-</v>
      </c>
      <c r="AS12" s="302" t="str">
        <f>IF(ISNA(VLOOKUP(AT12,[1]FISQ!$D$2:$J$1713,4,0)),"-",CONCATENATE("(",VLOOKUP(AT12,[1]FISQ!$D$2:$J$1713,4,0),")"))</f>
        <v>-</v>
      </c>
      <c r="AT12" s="71" t="s">
        <v>38</v>
      </c>
      <c r="AU12" s="38"/>
      <c r="AV12" s="38"/>
      <c r="AW12" s="38"/>
    </row>
    <row r="13" spans="1:55" ht="76.5">
      <c r="A13" s="33">
        <v>9</v>
      </c>
      <c r="B13" s="33" t="str">
        <f t="shared" si="1"/>
        <v>0015_-</v>
      </c>
      <c r="C13" s="33" t="str">
        <f t="shared" si="2"/>
        <v>1//Ver DE204</v>
      </c>
      <c r="D13" s="61">
        <v>15</v>
      </c>
      <c r="E13" s="67" t="s">
        <v>39</v>
      </c>
      <c r="F13" s="395" t="s">
        <v>6547</v>
      </c>
      <c r="G13" s="62" t="str">
        <f>VLOOKUP(CONCATENATE(TEXT(I13,"0"),"_",TEXT(F13,"0")),[1]CodC!$A$2:$D$250,4,0)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3" s="395" t="s">
        <v>19</v>
      </c>
      <c r="I13" s="64">
        <v>1</v>
      </c>
      <c r="J13" s="64" t="s">
        <v>222</v>
      </c>
      <c r="K13" s="68" t="s">
        <v>40</v>
      </c>
      <c r="L13" s="64" t="s">
        <v>19</v>
      </c>
      <c r="M13" s="64"/>
      <c r="N13" s="64" t="s">
        <v>19</v>
      </c>
      <c r="O13" s="64" t="s">
        <v>41</v>
      </c>
      <c r="P13" s="113" t="s">
        <v>22431</v>
      </c>
      <c r="Q13" s="70" t="s">
        <v>7225</v>
      </c>
      <c r="R13" s="70" t="s">
        <v>33</v>
      </c>
      <c r="S13" s="65" t="str">
        <f t="shared" si="0"/>
        <v xml:space="preserve"> SW1 </v>
      </c>
      <c r="T13" s="69" t="s">
        <v>19</v>
      </c>
      <c r="U13" s="69"/>
      <c r="V13" s="69"/>
      <c r="W13" s="69"/>
      <c r="X13" s="69"/>
      <c r="Y13" s="69"/>
      <c r="Z13" s="69"/>
      <c r="AA13" s="69"/>
      <c r="AB13" s="69"/>
      <c r="AC13" s="69"/>
      <c r="AD13" s="69"/>
      <c r="AE13" s="69"/>
      <c r="AF13" s="69"/>
      <c r="AG13" s="69"/>
      <c r="AH13" s="69"/>
      <c r="AI13" s="69"/>
      <c r="AJ13" s="69"/>
      <c r="AK13" s="69"/>
      <c r="AL13" s="69"/>
      <c r="AM13" s="70" t="s">
        <v>28</v>
      </c>
      <c r="AN13" s="63" t="str">
        <f>IF(ISNA(VLOOKUP(D13,[1]GRE_Tabela2!$A$4:$D$112,4,0)),"-",VLOOKUP(D13,[1]GRE_Tabela2!$A$4:$D$112,4,0))</f>
        <v>-</v>
      </c>
      <c r="AO13" s="68" t="s">
        <v>20</v>
      </c>
      <c r="AP13" s="68" t="s">
        <v>26</v>
      </c>
      <c r="AQ13" s="113">
        <v>112</v>
      </c>
      <c r="AR13" s="302" t="str">
        <f>IF(ISNA(VLOOKUP(AT13,[1]FISQ!$D$2:$J$1713,7,0)),"-",VLOOKUP(AT13,[1]FISQ!$D$2:$J$1713,7,0))</f>
        <v>-</v>
      </c>
      <c r="AS13" s="302" t="str">
        <f>IF(ISNA(VLOOKUP(AT13,[1]FISQ!$D$2:$J$1713,4,0)),"-",CONCATENATE("(",VLOOKUP(AT13,[1]FISQ!$D$2:$J$1713,4,0),")"))</f>
        <v>-</v>
      </c>
      <c r="AT13" s="71" t="s">
        <v>42</v>
      </c>
      <c r="AU13" s="38"/>
      <c r="AV13" s="38"/>
      <c r="AW13" s="38"/>
    </row>
    <row r="14" spans="1:55" ht="114.75">
      <c r="A14" s="33">
        <v>10</v>
      </c>
      <c r="B14" s="33" t="str">
        <f t="shared" si="1"/>
        <v>0016_-</v>
      </c>
      <c r="C14" s="33" t="str">
        <f t="shared" si="2"/>
        <v>1//Ver DE204</v>
      </c>
      <c r="D14" s="61">
        <v>16</v>
      </c>
      <c r="E14" s="67" t="s">
        <v>39</v>
      </c>
      <c r="F14" s="395" t="s">
        <v>6548</v>
      </c>
      <c r="G14" s="62" t="str">
        <f>VLOOKUP(CONCATENATE(TEXT(I14,"0"),"_",TEXT(F14,"0")),[1]CodC!$A$2:$D$250,4,0)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4" s="395" t="s">
        <v>19</v>
      </c>
      <c r="I14" s="64">
        <v>1</v>
      </c>
      <c r="J14" s="64" t="s">
        <v>222</v>
      </c>
      <c r="K14" s="68" t="s">
        <v>40</v>
      </c>
      <c r="L14" s="64" t="s">
        <v>19</v>
      </c>
      <c r="M14" s="64"/>
      <c r="N14" s="64" t="s">
        <v>19</v>
      </c>
      <c r="O14" s="64" t="s">
        <v>41</v>
      </c>
      <c r="P14" s="113" t="s">
        <v>22431</v>
      </c>
      <c r="Q14" s="70" t="s">
        <v>7225</v>
      </c>
      <c r="R14" s="70" t="s">
        <v>33</v>
      </c>
      <c r="S14" s="65" t="str">
        <f t="shared" si="0"/>
        <v xml:space="preserve"> SW1 </v>
      </c>
      <c r="T14" s="69" t="s">
        <v>19</v>
      </c>
      <c r="U14" s="69"/>
      <c r="V14" s="69"/>
      <c r="W14" s="69"/>
      <c r="X14" s="69"/>
      <c r="Y14" s="69"/>
      <c r="Z14" s="69"/>
      <c r="AA14" s="69"/>
      <c r="AB14" s="69"/>
      <c r="AC14" s="69"/>
      <c r="AD14" s="69"/>
      <c r="AE14" s="69"/>
      <c r="AF14" s="69"/>
      <c r="AG14" s="69"/>
      <c r="AH14" s="69"/>
      <c r="AI14" s="69"/>
      <c r="AJ14" s="69"/>
      <c r="AK14" s="69"/>
      <c r="AL14" s="69"/>
      <c r="AM14" s="70" t="s">
        <v>28</v>
      </c>
      <c r="AN14" s="63" t="str">
        <f>IF(ISNA(VLOOKUP(D14,[1]GRE_Tabela2!$A$4:$D$112,4,0)),"-",VLOOKUP(D14,[1]GRE_Tabela2!$A$4:$D$112,4,0))</f>
        <v>-</v>
      </c>
      <c r="AO14" s="68" t="s">
        <v>20</v>
      </c>
      <c r="AP14" s="68" t="s">
        <v>26</v>
      </c>
      <c r="AQ14" s="113">
        <v>112</v>
      </c>
      <c r="AR14" s="302" t="str">
        <f>IF(ISNA(VLOOKUP(AT14,[1]FISQ!$D$2:$J$1713,7,0)),"-",VLOOKUP(AT14,[1]FISQ!$D$2:$J$1713,7,0))</f>
        <v>-</v>
      </c>
      <c r="AS14" s="302" t="str">
        <f>IF(ISNA(VLOOKUP(AT14,[1]FISQ!$D$2:$J$1713,4,0)),"-",CONCATENATE("(",VLOOKUP(AT14,[1]FISQ!$D$2:$J$1713,4,0),")"))</f>
        <v>-</v>
      </c>
      <c r="AT14" s="71" t="s">
        <v>43</v>
      </c>
      <c r="AU14" s="38"/>
      <c r="AV14" s="38"/>
      <c r="AW14" s="38"/>
    </row>
    <row r="15" spans="1:55" ht="76.5">
      <c r="A15" s="33">
        <v>11</v>
      </c>
      <c r="B15" s="33" t="str">
        <f t="shared" si="1"/>
        <v>0018_-</v>
      </c>
      <c r="C15" s="33" t="str">
        <f t="shared" si="2"/>
        <v>1//6.1/8</v>
      </c>
      <c r="D15" s="61">
        <v>18</v>
      </c>
      <c r="E15" s="67" t="s">
        <v>44</v>
      </c>
      <c r="F15" s="395" t="s">
        <v>6547</v>
      </c>
      <c r="G15" s="62" t="str">
        <f>VLOOKUP(CONCATENATE(TEXT(I15,"0"),"_",TEXT(F15,"0")),[1]CodC!$A$2:$D$250,4,0)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5" s="395" t="s">
        <v>19</v>
      </c>
      <c r="I15" s="64">
        <v>1</v>
      </c>
      <c r="J15" s="64" t="s">
        <v>222</v>
      </c>
      <c r="K15" s="68" t="s">
        <v>45</v>
      </c>
      <c r="L15" s="64" t="s">
        <v>19</v>
      </c>
      <c r="M15" s="64"/>
      <c r="N15" s="64" t="s">
        <v>19</v>
      </c>
      <c r="O15" s="64" t="s">
        <v>19</v>
      </c>
      <c r="P15" s="113" t="s">
        <v>22431</v>
      </c>
      <c r="Q15" s="70" t="s">
        <v>7225</v>
      </c>
      <c r="R15" s="70" t="s">
        <v>33</v>
      </c>
      <c r="S15" s="65" t="str">
        <f t="shared" si="0"/>
        <v xml:space="preserve"> SW1 </v>
      </c>
      <c r="T15" s="68" t="s">
        <v>5955</v>
      </c>
      <c r="U15" s="68"/>
      <c r="V15" s="68"/>
      <c r="W15" s="68"/>
      <c r="X15" s="68"/>
      <c r="Y15" s="68"/>
      <c r="Z15" s="68"/>
      <c r="AA15" s="68"/>
      <c r="AB15" s="68"/>
      <c r="AC15" s="68"/>
      <c r="AD15" s="68"/>
      <c r="AE15" s="68"/>
      <c r="AF15" s="68"/>
      <c r="AG15" s="68"/>
      <c r="AH15" s="68"/>
      <c r="AI15" s="68"/>
      <c r="AJ15" s="68"/>
      <c r="AK15" s="68"/>
      <c r="AL15" s="68"/>
      <c r="AM15" s="70" t="s">
        <v>28</v>
      </c>
      <c r="AN15" s="63" t="str">
        <f>IF(ISNA(VLOOKUP(D15,[1]GRE_Tabela2!$A$4:$D$112,4,0)),"-",VLOOKUP(D15,[1]GRE_Tabela2!$A$4:$D$112,4,0))</f>
        <v>-</v>
      </c>
      <c r="AO15" s="41" t="s">
        <v>20</v>
      </c>
      <c r="AP15" s="68" t="s">
        <v>46</v>
      </c>
      <c r="AQ15" s="113">
        <v>112</v>
      </c>
      <c r="AR15" s="302" t="str">
        <f>IF(ISNA(VLOOKUP(AT15,[1]FISQ!$D$2:$J$1713,7,0)),"-",VLOOKUP(AT15,[1]FISQ!$D$2:$J$1713,7,0))</f>
        <v>-</v>
      </c>
      <c r="AS15" s="302" t="str">
        <f>IF(ISNA(VLOOKUP(AT15,[1]FISQ!$D$2:$J$1713,4,0)),"-",CONCATENATE("(",VLOOKUP(AT15,[1]FISQ!$D$2:$J$1713,4,0),")"))</f>
        <v>-</v>
      </c>
      <c r="AT15" s="71" t="s">
        <v>47</v>
      </c>
      <c r="AU15" s="38" t="s">
        <v>6539</v>
      </c>
      <c r="AV15" s="30"/>
      <c r="AW15" s="38"/>
    </row>
    <row r="16" spans="1:55" ht="114.75">
      <c r="A16" s="33">
        <v>12</v>
      </c>
      <c r="B16" s="33" t="str">
        <f t="shared" si="1"/>
        <v>0019_-</v>
      </c>
      <c r="C16" s="33" t="str">
        <f t="shared" si="2"/>
        <v>1//6.1/8</v>
      </c>
      <c r="D16" s="61">
        <v>19</v>
      </c>
      <c r="E16" s="67" t="s">
        <v>44</v>
      </c>
      <c r="F16" s="395" t="s">
        <v>6548</v>
      </c>
      <c r="G16" s="62" t="str">
        <f>VLOOKUP(CONCATENATE(TEXT(I16,"0"),"_",TEXT(F16,"0")),[1]CodC!$A$2:$D$250,4,0)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6" s="395" t="s">
        <v>19</v>
      </c>
      <c r="I16" s="64">
        <v>1</v>
      </c>
      <c r="J16" s="64" t="s">
        <v>222</v>
      </c>
      <c r="K16" s="68" t="s">
        <v>45</v>
      </c>
      <c r="L16" s="64" t="s">
        <v>19</v>
      </c>
      <c r="M16" s="64"/>
      <c r="N16" s="64" t="s">
        <v>19</v>
      </c>
      <c r="O16" s="64" t="s">
        <v>19</v>
      </c>
      <c r="P16" s="113" t="s">
        <v>22431</v>
      </c>
      <c r="Q16" s="70" t="s">
        <v>7225</v>
      </c>
      <c r="R16" s="70" t="s">
        <v>33</v>
      </c>
      <c r="S16" s="65" t="str">
        <f t="shared" si="0"/>
        <v xml:space="preserve"> SW1 </v>
      </c>
      <c r="T16" s="68" t="s">
        <v>5956</v>
      </c>
      <c r="U16" s="68"/>
      <c r="V16" s="68"/>
      <c r="W16" s="68"/>
      <c r="X16" s="68"/>
      <c r="Y16" s="68"/>
      <c r="Z16" s="68"/>
      <c r="AA16" s="68"/>
      <c r="AB16" s="68"/>
      <c r="AC16" s="68"/>
      <c r="AD16" s="68"/>
      <c r="AE16" s="68"/>
      <c r="AF16" s="68"/>
      <c r="AG16" s="68"/>
      <c r="AH16" s="68"/>
      <c r="AI16" s="68"/>
      <c r="AJ16" s="68"/>
      <c r="AK16" s="68"/>
      <c r="AL16" s="68"/>
      <c r="AM16" s="70" t="s">
        <v>28</v>
      </c>
      <c r="AN16" s="63" t="str">
        <f>IF(ISNA(VLOOKUP(D16,[1]GRE_Tabela2!$A$4:$D$112,4,0)),"-",VLOOKUP(D16,[1]GRE_Tabela2!$A$4:$D$112,4,0))</f>
        <v>-</v>
      </c>
      <c r="AO16" s="41" t="s">
        <v>20</v>
      </c>
      <c r="AP16" s="68" t="s">
        <v>46</v>
      </c>
      <c r="AQ16" s="113">
        <v>112</v>
      </c>
      <c r="AR16" s="302" t="str">
        <f>IF(ISNA(VLOOKUP(AT16,[1]FISQ!$D$2:$J$1713,7,0)),"-",VLOOKUP(AT16,[1]FISQ!$D$2:$J$1713,7,0))</f>
        <v>-</v>
      </c>
      <c r="AS16" s="302" t="str">
        <f>IF(ISNA(VLOOKUP(AT16,[1]FISQ!$D$2:$J$1713,4,0)),"-",CONCATENATE("(",VLOOKUP(AT16,[1]FISQ!$D$2:$J$1713,4,0),")"))</f>
        <v>-</v>
      </c>
      <c r="AT16" s="71" t="s">
        <v>48</v>
      </c>
      <c r="AU16" s="38" t="s">
        <v>6539</v>
      </c>
      <c r="AV16" s="30"/>
      <c r="AW16" s="38"/>
    </row>
    <row r="17" spans="1:49" ht="51">
      <c r="A17" s="33">
        <v>13</v>
      </c>
      <c r="B17" s="33" t="str">
        <f t="shared" si="1"/>
        <v>0020_-</v>
      </c>
      <c r="C17" s="33" t="str">
        <f t="shared" si="2"/>
        <v>1//6.1</v>
      </c>
      <c r="D17" s="61">
        <v>20</v>
      </c>
      <c r="E17" s="72" t="s">
        <v>49</v>
      </c>
      <c r="F17" s="395" t="s">
        <v>6556</v>
      </c>
      <c r="G17" s="62" t="str">
        <f>VLOOKUP(CONCATENATE(TEXT(I17,"0"),"_",TEXT(F17,"0")),[1]CodC!$A$2:$D$250,4,0)</f>
        <v>Matérias e objetos que apresentam um perigo de projeções sem perigo de explosão em massa.
Objeto que contém simultaneamente uma matéria explosiva e um agente químico tóxico.</v>
      </c>
      <c r="H17" s="395" t="s">
        <v>19</v>
      </c>
      <c r="I17" s="64">
        <v>1</v>
      </c>
      <c r="J17" s="64" t="s">
        <v>222</v>
      </c>
      <c r="K17" s="68" t="s">
        <v>50</v>
      </c>
      <c r="L17" s="64" t="s">
        <v>19</v>
      </c>
      <c r="M17" s="64"/>
      <c r="N17" s="64" t="s">
        <v>24410</v>
      </c>
      <c r="O17" s="64" t="s">
        <v>51</v>
      </c>
      <c r="P17" s="113" t="s">
        <v>22431</v>
      </c>
      <c r="Q17" s="70" t="s">
        <v>7227</v>
      </c>
      <c r="R17" s="70" t="s">
        <v>27</v>
      </c>
      <c r="S17" s="65" t="str">
        <f t="shared" si="0"/>
        <v xml:space="preserve"> SW1 </v>
      </c>
      <c r="T17" s="69" t="s">
        <v>19</v>
      </c>
      <c r="U17" s="69"/>
      <c r="V17" s="69"/>
      <c r="W17" s="69"/>
      <c r="X17" s="69"/>
      <c r="Y17" s="69"/>
      <c r="Z17" s="69"/>
      <c r="AA17" s="69"/>
      <c r="AB17" s="69"/>
      <c r="AC17" s="69"/>
      <c r="AD17" s="69"/>
      <c r="AE17" s="69"/>
      <c r="AF17" s="69"/>
      <c r="AG17" s="69"/>
      <c r="AH17" s="69"/>
      <c r="AI17" s="69"/>
      <c r="AJ17" s="69"/>
      <c r="AK17" s="69"/>
      <c r="AL17" s="69"/>
      <c r="AM17" s="70" t="s">
        <v>28</v>
      </c>
      <c r="AN17" s="63" t="str">
        <f>IF(ISNA(VLOOKUP(D17,[1]GRE_Tabela2!$A$4:$D$112,4,0)),"-",VLOOKUP(D17,[1]GRE_Tabela2!$A$4:$D$112,4,0))</f>
        <v>-</v>
      </c>
      <c r="AO17" s="41" t="s">
        <v>20</v>
      </c>
      <c r="AP17" s="68" t="s">
        <v>46</v>
      </c>
      <c r="AQ17" s="113">
        <v>112</v>
      </c>
      <c r="AR17" s="302" t="str">
        <f>IF(ISNA(VLOOKUP(AT17,[1]FISQ!$D$2:$J$1713,7,0)),"-",VLOOKUP(AT17,[1]FISQ!$D$2:$J$1713,7,0))</f>
        <v>-</v>
      </c>
      <c r="AS17" s="302" t="str">
        <f>IF(ISNA(VLOOKUP(AT17,[1]FISQ!$D$2:$J$1713,4,0)),"-",CONCATENATE("(",VLOOKUP(AT17,[1]FISQ!$D$2:$J$1713,4,0),")"))</f>
        <v>-</v>
      </c>
      <c r="AT17" s="71" t="s">
        <v>52</v>
      </c>
      <c r="AU17" s="38"/>
      <c r="AV17" s="38"/>
      <c r="AW17" s="38"/>
    </row>
    <row r="18" spans="1:49" ht="76.5">
      <c r="A18" s="33">
        <v>14</v>
      </c>
      <c r="B18" s="33" t="str">
        <f t="shared" si="1"/>
        <v>0021_-</v>
      </c>
      <c r="C18" s="33" t="str">
        <f t="shared" si="2"/>
        <v>1//6.1</v>
      </c>
      <c r="D18" s="61">
        <v>21</v>
      </c>
      <c r="E18" s="72" t="s">
        <v>49</v>
      </c>
      <c r="F18" s="395" t="s">
        <v>6557</v>
      </c>
      <c r="G18" s="62" t="str">
        <f>VLOOKUP(CONCATENATE(TEXT(I18,"0"),"_",TEXT(F18,"0")),[1]CodC!$A$2:$D$250,4,0)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agente químico tóxico.</v>
      </c>
      <c r="H18" s="395" t="s">
        <v>19</v>
      </c>
      <c r="I18" s="64">
        <v>1</v>
      </c>
      <c r="J18" s="64" t="s">
        <v>222</v>
      </c>
      <c r="K18" s="68" t="s">
        <v>50</v>
      </c>
      <c r="L18" s="64" t="s">
        <v>19</v>
      </c>
      <c r="M18" s="64"/>
      <c r="N18" s="64" t="s">
        <v>24410</v>
      </c>
      <c r="O18" s="64" t="s">
        <v>51</v>
      </c>
      <c r="P18" s="113" t="s">
        <v>22431</v>
      </c>
      <c r="Q18" s="70" t="s">
        <v>7227</v>
      </c>
      <c r="R18" s="70" t="s">
        <v>27</v>
      </c>
      <c r="S18" s="65" t="str">
        <f t="shared" si="0"/>
        <v xml:space="preserve"> SW1 </v>
      </c>
      <c r="T18" s="69" t="s">
        <v>19</v>
      </c>
      <c r="U18" s="69"/>
      <c r="V18" s="69"/>
      <c r="W18" s="69"/>
      <c r="X18" s="69"/>
      <c r="Y18" s="69"/>
      <c r="Z18" s="69"/>
      <c r="AA18" s="69"/>
      <c r="AB18" s="69"/>
      <c r="AC18" s="69"/>
      <c r="AD18" s="69"/>
      <c r="AE18" s="69"/>
      <c r="AF18" s="69"/>
      <c r="AG18" s="69"/>
      <c r="AH18" s="69"/>
      <c r="AI18" s="69"/>
      <c r="AJ18" s="69"/>
      <c r="AK18" s="69"/>
      <c r="AL18" s="69"/>
      <c r="AM18" s="70" t="s">
        <v>28</v>
      </c>
      <c r="AN18" s="63" t="str">
        <f>IF(ISNA(VLOOKUP(D18,[1]GRE_Tabela2!$A$4:$D$112,4,0)),"-",VLOOKUP(D18,[1]GRE_Tabela2!$A$4:$D$112,4,0))</f>
        <v>-</v>
      </c>
      <c r="AO18" s="41" t="s">
        <v>20</v>
      </c>
      <c r="AP18" s="68" t="s">
        <v>46</v>
      </c>
      <c r="AQ18" s="113">
        <v>112</v>
      </c>
      <c r="AR18" s="302" t="str">
        <f>IF(ISNA(VLOOKUP(AT18,[1]FISQ!$D$2:$J$1713,7,0)),"-",VLOOKUP(AT18,[1]FISQ!$D$2:$J$1713,7,0))</f>
        <v>-</v>
      </c>
      <c r="AS18" s="302" t="str">
        <f>IF(ISNA(VLOOKUP(AT18,[1]FISQ!$D$2:$J$1713,4,0)),"-",CONCATENATE("(",VLOOKUP(AT18,[1]FISQ!$D$2:$J$1713,4,0),")"))</f>
        <v>-</v>
      </c>
      <c r="AT18" s="71" t="s">
        <v>53</v>
      </c>
      <c r="AU18" s="38"/>
      <c r="AV18" s="38"/>
      <c r="AW18" s="38"/>
    </row>
    <row r="19" spans="1:49" ht="89.25">
      <c r="A19" s="33">
        <v>15</v>
      </c>
      <c r="B19" s="33" t="str">
        <f t="shared" si="1"/>
        <v>0027_-</v>
      </c>
      <c r="C19" s="33" t="str">
        <f t="shared" si="2"/>
        <v>1//-</v>
      </c>
      <c r="D19" s="61">
        <v>27</v>
      </c>
      <c r="E19" s="67" t="s">
        <v>54</v>
      </c>
      <c r="F19" s="395" t="s">
        <v>6551</v>
      </c>
      <c r="G19" s="62" t="str">
        <f>VLOOKUP(CONCATENATE(TEXT(I19,"0"),"_",TEXT(F19,"0")),[1]CodC!$A$2:$D$250,4,0)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9" s="395" t="s">
        <v>19</v>
      </c>
      <c r="I19" s="64">
        <v>1</v>
      </c>
      <c r="J19" s="64" t="s">
        <v>222</v>
      </c>
      <c r="K19" s="69" t="s">
        <v>19</v>
      </c>
      <c r="L19" s="64" t="s">
        <v>19</v>
      </c>
      <c r="M19" s="64"/>
      <c r="N19" s="64" t="s">
        <v>19</v>
      </c>
      <c r="O19" s="64" t="s">
        <v>19</v>
      </c>
      <c r="P19" s="113" t="s">
        <v>22431</v>
      </c>
      <c r="Q19" s="70" t="s">
        <v>7224</v>
      </c>
      <c r="R19" s="70" t="s">
        <v>22</v>
      </c>
      <c r="S19" s="65" t="str">
        <f t="shared" si="0"/>
        <v xml:space="preserve"> SW1 </v>
      </c>
      <c r="T19" s="69" t="s">
        <v>19</v>
      </c>
      <c r="U19" s="69"/>
      <c r="V19" s="69"/>
      <c r="W19" s="69"/>
      <c r="X19" s="69"/>
      <c r="Y19" s="69"/>
      <c r="Z19" s="69"/>
      <c r="AA19" s="69"/>
      <c r="AB19" s="69"/>
      <c r="AC19" s="69"/>
      <c r="AD19" s="69"/>
      <c r="AE19" s="69"/>
      <c r="AF19" s="69"/>
      <c r="AG19" s="69"/>
      <c r="AH19" s="69"/>
      <c r="AI19" s="69"/>
      <c r="AJ19" s="69"/>
      <c r="AK19" s="69"/>
      <c r="AL19" s="69"/>
      <c r="AM19" s="70" t="s">
        <v>28</v>
      </c>
      <c r="AN19" s="63" t="str">
        <f>IF(ISNA(VLOOKUP(D19,[1]GRE_Tabela2!$A$4:$D$112,4,0)),"-",VLOOKUP(D19,[1]GRE_Tabela2!$A$4:$D$112,4,0))</f>
        <v>-</v>
      </c>
      <c r="AO19" s="68" t="s">
        <v>20</v>
      </c>
      <c r="AP19" s="68" t="s">
        <v>21</v>
      </c>
      <c r="AQ19" s="113">
        <v>112</v>
      </c>
      <c r="AR19" s="302" t="str">
        <f>IF(ISNA(VLOOKUP(AT19,[1]FISQ!$D$2:$J$1713,7,0)),"-",VLOOKUP(AT19,[1]FISQ!$D$2:$J$1713,7,0))</f>
        <v>-</v>
      </c>
      <c r="AS19" s="302" t="str">
        <f>IF(ISNA(VLOOKUP(AT19,[1]FISQ!$D$2:$J$1713,4,0)),"-",CONCATENATE("(",VLOOKUP(AT19,[1]FISQ!$D$2:$J$1713,4,0),")"))</f>
        <v>-</v>
      </c>
      <c r="AT19" s="71" t="s">
        <v>55</v>
      </c>
      <c r="AU19" s="38"/>
      <c r="AV19" s="38"/>
      <c r="AW19" s="38"/>
    </row>
    <row r="20" spans="1:49" ht="89.25">
      <c r="A20" s="33">
        <v>16</v>
      </c>
      <c r="B20" s="33" t="str">
        <f t="shared" si="1"/>
        <v>0028_-</v>
      </c>
      <c r="C20" s="33" t="str">
        <f t="shared" si="2"/>
        <v>1//-</v>
      </c>
      <c r="D20" s="61">
        <v>28</v>
      </c>
      <c r="E20" s="67" t="s">
        <v>56</v>
      </c>
      <c r="F20" s="395" t="s">
        <v>6551</v>
      </c>
      <c r="G20" s="62" t="str">
        <f>VLOOKUP(CONCATENATE(TEXT(I20,"0"),"_",TEXT(F20,"0")),[1]CodC!$A$2:$D$250,4,0)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0" s="395" t="s">
        <v>19</v>
      </c>
      <c r="I20" s="64">
        <v>1</v>
      </c>
      <c r="J20" s="64" t="s">
        <v>222</v>
      </c>
      <c r="K20" s="69" t="s">
        <v>19</v>
      </c>
      <c r="L20" s="64" t="s">
        <v>19</v>
      </c>
      <c r="M20" s="64"/>
      <c r="N20" s="64" t="s">
        <v>19</v>
      </c>
      <c r="O20" s="64" t="s">
        <v>19</v>
      </c>
      <c r="P20" s="113" t="s">
        <v>22431</v>
      </c>
      <c r="Q20" s="70" t="s">
        <v>7224</v>
      </c>
      <c r="R20" s="70" t="s">
        <v>22</v>
      </c>
      <c r="S20" s="65" t="str">
        <f t="shared" si="0"/>
        <v xml:space="preserve"> SW1 </v>
      </c>
      <c r="T20" s="69" t="s">
        <v>19</v>
      </c>
      <c r="U20" s="69"/>
      <c r="V20" s="69"/>
      <c r="W20" s="69"/>
      <c r="X20" s="69"/>
      <c r="Y20" s="69"/>
      <c r="Z20" s="69"/>
      <c r="AA20" s="69"/>
      <c r="AB20" s="69"/>
      <c r="AC20" s="69"/>
      <c r="AD20" s="69"/>
      <c r="AE20" s="69"/>
      <c r="AF20" s="69"/>
      <c r="AG20" s="69"/>
      <c r="AH20" s="69"/>
      <c r="AI20" s="69"/>
      <c r="AJ20" s="69"/>
      <c r="AK20" s="69"/>
      <c r="AL20" s="69"/>
      <c r="AM20" s="70" t="s">
        <v>28</v>
      </c>
      <c r="AN20" s="63" t="str">
        <f>IF(ISNA(VLOOKUP(D20,[1]GRE_Tabela2!$A$4:$D$112,4,0)),"-",VLOOKUP(D20,[1]GRE_Tabela2!$A$4:$D$112,4,0))</f>
        <v>-</v>
      </c>
      <c r="AO20" s="68" t="s">
        <v>20</v>
      </c>
      <c r="AP20" s="68" t="s">
        <v>21</v>
      </c>
      <c r="AQ20" s="113">
        <v>112</v>
      </c>
      <c r="AR20" s="302" t="str">
        <f>IF(ISNA(VLOOKUP(AT20,[1]FISQ!$D$2:$J$1713,7,0)),"-",VLOOKUP(AT20,[1]FISQ!$D$2:$J$1713,7,0))</f>
        <v>-</v>
      </c>
      <c r="AS20" s="302" t="str">
        <f>IF(ISNA(VLOOKUP(AT20,[1]FISQ!$D$2:$J$1713,4,0)),"-",CONCATENATE("(",VLOOKUP(AT20,[1]FISQ!$D$2:$J$1713,4,0),")"))</f>
        <v>-</v>
      </c>
      <c r="AT20" s="71" t="s">
        <v>57</v>
      </c>
      <c r="AU20" s="38"/>
      <c r="AV20" s="38"/>
      <c r="AW20" s="38"/>
    </row>
    <row r="21" spans="1:49" ht="89.25">
      <c r="A21" s="33">
        <v>17</v>
      </c>
      <c r="B21" s="33" t="str">
        <f t="shared" si="1"/>
        <v>0029_-</v>
      </c>
      <c r="C21" s="33" t="str">
        <f t="shared" si="2"/>
        <v>1//-</v>
      </c>
      <c r="D21" s="61">
        <v>29</v>
      </c>
      <c r="E21" s="67" t="s">
        <v>6078</v>
      </c>
      <c r="F21" s="395" t="s">
        <v>6558</v>
      </c>
      <c r="G21" s="62" t="str">
        <f>VLOOKUP(CONCATENATE(TEXT(I21,"0"),"_",TEXT(F21,"0")),[1]CodC!$A$2:$D$250,4,0)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1" s="395" t="s">
        <v>19</v>
      </c>
      <c r="I21" s="64">
        <v>1</v>
      </c>
      <c r="J21" s="64" t="s">
        <v>222</v>
      </c>
      <c r="K21" s="69" t="s">
        <v>19</v>
      </c>
      <c r="L21" s="64" t="s">
        <v>19</v>
      </c>
      <c r="M21" s="64"/>
      <c r="N21" s="64" t="s">
        <v>19</v>
      </c>
      <c r="O21" s="64" t="s">
        <v>19</v>
      </c>
      <c r="P21" s="113" t="s">
        <v>22431</v>
      </c>
      <c r="Q21" s="70" t="s">
        <v>7227</v>
      </c>
      <c r="R21" s="70" t="s">
        <v>27</v>
      </c>
      <c r="S21" s="65" t="str">
        <f t="shared" si="0"/>
        <v xml:space="preserve"> SW1 </v>
      </c>
      <c r="T21" s="69" t="s">
        <v>19</v>
      </c>
      <c r="U21" s="69"/>
      <c r="V21" s="69"/>
      <c r="W21" s="69"/>
      <c r="X21" s="69"/>
      <c r="Y21" s="69"/>
      <c r="Z21" s="69"/>
      <c r="AA21" s="69"/>
      <c r="AB21" s="69"/>
      <c r="AC21" s="69"/>
      <c r="AD21" s="69"/>
      <c r="AE21" s="69"/>
      <c r="AF21" s="69"/>
      <c r="AG21" s="69"/>
      <c r="AH21" s="69"/>
      <c r="AI21" s="69"/>
      <c r="AJ21" s="69"/>
      <c r="AK21" s="69"/>
      <c r="AL21" s="69"/>
      <c r="AM21" s="70" t="s">
        <v>28</v>
      </c>
      <c r="AN21" s="63" t="str">
        <f>IF(ISNA(VLOOKUP(D21,[1]GRE_Tabela2!$A$4:$D$112,4,0)),"-",VLOOKUP(D21,[1]GRE_Tabela2!$A$4:$D$112,4,0))</f>
        <v>-</v>
      </c>
      <c r="AO21" s="68" t="s">
        <v>20</v>
      </c>
      <c r="AP21" s="68" t="s">
        <v>26</v>
      </c>
      <c r="AQ21" s="113">
        <v>112</v>
      </c>
      <c r="AR21" s="302" t="str">
        <f>IF(ISNA(VLOOKUP(AT21,[1]FISQ!$D$2:$J$1713,7,0)),"-",VLOOKUP(AT21,[1]FISQ!$D$2:$J$1713,7,0))</f>
        <v>-</v>
      </c>
      <c r="AS21" s="302" t="str">
        <f>IF(ISNA(VLOOKUP(AT21,[1]FISQ!$D$2:$J$1713,4,0)),"-",CONCATENATE("(",VLOOKUP(AT21,[1]FISQ!$D$2:$J$1713,4,0),")"))</f>
        <v>-</v>
      </c>
      <c r="AT21" s="71" t="s">
        <v>58</v>
      </c>
      <c r="AU21" s="38"/>
      <c r="AV21" s="38"/>
      <c r="AW21" s="38"/>
    </row>
    <row r="22" spans="1:49" ht="89.25">
      <c r="A22" s="33">
        <v>18</v>
      </c>
      <c r="B22" s="33" t="str">
        <f t="shared" si="1"/>
        <v>0030_-</v>
      </c>
      <c r="C22" s="33" t="str">
        <f t="shared" si="2"/>
        <v>1//-</v>
      </c>
      <c r="D22" s="61">
        <v>30</v>
      </c>
      <c r="E22" s="67" t="s">
        <v>6079</v>
      </c>
      <c r="F22" s="395" t="s">
        <v>6558</v>
      </c>
      <c r="G22" s="62" t="str">
        <f>VLOOKUP(CONCATENATE(TEXT(I22,"0"),"_",TEXT(F22,"0")),[1]CodC!$A$2:$D$250,4,0)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2" s="395" t="s">
        <v>19</v>
      </c>
      <c r="I22" s="64">
        <v>1</v>
      </c>
      <c r="J22" s="64" t="s">
        <v>222</v>
      </c>
      <c r="K22" s="69" t="s">
        <v>19</v>
      </c>
      <c r="L22" s="64" t="s">
        <v>19</v>
      </c>
      <c r="M22" s="64"/>
      <c r="N22" s="64" t="s">
        <v>19</v>
      </c>
      <c r="O22" s="64" t="s">
        <v>19</v>
      </c>
      <c r="P22" s="113" t="s">
        <v>22431</v>
      </c>
      <c r="Q22" s="70" t="s">
        <v>7227</v>
      </c>
      <c r="R22" s="70" t="s">
        <v>27</v>
      </c>
      <c r="S22" s="65" t="str">
        <f t="shared" si="0"/>
        <v xml:space="preserve"> SW1 </v>
      </c>
      <c r="T22" s="69" t="s">
        <v>19</v>
      </c>
      <c r="U22" s="69"/>
      <c r="V22" s="69"/>
      <c r="W22" s="69"/>
      <c r="X22" s="69"/>
      <c r="Y22" s="69"/>
      <c r="Z22" s="69"/>
      <c r="AA22" s="69"/>
      <c r="AB22" s="69"/>
      <c r="AC22" s="69"/>
      <c r="AD22" s="69"/>
      <c r="AE22" s="69"/>
      <c r="AF22" s="69"/>
      <c r="AG22" s="69"/>
      <c r="AH22" s="69"/>
      <c r="AI22" s="69"/>
      <c r="AJ22" s="69"/>
      <c r="AK22" s="69"/>
      <c r="AL22" s="69"/>
      <c r="AM22" s="70" t="s">
        <v>28</v>
      </c>
      <c r="AN22" s="63" t="str">
        <f>IF(ISNA(VLOOKUP(D22,[1]GRE_Tabela2!$A$4:$D$112,4,0)),"-",VLOOKUP(D22,[1]GRE_Tabela2!$A$4:$D$112,4,0))</f>
        <v>-</v>
      </c>
      <c r="AO22" s="68" t="s">
        <v>20</v>
      </c>
      <c r="AP22" s="68" t="s">
        <v>26</v>
      </c>
      <c r="AQ22" s="113">
        <v>112</v>
      </c>
      <c r="AR22" s="302" t="str">
        <f>IF(ISNA(VLOOKUP(AT22,[1]FISQ!$D$2:$J$1713,7,0)),"-",VLOOKUP(AT22,[1]FISQ!$D$2:$J$1713,7,0))</f>
        <v>-</v>
      </c>
      <c r="AS22" s="302" t="str">
        <f>IF(ISNA(VLOOKUP(AT22,[1]FISQ!$D$2:$J$1713,4,0)),"-",CONCATENATE("(",VLOOKUP(AT22,[1]FISQ!$D$2:$J$1713,4,0),")"))</f>
        <v>-</v>
      </c>
      <c r="AT22" s="71" t="s">
        <v>59</v>
      </c>
      <c r="AU22" s="38"/>
      <c r="AV22" s="38"/>
      <c r="AW22" s="38"/>
    </row>
    <row r="23" spans="1:49" ht="76.5">
      <c r="A23" s="33">
        <v>19</v>
      </c>
      <c r="B23" s="33" t="str">
        <f t="shared" si="1"/>
        <v>0033_-</v>
      </c>
      <c r="C23" s="33" t="str">
        <f t="shared" si="2"/>
        <v>1//-</v>
      </c>
      <c r="D23" s="61">
        <v>33</v>
      </c>
      <c r="E23" s="67" t="s">
        <v>60</v>
      </c>
      <c r="F23" s="395" t="s">
        <v>6552</v>
      </c>
      <c r="G23" s="62" t="str">
        <f>VLOOKUP(CONCATENATE(TEXT(I23,"0"),"_",TEXT(F23,"0")),[1]CodC!$A$2:$D$250,4,0)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23" s="395" t="s">
        <v>19</v>
      </c>
      <c r="I23" s="64">
        <v>1</v>
      </c>
      <c r="J23" s="64" t="s">
        <v>222</v>
      </c>
      <c r="K23" s="69" t="s">
        <v>19</v>
      </c>
      <c r="L23" s="64" t="s">
        <v>19</v>
      </c>
      <c r="M23" s="64"/>
      <c r="N23" s="64" t="s">
        <v>19</v>
      </c>
      <c r="O23" s="64" t="s">
        <v>19</v>
      </c>
      <c r="P23" s="113" t="s">
        <v>22431</v>
      </c>
      <c r="Q23" s="70" t="s">
        <v>7225</v>
      </c>
      <c r="R23" s="70" t="s">
        <v>33</v>
      </c>
      <c r="S23" s="65" t="str">
        <f t="shared" si="0"/>
        <v xml:space="preserve"> SW1 </v>
      </c>
      <c r="T23" s="69" t="s">
        <v>19</v>
      </c>
      <c r="U23" s="69"/>
      <c r="V23" s="69"/>
      <c r="W23" s="69"/>
      <c r="X23" s="69"/>
      <c r="Y23" s="69"/>
      <c r="Z23" s="69"/>
      <c r="AA23" s="69"/>
      <c r="AB23" s="69"/>
      <c r="AC23" s="69"/>
      <c r="AD23" s="69"/>
      <c r="AE23" s="69"/>
      <c r="AF23" s="69"/>
      <c r="AG23" s="69"/>
      <c r="AH23" s="69"/>
      <c r="AI23" s="69"/>
      <c r="AJ23" s="69"/>
      <c r="AK23" s="69"/>
      <c r="AL23" s="69"/>
      <c r="AM23" s="70" t="s">
        <v>28</v>
      </c>
      <c r="AN23" s="63" t="str">
        <f>IF(ISNA(VLOOKUP(D23,[1]GRE_Tabela2!$A$4:$D$112,4,0)),"-",VLOOKUP(D23,[1]GRE_Tabela2!$A$4:$D$112,4,0))</f>
        <v>-</v>
      </c>
      <c r="AO23" s="68" t="s">
        <v>20</v>
      </c>
      <c r="AP23" s="68" t="s">
        <v>26</v>
      </c>
      <c r="AQ23" s="113">
        <v>112</v>
      </c>
      <c r="AR23" s="302" t="str">
        <f>IF(ISNA(VLOOKUP(AT23,[1]FISQ!$D$2:$J$1713,7,0)),"-",VLOOKUP(AT23,[1]FISQ!$D$2:$J$1713,7,0))</f>
        <v>-</v>
      </c>
      <c r="AS23" s="302" t="str">
        <f>IF(ISNA(VLOOKUP(AT23,[1]FISQ!$D$2:$J$1713,4,0)),"-",CONCATENATE("(",VLOOKUP(AT23,[1]FISQ!$D$2:$J$1713,4,0),")"))</f>
        <v>-</v>
      </c>
      <c r="AT23" s="71" t="s">
        <v>61</v>
      </c>
      <c r="AU23" s="38"/>
      <c r="AV23" s="38"/>
      <c r="AW23" s="38"/>
    </row>
    <row r="24" spans="1:49" ht="89.25">
      <c r="A24" s="33">
        <v>20</v>
      </c>
      <c r="B24" s="33" t="str">
        <f t="shared" si="1"/>
        <v>0034_-</v>
      </c>
      <c r="C24" s="33" t="str">
        <f t="shared" si="2"/>
        <v>1//-</v>
      </c>
      <c r="D24" s="61">
        <v>34</v>
      </c>
      <c r="E24" s="67" t="s">
        <v>60</v>
      </c>
      <c r="F24" s="395" t="s">
        <v>6551</v>
      </c>
      <c r="G24" s="62" t="str">
        <f>VLOOKUP(CONCATENATE(TEXT(I24,"0"),"_",TEXT(F24,"0")),[1]CodC!$A$2:$D$250,4,0)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4" s="395" t="s">
        <v>19</v>
      </c>
      <c r="I24" s="64">
        <v>1</v>
      </c>
      <c r="J24" s="64" t="s">
        <v>222</v>
      </c>
      <c r="K24" s="69" t="s">
        <v>19</v>
      </c>
      <c r="L24" s="64" t="s">
        <v>19</v>
      </c>
      <c r="M24" s="64"/>
      <c r="N24" s="64" t="s">
        <v>19</v>
      </c>
      <c r="O24" s="64" t="s">
        <v>19</v>
      </c>
      <c r="P24" s="113" t="s">
        <v>22431</v>
      </c>
      <c r="Q24" s="70" t="s">
        <v>7225</v>
      </c>
      <c r="R24" s="70" t="s">
        <v>33</v>
      </c>
      <c r="S24" s="65" t="str">
        <f t="shared" si="0"/>
        <v xml:space="preserve"> SW1 </v>
      </c>
      <c r="T24" s="69" t="s">
        <v>19</v>
      </c>
      <c r="U24" s="69"/>
      <c r="V24" s="69"/>
      <c r="W24" s="69"/>
      <c r="X24" s="69"/>
      <c r="Y24" s="69"/>
      <c r="Z24" s="69"/>
      <c r="AA24" s="69"/>
      <c r="AB24" s="69"/>
      <c r="AC24" s="69"/>
      <c r="AD24" s="69"/>
      <c r="AE24" s="69"/>
      <c r="AF24" s="69"/>
      <c r="AG24" s="69"/>
      <c r="AH24" s="69"/>
      <c r="AI24" s="69"/>
      <c r="AJ24" s="69"/>
      <c r="AK24" s="69"/>
      <c r="AL24" s="69"/>
      <c r="AM24" s="70" t="s">
        <v>28</v>
      </c>
      <c r="AN24" s="63" t="str">
        <f>IF(ISNA(VLOOKUP(D24,[1]GRE_Tabela2!$A$4:$D$112,4,0)),"-",VLOOKUP(D24,[1]GRE_Tabela2!$A$4:$D$112,4,0))</f>
        <v>-</v>
      </c>
      <c r="AO24" s="68" t="s">
        <v>20</v>
      </c>
      <c r="AP24" s="68" t="s">
        <v>26</v>
      </c>
      <c r="AQ24" s="113">
        <v>112</v>
      </c>
      <c r="AR24" s="302" t="str">
        <f>IF(ISNA(VLOOKUP(AT24,[1]FISQ!$D$2:$J$1713,7,0)),"-",VLOOKUP(AT24,[1]FISQ!$D$2:$J$1713,7,0))</f>
        <v>-</v>
      </c>
      <c r="AS24" s="302" t="str">
        <f>IF(ISNA(VLOOKUP(AT24,[1]FISQ!$D$2:$J$1713,4,0)),"-",CONCATENATE("(",VLOOKUP(AT24,[1]FISQ!$D$2:$J$1713,4,0),")"))</f>
        <v>-</v>
      </c>
      <c r="AT24" s="71" t="s">
        <v>62</v>
      </c>
      <c r="AU24" s="38"/>
      <c r="AV24" s="38"/>
      <c r="AW24" s="38"/>
    </row>
    <row r="25" spans="1:49" ht="76.5">
      <c r="A25" s="33">
        <v>21</v>
      </c>
      <c r="B25" s="33" t="str">
        <f t="shared" si="1"/>
        <v>0035_-</v>
      </c>
      <c r="C25" s="33" t="str">
        <f t="shared" si="2"/>
        <v>1//-</v>
      </c>
      <c r="D25" s="61">
        <v>35</v>
      </c>
      <c r="E25" s="67" t="s">
        <v>60</v>
      </c>
      <c r="F25" s="395" t="s">
        <v>6559</v>
      </c>
      <c r="G25" s="62" t="str">
        <f>VLOOKUP(CONCATENATE(TEXT(I25,"0"),"_",TEXT(F25,"0")),[1]CodC!$A$2:$D$250,4,0)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5" s="395" t="s">
        <v>19</v>
      </c>
      <c r="I25" s="64">
        <v>1</v>
      </c>
      <c r="J25" s="64" t="s">
        <v>222</v>
      </c>
      <c r="K25" s="69" t="s">
        <v>19</v>
      </c>
      <c r="L25" s="64" t="s">
        <v>19</v>
      </c>
      <c r="M25" s="64"/>
      <c r="N25" s="64" t="s">
        <v>19</v>
      </c>
      <c r="O25" s="64" t="s">
        <v>19</v>
      </c>
      <c r="P25" s="113" t="s">
        <v>22431</v>
      </c>
      <c r="Q25" s="70" t="s">
        <v>7225</v>
      </c>
      <c r="R25" s="70" t="s">
        <v>33</v>
      </c>
      <c r="S25" s="65" t="str">
        <f t="shared" si="0"/>
        <v xml:space="preserve"> SW1 </v>
      </c>
      <c r="T25" s="69" t="s">
        <v>19</v>
      </c>
      <c r="U25" s="69"/>
      <c r="V25" s="69"/>
      <c r="W25" s="69"/>
      <c r="X25" s="69"/>
      <c r="Y25" s="69"/>
      <c r="Z25" s="69"/>
      <c r="AA25" s="69"/>
      <c r="AB25" s="69"/>
      <c r="AC25" s="69"/>
      <c r="AD25" s="69"/>
      <c r="AE25" s="69"/>
      <c r="AF25" s="69"/>
      <c r="AG25" s="69"/>
      <c r="AH25" s="69"/>
      <c r="AI25" s="69"/>
      <c r="AJ25" s="69"/>
      <c r="AK25" s="69"/>
      <c r="AL25" s="69"/>
      <c r="AM25" s="70" t="s">
        <v>28</v>
      </c>
      <c r="AN25" s="63" t="str">
        <f>IF(ISNA(VLOOKUP(D25,[1]GRE_Tabela2!$A$4:$D$112,4,0)),"-",VLOOKUP(D25,[1]GRE_Tabela2!$A$4:$D$112,4,0))</f>
        <v>-</v>
      </c>
      <c r="AO25" s="68" t="s">
        <v>20</v>
      </c>
      <c r="AP25" s="68" t="s">
        <v>26</v>
      </c>
      <c r="AQ25" s="113">
        <v>112</v>
      </c>
      <c r="AR25" s="302" t="str">
        <f>IF(ISNA(VLOOKUP(AT25,[1]FISQ!$D$2:$J$1713,7,0)),"-",VLOOKUP(AT25,[1]FISQ!$D$2:$J$1713,7,0))</f>
        <v>-</v>
      </c>
      <c r="AS25" s="302" t="str">
        <f>IF(ISNA(VLOOKUP(AT25,[1]FISQ!$D$2:$J$1713,4,0)),"-",CONCATENATE("(",VLOOKUP(AT25,[1]FISQ!$D$2:$J$1713,4,0),")"))</f>
        <v>-</v>
      </c>
      <c r="AT25" s="71" t="s">
        <v>63</v>
      </c>
      <c r="AU25" s="38"/>
      <c r="AV25" s="38"/>
      <c r="AW25" s="38"/>
    </row>
    <row r="26" spans="1:49" ht="76.5">
      <c r="A26" s="33">
        <v>22</v>
      </c>
      <c r="B26" s="33" t="str">
        <f t="shared" si="1"/>
        <v>0037_-</v>
      </c>
      <c r="C26" s="33" t="str">
        <f t="shared" si="2"/>
        <v>1//-</v>
      </c>
      <c r="D26" s="61">
        <v>37</v>
      </c>
      <c r="E26" s="67" t="s">
        <v>64</v>
      </c>
      <c r="F26" s="395" t="s">
        <v>6552</v>
      </c>
      <c r="G26" s="62" t="str">
        <f>VLOOKUP(CONCATENATE(TEXT(I26,"0"),"_",TEXT(F26,"0")),[1]CodC!$A$2:$D$250,4,0)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26" s="395" t="s">
        <v>19</v>
      </c>
      <c r="I26" s="64">
        <v>1</v>
      </c>
      <c r="J26" s="64" t="s">
        <v>222</v>
      </c>
      <c r="K26" s="69" t="s">
        <v>19</v>
      </c>
      <c r="L26" s="64" t="s">
        <v>19</v>
      </c>
      <c r="M26" s="64"/>
      <c r="N26" s="64" t="s">
        <v>19</v>
      </c>
      <c r="O26" s="64" t="s">
        <v>19</v>
      </c>
      <c r="P26" s="113" t="s">
        <v>22431</v>
      </c>
      <c r="Q26" s="70" t="s">
        <v>7225</v>
      </c>
      <c r="R26" s="70" t="s">
        <v>33</v>
      </c>
      <c r="S26" s="65" t="str">
        <f t="shared" si="0"/>
        <v xml:space="preserve"> SW1 </v>
      </c>
      <c r="T26" s="69" t="s">
        <v>19</v>
      </c>
      <c r="U26" s="69"/>
      <c r="V26" s="69"/>
      <c r="W26" s="69"/>
      <c r="X26" s="69"/>
      <c r="Y26" s="69"/>
      <c r="Z26" s="69"/>
      <c r="AA26" s="69"/>
      <c r="AB26" s="69"/>
      <c r="AC26" s="69"/>
      <c r="AD26" s="69"/>
      <c r="AE26" s="69"/>
      <c r="AF26" s="69"/>
      <c r="AG26" s="69"/>
      <c r="AH26" s="69"/>
      <c r="AI26" s="69"/>
      <c r="AJ26" s="69"/>
      <c r="AK26" s="69"/>
      <c r="AL26" s="69"/>
      <c r="AM26" s="70" t="s">
        <v>28</v>
      </c>
      <c r="AN26" s="63" t="str">
        <f>IF(ISNA(VLOOKUP(D26,[1]GRE_Tabela2!$A$4:$D$112,4,0)),"-",VLOOKUP(D26,[1]GRE_Tabela2!$A$4:$D$112,4,0))</f>
        <v>-</v>
      </c>
      <c r="AO26" s="68" t="s">
        <v>20</v>
      </c>
      <c r="AP26" s="68" t="s">
        <v>26</v>
      </c>
      <c r="AQ26" s="113">
        <v>112</v>
      </c>
      <c r="AR26" s="302" t="str">
        <f>IF(ISNA(VLOOKUP(AT26,[1]FISQ!$D$2:$J$1713,7,0)),"-",VLOOKUP(AT26,[1]FISQ!$D$2:$J$1713,7,0))</f>
        <v>-</v>
      </c>
      <c r="AS26" s="302" t="str">
        <f>IF(ISNA(VLOOKUP(AT26,[1]FISQ!$D$2:$J$1713,4,0)),"-",CONCATENATE("(",VLOOKUP(AT26,[1]FISQ!$D$2:$J$1713,4,0),")"))</f>
        <v>-</v>
      </c>
      <c r="AT26" s="71" t="s">
        <v>65</v>
      </c>
      <c r="AU26" s="38"/>
      <c r="AV26" s="38"/>
      <c r="AW26" s="38"/>
    </row>
    <row r="27" spans="1:49" ht="89.25">
      <c r="A27" s="33">
        <v>23</v>
      </c>
      <c r="B27" s="33" t="str">
        <f t="shared" si="1"/>
        <v>0038_-</v>
      </c>
      <c r="C27" s="33" t="str">
        <f t="shared" si="2"/>
        <v>1//-</v>
      </c>
      <c r="D27" s="61">
        <v>38</v>
      </c>
      <c r="E27" s="67" t="s">
        <v>64</v>
      </c>
      <c r="F27" s="395" t="s">
        <v>6551</v>
      </c>
      <c r="G27" s="62" t="str">
        <f>VLOOKUP(CONCATENATE(TEXT(I27,"0"),"_",TEXT(F27,"0")),[1]CodC!$A$2:$D$250,4,0)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7" s="395" t="s">
        <v>19</v>
      </c>
      <c r="I27" s="64">
        <v>1</v>
      </c>
      <c r="J27" s="64" t="s">
        <v>222</v>
      </c>
      <c r="K27" s="69" t="s">
        <v>19</v>
      </c>
      <c r="L27" s="64" t="s">
        <v>19</v>
      </c>
      <c r="M27" s="64"/>
      <c r="N27" s="64" t="s">
        <v>19</v>
      </c>
      <c r="O27" s="64" t="s">
        <v>19</v>
      </c>
      <c r="P27" s="113" t="s">
        <v>22431</v>
      </c>
      <c r="Q27" s="70" t="s">
        <v>7225</v>
      </c>
      <c r="R27" s="70" t="s">
        <v>33</v>
      </c>
      <c r="S27" s="65" t="str">
        <f t="shared" si="0"/>
        <v xml:space="preserve"> SW1 </v>
      </c>
      <c r="T27" s="69" t="s">
        <v>19</v>
      </c>
      <c r="U27" s="69"/>
      <c r="V27" s="69"/>
      <c r="W27" s="69"/>
      <c r="X27" s="69"/>
      <c r="Y27" s="69"/>
      <c r="Z27" s="69"/>
      <c r="AA27" s="69"/>
      <c r="AB27" s="69"/>
      <c r="AC27" s="69"/>
      <c r="AD27" s="69"/>
      <c r="AE27" s="69"/>
      <c r="AF27" s="69"/>
      <c r="AG27" s="69"/>
      <c r="AH27" s="69"/>
      <c r="AI27" s="69"/>
      <c r="AJ27" s="69"/>
      <c r="AK27" s="69"/>
      <c r="AL27" s="69"/>
      <c r="AM27" s="70" t="s">
        <v>28</v>
      </c>
      <c r="AN27" s="63" t="str">
        <f>IF(ISNA(VLOOKUP(D27,[1]GRE_Tabela2!$A$4:$D$112,4,0)),"-",VLOOKUP(D27,[1]GRE_Tabela2!$A$4:$D$112,4,0))</f>
        <v>-</v>
      </c>
      <c r="AO27" s="68" t="s">
        <v>20</v>
      </c>
      <c r="AP27" s="68" t="s">
        <v>26</v>
      </c>
      <c r="AQ27" s="113">
        <v>112</v>
      </c>
      <c r="AR27" s="302" t="str">
        <f>IF(ISNA(VLOOKUP(AT27,[1]FISQ!$D$2:$J$1713,7,0)),"-",VLOOKUP(AT27,[1]FISQ!$D$2:$J$1713,7,0))</f>
        <v>-</v>
      </c>
      <c r="AS27" s="302" t="str">
        <f>IF(ISNA(VLOOKUP(AT27,[1]FISQ!$D$2:$J$1713,4,0)),"-",CONCATENATE("(",VLOOKUP(AT27,[1]FISQ!$D$2:$J$1713,4,0),")"))</f>
        <v>-</v>
      </c>
      <c r="AT27" s="71" t="s">
        <v>66</v>
      </c>
      <c r="AU27" s="38"/>
      <c r="AV27" s="38"/>
      <c r="AW27" s="38"/>
    </row>
    <row r="28" spans="1:49" ht="76.5">
      <c r="A28" s="33">
        <v>24</v>
      </c>
      <c r="B28" s="33" t="str">
        <f t="shared" si="1"/>
        <v>0039_-</v>
      </c>
      <c r="C28" s="33" t="str">
        <f t="shared" si="2"/>
        <v>1//-</v>
      </c>
      <c r="D28" s="61">
        <v>39</v>
      </c>
      <c r="E28" s="67" t="s">
        <v>64</v>
      </c>
      <c r="F28" s="395" t="s">
        <v>6547</v>
      </c>
      <c r="G28" s="62" t="str">
        <f>VLOOKUP(CONCATENATE(TEXT(I28,"0"),"_",TEXT(F28,"0")),[1]CodC!$A$2:$D$250,4,0)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8" s="395" t="s">
        <v>19</v>
      </c>
      <c r="I28" s="64">
        <v>1</v>
      </c>
      <c r="J28" s="64" t="s">
        <v>222</v>
      </c>
      <c r="K28" s="69" t="s">
        <v>19</v>
      </c>
      <c r="L28" s="64" t="s">
        <v>19</v>
      </c>
      <c r="M28" s="64"/>
      <c r="N28" s="64" t="s">
        <v>19</v>
      </c>
      <c r="O28" s="64" t="s">
        <v>19</v>
      </c>
      <c r="P28" s="113" t="s">
        <v>22431</v>
      </c>
      <c r="Q28" s="70" t="s">
        <v>7225</v>
      </c>
      <c r="R28" s="70" t="s">
        <v>33</v>
      </c>
      <c r="S28" s="65" t="str">
        <f t="shared" si="0"/>
        <v xml:space="preserve"> SW1 </v>
      </c>
      <c r="T28" s="69" t="s">
        <v>19</v>
      </c>
      <c r="U28" s="69"/>
      <c r="V28" s="69"/>
      <c r="W28" s="69"/>
      <c r="X28" s="69"/>
      <c r="Y28" s="69"/>
      <c r="Z28" s="69"/>
      <c r="AA28" s="69"/>
      <c r="AB28" s="69"/>
      <c r="AC28" s="69"/>
      <c r="AD28" s="69"/>
      <c r="AE28" s="69"/>
      <c r="AF28" s="69"/>
      <c r="AG28" s="69"/>
      <c r="AH28" s="69"/>
      <c r="AI28" s="69"/>
      <c r="AJ28" s="69"/>
      <c r="AK28" s="69"/>
      <c r="AL28" s="69"/>
      <c r="AM28" s="70" t="s">
        <v>28</v>
      </c>
      <c r="AN28" s="63" t="str">
        <f>IF(ISNA(VLOOKUP(D28,[1]GRE_Tabela2!$A$4:$D$112,4,0)),"-",VLOOKUP(D28,[1]GRE_Tabela2!$A$4:$D$112,4,0))</f>
        <v>-</v>
      </c>
      <c r="AO28" s="68" t="s">
        <v>20</v>
      </c>
      <c r="AP28" s="68" t="s">
        <v>26</v>
      </c>
      <c r="AQ28" s="113">
        <v>112</v>
      </c>
      <c r="AR28" s="302" t="str">
        <f>IF(ISNA(VLOOKUP(AT28,[1]FISQ!$D$2:$J$1713,7,0)),"-",VLOOKUP(AT28,[1]FISQ!$D$2:$J$1713,7,0))</f>
        <v>-</v>
      </c>
      <c r="AS28" s="302" t="str">
        <f>IF(ISNA(VLOOKUP(AT28,[1]FISQ!$D$2:$J$1713,4,0)),"-",CONCATENATE("(",VLOOKUP(AT28,[1]FISQ!$D$2:$J$1713,4,0),")"))</f>
        <v>-</v>
      </c>
      <c r="AT28" s="71" t="s">
        <v>67</v>
      </c>
      <c r="AU28" s="38"/>
      <c r="AV28" s="38"/>
      <c r="AW28" s="38"/>
    </row>
    <row r="29" spans="1:49" ht="89.25">
      <c r="A29" s="33">
        <v>25</v>
      </c>
      <c r="B29" s="33" t="str">
        <f t="shared" si="1"/>
        <v>0042_-</v>
      </c>
      <c r="C29" s="33" t="str">
        <f t="shared" si="2"/>
        <v>1//-</v>
      </c>
      <c r="D29" s="61">
        <v>42</v>
      </c>
      <c r="E29" s="67" t="s">
        <v>68</v>
      </c>
      <c r="F29" s="395" t="s">
        <v>6551</v>
      </c>
      <c r="G29" s="62" t="str">
        <f>VLOOKUP(CONCATENATE(TEXT(I29,"0"),"_",TEXT(F29,"0")),[1]CodC!$A$2:$D$250,4,0)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9" s="395" t="s">
        <v>19</v>
      </c>
      <c r="I29" s="64">
        <v>1</v>
      </c>
      <c r="J29" s="64" t="s">
        <v>222</v>
      </c>
      <c r="K29" s="69" t="s">
        <v>19</v>
      </c>
      <c r="L29" s="64" t="s">
        <v>19</v>
      </c>
      <c r="M29" s="64"/>
      <c r="N29" s="64" t="s">
        <v>19</v>
      </c>
      <c r="O29" s="64" t="s">
        <v>19</v>
      </c>
      <c r="P29" s="113" t="s">
        <v>22431</v>
      </c>
      <c r="Q29" s="70" t="s">
        <v>7225</v>
      </c>
      <c r="R29" s="70" t="s">
        <v>33</v>
      </c>
      <c r="S29" s="65" t="str">
        <f t="shared" si="0"/>
        <v xml:space="preserve"> SW1 </v>
      </c>
      <c r="T29" s="69" t="s">
        <v>19</v>
      </c>
      <c r="U29" s="69"/>
      <c r="V29" s="69"/>
      <c r="W29" s="69"/>
      <c r="X29" s="69"/>
      <c r="Y29" s="69"/>
      <c r="Z29" s="69"/>
      <c r="AA29" s="69"/>
      <c r="AB29" s="69"/>
      <c r="AC29" s="69"/>
      <c r="AD29" s="69"/>
      <c r="AE29" s="69"/>
      <c r="AF29" s="69"/>
      <c r="AG29" s="69"/>
      <c r="AH29" s="69"/>
      <c r="AI29" s="69"/>
      <c r="AJ29" s="69"/>
      <c r="AK29" s="69"/>
      <c r="AL29" s="69"/>
      <c r="AM29" s="70" t="s">
        <v>28</v>
      </c>
      <c r="AN29" s="63" t="str">
        <f>IF(ISNA(VLOOKUP(D29,[1]GRE_Tabela2!$A$4:$D$112,4,0)),"-",VLOOKUP(D29,[1]GRE_Tabela2!$A$4:$D$112,4,0))</f>
        <v>-</v>
      </c>
      <c r="AO29" s="68" t="s">
        <v>20</v>
      </c>
      <c r="AP29" s="68" t="s">
        <v>26</v>
      </c>
      <c r="AQ29" s="113">
        <v>112</v>
      </c>
      <c r="AR29" s="302" t="str">
        <f>IF(ISNA(VLOOKUP(AT29,[1]FISQ!$D$2:$J$1713,7,0)),"-",VLOOKUP(AT29,[1]FISQ!$D$2:$J$1713,7,0))</f>
        <v>-</v>
      </c>
      <c r="AS29" s="302" t="str">
        <f>IF(ISNA(VLOOKUP(AT29,[1]FISQ!$D$2:$J$1713,4,0)),"-",CONCATENATE("(",VLOOKUP(AT29,[1]FISQ!$D$2:$J$1713,4,0),")"))</f>
        <v>-</v>
      </c>
      <c r="AT29" s="71" t="s">
        <v>69</v>
      </c>
      <c r="AU29" s="38"/>
      <c r="AV29" s="38"/>
      <c r="AW29" s="38"/>
    </row>
    <row r="30" spans="1:49" ht="89.25">
      <c r="A30" s="33">
        <v>26</v>
      </c>
      <c r="B30" s="33" t="str">
        <f t="shared" si="1"/>
        <v>0043_-</v>
      </c>
      <c r="C30" s="33" t="str">
        <f t="shared" si="2"/>
        <v>1//-</v>
      </c>
      <c r="D30" s="61">
        <v>43</v>
      </c>
      <c r="E30" s="67" t="s">
        <v>70</v>
      </c>
      <c r="F30" s="395" t="s">
        <v>6551</v>
      </c>
      <c r="G30" s="62" t="str">
        <f>VLOOKUP(CONCATENATE(TEXT(I30,"0"),"_",TEXT(F30,"0")),[1]CodC!$A$2:$D$250,4,0)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0" s="395" t="s">
        <v>19</v>
      </c>
      <c r="I30" s="64">
        <v>1</v>
      </c>
      <c r="J30" s="64" t="s">
        <v>222</v>
      </c>
      <c r="K30" s="69" t="s">
        <v>19</v>
      </c>
      <c r="L30" s="64" t="s">
        <v>19</v>
      </c>
      <c r="M30" s="64"/>
      <c r="N30" s="64" t="s">
        <v>19</v>
      </c>
      <c r="O30" s="64" t="s">
        <v>19</v>
      </c>
      <c r="P30" s="113" t="s">
        <v>22431</v>
      </c>
      <c r="Q30" s="70" t="s">
        <v>7225</v>
      </c>
      <c r="R30" s="70" t="s">
        <v>33</v>
      </c>
      <c r="S30" s="65" t="str">
        <f t="shared" si="0"/>
        <v xml:space="preserve"> SW1 </v>
      </c>
      <c r="T30" s="69" t="s">
        <v>19</v>
      </c>
      <c r="U30" s="69"/>
      <c r="V30" s="69"/>
      <c r="W30" s="69"/>
      <c r="X30" s="69"/>
      <c r="Y30" s="69"/>
      <c r="Z30" s="69"/>
      <c r="AA30" s="69"/>
      <c r="AB30" s="69"/>
      <c r="AC30" s="69"/>
      <c r="AD30" s="69"/>
      <c r="AE30" s="69"/>
      <c r="AF30" s="69"/>
      <c r="AG30" s="69"/>
      <c r="AH30" s="69"/>
      <c r="AI30" s="69"/>
      <c r="AJ30" s="69"/>
      <c r="AK30" s="69"/>
      <c r="AL30" s="69"/>
      <c r="AM30" s="70" t="s">
        <v>28</v>
      </c>
      <c r="AN30" s="63" t="str">
        <f>IF(ISNA(VLOOKUP(D30,[1]GRE_Tabela2!$A$4:$D$112,4,0)),"-",VLOOKUP(D30,[1]GRE_Tabela2!$A$4:$D$112,4,0))</f>
        <v>-</v>
      </c>
      <c r="AO30" s="68" t="s">
        <v>20</v>
      </c>
      <c r="AP30" s="68" t="s">
        <v>26</v>
      </c>
      <c r="AQ30" s="113">
        <v>112</v>
      </c>
      <c r="AR30" s="302" t="str">
        <f>IF(ISNA(VLOOKUP(AT30,[1]FISQ!$D$2:$J$1713,7,0)),"-",VLOOKUP(AT30,[1]FISQ!$D$2:$J$1713,7,0))</f>
        <v>-</v>
      </c>
      <c r="AS30" s="302" t="str">
        <f>IF(ISNA(VLOOKUP(AT30,[1]FISQ!$D$2:$J$1713,4,0)),"-",CONCATENATE("(",VLOOKUP(AT30,[1]FISQ!$D$2:$J$1713,4,0),")"))</f>
        <v>-</v>
      </c>
      <c r="AT30" s="71" t="s">
        <v>71</v>
      </c>
      <c r="AU30" s="38"/>
      <c r="AV30" s="38"/>
      <c r="AW30" s="38"/>
    </row>
    <row r="31" spans="1:49" ht="140.25">
      <c r="A31" s="33">
        <v>27</v>
      </c>
      <c r="B31" s="33" t="str">
        <f t="shared" si="1"/>
        <v>0044_-</v>
      </c>
      <c r="C31" s="33" t="str">
        <f t="shared" si="2"/>
        <v>1.4//-</v>
      </c>
      <c r="D31" s="61">
        <v>44</v>
      </c>
      <c r="E31" s="67" t="s">
        <v>72</v>
      </c>
      <c r="F31" s="395" t="s">
        <v>6555</v>
      </c>
      <c r="G31" s="62" t="str">
        <f>VLOOKUP(CONCATENATE(TEXT(I31,"0"),"_",TEXT(F31,"0")),[1]CodC!$A$2:$D$250,4,0)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1" s="395" t="s">
        <v>19</v>
      </c>
      <c r="I31" s="64">
        <v>1</v>
      </c>
      <c r="J31" s="64" t="s">
        <v>7242</v>
      </c>
      <c r="K31" s="69" t="s">
        <v>19</v>
      </c>
      <c r="L31" s="64" t="s">
        <v>19</v>
      </c>
      <c r="M31" s="64"/>
      <c r="N31" s="64" t="s">
        <v>19</v>
      </c>
      <c r="O31" s="64" t="s">
        <v>19</v>
      </c>
      <c r="P31" s="113" t="s">
        <v>22425</v>
      </c>
      <c r="Q31" s="70" t="s">
        <v>7226</v>
      </c>
      <c r="R31" s="70" t="s">
        <v>36</v>
      </c>
      <c r="S31" s="65" t="str">
        <f t="shared" si="0"/>
        <v xml:space="preserve"> SW1 </v>
      </c>
      <c r="T31" s="69" t="s">
        <v>19</v>
      </c>
      <c r="U31" s="69"/>
      <c r="V31" s="69"/>
      <c r="W31" s="69"/>
      <c r="X31" s="69"/>
      <c r="Y31" s="69"/>
      <c r="Z31" s="69"/>
      <c r="AA31" s="69"/>
      <c r="AB31" s="69"/>
      <c r="AC31" s="69"/>
      <c r="AD31" s="69"/>
      <c r="AE31" s="69"/>
      <c r="AF31" s="69"/>
      <c r="AG31" s="69"/>
      <c r="AH31" s="69"/>
      <c r="AI31" s="69"/>
      <c r="AJ31" s="69"/>
      <c r="AK31" s="69"/>
      <c r="AL31" s="69"/>
      <c r="AM31" s="70" t="s">
        <v>28</v>
      </c>
      <c r="AN31" s="63" t="str">
        <f>IF(ISNA(VLOOKUP(D31,[1]GRE_Tabela2!$A$4:$D$112,4,0)),"-",VLOOKUP(D31,[1]GRE_Tabela2!$A$4:$D$112,4,0))</f>
        <v>-</v>
      </c>
      <c r="AO31" s="68" t="s">
        <v>20</v>
      </c>
      <c r="AP31" s="68" t="s">
        <v>26</v>
      </c>
      <c r="AQ31" s="113">
        <v>114</v>
      </c>
      <c r="AR31" s="302" t="str">
        <f>IF(ISNA(VLOOKUP(AT31,[1]FISQ!$D$2:$J$1713,7,0)),"-",VLOOKUP(AT31,[1]FISQ!$D$2:$J$1713,7,0))</f>
        <v>-</v>
      </c>
      <c r="AS31" s="302" t="str">
        <f>IF(ISNA(VLOOKUP(AT31,[1]FISQ!$D$2:$J$1713,4,0)),"-",CONCATENATE("(",VLOOKUP(AT31,[1]FISQ!$D$2:$J$1713,4,0),")"))</f>
        <v>-</v>
      </c>
      <c r="AT31" s="71" t="s">
        <v>73</v>
      </c>
      <c r="AU31" s="38"/>
      <c r="AV31" s="38"/>
      <c r="AW31" s="38"/>
    </row>
    <row r="32" spans="1:49" ht="89.25">
      <c r="A32" s="33">
        <v>28</v>
      </c>
      <c r="B32" s="33" t="str">
        <f t="shared" si="1"/>
        <v>0048_-</v>
      </c>
      <c r="C32" s="33" t="str">
        <f t="shared" si="2"/>
        <v>1//-</v>
      </c>
      <c r="D32" s="61">
        <v>48</v>
      </c>
      <c r="E32" s="67" t="s">
        <v>74</v>
      </c>
      <c r="F32" s="395" t="s">
        <v>6551</v>
      </c>
      <c r="G32" s="62" t="str">
        <f>VLOOKUP(CONCATENATE(TEXT(I32,"0"),"_",TEXT(F32,"0")),[1]CodC!$A$2:$D$250,4,0)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2" s="395" t="s">
        <v>19</v>
      </c>
      <c r="I32" s="64">
        <v>1</v>
      </c>
      <c r="J32" s="64" t="s">
        <v>222</v>
      </c>
      <c r="K32" s="69" t="s">
        <v>19</v>
      </c>
      <c r="L32" s="64" t="s">
        <v>19</v>
      </c>
      <c r="M32" s="64"/>
      <c r="N32" s="64" t="s">
        <v>19</v>
      </c>
      <c r="O32" s="64" t="s">
        <v>19</v>
      </c>
      <c r="P32" s="113" t="s">
        <v>22431</v>
      </c>
      <c r="Q32" s="70" t="s">
        <v>7225</v>
      </c>
      <c r="R32" s="70" t="s">
        <v>33</v>
      </c>
      <c r="S32" s="65" t="str">
        <f t="shared" si="0"/>
        <v xml:space="preserve"> SW1 </v>
      </c>
      <c r="T32" s="69" t="s">
        <v>19</v>
      </c>
      <c r="U32" s="69"/>
      <c r="V32" s="69"/>
      <c r="W32" s="69"/>
      <c r="X32" s="69"/>
      <c r="Y32" s="69"/>
      <c r="Z32" s="69"/>
      <c r="AA32" s="69"/>
      <c r="AB32" s="69"/>
      <c r="AC32" s="69"/>
      <c r="AD32" s="69"/>
      <c r="AE32" s="69"/>
      <c r="AF32" s="69"/>
      <c r="AG32" s="69"/>
      <c r="AH32" s="69"/>
      <c r="AI32" s="69"/>
      <c r="AJ32" s="69"/>
      <c r="AK32" s="69"/>
      <c r="AL32" s="69"/>
      <c r="AM32" s="70" t="s">
        <v>28</v>
      </c>
      <c r="AN32" s="63" t="str">
        <f>IF(ISNA(VLOOKUP(D32,[1]GRE_Tabela2!$A$4:$D$112,4,0)),"-",VLOOKUP(D32,[1]GRE_Tabela2!$A$4:$D$112,4,0))</f>
        <v>-</v>
      </c>
      <c r="AO32" s="68" t="s">
        <v>20</v>
      </c>
      <c r="AP32" s="68" t="s">
        <v>26</v>
      </c>
      <c r="AQ32" s="113">
        <v>112</v>
      </c>
      <c r="AR32" s="302" t="str">
        <f>IF(ISNA(VLOOKUP(AT32,[1]FISQ!$D$2:$J$1713,7,0)),"-",VLOOKUP(AT32,[1]FISQ!$D$2:$J$1713,7,0))</f>
        <v>-</v>
      </c>
      <c r="AS32" s="302" t="str">
        <f>IF(ISNA(VLOOKUP(AT32,[1]FISQ!$D$2:$J$1713,4,0)),"-",CONCATENATE("(",VLOOKUP(AT32,[1]FISQ!$D$2:$J$1713,4,0),")"))</f>
        <v>-</v>
      </c>
      <c r="AT32" s="71" t="s">
        <v>75</v>
      </c>
      <c r="AU32" s="38"/>
      <c r="AV32" s="38"/>
      <c r="AW32" s="38"/>
    </row>
    <row r="33" spans="1:49" ht="89.25">
      <c r="A33" s="33">
        <v>29</v>
      </c>
      <c r="B33" s="33" t="str">
        <f t="shared" si="1"/>
        <v>0049_-</v>
      </c>
      <c r="C33" s="33" t="str">
        <f t="shared" si="2"/>
        <v>1//-</v>
      </c>
      <c r="D33" s="61">
        <v>49</v>
      </c>
      <c r="E33" s="67" t="s">
        <v>76</v>
      </c>
      <c r="F33" s="395" t="s">
        <v>6560</v>
      </c>
      <c r="G33" s="62" t="str">
        <f>VLOOKUP(CONCATENATE(TEXT(I33,"0"),"_",TEXT(F33,"0")),[1]CodC!$A$2:$D$250,4,0)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3" s="395" t="s">
        <v>19</v>
      </c>
      <c r="I33" s="64">
        <v>1</v>
      </c>
      <c r="J33" s="64" t="s">
        <v>222</v>
      </c>
      <c r="K33" s="69" t="s">
        <v>19</v>
      </c>
      <c r="L33" s="64" t="s">
        <v>19</v>
      </c>
      <c r="M33" s="64"/>
      <c r="N33" s="64" t="s">
        <v>19</v>
      </c>
      <c r="O33" s="64" t="s">
        <v>19</v>
      </c>
      <c r="P33" s="113" t="s">
        <v>22431</v>
      </c>
      <c r="Q33" s="70" t="s">
        <v>7225</v>
      </c>
      <c r="R33" s="70" t="s">
        <v>33</v>
      </c>
      <c r="S33" s="65" t="str">
        <f t="shared" si="0"/>
        <v xml:space="preserve"> SW1 </v>
      </c>
      <c r="T33" s="69" t="s">
        <v>19</v>
      </c>
      <c r="U33" s="69"/>
      <c r="V33" s="69"/>
      <c r="W33" s="69"/>
      <c r="X33" s="69"/>
      <c r="Y33" s="69"/>
      <c r="Z33" s="69"/>
      <c r="AA33" s="69"/>
      <c r="AB33" s="69"/>
      <c r="AC33" s="69"/>
      <c r="AD33" s="69"/>
      <c r="AE33" s="69"/>
      <c r="AF33" s="69"/>
      <c r="AG33" s="69"/>
      <c r="AH33" s="69"/>
      <c r="AI33" s="69"/>
      <c r="AJ33" s="69"/>
      <c r="AK33" s="69"/>
      <c r="AL33" s="69"/>
      <c r="AM33" s="70" t="s">
        <v>28</v>
      </c>
      <c r="AN33" s="63" t="str">
        <f>IF(ISNA(VLOOKUP(D33,[1]GRE_Tabela2!$A$4:$D$112,4,0)),"-",VLOOKUP(D33,[1]GRE_Tabela2!$A$4:$D$112,4,0))</f>
        <v>-</v>
      </c>
      <c r="AO33" s="68" t="s">
        <v>20</v>
      </c>
      <c r="AP33" s="68" t="s">
        <v>26</v>
      </c>
      <c r="AQ33" s="113">
        <v>112</v>
      </c>
      <c r="AR33" s="302" t="str">
        <f>IF(ISNA(VLOOKUP(AT33,[1]FISQ!$D$2:$J$1713,7,0)),"-",VLOOKUP(AT33,[1]FISQ!$D$2:$J$1713,7,0))</f>
        <v>-</v>
      </c>
      <c r="AS33" s="302" t="str">
        <f>IF(ISNA(VLOOKUP(AT33,[1]FISQ!$D$2:$J$1713,4,0)),"-",CONCATENATE("(",VLOOKUP(AT33,[1]FISQ!$D$2:$J$1713,4,0),")"))</f>
        <v>-</v>
      </c>
      <c r="AT33" s="71" t="s">
        <v>77</v>
      </c>
      <c r="AU33" s="38"/>
      <c r="AV33" s="38"/>
      <c r="AW33" s="38"/>
    </row>
    <row r="34" spans="1:49" ht="114.75">
      <c r="A34" s="33">
        <v>30</v>
      </c>
      <c r="B34" s="33" t="str">
        <f t="shared" si="1"/>
        <v>0050_-</v>
      </c>
      <c r="C34" s="33" t="str">
        <f t="shared" si="2"/>
        <v>1//-</v>
      </c>
      <c r="D34" s="61">
        <v>50</v>
      </c>
      <c r="E34" s="67" t="s">
        <v>76</v>
      </c>
      <c r="F34" s="395" t="s">
        <v>6548</v>
      </c>
      <c r="G34" s="62" t="str">
        <f>VLOOKUP(CONCATENATE(TEXT(I34,"0"),"_",TEXT(F34,"0")),[1]CodC!$A$2:$D$250,4,0)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4" s="395" t="s">
        <v>19</v>
      </c>
      <c r="I34" s="64">
        <v>1</v>
      </c>
      <c r="J34" s="64" t="s">
        <v>222</v>
      </c>
      <c r="K34" s="69" t="s">
        <v>19</v>
      </c>
      <c r="L34" s="64" t="s">
        <v>19</v>
      </c>
      <c r="M34" s="64"/>
      <c r="N34" s="64" t="s">
        <v>19</v>
      </c>
      <c r="O34" s="64" t="s">
        <v>19</v>
      </c>
      <c r="P34" s="113" t="s">
        <v>22431</v>
      </c>
      <c r="Q34" s="70" t="s">
        <v>7225</v>
      </c>
      <c r="R34" s="70" t="s">
        <v>33</v>
      </c>
      <c r="S34" s="65" t="str">
        <f t="shared" si="0"/>
        <v xml:space="preserve"> SW1 </v>
      </c>
      <c r="T34" s="69" t="s">
        <v>19</v>
      </c>
      <c r="U34" s="69"/>
      <c r="V34" s="69"/>
      <c r="W34" s="69"/>
      <c r="X34" s="69"/>
      <c r="Y34" s="69"/>
      <c r="Z34" s="69"/>
      <c r="AA34" s="69"/>
      <c r="AB34" s="69"/>
      <c r="AC34" s="69"/>
      <c r="AD34" s="69"/>
      <c r="AE34" s="69"/>
      <c r="AF34" s="69"/>
      <c r="AG34" s="69"/>
      <c r="AH34" s="69"/>
      <c r="AI34" s="69"/>
      <c r="AJ34" s="69"/>
      <c r="AK34" s="69"/>
      <c r="AL34" s="69"/>
      <c r="AM34" s="70" t="s">
        <v>28</v>
      </c>
      <c r="AN34" s="63" t="str">
        <f>IF(ISNA(VLOOKUP(D34,[1]GRE_Tabela2!$A$4:$D$112,4,0)),"-",VLOOKUP(D34,[1]GRE_Tabela2!$A$4:$D$112,4,0))</f>
        <v>-</v>
      </c>
      <c r="AO34" s="68" t="s">
        <v>20</v>
      </c>
      <c r="AP34" s="68" t="s">
        <v>26</v>
      </c>
      <c r="AQ34" s="113">
        <v>112</v>
      </c>
      <c r="AR34" s="302" t="str">
        <f>IF(ISNA(VLOOKUP(AT34,[1]FISQ!$D$2:$J$1713,7,0)),"-",VLOOKUP(AT34,[1]FISQ!$D$2:$J$1713,7,0))</f>
        <v>-</v>
      </c>
      <c r="AS34" s="302" t="str">
        <f>IF(ISNA(VLOOKUP(AT34,[1]FISQ!$D$2:$J$1713,4,0)),"-",CONCATENATE("(",VLOOKUP(AT34,[1]FISQ!$D$2:$J$1713,4,0),")"))</f>
        <v>-</v>
      </c>
      <c r="AT34" s="71" t="s">
        <v>78</v>
      </c>
      <c r="AU34" s="38"/>
      <c r="AV34" s="38"/>
      <c r="AW34" s="38"/>
    </row>
    <row r="35" spans="1:49" ht="114.75">
      <c r="A35" s="33">
        <v>31</v>
      </c>
      <c r="B35" s="33" t="str">
        <f t="shared" si="1"/>
        <v>0054_-</v>
      </c>
      <c r="C35" s="33" t="str">
        <f t="shared" si="2"/>
        <v>1//-</v>
      </c>
      <c r="D35" s="61">
        <v>54</v>
      </c>
      <c r="E35" s="67" t="s">
        <v>79</v>
      </c>
      <c r="F35" s="395" t="s">
        <v>6548</v>
      </c>
      <c r="G35" s="62" t="str">
        <f>VLOOKUP(CONCATENATE(TEXT(I35,"0"),"_",TEXT(F35,"0")),[1]CodC!$A$2:$D$250,4,0)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5" s="395" t="s">
        <v>19</v>
      </c>
      <c r="I35" s="64">
        <v>1</v>
      </c>
      <c r="J35" s="64" t="s">
        <v>222</v>
      </c>
      <c r="K35" s="69" t="s">
        <v>19</v>
      </c>
      <c r="L35" s="64" t="s">
        <v>19</v>
      </c>
      <c r="M35" s="64"/>
      <c r="N35" s="64" t="s">
        <v>19</v>
      </c>
      <c r="O35" s="64" t="s">
        <v>19</v>
      </c>
      <c r="P35" s="113" t="s">
        <v>22431</v>
      </c>
      <c r="Q35" s="70" t="s">
        <v>7225</v>
      </c>
      <c r="R35" s="70" t="s">
        <v>33</v>
      </c>
      <c r="S35" s="65" t="str">
        <f t="shared" si="0"/>
        <v xml:space="preserve"> SW1 </v>
      </c>
      <c r="T35" s="69" t="s">
        <v>19</v>
      </c>
      <c r="U35" s="69"/>
      <c r="V35" s="69"/>
      <c r="W35" s="69"/>
      <c r="X35" s="69"/>
      <c r="Y35" s="69"/>
      <c r="Z35" s="69"/>
      <c r="AA35" s="69"/>
      <c r="AB35" s="69"/>
      <c r="AC35" s="69"/>
      <c r="AD35" s="69"/>
      <c r="AE35" s="69"/>
      <c r="AF35" s="69"/>
      <c r="AG35" s="69"/>
      <c r="AH35" s="69"/>
      <c r="AI35" s="69"/>
      <c r="AJ35" s="69"/>
      <c r="AK35" s="69"/>
      <c r="AL35" s="69"/>
      <c r="AM35" s="70" t="s">
        <v>28</v>
      </c>
      <c r="AN35" s="63" t="str">
        <f>IF(ISNA(VLOOKUP(D35,[1]GRE_Tabela2!$A$4:$D$112,4,0)),"-",VLOOKUP(D35,[1]GRE_Tabela2!$A$4:$D$112,4,0))</f>
        <v>-</v>
      </c>
      <c r="AO35" s="68" t="s">
        <v>20</v>
      </c>
      <c r="AP35" s="68" t="s">
        <v>26</v>
      </c>
      <c r="AQ35" s="113">
        <v>112</v>
      </c>
      <c r="AR35" s="302" t="str">
        <f>IF(ISNA(VLOOKUP(AT35,[1]FISQ!$D$2:$J$1713,7,0)),"-",VLOOKUP(AT35,[1]FISQ!$D$2:$J$1713,7,0))</f>
        <v>-</v>
      </c>
      <c r="AS35" s="302" t="str">
        <f>IF(ISNA(VLOOKUP(AT35,[1]FISQ!$D$2:$J$1713,4,0)),"-",CONCATENATE("(",VLOOKUP(AT35,[1]FISQ!$D$2:$J$1713,4,0),")"))</f>
        <v>-</v>
      </c>
      <c r="AT35" s="71" t="s">
        <v>80</v>
      </c>
      <c r="AU35" s="38"/>
      <c r="AV35" s="38"/>
      <c r="AW35" s="38"/>
    </row>
    <row r="36" spans="1:49" ht="140.25">
      <c r="A36" s="33">
        <v>32</v>
      </c>
      <c r="B36" s="33" t="str">
        <f t="shared" si="1"/>
        <v>0055_-</v>
      </c>
      <c r="C36" s="33" t="str">
        <f t="shared" si="2"/>
        <v>1.4//-</v>
      </c>
      <c r="D36" s="61">
        <v>55</v>
      </c>
      <c r="E36" s="67" t="s">
        <v>81</v>
      </c>
      <c r="F36" s="395" t="s">
        <v>6555</v>
      </c>
      <c r="G36" s="62" t="str">
        <f>VLOOKUP(CONCATENATE(TEXT(I36,"0"),"_",TEXT(F36,"0")),[1]CodC!$A$2:$D$250,4,0)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6" s="395" t="s">
        <v>19</v>
      </c>
      <c r="I36" s="64">
        <v>1</v>
      </c>
      <c r="J36" s="64" t="s">
        <v>7242</v>
      </c>
      <c r="K36" s="69" t="s">
        <v>19</v>
      </c>
      <c r="L36" s="64" t="s">
        <v>19</v>
      </c>
      <c r="M36" s="64"/>
      <c r="N36" s="64">
        <v>364</v>
      </c>
      <c r="O36" s="64">
        <v>364</v>
      </c>
      <c r="P36" s="113" t="s">
        <v>22425</v>
      </c>
      <c r="Q36" s="70" t="s">
        <v>7226</v>
      </c>
      <c r="R36" s="70" t="s">
        <v>36</v>
      </c>
      <c r="S36" s="65" t="str">
        <f t="shared" si="0"/>
        <v xml:space="preserve"> SW1 </v>
      </c>
      <c r="T36" s="69" t="s">
        <v>19</v>
      </c>
      <c r="U36" s="69"/>
      <c r="V36" s="69"/>
      <c r="W36" s="69"/>
      <c r="X36" s="69"/>
      <c r="Y36" s="69"/>
      <c r="Z36" s="69"/>
      <c r="AA36" s="69"/>
      <c r="AB36" s="69"/>
      <c r="AC36" s="69"/>
      <c r="AD36" s="69"/>
      <c r="AE36" s="69"/>
      <c r="AF36" s="69"/>
      <c r="AG36" s="69"/>
      <c r="AH36" s="69"/>
      <c r="AI36" s="69"/>
      <c r="AJ36" s="69"/>
      <c r="AK36" s="69"/>
      <c r="AL36" s="69"/>
      <c r="AM36" s="70" t="s">
        <v>28</v>
      </c>
      <c r="AN36" s="63" t="str">
        <f>IF(ISNA(VLOOKUP(D36,[1]GRE_Tabela2!$A$4:$D$112,4,0)),"-",VLOOKUP(D36,[1]GRE_Tabela2!$A$4:$D$112,4,0))</f>
        <v>-</v>
      </c>
      <c r="AO36" s="68" t="s">
        <v>20</v>
      </c>
      <c r="AP36" s="68" t="s">
        <v>26</v>
      </c>
      <c r="AQ36" s="113">
        <v>114</v>
      </c>
      <c r="AR36" s="302" t="str">
        <f>IF(ISNA(VLOOKUP(AT36,[1]FISQ!$D$2:$J$1713,7,0)),"-",VLOOKUP(AT36,[1]FISQ!$D$2:$J$1713,7,0))</f>
        <v>-</v>
      </c>
      <c r="AS36" s="302" t="str">
        <f>IF(ISNA(VLOOKUP(AT36,[1]FISQ!$D$2:$J$1713,4,0)),"-",CONCATENATE("(",VLOOKUP(AT36,[1]FISQ!$D$2:$J$1713,4,0),")"))</f>
        <v>-</v>
      </c>
      <c r="AT36" s="71" t="s">
        <v>82</v>
      </c>
      <c r="AU36" s="38"/>
      <c r="AV36" s="38"/>
      <c r="AW36" s="38"/>
    </row>
    <row r="37" spans="1:49" ht="89.25">
      <c r="A37" s="33">
        <v>33</v>
      </c>
      <c r="B37" s="33" t="str">
        <f t="shared" si="1"/>
        <v>0056_-</v>
      </c>
      <c r="C37" s="33" t="str">
        <f t="shared" si="2"/>
        <v>1//-</v>
      </c>
      <c r="D37" s="61">
        <v>56</v>
      </c>
      <c r="E37" s="67" t="s">
        <v>83</v>
      </c>
      <c r="F37" s="395" t="s">
        <v>6551</v>
      </c>
      <c r="G37" s="62" t="str">
        <f>VLOOKUP(CONCATENATE(TEXT(I37,"0"),"_",TEXT(F37,"0")),[1]CodC!$A$2:$D$250,4,0)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7" s="395" t="s">
        <v>19</v>
      </c>
      <c r="I37" s="64">
        <v>1</v>
      </c>
      <c r="J37" s="64" t="s">
        <v>222</v>
      </c>
      <c r="K37" s="69" t="s">
        <v>19</v>
      </c>
      <c r="L37" s="64" t="s">
        <v>19</v>
      </c>
      <c r="M37" s="64"/>
      <c r="N37" s="64" t="s">
        <v>19</v>
      </c>
      <c r="O37" s="64" t="s">
        <v>19</v>
      </c>
      <c r="P37" s="113" t="s">
        <v>22431</v>
      </c>
      <c r="Q37" s="70" t="s">
        <v>7225</v>
      </c>
      <c r="R37" s="70" t="s">
        <v>33</v>
      </c>
      <c r="S37" s="65" t="str">
        <f t="shared" si="0"/>
        <v xml:space="preserve"> SW1 </v>
      </c>
      <c r="T37" s="69" t="s">
        <v>19</v>
      </c>
      <c r="U37" s="69"/>
      <c r="V37" s="69"/>
      <c r="W37" s="69"/>
      <c r="X37" s="69"/>
      <c r="Y37" s="69"/>
      <c r="Z37" s="69"/>
      <c r="AA37" s="69"/>
      <c r="AB37" s="69"/>
      <c r="AC37" s="69"/>
      <c r="AD37" s="69"/>
      <c r="AE37" s="69"/>
      <c r="AF37" s="69"/>
      <c r="AG37" s="69"/>
      <c r="AH37" s="69"/>
      <c r="AI37" s="69"/>
      <c r="AJ37" s="69"/>
      <c r="AK37" s="69"/>
      <c r="AL37" s="69"/>
      <c r="AM37" s="70" t="s">
        <v>28</v>
      </c>
      <c r="AN37" s="63" t="str">
        <f>IF(ISNA(VLOOKUP(D37,[1]GRE_Tabela2!$A$4:$D$112,4,0)),"-",VLOOKUP(D37,[1]GRE_Tabela2!$A$4:$D$112,4,0))</f>
        <v>-</v>
      </c>
      <c r="AO37" s="68" t="s">
        <v>20</v>
      </c>
      <c r="AP37" s="68" t="s">
        <v>26</v>
      </c>
      <c r="AQ37" s="113">
        <v>112</v>
      </c>
      <c r="AR37" s="302" t="str">
        <f>IF(ISNA(VLOOKUP(AT37,[1]FISQ!$D$2:$J$1713,7,0)),"-",VLOOKUP(AT37,[1]FISQ!$D$2:$J$1713,7,0))</f>
        <v>-</v>
      </c>
      <c r="AS37" s="302" t="str">
        <f>IF(ISNA(VLOOKUP(AT37,[1]FISQ!$D$2:$J$1713,4,0)),"-",CONCATENATE("(",VLOOKUP(AT37,[1]FISQ!$D$2:$J$1713,4,0),")"))</f>
        <v>-</v>
      </c>
      <c r="AT37" s="71" t="s">
        <v>84</v>
      </c>
      <c r="AU37" s="38"/>
      <c r="AV37" s="38"/>
      <c r="AW37" s="38"/>
    </row>
    <row r="38" spans="1:49" ht="89.25">
      <c r="A38" s="33">
        <v>34</v>
      </c>
      <c r="B38" s="33" t="str">
        <f t="shared" si="1"/>
        <v>0059_-</v>
      </c>
      <c r="C38" s="33" t="str">
        <f t="shared" si="2"/>
        <v>1//-</v>
      </c>
      <c r="D38" s="61">
        <v>59</v>
      </c>
      <c r="E38" s="67" t="s">
        <v>85</v>
      </c>
      <c r="F38" s="395" t="s">
        <v>6551</v>
      </c>
      <c r="G38" s="62" t="str">
        <f>VLOOKUP(CONCATENATE(TEXT(I38,"0"),"_",TEXT(F38,"0")),[1]CodC!$A$2:$D$250,4,0)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8" s="395" t="s">
        <v>19</v>
      </c>
      <c r="I38" s="64">
        <v>1</v>
      </c>
      <c r="J38" s="64" t="s">
        <v>222</v>
      </c>
      <c r="K38" s="69" t="s">
        <v>19</v>
      </c>
      <c r="L38" s="64" t="s">
        <v>19</v>
      </c>
      <c r="M38" s="64"/>
      <c r="N38" s="64" t="s">
        <v>19</v>
      </c>
      <c r="O38" s="64" t="s">
        <v>19</v>
      </c>
      <c r="P38" s="113" t="s">
        <v>22431</v>
      </c>
      <c r="Q38" s="70" t="s">
        <v>7225</v>
      </c>
      <c r="R38" s="70" t="s">
        <v>33</v>
      </c>
      <c r="S38" s="65" t="str">
        <f t="shared" si="0"/>
        <v xml:space="preserve"> SW1 </v>
      </c>
      <c r="T38" s="69" t="s">
        <v>19</v>
      </c>
      <c r="U38" s="69"/>
      <c r="V38" s="69"/>
      <c r="W38" s="69"/>
      <c r="X38" s="69"/>
      <c r="Y38" s="69"/>
      <c r="Z38" s="69"/>
      <c r="AA38" s="69"/>
      <c r="AB38" s="69"/>
      <c r="AC38" s="69"/>
      <c r="AD38" s="69"/>
      <c r="AE38" s="69"/>
      <c r="AF38" s="69"/>
      <c r="AG38" s="69"/>
      <c r="AH38" s="69"/>
      <c r="AI38" s="69"/>
      <c r="AJ38" s="69"/>
      <c r="AK38" s="69"/>
      <c r="AL38" s="69"/>
      <c r="AM38" s="70" t="s">
        <v>28</v>
      </c>
      <c r="AN38" s="63" t="str">
        <f>IF(ISNA(VLOOKUP(D38,[1]GRE_Tabela2!$A$4:$D$112,4,0)),"-",VLOOKUP(D38,[1]GRE_Tabela2!$A$4:$D$112,4,0))</f>
        <v>-</v>
      </c>
      <c r="AO38" s="68" t="s">
        <v>20</v>
      </c>
      <c r="AP38" s="68" t="s">
        <v>26</v>
      </c>
      <c r="AQ38" s="113">
        <v>112</v>
      </c>
      <c r="AR38" s="302" t="str">
        <f>IF(ISNA(VLOOKUP(AT38,[1]FISQ!$D$2:$J$1713,7,0)),"-",VLOOKUP(AT38,[1]FISQ!$D$2:$J$1713,7,0))</f>
        <v>-</v>
      </c>
      <c r="AS38" s="302" t="str">
        <f>IF(ISNA(VLOOKUP(AT38,[1]FISQ!$D$2:$J$1713,4,0)),"-",CONCATENATE("(",VLOOKUP(AT38,[1]FISQ!$D$2:$J$1713,4,0),")"))</f>
        <v>-</v>
      </c>
      <c r="AT38" s="71" t="s">
        <v>86</v>
      </c>
      <c r="AU38" s="38"/>
      <c r="AV38" s="38"/>
      <c r="AW38" s="38"/>
    </row>
    <row r="39" spans="1:49" ht="89.25">
      <c r="A39" s="33">
        <v>35</v>
      </c>
      <c r="B39" s="33" t="str">
        <f t="shared" si="1"/>
        <v>0060_-</v>
      </c>
      <c r="C39" s="33" t="str">
        <f t="shared" si="2"/>
        <v>1//-</v>
      </c>
      <c r="D39" s="61">
        <v>60</v>
      </c>
      <c r="E39" s="67" t="s">
        <v>87</v>
      </c>
      <c r="F39" s="395" t="s">
        <v>6551</v>
      </c>
      <c r="G39" s="62" t="str">
        <f>VLOOKUP(CONCATENATE(TEXT(I39,"0"),"_",TEXT(F39,"0")),[1]CodC!$A$2:$D$250,4,0)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9" s="395" t="s">
        <v>19</v>
      </c>
      <c r="I39" s="64">
        <v>1</v>
      </c>
      <c r="J39" s="64" t="s">
        <v>222</v>
      </c>
      <c r="K39" s="69" t="s">
        <v>19</v>
      </c>
      <c r="L39" s="64" t="s">
        <v>19</v>
      </c>
      <c r="M39" s="64"/>
      <c r="N39" s="64" t="s">
        <v>19</v>
      </c>
      <c r="O39" s="64" t="s">
        <v>19</v>
      </c>
      <c r="P39" s="113" t="s">
        <v>22431</v>
      </c>
      <c r="Q39" s="70" t="s">
        <v>7225</v>
      </c>
      <c r="R39" s="70" t="s">
        <v>33</v>
      </c>
      <c r="S39" s="65" t="str">
        <f t="shared" si="0"/>
        <v xml:space="preserve"> SW1 </v>
      </c>
      <c r="T39" s="69" t="s">
        <v>19</v>
      </c>
      <c r="U39" s="69"/>
      <c r="V39" s="69"/>
      <c r="W39" s="69"/>
      <c r="X39" s="69"/>
      <c r="Y39" s="69"/>
      <c r="Z39" s="69"/>
      <c r="AA39" s="69"/>
      <c r="AB39" s="69"/>
      <c r="AC39" s="69"/>
      <c r="AD39" s="69"/>
      <c r="AE39" s="69"/>
      <c r="AF39" s="69"/>
      <c r="AG39" s="69"/>
      <c r="AH39" s="69"/>
      <c r="AI39" s="69"/>
      <c r="AJ39" s="69"/>
      <c r="AK39" s="69"/>
      <c r="AL39" s="69"/>
      <c r="AM39" s="70" t="s">
        <v>28</v>
      </c>
      <c r="AN39" s="63" t="str">
        <f>IF(ISNA(VLOOKUP(D39,[1]GRE_Tabela2!$A$4:$D$112,4,0)),"-",VLOOKUP(D39,[1]GRE_Tabela2!$A$4:$D$112,4,0))</f>
        <v>-</v>
      </c>
      <c r="AO39" s="68" t="s">
        <v>20</v>
      </c>
      <c r="AP39" s="68" t="s">
        <v>26</v>
      </c>
      <c r="AQ39" s="113">
        <v>112</v>
      </c>
      <c r="AR39" s="302" t="str">
        <f>IF(ISNA(VLOOKUP(AT39,[1]FISQ!$D$2:$J$1713,7,0)),"-",VLOOKUP(AT39,[1]FISQ!$D$2:$J$1713,7,0))</f>
        <v>-</v>
      </c>
      <c r="AS39" s="302" t="str">
        <f>IF(ISNA(VLOOKUP(AT39,[1]FISQ!$D$2:$J$1713,4,0)),"-",CONCATENATE("(",VLOOKUP(AT39,[1]FISQ!$D$2:$J$1713,4,0),")"))</f>
        <v>-</v>
      </c>
      <c r="AT39" s="71" t="s">
        <v>88</v>
      </c>
      <c r="AU39" s="38"/>
      <c r="AV39" s="38"/>
      <c r="AW39" s="38"/>
    </row>
    <row r="40" spans="1:49" ht="89.25">
      <c r="A40" s="33">
        <v>36</v>
      </c>
      <c r="B40" s="33" t="str">
        <f t="shared" si="1"/>
        <v>0065_-</v>
      </c>
      <c r="C40" s="33" t="str">
        <f t="shared" si="2"/>
        <v>1//-</v>
      </c>
      <c r="D40" s="61">
        <v>65</v>
      </c>
      <c r="E40" s="67" t="s">
        <v>89</v>
      </c>
      <c r="F40" s="395" t="s">
        <v>6551</v>
      </c>
      <c r="G40" s="62" t="str">
        <f>VLOOKUP(CONCATENATE(TEXT(I40,"0"),"_",TEXT(F40,"0")),[1]CodC!$A$2:$D$250,4,0)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40" s="395" t="s">
        <v>19</v>
      </c>
      <c r="I40" s="64">
        <v>1</v>
      </c>
      <c r="J40" s="64" t="s">
        <v>222</v>
      </c>
      <c r="K40" s="69" t="s">
        <v>19</v>
      </c>
      <c r="L40" s="64" t="s">
        <v>19</v>
      </c>
      <c r="M40" s="64"/>
      <c r="N40" s="64" t="s">
        <v>19</v>
      </c>
      <c r="O40" s="64" t="s">
        <v>19</v>
      </c>
      <c r="P40" s="113" t="s">
        <v>22431</v>
      </c>
      <c r="Q40" s="70" t="s">
        <v>7225</v>
      </c>
      <c r="R40" s="70" t="s">
        <v>33</v>
      </c>
      <c r="S40" s="65" t="str">
        <f t="shared" si="0"/>
        <v xml:space="preserve"> SW1 </v>
      </c>
      <c r="T40" s="69" t="s">
        <v>19</v>
      </c>
      <c r="U40" s="69"/>
      <c r="V40" s="69"/>
      <c r="W40" s="69"/>
      <c r="X40" s="69"/>
      <c r="Y40" s="69"/>
      <c r="Z40" s="69"/>
      <c r="AA40" s="69"/>
      <c r="AB40" s="69"/>
      <c r="AC40" s="69"/>
      <c r="AD40" s="69"/>
      <c r="AE40" s="69"/>
      <c r="AF40" s="69"/>
      <c r="AG40" s="69"/>
      <c r="AH40" s="69"/>
      <c r="AI40" s="69"/>
      <c r="AJ40" s="69"/>
      <c r="AK40" s="69"/>
      <c r="AL40" s="69"/>
      <c r="AM40" s="70" t="s">
        <v>28</v>
      </c>
      <c r="AN40" s="63" t="str">
        <f>IF(ISNA(VLOOKUP(D40,[1]GRE_Tabela2!$A$4:$D$112,4,0)),"-",VLOOKUP(D40,[1]GRE_Tabela2!$A$4:$D$112,4,0))</f>
        <v>-</v>
      </c>
      <c r="AO40" s="68" t="s">
        <v>20</v>
      </c>
      <c r="AP40" s="68" t="s">
        <v>26</v>
      </c>
      <c r="AQ40" s="113">
        <v>112</v>
      </c>
      <c r="AR40" s="302" t="str">
        <f>IF(ISNA(VLOOKUP(AT40,[1]FISQ!$D$2:$J$1713,7,0)),"-",VLOOKUP(AT40,[1]FISQ!$D$2:$J$1713,7,0))</f>
        <v>-</v>
      </c>
      <c r="AS40" s="302" t="str">
        <f>IF(ISNA(VLOOKUP(AT40,[1]FISQ!$D$2:$J$1713,4,0)),"-",CONCATENATE("(",VLOOKUP(AT40,[1]FISQ!$D$2:$J$1713,4,0),")"))</f>
        <v>-</v>
      </c>
      <c r="AT40" s="71" t="s">
        <v>90</v>
      </c>
      <c r="AU40" s="38"/>
      <c r="AV40" s="38"/>
      <c r="AW40" s="38"/>
    </row>
    <row r="41" spans="1:49" ht="114.75">
      <c r="A41" s="33">
        <v>37</v>
      </c>
      <c r="B41" s="33" t="str">
        <f t="shared" si="1"/>
        <v>0066_-</v>
      </c>
      <c r="C41" s="33" t="str">
        <f t="shared" si="2"/>
        <v>1.4//-</v>
      </c>
      <c r="D41" s="61">
        <v>66</v>
      </c>
      <c r="E41" s="67" t="s">
        <v>91</v>
      </c>
      <c r="F41" s="395" t="s">
        <v>6549</v>
      </c>
      <c r="G41" s="62" t="str">
        <f>VLOOKUP(CONCATENATE(TEXT(I41,"0"),"_",TEXT(F41,"0")),[1]CodC!$A$2:$D$250,4,0)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41" s="395" t="s">
        <v>19</v>
      </c>
      <c r="I41" s="64">
        <v>1</v>
      </c>
      <c r="J41" s="64" t="s">
        <v>7242</v>
      </c>
      <c r="K41" s="69" t="s">
        <v>19</v>
      </c>
      <c r="L41" s="64" t="s">
        <v>19</v>
      </c>
      <c r="M41" s="64"/>
      <c r="N41" s="64" t="s">
        <v>19</v>
      </c>
      <c r="O41" s="64" t="s">
        <v>19</v>
      </c>
      <c r="P41" s="113" t="s">
        <v>22425</v>
      </c>
      <c r="Q41" s="70" t="s">
        <v>7228</v>
      </c>
      <c r="R41" s="70" t="s">
        <v>92</v>
      </c>
      <c r="S41" s="65" t="str">
        <f t="shared" si="0"/>
        <v xml:space="preserve"> SW1 </v>
      </c>
      <c r="T41" s="69" t="s">
        <v>19</v>
      </c>
      <c r="U41" s="69"/>
      <c r="V41" s="69"/>
      <c r="W41" s="69"/>
      <c r="X41" s="69"/>
      <c r="Y41" s="69"/>
      <c r="Z41" s="69"/>
      <c r="AA41" s="69"/>
      <c r="AB41" s="69"/>
      <c r="AC41" s="69"/>
      <c r="AD41" s="69"/>
      <c r="AE41" s="69"/>
      <c r="AF41" s="69"/>
      <c r="AG41" s="69"/>
      <c r="AH41" s="69"/>
      <c r="AI41" s="69"/>
      <c r="AJ41" s="69"/>
      <c r="AK41" s="69"/>
      <c r="AL41" s="69"/>
      <c r="AM41" s="70" t="s">
        <v>28</v>
      </c>
      <c r="AN41" s="63" t="str">
        <f>IF(ISNA(VLOOKUP(D41,[1]GRE_Tabela2!$A$4:$D$112,4,0)),"-",VLOOKUP(D41,[1]GRE_Tabela2!$A$4:$D$112,4,0))</f>
        <v>-</v>
      </c>
      <c r="AO41" s="68" t="s">
        <v>20</v>
      </c>
      <c r="AP41" s="68" t="s">
        <v>26</v>
      </c>
      <c r="AQ41" s="113">
        <v>114</v>
      </c>
      <c r="AR41" s="302" t="str">
        <f>IF(ISNA(VLOOKUP(AT41,[1]FISQ!$D$2:$J$1713,7,0)),"-",VLOOKUP(AT41,[1]FISQ!$D$2:$J$1713,7,0))</f>
        <v>-</v>
      </c>
      <c r="AS41" s="302" t="str">
        <f>IF(ISNA(VLOOKUP(AT41,[1]FISQ!$D$2:$J$1713,4,0)),"-",CONCATENATE("(",VLOOKUP(AT41,[1]FISQ!$D$2:$J$1713,4,0),")"))</f>
        <v>-</v>
      </c>
      <c r="AT41" s="71" t="s">
        <v>93</v>
      </c>
      <c r="AU41" s="38"/>
      <c r="AV41" s="38"/>
      <c r="AW41" s="38"/>
    </row>
    <row r="42" spans="1:49" ht="140.25">
      <c r="A42" s="33">
        <v>38</v>
      </c>
      <c r="B42" s="33" t="str">
        <f t="shared" si="1"/>
        <v>0070_-</v>
      </c>
      <c r="C42" s="33" t="str">
        <f t="shared" si="2"/>
        <v>1.4//-</v>
      </c>
      <c r="D42" s="61">
        <v>70</v>
      </c>
      <c r="E42" s="67" t="s">
        <v>94</v>
      </c>
      <c r="F42" s="395" t="s">
        <v>6555</v>
      </c>
      <c r="G42" s="62" t="str">
        <f>VLOOKUP(CONCATENATE(TEXT(I42,"0"),"_",TEXT(F42,"0")),[1]CodC!$A$2:$D$250,4,0)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42" s="395" t="s">
        <v>19</v>
      </c>
      <c r="I42" s="64">
        <v>1</v>
      </c>
      <c r="J42" s="64" t="s">
        <v>7242</v>
      </c>
      <c r="K42" s="69" t="s">
        <v>19</v>
      </c>
      <c r="L42" s="64" t="s">
        <v>19</v>
      </c>
      <c r="M42" s="64"/>
      <c r="N42" s="64" t="s">
        <v>19</v>
      </c>
      <c r="O42" s="64" t="s">
        <v>19</v>
      </c>
      <c r="P42" s="113" t="s">
        <v>22425</v>
      </c>
      <c r="Q42" s="70" t="s">
        <v>7226</v>
      </c>
      <c r="R42" s="70" t="s">
        <v>36</v>
      </c>
      <c r="S42" s="65" t="str">
        <f t="shared" si="0"/>
        <v xml:space="preserve"> SW1 </v>
      </c>
      <c r="T42" s="69" t="s">
        <v>19</v>
      </c>
      <c r="U42" s="69"/>
      <c r="V42" s="69"/>
      <c r="W42" s="69"/>
      <c r="X42" s="69"/>
      <c r="Y42" s="69"/>
      <c r="Z42" s="69"/>
      <c r="AA42" s="69"/>
      <c r="AB42" s="69"/>
      <c r="AC42" s="69"/>
      <c r="AD42" s="69"/>
      <c r="AE42" s="69"/>
      <c r="AF42" s="69"/>
      <c r="AG42" s="69"/>
      <c r="AH42" s="69"/>
      <c r="AI42" s="69"/>
      <c r="AJ42" s="69"/>
      <c r="AK42" s="69"/>
      <c r="AL42" s="69"/>
      <c r="AM42" s="70" t="s">
        <v>28</v>
      </c>
      <c r="AN42" s="63" t="str">
        <f>IF(ISNA(VLOOKUP(D42,[1]GRE_Tabela2!$A$4:$D$112,4,0)),"-",VLOOKUP(D42,[1]GRE_Tabela2!$A$4:$D$112,4,0))</f>
        <v>-</v>
      </c>
      <c r="AO42" s="68" t="s">
        <v>20</v>
      </c>
      <c r="AP42" s="68" t="s">
        <v>26</v>
      </c>
      <c r="AQ42" s="113">
        <v>114</v>
      </c>
      <c r="AR42" s="302" t="str">
        <f>IF(ISNA(VLOOKUP(AT42,[1]FISQ!$D$2:$J$1713,7,0)),"-",VLOOKUP(AT42,[1]FISQ!$D$2:$J$1713,7,0))</f>
        <v>-</v>
      </c>
      <c r="AS42" s="302" t="str">
        <f>IF(ISNA(VLOOKUP(AT42,[1]FISQ!$D$2:$J$1713,4,0)),"-",CONCATENATE("(",VLOOKUP(AT42,[1]FISQ!$D$2:$J$1713,4,0),")"))</f>
        <v>-</v>
      </c>
      <c r="AT42" s="71" t="s">
        <v>95</v>
      </c>
      <c r="AU42" s="38"/>
      <c r="AV42" s="38"/>
      <c r="AW42" s="38"/>
    </row>
    <row r="43" spans="1:49" ht="89.25">
      <c r="A43" s="33">
        <v>39</v>
      </c>
      <c r="B43" s="33" t="str">
        <f t="shared" si="1"/>
        <v>0072_-</v>
      </c>
      <c r="C43" s="33" t="str">
        <f t="shared" si="2"/>
        <v>1//-</v>
      </c>
      <c r="D43" s="61">
        <v>72</v>
      </c>
      <c r="E43" s="72" t="s">
        <v>96</v>
      </c>
      <c r="F43" s="395" t="s">
        <v>6551</v>
      </c>
      <c r="G43" s="62" t="str">
        <f>VLOOKUP(CONCATENATE(TEXT(I43,"0"),"_",TEXT(F43,"0")),[1]CodC!$A$2:$D$250,4,0)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43" s="395" t="s">
        <v>19</v>
      </c>
      <c r="I43" s="64">
        <v>1</v>
      </c>
      <c r="J43" s="64" t="s">
        <v>222</v>
      </c>
      <c r="K43" s="69" t="s">
        <v>19</v>
      </c>
      <c r="L43" s="64" t="s">
        <v>19</v>
      </c>
      <c r="M43" s="64"/>
      <c r="N43" s="64" t="s">
        <v>97</v>
      </c>
      <c r="O43" s="64" t="s">
        <v>97</v>
      </c>
      <c r="P43" s="113" t="s">
        <v>22431</v>
      </c>
      <c r="Q43" s="70" t="s">
        <v>7224</v>
      </c>
      <c r="R43" s="70" t="s">
        <v>22</v>
      </c>
      <c r="S43" s="65" t="str">
        <f t="shared" si="0"/>
        <v xml:space="preserve"> SW1 </v>
      </c>
      <c r="T43" s="69" t="s">
        <v>19</v>
      </c>
      <c r="U43" s="69"/>
      <c r="V43" s="69"/>
      <c r="W43" s="69"/>
      <c r="X43" s="69"/>
      <c r="Y43" s="69"/>
      <c r="Z43" s="69"/>
      <c r="AA43" s="69"/>
      <c r="AB43" s="69"/>
      <c r="AC43" s="69"/>
      <c r="AD43" s="69"/>
      <c r="AE43" s="69"/>
      <c r="AF43" s="69"/>
      <c r="AG43" s="69"/>
      <c r="AH43" s="69"/>
      <c r="AI43" s="69"/>
      <c r="AJ43" s="69"/>
      <c r="AK43" s="69"/>
      <c r="AL43" s="69"/>
      <c r="AM43" s="70" t="s">
        <v>6080</v>
      </c>
      <c r="AN43" s="63" t="str">
        <f>IF(ISNA(VLOOKUP(D43,[1]GRE_Tabela2!$A$4:$D$112,4,0)),"-",VLOOKUP(D43,[1]GRE_Tabela2!$A$4:$D$112,4,0))</f>
        <v>-</v>
      </c>
      <c r="AO43" s="68" t="s">
        <v>20</v>
      </c>
      <c r="AP43" s="68" t="s">
        <v>21</v>
      </c>
      <c r="AQ43" s="113">
        <v>112</v>
      </c>
      <c r="AR43" s="302" t="str">
        <f>IF(ISNA(VLOOKUP(AT43,[1]FISQ!$D$2:$J$1713,7,0)),"-",VLOOKUP(AT43,[1]FISQ!$D$2:$J$1713,7,0))</f>
        <v>1641 </v>
      </c>
      <c r="AS43" s="302" t="str">
        <f>IF(ISNA(VLOOKUP(AT43,[1]FISQ!$D$2:$J$1713,4,0)),"-",CONCATENATE("(",VLOOKUP(AT43,[1]FISQ!$D$2:$J$1713,4,0),")"))</f>
        <v>(1)</v>
      </c>
      <c r="AT43" s="71" t="s">
        <v>98</v>
      </c>
      <c r="AU43" s="38"/>
      <c r="AV43" s="38"/>
      <c r="AW43" s="38"/>
    </row>
    <row r="44" spans="1:49" ht="89.25">
      <c r="A44" s="33">
        <v>40</v>
      </c>
      <c r="B44" s="33" t="str">
        <f t="shared" si="1"/>
        <v>0073_-</v>
      </c>
      <c r="C44" s="33" t="str">
        <f t="shared" si="2"/>
        <v>1//-</v>
      </c>
      <c r="D44" s="61">
        <v>73</v>
      </c>
      <c r="E44" s="67" t="s">
        <v>99</v>
      </c>
      <c r="F44" s="395" t="s">
        <v>6558</v>
      </c>
      <c r="G44" s="62" t="str">
        <f>VLOOKUP(CONCATENATE(TEXT(I44,"0"),"_",TEXT(F44,"0")),[1]CodC!$A$2:$D$250,4,0)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44" s="395" t="s">
        <v>19</v>
      </c>
      <c r="I44" s="64">
        <v>1</v>
      </c>
      <c r="J44" s="64" t="s">
        <v>222</v>
      </c>
      <c r="K44" s="69" t="s">
        <v>19</v>
      </c>
      <c r="L44" s="64" t="s">
        <v>19</v>
      </c>
      <c r="M44" s="64"/>
      <c r="N44" s="64" t="s">
        <v>19</v>
      </c>
      <c r="O44" s="64" t="s">
        <v>19</v>
      </c>
      <c r="P44" s="113" t="s">
        <v>22431</v>
      </c>
      <c r="Q44" s="70" t="s">
        <v>7227</v>
      </c>
      <c r="R44" s="70" t="s">
        <v>27</v>
      </c>
      <c r="S44" s="65" t="str">
        <f t="shared" si="0"/>
        <v xml:space="preserve"> SW1 </v>
      </c>
      <c r="T44" s="69" t="s">
        <v>19</v>
      </c>
      <c r="U44" s="69"/>
      <c r="V44" s="69"/>
      <c r="W44" s="69"/>
      <c r="X44" s="69"/>
      <c r="Y44" s="69"/>
      <c r="Z44" s="69"/>
      <c r="AA44" s="69"/>
      <c r="AB44" s="69"/>
      <c r="AC44" s="69"/>
      <c r="AD44" s="69"/>
      <c r="AE44" s="69"/>
      <c r="AF44" s="69"/>
      <c r="AG44" s="69"/>
      <c r="AH44" s="69"/>
      <c r="AI44" s="69"/>
      <c r="AJ44" s="69"/>
      <c r="AK44" s="69"/>
      <c r="AL44" s="69"/>
      <c r="AM44" s="70" t="s">
        <v>28</v>
      </c>
      <c r="AN44" s="63" t="str">
        <f>IF(ISNA(VLOOKUP(D44,[1]GRE_Tabela2!$A$4:$D$112,4,0)),"-",VLOOKUP(D44,[1]GRE_Tabela2!$A$4:$D$112,4,0))</f>
        <v>-</v>
      </c>
      <c r="AO44" s="68" t="s">
        <v>20</v>
      </c>
      <c r="AP44" s="68" t="s">
        <v>26</v>
      </c>
      <c r="AQ44" s="113">
        <v>112</v>
      </c>
      <c r="AR44" s="302" t="str">
        <f>IF(ISNA(VLOOKUP(AT44,[1]FISQ!$D$2:$J$1713,7,0)),"-",VLOOKUP(AT44,[1]FISQ!$D$2:$J$1713,7,0))</f>
        <v>-</v>
      </c>
      <c r="AS44" s="302" t="str">
        <f>IF(ISNA(VLOOKUP(AT44,[1]FISQ!$D$2:$J$1713,4,0)),"-",CONCATENATE("(",VLOOKUP(AT44,[1]FISQ!$D$2:$J$1713,4,0),")"))</f>
        <v>-</v>
      </c>
      <c r="AT44" s="71" t="s">
        <v>100</v>
      </c>
      <c r="AU44" s="38"/>
      <c r="AV44" s="38"/>
      <c r="AW44" s="38"/>
    </row>
    <row r="45" spans="1:49" ht="63.75">
      <c r="A45" s="33">
        <v>41</v>
      </c>
      <c r="B45" s="33" t="str">
        <f t="shared" si="1"/>
        <v>0074_-</v>
      </c>
      <c r="C45" s="33" t="str">
        <f t="shared" si="2"/>
        <v>1//-</v>
      </c>
      <c r="D45" s="61">
        <v>74</v>
      </c>
      <c r="E45" s="67" t="s">
        <v>101</v>
      </c>
      <c r="F45" s="395" t="s">
        <v>6561</v>
      </c>
      <c r="G45" s="62" t="str">
        <f>VLOOKUP(CONCATENATE(TEXT(I45,"0"),"_",TEXT(F45,"0")),[1]CodC!$A$2:$D$250,4,0)</f>
        <v>Matérias e objetos que apresentam um perigo de explosão em massa (uma explosão em massa é uma explosão que afeta de um modo praticamente instantâneo a quase totalidade da carga).
Matéria explosiva primária.</v>
      </c>
      <c r="H45" s="395" t="s">
        <v>19</v>
      </c>
      <c r="I45" s="64">
        <v>1</v>
      </c>
      <c r="J45" s="64" t="s">
        <v>222</v>
      </c>
      <c r="K45" s="69" t="s">
        <v>19</v>
      </c>
      <c r="L45" s="64" t="s">
        <v>19</v>
      </c>
      <c r="M45" s="64"/>
      <c r="N45" s="64" t="s">
        <v>97</v>
      </c>
      <c r="O45" s="64" t="s">
        <v>97</v>
      </c>
      <c r="P45" s="113" t="s">
        <v>22431</v>
      </c>
      <c r="Q45" s="70" t="s">
        <v>7227</v>
      </c>
      <c r="R45" s="70" t="s">
        <v>27</v>
      </c>
      <c r="S45" s="65" t="str">
        <f t="shared" si="0"/>
        <v xml:space="preserve"> SW1 </v>
      </c>
      <c r="T45" s="69" t="s">
        <v>19</v>
      </c>
      <c r="U45" s="69"/>
      <c r="V45" s="69"/>
      <c r="W45" s="69"/>
      <c r="X45" s="69"/>
      <c r="Y45" s="69"/>
      <c r="Z45" s="69"/>
      <c r="AA45" s="69"/>
      <c r="AB45" s="69"/>
      <c r="AC45" s="69"/>
      <c r="AD45" s="69"/>
      <c r="AE45" s="69"/>
      <c r="AF45" s="69"/>
      <c r="AG45" s="69"/>
      <c r="AH45" s="69"/>
      <c r="AI45" s="69"/>
      <c r="AJ45" s="69"/>
      <c r="AK45" s="69"/>
      <c r="AL45" s="69"/>
      <c r="AM45" s="70" t="s">
        <v>102</v>
      </c>
      <c r="AN45" s="63" t="str">
        <f>IF(ISNA(VLOOKUP(D45,[1]GRE_Tabela2!$A$4:$D$112,4,0)),"-",VLOOKUP(D45,[1]GRE_Tabela2!$A$4:$D$112,4,0))</f>
        <v>-</v>
      </c>
      <c r="AO45" s="68" t="s">
        <v>20</v>
      </c>
      <c r="AP45" s="68" t="s">
        <v>21</v>
      </c>
      <c r="AQ45" s="113">
        <v>112</v>
      </c>
      <c r="AR45" s="302" t="str">
        <f>IF(ISNA(VLOOKUP(AT45,[1]FISQ!$D$2:$J$1713,7,0)),"-",VLOOKUP(AT45,[1]FISQ!$D$2:$J$1713,7,0))</f>
        <v>-</v>
      </c>
      <c r="AS45" s="302" t="str">
        <f>IF(ISNA(VLOOKUP(AT45,[1]FISQ!$D$2:$J$1713,4,0)),"-",CONCATENATE("(",VLOOKUP(AT45,[1]FISQ!$D$2:$J$1713,4,0),")"))</f>
        <v>-</v>
      </c>
      <c r="AT45" s="71" t="s">
        <v>103</v>
      </c>
      <c r="AU45" s="38"/>
      <c r="AV45" s="38"/>
      <c r="AW45" s="38"/>
    </row>
    <row r="46" spans="1:49" ht="89.25">
      <c r="A46" s="33">
        <v>42</v>
      </c>
      <c r="B46" s="33" t="str">
        <f t="shared" si="1"/>
        <v>0075_-</v>
      </c>
      <c r="C46" s="33" t="str">
        <f t="shared" si="2"/>
        <v>1//-</v>
      </c>
      <c r="D46" s="61">
        <v>75</v>
      </c>
      <c r="E46" s="67" t="s">
        <v>104</v>
      </c>
      <c r="F46" s="395" t="s">
        <v>6551</v>
      </c>
      <c r="G46" s="62" t="str">
        <f>VLOOKUP(CONCATENATE(TEXT(I46,"0"),"_",TEXT(F46,"0")),[1]CodC!$A$2:$D$250,4,0)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46" s="395" t="s">
        <v>19</v>
      </c>
      <c r="I46" s="64">
        <v>1</v>
      </c>
      <c r="J46" s="64" t="s">
        <v>222</v>
      </c>
      <c r="K46" s="69" t="s">
        <v>19</v>
      </c>
      <c r="L46" s="64" t="s">
        <v>19</v>
      </c>
      <c r="M46" s="64"/>
      <c r="N46" s="64" t="s">
        <v>97</v>
      </c>
      <c r="O46" s="64" t="s">
        <v>97</v>
      </c>
      <c r="P46" s="113" t="s">
        <v>22431</v>
      </c>
      <c r="Q46" s="70" t="s">
        <v>7224</v>
      </c>
      <c r="R46" s="70" t="s">
        <v>22</v>
      </c>
      <c r="S46" s="65" t="str">
        <f t="shared" si="0"/>
        <v xml:space="preserve"> SW1 </v>
      </c>
      <c r="T46" s="69" t="s">
        <v>19</v>
      </c>
      <c r="U46" s="69"/>
      <c r="V46" s="69"/>
      <c r="W46" s="69"/>
      <c r="X46" s="69"/>
      <c r="Y46" s="69"/>
      <c r="Z46" s="69"/>
      <c r="AA46" s="69"/>
      <c r="AB46" s="69"/>
      <c r="AC46" s="69"/>
      <c r="AD46" s="69"/>
      <c r="AE46" s="69"/>
      <c r="AF46" s="69"/>
      <c r="AG46" s="69"/>
      <c r="AH46" s="69"/>
      <c r="AI46" s="69"/>
      <c r="AJ46" s="69"/>
      <c r="AK46" s="69"/>
      <c r="AL46" s="69"/>
      <c r="AM46" s="70" t="s">
        <v>6081</v>
      </c>
      <c r="AN46" s="63" t="str">
        <f>IF(ISNA(VLOOKUP(D46,[1]GRE_Tabela2!$A$4:$D$112,4,0)),"-",VLOOKUP(D46,[1]GRE_Tabela2!$A$4:$D$112,4,0))</f>
        <v>-</v>
      </c>
      <c r="AO46" s="68" t="s">
        <v>20</v>
      </c>
      <c r="AP46" s="68" t="s">
        <v>21</v>
      </c>
      <c r="AQ46" s="113">
        <v>112</v>
      </c>
      <c r="AR46" s="302" t="str">
        <f>IF(ISNA(VLOOKUP(AT46,[1]FISQ!$D$2:$J$1713,7,0)),"-",VLOOKUP(AT46,[1]FISQ!$D$2:$J$1713,7,0))</f>
        <v>1473 </v>
      </c>
      <c r="AS46" s="302" t="str">
        <f>IF(ISNA(VLOOKUP(AT46,[1]FISQ!$D$2:$J$1713,4,0)),"-",CONCATENATE("(",VLOOKUP(AT46,[1]FISQ!$D$2:$J$1713,4,0),")"))</f>
        <v>(1)</v>
      </c>
      <c r="AT46" s="71" t="s">
        <v>105</v>
      </c>
      <c r="AU46" s="38"/>
      <c r="AV46" s="38"/>
      <c r="AW46" s="38"/>
    </row>
    <row r="47" spans="1:49" ht="89.25">
      <c r="A47" s="33">
        <v>43</v>
      </c>
      <c r="B47" s="33" t="str">
        <f t="shared" si="1"/>
        <v>0076_-</v>
      </c>
      <c r="C47" s="33" t="str">
        <f t="shared" si="2"/>
        <v>1//6.1</v>
      </c>
      <c r="D47" s="61">
        <v>76</v>
      </c>
      <c r="E47" s="67" t="s">
        <v>106</v>
      </c>
      <c r="F47" s="395" t="s">
        <v>6551</v>
      </c>
      <c r="G47" s="62" t="str">
        <f>VLOOKUP(CONCATENATE(TEXT(I47,"0"),"_",TEXT(F47,"0")),[1]CodC!$A$2:$D$250,4,0)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47" s="395" t="s">
        <v>19</v>
      </c>
      <c r="I47" s="64">
        <v>1</v>
      </c>
      <c r="J47" s="64" t="s">
        <v>222</v>
      </c>
      <c r="K47" s="68" t="s">
        <v>50</v>
      </c>
      <c r="L47" s="64" t="s">
        <v>19</v>
      </c>
      <c r="M47" s="64" t="s">
        <v>1313</v>
      </c>
      <c r="N47" s="64" t="s">
        <v>19</v>
      </c>
      <c r="O47" s="64" t="s">
        <v>19</v>
      </c>
      <c r="P47" s="113" t="s">
        <v>22431</v>
      </c>
      <c r="Q47" s="70" t="s">
        <v>7224</v>
      </c>
      <c r="R47" s="70" t="s">
        <v>22</v>
      </c>
      <c r="S47" s="65" t="str">
        <f t="shared" si="0"/>
        <v xml:space="preserve"> SW1 </v>
      </c>
      <c r="T47" s="68" t="s">
        <v>107</v>
      </c>
      <c r="U47" s="68"/>
      <c r="V47" s="68"/>
      <c r="W47" s="68"/>
      <c r="X47" s="68"/>
      <c r="Y47" s="68"/>
      <c r="Z47" s="68"/>
      <c r="AA47" s="68"/>
      <c r="AB47" s="68"/>
      <c r="AC47" s="68"/>
      <c r="AD47" s="68"/>
      <c r="AE47" s="68"/>
      <c r="AF47" s="68"/>
      <c r="AG47" s="68"/>
      <c r="AH47" s="68"/>
      <c r="AI47" s="68"/>
      <c r="AJ47" s="68"/>
      <c r="AK47" s="68"/>
      <c r="AL47" s="68"/>
      <c r="AM47" s="70" t="s">
        <v>23</v>
      </c>
      <c r="AN47" s="63" t="str">
        <f>IF(ISNA(VLOOKUP(D47,[1]GRE_Tabela2!$A$4:$D$112,4,0)),"-",VLOOKUP(D47,[1]GRE_Tabela2!$A$4:$D$112,4,0))</f>
        <v>-</v>
      </c>
      <c r="AO47" s="68" t="s">
        <v>20</v>
      </c>
      <c r="AP47" s="68" t="s">
        <v>46</v>
      </c>
      <c r="AQ47" s="113">
        <v>112</v>
      </c>
      <c r="AR47" s="302" t="str">
        <f>IF(ISNA(VLOOKUP(AT47,[1]FISQ!$D$2:$J$1713,7,0)),"-",VLOOKUP(AT47,[1]FISQ!$D$2:$J$1713,7,0))</f>
        <v>0464 </v>
      </c>
      <c r="AS47" s="302" t="str">
        <f>IF(ISNA(VLOOKUP(AT47,[1]FISQ!$D$2:$J$1713,4,0)),"-",CONCATENATE("(",VLOOKUP(AT47,[1]FISQ!$D$2:$J$1713,4,0),")"))</f>
        <v>(1)</v>
      </c>
      <c r="AT47" s="71" t="s">
        <v>108</v>
      </c>
      <c r="AU47" s="38"/>
      <c r="AV47" s="38"/>
      <c r="AW47" s="38"/>
    </row>
    <row r="48" spans="1:49" ht="89.25">
      <c r="A48" s="33">
        <v>44</v>
      </c>
      <c r="B48" s="33" t="str">
        <f t="shared" si="1"/>
        <v>0077_-</v>
      </c>
      <c r="C48" s="33" t="str">
        <f t="shared" si="2"/>
        <v>1//6.1</v>
      </c>
      <c r="D48" s="61">
        <v>77</v>
      </c>
      <c r="E48" s="67" t="s">
        <v>109</v>
      </c>
      <c r="F48" s="395" t="s">
        <v>6562</v>
      </c>
      <c r="G48" s="62" t="str">
        <f>VLOOKUP(CONCATENATE(TEXT(I48,"0"),"_",TEXT(F48,"0")),[1]CodC!$A$2:$D$250,4,0)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48" s="395" t="s">
        <v>19</v>
      </c>
      <c r="I48" s="64">
        <v>1</v>
      </c>
      <c r="J48" s="64" t="s">
        <v>222</v>
      </c>
      <c r="K48" s="68" t="s">
        <v>50</v>
      </c>
      <c r="L48" s="64" t="s">
        <v>19</v>
      </c>
      <c r="M48" s="64" t="s">
        <v>1313</v>
      </c>
      <c r="N48" s="64" t="s">
        <v>19</v>
      </c>
      <c r="O48" s="64" t="s">
        <v>19</v>
      </c>
      <c r="P48" s="113" t="s">
        <v>22431</v>
      </c>
      <c r="Q48" s="70" t="s">
        <v>7224</v>
      </c>
      <c r="R48" s="70" t="s">
        <v>22</v>
      </c>
      <c r="S48" s="65" t="str">
        <f t="shared" si="0"/>
        <v xml:space="preserve"> SW1 </v>
      </c>
      <c r="T48" s="68" t="s">
        <v>107</v>
      </c>
      <c r="U48" s="68"/>
      <c r="V48" s="68"/>
      <c r="W48" s="68"/>
      <c r="X48" s="68"/>
      <c r="Y48" s="68"/>
      <c r="Z48" s="68"/>
      <c r="AA48" s="68"/>
      <c r="AB48" s="68"/>
      <c r="AC48" s="68"/>
      <c r="AD48" s="68"/>
      <c r="AE48" s="68"/>
      <c r="AF48" s="68"/>
      <c r="AG48" s="68"/>
      <c r="AH48" s="68"/>
      <c r="AI48" s="68"/>
      <c r="AJ48" s="68"/>
      <c r="AK48" s="68"/>
      <c r="AL48" s="68"/>
      <c r="AM48" s="70" t="s">
        <v>23</v>
      </c>
      <c r="AN48" s="63" t="str">
        <f>IF(ISNA(VLOOKUP(D48,[1]GRE_Tabela2!$A$4:$D$112,4,0)),"-",VLOOKUP(D48,[1]GRE_Tabela2!$A$4:$D$112,4,0))</f>
        <v>-</v>
      </c>
      <c r="AO48" s="68" t="s">
        <v>20</v>
      </c>
      <c r="AP48" s="68" t="s">
        <v>46</v>
      </c>
      <c r="AQ48" s="113">
        <v>112</v>
      </c>
      <c r="AR48" s="302" t="str">
        <f>IF(ISNA(VLOOKUP(AT48,[1]FISQ!$D$2:$J$1713,7,0)),"-",VLOOKUP(AT48,[1]FISQ!$D$2:$J$1713,7,0))</f>
        <v>-</v>
      </c>
      <c r="AS48" s="302" t="str">
        <f>IF(ISNA(VLOOKUP(AT48,[1]FISQ!$D$2:$J$1713,4,0)),"-",CONCATENATE("(",VLOOKUP(AT48,[1]FISQ!$D$2:$J$1713,4,0),")"))</f>
        <v>-</v>
      </c>
      <c r="AT48" s="71" t="s">
        <v>110</v>
      </c>
      <c r="AU48" s="38"/>
      <c r="AV48" s="38"/>
      <c r="AW48" s="38"/>
    </row>
    <row r="49" spans="1:49" ht="89.25">
      <c r="A49" s="33">
        <v>45</v>
      </c>
      <c r="B49" s="33" t="str">
        <f t="shared" si="1"/>
        <v>0078_-</v>
      </c>
      <c r="C49" s="33" t="str">
        <f t="shared" si="2"/>
        <v>1//-</v>
      </c>
      <c r="D49" s="61">
        <v>78</v>
      </c>
      <c r="E49" s="67" t="s">
        <v>111</v>
      </c>
      <c r="F49" s="395" t="s">
        <v>6551</v>
      </c>
      <c r="G49" s="62" t="str">
        <f>VLOOKUP(CONCATENATE(TEXT(I49,"0"),"_",TEXT(F49,"0")),[1]CodC!$A$2:$D$250,4,0)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49" s="395" t="s">
        <v>19</v>
      </c>
      <c r="I49" s="64">
        <v>1</v>
      </c>
      <c r="J49" s="64" t="s">
        <v>222</v>
      </c>
      <c r="K49" s="64" t="s">
        <v>19</v>
      </c>
      <c r="L49" s="64" t="s">
        <v>19</v>
      </c>
      <c r="M49" s="64"/>
      <c r="N49" s="64" t="s">
        <v>19</v>
      </c>
      <c r="O49" s="64" t="s">
        <v>19</v>
      </c>
      <c r="P49" s="113" t="s">
        <v>22431</v>
      </c>
      <c r="Q49" s="70" t="s">
        <v>7224</v>
      </c>
      <c r="R49" s="70" t="s">
        <v>22</v>
      </c>
      <c r="S49" s="65" t="str">
        <f t="shared" si="0"/>
        <v xml:space="preserve"> SW1 </v>
      </c>
      <c r="T49" s="68" t="s">
        <v>107</v>
      </c>
      <c r="U49" s="68"/>
      <c r="V49" s="68"/>
      <c r="W49" s="68"/>
      <c r="X49" s="68"/>
      <c r="Y49" s="68"/>
      <c r="Z49" s="68"/>
      <c r="AA49" s="68"/>
      <c r="AB49" s="68"/>
      <c r="AC49" s="68"/>
      <c r="AD49" s="68"/>
      <c r="AE49" s="68"/>
      <c r="AF49" s="68"/>
      <c r="AG49" s="68"/>
      <c r="AH49" s="68"/>
      <c r="AI49" s="68"/>
      <c r="AJ49" s="68"/>
      <c r="AK49" s="68"/>
      <c r="AL49" s="68"/>
      <c r="AM49" s="70" t="s">
        <v>23</v>
      </c>
      <c r="AN49" s="63" t="str">
        <f>IF(ISNA(VLOOKUP(D49,[1]GRE_Tabela2!$A$4:$D$112,4,0)),"-",VLOOKUP(D49,[1]GRE_Tabela2!$A$4:$D$112,4,0))</f>
        <v>-</v>
      </c>
      <c r="AO49" s="68" t="s">
        <v>20</v>
      </c>
      <c r="AP49" s="68" t="s">
        <v>21</v>
      </c>
      <c r="AQ49" s="113">
        <v>112</v>
      </c>
      <c r="AR49" s="302" t="str">
        <f>IF(ISNA(VLOOKUP(AT49,[1]FISQ!$D$2:$J$1713,7,0)),"-",VLOOKUP(AT49,[1]FISQ!$D$2:$J$1713,7,0))</f>
        <v>-</v>
      </c>
      <c r="AS49" s="302" t="str">
        <f>IF(ISNA(VLOOKUP(AT49,[1]FISQ!$D$2:$J$1713,4,0)),"-",CONCATENATE("(",VLOOKUP(AT49,[1]FISQ!$D$2:$J$1713,4,0),")"))</f>
        <v>-</v>
      </c>
      <c r="AT49" s="71" t="s">
        <v>112</v>
      </c>
      <c r="AU49" s="38"/>
      <c r="AV49" s="38"/>
      <c r="AW49" s="38"/>
    </row>
    <row r="50" spans="1:49" ht="89.25">
      <c r="A50" s="33">
        <v>46</v>
      </c>
      <c r="B50" s="33" t="str">
        <f t="shared" si="1"/>
        <v>0079_-</v>
      </c>
      <c r="C50" s="33" t="str">
        <f t="shared" si="2"/>
        <v>1//-</v>
      </c>
      <c r="D50" s="61">
        <v>79</v>
      </c>
      <c r="E50" s="67" t="s">
        <v>113</v>
      </c>
      <c r="F50" s="395" t="s">
        <v>6551</v>
      </c>
      <c r="G50" s="62" t="str">
        <f>VLOOKUP(CONCATENATE(TEXT(I50,"0"),"_",TEXT(F50,"0")),[1]CodC!$A$2:$D$250,4,0)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0" s="395" t="s">
        <v>19</v>
      </c>
      <c r="I50" s="64">
        <v>1</v>
      </c>
      <c r="J50" s="64" t="s">
        <v>222</v>
      </c>
      <c r="K50" s="69" t="s">
        <v>19</v>
      </c>
      <c r="L50" s="64" t="s">
        <v>19</v>
      </c>
      <c r="M50" s="64"/>
      <c r="N50" s="64" t="s">
        <v>19</v>
      </c>
      <c r="O50" s="64" t="s">
        <v>19</v>
      </c>
      <c r="P50" s="113" t="s">
        <v>22431</v>
      </c>
      <c r="Q50" s="70" t="s">
        <v>7224</v>
      </c>
      <c r="R50" s="70" t="s">
        <v>22</v>
      </c>
      <c r="S50" s="65" t="str">
        <f t="shared" si="0"/>
        <v xml:space="preserve"> SW1 </v>
      </c>
      <c r="T50" s="69" t="s">
        <v>19</v>
      </c>
      <c r="U50" s="69"/>
      <c r="V50" s="69"/>
      <c r="W50" s="69"/>
      <c r="X50" s="69"/>
      <c r="Y50" s="69"/>
      <c r="Z50" s="69"/>
      <c r="AA50" s="69"/>
      <c r="AB50" s="69"/>
      <c r="AC50" s="69"/>
      <c r="AD50" s="69"/>
      <c r="AE50" s="69"/>
      <c r="AF50" s="69"/>
      <c r="AG50" s="69"/>
      <c r="AH50" s="69"/>
      <c r="AI50" s="69"/>
      <c r="AJ50" s="69"/>
      <c r="AK50" s="69"/>
      <c r="AL50" s="69"/>
      <c r="AM50" s="70" t="s">
        <v>23</v>
      </c>
      <c r="AN50" s="63" t="str">
        <f>IF(ISNA(VLOOKUP(D50,[1]GRE_Tabela2!$A$4:$D$112,4,0)),"-",VLOOKUP(D50,[1]GRE_Tabela2!$A$4:$D$112,4,0))</f>
        <v>-</v>
      </c>
      <c r="AO50" s="68" t="s">
        <v>20</v>
      </c>
      <c r="AP50" s="68" t="s">
        <v>21</v>
      </c>
      <c r="AQ50" s="113">
        <v>112</v>
      </c>
      <c r="AR50" s="302" t="str">
        <f>IF(ISNA(VLOOKUP(AT50,[1]FISQ!$D$2:$J$1713,7,0)),"-",VLOOKUP(AT50,[1]FISQ!$D$2:$J$1713,7,0))</f>
        <v>-</v>
      </c>
      <c r="AS50" s="302" t="str">
        <f>IF(ISNA(VLOOKUP(AT50,[1]FISQ!$D$2:$J$1713,4,0)),"-",CONCATENATE("(",VLOOKUP(AT50,[1]FISQ!$D$2:$J$1713,4,0),")"))</f>
        <v>-</v>
      </c>
      <c r="AT50" s="71" t="s">
        <v>114</v>
      </c>
      <c r="AU50" s="38"/>
      <c r="AV50" s="38"/>
      <c r="AW50" s="38"/>
    </row>
    <row r="51" spans="1:49" ht="89.25">
      <c r="A51" s="33">
        <v>47</v>
      </c>
      <c r="B51" s="33" t="str">
        <f t="shared" si="1"/>
        <v>0081_-</v>
      </c>
      <c r="C51" s="33" t="str">
        <f t="shared" si="2"/>
        <v>1//-</v>
      </c>
      <c r="D51" s="61">
        <v>81</v>
      </c>
      <c r="E51" s="67" t="s">
        <v>115</v>
      </c>
      <c r="F51" s="395" t="s">
        <v>6551</v>
      </c>
      <c r="G51" s="62" t="str">
        <f>VLOOKUP(CONCATENATE(TEXT(I51,"0"),"_",TEXT(F51,"0")),[1]CodC!$A$2:$D$250,4,0)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1" s="395" t="s">
        <v>19</v>
      </c>
      <c r="I51" s="64">
        <v>1</v>
      </c>
      <c r="J51" s="64" t="s">
        <v>222</v>
      </c>
      <c r="K51" s="64" t="s">
        <v>19</v>
      </c>
      <c r="L51" s="64" t="s">
        <v>19</v>
      </c>
      <c r="M51" s="64"/>
      <c r="N51" s="64" t="s">
        <v>24411</v>
      </c>
      <c r="O51" s="64" t="s">
        <v>19</v>
      </c>
      <c r="P51" s="113" t="s">
        <v>22431</v>
      </c>
      <c r="Q51" s="70" t="s">
        <v>7224</v>
      </c>
      <c r="R51" s="70" t="s">
        <v>22</v>
      </c>
      <c r="S51" s="65" t="str">
        <f t="shared" si="0"/>
        <v xml:space="preserve"> SW1 </v>
      </c>
      <c r="T51" s="68" t="s">
        <v>116</v>
      </c>
      <c r="U51" s="68"/>
      <c r="V51" s="68"/>
      <c r="W51" s="68"/>
      <c r="X51" s="68"/>
      <c r="Y51" s="68"/>
      <c r="Z51" s="68"/>
      <c r="AA51" s="68"/>
      <c r="AB51" s="68"/>
      <c r="AC51" s="68"/>
      <c r="AD51" s="68"/>
      <c r="AE51" s="68"/>
      <c r="AF51" s="68"/>
      <c r="AG51" s="68"/>
      <c r="AH51" s="68"/>
      <c r="AI51" s="68"/>
      <c r="AJ51" s="68"/>
      <c r="AK51" s="68"/>
      <c r="AL51" s="68"/>
      <c r="AM51" s="70" t="s">
        <v>117</v>
      </c>
      <c r="AN51" s="63" t="str">
        <f>IF(ISNA(VLOOKUP(D51,[1]GRE_Tabela2!$A$4:$D$112,4,0)),"-",VLOOKUP(D51,[1]GRE_Tabela2!$A$4:$D$112,4,0))</f>
        <v>-</v>
      </c>
      <c r="AO51" s="68" t="s">
        <v>20</v>
      </c>
      <c r="AP51" s="68" t="s">
        <v>21</v>
      </c>
      <c r="AQ51" s="113">
        <v>112</v>
      </c>
      <c r="AR51" s="302" t="str">
        <f>IF(ISNA(VLOOKUP(AT51,[1]FISQ!$D$2:$J$1713,7,0)),"-",VLOOKUP(AT51,[1]FISQ!$D$2:$J$1713,7,0))</f>
        <v>-</v>
      </c>
      <c r="AS51" s="302" t="str">
        <f>IF(ISNA(VLOOKUP(AT51,[1]FISQ!$D$2:$J$1713,4,0)),"-",CONCATENATE("(",VLOOKUP(AT51,[1]FISQ!$D$2:$J$1713,4,0),")"))</f>
        <v>-</v>
      </c>
      <c r="AT51" s="71" t="s">
        <v>118</v>
      </c>
      <c r="AU51" s="38"/>
      <c r="AV51" s="38"/>
      <c r="AW51" s="38"/>
    </row>
    <row r="52" spans="1:49" ht="89.25">
      <c r="A52" s="33">
        <v>48</v>
      </c>
      <c r="B52" s="33" t="str">
        <f t="shared" si="1"/>
        <v>0082_-</v>
      </c>
      <c r="C52" s="33" t="str">
        <f t="shared" si="2"/>
        <v>1//-</v>
      </c>
      <c r="D52" s="61">
        <v>82</v>
      </c>
      <c r="E52" s="67" t="s">
        <v>119</v>
      </c>
      <c r="F52" s="395" t="s">
        <v>6551</v>
      </c>
      <c r="G52" s="62" t="str">
        <f>VLOOKUP(CONCATENATE(TEXT(I52,"0"),"_",TEXT(F52,"0")),[1]CodC!$A$2:$D$250,4,0)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2" s="395" t="s">
        <v>19</v>
      </c>
      <c r="I52" s="64">
        <v>1</v>
      </c>
      <c r="J52" s="64" t="s">
        <v>222</v>
      </c>
      <c r="K52" s="64" t="s">
        <v>19</v>
      </c>
      <c r="L52" s="64" t="s">
        <v>19</v>
      </c>
      <c r="M52" s="64"/>
      <c r="N52" s="64" t="s">
        <v>24412</v>
      </c>
      <c r="O52" s="64" t="s">
        <v>19</v>
      </c>
      <c r="P52" s="113" t="s">
        <v>22431</v>
      </c>
      <c r="Q52" s="70" t="s">
        <v>7224</v>
      </c>
      <c r="R52" s="70" t="s">
        <v>22</v>
      </c>
      <c r="S52" s="65" t="str">
        <f t="shared" si="0"/>
        <v xml:space="preserve"> SW1 </v>
      </c>
      <c r="T52" s="68" t="s">
        <v>116</v>
      </c>
      <c r="U52" s="68"/>
      <c r="V52" s="68"/>
      <c r="W52" s="68"/>
      <c r="X52" s="68"/>
      <c r="Y52" s="68"/>
      <c r="Z52" s="68"/>
      <c r="AA52" s="68"/>
      <c r="AB52" s="68"/>
      <c r="AC52" s="68"/>
      <c r="AD52" s="68"/>
      <c r="AE52" s="68"/>
      <c r="AF52" s="68"/>
      <c r="AG52" s="68"/>
      <c r="AH52" s="68"/>
      <c r="AI52" s="68"/>
      <c r="AJ52" s="68"/>
      <c r="AK52" s="68"/>
      <c r="AL52" s="68"/>
      <c r="AM52" s="70" t="s">
        <v>117</v>
      </c>
      <c r="AN52" s="63" t="str">
        <f>IF(ISNA(VLOOKUP(D52,[1]GRE_Tabela2!$A$4:$D$112,4,0)),"-",VLOOKUP(D52,[1]GRE_Tabela2!$A$4:$D$112,4,0))</f>
        <v>-</v>
      </c>
      <c r="AO52" s="68" t="s">
        <v>20</v>
      </c>
      <c r="AP52" s="68" t="s">
        <v>21</v>
      </c>
      <c r="AQ52" s="113">
        <v>112</v>
      </c>
      <c r="AR52" s="302" t="str">
        <f>IF(ISNA(VLOOKUP(AT52,[1]FISQ!$D$2:$J$1713,7,0)),"-",VLOOKUP(AT52,[1]FISQ!$D$2:$J$1713,7,0))</f>
        <v>-</v>
      </c>
      <c r="AS52" s="302" t="str">
        <f>IF(ISNA(VLOOKUP(AT52,[1]FISQ!$D$2:$J$1713,4,0)),"-",CONCATENATE("(",VLOOKUP(AT52,[1]FISQ!$D$2:$J$1713,4,0),")"))</f>
        <v>-</v>
      </c>
      <c r="AT52" s="71" t="s">
        <v>120</v>
      </c>
      <c r="AU52" s="38"/>
      <c r="AV52" s="38"/>
      <c r="AW52" s="38"/>
    </row>
    <row r="53" spans="1:49" ht="89.25">
      <c r="A53" s="33">
        <v>49</v>
      </c>
      <c r="B53" s="33" t="str">
        <f t="shared" si="1"/>
        <v>0083_-</v>
      </c>
      <c r="C53" s="33" t="str">
        <f t="shared" si="2"/>
        <v>1//-</v>
      </c>
      <c r="D53" s="61">
        <v>83</v>
      </c>
      <c r="E53" s="67" t="s">
        <v>121</v>
      </c>
      <c r="F53" s="395" t="s">
        <v>6551</v>
      </c>
      <c r="G53" s="62" t="str">
        <f>VLOOKUP(CONCATENATE(TEXT(I53,"0"),"_",TEXT(F53,"0")),[1]CodC!$A$2:$D$250,4,0)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3" s="395" t="s">
        <v>19</v>
      </c>
      <c r="I53" s="64">
        <v>1</v>
      </c>
      <c r="J53" s="64" t="s">
        <v>222</v>
      </c>
      <c r="K53" s="64" t="s">
        <v>19</v>
      </c>
      <c r="L53" s="64" t="s">
        <v>19</v>
      </c>
      <c r="M53" s="64"/>
      <c r="N53" s="64" t="s">
        <v>24413</v>
      </c>
      <c r="O53" s="64" t="s">
        <v>122</v>
      </c>
      <c r="P53" s="113" t="s">
        <v>22431</v>
      </c>
      <c r="Q53" s="70" t="s">
        <v>7224</v>
      </c>
      <c r="R53" s="70" t="s">
        <v>22</v>
      </c>
      <c r="S53" s="65" t="str">
        <f t="shared" si="0"/>
        <v xml:space="preserve"> SW1 </v>
      </c>
      <c r="T53" s="68" t="s">
        <v>123</v>
      </c>
      <c r="U53" s="68"/>
      <c r="V53" s="68"/>
      <c r="W53" s="68"/>
      <c r="X53" s="68"/>
      <c r="Y53" s="68"/>
      <c r="Z53" s="68"/>
      <c r="AA53" s="68"/>
      <c r="AB53" s="68"/>
      <c r="AC53" s="68"/>
      <c r="AD53" s="68"/>
      <c r="AE53" s="68"/>
      <c r="AF53" s="68"/>
      <c r="AG53" s="68"/>
      <c r="AH53" s="68"/>
      <c r="AI53" s="68"/>
      <c r="AJ53" s="68"/>
      <c r="AK53" s="68"/>
      <c r="AL53" s="68"/>
      <c r="AM53" s="70" t="s">
        <v>117</v>
      </c>
      <c r="AN53" s="63" t="str">
        <f>IF(ISNA(VLOOKUP(D53,[1]GRE_Tabela2!$A$4:$D$112,4,0)),"-",VLOOKUP(D53,[1]GRE_Tabela2!$A$4:$D$112,4,0))</f>
        <v>-</v>
      </c>
      <c r="AO53" s="68" t="s">
        <v>20</v>
      </c>
      <c r="AP53" s="68" t="s">
        <v>21</v>
      </c>
      <c r="AQ53" s="113">
        <v>112</v>
      </c>
      <c r="AR53" s="302" t="str">
        <f>IF(ISNA(VLOOKUP(AT53,[1]FISQ!$D$2:$J$1713,7,0)),"-",VLOOKUP(AT53,[1]FISQ!$D$2:$J$1713,7,0))</f>
        <v>-</v>
      </c>
      <c r="AS53" s="302" t="str">
        <f>IF(ISNA(VLOOKUP(AT53,[1]FISQ!$D$2:$J$1713,4,0)),"-",CONCATENATE("(",VLOOKUP(AT53,[1]FISQ!$D$2:$J$1713,4,0),")"))</f>
        <v>-</v>
      </c>
      <c r="AT53" s="71" t="s">
        <v>124</v>
      </c>
      <c r="AU53" s="38"/>
      <c r="AV53" s="38"/>
      <c r="AW53" s="38"/>
    </row>
    <row r="54" spans="1:49" ht="89.25">
      <c r="A54" s="33">
        <v>50</v>
      </c>
      <c r="B54" s="33" t="str">
        <f t="shared" si="1"/>
        <v>0084_-</v>
      </c>
      <c r="C54" s="33" t="str">
        <f t="shared" si="2"/>
        <v>1//-</v>
      </c>
      <c r="D54" s="61">
        <v>84</v>
      </c>
      <c r="E54" s="67" t="s">
        <v>125</v>
      </c>
      <c r="F54" s="395" t="s">
        <v>6551</v>
      </c>
      <c r="G54" s="62" t="str">
        <f>VLOOKUP(CONCATENATE(TEXT(I54,"0"),"_",TEXT(F54,"0")),[1]CodC!$A$2:$D$250,4,0)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4" s="395" t="s">
        <v>19</v>
      </c>
      <c r="I54" s="64">
        <v>1</v>
      </c>
      <c r="J54" s="64" t="s">
        <v>222</v>
      </c>
      <c r="K54" s="69" t="s">
        <v>19</v>
      </c>
      <c r="L54" s="64" t="s">
        <v>19</v>
      </c>
      <c r="M54" s="64"/>
      <c r="N54" s="64" t="s">
        <v>24412</v>
      </c>
      <c r="O54" s="64" t="s">
        <v>19</v>
      </c>
      <c r="P54" s="113" t="s">
        <v>22431</v>
      </c>
      <c r="Q54" s="70" t="s">
        <v>7224</v>
      </c>
      <c r="R54" s="70" t="s">
        <v>22</v>
      </c>
      <c r="S54" s="65" t="str">
        <f t="shared" si="0"/>
        <v xml:space="preserve"> SW1 </v>
      </c>
      <c r="T54" s="69" t="s">
        <v>19</v>
      </c>
      <c r="U54" s="69"/>
      <c r="V54" s="69"/>
      <c r="W54" s="69"/>
      <c r="X54" s="69"/>
      <c r="Y54" s="69"/>
      <c r="Z54" s="69"/>
      <c r="AA54" s="69"/>
      <c r="AB54" s="69"/>
      <c r="AC54" s="69"/>
      <c r="AD54" s="69"/>
      <c r="AE54" s="69"/>
      <c r="AF54" s="69"/>
      <c r="AG54" s="69"/>
      <c r="AH54" s="69"/>
      <c r="AI54" s="69"/>
      <c r="AJ54" s="69"/>
      <c r="AK54" s="69"/>
      <c r="AL54" s="69"/>
      <c r="AM54" s="70" t="s">
        <v>117</v>
      </c>
      <c r="AN54" s="63" t="str">
        <f>IF(ISNA(VLOOKUP(D54,[1]GRE_Tabela2!$A$4:$D$112,4,0)),"-",VLOOKUP(D54,[1]GRE_Tabela2!$A$4:$D$112,4,0))</f>
        <v>-</v>
      </c>
      <c r="AO54" s="68" t="s">
        <v>20</v>
      </c>
      <c r="AP54" s="68" t="s">
        <v>21</v>
      </c>
      <c r="AQ54" s="113">
        <v>112</v>
      </c>
      <c r="AR54" s="302" t="str">
        <f>IF(ISNA(VLOOKUP(AT54,[1]FISQ!$D$2:$J$1713,7,0)),"-",VLOOKUP(AT54,[1]FISQ!$D$2:$J$1713,7,0))</f>
        <v>-</v>
      </c>
      <c r="AS54" s="302" t="str">
        <f>IF(ISNA(VLOOKUP(AT54,[1]FISQ!$D$2:$J$1713,4,0)),"-",CONCATENATE("(",VLOOKUP(AT54,[1]FISQ!$D$2:$J$1713,4,0),")"))</f>
        <v>-</v>
      </c>
      <c r="AT54" s="71" t="s">
        <v>126</v>
      </c>
      <c r="AU54" s="38"/>
      <c r="AV54" s="38"/>
      <c r="AW54" s="38"/>
    </row>
    <row r="55" spans="1:49" ht="114.75">
      <c r="A55" s="33">
        <v>51</v>
      </c>
      <c r="B55" s="33" t="str">
        <f t="shared" si="1"/>
        <v>0092_-</v>
      </c>
      <c r="C55" s="33" t="str">
        <f t="shared" si="2"/>
        <v>1//-</v>
      </c>
      <c r="D55" s="61">
        <v>92</v>
      </c>
      <c r="E55" s="67" t="s">
        <v>127</v>
      </c>
      <c r="F55" s="395" t="s">
        <v>6548</v>
      </c>
      <c r="G55" s="62" t="str">
        <f>VLOOKUP(CONCATENATE(TEXT(I55,"0"),"_",TEXT(F55,"0")),[1]CodC!$A$2:$D$250,4,0)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55" s="395" t="s">
        <v>19</v>
      </c>
      <c r="I55" s="64">
        <v>1</v>
      </c>
      <c r="J55" s="64" t="s">
        <v>222</v>
      </c>
      <c r="K55" s="69" t="s">
        <v>19</v>
      </c>
      <c r="L55" s="64" t="s">
        <v>19</v>
      </c>
      <c r="M55" s="64"/>
      <c r="N55" s="64" t="s">
        <v>19</v>
      </c>
      <c r="O55" s="64" t="s">
        <v>19</v>
      </c>
      <c r="P55" s="113" t="s">
        <v>22431</v>
      </c>
      <c r="Q55" s="70" t="s">
        <v>7225</v>
      </c>
      <c r="R55" s="70" t="s">
        <v>33</v>
      </c>
      <c r="S55" s="65" t="str">
        <f t="shared" si="0"/>
        <v xml:space="preserve"> SW1 </v>
      </c>
      <c r="T55" s="69" t="s">
        <v>19</v>
      </c>
      <c r="U55" s="69"/>
      <c r="V55" s="69"/>
      <c r="W55" s="69"/>
      <c r="X55" s="69"/>
      <c r="Y55" s="69"/>
      <c r="Z55" s="69"/>
      <c r="AA55" s="69"/>
      <c r="AB55" s="69"/>
      <c r="AC55" s="69"/>
      <c r="AD55" s="69"/>
      <c r="AE55" s="69"/>
      <c r="AF55" s="69"/>
      <c r="AG55" s="69"/>
      <c r="AH55" s="69"/>
      <c r="AI55" s="69"/>
      <c r="AJ55" s="69"/>
      <c r="AK55" s="69"/>
      <c r="AL55" s="69"/>
      <c r="AM55" s="70" t="s">
        <v>28</v>
      </c>
      <c r="AN55" s="63" t="str">
        <f>IF(ISNA(VLOOKUP(D55,[1]GRE_Tabela2!$A$4:$D$112,4,0)),"-",VLOOKUP(D55,[1]GRE_Tabela2!$A$4:$D$112,4,0))</f>
        <v>-</v>
      </c>
      <c r="AO55" s="68" t="s">
        <v>20</v>
      </c>
      <c r="AP55" s="68" t="s">
        <v>26</v>
      </c>
      <c r="AQ55" s="113">
        <v>112</v>
      </c>
      <c r="AR55" s="302" t="str">
        <f>IF(ISNA(VLOOKUP(AT55,[1]FISQ!$D$2:$J$1713,7,0)),"-",VLOOKUP(AT55,[1]FISQ!$D$2:$J$1713,7,0))</f>
        <v>-</v>
      </c>
      <c r="AS55" s="302" t="str">
        <f>IF(ISNA(VLOOKUP(AT55,[1]FISQ!$D$2:$J$1713,4,0)),"-",CONCATENATE("(",VLOOKUP(AT55,[1]FISQ!$D$2:$J$1713,4,0),")"))</f>
        <v>-</v>
      </c>
      <c r="AT55" s="71" t="s">
        <v>128</v>
      </c>
      <c r="AU55" s="38"/>
      <c r="AV55" s="38"/>
      <c r="AW55" s="38"/>
    </row>
    <row r="56" spans="1:49" ht="114.75">
      <c r="A56" s="33">
        <v>52</v>
      </c>
      <c r="B56" s="33" t="str">
        <f t="shared" si="1"/>
        <v>0093_-</v>
      </c>
      <c r="C56" s="33" t="str">
        <f t="shared" si="2"/>
        <v>1//-</v>
      </c>
      <c r="D56" s="61">
        <v>93</v>
      </c>
      <c r="E56" s="67" t="s">
        <v>129</v>
      </c>
      <c r="F56" s="395" t="s">
        <v>6548</v>
      </c>
      <c r="G56" s="62" t="str">
        <f>VLOOKUP(CONCATENATE(TEXT(I56,"0"),"_",TEXT(F56,"0")),[1]CodC!$A$2:$D$250,4,0)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56" s="395" t="s">
        <v>19</v>
      </c>
      <c r="I56" s="64">
        <v>1</v>
      </c>
      <c r="J56" s="64" t="s">
        <v>222</v>
      </c>
      <c r="K56" s="69" t="s">
        <v>19</v>
      </c>
      <c r="L56" s="64" t="s">
        <v>19</v>
      </c>
      <c r="M56" s="64"/>
      <c r="N56" s="64" t="s">
        <v>19</v>
      </c>
      <c r="O56" s="64" t="s">
        <v>19</v>
      </c>
      <c r="P56" s="113" t="s">
        <v>22431</v>
      </c>
      <c r="Q56" s="70" t="s">
        <v>7225</v>
      </c>
      <c r="R56" s="70" t="s">
        <v>33</v>
      </c>
      <c r="S56" s="65" t="str">
        <f t="shared" si="0"/>
        <v xml:space="preserve"> SW1 </v>
      </c>
      <c r="T56" s="69" t="s">
        <v>19</v>
      </c>
      <c r="U56" s="69"/>
      <c r="V56" s="69"/>
      <c r="W56" s="69"/>
      <c r="X56" s="69"/>
      <c r="Y56" s="69"/>
      <c r="Z56" s="69"/>
      <c r="AA56" s="69"/>
      <c r="AB56" s="69"/>
      <c r="AC56" s="69"/>
      <c r="AD56" s="69"/>
      <c r="AE56" s="69"/>
      <c r="AF56" s="69"/>
      <c r="AG56" s="69"/>
      <c r="AH56" s="69"/>
      <c r="AI56" s="69"/>
      <c r="AJ56" s="69"/>
      <c r="AK56" s="69"/>
      <c r="AL56" s="69"/>
      <c r="AM56" s="70" t="s">
        <v>28</v>
      </c>
      <c r="AN56" s="63" t="str">
        <f>IF(ISNA(VLOOKUP(D56,[1]GRE_Tabela2!$A$4:$D$112,4,0)),"-",VLOOKUP(D56,[1]GRE_Tabela2!$A$4:$D$112,4,0))</f>
        <v>-</v>
      </c>
      <c r="AO56" s="68" t="s">
        <v>20</v>
      </c>
      <c r="AP56" s="68" t="s">
        <v>26</v>
      </c>
      <c r="AQ56" s="113">
        <v>112</v>
      </c>
      <c r="AR56" s="302" t="str">
        <f>IF(ISNA(VLOOKUP(AT56,[1]FISQ!$D$2:$J$1713,7,0)),"-",VLOOKUP(AT56,[1]FISQ!$D$2:$J$1713,7,0))</f>
        <v>-</v>
      </c>
      <c r="AS56" s="302" t="str">
        <f>IF(ISNA(VLOOKUP(AT56,[1]FISQ!$D$2:$J$1713,4,0)),"-",CONCATENATE("(",VLOOKUP(AT56,[1]FISQ!$D$2:$J$1713,4,0),")"))</f>
        <v>-</v>
      </c>
      <c r="AT56" s="71" t="s">
        <v>130</v>
      </c>
      <c r="AU56" s="38"/>
      <c r="AV56" s="38"/>
      <c r="AW56" s="38"/>
    </row>
    <row r="57" spans="1:49" ht="89.25">
      <c r="A57" s="33">
        <v>53</v>
      </c>
      <c r="B57" s="33" t="str">
        <f t="shared" si="1"/>
        <v>0094_-</v>
      </c>
      <c r="C57" s="33" t="str">
        <f t="shared" si="2"/>
        <v>1//-</v>
      </c>
      <c r="D57" s="61">
        <v>94</v>
      </c>
      <c r="E57" s="67" t="s">
        <v>131</v>
      </c>
      <c r="F57" s="395" t="s">
        <v>6560</v>
      </c>
      <c r="G57" s="62" t="str">
        <f>VLOOKUP(CONCATENATE(TEXT(I57,"0"),"_",TEXT(F57,"0")),[1]CodC!$A$2:$D$250,4,0)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57" s="395" t="s">
        <v>19</v>
      </c>
      <c r="I57" s="64">
        <v>1</v>
      </c>
      <c r="J57" s="64" t="s">
        <v>222</v>
      </c>
      <c r="K57" s="69" t="s">
        <v>19</v>
      </c>
      <c r="L57" s="64" t="s">
        <v>19</v>
      </c>
      <c r="M57" s="64"/>
      <c r="N57" s="64" t="s">
        <v>19</v>
      </c>
      <c r="O57" s="64" t="s">
        <v>19</v>
      </c>
      <c r="P57" s="113" t="s">
        <v>22431</v>
      </c>
      <c r="Q57" s="70" t="s">
        <v>7225</v>
      </c>
      <c r="R57" s="70" t="s">
        <v>33</v>
      </c>
      <c r="S57" s="65" t="str">
        <f t="shared" si="0"/>
        <v xml:space="preserve"> SW1 </v>
      </c>
      <c r="T57" s="69" t="s">
        <v>19</v>
      </c>
      <c r="U57" s="69"/>
      <c r="V57" s="69"/>
      <c r="W57" s="69"/>
      <c r="X57" s="69"/>
      <c r="Y57" s="69"/>
      <c r="Z57" s="69"/>
      <c r="AA57" s="69"/>
      <c r="AB57" s="69"/>
      <c r="AC57" s="69"/>
      <c r="AD57" s="69"/>
      <c r="AE57" s="69"/>
      <c r="AF57" s="69"/>
      <c r="AG57" s="69"/>
      <c r="AH57" s="69"/>
      <c r="AI57" s="69"/>
      <c r="AJ57" s="69"/>
      <c r="AK57" s="69"/>
      <c r="AL57" s="69"/>
      <c r="AM57" s="70" t="s">
        <v>28</v>
      </c>
      <c r="AN57" s="63" t="str">
        <f>IF(ISNA(VLOOKUP(D57,[1]GRE_Tabela2!$A$4:$D$112,4,0)),"-",VLOOKUP(D57,[1]GRE_Tabela2!$A$4:$D$112,4,0))</f>
        <v>-</v>
      </c>
      <c r="AO57" s="68" t="s">
        <v>20</v>
      </c>
      <c r="AP57" s="68" t="s">
        <v>21</v>
      </c>
      <c r="AQ57" s="113">
        <v>112</v>
      </c>
      <c r="AR57" s="302" t="str">
        <f>IF(ISNA(VLOOKUP(AT57,[1]FISQ!$D$2:$J$1713,7,0)),"-",VLOOKUP(AT57,[1]FISQ!$D$2:$J$1713,7,0))</f>
        <v>-</v>
      </c>
      <c r="AS57" s="302" t="str">
        <f>IF(ISNA(VLOOKUP(AT57,[1]FISQ!$D$2:$J$1713,4,0)),"-",CONCATENATE("(",VLOOKUP(AT57,[1]FISQ!$D$2:$J$1713,4,0),")"))</f>
        <v>-</v>
      </c>
      <c r="AT57" s="71" t="s">
        <v>132</v>
      </c>
      <c r="AU57" s="38"/>
      <c r="AV57" s="38"/>
      <c r="AW57" s="38"/>
    </row>
    <row r="58" spans="1:49" ht="89.25">
      <c r="A58" s="33">
        <v>54</v>
      </c>
      <c r="B58" s="33" t="str">
        <f t="shared" si="1"/>
        <v>0099_-</v>
      </c>
      <c r="C58" s="33" t="str">
        <f t="shared" si="2"/>
        <v>1//-</v>
      </c>
      <c r="D58" s="61">
        <v>99</v>
      </c>
      <c r="E58" s="72" t="s">
        <v>133</v>
      </c>
      <c r="F58" s="395" t="s">
        <v>6551</v>
      </c>
      <c r="G58" s="62" t="str">
        <f>VLOOKUP(CONCATENATE(TEXT(I58,"0"),"_",TEXT(F58,"0")),[1]CodC!$A$2:$D$250,4,0)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58" s="395" t="s">
        <v>19</v>
      </c>
      <c r="I58" s="64">
        <v>1</v>
      </c>
      <c r="J58" s="64" t="s">
        <v>222</v>
      </c>
      <c r="K58" s="69" t="s">
        <v>19</v>
      </c>
      <c r="L58" s="64" t="s">
        <v>19</v>
      </c>
      <c r="M58" s="64"/>
      <c r="N58" s="64" t="s">
        <v>19</v>
      </c>
      <c r="O58" s="64" t="s">
        <v>19</v>
      </c>
      <c r="P58" s="113" t="s">
        <v>22431</v>
      </c>
      <c r="Q58" s="70" t="s">
        <v>7225</v>
      </c>
      <c r="R58" s="70" t="s">
        <v>33</v>
      </c>
      <c r="S58" s="65" t="str">
        <f t="shared" si="0"/>
        <v xml:space="preserve"> SW1 </v>
      </c>
      <c r="T58" s="69" t="s">
        <v>19</v>
      </c>
      <c r="U58" s="69"/>
      <c r="V58" s="69"/>
      <c r="W58" s="69"/>
      <c r="X58" s="69"/>
      <c r="Y58" s="69"/>
      <c r="Z58" s="69"/>
      <c r="AA58" s="69"/>
      <c r="AB58" s="69"/>
      <c r="AC58" s="69"/>
      <c r="AD58" s="69"/>
      <c r="AE58" s="69"/>
      <c r="AF58" s="69"/>
      <c r="AG58" s="69"/>
      <c r="AH58" s="69"/>
      <c r="AI58" s="69"/>
      <c r="AJ58" s="69"/>
      <c r="AK58" s="69"/>
      <c r="AL58" s="69"/>
      <c r="AM58" s="70" t="s">
        <v>28</v>
      </c>
      <c r="AN58" s="63" t="str">
        <f>IF(ISNA(VLOOKUP(D58,[1]GRE_Tabela2!$A$4:$D$112,4,0)),"-",VLOOKUP(D58,[1]GRE_Tabela2!$A$4:$D$112,4,0))</f>
        <v>-</v>
      </c>
      <c r="AO58" s="68" t="s">
        <v>20</v>
      </c>
      <c r="AP58" s="68" t="s">
        <v>26</v>
      </c>
      <c r="AQ58" s="113">
        <v>112</v>
      </c>
      <c r="AR58" s="302" t="str">
        <f>IF(ISNA(VLOOKUP(AT58,[1]FISQ!$D$2:$J$1713,7,0)),"-",VLOOKUP(AT58,[1]FISQ!$D$2:$J$1713,7,0))</f>
        <v>-</v>
      </c>
      <c r="AS58" s="302" t="str">
        <f>IF(ISNA(VLOOKUP(AT58,[1]FISQ!$D$2:$J$1713,4,0)),"-",CONCATENATE("(",VLOOKUP(AT58,[1]FISQ!$D$2:$J$1713,4,0),")"))</f>
        <v>-</v>
      </c>
      <c r="AT58" s="71" t="s">
        <v>134</v>
      </c>
      <c r="AU58" s="38"/>
      <c r="AV58" s="38"/>
      <c r="AW58" s="38"/>
    </row>
    <row r="59" spans="1:49" ht="114.75">
      <c r="A59" s="33">
        <v>55</v>
      </c>
      <c r="B59" s="33" t="str">
        <f t="shared" si="1"/>
        <v>0101_-</v>
      </c>
      <c r="C59" s="33" t="str">
        <f t="shared" si="2"/>
        <v>1//-</v>
      </c>
      <c r="D59" s="61">
        <v>101</v>
      </c>
      <c r="E59" s="67" t="s">
        <v>135</v>
      </c>
      <c r="F59" s="395" t="s">
        <v>6548</v>
      </c>
      <c r="G59" s="62" t="str">
        <f>VLOOKUP(CONCATENATE(TEXT(I59,"0"),"_",TEXT(F59,"0")),[1]CodC!$A$2:$D$250,4,0)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59" s="395" t="s">
        <v>19</v>
      </c>
      <c r="I59" s="64">
        <v>1</v>
      </c>
      <c r="J59" s="64" t="s">
        <v>222</v>
      </c>
      <c r="K59" s="69" t="s">
        <v>19</v>
      </c>
      <c r="L59" s="64" t="s">
        <v>19</v>
      </c>
      <c r="M59" s="64"/>
      <c r="N59" s="64" t="s">
        <v>19</v>
      </c>
      <c r="O59" s="64" t="s">
        <v>19</v>
      </c>
      <c r="P59" s="113" t="s">
        <v>22431</v>
      </c>
      <c r="Q59" s="70" t="s">
        <v>7225</v>
      </c>
      <c r="R59" s="70" t="s">
        <v>33</v>
      </c>
      <c r="S59" s="65" t="str">
        <f t="shared" si="0"/>
        <v xml:space="preserve"> SW1 </v>
      </c>
      <c r="T59" s="69" t="s">
        <v>19</v>
      </c>
      <c r="U59" s="69"/>
      <c r="V59" s="69"/>
      <c r="W59" s="69"/>
      <c r="X59" s="69"/>
      <c r="Y59" s="69"/>
      <c r="Z59" s="69"/>
      <c r="AA59" s="69"/>
      <c r="AB59" s="69"/>
      <c r="AC59" s="69"/>
      <c r="AD59" s="69"/>
      <c r="AE59" s="69"/>
      <c r="AF59" s="69"/>
      <c r="AG59" s="69"/>
      <c r="AH59" s="69"/>
      <c r="AI59" s="69"/>
      <c r="AJ59" s="69"/>
      <c r="AK59" s="69"/>
      <c r="AL59" s="69"/>
      <c r="AM59" s="70" t="s">
        <v>28</v>
      </c>
      <c r="AN59" s="63" t="str">
        <f>IF(ISNA(VLOOKUP(D59,[1]GRE_Tabela2!$A$4:$D$112,4,0)),"-",VLOOKUP(D59,[1]GRE_Tabela2!$A$4:$D$112,4,0))</f>
        <v>-</v>
      </c>
      <c r="AO59" s="68" t="s">
        <v>20</v>
      </c>
      <c r="AP59" s="68" t="s">
        <v>26</v>
      </c>
      <c r="AQ59" s="113">
        <v>112</v>
      </c>
      <c r="AR59" s="302" t="str">
        <f>IF(ISNA(VLOOKUP(AT59,[1]FISQ!$D$2:$J$1713,7,0)),"-",VLOOKUP(AT59,[1]FISQ!$D$2:$J$1713,7,0))</f>
        <v>-</v>
      </c>
      <c r="AS59" s="302" t="str">
        <f>IF(ISNA(VLOOKUP(AT59,[1]FISQ!$D$2:$J$1713,4,0)),"-",CONCATENATE("(",VLOOKUP(AT59,[1]FISQ!$D$2:$J$1713,4,0),")"))</f>
        <v>-</v>
      </c>
      <c r="AT59" s="71" t="s">
        <v>136</v>
      </c>
      <c r="AU59" s="38"/>
      <c r="AV59" s="38"/>
      <c r="AW59" s="38"/>
    </row>
    <row r="60" spans="1:49" ht="76.5">
      <c r="A60" s="33">
        <v>56</v>
      </c>
      <c r="B60" s="33" t="str">
        <f t="shared" si="1"/>
        <v>0102_-</v>
      </c>
      <c r="C60" s="33" t="str">
        <f t="shared" si="2"/>
        <v>1//-</v>
      </c>
      <c r="D60" s="61">
        <v>102</v>
      </c>
      <c r="E60" s="67" t="s">
        <v>137</v>
      </c>
      <c r="F60" s="395" t="s">
        <v>6559</v>
      </c>
      <c r="G60" s="62" t="str">
        <f>VLOOKUP(CONCATENATE(TEXT(I60,"0"),"_",TEXT(F60,"0")),[1]CodC!$A$2:$D$250,4,0)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60" s="395" t="s">
        <v>19</v>
      </c>
      <c r="I60" s="64">
        <v>1</v>
      </c>
      <c r="J60" s="64" t="s">
        <v>222</v>
      </c>
      <c r="K60" s="69" t="s">
        <v>19</v>
      </c>
      <c r="L60" s="64" t="s">
        <v>19</v>
      </c>
      <c r="M60" s="64"/>
      <c r="N60" s="64" t="s">
        <v>19</v>
      </c>
      <c r="O60" s="64" t="s">
        <v>19</v>
      </c>
      <c r="P60" s="113" t="s">
        <v>22431</v>
      </c>
      <c r="Q60" s="70" t="s">
        <v>7225</v>
      </c>
      <c r="R60" s="70" t="s">
        <v>33</v>
      </c>
      <c r="S60" s="65" t="str">
        <f t="shared" si="0"/>
        <v xml:space="preserve"> SW1 </v>
      </c>
      <c r="T60" s="69" t="s">
        <v>19</v>
      </c>
      <c r="U60" s="69"/>
      <c r="V60" s="69"/>
      <c r="W60" s="69"/>
      <c r="X60" s="69"/>
      <c r="Y60" s="69"/>
      <c r="Z60" s="69"/>
      <c r="AA60" s="69"/>
      <c r="AB60" s="69"/>
      <c r="AC60" s="69"/>
      <c r="AD60" s="69"/>
      <c r="AE60" s="69"/>
      <c r="AF60" s="69"/>
      <c r="AG60" s="69"/>
      <c r="AH60" s="69"/>
      <c r="AI60" s="69"/>
      <c r="AJ60" s="69"/>
      <c r="AK60" s="69"/>
      <c r="AL60" s="69"/>
      <c r="AM60" s="70" t="s">
        <v>28</v>
      </c>
      <c r="AN60" s="63" t="str">
        <f>IF(ISNA(VLOOKUP(D60,[1]GRE_Tabela2!$A$4:$D$112,4,0)),"-",VLOOKUP(D60,[1]GRE_Tabela2!$A$4:$D$112,4,0))</f>
        <v>-</v>
      </c>
      <c r="AO60" s="68" t="s">
        <v>20</v>
      </c>
      <c r="AP60" s="68" t="s">
        <v>26</v>
      </c>
      <c r="AQ60" s="113">
        <v>112</v>
      </c>
      <c r="AR60" s="302" t="str">
        <f>IF(ISNA(VLOOKUP(AT60,[1]FISQ!$D$2:$J$1713,7,0)),"-",VLOOKUP(AT60,[1]FISQ!$D$2:$J$1713,7,0))</f>
        <v>-</v>
      </c>
      <c r="AS60" s="302" t="str">
        <f>IF(ISNA(VLOOKUP(AT60,[1]FISQ!$D$2:$J$1713,4,0)),"-",CONCATENATE("(",VLOOKUP(AT60,[1]FISQ!$D$2:$J$1713,4,0),")"))</f>
        <v>-</v>
      </c>
      <c r="AT60" s="71" t="s">
        <v>138</v>
      </c>
      <c r="AU60" s="38"/>
      <c r="AV60" s="38"/>
      <c r="AW60" s="38"/>
    </row>
    <row r="61" spans="1:49" ht="114.75">
      <c r="A61" s="33">
        <v>57</v>
      </c>
      <c r="B61" s="33" t="str">
        <f t="shared" si="1"/>
        <v>0103_-</v>
      </c>
      <c r="C61" s="33" t="str">
        <f t="shared" si="2"/>
        <v>1.4//-</v>
      </c>
      <c r="D61" s="61">
        <v>103</v>
      </c>
      <c r="E61" s="67" t="s">
        <v>139</v>
      </c>
      <c r="F61" s="395" t="s">
        <v>6549</v>
      </c>
      <c r="G61" s="62" t="str">
        <f>VLOOKUP(CONCATENATE(TEXT(I61,"0"),"_",TEXT(F61,"0")),[1]CodC!$A$2:$D$250,4,0)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61" s="395" t="s">
        <v>19</v>
      </c>
      <c r="I61" s="64">
        <v>1</v>
      </c>
      <c r="J61" s="64" t="s">
        <v>7242</v>
      </c>
      <c r="K61" s="69" t="s">
        <v>19</v>
      </c>
      <c r="L61" s="64" t="s">
        <v>19</v>
      </c>
      <c r="M61" s="64"/>
      <c r="N61" s="64" t="s">
        <v>19</v>
      </c>
      <c r="O61" s="64" t="s">
        <v>19</v>
      </c>
      <c r="P61" s="113" t="s">
        <v>22425</v>
      </c>
      <c r="Q61" s="70" t="s">
        <v>7228</v>
      </c>
      <c r="R61" s="70" t="s">
        <v>92</v>
      </c>
      <c r="S61" s="65" t="str">
        <f t="shared" si="0"/>
        <v xml:space="preserve"> SW1 </v>
      </c>
      <c r="T61" s="69" t="s">
        <v>19</v>
      </c>
      <c r="U61" s="69"/>
      <c r="V61" s="69"/>
      <c r="W61" s="69"/>
      <c r="X61" s="69"/>
      <c r="Y61" s="69"/>
      <c r="Z61" s="69"/>
      <c r="AA61" s="69"/>
      <c r="AB61" s="69"/>
      <c r="AC61" s="69"/>
      <c r="AD61" s="69"/>
      <c r="AE61" s="69"/>
      <c r="AF61" s="69"/>
      <c r="AG61" s="69"/>
      <c r="AH61" s="69"/>
      <c r="AI61" s="69"/>
      <c r="AJ61" s="69"/>
      <c r="AK61" s="69"/>
      <c r="AL61" s="69"/>
      <c r="AM61" s="70" t="s">
        <v>28</v>
      </c>
      <c r="AN61" s="63" t="str">
        <f>IF(ISNA(VLOOKUP(D61,[1]GRE_Tabela2!$A$4:$D$112,4,0)),"-",VLOOKUP(D61,[1]GRE_Tabela2!$A$4:$D$112,4,0))</f>
        <v>-</v>
      </c>
      <c r="AO61" s="68" t="s">
        <v>20</v>
      </c>
      <c r="AP61" s="68" t="s">
        <v>26</v>
      </c>
      <c r="AQ61" s="113">
        <v>114</v>
      </c>
      <c r="AR61" s="302" t="str">
        <f>IF(ISNA(VLOOKUP(AT61,[1]FISQ!$D$2:$J$1713,7,0)),"-",VLOOKUP(AT61,[1]FISQ!$D$2:$J$1713,7,0))</f>
        <v>-</v>
      </c>
      <c r="AS61" s="302" t="str">
        <f>IF(ISNA(VLOOKUP(AT61,[1]FISQ!$D$2:$J$1713,4,0)),"-",CONCATENATE("(",VLOOKUP(AT61,[1]FISQ!$D$2:$J$1713,4,0),")"))</f>
        <v>-</v>
      </c>
      <c r="AT61" s="71" t="s">
        <v>140</v>
      </c>
      <c r="AU61" s="38"/>
      <c r="AV61" s="38"/>
      <c r="AW61" s="38"/>
    </row>
    <row r="62" spans="1:49" ht="114.75">
      <c r="A62" s="33">
        <v>58</v>
      </c>
      <c r="B62" s="33" t="str">
        <f t="shared" si="1"/>
        <v>0104_-</v>
      </c>
      <c r="C62" s="33" t="str">
        <f t="shared" si="2"/>
        <v>1.4//-</v>
      </c>
      <c r="D62" s="61">
        <v>104</v>
      </c>
      <c r="E62" s="67" t="s">
        <v>141</v>
      </c>
      <c r="F62" s="395" t="s">
        <v>6563</v>
      </c>
      <c r="G62" s="62" t="str">
        <f>VLOOKUP(CONCATENATE(TEXT(I62,"0"),"_",TEXT(F62,"0")),[1]CodC!$A$2:$D$250,4,0)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62" s="395" t="s">
        <v>19</v>
      </c>
      <c r="I62" s="64">
        <v>1</v>
      </c>
      <c r="J62" s="64" t="s">
        <v>7242</v>
      </c>
      <c r="K62" s="69" t="s">
        <v>19</v>
      </c>
      <c r="L62" s="64" t="s">
        <v>19</v>
      </c>
      <c r="M62" s="64"/>
      <c r="N62" s="64" t="s">
        <v>19</v>
      </c>
      <c r="O62" s="64" t="s">
        <v>19</v>
      </c>
      <c r="P62" s="113" t="s">
        <v>22425</v>
      </c>
      <c r="Q62" s="70" t="s">
        <v>7228</v>
      </c>
      <c r="R62" s="70" t="s">
        <v>92</v>
      </c>
      <c r="S62" s="65" t="str">
        <f t="shared" si="0"/>
        <v xml:space="preserve"> SW1 </v>
      </c>
      <c r="T62" s="69" t="s">
        <v>19</v>
      </c>
      <c r="U62" s="69"/>
      <c r="V62" s="69"/>
      <c r="W62" s="69"/>
      <c r="X62" s="69"/>
      <c r="Y62" s="69"/>
      <c r="Z62" s="69"/>
      <c r="AA62" s="69"/>
      <c r="AB62" s="69"/>
      <c r="AC62" s="69"/>
      <c r="AD62" s="69"/>
      <c r="AE62" s="69"/>
      <c r="AF62" s="69"/>
      <c r="AG62" s="69"/>
      <c r="AH62" s="69"/>
      <c r="AI62" s="69"/>
      <c r="AJ62" s="69"/>
      <c r="AK62" s="69"/>
      <c r="AL62" s="69"/>
      <c r="AM62" s="70" t="s">
        <v>28</v>
      </c>
      <c r="AN62" s="63" t="str">
        <f>IF(ISNA(VLOOKUP(D62,[1]GRE_Tabela2!$A$4:$D$112,4,0)),"-",VLOOKUP(D62,[1]GRE_Tabela2!$A$4:$D$112,4,0))</f>
        <v>-</v>
      </c>
      <c r="AO62" s="68" t="s">
        <v>20</v>
      </c>
      <c r="AP62" s="68" t="s">
        <v>26</v>
      </c>
      <c r="AQ62" s="113">
        <v>114</v>
      </c>
      <c r="AR62" s="302" t="str">
        <f>IF(ISNA(VLOOKUP(AT62,[1]FISQ!$D$2:$J$1713,7,0)),"-",VLOOKUP(AT62,[1]FISQ!$D$2:$J$1713,7,0))</f>
        <v>-</v>
      </c>
      <c r="AS62" s="302" t="str">
        <f>IF(ISNA(VLOOKUP(AT62,[1]FISQ!$D$2:$J$1713,4,0)),"-",CONCATENATE("(",VLOOKUP(AT62,[1]FISQ!$D$2:$J$1713,4,0),")"))</f>
        <v>-</v>
      </c>
      <c r="AT62" s="71" t="s">
        <v>142</v>
      </c>
      <c r="AU62" s="38"/>
      <c r="AV62" s="38"/>
      <c r="AW62" s="38"/>
    </row>
    <row r="63" spans="1:49" ht="140.25">
      <c r="A63" s="33">
        <v>59</v>
      </c>
      <c r="B63" s="33" t="str">
        <f t="shared" si="1"/>
        <v>0105_-</v>
      </c>
      <c r="C63" s="33" t="str">
        <f t="shared" si="2"/>
        <v>1.4//-</v>
      </c>
      <c r="D63" s="61">
        <v>105</v>
      </c>
      <c r="E63" s="67" t="s">
        <v>143</v>
      </c>
      <c r="F63" s="395" t="s">
        <v>6555</v>
      </c>
      <c r="G63" s="62" t="str">
        <f>VLOOKUP(CONCATENATE(TEXT(I63,"0"),"_",TEXT(F63,"0")),[1]CodC!$A$2:$D$250,4,0)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63" s="395" t="s">
        <v>19</v>
      </c>
      <c r="I63" s="64">
        <v>1</v>
      </c>
      <c r="J63" s="64" t="s">
        <v>7242</v>
      </c>
      <c r="K63" s="69" t="s">
        <v>19</v>
      </c>
      <c r="L63" s="64" t="s">
        <v>19</v>
      </c>
      <c r="M63" s="64"/>
      <c r="N63" s="64" t="s">
        <v>19</v>
      </c>
      <c r="O63" s="64" t="s">
        <v>19</v>
      </c>
      <c r="P63" s="113" t="s">
        <v>22425</v>
      </c>
      <c r="Q63" s="70" t="s">
        <v>7226</v>
      </c>
      <c r="R63" s="70" t="s">
        <v>36</v>
      </c>
      <c r="S63" s="65" t="str">
        <f t="shared" si="0"/>
        <v xml:space="preserve"> SW1 </v>
      </c>
      <c r="T63" s="69" t="s">
        <v>19</v>
      </c>
      <c r="U63" s="69"/>
      <c r="V63" s="69"/>
      <c r="W63" s="69"/>
      <c r="X63" s="69"/>
      <c r="Y63" s="69"/>
      <c r="Z63" s="69"/>
      <c r="AA63" s="69"/>
      <c r="AB63" s="69"/>
      <c r="AC63" s="69"/>
      <c r="AD63" s="69"/>
      <c r="AE63" s="69"/>
      <c r="AF63" s="69"/>
      <c r="AG63" s="69"/>
      <c r="AH63" s="69"/>
      <c r="AI63" s="69"/>
      <c r="AJ63" s="69"/>
      <c r="AK63" s="69"/>
      <c r="AL63" s="69"/>
      <c r="AM63" s="70" t="s">
        <v>28</v>
      </c>
      <c r="AN63" s="63" t="str">
        <f>IF(ISNA(VLOOKUP(D63,[1]GRE_Tabela2!$A$4:$D$112,4,0)),"-",VLOOKUP(D63,[1]GRE_Tabela2!$A$4:$D$112,4,0))</f>
        <v>-</v>
      </c>
      <c r="AO63" s="68" t="s">
        <v>20</v>
      </c>
      <c r="AP63" s="68" t="s">
        <v>26</v>
      </c>
      <c r="AQ63" s="113">
        <v>114</v>
      </c>
      <c r="AR63" s="302" t="str">
        <f>IF(ISNA(VLOOKUP(AT63,[1]FISQ!$D$2:$J$1713,7,0)),"-",VLOOKUP(AT63,[1]FISQ!$D$2:$J$1713,7,0))</f>
        <v>-</v>
      </c>
      <c r="AS63" s="302" t="str">
        <f>IF(ISNA(VLOOKUP(AT63,[1]FISQ!$D$2:$J$1713,4,0)),"-",CONCATENATE("(",VLOOKUP(AT63,[1]FISQ!$D$2:$J$1713,4,0),")"))</f>
        <v>-</v>
      </c>
      <c r="AT63" s="71" t="s">
        <v>144</v>
      </c>
      <c r="AU63" s="38"/>
      <c r="AV63" s="38"/>
      <c r="AW63" s="38"/>
    </row>
    <row r="64" spans="1:49" ht="89.25">
      <c r="A64" s="33">
        <v>60</v>
      </c>
      <c r="B64" s="33" t="str">
        <f t="shared" si="1"/>
        <v>0106_-</v>
      </c>
      <c r="C64" s="33" t="str">
        <f t="shared" si="2"/>
        <v>1//-</v>
      </c>
      <c r="D64" s="61">
        <v>106</v>
      </c>
      <c r="E64" s="67" t="s">
        <v>145</v>
      </c>
      <c r="F64" s="395" t="s">
        <v>6558</v>
      </c>
      <c r="G64" s="62" t="str">
        <f>VLOOKUP(CONCATENATE(TEXT(I64,"0"),"_",TEXT(F64,"0")),[1]CodC!$A$2:$D$250,4,0)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64" s="395" t="s">
        <v>19</v>
      </c>
      <c r="I64" s="64">
        <v>1</v>
      </c>
      <c r="J64" s="64" t="s">
        <v>222</v>
      </c>
      <c r="K64" s="69" t="s">
        <v>19</v>
      </c>
      <c r="L64" s="64" t="s">
        <v>19</v>
      </c>
      <c r="M64" s="64"/>
      <c r="N64" s="64" t="s">
        <v>19</v>
      </c>
      <c r="O64" s="64" t="s">
        <v>19</v>
      </c>
      <c r="P64" s="113" t="s">
        <v>22431</v>
      </c>
      <c r="Q64" s="70" t="s">
        <v>7227</v>
      </c>
      <c r="R64" s="70" t="s">
        <v>27</v>
      </c>
      <c r="S64" s="65" t="str">
        <f t="shared" si="0"/>
        <v xml:space="preserve"> SW1 </v>
      </c>
      <c r="T64" s="69" t="s">
        <v>19</v>
      </c>
      <c r="U64" s="69"/>
      <c r="V64" s="69"/>
      <c r="W64" s="69"/>
      <c r="X64" s="69"/>
      <c r="Y64" s="69"/>
      <c r="Z64" s="69"/>
      <c r="AA64" s="69"/>
      <c r="AB64" s="69"/>
      <c r="AC64" s="69"/>
      <c r="AD64" s="69"/>
      <c r="AE64" s="69"/>
      <c r="AF64" s="69"/>
      <c r="AG64" s="69"/>
      <c r="AH64" s="69"/>
      <c r="AI64" s="69"/>
      <c r="AJ64" s="69"/>
      <c r="AK64" s="69"/>
      <c r="AL64" s="69"/>
      <c r="AM64" s="70" t="s">
        <v>28</v>
      </c>
      <c r="AN64" s="63" t="str">
        <f>IF(ISNA(VLOOKUP(D64,[1]GRE_Tabela2!$A$4:$D$112,4,0)),"-",VLOOKUP(D64,[1]GRE_Tabela2!$A$4:$D$112,4,0))</f>
        <v>-</v>
      </c>
      <c r="AO64" s="68" t="s">
        <v>20</v>
      </c>
      <c r="AP64" s="68" t="s">
        <v>26</v>
      </c>
      <c r="AQ64" s="113">
        <v>112</v>
      </c>
      <c r="AR64" s="302" t="str">
        <f>IF(ISNA(VLOOKUP(AT64,[1]FISQ!$D$2:$J$1713,7,0)),"-",VLOOKUP(AT64,[1]FISQ!$D$2:$J$1713,7,0))</f>
        <v>-</v>
      </c>
      <c r="AS64" s="302" t="str">
        <f>IF(ISNA(VLOOKUP(AT64,[1]FISQ!$D$2:$J$1713,4,0)),"-",CONCATENATE("(",VLOOKUP(AT64,[1]FISQ!$D$2:$J$1713,4,0),")"))</f>
        <v>-</v>
      </c>
      <c r="AT64" s="71" t="s">
        <v>146</v>
      </c>
      <c r="AU64" s="38"/>
      <c r="AV64" s="38"/>
      <c r="AW64" s="38"/>
    </row>
    <row r="65" spans="1:49" ht="76.5">
      <c r="A65" s="33">
        <v>61</v>
      </c>
      <c r="B65" s="33" t="str">
        <f t="shared" si="1"/>
        <v>0107_-</v>
      </c>
      <c r="C65" s="33" t="str">
        <f t="shared" si="2"/>
        <v>1//-</v>
      </c>
      <c r="D65" s="61">
        <v>107</v>
      </c>
      <c r="E65" s="67" t="s">
        <v>145</v>
      </c>
      <c r="F65" s="395" t="s">
        <v>6564</v>
      </c>
      <c r="G65" s="62" t="str">
        <f>VLOOKUP(CONCATENATE(TEXT(I65,"0"),"_",TEXT(F65,"0")),[1]CodC!$A$2:$D$250,4,0)</f>
        <v>Matérias e objetos que apresentam um perigo de projeções sem perigo de explosão em massa.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65" s="395" t="s">
        <v>19</v>
      </c>
      <c r="I65" s="64">
        <v>1</v>
      </c>
      <c r="J65" s="64" t="s">
        <v>222</v>
      </c>
      <c r="K65" s="69" t="s">
        <v>19</v>
      </c>
      <c r="L65" s="64" t="s">
        <v>19</v>
      </c>
      <c r="M65" s="64"/>
      <c r="N65" s="64" t="s">
        <v>19</v>
      </c>
      <c r="O65" s="64" t="s">
        <v>19</v>
      </c>
      <c r="P65" s="113" t="s">
        <v>22431</v>
      </c>
      <c r="Q65" s="70" t="s">
        <v>7227</v>
      </c>
      <c r="R65" s="70" t="s">
        <v>27</v>
      </c>
      <c r="S65" s="65" t="str">
        <f t="shared" si="0"/>
        <v xml:space="preserve"> SW1 </v>
      </c>
      <c r="T65" s="69" t="s">
        <v>19</v>
      </c>
      <c r="U65" s="69"/>
      <c r="V65" s="69"/>
      <c r="W65" s="69"/>
      <c r="X65" s="69"/>
      <c r="Y65" s="69"/>
      <c r="Z65" s="69"/>
      <c r="AA65" s="69"/>
      <c r="AB65" s="69"/>
      <c r="AC65" s="69"/>
      <c r="AD65" s="69"/>
      <c r="AE65" s="69"/>
      <c r="AF65" s="69"/>
      <c r="AG65" s="69"/>
      <c r="AH65" s="69"/>
      <c r="AI65" s="69"/>
      <c r="AJ65" s="69"/>
      <c r="AK65" s="69"/>
      <c r="AL65" s="69"/>
      <c r="AM65" s="70" t="s">
        <v>28</v>
      </c>
      <c r="AN65" s="63" t="str">
        <f>IF(ISNA(VLOOKUP(D65,[1]GRE_Tabela2!$A$4:$D$112,4,0)),"-",VLOOKUP(D65,[1]GRE_Tabela2!$A$4:$D$112,4,0))</f>
        <v>-</v>
      </c>
      <c r="AO65" s="68" t="s">
        <v>20</v>
      </c>
      <c r="AP65" s="68" t="s">
        <v>26</v>
      </c>
      <c r="AQ65" s="113">
        <v>112</v>
      </c>
      <c r="AR65" s="302" t="str">
        <f>IF(ISNA(VLOOKUP(AT65,[1]FISQ!$D$2:$J$1713,7,0)),"-",VLOOKUP(AT65,[1]FISQ!$D$2:$J$1713,7,0))</f>
        <v>-</v>
      </c>
      <c r="AS65" s="302" t="str">
        <f>IF(ISNA(VLOOKUP(AT65,[1]FISQ!$D$2:$J$1713,4,0)),"-",CONCATENATE("(",VLOOKUP(AT65,[1]FISQ!$D$2:$J$1713,4,0),")"))</f>
        <v>-</v>
      </c>
      <c r="AT65" s="71" t="s">
        <v>147</v>
      </c>
      <c r="AU65" s="38"/>
      <c r="AV65" s="38"/>
      <c r="AW65" s="38"/>
    </row>
    <row r="66" spans="1:49" ht="140.25">
      <c r="A66" s="33">
        <v>62</v>
      </c>
      <c r="B66" s="33" t="str">
        <f t="shared" si="1"/>
        <v>0110_-</v>
      </c>
      <c r="C66" s="33" t="str">
        <f t="shared" si="2"/>
        <v>1.4//-</v>
      </c>
      <c r="D66" s="61">
        <v>110</v>
      </c>
      <c r="E66" s="67" t="s">
        <v>148</v>
      </c>
      <c r="F66" s="395" t="s">
        <v>6555</v>
      </c>
      <c r="G66" s="62" t="str">
        <f>VLOOKUP(CONCATENATE(TEXT(I66,"0"),"_",TEXT(F66,"0")),[1]CodC!$A$2:$D$250,4,0)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66" s="395" t="s">
        <v>19</v>
      </c>
      <c r="I66" s="64">
        <v>1</v>
      </c>
      <c r="J66" s="64" t="s">
        <v>7242</v>
      </c>
      <c r="K66" s="69" t="s">
        <v>19</v>
      </c>
      <c r="L66" s="64" t="s">
        <v>19</v>
      </c>
      <c r="M66" s="64"/>
      <c r="N66" s="64" t="s">
        <v>19</v>
      </c>
      <c r="O66" s="64" t="s">
        <v>19</v>
      </c>
      <c r="P66" s="113" t="s">
        <v>22425</v>
      </c>
      <c r="Q66" s="70" t="s">
        <v>7226</v>
      </c>
      <c r="R66" s="70" t="s">
        <v>36</v>
      </c>
      <c r="S66" s="65" t="str">
        <f t="shared" si="0"/>
        <v xml:space="preserve"> SW1 </v>
      </c>
      <c r="T66" s="69" t="s">
        <v>19</v>
      </c>
      <c r="U66" s="69"/>
      <c r="V66" s="69"/>
      <c r="W66" s="69"/>
      <c r="X66" s="69"/>
      <c r="Y66" s="69"/>
      <c r="Z66" s="69"/>
      <c r="AA66" s="69"/>
      <c r="AB66" s="69"/>
      <c r="AC66" s="69"/>
      <c r="AD66" s="69"/>
      <c r="AE66" s="69"/>
      <c r="AF66" s="69"/>
      <c r="AG66" s="69"/>
      <c r="AH66" s="69"/>
      <c r="AI66" s="69"/>
      <c r="AJ66" s="69"/>
      <c r="AK66" s="69"/>
      <c r="AL66" s="69"/>
      <c r="AM66" s="70" t="s">
        <v>28</v>
      </c>
      <c r="AN66" s="63" t="str">
        <f>IF(ISNA(VLOOKUP(D66,[1]GRE_Tabela2!$A$4:$D$112,4,0)),"-",VLOOKUP(D66,[1]GRE_Tabela2!$A$4:$D$112,4,0))</f>
        <v>-</v>
      </c>
      <c r="AO66" s="68" t="s">
        <v>20</v>
      </c>
      <c r="AP66" s="68" t="s">
        <v>26</v>
      </c>
      <c r="AQ66" s="113">
        <v>114</v>
      </c>
      <c r="AR66" s="302" t="str">
        <f>IF(ISNA(VLOOKUP(AT66,[1]FISQ!$D$2:$J$1713,7,0)),"-",VLOOKUP(AT66,[1]FISQ!$D$2:$J$1713,7,0))</f>
        <v>-</v>
      </c>
      <c r="AS66" s="302" t="str">
        <f>IF(ISNA(VLOOKUP(AT66,[1]FISQ!$D$2:$J$1713,4,0)),"-",CONCATENATE("(",VLOOKUP(AT66,[1]FISQ!$D$2:$J$1713,4,0),")"))</f>
        <v>-</v>
      </c>
      <c r="AT66" s="71" t="s">
        <v>149</v>
      </c>
      <c r="AU66" s="38"/>
      <c r="AV66" s="38"/>
      <c r="AW66" s="38"/>
    </row>
    <row r="67" spans="1:49" ht="63.75">
      <c r="A67" s="33">
        <v>63</v>
      </c>
      <c r="B67" s="33" t="str">
        <f t="shared" si="1"/>
        <v>0113_-</v>
      </c>
      <c r="C67" s="33" t="str">
        <f t="shared" si="2"/>
        <v>1//-</v>
      </c>
      <c r="D67" s="61">
        <v>113</v>
      </c>
      <c r="E67" s="72" t="s">
        <v>150</v>
      </c>
      <c r="F67" s="395" t="s">
        <v>6561</v>
      </c>
      <c r="G67" s="62" t="str">
        <f>VLOOKUP(CONCATENATE(TEXT(I67,"0"),"_",TEXT(F67,"0")),[1]CodC!$A$2:$D$250,4,0)</f>
        <v>Matérias e objetos que apresentam um perigo de explosão em massa (uma explosão em massa é uma explosão que afeta de um modo praticamente instantâneo a quase totalidade da carga).
Matéria explosiva primária.</v>
      </c>
      <c r="H67" s="395" t="s">
        <v>19</v>
      </c>
      <c r="I67" s="64">
        <v>1</v>
      </c>
      <c r="J67" s="64" t="s">
        <v>222</v>
      </c>
      <c r="K67" s="69" t="s">
        <v>19</v>
      </c>
      <c r="L67" s="64" t="s">
        <v>19</v>
      </c>
      <c r="M67" s="64"/>
      <c r="N67" s="64" t="s">
        <v>97</v>
      </c>
      <c r="O67" s="64" t="s">
        <v>97</v>
      </c>
      <c r="P67" s="113" t="s">
        <v>22431</v>
      </c>
      <c r="Q67" s="70" t="s">
        <v>7227</v>
      </c>
      <c r="R67" s="70" t="s">
        <v>27</v>
      </c>
      <c r="S67" s="65" t="str">
        <f t="shared" si="0"/>
        <v xml:space="preserve"> SW1 </v>
      </c>
      <c r="T67" s="69" t="s">
        <v>19</v>
      </c>
      <c r="U67" s="69"/>
      <c r="V67" s="69"/>
      <c r="W67" s="69"/>
      <c r="X67" s="69"/>
      <c r="Y67" s="69"/>
      <c r="Z67" s="69"/>
      <c r="AA67" s="69"/>
      <c r="AB67" s="69"/>
      <c r="AC67" s="69"/>
      <c r="AD67" s="69"/>
      <c r="AE67" s="69"/>
      <c r="AF67" s="69"/>
      <c r="AG67" s="69"/>
      <c r="AH67" s="69"/>
      <c r="AI67" s="69"/>
      <c r="AJ67" s="69"/>
      <c r="AK67" s="69"/>
      <c r="AL67" s="69"/>
      <c r="AM67" s="70" t="s">
        <v>6431</v>
      </c>
      <c r="AN67" s="63" t="str">
        <f>IF(ISNA(VLOOKUP(D67,[1]GRE_Tabela2!$A$4:$D$112,4,0)),"-",VLOOKUP(D67,[1]GRE_Tabela2!$A$4:$D$112,4,0))</f>
        <v>-</v>
      </c>
      <c r="AO67" s="68" t="s">
        <v>20</v>
      </c>
      <c r="AP67" s="68" t="s">
        <v>21</v>
      </c>
      <c r="AQ67" s="113">
        <v>112</v>
      </c>
      <c r="AR67" s="302" t="str">
        <f>IF(ISNA(VLOOKUP(AT67,[1]FISQ!$D$2:$J$1713,7,0)),"-",VLOOKUP(AT67,[1]FISQ!$D$2:$J$1713,7,0))</f>
        <v>-</v>
      </c>
      <c r="AS67" s="302" t="str">
        <f>IF(ISNA(VLOOKUP(AT67,[1]FISQ!$D$2:$J$1713,4,0)),"-",CONCATENATE("(",VLOOKUP(AT67,[1]FISQ!$D$2:$J$1713,4,0),")"))</f>
        <v>-</v>
      </c>
      <c r="AT67" s="71" t="s">
        <v>151</v>
      </c>
      <c r="AU67" s="38"/>
      <c r="AV67" s="38"/>
      <c r="AW67" s="38"/>
    </row>
    <row r="68" spans="1:49" ht="63.75">
      <c r="A68" s="33">
        <v>64</v>
      </c>
      <c r="B68" s="33" t="str">
        <f t="shared" si="1"/>
        <v>0114_-</v>
      </c>
      <c r="C68" s="33" t="str">
        <f t="shared" si="2"/>
        <v>1//-</v>
      </c>
      <c r="D68" s="61">
        <v>114</v>
      </c>
      <c r="E68" s="72" t="s">
        <v>152</v>
      </c>
      <c r="F68" s="395" t="s">
        <v>6561</v>
      </c>
      <c r="G68" s="62" t="str">
        <f>VLOOKUP(CONCATENATE(TEXT(I68,"0"),"_",TEXT(F68,"0")),[1]CodC!$A$2:$D$250,4,0)</f>
        <v>Matérias e objetos que apresentam um perigo de explosão em massa (uma explosão em massa é uma explosão que afeta de um modo praticamente instantâneo a quase totalidade da carga).
Matéria explosiva primária.</v>
      </c>
      <c r="H68" s="395" t="s">
        <v>19</v>
      </c>
      <c r="I68" s="64">
        <v>1</v>
      </c>
      <c r="J68" s="64" t="s">
        <v>222</v>
      </c>
      <c r="K68" s="69" t="s">
        <v>19</v>
      </c>
      <c r="L68" s="64" t="s">
        <v>19</v>
      </c>
      <c r="M68" s="64"/>
      <c r="N68" s="64" t="s">
        <v>97</v>
      </c>
      <c r="O68" s="64" t="s">
        <v>97</v>
      </c>
      <c r="P68" s="113" t="s">
        <v>22431</v>
      </c>
      <c r="Q68" s="70" t="s">
        <v>7227</v>
      </c>
      <c r="R68" s="70" t="s">
        <v>27</v>
      </c>
      <c r="S68" s="65" t="str">
        <f t="shared" si="0"/>
        <v xml:space="preserve"> SW1 </v>
      </c>
      <c r="T68" s="69" t="s">
        <v>19</v>
      </c>
      <c r="U68" s="69"/>
      <c r="V68" s="69"/>
      <c r="W68" s="69"/>
      <c r="X68" s="69"/>
      <c r="Y68" s="69"/>
      <c r="Z68" s="69"/>
      <c r="AA68" s="69"/>
      <c r="AB68" s="69"/>
      <c r="AC68" s="69"/>
      <c r="AD68" s="69"/>
      <c r="AE68" s="69"/>
      <c r="AF68" s="69"/>
      <c r="AG68" s="69"/>
      <c r="AH68" s="69"/>
      <c r="AI68" s="69"/>
      <c r="AJ68" s="69"/>
      <c r="AK68" s="69"/>
      <c r="AL68" s="69"/>
      <c r="AM68" s="70" t="s">
        <v>6431</v>
      </c>
      <c r="AN68" s="63" t="str">
        <f>IF(ISNA(VLOOKUP(D68,[1]GRE_Tabela2!$A$4:$D$112,4,0)),"-",VLOOKUP(D68,[1]GRE_Tabela2!$A$4:$D$112,4,0))</f>
        <v>-</v>
      </c>
      <c r="AO68" s="68" t="s">
        <v>20</v>
      </c>
      <c r="AP68" s="68" t="s">
        <v>21</v>
      </c>
      <c r="AQ68" s="113">
        <v>112</v>
      </c>
      <c r="AR68" s="302" t="str">
        <f>IF(ISNA(VLOOKUP(AT68,[1]FISQ!$D$2:$J$1713,7,0)),"-",VLOOKUP(AT68,[1]FISQ!$D$2:$J$1713,7,0))</f>
        <v>-</v>
      </c>
      <c r="AS68" s="302" t="str">
        <f>IF(ISNA(VLOOKUP(AT68,[1]FISQ!$D$2:$J$1713,4,0)),"-",CONCATENATE("(",VLOOKUP(AT68,[1]FISQ!$D$2:$J$1713,4,0),")"))</f>
        <v>-</v>
      </c>
      <c r="AT68" s="71" t="s">
        <v>153</v>
      </c>
      <c r="AU68" s="38"/>
      <c r="AV68" s="38"/>
      <c r="AW68" s="38"/>
    </row>
    <row r="69" spans="1:49" ht="89.25">
      <c r="A69" s="33">
        <v>65</v>
      </c>
      <c r="B69" s="33" t="str">
        <f t="shared" si="1"/>
        <v>0118_-</v>
      </c>
      <c r="C69" s="33" t="str">
        <f t="shared" si="2"/>
        <v>1//-</v>
      </c>
      <c r="D69" s="61">
        <v>118</v>
      </c>
      <c r="E69" s="67" t="s">
        <v>154</v>
      </c>
      <c r="F69" s="395" t="s">
        <v>6551</v>
      </c>
      <c r="G69" s="62" t="str">
        <f>VLOOKUP(CONCATENATE(TEXT(I69,"0"),"_",TEXT(F69,"0")),[1]CodC!$A$2:$D$250,4,0)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69" s="395" t="s">
        <v>19</v>
      </c>
      <c r="I69" s="64">
        <v>1</v>
      </c>
      <c r="J69" s="64" t="s">
        <v>222</v>
      </c>
      <c r="K69" s="69" t="s">
        <v>19</v>
      </c>
      <c r="L69" s="64" t="s">
        <v>19</v>
      </c>
      <c r="M69" s="64"/>
      <c r="N69" s="64" t="s">
        <v>19</v>
      </c>
      <c r="O69" s="64" t="s">
        <v>19</v>
      </c>
      <c r="P69" s="113" t="s">
        <v>22431</v>
      </c>
      <c r="Q69" s="70" t="s">
        <v>7224</v>
      </c>
      <c r="R69" s="70" t="s">
        <v>22</v>
      </c>
      <c r="S69" s="65" t="str">
        <f t="shared" ref="S69:S132" si="3">RIGHT(R69,LEN(R69)-LEN(Q69))</f>
        <v xml:space="preserve"> SW1 </v>
      </c>
      <c r="T69" s="69" t="s">
        <v>19</v>
      </c>
      <c r="U69" s="69"/>
      <c r="V69" s="69"/>
      <c r="W69" s="69"/>
      <c r="X69" s="69"/>
      <c r="Y69" s="69"/>
      <c r="Z69" s="69"/>
      <c r="AA69" s="69"/>
      <c r="AB69" s="69"/>
      <c r="AC69" s="69"/>
      <c r="AD69" s="69"/>
      <c r="AE69" s="69"/>
      <c r="AF69" s="69"/>
      <c r="AG69" s="69"/>
      <c r="AH69" s="69"/>
      <c r="AI69" s="69"/>
      <c r="AJ69" s="69"/>
      <c r="AK69" s="69"/>
      <c r="AL69" s="69"/>
      <c r="AM69" s="70" t="s">
        <v>155</v>
      </c>
      <c r="AN69" s="63" t="str">
        <f>IF(ISNA(VLOOKUP(D69,[1]GRE_Tabela2!$A$4:$D$112,4,0)),"-",VLOOKUP(D69,[1]GRE_Tabela2!$A$4:$D$112,4,0))</f>
        <v>-</v>
      </c>
      <c r="AO69" s="68" t="s">
        <v>20</v>
      </c>
      <c r="AP69" s="68" t="s">
        <v>21</v>
      </c>
      <c r="AQ69" s="113">
        <v>112</v>
      </c>
      <c r="AR69" s="302" t="str">
        <f>IF(ISNA(VLOOKUP(AT69,[1]FISQ!$D$2:$J$1713,7,0)),"-",VLOOKUP(AT69,[1]FISQ!$D$2:$J$1713,7,0))</f>
        <v>-</v>
      </c>
      <c r="AS69" s="302" t="str">
        <f>IF(ISNA(VLOOKUP(AT69,[1]FISQ!$D$2:$J$1713,4,0)),"-",CONCATENATE("(",VLOOKUP(AT69,[1]FISQ!$D$2:$J$1713,4,0),")"))</f>
        <v>-</v>
      </c>
      <c r="AT69" s="71" t="s">
        <v>156</v>
      </c>
      <c r="AU69" s="38"/>
      <c r="AV69" s="38"/>
      <c r="AW69" s="38"/>
    </row>
    <row r="70" spans="1:49" ht="89.25">
      <c r="A70" s="33">
        <v>66</v>
      </c>
      <c r="B70" s="33" t="str">
        <f t="shared" ref="B70:B133" si="4">CONCATENATE(TEXT(D70,"0000"),"_",TEXT(L70,"0"))</f>
        <v>0121_-</v>
      </c>
      <c r="C70" s="33" t="str">
        <f t="shared" ref="C70:C133" si="5">CONCATENATE(TEXT(J70,"0"),"//",TEXT(K70,"0"))</f>
        <v>1//-</v>
      </c>
      <c r="D70" s="61">
        <v>121</v>
      </c>
      <c r="E70" s="67" t="s">
        <v>157</v>
      </c>
      <c r="F70" s="395" t="s">
        <v>6560</v>
      </c>
      <c r="G70" s="62" t="str">
        <f>VLOOKUP(CONCATENATE(TEXT(I70,"0"),"_",TEXT(F70,"0")),[1]CodC!$A$2:$D$250,4,0)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70" s="395" t="s">
        <v>19</v>
      </c>
      <c r="I70" s="64">
        <v>1</v>
      </c>
      <c r="J70" s="64" t="s">
        <v>222</v>
      </c>
      <c r="K70" s="69" t="s">
        <v>19</v>
      </c>
      <c r="L70" s="64" t="s">
        <v>19</v>
      </c>
      <c r="M70" s="64"/>
      <c r="N70" s="64" t="s">
        <v>19</v>
      </c>
      <c r="O70" s="64" t="s">
        <v>19</v>
      </c>
      <c r="P70" s="113" t="s">
        <v>22431</v>
      </c>
      <c r="Q70" s="70" t="s">
        <v>7225</v>
      </c>
      <c r="R70" s="70" t="s">
        <v>33</v>
      </c>
      <c r="S70" s="65" t="str">
        <f t="shared" si="3"/>
        <v xml:space="preserve"> SW1 </v>
      </c>
      <c r="T70" s="69" t="s">
        <v>19</v>
      </c>
      <c r="U70" s="69"/>
      <c r="V70" s="69"/>
      <c r="W70" s="69"/>
      <c r="X70" s="69"/>
      <c r="Y70" s="69"/>
      <c r="Z70" s="69"/>
      <c r="AA70" s="69"/>
      <c r="AB70" s="69"/>
      <c r="AC70" s="69"/>
      <c r="AD70" s="69"/>
      <c r="AE70" s="69"/>
      <c r="AF70" s="69"/>
      <c r="AG70" s="69"/>
      <c r="AH70" s="69"/>
      <c r="AI70" s="69"/>
      <c r="AJ70" s="69"/>
      <c r="AK70" s="69"/>
      <c r="AL70" s="69"/>
      <c r="AM70" s="70" t="s">
        <v>28</v>
      </c>
      <c r="AN70" s="63" t="str">
        <f>IF(ISNA(VLOOKUP(D70,[1]GRE_Tabela2!$A$4:$D$112,4,0)),"-",VLOOKUP(D70,[1]GRE_Tabela2!$A$4:$D$112,4,0))</f>
        <v>-</v>
      </c>
      <c r="AO70" s="68" t="s">
        <v>20</v>
      </c>
      <c r="AP70" s="68" t="s">
        <v>26</v>
      </c>
      <c r="AQ70" s="113">
        <v>112</v>
      </c>
      <c r="AR70" s="302" t="str">
        <f>IF(ISNA(VLOOKUP(AT70,[1]FISQ!$D$2:$J$1713,7,0)),"-",VLOOKUP(AT70,[1]FISQ!$D$2:$J$1713,7,0))</f>
        <v>-</v>
      </c>
      <c r="AS70" s="302" t="str">
        <f>IF(ISNA(VLOOKUP(AT70,[1]FISQ!$D$2:$J$1713,4,0)),"-",CONCATENATE("(",VLOOKUP(AT70,[1]FISQ!$D$2:$J$1713,4,0),")"))</f>
        <v>-</v>
      </c>
      <c r="AT70" s="71" t="s">
        <v>158</v>
      </c>
      <c r="AU70" s="38"/>
      <c r="AV70" s="38"/>
      <c r="AW70" s="38"/>
    </row>
    <row r="71" spans="1:49" ht="89.25">
      <c r="A71" s="33">
        <v>67</v>
      </c>
      <c r="B71" s="33" t="str">
        <f t="shared" si="4"/>
        <v>0124_-</v>
      </c>
      <c r="C71" s="33" t="str">
        <f t="shared" si="5"/>
        <v>1//-</v>
      </c>
      <c r="D71" s="61">
        <v>124</v>
      </c>
      <c r="E71" s="67" t="s">
        <v>159</v>
      </c>
      <c r="F71" s="395" t="s">
        <v>6551</v>
      </c>
      <c r="G71" s="62" t="str">
        <f>VLOOKUP(CONCATENATE(TEXT(I71,"0"),"_",TEXT(F71,"0")),[1]CodC!$A$2:$D$250,4,0)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71" s="395" t="s">
        <v>19</v>
      </c>
      <c r="I71" s="64">
        <v>1</v>
      </c>
      <c r="J71" s="64" t="s">
        <v>222</v>
      </c>
      <c r="K71" s="69" t="s">
        <v>19</v>
      </c>
      <c r="L71" s="64" t="s">
        <v>19</v>
      </c>
      <c r="M71" s="64"/>
      <c r="N71" s="64" t="s">
        <v>19</v>
      </c>
      <c r="O71" s="64" t="s">
        <v>19</v>
      </c>
      <c r="P71" s="113" t="s">
        <v>22431</v>
      </c>
      <c r="Q71" s="70" t="s">
        <v>7225</v>
      </c>
      <c r="R71" s="70" t="s">
        <v>6613</v>
      </c>
      <c r="S71" s="65" t="str">
        <f t="shared" si="3"/>
        <v xml:space="preserve"> SW1 SW30</v>
      </c>
      <c r="T71" s="69" t="s">
        <v>19</v>
      </c>
      <c r="U71" s="69"/>
      <c r="V71" s="69"/>
      <c r="W71" s="69"/>
      <c r="X71" s="69"/>
      <c r="Y71" s="69"/>
      <c r="Z71" s="69"/>
      <c r="AA71" s="69"/>
      <c r="AB71" s="69"/>
      <c r="AC71" s="69"/>
      <c r="AD71" s="69"/>
      <c r="AE71" s="69"/>
      <c r="AF71" s="69"/>
      <c r="AG71" s="69"/>
      <c r="AH71" s="69"/>
      <c r="AI71" s="69"/>
      <c r="AJ71" s="69"/>
      <c r="AK71" s="69"/>
      <c r="AL71" s="69"/>
      <c r="AM71" s="70" t="s">
        <v>28</v>
      </c>
      <c r="AN71" s="63" t="str">
        <f>IF(ISNA(VLOOKUP(D71,[1]GRE_Tabela2!$A$4:$D$112,4,0)),"-",VLOOKUP(D71,[1]GRE_Tabela2!$A$4:$D$112,4,0))</f>
        <v>-</v>
      </c>
      <c r="AO71" s="68" t="s">
        <v>20</v>
      </c>
      <c r="AP71" s="68" t="s">
        <v>26</v>
      </c>
      <c r="AQ71" s="113">
        <v>112</v>
      </c>
      <c r="AR71" s="302" t="str">
        <f>IF(ISNA(VLOOKUP(AT71,[1]FISQ!$D$2:$J$1713,7,0)),"-",VLOOKUP(AT71,[1]FISQ!$D$2:$J$1713,7,0))</f>
        <v>-</v>
      </c>
      <c r="AS71" s="302" t="str">
        <f>IF(ISNA(VLOOKUP(AT71,[1]FISQ!$D$2:$J$1713,4,0)),"-",CONCATENATE("(",VLOOKUP(AT71,[1]FISQ!$D$2:$J$1713,4,0),")"))</f>
        <v>-</v>
      </c>
      <c r="AT71" s="71" t="s">
        <v>160</v>
      </c>
      <c r="AU71" s="38"/>
      <c r="AV71" s="38"/>
      <c r="AW71" s="38"/>
    </row>
    <row r="72" spans="1:49" ht="63.75">
      <c r="A72" s="33">
        <v>68</v>
      </c>
      <c r="B72" s="33" t="str">
        <f t="shared" si="4"/>
        <v>0129_-</v>
      </c>
      <c r="C72" s="33" t="str">
        <f t="shared" si="5"/>
        <v>1//-</v>
      </c>
      <c r="D72" s="61">
        <v>129</v>
      </c>
      <c r="E72" s="67" t="s">
        <v>161</v>
      </c>
      <c r="F72" s="395" t="s">
        <v>6561</v>
      </c>
      <c r="G72" s="62" t="str">
        <f>VLOOKUP(CONCATENATE(TEXT(I72,"0"),"_",TEXT(F72,"0")),[1]CodC!$A$2:$D$250,4,0)</f>
        <v>Matérias e objetos que apresentam um perigo de explosão em massa (uma explosão em massa é uma explosão que afeta de um modo praticamente instantâneo a quase totalidade da carga).
Matéria explosiva primária.</v>
      </c>
      <c r="H72" s="395" t="s">
        <v>19</v>
      </c>
      <c r="I72" s="64">
        <v>1</v>
      </c>
      <c r="J72" s="64" t="s">
        <v>222</v>
      </c>
      <c r="K72" s="69" t="s">
        <v>19</v>
      </c>
      <c r="L72" s="64" t="s">
        <v>19</v>
      </c>
      <c r="M72" s="64"/>
      <c r="N72" s="64" t="s">
        <v>97</v>
      </c>
      <c r="O72" s="64" t="s">
        <v>97</v>
      </c>
      <c r="P72" s="113" t="s">
        <v>22431</v>
      </c>
      <c r="Q72" s="70" t="s">
        <v>7227</v>
      </c>
      <c r="R72" s="70" t="s">
        <v>27</v>
      </c>
      <c r="S72" s="65" t="str">
        <f t="shared" si="3"/>
        <v xml:space="preserve"> SW1 </v>
      </c>
      <c r="T72" s="69" t="s">
        <v>7219</v>
      </c>
      <c r="U72" s="69"/>
      <c r="V72" s="69"/>
      <c r="W72" s="69"/>
      <c r="X72" s="69"/>
      <c r="Y72" s="69"/>
      <c r="Z72" s="69"/>
      <c r="AA72" s="69"/>
      <c r="AB72" s="69"/>
      <c r="AC72" s="69"/>
      <c r="AD72" s="69"/>
      <c r="AE72" s="69"/>
      <c r="AF72" s="69"/>
      <c r="AG72" s="69"/>
      <c r="AH72" s="69"/>
      <c r="AI72" s="69"/>
      <c r="AJ72" s="69"/>
      <c r="AK72" s="69"/>
      <c r="AL72" s="69"/>
      <c r="AM72" s="70" t="s">
        <v>6431</v>
      </c>
      <c r="AN72" s="63" t="str">
        <f>IF(ISNA(VLOOKUP(D72,[1]GRE_Tabela2!$A$4:$D$112,4,0)),"-",VLOOKUP(D72,[1]GRE_Tabela2!$A$4:$D$112,4,0))</f>
        <v>-</v>
      </c>
      <c r="AO72" s="68" t="s">
        <v>20</v>
      </c>
      <c r="AP72" s="68" t="s">
        <v>21</v>
      </c>
      <c r="AQ72" s="113">
        <v>112</v>
      </c>
      <c r="AR72" s="302" t="str">
        <f>IF(ISNA(VLOOKUP(AT72,[1]FISQ!$D$2:$J$1713,7,0)),"-",VLOOKUP(AT72,[1]FISQ!$D$2:$J$1713,7,0))</f>
        <v>-</v>
      </c>
      <c r="AS72" s="302" t="str">
        <f>IF(ISNA(VLOOKUP(AT72,[1]FISQ!$D$2:$J$1713,4,0)),"-",CONCATENATE("(",VLOOKUP(AT72,[1]FISQ!$D$2:$J$1713,4,0),")"))</f>
        <v>-</v>
      </c>
      <c r="AT72" s="71" t="s">
        <v>162</v>
      </c>
      <c r="AU72" s="38"/>
      <c r="AV72" s="38"/>
      <c r="AW72" s="38"/>
    </row>
    <row r="73" spans="1:49" ht="63.75">
      <c r="A73" s="33">
        <v>69</v>
      </c>
      <c r="B73" s="33" t="str">
        <f t="shared" si="4"/>
        <v>0130_-</v>
      </c>
      <c r="C73" s="33" t="str">
        <f t="shared" si="5"/>
        <v>1//-</v>
      </c>
      <c r="D73" s="61">
        <v>130</v>
      </c>
      <c r="E73" s="67" t="s">
        <v>163</v>
      </c>
      <c r="F73" s="395" t="s">
        <v>6561</v>
      </c>
      <c r="G73" s="62" t="str">
        <f>VLOOKUP(CONCATENATE(TEXT(I73,"0"),"_",TEXT(F73,"0")),[1]CodC!$A$2:$D$250,4,0)</f>
        <v>Matérias e objetos que apresentam um perigo de explosão em massa (uma explosão em massa é uma explosão que afeta de um modo praticamente instantâneo a quase totalidade da carga).
Matéria explosiva primária.</v>
      </c>
      <c r="H73" s="395" t="s">
        <v>19</v>
      </c>
      <c r="I73" s="64">
        <v>1</v>
      </c>
      <c r="J73" s="64" t="s">
        <v>222</v>
      </c>
      <c r="K73" s="69" t="s">
        <v>19</v>
      </c>
      <c r="L73" s="64" t="s">
        <v>19</v>
      </c>
      <c r="M73" s="64"/>
      <c r="N73" s="64" t="s">
        <v>97</v>
      </c>
      <c r="O73" s="64" t="s">
        <v>97</v>
      </c>
      <c r="P73" s="113" t="s">
        <v>22431</v>
      </c>
      <c r="Q73" s="70" t="s">
        <v>7227</v>
      </c>
      <c r="R73" s="70" t="s">
        <v>27</v>
      </c>
      <c r="S73" s="65" t="str">
        <f t="shared" si="3"/>
        <v xml:space="preserve"> SW1 </v>
      </c>
      <c r="T73" s="69" t="s">
        <v>7220</v>
      </c>
      <c r="U73" s="69"/>
      <c r="V73" s="69"/>
      <c r="W73" s="69"/>
      <c r="X73" s="69"/>
      <c r="Y73" s="69"/>
      <c r="Z73" s="69"/>
      <c r="AA73" s="69"/>
      <c r="AB73" s="69"/>
      <c r="AC73" s="69"/>
      <c r="AD73" s="69"/>
      <c r="AE73" s="69"/>
      <c r="AF73" s="69"/>
      <c r="AG73" s="69"/>
      <c r="AH73" s="69"/>
      <c r="AI73" s="69"/>
      <c r="AJ73" s="69"/>
      <c r="AK73" s="69"/>
      <c r="AL73" s="69"/>
      <c r="AM73" s="70" t="s">
        <v>6431</v>
      </c>
      <c r="AN73" s="63" t="str">
        <f>IF(ISNA(VLOOKUP(D73,[1]GRE_Tabela2!$A$4:$D$112,4,0)),"-",VLOOKUP(D73,[1]GRE_Tabela2!$A$4:$D$112,4,0))</f>
        <v>-</v>
      </c>
      <c r="AO73" s="68" t="s">
        <v>20</v>
      </c>
      <c r="AP73" s="68" t="s">
        <v>21</v>
      </c>
      <c r="AQ73" s="113">
        <v>112</v>
      </c>
      <c r="AR73" s="302" t="str">
        <f>IF(ISNA(VLOOKUP(AT73,[1]FISQ!$D$2:$J$1713,7,0)),"-",VLOOKUP(AT73,[1]FISQ!$D$2:$J$1713,7,0))</f>
        <v>-</v>
      </c>
      <c r="AS73" s="302" t="str">
        <f>IF(ISNA(VLOOKUP(AT73,[1]FISQ!$D$2:$J$1713,4,0)),"-",CONCATENATE("(",VLOOKUP(AT73,[1]FISQ!$D$2:$J$1713,4,0),")"))</f>
        <v>-</v>
      </c>
      <c r="AT73" s="71" t="s">
        <v>164</v>
      </c>
      <c r="AU73" s="38"/>
      <c r="AV73" s="38"/>
      <c r="AW73" s="38"/>
    </row>
    <row r="74" spans="1:49" ht="140.25">
      <c r="A74" s="33">
        <v>70</v>
      </c>
      <c r="B74" s="33" t="str">
        <f t="shared" si="4"/>
        <v>0131_-</v>
      </c>
      <c r="C74" s="33" t="str">
        <f t="shared" si="5"/>
        <v>1.4//-</v>
      </c>
      <c r="D74" s="61">
        <v>131</v>
      </c>
      <c r="E74" s="67" t="s">
        <v>165</v>
      </c>
      <c r="F74" s="395" t="s">
        <v>6555</v>
      </c>
      <c r="G74" s="62" t="str">
        <f>VLOOKUP(CONCATENATE(TEXT(I74,"0"),"_",TEXT(F74,"0")),[1]CodC!$A$2:$D$250,4,0)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74" s="395" t="s">
        <v>19</v>
      </c>
      <c r="I74" s="64">
        <v>1</v>
      </c>
      <c r="J74" s="64" t="s">
        <v>7242</v>
      </c>
      <c r="K74" s="69" t="s">
        <v>19</v>
      </c>
      <c r="L74" s="64" t="s">
        <v>19</v>
      </c>
      <c r="M74" s="64"/>
      <c r="N74" s="64" t="s">
        <v>19</v>
      </c>
      <c r="O74" s="64" t="s">
        <v>19</v>
      </c>
      <c r="P74" s="113" t="s">
        <v>22425</v>
      </c>
      <c r="Q74" s="70" t="s">
        <v>7226</v>
      </c>
      <c r="R74" s="70" t="s">
        <v>36</v>
      </c>
      <c r="S74" s="65" t="str">
        <f t="shared" si="3"/>
        <v xml:space="preserve"> SW1 </v>
      </c>
      <c r="T74" s="69" t="s">
        <v>19</v>
      </c>
      <c r="U74" s="69"/>
      <c r="V74" s="69"/>
      <c r="W74" s="69"/>
      <c r="X74" s="69"/>
      <c r="Y74" s="69"/>
      <c r="Z74" s="69"/>
      <c r="AA74" s="69"/>
      <c r="AB74" s="69"/>
      <c r="AC74" s="69"/>
      <c r="AD74" s="69"/>
      <c r="AE74" s="69"/>
      <c r="AF74" s="69"/>
      <c r="AG74" s="69"/>
      <c r="AH74" s="69"/>
      <c r="AI74" s="69"/>
      <c r="AJ74" s="69"/>
      <c r="AK74" s="69"/>
      <c r="AL74" s="69"/>
      <c r="AM74" s="70" t="s">
        <v>28</v>
      </c>
      <c r="AN74" s="63" t="str">
        <f>IF(ISNA(VLOOKUP(D74,[1]GRE_Tabela2!$A$4:$D$112,4,0)),"-",VLOOKUP(D74,[1]GRE_Tabela2!$A$4:$D$112,4,0))</f>
        <v>-</v>
      </c>
      <c r="AO74" s="68" t="s">
        <v>20</v>
      </c>
      <c r="AP74" s="68" t="s">
        <v>26</v>
      </c>
      <c r="AQ74" s="113">
        <v>114</v>
      </c>
      <c r="AR74" s="302" t="str">
        <f>IF(ISNA(VLOOKUP(AT74,[1]FISQ!$D$2:$J$1713,7,0)),"-",VLOOKUP(AT74,[1]FISQ!$D$2:$J$1713,7,0))</f>
        <v>-</v>
      </c>
      <c r="AS74" s="302" t="str">
        <f>IF(ISNA(VLOOKUP(AT74,[1]FISQ!$D$2:$J$1713,4,0)),"-",CONCATENATE("(",VLOOKUP(AT74,[1]FISQ!$D$2:$J$1713,4,0),")"))</f>
        <v>-</v>
      </c>
      <c r="AT74" s="71" t="s">
        <v>166</v>
      </c>
      <c r="AU74" s="38"/>
      <c r="AV74" s="38"/>
      <c r="AW74" s="38"/>
    </row>
    <row r="75" spans="1:49" ht="89.25">
      <c r="A75" s="33">
        <v>71</v>
      </c>
      <c r="B75" s="33" t="str">
        <f t="shared" si="4"/>
        <v>0132_-</v>
      </c>
      <c r="C75" s="33" t="str">
        <f t="shared" si="5"/>
        <v>1//-</v>
      </c>
      <c r="D75" s="61">
        <v>132</v>
      </c>
      <c r="E75" s="67" t="s">
        <v>167</v>
      </c>
      <c r="F75" s="395" t="s">
        <v>6562</v>
      </c>
      <c r="G75" s="62" t="str">
        <f>VLOOKUP(CONCATENATE(TEXT(I75,"0"),"_",TEXT(F75,"0")),[1]CodC!$A$2:$D$250,4,0)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75" s="395" t="s">
        <v>19</v>
      </c>
      <c r="I75" s="64">
        <v>1</v>
      </c>
      <c r="J75" s="64" t="s">
        <v>222</v>
      </c>
      <c r="K75" s="64" t="s">
        <v>19</v>
      </c>
      <c r="L75" s="64" t="s">
        <v>19</v>
      </c>
      <c r="M75" s="64"/>
      <c r="N75" s="64" t="s">
        <v>51</v>
      </c>
      <c r="O75" s="64" t="s">
        <v>19</v>
      </c>
      <c r="P75" s="113" t="s">
        <v>22431</v>
      </c>
      <c r="Q75" s="70" t="s">
        <v>7224</v>
      </c>
      <c r="R75" s="70" t="s">
        <v>22</v>
      </c>
      <c r="S75" s="65" t="str">
        <f t="shared" si="3"/>
        <v xml:space="preserve"> SW1 </v>
      </c>
      <c r="T75" s="68" t="s">
        <v>107</v>
      </c>
      <c r="U75" s="68"/>
      <c r="V75" s="68"/>
      <c r="W75" s="68"/>
      <c r="X75" s="68"/>
      <c r="Y75" s="68"/>
      <c r="Z75" s="68"/>
      <c r="AA75" s="68"/>
      <c r="AB75" s="68"/>
      <c r="AC75" s="68"/>
      <c r="AD75" s="68"/>
      <c r="AE75" s="68"/>
      <c r="AF75" s="68"/>
      <c r="AG75" s="68"/>
      <c r="AH75" s="68"/>
      <c r="AI75" s="68"/>
      <c r="AJ75" s="68"/>
      <c r="AK75" s="68"/>
      <c r="AL75" s="68"/>
      <c r="AM75" s="70" t="s">
        <v>23</v>
      </c>
      <c r="AN75" s="63" t="str">
        <f>IF(ISNA(VLOOKUP(D75,[1]GRE_Tabela2!$A$4:$D$112,4,0)),"-",VLOOKUP(D75,[1]GRE_Tabela2!$A$4:$D$112,4,0))</f>
        <v>-</v>
      </c>
      <c r="AO75" s="68" t="s">
        <v>20</v>
      </c>
      <c r="AP75" s="68" t="s">
        <v>21</v>
      </c>
      <c r="AQ75" s="113">
        <v>112</v>
      </c>
      <c r="AR75" s="302" t="str">
        <f>IF(ISNA(VLOOKUP(AT75,[1]FISQ!$D$2:$J$1713,7,0)),"-",VLOOKUP(AT75,[1]FISQ!$D$2:$J$1713,7,0))</f>
        <v>-</v>
      </c>
      <c r="AS75" s="302" t="str">
        <f>IF(ISNA(VLOOKUP(AT75,[1]FISQ!$D$2:$J$1713,4,0)),"-",CONCATENATE("(",VLOOKUP(AT75,[1]FISQ!$D$2:$J$1713,4,0),")"))</f>
        <v>-</v>
      </c>
      <c r="AT75" s="71" t="s">
        <v>168</v>
      </c>
      <c r="AU75" s="38"/>
      <c r="AV75" s="38"/>
      <c r="AW75" s="38"/>
    </row>
    <row r="76" spans="1:49" ht="89.25">
      <c r="A76" s="33">
        <v>72</v>
      </c>
      <c r="B76" s="33" t="str">
        <f t="shared" si="4"/>
        <v>0133_-</v>
      </c>
      <c r="C76" s="33" t="str">
        <f t="shared" si="5"/>
        <v>1//-</v>
      </c>
      <c r="D76" s="61">
        <v>133</v>
      </c>
      <c r="E76" s="67" t="s">
        <v>169</v>
      </c>
      <c r="F76" s="395" t="s">
        <v>6551</v>
      </c>
      <c r="G76" s="62" t="str">
        <f>VLOOKUP(CONCATENATE(TEXT(I76,"0"),"_",TEXT(F76,"0")),[1]CodC!$A$2:$D$250,4,0)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76" s="395" t="s">
        <v>19</v>
      </c>
      <c r="I76" s="64">
        <v>1</v>
      </c>
      <c r="J76" s="64" t="s">
        <v>222</v>
      </c>
      <c r="K76" s="69" t="s">
        <v>19</v>
      </c>
      <c r="L76" s="64" t="s">
        <v>19</v>
      </c>
      <c r="M76" s="64"/>
      <c r="N76" s="64" t="s">
        <v>97</v>
      </c>
      <c r="O76" s="64" t="s">
        <v>97</v>
      </c>
      <c r="P76" s="113" t="s">
        <v>22431</v>
      </c>
      <c r="Q76" s="70" t="s">
        <v>7224</v>
      </c>
      <c r="R76" s="70" t="s">
        <v>22</v>
      </c>
      <c r="S76" s="65" t="str">
        <f t="shared" si="3"/>
        <v xml:space="preserve"> SW1 </v>
      </c>
      <c r="T76" s="69" t="s">
        <v>19</v>
      </c>
      <c r="U76" s="69"/>
      <c r="V76" s="69"/>
      <c r="W76" s="69"/>
      <c r="X76" s="69"/>
      <c r="Y76" s="69"/>
      <c r="Z76" s="69"/>
      <c r="AA76" s="69"/>
      <c r="AB76" s="69"/>
      <c r="AC76" s="69"/>
      <c r="AD76" s="69"/>
      <c r="AE76" s="69"/>
      <c r="AF76" s="69"/>
      <c r="AG76" s="69"/>
      <c r="AH76" s="69"/>
      <c r="AI76" s="69"/>
      <c r="AJ76" s="69"/>
      <c r="AK76" s="69"/>
      <c r="AL76" s="69"/>
      <c r="AM76" s="70" t="s">
        <v>6081</v>
      </c>
      <c r="AN76" s="63" t="str">
        <f>IF(ISNA(VLOOKUP(D76,[1]GRE_Tabela2!$A$4:$D$112,4,0)),"-",VLOOKUP(D76,[1]GRE_Tabela2!$A$4:$D$112,4,0))</f>
        <v>-</v>
      </c>
      <c r="AO76" s="68" t="s">
        <v>20</v>
      </c>
      <c r="AP76" s="68" t="s">
        <v>21</v>
      </c>
      <c r="AQ76" s="113">
        <v>112</v>
      </c>
      <c r="AR76" s="302" t="str">
        <f>IF(ISNA(VLOOKUP(AT76,[1]FISQ!$D$2:$J$1713,7,0)),"-",VLOOKUP(AT76,[1]FISQ!$D$2:$J$1713,7,0))</f>
        <v>-</v>
      </c>
      <c r="AS76" s="302" t="str">
        <f>IF(ISNA(VLOOKUP(AT76,[1]FISQ!$D$2:$J$1713,4,0)),"-",CONCATENATE("(",VLOOKUP(AT76,[1]FISQ!$D$2:$J$1713,4,0),")"))</f>
        <v>-</v>
      </c>
      <c r="AT76" s="71" t="s">
        <v>170</v>
      </c>
      <c r="AU76" s="38"/>
      <c r="AV76" s="38"/>
      <c r="AW76" s="38"/>
    </row>
    <row r="77" spans="1:49" ht="76.5">
      <c r="A77" s="33">
        <v>73</v>
      </c>
      <c r="B77" s="33" t="str">
        <f t="shared" si="4"/>
        <v>0135_-</v>
      </c>
      <c r="C77" s="33" t="str">
        <f t="shared" si="5"/>
        <v>1//-</v>
      </c>
      <c r="D77" s="61">
        <v>135</v>
      </c>
      <c r="E77" s="67" t="s">
        <v>171</v>
      </c>
      <c r="F77" s="395" t="s">
        <v>6561</v>
      </c>
      <c r="G77" s="62" t="str">
        <f>VLOOKUP(CONCATENATE(TEXT(I77,"0"),"_",TEXT(F77,"0")),[1]CodC!$A$2:$D$250,4,0)</f>
        <v>Matérias e objetos que apresentam um perigo de explosão em massa (uma explosão em massa é uma explosão que afeta de um modo praticamente instantâneo a quase totalidade da carga).
Matéria explosiva primária.</v>
      </c>
      <c r="H77" s="395" t="s">
        <v>19</v>
      </c>
      <c r="I77" s="64">
        <v>1</v>
      </c>
      <c r="J77" s="64" t="s">
        <v>222</v>
      </c>
      <c r="K77" s="69" t="s">
        <v>19</v>
      </c>
      <c r="L77" s="64" t="s">
        <v>19</v>
      </c>
      <c r="M77" s="64"/>
      <c r="N77" s="64" t="s">
        <v>97</v>
      </c>
      <c r="O77" s="64" t="s">
        <v>97</v>
      </c>
      <c r="P77" s="113" t="s">
        <v>22431</v>
      </c>
      <c r="Q77" s="70" t="s">
        <v>7227</v>
      </c>
      <c r="R77" s="70" t="s">
        <v>27</v>
      </c>
      <c r="S77" s="65" t="str">
        <f t="shared" si="3"/>
        <v xml:space="preserve"> SW1 </v>
      </c>
      <c r="T77" s="69" t="s">
        <v>7203</v>
      </c>
      <c r="U77" s="69"/>
      <c r="V77" s="69"/>
      <c r="W77" s="69"/>
      <c r="X77" s="69"/>
      <c r="Y77" s="69"/>
      <c r="Z77" s="69"/>
      <c r="AA77" s="69"/>
      <c r="AB77" s="69"/>
      <c r="AC77" s="69"/>
      <c r="AD77" s="69"/>
      <c r="AE77" s="69"/>
      <c r="AF77" s="69"/>
      <c r="AG77" s="69"/>
      <c r="AH77" s="69"/>
      <c r="AI77" s="69"/>
      <c r="AJ77" s="69"/>
      <c r="AK77" s="69"/>
      <c r="AL77" s="69"/>
      <c r="AM77" s="70" t="s">
        <v>6432</v>
      </c>
      <c r="AN77" s="63" t="str">
        <f>IF(ISNA(VLOOKUP(D77,[1]GRE_Tabela2!$A$4:$D$112,4,0)),"-",VLOOKUP(D77,[1]GRE_Tabela2!$A$4:$D$112,4,0))</f>
        <v>-</v>
      </c>
      <c r="AO77" s="68" t="s">
        <v>20</v>
      </c>
      <c r="AP77" s="68" t="s">
        <v>21</v>
      </c>
      <c r="AQ77" s="113">
        <v>112</v>
      </c>
      <c r="AR77" s="302" t="str">
        <f>IF(ISNA(VLOOKUP(AT77,[1]FISQ!$D$2:$J$1713,7,0)),"-",VLOOKUP(AT77,[1]FISQ!$D$2:$J$1713,7,0))</f>
        <v>-</v>
      </c>
      <c r="AS77" s="302" t="str">
        <f>IF(ISNA(VLOOKUP(AT77,[1]FISQ!$D$2:$J$1713,4,0)),"-",CONCATENATE("(",VLOOKUP(AT77,[1]FISQ!$D$2:$J$1713,4,0),")"))</f>
        <v>-</v>
      </c>
      <c r="AT77" s="71" t="s">
        <v>172</v>
      </c>
      <c r="AU77" s="38"/>
      <c r="AV77" s="38"/>
      <c r="AW77" s="38"/>
    </row>
    <row r="78" spans="1:49" ht="76.5">
      <c r="A78" s="33">
        <v>74</v>
      </c>
      <c r="B78" s="33" t="str">
        <f t="shared" si="4"/>
        <v>0136_-</v>
      </c>
      <c r="C78" s="33" t="str">
        <f t="shared" si="5"/>
        <v>1//-</v>
      </c>
      <c r="D78" s="61">
        <v>136</v>
      </c>
      <c r="E78" s="67" t="s">
        <v>173</v>
      </c>
      <c r="F78" s="395" t="s">
        <v>6552</v>
      </c>
      <c r="G78" s="62" t="str">
        <f>VLOOKUP(CONCATENATE(TEXT(I78,"0"),"_",TEXT(F78,"0")),[1]CodC!$A$2:$D$250,4,0)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78" s="395" t="s">
        <v>19</v>
      </c>
      <c r="I78" s="64">
        <v>1</v>
      </c>
      <c r="J78" s="64" t="s">
        <v>222</v>
      </c>
      <c r="K78" s="69" t="s">
        <v>19</v>
      </c>
      <c r="L78" s="64" t="s">
        <v>19</v>
      </c>
      <c r="M78" s="64"/>
      <c r="N78" s="64" t="s">
        <v>19</v>
      </c>
      <c r="O78" s="64" t="s">
        <v>19</v>
      </c>
      <c r="P78" s="113" t="s">
        <v>22431</v>
      </c>
      <c r="Q78" s="70" t="s">
        <v>7225</v>
      </c>
      <c r="R78" s="70" t="s">
        <v>33</v>
      </c>
      <c r="S78" s="65" t="str">
        <f t="shared" si="3"/>
        <v xml:space="preserve"> SW1 </v>
      </c>
      <c r="T78" s="69" t="s">
        <v>19</v>
      </c>
      <c r="U78" s="69"/>
      <c r="V78" s="69"/>
      <c r="W78" s="69"/>
      <c r="X78" s="69"/>
      <c r="Y78" s="69"/>
      <c r="Z78" s="69"/>
      <c r="AA78" s="69"/>
      <c r="AB78" s="69"/>
      <c r="AC78" s="69"/>
      <c r="AD78" s="69"/>
      <c r="AE78" s="69"/>
      <c r="AF78" s="69"/>
      <c r="AG78" s="69"/>
      <c r="AH78" s="69"/>
      <c r="AI78" s="69"/>
      <c r="AJ78" s="69"/>
      <c r="AK78" s="69"/>
      <c r="AL78" s="69"/>
      <c r="AM78" s="70" t="s">
        <v>28</v>
      </c>
      <c r="AN78" s="63" t="str">
        <f>IF(ISNA(VLOOKUP(D78,[1]GRE_Tabela2!$A$4:$D$112,4,0)),"-",VLOOKUP(D78,[1]GRE_Tabela2!$A$4:$D$112,4,0))</f>
        <v>-</v>
      </c>
      <c r="AO78" s="68" t="s">
        <v>20</v>
      </c>
      <c r="AP78" s="68" t="s">
        <v>26</v>
      </c>
      <c r="AQ78" s="113">
        <v>112</v>
      </c>
      <c r="AR78" s="302" t="str">
        <f>IF(ISNA(VLOOKUP(AT78,[1]FISQ!$D$2:$J$1713,7,0)),"-",VLOOKUP(AT78,[1]FISQ!$D$2:$J$1713,7,0))</f>
        <v>-</v>
      </c>
      <c r="AS78" s="302" t="str">
        <f>IF(ISNA(VLOOKUP(AT78,[1]FISQ!$D$2:$J$1713,4,0)),"-",CONCATENATE("(",VLOOKUP(AT78,[1]FISQ!$D$2:$J$1713,4,0),")"))</f>
        <v>-</v>
      </c>
      <c r="AT78" s="71" t="s">
        <v>174</v>
      </c>
      <c r="AU78" s="38"/>
      <c r="AV78" s="38"/>
      <c r="AW78" s="38"/>
    </row>
    <row r="79" spans="1:49" ht="89.25">
      <c r="A79" s="33">
        <v>75</v>
      </c>
      <c r="B79" s="33" t="str">
        <f t="shared" si="4"/>
        <v>0137_-</v>
      </c>
      <c r="C79" s="33" t="str">
        <f t="shared" si="5"/>
        <v>1//-</v>
      </c>
      <c r="D79" s="61">
        <v>137</v>
      </c>
      <c r="E79" s="67" t="s">
        <v>173</v>
      </c>
      <c r="F79" s="395" t="s">
        <v>6551</v>
      </c>
      <c r="G79" s="62" t="str">
        <f>VLOOKUP(CONCATENATE(TEXT(I79,"0"),"_",TEXT(F79,"0")),[1]CodC!$A$2:$D$250,4,0)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79" s="395" t="s">
        <v>19</v>
      </c>
      <c r="I79" s="64">
        <v>1</v>
      </c>
      <c r="J79" s="64" t="s">
        <v>222</v>
      </c>
      <c r="K79" s="69" t="s">
        <v>19</v>
      </c>
      <c r="L79" s="64" t="s">
        <v>19</v>
      </c>
      <c r="M79" s="64"/>
      <c r="N79" s="64" t="s">
        <v>19</v>
      </c>
      <c r="O79" s="64" t="s">
        <v>19</v>
      </c>
      <c r="P79" s="113" t="s">
        <v>22431</v>
      </c>
      <c r="Q79" s="70" t="s">
        <v>7225</v>
      </c>
      <c r="R79" s="70" t="s">
        <v>33</v>
      </c>
      <c r="S79" s="65" t="str">
        <f t="shared" si="3"/>
        <v xml:space="preserve"> SW1 </v>
      </c>
      <c r="T79" s="69" t="s">
        <v>19</v>
      </c>
      <c r="U79" s="69"/>
      <c r="V79" s="69"/>
      <c r="W79" s="69"/>
      <c r="X79" s="69"/>
      <c r="Y79" s="69"/>
      <c r="Z79" s="69"/>
      <c r="AA79" s="69"/>
      <c r="AB79" s="69"/>
      <c r="AC79" s="69"/>
      <c r="AD79" s="69"/>
      <c r="AE79" s="69"/>
      <c r="AF79" s="69"/>
      <c r="AG79" s="69"/>
      <c r="AH79" s="69"/>
      <c r="AI79" s="69"/>
      <c r="AJ79" s="69"/>
      <c r="AK79" s="69"/>
      <c r="AL79" s="69"/>
      <c r="AM79" s="70" t="s">
        <v>28</v>
      </c>
      <c r="AN79" s="63" t="str">
        <f>IF(ISNA(VLOOKUP(D79,[1]GRE_Tabela2!$A$4:$D$112,4,0)),"-",VLOOKUP(D79,[1]GRE_Tabela2!$A$4:$D$112,4,0))</f>
        <v>-</v>
      </c>
      <c r="AO79" s="68" t="s">
        <v>20</v>
      </c>
      <c r="AP79" s="68" t="s">
        <v>26</v>
      </c>
      <c r="AQ79" s="113">
        <v>112</v>
      </c>
      <c r="AR79" s="302" t="str">
        <f>IF(ISNA(VLOOKUP(AT79,[1]FISQ!$D$2:$J$1713,7,0)),"-",VLOOKUP(AT79,[1]FISQ!$D$2:$J$1713,7,0))</f>
        <v>-</v>
      </c>
      <c r="AS79" s="302" t="str">
        <f>IF(ISNA(VLOOKUP(AT79,[1]FISQ!$D$2:$J$1713,4,0)),"-",CONCATENATE("(",VLOOKUP(AT79,[1]FISQ!$D$2:$J$1713,4,0),")"))</f>
        <v>-</v>
      </c>
      <c r="AT79" s="71" t="s">
        <v>175</v>
      </c>
      <c r="AU79" s="38"/>
      <c r="AV79" s="38"/>
      <c r="AW79" s="38"/>
    </row>
    <row r="80" spans="1:49" ht="76.5">
      <c r="A80" s="33">
        <v>76</v>
      </c>
      <c r="B80" s="33" t="str">
        <f t="shared" si="4"/>
        <v>0138_-</v>
      </c>
      <c r="C80" s="33" t="str">
        <f t="shared" si="5"/>
        <v>1//-</v>
      </c>
      <c r="D80" s="61">
        <v>138</v>
      </c>
      <c r="E80" s="67" t="s">
        <v>173</v>
      </c>
      <c r="F80" s="395" t="s">
        <v>6559</v>
      </c>
      <c r="G80" s="62" t="str">
        <f>VLOOKUP(CONCATENATE(TEXT(I80,"0"),"_",TEXT(F80,"0")),[1]CodC!$A$2:$D$250,4,0)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0" s="395" t="s">
        <v>19</v>
      </c>
      <c r="I80" s="64">
        <v>1</v>
      </c>
      <c r="J80" s="64" t="s">
        <v>222</v>
      </c>
      <c r="K80" s="69" t="s">
        <v>19</v>
      </c>
      <c r="L80" s="64" t="s">
        <v>19</v>
      </c>
      <c r="M80" s="64"/>
      <c r="N80" s="64" t="s">
        <v>19</v>
      </c>
      <c r="O80" s="64" t="s">
        <v>19</v>
      </c>
      <c r="P80" s="113" t="s">
        <v>22431</v>
      </c>
      <c r="Q80" s="70" t="s">
        <v>7225</v>
      </c>
      <c r="R80" s="70" t="s">
        <v>33</v>
      </c>
      <c r="S80" s="65" t="str">
        <f t="shared" si="3"/>
        <v xml:space="preserve"> SW1 </v>
      </c>
      <c r="T80" s="69" t="s">
        <v>19</v>
      </c>
      <c r="U80" s="69"/>
      <c r="V80" s="69"/>
      <c r="W80" s="69"/>
      <c r="X80" s="69"/>
      <c r="Y80" s="69"/>
      <c r="Z80" s="69"/>
      <c r="AA80" s="69"/>
      <c r="AB80" s="69"/>
      <c r="AC80" s="69"/>
      <c r="AD80" s="69"/>
      <c r="AE80" s="69"/>
      <c r="AF80" s="69"/>
      <c r="AG80" s="69"/>
      <c r="AH80" s="69"/>
      <c r="AI80" s="69"/>
      <c r="AJ80" s="69"/>
      <c r="AK80" s="69"/>
      <c r="AL80" s="69"/>
      <c r="AM80" s="70" t="s">
        <v>28</v>
      </c>
      <c r="AN80" s="63" t="str">
        <f>IF(ISNA(VLOOKUP(D80,[1]GRE_Tabela2!$A$4:$D$112,4,0)),"-",VLOOKUP(D80,[1]GRE_Tabela2!$A$4:$D$112,4,0))</f>
        <v>-</v>
      </c>
      <c r="AO80" s="68" t="s">
        <v>20</v>
      </c>
      <c r="AP80" s="68" t="s">
        <v>26</v>
      </c>
      <c r="AQ80" s="113">
        <v>112</v>
      </c>
      <c r="AR80" s="302" t="str">
        <f>IF(ISNA(VLOOKUP(AT80,[1]FISQ!$D$2:$J$1713,7,0)),"-",VLOOKUP(AT80,[1]FISQ!$D$2:$J$1713,7,0))</f>
        <v>-</v>
      </c>
      <c r="AS80" s="302" t="str">
        <f>IF(ISNA(VLOOKUP(AT80,[1]FISQ!$D$2:$J$1713,4,0)),"-",CONCATENATE("(",VLOOKUP(AT80,[1]FISQ!$D$2:$J$1713,4,0),")"))</f>
        <v>-</v>
      </c>
      <c r="AT80" s="71" t="s">
        <v>176</v>
      </c>
      <c r="AU80" s="38"/>
      <c r="AV80" s="38"/>
      <c r="AW80" s="38"/>
    </row>
    <row r="81" spans="1:49" ht="89.25">
      <c r="A81" s="33">
        <v>77</v>
      </c>
      <c r="B81" s="33" t="str">
        <f t="shared" si="4"/>
        <v>0143_-</v>
      </c>
      <c r="C81" s="33" t="str">
        <f t="shared" si="5"/>
        <v>1//Ver DE271</v>
      </c>
      <c r="D81" s="61">
        <v>143</v>
      </c>
      <c r="E81" s="67" t="s">
        <v>177</v>
      </c>
      <c r="F81" s="395" t="s">
        <v>6551</v>
      </c>
      <c r="G81" s="62" t="str">
        <f>VLOOKUP(CONCATENATE(TEXT(I81,"0"),"_",TEXT(F81,"0")),[1]CodC!$A$2:$D$250,4,0)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1" s="395" t="s">
        <v>19</v>
      </c>
      <c r="I81" s="64">
        <v>1</v>
      </c>
      <c r="J81" s="64" t="s">
        <v>222</v>
      </c>
      <c r="K81" s="68" t="s">
        <v>178</v>
      </c>
      <c r="L81" s="64" t="s">
        <v>19</v>
      </c>
      <c r="M81" s="64"/>
      <c r="N81" s="64" t="s">
        <v>24414</v>
      </c>
      <c r="O81" s="64" t="s">
        <v>179</v>
      </c>
      <c r="P81" s="113" t="s">
        <v>22431</v>
      </c>
      <c r="Q81" s="70" t="s">
        <v>7224</v>
      </c>
      <c r="R81" s="70" t="s">
        <v>22</v>
      </c>
      <c r="S81" s="65" t="str">
        <f t="shared" si="3"/>
        <v xml:space="preserve"> SW1 </v>
      </c>
      <c r="T81" s="69" t="s">
        <v>19</v>
      </c>
      <c r="U81" s="69"/>
      <c r="V81" s="69"/>
      <c r="W81" s="69"/>
      <c r="X81" s="69"/>
      <c r="Y81" s="69"/>
      <c r="Z81" s="69"/>
      <c r="AA81" s="69"/>
      <c r="AB81" s="69"/>
      <c r="AC81" s="69"/>
      <c r="AD81" s="69"/>
      <c r="AE81" s="69"/>
      <c r="AF81" s="69"/>
      <c r="AG81" s="69"/>
      <c r="AH81" s="69"/>
      <c r="AI81" s="69"/>
      <c r="AJ81" s="69"/>
      <c r="AK81" s="69"/>
      <c r="AL81" s="69"/>
      <c r="AM81" s="70" t="s">
        <v>6082</v>
      </c>
      <c r="AN81" s="63" t="str">
        <f>IF(ISNA(VLOOKUP(D81,[1]GRE_Tabela2!$A$4:$D$112,4,0)),"-",VLOOKUP(D81,[1]GRE_Tabela2!$A$4:$D$112,4,0))</f>
        <v>-</v>
      </c>
      <c r="AO81" s="68" t="s">
        <v>20</v>
      </c>
      <c r="AP81" s="68" t="s">
        <v>46</v>
      </c>
      <c r="AQ81" s="113">
        <v>112</v>
      </c>
      <c r="AR81" s="302" t="str">
        <f>IF(ISNA(VLOOKUP(AT81,[1]FISQ!$D$2:$J$1713,7,0)),"-",VLOOKUP(AT81,[1]FISQ!$D$2:$J$1713,7,0))</f>
        <v>0186 </v>
      </c>
      <c r="AS81" s="302" t="str">
        <f>IF(ISNA(VLOOKUP(AT81,[1]FISQ!$D$2:$J$1713,4,0)),"-",CONCATENATE("(",VLOOKUP(AT81,[1]FISQ!$D$2:$J$1713,4,0),")"))</f>
        <v>(1)</v>
      </c>
      <c r="AT81" s="71" t="s">
        <v>180</v>
      </c>
      <c r="AU81" s="38"/>
      <c r="AV81" s="38"/>
      <c r="AW81" s="38"/>
    </row>
    <row r="82" spans="1:49" ht="89.25">
      <c r="A82" s="33">
        <v>78</v>
      </c>
      <c r="B82" s="33" t="str">
        <f t="shared" si="4"/>
        <v>0144_-</v>
      </c>
      <c r="C82" s="33" t="str">
        <f t="shared" si="5"/>
        <v>1//-</v>
      </c>
      <c r="D82" s="61">
        <v>144</v>
      </c>
      <c r="E82" s="67" t="s">
        <v>181</v>
      </c>
      <c r="F82" s="395" t="s">
        <v>6551</v>
      </c>
      <c r="G82" s="62" t="str">
        <f>VLOOKUP(CONCATENATE(TEXT(I82,"0"),"_",TEXT(F82,"0")),[1]CodC!$A$2:$D$250,4,0)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2" s="395" t="s">
        <v>19</v>
      </c>
      <c r="I82" s="64">
        <v>1</v>
      </c>
      <c r="J82" s="64" t="s">
        <v>222</v>
      </c>
      <c r="K82" s="69" t="s">
        <v>19</v>
      </c>
      <c r="L82" s="64" t="s">
        <v>19</v>
      </c>
      <c r="M82" s="64"/>
      <c r="N82" s="64">
        <v>358</v>
      </c>
      <c r="O82" s="64">
        <v>358</v>
      </c>
      <c r="P82" s="113" t="s">
        <v>22431</v>
      </c>
      <c r="Q82" s="70" t="s">
        <v>7224</v>
      </c>
      <c r="R82" s="70" t="s">
        <v>22</v>
      </c>
      <c r="S82" s="65" t="str">
        <f t="shared" si="3"/>
        <v xml:space="preserve"> SW1 </v>
      </c>
      <c r="T82" s="69" t="s">
        <v>19</v>
      </c>
      <c r="U82" s="69"/>
      <c r="V82" s="69"/>
      <c r="W82" s="69"/>
      <c r="X82" s="69"/>
      <c r="Y82" s="69"/>
      <c r="Z82" s="69"/>
      <c r="AA82" s="69"/>
      <c r="AB82" s="69"/>
      <c r="AC82" s="69"/>
      <c r="AD82" s="69"/>
      <c r="AE82" s="69"/>
      <c r="AF82" s="69"/>
      <c r="AG82" s="69"/>
      <c r="AH82" s="69"/>
      <c r="AI82" s="69"/>
      <c r="AJ82" s="69"/>
      <c r="AK82" s="69"/>
      <c r="AL82" s="69"/>
      <c r="AM82" s="70" t="s">
        <v>23</v>
      </c>
      <c r="AN82" s="63" t="str">
        <f>IF(ISNA(VLOOKUP(D82,[1]GRE_Tabela2!$A$4:$D$112,4,0)),"-",VLOOKUP(D82,[1]GRE_Tabela2!$A$4:$D$112,4,0))</f>
        <v>-</v>
      </c>
      <c r="AO82" s="68" t="s">
        <v>20</v>
      </c>
      <c r="AP82" s="68" t="s">
        <v>21</v>
      </c>
      <c r="AQ82" s="113">
        <v>112</v>
      </c>
      <c r="AR82" s="302" t="str">
        <f>IF(ISNA(VLOOKUP(AT82,[1]FISQ!$D$2:$J$1713,7,0)),"-",VLOOKUP(AT82,[1]FISQ!$D$2:$J$1713,7,0))</f>
        <v>-</v>
      </c>
      <c r="AS82" s="302" t="str">
        <f>IF(ISNA(VLOOKUP(AT82,[1]FISQ!$D$2:$J$1713,4,0)),"-",CONCATENATE("(",VLOOKUP(AT82,[1]FISQ!$D$2:$J$1713,4,0),")"))</f>
        <v>-</v>
      </c>
      <c r="AT82" s="71" t="s">
        <v>182</v>
      </c>
      <c r="AU82" s="38"/>
      <c r="AV82" s="38"/>
      <c r="AW82" s="38"/>
    </row>
    <row r="83" spans="1:49" ht="89.25">
      <c r="A83" s="33">
        <v>79</v>
      </c>
      <c r="B83" s="33" t="str">
        <f t="shared" si="4"/>
        <v>0146_-</v>
      </c>
      <c r="C83" s="33" t="str">
        <f t="shared" si="5"/>
        <v>1//-</v>
      </c>
      <c r="D83" s="61">
        <v>146</v>
      </c>
      <c r="E83" s="67" t="s">
        <v>183</v>
      </c>
      <c r="F83" s="395" t="s">
        <v>6551</v>
      </c>
      <c r="G83" s="62" t="str">
        <f>VLOOKUP(CONCATENATE(TEXT(I83,"0"),"_",TEXT(F83,"0")),[1]CodC!$A$2:$D$250,4,0)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3" s="395" t="s">
        <v>19</v>
      </c>
      <c r="I83" s="64">
        <v>1</v>
      </c>
      <c r="J83" s="64" t="s">
        <v>222</v>
      </c>
      <c r="K83" s="69" t="s">
        <v>19</v>
      </c>
      <c r="L83" s="64" t="s">
        <v>19</v>
      </c>
      <c r="M83" s="64"/>
      <c r="N83" s="64" t="s">
        <v>19</v>
      </c>
      <c r="O83" s="64" t="s">
        <v>19</v>
      </c>
      <c r="P83" s="113" t="s">
        <v>22431</v>
      </c>
      <c r="Q83" s="70" t="s">
        <v>7224</v>
      </c>
      <c r="R83" s="70" t="s">
        <v>22</v>
      </c>
      <c r="S83" s="65" t="str">
        <f t="shared" si="3"/>
        <v xml:space="preserve"> SW1 </v>
      </c>
      <c r="T83" s="69" t="s">
        <v>19</v>
      </c>
      <c r="U83" s="69"/>
      <c r="V83" s="69"/>
      <c r="W83" s="69"/>
      <c r="X83" s="69"/>
      <c r="Y83" s="69"/>
      <c r="Z83" s="69"/>
      <c r="AA83" s="69"/>
      <c r="AB83" s="69"/>
      <c r="AC83" s="69"/>
      <c r="AD83" s="69"/>
      <c r="AE83" s="69"/>
      <c r="AF83" s="69"/>
      <c r="AG83" s="69"/>
      <c r="AH83" s="69"/>
      <c r="AI83" s="69"/>
      <c r="AJ83" s="69"/>
      <c r="AK83" s="69"/>
      <c r="AL83" s="69"/>
      <c r="AM83" s="70" t="s">
        <v>23</v>
      </c>
      <c r="AN83" s="63" t="str">
        <f>IF(ISNA(VLOOKUP(D83,[1]GRE_Tabela2!$A$4:$D$112,4,0)),"-",VLOOKUP(D83,[1]GRE_Tabela2!$A$4:$D$112,4,0))</f>
        <v>-</v>
      </c>
      <c r="AO83" s="68" t="s">
        <v>20</v>
      </c>
      <c r="AP83" s="68" t="s">
        <v>21</v>
      </c>
      <c r="AQ83" s="113">
        <v>112</v>
      </c>
      <c r="AR83" s="302" t="str">
        <f>IF(ISNA(VLOOKUP(AT83,[1]FISQ!$D$2:$J$1713,7,0)),"-",VLOOKUP(AT83,[1]FISQ!$D$2:$J$1713,7,0))</f>
        <v>-</v>
      </c>
      <c r="AS83" s="302" t="str">
        <f>IF(ISNA(VLOOKUP(AT83,[1]FISQ!$D$2:$J$1713,4,0)),"-",CONCATENATE("(",VLOOKUP(AT83,[1]FISQ!$D$2:$J$1713,4,0),")"))</f>
        <v>-</v>
      </c>
      <c r="AT83" s="71" t="s">
        <v>184</v>
      </c>
      <c r="AU83" s="38"/>
      <c r="AV83" s="38"/>
      <c r="AW83" s="38"/>
    </row>
    <row r="84" spans="1:49" ht="89.25">
      <c r="A84" s="33">
        <v>80</v>
      </c>
      <c r="B84" s="33" t="str">
        <f t="shared" si="4"/>
        <v>0147_-</v>
      </c>
      <c r="C84" s="33" t="str">
        <f t="shared" si="5"/>
        <v>1//-</v>
      </c>
      <c r="D84" s="61">
        <v>147</v>
      </c>
      <c r="E84" s="67" t="s">
        <v>185</v>
      </c>
      <c r="F84" s="395" t="s">
        <v>6551</v>
      </c>
      <c r="G84" s="62" t="str">
        <f>VLOOKUP(CONCATENATE(TEXT(I84,"0"),"_",TEXT(F84,"0")),[1]CodC!$A$2:$D$250,4,0)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4" s="395" t="s">
        <v>19</v>
      </c>
      <c r="I84" s="64">
        <v>1</v>
      </c>
      <c r="J84" s="64" t="s">
        <v>222</v>
      </c>
      <c r="K84" s="69" t="s">
        <v>19</v>
      </c>
      <c r="L84" s="64" t="s">
        <v>19</v>
      </c>
      <c r="M84" s="64"/>
      <c r="N84" s="64" t="s">
        <v>19</v>
      </c>
      <c r="O84" s="64" t="s">
        <v>19</v>
      </c>
      <c r="P84" s="113" t="s">
        <v>22431</v>
      </c>
      <c r="Q84" s="70" t="s">
        <v>7224</v>
      </c>
      <c r="R84" s="70" t="s">
        <v>22</v>
      </c>
      <c r="S84" s="65" t="str">
        <f t="shared" si="3"/>
        <v xml:space="preserve"> SW1 </v>
      </c>
      <c r="T84" s="69" t="s">
        <v>19</v>
      </c>
      <c r="U84" s="69"/>
      <c r="V84" s="69"/>
      <c r="W84" s="69"/>
      <c r="X84" s="69"/>
      <c r="Y84" s="69"/>
      <c r="Z84" s="69"/>
      <c r="AA84" s="69"/>
      <c r="AB84" s="69"/>
      <c r="AC84" s="69"/>
      <c r="AD84" s="69"/>
      <c r="AE84" s="69"/>
      <c r="AF84" s="69"/>
      <c r="AG84" s="69"/>
      <c r="AH84" s="69"/>
      <c r="AI84" s="69"/>
      <c r="AJ84" s="69"/>
      <c r="AK84" s="69"/>
      <c r="AL84" s="69"/>
      <c r="AM84" s="70" t="s">
        <v>23</v>
      </c>
      <c r="AN84" s="63" t="str">
        <f>IF(ISNA(VLOOKUP(D84,[1]GRE_Tabela2!$A$4:$D$112,4,0)),"-",VLOOKUP(D84,[1]GRE_Tabela2!$A$4:$D$112,4,0))</f>
        <v>-</v>
      </c>
      <c r="AO84" s="68" t="s">
        <v>20</v>
      </c>
      <c r="AP84" s="68" t="s">
        <v>21</v>
      </c>
      <c r="AQ84" s="113">
        <v>112</v>
      </c>
      <c r="AR84" s="302" t="str">
        <f>IF(ISNA(VLOOKUP(AT84,[1]FISQ!$D$2:$J$1713,7,0)),"-",VLOOKUP(AT84,[1]FISQ!$D$2:$J$1713,7,0))</f>
        <v>-</v>
      </c>
      <c r="AS84" s="302" t="str">
        <f>IF(ISNA(VLOOKUP(AT84,[1]FISQ!$D$2:$J$1713,4,0)),"-",CONCATENATE("(",VLOOKUP(AT84,[1]FISQ!$D$2:$J$1713,4,0),")"))</f>
        <v>-</v>
      </c>
      <c r="AT84" s="71" t="s">
        <v>186</v>
      </c>
      <c r="AU84" s="38"/>
      <c r="AV84" s="38"/>
      <c r="AW84" s="38"/>
    </row>
    <row r="85" spans="1:49" ht="89.25">
      <c r="A85" s="33">
        <v>81</v>
      </c>
      <c r="B85" s="33" t="str">
        <f t="shared" si="4"/>
        <v>0150_-</v>
      </c>
      <c r="C85" s="33" t="str">
        <f t="shared" si="5"/>
        <v>1//-</v>
      </c>
      <c r="D85" s="61">
        <v>150</v>
      </c>
      <c r="E85" s="72" t="s">
        <v>187</v>
      </c>
      <c r="F85" s="395" t="s">
        <v>6551</v>
      </c>
      <c r="G85" s="62" t="str">
        <f>VLOOKUP(CONCATENATE(TEXT(I85,"0"),"_",TEXT(F85,"0")),[1]CodC!$A$2:$D$250,4,0)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5" s="395" t="s">
        <v>19</v>
      </c>
      <c r="I85" s="64">
        <v>1</v>
      </c>
      <c r="J85" s="64" t="s">
        <v>222</v>
      </c>
      <c r="K85" s="69" t="s">
        <v>19</v>
      </c>
      <c r="L85" s="64" t="s">
        <v>19</v>
      </c>
      <c r="M85" s="64"/>
      <c r="N85" s="64" t="s">
        <v>97</v>
      </c>
      <c r="O85" s="64" t="s">
        <v>97</v>
      </c>
      <c r="P85" s="113" t="s">
        <v>22431</v>
      </c>
      <c r="Q85" s="70" t="s">
        <v>7224</v>
      </c>
      <c r="R85" s="70" t="s">
        <v>22</v>
      </c>
      <c r="S85" s="65" t="str">
        <f t="shared" si="3"/>
        <v xml:space="preserve"> SW1 </v>
      </c>
      <c r="T85" s="69" t="s">
        <v>19</v>
      </c>
      <c r="U85" s="69"/>
      <c r="V85" s="69"/>
      <c r="W85" s="69"/>
      <c r="X85" s="69"/>
      <c r="Y85" s="69"/>
      <c r="Z85" s="69"/>
      <c r="AA85" s="69"/>
      <c r="AB85" s="69"/>
      <c r="AC85" s="69"/>
      <c r="AD85" s="69"/>
      <c r="AE85" s="69"/>
      <c r="AF85" s="69"/>
      <c r="AG85" s="69"/>
      <c r="AH85" s="69"/>
      <c r="AI85" s="69"/>
      <c r="AJ85" s="69"/>
      <c r="AK85" s="69"/>
      <c r="AL85" s="69"/>
      <c r="AM85" s="70" t="s">
        <v>6083</v>
      </c>
      <c r="AN85" s="63" t="str">
        <f>IF(ISNA(VLOOKUP(D85,[1]GRE_Tabela2!$A$4:$D$112,4,0)),"-",VLOOKUP(D85,[1]GRE_Tabela2!$A$4:$D$112,4,0))</f>
        <v>-</v>
      </c>
      <c r="AO85" s="68" t="s">
        <v>20</v>
      </c>
      <c r="AP85" s="68" t="s">
        <v>21</v>
      </c>
      <c r="AQ85" s="113">
        <v>112</v>
      </c>
      <c r="AR85" s="302" t="str">
        <f>IF(ISNA(VLOOKUP(AT85,[1]FISQ!$D$2:$J$1713,7,0)),"-",VLOOKUP(AT85,[1]FISQ!$D$2:$J$1713,7,0))</f>
        <v>-</v>
      </c>
      <c r="AS85" s="302" t="str">
        <f>IF(ISNA(VLOOKUP(AT85,[1]FISQ!$D$2:$J$1713,4,0)),"-",CONCATENATE("(",VLOOKUP(AT85,[1]FISQ!$D$2:$J$1713,4,0),")"))</f>
        <v>-</v>
      </c>
      <c r="AT85" s="71" t="s">
        <v>188</v>
      </c>
      <c r="AU85" s="38"/>
      <c r="AV85" s="38"/>
      <c r="AW85" s="38"/>
    </row>
    <row r="86" spans="1:49" ht="89.25">
      <c r="A86" s="33">
        <v>82</v>
      </c>
      <c r="B86" s="33" t="str">
        <f t="shared" si="4"/>
        <v>0151_-</v>
      </c>
      <c r="C86" s="33" t="str">
        <f t="shared" si="5"/>
        <v>1//-</v>
      </c>
      <c r="D86" s="61">
        <v>151</v>
      </c>
      <c r="E86" s="72" t="s">
        <v>189</v>
      </c>
      <c r="F86" s="395" t="s">
        <v>6551</v>
      </c>
      <c r="G86" s="62" t="str">
        <f>VLOOKUP(CONCATENATE(TEXT(I86,"0"),"_",TEXT(F86,"0")),[1]CodC!$A$2:$D$250,4,0)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6" s="395" t="s">
        <v>19</v>
      </c>
      <c r="I86" s="64">
        <v>1</v>
      </c>
      <c r="J86" s="64" t="s">
        <v>222</v>
      </c>
      <c r="K86" s="69" t="s">
        <v>19</v>
      </c>
      <c r="L86" s="64" t="s">
        <v>19</v>
      </c>
      <c r="M86" s="64"/>
      <c r="N86" s="64" t="s">
        <v>19</v>
      </c>
      <c r="O86" s="64" t="s">
        <v>19</v>
      </c>
      <c r="P86" s="113" t="s">
        <v>22431</v>
      </c>
      <c r="Q86" s="70" t="s">
        <v>7224</v>
      </c>
      <c r="R86" s="70" t="s">
        <v>22</v>
      </c>
      <c r="S86" s="65" t="str">
        <f t="shared" si="3"/>
        <v xml:space="preserve"> SW1 </v>
      </c>
      <c r="T86" s="69" t="s">
        <v>19</v>
      </c>
      <c r="U86" s="69"/>
      <c r="V86" s="69"/>
      <c r="W86" s="69"/>
      <c r="X86" s="69"/>
      <c r="Y86" s="69"/>
      <c r="Z86" s="69"/>
      <c r="AA86" s="69"/>
      <c r="AB86" s="69"/>
      <c r="AC86" s="69"/>
      <c r="AD86" s="69"/>
      <c r="AE86" s="69"/>
      <c r="AF86" s="69"/>
      <c r="AG86" s="69"/>
      <c r="AH86" s="69"/>
      <c r="AI86" s="69"/>
      <c r="AJ86" s="69"/>
      <c r="AK86" s="69"/>
      <c r="AL86" s="69"/>
      <c r="AM86" s="70" t="s">
        <v>190</v>
      </c>
      <c r="AN86" s="63" t="str">
        <f>IF(ISNA(VLOOKUP(D86,[1]GRE_Tabela2!$A$4:$D$112,4,0)),"-",VLOOKUP(D86,[1]GRE_Tabela2!$A$4:$D$112,4,0))</f>
        <v>-</v>
      </c>
      <c r="AO86" s="68" t="s">
        <v>20</v>
      </c>
      <c r="AP86" s="68" t="s">
        <v>21</v>
      </c>
      <c r="AQ86" s="113">
        <v>112</v>
      </c>
      <c r="AR86" s="302" t="str">
        <f>IF(ISNA(VLOOKUP(AT86,[1]FISQ!$D$2:$J$1713,7,0)),"-",VLOOKUP(AT86,[1]FISQ!$D$2:$J$1713,7,0))</f>
        <v>-</v>
      </c>
      <c r="AS86" s="302" t="str">
        <f>IF(ISNA(VLOOKUP(AT86,[1]FISQ!$D$2:$J$1713,4,0)),"-",CONCATENATE("(",VLOOKUP(AT86,[1]FISQ!$D$2:$J$1713,4,0),")"))</f>
        <v>-</v>
      </c>
      <c r="AT86" s="71" t="s">
        <v>191</v>
      </c>
      <c r="AU86" s="38"/>
      <c r="AV86" s="38"/>
      <c r="AW86" s="38"/>
    </row>
    <row r="87" spans="1:49" ht="89.25">
      <c r="A87" s="33">
        <v>83</v>
      </c>
      <c r="B87" s="33" t="str">
        <f t="shared" si="4"/>
        <v>0153_-</v>
      </c>
      <c r="C87" s="33" t="str">
        <f t="shared" si="5"/>
        <v>1//-</v>
      </c>
      <c r="D87" s="61">
        <v>153</v>
      </c>
      <c r="E87" s="67" t="s">
        <v>192</v>
      </c>
      <c r="F87" s="395" t="s">
        <v>6551</v>
      </c>
      <c r="G87" s="62" t="str">
        <f>VLOOKUP(CONCATENATE(TEXT(I87,"0"),"_",TEXT(F87,"0")),[1]CodC!$A$2:$D$250,4,0)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7" s="395" t="s">
        <v>19</v>
      </c>
      <c r="I87" s="64">
        <v>1</v>
      </c>
      <c r="J87" s="64" t="s">
        <v>222</v>
      </c>
      <c r="K87" s="69" t="s">
        <v>19</v>
      </c>
      <c r="L87" s="64" t="s">
        <v>19</v>
      </c>
      <c r="M87" s="64"/>
      <c r="N87" s="64" t="s">
        <v>19</v>
      </c>
      <c r="O87" s="64" t="s">
        <v>19</v>
      </c>
      <c r="P87" s="113" t="s">
        <v>22431</v>
      </c>
      <c r="Q87" s="70" t="s">
        <v>7224</v>
      </c>
      <c r="R87" s="70" t="s">
        <v>22</v>
      </c>
      <c r="S87" s="65" t="str">
        <f t="shared" si="3"/>
        <v xml:space="preserve"> SW1 </v>
      </c>
      <c r="T87" s="69" t="s">
        <v>19</v>
      </c>
      <c r="U87" s="69"/>
      <c r="V87" s="69"/>
      <c r="W87" s="69"/>
      <c r="X87" s="69"/>
      <c r="Y87" s="69"/>
      <c r="Z87" s="69"/>
      <c r="AA87" s="69"/>
      <c r="AB87" s="69"/>
      <c r="AC87" s="69"/>
      <c r="AD87" s="69"/>
      <c r="AE87" s="69"/>
      <c r="AF87" s="69"/>
      <c r="AG87" s="69"/>
      <c r="AH87" s="69"/>
      <c r="AI87" s="69"/>
      <c r="AJ87" s="69"/>
      <c r="AK87" s="69"/>
      <c r="AL87" s="69"/>
      <c r="AM87" s="70" t="s">
        <v>23</v>
      </c>
      <c r="AN87" s="63" t="str">
        <f>IF(ISNA(VLOOKUP(D87,[1]GRE_Tabela2!$A$4:$D$112,4,0)),"-",VLOOKUP(D87,[1]GRE_Tabela2!$A$4:$D$112,4,0))</f>
        <v>-</v>
      </c>
      <c r="AO87" s="68" t="s">
        <v>20</v>
      </c>
      <c r="AP87" s="68" t="s">
        <v>21</v>
      </c>
      <c r="AQ87" s="113">
        <v>112</v>
      </c>
      <c r="AR87" s="302" t="str">
        <f>IF(ISNA(VLOOKUP(AT87,[1]FISQ!$D$2:$J$1713,7,0)),"-",VLOOKUP(AT87,[1]FISQ!$D$2:$J$1713,7,0))</f>
        <v>-</v>
      </c>
      <c r="AS87" s="302" t="str">
        <f>IF(ISNA(VLOOKUP(AT87,[1]FISQ!$D$2:$J$1713,4,0)),"-",CONCATENATE("(",VLOOKUP(AT87,[1]FISQ!$D$2:$J$1713,4,0),")"))</f>
        <v>-</v>
      </c>
      <c r="AT87" s="71" t="s">
        <v>193</v>
      </c>
      <c r="AU87" s="38"/>
      <c r="AV87" s="38"/>
      <c r="AW87" s="38"/>
    </row>
    <row r="88" spans="1:49" ht="89.25">
      <c r="A88" s="33">
        <v>84</v>
      </c>
      <c r="B88" s="33" t="str">
        <f t="shared" si="4"/>
        <v>0154_-</v>
      </c>
      <c r="C88" s="33" t="str">
        <f t="shared" si="5"/>
        <v>1//-</v>
      </c>
      <c r="D88" s="61">
        <v>154</v>
      </c>
      <c r="E88" s="67" t="s">
        <v>194</v>
      </c>
      <c r="F88" s="395" t="s">
        <v>6551</v>
      </c>
      <c r="G88" s="62" t="str">
        <f>VLOOKUP(CONCATENATE(TEXT(I88,"0"),"_",TEXT(F88,"0")),[1]CodC!$A$2:$D$250,4,0)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8" s="395" t="s">
        <v>19</v>
      </c>
      <c r="I88" s="64">
        <v>1</v>
      </c>
      <c r="J88" s="64" t="s">
        <v>222</v>
      </c>
      <c r="K88" s="64" t="s">
        <v>19</v>
      </c>
      <c r="L88" s="64" t="s">
        <v>19</v>
      </c>
      <c r="M88" s="64"/>
      <c r="N88" s="64" t="s">
        <v>19</v>
      </c>
      <c r="O88" s="64" t="s">
        <v>19</v>
      </c>
      <c r="P88" s="113" t="s">
        <v>22431</v>
      </c>
      <c r="Q88" s="70" t="s">
        <v>7224</v>
      </c>
      <c r="R88" s="70" t="s">
        <v>22</v>
      </c>
      <c r="S88" s="65" t="str">
        <f t="shared" si="3"/>
        <v xml:space="preserve"> SW1 </v>
      </c>
      <c r="T88" s="68" t="s">
        <v>107</v>
      </c>
      <c r="U88" s="68"/>
      <c r="V88" s="68"/>
      <c r="W88" s="68"/>
      <c r="X88" s="68"/>
      <c r="Y88" s="68"/>
      <c r="Z88" s="68"/>
      <c r="AA88" s="68"/>
      <c r="AB88" s="68"/>
      <c r="AC88" s="68"/>
      <c r="AD88" s="68"/>
      <c r="AE88" s="68"/>
      <c r="AF88" s="68"/>
      <c r="AG88" s="68"/>
      <c r="AH88" s="68"/>
      <c r="AI88" s="68"/>
      <c r="AJ88" s="68"/>
      <c r="AK88" s="68"/>
      <c r="AL88" s="68"/>
      <c r="AM88" s="70" t="s">
        <v>23</v>
      </c>
      <c r="AN88" s="63" t="str">
        <f>IF(ISNA(VLOOKUP(D88,[1]GRE_Tabela2!$A$4:$D$112,4,0)),"-",VLOOKUP(D88,[1]GRE_Tabela2!$A$4:$D$112,4,0))</f>
        <v>-</v>
      </c>
      <c r="AO88" s="68" t="s">
        <v>20</v>
      </c>
      <c r="AP88" s="68" t="s">
        <v>21</v>
      </c>
      <c r="AQ88" s="113">
        <v>112</v>
      </c>
      <c r="AR88" s="302" t="str">
        <f>IF(ISNA(VLOOKUP(AT88,[1]FISQ!$D$2:$J$1713,7,0)),"-",VLOOKUP(AT88,[1]FISQ!$D$2:$J$1713,7,0))</f>
        <v>0316 </v>
      </c>
      <c r="AS88" s="302" t="str">
        <f>IF(ISNA(VLOOKUP(AT88,[1]FISQ!$D$2:$J$1713,4,0)),"-",CONCATENATE("(",VLOOKUP(AT88,[1]FISQ!$D$2:$J$1713,4,0),")"))</f>
        <v>(1)</v>
      </c>
      <c r="AT88" s="71" t="s">
        <v>195</v>
      </c>
      <c r="AU88" s="38"/>
      <c r="AV88" s="38"/>
      <c r="AW88" s="38"/>
    </row>
    <row r="89" spans="1:49" ht="89.25">
      <c r="A89" s="33">
        <v>85</v>
      </c>
      <c r="B89" s="33" t="str">
        <f t="shared" si="4"/>
        <v>0155_-</v>
      </c>
      <c r="C89" s="33" t="str">
        <f t="shared" si="5"/>
        <v>1//-</v>
      </c>
      <c r="D89" s="61">
        <v>155</v>
      </c>
      <c r="E89" s="67" t="s">
        <v>196</v>
      </c>
      <c r="F89" s="395" t="s">
        <v>6551</v>
      </c>
      <c r="G89" s="62" t="str">
        <f>VLOOKUP(CONCATENATE(TEXT(I89,"0"),"_",TEXT(F89,"0")),[1]CodC!$A$2:$D$250,4,0)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89" s="395" t="s">
        <v>19</v>
      </c>
      <c r="I89" s="64">
        <v>1</v>
      </c>
      <c r="J89" s="64" t="s">
        <v>222</v>
      </c>
      <c r="K89" s="69" t="s">
        <v>19</v>
      </c>
      <c r="L89" s="64" t="s">
        <v>19</v>
      </c>
      <c r="M89" s="64"/>
      <c r="N89" s="64" t="s">
        <v>19</v>
      </c>
      <c r="O89" s="64" t="s">
        <v>19</v>
      </c>
      <c r="P89" s="113" t="s">
        <v>22431</v>
      </c>
      <c r="Q89" s="70" t="s">
        <v>7224</v>
      </c>
      <c r="R89" s="70" t="s">
        <v>22</v>
      </c>
      <c r="S89" s="65" t="str">
        <f t="shared" si="3"/>
        <v xml:space="preserve"> SW1 </v>
      </c>
      <c r="T89" s="69" t="s">
        <v>19</v>
      </c>
      <c r="U89" s="69"/>
      <c r="V89" s="69"/>
      <c r="W89" s="69"/>
      <c r="X89" s="69"/>
      <c r="Y89" s="69"/>
      <c r="Z89" s="69"/>
      <c r="AA89" s="69"/>
      <c r="AB89" s="69"/>
      <c r="AC89" s="69"/>
      <c r="AD89" s="69"/>
      <c r="AE89" s="69"/>
      <c r="AF89" s="69"/>
      <c r="AG89" s="69"/>
      <c r="AH89" s="69"/>
      <c r="AI89" s="69"/>
      <c r="AJ89" s="69"/>
      <c r="AK89" s="69"/>
      <c r="AL89" s="69"/>
      <c r="AM89" s="70" t="s">
        <v>23</v>
      </c>
      <c r="AN89" s="63" t="str">
        <f>IF(ISNA(VLOOKUP(D89,[1]GRE_Tabela2!$A$4:$D$112,4,0)),"-",VLOOKUP(D89,[1]GRE_Tabela2!$A$4:$D$112,4,0))</f>
        <v>-</v>
      </c>
      <c r="AO89" s="68" t="s">
        <v>20</v>
      </c>
      <c r="AP89" s="68" t="s">
        <v>21</v>
      </c>
      <c r="AQ89" s="113">
        <v>112</v>
      </c>
      <c r="AR89" s="302" t="str">
        <f>IF(ISNA(VLOOKUP(AT89,[1]FISQ!$D$2:$J$1713,7,0)),"-",VLOOKUP(AT89,[1]FISQ!$D$2:$J$1713,7,0))</f>
        <v>-</v>
      </c>
      <c r="AS89" s="302" t="str">
        <f>IF(ISNA(VLOOKUP(AT89,[1]FISQ!$D$2:$J$1713,4,0)),"-",CONCATENATE("(",VLOOKUP(AT89,[1]FISQ!$D$2:$J$1713,4,0),")"))</f>
        <v>-</v>
      </c>
      <c r="AT89" s="71" t="s">
        <v>197</v>
      </c>
      <c r="AU89" s="38"/>
      <c r="AV89" s="38"/>
      <c r="AW89" s="38"/>
    </row>
    <row r="90" spans="1:49" ht="89.25">
      <c r="A90" s="33">
        <v>86</v>
      </c>
      <c r="B90" s="33" t="str">
        <f t="shared" si="4"/>
        <v>0159_-</v>
      </c>
      <c r="C90" s="33" t="str">
        <f t="shared" si="5"/>
        <v>1//-</v>
      </c>
      <c r="D90" s="61">
        <v>159</v>
      </c>
      <c r="E90" s="67" t="s">
        <v>198</v>
      </c>
      <c r="F90" s="395" t="s">
        <v>6562</v>
      </c>
      <c r="G90" s="62" t="str">
        <f>VLOOKUP(CONCATENATE(TEXT(I90,"0"),"_",TEXT(F90,"0")),[1]CodC!$A$2:$D$250,4,0)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90" s="395" t="s">
        <v>19</v>
      </c>
      <c r="I90" s="64">
        <v>1</v>
      </c>
      <c r="J90" s="64" t="s">
        <v>222</v>
      </c>
      <c r="K90" s="69" t="s">
        <v>19</v>
      </c>
      <c r="L90" s="64" t="s">
        <v>19</v>
      </c>
      <c r="M90" s="64"/>
      <c r="N90" s="64" t="s">
        <v>97</v>
      </c>
      <c r="O90" s="64" t="s">
        <v>97</v>
      </c>
      <c r="P90" s="113" t="s">
        <v>22431</v>
      </c>
      <c r="Q90" s="70" t="s">
        <v>7224</v>
      </c>
      <c r="R90" s="70" t="s">
        <v>22</v>
      </c>
      <c r="S90" s="65" t="str">
        <f t="shared" si="3"/>
        <v xml:space="preserve"> SW1 </v>
      </c>
      <c r="T90" s="69" t="s">
        <v>19</v>
      </c>
      <c r="U90" s="69"/>
      <c r="V90" s="69"/>
      <c r="W90" s="69"/>
      <c r="X90" s="69"/>
      <c r="Y90" s="69"/>
      <c r="Z90" s="69"/>
      <c r="AA90" s="69"/>
      <c r="AB90" s="69"/>
      <c r="AC90" s="69"/>
      <c r="AD90" s="69"/>
      <c r="AE90" s="69"/>
      <c r="AF90" s="69"/>
      <c r="AG90" s="69"/>
      <c r="AH90" s="69"/>
      <c r="AI90" s="69"/>
      <c r="AJ90" s="69"/>
      <c r="AK90" s="69"/>
      <c r="AL90" s="69"/>
      <c r="AM90" s="70" t="s">
        <v>6084</v>
      </c>
      <c r="AN90" s="63" t="str">
        <f>IF(ISNA(VLOOKUP(D90,[1]GRE_Tabela2!$A$4:$D$112,4,0)),"-",VLOOKUP(D90,[1]GRE_Tabela2!$A$4:$D$112,4,0))</f>
        <v>-</v>
      </c>
      <c r="AO90" s="68" t="s">
        <v>20</v>
      </c>
      <c r="AP90" s="68" t="s">
        <v>21</v>
      </c>
      <c r="AQ90" s="113">
        <v>112</v>
      </c>
      <c r="AR90" s="302" t="str">
        <f>IF(ISNA(VLOOKUP(AT90,[1]FISQ!$D$2:$J$1713,7,0)),"-",VLOOKUP(AT90,[1]FISQ!$D$2:$J$1713,7,0))</f>
        <v>-</v>
      </c>
      <c r="AS90" s="302" t="str">
        <f>IF(ISNA(VLOOKUP(AT90,[1]FISQ!$D$2:$J$1713,4,0)),"-",CONCATENATE("(",VLOOKUP(AT90,[1]FISQ!$D$2:$J$1713,4,0),")"))</f>
        <v>-</v>
      </c>
      <c r="AT90" s="71" t="s">
        <v>199</v>
      </c>
      <c r="AU90" s="38"/>
      <c r="AV90" s="38"/>
      <c r="AW90" s="38"/>
    </row>
    <row r="91" spans="1:49" ht="63.75">
      <c r="A91" s="33">
        <v>87</v>
      </c>
      <c r="B91" s="33" t="str">
        <f t="shared" si="4"/>
        <v>0160_-</v>
      </c>
      <c r="C91" s="33" t="str">
        <f t="shared" si="5"/>
        <v>1//-</v>
      </c>
      <c r="D91" s="61">
        <v>160</v>
      </c>
      <c r="E91" s="67" t="s">
        <v>200</v>
      </c>
      <c r="F91" s="395" t="s">
        <v>6565</v>
      </c>
      <c r="G91" s="62" t="str">
        <f>VLOOKUP(CONCATENATE(TEXT(I91,"0"),"_",TEXT(F91,"0")),[1]CodC!$A$2:$D$250,4,0)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91" s="395" t="s">
        <v>19</v>
      </c>
      <c r="I91" s="64">
        <v>1</v>
      </c>
      <c r="J91" s="64" t="s">
        <v>222</v>
      </c>
      <c r="K91" s="69" t="s">
        <v>19</v>
      </c>
      <c r="L91" s="64" t="s">
        <v>19</v>
      </c>
      <c r="M91" s="64"/>
      <c r="N91" s="64" t="s">
        <v>19</v>
      </c>
      <c r="O91" s="64" t="s">
        <v>19</v>
      </c>
      <c r="P91" s="113" t="s">
        <v>22431</v>
      </c>
      <c r="Q91" s="70" t="s">
        <v>7224</v>
      </c>
      <c r="R91" s="70" t="s">
        <v>22</v>
      </c>
      <c r="S91" s="65" t="str">
        <f t="shared" si="3"/>
        <v xml:space="preserve"> SW1 </v>
      </c>
      <c r="T91" s="69" t="s">
        <v>19</v>
      </c>
      <c r="U91" s="69"/>
      <c r="V91" s="69"/>
      <c r="W91" s="69"/>
      <c r="X91" s="69"/>
      <c r="Y91" s="69"/>
      <c r="Z91" s="69"/>
      <c r="AA91" s="69"/>
      <c r="AB91" s="69"/>
      <c r="AC91" s="69"/>
      <c r="AD91" s="69"/>
      <c r="AE91" s="69"/>
      <c r="AF91" s="69"/>
      <c r="AG91" s="69"/>
      <c r="AH91" s="69"/>
      <c r="AI91" s="69"/>
      <c r="AJ91" s="69"/>
      <c r="AK91" s="69"/>
      <c r="AL91" s="69"/>
      <c r="AM91" s="70" t="s">
        <v>201</v>
      </c>
      <c r="AN91" s="63" t="str">
        <f>IF(ISNA(VLOOKUP(D91,[1]GRE_Tabela2!$A$4:$D$112,4,0)),"-",VLOOKUP(D91,[1]GRE_Tabela2!$A$4:$D$112,4,0))</f>
        <v>-</v>
      </c>
      <c r="AO91" s="68" t="s">
        <v>20</v>
      </c>
      <c r="AP91" s="68" t="s">
        <v>21</v>
      </c>
      <c r="AQ91" s="113">
        <v>112</v>
      </c>
      <c r="AR91" s="302" t="str">
        <f>IF(ISNA(VLOOKUP(AT91,[1]FISQ!$D$2:$J$1713,7,0)),"-",VLOOKUP(AT91,[1]FISQ!$D$2:$J$1713,7,0))</f>
        <v>-</v>
      </c>
      <c r="AS91" s="302" t="str">
        <f>IF(ISNA(VLOOKUP(AT91,[1]FISQ!$D$2:$J$1713,4,0)),"-",CONCATENATE("(",VLOOKUP(AT91,[1]FISQ!$D$2:$J$1713,4,0),")"))</f>
        <v>-</v>
      </c>
      <c r="AT91" s="71" t="s">
        <v>202</v>
      </c>
      <c r="AU91" s="38"/>
      <c r="AV91" s="38"/>
      <c r="AW91" s="38"/>
    </row>
    <row r="92" spans="1:49" ht="89.25">
      <c r="A92" s="33">
        <v>88</v>
      </c>
      <c r="B92" s="33" t="str">
        <f t="shared" si="4"/>
        <v>0161_-</v>
      </c>
      <c r="C92" s="33" t="str">
        <f t="shared" si="5"/>
        <v>1//-</v>
      </c>
      <c r="D92" s="61">
        <v>161</v>
      </c>
      <c r="E92" s="67" t="s">
        <v>200</v>
      </c>
      <c r="F92" s="395" t="s">
        <v>6562</v>
      </c>
      <c r="G92" s="62" t="str">
        <f>VLOOKUP(CONCATENATE(TEXT(I92,"0"),"_",TEXT(F92,"0")),[1]CodC!$A$2:$D$250,4,0)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92" s="395" t="s">
        <v>19</v>
      </c>
      <c r="I92" s="64">
        <v>1</v>
      </c>
      <c r="J92" s="64" t="s">
        <v>222</v>
      </c>
      <c r="K92" s="69" t="s">
        <v>19</v>
      </c>
      <c r="L92" s="64" t="s">
        <v>19</v>
      </c>
      <c r="M92" s="64"/>
      <c r="N92" s="64" t="s">
        <v>19</v>
      </c>
      <c r="O92" s="64" t="s">
        <v>19</v>
      </c>
      <c r="P92" s="113" t="s">
        <v>22431</v>
      </c>
      <c r="Q92" s="70" t="s">
        <v>7224</v>
      </c>
      <c r="R92" s="70" t="s">
        <v>22</v>
      </c>
      <c r="S92" s="65" t="str">
        <f t="shared" si="3"/>
        <v xml:space="preserve"> SW1 </v>
      </c>
      <c r="T92" s="69" t="s">
        <v>19</v>
      </c>
      <c r="U92" s="69"/>
      <c r="V92" s="69"/>
      <c r="W92" s="69"/>
      <c r="X92" s="69"/>
      <c r="Y92" s="69"/>
      <c r="Z92" s="69"/>
      <c r="AA92" s="69"/>
      <c r="AB92" s="69"/>
      <c r="AC92" s="69"/>
      <c r="AD92" s="69"/>
      <c r="AE92" s="69"/>
      <c r="AF92" s="69"/>
      <c r="AG92" s="69"/>
      <c r="AH92" s="69"/>
      <c r="AI92" s="69"/>
      <c r="AJ92" s="69"/>
      <c r="AK92" s="69"/>
      <c r="AL92" s="69"/>
      <c r="AM92" s="70" t="s">
        <v>201</v>
      </c>
      <c r="AN92" s="63" t="str">
        <f>IF(ISNA(VLOOKUP(D92,[1]GRE_Tabela2!$A$4:$D$112,4,0)),"-",VLOOKUP(D92,[1]GRE_Tabela2!$A$4:$D$112,4,0))</f>
        <v>-</v>
      </c>
      <c r="AO92" s="68" t="s">
        <v>20</v>
      </c>
      <c r="AP92" s="68" t="s">
        <v>21</v>
      </c>
      <c r="AQ92" s="113">
        <v>112</v>
      </c>
      <c r="AR92" s="302" t="str">
        <f>IF(ISNA(VLOOKUP(AT92,[1]FISQ!$D$2:$J$1713,7,0)),"-",VLOOKUP(AT92,[1]FISQ!$D$2:$J$1713,7,0))</f>
        <v>-</v>
      </c>
      <c r="AS92" s="302" t="str">
        <f>IF(ISNA(VLOOKUP(AT92,[1]FISQ!$D$2:$J$1713,4,0)),"-",CONCATENATE("(",VLOOKUP(AT92,[1]FISQ!$D$2:$J$1713,4,0),")"))</f>
        <v>-</v>
      </c>
      <c r="AT92" s="71" t="s">
        <v>203</v>
      </c>
      <c r="AU92" s="38"/>
      <c r="AV92" s="38"/>
      <c r="AW92" s="38"/>
    </row>
    <row r="93" spans="1:49" ht="76.5">
      <c r="A93" s="33">
        <v>89</v>
      </c>
      <c r="B93" s="33" t="str">
        <f t="shared" si="4"/>
        <v>0167_-</v>
      </c>
      <c r="C93" s="33" t="str">
        <f t="shared" si="5"/>
        <v>1//-</v>
      </c>
      <c r="D93" s="61">
        <v>167</v>
      </c>
      <c r="E93" s="67" t="s">
        <v>6090</v>
      </c>
      <c r="F93" s="395" t="s">
        <v>6552</v>
      </c>
      <c r="G93" s="62" t="str">
        <f>VLOOKUP(CONCATENATE(TEXT(I93,"0"),"_",TEXT(F93,"0")),[1]CodC!$A$2:$D$250,4,0)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93" s="395" t="s">
        <v>19</v>
      </c>
      <c r="I93" s="64">
        <v>1</v>
      </c>
      <c r="J93" s="64" t="s">
        <v>222</v>
      </c>
      <c r="K93" s="69" t="s">
        <v>19</v>
      </c>
      <c r="L93" s="64" t="s">
        <v>19</v>
      </c>
      <c r="M93" s="64"/>
      <c r="N93" s="64" t="s">
        <v>19</v>
      </c>
      <c r="O93" s="64" t="s">
        <v>19</v>
      </c>
      <c r="P93" s="113" t="s">
        <v>22431</v>
      </c>
      <c r="Q93" s="70" t="s">
        <v>7225</v>
      </c>
      <c r="R93" s="70" t="s">
        <v>33</v>
      </c>
      <c r="S93" s="65" t="str">
        <f t="shared" si="3"/>
        <v xml:space="preserve"> SW1 </v>
      </c>
      <c r="T93" s="69" t="s">
        <v>19</v>
      </c>
      <c r="U93" s="69"/>
      <c r="V93" s="69"/>
      <c r="W93" s="69"/>
      <c r="X93" s="69"/>
      <c r="Y93" s="69"/>
      <c r="Z93" s="69"/>
      <c r="AA93" s="69"/>
      <c r="AB93" s="69"/>
      <c r="AC93" s="69"/>
      <c r="AD93" s="69"/>
      <c r="AE93" s="69"/>
      <c r="AF93" s="69"/>
      <c r="AG93" s="69"/>
      <c r="AH93" s="69"/>
      <c r="AI93" s="69"/>
      <c r="AJ93" s="69"/>
      <c r="AK93" s="69"/>
      <c r="AL93" s="69"/>
      <c r="AM93" s="70" t="s">
        <v>28</v>
      </c>
      <c r="AN93" s="63" t="str">
        <f>IF(ISNA(VLOOKUP(D93,[1]GRE_Tabela2!$A$4:$D$112,4,0)),"-",VLOOKUP(D93,[1]GRE_Tabela2!$A$4:$D$112,4,0))</f>
        <v>-</v>
      </c>
      <c r="AO93" s="68" t="s">
        <v>20</v>
      </c>
      <c r="AP93" s="68" t="s">
        <v>26</v>
      </c>
      <c r="AQ93" s="113">
        <v>112</v>
      </c>
      <c r="AR93" s="302" t="str">
        <f>IF(ISNA(VLOOKUP(AT93,[1]FISQ!$D$2:$J$1713,7,0)),"-",VLOOKUP(AT93,[1]FISQ!$D$2:$J$1713,7,0))</f>
        <v>-</v>
      </c>
      <c r="AS93" s="302" t="str">
        <f>IF(ISNA(VLOOKUP(AT93,[1]FISQ!$D$2:$J$1713,4,0)),"-",CONCATENATE("(",VLOOKUP(AT93,[1]FISQ!$D$2:$J$1713,4,0),")"))</f>
        <v>-</v>
      </c>
      <c r="AT93" s="71" t="s">
        <v>204</v>
      </c>
      <c r="AU93" s="38"/>
      <c r="AV93" s="38"/>
      <c r="AW93" s="38"/>
    </row>
    <row r="94" spans="1:49" ht="89.25">
      <c r="A94" s="33">
        <v>90</v>
      </c>
      <c r="B94" s="33" t="str">
        <f t="shared" si="4"/>
        <v>0168_-</v>
      </c>
      <c r="C94" s="33" t="str">
        <f t="shared" si="5"/>
        <v>1//-</v>
      </c>
      <c r="D94" s="61">
        <v>168</v>
      </c>
      <c r="E94" s="67" t="s">
        <v>6090</v>
      </c>
      <c r="F94" s="395" t="s">
        <v>6551</v>
      </c>
      <c r="G94" s="62" t="str">
        <f>VLOOKUP(CONCATENATE(TEXT(I94,"0"),"_",TEXT(F94,"0")),[1]CodC!$A$2:$D$250,4,0)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94" s="395" t="s">
        <v>19</v>
      </c>
      <c r="I94" s="64">
        <v>1</v>
      </c>
      <c r="J94" s="64" t="s">
        <v>222</v>
      </c>
      <c r="K94" s="69" t="s">
        <v>19</v>
      </c>
      <c r="L94" s="64" t="s">
        <v>19</v>
      </c>
      <c r="M94" s="64"/>
      <c r="N94" s="64" t="s">
        <v>19</v>
      </c>
      <c r="O94" s="64" t="s">
        <v>19</v>
      </c>
      <c r="P94" s="113" t="s">
        <v>22431</v>
      </c>
      <c r="Q94" s="70" t="s">
        <v>7225</v>
      </c>
      <c r="R94" s="70" t="s">
        <v>33</v>
      </c>
      <c r="S94" s="65" t="str">
        <f t="shared" si="3"/>
        <v xml:space="preserve"> SW1 </v>
      </c>
      <c r="T94" s="69" t="s">
        <v>19</v>
      </c>
      <c r="U94" s="69"/>
      <c r="V94" s="69"/>
      <c r="W94" s="69"/>
      <c r="X94" s="69"/>
      <c r="Y94" s="69"/>
      <c r="Z94" s="69"/>
      <c r="AA94" s="69"/>
      <c r="AB94" s="69"/>
      <c r="AC94" s="69"/>
      <c r="AD94" s="69"/>
      <c r="AE94" s="69"/>
      <c r="AF94" s="69"/>
      <c r="AG94" s="69"/>
      <c r="AH94" s="69"/>
      <c r="AI94" s="69"/>
      <c r="AJ94" s="69"/>
      <c r="AK94" s="69"/>
      <c r="AL94" s="69"/>
      <c r="AM94" s="70" t="s">
        <v>28</v>
      </c>
      <c r="AN94" s="63" t="str">
        <f>IF(ISNA(VLOOKUP(D94,[1]GRE_Tabela2!$A$4:$D$112,4,0)),"-",VLOOKUP(D94,[1]GRE_Tabela2!$A$4:$D$112,4,0))</f>
        <v>-</v>
      </c>
      <c r="AO94" s="68" t="s">
        <v>20</v>
      </c>
      <c r="AP94" s="68" t="s">
        <v>26</v>
      </c>
      <c r="AQ94" s="113">
        <v>112</v>
      </c>
      <c r="AR94" s="302" t="str">
        <f>IF(ISNA(VLOOKUP(AT94,[1]FISQ!$D$2:$J$1713,7,0)),"-",VLOOKUP(AT94,[1]FISQ!$D$2:$J$1713,7,0))</f>
        <v>-</v>
      </c>
      <c r="AS94" s="302" t="str">
        <f>IF(ISNA(VLOOKUP(AT94,[1]FISQ!$D$2:$J$1713,4,0)),"-",CONCATENATE("(",VLOOKUP(AT94,[1]FISQ!$D$2:$J$1713,4,0),")"))</f>
        <v>-</v>
      </c>
      <c r="AT94" s="71" t="s">
        <v>205</v>
      </c>
      <c r="AU94" s="38"/>
      <c r="AV94" s="38"/>
      <c r="AW94" s="38"/>
    </row>
    <row r="95" spans="1:49" ht="76.5">
      <c r="A95" s="33">
        <v>91</v>
      </c>
      <c r="B95" s="33" t="str">
        <f t="shared" si="4"/>
        <v>0169_-</v>
      </c>
      <c r="C95" s="33" t="str">
        <f t="shared" si="5"/>
        <v>1//-</v>
      </c>
      <c r="D95" s="61">
        <v>169</v>
      </c>
      <c r="E95" s="67" t="s">
        <v>6090</v>
      </c>
      <c r="F95" s="395" t="s">
        <v>6559</v>
      </c>
      <c r="G95" s="62" t="str">
        <f>VLOOKUP(CONCATENATE(TEXT(I95,"0"),"_",TEXT(F95,"0")),[1]CodC!$A$2:$D$250,4,0)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95" s="395" t="s">
        <v>19</v>
      </c>
      <c r="I95" s="64">
        <v>1</v>
      </c>
      <c r="J95" s="64" t="s">
        <v>222</v>
      </c>
      <c r="K95" s="69" t="s">
        <v>19</v>
      </c>
      <c r="L95" s="64" t="s">
        <v>19</v>
      </c>
      <c r="M95" s="64"/>
      <c r="N95" s="64" t="s">
        <v>19</v>
      </c>
      <c r="O95" s="64" t="s">
        <v>19</v>
      </c>
      <c r="P95" s="113" t="s">
        <v>22431</v>
      </c>
      <c r="Q95" s="70" t="s">
        <v>7225</v>
      </c>
      <c r="R95" s="70" t="s">
        <v>33</v>
      </c>
      <c r="S95" s="65" t="str">
        <f t="shared" si="3"/>
        <v xml:space="preserve"> SW1 </v>
      </c>
      <c r="T95" s="69" t="s">
        <v>19</v>
      </c>
      <c r="U95" s="69"/>
      <c r="V95" s="69"/>
      <c r="W95" s="69"/>
      <c r="X95" s="69"/>
      <c r="Y95" s="69"/>
      <c r="Z95" s="69"/>
      <c r="AA95" s="69"/>
      <c r="AB95" s="69"/>
      <c r="AC95" s="69"/>
      <c r="AD95" s="69"/>
      <c r="AE95" s="69"/>
      <c r="AF95" s="69"/>
      <c r="AG95" s="69"/>
      <c r="AH95" s="69"/>
      <c r="AI95" s="69"/>
      <c r="AJ95" s="69"/>
      <c r="AK95" s="69"/>
      <c r="AL95" s="69"/>
      <c r="AM95" s="70" t="s">
        <v>28</v>
      </c>
      <c r="AN95" s="63" t="str">
        <f>IF(ISNA(VLOOKUP(D95,[1]GRE_Tabela2!$A$4:$D$112,4,0)),"-",VLOOKUP(D95,[1]GRE_Tabela2!$A$4:$D$112,4,0))</f>
        <v>-</v>
      </c>
      <c r="AO95" s="68" t="s">
        <v>20</v>
      </c>
      <c r="AP95" s="68" t="s">
        <v>26</v>
      </c>
      <c r="AQ95" s="113">
        <v>112</v>
      </c>
      <c r="AR95" s="302" t="str">
        <f>IF(ISNA(VLOOKUP(AT95,[1]FISQ!$D$2:$J$1713,7,0)),"-",VLOOKUP(AT95,[1]FISQ!$D$2:$J$1713,7,0))</f>
        <v>-</v>
      </c>
      <c r="AS95" s="302" t="str">
        <f>IF(ISNA(VLOOKUP(AT95,[1]FISQ!$D$2:$J$1713,4,0)),"-",CONCATENATE("(",VLOOKUP(AT95,[1]FISQ!$D$2:$J$1713,4,0),")"))</f>
        <v>-</v>
      </c>
      <c r="AT95" s="71" t="s">
        <v>206</v>
      </c>
      <c r="AU95" s="38"/>
      <c r="AV95" s="38"/>
      <c r="AW95" s="38"/>
    </row>
    <row r="96" spans="1:49" ht="76.5">
      <c r="A96" s="33">
        <v>92</v>
      </c>
      <c r="B96" s="33" t="str">
        <f t="shared" si="4"/>
        <v>0171_-</v>
      </c>
      <c r="C96" s="33" t="str">
        <f t="shared" si="5"/>
        <v>1//-</v>
      </c>
      <c r="D96" s="61">
        <v>171</v>
      </c>
      <c r="E96" s="67" t="s">
        <v>207</v>
      </c>
      <c r="F96" s="395" t="s">
        <v>6547</v>
      </c>
      <c r="G96" s="62" t="str">
        <f>VLOOKUP(CONCATENATE(TEXT(I96,"0"),"_",TEXT(F96,"0")),[1]CodC!$A$2:$D$250,4,0)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96" s="395" t="s">
        <v>19</v>
      </c>
      <c r="I96" s="64">
        <v>1</v>
      </c>
      <c r="J96" s="64" t="s">
        <v>222</v>
      </c>
      <c r="K96" s="69" t="s">
        <v>19</v>
      </c>
      <c r="L96" s="64" t="s">
        <v>19</v>
      </c>
      <c r="M96" s="64"/>
      <c r="N96" s="64" t="s">
        <v>19</v>
      </c>
      <c r="O96" s="64" t="s">
        <v>19</v>
      </c>
      <c r="P96" s="113" t="s">
        <v>22431</v>
      </c>
      <c r="Q96" s="70" t="s">
        <v>7225</v>
      </c>
      <c r="R96" s="70" t="s">
        <v>33</v>
      </c>
      <c r="S96" s="65" t="str">
        <f t="shared" si="3"/>
        <v xml:space="preserve"> SW1 </v>
      </c>
      <c r="T96" s="69" t="s">
        <v>19</v>
      </c>
      <c r="U96" s="69"/>
      <c r="V96" s="69"/>
      <c r="W96" s="69"/>
      <c r="X96" s="69"/>
      <c r="Y96" s="69"/>
      <c r="Z96" s="69"/>
      <c r="AA96" s="69"/>
      <c r="AB96" s="69"/>
      <c r="AC96" s="69"/>
      <c r="AD96" s="69"/>
      <c r="AE96" s="69"/>
      <c r="AF96" s="69"/>
      <c r="AG96" s="69"/>
      <c r="AH96" s="69"/>
      <c r="AI96" s="69"/>
      <c r="AJ96" s="69"/>
      <c r="AK96" s="69"/>
      <c r="AL96" s="69"/>
      <c r="AM96" s="70" t="s">
        <v>28</v>
      </c>
      <c r="AN96" s="63" t="str">
        <f>IF(ISNA(VLOOKUP(D96,[1]GRE_Tabela2!$A$4:$D$112,4,0)),"-",VLOOKUP(D96,[1]GRE_Tabela2!$A$4:$D$112,4,0))</f>
        <v>-</v>
      </c>
      <c r="AO96" s="68" t="s">
        <v>20</v>
      </c>
      <c r="AP96" s="68" t="s">
        <v>26</v>
      </c>
      <c r="AQ96" s="113">
        <v>112</v>
      </c>
      <c r="AR96" s="302" t="str">
        <f>IF(ISNA(VLOOKUP(AT96,[1]FISQ!$D$2:$J$1713,7,0)),"-",VLOOKUP(AT96,[1]FISQ!$D$2:$J$1713,7,0))</f>
        <v>-</v>
      </c>
      <c r="AS96" s="302" t="str">
        <f>IF(ISNA(VLOOKUP(AT96,[1]FISQ!$D$2:$J$1713,4,0)),"-",CONCATENATE("(",VLOOKUP(AT96,[1]FISQ!$D$2:$J$1713,4,0),")"))</f>
        <v>-</v>
      </c>
      <c r="AT96" s="71" t="s">
        <v>208</v>
      </c>
      <c r="AU96" s="38"/>
      <c r="AV96" s="38"/>
      <c r="AW96" s="38"/>
    </row>
    <row r="97" spans="1:49" ht="140.25">
      <c r="A97" s="33">
        <v>93</v>
      </c>
      <c r="B97" s="33" t="str">
        <f t="shared" si="4"/>
        <v>0173_-</v>
      </c>
      <c r="C97" s="33" t="str">
        <f t="shared" si="5"/>
        <v>1.4//-</v>
      </c>
      <c r="D97" s="61">
        <v>173</v>
      </c>
      <c r="E97" s="67" t="s">
        <v>209</v>
      </c>
      <c r="F97" s="395" t="s">
        <v>6555</v>
      </c>
      <c r="G97" s="62" t="str">
        <f>VLOOKUP(CONCATENATE(TEXT(I97,"0"),"_",TEXT(F97,"0")),[1]CodC!$A$2:$D$250,4,0)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97" s="395" t="s">
        <v>19</v>
      </c>
      <c r="I97" s="64">
        <v>1</v>
      </c>
      <c r="J97" s="64" t="s">
        <v>7242</v>
      </c>
      <c r="K97" s="69" t="s">
        <v>19</v>
      </c>
      <c r="L97" s="64" t="s">
        <v>19</v>
      </c>
      <c r="M97" s="64"/>
      <c r="N97" s="64" t="s">
        <v>19</v>
      </c>
      <c r="O97" s="64" t="s">
        <v>19</v>
      </c>
      <c r="P97" s="113" t="s">
        <v>22425</v>
      </c>
      <c r="Q97" s="70" t="s">
        <v>7226</v>
      </c>
      <c r="R97" s="70" t="s">
        <v>36</v>
      </c>
      <c r="S97" s="65" t="str">
        <f t="shared" si="3"/>
        <v xml:space="preserve"> SW1 </v>
      </c>
      <c r="T97" s="69" t="s">
        <v>19</v>
      </c>
      <c r="U97" s="69"/>
      <c r="V97" s="69"/>
      <c r="W97" s="69"/>
      <c r="X97" s="69"/>
      <c r="Y97" s="69"/>
      <c r="Z97" s="69"/>
      <c r="AA97" s="69"/>
      <c r="AB97" s="69"/>
      <c r="AC97" s="69"/>
      <c r="AD97" s="69"/>
      <c r="AE97" s="69"/>
      <c r="AF97" s="69"/>
      <c r="AG97" s="69"/>
      <c r="AH97" s="69"/>
      <c r="AI97" s="69"/>
      <c r="AJ97" s="69"/>
      <c r="AK97" s="69"/>
      <c r="AL97" s="69"/>
      <c r="AM97" s="70" t="s">
        <v>28</v>
      </c>
      <c r="AN97" s="63" t="str">
        <f>IF(ISNA(VLOOKUP(D97,[1]GRE_Tabela2!$A$4:$D$112,4,0)),"-",VLOOKUP(D97,[1]GRE_Tabela2!$A$4:$D$112,4,0))</f>
        <v>-</v>
      </c>
      <c r="AO97" s="68" t="s">
        <v>20</v>
      </c>
      <c r="AP97" s="68" t="s">
        <v>26</v>
      </c>
      <c r="AQ97" s="113">
        <v>114</v>
      </c>
      <c r="AR97" s="302" t="str">
        <f>IF(ISNA(VLOOKUP(AT97,[1]FISQ!$D$2:$J$1713,7,0)),"-",VLOOKUP(AT97,[1]FISQ!$D$2:$J$1713,7,0))</f>
        <v>-</v>
      </c>
      <c r="AS97" s="302" t="str">
        <f>IF(ISNA(VLOOKUP(AT97,[1]FISQ!$D$2:$J$1713,4,0)),"-",CONCATENATE("(",VLOOKUP(AT97,[1]FISQ!$D$2:$J$1713,4,0),")"))</f>
        <v>-</v>
      </c>
      <c r="AT97" s="71" t="s">
        <v>210</v>
      </c>
      <c r="AU97" s="38"/>
      <c r="AV97" s="38"/>
      <c r="AW97" s="38"/>
    </row>
    <row r="98" spans="1:49" ht="140.25">
      <c r="A98" s="33">
        <v>94</v>
      </c>
      <c r="B98" s="33" t="str">
        <f t="shared" si="4"/>
        <v>0174_-</v>
      </c>
      <c r="C98" s="33" t="str">
        <f t="shared" si="5"/>
        <v>1.4//-</v>
      </c>
      <c r="D98" s="61">
        <v>174</v>
      </c>
      <c r="E98" s="67" t="s">
        <v>211</v>
      </c>
      <c r="F98" s="395" t="s">
        <v>6555</v>
      </c>
      <c r="G98" s="62" t="str">
        <f>VLOOKUP(CONCATENATE(TEXT(I98,"0"),"_",TEXT(F98,"0")),[1]CodC!$A$2:$D$250,4,0)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98" s="395" t="s">
        <v>19</v>
      </c>
      <c r="I98" s="64">
        <v>1</v>
      </c>
      <c r="J98" s="64" t="s">
        <v>7242</v>
      </c>
      <c r="K98" s="69" t="s">
        <v>19</v>
      </c>
      <c r="L98" s="64" t="s">
        <v>19</v>
      </c>
      <c r="M98" s="64"/>
      <c r="N98" s="64" t="s">
        <v>19</v>
      </c>
      <c r="O98" s="64" t="s">
        <v>19</v>
      </c>
      <c r="P98" s="113" t="s">
        <v>22425</v>
      </c>
      <c r="Q98" s="70" t="s">
        <v>7226</v>
      </c>
      <c r="R98" s="70" t="s">
        <v>36</v>
      </c>
      <c r="S98" s="65" t="str">
        <f t="shared" si="3"/>
        <v xml:space="preserve"> SW1 </v>
      </c>
      <c r="T98" s="69" t="s">
        <v>19</v>
      </c>
      <c r="U98" s="69"/>
      <c r="V98" s="69"/>
      <c r="W98" s="69"/>
      <c r="X98" s="69"/>
      <c r="Y98" s="69"/>
      <c r="Z98" s="69"/>
      <c r="AA98" s="69"/>
      <c r="AB98" s="69"/>
      <c r="AC98" s="69"/>
      <c r="AD98" s="69"/>
      <c r="AE98" s="69"/>
      <c r="AF98" s="69"/>
      <c r="AG98" s="69"/>
      <c r="AH98" s="69"/>
      <c r="AI98" s="69"/>
      <c r="AJ98" s="69"/>
      <c r="AK98" s="69"/>
      <c r="AL98" s="69"/>
      <c r="AM98" s="70" t="s">
        <v>28</v>
      </c>
      <c r="AN98" s="63" t="str">
        <f>IF(ISNA(VLOOKUP(D98,[1]GRE_Tabela2!$A$4:$D$112,4,0)),"-",VLOOKUP(D98,[1]GRE_Tabela2!$A$4:$D$112,4,0))</f>
        <v>-</v>
      </c>
      <c r="AO98" s="68" t="s">
        <v>20</v>
      </c>
      <c r="AP98" s="68" t="s">
        <v>26</v>
      </c>
      <c r="AQ98" s="113">
        <v>114</v>
      </c>
      <c r="AR98" s="302" t="str">
        <f>IF(ISNA(VLOOKUP(AT98,[1]FISQ!$D$2:$J$1713,7,0)),"-",VLOOKUP(AT98,[1]FISQ!$D$2:$J$1713,7,0))</f>
        <v>-</v>
      </c>
      <c r="AS98" s="302" t="str">
        <f>IF(ISNA(VLOOKUP(AT98,[1]FISQ!$D$2:$J$1713,4,0)),"-",CONCATENATE("(",VLOOKUP(AT98,[1]FISQ!$D$2:$J$1713,4,0),")"))</f>
        <v>-</v>
      </c>
      <c r="AT98" s="71" t="s">
        <v>212</v>
      </c>
      <c r="AU98" s="38"/>
      <c r="AV98" s="38"/>
      <c r="AW98" s="38"/>
    </row>
    <row r="99" spans="1:49" ht="76.5">
      <c r="A99" s="33">
        <v>95</v>
      </c>
      <c r="B99" s="33" t="str">
        <f t="shared" si="4"/>
        <v>0180_-</v>
      </c>
      <c r="C99" s="33" t="str">
        <f t="shared" si="5"/>
        <v>1//-</v>
      </c>
      <c r="D99" s="61">
        <v>180</v>
      </c>
      <c r="E99" s="67" t="s">
        <v>213</v>
      </c>
      <c r="F99" s="395" t="s">
        <v>6552</v>
      </c>
      <c r="G99" s="62" t="str">
        <f>VLOOKUP(CONCATENATE(TEXT(I99,"0"),"_",TEXT(F99,"0")),[1]CodC!$A$2:$D$250,4,0)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99" s="395" t="s">
        <v>19</v>
      </c>
      <c r="I99" s="64">
        <v>1</v>
      </c>
      <c r="J99" s="64" t="s">
        <v>222</v>
      </c>
      <c r="K99" s="69" t="s">
        <v>19</v>
      </c>
      <c r="L99" s="64" t="s">
        <v>19</v>
      </c>
      <c r="M99" s="64"/>
      <c r="N99" s="64" t="s">
        <v>19</v>
      </c>
      <c r="O99" s="64" t="s">
        <v>19</v>
      </c>
      <c r="P99" s="113" t="s">
        <v>22431</v>
      </c>
      <c r="Q99" s="70" t="s">
        <v>7225</v>
      </c>
      <c r="R99" s="70" t="s">
        <v>33</v>
      </c>
      <c r="S99" s="65" t="str">
        <f t="shared" si="3"/>
        <v xml:space="preserve"> SW1 </v>
      </c>
      <c r="T99" s="69" t="s">
        <v>19</v>
      </c>
      <c r="U99" s="69"/>
      <c r="V99" s="69"/>
      <c r="W99" s="69"/>
      <c r="X99" s="69"/>
      <c r="Y99" s="69"/>
      <c r="Z99" s="69"/>
      <c r="AA99" s="69"/>
      <c r="AB99" s="69"/>
      <c r="AC99" s="69"/>
      <c r="AD99" s="69"/>
      <c r="AE99" s="69"/>
      <c r="AF99" s="69"/>
      <c r="AG99" s="69"/>
      <c r="AH99" s="69"/>
      <c r="AI99" s="69"/>
      <c r="AJ99" s="69"/>
      <c r="AK99" s="69"/>
      <c r="AL99" s="69"/>
      <c r="AM99" s="70" t="s">
        <v>28</v>
      </c>
      <c r="AN99" s="63" t="str">
        <f>IF(ISNA(VLOOKUP(D99,[1]GRE_Tabela2!$A$4:$D$112,4,0)),"-",VLOOKUP(D99,[1]GRE_Tabela2!$A$4:$D$112,4,0))</f>
        <v>-</v>
      </c>
      <c r="AO99" s="68" t="s">
        <v>20</v>
      </c>
      <c r="AP99" s="68" t="s">
        <v>26</v>
      </c>
      <c r="AQ99" s="113">
        <v>112</v>
      </c>
      <c r="AR99" s="302" t="str">
        <f>IF(ISNA(VLOOKUP(AT99,[1]FISQ!$D$2:$J$1713,7,0)),"-",VLOOKUP(AT99,[1]FISQ!$D$2:$J$1713,7,0))</f>
        <v>-</v>
      </c>
      <c r="AS99" s="302" t="str">
        <f>IF(ISNA(VLOOKUP(AT99,[1]FISQ!$D$2:$J$1713,4,0)),"-",CONCATENATE("(",VLOOKUP(AT99,[1]FISQ!$D$2:$J$1713,4,0),")"))</f>
        <v>-</v>
      </c>
      <c r="AT99" s="71" t="s">
        <v>214</v>
      </c>
      <c r="AU99" s="38"/>
      <c r="AV99" s="38"/>
      <c r="AW99" s="38"/>
    </row>
    <row r="100" spans="1:49" ht="76.5">
      <c r="A100" s="33">
        <v>96</v>
      </c>
      <c r="B100" s="33" t="str">
        <f t="shared" si="4"/>
        <v>0181_-</v>
      </c>
      <c r="C100" s="33" t="str">
        <f t="shared" si="5"/>
        <v>1//-</v>
      </c>
      <c r="D100" s="61">
        <v>181</v>
      </c>
      <c r="E100" s="67" t="s">
        <v>213</v>
      </c>
      <c r="F100" s="395" t="s">
        <v>6553</v>
      </c>
      <c r="G100" s="62" t="str">
        <f>VLOOKUP(CONCATENATE(TEXT(I100,"0"),"_",TEXT(F100,"0")),[1]CodC!$A$2:$D$250,4,0)</f>
        <v>Matérias e objetos que apresentam um perigo de explosão em massa (uma explosão em massa é uma explosão que afeta de um modo praticamente instantâneo a quase totalidade da carga).
Objeto que contém uma matéria explosiva secundária detonante, sem meios de iniciação, com carga propulsora (que não contenha um líquido ou um gel inflamáveis ou líquidos hipergólicos).</v>
      </c>
      <c r="H100" s="395" t="s">
        <v>19</v>
      </c>
      <c r="I100" s="64">
        <v>1</v>
      </c>
      <c r="J100" s="64" t="s">
        <v>222</v>
      </c>
      <c r="K100" s="69" t="s">
        <v>19</v>
      </c>
      <c r="L100" s="64" t="s">
        <v>19</v>
      </c>
      <c r="M100" s="64"/>
      <c r="N100" s="64" t="s">
        <v>19</v>
      </c>
      <c r="O100" s="64" t="s">
        <v>19</v>
      </c>
      <c r="P100" s="113" t="s">
        <v>22431</v>
      </c>
      <c r="Q100" s="70" t="s">
        <v>7225</v>
      </c>
      <c r="R100" s="70" t="s">
        <v>33</v>
      </c>
      <c r="S100" s="65" t="str">
        <f t="shared" si="3"/>
        <v xml:space="preserve"> SW1 </v>
      </c>
      <c r="T100" s="69" t="s">
        <v>19</v>
      </c>
      <c r="U100" s="69"/>
      <c r="V100" s="69"/>
      <c r="W100" s="69"/>
      <c r="X100" s="69"/>
      <c r="Y100" s="69"/>
      <c r="Z100" s="69"/>
      <c r="AA100" s="69"/>
      <c r="AB100" s="69"/>
      <c r="AC100" s="69"/>
      <c r="AD100" s="69"/>
      <c r="AE100" s="69"/>
      <c r="AF100" s="69"/>
      <c r="AG100" s="69"/>
      <c r="AH100" s="69"/>
      <c r="AI100" s="69"/>
      <c r="AJ100" s="69"/>
      <c r="AK100" s="69"/>
      <c r="AL100" s="69"/>
      <c r="AM100" s="70" t="s">
        <v>28</v>
      </c>
      <c r="AN100" s="63" t="str">
        <f>IF(ISNA(VLOOKUP(D100,[1]GRE_Tabela2!$A$4:$D$112,4,0)),"-",VLOOKUP(D100,[1]GRE_Tabela2!$A$4:$D$112,4,0))</f>
        <v>-</v>
      </c>
      <c r="AO100" s="68" t="s">
        <v>20</v>
      </c>
      <c r="AP100" s="68" t="s">
        <v>26</v>
      </c>
      <c r="AQ100" s="113">
        <v>112</v>
      </c>
      <c r="AR100" s="302" t="str">
        <f>IF(ISNA(VLOOKUP(AT100,[1]FISQ!$D$2:$J$1713,7,0)),"-",VLOOKUP(AT100,[1]FISQ!$D$2:$J$1713,7,0))</f>
        <v>-</v>
      </c>
      <c r="AS100" s="302" t="str">
        <f>IF(ISNA(VLOOKUP(AT100,[1]FISQ!$D$2:$J$1713,4,0)),"-",CONCATENATE("(",VLOOKUP(AT100,[1]FISQ!$D$2:$J$1713,4,0),")"))</f>
        <v>-</v>
      </c>
      <c r="AT100" s="71" t="s">
        <v>215</v>
      </c>
      <c r="AU100" s="38"/>
      <c r="AV100" s="38"/>
      <c r="AW100" s="38"/>
    </row>
    <row r="101" spans="1:49" ht="63.75">
      <c r="A101" s="33">
        <v>97</v>
      </c>
      <c r="B101" s="33" t="str">
        <f t="shared" si="4"/>
        <v>0182_-</v>
      </c>
      <c r="C101" s="33" t="str">
        <f t="shared" si="5"/>
        <v>1//-</v>
      </c>
      <c r="D101" s="61">
        <v>182</v>
      </c>
      <c r="E101" s="67" t="s">
        <v>213</v>
      </c>
      <c r="F101" s="395" t="s">
        <v>6566</v>
      </c>
      <c r="G101" s="62" t="str">
        <f>VLOOKUP(CONCATENATE(TEXT(I101,"0"),"_",TEXT(F101,"0")),[1]CodC!$A$2:$D$250,4,0)</f>
        <v>Matérias e objetos que apresentam um perigo de projeções sem perigo de explosão em massa.
Objeto que contém uma matéria explosiva secundária detonante, sem meios de iniciação, com carga propulsora (que não contenha um líquido ou um gel inflamáveis ou líquidos hipergólicos).</v>
      </c>
      <c r="H101" s="395" t="s">
        <v>19</v>
      </c>
      <c r="I101" s="64">
        <v>1</v>
      </c>
      <c r="J101" s="64" t="s">
        <v>222</v>
      </c>
      <c r="K101" s="69" t="s">
        <v>19</v>
      </c>
      <c r="L101" s="64" t="s">
        <v>19</v>
      </c>
      <c r="M101" s="64"/>
      <c r="N101" s="64" t="s">
        <v>19</v>
      </c>
      <c r="O101" s="64" t="s">
        <v>19</v>
      </c>
      <c r="P101" s="113" t="s">
        <v>22431</v>
      </c>
      <c r="Q101" s="70" t="s">
        <v>7225</v>
      </c>
      <c r="R101" s="70" t="s">
        <v>33</v>
      </c>
      <c r="S101" s="65" t="str">
        <f t="shared" si="3"/>
        <v xml:space="preserve"> SW1 </v>
      </c>
      <c r="T101" s="69" t="s">
        <v>19</v>
      </c>
      <c r="U101" s="69"/>
      <c r="V101" s="69"/>
      <c r="W101" s="69"/>
      <c r="X101" s="69"/>
      <c r="Y101" s="69"/>
      <c r="Z101" s="69"/>
      <c r="AA101" s="69"/>
      <c r="AB101" s="69"/>
      <c r="AC101" s="69"/>
      <c r="AD101" s="69"/>
      <c r="AE101" s="69"/>
      <c r="AF101" s="69"/>
      <c r="AG101" s="69"/>
      <c r="AH101" s="69"/>
      <c r="AI101" s="69"/>
      <c r="AJ101" s="69"/>
      <c r="AK101" s="69"/>
      <c r="AL101" s="69"/>
      <c r="AM101" s="70" t="s">
        <v>28</v>
      </c>
      <c r="AN101" s="63" t="str">
        <f>IF(ISNA(VLOOKUP(D101,[1]GRE_Tabela2!$A$4:$D$112,4,0)),"-",VLOOKUP(D101,[1]GRE_Tabela2!$A$4:$D$112,4,0))</f>
        <v>-</v>
      </c>
      <c r="AO101" s="68" t="s">
        <v>20</v>
      </c>
      <c r="AP101" s="68" t="s">
        <v>26</v>
      </c>
      <c r="AQ101" s="113">
        <v>112</v>
      </c>
      <c r="AR101" s="302" t="str">
        <f>IF(ISNA(VLOOKUP(AT101,[1]FISQ!$D$2:$J$1713,7,0)),"-",VLOOKUP(AT101,[1]FISQ!$D$2:$J$1713,7,0))</f>
        <v>-</v>
      </c>
      <c r="AS101" s="302" t="str">
        <f>IF(ISNA(VLOOKUP(AT101,[1]FISQ!$D$2:$J$1713,4,0)),"-",CONCATENATE("(",VLOOKUP(AT101,[1]FISQ!$D$2:$J$1713,4,0),")"))</f>
        <v>-</v>
      </c>
      <c r="AT101" s="71" t="s">
        <v>216</v>
      </c>
      <c r="AU101" s="38"/>
      <c r="AV101" s="38"/>
      <c r="AW101" s="38"/>
    </row>
    <row r="102" spans="1:49" ht="89.25">
      <c r="A102" s="33">
        <v>98</v>
      </c>
      <c r="B102" s="33" t="str">
        <f t="shared" si="4"/>
        <v>0183_-</v>
      </c>
      <c r="C102" s="33" t="str">
        <f t="shared" si="5"/>
        <v>1//-</v>
      </c>
      <c r="D102" s="61">
        <v>183</v>
      </c>
      <c r="E102" s="67" t="s">
        <v>217</v>
      </c>
      <c r="F102" s="395" t="s">
        <v>6562</v>
      </c>
      <c r="G102" s="62" t="str">
        <f>VLOOKUP(CONCATENATE(TEXT(I102,"0"),"_",TEXT(F102,"0")),[1]CodC!$A$2:$D$250,4,0)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02" s="395" t="s">
        <v>19</v>
      </c>
      <c r="I102" s="64">
        <v>1</v>
      </c>
      <c r="J102" s="64" t="s">
        <v>222</v>
      </c>
      <c r="K102" s="69" t="s">
        <v>19</v>
      </c>
      <c r="L102" s="64" t="s">
        <v>19</v>
      </c>
      <c r="M102" s="64"/>
      <c r="N102" s="64" t="s">
        <v>19</v>
      </c>
      <c r="O102" s="64" t="s">
        <v>19</v>
      </c>
      <c r="P102" s="113" t="s">
        <v>22431</v>
      </c>
      <c r="Q102" s="70" t="s">
        <v>7225</v>
      </c>
      <c r="R102" s="70" t="s">
        <v>33</v>
      </c>
      <c r="S102" s="65" t="str">
        <f t="shared" si="3"/>
        <v xml:space="preserve"> SW1 </v>
      </c>
      <c r="T102" s="69" t="s">
        <v>19</v>
      </c>
      <c r="U102" s="69"/>
      <c r="V102" s="69"/>
      <c r="W102" s="69"/>
      <c r="X102" s="69"/>
      <c r="Y102" s="69"/>
      <c r="Z102" s="69"/>
      <c r="AA102" s="69"/>
      <c r="AB102" s="69"/>
      <c r="AC102" s="69"/>
      <c r="AD102" s="69"/>
      <c r="AE102" s="69"/>
      <c r="AF102" s="69"/>
      <c r="AG102" s="69"/>
      <c r="AH102" s="69"/>
      <c r="AI102" s="69"/>
      <c r="AJ102" s="69"/>
      <c r="AK102" s="69"/>
      <c r="AL102" s="69"/>
      <c r="AM102" s="70" t="s">
        <v>28</v>
      </c>
      <c r="AN102" s="63" t="str">
        <f>IF(ISNA(VLOOKUP(D102,[1]GRE_Tabela2!$A$4:$D$112,4,0)),"-",VLOOKUP(D102,[1]GRE_Tabela2!$A$4:$D$112,4,0))</f>
        <v>-</v>
      </c>
      <c r="AO102" s="68" t="s">
        <v>20</v>
      </c>
      <c r="AP102" s="68" t="s">
        <v>26</v>
      </c>
      <c r="AQ102" s="113">
        <v>112</v>
      </c>
      <c r="AR102" s="302" t="str">
        <f>IF(ISNA(VLOOKUP(AT102,[1]FISQ!$D$2:$J$1713,7,0)),"-",VLOOKUP(AT102,[1]FISQ!$D$2:$J$1713,7,0))</f>
        <v>-</v>
      </c>
      <c r="AS102" s="302" t="str">
        <f>IF(ISNA(VLOOKUP(AT102,[1]FISQ!$D$2:$J$1713,4,0)),"-",CONCATENATE("(",VLOOKUP(AT102,[1]FISQ!$D$2:$J$1713,4,0),")"))</f>
        <v>-</v>
      </c>
      <c r="AT102" s="71" t="s">
        <v>218</v>
      </c>
      <c r="AU102" s="38"/>
      <c r="AV102" s="38"/>
      <c r="AW102" s="38"/>
    </row>
    <row r="103" spans="1:49" ht="89.25">
      <c r="A103" s="33">
        <v>99</v>
      </c>
      <c r="B103" s="33" t="str">
        <f t="shared" si="4"/>
        <v>0186_-</v>
      </c>
      <c r="C103" s="33" t="str">
        <f t="shared" si="5"/>
        <v>1//-</v>
      </c>
      <c r="D103" s="61">
        <v>186</v>
      </c>
      <c r="E103" s="67" t="s">
        <v>219</v>
      </c>
      <c r="F103" s="395" t="s">
        <v>6562</v>
      </c>
      <c r="G103" s="62" t="str">
        <f>VLOOKUP(CONCATENATE(TEXT(I103,"0"),"_",TEXT(F103,"0")),[1]CodC!$A$2:$D$250,4,0)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03" s="395" t="s">
        <v>19</v>
      </c>
      <c r="I103" s="64">
        <v>1</v>
      </c>
      <c r="J103" s="64" t="s">
        <v>222</v>
      </c>
      <c r="K103" s="69" t="s">
        <v>19</v>
      </c>
      <c r="L103" s="64" t="s">
        <v>19</v>
      </c>
      <c r="M103" s="64"/>
      <c r="N103" s="64" t="s">
        <v>19</v>
      </c>
      <c r="O103" s="64" t="s">
        <v>19</v>
      </c>
      <c r="P103" s="113" t="s">
        <v>22431</v>
      </c>
      <c r="Q103" s="70" t="s">
        <v>7225</v>
      </c>
      <c r="R103" s="70" t="s">
        <v>33</v>
      </c>
      <c r="S103" s="65" t="str">
        <f t="shared" si="3"/>
        <v xml:space="preserve"> SW1 </v>
      </c>
      <c r="T103" s="69" t="s">
        <v>19</v>
      </c>
      <c r="U103" s="69"/>
      <c r="V103" s="69"/>
      <c r="W103" s="69"/>
      <c r="X103" s="69"/>
      <c r="Y103" s="69"/>
      <c r="Z103" s="69"/>
      <c r="AA103" s="69"/>
      <c r="AB103" s="69"/>
      <c r="AC103" s="69"/>
      <c r="AD103" s="69"/>
      <c r="AE103" s="69"/>
      <c r="AF103" s="69"/>
      <c r="AG103" s="69"/>
      <c r="AH103" s="69"/>
      <c r="AI103" s="69"/>
      <c r="AJ103" s="69"/>
      <c r="AK103" s="69"/>
      <c r="AL103" s="69"/>
      <c r="AM103" s="70" t="s">
        <v>28</v>
      </c>
      <c r="AN103" s="63" t="str">
        <f>IF(ISNA(VLOOKUP(D103,[1]GRE_Tabela2!$A$4:$D$112,4,0)),"-",VLOOKUP(D103,[1]GRE_Tabela2!$A$4:$D$112,4,0))</f>
        <v>-</v>
      </c>
      <c r="AO103" s="68" t="s">
        <v>20</v>
      </c>
      <c r="AP103" s="68" t="s">
        <v>26</v>
      </c>
      <c r="AQ103" s="113">
        <v>112</v>
      </c>
      <c r="AR103" s="302" t="str">
        <f>IF(ISNA(VLOOKUP(AT103,[1]FISQ!$D$2:$J$1713,7,0)),"-",VLOOKUP(AT103,[1]FISQ!$D$2:$J$1713,7,0))</f>
        <v>-</v>
      </c>
      <c r="AS103" s="302" t="str">
        <f>IF(ISNA(VLOOKUP(AT103,[1]FISQ!$D$2:$J$1713,4,0)),"-",CONCATENATE("(",VLOOKUP(AT103,[1]FISQ!$D$2:$J$1713,4,0),")"))</f>
        <v>-</v>
      </c>
      <c r="AT103" s="71" t="s">
        <v>220</v>
      </c>
      <c r="AU103" s="38"/>
      <c r="AV103" s="38"/>
      <c r="AW103" s="38"/>
    </row>
    <row r="104" spans="1:49" ht="25.5">
      <c r="A104" s="33">
        <v>100</v>
      </c>
      <c r="B104" s="33" t="str">
        <f t="shared" si="4"/>
        <v>0190_-</v>
      </c>
      <c r="C104" s="33" t="str">
        <f t="shared" si="5"/>
        <v>1//-</v>
      </c>
      <c r="D104" s="61">
        <v>190</v>
      </c>
      <c r="E104" s="67" t="s">
        <v>221</v>
      </c>
      <c r="F104" s="395">
        <v>0</v>
      </c>
      <c r="G104" s="62" t="e">
        <f>VLOOKUP(CONCATENATE(TEXT(I104,"0"),"_",TEXT(F104,"0")),[1]CodC!$A$2:$D$250,4,0)</f>
        <v>#N/A</v>
      </c>
      <c r="H104" s="395" t="s">
        <v>19</v>
      </c>
      <c r="I104" s="64">
        <v>1</v>
      </c>
      <c r="J104" s="64" t="s">
        <v>222</v>
      </c>
      <c r="K104" s="69" t="s">
        <v>19</v>
      </c>
      <c r="L104" s="64" t="s">
        <v>19</v>
      </c>
      <c r="M104" s="64"/>
      <c r="N104" s="64" t="s">
        <v>24415</v>
      </c>
      <c r="O104" s="64" t="s">
        <v>223</v>
      </c>
      <c r="P104" s="113" t="s">
        <v>22425</v>
      </c>
      <c r="Q104" s="70" t="s">
        <v>7227</v>
      </c>
      <c r="R104" s="70" t="s">
        <v>27</v>
      </c>
      <c r="S104" s="65" t="str">
        <f t="shared" si="3"/>
        <v xml:space="preserve"> SW1 </v>
      </c>
      <c r="T104" s="69" t="s">
        <v>19</v>
      </c>
      <c r="U104" s="69"/>
      <c r="V104" s="69"/>
      <c r="W104" s="69"/>
      <c r="X104" s="69"/>
      <c r="Y104" s="69"/>
      <c r="Z104" s="69"/>
      <c r="AA104" s="69"/>
      <c r="AB104" s="69"/>
      <c r="AC104" s="69"/>
      <c r="AD104" s="69"/>
      <c r="AE104" s="69"/>
      <c r="AF104" s="69"/>
      <c r="AG104" s="69"/>
      <c r="AH104" s="69"/>
      <c r="AI104" s="69"/>
      <c r="AJ104" s="69"/>
      <c r="AK104" s="69"/>
      <c r="AL104" s="69"/>
      <c r="AM104" s="70" t="s">
        <v>28</v>
      </c>
      <c r="AN104" s="63" t="str">
        <f>IF(ISNA(VLOOKUP(D104,[1]GRE_Tabela2!$A$4:$D$112,4,0)),"-",VLOOKUP(D104,[1]GRE_Tabela2!$A$4:$D$112,4,0))</f>
        <v>-</v>
      </c>
      <c r="AO104" s="68" t="s">
        <v>20</v>
      </c>
      <c r="AP104" s="68" t="s">
        <v>26</v>
      </c>
      <c r="AQ104" s="113">
        <v>112</v>
      </c>
      <c r="AR104" s="302" t="str">
        <f>IF(ISNA(VLOOKUP(AT104,[1]FISQ!$D$2:$J$1713,7,0)),"-",VLOOKUP(AT104,[1]FISQ!$D$2:$J$1713,7,0))</f>
        <v>-</v>
      </c>
      <c r="AS104" s="302" t="str">
        <f>IF(ISNA(VLOOKUP(AT104,[1]FISQ!$D$2:$J$1713,4,0)),"-",CONCATENATE("(",VLOOKUP(AT104,[1]FISQ!$D$2:$J$1713,4,0),")"))</f>
        <v>-</v>
      </c>
      <c r="AT104" s="71" t="s">
        <v>224</v>
      </c>
      <c r="AU104" s="38"/>
      <c r="AV104" s="38"/>
      <c r="AW104" s="38"/>
    </row>
    <row r="105" spans="1:49" ht="114.75">
      <c r="A105" s="33">
        <v>101</v>
      </c>
      <c r="B105" s="33" t="str">
        <f t="shared" si="4"/>
        <v>0191_-</v>
      </c>
      <c r="C105" s="33" t="str">
        <f t="shared" si="5"/>
        <v>1.4//-</v>
      </c>
      <c r="D105" s="61">
        <v>191</v>
      </c>
      <c r="E105" s="67" t="s">
        <v>225</v>
      </c>
      <c r="F105" s="395" t="s">
        <v>6549</v>
      </c>
      <c r="G105" s="62" t="str">
        <f>VLOOKUP(CONCATENATE(TEXT(I105,"0"),"_",TEXT(F105,"0")),[1]CodC!$A$2:$D$250,4,0)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05" s="395" t="s">
        <v>19</v>
      </c>
      <c r="I105" s="64">
        <v>1</v>
      </c>
      <c r="J105" s="64" t="s">
        <v>7242</v>
      </c>
      <c r="K105" s="69" t="s">
        <v>19</v>
      </c>
      <c r="L105" s="64" t="s">
        <v>19</v>
      </c>
      <c r="M105" s="64"/>
      <c r="N105" s="64" t="s">
        <v>19</v>
      </c>
      <c r="O105" s="64" t="s">
        <v>19</v>
      </c>
      <c r="P105" s="113" t="s">
        <v>22425</v>
      </c>
      <c r="Q105" s="70" t="s">
        <v>7228</v>
      </c>
      <c r="R105" s="70" t="s">
        <v>92</v>
      </c>
      <c r="S105" s="65" t="str">
        <f t="shared" si="3"/>
        <v xml:space="preserve"> SW1 </v>
      </c>
      <c r="T105" s="69" t="s">
        <v>19</v>
      </c>
      <c r="U105" s="69"/>
      <c r="V105" s="69"/>
      <c r="W105" s="69"/>
      <c r="X105" s="69"/>
      <c r="Y105" s="69"/>
      <c r="Z105" s="69"/>
      <c r="AA105" s="69"/>
      <c r="AB105" s="69"/>
      <c r="AC105" s="69"/>
      <c r="AD105" s="69"/>
      <c r="AE105" s="69"/>
      <c r="AF105" s="69"/>
      <c r="AG105" s="69"/>
      <c r="AH105" s="69"/>
      <c r="AI105" s="69"/>
      <c r="AJ105" s="69"/>
      <c r="AK105" s="69"/>
      <c r="AL105" s="69"/>
      <c r="AM105" s="70" t="s">
        <v>28</v>
      </c>
      <c r="AN105" s="63" t="str">
        <f>IF(ISNA(VLOOKUP(D105,[1]GRE_Tabela2!$A$4:$D$112,4,0)),"-",VLOOKUP(D105,[1]GRE_Tabela2!$A$4:$D$112,4,0))</f>
        <v>-</v>
      </c>
      <c r="AO105" s="68" t="s">
        <v>20</v>
      </c>
      <c r="AP105" s="68" t="s">
        <v>26</v>
      </c>
      <c r="AQ105" s="113">
        <v>114</v>
      </c>
      <c r="AR105" s="302" t="str">
        <f>IF(ISNA(VLOOKUP(AT105,[1]FISQ!$D$2:$J$1713,7,0)),"-",VLOOKUP(AT105,[1]FISQ!$D$2:$J$1713,7,0))</f>
        <v>-</v>
      </c>
      <c r="AS105" s="302" t="str">
        <f>IF(ISNA(VLOOKUP(AT105,[1]FISQ!$D$2:$J$1713,4,0)),"-",CONCATENATE("(",VLOOKUP(AT105,[1]FISQ!$D$2:$J$1713,4,0),")"))</f>
        <v>-</v>
      </c>
      <c r="AT105" s="71" t="s">
        <v>226</v>
      </c>
      <c r="AU105" s="38"/>
      <c r="AV105" s="38"/>
      <c r="AW105" s="38"/>
    </row>
    <row r="106" spans="1:49" ht="89.25">
      <c r="A106" s="33">
        <v>102</v>
      </c>
      <c r="B106" s="33" t="str">
        <f t="shared" si="4"/>
        <v>0192_-</v>
      </c>
      <c r="C106" s="33" t="str">
        <f t="shared" si="5"/>
        <v>1//-</v>
      </c>
      <c r="D106" s="61">
        <v>192</v>
      </c>
      <c r="E106" s="67" t="s">
        <v>227</v>
      </c>
      <c r="F106" s="395" t="s">
        <v>6560</v>
      </c>
      <c r="G106" s="62" t="str">
        <f>VLOOKUP(CONCATENATE(TEXT(I106,"0"),"_",TEXT(F106,"0")),[1]CodC!$A$2:$D$250,4,0)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06" s="395" t="s">
        <v>19</v>
      </c>
      <c r="I106" s="64">
        <v>1</v>
      </c>
      <c r="J106" s="64" t="s">
        <v>222</v>
      </c>
      <c r="K106" s="69" t="s">
        <v>19</v>
      </c>
      <c r="L106" s="64" t="s">
        <v>19</v>
      </c>
      <c r="M106" s="64"/>
      <c r="N106" s="64" t="s">
        <v>19</v>
      </c>
      <c r="O106" s="64" t="s">
        <v>19</v>
      </c>
      <c r="P106" s="113" t="s">
        <v>22431</v>
      </c>
      <c r="Q106" s="70" t="s">
        <v>7225</v>
      </c>
      <c r="R106" s="70" t="s">
        <v>33</v>
      </c>
      <c r="S106" s="65" t="str">
        <f t="shared" si="3"/>
        <v xml:space="preserve"> SW1 </v>
      </c>
      <c r="T106" s="69" t="s">
        <v>19</v>
      </c>
      <c r="U106" s="69"/>
      <c r="V106" s="69"/>
      <c r="W106" s="69"/>
      <c r="X106" s="69"/>
      <c r="Y106" s="69"/>
      <c r="Z106" s="69"/>
      <c r="AA106" s="69"/>
      <c r="AB106" s="69"/>
      <c r="AC106" s="69"/>
      <c r="AD106" s="69"/>
      <c r="AE106" s="69"/>
      <c r="AF106" s="69"/>
      <c r="AG106" s="69"/>
      <c r="AH106" s="69"/>
      <c r="AI106" s="69"/>
      <c r="AJ106" s="69"/>
      <c r="AK106" s="69"/>
      <c r="AL106" s="69"/>
      <c r="AM106" s="70" t="s">
        <v>28</v>
      </c>
      <c r="AN106" s="63" t="str">
        <f>IF(ISNA(VLOOKUP(D106,[1]GRE_Tabela2!$A$4:$D$112,4,0)),"-",VLOOKUP(D106,[1]GRE_Tabela2!$A$4:$D$112,4,0))</f>
        <v>-</v>
      </c>
      <c r="AO106" s="68" t="s">
        <v>20</v>
      </c>
      <c r="AP106" s="68" t="s">
        <v>26</v>
      </c>
      <c r="AQ106" s="113">
        <v>112</v>
      </c>
      <c r="AR106" s="302" t="str">
        <f>IF(ISNA(VLOOKUP(AT106,[1]FISQ!$D$2:$J$1713,7,0)),"-",VLOOKUP(AT106,[1]FISQ!$D$2:$J$1713,7,0))</f>
        <v>-</v>
      </c>
      <c r="AS106" s="302" t="str">
        <f>IF(ISNA(VLOOKUP(AT106,[1]FISQ!$D$2:$J$1713,4,0)),"-",CONCATENATE("(",VLOOKUP(AT106,[1]FISQ!$D$2:$J$1713,4,0),")"))</f>
        <v>-</v>
      </c>
      <c r="AT106" s="71" t="s">
        <v>228</v>
      </c>
      <c r="AU106" s="38"/>
      <c r="AV106" s="38"/>
      <c r="AW106" s="38"/>
    </row>
    <row r="107" spans="1:49" ht="140.25">
      <c r="A107" s="33">
        <v>103</v>
      </c>
      <c r="B107" s="33" t="str">
        <f t="shared" si="4"/>
        <v>0193_-</v>
      </c>
      <c r="C107" s="33" t="str">
        <f t="shared" si="5"/>
        <v>1.4//-</v>
      </c>
      <c r="D107" s="61">
        <v>193</v>
      </c>
      <c r="E107" s="67" t="s">
        <v>227</v>
      </c>
      <c r="F107" s="395" t="s">
        <v>6555</v>
      </c>
      <c r="G107" s="62" t="str">
        <f>VLOOKUP(CONCATENATE(TEXT(I107,"0"),"_",TEXT(F107,"0")),[1]CodC!$A$2:$D$250,4,0)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107" s="395" t="s">
        <v>19</v>
      </c>
      <c r="I107" s="64">
        <v>1</v>
      </c>
      <c r="J107" s="64" t="s">
        <v>7242</v>
      </c>
      <c r="K107" s="69" t="s">
        <v>19</v>
      </c>
      <c r="L107" s="64" t="s">
        <v>19</v>
      </c>
      <c r="M107" s="64"/>
      <c r="N107" s="64" t="s">
        <v>19</v>
      </c>
      <c r="O107" s="64" t="s">
        <v>19</v>
      </c>
      <c r="P107" s="113" t="s">
        <v>22425</v>
      </c>
      <c r="Q107" s="70" t="s">
        <v>7226</v>
      </c>
      <c r="R107" s="70" t="s">
        <v>36</v>
      </c>
      <c r="S107" s="65" t="str">
        <f t="shared" si="3"/>
        <v xml:space="preserve"> SW1 </v>
      </c>
      <c r="T107" s="69" t="s">
        <v>19</v>
      </c>
      <c r="U107" s="69"/>
      <c r="V107" s="69"/>
      <c r="W107" s="69"/>
      <c r="X107" s="69"/>
      <c r="Y107" s="69"/>
      <c r="Z107" s="69"/>
      <c r="AA107" s="69"/>
      <c r="AB107" s="69"/>
      <c r="AC107" s="69"/>
      <c r="AD107" s="69"/>
      <c r="AE107" s="69"/>
      <c r="AF107" s="69"/>
      <c r="AG107" s="69"/>
      <c r="AH107" s="69"/>
      <c r="AI107" s="69"/>
      <c r="AJ107" s="69"/>
      <c r="AK107" s="69"/>
      <c r="AL107" s="69"/>
      <c r="AM107" s="70" t="s">
        <v>28</v>
      </c>
      <c r="AN107" s="63" t="str">
        <f>IF(ISNA(VLOOKUP(D107,[1]GRE_Tabela2!$A$4:$D$112,4,0)),"-",VLOOKUP(D107,[1]GRE_Tabela2!$A$4:$D$112,4,0))</f>
        <v>-</v>
      </c>
      <c r="AO107" s="68" t="s">
        <v>20</v>
      </c>
      <c r="AP107" s="68" t="s">
        <v>26</v>
      </c>
      <c r="AQ107" s="113">
        <v>114</v>
      </c>
      <c r="AR107" s="302" t="str">
        <f>IF(ISNA(VLOOKUP(AT107,[1]FISQ!$D$2:$J$1713,7,0)),"-",VLOOKUP(AT107,[1]FISQ!$D$2:$J$1713,7,0))</f>
        <v>-</v>
      </c>
      <c r="AS107" s="302" t="str">
        <f>IF(ISNA(VLOOKUP(AT107,[1]FISQ!$D$2:$J$1713,4,0)),"-",CONCATENATE("(",VLOOKUP(AT107,[1]FISQ!$D$2:$J$1713,4,0),")"))</f>
        <v>-</v>
      </c>
      <c r="AT107" s="71" t="s">
        <v>229</v>
      </c>
      <c r="AU107" s="38"/>
      <c r="AV107" s="38"/>
      <c r="AW107" s="38"/>
    </row>
    <row r="108" spans="1:49" ht="89.25">
      <c r="A108" s="33">
        <v>104</v>
      </c>
      <c r="B108" s="33" t="str">
        <f t="shared" si="4"/>
        <v>0194_-</v>
      </c>
      <c r="C108" s="33" t="str">
        <f t="shared" si="5"/>
        <v>1//-</v>
      </c>
      <c r="D108" s="61">
        <v>194</v>
      </c>
      <c r="E108" s="67" t="s">
        <v>230</v>
      </c>
      <c r="F108" s="395" t="s">
        <v>6560</v>
      </c>
      <c r="G108" s="62" t="str">
        <f>VLOOKUP(CONCATENATE(TEXT(I108,"0"),"_",TEXT(F108,"0")),[1]CodC!$A$2:$D$250,4,0)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08" s="395" t="s">
        <v>19</v>
      </c>
      <c r="I108" s="64">
        <v>1</v>
      </c>
      <c r="J108" s="64" t="s">
        <v>222</v>
      </c>
      <c r="K108" s="69" t="s">
        <v>19</v>
      </c>
      <c r="L108" s="64" t="s">
        <v>19</v>
      </c>
      <c r="M108" s="64"/>
      <c r="N108" s="64" t="s">
        <v>19</v>
      </c>
      <c r="O108" s="64" t="s">
        <v>19</v>
      </c>
      <c r="P108" s="113" t="s">
        <v>22431</v>
      </c>
      <c r="Q108" s="70" t="s">
        <v>7225</v>
      </c>
      <c r="R108" s="70" t="s">
        <v>33</v>
      </c>
      <c r="S108" s="65" t="str">
        <f t="shared" si="3"/>
        <v xml:space="preserve"> SW1 </v>
      </c>
      <c r="T108" s="69" t="s">
        <v>19</v>
      </c>
      <c r="U108" s="69"/>
      <c r="V108" s="69"/>
      <c r="W108" s="69"/>
      <c r="X108" s="69"/>
      <c r="Y108" s="69"/>
      <c r="Z108" s="69"/>
      <c r="AA108" s="69"/>
      <c r="AB108" s="69"/>
      <c r="AC108" s="69"/>
      <c r="AD108" s="69"/>
      <c r="AE108" s="69"/>
      <c r="AF108" s="69"/>
      <c r="AG108" s="69"/>
      <c r="AH108" s="69"/>
      <c r="AI108" s="69"/>
      <c r="AJ108" s="69"/>
      <c r="AK108" s="69"/>
      <c r="AL108" s="69"/>
      <c r="AM108" s="70" t="s">
        <v>28</v>
      </c>
      <c r="AN108" s="63" t="str">
        <f>IF(ISNA(VLOOKUP(D108,[1]GRE_Tabela2!$A$4:$D$112,4,0)),"-",VLOOKUP(D108,[1]GRE_Tabela2!$A$4:$D$112,4,0))</f>
        <v>-</v>
      </c>
      <c r="AO108" s="68" t="s">
        <v>20</v>
      </c>
      <c r="AP108" s="68" t="s">
        <v>26</v>
      </c>
      <c r="AQ108" s="113">
        <v>112</v>
      </c>
      <c r="AR108" s="302" t="str">
        <f>IF(ISNA(VLOOKUP(AT108,[1]FISQ!$D$2:$J$1713,7,0)),"-",VLOOKUP(AT108,[1]FISQ!$D$2:$J$1713,7,0))</f>
        <v>-</v>
      </c>
      <c r="AS108" s="302" t="str">
        <f>IF(ISNA(VLOOKUP(AT108,[1]FISQ!$D$2:$J$1713,4,0)),"-",CONCATENATE("(",VLOOKUP(AT108,[1]FISQ!$D$2:$J$1713,4,0),")"))</f>
        <v>-</v>
      </c>
      <c r="AT108" s="71" t="s">
        <v>231</v>
      </c>
      <c r="AU108" s="38"/>
      <c r="AV108" s="38"/>
      <c r="AW108" s="38"/>
    </row>
    <row r="109" spans="1:49" ht="114.75">
      <c r="A109" s="33">
        <v>105</v>
      </c>
      <c r="B109" s="33" t="str">
        <f t="shared" si="4"/>
        <v>0195_-</v>
      </c>
      <c r="C109" s="33" t="str">
        <f t="shared" si="5"/>
        <v>1//-</v>
      </c>
      <c r="D109" s="61">
        <v>195</v>
      </c>
      <c r="E109" s="67" t="s">
        <v>230</v>
      </c>
      <c r="F109" s="395" t="s">
        <v>6548</v>
      </c>
      <c r="G109" s="62" t="str">
        <f>VLOOKUP(CONCATENATE(TEXT(I109,"0"),"_",TEXT(F109,"0")),[1]CodC!$A$2:$D$250,4,0)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09" s="395" t="s">
        <v>19</v>
      </c>
      <c r="I109" s="64">
        <v>1</v>
      </c>
      <c r="J109" s="64" t="s">
        <v>222</v>
      </c>
      <c r="K109" s="69" t="s">
        <v>19</v>
      </c>
      <c r="L109" s="64" t="s">
        <v>19</v>
      </c>
      <c r="M109" s="64"/>
      <c r="N109" s="64" t="s">
        <v>19</v>
      </c>
      <c r="O109" s="64" t="s">
        <v>19</v>
      </c>
      <c r="P109" s="113" t="s">
        <v>22431</v>
      </c>
      <c r="Q109" s="70" t="s">
        <v>7225</v>
      </c>
      <c r="R109" s="70" t="s">
        <v>33</v>
      </c>
      <c r="S109" s="65" t="str">
        <f t="shared" si="3"/>
        <v xml:space="preserve"> SW1 </v>
      </c>
      <c r="T109" s="69" t="s">
        <v>19</v>
      </c>
      <c r="U109" s="69"/>
      <c r="V109" s="69"/>
      <c r="W109" s="69"/>
      <c r="X109" s="69"/>
      <c r="Y109" s="69"/>
      <c r="Z109" s="69"/>
      <c r="AA109" s="69"/>
      <c r="AB109" s="69"/>
      <c r="AC109" s="69"/>
      <c r="AD109" s="69"/>
      <c r="AE109" s="69"/>
      <c r="AF109" s="69"/>
      <c r="AG109" s="69"/>
      <c r="AH109" s="69"/>
      <c r="AI109" s="69"/>
      <c r="AJ109" s="69"/>
      <c r="AK109" s="69"/>
      <c r="AL109" s="69"/>
      <c r="AM109" s="70" t="s">
        <v>28</v>
      </c>
      <c r="AN109" s="63" t="str">
        <f>IF(ISNA(VLOOKUP(D109,[1]GRE_Tabela2!$A$4:$D$112,4,0)),"-",VLOOKUP(D109,[1]GRE_Tabela2!$A$4:$D$112,4,0))</f>
        <v>-</v>
      </c>
      <c r="AO109" s="68" t="s">
        <v>20</v>
      </c>
      <c r="AP109" s="68" t="s">
        <v>26</v>
      </c>
      <c r="AQ109" s="113">
        <v>112</v>
      </c>
      <c r="AR109" s="302" t="str">
        <f>IF(ISNA(VLOOKUP(AT109,[1]FISQ!$D$2:$J$1713,7,0)),"-",VLOOKUP(AT109,[1]FISQ!$D$2:$J$1713,7,0))</f>
        <v>-</v>
      </c>
      <c r="AS109" s="302" t="str">
        <f>IF(ISNA(VLOOKUP(AT109,[1]FISQ!$D$2:$J$1713,4,0)),"-",CONCATENATE("(",VLOOKUP(AT109,[1]FISQ!$D$2:$J$1713,4,0),")"))</f>
        <v>-</v>
      </c>
      <c r="AT109" s="71" t="s">
        <v>232</v>
      </c>
      <c r="AU109" s="38"/>
      <c r="AV109" s="38"/>
      <c r="AW109" s="38"/>
    </row>
    <row r="110" spans="1:49" ht="89.25">
      <c r="A110" s="33">
        <v>106</v>
      </c>
      <c r="B110" s="33" t="str">
        <f t="shared" si="4"/>
        <v>0196_-</v>
      </c>
      <c r="C110" s="33" t="str">
        <f t="shared" si="5"/>
        <v>1//-</v>
      </c>
      <c r="D110" s="61">
        <v>196</v>
      </c>
      <c r="E110" s="67" t="s">
        <v>233</v>
      </c>
      <c r="F110" s="395" t="s">
        <v>6560</v>
      </c>
      <c r="G110" s="62" t="str">
        <f>VLOOKUP(CONCATENATE(TEXT(I110,"0"),"_",TEXT(F110,"0")),[1]CodC!$A$2:$D$250,4,0)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10" s="395" t="s">
        <v>19</v>
      </c>
      <c r="I110" s="64">
        <v>1</v>
      </c>
      <c r="J110" s="64" t="s">
        <v>222</v>
      </c>
      <c r="K110" s="69" t="s">
        <v>19</v>
      </c>
      <c r="L110" s="64" t="s">
        <v>19</v>
      </c>
      <c r="M110" s="64"/>
      <c r="N110" s="64" t="s">
        <v>19</v>
      </c>
      <c r="O110" s="64" t="s">
        <v>19</v>
      </c>
      <c r="P110" s="113" t="s">
        <v>22431</v>
      </c>
      <c r="Q110" s="70" t="s">
        <v>7225</v>
      </c>
      <c r="R110" s="70" t="s">
        <v>33</v>
      </c>
      <c r="S110" s="65" t="str">
        <f t="shared" si="3"/>
        <v xml:space="preserve"> SW1 </v>
      </c>
      <c r="T110" s="69" t="s">
        <v>19</v>
      </c>
      <c r="U110" s="69"/>
      <c r="V110" s="69"/>
      <c r="W110" s="69"/>
      <c r="X110" s="69"/>
      <c r="Y110" s="69"/>
      <c r="Z110" s="69"/>
      <c r="AA110" s="69"/>
      <c r="AB110" s="69"/>
      <c r="AC110" s="69"/>
      <c r="AD110" s="69"/>
      <c r="AE110" s="69"/>
      <c r="AF110" s="69"/>
      <c r="AG110" s="69"/>
      <c r="AH110" s="69"/>
      <c r="AI110" s="69"/>
      <c r="AJ110" s="69"/>
      <c r="AK110" s="69"/>
      <c r="AL110" s="69"/>
      <c r="AM110" s="70" t="s">
        <v>28</v>
      </c>
      <c r="AN110" s="63" t="str">
        <f>IF(ISNA(VLOOKUP(D110,[1]GRE_Tabela2!$A$4:$D$112,4,0)),"-",VLOOKUP(D110,[1]GRE_Tabela2!$A$4:$D$112,4,0))</f>
        <v>-</v>
      </c>
      <c r="AO110" s="68" t="s">
        <v>20</v>
      </c>
      <c r="AP110" s="68" t="s">
        <v>26</v>
      </c>
      <c r="AQ110" s="113">
        <v>112</v>
      </c>
      <c r="AR110" s="302" t="str">
        <f>IF(ISNA(VLOOKUP(AT110,[1]FISQ!$D$2:$J$1713,7,0)),"-",VLOOKUP(AT110,[1]FISQ!$D$2:$J$1713,7,0))</f>
        <v>-</v>
      </c>
      <c r="AS110" s="302" t="str">
        <f>IF(ISNA(VLOOKUP(AT110,[1]FISQ!$D$2:$J$1713,4,0)),"-",CONCATENATE("(",VLOOKUP(AT110,[1]FISQ!$D$2:$J$1713,4,0),")"))</f>
        <v>-</v>
      </c>
      <c r="AT110" s="71" t="s">
        <v>234</v>
      </c>
      <c r="AU110" s="38"/>
      <c r="AV110" s="38"/>
      <c r="AW110" s="38"/>
    </row>
    <row r="111" spans="1:49" ht="114.75">
      <c r="A111" s="33">
        <v>107</v>
      </c>
      <c r="B111" s="33" t="str">
        <f t="shared" si="4"/>
        <v>0197_-</v>
      </c>
      <c r="C111" s="33" t="str">
        <f t="shared" si="5"/>
        <v>1.4//-</v>
      </c>
      <c r="D111" s="61">
        <v>197</v>
      </c>
      <c r="E111" s="67" t="s">
        <v>233</v>
      </c>
      <c r="F111" s="395" t="s">
        <v>6549</v>
      </c>
      <c r="G111" s="62" t="str">
        <f>VLOOKUP(CONCATENATE(TEXT(I111,"0"),"_",TEXT(F111,"0")),[1]CodC!$A$2:$D$250,4,0)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11" s="395" t="s">
        <v>19</v>
      </c>
      <c r="I111" s="64">
        <v>1</v>
      </c>
      <c r="J111" s="64" t="s">
        <v>7242</v>
      </c>
      <c r="K111" s="69" t="s">
        <v>19</v>
      </c>
      <c r="L111" s="64" t="s">
        <v>19</v>
      </c>
      <c r="M111" s="64"/>
      <c r="N111" s="64" t="s">
        <v>19</v>
      </c>
      <c r="O111" s="64" t="s">
        <v>19</v>
      </c>
      <c r="P111" s="113" t="s">
        <v>22425</v>
      </c>
      <c r="Q111" s="70" t="s">
        <v>7228</v>
      </c>
      <c r="R111" s="70" t="s">
        <v>92</v>
      </c>
      <c r="S111" s="65" t="str">
        <f t="shared" si="3"/>
        <v xml:space="preserve"> SW1 </v>
      </c>
      <c r="T111" s="69" t="s">
        <v>19</v>
      </c>
      <c r="U111" s="69"/>
      <c r="V111" s="69"/>
      <c r="W111" s="69"/>
      <c r="X111" s="69"/>
      <c r="Y111" s="69"/>
      <c r="Z111" s="69"/>
      <c r="AA111" s="69"/>
      <c r="AB111" s="69"/>
      <c r="AC111" s="69"/>
      <c r="AD111" s="69"/>
      <c r="AE111" s="69"/>
      <c r="AF111" s="69"/>
      <c r="AG111" s="69"/>
      <c r="AH111" s="69"/>
      <c r="AI111" s="69"/>
      <c r="AJ111" s="69"/>
      <c r="AK111" s="69"/>
      <c r="AL111" s="69"/>
      <c r="AM111" s="70" t="s">
        <v>28</v>
      </c>
      <c r="AN111" s="63" t="str">
        <f>IF(ISNA(VLOOKUP(D111,[1]GRE_Tabela2!$A$4:$D$112,4,0)),"-",VLOOKUP(D111,[1]GRE_Tabela2!$A$4:$D$112,4,0))</f>
        <v>-</v>
      </c>
      <c r="AO111" s="68" t="s">
        <v>20</v>
      </c>
      <c r="AP111" s="68" t="s">
        <v>26</v>
      </c>
      <c r="AQ111" s="113">
        <v>114</v>
      </c>
      <c r="AR111" s="302" t="str">
        <f>IF(ISNA(VLOOKUP(AT111,[1]FISQ!$D$2:$J$1713,7,0)),"-",VLOOKUP(AT111,[1]FISQ!$D$2:$J$1713,7,0))</f>
        <v>-</v>
      </c>
      <c r="AS111" s="302" t="str">
        <f>IF(ISNA(VLOOKUP(AT111,[1]FISQ!$D$2:$J$1713,4,0)),"-",CONCATENATE("(",VLOOKUP(AT111,[1]FISQ!$D$2:$J$1713,4,0),")"))</f>
        <v>-</v>
      </c>
      <c r="AT111" s="71" t="s">
        <v>235</v>
      </c>
      <c r="AU111" s="38"/>
      <c r="AV111" s="38"/>
      <c r="AW111" s="38"/>
    </row>
    <row r="112" spans="1:49" ht="63.75">
      <c r="A112" s="33">
        <v>108</v>
      </c>
      <c r="B112" s="33" t="str">
        <f t="shared" si="4"/>
        <v>0204_-</v>
      </c>
      <c r="C112" s="33" t="str">
        <f t="shared" si="5"/>
        <v>1//-</v>
      </c>
      <c r="D112" s="61">
        <v>204</v>
      </c>
      <c r="E112" s="67" t="s">
        <v>236</v>
      </c>
      <c r="F112" s="395" t="s">
        <v>6554</v>
      </c>
      <c r="G112" s="62" t="str">
        <f>VLOOKUP(CONCATENATE(TEXT(I112,"0"),"_",TEXT(F112,"0")),[1]CodC!$A$2:$D$250,4,0)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112" s="395" t="s">
        <v>19</v>
      </c>
      <c r="I112" s="64">
        <v>1</v>
      </c>
      <c r="J112" s="64" t="s">
        <v>222</v>
      </c>
      <c r="K112" s="69" t="s">
        <v>19</v>
      </c>
      <c r="L112" s="64" t="s">
        <v>19</v>
      </c>
      <c r="M112" s="64"/>
      <c r="N112" s="64" t="s">
        <v>19</v>
      </c>
      <c r="O112" s="64" t="s">
        <v>19</v>
      </c>
      <c r="P112" s="113" t="s">
        <v>22431</v>
      </c>
      <c r="Q112" s="70" t="s">
        <v>7225</v>
      </c>
      <c r="R112" s="70" t="s">
        <v>33</v>
      </c>
      <c r="S112" s="65" t="str">
        <f t="shared" si="3"/>
        <v xml:space="preserve"> SW1 </v>
      </c>
      <c r="T112" s="69" t="s">
        <v>19</v>
      </c>
      <c r="U112" s="69"/>
      <c r="V112" s="69"/>
      <c r="W112" s="69"/>
      <c r="X112" s="69"/>
      <c r="Y112" s="69"/>
      <c r="Z112" s="69"/>
      <c r="AA112" s="69"/>
      <c r="AB112" s="69"/>
      <c r="AC112" s="69"/>
      <c r="AD112" s="69"/>
      <c r="AE112" s="69"/>
      <c r="AF112" s="69"/>
      <c r="AG112" s="69"/>
      <c r="AH112" s="69"/>
      <c r="AI112" s="69"/>
      <c r="AJ112" s="69"/>
      <c r="AK112" s="69"/>
      <c r="AL112" s="69"/>
      <c r="AM112" s="70" t="s">
        <v>28</v>
      </c>
      <c r="AN112" s="63" t="str">
        <f>IF(ISNA(VLOOKUP(D112,[1]GRE_Tabela2!$A$4:$D$112,4,0)),"-",VLOOKUP(D112,[1]GRE_Tabela2!$A$4:$D$112,4,0))</f>
        <v>-</v>
      </c>
      <c r="AO112" s="68" t="s">
        <v>20</v>
      </c>
      <c r="AP112" s="68" t="s">
        <v>26</v>
      </c>
      <c r="AQ112" s="113">
        <v>112</v>
      </c>
      <c r="AR112" s="302" t="str">
        <f>IF(ISNA(VLOOKUP(AT112,[1]FISQ!$D$2:$J$1713,7,0)),"-",VLOOKUP(AT112,[1]FISQ!$D$2:$J$1713,7,0))</f>
        <v>-</v>
      </c>
      <c r="AS112" s="302" t="str">
        <f>IF(ISNA(VLOOKUP(AT112,[1]FISQ!$D$2:$J$1713,4,0)),"-",CONCATENATE("(",VLOOKUP(AT112,[1]FISQ!$D$2:$J$1713,4,0),")"))</f>
        <v>-</v>
      </c>
      <c r="AT112" s="71" t="s">
        <v>237</v>
      </c>
      <c r="AU112" s="38"/>
      <c r="AV112" s="38"/>
      <c r="AW112" s="38"/>
    </row>
    <row r="113" spans="1:49" ht="89.25">
      <c r="A113" s="33">
        <v>109</v>
      </c>
      <c r="B113" s="33" t="str">
        <f t="shared" si="4"/>
        <v>0207_-</v>
      </c>
      <c r="C113" s="33" t="str">
        <f t="shared" si="5"/>
        <v>1//-</v>
      </c>
      <c r="D113" s="61">
        <v>207</v>
      </c>
      <c r="E113" s="67" t="s">
        <v>238</v>
      </c>
      <c r="F113" s="395" t="s">
        <v>6551</v>
      </c>
      <c r="G113" s="62" t="str">
        <f>VLOOKUP(CONCATENATE(TEXT(I113,"0"),"_",TEXT(F113,"0")),[1]CodC!$A$2:$D$250,4,0)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13" s="395" t="s">
        <v>19</v>
      </c>
      <c r="I113" s="64">
        <v>1</v>
      </c>
      <c r="J113" s="64" t="s">
        <v>222</v>
      </c>
      <c r="K113" s="69" t="s">
        <v>19</v>
      </c>
      <c r="L113" s="64" t="s">
        <v>19</v>
      </c>
      <c r="M113" s="64"/>
      <c r="N113" s="64" t="s">
        <v>19</v>
      </c>
      <c r="O113" s="64" t="s">
        <v>19</v>
      </c>
      <c r="P113" s="113" t="s">
        <v>22431</v>
      </c>
      <c r="Q113" s="70" t="s">
        <v>7224</v>
      </c>
      <c r="R113" s="70" t="s">
        <v>22</v>
      </c>
      <c r="S113" s="65" t="str">
        <f t="shared" si="3"/>
        <v xml:space="preserve"> SW1 </v>
      </c>
      <c r="T113" s="69" t="s">
        <v>19</v>
      </c>
      <c r="U113" s="69"/>
      <c r="V113" s="69"/>
      <c r="W113" s="69"/>
      <c r="X113" s="69"/>
      <c r="Y113" s="69"/>
      <c r="Z113" s="69"/>
      <c r="AA113" s="69"/>
      <c r="AB113" s="69"/>
      <c r="AC113" s="69"/>
      <c r="AD113" s="69"/>
      <c r="AE113" s="69"/>
      <c r="AF113" s="69"/>
      <c r="AG113" s="69"/>
      <c r="AH113" s="69"/>
      <c r="AI113" s="69"/>
      <c r="AJ113" s="69"/>
      <c r="AK113" s="69"/>
      <c r="AL113" s="69"/>
      <c r="AM113" s="70" t="s">
        <v>23</v>
      </c>
      <c r="AN113" s="63" t="str">
        <f>IF(ISNA(VLOOKUP(D113,[1]GRE_Tabela2!$A$4:$D$112,4,0)),"-",VLOOKUP(D113,[1]GRE_Tabela2!$A$4:$D$112,4,0))</f>
        <v>-</v>
      </c>
      <c r="AO113" s="68" t="s">
        <v>20</v>
      </c>
      <c r="AP113" s="68" t="s">
        <v>21</v>
      </c>
      <c r="AQ113" s="113">
        <v>112</v>
      </c>
      <c r="AR113" s="302" t="str">
        <f>IF(ISNA(VLOOKUP(AT113,[1]FISQ!$D$2:$J$1713,7,0)),"-",VLOOKUP(AT113,[1]FISQ!$D$2:$J$1713,7,0))</f>
        <v>-</v>
      </c>
      <c r="AS113" s="302" t="str">
        <f>IF(ISNA(VLOOKUP(AT113,[1]FISQ!$D$2:$J$1713,4,0)),"-",CONCATENATE("(",VLOOKUP(AT113,[1]FISQ!$D$2:$J$1713,4,0),")"))</f>
        <v>-</v>
      </c>
      <c r="AT113" s="71" t="s">
        <v>239</v>
      </c>
      <c r="AU113" s="38"/>
      <c r="AV113" s="38"/>
      <c r="AW113" s="38"/>
    </row>
    <row r="114" spans="1:49" ht="89.25">
      <c r="A114" s="33">
        <v>110</v>
      </c>
      <c r="B114" s="33" t="str">
        <f t="shared" si="4"/>
        <v>0208_-</v>
      </c>
      <c r="C114" s="33" t="str">
        <f t="shared" si="5"/>
        <v>1//-</v>
      </c>
      <c r="D114" s="61">
        <v>208</v>
      </c>
      <c r="E114" s="72" t="s">
        <v>240</v>
      </c>
      <c r="F114" s="395" t="s">
        <v>6551</v>
      </c>
      <c r="G114" s="62" t="str">
        <f>VLOOKUP(CONCATENATE(TEXT(I114,"0"),"_",TEXT(F114,"0")),[1]CodC!$A$2:$D$250,4,0)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14" s="395" t="s">
        <v>19</v>
      </c>
      <c r="I114" s="64">
        <v>1</v>
      </c>
      <c r="J114" s="64" t="s">
        <v>222</v>
      </c>
      <c r="K114" s="69" t="s">
        <v>19</v>
      </c>
      <c r="L114" s="64" t="s">
        <v>19</v>
      </c>
      <c r="M114" s="64"/>
      <c r="N114" s="64" t="s">
        <v>19</v>
      </c>
      <c r="O114" s="64" t="s">
        <v>19</v>
      </c>
      <c r="P114" s="113" t="s">
        <v>22431</v>
      </c>
      <c r="Q114" s="70" t="s">
        <v>7224</v>
      </c>
      <c r="R114" s="70" t="s">
        <v>22</v>
      </c>
      <c r="S114" s="65" t="str">
        <f t="shared" si="3"/>
        <v xml:space="preserve"> SW1 </v>
      </c>
      <c r="T114" s="69" t="s">
        <v>19</v>
      </c>
      <c r="U114" s="69"/>
      <c r="V114" s="69"/>
      <c r="W114" s="69"/>
      <c r="X114" s="69"/>
      <c r="Y114" s="69"/>
      <c r="Z114" s="69"/>
      <c r="AA114" s="69"/>
      <c r="AB114" s="69"/>
      <c r="AC114" s="69"/>
      <c r="AD114" s="69"/>
      <c r="AE114" s="69"/>
      <c r="AF114" s="69"/>
      <c r="AG114" s="69"/>
      <c r="AH114" s="69"/>
      <c r="AI114" s="69"/>
      <c r="AJ114" s="69"/>
      <c r="AK114" s="69"/>
      <c r="AL114" s="69"/>
      <c r="AM114" s="70" t="s">
        <v>241</v>
      </c>
      <c r="AN114" s="63" t="str">
        <f>IF(ISNA(VLOOKUP(D114,[1]GRE_Tabela2!$A$4:$D$112,4,0)),"-",VLOOKUP(D114,[1]GRE_Tabela2!$A$4:$D$112,4,0))</f>
        <v>-</v>
      </c>
      <c r="AO114" s="68" t="s">
        <v>20</v>
      </c>
      <c r="AP114" s="68" t="s">
        <v>21</v>
      </c>
      <c r="AQ114" s="113">
        <v>112</v>
      </c>
      <c r="AR114" s="302" t="str">
        <f>IF(ISNA(VLOOKUP(AT114,[1]FISQ!$D$2:$J$1713,7,0)),"-",VLOOKUP(AT114,[1]FISQ!$D$2:$J$1713,7,0))</f>
        <v>0959 </v>
      </c>
      <c r="AS114" s="302" t="str">
        <f>IF(ISNA(VLOOKUP(AT114,[1]FISQ!$D$2:$J$1713,4,0)),"-",CONCATENATE("(",VLOOKUP(AT114,[1]FISQ!$D$2:$J$1713,4,0),")"))</f>
        <v>(1)</v>
      </c>
      <c r="AT114" s="71" t="s">
        <v>242</v>
      </c>
      <c r="AU114" s="38"/>
      <c r="AV114" s="38"/>
      <c r="AW114" s="38"/>
    </row>
    <row r="115" spans="1:49" ht="89.25">
      <c r="A115" s="33">
        <v>111</v>
      </c>
      <c r="B115" s="33" t="str">
        <f t="shared" si="4"/>
        <v>0209_-</v>
      </c>
      <c r="C115" s="33" t="str">
        <f t="shared" si="5"/>
        <v>1//-</v>
      </c>
      <c r="D115" s="61">
        <v>209</v>
      </c>
      <c r="E115" s="67" t="s">
        <v>243</v>
      </c>
      <c r="F115" s="395" t="s">
        <v>6551</v>
      </c>
      <c r="G115" s="62" t="str">
        <f>VLOOKUP(CONCATENATE(TEXT(I115,"0"),"_",TEXT(F115,"0")),[1]CodC!$A$2:$D$250,4,0)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15" s="395" t="s">
        <v>19</v>
      </c>
      <c r="I115" s="64">
        <v>1</v>
      </c>
      <c r="J115" s="64" t="s">
        <v>222</v>
      </c>
      <c r="K115" s="69" t="s">
        <v>19</v>
      </c>
      <c r="L115" s="64" t="s">
        <v>19</v>
      </c>
      <c r="M115" s="64"/>
      <c r="N115" s="64" t="s">
        <v>19</v>
      </c>
      <c r="O115" s="64" t="s">
        <v>19</v>
      </c>
      <c r="P115" s="113" t="s">
        <v>22431</v>
      </c>
      <c r="Q115" s="70" t="s">
        <v>7224</v>
      </c>
      <c r="R115" s="70" t="s">
        <v>22</v>
      </c>
      <c r="S115" s="65" t="str">
        <f t="shared" si="3"/>
        <v xml:space="preserve"> SW1 </v>
      </c>
      <c r="T115" s="69" t="s">
        <v>19</v>
      </c>
      <c r="U115" s="69"/>
      <c r="V115" s="69"/>
      <c r="W115" s="69"/>
      <c r="X115" s="69"/>
      <c r="Y115" s="69"/>
      <c r="Z115" s="69"/>
      <c r="AA115" s="69"/>
      <c r="AB115" s="69"/>
      <c r="AC115" s="69"/>
      <c r="AD115" s="69"/>
      <c r="AE115" s="69"/>
      <c r="AF115" s="69"/>
      <c r="AG115" s="69"/>
      <c r="AH115" s="69"/>
      <c r="AI115" s="69"/>
      <c r="AJ115" s="69"/>
      <c r="AK115" s="69"/>
      <c r="AL115" s="69"/>
      <c r="AM115" s="70" t="s">
        <v>244</v>
      </c>
      <c r="AN115" s="63" t="str">
        <f>IF(ISNA(VLOOKUP(D115,[1]GRE_Tabela2!$A$4:$D$112,4,0)),"-",VLOOKUP(D115,[1]GRE_Tabela2!$A$4:$D$112,4,0))</f>
        <v>-</v>
      </c>
      <c r="AO115" s="68" t="s">
        <v>20</v>
      </c>
      <c r="AP115" s="68" t="s">
        <v>21</v>
      </c>
      <c r="AQ115" s="113">
        <v>112</v>
      </c>
      <c r="AR115" s="302" t="str">
        <f>IF(ISNA(VLOOKUP(AT115,[1]FISQ!$D$2:$J$1713,7,0)),"-",VLOOKUP(AT115,[1]FISQ!$D$2:$J$1713,7,0))</f>
        <v>0967 </v>
      </c>
      <c r="AS115" s="302" t="str">
        <f>IF(ISNA(VLOOKUP(AT115,[1]FISQ!$D$2:$J$1713,4,0)),"-",CONCATENATE("(",VLOOKUP(AT115,[1]FISQ!$D$2:$J$1713,4,0),")"))</f>
        <v>(1)</v>
      </c>
      <c r="AT115" s="71" t="s">
        <v>245</v>
      </c>
      <c r="AU115" s="38"/>
      <c r="AV115" s="38"/>
      <c r="AW115" s="38"/>
    </row>
    <row r="116" spans="1:49" ht="114.75">
      <c r="A116" s="33">
        <v>112</v>
      </c>
      <c r="B116" s="33" t="str">
        <f t="shared" si="4"/>
        <v>0212_-</v>
      </c>
      <c r="C116" s="33" t="str">
        <f t="shared" si="5"/>
        <v>1//-</v>
      </c>
      <c r="D116" s="61">
        <v>212</v>
      </c>
      <c r="E116" s="67" t="s">
        <v>246</v>
      </c>
      <c r="F116" s="395" t="s">
        <v>6548</v>
      </c>
      <c r="G116" s="62" t="str">
        <f>VLOOKUP(CONCATENATE(TEXT(I116,"0"),"_",TEXT(F116,"0")),[1]CodC!$A$2:$D$250,4,0)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16" s="395" t="s">
        <v>19</v>
      </c>
      <c r="I116" s="64">
        <v>1</v>
      </c>
      <c r="J116" s="64" t="s">
        <v>222</v>
      </c>
      <c r="K116" s="69" t="s">
        <v>19</v>
      </c>
      <c r="L116" s="64" t="s">
        <v>19</v>
      </c>
      <c r="M116" s="64"/>
      <c r="N116" s="64" t="s">
        <v>19</v>
      </c>
      <c r="O116" s="64" t="s">
        <v>19</v>
      </c>
      <c r="P116" s="113" t="s">
        <v>22431</v>
      </c>
      <c r="Q116" s="70" t="s">
        <v>7225</v>
      </c>
      <c r="R116" s="70" t="s">
        <v>33</v>
      </c>
      <c r="S116" s="65" t="str">
        <f t="shared" si="3"/>
        <v xml:space="preserve"> SW1 </v>
      </c>
      <c r="T116" s="69" t="s">
        <v>19</v>
      </c>
      <c r="U116" s="69"/>
      <c r="V116" s="69"/>
      <c r="W116" s="69"/>
      <c r="X116" s="69"/>
      <c r="Y116" s="69"/>
      <c r="Z116" s="69"/>
      <c r="AA116" s="69"/>
      <c r="AB116" s="69"/>
      <c r="AC116" s="69"/>
      <c r="AD116" s="69"/>
      <c r="AE116" s="69"/>
      <c r="AF116" s="69"/>
      <c r="AG116" s="69"/>
      <c r="AH116" s="69"/>
      <c r="AI116" s="69"/>
      <c r="AJ116" s="69"/>
      <c r="AK116" s="69"/>
      <c r="AL116" s="69"/>
      <c r="AM116" s="70" t="s">
        <v>28</v>
      </c>
      <c r="AN116" s="63" t="str">
        <f>IF(ISNA(VLOOKUP(D116,[1]GRE_Tabela2!$A$4:$D$112,4,0)),"-",VLOOKUP(D116,[1]GRE_Tabela2!$A$4:$D$112,4,0))</f>
        <v>-</v>
      </c>
      <c r="AO116" s="68" t="s">
        <v>20</v>
      </c>
      <c r="AP116" s="68" t="s">
        <v>26</v>
      </c>
      <c r="AQ116" s="113">
        <v>112</v>
      </c>
      <c r="AR116" s="302" t="str">
        <f>IF(ISNA(VLOOKUP(AT116,[1]FISQ!$D$2:$J$1713,7,0)),"-",VLOOKUP(AT116,[1]FISQ!$D$2:$J$1713,7,0))</f>
        <v>-</v>
      </c>
      <c r="AS116" s="302" t="str">
        <f>IF(ISNA(VLOOKUP(AT116,[1]FISQ!$D$2:$J$1713,4,0)),"-",CONCATENATE("(",VLOOKUP(AT116,[1]FISQ!$D$2:$J$1713,4,0),")"))</f>
        <v>-</v>
      </c>
      <c r="AT116" s="71" t="s">
        <v>247</v>
      </c>
      <c r="AU116" s="38"/>
      <c r="AV116" s="38"/>
      <c r="AW116" s="38"/>
    </row>
    <row r="117" spans="1:49" ht="89.25">
      <c r="A117" s="33">
        <v>113</v>
      </c>
      <c r="B117" s="33" t="str">
        <f t="shared" si="4"/>
        <v>0213_-</v>
      </c>
      <c r="C117" s="33" t="str">
        <f t="shared" si="5"/>
        <v>1//-</v>
      </c>
      <c r="D117" s="61">
        <v>213</v>
      </c>
      <c r="E117" s="67" t="s">
        <v>248</v>
      </c>
      <c r="F117" s="395" t="s">
        <v>6551</v>
      </c>
      <c r="G117" s="62" t="str">
        <f>VLOOKUP(CONCATENATE(TEXT(I117,"0"),"_",TEXT(F117,"0")),[1]CodC!$A$2:$D$250,4,0)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17" s="395" t="s">
        <v>19</v>
      </c>
      <c r="I117" s="64">
        <v>1</v>
      </c>
      <c r="J117" s="64" t="s">
        <v>222</v>
      </c>
      <c r="K117" s="69" t="s">
        <v>19</v>
      </c>
      <c r="L117" s="64" t="s">
        <v>19</v>
      </c>
      <c r="M117" s="64"/>
      <c r="N117" s="64" t="s">
        <v>19</v>
      </c>
      <c r="O117" s="64" t="s">
        <v>19</v>
      </c>
      <c r="P117" s="113" t="s">
        <v>22431</v>
      </c>
      <c r="Q117" s="70" t="s">
        <v>7224</v>
      </c>
      <c r="R117" s="70" t="s">
        <v>22</v>
      </c>
      <c r="S117" s="65" t="str">
        <f t="shared" si="3"/>
        <v xml:space="preserve"> SW1 </v>
      </c>
      <c r="T117" s="69" t="s">
        <v>19</v>
      </c>
      <c r="U117" s="69"/>
      <c r="V117" s="69"/>
      <c r="W117" s="69"/>
      <c r="X117" s="69"/>
      <c r="Y117" s="69"/>
      <c r="Z117" s="69"/>
      <c r="AA117" s="69"/>
      <c r="AB117" s="69"/>
      <c r="AC117" s="69"/>
      <c r="AD117" s="69"/>
      <c r="AE117" s="69"/>
      <c r="AF117" s="69"/>
      <c r="AG117" s="69"/>
      <c r="AH117" s="69"/>
      <c r="AI117" s="69"/>
      <c r="AJ117" s="69"/>
      <c r="AK117" s="69"/>
      <c r="AL117" s="69"/>
      <c r="AM117" s="70" t="s">
        <v>23</v>
      </c>
      <c r="AN117" s="63" t="str">
        <f>IF(ISNA(VLOOKUP(D117,[1]GRE_Tabela2!$A$4:$D$112,4,0)),"-",VLOOKUP(D117,[1]GRE_Tabela2!$A$4:$D$112,4,0))</f>
        <v>-</v>
      </c>
      <c r="AO117" s="68" t="s">
        <v>20</v>
      </c>
      <c r="AP117" s="68" t="s">
        <v>21</v>
      </c>
      <c r="AQ117" s="113">
        <v>112</v>
      </c>
      <c r="AR117" s="302" t="str">
        <f>IF(ISNA(VLOOKUP(AT117,[1]FISQ!$D$2:$J$1713,7,0)),"-",VLOOKUP(AT117,[1]FISQ!$D$2:$J$1713,7,0))</f>
        <v>-</v>
      </c>
      <c r="AS117" s="302" t="str">
        <f>IF(ISNA(VLOOKUP(AT117,[1]FISQ!$D$2:$J$1713,4,0)),"-",CONCATENATE("(",VLOOKUP(AT117,[1]FISQ!$D$2:$J$1713,4,0),")"))</f>
        <v>-</v>
      </c>
      <c r="AT117" s="71" t="s">
        <v>249</v>
      </c>
      <c r="AU117" s="38"/>
      <c r="AV117" s="38"/>
      <c r="AW117" s="38"/>
    </row>
    <row r="118" spans="1:49" ht="89.25">
      <c r="A118" s="33">
        <v>114</v>
      </c>
      <c r="B118" s="33" t="str">
        <f t="shared" si="4"/>
        <v>0214_-</v>
      </c>
      <c r="C118" s="33" t="str">
        <f t="shared" si="5"/>
        <v>1//-</v>
      </c>
      <c r="D118" s="61">
        <v>214</v>
      </c>
      <c r="E118" s="67" t="s">
        <v>250</v>
      </c>
      <c r="F118" s="395" t="s">
        <v>6551</v>
      </c>
      <c r="G118" s="62" t="str">
        <f>VLOOKUP(CONCATENATE(TEXT(I118,"0"),"_",TEXT(F118,"0")),[1]CodC!$A$2:$D$250,4,0)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18" s="395" t="s">
        <v>19</v>
      </c>
      <c r="I118" s="64">
        <v>1</v>
      </c>
      <c r="J118" s="64" t="s">
        <v>222</v>
      </c>
      <c r="K118" s="69" t="s">
        <v>19</v>
      </c>
      <c r="L118" s="64" t="s">
        <v>19</v>
      </c>
      <c r="M118" s="64"/>
      <c r="N118" s="64" t="s">
        <v>19</v>
      </c>
      <c r="O118" s="64" t="s">
        <v>19</v>
      </c>
      <c r="P118" s="113" t="s">
        <v>22431</v>
      </c>
      <c r="Q118" s="70" t="s">
        <v>7224</v>
      </c>
      <c r="R118" s="70" t="s">
        <v>22</v>
      </c>
      <c r="S118" s="65" t="str">
        <f t="shared" si="3"/>
        <v xml:space="preserve"> SW1 </v>
      </c>
      <c r="T118" s="69" t="s">
        <v>19</v>
      </c>
      <c r="U118" s="69"/>
      <c r="V118" s="69"/>
      <c r="W118" s="69"/>
      <c r="X118" s="69"/>
      <c r="Y118" s="69"/>
      <c r="Z118" s="69"/>
      <c r="AA118" s="69"/>
      <c r="AB118" s="69"/>
      <c r="AC118" s="69"/>
      <c r="AD118" s="69"/>
      <c r="AE118" s="69"/>
      <c r="AF118" s="69"/>
      <c r="AG118" s="69"/>
      <c r="AH118" s="69"/>
      <c r="AI118" s="69"/>
      <c r="AJ118" s="69"/>
      <c r="AK118" s="69"/>
      <c r="AL118" s="69"/>
      <c r="AM118" s="70" t="s">
        <v>23</v>
      </c>
      <c r="AN118" s="63" t="str">
        <f>IF(ISNA(VLOOKUP(D118,[1]GRE_Tabela2!$A$4:$D$112,4,0)),"-",VLOOKUP(D118,[1]GRE_Tabela2!$A$4:$D$112,4,0))</f>
        <v>-</v>
      </c>
      <c r="AO118" s="68" t="s">
        <v>20</v>
      </c>
      <c r="AP118" s="68" t="s">
        <v>21</v>
      </c>
      <c r="AQ118" s="113">
        <v>112</v>
      </c>
      <c r="AR118" s="302" t="str">
        <f>IF(ISNA(VLOOKUP(AT118,[1]FISQ!$D$2:$J$1713,7,0)),"-",VLOOKUP(AT118,[1]FISQ!$D$2:$J$1713,7,0))</f>
        <v>-</v>
      </c>
      <c r="AS118" s="302" t="str">
        <f>IF(ISNA(VLOOKUP(AT118,[1]FISQ!$D$2:$J$1713,4,0)),"-",CONCATENATE("(",VLOOKUP(AT118,[1]FISQ!$D$2:$J$1713,4,0),")"))</f>
        <v>-</v>
      </c>
      <c r="AT118" s="71" t="s">
        <v>251</v>
      </c>
      <c r="AU118" s="38"/>
      <c r="AV118" s="38"/>
      <c r="AW118" s="38"/>
    </row>
    <row r="119" spans="1:49" ht="89.25">
      <c r="A119" s="33">
        <v>115</v>
      </c>
      <c r="B119" s="33" t="str">
        <f t="shared" si="4"/>
        <v>0215_-</v>
      </c>
      <c r="C119" s="33" t="str">
        <f t="shared" si="5"/>
        <v>1//-</v>
      </c>
      <c r="D119" s="61">
        <v>215</v>
      </c>
      <c r="E119" s="67" t="s">
        <v>252</v>
      </c>
      <c r="F119" s="395" t="s">
        <v>6551</v>
      </c>
      <c r="G119" s="62" t="str">
        <f>VLOOKUP(CONCATENATE(TEXT(I119,"0"),"_",TEXT(F119,"0")),[1]CodC!$A$2:$D$250,4,0)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19" s="395" t="s">
        <v>19</v>
      </c>
      <c r="I119" s="64">
        <v>1</v>
      </c>
      <c r="J119" s="64" t="s">
        <v>222</v>
      </c>
      <c r="K119" s="69" t="s">
        <v>19</v>
      </c>
      <c r="L119" s="64" t="s">
        <v>19</v>
      </c>
      <c r="M119" s="64"/>
      <c r="N119" s="64" t="s">
        <v>19</v>
      </c>
      <c r="O119" s="64" t="s">
        <v>19</v>
      </c>
      <c r="P119" s="113" t="s">
        <v>22431</v>
      </c>
      <c r="Q119" s="70" t="s">
        <v>7224</v>
      </c>
      <c r="R119" s="70" t="s">
        <v>22</v>
      </c>
      <c r="S119" s="65" t="str">
        <f t="shared" si="3"/>
        <v xml:space="preserve"> SW1 </v>
      </c>
      <c r="T119" s="69" t="s">
        <v>19</v>
      </c>
      <c r="U119" s="69"/>
      <c r="V119" s="69"/>
      <c r="W119" s="69"/>
      <c r="X119" s="69"/>
      <c r="Y119" s="69"/>
      <c r="Z119" s="69"/>
      <c r="AA119" s="69"/>
      <c r="AB119" s="69"/>
      <c r="AC119" s="69"/>
      <c r="AD119" s="69"/>
      <c r="AE119" s="69"/>
      <c r="AF119" s="69"/>
      <c r="AG119" s="69"/>
      <c r="AH119" s="69"/>
      <c r="AI119" s="69"/>
      <c r="AJ119" s="69"/>
      <c r="AK119" s="69"/>
      <c r="AL119" s="69"/>
      <c r="AM119" s="70" t="s">
        <v>23</v>
      </c>
      <c r="AN119" s="63" t="str">
        <f>IF(ISNA(VLOOKUP(D119,[1]GRE_Tabela2!$A$4:$D$112,4,0)),"-",VLOOKUP(D119,[1]GRE_Tabela2!$A$4:$D$112,4,0))</f>
        <v>-</v>
      </c>
      <c r="AO119" s="68" t="s">
        <v>20</v>
      </c>
      <c r="AP119" s="68" t="s">
        <v>21</v>
      </c>
      <c r="AQ119" s="113">
        <v>112</v>
      </c>
      <c r="AR119" s="302" t="str">
        <f>IF(ISNA(VLOOKUP(AT119,[1]FISQ!$D$2:$J$1713,7,0)),"-",VLOOKUP(AT119,[1]FISQ!$D$2:$J$1713,7,0))</f>
        <v>-</v>
      </c>
      <c r="AS119" s="302" t="str">
        <f>IF(ISNA(VLOOKUP(AT119,[1]FISQ!$D$2:$J$1713,4,0)),"-",CONCATENATE("(",VLOOKUP(AT119,[1]FISQ!$D$2:$J$1713,4,0),")"))</f>
        <v>-</v>
      </c>
      <c r="AT119" s="71" t="s">
        <v>253</v>
      </c>
      <c r="AU119" s="38"/>
      <c r="AV119" s="38"/>
      <c r="AW119" s="38"/>
    </row>
    <row r="120" spans="1:49" ht="89.25">
      <c r="A120" s="33">
        <v>116</v>
      </c>
      <c r="B120" s="33" t="str">
        <f t="shared" si="4"/>
        <v>0216_-</v>
      </c>
      <c r="C120" s="33" t="str">
        <f t="shared" si="5"/>
        <v>1//-</v>
      </c>
      <c r="D120" s="61">
        <v>216</v>
      </c>
      <c r="E120" s="67" t="s">
        <v>254</v>
      </c>
      <c r="F120" s="395" t="s">
        <v>6551</v>
      </c>
      <c r="G120" s="62" t="str">
        <f>VLOOKUP(CONCATENATE(TEXT(I120,"0"),"_",TEXT(F120,"0")),[1]CodC!$A$2:$D$250,4,0)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0" s="395" t="s">
        <v>19</v>
      </c>
      <c r="I120" s="64">
        <v>1</v>
      </c>
      <c r="J120" s="64" t="s">
        <v>222</v>
      </c>
      <c r="K120" s="64" t="s">
        <v>19</v>
      </c>
      <c r="L120" s="64" t="s">
        <v>19</v>
      </c>
      <c r="M120" s="64"/>
      <c r="N120" s="64" t="s">
        <v>19</v>
      </c>
      <c r="O120" s="64" t="s">
        <v>19</v>
      </c>
      <c r="P120" s="113" t="s">
        <v>22431</v>
      </c>
      <c r="Q120" s="70" t="s">
        <v>7224</v>
      </c>
      <c r="R120" s="70" t="s">
        <v>22</v>
      </c>
      <c r="S120" s="65" t="str">
        <f t="shared" si="3"/>
        <v xml:space="preserve"> SW1 </v>
      </c>
      <c r="T120" s="68" t="s">
        <v>107</v>
      </c>
      <c r="U120" s="68"/>
      <c r="V120" s="68"/>
      <c r="W120" s="68"/>
      <c r="X120" s="68"/>
      <c r="Y120" s="68"/>
      <c r="Z120" s="68"/>
      <c r="AA120" s="68"/>
      <c r="AB120" s="68"/>
      <c r="AC120" s="68"/>
      <c r="AD120" s="68"/>
      <c r="AE120" s="68"/>
      <c r="AF120" s="68"/>
      <c r="AG120" s="68"/>
      <c r="AH120" s="68"/>
      <c r="AI120" s="68"/>
      <c r="AJ120" s="68"/>
      <c r="AK120" s="68"/>
      <c r="AL120" s="68"/>
      <c r="AM120" s="70" t="s">
        <v>23</v>
      </c>
      <c r="AN120" s="63" t="str">
        <f>IF(ISNA(VLOOKUP(D120,[1]GRE_Tabela2!$A$4:$D$112,4,0)),"-",VLOOKUP(D120,[1]GRE_Tabela2!$A$4:$D$112,4,0))</f>
        <v>-</v>
      </c>
      <c r="AO120" s="68" t="s">
        <v>20</v>
      </c>
      <c r="AP120" s="68" t="s">
        <v>21</v>
      </c>
      <c r="AQ120" s="113">
        <v>112</v>
      </c>
      <c r="AR120" s="302" t="str">
        <f>IF(ISNA(VLOOKUP(AT120,[1]FISQ!$D$2:$J$1713,7,0)),"-",VLOOKUP(AT120,[1]FISQ!$D$2:$J$1713,7,0))</f>
        <v>-</v>
      </c>
      <c r="AS120" s="302" t="str">
        <f>IF(ISNA(VLOOKUP(AT120,[1]FISQ!$D$2:$J$1713,4,0)),"-",CONCATENATE("(",VLOOKUP(AT120,[1]FISQ!$D$2:$J$1713,4,0),")"))</f>
        <v>-</v>
      </c>
      <c r="AT120" s="71" t="s">
        <v>255</v>
      </c>
      <c r="AU120" s="38"/>
      <c r="AV120" s="38"/>
      <c r="AW120" s="38"/>
    </row>
    <row r="121" spans="1:49" ht="89.25">
      <c r="A121" s="33">
        <v>117</v>
      </c>
      <c r="B121" s="33" t="str">
        <f t="shared" si="4"/>
        <v>0217_-</v>
      </c>
      <c r="C121" s="33" t="str">
        <f t="shared" si="5"/>
        <v>1//-</v>
      </c>
      <c r="D121" s="61">
        <v>217</v>
      </c>
      <c r="E121" s="67" t="s">
        <v>256</v>
      </c>
      <c r="F121" s="395" t="s">
        <v>6551</v>
      </c>
      <c r="G121" s="62" t="str">
        <f>VLOOKUP(CONCATENATE(TEXT(I121,"0"),"_",TEXT(F121,"0")),[1]CodC!$A$2:$D$250,4,0)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1" s="395" t="s">
        <v>19</v>
      </c>
      <c r="I121" s="64">
        <v>1</v>
      </c>
      <c r="J121" s="64" t="s">
        <v>222</v>
      </c>
      <c r="K121" s="69" t="s">
        <v>19</v>
      </c>
      <c r="L121" s="64" t="s">
        <v>19</v>
      </c>
      <c r="M121" s="64"/>
      <c r="N121" s="64" t="s">
        <v>19</v>
      </c>
      <c r="O121" s="64" t="s">
        <v>19</v>
      </c>
      <c r="P121" s="113" t="s">
        <v>22431</v>
      </c>
      <c r="Q121" s="70" t="s">
        <v>7224</v>
      </c>
      <c r="R121" s="70" t="s">
        <v>22</v>
      </c>
      <c r="S121" s="65" t="str">
        <f t="shared" si="3"/>
        <v xml:space="preserve"> SW1 </v>
      </c>
      <c r="T121" s="69" t="s">
        <v>19</v>
      </c>
      <c r="U121" s="69"/>
      <c r="V121" s="69"/>
      <c r="W121" s="69"/>
      <c r="X121" s="69"/>
      <c r="Y121" s="69"/>
      <c r="Z121" s="69"/>
      <c r="AA121" s="69"/>
      <c r="AB121" s="69"/>
      <c r="AC121" s="69"/>
      <c r="AD121" s="69"/>
      <c r="AE121" s="69"/>
      <c r="AF121" s="69"/>
      <c r="AG121" s="69"/>
      <c r="AH121" s="69"/>
      <c r="AI121" s="69"/>
      <c r="AJ121" s="69"/>
      <c r="AK121" s="69"/>
      <c r="AL121" s="69"/>
      <c r="AM121" s="70" t="s">
        <v>23</v>
      </c>
      <c r="AN121" s="63" t="str">
        <f>IF(ISNA(VLOOKUP(D121,[1]GRE_Tabela2!$A$4:$D$112,4,0)),"-",VLOOKUP(D121,[1]GRE_Tabela2!$A$4:$D$112,4,0))</f>
        <v>-</v>
      </c>
      <c r="AO121" s="68" t="s">
        <v>20</v>
      </c>
      <c r="AP121" s="68" t="s">
        <v>21</v>
      </c>
      <c r="AQ121" s="113">
        <v>112</v>
      </c>
      <c r="AR121" s="302" t="str">
        <f>IF(ISNA(VLOOKUP(AT121,[1]FISQ!$D$2:$J$1713,7,0)),"-",VLOOKUP(AT121,[1]FISQ!$D$2:$J$1713,7,0))</f>
        <v>-</v>
      </c>
      <c r="AS121" s="302" t="str">
        <f>IF(ISNA(VLOOKUP(AT121,[1]FISQ!$D$2:$J$1713,4,0)),"-",CONCATENATE("(",VLOOKUP(AT121,[1]FISQ!$D$2:$J$1713,4,0),")"))</f>
        <v>-</v>
      </c>
      <c r="AT121" s="71" t="s">
        <v>257</v>
      </c>
      <c r="AU121" s="38"/>
      <c r="AV121" s="38"/>
      <c r="AW121" s="38"/>
    </row>
    <row r="122" spans="1:49" ht="89.25">
      <c r="A122" s="33">
        <v>118</v>
      </c>
      <c r="B122" s="33" t="str">
        <f t="shared" si="4"/>
        <v>0218_-</v>
      </c>
      <c r="C122" s="33" t="str">
        <f t="shared" si="5"/>
        <v>1//-</v>
      </c>
      <c r="D122" s="61">
        <v>218</v>
      </c>
      <c r="E122" s="67" t="s">
        <v>258</v>
      </c>
      <c r="F122" s="395" t="s">
        <v>6551</v>
      </c>
      <c r="G122" s="62" t="str">
        <f>VLOOKUP(CONCATENATE(TEXT(I122,"0"),"_",TEXT(F122,"0")),[1]CodC!$A$2:$D$250,4,0)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2" s="395" t="s">
        <v>19</v>
      </c>
      <c r="I122" s="64">
        <v>1</v>
      </c>
      <c r="J122" s="64" t="s">
        <v>222</v>
      </c>
      <c r="K122" s="69" t="s">
        <v>19</v>
      </c>
      <c r="L122" s="64" t="s">
        <v>19</v>
      </c>
      <c r="M122" s="64"/>
      <c r="N122" s="64" t="s">
        <v>19</v>
      </c>
      <c r="O122" s="64" t="s">
        <v>19</v>
      </c>
      <c r="P122" s="113" t="s">
        <v>22431</v>
      </c>
      <c r="Q122" s="70" t="s">
        <v>7224</v>
      </c>
      <c r="R122" s="70" t="s">
        <v>22</v>
      </c>
      <c r="S122" s="65" t="str">
        <f t="shared" si="3"/>
        <v xml:space="preserve"> SW1 </v>
      </c>
      <c r="T122" s="69" t="s">
        <v>19</v>
      </c>
      <c r="U122" s="69"/>
      <c r="V122" s="69"/>
      <c r="W122" s="69"/>
      <c r="X122" s="69"/>
      <c r="Y122" s="69"/>
      <c r="Z122" s="69"/>
      <c r="AA122" s="69"/>
      <c r="AB122" s="69"/>
      <c r="AC122" s="69"/>
      <c r="AD122" s="69"/>
      <c r="AE122" s="69"/>
      <c r="AF122" s="69"/>
      <c r="AG122" s="69"/>
      <c r="AH122" s="69"/>
      <c r="AI122" s="69"/>
      <c r="AJ122" s="69"/>
      <c r="AK122" s="69"/>
      <c r="AL122" s="69"/>
      <c r="AM122" s="70" t="s">
        <v>23</v>
      </c>
      <c r="AN122" s="63" t="str">
        <f>IF(ISNA(VLOOKUP(D122,[1]GRE_Tabela2!$A$4:$D$112,4,0)),"-",VLOOKUP(D122,[1]GRE_Tabela2!$A$4:$D$112,4,0))</f>
        <v>-</v>
      </c>
      <c r="AO122" s="68" t="s">
        <v>20</v>
      </c>
      <c r="AP122" s="68" t="s">
        <v>21</v>
      </c>
      <c r="AQ122" s="113">
        <v>112</v>
      </c>
      <c r="AR122" s="302" t="str">
        <f>IF(ISNA(VLOOKUP(AT122,[1]FISQ!$D$2:$J$1713,7,0)),"-",VLOOKUP(AT122,[1]FISQ!$D$2:$J$1713,7,0))</f>
        <v>-</v>
      </c>
      <c r="AS122" s="302" t="str">
        <f>IF(ISNA(VLOOKUP(AT122,[1]FISQ!$D$2:$J$1713,4,0)),"-",CONCATENATE("(",VLOOKUP(AT122,[1]FISQ!$D$2:$J$1713,4,0),")"))</f>
        <v>-</v>
      </c>
      <c r="AT122" s="71" t="s">
        <v>259</v>
      </c>
      <c r="AU122" s="38"/>
      <c r="AV122" s="38"/>
      <c r="AW122" s="38"/>
    </row>
    <row r="123" spans="1:49" ht="89.25">
      <c r="A123" s="33">
        <v>119</v>
      </c>
      <c r="B123" s="33" t="str">
        <f t="shared" si="4"/>
        <v>0219_-</v>
      </c>
      <c r="C123" s="33" t="str">
        <f t="shared" si="5"/>
        <v>1//-</v>
      </c>
      <c r="D123" s="61">
        <v>219</v>
      </c>
      <c r="E123" s="72" t="s">
        <v>260</v>
      </c>
      <c r="F123" s="395" t="s">
        <v>6551</v>
      </c>
      <c r="G123" s="62" t="str">
        <f>VLOOKUP(CONCATENATE(TEXT(I123,"0"),"_",TEXT(F123,"0")),[1]CodC!$A$2:$D$250,4,0)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3" s="395" t="s">
        <v>19</v>
      </c>
      <c r="I123" s="64">
        <v>1</v>
      </c>
      <c r="J123" s="64" t="s">
        <v>222</v>
      </c>
      <c r="K123" s="64" t="s">
        <v>19</v>
      </c>
      <c r="L123" s="64" t="s">
        <v>19</v>
      </c>
      <c r="M123" s="64"/>
      <c r="N123" s="64" t="s">
        <v>19</v>
      </c>
      <c r="O123" s="64" t="s">
        <v>19</v>
      </c>
      <c r="P123" s="113" t="s">
        <v>22431</v>
      </c>
      <c r="Q123" s="70" t="s">
        <v>7224</v>
      </c>
      <c r="R123" s="70" t="s">
        <v>22</v>
      </c>
      <c r="S123" s="65" t="str">
        <f t="shared" si="3"/>
        <v xml:space="preserve"> SW1 </v>
      </c>
      <c r="T123" s="68" t="s">
        <v>1000</v>
      </c>
      <c r="U123" s="68"/>
      <c r="V123" s="68"/>
      <c r="W123" s="68"/>
      <c r="X123" s="68"/>
      <c r="Y123" s="68"/>
      <c r="Z123" s="68"/>
      <c r="AA123" s="68"/>
      <c r="AB123" s="68"/>
      <c r="AC123" s="68"/>
      <c r="AD123" s="68"/>
      <c r="AE123" s="68"/>
      <c r="AF123" s="68"/>
      <c r="AG123" s="68"/>
      <c r="AH123" s="68"/>
      <c r="AI123" s="68"/>
      <c r="AJ123" s="68"/>
      <c r="AK123" s="68"/>
      <c r="AL123" s="68"/>
      <c r="AM123" s="70" t="s">
        <v>23</v>
      </c>
      <c r="AN123" s="63" t="str">
        <f>IF(ISNA(VLOOKUP(D123,[1]GRE_Tabela2!$A$4:$D$112,4,0)),"-",VLOOKUP(D123,[1]GRE_Tabela2!$A$4:$D$112,4,0))</f>
        <v>-</v>
      </c>
      <c r="AO123" s="68" t="s">
        <v>20</v>
      </c>
      <c r="AP123" s="68" t="s">
        <v>21</v>
      </c>
      <c r="AQ123" s="113">
        <v>112</v>
      </c>
      <c r="AR123" s="302" t="str">
        <f>IF(ISNA(VLOOKUP(AT123,[1]FISQ!$D$2:$J$1713,7,0)),"-",VLOOKUP(AT123,[1]FISQ!$D$2:$J$1713,7,0))</f>
        <v>-</v>
      </c>
      <c r="AS123" s="302" t="str">
        <f>IF(ISNA(VLOOKUP(AT123,[1]FISQ!$D$2:$J$1713,4,0)),"-",CONCATENATE("(",VLOOKUP(AT123,[1]FISQ!$D$2:$J$1713,4,0),")"))</f>
        <v>-</v>
      </c>
      <c r="AT123" s="71" t="s">
        <v>262</v>
      </c>
      <c r="AU123" s="38"/>
      <c r="AV123" s="38"/>
      <c r="AW123" s="38"/>
    </row>
    <row r="124" spans="1:49" ht="89.25">
      <c r="A124" s="33">
        <v>120</v>
      </c>
      <c r="B124" s="33" t="str">
        <f t="shared" si="4"/>
        <v>0220_-</v>
      </c>
      <c r="C124" s="33" t="str">
        <f t="shared" si="5"/>
        <v>1//-</v>
      </c>
      <c r="D124" s="61">
        <v>220</v>
      </c>
      <c r="E124" s="67" t="s">
        <v>263</v>
      </c>
      <c r="F124" s="395" t="s">
        <v>6551</v>
      </c>
      <c r="G124" s="62" t="str">
        <f>VLOOKUP(CONCATENATE(TEXT(I124,"0"),"_",TEXT(F124,"0")),[1]CodC!$A$2:$D$250,4,0)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4" s="395" t="s">
        <v>19</v>
      </c>
      <c r="I124" s="64">
        <v>1</v>
      </c>
      <c r="J124" s="64" t="s">
        <v>222</v>
      </c>
      <c r="K124" s="69" t="s">
        <v>19</v>
      </c>
      <c r="L124" s="64" t="s">
        <v>19</v>
      </c>
      <c r="M124" s="64"/>
      <c r="N124" s="64" t="s">
        <v>19</v>
      </c>
      <c r="O124" s="64" t="s">
        <v>19</v>
      </c>
      <c r="P124" s="113" t="s">
        <v>22431</v>
      </c>
      <c r="Q124" s="70" t="s">
        <v>7224</v>
      </c>
      <c r="R124" s="70" t="s">
        <v>22</v>
      </c>
      <c r="S124" s="65" t="str">
        <f t="shared" si="3"/>
        <v xml:space="preserve"> SW1 </v>
      </c>
      <c r="T124" s="69" t="s">
        <v>19</v>
      </c>
      <c r="U124" s="69"/>
      <c r="V124" s="69"/>
      <c r="W124" s="69"/>
      <c r="X124" s="69"/>
      <c r="Y124" s="69"/>
      <c r="Z124" s="69"/>
      <c r="AA124" s="69"/>
      <c r="AB124" s="69"/>
      <c r="AC124" s="69"/>
      <c r="AD124" s="69"/>
      <c r="AE124" s="69"/>
      <c r="AF124" s="69"/>
      <c r="AG124" s="69"/>
      <c r="AH124" s="69"/>
      <c r="AI124" s="69"/>
      <c r="AJ124" s="69"/>
      <c r="AK124" s="69"/>
      <c r="AL124" s="69"/>
      <c r="AM124" s="70" t="s">
        <v>23</v>
      </c>
      <c r="AN124" s="63" t="str">
        <f>IF(ISNA(VLOOKUP(D124,[1]GRE_Tabela2!$A$4:$D$112,4,0)),"-",VLOOKUP(D124,[1]GRE_Tabela2!$A$4:$D$112,4,0))</f>
        <v>-</v>
      </c>
      <c r="AO124" s="68" t="s">
        <v>20</v>
      </c>
      <c r="AP124" s="68" t="s">
        <v>21</v>
      </c>
      <c r="AQ124" s="113">
        <v>112</v>
      </c>
      <c r="AR124" s="302" t="str">
        <f>IF(ISNA(VLOOKUP(AT124,[1]FISQ!$D$2:$J$1713,7,0)),"-",VLOOKUP(AT124,[1]FISQ!$D$2:$J$1713,7,0))</f>
        <v>-</v>
      </c>
      <c r="AS124" s="302" t="str">
        <f>IF(ISNA(VLOOKUP(AT124,[1]FISQ!$D$2:$J$1713,4,0)),"-",CONCATENATE("(",VLOOKUP(AT124,[1]FISQ!$D$2:$J$1713,4,0),")"))</f>
        <v>-</v>
      </c>
      <c r="AT124" s="71" t="s">
        <v>264</v>
      </c>
      <c r="AU124" s="38"/>
      <c r="AV124" s="38"/>
      <c r="AW124" s="38"/>
    </row>
    <row r="125" spans="1:49" ht="89.25">
      <c r="A125" s="33">
        <v>121</v>
      </c>
      <c r="B125" s="33" t="str">
        <f t="shared" si="4"/>
        <v>0221_-</v>
      </c>
      <c r="C125" s="33" t="str">
        <f t="shared" si="5"/>
        <v>1//-</v>
      </c>
      <c r="D125" s="61">
        <v>221</v>
      </c>
      <c r="E125" s="67" t="s">
        <v>265</v>
      </c>
      <c r="F125" s="395" t="s">
        <v>6551</v>
      </c>
      <c r="G125" s="62" t="str">
        <f>VLOOKUP(CONCATENATE(TEXT(I125,"0"),"_",TEXT(F125,"0")),[1]CodC!$A$2:$D$250,4,0)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5" s="395" t="s">
        <v>19</v>
      </c>
      <c r="I125" s="64">
        <v>1</v>
      </c>
      <c r="J125" s="64" t="s">
        <v>222</v>
      </c>
      <c r="K125" s="69" t="s">
        <v>19</v>
      </c>
      <c r="L125" s="64" t="s">
        <v>19</v>
      </c>
      <c r="M125" s="64"/>
      <c r="N125" s="64" t="s">
        <v>19</v>
      </c>
      <c r="O125" s="64" t="s">
        <v>19</v>
      </c>
      <c r="P125" s="113" t="s">
        <v>22431</v>
      </c>
      <c r="Q125" s="70" t="s">
        <v>7225</v>
      </c>
      <c r="R125" s="70" t="s">
        <v>33</v>
      </c>
      <c r="S125" s="65" t="str">
        <f t="shared" si="3"/>
        <v xml:space="preserve"> SW1 </v>
      </c>
      <c r="T125" s="69" t="s">
        <v>19</v>
      </c>
      <c r="U125" s="69"/>
      <c r="V125" s="69"/>
      <c r="W125" s="69"/>
      <c r="X125" s="69"/>
      <c r="Y125" s="69"/>
      <c r="Z125" s="69"/>
      <c r="AA125" s="69"/>
      <c r="AB125" s="69"/>
      <c r="AC125" s="69"/>
      <c r="AD125" s="69"/>
      <c r="AE125" s="69"/>
      <c r="AF125" s="69"/>
      <c r="AG125" s="69"/>
      <c r="AH125" s="69"/>
      <c r="AI125" s="69"/>
      <c r="AJ125" s="69"/>
      <c r="AK125" s="69"/>
      <c r="AL125" s="69"/>
      <c r="AM125" s="70" t="s">
        <v>28</v>
      </c>
      <c r="AN125" s="63" t="str">
        <f>IF(ISNA(VLOOKUP(D125,[1]GRE_Tabela2!$A$4:$D$112,4,0)),"-",VLOOKUP(D125,[1]GRE_Tabela2!$A$4:$D$112,4,0))</f>
        <v>-</v>
      </c>
      <c r="AO125" s="68" t="s">
        <v>20</v>
      </c>
      <c r="AP125" s="68" t="s">
        <v>26</v>
      </c>
      <c r="AQ125" s="113">
        <v>112</v>
      </c>
      <c r="AR125" s="302" t="str">
        <f>IF(ISNA(VLOOKUP(AT125,[1]FISQ!$D$2:$J$1713,7,0)),"-",VLOOKUP(AT125,[1]FISQ!$D$2:$J$1713,7,0))</f>
        <v>-</v>
      </c>
      <c r="AS125" s="302" t="str">
        <f>IF(ISNA(VLOOKUP(AT125,[1]FISQ!$D$2:$J$1713,4,0)),"-",CONCATENATE("(",VLOOKUP(AT125,[1]FISQ!$D$2:$J$1713,4,0),")"))</f>
        <v>-</v>
      </c>
      <c r="AT125" s="71" t="s">
        <v>266</v>
      </c>
      <c r="AU125" s="38"/>
      <c r="AV125" s="38"/>
      <c r="AW125" s="38"/>
    </row>
    <row r="126" spans="1:49" ht="89.25">
      <c r="A126" s="33">
        <v>122</v>
      </c>
      <c r="B126" s="33" t="str">
        <f t="shared" si="4"/>
        <v>0222_-</v>
      </c>
      <c r="C126" s="33" t="str">
        <f t="shared" si="5"/>
        <v>1//-</v>
      </c>
      <c r="D126" s="61">
        <v>222</v>
      </c>
      <c r="E126" s="72" t="s">
        <v>267</v>
      </c>
      <c r="F126" s="395" t="s">
        <v>6551</v>
      </c>
      <c r="G126" s="62" t="str">
        <f>VLOOKUP(CONCATENATE(TEXT(I126,"0"),"_",TEXT(F126,"0")),[1]CodC!$A$2:$D$250,4,0)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6" s="395" t="s">
        <v>19</v>
      </c>
      <c r="I126" s="64">
        <v>1</v>
      </c>
      <c r="J126" s="64" t="s">
        <v>222</v>
      </c>
      <c r="K126" s="64" t="s">
        <v>19</v>
      </c>
      <c r="L126" s="64" t="s">
        <v>19</v>
      </c>
      <c r="M126" s="64"/>
      <c r="N126" s="64">
        <v>370</v>
      </c>
      <c r="O126" s="64">
        <v>370</v>
      </c>
      <c r="P126" s="113" t="s">
        <v>22431</v>
      </c>
      <c r="Q126" s="70" t="s">
        <v>7224</v>
      </c>
      <c r="R126" s="70" t="s">
        <v>22</v>
      </c>
      <c r="S126" s="65" t="str">
        <f t="shared" si="3"/>
        <v xml:space="preserve"> SW1 </v>
      </c>
      <c r="T126" s="68" t="s">
        <v>261</v>
      </c>
      <c r="U126" s="68"/>
      <c r="V126" s="63" t="s">
        <v>7163</v>
      </c>
      <c r="W126" s="68"/>
      <c r="X126" s="68"/>
      <c r="Y126" s="68"/>
      <c r="Z126" s="68"/>
      <c r="AA126" s="68"/>
      <c r="AB126" s="68"/>
      <c r="AC126" s="68"/>
      <c r="AD126" s="68"/>
      <c r="AE126" s="68"/>
      <c r="AF126" s="68"/>
      <c r="AG126" s="68"/>
      <c r="AH126" s="68"/>
      <c r="AI126" s="68"/>
      <c r="AJ126" s="68"/>
      <c r="AK126" s="68"/>
      <c r="AL126" s="68"/>
      <c r="AM126" s="70" t="s">
        <v>23</v>
      </c>
      <c r="AN126" s="63" t="str">
        <f>IF(ISNA(VLOOKUP(D126,[1]GRE_Tabela2!$A$4:$D$112,4,0)),"-",VLOOKUP(D126,[1]GRE_Tabela2!$A$4:$D$112,4,0))</f>
        <v>-</v>
      </c>
      <c r="AO126" s="68" t="s">
        <v>20</v>
      </c>
      <c r="AP126" s="68" t="s">
        <v>21</v>
      </c>
      <c r="AQ126" s="113">
        <v>112</v>
      </c>
      <c r="AR126" s="302" t="str">
        <f>IF(ISNA(VLOOKUP(AT126,[1]FISQ!$D$2:$J$1713,7,0)),"-",VLOOKUP(AT126,[1]FISQ!$D$2:$J$1713,7,0))</f>
        <v>-</v>
      </c>
      <c r="AS126" s="302" t="str">
        <f>IF(ISNA(VLOOKUP(AT126,[1]FISQ!$D$2:$J$1713,4,0)),"-",CONCATENATE("(",VLOOKUP(AT126,[1]FISQ!$D$2:$J$1713,4,0),")"))</f>
        <v>-</v>
      </c>
      <c r="AT126" s="71" t="s">
        <v>268</v>
      </c>
      <c r="AU126" s="38"/>
      <c r="AV126" s="38"/>
      <c r="AW126" s="38"/>
    </row>
    <row r="127" spans="1:49" ht="51">
      <c r="A127" s="33">
        <v>123</v>
      </c>
      <c r="B127" s="33" t="str">
        <f t="shared" si="4"/>
        <v>0224_-</v>
      </c>
      <c r="C127" s="33" t="str">
        <f t="shared" si="5"/>
        <v>1//6.1</v>
      </c>
      <c r="D127" s="61">
        <v>224</v>
      </c>
      <c r="E127" s="67" t="s">
        <v>269</v>
      </c>
      <c r="F127" s="395" t="s">
        <v>6561</v>
      </c>
      <c r="G127" s="62" t="str">
        <f>VLOOKUP(CONCATENATE(TEXT(I127,"0"),"_",TEXT(F127,"0")),[1]CodC!$A$2:$D$250,4,0)</f>
        <v>Matérias e objetos que apresentam um perigo de explosão em massa (uma explosão em massa é uma explosão que afeta de um modo praticamente instantâneo a quase totalidade da carga).
Matéria explosiva primária.</v>
      </c>
      <c r="H127" s="395" t="s">
        <v>19</v>
      </c>
      <c r="I127" s="64">
        <v>1</v>
      </c>
      <c r="J127" s="64" t="s">
        <v>222</v>
      </c>
      <c r="K127" s="68" t="s">
        <v>50</v>
      </c>
      <c r="L127" s="64" t="s">
        <v>19</v>
      </c>
      <c r="M127" s="64"/>
      <c r="N127" s="64" t="s">
        <v>19</v>
      </c>
      <c r="O127" s="64" t="s">
        <v>19</v>
      </c>
      <c r="P127" s="113" t="s">
        <v>22431</v>
      </c>
      <c r="Q127" s="70" t="s">
        <v>7227</v>
      </c>
      <c r="R127" s="70" t="s">
        <v>27</v>
      </c>
      <c r="S127" s="65" t="str">
        <f t="shared" si="3"/>
        <v xml:space="preserve"> SW1 </v>
      </c>
      <c r="T127" s="69" t="s">
        <v>19</v>
      </c>
      <c r="U127" s="69"/>
      <c r="V127" s="69"/>
      <c r="W127" s="69"/>
      <c r="X127" s="69"/>
      <c r="Y127" s="69"/>
      <c r="Z127" s="69"/>
      <c r="AA127" s="69"/>
      <c r="AB127" s="69"/>
      <c r="AC127" s="69"/>
      <c r="AD127" s="69"/>
      <c r="AE127" s="69"/>
      <c r="AF127" s="69"/>
      <c r="AG127" s="69"/>
      <c r="AH127" s="69"/>
      <c r="AI127" s="69"/>
      <c r="AJ127" s="69"/>
      <c r="AK127" s="69" t="s">
        <v>7163</v>
      </c>
      <c r="AL127" s="69"/>
      <c r="AM127" s="70" t="s">
        <v>28</v>
      </c>
      <c r="AN127" s="63" t="str">
        <f>IF(ISNA(VLOOKUP(D127,[1]GRE_Tabela2!$A$4:$D$112,4,0)),"-",VLOOKUP(D127,[1]GRE_Tabela2!$A$4:$D$112,4,0))</f>
        <v>-</v>
      </c>
      <c r="AO127" s="68" t="s">
        <v>20</v>
      </c>
      <c r="AP127" s="68" t="s">
        <v>46</v>
      </c>
      <c r="AQ127" s="113">
        <v>112</v>
      </c>
      <c r="AR127" s="302" t="str">
        <f>IF(ISNA(VLOOKUP(AT127,[1]FISQ!$D$2:$J$1713,7,0)),"-",VLOOKUP(AT127,[1]FISQ!$D$2:$J$1713,7,0))</f>
        <v>-</v>
      </c>
      <c r="AS127" s="302" t="str">
        <f>IF(ISNA(VLOOKUP(AT127,[1]FISQ!$D$2:$J$1713,4,0)),"-",CONCATENATE("(",VLOOKUP(AT127,[1]FISQ!$D$2:$J$1713,4,0),")"))</f>
        <v>-</v>
      </c>
      <c r="AT127" s="71" t="s">
        <v>270</v>
      </c>
      <c r="AU127" s="38"/>
      <c r="AV127" s="38"/>
      <c r="AW127" s="38"/>
    </row>
    <row r="128" spans="1:49" ht="89.25">
      <c r="A128" s="33">
        <v>124</v>
      </c>
      <c r="B128" s="33" t="str">
        <f t="shared" si="4"/>
        <v>0225_-</v>
      </c>
      <c r="C128" s="33" t="str">
        <f t="shared" si="5"/>
        <v>1//-</v>
      </c>
      <c r="D128" s="61">
        <v>225</v>
      </c>
      <c r="E128" s="67" t="s">
        <v>271</v>
      </c>
      <c r="F128" s="395" t="s">
        <v>6558</v>
      </c>
      <c r="G128" s="62" t="str">
        <f>VLOOKUP(CONCATENATE(TEXT(I128,"0"),"_",TEXT(F128,"0")),[1]CodC!$A$2:$D$250,4,0)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128" s="395" t="s">
        <v>19</v>
      </c>
      <c r="I128" s="64">
        <v>1</v>
      </c>
      <c r="J128" s="64" t="s">
        <v>222</v>
      </c>
      <c r="K128" s="69" t="s">
        <v>19</v>
      </c>
      <c r="L128" s="64" t="s">
        <v>19</v>
      </c>
      <c r="M128" s="64"/>
      <c r="N128" s="64" t="s">
        <v>19</v>
      </c>
      <c r="O128" s="64" t="s">
        <v>19</v>
      </c>
      <c r="P128" s="113" t="s">
        <v>22431</v>
      </c>
      <c r="Q128" s="70" t="s">
        <v>7227</v>
      </c>
      <c r="R128" s="70" t="s">
        <v>27</v>
      </c>
      <c r="S128" s="65" t="str">
        <f t="shared" si="3"/>
        <v xml:space="preserve"> SW1 </v>
      </c>
      <c r="T128" s="69" t="s">
        <v>19</v>
      </c>
      <c r="U128" s="69"/>
      <c r="V128" s="69"/>
      <c r="W128" s="69"/>
      <c r="X128" s="69"/>
      <c r="Y128" s="69"/>
      <c r="Z128" s="69"/>
      <c r="AA128" s="69"/>
      <c r="AB128" s="69"/>
      <c r="AC128" s="69"/>
      <c r="AD128" s="69"/>
      <c r="AE128" s="69"/>
      <c r="AF128" s="69"/>
      <c r="AG128" s="69"/>
      <c r="AH128" s="69"/>
      <c r="AI128" s="69"/>
      <c r="AJ128" s="69"/>
      <c r="AK128" s="69"/>
      <c r="AL128" s="69"/>
      <c r="AM128" s="70" t="s">
        <v>28</v>
      </c>
      <c r="AN128" s="63" t="str">
        <f>IF(ISNA(VLOOKUP(D128,[1]GRE_Tabela2!$A$4:$D$112,4,0)),"-",VLOOKUP(D128,[1]GRE_Tabela2!$A$4:$D$112,4,0))</f>
        <v>-</v>
      </c>
      <c r="AO128" s="68" t="s">
        <v>20</v>
      </c>
      <c r="AP128" s="68" t="s">
        <v>26</v>
      </c>
      <c r="AQ128" s="113">
        <v>112</v>
      </c>
      <c r="AR128" s="302" t="str">
        <f>IF(ISNA(VLOOKUP(AT128,[1]FISQ!$D$2:$J$1713,7,0)),"-",VLOOKUP(AT128,[1]FISQ!$D$2:$J$1713,7,0))</f>
        <v>0942 </v>
      </c>
      <c r="AS128" s="302" t="str">
        <f>IF(ISNA(VLOOKUP(AT128,[1]FISQ!$D$2:$J$1713,4,0)),"-",CONCATENATE("(",VLOOKUP(AT128,[1]FISQ!$D$2:$J$1713,4,0),")"))</f>
        <v>(1)</v>
      </c>
      <c r="AT128" s="71" t="s">
        <v>272</v>
      </c>
      <c r="AU128" s="38"/>
      <c r="AV128" s="38"/>
      <c r="AW128" s="38"/>
    </row>
    <row r="129" spans="1:49" ht="89.25">
      <c r="A129" s="33">
        <v>125</v>
      </c>
      <c r="B129" s="33" t="str">
        <f t="shared" si="4"/>
        <v>0226_-</v>
      </c>
      <c r="C129" s="33" t="str">
        <f t="shared" si="5"/>
        <v>1//-</v>
      </c>
      <c r="D129" s="61">
        <v>226</v>
      </c>
      <c r="E129" s="72" t="s">
        <v>273</v>
      </c>
      <c r="F129" s="395" t="s">
        <v>6551</v>
      </c>
      <c r="G129" s="62" t="str">
        <f>VLOOKUP(CONCATENATE(TEXT(I129,"0"),"_",TEXT(F129,"0")),[1]CodC!$A$2:$D$250,4,0)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29" s="395" t="s">
        <v>19</v>
      </c>
      <c r="I129" s="64">
        <v>1</v>
      </c>
      <c r="J129" s="64" t="s">
        <v>222</v>
      </c>
      <c r="K129" s="69" t="s">
        <v>19</v>
      </c>
      <c r="L129" s="64" t="s">
        <v>19</v>
      </c>
      <c r="M129" s="64"/>
      <c r="N129" s="64" t="s">
        <v>97</v>
      </c>
      <c r="O129" s="64" t="s">
        <v>97</v>
      </c>
      <c r="P129" s="113" t="s">
        <v>22431</v>
      </c>
      <c r="Q129" s="70" t="s">
        <v>7224</v>
      </c>
      <c r="R129" s="70" t="s">
        <v>22</v>
      </c>
      <c r="S129" s="65" t="str">
        <f t="shared" si="3"/>
        <v xml:space="preserve"> SW1 </v>
      </c>
      <c r="T129" s="69" t="s">
        <v>19</v>
      </c>
      <c r="U129" s="69"/>
      <c r="V129" s="69"/>
      <c r="W129" s="69"/>
      <c r="X129" s="69"/>
      <c r="Y129" s="69"/>
      <c r="Z129" s="69"/>
      <c r="AA129" s="69"/>
      <c r="AB129" s="69"/>
      <c r="AC129" s="69"/>
      <c r="AD129" s="69"/>
      <c r="AE129" s="69"/>
      <c r="AF129" s="69"/>
      <c r="AG129" s="69"/>
      <c r="AH129" s="69"/>
      <c r="AI129" s="69"/>
      <c r="AJ129" s="69"/>
      <c r="AK129" s="69"/>
      <c r="AL129" s="69"/>
      <c r="AM129" s="70" t="s">
        <v>6085</v>
      </c>
      <c r="AN129" s="63" t="str">
        <f>IF(ISNA(VLOOKUP(D129,[1]GRE_Tabela2!$A$4:$D$112,4,0)),"-",VLOOKUP(D129,[1]GRE_Tabela2!$A$4:$D$112,4,0))</f>
        <v>-</v>
      </c>
      <c r="AO129" s="68" t="s">
        <v>20</v>
      </c>
      <c r="AP129" s="68" t="s">
        <v>21</v>
      </c>
      <c r="AQ129" s="113">
        <v>112</v>
      </c>
      <c r="AR129" s="302" t="str">
        <f>IF(ISNA(VLOOKUP(AT129,[1]FISQ!$D$2:$J$1713,7,0)),"-",VLOOKUP(AT129,[1]FISQ!$D$2:$J$1713,7,0))</f>
        <v>1575 </v>
      </c>
      <c r="AS129" s="302" t="str">
        <f>IF(ISNA(VLOOKUP(AT129,[1]FISQ!$D$2:$J$1713,4,0)),"-",CONCATENATE("(",VLOOKUP(AT129,[1]FISQ!$D$2:$J$1713,4,0),")"))</f>
        <v>(1)</v>
      </c>
      <c r="AT129" s="71" t="s">
        <v>274</v>
      </c>
      <c r="AU129" s="38"/>
      <c r="AV129" s="38"/>
      <c r="AW129" s="38"/>
    </row>
    <row r="130" spans="1:49" ht="89.25">
      <c r="A130" s="33">
        <v>126</v>
      </c>
      <c r="B130" s="33" t="str">
        <f t="shared" si="4"/>
        <v>0234_-</v>
      </c>
      <c r="C130" s="33" t="str">
        <f t="shared" si="5"/>
        <v>1//6.1</v>
      </c>
      <c r="D130" s="61">
        <v>234</v>
      </c>
      <c r="E130" s="67" t="s">
        <v>275</v>
      </c>
      <c r="F130" s="395" t="s">
        <v>6562</v>
      </c>
      <c r="G130" s="62" t="str">
        <f>VLOOKUP(CONCATENATE(TEXT(I130,"0"),"_",TEXT(F130,"0")),[1]CodC!$A$2:$D$250,4,0)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30" s="395" t="s">
        <v>19</v>
      </c>
      <c r="I130" s="64">
        <v>1</v>
      </c>
      <c r="J130" s="64" t="s">
        <v>222</v>
      </c>
      <c r="K130" s="68" t="s">
        <v>50</v>
      </c>
      <c r="L130" s="64" t="s">
        <v>19</v>
      </c>
      <c r="M130" s="64" t="s">
        <v>1313</v>
      </c>
      <c r="N130" s="64" t="s">
        <v>19</v>
      </c>
      <c r="O130" s="64" t="s">
        <v>19</v>
      </c>
      <c r="P130" s="113" t="s">
        <v>22431</v>
      </c>
      <c r="Q130" s="70" t="s">
        <v>7224</v>
      </c>
      <c r="R130" s="70" t="s">
        <v>22</v>
      </c>
      <c r="S130" s="65" t="str">
        <f t="shared" si="3"/>
        <v xml:space="preserve"> SW1 </v>
      </c>
      <c r="T130" s="68" t="s">
        <v>107</v>
      </c>
      <c r="U130" s="68"/>
      <c r="V130" s="68"/>
      <c r="W130" s="68"/>
      <c r="X130" s="68"/>
      <c r="Y130" s="68"/>
      <c r="Z130" s="68"/>
      <c r="AA130" s="68"/>
      <c r="AB130" s="68"/>
      <c r="AC130" s="68"/>
      <c r="AD130" s="68"/>
      <c r="AE130" s="68"/>
      <c r="AF130" s="68"/>
      <c r="AG130" s="68"/>
      <c r="AH130" s="68"/>
      <c r="AI130" s="68"/>
      <c r="AJ130" s="68"/>
      <c r="AK130" s="68"/>
      <c r="AL130" s="68"/>
      <c r="AM130" s="70" t="s">
        <v>23</v>
      </c>
      <c r="AN130" s="63" t="str">
        <f>IF(ISNA(VLOOKUP(D130,[1]GRE_Tabela2!$A$4:$D$112,4,0)),"-",VLOOKUP(D130,[1]GRE_Tabela2!$A$4:$D$112,4,0))</f>
        <v>-</v>
      </c>
      <c r="AO130" s="68" t="s">
        <v>20</v>
      </c>
      <c r="AP130" s="68" t="s">
        <v>46</v>
      </c>
      <c r="AQ130" s="113">
        <v>112</v>
      </c>
      <c r="AR130" s="302" t="str">
        <f>IF(ISNA(VLOOKUP(AT130,[1]FISQ!$D$2:$J$1713,7,0)),"-",VLOOKUP(AT130,[1]FISQ!$D$2:$J$1713,7,0))</f>
        <v>-</v>
      </c>
      <c r="AS130" s="302" t="str">
        <f>IF(ISNA(VLOOKUP(AT130,[1]FISQ!$D$2:$J$1713,4,0)),"-",CONCATENATE("(",VLOOKUP(AT130,[1]FISQ!$D$2:$J$1713,4,0),")"))</f>
        <v>-</v>
      </c>
      <c r="AT130" s="71" t="s">
        <v>276</v>
      </c>
      <c r="AU130" s="38"/>
      <c r="AV130" s="38"/>
      <c r="AW130" s="38"/>
    </row>
    <row r="131" spans="1:49" ht="89.25">
      <c r="A131" s="33">
        <v>127</v>
      </c>
      <c r="B131" s="33" t="str">
        <f t="shared" si="4"/>
        <v>0235_-</v>
      </c>
      <c r="C131" s="33" t="str">
        <f t="shared" si="5"/>
        <v>1//-</v>
      </c>
      <c r="D131" s="61">
        <v>235</v>
      </c>
      <c r="E131" s="72" t="s">
        <v>277</v>
      </c>
      <c r="F131" s="395" t="s">
        <v>6562</v>
      </c>
      <c r="G131" s="62" t="str">
        <f>VLOOKUP(CONCATENATE(TEXT(I131,"0"),"_",TEXT(F131,"0")),[1]CodC!$A$2:$D$250,4,0)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31" s="395" t="s">
        <v>19</v>
      </c>
      <c r="I131" s="64">
        <v>1</v>
      </c>
      <c r="J131" s="64" t="s">
        <v>222</v>
      </c>
      <c r="K131" s="64" t="s">
        <v>19</v>
      </c>
      <c r="L131" s="64" t="s">
        <v>19</v>
      </c>
      <c r="M131" s="64"/>
      <c r="N131" s="64" t="s">
        <v>19</v>
      </c>
      <c r="O131" s="64" t="s">
        <v>19</v>
      </c>
      <c r="P131" s="113" t="s">
        <v>22431</v>
      </c>
      <c r="Q131" s="70" t="s">
        <v>7224</v>
      </c>
      <c r="R131" s="70" t="s">
        <v>22</v>
      </c>
      <c r="S131" s="65" t="str">
        <f t="shared" si="3"/>
        <v xml:space="preserve"> SW1 </v>
      </c>
      <c r="T131" s="68" t="s">
        <v>107</v>
      </c>
      <c r="U131" s="68"/>
      <c r="V131" s="68"/>
      <c r="W131" s="68"/>
      <c r="X131" s="68"/>
      <c r="Y131" s="68"/>
      <c r="Z131" s="68"/>
      <c r="AA131" s="68"/>
      <c r="AB131" s="68"/>
      <c r="AC131" s="68"/>
      <c r="AD131" s="68"/>
      <c r="AE131" s="68"/>
      <c r="AF131" s="68"/>
      <c r="AG131" s="68"/>
      <c r="AH131" s="68"/>
      <c r="AI131" s="68"/>
      <c r="AJ131" s="68"/>
      <c r="AK131" s="68"/>
      <c r="AL131" s="68"/>
      <c r="AM131" s="70" t="s">
        <v>23</v>
      </c>
      <c r="AN131" s="63" t="str">
        <f>IF(ISNA(VLOOKUP(D131,[1]GRE_Tabela2!$A$4:$D$112,4,0)),"-",VLOOKUP(D131,[1]GRE_Tabela2!$A$4:$D$112,4,0))</f>
        <v>-</v>
      </c>
      <c r="AO131" s="68" t="s">
        <v>20</v>
      </c>
      <c r="AP131" s="68" t="s">
        <v>21</v>
      </c>
      <c r="AQ131" s="113">
        <v>112</v>
      </c>
      <c r="AR131" s="302" t="str">
        <f>IF(ISNA(VLOOKUP(AT131,[1]FISQ!$D$2:$J$1713,7,0)),"-",VLOOKUP(AT131,[1]FISQ!$D$2:$J$1713,7,0))</f>
        <v>-</v>
      </c>
      <c r="AS131" s="302" t="str">
        <f>IF(ISNA(VLOOKUP(AT131,[1]FISQ!$D$2:$J$1713,4,0)),"-",CONCATENATE("(",VLOOKUP(AT131,[1]FISQ!$D$2:$J$1713,4,0),")"))</f>
        <v>-</v>
      </c>
      <c r="AT131" s="71" t="s">
        <v>278</v>
      </c>
      <c r="AU131" s="38"/>
      <c r="AV131" s="38"/>
      <c r="AW131" s="38"/>
    </row>
    <row r="132" spans="1:49" ht="89.25">
      <c r="A132" s="33">
        <v>128</v>
      </c>
      <c r="B132" s="33" t="str">
        <f t="shared" si="4"/>
        <v>0236_-</v>
      </c>
      <c r="C132" s="33" t="str">
        <f t="shared" si="5"/>
        <v>1//-</v>
      </c>
      <c r="D132" s="61">
        <v>236</v>
      </c>
      <c r="E132" s="72" t="s">
        <v>279</v>
      </c>
      <c r="F132" s="395" t="s">
        <v>6562</v>
      </c>
      <c r="G132" s="62" t="str">
        <f>VLOOKUP(CONCATENATE(TEXT(I132,"0"),"_",TEXT(F132,"0")),[1]CodC!$A$2:$D$250,4,0)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32" s="395" t="s">
        <v>19</v>
      </c>
      <c r="I132" s="64">
        <v>1</v>
      </c>
      <c r="J132" s="64" t="s">
        <v>222</v>
      </c>
      <c r="K132" s="64" t="s">
        <v>19</v>
      </c>
      <c r="L132" s="64" t="s">
        <v>19</v>
      </c>
      <c r="M132" s="64"/>
      <c r="N132" s="64" t="s">
        <v>19</v>
      </c>
      <c r="O132" s="64" t="s">
        <v>19</v>
      </c>
      <c r="P132" s="113" t="s">
        <v>22431</v>
      </c>
      <c r="Q132" s="70" t="s">
        <v>7224</v>
      </c>
      <c r="R132" s="70" t="s">
        <v>22</v>
      </c>
      <c r="S132" s="65" t="str">
        <f t="shared" si="3"/>
        <v xml:space="preserve"> SW1 </v>
      </c>
      <c r="T132" s="68" t="s">
        <v>107</v>
      </c>
      <c r="U132" s="68"/>
      <c r="V132" s="68"/>
      <c r="W132" s="68"/>
      <c r="X132" s="68"/>
      <c r="Y132" s="68"/>
      <c r="Z132" s="68"/>
      <c r="AA132" s="68"/>
      <c r="AB132" s="68"/>
      <c r="AC132" s="68"/>
      <c r="AD132" s="68"/>
      <c r="AE132" s="68"/>
      <c r="AF132" s="68"/>
      <c r="AG132" s="68"/>
      <c r="AH132" s="68"/>
      <c r="AI132" s="68"/>
      <c r="AJ132" s="68"/>
      <c r="AK132" s="68"/>
      <c r="AL132" s="68"/>
      <c r="AM132" s="70" t="s">
        <v>23</v>
      </c>
      <c r="AN132" s="63" t="str">
        <f>IF(ISNA(VLOOKUP(D132,[1]GRE_Tabela2!$A$4:$D$112,4,0)),"-",VLOOKUP(D132,[1]GRE_Tabela2!$A$4:$D$112,4,0))</f>
        <v>-</v>
      </c>
      <c r="AO132" s="68" t="s">
        <v>20</v>
      </c>
      <c r="AP132" s="68" t="s">
        <v>21</v>
      </c>
      <c r="AQ132" s="113">
        <v>112</v>
      </c>
      <c r="AR132" s="302" t="str">
        <f>IF(ISNA(VLOOKUP(AT132,[1]FISQ!$D$2:$J$1713,7,0)),"-",VLOOKUP(AT132,[1]FISQ!$D$2:$J$1713,7,0))</f>
        <v>-</v>
      </c>
      <c r="AS132" s="302" t="str">
        <f>IF(ISNA(VLOOKUP(AT132,[1]FISQ!$D$2:$J$1713,4,0)),"-",CONCATENATE("(",VLOOKUP(AT132,[1]FISQ!$D$2:$J$1713,4,0),")"))</f>
        <v>-</v>
      </c>
      <c r="AT132" s="71" t="s">
        <v>280</v>
      </c>
      <c r="AU132" s="38"/>
      <c r="AV132" s="38"/>
      <c r="AW132" s="38"/>
    </row>
    <row r="133" spans="1:49" ht="114.75">
      <c r="A133" s="33">
        <v>129</v>
      </c>
      <c r="B133" s="33" t="str">
        <f t="shared" si="4"/>
        <v>0237_-</v>
      </c>
      <c r="C133" s="33" t="str">
        <f t="shared" si="5"/>
        <v>1.4//-</v>
      </c>
      <c r="D133" s="61">
        <v>237</v>
      </c>
      <c r="E133" s="67" t="s">
        <v>281</v>
      </c>
      <c r="F133" s="395" t="s">
        <v>6563</v>
      </c>
      <c r="G133" s="62" t="str">
        <f>VLOOKUP(CONCATENATE(TEXT(I133,"0"),"_",TEXT(F133,"0")),[1]CodC!$A$2:$D$250,4,0)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33" s="395" t="s">
        <v>19</v>
      </c>
      <c r="I133" s="64">
        <v>1</v>
      </c>
      <c r="J133" s="64" t="s">
        <v>7242</v>
      </c>
      <c r="K133" s="69" t="s">
        <v>19</v>
      </c>
      <c r="L133" s="64" t="s">
        <v>19</v>
      </c>
      <c r="M133" s="64"/>
      <c r="N133" s="64" t="s">
        <v>19</v>
      </c>
      <c r="O133" s="64" t="s">
        <v>19</v>
      </c>
      <c r="P133" s="113" t="s">
        <v>22425</v>
      </c>
      <c r="Q133" s="70" t="s">
        <v>7228</v>
      </c>
      <c r="R133" s="70" t="s">
        <v>92</v>
      </c>
      <c r="S133" s="65" t="str">
        <f t="shared" ref="S133:S196" si="6">RIGHT(R133,LEN(R133)-LEN(Q133))</f>
        <v xml:space="preserve"> SW1 </v>
      </c>
      <c r="T133" s="69" t="s">
        <v>19</v>
      </c>
      <c r="U133" s="69"/>
      <c r="V133" s="69"/>
      <c r="W133" s="69"/>
      <c r="X133" s="69"/>
      <c r="Y133" s="69"/>
      <c r="Z133" s="69"/>
      <c r="AA133" s="69"/>
      <c r="AB133" s="69"/>
      <c r="AC133" s="69"/>
      <c r="AD133" s="69"/>
      <c r="AE133" s="69"/>
      <c r="AF133" s="69"/>
      <c r="AG133" s="69"/>
      <c r="AH133" s="69"/>
      <c r="AI133" s="69"/>
      <c r="AJ133" s="69"/>
      <c r="AK133" s="69"/>
      <c r="AL133" s="69"/>
      <c r="AM133" s="70" t="s">
        <v>28</v>
      </c>
      <c r="AN133" s="63" t="str">
        <f>IF(ISNA(VLOOKUP(D133,[1]GRE_Tabela2!$A$4:$D$112,4,0)),"-",VLOOKUP(D133,[1]GRE_Tabela2!$A$4:$D$112,4,0))</f>
        <v>-</v>
      </c>
      <c r="AO133" s="68" t="s">
        <v>20</v>
      </c>
      <c r="AP133" s="68" t="s">
        <v>26</v>
      </c>
      <c r="AQ133" s="113">
        <v>114</v>
      </c>
      <c r="AR133" s="302" t="str">
        <f>IF(ISNA(VLOOKUP(AT133,[1]FISQ!$D$2:$J$1713,7,0)),"-",VLOOKUP(AT133,[1]FISQ!$D$2:$J$1713,7,0))</f>
        <v>-</v>
      </c>
      <c r="AS133" s="302" t="str">
        <f>IF(ISNA(VLOOKUP(AT133,[1]FISQ!$D$2:$J$1713,4,0)),"-",CONCATENATE("(",VLOOKUP(AT133,[1]FISQ!$D$2:$J$1713,4,0),")"))</f>
        <v>-</v>
      </c>
      <c r="AT133" s="71" t="s">
        <v>282</v>
      </c>
      <c r="AU133" s="38"/>
      <c r="AV133" s="38"/>
      <c r="AW133" s="38"/>
    </row>
    <row r="134" spans="1:49" ht="76.5">
      <c r="A134" s="33">
        <v>130</v>
      </c>
      <c r="B134" s="33" t="str">
        <f t="shared" ref="B134:B197" si="7">CONCATENATE(TEXT(D134,"0000"),"_",TEXT(L134,"0"))</f>
        <v>0238_-</v>
      </c>
      <c r="C134" s="33" t="str">
        <f t="shared" ref="C134:C197" si="8">CONCATENATE(TEXT(J134,"0"),"//",TEXT(K134,"0"))</f>
        <v>1//-</v>
      </c>
      <c r="D134" s="61">
        <v>238</v>
      </c>
      <c r="E134" s="67" t="s">
        <v>283</v>
      </c>
      <c r="F134" s="395" t="s">
        <v>6547</v>
      </c>
      <c r="G134" s="62" t="str">
        <f>VLOOKUP(CONCATENATE(TEXT(I134,"0"),"_",TEXT(F134,"0")),[1]CodC!$A$2:$D$250,4,0)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34" s="395" t="s">
        <v>19</v>
      </c>
      <c r="I134" s="64">
        <v>1</v>
      </c>
      <c r="J134" s="64" t="s">
        <v>222</v>
      </c>
      <c r="K134" s="69" t="s">
        <v>19</v>
      </c>
      <c r="L134" s="64" t="s">
        <v>19</v>
      </c>
      <c r="M134" s="64"/>
      <c r="N134" s="64" t="s">
        <v>19</v>
      </c>
      <c r="O134" s="64" t="s">
        <v>19</v>
      </c>
      <c r="P134" s="113" t="s">
        <v>22431</v>
      </c>
      <c r="Q134" s="70" t="s">
        <v>7225</v>
      </c>
      <c r="R134" s="70" t="s">
        <v>33</v>
      </c>
      <c r="S134" s="65" t="str">
        <f t="shared" si="6"/>
        <v xml:space="preserve"> SW1 </v>
      </c>
      <c r="T134" s="69" t="s">
        <v>19</v>
      </c>
      <c r="U134" s="69"/>
      <c r="V134" s="69"/>
      <c r="W134" s="69"/>
      <c r="X134" s="69"/>
      <c r="Y134" s="69"/>
      <c r="Z134" s="69"/>
      <c r="AA134" s="69"/>
      <c r="AB134" s="69"/>
      <c r="AC134" s="69"/>
      <c r="AD134" s="69"/>
      <c r="AE134" s="69"/>
      <c r="AF134" s="69"/>
      <c r="AG134" s="69"/>
      <c r="AH134" s="69"/>
      <c r="AI134" s="69"/>
      <c r="AJ134" s="69"/>
      <c r="AK134" s="69"/>
      <c r="AL134" s="69"/>
      <c r="AM134" s="70" t="s">
        <v>28</v>
      </c>
      <c r="AN134" s="63" t="str">
        <f>IF(ISNA(VLOOKUP(D134,[1]GRE_Tabela2!$A$4:$D$112,4,0)),"-",VLOOKUP(D134,[1]GRE_Tabela2!$A$4:$D$112,4,0))</f>
        <v>-</v>
      </c>
      <c r="AO134" s="68" t="s">
        <v>20</v>
      </c>
      <c r="AP134" s="68" t="s">
        <v>26</v>
      </c>
      <c r="AQ134" s="113">
        <v>112</v>
      </c>
      <c r="AR134" s="302" t="str">
        <f>IF(ISNA(VLOOKUP(AT134,[1]FISQ!$D$2:$J$1713,7,0)),"-",VLOOKUP(AT134,[1]FISQ!$D$2:$J$1713,7,0))</f>
        <v>-</v>
      </c>
      <c r="AS134" s="302" t="str">
        <f>IF(ISNA(VLOOKUP(AT134,[1]FISQ!$D$2:$J$1713,4,0)),"-",CONCATENATE("(",VLOOKUP(AT134,[1]FISQ!$D$2:$J$1713,4,0),")"))</f>
        <v>-</v>
      </c>
      <c r="AT134" s="71" t="s">
        <v>284</v>
      </c>
      <c r="AU134" s="38"/>
      <c r="AV134" s="38"/>
      <c r="AW134" s="38"/>
    </row>
    <row r="135" spans="1:49" ht="114.75">
      <c r="A135" s="33">
        <v>131</v>
      </c>
      <c r="B135" s="33" t="str">
        <f t="shared" si="7"/>
        <v>0240_-</v>
      </c>
      <c r="C135" s="33" t="str">
        <f t="shared" si="8"/>
        <v>1//-</v>
      </c>
      <c r="D135" s="61">
        <v>240</v>
      </c>
      <c r="E135" s="67" t="s">
        <v>283</v>
      </c>
      <c r="F135" s="395" t="s">
        <v>6548</v>
      </c>
      <c r="G135" s="62" t="str">
        <f>VLOOKUP(CONCATENATE(TEXT(I135,"0"),"_",TEXT(F135,"0")),[1]CodC!$A$2:$D$250,4,0)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35" s="395" t="s">
        <v>19</v>
      </c>
      <c r="I135" s="64">
        <v>1</v>
      </c>
      <c r="J135" s="64" t="s">
        <v>222</v>
      </c>
      <c r="K135" s="69" t="s">
        <v>19</v>
      </c>
      <c r="L135" s="64" t="s">
        <v>19</v>
      </c>
      <c r="M135" s="64"/>
      <c r="N135" s="64" t="s">
        <v>19</v>
      </c>
      <c r="O135" s="64" t="s">
        <v>19</v>
      </c>
      <c r="P135" s="113" t="s">
        <v>22431</v>
      </c>
      <c r="Q135" s="70" t="s">
        <v>7225</v>
      </c>
      <c r="R135" s="70" t="s">
        <v>33</v>
      </c>
      <c r="S135" s="65" t="str">
        <f t="shared" si="6"/>
        <v xml:space="preserve"> SW1 </v>
      </c>
      <c r="T135" s="69" t="s">
        <v>19</v>
      </c>
      <c r="U135" s="69"/>
      <c r="V135" s="69"/>
      <c r="W135" s="69"/>
      <c r="X135" s="69"/>
      <c r="Y135" s="69"/>
      <c r="Z135" s="69"/>
      <c r="AA135" s="69"/>
      <c r="AB135" s="69"/>
      <c r="AC135" s="69"/>
      <c r="AD135" s="69"/>
      <c r="AE135" s="69"/>
      <c r="AF135" s="69"/>
      <c r="AG135" s="69"/>
      <c r="AH135" s="69"/>
      <c r="AI135" s="69"/>
      <c r="AJ135" s="69"/>
      <c r="AK135" s="69"/>
      <c r="AL135" s="69"/>
      <c r="AM135" s="70" t="s">
        <v>28</v>
      </c>
      <c r="AN135" s="63" t="str">
        <f>IF(ISNA(VLOOKUP(D135,[1]GRE_Tabela2!$A$4:$D$112,4,0)),"-",VLOOKUP(D135,[1]GRE_Tabela2!$A$4:$D$112,4,0))</f>
        <v>-</v>
      </c>
      <c r="AO135" s="68" t="s">
        <v>20</v>
      </c>
      <c r="AP135" s="68" t="s">
        <v>26</v>
      </c>
      <c r="AQ135" s="113">
        <v>112</v>
      </c>
      <c r="AR135" s="302" t="str">
        <f>IF(ISNA(VLOOKUP(AT135,[1]FISQ!$D$2:$J$1713,7,0)),"-",VLOOKUP(AT135,[1]FISQ!$D$2:$J$1713,7,0))</f>
        <v>-</v>
      </c>
      <c r="AS135" s="302" t="str">
        <f>IF(ISNA(VLOOKUP(AT135,[1]FISQ!$D$2:$J$1713,4,0)),"-",CONCATENATE("(",VLOOKUP(AT135,[1]FISQ!$D$2:$J$1713,4,0),")"))</f>
        <v>-</v>
      </c>
      <c r="AT135" s="71" t="s">
        <v>285</v>
      </c>
      <c r="AU135" s="38"/>
      <c r="AV135" s="38"/>
      <c r="AW135" s="38"/>
    </row>
    <row r="136" spans="1:49" ht="89.25">
      <c r="A136" s="33">
        <v>132</v>
      </c>
      <c r="B136" s="33" t="str">
        <f t="shared" si="7"/>
        <v>0241_-</v>
      </c>
      <c r="C136" s="33" t="str">
        <f t="shared" si="8"/>
        <v>1//-</v>
      </c>
      <c r="D136" s="61">
        <v>241</v>
      </c>
      <c r="E136" s="67" t="s">
        <v>286</v>
      </c>
      <c r="F136" s="395" t="s">
        <v>6551</v>
      </c>
      <c r="G136" s="62" t="str">
        <f>VLOOKUP(CONCATENATE(TEXT(I136,"0"),"_",TEXT(F136,"0")),[1]CodC!$A$2:$D$250,4,0)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36" s="395" t="s">
        <v>19</v>
      </c>
      <c r="I136" s="64">
        <v>1</v>
      </c>
      <c r="J136" s="64" t="s">
        <v>222</v>
      </c>
      <c r="K136" s="64" t="s">
        <v>19</v>
      </c>
      <c r="L136" s="64" t="s">
        <v>19</v>
      </c>
      <c r="M136" s="64"/>
      <c r="N136" s="64" t="s">
        <v>24412</v>
      </c>
      <c r="O136" s="64" t="s">
        <v>19</v>
      </c>
      <c r="P136" s="113" t="s">
        <v>22431</v>
      </c>
      <c r="Q136" s="70" t="s">
        <v>7224</v>
      </c>
      <c r="R136" s="70" t="s">
        <v>22</v>
      </c>
      <c r="S136" s="65" t="str">
        <f t="shared" si="6"/>
        <v xml:space="preserve"> SW1 </v>
      </c>
      <c r="T136" s="68" t="s">
        <v>116</v>
      </c>
      <c r="U136" s="68"/>
      <c r="V136" s="68"/>
      <c r="W136" s="68"/>
      <c r="X136" s="68"/>
      <c r="Y136" s="68"/>
      <c r="Z136" s="68"/>
      <c r="AA136" s="68"/>
      <c r="AB136" s="68"/>
      <c r="AC136" s="68"/>
      <c r="AD136" s="68"/>
      <c r="AE136" s="68"/>
      <c r="AF136" s="68"/>
      <c r="AG136" s="68"/>
      <c r="AH136" s="68"/>
      <c r="AI136" s="68"/>
      <c r="AJ136" s="68"/>
      <c r="AK136" s="68"/>
      <c r="AL136" s="68"/>
      <c r="AM136" s="70" t="s">
        <v>28</v>
      </c>
      <c r="AN136" s="63" t="str">
        <f>IF(ISNA(VLOOKUP(D136,[1]GRE_Tabela2!$A$4:$D$112,4,0)),"-",VLOOKUP(D136,[1]GRE_Tabela2!$A$4:$D$112,4,0))</f>
        <v>-</v>
      </c>
      <c r="AO136" s="68" t="s">
        <v>20</v>
      </c>
      <c r="AP136" s="68" t="s">
        <v>26</v>
      </c>
      <c r="AQ136" s="113">
        <v>112</v>
      </c>
      <c r="AR136" s="302" t="str">
        <f>IF(ISNA(VLOOKUP(AT136,[1]FISQ!$D$2:$J$1713,7,0)),"-",VLOOKUP(AT136,[1]FISQ!$D$2:$J$1713,7,0))</f>
        <v>-</v>
      </c>
      <c r="AS136" s="302" t="str">
        <f>IF(ISNA(VLOOKUP(AT136,[1]FISQ!$D$2:$J$1713,4,0)),"-",CONCATENATE("(",VLOOKUP(AT136,[1]FISQ!$D$2:$J$1713,4,0),")"))</f>
        <v>-</v>
      </c>
      <c r="AT136" s="71" t="s">
        <v>287</v>
      </c>
      <c r="AU136" s="38"/>
      <c r="AV136" s="38"/>
      <c r="AW136" s="38"/>
    </row>
    <row r="137" spans="1:49" ht="89.25">
      <c r="A137" s="33">
        <v>133</v>
      </c>
      <c r="B137" s="33" t="str">
        <f t="shared" si="7"/>
        <v>0242_-</v>
      </c>
      <c r="C137" s="33" t="str">
        <f t="shared" si="8"/>
        <v>1//-</v>
      </c>
      <c r="D137" s="61">
        <v>242</v>
      </c>
      <c r="E137" s="67" t="s">
        <v>288</v>
      </c>
      <c r="F137" s="395" t="s">
        <v>6562</v>
      </c>
      <c r="G137" s="62" t="str">
        <f>VLOOKUP(CONCATENATE(TEXT(I137,"0"),"_",TEXT(F137,"0")),[1]CodC!$A$2:$D$250,4,0)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37" s="395" t="s">
        <v>19</v>
      </c>
      <c r="I137" s="64">
        <v>1</v>
      </c>
      <c r="J137" s="64" t="s">
        <v>222</v>
      </c>
      <c r="K137" s="69" t="s">
        <v>19</v>
      </c>
      <c r="L137" s="64" t="s">
        <v>19</v>
      </c>
      <c r="M137" s="64"/>
      <c r="N137" s="64" t="s">
        <v>19</v>
      </c>
      <c r="O137" s="64" t="s">
        <v>19</v>
      </c>
      <c r="P137" s="113" t="s">
        <v>22431</v>
      </c>
      <c r="Q137" s="70" t="s">
        <v>7225</v>
      </c>
      <c r="R137" s="70" t="s">
        <v>33</v>
      </c>
      <c r="S137" s="65" t="str">
        <f t="shared" si="6"/>
        <v xml:space="preserve"> SW1 </v>
      </c>
      <c r="T137" s="69" t="s">
        <v>19</v>
      </c>
      <c r="U137" s="69"/>
      <c r="V137" s="69"/>
      <c r="W137" s="69"/>
      <c r="X137" s="69"/>
      <c r="Y137" s="69"/>
      <c r="Z137" s="69"/>
      <c r="AA137" s="69"/>
      <c r="AB137" s="69"/>
      <c r="AC137" s="69"/>
      <c r="AD137" s="69"/>
      <c r="AE137" s="69"/>
      <c r="AF137" s="69"/>
      <c r="AG137" s="69"/>
      <c r="AH137" s="69"/>
      <c r="AI137" s="69"/>
      <c r="AJ137" s="69"/>
      <c r="AK137" s="69"/>
      <c r="AL137" s="69"/>
      <c r="AM137" s="70" t="s">
        <v>28</v>
      </c>
      <c r="AN137" s="63" t="str">
        <f>IF(ISNA(VLOOKUP(D137,[1]GRE_Tabela2!$A$4:$D$112,4,0)),"-",VLOOKUP(D137,[1]GRE_Tabela2!$A$4:$D$112,4,0))</f>
        <v>-</v>
      </c>
      <c r="AO137" s="68" t="s">
        <v>20</v>
      </c>
      <c r="AP137" s="68" t="s">
        <v>26</v>
      </c>
      <c r="AQ137" s="113">
        <v>112</v>
      </c>
      <c r="AR137" s="302" t="str">
        <f>IF(ISNA(VLOOKUP(AT137,[1]FISQ!$D$2:$J$1713,7,0)),"-",VLOOKUP(AT137,[1]FISQ!$D$2:$J$1713,7,0))</f>
        <v>-</v>
      </c>
      <c r="AS137" s="302" t="str">
        <f>IF(ISNA(VLOOKUP(AT137,[1]FISQ!$D$2:$J$1713,4,0)),"-",CONCATENATE("(",VLOOKUP(AT137,[1]FISQ!$D$2:$J$1713,4,0),")"))</f>
        <v>-</v>
      </c>
      <c r="AT137" s="71" t="s">
        <v>289</v>
      </c>
      <c r="AU137" s="38"/>
      <c r="AV137" s="38"/>
      <c r="AW137" s="38"/>
    </row>
    <row r="138" spans="1:49" ht="38.25">
      <c r="A138" s="33">
        <v>134</v>
      </c>
      <c r="B138" s="33" t="str">
        <f t="shared" si="7"/>
        <v>0243_-</v>
      </c>
      <c r="C138" s="33" t="str">
        <f t="shared" si="8"/>
        <v>1//-</v>
      </c>
      <c r="D138" s="61">
        <v>243</v>
      </c>
      <c r="E138" s="67" t="s">
        <v>290</v>
      </c>
      <c r="F138" s="395" t="s">
        <v>6567</v>
      </c>
      <c r="G138" s="62" t="str">
        <f>VLOOKUP(CONCATENATE(TEXT(I138,"0"),"_",TEXT(F138,"0")),[1]CodC!$A$2:$D$250,4,0)</f>
        <v>Matérias e objetos que apresentam um perigo de projeções sem perigo de explosão em massa.
Objeto que contém simultaneamente uma matéria explosiva e fósforo branco.</v>
      </c>
      <c r="H138" s="395" t="s">
        <v>19</v>
      </c>
      <c r="I138" s="64">
        <v>1</v>
      </c>
      <c r="J138" s="64" t="s">
        <v>222</v>
      </c>
      <c r="K138" s="69" t="s">
        <v>19</v>
      </c>
      <c r="L138" s="64" t="s">
        <v>19</v>
      </c>
      <c r="M138" s="64"/>
      <c r="N138" s="64" t="s">
        <v>19</v>
      </c>
      <c r="O138" s="64" t="s">
        <v>19</v>
      </c>
      <c r="P138" s="113" t="s">
        <v>22431</v>
      </c>
      <c r="Q138" s="70" t="s">
        <v>7227</v>
      </c>
      <c r="R138" s="70" t="s">
        <v>27</v>
      </c>
      <c r="S138" s="65" t="str">
        <f t="shared" si="6"/>
        <v xml:space="preserve"> SW1 </v>
      </c>
      <c r="T138" s="69" t="s">
        <v>19</v>
      </c>
      <c r="U138" s="69"/>
      <c r="V138" s="69"/>
      <c r="W138" s="69"/>
      <c r="X138" s="69"/>
      <c r="Y138" s="69"/>
      <c r="Z138" s="69"/>
      <c r="AA138" s="69"/>
      <c r="AB138" s="69"/>
      <c r="AC138" s="69"/>
      <c r="AD138" s="69"/>
      <c r="AE138" s="69"/>
      <c r="AF138" s="69"/>
      <c r="AG138" s="69"/>
      <c r="AH138" s="69"/>
      <c r="AI138" s="69"/>
      <c r="AJ138" s="69"/>
      <c r="AK138" s="69"/>
      <c r="AL138" s="69"/>
      <c r="AM138" s="70" t="s">
        <v>28</v>
      </c>
      <c r="AN138" s="63" t="str">
        <f>IF(ISNA(VLOOKUP(D138,[1]GRE_Tabela2!$A$4:$D$112,4,0)),"-",VLOOKUP(D138,[1]GRE_Tabela2!$A$4:$D$112,4,0))</f>
        <v>-</v>
      </c>
      <c r="AO138" s="68" t="s">
        <v>20</v>
      </c>
      <c r="AP138" s="68" t="s">
        <v>26</v>
      </c>
      <c r="AQ138" s="113">
        <v>112</v>
      </c>
      <c r="AR138" s="302" t="str">
        <f>IF(ISNA(VLOOKUP(AT138,[1]FISQ!$D$2:$J$1713,7,0)),"-",VLOOKUP(AT138,[1]FISQ!$D$2:$J$1713,7,0))</f>
        <v>-</v>
      </c>
      <c r="AS138" s="302" t="str">
        <f>IF(ISNA(VLOOKUP(AT138,[1]FISQ!$D$2:$J$1713,4,0)),"-",CONCATENATE("(",VLOOKUP(AT138,[1]FISQ!$D$2:$J$1713,4,0),")"))</f>
        <v>-</v>
      </c>
      <c r="AT138" s="71" t="s">
        <v>291</v>
      </c>
      <c r="AU138" s="38"/>
      <c r="AV138" s="38"/>
      <c r="AW138" s="38"/>
    </row>
    <row r="139" spans="1:49" ht="76.5">
      <c r="A139" s="33">
        <v>135</v>
      </c>
      <c r="B139" s="33" t="str">
        <f t="shared" si="7"/>
        <v>0244_-</v>
      </c>
      <c r="C139" s="33" t="str">
        <f t="shared" si="8"/>
        <v>1//-</v>
      </c>
      <c r="D139" s="61">
        <v>244</v>
      </c>
      <c r="E139" s="67" t="s">
        <v>290</v>
      </c>
      <c r="F139" s="395" t="s">
        <v>6568</v>
      </c>
      <c r="G139" s="62" t="str">
        <f>VLOOKUP(CONCATENATE(TEXT(I139,"0"),"_",TEXT(F139,"0")),[1]CodC!$A$2:$D$250,4,0)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fósforo branco.</v>
      </c>
      <c r="H139" s="395" t="s">
        <v>19</v>
      </c>
      <c r="I139" s="64">
        <v>1</v>
      </c>
      <c r="J139" s="64" t="s">
        <v>222</v>
      </c>
      <c r="K139" s="69" t="s">
        <v>19</v>
      </c>
      <c r="L139" s="64" t="s">
        <v>19</v>
      </c>
      <c r="M139" s="64"/>
      <c r="N139" s="64" t="s">
        <v>19</v>
      </c>
      <c r="O139" s="64" t="s">
        <v>19</v>
      </c>
      <c r="P139" s="113" t="s">
        <v>22431</v>
      </c>
      <c r="Q139" s="70" t="s">
        <v>7227</v>
      </c>
      <c r="R139" s="70" t="s">
        <v>27</v>
      </c>
      <c r="S139" s="65" t="str">
        <f t="shared" si="6"/>
        <v xml:space="preserve"> SW1 </v>
      </c>
      <c r="T139" s="69" t="s">
        <v>19</v>
      </c>
      <c r="U139" s="69"/>
      <c r="V139" s="69"/>
      <c r="W139" s="69"/>
      <c r="X139" s="69"/>
      <c r="Y139" s="69"/>
      <c r="Z139" s="69"/>
      <c r="AA139" s="69"/>
      <c r="AB139" s="69"/>
      <c r="AC139" s="69"/>
      <c r="AD139" s="69"/>
      <c r="AE139" s="69"/>
      <c r="AF139" s="69"/>
      <c r="AG139" s="69"/>
      <c r="AH139" s="69"/>
      <c r="AI139" s="69"/>
      <c r="AJ139" s="69"/>
      <c r="AK139" s="69"/>
      <c r="AL139" s="69"/>
      <c r="AM139" s="70" t="s">
        <v>28</v>
      </c>
      <c r="AN139" s="63" t="str">
        <f>IF(ISNA(VLOOKUP(D139,[1]GRE_Tabela2!$A$4:$D$112,4,0)),"-",VLOOKUP(D139,[1]GRE_Tabela2!$A$4:$D$112,4,0))</f>
        <v>-</v>
      </c>
      <c r="AO139" s="68" t="s">
        <v>20</v>
      </c>
      <c r="AP139" s="68" t="s">
        <v>26</v>
      </c>
      <c r="AQ139" s="113">
        <v>112</v>
      </c>
      <c r="AR139" s="302" t="str">
        <f>IF(ISNA(VLOOKUP(AT139,[1]FISQ!$D$2:$J$1713,7,0)),"-",VLOOKUP(AT139,[1]FISQ!$D$2:$J$1713,7,0))</f>
        <v>-</v>
      </c>
      <c r="AS139" s="302" t="str">
        <f>IF(ISNA(VLOOKUP(AT139,[1]FISQ!$D$2:$J$1713,4,0)),"-",CONCATENATE("(",VLOOKUP(AT139,[1]FISQ!$D$2:$J$1713,4,0),")"))</f>
        <v>-</v>
      </c>
      <c r="AT139" s="71" t="s">
        <v>292</v>
      </c>
      <c r="AU139" s="38"/>
      <c r="AV139" s="38"/>
      <c r="AW139" s="38"/>
    </row>
    <row r="140" spans="1:49" ht="38.25">
      <c r="A140" s="33">
        <v>136</v>
      </c>
      <c r="B140" s="33" t="str">
        <f t="shared" si="7"/>
        <v>0245_-</v>
      </c>
      <c r="C140" s="33" t="str">
        <f t="shared" si="8"/>
        <v>1//-</v>
      </c>
      <c r="D140" s="61">
        <v>245</v>
      </c>
      <c r="E140" s="67" t="s">
        <v>293</v>
      </c>
      <c r="F140" s="395" t="s">
        <v>6567</v>
      </c>
      <c r="G140" s="62" t="str">
        <f>VLOOKUP(CONCATENATE(TEXT(I140,"0"),"_",TEXT(F140,"0")),[1]CodC!$A$2:$D$250,4,0)</f>
        <v>Matérias e objetos que apresentam um perigo de projeções sem perigo de explosão em massa.
Objeto que contém simultaneamente uma matéria explosiva e fósforo branco.</v>
      </c>
      <c r="H140" s="395" t="s">
        <v>19</v>
      </c>
      <c r="I140" s="64">
        <v>1</v>
      </c>
      <c r="J140" s="64" t="s">
        <v>222</v>
      </c>
      <c r="K140" s="69" t="s">
        <v>19</v>
      </c>
      <c r="L140" s="64" t="s">
        <v>19</v>
      </c>
      <c r="M140" s="64"/>
      <c r="N140" s="64" t="s">
        <v>19</v>
      </c>
      <c r="O140" s="64" t="s">
        <v>19</v>
      </c>
      <c r="P140" s="113" t="s">
        <v>22431</v>
      </c>
      <c r="Q140" s="70" t="s">
        <v>7227</v>
      </c>
      <c r="R140" s="70" t="s">
        <v>27</v>
      </c>
      <c r="S140" s="65" t="str">
        <f t="shared" si="6"/>
        <v xml:space="preserve"> SW1 </v>
      </c>
      <c r="T140" s="69" t="s">
        <v>19</v>
      </c>
      <c r="U140" s="69"/>
      <c r="V140" s="69"/>
      <c r="W140" s="69"/>
      <c r="X140" s="69"/>
      <c r="Y140" s="69"/>
      <c r="Z140" s="69"/>
      <c r="AA140" s="69"/>
      <c r="AB140" s="69"/>
      <c r="AC140" s="69"/>
      <c r="AD140" s="69"/>
      <c r="AE140" s="69"/>
      <c r="AF140" s="69"/>
      <c r="AG140" s="69"/>
      <c r="AH140" s="69"/>
      <c r="AI140" s="69"/>
      <c r="AJ140" s="69"/>
      <c r="AK140" s="69"/>
      <c r="AL140" s="69"/>
      <c r="AM140" s="70" t="s">
        <v>28</v>
      </c>
      <c r="AN140" s="63" t="str">
        <f>IF(ISNA(VLOOKUP(D140,[1]GRE_Tabela2!$A$4:$D$112,4,0)),"-",VLOOKUP(D140,[1]GRE_Tabela2!$A$4:$D$112,4,0))</f>
        <v>-</v>
      </c>
      <c r="AO140" s="68" t="s">
        <v>20</v>
      </c>
      <c r="AP140" s="68" t="s">
        <v>26</v>
      </c>
      <c r="AQ140" s="113">
        <v>112</v>
      </c>
      <c r="AR140" s="302" t="str">
        <f>IF(ISNA(VLOOKUP(AT140,[1]FISQ!$D$2:$J$1713,7,0)),"-",VLOOKUP(AT140,[1]FISQ!$D$2:$J$1713,7,0))</f>
        <v>-</v>
      </c>
      <c r="AS140" s="302" t="str">
        <f>IF(ISNA(VLOOKUP(AT140,[1]FISQ!$D$2:$J$1713,4,0)),"-",CONCATENATE("(",VLOOKUP(AT140,[1]FISQ!$D$2:$J$1713,4,0),")"))</f>
        <v>-</v>
      </c>
      <c r="AT140" s="71" t="s">
        <v>294</v>
      </c>
      <c r="AU140" s="38"/>
      <c r="AV140" s="38"/>
      <c r="AW140" s="38"/>
    </row>
    <row r="141" spans="1:49" ht="76.5">
      <c r="A141" s="33">
        <v>137</v>
      </c>
      <c r="B141" s="33" t="str">
        <f t="shared" si="7"/>
        <v>0246_-</v>
      </c>
      <c r="C141" s="33" t="str">
        <f t="shared" si="8"/>
        <v>1//-</v>
      </c>
      <c r="D141" s="61">
        <v>246</v>
      </c>
      <c r="E141" s="67" t="s">
        <v>293</v>
      </c>
      <c r="F141" s="395" t="s">
        <v>6568</v>
      </c>
      <c r="G141" s="62" t="str">
        <f>VLOOKUP(CONCATENATE(TEXT(I141,"0"),"_",TEXT(F141,"0")),[1]CodC!$A$2:$D$250,4,0)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fósforo branco.</v>
      </c>
      <c r="H141" s="395" t="s">
        <v>19</v>
      </c>
      <c r="I141" s="64">
        <v>1</v>
      </c>
      <c r="J141" s="64" t="s">
        <v>222</v>
      </c>
      <c r="K141" s="69" t="s">
        <v>19</v>
      </c>
      <c r="L141" s="64" t="s">
        <v>19</v>
      </c>
      <c r="M141" s="64"/>
      <c r="N141" s="64" t="s">
        <v>19</v>
      </c>
      <c r="O141" s="64" t="s">
        <v>19</v>
      </c>
      <c r="P141" s="113" t="s">
        <v>22431</v>
      </c>
      <c r="Q141" s="70" t="s">
        <v>7227</v>
      </c>
      <c r="R141" s="70" t="s">
        <v>27</v>
      </c>
      <c r="S141" s="65" t="str">
        <f t="shared" si="6"/>
        <v xml:space="preserve"> SW1 </v>
      </c>
      <c r="T141" s="69" t="s">
        <v>19</v>
      </c>
      <c r="U141" s="69"/>
      <c r="V141" s="69"/>
      <c r="W141" s="69"/>
      <c r="X141" s="69"/>
      <c r="Y141" s="69"/>
      <c r="Z141" s="69"/>
      <c r="AA141" s="69"/>
      <c r="AB141" s="69"/>
      <c r="AC141" s="69"/>
      <c r="AD141" s="69"/>
      <c r="AE141" s="69"/>
      <c r="AF141" s="69"/>
      <c r="AG141" s="69"/>
      <c r="AH141" s="69"/>
      <c r="AI141" s="69"/>
      <c r="AJ141" s="69"/>
      <c r="AK141" s="69"/>
      <c r="AL141" s="69"/>
      <c r="AM141" s="70" t="s">
        <v>28</v>
      </c>
      <c r="AN141" s="63" t="str">
        <f>IF(ISNA(VLOOKUP(D141,[1]GRE_Tabela2!$A$4:$D$112,4,0)),"-",VLOOKUP(D141,[1]GRE_Tabela2!$A$4:$D$112,4,0))</f>
        <v>-</v>
      </c>
      <c r="AO141" s="68" t="s">
        <v>20</v>
      </c>
      <c r="AP141" s="68" t="s">
        <v>26</v>
      </c>
      <c r="AQ141" s="113">
        <v>112</v>
      </c>
      <c r="AR141" s="302" t="str">
        <f>IF(ISNA(VLOOKUP(AT141,[1]FISQ!$D$2:$J$1713,7,0)),"-",VLOOKUP(AT141,[1]FISQ!$D$2:$J$1713,7,0))</f>
        <v>-</v>
      </c>
      <c r="AS141" s="302" t="str">
        <f>IF(ISNA(VLOOKUP(AT141,[1]FISQ!$D$2:$J$1713,4,0)),"-",CONCATENATE("(",VLOOKUP(AT141,[1]FISQ!$D$2:$J$1713,4,0),")"))</f>
        <v>-</v>
      </c>
      <c r="AT141" s="71" t="s">
        <v>295</v>
      </c>
      <c r="AU141" s="38"/>
      <c r="AV141" s="38"/>
      <c r="AW141" s="38"/>
    </row>
    <row r="142" spans="1:49" ht="89.25">
      <c r="A142" s="33">
        <v>138</v>
      </c>
      <c r="B142" s="33" t="str">
        <f t="shared" si="7"/>
        <v>0247_-</v>
      </c>
      <c r="C142" s="33" t="str">
        <f t="shared" si="8"/>
        <v>1//-</v>
      </c>
      <c r="D142" s="61">
        <v>247</v>
      </c>
      <c r="E142" s="67" t="s">
        <v>296</v>
      </c>
      <c r="F142" s="395" t="s">
        <v>6569</v>
      </c>
      <c r="G142" s="62" t="str">
        <f>VLOOKUP(CONCATENATE(TEXT(I142,"0"),"_",TEXT(F142,"0")),[1]CodC!$A$2:$D$250,4,0)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líquido ou um gel inflamáveis.</v>
      </c>
      <c r="H142" s="395" t="s">
        <v>19</v>
      </c>
      <c r="I142" s="64">
        <v>1</v>
      </c>
      <c r="J142" s="64" t="s">
        <v>222</v>
      </c>
      <c r="K142" s="69" t="s">
        <v>19</v>
      </c>
      <c r="L142" s="64" t="s">
        <v>19</v>
      </c>
      <c r="M142" s="64"/>
      <c r="N142" s="64" t="s">
        <v>19</v>
      </c>
      <c r="O142" s="64" t="s">
        <v>19</v>
      </c>
      <c r="P142" s="113" t="s">
        <v>22431</v>
      </c>
      <c r="Q142" s="70" t="s">
        <v>7227</v>
      </c>
      <c r="R142" s="70" t="s">
        <v>27</v>
      </c>
      <c r="S142" s="65" t="str">
        <f t="shared" si="6"/>
        <v xml:space="preserve"> SW1 </v>
      </c>
      <c r="T142" s="69" t="s">
        <v>19</v>
      </c>
      <c r="U142" s="69"/>
      <c r="V142" s="69"/>
      <c r="W142" s="69"/>
      <c r="X142" s="69"/>
      <c r="Y142" s="69"/>
      <c r="Z142" s="69"/>
      <c r="AA142" s="69"/>
      <c r="AB142" s="69"/>
      <c r="AC142" s="69"/>
      <c r="AD142" s="69"/>
      <c r="AE142" s="69"/>
      <c r="AF142" s="69"/>
      <c r="AG142" s="69"/>
      <c r="AH142" s="69"/>
      <c r="AI142" s="69"/>
      <c r="AJ142" s="69"/>
      <c r="AK142" s="69"/>
      <c r="AL142" s="69"/>
      <c r="AM142" s="70" t="s">
        <v>28</v>
      </c>
      <c r="AN142" s="63" t="str">
        <f>IF(ISNA(VLOOKUP(D142,[1]GRE_Tabela2!$A$4:$D$112,4,0)),"-",VLOOKUP(D142,[1]GRE_Tabela2!$A$4:$D$112,4,0))</f>
        <v>-</v>
      </c>
      <c r="AO142" s="68" t="s">
        <v>20</v>
      </c>
      <c r="AP142" s="68" t="s">
        <v>26</v>
      </c>
      <c r="AQ142" s="113">
        <v>112</v>
      </c>
      <c r="AR142" s="302" t="str">
        <f>IF(ISNA(VLOOKUP(AT142,[1]FISQ!$D$2:$J$1713,7,0)),"-",VLOOKUP(AT142,[1]FISQ!$D$2:$J$1713,7,0))</f>
        <v>-</v>
      </c>
      <c r="AS142" s="302" t="str">
        <f>IF(ISNA(VLOOKUP(AT142,[1]FISQ!$D$2:$J$1713,4,0)),"-",CONCATENATE("(",VLOOKUP(AT142,[1]FISQ!$D$2:$J$1713,4,0),")"))</f>
        <v>-</v>
      </c>
      <c r="AT142" s="71" t="s">
        <v>297</v>
      </c>
      <c r="AU142" s="38"/>
      <c r="AV142" s="38"/>
      <c r="AW142" s="38"/>
    </row>
    <row r="143" spans="1:49" ht="76.5">
      <c r="A143" s="33">
        <v>139</v>
      </c>
      <c r="B143" s="33" t="str">
        <f t="shared" si="7"/>
        <v>0248_-</v>
      </c>
      <c r="C143" s="33" t="str">
        <f t="shared" si="8"/>
        <v>1//4.3</v>
      </c>
      <c r="D143" s="61">
        <v>248</v>
      </c>
      <c r="E143" s="67" t="s">
        <v>6091</v>
      </c>
      <c r="F143" s="395" t="s">
        <v>6570</v>
      </c>
      <c r="G143" s="62" t="str">
        <f>VLOOKUP(CONCATENATE(TEXT(I143,"0"),"_",TEXT(F143,"0")),[1]CodC!$A$2:$D$250,4,0)</f>
        <v>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143" s="395" t="s">
        <v>19</v>
      </c>
      <c r="I143" s="64">
        <v>1</v>
      </c>
      <c r="J143" s="64" t="s">
        <v>222</v>
      </c>
      <c r="K143" s="68" t="s">
        <v>298</v>
      </c>
      <c r="L143" s="64" t="s">
        <v>19</v>
      </c>
      <c r="M143" s="64"/>
      <c r="N143" s="64" t="s">
        <v>51</v>
      </c>
      <c r="O143" s="64" t="s">
        <v>51</v>
      </c>
      <c r="P143" s="113" t="s">
        <v>22431</v>
      </c>
      <c r="Q143" s="70" t="s">
        <v>7227</v>
      </c>
      <c r="R143" s="70" t="s">
        <v>27</v>
      </c>
      <c r="S143" s="65" t="str">
        <f t="shared" si="6"/>
        <v xml:space="preserve"> SW1 </v>
      </c>
      <c r="T143" s="69" t="s">
        <v>19</v>
      </c>
      <c r="U143" s="69"/>
      <c r="V143" s="69"/>
      <c r="W143" s="69"/>
      <c r="X143" s="69"/>
      <c r="Y143" s="69"/>
      <c r="Z143" s="69"/>
      <c r="AA143" s="69"/>
      <c r="AB143" s="69"/>
      <c r="AC143" s="69"/>
      <c r="AD143" s="69"/>
      <c r="AE143" s="69"/>
      <c r="AF143" s="69"/>
      <c r="AG143" s="69"/>
      <c r="AH143" s="69"/>
      <c r="AI143" s="69"/>
      <c r="AJ143" s="69"/>
      <c r="AK143" s="69"/>
      <c r="AL143" s="69"/>
      <c r="AM143" s="70" t="s">
        <v>28</v>
      </c>
      <c r="AN143" s="63" t="str">
        <f>IF(ISNA(VLOOKUP(D143,[1]GRE_Tabela2!$A$4:$D$112,4,0)),"-",VLOOKUP(D143,[1]GRE_Tabela2!$A$4:$D$112,4,0))</f>
        <v>-</v>
      </c>
      <c r="AO143" s="41" t="s">
        <v>20</v>
      </c>
      <c r="AP143" s="68" t="s">
        <v>21</v>
      </c>
      <c r="AQ143" s="113">
        <v>112</v>
      </c>
      <c r="AR143" s="302" t="str">
        <f>IF(ISNA(VLOOKUP(AT143,[1]FISQ!$D$2:$J$1713,7,0)),"-",VLOOKUP(AT143,[1]FISQ!$D$2:$J$1713,7,0))</f>
        <v>-</v>
      </c>
      <c r="AS143" s="302" t="str">
        <f>IF(ISNA(VLOOKUP(AT143,[1]FISQ!$D$2:$J$1713,4,0)),"-",CONCATENATE("(",VLOOKUP(AT143,[1]FISQ!$D$2:$J$1713,4,0),")"))</f>
        <v>-</v>
      </c>
      <c r="AT143" s="71" t="s">
        <v>299</v>
      </c>
      <c r="AU143" s="38"/>
      <c r="AV143" s="38"/>
      <c r="AW143" s="38"/>
    </row>
    <row r="144" spans="1:49" ht="114.75">
      <c r="A144" s="33">
        <v>140</v>
      </c>
      <c r="B144" s="33" t="str">
        <f t="shared" si="7"/>
        <v>0249_-</v>
      </c>
      <c r="C144" s="33" t="str">
        <f t="shared" si="8"/>
        <v>1//4.3</v>
      </c>
      <c r="D144" s="61">
        <v>249</v>
      </c>
      <c r="E144" s="67" t="s">
        <v>6091</v>
      </c>
      <c r="F144" s="395" t="s">
        <v>6571</v>
      </c>
      <c r="G144" s="62" t="str">
        <f>VLOOKUP(CONCATENATE(TEXT(I144,"0"),"_",TEXT(F144,"0")),[1]CodC!$A$2:$D$250,4,0)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144" s="395" t="s">
        <v>19</v>
      </c>
      <c r="I144" s="64">
        <v>1</v>
      </c>
      <c r="J144" s="64" t="s">
        <v>222</v>
      </c>
      <c r="K144" s="68" t="s">
        <v>298</v>
      </c>
      <c r="L144" s="64" t="s">
        <v>19</v>
      </c>
      <c r="M144" s="64"/>
      <c r="N144" s="64" t="s">
        <v>51</v>
      </c>
      <c r="O144" s="64" t="s">
        <v>51</v>
      </c>
      <c r="P144" s="113" t="s">
        <v>22431</v>
      </c>
      <c r="Q144" s="70" t="s">
        <v>7227</v>
      </c>
      <c r="R144" s="70" t="s">
        <v>27</v>
      </c>
      <c r="S144" s="65" t="str">
        <f t="shared" si="6"/>
        <v xml:space="preserve"> SW1 </v>
      </c>
      <c r="T144" s="69" t="s">
        <v>19</v>
      </c>
      <c r="U144" s="69"/>
      <c r="V144" s="69"/>
      <c r="W144" s="69"/>
      <c r="X144" s="69"/>
      <c r="Y144" s="69"/>
      <c r="Z144" s="69"/>
      <c r="AA144" s="69"/>
      <c r="AB144" s="69"/>
      <c r="AC144" s="69"/>
      <c r="AD144" s="69"/>
      <c r="AE144" s="69"/>
      <c r="AF144" s="69"/>
      <c r="AG144" s="69"/>
      <c r="AH144" s="69"/>
      <c r="AI144" s="69"/>
      <c r="AJ144" s="69"/>
      <c r="AK144" s="69"/>
      <c r="AL144" s="69"/>
      <c r="AM144" s="70" t="s">
        <v>28</v>
      </c>
      <c r="AN144" s="63" t="str">
        <f>IF(ISNA(VLOOKUP(D144,[1]GRE_Tabela2!$A$4:$D$112,4,0)),"-",VLOOKUP(D144,[1]GRE_Tabela2!$A$4:$D$112,4,0))</f>
        <v>-</v>
      </c>
      <c r="AO144" s="41" t="s">
        <v>20</v>
      </c>
      <c r="AP144" s="68" t="s">
        <v>21</v>
      </c>
      <c r="AQ144" s="113">
        <v>112</v>
      </c>
      <c r="AR144" s="302" t="str">
        <f>IF(ISNA(VLOOKUP(AT144,[1]FISQ!$D$2:$J$1713,7,0)),"-",VLOOKUP(AT144,[1]FISQ!$D$2:$J$1713,7,0))</f>
        <v>-</v>
      </c>
      <c r="AS144" s="302" t="str">
        <f>IF(ISNA(VLOOKUP(AT144,[1]FISQ!$D$2:$J$1713,4,0)),"-",CONCATENATE("(",VLOOKUP(AT144,[1]FISQ!$D$2:$J$1713,4,0),")"))</f>
        <v>-</v>
      </c>
      <c r="AT144" s="71" t="s">
        <v>300</v>
      </c>
      <c r="AU144" s="38"/>
      <c r="AV144" s="38"/>
      <c r="AW144" s="38"/>
    </row>
    <row r="145" spans="1:49" ht="114.75">
      <c r="A145" s="33">
        <v>141</v>
      </c>
      <c r="B145" s="33" t="str">
        <f t="shared" si="7"/>
        <v>0250_-</v>
      </c>
      <c r="C145" s="33" t="str">
        <f t="shared" si="8"/>
        <v>1//-</v>
      </c>
      <c r="D145" s="61">
        <v>250</v>
      </c>
      <c r="E145" s="67" t="s">
        <v>301</v>
      </c>
      <c r="F145" s="395" t="s">
        <v>6571</v>
      </c>
      <c r="G145" s="62" t="str">
        <f>VLOOKUP(CONCATENATE(TEXT(I145,"0"),"_",TEXT(F145,"0")),[1]CodC!$A$2:$D$250,4,0)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145" s="395" t="s">
        <v>19</v>
      </c>
      <c r="I145" s="64">
        <v>1</v>
      </c>
      <c r="J145" s="64" t="s">
        <v>222</v>
      </c>
      <c r="K145" s="69" t="s">
        <v>19</v>
      </c>
      <c r="L145" s="64" t="s">
        <v>19</v>
      </c>
      <c r="M145" s="64"/>
      <c r="N145" s="64" t="s">
        <v>19</v>
      </c>
      <c r="O145" s="64" t="s">
        <v>19</v>
      </c>
      <c r="P145" s="113" t="s">
        <v>22431</v>
      </c>
      <c r="Q145" s="70" t="s">
        <v>7227</v>
      </c>
      <c r="R145" s="70" t="s">
        <v>27</v>
      </c>
      <c r="S145" s="65" t="str">
        <f t="shared" si="6"/>
        <v xml:space="preserve"> SW1 </v>
      </c>
      <c r="T145" s="69" t="s">
        <v>19</v>
      </c>
      <c r="U145" s="69"/>
      <c r="V145" s="69"/>
      <c r="W145" s="69"/>
      <c r="X145" s="69"/>
      <c r="Y145" s="69"/>
      <c r="Z145" s="69"/>
      <c r="AA145" s="69"/>
      <c r="AB145" s="69"/>
      <c r="AC145" s="69"/>
      <c r="AD145" s="69"/>
      <c r="AE145" s="69"/>
      <c r="AF145" s="69"/>
      <c r="AG145" s="69"/>
      <c r="AH145" s="69"/>
      <c r="AI145" s="69"/>
      <c r="AJ145" s="69"/>
      <c r="AK145" s="69"/>
      <c r="AL145" s="69"/>
      <c r="AM145" s="70" t="s">
        <v>28</v>
      </c>
      <c r="AN145" s="63" t="str">
        <f>IF(ISNA(VLOOKUP(D145,[1]GRE_Tabela2!$A$4:$D$112,4,0)),"-",VLOOKUP(D145,[1]GRE_Tabela2!$A$4:$D$112,4,0))</f>
        <v>-</v>
      </c>
      <c r="AO145" s="68" t="s">
        <v>20</v>
      </c>
      <c r="AP145" s="68" t="s">
        <v>26</v>
      </c>
      <c r="AQ145" s="113">
        <v>112</v>
      </c>
      <c r="AR145" s="302" t="str">
        <f>IF(ISNA(VLOOKUP(AT145,[1]FISQ!$D$2:$J$1713,7,0)),"-",VLOOKUP(AT145,[1]FISQ!$D$2:$J$1713,7,0))</f>
        <v>-</v>
      </c>
      <c r="AS145" s="302" t="str">
        <f>IF(ISNA(VLOOKUP(AT145,[1]FISQ!$D$2:$J$1713,4,0)),"-",CONCATENATE("(",VLOOKUP(AT145,[1]FISQ!$D$2:$J$1713,4,0),")"))</f>
        <v>-</v>
      </c>
      <c r="AT145" s="71" t="s">
        <v>302</v>
      </c>
      <c r="AU145" s="38"/>
      <c r="AV145" s="38"/>
      <c r="AW145" s="38"/>
    </row>
    <row r="146" spans="1:49" ht="114.75">
      <c r="A146" s="33">
        <v>142</v>
      </c>
      <c r="B146" s="33" t="str">
        <f t="shared" si="7"/>
        <v>0254_-</v>
      </c>
      <c r="C146" s="33" t="str">
        <f t="shared" si="8"/>
        <v>1//-</v>
      </c>
      <c r="D146" s="61">
        <v>254</v>
      </c>
      <c r="E146" s="67" t="s">
        <v>207</v>
      </c>
      <c r="F146" s="395" t="s">
        <v>6548</v>
      </c>
      <c r="G146" s="62" t="str">
        <f>VLOOKUP(CONCATENATE(TEXT(I146,"0"),"_",TEXT(F146,"0")),[1]CodC!$A$2:$D$250,4,0)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46" s="395" t="s">
        <v>19</v>
      </c>
      <c r="I146" s="64">
        <v>1</v>
      </c>
      <c r="J146" s="64" t="s">
        <v>222</v>
      </c>
      <c r="K146" s="69" t="s">
        <v>19</v>
      </c>
      <c r="L146" s="64" t="s">
        <v>19</v>
      </c>
      <c r="M146" s="64"/>
      <c r="N146" s="64" t="s">
        <v>19</v>
      </c>
      <c r="O146" s="64" t="s">
        <v>19</v>
      </c>
      <c r="P146" s="113" t="s">
        <v>22431</v>
      </c>
      <c r="Q146" s="70" t="s">
        <v>7225</v>
      </c>
      <c r="R146" s="70" t="s">
        <v>33</v>
      </c>
      <c r="S146" s="65" t="str">
        <f t="shared" si="6"/>
        <v xml:space="preserve"> SW1 </v>
      </c>
      <c r="T146" s="69" t="s">
        <v>19</v>
      </c>
      <c r="U146" s="69"/>
      <c r="V146" s="69"/>
      <c r="W146" s="69"/>
      <c r="X146" s="69"/>
      <c r="Y146" s="69"/>
      <c r="Z146" s="69"/>
      <c r="AA146" s="69"/>
      <c r="AB146" s="69"/>
      <c r="AC146" s="69"/>
      <c r="AD146" s="69"/>
      <c r="AE146" s="69"/>
      <c r="AF146" s="69"/>
      <c r="AG146" s="69"/>
      <c r="AH146" s="69"/>
      <c r="AI146" s="69"/>
      <c r="AJ146" s="69"/>
      <c r="AK146" s="69"/>
      <c r="AL146" s="69"/>
      <c r="AM146" s="70" t="s">
        <v>28</v>
      </c>
      <c r="AN146" s="63" t="str">
        <f>IF(ISNA(VLOOKUP(D146,[1]GRE_Tabela2!$A$4:$D$112,4,0)),"-",VLOOKUP(D146,[1]GRE_Tabela2!$A$4:$D$112,4,0))</f>
        <v>-</v>
      </c>
      <c r="AO146" s="68" t="s">
        <v>20</v>
      </c>
      <c r="AP146" s="68" t="s">
        <v>26</v>
      </c>
      <c r="AQ146" s="113">
        <v>112</v>
      </c>
      <c r="AR146" s="302" t="str">
        <f>IF(ISNA(VLOOKUP(AT146,[1]FISQ!$D$2:$J$1713,7,0)),"-",VLOOKUP(AT146,[1]FISQ!$D$2:$J$1713,7,0))</f>
        <v>-</v>
      </c>
      <c r="AS146" s="302" t="str">
        <f>IF(ISNA(VLOOKUP(AT146,[1]FISQ!$D$2:$J$1713,4,0)),"-",CONCATENATE("(",VLOOKUP(AT146,[1]FISQ!$D$2:$J$1713,4,0),")"))</f>
        <v>-</v>
      </c>
      <c r="AT146" s="71" t="s">
        <v>303</v>
      </c>
      <c r="AU146" s="38"/>
      <c r="AV146" s="38"/>
      <c r="AW146" s="38"/>
    </row>
    <row r="147" spans="1:49" ht="114.75">
      <c r="A147" s="33">
        <v>143</v>
      </c>
      <c r="B147" s="33" t="str">
        <f t="shared" si="7"/>
        <v>0255_-</v>
      </c>
      <c r="C147" s="33" t="str">
        <f t="shared" si="8"/>
        <v>1.4//-</v>
      </c>
      <c r="D147" s="61">
        <v>255</v>
      </c>
      <c r="E147" s="67" t="s">
        <v>6079</v>
      </c>
      <c r="F147" s="395" t="s">
        <v>6572</v>
      </c>
      <c r="G147" s="62" t="str">
        <f>VLOOKUP(CONCATENATE(TEXT(I147,"0"),"_",TEXT(F147,"0")),[1]CodC!$A$2:$D$250,4,0)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147" s="395" t="s">
        <v>19</v>
      </c>
      <c r="I147" s="64">
        <v>1</v>
      </c>
      <c r="J147" s="64" t="s">
        <v>7242</v>
      </c>
      <c r="K147" s="69" t="s">
        <v>19</v>
      </c>
      <c r="L147" s="64" t="s">
        <v>19</v>
      </c>
      <c r="M147" s="64"/>
      <c r="N147" s="64" t="s">
        <v>19</v>
      </c>
      <c r="O147" s="64" t="s">
        <v>19</v>
      </c>
      <c r="P147" s="113" t="s">
        <v>22425</v>
      </c>
      <c r="Q147" s="70" t="s">
        <v>7227</v>
      </c>
      <c r="R147" s="70" t="s">
        <v>27</v>
      </c>
      <c r="S147" s="65" t="str">
        <f t="shared" si="6"/>
        <v xml:space="preserve"> SW1 </v>
      </c>
      <c r="T147" s="69" t="s">
        <v>19</v>
      </c>
      <c r="U147" s="69"/>
      <c r="V147" s="69"/>
      <c r="W147" s="69"/>
      <c r="X147" s="69"/>
      <c r="Y147" s="69"/>
      <c r="Z147" s="69"/>
      <c r="AA147" s="69"/>
      <c r="AB147" s="69"/>
      <c r="AC147" s="69"/>
      <c r="AD147" s="69"/>
      <c r="AE147" s="69"/>
      <c r="AF147" s="69"/>
      <c r="AG147" s="69"/>
      <c r="AH147" s="69"/>
      <c r="AI147" s="69"/>
      <c r="AJ147" s="69"/>
      <c r="AK147" s="69"/>
      <c r="AL147" s="69"/>
      <c r="AM147" s="70" t="s">
        <v>28</v>
      </c>
      <c r="AN147" s="63" t="str">
        <f>IF(ISNA(VLOOKUP(D147,[1]GRE_Tabela2!$A$4:$D$112,4,0)),"-",VLOOKUP(D147,[1]GRE_Tabela2!$A$4:$D$112,4,0))</f>
        <v>-</v>
      </c>
      <c r="AO147" s="68" t="s">
        <v>20</v>
      </c>
      <c r="AP147" s="68" t="s">
        <v>26</v>
      </c>
      <c r="AQ147" s="113">
        <v>114</v>
      </c>
      <c r="AR147" s="302" t="str">
        <f>IF(ISNA(VLOOKUP(AT147,[1]FISQ!$D$2:$J$1713,7,0)),"-",VLOOKUP(AT147,[1]FISQ!$D$2:$J$1713,7,0))</f>
        <v>-</v>
      </c>
      <c r="AS147" s="302" t="str">
        <f>IF(ISNA(VLOOKUP(AT147,[1]FISQ!$D$2:$J$1713,4,0)),"-",CONCATENATE("(",VLOOKUP(AT147,[1]FISQ!$D$2:$J$1713,4,0),")"))</f>
        <v>-</v>
      </c>
      <c r="AT147" s="71" t="s">
        <v>304</v>
      </c>
      <c r="AU147" s="38"/>
      <c r="AV147" s="38"/>
      <c r="AW147" s="38"/>
    </row>
    <row r="148" spans="1:49" ht="114.75">
      <c r="A148" s="33">
        <v>144</v>
      </c>
      <c r="B148" s="33" t="str">
        <f t="shared" si="7"/>
        <v>0257_-</v>
      </c>
      <c r="C148" s="33" t="str">
        <f t="shared" si="8"/>
        <v>1.4//-</v>
      </c>
      <c r="D148" s="61">
        <v>257</v>
      </c>
      <c r="E148" s="67" t="s">
        <v>145</v>
      </c>
      <c r="F148" s="395" t="s">
        <v>6572</v>
      </c>
      <c r="G148" s="62" t="str">
        <f>VLOOKUP(CONCATENATE(TEXT(I148,"0"),"_",TEXT(F148,"0")),[1]CodC!$A$2:$D$250,4,0)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148" s="395" t="s">
        <v>19</v>
      </c>
      <c r="I148" s="64">
        <v>1</v>
      </c>
      <c r="J148" s="64" t="s">
        <v>7242</v>
      </c>
      <c r="K148" s="69" t="s">
        <v>19</v>
      </c>
      <c r="L148" s="64" t="s">
        <v>19</v>
      </c>
      <c r="M148" s="64"/>
      <c r="N148" s="64" t="s">
        <v>19</v>
      </c>
      <c r="O148" s="64" t="s">
        <v>19</v>
      </c>
      <c r="P148" s="113" t="s">
        <v>22425</v>
      </c>
      <c r="Q148" s="70" t="s">
        <v>7227</v>
      </c>
      <c r="R148" s="70" t="s">
        <v>27</v>
      </c>
      <c r="S148" s="65" t="str">
        <f t="shared" si="6"/>
        <v xml:space="preserve"> SW1 </v>
      </c>
      <c r="T148" s="69" t="s">
        <v>19</v>
      </c>
      <c r="U148" s="69"/>
      <c r="V148" s="69"/>
      <c r="W148" s="69"/>
      <c r="X148" s="69"/>
      <c r="Y148" s="69"/>
      <c r="Z148" s="69"/>
      <c r="AA148" s="69"/>
      <c r="AB148" s="69"/>
      <c r="AC148" s="69"/>
      <c r="AD148" s="69"/>
      <c r="AE148" s="69"/>
      <c r="AF148" s="69"/>
      <c r="AG148" s="69"/>
      <c r="AH148" s="69"/>
      <c r="AI148" s="69"/>
      <c r="AJ148" s="69"/>
      <c r="AK148" s="69"/>
      <c r="AL148" s="69"/>
      <c r="AM148" s="70" t="s">
        <v>28</v>
      </c>
      <c r="AN148" s="63" t="str">
        <f>IF(ISNA(VLOOKUP(D148,[1]GRE_Tabela2!$A$4:$D$112,4,0)),"-",VLOOKUP(D148,[1]GRE_Tabela2!$A$4:$D$112,4,0))</f>
        <v>-</v>
      </c>
      <c r="AO148" s="68" t="s">
        <v>20</v>
      </c>
      <c r="AP148" s="68" t="s">
        <v>26</v>
      </c>
      <c r="AQ148" s="113">
        <v>114</v>
      </c>
      <c r="AR148" s="302" t="str">
        <f>IF(ISNA(VLOOKUP(AT148,[1]FISQ!$D$2:$J$1713,7,0)),"-",VLOOKUP(AT148,[1]FISQ!$D$2:$J$1713,7,0))</f>
        <v>-</v>
      </c>
      <c r="AS148" s="302" t="str">
        <f>IF(ISNA(VLOOKUP(AT148,[1]FISQ!$D$2:$J$1713,4,0)),"-",CONCATENATE("(",VLOOKUP(AT148,[1]FISQ!$D$2:$J$1713,4,0),")"))</f>
        <v>-</v>
      </c>
      <c r="AT148" s="71" t="s">
        <v>305</v>
      </c>
      <c r="AU148" s="38"/>
      <c r="AV148" s="38"/>
      <c r="AW148" s="38"/>
    </row>
    <row r="149" spans="1:49" ht="89.25">
      <c r="A149" s="33">
        <v>145</v>
      </c>
      <c r="B149" s="33" t="str">
        <f t="shared" si="7"/>
        <v>0266_-</v>
      </c>
      <c r="C149" s="33" t="str">
        <f t="shared" si="8"/>
        <v>1//-</v>
      </c>
      <c r="D149" s="61">
        <v>266</v>
      </c>
      <c r="E149" s="67" t="s">
        <v>306</v>
      </c>
      <c r="F149" s="395" t="s">
        <v>6551</v>
      </c>
      <c r="G149" s="62" t="str">
        <f>VLOOKUP(CONCATENATE(TEXT(I149,"0"),"_",TEXT(F149,"0")),[1]CodC!$A$2:$D$250,4,0)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49" s="395" t="s">
        <v>19</v>
      </c>
      <c r="I149" s="64">
        <v>1</v>
      </c>
      <c r="J149" s="64" t="s">
        <v>222</v>
      </c>
      <c r="K149" s="69" t="s">
        <v>19</v>
      </c>
      <c r="L149" s="64" t="s">
        <v>19</v>
      </c>
      <c r="M149" s="64"/>
      <c r="N149" s="64" t="s">
        <v>19</v>
      </c>
      <c r="O149" s="64" t="s">
        <v>19</v>
      </c>
      <c r="P149" s="113" t="s">
        <v>22431</v>
      </c>
      <c r="Q149" s="70" t="s">
        <v>7224</v>
      </c>
      <c r="R149" s="70" t="s">
        <v>22</v>
      </c>
      <c r="S149" s="65" t="str">
        <f t="shared" si="6"/>
        <v xml:space="preserve"> SW1 </v>
      </c>
      <c r="T149" s="69" t="s">
        <v>19</v>
      </c>
      <c r="U149" s="69"/>
      <c r="V149" s="69"/>
      <c r="W149" s="69"/>
      <c r="X149" s="69"/>
      <c r="Y149" s="69"/>
      <c r="Z149" s="69"/>
      <c r="AA149" s="69"/>
      <c r="AB149" s="69"/>
      <c r="AC149" s="69"/>
      <c r="AD149" s="69"/>
      <c r="AE149" s="69"/>
      <c r="AF149" s="69"/>
      <c r="AG149" s="69"/>
      <c r="AH149" s="69"/>
      <c r="AI149" s="69"/>
      <c r="AJ149" s="69"/>
      <c r="AK149" s="69"/>
      <c r="AL149" s="69"/>
      <c r="AM149" s="70" t="s">
        <v>155</v>
      </c>
      <c r="AN149" s="63" t="str">
        <f>IF(ISNA(VLOOKUP(D149,[1]GRE_Tabela2!$A$4:$D$112,4,0)),"-",VLOOKUP(D149,[1]GRE_Tabela2!$A$4:$D$112,4,0))</f>
        <v>-</v>
      </c>
      <c r="AO149" s="68" t="s">
        <v>20</v>
      </c>
      <c r="AP149" s="68" t="s">
        <v>21</v>
      </c>
      <c r="AQ149" s="113">
        <v>112</v>
      </c>
      <c r="AR149" s="302" t="str">
        <f>IF(ISNA(VLOOKUP(AT149,[1]FISQ!$D$2:$J$1713,7,0)),"-",VLOOKUP(AT149,[1]FISQ!$D$2:$J$1713,7,0))</f>
        <v>-</v>
      </c>
      <c r="AS149" s="302" t="str">
        <f>IF(ISNA(VLOOKUP(AT149,[1]FISQ!$D$2:$J$1713,4,0)),"-",CONCATENATE("(",VLOOKUP(AT149,[1]FISQ!$D$2:$J$1713,4,0),")"))</f>
        <v>-</v>
      </c>
      <c r="AT149" s="71" t="s">
        <v>307</v>
      </c>
      <c r="AU149" s="38"/>
      <c r="AV149" s="38"/>
      <c r="AW149" s="38"/>
    </row>
    <row r="150" spans="1:49" ht="114.75">
      <c r="A150" s="33">
        <v>146</v>
      </c>
      <c r="B150" s="33" t="str">
        <f t="shared" si="7"/>
        <v>0267_-</v>
      </c>
      <c r="C150" s="33" t="str">
        <f t="shared" si="8"/>
        <v>1.4//-</v>
      </c>
      <c r="D150" s="61">
        <v>267</v>
      </c>
      <c r="E150" s="67" t="s">
        <v>6078</v>
      </c>
      <c r="F150" s="395" t="s">
        <v>6572</v>
      </c>
      <c r="G150" s="62" t="str">
        <f>VLOOKUP(CONCATENATE(TEXT(I150,"0"),"_",TEXT(F150,"0")),[1]CodC!$A$2:$D$250,4,0)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150" s="395" t="s">
        <v>19</v>
      </c>
      <c r="I150" s="64">
        <v>1</v>
      </c>
      <c r="J150" s="64" t="s">
        <v>7242</v>
      </c>
      <c r="K150" s="69" t="s">
        <v>19</v>
      </c>
      <c r="L150" s="64" t="s">
        <v>19</v>
      </c>
      <c r="M150" s="64"/>
      <c r="N150" s="64" t="s">
        <v>19</v>
      </c>
      <c r="O150" s="64" t="s">
        <v>19</v>
      </c>
      <c r="P150" s="113" t="s">
        <v>22425</v>
      </c>
      <c r="Q150" s="70" t="s">
        <v>7227</v>
      </c>
      <c r="R150" s="70" t="s">
        <v>27</v>
      </c>
      <c r="S150" s="65" t="str">
        <f t="shared" si="6"/>
        <v xml:space="preserve"> SW1 </v>
      </c>
      <c r="T150" s="69" t="s">
        <v>19</v>
      </c>
      <c r="U150" s="69"/>
      <c r="V150" s="69"/>
      <c r="W150" s="69"/>
      <c r="X150" s="69"/>
      <c r="Y150" s="69"/>
      <c r="Z150" s="69"/>
      <c r="AA150" s="69"/>
      <c r="AB150" s="69"/>
      <c r="AC150" s="69"/>
      <c r="AD150" s="69"/>
      <c r="AE150" s="69"/>
      <c r="AF150" s="69"/>
      <c r="AG150" s="69"/>
      <c r="AH150" s="69"/>
      <c r="AI150" s="69"/>
      <c r="AJ150" s="69"/>
      <c r="AK150" s="69"/>
      <c r="AL150" s="69"/>
      <c r="AM150" s="70" t="s">
        <v>28</v>
      </c>
      <c r="AN150" s="63" t="str">
        <f>IF(ISNA(VLOOKUP(D150,[1]GRE_Tabela2!$A$4:$D$112,4,0)),"-",VLOOKUP(D150,[1]GRE_Tabela2!$A$4:$D$112,4,0))</f>
        <v>-</v>
      </c>
      <c r="AO150" s="68" t="s">
        <v>20</v>
      </c>
      <c r="AP150" s="68" t="s">
        <v>26</v>
      </c>
      <c r="AQ150" s="113">
        <v>114</v>
      </c>
      <c r="AR150" s="302" t="str">
        <f>IF(ISNA(VLOOKUP(AT150,[1]FISQ!$D$2:$J$1713,7,0)),"-",VLOOKUP(AT150,[1]FISQ!$D$2:$J$1713,7,0))</f>
        <v>-</v>
      </c>
      <c r="AS150" s="302" t="str">
        <f>IF(ISNA(VLOOKUP(AT150,[1]FISQ!$D$2:$J$1713,4,0)),"-",CONCATENATE("(",VLOOKUP(AT150,[1]FISQ!$D$2:$J$1713,4,0),")"))</f>
        <v>-</v>
      </c>
      <c r="AT150" s="71" t="s">
        <v>308</v>
      </c>
      <c r="AU150" s="38"/>
      <c r="AV150" s="38"/>
      <c r="AW150" s="38"/>
    </row>
    <row r="151" spans="1:49" ht="76.5">
      <c r="A151" s="33">
        <v>147</v>
      </c>
      <c r="B151" s="33" t="str">
        <f t="shared" si="7"/>
        <v>0268_-</v>
      </c>
      <c r="C151" s="33" t="str">
        <f t="shared" si="8"/>
        <v>1//-</v>
      </c>
      <c r="D151" s="61">
        <v>268</v>
      </c>
      <c r="E151" s="67" t="s">
        <v>309</v>
      </c>
      <c r="F151" s="395" t="s">
        <v>6564</v>
      </c>
      <c r="G151" s="62" t="str">
        <f>VLOOKUP(CONCATENATE(TEXT(I151,"0"),"_",TEXT(F151,"0")),[1]CodC!$A$2:$D$250,4,0)</f>
        <v>Matérias e objetos que apresentam um perigo de projeções sem perigo de explosão em massa.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151" s="395" t="s">
        <v>19</v>
      </c>
      <c r="I151" s="64">
        <v>1</v>
      </c>
      <c r="J151" s="64" t="s">
        <v>222</v>
      </c>
      <c r="K151" s="69" t="s">
        <v>19</v>
      </c>
      <c r="L151" s="64" t="s">
        <v>19</v>
      </c>
      <c r="M151" s="64"/>
      <c r="N151" s="64" t="s">
        <v>19</v>
      </c>
      <c r="O151" s="64" t="s">
        <v>19</v>
      </c>
      <c r="P151" s="113" t="s">
        <v>22431</v>
      </c>
      <c r="Q151" s="70" t="s">
        <v>7227</v>
      </c>
      <c r="R151" s="70" t="s">
        <v>27</v>
      </c>
      <c r="S151" s="65" t="str">
        <f t="shared" si="6"/>
        <v xml:space="preserve"> SW1 </v>
      </c>
      <c r="T151" s="69" t="s">
        <v>19</v>
      </c>
      <c r="U151" s="69"/>
      <c r="V151" s="69"/>
      <c r="W151" s="69"/>
      <c r="X151" s="69"/>
      <c r="Y151" s="69"/>
      <c r="Z151" s="69"/>
      <c r="AA151" s="69"/>
      <c r="AB151" s="69"/>
      <c r="AC151" s="69"/>
      <c r="AD151" s="69"/>
      <c r="AE151" s="69"/>
      <c r="AF151" s="69"/>
      <c r="AG151" s="69"/>
      <c r="AH151" s="69"/>
      <c r="AI151" s="69"/>
      <c r="AJ151" s="69"/>
      <c r="AK151" s="69"/>
      <c r="AL151" s="69"/>
      <c r="AM151" s="70" t="s">
        <v>28</v>
      </c>
      <c r="AN151" s="63" t="str">
        <f>IF(ISNA(VLOOKUP(D151,[1]GRE_Tabela2!$A$4:$D$112,4,0)),"-",VLOOKUP(D151,[1]GRE_Tabela2!$A$4:$D$112,4,0))</f>
        <v>-</v>
      </c>
      <c r="AO151" s="68" t="s">
        <v>20</v>
      </c>
      <c r="AP151" s="68" t="s">
        <v>26</v>
      </c>
      <c r="AQ151" s="113">
        <v>112</v>
      </c>
      <c r="AR151" s="302" t="str">
        <f>IF(ISNA(VLOOKUP(AT151,[1]FISQ!$D$2:$J$1713,7,0)),"-",VLOOKUP(AT151,[1]FISQ!$D$2:$J$1713,7,0))</f>
        <v>-</v>
      </c>
      <c r="AS151" s="302" t="str">
        <f>IF(ISNA(VLOOKUP(AT151,[1]FISQ!$D$2:$J$1713,4,0)),"-",CONCATENATE("(",VLOOKUP(AT151,[1]FISQ!$D$2:$J$1713,4,0),")"))</f>
        <v>-</v>
      </c>
      <c r="AT151" s="71" t="s">
        <v>310</v>
      </c>
      <c r="AU151" s="38"/>
      <c r="AV151" s="38"/>
      <c r="AW151" s="38"/>
    </row>
    <row r="152" spans="1:49" ht="63.75">
      <c r="A152" s="33">
        <v>148</v>
      </c>
      <c r="B152" s="33" t="str">
        <f t="shared" si="7"/>
        <v>0271_-</v>
      </c>
      <c r="C152" s="33" t="str">
        <f t="shared" si="8"/>
        <v>1//-</v>
      </c>
      <c r="D152" s="61">
        <v>271</v>
      </c>
      <c r="E152" s="67" t="s">
        <v>311</v>
      </c>
      <c r="F152" s="395" t="s">
        <v>6565</v>
      </c>
      <c r="G152" s="62" t="str">
        <f>VLOOKUP(CONCATENATE(TEXT(I152,"0"),"_",TEXT(F152,"0")),[1]CodC!$A$2:$D$250,4,0)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152" s="395" t="s">
        <v>19</v>
      </c>
      <c r="I152" s="64">
        <v>1</v>
      </c>
      <c r="J152" s="64" t="s">
        <v>222</v>
      </c>
      <c r="K152" s="69" t="s">
        <v>19</v>
      </c>
      <c r="L152" s="64" t="s">
        <v>19</v>
      </c>
      <c r="M152" s="64"/>
      <c r="N152" s="64" t="s">
        <v>19</v>
      </c>
      <c r="O152" s="64" t="s">
        <v>19</v>
      </c>
      <c r="P152" s="113" t="s">
        <v>22431</v>
      </c>
      <c r="Q152" s="70" t="s">
        <v>7225</v>
      </c>
      <c r="R152" s="70" t="s">
        <v>33</v>
      </c>
      <c r="S152" s="65" t="str">
        <f t="shared" si="6"/>
        <v xml:space="preserve"> SW1 </v>
      </c>
      <c r="T152" s="69" t="s">
        <v>19</v>
      </c>
      <c r="U152" s="69"/>
      <c r="V152" s="69"/>
      <c r="W152" s="69"/>
      <c r="X152" s="69"/>
      <c r="Y152" s="69"/>
      <c r="Z152" s="69"/>
      <c r="AA152" s="69"/>
      <c r="AB152" s="69"/>
      <c r="AC152" s="69"/>
      <c r="AD152" s="69"/>
      <c r="AE152" s="69"/>
      <c r="AF152" s="69"/>
      <c r="AG152" s="69"/>
      <c r="AH152" s="69"/>
      <c r="AI152" s="69"/>
      <c r="AJ152" s="69"/>
      <c r="AK152" s="69"/>
      <c r="AL152" s="69"/>
      <c r="AM152" s="70" t="s">
        <v>28</v>
      </c>
      <c r="AN152" s="63" t="str">
        <f>IF(ISNA(VLOOKUP(D152,[1]GRE_Tabela2!$A$4:$D$112,4,0)),"-",VLOOKUP(D152,[1]GRE_Tabela2!$A$4:$D$112,4,0))</f>
        <v>-</v>
      </c>
      <c r="AO152" s="68" t="s">
        <v>20</v>
      </c>
      <c r="AP152" s="68" t="s">
        <v>26</v>
      </c>
      <c r="AQ152" s="113">
        <v>112</v>
      </c>
      <c r="AR152" s="302" t="str">
        <f>IF(ISNA(VLOOKUP(AT152,[1]FISQ!$D$2:$J$1713,7,0)),"-",VLOOKUP(AT152,[1]FISQ!$D$2:$J$1713,7,0))</f>
        <v>-</v>
      </c>
      <c r="AS152" s="302" t="str">
        <f>IF(ISNA(VLOOKUP(AT152,[1]FISQ!$D$2:$J$1713,4,0)),"-",CONCATENATE("(",VLOOKUP(AT152,[1]FISQ!$D$2:$J$1713,4,0),")"))</f>
        <v>-</v>
      </c>
      <c r="AT152" s="71" t="s">
        <v>312</v>
      </c>
      <c r="AU152" s="38"/>
      <c r="AV152" s="38"/>
      <c r="AW152" s="38"/>
    </row>
    <row r="153" spans="1:49" ht="89.25">
      <c r="A153" s="33">
        <v>149</v>
      </c>
      <c r="B153" s="33" t="str">
        <f t="shared" si="7"/>
        <v>0272_-</v>
      </c>
      <c r="C153" s="33" t="str">
        <f t="shared" si="8"/>
        <v>1//-</v>
      </c>
      <c r="D153" s="61">
        <v>272</v>
      </c>
      <c r="E153" s="67" t="s">
        <v>311</v>
      </c>
      <c r="F153" s="395" t="s">
        <v>6562</v>
      </c>
      <c r="G153" s="62" t="str">
        <f>VLOOKUP(CONCATENATE(TEXT(I153,"0"),"_",TEXT(F153,"0")),[1]CodC!$A$2:$D$250,4,0)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53" s="395" t="s">
        <v>19</v>
      </c>
      <c r="I153" s="64">
        <v>1</v>
      </c>
      <c r="J153" s="64" t="s">
        <v>222</v>
      </c>
      <c r="K153" s="69" t="s">
        <v>19</v>
      </c>
      <c r="L153" s="64" t="s">
        <v>19</v>
      </c>
      <c r="M153" s="64"/>
      <c r="N153" s="64" t="s">
        <v>19</v>
      </c>
      <c r="O153" s="64" t="s">
        <v>19</v>
      </c>
      <c r="P153" s="113" t="s">
        <v>22431</v>
      </c>
      <c r="Q153" s="70" t="s">
        <v>7225</v>
      </c>
      <c r="R153" s="70" t="s">
        <v>33</v>
      </c>
      <c r="S153" s="65" t="str">
        <f t="shared" si="6"/>
        <v xml:space="preserve"> SW1 </v>
      </c>
      <c r="T153" s="69" t="s">
        <v>19</v>
      </c>
      <c r="U153" s="69"/>
      <c r="V153" s="69"/>
      <c r="W153" s="69"/>
      <c r="X153" s="69"/>
      <c r="Y153" s="69"/>
      <c r="Z153" s="69"/>
      <c r="AA153" s="69"/>
      <c r="AB153" s="69"/>
      <c r="AC153" s="69"/>
      <c r="AD153" s="69"/>
      <c r="AE153" s="69"/>
      <c r="AF153" s="69"/>
      <c r="AG153" s="69"/>
      <c r="AH153" s="69"/>
      <c r="AI153" s="69"/>
      <c r="AJ153" s="69"/>
      <c r="AK153" s="69"/>
      <c r="AL153" s="69"/>
      <c r="AM153" s="70" t="s">
        <v>28</v>
      </c>
      <c r="AN153" s="63" t="str">
        <f>IF(ISNA(VLOOKUP(D153,[1]GRE_Tabela2!$A$4:$D$112,4,0)),"-",VLOOKUP(D153,[1]GRE_Tabela2!$A$4:$D$112,4,0))</f>
        <v>-</v>
      </c>
      <c r="AO153" s="68" t="s">
        <v>20</v>
      </c>
      <c r="AP153" s="68" t="s">
        <v>26</v>
      </c>
      <c r="AQ153" s="113">
        <v>112</v>
      </c>
      <c r="AR153" s="302" t="str">
        <f>IF(ISNA(VLOOKUP(AT153,[1]FISQ!$D$2:$J$1713,7,0)),"-",VLOOKUP(AT153,[1]FISQ!$D$2:$J$1713,7,0))</f>
        <v>-</v>
      </c>
      <c r="AS153" s="302" t="str">
        <f>IF(ISNA(VLOOKUP(AT153,[1]FISQ!$D$2:$J$1713,4,0)),"-",CONCATENATE("(",VLOOKUP(AT153,[1]FISQ!$D$2:$J$1713,4,0),")"))</f>
        <v>-</v>
      </c>
      <c r="AT153" s="71" t="s">
        <v>313</v>
      </c>
      <c r="AU153" s="38"/>
      <c r="AV153" s="38"/>
      <c r="AW153" s="38"/>
    </row>
    <row r="154" spans="1:49" ht="89.25">
      <c r="A154" s="33">
        <v>150</v>
      </c>
      <c r="B154" s="33" t="str">
        <f t="shared" si="7"/>
        <v>0275_-</v>
      </c>
      <c r="C154" s="33" t="str">
        <f t="shared" si="8"/>
        <v>1//-</v>
      </c>
      <c r="D154" s="61">
        <v>275</v>
      </c>
      <c r="E154" s="67" t="s">
        <v>314</v>
      </c>
      <c r="F154" s="395" t="s">
        <v>6562</v>
      </c>
      <c r="G154" s="62" t="str">
        <f>VLOOKUP(CONCATENATE(TEXT(I154,"0"),"_",TEXT(F154,"0")),[1]CodC!$A$2:$D$250,4,0)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54" s="395" t="s">
        <v>19</v>
      </c>
      <c r="I154" s="64">
        <v>1</v>
      </c>
      <c r="J154" s="64" t="s">
        <v>222</v>
      </c>
      <c r="K154" s="69" t="s">
        <v>19</v>
      </c>
      <c r="L154" s="64" t="s">
        <v>19</v>
      </c>
      <c r="M154" s="64"/>
      <c r="N154" s="64" t="s">
        <v>19</v>
      </c>
      <c r="O154" s="64" t="s">
        <v>19</v>
      </c>
      <c r="P154" s="113" t="s">
        <v>22431</v>
      </c>
      <c r="Q154" s="70" t="s">
        <v>7225</v>
      </c>
      <c r="R154" s="70" t="s">
        <v>33</v>
      </c>
      <c r="S154" s="65" t="str">
        <f t="shared" si="6"/>
        <v xml:space="preserve"> SW1 </v>
      </c>
      <c r="T154" s="69" t="s">
        <v>19</v>
      </c>
      <c r="U154" s="69"/>
      <c r="V154" s="69"/>
      <c r="W154" s="69"/>
      <c r="X154" s="69"/>
      <c r="Y154" s="69"/>
      <c r="Z154" s="69"/>
      <c r="AA154" s="69"/>
      <c r="AB154" s="69"/>
      <c r="AC154" s="69"/>
      <c r="AD154" s="69"/>
      <c r="AE154" s="69"/>
      <c r="AF154" s="69"/>
      <c r="AG154" s="69"/>
      <c r="AH154" s="69"/>
      <c r="AI154" s="69"/>
      <c r="AJ154" s="69"/>
      <c r="AK154" s="69"/>
      <c r="AL154" s="69"/>
      <c r="AM154" s="70" t="s">
        <v>28</v>
      </c>
      <c r="AN154" s="63" t="str">
        <f>IF(ISNA(VLOOKUP(D154,[1]GRE_Tabela2!$A$4:$D$112,4,0)),"-",VLOOKUP(D154,[1]GRE_Tabela2!$A$4:$D$112,4,0))</f>
        <v>-</v>
      </c>
      <c r="AO154" s="68" t="s">
        <v>20</v>
      </c>
      <c r="AP154" s="68" t="s">
        <v>26</v>
      </c>
      <c r="AQ154" s="113">
        <v>112</v>
      </c>
      <c r="AR154" s="302" t="str">
        <f>IF(ISNA(VLOOKUP(AT154,[1]FISQ!$D$2:$J$1713,7,0)),"-",VLOOKUP(AT154,[1]FISQ!$D$2:$J$1713,7,0))</f>
        <v>-</v>
      </c>
      <c r="AS154" s="302" t="str">
        <f>IF(ISNA(VLOOKUP(AT154,[1]FISQ!$D$2:$J$1713,4,0)),"-",CONCATENATE("(",VLOOKUP(AT154,[1]FISQ!$D$2:$J$1713,4,0),")"))</f>
        <v>-</v>
      </c>
      <c r="AT154" s="71" t="s">
        <v>315</v>
      </c>
      <c r="AU154" s="38"/>
      <c r="AV154" s="38"/>
      <c r="AW154" s="38"/>
    </row>
    <row r="155" spans="1:49" ht="89.25">
      <c r="A155" s="33">
        <v>151</v>
      </c>
      <c r="B155" s="33" t="str">
        <f t="shared" si="7"/>
        <v>0276_-</v>
      </c>
      <c r="C155" s="33" t="str">
        <f t="shared" si="8"/>
        <v>1.4//-</v>
      </c>
      <c r="D155" s="61">
        <v>276</v>
      </c>
      <c r="E155" s="67" t="s">
        <v>314</v>
      </c>
      <c r="F155" s="395" t="s">
        <v>5984</v>
      </c>
      <c r="G155" s="62" t="str">
        <f>VLOOKUP(CONCATENATE(TEXT(I155,"0"),"_",TEXT(F155,"0")),[1]CodC!$A$2:$D$250,4,0)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155" s="395" t="s">
        <v>19</v>
      </c>
      <c r="I155" s="64">
        <v>1</v>
      </c>
      <c r="J155" s="64" t="s">
        <v>7242</v>
      </c>
      <c r="K155" s="69" t="s">
        <v>19</v>
      </c>
      <c r="L155" s="64" t="s">
        <v>19</v>
      </c>
      <c r="M155" s="64"/>
      <c r="N155" s="64" t="s">
        <v>19</v>
      </c>
      <c r="O155" s="64" t="s">
        <v>19</v>
      </c>
      <c r="P155" s="113" t="s">
        <v>22425</v>
      </c>
      <c r="Q155" s="70" t="s">
        <v>7228</v>
      </c>
      <c r="R155" s="70" t="s">
        <v>92</v>
      </c>
      <c r="S155" s="65" t="str">
        <f t="shared" si="6"/>
        <v xml:space="preserve"> SW1 </v>
      </c>
      <c r="T155" s="69" t="s">
        <v>19</v>
      </c>
      <c r="U155" s="69"/>
      <c r="V155" s="69"/>
      <c r="W155" s="69"/>
      <c r="X155" s="69"/>
      <c r="Y155" s="69"/>
      <c r="Z155" s="69"/>
      <c r="AA155" s="69"/>
      <c r="AB155" s="69"/>
      <c r="AC155" s="69"/>
      <c r="AD155" s="69"/>
      <c r="AE155" s="69"/>
      <c r="AF155" s="69"/>
      <c r="AG155" s="69"/>
      <c r="AH155" s="69"/>
      <c r="AI155" s="69"/>
      <c r="AJ155" s="69"/>
      <c r="AK155" s="69"/>
      <c r="AL155" s="69"/>
      <c r="AM155" s="70" t="s">
        <v>28</v>
      </c>
      <c r="AN155" s="63" t="str">
        <f>IF(ISNA(VLOOKUP(D155,[1]GRE_Tabela2!$A$4:$D$112,4,0)),"-",VLOOKUP(D155,[1]GRE_Tabela2!$A$4:$D$112,4,0))</f>
        <v>-</v>
      </c>
      <c r="AO155" s="68" t="s">
        <v>20</v>
      </c>
      <c r="AP155" s="68" t="s">
        <v>26</v>
      </c>
      <c r="AQ155" s="113">
        <v>114</v>
      </c>
      <c r="AR155" s="302" t="str">
        <f>IF(ISNA(VLOOKUP(AT155,[1]FISQ!$D$2:$J$1713,7,0)),"-",VLOOKUP(AT155,[1]FISQ!$D$2:$J$1713,7,0))</f>
        <v>-</v>
      </c>
      <c r="AS155" s="302" t="str">
        <f>IF(ISNA(VLOOKUP(AT155,[1]FISQ!$D$2:$J$1713,4,0)),"-",CONCATENATE("(",VLOOKUP(AT155,[1]FISQ!$D$2:$J$1713,4,0),")"))</f>
        <v>-</v>
      </c>
      <c r="AT155" s="71" t="s">
        <v>316</v>
      </c>
      <c r="AU155" s="38"/>
      <c r="AV155" s="38"/>
      <c r="AW155" s="38"/>
    </row>
    <row r="156" spans="1:49" ht="89.25">
      <c r="A156" s="33">
        <v>152</v>
      </c>
      <c r="B156" s="33" t="str">
        <f t="shared" si="7"/>
        <v>0277_-</v>
      </c>
      <c r="C156" s="33" t="str">
        <f t="shared" si="8"/>
        <v>1//-</v>
      </c>
      <c r="D156" s="61">
        <v>277</v>
      </c>
      <c r="E156" s="67" t="s">
        <v>317</v>
      </c>
      <c r="F156" s="395" t="s">
        <v>6562</v>
      </c>
      <c r="G156" s="62" t="str">
        <f>VLOOKUP(CONCATENATE(TEXT(I156,"0"),"_",TEXT(F156,"0")),[1]CodC!$A$2:$D$250,4,0)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56" s="395" t="s">
        <v>19</v>
      </c>
      <c r="I156" s="64">
        <v>1</v>
      </c>
      <c r="J156" s="64" t="s">
        <v>222</v>
      </c>
      <c r="K156" s="69" t="s">
        <v>19</v>
      </c>
      <c r="L156" s="64" t="s">
        <v>19</v>
      </c>
      <c r="M156" s="64"/>
      <c r="N156" s="64" t="s">
        <v>19</v>
      </c>
      <c r="O156" s="64" t="s">
        <v>19</v>
      </c>
      <c r="P156" s="113" t="s">
        <v>22431</v>
      </c>
      <c r="Q156" s="70" t="s">
        <v>7225</v>
      </c>
      <c r="R156" s="70" t="s">
        <v>33</v>
      </c>
      <c r="S156" s="65" t="str">
        <f t="shared" si="6"/>
        <v xml:space="preserve"> SW1 </v>
      </c>
      <c r="T156" s="69" t="s">
        <v>19</v>
      </c>
      <c r="U156" s="69"/>
      <c r="V156" s="69"/>
      <c r="W156" s="69"/>
      <c r="X156" s="69"/>
      <c r="Y156" s="69"/>
      <c r="Z156" s="69"/>
      <c r="AA156" s="69"/>
      <c r="AB156" s="69"/>
      <c r="AC156" s="69"/>
      <c r="AD156" s="69"/>
      <c r="AE156" s="69"/>
      <c r="AF156" s="69"/>
      <c r="AG156" s="69"/>
      <c r="AH156" s="69"/>
      <c r="AI156" s="69"/>
      <c r="AJ156" s="69"/>
      <c r="AK156" s="69"/>
      <c r="AL156" s="69"/>
      <c r="AM156" s="70" t="s">
        <v>28</v>
      </c>
      <c r="AN156" s="63" t="str">
        <f>IF(ISNA(VLOOKUP(D156,[1]GRE_Tabela2!$A$4:$D$112,4,0)),"-",VLOOKUP(D156,[1]GRE_Tabela2!$A$4:$D$112,4,0))</f>
        <v>-</v>
      </c>
      <c r="AO156" s="68" t="s">
        <v>20</v>
      </c>
      <c r="AP156" s="68" t="s">
        <v>26</v>
      </c>
      <c r="AQ156" s="113">
        <v>112</v>
      </c>
      <c r="AR156" s="302" t="str">
        <f>IF(ISNA(VLOOKUP(AT156,[1]FISQ!$D$2:$J$1713,7,0)),"-",VLOOKUP(AT156,[1]FISQ!$D$2:$J$1713,7,0))</f>
        <v>-</v>
      </c>
      <c r="AS156" s="302" t="str">
        <f>IF(ISNA(VLOOKUP(AT156,[1]FISQ!$D$2:$J$1713,4,0)),"-",CONCATENATE("(",VLOOKUP(AT156,[1]FISQ!$D$2:$J$1713,4,0),")"))</f>
        <v>-</v>
      </c>
      <c r="AT156" s="71" t="s">
        <v>318</v>
      </c>
      <c r="AU156" s="38"/>
      <c r="AV156" s="38"/>
      <c r="AW156" s="38"/>
    </row>
    <row r="157" spans="1:49" ht="89.25">
      <c r="A157" s="33">
        <v>153</v>
      </c>
      <c r="B157" s="33" t="str">
        <f t="shared" si="7"/>
        <v>0278_-</v>
      </c>
      <c r="C157" s="33" t="str">
        <f t="shared" si="8"/>
        <v>1.4//-</v>
      </c>
      <c r="D157" s="61">
        <v>278</v>
      </c>
      <c r="E157" s="67" t="s">
        <v>317</v>
      </c>
      <c r="F157" s="395" t="s">
        <v>5984</v>
      </c>
      <c r="G157" s="62" t="str">
        <f>VLOOKUP(CONCATENATE(TEXT(I157,"0"),"_",TEXT(F157,"0")),[1]CodC!$A$2:$D$250,4,0)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157" s="395" t="s">
        <v>19</v>
      </c>
      <c r="I157" s="64">
        <v>1</v>
      </c>
      <c r="J157" s="64" t="s">
        <v>7242</v>
      </c>
      <c r="K157" s="69" t="s">
        <v>19</v>
      </c>
      <c r="L157" s="64" t="s">
        <v>19</v>
      </c>
      <c r="M157" s="64"/>
      <c r="N157" s="64" t="s">
        <v>19</v>
      </c>
      <c r="O157" s="64" t="s">
        <v>19</v>
      </c>
      <c r="P157" s="113" t="s">
        <v>22425</v>
      </c>
      <c r="Q157" s="70" t="s">
        <v>7228</v>
      </c>
      <c r="R157" s="70" t="s">
        <v>92</v>
      </c>
      <c r="S157" s="65" t="str">
        <f t="shared" si="6"/>
        <v xml:space="preserve"> SW1 </v>
      </c>
      <c r="T157" s="69" t="s">
        <v>19</v>
      </c>
      <c r="U157" s="69"/>
      <c r="V157" s="69"/>
      <c r="W157" s="69"/>
      <c r="X157" s="69"/>
      <c r="Y157" s="69"/>
      <c r="Z157" s="69"/>
      <c r="AA157" s="69"/>
      <c r="AB157" s="69"/>
      <c r="AC157" s="69"/>
      <c r="AD157" s="69"/>
      <c r="AE157" s="69"/>
      <c r="AF157" s="69"/>
      <c r="AG157" s="69"/>
      <c r="AH157" s="69"/>
      <c r="AI157" s="69"/>
      <c r="AJ157" s="69"/>
      <c r="AK157" s="69"/>
      <c r="AL157" s="69"/>
      <c r="AM157" s="70" t="s">
        <v>28</v>
      </c>
      <c r="AN157" s="63" t="str">
        <f>IF(ISNA(VLOOKUP(D157,[1]GRE_Tabela2!$A$4:$D$112,4,0)),"-",VLOOKUP(D157,[1]GRE_Tabela2!$A$4:$D$112,4,0))</f>
        <v>-</v>
      </c>
      <c r="AO157" s="68" t="s">
        <v>20</v>
      </c>
      <c r="AP157" s="68" t="s">
        <v>26</v>
      </c>
      <c r="AQ157" s="113">
        <v>114</v>
      </c>
      <c r="AR157" s="302" t="str">
        <f>IF(ISNA(VLOOKUP(AT157,[1]FISQ!$D$2:$J$1713,7,0)),"-",VLOOKUP(AT157,[1]FISQ!$D$2:$J$1713,7,0))</f>
        <v>-</v>
      </c>
      <c r="AS157" s="302" t="str">
        <f>IF(ISNA(VLOOKUP(AT157,[1]FISQ!$D$2:$J$1713,4,0)),"-",CONCATENATE("(",VLOOKUP(AT157,[1]FISQ!$D$2:$J$1713,4,0),")"))</f>
        <v>-</v>
      </c>
      <c r="AT157" s="71" t="s">
        <v>319</v>
      </c>
      <c r="AU157" s="38"/>
      <c r="AV157" s="38"/>
      <c r="AW157" s="38"/>
    </row>
    <row r="158" spans="1:49" ht="63.75">
      <c r="A158" s="33">
        <v>154</v>
      </c>
      <c r="B158" s="33" t="str">
        <f t="shared" si="7"/>
        <v>0279_-</v>
      </c>
      <c r="C158" s="33" t="str">
        <f t="shared" si="8"/>
        <v>1//-</v>
      </c>
      <c r="D158" s="61">
        <v>279</v>
      </c>
      <c r="E158" s="67" t="s">
        <v>288</v>
      </c>
      <c r="F158" s="395" t="s">
        <v>6565</v>
      </c>
      <c r="G158" s="62" t="str">
        <f>VLOOKUP(CONCATENATE(TEXT(I158,"0"),"_",TEXT(F158,"0")),[1]CodC!$A$2:$D$250,4,0)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158" s="395" t="s">
        <v>19</v>
      </c>
      <c r="I158" s="64">
        <v>1</v>
      </c>
      <c r="J158" s="64" t="s">
        <v>222</v>
      </c>
      <c r="K158" s="69" t="s">
        <v>19</v>
      </c>
      <c r="L158" s="64" t="s">
        <v>19</v>
      </c>
      <c r="M158" s="64"/>
      <c r="N158" s="64" t="s">
        <v>19</v>
      </c>
      <c r="O158" s="64" t="s">
        <v>19</v>
      </c>
      <c r="P158" s="113" t="s">
        <v>22431</v>
      </c>
      <c r="Q158" s="70" t="s">
        <v>7225</v>
      </c>
      <c r="R158" s="70" t="s">
        <v>33</v>
      </c>
      <c r="S158" s="65" t="str">
        <f t="shared" si="6"/>
        <v xml:space="preserve"> SW1 </v>
      </c>
      <c r="T158" s="69" t="s">
        <v>19</v>
      </c>
      <c r="U158" s="69"/>
      <c r="V158" s="69"/>
      <c r="W158" s="69"/>
      <c r="X158" s="69"/>
      <c r="Y158" s="69"/>
      <c r="Z158" s="69"/>
      <c r="AA158" s="69"/>
      <c r="AB158" s="69"/>
      <c r="AC158" s="69"/>
      <c r="AD158" s="69"/>
      <c r="AE158" s="69"/>
      <c r="AF158" s="69"/>
      <c r="AG158" s="69"/>
      <c r="AH158" s="69"/>
      <c r="AI158" s="69"/>
      <c r="AJ158" s="69"/>
      <c r="AK158" s="69"/>
      <c r="AL158" s="69"/>
      <c r="AM158" s="70" t="s">
        <v>28</v>
      </c>
      <c r="AN158" s="63" t="str">
        <f>IF(ISNA(VLOOKUP(D158,[1]GRE_Tabela2!$A$4:$D$112,4,0)),"-",VLOOKUP(D158,[1]GRE_Tabela2!$A$4:$D$112,4,0))</f>
        <v>-</v>
      </c>
      <c r="AO158" s="68" t="s">
        <v>20</v>
      </c>
      <c r="AP158" s="68" t="s">
        <v>26</v>
      </c>
      <c r="AQ158" s="113">
        <v>112</v>
      </c>
      <c r="AR158" s="302" t="str">
        <f>IF(ISNA(VLOOKUP(AT158,[1]FISQ!$D$2:$J$1713,7,0)),"-",VLOOKUP(AT158,[1]FISQ!$D$2:$J$1713,7,0))</f>
        <v>-</v>
      </c>
      <c r="AS158" s="302" t="str">
        <f>IF(ISNA(VLOOKUP(AT158,[1]FISQ!$D$2:$J$1713,4,0)),"-",CONCATENATE("(",VLOOKUP(AT158,[1]FISQ!$D$2:$J$1713,4,0),")"))</f>
        <v>-</v>
      </c>
      <c r="AT158" s="71" t="s">
        <v>320</v>
      </c>
      <c r="AU158" s="38"/>
      <c r="AV158" s="38"/>
      <c r="AW158" s="38"/>
    </row>
    <row r="159" spans="1:49" ht="63.75">
      <c r="A159" s="33">
        <v>155</v>
      </c>
      <c r="B159" s="33" t="str">
        <f t="shared" si="7"/>
        <v>0280_-</v>
      </c>
      <c r="C159" s="33" t="str">
        <f t="shared" si="8"/>
        <v>1//-</v>
      </c>
      <c r="D159" s="61">
        <v>280</v>
      </c>
      <c r="E159" s="67" t="s">
        <v>219</v>
      </c>
      <c r="F159" s="395" t="s">
        <v>6565</v>
      </c>
      <c r="G159" s="62" t="str">
        <f>VLOOKUP(CONCATENATE(TEXT(I159,"0"),"_",TEXT(F159,"0")),[1]CodC!$A$2:$D$250,4,0)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159" s="395" t="s">
        <v>19</v>
      </c>
      <c r="I159" s="64">
        <v>1</v>
      </c>
      <c r="J159" s="64" t="s">
        <v>222</v>
      </c>
      <c r="K159" s="69" t="s">
        <v>19</v>
      </c>
      <c r="L159" s="64" t="s">
        <v>19</v>
      </c>
      <c r="M159" s="64"/>
      <c r="N159" s="64" t="s">
        <v>19</v>
      </c>
      <c r="O159" s="64" t="s">
        <v>19</v>
      </c>
      <c r="P159" s="113" t="s">
        <v>22431</v>
      </c>
      <c r="Q159" s="70" t="s">
        <v>7225</v>
      </c>
      <c r="R159" s="70" t="s">
        <v>33</v>
      </c>
      <c r="S159" s="65" t="str">
        <f t="shared" si="6"/>
        <v xml:space="preserve"> SW1 </v>
      </c>
      <c r="T159" s="69" t="s">
        <v>19</v>
      </c>
      <c r="U159" s="69"/>
      <c r="V159" s="69"/>
      <c r="W159" s="69"/>
      <c r="X159" s="69"/>
      <c r="Y159" s="69"/>
      <c r="Z159" s="69"/>
      <c r="AA159" s="69"/>
      <c r="AB159" s="69"/>
      <c r="AC159" s="69"/>
      <c r="AD159" s="69"/>
      <c r="AE159" s="69"/>
      <c r="AF159" s="69"/>
      <c r="AG159" s="69"/>
      <c r="AH159" s="69"/>
      <c r="AI159" s="69"/>
      <c r="AJ159" s="69"/>
      <c r="AK159" s="69"/>
      <c r="AL159" s="69"/>
      <c r="AM159" s="70" t="s">
        <v>28</v>
      </c>
      <c r="AN159" s="63" t="str">
        <f>IF(ISNA(VLOOKUP(D159,[1]GRE_Tabela2!$A$4:$D$112,4,0)),"-",VLOOKUP(D159,[1]GRE_Tabela2!$A$4:$D$112,4,0))</f>
        <v>-</v>
      </c>
      <c r="AO159" s="68" t="s">
        <v>20</v>
      </c>
      <c r="AP159" s="68" t="s">
        <v>26</v>
      </c>
      <c r="AQ159" s="113">
        <v>112</v>
      </c>
      <c r="AR159" s="302" t="str">
        <f>IF(ISNA(VLOOKUP(AT159,[1]FISQ!$D$2:$J$1713,7,0)),"-",VLOOKUP(AT159,[1]FISQ!$D$2:$J$1713,7,0))</f>
        <v>-</v>
      </c>
      <c r="AS159" s="302" t="str">
        <f>IF(ISNA(VLOOKUP(AT159,[1]FISQ!$D$2:$J$1713,4,0)),"-",CONCATENATE("(",VLOOKUP(AT159,[1]FISQ!$D$2:$J$1713,4,0),")"))</f>
        <v>-</v>
      </c>
      <c r="AT159" s="71" t="s">
        <v>321</v>
      </c>
      <c r="AU159" s="38"/>
      <c r="AV159" s="38"/>
      <c r="AW159" s="38"/>
    </row>
    <row r="160" spans="1:49" ht="51">
      <c r="A160" s="33">
        <v>156</v>
      </c>
      <c r="B160" s="33" t="str">
        <f t="shared" si="7"/>
        <v>0281_-</v>
      </c>
      <c r="C160" s="33" t="str">
        <f t="shared" si="8"/>
        <v>1//-</v>
      </c>
      <c r="D160" s="61">
        <v>281</v>
      </c>
      <c r="E160" s="67" t="s">
        <v>219</v>
      </c>
      <c r="F160" s="395" t="s">
        <v>6573</v>
      </c>
      <c r="G160" s="62" t="str">
        <f>VLOOKUP(CONCATENATE(TEXT(I160,"0"),"_",TEXT(F160,"0")),[1]CodC!$A$2:$D$250,4,0)</f>
        <v>Matérias e objetos que apresentam um perigo de projeções sem perigo de explosão em massa.
Matéria explosiva propulsora ou outra matéria explosiva deflagrante ou objeto que contém uma tal matéria explosiva.</v>
      </c>
      <c r="H160" s="395" t="s">
        <v>19</v>
      </c>
      <c r="I160" s="64">
        <v>1</v>
      </c>
      <c r="J160" s="64" t="s">
        <v>222</v>
      </c>
      <c r="K160" s="69" t="s">
        <v>19</v>
      </c>
      <c r="L160" s="64" t="s">
        <v>19</v>
      </c>
      <c r="M160" s="64"/>
      <c r="N160" s="64" t="s">
        <v>19</v>
      </c>
      <c r="O160" s="64" t="s">
        <v>19</v>
      </c>
      <c r="P160" s="113" t="s">
        <v>22431</v>
      </c>
      <c r="Q160" s="70" t="s">
        <v>7224</v>
      </c>
      <c r="R160" s="70" t="s">
        <v>22</v>
      </c>
      <c r="S160" s="65" t="str">
        <f t="shared" si="6"/>
        <v xml:space="preserve"> SW1 </v>
      </c>
      <c r="T160" s="69" t="s">
        <v>19</v>
      </c>
      <c r="U160" s="69"/>
      <c r="V160" s="69"/>
      <c r="W160" s="69"/>
      <c r="X160" s="69"/>
      <c r="Y160" s="69"/>
      <c r="Z160" s="69"/>
      <c r="AA160" s="69"/>
      <c r="AB160" s="69"/>
      <c r="AC160" s="69"/>
      <c r="AD160" s="69"/>
      <c r="AE160" s="69"/>
      <c r="AF160" s="69"/>
      <c r="AG160" s="69"/>
      <c r="AH160" s="69"/>
      <c r="AI160" s="69"/>
      <c r="AJ160" s="69"/>
      <c r="AK160" s="69"/>
      <c r="AL160" s="69"/>
      <c r="AM160" s="70" t="s">
        <v>28</v>
      </c>
      <c r="AN160" s="63" t="str">
        <f>IF(ISNA(VLOOKUP(D160,[1]GRE_Tabela2!$A$4:$D$112,4,0)),"-",VLOOKUP(D160,[1]GRE_Tabela2!$A$4:$D$112,4,0))</f>
        <v>-</v>
      </c>
      <c r="AO160" s="68" t="s">
        <v>20</v>
      </c>
      <c r="AP160" s="68" t="s">
        <v>26</v>
      </c>
      <c r="AQ160" s="113">
        <v>112</v>
      </c>
      <c r="AR160" s="302" t="str">
        <f>IF(ISNA(VLOOKUP(AT160,[1]FISQ!$D$2:$J$1713,7,0)),"-",VLOOKUP(AT160,[1]FISQ!$D$2:$J$1713,7,0))</f>
        <v>-</v>
      </c>
      <c r="AS160" s="302" t="str">
        <f>IF(ISNA(VLOOKUP(AT160,[1]FISQ!$D$2:$J$1713,4,0)),"-",CONCATENATE("(",VLOOKUP(AT160,[1]FISQ!$D$2:$J$1713,4,0),")"))</f>
        <v>-</v>
      </c>
      <c r="AT160" s="71" t="s">
        <v>322</v>
      </c>
      <c r="AU160" s="38"/>
      <c r="AV160" s="38"/>
      <c r="AW160" s="38"/>
    </row>
    <row r="161" spans="1:49" ht="89.25">
      <c r="A161" s="33">
        <v>157</v>
      </c>
      <c r="B161" s="33" t="str">
        <f t="shared" si="7"/>
        <v>0282_-</v>
      </c>
      <c r="C161" s="33" t="str">
        <f t="shared" si="8"/>
        <v>1//-</v>
      </c>
      <c r="D161" s="61">
        <v>282</v>
      </c>
      <c r="E161" s="67" t="s">
        <v>323</v>
      </c>
      <c r="F161" s="395" t="s">
        <v>6551</v>
      </c>
      <c r="G161" s="62" t="str">
        <f>VLOOKUP(CONCATENATE(TEXT(I161,"0"),"_",TEXT(F161,"0")),[1]CodC!$A$2:$D$250,4,0)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1" s="395" t="s">
        <v>19</v>
      </c>
      <c r="I161" s="64">
        <v>1</v>
      </c>
      <c r="J161" s="64" t="s">
        <v>222</v>
      </c>
      <c r="K161" s="69" t="s">
        <v>19</v>
      </c>
      <c r="L161" s="64" t="s">
        <v>19</v>
      </c>
      <c r="M161" s="64"/>
      <c r="N161" s="64" t="s">
        <v>19</v>
      </c>
      <c r="O161" s="64" t="s">
        <v>19</v>
      </c>
      <c r="P161" s="113" t="s">
        <v>22431</v>
      </c>
      <c r="Q161" s="70" t="s">
        <v>7224</v>
      </c>
      <c r="R161" s="70" t="s">
        <v>22</v>
      </c>
      <c r="S161" s="65" t="str">
        <f t="shared" si="6"/>
        <v xml:space="preserve"> SW1 </v>
      </c>
      <c r="T161" s="69" t="s">
        <v>19</v>
      </c>
      <c r="U161" s="69"/>
      <c r="V161" s="69"/>
      <c r="W161" s="69"/>
      <c r="X161" s="69"/>
      <c r="Y161" s="69"/>
      <c r="Z161" s="69"/>
      <c r="AA161" s="69"/>
      <c r="AB161" s="69"/>
      <c r="AC161" s="69"/>
      <c r="AD161" s="69"/>
      <c r="AE161" s="69"/>
      <c r="AF161" s="69"/>
      <c r="AG161" s="69"/>
      <c r="AH161" s="69"/>
      <c r="AI161" s="69"/>
      <c r="AJ161" s="69"/>
      <c r="AK161" s="69"/>
      <c r="AL161" s="69"/>
      <c r="AM161" s="70" t="s">
        <v>23</v>
      </c>
      <c r="AN161" s="63" t="str">
        <f>IF(ISNA(VLOOKUP(D161,[1]GRE_Tabela2!$A$4:$D$112,4,0)),"-",VLOOKUP(D161,[1]GRE_Tabela2!$A$4:$D$112,4,0))</f>
        <v>-</v>
      </c>
      <c r="AO161" s="68" t="s">
        <v>20</v>
      </c>
      <c r="AP161" s="68" t="s">
        <v>21</v>
      </c>
      <c r="AQ161" s="113">
        <v>112</v>
      </c>
      <c r="AR161" s="302" t="str">
        <f>IF(ISNA(VLOOKUP(AT161,[1]FISQ!$D$2:$J$1713,7,0)),"-",VLOOKUP(AT161,[1]FISQ!$D$2:$J$1713,7,0))</f>
        <v>-</v>
      </c>
      <c r="AS161" s="302" t="str">
        <f>IF(ISNA(VLOOKUP(AT161,[1]FISQ!$D$2:$J$1713,4,0)),"-",CONCATENATE("(",VLOOKUP(AT161,[1]FISQ!$D$2:$J$1713,4,0),")"))</f>
        <v>-</v>
      </c>
      <c r="AT161" s="71" t="s">
        <v>324</v>
      </c>
      <c r="AU161" s="38"/>
      <c r="AV161" s="38"/>
      <c r="AW161" s="38"/>
    </row>
    <row r="162" spans="1:49" ht="76.5">
      <c r="A162" s="33">
        <v>158</v>
      </c>
      <c r="B162" s="33" t="str">
        <f t="shared" si="7"/>
        <v>0283_-</v>
      </c>
      <c r="C162" s="33" t="str">
        <f t="shared" si="8"/>
        <v>1//-</v>
      </c>
      <c r="D162" s="61">
        <v>283</v>
      </c>
      <c r="E162" s="67" t="s">
        <v>68</v>
      </c>
      <c r="F162" s="395" t="s">
        <v>6559</v>
      </c>
      <c r="G162" s="62" t="str">
        <f>VLOOKUP(CONCATENATE(TEXT(I162,"0"),"_",TEXT(F162,"0")),[1]CodC!$A$2:$D$250,4,0)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2" s="395" t="s">
        <v>19</v>
      </c>
      <c r="I162" s="64">
        <v>1</v>
      </c>
      <c r="J162" s="64" t="s">
        <v>222</v>
      </c>
      <c r="K162" s="69" t="s">
        <v>19</v>
      </c>
      <c r="L162" s="64" t="s">
        <v>19</v>
      </c>
      <c r="M162" s="64"/>
      <c r="N162" s="64" t="s">
        <v>19</v>
      </c>
      <c r="O162" s="64" t="s">
        <v>19</v>
      </c>
      <c r="P162" s="113" t="s">
        <v>22431</v>
      </c>
      <c r="Q162" s="70" t="s">
        <v>7225</v>
      </c>
      <c r="R162" s="70" t="s">
        <v>33</v>
      </c>
      <c r="S162" s="65" t="str">
        <f t="shared" si="6"/>
        <v xml:space="preserve"> SW1 </v>
      </c>
      <c r="T162" s="69" t="s">
        <v>19</v>
      </c>
      <c r="U162" s="69"/>
      <c r="V162" s="69"/>
      <c r="W162" s="69"/>
      <c r="X162" s="69"/>
      <c r="Y162" s="69"/>
      <c r="Z162" s="69"/>
      <c r="AA162" s="69"/>
      <c r="AB162" s="69"/>
      <c r="AC162" s="69"/>
      <c r="AD162" s="69"/>
      <c r="AE162" s="69"/>
      <c r="AF162" s="69"/>
      <c r="AG162" s="69"/>
      <c r="AH162" s="69"/>
      <c r="AI162" s="69"/>
      <c r="AJ162" s="69"/>
      <c r="AK162" s="69"/>
      <c r="AL162" s="69"/>
      <c r="AM162" s="70" t="s">
        <v>28</v>
      </c>
      <c r="AN162" s="63" t="str">
        <f>IF(ISNA(VLOOKUP(D162,[1]GRE_Tabela2!$A$4:$D$112,4,0)),"-",VLOOKUP(D162,[1]GRE_Tabela2!$A$4:$D$112,4,0))</f>
        <v>-</v>
      </c>
      <c r="AO162" s="68" t="s">
        <v>20</v>
      </c>
      <c r="AP162" s="68" t="s">
        <v>26</v>
      </c>
      <c r="AQ162" s="113">
        <v>112</v>
      </c>
      <c r="AR162" s="302" t="str">
        <f>IF(ISNA(VLOOKUP(AT162,[1]FISQ!$D$2:$J$1713,7,0)),"-",VLOOKUP(AT162,[1]FISQ!$D$2:$J$1713,7,0))</f>
        <v>-</v>
      </c>
      <c r="AS162" s="302" t="str">
        <f>IF(ISNA(VLOOKUP(AT162,[1]FISQ!$D$2:$J$1713,4,0)),"-",CONCATENATE("(",VLOOKUP(AT162,[1]FISQ!$D$2:$J$1713,4,0),")"))</f>
        <v>-</v>
      </c>
      <c r="AT162" s="71" t="s">
        <v>325</v>
      </c>
      <c r="AU162" s="38"/>
      <c r="AV162" s="38"/>
      <c r="AW162" s="38"/>
    </row>
    <row r="163" spans="1:49" ht="89.25">
      <c r="A163" s="33">
        <v>159</v>
      </c>
      <c r="B163" s="33" t="str">
        <f t="shared" si="7"/>
        <v>0284_-</v>
      </c>
      <c r="C163" s="33" t="str">
        <f t="shared" si="8"/>
        <v>1//-</v>
      </c>
      <c r="D163" s="61">
        <v>284</v>
      </c>
      <c r="E163" s="67" t="s">
        <v>326</v>
      </c>
      <c r="F163" s="395" t="s">
        <v>6551</v>
      </c>
      <c r="G163" s="62" t="str">
        <f>VLOOKUP(CONCATENATE(TEXT(I163,"0"),"_",TEXT(F163,"0")),[1]CodC!$A$2:$D$250,4,0)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3" s="395" t="s">
        <v>19</v>
      </c>
      <c r="I163" s="64">
        <v>1</v>
      </c>
      <c r="J163" s="64" t="s">
        <v>222</v>
      </c>
      <c r="K163" s="69" t="s">
        <v>19</v>
      </c>
      <c r="L163" s="64" t="s">
        <v>19</v>
      </c>
      <c r="M163" s="64"/>
      <c r="N163" s="64" t="s">
        <v>19</v>
      </c>
      <c r="O163" s="64" t="s">
        <v>19</v>
      </c>
      <c r="P163" s="113" t="s">
        <v>22431</v>
      </c>
      <c r="Q163" s="70" t="s">
        <v>7225</v>
      </c>
      <c r="R163" s="70" t="s">
        <v>33</v>
      </c>
      <c r="S163" s="65" t="str">
        <f t="shared" si="6"/>
        <v xml:space="preserve"> SW1 </v>
      </c>
      <c r="T163" s="69" t="s">
        <v>19</v>
      </c>
      <c r="U163" s="69"/>
      <c r="V163" s="69"/>
      <c r="W163" s="69"/>
      <c r="X163" s="69"/>
      <c r="Y163" s="69"/>
      <c r="Z163" s="69"/>
      <c r="AA163" s="69"/>
      <c r="AB163" s="69"/>
      <c r="AC163" s="69"/>
      <c r="AD163" s="69"/>
      <c r="AE163" s="69"/>
      <c r="AF163" s="69"/>
      <c r="AG163" s="69"/>
      <c r="AH163" s="69"/>
      <c r="AI163" s="69"/>
      <c r="AJ163" s="69"/>
      <c r="AK163" s="69"/>
      <c r="AL163" s="69"/>
      <c r="AM163" s="70" t="s">
        <v>28</v>
      </c>
      <c r="AN163" s="63" t="str">
        <f>IF(ISNA(VLOOKUP(D163,[1]GRE_Tabela2!$A$4:$D$112,4,0)),"-",VLOOKUP(D163,[1]GRE_Tabela2!$A$4:$D$112,4,0))</f>
        <v>-</v>
      </c>
      <c r="AO163" s="68" t="s">
        <v>20</v>
      </c>
      <c r="AP163" s="68" t="s">
        <v>26</v>
      </c>
      <c r="AQ163" s="113">
        <v>112</v>
      </c>
      <c r="AR163" s="302" t="str">
        <f>IF(ISNA(VLOOKUP(AT163,[1]FISQ!$D$2:$J$1713,7,0)),"-",VLOOKUP(AT163,[1]FISQ!$D$2:$J$1713,7,0))</f>
        <v>-</v>
      </c>
      <c r="AS163" s="302" t="str">
        <f>IF(ISNA(VLOOKUP(AT163,[1]FISQ!$D$2:$J$1713,4,0)),"-",CONCATENATE("(",VLOOKUP(AT163,[1]FISQ!$D$2:$J$1713,4,0),")"))</f>
        <v>-</v>
      </c>
      <c r="AT163" s="71" t="s">
        <v>327</v>
      </c>
      <c r="AU163" s="38"/>
      <c r="AV163" s="38"/>
      <c r="AW163" s="38"/>
    </row>
    <row r="164" spans="1:49" ht="76.5">
      <c r="A164" s="33">
        <v>160</v>
      </c>
      <c r="B164" s="33" t="str">
        <f t="shared" si="7"/>
        <v>0285_-</v>
      </c>
      <c r="C164" s="33" t="str">
        <f t="shared" si="8"/>
        <v>1//-</v>
      </c>
      <c r="D164" s="61">
        <v>285</v>
      </c>
      <c r="E164" s="67" t="s">
        <v>326</v>
      </c>
      <c r="F164" s="395" t="s">
        <v>6559</v>
      </c>
      <c r="G164" s="62" t="str">
        <f>VLOOKUP(CONCATENATE(TEXT(I164,"0"),"_",TEXT(F164,"0")),[1]CodC!$A$2:$D$250,4,0)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4" s="395" t="s">
        <v>19</v>
      </c>
      <c r="I164" s="64">
        <v>1</v>
      </c>
      <c r="J164" s="64" t="s">
        <v>222</v>
      </c>
      <c r="K164" s="69" t="s">
        <v>19</v>
      </c>
      <c r="L164" s="64" t="s">
        <v>19</v>
      </c>
      <c r="M164" s="64"/>
      <c r="N164" s="64" t="s">
        <v>19</v>
      </c>
      <c r="O164" s="64" t="s">
        <v>19</v>
      </c>
      <c r="P164" s="113" t="s">
        <v>22431</v>
      </c>
      <c r="Q164" s="70" t="s">
        <v>7225</v>
      </c>
      <c r="R164" s="70" t="s">
        <v>33</v>
      </c>
      <c r="S164" s="65" t="str">
        <f t="shared" si="6"/>
        <v xml:space="preserve"> SW1 </v>
      </c>
      <c r="T164" s="69" t="s">
        <v>19</v>
      </c>
      <c r="U164" s="69"/>
      <c r="V164" s="69"/>
      <c r="W164" s="69"/>
      <c r="X164" s="69"/>
      <c r="Y164" s="69"/>
      <c r="Z164" s="69"/>
      <c r="AA164" s="69"/>
      <c r="AB164" s="69"/>
      <c r="AC164" s="69"/>
      <c r="AD164" s="69"/>
      <c r="AE164" s="69"/>
      <c r="AF164" s="69"/>
      <c r="AG164" s="69"/>
      <c r="AH164" s="69"/>
      <c r="AI164" s="69"/>
      <c r="AJ164" s="69"/>
      <c r="AK164" s="69"/>
      <c r="AL164" s="69"/>
      <c r="AM164" s="70" t="s">
        <v>28</v>
      </c>
      <c r="AN164" s="63" t="str">
        <f>IF(ISNA(VLOOKUP(D164,[1]GRE_Tabela2!$A$4:$D$112,4,0)),"-",VLOOKUP(D164,[1]GRE_Tabela2!$A$4:$D$112,4,0))</f>
        <v>-</v>
      </c>
      <c r="AO164" s="68" t="s">
        <v>20</v>
      </c>
      <c r="AP164" s="41" t="s">
        <v>26</v>
      </c>
      <c r="AQ164" s="113">
        <v>112</v>
      </c>
      <c r="AR164" s="302" t="str">
        <f>IF(ISNA(VLOOKUP(AT164,[1]FISQ!$D$2:$J$1713,7,0)),"-",VLOOKUP(AT164,[1]FISQ!$D$2:$J$1713,7,0))</f>
        <v>-</v>
      </c>
      <c r="AS164" s="302" t="str">
        <f>IF(ISNA(VLOOKUP(AT164,[1]FISQ!$D$2:$J$1713,4,0)),"-",CONCATENATE("(",VLOOKUP(AT164,[1]FISQ!$D$2:$J$1713,4,0),")"))</f>
        <v>-</v>
      </c>
      <c r="AT164" s="71" t="s">
        <v>328</v>
      </c>
      <c r="AU164" s="38"/>
      <c r="AV164" s="38"/>
      <c r="AW164" s="38"/>
    </row>
    <row r="165" spans="1:49" ht="89.25">
      <c r="A165" s="33">
        <v>161</v>
      </c>
      <c r="B165" s="33" t="str">
        <f t="shared" si="7"/>
        <v>0286_-</v>
      </c>
      <c r="C165" s="33" t="str">
        <f t="shared" si="8"/>
        <v>1//-</v>
      </c>
      <c r="D165" s="61">
        <v>286</v>
      </c>
      <c r="E165" s="67" t="s">
        <v>329</v>
      </c>
      <c r="F165" s="395" t="s">
        <v>6551</v>
      </c>
      <c r="G165" s="62" t="str">
        <f>VLOOKUP(CONCATENATE(TEXT(I165,"0"),"_",TEXT(F165,"0")),[1]CodC!$A$2:$D$250,4,0)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5" s="395" t="s">
        <v>19</v>
      </c>
      <c r="I165" s="64">
        <v>1</v>
      </c>
      <c r="J165" s="64" t="s">
        <v>222</v>
      </c>
      <c r="K165" s="69" t="s">
        <v>19</v>
      </c>
      <c r="L165" s="64" t="s">
        <v>19</v>
      </c>
      <c r="M165" s="64"/>
      <c r="N165" s="64" t="s">
        <v>19</v>
      </c>
      <c r="O165" s="64" t="s">
        <v>19</v>
      </c>
      <c r="P165" s="113" t="s">
        <v>22431</v>
      </c>
      <c r="Q165" s="70" t="s">
        <v>7225</v>
      </c>
      <c r="R165" s="70" t="s">
        <v>33</v>
      </c>
      <c r="S165" s="65" t="str">
        <f t="shared" si="6"/>
        <v xml:space="preserve"> SW1 </v>
      </c>
      <c r="T165" s="69" t="s">
        <v>19</v>
      </c>
      <c r="U165" s="69"/>
      <c r="V165" s="69"/>
      <c r="W165" s="69"/>
      <c r="X165" s="69"/>
      <c r="Y165" s="69"/>
      <c r="Z165" s="69"/>
      <c r="AA165" s="69"/>
      <c r="AB165" s="69"/>
      <c r="AC165" s="69"/>
      <c r="AD165" s="69"/>
      <c r="AE165" s="69"/>
      <c r="AF165" s="69"/>
      <c r="AG165" s="69"/>
      <c r="AH165" s="69"/>
      <c r="AI165" s="69"/>
      <c r="AJ165" s="69"/>
      <c r="AK165" s="69"/>
      <c r="AL165" s="69"/>
      <c r="AM165" s="70" t="s">
        <v>28</v>
      </c>
      <c r="AN165" s="63" t="str">
        <f>IF(ISNA(VLOOKUP(D165,[1]GRE_Tabela2!$A$4:$D$112,4,0)),"-",VLOOKUP(D165,[1]GRE_Tabela2!$A$4:$D$112,4,0))</f>
        <v>-</v>
      </c>
      <c r="AO165" s="68" t="s">
        <v>20</v>
      </c>
      <c r="AP165" s="68" t="s">
        <v>26</v>
      </c>
      <c r="AQ165" s="113">
        <v>112</v>
      </c>
      <c r="AR165" s="302" t="str">
        <f>IF(ISNA(VLOOKUP(AT165,[1]FISQ!$D$2:$J$1713,7,0)),"-",VLOOKUP(AT165,[1]FISQ!$D$2:$J$1713,7,0))</f>
        <v>-</v>
      </c>
      <c r="AS165" s="302" t="str">
        <f>IF(ISNA(VLOOKUP(AT165,[1]FISQ!$D$2:$J$1713,4,0)),"-",CONCATENATE("(",VLOOKUP(AT165,[1]FISQ!$D$2:$J$1713,4,0),")"))</f>
        <v>-</v>
      </c>
      <c r="AT165" s="71" t="s">
        <v>330</v>
      </c>
      <c r="AU165" s="38"/>
      <c r="AV165" s="38"/>
      <c r="AW165" s="38"/>
    </row>
    <row r="166" spans="1:49" ht="76.5">
      <c r="A166" s="33">
        <v>162</v>
      </c>
      <c r="B166" s="33" t="str">
        <f t="shared" si="7"/>
        <v>0287_-</v>
      </c>
      <c r="C166" s="33" t="str">
        <f t="shared" si="8"/>
        <v>1//-</v>
      </c>
      <c r="D166" s="61">
        <v>287</v>
      </c>
      <c r="E166" s="67" t="s">
        <v>329</v>
      </c>
      <c r="F166" s="395" t="s">
        <v>6559</v>
      </c>
      <c r="G166" s="62" t="str">
        <f>VLOOKUP(CONCATENATE(TEXT(I166,"0"),"_",TEXT(F166,"0")),[1]CodC!$A$2:$D$250,4,0)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6" s="395" t="s">
        <v>19</v>
      </c>
      <c r="I166" s="64">
        <v>1</v>
      </c>
      <c r="J166" s="64" t="s">
        <v>222</v>
      </c>
      <c r="K166" s="69" t="s">
        <v>19</v>
      </c>
      <c r="L166" s="64" t="s">
        <v>19</v>
      </c>
      <c r="M166" s="64"/>
      <c r="N166" s="64" t="s">
        <v>19</v>
      </c>
      <c r="O166" s="64" t="s">
        <v>19</v>
      </c>
      <c r="P166" s="113" t="s">
        <v>22431</v>
      </c>
      <c r="Q166" s="70" t="s">
        <v>7225</v>
      </c>
      <c r="R166" s="70" t="s">
        <v>33</v>
      </c>
      <c r="S166" s="65" t="str">
        <f t="shared" si="6"/>
        <v xml:space="preserve"> SW1 </v>
      </c>
      <c r="T166" s="69" t="s">
        <v>19</v>
      </c>
      <c r="U166" s="69"/>
      <c r="V166" s="69"/>
      <c r="W166" s="69"/>
      <c r="X166" s="69"/>
      <c r="Y166" s="69"/>
      <c r="Z166" s="69"/>
      <c r="AA166" s="69"/>
      <c r="AB166" s="69"/>
      <c r="AC166" s="69"/>
      <c r="AD166" s="69"/>
      <c r="AE166" s="69"/>
      <c r="AF166" s="69"/>
      <c r="AG166" s="69"/>
      <c r="AH166" s="69"/>
      <c r="AI166" s="69"/>
      <c r="AJ166" s="69"/>
      <c r="AK166" s="69"/>
      <c r="AL166" s="69"/>
      <c r="AM166" s="70" t="s">
        <v>28</v>
      </c>
      <c r="AN166" s="63" t="str">
        <f>IF(ISNA(VLOOKUP(D166,[1]GRE_Tabela2!$A$4:$D$112,4,0)),"-",VLOOKUP(D166,[1]GRE_Tabela2!$A$4:$D$112,4,0))</f>
        <v>-</v>
      </c>
      <c r="AO166" s="68" t="s">
        <v>20</v>
      </c>
      <c r="AP166" s="68" t="s">
        <v>26</v>
      </c>
      <c r="AQ166" s="113">
        <v>112</v>
      </c>
      <c r="AR166" s="302" t="str">
        <f>IF(ISNA(VLOOKUP(AT166,[1]FISQ!$D$2:$J$1713,7,0)),"-",VLOOKUP(AT166,[1]FISQ!$D$2:$J$1713,7,0))</f>
        <v>-</v>
      </c>
      <c r="AS166" s="302" t="str">
        <f>IF(ISNA(VLOOKUP(AT166,[1]FISQ!$D$2:$J$1713,4,0)),"-",CONCATENATE("(",VLOOKUP(AT166,[1]FISQ!$D$2:$J$1713,4,0),")"))</f>
        <v>-</v>
      </c>
      <c r="AT166" s="71" t="s">
        <v>331</v>
      </c>
      <c r="AU166" s="38"/>
      <c r="AV166" s="38"/>
      <c r="AW166" s="38"/>
    </row>
    <row r="167" spans="1:49" ht="89.25">
      <c r="A167" s="33">
        <v>163</v>
      </c>
      <c r="B167" s="33" t="str">
        <f t="shared" si="7"/>
        <v>0288_-</v>
      </c>
      <c r="C167" s="33" t="str">
        <f t="shared" si="8"/>
        <v>1//-</v>
      </c>
      <c r="D167" s="61">
        <v>288</v>
      </c>
      <c r="E167" s="67" t="s">
        <v>281</v>
      </c>
      <c r="F167" s="395" t="s">
        <v>6551</v>
      </c>
      <c r="G167" s="62" t="str">
        <f>VLOOKUP(CONCATENATE(TEXT(I167,"0"),"_",TEXT(F167,"0")),[1]CodC!$A$2:$D$250,4,0)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7" s="395" t="s">
        <v>19</v>
      </c>
      <c r="I167" s="64">
        <v>1</v>
      </c>
      <c r="J167" s="64" t="s">
        <v>222</v>
      </c>
      <c r="K167" s="69" t="s">
        <v>19</v>
      </c>
      <c r="L167" s="64" t="s">
        <v>19</v>
      </c>
      <c r="M167" s="64"/>
      <c r="N167" s="64" t="s">
        <v>19</v>
      </c>
      <c r="O167" s="64" t="s">
        <v>19</v>
      </c>
      <c r="P167" s="113" t="s">
        <v>22431</v>
      </c>
      <c r="Q167" s="70" t="s">
        <v>7224</v>
      </c>
      <c r="R167" s="70" t="s">
        <v>22</v>
      </c>
      <c r="S167" s="65" t="str">
        <f t="shared" si="6"/>
        <v xml:space="preserve"> SW1 </v>
      </c>
      <c r="T167" s="69" t="s">
        <v>19</v>
      </c>
      <c r="U167" s="69"/>
      <c r="V167" s="69"/>
      <c r="W167" s="69"/>
      <c r="X167" s="69"/>
      <c r="Y167" s="69"/>
      <c r="Z167" s="69"/>
      <c r="AA167" s="69"/>
      <c r="AB167" s="69"/>
      <c r="AC167" s="69"/>
      <c r="AD167" s="69"/>
      <c r="AE167" s="69"/>
      <c r="AF167" s="69"/>
      <c r="AG167" s="69"/>
      <c r="AH167" s="69"/>
      <c r="AI167" s="69"/>
      <c r="AJ167" s="69"/>
      <c r="AK167" s="69"/>
      <c r="AL167" s="69"/>
      <c r="AM167" s="70" t="s">
        <v>28</v>
      </c>
      <c r="AN167" s="63" t="str">
        <f>IF(ISNA(VLOOKUP(D167,[1]GRE_Tabela2!$A$4:$D$112,4,0)),"-",VLOOKUP(D167,[1]GRE_Tabela2!$A$4:$D$112,4,0))</f>
        <v>-</v>
      </c>
      <c r="AO167" s="68" t="s">
        <v>20</v>
      </c>
      <c r="AP167" s="68" t="s">
        <v>26</v>
      </c>
      <c r="AQ167" s="113">
        <v>112</v>
      </c>
      <c r="AR167" s="302" t="str">
        <f>IF(ISNA(VLOOKUP(AT167,[1]FISQ!$D$2:$J$1713,7,0)),"-",VLOOKUP(AT167,[1]FISQ!$D$2:$J$1713,7,0))</f>
        <v>-</v>
      </c>
      <c r="AS167" s="302" t="str">
        <f>IF(ISNA(VLOOKUP(AT167,[1]FISQ!$D$2:$J$1713,4,0)),"-",CONCATENATE("(",VLOOKUP(AT167,[1]FISQ!$D$2:$J$1713,4,0),")"))</f>
        <v>-</v>
      </c>
      <c r="AT167" s="71" t="s">
        <v>332</v>
      </c>
      <c r="AU167" s="38"/>
      <c r="AV167" s="38"/>
      <c r="AW167" s="38"/>
    </row>
    <row r="168" spans="1:49" ht="114.75">
      <c r="A168" s="33">
        <v>164</v>
      </c>
      <c r="B168" s="33" t="str">
        <f t="shared" si="7"/>
        <v>0289_-</v>
      </c>
      <c r="C168" s="33" t="str">
        <f t="shared" si="8"/>
        <v>1.4//-</v>
      </c>
      <c r="D168" s="61">
        <v>289</v>
      </c>
      <c r="E168" s="67" t="s">
        <v>89</v>
      </c>
      <c r="F168" s="395" t="s">
        <v>6563</v>
      </c>
      <c r="G168" s="62" t="str">
        <f>VLOOKUP(CONCATENATE(TEXT(I168,"0"),"_",TEXT(F168,"0")),[1]CodC!$A$2:$D$250,4,0)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8" s="395" t="s">
        <v>19</v>
      </c>
      <c r="I168" s="64">
        <v>1</v>
      </c>
      <c r="J168" s="64" t="s">
        <v>7242</v>
      </c>
      <c r="K168" s="69" t="s">
        <v>19</v>
      </c>
      <c r="L168" s="64" t="s">
        <v>19</v>
      </c>
      <c r="M168" s="64"/>
      <c r="N168" s="64" t="s">
        <v>19</v>
      </c>
      <c r="O168" s="64" t="s">
        <v>19</v>
      </c>
      <c r="P168" s="113" t="s">
        <v>22425</v>
      </c>
      <c r="Q168" s="70" t="s">
        <v>7228</v>
      </c>
      <c r="R168" s="70" t="s">
        <v>92</v>
      </c>
      <c r="S168" s="65" t="str">
        <f t="shared" si="6"/>
        <v xml:space="preserve"> SW1 </v>
      </c>
      <c r="T168" s="69" t="s">
        <v>19</v>
      </c>
      <c r="U168" s="69"/>
      <c r="V168" s="69"/>
      <c r="W168" s="69"/>
      <c r="X168" s="69"/>
      <c r="Y168" s="69"/>
      <c r="Z168" s="69"/>
      <c r="AA168" s="69"/>
      <c r="AB168" s="69"/>
      <c r="AC168" s="69"/>
      <c r="AD168" s="69"/>
      <c r="AE168" s="69"/>
      <c r="AF168" s="69"/>
      <c r="AG168" s="69"/>
      <c r="AH168" s="69"/>
      <c r="AI168" s="69"/>
      <c r="AJ168" s="69"/>
      <c r="AK168" s="69"/>
      <c r="AL168" s="69"/>
      <c r="AM168" s="70" t="s">
        <v>28</v>
      </c>
      <c r="AN168" s="63" t="str">
        <f>IF(ISNA(VLOOKUP(D168,[1]GRE_Tabela2!$A$4:$D$112,4,0)),"-",VLOOKUP(D168,[1]GRE_Tabela2!$A$4:$D$112,4,0))</f>
        <v>-</v>
      </c>
      <c r="AO168" s="68" t="s">
        <v>20</v>
      </c>
      <c r="AP168" s="68" t="s">
        <v>26</v>
      </c>
      <c r="AQ168" s="113">
        <v>114</v>
      </c>
      <c r="AR168" s="302" t="str">
        <f>IF(ISNA(VLOOKUP(AT168,[1]FISQ!$D$2:$J$1713,7,0)),"-",VLOOKUP(AT168,[1]FISQ!$D$2:$J$1713,7,0))</f>
        <v>-</v>
      </c>
      <c r="AS168" s="302" t="str">
        <f>IF(ISNA(VLOOKUP(AT168,[1]FISQ!$D$2:$J$1713,4,0)),"-",CONCATENATE("(",VLOOKUP(AT168,[1]FISQ!$D$2:$J$1713,4,0),")"))</f>
        <v>-</v>
      </c>
      <c r="AT168" s="71" t="s">
        <v>333</v>
      </c>
      <c r="AU168" s="38"/>
      <c r="AV168" s="38"/>
      <c r="AW168" s="38"/>
    </row>
    <row r="169" spans="1:49" ht="89.25">
      <c r="A169" s="33">
        <v>165</v>
      </c>
      <c r="B169" s="33" t="str">
        <f t="shared" si="7"/>
        <v>0290_-</v>
      </c>
      <c r="C169" s="33" t="str">
        <f t="shared" si="8"/>
        <v>1//-</v>
      </c>
      <c r="D169" s="61">
        <v>290</v>
      </c>
      <c r="E169" s="67" t="s">
        <v>137</v>
      </c>
      <c r="F169" s="395" t="s">
        <v>6551</v>
      </c>
      <c r="G169" s="62" t="str">
        <f>VLOOKUP(CONCATENATE(TEXT(I169,"0"),"_",TEXT(F169,"0")),[1]CodC!$A$2:$D$250,4,0)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169" s="395" t="s">
        <v>19</v>
      </c>
      <c r="I169" s="64">
        <v>1</v>
      </c>
      <c r="J169" s="64" t="s">
        <v>222</v>
      </c>
      <c r="K169" s="69" t="s">
        <v>19</v>
      </c>
      <c r="L169" s="64" t="s">
        <v>19</v>
      </c>
      <c r="M169" s="64"/>
      <c r="N169" s="64" t="s">
        <v>19</v>
      </c>
      <c r="O169" s="64" t="s">
        <v>19</v>
      </c>
      <c r="P169" s="113" t="s">
        <v>22431</v>
      </c>
      <c r="Q169" s="70" t="s">
        <v>7225</v>
      </c>
      <c r="R169" s="70" t="s">
        <v>33</v>
      </c>
      <c r="S169" s="65" t="str">
        <f t="shared" si="6"/>
        <v xml:space="preserve"> SW1 </v>
      </c>
      <c r="T169" s="69" t="s">
        <v>19</v>
      </c>
      <c r="U169" s="69"/>
      <c r="V169" s="69"/>
      <c r="W169" s="69"/>
      <c r="X169" s="69"/>
      <c r="Y169" s="69"/>
      <c r="Z169" s="69"/>
      <c r="AA169" s="69"/>
      <c r="AB169" s="69"/>
      <c r="AC169" s="69"/>
      <c r="AD169" s="69"/>
      <c r="AE169" s="69"/>
      <c r="AF169" s="69"/>
      <c r="AG169" s="69"/>
      <c r="AH169" s="69"/>
      <c r="AI169" s="69"/>
      <c r="AJ169" s="69"/>
      <c r="AK169" s="69"/>
      <c r="AL169" s="69"/>
      <c r="AM169" s="70" t="s">
        <v>28</v>
      </c>
      <c r="AN169" s="63" t="str">
        <f>IF(ISNA(VLOOKUP(D169,[1]GRE_Tabela2!$A$4:$D$112,4,0)),"-",VLOOKUP(D169,[1]GRE_Tabela2!$A$4:$D$112,4,0))</f>
        <v>-</v>
      </c>
      <c r="AO169" s="68" t="s">
        <v>20</v>
      </c>
      <c r="AP169" s="68" t="s">
        <v>26</v>
      </c>
      <c r="AQ169" s="113">
        <v>112</v>
      </c>
      <c r="AR169" s="302" t="str">
        <f>IF(ISNA(VLOOKUP(AT169,[1]FISQ!$D$2:$J$1713,7,0)),"-",VLOOKUP(AT169,[1]FISQ!$D$2:$J$1713,7,0))</f>
        <v>-</v>
      </c>
      <c r="AS169" s="302" t="str">
        <f>IF(ISNA(VLOOKUP(AT169,[1]FISQ!$D$2:$J$1713,4,0)),"-",CONCATENATE("(",VLOOKUP(AT169,[1]FISQ!$D$2:$J$1713,4,0),")"))</f>
        <v>-</v>
      </c>
      <c r="AT169" s="71" t="s">
        <v>334</v>
      </c>
      <c r="AU169" s="38"/>
      <c r="AV169" s="38"/>
      <c r="AW169" s="38"/>
    </row>
    <row r="170" spans="1:49" ht="63.75">
      <c r="A170" s="33">
        <v>166</v>
      </c>
      <c r="B170" s="33" t="str">
        <f t="shared" si="7"/>
        <v>0291_-</v>
      </c>
      <c r="C170" s="33" t="str">
        <f t="shared" si="8"/>
        <v>1//-</v>
      </c>
      <c r="D170" s="61">
        <v>291</v>
      </c>
      <c r="E170" s="67" t="s">
        <v>60</v>
      </c>
      <c r="F170" s="395" t="s">
        <v>6554</v>
      </c>
      <c r="G170" s="62" t="str">
        <f>VLOOKUP(CONCATENATE(TEXT(I170,"0"),"_",TEXT(F170,"0")),[1]CodC!$A$2:$D$250,4,0)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170" s="395" t="s">
        <v>19</v>
      </c>
      <c r="I170" s="64">
        <v>1</v>
      </c>
      <c r="J170" s="64" t="s">
        <v>222</v>
      </c>
      <c r="K170" s="69" t="s">
        <v>19</v>
      </c>
      <c r="L170" s="64" t="s">
        <v>19</v>
      </c>
      <c r="M170" s="64"/>
      <c r="N170" s="64" t="s">
        <v>19</v>
      </c>
      <c r="O170" s="64" t="s">
        <v>19</v>
      </c>
      <c r="P170" s="113" t="s">
        <v>22431</v>
      </c>
      <c r="Q170" s="70" t="s">
        <v>7225</v>
      </c>
      <c r="R170" s="70" t="s">
        <v>33</v>
      </c>
      <c r="S170" s="65" t="str">
        <f t="shared" si="6"/>
        <v xml:space="preserve"> SW1 </v>
      </c>
      <c r="T170" s="69" t="s">
        <v>19</v>
      </c>
      <c r="U170" s="69"/>
      <c r="V170" s="69"/>
      <c r="W170" s="69"/>
      <c r="X170" s="69"/>
      <c r="Y170" s="69"/>
      <c r="Z170" s="69"/>
      <c r="AA170" s="69"/>
      <c r="AB170" s="69"/>
      <c r="AC170" s="69"/>
      <c r="AD170" s="69"/>
      <c r="AE170" s="69"/>
      <c r="AF170" s="69"/>
      <c r="AG170" s="69"/>
      <c r="AH170" s="69"/>
      <c r="AI170" s="69"/>
      <c r="AJ170" s="69"/>
      <c r="AK170" s="69"/>
      <c r="AL170" s="69"/>
      <c r="AM170" s="70" t="s">
        <v>28</v>
      </c>
      <c r="AN170" s="63" t="str">
        <f>IF(ISNA(VLOOKUP(D170,[1]GRE_Tabela2!$A$4:$D$112,4,0)),"-",VLOOKUP(D170,[1]GRE_Tabela2!$A$4:$D$112,4,0))</f>
        <v>-</v>
      </c>
      <c r="AO170" s="68" t="s">
        <v>20</v>
      </c>
      <c r="AP170" s="68" t="s">
        <v>26</v>
      </c>
      <c r="AQ170" s="113">
        <v>112</v>
      </c>
      <c r="AR170" s="302" t="str">
        <f>IF(ISNA(VLOOKUP(AT170,[1]FISQ!$D$2:$J$1713,7,0)),"-",VLOOKUP(AT170,[1]FISQ!$D$2:$J$1713,7,0))</f>
        <v>-</v>
      </c>
      <c r="AS170" s="302" t="str">
        <f>IF(ISNA(VLOOKUP(AT170,[1]FISQ!$D$2:$J$1713,4,0)),"-",CONCATENATE("(",VLOOKUP(AT170,[1]FISQ!$D$2:$J$1713,4,0),")"))</f>
        <v>-</v>
      </c>
      <c r="AT170" s="71" t="s">
        <v>335</v>
      </c>
      <c r="AU170" s="38"/>
      <c r="AV170" s="38"/>
      <c r="AW170" s="38"/>
    </row>
    <row r="171" spans="1:49" ht="76.5">
      <c r="A171" s="33">
        <v>167</v>
      </c>
      <c r="B171" s="33" t="str">
        <f t="shared" si="7"/>
        <v>0292_-</v>
      </c>
      <c r="C171" s="33" t="str">
        <f t="shared" si="8"/>
        <v>1//-</v>
      </c>
      <c r="D171" s="61">
        <v>292</v>
      </c>
      <c r="E171" s="67" t="s">
        <v>326</v>
      </c>
      <c r="F171" s="395" t="s">
        <v>6552</v>
      </c>
      <c r="G171" s="62" t="str">
        <f>VLOOKUP(CONCATENATE(TEXT(I171,"0"),"_",TEXT(F171,"0")),[1]CodC!$A$2:$D$250,4,0)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171" s="395" t="s">
        <v>19</v>
      </c>
      <c r="I171" s="64">
        <v>1</v>
      </c>
      <c r="J171" s="64" t="s">
        <v>222</v>
      </c>
      <c r="K171" s="69" t="s">
        <v>19</v>
      </c>
      <c r="L171" s="64" t="s">
        <v>19</v>
      </c>
      <c r="M171" s="64"/>
      <c r="N171" s="64" t="s">
        <v>19</v>
      </c>
      <c r="O171" s="64" t="s">
        <v>19</v>
      </c>
      <c r="P171" s="113" t="s">
        <v>22431</v>
      </c>
      <c r="Q171" s="70" t="s">
        <v>7225</v>
      </c>
      <c r="R171" s="70" t="s">
        <v>33</v>
      </c>
      <c r="S171" s="65" t="str">
        <f t="shared" si="6"/>
        <v xml:space="preserve"> SW1 </v>
      </c>
      <c r="T171" s="69" t="s">
        <v>19</v>
      </c>
      <c r="U171" s="69"/>
      <c r="V171" s="69"/>
      <c r="W171" s="69"/>
      <c r="X171" s="69"/>
      <c r="Y171" s="69"/>
      <c r="Z171" s="69"/>
      <c r="AA171" s="69"/>
      <c r="AB171" s="69"/>
      <c r="AC171" s="69"/>
      <c r="AD171" s="69"/>
      <c r="AE171" s="69"/>
      <c r="AF171" s="69"/>
      <c r="AG171" s="69"/>
      <c r="AH171" s="69"/>
      <c r="AI171" s="69"/>
      <c r="AJ171" s="69"/>
      <c r="AK171" s="69"/>
      <c r="AL171" s="69"/>
      <c r="AM171" s="70" t="s">
        <v>28</v>
      </c>
      <c r="AN171" s="63" t="str">
        <f>IF(ISNA(VLOOKUP(D171,[1]GRE_Tabela2!$A$4:$D$112,4,0)),"-",VLOOKUP(D171,[1]GRE_Tabela2!$A$4:$D$112,4,0))</f>
        <v>-</v>
      </c>
      <c r="AO171" s="68" t="s">
        <v>20</v>
      </c>
      <c r="AP171" s="68" t="s">
        <v>26</v>
      </c>
      <c r="AQ171" s="113">
        <v>112</v>
      </c>
      <c r="AR171" s="302" t="str">
        <f>IF(ISNA(VLOOKUP(AT171,[1]FISQ!$D$2:$J$1713,7,0)),"-",VLOOKUP(AT171,[1]FISQ!$D$2:$J$1713,7,0))</f>
        <v>-</v>
      </c>
      <c r="AS171" s="302" t="str">
        <f>IF(ISNA(VLOOKUP(AT171,[1]FISQ!$D$2:$J$1713,4,0)),"-",CONCATENATE("(",VLOOKUP(AT171,[1]FISQ!$D$2:$J$1713,4,0),")"))</f>
        <v>-</v>
      </c>
      <c r="AT171" s="71" t="s">
        <v>336</v>
      </c>
      <c r="AU171" s="38"/>
      <c r="AV171" s="38"/>
      <c r="AW171" s="38"/>
    </row>
    <row r="172" spans="1:49" ht="63.75">
      <c r="A172" s="33">
        <v>168</v>
      </c>
      <c r="B172" s="33" t="str">
        <f t="shared" si="7"/>
        <v>0293_-</v>
      </c>
      <c r="C172" s="33" t="str">
        <f t="shared" si="8"/>
        <v>1//-</v>
      </c>
      <c r="D172" s="61">
        <v>293</v>
      </c>
      <c r="E172" s="67" t="s">
        <v>326</v>
      </c>
      <c r="F172" s="395" t="s">
        <v>6554</v>
      </c>
      <c r="G172" s="62" t="str">
        <f>VLOOKUP(CONCATENATE(TEXT(I172,"0"),"_",TEXT(F172,"0")),[1]CodC!$A$2:$D$250,4,0)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172" s="395" t="s">
        <v>19</v>
      </c>
      <c r="I172" s="64">
        <v>1</v>
      </c>
      <c r="J172" s="64" t="s">
        <v>222</v>
      </c>
      <c r="K172" s="69" t="s">
        <v>19</v>
      </c>
      <c r="L172" s="64" t="s">
        <v>19</v>
      </c>
      <c r="M172" s="64"/>
      <c r="N172" s="64" t="s">
        <v>19</v>
      </c>
      <c r="O172" s="64" t="s">
        <v>19</v>
      </c>
      <c r="P172" s="113" t="s">
        <v>22431</v>
      </c>
      <c r="Q172" s="70" t="s">
        <v>7225</v>
      </c>
      <c r="R172" s="70" t="s">
        <v>33</v>
      </c>
      <c r="S172" s="65" t="str">
        <f t="shared" si="6"/>
        <v xml:space="preserve"> SW1 </v>
      </c>
      <c r="T172" s="69" t="s">
        <v>19</v>
      </c>
      <c r="U172" s="69"/>
      <c r="V172" s="69"/>
      <c r="W172" s="69"/>
      <c r="X172" s="69"/>
      <c r="Y172" s="69"/>
      <c r="Z172" s="69"/>
      <c r="AA172" s="69"/>
      <c r="AB172" s="69"/>
      <c r="AC172" s="69"/>
      <c r="AD172" s="69"/>
      <c r="AE172" s="69"/>
      <c r="AF172" s="69"/>
      <c r="AG172" s="69"/>
      <c r="AH172" s="69"/>
      <c r="AI172" s="69"/>
      <c r="AJ172" s="69"/>
      <c r="AK172" s="69"/>
      <c r="AL172" s="69"/>
      <c r="AM172" s="70" t="s">
        <v>28</v>
      </c>
      <c r="AN172" s="63" t="str">
        <f>IF(ISNA(VLOOKUP(D172,[1]GRE_Tabela2!$A$4:$D$112,4,0)),"-",VLOOKUP(D172,[1]GRE_Tabela2!$A$4:$D$112,4,0))</f>
        <v>-</v>
      </c>
      <c r="AO172" s="68" t="s">
        <v>20</v>
      </c>
      <c r="AP172" s="68" t="s">
        <v>26</v>
      </c>
      <c r="AQ172" s="113">
        <v>112</v>
      </c>
      <c r="AR172" s="302" t="str">
        <f>IF(ISNA(VLOOKUP(AT172,[1]FISQ!$D$2:$J$1713,7,0)),"-",VLOOKUP(AT172,[1]FISQ!$D$2:$J$1713,7,0))</f>
        <v>-</v>
      </c>
      <c r="AS172" s="302" t="str">
        <f>IF(ISNA(VLOOKUP(AT172,[1]FISQ!$D$2:$J$1713,4,0)),"-",CONCATENATE("(",VLOOKUP(AT172,[1]FISQ!$D$2:$J$1713,4,0),")"))</f>
        <v>-</v>
      </c>
      <c r="AT172" s="71" t="s">
        <v>337</v>
      </c>
      <c r="AU172" s="38"/>
      <c r="AV172" s="38"/>
      <c r="AW172" s="38"/>
    </row>
    <row r="173" spans="1:49" ht="63.75">
      <c r="A173" s="33">
        <v>169</v>
      </c>
      <c r="B173" s="33" t="str">
        <f t="shared" si="7"/>
        <v>0294_-</v>
      </c>
      <c r="C173" s="33" t="str">
        <f t="shared" si="8"/>
        <v>1//-</v>
      </c>
      <c r="D173" s="61">
        <v>294</v>
      </c>
      <c r="E173" s="67" t="s">
        <v>173</v>
      </c>
      <c r="F173" s="395" t="s">
        <v>6554</v>
      </c>
      <c r="G173" s="62" t="str">
        <f>VLOOKUP(CONCATENATE(TEXT(I173,"0"),"_",TEXT(F173,"0")),[1]CodC!$A$2:$D$250,4,0)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173" s="395" t="s">
        <v>19</v>
      </c>
      <c r="I173" s="64">
        <v>1</v>
      </c>
      <c r="J173" s="64" t="s">
        <v>222</v>
      </c>
      <c r="K173" s="69" t="s">
        <v>19</v>
      </c>
      <c r="L173" s="64" t="s">
        <v>19</v>
      </c>
      <c r="M173" s="64"/>
      <c r="N173" s="64" t="s">
        <v>19</v>
      </c>
      <c r="O173" s="64" t="s">
        <v>19</v>
      </c>
      <c r="P173" s="113" t="s">
        <v>22431</v>
      </c>
      <c r="Q173" s="70" t="s">
        <v>7225</v>
      </c>
      <c r="R173" s="70" t="s">
        <v>33</v>
      </c>
      <c r="S173" s="65" t="str">
        <f t="shared" si="6"/>
        <v xml:space="preserve"> SW1 </v>
      </c>
      <c r="T173" s="69" t="s">
        <v>19</v>
      </c>
      <c r="U173" s="69"/>
      <c r="V173" s="69"/>
      <c r="W173" s="69"/>
      <c r="X173" s="69"/>
      <c r="Y173" s="69"/>
      <c r="Z173" s="69"/>
      <c r="AA173" s="69"/>
      <c r="AB173" s="69"/>
      <c r="AC173" s="69"/>
      <c r="AD173" s="69"/>
      <c r="AE173" s="69"/>
      <c r="AF173" s="69"/>
      <c r="AG173" s="69"/>
      <c r="AH173" s="69"/>
      <c r="AI173" s="69"/>
      <c r="AJ173" s="69"/>
      <c r="AK173" s="69"/>
      <c r="AL173" s="69"/>
      <c r="AM173" s="70" t="s">
        <v>28</v>
      </c>
      <c r="AN173" s="63" t="str">
        <f>IF(ISNA(VLOOKUP(D173,[1]GRE_Tabela2!$A$4:$D$112,4,0)),"-",VLOOKUP(D173,[1]GRE_Tabela2!$A$4:$D$112,4,0))</f>
        <v>-</v>
      </c>
      <c r="AO173" s="68" t="s">
        <v>20</v>
      </c>
      <c r="AP173" s="68" t="s">
        <v>26</v>
      </c>
      <c r="AQ173" s="113">
        <v>112</v>
      </c>
      <c r="AR173" s="302" t="str">
        <f>IF(ISNA(VLOOKUP(AT173,[1]FISQ!$D$2:$J$1713,7,0)),"-",VLOOKUP(AT173,[1]FISQ!$D$2:$J$1713,7,0))</f>
        <v>-</v>
      </c>
      <c r="AS173" s="302" t="str">
        <f>IF(ISNA(VLOOKUP(AT173,[1]FISQ!$D$2:$J$1713,4,0)),"-",CONCATENATE("(",VLOOKUP(AT173,[1]FISQ!$D$2:$J$1713,4,0),")"))</f>
        <v>-</v>
      </c>
      <c r="AT173" s="71" t="s">
        <v>338</v>
      </c>
      <c r="AU173" s="38"/>
      <c r="AV173" s="38"/>
      <c r="AW173" s="38"/>
    </row>
    <row r="174" spans="1:49" ht="63.75">
      <c r="A174" s="33">
        <v>170</v>
      </c>
      <c r="B174" s="33" t="str">
        <f t="shared" si="7"/>
        <v>0295_-</v>
      </c>
      <c r="C174" s="33" t="str">
        <f t="shared" si="8"/>
        <v>1//-</v>
      </c>
      <c r="D174" s="61">
        <v>295</v>
      </c>
      <c r="E174" s="67" t="s">
        <v>213</v>
      </c>
      <c r="F174" s="395" t="s">
        <v>6554</v>
      </c>
      <c r="G174" s="62" t="str">
        <f>VLOOKUP(CONCATENATE(TEXT(I174,"0"),"_",TEXT(F174,"0")),[1]CodC!$A$2:$D$250,4,0)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174" s="395" t="s">
        <v>19</v>
      </c>
      <c r="I174" s="64">
        <v>1</v>
      </c>
      <c r="J174" s="64" t="s">
        <v>222</v>
      </c>
      <c r="K174" s="69" t="s">
        <v>19</v>
      </c>
      <c r="L174" s="64" t="s">
        <v>19</v>
      </c>
      <c r="M174" s="64"/>
      <c r="N174" s="64" t="s">
        <v>19</v>
      </c>
      <c r="O174" s="64" t="s">
        <v>19</v>
      </c>
      <c r="P174" s="113" t="s">
        <v>22431</v>
      </c>
      <c r="Q174" s="70" t="s">
        <v>7225</v>
      </c>
      <c r="R174" s="70" t="s">
        <v>33</v>
      </c>
      <c r="S174" s="65" t="str">
        <f t="shared" si="6"/>
        <v xml:space="preserve"> SW1 </v>
      </c>
      <c r="T174" s="69" t="s">
        <v>19</v>
      </c>
      <c r="U174" s="69"/>
      <c r="V174" s="69"/>
      <c r="W174" s="69"/>
      <c r="X174" s="69"/>
      <c r="Y174" s="69"/>
      <c r="Z174" s="69"/>
      <c r="AA174" s="69"/>
      <c r="AB174" s="69"/>
      <c r="AC174" s="69"/>
      <c r="AD174" s="69"/>
      <c r="AE174" s="69"/>
      <c r="AF174" s="69"/>
      <c r="AG174" s="69"/>
      <c r="AH174" s="69"/>
      <c r="AI174" s="69"/>
      <c r="AJ174" s="69"/>
      <c r="AK174" s="69"/>
      <c r="AL174" s="69"/>
      <c r="AM174" s="70" t="s">
        <v>28</v>
      </c>
      <c r="AN174" s="63" t="str">
        <f>IF(ISNA(VLOOKUP(D174,[1]GRE_Tabela2!$A$4:$D$112,4,0)),"-",VLOOKUP(D174,[1]GRE_Tabela2!$A$4:$D$112,4,0))</f>
        <v>-</v>
      </c>
      <c r="AO174" s="68" t="s">
        <v>20</v>
      </c>
      <c r="AP174" s="68" t="s">
        <v>26</v>
      </c>
      <c r="AQ174" s="113">
        <v>112</v>
      </c>
      <c r="AR174" s="302" t="str">
        <f>IF(ISNA(VLOOKUP(AT174,[1]FISQ!$D$2:$J$1713,7,0)),"-",VLOOKUP(AT174,[1]FISQ!$D$2:$J$1713,7,0))</f>
        <v>-</v>
      </c>
      <c r="AS174" s="302" t="str">
        <f>IF(ISNA(VLOOKUP(AT174,[1]FISQ!$D$2:$J$1713,4,0)),"-",CONCATENATE("(",VLOOKUP(AT174,[1]FISQ!$D$2:$J$1713,4,0),")"))</f>
        <v>-</v>
      </c>
      <c r="AT174" s="71" t="s">
        <v>339</v>
      </c>
      <c r="AU174" s="38"/>
      <c r="AV174" s="38"/>
      <c r="AW174" s="38"/>
    </row>
    <row r="175" spans="1:49" ht="76.5">
      <c r="A175" s="33">
        <v>171</v>
      </c>
      <c r="B175" s="33" t="str">
        <f t="shared" si="7"/>
        <v>0296_-</v>
      </c>
      <c r="C175" s="33" t="str">
        <f t="shared" si="8"/>
        <v>1//-</v>
      </c>
      <c r="D175" s="61">
        <v>296</v>
      </c>
      <c r="E175" s="67" t="s">
        <v>236</v>
      </c>
      <c r="F175" s="395" t="s">
        <v>6552</v>
      </c>
      <c r="G175" s="62" t="str">
        <f>VLOOKUP(CONCATENATE(TEXT(I175,"0"),"_",TEXT(F175,"0")),[1]CodC!$A$2:$D$250,4,0)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175" s="395" t="s">
        <v>19</v>
      </c>
      <c r="I175" s="64">
        <v>1</v>
      </c>
      <c r="J175" s="64" t="s">
        <v>222</v>
      </c>
      <c r="K175" s="69" t="s">
        <v>19</v>
      </c>
      <c r="L175" s="64" t="s">
        <v>19</v>
      </c>
      <c r="M175" s="64"/>
      <c r="N175" s="64" t="s">
        <v>19</v>
      </c>
      <c r="O175" s="64" t="s">
        <v>19</v>
      </c>
      <c r="P175" s="113" t="s">
        <v>22431</v>
      </c>
      <c r="Q175" s="70" t="s">
        <v>7225</v>
      </c>
      <c r="R175" s="70" t="s">
        <v>33</v>
      </c>
      <c r="S175" s="65" t="str">
        <f t="shared" si="6"/>
        <v xml:space="preserve"> SW1 </v>
      </c>
      <c r="T175" s="69" t="s">
        <v>19</v>
      </c>
      <c r="U175" s="69"/>
      <c r="V175" s="69"/>
      <c r="W175" s="69"/>
      <c r="X175" s="69"/>
      <c r="Y175" s="69"/>
      <c r="Z175" s="69"/>
      <c r="AA175" s="69"/>
      <c r="AB175" s="69"/>
      <c r="AC175" s="69"/>
      <c r="AD175" s="69"/>
      <c r="AE175" s="69"/>
      <c r="AF175" s="69"/>
      <c r="AG175" s="69"/>
      <c r="AH175" s="69"/>
      <c r="AI175" s="69"/>
      <c r="AJ175" s="69"/>
      <c r="AK175" s="69"/>
      <c r="AL175" s="69"/>
      <c r="AM175" s="70" t="s">
        <v>28</v>
      </c>
      <c r="AN175" s="63" t="str">
        <f>IF(ISNA(VLOOKUP(D175,[1]GRE_Tabela2!$A$4:$D$112,4,0)),"-",VLOOKUP(D175,[1]GRE_Tabela2!$A$4:$D$112,4,0))</f>
        <v>-</v>
      </c>
      <c r="AO175" s="68" t="s">
        <v>20</v>
      </c>
      <c r="AP175" s="68" t="s">
        <v>26</v>
      </c>
      <c r="AQ175" s="113">
        <v>112</v>
      </c>
      <c r="AR175" s="302" t="str">
        <f>IF(ISNA(VLOOKUP(AT175,[1]FISQ!$D$2:$J$1713,7,0)),"-",VLOOKUP(AT175,[1]FISQ!$D$2:$J$1713,7,0))</f>
        <v>-</v>
      </c>
      <c r="AS175" s="302" t="str">
        <f>IF(ISNA(VLOOKUP(AT175,[1]FISQ!$D$2:$J$1713,4,0)),"-",CONCATENATE("(",VLOOKUP(AT175,[1]FISQ!$D$2:$J$1713,4,0),")"))</f>
        <v>-</v>
      </c>
      <c r="AT175" s="71" t="s">
        <v>340</v>
      </c>
      <c r="AU175" s="38"/>
      <c r="AV175" s="38"/>
      <c r="AW175" s="38"/>
    </row>
    <row r="176" spans="1:49" ht="114.75">
      <c r="A176" s="33">
        <v>172</v>
      </c>
      <c r="B176" s="33" t="str">
        <f t="shared" si="7"/>
        <v>0297_-</v>
      </c>
      <c r="C176" s="33" t="str">
        <f t="shared" si="8"/>
        <v>1.4//-</v>
      </c>
      <c r="D176" s="61">
        <v>297</v>
      </c>
      <c r="E176" s="67" t="s">
        <v>207</v>
      </c>
      <c r="F176" s="395" t="s">
        <v>6549</v>
      </c>
      <c r="G176" s="62" t="str">
        <f>VLOOKUP(CONCATENATE(TEXT(I176,"0"),"_",TEXT(F176,"0")),[1]CodC!$A$2:$D$250,4,0)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76" s="395" t="s">
        <v>19</v>
      </c>
      <c r="I176" s="64">
        <v>1</v>
      </c>
      <c r="J176" s="64" t="s">
        <v>7242</v>
      </c>
      <c r="K176" s="69" t="s">
        <v>19</v>
      </c>
      <c r="L176" s="64" t="s">
        <v>19</v>
      </c>
      <c r="M176" s="64"/>
      <c r="N176" s="64" t="s">
        <v>19</v>
      </c>
      <c r="O176" s="64" t="s">
        <v>19</v>
      </c>
      <c r="P176" s="113" t="s">
        <v>22425</v>
      </c>
      <c r="Q176" s="70" t="s">
        <v>7228</v>
      </c>
      <c r="R176" s="70" t="s">
        <v>92</v>
      </c>
      <c r="S176" s="65" t="str">
        <f t="shared" si="6"/>
        <v xml:space="preserve"> SW1 </v>
      </c>
      <c r="T176" s="69" t="s">
        <v>19</v>
      </c>
      <c r="U176" s="69"/>
      <c r="V176" s="69"/>
      <c r="W176" s="69"/>
      <c r="X176" s="69"/>
      <c r="Y176" s="69"/>
      <c r="Z176" s="69"/>
      <c r="AA176" s="69"/>
      <c r="AB176" s="69"/>
      <c r="AC176" s="69"/>
      <c r="AD176" s="69"/>
      <c r="AE176" s="69"/>
      <c r="AF176" s="69"/>
      <c r="AG176" s="69"/>
      <c r="AH176" s="69"/>
      <c r="AI176" s="69"/>
      <c r="AJ176" s="69"/>
      <c r="AK176" s="69"/>
      <c r="AL176" s="69"/>
      <c r="AM176" s="70" t="s">
        <v>28</v>
      </c>
      <c r="AN176" s="63" t="str">
        <f>IF(ISNA(VLOOKUP(D176,[1]GRE_Tabela2!$A$4:$D$112,4,0)),"-",VLOOKUP(D176,[1]GRE_Tabela2!$A$4:$D$112,4,0))</f>
        <v>-</v>
      </c>
      <c r="AO176" s="68" t="s">
        <v>20</v>
      </c>
      <c r="AP176" s="68" t="s">
        <v>26</v>
      </c>
      <c r="AQ176" s="113">
        <v>114</v>
      </c>
      <c r="AR176" s="302" t="str">
        <f>IF(ISNA(VLOOKUP(AT176,[1]FISQ!$D$2:$J$1713,7,0)),"-",VLOOKUP(AT176,[1]FISQ!$D$2:$J$1713,7,0))</f>
        <v>-</v>
      </c>
      <c r="AS176" s="302" t="str">
        <f>IF(ISNA(VLOOKUP(AT176,[1]FISQ!$D$2:$J$1713,4,0)),"-",CONCATENATE("(",VLOOKUP(AT176,[1]FISQ!$D$2:$J$1713,4,0),")"))</f>
        <v>-</v>
      </c>
      <c r="AT176" s="71" t="s">
        <v>341</v>
      </c>
      <c r="AU176" s="38"/>
      <c r="AV176" s="38"/>
      <c r="AW176" s="38"/>
    </row>
    <row r="177" spans="1:49" ht="114.75">
      <c r="A177" s="33">
        <v>173</v>
      </c>
      <c r="B177" s="33" t="str">
        <f t="shared" si="7"/>
        <v>0299_-</v>
      </c>
      <c r="C177" s="33" t="str">
        <f t="shared" si="8"/>
        <v>1//-</v>
      </c>
      <c r="D177" s="61">
        <v>299</v>
      </c>
      <c r="E177" s="67" t="s">
        <v>64</v>
      </c>
      <c r="F177" s="395" t="s">
        <v>6548</v>
      </c>
      <c r="G177" s="62" t="str">
        <f>VLOOKUP(CONCATENATE(TEXT(I177,"0"),"_",TEXT(F177,"0")),[1]CodC!$A$2:$D$250,4,0)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77" s="395" t="s">
        <v>19</v>
      </c>
      <c r="I177" s="64">
        <v>1</v>
      </c>
      <c r="J177" s="64" t="s">
        <v>222</v>
      </c>
      <c r="K177" s="69" t="s">
        <v>19</v>
      </c>
      <c r="L177" s="64" t="s">
        <v>19</v>
      </c>
      <c r="M177" s="64"/>
      <c r="N177" s="64" t="s">
        <v>19</v>
      </c>
      <c r="O177" s="64" t="s">
        <v>19</v>
      </c>
      <c r="P177" s="113" t="s">
        <v>22431</v>
      </c>
      <c r="Q177" s="70" t="s">
        <v>7225</v>
      </c>
      <c r="R177" s="70" t="s">
        <v>33</v>
      </c>
      <c r="S177" s="65" t="str">
        <f t="shared" si="6"/>
        <v xml:space="preserve"> SW1 </v>
      </c>
      <c r="T177" s="69" t="s">
        <v>19</v>
      </c>
      <c r="U177" s="69"/>
      <c r="V177" s="69"/>
      <c r="W177" s="69"/>
      <c r="X177" s="69"/>
      <c r="Y177" s="69"/>
      <c r="Z177" s="69"/>
      <c r="AA177" s="69"/>
      <c r="AB177" s="69"/>
      <c r="AC177" s="69"/>
      <c r="AD177" s="69"/>
      <c r="AE177" s="69"/>
      <c r="AF177" s="69"/>
      <c r="AG177" s="69"/>
      <c r="AH177" s="69"/>
      <c r="AI177" s="69"/>
      <c r="AJ177" s="69"/>
      <c r="AK177" s="69"/>
      <c r="AL177" s="69"/>
      <c r="AM177" s="70" t="s">
        <v>28</v>
      </c>
      <c r="AN177" s="63" t="str">
        <f>IF(ISNA(VLOOKUP(D177,[1]GRE_Tabela2!$A$4:$D$112,4,0)),"-",VLOOKUP(D177,[1]GRE_Tabela2!$A$4:$D$112,4,0))</f>
        <v>-</v>
      </c>
      <c r="AO177" s="68" t="s">
        <v>20</v>
      </c>
      <c r="AP177" s="68" t="s">
        <v>26</v>
      </c>
      <c r="AQ177" s="113">
        <v>112</v>
      </c>
      <c r="AR177" s="302" t="str">
        <f>IF(ISNA(VLOOKUP(AT177,[1]FISQ!$D$2:$J$1713,7,0)),"-",VLOOKUP(AT177,[1]FISQ!$D$2:$J$1713,7,0))</f>
        <v>-</v>
      </c>
      <c r="AS177" s="302" t="str">
        <f>IF(ISNA(VLOOKUP(AT177,[1]FISQ!$D$2:$J$1713,4,0)),"-",CONCATENATE("(",VLOOKUP(AT177,[1]FISQ!$D$2:$J$1713,4,0),")"))</f>
        <v>-</v>
      </c>
      <c r="AT177" s="71" t="s">
        <v>342</v>
      </c>
      <c r="AU177" s="38"/>
      <c r="AV177" s="38"/>
      <c r="AW177" s="38"/>
    </row>
    <row r="178" spans="1:49" ht="114.75">
      <c r="A178" s="33">
        <v>174</v>
      </c>
      <c r="B178" s="33" t="str">
        <f t="shared" si="7"/>
        <v>0300_-</v>
      </c>
      <c r="C178" s="33" t="str">
        <f t="shared" si="8"/>
        <v>1.4//-</v>
      </c>
      <c r="D178" s="61">
        <v>300</v>
      </c>
      <c r="E178" s="67" t="s">
        <v>32</v>
      </c>
      <c r="F178" s="395" t="s">
        <v>6549</v>
      </c>
      <c r="G178" s="62" t="str">
        <f>VLOOKUP(CONCATENATE(TEXT(I178,"0"),"_",TEXT(F178,"0")),[1]CodC!$A$2:$D$250,4,0)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78" s="395" t="s">
        <v>19</v>
      </c>
      <c r="I178" s="64">
        <v>1</v>
      </c>
      <c r="J178" s="64" t="s">
        <v>7242</v>
      </c>
      <c r="K178" s="69" t="s">
        <v>19</v>
      </c>
      <c r="L178" s="64" t="s">
        <v>19</v>
      </c>
      <c r="M178" s="64"/>
      <c r="N178" s="64" t="s">
        <v>19</v>
      </c>
      <c r="O178" s="64" t="s">
        <v>19</v>
      </c>
      <c r="P178" s="113" t="s">
        <v>22425</v>
      </c>
      <c r="Q178" s="70" t="s">
        <v>7228</v>
      </c>
      <c r="R178" s="70" t="s">
        <v>92</v>
      </c>
      <c r="S178" s="65" t="str">
        <f t="shared" si="6"/>
        <v xml:space="preserve"> SW1 </v>
      </c>
      <c r="T178" s="69" t="s">
        <v>19</v>
      </c>
      <c r="U178" s="69"/>
      <c r="V178" s="69"/>
      <c r="W178" s="69"/>
      <c r="X178" s="69"/>
      <c r="Y178" s="69"/>
      <c r="Z178" s="69"/>
      <c r="AA178" s="69"/>
      <c r="AB178" s="69"/>
      <c r="AC178" s="69"/>
      <c r="AD178" s="69"/>
      <c r="AE178" s="69"/>
      <c r="AF178" s="69"/>
      <c r="AG178" s="69"/>
      <c r="AH178" s="69"/>
      <c r="AI178" s="69"/>
      <c r="AJ178" s="69"/>
      <c r="AK178" s="69"/>
      <c r="AL178" s="69"/>
      <c r="AM178" s="70" t="s">
        <v>28</v>
      </c>
      <c r="AN178" s="63" t="str">
        <f>IF(ISNA(VLOOKUP(D178,[1]GRE_Tabela2!$A$4:$D$112,4,0)),"-",VLOOKUP(D178,[1]GRE_Tabela2!$A$4:$D$112,4,0))</f>
        <v>-</v>
      </c>
      <c r="AO178" s="68" t="s">
        <v>20</v>
      </c>
      <c r="AP178" s="68" t="s">
        <v>26</v>
      </c>
      <c r="AQ178" s="113">
        <v>114</v>
      </c>
      <c r="AR178" s="302" t="str">
        <f>IF(ISNA(VLOOKUP(AT178,[1]FISQ!$D$2:$J$1713,7,0)),"-",VLOOKUP(AT178,[1]FISQ!$D$2:$J$1713,7,0))</f>
        <v>-</v>
      </c>
      <c r="AS178" s="302" t="str">
        <f>IF(ISNA(VLOOKUP(AT178,[1]FISQ!$D$2:$J$1713,4,0)),"-",CONCATENATE("(",VLOOKUP(AT178,[1]FISQ!$D$2:$J$1713,4,0),")"))</f>
        <v>-</v>
      </c>
      <c r="AT178" s="71" t="s">
        <v>343</v>
      </c>
      <c r="AU178" s="38"/>
      <c r="AV178" s="38"/>
      <c r="AW178" s="38"/>
    </row>
    <row r="179" spans="1:49" ht="114.75">
      <c r="A179" s="33">
        <v>175</v>
      </c>
      <c r="B179" s="33" t="str">
        <f t="shared" si="7"/>
        <v>0301_-</v>
      </c>
      <c r="C179" s="33" t="str">
        <f t="shared" si="8"/>
        <v>1.4//6.1/8</v>
      </c>
      <c r="D179" s="61">
        <v>301</v>
      </c>
      <c r="E179" s="67" t="s">
        <v>344</v>
      </c>
      <c r="F179" s="395" t="s">
        <v>6549</v>
      </c>
      <c r="G179" s="62" t="str">
        <f>VLOOKUP(CONCATENATE(TEXT(I179,"0"),"_",TEXT(F179,"0")),[1]CodC!$A$2:$D$250,4,0)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79" s="395" t="s">
        <v>19</v>
      </c>
      <c r="I179" s="64">
        <v>1</v>
      </c>
      <c r="J179" s="64" t="s">
        <v>7242</v>
      </c>
      <c r="K179" s="68" t="s">
        <v>45</v>
      </c>
      <c r="L179" s="64" t="s">
        <v>19</v>
      </c>
      <c r="M179" s="64"/>
      <c r="N179" s="64" t="s">
        <v>19</v>
      </c>
      <c r="O179" s="64" t="s">
        <v>19</v>
      </c>
      <c r="P179" s="113" t="s">
        <v>22431</v>
      </c>
      <c r="Q179" s="70" t="s">
        <v>7228</v>
      </c>
      <c r="R179" s="70" t="s">
        <v>92</v>
      </c>
      <c r="S179" s="65" t="str">
        <f t="shared" si="6"/>
        <v xml:space="preserve"> SW1 </v>
      </c>
      <c r="T179" s="68" t="s">
        <v>345</v>
      </c>
      <c r="U179" s="68"/>
      <c r="V179" s="68"/>
      <c r="W179" s="68"/>
      <c r="X179" s="68"/>
      <c r="Y179" s="68"/>
      <c r="Z179" s="68"/>
      <c r="AA179" s="68"/>
      <c r="AB179" s="68"/>
      <c r="AC179" s="68"/>
      <c r="AD179" s="68"/>
      <c r="AE179" s="68"/>
      <c r="AF179" s="68"/>
      <c r="AG179" s="68"/>
      <c r="AH179" s="68"/>
      <c r="AI179" s="68"/>
      <c r="AJ179" s="68"/>
      <c r="AK179" s="68"/>
      <c r="AL179" s="68"/>
      <c r="AM179" s="70" t="s">
        <v>28</v>
      </c>
      <c r="AN179" s="63" t="str">
        <f>IF(ISNA(VLOOKUP(D179,[1]GRE_Tabela2!$A$4:$D$112,4,0)),"-",VLOOKUP(D179,[1]GRE_Tabela2!$A$4:$D$112,4,0))</f>
        <v>-</v>
      </c>
      <c r="AO179" s="41" t="s">
        <v>20</v>
      </c>
      <c r="AP179" s="68" t="s">
        <v>46</v>
      </c>
      <c r="AQ179" s="113">
        <v>114</v>
      </c>
      <c r="AR179" s="302" t="str">
        <f>IF(ISNA(VLOOKUP(AT179,[1]FISQ!$D$2:$J$1713,7,0)),"-",VLOOKUP(AT179,[1]FISQ!$D$2:$J$1713,7,0))</f>
        <v>-</v>
      </c>
      <c r="AS179" s="302" t="str">
        <f>IF(ISNA(VLOOKUP(AT179,[1]FISQ!$D$2:$J$1713,4,0)),"-",CONCATENATE("(",VLOOKUP(AT179,[1]FISQ!$D$2:$J$1713,4,0),")"))</f>
        <v>-</v>
      </c>
      <c r="AT179" s="71" t="s">
        <v>346</v>
      </c>
      <c r="AU179" s="38" t="s">
        <v>6539</v>
      </c>
      <c r="AV179" s="30"/>
      <c r="AW179" s="38"/>
    </row>
    <row r="180" spans="1:49" ht="114.75">
      <c r="A180" s="33">
        <v>176</v>
      </c>
      <c r="B180" s="33" t="str">
        <f t="shared" si="7"/>
        <v>0303_-</v>
      </c>
      <c r="C180" s="33" t="str">
        <f t="shared" si="8"/>
        <v>1.4//Ver DE204</v>
      </c>
      <c r="D180" s="61">
        <v>303</v>
      </c>
      <c r="E180" s="67" t="s">
        <v>39</v>
      </c>
      <c r="F180" s="395" t="s">
        <v>6549</v>
      </c>
      <c r="G180" s="62" t="str">
        <f>VLOOKUP(CONCATENATE(TEXT(I180,"0"),"_",TEXT(F180,"0")),[1]CodC!$A$2:$D$250,4,0)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0" s="395" t="s">
        <v>19</v>
      </c>
      <c r="I180" s="64">
        <v>1</v>
      </c>
      <c r="J180" s="64" t="s">
        <v>7242</v>
      </c>
      <c r="K180" s="68" t="s">
        <v>40</v>
      </c>
      <c r="L180" s="64" t="s">
        <v>19</v>
      </c>
      <c r="M180" s="64"/>
      <c r="N180" s="64" t="s">
        <v>19</v>
      </c>
      <c r="O180" s="64" t="s">
        <v>41</v>
      </c>
      <c r="P180" s="113" t="s">
        <v>22425</v>
      </c>
      <c r="Q180" s="70" t="s">
        <v>7228</v>
      </c>
      <c r="R180" s="70" t="s">
        <v>92</v>
      </c>
      <c r="S180" s="65" t="str">
        <f t="shared" si="6"/>
        <v xml:space="preserve"> SW1 </v>
      </c>
      <c r="T180" s="69" t="s">
        <v>19</v>
      </c>
      <c r="U180" s="69"/>
      <c r="V180" s="69"/>
      <c r="W180" s="69"/>
      <c r="X180" s="69"/>
      <c r="Y180" s="69"/>
      <c r="Z180" s="69"/>
      <c r="AA180" s="69"/>
      <c r="AB180" s="69"/>
      <c r="AC180" s="69"/>
      <c r="AD180" s="69"/>
      <c r="AE180" s="69"/>
      <c r="AF180" s="69"/>
      <c r="AG180" s="69"/>
      <c r="AH180" s="69"/>
      <c r="AI180" s="69"/>
      <c r="AJ180" s="69"/>
      <c r="AK180" s="69"/>
      <c r="AL180" s="69"/>
      <c r="AM180" s="70" t="s">
        <v>28</v>
      </c>
      <c r="AN180" s="63" t="str">
        <f>IF(ISNA(VLOOKUP(D180,[1]GRE_Tabela2!$A$4:$D$112,4,0)),"-",VLOOKUP(D180,[1]GRE_Tabela2!$A$4:$D$112,4,0))</f>
        <v>-</v>
      </c>
      <c r="AO180" s="68" t="s">
        <v>20</v>
      </c>
      <c r="AP180" s="68" t="s">
        <v>26</v>
      </c>
      <c r="AQ180" s="113">
        <v>114</v>
      </c>
      <c r="AR180" s="302" t="str">
        <f>IF(ISNA(VLOOKUP(AT180,[1]FISQ!$D$2:$J$1713,7,0)),"-",VLOOKUP(AT180,[1]FISQ!$D$2:$J$1713,7,0))</f>
        <v>-</v>
      </c>
      <c r="AS180" s="302" t="str">
        <f>IF(ISNA(VLOOKUP(AT180,[1]FISQ!$D$2:$J$1713,4,0)),"-",CONCATENATE("(",VLOOKUP(AT180,[1]FISQ!$D$2:$J$1713,4,0),")"))</f>
        <v>-</v>
      </c>
      <c r="AT180" s="71" t="s">
        <v>347</v>
      </c>
      <c r="AU180" s="38"/>
      <c r="AV180" s="38"/>
      <c r="AW180" s="38"/>
    </row>
    <row r="181" spans="1:49" ht="114.75">
      <c r="A181" s="33">
        <v>177</v>
      </c>
      <c r="B181" s="33" t="str">
        <f t="shared" si="7"/>
        <v>0305_-</v>
      </c>
      <c r="C181" s="33" t="str">
        <f t="shared" si="8"/>
        <v>1//-</v>
      </c>
      <c r="D181" s="61">
        <v>305</v>
      </c>
      <c r="E181" s="67" t="s">
        <v>131</v>
      </c>
      <c r="F181" s="395" t="s">
        <v>6548</v>
      </c>
      <c r="G181" s="62" t="str">
        <f>VLOOKUP(CONCATENATE(TEXT(I181,"0"),"_",TEXT(F181,"0")),[1]CodC!$A$2:$D$250,4,0)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1" s="395" t="s">
        <v>19</v>
      </c>
      <c r="I181" s="64">
        <v>1</v>
      </c>
      <c r="J181" s="64" t="s">
        <v>222</v>
      </c>
      <c r="K181" s="69" t="s">
        <v>19</v>
      </c>
      <c r="L181" s="64" t="s">
        <v>19</v>
      </c>
      <c r="M181" s="64"/>
      <c r="N181" s="64" t="s">
        <v>19</v>
      </c>
      <c r="O181" s="64" t="s">
        <v>19</v>
      </c>
      <c r="P181" s="113" t="s">
        <v>22431</v>
      </c>
      <c r="Q181" s="70" t="s">
        <v>7225</v>
      </c>
      <c r="R181" s="70" t="s">
        <v>33</v>
      </c>
      <c r="S181" s="65" t="str">
        <f t="shared" si="6"/>
        <v xml:space="preserve"> SW1 </v>
      </c>
      <c r="T181" s="69" t="s">
        <v>19</v>
      </c>
      <c r="U181" s="69"/>
      <c r="V181" s="69"/>
      <c r="W181" s="69"/>
      <c r="X181" s="69"/>
      <c r="Y181" s="69"/>
      <c r="Z181" s="69"/>
      <c r="AA181" s="69"/>
      <c r="AB181" s="69"/>
      <c r="AC181" s="69"/>
      <c r="AD181" s="69"/>
      <c r="AE181" s="69"/>
      <c r="AF181" s="69"/>
      <c r="AG181" s="69"/>
      <c r="AH181" s="69"/>
      <c r="AI181" s="69"/>
      <c r="AJ181" s="69"/>
      <c r="AK181" s="69"/>
      <c r="AL181" s="69"/>
      <c r="AM181" s="70" t="s">
        <v>28</v>
      </c>
      <c r="AN181" s="63" t="str">
        <f>IF(ISNA(VLOOKUP(D181,[1]GRE_Tabela2!$A$4:$D$112,4,0)),"-",VLOOKUP(D181,[1]GRE_Tabela2!$A$4:$D$112,4,0))</f>
        <v>-</v>
      </c>
      <c r="AO181" s="68" t="s">
        <v>20</v>
      </c>
      <c r="AP181" s="68" t="s">
        <v>21</v>
      </c>
      <c r="AQ181" s="113">
        <v>112</v>
      </c>
      <c r="AR181" s="302" t="str">
        <f>IF(ISNA(VLOOKUP(AT181,[1]FISQ!$D$2:$J$1713,7,0)),"-",VLOOKUP(AT181,[1]FISQ!$D$2:$J$1713,7,0))</f>
        <v>-</v>
      </c>
      <c r="AS181" s="302" t="str">
        <f>IF(ISNA(VLOOKUP(AT181,[1]FISQ!$D$2:$J$1713,4,0)),"-",CONCATENATE("(",VLOOKUP(AT181,[1]FISQ!$D$2:$J$1713,4,0),")"))</f>
        <v>-</v>
      </c>
      <c r="AT181" s="71" t="s">
        <v>348</v>
      </c>
      <c r="AU181" s="38"/>
      <c r="AV181" s="38"/>
      <c r="AW181" s="38"/>
    </row>
    <row r="182" spans="1:49" ht="114.75">
      <c r="A182" s="33">
        <v>178</v>
      </c>
      <c r="B182" s="33" t="str">
        <f t="shared" si="7"/>
        <v>0306_-</v>
      </c>
      <c r="C182" s="33" t="str">
        <f t="shared" si="8"/>
        <v>1.4//-</v>
      </c>
      <c r="D182" s="61">
        <v>306</v>
      </c>
      <c r="E182" s="67" t="s">
        <v>246</v>
      </c>
      <c r="F182" s="395" t="s">
        <v>6549</v>
      </c>
      <c r="G182" s="62" t="str">
        <f>VLOOKUP(CONCATENATE(TEXT(I182,"0"),"_",TEXT(F182,"0")),[1]CodC!$A$2:$D$250,4,0)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2" s="395" t="s">
        <v>19</v>
      </c>
      <c r="I182" s="64">
        <v>1</v>
      </c>
      <c r="J182" s="64" t="s">
        <v>7242</v>
      </c>
      <c r="K182" s="69" t="s">
        <v>19</v>
      </c>
      <c r="L182" s="64" t="s">
        <v>19</v>
      </c>
      <c r="M182" s="64"/>
      <c r="N182" s="64" t="s">
        <v>19</v>
      </c>
      <c r="O182" s="64" t="s">
        <v>19</v>
      </c>
      <c r="P182" s="113" t="s">
        <v>22425</v>
      </c>
      <c r="Q182" s="70" t="s">
        <v>7228</v>
      </c>
      <c r="R182" s="70" t="s">
        <v>92</v>
      </c>
      <c r="S182" s="65" t="str">
        <f t="shared" si="6"/>
        <v xml:space="preserve"> SW1 </v>
      </c>
      <c r="T182" s="69" t="s">
        <v>19</v>
      </c>
      <c r="U182" s="69"/>
      <c r="V182" s="69"/>
      <c r="W182" s="69"/>
      <c r="X182" s="69"/>
      <c r="Y182" s="69"/>
      <c r="Z182" s="69"/>
      <c r="AA182" s="69"/>
      <c r="AB182" s="69"/>
      <c r="AC182" s="69"/>
      <c r="AD182" s="69"/>
      <c r="AE182" s="69"/>
      <c r="AF182" s="69"/>
      <c r="AG182" s="69"/>
      <c r="AH182" s="69"/>
      <c r="AI182" s="69"/>
      <c r="AJ182" s="69"/>
      <c r="AK182" s="69"/>
      <c r="AL182" s="69"/>
      <c r="AM182" s="70" t="s">
        <v>28</v>
      </c>
      <c r="AN182" s="63" t="str">
        <f>IF(ISNA(VLOOKUP(D182,[1]GRE_Tabela2!$A$4:$D$112,4,0)),"-",VLOOKUP(D182,[1]GRE_Tabela2!$A$4:$D$112,4,0))</f>
        <v>-</v>
      </c>
      <c r="AO182" s="68" t="s">
        <v>20</v>
      </c>
      <c r="AP182" s="68" t="s">
        <v>26</v>
      </c>
      <c r="AQ182" s="113">
        <v>114</v>
      </c>
      <c r="AR182" s="302" t="str">
        <f>IF(ISNA(VLOOKUP(AT182,[1]FISQ!$D$2:$J$1713,7,0)),"-",VLOOKUP(AT182,[1]FISQ!$D$2:$J$1713,7,0))</f>
        <v>-</v>
      </c>
      <c r="AS182" s="302" t="str">
        <f>IF(ISNA(VLOOKUP(AT182,[1]FISQ!$D$2:$J$1713,4,0)),"-",CONCATENATE("(",VLOOKUP(AT182,[1]FISQ!$D$2:$J$1713,4,0),")"))</f>
        <v>-</v>
      </c>
      <c r="AT182" s="71" t="s">
        <v>349</v>
      </c>
      <c r="AU182" s="38"/>
      <c r="AV182" s="38"/>
      <c r="AW182" s="38"/>
    </row>
    <row r="183" spans="1:49" ht="114.75">
      <c r="A183" s="33">
        <v>179</v>
      </c>
      <c r="B183" s="33" t="str">
        <f t="shared" si="7"/>
        <v>0312_-</v>
      </c>
      <c r="C183" s="33" t="str">
        <f t="shared" si="8"/>
        <v>1.4//-</v>
      </c>
      <c r="D183" s="61">
        <v>312</v>
      </c>
      <c r="E183" s="67" t="s">
        <v>79</v>
      </c>
      <c r="F183" s="395" t="s">
        <v>6549</v>
      </c>
      <c r="G183" s="62" t="str">
        <f>VLOOKUP(CONCATENATE(TEXT(I183,"0"),"_",TEXT(F183,"0")),[1]CodC!$A$2:$D$250,4,0)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3" s="395" t="s">
        <v>19</v>
      </c>
      <c r="I183" s="64">
        <v>1</v>
      </c>
      <c r="J183" s="64" t="s">
        <v>7242</v>
      </c>
      <c r="K183" s="69" t="s">
        <v>19</v>
      </c>
      <c r="L183" s="64" t="s">
        <v>19</v>
      </c>
      <c r="M183" s="64"/>
      <c r="N183" s="64" t="s">
        <v>19</v>
      </c>
      <c r="O183" s="64" t="s">
        <v>19</v>
      </c>
      <c r="P183" s="113" t="s">
        <v>22425</v>
      </c>
      <c r="Q183" s="70" t="s">
        <v>7228</v>
      </c>
      <c r="R183" s="70" t="s">
        <v>92</v>
      </c>
      <c r="S183" s="65" t="str">
        <f t="shared" si="6"/>
        <v xml:space="preserve"> SW1 </v>
      </c>
      <c r="T183" s="69" t="s">
        <v>19</v>
      </c>
      <c r="U183" s="69"/>
      <c r="V183" s="69"/>
      <c r="W183" s="69"/>
      <c r="X183" s="69"/>
      <c r="Y183" s="69"/>
      <c r="Z183" s="69"/>
      <c r="AA183" s="69"/>
      <c r="AB183" s="69"/>
      <c r="AC183" s="69"/>
      <c r="AD183" s="69"/>
      <c r="AE183" s="69"/>
      <c r="AF183" s="69"/>
      <c r="AG183" s="69"/>
      <c r="AH183" s="69"/>
      <c r="AI183" s="69"/>
      <c r="AJ183" s="69"/>
      <c r="AK183" s="69"/>
      <c r="AL183" s="69"/>
      <c r="AM183" s="70" t="s">
        <v>28</v>
      </c>
      <c r="AN183" s="63" t="str">
        <f>IF(ISNA(VLOOKUP(D183,[1]GRE_Tabela2!$A$4:$D$112,4,0)),"-",VLOOKUP(D183,[1]GRE_Tabela2!$A$4:$D$112,4,0))</f>
        <v>-</v>
      </c>
      <c r="AO183" s="68" t="s">
        <v>20</v>
      </c>
      <c r="AP183" s="68" t="s">
        <v>26</v>
      </c>
      <c r="AQ183" s="113">
        <v>114</v>
      </c>
      <c r="AR183" s="302" t="str">
        <f>IF(ISNA(VLOOKUP(AT183,[1]FISQ!$D$2:$J$1713,7,0)),"-",VLOOKUP(AT183,[1]FISQ!$D$2:$J$1713,7,0))</f>
        <v>-</v>
      </c>
      <c r="AS183" s="302" t="str">
        <f>IF(ISNA(VLOOKUP(AT183,[1]FISQ!$D$2:$J$1713,4,0)),"-",CONCATENATE("(",VLOOKUP(AT183,[1]FISQ!$D$2:$J$1713,4,0),")"))</f>
        <v>-</v>
      </c>
      <c r="AT183" s="71" t="s">
        <v>350</v>
      </c>
      <c r="AU183" s="38"/>
      <c r="AV183" s="38"/>
      <c r="AW183" s="38"/>
    </row>
    <row r="184" spans="1:49" ht="76.5">
      <c r="A184" s="33">
        <v>180</v>
      </c>
      <c r="B184" s="33" t="str">
        <f t="shared" si="7"/>
        <v>0313_-</v>
      </c>
      <c r="C184" s="33" t="str">
        <f t="shared" si="8"/>
        <v>1//-</v>
      </c>
      <c r="D184" s="61">
        <v>313</v>
      </c>
      <c r="E184" s="67" t="s">
        <v>233</v>
      </c>
      <c r="F184" s="395" t="s">
        <v>6547</v>
      </c>
      <c r="G184" s="62" t="str">
        <f>VLOOKUP(CONCATENATE(TEXT(I184,"0"),"_",TEXT(F184,"0")),[1]CodC!$A$2:$D$250,4,0)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4" s="395" t="s">
        <v>19</v>
      </c>
      <c r="I184" s="64">
        <v>1</v>
      </c>
      <c r="J184" s="64" t="s">
        <v>222</v>
      </c>
      <c r="K184" s="69" t="s">
        <v>19</v>
      </c>
      <c r="L184" s="64" t="s">
        <v>19</v>
      </c>
      <c r="M184" s="64"/>
      <c r="N184" s="64" t="s">
        <v>19</v>
      </c>
      <c r="O184" s="64" t="s">
        <v>19</v>
      </c>
      <c r="P184" s="113" t="s">
        <v>22431</v>
      </c>
      <c r="Q184" s="70" t="s">
        <v>7225</v>
      </c>
      <c r="R184" s="70" t="s">
        <v>33</v>
      </c>
      <c r="S184" s="65" t="str">
        <f t="shared" si="6"/>
        <v xml:space="preserve"> SW1 </v>
      </c>
      <c r="T184" s="69" t="s">
        <v>19</v>
      </c>
      <c r="U184" s="69"/>
      <c r="V184" s="69"/>
      <c r="W184" s="69"/>
      <c r="X184" s="69"/>
      <c r="Y184" s="69"/>
      <c r="Z184" s="69"/>
      <c r="AA184" s="69"/>
      <c r="AB184" s="69"/>
      <c r="AC184" s="69"/>
      <c r="AD184" s="69"/>
      <c r="AE184" s="69"/>
      <c r="AF184" s="69"/>
      <c r="AG184" s="69"/>
      <c r="AH184" s="69"/>
      <c r="AI184" s="69"/>
      <c r="AJ184" s="69"/>
      <c r="AK184" s="69"/>
      <c r="AL184" s="69"/>
      <c r="AM184" s="70" t="s">
        <v>28</v>
      </c>
      <c r="AN184" s="63" t="str">
        <f>IF(ISNA(VLOOKUP(D184,[1]GRE_Tabela2!$A$4:$D$112,4,0)),"-",VLOOKUP(D184,[1]GRE_Tabela2!$A$4:$D$112,4,0))</f>
        <v>-</v>
      </c>
      <c r="AO184" s="68" t="s">
        <v>20</v>
      </c>
      <c r="AP184" s="68" t="s">
        <v>26</v>
      </c>
      <c r="AQ184" s="113">
        <v>112</v>
      </c>
      <c r="AR184" s="302" t="str">
        <f>IF(ISNA(VLOOKUP(AT184,[1]FISQ!$D$2:$J$1713,7,0)),"-",VLOOKUP(AT184,[1]FISQ!$D$2:$J$1713,7,0))</f>
        <v>-</v>
      </c>
      <c r="AS184" s="302" t="str">
        <f>IF(ISNA(VLOOKUP(AT184,[1]FISQ!$D$2:$J$1713,4,0)),"-",CONCATENATE("(",VLOOKUP(AT184,[1]FISQ!$D$2:$J$1713,4,0),")"))</f>
        <v>-</v>
      </c>
      <c r="AT184" s="71" t="s">
        <v>351</v>
      </c>
      <c r="AU184" s="38"/>
      <c r="AV184" s="38"/>
      <c r="AW184" s="38"/>
    </row>
    <row r="185" spans="1:49" ht="76.5">
      <c r="A185" s="33">
        <v>181</v>
      </c>
      <c r="B185" s="33" t="str">
        <f t="shared" si="7"/>
        <v>0314_-</v>
      </c>
      <c r="C185" s="33" t="str">
        <f t="shared" si="8"/>
        <v>1//-</v>
      </c>
      <c r="D185" s="61">
        <v>314</v>
      </c>
      <c r="E185" s="67" t="s">
        <v>157</v>
      </c>
      <c r="F185" s="395" t="s">
        <v>6547</v>
      </c>
      <c r="G185" s="62" t="str">
        <f>VLOOKUP(CONCATENATE(TEXT(I185,"0"),"_",TEXT(F185,"0")),[1]CodC!$A$2:$D$250,4,0)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5" s="395" t="s">
        <v>19</v>
      </c>
      <c r="I185" s="64">
        <v>1</v>
      </c>
      <c r="J185" s="64" t="s">
        <v>222</v>
      </c>
      <c r="K185" s="69" t="s">
        <v>19</v>
      </c>
      <c r="L185" s="64" t="s">
        <v>19</v>
      </c>
      <c r="M185" s="64"/>
      <c r="N185" s="64" t="s">
        <v>19</v>
      </c>
      <c r="O185" s="64" t="s">
        <v>19</v>
      </c>
      <c r="P185" s="113" t="s">
        <v>22431</v>
      </c>
      <c r="Q185" s="70" t="s">
        <v>7225</v>
      </c>
      <c r="R185" s="70" t="s">
        <v>33</v>
      </c>
      <c r="S185" s="65" t="str">
        <f t="shared" si="6"/>
        <v xml:space="preserve"> SW1 </v>
      </c>
      <c r="T185" s="69" t="s">
        <v>19</v>
      </c>
      <c r="U185" s="69"/>
      <c r="V185" s="69"/>
      <c r="W185" s="69"/>
      <c r="X185" s="69"/>
      <c r="Y185" s="69"/>
      <c r="Z185" s="69"/>
      <c r="AA185" s="69"/>
      <c r="AB185" s="69"/>
      <c r="AC185" s="69"/>
      <c r="AD185" s="69"/>
      <c r="AE185" s="69"/>
      <c r="AF185" s="69"/>
      <c r="AG185" s="69"/>
      <c r="AH185" s="69"/>
      <c r="AI185" s="69"/>
      <c r="AJ185" s="69"/>
      <c r="AK185" s="69"/>
      <c r="AL185" s="69"/>
      <c r="AM185" s="70" t="s">
        <v>28</v>
      </c>
      <c r="AN185" s="63" t="str">
        <f>IF(ISNA(VLOOKUP(D185,[1]GRE_Tabela2!$A$4:$D$112,4,0)),"-",VLOOKUP(D185,[1]GRE_Tabela2!$A$4:$D$112,4,0))</f>
        <v>-</v>
      </c>
      <c r="AO185" s="68" t="s">
        <v>20</v>
      </c>
      <c r="AP185" s="68" t="s">
        <v>26</v>
      </c>
      <c r="AQ185" s="113">
        <v>112</v>
      </c>
      <c r="AR185" s="302" t="str">
        <f>IF(ISNA(VLOOKUP(AT185,[1]FISQ!$D$2:$J$1713,7,0)),"-",VLOOKUP(AT185,[1]FISQ!$D$2:$J$1713,7,0))</f>
        <v>-</v>
      </c>
      <c r="AS185" s="302" t="str">
        <f>IF(ISNA(VLOOKUP(AT185,[1]FISQ!$D$2:$J$1713,4,0)),"-",CONCATENATE("(",VLOOKUP(AT185,[1]FISQ!$D$2:$J$1713,4,0),")"))</f>
        <v>-</v>
      </c>
      <c r="AT185" s="71" t="s">
        <v>352</v>
      </c>
      <c r="AU185" s="38"/>
      <c r="AV185" s="38"/>
      <c r="AW185" s="38"/>
    </row>
    <row r="186" spans="1:49" ht="114.75">
      <c r="A186" s="33">
        <v>182</v>
      </c>
      <c r="B186" s="33" t="str">
        <f t="shared" si="7"/>
        <v>0315_-</v>
      </c>
      <c r="C186" s="33" t="str">
        <f t="shared" si="8"/>
        <v>1//-</v>
      </c>
      <c r="D186" s="61">
        <v>315</v>
      </c>
      <c r="E186" s="67" t="s">
        <v>157</v>
      </c>
      <c r="F186" s="395" t="s">
        <v>6548</v>
      </c>
      <c r="G186" s="62" t="str">
        <f>VLOOKUP(CONCATENATE(TEXT(I186,"0"),"_",TEXT(F186,"0")),[1]CodC!$A$2:$D$250,4,0)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6" s="395" t="s">
        <v>19</v>
      </c>
      <c r="I186" s="64">
        <v>1</v>
      </c>
      <c r="J186" s="64" t="s">
        <v>222</v>
      </c>
      <c r="K186" s="69" t="s">
        <v>19</v>
      </c>
      <c r="L186" s="64" t="s">
        <v>19</v>
      </c>
      <c r="M186" s="64"/>
      <c r="N186" s="64" t="s">
        <v>19</v>
      </c>
      <c r="O186" s="64" t="s">
        <v>19</v>
      </c>
      <c r="P186" s="113" t="s">
        <v>22431</v>
      </c>
      <c r="Q186" s="70" t="s">
        <v>7225</v>
      </c>
      <c r="R186" s="70" t="s">
        <v>33</v>
      </c>
      <c r="S186" s="65" t="str">
        <f t="shared" si="6"/>
        <v xml:space="preserve"> SW1 </v>
      </c>
      <c r="T186" s="69" t="s">
        <v>19</v>
      </c>
      <c r="U186" s="69"/>
      <c r="V186" s="69"/>
      <c r="W186" s="69"/>
      <c r="X186" s="69"/>
      <c r="Y186" s="69"/>
      <c r="Z186" s="69"/>
      <c r="AA186" s="69"/>
      <c r="AB186" s="69"/>
      <c r="AC186" s="69"/>
      <c r="AD186" s="69"/>
      <c r="AE186" s="69"/>
      <c r="AF186" s="69"/>
      <c r="AG186" s="69"/>
      <c r="AH186" s="69"/>
      <c r="AI186" s="69"/>
      <c r="AJ186" s="69"/>
      <c r="AK186" s="69"/>
      <c r="AL186" s="69"/>
      <c r="AM186" s="70" t="s">
        <v>28</v>
      </c>
      <c r="AN186" s="63" t="str">
        <f>IF(ISNA(VLOOKUP(D186,[1]GRE_Tabela2!$A$4:$D$112,4,0)),"-",VLOOKUP(D186,[1]GRE_Tabela2!$A$4:$D$112,4,0))</f>
        <v>-</v>
      </c>
      <c r="AO186" s="68" t="s">
        <v>20</v>
      </c>
      <c r="AP186" s="68" t="s">
        <v>26</v>
      </c>
      <c r="AQ186" s="113">
        <v>112</v>
      </c>
      <c r="AR186" s="302" t="str">
        <f>IF(ISNA(VLOOKUP(AT186,[1]FISQ!$D$2:$J$1713,7,0)),"-",VLOOKUP(AT186,[1]FISQ!$D$2:$J$1713,7,0))</f>
        <v>-</v>
      </c>
      <c r="AS186" s="302" t="str">
        <f>IF(ISNA(VLOOKUP(AT186,[1]FISQ!$D$2:$J$1713,4,0)),"-",CONCATENATE("(",VLOOKUP(AT186,[1]FISQ!$D$2:$J$1713,4,0),")"))</f>
        <v>-</v>
      </c>
      <c r="AT186" s="71" t="s">
        <v>353</v>
      </c>
      <c r="AU186" s="38"/>
      <c r="AV186" s="38"/>
      <c r="AW186" s="38"/>
    </row>
    <row r="187" spans="1:49" ht="114.75">
      <c r="A187" s="33">
        <v>183</v>
      </c>
      <c r="B187" s="33" t="str">
        <f t="shared" si="7"/>
        <v>0316_-</v>
      </c>
      <c r="C187" s="33" t="str">
        <f t="shared" si="8"/>
        <v>1//-</v>
      </c>
      <c r="D187" s="61">
        <v>316</v>
      </c>
      <c r="E187" s="67" t="s">
        <v>354</v>
      </c>
      <c r="F187" s="395" t="s">
        <v>6548</v>
      </c>
      <c r="G187" s="62" t="str">
        <f>VLOOKUP(CONCATENATE(TEXT(I187,"0"),"_",TEXT(F187,"0")),[1]CodC!$A$2:$D$250,4,0)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7" s="395" t="s">
        <v>19</v>
      </c>
      <c r="I187" s="64">
        <v>1</v>
      </c>
      <c r="J187" s="64" t="s">
        <v>222</v>
      </c>
      <c r="K187" s="69" t="s">
        <v>19</v>
      </c>
      <c r="L187" s="64" t="s">
        <v>19</v>
      </c>
      <c r="M187" s="64"/>
      <c r="N187" s="64" t="s">
        <v>19</v>
      </c>
      <c r="O187" s="64" t="s">
        <v>19</v>
      </c>
      <c r="P187" s="113" t="s">
        <v>22431</v>
      </c>
      <c r="Q187" s="70" t="s">
        <v>7225</v>
      </c>
      <c r="R187" s="70" t="s">
        <v>33</v>
      </c>
      <c r="S187" s="65" t="str">
        <f t="shared" si="6"/>
        <v xml:space="preserve"> SW1 </v>
      </c>
      <c r="T187" s="69" t="s">
        <v>19</v>
      </c>
      <c r="U187" s="69"/>
      <c r="V187" s="69"/>
      <c r="W187" s="69"/>
      <c r="X187" s="69"/>
      <c r="Y187" s="69"/>
      <c r="Z187" s="69"/>
      <c r="AA187" s="69"/>
      <c r="AB187" s="69"/>
      <c r="AC187" s="69"/>
      <c r="AD187" s="69"/>
      <c r="AE187" s="69"/>
      <c r="AF187" s="69"/>
      <c r="AG187" s="69"/>
      <c r="AH187" s="69"/>
      <c r="AI187" s="69"/>
      <c r="AJ187" s="69"/>
      <c r="AK187" s="69"/>
      <c r="AL187" s="69"/>
      <c r="AM187" s="70" t="s">
        <v>28</v>
      </c>
      <c r="AN187" s="63" t="str">
        <f>IF(ISNA(VLOOKUP(D187,[1]GRE_Tabela2!$A$4:$D$112,4,0)),"-",VLOOKUP(D187,[1]GRE_Tabela2!$A$4:$D$112,4,0))</f>
        <v>-</v>
      </c>
      <c r="AO187" s="68" t="s">
        <v>20</v>
      </c>
      <c r="AP187" s="68" t="s">
        <v>26</v>
      </c>
      <c r="AQ187" s="113">
        <v>112</v>
      </c>
      <c r="AR187" s="302" t="str">
        <f>IF(ISNA(VLOOKUP(AT187,[1]FISQ!$D$2:$J$1713,7,0)),"-",VLOOKUP(AT187,[1]FISQ!$D$2:$J$1713,7,0))</f>
        <v>-</v>
      </c>
      <c r="AS187" s="302" t="str">
        <f>IF(ISNA(VLOOKUP(AT187,[1]FISQ!$D$2:$J$1713,4,0)),"-",CONCATENATE("(",VLOOKUP(AT187,[1]FISQ!$D$2:$J$1713,4,0),")"))</f>
        <v>-</v>
      </c>
      <c r="AT187" s="71" t="s">
        <v>355</v>
      </c>
      <c r="AU187" s="38"/>
      <c r="AV187" s="38"/>
      <c r="AW187" s="38"/>
    </row>
    <row r="188" spans="1:49" ht="114.75">
      <c r="A188" s="33">
        <v>184</v>
      </c>
      <c r="B188" s="33" t="str">
        <f t="shared" si="7"/>
        <v>0317_-</v>
      </c>
      <c r="C188" s="33" t="str">
        <f t="shared" si="8"/>
        <v>1.4//-</v>
      </c>
      <c r="D188" s="61">
        <v>317</v>
      </c>
      <c r="E188" s="67" t="s">
        <v>354</v>
      </c>
      <c r="F188" s="395" t="s">
        <v>6549</v>
      </c>
      <c r="G188" s="62" t="str">
        <f>VLOOKUP(CONCATENATE(TEXT(I188,"0"),"_",TEXT(F188,"0")),[1]CodC!$A$2:$D$250,4,0)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8" s="395" t="s">
        <v>19</v>
      </c>
      <c r="I188" s="64">
        <v>1</v>
      </c>
      <c r="J188" s="64" t="s">
        <v>7242</v>
      </c>
      <c r="K188" s="69" t="s">
        <v>19</v>
      </c>
      <c r="L188" s="64" t="s">
        <v>19</v>
      </c>
      <c r="M188" s="64"/>
      <c r="N188" s="64" t="s">
        <v>19</v>
      </c>
      <c r="O188" s="64" t="s">
        <v>19</v>
      </c>
      <c r="P188" s="113" t="s">
        <v>22425</v>
      </c>
      <c r="Q188" s="70" t="s">
        <v>7228</v>
      </c>
      <c r="R188" s="70" t="s">
        <v>92</v>
      </c>
      <c r="S188" s="65" t="str">
        <f t="shared" si="6"/>
        <v xml:space="preserve"> SW1 </v>
      </c>
      <c r="T188" s="69" t="s">
        <v>19</v>
      </c>
      <c r="U188" s="69"/>
      <c r="V188" s="69"/>
      <c r="W188" s="69"/>
      <c r="X188" s="69"/>
      <c r="Y188" s="69"/>
      <c r="Z188" s="69"/>
      <c r="AA188" s="69"/>
      <c r="AB188" s="69"/>
      <c r="AC188" s="69"/>
      <c r="AD188" s="69"/>
      <c r="AE188" s="69"/>
      <c r="AF188" s="69"/>
      <c r="AG188" s="69"/>
      <c r="AH188" s="69"/>
      <c r="AI188" s="69"/>
      <c r="AJ188" s="69"/>
      <c r="AK188" s="69"/>
      <c r="AL188" s="69"/>
      <c r="AM188" s="70" t="s">
        <v>28</v>
      </c>
      <c r="AN188" s="63" t="str">
        <f>IF(ISNA(VLOOKUP(D188,[1]GRE_Tabela2!$A$4:$D$112,4,0)),"-",VLOOKUP(D188,[1]GRE_Tabela2!$A$4:$D$112,4,0))</f>
        <v>-</v>
      </c>
      <c r="AO188" s="68" t="s">
        <v>20</v>
      </c>
      <c r="AP188" s="68" t="s">
        <v>26</v>
      </c>
      <c r="AQ188" s="113">
        <v>114</v>
      </c>
      <c r="AR188" s="302" t="str">
        <f>IF(ISNA(VLOOKUP(AT188,[1]FISQ!$D$2:$J$1713,7,0)),"-",VLOOKUP(AT188,[1]FISQ!$D$2:$J$1713,7,0))</f>
        <v>-</v>
      </c>
      <c r="AS188" s="302" t="str">
        <f>IF(ISNA(VLOOKUP(AT188,[1]FISQ!$D$2:$J$1713,4,0)),"-",CONCATENATE("(",VLOOKUP(AT188,[1]FISQ!$D$2:$J$1713,4,0),")"))</f>
        <v>-</v>
      </c>
      <c r="AT188" s="71" t="s">
        <v>356</v>
      </c>
      <c r="AU188" s="38"/>
      <c r="AV188" s="38"/>
      <c r="AW188" s="38"/>
    </row>
    <row r="189" spans="1:49" ht="114.75">
      <c r="A189" s="33">
        <v>185</v>
      </c>
      <c r="B189" s="33" t="str">
        <f t="shared" si="7"/>
        <v>0318_-</v>
      </c>
      <c r="C189" s="33" t="str">
        <f t="shared" si="8"/>
        <v>1//-</v>
      </c>
      <c r="D189" s="61">
        <v>318</v>
      </c>
      <c r="E189" s="67" t="s">
        <v>357</v>
      </c>
      <c r="F189" s="395" t="s">
        <v>6548</v>
      </c>
      <c r="G189" s="62" t="str">
        <f>VLOOKUP(CONCATENATE(TEXT(I189,"0"),"_",TEXT(F189,"0")),[1]CodC!$A$2:$D$250,4,0)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89" s="395" t="s">
        <v>19</v>
      </c>
      <c r="I189" s="64">
        <v>1</v>
      </c>
      <c r="J189" s="64" t="s">
        <v>222</v>
      </c>
      <c r="K189" s="69" t="s">
        <v>19</v>
      </c>
      <c r="L189" s="64" t="s">
        <v>19</v>
      </c>
      <c r="M189" s="64"/>
      <c r="N189" s="64" t="s">
        <v>19</v>
      </c>
      <c r="O189" s="64" t="s">
        <v>19</v>
      </c>
      <c r="P189" s="113" t="s">
        <v>22431</v>
      </c>
      <c r="Q189" s="70" t="s">
        <v>7225</v>
      </c>
      <c r="R189" s="70" t="s">
        <v>33</v>
      </c>
      <c r="S189" s="65" t="str">
        <f t="shared" si="6"/>
        <v xml:space="preserve"> SW1 </v>
      </c>
      <c r="T189" s="69" t="s">
        <v>19</v>
      </c>
      <c r="U189" s="69"/>
      <c r="V189" s="69"/>
      <c r="W189" s="69"/>
      <c r="X189" s="69"/>
      <c r="Y189" s="69"/>
      <c r="Z189" s="69"/>
      <c r="AA189" s="69"/>
      <c r="AB189" s="69"/>
      <c r="AC189" s="69"/>
      <c r="AD189" s="69"/>
      <c r="AE189" s="69"/>
      <c r="AF189" s="69"/>
      <c r="AG189" s="69"/>
      <c r="AH189" s="69"/>
      <c r="AI189" s="69"/>
      <c r="AJ189" s="69"/>
      <c r="AK189" s="69"/>
      <c r="AL189" s="69"/>
      <c r="AM189" s="70" t="s">
        <v>28</v>
      </c>
      <c r="AN189" s="63" t="str">
        <f>IF(ISNA(VLOOKUP(D189,[1]GRE_Tabela2!$A$4:$D$112,4,0)),"-",VLOOKUP(D189,[1]GRE_Tabela2!$A$4:$D$112,4,0))</f>
        <v>-</v>
      </c>
      <c r="AO189" s="68" t="s">
        <v>20</v>
      </c>
      <c r="AP189" s="68" t="s">
        <v>26</v>
      </c>
      <c r="AQ189" s="113">
        <v>112</v>
      </c>
      <c r="AR189" s="302" t="str">
        <f>IF(ISNA(VLOOKUP(AT189,[1]FISQ!$D$2:$J$1713,7,0)),"-",VLOOKUP(AT189,[1]FISQ!$D$2:$J$1713,7,0))</f>
        <v>-</v>
      </c>
      <c r="AS189" s="302" t="str">
        <f>IF(ISNA(VLOOKUP(AT189,[1]FISQ!$D$2:$J$1713,4,0)),"-",CONCATENATE("(",VLOOKUP(AT189,[1]FISQ!$D$2:$J$1713,4,0),")"))</f>
        <v>-</v>
      </c>
      <c r="AT189" s="71" t="s">
        <v>358</v>
      </c>
      <c r="AU189" s="38"/>
      <c r="AV189" s="38"/>
      <c r="AW189" s="38"/>
    </row>
    <row r="190" spans="1:49" ht="114.75">
      <c r="A190" s="33">
        <v>186</v>
      </c>
      <c r="B190" s="33" t="str">
        <f t="shared" si="7"/>
        <v>0319_-</v>
      </c>
      <c r="C190" s="33" t="str">
        <f t="shared" si="8"/>
        <v>1//-</v>
      </c>
      <c r="D190" s="61">
        <v>319</v>
      </c>
      <c r="E190" s="67" t="s">
        <v>359</v>
      </c>
      <c r="F190" s="395" t="s">
        <v>6548</v>
      </c>
      <c r="G190" s="62" t="str">
        <f>VLOOKUP(CONCATENATE(TEXT(I190,"0"),"_",TEXT(F190,"0")),[1]CodC!$A$2:$D$250,4,0)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90" s="395" t="s">
        <v>19</v>
      </c>
      <c r="I190" s="64">
        <v>1</v>
      </c>
      <c r="J190" s="64" t="s">
        <v>222</v>
      </c>
      <c r="K190" s="69" t="s">
        <v>19</v>
      </c>
      <c r="L190" s="64" t="s">
        <v>19</v>
      </c>
      <c r="M190" s="64"/>
      <c r="N190" s="64" t="s">
        <v>19</v>
      </c>
      <c r="O190" s="64" t="s">
        <v>19</v>
      </c>
      <c r="P190" s="113" t="s">
        <v>22431</v>
      </c>
      <c r="Q190" s="70" t="s">
        <v>7225</v>
      </c>
      <c r="R190" s="70" t="s">
        <v>33</v>
      </c>
      <c r="S190" s="65" t="str">
        <f t="shared" si="6"/>
        <v xml:space="preserve"> SW1 </v>
      </c>
      <c r="T190" s="69" t="s">
        <v>19</v>
      </c>
      <c r="U190" s="69"/>
      <c r="V190" s="69"/>
      <c r="W190" s="69"/>
      <c r="X190" s="69"/>
      <c r="Y190" s="69"/>
      <c r="Z190" s="69"/>
      <c r="AA190" s="69"/>
      <c r="AB190" s="69"/>
      <c r="AC190" s="69"/>
      <c r="AD190" s="69"/>
      <c r="AE190" s="69"/>
      <c r="AF190" s="69"/>
      <c r="AG190" s="69"/>
      <c r="AH190" s="69"/>
      <c r="AI190" s="69"/>
      <c r="AJ190" s="69"/>
      <c r="AK190" s="69"/>
      <c r="AL190" s="69"/>
      <c r="AM190" s="70" t="s">
        <v>28</v>
      </c>
      <c r="AN190" s="63" t="str">
        <f>IF(ISNA(VLOOKUP(D190,[1]GRE_Tabela2!$A$4:$D$112,4,0)),"-",VLOOKUP(D190,[1]GRE_Tabela2!$A$4:$D$112,4,0))</f>
        <v>-</v>
      </c>
      <c r="AO190" s="68" t="s">
        <v>20</v>
      </c>
      <c r="AP190" s="68" t="s">
        <v>26</v>
      </c>
      <c r="AQ190" s="113">
        <v>112</v>
      </c>
      <c r="AR190" s="302" t="str">
        <f>IF(ISNA(VLOOKUP(AT190,[1]FISQ!$D$2:$J$1713,7,0)),"-",VLOOKUP(AT190,[1]FISQ!$D$2:$J$1713,7,0))</f>
        <v>-</v>
      </c>
      <c r="AS190" s="302" t="str">
        <f>IF(ISNA(VLOOKUP(AT190,[1]FISQ!$D$2:$J$1713,4,0)),"-",CONCATENATE("(",VLOOKUP(AT190,[1]FISQ!$D$2:$J$1713,4,0),")"))</f>
        <v>-</v>
      </c>
      <c r="AT190" s="71" t="s">
        <v>360</v>
      </c>
      <c r="AU190" s="38"/>
      <c r="AV190" s="38"/>
      <c r="AW190" s="38"/>
    </row>
    <row r="191" spans="1:49" ht="114.75">
      <c r="A191" s="33">
        <v>187</v>
      </c>
      <c r="B191" s="33" t="str">
        <f t="shared" si="7"/>
        <v>0320_-</v>
      </c>
      <c r="C191" s="33" t="str">
        <f t="shared" si="8"/>
        <v>1.4//-</v>
      </c>
      <c r="D191" s="61">
        <v>320</v>
      </c>
      <c r="E191" s="67" t="s">
        <v>359</v>
      </c>
      <c r="F191" s="395" t="s">
        <v>6549</v>
      </c>
      <c r="G191" s="62" t="str">
        <f>VLOOKUP(CONCATENATE(TEXT(I191,"0"),"_",TEXT(F191,"0")),[1]CodC!$A$2:$D$250,4,0)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91" s="395" t="s">
        <v>19</v>
      </c>
      <c r="I191" s="64">
        <v>1</v>
      </c>
      <c r="J191" s="64" t="s">
        <v>7242</v>
      </c>
      <c r="K191" s="69" t="s">
        <v>19</v>
      </c>
      <c r="L191" s="64" t="s">
        <v>19</v>
      </c>
      <c r="M191" s="64"/>
      <c r="N191" s="64" t="s">
        <v>19</v>
      </c>
      <c r="O191" s="64" t="s">
        <v>19</v>
      </c>
      <c r="P191" s="113" t="s">
        <v>22425</v>
      </c>
      <c r="Q191" s="70" t="s">
        <v>7228</v>
      </c>
      <c r="R191" s="70" t="s">
        <v>92</v>
      </c>
      <c r="S191" s="65" t="str">
        <f t="shared" si="6"/>
        <v xml:space="preserve"> SW1 </v>
      </c>
      <c r="T191" s="69" t="s">
        <v>19</v>
      </c>
      <c r="U191" s="69"/>
      <c r="V191" s="69"/>
      <c r="W191" s="69"/>
      <c r="X191" s="69"/>
      <c r="Y191" s="69"/>
      <c r="Z191" s="69"/>
      <c r="AA191" s="69"/>
      <c r="AB191" s="69"/>
      <c r="AC191" s="69"/>
      <c r="AD191" s="69"/>
      <c r="AE191" s="69"/>
      <c r="AF191" s="69"/>
      <c r="AG191" s="69"/>
      <c r="AH191" s="69"/>
      <c r="AI191" s="69"/>
      <c r="AJ191" s="69"/>
      <c r="AK191" s="69"/>
      <c r="AL191" s="69"/>
      <c r="AM191" s="70" t="s">
        <v>28</v>
      </c>
      <c r="AN191" s="63" t="str">
        <f>IF(ISNA(VLOOKUP(D191,[1]GRE_Tabela2!$A$4:$D$112,4,0)),"-",VLOOKUP(D191,[1]GRE_Tabela2!$A$4:$D$112,4,0))</f>
        <v>-</v>
      </c>
      <c r="AO191" s="68" t="s">
        <v>20</v>
      </c>
      <c r="AP191" s="68" t="s">
        <v>26</v>
      </c>
      <c r="AQ191" s="113">
        <v>114</v>
      </c>
      <c r="AR191" s="302" t="str">
        <f>IF(ISNA(VLOOKUP(AT191,[1]FISQ!$D$2:$J$1713,7,0)),"-",VLOOKUP(AT191,[1]FISQ!$D$2:$J$1713,7,0))</f>
        <v>-</v>
      </c>
      <c r="AS191" s="302" t="str">
        <f>IF(ISNA(VLOOKUP(AT191,[1]FISQ!$D$2:$J$1713,4,0)),"-",CONCATENATE("(",VLOOKUP(AT191,[1]FISQ!$D$2:$J$1713,4,0),")"))</f>
        <v>-</v>
      </c>
      <c r="AT191" s="71" t="s">
        <v>361</v>
      </c>
      <c r="AU191" s="38"/>
      <c r="AV191" s="38"/>
      <c r="AW191" s="38"/>
    </row>
    <row r="192" spans="1:49" ht="63.75">
      <c r="A192" s="33">
        <v>188</v>
      </c>
      <c r="B192" s="33" t="str">
        <f t="shared" si="7"/>
        <v>0321_-</v>
      </c>
      <c r="C192" s="33" t="str">
        <f t="shared" si="8"/>
        <v>1//-</v>
      </c>
      <c r="D192" s="61">
        <v>321</v>
      </c>
      <c r="E192" s="67" t="s">
        <v>25</v>
      </c>
      <c r="F192" s="395" t="s">
        <v>6566</v>
      </c>
      <c r="G192" s="62" t="str">
        <f>VLOOKUP(CONCATENATE(TEXT(I192,"0"),"_",TEXT(F192,"0")),[1]CodC!$A$2:$D$250,4,0)</f>
        <v>Matérias e objetos que apresentam um perigo de projeções sem perigo de explosão em massa.
Objeto que contém uma matéria explosiva secundária detonante, sem meios de iniciação, com carga propulsora (que não contenha um líquido ou um gel inflamáveis ou líquidos hipergólicos).</v>
      </c>
      <c r="H192" s="395" t="s">
        <v>19</v>
      </c>
      <c r="I192" s="64">
        <v>1</v>
      </c>
      <c r="J192" s="64" t="s">
        <v>222</v>
      </c>
      <c r="K192" s="69" t="s">
        <v>19</v>
      </c>
      <c r="L192" s="64" t="s">
        <v>19</v>
      </c>
      <c r="M192" s="64"/>
      <c r="N192" s="64" t="s">
        <v>19</v>
      </c>
      <c r="O192" s="64" t="s">
        <v>19</v>
      </c>
      <c r="P192" s="113" t="s">
        <v>22431</v>
      </c>
      <c r="Q192" s="70" t="s">
        <v>7225</v>
      </c>
      <c r="R192" s="70" t="s">
        <v>33</v>
      </c>
      <c r="S192" s="65" t="str">
        <f t="shared" si="6"/>
        <v xml:space="preserve"> SW1 </v>
      </c>
      <c r="T192" s="69" t="s">
        <v>19</v>
      </c>
      <c r="U192" s="69"/>
      <c r="V192" s="69"/>
      <c r="W192" s="69"/>
      <c r="X192" s="69"/>
      <c r="Y192" s="69"/>
      <c r="Z192" s="69"/>
      <c r="AA192" s="69"/>
      <c r="AB192" s="69"/>
      <c r="AC192" s="69"/>
      <c r="AD192" s="69"/>
      <c r="AE192" s="69"/>
      <c r="AF192" s="69"/>
      <c r="AG192" s="69"/>
      <c r="AH192" s="69"/>
      <c r="AI192" s="69"/>
      <c r="AJ192" s="69"/>
      <c r="AK192" s="69"/>
      <c r="AL192" s="69"/>
      <c r="AM192" s="70" t="s">
        <v>28</v>
      </c>
      <c r="AN192" s="63" t="str">
        <f>IF(ISNA(VLOOKUP(D192,[1]GRE_Tabela2!$A$4:$D$112,4,0)),"-",VLOOKUP(D192,[1]GRE_Tabela2!$A$4:$D$112,4,0))</f>
        <v>-</v>
      </c>
      <c r="AO192" s="68" t="s">
        <v>20</v>
      </c>
      <c r="AP192" s="68" t="s">
        <v>26</v>
      </c>
      <c r="AQ192" s="113">
        <v>112</v>
      </c>
      <c r="AR192" s="302" t="str">
        <f>IF(ISNA(VLOOKUP(AT192,[1]FISQ!$D$2:$J$1713,7,0)),"-",VLOOKUP(AT192,[1]FISQ!$D$2:$J$1713,7,0))</f>
        <v>-</v>
      </c>
      <c r="AS192" s="302" t="str">
        <f>IF(ISNA(VLOOKUP(AT192,[1]FISQ!$D$2:$J$1713,4,0)),"-",CONCATENATE("(",VLOOKUP(AT192,[1]FISQ!$D$2:$J$1713,4,0),")"))</f>
        <v>-</v>
      </c>
      <c r="AT192" s="71" t="s">
        <v>362</v>
      </c>
      <c r="AU192" s="38"/>
      <c r="AV192" s="38"/>
      <c r="AW192" s="38"/>
    </row>
    <row r="193" spans="1:49" ht="76.5">
      <c r="A193" s="33">
        <v>189</v>
      </c>
      <c r="B193" s="33" t="str">
        <f t="shared" si="7"/>
        <v>0322_-</v>
      </c>
      <c r="C193" s="33" t="str">
        <f t="shared" si="8"/>
        <v>1//-</v>
      </c>
      <c r="D193" s="61">
        <v>322</v>
      </c>
      <c r="E193" s="67" t="s">
        <v>301</v>
      </c>
      <c r="F193" s="395" t="s">
        <v>6570</v>
      </c>
      <c r="G193" s="62" t="str">
        <f>VLOOKUP(CONCATENATE(TEXT(I193,"0"),"_",TEXT(F193,"0")),[1]CodC!$A$2:$D$250,4,0)</f>
        <v>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193" s="395" t="s">
        <v>19</v>
      </c>
      <c r="I193" s="64">
        <v>1</v>
      </c>
      <c r="J193" s="64" t="s">
        <v>222</v>
      </c>
      <c r="K193" s="69" t="s">
        <v>19</v>
      </c>
      <c r="L193" s="64" t="s">
        <v>19</v>
      </c>
      <c r="M193" s="64"/>
      <c r="N193" s="64" t="s">
        <v>19</v>
      </c>
      <c r="O193" s="64" t="s">
        <v>19</v>
      </c>
      <c r="P193" s="113" t="s">
        <v>22431</v>
      </c>
      <c r="Q193" s="70" t="s">
        <v>7227</v>
      </c>
      <c r="R193" s="70" t="s">
        <v>27</v>
      </c>
      <c r="S193" s="65" t="str">
        <f t="shared" si="6"/>
        <v xml:space="preserve"> SW1 </v>
      </c>
      <c r="T193" s="69" t="s">
        <v>19</v>
      </c>
      <c r="U193" s="69"/>
      <c r="V193" s="69"/>
      <c r="W193" s="69"/>
      <c r="X193" s="69"/>
      <c r="Y193" s="69"/>
      <c r="Z193" s="69"/>
      <c r="AA193" s="69"/>
      <c r="AB193" s="69"/>
      <c r="AC193" s="69"/>
      <c r="AD193" s="69"/>
      <c r="AE193" s="69"/>
      <c r="AF193" s="69"/>
      <c r="AG193" s="69"/>
      <c r="AH193" s="69"/>
      <c r="AI193" s="69"/>
      <c r="AJ193" s="69"/>
      <c r="AK193" s="69"/>
      <c r="AL193" s="69"/>
      <c r="AM193" s="70" t="s">
        <v>28</v>
      </c>
      <c r="AN193" s="63" t="str">
        <f>IF(ISNA(VLOOKUP(D193,[1]GRE_Tabela2!$A$4:$D$112,4,0)),"-",VLOOKUP(D193,[1]GRE_Tabela2!$A$4:$D$112,4,0))</f>
        <v>-</v>
      </c>
      <c r="AO193" s="68" t="s">
        <v>20</v>
      </c>
      <c r="AP193" s="68" t="s">
        <v>26</v>
      </c>
      <c r="AQ193" s="113">
        <v>112</v>
      </c>
      <c r="AR193" s="302" t="str">
        <f>IF(ISNA(VLOOKUP(AT193,[1]FISQ!$D$2:$J$1713,7,0)),"-",VLOOKUP(AT193,[1]FISQ!$D$2:$J$1713,7,0))</f>
        <v>-</v>
      </c>
      <c r="AS193" s="302" t="str">
        <f>IF(ISNA(VLOOKUP(AT193,[1]FISQ!$D$2:$J$1713,4,0)),"-",CONCATENATE("(",VLOOKUP(AT193,[1]FISQ!$D$2:$J$1713,4,0),")"))</f>
        <v>-</v>
      </c>
      <c r="AT193" s="71" t="s">
        <v>363</v>
      </c>
      <c r="AU193" s="38"/>
      <c r="AV193" s="38"/>
      <c r="AW193" s="38"/>
    </row>
    <row r="194" spans="1:49" ht="140.25">
      <c r="A194" s="33">
        <v>190</v>
      </c>
      <c r="B194" s="33" t="str">
        <f t="shared" si="7"/>
        <v>0323_-</v>
      </c>
      <c r="C194" s="33" t="str">
        <f t="shared" si="8"/>
        <v>1.4//-</v>
      </c>
      <c r="D194" s="61">
        <v>323</v>
      </c>
      <c r="E194" s="67" t="s">
        <v>314</v>
      </c>
      <c r="F194" s="395" t="s">
        <v>6555</v>
      </c>
      <c r="G194" s="62" t="str">
        <f>VLOOKUP(CONCATENATE(TEXT(I194,"0"),"_",TEXT(F194,"0")),[1]CodC!$A$2:$D$250,4,0)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194" s="395" t="s">
        <v>19</v>
      </c>
      <c r="I194" s="64">
        <v>1</v>
      </c>
      <c r="J194" s="64" t="s">
        <v>7242</v>
      </c>
      <c r="K194" s="69" t="s">
        <v>19</v>
      </c>
      <c r="L194" s="64" t="s">
        <v>19</v>
      </c>
      <c r="M194" s="64"/>
      <c r="N194" s="64">
        <v>347</v>
      </c>
      <c r="O194" s="64">
        <v>347</v>
      </c>
      <c r="P194" s="113" t="s">
        <v>22425</v>
      </c>
      <c r="Q194" s="70" t="s">
        <v>7226</v>
      </c>
      <c r="R194" s="70" t="s">
        <v>36</v>
      </c>
      <c r="S194" s="65" t="str">
        <f t="shared" si="6"/>
        <v xml:space="preserve"> SW1 </v>
      </c>
      <c r="T194" s="69" t="s">
        <v>19</v>
      </c>
      <c r="U194" s="69"/>
      <c r="V194" s="69"/>
      <c r="W194" s="69"/>
      <c r="X194" s="69"/>
      <c r="Y194" s="69"/>
      <c r="Z194" s="69"/>
      <c r="AA194" s="69"/>
      <c r="AB194" s="69"/>
      <c r="AC194" s="69"/>
      <c r="AD194" s="69"/>
      <c r="AE194" s="69"/>
      <c r="AF194" s="69"/>
      <c r="AG194" s="69"/>
      <c r="AH194" s="69"/>
      <c r="AI194" s="69"/>
      <c r="AJ194" s="69"/>
      <c r="AK194" s="69"/>
      <c r="AL194" s="69"/>
      <c r="AM194" s="70" t="s">
        <v>28</v>
      </c>
      <c r="AN194" s="63" t="str">
        <f>IF(ISNA(VLOOKUP(D194,[1]GRE_Tabela2!$A$4:$D$112,4,0)),"-",VLOOKUP(D194,[1]GRE_Tabela2!$A$4:$D$112,4,0))</f>
        <v>-</v>
      </c>
      <c r="AO194" s="68" t="s">
        <v>20</v>
      </c>
      <c r="AP194" s="68" t="s">
        <v>26</v>
      </c>
      <c r="AQ194" s="113">
        <v>114</v>
      </c>
      <c r="AR194" s="302" t="str">
        <f>IF(ISNA(VLOOKUP(AT194,[1]FISQ!$D$2:$J$1713,7,0)),"-",VLOOKUP(AT194,[1]FISQ!$D$2:$J$1713,7,0))</f>
        <v>-</v>
      </c>
      <c r="AS194" s="302" t="str">
        <f>IF(ISNA(VLOOKUP(AT194,[1]FISQ!$D$2:$J$1713,4,0)),"-",CONCATENATE("(",VLOOKUP(AT194,[1]FISQ!$D$2:$J$1713,4,0),")"))</f>
        <v>-</v>
      </c>
      <c r="AT194" s="71" t="s">
        <v>364</v>
      </c>
      <c r="AU194" s="38"/>
      <c r="AV194" s="38"/>
      <c r="AW194" s="38"/>
    </row>
    <row r="195" spans="1:49" ht="63.75">
      <c r="A195" s="33">
        <v>191</v>
      </c>
      <c r="B195" s="33" t="str">
        <f t="shared" si="7"/>
        <v>0324_-</v>
      </c>
      <c r="C195" s="33" t="str">
        <f t="shared" si="8"/>
        <v>1//-</v>
      </c>
      <c r="D195" s="61">
        <v>324</v>
      </c>
      <c r="E195" s="67" t="s">
        <v>6090</v>
      </c>
      <c r="F195" s="395" t="s">
        <v>6554</v>
      </c>
      <c r="G195" s="62" t="str">
        <f>VLOOKUP(CONCATENATE(TEXT(I195,"0"),"_",TEXT(F195,"0")),[1]CodC!$A$2:$D$250,4,0)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195" s="395" t="s">
        <v>19</v>
      </c>
      <c r="I195" s="64">
        <v>1</v>
      </c>
      <c r="J195" s="64" t="s">
        <v>222</v>
      </c>
      <c r="K195" s="69" t="s">
        <v>19</v>
      </c>
      <c r="L195" s="64" t="s">
        <v>19</v>
      </c>
      <c r="M195" s="64"/>
      <c r="N195" s="64" t="s">
        <v>19</v>
      </c>
      <c r="O195" s="64" t="s">
        <v>19</v>
      </c>
      <c r="P195" s="113" t="s">
        <v>22431</v>
      </c>
      <c r="Q195" s="70" t="s">
        <v>7225</v>
      </c>
      <c r="R195" s="70" t="s">
        <v>33</v>
      </c>
      <c r="S195" s="65" t="str">
        <f t="shared" si="6"/>
        <v xml:space="preserve"> SW1 </v>
      </c>
      <c r="T195" s="69" t="s">
        <v>19</v>
      </c>
      <c r="U195" s="69"/>
      <c r="V195" s="69"/>
      <c r="W195" s="69"/>
      <c r="X195" s="69"/>
      <c r="Y195" s="69"/>
      <c r="Z195" s="69"/>
      <c r="AA195" s="69"/>
      <c r="AB195" s="69"/>
      <c r="AC195" s="69"/>
      <c r="AD195" s="69"/>
      <c r="AE195" s="69"/>
      <c r="AF195" s="69"/>
      <c r="AG195" s="69"/>
      <c r="AH195" s="69"/>
      <c r="AI195" s="69"/>
      <c r="AJ195" s="69"/>
      <c r="AK195" s="69"/>
      <c r="AL195" s="69"/>
      <c r="AM195" s="70" t="s">
        <v>28</v>
      </c>
      <c r="AN195" s="63" t="str">
        <f>IF(ISNA(VLOOKUP(D195,[1]GRE_Tabela2!$A$4:$D$112,4,0)),"-",VLOOKUP(D195,[1]GRE_Tabela2!$A$4:$D$112,4,0))</f>
        <v>-</v>
      </c>
      <c r="AO195" s="68" t="s">
        <v>20</v>
      </c>
      <c r="AP195" s="68" t="s">
        <v>26</v>
      </c>
      <c r="AQ195" s="113">
        <v>112</v>
      </c>
      <c r="AR195" s="302" t="str">
        <f>IF(ISNA(VLOOKUP(AT195,[1]FISQ!$D$2:$J$1713,7,0)),"-",VLOOKUP(AT195,[1]FISQ!$D$2:$J$1713,7,0))</f>
        <v>-</v>
      </c>
      <c r="AS195" s="302" t="str">
        <f>IF(ISNA(VLOOKUP(AT195,[1]FISQ!$D$2:$J$1713,4,0)),"-",CONCATENATE("(",VLOOKUP(AT195,[1]FISQ!$D$2:$J$1713,4,0),")"))</f>
        <v>-</v>
      </c>
      <c r="AT195" s="71" t="s">
        <v>365</v>
      </c>
      <c r="AU195" s="38"/>
      <c r="AV195" s="38"/>
      <c r="AW195" s="38"/>
    </row>
    <row r="196" spans="1:49" ht="114.75">
      <c r="A196" s="33">
        <v>192</v>
      </c>
      <c r="B196" s="33" t="str">
        <f t="shared" si="7"/>
        <v>0325_-</v>
      </c>
      <c r="C196" s="33" t="str">
        <f t="shared" si="8"/>
        <v>1.4//-</v>
      </c>
      <c r="D196" s="61">
        <v>325</v>
      </c>
      <c r="E196" s="67" t="s">
        <v>157</v>
      </c>
      <c r="F196" s="395" t="s">
        <v>6549</v>
      </c>
      <c r="G196" s="62" t="str">
        <f>VLOOKUP(CONCATENATE(TEXT(I196,"0"),"_",TEXT(F196,"0")),[1]CodC!$A$2:$D$250,4,0)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196" s="395" t="s">
        <v>19</v>
      </c>
      <c r="I196" s="64">
        <v>1</v>
      </c>
      <c r="J196" s="64" t="s">
        <v>7242</v>
      </c>
      <c r="K196" s="69" t="s">
        <v>19</v>
      </c>
      <c r="L196" s="64" t="s">
        <v>19</v>
      </c>
      <c r="M196" s="64"/>
      <c r="N196" s="64" t="s">
        <v>19</v>
      </c>
      <c r="O196" s="64" t="s">
        <v>19</v>
      </c>
      <c r="P196" s="113" t="s">
        <v>22425</v>
      </c>
      <c r="Q196" s="70" t="s">
        <v>7228</v>
      </c>
      <c r="R196" s="70" t="s">
        <v>92</v>
      </c>
      <c r="S196" s="65" t="str">
        <f t="shared" si="6"/>
        <v xml:space="preserve"> SW1 </v>
      </c>
      <c r="T196" s="69" t="s">
        <v>19</v>
      </c>
      <c r="U196" s="69"/>
      <c r="V196" s="69"/>
      <c r="W196" s="69"/>
      <c r="X196" s="69"/>
      <c r="Y196" s="69"/>
      <c r="Z196" s="69"/>
      <c r="AA196" s="69"/>
      <c r="AB196" s="69"/>
      <c r="AC196" s="69"/>
      <c r="AD196" s="69"/>
      <c r="AE196" s="69"/>
      <c r="AF196" s="69"/>
      <c r="AG196" s="69"/>
      <c r="AH196" s="69"/>
      <c r="AI196" s="69"/>
      <c r="AJ196" s="69"/>
      <c r="AK196" s="69"/>
      <c r="AL196" s="69"/>
      <c r="AM196" s="70" t="s">
        <v>28</v>
      </c>
      <c r="AN196" s="63" t="str">
        <f>IF(ISNA(VLOOKUP(D196,[1]GRE_Tabela2!$A$4:$D$112,4,0)),"-",VLOOKUP(D196,[1]GRE_Tabela2!$A$4:$D$112,4,0))</f>
        <v>-</v>
      </c>
      <c r="AO196" s="68" t="s">
        <v>20</v>
      </c>
      <c r="AP196" s="68" t="s">
        <v>26</v>
      </c>
      <c r="AQ196" s="113">
        <v>114</v>
      </c>
      <c r="AR196" s="302" t="str">
        <f>IF(ISNA(VLOOKUP(AT196,[1]FISQ!$D$2:$J$1713,7,0)),"-",VLOOKUP(AT196,[1]FISQ!$D$2:$J$1713,7,0))</f>
        <v>-</v>
      </c>
      <c r="AS196" s="302" t="str">
        <f>IF(ISNA(VLOOKUP(AT196,[1]FISQ!$D$2:$J$1713,4,0)),"-",CONCATENATE("(",VLOOKUP(AT196,[1]FISQ!$D$2:$J$1713,4,0),")"))</f>
        <v>-</v>
      </c>
      <c r="AT196" s="71" t="s">
        <v>366</v>
      </c>
      <c r="AU196" s="38"/>
      <c r="AV196" s="38"/>
      <c r="AW196" s="38"/>
    </row>
    <row r="197" spans="1:49" ht="63.75">
      <c r="A197" s="33">
        <v>193</v>
      </c>
      <c r="B197" s="33" t="str">
        <f t="shared" si="7"/>
        <v>0326_-</v>
      </c>
      <c r="C197" s="33" t="str">
        <f t="shared" si="8"/>
        <v>1//-</v>
      </c>
      <c r="D197" s="61">
        <v>326</v>
      </c>
      <c r="E197" s="67" t="s">
        <v>6092</v>
      </c>
      <c r="F197" s="395" t="s">
        <v>6565</v>
      </c>
      <c r="G197" s="62" t="str">
        <f>VLOOKUP(CONCATENATE(TEXT(I197,"0"),"_",TEXT(F197,"0")),[1]CodC!$A$2:$D$250,4,0)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197" s="395" t="s">
        <v>19</v>
      </c>
      <c r="I197" s="64">
        <v>1</v>
      </c>
      <c r="J197" s="64" t="s">
        <v>222</v>
      </c>
      <c r="K197" s="69" t="s">
        <v>19</v>
      </c>
      <c r="L197" s="64" t="s">
        <v>19</v>
      </c>
      <c r="M197" s="64"/>
      <c r="N197" s="64" t="s">
        <v>19</v>
      </c>
      <c r="O197" s="64" t="s">
        <v>19</v>
      </c>
      <c r="P197" s="113" t="s">
        <v>22431</v>
      </c>
      <c r="Q197" s="70" t="s">
        <v>7225</v>
      </c>
      <c r="R197" s="70" t="s">
        <v>33</v>
      </c>
      <c r="S197" s="65" t="str">
        <f t="shared" ref="S197:S260" si="9">RIGHT(R197,LEN(R197)-LEN(Q197))</f>
        <v xml:space="preserve"> SW1 </v>
      </c>
      <c r="T197" s="69" t="s">
        <v>19</v>
      </c>
      <c r="U197" s="69"/>
      <c r="V197" s="69"/>
      <c r="W197" s="69"/>
      <c r="X197" s="69"/>
      <c r="Y197" s="69"/>
      <c r="Z197" s="69"/>
      <c r="AA197" s="69"/>
      <c r="AB197" s="69"/>
      <c r="AC197" s="69"/>
      <c r="AD197" s="69"/>
      <c r="AE197" s="69"/>
      <c r="AF197" s="69"/>
      <c r="AG197" s="69"/>
      <c r="AH197" s="69"/>
      <c r="AI197" s="69"/>
      <c r="AJ197" s="69"/>
      <c r="AK197" s="69"/>
      <c r="AL197" s="69"/>
      <c r="AM197" s="70" t="s">
        <v>28</v>
      </c>
      <c r="AN197" s="63" t="str">
        <f>IF(ISNA(VLOOKUP(D197,[1]GRE_Tabela2!$A$4:$D$112,4,0)),"-",VLOOKUP(D197,[1]GRE_Tabela2!$A$4:$D$112,4,0))</f>
        <v>-</v>
      </c>
      <c r="AO197" s="68" t="s">
        <v>20</v>
      </c>
      <c r="AP197" s="68" t="s">
        <v>26</v>
      </c>
      <c r="AQ197" s="113">
        <v>112</v>
      </c>
      <c r="AR197" s="302" t="str">
        <f>IF(ISNA(VLOOKUP(AT197,[1]FISQ!$D$2:$J$1713,7,0)),"-",VLOOKUP(AT197,[1]FISQ!$D$2:$J$1713,7,0))</f>
        <v>-</v>
      </c>
      <c r="AS197" s="302" t="str">
        <f>IF(ISNA(VLOOKUP(AT197,[1]FISQ!$D$2:$J$1713,4,0)),"-",CONCATENATE("(",VLOOKUP(AT197,[1]FISQ!$D$2:$J$1713,4,0),")"))</f>
        <v>-</v>
      </c>
      <c r="AT197" s="71" t="s">
        <v>367</v>
      </c>
      <c r="AU197" s="38"/>
      <c r="AV197" s="38"/>
      <c r="AW197" s="38"/>
    </row>
    <row r="198" spans="1:49" ht="89.25">
      <c r="A198" s="33">
        <v>194</v>
      </c>
      <c r="B198" s="33" t="str">
        <f t="shared" ref="B198:B261" si="10">CONCATENATE(TEXT(D198,"0000"),"_",TEXT(L198,"0"))</f>
        <v>0327_-</v>
      </c>
      <c r="C198" s="33" t="str">
        <f t="shared" ref="C198:C261" si="11">CONCATENATE(TEXT(J198,"0"),"//",TEXT(K198,"0"))</f>
        <v>1//-</v>
      </c>
      <c r="D198" s="61">
        <v>327</v>
      </c>
      <c r="E198" s="67" t="s">
        <v>6077</v>
      </c>
      <c r="F198" s="395" t="s">
        <v>6562</v>
      </c>
      <c r="G198" s="62" t="str">
        <f>VLOOKUP(CONCATENATE(TEXT(I198,"0"),"_",TEXT(F198,"0")),[1]CodC!$A$2:$D$250,4,0)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198" s="395" t="s">
        <v>19</v>
      </c>
      <c r="I198" s="64">
        <v>1</v>
      </c>
      <c r="J198" s="64" t="s">
        <v>222</v>
      </c>
      <c r="K198" s="69" t="s">
        <v>19</v>
      </c>
      <c r="L198" s="64" t="s">
        <v>19</v>
      </c>
      <c r="M198" s="64"/>
      <c r="N198" s="64" t="s">
        <v>19</v>
      </c>
      <c r="O198" s="64" t="s">
        <v>19</v>
      </c>
      <c r="P198" s="113" t="s">
        <v>22431</v>
      </c>
      <c r="Q198" s="70" t="s">
        <v>7225</v>
      </c>
      <c r="R198" s="70" t="s">
        <v>33</v>
      </c>
      <c r="S198" s="65" t="str">
        <f t="shared" si="9"/>
        <v xml:space="preserve"> SW1 </v>
      </c>
      <c r="T198" s="69" t="s">
        <v>19</v>
      </c>
      <c r="U198" s="69"/>
      <c r="V198" s="69"/>
      <c r="W198" s="69"/>
      <c r="X198" s="69"/>
      <c r="Y198" s="69"/>
      <c r="Z198" s="69"/>
      <c r="AA198" s="69"/>
      <c r="AB198" s="69"/>
      <c r="AC198" s="69"/>
      <c r="AD198" s="69"/>
      <c r="AE198" s="69"/>
      <c r="AF198" s="69"/>
      <c r="AG198" s="69"/>
      <c r="AH198" s="69"/>
      <c r="AI198" s="69"/>
      <c r="AJ198" s="69"/>
      <c r="AK198" s="69"/>
      <c r="AL198" s="69"/>
      <c r="AM198" s="70" t="s">
        <v>28</v>
      </c>
      <c r="AN198" s="63" t="str">
        <f>IF(ISNA(VLOOKUP(D198,[1]GRE_Tabela2!$A$4:$D$112,4,0)),"-",VLOOKUP(D198,[1]GRE_Tabela2!$A$4:$D$112,4,0))</f>
        <v>-</v>
      </c>
      <c r="AO198" s="68" t="s">
        <v>20</v>
      </c>
      <c r="AP198" s="68" t="s">
        <v>26</v>
      </c>
      <c r="AQ198" s="113">
        <v>112</v>
      </c>
      <c r="AR198" s="302" t="str">
        <f>IF(ISNA(VLOOKUP(AT198,[1]FISQ!$D$2:$J$1713,7,0)),"-",VLOOKUP(AT198,[1]FISQ!$D$2:$J$1713,7,0))</f>
        <v>-</v>
      </c>
      <c r="AS198" s="302" t="str">
        <f>IF(ISNA(VLOOKUP(AT198,[1]FISQ!$D$2:$J$1713,4,0)),"-",CONCATENATE("(",VLOOKUP(AT198,[1]FISQ!$D$2:$J$1713,4,0),")"))</f>
        <v>-</v>
      </c>
      <c r="AT198" s="71" t="s">
        <v>368</v>
      </c>
      <c r="AU198" s="38"/>
      <c r="AV198" s="38"/>
      <c r="AW198" s="38"/>
    </row>
    <row r="199" spans="1:49" ht="51">
      <c r="A199" s="33">
        <v>195</v>
      </c>
      <c r="B199" s="33" t="str">
        <f t="shared" si="10"/>
        <v>0328_-</v>
      </c>
      <c r="C199" s="33" t="str">
        <f t="shared" si="11"/>
        <v>1//-</v>
      </c>
      <c r="D199" s="61">
        <v>328</v>
      </c>
      <c r="E199" s="67" t="s">
        <v>6093</v>
      </c>
      <c r="F199" s="395" t="s">
        <v>6573</v>
      </c>
      <c r="G199" s="62" t="str">
        <f>VLOOKUP(CONCATENATE(TEXT(I199,"0"),"_",TEXT(F199,"0")),[1]CodC!$A$2:$D$250,4,0)</f>
        <v>Matérias e objetos que apresentam um perigo de projeções sem perigo de explosão em massa.
Matéria explosiva propulsora ou outra matéria explosiva deflagrante ou objeto que contém uma tal matéria explosiva.</v>
      </c>
      <c r="H199" s="395" t="s">
        <v>19</v>
      </c>
      <c r="I199" s="64">
        <v>1</v>
      </c>
      <c r="J199" s="64" t="s">
        <v>222</v>
      </c>
      <c r="K199" s="69" t="s">
        <v>19</v>
      </c>
      <c r="L199" s="64" t="s">
        <v>19</v>
      </c>
      <c r="M199" s="64"/>
      <c r="N199" s="64" t="s">
        <v>19</v>
      </c>
      <c r="O199" s="64" t="s">
        <v>19</v>
      </c>
      <c r="P199" s="113" t="s">
        <v>22431</v>
      </c>
      <c r="Q199" s="70" t="s">
        <v>7225</v>
      </c>
      <c r="R199" s="70" t="s">
        <v>33</v>
      </c>
      <c r="S199" s="65" t="str">
        <f t="shared" si="9"/>
        <v xml:space="preserve"> SW1 </v>
      </c>
      <c r="T199" s="69" t="s">
        <v>19</v>
      </c>
      <c r="U199" s="69"/>
      <c r="V199" s="69"/>
      <c r="W199" s="69"/>
      <c r="X199" s="69"/>
      <c r="Y199" s="69"/>
      <c r="Z199" s="69"/>
      <c r="AA199" s="69"/>
      <c r="AB199" s="69"/>
      <c r="AC199" s="69"/>
      <c r="AD199" s="69"/>
      <c r="AE199" s="69"/>
      <c r="AF199" s="69"/>
      <c r="AG199" s="69"/>
      <c r="AH199" s="69"/>
      <c r="AI199" s="69"/>
      <c r="AJ199" s="69"/>
      <c r="AK199" s="69"/>
      <c r="AL199" s="69"/>
      <c r="AM199" s="70" t="s">
        <v>28</v>
      </c>
      <c r="AN199" s="63" t="str">
        <f>IF(ISNA(VLOOKUP(D199,[1]GRE_Tabela2!$A$4:$D$112,4,0)),"-",VLOOKUP(D199,[1]GRE_Tabela2!$A$4:$D$112,4,0))</f>
        <v>-</v>
      </c>
      <c r="AO199" s="68" t="s">
        <v>20</v>
      </c>
      <c r="AP199" s="68" t="s">
        <v>26</v>
      </c>
      <c r="AQ199" s="113">
        <v>112</v>
      </c>
      <c r="AR199" s="302" t="str">
        <f>IF(ISNA(VLOOKUP(AT199,[1]FISQ!$D$2:$J$1713,7,0)),"-",VLOOKUP(AT199,[1]FISQ!$D$2:$J$1713,7,0))</f>
        <v>-</v>
      </c>
      <c r="AS199" s="302" t="str">
        <f>IF(ISNA(VLOOKUP(AT199,[1]FISQ!$D$2:$J$1713,4,0)),"-",CONCATENATE("(",VLOOKUP(AT199,[1]FISQ!$D$2:$J$1713,4,0),")"))</f>
        <v>-</v>
      </c>
      <c r="AT199" s="71" t="s">
        <v>369</v>
      </c>
      <c r="AU199" s="38"/>
      <c r="AV199" s="38"/>
      <c r="AW199" s="38"/>
    </row>
    <row r="200" spans="1:49" ht="76.5">
      <c r="A200" s="33">
        <v>196</v>
      </c>
      <c r="B200" s="33" t="str">
        <f t="shared" si="10"/>
        <v>0329_-</v>
      </c>
      <c r="C200" s="33" t="str">
        <f t="shared" si="11"/>
        <v>1//-</v>
      </c>
      <c r="D200" s="61">
        <v>329</v>
      </c>
      <c r="E200" s="67" t="s">
        <v>370</v>
      </c>
      <c r="F200" s="395" t="s">
        <v>6553</v>
      </c>
      <c r="G200" s="62" t="str">
        <f>VLOOKUP(CONCATENATE(TEXT(I200,"0"),"_",TEXT(F200,"0")),[1]CodC!$A$2:$D$250,4,0)</f>
        <v>Matérias e objetos que apresentam um perigo de explosão em massa (uma explosão em massa é uma explosão que afeta de um modo praticamente instantâneo a quase totalidade da carga).
Objeto que contém uma matéria explosiva secundária detonante, sem meios de iniciação, com carga propulsora (que não contenha um líquido ou um gel inflamáveis ou líquidos hipergólicos).</v>
      </c>
      <c r="H200" s="395" t="s">
        <v>19</v>
      </c>
      <c r="I200" s="64">
        <v>1</v>
      </c>
      <c r="J200" s="64" t="s">
        <v>222</v>
      </c>
      <c r="K200" s="69" t="s">
        <v>19</v>
      </c>
      <c r="L200" s="64" t="s">
        <v>19</v>
      </c>
      <c r="M200" s="64"/>
      <c r="N200" s="64" t="s">
        <v>19</v>
      </c>
      <c r="O200" s="64" t="s">
        <v>19</v>
      </c>
      <c r="P200" s="113" t="s">
        <v>22431</v>
      </c>
      <c r="Q200" s="70" t="s">
        <v>7225</v>
      </c>
      <c r="R200" s="70" t="s">
        <v>33</v>
      </c>
      <c r="S200" s="65" t="str">
        <f t="shared" si="9"/>
        <v xml:space="preserve"> SW1 </v>
      </c>
      <c r="T200" s="69" t="s">
        <v>19</v>
      </c>
      <c r="U200" s="69"/>
      <c r="V200" s="69"/>
      <c r="W200" s="69"/>
      <c r="X200" s="69"/>
      <c r="Y200" s="69"/>
      <c r="Z200" s="69"/>
      <c r="AA200" s="69"/>
      <c r="AB200" s="69"/>
      <c r="AC200" s="69"/>
      <c r="AD200" s="69"/>
      <c r="AE200" s="69"/>
      <c r="AF200" s="69"/>
      <c r="AG200" s="69"/>
      <c r="AH200" s="69"/>
      <c r="AI200" s="69"/>
      <c r="AJ200" s="69"/>
      <c r="AK200" s="69"/>
      <c r="AL200" s="69"/>
      <c r="AM200" s="70" t="s">
        <v>28</v>
      </c>
      <c r="AN200" s="63" t="str">
        <f>IF(ISNA(VLOOKUP(D200,[1]GRE_Tabela2!$A$4:$D$112,4,0)),"-",VLOOKUP(D200,[1]GRE_Tabela2!$A$4:$D$112,4,0))</f>
        <v>-</v>
      </c>
      <c r="AO200" s="68" t="s">
        <v>20</v>
      </c>
      <c r="AP200" s="68" t="s">
        <v>26</v>
      </c>
      <c r="AQ200" s="113">
        <v>112</v>
      </c>
      <c r="AR200" s="302" t="str">
        <f>IF(ISNA(VLOOKUP(AT200,[1]FISQ!$D$2:$J$1713,7,0)),"-",VLOOKUP(AT200,[1]FISQ!$D$2:$J$1713,7,0))</f>
        <v>-</v>
      </c>
      <c r="AS200" s="302" t="str">
        <f>IF(ISNA(VLOOKUP(AT200,[1]FISQ!$D$2:$J$1713,4,0)),"-",CONCATENATE("(",VLOOKUP(AT200,[1]FISQ!$D$2:$J$1713,4,0),")"))</f>
        <v>-</v>
      </c>
      <c r="AT200" s="71" t="s">
        <v>371</v>
      </c>
      <c r="AU200" s="38"/>
      <c r="AV200" s="38"/>
      <c r="AW200" s="38"/>
    </row>
    <row r="201" spans="1:49" ht="76.5">
      <c r="A201" s="33">
        <v>197</v>
      </c>
      <c r="B201" s="33" t="str">
        <f t="shared" si="10"/>
        <v>0330_-</v>
      </c>
      <c r="C201" s="33" t="str">
        <f t="shared" si="11"/>
        <v>1//-</v>
      </c>
      <c r="D201" s="61">
        <v>330</v>
      </c>
      <c r="E201" s="67" t="s">
        <v>370</v>
      </c>
      <c r="F201" s="395" t="s">
        <v>6552</v>
      </c>
      <c r="G201" s="62" t="str">
        <f>VLOOKUP(CONCATENATE(TEXT(I201,"0"),"_",TEXT(F201,"0")),[1]CodC!$A$2:$D$250,4,0)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201" s="395" t="s">
        <v>19</v>
      </c>
      <c r="I201" s="64">
        <v>1</v>
      </c>
      <c r="J201" s="64" t="s">
        <v>222</v>
      </c>
      <c r="K201" s="69" t="s">
        <v>19</v>
      </c>
      <c r="L201" s="64" t="s">
        <v>19</v>
      </c>
      <c r="M201" s="64"/>
      <c r="N201" s="64" t="s">
        <v>19</v>
      </c>
      <c r="O201" s="64" t="s">
        <v>19</v>
      </c>
      <c r="P201" s="113" t="s">
        <v>22431</v>
      </c>
      <c r="Q201" s="70" t="s">
        <v>7225</v>
      </c>
      <c r="R201" s="70" t="s">
        <v>33</v>
      </c>
      <c r="S201" s="65" t="str">
        <f t="shared" si="9"/>
        <v xml:space="preserve"> SW1 </v>
      </c>
      <c r="T201" s="69" t="s">
        <v>19</v>
      </c>
      <c r="U201" s="69"/>
      <c r="V201" s="69"/>
      <c r="W201" s="69"/>
      <c r="X201" s="69"/>
      <c r="Y201" s="69"/>
      <c r="Z201" s="69"/>
      <c r="AA201" s="69"/>
      <c r="AB201" s="69"/>
      <c r="AC201" s="69"/>
      <c r="AD201" s="69"/>
      <c r="AE201" s="69"/>
      <c r="AF201" s="69"/>
      <c r="AG201" s="69"/>
      <c r="AH201" s="69"/>
      <c r="AI201" s="69"/>
      <c r="AJ201" s="69"/>
      <c r="AK201" s="69"/>
      <c r="AL201" s="69"/>
      <c r="AM201" s="70" t="s">
        <v>28</v>
      </c>
      <c r="AN201" s="63" t="str">
        <f>IF(ISNA(VLOOKUP(D201,[1]GRE_Tabela2!$A$4:$D$112,4,0)),"-",VLOOKUP(D201,[1]GRE_Tabela2!$A$4:$D$112,4,0))</f>
        <v>-</v>
      </c>
      <c r="AO201" s="68" t="s">
        <v>20</v>
      </c>
      <c r="AP201" s="68" t="s">
        <v>26</v>
      </c>
      <c r="AQ201" s="113">
        <v>112</v>
      </c>
      <c r="AR201" s="302" t="str">
        <f>IF(ISNA(VLOOKUP(AT201,[1]FISQ!$D$2:$J$1713,7,0)),"-",VLOOKUP(AT201,[1]FISQ!$D$2:$J$1713,7,0))</f>
        <v>-</v>
      </c>
      <c r="AS201" s="302" t="str">
        <f>IF(ISNA(VLOOKUP(AT201,[1]FISQ!$D$2:$J$1713,4,0)),"-",CONCATENATE("(",VLOOKUP(AT201,[1]FISQ!$D$2:$J$1713,4,0),")"))</f>
        <v>-</v>
      </c>
      <c r="AT201" s="71" t="s">
        <v>372</v>
      </c>
      <c r="AU201" s="38"/>
      <c r="AV201" s="38"/>
      <c r="AW201" s="38"/>
    </row>
    <row r="202" spans="1:49" ht="102">
      <c r="A202" s="33">
        <v>198</v>
      </c>
      <c r="B202" s="33" t="str">
        <f t="shared" si="10"/>
        <v>0331_-</v>
      </c>
      <c r="C202" s="33" t="str">
        <f t="shared" si="11"/>
        <v>1.5//-</v>
      </c>
      <c r="D202" s="61">
        <v>331</v>
      </c>
      <c r="E202" s="67" t="s">
        <v>119</v>
      </c>
      <c r="F202" s="395" t="s">
        <v>6574</v>
      </c>
      <c r="G202" s="62" t="str">
        <f>VLOOKUP(CONCATENATE(TEXT(I202,"0"),"_",TEXT(F202,"0")),[1]CodC!$A$2:$D$250,4,0)</f>
        <v>Matérias muito pouco sensíveis comportando perigo de explosão em massa, mas cuja sensibilidade é tal que, nas condições normais de transporte, não haverá senão uma fraca probabilidade de iniciação ou de passagem da combustão à detonação. Como prescrição mínima, não devem explodir durante o ensaio ao fogo exterior.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02" s="395" t="s">
        <v>6574</v>
      </c>
      <c r="I202" s="64">
        <v>1</v>
      </c>
      <c r="J202" s="64" t="s">
        <v>7243</v>
      </c>
      <c r="K202" s="64" t="s">
        <v>19</v>
      </c>
      <c r="L202" s="64" t="s">
        <v>19</v>
      </c>
      <c r="M202" s="64"/>
      <c r="N202" s="64">
        <v>617</v>
      </c>
      <c r="O202" s="64" t="s">
        <v>19</v>
      </c>
      <c r="P202" s="113" t="s">
        <v>22431</v>
      </c>
      <c r="Q202" s="70" t="s">
        <v>7225</v>
      </c>
      <c r="R202" s="70" t="s">
        <v>33</v>
      </c>
      <c r="S202" s="65" t="str">
        <f t="shared" si="9"/>
        <v xml:space="preserve"> SW1 </v>
      </c>
      <c r="T202" s="68" t="s">
        <v>116</v>
      </c>
      <c r="U202" s="68"/>
      <c r="V202" s="68"/>
      <c r="W202" s="68"/>
      <c r="X202" s="68"/>
      <c r="Y202" s="68"/>
      <c r="Z202" s="68"/>
      <c r="AA202" s="68"/>
      <c r="AB202" s="68"/>
      <c r="AC202" s="68"/>
      <c r="AD202" s="68"/>
      <c r="AE202" s="68"/>
      <c r="AF202" s="68"/>
      <c r="AG202" s="68"/>
      <c r="AH202" s="68"/>
      <c r="AI202" s="68"/>
      <c r="AJ202" s="68"/>
      <c r="AK202" s="68"/>
      <c r="AL202" s="68"/>
      <c r="AM202" s="70" t="s">
        <v>28</v>
      </c>
      <c r="AN202" s="63" t="str">
        <f>IF(ISNA(VLOOKUP(D202,[1]GRE_Tabela2!$A$4:$D$112,4,0)),"-",VLOOKUP(D202,[1]GRE_Tabela2!$A$4:$D$112,4,0))</f>
        <v>-</v>
      </c>
      <c r="AO202" s="68" t="s">
        <v>20</v>
      </c>
      <c r="AP202" s="68" t="s">
        <v>21</v>
      </c>
      <c r="AQ202" s="113">
        <v>112</v>
      </c>
      <c r="AR202" s="302" t="str">
        <f>IF(ISNA(VLOOKUP(AT202,[1]FISQ!$D$2:$J$1713,7,0)),"-",VLOOKUP(AT202,[1]FISQ!$D$2:$J$1713,7,0))</f>
        <v>-</v>
      </c>
      <c r="AS202" s="302" t="str">
        <f>IF(ISNA(VLOOKUP(AT202,[1]FISQ!$D$2:$J$1713,4,0)),"-",CONCATENATE("(",VLOOKUP(AT202,[1]FISQ!$D$2:$J$1713,4,0),")"))</f>
        <v>-</v>
      </c>
      <c r="AT202" s="71" t="s">
        <v>374</v>
      </c>
      <c r="AU202" s="38"/>
      <c r="AV202" s="38"/>
      <c r="AW202" s="38"/>
    </row>
    <row r="203" spans="1:49" ht="102">
      <c r="A203" s="33">
        <v>199</v>
      </c>
      <c r="B203" s="33" t="str">
        <f t="shared" si="10"/>
        <v>0332_-</v>
      </c>
      <c r="C203" s="33" t="str">
        <f t="shared" si="11"/>
        <v>1.5//-</v>
      </c>
      <c r="D203" s="61">
        <v>332</v>
      </c>
      <c r="E203" s="67" t="s">
        <v>286</v>
      </c>
      <c r="F203" s="395" t="s">
        <v>6574</v>
      </c>
      <c r="G203" s="62" t="str">
        <f>VLOOKUP(CONCATENATE(TEXT(I203,"0"),"_",TEXT(F203,"0")),[1]CodC!$A$2:$D$250,4,0)</f>
        <v>Matérias muito pouco sensíveis comportando perigo de explosão em massa, mas cuja sensibilidade é tal que, nas condições normais de transporte, não haverá senão uma fraca probabilidade de iniciação ou de passagem da combustão à detonação. Como prescrição mínima, não devem explodir durante o ensaio ao fogo exterior.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03" s="395" t="s">
        <v>6574</v>
      </c>
      <c r="I203" s="64">
        <v>1</v>
      </c>
      <c r="J203" s="64" t="s">
        <v>7243</v>
      </c>
      <c r="K203" s="64" t="s">
        <v>19</v>
      </c>
      <c r="L203" s="64" t="s">
        <v>19</v>
      </c>
      <c r="M203" s="64"/>
      <c r="N203" s="64">
        <v>617</v>
      </c>
      <c r="O203" s="64" t="s">
        <v>19</v>
      </c>
      <c r="P203" s="113" t="s">
        <v>22431</v>
      </c>
      <c r="Q203" s="70" t="s">
        <v>7225</v>
      </c>
      <c r="R203" s="70" t="s">
        <v>33</v>
      </c>
      <c r="S203" s="65" t="str">
        <f t="shared" si="9"/>
        <v xml:space="preserve"> SW1 </v>
      </c>
      <c r="T203" s="68" t="s">
        <v>116</v>
      </c>
      <c r="U203" s="68"/>
      <c r="V203" s="68"/>
      <c r="W203" s="68"/>
      <c r="X203" s="68"/>
      <c r="Y203" s="68"/>
      <c r="Z203" s="68"/>
      <c r="AA203" s="68"/>
      <c r="AB203" s="68"/>
      <c r="AC203" s="68"/>
      <c r="AD203" s="68"/>
      <c r="AE203" s="68"/>
      <c r="AF203" s="68"/>
      <c r="AG203" s="68"/>
      <c r="AH203" s="68"/>
      <c r="AI203" s="68"/>
      <c r="AJ203" s="68"/>
      <c r="AK203" s="68"/>
      <c r="AL203" s="68"/>
      <c r="AM203" s="70" t="s">
        <v>28</v>
      </c>
      <c r="AN203" s="63" t="str">
        <f>IF(ISNA(VLOOKUP(D203,[1]GRE_Tabela2!$A$4:$D$112,4,0)),"-",VLOOKUP(D203,[1]GRE_Tabela2!$A$4:$D$112,4,0))</f>
        <v>-</v>
      </c>
      <c r="AO203" s="68" t="s">
        <v>20</v>
      </c>
      <c r="AP203" s="68" t="s">
        <v>21</v>
      </c>
      <c r="AQ203" s="113">
        <v>112</v>
      </c>
      <c r="AR203" s="302" t="str">
        <f>IF(ISNA(VLOOKUP(AT203,[1]FISQ!$D$2:$J$1713,7,0)),"-",VLOOKUP(AT203,[1]FISQ!$D$2:$J$1713,7,0))</f>
        <v>-</v>
      </c>
      <c r="AS203" s="302" t="str">
        <f>IF(ISNA(VLOOKUP(AT203,[1]FISQ!$D$2:$J$1713,4,0)),"-",CONCATENATE("(",VLOOKUP(AT203,[1]FISQ!$D$2:$J$1713,4,0),")"))</f>
        <v>-</v>
      </c>
      <c r="AT203" s="71" t="s">
        <v>375</v>
      </c>
      <c r="AU203" s="38"/>
      <c r="AV203" s="38"/>
      <c r="AW203" s="38"/>
    </row>
    <row r="204" spans="1:49" ht="89.25">
      <c r="A204" s="33">
        <v>200</v>
      </c>
      <c r="B204" s="33" t="str">
        <f t="shared" si="10"/>
        <v>0333_-</v>
      </c>
      <c r="C204" s="33" t="str">
        <f t="shared" si="11"/>
        <v>1//-</v>
      </c>
      <c r="D204" s="61">
        <v>333</v>
      </c>
      <c r="E204" s="67" t="s">
        <v>376</v>
      </c>
      <c r="F204" s="395" t="s">
        <v>6560</v>
      </c>
      <c r="G204" s="62" t="str">
        <f>VLOOKUP(CONCATENATE(TEXT(I204,"0"),"_",TEXT(F204,"0")),[1]CodC!$A$2:$D$250,4,0)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04" s="395" t="s">
        <v>19</v>
      </c>
      <c r="I204" s="64">
        <v>1</v>
      </c>
      <c r="J204" s="64" t="s">
        <v>222</v>
      </c>
      <c r="K204" s="69" t="s">
        <v>19</v>
      </c>
      <c r="L204" s="64" t="s">
        <v>19</v>
      </c>
      <c r="M204" s="64"/>
      <c r="N204" s="64" t="s">
        <v>24416</v>
      </c>
      <c r="O204" s="64" t="s">
        <v>19</v>
      </c>
      <c r="P204" s="113" t="s">
        <v>22431</v>
      </c>
      <c r="Q204" s="70" t="s">
        <v>7225</v>
      </c>
      <c r="R204" s="70" t="s">
        <v>33</v>
      </c>
      <c r="S204" s="65" t="str">
        <f t="shared" si="9"/>
        <v xml:space="preserve"> SW1 </v>
      </c>
      <c r="T204" s="69" t="s">
        <v>19</v>
      </c>
      <c r="U204" s="69"/>
      <c r="V204" s="69"/>
      <c r="W204" s="69"/>
      <c r="X204" s="69"/>
      <c r="Y204" s="69"/>
      <c r="Z204" s="69"/>
      <c r="AA204" s="69"/>
      <c r="AB204" s="69"/>
      <c r="AC204" s="69"/>
      <c r="AD204" s="69"/>
      <c r="AE204" s="69"/>
      <c r="AF204" s="69"/>
      <c r="AG204" s="69"/>
      <c r="AH204" s="69"/>
      <c r="AI204" s="69"/>
      <c r="AJ204" s="69"/>
      <c r="AK204" s="69"/>
      <c r="AL204" s="69"/>
      <c r="AM204" s="70" t="s">
        <v>28</v>
      </c>
      <c r="AN204" s="63" t="str">
        <f>IF(ISNA(VLOOKUP(D204,[1]GRE_Tabela2!$A$4:$D$112,4,0)),"-",VLOOKUP(D204,[1]GRE_Tabela2!$A$4:$D$112,4,0))</f>
        <v>-</v>
      </c>
      <c r="AO204" s="68" t="s">
        <v>20</v>
      </c>
      <c r="AP204" s="68" t="s">
        <v>26</v>
      </c>
      <c r="AQ204" s="113">
        <v>112</v>
      </c>
      <c r="AR204" s="302" t="str">
        <f>IF(ISNA(VLOOKUP(AT204,[1]FISQ!$D$2:$J$1713,7,0)),"-",VLOOKUP(AT204,[1]FISQ!$D$2:$J$1713,7,0))</f>
        <v>-</v>
      </c>
      <c r="AS204" s="302" t="str">
        <f>IF(ISNA(VLOOKUP(AT204,[1]FISQ!$D$2:$J$1713,4,0)),"-",CONCATENATE("(",VLOOKUP(AT204,[1]FISQ!$D$2:$J$1713,4,0),")"))</f>
        <v>-</v>
      </c>
      <c r="AT204" s="71" t="s">
        <v>377</v>
      </c>
      <c r="AU204" s="38"/>
      <c r="AV204" s="38"/>
      <c r="AW204" s="38"/>
    </row>
    <row r="205" spans="1:49" ht="76.5">
      <c r="A205" s="33">
        <v>201</v>
      </c>
      <c r="B205" s="33" t="str">
        <f t="shared" si="10"/>
        <v>0334_-</v>
      </c>
      <c r="C205" s="33" t="str">
        <f t="shared" si="11"/>
        <v>1//-</v>
      </c>
      <c r="D205" s="61">
        <v>334</v>
      </c>
      <c r="E205" s="67" t="s">
        <v>376</v>
      </c>
      <c r="F205" s="395" t="s">
        <v>6547</v>
      </c>
      <c r="G205" s="62" t="str">
        <f>VLOOKUP(CONCATENATE(TEXT(I205,"0"),"_",TEXT(F205,"0")),[1]CodC!$A$2:$D$250,4,0)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05" s="395" t="s">
        <v>19</v>
      </c>
      <c r="I205" s="64">
        <v>1</v>
      </c>
      <c r="J205" s="64" t="s">
        <v>222</v>
      </c>
      <c r="K205" s="69" t="s">
        <v>19</v>
      </c>
      <c r="L205" s="64" t="s">
        <v>19</v>
      </c>
      <c r="M205" s="64"/>
      <c r="N205" s="64" t="s">
        <v>24416</v>
      </c>
      <c r="O205" s="64" t="s">
        <v>19</v>
      </c>
      <c r="P205" s="113" t="s">
        <v>22431</v>
      </c>
      <c r="Q205" s="70" t="s">
        <v>7225</v>
      </c>
      <c r="R205" s="70" t="s">
        <v>33</v>
      </c>
      <c r="S205" s="65" t="str">
        <f t="shared" si="9"/>
        <v xml:space="preserve"> SW1 </v>
      </c>
      <c r="T205" s="69" t="s">
        <v>19</v>
      </c>
      <c r="U205" s="69"/>
      <c r="V205" s="69"/>
      <c r="W205" s="69"/>
      <c r="X205" s="69"/>
      <c r="Y205" s="69"/>
      <c r="Z205" s="69"/>
      <c r="AA205" s="69"/>
      <c r="AB205" s="69"/>
      <c r="AC205" s="69"/>
      <c r="AD205" s="69"/>
      <c r="AE205" s="69"/>
      <c r="AF205" s="69"/>
      <c r="AG205" s="69"/>
      <c r="AH205" s="69"/>
      <c r="AI205" s="69"/>
      <c r="AJ205" s="69"/>
      <c r="AK205" s="69"/>
      <c r="AL205" s="69"/>
      <c r="AM205" s="70" t="s">
        <v>28</v>
      </c>
      <c r="AN205" s="63" t="str">
        <f>IF(ISNA(VLOOKUP(D205,[1]GRE_Tabela2!$A$4:$D$112,4,0)),"-",VLOOKUP(D205,[1]GRE_Tabela2!$A$4:$D$112,4,0))</f>
        <v>-</v>
      </c>
      <c r="AO205" s="68" t="s">
        <v>20</v>
      </c>
      <c r="AP205" s="68" t="s">
        <v>26</v>
      </c>
      <c r="AQ205" s="113">
        <v>112</v>
      </c>
      <c r="AR205" s="302" t="str">
        <f>IF(ISNA(VLOOKUP(AT205,[1]FISQ!$D$2:$J$1713,7,0)),"-",VLOOKUP(AT205,[1]FISQ!$D$2:$J$1713,7,0))</f>
        <v>-</v>
      </c>
      <c r="AS205" s="302" t="str">
        <f>IF(ISNA(VLOOKUP(AT205,[1]FISQ!$D$2:$J$1713,4,0)),"-",CONCATENATE("(",VLOOKUP(AT205,[1]FISQ!$D$2:$J$1713,4,0),")"))</f>
        <v>-</v>
      </c>
      <c r="AT205" s="71" t="s">
        <v>378</v>
      </c>
      <c r="AU205" s="38"/>
      <c r="AV205" s="38"/>
      <c r="AW205" s="38"/>
    </row>
    <row r="206" spans="1:49" ht="114.75">
      <c r="A206" s="33">
        <v>202</v>
      </c>
      <c r="B206" s="33" t="str">
        <f t="shared" si="10"/>
        <v>0335_-</v>
      </c>
      <c r="C206" s="33" t="str">
        <f t="shared" si="11"/>
        <v>1//-</v>
      </c>
      <c r="D206" s="61">
        <v>335</v>
      </c>
      <c r="E206" s="67" t="s">
        <v>376</v>
      </c>
      <c r="F206" s="395" t="s">
        <v>6548</v>
      </c>
      <c r="G206" s="62" t="str">
        <f>VLOOKUP(CONCATENATE(TEXT(I206,"0"),"_",TEXT(F206,"0")),[1]CodC!$A$2:$D$250,4,0)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06" s="395" t="s">
        <v>19</v>
      </c>
      <c r="I206" s="64">
        <v>1</v>
      </c>
      <c r="J206" s="64" t="s">
        <v>222</v>
      </c>
      <c r="K206" s="69" t="s">
        <v>19</v>
      </c>
      <c r="L206" s="64" t="s">
        <v>19</v>
      </c>
      <c r="M206" s="64"/>
      <c r="N206" s="64" t="s">
        <v>24416</v>
      </c>
      <c r="O206" s="64" t="s">
        <v>19</v>
      </c>
      <c r="P206" s="113" t="s">
        <v>22431</v>
      </c>
      <c r="Q206" s="70" t="s">
        <v>7225</v>
      </c>
      <c r="R206" s="70" t="s">
        <v>33</v>
      </c>
      <c r="S206" s="65" t="str">
        <f t="shared" si="9"/>
        <v xml:space="preserve"> SW1 </v>
      </c>
      <c r="T206" s="69" t="s">
        <v>19</v>
      </c>
      <c r="U206" s="69"/>
      <c r="V206" s="69"/>
      <c r="W206" s="69"/>
      <c r="X206" s="69"/>
      <c r="Y206" s="69"/>
      <c r="Z206" s="69"/>
      <c r="AA206" s="69"/>
      <c r="AB206" s="69"/>
      <c r="AC206" s="69"/>
      <c r="AD206" s="69"/>
      <c r="AE206" s="69"/>
      <c r="AF206" s="69"/>
      <c r="AG206" s="69"/>
      <c r="AH206" s="69"/>
      <c r="AI206" s="69"/>
      <c r="AJ206" s="69"/>
      <c r="AK206" s="69"/>
      <c r="AL206" s="69"/>
      <c r="AM206" s="70" t="s">
        <v>28</v>
      </c>
      <c r="AN206" s="63" t="str">
        <f>IF(ISNA(VLOOKUP(D206,[1]GRE_Tabela2!$A$4:$D$112,4,0)),"-",VLOOKUP(D206,[1]GRE_Tabela2!$A$4:$D$112,4,0))</f>
        <v>-</v>
      </c>
      <c r="AO206" s="68" t="s">
        <v>20</v>
      </c>
      <c r="AP206" s="68" t="s">
        <v>26</v>
      </c>
      <c r="AQ206" s="113">
        <v>112</v>
      </c>
      <c r="AR206" s="302" t="str">
        <f>IF(ISNA(VLOOKUP(AT206,[1]FISQ!$D$2:$J$1713,7,0)),"-",VLOOKUP(AT206,[1]FISQ!$D$2:$J$1713,7,0))</f>
        <v>-</v>
      </c>
      <c r="AS206" s="302" t="str">
        <f>IF(ISNA(VLOOKUP(AT206,[1]FISQ!$D$2:$J$1713,4,0)),"-",CONCATENATE("(",VLOOKUP(AT206,[1]FISQ!$D$2:$J$1713,4,0),")"))</f>
        <v>-</v>
      </c>
      <c r="AT206" s="71" t="s">
        <v>379</v>
      </c>
      <c r="AU206" s="38"/>
      <c r="AV206" s="38"/>
      <c r="AW206" s="38"/>
    </row>
    <row r="207" spans="1:49" ht="114.75">
      <c r="A207" s="33">
        <v>203</v>
      </c>
      <c r="B207" s="33" t="str">
        <f t="shared" si="10"/>
        <v>0336_-</v>
      </c>
      <c r="C207" s="33" t="str">
        <f t="shared" si="11"/>
        <v>1.4//-</v>
      </c>
      <c r="D207" s="61">
        <v>336</v>
      </c>
      <c r="E207" s="67" t="s">
        <v>376</v>
      </c>
      <c r="F207" s="395" t="s">
        <v>6549</v>
      </c>
      <c r="G207" s="62" t="str">
        <f>VLOOKUP(CONCATENATE(TEXT(I207,"0"),"_",TEXT(F207,"0")),[1]CodC!$A$2:$D$250,4,0)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07" s="395" t="s">
        <v>19</v>
      </c>
      <c r="I207" s="64">
        <v>1</v>
      </c>
      <c r="J207" s="64" t="s">
        <v>7242</v>
      </c>
      <c r="K207" s="69" t="s">
        <v>19</v>
      </c>
      <c r="L207" s="64" t="s">
        <v>19</v>
      </c>
      <c r="M207" s="64"/>
      <c r="N207" s="64" t="s">
        <v>24417</v>
      </c>
      <c r="O207" s="64" t="s">
        <v>19</v>
      </c>
      <c r="P207" s="113" t="s">
        <v>22431</v>
      </c>
      <c r="Q207" s="70" t="s">
        <v>7228</v>
      </c>
      <c r="R207" s="70" t="s">
        <v>92</v>
      </c>
      <c r="S207" s="65" t="str">
        <f t="shared" si="9"/>
        <v xml:space="preserve"> SW1 </v>
      </c>
      <c r="T207" s="69" t="s">
        <v>19</v>
      </c>
      <c r="U207" s="69"/>
      <c r="V207" s="69"/>
      <c r="W207" s="69"/>
      <c r="X207" s="69"/>
      <c r="Y207" s="69"/>
      <c r="Z207" s="69"/>
      <c r="AA207" s="69"/>
      <c r="AB207" s="69"/>
      <c r="AC207" s="69"/>
      <c r="AD207" s="69"/>
      <c r="AE207" s="69"/>
      <c r="AF207" s="69"/>
      <c r="AG207" s="69"/>
      <c r="AH207" s="69"/>
      <c r="AI207" s="69"/>
      <c r="AJ207" s="69"/>
      <c r="AK207" s="69"/>
      <c r="AL207" s="69"/>
      <c r="AM207" s="70" t="s">
        <v>28</v>
      </c>
      <c r="AN207" s="63" t="str">
        <f>IF(ISNA(VLOOKUP(D207,[1]GRE_Tabela2!$A$4:$D$112,4,0)),"-",VLOOKUP(D207,[1]GRE_Tabela2!$A$4:$D$112,4,0))</f>
        <v>-</v>
      </c>
      <c r="AO207" s="68" t="s">
        <v>20</v>
      </c>
      <c r="AP207" s="68" t="s">
        <v>26</v>
      </c>
      <c r="AQ207" s="113">
        <v>114</v>
      </c>
      <c r="AR207" s="302" t="str">
        <f>IF(ISNA(VLOOKUP(AT207,[1]FISQ!$D$2:$J$1713,7,0)),"-",VLOOKUP(AT207,[1]FISQ!$D$2:$J$1713,7,0))</f>
        <v>-</v>
      </c>
      <c r="AS207" s="302" t="str">
        <f>IF(ISNA(VLOOKUP(AT207,[1]FISQ!$D$2:$J$1713,4,0)),"-",CONCATENATE("(",VLOOKUP(AT207,[1]FISQ!$D$2:$J$1713,4,0),")"))</f>
        <v>-</v>
      </c>
      <c r="AT207" s="71" t="s">
        <v>380</v>
      </c>
      <c r="AU207" s="38"/>
      <c r="AV207" s="38"/>
      <c r="AW207" s="38"/>
    </row>
    <row r="208" spans="1:49" ht="140.25">
      <c r="A208" s="33">
        <v>204</v>
      </c>
      <c r="B208" s="33" t="str">
        <f t="shared" si="10"/>
        <v>0337_-</v>
      </c>
      <c r="C208" s="33" t="str">
        <f t="shared" si="11"/>
        <v>1.4//-</v>
      </c>
      <c r="D208" s="61">
        <v>337</v>
      </c>
      <c r="E208" s="67" t="s">
        <v>376</v>
      </c>
      <c r="F208" s="395" t="s">
        <v>6555</v>
      </c>
      <c r="G208" s="62" t="str">
        <f>VLOOKUP(CONCATENATE(TEXT(I208,"0"),"_",TEXT(F208,"0")),[1]CodC!$A$2:$D$250,4,0)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08" s="395" t="s">
        <v>19</v>
      </c>
      <c r="I208" s="64">
        <v>1</v>
      </c>
      <c r="J208" s="64" t="s">
        <v>7242</v>
      </c>
      <c r="K208" s="69" t="s">
        <v>19</v>
      </c>
      <c r="L208" s="64" t="s">
        <v>19</v>
      </c>
      <c r="M208" s="64"/>
      <c r="N208" s="64" t="s">
        <v>24416</v>
      </c>
      <c r="O208" s="64" t="s">
        <v>19</v>
      </c>
      <c r="P208" s="113" t="s">
        <v>22431</v>
      </c>
      <c r="Q208" s="70" t="s">
        <v>7226</v>
      </c>
      <c r="R208" s="70" t="s">
        <v>36</v>
      </c>
      <c r="S208" s="65" t="str">
        <f t="shared" si="9"/>
        <v xml:space="preserve"> SW1 </v>
      </c>
      <c r="T208" s="69" t="s">
        <v>19</v>
      </c>
      <c r="U208" s="69"/>
      <c r="V208" s="69"/>
      <c r="W208" s="69"/>
      <c r="X208" s="69"/>
      <c r="Y208" s="69"/>
      <c r="Z208" s="69"/>
      <c r="AA208" s="69"/>
      <c r="AB208" s="69"/>
      <c r="AC208" s="69"/>
      <c r="AD208" s="69"/>
      <c r="AE208" s="69"/>
      <c r="AF208" s="69"/>
      <c r="AG208" s="69"/>
      <c r="AH208" s="69"/>
      <c r="AI208" s="69"/>
      <c r="AJ208" s="69"/>
      <c r="AK208" s="69"/>
      <c r="AL208" s="69"/>
      <c r="AM208" s="70" t="s">
        <v>28</v>
      </c>
      <c r="AN208" s="63" t="str">
        <f>IF(ISNA(VLOOKUP(D208,[1]GRE_Tabela2!$A$4:$D$112,4,0)),"-",VLOOKUP(D208,[1]GRE_Tabela2!$A$4:$D$112,4,0))</f>
        <v>-</v>
      </c>
      <c r="AO208" s="68" t="s">
        <v>20</v>
      </c>
      <c r="AP208" s="68" t="s">
        <v>26</v>
      </c>
      <c r="AQ208" s="113">
        <v>114</v>
      </c>
      <c r="AR208" s="302" t="str">
        <f>IF(ISNA(VLOOKUP(AT208,[1]FISQ!$D$2:$J$1713,7,0)),"-",VLOOKUP(AT208,[1]FISQ!$D$2:$J$1713,7,0))</f>
        <v>-</v>
      </c>
      <c r="AS208" s="302" t="str">
        <f>IF(ISNA(VLOOKUP(AT208,[1]FISQ!$D$2:$J$1713,4,0)),"-",CONCATENATE("(",VLOOKUP(AT208,[1]FISQ!$D$2:$J$1713,4,0),")"))</f>
        <v>-</v>
      </c>
      <c r="AT208" s="71" t="s">
        <v>381</v>
      </c>
      <c r="AU208" s="38"/>
      <c r="AV208" s="38"/>
      <c r="AW208" s="38"/>
    </row>
    <row r="209" spans="1:49" ht="89.25">
      <c r="A209" s="33">
        <v>205</v>
      </c>
      <c r="B209" s="33" t="str">
        <f t="shared" si="10"/>
        <v>0338_-</v>
      </c>
      <c r="C209" s="33" t="str">
        <f t="shared" si="11"/>
        <v>1.4//-</v>
      </c>
      <c r="D209" s="61">
        <v>338</v>
      </c>
      <c r="E209" s="67" t="s">
        <v>6077</v>
      </c>
      <c r="F209" s="395" t="s">
        <v>5984</v>
      </c>
      <c r="G209" s="62" t="str">
        <f>VLOOKUP(CONCATENATE(TEXT(I209,"0"),"_",TEXT(F209,"0")),[1]CodC!$A$2:$D$250,4,0)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209" s="395" t="s">
        <v>19</v>
      </c>
      <c r="I209" s="64">
        <v>1</v>
      </c>
      <c r="J209" s="64" t="s">
        <v>7242</v>
      </c>
      <c r="K209" s="69" t="s">
        <v>19</v>
      </c>
      <c r="L209" s="64" t="s">
        <v>19</v>
      </c>
      <c r="M209" s="64"/>
      <c r="N209" s="64" t="s">
        <v>19</v>
      </c>
      <c r="O209" s="64" t="s">
        <v>19</v>
      </c>
      <c r="P209" s="113" t="s">
        <v>22425</v>
      </c>
      <c r="Q209" s="70" t="s">
        <v>7228</v>
      </c>
      <c r="R209" s="70" t="s">
        <v>92</v>
      </c>
      <c r="S209" s="65" t="str">
        <f t="shared" si="9"/>
        <v xml:space="preserve"> SW1 </v>
      </c>
      <c r="T209" s="69" t="s">
        <v>19</v>
      </c>
      <c r="U209" s="69"/>
      <c r="V209" s="69"/>
      <c r="W209" s="69"/>
      <c r="X209" s="69"/>
      <c r="Y209" s="69"/>
      <c r="Z209" s="69"/>
      <c r="AA209" s="69"/>
      <c r="AB209" s="69"/>
      <c r="AC209" s="69"/>
      <c r="AD209" s="69"/>
      <c r="AE209" s="69"/>
      <c r="AF209" s="69"/>
      <c r="AG209" s="69"/>
      <c r="AH209" s="69"/>
      <c r="AI209" s="69"/>
      <c r="AJ209" s="69"/>
      <c r="AK209" s="69"/>
      <c r="AL209" s="69"/>
      <c r="AM209" s="70" t="s">
        <v>28</v>
      </c>
      <c r="AN209" s="63" t="str">
        <f>IF(ISNA(VLOOKUP(D209,[1]GRE_Tabela2!$A$4:$D$112,4,0)),"-",VLOOKUP(D209,[1]GRE_Tabela2!$A$4:$D$112,4,0))</f>
        <v>-</v>
      </c>
      <c r="AO209" s="68" t="s">
        <v>20</v>
      </c>
      <c r="AP209" s="68" t="s">
        <v>26</v>
      </c>
      <c r="AQ209" s="113">
        <v>114</v>
      </c>
      <c r="AR209" s="302" t="str">
        <f>IF(ISNA(VLOOKUP(AT209,[1]FISQ!$D$2:$J$1713,7,0)),"-",VLOOKUP(AT209,[1]FISQ!$D$2:$J$1713,7,0))</f>
        <v>-</v>
      </c>
      <c r="AS209" s="302" t="str">
        <f>IF(ISNA(VLOOKUP(AT209,[1]FISQ!$D$2:$J$1713,4,0)),"-",CONCATENATE("(",VLOOKUP(AT209,[1]FISQ!$D$2:$J$1713,4,0),")"))</f>
        <v>-</v>
      </c>
      <c r="AT209" s="71" t="s">
        <v>382</v>
      </c>
      <c r="AU209" s="38"/>
      <c r="AV209" s="38"/>
      <c r="AW209" s="38"/>
    </row>
    <row r="210" spans="1:49" ht="89.25">
      <c r="A210" s="33">
        <v>206</v>
      </c>
      <c r="B210" s="33" t="str">
        <f t="shared" si="10"/>
        <v>0339_-</v>
      </c>
      <c r="C210" s="33" t="str">
        <f t="shared" si="11"/>
        <v>1.4//-</v>
      </c>
      <c r="D210" s="61">
        <v>339</v>
      </c>
      <c r="E210" s="67" t="s">
        <v>6076</v>
      </c>
      <c r="F210" s="395" t="s">
        <v>5984</v>
      </c>
      <c r="G210" s="62" t="str">
        <f>VLOOKUP(CONCATENATE(TEXT(I210,"0"),"_",TEXT(F210,"0")),[1]CodC!$A$2:$D$250,4,0)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210" s="395" t="s">
        <v>19</v>
      </c>
      <c r="I210" s="64">
        <v>1</v>
      </c>
      <c r="J210" s="64" t="s">
        <v>7242</v>
      </c>
      <c r="K210" s="69" t="s">
        <v>19</v>
      </c>
      <c r="L210" s="64" t="s">
        <v>19</v>
      </c>
      <c r="M210" s="64"/>
      <c r="N210" s="64" t="s">
        <v>19</v>
      </c>
      <c r="O210" s="64" t="s">
        <v>19</v>
      </c>
      <c r="P210" s="113" t="s">
        <v>22425</v>
      </c>
      <c r="Q210" s="70" t="s">
        <v>7228</v>
      </c>
      <c r="R210" s="70" t="s">
        <v>92</v>
      </c>
      <c r="S210" s="65" t="str">
        <f t="shared" si="9"/>
        <v xml:space="preserve"> SW1 </v>
      </c>
      <c r="T210" s="69" t="s">
        <v>19</v>
      </c>
      <c r="U210" s="69"/>
      <c r="V210" s="69"/>
      <c r="W210" s="69"/>
      <c r="X210" s="69"/>
      <c r="Y210" s="69"/>
      <c r="Z210" s="69"/>
      <c r="AA210" s="69"/>
      <c r="AB210" s="69"/>
      <c r="AC210" s="69"/>
      <c r="AD210" s="69"/>
      <c r="AE210" s="69"/>
      <c r="AF210" s="69"/>
      <c r="AG210" s="69"/>
      <c r="AH210" s="69"/>
      <c r="AI210" s="69"/>
      <c r="AJ210" s="69"/>
      <c r="AK210" s="69"/>
      <c r="AL210" s="69"/>
      <c r="AM210" s="70" t="s">
        <v>28</v>
      </c>
      <c r="AN210" s="63" t="str">
        <f>IF(ISNA(VLOOKUP(D210,[1]GRE_Tabela2!$A$4:$D$112,4,0)),"-",VLOOKUP(D210,[1]GRE_Tabela2!$A$4:$D$112,4,0))</f>
        <v>-</v>
      </c>
      <c r="AO210" s="68" t="s">
        <v>20</v>
      </c>
      <c r="AP210" s="68" t="s">
        <v>26</v>
      </c>
      <c r="AQ210" s="113">
        <v>114</v>
      </c>
      <c r="AR210" s="302" t="str">
        <f>IF(ISNA(VLOOKUP(AT210,[1]FISQ!$D$2:$J$1713,7,0)),"-",VLOOKUP(AT210,[1]FISQ!$D$2:$J$1713,7,0))</f>
        <v>-</v>
      </c>
      <c r="AS210" s="302" t="str">
        <f>IF(ISNA(VLOOKUP(AT210,[1]FISQ!$D$2:$J$1713,4,0)),"-",CONCATENATE("(",VLOOKUP(AT210,[1]FISQ!$D$2:$J$1713,4,0),")"))</f>
        <v>-</v>
      </c>
      <c r="AT210" s="71" t="s">
        <v>383</v>
      </c>
      <c r="AU210" s="38"/>
      <c r="AV210" s="38"/>
      <c r="AW210" s="38"/>
    </row>
    <row r="211" spans="1:49" ht="89.25">
      <c r="A211" s="33">
        <v>207</v>
      </c>
      <c r="B211" s="33" t="str">
        <f t="shared" si="10"/>
        <v>0340_-</v>
      </c>
      <c r="C211" s="33" t="str">
        <f t="shared" si="11"/>
        <v>1//-</v>
      </c>
      <c r="D211" s="61">
        <v>340</v>
      </c>
      <c r="E211" s="67" t="s">
        <v>384</v>
      </c>
      <c r="F211" s="395" t="s">
        <v>6551</v>
      </c>
      <c r="G211" s="62" t="str">
        <f>VLOOKUP(CONCATENATE(TEXT(I211,"0"),"_",TEXT(F211,"0")),[1]CodC!$A$2:$D$250,4,0)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11" s="395" t="s">
        <v>19</v>
      </c>
      <c r="I211" s="64">
        <v>1</v>
      </c>
      <c r="J211" s="64" t="s">
        <v>222</v>
      </c>
      <c r="K211" s="69" t="s">
        <v>19</v>
      </c>
      <c r="L211" s="64" t="s">
        <v>19</v>
      </c>
      <c r="M211" s="64"/>
      <c r="N211" s="64">
        <v>393</v>
      </c>
      <c r="O211" s="64">
        <v>393</v>
      </c>
      <c r="P211" s="113" t="s">
        <v>22431</v>
      </c>
      <c r="Q211" s="70" t="s">
        <v>7224</v>
      </c>
      <c r="R211" s="70" t="s">
        <v>22</v>
      </c>
      <c r="S211" s="65" t="str">
        <f t="shared" si="9"/>
        <v xml:space="preserve"> SW1 </v>
      </c>
      <c r="T211" s="69" t="s">
        <v>19</v>
      </c>
      <c r="U211" s="69"/>
      <c r="V211" s="69"/>
      <c r="W211" s="69"/>
      <c r="X211" s="69"/>
      <c r="Y211" s="69"/>
      <c r="Z211" s="69"/>
      <c r="AA211" s="69"/>
      <c r="AB211" s="69"/>
      <c r="AC211" s="69"/>
      <c r="AD211" s="69"/>
      <c r="AE211" s="69"/>
      <c r="AF211" s="69"/>
      <c r="AG211" s="69"/>
      <c r="AH211" s="69"/>
      <c r="AI211" s="69"/>
      <c r="AJ211" s="69"/>
      <c r="AK211" s="69"/>
      <c r="AL211" s="69"/>
      <c r="AM211" s="70" t="s">
        <v>23</v>
      </c>
      <c r="AN211" s="63" t="str">
        <f>IF(ISNA(VLOOKUP(D211,[1]GRE_Tabela2!$A$4:$D$112,4,0)),"-",VLOOKUP(D211,[1]GRE_Tabela2!$A$4:$D$112,4,0))</f>
        <v>-</v>
      </c>
      <c r="AO211" s="68" t="s">
        <v>20</v>
      </c>
      <c r="AP211" s="68" t="s">
        <v>21</v>
      </c>
      <c r="AQ211" s="113">
        <v>112</v>
      </c>
      <c r="AR211" s="302" t="str">
        <f>IF(ISNA(VLOOKUP(AT211,[1]FISQ!$D$2:$J$1713,7,0)),"-",VLOOKUP(AT211,[1]FISQ!$D$2:$J$1713,7,0))</f>
        <v>-</v>
      </c>
      <c r="AS211" s="302" t="str">
        <f>IF(ISNA(VLOOKUP(AT211,[1]FISQ!$D$2:$J$1713,4,0)),"-",CONCATENATE("(",VLOOKUP(AT211,[1]FISQ!$D$2:$J$1713,4,0),")"))</f>
        <v>-</v>
      </c>
      <c r="AT211" s="71" t="s">
        <v>385</v>
      </c>
      <c r="AU211" s="38"/>
      <c r="AV211" s="38"/>
      <c r="AW211" s="38"/>
    </row>
    <row r="212" spans="1:49" ht="89.25">
      <c r="A212" s="33">
        <v>208</v>
      </c>
      <c r="B212" s="33" t="str">
        <f t="shared" si="10"/>
        <v>0341_-</v>
      </c>
      <c r="C212" s="33" t="str">
        <f t="shared" si="11"/>
        <v>1//-</v>
      </c>
      <c r="D212" s="61">
        <v>341</v>
      </c>
      <c r="E212" s="67" t="s">
        <v>386</v>
      </c>
      <c r="F212" s="395" t="s">
        <v>6551</v>
      </c>
      <c r="G212" s="62" t="str">
        <f>VLOOKUP(CONCATENATE(TEXT(I212,"0"),"_",TEXT(F212,"0")),[1]CodC!$A$2:$D$250,4,0)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12" s="395" t="s">
        <v>19</v>
      </c>
      <c r="I212" s="64">
        <v>1</v>
      </c>
      <c r="J212" s="64" t="s">
        <v>222</v>
      </c>
      <c r="K212" s="69" t="s">
        <v>19</v>
      </c>
      <c r="L212" s="64" t="s">
        <v>19</v>
      </c>
      <c r="M212" s="64"/>
      <c r="N212" s="64">
        <v>393</v>
      </c>
      <c r="O212" s="64">
        <v>393</v>
      </c>
      <c r="P212" s="113" t="s">
        <v>22431</v>
      </c>
      <c r="Q212" s="70" t="s">
        <v>7224</v>
      </c>
      <c r="R212" s="70" t="s">
        <v>22</v>
      </c>
      <c r="S212" s="65" t="str">
        <f t="shared" si="9"/>
        <v xml:space="preserve"> SW1 </v>
      </c>
      <c r="T212" s="69" t="s">
        <v>19</v>
      </c>
      <c r="U212" s="69"/>
      <c r="V212" s="69"/>
      <c r="W212" s="69"/>
      <c r="X212" s="69"/>
      <c r="Y212" s="69"/>
      <c r="Z212" s="69"/>
      <c r="AA212" s="69"/>
      <c r="AB212" s="69"/>
      <c r="AC212" s="69"/>
      <c r="AD212" s="69"/>
      <c r="AE212" s="69"/>
      <c r="AF212" s="69"/>
      <c r="AG212" s="69"/>
      <c r="AH212" s="69"/>
      <c r="AI212" s="69"/>
      <c r="AJ212" s="69"/>
      <c r="AK212" s="69"/>
      <c r="AL212" s="69"/>
      <c r="AM212" s="70" t="s">
        <v>23</v>
      </c>
      <c r="AN212" s="63" t="str">
        <f>IF(ISNA(VLOOKUP(D212,[1]GRE_Tabela2!$A$4:$D$112,4,0)),"-",VLOOKUP(D212,[1]GRE_Tabela2!$A$4:$D$112,4,0))</f>
        <v>-</v>
      </c>
      <c r="AO212" s="68" t="s">
        <v>20</v>
      </c>
      <c r="AP212" s="68" t="s">
        <v>21</v>
      </c>
      <c r="AQ212" s="113">
        <v>112</v>
      </c>
      <c r="AR212" s="302" t="str">
        <f>IF(ISNA(VLOOKUP(AT212,[1]FISQ!$D$2:$J$1713,7,0)),"-",VLOOKUP(AT212,[1]FISQ!$D$2:$J$1713,7,0))</f>
        <v>-</v>
      </c>
      <c r="AS212" s="302" t="str">
        <f>IF(ISNA(VLOOKUP(AT212,[1]FISQ!$D$2:$J$1713,4,0)),"-",CONCATENATE("(",VLOOKUP(AT212,[1]FISQ!$D$2:$J$1713,4,0),")"))</f>
        <v>-</v>
      </c>
      <c r="AT212" s="71" t="s">
        <v>387</v>
      </c>
      <c r="AU212" s="38"/>
      <c r="AV212" s="38"/>
      <c r="AW212" s="38"/>
    </row>
    <row r="213" spans="1:49" ht="89.25">
      <c r="A213" s="33">
        <v>209</v>
      </c>
      <c r="B213" s="33" t="str">
        <f t="shared" si="10"/>
        <v>0342_-</v>
      </c>
      <c r="C213" s="33" t="str">
        <f t="shared" si="11"/>
        <v>1//-</v>
      </c>
      <c r="D213" s="61">
        <v>342</v>
      </c>
      <c r="E213" s="67" t="s">
        <v>388</v>
      </c>
      <c r="F213" s="395" t="s">
        <v>6562</v>
      </c>
      <c r="G213" s="62" t="str">
        <f>VLOOKUP(CONCATENATE(TEXT(I213,"0"),"_",TEXT(F213,"0")),[1]CodC!$A$2:$D$250,4,0)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213" s="395" t="s">
        <v>19</v>
      </c>
      <c r="I213" s="64">
        <v>1</v>
      </c>
      <c r="J213" s="64" t="s">
        <v>222</v>
      </c>
      <c r="K213" s="69" t="s">
        <v>19</v>
      </c>
      <c r="L213" s="64" t="s">
        <v>19</v>
      </c>
      <c r="M213" s="64"/>
      <c r="N213" s="64" t="s">
        <v>24418</v>
      </c>
      <c r="O213" s="64" t="s">
        <v>6656</v>
      </c>
      <c r="P213" s="113" t="s">
        <v>22431</v>
      </c>
      <c r="Q213" s="70" t="s">
        <v>7224</v>
      </c>
      <c r="R213" s="70" t="s">
        <v>22</v>
      </c>
      <c r="S213" s="65" t="str">
        <f t="shared" si="9"/>
        <v xml:space="preserve"> SW1 </v>
      </c>
      <c r="T213" s="69" t="s">
        <v>19</v>
      </c>
      <c r="U213" s="69"/>
      <c r="V213" s="69"/>
      <c r="W213" s="69"/>
      <c r="X213" s="69"/>
      <c r="Y213" s="69"/>
      <c r="Z213" s="69"/>
      <c r="AA213" s="69"/>
      <c r="AB213" s="69"/>
      <c r="AC213" s="69"/>
      <c r="AD213" s="69"/>
      <c r="AE213" s="69"/>
      <c r="AF213" s="69"/>
      <c r="AG213" s="69"/>
      <c r="AH213" s="69"/>
      <c r="AI213" s="69"/>
      <c r="AJ213" s="69"/>
      <c r="AK213" s="69"/>
      <c r="AL213" s="69"/>
      <c r="AM213" s="70" t="s">
        <v>23</v>
      </c>
      <c r="AN213" s="63" t="str">
        <f>IF(ISNA(VLOOKUP(D213,[1]GRE_Tabela2!$A$4:$D$112,4,0)),"-",VLOOKUP(D213,[1]GRE_Tabela2!$A$4:$D$112,4,0))</f>
        <v>-</v>
      </c>
      <c r="AO213" s="68" t="s">
        <v>20</v>
      </c>
      <c r="AP213" s="68" t="s">
        <v>21</v>
      </c>
      <c r="AQ213" s="113">
        <v>112</v>
      </c>
      <c r="AR213" s="302" t="str">
        <f>IF(ISNA(VLOOKUP(AT213,[1]FISQ!$D$2:$J$1713,7,0)),"-",VLOOKUP(AT213,[1]FISQ!$D$2:$J$1713,7,0))</f>
        <v>-</v>
      </c>
      <c r="AS213" s="302" t="str">
        <f>IF(ISNA(VLOOKUP(AT213,[1]FISQ!$D$2:$J$1713,4,0)),"-",CONCATENATE("(",VLOOKUP(AT213,[1]FISQ!$D$2:$J$1713,4,0),")"))</f>
        <v>-</v>
      </c>
      <c r="AT213" s="71" t="s">
        <v>389</v>
      </c>
      <c r="AU213" s="38"/>
      <c r="AV213" s="38"/>
      <c r="AW213" s="38"/>
    </row>
    <row r="214" spans="1:49" ht="89.25">
      <c r="A214" s="33">
        <v>210</v>
      </c>
      <c r="B214" s="33" t="str">
        <f t="shared" si="10"/>
        <v>0343_-</v>
      </c>
      <c r="C214" s="33" t="str">
        <f t="shared" si="11"/>
        <v>1//-</v>
      </c>
      <c r="D214" s="61">
        <v>343</v>
      </c>
      <c r="E214" s="67" t="s">
        <v>390</v>
      </c>
      <c r="F214" s="395" t="s">
        <v>6562</v>
      </c>
      <c r="G214" s="62" t="str">
        <f>VLOOKUP(CONCATENATE(TEXT(I214,"0"),"_",TEXT(F214,"0")),[1]CodC!$A$2:$D$250,4,0)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214" s="395" t="s">
        <v>19</v>
      </c>
      <c r="I214" s="64">
        <v>1</v>
      </c>
      <c r="J214" s="64" t="s">
        <v>222</v>
      </c>
      <c r="K214" s="69" t="s">
        <v>19</v>
      </c>
      <c r="L214" s="64" t="s">
        <v>19</v>
      </c>
      <c r="M214" s="64"/>
      <c r="N214" s="64" t="s">
        <v>24418</v>
      </c>
      <c r="O214" s="64" t="s">
        <v>6656</v>
      </c>
      <c r="P214" s="113" t="s">
        <v>22431</v>
      </c>
      <c r="Q214" s="70" t="s">
        <v>7224</v>
      </c>
      <c r="R214" s="70" t="s">
        <v>22</v>
      </c>
      <c r="S214" s="65" t="str">
        <f t="shared" si="9"/>
        <v xml:space="preserve"> SW1 </v>
      </c>
      <c r="T214" s="69" t="s">
        <v>19</v>
      </c>
      <c r="U214" s="69"/>
      <c r="V214" s="69"/>
      <c r="W214" s="69"/>
      <c r="X214" s="69"/>
      <c r="Y214" s="69"/>
      <c r="Z214" s="69"/>
      <c r="AA214" s="69"/>
      <c r="AB214" s="69"/>
      <c r="AC214" s="69"/>
      <c r="AD214" s="69"/>
      <c r="AE214" s="69"/>
      <c r="AF214" s="69"/>
      <c r="AG214" s="69"/>
      <c r="AH214" s="69"/>
      <c r="AI214" s="69"/>
      <c r="AJ214" s="69"/>
      <c r="AK214" s="69"/>
      <c r="AL214" s="69"/>
      <c r="AM214" s="70" t="s">
        <v>23</v>
      </c>
      <c r="AN214" s="63" t="str">
        <f>IF(ISNA(VLOOKUP(D214,[1]GRE_Tabela2!$A$4:$D$112,4,0)),"-",VLOOKUP(D214,[1]GRE_Tabela2!$A$4:$D$112,4,0))</f>
        <v>-</v>
      </c>
      <c r="AO214" s="68" t="s">
        <v>20</v>
      </c>
      <c r="AP214" s="68" t="s">
        <v>21</v>
      </c>
      <c r="AQ214" s="113">
        <v>112</v>
      </c>
      <c r="AR214" s="302" t="str">
        <f>IF(ISNA(VLOOKUP(AT214,[1]FISQ!$D$2:$J$1713,7,0)),"-",VLOOKUP(AT214,[1]FISQ!$D$2:$J$1713,7,0))</f>
        <v>-</v>
      </c>
      <c r="AS214" s="302" t="str">
        <f>IF(ISNA(VLOOKUP(AT214,[1]FISQ!$D$2:$J$1713,4,0)),"-",CONCATENATE("(",VLOOKUP(AT214,[1]FISQ!$D$2:$J$1713,4,0),")"))</f>
        <v>-</v>
      </c>
      <c r="AT214" s="71" t="s">
        <v>391</v>
      </c>
      <c r="AU214" s="38"/>
      <c r="AV214" s="38"/>
      <c r="AW214" s="38"/>
    </row>
    <row r="215" spans="1:49" ht="114.75">
      <c r="A215" s="33">
        <v>211</v>
      </c>
      <c r="B215" s="33" t="str">
        <f t="shared" si="10"/>
        <v>0344_-</v>
      </c>
      <c r="C215" s="33" t="str">
        <f t="shared" si="11"/>
        <v>1.4//-</v>
      </c>
      <c r="D215" s="61">
        <v>344</v>
      </c>
      <c r="E215" s="67" t="s">
        <v>6090</v>
      </c>
      <c r="F215" s="395" t="s">
        <v>6563</v>
      </c>
      <c r="G215" s="62" t="str">
        <f>VLOOKUP(CONCATENATE(TEXT(I215,"0"),"_",TEXT(F215,"0")),[1]CodC!$A$2:$D$250,4,0)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15" s="395" t="s">
        <v>19</v>
      </c>
      <c r="I215" s="64">
        <v>1</v>
      </c>
      <c r="J215" s="64" t="s">
        <v>7242</v>
      </c>
      <c r="K215" s="69" t="s">
        <v>19</v>
      </c>
      <c r="L215" s="64" t="s">
        <v>19</v>
      </c>
      <c r="M215" s="64"/>
      <c r="N215" s="64" t="s">
        <v>19</v>
      </c>
      <c r="O215" s="64" t="s">
        <v>19</v>
      </c>
      <c r="P215" s="113" t="s">
        <v>22425</v>
      </c>
      <c r="Q215" s="70" t="s">
        <v>7228</v>
      </c>
      <c r="R215" s="70" t="s">
        <v>92</v>
      </c>
      <c r="S215" s="65" t="str">
        <f t="shared" si="9"/>
        <v xml:space="preserve"> SW1 </v>
      </c>
      <c r="T215" s="69" t="s">
        <v>19</v>
      </c>
      <c r="U215" s="69"/>
      <c r="V215" s="69"/>
      <c r="W215" s="69"/>
      <c r="X215" s="69"/>
      <c r="Y215" s="69"/>
      <c r="Z215" s="69"/>
      <c r="AA215" s="69"/>
      <c r="AB215" s="69"/>
      <c r="AC215" s="69"/>
      <c r="AD215" s="69"/>
      <c r="AE215" s="69"/>
      <c r="AF215" s="69"/>
      <c r="AG215" s="69"/>
      <c r="AH215" s="69"/>
      <c r="AI215" s="69"/>
      <c r="AJ215" s="69"/>
      <c r="AK215" s="69"/>
      <c r="AL215" s="69"/>
      <c r="AM215" s="70" t="s">
        <v>28</v>
      </c>
      <c r="AN215" s="63" t="str">
        <f>IF(ISNA(VLOOKUP(D215,[1]GRE_Tabela2!$A$4:$D$112,4,0)),"-",VLOOKUP(D215,[1]GRE_Tabela2!$A$4:$D$112,4,0))</f>
        <v>-</v>
      </c>
      <c r="AO215" s="68" t="s">
        <v>20</v>
      </c>
      <c r="AP215" s="68" t="s">
        <v>26</v>
      </c>
      <c r="AQ215" s="113">
        <v>114</v>
      </c>
      <c r="AR215" s="302" t="str">
        <f>IF(ISNA(VLOOKUP(AT215,[1]FISQ!$D$2:$J$1713,7,0)),"-",VLOOKUP(AT215,[1]FISQ!$D$2:$J$1713,7,0))</f>
        <v>-</v>
      </c>
      <c r="AS215" s="302" t="str">
        <f>IF(ISNA(VLOOKUP(AT215,[1]FISQ!$D$2:$J$1713,4,0)),"-",CONCATENATE("(",VLOOKUP(AT215,[1]FISQ!$D$2:$J$1713,4,0),")"))</f>
        <v>-</v>
      </c>
      <c r="AT215" s="71" t="s">
        <v>392</v>
      </c>
      <c r="AU215" s="38"/>
      <c r="AV215" s="38"/>
      <c r="AW215" s="38"/>
    </row>
    <row r="216" spans="1:49" ht="140.25">
      <c r="A216" s="33">
        <v>212</v>
      </c>
      <c r="B216" s="33" t="str">
        <f t="shared" si="10"/>
        <v>0345_-</v>
      </c>
      <c r="C216" s="33" t="str">
        <f t="shared" si="11"/>
        <v>1.4//-</v>
      </c>
      <c r="D216" s="61">
        <v>345</v>
      </c>
      <c r="E216" s="67" t="s">
        <v>6094</v>
      </c>
      <c r="F216" s="395" t="s">
        <v>6555</v>
      </c>
      <c r="G216" s="62" t="str">
        <f>VLOOKUP(CONCATENATE(TEXT(I216,"0"),"_",TEXT(F216,"0")),[1]CodC!$A$2:$D$250,4,0)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16" s="395" t="s">
        <v>19</v>
      </c>
      <c r="I216" s="64">
        <v>1</v>
      </c>
      <c r="J216" s="64" t="s">
        <v>7242</v>
      </c>
      <c r="K216" s="69" t="s">
        <v>19</v>
      </c>
      <c r="L216" s="64" t="s">
        <v>19</v>
      </c>
      <c r="M216" s="64"/>
      <c r="N216" s="64" t="s">
        <v>19</v>
      </c>
      <c r="O216" s="64" t="s">
        <v>19</v>
      </c>
      <c r="P216" s="113" t="s">
        <v>22425</v>
      </c>
      <c r="Q216" s="70" t="s">
        <v>7226</v>
      </c>
      <c r="R216" s="70" t="s">
        <v>36</v>
      </c>
      <c r="S216" s="65" t="str">
        <f t="shared" si="9"/>
        <v xml:space="preserve"> SW1 </v>
      </c>
      <c r="T216" s="69" t="s">
        <v>19</v>
      </c>
      <c r="U216" s="69"/>
      <c r="V216" s="69"/>
      <c r="W216" s="69"/>
      <c r="X216" s="69"/>
      <c r="Y216" s="69"/>
      <c r="Z216" s="69"/>
      <c r="AA216" s="69"/>
      <c r="AB216" s="69"/>
      <c r="AC216" s="69"/>
      <c r="AD216" s="69"/>
      <c r="AE216" s="69"/>
      <c r="AF216" s="69"/>
      <c r="AG216" s="69"/>
      <c r="AH216" s="69"/>
      <c r="AI216" s="69"/>
      <c r="AJ216" s="69"/>
      <c r="AK216" s="69"/>
      <c r="AL216" s="69"/>
      <c r="AM216" s="70" t="s">
        <v>28</v>
      </c>
      <c r="AN216" s="63" t="str">
        <f>IF(ISNA(VLOOKUP(D216,[1]GRE_Tabela2!$A$4:$D$112,4,0)),"-",VLOOKUP(D216,[1]GRE_Tabela2!$A$4:$D$112,4,0))</f>
        <v>-</v>
      </c>
      <c r="AO216" s="68" t="s">
        <v>20</v>
      </c>
      <c r="AP216" s="68" t="s">
        <v>26</v>
      </c>
      <c r="AQ216" s="113">
        <v>114</v>
      </c>
      <c r="AR216" s="302" t="str">
        <f>IF(ISNA(VLOOKUP(AT216,[1]FISQ!$D$2:$J$1713,7,0)),"-",VLOOKUP(AT216,[1]FISQ!$D$2:$J$1713,7,0))</f>
        <v>-</v>
      </c>
      <c r="AS216" s="302" t="str">
        <f>IF(ISNA(VLOOKUP(AT216,[1]FISQ!$D$2:$J$1713,4,0)),"-",CONCATENATE("(",VLOOKUP(AT216,[1]FISQ!$D$2:$J$1713,4,0),")"))</f>
        <v>-</v>
      </c>
      <c r="AT216" s="71" t="s">
        <v>393</v>
      </c>
      <c r="AU216" s="38"/>
      <c r="AV216" s="38"/>
      <c r="AW216" s="38"/>
    </row>
    <row r="217" spans="1:49" ht="76.5">
      <c r="A217" s="33">
        <v>213</v>
      </c>
      <c r="B217" s="33" t="str">
        <f t="shared" si="10"/>
        <v>0346_-</v>
      </c>
      <c r="C217" s="33" t="str">
        <f t="shared" si="11"/>
        <v>1//-</v>
      </c>
      <c r="D217" s="61">
        <v>346</v>
      </c>
      <c r="E217" s="67" t="s">
        <v>6095</v>
      </c>
      <c r="F217" s="395" t="s">
        <v>6559</v>
      </c>
      <c r="G217" s="62" t="str">
        <f>VLOOKUP(CONCATENATE(TEXT(I217,"0"),"_",TEXT(F217,"0")),[1]CodC!$A$2:$D$250,4,0)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17" s="395" t="s">
        <v>19</v>
      </c>
      <c r="I217" s="64">
        <v>1</v>
      </c>
      <c r="J217" s="64" t="s">
        <v>222</v>
      </c>
      <c r="K217" s="69" t="s">
        <v>19</v>
      </c>
      <c r="L217" s="64" t="s">
        <v>19</v>
      </c>
      <c r="M217" s="64"/>
      <c r="N217" s="64" t="s">
        <v>19</v>
      </c>
      <c r="O217" s="64" t="s">
        <v>19</v>
      </c>
      <c r="P217" s="113" t="s">
        <v>22431</v>
      </c>
      <c r="Q217" s="70" t="s">
        <v>7225</v>
      </c>
      <c r="R217" s="70" t="s">
        <v>33</v>
      </c>
      <c r="S217" s="65" t="str">
        <f t="shared" si="9"/>
        <v xml:space="preserve"> SW1 </v>
      </c>
      <c r="T217" s="69" t="s">
        <v>19</v>
      </c>
      <c r="U217" s="69"/>
      <c r="V217" s="69"/>
      <c r="W217" s="69"/>
      <c r="X217" s="69"/>
      <c r="Y217" s="69"/>
      <c r="Z217" s="69"/>
      <c r="AA217" s="69"/>
      <c r="AB217" s="69"/>
      <c r="AC217" s="69"/>
      <c r="AD217" s="69"/>
      <c r="AE217" s="69"/>
      <c r="AF217" s="69"/>
      <c r="AG217" s="69"/>
      <c r="AH217" s="69"/>
      <c r="AI217" s="69"/>
      <c r="AJ217" s="69"/>
      <c r="AK217" s="69"/>
      <c r="AL217" s="69"/>
      <c r="AM217" s="70" t="s">
        <v>28</v>
      </c>
      <c r="AN217" s="63" t="str">
        <f>IF(ISNA(VLOOKUP(D217,[1]GRE_Tabela2!$A$4:$D$112,4,0)),"-",VLOOKUP(D217,[1]GRE_Tabela2!$A$4:$D$112,4,0))</f>
        <v>-</v>
      </c>
      <c r="AO217" s="68" t="s">
        <v>20</v>
      </c>
      <c r="AP217" s="68" t="s">
        <v>26</v>
      </c>
      <c r="AQ217" s="113">
        <v>112</v>
      </c>
      <c r="AR217" s="302" t="str">
        <f>IF(ISNA(VLOOKUP(AT217,[1]FISQ!$D$2:$J$1713,7,0)),"-",VLOOKUP(AT217,[1]FISQ!$D$2:$J$1713,7,0))</f>
        <v>-</v>
      </c>
      <c r="AS217" s="302" t="str">
        <f>IF(ISNA(VLOOKUP(AT217,[1]FISQ!$D$2:$J$1713,4,0)),"-",CONCATENATE("(",VLOOKUP(AT217,[1]FISQ!$D$2:$J$1713,4,0),")"))</f>
        <v>-</v>
      </c>
      <c r="AT217" s="71" t="s">
        <v>394</v>
      </c>
      <c r="AU217" s="38"/>
      <c r="AV217" s="38"/>
      <c r="AW217" s="38"/>
    </row>
    <row r="218" spans="1:49" ht="114.75">
      <c r="A218" s="33">
        <v>214</v>
      </c>
      <c r="B218" s="33" t="str">
        <f t="shared" si="10"/>
        <v>0347_-</v>
      </c>
      <c r="C218" s="33" t="str">
        <f t="shared" si="11"/>
        <v>1.4//-</v>
      </c>
      <c r="D218" s="61">
        <v>347</v>
      </c>
      <c r="E218" s="67" t="s">
        <v>6095</v>
      </c>
      <c r="F218" s="395" t="s">
        <v>6563</v>
      </c>
      <c r="G218" s="62" t="str">
        <f>VLOOKUP(CONCATENATE(TEXT(I218,"0"),"_",TEXT(F218,"0")),[1]CodC!$A$2:$D$250,4,0)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18" s="395" t="s">
        <v>19</v>
      </c>
      <c r="I218" s="64">
        <v>1</v>
      </c>
      <c r="J218" s="64" t="s">
        <v>7242</v>
      </c>
      <c r="K218" s="69" t="s">
        <v>19</v>
      </c>
      <c r="L218" s="64" t="s">
        <v>19</v>
      </c>
      <c r="M218" s="64"/>
      <c r="N218" s="64" t="s">
        <v>19</v>
      </c>
      <c r="O218" s="64" t="s">
        <v>19</v>
      </c>
      <c r="P218" s="113" t="s">
        <v>22425</v>
      </c>
      <c r="Q218" s="70" t="s">
        <v>7228</v>
      </c>
      <c r="R218" s="70" t="s">
        <v>92</v>
      </c>
      <c r="S218" s="65" t="str">
        <f t="shared" si="9"/>
        <v xml:space="preserve"> SW1 </v>
      </c>
      <c r="T218" s="69" t="s">
        <v>19</v>
      </c>
      <c r="U218" s="69"/>
      <c r="V218" s="69"/>
      <c r="W218" s="69"/>
      <c r="X218" s="69"/>
      <c r="Y218" s="69"/>
      <c r="Z218" s="69"/>
      <c r="AA218" s="69"/>
      <c r="AB218" s="69"/>
      <c r="AC218" s="69"/>
      <c r="AD218" s="69"/>
      <c r="AE218" s="69"/>
      <c r="AF218" s="69"/>
      <c r="AG218" s="69"/>
      <c r="AH218" s="69"/>
      <c r="AI218" s="69"/>
      <c r="AJ218" s="69"/>
      <c r="AK218" s="69"/>
      <c r="AL218" s="69"/>
      <c r="AM218" s="70" t="s">
        <v>28</v>
      </c>
      <c r="AN218" s="63" t="str">
        <f>IF(ISNA(VLOOKUP(D218,[1]GRE_Tabela2!$A$4:$D$112,4,0)),"-",VLOOKUP(D218,[1]GRE_Tabela2!$A$4:$D$112,4,0))</f>
        <v>-</v>
      </c>
      <c r="AO218" s="68" t="s">
        <v>20</v>
      </c>
      <c r="AP218" s="68" t="s">
        <v>26</v>
      </c>
      <c r="AQ218" s="113">
        <v>114</v>
      </c>
      <c r="AR218" s="302" t="str">
        <f>IF(ISNA(VLOOKUP(AT218,[1]FISQ!$D$2:$J$1713,7,0)),"-",VLOOKUP(AT218,[1]FISQ!$D$2:$J$1713,7,0))</f>
        <v>-</v>
      </c>
      <c r="AS218" s="302" t="str">
        <f>IF(ISNA(VLOOKUP(AT218,[1]FISQ!$D$2:$J$1713,4,0)),"-",CONCATENATE("(",VLOOKUP(AT218,[1]FISQ!$D$2:$J$1713,4,0),")"))</f>
        <v>-</v>
      </c>
      <c r="AT218" s="71" t="s">
        <v>395</v>
      </c>
      <c r="AU218" s="38"/>
      <c r="AV218" s="38"/>
      <c r="AW218" s="38"/>
    </row>
    <row r="219" spans="1:49" ht="102">
      <c r="A219" s="33">
        <v>215</v>
      </c>
      <c r="B219" s="33" t="str">
        <f t="shared" si="10"/>
        <v>0348_-</v>
      </c>
      <c r="C219" s="33" t="str">
        <f t="shared" si="11"/>
        <v>1.4//-</v>
      </c>
      <c r="D219" s="61">
        <v>348</v>
      </c>
      <c r="E219" s="67" t="s">
        <v>25</v>
      </c>
      <c r="F219" s="395" t="s">
        <v>6575</v>
      </c>
      <c r="G219" s="62" t="str">
        <f>VLOOKUP(CONCATENATE(TEXT(I219,"0"),"_",TEXT(F219,"0")),[1]CodC!$A$2:$D$250,4,0)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com os seus próprios meios de iniciação, com uma carga propulsora (que não contenha um líquido ou um gel inflamáveis ou líquidos hipergólicos.</v>
      </c>
      <c r="H219" s="395" t="s">
        <v>19</v>
      </c>
      <c r="I219" s="64">
        <v>1</v>
      </c>
      <c r="J219" s="64" t="s">
        <v>7242</v>
      </c>
      <c r="K219" s="69" t="s">
        <v>19</v>
      </c>
      <c r="L219" s="64" t="s">
        <v>19</v>
      </c>
      <c r="M219" s="64"/>
      <c r="N219" s="64" t="s">
        <v>19</v>
      </c>
      <c r="O219" s="64" t="s">
        <v>19</v>
      </c>
      <c r="P219" s="113" t="s">
        <v>22425</v>
      </c>
      <c r="Q219" s="70" t="s">
        <v>7225</v>
      </c>
      <c r="R219" s="70" t="s">
        <v>33</v>
      </c>
      <c r="S219" s="65" t="str">
        <f t="shared" si="9"/>
        <v xml:space="preserve"> SW1 </v>
      </c>
      <c r="T219" s="69" t="s">
        <v>19</v>
      </c>
      <c r="U219" s="69"/>
      <c r="V219" s="69"/>
      <c r="W219" s="69"/>
      <c r="X219" s="69"/>
      <c r="Y219" s="69"/>
      <c r="Z219" s="69"/>
      <c r="AA219" s="69"/>
      <c r="AB219" s="69"/>
      <c r="AC219" s="69"/>
      <c r="AD219" s="69"/>
      <c r="AE219" s="69"/>
      <c r="AF219" s="69"/>
      <c r="AG219" s="69"/>
      <c r="AH219" s="69"/>
      <c r="AI219" s="69"/>
      <c r="AJ219" s="69"/>
      <c r="AK219" s="69"/>
      <c r="AL219" s="69"/>
      <c r="AM219" s="70" t="s">
        <v>28</v>
      </c>
      <c r="AN219" s="63" t="str">
        <f>IF(ISNA(VLOOKUP(D219,[1]GRE_Tabela2!$A$4:$D$112,4,0)),"-",VLOOKUP(D219,[1]GRE_Tabela2!$A$4:$D$112,4,0))</f>
        <v>-</v>
      </c>
      <c r="AO219" s="68" t="s">
        <v>20</v>
      </c>
      <c r="AP219" s="68" t="s">
        <v>26</v>
      </c>
      <c r="AQ219" s="113">
        <v>114</v>
      </c>
      <c r="AR219" s="302" t="str">
        <f>IF(ISNA(VLOOKUP(AT219,[1]FISQ!$D$2:$J$1713,7,0)),"-",VLOOKUP(AT219,[1]FISQ!$D$2:$J$1713,7,0))</f>
        <v>-</v>
      </c>
      <c r="AS219" s="302" t="str">
        <f>IF(ISNA(VLOOKUP(AT219,[1]FISQ!$D$2:$J$1713,4,0)),"-",CONCATENATE("(",VLOOKUP(AT219,[1]FISQ!$D$2:$J$1713,4,0),")"))</f>
        <v>-</v>
      </c>
      <c r="AT219" s="71" t="s">
        <v>396</v>
      </c>
      <c r="AU219" s="38"/>
      <c r="AV219" s="38"/>
      <c r="AW219" s="38"/>
    </row>
    <row r="220" spans="1:49" ht="140.25">
      <c r="A220" s="33">
        <v>216</v>
      </c>
      <c r="B220" s="33" t="str">
        <f t="shared" si="10"/>
        <v>0349_-</v>
      </c>
      <c r="C220" s="33" t="str">
        <f t="shared" si="11"/>
        <v>1.4//-</v>
      </c>
      <c r="D220" s="61">
        <v>349</v>
      </c>
      <c r="E220" s="67" t="s">
        <v>6096</v>
      </c>
      <c r="F220" s="395" t="s">
        <v>6555</v>
      </c>
      <c r="G220" s="62" t="str">
        <f>VLOOKUP(CONCATENATE(TEXT(I220,"0"),"_",TEXT(F220,"0")),[1]CodC!$A$2:$D$250,4,0)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20" s="395" t="s">
        <v>19</v>
      </c>
      <c r="I220" s="64">
        <v>1</v>
      </c>
      <c r="J220" s="64" t="s">
        <v>7242</v>
      </c>
      <c r="K220" s="69" t="s">
        <v>19</v>
      </c>
      <c r="L220" s="64" t="s">
        <v>19</v>
      </c>
      <c r="M220" s="64"/>
      <c r="N220" s="64" t="s">
        <v>24419</v>
      </c>
      <c r="O220" s="64" t="s">
        <v>6614</v>
      </c>
      <c r="P220" s="113" t="s">
        <v>22425</v>
      </c>
      <c r="Q220" s="70" t="s">
        <v>7226</v>
      </c>
      <c r="R220" s="70" t="s">
        <v>36</v>
      </c>
      <c r="S220" s="65" t="str">
        <f t="shared" si="9"/>
        <v xml:space="preserve"> SW1 </v>
      </c>
      <c r="T220" s="69" t="s">
        <v>19</v>
      </c>
      <c r="U220" s="69"/>
      <c r="V220" s="69"/>
      <c r="W220" s="69"/>
      <c r="X220" s="69"/>
      <c r="Y220" s="69"/>
      <c r="Z220" s="69"/>
      <c r="AA220" s="69"/>
      <c r="AB220" s="69"/>
      <c r="AC220" s="69"/>
      <c r="AD220" s="69"/>
      <c r="AE220" s="69"/>
      <c r="AF220" s="69"/>
      <c r="AG220" s="69"/>
      <c r="AH220" s="69"/>
      <c r="AI220" s="69"/>
      <c r="AJ220" s="69"/>
      <c r="AK220" s="69"/>
      <c r="AL220" s="69"/>
      <c r="AM220" s="73" t="s">
        <v>19</v>
      </c>
      <c r="AN220" s="63" t="str">
        <f>IF(ISNA(VLOOKUP(D220,[1]GRE_Tabela2!$A$4:$D$112,4,0)),"-",VLOOKUP(D220,[1]GRE_Tabela2!$A$4:$D$112,4,0))</f>
        <v>-</v>
      </c>
      <c r="AO220" s="68" t="s">
        <v>20</v>
      </c>
      <c r="AP220" s="68" t="s">
        <v>26</v>
      </c>
      <c r="AQ220" s="113">
        <v>114</v>
      </c>
      <c r="AR220" s="302" t="str">
        <f>IF(ISNA(VLOOKUP(AT220,[1]FISQ!$D$2:$J$1713,7,0)),"-",VLOOKUP(AT220,[1]FISQ!$D$2:$J$1713,7,0))</f>
        <v>-</v>
      </c>
      <c r="AS220" s="302" t="str">
        <f>IF(ISNA(VLOOKUP(AT220,[1]FISQ!$D$2:$J$1713,4,0)),"-",CONCATENATE("(",VLOOKUP(AT220,[1]FISQ!$D$2:$J$1713,4,0),")"))</f>
        <v>-</v>
      </c>
      <c r="AT220" s="71" t="s">
        <v>398</v>
      </c>
      <c r="AU220" s="38"/>
      <c r="AV220" s="38"/>
      <c r="AW220" s="38"/>
    </row>
    <row r="221" spans="1:49" ht="114.75">
      <c r="A221" s="33">
        <v>217</v>
      </c>
      <c r="B221" s="33" t="str">
        <f t="shared" si="10"/>
        <v>0350_-</v>
      </c>
      <c r="C221" s="33" t="str">
        <f t="shared" si="11"/>
        <v>1.4//-</v>
      </c>
      <c r="D221" s="61">
        <v>350</v>
      </c>
      <c r="E221" s="67" t="s">
        <v>6096</v>
      </c>
      <c r="F221" s="395" t="s">
        <v>6572</v>
      </c>
      <c r="G221" s="62" t="str">
        <f>VLOOKUP(CONCATENATE(TEXT(I221,"0"),"_",TEXT(F221,"0")),[1]CodC!$A$2:$D$250,4,0)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21" s="395" t="s">
        <v>19</v>
      </c>
      <c r="I221" s="64">
        <v>1</v>
      </c>
      <c r="J221" s="64" t="s">
        <v>7242</v>
      </c>
      <c r="K221" s="69" t="s">
        <v>19</v>
      </c>
      <c r="L221" s="64" t="s">
        <v>19</v>
      </c>
      <c r="M221" s="64"/>
      <c r="N221" s="64" t="s">
        <v>24420</v>
      </c>
      <c r="O221" s="64" t="s">
        <v>397</v>
      </c>
      <c r="P221" s="113" t="s">
        <v>22425</v>
      </c>
      <c r="Q221" s="70" t="s">
        <v>7227</v>
      </c>
      <c r="R221" s="70" t="s">
        <v>27</v>
      </c>
      <c r="S221" s="65" t="str">
        <f t="shared" si="9"/>
        <v xml:space="preserve"> SW1 </v>
      </c>
      <c r="T221" s="69" t="s">
        <v>19</v>
      </c>
      <c r="U221" s="69"/>
      <c r="V221" s="69"/>
      <c r="W221" s="69"/>
      <c r="X221" s="69"/>
      <c r="Y221" s="69"/>
      <c r="Z221" s="69"/>
      <c r="AA221" s="69"/>
      <c r="AB221" s="69"/>
      <c r="AC221" s="69"/>
      <c r="AD221" s="69"/>
      <c r="AE221" s="69"/>
      <c r="AF221" s="69"/>
      <c r="AG221" s="69"/>
      <c r="AH221" s="69"/>
      <c r="AI221" s="69"/>
      <c r="AJ221" s="69"/>
      <c r="AK221" s="69"/>
      <c r="AL221" s="69"/>
      <c r="AM221" s="73" t="s">
        <v>19</v>
      </c>
      <c r="AN221" s="63" t="str">
        <f>IF(ISNA(VLOOKUP(D221,[1]GRE_Tabela2!$A$4:$D$112,4,0)),"-",VLOOKUP(D221,[1]GRE_Tabela2!$A$4:$D$112,4,0))</f>
        <v>-</v>
      </c>
      <c r="AO221" s="68" t="s">
        <v>20</v>
      </c>
      <c r="AP221" s="68" t="s">
        <v>26</v>
      </c>
      <c r="AQ221" s="113">
        <v>114</v>
      </c>
      <c r="AR221" s="302" t="str">
        <f>IF(ISNA(VLOOKUP(AT221,[1]FISQ!$D$2:$J$1713,7,0)),"-",VLOOKUP(AT221,[1]FISQ!$D$2:$J$1713,7,0))</f>
        <v>-</v>
      </c>
      <c r="AS221" s="302" t="str">
        <f>IF(ISNA(VLOOKUP(AT221,[1]FISQ!$D$2:$J$1713,4,0)),"-",CONCATENATE("(",VLOOKUP(AT221,[1]FISQ!$D$2:$J$1713,4,0),")"))</f>
        <v>-</v>
      </c>
      <c r="AT221" s="71" t="s">
        <v>399</v>
      </c>
      <c r="AU221" s="38"/>
      <c r="AV221" s="38"/>
      <c r="AW221" s="38"/>
    </row>
    <row r="222" spans="1:49" ht="89.25">
      <c r="A222" s="33">
        <v>218</v>
      </c>
      <c r="B222" s="33" t="str">
        <f t="shared" si="10"/>
        <v>0351_-</v>
      </c>
      <c r="C222" s="33" t="str">
        <f t="shared" si="11"/>
        <v>1.4//-</v>
      </c>
      <c r="D222" s="61">
        <v>351</v>
      </c>
      <c r="E222" s="67" t="s">
        <v>6096</v>
      </c>
      <c r="F222" s="395" t="s">
        <v>5984</v>
      </c>
      <c r="G222" s="62" t="str">
        <f>VLOOKUP(CONCATENATE(TEXT(I222,"0"),"_",TEXT(F222,"0")),[1]CodC!$A$2:$D$250,4,0)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222" s="395" t="s">
        <v>19</v>
      </c>
      <c r="I222" s="64">
        <v>1</v>
      </c>
      <c r="J222" s="64" t="s">
        <v>7242</v>
      </c>
      <c r="K222" s="69" t="s">
        <v>19</v>
      </c>
      <c r="L222" s="64" t="s">
        <v>19</v>
      </c>
      <c r="M222" s="64"/>
      <c r="N222" s="64" t="s">
        <v>24420</v>
      </c>
      <c r="O222" s="64" t="s">
        <v>397</v>
      </c>
      <c r="P222" s="113" t="s">
        <v>22425</v>
      </c>
      <c r="Q222" s="70" t="s">
        <v>7228</v>
      </c>
      <c r="R222" s="70" t="s">
        <v>92</v>
      </c>
      <c r="S222" s="65" t="str">
        <f t="shared" si="9"/>
        <v xml:space="preserve"> SW1 </v>
      </c>
      <c r="T222" s="69" t="s">
        <v>19</v>
      </c>
      <c r="U222" s="69"/>
      <c r="V222" s="69"/>
      <c r="W222" s="69"/>
      <c r="X222" s="69"/>
      <c r="Y222" s="69"/>
      <c r="Z222" s="69"/>
      <c r="AA222" s="69"/>
      <c r="AB222" s="69"/>
      <c r="AC222" s="69"/>
      <c r="AD222" s="69"/>
      <c r="AE222" s="69"/>
      <c r="AF222" s="69"/>
      <c r="AG222" s="69"/>
      <c r="AH222" s="69"/>
      <c r="AI222" s="69"/>
      <c r="AJ222" s="69"/>
      <c r="AK222" s="69"/>
      <c r="AL222" s="69"/>
      <c r="AM222" s="73" t="s">
        <v>19</v>
      </c>
      <c r="AN222" s="63" t="str">
        <f>IF(ISNA(VLOOKUP(D222,[1]GRE_Tabela2!$A$4:$D$112,4,0)),"-",VLOOKUP(D222,[1]GRE_Tabela2!$A$4:$D$112,4,0))</f>
        <v>-</v>
      </c>
      <c r="AO222" s="68" t="s">
        <v>20</v>
      </c>
      <c r="AP222" s="68" t="s">
        <v>26</v>
      </c>
      <c r="AQ222" s="113">
        <v>114</v>
      </c>
      <c r="AR222" s="302" t="str">
        <f>IF(ISNA(VLOOKUP(AT222,[1]FISQ!$D$2:$J$1713,7,0)),"-",VLOOKUP(AT222,[1]FISQ!$D$2:$J$1713,7,0))</f>
        <v>-</v>
      </c>
      <c r="AS222" s="302" t="str">
        <f>IF(ISNA(VLOOKUP(AT222,[1]FISQ!$D$2:$J$1713,4,0)),"-",CONCATENATE("(",VLOOKUP(AT222,[1]FISQ!$D$2:$J$1713,4,0),")"))</f>
        <v>-</v>
      </c>
      <c r="AT222" s="71" t="s">
        <v>400</v>
      </c>
      <c r="AU222" s="38"/>
      <c r="AV222" s="38"/>
      <c r="AW222" s="38"/>
    </row>
    <row r="223" spans="1:49" ht="114.75">
      <c r="A223" s="33">
        <v>219</v>
      </c>
      <c r="B223" s="33" t="str">
        <f t="shared" si="10"/>
        <v>0352_-</v>
      </c>
      <c r="C223" s="33" t="str">
        <f t="shared" si="11"/>
        <v>1.4//-</v>
      </c>
      <c r="D223" s="61">
        <v>352</v>
      </c>
      <c r="E223" s="67" t="s">
        <v>6096</v>
      </c>
      <c r="F223" s="395" t="s">
        <v>6563</v>
      </c>
      <c r="G223" s="62" t="str">
        <f>VLOOKUP(CONCATENATE(TEXT(I223,"0"),"_",TEXT(F223,"0")),[1]CodC!$A$2:$D$250,4,0)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23" s="395" t="s">
        <v>19</v>
      </c>
      <c r="I223" s="64">
        <v>1</v>
      </c>
      <c r="J223" s="64" t="s">
        <v>7242</v>
      </c>
      <c r="K223" s="69" t="s">
        <v>19</v>
      </c>
      <c r="L223" s="64" t="s">
        <v>19</v>
      </c>
      <c r="M223" s="64"/>
      <c r="N223" s="64" t="s">
        <v>24420</v>
      </c>
      <c r="O223" s="64" t="s">
        <v>397</v>
      </c>
      <c r="P223" s="113" t="s">
        <v>22425</v>
      </c>
      <c r="Q223" s="70" t="s">
        <v>7228</v>
      </c>
      <c r="R223" s="70" t="s">
        <v>92</v>
      </c>
      <c r="S223" s="65" t="str">
        <f t="shared" si="9"/>
        <v xml:space="preserve"> SW1 </v>
      </c>
      <c r="T223" s="69" t="s">
        <v>19</v>
      </c>
      <c r="U223" s="69"/>
      <c r="V223" s="69"/>
      <c r="W223" s="69"/>
      <c r="X223" s="69"/>
      <c r="Y223" s="69"/>
      <c r="Z223" s="69"/>
      <c r="AA223" s="69"/>
      <c r="AB223" s="69"/>
      <c r="AC223" s="69"/>
      <c r="AD223" s="69"/>
      <c r="AE223" s="69"/>
      <c r="AF223" s="69"/>
      <c r="AG223" s="69"/>
      <c r="AH223" s="69"/>
      <c r="AI223" s="69"/>
      <c r="AJ223" s="69"/>
      <c r="AK223" s="69"/>
      <c r="AL223" s="69"/>
      <c r="AM223" s="73" t="s">
        <v>19</v>
      </c>
      <c r="AN223" s="63" t="str">
        <f>IF(ISNA(VLOOKUP(D223,[1]GRE_Tabela2!$A$4:$D$112,4,0)),"-",VLOOKUP(D223,[1]GRE_Tabela2!$A$4:$D$112,4,0))</f>
        <v>-</v>
      </c>
      <c r="AO223" s="68" t="s">
        <v>20</v>
      </c>
      <c r="AP223" s="68" t="s">
        <v>26</v>
      </c>
      <c r="AQ223" s="113">
        <v>114</v>
      </c>
      <c r="AR223" s="302" t="str">
        <f>IF(ISNA(VLOOKUP(AT223,[1]FISQ!$D$2:$J$1713,7,0)),"-",VLOOKUP(AT223,[1]FISQ!$D$2:$J$1713,7,0))</f>
        <v>-</v>
      </c>
      <c r="AS223" s="302" t="str">
        <f>IF(ISNA(VLOOKUP(AT223,[1]FISQ!$D$2:$J$1713,4,0)),"-",CONCATENATE("(",VLOOKUP(AT223,[1]FISQ!$D$2:$J$1713,4,0),")"))</f>
        <v>-</v>
      </c>
      <c r="AT223" s="71" t="s">
        <v>401</v>
      </c>
      <c r="AU223" s="38"/>
      <c r="AV223" s="38"/>
      <c r="AW223" s="38"/>
    </row>
    <row r="224" spans="1:49" ht="114.75">
      <c r="A224" s="33">
        <v>220</v>
      </c>
      <c r="B224" s="33" t="str">
        <f t="shared" si="10"/>
        <v>0353_-</v>
      </c>
      <c r="C224" s="33" t="str">
        <f t="shared" si="11"/>
        <v>1.4//-</v>
      </c>
      <c r="D224" s="61">
        <v>353</v>
      </c>
      <c r="E224" s="67" t="s">
        <v>6096</v>
      </c>
      <c r="F224" s="395" t="s">
        <v>6549</v>
      </c>
      <c r="G224" s="62" t="str">
        <f>VLOOKUP(CONCATENATE(TEXT(I224,"0"),"_",TEXT(F224,"0")),[1]CodC!$A$2:$D$250,4,0)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24" s="395" t="s">
        <v>19</v>
      </c>
      <c r="I224" s="64">
        <v>1</v>
      </c>
      <c r="J224" s="64" t="s">
        <v>7242</v>
      </c>
      <c r="K224" s="69" t="s">
        <v>19</v>
      </c>
      <c r="L224" s="64" t="s">
        <v>19</v>
      </c>
      <c r="M224" s="64"/>
      <c r="N224" s="64" t="s">
        <v>24420</v>
      </c>
      <c r="O224" s="64" t="s">
        <v>397</v>
      </c>
      <c r="P224" s="113" t="s">
        <v>22425</v>
      </c>
      <c r="Q224" s="70" t="s">
        <v>7228</v>
      </c>
      <c r="R224" s="70" t="s">
        <v>92</v>
      </c>
      <c r="S224" s="65" t="str">
        <f t="shared" si="9"/>
        <v xml:space="preserve"> SW1 </v>
      </c>
      <c r="T224" s="69" t="s">
        <v>19</v>
      </c>
      <c r="U224" s="69"/>
      <c r="V224" s="69"/>
      <c r="W224" s="69"/>
      <c r="X224" s="69"/>
      <c r="Y224" s="69"/>
      <c r="Z224" s="69"/>
      <c r="AA224" s="69"/>
      <c r="AB224" s="69"/>
      <c r="AC224" s="69"/>
      <c r="AD224" s="69"/>
      <c r="AE224" s="69"/>
      <c r="AF224" s="69"/>
      <c r="AG224" s="69"/>
      <c r="AH224" s="69"/>
      <c r="AI224" s="69"/>
      <c r="AJ224" s="69"/>
      <c r="AK224" s="69"/>
      <c r="AL224" s="69"/>
      <c r="AM224" s="73" t="s">
        <v>19</v>
      </c>
      <c r="AN224" s="63" t="str">
        <f>IF(ISNA(VLOOKUP(D224,[1]GRE_Tabela2!$A$4:$D$112,4,0)),"-",VLOOKUP(D224,[1]GRE_Tabela2!$A$4:$D$112,4,0))</f>
        <v>-</v>
      </c>
      <c r="AO224" s="68" t="s">
        <v>20</v>
      </c>
      <c r="AP224" s="68" t="s">
        <v>26</v>
      </c>
      <c r="AQ224" s="113">
        <v>114</v>
      </c>
      <c r="AR224" s="302" t="str">
        <f>IF(ISNA(VLOOKUP(AT224,[1]FISQ!$D$2:$J$1713,7,0)),"-",VLOOKUP(AT224,[1]FISQ!$D$2:$J$1713,7,0))</f>
        <v>-</v>
      </c>
      <c r="AS224" s="302" t="str">
        <f>IF(ISNA(VLOOKUP(AT224,[1]FISQ!$D$2:$J$1713,4,0)),"-",CONCATENATE("(",VLOOKUP(AT224,[1]FISQ!$D$2:$J$1713,4,0),")"))</f>
        <v>-</v>
      </c>
      <c r="AT224" s="71" t="s">
        <v>402</v>
      </c>
      <c r="AU224" s="38"/>
      <c r="AV224" s="38"/>
      <c r="AW224" s="38"/>
    </row>
    <row r="225" spans="1:49" ht="89.25">
      <c r="A225" s="33">
        <v>221</v>
      </c>
      <c r="B225" s="33" t="str">
        <f t="shared" si="10"/>
        <v>0354_-</v>
      </c>
      <c r="C225" s="33" t="str">
        <f t="shared" si="11"/>
        <v>1//Ver DE943</v>
      </c>
      <c r="D225" s="61">
        <v>354</v>
      </c>
      <c r="E225" s="67" t="s">
        <v>6096</v>
      </c>
      <c r="F225" s="395" t="s">
        <v>6576</v>
      </c>
      <c r="G225" s="62" t="str">
        <f>VLOOKUP(CONCATENATE(TEXT(I225,"0"),"_",TEXT(F225,"0")),[1]CodC!$A$2:$D$250,4,0)</f>
        <v>Matérias e objetos que apresentam um perigo de explosão em massa (uma explosão em massa é uma explosão que afeta de um modo praticamente instantâneo a quase totalidade da carga).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25" s="395" t="s">
        <v>19</v>
      </c>
      <c r="I225" s="64">
        <v>1</v>
      </c>
      <c r="J225" s="64" t="s">
        <v>222</v>
      </c>
      <c r="K225" s="68" t="s">
        <v>403</v>
      </c>
      <c r="L225" s="64" t="s">
        <v>19</v>
      </c>
      <c r="M225" s="64"/>
      <c r="N225" s="64" t="s">
        <v>24420</v>
      </c>
      <c r="O225" s="64" t="s">
        <v>404</v>
      </c>
      <c r="P225" s="113" t="s">
        <v>22431</v>
      </c>
      <c r="Q225" s="70" t="s">
        <v>7227</v>
      </c>
      <c r="R225" s="70" t="s">
        <v>27</v>
      </c>
      <c r="S225" s="65" t="str">
        <f t="shared" si="9"/>
        <v xml:space="preserve"> SW1 </v>
      </c>
      <c r="T225" s="69" t="s">
        <v>19</v>
      </c>
      <c r="U225" s="69"/>
      <c r="V225" s="69"/>
      <c r="W225" s="69"/>
      <c r="X225" s="69"/>
      <c r="Y225" s="69"/>
      <c r="Z225" s="69"/>
      <c r="AA225" s="69"/>
      <c r="AB225" s="69"/>
      <c r="AC225" s="69"/>
      <c r="AD225" s="69"/>
      <c r="AE225" s="69"/>
      <c r="AF225" s="69"/>
      <c r="AG225" s="69"/>
      <c r="AH225" s="69"/>
      <c r="AI225" s="69"/>
      <c r="AJ225" s="69"/>
      <c r="AK225" s="69"/>
      <c r="AL225" s="69"/>
      <c r="AM225" s="73" t="s">
        <v>19</v>
      </c>
      <c r="AN225" s="63" t="str">
        <f>IF(ISNA(VLOOKUP(D225,[1]GRE_Tabela2!$A$4:$D$112,4,0)),"-",VLOOKUP(D225,[1]GRE_Tabela2!$A$4:$D$112,4,0))</f>
        <v>-</v>
      </c>
      <c r="AO225" s="68" t="s">
        <v>20</v>
      </c>
      <c r="AP225" s="68" t="s">
        <v>26</v>
      </c>
      <c r="AQ225" s="113">
        <v>112</v>
      </c>
      <c r="AR225" s="302" t="str">
        <f>IF(ISNA(VLOOKUP(AT225,[1]FISQ!$D$2:$J$1713,7,0)),"-",VLOOKUP(AT225,[1]FISQ!$D$2:$J$1713,7,0))</f>
        <v>-</v>
      </c>
      <c r="AS225" s="302" t="str">
        <f>IF(ISNA(VLOOKUP(AT225,[1]FISQ!$D$2:$J$1713,4,0)),"-",CONCATENATE("(",VLOOKUP(AT225,[1]FISQ!$D$2:$J$1713,4,0),")"))</f>
        <v>-</v>
      </c>
      <c r="AT225" s="71" t="s">
        <v>405</v>
      </c>
      <c r="AU225" s="38"/>
      <c r="AV225" s="38"/>
      <c r="AW225" s="38"/>
    </row>
    <row r="226" spans="1:49" ht="76.5">
      <c r="A226" s="33">
        <v>222</v>
      </c>
      <c r="B226" s="33" t="str">
        <f t="shared" si="10"/>
        <v>0355_-</v>
      </c>
      <c r="C226" s="33" t="str">
        <f t="shared" si="11"/>
        <v>1//Ver DE943</v>
      </c>
      <c r="D226" s="61">
        <v>355</v>
      </c>
      <c r="E226" s="67" t="s">
        <v>6096</v>
      </c>
      <c r="F226" s="395" t="s">
        <v>6570</v>
      </c>
      <c r="G226" s="62" t="str">
        <f>VLOOKUP(CONCATENATE(TEXT(I226,"0"),"_",TEXT(F226,"0")),[1]CodC!$A$2:$D$250,4,0)</f>
        <v>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26" s="395" t="s">
        <v>19</v>
      </c>
      <c r="I226" s="64">
        <v>1</v>
      </c>
      <c r="J226" s="64" t="s">
        <v>222</v>
      </c>
      <c r="K226" s="68" t="s">
        <v>403</v>
      </c>
      <c r="L226" s="64" t="s">
        <v>19</v>
      </c>
      <c r="M226" s="64"/>
      <c r="N226" s="64" t="s">
        <v>24420</v>
      </c>
      <c r="O226" s="64" t="s">
        <v>404</v>
      </c>
      <c r="P226" s="113" t="s">
        <v>22431</v>
      </c>
      <c r="Q226" s="70" t="s">
        <v>7227</v>
      </c>
      <c r="R226" s="70" t="s">
        <v>27</v>
      </c>
      <c r="S226" s="65" t="str">
        <f t="shared" si="9"/>
        <v xml:space="preserve"> SW1 </v>
      </c>
      <c r="T226" s="69" t="s">
        <v>19</v>
      </c>
      <c r="U226" s="69"/>
      <c r="V226" s="69"/>
      <c r="W226" s="69"/>
      <c r="X226" s="69"/>
      <c r="Y226" s="69"/>
      <c r="Z226" s="69"/>
      <c r="AA226" s="69"/>
      <c r="AB226" s="69"/>
      <c r="AC226" s="69"/>
      <c r="AD226" s="69"/>
      <c r="AE226" s="69"/>
      <c r="AF226" s="69"/>
      <c r="AG226" s="69"/>
      <c r="AH226" s="69"/>
      <c r="AI226" s="69"/>
      <c r="AJ226" s="69"/>
      <c r="AK226" s="69"/>
      <c r="AL226" s="69"/>
      <c r="AM226" s="73" t="s">
        <v>19</v>
      </c>
      <c r="AN226" s="63" t="str">
        <f>IF(ISNA(VLOOKUP(D226,[1]GRE_Tabela2!$A$4:$D$112,4,0)),"-",VLOOKUP(D226,[1]GRE_Tabela2!$A$4:$D$112,4,0))</f>
        <v>-</v>
      </c>
      <c r="AO226" s="68" t="s">
        <v>20</v>
      </c>
      <c r="AP226" s="68" t="s">
        <v>26</v>
      </c>
      <c r="AQ226" s="113">
        <v>112</v>
      </c>
      <c r="AR226" s="302" t="str">
        <f>IF(ISNA(VLOOKUP(AT226,[1]FISQ!$D$2:$J$1713,7,0)),"-",VLOOKUP(AT226,[1]FISQ!$D$2:$J$1713,7,0))</f>
        <v>-</v>
      </c>
      <c r="AS226" s="302" t="str">
        <f>IF(ISNA(VLOOKUP(AT226,[1]FISQ!$D$2:$J$1713,4,0)),"-",CONCATENATE("(",VLOOKUP(AT226,[1]FISQ!$D$2:$J$1713,4,0),")"))</f>
        <v>-</v>
      </c>
      <c r="AT226" s="71" t="s">
        <v>406</v>
      </c>
      <c r="AU226" s="38"/>
      <c r="AV226" s="38"/>
      <c r="AW226" s="38"/>
    </row>
    <row r="227" spans="1:49" ht="114.75">
      <c r="A227" s="33">
        <v>223</v>
      </c>
      <c r="B227" s="33" t="str">
        <f t="shared" si="10"/>
        <v>0356_-</v>
      </c>
      <c r="C227" s="33" t="str">
        <f t="shared" si="11"/>
        <v>1//Ver DE943</v>
      </c>
      <c r="D227" s="61">
        <v>356</v>
      </c>
      <c r="E227" s="67" t="s">
        <v>6096</v>
      </c>
      <c r="F227" s="395" t="s">
        <v>6571</v>
      </c>
      <c r="G227" s="62" t="str">
        <f>VLOOKUP(CONCATENATE(TEXT(I227,"0"),"_",TEXT(F227,"0")),[1]CodC!$A$2:$D$250,4,0)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27" s="395" t="s">
        <v>19</v>
      </c>
      <c r="I227" s="64">
        <v>1</v>
      </c>
      <c r="J227" s="64" t="s">
        <v>222</v>
      </c>
      <c r="K227" s="68" t="s">
        <v>403</v>
      </c>
      <c r="L227" s="64" t="s">
        <v>19</v>
      </c>
      <c r="M227" s="64"/>
      <c r="N227" s="64" t="s">
        <v>24420</v>
      </c>
      <c r="O227" s="64" t="s">
        <v>404</v>
      </c>
      <c r="P227" s="113" t="s">
        <v>22431</v>
      </c>
      <c r="Q227" s="70" t="s">
        <v>7227</v>
      </c>
      <c r="R227" s="70" t="s">
        <v>27</v>
      </c>
      <c r="S227" s="65" t="str">
        <f t="shared" si="9"/>
        <v xml:space="preserve"> SW1 </v>
      </c>
      <c r="T227" s="69" t="s">
        <v>19</v>
      </c>
      <c r="U227" s="69"/>
      <c r="V227" s="69"/>
      <c r="W227" s="69"/>
      <c r="X227" s="69"/>
      <c r="Y227" s="69"/>
      <c r="Z227" s="69"/>
      <c r="AA227" s="69"/>
      <c r="AB227" s="69"/>
      <c r="AC227" s="69"/>
      <c r="AD227" s="69"/>
      <c r="AE227" s="69"/>
      <c r="AF227" s="69"/>
      <c r="AG227" s="69"/>
      <c r="AH227" s="69"/>
      <c r="AI227" s="69"/>
      <c r="AJ227" s="69"/>
      <c r="AK227" s="69"/>
      <c r="AL227" s="69"/>
      <c r="AM227" s="73" t="s">
        <v>19</v>
      </c>
      <c r="AN227" s="63" t="str">
        <f>IF(ISNA(VLOOKUP(D227,[1]GRE_Tabela2!$A$4:$D$112,4,0)),"-",VLOOKUP(D227,[1]GRE_Tabela2!$A$4:$D$112,4,0))</f>
        <v>-</v>
      </c>
      <c r="AO227" s="68" t="s">
        <v>20</v>
      </c>
      <c r="AP227" s="68" t="s">
        <v>26</v>
      </c>
      <c r="AQ227" s="113">
        <v>112</v>
      </c>
      <c r="AR227" s="302" t="str">
        <f>IF(ISNA(VLOOKUP(AT227,[1]FISQ!$D$2:$J$1713,7,0)),"-",VLOOKUP(AT227,[1]FISQ!$D$2:$J$1713,7,0))</f>
        <v>-</v>
      </c>
      <c r="AS227" s="302" t="str">
        <f>IF(ISNA(VLOOKUP(AT227,[1]FISQ!$D$2:$J$1713,4,0)),"-",CONCATENATE("(",VLOOKUP(AT227,[1]FISQ!$D$2:$J$1713,4,0),")"))</f>
        <v>-</v>
      </c>
      <c r="AT227" s="71" t="s">
        <v>407</v>
      </c>
      <c r="AU227" s="38"/>
      <c r="AV227" s="38"/>
      <c r="AW227" s="38"/>
    </row>
    <row r="228" spans="1:49" ht="89.25">
      <c r="A228" s="33">
        <v>224</v>
      </c>
      <c r="B228" s="33" t="str">
        <f t="shared" si="10"/>
        <v>0357_-</v>
      </c>
      <c r="C228" s="33" t="str">
        <f t="shared" si="11"/>
        <v>1//-</v>
      </c>
      <c r="D228" s="61">
        <v>357</v>
      </c>
      <c r="E228" s="67" t="s">
        <v>408</v>
      </c>
      <c r="F228" s="395" t="s">
        <v>6576</v>
      </c>
      <c r="G228" s="62" t="str">
        <f>VLOOKUP(CONCATENATE(TEXT(I228,"0"),"_",TEXT(F228,"0")),[1]CodC!$A$2:$D$250,4,0)</f>
        <v>Matérias e objetos que apresentam um perigo de explosão em massa (uma explosão em massa é uma explosão que afeta de um modo praticamente instantâneo a quase totalidade da carga).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28" s="395" t="s">
        <v>19</v>
      </c>
      <c r="I228" s="64">
        <v>1</v>
      </c>
      <c r="J228" s="64" t="s">
        <v>222</v>
      </c>
      <c r="K228" s="69" t="s">
        <v>19</v>
      </c>
      <c r="L228" s="64" t="s">
        <v>19</v>
      </c>
      <c r="M228" s="64"/>
      <c r="N228" s="64" t="s">
        <v>24420</v>
      </c>
      <c r="O228" s="64" t="s">
        <v>404</v>
      </c>
      <c r="P228" s="113" t="s">
        <v>22431</v>
      </c>
      <c r="Q228" s="70" t="s">
        <v>7227</v>
      </c>
      <c r="R228" s="70" t="s">
        <v>27</v>
      </c>
      <c r="S228" s="65" t="str">
        <f t="shared" si="9"/>
        <v xml:space="preserve"> SW1 </v>
      </c>
      <c r="T228" s="69" t="s">
        <v>19</v>
      </c>
      <c r="U228" s="69"/>
      <c r="V228" s="69"/>
      <c r="W228" s="69"/>
      <c r="X228" s="69"/>
      <c r="Y228" s="69"/>
      <c r="Z228" s="69"/>
      <c r="AA228" s="69"/>
      <c r="AB228" s="69"/>
      <c r="AC228" s="69"/>
      <c r="AD228" s="69"/>
      <c r="AE228" s="69"/>
      <c r="AF228" s="69"/>
      <c r="AG228" s="69"/>
      <c r="AH228" s="69"/>
      <c r="AI228" s="69"/>
      <c r="AJ228" s="69"/>
      <c r="AK228" s="69"/>
      <c r="AL228" s="69"/>
      <c r="AM228" s="73" t="s">
        <v>19</v>
      </c>
      <c r="AN228" s="63" t="str">
        <f>IF(ISNA(VLOOKUP(D228,[1]GRE_Tabela2!$A$4:$D$112,4,0)),"-",VLOOKUP(D228,[1]GRE_Tabela2!$A$4:$D$112,4,0))</f>
        <v>-</v>
      </c>
      <c r="AO228" s="68" t="s">
        <v>20</v>
      </c>
      <c r="AP228" s="68" t="s">
        <v>21</v>
      </c>
      <c r="AQ228" s="113">
        <v>112</v>
      </c>
      <c r="AR228" s="302" t="str">
        <f>IF(ISNA(VLOOKUP(AT228,[1]FISQ!$D$2:$J$1713,7,0)),"-",VLOOKUP(AT228,[1]FISQ!$D$2:$J$1713,7,0))</f>
        <v>-</v>
      </c>
      <c r="AS228" s="302" t="str">
        <f>IF(ISNA(VLOOKUP(AT228,[1]FISQ!$D$2:$J$1713,4,0)),"-",CONCATENATE("(",VLOOKUP(AT228,[1]FISQ!$D$2:$J$1713,4,0),")"))</f>
        <v>-</v>
      </c>
      <c r="AT228" s="71" t="s">
        <v>409</v>
      </c>
      <c r="AU228" s="38"/>
      <c r="AV228" s="38"/>
      <c r="AW228" s="38"/>
    </row>
    <row r="229" spans="1:49" ht="76.5">
      <c r="A229" s="33">
        <v>225</v>
      </c>
      <c r="B229" s="33" t="str">
        <f t="shared" si="10"/>
        <v>0358_-</v>
      </c>
      <c r="C229" s="33" t="str">
        <f t="shared" si="11"/>
        <v>1//-</v>
      </c>
      <c r="D229" s="61">
        <v>358</v>
      </c>
      <c r="E229" s="67" t="s">
        <v>408</v>
      </c>
      <c r="F229" s="395" t="s">
        <v>6570</v>
      </c>
      <c r="G229" s="62" t="str">
        <f>VLOOKUP(CONCATENATE(TEXT(I229,"0"),"_",TEXT(F229,"0")),[1]CodC!$A$2:$D$250,4,0)</f>
        <v>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29" s="395" t="s">
        <v>19</v>
      </c>
      <c r="I229" s="64">
        <v>1</v>
      </c>
      <c r="J229" s="64" t="s">
        <v>222</v>
      </c>
      <c r="K229" s="69" t="s">
        <v>19</v>
      </c>
      <c r="L229" s="64" t="s">
        <v>19</v>
      </c>
      <c r="M229" s="64"/>
      <c r="N229" s="64" t="s">
        <v>24420</v>
      </c>
      <c r="O229" s="64" t="s">
        <v>404</v>
      </c>
      <c r="P229" s="113" t="s">
        <v>22431</v>
      </c>
      <c r="Q229" s="70" t="s">
        <v>7227</v>
      </c>
      <c r="R229" s="70" t="s">
        <v>27</v>
      </c>
      <c r="S229" s="65" t="str">
        <f t="shared" si="9"/>
        <v xml:space="preserve"> SW1 </v>
      </c>
      <c r="T229" s="69" t="s">
        <v>19</v>
      </c>
      <c r="U229" s="69"/>
      <c r="V229" s="69"/>
      <c r="W229" s="69"/>
      <c r="X229" s="69"/>
      <c r="Y229" s="69"/>
      <c r="Z229" s="69"/>
      <c r="AA229" s="69"/>
      <c r="AB229" s="69"/>
      <c r="AC229" s="69"/>
      <c r="AD229" s="69"/>
      <c r="AE229" s="69"/>
      <c r="AF229" s="69"/>
      <c r="AG229" s="69"/>
      <c r="AH229" s="69"/>
      <c r="AI229" s="69"/>
      <c r="AJ229" s="69"/>
      <c r="AK229" s="69"/>
      <c r="AL229" s="69"/>
      <c r="AM229" s="73" t="s">
        <v>19</v>
      </c>
      <c r="AN229" s="63" t="str">
        <f>IF(ISNA(VLOOKUP(D229,[1]GRE_Tabela2!$A$4:$D$112,4,0)),"-",VLOOKUP(D229,[1]GRE_Tabela2!$A$4:$D$112,4,0))</f>
        <v>-</v>
      </c>
      <c r="AO229" s="68" t="s">
        <v>20</v>
      </c>
      <c r="AP229" s="68" t="s">
        <v>21</v>
      </c>
      <c r="AQ229" s="113">
        <v>112</v>
      </c>
      <c r="AR229" s="302" t="str">
        <f>IF(ISNA(VLOOKUP(AT229,[1]FISQ!$D$2:$J$1713,7,0)),"-",VLOOKUP(AT229,[1]FISQ!$D$2:$J$1713,7,0))</f>
        <v>-</v>
      </c>
      <c r="AS229" s="302" t="str">
        <f>IF(ISNA(VLOOKUP(AT229,[1]FISQ!$D$2:$J$1713,4,0)),"-",CONCATENATE("(",VLOOKUP(AT229,[1]FISQ!$D$2:$J$1713,4,0),")"))</f>
        <v>-</v>
      </c>
      <c r="AT229" s="71" t="s">
        <v>410</v>
      </c>
      <c r="AU229" s="38"/>
      <c r="AV229" s="38"/>
      <c r="AW229" s="38"/>
    </row>
    <row r="230" spans="1:49" ht="114.75">
      <c r="A230" s="33">
        <v>226</v>
      </c>
      <c r="B230" s="33" t="str">
        <f t="shared" si="10"/>
        <v>0359_-</v>
      </c>
      <c r="C230" s="33" t="str">
        <f t="shared" si="11"/>
        <v>1//-</v>
      </c>
      <c r="D230" s="61">
        <v>359</v>
      </c>
      <c r="E230" s="67" t="s">
        <v>408</v>
      </c>
      <c r="F230" s="395" t="s">
        <v>6571</v>
      </c>
      <c r="G230" s="62" t="str">
        <f>VLOOKUP(CONCATENATE(TEXT(I230,"0"),"_",TEXT(F230,"0")),[1]CodC!$A$2:$D$250,4,0)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30" s="395" t="s">
        <v>19</v>
      </c>
      <c r="I230" s="64">
        <v>1</v>
      </c>
      <c r="J230" s="64" t="s">
        <v>222</v>
      </c>
      <c r="K230" s="69" t="s">
        <v>19</v>
      </c>
      <c r="L230" s="64" t="s">
        <v>19</v>
      </c>
      <c r="M230" s="64"/>
      <c r="N230" s="64" t="s">
        <v>24420</v>
      </c>
      <c r="O230" s="64" t="s">
        <v>404</v>
      </c>
      <c r="P230" s="113" t="s">
        <v>22431</v>
      </c>
      <c r="Q230" s="70" t="s">
        <v>7227</v>
      </c>
      <c r="R230" s="70" t="s">
        <v>27</v>
      </c>
      <c r="S230" s="65" t="str">
        <f t="shared" si="9"/>
        <v xml:space="preserve"> SW1 </v>
      </c>
      <c r="T230" s="69" t="s">
        <v>19</v>
      </c>
      <c r="U230" s="69"/>
      <c r="V230" s="69"/>
      <c r="W230" s="69"/>
      <c r="X230" s="69"/>
      <c r="Y230" s="69"/>
      <c r="Z230" s="69"/>
      <c r="AA230" s="69"/>
      <c r="AB230" s="69"/>
      <c r="AC230" s="69"/>
      <c r="AD230" s="69"/>
      <c r="AE230" s="69"/>
      <c r="AF230" s="69"/>
      <c r="AG230" s="69"/>
      <c r="AH230" s="69"/>
      <c r="AI230" s="69"/>
      <c r="AJ230" s="69"/>
      <c r="AK230" s="69"/>
      <c r="AL230" s="69"/>
      <c r="AM230" s="73" t="s">
        <v>19</v>
      </c>
      <c r="AN230" s="63" t="str">
        <f>IF(ISNA(VLOOKUP(D230,[1]GRE_Tabela2!$A$4:$D$112,4,0)),"-",VLOOKUP(D230,[1]GRE_Tabela2!$A$4:$D$112,4,0))</f>
        <v>-</v>
      </c>
      <c r="AO230" s="68" t="s">
        <v>20</v>
      </c>
      <c r="AP230" s="68" t="s">
        <v>21</v>
      </c>
      <c r="AQ230" s="113">
        <v>112</v>
      </c>
      <c r="AR230" s="302" t="str">
        <f>IF(ISNA(VLOOKUP(AT230,[1]FISQ!$D$2:$J$1713,7,0)),"-",VLOOKUP(AT230,[1]FISQ!$D$2:$J$1713,7,0))</f>
        <v>-</v>
      </c>
      <c r="AS230" s="302" t="str">
        <f>IF(ISNA(VLOOKUP(AT230,[1]FISQ!$D$2:$J$1713,4,0)),"-",CONCATENATE("(",VLOOKUP(AT230,[1]FISQ!$D$2:$J$1713,4,0),")"))</f>
        <v>-</v>
      </c>
      <c r="AT230" s="71" t="s">
        <v>411</v>
      </c>
      <c r="AU230" s="38"/>
      <c r="AV230" s="38"/>
      <c r="AW230" s="38"/>
    </row>
    <row r="231" spans="1:49" ht="89.25">
      <c r="A231" s="33">
        <v>227</v>
      </c>
      <c r="B231" s="33" t="str">
        <f t="shared" si="10"/>
        <v>0360_-</v>
      </c>
      <c r="C231" s="33" t="str">
        <f t="shared" si="11"/>
        <v>1//-</v>
      </c>
      <c r="D231" s="61">
        <v>360</v>
      </c>
      <c r="E231" s="72" t="s">
        <v>6097</v>
      </c>
      <c r="F231" s="395" t="s">
        <v>6558</v>
      </c>
      <c r="G231" s="62" t="str">
        <f>VLOOKUP(CONCATENATE(TEXT(I231,"0"),"_",TEXT(F231,"0")),[1]CodC!$A$2:$D$250,4,0)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31" s="395" t="s">
        <v>19</v>
      </c>
      <c r="I231" s="64">
        <v>1</v>
      </c>
      <c r="J231" s="64" t="s">
        <v>222</v>
      </c>
      <c r="K231" s="69" t="s">
        <v>19</v>
      </c>
      <c r="L231" s="64" t="s">
        <v>19</v>
      </c>
      <c r="M231" s="64"/>
      <c r="N231" s="64" t="s">
        <v>19</v>
      </c>
      <c r="O231" s="64" t="s">
        <v>19</v>
      </c>
      <c r="P231" s="113" t="s">
        <v>22431</v>
      </c>
      <c r="Q231" s="70" t="s">
        <v>7227</v>
      </c>
      <c r="R231" s="70" t="s">
        <v>27</v>
      </c>
      <c r="S231" s="65" t="str">
        <f t="shared" si="9"/>
        <v xml:space="preserve"> SW1 </v>
      </c>
      <c r="T231" s="69" t="s">
        <v>19</v>
      </c>
      <c r="U231" s="69"/>
      <c r="V231" s="69"/>
      <c r="W231" s="69"/>
      <c r="X231" s="69"/>
      <c r="Y231" s="69"/>
      <c r="Z231" s="69"/>
      <c r="AA231" s="69"/>
      <c r="AB231" s="69"/>
      <c r="AC231" s="69"/>
      <c r="AD231" s="69"/>
      <c r="AE231" s="69"/>
      <c r="AF231" s="69"/>
      <c r="AG231" s="69"/>
      <c r="AH231" s="69"/>
      <c r="AI231" s="69"/>
      <c r="AJ231" s="69"/>
      <c r="AK231" s="69"/>
      <c r="AL231" s="69"/>
      <c r="AM231" s="70" t="s">
        <v>28</v>
      </c>
      <c r="AN231" s="63" t="str">
        <f>IF(ISNA(VLOOKUP(D231,[1]GRE_Tabela2!$A$4:$D$112,4,0)),"-",VLOOKUP(D231,[1]GRE_Tabela2!$A$4:$D$112,4,0))</f>
        <v>-</v>
      </c>
      <c r="AO231" s="68" t="s">
        <v>20</v>
      </c>
      <c r="AP231" s="68" t="s">
        <v>26</v>
      </c>
      <c r="AQ231" s="113">
        <v>112</v>
      </c>
      <c r="AR231" s="302" t="str">
        <f>IF(ISNA(VLOOKUP(AT231,[1]FISQ!$D$2:$J$1713,7,0)),"-",VLOOKUP(AT231,[1]FISQ!$D$2:$J$1713,7,0))</f>
        <v>-</v>
      </c>
      <c r="AS231" s="302" t="str">
        <f>IF(ISNA(VLOOKUP(AT231,[1]FISQ!$D$2:$J$1713,4,0)),"-",CONCATENATE("(",VLOOKUP(AT231,[1]FISQ!$D$2:$J$1713,4,0),")"))</f>
        <v>-</v>
      </c>
      <c r="AT231" s="71" t="s">
        <v>412</v>
      </c>
      <c r="AU231" s="38"/>
      <c r="AV231" s="38"/>
      <c r="AW231" s="38"/>
    </row>
    <row r="232" spans="1:49" ht="114.75">
      <c r="A232" s="33">
        <v>228</v>
      </c>
      <c r="B232" s="33" t="str">
        <f t="shared" si="10"/>
        <v>0361_-</v>
      </c>
      <c r="C232" s="33" t="str">
        <f t="shared" si="11"/>
        <v>1.4//-</v>
      </c>
      <c r="D232" s="61">
        <v>361</v>
      </c>
      <c r="E232" s="72" t="s">
        <v>6097</v>
      </c>
      <c r="F232" s="395" t="s">
        <v>6572</v>
      </c>
      <c r="G232" s="62" t="str">
        <f>VLOOKUP(CONCATENATE(TEXT(I232,"0"),"_",TEXT(F232,"0")),[1]CodC!$A$2:$D$250,4,0)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32" s="395" t="s">
        <v>19</v>
      </c>
      <c r="I232" s="64">
        <v>1</v>
      </c>
      <c r="J232" s="64" t="s">
        <v>7242</v>
      </c>
      <c r="K232" s="69" t="s">
        <v>19</v>
      </c>
      <c r="L232" s="64" t="s">
        <v>19</v>
      </c>
      <c r="M232" s="64"/>
      <c r="N232" s="64" t="s">
        <v>19</v>
      </c>
      <c r="O232" s="64" t="s">
        <v>19</v>
      </c>
      <c r="P232" s="113" t="s">
        <v>22425</v>
      </c>
      <c r="Q232" s="70" t="s">
        <v>7227</v>
      </c>
      <c r="R232" s="70" t="s">
        <v>27</v>
      </c>
      <c r="S232" s="65" t="str">
        <f t="shared" si="9"/>
        <v xml:space="preserve"> SW1 </v>
      </c>
      <c r="T232" s="69" t="s">
        <v>19</v>
      </c>
      <c r="U232" s="69"/>
      <c r="V232" s="69"/>
      <c r="W232" s="69"/>
      <c r="X232" s="69"/>
      <c r="Y232" s="69"/>
      <c r="Z232" s="69"/>
      <c r="AA232" s="69"/>
      <c r="AB232" s="69"/>
      <c r="AC232" s="69"/>
      <c r="AD232" s="69"/>
      <c r="AE232" s="69"/>
      <c r="AF232" s="69"/>
      <c r="AG232" s="69"/>
      <c r="AH232" s="69"/>
      <c r="AI232" s="69"/>
      <c r="AJ232" s="69"/>
      <c r="AK232" s="69"/>
      <c r="AL232" s="69"/>
      <c r="AM232" s="70" t="s">
        <v>28</v>
      </c>
      <c r="AN232" s="63" t="str">
        <f>IF(ISNA(VLOOKUP(D232,[1]GRE_Tabela2!$A$4:$D$112,4,0)),"-",VLOOKUP(D232,[1]GRE_Tabela2!$A$4:$D$112,4,0))</f>
        <v>-</v>
      </c>
      <c r="AO232" s="68" t="s">
        <v>20</v>
      </c>
      <c r="AP232" s="68" t="s">
        <v>26</v>
      </c>
      <c r="AQ232" s="113">
        <v>114</v>
      </c>
      <c r="AR232" s="302" t="str">
        <f>IF(ISNA(VLOOKUP(AT232,[1]FISQ!$D$2:$J$1713,7,0)),"-",VLOOKUP(AT232,[1]FISQ!$D$2:$J$1713,7,0))</f>
        <v>-</v>
      </c>
      <c r="AS232" s="302" t="str">
        <f>IF(ISNA(VLOOKUP(AT232,[1]FISQ!$D$2:$J$1713,4,0)),"-",CONCATENATE("(",VLOOKUP(AT232,[1]FISQ!$D$2:$J$1713,4,0),")"))</f>
        <v>-</v>
      </c>
      <c r="AT232" s="71" t="s">
        <v>413</v>
      </c>
      <c r="AU232" s="38"/>
      <c r="AV232" s="38"/>
      <c r="AW232" s="38"/>
    </row>
    <row r="233" spans="1:49" ht="114.75">
      <c r="A233" s="33">
        <v>229</v>
      </c>
      <c r="B233" s="33" t="str">
        <f t="shared" si="10"/>
        <v>0362_-</v>
      </c>
      <c r="C233" s="33" t="str">
        <f t="shared" si="11"/>
        <v>1.4//-</v>
      </c>
      <c r="D233" s="61">
        <v>362</v>
      </c>
      <c r="E233" s="67" t="s">
        <v>414</v>
      </c>
      <c r="F233" s="395" t="s">
        <v>6549</v>
      </c>
      <c r="G233" s="62" t="str">
        <f>VLOOKUP(CONCATENATE(TEXT(I233,"0"),"_",TEXT(F233,"0")),[1]CodC!$A$2:$D$250,4,0)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33" s="395" t="s">
        <v>19</v>
      </c>
      <c r="I233" s="64">
        <v>1</v>
      </c>
      <c r="J233" s="64" t="s">
        <v>7242</v>
      </c>
      <c r="K233" s="69" t="s">
        <v>19</v>
      </c>
      <c r="L233" s="64" t="s">
        <v>19</v>
      </c>
      <c r="M233" s="64"/>
      <c r="N233" s="64" t="s">
        <v>19</v>
      </c>
      <c r="O233" s="64" t="s">
        <v>19</v>
      </c>
      <c r="P233" s="113" t="s">
        <v>22425</v>
      </c>
      <c r="Q233" s="70" t="s">
        <v>7228</v>
      </c>
      <c r="R233" s="70" t="s">
        <v>92</v>
      </c>
      <c r="S233" s="65" t="str">
        <f t="shared" si="9"/>
        <v xml:space="preserve"> SW1 </v>
      </c>
      <c r="T233" s="69" t="s">
        <v>19</v>
      </c>
      <c r="U233" s="69"/>
      <c r="V233" s="69"/>
      <c r="W233" s="69"/>
      <c r="X233" s="69"/>
      <c r="Y233" s="69"/>
      <c r="Z233" s="69"/>
      <c r="AA233" s="69"/>
      <c r="AB233" s="69"/>
      <c r="AC233" s="69"/>
      <c r="AD233" s="69"/>
      <c r="AE233" s="69"/>
      <c r="AF233" s="69"/>
      <c r="AG233" s="69"/>
      <c r="AH233" s="69"/>
      <c r="AI233" s="69"/>
      <c r="AJ233" s="69"/>
      <c r="AK233" s="69"/>
      <c r="AL233" s="69"/>
      <c r="AM233" s="70" t="s">
        <v>28</v>
      </c>
      <c r="AN233" s="63" t="str">
        <f>IF(ISNA(VLOOKUP(D233,[1]GRE_Tabela2!$A$4:$D$112,4,0)),"-",VLOOKUP(D233,[1]GRE_Tabela2!$A$4:$D$112,4,0))</f>
        <v>-</v>
      </c>
      <c r="AO233" s="68" t="s">
        <v>20</v>
      </c>
      <c r="AP233" s="68" t="s">
        <v>26</v>
      </c>
      <c r="AQ233" s="113">
        <v>114</v>
      </c>
      <c r="AR233" s="302" t="str">
        <f>IF(ISNA(VLOOKUP(AT233,[1]FISQ!$D$2:$J$1713,7,0)),"-",VLOOKUP(AT233,[1]FISQ!$D$2:$J$1713,7,0))</f>
        <v>-</v>
      </c>
      <c r="AS233" s="302" t="str">
        <f>IF(ISNA(VLOOKUP(AT233,[1]FISQ!$D$2:$J$1713,4,0)),"-",CONCATENATE("(",VLOOKUP(AT233,[1]FISQ!$D$2:$J$1713,4,0),")"))</f>
        <v>-</v>
      </c>
      <c r="AT233" s="71" t="s">
        <v>415</v>
      </c>
      <c r="AU233" s="38"/>
      <c r="AV233" s="38"/>
      <c r="AW233" s="38"/>
    </row>
    <row r="234" spans="1:49" ht="114.75">
      <c r="A234" s="33">
        <v>230</v>
      </c>
      <c r="B234" s="33" t="str">
        <f t="shared" si="10"/>
        <v>0363_-</v>
      </c>
      <c r="C234" s="33" t="str">
        <f t="shared" si="11"/>
        <v>1.4//-</v>
      </c>
      <c r="D234" s="61">
        <v>363</v>
      </c>
      <c r="E234" s="67" t="s">
        <v>416</v>
      </c>
      <c r="F234" s="395" t="s">
        <v>6549</v>
      </c>
      <c r="G234" s="62" t="str">
        <f>VLOOKUP(CONCATENATE(TEXT(I234,"0"),"_",TEXT(F234,"0")),[1]CodC!$A$2:$D$250,4,0)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34" s="395" t="s">
        <v>19</v>
      </c>
      <c r="I234" s="64">
        <v>1</v>
      </c>
      <c r="J234" s="64" t="s">
        <v>7242</v>
      </c>
      <c r="K234" s="69" t="s">
        <v>19</v>
      </c>
      <c r="L234" s="64" t="s">
        <v>19</v>
      </c>
      <c r="M234" s="64"/>
      <c r="N234" s="64" t="s">
        <v>19</v>
      </c>
      <c r="O234" s="64" t="s">
        <v>19</v>
      </c>
      <c r="P234" s="113" t="s">
        <v>22425</v>
      </c>
      <c r="Q234" s="70" t="s">
        <v>7228</v>
      </c>
      <c r="R234" s="70" t="s">
        <v>92</v>
      </c>
      <c r="S234" s="65" t="str">
        <f t="shared" si="9"/>
        <v xml:space="preserve"> SW1 </v>
      </c>
      <c r="T234" s="69" t="s">
        <v>19</v>
      </c>
      <c r="U234" s="69"/>
      <c r="V234" s="69"/>
      <c r="W234" s="69"/>
      <c r="X234" s="69"/>
      <c r="Y234" s="69"/>
      <c r="Z234" s="69"/>
      <c r="AA234" s="69"/>
      <c r="AB234" s="69"/>
      <c r="AC234" s="69"/>
      <c r="AD234" s="69"/>
      <c r="AE234" s="69"/>
      <c r="AF234" s="69"/>
      <c r="AG234" s="69"/>
      <c r="AH234" s="69"/>
      <c r="AI234" s="69"/>
      <c r="AJ234" s="69"/>
      <c r="AK234" s="69"/>
      <c r="AL234" s="69"/>
      <c r="AM234" s="70" t="s">
        <v>28</v>
      </c>
      <c r="AN234" s="63" t="str">
        <f>IF(ISNA(VLOOKUP(D234,[1]GRE_Tabela2!$A$4:$D$112,4,0)),"-",VLOOKUP(D234,[1]GRE_Tabela2!$A$4:$D$112,4,0))</f>
        <v>-</v>
      </c>
      <c r="AO234" s="68" t="s">
        <v>20</v>
      </c>
      <c r="AP234" s="68" t="s">
        <v>26</v>
      </c>
      <c r="AQ234" s="113">
        <v>114</v>
      </c>
      <c r="AR234" s="302" t="str">
        <f>IF(ISNA(VLOOKUP(AT234,[1]FISQ!$D$2:$J$1713,7,0)),"-",VLOOKUP(AT234,[1]FISQ!$D$2:$J$1713,7,0))</f>
        <v>-</v>
      </c>
      <c r="AS234" s="302" t="str">
        <f>IF(ISNA(VLOOKUP(AT234,[1]FISQ!$D$2:$J$1713,4,0)),"-",CONCATENATE("(",VLOOKUP(AT234,[1]FISQ!$D$2:$J$1713,4,0),")"))</f>
        <v>-</v>
      </c>
      <c r="AT234" s="71" t="s">
        <v>417</v>
      </c>
      <c r="AU234" s="38"/>
      <c r="AV234" s="38"/>
      <c r="AW234" s="38"/>
    </row>
    <row r="235" spans="1:49" ht="76.5">
      <c r="A235" s="33">
        <v>231</v>
      </c>
      <c r="B235" s="33" t="str">
        <f t="shared" si="10"/>
        <v>0364_-</v>
      </c>
      <c r="C235" s="33" t="str">
        <f t="shared" si="11"/>
        <v>1//-</v>
      </c>
      <c r="D235" s="61">
        <v>364</v>
      </c>
      <c r="E235" s="67" t="s">
        <v>99</v>
      </c>
      <c r="F235" s="395" t="s">
        <v>6564</v>
      </c>
      <c r="G235" s="62" t="str">
        <f>VLOOKUP(CONCATENATE(TEXT(I235,"0"),"_",TEXT(F235,"0")),[1]CodC!$A$2:$D$250,4,0)</f>
        <v>Matérias e objetos que apresentam um perigo de projeções sem perigo de explosão em massa.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35" s="395" t="s">
        <v>19</v>
      </c>
      <c r="I235" s="64">
        <v>1</v>
      </c>
      <c r="J235" s="64" t="s">
        <v>222</v>
      </c>
      <c r="K235" s="69" t="s">
        <v>19</v>
      </c>
      <c r="L235" s="64" t="s">
        <v>19</v>
      </c>
      <c r="M235" s="64"/>
      <c r="N235" s="64" t="s">
        <v>19</v>
      </c>
      <c r="O235" s="64" t="s">
        <v>19</v>
      </c>
      <c r="P235" s="113" t="s">
        <v>22431</v>
      </c>
      <c r="Q235" s="70" t="s">
        <v>7227</v>
      </c>
      <c r="R235" s="70" t="s">
        <v>27</v>
      </c>
      <c r="S235" s="65" t="str">
        <f t="shared" si="9"/>
        <v xml:space="preserve"> SW1 </v>
      </c>
      <c r="T235" s="69" t="s">
        <v>19</v>
      </c>
      <c r="U235" s="69"/>
      <c r="V235" s="69"/>
      <c r="W235" s="69"/>
      <c r="X235" s="69"/>
      <c r="Y235" s="69"/>
      <c r="Z235" s="69"/>
      <c r="AA235" s="69"/>
      <c r="AB235" s="69"/>
      <c r="AC235" s="69"/>
      <c r="AD235" s="69"/>
      <c r="AE235" s="69"/>
      <c r="AF235" s="69"/>
      <c r="AG235" s="69"/>
      <c r="AH235" s="69"/>
      <c r="AI235" s="69"/>
      <c r="AJ235" s="69"/>
      <c r="AK235" s="69"/>
      <c r="AL235" s="69"/>
      <c r="AM235" s="70" t="s">
        <v>28</v>
      </c>
      <c r="AN235" s="63" t="str">
        <f>IF(ISNA(VLOOKUP(D235,[1]GRE_Tabela2!$A$4:$D$112,4,0)),"-",VLOOKUP(D235,[1]GRE_Tabela2!$A$4:$D$112,4,0))</f>
        <v>-</v>
      </c>
      <c r="AO235" s="68" t="s">
        <v>20</v>
      </c>
      <c r="AP235" s="68" t="s">
        <v>26</v>
      </c>
      <c r="AQ235" s="113">
        <v>112</v>
      </c>
      <c r="AR235" s="302" t="str">
        <f>IF(ISNA(VLOOKUP(AT235,[1]FISQ!$D$2:$J$1713,7,0)),"-",VLOOKUP(AT235,[1]FISQ!$D$2:$J$1713,7,0))</f>
        <v>-</v>
      </c>
      <c r="AS235" s="302" t="str">
        <f>IF(ISNA(VLOOKUP(AT235,[1]FISQ!$D$2:$J$1713,4,0)),"-",CONCATENATE("(",VLOOKUP(AT235,[1]FISQ!$D$2:$J$1713,4,0),")"))</f>
        <v>-</v>
      </c>
      <c r="AT235" s="71" t="s">
        <v>418</v>
      </c>
      <c r="AU235" s="38"/>
      <c r="AV235" s="38"/>
      <c r="AW235" s="38"/>
    </row>
    <row r="236" spans="1:49" ht="114.75">
      <c r="A236" s="33">
        <v>232</v>
      </c>
      <c r="B236" s="33" t="str">
        <f t="shared" si="10"/>
        <v>0365_-</v>
      </c>
      <c r="C236" s="33" t="str">
        <f t="shared" si="11"/>
        <v>1.4//-</v>
      </c>
      <c r="D236" s="61">
        <v>365</v>
      </c>
      <c r="E236" s="67" t="s">
        <v>99</v>
      </c>
      <c r="F236" s="395" t="s">
        <v>6572</v>
      </c>
      <c r="G236" s="62" t="str">
        <f>VLOOKUP(CONCATENATE(TEXT(I236,"0"),"_",TEXT(F236,"0")),[1]CodC!$A$2:$D$250,4,0)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36" s="395" t="s">
        <v>19</v>
      </c>
      <c r="I236" s="64">
        <v>1</v>
      </c>
      <c r="J236" s="64" t="s">
        <v>7242</v>
      </c>
      <c r="K236" s="69" t="s">
        <v>19</v>
      </c>
      <c r="L236" s="64" t="s">
        <v>19</v>
      </c>
      <c r="M236" s="64"/>
      <c r="N236" s="64" t="s">
        <v>19</v>
      </c>
      <c r="O236" s="64" t="s">
        <v>19</v>
      </c>
      <c r="P236" s="113" t="s">
        <v>22425</v>
      </c>
      <c r="Q236" s="70" t="s">
        <v>7227</v>
      </c>
      <c r="R236" s="70" t="s">
        <v>27</v>
      </c>
      <c r="S236" s="65" t="str">
        <f t="shared" si="9"/>
        <v xml:space="preserve"> SW1 </v>
      </c>
      <c r="T236" s="69" t="s">
        <v>19</v>
      </c>
      <c r="U236" s="69"/>
      <c r="V236" s="69"/>
      <c r="W236" s="69"/>
      <c r="X236" s="69"/>
      <c r="Y236" s="69"/>
      <c r="Z236" s="69"/>
      <c r="AA236" s="69"/>
      <c r="AB236" s="69"/>
      <c r="AC236" s="69"/>
      <c r="AD236" s="69"/>
      <c r="AE236" s="69"/>
      <c r="AF236" s="69"/>
      <c r="AG236" s="69"/>
      <c r="AH236" s="69"/>
      <c r="AI236" s="69"/>
      <c r="AJ236" s="69"/>
      <c r="AK236" s="69"/>
      <c r="AL236" s="69"/>
      <c r="AM236" s="70" t="s">
        <v>28</v>
      </c>
      <c r="AN236" s="63" t="str">
        <f>IF(ISNA(VLOOKUP(D236,[1]GRE_Tabela2!$A$4:$D$112,4,0)),"-",VLOOKUP(D236,[1]GRE_Tabela2!$A$4:$D$112,4,0))</f>
        <v>-</v>
      </c>
      <c r="AO236" s="68" t="s">
        <v>20</v>
      </c>
      <c r="AP236" s="68" t="s">
        <v>26</v>
      </c>
      <c r="AQ236" s="113">
        <v>114</v>
      </c>
      <c r="AR236" s="302" t="str">
        <f>IF(ISNA(VLOOKUP(AT236,[1]FISQ!$D$2:$J$1713,7,0)),"-",VLOOKUP(AT236,[1]FISQ!$D$2:$J$1713,7,0))</f>
        <v>-</v>
      </c>
      <c r="AS236" s="302" t="str">
        <f>IF(ISNA(VLOOKUP(AT236,[1]FISQ!$D$2:$J$1713,4,0)),"-",CONCATENATE("(",VLOOKUP(AT236,[1]FISQ!$D$2:$J$1713,4,0),")"))</f>
        <v>-</v>
      </c>
      <c r="AT236" s="71" t="s">
        <v>419</v>
      </c>
      <c r="AU236" s="38"/>
      <c r="AV236" s="38"/>
      <c r="AW236" s="38"/>
    </row>
    <row r="237" spans="1:49" ht="140.25">
      <c r="A237" s="33">
        <v>233</v>
      </c>
      <c r="B237" s="33" t="str">
        <f t="shared" si="10"/>
        <v>0366_-</v>
      </c>
      <c r="C237" s="33" t="str">
        <f t="shared" si="11"/>
        <v>1.4//-</v>
      </c>
      <c r="D237" s="61">
        <v>366</v>
      </c>
      <c r="E237" s="67" t="s">
        <v>99</v>
      </c>
      <c r="F237" s="395" t="s">
        <v>6555</v>
      </c>
      <c r="G237" s="62" t="str">
        <f>VLOOKUP(CONCATENATE(TEXT(I237,"0"),"_",TEXT(F237,"0")),[1]CodC!$A$2:$D$250,4,0)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37" s="395" t="s">
        <v>19</v>
      </c>
      <c r="I237" s="64">
        <v>1</v>
      </c>
      <c r="J237" s="64" t="s">
        <v>7242</v>
      </c>
      <c r="K237" s="69" t="s">
        <v>19</v>
      </c>
      <c r="L237" s="64" t="s">
        <v>19</v>
      </c>
      <c r="M237" s="64"/>
      <c r="N237" s="64">
        <v>347</v>
      </c>
      <c r="O237" s="64">
        <v>347</v>
      </c>
      <c r="P237" s="113" t="s">
        <v>22425</v>
      </c>
      <c r="Q237" s="70" t="s">
        <v>7226</v>
      </c>
      <c r="R237" s="70" t="s">
        <v>36</v>
      </c>
      <c r="S237" s="65" t="str">
        <f t="shared" si="9"/>
        <v xml:space="preserve"> SW1 </v>
      </c>
      <c r="T237" s="69" t="s">
        <v>19</v>
      </c>
      <c r="U237" s="69"/>
      <c r="V237" s="69"/>
      <c r="W237" s="69"/>
      <c r="X237" s="69"/>
      <c r="Y237" s="69"/>
      <c r="Z237" s="69"/>
      <c r="AA237" s="69"/>
      <c r="AB237" s="69"/>
      <c r="AC237" s="69"/>
      <c r="AD237" s="69"/>
      <c r="AE237" s="69"/>
      <c r="AF237" s="69"/>
      <c r="AG237" s="69"/>
      <c r="AH237" s="69"/>
      <c r="AI237" s="69"/>
      <c r="AJ237" s="69"/>
      <c r="AK237" s="69"/>
      <c r="AL237" s="69"/>
      <c r="AM237" s="70" t="s">
        <v>28</v>
      </c>
      <c r="AN237" s="63" t="str">
        <f>IF(ISNA(VLOOKUP(D237,[1]GRE_Tabela2!$A$4:$D$112,4,0)),"-",VLOOKUP(D237,[1]GRE_Tabela2!$A$4:$D$112,4,0))</f>
        <v>-</v>
      </c>
      <c r="AO237" s="68" t="s">
        <v>20</v>
      </c>
      <c r="AP237" s="68" t="s">
        <v>26</v>
      </c>
      <c r="AQ237" s="113">
        <v>114</v>
      </c>
      <c r="AR237" s="302" t="str">
        <f>IF(ISNA(VLOOKUP(AT237,[1]FISQ!$D$2:$J$1713,7,0)),"-",VLOOKUP(AT237,[1]FISQ!$D$2:$J$1713,7,0))</f>
        <v>-</v>
      </c>
      <c r="AS237" s="302" t="str">
        <f>IF(ISNA(VLOOKUP(AT237,[1]FISQ!$D$2:$J$1713,4,0)),"-",CONCATENATE("(",VLOOKUP(AT237,[1]FISQ!$D$2:$J$1713,4,0),")"))</f>
        <v>-</v>
      </c>
      <c r="AT237" s="71" t="s">
        <v>420</v>
      </c>
      <c r="AU237" s="38"/>
      <c r="AV237" s="38"/>
      <c r="AW237" s="38"/>
    </row>
    <row r="238" spans="1:49" ht="140.25">
      <c r="A238" s="33">
        <v>234</v>
      </c>
      <c r="B238" s="33" t="str">
        <f t="shared" si="10"/>
        <v>0367_-</v>
      </c>
      <c r="C238" s="33" t="str">
        <f t="shared" si="11"/>
        <v>1.4//-</v>
      </c>
      <c r="D238" s="61">
        <v>367</v>
      </c>
      <c r="E238" s="67" t="s">
        <v>145</v>
      </c>
      <c r="F238" s="395" t="s">
        <v>6555</v>
      </c>
      <c r="G238" s="62" t="str">
        <f>VLOOKUP(CONCATENATE(TEXT(I238,"0"),"_",TEXT(F238,"0")),[1]CodC!$A$2:$D$250,4,0)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38" s="395" t="s">
        <v>19</v>
      </c>
      <c r="I238" s="64">
        <v>1</v>
      </c>
      <c r="J238" s="64" t="s">
        <v>7242</v>
      </c>
      <c r="K238" s="69" t="s">
        <v>19</v>
      </c>
      <c r="L238" s="64" t="s">
        <v>19</v>
      </c>
      <c r="M238" s="64"/>
      <c r="N238" s="64">
        <v>347</v>
      </c>
      <c r="O238" s="64">
        <v>347</v>
      </c>
      <c r="P238" s="113" t="s">
        <v>22425</v>
      </c>
      <c r="Q238" s="70" t="s">
        <v>7226</v>
      </c>
      <c r="R238" s="70" t="s">
        <v>36</v>
      </c>
      <c r="S238" s="65" t="str">
        <f t="shared" si="9"/>
        <v xml:space="preserve"> SW1 </v>
      </c>
      <c r="T238" s="69" t="s">
        <v>19</v>
      </c>
      <c r="U238" s="69"/>
      <c r="V238" s="69"/>
      <c r="W238" s="69"/>
      <c r="X238" s="69"/>
      <c r="Y238" s="69"/>
      <c r="Z238" s="69"/>
      <c r="AA238" s="69"/>
      <c r="AB238" s="69"/>
      <c r="AC238" s="69"/>
      <c r="AD238" s="69"/>
      <c r="AE238" s="69"/>
      <c r="AF238" s="69"/>
      <c r="AG238" s="69"/>
      <c r="AH238" s="69"/>
      <c r="AI238" s="69"/>
      <c r="AJ238" s="69"/>
      <c r="AK238" s="69"/>
      <c r="AL238" s="69"/>
      <c r="AM238" s="70" t="s">
        <v>28</v>
      </c>
      <c r="AN238" s="63" t="str">
        <f>IF(ISNA(VLOOKUP(D238,[1]GRE_Tabela2!$A$4:$D$112,4,0)),"-",VLOOKUP(D238,[1]GRE_Tabela2!$A$4:$D$112,4,0))</f>
        <v>-</v>
      </c>
      <c r="AO238" s="68" t="s">
        <v>20</v>
      </c>
      <c r="AP238" s="68" t="s">
        <v>26</v>
      </c>
      <c r="AQ238" s="113">
        <v>114</v>
      </c>
      <c r="AR238" s="302" t="str">
        <f>IF(ISNA(VLOOKUP(AT238,[1]FISQ!$D$2:$J$1713,7,0)),"-",VLOOKUP(AT238,[1]FISQ!$D$2:$J$1713,7,0))</f>
        <v>-</v>
      </c>
      <c r="AS238" s="302" t="str">
        <f>IF(ISNA(VLOOKUP(AT238,[1]FISQ!$D$2:$J$1713,4,0)),"-",CONCATENATE("(",VLOOKUP(AT238,[1]FISQ!$D$2:$J$1713,4,0),")"))</f>
        <v>-</v>
      </c>
      <c r="AT238" s="71" t="s">
        <v>421</v>
      </c>
      <c r="AU238" s="38"/>
      <c r="AV238" s="38"/>
      <c r="AW238" s="38"/>
    </row>
    <row r="239" spans="1:49" ht="140.25">
      <c r="A239" s="33">
        <v>235</v>
      </c>
      <c r="B239" s="33" t="str">
        <f t="shared" si="10"/>
        <v>0368_-</v>
      </c>
      <c r="C239" s="33" t="str">
        <f t="shared" si="11"/>
        <v>1.4//-</v>
      </c>
      <c r="D239" s="61">
        <v>368</v>
      </c>
      <c r="E239" s="67" t="s">
        <v>354</v>
      </c>
      <c r="F239" s="395" t="s">
        <v>6555</v>
      </c>
      <c r="G239" s="62" t="str">
        <f>VLOOKUP(CONCATENATE(TEXT(I239,"0"),"_",TEXT(F239,"0")),[1]CodC!$A$2:$D$250,4,0)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39" s="395" t="s">
        <v>19</v>
      </c>
      <c r="I239" s="64">
        <v>1</v>
      </c>
      <c r="J239" s="64" t="s">
        <v>7242</v>
      </c>
      <c r="K239" s="69" t="s">
        <v>19</v>
      </c>
      <c r="L239" s="64" t="s">
        <v>19</v>
      </c>
      <c r="M239" s="64"/>
      <c r="N239" s="64" t="s">
        <v>19</v>
      </c>
      <c r="O239" s="64" t="s">
        <v>19</v>
      </c>
      <c r="P239" s="113" t="s">
        <v>22425</v>
      </c>
      <c r="Q239" s="70" t="s">
        <v>7226</v>
      </c>
      <c r="R239" s="70" t="s">
        <v>36</v>
      </c>
      <c r="S239" s="65" t="str">
        <f t="shared" si="9"/>
        <v xml:space="preserve"> SW1 </v>
      </c>
      <c r="T239" s="69" t="s">
        <v>19</v>
      </c>
      <c r="U239" s="69"/>
      <c r="V239" s="69"/>
      <c r="W239" s="69"/>
      <c r="X239" s="69"/>
      <c r="Y239" s="69"/>
      <c r="Z239" s="69"/>
      <c r="AA239" s="69"/>
      <c r="AB239" s="69"/>
      <c r="AC239" s="69"/>
      <c r="AD239" s="69"/>
      <c r="AE239" s="69"/>
      <c r="AF239" s="69"/>
      <c r="AG239" s="69"/>
      <c r="AH239" s="69"/>
      <c r="AI239" s="69"/>
      <c r="AJ239" s="69"/>
      <c r="AK239" s="69"/>
      <c r="AL239" s="69"/>
      <c r="AM239" s="70" t="s">
        <v>28</v>
      </c>
      <c r="AN239" s="63" t="str">
        <f>IF(ISNA(VLOOKUP(D239,[1]GRE_Tabela2!$A$4:$D$112,4,0)),"-",VLOOKUP(D239,[1]GRE_Tabela2!$A$4:$D$112,4,0))</f>
        <v>-</v>
      </c>
      <c r="AO239" s="68" t="s">
        <v>20</v>
      </c>
      <c r="AP239" s="68" t="s">
        <v>26</v>
      </c>
      <c r="AQ239" s="113">
        <v>114</v>
      </c>
      <c r="AR239" s="302" t="str">
        <f>IF(ISNA(VLOOKUP(AT239,[1]FISQ!$D$2:$J$1713,7,0)),"-",VLOOKUP(AT239,[1]FISQ!$D$2:$J$1713,7,0))</f>
        <v>-</v>
      </c>
      <c r="AS239" s="302" t="str">
        <f>IF(ISNA(VLOOKUP(AT239,[1]FISQ!$D$2:$J$1713,4,0)),"-",CONCATENATE("(",VLOOKUP(AT239,[1]FISQ!$D$2:$J$1713,4,0),")"))</f>
        <v>-</v>
      </c>
      <c r="AT239" s="71" t="s">
        <v>422</v>
      </c>
      <c r="AU239" s="38"/>
      <c r="AV239" s="38"/>
      <c r="AW239" s="38"/>
    </row>
    <row r="240" spans="1:49" ht="76.5">
      <c r="A240" s="33">
        <v>236</v>
      </c>
      <c r="B240" s="33" t="str">
        <f t="shared" si="10"/>
        <v>0369_-</v>
      </c>
      <c r="C240" s="33" t="str">
        <f t="shared" si="11"/>
        <v>1//-</v>
      </c>
      <c r="D240" s="61">
        <v>369</v>
      </c>
      <c r="E240" s="67" t="s">
        <v>423</v>
      </c>
      <c r="F240" s="395" t="s">
        <v>6552</v>
      </c>
      <c r="G240" s="62" t="str">
        <f>VLOOKUP(CONCATENATE(TEXT(I240,"0"),"_",TEXT(F240,"0")),[1]CodC!$A$2:$D$250,4,0)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240" s="395" t="s">
        <v>19</v>
      </c>
      <c r="I240" s="64">
        <v>1</v>
      </c>
      <c r="J240" s="64" t="s">
        <v>222</v>
      </c>
      <c r="K240" s="69" t="s">
        <v>19</v>
      </c>
      <c r="L240" s="64" t="s">
        <v>19</v>
      </c>
      <c r="M240" s="64"/>
      <c r="N240" s="64" t="s">
        <v>19</v>
      </c>
      <c r="O240" s="64" t="s">
        <v>19</v>
      </c>
      <c r="P240" s="113" t="s">
        <v>22431</v>
      </c>
      <c r="Q240" s="70" t="s">
        <v>7225</v>
      </c>
      <c r="R240" s="70" t="s">
        <v>33</v>
      </c>
      <c r="S240" s="65" t="str">
        <f t="shared" si="9"/>
        <v xml:space="preserve"> SW1 </v>
      </c>
      <c r="T240" s="69" t="s">
        <v>19</v>
      </c>
      <c r="U240" s="69"/>
      <c r="V240" s="69"/>
      <c r="W240" s="69"/>
      <c r="X240" s="69"/>
      <c r="Y240" s="69"/>
      <c r="Z240" s="69"/>
      <c r="AA240" s="69"/>
      <c r="AB240" s="69"/>
      <c r="AC240" s="69"/>
      <c r="AD240" s="69"/>
      <c r="AE240" s="69"/>
      <c r="AF240" s="69"/>
      <c r="AG240" s="69"/>
      <c r="AH240" s="69"/>
      <c r="AI240" s="69"/>
      <c r="AJ240" s="69"/>
      <c r="AK240" s="69"/>
      <c r="AL240" s="69"/>
      <c r="AM240" s="70" t="s">
        <v>28</v>
      </c>
      <c r="AN240" s="63" t="str">
        <f>IF(ISNA(VLOOKUP(D240,[1]GRE_Tabela2!$A$4:$D$112,4,0)),"-",VLOOKUP(D240,[1]GRE_Tabela2!$A$4:$D$112,4,0))</f>
        <v>-</v>
      </c>
      <c r="AO240" s="68" t="s">
        <v>20</v>
      </c>
      <c r="AP240" s="68" t="s">
        <v>26</v>
      </c>
      <c r="AQ240" s="113">
        <v>112</v>
      </c>
      <c r="AR240" s="302" t="str">
        <f>IF(ISNA(VLOOKUP(AT240,[1]FISQ!$D$2:$J$1713,7,0)),"-",VLOOKUP(AT240,[1]FISQ!$D$2:$J$1713,7,0))</f>
        <v>-</v>
      </c>
      <c r="AS240" s="302" t="str">
        <f>IF(ISNA(VLOOKUP(AT240,[1]FISQ!$D$2:$J$1713,4,0)),"-",CONCATENATE("(",VLOOKUP(AT240,[1]FISQ!$D$2:$J$1713,4,0),")"))</f>
        <v>-</v>
      </c>
      <c r="AT240" s="71" t="s">
        <v>424</v>
      </c>
      <c r="AU240" s="38"/>
      <c r="AV240" s="38"/>
      <c r="AW240" s="38"/>
    </row>
    <row r="241" spans="1:49" ht="114.75">
      <c r="A241" s="33">
        <v>237</v>
      </c>
      <c r="B241" s="33" t="str">
        <f t="shared" si="10"/>
        <v>0370_-</v>
      </c>
      <c r="C241" s="33" t="str">
        <f t="shared" si="11"/>
        <v>1.4//-</v>
      </c>
      <c r="D241" s="61">
        <v>370</v>
      </c>
      <c r="E241" s="67" t="s">
        <v>425</v>
      </c>
      <c r="F241" s="395" t="s">
        <v>6563</v>
      </c>
      <c r="G241" s="62" t="str">
        <f>VLOOKUP(CONCATENATE(TEXT(I241,"0"),"_",TEXT(F241,"0")),[1]CodC!$A$2:$D$250,4,0)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41" s="395" t="s">
        <v>19</v>
      </c>
      <c r="I241" s="64">
        <v>1</v>
      </c>
      <c r="J241" s="64" t="s">
        <v>7242</v>
      </c>
      <c r="K241" s="69" t="s">
        <v>19</v>
      </c>
      <c r="L241" s="64" t="s">
        <v>19</v>
      </c>
      <c r="M241" s="64"/>
      <c r="N241" s="64" t="s">
        <v>19</v>
      </c>
      <c r="O241" s="64" t="s">
        <v>19</v>
      </c>
      <c r="P241" s="113" t="s">
        <v>22425</v>
      </c>
      <c r="Q241" s="70" t="s">
        <v>7228</v>
      </c>
      <c r="R241" s="70" t="s">
        <v>92</v>
      </c>
      <c r="S241" s="65" t="str">
        <f t="shared" si="9"/>
        <v xml:space="preserve"> SW1 </v>
      </c>
      <c r="T241" s="69" t="s">
        <v>19</v>
      </c>
      <c r="U241" s="69"/>
      <c r="V241" s="69"/>
      <c r="W241" s="69"/>
      <c r="X241" s="69"/>
      <c r="Y241" s="69"/>
      <c r="Z241" s="69"/>
      <c r="AA241" s="69"/>
      <c r="AB241" s="69"/>
      <c r="AC241" s="69"/>
      <c r="AD241" s="69"/>
      <c r="AE241" s="69"/>
      <c r="AF241" s="69"/>
      <c r="AG241" s="69"/>
      <c r="AH241" s="69"/>
      <c r="AI241" s="69"/>
      <c r="AJ241" s="69"/>
      <c r="AK241" s="69"/>
      <c r="AL241" s="69"/>
      <c r="AM241" s="70" t="s">
        <v>28</v>
      </c>
      <c r="AN241" s="63" t="str">
        <f>IF(ISNA(VLOOKUP(D241,[1]GRE_Tabela2!$A$4:$D$112,4,0)),"-",VLOOKUP(D241,[1]GRE_Tabela2!$A$4:$D$112,4,0))</f>
        <v>-</v>
      </c>
      <c r="AO241" s="68" t="s">
        <v>20</v>
      </c>
      <c r="AP241" s="68" t="s">
        <v>26</v>
      </c>
      <c r="AQ241" s="113">
        <v>114</v>
      </c>
      <c r="AR241" s="302" t="str">
        <f>IF(ISNA(VLOOKUP(AT241,[1]FISQ!$D$2:$J$1713,7,0)),"-",VLOOKUP(AT241,[1]FISQ!$D$2:$J$1713,7,0))</f>
        <v>-</v>
      </c>
      <c r="AS241" s="302" t="str">
        <f>IF(ISNA(VLOOKUP(AT241,[1]FISQ!$D$2:$J$1713,4,0)),"-",CONCATENATE("(",VLOOKUP(AT241,[1]FISQ!$D$2:$J$1713,4,0),")"))</f>
        <v>-</v>
      </c>
      <c r="AT241" s="71" t="s">
        <v>426</v>
      </c>
      <c r="AU241" s="38"/>
      <c r="AV241" s="38"/>
      <c r="AW241" s="38"/>
    </row>
    <row r="242" spans="1:49" ht="102">
      <c r="A242" s="33">
        <v>238</v>
      </c>
      <c r="B242" s="33" t="str">
        <f t="shared" si="10"/>
        <v>0371_-</v>
      </c>
      <c r="C242" s="33" t="str">
        <f t="shared" si="11"/>
        <v>1.4//-</v>
      </c>
      <c r="D242" s="61">
        <v>371</v>
      </c>
      <c r="E242" s="67" t="s">
        <v>425</v>
      </c>
      <c r="F242" s="395" t="s">
        <v>6575</v>
      </c>
      <c r="G242" s="62" t="str">
        <f>VLOOKUP(CONCATENATE(TEXT(I242,"0"),"_",TEXT(F242,"0")),[1]CodC!$A$2:$D$250,4,0)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com os seus próprios meios de iniciação, com uma carga propulsora (que não contenha um líquido ou um gel inflamáveis ou líquidos hipergólicos.</v>
      </c>
      <c r="H242" s="395" t="s">
        <v>19</v>
      </c>
      <c r="I242" s="64">
        <v>1</v>
      </c>
      <c r="J242" s="64" t="s">
        <v>7242</v>
      </c>
      <c r="K242" s="69" t="s">
        <v>19</v>
      </c>
      <c r="L242" s="64" t="s">
        <v>19</v>
      </c>
      <c r="M242" s="64"/>
      <c r="N242" s="64" t="s">
        <v>19</v>
      </c>
      <c r="O242" s="64" t="s">
        <v>19</v>
      </c>
      <c r="P242" s="113" t="s">
        <v>22425</v>
      </c>
      <c r="Q242" s="70" t="s">
        <v>7225</v>
      </c>
      <c r="R242" s="70" t="s">
        <v>33</v>
      </c>
      <c r="S242" s="65" t="str">
        <f t="shared" si="9"/>
        <v xml:space="preserve"> SW1 </v>
      </c>
      <c r="T242" s="69" t="s">
        <v>19</v>
      </c>
      <c r="U242" s="69"/>
      <c r="V242" s="69"/>
      <c r="W242" s="69"/>
      <c r="X242" s="69"/>
      <c r="Y242" s="69"/>
      <c r="Z242" s="69"/>
      <c r="AA242" s="69"/>
      <c r="AB242" s="69"/>
      <c r="AC242" s="69"/>
      <c r="AD242" s="69"/>
      <c r="AE242" s="69"/>
      <c r="AF242" s="69"/>
      <c r="AG242" s="69"/>
      <c r="AH242" s="69"/>
      <c r="AI242" s="69"/>
      <c r="AJ242" s="69"/>
      <c r="AK242" s="69"/>
      <c r="AL242" s="69"/>
      <c r="AM242" s="70" t="s">
        <v>28</v>
      </c>
      <c r="AN242" s="63" t="str">
        <f>IF(ISNA(VLOOKUP(D242,[1]GRE_Tabela2!$A$4:$D$112,4,0)),"-",VLOOKUP(D242,[1]GRE_Tabela2!$A$4:$D$112,4,0))</f>
        <v>-</v>
      </c>
      <c r="AO242" s="68" t="s">
        <v>20</v>
      </c>
      <c r="AP242" s="68" t="s">
        <v>26</v>
      </c>
      <c r="AQ242" s="113">
        <v>114</v>
      </c>
      <c r="AR242" s="302" t="str">
        <f>IF(ISNA(VLOOKUP(AT242,[1]FISQ!$D$2:$J$1713,7,0)),"-",VLOOKUP(AT242,[1]FISQ!$D$2:$J$1713,7,0))</f>
        <v>-</v>
      </c>
      <c r="AS242" s="302" t="str">
        <f>IF(ISNA(VLOOKUP(AT242,[1]FISQ!$D$2:$J$1713,4,0)),"-",CONCATENATE("(",VLOOKUP(AT242,[1]FISQ!$D$2:$J$1713,4,0),")"))</f>
        <v>-</v>
      </c>
      <c r="AT242" s="71" t="s">
        <v>427</v>
      </c>
      <c r="AU242" s="38"/>
      <c r="AV242" s="38"/>
      <c r="AW242" s="38"/>
    </row>
    <row r="243" spans="1:49" ht="76.5">
      <c r="A243" s="33">
        <v>239</v>
      </c>
      <c r="B243" s="33" t="str">
        <f t="shared" si="10"/>
        <v>0372_-</v>
      </c>
      <c r="C243" s="33" t="str">
        <f t="shared" si="11"/>
        <v>1//-</v>
      </c>
      <c r="D243" s="61">
        <v>372</v>
      </c>
      <c r="E243" s="67" t="s">
        <v>148</v>
      </c>
      <c r="F243" s="395" t="s">
        <v>6547</v>
      </c>
      <c r="G243" s="62" t="str">
        <f>VLOOKUP(CONCATENATE(TEXT(I243,"0"),"_",TEXT(F243,"0")),[1]CodC!$A$2:$D$250,4,0)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43" s="395" t="s">
        <v>19</v>
      </c>
      <c r="I243" s="64">
        <v>1</v>
      </c>
      <c r="J243" s="64" t="s">
        <v>222</v>
      </c>
      <c r="K243" s="69" t="s">
        <v>19</v>
      </c>
      <c r="L243" s="64" t="s">
        <v>19</v>
      </c>
      <c r="M243" s="64"/>
      <c r="N243" s="64" t="s">
        <v>19</v>
      </c>
      <c r="O243" s="64" t="s">
        <v>19</v>
      </c>
      <c r="P243" s="113" t="s">
        <v>22431</v>
      </c>
      <c r="Q243" s="70" t="s">
        <v>7225</v>
      </c>
      <c r="R243" s="70" t="s">
        <v>33</v>
      </c>
      <c r="S243" s="65" t="str">
        <f t="shared" si="9"/>
        <v xml:space="preserve"> SW1 </v>
      </c>
      <c r="T243" s="69" t="s">
        <v>19</v>
      </c>
      <c r="U243" s="69"/>
      <c r="V243" s="69"/>
      <c r="W243" s="69"/>
      <c r="X243" s="69"/>
      <c r="Y243" s="69"/>
      <c r="Z243" s="69"/>
      <c r="AA243" s="69"/>
      <c r="AB243" s="69"/>
      <c r="AC243" s="69"/>
      <c r="AD243" s="69"/>
      <c r="AE243" s="69"/>
      <c r="AF243" s="69"/>
      <c r="AG243" s="69"/>
      <c r="AH243" s="69"/>
      <c r="AI243" s="69"/>
      <c r="AJ243" s="69"/>
      <c r="AK243" s="69"/>
      <c r="AL243" s="69"/>
      <c r="AM243" s="70" t="s">
        <v>28</v>
      </c>
      <c r="AN243" s="63" t="str">
        <f>IF(ISNA(VLOOKUP(D243,[1]GRE_Tabela2!$A$4:$D$112,4,0)),"-",VLOOKUP(D243,[1]GRE_Tabela2!$A$4:$D$112,4,0))</f>
        <v>-</v>
      </c>
      <c r="AO243" s="68" t="s">
        <v>20</v>
      </c>
      <c r="AP243" s="68" t="s">
        <v>26</v>
      </c>
      <c r="AQ243" s="113">
        <v>112</v>
      </c>
      <c r="AR243" s="302" t="str">
        <f>IF(ISNA(VLOOKUP(AT243,[1]FISQ!$D$2:$J$1713,7,0)),"-",VLOOKUP(AT243,[1]FISQ!$D$2:$J$1713,7,0))</f>
        <v>-</v>
      </c>
      <c r="AS243" s="302" t="str">
        <f>IF(ISNA(VLOOKUP(AT243,[1]FISQ!$D$2:$J$1713,4,0)),"-",CONCATENATE("(",VLOOKUP(AT243,[1]FISQ!$D$2:$J$1713,4,0),")"))</f>
        <v>-</v>
      </c>
      <c r="AT243" s="71" t="s">
        <v>428</v>
      </c>
      <c r="AU243" s="38"/>
      <c r="AV243" s="38"/>
      <c r="AW243" s="38"/>
    </row>
    <row r="244" spans="1:49" ht="140.25">
      <c r="A244" s="33">
        <v>240</v>
      </c>
      <c r="B244" s="33" t="str">
        <f t="shared" si="10"/>
        <v>0373_-</v>
      </c>
      <c r="C244" s="33" t="str">
        <f t="shared" si="11"/>
        <v>1.4//-</v>
      </c>
      <c r="D244" s="61">
        <v>373</v>
      </c>
      <c r="E244" s="67" t="s">
        <v>225</v>
      </c>
      <c r="F244" s="395" t="s">
        <v>6555</v>
      </c>
      <c r="G244" s="62" t="str">
        <f>VLOOKUP(CONCATENATE(TEXT(I244,"0"),"_",TEXT(F244,"0")),[1]CodC!$A$2:$D$250,4,0)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44" s="395" t="s">
        <v>19</v>
      </c>
      <c r="I244" s="64">
        <v>1</v>
      </c>
      <c r="J244" s="64" t="s">
        <v>7242</v>
      </c>
      <c r="K244" s="69" t="s">
        <v>19</v>
      </c>
      <c r="L244" s="64" t="s">
        <v>19</v>
      </c>
      <c r="M244" s="64"/>
      <c r="N244" s="64" t="s">
        <v>19</v>
      </c>
      <c r="O244" s="64" t="s">
        <v>19</v>
      </c>
      <c r="P244" s="113" t="s">
        <v>22425</v>
      </c>
      <c r="Q244" s="70" t="s">
        <v>7226</v>
      </c>
      <c r="R244" s="70" t="s">
        <v>36</v>
      </c>
      <c r="S244" s="65" t="str">
        <f t="shared" si="9"/>
        <v xml:space="preserve"> SW1 </v>
      </c>
      <c r="T244" s="69" t="s">
        <v>19</v>
      </c>
      <c r="U244" s="69"/>
      <c r="V244" s="69"/>
      <c r="W244" s="69"/>
      <c r="X244" s="69"/>
      <c r="Y244" s="69"/>
      <c r="Z244" s="69"/>
      <c r="AA244" s="69"/>
      <c r="AB244" s="69"/>
      <c r="AC244" s="69"/>
      <c r="AD244" s="69"/>
      <c r="AE244" s="69"/>
      <c r="AF244" s="69"/>
      <c r="AG244" s="69"/>
      <c r="AH244" s="69"/>
      <c r="AI244" s="69"/>
      <c r="AJ244" s="69"/>
      <c r="AK244" s="69"/>
      <c r="AL244" s="69"/>
      <c r="AM244" s="70" t="s">
        <v>28</v>
      </c>
      <c r="AN244" s="63" t="str">
        <f>IF(ISNA(VLOOKUP(D244,[1]GRE_Tabela2!$A$4:$D$112,4,0)),"-",VLOOKUP(D244,[1]GRE_Tabela2!$A$4:$D$112,4,0))</f>
        <v>-</v>
      </c>
      <c r="AO244" s="68" t="s">
        <v>20</v>
      </c>
      <c r="AP244" s="68" t="s">
        <v>26</v>
      </c>
      <c r="AQ244" s="113">
        <v>114</v>
      </c>
      <c r="AR244" s="302" t="str">
        <f>IF(ISNA(VLOOKUP(AT244,[1]FISQ!$D$2:$J$1713,7,0)),"-",VLOOKUP(AT244,[1]FISQ!$D$2:$J$1713,7,0))</f>
        <v>-</v>
      </c>
      <c r="AS244" s="302" t="str">
        <f>IF(ISNA(VLOOKUP(AT244,[1]FISQ!$D$2:$J$1713,4,0)),"-",CONCATENATE("(",VLOOKUP(AT244,[1]FISQ!$D$2:$J$1713,4,0),")"))</f>
        <v>-</v>
      </c>
      <c r="AT244" s="71" t="s">
        <v>429</v>
      </c>
      <c r="AU244" s="38"/>
      <c r="AV244" s="38"/>
      <c r="AW244" s="38"/>
    </row>
    <row r="245" spans="1:49" ht="89.25">
      <c r="A245" s="33">
        <v>241</v>
      </c>
      <c r="B245" s="33" t="str">
        <f t="shared" si="10"/>
        <v>0374_-</v>
      </c>
      <c r="C245" s="33" t="str">
        <f t="shared" si="11"/>
        <v>1//-</v>
      </c>
      <c r="D245" s="61">
        <v>374</v>
      </c>
      <c r="E245" s="67" t="s">
        <v>236</v>
      </c>
      <c r="F245" s="395" t="s">
        <v>6551</v>
      </c>
      <c r="G245" s="62" t="str">
        <f>VLOOKUP(CONCATENATE(TEXT(I245,"0"),"_",TEXT(F245,"0")),[1]CodC!$A$2:$D$250,4,0)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45" s="395" t="s">
        <v>19</v>
      </c>
      <c r="I245" s="64">
        <v>1</v>
      </c>
      <c r="J245" s="64" t="s">
        <v>222</v>
      </c>
      <c r="K245" s="69" t="s">
        <v>19</v>
      </c>
      <c r="L245" s="64" t="s">
        <v>19</v>
      </c>
      <c r="M245" s="64"/>
      <c r="N245" s="64" t="s">
        <v>19</v>
      </c>
      <c r="O245" s="64" t="s">
        <v>19</v>
      </c>
      <c r="P245" s="113" t="s">
        <v>22431</v>
      </c>
      <c r="Q245" s="70" t="s">
        <v>7225</v>
      </c>
      <c r="R245" s="70" t="s">
        <v>33</v>
      </c>
      <c r="S245" s="65" t="str">
        <f t="shared" si="9"/>
        <v xml:space="preserve"> SW1 </v>
      </c>
      <c r="T245" s="69" t="s">
        <v>19</v>
      </c>
      <c r="U245" s="69"/>
      <c r="V245" s="69"/>
      <c r="W245" s="69"/>
      <c r="X245" s="69"/>
      <c r="Y245" s="69"/>
      <c r="Z245" s="69"/>
      <c r="AA245" s="69"/>
      <c r="AB245" s="69"/>
      <c r="AC245" s="69"/>
      <c r="AD245" s="69"/>
      <c r="AE245" s="69"/>
      <c r="AF245" s="69"/>
      <c r="AG245" s="69"/>
      <c r="AH245" s="69"/>
      <c r="AI245" s="69"/>
      <c r="AJ245" s="69"/>
      <c r="AK245" s="69"/>
      <c r="AL245" s="69"/>
      <c r="AM245" s="70" t="s">
        <v>28</v>
      </c>
      <c r="AN245" s="63" t="str">
        <f>IF(ISNA(VLOOKUP(D245,[1]GRE_Tabela2!$A$4:$D$112,4,0)),"-",VLOOKUP(D245,[1]GRE_Tabela2!$A$4:$D$112,4,0))</f>
        <v>-</v>
      </c>
      <c r="AO245" s="68" t="s">
        <v>20</v>
      </c>
      <c r="AP245" s="68" t="s">
        <v>26</v>
      </c>
      <c r="AQ245" s="113">
        <v>112</v>
      </c>
      <c r="AR245" s="302" t="str">
        <f>IF(ISNA(VLOOKUP(AT245,[1]FISQ!$D$2:$J$1713,7,0)),"-",VLOOKUP(AT245,[1]FISQ!$D$2:$J$1713,7,0))</f>
        <v>-</v>
      </c>
      <c r="AS245" s="302" t="str">
        <f>IF(ISNA(VLOOKUP(AT245,[1]FISQ!$D$2:$J$1713,4,0)),"-",CONCATENATE("(",VLOOKUP(AT245,[1]FISQ!$D$2:$J$1713,4,0),")"))</f>
        <v>-</v>
      </c>
      <c r="AT245" s="71" t="s">
        <v>430</v>
      </c>
      <c r="AU245" s="38"/>
      <c r="AV245" s="38"/>
      <c r="AW245" s="38"/>
    </row>
    <row r="246" spans="1:49" ht="76.5">
      <c r="A246" s="33">
        <v>242</v>
      </c>
      <c r="B246" s="33" t="str">
        <f t="shared" si="10"/>
        <v>0375_-</v>
      </c>
      <c r="C246" s="33" t="str">
        <f t="shared" si="11"/>
        <v>1//-</v>
      </c>
      <c r="D246" s="61">
        <v>375</v>
      </c>
      <c r="E246" s="67" t="s">
        <v>236</v>
      </c>
      <c r="F246" s="395" t="s">
        <v>6559</v>
      </c>
      <c r="G246" s="62" t="str">
        <f>VLOOKUP(CONCATENATE(TEXT(I246,"0"),"_",TEXT(F246,"0")),[1]CodC!$A$2:$D$250,4,0)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46" s="395" t="s">
        <v>19</v>
      </c>
      <c r="I246" s="64">
        <v>1</v>
      </c>
      <c r="J246" s="64" t="s">
        <v>222</v>
      </c>
      <c r="K246" s="69" t="s">
        <v>19</v>
      </c>
      <c r="L246" s="64" t="s">
        <v>19</v>
      </c>
      <c r="M246" s="64"/>
      <c r="N246" s="64" t="s">
        <v>19</v>
      </c>
      <c r="O246" s="64" t="s">
        <v>19</v>
      </c>
      <c r="P246" s="113" t="s">
        <v>22431</v>
      </c>
      <c r="Q246" s="70" t="s">
        <v>7225</v>
      </c>
      <c r="R246" s="70" t="s">
        <v>33</v>
      </c>
      <c r="S246" s="65" t="str">
        <f t="shared" si="9"/>
        <v xml:space="preserve"> SW1 </v>
      </c>
      <c r="T246" s="69" t="s">
        <v>19</v>
      </c>
      <c r="U246" s="69"/>
      <c r="V246" s="69"/>
      <c r="W246" s="69"/>
      <c r="X246" s="69"/>
      <c r="Y246" s="69"/>
      <c r="Z246" s="69"/>
      <c r="AA246" s="69"/>
      <c r="AB246" s="69"/>
      <c r="AC246" s="69"/>
      <c r="AD246" s="69"/>
      <c r="AE246" s="69"/>
      <c r="AF246" s="69"/>
      <c r="AG246" s="69"/>
      <c r="AH246" s="69"/>
      <c r="AI246" s="69"/>
      <c r="AJ246" s="69"/>
      <c r="AK246" s="69"/>
      <c r="AL246" s="69"/>
      <c r="AM246" s="70" t="s">
        <v>28</v>
      </c>
      <c r="AN246" s="63" t="str">
        <f>IF(ISNA(VLOOKUP(D246,[1]GRE_Tabela2!$A$4:$D$112,4,0)),"-",VLOOKUP(D246,[1]GRE_Tabela2!$A$4:$D$112,4,0))</f>
        <v>-</v>
      </c>
      <c r="AO246" s="68" t="s">
        <v>20</v>
      </c>
      <c r="AP246" s="68" t="s">
        <v>26</v>
      </c>
      <c r="AQ246" s="113">
        <v>112</v>
      </c>
      <c r="AR246" s="302" t="str">
        <f>IF(ISNA(VLOOKUP(AT246,[1]FISQ!$D$2:$J$1713,7,0)),"-",VLOOKUP(AT246,[1]FISQ!$D$2:$J$1713,7,0))</f>
        <v>-</v>
      </c>
      <c r="AS246" s="302" t="str">
        <f>IF(ISNA(VLOOKUP(AT246,[1]FISQ!$D$2:$J$1713,4,0)),"-",CONCATENATE("(",VLOOKUP(AT246,[1]FISQ!$D$2:$J$1713,4,0),")"))</f>
        <v>-</v>
      </c>
      <c r="AT246" s="71" t="s">
        <v>431</v>
      </c>
      <c r="AU246" s="38"/>
      <c r="AV246" s="38"/>
      <c r="AW246" s="38"/>
    </row>
    <row r="247" spans="1:49" ht="140.25">
      <c r="A247" s="33">
        <v>243</v>
      </c>
      <c r="B247" s="33" t="str">
        <f t="shared" si="10"/>
        <v>0376_-</v>
      </c>
      <c r="C247" s="33" t="str">
        <f t="shared" si="11"/>
        <v>1.4//-</v>
      </c>
      <c r="D247" s="61">
        <v>376</v>
      </c>
      <c r="E247" s="67" t="s">
        <v>359</v>
      </c>
      <c r="F247" s="395" t="s">
        <v>6555</v>
      </c>
      <c r="G247" s="62" t="str">
        <f>VLOOKUP(CONCATENATE(TEXT(I247,"0"),"_",TEXT(F247,"0")),[1]CodC!$A$2:$D$250,4,0)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47" s="395" t="s">
        <v>19</v>
      </c>
      <c r="I247" s="64">
        <v>1</v>
      </c>
      <c r="J247" s="64" t="s">
        <v>7242</v>
      </c>
      <c r="K247" s="69" t="s">
        <v>19</v>
      </c>
      <c r="L247" s="64" t="s">
        <v>19</v>
      </c>
      <c r="M247" s="64"/>
      <c r="N247" s="64" t="s">
        <v>19</v>
      </c>
      <c r="O247" s="64" t="s">
        <v>19</v>
      </c>
      <c r="P247" s="113" t="s">
        <v>22425</v>
      </c>
      <c r="Q247" s="70" t="s">
        <v>7226</v>
      </c>
      <c r="R247" s="70" t="s">
        <v>36</v>
      </c>
      <c r="S247" s="65" t="str">
        <f t="shared" si="9"/>
        <v xml:space="preserve"> SW1 </v>
      </c>
      <c r="T247" s="69" t="s">
        <v>19</v>
      </c>
      <c r="U247" s="69"/>
      <c r="V247" s="69"/>
      <c r="W247" s="69"/>
      <c r="X247" s="69"/>
      <c r="Y247" s="69"/>
      <c r="Z247" s="69"/>
      <c r="AA247" s="69"/>
      <c r="AB247" s="69"/>
      <c r="AC247" s="69"/>
      <c r="AD247" s="69"/>
      <c r="AE247" s="69"/>
      <c r="AF247" s="69"/>
      <c r="AG247" s="69"/>
      <c r="AH247" s="69"/>
      <c r="AI247" s="69"/>
      <c r="AJ247" s="69"/>
      <c r="AK247" s="69"/>
      <c r="AL247" s="69"/>
      <c r="AM247" s="70" t="s">
        <v>28</v>
      </c>
      <c r="AN247" s="63" t="str">
        <f>IF(ISNA(VLOOKUP(D247,[1]GRE_Tabela2!$A$4:$D$112,4,0)),"-",VLOOKUP(D247,[1]GRE_Tabela2!$A$4:$D$112,4,0))</f>
        <v>-</v>
      </c>
      <c r="AO247" s="68" t="s">
        <v>20</v>
      </c>
      <c r="AP247" s="68" t="s">
        <v>26</v>
      </c>
      <c r="AQ247" s="113">
        <v>114</v>
      </c>
      <c r="AR247" s="302" t="str">
        <f>IF(ISNA(VLOOKUP(AT247,[1]FISQ!$D$2:$J$1713,7,0)),"-",VLOOKUP(AT247,[1]FISQ!$D$2:$J$1713,7,0))</f>
        <v>-</v>
      </c>
      <c r="AS247" s="302" t="str">
        <f>IF(ISNA(VLOOKUP(AT247,[1]FISQ!$D$2:$J$1713,4,0)),"-",CONCATENATE("(",VLOOKUP(AT247,[1]FISQ!$D$2:$J$1713,4,0),")"))</f>
        <v>-</v>
      </c>
      <c r="AT247" s="71" t="s">
        <v>432</v>
      </c>
      <c r="AU247" s="38"/>
      <c r="AV247" s="38"/>
      <c r="AW247" s="38"/>
    </row>
    <row r="248" spans="1:49" ht="89.25">
      <c r="A248" s="33">
        <v>244</v>
      </c>
      <c r="B248" s="33" t="str">
        <f t="shared" si="10"/>
        <v>0377_-</v>
      </c>
      <c r="C248" s="33" t="str">
        <f t="shared" si="11"/>
        <v>1//-</v>
      </c>
      <c r="D248" s="61">
        <v>377</v>
      </c>
      <c r="E248" s="67" t="s">
        <v>72</v>
      </c>
      <c r="F248" s="395" t="s">
        <v>6558</v>
      </c>
      <c r="G248" s="62" t="str">
        <f>VLOOKUP(CONCATENATE(TEXT(I248,"0"),"_",TEXT(F248,"0")),[1]CodC!$A$2:$D$250,4,0)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48" s="395" t="s">
        <v>19</v>
      </c>
      <c r="I248" s="64">
        <v>1</v>
      </c>
      <c r="J248" s="64" t="s">
        <v>222</v>
      </c>
      <c r="K248" s="69" t="s">
        <v>19</v>
      </c>
      <c r="L248" s="64" t="s">
        <v>19</v>
      </c>
      <c r="M248" s="64"/>
      <c r="N248" s="64" t="s">
        <v>19</v>
      </c>
      <c r="O248" s="64" t="s">
        <v>19</v>
      </c>
      <c r="P248" s="113" t="s">
        <v>22431</v>
      </c>
      <c r="Q248" s="70" t="s">
        <v>7227</v>
      </c>
      <c r="R248" s="70" t="s">
        <v>27</v>
      </c>
      <c r="S248" s="65" t="str">
        <f t="shared" si="9"/>
        <v xml:space="preserve"> SW1 </v>
      </c>
      <c r="T248" s="69" t="s">
        <v>19</v>
      </c>
      <c r="U248" s="69"/>
      <c r="V248" s="69"/>
      <c r="W248" s="69"/>
      <c r="X248" s="69"/>
      <c r="Y248" s="69"/>
      <c r="Z248" s="69"/>
      <c r="AA248" s="69"/>
      <c r="AB248" s="69"/>
      <c r="AC248" s="69"/>
      <c r="AD248" s="69"/>
      <c r="AE248" s="69"/>
      <c r="AF248" s="69"/>
      <c r="AG248" s="69"/>
      <c r="AH248" s="69"/>
      <c r="AI248" s="69"/>
      <c r="AJ248" s="69"/>
      <c r="AK248" s="69"/>
      <c r="AL248" s="69"/>
      <c r="AM248" s="70" t="s">
        <v>28</v>
      </c>
      <c r="AN248" s="63" t="str">
        <f>IF(ISNA(VLOOKUP(D248,[1]GRE_Tabela2!$A$4:$D$112,4,0)),"-",VLOOKUP(D248,[1]GRE_Tabela2!$A$4:$D$112,4,0))</f>
        <v>-</v>
      </c>
      <c r="AO248" s="68" t="s">
        <v>20</v>
      </c>
      <c r="AP248" s="68" t="s">
        <v>26</v>
      </c>
      <c r="AQ248" s="113">
        <v>112</v>
      </c>
      <c r="AR248" s="302" t="str">
        <f>IF(ISNA(VLOOKUP(AT248,[1]FISQ!$D$2:$J$1713,7,0)),"-",VLOOKUP(AT248,[1]FISQ!$D$2:$J$1713,7,0))</f>
        <v>-</v>
      </c>
      <c r="AS248" s="302" t="str">
        <f>IF(ISNA(VLOOKUP(AT248,[1]FISQ!$D$2:$J$1713,4,0)),"-",CONCATENATE("(",VLOOKUP(AT248,[1]FISQ!$D$2:$J$1713,4,0),")"))</f>
        <v>-</v>
      </c>
      <c r="AT248" s="71" t="s">
        <v>433</v>
      </c>
      <c r="AU248" s="38"/>
      <c r="AV248" s="38"/>
      <c r="AW248" s="38"/>
    </row>
    <row r="249" spans="1:49" ht="114.75">
      <c r="A249" s="33">
        <v>245</v>
      </c>
      <c r="B249" s="33" t="str">
        <f t="shared" si="10"/>
        <v>0378_-</v>
      </c>
      <c r="C249" s="33" t="str">
        <f t="shared" si="11"/>
        <v>1.4//-</v>
      </c>
      <c r="D249" s="61">
        <v>378</v>
      </c>
      <c r="E249" s="67" t="s">
        <v>72</v>
      </c>
      <c r="F249" s="395" t="s">
        <v>6572</v>
      </c>
      <c r="G249" s="62" t="str">
        <f>VLOOKUP(CONCATENATE(TEXT(I249,"0"),"_",TEXT(F249,"0")),[1]CodC!$A$2:$D$250,4,0)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49" s="395" t="s">
        <v>19</v>
      </c>
      <c r="I249" s="64">
        <v>1</v>
      </c>
      <c r="J249" s="64" t="s">
        <v>7242</v>
      </c>
      <c r="K249" s="69" t="s">
        <v>19</v>
      </c>
      <c r="L249" s="64" t="s">
        <v>19</v>
      </c>
      <c r="M249" s="64"/>
      <c r="N249" s="64" t="s">
        <v>19</v>
      </c>
      <c r="O249" s="64" t="s">
        <v>19</v>
      </c>
      <c r="P249" s="113" t="s">
        <v>22425</v>
      </c>
      <c r="Q249" s="70" t="s">
        <v>7227</v>
      </c>
      <c r="R249" s="70" t="s">
        <v>27</v>
      </c>
      <c r="S249" s="65" t="str">
        <f t="shared" si="9"/>
        <v xml:space="preserve"> SW1 </v>
      </c>
      <c r="T249" s="69" t="s">
        <v>19</v>
      </c>
      <c r="U249" s="69"/>
      <c r="V249" s="69"/>
      <c r="W249" s="69"/>
      <c r="X249" s="69"/>
      <c r="Y249" s="69"/>
      <c r="Z249" s="69"/>
      <c r="AA249" s="69"/>
      <c r="AB249" s="69"/>
      <c r="AC249" s="69"/>
      <c r="AD249" s="69"/>
      <c r="AE249" s="69"/>
      <c r="AF249" s="69"/>
      <c r="AG249" s="69"/>
      <c r="AH249" s="69"/>
      <c r="AI249" s="69"/>
      <c r="AJ249" s="69"/>
      <c r="AK249" s="69"/>
      <c r="AL249" s="69"/>
      <c r="AM249" s="70" t="s">
        <v>28</v>
      </c>
      <c r="AN249" s="63" t="str">
        <f>IF(ISNA(VLOOKUP(D249,[1]GRE_Tabela2!$A$4:$D$112,4,0)),"-",VLOOKUP(D249,[1]GRE_Tabela2!$A$4:$D$112,4,0))</f>
        <v>-</v>
      </c>
      <c r="AO249" s="68" t="s">
        <v>20</v>
      </c>
      <c r="AP249" s="68" t="s">
        <v>26</v>
      </c>
      <c r="AQ249" s="113">
        <v>114</v>
      </c>
      <c r="AR249" s="302" t="str">
        <f>IF(ISNA(VLOOKUP(AT249,[1]FISQ!$D$2:$J$1713,7,0)),"-",VLOOKUP(AT249,[1]FISQ!$D$2:$J$1713,7,0))</f>
        <v>-</v>
      </c>
      <c r="AS249" s="302" t="str">
        <f>IF(ISNA(VLOOKUP(AT249,[1]FISQ!$D$2:$J$1713,4,0)),"-",CONCATENATE("(",VLOOKUP(AT249,[1]FISQ!$D$2:$J$1713,4,0),")"))</f>
        <v>-</v>
      </c>
      <c r="AT249" s="71" t="s">
        <v>434</v>
      </c>
      <c r="AU249" s="38"/>
      <c r="AV249" s="38"/>
      <c r="AW249" s="38"/>
    </row>
    <row r="250" spans="1:49" ht="89.25">
      <c r="A250" s="33">
        <v>246</v>
      </c>
      <c r="B250" s="33" t="str">
        <f t="shared" si="10"/>
        <v>0379_-</v>
      </c>
      <c r="C250" s="33" t="str">
        <f t="shared" si="11"/>
        <v>1.4//-</v>
      </c>
      <c r="D250" s="61">
        <v>379</v>
      </c>
      <c r="E250" s="67" t="s">
        <v>81</v>
      </c>
      <c r="F250" s="395" t="s">
        <v>5984</v>
      </c>
      <c r="G250" s="62" t="str">
        <f>VLOOKUP(CONCATENATE(TEXT(I250,"0"),"_",TEXT(F250,"0")),[1]CodC!$A$2:$D$250,4,0)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250" s="395" t="s">
        <v>19</v>
      </c>
      <c r="I250" s="64">
        <v>1</v>
      </c>
      <c r="J250" s="64" t="s">
        <v>7242</v>
      </c>
      <c r="K250" s="69" t="s">
        <v>19</v>
      </c>
      <c r="L250" s="64" t="s">
        <v>19</v>
      </c>
      <c r="M250" s="64"/>
      <c r="N250" s="64" t="s">
        <v>19</v>
      </c>
      <c r="O250" s="64" t="s">
        <v>19</v>
      </c>
      <c r="P250" s="113" t="s">
        <v>22425</v>
      </c>
      <c r="Q250" s="70" t="s">
        <v>7228</v>
      </c>
      <c r="R250" s="70" t="s">
        <v>92</v>
      </c>
      <c r="S250" s="65" t="str">
        <f t="shared" si="9"/>
        <v xml:space="preserve"> SW1 </v>
      </c>
      <c r="T250" s="69" t="s">
        <v>19</v>
      </c>
      <c r="U250" s="69"/>
      <c r="V250" s="69"/>
      <c r="W250" s="69"/>
      <c r="X250" s="69"/>
      <c r="Y250" s="69"/>
      <c r="Z250" s="69"/>
      <c r="AA250" s="69"/>
      <c r="AB250" s="69"/>
      <c r="AC250" s="69"/>
      <c r="AD250" s="69"/>
      <c r="AE250" s="69"/>
      <c r="AF250" s="69"/>
      <c r="AG250" s="69"/>
      <c r="AH250" s="69"/>
      <c r="AI250" s="69"/>
      <c r="AJ250" s="69"/>
      <c r="AK250" s="69"/>
      <c r="AL250" s="69"/>
      <c r="AM250" s="70" t="s">
        <v>28</v>
      </c>
      <c r="AN250" s="63" t="str">
        <f>IF(ISNA(VLOOKUP(D250,[1]GRE_Tabela2!$A$4:$D$112,4,0)),"-",VLOOKUP(D250,[1]GRE_Tabela2!$A$4:$D$112,4,0))</f>
        <v>-</v>
      </c>
      <c r="AO250" s="68" t="s">
        <v>20</v>
      </c>
      <c r="AP250" s="68" t="s">
        <v>26</v>
      </c>
      <c r="AQ250" s="113">
        <v>114</v>
      </c>
      <c r="AR250" s="302" t="str">
        <f>IF(ISNA(VLOOKUP(AT250,[1]FISQ!$D$2:$J$1713,7,0)),"-",VLOOKUP(AT250,[1]FISQ!$D$2:$J$1713,7,0))</f>
        <v>-</v>
      </c>
      <c r="AS250" s="302" t="str">
        <f>IF(ISNA(VLOOKUP(AT250,[1]FISQ!$D$2:$J$1713,4,0)),"-",CONCATENATE("(",VLOOKUP(AT250,[1]FISQ!$D$2:$J$1713,4,0),")"))</f>
        <v>-</v>
      </c>
      <c r="AT250" s="71" t="s">
        <v>435</v>
      </c>
      <c r="AU250" s="38"/>
      <c r="AV250" s="38"/>
      <c r="AW250" s="38"/>
    </row>
    <row r="251" spans="1:49" ht="76.5">
      <c r="A251" s="33">
        <v>247</v>
      </c>
      <c r="B251" s="33" t="str">
        <f t="shared" si="10"/>
        <v>0380_-</v>
      </c>
      <c r="C251" s="33" t="str">
        <f t="shared" si="11"/>
        <v>1//-</v>
      </c>
      <c r="D251" s="61">
        <v>380</v>
      </c>
      <c r="E251" s="67" t="s">
        <v>6098</v>
      </c>
      <c r="F251" s="395" t="s">
        <v>6570</v>
      </c>
      <c r="G251" s="62" t="str">
        <f>VLOOKUP(CONCATENATE(TEXT(I251,"0"),"_",TEXT(F251,"0")),[1]CodC!$A$2:$D$250,4,0)</f>
        <v>Matérias e objetos que apresentam um perigo de projeções sem perigo de explosão em massa.
Matéria explosiva ou objeto que contém uma matéria explosiva e que apresenta um perigo particular (por exemplo em virtude da sua hidroatividade ou da presença de líquidos hipergólicos, de fosforetos ou de uma matéria pirofórica) e que exige o isolamento de cada tipo (ver 7.2.7.1.4, nota 2).</v>
      </c>
      <c r="H251" s="395" t="s">
        <v>19</v>
      </c>
      <c r="I251" s="64">
        <v>1</v>
      </c>
      <c r="J251" s="64" t="s">
        <v>222</v>
      </c>
      <c r="K251" s="69" t="s">
        <v>19</v>
      </c>
      <c r="L251" s="64" t="s">
        <v>19</v>
      </c>
      <c r="M251" s="64"/>
      <c r="N251" s="64" t="s">
        <v>19</v>
      </c>
      <c r="O251" s="64" t="s">
        <v>19</v>
      </c>
      <c r="P251" s="113" t="s">
        <v>22431</v>
      </c>
      <c r="Q251" s="70" t="s">
        <v>7227</v>
      </c>
      <c r="R251" s="70" t="s">
        <v>27</v>
      </c>
      <c r="S251" s="65" t="str">
        <f t="shared" si="9"/>
        <v xml:space="preserve"> SW1 </v>
      </c>
      <c r="T251" s="69" t="s">
        <v>19</v>
      </c>
      <c r="U251" s="69"/>
      <c r="V251" s="69"/>
      <c r="W251" s="69"/>
      <c r="X251" s="69"/>
      <c r="Y251" s="69"/>
      <c r="Z251" s="69"/>
      <c r="AA251" s="69"/>
      <c r="AB251" s="69"/>
      <c r="AC251" s="69"/>
      <c r="AD251" s="69"/>
      <c r="AE251" s="69"/>
      <c r="AF251" s="69"/>
      <c r="AG251" s="69"/>
      <c r="AH251" s="69"/>
      <c r="AI251" s="69"/>
      <c r="AJ251" s="69"/>
      <c r="AK251" s="69"/>
      <c r="AL251" s="69"/>
      <c r="AM251" s="70" t="s">
        <v>28</v>
      </c>
      <c r="AN251" s="63" t="str">
        <f>IF(ISNA(VLOOKUP(D251,[1]GRE_Tabela2!$A$4:$D$112,4,0)),"-",VLOOKUP(D251,[1]GRE_Tabela2!$A$4:$D$112,4,0))</f>
        <v>-</v>
      </c>
      <c r="AO251" s="68" t="s">
        <v>20</v>
      </c>
      <c r="AP251" s="68" t="s">
        <v>26</v>
      </c>
      <c r="AQ251" s="113">
        <v>112</v>
      </c>
      <c r="AR251" s="302" t="str">
        <f>IF(ISNA(VLOOKUP(AT251,[1]FISQ!$D$2:$J$1713,7,0)),"-",VLOOKUP(AT251,[1]FISQ!$D$2:$J$1713,7,0))</f>
        <v>-</v>
      </c>
      <c r="AS251" s="302" t="str">
        <f>IF(ISNA(VLOOKUP(AT251,[1]FISQ!$D$2:$J$1713,4,0)),"-",CONCATENATE("(",VLOOKUP(AT251,[1]FISQ!$D$2:$J$1713,4,0),")"))</f>
        <v>-</v>
      </c>
      <c r="AT251" s="71" t="s">
        <v>436</v>
      </c>
      <c r="AU251" s="38"/>
      <c r="AV251" s="38"/>
      <c r="AW251" s="38"/>
    </row>
    <row r="252" spans="1:49" ht="51">
      <c r="A252" s="33">
        <v>248</v>
      </c>
      <c r="B252" s="33" t="str">
        <f t="shared" si="10"/>
        <v>0381_-</v>
      </c>
      <c r="C252" s="33" t="str">
        <f t="shared" si="11"/>
        <v>1//-</v>
      </c>
      <c r="D252" s="61">
        <v>381</v>
      </c>
      <c r="E252" s="67" t="s">
        <v>314</v>
      </c>
      <c r="F252" s="395" t="s">
        <v>6573</v>
      </c>
      <c r="G252" s="62" t="str">
        <f>VLOOKUP(CONCATENATE(TEXT(I252,"0"),"_",TEXT(F252,"0")),[1]CodC!$A$2:$D$250,4,0)</f>
        <v>Matérias e objetos que apresentam um perigo de projeções sem perigo de explosão em massa.
Matéria explosiva propulsora ou outra matéria explosiva deflagrante ou objeto que contém uma tal matéria explosiva.</v>
      </c>
      <c r="H252" s="395" t="s">
        <v>19</v>
      </c>
      <c r="I252" s="64">
        <v>1</v>
      </c>
      <c r="J252" s="64" t="s">
        <v>222</v>
      </c>
      <c r="K252" s="69" t="s">
        <v>19</v>
      </c>
      <c r="L252" s="64" t="s">
        <v>19</v>
      </c>
      <c r="M252" s="64"/>
      <c r="N252" s="64" t="s">
        <v>19</v>
      </c>
      <c r="O252" s="64" t="s">
        <v>19</v>
      </c>
      <c r="P252" s="113" t="s">
        <v>22431</v>
      </c>
      <c r="Q252" s="70" t="s">
        <v>7225</v>
      </c>
      <c r="R252" s="70" t="s">
        <v>33</v>
      </c>
      <c r="S252" s="65" t="str">
        <f t="shared" si="9"/>
        <v xml:space="preserve"> SW1 </v>
      </c>
      <c r="T252" s="69" t="s">
        <v>19</v>
      </c>
      <c r="U252" s="69"/>
      <c r="V252" s="69"/>
      <c r="W252" s="69"/>
      <c r="X252" s="69"/>
      <c r="Y252" s="69"/>
      <c r="Z252" s="69"/>
      <c r="AA252" s="69"/>
      <c r="AB252" s="69"/>
      <c r="AC252" s="69"/>
      <c r="AD252" s="69"/>
      <c r="AE252" s="69"/>
      <c r="AF252" s="69"/>
      <c r="AG252" s="69"/>
      <c r="AH252" s="69"/>
      <c r="AI252" s="69"/>
      <c r="AJ252" s="69"/>
      <c r="AK252" s="69"/>
      <c r="AL252" s="69"/>
      <c r="AM252" s="70" t="s">
        <v>28</v>
      </c>
      <c r="AN252" s="63" t="str">
        <f>IF(ISNA(VLOOKUP(D252,[1]GRE_Tabela2!$A$4:$D$112,4,0)),"-",VLOOKUP(D252,[1]GRE_Tabela2!$A$4:$D$112,4,0))</f>
        <v>-</v>
      </c>
      <c r="AO252" s="68" t="s">
        <v>20</v>
      </c>
      <c r="AP252" s="68" t="s">
        <v>26</v>
      </c>
      <c r="AQ252" s="113">
        <v>112</v>
      </c>
      <c r="AR252" s="302" t="str">
        <f>IF(ISNA(VLOOKUP(AT252,[1]FISQ!$D$2:$J$1713,7,0)),"-",VLOOKUP(AT252,[1]FISQ!$D$2:$J$1713,7,0))</f>
        <v>-</v>
      </c>
      <c r="AS252" s="302" t="str">
        <f>IF(ISNA(VLOOKUP(AT252,[1]FISQ!$D$2:$J$1713,4,0)),"-",CONCATENATE("(",VLOOKUP(AT252,[1]FISQ!$D$2:$J$1713,4,0),")"))</f>
        <v>-</v>
      </c>
      <c r="AT252" s="71" t="s">
        <v>437</v>
      </c>
      <c r="AU252" s="38"/>
      <c r="AV252" s="38"/>
      <c r="AW252" s="38"/>
    </row>
    <row r="253" spans="1:49" ht="76.5">
      <c r="A253" s="33">
        <v>249</v>
      </c>
      <c r="B253" s="33" t="str">
        <f t="shared" si="10"/>
        <v>0382_-</v>
      </c>
      <c r="C253" s="33" t="str">
        <f t="shared" si="11"/>
        <v>1//-</v>
      </c>
      <c r="D253" s="61">
        <v>382</v>
      </c>
      <c r="E253" s="67" t="s">
        <v>438</v>
      </c>
      <c r="F253" s="395" t="s">
        <v>6564</v>
      </c>
      <c r="G253" s="62" t="str">
        <f>VLOOKUP(CONCATENATE(TEXT(I253,"0"),"_",TEXT(F253,"0")),[1]CodC!$A$2:$D$250,4,0)</f>
        <v>Matérias e objetos que apresentam um perigo de projeções sem perigo de explosão em massa.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53" s="395" t="s">
        <v>19</v>
      </c>
      <c r="I253" s="64">
        <v>1</v>
      </c>
      <c r="J253" s="64" t="s">
        <v>222</v>
      </c>
      <c r="K253" s="69" t="s">
        <v>19</v>
      </c>
      <c r="L253" s="64" t="s">
        <v>19</v>
      </c>
      <c r="M253" s="64"/>
      <c r="N253" s="64" t="s">
        <v>24420</v>
      </c>
      <c r="O253" s="64" t="s">
        <v>397</v>
      </c>
      <c r="P253" s="113" t="s">
        <v>22431</v>
      </c>
      <c r="Q253" s="70" t="s">
        <v>7227</v>
      </c>
      <c r="R253" s="70" t="s">
        <v>27</v>
      </c>
      <c r="S253" s="65" t="str">
        <f t="shared" si="9"/>
        <v xml:space="preserve"> SW1 </v>
      </c>
      <c r="T253" s="69" t="s">
        <v>19</v>
      </c>
      <c r="U253" s="69"/>
      <c r="V253" s="69"/>
      <c r="W253" s="69"/>
      <c r="X253" s="69"/>
      <c r="Y253" s="69"/>
      <c r="Z253" s="69"/>
      <c r="AA253" s="69"/>
      <c r="AB253" s="69"/>
      <c r="AC253" s="69"/>
      <c r="AD253" s="69"/>
      <c r="AE253" s="69"/>
      <c r="AF253" s="69"/>
      <c r="AG253" s="69"/>
      <c r="AH253" s="69"/>
      <c r="AI253" s="69"/>
      <c r="AJ253" s="69"/>
      <c r="AK253" s="69"/>
      <c r="AL253" s="69"/>
      <c r="AM253" s="70" t="s">
        <v>28</v>
      </c>
      <c r="AN253" s="63" t="str">
        <f>IF(ISNA(VLOOKUP(D253,[1]GRE_Tabela2!$A$4:$D$112,4,0)),"-",VLOOKUP(D253,[1]GRE_Tabela2!$A$4:$D$112,4,0))</f>
        <v>-</v>
      </c>
      <c r="AO253" s="68" t="s">
        <v>20</v>
      </c>
      <c r="AP253" s="68" t="s">
        <v>26</v>
      </c>
      <c r="AQ253" s="113">
        <v>112</v>
      </c>
      <c r="AR253" s="302" t="str">
        <f>IF(ISNA(VLOOKUP(AT253,[1]FISQ!$D$2:$J$1713,7,0)),"-",VLOOKUP(AT253,[1]FISQ!$D$2:$J$1713,7,0))</f>
        <v>-</v>
      </c>
      <c r="AS253" s="302" t="str">
        <f>IF(ISNA(VLOOKUP(AT253,[1]FISQ!$D$2:$J$1713,4,0)),"-",CONCATENATE("(",VLOOKUP(AT253,[1]FISQ!$D$2:$J$1713,4,0),")"))</f>
        <v>-</v>
      </c>
      <c r="AT253" s="71" t="s">
        <v>439</v>
      </c>
      <c r="AU253" s="38"/>
      <c r="AV253" s="38"/>
      <c r="AW253" s="38"/>
    </row>
    <row r="254" spans="1:49" ht="114.75">
      <c r="A254" s="33">
        <v>250</v>
      </c>
      <c r="B254" s="33" t="str">
        <f t="shared" si="10"/>
        <v>0383_-</v>
      </c>
      <c r="C254" s="33" t="str">
        <f t="shared" si="11"/>
        <v>1.4//-</v>
      </c>
      <c r="D254" s="61">
        <v>383</v>
      </c>
      <c r="E254" s="67" t="s">
        <v>438</v>
      </c>
      <c r="F254" s="395" t="s">
        <v>6572</v>
      </c>
      <c r="G254" s="62" t="str">
        <f>VLOOKUP(CONCATENATE(TEXT(I254,"0"),"_",TEXT(F254,"0")),[1]CodC!$A$2:$D$250,4,0)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254" s="395" t="s">
        <v>19</v>
      </c>
      <c r="I254" s="64">
        <v>1</v>
      </c>
      <c r="J254" s="64" t="s">
        <v>7242</v>
      </c>
      <c r="K254" s="69" t="s">
        <v>19</v>
      </c>
      <c r="L254" s="64" t="s">
        <v>19</v>
      </c>
      <c r="M254" s="64"/>
      <c r="N254" s="64" t="s">
        <v>24420</v>
      </c>
      <c r="O254" s="64" t="s">
        <v>397</v>
      </c>
      <c r="P254" s="113" t="s">
        <v>22425</v>
      </c>
      <c r="Q254" s="70" t="s">
        <v>7227</v>
      </c>
      <c r="R254" s="70" t="s">
        <v>27</v>
      </c>
      <c r="S254" s="65" t="str">
        <f t="shared" si="9"/>
        <v xml:space="preserve"> SW1 </v>
      </c>
      <c r="T254" s="69" t="s">
        <v>19</v>
      </c>
      <c r="U254" s="69"/>
      <c r="V254" s="69"/>
      <c r="W254" s="69"/>
      <c r="X254" s="69"/>
      <c r="Y254" s="69"/>
      <c r="Z254" s="69"/>
      <c r="AA254" s="69"/>
      <c r="AB254" s="69"/>
      <c r="AC254" s="69"/>
      <c r="AD254" s="69"/>
      <c r="AE254" s="69"/>
      <c r="AF254" s="69"/>
      <c r="AG254" s="69"/>
      <c r="AH254" s="69"/>
      <c r="AI254" s="69"/>
      <c r="AJ254" s="69"/>
      <c r="AK254" s="69"/>
      <c r="AL254" s="69"/>
      <c r="AM254" s="70" t="s">
        <v>28</v>
      </c>
      <c r="AN254" s="63" t="str">
        <f>IF(ISNA(VLOOKUP(D254,[1]GRE_Tabela2!$A$4:$D$112,4,0)),"-",VLOOKUP(D254,[1]GRE_Tabela2!$A$4:$D$112,4,0))</f>
        <v>-</v>
      </c>
      <c r="AO254" s="68" t="s">
        <v>20</v>
      </c>
      <c r="AP254" s="68" t="s">
        <v>26</v>
      </c>
      <c r="AQ254" s="113">
        <v>114</v>
      </c>
      <c r="AR254" s="302" t="str">
        <f>IF(ISNA(VLOOKUP(AT254,[1]FISQ!$D$2:$J$1713,7,0)),"-",VLOOKUP(AT254,[1]FISQ!$D$2:$J$1713,7,0))</f>
        <v>-</v>
      </c>
      <c r="AS254" s="302" t="str">
        <f>IF(ISNA(VLOOKUP(AT254,[1]FISQ!$D$2:$J$1713,4,0)),"-",CONCATENATE("(",VLOOKUP(AT254,[1]FISQ!$D$2:$J$1713,4,0),")"))</f>
        <v>-</v>
      </c>
      <c r="AT254" s="71" t="s">
        <v>440</v>
      </c>
      <c r="AU254" s="38"/>
      <c r="AV254" s="38"/>
      <c r="AW254" s="38"/>
    </row>
    <row r="255" spans="1:49" ht="140.25">
      <c r="A255" s="33">
        <v>251</v>
      </c>
      <c r="B255" s="33" t="str">
        <f t="shared" si="10"/>
        <v>0384_-</v>
      </c>
      <c r="C255" s="33" t="str">
        <f t="shared" si="11"/>
        <v>1.4//-</v>
      </c>
      <c r="D255" s="61">
        <v>384</v>
      </c>
      <c r="E255" s="67" t="s">
        <v>438</v>
      </c>
      <c r="F255" s="395" t="s">
        <v>6555</v>
      </c>
      <c r="G255" s="62" t="str">
        <f>VLOOKUP(CONCATENATE(TEXT(I255,"0"),"_",TEXT(F255,"0")),[1]CodC!$A$2:$D$250,4,0)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55" s="395" t="s">
        <v>19</v>
      </c>
      <c r="I255" s="64">
        <v>1</v>
      </c>
      <c r="J255" s="64" t="s">
        <v>7242</v>
      </c>
      <c r="K255" s="69" t="s">
        <v>19</v>
      </c>
      <c r="L255" s="64" t="s">
        <v>19</v>
      </c>
      <c r="M255" s="64"/>
      <c r="N255" s="64" t="s">
        <v>24419</v>
      </c>
      <c r="O255" s="64" t="s">
        <v>6614</v>
      </c>
      <c r="P255" s="113" t="s">
        <v>22425</v>
      </c>
      <c r="Q255" s="70" t="s">
        <v>7226</v>
      </c>
      <c r="R255" s="70" t="s">
        <v>36</v>
      </c>
      <c r="S255" s="65" t="str">
        <f t="shared" si="9"/>
        <v xml:space="preserve"> SW1 </v>
      </c>
      <c r="T255" s="69" t="s">
        <v>19</v>
      </c>
      <c r="U255" s="69"/>
      <c r="V255" s="69"/>
      <c r="W255" s="69"/>
      <c r="X255" s="69"/>
      <c r="Y255" s="69"/>
      <c r="Z255" s="69"/>
      <c r="AA255" s="69"/>
      <c r="AB255" s="69"/>
      <c r="AC255" s="69"/>
      <c r="AD255" s="69"/>
      <c r="AE255" s="69"/>
      <c r="AF255" s="69"/>
      <c r="AG255" s="69"/>
      <c r="AH255" s="69"/>
      <c r="AI255" s="69"/>
      <c r="AJ255" s="69"/>
      <c r="AK255" s="69"/>
      <c r="AL255" s="69"/>
      <c r="AM255" s="70" t="s">
        <v>28</v>
      </c>
      <c r="AN255" s="63" t="str">
        <f>IF(ISNA(VLOOKUP(D255,[1]GRE_Tabela2!$A$4:$D$112,4,0)),"-",VLOOKUP(D255,[1]GRE_Tabela2!$A$4:$D$112,4,0))</f>
        <v>-</v>
      </c>
      <c r="AO255" s="68" t="s">
        <v>20</v>
      </c>
      <c r="AP255" s="68" t="s">
        <v>26</v>
      </c>
      <c r="AQ255" s="113">
        <v>114</v>
      </c>
      <c r="AR255" s="302" t="str">
        <f>IF(ISNA(VLOOKUP(AT255,[1]FISQ!$D$2:$J$1713,7,0)),"-",VLOOKUP(AT255,[1]FISQ!$D$2:$J$1713,7,0))</f>
        <v>-</v>
      </c>
      <c r="AS255" s="302" t="str">
        <f>IF(ISNA(VLOOKUP(AT255,[1]FISQ!$D$2:$J$1713,4,0)),"-",CONCATENATE("(",VLOOKUP(AT255,[1]FISQ!$D$2:$J$1713,4,0),")"))</f>
        <v>-</v>
      </c>
      <c r="AT255" s="71" t="s">
        <v>441</v>
      </c>
      <c r="AU255" s="38"/>
      <c r="AV255" s="38"/>
      <c r="AW255" s="38"/>
    </row>
    <row r="256" spans="1:49" ht="89.25">
      <c r="A256" s="33">
        <v>252</v>
      </c>
      <c r="B256" s="33" t="str">
        <f t="shared" si="10"/>
        <v>0385_-</v>
      </c>
      <c r="C256" s="33" t="str">
        <f t="shared" si="11"/>
        <v>1//-</v>
      </c>
      <c r="D256" s="61">
        <v>385</v>
      </c>
      <c r="E256" s="67" t="s">
        <v>442</v>
      </c>
      <c r="F256" s="395" t="s">
        <v>6551</v>
      </c>
      <c r="G256" s="62" t="str">
        <f>VLOOKUP(CONCATENATE(TEXT(I256,"0"),"_",TEXT(F256,"0")),[1]CodC!$A$2:$D$250,4,0)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56" s="395" t="s">
        <v>19</v>
      </c>
      <c r="I256" s="64">
        <v>1</v>
      </c>
      <c r="J256" s="64" t="s">
        <v>222</v>
      </c>
      <c r="K256" s="69" t="s">
        <v>19</v>
      </c>
      <c r="L256" s="64" t="s">
        <v>19</v>
      </c>
      <c r="M256" s="64"/>
      <c r="N256" s="64" t="s">
        <v>19</v>
      </c>
      <c r="O256" s="64" t="s">
        <v>19</v>
      </c>
      <c r="P256" s="113" t="s">
        <v>22431</v>
      </c>
      <c r="Q256" s="70" t="s">
        <v>7224</v>
      </c>
      <c r="R256" s="70" t="s">
        <v>22</v>
      </c>
      <c r="S256" s="65" t="str">
        <f t="shared" si="9"/>
        <v xml:space="preserve"> SW1 </v>
      </c>
      <c r="T256" s="69" t="s">
        <v>19</v>
      </c>
      <c r="U256" s="69"/>
      <c r="V256" s="69"/>
      <c r="W256" s="69"/>
      <c r="X256" s="69"/>
      <c r="Y256" s="69"/>
      <c r="Z256" s="69"/>
      <c r="AA256" s="69"/>
      <c r="AB256" s="69"/>
      <c r="AC256" s="69"/>
      <c r="AD256" s="69"/>
      <c r="AE256" s="69"/>
      <c r="AF256" s="69"/>
      <c r="AG256" s="69"/>
      <c r="AH256" s="69"/>
      <c r="AI256" s="69"/>
      <c r="AJ256" s="69"/>
      <c r="AK256" s="69"/>
      <c r="AL256" s="69"/>
      <c r="AM256" s="70" t="s">
        <v>23</v>
      </c>
      <c r="AN256" s="63" t="str">
        <f>IF(ISNA(VLOOKUP(D256,[1]GRE_Tabela2!$A$4:$D$112,4,0)),"-",VLOOKUP(D256,[1]GRE_Tabela2!$A$4:$D$112,4,0))</f>
        <v>-</v>
      </c>
      <c r="AO256" s="68" t="s">
        <v>20</v>
      </c>
      <c r="AP256" s="68" t="s">
        <v>21</v>
      </c>
      <c r="AQ256" s="113">
        <v>112</v>
      </c>
      <c r="AR256" s="302" t="str">
        <f>IF(ISNA(VLOOKUP(AT256,[1]FISQ!$D$2:$J$1713,7,0)),"-",VLOOKUP(AT256,[1]FISQ!$D$2:$J$1713,7,0))</f>
        <v>-</v>
      </c>
      <c r="AS256" s="302" t="str">
        <f>IF(ISNA(VLOOKUP(AT256,[1]FISQ!$D$2:$J$1713,4,0)),"-",CONCATENATE("(",VLOOKUP(AT256,[1]FISQ!$D$2:$J$1713,4,0),")"))</f>
        <v>-</v>
      </c>
      <c r="AT256" s="71" t="s">
        <v>443</v>
      </c>
      <c r="AU256" s="38"/>
      <c r="AV256" s="38"/>
      <c r="AW256" s="38"/>
    </row>
    <row r="257" spans="1:49" ht="89.25">
      <c r="A257" s="33">
        <v>253</v>
      </c>
      <c r="B257" s="33" t="str">
        <f t="shared" si="10"/>
        <v>0386_-</v>
      </c>
      <c r="C257" s="33" t="str">
        <f t="shared" si="11"/>
        <v>1//-</v>
      </c>
      <c r="D257" s="61">
        <v>386</v>
      </c>
      <c r="E257" s="72" t="s">
        <v>444</v>
      </c>
      <c r="F257" s="395" t="s">
        <v>6551</v>
      </c>
      <c r="G257" s="62" t="str">
        <f>VLOOKUP(CONCATENATE(TEXT(I257,"0"),"_",TEXT(F257,"0")),[1]CodC!$A$2:$D$250,4,0)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57" s="395" t="s">
        <v>19</v>
      </c>
      <c r="I257" s="64">
        <v>1</v>
      </c>
      <c r="J257" s="64" t="s">
        <v>222</v>
      </c>
      <c r="K257" s="64" t="s">
        <v>19</v>
      </c>
      <c r="L257" s="64" t="s">
        <v>19</v>
      </c>
      <c r="M257" s="64"/>
      <c r="N257" s="64" t="s">
        <v>19</v>
      </c>
      <c r="O257" s="64" t="s">
        <v>19</v>
      </c>
      <c r="P257" s="113" t="s">
        <v>22431</v>
      </c>
      <c r="Q257" s="70" t="s">
        <v>7224</v>
      </c>
      <c r="R257" s="70" t="s">
        <v>22</v>
      </c>
      <c r="S257" s="65" t="str">
        <f t="shared" si="9"/>
        <v xml:space="preserve"> SW1 </v>
      </c>
      <c r="T257" s="68" t="s">
        <v>107</v>
      </c>
      <c r="U257" s="68"/>
      <c r="V257" s="68"/>
      <c r="W257" s="68"/>
      <c r="X257" s="68"/>
      <c r="Y257" s="68"/>
      <c r="Z257" s="68"/>
      <c r="AA257" s="68"/>
      <c r="AB257" s="68"/>
      <c r="AC257" s="68"/>
      <c r="AD257" s="68"/>
      <c r="AE257" s="68"/>
      <c r="AF257" s="68"/>
      <c r="AG257" s="68"/>
      <c r="AH257" s="68"/>
      <c r="AI257" s="68"/>
      <c r="AJ257" s="68"/>
      <c r="AK257" s="68"/>
      <c r="AL257" s="68"/>
      <c r="AM257" s="70" t="s">
        <v>23</v>
      </c>
      <c r="AN257" s="63" t="str">
        <f>IF(ISNA(VLOOKUP(D257,[1]GRE_Tabela2!$A$4:$D$112,4,0)),"-",VLOOKUP(D257,[1]GRE_Tabela2!$A$4:$D$112,4,0))</f>
        <v>-</v>
      </c>
      <c r="AO257" s="68" t="s">
        <v>20</v>
      </c>
      <c r="AP257" s="68" t="s">
        <v>21</v>
      </c>
      <c r="AQ257" s="113">
        <v>112</v>
      </c>
      <c r="AR257" s="302" t="str">
        <f>IF(ISNA(VLOOKUP(AT257,[1]FISQ!$D$2:$J$1713,7,0)),"-",VLOOKUP(AT257,[1]FISQ!$D$2:$J$1713,7,0))</f>
        <v>-</v>
      </c>
      <c r="AS257" s="302" t="str">
        <f>IF(ISNA(VLOOKUP(AT257,[1]FISQ!$D$2:$J$1713,4,0)),"-",CONCATENATE("(",VLOOKUP(AT257,[1]FISQ!$D$2:$J$1713,4,0),")"))</f>
        <v>-</v>
      </c>
      <c r="AT257" s="71" t="s">
        <v>445</v>
      </c>
      <c r="AU257" s="38"/>
      <c r="AV257" s="38"/>
      <c r="AW257" s="38"/>
    </row>
    <row r="258" spans="1:49" ht="89.25">
      <c r="A258" s="33">
        <v>254</v>
      </c>
      <c r="B258" s="33" t="str">
        <f t="shared" si="10"/>
        <v>0387_-</v>
      </c>
      <c r="C258" s="33" t="str">
        <f t="shared" si="11"/>
        <v>1//-</v>
      </c>
      <c r="D258" s="61">
        <v>387</v>
      </c>
      <c r="E258" s="67" t="s">
        <v>446</v>
      </c>
      <c r="F258" s="395" t="s">
        <v>6551</v>
      </c>
      <c r="G258" s="62" t="str">
        <f>VLOOKUP(CONCATENATE(TEXT(I258,"0"),"_",TEXT(F258,"0")),[1]CodC!$A$2:$D$250,4,0)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58" s="395" t="s">
        <v>19</v>
      </c>
      <c r="I258" s="64">
        <v>1</v>
      </c>
      <c r="J258" s="64" t="s">
        <v>222</v>
      </c>
      <c r="K258" s="69" t="s">
        <v>19</v>
      </c>
      <c r="L258" s="64" t="s">
        <v>19</v>
      </c>
      <c r="M258" s="64"/>
      <c r="N258" s="64" t="s">
        <v>19</v>
      </c>
      <c r="O258" s="64" t="s">
        <v>19</v>
      </c>
      <c r="P258" s="113" t="s">
        <v>22431</v>
      </c>
      <c r="Q258" s="70" t="s">
        <v>7224</v>
      </c>
      <c r="R258" s="70" t="s">
        <v>22</v>
      </c>
      <c r="S258" s="65" t="str">
        <f t="shared" si="9"/>
        <v xml:space="preserve"> SW1 </v>
      </c>
      <c r="T258" s="69" t="s">
        <v>19</v>
      </c>
      <c r="U258" s="69"/>
      <c r="V258" s="69"/>
      <c r="W258" s="69"/>
      <c r="X258" s="69"/>
      <c r="Y258" s="69"/>
      <c r="Z258" s="69"/>
      <c r="AA258" s="69"/>
      <c r="AB258" s="69"/>
      <c r="AC258" s="69"/>
      <c r="AD258" s="69"/>
      <c r="AE258" s="69"/>
      <c r="AF258" s="69"/>
      <c r="AG258" s="69"/>
      <c r="AH258" s="69"/>
      <c r="AI258" s="69"/>
      <c r="AJ258" s="69"/>
      <c r="AK258" s="69"/>
      <c r="AL258" s="69"/>
      <c r="AM258" s="70" t="s">
        <v>23</v>
      </c>
      <c r="AN258" s="63" t="str">
        <f>IF(ISNA(VLOOKUP(D258,[1]GRE_Tabela2!$A$4:$D$112,4,0)),"-",VLOOKUP(D258,[1]GRE_Tabela2!$A$4:$D$112,4,0))</f>
        <v>-</v>
      </c>
      <c r="AO258" s="68" t="s">
        <v>20</v>
      </c>
      <c r="AP258" s="68" t="s">
        <v>21</v>
      </c>
      <c r="AQ258" s="113">
        <v>112</v>
      </c>
      <c r="AR258" s="302" t="str">
        <f>IF(ISNA(VLOOKUP(AT258,[1]FISQ!$D$2:$J$1713,7,0)),"-",VLOOKUP(AT258,[1]FISQ!$D$2:$J$1713,7,0))</f>
        <v>-</v>
      </c>
      <c r="AS258" s="302" t="str">
        <f>IF(ISNA(VLOOKUP(AT258,[1]FISQ!$D$2:$J$1713,4,0)),"-",CONCATENATE("(",VLOOKUP(AT258,[1]FISQ!$D$2:$J$1713,4,0),")"))</f>
        <v>-</v>
      </c>
      <c r="AT258" s="71" t="s">
        <v>447</v>
      </c>
      <c r="AU258" s="38"/>
      <c r="AV258" s="38"/>
      <c r="AW258" s="38"/>
    </row>
    <row r="259" spans="1:49" ht="89.25">
      <c r="A259" s="33">
        <v>255</v>
      </c>
      <c r="B259" s="33" t="str">
        <f t="shared" si="10"/>
        <v>0388_-</v>
      </c>
      <c r="C259" s="33" t="str">
        <f t="shared" si="11"/>
        <v>1//-</v>
      </c>
      <c r="D259" s="61">
        <v>388</v>
      </c>
      <c r="E259" s="67" t="s">
        <v>448</v>
      </c>
      <c r="F259" s="395" t="s">
        <v>6551</v>
      </c>
      <c r="G259" s="62" t="str">
        <f>VLOOKUP(CONCATENATE(TEXT(I259,"0"),"_",TEXT(F259,"0")),[1]CodC!$A$2:$D$250,4,0)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59" s="395" t="s">
        <v>19</v>
      </c>
      <c r="I259" s="64">
        <v>1</v>
      </c>
      <c r="J259" s="64" t="s">
        <v>222</v>
      </c>
      <c r="K259" s="69" t="s">
        <v>19</v>
      </c>
      <c r="L259" s="64" t="s">
        <v>19</v>
      </c>
      <c r="M259" s="64"/>
      <c r="N259" s="64" t="s">
        <v>19</v>
      </c>
      <c r="O259" s="64" t="s">
        <v>19</v>
      </c>
      <c r="P259" s="113" t="s">
        <v>22431</v>
      </c>
      <c r="Q259" s="70" t="s">
        <v>7224</v>
      </c>
      <c r="R259" s="70" t="s">
        <v>22</v>
      </c>
      <c r="S259" s="65" t="str">
        <f t="shared" si="9"/>
        <v xml:space="preserve"> SW1 </v>
      </c>
      <c r="T259" s="69" t="s">
        <v>19</v>
      </c>
      <c r="U259" s="69"/>
      <c r="V259" s="69"/>
      <c r="W259" s="69"/>
      <c r="X259" s="69"/>
      <c r="Y259" s="69"/>
      <c r="Z259" s="69"/>
      <c r="AA259" s="69"/>
      <c r="AB259" s="69"/>
      <c r="AC259" s="69"/>
      <c r="AD259" s="69"/>
      <c r="AE259" s="69"/>
      <c r="AF259" s="69"/>
      <c r="AG259" s="69"/>
      <c r="AH259" s="69"/>
      <c r="AI259" s="69"/>
      <c r="AJ259" s="69"/>
      <c r="AK259" s="69"/>
      <c r="AL259" s="69"/>
      <c r="AM259" s="70" t="s">
        <v>23</v>
      </c>
      <c r="AN259" s="63" t="str">
        <f>IF(ISNA(VLOOKUP(D259,[1]GRE_Tabela2!$A$4:$D$112,4,0)),"-",VLOOKUP(D259,[1]GRE_Tabela2!$A$4:$D$112,4,0))</f>
        <v>-</v>
      </c>
      <c r="AO259" s="68" t="s">
        <v>20</v>
      </c>
      <c r="AP259" s="68" t="s">
        <v>21</v>
      </c>
      <c r="AQ259" s="113">
        <v>112</v>
      </c>
      <c r="AR259" s="302" t="str">
        <f>IF(ISNA(VLOOKUP(AT259,[1]FISQ!$D$2:$J$1713,7,0)),"-",VLOOKUP(AT259,[1]FISQ!$D$2:$J$1713,7,0))</f>
        <v>-</v>
      </c>
      <c r="AS259" s="302" t="str">
        <f>IF(ISNA(VLOOKUP(AT259,[1]FISQ!$D$2:$J$1713,4,0)),"-",CONCATENATE("(",VLOOKUP(AT259,[1]FISQ!$D$2:$J$1713,4,0),")"))</f>
        <v>-</v>
      </c>
      <c r="AT259" s="71" t="s">
        <v>449</v>
      </c>
      <c r="AU259" s="38"/>
      <c r="AV259" s="38"/>
      <c r="AW259" s="38"/>
    </row>
    <row r="260" spans="1:49" ht="89.25">
      <c r="A260" s="33">
        <v>256</v>
      </c>
      <c r="B260" s="33" t="str">
        <f t="shared" si="10"/>
        <v>0389_-</v>
      </c>
      <c r="C260" s="33" t="str">
        <f t="shared" si="11"/>
        <v>1//-</v>
      </c>
      <c r="D260" s="61">
        <v>389</v>
      </c>
      <c r="E260" s="67" t="s">
        <v>450</v>
      </c>
      <c r="F260" s="395" t="s">
        <v>6551</v>
      </c>
      <c r="G260" s="62" t="str">
        <f>VLOOKUP(CONCATENATE(TEXT(I260,"0"),"_",TEXT(F260,"0")),[1]CodC!$A$2:$D$250,4,0)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60" s="395" t="s">
        <v>19</v>
      </c>
      <c r="I260" s="64">
        <v>1</v>
      </c>
      <c r="J260" s="64" t="s">
        <v>222</v>
      </c>
      <c r="K260" s="69" t="s">
        <v>19</v>
      </c>
      <c r="L260" s="64" t="s">
        <v>19</v>
      </c>
      <c r="M260" s="64"/>
      <c r="N260" s="64" t="s">
        <v>19</v>
      </c>
      <c r="O260" s="64" t="s">
        <v>19</v>
      </c>
      <c r="P260" s="113" t="s">
        <v>22431</v>
      </c>
      <c r="Q260" s="70" t="s">
        <v>7224</v>
      </c>
      <c r="R260" s="70" t="s">
        <v>22</v>
      </c>
      <c r="S260" s="65" t="str">
        <f t="shared" si="9"/>
        <v xml:space="preserve"> SW1 </v>
      </c>
      <c r="T260" s="69" t="s">
        <v>19</v>
      </c>
      <c r="U260" s="69"/>
      <c r="V260" s="69"/>
      <c r="W260" s="69"/>
      <c r="X260" s="69"/>
      <c r="Y260" s="69"/>
      <c r="Z260" s="69"/>
      <c r="AA260" s="69"/>
      <c r="AB260" s="69"/>
      <c r="AC260" s="69"/>
      <c r="AD260" s="69"/>
      <c r="AE260" s="69"/>
      <c r="AF260" s="69"/>
      <c r="AG260" s="69"/>
      <c r="AH260" s="69"/>
      <c r="AI260" s="69"/>
      <c r="AJ260" s="69"/>
      <c r="AK260" s="69"/>
      <c r="AL260" s="69"/>
      <c r="AM260" s="70" t="s">
        <v>23</v>
      </c>
      <c r="AN260" s="63" t="str">
        <f>IF(ISNA(VLOOKUP(D260,[1]GRE_Tabela2!$A$4:$D$112,4,0)),"-",VLOOKUP(D260,[1]GRE_Tabela2!$A$4:$D$112,4,0))</f>
        <v>-</v>
      </c>
      <c r="AO260" s="68" t="s">
        <v>20</v>
      </c>
      <c r="AP260" s="68" t="s">
        <v>21</v>
      </c>
      <c r="AQ260" s="113">
        <v>112</v>
      </c>
      <c r="AR260" s="302" t="str">
        <f>IF(ISNA(VLOOKUP(AT260,[1]FISQ!$D$2:$J$1713,7,0)),"-",VLOOKUP(AT260,[1]FISQ!$D$2:$J$1713,7,0))</f>
        <v>-</v>
      </c>
      <c r="AS260" s="302" t="str">
        <f>IF(ISNA(VLOOKUP(AT260,[1]FISQ!$D$2:$J$1713,4,0)),"-",CONCATENATE("(",VLOOKUP(AT260,[1]FISQ!$D$2:$J$1713,4,0),")"))</f>
        <v>-</v>
      </c>
      <c r="AT260" s="71" t="s">
        <v>451</v>
      </c>
      <c r="AU260" s="38"/>
      <c r="AV260" s="38"/>
      <c r="AW260" s="38"/>
    </row>
    <row r="261" spans="1:49" ht="89.25">
      <c r="A261" s="33">
        <v>257</v>
      </c>
      <c r="B261" s="33" t="str">
        <f t="shared" si="10"/>
        <v>0390_-</v>
      </c>
      <c r="C261" s="33" t="str">
        <f t="shared" si="11"/>
        <v>1//-</v>
      </c>
      <c r="D261" s="61">
        <v>390</v>
      </c>
      <c r="E261" s="67" t="s">
        <v>452</v>
      </c>
      <c r="F261" s="395" t="s">
        <v>6551</v>
      </c>
      <c r="G261" s="62" t="str">
        <f>VLOOKUP(CONCATENATE(TEXT(I261,"0"),"_",TEXT(F261,"0")),[1]CodC!$A$2:$D$250,4,0)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61" s="395" t="s">
        <v>19</v>
      </c>
      <c r="I261" s="64">
        <v>1</v>
      </c>
      <c r="J261" s="64" t="s">
        <v>222</v>
      </c>
      <c r="K261" s="69" t="s">
        <v>19</v>
      </c>
      <c r="L261" s="64" t="s">
        <v>19</v>
      </c>
      <c r="M261" s="64"/>
      <c r="N261" s="64" t="s">
        <v>19</v>
      </c>
      <c r="O261" s="64" t="s">
        <v>19</v>
      </c>
      <c r="P261" s="113" t="s">
        <v>22431</v>
      </c>
      <c r="Q261" s="70" t="s">
        <v>7224</v>
      </c>
      <c r="R261" s="70" t="s">
        <v>22</v>
      </c>
      <c r="S261" s="65" t="str">
        <f t="shared" ref="S261:S324" si="12">RIGHT(R261,LEN(R261)-LEN(Q261))</f>
        <v xml:space="preserve"> SW1 </v>
      </c>
      <c r="T261" s="69" t="s">
        <v>19</v>
      </c>
      <c r="U261" s="69"/>
      <c r="V261" s="69"/>
      <c r="W261" s="69"/>
      <c r="X261" s="69"/>
      <c r="Y261" s="69"/>
      <c r="Z261" s="69"/>
      <c r="AA261" s="69"/>
      <c r="AB261" s="69"/>
      <c r="AC261" s="69"/>
      <c r="AD261" s="69"/>
      <c r="AE261" s="69"/>
      <c r="AF261" s="69"/>
      <c r="AG261" s="69"/>
      <c r="AH261" s="69"/>
      <c r="AI261" s="69"/>
      <c r="AJ261" s="69"/>
      <c r="AK261" s="69"/>
      <c r="AL261" s="69"/>
      <c r="AM261" s="70" t="s">
        <v>453</v>
      </c>
      <c r="AN261" s="63" t="str">
        <f>IF(ISNA(VLOOKUP(D261,[1]GRE_Tabela2!$A$4:$D$112,4,0)),"-",VLOOKUP(D261,[1]GRE_Tabela2!$A$4:$D$112,4,0))</f>
        <v>-</v>
      </c>
      <c r="AO261" s="68" t="s">
        <v>20</v>
      </c>
      <c r="AP261" s="68" t="s">
        <v>21</v>
      </c>
      <c r="AQ261" s="113">
        <v>112</v>
      </c>
      <c r="AR261" s="302" t="str">
        <f>IF(ISNA(VLOOKUP(AT261,[1]FISQ!$D$2:$J$1713,7,0)),"-",VLOOKUP(AT261,[1]FISQ!$D$2:$J$1713,7,0))</f>
        <v>-</v>
      </c>
      <c r="AS261" s="302" t="str">
        <f>IF(ISNA(VLOOKUP(AT261,[1]FISQ!$D$2:$J$1713,4,0)),"-",CONCATENATE("(",VLOOKUP(AT261,[1]FISQ!$D$2:$J$1713,4,0),")"))</f>
        <v>-</v>
      </c>
      <c r="AT261" s="71" t="s">
        <v>454</v>
      </c>
      <c r="AU261" s="38"/>
      <c r="AV261" s="38"/>
      <c r="AW261" s="38"/>
    </row>
    <row r="262" spans="1:49" ht="89.25">
      <c r="A262" s="33">
        <v>258</v>
      </c>
      <c r="B262" s="33" t="str">
        <f t="shared" ref="B262:B325" si="13">CONCATENATE(TEXT(D262,"0000"),"_",TEXT(L262,"0"))</f>
        <v>0391_-</v>
      </c>
      <c r="C262" s="33" t="str">
        <f t="shared" ref="C262:C325" si="14">CONCATENATE(TEXT(J262,"0"),"//",TEXT(K262,"0"))</f>
        <v>1//-</v>
      </c>
      <c r="D262" s="61">
        <v>391</v>
      </c>
      <c r="E262" s="72" t="s">
        <v>455</v>
      </c>
      <c r="F262" s="395" t="s">
        <v>6551</v>
      </c>
      <c r="G262" s="62" t="str">
        <f>VLOOKUP(CONCATENATE(TEXT(I262,"0"),"_",TEXT(F262,"0")),[1]CodC!$A$2:$D$250,4,0)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62" s="395" t="s">
        <v>19</v>
      </c>
      <c r="I262" s="64">
        <v>1</v>
      </c>
      <c r="J262" s="64" t="s">
        <v>222</v>
      </c>
      <c r="K262" s="69" t="s">
        <v>19</v>
      </c>
      <c r="L262" s="64" t="s">
        <v>19</v>
      </c>
      <c r="M262" s="64"/>
      <c r="N262" s="64" t="s">
        <v>97</v>
      </c>
      <c r="O262" s="64" t="s">
        <v>97</v>
      </c>
      <c r="P262" s="113" t="s">
        <v>22431</v>
      </c>
      <c r="Q262" s="70" t="s">
        <v>7224</v>
      </c>
      <c r="R262" s="70" t="s">
        <v>22</v>
      </c>
      <c r="S262" s="65" t="str">
        <f t="shared" si="12"/>
        <v xml:space="preserve"> SW1 </v>
      </c>
      <c r="T262" s="69" t="s">
        <v>19</v>
      </c>
      <c r="U262" s="69"/>
      <c r="V262" s="69"/>
      <c r="W262" s="69"/>
      <c r="X262" s="69"/>
      <c r="Y262" s="69"/>
      <c r="Z262" s="69"/>
      <c r="AA262" s="69"/>
      <c r="AB262" s="69"/>
      <c r="AC262" s="69"/>
      <c r="AD262" s="69"/>
      <c r="AE262" s="69"/>
      <c r="AF262" s="69"/>
      <c r="AG262" s="69"/>
      <c r="AH262" s="69"/>
      <c r="AI262" s="69"/>
      <c r="AJ262" s="69"/>
      <c r="AK262" s="69"/>
      <c r="AL262" s="69"/>
      <c r="AM262" s="70" t="s">
        <v>6086</v>
      </c>
      <c r="AN262" s="63" t="str">
        <f>IF(ISNA(VLOOKUP(D262,[1]GRE_Tabela2!$A$4:$D$112,4,0)),"-",VLOOKUP(D262,[1]GRE_Tabela2!$A$4:$D$112,4,0))</f>
        <v>-</v>
      </c>
      <c r="AO262" s="68" t="s">
        <v>20</v>
      </c>
      <c r="AP262" s="68" t="s">
        <v>21</v>
      </c>
      <c r="AQ262" s="113">
        <v>112</v>
      </c>
      <c r="AR262" s="302" t="str">
        <f>IF(ISNA(VLOOKUP(AT262,[1]FISQ!$D$2:$J$1713,7,0)),"-",VLOOKUP(AT262,[1]FISQ!$D$2:$J$1713,7,0))</f>
        <v>-</v>
      </c>
      <c r="AS262" s="302" t="str">
        <f>IF(ISNA(VLOOKUP(AT262,[1]FISQ!$D$2:$J$1713,4,0)),"-",CONCATENATE("(",VLOOKUP(AT262,[1]FISQ!$D$2:$J$1713,4,0),")"))</f>
        <v>-</v>
      </c>
      <c r="AT262" s="71" t="s">
        <v>456</v>
      </c>
      <c r="AU262" s="38"/>
      <c r="AV262" s="38"/>
      <c r="AW262" s="38"/>
    </row>
    <row r="263" spans="1:49" ht="89.25">
      <c r="A263" s="33">
        <v>259</v>
      </c>
      <c r="B263" s="33" t="str">
        <f t="shared" si="13"/>
        <v>0392_-</v>
      </c>
      <c r="C263" s="33" t="str">
        <f t="shared" si="14"/>
        <v>1//-</v>
      </c>
      <c r="D263" s="61">
        <v>392</v>
      </c>
      <c r="E263" s="67" t="s">
        <v>457</v>
      </c>
      <c r="F263" s="395" t="s">
        <v>6551</v>
      </c>
      <c r="G263" s="62" t="str">
        <f>VLOOKUP(CONCATENATE(TEXT(I263,"0"),"_",TEXT(F263,"0")),[1]CodC!$A$2:$D$250,4,0)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63" s="395" t="s">
        <v>19</v>
      </c>
      <c r="I263" s="64">
        <v>1</v>
      </c>
      <c r="J263" s="64" t="s">
        <v>222</v>
      </c>
      <c r="K263" s="69" t="s">
        <v>19</v>
      </c>
      <c r="L263" s="64" t="s">
        <v>19</v>
      </c>
      <c r="M263" s="64"/>
      <c r="N263" s="64" t="s">
        <v>19</v>
      </c>
      <c r="O263" s="64" t="s">
        <v>19</v>
      </c>
      <c r="P263" s="113" t="s">
        <v>22431</v>
      </c>
      <c r="Q263" s="70" t="s">
        <v>7224</v>
      </c>
      <c r="R263" s="70" t="s">
        <v>22</v>
      </c>
      <c r="S263" s="65" t="str">
        <f t="shared" si="12"/>
        <v xml:space="preserve"> SW1 </v>
      </c>
      <c r="T263" s="69" t="s">
        <v>19</v>
      </c>
      <c r="U263" s="69"/>
      <c r="V263" s="69"/>
      <c r="W263" s="69"/>
      <c r="X263" s="69"/>
      <c r="Y263" s="69"/>
      <c r="Z263" s="69"/>
      <c r="AA263" s="69"/>
      <c r="AB263" s="69"/>
      <c r="AC263" s="69"/>
      <c r="AD263" s="69"/>
      <c r="AE263" s="69"/>
      <c r="AF263" s="69"/>
      <c r="AG263" s="69"/>
      <c r="AH263" s="69"/>
      <c r="AI263" s="69"/>
      <c r="AJ263" s="69"/>
      <c r="AK263" s="69"/>
      <c r="AL263" s="69"/>
      <c r="AM263" s="70" t="s">
        <v>458</v>
      </c>
      <c r="AN263" s="63" t="str">
        <f>IF(ISNA(VLOOKUP(D263,[1]GRE_Tabela2!$A$4:$D$112,4,0)),"-",VLOOKUP(D263,[1]GRE_Tabela2!$A$4:$D$112,4,0))</f>
        <v>-</v>
      </c>
      <c r="AO263" s="68" t="s">
        <v>20</v>
      </c>
      <c r="AP263" s="68" t="s">
        <v>21</v>
      </c>
      <c r="AQ263" s="113">
        <v>112</v>
      </c>
      <c r="AR263" s="302" t="str">
        <f>IF(ISNA(VLOOKUP(AT263,[1]FISQ!$D$2:$J$1713,7,0)),"-",VLOOKUP(AT263,[1]FISQ!$D$2:$J$1713,7,0))</f>
        <v>-</v>
      </c>
      <c r="AS263" s="302" t="str">
        <f>IF(ISNA(VLOOKUP(AT263,[1]FISQ!$D$2:$J$1713,4,0)),"-",CONCATENATE("(",VLOOKUP(AT263,[1]FISQ!$D$2:$J$1713,4,0),")"))</f>
        <v>-</v>
      </c>
      <c r="AT263" s="71" t="s">
        <v>459</v>
      </c>
      <c r="AU263" s="38"/>
      <c r="AV263" s="38"/>
      <c r="AW263" s="38"/>
    </row>
    <row r="264" spans="1:49" ht="89.25">
      <c r="A264" s="33">
        <v>260</v>
      </c>
      <c r="B264" s="33" t="str">
        <f t="shared" si="13"/>
        <v>0393_-</v>
      </c>
      <c r="C264" s="33" t="str">
        <f t="shared" si="14"/>
        <v>1//-</v>
      </c>
      <c r="D264" s="61">
        <v>393</v>
      </c>
      <c r="E264" s="67" t="s">
        <v>460</v>
      </c>
      <c r="F264" s="395" t="s">
        <v>6551</v>
      </c>
      <c r="G264" s="62" t="str">
        <f>VLOOKUP(CONCATENATE(TEXT(I264,"0"),"_",TEXT(F264,"0")),[1]CodC!$A$2:$D$250,4,0)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64" s="395" t="s">
        <v>19</v>
      </c>
      <c r="I264" s="64">
        <v>1</v>
      </c>
      <c r="J264" s="64" t="s">
        <v>222</v>
      </c>
      <c r="K264" s="69" t="s">
        <v>19</v>
      </c>
      <c r="L264" s="64" t="s">
        <v>19</v>
      </c>
      <c r="M264" s="64"/>
      <c r="N264" s="64" t="s">
        <v>19</v>
      </c>
      <c r="O264" s="64" t="s">
        <v>19</v>
      </c>
      <c r="P264" s="113" t="s">
        <v>22431</v>
      </c>
      <c r="Q264" s="70" t="s">
        <v>7224</v>
      </c>
      <c r="R264" s="70" t="s">
        <v>22</v>
      </c>
      <c r="S264" s="65" t="str">
        <f t="shared" si="12"/>
        <v xml:space="preserve"> SW1 </v>
      </c>
      <c r="T264" s="69" t="s">
        <v>19</v>
      </c>
      <c r="U264" s="69"/>
      <c r="V264" s="69"/>
      <c r="W264" s="69"/>
      <c r="X264" s="69"/>
      <c r="Y264" s="69"/>
      <c r="Z264" s="69"/>
      <c r="AA264" s="69"/>
      <c r="AB264" s="69"/>
      <c r="AC264" s="69"/>
      <c r="AD264" s="69"/>
      <c r="AE264" s="69"/>
      <c r="AF264" s="69"/>
      <c r="AG264" s="69"/>
      <c r="AH264" s="69"/>
      <c r="AI264" s="69"/>
      <c r="AJ264" s="69"/>
      <c r="AK264" s="69"/>
      <c r="AL264" s="69"/>
      <c r="AM264" s="70" t="s">
        <v>458</v>
      </c>
      <c r="AN264" s="63" t="str">
        <f>IF(ISNA(VLOOKUP(D264,[1]GRE_Tabela2!$A$4:$D$112,4,0)),"-",VLOOKUP(D264,[1]GRE_Tabela2!$A$4:$D$112,4,0))</f>
        <v>-</v>
      </c>
      <c r="AO264" s="68" t="s">
        <v>20</v>
      </c>
      <c r="AP264" s="68" t="s">
        <v>21</v>
      </c>
      <c r="AQ264" s="113">
        <v>112</v>
      </c>
      <c r="AR264" s="302" t="str">
        <f>IF(ISNA(VLOOKUP(AT264,[1]FISQ!$D$2:$J$1713,7,0)),"-",VLOOKUP(AT264,[1]FISQ!$D$2:$J$1713,7,0))</f>
        <v>-</v>
      </c>
      <c r="AS264" s="302" t="str">
        <f>IF(ISNA(VLOOKUP(AT264,[1]FISQ!$D$2:$J$1713,4,0)),"-",CONCATENATE("(",VLOOKUP(AT264,[1]FISQ!$D$2:$J$1713,4,0),")"))</f>
        <v>-</v>
      </c>
      <c r="AT264" s="71" t="s">
        <v>461</v>
      </c>
      <c r="AU264" s="38"/>
      <c r="AV264" s="38"/>
      <c r="AW264" s="38"/>
    </row>
    <row r="265" spans="1:49" ht="89.25">
      <c r="A265" s="33">
        <v>261</v>
      </c>
      <c r="B265" s="33" t="str">
        <f t="shared" si="13"/>
        <v>0394_-</v>
      </c>
      <c r="C265" s="33" t="str">
        <f t="shared" si="14"/>
        <v>1//-</v>
      </c>
      <c r="D265" s="61">
        <v>394</v>
      </c>
      <c r="E265" s="72" t="s">
        <v>462</v>
      </c>
      <c r="F265" s="395" t="s">
        <v>6551</v>
      </c>
      <c r="G265" s="62" t="str">
        <f>VLOOKUP(CONCATENATE(TEXT(I265,"0"),"_",TEXT(F265,"0")),[1]CodC!$A$2:$D$250,4,0)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65" s="395" t="s">
        <v>19</v>
      </c>
      <c r="I265" s="64">
        <v>1</v>
      </c>
      <c r="J265" s="64" t="s">
        <v>222</v>
      </c>
      <c r="K265" s="64" t="s">
        <v>19</v>
      </c>
      <c r="L265" s="64" t="s">
        <v>19</v>
      </c>
      <c r="M265" s="64"/>
      <c r="N265" s="64" t="s">
        <v>19</v>
      </c>
      <c r="O265" s="64" t="s">
        <v>19</v>
      </c>
      <c r="P265" s="113" t="s">
        <v>22431</v>
      </c>
      <c r="Q265" s="70" t="s">
        <v>7224</v>
      </c>
      <c r="R265" s="70" t="s">
        <v>22</v>
      </c>
      <c r="S265" s="65" t="str">
        <f t="shared" si="12"/>
        <v xml:space="preserve"> SW1 </v>
      </c>
      <c r="T265" s="68" t="s">
        <v>107</v>
      </c>
      <c r="U265" s="68"/>
      <c r="V265" s="68"/>
      <c r="W265" s="68"/>
      <c r="X265" s="68"/>
      <c r="Y265" s="68"/>
      <c r="Z265" s="68"/>
      <c r="AA265" s="68"/>
      <c r="AB265" s="68"/>
      <c r="AC265" s="68"/>
      <c r="AD265" s="68"/>
      <c r="AE265" s="68"/>
      <c r="AF265" s="68"/>
      <c r="AG265" s="68"/>
      <c r="AH265" s="68"/>
      <c r="AI265" s="68"/>
      <c r="AJ265" s="68"/>
      <c r="AK265" s="68"/>
      <c r="AL265" s="68"/>
      <c r="AM265" s="70" t="s">
        <v>458</v>
      </c>
      <c r="AN265" s="63" t="str">
        <f>IF(ISNA(VLOOKUP(D265,[1]GRE_Tabela2!$A$4:$D$112,4,0)),"-",VLOOKUP(D265,[1]GRE_Tabela2!$A$4:$D$112,4,0))</f>
        <v>-</v>
      </c>
      <c r="AO265" s="68" t="s">
        <v>20</v>
      </c>
      <c r="AP265" s="68" t="s">
        <v>21</v>
      </c>
      <c r="AQ265" s="113">
        <v>112</v>
      </c>
      <c r="AR265" s="302" t="str">
        <f>IF(ISNA(VLOOKUP(AT265,[1]FISQ!$D$2:$J$1713,7,0)),"-",VLOOKUP(AT265,[1]FISQ!$D$2:$J$1713,7,0))</f>
        <v>-</v>
      </c>
      <c r="AS265" s="302" t="str">
        <f>IF(ISNA(VLOOKUP(AT265,[1]FISQ!$D$2:$J$1713,4,0)),"-",CONCATENATE("(",VLOOKUP(AT265,[1]FISQ!$D$2:$J$1713,4,0),")"))</f>
        <v>-</v>
      </c>
      <c r="AT265" s="71" t="s">
        <v>463</v>
      </c>
      <c r="AU265" s="38"/>
      <c r="AV265" s="38"/>
      <c r="AW265" s="38"/>
    </row>
    <row r="266" spans="1:49" ht="51">
      <c r="A266" s="33">
        <v>262</v>
      </c>
      <c r="B266" s="33" t="str">
        <f t="shared" si="13"/>
        <v>0395_-</v>
      </c>
      <c r="C266" s="33" t="str">
        <f t="shared" si="14"/>
        <v>1//-</v>
      </c>
      <c r="D266" s="61">
        <v>395</v>
      </c>
      <c r="E266" s="67" t="s">
        <v>464</v>
      </c>
      <c r="F266" s="395" t="s">
        <v>6577</v>
      </c>
      <c r="G266" s="62" t="str">
        <f>VLOOKUP(CONCATENATE(TEXT(I266,"0"),"_",TEXT(F266,"0")),[1]CodC!$A$2:$D$250,4,0)</f>
        <v>Matérias e objetos que apresentam um perigo de projeções sem perigo de explosão em massa.
Objeto que contém simultaneamente uma matéria explosiva e um líquido ou um gel inflamáveis.</v>
      </c>
      <c r="H266" s="395" t="s">
        <v>19</v>
      </c>
      <c r="I266" s="64">
        <v>1</v>
      </c>
      <c r="J266" s="64" t="s">
        <v>222</v>
      </c>
      <c r="K266" s="64" t="s">
        <v>19</v>
      </c>
      <c r="L266" s="64" t="s">
        <v>19</v>
      </c>
      <c r="M266" s="64"/>
      <c r="N266" s="64" t="s">
        <v>19</v>
      </c>
      <c r="O266" s="64" t="s">
        <v>19</v>
      </c>
      <c r="P266" s="113" t="s">
        <v>22431</v>
      </c>
      <c r="Q266" s="70" t="s">
        <v>7227</v>
      </c>
      <c r="R266" s="70" t="s">
        <v>27</v>
      </c>
      <c r="S266" s="65" t="str">
        <f t="shared" si="12"/>
        <v xml:space="preserve"> SW1 </v>
      </c>
      <c r="T266" s="68" t="s">
        <v>465</v>
      </c>
      <c r="U266" s="68"/>
      <c r="V266" s="68"/>
      <c r="W266" s="68"/>
      <c r="X266" s="68"/>
      <c r="Y266" s="68"/>
      <c r="Z266" s="68"/>
      <c r="AA266" s="68"/>
      <c r="AB266" s="68"/>
      <c r="AC266" s="68"/>
      <c r="AD266" s="68"/>
      <c r="AE266" s="68"/>
      <c r="AF266" s="68"/>
      <c r="AG266" s="68"/>
      <c r="AH266" s="68"/>
      <c r="AI266" s="68"/>
      <c r="AJ266" s="68"/>
      <c r="AK266" s="68"/>
      <c r="AL266" s="68"/>
      <c r="AM266" s="70" t="s">
        <v>28</v>
      </c>
      <c r="AN266" s="63" t="str">
        <f>IF(ISNA(VLOOKUP(D266,[1]GRE_Tabela2!$A$4:$D$112,4,0)),"-",VLOOKUP(D266,[1]GRE_Tabela2!$A$4:$D$112,4,0))</f>
        <v>-</v>
      </c>
      <c r="AO266" s="68" t="s">
        <v>20</v>
      </c>
      <c r="AP266" s="68" t="s">
        <v>26</v>
      </c>
      <c r="AQ266" s="113">
        <v>112</v>
      </c>
      <c r="AR266" s="302" t="str">
        <f>IF(ISNA(VLOOKUP(AT266,[1]FISQ!$D$2:$J$1713,7,0)),"-",VLOOKUP(AT266,[1]FISQ!$D$2:$J$1713,7,0))</f>
        <v>-</v>
      </c>
      <c r="AS266" s="302" t="str">
        <f>IF(ISNA(VLOOKUP(AT266,[1]FISQ!$D$2:$J$1713,4,0)),"-",CONCATENATE("(",VLOOKUP(AT266,[1]FISQ!$D$2:$J$1713,4,0),")"))</f>
        <v>-</v>
      </c>
      <c r="AT266" s="71" t="s">
        <v>466</v>
      </c>
      <c r="AU266" s="38"/>
      <c r="AV266" s="38"/>
      <c r="AW266" s="38"/>
    </row>
    <row r="267" spans="1:49" ht="89.25">
      <c r="A267" s="33">
        <v>263</v>
      </c>
      <c r="B267" s="33" t="str">
        <f t="shared" si="13"/>
        <v>0396_-</v>
      </c>
      <c r="C267" s="33" t="str">
        <f t="shared" si="14"/>
        <v>1//-</v>
      </c>
      <c r="D267" s="61">
        <v>396</v>
      </c>
      <c r="E267" s="67" t="s">
        <v>464</v>
      </c>
      <c r="F267" s="395" t="s">
        <v>6569</v>
      </c>
      <c r="G267" s="62" t="str">
        <f>VLOOKUP(CONCATENATE(TEXT(I267,"0"),"_",TEXT(F267,"0")),[1]CodC!$A$2:$D$250,4,0)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líquido ou um gel inflamáveis.</v>
      </c>
      <c r="H267" s="395" t="s">
        <v>19</v>
      </c>
      <c r="I267" s="64">
        <v>1</v>
      </c>
      <c r="J267" s="64" t="s">
        <v>222</v>
      </c>
      <c r="K267" s="64" t="s">
        <v>19</v>
      </c>
      <c r="L267" s="64" t="s">
        <v>19</v>
      </c>
      <c r="M267" s="64"/>
      <c r="N267" s="64" t="s">
        <v>19</v>
      </c>
      <c r="O267" s="64" t="s">
        <v>19</v>
      </c>
      <c r="P267" s="113" t="s">
        <v>22431</v>
      </c>
      <c r="Q267" s="70" t="s">
        <v>7227</v>
      </c>
      <c r="R267" s="70" t="s">
        <v>27</v>
      </c>
      <c r="S267" s="65" t="str">
        <f t="shared" si="12"/>
        <v xml:space="preserve"> SW1 </v>
      </c>
      <c r="T267" s="68" t="s">
        <v>465</v>
      </c>
      <c r="U267" s="68"/>
      <c r="V267" s="68"/>
      <c r="W267" s="68"/>
      <c r="X267" s="68"/>
      <c r="Y267" s="68"/>
      <c r="Z267" s="68"/>
      <c r="AA267" s="68"/>
      <c r="AB267" s="68"/>
      <c r="AC267" s="68"/>
      <c r="AD267" s="68"/>
      <c r="AE267" s="68"/>
      <c r="AF267" s="68"/>
      <c r="AG267" s="68"/>
      <c r="AH267" s="68"/>
      <c r="AI267" s="68"/>
      <c r="AJ267" s="68"/>
      <c r="AK267" s="68"/>
      <c r="AL267" s="68"/>
      <c r="AM267" s="70" t="s">
        <v>28</v>
      </c>
      <c r="AN267" s="63" t="str">
        <f>IF(ISNA(VLOOKUP(D267,[1]GRE_Tabela2!$A$4:$D$112,4,0)),"-",VLOOKUP(D267,[1]GRE_Tabela2!$A$4:$D$112,4,0))</f>
        <v>-</v>
      </c>
      <c r="AO267" s="68" t="s">
        <v>20</v>
      </c>
      <c r="AP267" s="68" t="s">
        <v>26</v>
      </c>
      <c r="AQ267" s="113">
        <v>112</v>
      </c>
      <c r="AR267" s="302" t="str">
        <f>IF(ISNA(VLOOKUP(AT267,[1]FISQ!$D$2:$J$1713,7,0)),"-",VLOOKUP(AT267,[1]FISQ!$D$2:$J$1713,7,0))</f>
        <v>-</v>
      </c>
      <c r="AS267" s="302" t="str">
        <f>IF(ISNA(VLOOKUP(AT267,[1]FISQ!$D$2:$J$1713,4,0)),"-",CONCATENATE("(",VLOOKUP(AT267,[1]FISQ!$D$2:$J$1713,4,0),")"))</f>
        <v>-</v>
      </c>
      <c r="AT267" s="71" t="s">
        <v>467</v>
      </c>
      <c r="AU267" s="38"/>
      <c r="AV267" s="38"/>
      <c r="AW267" s="38"/>
    </row>
    <row r="268" spans="1:49" ht="63.75">
      <c r="A268" s="33">
        <v>264</v>
      </c>
      <c r="B268" s="33" t="str">
        <f t="shared" si="13"/>
        <v>0397_-</v>
      </c>
      <c r="C268" s="33" t="str">
        <f t="shared" si="14"/>
        <v>1//-</v>
      </c>
      <c r="D268" s="61">
        <v>397</v>
      </c>
      <c r="E268" s="67" t="s">
        <v>468</v>
      </c>
      <c r="F268" s="395" t="s">
        <v>6578</v>
      </c>
      <c r="G268" s="62" t="str">
        <f>VLOOKUP(CONCATENATE(TEXT(I268,"0"),"_",TEXT(F268,"0")),[1]CodC!$A$2:$D$250,4,0)</f>
        <v>Matérias e objetos que apresentam um perigo de explosão em massa (uma explosão em massa é uma explosão que afeta de um modo praticamente instantâneo a quase totalidade da carga).
Objeto que contém simultaneamente uma matéria explosiva e um líquido ou um gel inflamáveis.</v>
      </c>
      <c r="H268" s="395" t="s">
        <v>19</v>
      </c>
      <c r="I268" s="64">
        <v>1</v>
      </c>
      <c r="J268" s="64" t="s">
        <v>222</v>
      </c>
      <c r="K268" s="64" t="s">
        <v>19</v>
      </c>
      <c r="L268" s="64" t="s">
        <v>19</v>
      </c>
      <c r="M268" s="64"/>
      <c r="N268" s="64" t="s">
        <v>19</v>
      </c>
      <c r="O268" s="64" t="s">
        <v>19</v>
      </c>
      <c r="P268" s="113" t="s">
        <v>22431</v>
      </c>
      <c r="Q268" s="70" t="s">
        <v>7227</v>
      </c>
      <c r="R268" s="70" t="s">
        <v>27</v>
      </c>
      <c r="S268" s="65" t="str">
        <f t="shared" si="12"/>
        <v xml:space="preserve"> SW1 </v>
      </c>
      <c r="T268" s="68" t="s">
        <v>465</v>
      </c>
      <c r="U268" s="68"/>
      <c r="V268" s="68"/>
      <c r="W268" s="68"/>
      <c r="X268" s="68"/>
      <c r="Y268" s="68"/>
      <c r="Z268" s="68"/>
      <c r="AA268" s="68"/>
      <c r="AB268" s="68"/>
      <c r="AC268" s="68"/>
      <c r="AD268" s="68"/>
      <c r="AE268" s="68"/>
      <c r="AF268" s="68"/>
      <c r="AG268" s="68"/>
      <c r="AH268" s="68"/>
      <c r="AI268" s="68"/>
      <c r="AJ268" s="68"/>
      <c r="AK268" s="68"/>
      <c r="AL268" s="68"/>
      <c r="AM268" s="70" t="s">
        <v>28</v>
      </c>
      <c r="AN268" s="63" t="str">
        <f>IF(ISNA(VLOOKUP(D268,[1]GRE_Tabela2!$A$4:$D$112,4,0)),"-",VLOOKUP(D268,[1]GRE_Tabela2!$A$4:$D$112,4,0))</f>
        <v>-</v>
      </c>
      <c r="AO268" s="68" t="s">
        <v>20</v>
      </c>
      <c r="AP268" s="68" t="s">
        <v>26</v>
      </c>
      <c r="AQ268" s="113">
        <v>112</v>
      </c>
      <c r="AR268" s="302" t="str">
        <f>IF(ISNA(VLOOKUP(AT268,[1]FISQ!$D$2:$J$1713,7,0)),"-",VLOOKUP(AT268,[1]FISQ!$D$2:$J$1713,7,0))</f>
        <v>-</v>
      </c>
      <c r="AS268" s="302" t="str">
        <f>IF(ISNA(VLOOKUP(AT268,[1]FISQ!$D$2:$J$1713,4,0)),"-",CONCATENATE("(",VLOOKUP(AT268,[1]FISQ!$D$2:$J$1713,4,0),")"))</f>
        <v>-</v>
      </c>
      <c r="AT268" s="71" t="s">
        <v>469</v>
      </c>
      <c r="AU268" s="38"/>
      <c r="AV268" s="38"/>
      <c r="AW268" s="38"/>
    </row>
    <row r="269" spans="1:49" ht="51">
      <c r="A269" s="33">
        <v>265</v>
      </c>
      <c r="B269" s="33" t="str">
        <f t="shared" si="13"/>
        <v>0398_-</v>
      </c>
      <c r="C269" s="33" t="str">
        <f t="shared" si="14"/>
        <v>1//-</v>
      </c>
      <c r="D269" s="61">
        <v>398</v>
      </c>
      <c r="E269" s="67" t="s">
        <v>468</v>
      </c>
      <c r="F269" s="395" t="s">
        <v>6577</v>
      </c>
      <c r="G269" s="62" t="str">
        <f>VLOOKUP(CONCATENATE(TEXT(I269,"0"),"_",TEXT(F269,"0")),[1]CodC!$A$2:$D$250,4,0)</f>
        <v>Matérias e objetos que apresentam um perigo de projeções sem perigo de explosão em massa.
Objeto que contém simultaneamente uma matéria explosiva e um líquido ou um gel inflamáveis.</v>
      </c>
      <c r="H269" s="395" t="s">
        <v>19</v>
      </c>
      <c r="I269" s="64">
        <v>1</v>
      </c>
      <c r="J269" s="64" t="s">
        <v>222</v>
      </c>
      <c r="K269" s="64" t="s">
        <v>19</v>
      </c>
      <c r="L269" s="64" t="s">
        <v>19</v>
      </c>
      <c r="M269" s="64"/>
      <c r="N269" s="64" t="s">
        <v>19</v>
      </c>
      <c r="O269" s="64" t="s">
        <v>19</v>
      </c>
      <c r="P269" s="113" t="s">
        <v>22431</v>
      </c>
      <c r="Q269" s="70" t="s">
        <v>7227</v>
      </c>
      <c r="R269" s="70" t="s">
        <v>27</v>
      </c>
      <c r="S269" s="65" t="str">
        <f t="shared" si="12"/>
        <v xml:space="preserve"> SW1 </v>
      </c>
      <c r="T269" s="68" t="s">
        <v>465</v>
      </c>
      <c r="U269" s="68"/>
      <c r="V269" s="68"/>
      <c r="W269" s="68"/>
      <c r="X269" s="68"/>
      <c r="Y269" s="68"/>
      <c r="Z269" s="68"/>
      <c r="AA269" s="68"/>
      <c r="AB269" s="68"/>
      <c r="AC269" s="68"/>
      <c r="AD269" s="68"/>
      <c r="AE269" s="68"/>
      <c r="AF269" s="68"/>
      <c r="AG269" s="68"/>
      <c r="AH269" s="68"/>
      <c r="AI269" s="68"/>
      <c r="AJ269" s="68"/>
      <c r="AK269" s="68"/>
      <c r="AL269" s="68"/>
      <c r="AM269" s="70" t="s">
        <v>28</v>
      </c>
      <c r="AN269" s="63" t="str">
        <f>IF(ISNA(VLOOKUP(D269,[1]GRE_Tabela2!$A$4:$D$112,4,0)),"-",VLOOKUP(D269,[1]GRE_Tabela2!$A$4:$D$112,4,0))</f>
        <v>-</v>
      </c>
      <c r="AO269" s="68" t="s">
        <v>20</v>
      </c>
      <c r="AP269" s="68" t="s">
        <v>26</v>
      </c>
      <c r="AQ269" s="113">
        <v>112</v>
      </c>
      <c r="AR269" s="302" t="str">
        <f>IF(ISNA(VLOOKUP(AT269,[1]FISQ!$D$2:$J$1713,7,0)),"-",VLOOKUP(AT269,[1]FISQ!$D$2:$J$1713,7,0))</f>
        <v>-</v>
      </c>
      <c r="AS269" s="302" t="str">
        <f>IF(ISNA(VLOOKUP(AT269,[1]FISQ!$D$2:$J$1713,4,0)),"-",CONCATENATE("(",VLOOKUP(AT269,[1]FISQ!$D$2:$J$1713,4,0),")"))</f>
        <v>-</v>
      </c>
      <c r="AT269" s="71" t="s">
        <v>470</v>
      </c>
      <c r="AU269" s="38"/>
      <c r="AV269" s="38"/>
      <c r="AW269" s="38"/>
    </row>
    <row r="270" spans="1:49" ht="63.75">
      <c r="A270" s="33">
        <v>266</v>
      </c>
      <c r="B270" s="33" t="str">
        <f t="shared" si="13"/>
        <v>0399_-</v>
      </c>
      <c r="C270" s="33" t="str">
        <f t="shared" si="14"/>
        <v>1//-</v>
      </c>
      <c r="D270" s="61">
        <v>399</v>
      </c>
      <c r="E270" s="67" t="s">
        <v>471</v>
      </c>
      <c r="F270" s="395" t="s">
        <v>6578</v>
      </c>
      <c r="G270" s="62" t="str">
        <f>VLOOKUP(CONCATENATE(TEXT(I270,"0"),"_",TEXT(F270,"0")),[1]CodC!$A$2:$D$250,4,0)</f>
        <v>Matérias e objetos que apresentam um perigo de explosão em massa (uma explosão em massa é uma explosão que afeta de um modo praticamente instantâneo a quase totalidade da carga).
Objeto que contém simultaneamente uma matéria explosiva e um líquido ou um gel inflamáveis.</v>
      </c>
      <c r="H270" s="395" t="s">
        <v>19</v>
      </c>
      <c r="I270" s="64">
        <v>1</v>
      </c>
      <c r="J270" s="64" t="s">
        <v>222</v>
      </c>
      <c r="K270" s="64" t="s">
        <v>19</v>
      </c>
      <c r="L270" s="64" t="s">
        <v>19</v>
      </c>
      <c r="M270" s="64"/>
      <c r="N270" s="64" t="s">
        <v>19</v>
      </c>
      <c r="O270" s="64" t="s">
        <v>19</v>
      </c>
      <c r="P270" s="113" t="s">
        <v>22431</v>
      </c>
      <c r="Q270" s="70" t="s">
        <v>7227</v>
      </c>
      <c r="R270" s="70" t="s">
        <v>27</v>
      </c>
      <c r="S270" s="65" t="str">
        <f t="shared" si="12"/>
        <v xml:space="preserve"> SW1 </v>
      </c>
      <c r="T270" s="68" t="s">
        <v>465</v>
      </c>
      <c r="U270" s="68"/>
      <c r="V270" s="68"/>
      <c r="W270" s="68"/>
      <c r="X270" s="68"/>
      <c r="Y270" s="68"/>
      <c r="Z270" s="68"/>
      <c r="AA270" s="68"/>
      <c r="AB270" s="68"/>
      <c r="AC270" s="68"/>
      <c r="AD270" s="68"/>
      <c r="AE270" s="68"/>
      <c r="AF270" s="68"/>
      <c r="AG270" s="68"/>
      <c r="AH270" s="68"/>
      <c r="AI270" s="68"/>
      <c r="AJ270" s="68"/>
      <c r="AK270" s="68"/>
      <c r="AL270" s="68"/>
      <c r="AM270" s="70" t="s">
        <v>28</v>
      </c>
      <c r="AN270" s="63" t="str">
        <f>IF(ISNA(VLOOKUP(D270,[1]GRE_Tabela2!$A$4:$D$112,4,0)),"-",VLOOKUP(D270,[1]GRE_Tabela2!$A$4:$D$112,4,0))</f>
        <v>-</v>
      </c>
      <c r="AO270" s="68" t="s">
        <v>20</v>
      </c>
      <c r="AP270" s="68" t="s">
        <v>26</v>
      </c>
      <c r="AQ270" s="113">
        <v>112</v>
      </c>
      <c r="AR270" s="302" t="str">
        <f>IF(ISNA(VLOOKUP(AT270,[1]FISQ!$D$2:$J$1713,7,0)),"-",VLOOKUP(AT270,[1]FISQ!$D$2:$J$1713,7,0))</f>
        <v>-</v>
      </c>
      <c r="AS270" s="302" t="str">
        <f>IF(ISNA(VLOOKUP(AT270,[1]FISQ!$D$2:$J$1713,4,0)),"-",CONCATENATE("(",VLOOKUP(AT270,[1]FISQ!$D$2:$J$1713,4,0),")"))</f>
        <v>-</v>
      </c>
      <c r="AT270" s="71" t="s">
        <v>472</v>
      </c>
      <c r="AU270" s="38"/>
      <c r="AV270" s="38"/>
      <c r="AW270" s="38"/>
    </row>
    <row r="271" spans="1:49" ht="51">
      <c r="A271" s="33">
        <v>267</v>
      </c>
      <c r="B271" s="33" t="str">
        <f t="shared" si="13"/>
        <v>0400_-</v>
      </c>
      <c r="C271" s="33" t="str">
        <f t="shared" si="14"/>
        <v>1//-</v>
      </c>
      <c r="D271" s="61">
        <v>400</v>
      </c>
      <c r="E271" s="67" t="s">
        <v>471</v>
      </c>
      <c r="F271" s="395" t="s">
        <v>6577</v>
      </c>
      <c r="G271" s="62" t="str">
        <f>VLOOKUP(CONCATENATE(TEXT(I271,"0"),"_",TEXT(F271,"0")),[1]CodC!$A$2:$D$250,4,0)</f>
        <v>Matérias e objetos que apresentam um perigo de projeções sem perigo de explosão em massa.
Objeto que contém simultaneamente uma matéria explosiva e um líquido ou um gel inflamáveis.</v>
      </c>
      <c r="H271" s="395" t="s">
        <v>19</v>
      </c>
      <c r="I271" s="64">
        <v>1</v>
      </c>
      <c r="J271" s="64" t="s">
        <v>222</v>
      </c>
      <c r="K271" s="64" t="s">
        <v>19</v>
      </c>
      <c r="L271" s="64" t="s">
        <v>19</v>
      </c>
      <c r="M271" s="64"/>
      <c r="N271" s="64" t="s">
        <v>19</v>
      </c>
      <c r="O271" s="64" t="s">
        <v>19</v>
      </c>
      <c r="P271" s="113" t="s">
        <v>22431</v>
      </c>
      <c r="Q271" s="70" t="s">
        <v>7227</v>
      </c>
      <c r="R271" s="70" t="s">
        <v>27</v>
      </c>
      <c r="S271" s="65" t="str">
        <f t="shared" si="12"/>
        <v xml:space="preserve"> SW1 </v>
      </c>
      <c r="T271" s="68" t="s">
        <v>465</v>
      </c>
      <c r="U271" s="68"/>
      <c r="V271" s="68"/>
      <c r="W271" s="68"/>
      <c r="X271" s="68"/>
      <c r="Y271" s="68"/>
      <c r="Z271" s="68"/>
      <c r="AA271" s="68"/>
      <c r="AB271" s="68"/>
      <c r="AC271" s="68"/>
      <c r="AD271" s="68"/>
      <c r="AE271" s="68"/>
      <c r="AF271" s="68"/>
      <c r="AG271" s="68"/>
      <c r="AH271" s="68"/>
      <c r="AI271" s="68"/>
      <c r="AJ271" s="68"/>
      <c r="AK271" s="68"/>
      <c r="AL271" s="68"/>
      <c r="AM271" s="70" t="s">
        <v>28</v>
      </c>
      <c r="AN271" s="63" t="str">
        <f>IF(ISNA(VLOOKUP(D271,[1]GRE_Tabela2!$A$4:$D$112,4,0)),"-",VLOOKUP(D271,[1]GRE_Tabela2!$A$4:$D$112,4,0))</f>
        <v>-</v>
      </c>
      <c r="AO271" s="68" t="s">
        <v>20</v>
      </c>
      <c r="AP271" s="68" t="s">
        <v>26</v>
      </c>
      <c r="AQ271" s="113">
        <v>112</v>
      </c>
      <c r="AR271" s="302" t="str">
        <f>IF(ISNA(VLOOKUP(AT271,[1]FISQ!$D$2:$J$1713,7,0)),"-",VLOOKUP(AT271,[1]FISQ!$D$2:$J$1713,7,0))</f>
        <v>-</v>
      </c>
      <c r="AS271" s="302" t="str">
        <f>IF(ISNA(VLOOKUP(AT271,[1]FISQ!$D$2:$J$1713,4,0)),"-",CONCATENATE("(",VLOOKUP(AT271,[1]FISQ!$D$2:$J$1713,4,0),")"))</f>
        <v>-</v>
      </c>
      <c r="AT271" s="71" t="s">
        <v>473</v>
      </c>
      <c r="AU271" s="38"/>
      <c r="AV271" s="38"/>
      <c r="AW271" s="38"/>
    </row>
    <row r="272" spans="1:49" ht="89.25">
      <c r="A272" s="33">
        <v>268</v>
      </c>
      <c r="B272" s="33" t="str">
        <f t="shared" si="13"/>
        <v>0401_-</v>
      </c>
      <c r="C272" s="33" t="str">
        <f t="shared" si="14"/>
        <v>1//-</v>
      </c>
      <c r="D272" s="61">
        <v>401</v>
      </c>
      <c r="E272" s="67" t="s">
        <v>474</v>
      </c>
      <c r="F272" s="395" t="s">
        <v>6551</v>
      </c>
      <c r="G272" s="62" t="str">
        <f>VLOOKUP(CONCATENATE(TEXT(I272,"0"),"_",TEXT(F272,"0")),[1]CodC!$A$2:$D$250,4,0)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72" s="395" t="s">
        <v>19</v>
      </c>
      <c r="I272" s="64">
        <v>1</v>
      </c>
      <c r="J272" s="64" t="s">
        <v>222</v>
      </c>
      <c r="K272" s="69" t="s">
        <v>19</v>
      </c>
      <c r="L272" s="64" t="s">
        <v>19</v>
      </c>
      <c r="M272" s="64"/>
      <c r="N272" s="64" t="s">
        <v>19</v>
      </c>
      <c r="O272" s="64" t="s">
        <v>19</v>
      </c>
      <c r="P272" s="113" t="s">
        <v>22431</v>
      </c>
      <c r="Q272" s="70" t="s">
        <v>7224</v>
      </c>
      <c r="R272" s="70" t="s">
        <v>22</v>
      </c>
      <c r="S272" s="65" t="str">
        <f t="shared" si="12"/>
        <v xml:space="preserve"> SW1 </v>
      </c>
      <c r="T272" s="69" t="s">
        <v>19</v>
      </c>
      <c r="U272" s="69"/>
      <c r="V272" s="69"/>
      <c r="W272" s="69"/>
      <c r="X272" s="69"/>
      <c r="Y272" s="69"/>
      <c r="Z272" s="69"/>
      <c r="AA272" s="69"/>
      <c r="AB272" s="69"/>
      <c r="AC272" s="69"/>
      <c r="AD272" s="69"/>
      <c r="AE272" s="69"/>
      <c r="AF272" s="69"/>
      <c r="AG272" s="69"/>
      <c r="AH272" s="69"/>
      <c r="AI272" s="69"/>
      <c r="AJ272" s="69"/>
      <c r="AK272" s="69"/>
      <c r="AL272" s="69"/>
      <c r="AM272" s="70" t="s">
        <v>23</v>
      </c>
      <c r="AN272" s="63" t="str">
        <f>IF(ISNA(VLOOKUP(D272,[1]GRE_Tabela2!$A$4:$D$112,4,0)),"-",VLOOKUP(D272,[1]GRE_Tabela2!$A$4:$D$112,4,0))</f>
        <v>-</v>
      </c>
      <c r="AO272" s="68" t="s">
        <v>20</v>
      </c>
      <c r="AP272" s="68" t="s">
        <v>21</v>
      </c>
      <c r="AQ272" s="113">
        <v>112</v>
      </c>
      <c r="AR272" s="302" t="str">
        <f>IF(ISNA(VLOOKUP(AT272,[1]FISQ!$D$2:$J$1713,7,0)),"-",VLOOKUP(AT272,[1]FISQ!$D$2:$J$1713,7,0))</f>
        <v>-</v>
      </c>
      <c r="AS272" s="302" t="str">
        <f>IF(ISNA(VLOOKUP(AT272,[1]FISQ!$D$2:$J$1713,4,0)),"-",CONCATENATE("(",VLOOKUP(AT272,[1]FISQ!$D$2:$J$1713,4,0),")"))</f>
        <v>-</v>
      </c>
      <c r="AT272" s="71" t="s">
        <v>475</v>
      </c>
      <c r="AU272" s="38"/>
      <c r="AV272" s="38"/>
      <c r="AW272" s="38"/>
    </row>
    <row r="273" spans="1:49" ht="89.25">
      <c r="A273" s="33">
        <v>269</v>
      </c>
      <c r="B273" s="33" t="str">
        <f t="shared" si="13"/>
        <v>0402_-</v>
      </c>
      <c r="C273" s="33" t="str">
        <f t="shared" si="14"/>
        <v>1//-</v>
      </c>
      <c r="D273" s="61">
        <v>402</v>
      </c>
      <c r="E273" s="67" t="s">
        <v>476</v>
      </c>
      <c r="F273" s="395" t="s">
        <v>6551</v>
      </c>
      <c r="G273" s="62" t="str">
        <f>VLOOKUP(CONCATENATE(TEXT(I273,"0"),"_",TEXT(F273,"0")),[1]CodC!$A$2:$D$250,4,0)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73" s="395" t="s">
        <v>19</v>
      </c>
      <c r="I273" s="64">
        <v>1</v>
      </c>
      <c r="J273" s="64" t="s">
        <v>222</v>
      </c>
      <c r="K273" s="64" t="s">
        <v>19</v>
      </c>
      <c r="L273" s="64" t="s">
        <v>19</v>
      </c>
      <c r="M273" s="64"/>
      <c r="N273" s="64" t="s">
        <v>477</v>
      </c>
      <c r="O273" s="64" t="s">
        <v>477</v>
      </c>
      <c r="P273" s="113" t="s">
        <v>22431</v>
      </c>
      <c r="Q273" s="70" t="s">
        <v>7224</v>
      </c>
      <c r="R273" s="70" t="s">
        <v>22</v>
      </c>
      <c r="S273" s="65" t="str">
        <f t="shared" si="12"/>
        <v xml:space="preserve"> SW1 </v>
      </c>
      <c r="T273" s="68" t="s">
        <v>261</v>
      </c>
      <c r="U273" s="68"/>
      <c r="V273" s="63" t="s">
        <v>7163</v>
      </c>
      <c r="W273" s="68"/>
      <c r="X273" s="68"/>
      <c r="Y273" s="68"/>
      <c r="Z273" s="68"/>
      <c r="AA273" s="68"/>
      <c r="AB273" s="68"/>
      <c r="AC273" s="68"/>
      <c r="AD273" s="68"/>
      <c r="AE273" s="68"/>
      <c r="AF273" s="68"/>
      <c r="AG273" s="68"/>
      <c r="AH273" s="68"/>
      <c r="AI273" s="68"/>
      <c r="AJ273" s="68"/>
      <c r="AK273" s="68"/>
      <c r="AL273" s="68"/>
      <c r="AM273" s="70" t="s">
        <v>23</v>
      </c>
      <c r="AN273" s="63" t="str">
        <f>IF(ISNA(VLOOKUP(D273,[1]GRE_Tabela2!$A$4:$D$112,4,0)),"-",VLOOKUP(D273,[1]GRE_Tabela2!$A$4:$D$112,4,0))</f>
        <v>-</v>
      </c>
      <c r="AO273" s="68" t="s">
        <v>20</v>
      </c>
      <c r="AP273" s="68" t="s">
        <v>21</v>
      </c>
      <c r="AQ273" s="113">
        <v>112</v>
      </c>
      <c r="AR273" s="302" t="str">
        <f>IF(ISNA(VLOOKUP(AT273,[1]FISQ!$D$2:$J$1713,7,0)),"-",VLOOKUP(AT273,[1]FISQ!$D$2:$J$1713,7,0))</f>
        <v>-</v>
      </c>
      <c r="AS273" s="302" t="str">
        <f>IF(ISNA(VLOOKUP(AT273,[1]FISQ!$D$2:$J$1713,4,0)),"-",CONCATENATE("(",VLOOKUP(AT273,[1]FISQ!$D$2:$J$1713,4,0),")"))</f>
        <v>-</v>
      </c>
      <c r="AT273" s="71" t="s">
        <v>478</v>
      </c>
      <c r="AU273" s="38"/>
      <c r="AV273" s="38"/>
      <c r="AW273" s="38"/>
    </row>
    <row r="274" spans="1:49" ht="114.75">
      <c r="A274" s="33">
        <v>270</v>
      </c>
      <c r="B274" s="33" t="str">
        <f t="shared" si="13"/>
        <v>0403_-</v>
      </c>
      <c r="C274" s="33" t="str">
        <f t="shared" si="14"/>
        <v>1.4//-</v>
      </c>
      <c r="D274" s="61">
        <v>403</v>
      </c>
      <c r="E274" s="67" t="s">
        <v>129</v>
      </c>
      <c r="F274" s="395" t="s">
        <v>6549</v>
      </c>
      <c r="G274" s="62" t="str">
        <f>VLOOKUP(CONCATENATE(TEXT(I274,"0"),"_",TEXT(F274,"0")),[1]CodC!$A$2:$D$250,4,0)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74" s="395" t="s">
        <v>19</v>
      </c>
      <c r="I274" s="64">
        <v>1</v>
      </c>
      <c r="J274" s="64" t="s">
        <v>7242</v>
      </c>
      <c r="K274" s="69" t="s">
        <v>19</v>
      </c>
      <c r="L274" s="64" t="s">
        <v>19</v>
      </c>
      <c r="M274" s="64"/>
      <c r="N274" s="64" t="s">
        <v>19</v>
      </c>
      <c r="O274" s="64" t="s">
        <v>19</v>
      </c>
      <c r="P274" s="113" t="s">
        <v>22425</v>
      </c>
      <c r="Q274" s="70" t="s">
        <v>7228</v>
      </c>
      <c r="R274" s="70" t="s">
        <v>92</v>
      </c>
      <c r="S274" s="65" t="str">
        <f t="shared" si="12"/>
        <v xml:space="preserve"> SW1 </v>
      </c>
      <c r="T274" s="69" t="s">
        <v>19</v>
      </c>
      <c r="U274" s="69"/>
      <c r="V274" s="69"/>
      <c r="W274" s="69"/>
      <c r="X274" s="69"/>
      <c r="Y274" s="69"/>
      <c r="Z274" s="69"/>
      <c r="AA274" s="69"/>
      <c r="AB274" s="69"/>
      <c r="AC274" s="69"/>
      <c r="AD274" s="69"/>
      <c r="AE274" s="69"/>
      <c r="AF274" s="69"/>
      <c r="AG274" s="69"/>
      <c r="AH274" s="69"/>
      <c r="AI274" s="69"/>
      <c r="AJ274" s="69"/>
      <c r="AK274" s="69"/>
      <c r="AL274" s="69"/>
      <c r="AM274" s="70" t="s">
        <v>28</v>
      </c>
      <c r="AN274" s="63" t="str">
        <f>IF(ISNA(VLOOKUP(D274,[1]GRE_Tabela2!$A$4:$D$112,4,0)),"-",VLOOKUP(D274,[1]GRE_Tabela2!$A$4:$D$112,4,0))</f>
        <v>-</v>
      </c>
      <c r="AO274" s="68" t="s">
        <v>20</v>
      </c>
      <c r="AP274" s="68" t="s">
        <v>26</v>
      </c>
      <c r="AQ274" s="113">
        <v>114</v>
      </c>
      <c r="AR274" s="302" t="str">
        <f>IF(ISNA(VLOOKUP(AT274,[1]FISQ!$D$2:$J$1713,7,0)),"-",VLOOKUP(AT274,[1]FISQ!$D$2:$J$1713,7,0))</f>
        <v>-</v>
      </c>
      <c r="AS274" s="302" t="str">
        <f>IF(ISNA(VLOOKUP(AT274,[1]FISQ!$D$2:$J$1713,4,0)),"-",CONCATENATE("(",VLOOKUP(AT274,[1]FISQ!$D$2:$J$1713,4,0),")"))</f>
        <v>-</v>
      </c>
      <c r="AT274" s="71" t="s">
        <v>479</v>
      </c>
      <c r="AU274" s="38"/>
      <c r="AV274" s="38"/>
      <c r="AW274" s="38"/>
    </row>
    <row r="275" spans="1:49" ht="140.25">
      <c r="A275" s="33">
        <v>271</v>
      </c>
      <c r="B275" s="33" t="str">
        <f t="shared" si="13"/>
        <v>0404_-</v>
      </c>
      <c r="C275" s="33" t="str">
        <f t="shared" si="14"/>
        <v>1.4//-</v>
      </c>
      <c r="D275" s="61">
        <v>404</v>
      </c>
      <c r="E275" s="67" t="s">
        <v>129</v>
      </c>
      <c r="F275" s="395" t="s">
        <v>6555</v>
      </c>
      <c r="G275" s="62" t="str">
        <f>VLOOKUP(CONCATENATE(TEXT(I275,"0"),"_",TEXT(F275,"0")),[1]CodC!$A$2:$D$250,4,0)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75" s="395" t="s">
        <v>19</v>
      </c>
      <c r="I275" s="64">
        <v>1</v>
      </c>
      <c r="J275" s="64" t="s">
        <v>7242</v>
      </c>
      <c r="K275" s="69" t="s">
        <v>19</v>
      </c>
      <c r="L275" s="64" t="s">
        <v>19</v>
      </c>
      <c r="M275" s="64"/>
      <c r="N275" s="64" t="s">
        <v>19</v>
      </c>
      <c r="O275" s="64" t="s">
        <v>19</v>
      </c>
      <c r="P275" s="113" t="s">
        <v>22425</v>
      </c>
      <c r="Q275" s="70" t="s">
        <v>7226</v>
      </c>
      <c r="R275" s="70" t="s">
        <v>36</v>
      </c>
      <c r="S275" s="65" t="str">
        <f t="shared" si="12"/>
        <v xml:space="preserve"> SW1 </v>
      </c>
      <c r="T275" s="69" t="s">
        <v>19</v>
      </c>
      <c r="U275" s="69"/>
      <c r="V275" s="69"/>
      <c r="W275" s="69"/>
      <c r="X275" s="69"/>
      <c r="Y275" s="69"/>
      <c r="Z275" s="69"/>
      <c r="AA275" s="69"/>
      <c r="AB275" s="69"/>
      <c r="AC275" s="69"/>
      <c r="AD275" s="69"/>
      <c r="AE275" s="69"/>
      <c r="AF275" s="69"/>
      <c r="AG275" s="69"/>
      <c r="AH275" s="69"/>
      <c r="AI275" s="69"/>
      <c r="AJ275" s="69"/>
      <c r="AK275" s="69"/>
      <c r="AL275" s="69"/>
      <c r="AM275" s="70" t="s">
        <v>28</v>
      </c>
      <c r="AN275" s="63" t="str">
        <f>IF(ISNA(VLOOKUP(D275,[1]GRE_Tabela2!$A$4:$D$112,4,0)),"-",VLOOKUP(D275,[1]GRE_Tabela2!$A$4:$D$112,4,0))</f>
        <v>-</v>
      </c>
      <c r="AO275" s="68" t="s">
        <v>20</v>
      </c>
      <c r="AP275" s="68" t="s">
        <v>26</v>
      </c>
      <c r="AQ275" s="113">
        <v>114</v>
      </c>
      <c r="AR275" s="302" t="str">
        <f>IF(ISNA(VLOOKUP(AT275,[1]FISQ!$D$2:$J$1713,7,0)),"-",VLOOKUP(AT275,[1]FISQ!$D$2:$J$1713,7,0))</f>
        <v>-</v>
      </c>
      <c r="AS275" s="302" t="str">
        <f>IF(ISNA(VLOOKUP(AT275,[1]FISQ!$D$2:$J$1713,4,0)),"-",CONCATENATE("(",VLOOKUP(AT275,[1]FISQ!$D$2:$J$1713,4,0),")"))</f>
        <v>-</v>
      </c>
      <c r="AT275" s="71" t="s">
        <v>480</v>
      </c>
      <c r="AU275" s="38"/>
      <c r="AV275" s="38"/>
      <c r="AW275" s="38"/>
    </row>
    <row r="276" spans="1:49" ht="140.25">
      <c r="A276" s="33">
        <v>272</v>
      </c>
      <c r="B276" s="33" t="str">
        <f t="shared" si="13"/>
        <v>0405_-</v>
      </c>
      <c r="C276" s="33" t="str">
        <f t="shared" si="14"/>
        <v>1.4//-</v>
      </c>
      <c r="D276" s="61">
        <v>405</v>
      </c>
      <c r="E276" s="67" t="s">
        <v>79</v>
      </c>
      <c r="F276" s="395" t="s">
        <v>6555</v>
      </c>
      <c r="G276" s="62" t="str">
        <f>VLOOKUP(CONCATENATE(TEXT(I276,"0"),"_",TEXT(F276,"0")),[1]CodC!$A$2:$D$250,4,0)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276" s="395" t="s">
        <v>19</v>
      </c>
      <c r="I276" s="64">
        <v>1</v>
      </c>
      <c r="J276" s="64" t="s">
        <v>7242</v>
      </c>
      <c r="K276" s="69" t="s">
        <v>19</v>
      </c>
      <c r="L276" s="64" t="s">
        <v>19</v>
      </c>
      <c r="M276" s="64"/>
      <c r="N276" s="64" t="s">
        <v>19</v>
      </c>
      <c r="O276" s="64" t="s">
        <v>19</v>
      </c>
      <c r="P276" s="113" t="s">
        <v>22425</v>
      </c>
      <c r="Q276" s="70" t="s">
        <v>7226</v>
      </c>
      <c r="R276" s="70" t="s">
        <v>36</v>
      </c>
      <c r="S276" s="65" t="str">
        <f t="shared" si="12"/>
        <v xml:space="preserve"> SW1 </v>
      </c>
      <c r="T276" s="69" t="s">
        <v>19</v>
      </c>
      <c r="U276" s="69"/>
      <c r="V276" s="69"/>
      <c r="W276" s="69"/>
      <c r="X276" s="69"/>
      <c r="Y276" s="69"/>
      <c r="Z276" s="69"/>
      <c r="AA276" s="69"/>
      <c r="AB276" s="69"/>
      <c r="AC276" s="69"/>
      <c r="AD276" s="69"/>
      <c r="AE276" s="69"/>
      <c r="AF276" s="69"/>
      <c r="AG276" s="69"/>
      <c r="AH276" s="69"/>
      <c r="AI276" s="69"/>
      <c r="AJ276" s="69"/>
      <c r="AK276" s="69"/>
      <c r="AL276" s="69"/>
      <c r="AM276" s="70" t="s">
        <v>28</v>
      </c>
      <c r="AN276" s="63" t="str">
        <f>IF(ISNA(VLOOKUP(D276,[1]GRE_Tabela2!$A$4:$D$112,4,0)),"-",VLOOKUP(D276,[1]GRE_Tabela2!$A$4:$D$112,4,0))</f>
        <v>-</v>
      </c>
      <c r="AO276" s="68" t="s">
        <v>20</v>
      </c>
      <c r="AP276" s="68" t="s">
        <v>26</v>
      </c>
      <c r="AQ276" s="113">
        <v>114</v>
      </c>
      <c r="AR276" s="302" t="str">
        <f>IF(ISNA(VLOOKUP(AT276,[1]FISQ!$D$2:$J$1713,7,0)),"-",VLOOKUP(AT276,[1]FISQ!$D$2:$J$1713,7,0))</f>
        <v>-</v>
      </c>
      <c r="AS276" s="302" t="str">
        <f>IF(ISNA(VLOOKUP(AT276,[1]FISQ!$D$2:$J$1713,4,0)),"-",CONCATENATE("(",VLOOKUP(AT276,[1]FISQ!$D$2:$J$1713,4,0),")"))</f>
        <v>-</v>
      </c>
      <c r="AT276" s="71" t="s">
        <v>481</v>
      </c>
      <c r="AU276" s="38"/>
      <c r="AV276" s="38"/>
      <c r="AW276" s="38"/>
    </row>
    <row r="277" spans="1:49" ht="89.25">
      <c r="A277" s="33">
        <v>273</v>
      </c>
      <c r="B277" s="33" t="str">
        <f t="shared" si="13"/>
        <v>0406_-</v>
      </c>
      <c r="C277" s="33" t="str">
        <f t="shared" si="14"/>
        <v>1//-</v>
      </c>
      <c r="D277" s="61">
        <v>406</v>
      </c>
      <c r="E277" s="67" t="s">
        <v>482</v>
      </c>
      <c r="F277" s="395" t="s">
        <v>6562</v>
      </c>
      <c r="G277" s="62" t="str">
        <f>VLOOKUP(CONCATENATE(TEXT(I277,"0"),"_",TEXT(F277,"0")),[1]CodC!$A$2:$D$250,4,0)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277" s="395" t="s">
        <v>19</v>
      </c>
      <c r="I277" s="64">
        <v>1</v>
      </c>
      <c r="J277" s="64" t="s">
        <v>222</v>
      </c>
      <c r="K277" s="69" t="s">
        <v>19</v>
      </c>
      <c r="L277" s="64" t="s">
        <v>19</v>
      </c>
      <c r="M277" s="64"/>
      <c r="N277" s="64" t="s">
        <v>19</v>
      </c>
      <c r="O277" s="64" t="s">
        <v>19</v>
      </c>
      <c r="P277" s="113" t="s">
        <v>22431</v>
      </c>
      <c r="Q277" s="70" t="s">
        <v>7224</v>
      </c>
      <c r="R277" s="70" t="s">
        <v>22</v>
      </c>
      <c r="S277" s="65" t="str">
        <f t="shared" si="12"/>
        <v xml:space="preserve"> SW1 </v>
      </c>
      <c r="T277" s="69" t="s">
        <v>19</v>
      </c>
      <c r="U277" s="69"/>
      <c r="V277" s="69"/>
      <c r="W277" s="69"/>
      <c r="X277" s="69"/>
      <c r="Y277" s="69"/>
      <c r="Z277" s="69"/>
      <c r="AA277" s="69"/>
      <c r="AB277" s="69"/>
      <c r="AC277" s="69"/>
      <c r="AD277" s="69"/>
      <c r="AE277" s="69"/>
      <c r="AF277" s="69"/>
      <c r="AG277" s="69"/>
      <c r="AH277" s="69"/>
      <c r="AI277" s="69"/>
      <c r="AJ277" s="69"/>
      <c r="AK277" s="69"/>
      <c r="AL277" s="69"/>
      <c r="AM277" s="70" t="s">
        <v>23</v>
      </c>
      <c r="AN277" s="63" t="str">
        <f>IF(ISNA(VLOOKUP(D277,[1]GRE_Tabela2!$A$4:$D$112,4,0)),"-",VLOOKUP(D277,[1]GRE_Tabela2!$A$4:$D$112,4,0))</f>
        <v>-</v>
      </c>
      <c r="AO277" s="68" t="s">
        <v>20</v>
      </c>
      <c r="AP277" s="68" t="s">
        <v>21</v>
      </c>
      <c r="AQ277" s="113">
        <v>112</v>
      </c>
      <c r="AR277" s="302" t="str">
        <f>IF(ISNA(VLOOKUP(AT277,[1]FISQ!$D$2:$J$1713,7,0)),"-",VLOOKUP(AT277,[1]FISQ!$D$2:$J$1713,7,0))</f>
        <v>-</v>
      </c>
      <c r="AS277" s="302" t="str">
        <f>IF(ISNA(VLOOKUP(AT277,[1]FISQ!$D$2:$J$1713,4,0)),"-",CONCATENATE("(",VLOOKUP(AT277,[1]FISQ!$D$2:$J$1713,4,0),")"))</f>
        <v>-</v>
      </c>
      <c r="AT277" s="71" t="s">
        <v>483</v>
      </c>
      <c r="AU277" s="38"/>
      <c r="AV277" s="38"/>
      <c r="AW277" s="38"/>
    </row>
    <row r="278" spans="1:49" ht="89.25">
      <c r="A278" s="33">
        <v>274</v>
      </c>
      <c r="B278" s="33" t="str">
        <f t="shared" si="13"/>
        <v>0407_-</v>
      </c>
      <c r="C278" s="33" t="str">
        <f t="shared" si="14"/>
        <v>1.4//-</v>
      </c>
      <c r="D278" s="61">
        <v>407</v>
      </c>
      <c r="E278" s="67" t="s">
        <v>484</v>
      </c>
      <c r="F278" s="395" t="s">
        <v>5984</v>
      </c>
      <c r="G278" s="62" t="str">
        <f>VLOOKUP(CONCATENATE(TEXT(I278,"0"),"_",TEXT(F278,"0")),[1]CodC!$A$2:$D$250,4,0)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278" s="395" t="s">
        <v>19</v>
      </c>
      <c r="I278" s="64">
        <v>1</v>
      </c>
      <c r="J278" s="64" t="s">
        <v>7242</v>
      </c>
      <c r="K278" s="69" t="s">
        <v>19</v>
      </c>
      <c r="L278" s="64" t="s">
        <v>19</v>
      </c>
      <c r="M278" s="64"/>
      <c r="N278" s="64" t="s">
        <v>19</v>
      </c>
      <c r="O278" s="64" t="s">
        <v>19</v>
      </c>
      <c r="P278" s="113" t="s">
        <v>22425</v>
      </c>
      <c r="Q278" s="70" t="s">
        <v>7228</v>
      </c>
      <c r="R278" s="70" t="s">
        <v>92</v>
      </c>
      <c r="S278" s="65" t="str">
        <f t="shared" si="12"/>
        <v xml:space="preserve"> SW1 </v>
      </c>
      <c r="T278" s="69" t="s">
        <v>19</v>
      </c>
      <c r="U278" s="69"/>
      <c r="V278" s="69"/>
      <c r="W278" s="69"/>
      <c r="X278" s="69"/>
      <c r="Y278" s="69"/>
      <c r="Z278" s="69"/>
      <c r="AA278" s="69"/>
      <c r="AB278" s="69"/>
      <c r="AC278" s="69"/>
      <c r="AD278" s="69"/>
      <c r="AE278" s="69"/>
      <c r="AF278" s="69"/>
      <c r="AG278" s="69"/>
      <c r="AH278" s="69"/>
      <c r="AI278" s="69"/>
      <c r="AJ278" s="69"/>
      <c r="AK278" s="69"/>
      <c r="AL278" s="69"/>
      <c r="AM278" s="70" t="s">
        <v>23</v>
      </c>
      <c r="AN278" s="63" t="str">
        <f>IF(ISNA(VLOOKUP(D278,[1]GRE_Tabela2!$A$4:$D$112,4,0)),"-",VLOOKUP(D278,[1]GRE_Tabela2!$A$4:$D$112,4,0))</f>
        <v>-</v>
      </c>
      <c r="AO278" s="68" t="s">
        <v>20</v>
      </c>
      <c r="AP278" s="68" t="s">
        <v>21</v>
      </c>
      <c r="AQ278" s="113">
        <v>114</v>
      </c>
      <c r="AR278" s="302" t="str">
        <f>IF(ISNA(VLOOKUP(AT278,[1]FISQ!$D$2:$J$1713,7,0)),"-",VLOOKUP(AT278,[1]FISQ!$D$2:$J$1713,7,0))</f>
        <v>-</v>
      </c>
      <c r="AS278" s="302" t="str">
        <f>IF(ISNA(VLOOKUP(AT278,[1]FISQ!$D$2:$J$1713,4,0)),"-",CONCATENATE("(",VLOOKUP(AT278,[1]FISQ!$D$2:$J$1713,4,0),")"))</f>
        <v>-</v>
      </c>
      <c r="AT278" s="71" t="s">
        <v>485</v>
      </c>
      <c r="AU278" s="38"/>
      <c r="AV278" s="38"/>
      <c r="AW278" s="38"/>
    </row>
    <row r="279" spans="1:49" ht="89.25">
      <c r="A279" s="33">
        <v>275</v>
      </c>
      <c r="B279" s="33" t="str">
        <f t="shared" si="13"/>
        <v>0408_-</v>
      </c>
      <c r="C279" s="33" t="str">
        <f t="shared" si="14"/>
        <v>1//-</v>
      </c>
      <c r="D279" s="61">
        <v>408</v>
      </c>
      <c r="E279" s="67" t="s">
        <v>486</v>
      </c>
      <c r="F279" s="395" t="s">
        <v>6551</v>
      </c>
      <c r="G279" s="62" t="str">
        <f>VLOOKUP(CONCATENATE(TEXT(I279,"0"),"_",TEXT(F279,"0")),[1]CodC!$A$2:$D$250,4,0)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79" s="395" t="s">
        <v>19</v>
      </c>
      <c r="I279" s="64">
        <v>1</v>
      </c>
      <c r="J279" s="64" t="s">
        <v>222</v>
      </c>
      <c r="K279" s="69" t="s">
        <v>19</v>
      </c>
      <c r="L279" s="64" t="s">
        <v>19</v>
      </c>
      <c r="M279" s="64"/>
      <c r="N279" s="64" t="s">
        <v>19</v>
      </c>
      <c r="O279" s="64" t="s">
        <v>19</v>
      </c>
      <c r="P279" s="113" t="s">
        <v>22431</v>
      </c>
      <c r="Q279" s="70" t="s">
        <v>7225</v>
      </c>
      <c r="R279" s="70" t="s">
        <v>33</v>
      </c>
      <c r="S279" s="65" t="str">
        <f t="shared" si="12"/>
        <v xml:space="preserve"> SW1 </v>
      </c>
      <c r="T279" s="69" t="s">
        <v>19</v>
      </c>
      <c r="U279" s="69"/>
      <c r="V279" s="69"/>
      <c r="W279" s="69"/>
      <c r="X279" s="69"/>
      <c r="Y279" s="69"/>
      <c r="Z279" s="69"/>
      <c r="AA279" s="69"/>
      <c r="AB279" s="69"/>
      <c r="AC279" s="69"/>
      <c r="AD279" s="69"/>
      <c r="AE279" s="69"/>
      <c r="AF279" s="69"/>
      <c r="AG279" s="69"/>
      <c r="AH279" s="69"/>
      <c r="AI279" s="69"/>
      <c r="AJ279" s="69"/>
      <c r="AK279" s="69"/>
      <c r="AL279" s="69"/>
      <c r="AM279" s="70" t="s">
        <v>28</v>
      </c>
      <c r="AN279" s="63" t="str">
        <f>IF(ISNA(VLOOKUP(D279,[1]GRE_Tabela2!$A$4:$D$112,4,0)),"-",VLOOKUP(D279,[1]GRE_Tabela2!$A$4:$D$112,4,0))</f>
        <v>-</v>
      </c>
      <c r="AO279" s="68" t="s">
        <v>20</v>
      </c>
      <c r="AP279" s="68" t="s">
        <v>26</v>
      </c>
      <c r="AQ279" s="113">
        <v>112</v>
      </c>
      <c r="AR279" s="302" t="str">
        <f>IF(ISNA(VLOOKUP(AT279,[1]FISQ!$D$2:$J$1713,7,0)),"-",VLOOKUP(AT279,[1]FISQ!$D$2:$J$1713,7,0))</f>
        <v>-</v>
      </c>
      <c r="AS279" s="302" t="str">
        <f>IF(ISNA(VLOOKUP(AT279,[1]FISQ!$D$2:$J$1713,4,0)),"-",CONCATENATE("(",VLOOKUP(AT279,[1]FISQ!$D$2:$J$1713,4,0),")"))</f>
        <v>-</v>
      </c>
      <c r="AT279" s="71" t="s">
        <v>487</v>
      </c>
      <c r="AU279" s="38"/>
      <c r="AV279" s="38"/>
      <c r="AW279" s="38"/>
    </row>
    <row r="280" spans="1:49" ht="76.5">
      <c r="A280" s="33">
        <v>276</v>
      </c>
      <c r="B280" s="33" t="str">
        <f t="shared" si="13"/>
        <v>0409_-</v>
      </c>
      <c r="C280" s="33" t="str">
        <f t="shared" si="14"/>
        <v>1//-</v>
      </c>
      <c r="D280" s="61">
        <v>409</v>
      </c>
      <c r="E280" s="67" t="s">
        <v>486</v>
      </c>
      <c r="F280" s="395" t="s">
        <v>6559</v>
      </c>
      <c r="G280" s="62" t="str">
        <f>VLOOKUP(CONCATENATE(TEXT(I280,"0"),"_",TEXT(F280,"0")),[1]CodC!$A$2:$D$250,4,0)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80" s="395" t="s">
        <v>19</v>
      </c>
      <c r="I280" s="64">
        <v>1</v>
      </c>
      <c r="J280" s="64" t="s">
        <v>222</v>
      </c>
      <c r="K280" s="69" t="s">
        <v>19</v>
      </c>
      <c r="L280" s="64" t="s">
        <v>19</v>
      </c>
      <c r="M280" s="64"/>
      <c r="N280" s="64" t="s">
        <v>19</v>
      </c>
      <c r="O280" s="64" t="s">
        <v>19</v>
      </c>
      <c r="P280" s="113" t="s">
        <v>22431</v>
      </c>
      <c r="Q280" s="70" t="s">
        <v>7225</v>
      </c>
      <c r="R280" s="70" t="s">
        <v>33</v>
      </c>
      <c r="S280" s="65" t="str">
        <f t="shared" si="12"/>
        <v xml:space="preserve"> SW1 </v>
      </c>
      <c r="T280" s="69" t="s">
        <v>19</v>
      </c>
      <c r="U280" s="69"/>
      <c r="V280" s="69"/>
      <c r="W280" s="69"/>
      <c r="X280" s="69"/>
      <c r="Y280" s="69"/>
      <c r="Z280" s="69"/>
      <c r="AA280" s="69"/>
      <c r="AB280" s="69"/>
      <c r="AC280" s="69"/>
      <c r="AD280" s="69"/>
      <c r="AE280" s="69"/>
      <c r="AF280" s="69"/>
      <c r="AG280" s="69"/>
      <c r="AH280" s="69"/>
      <c r="AI280" s="69"/>
      <c r="AJ280" s="69"/>
      <c r="AK280" s="69"/>
      <c r="AL280" s="69"/>
      <c r="AM280" s="70" t="s">
        <v>28</v>
      </c>
      <c r="AN280" s="63" t="str">
        <f>IF(ISNA(VLOOKUP(D280,[1]GRE_Tabela2!$A$4:$D$112,4,0)),"-",VLOOKUP(D280,[1]GRE_Tabela2!$A$4:$D$112,4,0))</f>
        <v>-</v>
      </c>
      <c r="AO280" s="68" t="s">
        <v>20</v>
      </c>
      <c r="AP280" s="68" t="s">
        <v>26</v>
      </c>
      <c r="AQ280" s="113">
        <v>112</v>
      </c>
      <c r="AR280" s="302" t="str">
        <f>IF(ISNA(VLOOKUP(AT280,[1]FISQ!$D$2:$J$1713,7,0)),"-",VLOOKUP(AT280,[1]FISQ!$D$2:$J$1713,7,0))</f>
        <v>-</v>
      </c>
      <c r="AS280" s="302" t="str">
        <f>IF(ISNA(VLOOKUP(AT280,[1]FISQ!$D$2:$J$1713,4,0)),"-",CONCATENATE("(",VLOOKUP(AT280,[1]FISQ!$D$2:$J$1713,4,0),")"))</f>
        <v>-</v>
      </c>
      <c r="AT280" s="71" t="s">
        <v>488</v>
      </c>
      <c r="AU280" s="38"/>
      <c r="AV280" s="38"/>
      <c r="AW280" s="38"/>
    </row>
    <row r="281" spans="1:49" ht="114.75">
      <c r="A281" s="33">
        <v>277</v>
      </c>
      <c r="B281" s="33" t="str">
        <f t="shared" si="13"/>
        <v>0410_-</v>
      </c>
      <c r="C281" s="33" t="str">
        <f t="shared" si="14"/>
        <v>1.4//-</v>
      </c>
      <c r="D281" s="61">
        <v>410</v>
      </c>
      <c r="E281" s="67" t="s">
        <v>486</v>
      </c>
      <c r="F281" s="395" t="s">
        <v>6563</v>
      </c>
      <c r="G281" s="62" t="str">
        <f>VLOOKUP(CONCATENATE(TEXT(I281,"0"),"_",TEXT(F281,"0")),[1]CodC!$A$2:$D$250,4,0)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81" s="395" t="s">
        <v>19</v>
      </c>
      <c r="I281" s="64">
        <v>1</v>
      </c>
      <c r="J281" s="64" t="s">
        <v>7242</v>
      </c>
      <c r="K281" s="69" t="s">
        <v>19</v>
      </c>
      <c r="L281" s="64" t="s">
        <v>19</v>
      </c>
      <c r="M281" s="64"/>
      <c r="N281" s="64" t="s">
        <v>19</v>
      </c>
      <c r="O281" s="64" t="s">
        <v>19</v>
      </c>
      <c r="P281" s="113" t="s">
        <v>22425</v>
      </c>
      <c r="Q281" s="70" t="s">
        <v>7228</v>
      </c>
      <c r="R281" s="70" t="s">
        <v>92</v>
      </c>
      <c r="S281" s="65" t="str">
        <f t="shared" si="12"/>
        <v xml:space="preserve"> SW1 </v>
      </c>
      <c r="T281" s="69" t="s">
        <v>19</v>
      </c>
      <c r="U281" s="69"/>
      <c r="V281" s="69"/>
      <c r="W281" s="69"/>
      <c r="X281" s="69"/>
      <c r="Y281" s="69"/>
      <c r="Z281" s="69"/>
      <c r="AA281" s="69"/>
      <c r="AB281" s="69"/>
      <c r="AC281" s="69"/>
      <c r="AD281" s="69"/>
      <c r="AE281" s="69"/>
      <c r="AF281" s="69"/>
      <c r="AG281" s="69"/>
      <c r="AH281" s="69"/>
      <c r="AI281" s="69"/>
      <c r="AJ281" s="69"/>
      <c r="AK281" s="69"/>
      <c r="AL281" s="69"/>
      <c r="AM281" s="70" t="s">
        <v>28</v>
      </c>
      <c r="AN281" s="63" t="str">
        <f>IF(ISNA(VLOOKUP(D281,[1]GRE_Tabela2!$A$4:$D$112,4,0)),"-",VLOOKUP(D281,[1]GRE_Tabela2!$A$4:$D$112,4,0))</f>
        <v>-</v>
      </c>
      <c r="AO281" s="68" t="s">
        <v>20</v>
      </c>
      <c r="AP281" s="68" t="s">
        <v>26</v>
      </c>
      <c r="AQ281" s="113">
        <v>114</v>
      </c>
      <c r="AR281" s="302" t="str">
        <f>IF(ISNA(VLOOKUP(AT281,[1]FISQ!$D$2:$J$1713,7,0)),"-",VLOOKUP(AT281,[1]FISQ!$D$2:$J$1713,7,0))</f>
        <v>-</v>
      </c>
      <c r="AS281" s="302" t="str">
        <f>IF(ISNA(VLOOKUP(AT281,[1]FISQ!$D$2:$J$1713,4,0)),"-",CONCATENATE("(",VLOOKUP(AT281,[1]FISQ!$D$2:$J$1713,4,0),")"))</f>
        <v>-</v>
      </c>
      <c r="AT281" s="71" t="s">
        <v>489</v>
      </c>
      <c r="AU281" s="38"/>
      <c r="AV281" s="38"/>
      <c r="AW281" s="38"/>
    </row>
    <row r="282" spans="1:49" ht="89.25">
      <c r="A282" s="33">
        <v>278</v>
      </c>
      <c r="B282" s="33" t="str">
        <f t="shared" si="13"/>
        <v>0411_-</v>
      </c>
      <c r="C282" s="33" t="str">
        <f t="shared" si="14"/>
        <v>1//-</v>
      </c>
      <c r="D282" s="61">
        <v>411</v>
      </c>
      <c r="E282" s="72" t="s">
        <v>490</v>
      </c>
      <c r="F282" s="395" t="s">
        <v>6551</v>
      </c>
      <c r="G282" s="62" t="str">
        <f>VLOOKUP(CONCATENATE(TEXT(I282,"0"),"_",TEXT(F282,"0")),[1]CodC!$A$2:$D$250,4,0)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282" s="395" t="s">
        <v>19</v>
      </c>
      <c r="I282" s="64">
        <v>1</v>
      </c>
      <c r="J282" s="64" t="s">
        <v>222</v>
      </c>
      <c r="K282" s="69" t="s">
        <v>19</v>
      </c>
      <c r="L282" s="64" t="s">
        <v>19</v>
      </c>
      <c r="M282" s="64"/>
      <c r="N282" s="64" t="s">
        <v>491</v>
      </c>
      <c r="O282" s="64" t="s">
        <v>491</v>
      </c>
      <c r="P282" s="113" t="s">
        <v>22431</v>
      </c>
      <c r="Q282" s="70" t="s">
        <v>7224</v>
      </c>
      <c r="R282" s="70" t="s">
        <v>22</v>
      </c>
      <c r="S282" s="65" t="str">
        <f t="shared" si="12"/>
        <v xml:space="preserve"> SW1 </v>
      </c>
      <c r="T282" s="69" t="s">
        <v>19</v>
      </c>
      <c r="U282" s="69"/>
      <c r="V282" s="69"/>
      <c r="W282" s="69"/>
      <c r="X282" s="69"/>
      <c r="Y282" s="69"/>
      <c r="Z282" s="69"/>
      <c r="AA282" s="69"/>
      <c r="AB282" s="69"/>
      <c r="AC282" s="69"/>
      <c r="AD282" s="69"/>
      <c r="AE282" s="69"/>
      <c r="AF282" s="69"/>
      <c r="AG282" s="69"/>
      <c r="AH282" s="69"/>
      <c r="AI282" s="69"/>
      <c r="AJ282" s="69"/>
      <c r="AK282" s="69"/>
      <c r="AL282" s="69"/>
      <c r="AM282" s="70" t="s">
        <v>23</v>
      </c>
      <c r="AN282" s="63" t="str">
        <f>IF(ISNA(VLOOKUP(D282,[1]GRE_Tabela2!$A$4:$D$112,4,0)),"-",VLOOKUP(D282,[1]GRE_Tabela2!$A$4:$D$112,4,0))</f>
        <v>-</v>
      </c>
      <c r="AO282" s="68" t="s">
        <v>20</v>
      </c>
      <c r="AP282" s="68" t="s">
        <v>21</v>
      </c>
      <c r="AQ282" s="113">
        <v>112</v>
      </c>
      <c r="AR282" s="302" t="str">
        <f>IF(ISNA(VLOOKUP(AT282,[1]FISQ!$D$2:$J$1713,7,0)),"-",VLOOKUP(AT282,[1]FISQ!$D$2:$J$1713,7,0))</f>
        <v>1576 </v>
      </c>
      <c r="AS282" s="302" t="str">
        <f>IF(ISNA(VLOOKUP(AT282,[1]FISQ!$D$2:$J$1713,4,0)),"-",CONCATENATE("(",VLOOKUP(AT282,[1]FISQ!$D$2:$J$1713,4,0),")"))</f>
        <v>(1)</v>
      </c>
      <c r="AT282" s="71" t="s">
        <v>492</v>
      </c>
      <c r="AU282" s="38"/>
      <c r="AV282" s="38"/>
      <c r="AW282" s="38"/>
    </row>
    <row r="283" spans="1:49" ht="102">
      <c r="A283" s="33">
        <v>279</v>
      </c>
      <c r="B283" s="33" t="str">
        <f t="shared" si="13"/>
        <v>0412_-</v>
      </c>
      <c r="C283" s="33" t="str">
        <f t="shared" si="14"/>
        <v>1.4//-</v>
      </c>
      <c r="D283" s="61">
        <v>412</v>
      </c>
      <c r="E283" s="67" t="s">
        <v>25</v>
      </c>
      <c r="F283" s="395" t="s">
        <v>6579</v>
      </c>
      <c r="G283" s="62" t="str">
        <f>VLOOKUP(CONCATENATE(TEXT(I283,"0"),"_",TEXT(F283,"0")),[1]CodC!$A$2:$D$250,4,0)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sem meios de iniciação, com carga propulsora (que não contenha um líquido ou um gel inflamáveis ou líquidos hipergólicos).</v>
      </c>
      <c r="H283" s="395" t="s">
        <v>19</v>
      </c>
      <c r="I283" s="64">
        <v>1</v>
      </c>
      <c r="J283" s="64" t="s">
        <v>7242</v>
      </c>
      <c r="K283" s="69" t="s">
        <v>19</v>
      </c>
      <c r="L283" s="64" t="s">
        <v>19</v>
      </c>
      <c r="M283" s="64"/>
      <c r="N283" s="64" t="s">
        <v>19</v>
      </c>
      <c r="O283" s="64" t="s">
        <v>19</v>
      </c>
      <c r="P283" s="113" t="s">
        <v>22425</v>
      </c>
      <c r="Q283" s="70" t="s">
        <v>7225</v>
      </c>
      <c r="R283" s="70" t="s">
        <v>33</v>
      </c>
      <c r="S283" s="65" t="str">
        <f t="shared" si="12"/>
        <v xml:space="preserve"> SW1 </v>
      </c>
      <c r="T283" s="69" t="s">
        <v>19</v>
      </c>
      <c r="U283" s="69"/>
      <c r="V283" s="69"/>
      <c r="W283" s="69"/>
      <c r="X283" s="69"/>
      <c r="Y283" s="69"/>
      <c r="Z283" s="69"/>
      <c r="AA283" s="69"/>
      <c r="AB283" s="69"/>
      <c r="AC283" s="69"/>
      <c r="AD283" s="69"/>
      <c r="AE283" s="69"/>
      <c r="AF283" s="69"/>
      <c r="AG283" s="69"/>
      <c r="AH283" s="69"/>
      <c r="AI283" s="69"/>
      <c r="AJ283" s="69"/>
      <c r="AK283" s="69"/>
      <c r="AL283" s="69"/>
      <c r="AM283" s="70" t="s">
        <v>28</v>
      </c>
      <c r="AN283" s="63" t="str">
        <f>IF(ISNA(VLOOKUP(D283,[1]GRE_Tabela2!$A$4:$D$112,4,0)),"-",VLOOKUP(D283,[1]GRE_Tabela2!$A$4:$D$112,4,0))</f>
        <v>-</v>
      </c>
      <c r="AO283" s="68" t="s">
        <v>20</v>
      </c>
      <c r="AP283" s="68" t="s">
        <v>26</v>
      </c>
      <c r="AQ283" s="113">
        <v>114</v>
      </c>
      <c r="AR283" s="302" t="str">
        <f>IF(ISNA(VLOOKUP(AT283,[1]FISQ!$D$2:$J$1713,7,0)),"-",VLOOKUP(AT283,[1]FISQ!$D$2:$J$1713,7,0))</f>
        <v>-</v>
      </c>
      <c r="AS283" s="302" t="str">
        <f>IF(ISNA(VLOOKUP(AT283,[1]FISQ!$D$2:$J$1713,4,0)),"-",CONCATENATE("(",VLOOKUP(AT283,[1]FISQ!$D$2:$J$1713,4,0),")"))</f>
        <v>-</v>
      </c>
      <c r="AT283" s="71" t="s">
        <v>493</v>
      </c>
      <c r="AU283" s="38"/>
      <c r="AV283" s="38"/>
      <c r="AW283" s="38"/>
    </row>
    <row r="284" spans="1:49" ht="51">
      <c r="A284" s="33">
        <v>280</v>
      </c>
      <c r="B284" s="33" t="str">
        <f t="shared" si="13"/>
        <v>0413_-</v>
      </c>
      <c r="C284" s="33" t="str">
        <f t="shared" si="14"/>
        <v>1//-</v>
      </c>
      <c r="D284" s="61">
        <v>413</v>
      </c>
      <c r="E284" s="67" t="s">
        <v>6092</v>
      </c>
      <c r="F284" s="395" t="s">
        <v>6573</v>
      </c>
      <c r="G284" s="62" t="str">
        <f>VLOOKUP(CONCATENATE(TEXT(I284,"0"),"_",TEXT(F284,"0")),[1]CodC!$A$2:$D$250,4,0)</f>
        <v>Matérias e objetos que apresentam um perigo de projeções sem perigo de explosão em massa.
Matéria explosiva propulsora ou outra matéria explosiva deflagrante ou objeto que contém uma tal matéria explosiva.</v>
      </c>
      <c r="H284" s="395" t="s">
        <v>19</v>
      </c>
      <c r="I284" s="64">
        <v>1</v>
      </c>
      <c r="J284" s="64" t="s">
        <v>222</v>
      </c>
      <c r="K284" s="69" t="s">
        <v>19</v>
      </c>
      <c r="L284" s="64" t="s">
        <v>19</v>
      </c>
      <c r="M284" s="64"/>
      <c r="N284" s="64" t="s">
        <v>19</v>
      </c>
      <c r="O284" s="64" t="s">
        <v>19</v>
      </c>
      <c r="P284" s="113" t="s">
        <v>22431</v>
      </c>
      <c r="Q284" s="70" t="s">
        <v>7225</v>
      </c>
      <c r="R284" s="70" t="s">
        <v>33</v>
      </c>
      <c r="S284" s="65" t="str">
        <f t="shared" si="12"/>
        <v xml:space="preserve"> SW1 </v>
      </c>
      <c r="T284" s="69" t="s">
        <v>19</v>
      </c>
      <c r="U284" s="69"/>
      <c r="V284" s="69"/>
      <c r="W284" s="69"/>
      <c r="X284" s="69"/>
      <c r="Y284" s="69"/>
      <c r="Z284" s="69"/>
      <c r="AA284" s="69"/>
      <c r="AB284" s="69"/>
      <c r="AC284" s="69"/>
      <c r="AD284" s="69"/>
      <c r="AE284" s="69"/>
      <c r="AF284" s="69"/>
      <c r="AG284" s="69"/>
      <c r="AH284" s="69"/>
      <c r="AI284" s="69"/>
      <c r="AJ284" s="69"/>
      <c r="AK284" s="69"/>
      <c r="AL284" s="69"/>
      <c r="AM284" s="70" t="s">
        <v>28</v>
      </c>
      <c r="AN284" s="63" t="str">
        <f>IF(ISNA(VLOOKUP(D284,[1]GRE_Tabela2!$A$4:$D$112,4,0)),"-",VLOOKUP(D284,[1]GRE_Tabela2!$A$4:$D$112,4,0))</f>
        <v>-</v>
      </c>
      <c r="AO284" s="68" t="s">
        <v>20</v>
      </c>
      <c r="AP284" s="68" t="s">
        <v>26</v>
      </c>
      <c r="AQ284" s="113">
        <v>112</v>
      </c>
      <c r="AR284" s="302" t="str">
        <f>IF(ISNA(VLOOKUP(AT284,[1]FISQ!$D$2:$J$1713,7,0)),"-",VLOOKUP(AT284,[1]FISQ!$D$2:$J$1713,7,0))</f>
        <v>-</v>
      </c>
      <c r="AS284" s="302" t="str">
        <f>IF(ISNA(VLOOKUP(AT284,[1]FISQ!$D$2:$J$1713,4,0)),"-",CONCATENATE("(",VLOOKUP(AT284,[1]FISQ!$D$2:$J$1713,4,0),")"))</f>
        <v>-</v>
      </c>
      <c r="AT284" s="71" t="s">
        <v>494</v>
      </c>
      <c r="AU284" s="38"/>
      <c r="AV284" s="38"/>
      <c r="AW284" s="38"/>
    </row>
    <row r="285" spans="1:49" ht="51">
      <c r="A285" s="33">
        <v>281</v>
      </c>
      <c r="B285" s="33" t="str">
        <f t="shared" si="13"/>
        <v>0414_-</v>
      </c>
      <c r="C285" s="33" t="str">
        <f t="shared" si="14"/>
        <v>1//-</v>
      </c>
      <c r="D285" s="61">
        <v>414</v>
      </c>
      <c r="E285" s="67" t="s">
        <v>288</v>
      </c>
      <c r="F285" s="395" t="s">
        <v>6573</v>
      </c>
      <c r="G285" s="62" t="str">
        <f>VLOOKUP(CONCATENATE(TEXT(I285,"0"),"_",TEXT(F285,"0")),[1]CodC!$A$2:$D$250,4,0)</f>
        <v>Matérias e objetos que apresentam um perigo de projeções sem perigo de explosão em massa.
Matéria explosiva propulsora ou outra matéria explosiva deflagrante ou objeto que contém uma tal matéria explosiva.</v>
      </c>
      <c r="H285" s="395" t="s">
        <v>19</v>
      </c>
      <c r="I285" s="64">
        <v>1</v>
      </c>
      <c r="J285" s="64" t="s">
        <v>222</v>
      </c>
      <c r="K285" s="69" t="s">
        <v>19</v>
      </c>
      <c r="L285" s="64" t="s">
        <v>19</v>
      </c>
      <c r="M285" s="64"/>
      <c r="N285" s="64" t="s">
        <v>19</v>
      </c>
      <c r="O285" s="64" t="s">
        <v>19</v>
      </c>
      <c r="P285" s="113" t="s">
        <v>22431</v>
      </c>
      <c r="Q285" s="70" t="s">
        <v>7225</v>
      </c>
      <c r="R285" s="70" t="s">
        <v>33</v>
      </c>
      <c r="S285" s="65" t="str">
        <f t="shared" si="12"/>
        <v xml:space="preserve"> SW1 </v>
      </c>
      <c r="T285" s="69" t="s">
        <v>19</v>
      </c>
      <c r="U285" s="69"/>
      <c r="V285" s="69"/>
      <c r="W285" s="69"/>
      <c r="X285" s="69"/>
      <c r="Y285" s="69"/>
      <c r="Z285" s="69"/>
      <c r="AA285" s="69"/>
      <c r="AB285" s="69"/>
      <c r="AC285" s="69"/>
      <c r="AD285" s="69"/>
      <c r="AE285" s="69"/>
      <c r="AF285" s="69"/>
      <c r="AG285" s="69"/>
      <c r="AH285" s="69"/>
      <c r="AI285" s="69"/>
      <c r="AJ285" s="69"/>
      <c r="AK285" s="69"/>
      <c r="AL285" s="69"/>
      <c r="AM285" s="70" t="s">
        <v>28</v>
      </c>
      <c r="AN285" s="63" t="str">
        <f>IF(ISNA(VLOOKUP(D285,[1]GRE_Tabela2!$A$4:$D$112,4,0)),"-",VLOOKUP(D285,[1]GRE_Tabela2!$A$4:$D$112,4,0))</f>
        <v>-</v>
      </c>
      <c r="AO285" s="68" t="s">
        <v>20</v>
      </c>
      <c r="AP285" s="68" t="s">
        <v>26</v>
      </c>
      <c r="AQ285" s="113">
        <v>112</v>
      </c>
      <c r="AR285" s="302" t="str">
        <f>IF(ISNA(VLOOKUP(AT285,[1]FISQ!$D$2:$J$1713,7,0)),"-",VLOOKUP(AT285,[1]FISQ!$D$2:$J$1713,7,0))</f>
        <v>-</v>
      </c>
      <c r="AS285" s="302" t="str">
        <f>IF(ISNA(VLOOKUP(AT285,[1]FISQ!$D$2:$J$1713,4,0)),"-",CONCATENATE("(",VLOOKUP(AT285,[1]FISQ!$D$2:$J$1713,4,0),")"))</f>
        <v>-</v>
      </c>
      <c r="AT285" s="71" t="s">
        <v>495</v>
      </c>
      <c r="AU285" s="38"/>
      <c r="AV285" s="38"/>
      <c r="AW285" s="38"/>
    </row>
    <row r="286" spans="1:49" ht="51">
      <c r="A286" s="33">
        <v>282</v>
      </c>
      <c r="B286" s="33" t="str">
        <f t="shared" si="13"/>
        <v>0415_-</v>
      </c>
      <c r="C286" s="33" t="str">
        <f t="shared" si="14"/>
        <v>1//-</v>
      </c>
      <c r="D286" s="61">
        <v>415</v>
      </c>
      <c r="E286" s="67" t="s">
        <v>496</v>
      </c>
      <c r="F286" s="395" t="s">
        <v>6573</v>
      </c>
      <c r="G286" s="62" t="str">
        <f>VLOOKUP(CONCATENATE(TEXT(I286,"0"),"_",TEXT(F286,"0")),[1]CodC!$A$2:$D$250,4,0)</f>
        <v>Matérias e objetos que apresentam um perigo de projeções sem perigo de explosão em massa.
Matéria explosiva propulsora ou outra matéria explosiva deflagrante ou objeto que contém uma tal matéria explosiva.</v>
      </c>
      <c r="H286" s="395" t="s">
        <v>19</v>
      </c>
      <c r="I286" s="64">
        <v>1</v>
      </c>
      <c r="J286" s="64" t="s">
        <v>222</v>
      </c>
      <c r="K286" s="69" t="s">
        <v>19</v>
      </c>
      <c r="L286" s="64" t="s">
        <v>19</v>
      </c>
      <c r="M286" s="64"/>
      <c r="N286" s="64" t="s">
        <v>19</v>
      </c>
      <c r="O286" s="64" t="s">
        <v>19</v>
      </c>
      <c r="P286" s="113" t="s">
        <v>22431</v>
      </c>
      <c r="Q286" s="70" t="s">
        <v>7225</v>
      </c>
      <c r="R286" s="70" t="s">
        <v>33</v>
      </c>
      <c r="S286" s="65" t="str">
        <f t="shared" si="12"/>
        <v xml:space="preserve"> SW1 </v>
      </c>
      <c r="T286" s="69" t="s">
        <v>19</v>
      </c>
      <c r="U286" s="69"/>
      <c r="V286" s="69"/>
      <c r="W286" s="69"/>
      <c r="X286" s="69"/>
      <c r="Y286" s="69"/>
      <c r="Z286" s="69"/>
      <c r="AA286" s="69"/>
      <c r="AB286" s="69"/>
      <c r="AC286" s="69"/>
      <c r="AD286" s="69"/>
      <c r="AE286" s="69"/>
      <c r="AF286" s="69"/>
      <c r="AG286" s="69"/>
      <c r="AH286" s="69"/>
      <c r="AI286" s="69"/>
      <c r="AJ286" s="69"/>
      <c r="AK286" s="69"/>
      <c r="AL286" s="69"/>
      <c r="AM286" s="70" t="s">
        <v>28</v>
      </c>
      <c r="AN286" s="63" t="str">
        <f>IF(ISNA(VLOOKUP(D286,[1]GRE_Tabela2!$A$4:$D$112,4,0)),"-",VLOOKUP(D286,[1]GRE_Tabela2!$A$4:$D$112,4,0))</f>
        <v>-</v>
      </c>
      <c r="AO286" s="68" t="s">
        <v>20</v>
      </c>
      <c r="AP286" s="68" t="s">
        <v>26</v>
      </c>
      <c r="AQ286" s="113">
        <v>112</v>
      </c>
      <c r="AR286" s="302" t="str">
        <f>IF(ISNA(VLOOKUP(AT286,[1]FISQ!$D$2:$J$1713,7,0)),"-",VLOOKUP(AT286,[1]FISQ!$D$2:$J$1713,7,0))</f>
        <v>-</v>
      </c>
      <c r="AS286" s="302" t="str">
        <f>IF(ISNA(VLOOKUP(AT286,[1]FISQ!$D$2:$J$1713,4,0)),"-",CONCATENATE("(",VLOOKUP(AT286,[1]FISQ!$D$2:$J$1713,4,0),")"))</f>
        <v>-</v>
      </c>
      <c r="AT286" s="71" t="s">
        <v>497</v>
      </c>
      <c r="AU286" s="38"/>
      <c r="AV286" s="38"/>
      <c r="AW286" s="38"/>
    </row>
    <row r="287" spans="1:49" ht="89.25">
      <c r="A287" s="33">
        <v>283</v>
      </c>
      <c r="B287" s="33" t="str">
        <f t="shared" si="13"/>
        <v>0417_-</v>
      </c>
      <c r="C287" s="33" t="str">
        <f t="shared" si="14"/>
        <v>1//-</v>
      </c>
      <c r="D287" s="61">
        <v>417</v>
      </c>
      <c r="E287" s="67" t="s">
        <v>6076</v>
      </c>
      <c r="F287" s="395" t="s">
        <v>6562</v>
      </c>
      <c r="G287" s="62" t="str">
        <f>VLOOKUP(CONCATENATE(TEXT(I287,"0"),"_",TEXT(F287,"0")),[1]CodC!$A$2:$D$250,4,0)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287" s="395" t="s">
        <v>19</v>
      </c>
      <c r="I287" s="64">
        <v>1</v>
      </c>
      <c r="J287" s="64" t="s">
        <v>222</v>
      </c>
      <c r="K287" s="69" t="s">
        <v>19</v>
      </c>
      <c r="L287" s="64" t="s">
        <v>19</v>
      </c>
      <c r="M287" s="64"/>
      <c r="N287" s="64" t="s">
        <v>19</v>
      </c>
      <c r="O287" s="64" t="s">
        <v>19</v>
      </c>
      <c r="P287" s="113" t="s">
        <v>22431</v>
      </c>
      <c r="Q287" s="70" t="s">
        <v>7225</v>
      </c>
      <c r="R287" s="70" t="s">
        <v>33</v>
      </c>
      <c r="S287" s="65" t="str">
        <f t="shared" si="12"/>
        <v xml:space="preserve"> SW1 </v>
      </c>
      <c r="T287" s="69" t="s">
        <v>19</v>
      </c>
      <c r="U287" s="69"/>
      <c r="V287" s="69"/>
      <c r="W287" s="69"/>
      <c r="X287" s="69"/>
      <c r="Y287" s="69"/>
      <c r="Z287" s="69"/>
      <c r="AA287" s="69"/>
      <c r="AB287" s="69"/>
      <c r="AC287" s="69"/>
      <c r="AD287" s="69"/>
      <c r="AE287" s="69"/>
      <c r="AF287" s="69"/>
      <c r="AG287" s="69"/>
      <c r="AH287" s="69"/>
      <c r="AI287" s="69"/>
      <c r="AJ287" s="69"/>
      <c r="AK287" s="69"/>
      <c r="AL287" s="69"/>
      <c r="AM287" s="70" t="s">
        <v>28</v>
      </c>
      <c r="AN287" s="63" t="str">
        <f>IF(ISNA(VLOOKUP(D287,[1]GRE_Tabela2!$A$4:$D$112,4,0)),"-",VLOOKUP(D287,[1]GRE_Tabela2!$A$4:$D$112,4,0))</f>
        <v>-</v>
      </c>
      <c r="AO287" s="68" t="s">
        <v>20</v>
      </c>
      <c r="AP287" s="68" t="s">
        <v>26</v>
      </c>
      <c r="AQ287" s="113">
        <v>112</v>
      </c>
      <c r="AR287" s="302" t="str">
        <f>IF(ISNA(VLOOKUP(AT287,[1]FISQ!$D$2:$J$1713,7,0)),"-",VLOOKUP(AT287,[1]FISQ!$D$2:$J$1713,7,0))</f>
        <v>-</v>
      </c>
      <c r="AS287" s="302" t="str">
        <f>IF(ISNA(VLOOKUP(AT287,[1]FISQ!$D$2:$J$1713,4,0)),"-",CONCATENATE("(",VLOOKUP(AT287,[1]FISQ!$D$2:$J$1713,4,0),")"))</f>
        <v>-</v>
      </c>
      <c r="AT287" s="71" t="s">
        <v>498</v>
      </c>
      <c r="AU287" s="38"/>
      <c r="AV287" s="38"/>
      <c r="AW287" s="38"/>
    </row>
    <row r="288" spans="1:49" ht="89.25">
      <c r="A288" s="33">
        <v>284</v>
      </c>
      <c r="B288" s="33" t="str">
        <f t="shared" si="13"/>
        <v>0418_-</v>
      </c>
      <c r="C288" s="33" t="str">
        <f t="shared" si="14"/>
        <v>1//-</v>
      </c>
      <c r="D288" s="61">
        <v>418</v>
      </c>
      <c r="E288" s="67" t="s">
        <v>127</v>
      </c>
      <c r="F288" s="395" t="s">
        <v>6560</v>
      </c>
      <c r="G288" s="62" t="str">
        <f>VLOOKUP(CONCATENATE(TEXT(I288,"0"),"_",TEXT(F288,"0")),[1]CodC!$A$2:$D$250,4,0)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88" s="395" t="s">
        <v>19</v>
      </c>
      <c r="I288" s="64">
        <v>1</v>
      </c>
      <c r="J288" s="64" t="s">
        <v>222</v>
      </c>
      <c r="K288" s="69" t="s">
        <v>19</v>
      </c>
      <c r="L288" s="64" t="s">
        <v>19</v>
      </c>
      <c r="M288" s="64"/>
      <c r="N288" s="64" t="s">
        <v>19</v>
      </c>
      <c r="O288" s="64" t="s">
        <v>19</v>
      </c>
      <c r="P288" s="113" t="s">
        <v>22431</v>
      </c>
      <c r="Q288" s="70" t="s">
        <v>7225</v>
      </c>
      <c r="R288" s="70" t="s">
        <v>33</v>
      </c>
      <c r="S288" s="65" t="str">
        <f t="shared" si="12"/>
        <v xml:space="preserve"> SW1 </v>
      </c>
      <c r="T288" s="69" t="s">
        <v>19</v>
      </c>
      <c r="U288" s="69"/>
      <c r="V288" s="69"/>
      <c r="W288" s="69"/>
      <c r="X288" s="69"/>
      <c r="Y288" s="69"/>
      <c r="Z288" s="69"/>
      <c r="AA288" s="69"/>
      <c r="AB288" s="69"/>
      <c r="AC288" s="69"/>
      <c r="AD288" s="69"/>
      <c r="AE288" s="69"/>
      <c r="AF288" s="69"/>
      <c r="AG288" s="69"/>
      <c r="AH288" s="69"/>
      <c r="AI288" s="69"/>
      <c r="AJ288" s="69"/>
      <c r="AK288" s="69"/>
      <c r="AL288" s="69"/>
      <c r="AM288" s="70" t="s">
        <v>28</v>
      </c>
      <c r="AN288" s="63" t="str">
        <f>IF(ISNA(VLOOKUP(D288,[1]GRE_Tabela2!$A$4:$D$112,4,0)),"-",VLOOKUP(D288,[1]GRE_Tabela2!$A$4:$D$112,4,0))</f>
        <v>-</v>
      </c>
      <c r="AO288" s="68" t="s">
        <v>20</v>
      </c>
      <c r="AP288" s="68" t="s">
        <v>26</v>
      </c>
      <c r="AQ288" s="113">
        <v>112</v>
      </c>
      <c r="AR288" s="302" t="str">
        <f>IF(ISNA(VLOOKUP(AT288,[1]FISQ!$D$2:$J$1713,7,0)),"-",VLOOKUP(AT288,[1]FISQ!$D$2:$J$1713,7,0))</f>
        <v>-</v>
      </c>
      <c r="AS288" s="302" t="str">
        <f>IF(ISNA(VLOOKUP(AT288,[1]FISQ!$D$2:$J$1713,4,0)),"-",CONCATENATE("(",VLOOKUP(AT288,[1]FISQ!$D$2:$J$1713,4,0),")"))</f>
        <v>-</v>
      </c>
      <c r="AT288" s="71" t="s">
        <v>499</v>
      </c>
      <c r="AU288" s="38"/>
      <c r="AV288" s="38"/>
      <c r="AW288" s="38"/>
    </row>
    <row r="289" spans="1:49" ht="76.5">
      <c r="A289" s="33">
        <v>285</v>
      </c>
      <c r="B289" s="33" t="str">
        <f t="shared" si="13"/>
        <v>0419_-</v>
      </c>
      <c r="C289" s="33" t="str">
        <f t="shared" si="14"/>
        <v>1//-</v>
      </c>
      <c r="D289" s="61">
        <v>419</v>
      </c>
      <c r="E289" s="67" t="s">
        <v>127</v>
      </c>
      <c r="F289" s="395" t="s">
        <v>6547</v>
      </c>
      <c r="G289" s="62" t="str">
        <f>VLOOKUP(CONCATENATE(TEXT(I289,"0"),"_",TEXT(F289,"0")),[1]CodC!$A$2:$D$250,4,0)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89" s="395" t="s">
        <v>19</v>
      </c>
      <c r="I289" s="64">
        <v>1</v>
      </c>
      <c r="J289" s="64" t="s">
        <v>222</v>
      </c>
      <c r="K289" s="69" t="s">
        <v>19</v>
      </c>
      <c r="L289" s="64" t="s">
        <v>19</v>
      </c>
      <c r="M289" s="64"/>
      <c r="N289" s="64" t="s">
        <v>19</v>
      </c>
      <c r="O289" s="64" t="s">
        <v>19</v>
      </c>
      <c r="P289" s="113" t="s">
        <v>22431</v>
      </c>
      <c r="Q289" s="70" t="s">
        <v>7225</v>
      </c>
      <c r="R289" s="70" t="s">
        <v>33</v>
      </c>
      <c r="S289" s="65" t="str">
        <f t="shared" si="12"/>
        <v xml:space="preserve"> SW1 </v>
      </c>
      <c r="T289" s="69" t="s">
        <v>19</v>
      </c>
      <c r="U289" s="69"/>
      <c r="V289" s="69"/>
      <c r="W289" s="69"/>
      <c r="X289" s="69"/>
      <c r="Y289" s="69"/>
      <c r="Z289" s="69"/>
      <c r="AA289" s="69"/>
      <c r="AB289" s="69"/>
      <c r="AC289" s="69"/>
      <c r="AD289" s="69"/>
      <c r="AE289" s="69"/>
      <c r="AF289" s="69"/>
      <c r="AG289" s="69"/>
      <c r="AH289" s="69"/>
      <c r="AI289" s="69"/>
      <c r="AJ289" s="69"/>
      <c r="AK289" s="69"/>
      <c r="AL289" s="69"/>
      <c r="AM289" s="70" t="s">
        <v>28</v>
      </c>
      <c r="AN289" s="63" t="str">
        <f>IF(ISNA(VLOOKUP(D289,[1]GRE_Tabela2!$A$4:$D$112,4,0)),"-",VLOOKUP(D289,[1]GRE_Tabela2!$A$4:$D$112,4,0))</f>
        <v>-</v>
      </c>
      <c r="AO289" s="68" t="s">
        <v>20</v>
      </c>
      <c r="AP289" s="68" t="s">
        <v>26</v>
      </c>
      <c r="AQ289" s="113">
        <v>112</v>
      </c>
      <c r="AR289" s="302" t="str">
        <f>IF(ISNA(VLOOKUP(AT289,[1]FISQ!$D$2:$J$1713,7,0)),"-",VLOOKUP(AT289,[1]FISQ!$D$2:$J$1713,7,0))</f>
        <v>-</v>
      </c>
      <c r="AS289" s="302" t="str">
        <f>IF(ISNA(VLOOKUP(AT289,[1]FISQ!$D$2:$J$1713,4,0)),"-",CONCATENATE("(",VLOOKUP(AT289,[1]FISQ!$D$2:$J$1713,4,0),")"))</f>
        <v>-</v>
      </c>
      <c r="AT289" s="71" t="s">
        <v>500</v>
      </c>
      <c r="AU289" s="38"/>
      <c r="AV289" s="38"/>
      <c r="AW289" s="38"/>
    </row>
    <row r="290" spans="1:49" ht="89.25">
      <c r="A290" s="33">
        <v>286</v>
      </c>
      <c r="B290" s="33" t="str">
        <f t="shared" si="13"/>
        <v>0420_-</v>
      </c>
      <c r="C290" s="33" t="str">
        <f t="shared" si="14"/>
        <v>1//-</v>
      </c>
      <c r="D290" s="61">
        <v>420</v>
      </c>
      <c r="E290" s="67" t="s">
        <v>129</v>
      </c>
      <c r="F290" s="395" t="s">
        <v>6560</v>
      </c>
      <c r="G290" s="62" t="str">
        <f>VLOOKUP(CONCATENATE(TEXT(I290,"0"),"_",TEXT(F290,"0")),[1]CodC!$A$2:$D$250,4,0)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0" s="395" t="s">
        <v>19</v>
      </c>
      <c r="I290" s="64">
        <v>1</v>
      </c>
      <c r="J290" s="64" t="s">
        <v>222</v>
      </c>
      <c r="K290" s="69" t="s">
        <v>19</v>
      </c>
      <c r="L290" s="64" t="s">
        <v>19</v>
      </c>
      <c r="M290" s="64"/>
      <c r="N290" s="64" t="s">
        <v>19</v>
      </c>
      <c r="O290" s="64" t="s">
        <v>19</v>
      </c>
      <c r="P290" s="113" t="s">
        <v>22431</v>
      </c>
      <c r="Q290" s="70" t="s">
        <v>7225</v>
      </c>
      <c r="R290" s="70" t="s">
        <v>33</v>
      </c>
      <c r="S290" s="65" t="str">
        <f t="shared" si="12"/>
        <v xml:space="preserve"> SW1 </v>
      </c>
      <c r="T290" s="69" t="s">
        <v>19</v>
      </c>
      <c r="U290" s="69"/>
      <c r="V290" s="69"/>
      <c r="W290" s="69"/>
      <c r="X290" s="69"/>
      <c r="Y290" s="69"/>
      <c r="Z290" s="69"/>
      <c r="AA290" s="69"/>
      <c r="AB290" s="69"/>
      <c r="AC290" s="69"/>
      <c r="AD290" s="69"/>
      <c r="AE290" s="69"/>
      <c r="AF290" s="69"/>
      <c r="AG290" s="69"/>
      <c r="AH290" s="69"/>
      <c r="AI290" s="69"/>
      <c r="AJ290" s="69"/>
      <c r="AK290" s="69"/>
      <c r="AL290" s="69"/>
      <c r="AM290" s="70" t="s">
        <v>28</v>
      </c>
      <c r="AN290" s="63" t="str">
        <f>IF(ISNA(VLOOKUP(D290,[1]GRE_Tabela2!$A$4:$D$112,4,0)),"-",VLOOKUP(D290,[1]GRE_Tabela2!$A$4:$D$112,4,0))</f>
        <v>-</v>
      </c>
      <c r="AO290" s="68" t="s">
        <v>20</v>
      </c>
      <c r="AP290" s="68" t="s">
        <v>26</v>
      </c>
      <c r="AQ290" s="113">
        <v>112</v>
      </c>
      <c r="AR290" s="302" t="str">
        <f>IF(ISNA(VLOOKUP(AT290,[1]FISQ!$D$2:$J$1713,7,0)),"-",VLOOKUP(AT290,[1]FISQ!$D$2:$J$1713,7,0))</f>
        <v>-</v>
      </c>
      <c r="AS290" s="302" t="str">
        <f>IF(ISNA(VLOOKUP(AT290,[1]FISQ!$D$2:$J$1713,4,0)),"-",CONCATENATE("(",VLOOKUP(AT290,[1]FISQ!$D$2:$J$1713,4,0),")"))</f>
        <v>-</v>
      </c>
      <c r="AT290" s="71" t="s">
        <v>501</v>
      </c>
      <c r="AU290" s="38"/>
      <c r="AV290" s="38"/>
      <c r="AW290" s="38"/>
    </row>
    <row r="291" spans="1:49" ht="76.5">
      <c r="A291" s="33">
        <v>287</v>
      </c>
      <c r="B291" s="33" t="str">
        <f t="shared" si="13"/>
        <v>0421_-</v>
      </c>
      <c r="C291" s="33" t="str">
        <f t="shared" si="14"/>
        <v>1//-</v>
      </c>
      <c r="D291" s="61">
        <v>421</v>
      </c>
      <c r="E291" s="67" t="s">
        <v>129</v>
      </c>
      <c r="F291" s="395" t="s">
        <v>6547</v>
      </c>
      <c r="G291" s="62" t="str">
        <f>VLOOKUP(CONCATENATE(TEXT(I291,"0"),"_",TEXT(F291,"0")),[1]CodC!$A$2:$D$250,4,0)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1" s="395" t="s">
        <v>19</v>
      </c>
      <c r="I291" s="64">
        <v>1</v>
      </c>
      <c r="J291" s="64" t="s">
        <v>222</v>
      </c>
      <c r="K291" s="69" t="s">
        <v>19</v>
      </c>
      <c r="L291" s="64" t="s">
        <v>19</v>
      </c>
      <c r="M291" s="64"/>
      <c r="N291" s="64" t="s">
        <v>19</v>
      </c>
      <c r="O291" s="64" t="s">
        <v>19</v>
      </c>
      <c r="P291" s="113" t="s">
        <v>22431</v>
      </c>
      <c r="Q291" s="70" t="s">
        <v>7225</v>
      </c>
      <c r="R291" s="70" t="s">
        <v>33</v>
      </c>
      <c r="S291" s="65" t="str">
        <f t="shared" si="12"/>
        <v xml:space="preserve"> SW1 </v>
      </c>
      <c r="T291" s="69" t="s">
        <v>19</v>
      </c>
      <c r="U291" s="69"/>
      <c r="V291" s="69"/>
      <c r="W291" s="69"/>
      <c r="X291" s="69"/>
      <c r="Y291" s="69"/>
      <c r="Z291" s="69"/>
      <c r="AA291" s="69"/>
      <c r="AB291" s="69"/>
      <c r="AC291" s="69"/>
      <c r="AD291" s="69"/>
      <c r="AE291" s="69"/>
      <c r="AF291" s="69"/>
      <c r="AG291" s="69"/>
      <c r="AH291" s="69"/>
      <c r="AI291" s="69"/>
      <c r="AJ291" s="69"/>
      <c r="AK291" s="69"/>
      <c r="AL291" s="69"/>
      <c r="AM291" s="70" t="s">
        <v>28</v>
      </c>
      <c r="AN291" s="63" t="str">
        <f>IF(ISNA(VLOOKUP(D291,[1]GRE_Tabela2!$A$4:$D$112,4,0)),"-",VLOOKUP(D291,[1]GRE_Tabela2!$A$4:$D$112,4,0))</f>
        <v>-</v>
      </c>
      <c r="AO291" s="68" t="s">
        <v>20</v>
      </c>
      <c r="AP291" s="68" t="s">
        <v>26</v>
      </c>
      <c r="AQ291" s="113">
        <v>112</v>
      </c>
      <c r="AR291" s="302" t="str">
        <f>IF(ISNA(VLOOKUP(AT291,[1]FISQ!$D$2:$J$1713,7,0)),"-",VLOOKUP(AT291,[1]FISQ!$D$2:$J$1713,7,0))</f>
        <v>-</v>
      </c>
      <c r="AS291" s="302" t="str">
        <f>IF(ISNA(VLOOKUP(AT291,[1]FISQ!$D$2:$J$1713,4,0)),"-",CONCATENATE("(",VLOOKUP(AT291,[1]FISQ!$D$2:$J$1713,4,0),")"))</f>
        <v>-</v>
      </c>
      <c r="AT291" s="71" t="s">
        <v>502</v>
      </c>
      <c r="AU291" s="38"/>
      <c r="AV291" s="38"/>
      <c r="AW291" s="38"/>
    </row>
    <row r="292" spans="1:49" ht="114.75">
      <c r="A292" s="33">
        <v>288</v>
      </c>
      <c r="B292" s="33" t="str">
        <f t="shared" si="13"/>
        <v>0424_-</v>
      </c>
      <c r="C292" s="33" t="str">
        <f t="shared" si="14"/>
        <v>1//-</v>
      </c>
      <c r="D292" s="61">
        <v>424</v>
      </c>
      <c r="E292" s="67" t="s">
        <v>6094</v>
      </c>
      <c r="F292" s="395" t="s">
        <v>6548</v>
      </c>
      <c r="G292" s="62" t="str">
        <f>VLOOKUP(CONCATENATE(TEXT(I292,"0"),"_",TEXT(F292,"0")),[1]CodC!$A$2:$D$250,4,0)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2" s="395" t="s">
        <v>19</v>
      </c>
      <c r="I292" s="64">
        <v>1</v>
      </c>
      <c r="J292" s="64" t="s">
        <v>222</v>
      </c>
      <c r="K292" s="69" t="s">
        <v>19</v>
      </c>
      <c r="L292" s="64" t="s">
        <v>19</v>
      </c>
      <c r="M292" s="64"/>
      <c r="N292" s="64" t="s">
        <v>19</v>
      </c>
      <c r="O292" s="64" t="s">
        <v>19</v>
      </c>
      <c r="P292" s="113" t="s">
        <v>22431</v>
      </c>
      <c r="Q292" s="70" t="s">
        <v>7225</v>
      </c>
      <c r="R292" s="70" t="s">
        <v>33</v>
      </c>
      <c r="S292" s="65" t="str">
        <f t="shared" si="12"/>
        <v xml:space="preserve"> SW1 </v>
      </c>
      <c r="T292" s="69" t="s">
        <v>19</v>
      </c>
      <c r="U292" s="69"/>
      <c r="V292" s="69"/>
      <c r="W292" s="69"/>
      <c r="X292" s="69"/>
      <c r="Y292" s="69"/>
      <c r="Z292" s="69"/>
      <c r="AA292" s="69"/>
      <c r="AB292" s="69"/>
      <c r="AC292" s="69"/>
      <c r="AD292" s="69"/>
      <c r="AE292" s="69"/>
      <c r="AF292" s="69"/>
      <c r="AG292" s="69"/>
      <c r="AH292" s="69"/>
      <c r="AI292" s="69"/>
      <c r="AJ292" s="69"/>
      <c r="AK292" s="69"/>
      <c r="AL292" s="69"/>
      <c r="AM292" s="70" t="s">
        <v>28</v>
      </c>
      <c r="AN292" s="63" t="str">
        <f>IF(ISNA(VLOOKUP(D292,[1]GRE_Tabela2!$A$4:$D$112,4,0)),"-",VLOOKUP(D292,[1]GRE_Tabela2!$A$4:$D$112,4,0))</f>
        <v>-</v>
      </c>
      <c r="AO292" s="68" t="s">
        <v>20</v>
      </c>
      <c r="AP292" s="68" t="s">
        <v>26</v>
      </c>
      <c r="AQ292" s="113">
        <v>112</v>
      </c>
      <c r="AR292" s="302" t="str">
        <f>IF(ISNA(VLOOKUP(AT292,[1]FISQ!$D$2:$J$1713,7,0)),"-",VLOOKUP(AT292,[1]FISQ!$D$2:$J$1713,7,0))</f>
        <v>-</v>
      </c>
      <c r="AS292" s="302" t="str">
        <f>IF(ISNA(VLOOKUP(AT292,[1]FISQ!$D$2:$J$1713,4,0)),"-",CONCATENATE("(",VLOOKUP(AT292,[1]FISQ!$D$2:$J$1713,4,0),")"))</f>
        <v>-</v>
      </c>
      <c r="AT292" s="71" t="s">
        <v>503</v>
      </c>
      <c r="AU292" s="38"/>
      <c r="AV292" s="38"/>
      <c r="AW292" s="38"/>
    </row>
    <row r="293" spans="1:49" ht="114.75">
      <c r="A293" s="33">
        <v>289</v>
      </c>
      <c r="B293" s="33" t="str">
        <f t="shared" si="13"/>
        <v>0425_-</v>
      </c>
      <c r="C293" s="33" t="str">
        <f t="shared" si="14"/>
        <v>1.4//-</v>
      </c>
      <c r="D293" s="61">
        <v>425</v>
      </c>
      <c r="E293" s="67" t="s">
        <v>6094</v>
      </c>
      <c r="F293" s="395" t="s">
        <v>6549</v>
      </c>
      <c r="G293" s="62" t="str">
        <f>VLOOKUP(CONCATENATE(TEXT(I293,"0"),"_",TEXT(F293,"0")),[1]CodC!$A$2:$D$250,4,0)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3" s="395" t="s">
        <v>19</v>
      </c>
      <c r="I293" s="64">
        <v>1</v>
      </c>
      <c r="J293" s="64" t="s">
        <v>7242</v>
      </c>
      <c r="K293" s="69" t="s">
        <v>19</v>
      </c>
      <c r="L293" s="64" t="s">
        <v>19</v>
      </c>
      <c r="M293" s="64"/>
      <c r="N293" s="64" t="s">
        <v>19</v>
      </c>
      <c r="O293" s="64" t="s">
        <v>19</v>
      </c>
      <c r="P293" s="113" t="s">
        <v>22425</v>
      </c>
      <c r="Q293" s="70" t="s">
        <v>7228</v>
      </c>
      <c r="R293" s="70" t="s">
        <v>92</v>
      </c>
      <c r="S293" s="65" t="str">
        <f t="shared" si="12"/>
        <v xml:space="preserve"> SW1 </v>
      </c>
      <c r="T293" s="69" t="s">
        <v>19</v>
      </c>
      <c r="U293" s="69"/>
      <c r="V293" s="69"/>
      <c r="W293" s="69"/>
      <c r="X293" s="69"/>
      <c r="Y293" s="69"/>
      <c r="Z293" s="69"/>
      <c r="AA293" s="69"/>
      <c r="AB293" s="69"/>
      <c r="AC293" s="69"/>
      <c r="AD293" s="69"/>
      <c r="AE293" s="69"/>
      <c r="AF293" s="69"/>
      <c r="AG293" s="69"/>
      <c r="AH293" s="69"/>
      <c r="AI293" s="69"/>
      <c r="AJ293" s="69"/>
      <c r="AK293" s="69"/>
      <c r="AL293" s="69"/>
      <c r="AM293" s="70" t="s">
        <v>28</v>
      </c>
      <c r="AN293" s="63" t="str">
        <f>IF(ISNA(VLOOKUP(D293,[1]GRE_Tabela2!$A$4:$D$112,4,0)),"-",VLOOKUP(D293,[1]GRE_Tabela2!$A$4:$D$112,4,0))</f>
        <v>-</v>
      </c>
      <c r="AO293" s="68" t="s">
        <v>20</v>
      </c>
      <c r="AP293" s="68" t="s">
        <v>26</v>
      </c>
      <c r="AQ293" s="113">
        <v>114</v>
      </c>
      <c r="AR293" s="302" t="str">
        <f>IF(ISNA(VLOOKUP(AT293,[1]FISQ!$D$2:$J$1713,7,0)),"-",VLOOKUP(AT293,[1]FISQ!$D$2:$J$1713,7,0))</f>
        <v>-</v>
      </c>
      <c r="AS293" s="302" t="str">
        <f>IF(ISNA(VLOOKUP(AT293,[1]FISQ!$D$2:$J$1713,4,0)),"-",CONCATENATE("(",VLOOKUP(AT293,[1]FISQ!$D$2:$J$1713,4,0),")"))</f>
        <v>-</v>
      </c>
      <c r="AT293" s="71" t="s">
        <v>504</v>
      </c>
      <c r="AU293" s="38"/>
      <c r="AV293" s="38"/>
      <c r="AW293" s="38"/>
    </row>
    <row r="294" spans="1:49" ht="63.75">
      <c r="A294" s="33">
        <v>290</v>
      </c>
      <c r="B294" s="33" t="str">
        <f t="shared" si="13"/>
        <v>0426_-</v>
      </c>
      <c r="C294" s="33" t="str">
        <f t="shared" si="14"/>
        <v>1//-</v>
      </c>
      <c r="D294" s="61">
        <v>426</v>
      </c>
      <c r="E294" s="67" t="s">
        <v>6095</v>
      </c>
      <c r="F294" s="395" t="s">
        <v>6554</v>
      </c>
      <c r="G294" s="62" t="str">
        <f>VLOOKUP(CONCATENATE(TEXT(I294,"0"),"_",TEXT(F294,"0")),[1]CodC!$A$2:$D$250,4,0)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294" s="395" t="s">
        <v>19</v>
      </c>
      <c r="I294" s="64">
        <v>1</v>
      </c>
      <c r="J294" s="64" t="s">
        <v>222</v>
      </c>
      <c r="K294" s="69" t="s">
        <v>19</v>
      </c>
      <c r="L294" s="64" t="s">
        <v>19</v>
      </c>
      <c r="M294" s="64"/>
      <c r="N294" s="64" t="s">
        <v>19</v>
      </c>
      <c r="O294" s="64" t="s">
        <v>19</v>
      </c>
      <c r="P294" s="113" t="s">
        <v>22431</v>
      </c>
      <c r="Q294" s="70" t="s">
        <v>7225</v>
      </c>
      <c r="R294" s="70" t="s">
        <v>33</v>
      </c>
      <c r="S294" s="65" t="str">
        <f t="shared" si="12"/>
        <v xml:space="preserve"> SW1 </v>
      </c>
      <c r="T294" s="69" t="s">
        <v>19</v>
      </c>
      <c r="U294" s="69"/>
      <c r="V294" s="69"/>
      <c r="W294" s="69"/>
      <c r="X294" s="69"/>
      <c r="Y294" s="69"/>
      <c r="Z294" s="69"/>
      <c r="AA294" s="69"/>
      <c r="AB294" s="69"/>
      <c r="AC294" s="69"/>
      <c r="AD294" s="69"/>
      <c r="AE294" s="69"/>
      <c r="AF294" s="69"/>
      <c r="AG294" s="69"/>
      <c r="AH294" s="69"/>
      <c r="AI294" s="69"/>
      <c r="AJ294" s="69"/>
      <c r="AK294" s="69"/>
      <c r="AL294" s="69"/>
      <c r="AM294" s="70" t="s">
        <v>28</v>
      </c>
      <c r="AN294" s="63" t="str">
        <f>IF(ISNA(VLOOKUP(D294,[1]GRE_Tabela2!$A$4:$D$112,4,0)),"-",VLOOKUP(D294,[1]GRE_Tabela2!$A$4:$D$112,4,0))</f>
        <v>-</v>
      </c>
      <c r="AO294" s="68" t="s">
        <v>20</v>
      </c>
      <c r="AP294" s="68" t="s">
        <v>26</v>
      </c>
      <c r="AQ294" s="113">
        <v>112</v>
      </c>
      <c r="AR294" s="302" t="str">
        <f>IF(ISNA(VLOOKUP(AT294,[1]FISQ!$D$2:$J$1713,7,0)),"-",VLOOKUP(AT294,[1]FISQ!$D$2:$J$1713,7,0))</f>
        <v>-</v>
      </c>
      <c r="AS294" s="302" t="str">
        <f>IF(ISNA(VLOOKUP(AT294,[1]FISQ!$D$2:$J$1713,4,0)),"-",CONCATENATE("(",VLOOKUP(AT294,[1]FISQ!$D$2:$J$1713,4,0),")"))</f>
        <v>-</v>
      </c>
      <c r="AT294" s="71" t="s">
        <v>505</v>
      </c>
      <c r="AU294" s="38"/>
      <c r="AV294" s="38"/>
      <c r="AW294" s="38"/>
    </row>
    <row r="295" spans="1:49" ht="102">
      <c r="A295" s="33">
        <v>291</v>
      </c>
      <c r="B295" s="33" t="str">
        <f t="shared" si="13"/>
        <v>0427_-</v>
      </c>
      <c r="C295" s="33" t="str">
        <f t="shared" si="14"/>
        <v>1.4//-</v>
      </c>
      <c r="D295" s="61">
        <v>427</v>
      </c>
      <c r="E295" s="67" t="s">
        <v>6095</v>
      </c>
      <c r="F295" s="395" t="s">
        <v>6575</v>
      </c>
      <c r="G295" s="62" t="str">
        <f>VLOOKUP(CONCATENATE(TEXT(I295,"0"),"_",TEXT(F295,"0")),[1]CodC!$A$2:$D$250,4,0)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com os seus próprios meios de iniciação, com uma carga propulsora (que não contenha um líquido ou um gel inflamáveis ou líquidos hipergólicos.</v>
      </c>
      <c r="H295" s="395" t="s">
        <v>19</v>
      </c>
      <c r="I295" s="64">
        <v>1</v>
      </c>
      <c r="J295" s="64" t="s">
        <v>7242</v>
      </c>
      <c r="K295" s="69" t="s">
        <v>19</v>
      </c>
      <c r="L295" s="64" t="s">
        <v>19</v>
      </c>
      <c r="M295" s="64"/>
      <c r="N295" s="64" t="s">
        <v>19</v>
      </c>
      <c r="O295" s="64" t="s">
        <v>19</v>
      </c>
      <c r="P295" s="113" t="s">
        <v>22425</v>
      </c>
      <c r="Q295" s="70" t="s">
        <v>7225</v>
      </c>
      <c r="R295" s="70" t="s">
        <v>33</v>
      </c>
      <c r="S295" s="65" t="str">
        <f t="shared" si="12"/>
        <v xml:space="preserve"> SW1 </v>
      </c>
      <c r="T295" s="69" t="s">
        <v>19</v>
      </c>
      <c r="U295" s="69"/>
      <c r="V295" s="69"/>
      <c r="W295" s="69"/>
      <c r="X295" s="69"/>
      <c r="Y295" s="69"/>
      <c r="Z295" s="69"/>
      <c r="AA295" s="69"/>
      <c r="AB295" s="69"/>
      <c r="AC295" s="69"/>
      <c r="AD295" s="69"/>
      <c r="AE295" s="69"/>
      <c r="AF295" s="69"/>
      <c r="AG295" s="69"/>
      <c r="AH295" s="69"/>
      <c r="AI295" s="69"/>
      <c r="AJ295" s="69"/>
      <c r="AK295" s="69"/>
      <c r="AL295" s="69"/>
      <c r="AM295" s="70" t="s">
        <v>28</v>
      </c>
      <c r="AN295" s="63" t="str">
        <f>IF(ISNA(VLOOKUP(D295,[1]GRE_Tabela2!$A$4:$D$112,4,0)),"-",VLOOKUP(D295,[1]GRE_Tabela2!$A$4:$D$112,4,0))</f>
        <v>-</v>
      </c>
      <c r="AO295" s="68" t="s">
        <v>20</v>
      </c>
      <c r="AP295" s="68" t="s">
        <v>26</v>
      </c>
      <c r="AQ295" s="113">
        <v>114</v>
      </c>
      <c r="AR295" s="302" t="str">
        <f>IF(ISNA(VLOOKUP(AT295,[1]FISQ!$D$2:$J$1713,7,0)),"-",VLOOKUP(AT295,[1]FISQ!$D$2:$J$1713,7,0))</f>
        <v>-</v>
      </c>
      <c r="AS295" s="302" t="str">
        <f>IF(ISNA(VLOOKUP(AT295,[1]FISQ!$D$2:$J$1713,4,0)),"-",CONCATENATE("(",VLOOKUP(AT295,[1]FISQ!$D$2:$J$1713,4,0),")"))</f>
        <v>-</v>
      </c>
      <c r="AT295" s="71" t="s">
        <v>506</v>
      </c>
      <c r="AU295" s="38"/>
      <c r="AV295" s="38"/>
      <c r="AW295" s="38"/>
    </row>
    <row r="296" spans="1:49" ht="89.25">
      <c r="A296" s="33">
        <v>292</v>
      </c>
      <c r="B296" s="33" t="str">
        <f t="shared" si="13"/>
        <v>0428_-</v>
      </c>
      <c r="C296" s="33" t="str">
        <f t="shared" si="14"/>
        <v>1//-</v>
      </c>
      <c r="D296" s="61">
        <v>428</v>
      </c>
      <c r="E296" s="67" t="s">
        <v>6099</v>
      </c>
      <c r="F296" s="395" t="s">
        <v>6560</v>
      </c>
      <c r="G296" s="62" t="str">
        <f>VLOOKUP(CONCATENATE(TEXT(I296,"0"),"_",TEXT(F296,"0")),[1]CodC!$A$2:$D$250,4,0)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6" s="395" t="s">
        <v>19</v>
      </c>
      <c r="I296" s="64">
        <v>1</v>
      </c>
      <c r="J296" s="64" t="s">
        <v>222</v>
      </c>
      <c r="K296" s="69" t="s">
        <v>19</v>
      </c>
      <c r="L296" s="64" t="s">
        <v>19</v>
      </c>
      <c r="M296" s="64"/>
      <c r="N296" s="64" t="s">
        <v>19</v>
      </c>
      <c r="O296" s="64" t="s">
        <v>19</v>
      </c>
      <c r="P296" s="113" t="s">
        <v>22431</v>
      </c>
      <c r="Q296" s="70" t="s">
        <v>7225</v>
      </c>
      <c r="R296" s="70" t="s">
        <v>33</v>
      </c>
      <c r="S296" s="65" t="str">
        <f t="shared" si="12"/>
        <v xml:space="preserve"> SW1 </v>
      </c>
      <c r="T296" s="69" t="s">
        <v>19</v>
      </c>
      <c r="U296" s="69"/>
      <c r="V296" s="69"/>
      <c r="W296" s="69"/>
      <c r="X296" s="69"/>
      <c r="Y296" s="69"/>
      <c r="Z296" s="69"/>
      <c r="AA296" s="69"/>
      <c r="AB296" s="69"/>
      <c r="AC296" s="69"/>
      <c r="AD296" s="69"/>
      <c r="AE296" s="69"/>
      <c r="AF296" s="69"/>
      <c r="AG296" s="69"/>
      <c r="AH296" s="69"/>
      <c r="AI296" s="69"/>
      <c r="AJ296" s="69"/>
      <c r="AK296" s="69"/>
      <c r="AL296" s="69"/>
      <c r="AM296" s="70" t="s">
        <v>28</v>
      </c>
      <c r="AN296" s="63" t="str">
        <f>IF(ISNA(VLOOKUP(D296,[1]GRE_Tabela2!$A$4:$D$112,4,0)),"-",VLOOKUP(D296,[1]GRE_Tabela2!$A$4:$D$112,4,0))</f>
        <v>-</v>
      </c>
      <c r="AO296" s="68" t="s">
        <v>20</v>
      </c>
      <c r="AP296" s="68" t="s">
        <v>26</v>
      </c>
      <c r="AQ296" s="113">
        <v>112</v>
      </c>
      <c r="AR296" s="302" t="str">
        <f>IF(ISNA(VLOOKUP(AT296,[1]FISQ!$D$2:$J$1713,7,0)),"-",VLOOKUP(AT296,[1]FISQ!$D$2:$J$1713,7,0))</f>
        <v>-</v>
      </c>
      <c r="AS296" s="302" t="str">
        <f>IF(ISNA(VLOOKUP(AT296,[1]FISQ!$D$2:$J$1713,4,0)),"-",CONCATENATE("(",VLOOKUP(AT296,[1]FISQ!$D$2:$J$1713,4,0),")"))</f>
        <v>-</v>
      </c>
      <c r="AT296" s="71" t="s">
        <v>507</v>
      </c>
      <c r="AU296" s="38"/>
      <c r="AV296" s="38"/>
      <c r="AW296" s="38"/>
    </row>
    <row r="297" spans="1:49" ht="76.5">
      <c r="A297" s="33">
        <v>293</v>
      </c>
      <c r="B297" s="33" t="str">
        <f t="shared" si="13"/>
        <v>0429_-</v>
      </c>
      <c r="C297" s="33" t="str">
        <f t="shared" si="14"/>
        <v>1//-</v>
      </c>
      <c r="D297" s="61">
        <v>429</v>
      </c>
      <c r="E297" s="67" t="s">
        <v>6099</v>
      </c>
      <c r="F297" s="395" t="s">
        <v>6547</v>
      </c>
      <c r="G297" s="62" t="str">
        <f>VLOOKUP(CONCATENATE(TEXT(I297,"0"),"_",TEXT(F297,"0")),[1]CodC!$A$2:$D$250,4,0)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7" s="395" t="s">
        <v>19</v>
      </c>
      <c r="I297" s="64">
        <v>1</v>
      </c>
      <c r="J297" s="64" t="s">
        <v>222</v>
      </c>
      <c r="K297" s="69" t="s">
        <v>19</v>
      </c>
      <c r="L297" s="64" t="s">
        <v>19</v>
      </c>
      <c r="M297" s="64"/>
      <c r="N297" s="64" t="s">
        <v>19</v>
      </c>
      <c r="O297" s="64" t="s">
        <v>19</v>
      </c>
      <c r="P297" s="113" t="s">
        <v>22431</v>
      </c>
      <c r="Q297" s="70" t="s">
        <v>7225</v>
      </c>
      <c r="R297" s="70" t="s">
        <v>33</v>
      </c>
      <c r="S297" s="65" t="str">
        <f t="shared" si="12"/>
        <v xml:space="preserve"> SW1 </v>
      </c>
      <c r="T297" s="69" t="s">
        <v>19</v>
      </c>
      <c r="U297" s="69"/>
      <c r="V297" s="69"/>
      <c r="W297" s="69"/>
      <c r="X297" s="69"/>
      <c r="Y297" s="69"/>
      <c r="Z297" s="69"/>
      <c r="AA297" s="69"/>
      <c r="AB297" s="69"/>
      <c r="AC297" s="69"/>
      <c r="AD297" s="69"/>
      <c r="AE297" s="69"/>
      <c r="AF297" s="69"/>
      <c r="AG297" s="69"/>
      <c r="AH297" s="69"/>
      <c r="AI297" s="69"/>
      <c r="AJ297" s="69"/>
      <c r="AK297" s="69"/>
      <c r="AL297" s="69"/>
      <c r="AM297" s="70" t="s">
        <v>28</v>
      </c>
      <c r="AN297" s="63" t="str">
        <f>IF(ISNA(VLOOKUP(D297,[1]GRE_Tabela2!$A$4:$D$112,4,0)),"-",VLOOKUP(D297,[1]GRE_Tabela2!$A$4:$D$112,4,0))</f>
        <v>-</v>
      </c>
      <c r="AO297" s="68" t="s">
        <v>20</v>
      </c>
      <c r="AP297" s="68" t="s">
        <v>26</v>
      </c>
      <c r="AQ297" s="113">
        <v>112</v>
      </c>
      <c r="AR297" s="302" t="str">
        <f>IF(ISNA(VLOOKUP(AT297,[1]FISQ!$D$2:$J$1713,7,0)),"-",VLOOKUP(AT297,[1]FISQ!$D$2:$J$1713,7,0))</f>
        <v>-</v>
      </c>
      <c r="AS297" s="302" t="str">
        <f>IF(ISNA(VLOOKUP(AT297,[1]FISQ!$D$2:$J$1713,4,0)),"-",CONCATENATE("(",VLOOKUP(AT297,[1]FISQ!$D$2:$J$1713,4,0),")"))</f>
        <v>-</v>
      </c>
      <c r="AT297" s="71" t="s">
        <v>508</v>
      </c>
      <c r="AU297" s="38"/>
      <c r="AV297" s="38"/>
      <c r="AW297" s="38"/>
    </row>
    <row r="298" spans="1:49" ht="114.75">
      <c r="A298" s="33">
        <v>294</v>
      </c>
      <c r="B298" s="33" t="str">
        <f t="shared" si="13"/>
        <v>0430_-</v>
      </c>
      <c r="C298" s="33" t="str">
        <f t="shared" si="14"/>
        <v>1//-</v>
      </c>
      <c r="D298" s="61">
        <v>430</v>
      </c>
      <c r="E298" s="67" t="s">
        <v>6099</v>
      </c>
      <c r="F298" s="395" t="s">
        <v>6548</v>
      </c>
      <c r="G298" s="62" t="str">
        <f>VLOOKUP(CONCATENATE(TEXT(I298,"0"),"_",TEXT(F298,"0")),[1]CodC!$A$2:$D$250,4,0)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8" s="395" t="s">
        <v>19</v>
      </c>
      <c r="I298" s="64">
        <v>1</v>
      </c>
      <c r="J298" s="64" t="s">
        <v>222</v>
      </c>
      <c r="K298" s="69" t="s">
        <v>19</v>
      </c>
      <c r="L298" s="64" t="s">
        <v>19</v>
      </c>
      <c r="M298" s="64"/>
      <c r="N298" s="64" t="s">
        <v>19</v>
      </c>
      <c r="O298" s="64" t="s">
        <v>19</v>
      </c>
      <c r="P298" s="113" t="s">
        <v>22431</v>
      </c>
      <c r="Q298" s="70" t="s">
        <v>7225</v>
      </c>
      <c r="R298" s="70" t="s">
        <v>33</v>
      </c>
      <c r="S298" s="65" t="str">
        <f t="shared" si="12"/>
        <v xml:space="preserve"> SW1 </v>
      </c>
      <c r="T298" s="69" t="s">
        <v>19</v>
      </c>
      <c r="U298" s="69"/>
      <c r="V298" s="69"/>
      <c r="W298" s="69"/>
      <c r="X298" s="69"/>
      <c r="Y298" s="69"/>
      <c r="Z298" s="69"/>
      <c r="AA298" s="69"/>
      <c r="AB298" s="69"/>
      <c r="AC298" s="69"/>
      <c r="AD298" s="69"/>
      <c r="AE298" s="69"/>
      <c r="AF298" s="69"/>
      <c r="AG298" s="69"/>
      <c r="AH298" s="69"/>
      <c r="AI298" s="69"/>
      <c r="AJ298" s="69"/>
      <c r="AK298" s="69"/>
      <c r="AL298" s="69"/>
      <c r="AM298" s="70" t="s">
        <v>28</v>
      </c>
      <c r="AN298" s="63" t="str">
        <f>IF(ISNA(VLOOKUP(D298,[1]GRE_Tabela2!$A$4:$D$112,4,0)),"-",VLOOKUP(D298,[1]GRE_Tabela2!$A$4:$D$112,4,0))</f>
        <v>-</v>
      </c>
      <c r="AO298" s="68" t="s">
        <v>20</v>
      </c>
      <c r="AP298" s="68" t="s">
        <v>26</v>
      </c>
      <c r="AQ298" s="113">
        <v>112</v>
      </c>
      <c r="AR298" s="302" t="str">
        <f>IF(ISNA(VLOOKUP(AT298,[1]FISQ!$D$2:$J$1713,7,0)),"-",VLOOKUP(AT298,[1]FISQ!$D$2:$J$1713,7,0))</f>
        <v>-</v>
      </c>
      <c r="AS298" s="302" t="str">
        <f>IF(ISNA(VLOOKUP(AT298,[1]FISQ!$D$2:$J$1713,4,0)),"-",CONCATENATE("(",VLOOKUP(AT298,[1]FISQ!$D$2:$J$1713,4,0),")"))</f>
        <v>-</v>
      </c>
      <c r="AT298" s="71" t="s">
        <v>509</v>
      </c>
      <c r="AU298" s="38"/>
      <c r="AV298" s="38"/>
      <c r="AW298" s="38"/>
    </row>
    <row r="299" spans="1:49" ht="114.75">
      <c r="A299" s="33">
        <v>295</v>
      </c>
      <c r="B299" s="33" t="str">
        <f t="shared" si="13"/>
        <v>0431_-</v>
      </c>
      <c r="C299" s="33" t="str">
        <f t="shared" si="14"/>
        <v>1.4//-</v>
      </c>
      <c r="D299" s="61">
        <v>431</v>
      </c>
      <c r="E299" s="67" t="s">
        <v>6099</v>
      </c>
      <c r="F299" s="395" t="s">
        <v>6549</v>
      </c>
      <c r="G299" s="62" t="str">
        <f>VLOOKUP(CONCATENATE(TEXT(I299,"0"),"_",TEXT(F299,"0")),[1]CodC!$A$2:$D$250,4,0)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299" s="395" t="s">
        <v>19</v>
      </c>
      <c r="I299" s="64">
        <v>1</v>
      </c>
      <c r="J299" s="64" t="s">
        <v>7242</v>
      </c>
      <c r="K299" s="69" t="s">
        <v>19</v>
      </c>
      <c r="L299" s="64" t="s">
        <v>19</v>
      </c>
      <c r="M299" s="64"/>
      <c r="N299" s="64" t="s">
        <v>19</v>
      </c>
      <c r="O299" s="64" t="s">
        <v>19</v>
      </c>
      <c r="P299" s="113" t="s">
        <v>22425</v>
      </c>
      <c r="Q299" s="70" t="s">
        <v>7228</v>
      </c>
      <c r="R299" s="70" t="s">
        <v>92</v>
      </c>
      <c r="S299" s="65" t="str">
        <f t="shared" si="12"/>
        <v xml:space="preserve"> SW1 </v>
      </c>
      <c r="T299" s="69" t="s">
        <v>19</v>
      </c>
      <c r="U299" s="69"/>
      <c r="V299" s="69"/>
      <c r="W299" s="69"/>
      <c r="X299" s="69"/>
      <c r="Y299" s="69"/>
      <c r="Z299" s="69"/>
      <c r="AA299" s="69"/>
      <c r="AB299" s="69"/>
      <c r="AC299" s="69"/>
      <c r="AD299" s="69"/>
      <c r="AE299" s="69"/>
      <c r="AF299" s="69"/>
      <c r="AG299" s="69"/>
      <c r="AH299" s="69"/>
      <c r="AI299" s="69"/>
      <c r="AJ299" s="69"/>
      <c r="AK299" s="69"/>
      <c r="AL299" s="69"/>
      <c r="AM299" s="70" t="s">
        <v>28</v>
      </c>
      <c r="AN299" s="63" t="str">
        <f>IF(ISNA(VLOOKUP(D299,[1]GRE_Tabela2!$A$4:$D$112,4,0)),"-",VLOOKUP(D299,[1]GRE_Tabela2!$A$4:$D$112,4,0))</f>
        <v>-</v>
      </c>
      <c r="AO299" s="68" t="s">
        <v>20</v>
      </c>
      <c r="AP299" s="68" t="s">
        <v>26</v>
      </c>
      <c r="AQ299" s="113">
        <v>114</v>
      </c>
      <c r="AR299" s="302" t="str">
        <f>IF(ISNA(VLOOKUP(AT299,[1]FISQ!$D$2:$J$1713,7,0)),"-",VLOOKUP(AT299,[1]FISQ!$D$2:$J$1713,7,0))</f>
        <v>-</v>
      </c>
      <c r="AS299" s="302" t="str">
        <f>IF(ISNA(VLOOKUP(AT299,[1]FISQ!$D$2:$J$1713,4,0)),"-",CONCATENATE("(",VLOOKUP(AT299,[1]FISQ!$D$2:$J$1713,4,0),")"))</f>
        <v>-</v>
      </c>
      <c r="AT299" s="71" t="s">
        <v>510</v>
      </c>
      <c r="AU299" s="38"/>
      <c r="AV299" s="38"/>
      <c r="AW299" s="38"/>
    </row>
    <row r="300" spans="1:49" ht="140.25">
      <c r="A300" s="33">
        <v>296</v>
      </c>
      <c r="B300" s="33" t="str">
        <f t="shared" si="13"/>
        <v>0432_-</v>
      </c>
      <c r="C300" s="33" t="str">
        <f t="shared" si="14"/>
        <v>1.4//-</v>
      </c>
      <c r="D300" s="61">
        <v>432</v>
      </c>
      <c r="E300" s="67" t="s">
        <v>6099</v>
      </c>
      <c r="F300" s="395" t="s">
        <v>6555</v>
      </c>
      <c r="G300" s="62" t="str">
        <f>VLOOKUP(CONCATENATE(TEXT(I300,"0"),"_",TEXT(F300,"0")),[1]CodC!$A$2:$D$250,4,0)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00" s="395" t="s">
        <v>19</v>
      </c>
      <c r="I300" s="64">
        <v>1</v>
      </c>
      <c r="J300" s="64" t="s">
        <v>7242</v>
      </c>
      <c r="K300" s="69" t="s">
        <v>19</v>
      </c>
      <c r="L300" s="64" t="s">
        <v>19</v>
      </c>
      <c r="M300" s="64"/>
      <c r="N300" s="64" t="s">
        <v>19</v>
      </c>
      <c r="O300" s="64" t="s">
        <v>19</v>
      </c>
      <c r="P300" s="113" t="s">
        <v>22425</v>
      </c>
      <c r="Q300" s="70" t="s">
        <v>7226</v>
      </c>
      <c r="R300" s="70" t="s">
        <v>36</v>
      </c>
      <c r="S300" s="65" t="str">
        <f t="shared" si="12"/>
        <v xml:space="preserve"> SW1 </v>
      </c>
      <c r="T300" s="69" t="s">
        <v>19</v>
      </c>
      <c r="U300" s="69"/>
      <c r="V300" s="69"/>
      <c r="W300" s="69"/>
      <c r="X300" s="69"/>
      <c r="Y300" s="69"/>
      <c r="Z300" s="69"/>
      <c r="AA300" s="69"/>
      <c r="AB300" s="69"/>
      <c r="AC300" s="69"/>
      <c r="AD300" s="69"/>
      <c r="AE300" s="69"/>
      <c r="AF300" s="69"/>
      <c r="AG300" s="69"/>
      <c r="AH300" s="69"/>
      <c r="AI300" s="69"/>
      <c r="AJ300" s="69"/>
      <c r="AK300" s="69"/>
      <c r="AL300" s="69"/>
      <c r="AM300" s="70" t="s">
        <v>28</v>
      </c>
      <c r="AN300" s="63" t="str">
        <f>IF(ISNA(VLOOKUP(D300,[1]GRE_Tabela2!$A$4:$D$112,4,0)),"-",VLOOKUP(D300,[1]GRE_Tabela2!$A$4:$D$112,4,0))</f>
        <v>-</v>
      </c>
      <c r="AO300" s="68" t="s">
        <v>20</v>
      </c>
      <c r="AP300" s="68" t="s">
        <v>26</v>
      </c>
      <c r="AQ300" s="113">
        <v>114</v>
      </c>
      <c r="AR300" s="302" t="str">
        <f>IF(ISNA(VLOOKUP(AT300,[1]FISQ!$D$2:$J$1713,7,0)),"-",VLOOKUP(AT300,[1]FISQ!$D$2:$J$1713,7,0))</f>
        <v>-</v>
      </c>
      <c r="AS300" s="302" t="str">
        <f>IF(ISNA(VLOOKUP(AT300,[1]FISQ!$D$2:$J$1713,4,0)),"-",CONCATENATE("(",VLOOKUP(AT300,[1]FISQ!$D$2:$J$1713,4,0),")"))</f>
        <v>-</v>
      </c>
      <c r="AT300" s="71" t="s">
        <v>511</v>
      </c>
      <c r="AU300" s="38"/>
      <c r="AV300" s="38"/>
      <c r="AW300" s="38"/>
    </row>
    <row r="301" spans="1:49" ht="63.75">
      <c r="A301" s="33">
        <v>297</v>
      </c>
      <c r="B301" s="33" t="str">
        <f t="shared" si="13"/>
        <v>0433_-</v>
      </c>
      <c r="C301" s="33" t="str">
        <f t="shared" si="14"/>
        <v>1//-</v>
      </c>
      <c r="D301" s="61">
        <v>433</v>
      </c>
      <c r="E301" s="67" t="s">
        <v>512</v>
      </c>
      <c r="F301" s="395" t="s">
        <v>6565</v>
      </c>
      <c r="G301" s="62" t="str">
        <f>VLOOKUP(CONCATENATE(TEXT(I301,"0"),"_",TEXT(F301,"0")),[1]CodC!$A$2:$D$250,4,0)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301" s="395" t="s">
        <v>19</v>
      </c>
      <c r="I301" s="64">
        <v>1</v>
      </c>
      <c r="J301" s="64" t="s">
        <v>222</v>
      </c>
      <c r="K301" s="69" t="s">
        <v>19</v>
      </c>
      <c r="L301" s="64" t="s">
        <v>19</v>
      </c>
      <c r="M301" s="64"/>
      <c r="N301" s="64" t="s">
        <v>97</v>
      </c>
      <c r="O301" s="64" t="s">
        <v>97</v>
      </c>
      <c r="P301" s="113" t="s">
        <v>22431</v>
      </c>
      <c r="Q301" s="70" t="s">
        <v>7224</v>
      </c>
      <c r="R301" s="70" t="s">
        <v>22</v>
      </c>
      <c r="S301" s="65" t="str">
        <f t="shared" si="12"/>
        <v xml:space="preserve"> SW1 </v>
      </c>
      <c r="T301" s="69" t="s">
        <v>19</v>
      </c>
      <c r="U301" s="69"/>
      <c r="V301" s="69"/>
      <c r="W301" s="69"/>
      <c r="X301" s="69"/>
      <c r="Y301" s="69"/>
      <c r="Z301" s="69"/>
      <c r="AA301" s="69"/>
      <c r="AB301" s="69"/>
      <c r="AC301" s="69"/>
      <c r="AD301" s="69"/>
      <c r="AE301" s="69"/>
      <c r="AF301" s="69"/>
      <c r="AG301" s="69"/>
      <c r="AH301" s="69"/>
      <c r="AI301" s="69"/>
      <c r="AJ301" s="69"/>
      <c r="AK301" s="69"/>
      <c r="AL301" s="69"/>
      <c r="AM301" s="70" t="s">
        <v>28</v>
      </c>
      <c r="AN301" s="63" t="str">
        <f>IF(ISNA(VLOOKUP(D301,[1]GRE_Tabela2!$A$4:$D$112,4,0)),"-",VLOOKUP(D301,[1]GRE_Tabela2!$A$4:$D$112,4,0))</f>
        <v>-</v>
      </c>
      <c r="AO301" s="68" t="s">
        <v>20</v>
      </c>
      <c r="AP301" s="68" t="s">
        <v>21</v>
      </c>
      <c r="AQ301" s="113">
        <v>112</v>
      </c>
      <c r="AR301" s="302" t="str">
        <f>IF(ISNA(VLOOKUP(AT301,[1]FISQ!$D$2:$J$1713,7,0)),"-",VLOOKUP(AT301,[1]FISQ!$D$2:$J$1713,7,0))</f>
        <v>-</v>
      </c>
      <c r="AS301" s="302" t="str">
        <f>IF(ISNA(VLOOKUP(AT301,[1]FISQ!$D$2:$J$1713,4,0)),"-",CONCATENATE("(",VLOOKUP(AT301,[1]FISQ!$D$2:$J$1713,4,0),")"))</f>
        <v>-</v>
      </c>
      <c r="AT301" s="71" t="s">
        <v>513</v>
      </c>
      <c r="AU301" s="38"/>
      <c r="AV301" s="38"/>
      <c r="AW301" s="38"/>
    </row>
    <row r="302" spans="1:49" ht="76.5">
      <c r="A302" s="33">
        <v>298</v>
      </c>
      <c r="B302" s="33" t="str">
        <f t="shared" si="13"/>
        <v>0434_-</v>
      </c>
      <c r="C302" s="33" t="str">
        <f t="shared" si="14"/>
        <v>1//-</v>
      </c>
      <c r="D302" s="61">
        <v>434</v>
      </c>
      <c r="E302" s="67" t="s">
        <v>6095</v>
      </c>
      <c r="F302" s="395" t="s">
        <v>6547</v>
      </c>
      <c r="G302" s="62" t="str">
        <f>VLOOKUP(CONCATENATE(TEXT(I302,"0"),"_",TEXT(F302,"0")),[1]CodC!$A$2:$D$250,4,0)</f>
        <v>Matérias e objetos que apresentam um perigo de projeções sem perigo de explosão em massa.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02" s="395" t="s">
        <v>19</v>
      </c>
      <c r="I302" s="64">
        <v>1</v>
      </c>
      <c r="J302" s="64" t="s">
        <v>222</v>
      </c>
      <c r="K302" s="69" t="s">
        <v>19</v>
      </c>
      <c r="L302" s="64" t="s">
        <v>19</v>
      </c>
      <c r="M302" s="64"/>
      <c r="N302" s="64" t="s">
        <v>19</v>
      </c>
      <c r="O302" s="64" t="s">
        <v>19</v>
      </c>
      <c r="P302" s="113" t="s">
        <v>22431</v>
      </c>
      <c r="Q302" s="70" t="s">
        <v>7225</v>
      </c>
      <c r="R302" s="70" t="s">
        <v>33</v>
      </c>
      <c r="S302" s="65" t="str">
        <f t="shared" si="12"/>
        <v xml:space="preserve"> SW1 </v>
      </c>
      <c r="T302" s="69" t="s">
        <v>19</v>
      </c>
      <c r="U302" s="69"/>
      <c r="V302" s="69"/>
      <c r="W302" s="69"/>
      <c r="X302" s="69"/>
      <c r="Y302" s="69"/>
      <c r="Z302" s="69"/>
      <c r="AA302" s="69"/>
      <c r="AB302" s="69"/>
      <c r="AC302" s="69"/>
      <c r="AD302" s="69"/>
      <c r="AE302" s="69"/>
      <c r="AF302" s="69"/>
      <c r="AG302" s="69"/>
      <c r="AH302" s="69"/>
      <c r="AI302" s="69"/>
      <c r="AJ302" s="69"/>
      <c r="AK302" s="69"/>
      <c r="AL302" s="69"/>
      <c r="AM302" s="70" t="s">
        <v>28</v>
      </c>
      <c r="AN302" s="63" t="str">
        <f>IF(ISNA(VLOOKUP(D302,[1]GRE_Tabela2!$A$4:$D$112,4,0)),"-",VLOOKUP(D302,[1]GRE_Tabela2!$A$4:$D$112,4,0))</f>
        <v>-</v>
      </c>
      <c r="AO302" s="68" t="s">
        <v>20</v>
      </c>
      <c r="AP302" s="68" t="s">
        <v>26</v>
      </c>
      <c r="AQ302" s="113">
        <v>112</v>
      </c>
      <c r="AR302" s="302" t="str">
        <f>IF(ISNA(VLOOKUP(AT302,[1]FISQ!$D$2:$J$1713,7,0)),"-",VLOOKUP(AT302,[1]FISQ!$D$2:$J$1713,7,0))</f>
        <v>-</v>
      </c>
      <c r="AS302" s="302" t="str">
        <f>IF(ISNA(VLOOKUP(AT302,[1]FISQ!$D$2:$J$1713,4,0)),"-",CONCATENATE("(",VLOOKUP(AT302,[1]FISQ!$D$2:$J$1713,4,0),")"))</f>
        <v>-</v>
      </c>
      <c r="AT302" s="71" t="s">
        <v>514</v>
      </c>
      <c r="AU302" s="38"/>
      <c r="AV302" s="38"/>
      <c r="AW302" s="38"/>
    </row>
    <row r="303" spans="1:49" ht="114.75">
      <c r="A303" s="33">
        <v>299</v>
      </c>
      <c r="B303" s="33" t="str">
        <f t="shared" si="13"/>
        <v>0435_-</v>
      </c>
      <c r="C303" s="33" t="str">
        <f t="shared" si="14"/>
        <v>1.4//-</v>
      </c>
      <c r="D303" s="61">
        <v>435</v>
      </c>
      <c r="E303" s="67" t="s">
        <v>6095</v>
      </c>
      <c r="F303" s="395" t="s">
        <v>6549</v>
      </c>
      <c r="G303" s="62" t="str">
        <f>VLOOKUP(CONCATENATE(TEXT(I303,"0"),"_",TEXT(F303,"0")),[1]CodC!$A$2:$D$250,4,0)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03" s="395" t="s">
        <v>19</v>
      </c>
      <c r="I303" s="64">
        <v>1</v>
      </c>
      <c r="J303" s="64" t="s">
        <v>7242</v>
      </c>
      <c r="K303" s="69" t="s">
        <v>19</v>
      </c>
      <c r="L303" s="64" t="s">
        <v>19</v>
      </c>
      <c r="M303" s="64"/>
      <c r="N303" s="64" t="s">
        <v>19</v>
      </c>
      <c r="O303" s="64" t="s">
        <v>19</v>
      </c>
      <c r="P303" s="113" t="s">
        <v>22425</v>
      </c>
      <c r="Q303" s="70" t="s">
        <v>7228</v>
      </c>
      <c r="R303" s="70" t="s">
        <v>92</v>
      </c>
      <c r="S303" s="65" t="str">
        <f t="shared" si="12"/>
        <v xml:space="preserve"> SW1 </v>
      </c>
      <c r="T303" s="69" t="s">
        <v>19</v>
      </c>
      <c r="U303" s="69"/>
      <c r="V303" s="69"/>
      <c r="W303" s="69"/>
      <c r="X303" s="69"/>
      <c r="Y303" s="69"/>
      <c r="Z303" s="69"/>
      <c r="AA303" s="69"/>
      <c r="AB303" s="69"/>
      <c r="AC303" s="69"/>
      <c r="AD303" s="69"/>
      <c r="AE303" s="69"/>
      <c r="AF303" s="69"/>
      <c r="AG303" s="69"/>
      <c r="AH303" s="69"/>
      <c r="AI303" s="69"/>
      <c r="AJ303" s="69"/>
      <c r="AK303" s="69"/>
      <c r="AL303" s="69"/>
      <c r="AM303" s="70" t="s">
        <v>28</v>
      </c>
      <c r="AN303" s="63" t="str">
        <f>IF(ISNA(VLOOKUP(D303,[1]GRE_Tabela2!$A$4:$D$112,4,0)),"-",VLOOKUP(D303,[1]GRE_Tabela2!$A$4:$D$112,4,0))</f>
        <v>-</v>
      </c>
      <c r="AO303" s="68" t="s">
        <v>20</v>
      </c>
      <c r="AP303" s="68" t="s">
        <v>26</v>
      </c>
      <c r="AQ303" s="113">
        <v>114</v>
      </c>
      <c r="AR303" s="302" t="str">
        <f>IF(ISNA(VLOOKUP(AT303,[1]FISQ!$D$2:$J$1713,7,0)),"-",VLOOKUP(AT303,[1]FISQ!$D$2:$J$1713,7,0))</f>
        <v>-</v>
      </c>
      <c r="AS303" s="302" t="str">
        <f>IF(ISNA(VLOOKUP(AT303,[1]FISQ!$D$2:$J$1713,4,0)),"-",CONCATENATE("(",VLOOKUP(AT303,[1]FISQ!$D$2:$J$1713,4,0),")"))</f>
        <v>-</v>
      </c>
      <c r="AT303" s="71" t="s">
        <v>515</v>
      </c>
      <c r="AU303" s="38"/>
      <c r="AV303" s="38"/>
      <c r="AW303" s="38"/>
    </row>
    <row r="304" spans="1:49" ht="51">
      <c r="A304" s="33">
        <v>300</v>
      </c>
      <c r="B304" s="33" t="str">
        <f t="shared" si="13"/>
        <v>0436_-</v>
      </c>
      <c r="C304" s="33" t="str">
        <f t="shared" si="14"/>
        <v>1//-</v>
      </c>
      <c r="D304" s="61">
        <v>436</v>
      </c>
      <c r="E304" s="67" t="s">
        <v>516</v>
      </c>
      <c r="F304" s="395" t="s">
        <v>6573</v>
      </c>
      <c r="G304" s="62" t="str">
        <f>VLOOKUP(CONCATENATE(TEXT(I304,"0"),"_",TEXT(F304,"0")),[1]CodC!$A$2:$D$250,4,0)</f>
        <v>Matérias e objetos que apresentam um perigo de projeções sem perigo de explosão em massa.
Matéria explosiva propulsora ou outra matéria explosiva deflagrante ou objeto que contém uma tal matéria explosiva.</v>
      </c>
      <c r="H304" s="395" t="s">
        <v>19</v>
      </c>
      <c r="I304" s="64">
        <v>1</v>
      </c>
      <c r="J304" s="64" t="s">
        <v>222</v>
      </c>
      <c r="K304" s="69" t="s">
        <v>19</v>
      </c>
      <c r="L304" s="64" t="s">
        <v>19</v>
      </c>
      <c r="M304" s="64"/>
      <c r="N304" s="64" t="s">
        <v>19</v>
      </c>
      <c r="O304" s="64" t="s">
        <v>19</v>
      </c>
      <c r="P304" s="113" t="s">
        <v>22431</v>
      </c>
      <c r="Q304" s="70" t="s">
        <v>7225</v>
      </c>
      <c r="R304" s="70" t="s">
        <v>33</v>
      </c>
      <c r="S304" s="65" t="str">
        <f t="shared" si="12"/>
        <v xml:space="preserve"> SW1 </v>
      </c>
      <c r="T304" s="69" t="s">
        <v>19</v>
      </c>
      <c r="U304" s="69"/>
      <c r="V304" s="69"/>
      <c r="W304" s="69"/>
      <c r="X304" s="69"/>
      <c r="Y304" s="69"/>
      <c r="Z304" s="69"/>
      <c r="AA304" s="69"/>
      <c r="AB304" s="69"/>
      <c r="AC304" s="69"/>
      <c r="AD304" s="69"/>
      <c r="AE304" s="69"/>
      <c r="AF304" s="69"/>
      <c r="AG304" s="69"/>
      <c r="AH304" s="69"/>
      <c r="AI304" s="69"/>
      <c r="AJ304" s="69"/>
      <c r="AK304" s="69"/>
      <c r="AL304" s="69"/>
      <c r="AM304" s="70" t="s">
        <v>28</v>
      </c>
      <c r="AN304" s="63" t="str">
        <f>IF(ISNA(VLOOKUP(D304,[1]GRE_Tabela2!$A$4:$D$112,4,0)),"-",VLOOKUP(D304,[1]GRE_Tabela2!$A$4:$D$112,4,0))</f>
        <v>-</v>
      </c>
      <c r="AO304" s="68" t="s">
        <v>20</v>
      </c>
      <c r="AP304" s="68" t="s">
        <v>26</v>
      </c>
      <c r="AQ304" s="113">
        <v>112</v>
      </c>
      <c r="AR304" s="302" t="str">
        <f>IF(ISNA(VLOOKUP(AT304,[1]FISQ!$D$2:$J$1713,7,0)),"-",VLOOKUP(AT304,[1]FISQ!$D$2:$J$1713,7,0))</f>
        <v>-</v>
      </c>
      <c r="AS304" s="302" t="str">
        <f>IF(ISNA(VLOOKUP(AT304,[1]FISQ!$D$2:$J$1713,4,0)),"-",CONCATENATE("(",VLOOKUP(AT304,[1]FISQ!$D$2:$J$1713,4,0),")"))</f>
        <v>-</v>
      </c>
      <c r="AT304" s="71" t="s">
        <v>517</v>
      </c>
      <c r="AU304" s="38"/>
      <c r="AV304" s="38"/>
      <c r="AW304" s="38"/>
    </row>
    <row r="305" spans="1:49" ht="89.25">
      <c r="A305" s="33">
        <v>301</v>
      </c>
      <c r="B305" s="33" t="str">
        <f t="shared" si="13"/>
        <v>0437_-</v>
      </c>
      <c r="C305" s="33" t="str">
        <f t="shared" si="14"/>
        <v>1//-</v>
      </c>
      <c r="D305" s="61">
        <v>437</v>
      </c>
      <c r="E305" s="67" t="s">
        <v>516</v>
      </c>
      <c r="F305" s="395" t="s">
        <v>6562</v>
      </c>
      <c r="G305" s="62" t="str">
        <f>VLOOKUP(CONCATENATE(TEXT(I305,"0"),"_",TEXT(F305,"0")),[1]CodC!$A$2:$D$250,4,0)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05" s="395" t="s">
        <v>19</v>
      </c>
      <c r="I305" s="64">
        <v>1</v>
      </c>
      <c r="J305" s="64" t="s">
        <v>222</v>
      </c>
      <c r="K305" s="69" t="s">
        <v>19</v>
      </c>
      <c r="L305" s="64" t="s">
        <v>19</v>
      </c>
      <c r="M305" s="64"/>
      <c r="N305" s="64" t="s">
        <v>19</v>
      </c>
      <c r="O305" s="64" t="s">
        <v>19</v>
      </c>
      <c r="P305" s="113" t="s">
        <v>22431</v>
      </c>
      <c r="Q305" s="70" t="s">
        <v>7225</v>
      </c>
      <c r="R305" s="70" t="s">
        <v>33</v>
      </c>
      <c r="S305" s="65" t="str">
        <f t="shared" si="12"/>
        <v xml:space="preserve"> SW1 </v>
      </c>
      <c r="T305" s="69" t="s">
        <v>19</v>
      </c>
      <c r="U305" s="69"/>
      <c r="V305" s="69"/>
      <c r="W305" s="69"/>
      <c r="X305" s="69"/>
      <c r="Y305" s="69"/>
      <c r="Z305" s="69"/>
      <c r="AA305" s="69"/>
      <c r="AB305" s="69"/>
      <c r="AC305" s="69"/>
      <c r="AD305" s="69"/>
      <c r="AE305" s="69"/>
      <c r="AF305" s="69"/>
      <c r="AG305" s="69"/>
      <c r="AH305" s="69"/>
      <c r="AI305" s="69"/>
      <c r="AJ305" s="69"/>
      <c r="AK305" s="69"/>
      <c r="AL305" s="69"/>
      <c r="AM305" s="70" t="s">
        <v>28</v>
      </c>
      <c r="AN305" s="63" t="str">
        <f>IF(ISNA(VLOOKUP(D305,[1]GRE_Tabela2!$A$4:$D$112,4,0)),"-",VLOOKUP(D305,[1]GRE_Tabela2!$A$4:$D$112,4,0))</f>
        <v>-</v>
      </c>
      <c r="AO305" s="68" t="s">
        <v>20</v>
      </c>
      <c r="AP305" s="68" t="s">
        <v>26</v>
      </c>
      <c r="AQ305" s="113">
        <v>112</v>
      </c>
      <c r="AR305" s="302" t="str">
        <f>IF(ISNA(VLOOKUP(AT305,[1]FISQ!$D$2:$J$1713,7,0)),"-",VLOOKUP(AT305,[1]FISQ!$D$2:$J$1713,7,0))</f>
        <v>-</v>
      </c>
      <c r="AS305" s="302" t="str">
        <f>IF(ISNA(VLOOKUP(AT305,[1]FISQ!$D$2:$J$1713,4,0)),"-",CONCATENATE("(",VLOOKUP(AT305,[1]FISQ!$D$2:$J$1713,4,0),")"))</f>
        <v>-</v>
      </c>
      <c r="AT305" s="71" t="s">
        <v>518</v>
      </c>
      <c r="AU305" s="38"/>
      <c r="AV305" s="38"/>
      <c r="AW305" s="38"/>
    </row>
    <row r="306" spans="1:49" ht="89.25">
      <c r="A306" s="33">
        <v>302</v>
      </c>
      <c r="B306" s="33" t="str">
        <f t="shared" si="13"/>
        <v>0438_-</v>
      </c>
      <c r="C306" s="33" t="str">
        <f t="shared" si="14"/>
        <v>1.4//-</v>
      </c>
      <c r="D306" s="61">
        <v>438</v>
      </c>
      <c r="E306" s="67" t="s">
        <v>516</v>
      </c>
      <c r="F306" s="395" t="s">
        <v>5984</v>
      </c>
      <c r="G306" s="62" t="str">
        <f>VLOOKUP(CONCATENATE(TEXT(I306,"0"),"_",TEXT(F306,"0")),[1]CodC!$A$2:$D$250,4,0)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06" s="395" t="s">
        <v>19</v>
      </c>
      <c r="I306" s="64">
        <v>1</v>
      </c>
      <c r="J306" s="64" t="s">
        <v>7242</v>
      </c>
      <c r="K306" s="69" t="s">
        <v>19</v>
      </c>
      <c r="L306" s="64" t="s">
        <v>19</v>
      </c>
      <c r="M306" s="64"/>
      <c r="N306" s="64" t="s">
        <v>19</v>
      </c>
      <c r="O306" s="64" t="s">
        <v>19</v>
      </c>
      <c r="P306" s="113" t="s">
        <v>22425</v>
      </c>
      <c r="Q306" s="70" t="s">
        <v>7228</v>
      </c>
      <c r="R306" s="70" t="s">
        <v>92</v>
      </c>
      <c r="S306" s="65" t="str">
        <f t="shared" si="12"/>
        <v xml:space="preserve"> SW1 </v>
      </c>
      <c r="T306" s="69" t="s">
        <v>19</v>
      </c>
      <c r="U306" s="69"/>
      <c r="V306" s="69"/>
      <c r="W306" s="69"/>
      <c r="X306" s="69"/>
      <c r="Y306" s="69"/>
      <c r="Z306" s="69"/>
      <c r="AA306" s="69"/>
      <c r="AB306" s="69"/>
      <c r="AC306" s="69"/>
      <c r="AD306" s="69"/>
      <c r="AE306" s="69"/>
      <c r="AF306" s="69"/>
      <c r="AG306" s="69"/>
      <c r="AH306" s="69"/>
      <c r="AI306" s="69"/>
      <c r="AJ306" s="69"/>
      <c r="AK306" s="69"/>
      <c r="AL306" s="69"/>
      <c r="AM306" s="70" t="s">
        <v>28</v>
      </c>
      <c r="AN306" s="63" t="str">
        <f>IF(ISNA(VLOOKUP(D306,[1]GRE_Tabela2!$A$4:$D$112,4,0)),"-",VLOOKUP(D306,[1]GRE_Tabela2!$A$4:$D$112,4,0))</f>
        <v>-</v>
      </c>
      <c r="AO306" s="68" t="s">
        <v>20</v>
      </c>
      <c r="AP306" s="68" t="s">
        <v>26</v>
      </c>
      <c r="AQ306" s="113">
        <v>114</v>
      </c>
      <c r="AR306" s="302" t="str">
        <f>IF(ISNA(VLOOKUP(AT306,[1]FISQ!$D$2:$J$1713,7,0)),"-",VLOOKUP(AT306,[1]FISQ!$D$2:$J$1713,7,0))</f>
        <v>-</v>
      </c>
      <c r="AS306" s="302" t="str">
        <f>IF(ISNA(VLOOKUP(AT306,[1]FISQ!$D$2:$J$1713,4,0)),"-",CONCATENATE("(",VLOOKUP(AT306,[1]FISQ!$D$2:$J$1713,4,0),")"))</f>
        <v>-</v>
      </c>
      <c r="AT306" s="71" t="s">
        <v>519</v>
      </c>
      <c r="AU306" s="38"/>
      <c r="AV306" s="38"/>
      <c r="AW306" s="38"/>
    </row>
    <row r="307" spans="1:49" ht="76.5">
      <c r="A307" s="33">
        <v>303</v>
      </c>
      <c r="B307" s="33" t="str">
        <f t="shared" si="13"/>
        <v>0439_-</v>
      </c>
      <c r="C307" s="33" t="str">
        <f t="shared" si="14"/>
        <v>1//-</v>
      </c>
      <c r="D307" s="61">
        <v>439</v>
      </c>
      <c r="E307" s="67" t="s">
        <v>85</v>
      </c>
      <c r="F307" s="395" t="s">
        <v>6559</v>
      </c>
      <c r="G307" s="62" t="str">
        <f>VLOOKUP(CONCATENATE(TEXT(I307,"0"),"_",TEXT(F307,"0")),[1]CodC!$A$2:$D$250,4,0)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07" s="395" t="s">
        <v>19</v>
      </c>
      <c r="I307" s="64">
        <v>1</v>
      </c>
      <c r="J307" s="64" t="s">
        <v>222</v>
      </c>
      <c r="K307" s="69" t="s">
        <v>19</v>
      </c>
      <c r="L307" s="64" t="s">
        <v>19</v>
      </c>
      <c r="M307" s="64"/>
      <c r="N307" s="64" t="s">
        <v>19</v>
      </c>
      <c r="O307" s="64" t="s">
        <v>19</v>
      </c>
      <c r="P307" s="113" t="s">
        <v>22431</v>
      </c>
      <c r="Q307" s="70" t="s">
        <v>7225</v>
      </c>
      <c r="R307" s="70" t="s">
        <v>33</v>
      </c>
      <c r="S307" s="65" t="str">
        <f t="shared" si="12"/>
        <v xml:space="preserve"> SW1 </v>
      </c>
      <c r="T307" s="69" t="s">
        <v>19</v>
      </c>
      <c r="U307" s="69"/>
      <c r="V307" s="69"/>
      <c r="W307" s="69"/>
      <c r="X307" s="69"/>
      <c r="Y307" s="69"/>
      <c r="Z307" s="69"/>
      <c r="AA307" s="69"/>
      <c r="AB307" s="69"/>
      <c r="AC307" s="69"/>
      <c r="AD307" s="69"/>
      <c r="AE307" s="69"/>
      <c r="AF307" s="69"/>
      <c r="AG307" s="69"/>
      <c r="AH307" s="69"/>
      <c r="AI307" s="69"/>
      <c r="AJ307" s="69"/>
      <c r="AK307" s="69"/>
      <c r="AL307" s="69"/>
      <c r="AM307" s="70" t="s">
        <v>28</v>
      </c>
      <c r="AN307" s="63" t="str">
        <f>IF(ISNA(VLOOKUP(D307,[1]GRE_Tabela2!$A$4:$D$112,4,0)),"-",VLOOKUP(D307,[1]GRE_Tabela2!$A$4:$D$112,4,0))</f>
        <v>-</v>
      </c>
      <c r="AO307" s="68" t="s">
        <v>20</v>
      </c>
      <c r="AP307" s="68" t="s">
        <v>26</v>
      </c>
      <c r="AQ307" s="113">
        <v>112</v>
      </c>
      <c r="AR307" s="302" t="str">
        <f>IF(ISNA(VLOOKUP(AT307,[1]FISQ!$D$2:$J$1713,7,0)),"-",VLOOKUP(AT307,[1]FISQ!$D$2:$J$1713,7,0))</f>
        <v>-</v>
      </c>
      <c r="AS307" s="302" t="str">
        <f>IF(ISNA(VLOOKUP(AT307,[1]FISQ!$D$2:$J$1713,4,0)),"-",CONCATENATE("(",VLOOKUP(AT307,[1]FISQ!$D$2:$J$1713,4,0),")"))</f>
        <v>-</v>
      </c>
      <c r="AT307" s="71" t="s">
        <v>520</v>
      </c>
      <c r="AU307" s="38"/>
      <c r="AV307" s="38"/>
      <c r="AW307" s="38"/>
    </row>
    <row r="308" spans="1:49" ht="114.75">
      <c r="A308" s="33">
        <v>304</v>
      </c>
      <c r="B308" s="33" t="str">
        <f t="shared" si="13"/>
        <v>0440_-</v>
      </c>
      <c r="C308" s="33" t="str">
        <f t="shared" si="14"/>
        <v>1.4//-</v>
      </c>
      <c r="D308" s="61">
        <v>440</v>
      </c>
      <c r="E308" s="67" t="s">
        <v>85</v>
      </c>
      <c r="F308" s="395" t="s">
        <v>6563</v>
      </c>
      <c r="G308" s="62" t="str">
        <f>VLOOKUP(CONCATENATE(TEXT(I308,"0"),"_",TEXT(F308,"0")),[1]CodC!$A$2:$D$250,4,0)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08" s="395" t="s">
        <v>19</v>
      </c>
      <c r="I308" s="64">
        <v>1</v>
      </c>
      <c r="J308" s="64" t="s">
        <v>7242</v>
      </c>
      <c r="K308" s="69" t="s">
        <v>19</v>
      </c>
      <c r="L308" s="64" t="s">
        <v>19</v>
      </c>
      <c r="M308" s="64"/>
      <c r="N308" s="64" t="s">
        <v>19</v>
      </c>
      <c r="O308" s="64" t="s">
        <v>19</v>
      </c>
      <c r="P308" s="113" t="s">
        <v>22425</v>
      </c>
      <c r="Q308" s="70" t="s">
        <v>7228</v>
      </c>
      <c r="R308" s="70" t="s">
        <v>92</v>
      </c>
      <c r="S308" s="65" t="str">
        <f t="shared" si="12"/>
        <v xml:space="preserve"> SW1 </v>
      </c>
      <c r="T308" s="69" t="s">
        <v>19</v>
      </c>
      <c r="U308" s="69"/>
      <c r="V308" s="69"/>
      <c r="W308" s="69"/>
      <c r="X308" s="69"/>
      <c r="Y308" s="69"/>
      <c r="Z308" s="69"/>
      <c r="AA308" s="69"/>
      <c r="AB308" s="69"/>
      <c r="AC308" s="69"/>
      <c r="AD308" s="69"/>
      <c r="AE308" s="69"/>
      <c r="AF308" s="69"/>
      <c r="AG308" s="69"/>
      <c r="AH308" s="69"/>
      <c r="AI308" s="69"/>
      <c r="AJ308" s="69"/>
      <c r="AK308" s="69"/>
      <c r="AL308" s="69"/>
      <c r="AM308" s="70" t="s">
        <v>28</v>
      </c>
      <c r="AN308" s="63" t="str">
        <f>IF(ISNA(VLOOKUP(D308,[1]GRE_Tabela2!$A$4:$D$112,4,0)),"-",VLOOKUP(D308,[1]GRE_Tabela2!$A$4:$D$112,4,0))</f>
        <v>-</v>
      </c>
      <c r="AO308" s="68" t="s">
        <v>20</v>
      </c>
      <c r="AP308" s="68" t="s">
        <v>26</v>
      </c>
      <c r="AQ308" s="113">
        <v>114</v>
      </c>
      <c r="AR308" s="302" t="str">
        <f>IF(ISNA(VLOOKUP(AT308,[1]FISQ!$D$2:$J$1713,7,0)),"-",VLOOKUP(AT308,[1]FISQ!$D$2:$J$1713,7,0))</f>
        <v>-</v>
      </c>
      <c r="AS308" s="302" t="str">
        <f>IF(ISNA(VLOOKUP(AT308,[1]FISQ!$D$2:$J$1713,4,0)),"-",CONCATENATE("(",VLOOKUP(AT308,[1]FISQ!$D$2:$J$1713,4,0),")"))</f>
        <v>-</v>
      </c>
      <c r="AT308" s="71" t="s">
        <v>521</v>
      </c>
      <c r="AU308" s="38"/>
      <c r="AV308" s="38"/>
      <c r="AW308" s="38"/>
    </row>
    <row r="309" spans="1:49" ht="140.25">
      <c r="A309" s="33">
        <v>305</v>
      </c>
      <c r="B309" s="33" t="str">
        <f t="shared" si="13"/>
        <v>0441_-</v>
      </c>
      <c r="C309" s="33" t="str">
        <f t="shared" si="14"/>
        <v>1.4//-</v>
      </c>
      <c r="D309" s="61">
        <v>441</v>
      </c>
      <c r="E309" s="67" t="s">
        <v>85</v>
      </c>
      <c r="F309" s="395" t="s">
        <v>6555</v>
      </c>
      <c r="G309" s="62" t="str">
        <f>VLOOKUP(CONCATENATE(TEXT(I309,"0"),"_",TEXT(F309,"0")),[1]CodC!$A$2:$D$250,4,0)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09" s="395" t="s">
        <v>19</v>
      </c>
      <c r="I309" s="64">
        <v>1</v>
      </c>
      <c r="J309" s="64" t="s">
        <v>7242</v>
      </c>
      <c r="K309" s="69" t="s">
        <v>19</v>
      </c>
      <c r="L309" s="64" t="s">
        <v>19</v>
      </c>
      <c r="M309" s="64"/>
      <c r="N309" s="64">
        <v>347</v>
      </c>
      <c r="O309" s="64">
        <v>347</v>
      </c>
      <c r="P309" s="113" t="s">
        <v>22425</v>
      </c>
      <c r="Q309" s="70" t="s">
        <v>7226</v>
      </c>
      <c r="R309" s="70" t="s">
        <v>36</v>
      </c>
      <c r="S309" s="65" t="str">
        <f t="shared" si="12"/>
        <v xml:space="preserve"> SW1 </v>
      </c>
      <c r="T309" s="69" t="s">
        <v>19</v>
      </c>
      <c r="U309" s="69"/>
      <c r="V309" s="69"/>
      <c r="W309" s="69"/>
      <c r="X309" s="69"/>
      <c r="Y309" s="69"/>
      <c r="Z309" s="69"/>
      <c r="AA309" s="69"/>
      <c r="AB309" s="69"/>
      <c r="AC309" s="69"/>
      <c r="AD309" s="69"/>
      <c r="AE309" s="69"/>
      <c r="AF309" s="69"/>
      <c r="AG309" s="69"/>
      <c r="AH309" s="69"/>
      <c r="AI309" s="69"/>
      <c r="AJ309" s="69"/>
      <c r="AK309" s="69"/>
      <c r="AL309" s="69"/>
      <c r="AM309" s="70" t="s">
        <v>28</v>
      </c>
      <c r="AN309" s="63" t="str">
        <f>IF(ISNA(VLOOKUP(D309,[1]GRE_Tabela2!$A$4:$D$112,4,0)),"-",VLOOKUP(D309,[1]GRE_Tabela2!$A$4:$D$112,4,0))</f>
        <v>-</v>
      </c>
      <c r="AO309" s="68" t="s">
        <v>20</v>
      </c>
      <c r="AP309" s="68" t="s">
        <v>26</v>
      </c>
      <c r="AQ309" s="113">
        <v>114</v>
      </c>
      <c r="AR309" s="302" t="str">
        <f>IF(ISNA(VLOOKUP(AT309,[1]FISQ!$D$2:$J$1713,7,0)),"-",VLOOKUP(AT309,[1]FISQ!$D$2:$J$1713,7,0))</f>
        <v>-</v>
      </c>
      <c r="AS309" s="302" t="str">
        <f>IF(ISNA(VLOOKUP(AT309,[1]FISQ!$D$2:$J$1713,4,0)),"-",CONCATENATE("(",VLOOKUP(AT309,[1]FISQ!$D$2:$J$1713,4,0),")"))</f>
        <v>-</v>
      </c>
      <c r="AT309" s="71" t="s">
        <v>522</v>
      </c>
      <c r="AU309" s="38"/>
      <c r="AV309" s="38"/>
      <c r="AW309" s="38"/>
    </row>
    <row r="310" spans="1:49" ht="89.25">
      <c r="A310" s="33">
        <v>306</v>
      </c>
      <c r="B310" s="33" t="str">
        <f t="shared" si="13"/>
        <v>0442_-</v>
      </c>
      <c r="C310" s="33" t="str">
        <f t="shared" si="14"/>
        <v>1//-</v>
      </c>
      <c r="D310" s="61">
        <v>442</v>
      </c>
      <c r="E310" s="67" t="s">
        <v>523</v>
      </c>
      <c r="F310" s="395" t="s">
        <v>6551</v>
      </c>
      <c r="G310" s="62" t="str">
        <f>VLOOKUP(CONCATENATE(TEXT(I310,"0"),"_",TEXT(F310,"0")),[1]CodC!$A$2:$D$250,4,0)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10" s="395" t="s">
        <v>19</v>
      </c>
      <c r="I310" s="64">
        <v>1</v>
      </c>
      <c r="J310" s="64" t="s">
        <v>222</v>
      </c>
      <c r="K310" s="69" t="s">
        <v>19</v>
      </c>
      <c r="L310" s="64" t="s">
        <v>19</v>
      </c>
      <c r="M310" s="64"/>
      <c r="N310" s="64" t="s">
        <v>19</v>
      </c>
      <c r="O310" s="64" t="s">
        <v>19</v>
      </c>
      <c r="P310" s="113" t="s">
        <v>22431</v>
      </c>
      <c r="Q310" s="70" t="s">
        <v>7225</v>
      </c>
      <c r="R310" s="70" t="s">
        <v>33</v>
      </c>
      <c r="S310" s="65" t="str">
        <f t="shared" si="12"/>
        <v xml:space="preserve"> SW1 </v>
      </c>
      <c r="T310" s="69" t="s">
        <v>19</v>
      </c>
      <c r="U310" s="69"/>
      <c r="V310" s="69"/>
      <c r="W310" s="69"/>
      <c r="X310" s="69"/>
      <c r="Y310" s="69"/>
      <c r="Z310" s="69"/>
      <c r="AA310" s="69"/>
      <c r="AB310" s="69"/>
      <c r="AC310" s="69"/>
      <c r="AD310" s="69"/>
      <c r="AE310" s="69"/>
      <c r="AF310" s="69"/>
      <c r="AG310" s="69"/>
      <c r="AH310" s="69"/>
      <c r="AI310" s="69"/>
      <c r="AJ310" s="69"/>
      <c r="AK310" s="69"/>
      <c r="AL310" s="69"/>
      <c r="AM310" s="70" t="s">
        <v>28</v>
      </c>
      <c r="AN310" s="63" t="str">
        <f>IF(ISNA(VLOOKUP(D310,[1]GRE_Tabela2!$A$4:$D$112,4,0)),"-",VLOOKUP(D310,[1]GRE_Tabela2!$A$4:$D$112,4,0))</f>
        <v>-</v>
      </c>
      <c r="AO310" s="68" t="s">
        <v>20</v>
      </c>
      <c r="AP310" s="68" t="s">
        <v>26</v>
      </c>
      <c r="AQ310" s="113">
        <v>112</v>
      </c>
      <c r="AR310" s="302" t="str">
        <f>IF(ISNA(VLOOKUP(AT310,[1]FISQ!$D$2:$J$1713,7,0)),"-",VLOOKUP(AT310,[1]FISQ!$D$2:$J$1713,7,0))</f>
        <v>-</v>
      </c>
      <c r="AS310" s="302" t="str">
        <f>IF(ISNA(VLOOKUP(AT310,[1]FISQ!$D$2:$J$1713,4,0)),"-",CONCATENATE("(",VLOOKUP(AT310,[1]FISQ!$D$2:$J$1713,4,0),")"))</f>
        <v>-</v>
      </c>
      <c r="AT310" s="71" t="s">
        <v>524</v>
      </c>
      <c r="AU310" s="38"/>
      <c r="AV310" s="38"/>
      <c r="AW310" s="38"/>
    </row>
    <row r="311" spans="1:49" ht="76.5">
      <c r="A311" s="33">
        <v>307</v>
      </c>
      <c r="B311" s="33" t="str">
        <f t="shared" si="13"/>
        <v>0443_-</v>
      </c>
      <c r="C311" s="33" t="str">
        <f t="shared" si="14"/>
        <v>1//-</v>
      </c>
      <c r="D311" s="61">
        <v>443</v>
      </c>
      <c r="E311" s="67" t="s">
        <v>523</v>
      </c>
      <c r="F311" s="395" t="s">
        <v>6559</v>
      </c>
      <c r="G311" s="62" t="str">
        <f>VLOOKUP(CONCATENATE(TEXT(I311,"0"),"_",TEXT(F311,"0")),[1]CodC!$A$2:$D$250,4,0)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11" s="395" t="s">
        <v>19</v>
      </c>
      <c r="I311" s="64">
        <v>1</v>
      </c>
      <c r="J311" s="64" t="s">
        <v>222</v>
      </c>
      <c r="K311" s="69" t="s">
        <v>19</v>
      </c>
      <c r="L311" s="64" t="s">
        <v>19</v>
      </c>
      <c r="M311" s="64"/>
      <c r="N311" s="64" t="s">
        <v>19</v>
      </c>
      <c r="O311" s="64" t="s">
        <v>19</v>
      </c>
      <c r="P311" s="113" t="s">
        <v>22431</v>
      </c>
      <c r="Q311" s="70" t="s">
        <v>7225</v>
      </c>
      <c r="R311" s="70" t="s">
        <v>33</v>
      </c>
      <c r="S311" s="65" t="str">
        <f t="shared" si="12"/>
        <v xml:space="preserve"> SW1 </v>
      </c>
      <c r="T311" s="69" t="s">
        <v>19</v>
      </c>
      <c r="U311" s="69"/>
      <c r="V311" s="69"/>
      <c r="W311" s="69"/>
      <c r="X311" s="69"/>
      <c r="Y311" s="69"/>
      <c r="Z311" s="69"/>
      <c r="AA311" s="69"/>
      <c r="AB311" s="69"/>
      <c r="AC311" s="69"/>
      <c r="AD311" s="69"/>
      <c r="AE311" s="69"/>
      <c r="AF311" s="69"/>
      <c r="AG311" s="69"/>
      <c r="AH311" s="69"/>
      <c r="AI311" s="69"/>
      <c r="AJ311" s="69"/>
      <c r="AK311" s="69"/>
      <c r="AL311" s="69"/>
      <c r="AM311" s="70" t="s">
        <v>28</v>
      </c>
      <c r="AN311" s="63" t="str">
        <f>IF(ISNA(VLOOKUP(D311,[1]GRE_Tabela2!$A$4:$D$112,4,0)),"-",VLOOKUP(D311,[1]GRE_Tabela2!$A$4:$D$112,4,0))</f>
        <v>-</v>
      </c>
      <c r="AO311" s="68" t="s">
        <v>20</v>
      </c>
      <c r="AP311" s="68" t="s">
        <v>26</v>
      </c>
      <c r="AQ311" s="113">
        <v>112</v>
      </c>
      <c r="AR311" s="302" t="str">
        <f>IF(ISNA(VLOOKUP(AT311,[1]FISQ!$D$2:$J$1713,7,0)),"-",VLOOKUP(AT311,[1]FISQ!$D$2:$J$1713,7,0))</f>
        <v>-</v>
      </c>
      <c r="AS311" s="302" t="str">
        <f>IF(ISNA(VLOOKUP(AT311,[1]FISQ!$D$2:$J$1713,4,0)),"-",CONCATENATE("(",VLOOKUP(AT311,[1]FISQ!$D$2:$J$1713,4,0),")"))</f>
        <v>-</v>
      </c>
      <c r="AT311" s="71" t="s">
        <v>525</v>
      </c>
      <c r="AU311" s="38"/>
      <c r="AV311" s="38"/>
      <c r="AW311" s="38"/>
    </row>
    <row r="312" spans="1:49" ht="114.75">
      <c r="A312" s="33">
        <v>308</v>
      </c>
      <c r="B312" s="33" t="str">
        <f t="shared" si="13"/>
        <v>0444_-</v>
      </c>
      <c r="C312" s="33" t="str">
        <f t="shared" si="14"/>
        <v>1.4//-</v>
      </c>
      <c r="D312" s="61">
        <v>444</v>
      </c>
      <c r="E312" s="67" t="s">
        <v>523</v>
      </c>
      <c r="F312" s="395" t="s">
        <v>6563</v>
      </c>
      <c r="G312" s="62" t="str">
        <f>VLOOKUP(CONCATENATE(TEXT(I312,"0"),"_",TEXT(F312,"0")),[1]CodC!$A$2:$D$250,4,0)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12" s="395" t="s">
        <v>19</v>
      </c>
      <c r="I312" s="64">
        <v>1</v>
      </c>
      <c r="J312" s="64" t="s">
        <v>7242</v>
      </c>
      <c r="K312" s="69" t="s">
        <v>19</v>
      </c>
      <c r="L312" s="64" t="s">
        <v>19</v>
      </c>
      <c r="M312" s="64"/>
      <c r="N312" s="64" t="s">
        <v>19</v>
      </c>
      <c r="O312" s="64" t="s">
        <v>19</v>
      </c>
      <c r="P312" s="113" t="s">
        <v>22425</v>
      </c>
      <c r="Q312" s="70" t="s">
        <v>7228</v>
      </c>
      <c r="R312" s="70" t="s">
        <v>92</v>
      </c>
      <c r="S312" s="65" t="str">
        <f t="shared" si="12"/>
        <v xml:space="preserve"> SW1 </v>
      </c>
      <c r="T312" s="69" t="s">
        <v>19</v>
      </c>
      <c r="U312" s="69"/>
      <c r="V312" s="69"/>
      <c r="W312" s="69"/>
      <c r="X312" s="69"/>
      <c r="Y312" s="69"/>
      <c r="Z312" s="69"/>
      <c r="AA312" s="69"/>
      <c r="AB312" s="69"/>
      <c r="AC312" s="69"/>
      <c r="AD312" s="69"/>
      <c r="AE312" s="69"/>
      <c r="AF312" s="69"/>
      <c r="AG312" s="69"/>
      <c r="AH312" s="69"/>
      <c r="AI312" s="69"/>
      <c r="AJ312" s="69"/>
      <c r="AK312" s="69"/>
      <c r="AL312" s="69"/>
      <c r="AM312" s="70" t="s">
        <v>28</v>
      </c>
      <c r="AN312" s="63" t="str">
        <f>IF(ISNA(VLOOKUP(D312,[1]GRE_Tabela2!$A$4:$D$112,4,0)),"-",VLOOKUP(D312,[1]GRE_Tabela2!$A$4:$D$112,4,0))</f>
        <v>-</v>
      </c>
      <c r="AO312" s="68" t="s">
        <v>20</v>
      </c>
      <c r="AP312" s="68" t="s">
        <v>26</v>
      </c>
      <c r="AQ312" s="113">
        <v>114</v>
      </c>
      <c r="AR312" s="302" t="str">
        <f>IF(ISNA(VLOOKUP(AT312,[1]FISQ!$D$2:$J$1713,7,0)),"-",VLOOKUP(AT312,[1]FISQ!$D$2:$J$1713,7,0))</f>
        <v>-</v>
      </c>
      <c r="AS312" s="302" t="str">
        <f>IF(ISNA(VLOOKUP(AT312,[1]FISQ!$D$2:$J$1713,4,0)),"-",CONCATENATE("(",VLOOKUP(AT312,[1]FISQ!$D$2:$J$1713,4,0),")"))</f>
        <v>-</v>
      </c>
      <c r="AT312" s="71" t="s">
        <v>526</v>
      </c>
      <c r="AU312" s="38"/>
      <c r="AV312" s="38"/>
      <c r="AW312" s="38"/>
    </row>
    <row r="313" spans="1:49" ht="140.25">
      <c r="A313" s="33">
        <v>309</v>
      </c>
      <c r="B313" s="33" t="str">
        <f t="shared" si="13"/>
        <v>0445_-</v>
      </c>
      <c r="C313" s="33" t="str">
        <f t="shared" si="14"/>
        <v>1.4//-</v>
      </c>
      <c r="D313" s="61">
        <v>445</v>
      </c>
      <c r="E313" s="67" t="s">
        <v>523</v>
      </c>
      <c r="F313" s="395" t="s">
        <v>6555</v>
      </c>
      <c r="G313" s="62" t="str">
        <f>VLOOKUP(CONCATENATE(TEXT(I313,"0"),"_",TEXT(F313,"0")),[1]CodC!$A$2:$D$250,4,0)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13" s="395" t="s">
        <v>19</v>
      </c>
      <c r="I313" s="64">
        <v>1</v>
      </c>
      <c r="J313" s="64" t="s">
        <v>7242</v>
      </c>
      <c r="K313" s="69" t="s">
        <v>19</v>
      </c>
      <c r="L313" s="64" t="s">
        <v>19</v>
      </c>
      <c r="M313" s="64"/>
      <c r="N313" s="64">
        <v>347</v>
      </c>
      <c r="O313" s="64">
        <v>347</v>
      </c>
      <c r="P313" s="113" t="s">
        <v>22425</v>
      </c>
      <c r="Q313" s="70" t="s">
        <v>7226</v>
      </c>
      <c r="R313" s="70" t="s">
        <v>36</v>
      </c>
      <c r="S313" s="65" t="str">
        <f t="shared" si="12"/>
        <v xml:space="preserve"> SW1 </v>
      </c>
      <c r="T313" s="69" t="s">
        <v>19</v>
      </c>
      <c r="U313" s="69"/>
      <c r="V313" s="69"/>
      <c r="W313" s="69"/>
      <c r="X313" s="69"/>
      <c r="Y313" s="69"/>
      <c r="Z313" s="69"/>
      <c r="AA313" s="69"/>
      <c r="AB313" s="69"/>
      <c r="AC313" s="69"/>
      <c r="AD313" s="69"/>
      <c r="AE313" s="69"/>
      <c r="AF313" s="69"/>
      <c r="AG313" s="69"/>
      <c r="AH313" s="69"/>
      <c r="AI313" s="69"/>
      <c r="AJ313" s="69"/>
      <c r="AK313" s="69"/>
      <c r="AL313" s="69"/>
      <c r="AM313" s="70" t="s">
        <v>28</v>
      </c>
      <c r="AN313" s="63" t="str">
        <f>IF(ISNA(VLOOKUP(D313,[1]GRE_Tabela2!$A$4:$D$112,4,0)),"-",VLOOKUP(D313,[1]GRE_Tabela2!$A$4:$D$112,4,0))</f>
        <v>-</v>
      </c>
      <c r="AO313" s="68" t="s">
        <v>20</v>
      </c>
      <c r="AP313" s="68" t="s">
        <v>26</v>
      </c>
      <c r="AQ313" s="113">
        <v>114</v>
      </c>
      <c r="AR313" s="302" t="str">
        <f>IF(ISNA(VLOOKUP(AT313,[1]FISQ!$D$2:$J$1713,7,0)),"-",VLOOKUP(AT313,[1]FISQ!$D$2:$J$1713,7,0))</f>
        <v>-</v>
      </c>
      <c r="AS313" s="302" t="str">
        <f>IF(ISNA(VLOOKUP(AT313,[1]FISQ!$D$2:$J$1713,4,0)),"-",CONCATENATE("(",VLOOKUP(AT313,[1]FISQ!$D$2:$J$1713,4,0),")"))</f>
        <v>-</v>
      </c>
      <c r="AT313" s="71" t="s">
        <v>527</v>
      </c>
      <c r="AU313" s="38"/>
      <c r="AV313" s="38"/>
      <c r="AW313" s="38"/>
    </row>
    <row r="314" spans="1:49" ht="89.25">
      <c r="A314" s="33">
        <v>310</v>
      </c>
      <c r="B314" s="33" t="str">
        <f t="shared" si="13"/>
        <v>0446_-</v>
      </c>
      <c r="C314" s="33" t="str">
        <f t="shared" si="14"/>
        <v>1.4//-</v>
      </c>
      <c r="D314" s="61">
        <v>446</v>
      </c>
      <c r="E314" s="67" t="s">
        <v>528</v>
      </c>
      <c r="F314" s="395" t="s">
        <v>5984</v>
      </c>
      <c r="G314" s="62" t="str">
        <f>VLOOKUP(CONCATENATE(TEXT(I314,"0"),"_",TEXT(F314,"0")),[1]CodC!$A$2:$D$250,4,0)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14" s="395" t="s">
        <v>19</v>
      </c>
      <c r="I314" s="64">
        <v>1</v>
      </c>
      <c r="J314" s="64" t="s">
        <v>7242</v>
      </c>
      <c r="K314" s="69" t="s">
        <v>19</v>
      </c>
      <c r="L314" s="64" t="s">
        <v>19</v>
      </c>
      <c r="M314" s="64"/>
      <c r="N314" s="64" t="s">
        <v>19</v>
      </c>
      <c r="O314" s="64" t="s">
        <v>19</v>
      </c>
      <c r="P314" s="113" t="s">
        <v>22425</v>
      </c>
      <c r="Q314" s="70" t="s">
        <v>7228</v>
      </c>
      <c r="R314" s="70" t="s">
        <v>92</v>
      </c>
      <c r="S314" s="65" t="str">
        <f t="shared" si="12"/>
        <v xml:space="preserve"> SW1 </v>
      </c>
      <c r="T314" s="69" t="s">
        <v>19</v>
      </c>
      <c r="U314" s="69"/>
      <c r="V314" s="69"/>
      <c r="W314" s="69"/>
      <c r="X314" s="69"/>
      <c r="Y314" s="69"/>
      <c r="Z314" s="69"/>
      <c r="AA314" s="69"/>
      <c r="AB314" s="69"/>
      <c r="AC314" s="69"/>
      <c r="AD314" s="69"/>
      <c r="AE314" s="69"/>
      <c r="AF314" s="69"/>
      <c r="AG314" s="69"/>
      <c r="AH314" s="69"/>
      <c r="AI314" s="69"/>
      <c r="AJ314" s="69"/>
      <c r="AK314" s="69"/>
      <c r="AL314" s="69"/>
      <c r="AM314" s="70" t="s">
        <v>28</v>
      </c>
      <c r="AN314" s="63" t="str">
        <f>IF(ISNA(VLOOKUP(D314,[1]GRE_Tabela2!$A$4:$D$112,4,0)),"-",VLOOKUP(D314,[1]GRE_Tabela2!$A$4:$D$112,4,0))</f>
        <v>-</v>
      </c>
      <c r="AO314" s="68" t="s">
        <v>20</v>
      </c>
      <c r="AP314" s="68" t="s">
        <v>26</v>
      </c>
      <c r="AQ314" s="113">
        <v>114</v>
      </c>
      <c r="AR314" s="302" t="str">
        <f>IF(ISNA(VLOOKUP(AT314,[1]FISQ!$D$2:$J$1713,7,0)),"-",VLOOKUP(AT314,[1]FISQ!$D$2:$J$1713,7,0))</f>
        <v>-</v>
      </c>
      <c r="AS314" s="302" t="str">
        <f>IF(ISNA(VLOOKUP(AT314,[1]FISQ!$D$2:$J$1713,4,0)),"-",CONCATENATE("(",VLOOKUP(AT314,[1]FISQ!$D$2:$J$1713,4,0),")"))</f>
        <v>-</v>
      </c>
      <c r="AT314" s="71" t="s">
        <v>529</v>
      </c>
      <c r="AU314" s="38"/>
      <c r="AV314" s="38"/>
      <c r="AW314" s="38"/>
    </row>
    <row r="315" spans="1:49" ht="89.25">
      <c r="A315" s="33">
        <v>311</v>
      </c>
      <c r="B315" s="33" t="str">
        <f t="shared" si="13"/>
        <v>0447_-</v>
      </c>
      <c r="C315" s="33" t="str">
        <f t="shared" si="14"/>
        <v>1//-</v>
      </c>
      <c r="D315" s="61">
        <v>447</v>
      </c>
      <c r="E315" s="67" t="s">
        <v>528</v>
      </c>
      <c r="F315" s="395" t="s">
        <v>6562</v>
      </c>
      <c r="G315" s="62" t="str">
        <f>VLOOKUP(CONCATENATE(TEXT(I315,"0"),"_",TEXT(F315,"0")),[1]CodC!$A$2:$D$250,4,0)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15" s="395" t="s">
        <v>19</v>
      </c>
      <c r="I315" s="64">
        <v>1</v>
      </c>
      <c r="J315" s="64" t="s">
        <v>222</v>
      </c>
      <c r="K315" s="69" t="s">
        <v>19</v>
      </c>
      <c r="L315" s="64" t="s">
        <v>19</v>
      </c>
      <c r="M315" s="64"/>
      <c r="N315" s="64" t="s">
        <v>19</v>
      </c>
      <c r="O315" s="64" t="s">
        <v>19</v>
      </c>
      <c r="P315" s="113" t="s">
        <v>22431</v>
      </c>
      <c r="Q315" s="70" t="s">
        <v>7225</v>
      </c>
      <c r="R315" s="70" t="s">
        <v>33</v>
      </c>
      <c r="S315" s="65" t="str">
        <f t="shared" si="12"/>
        <v xml:space="preserve"> SW1 </v>
      </c>
      <c r="T315" s="69" t="s">
        <v>19</v>
      </c>
      <c r="U315" s="69"/>
      <c r="V315" s="69"/>
      <c r="W315" s="69"/>
      <c r="X315" s="69"/>
      <c r="Y315" s="69"/>
      <c r="Z315" s="69"/>
      <c r="AA315" s="69"/>
      <c r="AB315" s="69"/>
      <c r="AC315" s="69"/>
      <c r="AD315" s="69"/>
      <c r="AE315" s="69"/>
      <c r="AF315" s="69"/>
      <c r="AG315" s="69"/>
      <c r="AH315" s="69"/>
      <c r="AI315" s="69"/>
      <c r="AJ315" s="69"/>
      <c r="AK315" s="69"/>
      <c r="AL315" s="69"/>
      <c r="AM315" s="70" t="s">
        <v>28</v>
      </c>
      <c r="AN315" s="63" t="str">
        <f>IF(ISNA(VLOOKUP(D315,[1]GRE_Tabela2!$A$4:$D$112,4,0)),"-",VLOOKUP(D315,[1]GRE_Tabela2!$A$4:$D$112,4,0))</f>
        <v>-</v>
      </c>
      <c r="AO315" s="68" t="s">
        <v>20</v>
      </c>
      <c r="AP315" s="68" t="s">
        <v>26</v>
      </c>
      <c r="AQ315" s="113">
        <v>112</v>
      </c>
      <c r="AR315" s="302" t="str">
        <f>IF(ISNA(VLOOKUP(AT315,[1]FISQ!$D$2:$J$1713,7,0)),"-",VLOOKUP(AT315,[1]FISQ!$D$2:$J$1713,7,0))</f>
        <v>-</v>
      </c>
      <c r="AS315" s="302" t="str">
        <f>IF(ISNA(VLOOKUP(AT315,[1]FISQ!$D$2:$J$1713,4,0)),"-",CONCATENATE("(",VLOOKUP(AT315,[1]FISQ!$D$2:$J$1713,4,0),")"))</f>
        <v>-</v>
      </c>
      <c r="AT315" s="71" t="s">
        <v>530</v>
      </c>
      <c r="AU315" s="38"/>
      <c r="AV315" s="38"/>
      <c r="AW315" s="38"/>
    </row>
    <row r="316" spans="1:49" ht="89.25">
      <c r="A316" s="33">
        <v>312</v>
      </c>
      <c r="B316" s="33" t="str">
        <f t="shared" si="13"/>
        <v>0448_-</v>
      </c>
      <c r="C316" s="33" t="str">
        <f t="shared" si="14"/>
        <v>1.4//-</v>
      </c>
      <c r="D316" s="61">
        <v>448</v>
      </c>
      <c r="E316" s="67" t="s">
        <v>531</v>
      </c>
      <c r="F316" s="395" t="s">
        <v>5984</v>
      </c>
      <c r="G316" s="62" t="str">
        <f>VLOOKUP(CONCATENATE(TEXT(I316,"0"),"_",TEXT(F316,"0")),[1]CodC!$A$2:$D$250,4,0)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16" s="395" t="s">
        <v>19</v>
      </c>
      <c r="I316" s="64">
        <v>1</v>
      </c>
      <c r="J316" s="64" t="s">
        <v>7242</v>
      </c>
      <c r="K316" s="69" t="s">
        <v>19</v>
      </c>
      <c r="L316" s="64" t="s">
        <v>19</v>
      </c>
      <c r="M316" s="64"/>
      <c r="N316" s="64" t="s">
        <v>19</v>
      </c>
      <c r="O316" s="64" t="s">
        <v>19</v>
      </c>
      <c r="P316" s="113" t="s">
        <v>22425</v>
      </c>
      <c r="Q316" s="70" t="s">
        <v>7228</v>
      </c>
      <c r="R316" s="70" t="s">
        <v>92</v>
      </c>
      <c r="S316" s="65" t="str">
        <f t="shared" si="12"/>
        <v xml:space="preserve"> SW1 </v>
      </c>
      <c r="T316" s="69" t="s">
        <v>19</v>
      </c>
      <c r="U316" s="69"/>
      <c r="V316" s="69"/>
      <c r="W316" s="69"/>
      <c r="X316" s="69"/>
      <c r="Y316" s="69"/>
      <c r="Z316" s="69"/>
      <c r="AA316" s="69"/>
      <c r="AB316" s="69"/>
      <c r="AC316" s="69"/>
      <c r="AD316" s="69"/>
      <c r="AE316" s="69"/>
      <c r="AF316" s="69"/>
      <c r="AG316" s="69"/>
      <c r="AH316" s="69"/>
      <c r="AI316" s="69"/>
      <c r="AJ316" s="69"/>
      <c r="AK316" s="69"/>
      <c r="AL316" s="69"/>
      <c r="AM316" s="70" t="s">
        <v>23</v>
      </c>
      <c r="AN316" s="63" t="str">
        <f>IF(ISNA(VLOOKUP(D316,[1]GRE_Tabela2!$A$4:$D$112,4,0)),"-",VLOOKUP(D316,[1]GRE_Tabela2!$A$4:$D$112,4,0))</f>
        <v>-</v>
      </c>
      <c r="AO316" s="68" t="s">
        <v>20</v>
      </c>
      <c r="AP316" s="68" t="s">
        <v>21</v>
      </c>
      <c r="AQ316" s="113">
        <v>114</v>
      </c>
      <c r="AR316" s="302" t="str">
        <f>IF(ISNA(VLOOKUP(AT316,[1]FISQ!$D$2:$J$1713,7,0)),"-",VLOOKUP(AT316,[1]FISQ!$D$2:$J$1713,7,0))</f>
        <v>-</v>
      </c>
      <c r="AS316" s="302" t="str">
        <f>IF(ISNA(VLOOKUP(AT316,[1]FISQ!$D$2:$J$1713,4,0)),"-",CONCATENATE("(",VLOOKUP(AT316,[1]FISQ!$D$2:$J$1713,4,0),")"))</f>
        <v>-</v>
      </c>
      <c r="AT316" s="71" t="s">
        <v>532</v>
      </c>
      <c r="AU316" s="38"/>
      <c r="AV316" s="38"/>
      <c r="AW316" s="38"/>
    </row>
    <row r="317" spans="1:49" ht="63.75">
      <c r="A317" s="33">
        <v>313</v>
      </c>
      <c r="B317" s="33" t="str">
        <f t="shared" si="13"/>
        <v>0449_-</v>
      </c>
      <c r="C317" s="33" t="str">
        <f t="shared" si="14"/>
        <v>1//-</v>
      </c>
      <c r="D317" s="61">
        <v>449</v>
      </c>
      <c r="E317" s="67" t="s">
        <v>533</v>
      </c>
      <c r="F317" s="395" t="s">
        <v>6578</v>
      </c>
      <c r="G317" s="62" t="str">
        <f>VLOOKUP(CONCATENATE(TEXT(I317,"0"),"_",TEXT(F317,"0")),[1]CodC!$A$2:$D$250,4,0)</f>
        <v>Matérias e objetos que apresentam um perigo de explosão em massa (uma explosão em massa é uma explosão que afeta de um modo praticamente instantâneo a quase totalidade da carga).
Objeto que contém simultaneamente uma matéria explosiva e um líquido ou um gel inflamáveis.</v>
      </c>
      <c r="H317" s="395" t="s">
        <v>19</v>
      </c>
      <c r="I317" s="64">
        <v>1</v>
      </c>
      <c r="J317" s="64" t="s">
        <v>222</v>
      </c>
      <c r="K317" s="64" t="s">
        <v>19</v>
      </c>
      <c r="L317" s="64" t="s">
        <v>19</v>
      </c>
      <c r="M317" s="64"/>
      <c r="N317" s="64" t="s">
        <v>19</v>
      </c>
      <c r="O317" s="64" t="s">
        <v>19</v>
      </c>
      <c r="P317" s="113" t="s">
        <v>22431</v>
      </c>
      <c r="Q317" s="70" t="s">
        <v>7227</v>
      </c>
      <c r="R317" s="70" t="s">
        <v>27</v>
      </c>
      <c r="S317" s="65" t="str">
        <f t="shared" si="12"/>
        <v xml:space="preserve"> SW1 </v>
      </c>
      <c r="T317" s="68" t="s">
        <v>465</v>
      </c>
      <c r="U317" s="68"/>
      <c r="V317" s="68"/>
      <c r="W317" s="68"/>
      <c r="X317" s="68"/>
      <c r="Y317" s="68"/>
      <c r="Z317" s="68"/>
      <c r="AA317" s="68"/>
      <c r="AB317" s="68"/>
      <c r="AC317" s="68"/>
      <c r="AD317" s="68"/>
      <c r="AE317" s="68"/>
      <c r="AF317" s="68"/>
      <c r="AG317" s="68"/>
      <c r="AH317" s="68"/>
      <c r="AI317" s="68"/>
      <c r="AJ317" s="68"/>
      <c r="AK317" s="68"/>
      <c r="AL317" s="68"/>
      <c r="AM317" s="70" t="s">
        <v>28</v>
      </c>
      <c r="AN317" s="63" t="str">
        <f>IF(ISNA(VLOOKUP(D317,[1]GRE_Tabela2!$A$4:$D$112,4,0)),"-",VLOOKUP(D317,[1]GRE_Tabela2!$A$4:$D$112,4,0))</f>
        <v>-</v>
      </c>
      <c r="AO317" s="68" t="s">
        <v>20</v>
      </c>
      <c r="AP317" s="68" t="s">
        <v>26</v>
      </c>
      <c r="AQ317" s="113">
        <v>112</v>
      </c>
      <c r="AR317" s="302" t="str">
        <f>IF(ISNA(VLOOKUP(AT317,[1]FISQ!$D$2:$J$1713,7,0)),"-",VLOOKUP(AT317,[1]FISQ!$D$2:$J$1713,7,0))</f>
        <v>-</v>
      </c>
      <c r="AS317" s="302" t="str">
        <f>IF(ISNA(VLOOKUP(AT317,[1]FISQ!$D$2:$J$1713,4,0)),"-",CONCATENATE("(",VLOOKUP(AT317,[1]FISQ!$D$2:$J$1713,4,0),")"))</f>
        <v>-</v>
      </c>
      <c r="AT317" s="71" t="s">
        <v>534</v>
      </c>
      <c r="AU317" s="38"/>
      <c r="AV317" s="38"/>
      <c r="AW317" s="38"/>
    </row>
    <row r="318" spans="1:49" ht="89.25">
      <c r="A318" s="33">
        <v>314</v>
      </c>
      <c r="B318" s="33" t="str">
        <f t="shared" si="13"/>
        <v>0450_-</v>
      </c>
      <c r="C318" s="33" t="str">
        <f t="shared" si="14"/>
        <v>1//-</v>
      </c>
      <c r="D318" s="61">
        <v>450</v>
      </c>
      <c r="E318" s="67" t="s">
        <v>535</v>
      </c>
      <c r="F318" s="395" t="s">
        <v>6569</v>
      </c>
      <c r="G318" s="62" t="str">
        <f>VLOOKUP(CONCATENATE(TEXT(I318,"0"),"_",TEXT(F318,"0")),[1]CodC!$A$2:$D$250,4,0)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Objeto que contém simultaneamente uma matéria explosiva e um líquido ou um gel inflamáveis.</v>
      </c>
      <c r="H318" s="395" t="s">
        <v>19</v>
      </c>
      <c r="I318" s="64">
        <v>1</v>
      </c>
      <c r="J318" s="64" t="s">
        <v>222</v>
      </c>
      <c r="K318" s="64" t="s">
        <v>19</v>
      </c>
      <c r="L318" s="64" t="s">
        <v>19</v>
      </c>
      <c r="M318" s="64"/>
      <c r="N318" s="64" t="s">
        <v>19</v>
      </c>
      <c r="O318" s="64" t="s">
        <v>19</v>
      </c>
      <c r="P318" s="113" t="s">
        <v>22431</v>
      </c>
      <c r="Q318" s="70" t="s">
        <v>7227</v>
      </c>
      <c r="R318" s="70" t="s">
        <v>27</v>
      </c>
      <c r="S318" s="65" t="str">
        <f t="shared" si="12"/>
        <v xml:space="preserve"> SW1 </v>
      </c>
      <c r="T318" s="68" t="s">
        <v>465</v>
      </c>
      <c r="U318" s="68"/>
      <c r="V318" s="68"/>
      <c r="W318" s="68"/>
      <c r="X318" s="68"/>
      <c r="Y318" s="68"/>
      <c r="Z318" s="68"/>
      <c r="AA318" s="68"/>
      <c r="AB318" s="68"/>
      <c r="AC318" s="68"/>
      <c r="AD318" s="68"/>
      <c r="AE318" s="68"/>
      <c r="AF318" s="68"/>
      <c r="AG318" s="68"/>
      <c r="AH318" s="68"/>
      <c r="AI318" s="68"/>
      <c r="AJ318" s="68"/>
      <c r="AK318" s="68"/>
      <c r="AL318" s="68"/>
      <c r="AM318" s="70" t="s">
        <v>28</v>
      </c>
      <c r="AN318" s="63" t="str">
        <f>IF(ISNA(VLOOKUP(D318,[1]GRE_Tabela2!$A$4:$D$112,4,0)),"-",VLOOKUP(D318,[1]GRE_Tabela2!$A$4:$D$112,4,0))</f>
        <v>-</v>
      </c>
      <c r="AO318" s="68" t="s">
        <v>20</v>
      </c>
      <c r="AP318" s="68" t="s">
        <v>26</v>
      </c>
      <c r="AQ318" s="113">
        <v>112</v>
      </c>
      <c r="AR318" s="302" t="str">
        <f>IF(ISNA(VLOOKUP(AT318,[1]FISQ!$D$2:$J$1713,7,0)),"-",VLOOKUP(AT318,[1]FISQ!$D$2:$J$1713,7,0))</f>
        <v>-</v>
      </c>
      <c r="AS318" s="302" t="str">
        <f>IF(ISNA(VLOOKUP(AT318,[1]FISQ!$D$2:$J$1713,4,0)),"-",CONCATENATE("(",VLOOKUP(AT318,[1]FISQ!$D$2:$J$1713,4,0),")"))</f>
        <v>-</v>
      </c>
      <c r="AT318" s="71" t="s">
        <v>536</v>
      </c>
      <c r="AU318" s="38"/>
      <c r="AV318" s="38"/>
      <c r="AW318" s="38"/>
    </row>
    <row r="319" spans="1:49" ht="89.25">
      <c r="A319" s="33">
        <v>315</v>
      </c>
      <c r="B319" s="33" t="str">
        <f t="shared" si="13"/>
        <v>0451_-</v>
      </c>
      <c r="C319" s="33" t="str">
        <f t="shared" si="14"/>
        <v>1//-</v>
      </c>
      <c r="D319" s="61">
        <v>451</v>
      </c>
      <c r="E319" s="67" t="s">
        <v>370</v>
      </c>
      <c r="F319" s="395" t="s">
        <v>6551</v>
      </c>
      <c r="G319" s="62" t="str">
        <f>VLOOKUP(CONCATENATE(TEXT(I319,"0"),"_",TEXT(F319,"0")),[1]CodC!$A$2:$D$250,4,0)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19" s="395" t="s">
        <v>19</v>
      </c>
      <c r="I319" s="64">
        <v>1</v>
      </c>
      <c r="J319" s="64" t="s">
        <v>222</v>
      </c>
      <c r="K319" s="69" t="s">
        <v>19</v>
      </c>
      <c r="L319" s="64" t="s">
        <v>19</v>
      </c>
      <c r="M319" s="64"/>
      <c r="N319" s="64" t="s">
        <v>19</v>
      </c>
      <c r="O319" s="64" t="s">
        <v>19</v>
      </c>
      <c r="P319" s="113" t="s">
        <v>22431</v>
      </c>
      <c r="Q319" s="70" t="s">
        <v>7225</v>
      </c>
      <c r="R319" s="70" t="s">
        <v>33</v>
      </c>
      <c r="S319" s="65" t="str">
        <f t="shared" si="12"/>
        <v xml:space="preserve"> SW1 </v>
      </c>
      <c r="T319" s="69" t="s">
        <v>19</v>
      </c>
      <c r="U319" s="69"/>
      <c r="V319" s="69"/>
      <c r="W319" s="69"/>
      <c r="X319" s="69"/>
      <c r="Y319" s="69"/>
      <c r="Z319" s="69"/>
      <c r="AA319" s="69"/>
      <c r="AB319" s="69"/>
      <c r="AC319" s="69"/>
      <c r="AD319" s="69"/>
      <c r="AE319" s="69"/>
      <c r="AF319" s="69"/>
      <c r="AG319" s="69"/>
      <c r="AH319" s="69"/>
      <c r="AI319" s="69"/>
      <c r="AJ319" s="69"/>
      <c r="AK319" s="69"/>
      <c r="AL319" s="69"/>
      <c r="AM319" s="70" t="s">
        <v>28</v>
      </c>
      <c r="AN319" s="63" t="str">
        <f>IF(ISNA(VLOOKUP(D319,[1]GRE_Tabela2!$A$4:$D$112,4,0)),"-",VLOOKUP(D319,[1]GRE_Tabela2!$A$4:$D$112,4,0))</f>
        <v>-</v>
      </c>
      <c r="AO319" s="68" t="s">
        <v>20</v>
      </c>
      <c r="AP319" s="68" t="s">
        <v>26</v>
      </c>
      <c r="AQ319" s="113">
        <v>112</v>
      </c>
      <c r="AR319" s="302" t="str">
        <f>IF(ISNA(VLOOKUP(AT319,[1]FISQ!$D$2:$J$1713,7,0)),"-",VLOOKUP(AT319,[1]FISQ!$D$2:$J$1713,7,0))</f>
        <v>-</v>
      </c>
      <c r="AS319" s="302" t="str">
        <f>IF(ISNA(VLOOKUP(AT319,[1]FISQ!$D$2:$J$1713,4,0)),"-",CONCATENATE("(",VLOOKUP(AT319,[1]FISQ!$D$2:$J$1713,4,0),")"))</f>
        <v>-</v>
      </c>
      <c r="AT319" s="71" t="s">
        <v>537</v>
      </c>
      <c r="AU319" s="38"/>
      <c r="AV319" s="38"/>
      <c r="AW319" s="38"/>
    </row>
    <row r="320" spans="1:49" ht="114.75">
      <c r="A320" s="33">
        <v>316</v>
      </c>
      <c r="B320" s="33" t="str">
        <f t="shared" si="13"/>
        <v>0452_-</v>
      </c>
      <c r="C320" s="33" t="str">
        <f t="shared" si="14"/>
        <v>1.4//-</v>
      </c>
      <c r="D320" s="61">
        <v>452</v>
      </c>
      <c r="E320" s="67" t="s">
        <v>148</v>
      </c>
      <c r="F320" s="395" t="s">
        <v>6549</v>
      </c>
      <c r="G320" s="62" t="str">
        <f>VLOOKUP(CONCATENATE(TEXT(I320,"0"),"_",TEXT(F320,"0")),[1]CodC!$A$2:$D$250,4,0)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20" s="395" t="s">
        <v>19</v>
      </c>
      <c r="I320" s="64">
        <v>1</v>
      </c>
      <c r="J320" s="64" t="s">
        <v>7242</v>
      </c>
      <c r="K320" s="69" t="s">
        <v>19</v>
      </c>
      <c r="L320" s="64" t="s">
        <v>19</v>
      </c>
      <c r="M320" s="64"/>
      <c r="N320" s="64" t="s">
        <v>19</v>
      </c>
      <c r="O320" s="64" t="s">
        <v>19</v>
      </c>
      <c r="P320" s="113" t="s">
        <v>22425</v>
      </c>
      <c r="Q320" s="70" t="s">
        <v>7228</v>
      </c>
      <c r="R320" s="70" t="s">
        <v>92</v>
      </c>
      <c r="S320" s="65" t="str">
        <f t="shared" si="12"/>
        <v xml:space="preserve"> SW1 </v>
      </c>
      <c r="T320" s="69" t="s">
        <v>19</v>
      </c>
      <c r="U320" s="69"/>
      <c r="V320" s="69"/>
      <c r="W320" s="69"/>
      <c r="X320" s="69"/>
      <c r="Y320" s="69"/>
      <c r="Z320" s="69"/>
      <c r="AA320" s="69"/>
      <c r="AB320" s="69"/>
      <c r="AC320" s="69"/>
      <c r="AD320" s="69"/>
      <c r="AE320" s="69"/>
      <c r="AF320" s="69"/>
      <c r="AG320" s="69"/>
      <c r="AH320" s="69"/>
      <c r="AI320" s="69"/>
      <c r="AJ320" s="69"/>
      <c r="AK320" s="69"/>
      <c r="AL320" s="69"/>
      <c r="AM320" s="70" t="s">
        <v>28</v>
      </c>
      <c r="AN320" s="63" t="str">
        <f>IF(ISNA(VLOOKUP(D320,[1]GRE_Tabela2!$A$4:$D$112,4,0)),"-",VLOOKUP(D320,[1]GRE_Tabela2!$A$4:$D$112,4,0))</f>
        <v>-</v>
      </c>
      <c r="AO320" s="68" t="s">
        <v>20</v>
      </c>
      <c r="AP320" s="68" t="s">
        <v>26</v>
      </c>
      <c r="AQ320" s="113">
        <v>114</v>
      </c>
      <c r="AR320" s="302" t="str">
        <f>IF(ISNA(VLOOKUP(AT320,[1]FISQ!$D$2:$J$1713,7,0)),"-",VLOOKUP(AT320,[1]FISQ!$D$2:$J$1713,7,0))</f>
        <v>-</v>
      </c>
      <c r="AS320" s="302" t="str">
        <f>IF(ISNA(VLOOKUP(AT320,[1]FISQ!$D$2:$J$1713,4,0)),"-",CONCATENATE("(",VLOOKUP(AT320,[1]FISQ!$D$2:$J$1713,4,0),")"))</f>
        <v>-</v>
      </c>
      <c r="AT320" s="71" t="s">
        <v>538</v>
      </c>
      <c r="AU320" s="38"/>
      <c r="AV320" s="38"/>
      <c r="AW320" s="38"/>
    </row>
    <row r="321" spans="1:49" ht="114.75">
      <c r="A321" s="33">
        <v>317</v>
      </c>
      <c r="B321" s="33" t="str">
        <f t="shared" si="13"/>
        <v>0453_-</v>
      </c>
      <c r="C321" s="33" t="str">
        <f t="shared" si="14"/>
        <v>1.4//-</v>
      </c>
      <c r="D321" s="61">
        <v>453</v>
      </c>
      <c r="E321" s="67" t="s">
        <v>283</v>
      </c>
      <c r="F321" s="395" t="s">
        <v>6549</v>
      </c>
      <c r="G321" s="62" t="str">
        <f>VLOOKUP(CONCATENATE(TEXT(I321,"0"),"_",TEXT(F321,"0")),[1]CodC!$A$2:$D$250,4,0)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21" s="395" t="s">
        <v>19</v>
      </c>
      <c r="I321" s="64">
        <v>1</v>
      </c>
      <c r="J321" s="64" t="s">
        <v>7242</v>
      </c>
      <c r="K321" s="69" t="s">
        <v>19</v>
      </c>
      <c r="L321" s="64" t="s">
        <v>19</v>
      </c>
      <c r="M321" s="64"/>
      <c r="N321" s="64" t="s">
        <v>19</v>
      </c>
      <c r="O321" s="64" t="s">
        <v>19</v>
      </c>
      <c r="P321" s="113" t="s">
        <v>22425</v>
      </c>
      <c r="Q321" s="70" t="s">
        <v>7228</v>
      </c>
      <c r="R321" s="70" t="s">
        <v>92</v>
      </c>
      <c r="S321" s="65" t="str">
        <f t="shared" si="12"/>
        <v xml:space="preserve"> SW1 </v>
      </c>
      <c r="T321" s="69" t="s">
        <v>19</v>
      </c>
      <c r="U321" s="69"/>
      <c r="V321" s="69"/>
      <c r="W321" s="69"/>
      <c r="X321" s="69"/>
      <c r="Y321" s="69"/>
      <c r="Z321" s="69"/>
      <c r="AA321" s="69"/>
      <c r="AB321" s="69"/>
      <c r="AC321" s="69"/>
      <c r="AD321" s="69"/>
      <c r="AE321" s="69"/>
      <c r="AF321" s="69"/>
      <c r="AG321" s="69"/>
      <c r="AH321" s="69"/>
      <c r="AI321" s="69"/>
      <c r="AJ321" s="69"/>
      <c r="AK321" s="69"/>
      <c r="AL321" s="69"/>
      <c r="AM321" s="70" t="s">
        <v>28</v>
      </c>
      <c r="AN321" s="63" t="str">
        <f>IF(ISNA(VLOOKUP(D321,[1]GRE_Tabela2!$A$4:$D$112,4,0)),"-",VLOOKUP(D321,[1]GRE_Tabela2!$A$4:$D$112,4,0))</f>
        <v>-</v>
      </c>
      <c r="AO321" s="68" t="s">
        <v>20</v>
      </c>
      <c r="AP321" s="68" t="s">
        <v>26</v>
      </c>
      <c r="AQ321" s="113">
        <v>114</v>
      </c>
      <c r="AR321" s="302" t="str">
        <f>IF(ISNA(VLOOKUP(AT321,[1]FISQ!$D$2:$J$1713,7,0)),"-",VLOOKUP(AT321,[1]FISQ!$D$2:$J$1713,7,0))</f>
        <v>-</v>
      </c>
      <c r="AS321" s="302" t="str">
        <f>IF(ISNA(VLOOKUP(AT321,[1]FISQ!$D$2:$J$1713,4,0)),"-",CONCATENATE("(",VLOOKUP(AT321,[1]FISQ!$D$2:$J$1713,4,0),")"))</f>
        <v>-</v>
      </c>
      <c r="AT321" s="71" t="s">
        <v>539</v>
      </c>
      <c r="AU321" s="38"/>
      <c r="AV321" s="38"/>
      <c r="AW321" s="38"/>
    </row>
    <row r="322" spans="1:49" ht="140.25">
      <c r="A322" s="33">
        <v>318</v>
      </c>
      <c r="B322" s="33" t="str">
        <f t="shared" si="13"/>
        <v>0454_-</v>
      </c>
      <c r="C322" s="33" t="str">
        <f t="shared" si="14"/>
        <v>1.4//-</v>
      </c>
      <c r="D322" s="61">
        <v>454</v>
      </c>
      <c r="E322" s="67" t="s">
        <v>157</v>
      </c>
      <c r="F322" s="395" t="s">
        <v>6555</v>
      </c>
      <c r="G322" s="62" t="str">
        <f>VLOOKUP(CONCATENATE(TEXT(I322,"0"),"_",TEXT(F322,"0")),[1]CodC!$A$2:$D$250,4,0)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22" s="395" t="s">
        <v>19</v>
      </c>
      <c r="I322" s="64">
        <v>1</v>
      </c>
      <c r="J322" s="64" t="s">
        <v>7242</v>
      </c>
      <c r="K322" s="69" t="s">
        <v>19</v>
      </c>
      <c r="L322" s="64" t="s">
        <v>19</v>
      </c>
      <c r="M322" s="64"/>
      <c r="N322" s="64" t="s">
        <v>19</v>
      </c>
      <c r="O322" s="64" t="s">
        <v>19</v>
      </c>
      <c r="P322" s="113" t="s">
        <v>22425</v>
      </c>
      <c r="Q322" s="70" t="s">
        <v>7226</v>
      </c>
      <c r="R322" s="70" t="s">
        <v>36</v>
      </c>
      <c r="S322" s="65" t="str">
        <f t="shared" si="12"/>
        <v xml:space="preserve"> SW1 </v>
      </c>
      <c r="T322" s="69" t="s">
        <v>19</v>
      </c>
      <c r="U322" s="69"/>
      <c r="V322" s="69"/>
      <c r="W322" s="69"/>
      <c r="X322" s="69"/>
      <c r="Y322" s="69"/>
      <c r="Z322" s="69"/>
      <c r="AA322" s="69"/>
      <c r="AB322" s="69"/>
      <c r="AC322" s="69"/>
      <c r="AD322" s="69"/>
      <c r="AE322" s="69"/>
      <c r="AF322" s="69"/>
      <c r="AG322" s="69"/>
      <c r="AH322" s="69"/>
      <c r="AI322" s="69"/>
      <c r="AJ322" s="69"/>
      <c r="AK322" s="69"/>
      <c r="AL322" s="69"/>
      <c r="AM322" s="70" t="s">
        <v>28</v>
      </c>
      <c r="AN322" s="63" t="str">
        <f>IF(ISNA(VLOOKUP(D322,[1]GRE_Tabela2!$A$4:$D$112,4,0)),"-",VLOOKUP(D322,[1]GRE_Tabela2!$A$4:$D$112,4,0))</f>
        <v>-</v>
      </c>
      <c r="AO322" s="68" t="s">
        <v>20</v>
      </c>
      <c r="AP322" s="68" t="s">
        <v>26</v>
      </c>
      <c r="AQ322" s="113">
        <v>114</v>
      </c>
      <c r="AR322" s="302" t="str">
        <f>IF(ISNA(VLOOKUP(AT322,[1]FISQ!$D$2:$J$1713,7,0)),"-",VLOOKUP(AT322,[1]FISQ!$D$2:$J$1713,7,0))</f>
        <v>-</v>
      </c>
      <c r="AS322" s="302" t="str">
        <f>IF(ISNA(VLOOKUP(AT322,[1]FISQ!$D$2:$J$1713,4,0)),"-",CONCATENATE("(",VLOOKUP(AT322,[1]FISQ!$D$2:$J$1713,4,0),")"))</f>
        <v>-</v>
      </c>
      <c r="AT322" s="71" t="s">
        <v>540</v>
      </c>
      <c r="AU322" s="38"/>
      <c r="AV322" s="38"/>
      <c r="AW322" s="38"/>
    </row>
    <row r="323" spans="1:49" ht="140.25">
      <c r="A323" s="33">
        <v>319</v>
      </c>
      <c r="B323" s="33" t="str">
        <f t="shared" si="13"/>
        <v>0455_-</v>
      </c>
      <c r="C323" s="33" t="str">
        <f t="shared" si="14"/>
        <v>1.4//-</v>
      </c>
      <c r="D323" s="61">
        <v>455</v>
      </c>
      <c r="E323" s="67" t="s">
        <v>6078</v>
      </c>
      <c r="F323" s="395" t="s">
        <v>6555</v>
      </c>
      <c r="G323" s="62" t="str">
        <f>VLOOKUP(CONCATENATE(TEXT(I323,"0"),"_",TEXT(F323,"0")),[1]CodC!$A$2:$D$250,4,0)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23" s="395" t="s">
        <v>19</v>
      </c>
      <c r="I323" s="64">
        <v>1</v>
      </c>
      <c r="J323" s="64" t="s">
        <v>7242</v>
      </c>
      <c r="K323" s="69" t="s">
        <v>19</v>
      </c>
      <c r="L323" s="64" t="s">
        <v>19</v>
      </c>
      <c r="M323" s="64"/>
      <c r="N323" s="64">
        <v>347</v>
      </c>
      <c r="O323" s="64">
        <v>347</v>
      </c>
      <c r="P323" s="113" t="s">
        <v>22425</v>
      </c>
      <c r="Q323" s="70" t="s">
        <v>7226</v>
      </c>
      <c r="R323" s="70" t="s">
        <v>36</v>
      </c>
      <c r="S323" s="65" t="str">
        <f t="shared" si="12"/>
        <v xml:space="preserve"> SW1 </v>
      </c>
      <c r="T323" s="69" t="s">
        <v>19</v>
      </c>
      <c r="U323" s="69"/>
      <c r="V323" s="69"/>
      <c r="W323" s="69"/>
      <c r="X323" s="69"/>
      <c r="Y323" s="69"/>
      <c r="Z323" s="69"/>
      <c r="AA323" s="69"/>
      <c r="AB323" s="69"/>
      <c r="AC323" s="69"/>
      <c r="AD323" s="69"/>
      <c r="AE323" s="69"/>
      <c r="AF323" s="69"/>
      <c r="AG323" s="69"/>
      <c r="AH323" s="69"/>
      <c r="AI323" s="69"/>
      <c r="AJ323" s="69"/>
      <c r="AK323" s="69"/>
      <c r="AL323" s="69"/>
      <c r="AM323" s="70" t="s">
        <v>28</v>
      </c>
      <c r="AN323" s="63" t="str">
        <f>IF(ISNA(VLOOKUP(D323,[1]GRE_Tabela2!$A$4:$D$112,4,0)),"-",VLOOKUP(D323,[1]GRE_Tabela2!$A$4:$D$112,4,0))</f>
        <v>-</v>
      </c>
      <c r="AO323" s="68" t="s">
        <v>20</v>
      </c>
      <c r="AP323" s="68" t="s">
        <v>26</v>
      </c>
      <c r="AQ323" s="113">
        <v>114</v>
      </c>
      <c r="AR323" s="302" t="str">
        <f>IF(ISNA(VLOOKUP(AT323,[1]FISQ!$D$2:$J$1713,7,0)),"-",VLOOKUP(AT323,[1]FISQ!$D$2:$J$1713,7,0))</f>
        <v>-</v>
      </c>
      <c r="AS323" s="302" t="str">
        <f>IF(ISNA(VLOOKUP(AT323,[1]FISQ!$D$2:$J$1713,4,0)),"-",CONCATENATE("(",VLOOKUP(AT323,[1]FISQ!$D$2:$J$1713,4,0),")"))</f>
        <v>-</v>
      </c>
      <c r="AT323" s="71" t="s">
        <v>541</v>
      </c>
      <c r="AU323" s="38"/>
      <c r="AV323" s="38"/>
      <c r="AW323" s="38"/>
    </row>
    <row r="324" spans="1:49" ht="140.25">
      <c r="A324" s="33">
        <v>320</v>
      </c>
      <c r="B324" s="33" t="str">
        <f t="shared" si="13"/>
        <v>0456_-</v>
      </c>
      <c r="C324" s="33" t="str">
        <f t="shared" si="14"/>
        <v>1.4//-</v>
      </c>
      <c r="D324" s="61">
        <v>456</v>
      </c>
      <c r="E324" s="67" t="s">
        <v>6079</v>
      </c>
      <c r="F324" s="395" t="s">
        <v>6555</v>
      </c>
      <c r="G324" s="62" t="str">
        <f>VLOOKUP(CONCATENATE(TEXT(I324,"0"),"_",TEXT(F324,"0")),[1]CodC!$A$2:$D$250,4,0)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24" s="395" t="s">
        <v>19</v>
      </c>
      <c r="I324" s="64">
        <v>1</v>
      </c>
      <c r="J324" s="64" t="s">
        <v>7242</v>
      </c>
      <c r="K324" s="69" t="s">
        <v>19</v>
      </c>
      <c r="L324" s="64" t="s">
        <v>19</v>
      </c>
      <c r="M324" s="64"/>
      <c r="N324" s="64">
        <v>347</v>
      </c>
      <c r="O324" s="64">
        <v>347</v>
      </c>
      <c r="P324" s="113" t="s">
        <v>22425</v>
      </c>
      <c r="Q324" s="70" t="s">
        <v>7226</v>
      </c>
      <c r="R324" s="70" t="s">
        <v>36</v>
      </c>
      <c r="S324" s="65" t="str">
        <f t="shared" si="12"/>
        <v xml:space="preserve"> SW1 </v>
      </c>
      <c r="T324" s="69" t="s">
        <v>19</v>
      </c>
      <c r="U324" s="69"/>
      <c r="V324" s="69"/>
      <c r="W324" s="69"/>
      <c r="X324" s="69"/>
      <c r="Y324" s="69"/>
      <c r="Z324" s="69"/>
      <c r="AA324" s="69"/>
      <c r="AB324" s="69"/>
      <c r="AC324" s="69"/>
      <c r="AD324" s="69"/>
      <c r="AE324" s="69"/>
      <c r="AF324" s="69"/>
      <c r="AG324" s="69"/>
      <c r="AH324" s="69"/>
      <c r="AI324" s="69"/>
      <c r="AJ324" s="69"/>
      <c r="AK324" s="69"/>
      <c r="AL324" s="69"/>
      <c r="AM324" s="70" t="s">
        <v>28</v>
      </c>
      <c r="AN324" s="63" t="str">
        <f>IF(ISNA(VLOOKUP(D324,[1]GRE_Tabela2!$A$4:$D$112,4,0)),"-",VLOOKUP(D324,[1]GRE_Tabela2!$A$4:$D$112,4,0))</f>
        <v>-</v>
      </c>
      <c r="AO324" s="68" t="s">
        <v>20</v>
      </c>
      <c r="AP324" s="68" t="s">
        <v>26</v>
      </c>
      <c r="AQ324" s="113">
        <v>114</v>
      </c>
      <c r="AR324" s="302" t="str">
        <f>IF(ISNA(VLOOKUP(AT324,[1]FISQ!$D$2:$J$1713,7,0)),"-",VLOOKUP(AT324,[1]FISQ!$D$2:$J$1713,7,0))</f>
        <v>-</v>
      </c>
      <c r="AS324" s="302" t="str">
        <f>IF(ISNA(VLOOKUP(AT324,[1]FISQ!$D$2:$J$1713,4,0)),"-",CONCATENATE("(",VLOOKUP(AT324,[1]FISQ!$D$2:$J$1713,4,0),")"))</f>
        <v>-</v>
      </c>
      <c r="AT324" s="71" t="s">
        <v>542</v>
      </c>
      <c r="AU324" s="38"/>
      <c r="AV324" s="38"/>
      <c r="AW324" s="38"/>
    </row>
    <row r="325" spans="1:49" ht="89.25">
      <c r="A325" s="33">
        <v>321</v>
      </c>
      <c r="B325" s="33" t="str">
        <f t="shared" si="13"/>
        <v>0457_-</v>
      </c>
      <c r="C325" s="33" t="str">
        <f t="shared" si="14"/>
        <v>1//-</v>
      </c>
      <c r="D325" s="61">
        <v>457</v>
      </c>
      <c r="E325" s="67" t="s">
        <v>543</v>
      </c>
      <c r="F325" s="395" t="s">
        <v>6551</v>
      </c>
      <c r="G325" s="62" t="str">
        <f>VLOOKUP(CONCATENATE(TEXT(I325,"0"),"_",TEXT(F325,"0")),[1]CodC!$A$2:$D$250,4,0)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25" s="395" t="s">
        <v>19</v>
      </c>
      <c r="I325" s="64">
        <v>1</v>
      </c>
      <c r="J325" s="64" t="s">
        <v>222</v>
      </c>
      <c r="K325" s="69" t="s">
        <v>19</v>
      </c>
      <c r="L325" s="64" t="s">
        <v>19</v>
      </c>
      <c r="M325" s="64"/>
      <c r="N325" s="64" t="s">
        <v>19</v>
      </c>
      <c r="O325" s="64" t="s">
        <v>19</v>
      </c>
      <c r="P325" s="113" t="s">
        <v>22431</v>
      </c>
      <c r="Q325" s="70" t="s">
        <v>7225</v>
      </c>
      <c r="R325" s="70" t="s">
        <v>33</v>
      </c>
      <c r="S325" s="65" t="str">
        <f t="shared" ref="S325:S388" si="15">RIGHT(R325,LEN(R325)-LEN(Q325))</f>
        <v xml:space="preserve"> SW1 </v>
      </c>
      <c r="T325" s="69" t="s">
        <v>19</v>
      </c>
      <c r="U325" s="69"/>
      <c r="V325" s="69"/>
      <c r="W325" s="69"/>
      <c r="X325" s="69"/>
      <c r="Y325" s="69"/>
      <c r="Z325" s="69"/>
      <c r="AA325" s="69"/>
      <c r="AB325" s="69"/>
      <c r="AC325" s="69"/>
      <c r="AD325" s="69"/>
      <c r="AE325" s="69"/>
      <c r="AF325" s="69"/>
      <c r="AG325" s="69"/>
      <c r="AH325" s="69"/>
      <c r="AI325" s="69"/>
      <c r="AJ325" s="69"/>
      <c r="AK325" s="69"/>
      <c r="AL325" s="69"/>
      <c r="AM325" s="70" t="s">
        <v>28</v>
      </c>
      <c r="AN325" s="63" t="str">
        <f>IF(ISNA(VLOOKUP(D325,[1]GRE_Tabela2!$A$4:$D$112,4,0)),"-",VLOOKUP(D325,[1]GRE_Tabela2!$A$4:$D$112,4,0))</f>
        <v>-</v>
      </c>
      <c r="AO325" s="68" t="s">
        <v>20</v>
      </c>
      <c r="AP325" s="68" t="s">
        <v>26</v>
      </c>
      <c r="AQ325" s="113">
        <v>112</v>
      </c>
      <c r="AR325" s="302" t="str">
        <f>IF(ISNA(VLOOKUP(AT325,[1]FISQ!$D$2:$J$1713,7,0)),"-",VLOOKUP(AT325,[1]FISQ!$D$2:$J$1713,7,0))</f>
        <v>-</v>
      </c>
      <c r="AS325" s="302" t="str">
        <f>IF(ISNA(VLOOKUP(AT325,[1]FISQ!$D$2:$J$1713,4,0)),"-",CONCATENATE("(",VLOOKUP(AT325,[1]FISQ!$D$2:$J$1713,4,0),")"))</f>
        <v>-</v>
      </c>
      <c r="AT325" s="71" t="s">
        <v>544</v>
      </c>
      <c r="AU325" s="38"/>
      <c r="AV325" s="38"/>
      <c r="AW325" s="38"/>
    </row>
    <row r="326" spans="1:49" ht="76.5">
      <c r="A326" s="33">
        <v>322</v>
      </c>
      <c r="B326" s="33" t="str">
        <f t="shared" ref="B326:B389" si="16">CONCATENATE(TEXT(D326,"0000"),"_",TEXT(L326,"0"))</f>
        <v>0458_-</v>
      </c>
      <c r="C326" s="33" t="str">
        <f t="shared" ref="C326:C389" si="17">CONCATENATE(TEXT(J326,"0"),"//",TEXT(K326,"0"))</f>
        <v>1//-</v>
      </c>
      <c r="D326" s="61">
        <v>458</v>
      </c>
      <c r="E326" s="67" t="s">
        <v>543</v>
      </c>
      <c r="F326" s="395" t="s">
        <v>6559</v>
      </c>
      <c r="G326" s="62" t="str">
        <f>VLOOKUP(CONCATENATE(TEXT(I326,"0"),"_",TEXT(F326,"0")),[1]CodC!$A$2:$D$250,4,0)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26" s="395" t="s">
        <v>19</v>
      </c>
      <c r="I326" s="64">
        <v>1</v>
      </c>
      <c r="J326" s="64" t="s">
        <v>222</v>
      </c>
      <c r="K326" s="69" t="s">
        <v>19</v>
      </c>
      <c r="L326" s="64" t="s">
        <v>19</v>
      </c>
      <c r="M326" s="64"/>
      <c r="N326" s="64" t="s">
        <v>19</v>
      </c>
      <c r="O326" s="64" t="s">
        <v>19</v>
      </c>
      <c r="P326" s="113" t="s">
        <v>22431</v>
      </c>
      <c r="Q326" s="70" t="s">
        <v>7225</v>
      </c>
      <c r="R326" s="70" t="s">
        <v>33</v>
      </c>
      <c r="S326" s="65" t="str">
        <f t="shared" si="15"/>
        <v xml:space="preserve"> SW1 </v>
      </c>
      <c r="T326" s="69" t="s">
        <v>19</v>
      </c>
      <c r="U326" s="69"/>
      <c r="V326" s="69"/>
      <c r="W326" s="69"/>
      <c r="X326" s="69"/>
      <c r="Y326" s="69"/>
      <c r="Z326" s="69"/>
      <c r="AA326" s="69"/>
      <c r="AB326" s="69"/>
      <c r="AC326" s="69"/>
      <c r="AD326" s="69"/>
      <c r="AE326" s="69"/>
      <c r="AF326" s="69"/>
      <c r="AG326" s="69"/>
      <c r="AH326" s="69"/>
      <c r="AI326" s="69"/>
      <c r="AJ326" s="69"/>
      <c r="AK326" s="69"/>
      <c r="AL326" s="69"/>
      <c r="AM326" s="70" t="s">
        <v>28</v>
      </c>
      <c r="AN326" s="63" t="str">
        <f>IF(ISNA(VLOOKUP(D326,[1]GRE_Tabela2!$A$4:$D$112,4,0)),"-",VLOOKUP(D326,[1]GRE_Tabela2!$A$4:$D$112,4,0))</f>
        <v>-</v>
      </c>
      <c r="AO326" s="68" t="s">
        <v>20</v>
      </c>
      <c r="AP326" s="68" t="s">
        <v>26</v>
      </c>
      <c r="AQ326" s="113">
        <v>112</v>
      </c>
      <c r="AR326" s="302" t="str">
        <f>IF(ISNA(VLOOKUP(AT326,[1]FISQ!$D$2:$J$1713,7,0)),"-",VLOOKUP(AT326,[1]FISQ!$D$2:$J$1713,7,0))</f>
        <v>-</v>
      </c>
      <c r="AS326" s="302" t="str">
        <f>IF(ISNA(VLOOKUP(AT326,[1]FISQ!$D$2:$J$1713,4,0)),"-",CONCATENATE("(",VLOOKUP(AT326,[1]FISQ!$D$2:$J$1713,4,0),")"))</f>
        <v>-</v>
      </c>
      <c r="AT326" s="71" t="s">
        <v>545</v>
      </c>
      <c r="AU326" s="38"/>
      <c r="AV326" s="38"/>
      <c r="AW326" s="38"/>
    </row>
    <row r="327" spans="1:49" ht="114.75">
      <c r="A327" s="33">
        <v>323</v>
      </c>
      <c r="B327" s="33" t="str">
        <f t="shared" si="16"/>
        <v>0459_-</v>
      </c>
      <c r="C327" s="33" t="str">
        <f t="shared" si="17"/>
        <v>1.4//-</v>
      </c>
      <c r="D327" s="61">
        <v>459</v>
      </c>
      <c r="E327" s="67" t="s">
        <v>543</v>
      </c>
      <c r="F327" s="395" t="s">
        <v>6563</v>
      </c>
      <c r="G327" s="62" t="str">
        <f>VLOOKUP(CONCATENATE(TEXT(I327,"0"),"_",TEXT(F327,"0")),[1]CodC!$A$2:$D$250,4,0)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27" s="395" t="s">
        <v>19</v>
      </c>
      <c r="I327" s="64">
        <v>1</v>
      </c>
      <c r="J327" s="64" t="s">
        <v>7242</v>
      </c>
      <c r="K327" s="69" t="s">
        <v>19</v>
      </c>
      <c r="L327" s="64" t="s">
        <v>19</v>
      </c>
      <c r="M327" s="64"/>
      <c r="N327" s="64" t="s">
        <v>19</v>
      </c>
      <c r="O327" s="64" t="s">
        <v>19</v>
      </c>
      <c r="P327" s="113" t="s">
        <v>22425</v>
      </c>
      <c r="Q327" s="70" t="s">
        <v>7228</v>
      </c>
      <c r="R327" s="70" t="s">
        <v>92</v>
      </c>
      <c r="S327" s="65" t="str">
        <f t="shared" si="15"/>
        <v xml:space="preserve"> SW1 </v>
      </c>
      <c r="T327" s="69" t="s">
        <v>19</v>
      </c>
      <c r="U327" s="69"/>
      <c r="V327" s="69"/>
      <c r="W327" s="69"/>
      <c r="X327" s="69"/>
      <c r="Y327" s="69"/>
      <c r="Z327" s="69"/>
      <c r="AA327" s="69"/>
      <c r="AB327" s="69"/>
      <c r="AC327" s="69"/>
      <c r="AD327" s="69"/>
      <c r="AE327" s="69"/>
      <c r="AF327" s="69"/>
      <c r="AG327" s="69"/>
      <c r="AH327" s="69"/>
      <c r="AI327" s="69"/>
      <c r="AJ327" s="69"/>
      <c r="AK327" s="69"/>
      <c r="AL327" s="69"/>
      <c r="AM327" s="70" t="s">
        <v>28</v>
      </c>
      <c r="AN327" s="63" t="str">
        <f>IF(ISNA(VLOOKUP(D327,[1]GRE_Tabela2!$A$4:$D$112,4,0)),"-",VLOOKUP(D327,[1]GRE_Tabela2!$A$4:$D$112,4,0))</f>
        <v>-</v>
      </c>
      <c r="AO327" s="68" t="s">
        <v>20</v>
      </c>
      <c r="AP327" s="68" t="s">
        <v>26</v>
      </c>
      <c r="AQ327" s="113">
        <v>114</v>
      </c>
      <c r="AR327" s="302" t="str">
        <f>IF(ISNA(VLOOKUP(AT327,[1]FISQ!$D$2:$J$1713,7,0)),"-",VLOOKUP(AT327,[1]FISQ!$D$2:$J$1713,7,0))</f>
        <v>-</v>
      </c>
      <c r="AS327" s="302" t="str">
        <f>IF(ISNA(VLOOKUP(AT327,[1]FISQ!$D$2:$J$1713,4,0)),"-",CONCATENATE("(",VLOOKUP(AT327,[1]FISQ!$D$2:$J$1713,4,0),")"))</f>
        <v>-</v>
      </c>
      <c r="AT327" s="71" t="s">
        <v>546</v>
      </c>
      <c r="AU327" s="38"/>
      <c r="AV327" s="38"/>
      <c r="AW327" s="38"/>
    </row>
    <row r="328" spans="1:49" ht="140.25">
      <c r="A328" s="33">
        <v>324</v>
      </c>
      <c r="B328" s="33" t="str">
        <f t="shared" si="16"/>
        <v>0460_-</v>
      </c>
      <c r="C328" s="33" t="str">
        <f t="shared" si="17"/>
        <v>1.4//-</v>
      </c>
      <c r="D328" s="61">
        <v>460</v>
      </c>
      <c r="E328" s="67" t="s">
        <v>543</v>
      </c>
      <c r="F328" s="395" t="s">
        <v>6555</v>
      </c>
      <c r="G328" s="62" t="str">
        <f>VLOOKUP(CONCATENATE(TEXT(I328,"0"),"_",TEXT(F328,"0")),[1]CodC!$A$2:$D$250,4,0)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28" s="395" t="s">
        <v>19</v>
      </c>
      <c r="I328" s="64">
        <v>1</v>
      </c>
      <c r="J328" s="64" t="s">
        <v>7242</v>
      </c>
      <c r="K328" s="69" t="s">
        <v>19</v>
      </c>
      <c r="L328" s="64" t="s">
        <v>19</v>
      </c>
      <c r="M328" s="64"/>
      <c r="N328" s="64">
        <v>347</v>
      </c>
      <c r="O328" s="64">
        <v>347</v>
      </c>
      <c r="P328" s="113" t="s">
        <v>22425</v>
      </c>
      <c r="Q328" s="70" t="s">
        <v>7226</v>
      </c>
      <c r="R328" s="70" t="s">
        <v>36</v>
      </c>
      <c r="S328" s="65" t="str">
        <f t="shared" si="15"/>
        <v xml:space="preserve"> SW1 </v>
      </c>
      <c r="T328" s="69" t="s">
        <v>19</v>
      </c>
      <c r="U328" s="69"/>
      <c r="V328" s="69"/>
      <c r="W328" s="69"/>
      <c r="X328" s="69"/>
      <c r="Y328" s="69"/>
      <c r="Z328" s="69"/>
      <c r="AA328" s="69"/>
      <c r="AB328" s="69"/>
      <c r="AC328" s="69"/>
      <c r="AD328" s="69"/>
      <c r="AE328" s="69"/>
      <c r="AF328" s="69"/>
      <c r="AG328" s="69"/>
      <c r="AH328" s="69"/>
      <c r="AI328" s="69"/>
      <c r="AJ328" s="69"/>
      <c r="AK328" s="69"/>
      <c r="AL328" s="69"/>
      <c r="AM328" s="70" t="s">
        <v>28</v>
      </c>
      <c r="AN328" s="63" t="str">
        <f>IF(ISNA(VLOOKUP(D328,[1]GRE_Tabela2!$A$4:$D$112,4,0)),"-",VLOOKUP(D328,[1]GRE_Tabela2!$A$4:$D$112,4,0))</f>
        <v>-</v>
      </c>
      <c r="AO328" s="68" t="s">
        <v>20</v>
      </c>
      <c r="AP328" s="68" t="s">
        <v>26</v>
      </c>
      <c r="AQ328" s="113">
        <v>114</v>
      </c>
      <c r="AR328" s="302" t="str">
        <f>IF(ISNA(VLOOKUP(AT328,[1]FISQ!$D$2:$J$1713,7,0)),"-",VLOOKUP(AT328,[1]FISQ!$D$2:$J$1713,7,0))</f>
        <v>-</v>
      </c>
      <c r="AS328" s="302" t="str">
        <f>IF(ISNA(VLOOKUP(AT328,[1]FISQ!$D$2:$J$1713,4,0)),"-",CONCATENATE("(",VLOOKUP(AT328,[1]FISQ!$D$2:$J$1713,4,0),")"))</f>
        <v>-</v>
      </c>
      <c r="AT328" s="71" t="s">
        <v>547</v>
      </c>
      <c r="AU328" s="38"/>
      <c r="AV328" s="38"/>
      <c r="AW328" s="38"/>
    </row>
    <row r="329" spans="1:49" ht="89.25">
      <c r="A329" s="33">
        <v>325</v>
      </c>
      <c r="B329" s="33" t="str">
        <f t="shared" si="16"/>
        <v>0461_-</v>
      </c>
      <c r="C329" s="33" t="str">
        <f t="shared" si="17"/>
        <v>1//-</v>
      </c>
      <c r="D329" s="61">
        <v>461</v>
      </c>
      <c r="E329" s="67" t="s">
        <v>438</v>
      </c>
      <c r="F329" s="395" t="s">
        <v>6558</v>
      </c>
      <c r="G329" s="62" t="str">
        <f>VLOOKUP(CONCATENATE(TEXT(I329,"0"),"_",TEXT(F329,"0")),[1]CodC!$A$2:$D$250,4,0)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329" s="395" t="s">
        <v>19</v>
      </c>
      <c r="I329" s="64">
        <v>1</v>
      </c>
      <c r="J329" s="64" t="s">
        <v>222</v>
      </c>
      <c r="K329" s="69" t="s">
        <v>19</v>
      </c>
      <c r="L329" s="64" t="s">
        <v>19</v>
      </c>
      <c r="M329" s="64"/>
      <c r="N329" s="64" t="s">
        <v>24420</v>
      </c>
      <c r="O329" s="64" t="s">
        <v>397</v>
      </c>
      <c r="P329" s="113" t="s">
        <v>22431</v>
      </c>
      <c r="Q329" s="70" t="s">
        <v>7227</v>
      </c>
      <c r="R329" s="70" t="s">
        <v>27</v>
      </c>
      <c r="S329" s="65" t="str">
        <f t="shared" si="15"/>
        <v xml:space="preserve"> SW1 </v>
      </c>
      <c r="T329" s="69" t="s">
        <v>19</v>
      </c>
      <c r="U329" s="69"/>
      <c r="V329" s="69"/>
      <c r="W329" s="69"/>
      <c r="X329" s="69"/>
      <c r="Y329" s="69"/>
      <c r="Z329" s="69"/>
      <c r="AA329" s="69"/>
      <c r="AB329" s="69"/>
      <c r="AC329" s="69"/>
      <c r="AD329" s="69"/>
      <c r="AE329" s="69"/>
      <c r="AF329" s="69"/>
      <c r="AG329" s="69"/>
      <c r="AH329" s="69"/>
      <c r="AI329" s="69"/>
      <c r="AJ329" s="69"/>
      <c r="AK329" s="69"/>
      <c r="AL329" s="69"/>
      <c r="AM329" s="70" t="s">
        <v>28</v>
      </c>
      <c r="AN329" s="63" t="str">
        <f>IF(ISNA(VLOOKUP(D329,[1]GRE_Tabela2!$A$4:$D$112,4,0)),"-",VLOOKUP(D329,[1]GRE_Tabela2!$A$4:$D$112,4,0))</f>
        <v>-</v>
      </c>
      <c r="AO329" s="68" t="s">
        <v>20</v>
      </c>
      <c r="AP329" s="68" t="s">
        <v>26</v>
      </c>
      <c r="AQ329" s="113">
        <v>112</v>
      </c>
      <c r="AR329" s="302" t="str">
        <f>IF(ISNA(VLOOKUP(AT329,[1]FISQ!$D$2:$J$1713,7,0)),"-",VLOOKUP(AT329,[1]FISQ!$D$2:$J$1713,7,0))</f>
        <v>-</v>
      </c>
      <c r="AS329" s="302" t="str">
        <f>IF(ISNA(VLOOKUP(AT329,[1]FISQ!$D$2:$J$1713,4,0)),"-",CONCATENATE("(",VLOOKUP(AT329,[1]FISQ!$D$2:$J$1713,4,0),")"))</f>
        <v>-</v>
      </c>
      <c r="AT329" s="71" t="s">
        <v>548</v>
      </c>
      <c r="AU329" s="38"/>
      <c r="AV329" s="38"/>
      <c r="AW329" s="38"/>
    </row>
    <row r="330" spans="1:49" ht="63.75">
      <c r="A330" s="33">
        <v>326</v>
      </c>
      <c r="B330" s="33" t="str">
        <f t="shared" si="16"/>
        <v>0462_-</v>
      </c>
      <c r="C330" s="33" t="str">
        <f t="shared" si="17"/>
        <v>1//-</v>
      </c>
      <c r="D330" s="61">
        <v>462</v>
      </c>
      <c r="E330" s="67" t="s">
        <v>6100</v>
      </c>
      <c r="F330" s="395" t="s">
        <v>6565</v>
      </c>
      <c r="G330" s="62" t="str">
        <f>VLOOKUP(CONCATENATE(TEXT(I330,"0"),"_",TEXT(F330,"0")),[1]CodC!$A$2:$D$250,4,0)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330" s="395" t="s">
        <v>19</v>
      </c>
      <c r="I330" s="64">
        <v>1</v>
      </c>
      <c r="J330" s="64" t="s">
        <v>222</v>
      </c>
      <c r="K330" s="69" t="s">
        <v>19</v>
      </c>
      <c r="L330" s="64" t="s">
        <v>19</v>
      </c>
      <c r="M330" s="64"/>
      <c r="N330" s="64" t="s">
        <v>24420</v>
      </c>
      <c r="O330" s="64" t="s">
        <v>397</v>
      </c>
      <c r="P330" s="113" t="s">
        <v>22431</v>
      </c>
      <c r="Q330" s="70" t="s">
        <v>7225</v>
      </c>
      <c r="R330" s="70" t="s">
        <v>33</v>
      </c>
      <c r="S330" s="65" t="str">
        <f t="shared" si="15"/>
        <v xml:space="preserve"> SW1 </v>
      </c>
      <c r="T330" s="69" t="s">
        <v>19</v>
      </c>
      <c r="U330" s="69"/>
      <c r="V330" s="69"/>
      <c r="W330" s="69"/>
      <c r="X330" s="69"/>
      <c r="Y330" s="69"/>
      <c r="Z330" s="69"/>
      <c r="AA330" s="69"/>
      <c r="AB330" s="69"/>
      <c r="AC330" s="69"/>
      <c r="AD330" s="69"/>
      <c r="AE330" s="69"/>
      <c r="AF330" s="69"/>
      <c r="AG330" s="69"/>
      <c r="AH330" s="69"/>
      <c r="AI330" s="69"/>
      <c r="AJ330" s="69"/>
      <c r="AK330" s="69"/>
      <c r="AL330" s="69"/>
      <c r="AM330" s="73" t="s">
        <v>19</v>
      </c>
      <c r="AN330" s="63" t="str">
        <f>IF(ISNA(VLOOKUP(D330,[1]GRE_Tabela2!$A$4:$D$112,4,0)),"-",VLOOKUP(D330,[1]GRE_Tabela2!$A$4:$D$112,4,0))</f>
        <v>-</v>
      </c>
      <c r="AO330" s="68" t="s">
        <v>20</v>
      </c>
      <c r="AP330" s="68" t="s">
        <v>26</v>
      </c>
      <c r="AQ330" s="113">
        <v>112</v>
      </c>
      <c r="AR330" s="302" t="str">
        <f>IF(ISNA(VLOOKUP(AT330,[1]FISQ!$D$2:$J$1713,7,0)),"-",VLOOKUP(AT330,[1]FISQ!$D$2:$J$1713,7,0))</f>
        <v>-</v>
      </c>
      <c r="AS330" s="302" t="str">
        <f>IF(ISNA(VLOOKUP(AT330,[1]FISQ!$D$2:$J$1713,4,0)),"-",CONCATENATE("(",VLOOKUP(AT330,[1]FISQ!$D$2:$J$1713,4,0),")"))</f>
        <v>-</v>
      </c>
      <c r="AT330" s="71" t="s">
        <v>549</v>
      </c>
      <c r="AU330" s="38"/>
      <c r="AV330" s="38"/>
      <c r="AW330" s="38"/>
    </row>
    <row r="331" spans="1:49" ht="89.25">
      <c r="A331" s="33">
        <v>327</v>
      </c>
      <c r="B331" s="33" t="str">
        <f t="shared" si="16"/>
        <v>0463_-</v>
      </c>
      <c r="C331" s="33" t="str">
        <f t="shared" si="17"/>
        <v>1//-</v>
      </c>
      <c r="D331" s="61">
        <v>463</v>
      </c>
      <c r="E331" s="67" t="s">
        <v>6100</v>
      </c>
      <c r="F331" s="395" t="s">
        <v>6551</v>
      </c>
      <c r="G331" s="62" t="str">
        <f>VLOOKUP(CONCATENATE(TEXT(I331,"0"),"_",TEXT(F331,"0")),[1]CodC!$A$2:$D$250,4,0)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31" s="395" t="s">
        <v>19</v>
      </c>
      <c r="I331" s="64">
        <v>1</v>
      </c>
      <c r="J331" s="64" t="s">
        <v>222</v>
      </c>
      <c r="K331" s="69" t="s">
        <v>19</v>
      </c>
      <c r="L331" s="64" t="s">
        <v>19</v>
      </c>
      <c r="M331" s="64"/>
      <c r="N331" s="64" t="s">
        <v>24420</v>
      </c>
      <c r="O331" s="64" t="s">
        <v>397</v>
      </c>
      <c r="P331" s="113" t="s">
        <v>22431</v>
      </c>
      <c r="Q331" s="70" t="s">
        <v>7225</v>
      </c>
      <c r="R331" s="70" t="s">
        <v>33</v>
      </c>
      <c r="S331" s="65" t="str">
        <f t="shared" si="15"/>
        <v xml:space="preserve"> SW1 </v>
      </c>
      <c r="T331" s="69" t="s">
        <v>19</v>
      </c>
      <c r="U331" s="69"/>
      <c r="V331" s="69"/>
      <c r="W331" s="69"/>
      <c r="X331" s="69"/>
      <c r="Y331" s="69"/>
      <c r="Z331" s="69"/>
      <c r="AA331" s="69"/>
      <c r="AB331" s="69"/>
      <c r="AC331" s="69"/>
      <c r="AD331" s="69"/>
      <c r="AE331" s="69"/>
      <c r="AF331" s="69"/>
      <c r="AG331" s="69"/>
      <c r="AH331" s="69"/>
      <c r="AI331" s="69"/>
      <c r="AJ331" s="69"/>
      <c r="AK331" s="69"/>
      <c r="AL331" s="69"/>
      <c r="AM331" s="73" t="s">
        <v>19</v>
      </c>
      <c r="AN331" s="63" t="str">
        <f>IF(ISNA(VLOOKUP(D331,[1]GRE_Tabela2!$A$4:$D$112,4,0)),"-",VLOOKUP(D331,[1]GRE_Tabela2!$A$4:$D$112,4,0))</f>
        <v>-</v>
      </c>
      <c r="AO331" s="68" t="s">
        <v>20</v>
      </c>
      <c r="AP331" s="68" t="s">
        <v>26</v>
      </c>
      <c r="AQ331" s="113">
        <v>112</v>
      </c>
      <c r="AR331" s="302" t="str">
        <f>IF(ISNA(VLOOKUP(AT331,[1]FISQ!$D$2:$J$1713,7,0)),"-",VLOOKUP(AT331,[1]FISQ!$D$2:$J$1713,7,0))</f>
        <v>-</v>
      </c>
      <c r="AS331" s="302" t="str">
        <f>IF(ISNA(VLOOKUP(AT331,[1]FISQ!$D$2:$J$1713,4,0)),"-",CONCATENATE("(",VLOOKUP(AT331,[1]FISQ!$D$2:$J$1713,4,0),")"))</f>
        <v>-</v>
      </c>
      <c r="AT331" s="71" t="s">
        <v>550</v>
      </c>
      <c r="AU331" s="38"/>
      <c r="AV331" s="38"/>
      <c r="AW331" s="38"/>
    </row>
    <row r="332" spans="1:49" ht="76.5">
      <c r="A332" s="33">
        <v>328</v>
      </c>
      <c r="B332" s="33" t="str">
        <f t="shared" si="16"/>
        <v>0464_-</v>
      </c>
      <c r="C332" s="33" t="str">
        <f t="shared" si="17"/>
        <v>1//-</v>
      </c>
      <c r="D332" s="61">
        <v>464</v>
      </c>
      <c r="E332" s="67" t="s">
        <v>6100</v>
      </c>
      <c r="F332" s="395" t="s">
        <v>6553</v>
      </c>
      <c r="G332" s="62" t="str">
        <f>VLOOKUP(CONCATENATE(TEXT(I332,"0"),"_",TEXT(F332,"0")),[1]CodC!$A$2:$D$250,4,0)</f>
        <v>Matérias e objetos que apresentam um perigo de explosão em massa (uma explosão em massa é uma explosão que afeta de um modo praticamente instantâneo a quase totalidade da carga).
Objeto que contém uma matéria explosiva secundária detonante, sem meios de iniciação, com carga propulsora (que não contenha um líquido ou um gel inflamáveis ou líquidos hipergólicos).</v>
      </c>
      <c r="H332" s="395" t="s">
        <v>19</v>
      </c>
      <c r="I332" s="64">
        <v>1</v>
      </c>
      <c r="J332" s="64" t="s">
        <v>222</v>
      </c>
      <c r="K332" s="69" t="s">
        <v>19</v>
      </c>
      <c r="L332" s="64" t="s">
        <v>19</v>
      </c>
      <c r="M332" s="64"/>
      <c r="N332" s="64" t="s">
        <v>24420</v>
      </c>
      <c r="O332" s="64" t="s">
        <v>397</v>
      </c>
      <c r="P332" s="113" t="s">
        <v>22431</v>
      </c>
      <c r="Q332" s="70" t="s">
        <v>7225</v>
      </c>
      <c r="R332" s="70" t="s">
        <v>33</v>
      </c>
      <c r="S332" s="65" t="str">
        <f t="shared" si="15"/>
        <v xml:space="preserve"> SW1 </v>
      </c>
      <c r="T332" s="69" t="s">
        <v>19</v>
      </c>
      <c r="U332" s="69"/>
      <c r="V332" s="69"/>
      <c r="W332" s="69"/>
      <c r="X332" s="69"/>
      <c r="Y332" s="69"/>
      <c r="Z332" s="69"/>
      <c r="AA332" s="69"/>
      <c r="AB332" s="69"/>
      <c r="AC332" s="69"/>
      <c r="AD332" s="69"/>
      <c r="AE332" s="69"/>
      <c r="AF332" s="69"/>
      <c r="AG332" s="69"/>
      <c r="AH332" s="69"/>
      <c r="AI332" s="69"/>
      <c r="AJ332" s="69"/>
      <c r="AK332" s="69"/>
      <c r="AL332" s="69"/>
      <c r="AM332" s="73" t="s">
        <v>19</v>
      </c>
      <c r="AN332" s="63" t="str">
        <f>IF(ISNA(VLOOKUP(D332,[1]GRE_Tabela2!$A$4:$D$112,4,0)),"-",VLOOKUP(D332,[1]GRE_Tabela2!$A$4:$D$112,4,0))</f>
        <v>-</v>
      </c>
      <c r="AO332" s="68" t="s">
        <v>20</v>
      </c>
      <c r="AP332" s="68" t="s">
        <v>26</v>
      </c>
      <c r="AQ332" s="113">
        <v>112</v>
      </c>
      <c r="AR332" s="302" t="str">
        <f>IF(ISNA(VLOOKUP(AT332,[1]FISQ!$D$2:$J$1713,7,0)),"-",VLOOKUP(AT332,[1]FISQ!$D$2:$J$1713,7,0))</f>
        <v>-</v>
      </c>
      <c r="AS332" s="302" t="str">
        <f>IF(ISNA(VLOOKUP(AT332,[1]FISQ!$D$2:$J$1713,4,0)),"-",CONCATENATE("(",VLOOKUP(AT332,[1]FISQ!$D$2:$J$1713,4,0),")"))</f>
        <v>-</v>
      </c>
      <c r="AT332" s="71" t="s">
        <v>551</v>
      </c>
      <c r="AU332" s="38"/>
      <c r="AV332" s="38"/>
      <c r="AW332" s="38"/>
    </row>
    <row r="333" spans="1:49" ht="76.5">
      <c r="A333" s="33">
        <v>329</v>
      </c>
      <c r="B333" s="33" t="str">
        <f t="shared" si="16"/>
        <v>0465_-</v>
      </c>
      <c r="C333" s="33" t="str">
        <f t="shared" si="17"/>
        <v>1//-</v>
      </c>
      <c r="D333" s="61">
        <v>465</v>
      </c>
      <c r="E333" s="67" t="s">
        <v>6100</v>
      </c>
      <c r="F333" s="395" t="s">
        <v>6552</v>
      </c>
      <c r="G333" s="62" t="str">
        <f>VLOOKUP(CONCATENATE(TEXT(I333,"0"),"_",TEXT(F333,"0")),[1]CodC!$A$2:$D$250,4,0)</f>
        <v>Matérias e objetos que apresentam um perigo de explosão em massa (uma explosão em massa é uma explosão que afeta de um modo praticamente instantâneo a quase totalidade da carga).
Objeto que contém uma matéria explosiva secundária detonante, com os seus próprios meios de iniciação, com uma carga propulsora (que não contenha um líquido ou um gel inflamáveis ou líquidos hipergólicos.</v>
      </c>
      <c r="H333" s="395" t="s">
        <v>19</v>
      </c>
      <c r="I333" s="64">
        <v>1</v>
      </c>
      <c r="J333" s="64" t="s">
        <v>222</v>
      </c>
      <c r="K333" s="69" t="s">
        <v>19</v>
      </c>
      <c r="L333" s="64" t="s">
        <v>19</v>
      </c>
      <c r="M333" s="64"/>
      <c r="N333" s="64" t="s">
        <v>24420</v>
      </c>
      <c r="O333" s="64" t="s">
        <v>397</v>
      </c>
      <c r="P333" s="113" t="s">
        <v>22431</v>
      </c>
      <c r="Q333" s="70" t="s">
        <v>7225</v>
      </c>
      <c r="R333" s="70" t="s">
        <v>33</v>
      </c>
      <c r="S333" s="65" t="str">
        <f t="shared" si="15"/>
        <v xml:space="preserve"> SW1 </v>
      </c>
      <c r="T333" s="69" t="s">
        <v>19</v>
      </c>
      <c r="U333" s="69"/>
      <c r="V333" s="69"/>
      <c r="W333" s="69"/>
      <c r="X333" s="69"/>
      <c r="Y333" s="69"/>
      <c r="Z333" s="69"/>
      <c r="AA333" s="69"/>
      <c r="AB333" s="69"/>
      <c r="AC333" s="69"/>
      <c r="AD333" s="69"/>
      <c r="AE333" s="69"/>
      <c r="AF333" s="69"/>
      <c r="AG333" s="69"/>
      <c r="AH333" s="69"/>
      <c r="AI333" s="69"/>
      <c r="AJ333" s="69"/>
      <c r="AK333" s="69"/>
      <c r="AL333" s="69"/>
      <c r="AM333" s="73" t="s">
        <v>19</v>
      </c>
      <c r="AN333" s="63" t="str">
        <f>IF(ISNA(VLOOKUP(D333,[1]GRE_Tabela2!$A$4:$D$112,4,0)),"-",VLOOKUP(D333,[1]GRE_Tabela2!$A$4:$D$112,4,0))</f>
        <v>-</v>
      </c>
      <c r="AO333" s="68" t="s">
        <v>20</v>
      </c>
      <c r="AP333" s="68" t="s">
        <v>26</v>
      </c>
      <c r="AQ333" s="113">
        <v>112</v>
      </c>
      <c r="AR333" s="302" t="str">
        <f>IF(ISNA(VLOOKUP(AT333,[1]FISQ!$D$2:$J$1713,7,0)),"-",VLOOKUP(AT333,[1]FISQ!$D$2:$J$1713,7,0))</f>
        <v>-</v>
      </c>
      <c r="AS333" s="302" t="str">
        <f>IF(ISNA(VLOOKUP(AT333,[1]FISQ!$D$2:$J$1713,4,0)),"-",CONCATENATE("(",VLOOKUP(AT333,[1]FISQ!$D$2:$J$1713,4,0),")"))</f>
        <v>-</v>
      </c>
      <c r="AT333" s="71" t="s">
        <v>552</v>
      </c>
      <c r="AU333" s="38"/>
      <c r="AV333" s="38"/>
      <c r="AW333" s="38"/>
    </row>
    <row r="334" spans="1:49" ht="51">
      <c r="A334" s="33">
        <v>330</v>
      </c>
      <c r="B334" s="33" t="str">
        <f t="shared" si="16"/>
        <v>0466_-</v>
      </c>
      <c r="C334" s="33" t="str">
        <f t="shared" si="17"/>
        <v>1//-</v>
      </c>
      <c r="D334" s="61">
        <v>466</v>
      </c>
      <c r="E334" s="67" t="s">
        <v>6100</v>
      </c>
      <c r="F334" s="395" t="s">
        <v>6573</v>
      </c>
      <c r="G334" s="62" t="str">
        <f>VLOOKUP(CONCATENATE(TEXT(I334,"0"),"_",TEXT(F334,"0")),[1]CodC!$A$2:$D$250,4,0)</f>
        <v>Matérias e objetos que apresentam um perigo de projeções sem perigo de explosão em massa.
Matéria explosiva propulsora ou outra matéria explosiva deflagrante ou objeto que contém uma tal matéria explosiva.</v>
      </c>
      <c r="H334" s="395" t="s">
        <v>19</v>
      </c>
      <c r="I334" s="64">
        <v>1</v>
      </c>
      <c r="J334" s="64" t="s">
        <v>222</v>
      </c>
      <c r="K334" s="69" t="s">
        <v>19</v>
      </c>
      <c r="L334" s="64" t="s">
        <v>19</v>
      </c>
      <c r="M334" s="64"/>
      <c r="N334" s="64" t="s">
        <v>24420</v>
      </c>
      <c r="O334" s="64" t="s">
        <v>397</v>
      </c>
      <c r="P334" s="113" t="s">
        <v>22431</v>
      </c>
      <c r="Q334" s="70" t="s">
        <v>7225</v>
      </c>
      <c r="R334" s="70" t="s">
        <v>33</v>
      </c>
      <c r="S334" s="65" t="str">
        <f t="shared" si="15"/>
        <v xml:space="preserve"> SW1 </v>
      </c>
      <c r="T334" s="69" t="s">
        <v>19</v>
      </c>
      <c r="U334" s="69"/>
      <c r="V334" s="69"/>
      <c r="W334" s="69"/>
      <c r="X334" s="69"/>
      <c r="Y334" s="69"/>
      <c r="Z334" s="69"/>
      <c r="AA334" s="69"/>
      <c r="AB334" s="69"/>
      <c r="AC334" s="69"/>
      <c r="AD334" s="69"/>
      <c r="AE334" s="69"/>
      <c r="AF334" s="69"/>
      <c r="AG334" s="69"/>
      <c r="AH334" s="69"/>
      <c r="AI334" s="69"/>
      <c r="AJ334" s="69"/>
      <c r="AK334" s="69"/>
      <c r="AL334" s="69"/>
      <c r="AM334" s="73" t="s">
        <v>19</v>
      </c>
      <c r="AN334" s="63" t="str">
        <f>IF(ISNA(VLOOKUP(D334,[1]GRE_Tabela2!$A$4:$D$112,4,0)),"-",VLOOKUP(D334,[1]GRE_Tabela2!$A$4:$D$112,4,0))</f>
        <v>-</v>
      </c>
      <c r="AO334" s="68" t="s">
        <v>20</v>
      </c>
      <c r="AP334" s="68" t="s">
        <v>26</v>
      </c>
      <c r="AQ334" s="113">
        <v>112</v>
      </c>
      <c r="AR334" s="302" t="str">
        <f>IF(ISNA(VLOOKUP(AT334,[1]FISQ!$D$2:$J$1713,7,0)),"-",VLOOKUP(AT334,[1]FISQ!$D$2:$J$1713,7,0))</f>
        <v>-</v>
      </c>
      <c r="AS334" s="302" t="str">
        <f>IF(ISNA(VLOOKUP(AT334,[1]FISQ!$D$2:$J$1713,4,0)),"-",CONCATENATE("(",VLOOKUP(AT334,[1]FISQ!$D$2:$J$1713,4,0),")"))</f>
        <v>-</v>
      </c>
      <c r="AT334" s="71" t="s">
        <v>553</v>
      </c>
      <c r="AU334" s="38"/>
      <c r="AV334" s="38"/>
      <c r="AW334" s="38"/>
    </row>
    <row r="335" spans="1:49" ht="76.5">
      <c r="A335" s="33">
        <v>331</v>
      </c>
      <c r="B335" s="33" t="str">
        <f t="shared" si="16"/>
        <v>0467_-</v>
      </c>
      <c r="C335" s="33" t="str">
        <f t="shared" si="17"/>
        <v>1//-</v>
      </c>
      <c r="D335" s="61">
        <v>467</v>
      </c>
      <c r="E335" s="67" t="s">
        <v>6100</v>
      </c>
      <c r="F335" s="395" t="s">
        <v>6559</v>
      </c>
      <c r="G335" s="62" t="str">
        <f>VLOOKUP(CONCATENATE(TEXT(I335,"0"),"_",TEXT(F335,"0")),[1]CodC!$A$2:$D$250,4,0)</f>
        <v>Matérias e objetos que apresentam um perigo de projeções sem perigo de explosão em massa.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35" s="395" t="s">
        <v>19</v>
      </c>
      <c r="I335" s="64">
        <v>1</v>
      </c>
      <c r="J335" s="64" t="s">
        <v>222</v>
      </c>
      <c r="K335" s="69" t="s">
        <v>19</v>
      </c>
      <c r="L335" s="64" t="s">
        <v>19</v>
      </c>
      <c r="M335" s="64"/>
      <c r="N335" s="64" t="s">
        <v>24420</v>
      </c>
      <c r="O335" s="64" t="s">
        <v>397</v>
      </c>
      <c r="P335" s="113" t="s">
        <v>22431</v>
      </c>
      <c r="Q335" s="70" t="s">
        <v>7225</v>
      </c>
      <c r="R335" s="70" t="s">
        <v>33</v>
      </c>
      <c r="S335" s="65" t="str">
        <f t="shared" si="15"/>
        <v xml:space="preserve"> SW1 </v>
      </c>
      <c r="T335" s="69" t="s">
        <v>19</v>
      </c>
      <c r="U335" s="69"/>
      <c r="V335" s="69"/>
      <c r="W335" s="69"/>
      <c r="X335" s="69"/>
      <c r="Y335" s="69"/>
      <c r="Z335" s="69"/>
      <c r="AA335" s="69"/>
      <c r="AB335" s="69"/>
      <c r="AC335" s="69"/>
      <c r="AD335" s="69"/>
      <c r="AE335" s="69"/>
      <c r="AF335" s="69"/>
      <c r="AG335" s="69"/>
      <c r="AH335" s="69"/>
      <c r="AI335" s="69"/>
      <c r="AJ335" s="69"/>
      <c r="AK335" s="69"/>
      <c r="AL335" s="69"/>
      <c r="AM335" s="73" t="s">
        <v>19</v>
      </c>
      <c r="AN335" s="63" t="str">
        <f>IF(ISNA(VLOOKUP(D335,[1]GRE_Tabela2!$A$4:$D$112,4,0)),"-",VLOOKUP(D335,[1]GRE_Tabela2!$A$4:$D$112,4,0))</f>
        <v>-</v>
      </c>
      <c r="AO335" s="68" t="s">
        <v>20</v>
      </c>
      <c r="AP335" s="68" t="s">
        <v>26</v>
      </c>
      <c r="AQ335" s="113">
        <v>112</v>
      </c>
      <c r="AR335" s="302" t="str">
        <f>IF(ISNA(VLOOKUP(AT335,[1]FISQ!$D$2:$J$1713,7,0)),"-",VLOOKUP(AT335,[1]FISQ!$D$2:$J$1713,7,0))</f>
        <v>-</v>
      </c>
      <c r="AS335" s="302" t="str">
        <f>IF(ISNA(VLOOKUP(AT335,[1]FISQ!$D$2:$J$1713,4,0)),"-",CONCATENATE("(",VLOOKUP(AT335,[1]FISQ!$D$2:$J$1713,4,0),")"))</f>
        <v>-</v>
      </c>
      <c r="AT335" s="71" t="s">
        <v>554</v>
      </c>
      <c r="AU335" s="38"/>
      <c r="AV335" s="38"/>
      <c r="AW335" s="38"/>
    </row>
    <row r="336" spans="1:49" ht="63.75">
      <c r="A336" s="33">
        <v>332</v>
      </c>
      <c r="B336" s="33" t="str">
        <f t="shared" si="16"/>
        <v>0468_-</v>
      </c>
      <c r="C336" s="33" t="str">
        <f t="shared" si="17"/>
        <v>1//-</v>
      </c>
      <c r="D336" s="61">
        <v>468</v>
      </c>
      <c r="E336" s="67" t="s">
        <v>6100</v>
      </c>
      <c r="F336" s="395" t="s">
        <v>6566</v>
      </c>
      <c r="G336" s="62" t="str">
        <f>VLOOKUP(CONCATENATE(TEXT(I336,"0"),"_",TEXT(F336,"0")),[1]CodC!$A$2:$D$250,4,0)</f>
        <v>Matérias e objetos que apresentam um perigo de projeções sem perigo de explosão em massa.
Objeto que contém uma matéria explosiva secundária detonante, sem meios de iniciação, com carga propulsora (que não contenha um líquido ou um gel inflamáveis ou líquidos hipergólicos).</v>
      </c>
      <c r="H336" s="395" t="s">
        <v>19</v>
      </c>
      <c r="I336" s="64">
        <v>1</v>
      </c>
      <c r="J336" s="64" t="s">
        <v>222</v>
      </c>
      <c r="K336" s="69" t="s">
        <v>19</v>
      </c>
      <c r="L336" s="64" t="s">
        <v>19</v>
      </c>
      <c r="M336" s="64"/>
      <c r="N336" s="64" t="s">
        <v>24420</v>
      </c>
      <c r="O336" s="64" t="s">
        <v>397</v>
      </c>
      <c r="P336" s="113" t="s">
        <v>22431</v>
      </c>
      <c r="Q336" s="70" t="s">
        <v>7225</v>
      </c>
      <c r="R336" s="70" t="s">
        <v>33</v>
      </c>
      <c r="S336" s="65" t="str">
        <f t="shared" si="15"/>
        <v xml:space="preserve"> SW1 </v>
      </c>
      <c r="T336" s="69" t="s">
        <v>19</v>
      </c>
      <c r="U336" s="69"/>
      <c r="V336" s="69"/>
      <c r="W336" s="69"/>
      <c r="X336" s="69"/>
      <c r="Y336" s="69"/>
      <c r="Z336" s="69"/>
      <c r="AA336" s="69"/>
      <c r="AB336" s="69"/>
      <c r="AC336" s="69"/>
      <c r="AD336" s="69"/>
      <c r="AE336" s="69"/>
      <c r="AF336" s="69"/>
      <c r="AG336" s="69"/>
      <c r="AH336" s="69"/>
      <c r="AI336" s="69"/>
      <c r="AJ336" s="69"/>
      <c r="AK336" s="69"/>
      <c r="AL336" s="69"/>
      <c r="AM336" s="73" t="s">
        <v>19</v>
      </c>
      <c r="AN336" s="63" t="str">
        <f>IF(ISNA(VLOOKUP(D336,[1]GRE_Tabela2!$A$4:$D$112,4,0)),"-",VLOOKUP(D336,[1]GRE_Tabela2!$A$4:$D$112,4,0))</f>
        <v>-</v>
      </c>
      <c r="AO336" s="68" t="s">
        <v>20</v>
      </c>
      <c r="AP336" s="68" t="s">
        <v>26</v>
      </c>
      <c r="AQ336" s="113">
        <v>112</v>
      </c>
      <c r="AR336" s="302" t="str">
        <f>IF(ISNA(VLOOKUP(AT336,[1]FISQ!$D$2:$J$1713,7,0)),"-",VLOOKUP(AT336,[1]FISQ!$D$2:$J$1713,7,0))</f>
        <v>-</v>
      </c>
      <c r="AS336" s="302" t="str">
        <f>IF(ISNA(VLOOKUP(AT336,[1]FISQ!$D$2:$J$1713,4,0)),"-",CONCATENATE("(",VLOOKUP(AT336,[1]FISQ!$D$2:$J$1713,4,0),")"))</f>
        <v>-</v>
      </c>
      <c r="AT336" s="71" t="s">
        <v>555</v>
      </c>
      <c r="AU336" s="38"/>
      <c r="AV336" s="38"/>
      <c r="AW336" s="38"/>
    </row>
    <row r="337" spans="1:49" ht="63.75">
      <c r="A337" s="33">
        <v>333</v>
      </c>
      <c r="B337" s="33" t="str">
        <f t="shared" si="16"/>
        <v>0469_-</v>
      </c>
      <c r="C337" s="33" t="str">
        <f t="shared" si="17"/>
        <v>1//-</v>
      </c>
      <c r="D337" s="61">
        <v>469</v>
      </c>
      <c r="E337" s="67" t="s">
        <v>6100</v>
      </c>
      <c r="F337" s="395" t="s">
        <v>6554</v>
      </c>
      <c r="G337" s="62" t="str">
        <f>VLOOKUP(CONCATENATE(TEXT(I337,"0"),"_",TEXT(F337,"0")),[1]CodC!$A$2:$D$250,4,0)</f>
        <v>Matérias e objetos que apresentam um perigo de projeções sem perigo de explosão em massa.
Objeto que contém uma matéria explosiva secundária detonante, com os seus próprios meios de iniciação, com uma carga propulsora (que não contenha um líquido ou um gel inflamáveis ou líquidos hipergólicos.</v>
      </c>
      <c r="H337" s="395" t="s">
        <v>19</v>
      </c>
      <c r="I337" s="64">
        <v>1</v>
      </c>
      <c r="J337" s="64" t="s">
        <v>222</v>
      </c>
      <c r="K337" s="69" t="s">
        <v>19</v>
      </c>
      <c r="L337" s="64" t="s">
        <v>19</v>
      </c>
      <c r="M337" s="64"/>
      <c r="N337" s="64" t="s">
        <v>24420</v>
      </c>
      <c r="O337" s="64" t="s">
        <v>397</v>
      </c>
      <c r="P337" s="113" t="s">
        <v>22431</v>
      </c>
      <c r="Q337" s="70" t="s">
        <v>7225</v>
      </c>
      <c r="R337" s="70" t="s">
        <v>33</v>
      </c>
      <c r="S337" s="65" t="str">
        <f t="shared" si="15"/>
        <v xml:space="preserve"> SW1 </v>
      </c>
      <c r="T337" s="69" t="s">
        <v>19</v>
      </c>
      <c r="U337" s="69"/>
      <c r="V337" s="69"/>
      <c r="W337" s="69"/>
      <c r="X337" s="69"/>
      <c r="Y337" s="69"/>
      <c r="Z337" s="69"/>
      <c r="AA337" s="69"/>
      <c r="AB337" s="69"/>
      <c r="AC337" s="69"/>
      <c r="AD337" s="69"/>
      <c r="AE337" s="69"/>
      <c r="AF337" s="69"/>
      <c r="AG337" s="69"/>
      <c r="AH337" s="69"/>
      <c r="AI337" s="69"/>
      <c r="AJ337" s="69"/>
      <c r="AK337" s="69"/>
      <c r="AL337" s="69"/>
      <c r="AM337" s="73" t="s">
        <v>19</v>
      </c>
      <c r="AN337" s="63" t="str">
        <f>IF(ISNA(VLOOKUP(D337,[1]GRE_Tabela2!$A$4:$D$112,4,0)),"-",VLOOKUP(D337,[1]GRE_Tabela2!$A$4:$D$112,4,0))</f>
        <v>-</v>
      </c>
      <c r="AO337" s="68" t="s">
        <v>20</v>
      </c>
      <c r="AP337" s="68" t="s">
        <v>26</v>
      </c>
      <c r="AQ337" s="113">
        <v>112</v>
      </c>
      <c r="AR337" s="302" t="str">
        <f>IF(ISNA(VLOOKUP(AT337,[1]FISQ!$D$2:$J$1713,7,0)),"-",VLOOKUP(AT337,[1]FISQ!$D$2:$J$1713,7,0))</f>
        <v>-</v>
      </c>
      <c r="AS337" s="302" t="str">
        <f>IF(ISNA(VLOOKUP(AT337,[1]FISQ!$D$2:$J$1713,4,0)),"-",CONCATENATE("(",VLOOKUP(AT337,[1]FISQ!$D$2:$J$1713,4,0),")"))</f>
        <v>-</v>
      </c>
      <c r="AT337" s="71" t="s">
        <v>556</v>
      </c>
      <c r="AU337" s="38"/>
      <c r="AV337" s="38"/>
      <c r="AW337" s="38"/>
    </row>
    <row r="338" spans="1:49" ht="89.25">
      <c r="A338" s="33">
        <v>334</v>
      </c>
      <c r="B338" s="33" t="str">
        <f t="shared" si="16"/>
        <v>0470_-</v>
      </c>
      <c r="C338" s="33" t="str">
        <f t="shared" si="17"/>
        <v>1//-</v>
      </c>
      <c r="D338" s="61">
        <v>470</v>
      </c>
      <c r="E338" s="67" t="s">
        <v>6100</v>
      </c>
      <c r="F338" s="395" t="s">
        <v>6562</v>
      </c>
      <c r="G338" s="62" t="str">
        <f>VLOOKUP(CONCATENATE(TEXT(I338,"0"),"_",TEXT(F338,"0")),[1]CodC!$A$2:$D$250,4,0)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38" s="395" t="s">
        <v>19</v>
      </c>
      <c r="I338" s="64">
        <v>1</v>
      </c>
      <c r="J338" s="64" t="s">
        <v>222</v>
      </c>
      <c r="K338" s="69" t="s">
        <v>19</v>
      </c>
      <c r="L338" s="64" t="s">
        <v>19</v>
      </c>
      <c r="M338" s="64"/>
      <c r="N338" s="64" t="s">
        <v>24420</v>
      </c>
      <c r="O338" s="64" t="s">
        <v>397</v>
      </c>
      <c r="P338" s="113" t="s">
        <v>22431</v>
      </c>
      <c r="Q338" s="70" t="s">
        <v>7225</v>
      </c>
      <c r="R338" s="70" t="s">
        <v>33</v>
      </c>
      <c r="S338" s="65" t="str">
        <f t="shared" si="15"/>
        <v xml:space="preserve"> SW1 </v>
      </c>
      <c r="T338" s="69" t="s">
        <v>19</v>
      </c>
      <c r="U338" s="69"/>
      <c r="V338" s="69"/>
      <c r="W338" s="69"/>
      <c r="X338" s="69"/>
      <c r="Y338" s="69"/>
      <c r="Z338" s="69"/>
      <c r="AA338" s="69"/>
      <c r="AB338" s="69"/>
      <c r="AC338" s="69"/>
      <c r="AD338" s="69"/>
      <c r="AE338" s="69"/>
      <c r="AF338" s="69"/>
      <c r="AG338" s="69"/>
      <c r="AH338" s="69"/>
      <c r="AI338" s="69"/>
      <c r="AJ338" s="69"/>
      <c r="AK338" s="69"/>
      <c r="AL338" s="69"/>
      <c r="AM338" s="73" t="s">
        <v>19</v>
      </c>
      <c r="AN338" s="63" t="str">
        <f>IF(ISNA(VLOOKUP(D338,[1]GRE_Tabela2!$A$4:$D$112,4,0)),"-",VLOOKUP(D338,[1]GRE_Tabela2!$A$4:$D$112,4,0))</f>
        <v>-</v>
      </c>
      <c r="AO338" s="68" t="s">
        <v>20</v>
      </c>
      <c r="AP338" s="68" t="s">
        <v>26</v>
      </c>
      <c r="AQ338" s="113">
        <v>112</v>
      </c>
      <c r="AR338" s="302" t="str">
        <f>IF(ISNA(VLOOKUP(AT338,[1]FISQ!$D$2:$J$1713,7,0)),"-",VLOOKUP(AT338,[1]FISQ!$D$2:$J$1713,7,0))</f>
        <v>-</v>
      </c>
      <c r="AS338" s="302" t="str">
        <f>IF(ISNA(VLOOKUP(AT338,[1]FISQ!$D$2:$J$1713,4,0)),"-",CONCATENATE("(",VLOOKUP(AT338,[1]FISQ!$D$2:$J$1713,4,0),")"))</f>
        <v>-</v>
      </c>
      <c r="AT338" s="71" t="s">
        <v>557</v>
      </c>
      <c r="AU338" s="38"/>
      <c r="AV338" s="38"/>
      <c r="AW338" s="38"/>
    </row>
    <row r="339" spans="1:49" ht="102">
      <c r="A339" s="33">
        <v>335</v>
      </c>
      <c r="B339" s="33" t="str">
        <f t="shared" si="16"/>
        <v>0471_-</v>
      </c>
      <c r="C339" s="33" t="str">
        <f t="shared" si="17"/>
        <v>1.4//-</v>
      </c>
      <c r="D339" s="61">
        <v>471</v>
      </c>
      <c r="E339" s="67" t="s">
        <v>6100</v>
      </c>
      <c r="F339" s="395" t="s">
        <v>6579</v>
      </c>
      <c r="G339" s="62" t="str">
        <f>VLOOKUP(CONCATENATE(TEXT(I339,"0"),"_",TEXT(F339,"0")),[1]CodC!$A$2:$D$250,4,0)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sem meios de iniciação, com carga propulsora (que não contenha um líquido ou um gel inflamáveis ou líquidos hipergólicos).</v>
      </c>
      <c r="H339" s="395" t="s">
        <v>19</v>
      </c>
      <c r="I339" s="64">
        <v>1</v>
      </c>
      <c r="J339" s="64" t="s">
        <v>7242</v>
      </c>
      <c r="K339" s="69" t="s">
        <v>19</v>
      </c>
      <c r="L339" s="64" t="s">
        <v>19</v>
      </c>
      <c r="M339" s="64"/>
      <c r="N339" s="64" t="s">
        <v>24420</v>
      </c>
      <c r="O339" s="64" t="s">
        <v>397</v>
      </c>
      <c r="P339" s="113" t="s">
        <v>22425</v>
      </c>
      <c r="Q339" s="70" t="s">
        <v>7225</v>
      </c>
      <c r="R339" s="70" t="s">
        <v>33</v>
      </c>
      <c r="S339" s="65" t="str">
        <f t="shared" si="15"/>
        <v xml:space="preserve"> SW1 </v>
      </c>
      <c r="T339" s="69" t="s">
        <v>19</v>
      </c>
      <c r="U339" s="69"/>
      <c r="V339" s="69"/>
      <c r="W339" s="69"/>
      <c r="X339" s="69"/>
      <c r="Y339" s="69"/>
      <c r="Z339" s="69"/>
      <c r="AA339" s="69"/>
      <c r="AB339" s="69"/>
      <c r="AC339" s="69"/>
      <c r="AD339" s="69"/>
      <c r="AE339" s="69"/>
      <c r="AF339" s="69"/>
      <c r="AG339" s="69"/>
      <c r="AH339" s="69"/>
      <c r="AI339" s="69"/>
      <c r="AJ339" s="69"/>
      <c r="AK339" s="69"/>
      <c r="AL339" s="69"/>
      <c r="AM339" s="73" t="s">
        <v>19</v>
      </c>
      <c r="AN339" s="63" t="str">
        <f>IF(ISNA(VLOOKUP(D339,[1]GRE_Tabela2!$A$4:$D$112,4,0)),"-",VLOOKUP(D339,[1]GRE_Tabela2!$A$4:$D$112,4,0))</f>
        <v>-</v>
      </c>
      <c r="AO339" s="68" t="s">
        <v>20</v>
      </c>
      <c r="AP339" s="68" t="s">
        <v>26</v>
      </c>
      <c r="AQ339" s="113">
        <v>114</v>
      </c>
      <c r="AR339" s="302" t="str">
        <f>IF(ISNA(VLOOKUP(AT339,[1]FISQ!$D$2:$J$1713,7,0)),"-",VLOOKUP(AT339,[1]FISQ!$D$2:$J$1713,7,0))</f>
        <v>-</v>
      </c>
      <c r="AS339" s="302" t="str">
        <f>IF(ISNA(VLOOKUP(AT339,[1]FISQ!$D$2:$J$1713,4,0)),"-",CONCATENATE("(",VLOOKUP(AT339,[1]FISQ!$D$2:$J$1713,4,0),")"))</f>
        <v>-</v>
      </c>
      <c r="AT339" s="71" t="s">
        <v>558</v>
      </c>
      <c r="AU339" s="38"/>
      <c r="AV339" s="38"/>
      <c r="AW339" s="38"/>
    </row>
    <row r="340" spans="1:49" ht="102">
      <c r="A340" s="33">
        <v>336</v>
      </c>
      <c r="B340" s="33" t="str">
        <f t="shared" si="16"/>
        <v>0472_-</v>
      </c>
      <c r="C340" s="33" t="str">
        <f t="shared" si="17"/>
        <v>1.4//-</v>
      </c>
      <c r="D340" s="61">
        <v>472</v>
      </c>
      <c r="E340" s="67" t="s">
        <v>6100</v>
      </c>
      <c r="F340" s="395" t="s">
        <v>6575</v>
      </c>
      <c r="G340" s="62" t="str">
        <f>VLOOKUP(CONCATENATE(TEXT(I340,"0"),"_",TEXT(F340,"0")),[1]CodC!$A$2:$D$250,4,0)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secundária detonante, com os seus próprios meios de iniciação, com uma carga propulsora (que não contenha um líquido ou um gel inflamáveis ou líquidos hipergólicos.</v>
      </c>
      <c r="H340" s="395" t="s">
        <v>19</v>
      </c>
      <c r="I340" s="64">
        <v>1</v>
      </c>
      <c r="J340" s="64" t="s">
        <v>7242</v>
      </c>
      <c r="K340" s="69" t="s">
        <v>19</v>
      </c>
      <c r="L340" s="64" t="s">
        <v>19</v>
      </c>
      <c r="M340" s="64"/>
      <c r="N340" s="64" t="s">
        <v>24420</v>
      </c>
      <c r="O340" s="64" t="s">
        <v>397</v>
      </c>
      <c r="P340" s="113" t="s">
        <v>22425</v>
      </c>
      <c r="Q340" s="70" t="s">
        <v>7225</v>
      </c>
      <c r="R340" s="70" t="s">
        <v>33</v>
      </c>
      <c r="S340" s="65" t="str">
        <f t="shared" si="15"/>
        <v xml:space="preserve"> SW1 </v>
      </c>
      <c r="T340" s="69" t="s">
        <v>19</v>
      </c>
      <c r="U340" s="69"/>
      <c r="V340" s="69"/>
      <c r="W340" s="69"/>
      <c r="X340" s="69"/>
      <c r="Y340" s="69"/>
      <c r="Z340" s="69"/>
      <c r="AA340" s="69"/>
      <c r="AB340" s="69"/>
      <c r="AC340" s="69"/>
      <c r="AD340" s="69"/>
      <c r="AE340" s="69"/>
      <c r="AF340" s="69"/>
      <c r="AG340" s="69"/>
      <c r="AH340" s="69"/>
      <c r="AI340" s="69"/>
      <c r="AJ340" s="69"/>
      <c r="AK340" s="69"/>
      <c r="AL340" s="69"/>
      <c r="AM340" s="73" t="s">
        <v>19</v>
      </c>
      <c r="AN340" s="63" t="str">
        <f>IF(ISNA(VLOOKUP(D340,[1]GRE_Tabela2!$A$4:$D$112,4,0)),"-",VLOOKUP(D340,[1]GRE_Tabela2!$A$4:$D$112,4,0))</f>
        <v>-</v>
      </c>
      <c r="AO340" s="68" t="s">
        <v>20</v>
      </c>
      <c r="AP340" s="68" t="s">
        <v>26</v>
      </c>
      <c r="AQ340" s="113">
        <v>114</v>
      </c>
      <c r="AR340" s="302" t="str">
        <f>IF(ISNA(VLOOKUP(AT340,[1]FISQ!$D$2:$J$1713,7,0)),"-",VLOOKUP(AT340,[1]FISQ!$D$2:$J$1713,7,0))</f>
        <v>-</v>
      </c>
      <c r="AS340" s="302" t="str">
        <f>IF(ISNA(VLOOKUP(AT340,[1]FISQ!$D$2:$J$1713,4,0)),"-",CONCATENATE("(",VLOOKUP(AT340,[1]FISQ!$D$2:$J$1713,4,0),")"))</f>
        <v>-</v>
      </c>
      <c r="AT340" s="71" t="s">
        <v>559</v>
      </c>
      <c r="AU340" s="38"/>
      <c r="AV340" s="38"/>
      <c r="AW340" s="38"/>
    </row>
    <row r="341" spans="1:49" ht="51">
      <c r="A341" s="33">
        <v>337</v>
      </c>
      <c r="B341" s="33" t="str">
        <f t="shared" si="16"/>
        <v>0473_-</v>
      </c>
      <c r="C341" s="33" t="str">
        <f t="shared" si="17"/>
        <v>1//-</v>
      </c>
      <c r="D341" s="61">
        <v>473</v>
      </c>
      <c r="E341" s="67" t="s">
        <v>408</v>
      </c>
      <c r="F341" s="395" t="s">
        <v>6561</v>
      </c>
      <c r="G341" s="62" t="str">
        <f>VLOOKUP(CONCATENATE(TEXT(I341,"0"),"_",TEXT(F341,"0")),[1]CodC!$A$2:$D$250,4,0)</f>
        <v>Matérias e objetos que apresentam um perigo de explosão em massa (uma explosão em massa é uma explosão que afeta de um modo praticamente instantâneo a quase totalidade da carga).
Matéria explosiva primária.</v>
      </c>
      <c r="H341" s="395" t="s">
        <v>19</v>
      </c>
      <c r="I341" s="64">
        <v>1</v>
      </c>
      <c r="J341" s="64" t="s">
        <v>222</v>
      </c>
      <c r="K341" s="69" t="s">
        <v>19</v>
      </c>
      <c r="L341" s="64" t="s">
        <v>19</v>
      </c>
      <c r="M341" s="64"/>
      <c r="N341" s="64" t="s">
        <v>24420</v>
      </c>
      <c r="O341" s="64" t="s">
        <v>397</v>
      </c>
      <c r="P341" s="113" t="s">
        <v>22431</v>
      </c>
      <c r="Q341" s="70" t="s">
        <v>7227</v>
      </c>
      <c r="R341" s="70" t="s">
        <v>27</v>
      </c>
      <c r="S341" s="65" t="str">
        <f t="shared" si="15"/>
        <v xml:space="preserve"> SW1 </v>
      </c>
      <c r="T341" s="69" t="s">
        <v>19</v>
      </c>
      <c r="U341" s="69"/>
      <c r="V341" s="69"/>
      <c r="W341" s="69"/>
      <c r="X341" s="69"/>
      <c r="Y341" s="69"/>
      <c r="Z341" s="69"/>
      <c r="AA341" s="69"/>
      <c r="AB341" s="69"/>
      <c r="AC341" s="69"/>
      <c r="AD341" s="69"/>
      <c r="AE341" s="69"/>
      <c r="AF341" s="69"/>
      <c r="AG341" s="69"/>
      <c r="AH341" s="69"/>
      <c r="AI341" s="69"/>
      <c r="AJ341" s="69"/>
      <c r="AK341" s="69"/>
      <c r="AL341" s="69"/>
      <c r="AM341" s="73" t="s">
        <v>19</v>
      </c>
      <c r="AN341" s="63" t="str">
        <f>IF(ISNA(VLOOKUP(D341,[1]GRE_Tabela2!$A$4:$D$112,4,0)),"-",VLOOKUP(D341,[1]GRE_Tabela2!$A$4:$D$112,4,0))</f>
        <v>-</v>
      </c>
      <c r="AO341" s="68" t="s">
        <v>20</v>
      </c>
      <c r="AP341" s="68" t="s">
        <v>21</v>
      </c>
      <c r="AQ341" s="113">
        <v>112</v>
      </c>
      <c r="AR341" s="302" t="str">
        <f>IF(ISNA(VLOOKUP(AT341,[1]FISQ!$D$2:$J$1713,7,0)),"-",VLOOKUP(AT341,[1]FISQ!$D$2:$J$1713,7,0))</f>
        <v>-</v>
      </c>
      <c r="AS341" s="302" t="str">
        <f>IF(ISNA(VLOOKUP(AT341,[1]FISQ!$D$2:$J$1713,4,0)),"-",CONCATENATE("(",VLOOKUP(AT341,[1]FISQ!$D$2:$J$1713,4,0),")"))</f>
        <v>-</v>
      </c>
      <c r="AT341" s="71" t="s">
        <v>560</v>
      </c>
      <c r="AU341" s="38"/>
      <c r="AV341" s="38"/>
      <c r="AW341" s="38"/>
    </row>
    <row r="342" spans="1:49" ht="63.75">
      <c r="A342" s="33">
        <v>338</v>
      </c>
      <c r="B342" s="33" t="str">
        <f t="shared" si="16"/>
        <v>0474_-</v>
      </c>
      <c r="C342" s="33" t="str">
        <f t="shared" si="17"/>
        <v>1//-</v>
      </c>
      <c r="D342" s="61">
        <v>474</v>
      </c>
      <c r="E342" s="67" t="s">
        <v>408</v>
      </c>
      <c r="F342" s="395" t="s">
        <v>6565</v>
      </c>
      <c r="G342" s="62" t="str">
        <f>VLOOKUP(CONCATENATE(TEXT(I342,"0"),"_",TEXT(F342,"0")),[1]CodC!$A$2:$D$250,4,0)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342" s="395" t="s">
        <v>19</v>
      </c>
      <c r="I342" s="64">
        <v>1</v>
      </c>
      <c r="J342" s="64" t="s">
        <v>222</v>
      </c>
      <c r="K342" s="69" t="s">
        <v>19</v>
      </c>
      <c r="L342" s="64" t="s">
        <v>19</v>
      </c>
      <c r="M342" s="64"/>
      <c r="N342" s="64" t="s">
        <v>24420</v>
      </c>
      <c r="O342" s="64" t="s">
        <v>397</v>
      </c>
      <c r="P342" s="113" t="s">
        <v>22431</v>
      </c>
      <c r="Q342" s="70" t="s">
        <v>7224</v>
      </c>
      <c r="R342" s="70" t="s">
        <v>22</v>
      </c>
      <c r="S342" s="65" t="str">
        <f t="shared" si="15"/>
        <v xml:space="preserve"> SW1 </v>
      </c>
      <c r="T342" s="69" t="s">
        <v>19</v>
      </c>
      <c r="U342" s="69"/>
      <c r="V342" s="69"/>
      <c r="W342" s="69"/>
      <c r="X342" s="69"/>
      <c r="Y342" s="69"/>
      <c r="Z342" s="69"/>
      <c r="AA342" s="69"/>
      <c r="AB342" s="69"/>
      <c r="AC342" s="69"/>
      <c r="AD342" s="69"/>
      <c r="AE342" s="69"/>
      <c r="AF342" s="69"/>
      <c r="AG342" s="69"/>
      <c r="AH342" s="69"/>
      <c r="AI342" s="69"/>
      <c r="AJ342" s="69"/>
      <c r="AK342" s="69"/>
      <c r="AL342" s="69"/>
      <c r="AM342" s="73" t="s">
        <v>19</v>
      </c>
      <c r="AN342" s="63" t="str">
        <f>IF(ISNA(VLOOKUP(D342,[1]GRE_Tabela2!$A$4:$D$112,4,0)),"-",VLOOKUP(D342,[1]GRE_Tabela2!$A$4:$D$112,4,0))</f>
        <v>-</v>
      </c>
      <c r="AO342" s="68" t="s">
        <v>20</v>
      </c>
      <c r="AP342" s="68" t="s">
        <v>21</v>
      </c>
      <c r="AQ342" s="113">
        <v>112</v>
      </c>
      <c r="AR342" s="302" t="str">
        <f>IF(ISNA(VLOOKUP(AT342,[1]FISQ!$D$2:$J$1713,7,0)),"-",VLOOKUP(AT342,[1]FISQ!$D$2:$J$1713,7,0))</f>
        <v>-</v>
      </c>
      <c r="AS342" s="302" t="str">
        <f>IF(ISNA(VLOOKUP(AT342,[1]FISQ!$D$2:$J$1713,4,0)),"-",CONCATENATE("(",VLOOKUP(AT342,[1]FISQ!$D$2:$J$1713,4,0),")"))</f>
        <v>-</v>
      </c>
      <c r="AT342" s="71" t="s">
        <v>561</v>
      </c>
      <c r="AU342" s="38"/>
      <c r="AV342" s="38"/>
      <c r="AW342" s="38"/>
    </row>
    <row r="343" spans="1:49" ht="89.25">
      <c r="A343" s="33">
        <v>339</v>
      </c>
      <c r="B343" s="33" t="str">
        <f t="shared" si="16"/>
        <v>0475_-</v>
      </c>
      <c r="C343" s="33" t="str">
        <f t="shared" si="17"/>
        <v>1//-</v>
      </c>
      <c r="D343" s="61">
        <v>475</v>
      </c>
      <c r="E343" s="67" t="s">
        <v>408</v>
      </c>
      <c r="F343" s="395" t="s">
        <v>6551</v>
      </c>
      <c r="G343" s="62" t="str">
        <f>VLOOKUP(CONCATENATE(TEXT(I343,"0"),"_",TEXT(F343,"0")),[1]CodC!$A$2:$D$250,4,0)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43" s="395" t="s">
        <v>19</v>
      </c>
      <c r="I343" s="64">
        <v>1</v>
      </c>
      <c r="J343" s="64" t="s">
        <v>222</v>
      </c>
      <c r="K343" s="69" t="s">
        <v>19</v>
      </c>
      <c r="L343" s="64" t="s">
        <v>19</v>
      </c>
      <c r="M343" s="64"/>
      <c r="N343" s="64" t="s">
        <v>24420</v>
      </c>
      <c r="O343" s="64" t="s">
        <v>397</v>
      </c>
      <c r="P343" s="113" t="s">
        <v>22431</v>
      </c>
      <c r="Q343" s="70" t="s">
        <v>7224</v>
      </c>
      <c r="R343" s="70" t="s">
        <v>22</v>
      </c>
      <c r="S343" s="65" t="str">
        <f t="shared" si="15"/>
        <v xml:space="preserve"> SW1 </v>
      </c>
      <c r="T343" s="69" t="s">
        <v>19</v>
      </c>
      <c r="U343" s="69"/>
      <c r="V343" s="69"/>
      <c r="W343" s="69"/>
      <c r="X343" s="69"/>
      <c r="Y343" s="69"/>
      <c r="Z343" s="69"/>
      <c r="AA343" s="69"/>
      <c r="AB343" s="69"/>
      <c r="AC343" s="69"/>
      <c r="AD343" s="69"/>
      <c r="AE343" s="69"/>
      <c r="AF343" s="69"/>
      <c r="AG343" s="69"/>
      <c r="AH343" s="69"/>
      <c r="AI343" s="69"/>
      <c r="AJ343" s="69"/>
      <c r="AK343" s="69"/>
      <c r="AL343" s="69"/>
      <c r="AM343" s="73" t="s">
        <v>19</v>
      </c>
      <c r="AN343" s="63" t="str">
        <f>IF(ISNA(VLOOKUP(D343,[1]GRE_Tabela2!$A$4:$D$112,4,0)),"-",VLOOKUP(D343,[1]GRE_Tabela2!$A$4:$D$112,4,0))</f>
        <v>-</v>
      </c>
      <c r="AO343" s="68" t="s">
        <v>20</v>
      </c>
      <c r="AP343" s="68" t="s">
        <v>21</v>
      </c>
      <c r="AQ343" s="113">
        <v>112</v>
      </c>
      <c r="AR343" s="302" t="str">
        <f>IF(ISNA(VLOOKUP(AT343,[1]FISQ!$D$2:$J$1713,7,0)),"-",VLOOKUP(AT343,[1]FISQ!$D$2:$J$1713,7,0))</f>
        <v>-</v>
      </c>
      <c r="AS343" s="302" t="str">
        <f>IF(ISNA(VLOOKUP(AT343,[1]FISQ!$D$2:$J$1713,4,0)),"-",CONCATENATE("(",VLOOKUP(AT343,[1]FISQ!$D$2:$J$1713,4,0),")"))</f>
        <v>-</v>
      </c>
      <c r="AT343" s="71" t="s">
        <v>562</v>
      </c>
      <c r="AU343" s="38"/>
      <c r="AV343" s="38"/>
      <c r="AW343" s="38"/>
    </row>
    <row r="344" spans="1:49" ht="89.25">
      <c r="A344" s="33">
        <v>340</v>
      </c>
      <c r="B344" s="33" t="str">
        <f t="shared" si="16"/>
        <v>0476_-</v>
      </c>
      <c r="C344" s="33" t="str">
        <f t="shared" si="17"/>
        <v>1//-</v>
      </c>
      <c r="D344" s="61">
        <v>476</v>
      </c>
      <c r="E344" s="67" t="s">
        <v>408</v>
      </c>
      <c r="F344" s="395" t="s">
        <v>6560</v>
      </c>
      <c r="G344" s="62" t="str">
        <f>VLOOKUP(CONCATENATE(TEXT(I344,"0"),"_",TEXT(F344,"0")),[1]CodC!$A$2:$D$250,4,0)</f>
        <v>Matérias e objetos que apresentam um perigo de explosão em massa (uma explosão em massa é uma explosão que afeta de um modo praticamente instantâneo a quase totalidade da carga).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44" s="395" t="s">
        <v>19</v>
      </c>
      <c r="I344" s="64">
        <v>1</v>
      </c>
      <c r="J344" s="64" t="s">
        <v>222</v>
      </c>
      <c r="K344" s="69" t="s">
        <v>19</v>
      </c>
      <c r="L344" s="64" t="s">
        <v>19</v>
      </c>
      <c r="M344" s="64"/>
      <c r="N344" s="64" t="s">
        <v>24420</v>
      </c>
      <c r="O344" s="64" t="s">
        <v>397</v>
      </c>
      <c r="P344" s="113" t="s">
        <v>22431</v>
      </c>
      <c r="Q344" s="70" t="s">
        <v>7225</v>
      </c>
      <c r="R344" s="70" t="s">
        <v>33</v>
      </c>
      <c r="S344" s="65" t="str">
        <f t="shared" si="15"/>
        <v xml:space="preserve"> SW1 </v>
      </c>
      <c r="T344" s="69" t="s">
        <v>19</v>
      </c>
      <c r="U344" s="69"/>
      <c r="V344" s="69"/>
      <c r="W344" s="69"/>
      <c r="X344" s="69"/>
      <c r="Y344" s="69"/>
      <c r="Z344" s="69"/>
      <c r="AA344" s="69"/>
      <c r="AB344" s="69"/>
      <c r="AC344" s="69"/>
      <c r="AD344" s="69"/>
      <c r="AE344" s="69"/>
      <c r="AF344" s="69"/>
      <c r="AG344" s="69"/>
      <c r="AH344" s="69"/>
      <c r="AI344" s="69"/>
      <c r="AJ344" s="69"/>
      <c r="AK344" s="69"/>
      <c r="AL344" s="69"/>
      <c r="AM344" s="73" t="s">
        <v>19</v>
      </c>
      <c r="AN344" s="63" t="str">
        <f>IF(ISNA(VLOOKUP(D344,[1]GRE_Tabela2!$A$4:$D$112,4,0)),"-",VLOOKUP(D344,[1]GRE_Tabela2!$A$4:$D$112,4,0))</f>
        <v>-</v>
      </c>
      <c r="AO344" s="68" t="s">
        <v>20</v>
      </c>
      <c r="AP344" s="68" t="s">
        <v>21</v>
      </c>
      <c r="AQ344" s="113">
        <v>112</v>
      </c>
      <c r="AR344" s="302" t="str">
        <f>IF(ISNA(VLOOKUP(AT344,[1]FISQ!$D$2:$J$1713,7,0)),"-",VLOOKUP(AT344,[1]FISQ!$D$2:$J$1713,7,0))</f>
        <v>-</v>
      </c>
      <c r="AS344" s="302" t="str">
        <f>IF(ISNA(VLOOKUP(AT344,[1]FISQ!$D$2:$J$1713,4,0)),"-",CONCATENATE("(",VLOOKUP(AT344,[1]FISQ!$D$2:$J$1713,4,0),")"))</f>
        <v>-</v>
      </c>
      <c r="AT344" s="71" t="s">
        <v>563</v>
      </c>
      <c r="AU344" s="38"/>
      <c r="AV344" s="38"/>
      <c r="AW344" s="38"/>
    </row>
    <row r="345" spans="1:49" ht="89.25">
      <c r="A345" s="33">
        <v>341</v>
      </c>
      <c r="B345" s="33" t="str">
        <f t="shared" si="16"/>
        <v>0477_-</v>
      </c>
      <c r="C345" s="33" t="str">
        <f t="shared" si="17"/>
        <v>1//-</v>
      </c>
      <c r="D345" s="61">
        <v>477</v>
      </c>
      <c r="E345" s="67" t="s">
        <v>408</v>
      </c>
      <c r="F345" s="395" t="s">
        <v>6562</v>
      </c>
      <c r="G345" s="62" t="str">
        <f>VLOOKUP(CONCATENATE(TEXT(I345,"0"),"_",TEXT(F345,"0")),[1]CodC!$A$2:$D$250,4,0)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45" s="395" t="s">
        <v>19</v>
      </c>
      <c r="I345" s="64">
        <v>1</v>
      </c>
      <c r="J345" s="64" t="s">
        <v>222</v>
      </c>
      <c r="K345" s="69" t="s">
        <v>19</v>
      </c>
      <c r="L345" s="64" t="s">
        <v>19</v>
      </c>
      <c r="M345" s="64"/>
      <c r="N345" s="64" t="s">
        <v>24420</v>
      </c>
      <c r="O345" s="64" t="s">
        <v>397</v>
      </c>
      <c r="P345" s="113" t="s">
        <v>22431</v>
      </c>
      <c r="Q345" s="70" t="s">
        <v>7224</v>
      </c>
      <c r="R345" s="70" t="s">
        <v>22</v>
      </c>
      <c r="S345" s="65" t="str">
        <f t="shared" si="15"/>
        <v xml:space="preserve"> SW1 </v>
      </c>
      <c r="T345" s="69" t="s">
        <v>19</v>
      </c>
      <c r="U345" s="69"/>
      <c r="V345" s="69"/>
      <c r="W345" s="69"/>
      <c r="X345" s="69"/>
      <c r="Y345" s="69"/>
      <c r="Z345" s="69"/>
      <c r="AA345" s="69"/>
      <c r="AB345" s="69"/>
      <c r="AC345" s="69"/>
      <c r="AD345" s="69"/>
      <c r="AE345" s="69"/>
      <c r="AF345" s="69"/>
      <c r="AG345" s="69"/>
      <c r="AH345" s="69"/>
      <c r="AI345" s="69"/>
      <c r="AJ345" s="69"/>
      <c r="AK345" s="69"/>
      <c r="AL345" s="69"/>
      <c r="AM345" s="73" t="s">
        <v>19</v>
      </c>
      <c r="AN345" s="63" t="str">
        <f>IF(ISNA(VLOOKUP(D345,[1]GRE_Tabela2!$A$4:$D$112,4,0)),"-",VLOOKUP(D345,[1]GRE_Tabela2!$A$4:$D$112,4,0))</f>
        <v>-</v>
      </c>
      <c r="AO345" s="68" t="s">
        <v>20</v>
      </c>
      <c r="AP345" s="68" t="s">
        <v>21</v>
      </c>
      <c r="AQ345" s="113">
        <v>112</v>
      </c>
      <c r="AR345" s="302" t="str">
        <f>IF(ISNA(VLOOKUP(AT345,[1]FISQ!$D$2:$J$1713,7,0)),"-",VLOOKUP(AT345,[1]FISQ!$D$2:$J$1713,7,0))</f>
        <v>-</v>
      </c>
      <c r="AS345" s="302" t="str">
        <f>IF(ISNA(VLOOKUP(AT345,[1]FISQ!$D$2:$J$1713,4,0)),"-",CONCATENATE("(",VLOOKUP(AT345,[1]FISQ!$D$2:$J$1713,4,0),")"))</f>
        <v>-</v>
      </c>
      <c r="AT345" s="71" t="s">
        <v>564</v>
      </c>
      <c r="AU345" s="38"/>
      <c r="AV345" s="38"/>
      <c r="AW345" s="38"/>
    </row>
    <row r="346" spans="1:49" ht="114.75">
      <c r="A346" s="33">
        <v>342</v>
      </c>
      <c r="B346" s="33" t="str">
        <f t="shared" si="16"/>
        <v>0478_-</v>
      </c>
      <c r="C346" s="33" t="str">
        <f t="shared" si="17"/>
        <v>1//-</v>
      </c>
      <c r="D346" s="61">
        <v>478</v>
      </c>
      <c r="E346" s="67" t="s">
        <v>408</v>
      </c>
      <c r="F346" s="395" t="s">
        <v>6548</v>
      </c>
      <c r="G346" s="62" t="str">
        <f>VLOOKUP(CONCATENATE(TEXT(I346,"0"),"_",TEXT(F346,"0")),[1]CodC!$A$2:$D$250,4,0)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46" s="395" t="s">
        <v>19</v>
      </c>
      <c r="I346" s="64">
        <v>1</v>
      </c>
      <c r="J346" s="64" t="s">
        <v>222</v>
      </c>
      <c r="K346" s="69" t="s">
        <v>19</v>
      </c>
      <c r="L346" s="64" t="s">
        <v>19</v>
      </c>
      <c r="M346" s="64"/>
      <c r="N346" s="64" t="s">
        <v>24420</v>
      </c>
      <c r="O346" s="64" t="s">
        <v>397</v>
      </c>
      <c r="P346" s="113" t="s">
        <v>22431</v>
      </c>
      <c r="Q346" s="70" t="s">
        <v>7225</v>
      </c>
      <c r="R346" s="70" t="s">
        <v>33</v>
      </c>
      <c r="S346" s="65" t="str">
        <f t="shared" si="15"/>
        <v xml:space="preserve"> SW1 </v>
      </c>
      <c r="T346" s="69" t="s">
        <v>19</v>
      </c>
      <c r="U346" s="69"/>
      <c r="V346" s="69"/>
      <c r="W346" s="69"/>
      <c r="X346" s="69"/>
      <c r="Y346" s="69"/>
      <c r="Z346" s="69"/>
      <c r="AA346" s="69"/>
      <c r="AB346" s="69"/>
      <c r="AC346" s="69"/>
      <c r="AD346" s="69"/>
      <c r="AE346" s="69"/>
      <c r="AF346" s="69"/>
      <c r="AG346" s="69"/>
      <c r="AH346" s="69"/>
      <c r="AI346" s="69"/>
      <c r="AJ346" s="69"/>
      <c r="AK346" s="69"/>
      <c r="AL346" s="69"/>
      <c r="AM346" s="73" t="s">
        <v>19</v>
      </c>
      <c r="AN346" s="63" t="str">
        <f>IF(ISNA(VLOOKUP(D346,[1]GRE_Tabela2!$A$4:$D$112,4,0)),"-",VLOOKUP(D346,[1]GRE_Tabela2!$A$4:$D$112,4,0))</f>
        <v>-</v>
      </c>
      <c r="AO346" s="68" t="s">
        <v>20</v>
      </c>
      <c r="AP346" s="68" t="s">
        <v>21</v>
      </c>
      <c r="AQ346" s="113">
        <v>112</v>
      </c>
      <c r="AR346" s="302" t="str">
        <f>IF(ISNA(VLOOKUP(AT346,[1]FISQ!$D$2:$J$1713,7,0)),"-",VLOOKUP(AT346,[1]FISQ!$D$2:$J$1713,7,0))</f>
        <v>-</v>
      </c>
      <c r="AS346" s="302" t="str">
        <f>IF(ISNA(VLOOKUP(AT346,[1]FISQ!$D$2:$J$1713,4,0)),"-",CONCATENATE("(",VLOOKUP(AT346,[1]FISQ!$D$2:$J$1713,4,0),")"))</f>
        <v>-</v>
      </c>
      <c r="AT346" s="71" t="s">
        <v>565</v>
      </c>
      <c r="AU346" s="38"/>
      <c r="AV346" s="38"/>
      <c r="AW346" s="38"/>
    </row>
    <row r="347" spans="1:49" ht="89.25">
      <c r="A347" s="33">
        <v>343</v>
      </c>
      <c r="B347" s="33" t="str">
        <f t="shared" si="16"/>
        <v>0479_-</v>
      </c>
      <c r="C347" s="33" t="str">
        <f t="shared" si="17"/>
        <v>1.4//-</v>
      </c>
      <c r="D347" s="61">
        <v>479</v>
      </c>
      <c r="E347" s="67" t="s">
        <v>408</v>
      </c>
      <c r="F347" s="395" t="s">
        <v>5984</v>
      </c>
      <c r="G347" s="62" t="str">
        <f>VLOOKUP(CONCATENATE(TEXT(I347,"0"),"_",TEXT(F347,"0")),[1]CodC!$A$2:$D$250,4,0)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47" s="395" t="s">
        <v>19</v>
      </c>
      <c r="I347" s="64">
        <v>1</v>
      </c>
      <c r="J347" s="64" t="s">
        <v>7242</v>
      </c>
      <c r="K347" s="69" t="s">
        <v>19</v>
      </c>
      <c r="L347" s="64" t="s">
        <v>19</v>
      </c>
      <c r="M347" s="64"/>
      <c r="N347" s="64" t="s">
        <v>24420</v>
      </c>
      <c r="O347" s="64" t="s">
        <v>397</v>
      </c>
      <c r="P347" s="113" t="s">
        <v>22425</v>
      </c>
      <c r="Q347" s="70" t="s">
        <v>7228</v>
      </c>
      <c r="R347" s="70" t="s">
        <v>92</v>
      </c>
      <c r="S347" s="65" t="str">
        <f t="shared" si="15"/>
        <v xml:space="preserve"> SW1 </v>
      </c>
      <c r="T347" s="69" t="s">
        <v>19</v>
      </c>
      <c r="U347" s="69"/>
      <c r="V347" s="69"/>
      <c r="W347" s="69"/>
      <c r="X347" s="69"/>
      <c r="Y347" s="69"/>
      <c r="Z347" s="69"/>
      <c r="AA347" s="69"/>
      <c r="AB347" s="69"/>
      <c r="AC347" s="69"/>
      <c r="AD347" s="69"/>
      <c r="AE347" s="69"/>
      <c r="AF347" s="69"/>
      <c r="AG347" s="69"/>
      <c r="AH347" s="69"/>
      <c r="AI347" s="69"/>
      <c r="AJ347" s="69"/>
      <c r="AK347" s="69"/>
      <c r="AL347" s="69"/>
      <c r="AM347" s="73" t="s">
        <v>19</v>
      </c>
      <c r="AN347" s="63" t="str">
        <f>IF(ISNA(VLOOKUP(D347,[1]GRE_Tabela2!$A$4:$D$112,4,0)),"-",VLOOKUP(D347,[1]GRE_Tabela2!$A$4:$D$112,4,0))</f>
        <v>-</v>
      </c>
      <c r="AO347" s="68" t="s">
        <v>20</v>
      </c>
      <c r="AP347" s="68" t="s">
        <v>21</v>
      </c>
      <c r="AQ347" s="113">
        <v>114</v>
      </c>
      <c r="AR347" s="302" t="str">
        <f>IF(ISNA(VLOOKUP(AT347,[1]FISQ!$D$2:$J$1713,7,0)),"-",VLOOKUP(AT347,[1]FISQ!$D$2:$J$1713,7,0))</f>
        <v>-</v>
      </c>
      <c r="AS347" s="302" t="str">
        <f>IF(ISNA(VLOOKUP(AT347,[1]FISQ!$D$2:$J$1713,4,0)),"-",CONCATENATE("(",VLOOKUP(AT347,[1]FISQ!$D$2:$J$1713,4,0),")"))</f>
        <v>-</v>
      </c>
      <c r="AT347" s="71" t="s">
        <v>566</v>
      </c>
      <c r="AU347" s="38"/>
      <c r="AV347" s="38"/>
      <c r="AW347" s="38"/>
    </row>
    <row r="348" spans="1:49" ht="114.75">
      <c r="A348" s="33">
        <v>344</v>
      </c>
      <c r="B348" s="33" t="str">
        <f t="shared" si="16"/>
        <v>0480_-</v>
      </c>
      <c r="C348" s="33" t="str">
        <f t="shared" si="17"/>
        <v>1.4//-</v>
      </c>
      <c r="D348" s="61">
        <v>480</v>
      </c>
      <c r="E348" s="67" t="s">
        <v>408</v>
      </c>
      <c r="F348" s="395" t="s">
        <v>6563</v>
      </c>
      <c r="G348" s="62" t="str">
        <f>VLOOKUP(CONCATENATE(TEXT(I348,"0"),"_",TEXT(F348,"0")),[1]CodC!$A$2:$D$250,4,0)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48" s="395" t="s">
        <v>19</v>
      </c>
      <c r="I348" s="64">
        <v>1</v>
      </c>
      <c r="J348" s="64" t="s">
        <v>7242</v>
      </c>
      <c r="K348" s="69" t="s">
        <v>19</v>
      </c>
      <c r="L348" s="64" t="s">
        <v>19</v>
      </c>
      <c r="M348" s="64"/>
      <c r="N348" s="64" t="s">
        <v>24420</v>
      </c>
      <c r="O348" s="64" t="s">
        <v>397</v>
      </c>
      <c r="P348" s="113" t="s">
        <v>22425</v>
      </c>
      <c r="Q348" s="70" t="s">
        <v>7228</v>
      </c>
      <c r="R348" s="70" t="s">
        <v>92</v>
      </c>
      <c r="S348" s="65" t="str">
        <f t="shared" si="15"/>
        <v xml:space="preserve"> SW1 </v>
      </c>
      <c r="T348" s="69" t="s">
        <v>19</v>
      </c>
      <c r="U348" s="69"/>
      <c r="V348" s="69"/>
      <c r="W348" s="69"/>
      <c r="X348" s="69"/>
      <c r="Y348" s="69"/>
      <c r="Z348" s="69"/>
      <c r="AA348" s="69"/>
      <c r="AB348" s="69"/>
      <c r="AC348" s="69"/>
      <c r="AD348" s="69"/>
      <c r="AE348" s="69"/>
      <c r="AF348" s="69"/>
      <c r="AG348" s="69"/>
      <c r="AH348" s="69"/>
      <c r="AI348" s="69"/>
      <c r="AJ348" s="69"/>
      <c r="AK348" s="69"/>
      <c r="AL348" s="69"/>
      <c r="AM348" s="73" t="s">
        <v>19</v>
      </c>
      <c r="AN348" s="63" t="str">
        <f>IF(ISNA(VLOOKUP(D348,[1]GRE_Tabela2!$A$4:$D$112,4,0)),"-",VLOOKUP(D348,[1]GRE_Tabela2!$A$4:$D$112,4,0))</f>
        <v>-</v>
      </c>
      <c r="AO348" s="68" t="s">
        <v>20</v>
      </c>
      <c r="AP348" s="68" t="s">
        <v>21</v>
      </c>
      <c r="AQ348" s="113">
        <v>114</v>
      </c>
      <c r="AR348" s="302" t="str">
        <f>IF(ISNA(VLOOKUP(AT348,[1]FISQ!$D$2:$J$1713,7,0)),"-",VLOOKUP(AT348,[1]FISQ!$D$2:$J$1713,7,0))</f>
        <v>-</v>
      </c>
      <c r="AS348" s="302" t="str">
        <f>IF(ISNA(VLOOKUP(AT348,[1]FISQ!$D$2:$J$1713,4,0)),"-",CONCATENATE("(",VLOOKUP(AT348,[1]FISQ!$D$2:$J$1713,4,0),")"))</f>
        <v>-</v>
      </c>
      <c r="AT348" s="71" t="s">
        <v>567</v>
      </c>
      <c r="AU348" s="38"/>
      <c r="AV348" s="38"/>
      <c r="AW348" s="38"/>
    </row>
    <row r="349" spans="1:49" ht="140.25">
      <c r="A349" s="33">
        <v>345</v>
      </c>
      <c r="B349" s="33" t="str">
        <f t="shared" si="16"/>
        <v>0481_-</v>
      </c>
      <c r="C349" s="33" t="str">
        <f t="shared" si="17"/>
        <v>1.4//-</v>
      </c>
      <c r="D349" s="61">
        <v>481</v>
      </c>
      <c r="E349" s="67" t="s">
        <v>408</v>
      </c>
      <c r="F349" s="395" t="s">
        <v>6555</v>
      </c>
      <c r="G349" s="62" t="str">
        <f>VLOOKUP(CONCATENATE(TEXT(I349,"0"),"_",TEXT(F349,"0")),[1]CodC!$A$2:$D$250,4,0)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49" s="395" t="s">
        <v>19</v>
      </c>
      <c r="I349" s="64">
        <v>1</v>
      </c>
      <c r="J349" s="64" t="s">
        <v>7242</v>
      </c>
      <c r="K349" s="69" t="s">
        <v>19</v>
      </c>
      <c r="L349" s="64" t="s">
        <v>19</v>
      </c>
      <c r="M349" s="64"/>
      <c r="N349" s="64" t="s">
        <v>24419</v>
      </c>
      <c r="O349" s="64" t="s">
        <v>6614</v>
      </c>
      <c r="P349" s="113" t="s">
        <v>22425</v>
      </c>
      <c r="Q349" s="70" t="s">
        <v>7226</v>
      </c>
      <c r="R349" s="70" t="s">
        <v>36</v>
      </c>
      <c r="S349" s="65" t="str">
        <f t="shared" si="15"/>
        <v xml:space="preserve"> SW1 </v>
      </c>
      <c r="T349" s="69" t="s">
        <v>19</v>
      </c>
      <c r="U349" s="69"/>
      <c r="V349" s="69"/>
      <c r="W349" s="69"/>
      <c r="X349" s="69"/>
      <c r="Y349" s="69"/>
      <c r="Z349" s="69"/>
      <c r="AA349" s="69"/>
      <c r="AB349" s="69"/>
      <c r="AC349" s="69"/>
      <c r="AD349" s="69"/>
      <c r="AE349" s="69"/>
      <c r="AF349" s="69"/>
      <c r="AG349" s="69"/>
      <c r="AH349" s="69"/>
      <c r="AI349" s="69"/>
      <c r="AJ349" s="69"/>
      <c r="AK349" s="69"/>
      <c r="AL349" s="69"/>
      <c r="AM349" s="73" t="s">
        <v>19</v>
      </c>
      <c r="AN349" s="63" t="str">
        <f>IF(ISNA(VLOOKUP(D349,[1]GRE_Tabela2!$A$4:$D$112,4,0)),"-",VLOOKUP(D349,[1]GRE_Tabela2!$A$4:$D$112,4,0))</f>
        <v>-</v>
      </c>
      <c r="AO349" s="68" t="s">
        <v>20</v>
      </c>
      <c r="AP349" s="68" t="s">
        <v>21</v>
      </c>
      <c r="AQ349" s="113">
        <v>114</v>
      </c>
      <c r="AR349" s="302" t="str">
        <f>IF(ISNA(VLOOKUP(AT349,[1]FISQ!$D$2:$J$1713,7,0)),"-",VLOOKUP(AT349,[1]FISQ!$D$2:$J$1713,7,0))</f>
        <v>-</v>
      </c>
      <c r="AS349" s="302" t="str">
        <f>IF(ISNA(VLOOKUP(AT349,[1]FISQ!$D$2:$J$1713,4,0)),"-",CONCATENATE("(",VLOOKUP(AT349,[1]FISQ!$D$2:$J$1713,4,0),")"))</f>
        <v>-</v>
      </c>
      <c r="AT349" s="71" t="s">
        <v>568</v>
      </c>
      <c r="AU349" s="38"/>
      <c r="AV349" s="38"/>
      <c r="AW349" s="38"/>
    </row>
    <row r="350" spans="1:49" ht="102">
      <c r="A350" s="33">
        <v>346</v>
      </c>
      <c r="B350" s="33" t="str">
        <f t="shared" si="16"/>
        <v>0482_-</v>
      </c>
      <c r="C350" s="33" t="str">
        <f t="shared" si="17"/>
        <v>1.5//-</v>
      </c>
      <c r="D350" s="61">
        <v>482</v>
      </c>
      <c r="E350" s="67" t="s">
        <v>569</v>
      </c>
      <c r="F350" s="395" t="s">
        <v>6574</v>
      </c>
      <c r="G350" s="62" t="str">
        <f>VLOOKUP(CONCATENATE(TEXT(I350,"0"),"_",TEXT(F350,"0")),[1]CodC!$A$2:$D$250,4,0)</f>
        <v>Matérias muito pouco sensíveis comportando perigo de explosão em massa, mas cuja sensibilidade é tal que, nas condições normais de transporte, não haverá senão uma fraca probabilidade de iniciação ou de passagem da combustão à detonação. Como prescrição mínima, não devem explodir durante o ensaio ao fogo exterior.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50" s="395" t="s">
        <v>19</v>
      </c>
      <c r="I350" s="64">
        <v>1</v>
      </c>
      <c r="J350" s="64" t="s">
        <v>7243</v>
      </c>
      <c r="K350" s="69" t="s">
        <v>19</v>
      </c>
      <c r="L350" s="64" t="s">
        <v>19</v>
      </c>
      <c r="M350" s="64"/>
      <c r="N350" s="64" t="s">
        <v>24420</v>
      </c>
      <c r="O350" s="64" t="s">
        <v>397</v>
      </c>
      <c r="P350" s="113" t="s">
        <v>22431</v>
      </c>
      <c r="Q350" s="70" t="s">
        <v>7225</v>
      </c>
      <c r="R350" s="70" t="s">
        <v>33</v>
      </c>
      <c r="S350" s="65" t="str">
        <f t="shared" si="15"/>
        <v xml:space="preserve"> SW1 </v>
      </c>
      <c r="T350" s="69" t="s">
        <v>19</v>
      </c>
      <c r="U350" s="69"/>
      <c r="V350" s="69"/>
      <c r="W350" s="69"/>
      <c r="X350" s="69"/>
      <c r="Y350" s="69"/>
      <c r="Z350" s="69"/>
      <c r="AA350" s="69"/>
      <c r="AB350" s="69"/>
      <c r="AC350" s="69"/>
      <c r="AD350" s="69"/>
      <c r="AE350" s="69"/>
      <c r="AF350" s="69"/>
      <c r="AG350" s="69"/>
      <c r="AH350" s="69"/>
      <c r="AI350" s="69"/>
      <c r="AJ350" s="69"/>
      <c r="AK350" s="69"/>
      <c r="AL350" s="69"/>
      <c r="AM350" s="73" t="s">
        <v>19</v>
      </c>
      <c r="AN350" s="63" t="str">
        <f>IF(ISNA(VLOOKUP(D350,[1]GRE_Tabela2!$A$4:$D$112,4,0)),"-",VLOOKUP(D350,[1]GRE_Tabela2!$A$4:$D$112,4,0))</f>
        <v>-</v>
      </c>
      <c r="AO350" s="68" t="s">
        <v>20</v>
      </c>
      <c r="AP350" s="68" t="s">
        <v>21</v>
      </c>
      <c r="AQ350" s="113">
        <v>112</v>
      </c>
      <c r="AR350" s="302" t="str">
        <f>IF(ISNA(VLOOKUP(AT350,[1]FISQ!$D$2:$J$1713,7,0)),"-",VLOOKUP(AT350,[1]FISQ!$D$2:$J$1713,7,0))</f>
        <v>-</v>
      </c>
      <c r="AS350" s="302" t="str">
        <f>IF(ISNA(VLOOKUP(AT350,[1]FISQ!$D$2:$J$1713,4,0)),"-",CONCATENATE("(",VLOOKUP(AT350,[1]FISQ!$D$2:$J$1713,4,0),")"))</f>
        <v>-</v>
      </c>
      <c r="AT350" s="71" t="s">
        <v>570</v>
      </c>
      <c r="AU350" s="38"/>
      <c r="AV350" s="38"/>
      <c r="AW350" s="38"/>
    </row>
    <row r="351" spans="1:49" ht="89.25">
      <c r="A351" s="33">
        <v>347</v>
      </c>
      <c r="B351" s="33" t="str">
        <f t="shared" si="16"/>
        <v>0483_-</v>
      </c>
      <c r="C351" s="33" t="str">
        <f t="shared" si="17"/>
        <v>1//-</v>
      </c>
      <c r="D351" s="61">
        <v>483</v>
      </c>
      <c r="E351" s="72" t="s">
        <v>571</v>
      </c>
      <c r="F351" s="395" t="s">
        <v>6551</v>
      </c>
      <c r="G351" s="62" t="str">
        <f>VLOOKUP(CONCATENATE(TEXT(I351,"0"),"_",TEXT(F351,"0")),[1]CodC!$A$2:$D$250,4,0)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51" s="395" t="s">
        <v>19</v>
      </c>
      <c r="I351" s="64">
        <v>1</v>
      </c>
      <c r="J351" s="64" t="s">
        <v>222</v>
      </c>
      <c r="K351" s="69" t="s">
        <v>19</v>
      </c>
      <c r="L351" s="64" t="s">
        <v>19</v>
      </c>
      <c r="M351" s="64"/>
      <c r="N351" s="64" t="s">
        <v>19</v>
      </c>
      <c r="O351" s="64" t="s">
        <v>19</v>
      </c>
      <c r="P351" s="113" t="s">
        <v>22431</v>
      </c>
      <c r="Q351" s="70" t="s">
        <v>7224</v>
      </c>
      <c r="R351" s="70" t="s">
        <v>22</v>
      </c>
      <c r="S351" s="65" t="str">
        <f t="shared" si="15"/>
        <v xml:space="preserve"> SW1 </v>
      </c>
      <c r="T351" s="69" t="s">
        <v>19</v>
      </c>
      <c r="U351" s="69"/>
      <c r="V351" s="69"/>
      <c r="W351" s="69"/>
      <c r="X351" s="69"/>
      <c r="Y351" s="69"/>
      <c r="Z351" s="69"/>
      <c r="AA351" s="69"/>
      <c r="AB351" s="69"/>
      <c r="AC351" s="69"/>
      <c r="AD351" s="69"/>
      <c r="AE351" s="69"/>
      <c r="AF351" s="69"/>
      <c r="AG351" s="69"/>
      <c r="AH351" s="69"/>
      <c r="AI351" s="69"/>
      <c r="AJ351" s="69"/>
      <c r="AK351" s="69"/>
      <c r="AL351" s="69"/>
      <c r="AM351" s="70" t="s">
        <v>6433</v>
      </c>
      <c r="AN351" s="63" t="str">
        <f>IF(ISNA(VLOOKUP(D351,[1]GRE_Tabela2!$A$4:$D$112,4,0)),"-",VLOOKUP(D351,[1]GRE_Tabela2!$A$4:$D$112,4,0))</f>
        <v>-</v>
      </c>
      <c r="AO351" s="68" t="s">
        <v>20</v>
      </c>
      <c r="AP351" s="68" t="s">
        <v>21</v>
      </c>
      <c r="AQ351" s="113">
        <v>112</v>
      </c>
      <c r="AR351" s="302" t="str">
        <f>IF(ISNA(VLOOKUP(AT351,[1]FISQ!$D$2:$J$1713,7,0)),"-",VLOOKUP(AT351,[1]FISQ!$D$2:$J$1713,7,0))</f>
        <v>1641 </v>
      </c>
      <c r="AS351" s="302" t="str">
        <f>IF(ISNA(VLOOKUP(AT351,[1]FISQ!$D$2:$J$1713,4,0)),"-",CONCATENATE("(",VLOOKUP(AT351,[1]FISQ!$D$2:$J$1713,4,0),")"))</f>
        <v>(1)</v>
      </c>
      <c r="AT351" s="71" t="s">
        <v>572</v>
      </c>
      <c r="AU351" s="38"/>
      <c r="AV351" s="38"/>
      <c r="AW351" s="38"/>
    </row>
    <row r="352" spans="1:49" ht="89.25">
      <c r="A352" s="33">
        <v>348</v>
      </c>
      <c r="B352" s="33" t="str">
        <f t="shared" si="16"/>
        <v>0484_-</v>
      </c>
      <c r="C352" s="33" t="str">
        <f t="shared" si="17"/>
        <v>1//-</v>
      </c>
      <c r="D352" s="61">
        <v>484</v>
      </c>
      <c r="E352" s="72" t="s">
        <v>573</v>
      </c>
      <c r="F352" s="395" t="s">
        <v>6551</v>
      </c>
      <c r="G352" s="62" t="str">
        <f>VLOOKUP(CONCATENATE(TEXT(I352,"0"),"_",TEXT(F352,"0")),[1]CodC!$A$2:$D$250,4,0)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52" s="395" t="s">
        <v>19</v>
      </c>
      <c r="I352" s="64">
        <v>1</v>
      </c>
      <c r="J352" s="64" t="s">
        <v>222</v>
      </c>
      <c r="K352" s="69" t="s">
        <v>19</v>
      </c>
      <c r="L352" s="64" t="s">
        <v>19</v>
      </c>
      <c r="M352" s="64"/>
      <c r="N352" s="64" t="s">
        <v>19</v>
      </c>
      <c r="O352" s="64" t="s">
        <v>19</v>
      </c>
      <c r="P352" s="113" t="s">
        <v>22431</v>
      </c>
      <c r="Q352" s="70" t="s">
        <v>7224</v>
      </c>
      <c r="R352" s="70" t="s">
        <v>22</v>
      </c>
      <c r="S352" s="65" t="str">
        <f t="shared" si="15"/>
        <v xml:space="preserve"> SW1 </v>
      </c>
      <c r="T352" s="69" t="s">
        <v>19</v>
      </c>
      <c r="U352" s="69"/>
      <c r="V352" s="69"/>
      <c r="W352" s="69"/>
      <c r="X352" s="69"/>
      <c r="Y352" s="69"/>
      <c r="Z352" s="69"/>
      <c r="AA352" s="69"/>
      <c r="AB352" s="69"/>
      <c r="AC352" s="69"/>
      <c r="AD352" s="69"/>
      <c r="AE352" s="69"/>
      <c r="AF352" s="69"/>
      <c r="AG352" s="69"/>
      <c r="AH352" s="69"/>
      <c r="AI352" s="69"/>
      <c r="AJ352" s="69"/>
      <c r="AK352" s="69"/>
      <c r="AL352" s="69"/>
      <c r="AM352" s="70" t="s">
        <v>6433</v>
      </c>
      <c r="AN352" s="63" t="str">
        <f>IF(ISNA(VLOOKUP(D352,[1]GRE_Tabela2!$A$4:$D$112,4,0)),"-",VLOOKUP(D352,[1]GRE_Tabela2!$A$4:$D$112,4,0))</f>
        <v>-</v>
      </c>
      <c r="AO352" s="68" t="s">
        <v>20</v>
      </c>
      <c r="AP352" s="68" t="s">
        <v>21</v>
      </c>
      <c r="AQ352" s="113">
        <v>112</v>
      </c>
      <c r="AR352" s="302" t="str">
        <f>IF(ISNA(VLOOKUP(AT352,[1]FISQ!$D$2:$J$1713,7,0)),"-",VLOOKUP(AT352,[1]FISQ!$D$2:$J$1713,7,0))</f>
        <v>1575 </v>
      </c>
      <c r="AS352" s="302" t="str">
        <f>IF(ISNA(VLOOKUP(AT352,[1]FISQ!$D$2:$J$1713,4,0)),"-",CONCATENATE("(",VLOOKUP(AT352,[1]FISQ!$D$2:$J$1713,4,0),")"))</f>
        <v>(1)</v>
      </c>
      <c r="AT352" s="71" t="s">
        <v>574</v>
      </c>
      <c r="AU352" s="38"/>
      <c r="AV352" s="38"/>
      <c r="AW352" s="38"/>
    </row>
    <row r="353" spans="1:49" ht="114.75">
      <c r="A353" s="33">
        <v>349</v>
      </c>
      <c r="B353" s="33" t="str">
        <f t="shared" si="16"/>
        <v>0485_-</v>
      </c>
      <c r="C353" s="33" t="str">
        <f t="shared" si="17"/>
        <v>1.4//-</v>
      </c>
      <c r="D353" s="61">
        <v>485</v>
      </c>
      <c r="E353" s="67" t="s">
        <v>408</v>
      </c>
      <c r="F353" s="395" t="s">
        <v>6549</v>
      </c>
      <c r="G353" s="62" t="str">
        <f>VLOOKUP(CONCATENATE(TEXT(I353,"0"),"_",TEXT(F353,"0")),[1]CodC!$A$2:$D$250,4,0)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53" s="395" t="s">
        <v>19</v>
      </c>
      <c r="I353" s="64">
        <v>1</v>
      </c>
      <c r="J353" s="64" t="s">
        <v>7242</v>
      </c>
      <c r="K353" s="69" t="s">
        <v>19</v>
      </c>
      <c r="L353" s="64" t="s">
        <v>19</v>
      </c>
      <c r="M353" s="64"/>
      <c r="N353" s="64" t="s">
        <v>24420</v>
      </c>
      <c r="O353" s="64" t="s">
        <v>397</v>
      </c>
      <c r="P353" s="113" t="s">
        <v>22425</v>
      </c>
      <c r="Q353" s="70" t="s">
        <v>7228</v>
      </c>
      <c r="R353" s="70" t="s">
        <v>92</v>
      </c>
      <c r="S353" s="65" t="str">
        <f t="shared" si="15"/>
        <v xml:space="preserve"> SW1 </v>
      </c>
      <c r="T353" s="69" t="s">
        <v>19</v>
      </c>
      <c r="U353" s="69"/>
      <c r="V353" s="69"/>
      <c r="W353" s="69"/>
      <c r="X353" s="69"/>
      <c r="Y353" s="69"/>
      <c r="Z353" s="69"/>
      <c r="AA353" s="69"/>
      <c r="AB353" s="69"/>
      <c r="AC353" s="69"/>
      <c r="AD353" s="69"/>
      <c r="AE353" s="69"/>
      <c r="AF353" s="69"/>
      <c r="AG353" s="69"/>
      <c r="AH353" s="69"/>
      <c r="AI353" s="69"/>
      <c r="AJ353" s="69"/>
      <c r="AK353" s="69"/>
      <c r="AL353" s="69"/>
      <c r="AM353" s="73" t="s">
        <v>19</v>
      </c>
      <c r="AN353" s="63" t="str">
        <f>IF(ISNA(VLOOKUP(D353,[1]GRE_Tabela2!$A$4:$D$112,4,0)),"-",VLOOKUP(D353,[1]GRE_Tabela2!$A$4:$D$112,4,0))</f>
        <v>-</v>
      </c>
      <c r="AO353" s="68" t="s">
        <v>20</v>
      </c>
      <c r="AP353" s="68" t="s">
        <v>21</v>
      </c>
      <c r="AQ353" s="113">
        <v>114</v>
      </c>
      <c r="AR353" s="302" t="str">
        <f>IF(ISNA(VLOOKUP(AT353,[1]FISQ!$D$2:$J$1713,7,0)),"-",VLOOKUP(AT353,[1]FISQ!$D$2:$J$1713,7,0))</f>
        <v>-</v>
      </c>
      <c r="AS353" s="302" t="str">
        <f>IF(ISNA(VLOOKUP(AT353,[1]FISQ!$D$2:$J$1713,4,0)),"-",CONCATENATE("(",VLOOKUP(AT353,[1]FISQ!$D$2:$J$1713,4,0),")"))</f>
        <v>-</v>
      </c>
      <c r="AT353" s="71" t="s">
        <v>575</v>
      </c>
      <c r="AU353" s="38"/>
      <c r="AV353" s="38"/>
      <c r="AW353" s="38"/>
    </row>
    <row r="354" spans="1:49" ht="51">
      <c r="A354" s="33">
        <v>350</v>
      </c>
      <c r="B354" s="33" t="str">
        <f t="shared" si="16"/>
        <v>0486_-</v>
      </c>
      <c r="C354" s="33" t="str">
        <f t="shared" si="17"/>
        <v>1.6//-</v>
      </c>
      <c r="D354" s="61">
        <v>486</v>
      </c>
      <c r="E354" s="67" t="s">
        <v>6101</v>
      </c>
      <c r="F354" s="395" t="s">
        <v>6580</v>
      </c>
      <c r="G354" s="62" t="str">
        <f>VLOOKUP(CONCATENATE(TEXT(I354,"0"),"_",TEXT(F354,"0")),[1]CodC!$A$2:$D$250,4,0)</f>
        <v>Objetos extremamente pouco sensíveis, não comportando perigo de explosão em massa. Estes objetos contêm predominantemente matérias extremamente pouco sensíveis e apresentam uma probabilidade negligenciável de iniciação ou de propagação acidentais.
Objetos que contém predominantemente matérias extremamente pouco sensíveis.</v>
      </c>
      <c r="H354" s="395" t="s">
        <v>19</v>
      </c>
      <c r="I354" s="64">
        <v>1</v>
      </c>
      <c r="J354" s="64" t="s">
        <v>7244</v>
      </c>
      <c r="K354" s="69" t="s">
        <v>19</v>
      </c>
      <c r="L354" s="64" t="s">
        <v>19</v>
      </c>
      <c r="M354" s="64"/>
      <c r="N354" s="64" t="s">
        <v>19</v>
      </c>
      <c r="O354" s="64" t="s">
        <v>19</v>
      </c>
      <c r="P354" s="113" t="s">
        <v>22431</v>
      </c>
      <c r="Q354" s="70" t="s">
        <v>7225</v>
      </c>
      <c r="R354" s="70" t="s">
        <v>33</v>
      </c>
      <c r="S354" s="65" t="str">
        <f t="shared" si="15"/>
        <v xml:space="preserve"> SW1 </v>
      </c>
      <c r="T354" s="69" t="s">
        <v>19</v>
      </c>
      <c r="U354" s="69"/>
      <c r="V354" s="69"/>
      <c r="W354" s="69"/>
      <c r="X354" s="69"/>
      <c r="Y354" s="69"/>
      <c r="Z354" s="69"/>
      <c r="AA354" s="69"/>
      <c r="AB354" s="69"/>
      <c r="AC354" s="69"/>
      <c r="AD354" s="69"/>
      <c r="AE354" s="69"/>
      <c r="AF354" s="69"/>
      <c r="AG354" s="69"/>
      <c r="AH354" s="69"/>
      <c r="AI354" s="69"/>
      <c r="AJ354" s="69"/>
      <c r="AK354" s="69"/>
      <c r="AL354" s="69"/>
      <c r="AM354" s="70" t="s">
        <v>28</v>
      </c>
      <c r="AN354" s="63" t="str">
        <f>IF(ISNA(VLOOKUP(D354,[1]GRE_Tabela2!$A$4:$D$112,4,0)),"-",VLOOKUP(D354,[1]GRE_Tabela2!$A$4:$D$112,4,0))</f>
        <v>-</v>
      </c>
      <c r="AO354" s="68" t="s">
        <v>20</v>
      </c>
      <c r="AP354" s="68" t="s">
        <v>26</v>
      </c>
      <c r="AQ354" s="113">
        <v>114</v>
      </c>
      <c r="AR354" s="302" t="str">
        <f>IF(ISNA(VLOOKUP(AT354,[1]FISQ!$D$2:$J$1713,7,0)),"-",VLOOKUP(AT354,[1]FISQ!$D$2:$J$1713,7,0))</f>
        <v>-</v>
      </c>
      <c r="AS354" s="302" t="str">
        <f>IF(ISNA(VLOOKUP(AT354,[1]FISQ!$D$2:$J$1713,4,0)),"-",CONCATENATE("(",VLOOKUP(AT354,[1]FISQ!$D$2:$J$1713,4,0),")"))</f>
        <v>-</v>
      </c>
      <c r="AT354" s="71" t="s">
        <v>576</v>
      </c>
      <c r="AU354" s="38"/>
      <c r="AV354" s="38"/>
      <c r="AW354" s="38"/>
    </row>
    <row r="355" spans="1:49" ht="114.75">
      <c r="A355" s="33">
        <v>351</v>
      </c>
      <c r="B355" s="33" t="str">
        <f t="shared" si="16"/>
        <v>0487_-</v>
      </c>
      <c r="C355" s="33" t="str">
        <f t="shared" si="17"/>
        <v>1//-</v>
      </c>
      <c r="D355" s="61">
        <v>487</v>
      </c>
      <c r="E355" s="67" t="s">
        <v>233</v>
      </c>
      <c r="F355" s="395" t="s">
        <v>6548</v>
      </c>
      <c r="G355" s="62" t="str">
        <f>VLOOKUP(CONCATENATE(TEXT(I355,"0"),"_",TEXT(F355,"0")),[1]CodC!$A$2:$D$250,4,0)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55" s="395" t="s">
        <v>19</v>
      </c>
      <c r="I355" s="64">
        <v>1</v>
      </c>
      <c r="J355" s="64" t="s">
        <v>222</v>
      </c>
      <c r="K355" s="69" t="s">
        <v>19</v>
      </c>
      <c r="L355" s="64" t="s">
        <v>19</v>
      </c>
      <c r="M355" s="64"/>
      <c r="N355" s="64" t="s">
        <v>19</v>
      </c>
      <c r="O355" s="64" t="s">
        <v>19</v>
      </c>
      <c r="P355" s="113" t="s">
        <v>22431</v>
      </c>
      <c r="Q355" s="70" t="s">
        <v>7225</v>
      </c>
      <c r="R355" s="70" t="s">
        <v>33</v>
      </c>
      <c r="S355" s="65" t="str">
        <f t="shared" si="15"/>
        <v xml:space="preserve"> SW1 </v>
      </c>
      <c r="T355" s="69" t="s">
        <v>19</v>
      </c>
      <c r="U355" s="69"/>
      <c r="V355" s="69"/>
      <c r="W355" s="69"/>
      <c r="X355" s="69"/>
      <c r="Y355" s="69"/>
      <c r="Z355" s="69"/>
      <c r="AA355" s="69"/>
      <c r="AB355" s="69"/>
      <c r="AC355" s="69"/>
      <c r="AD355" s="69"/>
      <c r="AE355" s="69"/>
      <c r="AF355" s="69"/>
      <c r="AG355" s="69"/>
      <c r="AH355" s="69"/>
      <c r="AI355" s="69"/>
      <c r="AJ355" s="69"/>
      <c r="AK355" s="69"/>
      <c r="AL355" s="69"/>
      <c r="AM355" s="70" t="s">
        <v>28</v>
      </c>
      <c r="AN355" s="63" t="str">
        <f>IF(ISNA(VLOOKUP(D355,[1]GRE_Tabela2!$A$4:$D$112,4,0)),"-",VLOOKUP(D355,[1]GRE_Tabela2!$A$4:$D$112,4,0))</f>
        <v>-</v>
      </c>
      <c r="AO355" s="68" t="s">
        <v>20</v>
      </c>
      <c r="AP355" s="68" t="s">
        <v>26</v>
      </c>
      <c r="AQ355" s="113">
        <v>112</v>
      </c>
      <c r="AR355" s="302" t="str">
        <f>IF(ISNA(VLOOKUP(AT355,[1]FISQ!$D$2:$J$1713,7,0)),"-",VLOOKUP(AT355,[1]FISQ!$D$2:$J$1713,7,0))</f>
        <v>-</v>
      </c>
      <c r="AS355" s="302" t="str">
        <f>IF(ISNA(VLOOKUP(AT355,[1]FISQ!$D$2:$J$1713,4,0)),"-",CONCATENATE("(",VLOOKUP(AT355,[1]FISQ!$D$2:$J$1713,4,0),")"))</f>
        <v>-</v>
      </c>
      <c r="AT355" s="71" t="s">
        <v>577</v>
      </c>
      <c r="AU355" s="38"/>
      <c r="AV355" s="38"/>
      <c r="AW355" s="38"/>
    </row>
    <row r="356" spans="1:49" ht="114.75">
      <c r="A356" s="33">
        <v>352</v>
      </c>
      <c r="B356" s="33" t="str">
        <f t="shared" si="16"/>
        <v>0488_-</v>
      </c>
      <c r="C356" s="33" t="str">
        <f t="shared" si="17"/>
        <v>1//-</v>
      </c>
      <c r="D356" s="61">
        <v>488</v>
      </c>
      <c r="E356" s="67" t="s">
        <v>414</v>
      </c>
      <c r="F356" s="395" t="s">
        <v>6548</v>
      </c>
      <c r="G356" s="62" t="str">
        <f>VLOOKUP(CONCATENATE(TEXT(I356,"0"),"_",TEXT(F356,"0")),[1]CodC!$A$2:$D$250,4,0)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56" s="395" t="s">
        <v>19</v>
      </c>
      <c r="I356" s="64">
        <v>1</v>
      </c>
      <c r="J356" s="64" t="s">
        <v>222</v>
      </c>
      <c r="K356" s="69" t="s">
        <v>19</v>
      </c>
      <c r="L356" s="64" t="s">
        <v>19</v>
      </c>
      <c r="M356" s="64"/>
      <c r="N356" s="64" t="s">
        <v>19</v>
      </c>
      <c r="O356" s="64" t="s">
        <v>19</v>
      </c>
      <c r="P356" s="113" t="s">
        <v>22431</v>
      </c>
      <c r="Q356" s="70" t="s">
        <v>7225</v>
      </c>
      <c r="R356" s="70" t="s">
        <v>33</v>
      </c>
      <c r="S356" s="65" t="str">
        <f t="shared" si="15"/>
        <v xml:space="preserve"> SW1 </v>
      </c>
      <c r="T356" s="69" t="s">
        <v>19</v>
      </c>
      <c r="U356" s="69"/>
      <c r="V356" s="69"/>
      <c r="W356" s="69"/>
      <c r="X356" s="69"/>
      <c r="Y356" s="69"/>
      <c r="Z356" s="69"/>
      <c r="AA356" s="69"/>
      <c r="AB356" s="69"/>
      <c r="AC356" s="69"/>
      <c r="AD356" s="69"/>
      <c r="AE356" s="69"/>
      <c r="AF356" s="69"/>
      <c r="AG356" s="69"/>
      <c r="AH356" s="69"/>
      <c r="AI356" s="69"/>
      <c r="AJ356" s="69"/>
      <c r="AK356" s="69"/>
      <c r="AL356" s="69"/>
      <c r="AM356" s="70" t="s">
        <v>28</v>
      </c>
      <c r="AN356" s="63" t="str">
        <f>IF(ISNA(VLOOKUP(D356,[1]GRE_Tabela2!$A$4:$D$112,4,0)),"-",VLOOKUP(D356,[1]GRE_Tabela2!$A$4:$D$112,4,0))</f>
        <v>-</v>
      </c>
      <c r="AO356" s="68" t="s">
        <v>20</v>
      </c>
      <c r="AP356" s="68" t="s">
        <v>26</v>
      </c>
      <c r="AQ356" s="113">
        <v>112</v>
      </c>
      <c r="AR356" s="302" t="str">
        <f>IF(ISNA(VLOOKUP(AT356,[1]FISQ!$D$2:$J$1713,7,0)),"-",VLOOKUP(AT356,[1]FISQ!$D$2:$J$1713,7,0))</f>
        <v>-</v>
      </c>
      <c r="AS356" s="302" t="str">
        <f>IF(ISNA(VLOOKUP(AT356,[1]FISQ!$D$2:$J$1713,4,0)),"-",CONCATENATE("(",VLOOKUP(AT356,[1]FISQ!$D$2:$J$1713,4,0),")"))</f>
        <v>-</v>
      </c>
      <c r="AT356" s="71" t="s">
        <v>578</v>
      </c>
      <c r="AU356" s="38"/>
      <c r="AV356" s="38"/>
      <c r="AW356" s="38"/>
    </row>
    <row r="357" spans="1:49" ht="89.25">
      <c r="A357" s="33">
        <v>353</v>
      </c>
      <c r="B357" s="33" t="str">
        <f t="shared" si="16"/>
        <v>0489_-</v>
      </c>
      <c r="C357" s="33" t="str">
        <f t="shared" si="17"/>
        <v>1//-</v>
      </c>
      <c r="D357" s="61">
        <v>489</v>
      </c>
      <c r="E357" s="67" t="s">
        <v>579</v>
      </c>
      <c r="F357" s="395" t="s">
        <v>6551</v>
      </c>
      <c r="G357" s="62" t="str">
        <f>VLOOKUP(CONCATENATE(TEXT(I357,"0"),"_",TEXT(F357,"0")),[1]CodC!$A$2:$D$250,4,0)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57" s="395" t="s">
        <v>19</v>
      </c>
      <c r="I357" s="64">
        <v>1</v>
      </c>
      <c r="J357" s="64" t="s">
        <v>222</v>
      </c>
      <c r="K357" s="69" t="s">
        <v>19</v>
      </c>
      <c r="L357" s="64" t="s">
        <v>19</v>
      </c>
      <c r="M357" s="64"/>
      <c r="N357" s="64" t="s">
        <v>19</v>
      </c>
      <c r="O357" s="64" t="s">
        <v>19</v>
      </c>
      <c r="P357" s="113" t="s">
        <v>22431</v>
      </c>
      <c r="Q357" s="70" t="s">
        <v>7224</v>
      </c>
      <c r="R357" s="70" t="s">
        <v>22</v>
      </c>
      <c r="S357" s="65" t="str">
        <f t="shared" si="15"/>
        <v xml:space="preserve"> SW1 </v>
      </c>
      <c r="T357" s="69" t="s">
        <v>19</v>
      </c>
      <c r="U357" s="69"/>
      <c r="V357" s="69"/>
      <c r="W357" s="69"/>
      <c r="X357" s="69"/>
      <c r="Y357" s="69"/>
      <c r="Z357" s="69"/>
      <c r="AA357" s="69"/>
      <c r="AB357" s="69"/>
      <c r="AC357" s="69"/>
      <c r="AD357" s="69"/>
      <c r="AE357" s="69"/>
      <c r="AF357" s="69"/>
      <c r="AG357" s="69"/>
      <c r="AH357" s="69"/>
      <c r="AI357" s="69"/>
      <c r="AJ357" s="69"/>
      <c r="AK357" s="69"/>
      <c r="AL357" s="69"/>
      <c r="AM357" s="70" t="s">
        <v>23</v>
      </c>
      <c r="AN357" s="63" t="str">
        <f>IF(ISNA(VLOOKUP(D357,[1]GRE_Tabela2!$A$4:$D$112,4,0)),"-",VLOOKUP(D357,[1]GRE_Tabela2!$A$4:$D$112,4,0))</f>
        <v>-</v>
      </c>
      <c r="AO357" s="68" t="s">
        <v>20</v>
      </c>
      <c r="AP357" s="68" t="s">
        <v>21</v>
      </c>
      <c r="AQ357" s="113">
        <v>112</v>
      </c>
      <c r="AR357" s="302" t="str">
        <f>IF(ISNA(VLOOKUP(AT357,[1]FISQ!$D$2:$J$1713,7,0)),"-",VLOOKUP(AT357,[1]FISQ!$D$2:$J$1713,7,0))</f>
        <v>-</v>
      </c>
      <c r="AS357" s="302" t="str">
        <f>IF(ISNA(VLOOKUP(AT357,[1]FISQ!$D$2:$J$1713,4,0)),"-",CONCATENATE("(",VLOOKUP(AT357,[1]FISQ!$D$2:$J$1713,4,0),")"))</f>
        <v>-</v>
      </c>
      <c r="AT357" s="71" t="s">
        <v>580</v>
      </c>
      <c r="AU357" s="38"/>
      <c r="AV357" s="38"/>
      <c r="AW357" s="38"/>
    </row>
    <row r="358" spans="1:49" ht="89.25">
      <c r="A358" s="33">
        <v>354</v>
      </c>
      <c r="B358" s="33" t="str">
        <f t="shared" si="16"/>
        <v>0490_-</v>
      </c>
      <c r="C358" s="33" t="str">
        <f t="shared" si="17"/>
        <v>1//-</v>
      </c>
      <c r="D358" s="61">
        <v>490</v>
      </c>
      <c r="E358" s="67" t="s">
        <v>581</v>
      </c>
      <c r="F358" s="395" t="s">
        <v>6551</v>
      </c>
      <c r="G358" s="62" t="str">
        <f>VLOOKUP(CONCATENATE(TEXT(I358,"0"),"_",TEXT(F358,"0")),[1]CodC!$A$2:$D$250,4,0)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58" s="395" t="s">
        <v>19</v>
      </c>
      <c r="I358" s="64">
        <v>1</v>
      </c>
      <c r="J358" s="64" t="s">
        <v>222</v>
      </c>
      <c r="K358" s="69" t="s">
        <v>19</v>
      </c>
      <c r="L358" s="64" t="s">
        <v>19</v>
      </c>
      <c r="M358" s="64"/>
      <c r="N358" s="64" t="s">
        <v>19</v>
      </c>
      <c r="O358" s="64" t="s">
        <v>19</v>
      </c>
      <c r="P358" s="113" t="s">
        <v>22431</v>
      </c>
      <c r="Q358" s="70" t="s">
        <v>7224</v>
      </c>
      <c r="R358" s="70" t="s">
        <v>22</v>
      </c>
      <c r="S358" s="65" t="str">
        <f t="shared" si="15"/>
        <v xml:space="preserve"> SW1 </v>
      </c>
      <c r="T358" s="69" t="s">
        <v>19</v>
      </c>
      <c r="U358" s="69"/>
      <c r="V358" s="69"/>
      <c r="W358" s="69"/>
      <c r="X358" s="69"/>
      <c r="Y358" s="69"/>
      <c r="Z358" s="69"/>
      <c r="AA358" s="69"/>
      <c r="AB358" s="69"/>
      <c r="AC358" s="69"/>
      <c r="AD358" s="69"/>
      <c r="AE358" s="69"/>
      <c r="AF358" s="69"/>
      <c r="AG358" s="69"/>
      <c r="AH358" s="69"/>
      <c r="AI358" s="69"/>
      <c r="AJ358" s="69"/>
      <c r="AK358" s="69"/>
      <c r="AL358" s="69"/>
      <c r="AM358" s="70" t="s">
        <v>23</v>
      </c>
      <c r="AN358" s="63" t="str">
        <f>IF(ISNA(VLOOKUP(D358,[1]GRE_Tabela2!$A$4:$D$112,4,0)),"-",VLOOKUP(D358,[1]GRE_Tabela2!$A$4:$D$112,4,0))</f>
        <v>-</v>
      </c>
      <c r="AO358" s="68" t="s">
        <v>20</v>
      </c>
      <c r="AP358" s="68" t="s">
        <v>21</v>
      </c>
      <c r="AQ358" s="113">
        <v>112</v>
      </c>
      <c r="AR358" s="302" t="str">
        <f>IF(ISNA(VLOOKUP(AT358,[1]FISQ!$D$2:$J$1713,7,0)),"-",VLOOKUP(AT358,[1]FISQ!$D$2:$J$1713,7,0))</f>
        <v>-</v>
      </c>
      <c r="AS358" s="302" t="str">
        <f>IF(ISNA(VLOOKUP(AT358,[1]FISQ!$D$2:$J$1713,4,0)),"-",CONCATENATE("(",VLOOKUP(AT358,[1]FISQ!$D$2:$J$1713,4,0),")"))</f>
        <v>-</v>
      </c>
      <c r="AT358" s="71" t="s">
        <v>582</v>
      </c>
      <c r="AU358" s="38"/>
      <c r="AV358" s="38"/>
      <c r="AW358" s="38"/>
    </row>
    <row r="359" spans="1:49" ht="89.25">
      <c r="A359" s="33">
        <v>355</v>
      </c>
      <c r="B359" s="33" t="str">
        <f t="shared" si="16"/>
        <v>0491_-</v>
      </c>
      <c r="C359" s="33" t="str">
        <f t="shared" si="17"/>
        <v>1.4//-</v>
      </c>
      <c r="D359" s="61">
        <v>491</v>
      </c>
      <c r="E359" s="67" t="s">
        <v>311</v>
      </c>
      <c r="F359" s="395" t="s">
        <v>5984</v>
      </c>
      <c r="G359" s="62" t="str">
        <f>VLOOKUP(CONCATENATE(TEXT(I359,"0"),"_",TEXT(F359,"0")),[1]CodC!$A$2:$D$250,4,0)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59" s="395" t="s">
        <v>19</v>
      </c>
      <c r="I359" s="64">
        <v>1</v>
      </c>
      <c r="J359" s="64" t="s">
        <v>7242</v>
      </c>
      <c r="K359" s="69" t="s">
        <v>19</v>
      </c>
      <c r="L359" s="64" t="s">
        <v>19</v>
      </c>
      <c r="M359" s="64"/>
      <c r="N359" s="64" t="s">
        <v>19</v>
      </c>
      <c r="O359" s="64" t="s">
        <v>19</v>
      </c>
      <c r="P359" s="113" t="s">
        <v>22425</v>
      </c>
      <c r="Q359" s="70" t="s">
        <v>7228</v>
      </c>
      <c r="R359" s="70" t="s">
        <v>92</v>
      </c>
      <c r="S359" s="65" t="str">
        <f t="shared" si="15"/>
        <v xml:space="preserve"> SW1 </v>
      </c>
      <c r="T359" s="69" t="s">
        <v>19</v>
      </c>
      <c r="U359" s="69"/>
      <c r="V359" s="69"/>
      <c r="W359" s="69"/>
      <c r="X359" s="69"/>
      <c r="Y359" s="69"/>
      <c r="Z359" s="69"/>
      <c r="AA359" s="69"/>
      <c r="AB359" s="69"/>
      <c r="AC359" s="69"/>
      <c r="AD359" s="69"/>
      <c r="AE359" s="69"/>
      <c r="AF359" s="69"/>
      <c r="AG359" s="69"/>
      <c r="AH359" s="69"/>
      <c r="AI359" s="69"/>
      <c r="AJ359" s="69"/>
      <c r="AK359" s="69"/>
      <c r="AL359" s="69"/>
      <c r="AM359" s="70" t="s">
        <v>28</v>
      </c>
      <c r="AN359" s="63" t="str">
        <f>IF(ISNA(VLOOKUP(D359,[1]GRE_Tabela2!$A$4:$D$112,4,0)),"-",VLOOKUP(D359,[1]GRE_Tabela2!$A$4:$D$112,4,0))</f>
        <v>-</v>
      </c>
      <c r="AO359" s="68" t="s">
        <v>20</v>
      </c>
      <c r="AP359" s="68" t="s">
        <v>26</v>
      </c>
      <c r="AQ359" s="113">
        <v>114</v>
      </c>
      <c r="AR359" s="302" t="str">
        <f>IF(ISNA(VLOOKUP(AT359,[1]FISQ!$D$2:$J$1713,7,0)),"-",VLOOKUP(AT359,[1]FISQ!$D$2:$J$1713,7,0))</f>
        <v>-</v>
      </c>
      <c r="AS359" s="302" t="str">
        <f>IF(ISNA(VLOOKUP(AT359,[1]FISQ!$D$2:$J$1713,4,0)),"-",CONCATENATE("(",VLOOKUP(AT359,[1]FISQ!$D$2:$J$1713,4,0),")"))</f>
        <v>-</v>
      </c>
      <c r="AT359" s="71" t="s">
        <v>583</v>
      </c>
      <c r="AU359" s="38"/>
      <c r="AV359" s="38"/>
      <c r="AW359" s="38"/>
    </row>
    <row r="360" spans="1:49" ht="114.75">
      <c r="A360" s="33">
        <v>356</v>
      </c>
      <c r="B360" s="33" t="str">
        <f t="shared" si="16"/>
        <v>0492_-</v>
      </c>
      <c r="C360" s="33" t="str">
        <f t="shared" si="17"/>
        <v>1//-</v>
      </c>
      <c r="D360" s="61">
        <v>492</v>
      </c>
      <c r="E360" s="67" t="s">
        <v>227</v>
      </c>
      <c r="F360" s="395" t="s">
        <v>6548</v>
      </c>
      <c r="G360" s="62" t="str">
        <f>VLOOKUP(CONCATENATE(TEXT(I360,"0"),"_",TEXT(F360,"0")),[1]CodC!$A$2:$D$250,4,0)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60" s="395" t="s">
        <v>19</v>
      </c>
      <c r="I360" s="64">
        <v>1</v>
      </c>
      <c r="J360" s="64" t="s">
        <v>222</v>
      </c>
      <c r="K360" s="69" t="s">
        <v>19</v>
      </c>
      <c r="L360" s="64" t="s">
        <v>19</v>
      </c>
      <c r="M360" s="64"/>
      <c r="N360" s="64" t="s">
        <v>19</v>
      </c>
      <c r="O360" s="64" t="s">
        <v>19</v>
      </c>
      <c r="P360" s="113" t="s">
        <v>22431</v>
      </c>
      <c r="Q360" s="70" t="s">
        <v>7225</v>
      </c>
      <c r="R360" s="70" t="s">
        <v>33</v>
      </c>
      <c r="S360" s="65" t="str">
        <f t="shared" si="15"/>
        <v xml:space="preserve"> SW1 </v>
      </c>
      <c r="T360" s="69" t="s">
        <v>19</v>
      </c>
      <c r="U360" s="69"/>
      <c r="V360" s="69"/>
      <c r="W360" s="69"/>
      <c r="X360" s="69"/>
      <c r="Y360" s="69"/>
      <c r="Z360" s="69"/>
      <c r="AA360" s="69"/>
      <c r="AB360" s="69"/>
      <c r="AC360" s="69"/>
      <c r="AD360" s="69"/>
      <c r="AE360" s="69"/>
      <c r="AF360" s="69"/>
      <c r="AG360" s="69"/>
      <c r="AH360" s="69"/>
      <c r="AI360" s="69"/>
      <c r="AJ360" s="69"/>
      <c r="AK360" s="69"/>
      <c r="AL360" s="69"/>
      <c r="AM360" s="70" t="s">
        <v>28</v>
      </c>
      <c r="AN360" s="63" t="str">
        <f>IF(ISNA(VLOOKUP(D360,[1]GRE_Tabela2!$A$4:$D$112,4,0)),"-",VLOOKUP(D360,[1]GRE_Tabela2!$A$4:$D$112,4,0))</f>
        <v>-</v>
      </c>
      <c r="AO360" s="68" t="s">
        <v>20</v>
      </c>
      <c r="AP360" s="68" t="s">
        <v>26</v>
      </c>
      <c r="AQ360" s="113">
        <v>112</v>
      </c>
      <c r="AR360" s="302" t="str">
        <f>IF(ISNA(VLOOKUP(AT360,[1]FISQ!$D$2:$J$1713,7,0)),"-",VLOOKUP(AT360,[1]FISQ!$D$2:$J$1713,7,0))</f>
        <v>-</v>
      </c>
      <c r="AS360" s="302" t="str">
        <f>IF(ISNA(VLOOKUP(AT360,[1]FISQ!$D$2:$J$1713,4,0)),"-",CONCATENATE("(",VLOOKUP(AT360,[1]FISQ!$D$2:$J$1713,4,0),")"))</f>
        <v>-</v>
      </c>
      <c r="AT360" s="71" t="s">
        <v>584</v>
      </c>
      <c r="AU360" s="38"/>
      <c r="AV360" s="38"/>
      <c r="AW360" s="38"/>
    </row>
    <row r="361" spans="1:49" ht="114.75">
      <c r="A361" s="33">
        <v>357</v>
      </c>
      <c r="B361" s="33" t="str">
        <f t="shared" si="16"/>
        <v>0493_-</v>
      </c>
      <c r="C361" s="33" t="str">
        <f t="shared" si="17"/>
        <v>1.4//-</v>
      </c>
      <c r="D361" s="61">
        <v>493</v>
      </c>
      <c r="E361" s="67" t="s">
        <v>227</v>
      </c>
      <c r="F361" s="395" t="s">
        <v>6549</v>
      </c>
      <c r="G361" s="62" t="str">
        <f>VLOOKUP(CONCATENATE(TEXT(I361,"0"),"_",TEXT(F361,"0")),[1]CodC!$A$2:$D$250,4,0)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61" s="395" t="s">
        <v>19</v>
      </c>
      <c r="I361" s="64">
        <v>1</v>
      </c>
      <c r="J361" s="64" t="s">
        <v>7242</v>
      </c>
      <c r="K361" s="69" t="s">
        <v>19</v>
      </c>
      <c r="L361" s="64" t="s">
        <v>19</v>
      </c>
      <c r="M361" s="64"/>
      <c r="N361" s="64" t="s">
        <v>19</v>
      </c>
      <c r="O361" s="64" t="s">
        <v>19</v>
      </c>
      <c r="P361" s="113" t="s">
        <v>22425</v>
      </c>
      <c r="Q361" s="70" t="s">
        <v>7228</v>
      </c>
      <c r="R361" s="70" t="s">
        <v>92</v>
      </c>
      <c r="S361" s="65" t="str">
        <f t="shared" si="15"/>
        <v xml:space="preserve"> SW1 </v>
      </c>
      <c r="T361" s="69" t="s">
        <v>19</v>
      </c>
      <c r="U361" s="69"/>
      <c r="V361" s="69"/>
      <c r="W361" s="69"/>
      <c r="X361" s="69"/>
      <c r="Y361" s="69"/>
      <c r="Z361" s="69"/>
      <c r="AA361" s="69"/>
      <c r="AB361" s="69"/>
      <c r="AC361" s="69"/>
      <c r="AD361" s="69"/>
      <c r="AE361" s="69"/>
      <c r="AF361" s="69"/>
      <c r="AG361" s="69"/>
      <c r="AH361" s="69"/>
      <c r="AI361" s="69"/>
      <c r="AJ361" s="69"/>
      <c r="AK361" s="69"/>
      <c r="AL361" s="69"/>
      <c r="AM361" s="70" t="s">
        <v>28</v>
      </c>
      <c r="AN361" s="63" t="str">
        <f>IF(ISNA(VLOOKUP(D361,[1]GRE_Tabela2!$A$4:$D$112,4,0)),"-",VLOOKUP(D361,[1]GRE_Tabela2!$A$4:$D$112,4,0))</f>
        <v>-</v>
      </c>
      <c r="AO361" s="68" t="s">
        <v>20</v>
      </c>
      <c r="AP361" s="68" t="s">
        <v>26</v>
      </c>
      <c r="AQ361" s="113">
        <v>114</v>
      </c>
      <c r="AR361" s="302" t="str">
        <f>IF(ISNA(VLOOKUP(AT361,[1]FISQ!$D$2:$J$1713,7,0)),"-",VLOOKUP(AT361,[1]FISQ!$D$2:$J$1713,7,0))</f>
        <v>-</v>
      </c>
      <c r="AS361" s="302" t="str">
        <f>IF(ISNA(VLOOKUP(AT361,[1]FISQ!$D$2:$J$1713,4,0)),"-",CONCATENATE("(",VLOOKUP(AT361,[1]FISQ!$D$2:$J$1713,4,0),")"))</f>
        <v>-</v>
      </c>
      <c r="AT361" s="71" t="s">
        <v>585</v>
      </c>
      <c r="AU361" s="38"/>
      <c r="AV361" s="38"/>
      <c r="AW361" s="38"/>
    </row>
    <row r="362" spans="1:49" ht="114.75">
      <c r="A362" s="33">
        <v>358</v>
      </c>
      <c r="B362" s="33" t="str">
        <f t="shared" si="16"/>
        <v>0494_-</v>
      </c>
      <c r="C362" s="33" t="str">
        <f t="shared" si="17"/>
        <v>1.4//-</v>
      </c>
      <c r="D362" s="61">
        <v>494</v>
      </c>
      <c r="E362" s="67" t="s">
        <v>159</v>
      </c>
      <c r="F362" s="395" t="s">
        <v>6563</v>
      </c>
      <c r="G362" s="62" t="str">
        <f>VLOOKUP(CONCATENATE(TEXT(I362,"0"),"_",TEXT(F362,"0")),[1]CodC!$A$2:$D$250,4,0)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62" s="395" t="s">
        <v>19</v>
      </c>
      <c r="I362" s="64">
        <v>1</v>
      </c>
      <c r="J362" s="64" t="s">
        <v>7242</v>
      </c>
      <c r="K362" s="69" t="s">
        <v>19</v>
      </c>
      <c r="L362" s="64" t="s">
        <v>19</v>
      </c>
      <c r="M362" s="64"/>
      <c r="N362" s="64" t="s">
        <v>19</v>
      </c>
      <c r="O362" s="64" t="s">
        <v>19</v>
      </c>
      <c r="P362" s="113" t="s">
        <v>22425</v>
      </c>
      <c r="Q362" s="70" t="s">
        <v>7228</v>
      </c>
      <c r="R362" s="70" t="s">
        <v>6615</v>
      </c>
      <c r="S362" s="65" t="str">
        <f t="shared" si="15"/>
        <v xml:space="preserve"> SW1 SW30</v>
      </c>
      <c r="T362" s="69" t="s">
        <v>19</v>
      </c>
      <c r="U362" s="69"/>
      <c r="V362" s="69"/>
      <c r="W362" s="69"/>
      <c r="X362" s="69"/>
      <c r="Y362" s="69"/>
      <c r="Z362" s="69"/>
      <c r="AA362" s="69"/>
      <c r="AB362" s="69"/>
      <c r="AC362" s="69"/>
      <c r="AD362" s="69"/>
      <c r="AE362" s="69"/>
      <c r="AF362" s="69"/>
      <c r="AG362" s="69"/>
      <c r="AH362" s="69"/>
      <c r="AI362" s="69"/>
      <c r="AJ362" s="69"/>
      <c r="AK362" s="69"/>
      <c r="AL362" s="69"/>
      <c r="AM362" s="70" t="s">
        <v>28</v>
      </c>
      <c r="AN362" s="63" t="str">
        <f>IF(ISNA(VLOOKUP(D362,[1]GRE_Tabela2!$A$4:$D$112,4,0)),"-",VLOOKUP(D362,[1]GRE_Tabela2!$A$4:$D$112,4,0))</f>
        <v>-</v>
      </c>
      <c r="AO362" s="68" t="s">
        <v>20</v>
      </c>
      <c r="AP362" s="68" t="s">
        <v>26</v>
      </c>
      <c r="AQ362" s="113">
        <v>114</v>
      </c>
      <c r="AR362" s="302" t="str">
        <f>IF(ISNA(VLOOKUP(AT362,[1]FISQ!$D$2:$J$1713,7,0)),"-",VLOOKUP(AT362,[1]FISQ!$D$2:$J$1713,7,0))</f>
        <v>-</v>
      </c>
      <c r="AS362" s="302" t="str">
        <f>IF(ISNA(VLOOKUP(AT362,[1]FISQ!$D$2:$J$1713,4,0)),"-",CONCATENATE("(",VLOOKUP(AT362,[1]FISQ!$D$2:$J$1713,4,0),")"))</f>
        <v>-</v>
      </c>
      <c r="AT362" s="71" t="s">
        <v>586</v>
      </c>
      <c r="AU362" s="38"/>
      <c r="AV362" s="38"/>
      <c r="AW362" s="38"/>
    </row>
    <row r="363" spans="1:49" ht="89.25">
      <c r="A363" s="33">
        <v>359</v>
      </c>
      <c r="B363" s="33" t="str">
        <f t="shared" si="16"/>
        <v>0495_-</v>
      </c>
      <c r="C363" s="33" t="str">
        <f t="shared" si="17"/>
        <v>1//-</v>
      </c>
      <c r="D363" s="61">
        <v>495</v>
      </c>
      <c r="E363" s="67" t="s">
        <v>587</v>
      </c>
      <c r="F363" s="395" t="s">
        <v>6562</v>
      </c>
      <c r="G363" s="62" t="str">
        <f>VLOOKUP(CONCATENATE(TEXT(I363,"0"),"_",TEXT(F363,"0")),[1]CodC!$A$2:$D$250,4,0)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63" s="395" t="s">
        <v>19</v>
      </c>
      <c r="I363" s="64">
        <v>1</v>
      </c>
      <c r="J363" s="64" t="s">
        <v>222</v>
      </c>
      <c r="K363" s="69" t="s">
        <v>19</v>
      </c>
      <c r="L363" s="64" t="s">
        <v>19</v>
      </c>
      <c r="M363" s="64"/>
      <c r="N363" s="64" t="s">
        <v>588</v>
      </c>
      <c r="O363" s="64" t="s">
        <v>588</v>
      </c>
      <c r="P363" s="113" t="s">
        <v>22431</v>
      </c>
      <c r="Q363" s="70" t="s">
        <v>7224</v>
      </c>
      <c r="R363" s="70" t="s">
        <v>22</v>
      </c>
      <c r="S363" s="65" t="str">
        <f t="shared" si="15"/>
        <v xml:space="preserve"> SW1 </v>
      </c>
      <c r="T363" s="69" t="s">
        <v>19</v>
      </c>
      <c r="U363" s="69"/>
      <c r="V363" s="69"/>
      <c r="W363" s="69"/>
      <c r="X363" s="69"/>
      <c r="Y363" s="69"/>
      <c r="Z363" s="69"/>
      <c r="AA363" s="69"/>
      <c r="AB363" s="69"/>
      <c r="AC363" s="69"/>
      <c r="AD363" s="69"/>
      <c r="AE363" s="69"/>
      <c r="AF363" s="69"/>
      <c r="AG363" s="69"/>
      <c r="AH363" s="69"/>
      <c r="AI363" s="69"/>
      <c r="AJ363" s="69"/>
      <c r="AK363" s="69"/>
      <c r="AL363" s="69"/>
      <c r="AM363" s="70" t="s">
        <v>28</v>
      </c>
      <c r="AN363" s="63" t="str">
        <f>IF(ISNA(VLOOKUP(D363,[1]GRE_Tabela2!$A$4:$D$112,4,0)),"-",VLOOKUP(D363,[1]GRE_Tabela2!$A$4:$D$112,4,0))</f>
        <v>-</v>
      </c>
      <c r="AO363" s="68" t="s">
        <v>20</v>
      </c>
      <c r="AP363" s="68" t="s">
        <v>21</v>
      </c>
      <c r="AQ363" s="113">
        <v>112</v>
      </c>
      <c r="AR363" s="302" t="str">
        <f>IF(ISNA(VLOOKUP(AT363,[1]FISQ!$D$2:$J$1713,7,0)),"-",VLOOKUP(AT363,[1]FISQ!$D$2:$J$1713,7,0))</f>
        <v>-</v>
      </c>
      <c r="AS363" s="302" t="str">
        <f>IF(ISNA(VLOOKUP(AT363,[1]FISQ!$D$2:$J$1713,4,0)),"-",CONCATENATE("(",VLOOKUP(AT363,[1]FISQ!$D$2:$J$1713,4,0),")"))</f>
        <v>-</v>
      </c>
      <c r="AT363" s="71" t="s">
        <v>589</v>
      </c>
      <c r="AU363" s="38"/>
      <c r="AV363" s="38"/>
      <c r="AW363" s="38"/>
    </row>
    <row r="364" spans="1:49" ht="89.25">
      <c r="A364" s="33">
        <v>360</v>
      </c>
      <c r="B364" s="33" t="str">
        <f t="shared" si="16"/>
        <v>0496_-</v>
      </c>
      <c r="C364" s="33" t="str">
        <f t="shared" si="17"/>
        <v>1//-</v>
      </c>
      <c r="D364" s="61">
        <v>496</v>
      </c>
      <c r="E364" s="67" t="s">
        <v>590</v>
      </c>
      <c r="F364" s="395" t="s">
        <v>6551</v>
      </c>
      <c r="G364" s="62" t="str">
        <f>VLOOKUP(CONCATENATE(TEXT(I364,"0"),"_",TEXT(F364,"0")),[1]CodC!$A$2:$D$250,4,0)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64" s="395" t="s">
        <v>19</v>
      </c>
      <c r="I364" s="64">
        <v>1</v>
      </c>
      <c r="J364" s="64" t="s">
        <v>222</v>
      </c>
      <c r="K364" s="69" t="s">
        <v>19</v>
      </c>
      <c r="L364" s="64" t="s">
        <v>19</v>
      </c>
      <c r="M364" s="64"/>
      <c r="N364" s="64" t="s">
        <v>19</v>
      </c>
      <c r="O364" s="64" t="s">
        <v>19</v>
      </c>
      <c r="P364" s="113" t="s">
        <v>22431</v>
      </c>
      <c r="Q364" s="70" t="s">
        <v>7224</v>
      </c>
      <c r="R364" s="70" t="s">
        <v>22</v>
      </c>
      <c r="S364" s="65" t="str">
        <f t="shared" si="15"/>
        <v xml:space="preserve"> SW1 </v>
      </c>
      <c r="T364" s="69" t="s">
        <v>19</v>
      </c>
      <c r="U364" s="69"/>
      <c r="V364" s="69"/>
      <c r="W364" s="69"/>
      <c r="X364" s="69"/>
      <c r="Y364" s="69"/>
      <c r="Z364" s="69"/>
      <c r="AA364" s="69"/>
      <c r="AB364" s="69"/>
      <c r="AC364" s="69"/>
      <c r="AD364" s="69"/>
      <c r="AE364" s="69"/>
      <c r="AF364" s="69"/>
      <c r="AG364" s="69"/>
      <c r="AH364" s="69"/>
      <c r="AI364" s="69"/>
      <c r="AJ364" s="69"/>
      <c r="AK364" s="69"/>
      <c r="AL364" s="69"/>
      <c r="AM364" s="70" t="s">
        <v>155</v>
      </c>
      <c r="AN364" s="63" t="str">
        <f>IF(ISNA(VLOOKUP(D364,[1]GRE_Tabela2!$A$4:$D$112,4,0)),"-",VLOOKUP(D364,[1]GRE_Tabela2!$A$4:$D$112,4,0))</f>
        <v>-</v>
      </c>
      <c r="AO364" s="68" t="s">
        <v>20</v>
      </c>
      <c r="AP364" s="68" t="s">
        <v>21</v>
      </c>
      <c r="AQ364" s="113">
        <v>112</v>
      </c>
      <c r="AR364" s="302" t="str">
        <f>IF(ISNA(VLOOKUP(AT364,[1]FISQ!$D$2:$J$1713,7,0)),"-",VLOOKUP(AT364,[1]FISQ!$D$2:$J$1713,7,0))</f>
        <v>-</v>
      </c>
      <c r="AS364" s="302" t="str">
        <f>IF(ISNA(VLOOKUP(AT364,[1]FISQ!$D$2:$J$1713,4,0)),"-",CONCATENATE("(",VLOOKUP(AT364,[1]FISQ!$D$2:$J$1713,4,0),")"))</f>
        <v>-</v>
      </c>
      <c r="AT364" s="71" t="s">
        <v>591</v>
      </c>
      <c r="AU364" s="38"/>
      <c r="AV364" s="38"/>
      <c r="AW364" s="38"/>
    </row>
    <row r="365" spans="1:49" ht="63.75">
      <c r="A365" s="33">
        <v>361</v>
      </c>
      <c r="B365" s="33" t="str">
        <f t="shared" si="16"/>
        <v>0497_-</v>
      </c>
      <c r="C365" s="33" t="str">
        <f t="shared" si="17"/>
        <v>1//-</v>
      </c>
      <c r="D365" s="61">
        <v>497</v>
      </c>
      <c r="E365" s="67" t="s">
        <v>587</v>
      </c>
      <c r="F365" s="395" t="s">
        <v>6565</v>
      </c>
      <c r="G365" s="62" t="str">
        <f>VLOOKUP(CONCATENATE(TEXT(I365,"0"),"_",TEXT(F365,"0")),[1]CodC!$A$2:$D$250,4,0)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365" s="395" t="s">
        <v>19</v>
      </c>
      <c r="I365" s="64">
        <v>1</v>
      </c>
      <c r="J365" s="64" t="s">
        <v>222</v>
      </c>
      <c r="K365" s="69" t="s">
        <v>19</v>
      </c>
      <c r="L365" s="64" t="s">
        <v>19</v>
      </c>
      <c r="M365" s="64"/>
      <c r="N365" s="64" t="s">
        <v>588</v>
      </c>
      <c r="O365" s="64" t="s">
        <v>588</v>
      </c>
      <c r="P365" s="113" t="s">
        <v>22431</v>
      </c>
      <c r="Q365" s="70" t="s">
        <v>7224</v>
      </c>
      <c r="R365" s="70" t="s">
        <v>22</v>
      </c>
      <c r="S365" s="65" t="str">
        <f t="shared" si="15"/>
        <v xml:space="preserve"> SW1 </v>
      </c>
      <c r="T365" s="69" t="s">
        <v>19</v>
      </c>
      <c r="U365" s="69"/>
      <c r="V365" s="69"/>
      <c r="W365" s="69"/>
      <c r="X365" s="69"/>
      <c r="Y365" s="69"/>
      <c r="Z365" s="69"/>
      <c r="AA365" s="69"/>
      <c r="AB365" s="69"/>
      <c r="AC365" s="69"/>
      <c r="AD365" s="69"/>
      <c r="AE365" s="69"/>
      <c r="AF365" s="69"/>
      <c r="AG365" s="69"/>
      <c r="AH365" s="69"/>
      <c r="AI365" s="69"/>
      <c r="AJ365" s="69"/>
      <c r="AK365" s="69"/>
      <c r="AL365" s="69"/>
      <c r="AM365" s="70" t="s">
        <v>28</v>
      </c>
      <c r="AN365" s="63" t="str">
        <f>IF(ISNA(VLOOKUP(D365,[1]GRE_Tabela2!$A$4:$D$112,4,0)),"-",VLOOKUP(D365,[1]GRE_Tabela2!$A$4:$D$112,4,0))</f>
        <v>-</v>
      </c>
      <c r="AO365" s="68" t="s">
        <v>20</v>
      </c>
      <c r="AP365" s="68" t="s">
        <v>21</v>
      </c>
      <c r="AQ365" s="113">
        <v>112</v>
      </c>
      <c r="AR365" s="302" t="str">
        <f>IF(ISNA(VLOOKUP(AT365,[1]FISQ!$D$2:$J$1713,7,0)),"-",VLOOKUP(AT365,[1]FISQ!$D$2:$J$1713,7,0))</f>
        <v>-</v>
      </c>
      <c r="AS365" s="302" t="str">
        <f>IF(ISNA(VLOOKUP(AT365,[1]FISQ!$D$2:$J$1713,4,0)),"-",CONCATENATE("(",VLOOKUP(AT365,[1]FISQ!$D$2:$J$1713,4,0),")"))</f>
        <v>-</v>
      </c>
      <c r="AT365" s="71" t="s">
        <v>592</v>
      </c>
      <c r="AU365" s="38"/>
      <c r="AV365" s="38"/>
      <c r="AW365" s="38"/>
    </row>
    <row r="366" spans="1:49" ht="63.75">
      <c r="A366" s="33">
        <v>362</v>
      </c>
      <c r="B366" s="33" t="str">
        <f t="shared" si="16"/>
        <v>0498_-</v>
      </c>
      <c r="C366" s="33" t="str">
        <f t="shared" si="17"/>
        <v>1//-</v>
      </c>
      <c r="D366" s="61">
        <v>498</v>
      </c>
      <c r="E366" s="67" t="s">
        <v>593</v>
      </c>
      <c r="F366" s="395" t="s">
        <v>6565</v>
      </c>
      <c r="G366" s="62" t="str">
        <f>VLOOKUP(CONCATENATE(TEXT(I366,"0"),"_",TEXT(F366,"0")),[1]CodC!$A$2:$D$250,4,0)</f>
        <v>Matérias e objetos que apresentam um perigo de explosão em massa (uma explosão em massa é uma explosão que afeta de um modo praticamente instantâneo a quase totalidade da carga).
Matéria explosiva propulsora ou outra matéria explosiva deflagrante ou objeto que contém uma tal matéria explosiva.</v>
      </c>
      <c r="H366" s="395" t="s">
        <v>19</v>
      </c>
      <c r="I366" s="64">
        <v>1</v>
      </c>
      <c r="J366" s="64" t="s">
        <v>222</v>
      </c>
      <c r="K366" s="69" t="s">
        <v>19</v>
      </c>
      <c r="L366" s="64" t="s">
        <v>19</v>
      </c>
      <c r="M366" s="64"/>
      <c r="N366" s="64" t="s">
        <v>19</v>
      </c>
      <c r="O366" s="64" t="s">
        <v>19</v>
      </c>
      <c r="P366" s="113" t="s">
        <v>22431</v>
      </c>
      <c r="Q366" s="70" t="s">
        <v>7224</v>
      </c>
      <c r="R366" s="70" t="s">
        <v>22</v>
      </c>
      <c r="S366" s="65" t="str">
        <f t="shared" si="15"/>
        <v xml:space="preserve"> SW1 </v>
      </c>
      <c r="T366" s="69" t="s">
        <v>19</v>
      </c>
      <c r="U366" s="69"/>
      <c r="V366" s="69"/>
      <c r="W366" s="69"/>
      <c r="X366" s="69"/>
      <c r="Y366" s="69"/>
      <c r="Z366" s="69"/>
      <c r="AA366" s="69"/>
      <c r="AB366" s="69"/>
      <c r="AC366" s="69"/>
      <c r="AD366" s="69"/>
      <c r="AE366" s="69"/>
      <c r="AF366" s="69"/>
      <c r="AG366" s="69"/>
      <c r="AH366" s="69"/>
      <c r="AI366" s="69"/>
      <c r="AJ366" s="69"/>
      <c r="AK366" s="69"/>
      <c r="AL366" s="69"/>
      <c r="AM366" s="70" t="s">
        <v>28</v>
      </c>
      <c r="AN366" s="63" t="str">
        <f>IF(ISNA(VLOOKUP(D366,[1]GRE_Tabela2!$A$4:$D$112,4,0)),"-",VLOOKUP(D366,[1]GRE_Tabela2!$A$4:$D$112,4,0))</f>
        <v>-</v>
      </c>
      <c r="AO366" s="68" t="s">
        <v>20</v>
      </c>
      <c r="AP366" s="68" t="s">
        <v>21</v>
      </c>
      <c r="AQ366" s="113">
        <v>112</v>
      </c>
      <c r="AR366" s="302" t="str">
        <f>IF(ISNA(VLOOKUP(AT366,[1]FISQ!$D$2:$J$1713,7,0)),"-",VLOOKUP(AT366,[1]FISQ!$D$2:$J$1713,7,0))</f>
        <v>-</v>
      </c>
      <c r="AS366" s="302" t="str">
        <f>IF(ISNA(VLOOKUP(AT366,[1]FISQ!$D$2:$J$1713,4,0)),"-",CONCATENATE("(",VLOOKUP(AT366,[1]FISQ!$D$2:$J$1713,4,0),")"))</f>
        <v>-</v>
      </c>
      <c r="AT366" s="71" t="s">
        <v>594</v>
      </c>
      <c r="AU366" s="38"/>
      <c r="AV366" s="38"/>
      <c r="AW366" s="38"/>
    </row>
    <row r="367" spans="1:49" ht="89.25">
      <c r="A367" s="33">
        <v>363</v>
      </c>
      <c r="B367" s="33" t="str">
        <f t="shared" si="16"/>
        <v>0499_-</v>
      </c>
      <c r="C367" s="33" t="str">
        <f t="shared" si="17"/>
        <v>1//-</v>
      </c>
      <c r="D367" s="61">
        <v>499</v>
      </c>
      <c r="E367" s="67" t="s">
        <v>593</v>
      </c>
      <c r="F367" s="395" t="s">
        <v>6562</v>
      </c>
      <c r="G367" s="62" t="str">
        <f>VLOOKUP(CONCATENATE(TEXT(I367,"0"),"_",TEXT(F367,"0")),[1]CodC!$A$2:$D$250,4,0)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67" s="395" t="s">
        <v>19</v>
      </c>
      <c r="I367" s="64">
        <v>1</v>
      </c>
      <c r="J367" s="64" t="s">
        <v>222</v>
      </c>
      <c r="K367" s="69" t="s">
        <v>19</v>
      </c>
      <c r="L367" s="64" t="s">
        <v>19</v>
      </c>
      <c r="M367" s="64"/>
      <c r="N367" s="64" t="s">
        <v>19</v>
      </c>
      <c r="O367" s="64" t="s">
        <v>19</v>
      </c>
      <c r="P367" s="113" t="s">
        <v>22431</v>
      </c>
      <c r="Q367" s="70" t="s">
        <v>7224</v>
      </c>
      <c r="R367" s="70" t="s">
        <v>22</v>
      </c>
      <c r="S367" s="65" t="str">
        <f t="shared" si="15"/>
        <v xml:space="preserve"> SW1 </v>
      </c>
      <c r="T367" s="69" t="s">
        <v>19</v>
      </c>
      <c r="U367" s="69"/>
      <c r="V367" s="69"/>
      <c r="W367" s="69"/>
      <c r="X367" s="69"/>
      <c r="Y367" s="69"/>
      <c r="Z367" s="69"/>
      <c r="AA367" s="69"/>
      <c r="AB367" s="69"/>
      <c r="AC367" s="69"/>
      <c r="AD367" s="69"/>
      <c r="AE367" s="69"/>
      <c r="AF367" s="69"/>
      <c r="AG367" s="69"/>
      <c r="AH367" s="69"/>
      <c r="AI367" s="69"/>
      <c r="AJ367" s="69"/>
      <c r="AK367" s="69"/>
      <c r="AL367" s="69"/>
      <c r="AM367" s="70" t="s">
        <v>28</v>
      </c>
      <c r="AN367" s="63" t="str">
        <f>IF(ISNA(VLOOKUP(D367,[1]GRE_Tabela2!$A$4:$D$112,4,0)),"-",VLOOKUP(D367,[1]GRE_Tabela2!$A$4:$D$112,4,0))</f>
        <v>-</v>
      </c>
      <c r="AO367" s="68" t="s">
        <v>20</v>
      </c>
      <c r="AP367" s="68" t="s">
        <v>21</v>
      </c>
      <c r="AQ367" s="113">
        <v>112</v>
      </c>
      <c r="AR367" s="302" t="str">
        <f>IF(ISNA(VLOOKUP(AT367,[1]FISQ!$D$2:$J$1713,7,0)),"-",VLOOKUP(AT367,[1]FISQ!$D$2:$J$1713,7,0))</f>
        <v>-</v>
      </c>
      <c r="AS367" s="302" t="str">
        <f>IF(ISNA(VLOOKUP(AT367,[1]FISQ!$D$2:$J$1713,4,0)),"-",CONCATENATE("(",VLOOKUP(AT367,[1]FISQ!$D$2:$J$1713,4,0),")"))</f>
        <v>-</v>
      </c>
      <c r="AT367" s="71" t="s">
        <v>595</v>
      </c>
      <c r="AU367" s="38"/>
      <c r="AV367" s="38"/>
      <c r="AW367" s="38"/>
    </row>
    <row r="368" spans="1:49" ht="140.25">
      <c r="A368" s="33">
        <v>364</v>
      </c>
      <c r="B368" s="33" t="str">
        <f t="shared" si="16"/>
        <v>0500_-</v>
      </c>
      <c r="C368" s="33" t="str">
        <f t="shared" si="17"/>
        <v>1.4//-</v>
      </c>
      <c r="D368" s="61">
        <v>500</v>
      </c>
      <c r="E368" s="72" t="s">
        <v>6097</v>
      </c>
      <c r="F368" s="395" t="s">
        <v>6555</v>
      </c>
      <c r="G368" s="62" t="str">
        <f>VLOOKUP(CONCATENATE(TEXT(I368,"0"),"_",TEXT(F368,"0")),[1]CodC!$A$2:$D$250,4,0)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68" s="395" t="s">
        <v>19</v>
      </c>
      <c r="I368" s="64">
        <v>1</v>
      </c>
      <c r="J368" s="64" t="s">
        <v>7242</v>
      </c>
      <c r="K368" s="69" t="s">
        <v>19</v>
      </c>
      <c r="L368" s="64" t="s">
        <v>19</v>
      </c>
      <c r="M368" s="64"/>
      <c r="N368" s="64">
        <v>347</v>
      </c>
      <c r="O368" s="64">
        <v>347</v>
      </c>
      <c r="P368" s="113" t="s">
        <v>22425</v>
      </c>
      <c r="Q368" s="70" t="s">
        <v>7226</v>
      </c>
      <c r="R368" s="70" t="s">
        <v>36</v>
      </c>
      <c r="S368" s="65" t="str">
        <f t="shared" si="15"/>
        <v xml:space="preserve"> SW1 </v>
      </c>
      <c r="T368" s="69" t="s">
        <v>19</v>
      </c>
      <c r="U368" s="69"/>
      <c r="V368" s="69"/>
      <c r="W368" s="69"/>
      <c r="X368" s="69"/>
      <c r="Y368" s="69"/>
      <c r="Z368" s="69"/>
      <c r="AA368" s="69"/>
      <c r="AB368" s="69"/>
      <c r="AC368" s="69"/>
      <c r="AD368" s="69"/>
      <c r="AE368" s="69"/>
      <c r="AF368" s="69"/>
      <c r="AG368" s="69"/>
      <c r="AH368" s="69"/>
      <c r="AI368" s="69"/>
      <c r="AJ368" s="69"/>
      <c r="AK368" s="69"/>
      <c r="AL368" s="69"/>
      <c r="AM368" s="70" t="s">
        <v>28</v>
      </c>
      <c r="AN368" s="63" t="str">
        <f>IF(ISNA(VLOOKUP(D368,[1]GRE_Tabela2!$A$4:$D$112,4,0)),"-",VLOOKUP(D368,[1]GRE_Tabela2!$A$4:$D$112,4,0))</f>
        <v>-</v>
      </c>
      <c r="AO368" s="68" t="s">
        <v>20</v>
      </c>
      <c r="AP368" s="41" t="s">
        <v>21</v>
      </c>
      <c r="AQ368" s="113">
        <v>114</v>
      </c>
      <c r="AR368" s="302" t="str">
        <f>IF(ISNA(VLOOKUP(AT368,[1]FISQ!$D$2:$J$1713,7,0)),"-",VLOOKUP(AT368,[1]FISQ!$D$2:$J$1713,7,0))</f>
        <v>-</v>
      </c>
      <c r="AS368" s="302" t="str">
        <f>IF(ISNA(VLOOKUP(AT368,[1]FISQ!$D$2:$J$1713,4,0)),"-",CONCATENATE("(",VLOOKUP(AT368,[1]FISQ!$D$2:$J$1713,4,0),")"))</f>
        <v>-</v>
      </c>
      <c r="AT368" s="71" t="s">
        <v>596</v>
      </c>
      <c r="AU368" s="38"/>
      <c r="AV368" s="38"/>
      <c r="AW368" s="38"/>
    </row>
    <row r="369" spans="1:49" ht="89.25">
      <c r="A369" s="33">
        <v>365</v>
      </c>
      <c r="B369" s="33" t="str">
        <f t="shared" si="16"/>
        <v>0501_-</v>
      </c>
      <c r="C369" s="33" t="str">
        <f t="shared" si="17"/>
        <v>1.4//-</v>
      </c>
      <c r="D369" s="61">
        <v>501</v>
      </c>
      <c r="E369" s="67" t="s">
        <v>593</v>
      </c>
      <c r="F369" s="395" t="s">
        <v>5984</v>
      </c>
      <c r="G369" s="62" t="str">
        <f>VLOOKUP(CONCATENATE(TEXT(I369,"0"),"_",TEXT(F369,"0")),[1]CodC!$A$2:$D$250,4,0)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69" s="395" t="s">
        <v>19</v>
      </c>
      <c r="I369" s="64">
        <v>1</v>
      </c>
      <c r="J369" s="64" t="s">
        <v>7242</v>
      </c>
      <c r="K369" s="69" t="s">
        <v>19</v>
      </c>
      <c r="L369" s="64" t="s">
        <v>19</v>
      </c>
      <c r="M369" s="64"/>
      <c r="N369" s="64" t="s">
        <v>19</v>
      </c>
      <c r="O369" s="64" t="s">
        <v>19</v>
      </c>
      <c r="P369" s="113" t="s">
        <v>22425</v>
      </c>
      <c r="Q369" s="70" t="s">
        <v>7228</v>
      </c>
      <c r="R369" s="70" t="s">
        <v>92</v>
      </c>
      <c r="S369" s="65" t="str">
        <f t="shared" si="15"/>
        <v xml:space="preserve"> SW1 </v>
      </c>
      <c r="T369" s="69" t="s">
        <v>19</v>
      </c>
      <c r="U369" s="69"/>
      <c r="V369" s="69"/>
      <c r="W369" s="69"/>
      <c r="X369" s="69"/>
      <c r="Y369" s="69"/>
      <c r="Z369" s="69"/>
      <c r="AA369" s="69"/>
      <c r="AB369" s="69"/>
      <c r="AC369" s="69"/>
      <c r="AD369" s="69"/>
      <c r="AE369" s="69"/>
      <c r="AF369" s="69"/>
      <c r="AG369" s="69"/>
      <c r="AH369" s="69"/>
      <c r="AI369" s="69"/>
      <c r="AJ369" s="69"/>
      <c r="AK369" s="69"/>
      <c r="AL369" s="69"/>
      <c r="AM369" s="70" t="s">
        <v>28</v>
      </c>
      <c r="AN369" s="63" t="str">
        <f>IF(ISNA(VLOOKUP(D369,[1]GRE_Tabela2!$A$4:$D$112,4,0)),"-",VLOOKUP(D369,[1]GRE_Tabela2!$A$4:$D$112,4,0))</f>
        <v>-</v>
      </c>
      <c r="AO369" s="68" t="s">
        <v>20</v>
      </c>
      <c r="AP369" s="41" t="s">
        <v>21</v>
      </c>
      <c r="AQ369" s="113">
        <v>114</v>
      </c>
      <c r="AR369" s="302" t="str">
        <f>IF(ISNA(VLOOKUP(AT369,[1]FISQ!$D$2:$J$1713,7,0)),"-",VLOOKUP(AT369,[1]FISQ!$D$2:$J$1713,7,0))</f>
        <v>-</v>
      </c>
      <c r="AS369" s="302" t="str">
        <f>IF(ISNA(VLOOKUP(AT369,[1]FISQ!$D$2:$J$1713,4,0)),"-",CONCATENATE("(",VLOOKUP(AT369,[1]FISQ!$D$2:$J$1713,4,0),")"))</f>
        <v>-</v>
      </c>
      <c r="AT369" s="71" t="s">
        <v>597</v>
      </c>
      <c r="AU369" s="38"/>
      <c r="AV369" s="38"/>
      <c r="AW369" s="38"/>
    </row>
    <row r="370" spans="1:49" ht="51">
      <c r="A370" s="33">
        <v>366</v>
      </c>
      <c r="B370" s="33" t="str">
        <f t="shared" si="16"/>
        <v>0502_-</v>
      </c>
      <c r="C370" s="33" t="str">
        <f t="shared" si="17"/>
        <v>1//-</v>
      </c>
      <c r="D370" s="61">
        <v>502</v>
      </c>
      <c r="E370" s="67" t="s">
        <v>217</v>
      </c>
      <c r="F370" s="395" t="s">
        <v>6573</v>
      </c>
      <c r="G370" s="62" t="str">
        <f>VLOOKUP(CONCATENATE(TEXT(I370,"0"),"_",TEXT(F370,"0")),[1]CodC!$A$2:$D$250,4,0)</f>
        <v>Matérias e objetos que apresentam um perigo de projeções sem perigo de explosão em massa.
Matéria explosiva propulsora ou outra matéria explosiva deflagrante ou objeto que contém uma tal matéria explosiva.</v>
      </c>
      <c r="H370" s="395" t="s">
        <v>19</v>
      </c>
      <c r="I370" s="64">
        <v>1</v>
      </c>
      <c r="J370" s="64" t="s">
        <v>222</v>
      </c>
      <c r="K370" s="69" t="s">
        <v>19</v>
      </c>
      <c r="L370" s="64" t="s">
        <v>19</v>
      </c>
      <c r="M370" s="64"/>
      <c r="N370" s="64" t="s">
        <v>19</v>
      </c>
      <c r="O370" s="64" t="s">
        <v>19</v>
      </c>
      <c r="P370" s="113" t="s">
        <v>22431</v>
      </c>
      <c r="Q370" s="70" t="s">
        <v>7225</v>
      </c>
      <c r="R370" s="70" t="s">
        <v>33</v>
      </c>
      <c r="S370" s="65" t="str">
        <f t="shared" si="15"/>
        <v xml:space="preserve"> SW1 </v>
      </c>
      <c r="T370" s="69" t="s">
        <v>19</v>
      </c>
      <c r="U370" s="69"/>
      <c r="V370" s="69"/>
      <c r="W370" s="69"/>
      <c r="X370" s="69"/>
      <c r="Y370" s="69"/>
      <c r="Z370" s="69"/>
      <c r="AA370" s="69"/>
      <c r="AB370" s="69"/>
      <c r="AC370" s="69"/>
      <c r="AD370" s="69"/>
      <c r="AE370" s="69"/>
      <c r="AF370" s="69"/>
      <c r="AG370" s="69"/>
      <c r="AH370" s="69"/>
      <c r="AI370" s="69"/>
      <c r="AJ370" s="69"/>
      <c r="AK370" s="69"/>
      <c r="AL370" s="69"/>
      <c r="AM370" s="70" t="s">
        <v>28</v>
      </c>
      <c r="AN370" s="63" t="str">
        <f>IF(ISNA(VLOOKUP(D370,[1]GRE_Tabela2!$A$4:$D$112,4,0)),"-",VLOOKUP(D370,[1]GRE_Tabela2!$A$4:$D$112,4,0))</f>
        <v>-</v>
      </c>
      <c r="AO370" s="68" t="s">
        <v>20</v>
      </c>
      <c r="AP370" s="68" t="s">
        <v>26</v>
      </c>
      <c r="AQ370" s="113">
        <v>112</v>
      </c>
      <c r="AR370" s="302" t="str">
        <f>IF(ISNA(VLOOKUP(AT370,[1]FISQ!$D$2:$J$1713,7,0)),"-",VLOOKUP(AT370,[1]FISQ!$D$2:$J$1713,7,0))</f>
        <v>-</v>
      </c>
      <c r="AS370" s="302" t="str">
        <f>IF(ISNA(VLOOKUP(AT370,[1]FISQ!$D$2:$J$1713,4,0)),"-",CONCATENATE("(",VLOOKUP(AT370,[1]FISQ!$D$2:$J$1713,4,0),")"))</f>
        <v>-</v>
      </c>
      <c r="AT370" s="71" t="s">
        <v>598</v>
      </c>
      <c r="AU370" s="38"/>
      <c r="AV370" s="38"/>
      <c r="AW370" s="38"/>
    </row>
    <row r="371" spans="1:49" ht="114.75">
      <c r="A371" s="33">
        <v>367</v>
      </c>
      <c r="B371" s="33" t="str">
        <f t="shared" si="16"/>
        <v>0503_-</v>
      </c>
      <c r="C371" s="33" t="str">
        <f t="shared" si="17"/>
        <v>1.4//-</v>
      </c>
      <c r="D371" s="61">
        <v>503</v>
      </c>
      <c r="E371" s="74" t="s">
        <v>599</v>
      </c>
      <c r="F371" s="395" t="s">
        <v>6549</v>
      </c>
      <c r="G371" s="62" t="str">
        <f>VLOOKUP(CONCATENATE(TEXT(I371,"0"),"_",TEXT(F371,"0")),[1]CodC!$A$2:$D$250,4,0)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71" s="395" t="s">
        <v>19</v>
      </c>
      <c r="I371" s="64">
        <v>1</v>
      </c>
      <c r="J371" s="64" t="s">
        <v>7242</v>
      </c>
      <c r="K371" s="69" t="s">
        <v>19</v>
      </c>
      <c r="L371" s="64" t="s">
        <v>19</v>
      </c>
      <c r="M371" s="64"/>
      <c r="N371" s="64" t="s">
        <v>24421</v>
      </c>
      <c r="O371" s="64" t="s">
        <v>600</v>
      </c>
      <c r="P371" s="113" t="s">
        <v>22425</v>
      </c>
      <c r="Q371" s="70" t="s">
        <v>7228</v>
      </c>
      <c r="R371" s="70" t="s">
        <v>92</v>
      </c>
      <c r="S371" s="65" t="str">
        <f t="shared" si="15"/>
        <v xml:space="preserve"> SW1 </v>
      </c>
      <c r="T371" s="69" t="s">
        <v>19</v>
      </c>
      <c r="U371" s="69"/>
      <c r="V371" s="69"/>
      <c r="W371" s="69"/>
      <c r="X371" s="69"/>
      <c r="Y371" s="69"/>
      <c r="Z371" s="69"/>
      <c r="AA371" s="69"/>
      <c r="AB371" s="69"/>
      <c r="AC371" s="69"/>
      <c r="AD371" s="69"/>
      <c r="AE371" s="69"/>
      <c r="AF371" s="69"/>
      <c r="AG371" s="69"/>
      <c r="AH371" s="69"/>
      <c r="AI371" s="69"/>
      <c r="AJ371" s="69"/>
      <c r="AK371" s="69"/>
      <c r="AL371" s="69"/>
      <c r="AM371" s="70" t="s">
        <v>28</v>
      </c>
      <c r="AN371" s="63" t="str">
        <f>IF(ISNA(VLOOKUP(D371,[1]GRE_Tabela2!$A$4:$D$112,4,0)),"-",VLOOKUP(D371,[1]GRE_Tabela2!$A$4:$D$112,4,0))</f>
        <v>-</v>
      </c>
      <c r="AO371" s="68" t="s">
        <v>20</v>
      </c>
      <c r="AP371" s="68" t="s">
        <v>26</v>
      </c>
      <c r="AQ371" s="113">
        <v>114</v>
      </c>
      <c r="AR371" s="302" t="str">
        <f>IF(ISNA(VLOOKUP(AT371,[1]FISQ!$D$2:$J$1713,7,0)),"-",VLOOKUP(AT371,[1]FISQ!$D$2:$J$1713,7,0))</f>
        <v>-</v>
      </c>
      <c r="AS371" s="302" t="str">
        <f>IF(ISNA(VLOOKUP(AT371,[1]FISQ!$D$2:$J$1713,4,0)),"-",CONCATENATE("(",VLOOKUP(AT371,[1]FISQ!$D$2:$J$1713,4,0),")"))</f>
        <v>-</v>
      </c>
      <c r="AT371" s="71" t="s">
        <v>601</v>
      </c>
      <c r="AU371" s="38"/>
      <c r="AV371" s="38"/>
      <c r="AW371" s="38"/>
    </row>
    <row r="372" spans="1:49" ht="89.25">
      <c r="A372" s="33">
        <v>368</v>
      </c>
      <c r="B372" s="33" t="str">
        <f t="shared" si="16"/>
        <v>0504_-</v>
      </c>
      <c r="C372" s="33" t="str">
        <f t="shared" si="17"/>
        <v>1//-</v>
      </c>
      <c r="D372" s="61">
        <v>504</v>
      </c>
      <c r="E372" s="74" t="s">
        <v>602</v>
      </c>
      <c r="F372" s="395" t="s">
        <v>6551</v>
      </c>
      <c r="G372" s="62" t="str">
        <f>VLOOKUP(CONCATENATE(TEXT(I372,"0"),"_",TEXT(F372,"0")),[1]CodC!$A$2:$D$250,4,0)</f>
        <v>Matérias e objetos que apresentam um perigo de explosão em massa (uma explosão em massa é uma explosão que afeta de um modo praticamente instantâneo a quase totalidade da carga).
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v>
      </c>
      <c r="H372" s="395" t="s">
        <v>19</v>
      </c>
      <c r="I372" s="64">
        <v>1</v>
      </c>
      <c r="J372" s="64" t="s">
        <v>222</v>
      </c>
      <c r="K372" s="69" t="s">
        <v>19</v>
      </c>
      <c r="L372" s="64" t="s">
        <v>19</v>
      </c>
      <c r="M372" s="64"/>
      <c r="N372" s="64" t="s">
        <v>19</v>
      </c>
      <c r="O372" s="64" t="s">
        <v>19</v>
      </c>
      <c r="P372" s="113" t="s">
        <v>22431</v>
      </c>
      <c r="Q372" s="70" t="s">
        <v>7224</v>
      </c>
      <c r="R372" s="70" t="s">
        <v>22</v>
      </c>
      <c r="S372" s="65" t="str">
        <f t="shared" si="15"/>
        <v xml:space="preserve"> SW1 </v>
      </c>
      <c r="T372" s="69" t="s">
        <v>19</v>
      </c>
      <c r="U372" s="69"/>
      <c r="V372" s="69"/>
      <c r="W372" s="69"/>
      <c r="X372" s="69"/>
      <c r="Y372" s="69"/>
      <c r="Z372" s="69"/>
      <c r="AA372" s="69"/>
      <c r="AB372" s="69"/>
      <c r="AC372" s="69"/>
      <c r="AD372" s="69"/>
      <c r="AE372" s="69"/>
      <c r="AF372" s="69"/>
      <c r="AG372" s="69"/>
      <c r="AH372" s="69"/>
      <c r="AI372" s="69"/>
      <c r="AJ372" s="69"/>
      <c r="AK372" s="69"/>
      <c r="AL372" s="69"/>
      <c r="AM372" s="70" t="s">
        <v>23</v>
      </c>
      <c r="AN372" s="63" t="str">
        <f>IF(ISNA(VLOOKUP(D372,[1]GRE_Tabela2!$A$4:$D$112,4,0)),"-",VLOOKUP(D372,[1]GRE_Tabela2!$A$4:$D$112,4,0))</f>
        <v>-</v>
      </c>
      <c r="AO372" s="68" t="s">
        <v>20</v>
      </c>
      <c r="AP372" s="68" t="s">
        <v>21</v>
      </c>
      <c r="AQ372" s="113">
        <v>112</v>
      </c>
      <c r="AR372" s="302" t="str">
        <f>IF(ISNA(VLOOKUP(AT372,[1]FISQ!$D$2:$J$1713,7,0)),"-",VLOOKUP(AT372,[1]FISQ!$D$2:$J$1713,7,0))</f>
        <v>-</v>
      </c>
      <c r="AS372" s="302" t="str">
        <f>IF(ISNA(VLOOKUP(AT372,[1]FISQ!$D$2:$J$1713,4,0)),"-",CONCATENATE("(",VLOOKUP(AT372,[1]FISQ!$D$2:$J$1713,4,0),")"))</f>
        <v>-</v>
      </c>
      <c r="AT372" s="71" t="s">
        <v>603</v>
      </c>
      <c r="AU372" s="38"/>
      <c r="AV372" s="38"/>
      <c r="AW372" s="38"/>
    </row>
    <row r="373" spans="1:49" ht="114.75">
      <c r="A373" s="33">
        <v>369</v>
      </c>
      <c r="B373" s="33" t="str">
        <f t="shared" si="16"/>
        <v>0505_-</v>
      </c>
      <c r="C373" s="33" t="str">
        <f t="shared" si="17"/>
        <v>1.4//-</v>
      </c>
      <c r="D373" s="61">
        <v>505</v>
      </c>
      <c r="E373" s="74" t="s">
        <v>230</v>
      </c>
      <c r="F373" s="395" t="s">
        <v>6549</v>
      </c>
      <c r="G373" s="62" t="str">
        <f>VLOOKUP(CONCATENATE(TEXT(I373,"0"),"_",TEXT(F373,"0")),[1]CodC!$A$2:$D$250,4,0)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Composição pirotécnica ou objeto que contém uma composição pirotécnica ou objeto que contém simultaneamente e uma composição iluminante, incendiária, lacrimogénea ou fumígena (que não seja um objeto hidroativo ou que contenha fósforo branco, fosforetos, uma matéria pirofórica, um líquido ou um gel inflamáveis ou líquidos hipergólicos).</v>
      </c>
      <c r="H373" s="395" t="s">
        <v>19</v>
      </c>
      <c r="I373" s="64">
        <v>1</v>
      </c>
      <c r="J373" s="64" t="s">
        <v>7242</v>
      </c>
      <c r="K373" s="69" t="s">
        <v>19</v>
      </c>
      <c r="L373" s="64" t="s">
        <v>19</v>
      </c>
      <c r="M373" s="64"/>
      <c r="N373" s="64" t="s">
        <v>19</v>
      </c>
      <c r="O373" s="64" t="s">
        <v>19</v>
      </c>
      <c r="P373" s="113" t="s">
        <v>22425</v>
      </c>
      <c r="Q373" s="70" t="s">
        <v>7228</v>
      </c>
      <c r="R373" s="70" t="s">
        <v>92</v>
      </c>
      <c r="S373" s="65" t="str">
        <f t="shared" si="15"/>
        <v xml:space="preserve"> SW1 </v>
      </c>
      <c r="T373" s="69" t="s">
        <v>19</v>
      </c>
      <c r="U373" s="69"/>
      <c r="V373" s="69"/>
      <c r="W373" s="69"/>
      <c r="X373" s="69"/>
      <c r="Y373" s="69"/>
      <c r="Z373" s="69"/>
      <c r="AA373" s="69"/>
      <c r="AB373" s="69"/>
      <c r="AC373" s="69"/>
      <c r="AD373" s="69"/>
      <c r="AE373" s="69"/>
      <c r="AF373" s="69"/>
      <c r="AG373" s="69"/>
      <c r="AH373" s="69"/>
      <c r="AI373" s="69"/>
      <c r="AJ373" s="69"/>
      <c r="AK373" s="69"/>
      <c r="AL373" s="69"/>
      <c r="AM373" s="70" t="s">
        <v>28</v>
      </c>
      <c r="AN373" s="63" t="str">
        <f>IF(ISNA(VLOOKUP(D373,[1]GRE_Tabela2!$A$4:$D$112,4,0)),"-",VLOOKUP(D373,[1]GRE_Tabela2!$A$4:$D$112,4,0))</f>
        <v>-</v>
      </c>
      <c r="AO373" s="68" t="s">
        <v>20</v>
      </c>
      <c r="AP373" s="68" t="s">
        <v>26</v>
      </c>
      <c r="AQ373" s="113">
        <v>114</v>
      </c>
      <c r="AR373" s="302" t="str">
        <f>IF(ISNA(VLOOKUP(AT373,[1]FISQ!$D$2:$J$1713,7,0)),"-",VLOOKUP(AT373,[1]FISQ!$D$2:$J$1713,7,0))</f>
        <v>-</v>
      </c>
      <c r="AS373" s="302" t="str">
        <f>IF(ISNA(VLOOKUP(AT373,[1]FISQ!$D$2:$J$1713,4,0)),"-",CONCATENATE("(",VLOOKUP(AT373,[1]FISQ!$D$2:$J$1713,4,0),")"))</f>
        <v>-</v>
      </c>
      <c r="AT373" s="71" t="s">
        <v>604</v>
      </c>
      <c r="AU373" s="38"/>
      <c r="AV373" s="38"/>
      <c r="AW373" s="38"/>
    </row>
    <row r="374" spans="1:49" ht="140.25">
      <c r="A374" s="33">
        <v>370</v>
      </c>
      <c r="B374" s="33" t="str">
        <f t="shared" si="16"/>
        <v>0506_-</v>
      </c>
      <c r="C374" s="33" t="str">
        <f t="shared" si="17"/>
        <v>1.4//-</v>
      </c>
      <c r="D374" s="61">
        <v>506</v>
      </c>
      <c r="E374" s="74" t="s">
        <v>230</v>
      </c>
      <c r="F374" s="395" t="s">
        <v>6555</v>
      </c>
      <c r="G374" s="62" t="str">
        <f>VLOOKUP(CONCATENATE(TEXT(I374,"0"),"_",TEXT(F374,"0")),[1]CodC!$A$2:$D$250,4,0)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74" s="395" t="s">
        <v>19</v>
      </c>
      <c r="I374" s="64">
        <v>1</v>
      </c>
      <c r="J374" s="64" t="s">
        <v>7242</v>
      </c>
      <c r="K374" s="69" t="s">
        <v>19</v>
      </c>
      <c r="L374" s="64" t="s">
        <v>19</v>
      </c>
      <c r="M374" s="64"/>
      <c r="N374" s="64" t="s">
        <v>19</v>
      </c>
      <c r="O374" s="64" t="s">
        <v>19</v>
      </c>
      <c r="P374" s="113" t="s">
        <v>22425</v>
      </c>
      <c r="Q374" s="70" t="s">
        <v>7226</v>
      </c>
      <c r="R374" s="70" t="s">
        <v>36</v>
      </c>
      <c r="S374" s="65" t="str">
        <f t="shared" si="15"/>
        <v xml:space="preserve"> SW1 </v>
      </c>
      <c r="T374" s="69" t="s">
        <v>19</v>
      </c>
      <c r="U374" s="69"/>
      <c r="V374" s="69"/>
      <c r="W374" s="69"/>
      <c r="X374" s="69"/>
      <c r="Y374" s="69"/>
      <c r="Z374" s="69"/>
      <c r="AA374" s="69"/>
      <c r="AB374" s="69"/>
      <c r="AC374" s="69"/>
      <c r="AD374" s="69"/>
      <c r="AE374" s="69"/>
      <c r="AF374" s="69"/>
      <c r="AG374" s="69"/>
      <c r="AH374" s="69"/>
      <c r="AI374" s="69"/>
      <c r="AJ374" s="69"/>
      <c r="AK374" s="69"/>
      <c r="AL374" s="69"/>
      <c r="AM374" s="70" t="s">
        <v>28</v>
      </c>
      <c r="AN374" s="63" t="str">
        <f>IF(ISNA(VLOOKUP(D374,[1]GRE_Tabela2!$A$4:$D$112,4,0)),"-",VLOOKUP(D374,[1]GRE_Tabela2!$A$4:$D$112,4,0))</f>
        <v>-</v>
      </c>
      <c r="AO374" s="68" t="s">
        <v>20</v>
      </c>
      <c r="AP374" s="68" t="s">
        <v>26</v>
      </c>
      <c r="AQ374" s="113">
        <v>114</v>
      </c>
      <c r="AR374" s="302" t="str">
        <f>IF(ISNA(VLOOKUP(AT374,[1]FISQ!$D$2:$J$1713,7,0)),"-",VLOOKUP(AT374,[1]FISQ!$D$2:$J$1713,7,0))</f>
        <v>-</v>
      </c>
      <c r="AS374" s="302" t="str">
        <f>IF(ISNA(VLOOKUP(AT374,[1]FISQ!$D$2:$J$1713,4,0)),"-",CONCATENATE("(",VLOOKUP(AT374,[1]FISQ!$D$2:$J$1713,4,0),")"))</f>
        <v>-</v>
      </c>
      <c r="AT374" s="71" t="s">
        <v>605</v>
      </c>
      <c r="AU374" s="38"/>
      <c r="AV374" s="38"/>
      <c r="AW374" s="38"/>
    </row>
    <row r="375" spans="1:49" ht="140.25">
      <c r="A375" s="33">
        <v>371</v>
      </c>
      <c r="B375" s="33" t="str">
        <f t="shared" si="16"/>
        <v>0507_-</v>
      </c>
      <c r="C375" s="33" t="str">
        <f t="shared" si="17"/>
        <v>1.4//-</v>
      </c>
      <c r="D375" s="61">
        <v>507</v>
      </c>
      <c r="E375" s="74" t="s">
        <v>233</v>
      </c>
      <c r="F375" s="395" t="s">
        <v>6555</v>
      </c>
      <c r="G375" s="62" t="str">
        <f>VLOOKUP(CONCATENATE(TEXT(I375,"0"),"_",TEXT(F375,"0")),[1]CodC!$A$2:$D$250,4,0)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75" s="395" t="s">
        <v>19</v>
      </c>
      <c r="I375" s="64">
        <v>1</v>
      </c>
      <c r="J375" s="64" t="s">
        <v>7242</v>
      </c>
      <c r="K375" s="69" t="s">
        <v>19</v>
      </c>
      <c r="L375" s="64" t="s">
        <v>19</v>
      </c>
      <c r="M375" s="64"/>
      <c r="N375" s="64" t="s">
        <v>19</v>
      </c>
      <c r="O375" s="64" t="s">
        <v>19</v>
      </c>
      <c r="P375" s="113" t="s">
        <v>22425</v>
      </c>
      <c r="Q375" s="70" t="s">
        <v>7226</v>
      </c>
      <c r="R375" s="70" t="s">
        <v>36</v>
      </c>
      <c r="S375" s="65" t="str">
        <f t="shared" si="15"/>
        <v xml:space="preserve"> SW1 </v>
      </c>
      <c r="T375" s="69" t="s">
        <v>19</v>
      </c>
      <c r="U375" s="69"/>
      <c r="V375" s="69"/>
      <c r="W375" s="69"/>
      <c r="X375" s="69"/>
      <c r="Y375" s="69"/>
      <c r="Z375" s="69"/>
      <c r="AA375" s="69"/>
      <c r="AB375" s="69"/>
      <c r="AC375" s="69"/>
      <c r="AD375" s="69"/>
      <c r="AE375" s="69"/>
      <c r="AF375" s="69"/>
      <c r="AG375" s="69"/>
      <c r="AH375" s="69"/>
      <c r="AI375" s="69"/>
      <c r="AJ375" s="69"/>
      <c r="AK375" s="69"/>
      <c r="AL375" s="69"/>
      <c r="AM375" s="70" t="s">
        <v>28</v>
      </c>
      <c r="AN375" s="63" t="str">
        <f>IF(ISNA(VLOOKUP(D375,[1]GRE_Tabela2!$A$4:$D$112,4,0)),"-",VLOOKUP(D375,[1]GRE_Tabela2!$A$4:$D$112,4,0))</f>
        <v>-</v>
      </c>
      <c r="AO375" s="68" t="s">
        <v>20</v>
      </c>
      <c r="AP375" s="68" t="s">
        <v>26</v>
      </c>
      <c r="AQ375" s="113">
        <v>114</v>
      </c>
      <c r="AR375" s="302" t="str">
        <f>IF(ISNA(VLOOKUP(AT375,[1]FISQ!$D$2:$J$1713,7,0)),"-",VLOOKUP(AT375,[1]FISQ!$D$2:$J$1713,7,0))</f>
        <v>-</v>
      </c>
      <c r="AS375" s="302" t="str">
        <f>IF(ISNA(VLOOKUP(AT375,[1]FISQ!$D$2:$J$1713,4,0)),"-",CONCATENATE("(",VLOOKUP(AT375,[1]FISQ!$D$2:$J$1713,4,0),")"))</f>
        <v>-</v>
      </c>
      <c r="AT375" s="71" t="s">
        <v>606</v>
      </c>
      <c r="AU375" s="38"/>
      <c r="AV375" s="38"/>
      <c r="AW375" s="38"/>
    </row>
    <row r="376" spans="1:49" ht="89.25">
      <c r="A376" s="33">
        <v>372</v>
      </c>
      <c r="B376" s="33" t="str">
        <f t="shared" si="16"/>
        <v>0508_-</v>
      </c>
      <c r="C376" s="33" t="str">
        <f t="shared" si="17"/>
        <v>1//-</v>
      </c>
      <c r="D376" s="61">
        <v>508</v>
      </c>
      <c r="E376" s="74" t="s">
        <v>607</v>
      </c>
      <c r="F376" s="395" t="s">
        <v>6562</v>
      </c>
      <c r="G376" s="62" t="str">
        <f>VLOOKUP(CONCATENATE(TEXT(I376,"0"),"_",TEXT(F376,"0")),[1]CodC!$A$2:$D$250,4,0)</f>
        <v>Matérias e objetos que apresentam um perigo de incêndio com um perigo ligeiro de sopro ou de projeções, ou ambos, mas sem perigo de explosão em massa,
.1       cuja combustão dá lugar a uma radiação térmica considerável; ou
.2       que ardem de forma sucessiva com efeitos mínimos de sopro ou de projeções, ou de ambos.
Matéria explosiva propulsora ou outra matéria explosiva deflagrante ou objeto que contém uma tal matéria explosiva.</v>
      </c>
      <c r="H376" s="395" t="s">
        <v>19</v>
      </c>
      <c r="I376" s="64">
        <v>1</v>
      </c>
      <c r="J376" s="64" t="s">
        <v>222</v>
      </c>
      <c r="K376" s="69" t="s">
        <v>19</v>
      </c>
      <c r="L376" s="64" t="s">
        <v>19</v>
      </c>
      <c r="M376" s="64"/>
      <c r="N376" s="64" t="s">
        <v>19</v>
      </c>
      <c r="O376" s="64" t="s">
        <v>19</v>
      </c>
      <c r="P376" s="113" t="s">
        <v>22431</v>
      </c>
      <c r="Q376" s="70" t="s">
        <v>7224</v>
      </c>
      <c r="R376" s="70" t="s">
        <v>22</v>
      </c>
      <c r="S376" s="65" t="str">
        <f t="shared" si="15"/>
        <v xml:space="preserve"> SW1 </v>
      </c>
      <c r="T376" s="69" t="s">
        <v>19</v>
      </c>
      <c r="U376" s="69"/>
      <c r="V376" s="69"/>
      <c r="W376" s="69"/>
      <c r="X376" s="69"/>
      <c r="Y376" s="69"/>
      <c r="Z376" s="69"/>
      <c r="AA376" s="69"/>
      <c r="AB376" s="69"/>
      <c r="AC376" s="69"/>
      <c r="AD376" s="69"/>
      <c r="AE376" s="69"/>
      <c r="AF376" s="69"/>
      <c r="AG376" s="69"/>
      <c r="AH376" s="69"/>
      <c r="AI376" s="69"/>
      <c r="AJ376" s="69"/>
      <c r="AK376" s="69"/>
      <c r="AL376" s="69"/>
      <c r="AM376" s="70" t="s">
        <v>23</v>
      </c>
      <c r="AN376" s="63" t="str">
        <f>IF(ISNA(VLOOKUP(D376,[1]GRE_Tabela2!$A$4:$D$112,4,0)),"-",VLOOKUP(D376,[1]GRE_Tabela2!$A$4:$D$112,4,0))</f>
        <v>-</v>
      </c>
      <c r="AO376" s="68" t="s">
        <v>20</v>
      </c>
      <c r="AP376" s="68" t="s">
        <v>21</v>
      </c>
      <c r="AQ376" s="113">
        <v>112</v>
      </c>
      <c r="AR376" s="302" t="str">
        <f>IF(ISNA(VLOOKUP(AT376,[1]FISQ!$D$2:$J$1713,7,0)),"-",VLOOKUP(AT376,[1]FISQ!$D$2:$J$1713,7,0))</f>
        <v>-</v>
      </c>
      <c r="AS376" s="302" t="str">
        <f>IF(ISNA(VLOOKUP(AT376,[1]FISQ!$D$2:$J$1713,4,0)),"-",CONCATENATE("(",VLOOKUP(AT376,[1]FISQ!$D$2:$J$1713,4,0),")"))</f>
        <v>-</v>
      </c>
      <c r="AT376" s="71" t="s">
        <v>608</v>
      </c>
      <c r="AU376" s="38"/>
      <c r="AV376" s="38"/>
      <c r="AW376" s="38"/>
    </row>
    <row r="377" spans="1:49" s="1" customFormat="1" ht="89.25">
      <c r="A377" s="33">
        <v>373</v>
      </c>
      <c r="B377" s="33" t="str">
        <f t="shared" si="16"/>
        <v>0509_-</v>
      </c>
      <c r="C377" s="33" t="str">
        <f t="shared" si="17"/>
        <v>1.4//-</v>
      </c>
      <c r="D377" s="61">
        <v>509</v>
      </c>
      <c r="E377" s="74" t="s">
        <v>200</v>
      </c>
      <c r="F377" s="395" t="s">
        <v>5984</v>
      </c>
      <c r="G377" s="62" t="str">
        <f>VLOOKUP(CONCATENATE(TEXT(I377,"0"),"_",TEXT(F377,"0")),[1]CodC!$A$2:$D$250,4,0)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77" s="395" t="s">
        <v>19</v>
      </c>
      <c r="I377" s="64">
        <v>1</v>
      </c>
      <c r="J377" s="64" t="s">
        <v>7242</v>
      </c>
      <c r="K377" s="69" t="s">
        <v>19</v>
      </c>
      <c r="L377" s="64" t="s">
        <v>19</v>
      </c>
      <c r="M377" s="64"/>
      <c r="N377" s="64" t="s">
        <v>19</v>
      </c>
      <c r="O377" s="64" t="s">
        <v>19</v>
      </c>
      <c r="P377" s="113" t="s">
        <v>22425</v>
      </c>
      <c r="Q377" s="70" t="s">
        <v>7228</v>
      </c>
      <c r="R377" s="70" t="s">
        <v>92</v>
      </c>
      <c r="S377" s="65" t="str">
        <f t="shared" si="15"/>
        <v xml:space="preserve"> SW1 </v>
      </c>
      <c r="T377" s="69" t="s">
        <v>19</v>
      </c>
      <c r="U377" s="69"/>
      <c r="V377" s="69"/>
      <c r="W377" s="69"/>
      <c r="X377" s="69"/>
      <c r="Y377" s="69"/>
      <c r="Z377" s="69"/>
      <c r="AA377" s="69"/>
      <c r="AB377" s="69"/>
      <c r="AC377" s="69"/>
      <c r="AD377" s="69"/>
      <c r="AE377" s="69"/>
      <c r="AF377" s="69"/>
      <c r="AG377" s="69"/>
      <c r="AH377" s="69"/>
      <c r="AI377" s="69"/>
      <c r="AJ377" s="69"/>
      <c r="AK377" s="69"/>
      <c r="AL377" s="69"/>
      <c r="AM377" s="75" t="s">
        <v>28</v>
      </c>
      <c r="AN377" s="63" t="str">
        <f>IF(ISNA(VLOOKUP(D377,[1]GRE_Tabela2!$A$4:$D$112,4,0)),"-",VLOOKUP(D377,[1]GRE_Tabela2!$A$4:$D$112,4,0))</f>
        <v>-</v>
      </c>
      <c r="AO377" s="68" t="s">
        <v>20</v>
      </c>
      <c r="AP377" s="68" t="s">
        <v>21</v>
      </c>
      <c r="AQ377" s="113">
        <v>114</v>
      </c>
      <c r="AR377" s="302" t="str">
        <f>IF(ISNA(VLOOKUP(AT377,[1]FISQ!$D$2:$J$1713,7,0)),"-",VLOOKUP(AT377,[1]FISQ!$D$2:$J$1713,7,0))</f>
        <v>-</v>
      </c>
      <c r="AS377" s="302" t="str">
        <f>IF(ISNA(VLOOKUP(AT377,[1]FISQ!$D$2:$J$1713,4,0)),"-",CONCATENATE("(",VLOOKUP(AT377,[1]FISQ!$D$2:$J$1713,4,0),")"))</f>
        <v>-</v>
      </c>
      <c r="AT377" s="76" t="s">
        <v>609</v>
      </c>
      <c r="AU377" s="9"/>
      <c r="AV377" s="9"/>
      <c r="AW377" s="9"/>
    </row>
    <row r="378" spans="1:49" s="1" customFormat="1" ht="89.25">
      <c r="A378" s="33">
        <v>374</v>
      </c>
      <c r="B378" s="33" t="str">
        <f t="shared" si="16"/>
        <v>0510_-</v>
      </c>
      <c r="C378" s="33" t="str">
        <f t="shared" si="17"/>
        <v>1.4//-</v>
      </c>
      <c r="D378" s="61">
        <v>510</v>
      </c>
      <c r="E378" s="74" t="s">
        <v>219</v>
      </c>
      <c r="F378" s="395" t="s">
        <v>5984</v>
      </c>
      <c r="G378" s="62" t="str">
        <f>VLOOKUP(CONCATENATE(TEXT(I378,"0"),"_",TEXT(F378,"0")),[1]CodC!$A$2:$D$250,4,0)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explosiva propulsora ou outra matéria explosiva deflagrante ou objeto que contém uma tal matéria explosiva.</v>
      </c>
      <c r="H378" s="395" t="s">
        <v>19</v>
      </c>
      <c r="I378" s="64">
        <v>1</v>
      </c>
      <c r="J378" s="64" t="s">
        <v>7242</v>
      </c>
      <c r="K378" s="64" t="s">
        <v>19</v>
      </c>
      <c r="L378" s="64" t="s">
        <v>19</v>
      </c>
      <c r="M378" s="64"/>
      <c r="N378" s="64" t="s">
        <v>19</v>
      </c>
      <c r="O378" s="64" t="s">
        <v>19</v>
      </c>
      <c r="P378" s="113" t="s">
        <v>22425</v>
      </c>
      <c r="Q378" s="70" t="s">
        <v>7228</v>
      </c>
      <c r="R378" s="70" t="s">
        <v>92</v>
      </c>
      <c r="S378" s="65" t="str">
        <f t="shared" si="15"/>
        <v xml:space="preserve"> SW1 </v>
      </c>
      <c r="T378" s="69" t="s">
        <v>19</v>
      </c>
      <c r="U378" s="69"/>
      <c r="V378" s="69"/>
      <c r="W378" s="69"/>
      <c r="X378" s="69"/>
      <c r="Y378" s="69"/>
      <c r="Z378" s="69"/>
      <c r="AA378" s="69"/>
      <c r="AB378" s="69"/>
      <c r="AC378" s="69"/>
      <c r="AD378" s="69"/>
      <c r="AE378" s="69"/>
      <c r="AF378" s="69"/>
      <c r="AG378" s="69"/>
      <c r="AH378" s="69"/>
      <c r="AI378" s="69"/>
      <c r="AJ378" s="69"/>
      <c r="AK378" s="69"/>
      <c r="AL378" s="69"/>
      <c r="AM378" s="75" t="s">
        <v>28</v>
      </c>
      <c r="AN378" s="63" t="str">
        <f>IF(ISNA(VLOOKUP(D378,[1]GRE_Tabela2!$A$4:$D$112,4,0)),"-",VLOOKUP(D378,[1]GRE_Tabela2!$A$4:$D$112,4,0))</f>
        <v>-</v>
      </c>
      <c r="AO378" s="68" t="s">
        <v>20</v>
      </c>
      <c r="AP378" s="68" t="s">
        <v>26</v>
      </c>
      <c r="AQ378" s="113">
        <v>114</v>
      </c>
      <c r="AR378" s="302" t="str">
        <f>IF(ISNA(VLOOKUP(AT378,[1]FISQ!$D$2:$J$1713,7,0)),"-",VLOOKUP(AT378,[1]FISQ!$D$2:$J$1713,7,0))</f>
        <v>-</v>
      </c>
      <c r="AS378" s="302" t="str">
        <f>IF(ISNA(VLOOKUP(AT378,[1]FISQ!$D$2:$J$1713,4,0)),"-",CONCATENATE("(",VLOOKUP(AT378,[1]FISQ!$D$2:$J$1713,4,0),")"))</f>
        <v>-</v>
      </c>
      <c r="AT378" s="76" t="s">
        <v>6649</v>
      </c>
      <c r="AU378" s="9"/>
      <c r="AV378" s="9"/>
      <c r="AW378" s="9"/>
    </row>
    <row r="379" spans="1:49" s="1" customFormat="1" ht="89.25">
      <c r="A379" s="33">
        <v>375</v>
      </c>
      <c r="B379" s="33" t="str">
        <f t="shared" si="16"/>
        <v>0511_-</v>
      </c>
      <c r="C379" s="33" t="str">
        <f t="shared" si="17"/>
        <v>1//-</v>
      </c>
      <c r="D379" s="61">
        <v>511</v>
      </c>
      <c r="E379" s="74" t="s">
        <v>6653</v>
      </c>
      <c r="F379" s="395" t="s">
        <v>6558</v>
      </c>
      <c r="G379" s="62" t="str">
        <f>VLOOKUP(CONCATENATE(TEXT(I379,"0"),"_",TEXT(F379,"0")),[1]CodC!$A$2:$D$250,4,0)</f>
        <v>Matérias e objetos que apresentam um perigo de explosão em massa (uma explosão em massa é uma explosão que afeta de um modo praticamente instantâneo a quase totalidade da carga).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379" s="395" t="s">
        <v>19</v>
      </c>
      <c r="I379" s="64">
        <v>1</v>
      </c>
      <c r="J379" s="64" t="s">
        <v>222</v>
      </c>
      <c r="K379" s="64" t="s">
        <v>19</v>
      </c>
      <c r="L379" s="64" t="s">
        <v>19</v>
      </c>
      <c r="M379" s="64"/>
      <c r="N379" s="64" t="s">
        <v>19</v>
      </c>
      <c r="O379" s="64" t="s">
        <v>19</v>
      </c>
      <c r="P379" s="113" t="s">
        <v>22431</v>
      </c>
      <c r="Q379" s="70" t="s">
        <v>7227</v>
      </c>
      <c r="R379" s="70" t="s">
        <v>27</v>
      </c>
      <c r="S379" s="65" t="str">
        <f t="shared" si="15"/>
        <v xml:space="preserve"> SW1 </v>
      </c>
      <c r="T379" s="69" t="s">
        <v>19</v>
      </c>
      <c r="U379" s="69"/>
      <c r="V379" s="69"/>
      <c r="W379" s="69"/>
      <c r="X379" s="69"/>
      <c r="Y379" s="69"/>
      <c r="Z379" s="69"/>
      <c r="AA379" s="69"/>
      <c r="AB379" s="69"/>
      <c r="AC379" s="69"/>
      <c r="AD379" s="69"/>
      <c r="AE379" s="69"/>
      <c r="AF379" s="69"/>
      <c r="AG379" s="69"/>
      <c r="AH379" s="69"/>
      <c r="AI379" s="69"/>
      <c r="AJ379" s="69"/>
      <c r="AK379" s="69"/>
      <c r="AL379" s="69"/>
      <c r="AM379" s="75" t="s">
        <v>28</v>
      </c>
      <c r="AN379" s="63" t="str">
        <f>IF(ISNA(VLOOKUP(D379,[1]GRE_Tabela2!$A$4:$D$112,4,0)),"-",VLOOKUP(D379,[1]GRE_Tabela2!$A$4:$D$112,4,0))</f>
        <v>-</v>
      </c>
      <c r="AO379" s="68" t="s">
        <v>20</v>
      </c>
      <c r="AP379" s="68" t="s">
        <v>26</v>
      </c>
      <c r="AQ379" s="113">
        <v>112</v>
      </c>
      <c r="AR379" s="302" t="str">
        <f>IF(ISNA(VLOOKUP(AT379,[1]FISQ!$D$2:$J$1713,7,0)),"-",VLOOKUP(AT379,[1]FISQ!$D$2:$J$1713,7,0))</f>
        <v>-</v>
      </c>
      <c r="AS379" s="302" t="str">
        <f>IF(ISNA(VLOOKUP(AT379,[1]FISQ!$D$2:$J$1713,4,0)),"-",CONCATENATE("(",VLOOKUP(AT379,[1]FISQ!$D$2:$J$1713,4,0),")"))</f>
        <v>-</v>
      </c>
      <c r="AT379" s="76" t="s">
        <v>6650</v>
      </c>
      <c r="AU379" s="9"/>
      <c r="AV379" s="9"/>
      <c r="AW379" s="9"/>
    </row>
    <row r="380" spans="1:49" s="1" customFormat="1" ht="114.75">
      <c r="A380" s="33">
        <v>376</v>
      </c>
      <c r="B380" s="33" t="str">
        <f t="shared" si="16"/>
        <v>0512_-</v>
      </c>
      <c r="C380" s="33" t="str">
        <f t="shared" si="17"/>
        <v>1.4//-</v>
      </c>
      <c r="D380" s="61">
        <v>512</v>
      </c>
      <c r="E380" s="74" t="s">
        <v>6653</v>
      </c>
      <c r="F380" s="395" t="s">
        <v>6572</v>
      </c>
      <c r="G380" s="62" t="str">
        <f>VLOOKUP(CONCATENATE(TEXT(I380,"0"),"_",TEXT(F380,"0")),[1]CodC!$A$2:$D$250,4,0)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v>
      </c>
      <c r="H380" s="395" t="s">
        <v>19</v>
      </c>
      <c r="I380" s="64">
        <v>1</v>
      </c>
      <c r="J380" s="64" t="s">
        <v>7242</v>
      </c>
      <c r="K380" s="64" t="s">
        <v>19</v>
      </c>
      <c r="L380" s="64" t="s">
        <v>19</v>
      </c>
      <c r="M380" s="64"/>
      <c r="N380" s="64" t="s">
        <v>19</v>
      </c>
      <c r="O380" s="64" t="s">
        <v>19</v>
      </c>
      <c r="P380" s="113" t="s">
        <v>22425</v>
      </c>
      <c r="Q380" s="70" t="s">
        <v>7227</v>
      </c>
      <c r="R380" s="70" t="s">
        <v>27</v>
      </c>
      <c r="S380" s="65" t="str">
        <f t="shared" si="15"/>
        <v xml:space="preserve"> SW1 </v>
      </c>
      <c r="T380" s="69" t="s">
        <v>19</v>
      </c>
      <c r="U380" s="69"/>
      <c r="V380" s="69"/>
      <c r="W380" s="69"/>
      <c r="X380" s="69"/>
      <c r="Y380" s="69"/>
      <c r="Z380" s="69"/>
      <c r="AA380" s="69"/>
      <c r="AB380" s="69"/>
      <c r="AC380" s="69"/>
      <c r="AD380" s="69"/>
      <c r="AE380" s="69"/>
      <c r="AF380" s="69"/>
      <c r="AG380" s="69"/>
      <c r="AH380" s="69"/>
      <c r="AI380" s="69"/>
      <c r="AJ380" s="69"/>
      <c r="AK380" s="69"/>
      <c r="AL380" s="69"/>
      <c r="AM380" s="75" t="s">
        <v>28</v>
      </c>
      <c r="AN380" s="63" t="str">
        <f>IF(ISNA(VLOOKUP(D380,[1]GRE_Tabela2!$A$4:$D$112,4,0)),"-",VLOOKUP(D380,[1]GRE_Tabela2!$A$4:$D$112,4,0))</f>
        <v>-</v>
      </c>
      <c r="AO380" s="68" t="s">
        <v>20</v>
      </c>
      <c r="AP380" s="68" t="s">
        <v>26</v>
      </c>
      <c r="AQ380" s="113">
        <v>114</v>
      </c>
      <c r="AR380" s="302" t="str">
        <f>IF(ISNA(VLOOKUP(AT380,[1]FISQ!$D$2:$J$1713,7,0)),"-",VLOOKUP(AT380,[1]FISQ!$D$2:$J$1713,7,0))</f>
        <v>-</v>
      </c>
      <c r="AS380" s="302" t="str">
        <f>IF(ISNA(VLOOKUP(AT380,[1]FISQ!$D$2:$J$1713,4,0)),"-",CONCATENATE("(",VLOOKUP(AT380,[1]FISQ!$D$2:$J$1713,4,0),")"))</f>
        <v>-</v>
      </c>
      <c r="AT380" s="76" t="s">
        <v>6651</v>
      </c>
      <c r="AU380" s="9"/>
      <c r="AV380" s="9"/>
      <c r="AW380" s="9"/>
    </row>
    <row r="381" spans="1:49" s="1" customFormat="1" ht="140.25">
      <c r="A381" s="33">
        <v>377</v>
      </c>
      <c r="B381" s="33" t="str">
        <f t="shared" si="16"/>
        <v>0513_-</v>
      </c>
      <c r="C381" s="33" t="str">
        <f t="shared" si="17"/>
        <v>1.4//-</v>
      </c>
      <c r="D381" s="61">
        <v>513</v>
      </c>
      <c r="E381" s="74" t="s">
        <v>6653</v>
      </c>
      <c r="F381" s="395" t="s">
        <v>6555</v>
      </c>
      <c r="G381" s="62" t="str">
        <f>VLOOKUP(CONCATENATE(TEXT(I381,"0"),"_",TEXT(F381,"0")),[1]CodC!$A$2:$D$250,4,0)</f>
        <v>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
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v>
      </c>
      <c r="H381" s="395" t="s">
        <v>19</v>
      </c>
      <c r="I381" s="64">
        <v>1</v>
      </c>
      <c r="J381" s="64" t="s">
        <v>7242</v>
      </c>
      <c r="K381" s="64" t="s">
        <v>19</v>
      </c>
      <c r="L381" s="64" t="s">
        <v>19</v>
      </c>
      <c r="M381" s="64"/>
      <c r="N381" s="64">
        <v>347</v>
      </c>
      <c r="O381" s="64">
        <v>347</v>
      </c>
      <c r="P381" s="113" t="s">
        <v>22425</v>
      </c>
      <c r="Q381" s="70" t="s">
        <v>7226</v>
      </c>
      <c r="R381" s="70" t="s">
        <v>36</v>
      </c>
      <c r="S381" s="65" t="str">
        <f t="shared" si="15"/>
        <v xml:space="preserve"> SW1 </v>
      </c>
      <c r="T381" s="69" t="s">
        <v>19</v>
      </c>
      <c r="U381" s="69"/>
      <c r="V381" s="69"/>
      <c r="W381" s="69"/>
      <c r="X381" s="69"/>
      <c r="Y381" s="69"/>
      <c r="Z381" s="69"/>
      <c r="AA381" s="69"/>
      <c r="AB381" s="69"/>
      <c r="AC381" s="69"/>
      <c r="AD381" s="69"/>
      <c r="AE381" s="69"/>
      <c r="AF381" s="69"/>
      <c r="AG381" s="69"/>
      <c r="AH381" s="69"/>
      <c r="AI381" s="69"/>
      <c r="AJ381" s="69"/>
      <c r="AK381" s="69"/>
      <c r="AL381" s="69"/>
      <c r="AM381" s="75" t="s">
        <v>28</v>
      </c>
      <c r="AN381" s="63" t="str">
        <f>IF(ISNA(VLOOKUP(D381,[1]GRE_Tabela2!$A$4:$D$112,4,0)),"-",VLOOKUP(D381,[1]GRE_Tabela2!$A$4:$D$112,4,0))</f>
        <v>-</v>
      </c>
      <c r="AO381" s="68" t="s">
        <v>20</v>
      </c>
      <c r="AP381" s="68" t="s">
        <v>26</v>
      </c>
      <c r="AQ381" s="113">
        <v>114</v>
      </c>
      <c r="AR381" s="302" t="str">
        <f>IF(ISNA(VLOOKUP(AT381,[1]FISQ!$D$2:$J$1713,7,0)),"-",VLOOKUP(AT381,[1]FISQ!$D$2:$J$1713,7,0))</f>
        <v>-</v>
      </c>
      <c r="AS381" s="302" t="str">
        <f>IF(ISNA(VLOOKUP(AT381,[1]FISQ!$D$2:$J$1713,4,0)),"-",CONCATENATE("(",VLOOKUP(AT381,[1]FISQ!$D$2:$J$1713,4,0),")"))</f>
        <v>-</v>
      </c>
      <c r="AT381" s="76" t="s">
        <v>6652</v>
      </c>
      <c r="AU381" s="9"/>
      <c r="AV381" s="9"/>
      <c r="AW381" s="9"/>
    </row>
    <row r="382" spans="1:49" ht="89.25">
      <c r="A382" s="33">
        <v>378</v>
      </c>
      <c r="B382" s="33" t="str">
        <f t="shared" si="16"/>
        <v>1001_-</v>
      </c>
      <c r="C382" s="33" t="str">
        <f t="shared" si="17"/>
        <v>2.1//-</v>
      </c>
      <c r="D382" s="61">
        <v>1001</v>
      </c>
      <c r="E382" s="67" t="s">
        <v>610</v>
      </c>
      <c r="F382" s="395" t="s">
        <v>7245</v>
      </c>
      <c r="G382" s="62" t="str">
        <f>VLOOKUP(CONCATENATE(TEXT(I382,"0"),"_",TEXT(F382,"0")),[1]CodC!$A$2:$D$250,4,0)</f>
        <v>Gás dissolvido, inflamável</v>
      </c>
      <c r="H382" s="395" t="s">
        <v>5101</v>
      </c>
      <c r="I382" s="68">
        <v>2</v>
      </c>
      <c r="J382" s="68" t="s">
        <v>659</v>
      </c>
      <c r="K382" s="64" t="s">
        <v>19</v>
      </c>
      <c r="L382" s="64" t="s">
        <v>19</v>
      </c>
      <c r="M382" s="64"/>
      <c r="N382" s="64">
        <v>662</v>
      </c>
      <c r="O382" s="64" t="s">
        <v>19</v>
      </c>
      <c r="P382" s="113" t="s">
        <v>22423</v>
      </c>
      <c r="Q382" s="70" t="s">
        <v>627</v>
      </c>
      <c r="R382" s="70" t="s">
        <v>614</v>
      </c>
      <c r="S382" s="65" t="str">
        <f t="shared" si="15"/>
        <v xml:space="preserve">SW1 SW2 </v>
      </c>
      <c r="T382" s="68" t="s">
        <v>615</v>
      </c>
      <c r="U382" s="68"/>
      <c r="V382" s="68"/>
      <c r="W382" s="68"/>
      <c r="X382" s="68"/>
      <c r="Y382" s="68"/>
      <c r="Z382" s="68"/>
      <c r="AA382" s="68"/>
      <c r="AB382" s="68"/>
      <c r="AC382" s="68"/>
      <c r="AD382" s="68"/>
      <c r="AE382" s="68"/>
      <c r="AF382" s="68"/>
      <c r="AG382" s="68"/>
      <c r="AH382" s="68"/>
      <c r="AI382" s="68"/>
      <c r="AJ382" s="68"/>
      <c r="AK382" s="68"/>
      <c r="AL382" s="68"/>
      <c r="AM382" s="70" t="s">
        <v>616</v>
      </c>
      <c r="AN382" s="63" t="str">
        <f>IF(ISNA(VLOOKUP(D382,[1]GRE_Tabela2!$A$4:$D$112,4,0)),"-",VLOOKUP(D382,[1]GRE_Tabela2!$A$4:$D$112,4,0))</f>
        <v>-</v>
      </c>
      <c r="AO382" s="41" t="s">
        <v>612</v>
      </c>
      <c r="AP382" s="41" t="s">
        <v>613</v>
      </c>
      <c r="AQ382" s="113">
        <v>116</v>
      </c>
      <c r="AR382" s="302" t="str">
        <f>IF(ISNA(VLOOKUP(AT382,[1]FISQ!$D$2:$J$1713,7,0)),"-",VLOOKUP(AT382,[1]FISQ!$D$2:$J$1713,7,0))</f>
        <v>0089 </v>
      </c>
      <c r="AS382" s="302" t="str">
        <f>IF(ISNA(VLOOKUP(AT382,[1]FISQ!$D$2:$J$1713,4,0)),"-",CONCATENATE("(",VLOOKUP(AT382,[1]FISQ!$D$2:$J$1713,4,0),")"))</f>
        <v>(1)</v>
      </c>
      <c r="AT382" s="71" t="s">
        <v>617</v>
      </c>
      <c r="AU382" s="38"/>
      <c r="AV382" s="38"/>
      <c r="AW382" s="38"/>
    </row>
    <row r="383" spans="1:49" ht="51">
      <c r="A383" s="33">
        <v>379</v>
      </c>
      <c r="B383" s="33" t="str">
        <f t="shared" si="16"/>
        <v>1002_-</v>
      </c>
      <c r="C383" s="33" t="str">
        <f t="shared" si="17"/>
        <v>2.2//-</v>
      </c>
      <c r="D383" s="61">
        <v>1002</v>
      </c>
      <c r="E383" s="67" t="s">
        <v>618</v>
      </c>
      <c r="F383" s="395" t="s">
        <v>7247</v>
      </c>
      <c r="G383" s="62" t="str">
        <f>VLOOKUP(CONCATENATE(TEXT(I383,"0"),"_",TEXT(F383,"0")),[1]CodC!$A$2:$D$250,4,0)</f>
        <v>Gás comprimido, asfixiante</v>
      </c>
      <c r="H383" s="395" t="s">
        <v>7248</v>
      </c>
      <c r="I383" s="68">
        <v>2</v>
      </c>
      <c r="J383" s="68" t="s">
        <v>6550</v>
      </c>
      <c r="K383" s="69" t="s">
        <v>19</v>
      </c>
      <c r="L383" s="64" t="s">
        <v>19</v>
      </c>
      <c r="M383" s="64"/>
      <c r="N383" s="64" t="s">
        <v>24422</v>
      </c>
      <c r="O383" s="64">
        <v>392</v>
      </c>
      <c r="P383" s="113" t="s">
        <v>22425</v>
      </c>
      <c r="Q383" s="70" t="s">
        <v>621</v>
      </c>
      <c r="R383" s="70" t="s">
        <v>621</v>
      </c>
      <c r="S383" s="65" t="str">
        <f t="shared" si="15"/>
        <v/>
      </c>
      <c r="T383" s="69" t="s">
        <v>19</v>
      </c>
      <c r="U383" s="69"/>
      <c r="V383" s="69"/>
      <c r="W383" s="69"/>
      <c r="X383" s="69"/>
      <c r="Y383" s="69"/>
      <c r="Z383" s="69"/>
      <c r="AA383" s="69"/>
      <c r="AB383" s="69"/>
      <c r="AC383" s="69"/>
      <c r="AD383" s="69"/>
      <c r="AE383" s="69"/>
      <c r="AF383" s="69"/>
      <c r="AG383" s="69"/>
      <c r="AH383" s="69"/>
      <c r="AI383" s="69"/>
      <c r="AJ383" s="69"/>
      <c r="AK383" s="69"/>
      <c r="AL383" s="69"/>
      <c r="AM383" s="70" t="s">
        <v>622</v>
      </c>
      <c r="AN383" s="63" t="str">
        <f>IF(ISNA(VLOOKUP(D383,[1]GRE_Tabela2!$A$4:$D$112,4,0)),"-",VLOOKUP(D383,[1]GRE_Tabela2!$A$4:$D$112,4,0))</f>
        <v>-</v>
      </c>
      <c r="AO383" s="68" t="s">
        <v>619</v>
      </c>
      <c r="AP383" s="68" t="s">
        <v>620</v>
      </c>
      <c r="AQ383" s="113">
        <v>122</v>
      </c>
      <c r="AR383" s="302" t="str">
        <f>IF(ISNA(VLOOKUP(AT383,[1]FISQ!$D$2:$J$1713,7,0)),"-",VLOOKUP(AT383,[1]FISQ!$D$2:$J$1713,7,0))</f>
        <v>-</v>
      </c>
      <c r="AS383" s="302" t="str">
        <f>IF(ISNA(VLOOKUP(AT383,[1]FISQ!$D$2:$J$1713,4,0)),"-",CONCATENATE("(",VLOOKUP(AT383,[1]FISQ!$D$2:$J$1713,4,0),")"))</f>
        <v>-</v>
      </c>
      <c r="AT383" s="71" t="s">
        <v>623</v>
      </c>
      <c r="AU383" s="38"/>
      <c r="AV383" s="38"/>
      <c r="AW383" s="38"/>
    </row>
    <row r="384" spans="1:49" ht="38.25">
      <c r="A384" s="33">
        <v>380</v>
      </c>
      <c r="B384" s="33" t="str">
        <f t="shared" si="16"/>
        <v>1003_-</v>
      </c>
      <c r="C384" s="33" t="str">
        <f t="shared" si="17"/>
        <v>2.2//5.1</v>
      </c>
      <c r="D384" s="61">
        <v>1003</v>
      </c>
      <c r="E384" s="67" t="s">
        <v>624</v>
      </c>
      <c r="F384" s="395" t="s">
        <v>7249</v>
      </c>
      <c r="G384" s="62" t="str">
        <f>VLOOKUP(CONCATENATE(TEXT(I384,"0"),"_",TEXT(F384,"0")),[1]CodC!$A$2:$D$250,4,0)</f>
        <v>Gás liquefeito refrigerado, comburente</v>
      </c>
      <c r="H384" s="395" t="s">
        <v>727</v>
      </c>
      <c r="I384" s="68">
        <v>2</v>
      </c>
      <c r="J384" s="68" t="s">
        <v>6550</v>
      </c>
      <c r="K384" s="68" t="s">
        <v>625</v>
      </c>
      <c r="L384" s="64" t="s">
        <v>19</v>
      </c>
      <c r="M384" s="64"/>
      <c r="N384" s="64" t="s">
        <v>19</v>
      </c>
      <c r="O384" s="64" t="s">
        <v>19</v>
      </c>
      <c r="P384" s="113" t="s">
        <v>22423</v>
      </c>
      <c r="Q384" s="70" t="s">
        <v>627</v>
      </c>
      <c r="R384" s="70" t="s">
        <v>627</v>
      </c>
      <c r="S384" s="65" t="str">
        <f t="shared" si="15"/>
        <v/>
      </c>
      <c r="T384" s="69" t="s">
        <v>19</v>
      </c>
      <c r="U384" s="69"/>
      <c r="V384" s="69"/>
      <c r="W384" s="69"/>
      <c r="X384" s="69"/>
      <c r="Y384" s="69"/>
      <c r="Z384" s="69"/>
      <c r="AA384" s="69"/>
      <c r="AB384" s="69"/>
      <c r="AC384" s="69"/>
      <c r="AD384" s="69"/>
      <c r="AE384" s="69"/>
      <c r="AF384" s="69"/>
      <c r="AG384" s="69"/>
      <c r="AH384" s="69"/>
      <c r="AI384" s="69"/>
      <c r="AJ384" s="69"/>
      <c r="AK384" s="69"/>
      <c r="AL384" s="69"/>
      <c r="AM384" s="70" t="s">
        <v>628</v>
      </c>
      <c r="AN384" s="63" t="str">
        <f>IF(ISNA(VLOOKUP(D384,[1]GRE_Tabela2!$A$4:$D$112,4,0)),"-",VLOOKUP(D384,[1]GRE_Tabela2!$A$4:$D$112,4,0))</f>
        <v>-</v>
      </c>
      <c r="AO384" s="41" t="s">
        <v>619</v>
      </c>
      <c r="AP384" s="68" t="s">
        <v>626</v>
      </c>
      <c r="AQ384" s="113">
        <v>122</v>
      </c>
      <c r="AR384" s="302" t="str">
        <f>IF(ISNA(VLOOKUP(AT384,[1]FISQ!$D$2:$J$1713,7,0)),"-",VLOOKUP(AT384,[1]FISQ!$D$2:$J$1713,7,0))</f>
        <v>-</v>
      </c>
      <c r="AS384" s="302" t="str">
        <f>IF(ISNA(VLOOKUP(AT384,[1]FISQ!$D$2:$J$1713,4,0)),"-",CONCATENATE("(",VLOOKUP(AT384,[1]FISQ!$D$2:$J$1713,4,0),")"))</f>
        <v>-</v>
      </c>
      <c r="AT384" s="71" t="s">
        <v>629</v>
      </c>
      <c r="AU384" s="38"/>
      <c r="AV384" s="38"/>
      <c r="AW384" s="38"/>
    </row>
    <row r="385" spans="1:49" ht="76.5">
      <c r="A385" s="33">
        <v>381</v>
      </c>
      <c r="B385" s="33" t="str">
        <f t="shared" si="16"/>
        <v>1005_-</v>
      </c>
      <c r="C385" s="33" t="str">
        <f t="shared" si="17"/>
        <v>2.3//8</v>
      </c>
      <c r="D385" s="61">
        <v>1005</v>
      </c>
      <c r="E385" s="67" t="s">
        <v>630</v>
      </c>
      <c r="F385" s="395" t="s">
        <v>7250</v>
      </c>
      <c r="G385" s="62" t="str">
        <f>VLOOKUP(CONCATENATE(TEXT(I385,"0"),"_",TEXT(F385,"0")),[1]CodC!$A$2:$D$250,4,0)</f>
        <v>Gás liquefeito, tóxico, corrosivo</v>
      </c>
      <c r="H385" s="395" t="s">
        <v>7251</v>
      </c>
      <c r="I385" s="68">
        <v>2</v>
      </c>
      <c r="J385" s="68" t="s">
        <v>5719</v>
      </c>
      <c r="K385" s="77">
        <v>8</v>
      </c>
      <c r="L385" s="64" t="s">
        <v>19</v>
      </c>
      <c r="M385" s="64" t="s">
        <v>1313</v>
      </c>
      <c r="N385" s="64" t="s">
        <v>24423</v>
      </c>
      <c r="O385" s="64" t="s">
        <v>6659</v>
      </c>
      <c r="P385" s="113" t="s">
        <v>22423</v>
      </c>
      <c r="Q385" s="70" t="s">
        <v>7229</v>
      </c>
      <c r="R385" s="70" t="s">
        <v>633</v>
      </c>
      <c r="S385" s="65" t="str">
        <f t="shared" si="15"/>
        <v xml:space="preserve"> SW2 </v>
      </c>
      <c r="T385" s="68" t="s">
        <v>7164</v>
      </c>
      <c r="U385" s="68"/>
      <c r="V385" s="68"/>
      <c r="W385" s="68"/>
      <c r="X385" s="68"/>
      <c r="Y385" s="68"/>
      <c r="Z385" s="68"/>
      <c r="AA385" s="68"/>
      <c r="AB385" s="68"/>
      <c r="AC385" s="68"/>
      <c r="AD385" s="68"/>
      <c r="AE385" s="68"/>
      <c r="AF385" s="68"/>
      <c r="AG385" s="68"/>
      <c r="AH385" s="68"/>
      <c r="AI385" s="68"/>
      <c r="AJ385" s="68"/>
      <c r="AK385" s="68"/>
      <c r="AL385" s="68" t="s">
        <v>7163</v>
      </c>
      <c r="AM385" s="70" t="s">
        <v>634</v>
      </c>
      <c r="AN385" s="63" t="str">
        <f>IF(ISNA(VLOOKUP(D385,[1]GRE_Tabela2!$A$4:$D$112,4,0)),"-",VLOOKUP(D385,[1]GRE_Tabela2!$A$4:$D$112,4,0))</f>
        <v>-</v>
      </c>
      <c r="AO385" s="68" t="s">
        <v>619</v>
      </c>
      <c r="AP385" s="68" t="s">
        <v>613</v>
      </c>
      <c r="AQ385" s="113">
        <v>125</v>
      </c>
      <c r="AR385" s="302" t="str">
        <f>IF(ISNA(VLOOKUP(AT385,[1]FISQ!$D$2:$J$1713,7,0)),"-",VLOOKUP(AT385,[1]FISQ!$D$2:$J$1713,7,0))</f>
        <v>0414 </v>
      </c>
      <c r="AS385" s="302" t="str">
        <f>IF(ISNA(VLOOKUP(AT385,[1]FISQ!$D$2:$J$1713,4,0)),"-",CONCATENATE("(",VLOOKUP(AT385,[1]FISQ!$D$2:$J$1713,4,0),")"))</f>
        <v>(1)</v>
      </c>
      <c r="AT385" s="71" t="s">
        <v>635</v>
      </c>
      <c r="AU385" s="38" t="s">
        <v>6537</v>
      </c>
      <c r="AV385" s="30"/>
      <c r="AW385" s="38"/>
    </row>
    <row r="386" spans="1:49" ht="51">
      <c r="A386" s="33">
        <v>382</v>
      </c>
      <c r="B386" s="33" t="str">
        <f t="shared" si="16"/>
        <v>1006_-</v>
      </c>
      <c r="C386" s="33" t="str">
        <f t="shared" si="17"/>
        <v>2.2//-</v>
      </c>
      <c r="D386" s="61">
        <v>1006</v>
      </c>
      <c r="E386" s="67" t="s">
        <v>636</v>
      </c>
      <c r="F386" s="395" t="s">
        <v>7247</v>
      </c>
      <c r="G386" s="62" t="str">
        <f>VLOOKUP(CONCATENATE(TEXT(I386,"0"),"_",TEXT(F386,"0")),[1]CodC!$A$2:$D$250,4,0)</f>
        <v>Gás comprimido, asfixiante</v>
      </c>
      <c r="H386" s="395" t="s">
        <v>7248</v>
      </c>
      <c r="I386" s="68">
        <v>2</v>
      </c>
      <c r="J386" s="68" t="s">
        <v>6550</v>
      </c>
      <c r="K386" s="69" t="s">
        <v>19</v>
      </c>
      <c r="L386" s="64" t="s">
        <v>19</v>
      </c>
      <c r="M386" s="64"/>
      <c r="N386" s="64" t="s">
        <v>24424</v>
      </c>
      <c r="O386" s="64" t="s">
        <v>6657</v>
      </c>
      <c r="P386" s="113" t="s">
        <v>22425</v>
      </c>
      <c r="Q386" s="70" t="s">
        <v>621</v>
      </c>
      <c r="R386" s="70" t="s">
        <v>621</v>
      </c>
      <c r="S386" s="65" t="str">
        <f t="shared" si="15"/>
        <v/>
      </c>
      <c r="T386" s="69" t="s">
        <v>19</v>
      </c>
      <c r="U386" s="69"/>
      <c r="V386" s="69"/>
      <c r="W386" s="69"/>
      <c r="X386" s="69"/>
      <c r="Y386" s="69"/>
      <c r="Z386" s="69"/>
      <c r="AA386" s="69"/>
      <c r="AB386" s="69"/>
      <c r="AC386" s="69"/>
      <c r="AD386" s="69"/>
      <c r="AE386" s="69"/>
      <c r="AF386" s="69"/>
      <c r="AG386" s="69"/>
      <c r="AH386" s="69"/>
      <c r="AI386" s="69"/>
      <c r="AJ386" s="69"/>
      <c r="AK386" s="69"/>
      <c r="AL386" s="69"/>
      <c r="AM386" s="70" t="s">
        <v>637</v>
      </c>
      <c r="AN386" s="63" t="str">
        <f>IF(ISNA(VLOOKUP(D386,[1]GRE_Tabela2!$A$4:$D$112,4,0)),"-",VLOOKUP(D386,[1]GRE_Tabela2!$A$4:$D$112,4,0))</f>
        <v>-</v>
      </c>
      <c r="AO386" s="68" t="s">
        <v>619</v>
      </c>
      <c r="AP386" s="68" t="s">
        <v>620</v>
      </c>
      <c r="AQ386" s="113">
        <v>120</v>
      </c>
      <c r="AR386" s="302" t="str">
        <f>IF(ISNA(VLOOKUP(AT386,[1]FISQ!$D$2:$J$1713,7,0)),"-",VLOOKUP(AT386,[1]FISQ!$D$2:$J$1713,7,0))</f>
        <v>-</v>
      </c>
      <c r="AS386" s="302" t="str">
        <f>IF(ISNA(VLOOKUP(AT386,[1]FISQ!$D$2:$J$1713,4,0)),"-",CONCATENATE("(",VLOOKUP(AT386,[1]FISQ!$D$2:$J$1713,4,0),")"))</f>
        <v>-</v>
      </c>
      <c r="AT386" s="71" t="s">
        <v>638</v>
      </c>
      <c r="AU386" s="38"/>
      <c r="AV386" s="38"/>
      <c r="AW386" s="38"/>
    </row>
    <row r="387" spans="1:49" ht="89.25">
      <c r="A387" s="33">
        <v>383</v>
      </c>
      <c r="B387" s="33" t="str">
        <f t="shared" si="16"/>
        <v>1008_-</v>
      </c>
      <c r="C387" s="33" t="str">
        <f t="shared" si="17"/>
        <v>2.3//8</v>
      </c>
      <c r="D387" s="61">
        <v>1008</v>
      </c>
      <c r="E387" s="67" t="s">
        <v>639</v>
      </c>
      <c r="F387" s="395" t="s">
        <v>7250</v>
      </c>
      <c r="G387" s="62" t="str">
        <f>VLOOKUP(CONCATENATE(TEXT(I387,"0"),"_",TEXT(F387,"0")),[1]CodC!$A$2:$D$250,4,0)</f>
        <v>Gás liquefeito, tóxico, corrosivo</v>
      </c>
      <c r="H387" s="395" t="s">
        <v>7251</v>
      </c>
      <c r="I387" s="68">
        <v>2</v>
      </c>
      <c r="J387" s="68" t="s">
        <v>5719</v>
      </c>
      <c r="K387" s="68" t="s">
        <v>631</v>
      </c>
      <c r="L387" s="64" t="s">
        <v>19</v>
      </c>
      <c r="M387" s="64"/>
      <c r="N387" s="64">
        <v>373</v>
      </c>
      <c r="O387" s="64" t="s">
        <v>6660</v>
      </c>
      <c r="P387" s="113" t="s">
        <v>22423</v>
      </c>
      <c r="Q387" s="70" t="s">
        <v>7229</v>
      </c>
      <c r="R387" s="70" t="s">
        <v>633</v>
      </c>
      <c r="S387" s="65" t="str">
        <f t="shared" si="15"/>
        <v xml:space="preserve"> SW2 </v>
      </c>
      <c r="T387" s="69" t="s">
        <v>19</v>
      </c>
      <c r="U387" s="69"/>
      <c r="V387" s="69"/>
      <c r="W387" s="69"/>
      <c r="X387" s="69"/>
      <c r="Y387" s="69"/>
      <c r="Z387" s="69"/>
      <c r="AA387" s="69"/>
      <c r="AB387" s="69"/>
      <c r="AC387" s="69"/>
      <c r="AD387" s="69"/>
      <c r="AE387" s="69"/>
      <c r="AF387" s="69"/>
      <c r="AG387" s="69"/>
      <c r="AH387" s="69"/>
      <c r="AI387" s="69"/>
      <c r="AJ387" s="69"/>
      <c r="AK387" s="69"/>
      <c r="AL387" s="69"/>
      <c r="AM387" s="70" t="s">
        <v>640</v>
      </c>
      <c r="AN387" s="63" t="str">
        <f>IF(ISNA(VLOOKUP(D387,[1]GRE_Tabela2!$A$4:$D$112,4,0)),"-",VLOOKUP(D387,[1]GRE_Tabela2!$A$4:$D$112,4,0))</f>
        <v>-</v>
      </c>
      <c r="AO387" s="68" t="s">
        <v>619</v>
      </c>
      <c r="AP387" s="68" t="s">
        <v>613</v>
      </c>
      <c r="AQ387" s="113">
        <v>125</v>
      </c>
      <c r="AR387" s="302" t="str">
        <f>IF(ISNA(VLOOKUP(AT387,[1]FISQ!$D$2:$J$1713,7,0)),"-",VLOOKUP(AT387,[1]FISQ!$D$2:$J$1713,7,0))</f>
        <v>0231 </v>
      </c>
      <c r="AS387" s="302" t="str">
        <f>IF(ISNA(VLOOKUP(AT387,[1]FISQ!$D$2:$J$1713,4,0)),"-",CONCATENATE("(",VLOOKUP(AT387,[1]FISQ!$D$2:$J$1713,4,0),")"))</f>
        <v>(1)</v>
      </c>
      <c r="AT387" s="71" t="s">
        <v>641</v>
      </c>
      <c r="AU387" s="38"/>
      <c r="AV387" s="30"/>
      <c r="AW387" s="38"/>
    </row>
    <row r="388" spans="1:49" ht="25.5">
      <c r="A388" s="33">
        <v>384</v>
      </c>
      <c r="B388" s="33" t="str">
        <f t="shared" si="16"/>
        <v>1009_-</v>
      </c>
      <c r="C388" s="33" t="str">
        <f t="shared" si="17"/>
        <v>2.2//-</v>
      </c>
      <c r="D388" s="61">
        <v>1009</v>
      </c>
      <c r="E388" s="67" t="s">
        <v>642</v>
      </c>
      <c r="F388" s="395" t="s">
        <v>7252</v>
      </c>
      <c r="G388" s="62" t="str">
        <f>VLOOKUP(CONCATENATE(TEXT(I388,"0"),"_",TEXT(F388,"0")),[1]CodC!$A$2:$D$250,4,0)</f>
        <v>Gás liquefeito, asfixiante</v>
      </c>
      <c r="H388" s="395" t="s">
        <v>7248</v>
      </c>
      <c r="I388" s="68">
        <v>2</v>
      </c>
      <c r="J388" s="68" t="s">
        <v>6550</v>
      </c>
      <c r="K388" s="69" t="s">
        <v>19</v>
      </c>
      <c r="L388" s="64" t="s">
        <v>19</v>
      </c>
      <c r="M388" s="64"/>
      <c r="N388" s="64">
        <v>662</v>
      </c>
      <c r="O388" s="64" t="s">
        <v>19</v>
      </c>
      <c r="P388" s="113" t="s">
        <v>22425</v>
      </c>
      <c r="Q388" s="70" t="s">
        <v>621</v>
      </c>
      <c r="R388" s="70" t="s">
        <v>621</v>
      </c>
      <c r="S388" s="65" t="str">
        <f t="shared" si="15"/>
        <v/>
      </c>
      <c r="T388" s="69" t="s">
        <v>19</v>
      </c>
      <c r="U388" s="69"/>
      <c r="V388" s="69"/>
      <c r="W388" s="69"/>
      <c r="X388" s="69"/>
      <c r="Y388" s="69"/>
      <c r="Z388" s="69"/>
      <c r="AA388" s="69"/>
      <c r="AB388" s="69"/>
      <c r="AC388" s="69"/>
      <c r="AD388" s="69"/>
      <c r="AE388" s="69"/>
      <c r="AF388" s="69"/>
      <c r="AG388" s="69"/>
      <c r="AH388" s="69"/>
      <c r="AI388" s="69"/>
      <c r="AJ388" s="69"/>
      <c r="AK388" s="69"/>
      <c r="AL388" s="69"/>
      <c r="AM388" s="70" t="s">
        <v>643</v>
      </c>
      <c r="AN388" s="63" t="str">
        <f>IF(ISNA(VLOOKUP(D388,[1]GRE_Tabela2!$A$4:$D$112,4,0)),"-",VLOOKUP(D388,[1]GRE_Tabela2!$A$4:$D$112,4,0))</f>
        <v>-</v>
      </c>
      <c r="AO388" s="68" t="s">
        <v>619</v>
      </c>
      <c r="AP388" s="68" t="s">
        <v>620</v>
      </c>
      <c r="AQ388" s="113">
        <v>126</v>
      </c>
      <c r="AR388" s="302" t="str">
        <f>IF(ISNA(VLOOKUP(AT388,[1]FISQ!$D$2:$J$1713,7,0)),"-",VLOOKUP(AT388,[1]FISQ!$D$2:$J$1713,7,0))</f>
        <v>0837 </v>
      </c>
      <c r="AS388" s="302" t="str">
        <f>IF(ISNA(VLOOKUP(AT388,[1]FISQ!$D$2:$J$1713,4,0)),"-",CONCATENATE("(",VLOOKUP(AT388,[1]FISQ!$D$2:$J$1713,4,0),")"))</f>
        <v>(1)</v>
      </c>
      <c r="AT388" s="71" t="s">
        <v>644</v>
      </c>
      <c r="AU388" s="38"/>
      <c r="AV388" s="38"/>
      <c r="AW388" s="38"/>
    </row>
    <row r="389" spans="1:49" ht="51">
      <c r="A389" s="33">
        <v>385</v>
      </c>
      <c r="B389" s="33" t="str">
        <f t="shared" si="16"/>
        <v>1010_-</v>
      </c>
      <c r="C389" s="33" t="str">
        <f t="shared" si="17"/>
        <v>2.1//-</v>
      </c>
      <c r="D389" s="61">
        <v>1010</v>
      </c>
      <c r="E389" s="72" t="s">
        <v>6658</v>
      </c>
      <c r="F389" s="395" t="s">
        <v>7253</v>
      </c>
      <c r="G389" s="62" t="str">
        <f>VLOOKUP(CONCATENATE(TEXT(I389,"0"),"_",TEXT(F389,"0")),[1]CodC!$A$2:$D$250,4,0)</f>
        <v>Gás liquefeito, inflamável</v>
      </c>
      <c r="H389" s="395" t="s">
        <v>5101</v>
      </c>
      <c r="I389" s="68">
        <v>2</v>
      </c>
      <c r="J389" s="68" t="s">
        <v>659</v>
      </c>
      <c r="K389" s="69" t="s">
        <v>19</v>
      </c>
      <c r="L389" s="64" t="s">
        <v>19</v>
      </c>
      <c r="M389" s="64"/>
      <c r="N389" s="64" t="s">
        <v>24425</v>
      </c>
      <c r="O389" s="64">
        <v>386</v>
      </c>
      <c r="P389" s="113" t="s">
        <v>22423</v>
      </c>
      <c r="Q389" s="70" t="s">
        <v>861</v>
      </c>
      <c r="R389" s="70" t="s">
        <v>3067</v>
      </c>
      <c r="S389" s="65" t="str">
        <f t="shared" ref="S389:S452" si="18">RIGHT(R389,LEN(R389)-LEN(Q389))</f>
        <v xml:space="preserve">SW1 SW2 </v>
      </c>
      <c r="T389" s="69" t="s">
        <v>19</v>
      </c>
      <c r="U389" s="69"/>
      <c r="V389" s="69"/>
      <c r="W389" s="69"/>
      <c r="X389" s="69"/>
      <c r="Y389" s="69"/>
      <c r="Z389" s="69"/>
      <c r="AA389" s="69"/>
      <c r="AB389" s="69"/>
      <c r="AC389" s="69"/>
      <c r="AD389" s="69"/>
      <c r="AE389" s="69"/>
      <c r="AF389" s="69"/>
      <c r="AG389" s="69"/>
      <c r="AH389" s="69"/>
      <c r="AI389" s="69"/>
      <c r="AJ389" s="69"/>
      <c r="AK389" s="69"/>
      <c r="AL389" s="69"/>
      <c r="AM389" s="70" t="s">
        <v>646</v>
      </c>
      <c r="AN389" s="63" t="str">
        <f>IF(ISNA(VLOOKUP(D389,[1]GRE_Tabela2!$A$4:$D$112,4,0)),"-",VLOOKUP(D389,[1]GRE_Tabela2!$A$4:$D$112,4,0))</f>
        <v>-</v>
      </c>
      <c r="AO389" s="68" t="s">
        <v>612</v>
      </c>
      <c r="AP389" s="68" t="s">
        <v>613</v>
      </c>
      <c r="AQ389" s="113" t="s">
        <v>16588</v>
      </c>
      <c r="AR389" s="302" t="str">
        <f>IF(ISNA(VLOOKUP(AT389,[1]FISQ!$D$2:$J$1713,7,0)),"-",VLOOKUP(AT389,[1]FISQ!$D$2:$J$1713,7,0))</f>
        <v>0017 </v>
      </c>
      <c r="AS389" s="302" t="str">
        <f>IF(ISNA(VLOOKUP(AT389,[1]FISQ!$D$2:$J$1713,4,0)),"-",CONCATENATE("(",VLOOKUP(AT389,[1]FISQ!$D$2:$J$1713,4,0),")"))</f>
        <v>(1)</v>
      </c>
      <c r="AT389" s="71" t="s">
        <v>647</v>
      </c>
      <c r="AU389" s="38"/>
      <c r="AV389" s="38"/>
      <c r="AW389" s="38"/>
    </row>
    <row r="390" spans="1:49" ht="63.75">
      <c r="A390" s="33">
        <v>386</v>
      </c>
      <c r="B390" s="33" t="str">
        <f t="shared" ref="B390:B453" si="19">CONCATENATE(TEXT(D390,"0000"),"_",TEXT(L390,"0"))</f>
        <v>1011_-</v>
      </c>
      <c r="C390" s="33" t="str">
        <f t="shared" ref="C390:C453" si="20">CONCATENATE(TEXT(J390,"0"),"//",TEXT(K390,"0"))</f>
        <v>2.1//-</v>
      </c>
      <c r="D390" s="61">
        <v>1011</v>
      </c>
      <c r="E390" s="67" t="s">
        <v>648</v>
      </c>
      <c r="F390" s="395" t="s">
        <v>7253</v>
      </c>
      <c r="G390" s="62" t="str">
        <f>VLOOKUP(CONCATENATE(TEXT(I390,"0"),"_",TEXT(F390,"0")),[1]CodC!$A$2:$D$250,4,0)</f>
        <v>Gás liquefeito, inflamável</v>
      </c>
      <c r="H390" s="395" t="s">
        <v>632</v>
      </c>
      <c r="I390" s="68">
        <v>2</v>
      </c>
      <c r="J390" s="68" t="s">
        <v>659</v>
      </c>
      <c r="K390" s="69" t="s">
        <v>19</v>
      </c>
      <c r="L390" s="64" t="s">
        <v>19</v>
      </c>
      <c r="M390" s="64"/>
      <c r="N390" s="64" t="s">
        <v>24426</v>
      </c>
      <c r="O390" s="64">
        <v>392</v>
      </c>
      <c r="P390" s="113" t="s">
        <v>22423</v>
      </c>
      <c r="Q390" s="70" t="s">
        <v>5991</v>
      </c>
      <c r="R390" s="70" t="s">
        <v>649</v>
      </c>
      <c r="S390" s="65" t="str">
        <f t="shared" si="18"/>
        <v xml:space="preserve"> SW2 </v>
      </c>
      <c r="T390" s="69" t="s">
        <v>19</v>
      </c>
      <c r="U390" s="69"/>
      <c r="V390" s="69"/>
      <c r="W390" s="69"/>
      <c r="X390" s="69"/>
      <c r="Y390" s="69"/>
      <c r="Z390" s="69"/>
      <c r="AA390" s="69"/>
      <c r="AB390" s="69"/>
      <c r="AC390" s="69"/>
      <c r="AD390" s="69"/>
      <c r="AE390" s="69"/>
      <c r="AF390" s="69"/>
      <c r="AG390" s="69"/>
      <c r="AH390" s="69"/>
      <c r="AI390" s="69"/>
      <c r="AJ390" s="69"/>
      <c r="AK390" s="69"/>
      <c r="AL390" s="69"/>
      <c r="AM390" s="70" t="s">
        <v>650</v>
      </c>
      <c r="AN390" s="63" t="str">
        <f>IF(ISNA(VLOOKUP(D390,[1]GRE_Tabela2!$A$4:$D$112,4,0)),"-",VLOOKUP(D390,[1]GRE_Tabela2!$A$4:$D$112,4,0))</f>
        <v>-</v>
      </c>
      <c r="AO390" s="68" t="s">
        <v>612</v>
      </c>
      <c r="AP390" s="68" t="s">
        <v>613</v>
      </c>
      <c r="AQ390" s="113">
        <v>115</v>
      </c>
      <c r="AR390" s="302" t="str">
        <f>IF(ISNA(VLOOKUP(AT390,[1]FISQ!$D$2:$J$1713,7,0)),"-",VLOOKUP(AT390,[1]FISQ!$D$2:$J$1713,7,0))</f>
        <v>0232 </v>
      </c>
      <c r="AS390" s="302" t="str">
        <f>IF(ISNA(VLOOKUP(AT390,[1]FISQ!$D$2:$J$1713,4,0)),"-",CONCATENATE("(",VLOOKUP(AT390,[1]FISQ!$D$2:$J$1713,4,0),")"))</f>
        <v>(1)</v>
      </c>
      <c r="AT390" s="71" t="s">
        <v>651</v>
      </c>
      <c r="AU390" s="38"/>
      <c r="AV390" s="38"/>
      <c r="AW390" s="38"/>
    </row>
    <row r="391" spans="1:49" ht="25.5">
      <c r="A391" s="33">
        <v>387</v>
      </c>
      <c r="B391" s="33" t="str">
        <f t="shared" si="19"/>
        <v>1012_-</v>
      </c>
      <c r="C391" s="33" t="str">
        <f t="shared" si="20"/>
        <v>2.1//-</v>
      </c>
      <c r="D391" s="61">
        <v>1012</v>
      </c>
      <c r="E391" s="67" t="s">
        <v>652</v>
      </c>
      <c r="F391" s="395" t="s">
        <v>7253</v>
      </c>
      <c r="G391" s="62" t="str">
        <f>VLOOKUP(CONCATENATE(TEXT(I391,"0"),"_",TEXT(F391,"0")),[1]CodC!$A$2:$D$250,4,0)</f>
        <v>Gás liquefeito, inflamável</v>
      </c>
      <c r="H391" s="395" t="s">
        <v>632</v>
      </c>
      <c r="I391" s="68">
        <v>2</v>
      </c>
      <c r="J391" s="68" t="s">
        <v>659</v>
      </c>
      <c r="K391" s="69" t="s">
        <v>19</v>
      </c>
      <c r="L391" s="64" t="s">
        <v>19</v>
      </c>
      <c r="M391" s="64"/>
      <c r="N391" s="64" t="s">
        <v>24427</v>
      </c>
      <c r="O391" s="64" t="s">
        <v>19</v>
      </c>
      <c r="P391" s="113" t="s">
        <v>22423</v>
      </c>
      <c r="Q391" s="70" t="s">
        <v>5991</v>
      </c>
      <c r="R391" s="70" t="s">
        <v>649</v>
      </c>
      <c r="S391" s="65" t="str">
        <f t="shared" si="18"/>
        <v xml:space="preserve"> SW2 </v>
      </c>
      <c r="T391" s="69" t="s">
        <v>19</v>
      </c>
      <c r="U391" s="69"/>
      <c r="V391" s="69"/>
      <c r="W391" s="69"/>
      <c r="X391" s="69"/>
      <c r="Y391" s="69"/>
      <c r="Z391" s="69"/>
      <c r="AA391" s="69"/>
      <c r="AB391" s="69"/>
      <c r="AC391" s="69"/>
      <c r="AD391" s="69"/>
      <c r="AE391" s="69"/>
      <c r="AF391" s="69"/>
      <c r="AG391" s="69"/>
      <c r="AH391" s="69"/>
      <c r="AI391" s="69"/>
      <c r="AJ391" s="69"/>
      <c r="AK391" s="69"/>
      <c r="AL391" s="69"/>
      <c r="AM391" s="70" t="s">
        <v>653</v>
      </c>
      <c r="AN391" s="63" t="str">
        <f>IF(ISNA(VLOOKUP(D391,[1]GRE_Tabela2!$A$4:$D$112,4,0)),"-",VLOOKUP(D391,[1]GRE_Tabela2!$A$4:$D$112,4,0))</f>
        <v>-</v>
      </c>
      <c r="AO391" s="68" t="s">
        <v>612</v>
      </c>
      <c r="AP391" s="68" t="s">
        <v>613</v>
      </c>
      <c r="AQ391" s="113">
        <v>115</v>
      </c>
      <c r="AR391" s="302" t="str">
        <f>IF(ISNA(VLOOKUP(AT391,[1]FISQ!$D$2:$J$1713,7,0)),"-",VLOOKUP(AT391,[1]FISQ!$D$2:$J$1713,7,0))</f>
        <v>0396 </v>
      </c>
      <c r="AS391" s="302" t="str">
        <f>IF(ISNA(VLOOKUP(AT391,[1]FISQ!$D$2:$J$1713,4,0)),"-",CONCATENATE("(",VLOOKUP(AT391,[1]FISQ!$D$2:$J$1713,4,0),")"))</f>
        <v>(3)</v>
      </c>
      <c r="AT391" s="71" t="s">
        <v>654</v>
      </c>
      <c r="AU391" s="38"/>
      <c r="AV391" s="38"/>
      <c r="AW391" s="38"/>
    </row>
    <row r="392" spans="1:49" ht="63.75">
      <c r="A392" s="33">
        <v>388</v>
      </c>
      <c r="B392" s="33" t="str">
        <f t="shared" si="19"/>
        <v>1013_-</v>
      </c>
      <c r="C392" s="33" t="str">
        <f t="shared" si="20"/>
        <v>2.2//-</v>
      </c>
      <c r="D392" s="61">
        <v>1013</v>
      </c>
      <c r="E392" s="67" t="s">
        <v>655</v>
      </c>
      <c r="F392" s="395" t="s">
        <v>7252</v>
      </c>
      <c r="G392" s="62" t="str">
        <f>VLOOKUP(CONCATENATE(TEXT(I392,"0"),"_",TEXT(F392,"0")),[1]CodC!$A$2:$D$250,4,0)</f>
        <v>Gás liquefeito, asfixiante</v>
      </c>
      <c r="H392" s="395" t="s">
        <v>7248</v>
      </c>
      <c r="I392" s="68">
        <v>2</v>
      </c>
      <c r="J392" s="68" t="s">
        <v>6550</v>
      </c>
      <c r="K392" s="69" t="s">
        <v>19</v>
      </c>
      <c r="L392" s="64" t="s">
        <v>19</v>
      </c>
      <c r="M392" s="64"/>
      <c r="N392" s="64" t="s">
        <v>24428</v>
      </c>
      <c r="O392" s="64" t="s">
        <v>6657</v>
      </c>
      <c r="P392" s="113" t="s">
        <v>22425</v>
      </c>
      <c r="Q392" s="70" t="s">
        <v>621</v>
      </c>
      <c r="R392" s="70" t="s">
        <v>621</v>
      </c>
      <c r="S392" s="65" t="str">
        <f t="shared" si="18"/>
        <v/>
      </c>
      <c r="T392" s="69" t="s">
        <v>19</v>
      </c>
      <c r="U392" s="69"/>
      <c r="V392" s="69"/>
      <c r="W392" s="69"/>
      <c r="X392" s="69"/>
      <c r="Y392" s="69"/>
      <c r="Z392" s="69"/>
      <c r="AA392" s="69"/>
      <c r="AB392" s="69"/>
      <c r="AC392" s="69"/>
      <c r="AD392" s="69"/>
      <c r="AE392" s="69"/>
      <c r="AF392" s="69"/>
      <c r="AG392" s="69"/>
      <c r="AH392" s="69"/>
      <c r="AI392" s="69"/>
      <c r="AJ392" s="69"/>
      <c r="AK392" s="69"/>
      <c r="AL392" s="69"/>
      <c r="AM392" s="70" t="s">
        <v>656</v>
      </c>
      <c r="AN392" s="63" t="str">
        <f>IF(ISNA(VLOOKUP(D392,[1]GRE_Tabela2!$A$4:$D$112,4,0)),"-",VLOOKUP(D392,[1]GRE_Tabela2!$A$4:$D$112,4,0))</f>
        <v>-</v>
      </c>
      <c r="AO392" s="68" t="s">
        <v>619</v>
      </c>
      <c r="AP392" s="68" t="s">
        <v>620</v>
      </c>
      <c r="AQ392" s="113">
        <v>120</v>
      </c>
      <c r="AR392" s="302" t="str">
        <f>IF(ISNA(VLOOKUP(AT392,[1]FISQ!$D$2:$J$1713,7,0)),"-",VLOOKUP(AT392,[1]FISQ!$D$2:$J$1713,7,0))</f>
        <v>0021 </v>
      </c>
      <c r="AS392" s="302" t="str">
        <f>IF(ISNA(VLOOKUP(AT392,[1]FISQ!$D$2:$J$1713,4,0)),"-",CONCATENATE("(",VLOOKUP(AT392,[1]FISQ!$D$2:$J$1713,4,0),")"))</f>
        <v>(1)</v>
      </c>
      <c r="AT392" s="71" t="s">
        <v>657</v>
      </c>
      <c r="AU392" s="38"/>
      <c r="AV392" s="38"/>
      <c r="AW392" s="38"/>
    </row>
    <row r="393" spans="1:49" ht="25.5">
      <c r="A393" s="33">
        <v>389</v>
      </c>
      <c r="B393" s="33" t="str">
        <f t="shared" si="19"/>
        <v>1016_-</v>
      </c>
      <c r="C393" s="33" t="str">
        <f t="shared" si="20"/>
        <v>2.3//2.1</v>
      </c>
      <c r="D393" s="61">
        <v>1016</v>
      </c>
      <c r="E393" s="67" t="s">
        <v>658</v>
      </c>
      <c r="F393" s="395" t="s">
        <v>7254</v>
      </c>
      <c r="G393" s="62" t="str">
        <f>VLOOKUP(CONCATENATE(TEXT(I393,"0"),"_",TEXT(F393,"0")),[1]CodC!$A$2:$D$250,4,0)</f>
        <v>Gás comprimido, tóxico, inflamável</v>
      </c>
      <c r="H393" s="395" t="s">
        <v>7255</v>
      </c>
      <c r="I393" s="68">
        <v>2</v>
      </c>
      <c r="J393" s="68" t="s">
        <v>5719</v>
      </c>
      <c r="K393" s="68" t="s">
        <v>659</v>
      </c>
      <c r="L393" s="64" t="s">
        <v>19</v>
      </c>
      <c r="M393" s="64"/>
      <c r="N393" s="64" t="s">
        <v>19</v>
      </c>
      <c r="O393" s="64">
        <v>974</v>
      </c>
      <c r="P393" s="113" t="s">
        <v>22423</v>
      </c>
      <c r="Q393" s="70" t="s">
        <v>7229</v>
      </c>
      <c r="R393" s="70" t="s">
        <v>633</v>
      </c>
      <c r="S393" s="65" t="str">
        <f t="shared" si="18"/>
        <v xml:space="preserve"> SW2 </v>
      </c>
      <c r="T393" s="69" t="s">
        <v>19</v>
      </c>
      <c r="U393" s="69"/>
      <c r="V393" s="69"/>
      <c r="W393" s="69"/>
      <c r="X393" s="69"/>
      <c r="Y393" s="69"/>
      <c r="Z393" s="69"/>
      <c r="AA393" s="69"/>
      <c r="AB393" s="69"/>
      <c r="AC393" s="69"/>
      <c r="AD393" s="69"/>
      <c r="AE393" s="69"/>
      <c r="AF393" s="69"/>
      <c r="AG393" s="69"/>
      <c r="AH393" s="69"/>
      <c r="AI393" s="69"/>
      <c r="AJ393" s="69"/>
      <c r="AK393" s="69"/>
      <c r="AL393" s="69"/>
      <c r="AM393" s="70" t="s">
        <v>660</v>
      </c>
      <c r="AN393" s="63" t="str">
        <f>IF(ISNA(VLOOKUP(D393,[1]GRE_Tabela2!$A$4:$D$112,4,0)),"-",VLOOKUP(D393,[1]GRE_Tabela2!$A$4:$D$112,4,0))</f>
        <v>-</v>
      </c>
      <c r="AO393" s="68" t="s">
        <v>612</v>
      </c>
      <c r="AP393" s="68" t="s">
        <v>613</v>
      </c>
      <c r="AQ393" s="113">
        <v>119</v>
      </c>
      <c r="AR393" s="302" t="str">
        <f>IF(ISNA(VLOOKUP(AT393,[1]FISQ!$D$2:$J$1713,7,0)),"-",VLOOKUP(AT393,[1]FISQ!$D$2:$J$1713,7,0))</f>
        <v>0023 </v>
      </c>
      <c r="AS393" s="302" t="str">
        <f>IF(ISNA(VLOOKUP(AT393,[1]FISQ!$D$2:$J$1713,4,0)),"-",CONCATENATE("(",VLOOKUP(AT393,[1]FISQ!$D$2:$J$1713,4,0),")"))</f>
        <v>(1)</v>
      </c>
      <c r="AT393" s="71" t="s">
        <v>661</v>
      </c>
      <c r="AU393" s="38"/>
      <c r="AV393" s="38"/>
      <c r="AW393" s="38"/>
    </row>
    <row r="394" spans="1:49" ht="63.75">
      <c r="A394" s="33">
        <v>390</v>
      </c>
      <c r="B394" s="33" t="str">
        <f t="shared" si="19"/>
        <v>1017_-</v>
      </c>
      <c r="C394" s="33" t="str">
        <f t="shared" si="20"/>
        <v>2.3//5.1/8</v>
      </c>
      <c r="D394" s="61">
        <v>1017</v>
      </c>
      <c r="E394" s="67" t="s">
        <v>662</v>
      </c>
      <c r="F394" s="395" t="s">
        <v>7256</v>
      </c>
      <c r="G394" s="62" t="str">
        <f>VLOOKUP(CONCATENATE(TEXT(I394,"0"),"_",TEXT(F394,"0")),[1]CodC!$A$2:$D$250,4,0)</f>
        <v>Gás liquefeito, tóxico, comburente, corrosivo</v>
      </c>
      <c r="H394" s="395" t="s">
        <v>7257</v>
      </c>
      <c r="I394" s="68">
        <v>2</v>
      </c>
      <c r="J394" s="68" t="s">
        <v>5719</v>
      </c>
      <c r="K394" s="68" t="s">
        <v>730</v>
      </c>
      <c r="L394" s="64" t="s">
        <v>19</v>
      </c>
      <c r="M394" s="64" t="s">
        <v>1313</v>
      </c>
      <c r="N394" s="64" t="s">
        <v>19</v>
      </c>
      <c r="O394" s="64" t="s">
        <v>19</v>
      </c>
      <c r="P394" s="113" t="s">
        <v>22423</v>
      </c>
      <c r="Q394" s="70" t="s">
        <v>7229</v>
      </c>
      <c r="R394" s="70" t="s">
        <v>633</v>
      </c>
      <c r="S394" s="65" t="str">
        <f t="shared" si="18"/>
        <v xml:space="preserve"> SW2 </v>
      </c>
      <c r="T394" s="68" t="s">
        <v>7197</v>
      </c>
      <c r="U394" s="68"/>
      <c r="V394" s="68"/>
      <c r="W394" s="68"/>
      <c r="X394" s="68"/>
      <c r="Y394" s="68"/>
      <c r="Z394" s="68"/>
      <c r="AA394" s="68"/>
      <c r="AB394" s="68"/>
      <c r="AC394" s="68"/>
      <c r="AD394" s="68"/>
      <c r="AE394" s="68"/>
      <c r="AF394" s="68"/>
      <c r="AG394" s="68"/>
      <c r="AH394" s="68"/>
      <c r="AI394" s="68"/>
      <c r="AJ394" s="68"/>
      <c r="AK394" s="68"/>
      <c r="AL394" s="68"/>
      <c r="AM394" s="70" t="s">
        <v>663</v>
      </c>
      <c r="AN394" s="63" t="str">
        <f>IF(ISNA(VLOOKUP(D394,[1]GRE_Tabela2!$A$4:$D$112,4,0)),"-",VLOOKUP(D394,[1]GRE_Tabela2!$A$4:$D$112,4,0))</f>
        <v>-</v>
      </c>
      <c r="AO394" s="68" t="s">
        <v>619</v>
      </c>
      <c r="AP394" s="68" t="s">
        <v>613</v>
      </c>
      <c r="AQ394" s="113">
        <v>124</v>
      </c>
      <c r="AR394" s="302" t="str">
        <f>IF(ISNA(VLOOKUP(AT394,[1]FISQ!$D$2:$J$1713,7,0)),"-",VLOOKUP(AT394,[1]FISQ!$D$2:$J$1713,7,0))</f>
        <v>0126 </v>
      </c>
      <c r="AS394" s="302" t="str">
        <f>IF(ISNA(VLOOKUP(AT394,[1]FISQ!$D$2:$J$1713,4,0)),"-",CONCATENATE("(",VLOOKUP(AT394,[1]FISQ!$D$2:$J$1713,4,0),")"))</f>
        <v>(1)</v>
      </c>
      <c r="AT394" s="71" t="s">
        <v>664</v>
      </c>
      <c r="AU394" s="38"/>
      <c r="AV394" s="30"/>
      <c r="AW394" s="38"/>
    </row>
    <row r="395" spans="1:49" ht="25.5">
      <c r="A395" s="33">
        <v>391</v>
      </c>
      <c r="B395" s="33" t="str">
        <f t="shared" si="19"/>
        <v>1018_-</v>
      </c>
      <c r="C395" s="33" t="str">
        <f t="shared" si="20"/>
        <v>2.2//-</v>
      </c>
      <c r="D395" s="61">
        <v>1018</v>
      </c>
      <c r="E395" s="67" t="s">
        <v>665</v>
      </c>
      <c r="F395" s="395" t="s">
        <v>7252</v>
      </c>
      <c r="G395" s="62" t="str">
        <f>VLOOKUP(CONCATENATE(TEXT(I395,"0"),"_",TEXT(F395,"0")),[1]CodC!$A$2:$D$250,4,0)</f>
        <v>Gás liquefeito, asfixiante</v>
      </c>
      <c r="H395" s="395" t="s">
        <v>7248</v>
      </c>
      <c r="I395" s="68">
        <v>2</v>
      </c>
      <c r="J395" s="68" t="s">
        <v>6550</v>
      </c>
      <c r="K395" s="69" t="s">
        <v>19</v>
      </c>
      <c r="L395" s="64" t="s">
        <v>19</v>
      </c>
      <c r="M395" s="64"/>
      <c r="N395" s="64">
        <v>662</v>
      </c>
      <c r="O395" s="64" t="s">
        <v>19</v>
      </c>
      <c r="P395" s="113" t="s">
        <v>22425</v>
      </c>
      <c r="Q395" s="70" t="s">
        <v>621</v>
      </c>
      <c r="R395" s="70" t="s">
        <v>621</v>
      </c>
      <c r="S395" s="65" t="str">
        <f t="shared" si="18"/>
        <v/>
      </c>
      <c r="T395" s="69" t="s">
        <v>19</v>
      </c>
      <c r="U395" s="69"/>
      <c r="V395" s="69"/>
      <c r="W395" s="69"/>
      <c r="X395" s="69"/>
      <c r="Y395" s="69"/>
      <c r="Z395" s="69"/>
      <c r="AA395" s="69"/>
      <c r="AB395" s="69"/>
      <c r="AC395" s="69"/>
      <c r="AD395" s="69"/>
      <c r="AE395" s="69"/>
      <c r="AF395" s="69"/>
      <c r="AG395" s="69"/>
      <c r="AH395" s="69"/>
      <c r="AI395" s="69"/>
      <c r="AJ395" s="69"/>
      <c r="AK395" s="69"/>
      <c r="AL395" s="69"/>
      <c r="AM395" s="70" t="s">
        <v>666</v>
      </c>
      <c r="AN395" s="63" t="str">
        <f>IF(ISNA(VLOOKUP(D395,[1]GRE_Tabela2!$A$4:$D$112,4,0)),"-",VLOOKUP(D395,[1]GRE_Tabela2!$A$4:$D$112,4,0))</f>
        <v>-</v>
      </c>
      <c r="AO395" s="68" t="s">
        <v>619</v>
      </c>
      <c r="AP395" s="68" t="s">
        <v>620</v>
      </c>
      <c r="AQ395" s="113">
        <v>126</v>
      </c>
      <c r="AR395" s="302" t="str">
        <f>IF(ISNA(VLOOKUP(AT395,[1]FISQ!$D$2:$J$1713,7,0)),"-",VLOOKUP(AT395,[1]FISQ!$D$2:$J$1713,7,0))</f>
        <v>0049 </v>
      </c>
      <c r="AS395" s="302" t="str">
        <f>IF(ISNA(VLOOKUP(AT395,[1]FISQ!$D$2:$J$1713,4,0)),"-",CONCATENATE("(",VLOOKUP(AT395,[1]FISQ!$D$2:$J$1713,4,0),")"))</f>
        <v>(1)</v>
      </c>
      <c r="AT395" s="71" t="s">
        <v>667</v>
      </c>
      <c r="AU395" s="38"/>
      <c r="AV395" s="38"/>
      <c r="AW395" s="38"/>
    </row>
    <row r="396" spans="1:49" ht="25.5">
      <c r="A396" s="33">
        <v>392</v>
      </c>
      <c r="B396" s="33" t="str">
        <f t="shared" si="19"/>
        <v>1020_-</v>
      </c>
      <c r="C396" s="33" t="str">
        <f t="shared" si="20"/>
        <v>2.2//-</v>
      </c>
      <c r="D396" s="61">
        <v>1020</v>
      </c>
      <c r="E396" s="67" t="s">
        <v>668</v>
      </c>
      <c r="F396" s="395" t="s">
        <v>7252</v>
      </c>
      <c r="G396" s="62" t="str">
        <f>VLOOKUP(CONCATENATE(TEXT(I396,"0"),"_",TEXT(F396,"0")),[1]CodC!$A$2:$D$250,4,0)</f>
        <v>Gás liquefeito, asfixiante</v>
      </c>
      <c r="H396" s="395" t="s">
        <v>7248</v>
      </c>
      <c r="I396" s="68">
        <v>2</v>
      </c>
      <c r="J396" s="68" t="s">
        <v>6550</v>
      </c>
      <c r="K396" s="69" t="s">
        <v>19</v>
      </c>
      <c r="L396" s="64" t="s">
        <v>19</v>
      </c>
      <c r="M396" s="64"/>
      <c r="N396" s="64">
        <v>662</v>
      </c>
      <c r="O396" s="64" t="s">
        <v>19</v>
      </c>
      <c r="P396" s="113" t="s">
        <v>22425</v>
      </c>
      <c r="Q396" s="70" t="s">
        <v>621</v>
      </c>
      <c r="R396" s="70" t="s">
        <v>621</v>
      </c>
      <c r="S396" s="65" t="str">
        <f t="shared" si="18"/>
        <v/>
      </c>
      <c r="T396" s="69" t="s">
        <v>19</v>
      </c>
      <c r="U396" s="69"/>
      <c r="V396" s="69"/>
      <c r="W396" s="69"/>
      <c r="X396" s="69"/>
      <c r="Y396" s="69"/>
      <c r="Z396" s="69"/>
      <c r="AA396" s="69"/>
      <c r="AB396" s="69"/>
      <c r="AC396" s="69"/>
      <c r="AD396" s="69"/>
      <c r="AE396" s="69"/>
      <c r="AF396" s="69"/>
      <c r="AG396" s="69"/>
      <c r="AH396" s="69"/>
      <c r="AI396" s="69"/>
      <c r="AJ396" s="69"/>
      <c r="AK396" s="69"/>
      <c r="AL396" s="69"/>
      <c r="AM396" s="70" t="s">
        <v>669</v>
      </c>
      <c r="AN396" s="63" t="str">
        <f>IF(ISNA(VLOOKUP(D396,[1]GRE_Tabela2!$A$4:$D$112,4,0)),"-",VLOOKUP(D396,[1]GRE_Tabela2!$A$4:$D$112,4,0))</f>
        <v>-</v>
      </c>
      <c r="AO396" s="68" t="s">
        <v>619</v>
      </c>
      <c r="AP396" s="68" t="s">
        <v>620</v>
      </c>
      <c r="AQ396" s="113">
        <v>126</v>
      </c>
      <c r="AR396" s="302" t="str">
        <f>IF(ISNA(VLOOKUP(AT396,[1]FISQ!$D$2:$J$1713,7,0)),"-",VLOOKUP(AT396,[1]FISQ!$D$2:$J$1713,7,0))</f>
        <v>0848 </v>
      </c>
      <c r="AS396" s="302" t="str">
        <f>IF(ISNA(VLOOKUP(AT396,[1]FISQ!$D$2:$J$1713,4,0)),"-",CONCATENATE("(",VLOOKUP(AT396,[1]FISQ!$D$2:$J$1713,4,0),")"))</f>
        <v>(1)</v>
      </c>
      <c r="AT396" s="71" t="s">
        <v>670</v>
      </c>
      <c r="AU396" s="38"/>
      <c r="AV396" s="38"/>
      <c r="AW396" s="38"/>
    </row>
    <row r="397" spans="1:49" ht="25.5">
      <c r="A397" s="33">
        <v>393</v>
      </c>
      <c r="B397" s="33" t="str">
        <f t="shared" si="19"/>
        <v>1021_-</v>
      </c>
      <c r="C397" s="33" t="str">
        <f t="shared" si="20"/>
        <v>2.2//-</v>
      </c>
      <c r="D397" s="61">
        <v>1021</v>
      </c>
      <c r="E397" s="67" t="s">
        <v>671</v>
      </c>
      <c r="F397" s="395" t="s">
        <v>7252</v>
      </c>
      <c r="G397" s="62" t="str">
        <f>VLOOKUP(CONCATENATE(TEXT(I397,"0"),"_",TEXT(F397,"0")),[1]CodC!$A$2:$D$250,4,0)</f>
        <v>Gás liquefeito, asfixiante</v>
      </c>
      <c r="H397" s="395" t="s">
        <v>7248</v>
      </c>
      <c r="I397" s="68">
        <v>2</v>
      </c>
      <c r="J397" s="68" t="s">
        <v>6550</v>
      </c>
      <c r="K397" s="69" t="s">
        <v>19</v>
      </c>
      <c r="L397" s="64" t="s">
        <v>19</v>
      </c>
      <c r="M397" s="64"/>
      <c r="N397" s="64">
        <v>662</v>
      </c>
      <c r="O397" s="64" t="s">
        <v>19</v>
      </c>
      <c r="P397" s="113" t="s">
        <v>22425</v>
      </c>
      <c r="Q397" s="70" t="s">
        <v>621</v>
      </c>
      <c r="R397" s="70" t="s">
        <v>621</v>
      </c>
      <c r="S397" s="65" t="str">
        <f t="shared" si="18"/>
        <v/>
      </c>
      <c r="T397" s="69" t="s">
        <v>19</v>
      </c>
      <c r="U397" s="69"/>
      <c r="V397" s="69"/>
      <c r="W397" s="69"/>
      <c r="X397" s="69"/>
      <c r="Y397" s="69"/>
      <c r="Z397" s="69"/>
      <c r="AA397" s="69"/>
      <c r="AB397" s="69"/>
      <c r="AC397" s="69"/>
      <c r="AD397" s="69"/>
      <c r="AE397" s="69"/>
      <c r="AF397" s="69"/>
      <c r="AG397" s="69"/>
      <c r="AH397" s="69"/>
      <c r="AI397" s="69"/>
      <c r="AJ397" s="69"/>
      <c r="AK397" s="69"/>
      <c r="AL397" s="69"/>
      <c r="AM397" s="70" t="s">
        <v>672</v>
      </c>
      <c r="AN397" s="63" t="str">
        <f>IF(ISNA(VLOOKUP(D397,[1]GRE_Tabela2!$A$4:$D$112,4,0)),"-",VLOOKUP(D397,[1]GRE_Tabela2!$A$4:$D$112,4,0))</f>
        <v>-</v>
      </c>
      <c r="AO397" s="68" t="s">
        <v>619</v>
      </c>
      <c r="AP397" s="68" t="s">
        <v>620</v>
      </c>
      <c r="AQ397" s="113">
        <v>126</v>
      </c>
      <c r="AR397" s="302" t="str">
        <f>IF(ISNA(VLOOKUP(AT397,[1]FISQ!$D$2:$J$1713,7,0)),"-",VLOOKUP(AT397,[1]FISQ!$D$2:$J$1713,7,0))</f>
        <v>-</v>
      </c>
      <c r="AS397" s="302" t="str">
        <f>IF(ISNA(VLOOKUP(AT397,[1]FISQ!$D$2:$J$1713,4,0)),"-",CONCATENATE("(",VLOOKUP(AT397,[1]FISQ!$D$2:$J$1713,4,0),")"))</f>
        <v>-</v>
      </c>
      <c r="AT397" s="71" t="s">
        <v>673</v>
      </c>
      <c r="AU397" s="38"/>
      <c r="AV397" s="38"/>
      <c r="AW397" s="38"/>
    </row>
    <row r="398" spans="1:49" ht="38.25">
      <c r="A398" s="33">
        <v>394</v>
      </c>
      <c r="B398" s="33" t="str">
        <f t="shared" si="19"/>
        <v>1022_-</v>
      </c>
      <c r="C398" s="33" t="str">
        <f t="shared" si="20"/>
        <v>2.2//-</v>
      </c>
      <c r="D398" s="61">
        <v>1022</v>
      </c>
      <c r="E398" s="67" t="s">
        <v>674</v>
      </c>
      <c r="F398" s="395" t="s">
        <v>7252</v>
      </c>
      <c r="G398" s="62" t="str">
        <f>VLOOKUP(CONCATENATE(TEXT(I398,"0"),"_",TEXT(F398,"0")),[1]CodC!$A$2:$D$250,4,0)</f>
        <v>Gás liquefeito, asfixiante</v>
      </c>
      <c r="H398" s="395" t="s">
        <v>7248</v>
      </c>
      <c r="I398" s="68">
        <v>2</v>
      </c>
      <c r="J398" s="68" t="s">
        <v>6550</v>
      </c>
      <c r="K398" s="69" t="s">
        <v>19</v>
      </c>
      <c r="L398" s="64" t="s">
        <v>19</v>
      </c>
      <c r="M398" s="64"/>
      <c r="N398" s="64">
        <v>662</v>
      </c>
      <c r="O398" s="64" t="s">
        <v>19</v>
      </c>
      <c r="P398" s="113" t="s">
        <v>22425</v>
      </c>
      <c r="Q398" s="70" t="s">
        <v>621</v>
      </c>
      <c r="R398" s="70" t="s">
        <v>621</v>
      </c>
      <c r="S398" s="65" t="str">
        <f t="shared" si="18"/>
        <v/>
      </c>
      <c r="T398" s="69" t="s">
        <v>19</v>
      </c>
      <c r="U398" s="69"/>
      <c r="V398" s="69"/>
      <c r="W398" s="69"/>
      <c r="X398" s="69"/>
      <c r="Y398" s="69"/>
      <c r="Z398" s="69"/>
      <c r="AA398" s="69"/>
      <c r="AB398" s="69"/>
      <c r="AC398" s="69"/>
      <c r="AD398" s="69"/>
      <c r="AE398" s="69"/>
      <c r="AF398" s="69"/>
      <c r="AG398" s="69"/>
      <c r="AH398" s="69"/>
      <c r="AI398" s="69"/>
      <c r="AJ398" s="69"/>
      <c r="AK398" s="69"/>
      <c r="AL398" s="69"/>
      <c r="AM398" s="70" t="s">
        <v>675</v>
      </c>
      <c r="AN398" s="63" t="str">
        <f>IF(ISNA(VLOOKUP(D398,[1]GRE_Tabela2!$A$4:$D$112,4,0)),"-",VLOOKUP(D398,[1]GRE_Tabela2!$A$4:$D$112,4,0))</f>
        <v>-</v>
      </c>
      <c r="AO398" s="68" t="s">
        <v>619</v>
      </c>
      <c r="AP398" s="68" t="s">
        <v>620</v>
      </c>
      <c r="AQ398" s="113">
        <v>126</v>
      </c>
      <c r="AR398" s="302" t="str">
        <f>IF(ISNA(VLOOKUP(AT398,[1]FISQ!$D$2:$J$1713,7,0)),"-",VLOOKUP(AT398,[1]FISQ!$D$2:$J$1713,7,0))</f>
        <v>0420 </v>
      </c>
      <c r="AS398" s="302" t="str">
        <f>IF(ISNA(VLOOKUP(AT398,[1]FISQ!$D$2:$J$1713,4,0)),"-",CONCATENATE("(",VLOOKUP(AT398,[1]FISQ!$D$2:$J$1713,4,0),")"))</f>
        <v>(1)</v>
      </c>
      <c r="AT398" s="71" t="s">
        <v>676</v>
      </c>
      <c r="AU398" s="38"/>
      <c r="AV398" s="38"/>
      <c r="AW398" s="38"/>
    </row>
    <row r="399" spans="1:49" ht="25.5">
      <c r="A399" s="33">
        <v>395</v>
      </c>
      <c r="B399" s="33" t="str">
        <f t="shared" si="19"/>
        <v>1023_-</v>
      </c>
      <c r="C399" s="33" t="str">
        <f t="shared" si="20"/>
        <v>2.3//2.1</v>
      </c>
      <c r="D399" s="61">
        <v>1023</v>
      </c>
      <c r="E399" s="67" t="s">
        <v>677</v>
      </c>
      <c r="F399" s="395" t="s">
        <v>7254</v>
      </c>
      <c r="G399" s="62" t="str">
        <f>VLOOKUP(CONCATENATE(TEXT(I399,"0"),"_",TEXT(F399,"0")),[1]CodC!$A$2:$D$250,4,0)</f>
        <v>Gás comprimido, tóxico, inflamável</v>
      </c>
      <c r="H399" s="395" t="s">
        <v>7255</v>
      </c>
      <c r="I399" s="68">
        <v>2</v>
      </c>
      <c r="J399" s="68" t="s">
        <v>5719</v>
      </c>
      <c r="K399" s="68" t="s">
        <v>659</v>
      </c>
      <c r="L399" s="64" t="s">
        <v>19</v>
      </c>
      <c r="M399" s="64"/>
      <c r="N399" s="64" t="s">
        <v>19</v>
      </c>
      <c r="O399" s="64" t="s">
        <v>19</v>
      </c>
      <c r="P399" s="113" t="s">
        <v>22423</v>
      </c>
      <c r="Q399" s="70" t="s">
        <v>7229</v>
      </c>
      <c r="R399" s="70" t="s">
        <v>633</v>
      </c>
      <c r="S399" s="65" t="str">
        <f t="shared" si="18"/>
        <v xml:space="preserve"> SW2 </v>
      </c>
      <c r="T399" s="69" t="s">
        <v>19</v>
      </c>
      <c r="U399" s="69"/>
      <c r="V399" s="69"/>
      <c r="W399" s="69"/>
      <c r="X399" s="69"/>
      <c r="Y399" s="69"/>
      <c r="Z399" s="69"/>
      <c r="AA399" s="69"/>
      <c r="AB399" s="69"/>
      <c r="AC399" s="69"/>
      <c r="AD399" s="69"/>
      <c r="AE399" s="69"/>
      <c r="AF399" s="69"/>
      <c r="AG399" s="69"/>
      <c r="AH399" s="69"/>
      <c r="AI399" s="69"/>
      <c r="AJ399" s="69"/>
      <c r="AK399" s="69"/>
      <c r="AL399" s="69"/>
      <c r="AM399" s="70" t="s">
        <v>678</v>
      </c>
      <c r="AN399" s="63" t="str">
        <f>IF(ISNA(VLOOKUP(D399,[1]GRE_Tabela2!$A$4:$D$112,4,0)),"-",VLOOKUP(D399,[1]GRE_Tabela2!$A$4:$D$112,4,0))</f>
        <v>-</v>
      </c>
      <c r="AO399" s="68" t="s">
        <v>612</v>
      </c>
      <c r="AP399" s="68" t="s">
        <v>613</v>
      </c>
      <c r="AQ399" s="113">
        <v>119</v>
      </c>
      <c r="AR399" s="302" t="str">
        <f>IF(ISNA(VLOOKUP(AT399,[1]FISQ!$D$2:$J$1713,7,0)),"-",VLOOKUP(AT399,[1]FISQ!$D$2:$J$1713,7,0))</f>
        <v>-</v>
      </c>
      <c r="AS399" s="302" t="str">
        <f>IF(ISNA(VLOOKUP(AT399,[1]FISQ!$D$2:$J$1713,4,0)),"-",CONCATENATE("(",VLOOKUP(AT399,[1]FISQ!$D$2:$J$1713,4,0),")"))</f>
        <v>-</v>
      </c>
      <c r="AT399" s="71" t="s">
        <v>679</v>
      </c>
      <c r="AU399" s="38"/>
      <c r="AV399" s="38"/>
      <c r="AW399" s="38"/>
    </row>
    <row r="400" spans="1:49" ht="38.25">
      <c r="A400" s="33">
        <v>396</v>
      </c>
      <c r="B400" s="33" t="str">
        <f t="shared" si="19"/>
        <v>1026_-</v>
      </c>
      <c r="C400" s="33" t="str">
        <f t="shared" si="20"/>
        <v>2.3//2.1</v>
      </c>
      <c r="D400" s="61">
        <v>1026</v>
      </c>
      <c r="E400" s="67" t="s">
        <v>680</v>
      </c>
      <c r="F400" s="395" t="s">
        <v>7258</v>
      </c>
      <c r="G400" s="62" t="str">
        <f>VLOOKUP(CONCATENATE(TEXT(I400,"0"),"_",TEXT(F400,"0")),[1]CodC!$A$2:$D$250,4,0)</f>
        <v>Gás liquefeito, tóxico, inflamável</v>
      </c>
      <c r="H400" s="395" t="s">
        <v>7255</v>
      </c>
      <c r="I400" s="68">
        <v>2</v>
      </c>
      <c r="J400" s="68" t="s">
        <v>5719</v>
      </c>
      <c r="K400" s="68" t="s">
        <v>659</v>
      </c>
      <c r="L400" s="64" t="s">
        <v>19</v>
      </c>
      <c r="M400" s="64"/>
      <c r="N400" s="64" t="s">
        <v>19</v>
      </c>
      <c r="O400" s="64" t="s">
        <v>19</v>
      </c>
      <c r="P400" s="113" t="s">
        <v>22423</v>
      </c>
      <c r="Q400" s="70" t="s">
        <v>7229</v>
      </c>
      <c r="R400" s="70" t="s">
        <v>633</v>
      </c>
      <c r="S400" s="65" t="str">
        <f t="shared" si="18"/>
        <v xml:space="preserve"> SW2 </v>
      </c>
      <c r="T400" s="69" t="s">
        <v>19</v>
      </c>
      <c r="U400" s="69"/>
      <c r="V400" s="69"/>
      <c r="W400" s="69"/>
      <c r="X400" s="69"/>
      <c r="Y400" s="69"/>
      <c r="Z400" s="69"/>
      <c r="AA400" s="69"/>
      <c r="AB400" s="69"/>
      <c r="AC400" s="69"/>
      <c r="AD400" s="69"/>
      <c r="AE400" s="69"/>
      <c r="AF400" s="69"/>
      <c r="AG400" s="69"/>
      <c r="AH400" s="69"/>
      <c r="AI400" s="69"/>
      <c r="AJ400" s="69"/>
      <c r="AK400" s="69"/>
      <c r="AL400" s="69"/>
      <c r="AM400" s="70" t="s">
        <v>681</v>
      </c>
      <c r="AN400" s="63" t="str">
        <f>IF(ISNA(VLOOKUP(D400,[1]GRE_Tabela2!$A$4:$D$112,4,0)),"-",VLOOKUP(D400,[1]GRE_Tabela2!$A$4:$D$112,4,0))</f>
        <v>-</v>
      </c>
      <c r="AO400" s="68" t="s">
        <v>612</v>
      </c>
      <c r="AP400" s="68" t="s">
        <v>613</v>
      </c>
      <c r="AQ400" s="113">
        <v>119</v>
      </c>
      <c r="AR400" s="302" t="str">
        <f>IF(ISNA(VLOOKUP(AT400,[1]FISQ!$D$2:$J$1713,7,0)),"-",VLOOKUP(AT400,[1]FISQ!$D$2:$J$1713,7,0))</f>
        <v>1390 </v>
      </c>
      <c r="AS400" s="302" t="str">
        <f>IF(ISNA(VLOOKUP(AT400,[1]FISQ!$D$2:$J$1713,4,0)),"-",CONCATENATE("(",VLOOKUP(AT400,[1]FISQ!$D$2:$J$1713,4,0),")"))</f>
        <v>(1)</v>
      </c>
      <c r="AT400" s="71" t="s">
        <v>682</v>
      </c>
      <c r="AU400" s="38"/>
      <c r="AV400" s="38"/>
      <c r="AW400" s="38"/>
    </row>
    <row r="401" spans="1:49" ht="15">
      <c r="A401" s="33">
        <v>397</v>
      </c>
      <c r="B401" s="33" t="str">
        <f t="shared" si="19"/>
        <v>1027_-</v>
      </c>
      <c r="C401" s="33" t="str">
        <f t="shared" si="20"/>
        <v>2.1//-</v>
      </c>
      <c r="D401" s="61">
        <v>1027</v>
      </c>
      <c r="E401" s="67" t="s">
        <v>683</v>
      </c>
      <c r="F401" s="395" t="s">
        <v>7253</v>
      </c>
      <c r="G401" s="62" t="str">
        <f>VLOOKUP(CONCATENATE(TEXT(I401,"0"),"_",TEXT(F401,"0")),[1]CodC!$A$2:$D$250,4,0)</f>
        <v>Gás liquefeito, inflamável</v>
      </c>
      <c r="H401" s="395" t="s">
        <v>632</v>
      </c>
      <c r="I401" s="68">
        <v>2</v>
      </c>
      <c r="J401" s="68" t="s">
        <v>659</v>
      </c>
      <c r="K401" s="69" t="s">
        <v>19</v>
      </c>
      <c r="L401" s="64" t="s">
        <v>19</v>
      </c>
      <c r="M401" s="64"/>
      <c r="N401" s="64">
        <v>662</v>
      </c>
      <c r="O401" s="64" t="s">
        <v>19</v>
      </c>
      <c r="P401" s="113" t="s">
        <v>22423</v>
      </c>
      <c r="Q401" s="70" t="s">
        <v>5991</v>
      </c>
      <c r="R401" s="70" t="s">
        <v>649</v>
      </c>
      <c r="S401" s="65" t="str">
        <f t="shared" si="18"/>
        <v xml:space="preserve"> SW2 </v>
      </c>
      <c r="T401" s="69" t="s">
        <v>19</v>
      </c>
      <c r="U401" s="69"/>
      <c r="V401" s="69"/>
      <c r="W401" s="69"/>
      <c r="X401" s="69"/>
      <c r="Y401" s="69"/>
      <c r="Z401" s="69"/>
      <c r="AA401" s="69"/>
      <c r="AB401" s="69"/>
      <c r="AC401" s="69"/>
      <c r="AD401" s="69"/>
      <c r="AE401" s="69"/>
      <c r="AF401" s="69"/>
      <c r="AG401" s="69"/>
      <c r="AH401" s="69"/>
      <c r="AI401" s="69"/>
      <c r="AJ401" s="69"/>
      <c r="AK401" s="69"/>
      <c r="AL401" s="69"/>
      <c r="AM401" s="70" t="s">
        <v>684</v>
      </c>
      <c r="AN401" s="63" t="str">
        <f>IF(ISNA(VLOOKUP(D401,[1]GRE_Tabela2!$A$4:$D$112,4,0)),"-",VLOOKUP(D401,[1]GRE_Tabela2!$A$4:$D$112,4,0))</f>
        <v>-</v>
      </c>
      <c r="AO401" s="68" t="s">
        <v>612</v>
      </c>
      <c r="AP401" s="68" t="s">
        <v>613</v>
      </c>
      <c r="AQ401" s="113">
        <v>115</v>
      </c>
      <c r="AR401" s="302" t="str">
        <f>IF(ISNA(VLOOKUP(AT401,[1]FISQ!$D$2:$J$1713,7,0)),"-",VLOOKUP(AT401,[1]FISQ!$D$2:$J$1713,7,0))</f>
        <v>-</v>
      </c>
      <c r="AS401" s="302" t="str">
        <f>IF(ISNA(VLOOKUP(AT401,[1]FISQ!$D$2:$J$1713,4,0)),"-",CONCATENATE("(",VLOOKUP(AT401,[1]FISQ!$D$2:$J$1713,4,0),")"))</f>
        <v>-</v>
      </c>
      <c r="AT401" s="71" t="s">
        <v>685</v>
      </c>
      <c r="AU401" s="38"/>
      <c r="AV401" s="38"/>
      <c r="AW401" s="38"/>
    </row>
    <row r="402" spans="1:49" ht="25.5">
      <c r="A402" s="33">
        <v>398</v>
      </c>
      <c r="B402" s="33" t="str">
        <f t="shared" si="19"/>
        <v>1028_-</v>
      </c>
      <c r="C402" s="33" t="str">
        <f t="shared" si="20"/>
        <v>2.2//-</v>
      </c>
      <c r="D402" s="61">
        <v>1028</v>
      </c>
      <c r="E402" s="72" t="s">
        <v>686</v>
      </c>
      <c r="F402" s="395" t="s">
        <v>7252</v>
      </c>
      <c r="G402" s="62" t="str">
        <f>VLOOKUP(CONCATENATE(TEXT(I402,"0"),"_",TEXT(F402,"0")),[1]CodC!$A$2:$D$250,4,0)</f>
        <v>Gás liquefeito, asfixiante</v>
      </c>
      <c r="H402" s="395" t="s">
        <v>7248</v>
      </c>
      <c r="I402" s="68">
        <v>2</v>
      </c>
      <c r="J402" s="68" t="s">
        <v>6550</v>
      </c>
      <c r="K402" s="69" t="s">
        <v>19</v>
      </c>
      <c r="L402" s="64" t="s">
        <v>19</v>
      </c>
      <c r="M402" s="64"/>
      <c r="N402" s="64">
        <v>662</v>
      </c>
      <c r="O402" s="64" t="s">
        <v>19</v>
      </c>
      <c r="P402" s="113" t="s">
        <v>22425</v>
      </c>
      <c r="Q402" s="70" t="s">
        <v>621</v>
      </c>
      <c r="R402" s="70" t="s">
        <v>621</v>
      </c>
      <c r="S402" s="65" t="str">
        <f t="shared" si="18"/>
        <v/>
      </c>
      <c r="T402" s="69" t="s">
        <v>19</v>
      </c>
      <c r="U402" s="69"/>
      <c r="V402" s="69"/>
      <c r="W402" s="69"/>
      <c r="X402" s="69"/>
      <c r="Y402" s="69"/>
      <c r="Z402" s="69"/>
      <c r="AA402" s="69"/>
      <c r="AB402" s="69"/>
      <c r="AC402" s="69"/>
      <c r="AD402" s="69"/>
      <c r="AE402" s="69"/>
      <c r="AF402" s="69"/>
      <c r="AG402" s="69"/>
      <c r="AH402" s="69"/>
      <c r="AI402" s="69"/>
      <c r="AJ402" s="69"/>
      <c r="AK402" s="69"/>
      <c r="AL402" s="69"/>
      <c r="AM402" s="70" t="s">
        <v>687</v>
      </c>
      <c r="AN402" s="63" t="str">
        <f>IF(ISNA(VLOOKUP(D402,[1]GRE_Tabela2!$A$4:$D$112,4,0)),"-",VLOOKUP(D402,[1]GRE_Tabela2!$A$4:$D$112,4,0))</f>
        <v>-</v>
      </c>
      <c r="AO402" s="68" t="s">
        <v>619</v>
      </c>
      <c r="AP402" s="68" t="s">
        <v>620</v>
      </c>
      <c r="AQ402" s="113">
        <v>126</v>
      </c>
      <c r="AR402" s="302" t="str">
        <f>IF(ISNA(VLOOKUP(AT402,[1]FISQ!$D$2:$J$1713,7,0)),"-",VLOOKUP(AT402,[1]FISQ!$D$2:$J$1713,7,0))</f>
        <v>0048 </v>
      </c>
      <c r="AS402" s="302" t="str">
        <f>IF(ISNA(VLOOKUP(AT402,[1]FISQ!$D$2:$J$1713,4,0)),"-",CONCATENATE("(",VLOOKUP(AT402,[1]FISQ!$D$2:$J$1713,4,0),")"))</f>
        <v>(1)</v>
      </c>
      <c r="AT402" s="71" t="s">
        <v>688</v>
      </c>
      <c r="AU402" s="38"/>
      <c r="AV402" s="38"/>
      <c r="AW402" s="38"/>
    </row>
    <row r="403" spans="1:49" ht="38.25">
      <c r="A403" s="33">
        <v>399</v>
      </c>
      <c r="B403" s="33" t="str">
        <f t="shared" si="19"/>
        <v>1029_-</v>
      </c>
      <c r="C403" s="33" t="str">
        <f t="shared" si="20"/>
        <v>2.2//-</v>
      </c>
      <c r="D403" s="61">
        <v>1029</v>
      </c>
      <c r="E403" s="67" t="s">
        <v>689</v>
      </c>
      <c r="F403" s="395" t="s">
        <v>7252</v>
      </c>
      <c r="G403" s="62" t="str">
        <f>VLOOKUP(CONCATENATE(TEXT(I403,"0"),"_",TEXT(F403,"0")),[1]CodC!$A$2:$D$250,4,0)</f>
        <v>Gás liquefeito, asfixiante</v>
      </c>
      <c r="H403" s="395" t="s">
        <v>7248</v>
      </c>
      <c r="I403" s="68">
        <v>2</v>
      </c>
      <c r="J403" s="68" t="s">
        <v>6550</v>
      </c>
      <c r="K403" s="69" t="s">
        <v>19</v>
      </c>
      <c r="L403" s="64" t="s">
        <v>19</v>
      </c>
      <c r="M403" s="64"/>
      <c r="N403" s="64">
        <v>662</v>
      </c>
      <c r="O403" s="64" t="s">
        <v>19</v>
      </c>
      <c r="P403" s="113" t="s">
        <v>22425</v>
      </c>
      <c r="Q403" s="70" t="s">
        <v>621</v>
      </c>
      <c r="R403" s="70" t="s">
        <v>621</v>
      </c>
      <c r="S403" s="65" t="str">
        <f t="shared" si="18"/>
        <v/>
      </c>
      <c r="T403" s="69" t="s">
        <v>19</v>
      </c>
      <c r="U403" s="69"/>
      <c r="V403" s="69"/>
      <c r="W403" s="69"/>
      <c r="X403" s="69"/>
      <c r="Y403" s="69"/>
      <c r="Z403" s="69"/>
      <c r="AA403" s="69"/>
      <c r="AB403" s="69"/>
      <c r="AC403" s="69"/>
      <c r="AD403" s="69"/>
      <c r="AE403" s="69"/>
      <c r="AF403" s="69"/>
      <c r="AG403" s="69"/>
      <c r="AH403" s="69"/>
      <c r="AI403" s="69"/>
      <c r="AJ403" s="69"/>
      <c r="AK403" s="69"/>
      <c r="AL403" s="69"/>
      <c r="AM403" s="70" t="s">
        <v>690</v>
      </c>
      <c r="AN403" s="63" t="str">
        <f>IF(ISNA(VLOOKUP(D403,[1]GRE_Tabela2!$A$4:$D$112,4,0)),"-",VLOOKUP(D403,[1]GRE_Tabela2!$A$4:$D$112,4,0))</f>
        <v>-</v>
      </c>
      <c r="AO403" s="68" t="s">
        <v>619</v>
      </c>
      <c r="AP403" s="68" t="s">
        <v>620</v>
      </c>
      <c r="AQ403" s="113">
        <v>126</v>
      </c>
      <c r="AR403" s="302" t="str">
        <f>IF(ISNA(VLOOKUP(AT403,[1]FISQ!$D$2:$J$1713,7,0)),"-",VLOOKUP(AT403,[1]FISQ!$D$2:$J$1713,7,0))</f>
        <v>1106 </v>
      </c>
      <c r="AS403" s="302" t="str">
        <f>IF(ISNA(VLOOKUP(AT403,[1]FISQ!$D$2:$J$1713,4,0)),"-",CONCATENATE("(",VLOOKUP(AT403,[1]FISQ!$D$2:$J$1713,4,0),")"))</f>
        <v>(1)</v>
      </c>
      <c r="AT403" s="71" t="s">
        <v>691</v>
      </c>
      <c r="AU403" s="38"/>
      <c r="AV403" s="38"/>
      <c r="AW403" s="38"/>
    </row>
    <row r="404" spans="1:49" ht="25.5">
      <c r="A404" s="33">
        <v>400</v>
      </c>
      <c r="B404" s="33" t="str">
        <f t="shared" si="19"/>
        <v>1030_-</v>
      </c>
      <c r="C404" s="33" t="str">
        <f t="shared" si="20"/>
        <v>2.1//-</v>
      </c>
      <c r="D404" s="61">
        <v>1030</v>
      </c>
      <c r="E404" s="67" t="s">
        <v>692</v>
      </c>
      <c r="F404" s="395" t="s">
        <v>7253</v>
      </c>
      <c r="G404" s="62" t="str">
        <f>VLOOKUP(CONCATENATE(TEXT(I404,"0"),"_",TEXT(F404,"0")),[1]CodC!$A$2:$D$250,4,0)</f>
        <v>Gás liquefeito, inflamável</v>
      </c>
      <c r="H404" s="395" t="s">
        <v>632</v>
      </c>
      <c r="I404" s="68">
        <v>2</v>
      </c>
      <c r="J404" s="68" t="s">
        <v>659</v>
      </c>
      <c r="K404" s="69" t="s">
        <v>19</v>
      </c>
      <c r="L404" s="64" t="s">
        <v>19</v>
      </c>
      <c r="M404" s="64"/>
      <c r="N404" s="64">
        <v>662</v>
      </c>
      <c r="O404" s="64" t="s">
        <v>19</v>
      </c>
      <c r="P404" s="113" t="s">
        <v>22423</v>
      </c>
      <c r="Q404" s="70" t="s">
        <v>5989</v>
      </c>
      <c r="R404" s="70" t="s">
        <v>645</v>
      </c>
      <c r="S404" s="65" t="str">
        <f t="shared" si="18"/>
        <v xml:space="preserve"> SW2 </v>
      </c>
      <c r="T404" s="69" t="s">
        <v>19</v>
      </c>
      <c r="U404" s="69"/>
      <c r="V404" s="69"/>
      <c r="W404" s="69"/>
      <c r="X404" s="69"/>
      <c r="Y404" s="69"/>
      <c r="Z404" s="69"/>
      <c r="AA404" s="69"/>
      <c r="AB404" s="69"/>
      <c r="AC404" s="69"/>
      <c r="AD404" s="69"/>
      <c r="AE404" s="69"/>
      <c r="AF404" s="69"/>
      <c r="AG404" s="69"/>
      <c r="AH404" s="69"/>
      <c r="AI404" s="69"/>
      <c r="AJ404" s="69"/>
      <c r="AK404" s="69"/>
      <c r="AL404" s="69"/>
      <c r="AM404" s="70" t="s">
        <v>693</v>
      </c>
      <c r="AN404" s="63" t="str">
        <f>IF(ISNA(VLOOKUP(D404,[1]GRE_Tabela2!$A$4:$D$112,4,0)),"-",VLOOKUP(D404,[1]GRE_Tabela2!$A$4:$D$112,4,0))</f>
        <v>-</v>
      </c>
      <c r="AO404" s="68" t="s">
        <v>612</v>
      </c>
      <c r="AP404" s="68" t="s">
        <v>613</v>
      </c>
      <c r="AQ404" s="113">
        <v>115</v>
      </c>
      <c r="AR404" s="302" t="str">
        <f>IF(ISNA(VLOOKUP(AT404,[1]FISQ!$D$2:$J$1713,7,0)),"-",VLOOKUP(AT404,[1]FISQ!$D$2:$J$1713,7,0))</f>
        <v>1729 </v>
      </c>
      <c r="AS404" s="302" t="str">
        <f>IF(ISNA(VLOOKUP(AT404,[1]FISQ!$D$2:$J$1713,4,0)),"-",CONCATENATE("(",VLOOKUP(AT404,[1]FISQ!$D$2:$J$1713,4,0),")"))</f>
        <v>(1)</v>
      </c>
      <c r="AT404" s="71" t="s">
        <v>694</v>
      </c>
      <c r="AU404" s="38"/>
      <c r="AV404" s="38"/>
      <c r="AW404" s="38"/>
    </row>
    <row r="405" spans="1:49" ht="38.25">
      <c r="A405" s="33">
        <v>401</v>
      </c>
      <c r="B405" s="33" t="str">
        <f t="shared" si="19"/>
        <v>1032_-</v>
      </c>
      <c r="C405" s="33" t="str">
        <f t="shared" si="20"/>
        <v>2.1//-</v>
      </c>
      <c r="D405" s="61">
        <v>1032</v>
      </c>
      <c r="E405" s="67" t="s">
        <v>695</v>
      </c>
      <c r="F405" s="395" t="s">
        <v>7253</v>
      </c>
      <c r="G405" s="62" t="str">
        <f>VLOOKUP(CONCATENATE(TEXT(I405,"0"),"_",TEXT(F405,"0")),[1]CodC!$A$2:$D$250,4,0)</f>
        <v>Gás liquefeito, inflamável</v>
      </c>
      <c r="H405" s="395" t="s">
        <v>632</v>
      </c>
      <c r="I405" s="68">
        <v>2</v>
      </c>
      <c r="J405" s="68" t="s">
        <v>659</v>
      </c>
      <c r="K405" s="69" t="s">
        <v>19</v>
      </c>
      <c r="L405" s="64" t="s">
        <v>19</v>
      </c>
      <c r="M405" s="64"/>
      <c r="N405" s="64">
        <v>662</v>
      </c>
      <c r="O405" s="64" t="s">
        <v>19</v>
      </c>
      <c r="P405" s="113" t="s">
        <v>22423</v>
      </c>
      <c r="Q405" s="70" t="s">
        <v>7229</v>
      </c>
      <c r="R405" s="70" t="s">
        <v>633</v>
      </c>
      <c r="S405" s="65" t="str">
        <f t="shared" si="18"/>
        <v xml:space="preserve"> SW2 </v>
      </c>
      <c r="T405" s="69" t="s">
        <v>6007</v>
      </c>
      <c r="U405" s="69"/>
      <c r="V405" s="69"/>
      <c r="W405" s="69"/>
      <c r="X405" s="69"/>
      <c r="Y405" s="69"/>
      <c r="Z405" s="69"/>
      <c r="AA405" s="69"/>
      <c r="AB405" s="69"/>
      <c r="AC405" s="69"/>
      <c r="AD405" s="69"/>
      <c r="AE405" s="69"/>
      <c r="AF405" s="69"/>
      <c r="AG405" s="69"/>
      <c r="AH405" s="69"/>
      <c r="AI405" s="69"/>
      <c r="AJ405" s="69"/>
      <c r="AK405" s="69"/>
      <c r="AL405" s="69"/>
      <c r="AM405" s="70" t="s">
        <v>696</v>
      </c>
      <c r="AN405" s="63" t="str">
        <f>IF(ISNA(VLOOKUP(D405,[1]GRE_Tabela2!$A$4:$D$112,4,0)),"-",VLOOKUP(D405,[1]GRE_Tabela2!$A$4:$D$112,4,0))</f>
        <v>-</v>
      </c>
      <c r="AO405" s="68" t="s">
        <v>612</v>
      </c>
      <c r="AP405" s="68" t="s">
        <v>613</v>
      </c>
      <c r="AQ405" s="113">
        <v>118</v>
      </c>
      <c r="AR405" s="302" t="str">
        <f>IF(ISNA(VLOOKUP(AT405,[1]FISQ!$D$2:$J$1713,7,0)),"-",VLOOKUP(AT405,[1]FISQ!$D$2:$J$1713,7,0))</f>
        <v>0260 </v>
      </c>
      <c r="AS405" s="302" t="str">
        <f>IF(ISNA(VLOOKUP(AT405,[1]FISQ!$D$2:$J$1713,4,0)),"-",CONCATENATE("(",VLOOKUP(AT405,[1]FISQ!$D$2:$J$1713,4,0),")"))</f>
        <v>(1)</v>
      </c>
      <c r="AT405" s="71" t="s">
        <v>697</v>
      </c>
      <c r="AU405" s="38"/>
      <c r="AV405" s="38"/>
      <c r="AW405" s="38"/>
    </row>
    <row r="406" spans="1:49" ht="25.5">
      <c r="A406" s="33">
        <v>402</v>
      </c>
      <c r="B406" s="33" t="str">
        <f t="shared" si="19"/>
        <v>1033_-</v>
      </c>
      <c r="C406" s="33" t="str">
        <f t="shared" si="20"/>
        <v>2.1//-</v>
      </c>
      <c r="D406" s="61">
        <v>1033</v>
      </c>
      <c r="E406" s="67" t="s">
        <v>698</v>
      </c>
      <c r="F406" s="395" t="s">
        <v>7253</v>
      </c>
      <c r="G406" s="62" t="str">
        <f>VLOOKUP(CONCATENATE(TEXT(I406,"0"),"_",TEXT(F406,"0")),[1]CodC!$A$2:$D$250,4,0)</f>
        <v>Gás liquefeito, inflamável</v>
      </c>
      <c r="H406" s="395" t="s">
        <v>632</v>
      </c>
      <c r="I406" s="68">
        <v>2</v>
      </c>
      <c r="J406" s="68" t="s">
        <v>659</v>
      </c>
      <c r="K406" s="69" t="s">
        <v>19</v>
      </c>
      <c r="L406" s="64" t="s">
        <v>19</v>
      </c>
      <c r="M406" s="64"/>
      <c r="N406" s="64">
        <v>662</v>
      </c>
      <c r="O406" s="64" t="s">
        <v>19</v>
      </c>
      <c r="P406" s="113" t="s">
        <v>22423</v>
      </c>
      <c r="Q406" s="70" t="s">
        <v>5989</v>
      </c>
      <c r="R406" s="70" t="s">
        <v>645</v>
      </c>
      <c r="S406" s="65" t="str">
        <f t="shared" si="18"/>
        <v xml:space="preserve"> SW2 </v>
      </c>
      <c r="T406" s="69" t="s">
        <v>19</v>
      </c>
      <c r="U406" s="69"/>
      <c r="V406" s="69"/>
      <c r="W406" s="69"/>
      <c r="X406" s="69"/>
      <c r="Y406" s="69"/>
      <c r="Z406" s="69"/>
      <c r="AA406" s="69"/>
      <c r="AB406" s="69"/>
      <c r="AC406" s="69"/>
      <c r="AD406" s="69"/>
      <c r="AE406" s="69"/>
      <c r="AF406" s="69"/>
      <c r="AG406" s="69"/>
      <c r="AH406" s="69"/>
      <c r="AI406" s="69"/>
      <c r="AJ406" s="69"/>
      <c r="AK406" s="69"/>
      <c r="AL406" s="69"/>
      <c r="AM406" s="70" t="s">
        <v>699</v>
      </c>
      <c r="AN406" s="63" t="str">
        <f>IF(ISNA(VLOOKUP(D406,[1]GRE_Tabela2!$A$4:$D$112,4,0)),"-",VLOOKUP(D406,[1]GRE_Tabela2!$A$4:$D$112,4,0))</f>
        <v>-</v>
      </c>
      <c r="AO406" s="68" t="s">
        <v>612</v>
      </c>
      <c r="AP406" s="68" t="s">
        <v>613</v>
      </c>
      <c r="AQ406" s="113">
        <v>115</v>
      </c>
      <c r="AR406" s="302" t="str">
        <f>IF(ISNA(VLOOKUP(AT406,[1]FISQ!$D$2:$J$1713,7,0)),"-",VLOOKUP(AT406,[1]FISQ!$D$2:$J$1713,7,0))</f>
        <v>0454 </v>
      </c>
      <c r="AS406" s="302" t="str">
        <f>IF(ISNA(VLOOKUP(AT406,[1]FISQ!$D$2:$J$1713,4,0)),"-",CONCATENATE("(",VLOOKUP(AT406,[1]FISQ!$D$2:$J$1713,4,0),")"))</f>
        <v>(1)</v>
      </c>
      <c r="AT406" s="71" t="s">
        <v>700</v>
      </c>
      <c r="AU406" s="38"/>
      <c r="AV406" s="38"/>
      <c r="AW406" s="38"/>
    </row>
    <row r="407" spans="1:49" ht="25.5">
      <c r="A407" s="33">
        <v>403</v>
      </c>
      <c r="B407" s="33" t="str">
        <f t="shared" si="19"/>
        <v>1035_-</v>
      </c>
      <c r="C407" s="33" t="str">
        <f t="shared" si="20"/>
        <v>2.1//-</v>
      </c>
      <c r="D407" s="61">
        <v>1035</v>
      </c>
      <c r="E407" s="67" t="s">
        <v>701</v>
      </c>
      <c r="F407" s="395" t="s">
        <v>7253</v>
      </c>
      <c r="G407" s="62" t="str">
        <f>VLOOKUP(CONCATENATE(TEXT(I407,"0"),"_",TEXT(F407,"0")),[1]CodC!$A$2:$D$250,4,0)</f>
        <v>Gás liquefeito, inflamável</v>
      </c>
      <c r="H407" s="395" t="s">
        <v>632</v>
      </c>
      <c r="I407" s="68">
        <v>2</v>
      </c>
      <c r="J407" s="68" t="s">
        <v>659</v>
      </c>
      <c r="K407" s="69" t="s">
        <v>19</v>
      </c>
      <c r="L407" s="64" t="s">
        <v>19</v>
      </c>
      <c r="M407" s="64"/>
      <c r="N407" s="64">
        <v>662</v>
      </c>
      <c r="O407" s="64" t="s">
        <v>19</v>
      </c>
      <c r="P407" s="113" t="s">
        <v>22423</v>
      </c>
      <c r="Q407" s="70" t="s">
        <v>5991</v>
      </c>
      <c r="R407" s="70" t="s">
        <v>649</v>
      </c>
      <c r="S407" s="65" t="str">
        <f t="shared" si="18"/>
        <v xml:space="preserve"> SW2 </v>
      </c>
      <c r="T407" s="69" t="s">
        <v>19</v>
      </c>
      <c r="U407" s="69"/>
      <c r="V407" s="69"/>
      <c r="W407" s="69"/>
      <c r="X407" s="69"/>
      <c r="Y407" s="69"/>
      <c r="Z407" s="69"/>
      <c r="AA407" s="69"/>
      <c r="AB407" s="69"/>
      <c r="AC407" s="69"/>
      <c r="AD407" s="69"/>
      <c r="AE407" s="69"/>
      <c r="AF407" s="69"/>
      <c r="AG407" s="69"/>
      <c r="AH407" s="69"/>
      <c r="AI407" s="69"/>
      <c r="AJ407" s="69"/>
      <c r="AK407" s="69"/>
      <c r="AL407" s="69"/>
      <c r="AM407" s="70" t="s">
        <v>702</v>
      </c>
      <c r="AN407" s="63" t="str">
        <f>IF(ISNA(VLOOKUP(D407,[1]GRE_Tabela2!$A$4:$D$112,4,0)),"-",VLOOKUP(D407,[1]GRE_Tabela2!$A$4:$D$112,4,0))</f>
        <v>-</v>
      </c>
      <c r="AO407" s="68" t="s">
        <v>612</v>
      </c>
      <c r="AP407" s="68" t="s">
        <v>613</v>
      </c>
      <c r="AQ407" s="113">
        <v>115</v>
      </c>
      <c r="AR407" s="302" t="str">
        <f>IF(ISNA(VLOOKUP(AT407,[1]FISQ!$D$2:$J$1713,7,0)),"-",VLOOKUP(AT407,[1]FISQ!$D$2:$J$1713,7,0))</f>
        <v>0266 </v>
      </c>
      <c r="AS407" s="302" t="str">
        <f>IF(ISNA(VLOOKUP(AT407,[1]FISQ!$D$2:$J$1713,4,0)),"-",CONCATENATE("(",VLOOKUP(AT407,[1]FISQ!$D$2:$J$1713,4,0),")"))</f>
        <v>(1)</v>
      </c>
      <c r="AT407" s="71" t="s">
        <v>703</v>
      </c>
      <c r="AU407" s="38"/>
      <c r="AV407" s="38"/>
      <c r="AW407" s="38"/>
    </row>
    <row r="408" spans="1:49" ht="38.25">
      <c r="A408" s="33">
        <v>404</v>
      </c>
      <c r="B408" s="33" t="str">
        <f t="shared" si="19"/>
        <v>1036_-</v>
      </c>
      <c r="C408" s="33" t="str">
        <f t="shared" si="20"/>
        <v>2.1//-</v>
      </c>
      <c r="D408" s="61">
        <v>1036</v>
      </c>
      <c r="E408" s="67" t="s">
        <v>704</v>
      </c>
      <c r="F408" s="395" t="s">
        <v>7253</v>
      </c>
      <c r="G408" s="62" t="str">
        <f>VLOOKUP(CONCATENATE(TEXT(I408,"0"),"_",TEXT(F408,"0")),[1]CodC!$A$2:$D$250,4,0)</f>
        <v>Gás liquefeito, inflamável</v>
      </c>
      <c r="H408" s="395" t="s">
        <v>632</v>
      </c>
      <c r="I408" s="68">
        <v>2</v>
      </c>
      <c r="J408" s="68" t="s">
        <v>659</v>
      </c>
      <c r="K408" s="69" t="s">
        <v>19</v>
      </c>
      <c r="L408" s="64" t="s">
        <v>19</v>
      </c>
      <c r="M408" s="64"/>
      <c r="N408" s="64">
        <v>662</v>
      </c>
      <c r="O408" s="64" t="s">
        <v>705</v>
      </c>
      <c r="P408" s="113" t="s">
        <v>22423</v>
      </c>
      <c r="Q408" s="70" t="s">
        <v>7229</v>
      </c>
      <c r="R408" s="70" t="s">
        <v>633</v>
      </c>
      <c r="S408" s="65" t="str">
        <f t="shared" si="18"/>
        <v xml:space="preserve"> SW2 </v>
      </c>
      <c r="T408" s="69" t="s">
        <v>6007</v>
      </c>
      <c r="U408" s="69"/>
      <c r="V408" s="69"/>
      <c r="W408" s="69"/>
      <c r="X408" s="69"/>
      <c r="Y408" s="69"/>
      <c r="Z408" s="69"/>
      <c r="AA408" s="69"/>
      <c r="AB408" s="69"/>
      <c r="AC408" s="69"/>
      <c r="AD408" s="69"/>
      <c r="AE408" s="69"/>
      <c r="AF408" s="69"/>
      <c r="AG408" s="69"/>
      <c r="AH408" s="69"/>
      <c r="AI408" s="69"/>
      <c r="AJ408" s="69"/>
      <c r="AK408" s="69"/>
      <c r="AL408" s="69"/>
      <c r="AM408" s="70" t="s">
        <v>706</v>
      </c>
      <c r="AN408" s="63" t="str">
        <f>IF(ISNA(VLOOKUP(D408,[1]GRE_Tabela2!$A$4:$D$112,4,0)),"-",VLOOKUP(D408,[1]GRE_Tabela2!$A$4:$D$112,4,0))</f>
        <v>-</v>
      </c>
      <c r="AO408" s="68" t="s">
        <v>612</v>
      </c>
      <c r="AP408" s="68" t="s">
        <v>613</v>
      </c>
      <c r="AQ408" s="113">
        <v>118</v>
      </c>
      <c r="AR408" s="302" t="str">
        <f>IF(ISNA(VLOOKUP(AT408,[1]FISQ!$D$2:$J$1713,7,0)),"-",VLOOKUP(AT408,[1]FISQ!$D$2:$J$1713,7,0))</f>
        <v>0153 </v>
      </c>
      <c r="AS408" s="302" t="str">
        <f>IF(ISNA(VLOOKUP(AT408,[1]FISQ!$D$2:$J$1713,4,0)),"-",CONCATENATE("(",VLOOKUP(AT408,[1]FISQ!$D$2:$J$1713,4,0),")"))</f>
        <v>(1)</v>
      </c>
      <c r="AT408" s="71" t="s">
        <v>707</v>
      </c>
      <c r="AU408" s="38"/>
      <c r="AV408" s="38"/>
      <c r="AW408" s="38"/>
    </row>
    <row r="409" spans="1:49" ht="38.25">
      <c r="A409" s="33">
        <v>405</v>
      </c>
      <c r="B409" s="33" t="str">
        <f t="shared" si="19"/>
        <v>1037_-</v>
      </c>
      <c r="C409" s="33" t="str">
        <f t="shared" si="20"/>
        <v>2.1//-</v>
      </c>
      <c r="D409" s="61">
        <v>1037</v>
      </c>
      <c r="E409" s="67" t="s">
        <v>708</v>
      </c>
      <c r="F409" s="395" t="s">
        <v>7253</v>
      </c>
      <c r="G409" s="62" t="str">
        <f>VLOOKUP(CONCATENATE(TEXT(I409,"0"),"_",TEXT(F409,"0")),[1]CodC!$A$2:$D$250,4,0)</f>
        <v>Gás liquefeito, inflamável</v>
      </c>
      <c r="H409" s="395" t="s">
        <v>632</v>
      </c>
      <c r="I409" s="68">
        <v>2</v>
      </c>
      <c r="J409" s="68" t="s">
        <v>659</v>
      </c>
      <c r="K409" s="69" t="s">
        <v>19</v>
      </c>
      <c r="L409" s="64" t="s">
        <v>19</v>
      </c>
      <c r="M409" s="64"/>
      <c r="N409" s="64">
        <v>662</v>
      </c>
      <c r="O409" s="64" t="s">
        <v>19</v>
      </c>
      <c r="P409" s="113" t="s">
        <v>22423</v>
      </c>
      <c r="Q409" s="70" t="s">
        <v>5989</v>
      </c>
      <c r="R409" s="70" t="s">
        <v>645</v>
      </c>
      <c r="S409" s="65" t="str">
        <f t="shared" si="18"/>
        <v xml:space="preserve"> SW2 </v>
      </c>
      <c r="T409" s="69" t="s">
        <v>19</v>
      </c>
      <c r="U409" s="69"/>
      <c r="V409" s="69"/>
      <c r="W409" s="69"/>
      <c r="X409" s="69"/>
      <c r="Y409" s="69"/>
      <c r="Z409" s="69"/>
      <c r="AA409" s="69"/>
      <c r="AB409" s="69"/>
      <c r="AC409" s="69"/>
      <c r="AD409" s="69"/>
      <c r="AE409" s="69"/>
      <c r="AF409" s="69"/>
      <c r="AG409" s="69"/>
      <c r="AH409" s="69"/>
      <c r="AI409" s="69"/>
      <c r="AJ409" s="69"/>
      <c r="AK409" s="69"/>
      <c r="AL409" s="69"/>
      <c r="AM409" s="70" t="s">
        <v>709</v>
      </c>
      <c r="AN409" s="63" t="str">
        <f>IF(ISNA(VLOOKUP(D409,[1]GRE_Tabela2!$A$4:$D$112,4,0)),"-",VLOOKUP(D409,[1]GRE_Tabela2!$A$4:$D$112,4,0))</f>
        <v>-</v>
      </c>
      <c r="AO409" s="68" t="s">
        <v>612</v>
      </c>
      <c r="AP409" s="68" t="s">
        <v>613</v>
      </c>
      <c r="AQ409" s="113">
        <v>115</v>
      </c>
      <c r="AR409" s="302" t="str">
        <f>IF(ISNA(VLOOKUP(AT409,[1]FISQ!$D$2:$J$1713,7,0)),"-",VLOOKUP(AT409,[1]FISQ!$D$2:$J$1713,7,0))</f>
        <v>0132 </v>
      </c>
      <c r="AS409" s="302" t="str">
        <f>IF(ISNA(VLOOKUP(AT409,[1]FISQ!$D$2:$J$1713,4,0)),"-",CONCATENATE("(",VLOOKUP(AT409,[1]FISQ!$D$2:$J$1713,4,0),")"))</f>
        <v>(1)</v>
      </c>
      <c r="AT409" s="71" t="s">
        <v>710</v>
      </c>
      <c r="AU409" s="38"/>
      <c r="AV409" s="38"/>
      <c r="AW409" s="38"/>
    </row>
    <row r="410" spans="1:49" ht="25.5">
      <c r="A410" s="33">
        <v>406</v>
      </c>
      <c r="B410" s="33" t="str">
        <f t="shared" si="19"/>
        <v>1038_-</v>
      </c>
      <c r="C410" s="33" t="str">
        <f t="shared" si="20"/>
        <v>2.1//-</v>
      </c>
      <c r="D410" s="61">
        <v>1038</v>
      </c>
      <c r="E410" s="67" t="s">
        <v>711</v>
      </c>
      <c r="F410" s="395" t="s">
        <v>7259</v>
      </c>
      <c r="G410" s="62" t="str">
        <f>VLOOKUP(CONCATENATE(TEXT(I410,"0"),"_",TEXT(F410,"0")),[1]CodC!$A$2:$D$250,4,0)</f>
        <v>Gás liquefeito refrigerado, inflamável</v>
      </c>
      <c r="H410" s="395" t="s">
        <v>885</v>
      </c>
      <c r="I410" s="68">
        <v>2</v>
      </c>
      <c r="J410" s="68" t="s">
        <v>659</v>
      </c>
      <c r="K410" s="69" t="s">
        <v>19</v>
      </c>
      <c r="L410" s="64" t="s">
        <v>19</v>
      </c>
      <c r="M410" s="64"/>
      <c r="N410" s="64" t="s">
        <v>19</v>
      </c>
      <c r="O410" s="64" t="s">
        <v>19</v>
      </c>
      <c r="P410" s="113" t="s">
        <v>22423</v>
      </c>
      <c r="Q410" s="70" t="s">
        <v>7229</v>
      </c>
      <c r="R410" s="70" t="s">
        <v>633</v>
      </c>
      <c r="S410" s="65" t="str">
        <f t="shared" si="18"/>
        <v xml:space="preserve"> SW2 </v>
      </c>
      <c r="T410" s="69" t="s">
        <v>19</v>
      </c>
      <c r="U410" s="69"/>
      <c r="V410" s="69"/>
      <c r="W410" s="69"/>
      <c r="X410" s="69"/>
      <c r="Y410" s="69"/>
      <c r="Z410" s="69"/>
      <c r="AA410" s="69"/>
      <c r="AB410" s="69"/>
      <c r="AC410" s="69"/>
      <c r="AD410" s="69"/>
      <c r="AE410" s="69"/>
      <c r="AF410" s="69"/>
      <c r="AG410" s="69"/>
      <c r="AH410" s="69"/>
      <c r="AI410" s="69"/>
      <c r="AJ410" s="69"/>
      <c r="AK410" s="69"/>
      <c r="AL410" s="69"/>
      <c r="AM410" s="70" t="s">
        <v>712</v>
      </c>
      <c r="AN410" s="63" t="str">
        <f>IF(ISNA(VLOOKUP(D410,[1]GRE_Tabela2!$A$4:$D$112,4,0)),"-",VLOOKUP(D410,[1]GRE_Tabela2!$A$4:$D$112,4,0))</f>
        <v>-</v>
      </c>
      <c r="AO410" s="41" t="s">
        <v>612</v>
      </c>
      <c r="AP410" s="68" t="s">
        <v>613</v>
      </c>
      <c r="AQ410" s="113">
        <v>115</v>
      </c>
      <c r="AR410" s="302" t="str">
        <f>IF(ISNA(VLOOKUP(AT410,[1]FISQ!$D$2:$J$1713,7,0)),"-",VLOOKUP(AT410,[1]FISQ!$D$2:$J$1713,7,0))</f>
        <v>-</v>
      </c>
      <c r="AS410" s="302" t="str">
        <f>IF(ISNA(VLOOKUP(AT410,[1]FISQ!$D$2:$J$1713,4,0)),"-",CONCATENATE("(",VLOOKUP(AT410,[1]FISQ!$D$2:$J$1713,4,0),")"))</f>
        <v>-</v>
      </c>
      <c r="AT410" s="71" t="s">
        <v>713</v>
      </c>
      <c r="AU410" s="38"/>
      <c r="AV410" s="38"/>
      <c r="AW410" s="38"/>
    </row>
    <row r="411" spans="1:49" ht="38.25">
      <c r="A411" s="33">
        <v>407</v>
      </c>
      <c r="B411" s="33" t="str">
        <f t="shared" si="19"/>
        <v>1039_-</v>
      </c>
      <c r="C411" s="33" t="str">
        <f t="shared" si="20"/>
        <v>2.1//-</v>
      </c>
      <c r="D411" s="61">
        <v>1039</v>
      </c>
      <c r="E411" s="67" t="s">
        <v>714</v>
      </c>
      <c r="F411" s="395" t="s">
        <v>7253</v>
      </c>
      <c r="G411" s="62" t="str">
        <f>VLOOKUP(CONCATENATE(TEXT(I411,"0"),"_",TEXT(F411,"0")),[1]CodC!$A$2:$D$250,4,0)</f>
        <v>Gás liquefeito, inflamável</v>
      </c>
      <c r="H411" s="395" t="s">
        <v>632</v>
      </c>
      <c r="I411" s="68">
        <v>2</v>
      </c>
      <c r="J411" s="68" t="s">
        <v>659</v>
      </c>
      <c r="K411" s="69" t="s">
        <v>19</v>
      </c>
      <c r="L411" s="64" t="s">
        <v>19</v>
      </c>
      <c r="M411" s="64"/>
      <c r="N411" s="64">
        <v>662</v>
      </c>
      <c r="O411" s="64" t="s">
        <v>19</v>
      </c>
      <c r="P411" s="113" t="s">
        <v>22423</v>
      </c>
      <c r="Q411" s="70" t="s">
        <v>5989</v>
      </c>
      <c r="R411" s="70" t="s">
        <v>645</v>
      </c>
      <c r="S411" s="65" t="str">
        <f t="shared" si="18"/>
        <v xml:space="preserve"> SW2 </v>
      </c>
      <c r="T411" s="69" t="s">
        <v>19</v>
      </c>
      <c r="U411" s="69"/>
      <c r="V411" s="69"/>
      <c r="W411" s="69"/>
      <c r="X411" s="69"/>
      <c r="Y411" s="69"/>
      <c r="Z411" s="69"/>
      <c r="AA411" s="69"/>
      <c r="AB411" s="69"/>
      <c r="AC411" s="69"/>
      <c r="AD411" s="69"/>
      <c r="AE411" s="69"/>
      <c r="AF411" s="69"/>
      <c r="AG411" s="69"/>
      <c r="AH411" s="69"/>
      <c r="AI411" s="69"/>
      <c r="AJ411" s="69"/>
      <c r="AK411" s="69"/>
      <c r="AL411" s="69"/>
      <c r="AM411" s="70" t="s">
        <v>715</v>
      </c>
      <c r="AN411" s="63" t="str">
        <f>IF(ISNA(VLOOKUP(D411,[1]GRE_Tabela2!$A$4:$D$112,4,0)),"-",VLOOKUP(D411,[1]GRE_Tabela2!$A$4:$D$112,4,0))</f>
        <v>-</v>
      </c>
      <c r="AO411" s="68" t="s">
        <v>612</v>
      </c>
      <c r="AP411" s="68" t="s">
        <v>613</v>
      </c>
      <c r="AQ411" s="113">
        <v>115</v>
      </c>
      <c r="AR411" s="302" t="str">
        <f>IF(ISNA(VLOOKUP(AT411,[1]FISQ!$D$2:$J$1713,7,0)),"-",VLOOKUP(AT411,[1]FISQ!$D$2:$J$1713,7,0))</f>
        <v>-</v>
      </c>
      <c r="AS411" s="302" t="str">
        <f>IF(ISNA(VLOOKUP(AT411,[1]FISQ!$D$2:$J$1713,4,0)),"-",CONCATENATE("(",VLOOKUP(AT411,[1]FISQ!$D$2:$J$1713,4,0),")"))</f>
        <v>-</v>
      </c>
      <c r="AT411" s="71" t="s">
        <v>716</v>
      </c>
      <c r="AU411" s="38"/>
      <c r="AV411" s="38"/>
      <c r="AW411" s="38"/>
    </row>
    <row r="412" spans="1:49" ht="25.5">
      <c r="A412" s="33">
        <v>408</v>
      </c>
      <c r="B412" s="33" t="str">
        <f t="shared" si="19"/>
        <v>1040_-</v>
      </c>
      <c r="C412" s="33" t="str">
        <f t="shared" si="20"/>
        <v>2.3//2.1</v>
      </c>
      <c r="D412" s="61">
        <v>1040</v>
      </c>
      <c r="E412" s="67" t="s">
        <v>717</v>
      </c>
      <c r="F412" s="395" t="s">
        <v>7258</v>
      </c>
      <c r="G412" s="62" t="str">
        <f>VLOOKUP(CONCATENATE(TEXT(I412,"0"),"_",TEXT(F412,"0")),[1]CodC!$A$2:$D$250,4,0)</f>
        <v>Gás liquefeito, tóxico, inflamável</v>
      </c>
      <c r="H412" s="395" t="s">
        <v>7255</v>
      </c>
      <c r="I412" s="68">
        <v>2</v>
      </c>
      <c r="J412" s="68" t="s">
        <v>5719</v>
      </c>
      <c r="K412" s="68" t="s">
        <v>659</v>
      </c>
      <c r="L412" s="64" t="s">
        <v>19</v>
      </c>
      <c r="M412" s="64"/>
      <c r="N412" s="64">
        <v>342</v>
      </c>
      <c r="O412" s="64">
        <v>342</v>
      </c>
      <c r="P412" s="113" t="s">
        <v>22423</v>
      </c>
      <c r="Q412" s="70" t="s">
        <v>7229</v>
      </c>
      <c r="R412" s="70" t="s">
        <v>633</v>
      </c>
      <c r="S412" s="65" t="str">
        <f t="shared" si="18"/>
        <v xml:space="preserve"> SW2 </v>
      </c>
      <c r="T412" s="69" t="s">
        <v>19</v>
      </c>
      <c r="U412" s="69"/>
      <c r="V412" s="69"/>
      <c r="W412" s="69"/>
      <c r="X412" s="69"/>
      <c r="Y412" s="69"/>
      <c r="Z412" s="69"/>
      <c r="AA412" s="69"/>
      <c r="AB412" s="69"/>
      <c r="AC412" s="69"/>
      <c r="AD412" s="69"/>
      <c r="AE412" s="69"/>
      <c r="AF412" s="69"/>
      <c r="AG412" s="69"/>
      <c r="AH412" s="69"/>
      <c r="AI412" s="69"/>
      <c r="AJ412" s="69"/>
      <c r="AK412" s="69"/>
      <c r="AL412" s="69"/>
      <c r="AM412" s="70" t="s">
        <v>718</v>
      </c>
      <c r="AN412" s="63" t="str">
        <f>IF(ISNA(VLOOKUP(D412,[1]GRE_Tabela2!$A$4:$D$112,4,0)),"-",VLOOKUP(D412,[1]GRE_Tabela2!$A$4:$D$112,4,0))</f>
        <v>-</v>
      </c>
      <c r="AO412" s="68" t="s">
        <v>612</v>
      </c>
      <c r="AP412" s="68" t="s">
        <v>613</v>
      </c>
      <c r="AQ412" s="113" t="s">
        <v>16589</v>
      </c>
      <c r="AR412" s="302" t="str">
        <f>IF(ISNA(VLOOKUP(AT412,[1]FISQ!$D$2:$J$1713,7,0)),"-",VLOOKUP(AT412,[1]FISQ!$D$2:$J$1713,7,0))</f>
        <v>0155 </v>
      </c>
      <c r="AS412" s="302" t="str">
        <f>IF(ISNA(VLOOKUP(AT412,[1]FISQ!$D$2:$J$1713,4,0)),"-",CONCATENATE("(",VLOOKUP(AT412,[1]FISQ!$D$2:$J$1713,4,0),")"))</f>
        <v>(1)</v>
      </c>
      <c r="AT412" s="71" t="s">
        <v>719</v>
      </c>
      <c r="AU412" s="38"/>
      <c r="AV412" s="38"/>
      <c r="AW412" s="38"/>
    </row>
    <row r="413" spans="1:49" ht="25.5">
      <c r="A413" s="33">
        <v>409</v>
      </c>
      <c r="B413" s="33" t="str">
        <f t="shared" si="19"/>
        <v>1041_-</v>
      </c>
      <c r="C413" s="33" t="str">
        <f t="shared" si="20"/>
        <v>2.1//-</v>
      </c>
      <c r="D413" s="61">
        <v>1041</v>
      </c>
      <c r="E413" s="67" t="s">
        <v>720</v>
      </c>
      <c r="F413" s="395" t="s">
        <v>7253</v>
      </c>
      <c r="G413" s="62" t="str">
        <f>VLOOKUP(CONCATENATE(TEXT(I413,"0"),"_",TEXT(F413,"0")),[1]CodC!$A$2:$D$250,4,0)</f>
        <v>Gás liquefeito, inflamável</v>
      </c>
      <c r="H413" s="395" t="s">
        <v>5101</v>
      </c>
      <c r="I413" s="68">
        <v>2</v>
      </c>
      <c r="J413" s="68" t="s">
        <v>659</v>
      </c>
      <c r="K413" s="69" t="s">
        <v>19</v>
      </c>
      <c r="L413" s="64" t="s">
        <v>19</v>
      </c>
      <c r="M413" s="64"/>
      <c r="N413" s="64">
        <v>662</v>
      </c>
      <c r="O413" s="64" t="s">
        <v>19</v>
      </c>
      <c r="P413" s="113" t="s">
        <v>22423</v>
      </c>
      <c r="Q413" s="70" t="s">
        <v>5989</v>
      </c>
      <c r="R413" s="70" t="s">
        <v>645</v>
      </c>
      <c r="S413" s="65" t="str">
        <f t="shared" si="18"/>
        <v xml:space="preserve"> SW2 </v>
      </c>
      <c r="T413" s="69" t="s">
        <v>19</v>
      </c>
      <c r="U413" s="69"/>
      <c r="V413" s="69"/>
      <c r="W413" s="69"/>
      <c r="X413" s="69"/>
      <c r="Y413" s="69"/>
      <c r="Z413" s="69"/>
      <c r="AA413" s="69"/>
      <c r="AB413" s="69"/>
      <c r="AC413" s="69"/>
      <c r="AD413" s="69"/>
      <c r="AE413" s="69"/>
      <c r="AF413" s="69"/>
      <c r="AG413" s="69"/>
      <c r="AH413" s="69"/>
      <c r="AI413" s="69"/>
      <c r="AJ413" s="69"/>
      <c r="AK413" s="69"/>
      <c r="AL413" s="69"/>
      <c r="AM413" s="70" t="s">
        <v>721</v>
      </c>
      <c r="AN413" s="63" t="str">
        <f>IF(ISNA(VLOOKUP(D413,[1]GRE_Tabela2!$A$4:$D$112,4,0)),"-",VLOOKUP(D413,[1]GRE_Tabela2!$A$4:$D$112,4,0))</f>
        <v>-</v>
      </c>
      <c r="AO413" s="68" t="s">
        <v>612</v>
      </c>
      <c r="AP413" s="68" t="s">
        <v>613</v>
      </c>
      <c r="AQ413" s="113">
        <v>115</v>
      </c>
      <c r="AR413" s="302" t="str">
        <f>IF(ISNA(VLOOKUP(AT413,[1]FISQ!$D$2:$J$1713,7,0)),"-",VLOOKUP(AT413,[1]FISQ!$D$2:$J$1713,7,0))</f>
        <v>-</v>
      </c>
      <c r="AS413" s="302" t="str">
        <f>IF(ISNA(VLOOKUP(AT413,[1]FISQ!$D$2:$J$1713,4,0)),"-",CONCATENATE("(",VLOOKUP(AT413,[1]FISQ!$D$2:$J$1713,4,0),")"))</f>
        <v>-</v>
      </c>
      <c r="AT413" s="71" t="s">
        <v>722</v>
      </c>
      <c r="AU413" s="38"/>
      <c r="AV413" s="38"/>
      <c r="AW413" s="38"/>
    </row>
    <row r="414" spans="1:49" ht="38.25">
      <c r="A414" s="33">
        <v>410</v>
      </c>
      <c r="B414" s="33" t="str">
        <f t="shared" si="19"/>
        <v>1043_-</v>
      </c>
      <c r="C414" s="33" t="str">
        <f t="shared" si="20"/>
        <v>2.2//-</v>
      </c>
      <c r="D414" s="61">
        <v>1043</v>
      </c>
      <c r="E414" s="67" t="s">
        <v>723</v>
      </c>
      <c r="F414" s="395" t="s">
        <v>7261</v>
      </c>
      <c r="G414" s="62" t="str">
        <f>VLOOKUP(CONCATENATE(TEXT(I414,"0"),"_",TEXT(F414,"0")),[1]CodC!$A$2:$D$250,4,0)</f>
        <v>Gás dissolvido, asfixiante</v>
      </c>
      <c r="H414" s="395" t="s">
        <v>19</v>
      </c>
      <c r="I414" s="68">
        <v>2</v>
      </c>
      <c r="J414" s="68" t="s">
        <v>6550</v>
      </c>
      <c r="K414" s="69" t="s">
        <v>19</v>
      </c>
      <c r="L414" s="64" t="s">
        <v>19</v>
      </c>
      <c r="M414" s="64"/>
      <c r="N414" s="64" t="s">
        <v>7262</v>
      </c>
      <c r="O414" s="64" t="s">
        <v>19</v>
      </c>
      <c r="P414" s="113" t="s">
        <v>22425</v>
      </c>
      <c r="Q414" s="70" t="s">
        <v>5991</v>
      </c>
      <c r="R414" s="70" t="s">
        <v>649</v>
      </c>
      <c r="S414" s="65" t="str">
        <f t="shared" si="18"/>
        <v xml:space="preserve"> SW2 </v>
      </c>
      <c r="T414" s="69" t="s">
        <v>19</v>
      </c>
      <c r="U414" s="69"/>
      <c r="V414" s="69"/>
      <c r="W414" s="69"/>
      <c r="X414" s="69"/>
      <c r="Y414" s="69"/>
      <c r="Z414" s="69"/>
      <c r="AA414" s="69"/>
      <c r="AB414" s="69"/>
      <c r="AC414" s="69"/>
      <c r="AD414" s="69"/>
      <c r="AE414" s="69"/>
      <c r="AF414" s="69"/>
      <c r="AG414" s="69"/>
      <c r="AH414" s="69"/>
      <c r="AI414" s="69"/>
      <c r="AJ414" s="69"/>
      <c r="AK414" s="69"/>
      <c r="AL414" s="69"/>
      <c r="AM414" s="70" t="s">
        <v>724</v>
      </c>
      <c r="AN414" s="63" t="str">
        <f>IF(ISNA(VLOOKUP(D414,[1]GRE_Tabela2!$A$4:$D$112,4,0)),"-",VLOOKUP(D414,[1]GRE_Tabela2!$A$4:$D$112,4,0))</f>
        <v>-</v>
      </c>
      <c r="AO414" s="68" t="s">
        <v>619</v>
      </c>
      <c r="AP414" s="68" t="s">
        <v>620</v>
      </c>
      <c r="AQ414" s="113">
        <v>125</v>
      </c>
      <c r="AR414" s="302" t="str">
        <f>IF(ISNA(VLOOKUP(AT414,[1]FISQ!$D$2:$J$1713,7,0)),"-",VLOOKUP(AT414,[1]FISQ!$D$2:$J$1713,7,0))</f>
        <v>-</v>
      </c>
      <c r="AS414" s="302" t="str">
        <f>IF(ISNA(VLOOKUP(AT414,[1]FISQ!$D$2:$J$1713,4,0)),"-",CONCATENATE("(",VLOOKUP(AT414,[1]FISQ!$D$2:$J$1713,4,0),")"))</f>
        <v>-</v>
      </c>
      <c r="AT414" s="71" t="s">
        <v>725</v>
      </c>
      <c r="AU414" s="38"/>
      <c r="AV414" s="38"/>
      <c r="AW414" s="38"/>
    </row>
    <row r="415" spans="1:49" ht="38.25">
      <c r="A415" s="33">
        <v>411</v>
      </c>
      <c r="B415" s="33" t="str">
        <f t="shared" si="19"/>
        <v>1044_-</v>
      </c>
      <c r="C415" s="33" t="str">
        <f t="shared" si="20"/>
        <v>2.2//-</v>
      </c>
      <c r="D415" s="61">
        <v>1044</v>
      </c>
      <c r="E415" s="67" t="s">
        <v>726</v>
      </c>
      <c r="F415" s="395" t="s">
        <v>7263</v>
      </c>
      <c r="G415" s="62" t="str">
        <f>VLOOKUP(CONCATENATE(TEXT(I415,"0"),"_",TEXT(F415,"0")),[1]CodC!$A$2:$D$250,4,0)</f>
        <v>Outros objetos contendo um gás sob pressão, asfixiante</v>
      </c>
      <c r="H415" s="395" t="s">
        <v>19</v>
      </c>
      <c r="I415" s="68">
        <v>2</v>
      </c>
      <c r="J415" s="68" t="s">
        <v>6550</v>
      </c>
      <c r="K415" s="69" t="s">
        <v>19</v>
      </c>
      <c r="L415" s="64" t="s">
        <v>19</v>
      </c>
      <c r="M415" s="64"/>
      <c r="N415" s="64" t="s">
        <v>24429</v>
      </c>
      <c r="O415" s="64" t="s">
        <v>727</v>
      </c>
      <c r="P415" s="113" t="s">
        <v>22425</v>
      </c>
      <c r="Q415" s="70" t="s">
        <v>621</v>
      </c>
      <c r="R415" s="70" t="s">
        <v>621</v>
      </c>
      <c r="S415" s="65" t="str">
        <f t="shared" si="18"/>
        <v/>
      </c>
      <c r="T415" s="69" t="s">
        <v>19</v>
      </c>
      <c r="U415" s="69"/>
      <c r="V415" s="69"/>
      <c r="W415" s="69"/>
      <c r="X415" s="69"/>
      <c r="Y415" s="69"/>
      <c r="Z415" s="69"/>
      <c r="AA415" s="69"/>
      <c r="AB415" s="69"/>
      <c r="AC415" s="69"/>
      <c r="AD415" s="69"/>
      <c r="AE415" s="69"/>
      <c r="AF415" s="69"/>
      <c r="AG415" s="69"/>
      <c r="AH415" s="69"/>
      <c r="AI415" s="69"/>
      <c r="AJ415" s="69"/>
      <c r="AK415" s="69"/>
      <c r="AL415" s="69"/>
      <c r="AM415" s="70" t="s">
        <v>6434</v>
      </c>
      <c r="AN415" s="63" t="str">
        <f>IF(ISNA(VLOOKUP(D415,[1]GRE_Tabela2!$A$4:$D$112,4,0)),"-",VLOOKUP(D415,[1]GRE_Tabela2!$A$4:$D$112,4,0))</f>
        <v>-</v>
      </c>
      <c r="AO415" s="68" t="s">
        <v>619</v>
      </c>
      <c r="AP415" s="68" t="s">
        <v>620</v>
      </c>
      <c r="AQ415" s="113">
        <v>126</v>
      </c>
      <c r="AR415" s="302" t="str">
        <f>IF(ISNA(VLOOKUP(AT415,[1]FISQ!$D$2:$J$1713,7,0)),"-",VLOOKUP(AT415,[1]FISQ!$D$2:$J$1713,7,0))</f>
        <v>-</v>
      </c>
      <c r="AS415" s="302" t="str">
        <f>IF(ISNA(VLOOKUP(AT415,[1]FISQ!$D$2:$J$1713,4,0)),"-",CONCATENATE("(",VLOOKUP(AT415,[1]FISQ!$D$2:$J$1713,4,0),")"))</f>
        <v>-</v>
      </c>
      <c r="AT415" s="71" t="s">
        <v>728</v>
      </c>
      <c r="AU415" s="38"/>
      <c r="AV415" s="38"/>
      <c r="AW415" s="38"/>
    </row>
    <row r="416" spans="1:49" ht="89.25">
      <c r="A416" s="33">
        <v>412</v>
      </c>
      <c r="B416" s="33" t="str">
        <f t="shared" si="19"/>
        <v>1045_-</v>
      </c>
      <c r="C416" s="33" t="str">
        <f t="shared" si="20"/>
        <v>2.3//5.1/8</v>
      </c>
      <c r="D416" s="61">
        <v>1045</v>
      </c>
      <c r="E416" s="67" t="s">
        <v>729</v>
      </c>
      <c r="F416" s="395" t="s">
        <v>7264</v>
      </c>
      <c r="G416" s="62" t="str">
        <f>VLOOKUP(CONCATENATE(TEXT(I416,"0"),"_",TEXT(F416,"0")),[1]CodC!$A$2:$D$250,4,0)</f>
        <v>Gás comprimido, tóxico, comburente, corrosivo</v>
      </c>
      <c r="H416" s="395" t="s">
        <v>19</v>
      </c>
      <c r="I416" s="68">
        <v>2</v>
      </c>
      <c r="J416" s="68" t="s">
        <v>5719</v>
      </c>
      <c r="K416" s="68" t="s">
        <v>730</v>
      </c>
      <c r="L416" s="64" t="s">
        <v>19</v>
      </c>
      <c r="M416" s="64"/>
      <c r="N416" s="64" t="s">
        <v>19</v>
      </c>
      <c r="O416" s="64" t="s">
        <v>19</v>
      </c>
      <c r="P416" s="113" t="s">
        <v>22423</v>
      </c>
      <c r="Q416" s="70" t="s">
        <v>7229</v>
      </c>
      <c r="R416" s="70" t="s">
        <v>633</v>
      </c>
      <c r="S416" s="65" t="str">
        <f t="shared" si="18"/>
        <v xml:space="preserve"> SW2 </v>
      </c>
      <c r="T416" s="68" t="s">
        <v>7197</v>
      </c>
      <c r="U416" s="68"/>
      <c r="V416" s="68"/>
      <c r="W416" s="68"/>
      <c r="X416" s="68"/>
      <c r="Y416" s="68"/>
      <c r="Z416" s="68"/>
      <c r="AA416" s="68"/>
      <c r="AB416" s="68"/>
      <c r="AC416" s="68"/>
      <c r="AD416" s="68"/>
      <c r="AE416" s="68"/>
      <c r="AF416" s="68"/>
      <c r="AG416" s="68"/>
      <c r="AH416" s="68"/>
      <c r="AI416" s="68"/>
      <c r="AJ416" s="68"/>
      <c r="AK416" s="68"/>
      <c r="AL416" s="68"/>
      <c r="AM416" s="70" t="s">
        <v>731</v>
      </c>
      <c r="AN416" s="63" t="str">
        <f>IF(ISNA(VLOOKUP(D416,[1]GRE_Tabela2!$A$4:$D$112,4,0)),"-",VLOOKUP(D416,[1]GRE_Tabela2!$A$4:$D$112,4,0))</f>
        <v>-</v>
      </c>
      <c r="AO416" s="68" t="s">
        <v>619</v>
      </c>
      <c r="AP416" s="68" t="s">
        <v>626</v>
      </c>
      <c r="AQ416" s="113">
        <v>124</v>
      </c>
      <c r="AR416" s="302" t="str">
        <f>IF(ISNA(VLOOKUP(AT416,[1]FISQ!$D$2:$J$1713,7,0)),"-",VLOOKUP(AT416,[1]FISQ!$D$2:$J$1713,7,0))</f>
        <v>0046 </v>
      </c>
      <c r="AS416" s="302" t="str">
        <f>IF(ISNA(VLOOKUP(AT416,[1]FISQ!$D$2:$J$1713,4,0)),"-",CONCATENATE("(",VLOOKUP(AT416,[1]FISQ!$D$2:$J$1713,4,0),")"))</f>
        <v>(1)</v>
      </c>
      <c r="AT416" s="71" t="s">
        <v>732</v>
      </c>
      <c r="AU416" s="38"/>
      <c r="AV416" s="30"/>
      <c r="AW416" s="38"/>
    </row>
    <row r="417" spans="1:49" ht="51">
      <c r="A417" s="33">
        <v>413</v>
      </c>
      <c r="B417" s="33" t="str">
        <f t="shared" si="19"/>
        <v>1046_-</v>
      </c>
      <c r="C417" s="33" t="str">
        <f t="shared" si="20"/>
        <v>2.2//-</v>
      </c>
      <c r="D417" s="61">
        <v>1046</v>
      </c>
      <c r="E417" s="67" t="s">
        <v>733</v>
      </c>
      <c r="F417" s="395" t="s">
        <v>7247</v>
      </c>
      <c r="G417" s="62" t="str">
        <f>VLOOKUP(CONCATENATE(TEXT(I417,"0"),"_",TEXT(F417,"0")),[1]CodC!$A$2:$D$250,4,0)</f>
        <v>Gás comprimido, asfixiante</v>
      </c>
      <c r="H417" s="395" t="s">
        <v>7248</v>
      </c>
      <c r="I417" s="68">
        <v>2</v>
      </c>
      <c r="J417" s="68" t="s">
        <v>6550</v>
      </c>
      <c r="K417" s="69" t="s">
        <v>19</v>
      </c>
      <c r="L417" s="64" t="s">
        <v>19</v>
      </c>
      <c r="M417" s="64"/>
      <c r="N417" s="64" t="s">
        <v>24424</v>
      </c>
      <c r="O417" s="64" t="s">
        <v>6675</v>
      </c>
      <c r="P417" s="113" t="s">
        <v>22425</v>
      </c>
      <c r="Q417" s="70" t="s">
        <v>621</v>
      </c>
      <c r="R417" s="70" t="s">
        <v>621</v>
      </c>
      <c r="S417" s="65" t="str">
        <f t="shared" si="18"/>
        <v/>
      </c>
      <c r="T417" s="69" t="s">
        <v>19</v>
      </c>
      <c r="U417" s="69"/>
      <c r="V417" s="69"/>
      <c r="W417" s="69"/>
      <c r="X417" s="69"/>
      <c r="Y417" s="69"/>
      <c r="Z417" s="69"/>
      <c r="AA417" s="69"/>
      <c r="AB417" s="69"/>
      <c r="AC417" s="69"/>
      <c r="AD417" s="69"/>
      <c r="AE417" s="69"/>
      <c r="AF417" s="69"/>
      <c r="AG417" s="69"/>
      <c r="AH417" s="69"/>
      <c r="AI417" s="69"/>
      <c r="AJ417" s="69"/>
      <c r="AK417" s="69"/>
      <c r="AL417" s="69"/>
      <c r="AM417" s="70" t="s">
        <v>734</v>
      </c>
      <c r="AN417" s="63" t="str">
        <f>IF(ISNA(VLOOKUP(D417,[1]GRE_Tabela2!$A$4:$D$112,4,0)),"-",VLOOKUP(D417,[1]GRE_Tabela2!$A$4:$D$112,4,0))</f>
        <v>-</v>
      </c>
      <c r="AO417" s="68" t="s">
        <v>619</v>
      </c>
      <c r="AP417" s="68" t="s">
        <v>620</v>
      </c>
      <c r="AQ417" s="113">
        <v>120</v>
      </c>
      <c r="AR417" s="302" t="str">
        <f>IF(ISNA(VLOOKUP(AT417,[1]FISQ!$D$2:$J$1713,7,0)),"-",VLOOKUP(AT417,[1]FISQ!$D$2:$J$1713,7,0))</f>
        <v>-</v>
      </c>
      <c r="AS417" s="302" t="str">
        <f>IF(ISNA(VLOOKUP(AT417,[1]FISQ!$D$2:$J$1713,4,0)),"-",CONCATENATE("(",VLOOKUP(AT417,[1]FISQ!$D$2:$J$1713,4,0),")"))</f>
        <v>-</v>
      </c>
      <c r="AT417" s="71" t="s">
        <v>735</v>
      </c>
      <c r="AU417" s="38"/>
      <c r="AV417" s="38"/>
      <c r="AW417" s="38"/>
    </row>
    <row r="418" spans="1:49" ht="51">
      <c r="A418" s="33">
        <v>414</v>
      </c>
      <c r="B418" s="33" t="str">
        <f t="shared" si="19"/>
        <v>1048_-</v>
      </c>
      <c r="C418" s="33" t="str">
        <f t="shared" si="20"/>
        <v>2.3//8</v>
      </c>
      <c r="D418" s="61">
        <v>1048</v>
      </c>
      <c r="E418" s="67" t="s">
        <v>736</v>
      </c>
      <c r="F418" s="395" t="s">
        <v>7250</v>
      </c>
      <c r="G418" s="62" t="str">
        <f>VLOOKUP(CONCATENATE(TEXT(I418,"0"),"_",TEXT(F418,"0")),[1]CodC!$A$2:$D$250,4,0)</f>
        <v>Gás liquefeito, tóxico, corrosivo</v>
      </c>
      <c r="H418" s="395" t="s">
        <v>7251</v>
      </c>
      <c r="I418" s="68">
        <v>2</v>
      </c>
      <c r="J418" s="68" t="s">
        <v>5719</v>
      </c>
      <c r="K418" s="68">
        <v>8</v>
      </c>
      <c r="L418" s="64" t="s">
        <v>19</v>
      </c>
      <c r="M418" s="64"/>
      <c r="N418" s="64" t="s">
        <v>19</v>
      </c>
      <c r="O418" s="64" t="s">
        <v>19</v>
      </c>
      <c r="P418" s="113" t="s">
        <v>22423</v>
      </c>
      <c r="Q418" s="70" t="s">
        <v>7229</v>
      </c>
      <c r="R418" s="70" t="s">
        <v>633</v>
      </c>
      <c r="S418" s="65" t="str">
        <f t="shared" si="18"/>
        <v xml:space="preserve"> SW2 </v>
      </c>
      <c r="T418" s="69" t="s">
        <v>19</v>
      </c>
      <c r="U418" s="69"/>
      <c r="V418" s="69"/>
      <c r="W418" s="69"/>
      <c r="X418" s="69"/>
      <c r="Y418" s="69"/>
      <c r="Z418" s="69"/>
      <c r="AA418" s="69"/>
      <c r="AB418" s="69"/>
      <c r="AC418" s="69"/>
      <c r="AD418" s="69"/>
      <c r="AE418" s="69"/>
      <c r="AF418" s="69"/>
      <c r="AG418" s="69"/>
      <c r="AH418" s="69"/>
      <c r="AI418" s="69"/>
      <c r="AJ418" s="69"/>
      <c r="AK418" s="69"/>
      <c r="AL418" s="69"/>
      <c r="AM418" s="70" t="s">
        <v>6047</v>
      </c>
      <c r="AN418" s="63" t="str">
        <f>IF(ISNA(VLOOKUP(D418,[1]GRE_Tabela2!$A$4:$D$112,4,0)),"-",VLOOKUP(D418,[1]GRE_Tabela2!$A$4:$D$112,4,0))</f>
        <v>-</v>
      </c>
      <c r="AO418" s="68" t="s">
        <v>619</v>
      </c>
      <c r="AP418" s="68" t="s">
        <v>613</v>
      </c>
      <c r="AQ418" s="113">
        <v>125</v>
      </c>
      <c r="AR418" s="302" t="str">
        <f>IF(ISNA(VLOOKUP(AT418,[1]FISQ!$D$2:$J$1713,7,0)),"-",VLOOKUP(AT418,[1]FISQ!$D$2:$J$1713,7,0))</f>
        <v>0282 </v>
      </c>
      <c r="AS418" s="302" t="str">
        <f>IF(ISNA(VLOOKUP(AT418,[1]FISQ!$D$2:$J$1713,4,0)),"-",CONCATENATE("(",VLOOKUP(AT418,[1]FISQ!$D$2:$J$1713,4,0),")"))</f>
        <v>(1)</v>
      </c>
      <c r="AT418" s="71" t="s">
        <v>737</v>
      </c>
      <c r="AU418" s="38"/>
      <c r="AV418" s="30"/>
      <c r="AW418" s="38"/>
    </row>
    <row r="419" spans="1:49" ht="25.5">
      <c r="A419" s="33">
        <v>415</v>
      </c>
      <c r="B419" s="33" t="str">
        <f t="shared" si="19"/>
        <v>1049_-</v>
      </c>
      <c r="C419" s="33" t="str">
        <f t="shared" si="20"/>
        <v>2.1//-</v>
      </c>
      <c r="D419" s="61">
        <v>1049</v>
      </c>
      <c r="E419" s="67" t="s">
        <v>738</v>
      </c>
      <c r="F419" s="395" t="s">
        <v>7265</v>
      </c>
      <c r="G419" s="62" t="str">
        <f>VLOOKUP(CONCATENATE(TEXT(I419,"0"),"_",TEXT(F419,"0")),[1]CodC!$A$2:$D$250,4,0)</f>
        <v>Gás comprimido, inflamável</v>
      </c>
      <c r="H419" s="395" t="s">
        <v>632</v>
      </c>
      <c r="I419" s="68">
        <v>2</v>
      </c>
      <c r="J419" s="68" t="s">
        <v>659</v>
      </c>
      <c r="K419" s="64" t="s">
        <v>19</v>
      </c>
      <c r="L419" s="64" t="s">
        <v>19</v>
      </c>
      <c r="M419" s="64"/>
      <c r="N419" s="64" t="s">
        <v>24430</v>
      </c>
      <c r="O419" s="64" t="s">
        <v>6008</v>
      </c>
      <c r="P419" s="113" t="s">
        <v>22423</v>
      </c>
      <c r="Q419" s="70" t="s">
        <v>5991</v>
      </c>
      <c r="R419" s="70" t="s">
        <v>649</v>
      </c>
      <c r="S419" s="65" t="str">
        <f t="shared" si="18"/>
        <v xml:space="preserve"> SW2 </v>
      </c>
      <c r="T419" s="68" t="s">
        <v>615</v>
      </c>
      <c r="U419" s="68"/>
      <c r="V419" s="68"/>
      <c r="W419" s="68"/>
      <c r="X419" s="68"/>
      <c r="Y419" s="68"/>
      <c r="Z419" s="68"/>
      <c r="AA419" s="68"/>
      <c r="AB419" s="68"/>
      <c r="AC419" s="68"/>
      <c r="AD419" s="68"/>
      <c r="AE419" s="68"/>
      <c r="AF419" s="68"/>
      <c r="AG419" s="68"/>
      <c r="AH419" s="68"/>
      <c r="AI419" s="68"/>
      <c r="AJ419" s="68"/>
      <c r="AK419" s="68"/>
      <c r="AL419" s="68"/>
      <c r="AM419" s="70" t="s">
        <v>739</v>
      </c>
      <c r="AN419" s="63" t="str">
        <f>IF(ISNA(VLOOKUP(D419,[1]GRE_Tabela2!$A$4:$D$112,4,0)),"-",VLOOKUP(D419,[1]GRE_Tabela2!$A$4:$D$112,4,0))</f>
        <v>-</v>
      </c>
      <c r="AO419" s="68" t="s">
        <v>612</v>
      </c>
      <c r="AP419" s="68" t="s">
        <v>613</v>
      </c>
      <c r="AQ419" s="113">
        <v>115</v>
      </c>
      <c r="AR419" s="302" t="str">
        <f>IF(ISNA(VLOOKUP(AT419,[1]FISQ!$D$2:$J$1713,7,0)),"-",VLOOKUP(AT419,[1]FISQ!$D$2:$J$1713,7,0))</f>
        <v>0001 </v>
      </c>
      <c r="AS419" s="302" t="str">
        <f>IF(ISNA(VLOOKUP(AT419,[1]FISQ!$D$2:$J$1713,4,0)),"-",CONCATENATE("(",VLOOKUP(AT419,[1]FISQ!$D$2:$J$1713,4,0),")"))</f>
        <v>(1)</v>
      </c>
      <c r="AT419" s="71" t="s">
        <v>740</v>
      </c>
      <c r="AU419" s="38"/>
      <c r="AV419" s="38"/>
      <c r="AW419" s="38"/>
    </row>
    <row r="420" spans="1:49" ht="51">
      <c r="A420" s="33">
        <v>416</v>
      </c>
      <c r="B420" s="33" t="str">
        <f t="shared" si="19"/>
        <v>1050_-</v>
      </c>
      <c r="C420" s="33" t="str">
        <f t="shared" si="20"/>
        <v>2.3//8</v>
      </c>
      <c r="D420" s="61">
        <v>1050</v>
      </c>
      <c r="E420" s="67" t="s">
        <v>741</v>
      </c>
      <c r="F420" s="395" t="s">
        <v>7250</v>
      </c>
      <c r="G420" s="62" t="str">
        <f>VLOOKUP(CONCATENATE(TEXT(I420,"0"),"_",TEXT(F420,"0")),[1]CodC!$A$2:$D$250,4,0)</f>
        <v>Gás liquefeito, tóxico, corrosivo</v>
      </c>
      <c r="H420" s="395" t="s">
        <v>7251</v>
      </c>
      <c r="I420" s="68">
        <v>2</v>
      </c>
      <c r="J420" s="68" t="s">
        <v>5719</v>
      </c>
      <c r="K420" s="68" t="s">
        <v>631</v>
      </c>
      <c r="L420" s="64" t="s">
        <v>19</v>
      </c>
      <c r="M420" s="64"/>
      <c r="N420" s="64" t="s">
        <v>19</v>
      </c>
      <c r="O420" s="64" t="s">
        <v>19</v>
      </c>
      <c r="P420" s="113" t="s">
        <v>22423</v>
      </c>
      <c r="Q420" s="70" t="s">
        <v>7229</v>
      </c>
      <c r="R420" s="70" t="s">
        <v>633</v>
      </c>
      <c r="S420" s="65" t="str">
        <f t="shared" si="18"/>
        <v xml:space="preserve"> SW2 </v>
      </c>
      <c r="T420" s="69" t="s">
        <v>19</v>
      </c>
      <c r="U420" s="69"/>
      <c r="V420" s="69"/>
      <c r="W420" s="69"/>
      <c r="X420" s="69"/>
      <c r="Y420" s="69"/>
      <c r="Z420" s="69"/>
      <c r="AA420" s="69"/>
      <c r="AB420" s="69"/>
      <c r="AC420" s="69"/>
      <c r="AD420" s="69"/>
      <c r="AE420" s="69"/>
      <c r="AF420" s="69"/>
      <c r="AG420" s="69"/>
      <c r="AH420" s="69"/>
      <c r="AI420" s="69"/>
      <c r="AJ420" s="69"/>
      <c r="AK420" s="69"/>
      <c r="AL420" s="69"/>
      <c r="AM420" s="70" t="s">
        <v>742</v>
      </c>
      <c r="AN420" s="63" t="str">
        <f>IF(ISNA(VLOOKUP(D420,[1]GRE_Tabela2!$A$4:$D$112,4,0)),"-",VLOOKUP(D420,[1]GRE_Tabela2!$A$4:$D$112,4,0))</f>
        <v>-</v>
      </c>
      <c r="AO420" s="68" t="s">
        <v>619</v>
      </c>
      <c r="AP420" s="68" t="s">
        <v>613</v>
      </c>
      <c r="AQ420" s="113">
        <v>125</v>
      </c>
      <c r="AR420" s="302" t="str">
        <f>IF(ISNA(VLOOKUP(AT420,[1]FISQ!$D$2:$J$1713,7,0)),"-",VLOOKUP(AT420,[1]FISQ!$D$2:$J$1713,7,0))</f>
        <v>0163 </v>
      </c>
      <c r="AS420" s="302" t="str">
        <f>IF(ISNA(VLOOKUP(AT420,[1]FISQ!$D$2:$J$1713,4,0)),"-",CONCATENATE("(",VLOOKUP(AT420,[1]FISQ!$D$2:$J$1713,4,0),")"))</f>
        <v>(1)</v>
      </c>
      <c r="AT420" s="71" t="s">
        <v>743</v>
      </c>
      <c r="AU420" s="38"/>
      <c r="AV420" s="30"/>
      <c r="AW420" s="38"/>
    </row>
    <row r="421" spans="1:49" ht="51">
      <c r="A421" s="33">
        <v>417</v>
      </c>
      <c r="B421" s="33" t="str">
        <f t="shared" si="19"/>
        <v>1051_I</v>
      </c>
      <c r="C421" s="33" t="str">
        <f t="shared" si="20"/>
        <v>6.1//3</v>
      </c>
      <c r="D421" s="61">
        <v>1051</v>
      </c>
      <c r="E421" s="74" t="s">
        <v>744</v>
      </c>
      <c r="F421" s="395" t="s">
        <v>7266</v>
      </c>
      <c r="G421" s="62" t="str">
        <f>VLOOKUP(CONCATENATE(TEXT(I421,"0"),"_",TEXT(F421,"0")),[1]CodC!$A$2:$D$250,4,0)</f>
        <v>Matérias tóxicas inflamáveis, líquidas;</v>
      </c>
      <c r="H421" s="395" t="s">
        <v>19</v>
      </c>
      <c r="I421" s="68">
        <v>6</v>
      </c>
      <c r="J421" s="68" t="s">
        <v>50</v>
      </c>
      <c r="K421" s="68">
        <v>3</v>
      </c>
      <c r="L421" s="68" t="s">
        <v>746</v>
      </c>
      <c r="M421" s="64" t="s">
        <v>1313</v>
      </c>
      <c r="N421" s="64" t="s">
        <v>24431</v>
      </c>
      <c r="O421" s="64">
        <v>386</v>
      </c>
      <c r="P421" s="113" t="s">
        <v>22423</v>
      </c>
      <c r="Q421" s="70" t="s">
        <v>627</v>
      </c>
      <c r="R421" s="70" t="s">
        <v>614</v>
      </c>
      <c r="S421" s="65" t="str">
        <f t="shared" si="18"/>
        <v xml:space="preserve">SW1 SW2 </v>
      </c>
      <c r="T421" s="69" t="s">
        <v>19</v>
      </c>
      <c r="U421" s="69"/>
      <c r="V421" s="69"/>
      <c r="W421" s="69"/>
      <c r="X421" s="69"/>
      <c r="Y421" s="69"/>
      <c r="Z421" s="69"/>
      <c r="AA421" s="69"/>
      <c r="AB421" s="69"/>
      <c r="AC421" s="69"/>
      <c r="AD421" s="69"/>
      <c r="AE421" s="69"/>
      <c r="AF421" s="69"/>
      <c r="AG421" s="69"/>
      <c r="AH421" s="69"/>
      <c r="AI421" s="69"/>
      <c r="AJ421" s="69"/>
      <c r="AK421" s="69"/>
      <c r="AL421" s="69"/>
      <c r="AM421" s="70" t="s">
        <v>749</v>
      </c>
      <c r="AN421" s="63" t="str">
        <f>IF(ISNA(VLOOKUP(D421,[1]GRE_Tabela2!$A$4:$D$112,4,0)),"-",VLOOKUP(D421,[1]GRE_Tabela2!$A$4:$D$112,4,0))</f>
        <v>-</v>
      </c>
      <c r="AO421" s="68" t="s">
        <v>747</v>
      </c>
      <c r="AP421" s="68" t="s">
        <v>748</v>
      </c>
      <c r="AQ421" s="113" t="s">
        <v>16590</v>
      </c>
      <c r="AR421" s="302" t="str">
        <f>IF(ISNA(VLOOKUP(AT421,[1]FISQ!$D$2:$J$1713,7,0)),"-",VLOOKUP(AT421,[1]FISQ!$D$2:$J$1713,7,0))</f>
        <v>0492 </v>
      </c>
      <c r="AS421" s="302" t="str">
        <f>IF(ISNA(VLOOKUP(AT421,[1]FISQ!$D$2:$J$1713,4,0)),"-",CONCATENATE("(",VLOOKUP(AT421,[1]FISQ!$D$2:$J$1713,4,0),")"))</f>
        <v>(1)</v>
      </c>
      <c r="AT421" s="71" t="s">
        <v>750</v>
      </c>
      <c r="AU421" s="38"/>
      <c r="AV421" s="38"/>
      <c r="AW421" s="38"/>
    </row>
    <row r="422" spans="1:49" ht="63.75">
      <c r="A422" s="33">
        <v>418</v>
      </c>
      <c r="B422" s="33" t="str">
        <f t="shared" si="19"/>
        <v>1052_I</v>
      </c>
      <c r="C422" s="33" t="str">
        <f t="shared" si="20"/>
        <v>8//6.1</v>
      </c>
      <c r="D422" s="61">
        <v>1052</v>
      </c>
      <c r="E422" s="67" t="s">
        <v>751</v>
      </c>
      <c r="F422" s="395" t="s">
        <v>7267</v>
      </c>
      <c r="G422" s="62" t="str">
        <f>VLOOKUP(CONCATENATE(TEXT(I422,"0"),"_",TEXT(F422,"0")),[1]CodC!$A$2:$D$250,4,0)</f>
        <v>Matérias corrosivas tóxicas, líquidas;</v>
      </c>
      <c r="H422" s="395" t="s">
        <v>7268</v>
      </c>
      <c r="I422" s="69" t="s">
        <v>631</v>
      </c>
      <c r="J422" s="69" t="s">
        <v>631</v>
      </c>
      <c r="K422" s="68" t="s">
        <v>50</v>
      </c>
      <c r="L422" s="68" t="s">
        <v>746</v>
      </c>
      <c r="M422" s="63"/>
      <c r="N422" s="64" t="s">
        <v>19</v>
      </c>
      <c r="O422" s="64" t="s">
        <v>19</v>
      </c>
      <c r="P422" s="113" t="s">
        <v>22423</v>
      </c>
      <c r="Q422" s="70" t="s">
        <v>7229</v>
      </c>
      <c r="R422" s="70" t="s">
        <v>633</v>
      </c>
      <c r="S422" s="65" t="str">
        <f t="shared" si="18"/>
        <v xml:space="preserve"> SW2 </v>
      </c>
      <c r="T422" s="69" t="s">
        <v>7182</v>
      </c>
      <c r="U422" s="69" t="s">
        <v>7163</v>
      </c>
      <c r="V422" s="69"/>
      <c r="W422" s="69"/>
      <c r="X422" s="69"/>
      <c r="Y422" s="69"/>
      <c r="Z422" s="69"/>
      <c r="AA422" s="69"/>
      <c r="AB422" s="69"/>
      <c r="AC422" s="69"/>
      <c r="AD422" s="69"/>
      <c r="AE422" s="69"/>
      <c r="AF422" s="69"/>
      <c r="AG422" s="69"/>
      <c r="AH422" s="69"/>
      <c r="AI422" s="69"/>
      <c r="AJ422" s="69"/>
      <c r="AK422" s="69"/>
      <c r="AL422" s="69"/>
      <c r="AM422" s="70" t="s">
        <v>753</v>
      </c>
      <c r="AN422" s="63" t="str">
        <f>IF(ISNA(VLOOKUP(D422,[1]GRE_Tabela2!$A$4:$D$112,4,0)),"-",VLOOKUP(D422,[1]GRE_Tabela2!$A$4:$D$112,4,0))</f>
        <v>-</v>
      </c>
      <c r="AO422" s="68" t="s">
        <v>619</v>
      </c>
      <c r="AP422" s="68" t="s">
        <v>613</v>
      </c>
      <c r="AQ422" s="113">
        <v>125</v>
      </c>
      <c r="AR422" s="302" t="str">
        <f>IF(ISNA(VLOOKUP(AT422,[1]FISQ!$D$2:$J$1713,7,0)),"-",VLOOKUP(AT422,[1]FISQ!$D$2:$J$1713,7,0))</f>
        <v>0283 </v>
      </c>
      <c r="AS422" s="302" t="str">
        <f>IF(ISNA(VLOOKUP(AT422,[1]FISQ!$D$2:$J$1713,4,0)),"-",CONCATENATE("(",VLOOKUP(AT422,[1]FISQ!$D$2:$J$1713,4,0),")"))</f>
        <v>(1)</v>
      </c>
      <c r="AT422" s="71" t="s">
        <v>754</v>
      </c>
      <c r="AU422" s="38" t="s">
        <v>6541</v>
      </c>
      <c r="AV422" s="30"/>
      <c r="AW422" s="38"/>
    </row>
    <row r="423" spans="1:49" ht="25.5">
      <c r="A423" s="33">
        <v>419</v>
      </c>
      <c r="B423" s="33" t="str">
        <f t="shared" si="19"/>
        <v>1053_-</v>
      </c>
      <c r="C423" s="33" t="str">
        <f t="shared" si="20"/>
        <v>2.3//2.1</v>
      </c>
      <c r="D423" s="61">
        <v>1053</v>
      </c>
      <c r="E423" s="67" t="s">
        <v>755</v>
      </c>
      <c r="F423" s="395" t="s">
        <v>7258</v>
      </c>
      <c r="G423" s="62" t="str">
        <f>VLOOKUP(CONCATENATE(TEXT(I423,"0"),"_",TEXT(F423,"0")),[1]CodC!$A$2:$D$250,4,0)</f>
        <v>Gás liquefeito, tóxico, inflamável</v>
      </c>
      <c r="H423" s="395" t="s">
        <v>7255</v>
      </c>
      <c r="I423" s="68">
        <v>2</v>
      </c>
      <c r="J423" s="68" t="s">
        <v>5719</v>
      </c>
      <c r="K423" s="68" t="s">
        <v>659</v>
      </c>
      <c r="L423" s="64" t="s">
        <v>19</v>
      </c>
      <c r="M423" s="64"/>
      <c r="N423" s="64" t="s">
        <v>19</v>
      </c>
      <c r="O423" s="64" t="s">
        <v>19</v>
      </c>
      <c r="P423" s="113" t="s">
        <v>22423</v>
      </c>
      <c r="Q423" s="70" t="s">
        <v>7229</v>
      </c>
      <c r="R423" s="70" t="s">
        <v>633</v>
      </c>
      <c r="S423" s="65" t="str">
        <f t="shared" si="18"/>
        <v xml:space="preserve"> SW2 </v>
      </c>
      <c r="T423" s="69" t="s">
        <v>19</v>
      </c>
      <c r="U423" s="69"/>
      <c r="V423" s="69"/>
      <c r="W423" s="69"/>
      <c r="X423" s="69"/>
      <c r="Y423" s="69"/>
      <c r="Z423" s="69"/>
      <c r="AA423" s="69"/>
      <c r="AB423" s="69"/>
      <c r="AC423" s="69"/>
      <c r="AD423" s="69"/>
      <c r="AE423" s="69"/>
      <c r="AF423" s="69"/>
      <c r="AG423" s="69"/>
      <c r="AH423" s="69"/>
      <c r="AI423" s="69"/>
      <c r="AJ423" s="69"/>
      <c r="AK423" s="69"/>
      <c r="AL423" s="69"/>
      <c r="AM423" s="70" t="s">
        <v>756</v>
      </c>
      <c r="AN423" s="63" t="str">
        <f>IF(ISNA(VLOOKUP(D423,[1]GRE_Tabela2!$A$4:$D$112,4,0)),"-",VLOOKUP(D423,[1]GRE_Tabela2!$A$4:$D$112,4,0))</f>
        <v>-</v>
      </c>
      <c r="AO423" s="68" t="s">
        <v>612</v>
      </c>
      <c r="AP423" s="68" t="s">
        <v>613</v>
      </c>
      <c r="AQ423" s="113">
        <v>117</v>
      </c>
      <c r="AR423" s="302" t="str">
        <f>IF(ISNA(VLOOKUP(AT423,[1]FISQ!$D$2:$J$1713,7,0)),"-",VLOOKUP(AT423,[1]FISQ!$D$2:$J$1713,7,0))</f>
        <v>0165 </v>
      </c>
      <c r="AS423" s="302" t="str">
        <f>IF(ISNA(VLOOKUP(AT423,[1]FISQ!$D$2:$J$1713,4,0)),"-",CONCATENATE("(",VLOOKUP(AT423,[1]FISQ!$D$2:$J$1713,4,0),")"))</f>
        <v>(1)</v>
      </c>
      <c r="AT423" s="71" t="s">
        <v>757</v>
      </c>
      <c r="AU423" s="38"/>
      <c r="AV423" s="38"/>
      <c r="AW423" s="38"/>
    </row>
    <row r="424" spans="1:49" ht="51">
      <c r="A424" s="33">
        <v>420</v>
      </c>
      <c r="B424" s="33" t="str">
        <f t="shared" si="19"/>
        <v>1055_-</v>
      </c>
      <c r="C424" s="33" t="str">
        <f t="shared" si="20"/>
        <v>2.1//-</v>
      </c>
      <c r="D424" s="61">
        <v>1055</v>
      </c>
      <c r="E424" s="67" t="s">
        <v>758</v>
      </c>
      <c r="F424" s="395" t="s">
        <v>7253</v>
      </c>
      <c r="G424" s="62" t="str">
        <f>VLOOKUP(CONCATENATE(TEXT(I424,"0"),"_",TEXT(F424,"0")),[1]CodC!$A$2:$D$250,4,0)</f>
        <v>Gás liquefeito, inflamável</v>
      </c>
      <c r="H424" s="395" t="s">
        <v>632</v>
      </c>
      <c r="I424" s="68">
        <v>2</v>
      </c>
      <c r="J424" s="68" t="s">
        <v>659</v>
      </c>
      <c r="K424" s="69" t="s">
        <v>19</v>
      </c>
      <c r="L424" s="64" t="s">
        <v>19</v>
      </c>
      <c r="M424" s="64"/>
      <c r="N424" s="64">
        <v>662</v>
      </c>
      <c r="O424" s="64" t="s">
        <v>19</v>
      </c>
      <c r="P424" s="113" t="s">
        <v>22423</v>
      </c>
      <c r="Q424" s="70" t="s">
        <v>5991</v>
      </c>
      <c r="R424" s="70" t="s">
        <v>649</v>
      </c>
      <c r="S424" s="65" t="str">
        <f t="shared" si="18"/>
        <v xml:space="preserve"> SW2 </v>
      </c>
      <c r="T424" s="69" t="s">
        <v>19</v>
      </c>
      <c r="U424" s="69"/>
      <c r="V424" s="69"/>
      <c r="W424" s="69"/>
      <c r="X424" s="69"/>
      <c r="Y424" s="69"/>
      <c r="Z424" s="69"/>
      <c r="AA424" s="69"/>
      <c r="AB424" s="69"/>
      <c r="AC424" s="69"/>
      <c r="AD424" s="69"/>
      <c r="AE424" s="69"/>
      <c r="AF424" s="69"/>
      <c r="AG424" s="69"/>
      <c r="AH424" s="69"/>
      <c r="AI424" s="69"/>
      <c r="AJ424" s="69"/>
      <c r="AK424" s="69"/>
      <c r="AL424" s="69"/>
      <c r="AM424" s="70" t="s">
        <v>759</v>
      </c>
      <c r="AN424" s="63" t="str">
        <f>IF(ISNA(VLOOKUP(D424,[1]GRE_Tabela2!$A$4:$D$112,4,0)),"-",VLOOKUP(D424,[1]GRE_Tabela2!$A$4:$D$112,4,0))</f>
        <v>-</v>
      </c>
      <c r="AO424" s="68" t="s">
        <v>612</v>
      </c>
      <c r="AP424" s="68" t="s">
        <v>613</v>
      </c>
      <c r="AQ424" s="113">
        <v>115</v>
      </c>
      <c r="AR424" s="302" t="str">
        <f>IF(ISNA(VLOOKUP(AT424,[1]FISQ!$D$2:$J$1713,7,0)),"-",VLOOKUP(AT424,[1]FISQ!$D$2:$J$1713,7,0))</f>
        <v>1027 </v>
      </c>
      <c r="AS424" s="302" t="str">
        <f>IF(ISNA(VLOOKUP(AT424,[1]FISQ!$D$2:$J$1713,4,0)),"-",CONCATENATE("(",VLOOKUP(AT424,[1]FISQ!$D$2:$J$1713,4,0),")"))</f>
        <v>(1)</v>
      </c>
      <c r="AT424" s="71" t="s">
        <v>760</v>
      </c>
      <c r="AU424" s="38"/>
      <c r="AV424" s="38"/>
      <c r="AW424" s="38"/>
    </row>
    <row r="425" spans="1:49" ht="38.25">
      <c r="A425" s="33">
        <v>421</v>
      </c>
      <c r="B425" s="33" t="str">
        <f t="shared" si="19"/>
        <v>1056_-</v>
      </c>
      <c r="C425" s="33" t="str">
        <f t="shared" si="20"/>
        <v>2.2//-</v>
      </c>
      <c r="D425" s="61">
        <v>1056</v>
      </c>
      <c r="E425" s="67" t="s">
        <v>761</v>
      </c>
      <c r="F425" s="395" t="s">
        <v>7247</v>
      </c>
      <c r="G425" s="62" t="str">
        <f>VLOOKUP(CONCATENATE(TEXT(I425,"0"),"_",TEXT(F425,"0")),[1]CodC!$A$2:$D$250,4,0)</f>
        <v>Gás comprimido, asfixiante</v>
      </c>
      <c r="H425" s="395" t="s">
        <v>7248</v>
      </c>
      <c r="I425" s="68">
        <v>2</v>
      </c>
      <c r="J425" s="68" t="s">
        <v>6550</v>
      </c>
      <c r="K425" s="69" t="s">
        <v>19</v>
      </c>
      <c r="L425" s="64" t="s">
        <v>19</v>
      </c>
      <c r="M425" s="64"/>
      <c r="N425" s="64" t="s">
        <v>24432</v>
      </c>
      <c r="O425" s="64" t="s">
        <v>6657</v>
      </c>
      <c r="P425" s="113" t="s">
        <v>22425</v>
      </c>
      <c r="Q425" s="70" t="s">
        <v>5598</v>
      </c>
      <c r="R425" s="70" t="s">
        <v>6676</v>
      </c>
      <c r="S425" s="65" t="str">
        <f t="shared" si="18"/>
        <v xml:space="preserve"> SW1</v>
      </c>
      <c r="T425" s="69" t="s">
        <v>19</v>
      </c>
      <c r="U425" s="69"/>
      <c r="V425" s="69"/>
      <c r="W425" s="69"/>
      <c r="X425" s="69"/>
      <c r="Y425" s="69"/>
      <c r="Z425" s="69"/>
      <c r="AA425" s="69"/>
      <c r="AB425" s="69"/>
      <c r="AC425" s="69"/>
      <c r="AD425" s="69"/>
      <c r="AE425" s="69"/>
      <c r="AF425" s="69"/>
      <c r="AG425" s="69"/>
      <c r="AH425" s="69"/>
      <c r="AI425" s="69"/>
      <c r="AJ425" s="69"/>
      <c r="AK425" s="69"/>
      <c r="AL425" s="69"/>
      <c r="AM425" s="70" t="s">
        <v>762</v>
      </c>
      <c r="AN425" s="63" t="str">
        <f>IF(ISNA(VLOOKUP(D425,[1]GRE_Tabela2!$A$4:$D$112,4,0)),"-",VLOOKUP(D425,[1]GRE_Tabela2!$A$4:$D$112,4,0))</f>
        <v>-</v>
      </c>
      <c r="AO425" s="68" t="s">
        <v>619</v>
      </c>
      <c r="AP425" s="68" t="s">
        <v>620</v>
      </c>
      <c r="AQ425" s="113">
        <v>120</v>
      </c>
      <c r="AR425" s="302" t="str">
        <f>IF(ISNA(VLOOKUP(AT425,[1]FISQ!$D$2:$J$1713,7,0)),"-",VLOOKUP(AT425,[1]FISQ!$D$2:$J$1713,7,0))</f>
        <v>-</v>
      </c>
      <c r="AS425" s="302" t="str">
        <f>IF(ISNA(VLOOKUP(AT425,[1]FISQ!$D$2:$J$1713,4,0)),"-",CONCATENATE("(",VLOOKUP(AT425,[1]FISQ!$D$2:$J$1713,4,0),")"))</f>
        <v>-</v>
      </c>
      <c r="AT425" s="71" t="s">
        <v>763</v>
      </c>
      <c r="AU425" s="38"/>
      <c r="AV425" s="38"/>
      <c r="AW425" s="38"/>
    </row>
    <row r="426" spans="1:49" ht="38.25">
      <c r="A426" s="33">
        <v>422</v>
      </c>
      <c r="B426" s="33" t="str">
        <f t="shared" si="19"/>
        <v>1057_-</v>
      </c>
      <c r="C426" s="33" t="str">
        <f t="shared" si="20"/>
        <v>2.1//-</v>
      </c>
      <c r="D426" s="61">
        <v>1057</v>
      </c>
      <c r="E426" s="67" t="s">
        <v>764</v>
      </c>
      <c r="F426" s="395" t="s">
        <v>7269</v>
      </c>
      <c r="G426" s="62" t="str">
        <f>VLOOKUP(CONCATENATE(TEXT(I426,"0"),"_",TEXT(F426,"0")),[1]CodC!$A$2:$D$250,4,0)</f>
        <v>Outros objetos contendo um gás sob pressão, inflamável</v>
      </c>
      <c r="H426" s="395" t="s">
        <v>19</v>
      </c>
      <c r="I426" s="68">
        <v>2</v>
      </c>
      <c r="J426" s="68" t="s">
        <v>659</v>
      </c>
      <c r="K426" s="69" t="s">
        <v>19</v>
      </c>
      <c r="L426" s="64" t="s">
        <v>19</v>
      </c>
      <c r="M426" s="64"/>
      <c r="N426" s="64" t="s">
        <v>24433</v>
      </c>
      <c r="O426" s="64" t="s">
        <v>765</v>
      </c>
      <c r="P426" s="113" t="s">
        <v>22423</v>
      </c>
      <c r="Q426" s="70" t="s">
        <v>5989</v>
      </c>
      <c r="R426" s="70" t="s">
        <v>645</v>
      </c>
      <c r="S426" s="65" t="str">
        <f t="shared" si="18"/>
        <v xml:space="preserve"> SW2 </v>
      </c>
      <c r="T426" s="69" t="s">
        <v>19</v>
      </c>
      <c r="U426" s="69"/>
      <c r="V426" s="69"/>
      <c r="W426" s="69"/>
      <c r="X426" s="69"/>
      <c r="Y426" s="69"/>
      <c r="Z426" s="69"/>
      <c r="AA426" s="69"/>
      <c r="AB426" s="69"/>
      <c r="AC426" s="69"/>
      <c r="AD426" s="69"/>
      <c r="AE426" s="69"/>
      <c r="AF426" s="69"/>
      <c r="AG426" s="69"/>
      <c r="AH426" s="69"/>
      <c r="AI426" s="69"/>
      <c r="AJ426" s="69"/>
      <c r="AK426" s="69"/>
      <c r="AL426" s="69"/>
      <c r="AM426" s="70" t="s">
        <v>766</v>
      </c>
      <c r="AN426" s="63" t="str">
        <f>IF(ISNA(VLOOKUP(D426,[1]GRE_Tabela2!$A$4:$D$112,4,0)),"-",VLOOKUP(D426,[1]GRE_Tabela2!$A$4:$D$112,4,0))</f>
        <v>-</v>
      </c>
      <c r="AO426" s="68" t="s">
        <v>612</v>
      </c>
      <c r="AP426" s="68" t="s">
        <v>613</v>
      </c>
      <c r="AQ426" s="113">
        <v>115</v>
      </c>
      <c r="AR426" s="302" t="str">
        <f>IF(ISNA(VLOOKUP(AT426,[1]FISQ!$D$2:$J$1713,7,0)),"-",VLOOKUP(AT426,[1]FISQ!$D$2:$J$1713,7,0))</f>
        <v>-</v>
      </c>
      <c r="AS426" s="302" t="str">
        <f>IF(ISNA(VLOOKUP(AT426,[1]FISQ!$D$2:$J$1713,4,0)),"-",CONCATENATE("(",VLOOKUP(AT426,[1]FISQ!$D$2:$J$1713,4,0),")"))</f>
        <v>-</v>
      </c>
      <c r="AT426" s="71" t="s">
        <v>767</v>
      </c>
      <c r="AU426" s="38"/>
      <c r="AV426" s="38"/>
      <c r="AW426" s="38"/>
    </row>
    <row r="427" spans="1:49" ht="51">
      <c r="A427" s="33">
        <v>423</v>
      </c>
      <c r="B427" s="33" t="str">
        <f t="shared" si="19"/>
        <v>1058_-</v>
      </c>
      <c r="C427" s="33" t="str">
        <f t="shared" si="20"/>
        <v>2.2//-</v>
      </c>
      <c r="D427" s="61">
        <v>1058</v>
      </c>
      <c r="E427" s="72" t="s">
        <v>768</v>
      </c>
      <c r="F427" s="395" t="s">
        <v>7252</v>
      </c>
      <c r="G427" s="62" t="str">
        <f>VLOOKUP(CONCATENATE(TEXT(I427,"0"),"_",TEXT(F427,"0")),[1]CodC!$A$2:$D$250,4,0)</f>
        <v>Gás liquefeito, asfixiante</v>
      </c>
      <c r="H427" s="395" t="s">
        <v>7248</v>
      </c>
      <c r="I427" s="68">
        <v>2</v>
      </c>
      <c r="J427" s="68" t="s">
        <v>6550</v>
      </c>
      <c r="K427" s="69" t="s">
        <v>19</v>
      </c>
      <c r="L427" s="64" t="s">
        <v>19</v>
      </c>
      <c r="M427" s="64"/>
      <c r="N427" s="64" t="s">
        <v>24430</v>
      </c>
      <c r="O427" s="64">
        <v>392</v>
      </c>
      <c r="P427" s="113" t="s">
        <v>22425</v>
      </c>
      <c r="Q427" s="70" t="s">
        <v>621</v>
      </c>
      <c r="R427" s="70" t="s">
        <v>621</v>
      </c>
      <c r="S427" s="65" t="str">
        <f t="shared" si="18"/>
        <v/>
      </c>
      <c r="T427" s="69" t="s">
        <v>19</v>
      </c>
      <c r="U427" s="69"/>
      <c r="V427" s="69"/>
      <c r="W427" s="69"/>
      <c r="X427" s="69"/>
      <c r="Y427" s="69"/>
      <c r="Z427" s="69"/>
      <c r="AA427" s="69"/>
      <c r="AB427" s="69"/>
      <c r="AC427" s="69"/>
      <c r="AD427" s="69"/>
      <c r="AE427" s="69"/>
      <c r="AF427" s="69"/>
      <c r="AG427" s="69"/>
      <c r="AH427" s="69"/>
      <c r="AI427" s="69"/>
      <c r="AJ427" s="69"/>
      <c r="AK427" s="69"/>
      <c r="AL427" s="69"/>
      <c r="AM427" s="70" t="s">
        <v>769</v>
      </c>
      <c r="AN427" s="63" t="str">
        <f>IF(ISNA(VLOOKUP(D427,[1]GRE_Tabela2!$A$4:$D$112,4,0)),"-",VLOOKUP(D427,[1]GRE_Tabela2!$A$4:$D$112,4,0))</f>
        <v>-</v>
      </c>
      <c r="AO427" s="68" t="s">
        <v>619</v>
      </c>
      <c r="AP427" s="68" t="s">
        <v>620</v>
      </c>
      <c r="AQ427" s="113">
        <v>120</v>
      </c>
      <c r="AR427" s="302" t="str">
        <f>IF(ISNA(VLOOKUP(AT427,[1]FISQ!$D$2:$J$1713,7,0)),"-",VLOOKUP(AT427,[1]FISQ!$D$2:$J$1713,7,0))</f>
        <v>-</v>
      </c>
      <c r="AS427" s="302" t="str">
        <f>IF(ISNA(VLOOKUP(AT427,[1]FISQ!$D$2:$J$1713,4,0)),"-",CONCATENATE("(",VLOOKUP(AT427,[1]FISQ!$D$2:$J$1713,4,0),")"))</f>
        <v>-</v>
      </c>
      <c r="AT427" s="71" t="s">
        <v>770</v>
      </c>
      <c r="AU427" s="38"/>
      <c r="AV427" s="38"/>
      <c r="AW427" s="38"/>
    </row>
    <row r="428" spans="1:49" ht="51">
      <c r="A428" s="33">
        <v>424</v>
      </c>
      <c r="B428" s="33" t="str">
        <f t="shared" si="19"/>
        <v>1060_-</v>
      </c>
      <c r="C428" s="33" t="str">
        <f t="shared" si="20"/>
        <v>2.1//-</v>
      </c>
      <c r="D428" s="61">
        <v>1060</v>
      </c>
      <c r="E428" s="67" t="s">
        <v>771</v>
      </c>
      <c r="F428" s="395" t="s">
        <v>7253</v>
      </c>
      <c r="G428" s="62" t="str">
        <f>VLOOKUP(CONCATENATE(TEXT(I428,"0"),"_",TEXT(F428,"0")),[1]CodC!$A$2:$D$250,4,0)</f>
        <v>Gás liquefeito, inflamável</v>
      </c>
      <c r="H428" s="395" t="s">
        <v>5101</v>
      </c>
      <c r="I428" s="68">
        <v>2</v>
      </c>
      <c r="J428" s="68" t="s">
        <v>659</v>
      </c>
      <c r="K428" s="69" t="s">
        <v>19</v>
      </c>
      <c r="L428" s="64" t="s">
        <v>19</v>
      </c>
      <c r="M428" s="64"/>
      <c r="N428" s="64" t="s">
        <v>24434</v>
      </c>
      <c r="O428" s="64">
        <v>386</v>
      </c>
      <c r="P428" s="113" t="s">
        <v>22423</v>
      </c>
      <c r="Q428" s="70" t="s">
        <v>861</v>
      </c>
      <c r="R428" s="70" t="s">
        <v>3067</v>
      </c>
      <c r="S428" s="65" t="str">
        <f t="shared" si="18"/>
        <v xml:space="preserve">SW1 SW2 </v>
      </c>
      <c r="T428" s="69" t="s">
        <v>19</v>
      </c>
      <c r="U428" s="69"/>
      <c r="V428" s="69"/>
      <c r="W428" s="69"/>
      <c r="X428" s="69"/>
      <c r="Y428" s="69"/>
      <c r="Z428" s="69"/>
      <c r="AA428" s="69"/>
      <c r="AB428" s="69"/>
      <c r="AC428" s="69"/>
      <c r="AD428" s="69"/>
      <c r="AE428" s="69"/>
      <c r="AF428" s="69"/>
      <c r="AG428" s="69"/>
      <c r="AH428" s="69"/>
      <c r="AI428" s="69"/>
      <c r="AJ428" s="69"/>
      <c r="AK428" s="69"/>
      <c r="AL428" s="69"/>
      <c r="AM428" s="70" t="s">
        <v>772</v>
      </c>
      <c r="AN428" s="63" t="str">
        <f>IF(ISNA(VLOOKUP(D428,[1]GRE_Tabela2!$A$4:$D$112,4,0)),"-",VLOOKUP(D428,[1]GRE_Tabela2!$A$4:$D$112,4,0))</f>
        <v>-</v>
      </c>
      <c r="AO428" s="68" t="s">
        <v>612</v>
      </c>
      <c r="AP428" s="68" t="s">
        <v>613</v>
      </c>
      <c r="AQ428" s="113" t="s">
        <v>16588</v>
      </c>
      <c r="AR428" s="302" t="str">
        <f>IF(ISNA(VLOOKUP(AT428,[1]FISQ!$D$2:$J$1713,7,0)),"-",VLOOKUP(AT428,[1]FISQ!$D$2:$J$1713,7,0))</f>
        <v>-</v>
      </c>
      <c r="AS428" s="302" t="str">
        <f>IF(ISNA(VLOOKUP(AT428,[1]FISQ!$D$2:$J$1713,4,0)),"-",CONCATENATE("(",VLOOKUP(AT428,[1]FISQ!$D$2:$J$1713,4,0),")"))</f>
        <v>-</v>
      </c>
      <c r="AT428" s="71" t="s">
        <v>773</v>
      </c>
      <c r="AU428" s="38"/>
      <c r="AV428" s="38"/>
      <c r="AW428" s="38"/>
    </row>
    <row r="429" spans="1:49" ht="25.5">
      <c r="A429" s="33">
        <v>425</v>
      </c>
      <c r="B429" s="33" t="str">
        <f t="shared" si="19"/>
        <v>1061_-</v>
      </c>
      <c r="C429" s="33" t="str">
        <f t="shared" si="20"/>
        <v>2.1//-</v>
      </c>
      <c r="D429" s="61">
        <v>1061</v>
      </c>
      <c r="E429" s="67" t="s">
        <v>774</v>
      </c>
      <c r="F429" s="395" t="s">
        <v>7253</v>
      </c>
      <c r="G429" s="62" t="str">
        <f>VLOOKUP(CONCATENATE(TEXT(I429,"0"),"_",TEXT(F429,"0")),[1]CodC!$A$2:$D$250,4,0)</f>
        <v>Gás liquefeito, inflamável</v>
      </c>
      <c r="H429" s="395" t="s">
        <v>632</v>
      </c>
      <c r="I429" s="68">
        <v>2</v>
      </c>
      <c r="J429" s="68" t="s">
        <v>659</v>
      </c>
      <c r="K429" s="69" t="s">
        <v>19</v>
      </c>
      <c r="L429" s="64" t="s">
        <v>19</v>
      </c>
      <c r="M429" s="64"/>
      <c r="N429" s="64">
        <v>662</v>
      </c>
      <c r="O429" s="64" t="s">
        <v>19</v>
      </c>
      <c r="P429" s="113" t="s">
        <v>22423</v>
      </c>
      <c r="Q429" s="70" t="s">
        <v>5989</v>
      </c>
      <c r="R429" s="70" t="s">
        <v>645</v>
      </c>
      <c r="S429" s="65" t="str">
        <f t="shared" si="18"/>
        <v xml:space="preserve"> SW2 </v>
      </c>
      <c r="T429" s="69" t="s">
        <v>6007</v>
      </c>
      <c r="U429" s="69"/>
      <c r="V429" s="69"/>
      <c r="W429" s="69"/>
      <c r="X429" s="69"/>
      <c r="Y429" s="69"/>
      <c r="Z429" s="69"/>
      <c r="AA429" s="69"/>
      <c r="AB429" s="69"/>
      <c r="AC429" s="69"/>
      <c r="AD429" s="69"/>
      <c r="AE429" s="69"/>
      <c r="AF429" s="69"/>
      <c r="AG429" s="69"/>
      <c r="AH429" s="69"/>
      <c r="AI429" s="69"/>
      <c r="AJ429" s="69"/>
      <c r="AK429" s="69"/>
      <c r="AL429" s="69"/>
      <c r="AM429" s="70" t="s">
        <v>775</v>
      </c>
      <c r="AN429" s="63" t="str">
        <f>IF(ISNA(VLOOKUP(D429,[1]GRE_Tabela2!$A$4:$D$112,4,0)),"-",VLOOKUP(D429,[1]GRE_Tabela2!$A$4:$D$112,4,0))</f>
        <v>-</v>
      </c>
      <c r="AO429" s="68" t="s">
        <v>612</v>
      </c>
      <c r="AP429" s="68" t="s">
        <v>613</v>
      </c>
      <c r="AQ429" s="113">
        <v>118</v>
      </c>
      <c r="AR429" s="302" t="str">
        <f>IF(ISNA(VLOOKUP(AT429,[1]FISQ!$D$2:$J$1713,7,0)),"-",VLOOKUP(AT429,[1]FISQ!$D$2:$J$1713,7,0))</f>
        <v>0178 </v>
      </c>
      <c r="AS429" s="302" t="str">
        <f>IF(ISNA(VLOOKUP(AT429,[1]FISQ!$D$2:$J$1713,4,0)),"-",CONCATENATE("(",VLOOKUP(AT429,[1]FISQ!$D$2:$J$1713,4,0),")"))</f>
        <v>(1)</v>
      </c>
      <c r="AT429" s="71" t="s">
        <v>776</v>
      </c>
      <c r="AU429" s="38"/>
      <c r="AV429" s="38"/>
      <c r="AW429" s="38"/>
    </row>
    <row r="430" spans="1:49" ht="63.75">
      <c r="A430" s="33">
        <v>426</v>
      </c>
      <c r="B430" s="33" t="str">
        <f t="shared" si="19"/>
        <v>1062_-</v>
      </c>
      <c r="C430" s="33" t="str">
        <f t="shared" si="20"/>
        <v>2.3//-</v>
      </c>
      <c r="D430" s="61">
        <v>1062</v>
      </c>
      <c r="E430" s="67" t="s">
        <v>777</v>
      </c>
      <c r="F430" s="395" t="s">
        <v>7270</v>
      </c>
      <c r="G430" s="62" t="str">
        <f>VLOOKUP(CONCATENATE(TEXT(I430,"0"),"_",TEXT(F430,"0")),[1]CodC!$A$2:$D$250,4,0)</f>
        <v>Gás liquefeito, tóxico</v>
      </c>
      <c r="H430" s="395" t="s">
        <v>1153</v>
      </c>
      <c r="I430" s="68">
        <v>2</v>
      </c>
      <c r="J430" s="68" t="s">
        <v>5719</v>
      </c>
      <c r="K430" s="69" t="s">
        <v>19</v>
      </c>
      <c r="L430" s="64" t="s">
        <v>19</v>
      </c>
      <c r="M430" s="64"/>
      <c r="N430" s="64" t="s">
        <v>632</v>
      </c>
      <c r="O430" s="64" t="s">
        <v>632</v>
      </c>
      <c r="P430" s="113" t="s">
        <v>22423</v>
      </c>
      <c r="Q430" s="70" t="s">
        <v>7229</v>
      </c>
      <c r="R430" s="70" t="s">
        <v>633</v>
      </c>
      <c r="S430" s="65" t="str">
        <f t="shared" si="18"/>
        <v xml:space="preserve"> SW2 </v>
      </c>
      <c r="T430" s="69" t="s">
        <v>19</v>
      </c>
      <c r="U430" s="69"/>
      <c r="V430" s="69"/>
      <c r="W430" s="69"/>
      <c r="X430" s="69"/>
      <c r="Y430" s="69"/>
      <c r="Z430" s="69"/>
      <c r="AA430" s="69"/>
      <c r="AB430" s="69"/>
      <c r="AC430" s="69"/>
      <c r="AD430" s="69"/>
      <c r="AE430" s="69"/>
      <c r="AF430" s="69"/>
      <c r="AG430" s="69"/>
      <c r="AH430" s="69"/>
      <c r="AI430" s="69"/>
      <c r="AJ430" s="69"/>
      <c r="AK430" s="69"/>
      <c r="AL430" s="69"/>
      <c r="AM430" s="70" t="s">
        <v>778</v>
      </c>
      <c r="AN430" s="63" t="str">
        <f>IF(ISNA(VLOOKUP(D430,[1]GRE_Tabela2!$A$4:$D$112,4,0)),"-",VLOOKUP(D430,[1]GRE_Tabela2!$A$4:$D$112,4,0))</f>
        <v>-</v>
      </c>
      <c r="AO430" s="68" t="s">
        <v>619</v>
      </c>
      <c r="AP430" s="68" t="s">
        <v>613</v>
      </c>
      <c r="AQ430" s="113">
        <v>123</v>
      </c>
      <c r="AR430" s="302" t="str">
        <f>IF(ISNA(VLOOKUP(AT430,[1]FISQ!$D$2:$J$1713,7,0)),"-",VLOOKUP(AT430,[1]FISQ!$D$2:$J$1713,7,0))</f>
        <v>0109 </v>
      </c>
      <c r="AS430" s="302" t="str">
        <f>IF(ISNA(VLOOKUP(AT430,[1]FISQ!$D$2:$J$1713,4,0)),"-",CONCATENATE("(",VLOOKUP(AT430,[1]FISQ!$D$2:$J$1713,4,0),")"))</f>
        <v>(1)</v>
      </c>
      <c r="AT430" s="71" t="s">
        <v>779</v>
      </c>
      <c r="AU430" s="38"/>
      <c r="AV430" s="38"/>
      <c r="AW430" s="38"/>
    </row>
    <row r="431" spans="1:49" ht="25.5">
      <c r="A431" s="33">
        <v>427</v>
      </c>
      <c r="B431" s="33" t="str">
        <f t="shared" si="19"/>
        <v>1063_-</v>
      </c>
      <c r="C431" s="33" t="str">
        <f t="shared" si="20"/>
        <v>2.1//-</v>
      </c>
      <c r="D431" s="61">
        <v>1063</v>
      </c>
      <c r="E431" s="67" t="s">
        <v>780</v>
      </c>
      <c r="F431" s="395" t="s">
        <v>7253</v>
      </c>
      <c r="G431" s="62" t="str">
        <f>VLOOKUP(CONCATENATE(TEXT(I431,"0"),"_",TEXT(F431,"0")),[1]CodC!$A$2:$D$250,4,0)</f>
        <v>Gás liquefeito, inflamável</v>
      </c>
      <c r="H431" s="395" t="s">
        <v>632</v>
      </c>
      <c r="I431" s="68">
        <v>2</v>
      </c>
      <c r="J431" s="68" t="s">
        <v>659</v>
      </c>
      <c r="K431" s="69" t="s">
        <v>19</v>
      </c>
      <c r="L431" s="64" t="s">
        <v>19</v>
      </c>
      <c r="M431" s="64"/>
      <c r="N431" s="64">
        <v>662</v>
      </c>
      <c r="O431" s="64" t="s">
        <v>19</v>
      </c>
      <c r="P431" s="113" t="s">
        <v>22423</v>
      </c>
      <c r="Q431" s="70" t="s">
        <v>7229</v>
      </c>
      <c r="R431" s="70" t="s">
        <v>633</v>
      </c>
      <c r="S431" s="65" t="str">
        <f t="shared" si="18"/>
        <v xml:space="preserve"> SW2 </v>
      </c>
      <c r="T431" s="69" t="s">
        <v>19</v>
      </c>
      <c r="U431" s="69"/>
      <c r="V431" s="69"/>
      <c r="W431" s="69"/>
      <c r="X431" s="69"/>
      <c r="Y431" s="69"/>
      <c r="Z431" s="69"/>
      <c r="AA431" s="69"/>
      <c r="AB431" s="69"/>
      <c r="AC431" s="69"/>
      <c r="AD431" s="69"/>
      <c r="AE431" s="69"/>
      <c r="AF431" s="69"/>
      <c r="AG431" s="69"/>
      <c r="AH431" s="69"/>
      <c r="AI431" s="69"/>
      <c r="AJ431" s="69"/>
      <c r="AK431" s="69"/>
      <c r="AL431" s="69"/>
      <c r="AM431" s="70" t="s">
        <v>781</v>
      </c>
      <c r="AN431" s="63" t="str">
        <f>IF(ISNA(VLOOKUP(D431,[1]GRE_Tabela2!$A$4:$D$112,4,0)),"-",VLOOKUP(D431,[1]GRE_Tabela2!$A$4:$D$112,4,0))</f>
        <v>-</v>
      </c>
      <c r="AO431" s="68" t="s">
        <v>612</v>
      </c>
      <c r="AP431" s="68" t="s">
        <v>613</v>
      </c>
      <c r="AQ431" s="113">
        <v>115</v>
      </c>
      <c r="AR431" s="302" t="str">
        <f>IF(ISNA(VLOOKUP(AT431,[1]FISQ!$D$2:$J$1713,7,0)),"-",VLOOKUP(AT431,[1]FISQ!$D$2:$J$1713,7,0))</f>
        <v>0419 </v>
      </c>
      <c r="AS431" s="302" t="str">
        <f>IF(ISNA(VLOOKUP(AT431,[1]FISQ!$D$2:$J$1713,4,0)),"-",CONCATENATE("(",VLOOKUP(AT431,[1]FISQ!$D$2:$J$1713,4,0),")"))</f>
        <v>(1)</v>
      </c>
      <c r="AT431" s="71" t="s">
        <v>782</v>
      </c>
      <c r="AU431" s="38"/>
      <c r="AV431" s="38"/>
      <c r="AW431" s="38"/>
    </row>
    <row r="432" spans="1:49" ht="25.5">
      <c r="A432" s="33">
        <v>428</v>
      </c>
      <c r="B432" s="33" t="str">
        <f t="shared" si="19"/>
        <v>1064_-</v>
      </c>
      <c r="C432" s="33" t="str">
        <f t="shared" si="20"/>
        <v>2.3//2.1</v>
      </c>
      <c r="D432" s="61">
        <v>1064</v>
      </c>
      <c r="E432" s="67" t="s">
        <v>783</v>
      </c>
      <c r="F432" s="395" t="s">
        <v>7258</v>
      </c>
      <c r="G432" s="62" t="str">
        <f>VLOOKUP(CONCATENATE(TEXT(I432,"0"),"_",TEXT(F432,"0")),[1]CodC!$A$2:$D$250,4,0)</f>
        <v>Gás liquefeito, tóxico, inflamável</v>
      </c>
      <c r="H432" s="395" t="s">
        <v>7255</v>
      </c>
      <c r="I432" s="68">
        <v>2</v>
      </c>
      <c r="J432" s="68" t="s">
        <v>5719</v>
      </c>
      <c r="K432" s="68" t="s">
        <v>659</v>
      </c>
      <c r="L432" s="64" t="s">
        <v>19</v>
      </c>
      <c r="M432" s="64" t="s">
        <v>1313</v>
      </c>
      <c r="N432" s="64" t="s">
        <v>19</v>
      </c>
      <c r="O432" s="64" t="s">
        <v>19</v>
      </c>
      <c r="P432" s="113" t="s">
        <v>22423</v>
      </c>
      <c r="Q432" s="70" t="s">
        <v>7229</v>
      </c>
      <c r="R432" s="70" t="s">
        <v>633</v>
      </c>
      <c r="S432" s="65" t="str">
        <f t="shared" si="18"/>
        <v xml:space="preserve"> SW2 </v>
      </c>
      <c r="T432" s="69" t="s">
        <v>19</v>
      </c>
      <c r="U432" s="69"/>
      <c r="V432" s="69"/>
      <c r="W432" s="69"/>
      <c r="X432" s="69"/>
      <c r="Y432" s="69"/>
      <c r="Z432" s="69"/>
      <c r="AA432" s="69"/>
      <c r="AB432" s="69"/>
      <c r="AC432" s="69"/>
      <c r="AD432" s="69"/>
      <c r="AE432" s="69"/>
      <c r="AF432" s="69"/>
      <c r="AG432" s="69"/>
      <c r="AH432" s="69"/>
      <c r="AI432" s="69"/>
      <c r="AJ432" s="69"/>
      <c r="AK432" s="69"/>
      <c r="AL432" s="69"/>
      <c r="AM432" s="70" t="s">
        <v>784</v>
      </c>
      <c r="AN432" s="63" t="str">
        <f>IF(ISNA(VLOOKUP(D432,[1]GRE_Tabela2!$A$4:$D$112,4,0)),"-",VLOOKUP(D432,[1]GRE_Tabela2!$A$4:$D$112,4,0))</f>
        <v>-</v>
      </c>
      <c r="AO432" s="68" t="s">
        <v>612</v>
      </c>
      <c r="AP432" s="68" t="s">
        <v>613</v>
      </c>
      <c r="AQ432" s="113">
        <v>117</v>
      </c>
      <c r="AR432" s="302" t="str">
        <f>IF(ISNA(VLOOKUP(AT432,[1]FISQ!$D$2:$J$1713,7,0)),"-",VLOOKUP(AT432,[1]FISQ!$D$2:$J$1713,7,0))</f>
        <v>0299 </v>
      </c>
      <c r="AS432" s="302" t="str">
        <f>IF(ISNA(VLOOKUP(AT432,[1]FISQ!$D$2:$J$1713,4,0)),"-",CONCATENATE("(",VLOOKUP(AT432,[1]FISQ!$D$2:$J$1713,4,0),")"))</f>
        <v>(1)</v>
      </c>
      <c r="AT432" s="71" t="s">
        <v>785</v>
      </c>
      <c r="AU432" s="38"/>
      <c r="AV432" s="38"/>
      <c r="AW432" s="38"/>
    </row>
    <row r="433" spans="1:49" ht="38.25">
      <c r="A433" s="33">
        <v>429</v>
      </c>
      <c r="B433" s="33" t="str">
        <f t="shared" si="19"/>
        <v>1065_-</v>
      </c>
      <c r="C433" s="33" t="str">
        <f t="shared" si="20"/>
        <v>2.2//-</v>
      </c>
      <c r="D433" s="61">
        <v>1065</v>
      </c>
      <c r="E433" s="67" t="s">
        <v>786</v>
      </c>
      <c r="F433" s="395" t="s">
        <v>7247</v>
      </c>
      <c r="G433" s="62" t="str">
        <f>VLOOKUP(CONCATENATE(TEXT(I433,"0"),"_",TEXT(F433,"0")),[1]CodC!$A$2:$D$250,4,0)</f>
        <v>Gás comprimido, asfixiante</v>
      </c>
      <c r="H433" s="395" t="s">
        <v>7248</v>
      </c>
      <c r="I433" s="68">
        <v>2</v>
      </c>
      <c r="J433" s="68" t="s">
        <v>6550</v>
      </c>
      <c r="K433" s="69" t="s">
        <v>19</v>
      </c>
      <c r="L433" s="64" t="s">
        <v>19</v>
      </c>
      <c r="M433" s="64"/>
      <c r="N433" s="64" t="s">
        <v>24432</v>
      </c>
      <c r="O433" s="64" t="s">
        <v>6657</v>
      </c>
      <c r="P433" s="113" t="s">
        <v>22425</v>
      </c>
      <c r="Q433" s="70" t="s">
        <v>621</v>
      </c>
      <c r="R433" s="70" t="s">
        <v>621</v>
      </c>
      <c r="S433" s="65" t="str">
        <f t="shared" si="18"/>
        <v/>
      </c>
      <c r="T433" s="69" t="s">
        <v>19</v>
      </c>
      <c r="U433" s="69"/>
      <c r="V433" s="69"/>
      <c r="W433" s="69"/>
      <c r="X433" s="69"/>
      <c r="Y433" s="69"/>
      <c r="Z433" s="69"/>
      <c r="AA433" s="69"/>
      <c r="AB433" s="69"/>
      <c r="AC433" s="69"/>
      <c r="AD433" s="69"/>
      <c r="AE433" s="69"/>
      <c r="AF433" s="69"/>
      <c r="AG433" s="69"/>
      <c r="AH433" s="69"/>
      <c r="AI433" s="69"/>
      <c r="AJ433" s="69"/>
      <c r="AK433" s="69"/>
      <c r="AL433" s="69"/>
      <c r="AM433" s="70" t="s">
        <v>787</v>
      </c>
      <c r="AN433" s="63" t="str">
        <f>IF(ISNA(VLOOKUP(D433,[1]GRE_Tabela2!$A$4:$D$112,4,0)),"-",VLOOKUP(D433,[1]GRE_Tabela2!$A$4:$D$112,4,0))</f>
        <v>-</v>
      </c>
      <c r="AO433" s="68" t="s">
        <v>619</v>
      </c>
      <c r="AP433" s="68" t="s">
        <v>620</v>
      </c>
      <c r="AQ433" s="113">
        <v>120</v>
      </c>
      <c r="AR433" s="302" t="str">
        <f>IF(ISNA(VLOOKUP(AT433,[1]FISQ!$D$2:$J$1713,7,0)),"-",VLOOKUP(AT433,[1]FISQ!$D$2:$J$1713,7,0))</f>
        <v>0627 </v>
      </c>
      <c r="AS433" s="302" t="str">
        <f>IF(ISNA(VLOOKUP(AT433,[1]FISQ!$D$2:$J$1713,4,0)),"-",CONCATENATE("(",VLOOKUP(AT433,[1]FISQ!$D$2:$J$1713,4,0),")"))</f>
        <v>(1)</v>
      </c>
      <c r="AT433" s="71" t="s">
        <v>788</v>
      </c>
      <c r="AU433" s="38"/>
      <c r="AV433" s="38"/>
      <c r="AW433" s="38"/>
    </row>
    <row r="434" spans="1:49" ht="51">
      <c r="A434" s="33">
        <v>430</v>
      </c>
      <c r="B434" s="33" t="str">
        <f t="shared" si="19"/>
        <v>1066_-</v>
      </c>
      <c r="C434" s="33" t="str">
        <f t="shared" si="20"/>
        <v>2.2//-</v>
      </c>
      <c r="D434" s="61">
        <v>1066</v>
      </c>
      <c r="E434" s="67" t="s">
        <v>789</v>
      </c>
      <c r="F434" s="395" t="s">
        <v>7247</v>
      </c>
      <c r="G434" s="62" t="str">
        <f>VLOOKUP(CONCATENATE(TEXT(I434,"0"),"_",TEXT(F434,"0")),[1]CodC!$A$2:$D$250,4,0)</f>
        <v>Gás comprimido, asfixiante</v>
      </c>
      <c r="H434" s="395" t="s">
        <v>7248</v>
      </c>
      <c r="I434" s="68">
        <v>2</v>
      </c>
      <c r="J434" s="68" t="s">
        <v>6550</v>
      </c>
      <c r="K434" s="69" t="s">
        <v>19</v>
      </c>
      <c r="L434" s="64" t="s">
        <v>19</v>
      </c>
      <c r="M434" s="64"/>
      <c r="N434" s="64" t="s">
        <v>24424</v>
      </c>
      <c r="O434" s="64" t="s">
        <v>6677</v>
      </c>
      <c r="P434" s="113" t="s">
        <v>22425</v>
      </c>
      <c r="Q434" s="70" t="s">
        <v>621</v>
      </c>
      <c r="R434" s="70" t="s">
        <v>621</v>
      </c>
      <c r="S434" s="65" t="str">
        <f t="shared" si="18"/>
        <v/>
      </c>
      <c r="T434" s="69" t="s">
        <v>19</v>
      </c>
      <c r="U434" s="69"/>
      <c r="V434" s="69"/>
      <c r="W434" s="69"/>
      <c r="X434" s="69"/>
      <c r="Y434" s="69"/>
      <c r="Z434" s="69"/>
      <c r="AA434" s="69"/>
      <c r="AB434" s="69"/>
      <c r="AC434" s="69"/>
      <c r="AD434" s="69"/>
      <c r="AE434" s="69"/>
      <c r="AF434" s="69"/>
      <c r="AG434" s="69"/>
      <c r="AH434" s="69"/>
      <c r="AI434" s="69"/>
      <c r="AJ434" s="69"/>
      <c r="AK434" s="69"/>
      <c r="AL434" s="69"/>
      <c r="AM434" s="70" t="s">
        <v>790</v>
      </c>
      <c r="AN434" s="63" t="str">
        <f>IF(ISNA(VLOOKUP(D434,[1]GRE_Tabela2!$A$4:$D$112,4,0)),"-",VLOOKUP(D434,[1]GRE_Tabela2!$A$4:$D$112,4,0))</f>
        <v>-</v>
      </c>
      <c r="AO434" s="68" t="s">
        <v>619</v>
      </c>
      <c r="AP434" s="68" t="s">
        <v>620</v>
      </c>
      <c r="AQ434" s="113">
        <v>120</v>
      </c>
      <c r="AR434" s="302" t="str">
        <f>IF(ISNA(VLOOKUP(AT434,[1]FISQ!$D$2:$J$1713,7,0)),"-",VLOOKUP(AT434,[1]FISQ!$D$2:$J$1713,7,0))</f>
        <v>1198 </v>
      </c>
      <c r="AS434" s="302" t="str">
        <f>IF(ISNA(VLOOKUP(AT434,[1]FISQ!$D$2:$J$1713,4,0)),"-",CONCATENATE("(",VLOOKUP(AT434,[1]FISQ!$D$2:$J$1713,4,0),")"))</f>
        <v>(1)</v>
      </c>
      <c r="AT434" s="71" t="s">
        <v>791</v>
      </c>
      <c r="AU434" s="38"/>
      <c r="AV434" s="38"/>
      <c r="AW434" s="38"/>
    </row>
    <row r="435" spans="1:49" ht="76.5">
      <c r="A435" s="33">
        <v>431</v>
      </c>
      <c r="B435" s="33" t="str">
        <f t="shared" si="19"/>
        <v>1067_-</v>
      </c>
      <c r="C435" s="33" t="str">
        <f t="shared" si="20"/>
        <v>2.3//5.1/8</v>
      </c>
      <c r="D435" s="61">
        <v>1067</v>
      </c>
      <c r="E435" s="67" t="s">
        <v>792</v>
      </c>
      <c r="F435" s="395" t="s">
        <v>7256</v>
      </c>
      <c r="G435" s="62" t="str">
        <f>VLOOKUP(CONCATENATE(TEXT(I435,"0"),"_",TEXT(F435,"0")),[1]CodC!$A$2:$D$250,4,0)</f>
        <v>Gás liquefeito, tóxico, comburente, corrosivo</v>
      </c>
      <c r="H435" s="395" t="s">
        <v>7257</v>
      </c>
      <c r="I435" s="68">
        <v>2</v>
      </c>
      <c r="J435" s="68" t="s">
        <v>5719</v>
      </c>
      <c r="K435" s="68" t="s">
        <v>730</v>
      </c>
      <c r="L435" s="64" t="s">
        <v>19</v>
      </c>
      <c r="M435" s="64"/>
      <c r="N435" s="64" t="s">
        <v>19</v>
      </c>
      <c r="O435" s="64" t="s">
        <v>19</v>
      </c>
      <c r="P435" s="113" t="s">
        <v>22423</v>
      </c>
      <c r="Q435" s="70" t="s">
        <v>7229</v>
      </c>
      <c r="R435" s="70" t="s">
        <v>633</v>
      </c>
      <c r="S435" s="65" t="str">
        <f t="shared" si="18"/>
        <v xml:space="preserve"> SW2 </v>
      </c>
      <c r="T435" s="68" t="s">
        <v>7197</v>
      </c>
      <c r="U435" s="68"/>
      <c r="V435" s="68"/>
      <c r="W435" s="68"/>
      <c r="X435" s="68"/>
      <c r="Y435" s="68"/>
      <c r="Z435" s="68"/>
      <c r="AA435" s="68"/>
      <c r="AB435" s="68"/>
      <c r="AC435" s="68"/>
      <c r="AD435" s="68"/>
      <c r="AE435" s="68"/>
      <c r="AF435" s="68"/>
      <c r="AG435" s="68"/>
      <c r="AH435" s="68"/>
      <c r="AI435" s="68"/>
      <c r="AJ435" s="68"/>
      <c r="AK435" s="68"/>
      <c r="AL435" s="68"/>
      <c r="AM435" s="70" t="s">
        <v>793</v>
      </c>
      <c r="AN435" s="63" t="str">
        <f>IF(ISNA(VLOOKUP(D435,[1]GRE_Tabela2!$A$4:$D$112,4,0)),"-",VLOOKUP(D435,[1]GRE_Tabela2!$A$4:$D$112,4,0))</f>
        <v>-</v>
      </c>
      <c r="AO435" s="68" t="s">
        <v>619</v>
      </c>
      <c r="AP435" s="68" t="s">
        <v>626</v>
      </c>
      <c r="AQ435" s="113">
        <v>124</v>
      </c>
      <c r="AR435" s="302" t="str">
        <f>IF(ISNA(VLOOKUP(AT435,[1]FISQ!$D$2:$J$1713,7,0)),"-",VLOOKUP(AT435,[1]FISQ!$D$2:$J$1713,7,0))</f>
        <v>0930 </v>
      </c>
      <c r="AS435" s="302" t="str">
        <f>IF(ISNA(VLOOKUP(AT435,[1]FISQ!$D$2:$J$1713,4,0)),"-",CONCATENATE("(",VLOOKUP(AT435,[1]FISQ!$D$2:$J$1713,4,0),")"))</f>
        <v>(1)</v>
      </c>
      <c r="AT435" s="71" t="s">
        <v>794</v>
      </c>
      <c r="AU435" s="38"/>
      <c r="AV435" s="30"/>
      <c r="AW435" s="38"/>
    </row>
    <row r="436" spans="1:49" ht="38.25">
      <c r="A436" s="33">
        <v>432</v>
      </c>
      <c r="B436" s="33" t="str">
        <f t="shared" si="19"/>
        <v>1069_-</v>
      </c>
      <c r="C436" s="33" t="str">
        <f t="shared" si="20"/>
        <v>2.3//8</v>
      </c>
      <c r="D436" s="61">
        <v>1069</v>
      </c>
      <c r="E436" s="67" t="s">
        <v>795</v>
      </c>
      <c r="F436" s="395" t="s">
        <v>7250</v>
      </c>
      <c r="G436" s="62" t="str">
        <f>VLOOKUP(CONCATENATE(TEXT(I436,"0"),"_",TEXT(F436,"0")),[1]CodC!$A$2:$D$250,4,0)</f>
        <v>Gás liquefeito, tóxico, corrosivo</v>
      </c>
      <c r="H436" s="395" t="s">
        <v>19</v>
      </c>
      <c r="I436" s="68">
        <v>2</v>
      </c>
      <c r="J436" s="68" t="s">
        <v>5719</v>
      </c>
      <c r="K436" s="68" t="s">
        <v>631</v>
      </c>
      <c r="L436" s="64" t="s">
        <v>19</v>
      </c>
      <c r="M436" s="64"/>
      <c r="N436" s="64" t="s">
        <v>19</v>
      </c>
      <c r="O436" s="64" t="s">
        <v>19</v>
      </c>
      <c r="P436" s="113" t="s">
        <v>22423</v>
      </c>
      <c r="Q436" s="70" t="s">
        <v>7229</v>
      </c>
      <c r="R436" s="70" t="s">
        <v>633</v>
      </c>
      <c r="S436" s="65" t="str">
        <f t="shared" si="18"/>
        <v xml:space="preserve"> SW2 </v>
      </c>
      <c r="T436" s="69" t="s">
        <v>19</v>
      </c>
      <c r="U436" s="69"/>
      <c r="V436" s="69"/>
      <c r="W436" s="69"/>
      <c r="X436" s="69"/>
      <c r="Y436" s="69"/>
      <c r="Z436" s="69"/>
      <c r="AA436" s="69"/>
      <c r="AB436" s="69"/>
      <c r="AC436" s="69"/>
      <c r="AD436" s="69"/>
      <c r="AE436" s="69"/>
      <c r="AF436" s="69"/>
      <c r="AG436" s="69"/>
      <c r="AH436" s="69"/>
      <c r="AI436" s="69"/>
      <c r="AJ436" s="69"/>
      <c r="AK436" s="69"/>
      <c r="AL436" s="69"/>
      <c r="AM436" s="70" t="s">
        <v>796</v>
      </c>
      <c r="AN436" s="63" t="str">
        <f>IF(ISNA(VLOOKUP(D436,[1]GRE_Tabela2!$A$4:$D$112,4,0)),"-",VLOOKUP(D436,[1]GRE_Tabela2!$A$4:$D$112,4,0))</f>
        <v>-</v>
      </c>
      <c r="AO436" s="68" t="s">
        <v>619</v>
      </c>
      <c r="AP436" s="68" t="s">
        <v>613</v>
      </c>
      <c r="AQ436" s="113">
        <v>125</v>
      </c>
      <c r="AR436" s="302" t="str">
        <f>IF(ISNA(VLOOKUP(AT436,[1]FISQ!$D$2:$J$1713,7,0)),"-",VLOOKUP(AT436,[1]FISQ!$D$2:$J$1713,7,0))</f>
        <v>1580 </v>
      </c>
      <c r="AS436" s="302" t="str">
        <f>IF(ISNA(VLOOKUP(AT436,[1]FISQ!$D$2:$J$1713,4,0)),"-",CONCATENATE("(",VLOOKUP(AT436,[1]FISQ!$D$2:$J$1713,4,0),")"))</f>
        <v>(1)</v>
      </c>
      <c r="AT436" s="71" t="s">
        <v>797</v>
      </c>
      <c r="AU436" s="38"/>
      <c r="AV436" s="30"/>
      <c r="AW436" s="38"/>
    </row>
    <row r="437" spans="1:49" ht="25.5">
      <c r="A437" s="33">
        <v>433</v>
      </c>
      <c r="B437" s="33" t="str">
        <f t="shared" si="19"/>
        <v>1070_-</v>
      </c>
      <c r="C437" s="33" t="str">
        <f t="shared" si="20"/>
        <v>2.2//5.1</v>
      </c>
      <c r="D437" s="61">
        <v>1070</v>
      </c>
      <c r="E437" s="67" t="s">
        <v>798</v>
      </c>
      <c r="F437" s="395" t="s">
        <v>7271</v>
      </c>
      <c r="G437" s="62" t="str">
        <f>VLOOKUP(CONCATENATE(TEXT(I437,"0"),"_",TEXT(F437,"0")),[1]CodC!$A$2:$D$250,4,0)</f>
        <v>Gás liquefeito, comburente</v>
      </c>
      <c r="H437" s="395" t="s">
        <v>7272</v>
      </c>
      <c r="I437" s="68">
        <v>2</v>
      </c>
      <c r="J437" s="68" t="s">
        <v>6550</v>
      </c>
      <c r="K437" s="68" t="s">
        <v>625</v>
      </c>
      <c r="L437" s="64" t="s">
        <v>19</v>
      </c>
      <c r="M437" s="64"/>
      <c r="N437" s="64" t="s">
        <v>24435</v>
      </c>
      <c r="O437" s="64" t="s">
        <v>19</v>
      </c>
      <c r="P437" s="113" t="s">
        <v>22423</v>
      </c>
      <c r="Q437" s="70" t="s">
        <v>5598</v>
      </c>
      <c r="R437" s="70" t="s">
        <v>799</v>
      </c>
      <c r="S437" s="65" t="str">
        <f t="shared" si="18"/>
        <v xml:space="preserve"> SW2 </v>
      </c>
      <c r="T437" s="69" t="s">
        <v>19</v>
      </c>
      <c r="U437" s="69"/>
      <c r="V437" s="69"/>
      <c r="W437" s="69"/>
      <c r="X437" s="69"/>
      <c r="Y437" s="69"/>
      <c r="Z437" s="69"/>
      <c r="AA437" s="69"/>
      <c r="AB437" s="69"/>
      <c r="AC437" s="69"/>
      <c r="AD437" s="69"/>
      <c r="AE437" s="69"/>
      <c r="AF437" s="69"/>
      <c r="AG437" s="69"/>
      <c r="AH437" s="69"/>
      <c r="AI437" s="69"/>
      <c r="AJ437" s="69"/>
      <c r="AK437" s="69"/>
      <c r="AL437" s="69"/>
      <c r="AM437" s="70" t="s">
        <v>800</v>
      </c>
      <c r="AN437" s="63" t="str">
        <f>IF(ISNA(VLOOKUP(D437,[1]GRE_Tabela2!$A$4:$D$112,4,0)),"-",VLOOKUP(D437,[1]GRE_Tabela2!$A$4:$D$112,4,0))</f>
        <v>-</v>
      </c>
      <c r="AO437" s="41" t="s">
        <v>619</v>
      </c>
      <c r="AP437" s="68" t="s">
        <v>626</v>
      </c>
      <c r="AQ437" s="113">
        <v>122</v>
      </c>
      <c r="AR437" s="302" t="str">
        <f>IF(ISNA(VLOOKUP(AT437,[1]FISQ!$D$2:$J$1713,7,0)),"-",VLOOKUP(AT437,[1]FISQ!$D$2:$J$1713,7,0))</f>
        <v>0067 </v>
      </c>
      <c r="AS437" s="302" t="str">
        <f>IF(ISNA(VLOOKUP(AT437,[1]FISQ!$D$2:$J$1713,4,0)),"-",CONCATENATE("(",VLOOKUP(AT437,[1]FISQ!$D$2:$J$1713,4,0),")"))</f>
        <v>(1)</v>
      </c>
      <c r="AT437" s="71" t="s">
        <v>801</v>
      </c>
      <c r="AU437" s="38"/>
      <c r="AV437" s="38"/>
      <c r="AW437" s="38"/>
    </row>
    <row r="438" spans="1:49" ht="25.5">
      <c r="A438" s="33">
        <v>434</v>
      </c>
      <c r="B438" s="33" t="str">
        <f t="shared" si="19"/>
        <v>1071_-</v>
      </c>
      <c r="C438" s="33" t="str">
        <f t="shared" si="20"/>
        <v>2.3//2.1</v>
      </c>
      <c r="D438" s="61">
        <v>1071</v>
      </c>
      <c r="E438" s="67" t="s">
        <v>802</v>
      </c>
      <c r="F438" s="395" t="s">
        <v>7254</v>
      </c>
      <c r="G438" s="62" t="str">
        <f>VLOOKUP(CONCATENATE(TEXT(I438,"0"),"_",TEXT(F438,"0")),[1]CodC!$A$2:$D$250,4,0)</f>
        <v>Gás comprimido, tóxico, inflamável</v>
      </c>
      <c r="H438" s="395" t="s">
        <v>7255</v>
      </c>
      <c r="I438" s="68">
        <v>2</v>
      </c>
      <c r="J438" s="68" t="s">
        <v>5719</v>
      </c>
      <c r="K438" s="68" t="s">
        <v>659</v>
      </c>
      <c r="L438" s="64" t="s">
        <v>19</v>
      </c>
      <c r="M438" s="64"/>
      <c r="N438" s="64" t="s">
        <v>19</v>
      </c>
      <c r="O438" s="64" t="s">
        <v>19</v>
      </c>
      <c r="P438" s="113" t="s">
        <v>22423</v>
      </c>
      <c r="Q438" s="70" t="s">
        <v>7229</v>
      </c>
      <c r="R438" s="70" t="s">
        <v>633</v>
      </c>
      <c r="S438" s="65" t="str">
        <f t="shared" si="18"/>
        <v xml:space="preserve"> SW2 </v>
      </c>
      <c r="T438" s="69" t="s">
        <v>19</v>
      </c>
      <c r="U438" s="69"/>
      <c r="V438" s="69"/>
      <c r="W438" s="69"/>
      <c r="X438" s="69"/>
      <c r="Y438" s="69"/>
      <c r="Z438" s="69"/>
      <c r="AA438" s="69"/>
      <c r="AB438" s="69"/>
      <c r="AC438" s="69"/>
      <c r="AD438" s="69"/>
      <c r="AE438" s="69"/>
      <c r="AF438" s="69"/>
      <c r="AG438" s="69"/>
      <c r="AH438" s="69"/>
      <c r="AI438" s="69"/>
      <c r="AJ438" s="69"/>
      <c r="AK438" s="69"/>
      <c r="AL438" s="69"/>
      <c r="AM438" s="70" t="s">
        <v>803</v>
      </c>
      <c r="AN438" s="63" t="str">
        <f>IF(ISNA(VLOOKUP(D438,[1]GRE_Tabela2!$A$4:$D$112,4,0)),"-",VLOOKUP(D438,[1]GRE_Tabela2!$A$4:$D$112,4,0))</f>
        <v>-</v>
      </c>
      <c r="AO438" s="68" t="s">
        <v>612</v>
      </c>
      <c r="AP438" s="68" t="s">
        <v>613</v>
      </c>
      <c r="AQ438" s="113">
        <v>119</v>
      </c>
      <c r="AR438" s="302" t="str">
        <f>IF(ISNA(VLOOKUP(AT438,[1]FISQ!$D$2:$J$1713,7,0)),"-",VLOOKUP(AT438,[1]FISQ!$D$2:$J$1713,7,0))</f>
        <v>-</v>
      </c>
      <c r="AS438" s="302" t="str">
        <f>IF(ISNA(VLOOKUP(AT438,[1]FISQ!$D$2:$J$1713,4,0)),"-",CONCATENATE("(",VLOOKUP(AT438,[1]FISQ!$D$2:$J$1713,4,0),")"))</f>
        <v>-</v>
      </c>
      <c r="AT438" s="71" t="s">
        <v>804</v>
      </c>
      <c r="AU438" s="38"/>
      <c r="AV438" s="38"/>
      <c r="AW438" s="38"/>
    </row>
    <row r="439" spans="1:49" ht="38.25">
      <c r="A439" s="33">
        <v>435</v>
      </c>
      <c r="B439" s="33" t="str">
        <f t="shared" si="19"/>
        <v>1072_-</v>
      </c>
      <c r="C439" s="33" t="str">
        <f t="shared" si="20"/>
        <v>2.2//5.1</v>
      </c>
      <c r="D439" s="61">
        <v>1072</v>
      </c>
      <c r="E439" s="67" t="s">
        <v>805</v>
      </c>
      <c r="F439" s="395" t="s">
        <v>7273</v>
      </c>
      <c r="G439" s="62" t="str">
        <f>VLOOKUP(CONCATENATE(TEXT(I439,"0"),"_",TEXT(F439,"0")),[1]CodC!$A$2:$D$250,4,0)</f>
        <v>Gás comprimido, comburente</v>
      </c>
      <c r="H439" s="395" t="s">
        <v>7272</v>
      </c>
      <c r="I439" s="68">
        <v>2</v>
      </c>
      <c r="J439" s="68" t="s">
        <v>6550</v>
      </c>
      <c r="K439" s="68" t="s">
        <v>625</v>
      </c>
      <c r="L439" s="64" t="s">
        <v>19</v>
      </c>
      <c r="M439" s="64"/>
      <c r="N439" s="64" t="s">
        <v>24436</v>
      </c>
      <c r="O439" s="64">
        <v>355</v>
      </c>
      <c r="P439" s="113" t="s">
        <v>22423</v>
      </c>
      <c r="Q439" s="70" t="s">
        <v>621</v>
      </c>
      <c r="R439" s="70" t="s">
        <v>621</v>
      </c>
      <c r="S439" s="65" t="str">
        <f t="shared" si="18"/>
        <v/>
      </c>
      <c r="T439" s="69" t="s">
        <v>19</v>
      </c>
      <c r="U439" s="69"/>
      <c r="V439" s="69"/>
      <c r="W439" s="69"/>
      <c r="X439" s="69"/>
      <c r="Y439" s="69"/>
      <c r="Z439" s="69"/>
      <c r="AA439" s="69"/>
      <c r="AB439" s="69"/>
      <c r="AC439" s="69"/>
      <c r="AD439" s="69"/>
      <c r="AE439" s="69"/>
      <c r="AF439" s="69"/>
      <c r="AG439" s="69"/>
      <c r="AH439" s="69"/>
      <c r="AI439" s="69"/>
      <c r="AJ439" s="69"/>
      <c r="AK439" s="69"/>
      <c r="AL439" s="69"/>
      <c r="AM439" s="70" t="s">
        <v>806</v>
      </c>
      <c r="AN439" s="63" t="str">
        <f>IF(ISNA(VLOOKUP(D439,[1]GRE_Tabela2!$A$4:$D$112,4,0)),"-",VLOOKUP(D439,[1]GRE_Tabela2!$A$4:$D$112,4,0))</f>
        <v>-</v>
      </c>
      <c r="AO439" s="41" t="s">
        <v>619</v>
      </c>
      <c r="AP439" s="41" t="s">
        <v>626</v>
      </c>
      <c r="AQ439" s="113">
        <v>122</v>
      </c>
      <c r="AR439" s="302" t="str">
        <f>IF(ISNA(VLOOKUP(AT439,[1]FISQ!$D$2:$J$1713,7,0)),"-",VLOOKUP(AT439,[1]FISQ!$D$2:$J$1713,7,0))</f>
        <v>0138 </v>
      </c>
      <c r="AS439" s="302" t="str">
        <f>IF(ISNA(VLOOKUP(AT439,[1]FISQ!$D$2:$J$1713,4,0)),"-",CONCATENATE("(",VLOOKUP(AT439,[1]FISQ!$D$2:$J$1713,4,0),")"))</f>
        <v>(1)</v>
      </c>
      <c r="AT439" s="71" t="s">
        <v>807</v>
      </c>
      <c r="AU439" s="38"/>
      <c r="AV439" s="38"/>
      <c r="AW439" s="38"/>
    </row>
    <row r="440" spans="1:49" ht="38.25">
      <c r="A440" s="33">
        <v>436</v>
      </c>
      <c r="B440" s="33" t="str">
        <f t="shared" si="19"/>
        <v>1073_-</v>
      </c>
      <c r="C440" s="33" t="str">
        <f t="shared" si="20"/>
        <v>2.2//5.1</v>
      </c>
      <c r="D440" s="61">
        <v>1073</v>
      </c>
      <c r="E440" s="67" t="s">
        <v>808</v>
      </c>
      <c r="F440" s="395" t="s">
        <v>7249</v>
      </c>
      <c r="G440" s="62" t="str">
        <f>VLOOKUP(CONCATENATE(TEXT(I440,"0"),"_",TEXT(F440,"0")),[1]CodC!$A$2:$D$250,4,0)</f>
        <v>Gás liquefeito refrigerado, comburente</v>
      </c>
      <c r="H440" s="395" t="s">
        <v>727</v>
      </c>
      <c r="I440" s="68">
        <v>2</v>
      </c>
      <c r="J440" s="68" t="s">
        <v>6550</v>
      </c>
      <c r="K440" s="68" t="s">
        <v>625</v>
      </c>
      <c r="L440" s="64" t="s">
        <v>19</v>
      </c>
      <c r="M440" s="64"/>
      <c r="N440" s="64" t="s">
        <v>19</v>
      </c>
      <c r="O440" s="64" t="s">
        <v>19</v>
      </c>
      <c r="P440" s="113" t="s">
        <v>22423</v>
      </c>
      <c r="Q440" s="70" t="s">
        <v>627</v>
      </c>
      <c r="R440" s="70" t="s">
        <v>627</v>
      </c>
      <c r="S440" s="65" t="str">
        <f t="shared" si="18"/>
        <v/>
      </c>
      <c r="T440" s="69" t="s">
        <v>19</v>
      </c>
      <c r="U440" s="69"/>
      <c r="V440" s="69"/>
      <c r="W440" s="69"/>
      <c r="X440" s="69"/>
      <c r="Y440" s="69"/>
      <c r="Z440" s="69"/>
      <c r="AA440" s="69"/>
      <c r="AB440" s="69"/>
      <c r="AC440" s="69"/>
      <c r="AD440" s="69"/>
      <c r="AE440" s="69"/>
      <c r="AF440" s="69"/>
      <c r="AG440" s="69"/>
      <c r="AH440" s="69"/>
      <c r="AI440" s="69"/>
      <c r="AJ440" s="69"/>
      <c r="AK440" s="69"/>
      <c r="AL440" s="69"/>
      <c r="AM440" s="70" t="s">
        <v>809</v>
      </c>
      <c r="AN440" s="63" t="str">
        <f>IF(ISNA(VLOOKUP(D440,[1]GRE_Tabela2!$A$4:$D$112,4,0)),"-",VLOOKUP(D440,[1]GRE_Tabela2!$A$4:$D$112,4,0))</f>
        <v>-</v>
      </c>
      <c r="AO440" s="41" t="s">
        <v>619</v>
      </c>
      <c r="AP440" s="41" t="s">
        <v>626</v>
      </c>
      <c r="AQ440" s="113">
        <v>122</v>
      </c>
      <c r="AR440" s="302" t="str">
        <f>IF(ISNA(VLOOKUP(AT440,[1]FISQ!$D$2:$J$1713,7,0)),"-",VLOOKUP(AT440,[1]FISQ!$D$2:$J$1713,7,0))</f>
        <v>0880 </v>
      </c>
      <c r="AS440" s="302" t="str">
        <f>IF(ISNA(VLOOKUP(AT440,[1]FISQ!$D$2:$J$1713,4,0)),"-",CONCATENATE("(",VLOOKUP(AT440,[1]FISQ!$D$2:$J$1713,4,0),")"))</f>
        <v>(1)</v>
      </c>
      <c r="AT440" s="71" t="s">
        <v>810</v>
      </c>
      <c r="AU440" s="38"/>
      <c r="AV440" s="38"/>
      <c r="AW440" s="38"/>
    </row>
    <row r="441" spans="1:49" ht="76.5">
      <c r="A441" s="33">
        <v>437</v>
      </c>
      <c r="B441" s="33" t="str">
        <f t="shared" si="19"/>
        <v>1075_-</v>
      </c>
      <c r="C441" s="33" t="str">
        <f t="shared" si="20"/>
        <v>2.1//-</v>
      </c>
      <c r="D441" s="61">
        <v>1075</v>
      </c>
      <c r="E441" s="67" t="s">
        <v>811</v>
      </c>
      <c r="F441" s="395" t="s">
        <v>7253</v>
      </c>
      <c r="G441" s="62" t="str">
        <f>VLOOKUP(CONCATENATE(TEXT(I441,"0"),"_",TEXT(F441,"0")),[1]CodC!$A$2:$D$250,4,0)</f>
        <v>Gás liquefeito, inflamável</v>
      </c>
      <c r="H441" s="395" t="s">
        <v>632</v>
      </c>
      <c r="I441" s="68">
        <v>2</v>
      </c>
      <c r="J441" s="68" t="s">
        <v>659</v>
      </c>
      <c r="K441" s="69" t="s">
        <v>19</v>
      </c>
      <c r="L441" s="64" t="s">
        <v>19</v>
      </c>
      <c r="M441" s="64"/>
      <c r="N441" s="64" t="s">
        <v>24437</v>
      </c>
      <c r="O441" s="64">
        <v>392</v>
      </c>
      <c r="P441" s="113" t="s">
        <v>22423</v>
      </c>
      <c r="Q441" s="70" t="s">
        <v>5991</v>
      </c>
      <c r="R441" s="70" t="s">
        <v>649</v>
      </c>
      <c r="S441" s="65" t="str">
        <f t="shared" si="18"/>
        <v xml:space="preserve"> SW2 </v>
      </c>
      <c r="T441" s="69" t="s">
        <v>19</v>
      </c>
      <c r="U441" s="69"/>
      <c r="V441" s="69"/>
      <c r="W441" s="69"/>
      <c r="X441" s="69"/>
      <c r="Y441" s="69"/>
      <c r="Z441" s="69"/>
      <c r="AA441" s="69"/>
      <c r="AB441" s="69"/>
      <c r="AC441" s="69"/>
      <c r="AD441" s="69"/>
      <c r="AE441" s="69"/>
      <c r="AF441" s="69"/>
      <c r="AG441" s="69"/>
      <c r="AH441" s="69"/>
      <c r="AI441" s="69"/>
      <c r="AJ441" s="69"/>
      <c r="AK441" s="69"/>
      <c r="AL441" s="69"/>
      <c r="AM441" s="70" t="s">
        <v>812</v>
      </c>
      <c r="AN441" s="63" t="str">
        <f>IF(ISNA(VLOOKUP(D441,[1]GRE_Tabela2!$A$4:$D$112,4,0)),"-",VLOOKUP(D441,[1]GRE_Tabela2!$A$4:$D$112,4,0))</f>
        <v>-</v>
      </c>
      <c r="AO441" s="41" t="s">
        <v>612</v>
      </c>
      <c r="AP441" s="68" t="s">
        <v>613</v>
      </c>
      <c r="AQ441" s="113">
        <v>115</v>
      </c>
      <c r="AR441" s="302" t="str">
        <f>IF(ISNA(VLOOKUP(AT441,[1]FISQ!$D$2:$J$1713,7,0)),"-",VLOOKUP(AT441,[1]FISQ!$D$2:$J$1713,7,0))</f>
        <v>-</v>
      </c>
      <c r="AS441" s="302" t="str">
        <f>IF(ISNA(VLOOKUP(AT441,[1]FISQ!$D$2:$J$1713,4,0)),"-",CONCATENATE("(",VLOOKUP(AT441,[1]FISQ!$D$2:$J$1713,4,0),")"))</f>
        <v>-</v>
      </c>
      <c r="AT441" s="71" t="s">
        <v>813</v>
      </c>
      <c r="AU441" s="38"/>
      <c r="AV441" s="38"/>
      <c r="AW441" s="38"/>
    </row>
    <row r="442" spans="1:49" ht="76.5">
      <c r="A442" s="33">
        <v>438</v>
      </c>
      <c r="B442" s="33" t="str">
        <f t="shared" si="19"/>
        <v>1076_-</v>
      </c>
      <c r="C442" s="33" t="str">
        <f t="shared" si="20"/>
        <v>2.3//8</v>
      </c>
      <c r="D442" s="61">
        <v>1076</v>
      </c>
      <c r="E442" s="67" t="s">
        <v>814</v>
      </c>
      <c r="F442" s="395" t="s">
        <v>7250</v>
      </c>
      <c r="G442" s="62" t="str">
        <f>VLOOKUP(CONCATENATE(TEXT(I442,"0"),"_",TEXT(F442,"0")),[1]CodC!$A$2:$D$250,4,0)</f>
        <v>Gás liquefeito, tóxico, corrosivo</v>
      </c>
      <c r="H442" s="395" t="s">
        <v>7251</v>
      </c>
      <c r="I442" s="68">
        <v>2</v>
      </c>
      <c r="J442" s="68" t="s">
        <v>5719</v>
      </c>
      <c r="K442" s="68" t="s">
        <v>631</v>
      </c>
      <c r="L442" s="64" t="s">
        <v>19</v>
      </c>
      <c r="M442" s="64"/>
      <c r="N442" s="64" t="s">
        <v>19</v>
      </c>
      <c r="O442" s="64" t="s">
        <v>19</v>
      </c>
      <c r="P442" s="113" t="s">
        <v>22423</v>
      </c>
      <c r="Q442" s="70" t="s">
        <v>7229</v>
      </c>
      <c r="R442" s="70" t="s">
        <v>633</v>
      </c>
      <c r="S442" s="65" t="str">
        <f t="shared" si="18"/>
        <v xml:space="preserve"> SW2 </v>
      </c>
      <c r="T442" s="69" t="s">
        <v>19</v>
      </c>
      <c r="U442" s="69"/>
      <c r="V442" s="69"/>
      <c r="W442" s="69"/>
      <c r="X442" s="69"/>
      <c r="Y442" s="69"/>
      <c r="Z442" s="69"/>
      <c r="AA442" s="69"/>
      <c r="AB442" s="69"/>
      <c r="AC442" s="69"/>
      <c r="AD442" s="69"/>
      <c r="AE442" s="69"/>
      <c r="AF442" s="69"/>
      <c r="AG442" s="69"/>
      <c r="AH442" s="69"/>
      <c r="AI442" s="69"/>
      <c r="AJ442" s="69"/>
      <c r="AK442" s="69"/>
      <c r="AL442" s="69"/>
      <c r="AM442" s="70" t="s">
        <v>815</v>
      </c>
      <c r="AN442" s="63" t="str">
        <f>IF(ISNA(VLOOKUP(D442,[1]GRE_Tabela2!$A$4:$D$112,4,0)),"-",VLOOKUP(D442,[1]GRE_Tabela2!$A$4:$D$112,4,0))</f>
        <v>-</v>
      </c>
      <c r="AO442" s="68" t="s">
        <v>619</v>
      </c>
      <c r="AP442" s="68" t="s">
        <v>613</v>
      </c>
      <c r="AQ442" s="113">
        <v>125</v>
      </c>
      <c r="AR442" s="302" t="str">
        <f>IF(ISNA(VLOOKUP(AT442,[1]FISQ!$D$2:$J$1713,7,0)),"-",VLOOKUP(AT442,[1]FISQ!$D$2:$J$1713,7,0))</f>
        <v>0007 </v>
      </c>
      <c r="AS442" s="302" t="str">
        <f>IF(ISNA(VLOOKUP(AT442,[1]FISQ!$D$2:$J$1713,4,0)),"-",CONCATENATE("(",VLOOKUP(AT442,[1]FISQ!$D$2:$J$1713,4,0),")"))</f>
        <v>(1)</v>
      </c>
      <c r="AT442" s="71" t="s">
        <v>816</v>
      </c>
      <c r="AU442" s="38"/>
      <c r="AV442" s="30"/>
      <c r="AW442" s="38"/>
    </row>
    <row r="443" spans="1:49" ht="25.5">
      <c r="A443" s="33">
        <v>439</v>
      </c>
      <c r="B443" s="33" t="str">
        <f t="shared" si="19"/>
        <v>1077_-</v>
      </c>
      <c r="C443" s="33" t="str">
        <f t="shared" si="20"/>
        <v>2.1//-</v>
      </c>
      <c r="D443" s="61">
        <v>1077</v>
      </c>
      <c r="E443" s="67" t="s">
        <v>817</v>
      </c>
      <c r="F443" s="395" t="s">
        <v>7253</v>
      </c>
      <c r="G443" s="62" t="str">
        <f>VLOOKUP(CONCATENATE(TEXT(I443,"0"),"_",TEXT(F443,"0")),[1]CodC!$A$2:$D$250,4,0)</f>
        <v>Gás liquefeito, inflamável</v>
      </c>
      <c r="H443" s="395" t="s">
        <v>632</v>
      </c>
      <c r="I443" s="68">
        <v>2</v>
      </c>
      <c r="J443" s="68" t="s">
        <v>659</v>
      </c>
      <c r="K443" s="69" t="s">
        <v>19</v>
      </c>
      <c r="L443" s="64" t="s">
        <v>19</v>
      </c>
      <c r="M443" s="64"/>
      <c r="N443" s="64">
        <v>662</v>
      </c>
      <c r="O443" s="64" t="s">
        <v>19</v>
      </c>
      <c r="P443" s="113" t="s">
        <v>22423</v>
      </c>
      <c r="Q443" s="70" t="s">
        <v>5991</v>
      </c>
      <c r="R443" s="70" t="s">
        <v>649</v>
      </c>
      <c r="S443" s="65" t="str">
        <f t="shared" si="18"/>
        <v xml:space="preserve"> SW2 </v>
      </c>
      <c r="T443" s="69" t="s">
        <v>19</v>
      </c>
      <c r="U443" s="69"/>
      <c r="V443" s="69"/>
      <c r="W443" s="69"/>
      <c r="X443" s="69"/>
      <c r="Y443" s="69"/>
      <c r="Z443" s="69"/>
      <c r="AA443" s="69"/>
      <c r="AB443" s="69"/>
      <c r="AC443" s="69"/>
      <c r="AD443" s="69"/>
      <c r="AE443" s="69"/>
      <c r="AF443" s="69"/>
      <c r="AG443" s="69"/>
      <c r="AH443" s="69"/>
      <c r="AI443" s="69"/>
      <c r="AJ443" s="69"/>
      <c r="AK443" s="69"/>
      <c r="AL443" s="69"/>
      <c r="AM443" s="70" t="s">
        <v>818</v>
      </c>
      <c r="AN443" s="63" t="str">
        <f>IF(ISNA(VLOOKUP(D443,[1]GRE_Tabela2!$A$4:$D$112,4,0)),"-",VLOOKUP(D443,[1]GRE_Tabela2!$A$4:$D$112,4,0))</f>
        <v>-</v>
      </c>
      <c r="AO443" s="68" t="s">
        <v>612</v>
      </c>
      <c r="AP443" s="68" t="s">
        <v>613</v>
      </c>
      <c r="AQ443" s="113">
        <v>115</v>
      </c>
      <c r="AR443" s="302" t="str">
        <f>IF(ISNA(VLOOKUP(AT443,[1]FISQ!$D$2:$J$1713,7,0)),"-",VLOOKUP(AT443,[1]FISQ!$D$2:$J$1713,7,0))</f>
        <v>0559 </v>
      </c>
      <c r="AS443" s="302" t="str">
        <f>IF(ISNA(VLOOKUP(AT443,[1]FISQ!$D$2:$J$1713,4,0)),"-",CONCATENATE("(",VLOOKUP(AT443,[1]FISQ!$D$2:$J$1713,4,0),")"))</f>
        <v>(1)</v>
      </c>
      <c r="AT443" s="71" t="s">
        <v>819</v>
      </c>
      <c r="AU443" s="38"/>
      <c r="AV443" s="38"/>
      <c r="AW443" s="38"/>
    </row>
    <row r="444" spans="1:49" ht="38.25">
      <c r="A444" s="33">
        <v>440</v>
      </c>
      <c r="B444" s="33" t="str">
        <f t="shared" si="19"/>
        <v>1078_-</v>
      </c>
      <c r="C444" s="33" t="str">
        <f t="shared" si="20"/>
        <v>2.2//-</v>
      </c>
      <c r="D444" s="61">
        <v>1078</v>
      </c>
      <c r="E444" s="67" t="s">
        <v>820</v>
      </c>
      <c r="F444" s="395" t="s">
        <v>7252</v>
      </c>
      <c r="G444" s="62" t="str">
        <f>VLOOKUP(CONCATENATE(TEXT(I444,"0"),"_",TEXT(F444,"0")),[1]CodC!$A$2:$D$250,4,0)</f>
        <v>Gás liquefeito, asfixiante</v>
      </c>
      <c r="H444" s="395" t="s">
        <v>7248</v>
      </c>
      <c r="I444" s="68">
        <v>2</v>
      </c>
      <c r="J444" s="68" t="s">
        <v>6550</v>
      </c>
      <c r="K444" s="69" t="s">
        <v>19</v>
      </c>
      <c r="L444" s="64" t="s">
        <v>19</v>
      </c>
      <c r="M444" s="64"/>
      <c r="N444" s="64" t="s">
        <v>24438</v>
      </c>
      <c r="O444" s="64" t="s">
        <v>51</v>
      </c>
      <c r="P444" s="113" t="s">
        <v>22425</v>
      </c>
      <c r="Q444" s="70" t="s">
        <v>621</v>
      </c>
      <c r="R444" s="70" t="s">
        <v>621</v>
      </c>
      <c r="S444" s="65" t="str">
        <f t="shared" si="18"/>
        <v/>
      </c>
      <c r="T444" s="69" t="s">
        <v>19</v>
      </c>
      <c r="U444" s="69"/>
      <c r="V444" s="69"/>
      <c r="W444" s="69"/>
      <c r="X444" s="69"/>
      <c r="Y444" s="69"/>
      <c r="Z444" s="69"/>
      <c r="AA444" s="69"/>
      <c r="AB444" s="69"/>
      <c r="AC444" s="69"/>
      <c r="AD444" s="69"/>
      <c r="AE444" s="69"/>
      <c r="AF444" s="69"/>
      <c r="AG444" s="69"/>
      <c r="AH444" s="69"/>
      <c r="AI444" s="69"/>
      <c r="AJ444" s="69"/>
      <c r="AK444" s="69"/>
      <c r="AL444" s="69"/>
      <c r="AM444" s="70" t="s">
        <v>821</v>
      </c>
      <c r="AN444" s="63" t="str">
        <f>IF(ISNA(VLOOKUP(D444,[1]GRE_Tabela2!$A$4:$D$112,4,0)),"-",VLOOKUP(D444,[1]GRE_Tabela2!$A$4:$D$112,4,0))</f>
        <v>-</v>
      </c>
      <c r="AO444" s="68" t="s">
        <v>619</v>
      </c>
      <c r="AP444" s="68" t="s">
        <v>620</v>
      </c>
      <c r="AQ444" s="113">
        <v>126</v>
      </c>
      <c r="AR444" s="302" t="str">
        <f>IF(ISNA(VLOOKUP(AT444,[1]FISQ!$D$2:$J$1713,7,0)),"-",VLOOKUP(AT444,[1]FISQ!$D$2:$J$1713,7,0))</f>
        <v>0050 </v>
      </c>
      <c r="AS444" s="302" t="str">
        <f>IF(ISNA(VLOOKUP(AT444,[1]FISQ!$D$2:$J$1713,4,0)),"-",CONCATENATE("(",VLOOKUP(AT444,[1]FISQ!$D$2:$J$1713,4,0),")"))</f>
        <v>(1)</v>
      </c>
      <c r="AT444" s="71" t="s">
        <v>822</v>
      </c>
      <c r="AU444" s="38"/>
      <c r="AV444" s="38"/>
      <c r="AW444" s="38"/>
    </row>
    <row r="445" spans="1:49" ht="38.25">
      <c r="A445" s="33">
        <v>441</v>
      </c>
      <c r="B445" s="33" t="str">
        <f t="shared" si="19"/>
        <v>1079_-</v>
      </c>
      <c r="C445" s="33" t="str">
        <f t="shared" si="20"/>
        <v>2.3//8</v>
      </c>
      <c r="D445" s="61">
        <v>1079</v>
      </c>
      <c r="E445" s="67" t="s">
        <v>823</v>
      </c>
      <c r="F445" s="395" t="s">
        <v>7250</v>
      </c>
      <c r="G445" s="62" t="str">
        <f>VLOOKUP(CONCATENATE(TEXT(I445,"0"),"_",TEXT(F445,"0")),[1]CodC!$A$2:$D$250,4,0)</f>
        <v>Gás liquefeito, tóxico, corrosivo</v>
      </c>
      <c r="H445" s="395" t="s">
        <v>7251</v>
      </c>
      <c r="I445" s="68">
        <v>2</v>
      </c>
      <c r="J445" s="68" t="s">
        <v>5719</v>
      </c>
      <c r="K445" s="68" t="s">
        <v>631</v>
      </c>
      <c r="L445" s="64" t="s">
        <v>19</v>
      </c>
      <c r="M445" s="64"/>
      <c r="N445" s="64" t="s">
        <v>19</v>
      </c>
      <c r="O445" s="64" t="s">
        <v>19</v>
      </c>
      <c r="P445" s="113" t="s">
        <v>22423</v>
      </c>
      <c r="Q445" s="70" t="s">
        <v>7229</v>
      </c>
      <c r="R445" s="70" t="s">
        <v>633</v>
      </c>
      <c r="S445" s="65" t="str">
        <f t="shared" si="18"/>
        <v xml:space="preserve"> SW2 </v>
      </c>
      <c r="T445" s="69" t="s">
        <v>19</v>
      </c>
      <c r="U445" s="69"/>
      <c r="V445" s="69"/>
      <c r="W445" s="69"/>
      <c r="X445" s="69"/>
      <c r="Y445" s="69"/>
      <c r="Z445" s="69"/>
      <c r="AA445" s="69"/>
      <c r="AB445" s="69"/>
      <c r="AC445" s="69"/>
      <c r="AD445" s="69"/>
      <c r="AE445" s="69"/>
      <c r="AF445" s="69"/>
      <c r="AG445" s="69"/>
      <c r="AH445" s="69"/>
      <c r="AI445" s="69"/>
      <c r="AJ445" s="69"/>
      <c r="AK445" s="69"/>
      <c r="AL445" s="69"/>
      <c r="AM445" s="70" t="s">
        <v>824</v>
      </c>
      <c r="AN445" s="63" t="str">
        <f>IF(ISNA(VLOOKUP(D445,[1]GRE_Tabela2!$A$4:$D$112,4,0)),"-",VLOOKUP(D445,[1]GRE_Tabela2!$A$4:$D$112,4,0))</f>
        <v>-</v>
      </c>
      <c r="AO445" s="68" t="s">
        <v>619</v>
      </c>
      <c r="AP445" s="68" t="s">
        <v>613</v>
      </c>
      <c r="AQ445" s="113">
        <v>125</v>
      </c>
      <c r="AR445" s="302" t="str">
        <f>IF(ISNA(VLOOKUP(AT445,[1]FISQ!$D$2:$J$1713,7,0)),"-",VLOOKUP(AT445,[1]FISQ!$D$2:$J$1713,7,0))</f>
        <v>0074 </v>
      </c>
      <c r="AS445" s="302" t="str">
        <f>IF(ISNA(VLOOKUP(AT445,[1]FISQ!$D$2:$J$1713,4,0)),"-",CONCATENATE("(",VLOOKUP(AT445,[1]FISQ!$D$2:$J$1713,4,0),")"))</f>
        <v>(1)</v>
      </c>
      <c r="AT445" s="71" t="s">
        <v>825</v>
      </c>
      <c r="AU445" s="38"/>
      <c r="AV445" s="30"/>
      <c r="AW445" s="38"/>
    </row>
    <row r="446" spans="1:49" ht="25.5">
      <c r="A446" s="33">
        <v>442</v>
      </c>
      <c r="B446" s="33" t="str">
        <f t="shared" si="19"/>
        <v>1080_-</v>
      </c>
      <c r="C446" s="33" t="str">
        <f t="shared" si="20"/>
        <v>2.2//-</v>
      </c>
      <c r="D446" s="61">
        <v>1080</v>
      </c>
      <c r="E446" s="67" t="s">
        <v>826</v>
      </c>
      <c r="F446" s="395" t="s">
        <v>7252</v>
      </c>
      <c r="G446" s="62" t="str">
        <f>VLOOKUP(CONCATENATE(TEXT(I446,"0"),"_",TEXT(F446,"0")),[1]CodC!$A$2:$D$250,4,0)</f>
        <v>Gás liquefeito, asfixiante</v>
      </c>
      <c r="H446" s="395" t="s">
        <v>7248</v>
      </c>
      <c r="I446" s="68">
        <v>2</v>
      </c>
      <c r="J446" s="68" t="s">
        <v>6550</v>
      </c>
      <c r="K446" s="69" t="s">
        <v>19</v>
      </c>
      <c r="L446" s="64" t="s">
        <v>19</v>
      </c>
      <c r="M446" s="64"/>
      <c r="N446" s="64" t="s">
        <v>24430</v>
      </c>
      <c r="O446" s="64">
        <v>392</v>
      </c>
      <c r="P446" s="113" t="s">
        <v>22425</v>
      </c>
      <c r="Q446" s="70" t="s">
        <v>621</v>
      </c>
      <c r="R446" s="70" t="s">
        <v>621</v>
      </c>
      <c r="S446" s="65" t="str">
        <f t="shared" si="18"/>
        <v/>
      </c>
      <c r="T446" s="69" t="s">
        <v>19</v>
      </c>
      <c r="U446" s="69"/>
      <c r="V446" s="69"/>
      <c r="W446" s="69"/>
      <c r="X446" s="69"/>
      <c r="Y446" s="69"/>
      <c r="Z446" s="69"/>
      <c r="AA446" s="69"/>
      <c r="AB446" s="69"/>
      <c r="AC446" s="69"/>
      <c r="AD446" s="69"/>
      <c r="AE446" s="69"/>
      <c r="AF446" s="69"/>
      <c r="AG446" s="69"/>
      <c r="AH446" s="69"/>
      <c r="AI446" s="69"/>
      <c r="AJ446" s="69"/>
      <c r="AK446" s="69"/>
      <c r="AL446" s="69"/>
      <c r="AM446" s="70" t="s">
        <v>827</v>
      </c>
      <c r="AN446" s="63" t="str">
        <f>IF(ISNA(VLOOKUP(D446,[1]GRE_Tabela2!$A$4:$D$112,4,0)),"-",VLOOKUP(D446,[1]GRE_Tabela2!$A$4:$D$112,4,0))</f>
        <v>-</v>
      </c>
      <c r="AO446" s="68" t="s">
        <v>619</v>
      </c>
      <c r="AP446" s="68" t="s">
        <v>620</v>
      </c>
      <c r="AQ446" s="113">
        <v>126</v>
      </c>
      <c r="AR446" s="302" t="str">
        <f>IF(ISNA(VLOOKUP(AT446,[1]FISQ!$D$2:$J$1713,7,0)),"-",VLOOKUP(AT446,[1]FISQ!$D$2:$J$1713,7,0))</f>
        <v>0571 </v>
      </c>
      <c r="AS446" s="302" t="str">
        <f>IF(ISNA(VLOOKUP(AT446,[1]FISQ!$D$2:$J$1713,4,0)),"-",CONCATENATE("(",VLOOKUP(AT446,[1]FISQ!$D$2:$J$1713,4,0),")"))</f>
        <v>(1)</v>
      </c>
      <c r="AT446" s="71" t="s">
        <v>828</v>
      </c>
      <c r="AU446" s="38"/>
      <c r="AV446" s="38"/>
      <c r="AW446" s="38"/>
    </row>
    <row r="447" spans="1:49" ht="38.25">
      <c r="A447" s="33">
        <v>443</v>
      </c>
      <c r="B447" s="33" t="str">
        <f t="shared" si="19"/>
        <v>1081_-</v>
      </c>
      <c r="C447" s="33" t="str">
        <f t="shared" si="20"/>
        <v>2.1//-</v>
      </c>
      <c r="D447" s="61">
        <v>1081</v>
      </c>
      <c r="E447" s="67" t="s">
        <v>829</v>
      </c>
      <c r="F447" s="395" t="s">
        <v>7253</v>
      </c>
      <c r="G447" s="62" t="str">
        <f>VLOOKUP(CONCATENATE(TEXT(I447,"0"),"_",TEXT(F447,"0")),[1]CodC!$A$2:$D$250,4,0)</f>
        <v>Gás liquefeito, inflamável</v>
      </c>
      <c r="H447" s="395" t="s">
        <v>5101</v>
      </c>
      <c r="I447" s="68">
        <v>2</v>
      </c>
      <c r="J447" s="68" t="s">
        <v>659</v>
      </c>
      <c r="K447" s="69" t="s">
        <v>19</v>
      </c>
      <c r="L447" s="64" t="s">
        <v>19</v>
      </c>
      <c r="M447" s="64"/>
      <c r="N447" s="64" t="s">
        <v>24439</v>
      </c>
      <c r="O447" s="64">
        <v>386</v>
      </c>
      <c r="P447" s="113" t="s">
        <v>22423</v>
      </c>
      <c r="Q447" s="70" t="s">
        <v>851</v>
      </c>
      <c r="R447" s="70" t="s">
        <v>2968</v>
      </c>
      <c r="S447" s="65" t="str">
        <f t="shared" si="18"/>
        <v xml:space="preserve">SW1 SW2 </v>
      </c>
      <c r="T447" s="69" t="s">
        <v>19</v>
      </c>
      <c r="U447" s="69"/>
      <c r="V447" s="69"/>
      <c r="W447" s="69"/>
      <c r="X447" s="69"/>
      <c r="Y447" s="69"/>
      <c r="Z447" s="69"/>
      <c r="AA447" s="69"/>
      <c r="AB447" s="69"/>
      <c r="AC447" s="69"/>
      <c r="AD447" s="69"/>
      <c r="AE447" s="69"/>
      <c r="AF447" s="69"/>
      <c r="AG447" s="69"/>
      <c r="AH447" s="69"/>
      <c r="AI447" s="69"/>
      <c r="AJ447" s="69"/>
      <c r="AK447" s="69"/>
      <c r="AL447" s="69"/>
      <c r="AM447" s="70" t="s">
        <v>830</v>
      </c>
      <c r="AN447" s="63" t="str">
        <f>IF(ISNA(VLOOKUP(D447,[1]GRE_Tabela2!$A$4:$D$112,4,0)),"-",VLOOKUP(D447,[1]GRE_Tabela2!$A$4:$D$112,4,0))</f>
        <v>-</v>
      </c>
      <c r="AO447" s="68" t="s">
        <v>612</v>
      </c>
      <c r="AP447" s="68" t="s">
        <v>613</v>
      </c>
      <c r="AQ447" s="113" t="s">
        <v>16588</v>
      </c>
      <c r="AR447" s="302" t="str">
        <f>IF(ISNA(VLOOKUP(AT447,[1]FISQ!$D$2:$J$1713,7,0)),"-",VLOOKUP(AT447,[1]FISQ!$D$2:$J$1713,7,0))</f>
        <v>1779 </v>
      </c>
      <c r="AS447" s="302" t="str">
        <f>IF(ISNA(VLOOKUP(AT447,[1]FISQ!$D$2:$J$1713,4,0)),"-",CONCATENATE("(",VLOOKUP(AT447,[1]FISQ!$D$2:$J$1713,4,0),")"))</f>
        <v>(1)</v>
      </c>
      <c r="AT447" s="71" t="s">
        <v>831</v>
      </c>
      <c r="AU447" s="38"/>
      <c r="AV447" s="38"/>
      <c r="AW447" s="38"/>
    </row>
    <row r="448" spans="1:49" ht="25.5">
      <c r="A448" s="33">
        <v>444</v>
      </c>
      <c r="B448" s="33" t="str">
        <f t="shared" si="19"/>
        <v>1082_-</v>
      </c>
      <c r="C448" s="33" t="str">
        <f t="shared" si="20"/>
        <v>2.3//2.1</v>
      </c>
      <c r="D448" s="61">
        <v>1082</v>
      </c>
      <c r="E448" s="67" t="s">
        <v>832</v>
      </c>
      <c r="F448" s="395" t="s">
        <v>7258</v>
      </c>
      <c r="G448" s="62" t="str">
        <f>VLOOKUP(CONCATENATE(TEXT(I448,"0"),"_",TEXT(F448,"0")),[1]CodC!$A$2:$D$250,4,0)</f>
        <v>Gás liquefeito, tóxico, inflamável</v>
      </c>
      <c r="H448" s="395" t="s">
        <v>7255</v>
      </c>
      <c r="I448" s="68">
        <v>2</v>
      </c>
      <c r="J448" s="68" t="s">
        <v>5719</v>
      </c>
      <c r="K448" s="68" t="s">
        <v>659</v>
      </c>
      <c r="L448" s="64" t="s">
        <v>19</v>
      </c>
      <c r="M448" s="64"/>
      <c r="N448" s="64" t="s">
        <v>24440</v>
      </c>
      <c r="O448" s="64">
        <v>386</v>
      </c>
      <c r="P448" s="113" t="s">
        <v>22423</v>
      </c>
      <c r="Q448" s="70" t="s">
        <v>627</v>
      </c>
      <c r="R448" s="70" t="s">
        <v>614</v>
      </c>
      <c r="S448" s="65" t="str">
        <f t="shared" si="18"/>
        <v xml:space="preserve">SW1 SW2 </v>
      </c>
      <c r="T448" s="69" t="s">
        <v>19</v>
      </c>
      <c r="U448" s="69"/>
      <c r="V448" s="69"/>
      <c r="W448" s="69"/>
      <c r="X448" s="69"/>
      <c r="Y448" s="69"/>
      <c r="Z448" s="69"/>
      <c r="AA448" s="69"/>
      <c r="AB448" s="69"/>
      <c r="AC448" s="69"/>
      <c r="AD448" s="69"/>
      <c r="AE448" s="69"/>
      <c r="AF448" s="69"/>
      <c r="AG448" s="69"/>
      <c r="AH448" s="69"/>
      <c r="AI448" s="69"/>
      <c r="AJ448" s="69"/>
      <c r="AK448" s="69"/>
      <c r="AL448" s="69"/>
      <c r="AM448" s="70" t="s">
        <v>833</v>
      </c>
      <c r="AN448" s="63" t="str">
        <f>IF(ISNA(VLOOKUP(D448,[1]GRE_Tabela2!$A$4:$D$112,4,0)),"-",VLOOKUP(D448,[1]GRE_Tabela2!$A$4:$D$112,4,0))</f>
        <v>-</v>
      </c>
      <c r="AO448" s="68" t="s">
        <v>612</v>
      </c>
      <c r="AP448" s="68" t="s">
        <v>613</v>
      </c>
      <c r="AQ448" s="113" t="s">
        <v>16589</v>
      </c>
      <c r="AR448" s="302" t="str">
        <f>IF(ISNA(VLOOKUP(AT448,[1]FISQ!$D$2:$J$1713,7,0)),"-",VLOOKUP(AT448,[1]FISQ!$D$2:$J$1713,7,0))</f>
        <v>0685 </v>
      </c>
      <c r="AS448" s="302" t="str">
        <f>IF(ISNA(VLOOKUP(AT448,[1]FISQ!$D$2:$J$1713,4,0)),"-",CONCATENATE("(",VLOOKUP(AT448,[1]FISQ!$D$2:$J$1713,4,0),")"))</f>
        <v>(1)</v>
      </c>
      <c r="AT448" s="71" t="s">
        <v>834</v>
      </c>
      <c r="AU448" s="38"/>
      <c r="AV448" s="38"/>
      <c r="AW448" s="38"/>
    </row>
    <row r="449" spans="1:49" ht="38.25">
      <c r="A449" s="33">
        <v>445</v>
      </c>
      <c r="B449" s="33" t="str">
        <f t="shared" si="19"/>
        <v>1083_-</v>
      </c>
      <c r="C449" s="33" t="str">
        <f t="shared" si="20"/>
        <v>2.1//-</v>
      </c>
      <c r="D449" s="61">
        <v>1083</v>
      </c>
      <c r="E449" s="67" t="s">
        <v>835</v>
      </c>
      <c r="F449" s="395" t="s">
        <v>7253</v>
      </c>
      <c r="G449" s="62" t="str">
        <f>VLOOKUP(CONCATENATE(TEXT(I449,"0"),"_",TEXT(F449,"0")),[1]CodC!$A$2:$D$250,4,0)</f>
        <v>Gás liquefeito, inflamável</v>
      </c>
      <c r="H449" s="395" t="s">
        <v>632</v>
      </c>
      <c r="I449" s="68">
        <v>2</v>
      </c>
      <c r="J449" s="68" t="s">
        <v>659</v>
      </c>
      <c r="K449" s="69" t="s">
        <v>19</v>
      </c>
      <c r="L449" s="64" t="s">
        <v>19</v>
      </c>
      <c r="M449" s="64"/>
      <c r="N449" s="64">
        <v>662</v>
      </c>
      <c r="O449" s="64" t="s">
        <v>19</v>
      </c>
      <c r="P449" s="113" t="s">
        <v>22423</v>
      </c>
      <c r="Q449" s="70" t="s">
        <v>5989</v>
      </c>
      <c r="R449" s="70" t="s">
        <v>645</v>
      </c>
      <c r="S449" s="65" t="str">
        <f t="shared" si="18"/>
        <v xml:space="preserve"> SW2 </v>
      </c>
      <c r="T449" s="69" t="s">
        <v>6007</v>
      </c>
      <c r="U449" s="69"/>
      <c r="V449" s="69"/>
      <c r="W449" s="69"/>
      <c r="X449" s="69"/>
      <c r="Y449" s="69"/>
      <c r="Z449" s="69"/>
      <c r="AA449" s="69"/>
      <c r="AB449" s="69"/>
      <c r="AC449" s="69"/>
      <c r="AD449" s="69"/>
      <c r="AE449" s="69"/>
      <c r="AF449" s="69"/>
      <c r="AG449" s="69"/>
      <c r="AH449" s="69"/>
      <c r="AI449" s="69"/>
      <c r="AJ449" s="69"/>
      <c r="AK449" s="69"/>
      <c r="AL449" s="69"/>
      <c r="AM449" s="70" t="s">
        <v>836</v>
      </c>
      <c r="AN449" s="63" t="str">
        <f>IF(ISNA(VLOOKUP(D449,[1]GRE_Tabela2!$A$4:$D$112,4,0)),"-",VLOOKUP(D449,[1]GRE_Tabela2!$A$4:$D$112,4,0))</f>
        <v>-</v>
      </c>
      <c r="AO449" s="68" t="s">
        <v>612</v>
      </c>
      <c r="AP449" s="68" t="s">
        <v>613</v>
      </c>
      <c r="AQ449" s="113">
        <v>118</v>
      </c>
      <c r="AR449" s="302" t="str">
        <f>IF(ISNA(VLOOKUP(AT449,[1]FISQ!$D$2:$J$1713,7,0)),"-",VLOOKUP(AT449,[1]FISQ!$D$2:$J$1713,7,0))</f>
        <v>0206 </v>
      </c>
      <c r="AS449" s="302" t="str">
        <f>IF(ISNA(VLOOKUP(AT449,[1]FISQ!$D$2:$J$1713,4,0)),"-",CONCATENATE("(",VLOOKUP(AT449,[1]FISQ!$D$2:$J$1713,4,0),")"))</f>
        <v>(1)</v>
      </c>
      <c r="AT449" s="71" t="s">
        <v>837</v>
      </c>
      <c r="AU449" s="38"/>
      <c r="AV449" s="38"/>
      <c r="AW449" s="38"/>
    </row>
    <row r="450" spans="1:49" ht="38.25">
      <c r="A450" s="33">
        <v>446</v>
      </c>
      <c r="B450" s="33" t="str">
        <f t="shared" si="19"/>
        <v>1085_-</v>
      </c>
      <c r="C450" s="33" t="str">
        <f t="shared" si="20"/>
        <v>2.1//-</v>
      </c>
      <c r="D450" s="61">
        <v>1085</v>
      </c>
      <c r="E450" s="67" t="s">
        <v>838</v>
      </c>
      <c r="F450" s="395" t="s">
        <v>7253</v>
      </c>
      <c r="G450" s="62" t="str">
        <f>VLOOKUP(CONCATENATE(TEXT(I450,"0"),"_",TEXT(F450,"0")),[1]CodC!$A$2:$D$250,4,0)</f>
        <v>Gás liquefeito, inflamável</v>
      </c>
      <c r="H450" s="395" t="s">
        <v>5101</v>
      </c>
      <c r="I450" s="68">
        <v>2</v>
      </c>
      <c r="J450" s="68" t="s">
        <v>659</v>
      </c>
      <c r="K450" s="69" t="s">
        <v>19</v>
      </c>
      <c r="L450" s="64" t="s">
        <v>19</v>
      </c>
      <c r="M450" s="64"/>
      <c r="N450" s="64" t="s">
        <v>24439</v>
      </c>
      <c r="O450" s="64">
        <v>386</v>
      </c>
      <c r="P450" s="113" t="s">
        <v>22423</v>
      </c>
      <c r="Q450" s="70" t="s">
        <v>861</v>
      </c>
      <c r="R450" s="70" t="s">
        <v>3067</v>
      </c>
      <c r="S450" s="65" t="str">
        <f t="shared" si="18"/>
        <v xml:space="preserve">SW1 SW2 </v>
      </c>
      <c r="T450" s="69" t="s">
        <v>19</v>
      </c>
      <c r="U450" s="69"/>
      <c r="V450" s="69"/>
      <c r="W450" s="69"/>
      <c r="X450" s="69"/>
      <c r="Y450" s="69"/>
      <c r="Z450" s="69"/>
      <c r="AA450" s="69"/>
      <c r="AB450" s="69"/>
      <c r="AC450" s="69"/>
      <c r="AD450" s="69"/>
      <c r="AE450" s="69"/>
      <c r="AF450" s="69"/>
      <c r="AG450" s="69"/>
      <c r="AH450" s="69"/>
      <c r="AI450" s="69"/>
      <c r="AJ450" s="69"/>
      <c r="AK450" s="69"/>
      <c r="AL450" s="69"/>
      <c r="AM450" s="70" t="s">
        <v>839</v>
      </c>
      <c r="AN450" s="63" t="str">
        <f>IF(ISNA(VLOOKUP(D450,[1]GRE_Tabela2!$A$4:$D$112,4,0)),"-",VLOOKUP(D450,[1]GRE_Tabela2!$A$4:$D$112,4,0))</f>
        <v>-</v>
      </c>
      <c r="AO450" s="68" t="s">
        <v>612</v>
      </c>
      <c r="AP450" s="68" t="s">
        <v>613</v>
      </c>
      <c r="AQ450" s="113" t="s">
        <v>16588</v>
      </c>
      <c r="AR450" s="302" t="str">
        <f>IF(ISNA(VLOOKUP(AT450,[1]FISQ!$D$2:$J$1713,7,0)),"-",VLOOKUP(AT450,[1]FISQ!$D$2:$J$1713,7,0))</f>
        <v>0597 </v>
      </c>
      <c r="AS450" s="302" t="str">
        <f>IF(ISNA(VLOOKUP(AT450,[1]FISQ!$D$2:$J$1713,4,0)),"-",CONCATENATE("(",VLOOKUP(AT450,[1]FISQ!$D$2:$J$1713,4,0),")"))</f>
        <v>(1)</v>
      </c>
      <c r="AT450" s="71" t="s">
        <v>840</v>
      </c>
      <c r="AU450" s="38"/>
      <c r="AV450" s="38"/>
      <c r="AW450" s="38"/>
    </row>
    <row r="451" spans="1:49" ht="38.25">
      <c r="A451" s="33">
        <v>447</v>
      </c>
      <c r="B451" s="33" t="str">
        <f t="shared" si="19"/>
        <v>1086_-</v>
      </c>
      <c r="C451" s="33" t="str">
        <f t="shared" si="20"/>
        <v>2.1//-</v>
      </c>
      <c r="D451" s="61">
        <v>1086</v>
      </c>
      <c r="E451" s="67" t="s">
        <v>841</v>
      </c>
      <c r="F451" s="395" t="s">
        <v>7253</v>
      </c>
      <c r="G451" s="62" t="str">
        <f>VLOOKUP(CONCATENATE(TEXT(I451,"0"),"_",TEXT(F451,"0")),[1]CodC!$A$2:$D$250,4,0)</f>
        <v>Gás liquefeito, inflamável</v>
      </c>
      <c r="H451" s="395" t="s">
        <v>5101</v>
      </c>
      <c r="I451" s="68">
        <v>2</v>
      </c>
      <c r="J451" s="68" t="s">
        <v>659</v>
      </c>
      <c r="K451" s="69" t="s">
        <v>19</v>
      </c>
      <c r="L451" s="64" t="s">
        <v>19</v>
      </c>
      <c r="M451" s="64"/>
      <c r="N451" s="64" t="s">
        <v>24439</v>
      </c>
      <c r="O451" s="64">
        <v>386</v>
      </c>
      <c r="P451" s="113" t="s">
        <v>22423</v>
      </c>
      <c r="Q451" s="70" t="s">
        <v>861</v>
      </c>
      <c r="R451" s="70" t="s">
        <v>3067</v>
      </c>
      <c r="S451" s="65" t="str">
        <f t="shared" si="18"/>
        <v xml:space="preserve">SW1 SW2 </v>
      </c>
      <c r="T451" s="69" t="s">
        <v>19</v>
      </c>
      <c r="U451" s="69"/>
      <c r="V451" s="69"/>
      <c r="W451" s="69"/>
      <c r="X451" s="69"/>
      <c r="Y451" s="69"/>
      <c r="Z451" s="69"/>
      <c r="AA451" s="69"/>
      <c r="AB451" s="69"/>
      <c r="AC451" s="69"/>
      <c r="AD451" s="69"/>
      <c r="AE451" s="69"/>
      <c r="AF451" s="69"/>
      <c r="AG451" s="69"/>
      <c r="AH451" s="69"/>
      <c r="AI451" s="69"/>
      <c r="AJ451" s="69"/>
      <c r="AK451" s="69"/>
      <c r="AL451" s="69"/>
      <c r="AM451" s="70" t="s">
        <v>842</v>
      </c>
      <c r="AN451" s="63" t="str">
        <f>IF(ISNA(VLOOKUP(D451,[1]GRE_Tabela2!$A$4:$D$112,4,0)),"-",VLOOKUP(D451,[1]GRE_Tabela2!$A$4:$D$112,4,0))</f>
        <v>-</v>
      </c>
      <c r="AO451" s="68" t="s">
        <v>612</v>
      </c>
      <c r="AP451" s="68" t="s">
        <v>613</v>
      </c>
      <c r="AQ451" s="113" t="s">
        <v>16588</v>
      </c>
      <c r="AR451" s="302" t="str">
        <f>IF(ISNA(VLOOKUP(AT451,[1]FISQ!$D$2:$J$1713,7,0)),"-",VLOOKUP(AT451,[1]FISQ!$D$2:$J$1713,7,0))</f>
        <v>0082 </v>
      </c>
      <c r="AS451" s="302" t="str">
        <f>IF(ISNA(VLOOKUP(AT451,[1]FISQ!$D$2:$J$1713,4,0)),"-",CONCATENATE("(",VLOOKUP(AT451,[1]FISQ!$D$2:$J$1713,4,0),")"))</f>
        <v>(1)</v>
      </c>
      <c r="AT451" s="71" t="s">
        <v>843</v>
      </c>
      <c r="AU451" s="38"/>
      <c r="AV451" s="38"/>
      <c r="AW451" s="38"/>
    </row>
    <row r="452" spans="1:49" ht="38.25">
      <c r="A452" s="33">
        <v>448</v>
      </c>
      <c r="B452" s="33" t="str">
        <f t="shared" si="19"/>
        <v>1087_-</v>
      </c>
      <c r="C452" s="33" t="str">
        <f t="shared" si="20"/>
        <v>2.1//-</v>
      </c>
      <c r="D452" s="61">
        <v>1087</v>
      </c>
      <c r="E452" s="67" t="s">
        <v>844</v>
      </c>
      <c r="F452" s="395" t="s">
        <v>7253</v>
      </c>
      <c r="G452" s="62" t="str">
        <f>VLOOKUP(CONCATENATE(TEXT(I452,"0"),"_",TEXT(F452,"0")),[1]CodC!$A$2:$D$250,4,0)</f>
        <v>Gás liquefeito, inflamável</v>
      </c>
      <c r="H452" s="395" t="s">
        <v>5101</v>
      </c>
      <c r="I452" s="68">
        <v>2</v>
      </c>
      <c r="J452" s="68" t="s">
        <v>659</v>
      </c>
      <c r="K452" s="69" t="s">
        <v>19</v>
      </c>
      <c r="L452" s="64" t="s">
        <v>19</v>
      </c>
      <c r="M452" s="64"/>
      <c r="N452" s="64" t="s">
        <v>24439</v>
      </c>
      <c r="O452" s="64">
        <v>386</v>
      </c>
      <c r="P452" s="113" t="s">
        <v>22423</v>
      </c>
      <c r="Q452" s="70" t="s">
        <v>861</v>
      </c>
      <c r="R452" s="70" t="s">
        <v>3067</v>
      </c>
      <c r="S452" s="65" t="str">
        <f t="shared" si="18"/>
        <v xml:space="preserve">SW1 SW2 </v>
      </c>
      <c r="T452" s="69" t="s">
        <v>19</v>
      </c>
      <c r="U452" s="69"/>
      <c r="V452" s="69"/>
      <c r="W452" s="69"/>
      <c r="X452" s="69"/>
      <c r="Y452" s="69"/>
      <c r="Z452" s="69"/>
      <c r="AA452" s="69"/>
      <c r="AB452" s="69"/>
      <c r="AC452" s="69"/>
      <c r="AD452" s="69"/>
      <c r="AE452" s="69"/>
      <c r="AF452" s="69"/>
      <c r="AG452" s="69"/>
      <c r="AH452" s="69"/>
      <c r="AI452" s="69"/>
      <c r="AJ452" s="69"/>
      <c r="AK452" s="69"/>
      <c r="AL452" s="69"/>
      <c r="AM452" s="70" t="s">
        <v>845</v>
      </c>
      <c r="AN452" s="63" t="str">
        <f>IF(ISNA(VLOOKUP(D452,[1]GRE_Tabela2!$A$4:$D$112,4,0)),"-",VLOOKUP(D452,[1]GRE_Tabela2!$A$4:$D$112,4,0))</f>
        <v>-</v>
      </c>
      <c r="AO452" s="68" t="s">
        <v>612</v>
      </c>
      <c r="AP452" s="68" t="s">
        <v>613</v>
      </c>
      <c r="AQ452" s="113" t="s">
        <v>16588</v>
      </c>
      <c r="AR452" s="302" t="str">
        <f>IF(ISNA(VLOOKUP(AT452,[1]FISQ!$D$2:$J$1713,7,0)),"-",VLOOKUP(AT452,[1]FISQ!$D$2:$J$1713,7,0))</f>
        <v>-</v>
      </c>
      <c r="AS452" s="302" t="str">
        <f>IF(ISNA(VLOOKUP(AT452,[1]FISQ!$D$2:$J$1713,4,0)),"-",CONCATENATE("(",VLOOKUP(AT452,[1]FISQ!$D$2:$J$1713,4,0),")"))</f>
        <v>-</v>
      </c>
      <c r="AT452" s="71" t="s">
        <v>846</v>
      </c>
      <c r="AU452" s="38"/>
      <c r="AV452" s="38"/>
      <c r="AW452" s="38"/>
    </row>
    <row r="453" spans="1:49" ht="38.25">
      <c r="A453" s="33">
        <v>449</v>
      </c>
      <c r="B453" s="33" t="str">
        <f t="shared" si="19"/>
        <v>1088_II</v>
      </c>
      <c r="C453" s="33" t="str">
        <f t="shared" si="20"/>
        <v>3//-</v>
      </c>
      <c r="D453" s="61">
        <v>1088</v>
      </c>
      <c r="E453" s="67" t="s">
        <v>847</v>
      </c>
      <c r="F453" s="395" t="s">
        <v>7275</v>
      </c>
      <c r="G453" s="62" t="str">
        <f>VLOOKUP(CONCATENATE(TEXT(I453,"0"),"_",TEXT(F453,"0")),[1]CodC!$A$2:$D$250,4,0)</f>
        <v>Líquidos inflamáveis, sem perigo subsidiário, com um ponto de inflamação inferior ou igual a 60 °C;</v>
      </c>
      <c r="H453" s="395" t="s">
        <v>7276</v>
      </c>
      <c r="I453" s="69">
        <v>3</v>
      </c>
      <c r="J453" s="69" t="s">
        <v>848</v>
      </c>
      <c r="K453" s="69" t="s">
        <v>19</v>
      </c>
      <c r="L453" s="68" t="s">
        <v>849</v>
      </c>
      <c r="M453" s="63"/>
      <c r="N453" s="64" t="s">
        <v>19</v>
      </c>
      <c r="O453" s="64" t="s">
        <v>19</v>
      </c>
      <c r="P453" s="113" t="s">
        <v>22423</v>
      </c>
      <c r="Q453" s="70" t="s">
        <v>851</v>
      </c>
      <c r="R453" s="70" t="s">
        <v>851</v>
      </c>
      <c r="S453" s="65" t="str">
        <f t="shared" ref="S453:S516" si="21">RIGHT(R453,LEN(R453)-LEN(Q453))</f>
        <v/>
      </c>
      <c r="T453" s="69" t="s">
        <v>19</v>
      </c>
      <c r="U453" s="69"/>
      <c r="V453" s="69"/>
      <c r="W453" s="69"/>
      <c r="X453" s="69"/>
      <c r="Y453" s="69"/>
      <c r="Z453" s="69"/>
      <c r="AA453" s="69"/>
      <c r="AB453" s="69"/>
      <c r="AC453" s="69"/>
      <c r="AD453" s="69"/>
      <c r="AE453" s="69"/>
      <c r="AF453" s="69"/>
      <c r="AG453" s="69"/>
      <c r="AH453" s="69"/>
      <c r="AI453" s="69"/>
      <c r="AJ453" s="69"/>
      <c r="AK453" s="69"/>
      <c r="AL453" s="69"/>
      <c r="AM453" s="70" t="s">
        <v>852</v>
      </c>
      <c r="AN453" s="63" t="str">
        <f>IF(ISNA(VLOOKUP(D453,[1]GRE_Tabela2!$A$4:$D$112,4,0)),"-",VLOOKUP(D453,[1]GRE_Tabela2!$A$4:$D$112,4,0))</f>
        <v>-</v>
      </c>
      <c r="AO453" s="68" t="s">
        <v>747</v>
      </c>
      <c r="AP453" s="68" t="s">
        <v>748</v>
      </c>
      <c r="AQ453" s="113">
        <v>127</v>
      </c>
      <c r="AR453" s="302" t="str">
        <f>IF(ISNA(VLOOKUP(AT453,[1]FISQ!$D$2:$J$1713,7,0)),"-",VLOOKUP(AT453,[1]FISQ!$D$2:$J$1713,7,0))</f>
        <v>1070 </v>
      </c>
      <c r="AS453" s="302" t="str">
        <f>IF(ISNA(VLOOKUP(AT453,[1]FISQ!$D$2:$J$1713,4,0)),"-",CONCATENATE("(",VLOOKUP(AT453,[1]FISQ!$D$2:$J$1713,4,0),")"))</f>
        <v>(1)</v>
      </c>
      <c r="AT453" s="71" t="s">
        <v>853</v>
      </c>
      <c r="AU453" s="38"/>
      <c r="AV453" s="38"/>
      <c r="AW453" s="38"/>
    </row>
    <row r="454" spans="1:49" ht="51">
      <c r="A454" s="33">
        <v>450</v>
      </c>
      <c r="B454" s="33" t="str">
        <f t="shared" ref="B454:B517" si="22">CONCATENATE(TEXT(D454,"0000"),"_",TEXT(L454,"0"))</f>
        <v>1089_I</v>
      </c>
      <c r="C454" s="33" t="str">
        <f t="shared" ref="C454:C517" si="23">CONCATENATE(TEXT(J454,"0"),"//",TEXT(K454,"0"))</f>
        <v>3//-</v>
      </c>
      <c r="D454" s="61">
        <v>1089</v>
      </c>
      <c r="E454" s="67" t="s">
        <v>854</v>
      </c>
      <c r="F454" s="395" t="s">
        <v>7275</v>
      </c>
      <c r="G454" s="62" t="str">
        <f>VLOOKUP(CONCATENATE(TEXT(I454,"0"),"_",TEXT(F454,"0")),[1]CodC!$A$2:$D$250,4,0)</f>
        <v>Líquidos inflamáveis, sem perigo subsidiário, com um ponto de inflamação inferior ou igual a 60 °C;</v>
      </c>
      <c r="H454" s="395" t="s">
        <v>7276</v>
      </c>
      <c r="I454" s="69">
        <v>3</v>
      </c>
      <c r="J454" s="69" t="s">
        <v>848</v>
      </c>
      <c r="K454" s="69" t="s">
        <v>19</v>
      </c>
      <c r="L454" s="68" t="s">
        <v>746</v>
      </c>
      <c r="M454" s="63"/>
      <c r="N454" s="64" t="s">
        <v>19</v>
      </c>
      <c r="O454" s="64" t="s">
        <v>19</v>
      </c>
      <c r="P454" s="113" t="s">
        <v>22423</v>
      </c>
      <c r="Q454" s="70" t="s">
        <v>851</v>
      </c>
      <c r="R454" s="70" t="s">
        <v>851</v>
      </c>
      <c r="S454" s="65" t="str">
        <f t="shared" si="21"/>
        <v/>
      </c>
      <c r="T454" s="69" t="s">
        <v>19</v>
      </c>
      <c r="U454" s="69"/>
      <c r="V454" s="69"/>
      <c r="W454" s="69"/>
      <c r="X454" s="69"/>
      <c r="Y454" s="69"/>
      <c r="Z454" s="69"/>
      <c r="AA454" s="69"/>
      <c r="AB454" s="69"/>
      <c r="AC454" s="69"/>
      <c r="AD454" s="69"/>
      <c r="AE454" s="69"/>
      <c r="AF454" s="69"/>
      <c r="AG454" s="69"/>
      <c r="AH454" s="69"/>
      <c r="AI454" s="69"/>
      <c r="AJ454" s="69"/>
      <c r="AK454" s="69"/>
      <c r="AL454" s="69"/>
      <c r="AM454" s="70" t="s">
        <v>855</v>
      </c>
      <c r="AN454" s="63" t="str">
        <f>IF(ISNA(VLOOKUP(D454,[1]GRE_Tabela2!$A$4:$D$112,4,0)),"-",VLOOKUP(D454,[1]GRE_Tabela2!$A$4:$D$112,4,0))</f>
        <v>-</v>
      </c>
      <c r="AO454" s="68" t="s">
        <v>747</v>
      </c>
      <c r="AP454" s="68" t="s">
        <v>748</v>
      </c>
      <c r="AQ454" s="113" t="s">
        <v>16591</v>
      </c>
      <c r="AR454" s="302" t="str">
        <f>IF(ISNA(VLOOKUP(AT454,[1]FISQ!$D$2:$J$1713,7,0)),"-",VLOOKUP(AT454,[1]FISQ!$D$2:$J$1713,7,0))</f>
        <v>0009 </v>
      </c>
      <c r="AS454" s="302" t="str">
        <f>IF(ISNA(VLOOKUP(AT454,[1]FISQ!$D$2:$J$1713,4,0)),"-",CONCATENATE("(",VLOOKUP(AT454,[1]FISQ!$D$2:$J$1713,4,0),")"))</f>
        <v>(1)</v>
      </c>
      <c r="AT454" s="71" t="s">
        <v>856</v>
      </c>
      <c r="AU454" s="38"/>
      <c r="AV454" s="38"/>
      <c r="AW454" s="38"/>
    </row>
    <row r="455" spans="1:49" ht="38.25">
      <c r="A455" s="33">
        <v>451</v>
      </c>
      <c r="B455" s="33" t="str">
        <f t="shared" si="22"/>
        <v>1090_II</v>
      </c>
      <c r="C455" s="33" t="str">
        <f t="shared" si="23"/>
        <v>3//-</v>
      </c>
      <c r="D455" s="61">
        <v>1090</v>
      </c>
      <c r="E455" s="67" t="s">
        <v>857</v>
      </c>
      <c r="F455" s="395" t="s">
        <v>7275</v>
      </c>
      <c r="G455" s="62" t="str">
        <f>VLOOKUP(CONCATENATE(TEXT(I455,"0"),"_",TEXT(F455,"0")),[1]CodC!$A$2:$D$250,4,0)</f>
        <v>Líquidos inflamáveis, sem perigo subsidiário, com um ponto de inflamação inferior ou igual a 60 °C;</v>
      </c>
      <c r="H455" s="395" t="s">
        <v>7276</v>
      </c>
      <c r="I455" s="69">
        <v>3</v>
      </c>
      <c r="J455" s="69" t="s">
        <v>848</v>
      </c>
      <c r="K455" s="69" t="s">
        <v>19</v>
      </c>
      <c r="L455" s="68" t="s">
        <v>849</v>
      </c>
      <c r="M455" s="63"/>
      <c r="N455" s="64" t="s">
        <v>19</v>
      </c>
      <c r="O455" s="64" t="s">
        <v>19</v>
      </c>
      <c r="P455" s="113" t="s">
        <v>22423</v>
      </c>
      <c r="Q455" s="70" t="s">
        <v>851</v>
      </c>
      <c r="R455" s="70" t="s">
        <v>851</v>
      </c>
      <c r="S455" s="65" t="str">
        <f t="shared" si="21"/>
        <v/>
      </c>
      <c r="T455" s="69" t="s">
        <v>19</v>
      </c>
      <c r="U455" s="69"/>
      <c r="V455" s="69"/>
      <c r="W455" s="69"/>
      <c r="X455" s="69"/>
      <c r="Y455" s="69"/>
      <c r="Z455" s="69"/>
      <c r="AA455" s="69"/>
      <c r="AB455" s="69"/>
      <c r="AC455" s="69"/>
      <c r="AD455" s="69"/>
      <c r="AE455" s="69"/>
      <c r="AF455" s="69"/>
      <c r="AG455" s="69"/>
      <c r="AH455" s="69"/>
      <c r="AI455" s="69"/>
      <c r="AJ455" s="69"/>
      <c r="AK455" s="69"/>
      <c r="AL455" s="69"/>
      <c r="AM455" s="70" t="s">
        <v>858</v>
      </c>
      <c r="AN455" s="63" t="str">
        <f>IF(ISNA(VLOOKUP(D455,[1]GRE_Tabela2!$A$4:$D$112,4,0)),"-",VLOOKUP(D455,[1]GRE_Tabela2!$A$4:$D$112,4,0))</f>
        <v>-</v>
      </c>
      <c r="AO455" s="68" t="s">
        <v>747</v>
      </c>
      <c r="AP455" s="68" t="s">
        <v>748</v>
      </c>
      <c r="AQ455" s="113">
        <v>127</v>
      </c>
      <c r="AR455" s="302" t="str">
        <f>IF(ISNA(VLOOKUP(AT455,[1]FISQ!$D$2:$J$1713,7,0)),"-",VLOOKUP(AT455,[1]FISQ!$D$2:$J$1713,7,0))</f>
        <v>0087 </v>
      </c>
      <c r="AS455" s="302" t="str">
        <f>IF(ISNA(VLOOKUP(AT455,[1]FISQ!$D$2:$J$1713,4,0)),"-",CONCATENATE("(",VLOOKUP(AT455,[1]FISQ!$D$2:$J$1713,4,0),")"))</f>
        <v>(1)</v>
      </c>
      <c r="AT455" s="71" t="s">
        <v>859</v>
      </c>
      <c r="AU455" s="38"/>
      <c r="AV455" s="38"/>
      <c r="AW455" s="38"/>
    </row>
    <row r="456" spans="1:49" ht="25.5">
      <c r="A456" s="33">
        <v>452</v>
      </c>
      <c r="B456" s="33" t="str">
        <f t="shared" si="22"/>
        <v>1091_II</v>
      </c>
      <c r="C456" s="33" t="str">
        <f t="shared" si="23"/>
        <v>3//-</v>
      </c>
      <c r="D456" s="61">
        <v>1091</v>
      </c>
      <c r="E456" s="72" t="s">
        <v>860</v>
      </c>
      <c r="F456" s="395" t="s">
        <v>7275</v>
      </c>
      <c r="G456" s="62" t="str">
        <f>VLOOKUP(CONCATENATE(TEXT(I456,"0"),"_",TEXT(F456,"0")),[1]CodC!$A$2:$D$250,4,0)</f>
        <v>Líquidos inflamáveis, sem perigo subsidiário, com um ponto de inflamação inferior ou igual a 60 °C;</v>
      </c>
      <c r="H456" s="395" t="s">
        <v>7276</v>
      </c>
      <c r="I456" s="69">
        <v>3</v>
      </c>
      <c r="J456" s="69" t="s">
        <v>848</v>
      </c>
      <c r="K456" s="69" t="s">
        <v>19</v>
      </c>
      <c r="L456" s="68" t="s">
        <v>849</v>
      </c>
      <c r="M456" s="63"/>
      <c r="N456" s="64" t="s">
        <v>19</v>
      </c>
      <c r="O456" s="64" t="s">
        <v>19</v>
      </c>
      <c r="P456" s="113" t="s">
        <v>22423</v>
      </c>
      <c r="Q456" s="70" t="s">
        <v>861</v>
      </c>
      <c r="R456" s="70" t="s">
        <v>861</v>
      </c>
      <c r="S456" s="65" t="str">
        <f t="shared" si="21"/>
        <v/>
      </c>
      <c r="T456" s="69" t="s">
        <v>19</v>
      </c>
      <c r="U456" s="69"/>
      <c r="V456" s="69"/>
      <c r="W456" s="69"/>
      <c r="X456" s="69"/>
      <c r="Y456" s="69"/>
      <c r="Z456" s="69"/>
      <c r="AA456" s="69"/>
      <c r="AB456" s="69"/>
      <c r="AC456" s="69"/>
      <c r="AD456" s="69"/>
      <c r="AE456" s="69"/>
      <c r="AF456" s="69"/>
      <c r="AG456" s="69"/>
      <c r="AH456" s="69"/>
      <c r="AI456" s="69"/>
      <c r="AJ456" s="69"/>
      <c r="AK456" s="69"/>
      <c r="AL456" s="69"/>
      <c r="AM456" s="70" t="s">
        <v>6435</v>
      </c>
      <c r="AN456" s="63" t="str">
        <f>IF(ISNA(VLOOKUP(D456,[1]GRE_Tabela2!$A$4:$D$112,4,0)),"-",VLOOKUP(D456,[1]GRE_Tabela2!$A$4:$D$112,4,0))</f>
        <v>-</v>
      </c>
      <c r="AO456" s="68" t="s">
        <v>747</v>
      </c>
      <c r="AP456" s="68" t="s">
        <v>748</v>
      </c>
      <c r="AQ456" s="113">
        <v>127</v>
      </c>
      <c r="AR456" s="302" t="str">
        <f>IF(ISNA(VLOOKUP(AT456,[1]FISQ!$D$2:$J$1713,7,0)),"-",VLOOKUP(AT456,[1]FISQ!$D$2:$J$1713,7,0))</f>
        <v>-</v>
      </c>
      <c r="AS456" s="302" t="str">
        <f>IF(ISNA(VLOOKUP(AT456,[1]FISQ!$D$2:$J$1713,4,0)),"-",CONCATENATE("(",VLOOKUP(AT456,[1]FISQ!$D$2:$J$1713,4,0),")"))</f>
        <v>-</v>
      </c>
      <c r="AT456" s="71" t="s">
        <v>862</v>
      </c>
      <c r="AU456" s="38"/>
      <c r="AV456" s="38"/>
      <c r="AW456" s="38"/>
    </row>
    <row r="457" spans="1:49" ht="51">
      <c r="A457" s="33">
        <v>453</v>
      </c>
      <c r="B457" s="33" t="str">
        <f t="shared" si="22"/>
        <v>1092_I</v>
      </c>
      <c r="C457" s="33" t="str">
        <f t="shared" si="23"/>
        <v>6.1//3</v>
      </c>
      <c r="D457" s="61">
        <v>1092</v>
      </c>
      <c r="E457" s="67" t="s">
        <v>863</v>
      </c>
      <c r="F457" s="395" t="s">
        <v>7266</v>
      </c>
      <c r="G457" s="62" t="str">
        <f>VLOOKUP(CONCATENATE(TEXT(I457,"0"),"_",TEXT(F457,"0")),[1]CodC!$A$2:$D$250,4,0)</f>
        <v>Matérias tóxicas inflamáveis, líquidas;</v>
      </c>
      <c r="H457" s="395" t="s">
        <v>7277</v>
      </c>
      <c r="I457" s="68">
        <v>6</v>
      </c>
      <c r="J457" s="68" t="s">
        <v>50</v>
      </c>
      <c r="K457" s="68">
        <v>3</v>
      </c>
      <c r="L457" s="68" t="s">
        <v>746</v>
      </c>
      <c r="M457" s="64" t="s">
        <v>1313</v>
      </c>
      <c r="N457" s="64" t="s">
        <v>24441</v>
      </c>
      <c r="O457" s="64" t="s">
        <v>6661</v>
      </c>
      <c r="P457" s="113" t="s">
        <v>22423</v>
      </c>
      <c r="Q457" s="70" t="s">
        <v>627</v>
      </c>
      <c r="R457" s="70" t="s">
        <v>614</v>
      </c>
      <c r="S457" s="65" t="str">
        <f t="shared" si="21"/>
        <v xml:space="preserve">SW1 SW2 </v>
      </c>
      <c r="T457" s="69" t="s">
        <v>19</v>
      </c>
      <c r="U457" s="69"/>
      <c r="V457" s="69"/>
      <c r="W457" s="69"/>
      <c r="X457" s="69"/>
      <c r="Y457" s="69"/>
      <c r="Z457" s="69"/>
      <c r="AA457" s="69"/>
      <c r="AB457" s="69"/>
      <c r="AC457" s="69"/>
      <c r="AD457" s="69"/>
      <c r="AE457" s="69"/>
      <c r="AF457" s="69"/>
      <c r="AG457" s="69"/>
      <c r="AH457" s="69"/>
      <c r="AI457" s="69"/>
      <c r="AJ457" s="69"/>
      <c r="AK457" s="69"/>
      <c r="AL457" s="69"/>
      <c r="AM457" s="70" t="s">
        <v>864</v>
      </c>
      <c r="AN457" s="63" t="str">
        <f>IF(ISNA(VLOOKUP(D457,[1]GRE_Tabela2!$A$4:$D$112,4,0)),"-",VLOOKUP(D457,[1]GRE_Tabela2!$A$4:$D$112,4,0))</f>
        <v>-</v>
      </c>
      <c r="AO457" s="68" t="s">
        <v>747</v>
      </c>
      <c r="AP457" s="41" t="s">
        <v>748</v>
      </c>
      <c r="AQ457" s="113" t="s">
        <v>16592</v>
      </c>
      <c r="AR457" s="302" t="str">
        <f>IF(ISNA(VLOOKUP(AT457,[1]FISQ!$D$2:$J$1713,7,0)),"-",VLOOKUP(AT457,[1]FISQ!$D$2:$J$1713,7,0))</f>
        <v>0090 </v>
      </c>
      <c r="AS457" s="302" t="str">
        <f>IF(ISNA(VLOOKUP(AT457,[1]FISQ!$D$2:$J$1713,4,0)),"-",CONCATENATE("(",VLOOKUP(AT457,[1]FISQ!$D$2:$J$1713,4,0),")"))</f>
        <v>(1)</v>
      </c>
      <c r="AT457" s="71" t="s">
        <v>865</v>
      </c>
      <c r="AU457" s="38"/>
      <c r="AV457" s="38"/>
      <c r="AW457" s="38"/>
    </row>
    <row r="458" spans="1:49" ht="76.5">
      <c r="A458" s="33">
        <v>454</v>
      </c>
      <c r="B458" s="33" t="str">
        <f t="shared" si="22"/>
        <v>1093_I</v>
      </c>
      <c r="C458" s="33" t="str">
        <f t="shared" si="23"/>
        <v>3//6.1</v>
      </c>
      <c r="D458" s="61">
        <v>1093</v>
      </c>
      <c r="E458" s="67" t="s">
        <v>866</v>
      </c>
      <c r="F458" s="395" t="s">
        <v>7278</v>
      </c>
      <c r="G458" s="62" t="str">
        <f>VLOOKUP(CONCATENATE(TEXT(I458,"0"),"_",TEXT(F458,"0")),[1]CodC!$A$2:$D$250,4,0)</f>
        <v>Líquidos inflamáveis, tóxicos;</v>
      </c>
      <c r="H458" s="395" t="s">
        <v>7279</v>
      </c>
      <c r="I458" s="69">
        <v>3</v>
      </c>
      <c r="J458" s="69" t="s">
        <v>848</v>
      </c>
      <c r="K458" s="68" t="s">
        <v>50</v>
      </c>
      <c r="L458" s="68" t="s">
        <v>746</v>
      </c>
      <c r="M458" s="63"/>
      <c r="N458" s="64" t="s">
        <v>24440</v>
      </c>
      <c r="O458" s="64">
        <v>386</v>
      </c>
      <c r="P458" s="113" t="s">
        <v>22423</v>
      </c>
      <c r="Q458" s="70" t="s">
        <v>627</v>
      </c>
      <c r="R458" s="70" t="s">
        <v>614</v>
      </c>
      <c r="S458" s="65" t="str">
        <f t="shared" si="21"/>
        <v xml:space="preserve">SW1 SW2 </v>
      </c>
      <c r="T458" s="69" t="s">
        <v>19</v>
      </c>
      <c r="U458" s="69"/>
      <c r="V458" s="69"/>
      <c r="W458" s="69"/>
      <c r="X458" s="69"/>
      <c r="Y458" s="69"/>
      <c r="Z458" s="69"/>
      <c r="AA458" s="69"/>
      <c r="AB458" s="69"/>
      <c r="AC458" s="69"/>
      <c r="AD458" s="69"/>
      <c r="AE458" s="69"/>
      <c r="AF458" s="69"/>
      <c r="AG458" s="69"/>
      <c r="AH458" s="69"/>
      <c r="AI458" s="69"/>
      <c r="AJ458" s="69"/>
      <c r="AK458" s="69"/>
      <c r="AL458" s="69"/>
      <c r="AM458" s="70" t="s">
        <v>867</v>
      </c>
      <c r="AN458" s="63" t="str">
        <f>IF(ISNA(VLOOKUP(D458,[1]GRE_Tabela2!$A$4:$D$112,4,0)),"-",VLOOKUP(D458,[1]GRE_Tabela2!$A$4:$D$112,4,0))</f>
        <v>-</v>
      </c>
      <c r="AO458" s="68" t="s">
        <v>747</v>
      </c>
      <c r="AP458" s="68" t="s">
        <v>748</v>
      </c>
      <c r="AQ458" s="113" t="s">
        <v>16592</v>
      </c>
      <c r="AR458" s="302" t="str">
        <f>IF(ISNA(VLOOKUP(AT458,[1]FISQ!$D$2:$J$1713,7,0)),"-",VLOOKUP(AT458,[1]FISQ!$D$2:$J$1713,7,0))</f>
        <v>0092 </v>
      </c>
      <c r="AS458" s="302" t="str">
        <f>IF(ISNA(VLOOKUP(AT458,[1]FISQ!$D$2:$J$1713,4,0)),"-",CONCATENATE("(",VLOOKUP(AT458,[1]FISQ!$D$2:$J$1713,4,0),")"))</f>
        <v>(1)</v>
      </c>
      <c r="AT458" s="71" t="s">
        <v>868</v>
      </c>
      <c r="AU458" s="38"/>
      <c r="AV458" s="38"/>
      <c r="AW458" s="38"/>
    </row>
    <row r="459" spans="1:49" ht="51">
      <c r="A459" s="33">
        <v>455</v>
      </c>
      <c r="B459" s="33" t="str">
        <f t="shared" si="22"/>
        <v>1098_I</v>
      </c>
      <c r="C459" s="33" t="str">
        <f t="shared" si="23"/>
        <v>6.1//3</v>
      </c>
      <c r="D459" s="61">
        <v>1098</v>
      </c>
      <c r="E459" s="67" t="s">
        <v>869</v>
      </c>
      <c r="F459" s="395" t="s">
        <v>7266</v>
      </c>
      <c r="G459" s="62" t="str">
        <f>VLOOKUP(CONCATENATE(TEXT(I459,"0"),"_",TEXT(F459,"0")),[1]CodC!$A$2:$D$250,4,0)</f>
        <v>Matérias tóxicas inflamáveis, líquidas;</v>
      </c>
      <c r="H459" s="395" t="s">
        <v>7277</v>
      </c>
      <c r="I459" s="68">
        <v>6</v>
      </c>
      <c r="J459" s="68" t="s">
        <v>50</v>
      </c>
      <c r="K459" s="78">
        <v>3</v>
      </c>
      <c r="L459" s="68" t="s">
        <v>746</v>
      </c>
      <c r="M459" s="64" t="s">
        <v>1313</v>
      </c>
      <c r="N459" s="64">
        <v>354</v>
      </c>
      <c r="O459" s="64">
        <v>354</v>
      </c>
      <c r="P459" s="113" t="s">
        <v>22423</v>
      </c>
      <c r="Q459" s="70" t="s">
        <v>7229</v>
      </c>
      <c r="R459" s="70" t="s">
        <v>633</v>
      </c>
      <c r="S459" s="65" t="str">
        <f t="shared" si="21"/>
        <v xml:space="preserve"> SW2 </v>
      </c>
      <c r="T459" s="69" t="s">
        <v>19</v>
      </c>
      <c r="U459" s="69"/>
      <c r="V459" s="69"/>
      <c r="W459" s="69"/>
      <c r="X459" s="69"/>
      <c r="Y459" s="69"/>
      <c r="Z459" s="69"/>
      <c r="AA459" s="69"/>
      <c r="AB459" s="69"/>
      <c r="AC459" s="69"/>
      <c r="AD459" s="69"/>
      <c r="AE459" s="69"/>
      <c r="AF459" s="69"/>
      <c r="AG459" s="69"/>
      <c r="AH459" s="69"/>
      <c r="AI459" s="69"/>
      <c r="AJ459" s="69"/>
      <c r="AK459" s="69"/>
      <c r="AL459" s="69"/>
      <c r="AM459" s="70" t="s">
        <v>870</v>
      </c>
      <c r="AN459" s="63" t="str">
        <f>IF(ISNA(VLOOKUP(D459,[1]GRE_Tabela2!$A$4:$D$112,4,0)),"-",VLOOKUP(D459,[1]GRE_Tabela2!$A$4:$D$112,4,0))</f>
        <v>-</v>
      </c>
      <c r="AO459" s="68" t="s">
        <v>747</v>
      </c>
      <c r="AP459" s="41" t="s">
        <v>748</v>
      </c>
      <c r="AQ459" s="113">
        <v>131</v>
      </c>
      <c r="AR459" s="302" t="str">
        <f>IF(ISNA(VLOOKUP(AT459,[1]FISQ!$D$2:$J$1713,7,0)),"-",VLOOKUP(AT459,[1]FISQ!$D$2:$J$1713,7,0))</f>
        <v>0095 </v>
      </c>
      <c r="AS459" s="302" t="str">
        <f>IF(ISNA(VLOOKUP(AT459,[1]FISQ!$D$2:$J$1713,4,0)),"-",CONCATENATE("(",VLOOKUP(AT459,[1]FISQ!$D$2:$J$1713,4,0),")"))</f>
        <v>(1)</v>
      </c>
      <c r="AT459" s="71" t="s">
        <v>871</v>
      </c>
      <c r="AU459" s="38"/>
      <c r="AV459" s="38"/>
      <c r="AW459" s="38"/>
    </row>
    <row r="460" spans="1:49" ht="51">
      <c r="A460" s="33">
        <v>456</v>
      </c>
      <c r="B460" s="33" t="str">
        <f t="shared" si="22"/>
        <v>1099_I</v>
      </c>
      <c r="C460" s="33" t="str">
        <f t="shared" si="23"/>
        <v>3//6.1</v>
      </c>
      <c r="D460" s="61">
        <v>1099</v>
      </c>
      <c r="E460" s="67" t="s">
        <v>872</v>
      </c>
      <c r="F460" s="395" t="s">
        <v>7278</v>
      </c>
      <c r="G460" s="62" t="str">
        <f>VLOOKUP(CONCATENATE(TEXT(I460,"0"),"_",TEXT(F460,"0")),[1]CodC!$A$2:$D$250,4,0)</f>
        <v>Líquidos inflamáveis, tóxicos;</v>
      </c>
      <c r="H460" s="395" t="s">
        <v>7279</v>
      </c>
      <c r="I460" s="69">
        <v>3</v>
      </c>
      <c r="J460" s="69" t="s">
        <v>848</v>
      </c>
      <c r="K460" s="68" t="s">
        <v>50</v>
      </c>
      <c r="L460" s="68" t="s">
        <v>746</v>
      </c>
      <c r="M460" s="64" t="s">
        <v>1313</v>
      </c>
      <c r="N460" s="64" t="s">
        <v>19</v>
      </c>
      <c r="O460" s="64" t="s">
        <v>19</v>
      </c>
      <c r="P460" s="113" t="s">
        <v>22423</v>
      </c>
      <c r="Q460" s="70" t="s">
        <v>5989</v>
      </c>
      <c r="R460" s="70" t="s">
        <v>645</v>
      </c>
      <c r="S460" s="65" t="str">
        <f t="shared" si="21"/>
        <v xml:space="preserve"> SW2 </v>
      </c>
      <c r="T460" s="69" t="s">
        <v>19</v>
      </c>
      <c r="U460" s="69"/>
      <c r="V460" s="69"/>
      <c r="W460" s="69"/>
      <c r="X460" s="69"/>
      <c r="Y460" s="69"/>
      <c r="Z460" s="69"/>
      <c r="AA460" s="69"/>
      <c r="AB460" s="69"/>
      <c r="AC460" s="69"/>
      <c r="AD460" s="69" t="s">
        <v>7163</v>
      </c>
      <c r="AE460" s="69"/>
      <c r="AF460" s="69"/>
      <c r="AG460" s="69"/>
      <c r="AH460" s="69"/>
      <c r="AI460" s="69"/>
      <c r="AJ460" s="69"/>
      <c r="AK460" s="69"/>
      <c r="AL460" s="69"/>
      <c r="AM460" s="70" t="s">
        <v>873</v>
      </c>
      <c r="AN460" s="63" t="str">
        <f>IF(ISNA(VLOOKUP(D460,[1]GRE_Tabela2!$A$4:$D$112,4,0)),"-",VLOOKUP(D460,[1]GRE_Tabela2!$A$4:$D$112,4,0))</f>
        <v>-</v>
      </c>
      <c r="AO460" s="68" t="s">
        <v>747</v>
      </c>
      <c r="AP460" s="41" t="s">
        <v>748</v>
      </c>
      <c r="AQ460" s="113" t="s">
        <v>16592</v>
      </c>
      <c r="AR460" s="302" t="str">
        <f>IF(ISNA(VLOOKUP(AT460,[1]FISQ!$D$2:$J$1713,7,0)),"-",VLOOKUP(AT460,[1]FISQ!$D$2:$J$1713,7,0))</f>
        <v>-</v>
      </c>
      <c r="AS460" s="302" t="str">
        <f>IF(ISNA(VLOOKUP(AT460,[1]FISQ!$D$2:$J$1713,4,0)),"-",CONCATENATE("(",VLOOKUP(AT460,[1]FISQ!$D$2:$J$1713,4,0),")"))</f>
        <v>-</v>
      </c>
      <c r="AT460" s="71" t="s">
        <v>874</v>
      </c>
      <c r="AU460" s="38"/>
      <c r="AV460" s="38"/>
      <c r="AW460" s="38"/>
    </row>
    <row r="461" spans="1:49" ht="51">
      <c r="A461" s="33">
        <v>457</v>
      </c>
      <c r="B461" s="33" t="str">
        <f t="shared" si="22"/>
        <v>1100_I</v>
      </c>
      <c r="C461" s="33" t="str">
        <f t="shared" si="23"/>
        <v>3//6.1</v>
      </c>
      <c r="D461" s="61">
        <v>1100</v>
      </c>
      <c r="E461" s="67" t="s">
        <v>875</v>
      </c>
      <c r="F461" s="395" t="s">
        <v>7278</v>
      </c>
      <c r="G461" s="62" t="str">
        <f>VLOOKUP(CONCATENATE(TEXT(I461,"0"),"_",TEXT(F461,"0")),[1]CodC!$A$2:$D$250,4,0)</f>
        <v>Líquidos inflamáveis, tóxicos;</v>
      </c>
      <c r="H461" s="395" t="s">
        <v>7279</v>
      </c>
      <c r="I461" s="69">
        <v>3</v>
      </c>
      <c r="J461" s="69" t="s">
        <v>848</v>
      </c>
      <c r="K461" s="68" t="s">
        <v>50</v>
      </c>
      <c r="L461" s="68" t="s">
        <v>746</v>
      </c>
      <c r="M461" s="63"/>
      <c r="N461" s="64" t="s">
        <v>19</v>
      </c>
      <c r="O461" s="64" t="s">
        <v>19</v>
      </c>
      <c r="P461" s="113" t="s">
        <v>22423</v>
      </c>
      <c r="Q461" s="70" t="s">
        <v>5991</v>
      </c>
      <c r="R461" s="70" t="s">
        <v>649</v>
      </c>
      <c r="S461" s="65" t="str">
        <f t="shared" si="21"/>
        <v xml:space="preserve"> SW2 </v>
      </c>
      <c r="T461" s="69" t="s">
        <v>19</v>
      </c>
      <c r="U461" s="69"/>
      <c r="V461" s="69"/>
      <c r="W461" s="69"/>
      <c r="X461" s="69"/>
      <c r="Y461" s="69"/>
      <c r="Z461" s="69"/>
      <c r="AA461" s="69"/>
      <c r="AB461" s="69"/>
      <c r="AC461" s="69"/>
      <c r="AD461" s="69" t="s">
        <v>7163</v>
      </c>
      <c r="AE461" s="69"/>
      <c r="AF461" s="69"/>
      <c r="AG461" s="69"/>
      <c r="AH461" s="69"/>
      <c r="AI461" s="69"/>
      <c r="AJ461" s="69"/>
      <c r="AK461" s="69"/>
      <c r="AL461" s="69"/>
      <c r="AM461" s="70" t="s">
        <v>876</v>
      </c>
      <c r="AN461" s="63" t="str">
        <f>IF(ISNA(VLOOKUP(D461,[1]GRE_Tabela2!$A$4:$D$112,4,0)),"-",VLOOKUP(D461,[1]GRE_Tabela2!$A$4:$D$112,4,0))</f>
        <v>-</v>
      </c>
      <c r="AO461" s="68" t="s">
        <v>747</v>
      </c>
      <c r="AP461" s="68" t="s">
        <v>748</v>
      </c>
      <c r="AQ461" s="113" t="s">
        <v>16592</v>
      </c>
      <c r="AR461" s="302" t="str">
        <f>IF(ISNA(VLOOKUP(AT461,[1]FISQ!$D$2:$J$1713,7,0)),"-",VLOOKUP(AT461,[1]FISQ!$D$2:$J$1713,7,0))</f>
        <v>0010 </v>
      </c>
      <c r="AS461" s="302" t="str">
        <f>IF(ISNA(VLOOKUP(AT461,[1]FISQ!$D$2:$J$1713,4,0)),"-",CONCATENATE("(",VLOOKUP(AT461,[1]FISQ!$D$2:$J$1713,4,0),")"))</f>
        <v>(1)</v>
      </c>
      <c r="AT461" s="71" t="s">
        <v>877</v>
      </c>
      <c r="AU461" s="38"/>
      <c r="AV461" s="38"/>
      <c r="AW461" s="38"/>
    </row>
    <row r="462" spans="1:49" ht="38.25">
      <c r="A462" s="33">
        <v>458</v>
      </c>
      <c r="B462" s="33" t="str">
        <f t="shared" si="22"/>
        <v>1104_III</v>
      </c>
      <c r="C462" s="33" t="str">
        <f t="shared" si="23"/>
        <v>3//-</v>
      </c>
      <c r="D462" s="61">
        <v>1104</v>
      </c>
      <c r="E462" s="67" t="s">
        <v>878</v>
      </c>
      <c r="F462" s="395" t="s">
        <v>7275</v>
      </c>
      <c r="G462" s="62" t="str">
        <f>VLOOKUP(CONCATENATE(TEXT(I462,"0"),"_",TEXT(F462,"0")),[1]CodC!$A$2:$D$250,4,0)</f>
        <v>Líquidos inflamáveis, sem perigo subsidiário, com um ponto de inflamação inferior ou igual a 60 °C;</v>
      </c>
      <c r="H462" s="395" t="s">
        <v>7280</v>
      </c>
      <c r="I462" s="69">
        <v>3</v>
      </c>
      <c r="J462" s="69" t="s">
        <v>848</v>
      </c>
      <c r="K462" s="69" t="s">
        <v>19</v>
      </c>
      <c r="L462" s="68" t="s">
        <v>879</v>
      </c>
      <c r="M462" s="63"/>
      <c r="N462" s="64" t="s">
        <v>19</v>
      </c>
      <c r="O462" s="64" t="s">
        <v>19</v>
      </c>
      <c r="P462" s="113" t="s">
        <v>22425</v>
      </c>
      <c r="Q462" s="70" t="s">
        <v>621</v>
      </c>
      <c r="R462" s="70" t="s">
        <v>621</v>
      </c>
      <c r="S462" s="65" t="str">
        <f t="shared" si="21"/>
        <v/>
      </c>
      <c r="T462" s="69" t="s">
        <v>19</v>
      </c>
      <c r="U462" s="69"/>
      <c r="V462" s="69"/>
      <c r="W462" s="69"/>
      <c r="X462" s="69"/>
      <c r="Y462" s="69"/>
      <c r="Z462" s="69"/>
      <c r="AA462" s="69"/>
      <c r="AB462" s="69"/>
      <c r="AC462" s="69"/>
      <c r="AD462" s="69"/>
      <c r="AE462" s="69"/>
      <c r="AF462" s="69"/>
      <c r="AG462" s="69"/>
      <c r="AH462" s="69"/>
      <c r="AI462" s="69"/>
      <c r="AJ462" s="69"/>
      <c r="AK462" s="69"/>
      <c r="AL462" s="69"/>
      <c r="AM462" s="70" t="s">
        <v>881</v>
      </c>
      <c r="AN462" s="63" t="str">
        <f>IF(ISNA(VLOOKUP(D462,[1]GRE_Tabela2!$A$4:$D$112,4,0)),"-",VLOOKUP(D462,[1]GRE_Tabela2!$A$4:$D$112,4,0))</f>
        <v>-</v>
      </c>
      <c r="AO462" s="68" t="s">
        <v>747</v>
      </c>
      <c r="AP462" s="68" t="s">
        <v>748</v>
      </c>
      <c r="AQ462" s="113">
        <v>129</v>
      </c>
      <c r="AR462" s="302" t="str">
        <f>IF(ISNA(VLOOKUP(AT462,[1]FISQ!$D$2:$J$1713,7,0)),"-",VLOOKUP(AT462,[1]FISQ!$D$2:$J$1713,7,0))</f>
        <v>0218 </v>
      </c>
      <c r="AS462" s="302" t="str">
        <f>IF(ISNA(VLOOKUP(AT462,[1]FISQ!$D$2:$J$1713,4,0)),"-",CONCATENATE("(",VLOOKUP(AT462,[1]FISQ!$D$2:$J$1713,4,0),")"))</f>
        <v>(3)</v>
      </c>
      <c r="AT462" s="71" t="s">
        <v>882</v>
      </c>
      <c r="AU462" s="38"/>
      <c r="AV462" s="38"/>
      <c r="AW462" s="38"/>
    </row>
    <row r="463" spans="1:49" ht="38.25">
      <c r="A463" s="33">
        <v>459</v>
      </c>
      <c r="B463" s="33" t="str">
        <f t="shared" si="22"/>
        <v>1105_II</v>
      </c>
      <c r="C463" s="33" t="str">
        <f t="shared" si="23"/>
        <v>3//-</v>
      </c>
      <c r="D463" s="61">
        <v>1105</v>
      </c>
      <c r="E463" s="74" t="s">
        <v>883</v>
      </c>
      <c r="F463" s="395" t="s">
        <v>7275</v>
      </c>
      <c r="G463" s="62" t="str">
        <f>VLOOKUP(CONCATENATE(TEXT(I463,"0"),"_",TEXT(F463,"0")),[1]CodC!$A$2:$D$250,4,0)</f>
        <v>Líquidos inflamáveis, sem perigo subsidiário, com um ponto de inflamação inferior ou igual a 60 °C;</v>
      </c>
      <c r="H463" s="395" t="s">
        <v>7276</v>
      </c>
      <c r="I463" s="69">
        <v>3</v>
      </c>
      <c r="J463" s="69" t="s">
        <v>848</v>
      </c>
      <c r="K463" s="69" t="s">
        <v>19</v>
      </c>
      <c r="L463" s="68" t="s">
        <v>849</v>
      </c>
      <c r="M463" s="63"/>
      <c r="N463" s="64" t="s">
        <v>19</v>
      </c>
      <c r="O463" s="64" t="s">
        <v>19</v>
      </c>
      <c r="P463" s="113" t="s">
        <v>22423</v>
      </c>
      <c r="Q463" s="70" t="s">
        <v>861</v>
      </c>
      <c r="R463" s="70" t="s">
        <v>861</v>
      </c>
      <c r="S463" s="65" t="str">
        <f t="shared" si="21"/>
        <v/>
      </c>
      <c r="T463" s="69" t="s">
        <v>19</v>
      </c>
      <c r="U463" s="69"/>
      <c r="V463" s="69"/>
      <c r="W463" s="69"/>
      <c r="X463" s="69"/>
      <c r="Y463" s="69"/>
      <c r="Z463" s="69"/>
      <c r="AA463" s="69"/>
      <c r="AB463" s="69"/>
      <c r="AC463" s="69"/>
      <c r="AD463" s="69"/>
      <c r="AE463" s="69"/>
      <c r="AF463" s="69"/>
      <c r="AG463" s="69"/>
      <c r="AH463" s="69"/>
      <c r="AI463" s="69"/>
      <c r="AJ463" s="69"/>
      <c r="AK463" s="69"/>
      <c r="AL463" s="69"/>
      <c r="AM463" s="70" t="s">
        <v>6102</v>
      </c>
      <c r="AN463" s="63" t="str">
        <f>IF(ISNA(VLOOKUP(D463,[1]GRE_Tabela2!$A$4:$D$112,4,0)),"-",VLOOKUP(D463,[1]GRE_Tabela2!$A$4:$D$112,4,0))</f>
        <v>-</v>
      </c>
      <c r="AO463" s="68" t="s">
        <v>747</v>
      </c>
      <c r="AP463" s="68" t="s">
        <v>748</v>
      </c>
      <c r="AQ463" s="113">
        <v>129</v>
      </c>
      <c r="AR463" s="302" t="str">
        <f>IF(ISNA(VLOOKUP(AT463,[1]FISQ!$D$2:$J$1713,7,0)),"-",VLOOKUP(AT463,[1]FISQ!$D$2:$J$1713,7,0))</f>
        <v>0506 </v>
      </c>
      <c r="AS463" s="302" t="str">
        <f>IF(ISNA(VLOOKUP(AT463,[1]FISQ!$D$2:$J$1713,4,0)),"-",CONCATENATE("(",VLOOKUP(AT463,[1]FISQ!$D$2:$J$1713,4,0),")"))</f>
        <v>(5)</v>
      </c>
      <c r="AT463" s="71" t="s">
        <v>884</v>
      </c>
      <c r="AU463" s="38"/>
      <c r="AV463" s="38"/>
      <c r="AW463" s="38"/>
    </row>
    <row r="464" spans="1:49" ht="38.25">
      <c r="A464" s="33">
        <v>460</v>
      </c>
      <c r="B464" s="33" t="str">
        <f t="shared" si="22"/>
        <v>1105_III</v>
      </c>
      <c r="C464" s="33" t="str">
        <f t="shared" si="23"/>
        <v>3//-</v>
      </c>
      <c r="D464" s="61">
        <v>1105</v>
      </c>
      <c r="E464" s="74" t="s">
        <v>883</v>
      </c>
      <c r="F464" s="395" t="s">
        <v>7275</v>
      </c>
      <c r="G464" s="62" t="str">
        <f>VLOOKUP(CONCATENATE(TEXT(I464,"0"),"_",TEXT(F464,"0")),[1]CodC!$A$2:$D$250,4,0)</f>
        <v>Líquidos inflamáveis, sem perigo subsidiário, com um ponto de inflamação inferior ou igual a 60 °C;</v>
      </c>
      <c r="H464" s="395" t="s">
        <v>7280</v>
      </c>
      <c r="I464" s="69">
        <v>3</v>
      </c>
      <c r="J464" s="69" t="s">
        <v>848</v>
      </c>
      <c r="K464" s="69" t="s">
        <v>19</v>
      </c>
      <c r="L464" s="68" t="s">
        <v>879</v>
      </c>
      <c r="M464" s="68"/>
      <c r="N464" s="64" t="s">
        <v>19</v>
      </c>
      <c r="O464" s="64" t="s">
        <v>885</v>
      </c>
      <c r="P464" s="113" t="s">
        <v>22425</v>
      </c>
      <c r="Q464" s="70" t="s">
        <v>621</v>
      </c>
      <c r="R464" s="70" t="s">
        <v>621</v>
      </c>
      <c r="S464" s="65" t="str">
        <f t="shared" si="21"/>
        <v/>
      </c>
      <c r="T464" s="69" t="s">
        <v>19</v>
      </c>
      <c r="U464" s="69"/>
      <c r="V464" s="69"/>
      <c r="W464" s="69"/>
      <c r="X464" s="69"/>
      <c r="Y464" s="69"/>
      <c r="Z464" s="69"/>
      <c r="AA464" s="69"/>
      <c r="AB464" s="69"/>
      <c r="AC464" s="69"/>
      <c r="AD464" s="69"/>
      <c r="AE464" s="69"/>
      <c r="AF464" s="69"/>
      <c r="AG464" s="69"/>
      <c r="AH464" s="69"/>
      <c r="AI464" s="69"/>
      <c r="AJ464" s="69"/>
      <c r="AK464" s="69"/>
      <c r="AL464" s="69"/>
      <c r="AM464" s="70" t="s">
        <v>7540</v>
      </c>
      <c r="AN464" s="63" t="str">
        <f>IF(ISNA(VLOOKUP(D464,[1]GRE_Tabela2!$A$4:$D$112,4,0)),"-",VLOOKUP(D464,[1]GRE_Tabela2!$A$4:$D$112,4,0))</f>
        <v>-</v>
      </c>
      <c r="AO464" s="68" t="s">
        <v>747</v>
      </c>
      <c r="AP464" s="68" t="s">
        <v>748</v>
      </c>
      <c r="AQ464" s="113">
        <v>129</v>
      </c>
      <c r="AR464" s="302" t="str">
        <f>IF(ISNA(VLOOKUP(AT464,[1]FISQ!$D$2:$J$1713,7,0)),"-",VLOOKUP(AT464,[1]FISQ!$D$2:$J$1713,7,0))</f>
        <v>0506 </v>
      </c>
      <c r="AS464" s="302" t="str">
        <f>IF(ISNA(VLOOKUP(AT464,[1]FISQ!$D$2:$J$1713,4,0)),"-",CONCATENATE("(",VLOOKUP(AT464,[1]FISQ!$D$2:$J$1713,4,0),")"))</f>
        <v>(5)</v>
      </c>
      <c r="AT464" s="71" t="s">
        <v>884</v>
      </c>
      <c r="AU464" s="38"/>
      <c r="AV464" s="38"/>
      <c r="AW464" s="38"/>
    </row>
    <row r="465" spans="1:49" ht="63.75">
      <c r="A465" s="33">
        <v>461</v>
      </c>
      <c r="B465" s="33" t="str">
        <f t="shared" si="22"/>
        <v>1106_II</v>
      </c>
      <c r="C465" s="33" t="str">
        <f t="shared" si="23"/>
        <v>3//8</v>
      </c>
      <c r="D465" s="61">
        <v>1106</v>
      </c>
      <c r="E465" s="74" t="s">
        <v>886</v>
      </c>
      <c r="F465" s="395" t="s">
        <v>7281</v>
      </c>
      <c r="G465" s="62" t="str">
        <f>VLOOKUP(CONCATENATE(TEXT(I465,"0"),"_",TEXT(F465,"0")),[1]CodC!$A$2:$D$250,4,0)</f>
        <v>Líquidos inflamáveis, corrosivos;</v>
      </c>
      <c r="H465" s="395" t="s">
        <v>7282</v>
      </c>
      <c r="I465" s="69">
        <v>3</v>
      </c>
      <c r="J465" s="69" t="s">
        <v>848</v>
      </c>
      <c r="K465" s="68" t="s">
        <v>631</v>
      </c>
      <c r="L465" s="68" t="s">
        <v>849</v>
      </c>
      <c r="M465" s="63"/>
      <c r="N465" s="64" t="s">
        <v>19</v>
      </c>
      <c r="O465" s="64" t="s">
        <v>19</v>
      </c>
      <c r="P465" s="113" t="s">
        <v>22423</v>
      </c>
      <c r="Q465" s="70" t="s">
        <v>861</v>
      </c>
      <c r="R465" s="70" t="s">
        <v>861</v>
      </c>
      <c r="S465" s="65" t="str">
        <f t="shared" si="21"/>
        <v/>
      </c>
      <c r="T465" s="69" t="s">
        <v>6007</v>
      </c>
      <c r="U465" s="69"/>
      <c r="V465" s="69"/>
      <c r="W465" s="69"/>
      <c r="X465" s="69"/>
      <c r="Y465" s="69"/>
      <c r="Z465" s="69"/>
      <c r="AA465" s="69"/>
      <c r="AB465" s="69"/>
      <c r="AC465" s="69"/>
      <c r="AD465" s="69"/>
      <c r="AE465" s="69"/>
      <c r="AF465" s="69"/>
      <c r="AG465" s="69"/>
      <c r="AH465" s="69"/>
      <c r="AI465" s="69"/>
      <c r="AJ465" s="69"/>
      <c r="AK465" s="69"/>
      <c r="AL465" s="69"/>
      <c r="AM465" s="70" t="s">
        <v>889</v>
      </c>
      <c r="AN465" s="63" t="str">
        <f>IF(ISNA(VLOOKUP(D465,[1]GRE_Tabela2!$A$4:$D$112,4,0)),"-",VLOOKUP(D465,[1]GRE_Tabela2!$A$4:$D$112,4,0))</f>
        <v>-</v>
      </c>
      <c r="AO465" s="68" t="s">
        <v>747</v>
      </c>
      <c r="AP465" s="68" t="s">
        <v>888</v>
      </c>
      <c r="AQ465" s="113">
        <v>132</v>
      </c>
      <c r="AR465" s="302" t="str">
        <f>IF(ISNA(VLOOKUP(AT465,[1]FISQ!$D$2:$J$1713,7,0)),"-",VLOOKUP(AT465,[1]FISQ!$D$2:$J$1713,7,0))</f>
        <v>-</v>
      </c>
      <c r="AS465" s="302" t="str">
        <f>IF(ISNA(VLOOKUP(AT465,[1]FISQ!$D$2:$J$1713,4,0)),"-",CONCATENATE("(",VLOOKUP(AT465,[1]FISQ!$D$2:$J$1713,4,0),")"))</f>
        <v>-</v>
      </c>
      <c r="AT465" s="71" t="s">
        <v>890</v>
      </c>
      <c r="AU465" s="29" t="s">
        <v>6537</v>
      </c>
      <c r="AV465" s="30"/>
      <c r="AW465" s="38"/>
    </row>
    <row r="466" spans="1:49" ht="63.75">
      <c r="A466" s="33">
        <v>462</v>
      </c>
      <c r="B466" s="33" t="str">
        <f t="shared" si="22"/>
        <v>1106_III</v>
      </c>
      <c r="C466" s="33" t="str">
        <f t="shared" si="23"/>
        <v>3//8</v>
      </c>
      <c r="D466" s="61">
        <v>1106</v>
      </c>
      <c r="E466" s="74" t="s">
        <v>886</v>
      </c>
      <c r="F466" s="395" t="s">
        <v>7281</v>
      </c>
      <c r="G466" s="62" t="str">
        <f>VLOOKUP(CONCATENATE(TEXT(I466,"0"),"_",TEXT(F466,"0")),[1]CodC!$A$2:$D$250,4,0)</f>
        <v>Líquidos inflamáveis, corrosivos;</v>
      </c>
      <c r="H466" s="395" t="s">
        <v>7283</v>
      </c>
      <c r="I466" s="69">
        <v>3</v>
      </c>
      <c r="J466" s="69" t="s">
        <v>848</v>
      </c>
      <c r="K466" s="68" t="s">
        <v>631</v>
      </c>
      <c r="L466" s="68" t="s">
        <v>879</v>
      </c>
      <c r="M466" s="68"/>
      <c r="N466" s="64" t="s">
        <v>19</v>
      </c>
      <c r="O466" s="64" t="s">
        <v>885</v>
      </c>
      <c r="P466" s="113" t="s">
        <v>22425</v>
      </c>
      <c r="Q466" s="70" t="s">
        <v>621</v>
      </c>
      <c r="R466" s="70" t="s">
        <v>621</v>
      </c>
      <c r="S466" s="65" t="str">
        <f t="shared" si="21"/>
        <v/>
      </c>
      <c r="T466" s="69" t="s">
        <v>6007</v>
      </c>
      <c r="U466" s="69"/>
      <c r="V466" s="69"/>
      <c r="W466" s="69"/>
      <c r="X466" s="69"/>
      <c r="Y466" s="69"/>
      <c r="Z466" s="69"/>
      <c r="AA466" s="69"/>
      <c r="AB466" s="69"/>
      <c r="AC466" s="69"/>
      <c r="AD466" s="69"/>
      <c r="AE466" s="69"/>
      <c r="AF466" s="69"/>
      <c r="AG466" s="69"/>
      <c r="AH466" s="69"/>
      <c r="AI466" s="69"/>
      <c r="AJ466" s="69"/>
      <c r="AK466" s="69"/>
      <c r="AL466" s="69"/>
      <c r="AM466" s="70" t="s">
        <v>7541</v>
      </c>
      <c r="AN466" s="63" t="str">
        <f>IF(ISNA(VLOOKUP(D466,[1]GRE_Tabela2!$A$4:$D$112,4,0)),"-",VLOOKUP(D466,[1]GRE_Tabela2!$A$4:$D$112,4,0))</f>
        <v>-</v>
      </c>
      <c r="AO466" s="68" t="s">
        <v>747</v>
      </c>
      <c r="AP466" s="68" t="s">
        <v>888</v>
      </c>
      <c r="AQ466" s="113">
        <v>132</v>
      </c>
      <c r="AR466" s="302" t="str">
        <f>IF(ISNA(VLOOKUP(AT466,[1]FISQ!$D$2:$J$1713,7,0)),"-",VLOOKUP(AT466,[1]FISQ!$D$2:$J$1713,7,0))</f>
        <v>-</v>
      </c>
      <c r="AS466" s="302" t="str">
        <f>IF(ISNA(VLOOKUP(AT466,[1]FISQ!$D$2:$J$1713,4,0)),"-",CONCATENATE("(",VLOOKUP(AT466,[1]FISQ!$D$2:$J$1713,4,0),")"))</f>
        <v>-</v>
      </c>
      <c r="AT466" s="71" t="s">
        <v>890</v>
      </c>
      <c r="AU466" s="29" t="s">
        <v>6537</v>
      </c>
      <c r="AV466" s="30"/>
      <c r="AW466" s="38"/>
    </row>
    <row r="467" spans="1:49" ht="51">
      <c r="A467" s="33">
        <v>463</v>
      </c>
      <c r="B467" s="33" t="str">
        <f t="shared" si="22"/>
        <v>1107_II</v>
      </c>
      <c r="C467" s="33" t="str">
        <f t="shared" si="23"/>
        <v>3//-</v>
      </c>
      <c r="D467" s="61">
        <v>1107</v>
      </c>
      <c r="E467" s="67" t="s">
        <v>891</v>
      </c>
      <c r="F467" s="395" t="s">
        <v>7275</v>
      </c>
      <c r="G467" s="62" t="str">
        <f>VLOOKUP(CONCATENATE(TEXT(I467,"0"),"_",TEXT(F467,"0")),[1]CodC!$A$2:$D$250,4,0)</f>
        <v>Líquidos inflamáveis, sem perigo subsidiário, com um ponto de inflamação inferior ou igual a 60 °C;</v>
      </c>
      <c r="H467" s="395" t="s">
        <v>7276</v>
      </c>
      <c r="I467" s="69">
        <v>3</v>
      </c>
      <c r="J467" s="69" t="s">
        <v>848</v>
      </c>
      <c r="K467" s="69" t="s">
        <v>19</v>
      </c>
      <c r="L467" s="68" t="s">
        <v>849</v>
      </c>
      <c r="M467" s="63"/>
      <c r="N467" s="64" t="s">
        <v>19</v>
      </c>
      <c r="O467" s="64" t="s">
        <v>19</v>
      </c>
      <c r="P467" s="113" t="s">
        <v>22423</v>
      </c>
      <c r="Q467" s="70" t="s">
        <v>861</v>
      </c>
      <c r="R467" s="70" t="s">
        <v>861</v>
      </c>
      <c r="S467" s="65" t="str">
        <f t="shared" si="21"/>
        <v/>
      </c>
      <c r="T467" s="69" t="s">
        <v>19</v>
      </c>
      <c r="U467" s="69"/>
      <c r="V467" s="69"/>
      <c r="W467" s="69"/>
      <c r="X467" s="69"/>
      <c r="Y467" s="69"/>
      <c r="Z467" s="69"/>
      <c r="AA467" s="69"/>
      <c r="AB467" s="69"/>
      <c r="AC467" s="69"/>
      <c r="AD467" s="69" t="s">
        <v>7163</v>
      </c>
      <c r="AE467" s="69"/>
      <c r="AF467" s="69"/>
      <c r="AG467" s="69"/>
      <c r="AH467" s="69"/>
      <c r="AI467" s="69"/>
      <c r="AJ467" s="69"/>
      <c r="AK467" s="69"/>
      <c r="AL467" s="69"/>
      <c r="AM467" s="70" t="s">
        <v>6437</v>
      </c>
      <c r="AN467" s="63" t="str">
        <f>IF(ISNA(VLOOKUP(D467,[1]GRE_Tabela2!$A$4:$D$112,4,0)),"-",VLOOKUP(D467,[1]GRE_Tabela2!$A$4:$D$112,4,0))</f>
        <v>-</v>
      </c>
      <c r="AO467" s="68" t="s">
        <v>747</v>
      </c>
      <c r="AP467" s="68" t="s">
        <v>748</v>
      </c>
      <c r="AQ467" s="113">
        <v>129</v>
      </c>
      <c r="AR467" s="302" t="str">
        <f>IF(ISNA(VLOOKUP(AT467,[1]FISQ!$D$2:$J$1713,7,0)),"-",VLOOKUP(AT467,[1]FISQ!$D$2:$J$1713,7,0))</f>
        <v>-</v>
      </c>
      <c r="AS467" s="302" t="str">
        <f>IF(ISNA(VLOOKUP(AT467,[1]FISQ!$D$2:$J$1713,4,0)),"-",CONCATENATE("(",VLOOKUP(AT467,[1]FISQ!$D$2:$J$1713,4,0),")"))</f>
        <v>-</v>
      </c>
      <c r="AT467" s="71" t="s">
        <v>892</v>
      </c>
      <c r="AU467" s="38"/>
      <c r="AV467" s="38"/>
      <c r="AW467" s="38"/>
    </row>
    <row r="468" spans="1:49" ht="63.75">
      <c r="A468" s="33">
        <v>464</v>
      </c>
      <c r="B468" s="33" t="str">
        <f t="shared" si="22"/>
        <v>1108_I</v>
      </c>
      <c r="C468" s="33" t="str">
        <f t="shared" si="23"/>
        <v>3//-</v>
      </c>
      <c r="D468" s="61">
        <v>1108</v>
      </c>
      <c r="E468" s="67" t="s">
        <v>893</v>
      </c>
      <c r="F468" s="395" t="s">
        <v>7275</v>
      </c>
      <c r="G468" s="62" t="str">
        <f>VLOOKUP(CONCATENATE(TEXT(I468,"0"),"_",TEXT(F468,"0")),[1]CodC!$A$2:$D$250,4,0)</f>
        <v>Líquidos inflamáveis, sem perigo subsidiário, com um ponto de inflamação inferior ou igual a 60 °C;</v>
      </c>
      <c r="H468" s="395" t="s">
        <v>7276</v>
      </c>
      <c r="I468" s="69">
        <v>3</v>
      </c>
      <c r="J468" s="69" t="s">
        <v>848</v>
      </c>
      <c r="K468" s="69" t="s">
        <v>19</v>
      </c>
      <c r="L468" s="68" t="s">
        <v>746</v>
      </c>
      <c r="M468" s="63"/>
      <c r="N468" s="64" t="s">
        <v>19</v>
      </c>
      <c r="O468" s="64" t="s">
        <v>19</v>
      </c>
      <c r="P468" s="113" t="s">
        <v>22423</v>
      </c>
      <c r="Q468" s="70" t="s">
        <v>851</v>
      </c>
      <c r="R468" s="70" t="s">
        <v>851</v>
      </c>
      <c r="S468" s="65" t="str">
        <f t="shared" si="21"/>
        <v/>
      </c>
      <c r="T468" s="69" t="s">
        <v>19</v>
      </c>
      <c r="U468" s="69"/>
      <c r="V468" s="69"/>
      <c r="W468" s="69"/>
      <c r="X468" s="69"/>
      <c r="Y468" s="69"/>
      <c r="Z468" s="69"/>
      <c r="AA468" s="69"/>
      <c r="AB468" s="69"/>
      <c r="AC468" s="69"/>
      <c r="AD468" s="69"/>
      <c r="AE468" s="69"/>
      <c r="AF468" s="69"/>
      <c r="AG468" s="69"/>
      <c r="AH468" s="69"/>
      <c r="AI468" s="69"/>
      <c r="AJ468" s="69"/>
      <c r="AK468" s="69"/>
      <c r="AL468" s="69"/>
      <c r="AM468" s="70" t="s">
        <v>894</v>
      </c>
      <c r="AN468" s="63" t="str">
        <f>IF(ISNA(VLOOKUP(D468,[1]GRE_Tabela2!$A$4:$D$112,4,0)),"-",VLOOKUP(D468,[1]GRE_Tabela2!$A$4:$D$112,4,0))</f>
        <v>-</v>
      </c>
      <c r="AO468" s="68" t="s">
        <v>747</v>
      </c>
      <c r="AP468" s="68" t="s">
        <v>748</v>
      </c>
      <c r="AQ468" s="113">
        <v>128</v>
      </c>
      <c r="AR468" s="302" t="str">
        <f>IF(ISNA(VLOOKUP(AT468,[1]FISQ!$D$2:$J$1713,7,0)),"-",VLOOKUP(AT468,[1]FISQ!$D$2:$J$1713,7,0))</f>
        <v>-</v>
      </c>
      <c r="AS468" s="302" t="str">
        <f>IF(ISNA(VLOOKUP(AT468,[1]FISQ!$D$2:$J$1713,4,0)),"-",CONCATENATE("(",VLOOKUP(AT468,[1]FISQ!$D$2:$J$1713,4,0),")"))</f>
        <v>-</v>
      </c>
      <c r="AT468" s="71" t="s">
        <v>895</v>
      </c>
      <c r="AU468" s="38"/>
      <c r="AV468" s="38"/>
      <c r="AW468" s="38"/>
    </row>
    <row r="469" spans="1:49" ht="51">
      <c r="A469" s="33">
        <v>465</v>
      </c>
      <c r="B469" s="33" t="str">
        <f t="shared" si="22"/>
        <v>1109_III</v>
      </c>
      <c r="C469" s="33" t="str">
        <f t="shared" si="23"/>
        <v>3//-</v>
      </c>
      <c r="D469" s="61">
        <v>1109</v>
      </c>
      <c r="E469" s="67" t="s">
        <v>896</v>
      </c>
      <c r="F469" s="395" t="s">
        <v>7275</v>
      </c>
      <c r="G469" s="62" t="str">
        <f>VLOOKUP(CONCATENATE(TEXT(I469,"0"),"_",TEXT(F469,"0")),[1]CodC!$A$2:$D$250,4,0)</f>
        <v>Líquidos inflamáveis, sem perigo subsidiário, com um ponto de inflamação inferior ou igual a 60 °C;</v>
      </c>
      <c r="H469" s="395" t="s">
        <v>7280</v>
      </c>
      <c r="I469" s="69">
        <v>3</v>
      </c>
      <c r="J469" s="69" t="s">
        <v>848</v>
      </c>
      <c r="K469" s="69" t="s">
        <v>19</v>
      </c>
      <c r="L469" s="68" t="s">
        <v>879</v>
      </c>
      <c r="M469" s="63"/>
      <c r="N469" s="64" t="s">
        <v>19</v>
      </c>
      <c r="O469" s="64" t="s">
        <v>19</v>
      </c>
      <c r="P469" s="113" t="s">
        <v>22425</v>
      </c>
      <c r="Q469" s="70" t="s">
        <v>621</v>
      </c>
      <c r="R469" s="70" t="s">
        <v>621</v>
      </c>
      <c r="S469" s="65" t="str">
        <f t="shared" si="21"/>
        <v/>
      </c>
      <c r="T469" s="69" t="s">
        <v>19</v>
      </c>
      <c r="U469" s="69"/>
      <c r="V469" s="69"/>
      <c r="W469" s="69"/>
      <c r="X469" s="69"/>
      <c r="Y469" s="69"/>
      <c r="Z469" s="69"/>
      <c r="AA469" s="69"/>
      <c r="AB469" s="69"/>
      <c r="AC469" s="69"/>
      <c r="AD469" s="69"/>
      <c r="AE469" s="69"/>
      <c r="AF469" s="69"/>
      <c r="AG469" s="69"/>
      <c r="AH469" s="69"/>
      <c r="AI469" s="69"/>
      <c r="AJ469" s="69"/>
      <c r="AK469" s="69"/>
      <c r="AL469" s="69"/>
      <c r="AM469" s="70" t="s">
        <v>897</v>
      </c>
      <c r="AN469" s="63" t="str">
        <f>IF(ISNA(VLOOKUP(D469,[1]GRE_Tabela2!$A$4:$D$112,4,0)),"-",VLOOKUP(D469,[1]GRE_Tabela2!$A$4:$D$112,4,0))</f>
        <v>-</v>
      </c>
      <c r="AO469" s="68" t="s">
        <v>747</v>
      </c>
      <c r="AP469" s="68" t="s">
        <v>748</v>
      </c>
      <c r="AQ469" s="113">
        <v>129</v>
      </c>
      <c r="AR469" s="302" t="str">
        <f>IF(ISNA(VLOOKUP(AT469,[1]FISQ!$D$2:$J$1713,7,0)),"-",VLOOKUP(AT469,[1]FISQ!$D$2:$J$1713,7,0))</f>
        <v>-</v>
      </c>
      <c r="AS469" s="302" t="str">
        <f>IF(ISNA(VLOOKUP(AT469,[1]FISQ!$D$2:$J$1713,4,0)),"-",CONCATENATE("(",VLOOKUP(AT469,[1]FISQ!$D$2:$J$1713,4,0),")"))</f>
        <v>-</v>
      </c>
      <c r="AT469" s="71" t="s">
        <v>898</v>
      </c>
      <c r="AU469" s="38"/>
      <c r="AV469" s="38"/>
      <c r="AW469" s="38"/>
    </row>
    <row r="470" spans="1:49" ht="25.5">
      <c r="A470" s="33">
        <v>466</v>
      </c>
      <c r="B470" s="33" t="str">
        <f t="shared" si="22"/>
        <v>1110_III</v>
      </c>
      <c r="C470" s="33" t="str">
        <f t="shared" si="23"/>
        <v>3//-</v>
      </c>
      <c r="D470" s="61">
        <v>1110</v>
      </c>
      <c r="E470" s="67" t="s">
        <v>899</v>
      </c>
      <c r="F470" s="395" t="s">
        <v>7275</v>
      </c>
      <c r="G470" s="62" t="str">
        <f>VLOOKUP(CONCATENATE(TEXT(I470,"0"),"_",TEXT(F470,"0")),[1]CodC!$A$2:$D$250,4,0)</f>
        <v>Líquidos inflamáveis, sem perigo subsidiário, com um ponto de inflamação inferior ou igual a 60 °C;</v>
      </c>
      <c r="H470" s="395" t="s">
        <v>7280</v>
      </c>
      <c r="I470" s="69">
        <v>3</v>
      </c>
      <c r="J470" s="69" t="s">
        <v>848</v>
      </c>
      <c r="K470" s="69" t="s">
        <v>19</v>
      </c>
      <c r="L470" s="68" t="s">
        <v>879</v>
      </c>
      <c r="M470" s="63"/>
      <c r="N470" s="64" t="s">
        <v>19</v>
      </c>
      <c r="O470" s="64" t="s">
        <v>19</v>
      </c>
      <c r="P470" s="113" t="s">
        <v>22425</v>
      </c>
      <c r="Q470" s="70" t="s">
        <v>621</v>
      </c>
      <c r="R470" s="70" t="s">
        <v>621</v>
      </c>
      <c r="S470" s="65" t="str">
        <f t="shared" si="21"/>
        <v/>
      </c>
      <c r="T470" s="69" t="s">
        <v>19</v>
      </c>
      <c r="U470" s="69"/>
      <c r="V470" s="69"/>
      <c r="W470" s="69"/>
      <c r="X470" s="69"/>
      <c r="Y470" s="69"/>
      <c r="Z470" s="69"/>
      <c r="AA470" s="69"/>
      <c r="AB470" s="69"/>
      <c r="AC470" s="69"/>
      <c r="AD470" s="69"/>
      <c r="AE470" s="69"/>
      <c r="AF470" s="69"/>
      <c r="AG470" s="69"/>
      <c r="AH470" s="69"/>
      <c r="AI470" s="69"/>
      <c r="AJ470" s="69"/>
      <c r="AK470" s="69"/>
      <c r="AL470" s="69"/>
      <c r="AM470" s="70" t="s">
        <v>900</v>
      </c>
      <c r="AN470" s="63" t="str">
        <f>IF(ISNA(VLOOKUP(D470,[1]GRE_Tabela2!$A$4:$D$112,4,0)),"-",VLOOKUP(D470,[1]GRE_Tabela2!$A$4:$D$112,4,0))</f>
        <v>-</v>
      </c>
      <c r="AO470" s="68" t="s">
        <v>747</v>
      </c>
      <c r="AP470" s="68" t="s">
        <v>748</v>
      </c>
      <c r="AQ470" s="113">
        <v>127</v>
      </c>
      <c r="AR470" s="302" t="str">
        <f>IF(ISNA(VLOOKUP(AT470,[1]FISQ!$D$2:$J$1713,7,0)),"-",VLOOKUP(AT470,[1]FISQ!$D$2:$J$1713,7,0))</f>
        <v>0920 </v>
      </c>
      <c r="AS470" s="302" t="str">
        <f>IF(ISNA(VLOOKUP(AT470,[1]FISQ!$D$2:$J$1713,4,0)),"-",CONCATENATE("(",VLOOKUP(AT470,[1]FISQ!$D$2:$J$1713,4,0),")"))</f>
        <v>(1)</v>
      </c>
      <c r="AT470" s="71" t="s">
        <v>901</v>
      </c>
      <c r="AU470" s="38"/>
      <c r="AV470" s="38"/>
      <c r="AW470" s="38"/>
    </row>
    <row r="471" spans="1:49" ht="89.25">
      <c r="A471" s="33">
        <v>467</v>
      </c>
      <c r="B471" s="33" t="str">
        <f t="shared" si="22"/>
        <v>1111_II</v>
      </c>
      <c r="C471" s="33" t="str">
        <f t="shared" si="23"/>
        <v>3//-</v>
      </c>
      <c r="D471" s="61">
        <v>1111</v>
      </c>
      <c r="E471" s="67" t="s">
        <v>902</v>
      </c>
      <c r="F471" s="395" t="s">
        <v>7275</v>
      </c>
      <c r="G471" s="62" t="str">
        <f>VLOOKUP(CONCATENATE(TEXT(I471,"0"),"_",TEXT(F471,"0")),[1]CodC!$A$2:$D$250,4,0)</f>
        <v>Líquidos inflamáveis, sem perigo subsidiário, com um ponto de inflamação inferior ou igual a 60 °C;</v>
      </c>
      <c r="H471" s="395" t="s">
        <v>7276</v>
      </c>
      <c r="I471" s="69">
        <v>3</v>
      </c>
      <c r="J471" s="69" t="s">
        <v>848</v>
      </c>
      <c r="K471" s="64" t="s">
        <v>19</v>
      </c>
      <c r="L471" s="68" t="s">
        <v>849</v>
      </c>
      <c r="M471" s="63"/>
      <c r="N471" s="64" t="s">
        <v>19</v>
      </c>
      <c r="O471" s="64" t="s">
        <v>19</v>
      </c>
      <c r="P471" s="113" t="s">
        <v>22423</v>
      </c>
      <c r="Q471" s="70" t="s">
        <v>861</v>
      </c>
      <c r="R471" s="70" t="s">
        <v>861</v>
      </c>
      <c r="S471" s="65" t="str">
        <f t="shared" si="21"/>
        <v/>
      </c>
      <c r="T471" s="68" t="s">
        <v>903</v>
      </c>
      <c r="U471" s="68"/>
      <c r="V471" s="68"/>
      <c r="W471" s="68"/>
      <c r="X471" s="68"/>
      <c r="Y471" s="68"/>
      <c r="Z471" s="68"/>
      <c r="AA471" s="68"/>
      <c r="AB471" s="68"/>
      <c r="AC471" s="68"/>
      <c r="AD471" s="68"/>
      <c r="AE471" s="68"/>
      <c r="AF471" s="68"/>
      <c r="AG471" s="68"/>
      <c r="AH471" s="68"/>
      <c r="AI471" s="68"/>
      <c r="AJ471" s="68"/>
      <c r="AK471" s="68"/>
      <c r="AL471" s="68"/>
      <c r="AM471" s="70" t="s">
        <v>904</v>
      </c>
      <c r="AN471" s="63" t="str">
        <f>IF(ISNA(VLOOKUP(D471,[1]GRE_Tabela2!$A$4:$D$112,4,0)),"-",VLOOKUP(D471,[1]GRE_Tabela2!$A$4:$D$112,4,0))</f>
        <v>-</v>
      </c>
      <c r="AO471" s="68" t="s">
        <v>747</v>
      </c>
      <c r="AP471" s="68" t="s">
        <v>748</v>
      </c>
      <c r="AQ471" s="113">
        <v>130</v>
      </c>
      <c r="AR471" s="302" t="str">
        <f>IF(ISNA(VLOOKUP(AT471,[1]FISQ!$D$2:$J$1713,7,0)),"-",VLOOKUP(AT471,[1]FISQ!$D$2:$J$1713,7,0))</f>
        <v>1521 </v>
      </c>
      <c r="AS471" s="302" t="str">
        <f>IF(ISNA(VLOOKUP(AT471,[1]FISQ!$D$2:$J$1713,4,0)),"-",CONCATENATE("(",VLOOKUP(AT471,[1]FISQ!$D$2:$J$1713,4,0),")"))</f>
        <v>(1)</v>
      </c>
      <c r="AT471" s="71" t="s">
        <v>905</v>
      </c>
      <c r="AU471" s="38"/>
      <c r="AV471" s="38"/>
      <c r="AW471" s="38"/>
    </row>
    <row r="472" spans="1:49" ht="51">
      <c r="A472" s="33">
        <v>468</v>
      </c>
      <c r="B472" s="33" t="str">
        <f t="shared" si="22"/>
        <v>1112_III</v>
      </c>
      <c r="C472" s="33" t="str">
        <f t="shared" si="23"/>
        <v>3//-</v>
      </c>
      <c r="D472" s="61">
        <v>1112</v>
      </c>
      <c r="E472" s="67" t="s">
        <v>906</v>
      </c>
      <c r="F472" s="395" t="s">
        <v>7275</v>
      </c>
      <c r="G472" s="62" t="str">
        <f>VLOOKUP(CONCATENATE(TEXT(I472,"0"),"_",TEXT(F472,"0")),[1]CodC!$A$2:$D$250,4,0)</f>
        <v>Líquidos inflamáveis, sem perigo subsidiário, com um ponto de inflamação inferior ou igual a 60 °C;</v>
      </c>
      <c r="H472" s="395" t="s">
        <v>7280</v>
      </c>
      <c r="I472" s="69">
        <v>3</v>
      </c>
      <c r="J472" s="69" t="s">
        <v>848</v>
      </c>
      <c r="K472" s="69" t="s">
        <v>19</v>
      </c>
      <c r="L472" s="68" t="s">
        <v>879</v>
      </c>
      <c r="M472" s="63"/>
      <c r="N472" s="64" t="s">
        <v>19</v>
      </c>
      <c r="O472" s="64" t="s">
        <v>19</v>
      </c>
      <c r="P472" s="113" t="s">
        <v>22425</v>
      </c>
      <c r="Q472" s="70" t="s">
        <v>5598</v>
      </c>
      <c r="R472" s="70" t="s">
        <v>799</v>
      </c>
      <c r="S472" s="65" t="str">
        <f t="shared" si="21"/>
        <v xml:space="preserve"> SW2 </v>
      </c>
      <c r="T472" s="69" t="s">
        <v>19</v>
      </c>
      <c r="U472" s="69"/>
      <c r="V472" s="69"/>
      <c r="W472" s="69"/>
      <c r="X472" s="69"/>
      <c r="Y472" s="69"/>
      <c r="Z472" s="69"/>
      <c r="AA472" s="69"/>
      <c r="AB472" s="69"/>
      <c r="AC472" s="69"/>
      <c r="AD472" s="69"/>
      <c r="AE472" s="69"/>
      <c r="AF472" s="69"/>
      <c r="AG472" s="69"/>
      <c r="AH472" s="69"/>
      <c r="AI472" s="69"/>
      <c r="AJ472" s="69"/>
      <c r="AK472" s="69"/>
      <c r="AL472" s="69"/>
      <c r="AM472" s="70" t="s">
        <v>6438</v>
      </c>
      <c r="AN472" s="63" t="str">
        <f>IF(ISNA(VLOOKUP(D472,[1]GRE_Tabela2!$A$4:$D$112,4,0)),"-",VLOOKUP(D472,[1]GRE_Tabela2!$A$4:$D$112,4,0))</f>
        <v>-</v>
      </c>
      <c r="AO472" s="68" t="s">
        <v>747</v>
      </c>
      <c r="AP472" s="68" t="s">
        <v>748</v>
      </c>
      <c r="AQ472" s="113">
        <v>128</v>
      </c>
      <c r="AR472" s="302" t="str">
        <f>IF(ISNA(VLOOKUP(AT472,[1]FISQ!$D$2:$J$1713,7,0)),"-",VLOOKUP(AT472,[1]FISQ!$D$2:$J$1713,7,0))</f>
        <v>-</v>
      </c>
      <c r="AS472" s="302" t="str">
        <f>IF(ISNA(VLOOKUP(AT472,[1]FISQ!$D$2:$J$1713,4,0)),"-",CONCATENATE("(",VLOOKUP(AT472,[1]FISQ!$D$2:$J$1713,4,0),")"))</f>
        <v>-</v>
      </c>
      <c r="AT472" s="71" t="s">
        <v>907</v>
      </c>
      <c r="AU472" s="38"/>
      <c r="AV472" s="38"/>
      <c r="AW472" s="38"/>
    </row>
    <row r="473" spans="1:49" ht="76.5">
      <c r="A473" s="33">
        <v>469</v>
      </c>
      <c r="B473" s="33" t="str">
        <f t="shared" si="22"/>
        <v>1113_II</v>
      </c>
      <c r="C473" s="33" t="str">
        <f t="shared" si="23"/>
        <v>3//-</v>
      </c>
      <c r="D473" s="61">
        <v>1113</v>
      </c>
      <c r="E473" s="67" t="s">
        <v>908</v>
      </c>
      <c r="F473" s="395" t="s">
        <v>7275</v>
      </c>
      <c r="G473" s="62" t="str">
        <f>VLOOKUP(CONCATENATE(TEXT(I473,"0"),"_",TEXT(F473,"0")),[1]CodC!$A$2:$D$250,4,0)</f>
        <v>Líquidos inflamáveis, sem perigo subsidiário, com um ponto de inflamação inferior ou igual a 60 °C;</v>
      </c>
      <c r="H473" s="395" t="s">
        <v>7276</v>
      </c>
      <c r="I473" s="69">
        <v>3</v>
      </c>
      <c r="J473" s="69" t="s">
        <v>848</v>
      </c>
      <c r="K473" s="69" t="s">
        <v>19</v>
      </c>
      <c r="L473" s="68" t="s">
        <v>849</v>
      </c>
      <c r="M473" s="63"/>
      <c r="N473" s="64" t="s">
        <v>19</v>
      </c>
      <c r="O473" s="64" t="s">
        <v>19</v>
      </c>
      <c r="P473" s="113" t="s">
        <v>22423</v>
      </c>
      <c r="Q473" s="70" t="s">
        <v>5991</v>
      </c>
      <c r="R473" s="70" t="s">
        <v>649</v>
      </c>
      <c r="S473" s="65" t="str">
        <f t="shared" si="21"/>
        <v xml:space="preserve"> SW2 </v>
      </c>
      <c r="T473" s="69" t="s">
        <v>19</v>
      </c>
      <c r="U473" s="69"/>
      <c r="V473" s="69"/>
      <c r="W473" s="69"/>
      <c r="X473" s="69"/>
      <c r="Y473" s="69"/>
      <c r="Z473" s="69"/>
      <c r="AA473" s="69"/>
      <c r="AB473" s="69"/>
      <c r="AC473" s="69"/>
      <c r="AD473" s="69"/>
      <c r="AE473" s="69"/>
      <c r="AF473" s="69"/>
      <c r="AG473" s="69"/>
      <c r="AH473" s="69"/>
      <c r="AI473" s="69"/>
      <c r="AJ473" s="69"/>
      <c r="AK473" s="69"/>
      <c r="AL473" s="69"/>
      <c r="AM473" s="70" t="s">
        <v>909</v>
      </c>
      <c r="AN473" s="63" t="str">
        <f>IF(ISNA(VLOOKUP(D473,[1]GRE_Tabela2!$A$4:$D$112,4,0)),"-",VLOOKUP(D473,[1]GRE_Tabela2!$A$4:$D$112,4,0))</f>
        <v>-</v>
      </c>
      <c r="AO473" s="68" t="s">
        <v>747</v>
      </c>
      <c r="AP473" s="68" t="s">
        <v>748</v>
      </c>
      <c r="AQ473" s="113">
        <v>129</v>
      </c>
      <c r="AR473" s="302" t="str">
        <f>IF(ISNA(VLOOKUP(AT473,[1]FISQ!$D$2:$J$1713,7,0)),"-",VLOOKUP(AT473,[1]FISQ!$D$2:$J$1713,7,0))</f>
        <v>1012 </v>
      </c>
      <c r="AS473" s="302" t="str">
        <f>IF(ISNA(VLOOKUP(AT473,[1]FISQ!$D$2:$J$1713,4,0)),"-",CONCATENATE("(",VLOOKUP(AT473,[1]FISQ!$D$2:$J$1713,4,0),")"))</f>
        <v>(1)</v>
      </c>
      <c r="AT473" s="71" t="s">
        <v>910</v>
      </c>
      <c r="AU473" s="38"/>
      <c r="AV473" s="38"/>
      <c r="AW473" s="38"/>
    </row>
    <row r="474" spans="1:49" ht="76.5">
      <c r="A474" s="33">
        <v>470</v>
      </c>
      <c r="B474" s="33" t="str">
        <f t="shared" si="22"/>
        <v>1114_II</v>
      </c>
      <c r="C474" s="33" t="str">
        <f t="shared" si="23"/>
        <v>3//-</v>
      </c>
      <c r="D474" s="61">
        <v>1114</v>
      </c>
      <c r="E474" s="67" t="s">
        <v>911</v>
      </c>
      <c r="F474" s="395" t="s">
        <v>7275</v>
      </c>
      <c r="G474" s="62" t="str">
        <f>VLOOKUP(CONCATENATE(TEXT(I474,"0"),"_",TEXT(F474,"0")),[1]CodC!$A$2:$D$250,4,0)</f>
        <v>Líquidos inflamáveis, sem perigo subsidiário, com um ponto de inflamação inferior ou igual a 60 °C;</v>
      </c>
      <c r="H474" s="395" t="s">
        <v>7276</v>
      </c>
      <c r="I474" s="69">
        <v>3</v>
      </c>
      <c r="J474" s="69" t="s">
        <v>848</v>
      </c>
      <c r="K474" s="69" t="s">
        <v>19</v>
      </c>
      <c r="L474" s="68" t="s">
        <v>849</v>
      </c>
      <c r="M474" s="63"/>
      <c r="N474" s="64" t="s">
        <v>19</v>
      </c>
      <c r="O474" s="64" t="s">
        <v>19</v>
      </c>
      <c r="P474" s="113" t="s">
        <v>22423</v>
      </c>
      <c r="Q474" s="70" t="s">
        <v>5989</v>
      </c>
      <c r="R474" s="70" t="s">
        <v>645</v>
      </c>
      <c r="S474" s="65" t="str">
        <f t="shared" si="21"/>
        <v xml:space="preserve"> SW2 </v>
      </c>
      <c r="T474" s="69" t="s">
        <v>19</v>
      </c>
      <c r="U474" s="69"/>
      <c r="V474" s="69"/>
      <c r="W474" s="69"/>
      <c r="X474" s="69"/>
      <c r="Y474" s="69"/>
      <c r="Z474" s="69"/>
      <c r="AA474" s="69"/>
      <c r="AB474" s="69"/>
      <c r="AC474" s="69"/>
      <c r="AD474" s="69"/>
      <c r="AE474" s="69"/>
      <c r="AF474" s="69"/>
      <c r="AG474" s="69"/>
      <c r="AH474" s="69"/>
      <c r="AI474" s="69"/>
      <c r="AJ474" s="69"/>
      <c r="AK474" s="69"/>
      <c r="AL474" s="69"/>
      <c r="AM474" s="70" t="s">
        <v>6587</v>
      </c>
      <c r="AN474" s="63" t="str">
        <f>IF(ISNA(VLOOKUP(D474,[1]GRE_Tabela2!$A$4:$D$112,4,0)),"-",VLOOKUP(D474,[1]GRE_Tabela2!$A$4:$D$112,4,0))</f>
        <v>-</v>
      </c>
      <c r="AO474" s="68" t="s">
        <v>747</v>
      </c>
      <c r="AP474" s="68" t="s">
        <v>748</v>
      </c>
      <c r="AQ474" s="113">
        <v>130</v>
      </c>
      <c r="AR474" s="302" t="str">
        <f>IF(ISNA(VLOOKUP(AT474,[1]FISQ!$D$2:$J$1713,7,0)),"-",VLOOKUP(AT474,[1]FISQ!$D$2:$J$1713,7,0))</f>
        <v>0015 </v>
      </c>
      <c r="AS474" s="302" t="str">
        <f>IF(ISNA(VLOOKUP(AT474,[1]FISQ!$D$2:$J$1713,4,0)),"-",CONCATENATE("(",VLOOKUP(AT474,[1]FISQ!$D$2:$J$1713,4,0),")"))</f>
        <v>(1)</v>
      </c>
      <c r="AT474" s="71" t="s">
        <v>912</v>
      </c>
      <c r="AU474" s="38"/>
      <c r="AV474" s="38"/>
      <c r="AW474" s="38"/>
    </row>
    <row r="475" spans="1:49" ht="89.25">
      <c r="A475" s="33">
        <v>471</v>
      </c>
      <c r="B475" s="33" t="str">
        <f t="shared" si="22"/>
        <v>1120_II</v>
      </c>
      <c r="C475" s="33" t="str">
        <f t="shared" si="23"/>
        <v>3//-</v>
      </c>
      <c r="D475" s="61">
        <v>1120</v>
      </c>
      <c r="E475" s="74" t="s">
        <v>913</v>
      </c>
      <c r="F475" s="395" t="s">
        <v>7275</v>
      </c>
      <c r="G475" s="62" t="str">
        <f>VLOOKUP(CONCATENATE(TEXT(I475,"0"),"_",TEXT(F475,"0")),[1]CodC!$A$2:$D$250,4,0)</f>
        <v>Líquidos inflamáveis, sem perigo subsidiário, com um ponto de inflamação inferior ou igual a 60 °C;</v>
      </c>
      <c r="H475" s="395" t="s">
        <v>7276</v>
      </c>
      <c r="I475" s="69">
        <v>3</v>
      </c>
      <c r="J475" s="69" t="s">
        <v>848</v>
      </c>
      <c r="K475" s="69" t="s">
        <v>19</v>
      </c>
      <c r="L475" s="68" t="s">
        <v>849</v>
      </c>
      <c r="M475" s="63"/>
      <c r="N475" s="64" t="s">
        <v>19</v>
      </c>
      <c r="O475" s="64" t="s">
        <v>19</v>
      </c>
      <c r="P475" s="113" t="s">
        <v>22423</v>
      </c>
      <c r="Q475" s="70" t="s">
        <v>861</v>
      </c>
      <c r="R475" s="70" t="s">
        <v>861</v>
      </c>
      <c r="S475" s="65" t="str">
        <f t="shared" si="21"/>
        <v/>
      </c>
      <c r="T475" s="69" t="s">
        <v>19</v>
      </c>
      <c r="U475" s="69"/>
      <c r="V475" s="69"/>
      <c r="W475" s="69"/>
      <c r="X475" s="69"/>
      <c r="Y475" s="69"/>
      <c r="Z475" s="69"/>
      <c r="AA475" s="69"/>
      <c r="AB475" s="69"/>
      <c r="AC475" s="69"/>
      <c r="AD475" s="69"/>
      <c r="AE475" s="69"/>
      <c r="AF475" s="69"/>
      <c r="AG475" s="69"/>
      <c r="AH475" s="69"/>
      <c r="AI475" s="69"/>
      <c r="AJ475" s="69"/>
      <c r="AK475" s="69"/>
      <c r="AL475" s="69"/>
      <c r="AM475" s="70" t="s">
        <v>914</v>
      </c>
      <c r="AN475" s="63" t="str">
        <f>IF(ISNA(VLOOKUP(D475,[1]GRE_Tabela2!$A$4:$D$112,4,0)),"-",VLOOKUP(D475,[1]GRE_Tabela2!$A$4:$D$112,4,0))</f>
        <v>-</v>
      </c>
      <c r="AO475" s="68" t="s">
        <v>747</v>
      </c>
      <c r="AP475" s="68" t="s">
        <v>748</v>
      </c>
      <c r="AQ475" s="113">
        <v>129</v>
      </c>
      <c r="AR475" s="302" t="str">
        <f>IF(ISNA(VLOOKUP(AT475,[1]FISQ!$D$2:$J$1713,7,0)),"-",VLOOKUP(AT475,[1]FISQ!$D$2:$J$1713,7,0))</f>
        <v>0111 </v>
      </c>
      <c r="AS475" s="302" t="str">
        <f>IF(ISNA(VLOOKUP(AT475,[1]FISQ!$D$2:$J$1713,4,0)),"-",CONCATENATE("(",VLOOKUP(AT475,[1]FISQ!$D$2:$J$1713,4,0),")"))</f>
        <v>(3)</v>
      </c>
      <c r="AT475" s="71" t="s">
        <v>915</v>
      </c>
      <c r="AU475" s="38"/>
      <c r="AV475" s="38"/>
      <c r="AW475" s="38"/>
    </row>
    <row r="476" spans="1:49" ht="89.25">
      <c r="A476" s="33">
        <v>472</v>
      </c>
      <c r="B476" s="33" t="str">
        <f t="shared" si="22"/>
        <v>1120_III</v>
      </c>
      <c r="C476" s="33" t="str">
        <f t="shared" si="23"/>
        <v>3//-</v>
      </c>
      <c r="D476" s="61">
        <v>1120</v>
      </c>
      <c r="E476" s="74" t="s">
        <v>913</v>
      </c>
      <c r="F476" s="395" t="s">
        <v>7275</v>
      </c>
      <c r="G476" s="62" t="str">
        <f>VLOOKUP(CONCATENATE(TEXT(I476,"0"),"_",TEXT(F476,"0")),[1]CodC!$A$2:$D$250,4,0)</f>
        <v>Líquidos inflamáveis, sem perigo subsidiário, com um ponto de inflamação inferior ou igual a 60 °C;</v>
      </c>
      <c r="H476" s="395" t="s">
        <v>7280</v>
      </c>
      <c r="I476" s="69">
        <v>3</v>
      </c>
      <c r="J476" s="69" t="s">
        <v>848</v>
      </c>
      <c r="K476" s="69" t="s">
        <v>19</v>
      </c>
      <c r="L476" s="68" t="s">
        <v>879</v>
      </c>
      <c r="M476" s="68"/>
      <c r="N476" s="64" t="s">
        <v>19</v>
      </c>
      <c r="O476" s="64" t="s">
        <v>885</v>
      </c>
      <c r="P476" s="113" t="s">
        <v>22425</v>
      </c>
      <c r="Q476" s="70" t="s">
        <v>621</v>
      </c>
      <c r="R476" s="70" t="s">
        <v>621</v>
      </c>
      <c r="S476" s="65" t="str">
        <f t="shared" si="21"/>
        <v/>
      </c>
      <c r="T476" s="69" t="s">
        <v>19</v>
      </c>
      <c r="U476" s="69"/>
      <c r="V476" s="69"/>
      <c r="W476" s="69"/>
      <c r="X476" s="69"/>
      <c r="Y476" s="69"/>
      <c r="Z476" s="69"/>
      <c r="AA476" s="69"/>
      <c r="AB476" s="69"/>
      <c r="AC476" s="69"/>
      <c r="AD476" s="69"/>
      <c r="AE476" s="69"/>
      <c r="AF476" s="69"/>
      <c r="AG476" s="69"/>
      <c r="AH476" s="69"/>
      <c r="AI476" s="69"/>
      <c r="AJ476" s="69"/>
      <c r="AK476" s="69"/>
      <c r="AL476" s="69"/>
      <c r="AM476" s="70" t="str">
        <f>AM475</f>
        <v>Líquido incolor  com um odor desagradável. Limites de explosividade: normal - BUTANOL entre 1.4% e 11.2%. secundário - BUTANOL entre 1.7% e 9.8%. terciário - BUTANOL entre 2.4% e 8%. terciário - BUTANOL solidifica por volta dos 25°C. normal - BUTANOL é imiscível com a água. secundário - BUTANOL é imiscível com a água. terciário - BUTANOL é miscível com a água. Irritante para a pele, olhos e mucosas.</v>
      </c>
      <c r="AN476" s="63" t="str">
        <f>IF(ISNA(VLOOKUP(D476,[1]GRE_Tabela2!$A$4:$D$112,4,0)),"-",VLOOKUP(D476,[1]GRE_Tabela2!$A$4:$D$112,4,0))</f>
        <v>-</v>
      </c>
      <c r="AO476" s="68" t="s">
        <v>747</v>
      </c>
      <c r="AP476" s="68" t="s">
        <v>748</v>
      </c>
      <c r="AQ476" s="113">
        <v>129</v>
      </c>
      <c r="AR476" s="302" t="str">
        <f>IF(ISNA(VLOOKUP(AT476,[1]FISQ!$D$2:$J$1713,7,0)),"-",VLOOKUP(AT476,[1]FISQ!$D$2:$J$1713,7,0))</f>
        <v>0111 </v>
      </c>
      <c r="AS476" s="302" t="str">
        <f>IF(ISNA(VLOOKUP(AT476,[1]FISQ!$D$2:$J$1713,4,0)),"-",CONCATENATE("(",VLOOKUP(AT476,[1]FISQ!$D$2:$J$1713,4,0),")"))</f>
        <v>(3)</v>
      </c>
      <c r="AT476" s="71" t="s">
        <v>915</v>
      </c>
      <c r="AU476" s="38"/>
      <c r="AV476" s="38"/>
      <c r="AW476" s="38"/>
    </row>
    <row r="477" spans="1:49" ht="38.25">
      <c r="A477" s="33">
        <v>473</v>
      </c>
      <c r="B477" s="33" t="str">
        <f t="shared" si="22"/>
        <v>1123_II</v>
      </c>
      <c r="C477" s="33" t="str">
        <f t="shared" si="23"/>
        <v>3//-</v>
      </c>
      <c r="D477" s="61">
        <v>1123</v>
      </c>
      <c r="E477" s="74" t="s">
        <v>916</v>
      </c>
      <c r="F477" s="395" t="s">
        <v>7275</v>
      </c>
      <c r="G477" s="62" t="str">
        <f>VLOOKUP(CONCATENATE(TEXT(I477,"0"),"_",TEXT(F477,"0")),[1]CodC!$A$2:$D$250,4,0)</f>
        <v>Líquidos inflamáveis, sem perigo subsidiário, com um ponto de inflamação inferior ou igual a 60 °C;</v>
      </c>
      <c r="H477" s="395" t="s">
        <v>7276</v>
      </c>
      <c r="I477" s="69">
        <v>3</v>
      </c>
      <c r="J477" s="69" t="s">
        <v>848</v>
      </c>
      <c r="K477" s="69" t="s">
        <v>19</v>
      </c>
      <c r="L477" s="68" t="s">
        <v>849</v>
      </c>
      <c r="M477" s="63"/>
      <c r="N477" s="64" t="s">
        <v>19</v>
      </c>
      <c r="O477" s="64" t="s">
        <v>19</v>
      </c>
      <c r="P477" s="113" t="s">
        <v>22423</v>
      </c>
      <c r="Q477" s="70" t="s">
        <v>861</v>
      </c>
      <c r="R477" s="70" t="s">
        <v>861</v>
      </c>
      <c r="S477" s="65" t="str">
        <f t="shared" si="21"/>
        <v/>
      </c>
      <c r="T477" s="69" t="s">
        <v>19</v>
      </c>
      <c r="U477" s="69"/>
      <c r="V477" s="69"/>
      <c r="W477" s="69"/>
      <c r="X477" s="69"/>
      <c r="Y477" s="69"/>
      <c r="Z477" s="69"/>
      <c r="AA477" s="69"/>
      <c r="AB477" s="69"/>
      <c r="AC477" s="69"/>
      <c r="AD477" s="69"/>
      <c r="AE477" s="69"/>
      <c r="AF477" s="69"/>
      <c r="AG477" s="69"/>
      <c r="AH477" s="69"/>
      <c r="AI477" s="69"/>
      <c r="AJ477" s="69"/>
      <c r="AK477" s="69"/>
      <c r="AL477" s="69"/>
      <c r="AM477" s="70" t="s">
        <v>917</v>
      </c>
      <c r="AN477" s="63" t="str">
        <f>IF(ISNA(VLOOKUP(D477,[1]GRE_Tabela2!$A$4:$D$112,4,0)),"-",VLOOKUP(D477,[1]GRE_Tabela2!$A$4:$D$112,4,0))</f>
        <v>-</v>
      </c>
      <c r="AO477" s="68" t="s">
        <v>747</v>
      </c>
      <c r="AP477" s="68" t="s">
        <v>748</v>
      </c>
      <c r="AQ477" s="113">
        <v>129</v>
      </c>
      <c r="AR477" s="302" t="str">
        <f>IF(ISNA(VLOOKUP(AT477,[1]FISQ!$D$2:$J$1713,7,0)),"-",VLOOKUP(AT477,[1]FISQ!$D$2:$J$1713,7,0))</f>
        <v>0399 </v>
      </c>
      <c r="AS477" s="302" t="str">
        <f>IF(ISNA(VLOOKUP(AT477,[1]FISQ!$D$2:$J$1713,4,0)),"-",CONCATENATE("(",VLOOKUP(AT477,[1]FISQ!$D$2:$J$1713,4,0),")"))</f>
        <v>(3)</v>
      </c>
      <c r="AT477" s="71" t="s">
        <v>918</v>
      </c>
      <c r="AU477" s="38"/>
      <c r="AV477" s="38"/>
      <c r="AW477" s="38"/>
    </row>
    <row r="478" spans="1:49" ht="38.25">
      <c r="A478" s="33">
        <v>474</v>
      </c>
      <c r="B478" s="33" t="str">
        <f t="shared" si="22"/>
        <v>1123_III</v>
      </c>
      <c r="C478" s="33" t="str">
        <f t="shared" si="23"/>
        <v>3//-</v>
      </c>
      <c r="D478" s="61">
        <v>1123</v>
      </c>
      <c r="E478" s="74" t="s">
        <v>916</v>
      </c>
      <c r="F478" s="395" t="s">
        <v>7275</v>
      </c>
      <c r="G478" s="62" t="str">
        <f>VLOOKUP(CONCATENATE(TEXT(I478,"0"),"_",TEXT(F478,"0")),[1]CodC!$A$2:$D$250,4,0)</f>
        <v>Líquidos inflamáveis, sem perigo subsidiário, com um ponto de inflamação inferior ou igual a 60 °C;</v>
      </c>
      <c r="H478" s="395" t="s">
        <v>7280</v>
      </c>
      <c r="I478" s="69">
        <v>3</v>
      </c>
      <c r="J478" s="69" t="s">
        <v>848</v>
      </c>
      <c r="K478" s="69" t="s">
        <v>19</v>
      </c>
      <c r="L478" s="68" t="s">
        <v>879</v>
      </c>
      <c r="M478" s="68"/>
      <c r="N478" s="64" t="s">
        <v>19</v>
      </c>
      <c r="O478" s="64" t="s">
        <v>885</v>
      </c>
      <c r="P478" s="113" t="s">
        <v>22425</v>
      </c>
      <c r="Q478" s="70" t="s">
        <v>621</v>
      </c>
      <c r="R478" s="70" t="s">
        <v>621</v>
      </c>
      <c r="S478" s="65" t="str">
        <f t="shared" si="21"/>
        <v/>
      </c>
      <c r="T478" s="69" t="s">
        <v>19</v>
      </c>
      <c r="U478" s="69"/>
      <c r="V478" s="69"/>
      <c r="W478" s="69"/>
      <c r="X478" s="69"/>
      <c r="Y478" s="69"/>
      <c r="Z478" s="69"/>
      <c r="AA478" s="69"/>
      <c r="AB478" s="69"/>
      <c r="AC478" s="69"/>
      <c r="AD478" s="69"/>
      <c r="AE478" s="69"/>
      <c r="AF478" s="69"/>
      <c r="AG478" s="69"/>
      <c r="AH478" s="69"/>
      <c r="AI478" s="69"/>
      <c r="AJ478" s="69"/>
      <c r="AK478" s="69"/>
      <c r="AL478" s="69"/>
      <c r="AM478" s="70" t="str">
        <f>AM477</f>
        <v>Líquido incolor com um odor semelhante a ananás. Imiscível com a água. normal - ACETATO DE BUTILO: ponto de inflamação 27°C c.c. Limites de explosividade: entre 1.5%  e 15%.</v>
      </c>
      <c r="AN478" s="63" t="str">
        <f>IF(ISNA(VLOOKUP(D478,[1]GRE_Tabela2!$A$4:$D$112,4,0)),"-",VLOOKUP(D478,[1]GRE_Tabela2!$A$4:$D$112,4,0))</f>
        <v>-</v>
      </c>
      <c r="AO478" s="68" t="s">
        <v>747</v>
      </c>
      <c r="AP478" s="68" t="s">
        <v>748</v>
      </c>
      <c r="AQ478" s="113">
        <v>129</v>
      </c>
      <c r="AR478" s="302" t="str">
        <f>IF(ISNA(VLOOKUP(AT478,[1]FISQ!$D$2:$J$1713,7,0)),"-",VLOOKUP(AT478,[1]FISQ!$D$2:$J$1713,7,0))</f>
        <v>0399 </v>
      </c>
      <c r="AS478" s="302" t="str">
        <f>IF(ISNA(VLOOKUP(AT478,[1]FISQ!$D$2:$J$1713,4,0)),"-",CONCATENATE("(",VLOOKUP(AT478,[1]FISQ!$D$2:$J$1713,4,0),")"))</f>
        <v>(3)</v>
      </c>
      <c r="AT478" s="71" t="s">
        <v>918</v>
      </c>
      <c r="AU478" s="38"/>
      <c r="AV478" s="38"/>
      <c r="AW478" s="38"/>
    </row>
    <row r="479" spans="1:49" ht="51">
      <c r="A479" s="33">
        <v>475</v>
      </c>
      <c r="B479" s="33" t="str">
        <f t="shared" si="22"/>
        <v>1125_II</v>
      </c>
      <c r="C479" s="33" t="str">
        <f t="shared" si="23"/>
        <v>3//8</v>
      </c>
      <c r="D479" s="61">
        <v>1125</v>
      </c>
      <c r="E479" s="67" t="s">
        <v>919</v>
      </c>
      <c r="F479" s="395" t="s">
        <v>7281</v>
      </c>
      <c r="G479" s="62" t="str">
        <f>VLOOKUP(CONCATENATE(TEXT(I479,"0"),"_",TEXT(F479,"0")),[1]CodC!$A$2:$D$250,4,0)</f>
        <v>Líquidos inflamáveis, corrosivos;</v>
      </c>
      <c r="H479" s="395" t="s">
        <v>7282</v>
      </c>
      <c r="I479" s="69">
        <v>3</v>
      </c>
      <c r="J479" s="69" t="s">
        <v>848</v>
      </c>
      <c r="K479" s="68" t="s">
        <v>631</v>
      </c>
      <c r="L479" s="68" t="s">
        <v>849</v>
      </c>
      <c r="M479" s="63"/>
      <c r="N479" s="64" t="s">
        <v>19</v>
      </c>
      <c r="O479" s="64" t="s">
        <v>19</v>
      </c>
      <c r="P479" s="113" t="s">
        <v>22423</v>
      </c>
      <c r="Q479" s="70" t="s">
        <v>5989</v>
      </c>
      <c r="R479" s="70" t="s">
        <v>645</v>
      </c>
      <c r="S479" s="65" t="str">
        <f t="shared" si="21"/>
        <v xml:space="preserve"> SW2 </v>
      </c>
      <c r="T479" s="69" t="s">
        <v>6007</v>
      </c>
      <c r="U479" s="69"/>
      <c r="V479" s="69"/>
      <c r="W479" s="69"/>
      <c r="X479" s="69"/>
      <c r="Y479" s="69"/>
      <c r="Z479" s="69"/>
      <c r="AA479" s="69"/>
      <c r="AB479" s="69"/>
      <c r="AC479" s="69"/>
      <c r="AD479" s="69"/>
      <c r="AE479" s="69"/>
      <c r="AF479" s="69"/>
      <c r="AG479" s="69"/>
      <c r="AH479" s="69"/>
      <c r="AI479" s="69"/>
      <c r="AJ479" s="69"/>
      <c r="AK479" s="69"/>
      <c r="AL479" s="69"/>
      <c r="AM479" s="70" t="s">
        <v>920</v>
      </c>
      <c r="AN479" s="63" t="str">
        <f>IF(ISNA(VLOOKUP(D479,[1]GRE_Tabela2!$A$4:$D$112,4,0)),"-",VLOOKUP(D479,[1]GRE_Tabela2!$A$4:$D$112,4,0))</f>
        <v>-</v>
      </c>
      <c r="AO479" s="68" t="s">
        <v>747</v>
      </c>
      <c r="AP479" s="68" t="s">
        <v>888</v>
      </c>
      <c r="AQ479" s="113">
        <v>132</v>
      </c>
      <c r="AR479" s="302" t="str">
        <f>IF(ISNA(VLOOKUP(AT479,[1]FISQ!$D$2:$J$1713,7,0)),"-",VLOOKUP(AT479,[1]FISQ!$D$2:$J$1713,7,0))</f>
        <v>0374 </v>
      </c>
      <c r="AS479" s="302" t="str">
        <f>IF(ISNA(VLOOKUP(AT479,[1]FISQ!$D$2:$J$1713,4,0)),"-",CONCATENATE("(",VLOOKUP(AT479,[1]FISQ!$D$2:$J$1713,4,0),")"))</f>
        <v>(1)</v>
      </c>
      <c r="AT479" s="71" t="s">
        <v>921</v>
      </c>
      <c r="AU479" s="29" t="s">
        <v>6537</v>
      </c>
      <c r="AV479" s="30"/>
      <c r="AW479" s="38"/>
    </row>
    <row r="480" spans="1:49" ht="38.25">
      <c r="A480" s="33">
        <v>476</v>
      </c>
      <c r="B480" s="33" t="str">
        <f t="shared" si="22"/>
        <v>1126_II</v>
      </c>
      <c r="C480" s="33" t="str">
        <f t="shared" si="23"/>
        <v>3//-</v>
      </c>
      <c r="D480" s="61">
        <v>1126</v>
      </c>
      <c r="E480" s="67" t="s">
        <v>922</v>
      </c>
      <c r="F480" s="395" t="s">
        <v>7275</v>
      </c>
      <c r="G480" s="62" t="str">
        <f>VLOOKUP(CONCATENATE(TEXT(I480,"0"),"_",TEXT(F480,"0")),[1]CodC!$A$2:$D$250,4,0)</f>
        <v>Líquidos inflamáveis, sem perigo subsidiário, com um ponto de inflamação inferior ou igual a 60 °C;</v>
      </c>
      <c r="H480" s="395" t="s">
        <v>7276</v>
      </c>
      <c r="I480" s="69">
        <v>3</v>
      </c>
      <c r="J480" s="69" t="s">
        <v>848</v>
      </c>
      <c r="K480" s="69" t="s">
        <v>19</v>
      </c>
      <c r="L480" s="68" t="s">
        <v>849</v>
      </c>
      <c r="M480" s="63"/>
      <c r="N480" s="64" t="s">
        <v>19</v>
      </c>
      <c r="O480" s="64" t="s">
        <v>19</v>
      </c>
      <c r="P480" s="113" t="s">
        <v>22423</v>
      </c>
      <c r="Q480" s="70" t="s">
        <v>5989</v>
      </c>
      <c r="R480" s="70" t="s">
        <v>645</v>
      </c>
      <c r="S480" s="65" t="str">
        <f t="shared" si="21"/>
        <v xml:space="preserve"> SW2 </v>
      </c>
      <c r="T480" s="69" t="s">
        <v>19</v>
      </c>
      <c r="U480" s="69"/>
      <c r="V480" s="69"/>
      <c r="W480" s="69"/>
      <c r="X480" s="69"/>
      <c r="Y480" s="69"/>
      <c r="Z480" s="69"/>
      <c r="AA480" s="69"/>
      <c r="AB480" s="69"/>
      <c r="AC480" s="69"/>
      <c r="AD480" s="69" t="s">
        <v>7163</v>
      </c>
      <c r="AE480" s="69"/>
      <c r="AF480" s="69"/>
      <c r="AG480" s="69"/>
      <c r="AH480" s="69"/>
      <c r="AI480" s="69"/>
      <c r="AJ480" s="69"/>
      <c r="AK480" s="69"/>
      <c r="AL480" s="69"/>
      <c r="AM480" s="70" t="s">
        <v>923</v>
      </c>
      <c r="AN480" s="63" t="str">
        <f>IF(ISNA(VLOOKUP(D480,[1]GRE_Tabela2!$A$4:$D$112,4,0)),"-",VLOOKUP(D480,[1]GRE_Tabela2!$A$4:$D$112,4,0))</f>
        <v>-</v>
      </c>
      <c r="AO480" s="68" t="s">
        <v>747</v>
      </c>
      <c r="AP480" s="68" t="s">
        <v>748</v>
      </c>
      <c r="AQ480" s="113">
        <v>130</v>
      </c>
      <c r="AR480" s="302" t="str">
        <f>IF(ISNA(VLOOKUP(AT480,[1]FISQ!$D$2:$J$1713,7,0)),"-",VLOOKUP(AT480,[1]FISQ!$D$2:$J$1713,7,0))</f>
        <v>-</v>
      </c>
      <c r="AS480" s="302" t="str">
        <f>IF(ISNA(VLOOKUP(AT480,[1]FISQ!$D$2:$J$1713,4,0)),"-",CONCATENATE("(",VLOOKUP(AT480,[1]FISQ!$D$2:$J$1713,4,0),")"))</f>
        <v>-</v>
      </c>
      <c r="AT480" s="71" t="s">
        <v>924</v>
      </c>
      <c r="AU480" s="38"/>
      <c r="AV480" s="38"/>
      <c r="AW480" s="38"/>
    </row>
    <row r="481" spans="1:49" ht="25.5">
      <c r="A481" s="33">
        <v>477</v>
      </c>
      <c r="B481" s="33" t="str">
        <f t="shared" si="22"/>
        <v>1127_II</v>
      </c>
      <c r="C481" s="33" t="str">
        <f t="shared" si="23"/>
        <v>3//-</v>
      </c>
      <c r="D481" s="61">
        <v>1127</v>
      </c>
      <c r="E481" s="67" t="s">
        <v>925</v>
      </c>
      <c r="F481" s="395" t="s">
        <v>7275</v>
      </c>
      <c r="G481" s="62" t="str">
        <f>VLOOKUP(CONCATENATE(TEXT(I481,"0"),"_",TEXT(F481,"0")),[1]CodC!$A$2:$D$250,4,0)</f>
        <v>Líquidos inflamáveis, sem perigo subsidiário, com um ponto de inflamação inferior ou igual a 60 °C;</v>
      </c>
      <c r="H481" s="395" t="s">
        <v>7276</v>
      </c>
      <c r="I481" s="69">
        <v>3</v>
      </c>
      <c r="J481" s="69" t="s">
        <v>848</v>
      </c>
      <c r="K481" s="69" t="s">
        <v>19</v>
      </c>
      <c r="L481" s="68" t="s">
        <v>849</v>
      </c>
      <c r="M481" s="63"/>
      <c r="N481" s="64" t="s">
        <v>19</v>
      </c>
      <c r="O481" s="64" t="s">
        <v>19</v>
      </c>
      <c r="P481" s="113" t="s">
        <v>22423</v>
      </c>
      <c r="Q481" s="70" t="s">
        <v>861</v>
      </c>
      <c r="R481" s="70" t="s">
        <v>861</v>
      </c>
      <c r="S481" s="65" t="str">
        <f t="shared" si="21"/>
        <v/>
      </c>
      <c r="T481" s="69" t="s">
        <v>19</v>
      </c>
      <c r="U481" s="69"/>
      <c r="V481" s="69"/>
      <c r="W481" s="69"/>
      <c r="X481" s="69"/>
      <c r="Y481" s="69"/>
      <c r="Z481" s="69"/>
      <c r="AA481" s="69"/>
      <c r="AB481" s="69"/>
      <c r="AC481" s="69"/>
      <c r="AD481" s="69" t="s">
        <v>7163</v>
      </c>
      <c r="AE481" s="69"/>
      <c r="AF481" s="69"/>
      <c r="AG481" s="69"/>
      <c r="AH481" s="69"/>
      <c r="AI481" s="69"/>
      <c r="AJ481" s="69"/>
      <c r="AK481" s="69"/>
      <c r="AL481" s="69"/>
      <c r="AM481" s="70" t="s">
        <v>6534</v>
      </c>
      <c r="AN481" s="63" t="str">
        <f>IF(ISNA(VLOOKUP(D481,[1]GRE_Tabela2!$A$4:$D$112,4,0)),"-",VLOOKUP(D481,[1]GRE_Tabela2!$A$4:$D$112,4,0))</f>
        <v>-</v>
      </c>
      <c r="AO481" s="68" t="s">
        <v>747</v>
      </c>
      <c r="AP481" s="68" t="s">
        <v>748</v>
      </c>
      <c r="AQ481" s="113">
        <v>130</v>
      </c>
      <c r="AR481" s="302" t="str">
        <f>IF(ISNA(VLOOKUP(AT481,[1]FISQ!$D$2:$J$1713,7,0)),"-",VLOOKUP(AT481,[1]FISQ!$D$2:$J$1713,7,0))</f>
        <v>0286 </v>
      </c>
      <c r="AS481" s="302" t="str">
        <f>IF(ISNA(VLOOKUP(AT481,[1]FISQ!$D$2:$J$1713,4,0)),"-",CONCATENATE("(",VLOOKUP(AT481,[1]FISQ!$D$2:$J$1713,4,0),")"))</f>
        <v>(2)</v>
      </c>
      <c r="AT481" s="71" t="s">
        <v>926</v>
      </c>
      <c r="AU481" s="38"/>
      <c r="AV481" s="38"/>
      <c r="AW481" s="38"/>
    </row>
    <row r="482" spans="1:49" ht="25.5">
      <c r="A482" s="33">
        <v>478</v>
      </c>
      <c r="B482" s="33" t="str">
        <f t="shared" si="22"/>
        <v>1128_II</v>
      </c>
      <c r="C482" s="33" t="str">
        <f t="shared" si="23"/>
        <v>3//-</v>
      </c>
      <c r="D482" s="61">
        <v>1128</v>
      </c>
      <c r="E482" s="67" t="s">
        <v>927</v>
      </c>
      <c r="F482" s="395" t="s">
        <v>7275</v>
      </c>
      <c r="G482" s="62" t="str">
        <f>VLOOKUP(CONCATENATE(TEXT(I482,"0"),"_",TEXT(F482,"0")),[1]CodC!$A$2:$D$250,4,0)</f>
        <v>Líquidos inflamáveis, sem perigo subsidiário, com um ponto de inflamação inferior ou igual a 60 °C;</v>
      </c>
      <c r="H482" s="395" t="s">
        <v>7276</v>
      </c>
      <c r="I482" s="69">
        <v>3</v>
      </c>
      <c r="J482" s="69" t="s">
        <v>848</v>
      </c>
      <c r="K482" s="69" t="s">
        <v>19</v>
      </c>
      <c r="L482" s="68" t="s">
        <v>849</v>
      </c>
      <c r="M482" s="63"/>
      <c r="N482" s="64" t="s">
        <v>19</v>
      </c>
      <c r="O482" s="64" t="s">
        <v>19</v>
      </c>
      <c r="P482" s="113" t="s">
        <v>22423</v>
      </c>
      <c r="Q482" s="70" t="s">
        <v>861</v>
      </c>
      <c r="R482" s="70" t="s">
        <v>861</v>
      </c>
      <c r="S482" s="65" t="str">
        <f t="shared" si="21"/>
        <v/>
      </c>
      <c r="T482" s="69" t="s">
        <v>19</v>
      </c>
      <c r="U482" s="69"/>
      <c r="V482" s="69"/>
      <c r="W482" s="69"/>
      <c r="X482" s="69"/>
      <c r="Y482" s="69"/>
      <c r="Z482" s="69"/>
      <c r="AA482" s="69"/>
      <c r="AB482" s="69"/>
      <c r="AC482" s="69"/>
      <c r="AD482" s="69"/>
      <c r="AE482" s="69"/>
      <c r="AF482" s="69"/>
      <c r="AG482" s="69"/>
      <c r="AH482" s="69"/>
      <c r="AI482" s="69"/>
      <c r="AJ482" s="69"/>
      <c r="AK482" s="69"/>
      <c r="AL482" s="69"/>
      <c r="AM482" s="70" t="s">
        <v>928</v>
      </c>
      <c r="AN482" s="63" t="str">
        <f>IF(ISNA(VLOOKUP(D482,[1]GRE_Tabela2!$A$4:$D$112,4,0)),"-",VLOOKUP(D482,[1]GRE_Tabela2!$A$4:$D$112,4,0))</f>
        <v>-</v>
      </c>
      <c r="AO482" s="68" t="s">
        <v>747</v>
      </c>
      <c r="AP482" s="68" t="s">
        <v>748</v>
      </c>
      <c r="AQ482" s="113">
        <v>129</v>
      </c>
      <c r="AR482" s="302" t="str">
        <f>IF(ISNA(VLOOKUP(AT482,[1]FISQ!$D$2:$J$1713,7,0)),"-",VLOOKUP(AT482,[1]FISQ!$D$2:$J$1713,7,0))</f>
        <v>0402 </v>
      </c>
      <c r="AS482" s="302" t="str">
        <f>IF(ISNA(VLOOKUP(AT482,[1]FISQ!$D$2:$J$1713,4,0)),"-",CONCATENATE("(",VLOOKUP(AT482,[1]FISQ!$D$2:$J$1713,4,0),")"))</f>
        <v>(1)</v>
      </c>
      <c r="AT482" s="71" t="s">
        <v>929</v>
      </c>
      <c r="AU482" s="38"/>
      <c r="AV482" s="38"/>
      <c r="AW482" s="38"/>
    </row>
    <row r="483" spans="1:49" ht="38.25">
      <c r="A483" s="33">
        <v>479</v>
      </c>
      <c r="B483" s="33" t="str">
        <f t="shared" si="22"/>
        <v>1129_II</v>
      </c>
      <c r="C483" s="33" t="str">
        <f t="shared" si="23"/>
        <v>3//-</v>
      </c>
      <c r="D483" s="61">
        <v>1129</v>
      </c>
      <c r="E483" s="67" t="s">
        <v>930</v>
      </c>
      <c r="F483" s="395" t="s">
        <v>7275</v>
      </c>
      <c r="G483" s="62" t="str">
        <f>VLOOKUP(CONCATENATE(TEXT(I483,"0"),"_",TEXT(F483,"0")),[1]CodC!$A$2:$D$250,4,0)</f>
        <v>Líquidos inflamáveis, sem perigo subsidiário, com um ponto de inflamação inferior ou igual a 60 °C;</v>
      </c>
      <c r="H483" s="395" t="s">
        <v>7276</v>
      </c>
      <c r="I483" s="69">
        <v>3</v>
      </c>
      <c r="J483" s="69" t="s">
        <v>848</v>
      </c>
      <c r="K483" s="69" t="s">
        <v>19</v>
      </c>
      <c r="L483" s="68" t="s">
        <v>849</v>
      </c>
      <c r="M483" s="63"/>
      <c r="N483" s="64" t="s">
        <v>19</v>
      </c>
      <c r="O483" s="64" t="s">
        <v>19</v>
      </c>
      <c r="P483" s="113" t="s">
        <v>22423</v>
      </c>
      <c r="Q483" s="70" t="s">
        <v>861</v>
      </c>
      <c r="R483" s="70" t="s">
        <v>861</v>
      </c>
      <c r="S483" s="65" t="str">
        <f t="shared" si="21"/>
        <v/>
      </c>
      <c r="T483" s="69" t="s">
        <v>19</v>
      </c>
      <c r="U483" s="69"/>
      <c r="V483" s="69"/>
      <c r="W483" s="69"/>
      <c r="X483" s="69"/>
      <c r="Y483" s="69"/>
      <c r="Z483" s="69"/>
      <c r="AA483" s="69"/>
      <c r="AB483" s="69"/>
      <c r="AC483" s="69"/>
      <c r="AD483" s="69"/>
      <c r="AE483" s="69"/>
      <c r="AF483" s="69"/>
      <c r="AG483" s="69"/>
      <c r="AH483" s="69"/>
      <c r="AI483" s="69"/>
      <c r="AJ483" s="69"/>
      <c r="AK483" s="69"/>
      <c r="AL483" s="69"/>
      <c r="AM483" s="70" t="s">
        <v>931</v>
      </c>
      <c r="AN483" s="63" t="str">
        <f>IF(ISNA(VLOOKUP(D483,[1]GRE_Tabela2!$A$4:$D$112,4,0)),"-",VLOOKUP(D483,[1]GRE_Tabela2!$A$4:$D$112,4,0))</f>
        <v>-</v>
      </c>
      <c r="AO483" s="68" t="s">
        <v>747</v>
      </c>
      <c r="AP483" s="68" t="s">
        <v>748</v>
      </c>
      <c r="AQ483" s="113" t="s">
        <v>16591</v>
      </c>
      <c r="AR483" s="302" t="str">
        <f>IF(ISNA(VLOOKUP(AT483,[1]FISQ!$D$2:$J$1713,7,0)),"-",VLOOKUP(AT483,[1]FISQ!$D$2:$J$1713,7,0))</f>
        <v>0403 </v>
      </c>
      <c r="AS483" s="302" t="str">
        <f>IF(ISNA(VLOOKUP(AT483,[1]FISQ!$D$2:$J$1713,4,0)),"-",CONCATENATE("(",VLOOKUP(AT483,[1]FISQ!$D$2:$J$1713,4,0),")"))</f>
        <v>(1)</v>
      </c>
      <c r="AT483" s="71" t="s">
        <v>932</v>
      </c>
      <c r="AU483" s="38"/>
      <c r="AV483" s="38"/>
      <c r="AW483" s="38"/>
    </row>
    <row r="484" spans="1:49" ht="25.5">
      <c r="A484" s="33">
        <v>480</v>
      </c>
      <c r="B484" s="33" t="str">
        <f t="shared" si="22"/>
        <v>1130_III</v>
      </c>
      <c r="C484" s="33" t="str">
        <f t="shared" si="23"/>
        <v>3//-</v>
      </c>
      <c r="D484" s="61">
        <v>1130</v>
      </c>
      <c r="E484" s="72" t="s">
        <v>933</v>
      </c>
      <c r="F484" s="395" t="s">
        <v>7275</v>
      </c>
      <c r="G484" s="62" t="str">
        <f>VLOOKUP(CONCATENATE(TEXT(I484,"0"),"_",TEXT(F484,"0")),[1]CodC!$A$2:$D$250,4,0)</f>
        <v>Líquidos inflamáveis, sem perigo subsidiário, com um ponto de inflamação inferior ou igual a 60 °C;</v>
      </c>
      <c r="H484" s="395" t="s">
        <v>7280</v>
      </c>
      <c r="I484" s="69">
        <v>3</v>
      </c>
      <c r="J484" s="69" t="s">
        <v>848</v>
      </c>
      <c r="K484" s="69" t="s">
        <v>19</v>
      </c>
      <c r="L484" s="68" t="s">
        <v>879</v>
      </c>
      <c r="M484" s="63"/>
      <c r="N484" s="64" t="s">
        <v>19</v>
      </c>
      <c r="O484" s="64" t="s">
        <v>19</v>
      </c>
      <c r="P484" s="113" t="s">
        <v>22425</v>
      </c>
      <c r="Q484" s="70" t="s">
        <v>621</v>
      </c>
      <c r="R484" s="70" t="s">
        <v>621</v>
      </c>
      <c r="S484" s="65" t="str">
        <f t="shared" si="21"/>
        <v/>
      </c>
      <c r="T484" s="69" t="s">
        <v>19</v>
      </c>
      <c r="U484" s="69"/>
      <c r="V484" s="69"/>
      <c r="W484" s="69"/>
      <c r="X484" s="69"/>
      <c r="Y484" s="69"/>
      <c r="Z484" s="69"/>
      <c r="AA484" s="69"/>
      <c r="AB484" s="69"/>
      <c r="AC484" s="69"/>
      <c r="AD484" s="69"/>
      <c r="AE484" s="69"/>
      <c r="AF484" s="69"/>
      <c r="AG484" s="69"/>
      <c r="AH484" s="69"/>
      <c r="AI484" s="69"/>
      <c r="AJ484" s="69"/>
      <c r="AK484" s="69"/>
      <c r="AL484" s="69"/>
      <c r="AM484" s="70" t="s">
        <v>935</v>
      </c>
      <c r="AN484" s="63" t="str">
        <f>IF(ISNA(VLOOKUP(D484,[1]GRE_Tabela2!$A$4:$D$112,4,0)),"-",VLOOKUP(D484,[1]GRE_Tabela2!$A$4:$D$112,4,0))</f>
        <v>-</v>
      </c>
      <c r="AO484" s="68" t="s">
        <v>747</v>
      </c>
      <c r="AP484" s="68" t="s">
        <v>934</v>
      </c>
      <c r="AQ484" s="113">
        <v>128</v>
      </c>
      <c r="AR484" s="302" t="str">
        <f>IF(ISNA(VLOOKUP(AT484,[1]FISQ!$D$2:$J$1713,7,0)),"-",VLOOKUP(AT484,[1]FISQ!$D$2:$J$1713,7,0))</f>
        <v>-</v>
      </c>
      <c r="AS484" s="302" t="str">
        <f>IF(ISNA(VLOOKUP(AT484,[1]FISQ!$D$2:$J$1713,4,0)),"-",CONCATENATE("(",VLOOKUP(AT484,[1]FISQ!$D$2:$J$1713,4,0),")"))</f>
        <v>-</v>
      </c>
      <c r="AT484" s="71" t="s">
        <v>936</v>
      </c>
      <c r="AU484" s="38"/>
      <c r="AV484" s="38"/>
      <c r="AW484" s="38"/>
    </row>
    <row r="485" spans="1:49" s="6" customFormat="1" ht="127.5">
      <c r="A485" s="33">
        <v>481</v>
      </c>
      <c r="B485" s="33" t="str">
        <f t="shared" si="22"/>
        <v>1131_I</v>
      </c>
      <c r="C485" s="33" t="str">
        <f t="shared" si="23"/>
        <v>3//6.1</v>
      </c>
      <c r="D485" s="61">
        <v>1131</v>
      </c>
      <c r="E485" s="67" t="s">
        <v>937</v>
      </c>
      <c r="F485" s="395" t="s">
        <v>7278</v>
      </c>
      <c r="G485" s="62" t="str">
        <f>VLOOKUP(CONCATENATE(TEXT(I485,"0"),"_",TEXT(F485,"0")),[1]CodC!$A$2:$D$250,4,0)</f>
        <v>Líquidos inflamáveis, tóxicos;</v>
      </c>
      <c r="H485" s="395" t="s">
        <v>7279</v>
      </c>
      <c r="I485" s="69">
        <v>3</v>
      </c>
      <c r="J485" s="69" t="s">
        <v>848</v>
      </c>
      <c r="K485" s="68" t="s">
        <v>50</v>
      </c>
      <c r="L485" s="68" t="s">
        <v>746</v>
      </c>
      <c r="M485" s="68"/>
      <c r="N485" s="64" t="s">
        <v>19</v>
      </c>
      <c r="O485" s="64" t="s">
        <v>19</v>
      </c>
      <c r="P485" s="113" t="s">
        <v>22423</v>
      </c>
      <c r="Q485" s="70" t="s">
        <v>7229</v>
      </c>
      <c r="R485" s="70" t="s">
        <v>633</v>
      </c>
      <c r="S485" s="65" t="str">
        <f t="shared" si="21"/>
        <v xml:space="preserve"> SW2 </v>
      </c>
      <c r="T485" s="68" t="s">
        <v>938</v>
      </c>
      <c r="U485" s="68"/>
      <c r="V485" s="68"/>
      <c r="W485" s="68"/>
      <c r="X485" s="68"/>
      <c r="Y485" s="68"/>
      <c r="Z485" s="68"/>
      <c r="AA485" s="68"/>
      <c r="AB485" s="68"/>
      <c r="AC485" s="68"/>
      <c r="AD485" s="68"/>
      <c r="AE485" s="68"/>
      <c r="AF485" s="68"/>
      <c r="AG485" s="68"/>
      <c r="AH485" s="68"/>
      <c r="AI485" s="68"/>
      <c r="AJ485" s="68"/>
      <c r="AK485" s="68"/>
      <c r="AL485" s="68"/>
      <c r="AM485" s="70" t="s">
        <v>6717</v>
      </c>
      <c r="AN485" s="63" t="str">
        <f>IF(ISNA(VLOOKUP(D485,[1]GRE_Tabela2!$A$4:$D$112,4,0)),"-",VLOOKUP(D485,[1]GRE_Tabela2!$A$4:$D$112,4,0))</f>
        <v>-</v>
      </c>
      <c r="AO485" s="68" t="s">
        <v>747</v>
      </c>
      <c r="AP485" s="68" t="s">
        <v>748</v>
      </c>
      <c r="AQ485" s="113">
        <v>131</v>
      </c>
      <c r="AR485" s="302" t="str">
        <f>IF(ISNA(VLOOKUP(AT485,[1]FISQ!$D$2:$J$1713,7,0)),"-",VLOOKUP(AT485,[1]FISQ!$D$2:$J$1713,7,0))</f>
        <v>0022 </v>
      </c>
      <c r="AS485" s="302" t="str">
        <f>IF(ISNA(VLOOKUP(AT485,[1]FISQ!$D$2:$J$1713,4,0)),"-",CONCATENATE("(",VLOOKUP(AT485,[1]FISQ!$D$2:$J$1713,4,0),")"))</f>
        <v>(1)</v>
      </c>
      <c r="AT485" s="71" t="s">
        <v>939</v>
      </c>
      <c r="AU485" s="10"/>
      <c r="AV485" s="10"/>
      <c r="AW485" s="10"/>
    </row>
    <row r="486" spans="1:49" ht="38.25">
      <c r="A486" s="33">
        <v>482</v>
      </c>
      <c r="B486" s="33" t="str">
        <f t="shared" si="22"/>
        <v>1133_I</v>
      </c>
      <c r="C486" s="33" t="str">
        <f t="shared" si="23"/>
        <v>3//-</v>
      </c>
      <c r="D486" s="61">
        <v>1133</v>
      </c>
      <c r="E486" s="74" t="s">
        <v>940</v>
      </c>
      <c r="F486" s="395" t="s">
        <v>7275</v>
      </c>
      <c r="G486" s="62" t="str">
        <f>VLOOKUP(CONCATENATE(TEXT(I486,"0"),"_",TEXT(F486,"0")),[1]CodC!$A$2:$D$250,4,0)</f>
        <v>Líquidos inflamáveis, sem perigo subsidiário, com um ponto de inflamação inferior ou igual a 60 °C;</v>
      </c>
      <c r="H486" s="395" t="s">
        <v>7276</v>
      </c>
      <c r="I486" s="69">
        <v>3</v>
      </c>
      <c r="J486" s="69" t="s">
        <v>848</v>
      </c>
      <c r="K486" s="69" t="s">
        <v>19</v>
      </c>
      <c r="L486" s="68" t="s">
        <v>746</v>
      </c>
      <c r="M486" s="63"/>
      <c r="N486" s="64" t="s">
        <v>19</v>
      </c>
      <c r="O486" s="64" t="s">
        <v>19</v>
      </c>
      <c r="P486" s="113" t="s">
        <v>22423</v>
      </c>
      <c r="Q486" s="70" t="s">
        <v>851</v>
      </c>
      <c r="R486" s="70" t="s">
        <v>851</v>
      </c>
      <c r="S486" s="65" t="str">
        <f t="shared" si="21"/>
        <v/>
      </c>
      <c r="T486" s="69" t="s">
        <v>19</v>
      </c>
      <c r="U486" s="69"/>
      <c r="V486" s="69"/>
      <c r="W486" s="69"/>
      <c r="X486" s="69"/>
      <c r="Y486" s="69"/>
      <c r="Z486" s="69"/>
      <c r="AA486" s="69"/>
      <c r="AB486" s="69"/>
      <c r="AC486" s="69"/>
      <c r="AD486" s="69"/>
      <c r="AE486" s="69"/>
      <c r="AF486" s="69"/>
      <c r="AG486" s="69"/>
      <c r="AH486" s="69"/>
      <c r="AI486" s="69"/>
      <c r="AJ486" s="69"/>
      <c r="AK486" s="69"/>
      <c r="AL486" s="69"/>
      <c r="AM486" s="70" t="s">
        <v>941</v>
      </c>
      <c r="AN486" s="63" t="str">
        <f>IF(ISNA(VLOOKUP(D486,[1]GRE_Tabela2!$A$4:$D$112,4,0)),"-",VLOOKUP(D486,[1]GRE_Tabela2!$A$4:$D$112,4,0))</f>
        <v>-</v>
      </c>
      <c r="AO486" s="68" t="s">
        <v>747</v>
      </c>
      <c r="AP486" s="68" t="s">
        <v>748</v>
      </c>
      <c r="AQ486" s="113">
        <v>128</v>
      </c>
      <c r="AR486" s="302" t="str">
        <f>IF(ISNA(VLOOKUP(AT486,[1]FISQ!$D$2:$J$1713,7,0)),"-",VLOOKUP(AT486,[1]FISQ!$D$2:$J$1713,7,0))</f>
        <v>-</v>
      </c>
      <c r="AS486" s="302" t="str">
        <f>IF(ISNA(VLOOKUP(AT486,[1]FISQ!$D$2:$J$1713,4,0)),"-",CONCATENATE("(",VLOOKUP(AT486,[1]FISQ!$D$2:$J$1713,4,0),")"))</f>
        <v>-</v>
      </c>
      <c r="AT486" s="71" t="s">
        <v>942</v>
      </c>
      <c r="AU486" s="38"/>
      <c r="AV486" s="38"/>
      <c r="AW486" s="38"/>
    </row>
    <row r="487" spans="1:49" ht="38.25">
      <c r="A487" s="33">
        <v>483</v>
      </c>
      <c r="B487" s="33" t="str">
        <f t="shared" si="22"/>
        <v>1133_II</v>
      </c>
      <c r="C487" s="33" t="str">
        <f t="shared" si="23"/>
        <v>3//-</v>
      </c>
      <c r="D487" s="61">
        <v>1133</v>
      </c>
      <c r="E487" s="74" t="s">
        <v>940</v>
      </c>
      <c r="F487" s="395" t="s">
        <v>7275</v>
      </c>
      <c r="G487" s="62" t="str">
        <f>VLOOKUP(CONCATENATE(TEXT(I487,"0"),"_",TEXT(F487,"0")),[1]CodC!$A$2:$D$250,4,0)</f>
        <v>Líquidos inflamáveis, sem perigo subsidiário, com um ponto de inflamação inferior ou igual a 60 °C;</v>
      </c>
      <c r="H487" s="395" t="s">
        <v>7276</v>
      </c>
      <c r="I487" s="69">
        <v>3</v>
      </c>
      <c r="J487" s="69" t="s">
        <v>848</v>
      </c>
      <c r="K487" s="69" t="s">
        <v>19</v>
      </c>
      <c r="L487" s="68" t="s">
        <v>849</v>
      </c>
      <c r="M487" s="63"/>
      <c r="N487" s="64" t="s">
        <v>24442</v>
      </c>
      <c r="O487" s="64" t="s">
        <v>19</v>
      </c>
      <c r="P487" s="113" t="s">
        <v>22423</v>
      </c>
      <c r="Q487" s="70" t="s">
        <v>861</v>
      </c>
      <c r="R487" s="70" t="s">
        <v>861</v>
      </c>
      <c r="S487" s="65" t="str">
        <f t="shared" si="21"/>
        <v/>
      </c>
      <c r="T487" s="69" t="s">
        <v>19</v>
      </c>
      <c r="U487" s="69"/>
      <c r="V487" s="69"/>
      <c r="W487" s="69"/>
      <c r="X487" s="69"/>
      <c r="Y487" s="69"/>
      <c r="Z487" s="69"/>
      <c r="AA487" s="69"/>
      <c r="AB487" s="69"/>
      <c r="AC487" s="69"/>
      <c r="AD487" s="69"/>
      <c r="AE487" s="69"/>
      <c r="AF487" s="69"/>
      <c r="AG487" s="69"/>
      <c r="AH487" s="69"/>
      <c r="AI487" s="69"/>
      <c r="AJ487" s="69"/>
      <c r="AK487" s="69"/>
      <c r="AL487" s="69"/>
      <c r="AM487" s="70" t="str">
        <f>AM486</f>
        <v>Os adesivos são soluções de gomas, resinas, etc., geralmente voláteis devido aos solventes. A miscibilidade com a água depende da sua composição.</v>
      </c>
      <c r="AN487" s="63" t="str">
        <f>IF(ISNA(VLOOKUP(D487,[1]GRE_Tabela2!$A$4:$D$112,4,0)),"-",VLOOKUP(D487,[1]GRE_Tabela2!$A$4:$D$112,4,0))</f>
        <v>-</v>
      </c>
      <c r="AO487" s="68" t="s">
        <v>747</v>
      </c>
      <c r="AP487" s="68" t="s">
        <v>748</v>
      </c>
      <c r="AQ487" s="113">
        <v>128</v>
      </c>
      <c r="AR487" s="302" t="str">
        <f>IF(ISNA(VLOOKUP(AT487,[1]FISQ!$D$2:$J$1713,7,0)),"-",VLOOKUP(AT487,[1]FISQ!$D$2:$J$1713,7,0))</f>
        <v>-</v>
      </c>
      <c r="AS487" s="302" t="str">
        <f>IF(ISNA(VLOOKUP(AT487,[1]FISQ!$D$2:$J$1713,4,0)),"-",CONCATENATE("(",VLOOKUP(AT487,[1]FISQ!$D$2:$J$1713,4,0),")"))</f>
        <v>-</v>
      </c>
      <c r="AT487" s="71" t="s">
        <v>942</v>
      </c>
      <c r="AU487" s="38"/>
      <c r="AV487" s="38"/>
      <c r="AW487" s="38"/>
    </row>
    <row r="488" spans="1:49" ht="38.25">
      <c r="A488" s="33">
        <v>484</v>
      </c>
      <c r="B488" s="33" t="str">
        <f t="shared" si="22"/>
        <v>1133_III</v>
      </c>
      <c r="C488" s="33" t="str">
        <f t="shared" si="23"/>
        <v>3//-</v>
      </c>
      <c r="D488" s="61">
        <v>1133</v>
      </c>
      <c r="E488" s="74" t="s">
        <v>940</v>
      </c>
      <c r="F488" s="395" t="s">
        <v>7275</v>
      </c>
      <c r="G488" s="62" t="str">
        <f>VLOOKUP(CONCATENATE(TEXT(I488,"0"),"_",TEXT(F488,"0")),[1]CodC!$A$2:$D$250,4,0)</f>
        <v>Líquidos inflamáveis, sem perigo subsidiário, com um ponto de inflamação inferior ou igual a 60 °C;</v>
      </c>
      <c r="H488" s="395" t="s">
        <v>7280</v>
      </c>
      <c r="I488" s="69">
        <v>3</v>
      </c>
      <c r="J488" s="69" t="s">
        <v>848</v>
      </c>
      <c r="K488" s="69" t="s">
        <v>19</v>
      </c>
      <c r="L488" s="68" t="s">
        <v>879</v>
      </c>
      <c r="M488" s="68"/>
      <c r="N488" s="64" t="s">
        <v>19</v>
      </c>
      <c r="O488" s="64" t="s">
        <v>943</v>
      </c>
      <c r="P488" s="113" t="s">
        <v>22425</v>
      </c>
      <c r="Q488" s="70" t="s">
        <v>621</v>
      </c>
      <c r="R488" s="70" t="s">
        <v>621</v>
      </c>
      <c r="S488" s="65" t="str">
        <f t="shared" si="21"/>
        <v/>
      </c>
      <c r="T488" s="69" t="s">
        <v>19</v>
      </c>
      <c r="U488" s="69"/>
      <c r="V488" s="69"/>
      <c r="W488" s="69"/>
      <c r="X488" s="69"/>
      <c r="Y488" s="69"/>
      <c r="Z488" s="69"/>
      <c r="AA488" s="69"/>
      <c r="AB488" s="69"/>
      <c r="AC488" s="69"/>
      <c r="AD488" s="69"/>
      <c r="AE488" s="69"/>
      <c r="AF488" s="69"/>
      <c r="AG488" s="69"/>
      <c r="AH488" s="69"/>
      <c r="AI488" s="69"/>
      <c r="AJ488" s="69"/>
      <c r="AK488" s="69"/>
      <c r="AL488" s="69"/>
      <c r="AM488" s="70" t="str">
        <f>AM487</f>
        <v>Os adesivos são soluções de gomas, resinas, etc., geralmente voláteis devido aos solventes. A miscibilidade com a água depende da sua composição.</v>
      </c>
      <c r="AN488" s="63" t="str">
        <f>IF(ISNA(VLOOKUP(D488,[1]GRE_Tabela2!$A$4:$D$112,4,0)),"-",VLOOKUP(D488,[1]GRE_Tabela2!$A$4:$D$112,4,0))</f>
        <v>-</v>
      </c>
      <c r="AO488" s="68" t="s">
        <v>747</v>
      </c>
      <c r="AP488" s="68" t="s">
        <v>748</v>
      </c>
      <c r="AQ488" s="113">
        <v>128</v>
      </c>
      <c r="AR488" s="302" t="str">
        <f>IF(ISNA(VLOOKUP(AT488,[1]FISQ!$D$2:$J$1713,7,0)),"-",VLOOKUP(AT488,[1]FISQ!$D$2:$J$1713,7,0))</f>
        <v>-</v>
      </c>
      <c r="AS488" s="302" t="str">
        <f>IF(ISNA(VLOOKUP(AT488,[1]FISQ!$D$2:$J$1713,4,0)),"-",CONCATENATE("(",VLOOKUP(AT488,[1]FISQ!$D$2:$J$1713,4,0),")"))</f>
        <v>-</v>
      </c>
      <c r="AT488" s="71" t="s">
        <v>942</v>
      </c>
      <c r="AU488" s="38"/>
      <c r="AV488" s="38"/>
      <c r="AW488" s="38"/>
    </row>
    <row r="489" spans="1:49" ht="38.25">
      <c r="A489" s="33">
        <v>485</v>
      </c>
      <c r="B489" s="33" t="str">
        <f t="shared" si="22"/>
        <v>1134_III</v>
      </c>
      <c r="C489" s="33" t="str">
        <f t="shared" si="23"/>
        <v>3//-</v>
      </c>
      <c r="D489" s="61">
        <v>1134</v>
      </c>
      <c r="E489" s="74" t="s">
        <v>944</v>
      </c>
      <c r="F489" s="395" t="s">
        <v>7275</v>
      </c>
      <c r="G489" s="62" t="str">
        <f>VLOOKUP(CONCATENATE(TEXT(I489,"0"),"_",TEXT(F489,"0")),[1]CodC!$A$2:$D$250,4,0)</f>
        <v>Líquidos inflamáveis, sem perigo subsidiário, com um ponto de inflamação inferior ou igual a 60 °C;</v>
      </c>
      <c r="H489" s="395" t="s">
        <v>7280</v>
      </c>
      <c r="I489" s="69">
        <v>3</v>
      </c>
      <c r="J489" s="69" t="s">
        <v>848</v>
      </c>
      <c r="K489" s="69" t="s">
        <v>19</v>
      </c>
      <c r="L489" s="68" t="s">
        <v>879</v>
      </c>
      <c r="M489" s="63"/>
      <c r="N489" s="64" t="s">
        <v>19</v>
      </c>
      <c r="O489" s="64" t="s">
        <v>19</v>
      </c>
      <c r="P489" s="113" t="s">
        <v>22425</v>
      </c>
      <c r="Q489" s="70" t="s">
        <v>621</v>
      </c>
      <c r="R489" s="70" t="s">
        <v>621</v>
      </c>
      <c r="S489" s="65" t="str">
        <f t="shared" si="21"/>
        <v/>
      </c>
      <c r="T489" s="69" t="s">
        <v>19</v>
      </c>
      <c r="U489" s="69"/>
      <c r="V489" s="69"/>
      <c r="W489" s="69"/>
      <c r="X489" s="69"/>
      <c r="Y489" s="69"/>
      <c r="Z489" s="69"/>
      <c r="AA489" s="69"/>
      <c r="AB489" s="69"/>
      <c r="AC489" s="69"/>
      <c r="AD489" s="69" t="s">
        <v>7163</v>
      </c>
      <c r="AE489" s="69"/>
      <c r="AF489" s="69"/>
      <c r="AG489" s="69"/>
      <c r="AH489" s="69"/>
      <c r="AI489" s="69"/>
      <c r="AJ489" s="69"/>
      <c r="AK489" s="69"/>
      <c r="AL489" s="69"/>
      <c r="AM489" s="70" t="s">
        <v>945</v>
      </c>
      <c r="AN489" s="63" t="str">
        <f>IF(ISNA(VLOOKUP(D489,[1]GRE_Tabela2!$A$4:$D$112,4,0)),"-",VLOOKUP(D489,[1]GRE_Tabela2!$A$4:$D$112,4,0))</f>
        <v>-</v>
      </c>
      <c r="AO489" s="68" t="s">
        <v>747</v>
      </c>
      <c r="AP489" s="68" t="s">
        <v>748</v>
      </c>
      <c r="AQ489" s="113">
        <v>130</v>
      </c>
      <c r="AR489" s="302" t="str">
        <f>IF(ISNA(VLOOKUP(AT489,[1]FISQ!$D$2:$J$1713,7,0)),"-",VLOOKUP(AT489,[1]FISQ!$D$2:$J$1713,7,0))</f>
        <v>0642 </v>
      </c>
      <c r="AS489" s="302" t="str">
        <f>IF(ISNA(VLOOKUP(AT489,[1]FISQ!$D$2:$J$1713,4,0)),"-",CONCATENATE("(",VLOOKUP(AT489,[1]FISQ!$D$2:$J$1713,4,0),")"))</f>
        <v>(1)</v>
      </c>
      <c r="AT489" s="71" t="s">
        <v>946</v>
      </c>
      <c r="AU489" s="38"/>
      <c r="AV489" s="38"/>
      <c r="AW489" s="38"/>
    </row>
    <row r="490" spans="1:49" ht="76.5">
      <c r="A490" s="33">
        <v>486</v>
      </c>
      <c r="B490" s="33" t="str">
        <f t="shared" si="22"/>
        <v>1135_I</v>
      </c>
      <c r="C490" s="33" t="str">
        <f t="shared" si="23"/>
        <v>6.1//3</v>
      </c>
      <c r="D490" s="61">
        <v>1135</v>
      </c>
      <c r="E490" s="67" t="s">
        <v>947</v>
      </c>
      <c r="F490" s="395" t="s">
        <v>7266</v>
      </c>
      <c r="G490" s="62" t="str">
        <f>VLOOKUP(CONCATENATE(TEXT(I490,"0"),"_",TEXT(F490,"0")),[1]CodC!$A$2:$D$250,4,0)</f>
        <v>Matérias tóxicas inflamáveis, líquidas;</v>
      </c>
      <c r="H490" s="395" t="s">
        <v>7277</v>
      </c>
      <c r="I490" s="68">
        <v>6</v>
      </c>
      <c r="J490" s="68" t="s">
        <v>50</v>
      </c>
      <c r="K490" s="68" t="s">
        <v>848</v>
      </c>
      <c r="L490" s="68" t="s">
        <v>746</v>
      </c>
      <c r="M490" s="63"/>
      <c r="N490" s="64">
        <v>354</v>
      </c>
      <c r="O490" s="64">
        <v>354</v>
      </c>
      <c r="P490" s="113" t="s">
        <v>22423</v>
      </c>
      <c r="Q490" s="70" t="s">
        <v>7229</v>
      </c>
      <c r="R490" s="70" t="s">
        <v>633</v>
      </c>
      <c r="S490" s="65" t="str">
        <f t="shared" si="21"/>
        <v xml:space="preserve"> SW2 </v>
      </c>
      <c r="T490" s="69" t="s">
        <v>19</v>
      </c>
      <c r="U490" s="69"/>
      <c r="V490" s="69"/>
      <c r="W490" s="69"/>
      <c r="X490" s="69"/>
      <c r="Y490" s="69"/>
      <c r="Z490" s="69"/>
      <c r="AA490" s="69"/>
      <c r="AB490" s="69"/>
      <c r="AC490" s="69"/>
      <c r="AD490" s="69"/>
      <c r="AE490" s="69"/>
      <c r="AF490" s="69"/>
      <c r="AG490" s="69"/>
      <c r="AH490" s="69"/>
      <c r="AI490" s="69"/>
      <c r="AJ490" s="69"/>
      <c r="AK490" s="69"/>
      <c r="AL490" s="69"/>
      <c r="AM490" s="70" t="s">
        <v>948</v>
      </c>
      <c r="AN490" s="63" t="str">
        <f>IF(ISNA(VLOOKUP(D490,[1]GRE_Tabela2!$A$4:$D$112,4,0)),"-",VLOOKUP(D490,[1]GRE_Tabela2!$A$4:$D$112,4,0))</f>
        <v>-</v>
      </c>
      <c r="AO490" s="68" t="s">
        <v>747</v>
      </c>
      <c r="AP490" s="68" t="s">
        <v>748</v>
      </c>
      <c r="AQ490" s="113">
        <v>131</v>
      </c>
      <c r="AR490" s="302" t="str">
        <f>IF(ISNA(VLOOKUP(AT490,[1]FISQ!$D$2:$J$1713,7,0)),"-",VLOOKUP(AT490,[1]FISQ!$D$2:$J$1713,7,0))</f>
        <v>0236 </v>
      </c>
      <c r="AS490" s="302" t="str">
        <f>IF(ISNA(VLOOKUP(AT490,[1]FISQ!$D$2:$J$1713,4,0)),"-",CONCATENATE("(",VLOOKUP(AT490,[1]FISQ!$D$2:$J$1713,4,0),")"))</f>
        <v>(1)</v>
      </c>
      <c r="AT490" s="71" t="s">
        <v>949</v>
      </c>
      <c r="AU490" s="38"/>
      <c r="AV490" s="38"/>
      <c r="AW490" s="38"/>
    </row>
    <row r="491" spans="1:49" ht="25.5">
      <c r="A491" s="33">
        <v>487</v>
      </c>
      <c r="B491" s="33" t="str">
        <f t="shared" si="22"/>
        <v>1136_II</v>
      </c>
      <c r="C491" s="33" t="str">
        <f t="shared" si="23"/>
        <v>3//-</v>
      </c>
      <c r="D491" s="61">
        <v>1136</v>
      </c>
      <c r="E491" s="74" t="s">
        <v>950</v>
      </c>
      <c r="F491" s="395" t="s">
        <v>7275</v>
      </c>
      <c r="G491" s="62" t="str">
        <f>VLOOKUP(CONCATENATE(TEXT(I491,"0"),"_",TEXT(F491,"0")),[1]CodC!$A$2:$D$250,4,0)</f>
        <v>Líquidos inflamáveis, sem perigo subsidiário, com um ponto de inflamação inferior ou igual a 60 °C;</v>
      </c>
      <c r="H491" s="395" t="s">
        <v>7276</v>
      </c>
      <c r="I491" s="69">
        <v>3</v>
      </c>
      <c r="J491" s="69" t="s">
        <v>848</v>
      </c>
      <c r="K491" s="69" t="s">
        <v>19</v>
      </c>
      <c r="L491" s="68" t="s">
        <v>849</v>
      </c>
      <c r="M491" s="63"/>
      <c r="N491" s="64" t="s">
        <v>19</v>
      </c>
      <c r="O491" s="64" t="s">
        <v>19</v>
      </c>
      <c r="P491" s="113" t="s">
        <v>22423</v>
      </c>
      <c r="Q491" s="70" t="s">
        <v>861</v>
      </c>
      <c r="R491" s="70" t="s">
        <v>861</v>
      </c>
      <c r="S491" s="65" t="str">
        <f t="shared" si="21"/>
        <v/>
      </c>
      <c r="T491" s="69" t="s">
        <v>19</v>
      </c>
      <c r="U491" s="69"/>
      <c r="V491" s="69"/>
      <c r="W491" s="69"/>
      <c r="X491" s="69"/>
      <c r="Y491" s="69"/>
      <c r="Z491" s="69"/>
      <c r="AA491" s="69"/>
      <c r="AB491" s="69"/>
      <c r="AC491" s="69"/>
      <c r="AD491" s="69"/>
      <c r="AE491" s="69"/>
      <c r="AF491" s="69"/>
      <c r="AG491" s="69"/>
      <c r="AH491" s="69"/>
      <c r="AI491" s="69"/>
      <c r="AJ491" s="69"/>
      <c r="AK491" s="69"/>
      <c r="AL491" s="69"/>
      <c r="AM491" s="70" t="s">
        <v>6103</v>
      </c>
      <c r="AN491" s="63" t="str">
        <f>IF(ISNA(VLOOKUP(D491,[1]GRE_Tabela2!$A$4:$D$112,4,0)),"-",VLOOKUP(D491,[1]GRE_Tabela2!$A$4:$D$112,4,0))</f>
        <v>-</v>
      </c>
      <c r="AO491" s="68" t="s">
        <v>747</v>
      </c>
      <c r="AP491" s="41" t="s">
        <v>934</v>
      </c>
      <c r="AQ491" s="113">
        <v>128</v>
      </c>
      <c r="AR491" s="302" t="str">
        <f>IF(ISNA(VLOOKUP(AT491,[1]FISQ!$D$2:$J$1713,7,0)),"-",VLOOKUP(AT491,[1]FISQ!$D$2:$J$1713,7,0))</f>
        <v>-</v>
      </c>
      <c r="AS491" s="302" t="str">
        <f>IF(ISNA(VLOOKUP(AT491,[1]FISQ!$D$2:$J$1713,4,0)),"-",CONCATENATE("(",VLOOKUP(AT491,[1]FISQ!$D$2:$J$1713,4,0),")"))</f>
        <v>-</v>
      </c>
      <c r="AT491" s="71" t="s">
        <v>951</v>
      </c>
      <c r="AU491" s="38"/>
      <c r="AV491" s="38"/>
      <c r="AW491" s="38"/>
    </row>
    <row r="492" spans="1:49" ht="25.5">
      <c r="A492" s="33">
        <v>488</v>
      </c>
      <c r="B492" s="33" t="str">
        <f t="shared" si="22"/>
        <v>1136_III</v>
      </c>
      <c r="C492" s="33" t="str">
        <f t="shared" si="23"/>
        <v>3//-</v>
      </c>
      <c r="D492" s="61">
        <v>1136</v>
      </c>
      <c r="E492" s="74" t="s">
        <v>950</v>
      </c>
      <c r="F492" s="395" t="s">
        <v>7275</v>
      </c>
      <c r="G492" s="62" t="str">
        <f>VLOOKUP(CONCATENATE(TEXT(I492,"0"),"_",TEXT(F492,"0")),[1]CodC!$A$2:$D$250,4,0)</f>
        <v>Líquidos inflamáveis, sem perigo subsidiário, com um ponto de inflamação inferior ou igual a 60 °C;</v>
      </c>
      <c r="H492" s="395" t="s">
        <v>7280</v>
      </c>
      <c r="I492" s="69">
        <v>3</v>
      </c>
      <c r="J492" s="69" t="s">
        <v>848</v>
      </c>
      <c r="K492" s="69" t="s">
        <v>19</v>
      </c>
      <c r="L492" s="68" t="s">
        <v>879</v>
      </c>
      <c r="M492" s="68"/>
      <c r="N492" s="64" t="s">
        <v>19</v>
      </c>
      <c r="O492" s="64" t="s">
        <v>943</v>
      </c>
      <c r="P492" s="113" t="s">
        <v>22425</v>
      </c>
      <c r="Q492" s="70" t="s">
        <v>621</v>
      </c>
      <c r="R492" s="70" t="s">
        <v>621</v>
      </c>
      <c r="S492" s="65" t="str">
        <f t="shared" si="21"/>
        <v/>
      </c>
      <c r="T492" s="69" t="s">
        <v>19</v>
      </c>
      <c r="U492" s="69"/>
      <c r="V492" s="69"/>
      <c r="W492" s="69"/>
      <c r="X492" s="69"/>
      <c r="Y492" s="69"/>
      <c r="Z492" s="69"/>
      <c r="AA492" s="69"/>
      <c r="AB492" s="69"/>
      <c r="AC492" s="69"/>
      <c r="AD492" s="69"/>
      <c r="AE492" s="69"/>
      <c r="AF492" s="69"/>
      <c r="AG492" s="69"/>
      <c r="AH492" s="69"/>
      <c r="AI492" s="69"/>
      <c r="AJ492" s="69"/>
      <c r="AK492" s="69"/>
      <c r="AL492" s="69"/>
      <c r="AM492" s="70" t="str">
        <f>AM491</f>
        <v>Imiscível com a água. Pode formar compostos extremamente sensíveis com metais pesados e respetivos sais.</v>
      </c>
      <c r="AN492" s="63" t="str">
        <f>IF(ISNA(VLOOKUP(D492,[1]GRE_Tabela2!$A$4:$D$112,4,0)),"-",VLOOKUP(D492,[1]GRE_Tabela2!$A$4:$D$112,4,0))</f>
        <v>-</v>
      </c>
      <c r="AO492" s="68" t="s">
        <v>747</v>
      </c>
      <c r="AP492" s="41" t="s">
        <v>934</v>
      </c>
      <c r="AQ492" s="113">
        <v>128</v>
      </c>
      <c r="AR492" s="302" t="str">
        <f>IF(ISNA(VLOOKUP(AT492,[1]FISQ!$D$2:$J$1713,7,0)),"-",VLOOKUP(AT492,[1]FISQ!$D$2:$J$1713,7,0))</f>
        <v>-</v>
      </c>
      <c r="AS492" s="302" t="str">
        <f>IF(ISNA(VLOOKUP(AT492,[1]FISQ!$D$2:$J$1713,4,0)),"-",CONCATENATE("(",VLOOKUP(AT492,[1]FISQ!$D$2:$J$1713,4,0),")"))</f>
        <v>-</v>
      </c>
      <c r="AT492" s="71" t="s">
        <v>951</v>
      </c>
      <c r="AU492" s="38"/>
      <c r="AV492" s="38"/>
      <c r="AW492" s="38"/>
    </row>
    <row r="493" spans="1:49" ht="51">
      <c r="A493" s="33">
        <v>489</v>
      </c>
      <c r="B493" s="33" t="str">
        <f t="shared" si="22"/>
        <v>1139_I</v>
      </c>
      <c r="C493" s="33" t="str">
        <f t="shared" si="23"/>
        <v>3//-</v>
      </c>
      <c r="D493" s="61">
        <v>1139</v>
      </c>
      <c r="E493" s="79" t="s">
        <v>952</v>
      </c>
      <c r="F493" s="395" t="s">
        <v>7275</v>
      </c>
      <c r="G493" s="62" t="str">
        <f>VLOOKUP(CONCATENATE(TEXT(I493,"0"),"_",TEXT(F493,"0")),[1]CodC!$A$2:$D$250,4,0)</f>
        <v>Líquidos inflamáveis, sem perigo subsidiário, com um ponto de inflamação inferior ou igual a 60 °C;</v>
      </c>
      <c r="H493" s="395" t="s">
        <v>7276</v>
      </c>
      <c r="I493" s="69">
        <v>3</v>
      </c>
      <c r="J493" s="69" t="s">
        <v>848</v>
      </c>
      <c r="K493" s="69" t="s">
        <v>19</v>
      </c>
      <c r="L493" s="68" t="s">
        <v>746</v>
      </c>
      <c r="M493" s="63"/>
      <c r="N493" s="64" t="s">
        <v>19</v>
      </c>
      <c r="O493" s="64" t="s">
        <v>19</v>
      </c>
      <c r="P493" s="113" t="s">
        <v>22423</v>
      </c>
      <c r="Q493" s="70" t="s">
        <v>851</v>
      </c>
      <c r="R493" s="70" t="s">
        <v>851</v>
      </c>
      <c r="S493" s="65" t="str">
        <f t="shared" si="21"/>
        <v/>
      </c>
      <c r="T493" s="69" t="s">
        <v>19</v>
      </c>
      <c r="U493" s="69"/>
      <c r="V493" s="69"/>
      <c r="W493" s="69"/>
      <c r="X493" s="69"/>
      <c r="Y493" s="69"/>
      <c r="Z493" s="69"/>
      <c r="AA493" s="69"/>
      <c r="AB493" s="69"/>
      <c r="AC493" s="69"/>
      <c r="AD493" s="69"/>
      <c r="AE493" s="69"/>
      <c r="AF493" s="69"/>
      <c r="AG493" s="69"/>
      <c r="AH493" s="69"/>
      <c r="AI493" s="69"/>
      <c r="AJ493" s="69"/>
      <c r="AK493" s="69"/>
      <c r="AL493" s="69"/>
      <c r="AM493" s="70" t="s">
        <v>953</v>
      </c>
      <c r="AN493" s="63" t="str">
        <f>IF(ISNA(VLOOKUP(D493,[1]GRE_Tabela2!$A$4:$D$112,4,0)),"-",VLOOKUP(D493,[1]GRE_Tabela2!$A$4:$D$112,4,0))</f>
        <v>-</v>
      </c>
      <c r="AO493" s="68" t="s">
        <v>747</v>
      </c>
      <c r="AP493" s="41" t="s">
        <v>934</v>
      </c>
      <c r="AQ493" s="113">
        <v>127</v>
      </c>
      <c r="AR493" s="302" t="str">
        <f>IF(ISNA(VLOOKUP(AT493,[1]FISQ!$D$2:$J$1713,7,0)),"-",VLOOKUP(AT493,[1]FISQ!$D$2:$J$1713,7,0))</f>
        <v>-</v>
      </c>
      <c r="AS493" s="302" t="str">
        <f>IF(ISNA(VLOOKUP(AT493,[1]FISQ!$D$2:$J$1713,4,0)),"-",CONCATENATE("(",VLOOKUP(AT493,[1]FISQ!$D$2:$J$1713,4,0),")"))</f>
        <v>-</v>
      </c>
      <c r="AT493" s="71" t="s">
        <v>954</v>
      </c>
      <c r="AU493" s="38"/>
      <c r="AV493" s="38"/>
      <c r="AW493" s="38"/>
    </row>
    <row r="494" spans="1:49" ht="51">
      <c r="A494" s="33">
        <v>490</v>
      </c>
      <c r="B494" s="33" t="str">
        <f t="shared" si="22"/>
        <v>1139_II</v>
      </c>
      <c r="C494" s="33" t="str">
        <f t="shared" si="23"/>
        <v>3//-</v>
      </c>
      <c r="D494" s="61">
        <v>1139</v>
      </c>
      <c r="E494" s="79" t="s">
        <v>952</v>
      </c>
      <c r="F494" s="395" t="s">
        <v>7275</v>
      </c>
      <c r="G494" s="62" t="str">
        <f>VLOOKUP(CONCATENATE(TEXT(I494,"0"),"_",TEXT(F494,"0")),[1]CodC!$A$2:$D$250,4,0)</f>
        <v>Líquidos inflamáveis, sem perigo subsidiário, com um ponto de inflamação inferior ou igual a 60 °C;</v>
      </c>
      <c r="H494" s="395" t="s">
        <v>7276</v>
      </c>
      <c r="I494" s="69">
        <v>3</v>
      </c>
      <c r="J494" s="69" t="s">
        <v>848</v>
      </c>
      <c r="K494" s="69" t="s">
        <v>19</v>
      </c>
      <c r="L494" s="68" t="s">
        <v>849</v>
      </c>
      <c r="M494" s="63"/>
      <c r="N494" s="64" t="s">
        <v>24442</v>
      </c>
      <c r="O494" s="64" t="s">
        <v>19</v>
      </c>
      <c r="P494" s="113" t="s">
        <v>22423</v>
      </c>
      <c r="Q494" s="70" t="s">
        <v>861</v>
      </c>
      <c r="R494" s="70" t="s">
        <v>861</v>
      </c>
      <c r="S494" s="65" t="str">
        <f t="shared" si="21"/>
        <v/>
      </c>
      <c r="T494" s="69" t="s">
        <v>19</v>
      </c>
      <c r="U494" s="69"/>
      <c r="V494" s="69"/>
      <c r="W494" s="69"/>
      <c r="X494" s="69"/>
      <c r="Y494" s="69"/>
      <c r="Z494" s="69"/>
      <c r="AA494" s="69"/>
      <c r="AB494" s="69"/>
      <c r="AC494" s="69"/>
      <c r="AD494" s="69"/>
      <c r="AE494" s="69"/>
      <c r="AF494" s="69"/>
      <c r="AG494" s="69"/>
      <c r="AH494" s="69"/>
      <c r="AI494" s="69"/>
      <c r="AJ494" s="69"/>
      <c r="AK494" s="69"/>
      <c r="AL494" s="69"/>
      <c r="AM494" s="70" t="str">
        <f>AM493</f>
        <v>A miscibilidade com a água depende da composição.</v>
      </c>
      <c r="AN494" s="63" t="str">
        <f>IF(ISNA(VLOOKUP(D494,[1]GRE_Tabela2!$A$4:$D$112,4,0)),"-",VLOOKUP(D494,[1]GRE_Tabela2!$A$4:$D$112,4,0))</f>
        <v>-</v>
      </c>
      <c r="AO494" s="68" t="s">
        <v>747</v>
      </c>
      <c r="AP494" s="41" t="s">
        <v>934</v>
      </c>
      <c r="AQ494" s="113">
        <v>127</v>
      </c>
      <c r="AR494" s="302" t="str">
        <f>IF(ISNA(VLOOKUP(AT494,[1]FISQ!$D$2:$J$1713,7,0)),"-",VLOOKUP(AT494,[1]FISQ!$D$2:$J$1713,7,0))</f>
        <v>-</v>
      </c>
      <c r="AS494" s="302" t="str">
        <f>IF(ISNA(VLOOKUP(AT494,[1]FISQ!$D$2:$J$1713,4,0)),"-",CONCATENATE("(",VLOOKUP(AT494,[1]FISQ!$D$2:$J$1713,4,0),")"))</f>
        <v>-</v>
      </c>
      <c r="AT494" s="71" t="s">
        <v>954</v>
      </c>
      <c r="AU494" s="38"/>
      <c r="AV494" s="38"/>
      <c r="AW494" s="38"/>
    </row>
    <row r="495" spans="1:49" ht="51">
      <c r="A495" s="33">
        <v>491</v>
      </c>
      <c r="B495" s="33" t="str">
        <f t="shared" si="22"/>
        <v>1139_III</v>
      </c>
      <c r="C495" s="33" t="str">
        <f t="shared" si="23"/>
        <v>3//-</v>
      </c>
      <c r="D495" s="61">
        <v>1139</v>
      </c>
      <c r="E495" s="79" t="s">
        <v>952</v>
      </c>
      <c r="F495" s="395" t="s">
        <v>7275</v>
      </c>
      <c r="G495" s="62" t="str">
        <f>VLOOKUP(CONCATENATE(TEXT(I495,"0"),"_",TEXT(F495,"0")),[1]CodC!$A$2:$D$250,4,0)</f>
        <v>Líquidos inflamáveis, sem perigo subsidiário, com um ponto de inflamação inferior ou igual a 60 °C;</v>
      </c>
      <c r="H495" s="395" t="s">
        <v>7280</v>
      </c>
      <c r="I495" s="69">
        <v>3</v>
      </c>
      <c r="J495" s="69" t="s">
        <v>848</v>
      </c>
      <c r="K495" s="69" t="s">
        <v>19</v>
      </c>
      <c r="L495" s="68" t="s">
        <v>879</v>
      </c>
      <c r="M495" s="68"/>
      <c r="N495" s="64" t="s">
        <v>19</v>
      </c>
      <c r="O495" s="64" t="s">
        <v>955</v>
      </c>
      <c r="P495" s="113" t="s">
        <v>22425</v>
      </c>
      <c r="Q495" s="70" t="s">
        <v>621</v>
      </c>
      <c r="R495" s="70" t="s">
        <v>621</v>
      </c>
      <c r="S495" s="65" t="str">
        <f t="shared" si="21"/>
        <v/>
      </c>
      <c r="T495" s="69" t="s">
        <v>19</v>
      </c>
      <c r="U495" s="69"/>
      <c r="V495" s="69"/>
      <c r="W495" s="69"/>
      <c r="X495" s="69"/>
      <c r="Y495" s="69"/>
      <c r="Z495" s="69"/>
      <c r="AA495" s="69"/>
      <c r="AB495" s="69"/>
      <c r="AC495" s="69"/>
      <c r="AD495" s="69"/>
      <c r="AE495" s="69"/>
      <c r="AF495" s="69"/>
      <c r="AG495" s="69"/>
      <c r="AH495" s="69"/>
      <c r="AI495" s="69"/>
      <c r="AJ495" s="69"/>
      <c r="AK495" s="69"/>
      <c r="AL495" s="69"/>
      <c r="AM495" s="70" t="str">
        <f>AM494</f>
        <v>A miscibilidade com a água depende da composição.</v>
      </c>
      <c r="AN495" s="63" t="str">
        <f>IF(ISNA(VLOOKUP(D495,[1]GRE_Tabela2!$A$4:$D$112,4,0)),"-",VLOOKUP(D495,[1]GRE_Tabela2!$A$4:$D$112,4,0))</f>
        <v>-</v>
      </c>
      <c r="AO495" s="68" t="s">
        <v>747</v>
      </c>
      <c r="AP495" s="41" t="s">
        <v>934</v>
      </c>
      <c r="AQ495" s="113">
        <v>127</v>
      </c>
      <c r="AR495" s="302" t="str">
        <f>IF(ISNA(VLOOKUP(AT495,[1]FISQ!$D$2:$J$1713,7,0)),"-",VLOOKUP(AT495,[1]FISQ!$D$2:$J$1713,7,0))</f>
        <v>-</v>
      </c>
      <c r="AS495" s="302" t="str">
        <f>IF(ISNA(VLOOKUP(AT495,[1]FISQ!$D$2:$J$1713,4,0)),"-",CONCATENATE("(",VLOOKUP(AT495,[1]FISQ!$D$2:$J$1713,4,0),")"))</f>
        <v>-</v>
      </c>
      <c r="AT495" s="71" t="s">
        <v>954</v>
      </c>
      <c r="AU495" s="38"/>
      <c r="AV495" s="38"/>
      <c r="AW495" s="38"/>
    </row>
    <row r="496" spans="1:49" ht="63.75">
      <c r="A496" s="33">
        <v>492</v>
      </c>
      <c r="B496" s="33" t="str">
        <f t="shared" si="22"/>
        <v>1143_I</v>
      </c>
      <c r="C496" s="33" t="str">
        <f t="shared" si="23"/>
        <v>6.1//3</v>
      </c>
      <c r="D496" s="61">
        <v>1143</v>
      </c>
      <c r="E496" s="67" t="s">
        <v>956</v>
      </c>
      <c r="F496" s="395" t="s">
        <v>7266</v>
      </c>
      <c r="G496" s="62" t="str">
        <f>VLOOKUP(CONCATENATE(TEXT(I496,"0"),"_",TEXT(F496,"0")),[1]CodC!$A$2:$D$250,4,0)</f>
        <v>Matérias tóxicas inflamáveis, líquidas;</v>
      </c>
      <c r="H496" s="395" t="s">
        <v>7277</v>
      </c>
      <c r="I496" s="68">
        <v>6</v>
      </c>
      <c r="J496" s="68" t="s">
        <v>50</v>
      </c>
      <c r="K496" s="68">
        <v>3</v>
      </c>
      <c r="L496" s="68" t="s">
        <v>746</v>
      </c>
      <c r="M496" s="64" t="s">
        <v>1313</v>
      </c>
      <c r="N496" s="64" t="s">
        <v>24443</v>
      </c>
      <c r="O496" s="64" t="s">
        <v>6662</v>
      </c>
      <c r="P496" s="113" t="s">
        <v>22423</v>
      </c>
      <c r="Q496" s="70" t="s">
        <v>627</v>
      </c>
      <c r="R496" s="70" t="s">
        <v>614</v>
      </c>
      <c r="S496" s="65" t="str">
        <f t="shared" si="21"/>
        <v xml:space="preserve">SW1 SW2 </v>
      </c>
      <c r="T496" s="69" t="s">
        <v>19</v>
      </c>
      <c r="U496" s="69"/>
      <c r="V496" s="69"/>
      <c r="W496" s="69"/>
      <c r="X496" s="69"/>
      <c r="Y496" s="69"/>
      <c r="Z496" s="69"/>
      <c r="AA496" s="69"/>
      <c r="AB496" s="69"/>
      <c r="AC496" s="69"/>
      <c r="AD496" s="69"/>
      <c r="AE496" s="69"/>
      <c r="AF496" s="69"/>
      <c r="AG496" s="69"/>
      <c r="AH496" s="69"/>
      <c r="AI496" s="69"/>
      <c r="AJ496" s="69"/>
      <c r="AK496" s="69"/>
      <c r="AL496" s="69"/>
      <c r="AM496" s="70" t="s">
        <v>6718</v>
      </c>
      <c r="AN496" s="63" t="str">
        <f>IF(ISNA(VLOOKUP(D496,[1]GRE_Tabela2!$A$4:$D$112,4,0)),"-",VLOOKUP(D496,[1]GRE_Tabela2!$A$4:$D$112,4,0))</f>
        <v>-</v>
      </c>
      <c r="AO496" s="68" t="s">
        <v>747</v>
      </c>
      <c r="AP496" s="41" t="s">
        <v>748</v>
      </c>
      <c r="AQ496" s="113" t="s">
        <v>16592</v>
      </c>
      <c r="AR496" s="302" t="str">
        <f>IF(ISNA(VLOOKUP(AT496,[1]FISQ!$D$2:$J$1713,7,0)),"-",VLOOKUP(AT496,[1]FISQ!$D$2:$J$1713,7,0))</f>
        <v>0241 </v>
      </c>
      <c r="AS496" s="302" t="str">
        <f>IF(ISNA(VLOOKUP(AT496,[1]FISQ!$D$2:$J$1713,4,0)),"-",CONCATENATE("(",VLOOKUP(AT496,[1]FISQ!$D$2:$J$1713,4,0),")"))</f>
        <v>(1)</v>
      </c>
      <c r="AT496" s="71" t="s">
        <v>957</v>
      </c>
      <c r="AU496" s="38"/>
      <c r="AV496" s="38"/>
      <c r="AW496" s="38"/>
    </row>
    <row r="497" spans="1:49" ht="38.25">
      <c r="A497" s="33">
        <v>493</v>
      </c>
      <c r="B497" s="33" t="str">
        <f t="shared" si="22"/>
        <v>1144_I</v>
      </c>
      <c r="C497" s="33" t="str">
        <f t="shared" si="23"/>
        <v>3//-</v>
      </c>
      <c r="D497" s="61">
        <v>1144</v>
      </c>
      <c r="E497" s="67" t="s">
        <v>958</v>
      </c>
      <c r="F497" s="395" t="s">
        <v>7275</v>
      </c>
      <c r="G497" s="62" t="str">
        <f>VLOOKUP(CONCATENATE(TEXT(I497,"0"),"_",TEXT(F497,"0")),[1]CodC!$A$2:$D$250,4,0)</f>
        <v>Líquidos inflamáveis, sem perigo subsidiário, com um ponto de inflamação inferior ou igual a 60 °C;</v>
      </c>
      <c r="H497" s="395" t="s">
        <v>7284</v>
      </c>
      <c r="I497" s="69">
        <v>3</v>
      </c>
      <c r="J497" s="69" t="s">
        <v>848</v>
      </c>
      <c r="K497" s="69" t="s">
        <v>19</v>
      </c>
      <c r="L497" s="68" t="s">
        <v>746</v>
      </c>
      <c r="M497" s="63"/>
      <c r="N497" s="64" t="s">
        <v>19</v>
      </c>
      <c r="O497" s="64" t="s">
        <v>19</v>
      </c>
      <c r="P497" s="113" t="s">
        <v>22423</v>
      </c>
      <c r="Q497" s="70" t="s">
        <v>851</v>
      </c>
      <c r="R497" s="70" t="s">
        <v>851</v>
      </c>
      <c r="S497" s="65" t="str">
        <f t="shared" si="21"/>
        <v/>
      </c>
      <c r="T497" s="69" t="s">
        <v>19</v>
      </c>
      <c r="U497" s="69"/>
      <c r="V497" s="69"/>
      <c r="W497" s="69"/>
      <c r="X497" s="69"/>
      <c r="Y497" s="69"/>
      <c r="Z497" s="69"/>
      <c r="AA497" s="69"/>
      <c r="AB497" s="69"/>
      <c r="AC497" s="69"/>
      <c r="AD497" s="69"/>
      <c r="AE497" s="69"/>
      <c r="AF497" s="69"/>
      <c r="AG497" s="69"/>
      <c r="AH497" s="69"/>
      <c r="AI497" s="69"/>
      <c r="AJ497" s="69"/>
      <c r="AK497" s="69"/>
      <c r="AL497" s="69"/>
      <c r="AM497" s="70" t="s">
        <v>6588</v>
      </c>
      <c r="AN497" s="63" t="str">
        <f>IF(ISNA(VLOOKUP(D497,[1]GRE_Tabela2!$A$4:$D$112,4,0)),"-",VLOOKUP(D497,[1]GRE_Tabela2!$A$4:$D$112,4,0))</f>
        <v>-</v>
      </c>
      <c r="AO497" s="68" t="s">
        <v>747</v>
      </c>
      <c r="AP497" s="68" t="s">
        <v>748</v>
      </c>
      <c r="AQ497" s="113">
        <v>128</v>
      </c>
      <c r="AR497" s="302" t="str">
        <f>IF(ISNA(VLOOKUP(AT497,[1]FISQ!$D$2:$J$1713,7,0)),"-",VLOOKUP(AT497,[1]FISQ!$D$2:$J$1713,7,0))</f>
        <v>-</v>
      </c>
      <c r="AS497" s="302" t="str">
        <f>IF(ISNA(VLOOKUP(AT497,[1]FISQ!$D$2:$J$1713,4,0)),"-",CONCATENATE("(",VLOOKUP(AT497,[1]FISQ!$D$2:$J$1713,4,0),")"))</f>
        <v>-</v>
      </c>
      <c r="AT497" s="71" t="s">
        <v>959</v>
      </c>
      <c r="AU497" s="38"/>
      <c r="AV497" s="38"/>
      <c r="AW497" s="38"/>
    </row>
    <row r="498" spans="1:49" ht="51">
      <c r="A498" s="33">
        <v>494</v>
      </c>
      <c r="B498" s="33" t="str">
        <f t="shared" si="22"/>
        <v>1145_II</v>
      </c>
      <c r="C498" s="33" t="str">
        <f t="shared" si="23"/>
        <v>3//-</v>
      </c>
      <c r="D498" s="61">
        <v>1145</v>
      </c>
      <c r="E498" s="67" t="s">
        <v>960</v>
      </c>
      <c r="F498" s="395" t="s">
        <v>7275</v>
      </c>
      <c r="G498" s="62" t="str">
        <f>VLOOKUP(CONCATENATE(TEXT(I498,"0"),"_",TEXT(F498,"0")),[1]CodC!$A$2:$D$250,4,0)</f>
        <v>Líquidos inflamáveis, sem perigo subsidiário, com um ponto de inflamação inferior ou igual a 60 °C;</v>
      </c>
      <c r="H498" s="395" t="s">
        <v>7276</v>
      </c>
      <c r="I498" s="69">
        <v>3</v>
      </c>
      <c r="J498" s="69" t="s">
        <v>848</v>
      </c>
      <c r="K498" s="69" t="s">
        <v>19</v>
      </c>
      <c r="L498" s="68" t="s">
        <v>849</v>
      </c>
      <c r="M498" s="63"/>
      <c r="N498" s="64" t="s">
        <v>19</v>
      </c>
      <c r="O498" s="64" t="s">
        <v>19</v>
      </c>
      <c r="P498" s="113" t="s">
        <v>22423</v>
      </c>
      <c r="Q498" s="70" t="s">
        <v>851</v>
      </c>
      <c r="R498" s="70" t="s">
        <v>851</v>
      </c>
      <c r="S498" s="65" t="str">
        <f t="shared" si="21"/>
        <v/>
      </c>
      <c r="T498" s="69" t="s">
        <v>19</v>
      </c>
      <c r="U498" s="69"/>
      <c r="V498" s="69"/>
      <c r="W498" s="69"/>
      <c r="X498" s="69"/>
      <c r="Y498" s="69"/>
      <c r="Z498" s="69"/>
      <c r="AA498" s="69"/>
      <c r="AB498" s="69"/>
      <c r="AC498" s="69"/>
      <c r="AD498" s="69"/>
      <c r="AE498" s="69"/>
      <c r="AF498" s="69"/>
      <c r="AG498" s="69"/>
      <c r="AH498" s="69"/>
      <c r="AI498" s="69"/>
      <c r="AJ498" s="69"/>
      <c r="AK498" s="69"/>
      <c r="AL498" s="69"/>
      <c r="AM498" s="70" t="s">
        <v>961</v>
      </c>
      <c r="AN498" s="63" t="str">
        <f>IF(ISNA(VLOOKUP(D498,[1]GRE_Tabela2!$A$4:$D$112,4,0)),"-",VLOOKUP(D498,[1]GRE_Tabela2!$A$4:$D$112,4,0))</f>
        <v>-</v>
      </c>
      <c r="AO498" s="68" t="s">
        <v>747</v>
      </c>
      <c r="AP498" s="68" t="s">
        <v>748</v>
      </c>
      <c r="AQ498" s="113">
        <v>128</v>
      </c>
      <c r="AR498" s="302" t="str">
        <f>IF(ISNA(VLOOKUP(AT498,[1]FISQ!$D$2:$J$1713,7,0)),"-",VLOOKUP(AT498,[1]FISQ!$D$2:$J$1713,7,0))</f>
        <v>0242 </v>
      </c>
      <c r="AS498" s="302" t="str">
        <f>IF(ISNA(VLOOKUP(AT498,[1]FISQ!$D$2:$J$1713,4,0)),"-",CONCATENATE("(",VLOOKUP(AT498,[1]FISQ!$D$2:$J$1713,4,0),")"))</f>
        <v>(1)</v>
      </c>
      <c r="AT498" s="71" t="s">
        <v>962</v>
      </c>
      <c r="AU498" s="38"/>
      <c r="AV498" s="38"/>
      <c r="AW498" s="38"/>
    </row>
    <row r="499" spans="1:49" ht="51">
      <c r="A499" s="33">
        <v>495</v>
      </c>
      <c r="B499" s="33" t="str">
        <f t="shared" si="22"/>
        <v>1146_II</v>
      </c>
      <c r="C499" s="33" t="str">
        <f t="shared" si="23"/>
        <v>3//-</v>
      </c>
      <c r="D499" s="61">
        <v>1146</v>
      </c>
      <c r="E499" s="67" t="s">
        <v>963</v>
      </c>
      <c r="F499" s="395" t="s">
        <v>7275</v>
      </c>
      <c r="G499" s="62" t="str">
        <f>VLOOKUP(CONCATENATE(TEXT(I499,"0"),"_",TEXT(F499,"0")),[1]CodC!$A$2:$D$250,4,0)</f>
        <v>Líquidos inflamáveis, sem perigo subsidiário, com um ponto de inflamação inferior ou igual a 60 °C;</v>
      </c>
      <c r="H499" s="395" t="s">
        <v>7276</v>
      </c>
      <c r="I499" s="69">
        <v>3</v>
      </c>
      <c r="J499" s="69" t="s">
        <v>848</v>
      </c>
      <c r="K499" s="69" t="s">
        <v>19</v>
      </c>
      <c r="L499" s="68" t="s">
        <v>849</v>
      </c>
      <c r="M499" s="63"/>
      <c r="N499" s="64" t="s">
        <v>19</v>
      </c>
      <c r="O499" s="64" t="s">
        <v>19</v>
      </c>
      <c r="P499" s="113" t="s">
        <v>22423</v>
      </c>
      <c r="Q499" s="70" t="s">
        <v>851</v>
      </c>
      <c r="R499" s="70" t="s">
        <v>851</v>
      </c>
      <c r="S499" s="65" t="str">
        <f t="shared" si="21"/>
        <v/>
      </c>
      <c r="T499" s="69" t="s">
        <v>19</v>
      </c>
      <c r="U499" s="69"/>
      <c r="V499" s="69"/>
      <c r="W499" s="69"/>
      <c r="X499" s="69"/>
      <c r="Y499" s="69"/>
      <c r="Z499" s="69"/>
      <c r="AA499" s="69"/>
      <c r="AB499" s="69"/>
      <c r="AC499" s="69"/>
      <c r="AD499" s="69"/>
      <c r="AE499" s="69"/>
      <c r="AF499" s="69"/>
      <c r="AG499" s="69"/>
      <c r="AH499" s="69"/>
      <c r="AI499" s="69"/>
      <c r="AJ499" s="69"/>
      <c r="AK499" s="69"/>
      <c r="AL499" s="69"/>
      <c r="AM499" s="70" t="s">
        <v>964</v>
      </c>
      <c r="AN499" s="63" t="str">
        <f>IF(ISNA(VLOOKUP(D499,[1]GRE_Tabela2!$A$4:$D$112,4,0)),"-",VLOOKUP(D499,[1]GRE_Tabela2!$A$4:$D$112,4,0))</f>
        <v>-</v>
      </c>
      <c r="AO499" s="68" t="s">
        <v>747</v>
      </c>
      <c r="AP499" s="68" t="s">
        <v>748</v>
      </c>
      <c r="AQ499" s="113">
        <v>128</v>
      </c>
      <c r="AR499" s="302" t="str">
        <f>IF(ISNA(VLOOKUP(AT499,[1]FISQ!$D$2:$J$1713,7,0)),"-",VLOOKUP(AT499,[1]FISQ!$D$2:$J$1713,7,0))</f>
        <v>0353 </v>
      </c>
      <c r="AS499" s="302" t="str">
        <f>IF(ISNA(VLOOKUP(AT499,[1]FISQ!$D$2:$J$1713,4,0)),"-",CONCATENATE("(",VLOOKUP(AT499,[1]FISQ!$D$2:$J$1713,4,0),")"))</f>
        <v>(1)</v>
      </c>
      <c r="AT499" s="71" t="s">
        <v>965</v>
      </c>
      <c r="AU499" s="38"/>
      <c r="AV499" s="38"/>
      <c r="AW499" s="38"/>
    </row>
    <row r="500" spans="1:49" ht="38.25">
      <c r="A500" s="33">
        <v>496</v>
      </c>
      <c r="B500" s="33" t="str">
        <f t="shared" si="22"/>
        <v>1147_III</v>
      </c>
      <c r="C500" s="33" t="str">
        <f t="shared" si="23"/>
        <v>3//-</v>
      </c>
      <c r="D500" s="61">
        <v>1147</v>
      </c>
      <c r="E500" s="67" t="s">
        <v>966</v>
      </c>
      <c r="F500" s="395" t="s">
        <v>7275</v>
      </c>
      <c r="G500" s="62" t="str">
        <f>VLOOKUP(CONCATENATE(TEXT(I500,"0"),"_",TEXT(F500,"0")),[1]CodC!$A$2:$D$250,4,0)</f>
        <v>Líquidos inflamáveis, sem perigo subsidiário, com um ponto de inflamação inferior ou igual a 60 °C;</v>
      </c>
      <c r="H500" s="395" t="s">
        <v>7280</v>
      </c>
      <c r="I500" s="69">
        <v>3</v>
      </c>
      <c r="J500" s="69" t="s">
        <v>848</v>
      </c>
      <c r="K500" s="69" t="s">
        <v>19</v>
      </c>
      <c r="L500" s="68" t="s">
        <v>879</v>
      </c>
      <c r="M500" s="63"/>
      <c r="N500" s="64" t="s">
        <v>19</v>
      </c>
      <c r="O500" s="64" t="s">
        <v>19</v>
      </c>
      <c r="P500" s="113" t="s">
        <v>22425</v>
      </c>
      <c r="Q500" s="70" t="s">
        <v>621</v>
      </c>
      <c r="R500" s="70" t="s">
        <v>621</v>
      </c>
      <c r="S500" s="65" t="str">
        <f t="shared" si="21"/>
        <v/>
      </c>
      <c r="T500" s="69" t="s">
        <v>19</v>
      </c>
      <c r="U500" s="69"/>
      <c r="V500" s="69"/>
      <c r="W500" s="69"/>
      <c r="X500" s="69"/>
      <c r="Y500" s="69"/>
      <c r="Z500" s="69"/>
      <c r="AA500" s="69"/>
      <c r="AB500" s="69"/>
      <c r="AC500" s="69"/>
      <c r="AD500" s="69"/>
      <c r="AE500" s="69"/>
      <c r="AF500" s="69"/>
      <c r="AG500" s="69"/>
      <c r="AH500" s="69"/>
      <c r="AI500" s="69"/>
      <c r="AJ500" s="69"/>
      <c r="AK500" s="69"/>
      <c r="AL500" s="69"/>
      <c r="AM500" s="70" t="s">
        <v>967</v>
      </c>
      <c r="AN500" s="63" t="str">
        <f>IF(ISNA(VLOOKUP(D500,[1]GRE_Tabela2!$A$4:$D$112,4,0)),"-",VLOOKUP(D500,[1]GRE_Tabela2!$A$4:$D$112,4,0))</f>
        <v>-</v>
      </c>
      <c r="AO500" s="68" t="s">
        <v>747</v>
      </c>
      <c r="AP500" s="68" t="s">
        <v>748</v>
      </c>
      <c r="AQ500" s="113">
        <v>130</v>
      </c>
      <c r="AR500" s="302" t="str">
        <f>IF(ISNA(VLOOKUP(AT500,[1]FISQ!$D$2:$J$1713,7,0)),"-",VLOOKUP(AT500,[1]FISQ!$D$2:$J$1713,7,0))</f>
        <v>1548 </v>
      </c>
      <c r="AS500" s="302" t="str">
        <f>IF(ISNA(VLOOKUP(AT500,[1]FISQ!$D$2:$J$1713,4,0)),"-",CONCATENATE("(",VLOOKUP(AT500,[1]FISQ!$D$2:$J$1713,4,0),")"))</f>
        <v>(1)</v>
      </c>
      <c r="AT500" s="71" t="s">
        <v>968</v>
      </c>
      <c r="AU500" s="38"/>
      <c r="AV500" s="38"/>
      <c r="AW500" s="38"/>
    </row>
    <row r="501" spans="1:49" ht="25.5">
      <c r="A501" s="33">
        <v>497</v>
      </c>
      <c r="B501" s="33" t="str">
        <f t="shared" si="22"/>
        <v>1148_II</v>
      </c>
      <c r="C501" s="33" t="str">
        <f t="shared" si="23"/>
        <v>3//-</v>
      </c>
      <c r="D501" s="61">
        <v>1148</v>
      </c>
      <c r="E501" s="74" t="s">
        <v>969</v>
      </c>
      <c r="F501" s="395" t="s">
        <v>7275</v>
      </c>
      <c r="G501" s="62" t="str">
        <f>VLOOKUP(CONCATENATE(TEXT(I501,"0"),"_",TEXT(F501,"0")),[1]CodC!$A$2:$D$250,4,0)</f>
        <v>Líquidos inflamáveis, sem perigo subsidiário, com um ponto de inflamação inferior ou igual a 60 °C;</v>
      </c>
      <c r="H501" s="395" t="s">
        <v>7276</v>
      </c>
      <c r="I501" s="69">
        <v>3</v>
      </c>
      <c r="J501" s="69" t="s">
        <v>848</v>
      </c>
      <c r="K501" s="69" t="s">
        <v>19</v>
      </c>
      <c r="L501" s="68" t="s">
        <v>849</v>
      </c>
      <c r="M501" s="63"/>
      <c r="N501" s="64" t="s">
        <v>19</v>
      </c>
      <c r="O501" s="64" t="s">
        <v>19</v>
      </c>
      <c r="P501" s="113" t="s">
        <v>22423</v>
      </c>
      <c r="Q501" s="70" t="s">
        <v>861</v>
      </c>
      <c r="R501" s="70" t="s">
        <v>861</v>
      </c>
      <c r="S501" s="65" t="str">
        <f t="shared" si="21"/>
        <v/>
      </c>
      <c r="T501" s="69" t="s">
        <v>19</v>
      </c>
      <c r="U501" s="69"/>
      <c r="V501" s="69"/>
      <c r="W501" s="69"/>
      <c r="X501" s="69"/>
      <c r="Y501" s="69"/>
      <c r="Z501" s="69"/>
      <c r="AA501" s="69"/>
      <c r="AB501" s="69"/>
      <c r="AC501" s="69"/>
      <c r="AD501" s="69"/>
      <c r="AE501" s="69"/>
      <c r="AF501" s="69"/>
      <c r="AG501" s="69"/>
      <c r="AH501" s="69"/>
      <c r="AI501" s="69"/>
      <c r="AJ501" s="69"/>
      <c r="AK501" s="69"/>
      <c r="AL501" s="69"/>
      <c r="AM501" s="70" t="s">
        <v>970</v>
      </c>
      <c r="AN501" s="63" t="str">
        <f>IF(ISNA(VLOOKUP(D501,[1]GRE_Tabela2!$A$4:$D$112,4,0)),"-",VLOOKUP(D501,[1]GRE_Tabela2!$A$4:$D$112,4,0))</f>
        <v>-</v>
      </c>
      <c r="AO501" s="68" t="s">
        <v>747</v>
      </c>
      <c r="AP501" s="68" t="s">
        <v>748</v>
      </c>
      <c r="AQ501" s="113">
        <v>129</v>
      </c>
      <c r="AR501" s="302" t="str">
        <f>IF(ISNA(VLOOKUP(AT501,[1]FISQ!$D$2:$J$1713,7,0)),"-",VLOOKUP(AT501,[1]FISQ!$D$2:$J$1713,7,0))</f>
        <v>0647 </v>
      </c>
      <c r="AS501" s="302" t="str">
        <f>IF(ISNA(VLOOKUP(AT501,[1]FISQ!$D$2:$J$1713,4,0)),"-",CONCATENATE("(",VLOOKUP(AT501,[1]FISQ!$D$2:$J$1713,4,0),")"))</f>
        <v>(1)</v>
      </c>
      <c r="AT501" s="71" t="s">
        <v>971</v>
      </c>
      <c r="AU501" s="38"/>
      <c r="AV501" s="38"/>
      <c r="AW501" s="38"/>
    </row>
    <row r="502" spans="1:49" ht="25.5">
      <c r="A502" s="33">
        <v>498</v>
      </c>
      <c r="B502" s="33" t="str">
        <f t="shared" si="22"/>
        <v>1148_III</v>
      </c>
      <c r="C502" s="33" t="str">
        <f t="shared" si="23"/>
        <v>3//-</v>
      </c>
      <c r="D502" s="61">
        <v>1148</v>
      </c>
      <c r="E502" s="74" t="s">
        <v>969</v>
      </c>
      <c r="F502" s="395" t="s">
        <v>7275</v>
      </c>
      <c r="G502" s="62" t="str">
        <f>VLOOKUP(CONCATENATE(TEXT(I502,"0"),"_",TEXT(F502,"0")),[1]CodC!$A$2:$D$250,4,0)</f>
        <v>Líquidos inflamáveis, sem perigo subsidiário, com um ponto de inflamação inferior ou igual a 60 °C;</v>
      </c>
      <c r="H502" s="395" t="s">
        <v>7280</v>
      </c>
      <c r="I502" s="69">
        <v>3</v>
      </c>
      <c r="J502" s="69" t="s">
        <v>848</v>
      </c>
      <c r="K502" s="69" t="s">
        <v>19</v>
      </c>
      <c r="L502" s="68" t="s">
        <v>879</v>
      </c>
      <c r="M502" s="68"/>
      <c r="N502" s="64" t="s">
        <v>19</v>
      </c>
      <c r="O502" s="64" t="s">
        <v>885</v>
      </c>
      <c r="P502" s="113" t="s">
        <v>22425</v>
      </c>
      <c r="Q502" s="70" t="s">
        <v>621</v>
      </c>
      <c r="R502" s="70" t="s">
        <v>621</v>
      </c>
      <c r="S502" s="65" t="str">
        <f t="shared" si="21"/>
        <v/>
      </c>
      <c r="T502" s="69" t="s">
        <v>19</v>
      </c>
      <c r="U502" s="69"/>
      <c r="V502" s="69"/>
      <c r="W502" s="69"/>
      <c r="X502" s="69"/>
      <c r="Y502" s="69"/>
      <c r="Z502" s="69"/>
      <c r="AA502" s="69"/>
      <c r="AB502" s="69"/>
      <c r="AC502" s="69"/>
      <c r="AD502" s="69"/>
      <c r="AE502" s="69"/>
      <c r="AF502" s="69"/>
      <c r="AG502" s="69"/>
      <c r="AH502" s="69"/>
      <c r="AI502" s="69"/>
      <c r="AJ502" s="69"/>
      <c r="AK502" s="69"/>
      <c r="AL502" s="69"/>
      <c r="AM502" s="70" t="str">
        <f>AM501</f>
        <v>Líquido incolor. Limites de explosividade: entre 1.4% e 8%. Miscível com a água.</v>
      </c>
      <c r="AN502" s="63" t="str">
        <f>IF(ISNA(VLOOKUP(D502,[1]GRE_Tabela2!$A$4:$D$112,4,0)),"-",VLOOKUP(D502,[1]GRE_Tabela2!$A$4:$D$112,4,0))</f>
        <v>-</v>
      </c>
      <c r="AO502" s="68" t="s">
        <v>747</v>
      </c>
      <c r="AP502" s="68" t="s">
        <v>748</v>
      </c>
      <c r="AQ502" s="113">
        <v>129</v>
      </c>
      <c r="AR502" s="302" t="str">
        <f>IF(ISNA(VLOOKUP(AT502,[1]FISQ!$D$2:$J$1713,7,0)),"-",VLOOKUP(AT502,[1]FISQ!$D$2:$J$1713,7,0))</f>
        <v>0647 </v>
      </c>
      <c r="AS502" s="302" t="str">
        <f>IF(ISNA(VLOOKUP(AT502,[1]FISQ!$D$2:$J$1713,4,0)),"-",CONCATENATE("(",VLOOKUP(AT502,[1]FISQ!$D$2:$J$1713,4,0),")"))</f>
        <v>(1)</v>
      </c>
      <c r="AT502" s="71" t="s">
        <v>971</v>
      </c>
      <c r="AU502" s="38"/>
      <c r="AV502" s="38"/>
      <c r="AW502" s="38"/>
    </row>
    <row r="503" spans="1:49" ht="38.25">
      <c r="A503" s="33">
        <v>499</v>
      </c>
      <c r="B503" s="33" t="str">
        <f t="shared" si="22"/>
        <v>1149_III</v>
      </c>
      <c r="C503" s="33" t="str">
        <f t="shared" si="23"/>
        <v>3//-</v>
      </c>
      <c r="D503" s="61">
        <v>1149</v>
      </c>
      <c r="E503" s="67" t="s">
        <v>972</v>
      </c>
      <c r="F503" s="395" t="s">
        <v>7275</v>
      </c>
      <c r="G503" s="62" t="str">
        <f>VLOOKUP(CONCATENATE(TEXT(I503,"0"),"_",TEXT(F503,"0")),[1]CodC!$A$2:$D$250,4,0)</f>
        <v>Líquidos inflamáveis, sem perigo subsidiário, com um ponto de inflamação inferior ou igual a 60 °C;</v>
      </c>
      <c r="H503" s="395" t="s">
        <v>7280</v>
      </c>
      <c r="I503" s="69">
        <v>3</v>
      </c>
      <c r="J503" s="69" t="s">
        <v>848</v>
      </c>
      <c r="K503" s="69" t="s">
        <v>19</v>
      </c>
      <c r="L503" s="68" t="s">
        <v>879</v>
      </c>
      <c r="M503" s="63"/>
      <c r="N503" s="64" t="s">
        <v>19</v>
      </c>
      <c r="O503" s="64" t="s">
        <v>19</v>
      </c>
      <c r="P503" s="113" t="s">
        <v>22425</v>
      </c>
      <c r="Q503" s="70" t="s">
        <v>621</v>
      </c>
      <c r="R503" s="70" t="s">
        <v>621</v>
      </c>
      <c r="S503" s="65" t="str">
        <f t="shared" si="21"/>
        <v/>
      </c>
      <c r="T503" s="69" t="s">
        <v>19</v>
      </c>
      <c r="U503" s="69"/>
      <c r="V503" s="69"/>
      <c r="W503" s="69"/>
      <c r="X503" s="69"/>
      <c r="Y503" s="69"/>
      <c r="Z503" s="69"/>
      <c r="AA503" s="69"/>
      <c r="AB503" s="69"/>
      <c r="AC503" s="69"/>
      <c r="AD503" s="69"/>
      <c r="AE503" s="69"/>
      <c r="AF503" s="69"/>
      <c r="AG503" s="69"/>
      <c r="AH503" s="69"/>
      <c r="AI503" s="69"/>
      <c r="AJ503" s="69"/>
      <c r="AK503" s="69"/>
      <c r="AL503" s="69"/>
      <c r="AM503" s="70" t="s">
        <v>973</v>
      </c>
      <c r="AN503" s="63" t="str">
        <f>IF(ISNA(VLOOKUP(D503,[1]GRE_Tabela2!$A$4:$D$112,4,0)),"-",VLOOKUP(D503,[1]GRE_Tabela2!$A$4:$D$112,4,0))</f>
        <v>-</v>
      </c>
      <c r="AO503" s="68" t="s">
        <v>747</v>
      </c>
      <c r="AP503" s="68" t="s">
        <v>748</v>
      </c>
      <c r="AQ503" s="113">
        <v>128</v>
      </c>
      <c r="AR503" s="302" t="str">
        <f>IF(ISNA(VLOOKUP(AT503,[1]FISQ!$D$2:$J$1713,7,0)),"-",VLOOKUP(AT503,[1]FISQ!$D$2:$J$1713,7,0))</f>
        <v>1150 </v>
      </c>
      <c r="AS503" s="302" t="str">
        <f>IF(ISNA(VLOOKUP(AT503,[1]FISQ!$D$2:$J$1713,4,0)),"-",CONCATENATE("(",VLOOKUP(AT503,[1]FISQ!$D$2:$J$1713,4,0),")"))</f>
        <v>(1)</v>
      </c>
      <c r="AT503" s="71" t="s">
        <v>974</v>
      </c>
      <c r="AU503" s="38"/>
      <c r="AV503" s="38"/>
      <c r="AW503" s="38"/>
    </row>
    <row r="504" spans="1:49" ht="51">
      <c r="A504" s="33">
        <v>500</v>
      </c>
      <c r="B504" s="33" t="str">
        <f t="shared" si="22"/>
        <v>1150_II</v>
      </c>
      <c r="C504" s="33" t="str">
        <f t="shared" si="23"/>
        <v>3//-</v>
      </c>
      <c r="D504" s="61">
        <v>1150</v>
      </c>
      <c r="E504" s="67" t="s">
        <v>975</v>
      </c>
      <c r="F504" s="395" t="s">
        <v>7275</v>
      </c>
      <c r="G504" s="62" t="str">
        <f>VLOOKUP(CONCATENATE(TEXT(I504,"0"),"_",TEXT(F504,"0")),[1]CodC!$A$2:$D$250,4,0)</f>
        <v>Líquidos inflamáveis, sem perigo subsidiário, com um ponto de inflamação inferior ou igual a 60 °C;</v>
      </c>
      <c r="H504" s="395" t="s">
        <v>7276</v>
      </c>
      <c r="I504" s="69">
        <v>3</v>
      </c>
      <c r="J504" s="69" t="s">
        <v>848</v>
      </c>
      <c r="K504" s="69" t="s">
        <v>19</v>
      </c>
      <c r="L504" s="68" t="s">
        <v>849</v>
      </c>
      <c r="M504" s="63"/>
      <c r="N504" s="64" t="s">
        <v>19</v>
      </c>
      <c r="O504" s="64" t="s">
        <v>19</v>
      </c>
      <c r="P504" s="113" t="s">
        <v>22423</v>
      </c>
      <c r="Q504" s="70" t="s">
        <v>861</v>
      </c>
      <c r="R504" s="70" t="s">
        <v>861</v>
      </c>
      <c r="S504" s="65" t="str">
        <f t="shared" si="21"/>
        <v/>
      </c>
      <c r="T504" s="69" t="s">
        <v>19</v>
      </c>
      <c r="U504" s="69"/>
      <c r="V504" s="69"/>
      <c r="W504" s="69"/>
      <c r="X504" s="69"/>
      <c r="Y504" s="69"/>
      <c r="Z504" s="69"/>
      <c r="AA504" s="69"/>
      <c r="AB504" s="69"/>
      <c r="AC504" s="69"/>
      <c r="AD504" s="69" t="s">
        <v>7163</v>
      </c>
      <c r="AE504" s="69"/>
      <c r="AF504" s="69"/>
      <c r="AG504" s="69"/>
      <c r="AH504" s="69"/>
      <c r="AI504" s="69"/>
      <c r="AJ504" s="69"/>
      <c r="AK504" s="69"/>
      <c r="AL504" s="69"/>
      <c r="AM504" s="70" t="s">
        <v>976</v>
      </c>
      <c r="AN504" s="63" t="str">
        <f>IF(ISNA(VLOOKUP(D504,[1]GRE_Tabela2!$A$4:$D$112,4,0)),"-",VLOOKUP(D504,[1]GRE_Tabela2!$A$4:$D$112,4,0))</f>
        <v>-</v>
      </c>
      <c r="AO504" s="68" t="s">
        <v>747</v>
      </c>
      <c r="AP504" s="68" t="s">
        <v>748</v>
      </c>
      <c r="AQ504" s="113" t="s">
        <v>16593</v>
      </c>
      <c r="AR504" s="302" t="str">
        <f>IF(ISNA(VLOOKUP(AT504,[1]FISQ!$D$2:$J$1713,7,0)),"-",VLOOKUP(AT504,[1]FISQ!$D$2:$J$1713,7,0))</f>
        <v>0436 </v>
      </c>
      <c r="AS504" s="302" t="str">
        <f>IF(ISNA(VLOOKUP(AT504,[1]FISQ!$D$2:$J$1713,4,0)),"-",CONCATENATE("(",VLOOKUP(AT504,[1]FISQ!$D$2:$J$1713,4,0),")"))</f>
        <v>(1)</v>
      </c>
      <c r="AT504" s="71" t="s">
        <v>977</v>
      </c>
      <c r="AU504" s="38"/>
      <c r="AV504" s="38"/>
      <c r="AW504" s="38"/>
    </row>
    <row r="505" spans="1:49" ht="25.5">
      <c r="A505" s="33">
        <v>501</v>
      </c>
      <c r="B505" s="33" t="str">
        <f t="shared" si="22"/>
        <v>1152_III</v>
      </c>
      <c r="C505" s="33" t="str">
        <f t="shared" si="23"/>
        <v>3//-</v>
      </c>
      <c r="D505" s="61">
        <v>1152</v>
      </c>
      <c r="E505" s="67" t="s">
        <v>978</v>
      </c>
      <c r="F505" s="395" t="s">
        <v>7275</v>
      </c>
      <c r="G505" s="62" t="str">
        <f>VLOOKUP(CONCATENATE(TEXT(I505,"0"),"_",TEXT(F505,"0")),[1]CodC!$A$2:$D$250,4,0)</f>
        <v>Líquidos inflamáveis, sem perigo subsidiário, com um ponto de inflamação inferior ou igual a 60 °C;</v>
      </c>
      <c r="H505" s="395" t="s">
        <v>7280</v>
      </c>
      <c r="I505" s="69">
        <v>3</v>
      </c>
      <c r="J505" s="69" t="s">
        <v>848</v>
      </c>
      <c r="K505" s="69" t="s">
        <v>19</v>
      </c>
      <c r="L505" s="68" t="s">
        <v>879</v>
      </c>
      <c r="M505" s="63"/>
      <c r="N505" s="64" t="s">
        <v>19</v>
      </c>
      <c r="O505" s="64" t="s">
        <v>19</v>
      </c>
      <c r="P505" s="113" t="s">
        <v>22425</v>
      </c>
      <c r="Q505" s="70" t="s">
        <v>621</v>
      </c>
      <c r="R505" s="70" t="s">
        <v>621</v>
      </c>
      <c r="S505" s="65" t="str">
        <f t="shared" si="21"/>
        <v/>
      </c>
      <c r="T505" s="69" t="s">
        <v>19</v>
      </c>
      <c r="U505" s="69"/>
      <c r="V505" s="69"/>
      <c r="W505" s="69"/>
      <c r="X505" s="69"/>
      <c r="Y505" s="69"/>
      <c r="Z505" s="69"/>
      <c r="AA505" s="69"/>
      <c r="AB505" s="69"/>
      <c r="AC505" s="69"/>
      <c r="AD505" s="69" t="s">
        <v>7163</v>
      </c>
      <c r="AE505" s="69"/>
      <c r="AF505" s="69"/>
      <c r="AG505" s="69"/>
      <c r="AH505" s="69"/>
      <c r="AI505" s="69"/>
      <c r="AJ505" s="69"/>
      <c r="AK505" s="69"/>
      <c r="AL505" s="69"/>
      <c r="AM505" s="70" t="s">
        <v>979</v>
      </c>
      <c r="AN505" s="63" t="str">
        <f>IF(ISNA(VLOOKUP(D505,[1]GRE_Tabela2!$A$4:$D$112,4,0)),"-",VLOOKUP(D505,[1]GRE_Tabela2!$A$4:$D$112,4,0))</f>
        <v>-</v>
      </c>
      <c r="AO505" s="68" t="s">
        <v>747</v>
      </c>
      <c r="AP505" s="68" t="s">
        <v>748</v>
      </c>
      <c r="AQ505" s="113">
        <v>130</v>
      </c>
      <c r="AR505" s="302" t="str">
        <f>IF(ISNA(VLOOKUP(AT505,[1]FISQ!$D$2:$J$1713,7,0)),"-",VLOOKUP(AT505,[1]FISQ!$D$2:$J$1713,7,0))</f>
        <v>-</v>
      </c>
      <c r="AS505" s="302" t="str">
        <f>IF(ISNA(VLOOKUP(AT505,[1]FISQ!$D$2:$J$1713,4,0)),"-",CONCATENATE("(",VLOOKUP(AT505,[1]FISQ!$D$2:$J$1713,4,0),")"))</f>
        <v>-</v>
      </c>
      <c r="AT505" s="71" t="s">
        <v>980</v>
      </c>
      <c r="AU505" s="38"/>
      <c r="AV505" s="38"/>
      <c r="AW505" s="38"/>
    </row>
    <row r="506" spans="1:49" ht="25.5">
      <c r="A506" s="33">
        <v>502</v>
      </c>
      <c r="B506" s="33" t="str">
        <f t="shared" si="22"/>
        <v>1153_II</v>
      </c>
      <c r="C506" s="33" t="str">
        <f t="shared" si="23"/>
        <v>3//-</v>
      </c>
      <c r="D506" s="61">
        <v>1153</v>
      </c>
      <c r="E506" s="67" t="s">
        <v>981</v>
      </c>
      <c r="F506" s="395" t="s">
        <v>7275</v>
      </c>
      <c r="G506" s="62" t="str">
        <f>VLOOKUP(CONCATENATE(TEXT(I506,"0"),"_",TEXT(F506,"0")),[1]CodC!$A$2:$D$250,4,0)</f>
        <v>Líquidos inflamáveis, sem perigo subsidiário, com um ponto de inflamação inferior ou igual a 60 °C;</v>
      </c>
      <c r="H506" s="395" t="s">
        <v>7276</v>
      </c>
      <c r="I506" s="69">
        <v>3</v>
      </c>
      <c r="J506" s="69" t="s">
        <v>848</v>
      </c>
      <c r="K506" s="69" t="s">
        <v>19</v>
      </c>
      <c r="L506" s="68" t="s">
        <v>849</v>
      </c>
      <c r="M506" s="63"/>
      <c r="N506" s="64" t="s">
        <v>19</v>
      </c>
      <c r="O506" s="64" t="s">
        <v>19</v>
      </c>
      <c r="P506" s="113" t="s">
        <v>22423</v>
      </c>
      <c r="Q506" s="70" t="s">
        <v>621</v>
      </c>
      <c r="R506" s="70" t="s">
        <v>621</v>
      </c>
      <c r="S506" s="65" t="str">
        <f t="shared" si="21"/>
        <v/>
      </c>
      <c r="T506" s="69" t="s">
        <v>19</v>
      </c>
      <c r="U506" s="69"/>
      <c r="V506" s="69"/>
      <c r="W506" s="69"/>
      <c r="X506" s="69"/>
      <c r="Y506" s="69"/>
      <c r="Z506" s="69"/>
      <c r="AA506" s="69"/>
      <c r="AB506" s="69"/>
      <c r="AC506" s="69"/>
      <c r="AD506" s="69"/>
      <c r="AE506" s="69"/>
      <c r="AF506" s="69"/>
      <c r="AG506" s="69"/>
      <c r="AH506" s="69"/>
      <c r="AI506" s="69"/>
      <c r="AJ506" s="69"/>
      <c r="AK506" s="69"/>
      <c r="AL506" s="69"/>
      <c r="AM506" s="70" t="s">
        <v>982</v>
      </c>
      <c r="AN506" s="63" t="str">
        <f>IF(ISNA(VLOOKUP(D506,[1]GRE_Tabela2!$A$4:$D$112,4,0)),"-",VLOOKUP(D506,[1]GRE_Tabela2!$A$4:$D$112,4,0))</f>
        <v>-</v>
      </c>
      <c r="AO506" s="68" t="s">
        <v>747</v>
      </c>
      <c r="AP506" s="68" t="s">
        <v>748</v>
      </c>
      <c r="AQ506" s="113">
        <v>127</v>
      </c>
      <c r="AR506" s="302" t="str">
        <f>IF(ISNA(VLOOKUP(AT506,[1]FISQ!$D$2:$J$1713,7,0)),"-",VLOOKUP(AT506,[1]FISQ!$D$2:$J$1713,7,0))</f>
        <v>1569 </v>
      </c>
      <c r="AS506" s="302" t="str">
        <f>IF(ISNA(VLOOKUP(AT506,[1]FISQ!$D$2:$J$1713,4,0)),"-",CONCATENATE("(",VLOOKUP(AT506,[1]FISQ!$D$2:$J$1713,4,0),")"))</f>
        <v>(1)</v>
      </c>
      <c r="AT506" s="71" t="s">
        <v>983</v>
      </c>
      <c r="AU506" s="38"/>
      <c r="AV506" s="38"/>
      <c r="AW506" s="38"/>
    </row>
    <row r="507" spans="1:49" ht="25.5">
      <c r="A507" s="33">
        <v>503</v>
      </c>
      <c r="B507" s="33" t="str">
        <f t="shared" si="22"/>
        <v>1153_III</v>
      </c>
      <c r="C507" s="33" t="str">
        <f t="shared" si="23"/>
        <v>3//-</v>
      </c>
      <c r="D507" s="61">
        <v>1153</v>
      </c>
      <c r="E507" s="67" t="s">
        <v>981</v>
      </c>
      <c r="F507" s="395" t="s">
        <v>7275</v>
      </c>
      <c r="G507" s="62" t="str">
        <f>VLOOKUP(CONCATENATE(TEXT(I507,"0"),"_",TEXT(F507,"0")),[1]CodC!$A$2:$D$250,4,0)</f>
        <v>Líquidos inflamáveis, sem perigo subsidiário, com um ponto de inflamação inferior ou igual a 60 °C;</v>
      </c>
      <c r="H507" s="395" t="s">
        <v>7280</v>
      </c>
      <c r="I507" s="69">
        <v>3</v>
      </c>
      <c r="J507" s="69" t="s">
        <v>848</v>
      </c>
      <c r="K507" s="69" t="s">
        <v>19</v>
      </c>
      <c r="L507" s="68" t="s">
        <v>879</v>
      </c>
      <c r="M507" s="63"/>
      <c r="N507" s="64" t="s">
        <v>19</v>
      </c>
      <c r="O507" s="64" t="s">
        <v>19</v>
      </c>
      <c r="P507" s="113" t="s">
        <v>22425</v>
      </c>
      <c r="Q507" s="70" t="s">
        <v>621</v>
      </c>
      <c r="R507" s="70" t="s">
        <v>621</v>
      </c>
      <c r="S507" s="65" t="str">
        <f t="shared" si="21"/>
        <v/>
      </c>
      <c r="T507" s="69" t="s">
        <v>19</v>
      </c>
      <c r="U507" s="69"/>
      <c r="V507" s="69"/>
      <c r="W507" s="69"/>
      <c r="X507" s="69"/>
      <c r="Y507" s="69"/>
      <c r="Z507" s="69"/>
      <c r="AA507" s="69"/>
      <c r="AB507" s="69"/>
      <c r="AC507" s="69"/>
      <c r="AD507" s="69"/>
      <c r="AE507" s="69"/>
      <c r="AF507" s="69"/>
      <c r="AG507" s="69"/>
      <c r="AH507" s="69"/>
      <c r="AI507" s="69"/>
      <c r="AJ507" s="69"/>
      <c r="AK507" s="69"/>
      <c r="AL507" s="69"/>
      <c r="AM507" s="70" t="str">
        <f>AM506</f>
        <v>Líquido incolor com um odor semelhante ao éter. Ponto de inflamação: 35°C c.c. Imiscíveis com a água.</v>
      </c>
      <c r="AN507" s="63" t="str">
        <f>IF(ISNA(VLOOKUP(D507,[1]GRE_Tabela2!$A$4:$D$112,4,0)),"-",VLOOKUP(D507,[1]GRE_Tabela2!$A$4:$D$112,4,0))</f>
        <v>-</v>
      </c>
      <c r="AO507" s="68" t="s">
        <v>747</v>
      </c>
      <c r="AP507" s="68" t="s">
        <v>748</v>
      </c>
      <c r="AQ507" s="113">
        <v>127</v>
      </c>
      <c r="AR507" s="302" t="str">
        <f>IF(ISNA(VLOOKUP(AT507,[1]FISQ!$D$2:$J$1713,7,0)),"-",VLOOKUP(AT507,[1]FISQ!$D$2:$J$1713,7,0))</f>
        <v>1569 </v>
      </c>
      <c r="AS507" s="302" t="str">
        <f>IF(ISNA(VLOOKUP(AT507,[1]FISQ!$D$2:$J$1713,4,0)),"-",CONCATENATE("(",VLOOKUP(AT507,[1]FISQ!$D$2:$J$1713,4,0),")"))</f>
        <v>(1)</v>
      </c>
      <c r="AT507" s="71" t="s">
        <v>983</v>
      </c>
      <c r="AU507" s="38"/>
      <c r="AV507" s="38"/>
      <c r="AW507" s="38"/>
    </row>
    <row r="508" spans="1:49" ht="76.5">
      <c r="A508" s="33">
        <v>504</v>
      </c>
      <c r="B508" s="33" t="str">
        <f t="shared" si="22"/>
        <v>1154_II</v>
      </c>
      <c r="C508" s="33" t="str">
        <f t="shared" si="23"/>
        <v>3//8</v>
      </c>
      <c r="D508" s="61">
        <v>1154</v>
      </c>
      <c r="E508" s="67" t="s">
        <v>984</v>
      </c>
      <c r="F508" s="395" t="s">
        <v>7281</v>
      </c>
      <c r="G508" s="62" t="str">
        <f>VLOOKUP(CONCATENATE(TEXT(I508,"0"),"_",TEXT(F508,"0")),[1]CodC!$A$2:$D$250,4,0)</f>
        <v>Líquidos inflamáveis, corrosivos;</v>
      </c>
      <c r="H508" s="395" t="s">
        <v>7282</v>
      </c>
      <c r="I508" s="69">
        <v>3</v>
      </c>
      <c r="J508" s="69" t="s">
        <v>848</v>
      </c>
      <c r="K508" s="68" t="s">
        <v>631</v>
      </c>
      <c r="L508" s="68" t="s">
        <v>849</v>
      </c>
      <c r="M508" s="63"/>
      <c r="N508" s="64" t="s">
        <v>19</v>
      </c>
      <c r="O508" s="64" t="s">
        <v>19</v>
      </c>
      <c r="P508" s="113" t="s">
        <v>22423</v>
      </c>
      <c r="Q508" s="70" t="s">
        <v>5991</v>
      </c>
      <c r="R508" s="70" t="s">
        <v>649</v>
      </c>
      <c r="S508" s="65" t="str">
        <f t="shared" si="21"/>
        <v xml:space="preserve"> SW2 </v>
      </c>
      <c r="T508" s="69" t="s">
        <v>6007</v>
      </c>
      <c r="U508" s="69"/>
      <c r="V508" s="69"/>
      <c r="W508" s="69"/>
      <c r="X508" s="69"/>
      <c r="Y508" s="69"/>
      <c r="Z508" s="69"/>
      <c r="AA508" s="69"/>
      <c r="AB508" s="69"/>
      <c r="AC508" s="69"/>
      <c r="AD508" s="69"/>
      <c r="AE508" s="69"/>
      <c r="AF508" s="69"/>
      <c r="AG508" s="69"/>
      <c r="AH508" s="69"/>
      <c r="AI508" s="69"/>
      <c r="AJ508" s="69"/>
      <c r="AK508" s="69"/>
      <c r="AL508" s="69"/>
      <c r="AM508" s="70" t="s">
        <v>985</v>
      </c>
      <c r="AN508" s="63" t="str">
        <f>IF(ISNA(VLOOKUP(D508,[1]GRE_Tabela2!$A$4:$D$112,4,0)),"-",VLOOKUP(D508,[1]GRE_Tabela2!$A$4:$D$112,4,0))</f>
        <v>-</v>
      </c>
      <c r="AO508" s="68" t="s">
        <v>747</v>
      </c>
      <c r="AP508" s="68" t="s">
        <v>888</v>
      </c>
      <c r="AQ508" s="113">
        <v>132</v>
      </c>
      <c r="AR508" s="302" t="str">
        <f>IF(ISNA(VLOOKUP(AT508,[1]FISQ!$D$2:$J$1713,7,0)),"-",VLOOKUP(AT508,[1]FISQ!$D$2:$J$1713,7,0))</f>
        <v>0444 </v>
      </c>
      <c r="AS508" s="302" t="str">
        <f>IF(ISNA(VLOOKUP(AT508,[1]FISQ!$D$2:$J$1713,4,0)),"-",CONCATENATE("(",VLOOKUP(AT508,[1]FISQ!$D$2:$J$1713,4,0),")"))</f>
        <v>(1)</v>
      </c>
      <c r="AT508" s="71" t="s">
        <v>986</v>
      </c>
      <c r="AU508" s="29" t="s">
        <v>6537</v>
      </c>
      <c r="AV508" s="30"/>
      <c r="AW508" s="38"/>
    </row>
    <row r="509" spans="1:49" ht="102">
      <c r="A509" s="33">
        <v>505</v>
      </c>
      <c r="B509" s="33" t="str">
        <f t="shared" si="22"/>
        <v>1155_I</v>
      </c>
      <c r="C509" s="33" t="str">
        <f t="shared" si="23"/>
        <v>3//-</v>
      </c>
      <c r="D509" s="61">
        <v>1155</v>
      </c>
      <c r="E509" s="67" t="s">
        <v>987</v>
      </c>
      <c r="F509" s="395" t="s">
        <v>7275</v>
      </c>
      <c r="G509" s="62" t="str">
        <f>VLOOKUP(CONCATENATE(TEXT(I509,"0"),"_",TEXT(F509,"0")),[1]CodC!$A$2:$D$250,4,0)</f>
        <v>Líquidos inflamáveis, sem perigo subsidiário, com um ponto de inflamação inferior ou igual a 60 °C;</v>
      </c>
      <c r="H509" s="395" t="s">
        <v>7276</v>
      </c>
      <c r="I509" s="69">
        <v>3</v>
      </c>
      <c r="J509" s="69" t="s">
        <v>848</v>
      </c>
      <c r="K509" s="69" t="s">
        <v>19</v>
      </c>
      <c r="L509" s="68" t="s">
        <v>746</v>
      </c>
      <c r="M509" s="63"/>
      <c r="N509" s="64" t="s">
        <v>19</v>
      </c>
      <c r="O509" s="64" t="s">
        <v>19</v>
      </c>
      <c r="P509" s="113" t="s">
        <v>22423</v>
      </c>
      <c r="Q509" s="70" t="s">
        <v>5991</v>
      </c>
      <c r="R509" s="70" t="s">
        <v>649</v>
      </c>
      <c r="S509" s="65" t="str">
        <f t="shared" si="21"/>
        <v xml:space="preserve"> SW2 </v>
      </c>
      <c r="T509" s="69" t="s">
        <v>19</v>
      </c>
      <c r="U509" s="69"/>
      <c r="V509" s="69"/>
      <c r="W509" s="69"/>
      <c r="X509" s="69"/>
      <c r="Y509" s="69"/>
      <c r="Z509" s="69"/>
      <c r="AA509" s="69"/>
      <c r="AB509" s="69"/>
      <c r="AC509" s="69"/>
      <c r="AD509" s="69"/>
      <c r="AE509" s="69"/>
      <c r="AF509" s="69"/>
      <c r="AG509" s="69"/>
      <c r="AH509" s="69"/>
      <c r="AI509" s="69"/>
      <c r="AJ509" s="69"/>
      <c r="AK509" s="69"/>
      <c r="AL509" s="69"/>
      <c r="AM509" s="70" t="s">
        <v>6122</v>
      </c>
      <c r="AN509" s="63" t="str">
        <f>IF(ISNA(VLOOKUP(D509,[1]GRE_Tabela2!$A$4:$D$112,4,0)),"-",VLOOKUP(D509,[1]GRE_Tabela2!$A$4:$D$112,4,0))</f>
        <v>-</v>
      </c>
      <c r="AO509" s="68" t="s">
        <v>747</v>
      </c>
      <c r="AP509" s="68" t="s">
        <v>748</v>
      </c>
      <c r="AQ509" s="113">
        <v>127</v>
      </c>
      <c r="AR509" s="302" t="str">
        <f>IF(ISNA(VLOOKUP(AT509,[1]FISQ!$D$2:$J$1713,7,0)),"-",VLOOKUP(AT509,[1]FISQ!$D$2:$J$1713,7,0))</f>
        <v>0355 </v>
      </c>
      <c r="AS509" s="302" t="str">
        <f>IF(ISNA(VLOOKUP(AT509,[1]FISQ!$D$2:$J$1713,4,0)),"-",CONCATENATE("(",VLOOKUP(AT509,[1]FISQ!$D$2:$J$1713,4,0),")"))</f>
        <v>(1)</v>
      </c>
      <c r="AT509" s="71" t="s">
        <v>988</v>
      </c>
      <c r="AU509" s="38"/>
      <c r="AV509" s="38"/>
      <c r="AW509" s="38"/>
    </row>
    <row r="510" spans="1:49" ht="25.5">
      <c r="A510" s="33">
        <v>506</v>
      </c>
      <c r="B510" s="33" t="str">
        <f t="shared" si="22"/>
        <v>1156_II</v>
      </c>
      <c r="C510" s="33" t="str">
        <f t="shared" si="23"/>
        <v>3//-</v>
      </c>
      <c r="D510" s="61">
        <v>1156</v>
      </c>
      <c r="E510" s="67" t="s">
        <v>989</v>
      </c>
      <c r="F510" s="395" t="s">
        <v>7275</v>
      </c>
      <c r="G510" s="62" t="str">
        <f>VLOOKUP(CONCATENATE(TEXT(I510,"0"),"_",TEXT(F510,"0")),[1]CodC!$A$2:$D$250,4,0)</f>
        <v>Líquidos inflamáveis, sem perigo subsidiário, com um ponto de inflamação inferior ou igual a 60 °C;</v>
      </c>
      <c r="H510" s="395" t="s">
        <v>7276</v>
      </c>
      <c r="I510" s="69">
        <v>3</v>
      </c>
      <c r="J510" s="69" t="s">
        <v>848</v>
      </c>
      <c r="K510" s="69" t="s">
        <v>19</v>
      </c>
      <c r="L510" s="68" t="s">
        <v>849</v>
      </c>
      <c r="M510" s="63"/>
      <c r="N510" s="64" t="s">
        <v>19</v>
      </c>
      <c r="O510" s="64" t="s">
        <v>19</v>
      </c>
      <c r="P510" s="113" t="s">
        <v>22423</v>
      </c>
      <c r="Q510" s="70" t="s">
        <v>861</v>
      </c>
      <c r="R510" s="70" t="s">
        <v>861</v>
      </c>
      <c r="S510" s="65" t="str">
        <f t="shared" si="21"/>
        <v/>
      </c>
      <c r="T510" s="69" t="s">
        <v>19</v>
      </c>
      <c r="U510" s="69"/>
      <c r="V510" s="69"/>
      <c r="W510" s="69"/>
      <c r="X510" s="69"/>
      <c r="Y510" s="69"/>
      <c r="Z510" s="69"/>
      <c r="AA510" s="69"/>
      <c r="AB510" s="69"/>
      <c r="AC510" s="69"/>
      <c r="AD510" s="69"/>
      <c r="AE510" s="69"/>
      <c r="AF510" s="69"/>
      <c r="AG510" s="69"/>
      <c r="AH510" s="69"/>
      <c r="AI510" s="69"/>
      <c r="AJ510" s="69"/>
      <c r="AK510" s="69"/>
      <c r="AL510" s="69"/>
      <c r="AM510" s="70" t="s">
        <v>6589</v>
      </c>
      <c r="AN510" s="63" t="str">
        <f>IF(ISNA(VLOOKUP(D510,[1]GRE_Tabela2!$A$4:$D$112,4,0)),"-",VLOOKUP(D510,[1]GRE_Tabela2!$A$4:$D$112,4,0))</f>
        <v>-</v>
      </c>
      <c r="AO510" s="68" t="s">
        <v>747</v>
      </c>
      <c r="AP510" s="68" t="s">
        <v>748</v>
      </c>
      <c r="AQ510" s="113">
        <v>127</v>
      </c>
      <c r="AR510" s="302" t="str">
        <f>IF(ISNA(VLOOKUP(AT510,[1]FISQ!$D$2:$J$1713,7,0)),"-",VLOOKUP(AT510,[1]FISQ!$D$2:$J$1713,7,0))</f>
        <v>0874 </v>
      </c>
      <c r="AS510" s="302" t="str">
        <f>IF(ISNA(VLOOKUP(AT510,[1]FISQ!$D$2:$J$1713,4,0)),"-",CONCATENATE("(",VLOOKUP(AT510,[1]FISQ!$D$2:$J$1713,4,0),")"))</f>
        <v>(1)</v>
      </c>
      <c r="AT510" s="71" t="s">
        <v>990</v>
      </c>
      <c r="AU510" s="38"/>
      <c r="AV510" s="38"/>
      <c r="AW510" s="38"/>
    </row>
    <row r="511" spans="1:49" ht="25.5">
      <c r="A511" s="33">
        <v>507</v>
      </c>
      <c r="B511" s="33" t="str">
        <f t="shared" si="22"/>
        <v>1157_III</v>
      </c>
      <c r="C511" s="33" t="str">
        <f t="shared" si="23"/>
        <v>3//-</v>
      </c>
      <c r="D511" s="61">
        <v>1157</v>
      </c>
      <c r="E511" s="67" t="s">
        <v>991</v>
      </c>
      <c r="F511" s="395" t="s">
        <v>7275</v>
      </c>
      <c r="G511" s="62" t="str">
        <f>VLOOKUP(CONCATENATE(TEXT(I511,"0"),"_",TEXT(F511,"0")),[1]CodC!$A$2:$D$250,4,0)</f>
        <v>Líquidos inflamáveis, sem perigo subsidiário, com um ponto de inflamação inferior ou igual a 60 °C;</v>
      </c>
      <c r="H511" s="395" t="s">
        <v>7280</v>
      </c>
      <c r="I511" s="69">
        <v>3</v>
      </c>
      <c r="J511" s="69" t="s">
        <v>848</v>
      </c>
      <c r="K511" s="69" t="s">
        <v>19</v>
      </c>
      <c r="L511" s="68" t="s">
        <v>879</v>
      </c>
      <c r="M511" s="63"/>
      <c r="N511" s="64" t="s">
        <v>19</v>
      </c>
      <c r="O511" s="64" t="s">
        <v>19</v>
      </c>
      <c r="P511" s="113" t="s">
        <v>22425</v>
      </c>
      <c r="Q511" s="70" t="s">
        <v>621</v>
      </c>
      <c r="R511" s="70" t="s">
        <v>621</v>
      </c>
      <c r="S511" s="65" t="str">
        <f t="shared" si="21"/>
        <v/>
      </c>
      <c r="T511" s="69" t="s">
        <v>19</v>
      </c>
      <c r="U511" s="69"/>
      <c r="V511" s="69"/>
      <c r="W511" s="69"/>
      <c r="X511" s="69"/>
      <c r="Y511" s="69"/>
      <c r="Z511" s="69"/>
      <c r="AA511" s="69"/>
      <c r="AB511" s="69"/>
      <c r="AC511" s="69"/>
      <c r="AD511" s="69"/>
      <c r="AE511" s="69"/>
      <c r="AF511" s="69"/>
      <c r="AG511" s="69"/>
      <c r="AH511" s="69"/>
      <c r="AI511" s="69"/>
      <c r="AJ511" s="69"/>
      <c r="AK511" s="69"/>
      <c r="AL511" s="69"/>
      <c r="AM511" s="70" t="s">
        <v>992</v>
      </c>
      <c r="AN511" s="63" t="str">
        <f>IF(ISNA(VLOOKUP(D511,[1]GRE_Tabela2!$A$4:$D$112,4,0)),"-",VLOOKUP(D511,[1]GRE_Tabela2!$A$4:$D$112,4,0))</f>
        <v>-</v>
      </c>
      <c r="AO511" s="68" t="s">
        <v>747</v>
      </c>
      <c r="AP511" s="68" t="s">
        <v>748</v>
      </c>
      <c r="AQ511" s="113">
        <v>128</v>
      </c>
      <c r="AR511" s="302" t="str">
        <f>IF(ISNA(VLOOKUP(AT511,[1]FISQ!$D$2:$J$1713,7,0)),"-",VLOOKUP(AT511,[1]FISQ!$D$2:$J$1713,7,0))</f>
        <v>0713 </v>
      </c>
      <c r="AS511" s="302" t="str">
        <f>IF(ISNA(VLOOKUP(AT511,[1]FISQ!$D$2:$J$1713,4,0)),"-",CONCATENATE("(",VLOOKUP(AT511,[1]FISQ!$D$2:$J$1713,4,0),")"))</f>
        <v>(1)</v>
      </c>
      <c r="AT511" s="71" t="s">
        <v>993</v>
      </c>
      <c r="AU511" s="38"/>
      <c r="AV511" s="38"/>
      <c r="AW511" s="38"/>
    </row>
    <row r="512" spans="1:49" ht="51">
      <c r="A512" s="33">
        <v>508</v>
      </c>
      <c r="B512" s="33" t="str">
        <f t="shared" si="22"/>
        <v>1158_II</v>
      </c>
      <c r="C512" s="33" t="str">
        <f t="shared" si="23"/>
        <v>3//8</v>
      </c>
      <c r="D512" s="61">
        <v>1158</v>
      </c>
      <c r="E512" s="67" t="s">
        <v>994</v>
      </c>
      <c r="F512" s="395" t="s">
        <v>7281</v>
      </c>
      <c r="G512" s="62" t="str">
        <f>VLOOKUP(CONCATENATE(TEXT(I512,"0"),"_",TEXT(F512,"0")),[1]CodC!$A$2:$D$250,4,0)</f>
        <v>Líquidos inflamáveis, corrosivos;</v>
      </c>
      <c r="H512" s="395" t="s">
        <v>7282</v>
      </c>
      <c r="I512" s="69">
        <v>3</v>
      </c>
      <c r="J512" s="69" t="s">
        <v>848</v>
      </c>
      <c r="K512" s="68" t="s">
        <v>631</v>
      </c>
      <c r="L512" s="68" t="s">
        <v>849</v>
      </c>
      <c r="M512" s="63"/>
      <c r="N512" s="64" t="s">
        <v>19</v>
      </c>
      <c r="O512" s="64" t="s">
        <v>19</v>
      </c>
      <c r="P512" s="113" t="s">
        <v>22423</v>
      </c>
      <c r="Q512" s="70" t="s">
        <v>861</v>
      </c>
      <c r="R512" s="70" t="s">
        <v>861</v>
      </c>
      <c r="S512" s="65" t="str">
        <f t="shared" si="21"/>
        <v/>
      </c>
      <c r="T512" s="69" t="s">
        <v>6007</v>
      </c>
      <c r="U512" s="69"/>
      <c r="V512" s="69"/>
      <c r="W512" s="69"/>
      <c r="X512" s="69"/>
      <c r="Y512" s="69"/>
      <c r="Z512" s="69"/>
      <c r="AA512" s="69"/>
      <c r="AB512" s="69"/>
      <c r="AC512" s="69"/>
      <c r="AD512" s="69"/>
      <c r="AE512" s="69"/>
      <c r="AF512" s="69"/>
      <c r="AG512" s="69"/>
      <c r="AH512" s="69"/>
      <c r="AI512" s="69"/>
      <c r="AJ512" s="69"/>
      <c r="AK512" s="69"/>
      <c r="AL512" s="69"/>
      <c r="AM512" s="70" t="s">
        <v>995</v>
      </c>
      <c r="AN512" s="63" t="str">
        <f>IF(ISNA(VLOOKUP(D512,[1]GRE_Tabela2!$A$4:$D$112,4,0)),"-",VLOOKUP(D512,[1]GRE_Tabela2!$A$4:$D$112,4,0))</f>
        <v>-</v>
      </c>
      <c r="AO512" s="68" t="s">
        <v>747</v>
      </c>
      <c r="AP512" s="68" t="s">
        <v>888</v>
      </c>
      <c r="AQ512" s="113">
        <v>132</v>
      </c>
      <c r="AR512" s="302" t="str">
        <f>IF(ISNA(VLOOKUP(AT512,[1]FISQ!$D$2:$J$1713,7,0)),"-",VLOOKUP(AT512,[1]FISQ!$D$2:$J$1713,7,0))</f>
        <v>0449 </v>
      </c>
      <c r="AS512" s="302" t="str">
        <f>IF(ISNA(VLOOKUP(AT512,[1]FISQ!$D$2:$J$1713,4,0)),"-",CONCATENATE("(",VLOOKUP(AT512,[1]FISQ!$D$2:$J$1713,4,0),")"))</f>
        <v>(1)</v>
      </c>
      <c r="AT512" s="71" t="s">
        <v>996</v>
      </c>
      <c r="AU512" s="29" t="s">
        <v>6537</v>
      </c>
      <c r="AV512" s="30"/>
      <c r="AW512" s="38"/>
    </row>
    <row r="513" spans="1:49" ht="89.25">
      <c r="A513" s="33">
        <v>509</v>
      </c>
      <c r="B513" s="33" t="str">
        <f t="shared" si="22"/>
        <v>1159_II</v>
      </c>
      <c r="C513" s="33" t="str">
        <f t="shared" si="23"/>
        <v>3//-</v>
      </c>
      <c r="D513" s="61">
        <v>1159</v>
      </c>
      <c r="E513" s="67" t="s">
        <v>997</v>
      </c>
      <c r="F513" s="395" t="s">
        <v>7275</v>
      </c>
      <c r="G513" s="62" t="str">
        <f>VLOOKUP(CONCATENATE(TEXT(I513,"0"),"_",TEXT(F513,"0")),[1]CodC!$A$2:$D$250,4,0)</f>
        <v>Líquidos inflamáveis, sem perigo subsidiário, com um ponto de inflamação inferior ou igual a 60 °C;</v>
      </c>
      <c r="H513" s="395" t="s">
        <v>7276</v>
      </c>
      <c r="I513" s="69">
        <v>3</v>
      </c>
      <c r="J513" s="69" t="s">
        <v>848</v>
      </c>
      <c r="K513" s="69" t="s">
        <v>19</v>
      </c>
      <c r="L513" s="68" t="s">
        <v>849</v>
      </c>
      <c r="M513" s="63"/>
      <c r="N513" s="64" t="s">
        <v>19</v>
      </c>
      <c r="O513" s="64" t="s">
        <v>19</v>
      </c>
      <c r="P513" s="113" t="s">
        <v>22423</v>
      </c>
      <c r="Q513" s="70" t="s">
        <v>5991</v>
      </c>
      <c r="R513" s="70" t="s">
        <v>649</v>
      </c>
      <c r="S513" s="65" t="str">
        <f t="shared" si="21"/>
        <v xml:space="preserve"> SW2 </v>
      </c>
      <c r="T513" s="69" t="s">
        <v>19</v>
      </c>
      <c r="U513" s="69"/>
      <c r="V513" s="69"/>
      <c r="W513" s="69"/>
      <c r="X513" s="69"/>
      <c r="Y513" s="69"/>
      <c r="Z513" s="69"/>
      <c r="AA513" s="69"/>
      <c r="AB513" s="69"/>
      <c r="AC513" s="69"/>
      <c r="AD513" s="69"/>
      <c r="AE513" s="69"/>
      <c r="AF513" s="69"/>
      <c r="AG513" s="69"/>
      <c r="AH513" s="69"/>
      <c r="AI513" s="69"/>
      <c r="AJ513" s="69"/>
      <c r="AK513" s="69"/>
      <c r="AL513" s="69"/>
      <c r="AM513" s="70" t="s">
        <v>6123</v>
      </c>
      <c r="AN513" s="63" t="str">
        <f>IF(ISNA(VLOOKUP(D513,[1]GRE_Tabela2!$A$4:$D$112,4,0)),"-",VLOOKUP(D513,[1]GRE_Tabela2!$A$4:$D$112,4,0))</f>
        <v>-</v>
      </c>
      <c r="AO513" s="68" t="s">
        <v>747</v>
      </c>
      <c r="AP513" s="68" t="s">
        <v>748</v>
      </c>
      <c r="AQ513" s="113">
        <v>127</v>
      </c>
      <c r="AR513" s="302" t="str">
        <f>IF(ISNA(VLOOKUP(AT513,[1]FISQ!$D$2:$J$1713,7,0)),"-",VLOOKUP(AT513,[1]FISQ!$D$2:$J$1713,7,0))</f>
        <v>0906 </v>
      </c>
      <c r="AS513" s="302" t="str">
        <f>IF(ISNA(VLOOKUP(AT513,[1]FISQ!$D$2:$J$1713,4,0)),"-",CONCATENATE("(",VLOOKUP(AT513,[1]FISQ!$D$2:$J$1713,4,0),")"))</f>
        <v>(1)</v>
      </c>
      <c r="AT513" s="71" t="s">
        <v>998</v>
      </c>
      <c r="AU513" s="38"/>
      <c r="AV513" s="38"/>
      <c r="AW513" s="38"/>
    </row>
    <row r="514" spans="1:49" ht="102">
      <c r="A514" s="33">
        <v>510</v>
      </c>
      <c r="B514" s="33" t="str">
        <f t="shared" si="22"/>
        <v>1160_II</v>
      </c>
      <c r="C514" s="33" t="str">
        <f t="shared" si="23"/>
        <v>3//8</v>
      </c>
      <c r="D514" s="61">
        <v>1160</v>
      </c>
      <c r="E514" s="67" t="s">
        <v>999</v>
      </c>
      <c r="F514" s="395" t="s">
        <v>7281</v>
      </c>
      <c r="G514" s="62" t="str">
        <f>VLOOKUP(CONCATENATE(TEXT(I514,"0"),"_",TEXT(F514,"0")),[1]CodC!$A$2:$D$250,4,0)</f>
        <v>Líquidos inflamáveis, corrosivos;</v>
      </c>
      <c r="H514" s="395" t="s">
        <v>7282</v>
      </c>
      <c r="I514" s="69">
        <v>3</v>
      </c>
      <c r="J514" s="69" t="s">
        <v>848</v>
      </c>
      <c r="K514" s="68" t="s">
        <v>631</v>
      </c>
      <c r="L514" s="68" t="s">
        <v>849</v>
      </c>
      <c r="M514" s="63"/>
      <c r="N514" s="64" t="s">
        <v>19</v>
      </c>
      <c r="O514" s="64" t="s">
        <v>19</v>
      </c>
      <c r="P514" s="113" t="s">
        <v>22423</v>
      </c>
      <c r="Q514" s="70" t="s">
        <v>861</v>
      </c>
      <c r="R514" s="70" t="s">
        <v>861</v>
      </c>
      <c r="S514" s="65" t="str">
        <f t="shared" si="21"/>
        <v/>
      </c>
      <c r="T514" s="68" t="s">
        <v>1000</v>
      </c>
      <c r="U514" s="68"/>
      <c r="V514" s="68"/>
      <c r="W514" s="68"/>
      <c r="X514" s="68"/>
      <c r="Y514" s="68"/>
      <c r="Z514" s="68"/>
      <c r="AA514" s="68"/>
      <c r="AB514" s="68"/>
      <c r="AC514" s="68"/>
      <c r="AD514" s="68"/>
      <c r="AE514" s="68"/>
      <c r="AF514" s="68"/>
      <c r="AG514" s="68"/>
      <c r="AH514" s="68"/>
      <c r="AI514" s="68"/>
      <c r="AJ514" s="68"/>
      <c r="AK514" s="68"/>
      <c r="AL514" s="68" t="s">
        <v>7163</v>
      </c>
      <c r="AM514" s="70" t="s">
        <v>1001</v>
      </c>
      <c r="AN514" s="63" t="str">
        <f>IF(ISNA(VLOOKUP(D514,[1]GRE_Tabela2!$A$4:$D$112,4,0)),"-",VLOOKUP(D514,[1]GRE_Tabela2!$A$4:$D$112,4,0))</f>
        <v>-</v>
      </c>
      <c r="AO514" s="68" t="s">
        <v>747</v>
      </c>
      <c r="AP514" s="68" t="s">
        <v>888</v>
      </c>
      <c r="AQ514" s="113">
        <v>132</v>
      </c>
      <c r="AR514" s="302" t="str">
        <f>IF(ISNA(VLOOKUP(AT514,[1]FISQ!$D$2:$J$1713,7,0)),"-",VLOOKUP(AT514,[1]FISQ!$D$2:$J$1713,7,0))</f>
        <v>1485 </v>
      </c>
      <c r="AS514" s="302" t="str">
        <f>IF(ISNA(VLOOKUP(AT514,[1]FISQ!$D$2:$J$1713,4,0)),"-",CONCATENATE("(",VLOOKUP(AT514,[1]FISQ!$D$2:$J$1713,4,0),")"))</f>
        <v>(1)</v>
      </c>
      <c r="AT514" s="71" t="s">
        <v>1002</v>
      </c>
      <c r="AU514" s="38" t="s">
        <v>6537</v>
      </c>
      <c r="AV514" s="30"/>
      <c r="AW514" s="38"/>
    </row>
    <row r="515" spans="1:49" ht="25.5">
      <c r="A515" s="33">
        <v>511</v>
      </c>
      <c r="B515" s="33" t="str">
        <f t="shared" si="22"/>
        <v>1161_II</v>
      </c>
      <c r="C515" s="33" t="str">
        <f t="shared" si="23"/>
        <v>3//-</v>
      </c>
      <c r="D515" s="61">
        <v>1161</v>
      </c>
      <c r="E515" s="67" t="s">
        <v>1003</v>
      </c>
      <c r="F515" s="395" t="s">
        <v>7275</v>
      </c>
      <c r="G515" s="62" t="str">
        <f>VLOOKUP(CONCATENATE(TEXT(I515,"0"),"_",TEXT(F515,"0")),[1]CodC!$A$2:$D$250,4,0)</f>
        <v>Líquidos inflamáveis, sem perigo subsidiário, com um ponto de inflamação inferior ou igual a 60 °C;</v>
      </c>
      <c r="H515" s="395" t="s">
        <v>7276</v>
      </c>
      <c r="I515" s="69">
        <v>3</v>
      </c>
      <c r="J515" s="69" t="s">
        <v>848</v>
      </c>
      <c r="K515" s="69" t="s">
        <v>19</v>
      </c>
      <c r="L515" s="68" t="s">
        <v>849</v>
      </c>
      <c r="M515" s="63"/>
      <c r="N515" s="64" t="s">
        <v>19</v>
      </c>
      <c r="O515" s="64" t="s">
        <v>19</v>
      </c>
      <c r="P515" s="113" t="s">
        <v>22423</v>
      </c>
      <c r="Q515" s="70" t="s">
        <v>861</v>
      </c>
      <c r="R515" s="70" t="s">
        <v>861</v>
      </c>
      <c r="S515" s="65" t="str">
        <f t="shared" si="21"/>
        <v/>
      </c>
      <c r="T515" s="69" t="s">
        <v>19</v>
      </c>
      <c r="U515" s="69"/>
      <c r="V515" s="69"/>
      <c r="W515" s="69"/>
      <c r="X515" s="69"/>
      <c r="Y515" s="69"/>
      <c r="Z515" s="69"/>
      <c r="AA515" s="69"/>
      <c r="AB515" s="69"/>
      <c r="AC515" s="69"/>
      <c r="AD515" s="69"/>
      <c r="AE515" s="69"/>
      <c r="AF515" s="69"/>
      <c r="AG515" s="69"/>
      <c r="AH515" s="69"/>
      <c r="AI515" s="69"/>
      <c r="AJ515" s="69"/>
      <c r="AK515" s="69"/>
      <c r="AL515" s="69"/>
      <c r="AM515" s="70" t="s">
        <v>1004</v>
      </c>
      <c r="AN515" s="63" t="str">
        <f>IF(ISNA(VLOOKUP(D515,[1]GRE_Tabela2!$A$4:$D$112,4,0)),"-",VLOOKUP(D515,[1]GRE_Tabela2!$A$4:$D$112,4,0))</f>
        <v>-</v>
      </c>
      <c r="AO515" s="68" t="s">
        <v>747</v>
      </c>
      <c r="AP515" s="68" t="s">
        <v>748</v>
      </c>
      <c r="AQ515" s="113">
        <v>129</v>
      </c>
      <c r="AR515" s="302" t="str">
        <f>IF(ISNA(VLOOKUP(AT515,[1]FISQ!$D$2:$J$1713,7,0)),"-",VLOOKUP(AT515,[1]FISQ!$D$2:$J$1713,7,0))</f>
        <v>1080 </v>
      </c>
      <c r="AS515" s="302" t="str">
        <f>IF(ISNA(VLOOKUP(AT515,[1]FISQ!$D$2:$J$1713,4,0)),"-",CONCATENATE("(",VLOOKUP(AT515,[1]FISQ!$D$2:$J$1713,4,0),")"))</f>
        <v>(1)</v>
      </c>
      <c r="AT515" s="71" t="s">
        <v>1005</v>
      </c>
      <c r="AU515" s="38"/>
      <c r="AV515" s="38"/>
      <c r="AW515" s="38"/>
    </row>
    <row r="516" spans="1:49" ht="76.5">
      <c r="A516" s="33">
        <v>512</v>
      </c>
      <c r="B516" s="33" t="str">
        <f t="shared" si="22"/>
        <v>1162_II</v>
      </c>
      <c r="C516" s="33" t="str">
        <f t="shared" si="23"/>
        <v>3//8</v>
      </c>
      <c r="D516" s="61">
        <v>1162</v>
      </c>
      <c r="E516" s="67" t="s">
        <v>1006</v>
      </c>
      <c r="F516" s="395" t="s">
        <v>7281</v>
      </c>
      <c r="G516" s="62" t="str">
        <f>VLOOKUP(CONCATENATE(TEXT(I516,"0"),"_",TEXT(F516,"0")),[1]CodC!$A$2:$D$250,4,0)</f>
        <v>Líquidos inflamáveis, corrosivos;</v>
      </c>
      <c r="H516" s="395" t="s">
        <v>7285</v>
      </c>
      <c r="I516" s="69">
        <v>3</v>
      </c>
      <c r="J516" s="69" t="s">
        <v>848</v>
      </c>
      <c r="K516" s="68" t="s">
        <v>631</v>
      </c>
      <c r="L516" s="68" t="s">
        <v>849</v>
      </c>
      <c r="M516" s="63"/>
      <c r="N516" s="64" t="s">
        <v>19</v>
      </c>
      <c r="O516" s="64" t="s">
        <v>19</v>
      </c>
      <c r="P516" s="113" t="s">
        <v>22423</v>
      </c>
      <c r="Q516" s="70" t="s">
        <v>5989</v>
      </c>
      <c r="R516" s="70" t="s">
        <v>645</v>
      </c>
      <c r="S516" s="65" t="str">
        <f t="shared" si="21"/>
        <v xml:space="preserve"> SW2 </v>
      </c>
      <c r="T516" s="69" t="s">
        <v>19</v>
      </c>
      <c r="U516" s="69"/>
      <c r="V516" s="69"/>
      <c r="W516" s="69"/>
      <c r="X516" s="69"/>
      <c r="Y516" s="69"/>
      <c r="Z516" s="69"/>
      <c r="AA516" s="69"/>
      <c r="AB516" s="69"/>
      <c r="AC516" s="69"/>
      <c r="AD516" s="69"/>
      <c r="AE516" s="69"/>
      <c r="AF516" s="69"/>
      <c r="AG516" s="69"/>
      <c r="AH516" s="69"/>
      <c r="AI516" s="69"/>
      <c r="AJ516" s="69"/>
      <c r="AK516" s="69"/>
      <c r="AL516" s="69"/>
      <c r="AM516" s="70" t="s">
        <v>1007</v>
      </c>
      <c r="AN516" s="63" t="str">
        <f>IF(ISNA(VLOOKUP(D516,[1]GRE_Tabela2!$A$4:$D$112,4,0)),"-",VLOOKUP(D516,[1]GRE_Tabela2!$A$4:$D$112,4,0))</f>
        <v>HCl</v>
      </c>
      <c r="AO516" s="41" t="s">
        <v>747</v>
      </c>
      <c r="AP516" s="68" t="s">
        <v>888</v>
      </c>
      <c r="AQ516" s="113">
        <v>155</v>
      </c>
      <c r="AR516" s="302" t="str">
        <f>IF(ISNA(VLOOKUP(AT516,[1]FISQ!$D$2:$J$1713,7,0)),"-",VLOOKUP(AT516,[1]FISQ!$D$2:$J$1713,7,0))</f>
        <v>0870 </v>
      </c>
      <c r="AS516" s="302" t="str">
        <f>IF(ISNA(VLOOKUP(AT516,[1]FISQ!$D$2:$J$1713,4,0)),"-",CONCATENATE("(",VLOOKUP(AT516,[1]FISQ!$D$2:$J$1713,4,0),")"))</f>
        <v>(1)</v>
      </c>
      <c r="AT516" s="71" t="s">
        <v>1008</v>
      </c>
      <c r="AU516" s="38"/>
      <c r="AV516" s="30"/>
      <c r="AW516" s="38"/>
    </row>
    <row r="517" spans="1:49" ht="76.5">
      <c r="A517" s="33">
        <v>513</v>
      </c>
      <c r="B517" s="33" t="str">
        <f t="shared" si="22"/>
        <v>1163_I</v>
      </c>
      <c r="C517" s="33" t="str">
        <f t="shared" si="23"/>
        <v>6.1//45141</v>
      </c>
      <c r="D517" s="61">
        <v>1163</v>
      </c>
      <c r="E517" s="67" t="s">
        <v>1009</v>
      </c>
      <c r="F517" s="395" t="s">
        <v>7286</v>
      </c>
      <c r="G517" s="62" t="str">
        <f>VLOOKUP(CONCATENATE(TEXT(I517,"0"),"_",TEXT(F517,"0")),[1]CodC!$A$2:$D$250,4,0)</f>
        <v>Matérias tóxicas inflamáveis corrosivas.</v>
      </c>
      <c r="H517" s="395" t="s">
        <v>7277</v>
      </c>
      <c r="I517" s="68">
        <v>6</v>
      </c>
      <c r="J517" s="68" t="s">
        <v>50</v>
      </c>
      <c r="K517" s="115">
        <v>45141</v>
      </c>
      <c r="L517" s="68" t="s">
        <v>746</v>
      </c>
      <c r="M517" s="64" t="s">
        <v>1313</v>
      </c>
      <c r="N517" s="64">
        <v>354</v>
      </c>
      <c r="O517" s="64">
        <v>354</v>
      </c>
      <c r="P517" s="113" t="s">
        <v>22423</v>
      </c>
      <c r="Q517" s="70" t="s">
        <v>7229</v>
      </c>
      <c r="R517" s="70" t="s">
        <v>633</v>
      </c>
      <c r="S517" s="65" t="str">
        <f t="shared" ref="S517:S580" si="24">RIGHT(R517,LEN(R517)-LEN(Q517))</f>
        <v xml:space="preserve"> SW2 </v>
      </c>
      <c r="T517" s="68" t="s">
        <v>7205</v>
      </c>
      <c r="U517" s="68"/>
      <c r="V517" s="68"/>
      <c r="W517" s="68"/>
      <c r="X517" s="68"/>
      <c r="Y517" s="68"/>
      <c r="Z517" s="68"/>
      <c r="AA517" s="68"/>
      <c r="AB517" s="68"/>
      <c r="AC517" s="68"/>
      <c r="AD517" s="68"/>
      <c r="AE517" s="68"/>
      <c r="AF517" s="68"/>
      <c r="AG517" s="68"/>
      <c r="AH517" s="68"/>
      <c r="AI517" s="68"/>
      <c r="AJ517" s="68"/>
      <c r="AK517" s="68"/>
      <c r="AL517" s="68" t="s">
        <v>7163</v>
      </c>
      <c r="AM517" s="70" t="s">
        <v>1010</v>
      </c>
      <c r="AN517" s="63" t="str">
        <f>IF(ISNA(VLOOKUP(D517,[1]GRE_Tabela2!$A$4:$D$112,4,0)),"-",VLOOKUP(D517,[1]GRE_Tabela2!$A$4:$D$112,4,0))</f>
        <v>-</v>
      </c>
      <c r="AO517" s="68" t="s">
        <v>747</v>
      </c>
      <c r="AP517" s="41" t="s">
        <v>888</v>
      </c>
      <c r="AQ517" s="113">
        <v>131</v>
      </c>
      <c r="AR517" s="302" t="str">
        <f>IF(ISNA(VLOOKUP(AT517,[1]FISQ!$D$2:$J$1713,7,0)),"-",VLOOKUP(AT517,[1]FISQ!$D$2:$J$1713,7,0))</f>
        <v>0147 </v>
      </c>
      <c r="AS517" s="302" t="str">
        <f>IF(ISNA(VLOOKUP(AT517,[1]FISQ!$D$2:$J$1713,4,0)),"-",CONCATENATE("(",VLOOKUP(AT517,[1]FISQ!$D$2:$J$1713,4,0),")"))</f>
        <v>(1)</v>
      </c>
      <c r="AT517" s="71" t="s">
        <v>1011</v>
      </c>
      <c r="AU517" s="38" t="s">
        <v>6537</v>
      </c>
      <c r="AV517" s="30"/>
      <c r="AW517" s="38"/>
    </row>
    <row r="518" spans="1:49" ht="63.75">
      <c r="A518" s="33">
        <v>514</v>
      </c>
      <c r="B518" s="33" t="str">
        <f t="shared" ref="B518:B581" si="25">CONCATENATE(TEXT(D518,"0000"),"_",TEXT(L518,"0"))</f>
        <v>1164_II</v>
      </c>
      <c r="C518" s="33" t="str">
        <f t="shared" ref="C518:C581" si="26">CONCATENATE(TEXT(J518,"0"),"//",TEXT(K518,"0"))</f>
        <v>3//-</v>
      </c>
      <c r="D518" s="61">
        <v>1164</v>
      </c>
      <c r="E518" s="67" t="s">
        <v>1012</v>
      </c>
      <c r="F518" s="395" t="s">
        <v>7275</v>
      </c>
      <c r="G518" s="62" t="str">
        <f>VLOOKUP(CONCATENATE(TEXT(I518,"0"),"_",TEXT(F518,"0")),[1]CodC!$A$2:$D$250,4,0)</f>
        <v>Líquidos inflamáveis, sem perigo subsidiário, com um ponto de inflamação inferior ou igual a 60 °C;</v>
      </c>
      <c r="H518" s="395" t="s">
        <v>7276</v>
      </c>
      <c r="I518" s="69">
        <v>3</v>
      </c>
      <c r="J518" s="69" t="s">
        <v>848</v>
      </c>
      <c r="K518" s="69" t="s">
        <v>19</v>
      </c>
      <c r="L518" s="68" t="s">
        <v>849</v>
      </c>
      <c r="M518" s="63"/>
      <c r="N518" s="64" t="s">
        <v>19</v>
      </c>
      <c r="O518" s="64" t="s">
        <v>19</v>
      </c>
      <c r="P518" s="113" t="s">
        <v>22423</v>
      </c>
      <c r="Q518" s="70" t="s">
        <v>5991</v>
      </c>
      <c r="R518" s="70" t="s">
        <v>649</v>
      </c>
      <c r="S518" s="65" t="str">
        <f t="shared" si="24"/>
        <v xml:space="preserve"> SW2 </v>
      </c>
      <c r="T518" s="69" t="s">
        <v>19</v>
      </c>
      <c r="U518" s="69"/>
      <c r="V518" s="69"/>
      <c r="W518" s="69"/>
      <c r="X518" s="69"/>
      <c r="Y518" s="69"/>
      <c r="Z518" s="69"/>
      <c r="AA518" s="69"/>
      <c r="AB518" s="69"/>
      <c r="AC518" s="69"/>
      <c r="AD518" s="69"/>
      <c r="AE518" s="69"/>
      <c r="AF518" s="69"/>
      <c r="AG518" s="69"/>
      <c r="AH518" s="69"/>
      <c r="AI518" s="69"/>
      <c r="AJ518" s="69"/>
      <c r="AK518" s="69"/>
      <c r="AL518" s="69"/>
      <c r="AM518" s="70" t="s">
        <v>1013</v>
      </c>
      <c r="AN518" s="63" t="str">
        <f>IF(ISNA(VLOOKUP(D518,[1]GRE_Tabela2!$A$4:$D$112,4,0)),"-",VLOOKUP(D518,[1]GRE_Tabela2!$A$4:$D$112,4,0))</f>
        <v>-</v>
      </c>
      <c r="AO518" s="68" t="s">
        <v>747</v>
      </c>
      <c r="AP518" s="68" t="s">
        <v>748</v>
      </c>
      <c r="AQ518" s="113">
        <v>130</v>
      </c>
      <c r="AR518" s="302" t="str">
        <f>IF(ISNA(VLOOKUP(AT518,[1]FISQ!$D$2:$J$1713,7,0)),"-",VLOOKUP(AT518,[1]FISQ!$D$2:$J$1713,7,0))</f>
        <v>0878 </v>
      </c>
      <c r="AS518" s="302" t="str">
        <f>IF(ISNA(VLOOKUP(AT518,[1]FISQ!$D$2:$J$1713,4,0)),"-",CONCATENATE("(",VLOOKUP(AT518,[1]FISQ!$D$2:$J$1713,4,0),")"))</f>
        <v>(1)</v>
      </c>
      <c r="AT518" s="71" t="s">
        <v>1014</v>
      </c>
      <c r="AU518" s="38"/>
      <c r="AV518" s="38"/>
      <c r="AW518" s="38"/>
    </row>
    <row r="519" spans="1:49" ht="38.25">
      <c r="A519" s="33">
        <v>515</v>
      </c>
      <c r="B519" s="33" t="str">
        <f t="shared" si="25"/>
        <v>1165_II</v>
      </c>
      <c r="C519" s="33" t="str">
        <f t="shared" si="26"/>
        <v>3//-</v>
      </c>
      <c r="D519" s="61">
        <v>1165</v>
      </c>
      <c r="E519" s="67" t="s">
        <v>1015</v>
      </c>
      <c r="F519" s="395" t="s">
        <v>7275</v>
      </c>
      <c r="G519" s="62" t="str">
        <f>VLOOKUP(CONCATENATE(TEXT(I519,"0"),"_",TEXT(F519,"0")),[1]CodC!$A$2:$D$250,4,0)</f>
        <v>Líquidos inflamáveis, sem perigo subsidiário, com um ponto de inflamação inferior ou igual a 60 °C;</v>
      </c>
      <c r="H519" s="395" t="s">
        <v>7276</v>
      </c>
      <c r="I519" s="69">
        <v>3</v>
      </c>
      <c r="J519" s="69" t="s">
        <v>848</v>
      </c>
      <c r="K519" s="69" t="s">
        <v>19</v>
      </c>
      <c r="L519" s="68" t="s">
        <v>849</v>
      </c>
      <c r="M519" s="63"/>
      <c r="N519" s="64" t="s">
        <v>19</v>
      </c>
      <c r="O519" s="64" t="s">
        <v>19</v>
      </c>
      <c r="P519" s="113" t="s">
        <v>22423</v>
      </c>
      <c r="Q519" s="70" t="s">
        <v>861</v>
      </c>
      <c r="R519" s="70" t="s">
        <v>861</v>
      </c>
      <c r="S519" s="65" t="str">
        <f t="shared" si="24"/>
        <v/>
      </c>
      <c r="T519" s="69" t="s">
        <v>19</v>
      </c>
      <c r="U519" s="69"/>
      <c r="V519" s="69"/>
      <c r="W519" s="69"/>
      <c r="X519" s="69"/>
      <c r="Y519" s="69"/>
      <c r="Z519" s="69"/>
      <c r="AA519" s="69"/>
      <c r="AB519" s="69"/>
      <c r="AC519" s="69"/>
      <c r="AD519" s="69"/>
      <c r="AE519" s="69"/>
      <c r="AF519" s="69"/>
      <c r="AG519" s="69"/>
      <c r="AH519" s="69"/>
      <c r="AI519" s="69"/>
      <c r="AJ519" s="69"/>
      <c r="AK519" s="69"/>
      <c r="AL519" s="69"/>
      <c r="AM519" s="70" t="s">
        <v>1016</v>
      </c>
      <c r="AN519" s="63" t="str">
        <f>IF(ISNA(VLOOKUP(D519,[1]GRE_Tabela2!$A$4:$D$112,4,0)),"-",VLOOKUP(D519,[1]GRE_Tabela2!$A$4:$D$112,4,0))</f>
        <v>-</v>
      </c>
      <c r="AO519" s="68" t="s">
        <v>747</v>
      </c>
      <c r="AP519" s="68" t="s">
        <v>748</v>
      </c>
      <c r="AQ519" s="113">
        <v>127</v>
      </c>
      <c r="AR519" s="302" t="str">
        <f>IF(ISNA(VLOOKUP(AT519,[1]FISQ!$D$2:$J$1713,7,0)),"-",VLOOKUP(AT519,[1]FISQ!$D$2:$J$1713,7,0))</f>
        <v>0041 </v>
      </c>
      <c r="AS519" s="302" t="str">
        <f>IF(ISNA(VLOOKUP(AT519,[1]FISQ!$D$2:$J$1713,4,0)),"-",CONCATENATE("(",VLOOKUP(AT519,[1]FISQ!$D$2:$J$1713,4,0),")"))</f>
        <v>(1)</v>
      </c>
      <c r="AT519" s="71" t="s">
        <v>1017</v>
      </c>
      <c r="AU519" s="38"/>
      <c r="AV519" s="38"/>
      <c r="AW519" s="38"/>
    </row>
    <row r="520" spans="1:49" ht="25.5">
      <c r="A520" s="33">
        <v>516</v>
      </c>
      <c r="B520" s="33" t="str">
        <f t="shared" si="25"/>
        <v>1166_II</v>
      </c>
      <c r="C520" s="33" t="str">
        <f t="shared" si="26"/>
        <v>3//-</v>
      </c>
      <c r="D520" s="61">
        <v>1166</v>
      </c>
      <c r="E520" s="67" t="s">
        <v>1018</v>
      </c>
      <c r="F520" s="395" t="s">
        <v>7275</v>
      </c>
      <c r="G520" s="62" t="str">
        <f>VLOOKUP(CONCATENATE(TEXT(I520,"0"),"_",TEXT(F520,"0")),[1]CodC!$A$2:$D$250,4,0)</f>
        <v>Líquidos inflamáveis, sem perigo subsidiário, com um ponto de inflamação inferior ou igual a 60 °C;</v>
      </c>
      <c r="H520" s="395" t="s">
        <v>7276</v>
      </c>
      <c r="I520" s="69">
        <v>3</v>
      </c>
      <c r="J520" s="69" t="s">
        <v>848</v>
      </c>
      <c r="K520" s="69" t="s">
        <v>19</v>
      </c>
      <c r="L520" s="68" t="s">
        <v>849</v>
      </c>
      <c r="M520" s="63"/>
      <c r="N520" s="64" t="s">
        <v>19</v>
      </c>
      <c r="O520" s="64" t="s">
        <v>19</v>
      </c>
      <c r="P520" s="113" t="s">
        <v>22423</v>
      </c>
      <c r="Q520" s="70" t="s">
        <v>5989</v>
      </c>
      <c r="R520" s="70" t="s">
        <v>645</v>
      </c>
      <c r="S520" s="65" t="str">
        <f t="shared" si="24"/>
        <v xml:space="preserve"> SW2 </v>
      </c>
      <c r="T520" s="69" t="s">
        <v>19</v>
      </c>
      <c r="U520" s="69"/>
      <c r="V520" s="69"/>
      <c r="W520" s="69"/>
      <c r="X520" s="69"/>
      <c r="Y520" s="69"/>
      <c r="Z520" s="69"/>
      <c r="AA520" s="69"/>
      <c r="AB520" s="69"/>
      <c r="AC520" s="69"/>
      <c r="AD520" s="69"/>
      <c r="AE520" s="69"/>
      <c r="AF520" s="69"/>
      <c r="AG520" s="69"/>
      <c r="AH520" s="69"/>
      <c r="AI520" s="69"/>
      <c r="AJ520" s="69"/>
      <c r="AK520" s="69"/>
      <c r="AL520" s="69"/>
      <c r="AM520" s="70" t="s">
        <v>1019</v>
      </c>
      <c r="AN520" s="63" t="str">
        <f>IF(ISNA(VLOOKUP(D520,[1]GRE_Tabela2!$A$4:$D$112,4,0)),"-",VLOOKUP(D520,[1]GRE_Tabela2!$A$4:$D$112,4,0))</f>
        <v>-</v>
      </c>
      <c r="AO520" s="68" t="s">
        <v>747</v>
      </c>
      <c r="AP520" s="68" t="s">
        <v>748</v>
      </c>
      <c r="AQ520" s="113">
        <v>127</v>
      </c>
      <c r="AR520" s="302" t="str">
        <f>IF(ISNA(VLOOKUP(AT520,[1]FISQ!$D$2:$J$1713,7,0)),"-",VLOOKUP(AT520,[1]FISQ!$D$2:$J$1713,7,0))</f>
        <v>-</v>
      </c>
      <c r="AS520" s="302" t="str">
        <f>IF(ISNA(VLOOKUP(AT520,[1]FISQ!$D$2:$J$1713,4,0)),"-",CONCATENATE("(",VLOOKUP(AT520,[1]FISQ!$D$2:$J$1713,4,0),")"))</f>
        <v>-</v>
      </c>
      <c r="AT520" s="71" t="s">
        <v>1020</v>
      </c>
      <c r="AU520" s="38"/>
      <c r="AV520" s="38"/>
      <c r="AW520" s="38"/>
    </row>
    <row r="521" spans="1:49" ht="89.25">
      <c r="A521" s="33">
        <v>517</v>
      </c>
      <c r="B521" s="33" t="str">
        <f t="shared" si="25"/>
        <v>1167_I</v>
      </c>
      <c r="C521" s="33" t="str">
        <f t="shared" si="26"/>
        <v>3//-</v>
      </c>
      <c r="D521" s="61">
        <v>1167</v>
      </c>
      <c r="E521" s="67" t="s">
        <v>1021</v>
      </c>
      <c r="F521" s="395" t="s">
        <v>7275</v>
      </c>
      <c r="G521" s="62" t="str">
        <f>VLOOKUP(CONCATENATE(TEXT(I521,"0"),"_",TEXT(F521,"0")),[1]CodC!$A$2:$D$250,4,0)</f>
        <v>Líquidos inflamáveis, sem perigo subsidiário, com um ponto de inflamação inferior ou igual a 60 °C;</v>
      </c>
      <c r="H521" s="395" t="s">
        <v>7284</v>
      </c>
      <c r="I521" s="69">
        <v>3</v>
      </c>
      <c r="J521" s="69" t="s">
        <v>848</v>
      </c>
      <c r="K521" s="69" t="s">
        <v>19</v>
      </c>
      <c r="L521" s="68" t="s">
        <v>746</v>
      </c>
      <c r="M521" s="63"/>
      <c r="N521" s="64" t="s">
        <v>24440</v>
      </c>
      <c r="O521" s="64">
        <v>386</v>
      </c>
      <c r="P521" s="113" t="s">
        <v>22423</v>
      </c>
      <c r="Q521" s="70" t="s">
        <v>5991</v>
      </c>
      <c r="R521" s="70" t="s">
        <v>649</v>
      </c>
      <c r="S521" s="65" t="str">
        <f t="shared" si="24"/>
        <v xml:space="preserve"> SW2 </v>
      </c>
      <c r="T521" s="69" t="s">
        <v>19</v>
      </c>
      <c r="U521" s="69"/>
      <c r="V521" s="69"/>
      <c r="W521" s="69"/>
      <c r="X521" s="69"/>
      <c r="Y521" s="69"/>
      <c r="Z521" s="69"/>
      <c r="AA521" s="69"/>
      <c r="AB521" s="69"/>
      <c r="AC521" s="69"/>
      <c r="AD521" s="69"/>
      <c r="AE521" s="69"/>
      <c r="AF521" s="69"/>
      <c r="AG521" s="69"/>
      <c r="AH521" s="69"/>
      <c r="AI521" s="69"/>
      <c r="AJ521" s="69"/>
      <c r="AK521" s="69"/>
      <c r="AL521" s="69"/>
      <c r="AM521" s="70" t="s">
        <v>6124</v>
      </c>
      <c r="AN521" s="63" t="str">
        <f>IF(ISNA(VLOOKUP(D521,[1]GRE_Tabela2!$A$4:$D$112,4,0)),"-",VLOOKUP(D521,[1]GRE_Tabela2!$A$4:$D$112,4,0))</f>
        <v>-</v>
      </c>
      <c r="AO521" s="68" t="s">
        <v>747</v>
      </c>
      <c r="AP521" s="68" t="s">
        <v>748</v>
      </c>
      <c r="AQ521" s="113" t="s">
        <v>16594</v>
      </c>
      <c r="AR521" s="302" t="str">
        <f>IF(ISNA(VLOOKUP(AT521,[1]FISQ!$D$2:$J$1713,7,0)),"-",VLOOKUP(AT521,[1]FISQ!$D$2:$J$1713,7,0))</f>
        <v>-</v>
      </c>
      <c r="AS521" s="302" t="str">
        <f>IF(ISNA(VLOOKUP(AT521,[1]FISQ!$D$2:$J$1713,4,0)),"-",CONCATENATE("(",VLOOKUP(AT521,[1]FISQ!$D$2:$J$1713,4,0),")"))</f>
        <v>-</v>
      </c>
      <c r="AT521" s="71" t="s">
        <v>1022</v>
      </c>
      <c r="AU521" s="38"/>
      <c r="AV521" s="38"/>
      <c r="AW521" s="38"/>
    </row>
    <row r="522" spans="1:49" ht="38.25">
      <c r="A522" s="33">
        <v>520</v>
      </c>
      <c r="B522" s="33" t="str">
        <f t="shared" si="25"/>
        <v>1170_II</v>
      </c>
      <c r="C522" s="33" t="str">
        <f t="shared" si="26"/>
        <v>3//-</v>
      </c>
      <c r="D522" s="61">
        <v>1170</v>
      </c>
      <c r="E522" s="74" t="s">
        <v>1024</v>
      </c>
      <c r="F522" s="395" t="s">
        <v>7275</v>
      </c>
      <c r="G522" s="62" t="str">
        <f>VLOOKUP(CONCATENATE(TEXT(I522,"0"),"_",TEXT(F522,"0")),[1]CodC!$A$2:$D$250,4,0)</f>
        <v>Líquidos inflamáveis, sem perigo subsidiário, com um ponto de inflamação inferior ou igual a 60 °C;</v>
      </c>
      <c r="H522" s="395" t="s">
        <v>7276</v>
      </c>
      <c r="I522" s="69">
        <v>3</v>
      </c>
      <c r="J522" s="69" t="s">
        <v>848</v>
      </c>
      <c r="K522" s="69" t="s">
        <v>19</v>
      </c>
      <c r="L522" s="68" t="s">
        <v>849</v>
      </c>
      <c r="M522" s="68"/>
      <c r="N522" s="64" t="s">
        <v>24444</v>
      </c>
      <c r="O522" s="64" t="s">
        <v>1025</v>
      </c>
      <c r="P522" s="113" t="s">
        <v>22423</v>
      </c>
      <c r="Q522" s="70" t="s">
        <v>621</v>
      </c>
      <c r="R522" s="70" t="s">
        <v>621</v>
      </c>
      <c r="S522" s="65" t="str">
        <f t="shared" si="24"/>
        <v/>
      </c>
      <c r="T522" s="69" t="s">
        <v>19</v>
      </c>
      <c r="U522" s="69"/>
      <c r="V522" s="69"/>
      <c r="W522" s="69"/>
      <c r="X522" s="69"/>
      <c r="Y522" s="69"/>
      <c r="Z522" s="69"/>
      <c r="AA522" s="69"/>
      <c r="AB522" s="69"/>
      <c r="AC522" s="69"/>
      <c r="AD522" s="69"/>
      <c r="AE522" s="69"/>
      <c r="AF522" s="69"/>
      <c r="AG522" s="69"/>
      <c r="AH522" s="69"/>
      <c r="AI522" s="69"/>
      <c r="AJ522" s="69"/>
      <c r="AK522" s="69"/>
      <c r="AL522" s="69"/>
      <c r="AM522" s="70" t="s">
        <v>1026</v>
      </c>
      <c r="AN522" s="63" t="str">
        <f>IF(ISNA(VLOOKUP(D522,[1]GRE_Tabela2!$A$4:$D$112,4,0)),"-",VLOOKUP(D522,[1]GRE_Tabela2!$A$4:$D$112,4,0))</f>
        <v>-</v>
      </c>
      <c r="AO522" s="68" t="s">
        <v>747</v>
      </c>
      <c r="AP522" s="68" t="s">
        <v>748</v>
      </c>
      <c r="AQ522" s="113">
        <v>127</v>
      </c>
      <c r="AR522" s="302" t="str">
        <f>IF(ISNA(VLOOKUP(AT522,[1]FISQ!$D$2:$J$1713,7,0)),"-",VLOOKUP(AT522,[1]FISQ!$D$2:$J$1713,7,0))</f>
        <v>0044 </v>
      </c>
      <c r="AS522" s="302" t="str">
        <f>IF(ISNA(VLOOKUP(AT522,[1]FISQ!$D$2:$J$1713,4,0)),"-",CONCATENATE("(",VLOOKUP(AT522,[1]FISQ!$D$2:$J$1713,4,0),")"))</f>
        <v>(1)</v>
      </c>
      <c r="AT522" s="71" t="s">
        <v>1027</v>
      </c>
      <c r="AU522" s="38"/>
      <c r="AV522" s="38"/>
      <c r="AW522" s="38"/>
    </row>
    <row r="523" spans="1:49" ht="38.25">
      <c r="A523" s="33">
        <v>521</v>
      </c>
      <c r="B523" s="33" t="str">
        <f t="shared" si="25"/>
        <v>1170_III</v>
      </c>
      <c r="C523" s="33" t="str">
        <f t="shared" si="26"/>
        <v>3//-</v>
      </c>
      <c r="D523" s="61">
        <v>1170</v>
      </c>
      <c r="E523" s="74" t="s">
        <v>1028</v>
      </c>
      <c r="F523" s="395" t="s">
        <v>7275</v>
      </c>
      <c r="G523" s="62" t="str">
        <f>VLOOKUP(CONCATENATE(TEXT(I523,"0"),"_",TEXT(F523,"0")),[1]CodC!$A$2:$D$250,4,0)</f>
        <v>Líquidos inflamáveis, sem perigo subsidiário, com um ponto de inflamação inferior ou igual a 60 °C;</v>
      </c>
      <c r="H523" s="395" t="s">
        <v>7280</v>
      </c>
      <c r="I523" s="69">
        <v>3</v>
      </c>
      <c r="J523" s="69" t="s">
        <v>848</v>
      </c>
      <c r="K523" s="69" t="s">
        <v>19</v>
      </c>
      <c r="L523" s="68" t="s">
        <v>879</v>
      </c>
      <c r="M523" s="68"/>
      <c r="N523" s="64" t="s">
        <v>24444</v>
      </c>
      <c r="O523" s="64" t="s">
        <v>1029</v>
      </c>
      <c r="P523" s="113" t="s">
        <v>22425</v>
      </c>
      <c r="Q523" s="70" t="s">
        <v>621</v>
      </c>
      <c r="R523" s="70" t="s">
        <v>621</v>
      </c>
      <c r="S523" s="65" t="str">
        <f t="shared" si="24"/>
        <v/>
      </c>
      <c r="T523" s="69" t="s">
        <v>19</v>
      </c>
      <c r="U523" s="69"/>
      <c r="V523" s="69"/>
      <c r="W523" s="69"/>
      <c r="X523" s="69"/>
      <c r="Y523" s="69"/>
      <c r="Z523" s="69"/>
      <c r="AA523" s="69"/>
      <c r="AB523" s="69"/>
      <c r="AC523" s="69"/>
      <c r="AD523" s="69"/>
      <c r="AE523" s="69"/>
      <c r="AF523" s="69"/>
      <c r="AG523" s="69"/>
      <c r="AH523" s="69"/>
      <c r="AI523" s="69"/>
      <c r="AJ523" s="69"/>
      <c r="AK523" s="69"/>
      <c r="AL523" s="69"/>
      <c r="AM523" s="70" t="s">
        <v>1026</v>
      </c>
      <c r="AN523" s="63" t="str">
        <f>IF(ISNA(VLOOKUP(D523,[1]GRE_Tabela2!$A$4:$D$112,4,0)),"-",VLOOKUP(D523,[1]GRE_Tabela2!$A$4:$D$112,4,0))</f>
        <v>-</v>
      </c>
      <c r="AO523" s="68" t="s">
        <v>747</v>
      </c>
      <c r="AP523" s="68" t="s">
        <v>748</v>
      </c>
      <c r="AQ523" s="113">
        <v>127</v>
      </c>
      <c r="AR523" s="302" t="str">
        <f>IF(ISNA(VLOOKUP(AT523,[1]FISQ!$D$2:$J$1713,7,0)),"-",VLOOKUP(AT523,[1]FISQ!$D$2:$J$1713,7,0))</f>
        <v>0044 </v>
      </c>
      <c r="AS523" s="302" t="str">
        <f>IF(ISNA(VLOOKUP(AT523,[1]FISQ!$D$2:$J$1713,4,0)),"-",CONCATENATE("(",VLOOKUP(AT523,[1]FISQ!$D$2:$J$1713,4,0),")"))</f>
        <v>(1)</v>
      </c>
      <c r="AT523" s="71" t="s">
        <v>1027</v>
      </c>
      <c r="AU523" s="38"/>
      <c r="AV523" s="38"/>
      <c r="AW523" s="38"/>
    </row>
    <row r="524" spans="1:49" ht="25.5">
      <c r="A524" s="33">
        <v>522</v>
      </c>
      <c r="B524" s="33" t="str">
        <f t="shared" si="25"/>
        <v>1171_III</v>
      </c>
      <c r="C524" s="33" t="str">
        <f t="shared" si="26"/>
        <v>3//-</v>
      </c>
      <c r="D524" s="61">
        <v>1171</v>
      </c>
      <c r="E524" s="67" t="s">
        <v>1030</v>
      </c>
      <c r="F524" s="395" t="s">
        <v>7275</v>
      </c>
      <c r="G524" s="62" t="str">
        <f>VLOOKUP(CONCATENATE(TEXT(I524,"0"),"_",TEXT(F524,"0")),[1]CodC!$A$2:$D$250,4,0)</f>
        <v>Líquidos inflamáveis, sem perigo subsidiário, com um ponto de inflamação inferior ou igual a 60 °C;</v>
      </c>
      <c r="H524" s="395" t="s">
        <v>7280</v>
      </c>
      <c r="I524" s="69">
        <v>3</v>
      </c>
      <c r="J524" s="69" t="s">
        <v>848</v>
      </c>
      <c r="K524" s="69" t="s">
        <v>19</v>
      </c>
      <c r="L524" s="68" t="s">
        <v>879</v>
      </c>
      <c r="M524" s="63"/>
      <c r="N524" s="64" t="s">
        <v>19</v>
      </c>
      <c r="O524" s="64" t="s">
        <v>19</v>
      </c>
      <c r="P524" s="113" t="s">
        <v>22425</v>
      </c>
      <c r="Q524" s="70" t="s">
        <v>621</v>
      </c>
      <c r="R524" s="70" t="s">
        <v>621</v>
      </c>
      <c r="S524" s="65" t="str">
        <f t="shared" si="24"/>
        <v/>
      </c>
      <c r="T524" s="69" t="s">
        <v>19</v>
      </c>
      <c r="U524" s="69"/>
      <c r="V524" s="69"/>
      <c r="W524" s="69"/>
      <c r="X524" s="69"/>
      <c r="Y524" s="69"/>
      <c r="Z524" s="69"/>
      <c r="AA524" s="69"/>
      <c r="AB524" s="69"/>
      <c r="AC524" s="69"/>
      <c r="AD524" s="69"/>
      <c r="AE524" s="69"/>
      <c r="AF524" s="69"/>
      <c r="AG524" s="69"/>
      <c r="AH524" s="69"/>
      <c r="AI524" s="69"/>
      <c r="AJ524" s="69"/>
      <c r="AK524" s="69"/>
      <c r="AL524" s="69"/>
      <c r="AM524" s="70" t="s">
        <v>1031</v>
      </c>
      <c r="AN524" s="63" t="str">
        <f>IF(ISNA(VLOOKUP(D524,[1]GRE_Tabela2!$A$4:$D$112,4,0)),"-",VLOOKUP(D524,[1]GRE_Tabela2!$A$4:$D$112,4,0))</f>
        <v>-</v>
      </c>
      <c r="AO524" s="68" t="s">
        <v>747</v>
      </c>
      <c r="AP524" s="68" t="s">
        <v>748</v>
      </c>
      <c r="AQ524" s="113">
        <v>127</v>
      </c>
      <c r="AR524" s="302" t="str">
        <f>IF(ISNA(VLOOKUP(AT524,[1]FISQ!$D$2:$J$1713,7,0)),"-",VLOOKUP(AT524,[1]FISQ!$D$2:$J$1713,7,0))</f>
        <v>0060 </v>
      </c>
      <c r="AS524" s="302" t="str">
        <f>IF(ISNA(VLOOKUP(AT524,[1]FISQ!$D$2:$J$1713,4,0)),"-",CONCATENATE("(",VLOOKUP(AT524,[1]FISQ!$D$2:$J$1713,4,0),")"))</f>
        <v>(1)</v>
      </c>
      <c r="AT524" s="71" t="s">
        <v>1032</v>
      </c>
      <c r="AU524" s="38"/>
      <c r="AV524" s="38"/>
      <c r="AW524" s="38"/>
    </row>
    <row r="525" spans="1:49" ht="38.25">
      <c r="A525" s="33">
        <v>523</v>
      </c>
      <c r="B525" s="33" t="str">
        <f t="shared" si="25"/>
        <v>1172_III</v>
      </c>
      <c r="C525" s="33" t="str">
        <f t="shared" si="26"/>
        <v>3//-</v>
      </c>
      <c r="D525" s="61">
        <v>1172</v>
      </c>
      <c r="E525" s="67" t="s">
        <v>1033</v>
      </c>
      <c r="F525" s="395" t="s">
        <v>7275</v>
      </c>
      <c r="G525" s="62" t="str">
        <f>VLOOKUP(CONCATENATE(TEXT(I525,"0"),"_",TEXT(F525,"0")),[1]CodC!$A$2:$D$250,4,0)</f>
        <v>Líquidos inflamáveis, sem perigo subsidiário, com um ponto de inflamação inferior ou igual a 60 °C;</v>
      </c>
      <c r="H525" s="395" t="s">
        <v>7280</v>
      </c>
      <c r="I525" s="69">
        <v>3</v>
      </c>
      <c r="J525" s="69" t="s">
        <v>848</v>
      </c>
      <c r="K525" s="69" t="s">
        <v>19</v>
      </c>
      <c r="L525" s="68" t="s">
        <v>879</v>
      </c>
      <c r="M525" s="63"/>
      <c r="N525" s="64" t="s">
        <v>19</v>
      </c>
      <c r="O525" s="64" t="s">
        <v>19</v>
      </c>
      <c r="P525" s="113" t="s">
        <v>22425</v>
      </c>
      <c r="Q525" s="70" t="s">
        <v>621</v>
      </c>
      <c r="R525" s="70" t="s">
        <v>621</v>
      </c>
      <c r="S525" s="65" t="str">
        <f t="shared" si="24"/>
        <v/>
      </c>
      <c r="T525" s="69" t="s">
        <v>19</v>
      </c>
      <c r="U525" s="69"/>
      <c r="V525" s="69"/>
      <c r="W525" s="69"/>
      <c r="X525" s="69"/>
      <c r="Y525" s="69"/>
      <c r="Z525" s="69"/>
      <c r="AA525" s="69"/>
      <c r="AB525" s="69"/>
      <c r="AC525" s="69"/>
      <c r="AD525" s="69"/>
      <c r="AE525" s="69"/>
      <c r="AF525" s="69"/>
      <c r="AG525" s="69"/>
      <c r="AH525" s="69"/>
      <c r="AI525" s="69"/>
      <c r="AJ525" s="69"/>
      <c r="AK525" s="69"/>
      <c r="AL525" s="69"/>
      <c r="AM525" s="70" t="s">
        <v>1034</v>
      </c>
      <c r="AN525" s="63" t="str">
        <f>IF(ISNA(VLOOKUP(D525,[1]GRE_Tabela2!$A$4:$D$112,4,0)),"-",VLOOKUP(D525,[1]GRE_Tabela2!$A$4:$D$112,4,0))</f>
        <v>-</v>
      </c>
      <c r="AO525" s="68" t="s">
        <v>747</v>
      </c>
      <c r="AP525" s="68" t="s">
        <v>748</v>
      </c>
      <c r="AQ525" s="113">
        <v>129</v>
      </c>
      <c r="AR525" s="302" t="str">
        <f>IF(ISNA(VLOOKUP(AT525,[1]FISQ!$D$2:$J$1713,7,0)),"-",VLOOKUP(AT525,[1]FISQ!$D$2:$J$1713,7,0))</f>
        <v>0364 </v>
      </c>
      <c r="AS525" s="302" t="str">
        <f>IF(ISNA(VLOOKUP(AT525,[1]FISQ!$D$2:$J$1713,4,0)),"-",CONCATENATE("(",VLOOKUP(AT525,[1]FISQ!$D$2:$J$1713,4,0),")"))</f>
        <v>(1)</v>
      </c>
      <c r="AT525" s="71" t="s">
        <v>1035</v>
      </c>
      <c r="AU525" s="38"/>
      <c r="AV525" s="38"/>
      <c r="AW525" s="38"/>
    </row>
    <row r="526" spans="1:49" ht="38.25">
      <c r="A526" s="33">
        <v>524</v>
      </c>
      <c r="B526" s="33" t="str">
        <f t="shared" si="25"/>
        <v>1173_II</v>
      </c>
      <c r="C526" s="33" t="str">
        <f t="shared" si="26"/>
        <v>3//-</v>
      </c>
      <c r="D526" s="61">
        <v>1173</v>
      </c>
      <c r="E526" s="67" t="s">
        <v>1036</v>
      </c>
      <c r="F526" s="395" t="s">
        <v>7275</v>
      </c>
      <c r="G526" s="62" t="str">
        <f>VLOOKUP(CONCATENATE(TEXT(I526,"0"),"_",TEXT(F526,"0")),[1]CodC!$A$2:$D$250,4,0)</f>
        <v>Líquidos inflamáveis, sem perigo subsidiário, com um ponto de inflamação inferior ou igual a 60 °C;</v>
      </c>
      <c r="H526" s="395" t="s">
        <v>7276</v>
      </c>
      <c r="I526" s="69">
        <v>3</v>
      </c>
      <c r="J526" s="69" t="s">
        <v>848</v>
      </c>
      <c r="K526" s="69" t="s">
        <v>19</v>
      </c>
      <c r="L526" s="68" t="s">
        <v>849</v>
      </c>
      <c r="M526" s="63"/>
      <c r="N526" s="64" t="s">
        <v>19</v>
      </c>
      <c r="O526" s="64" t="s">
        <v>19</v>
      </c>
      <c r="P526" s="113" t="s">
        <v>22423</v>
      </c>
      <c r="Q526" s="70" t="s">
        <v>861</v>
      </c>
      <c r="R526" s="70" t="s">
        <v>861</v>
      </c>
      <c r="S526" s="65" t="str">
        <f t="shared" si="24"/>
        <v/>
      </c>
      <c r="T526" s="69" t="s">
        <v>19</v>
      </c>
      <c r="U526" s="69"/>
      <c r="V526" s="69"/>
      <c r="W526" s="69"/>
      <c r="X526" s="69"/>
      <c r="Y526" s="69"/>
      <c r="Z526" s="69"/>
      <c r="AA526" s="69"/>
      <c r="AB526" s="69"/>
      <c r="AC526" s="69"/>
      <c r="AD526" s="69"/>
      <c r="AE526" s="69"/>
      <c r="AF526" s="69"/>
      <c r="AG526" s="69"/>
      <c r="AH526" s="69"/>
      <c r="AI526" s="69"/>
      <c r="AJ526" s="69"/>
      <c r="AK526" s="69"/>
      <c r="AL526" s="69"/>
      <c r="AM526" s="70" t="s">
        <v>1037</v>
      </c>
      <c r="AN526" s="63" t="str">
        <f>IF(ISNA(VLOOKUP(D526,[1]GRE_Tabela2!$A$4:$D$112,4,0)),"-",VLOOKUP(D526,[1]GRE_Tabela2!$A$4:$D$112,4,0))</f>
        <v>-</v>
      </c>
      <c r="AO526" s="68" t="s">
        <v>747</v>
      </c>
      <c r="AP526" s="68" t="s">
        <v>748</v>
      </c>
      <c r="AQ526" s="113">
        <v>129</v>
      </c>
      <c r="AR526" s="302" t="str">
        <f>IF(ISNA(VLOOKUP(AT526,[1]FISQ!$D$2:$J$1713,7,0)),"-",VLOOKUP(AT526,[1]FISQ!$D$2:$J$1713,7,0))</f>
        <v>0367 </v>
      </c>
      <c r="AS526" s="302" t="str">
        <f>IF(ISNA(VLOOKUP(AT526,[1]FISQ!$D$2:$J$1713,4,0)),"-",CONCATENATE("(",VLOOKUP(AT526,[1]FISQ!$D$2:$J$1713,4,0),")"))</f>
        <v>(1)</v>
      </c>
      <c r="AT526" s="71" t="s">
        <v>1038</v>
      </c>
      <c r="AU526" s="38"/>
      <c r="AV526" s="38"/>
      <c r="AW526" s="38"/>
    </row>
    <row r="527" spans="1:49" ht="38.25">
      <c r="A527" s="33">
        <v>525</v>
      </c>
      <c r="B527" s="33" t="str">
        <f t="shared" si="25"/>
        <v>1175_II</v>
      </c>
      <c r="C527" s="33" t="str">
        <f t="shared" si="26"/>
        <v>3//-</v>
      </c>
      <c r="D527" s="61">
        <v>1175</v>
      </c>
      <c r="E527" s="67" t="s">
        <v>1039</v>
      </c>
      <c r="F527" s="395" t="s">
        <v>7275</v>
      </c>
      <c r="G527" s="62" t="str">
        <f>VLOOKUP(CONCATENATE(TEXT(I527,"0"),"_",TEXT(F527,"0")),[1]CodC!$A$2:$D$250,4,0)</f>
        <v>Líquidos inflamáveis, sem perigo subsidiário, com um ponto de inflamação inferior ou igual a 60 °C;</v>
      </c>
      <c r="H527" s="395" t="s">
        <v>7276</v>
      </c>
      <c r="I527" s="69">
        <v>3</v>
      </c>
      <c r="J527" s="69" t="s">
        <v>848</v>
      </c>
      <c r="K527" s="69" t="s">
        <v>19</v>
      </c>
      <c r="L527" s="68" t="s">
        <v>849</v>
      </c>
      <c r="M527" s="63"/>
      <c r="N527" s="64" t="s">
        <v>19</v>
      </c>
      <c r="O527" s="64" t="s">
        <v>19</v>
      </c>
      <c r="P527" s="113" t="s">
        <v>22423</v>
      </c>
      <c r="Q527" s="70" t="s">
        <v>861</v>
      </c>
      <c r="R527" s="70" t="s">
        <v>861</v>
      </c>
      <c r="S527" s="65" t="str">
        <f t="shared" si="24"/>
        <v/>
      </c>
      <c r="T527" s="69" t="s">
        <v>19</v>
      </c>
      <c r="U527" s="69"/>
      <c r="V527" s="69"/>
      <c r="W527" s="69"/>
      <c r="X527" s="69"/>
      <c r="Y527" s="69"/>
      <c r="Z527" s="69"/>
      <c r="AA527" s="69"/>
      <c r="AB527" s="69"/>
      <c r="AC527" s="69"/>
      <c r="AD527" s="69"/>
      <c r="AE527" s="69"/>
      <c r="AF527" s="69"/>
      <c r="AG527" s="69"/>
      <c r="AH527" s="69"/>
      <c r="AI527" s="69"/>
      <c r="AJ527" s="69"/>
      <c r="AK527" s="69"/>
      <c r="AL527" s="69"/>
      <c r="AM527" s="70" t="s">
        <v>1040</v>
      </c>
      <c r="AN527" s="63" t="str">
        <f>IF(ISNA(VLOOKUP(D527,[1]GRE_Tabela2!$A$4:$D$112,4,0)),"-",VLOOKUP(D527,[1]GRE_Tabela2!$A$4:$D$112,4,0))</f>
        <v>-</v>
      </c>
      <c r="AO527" s="68" t="s">
        <v>747</v>
      </c>
      <c r="AP527" s="68" t="s">
        <v>748</v>
      </c>
      <c r="AQ527" s="113">
        <v>130</v>
      </c>
      <c r="AR527" s="302" t="str">
        <f>IF(ISNA(VLOOKUP(AT527,[1]FISQ!$D$2:$J$1713,7,0)),"-",VLOOKUP(AT527,[1]FISQ!$D$2:$J$1713,7,0))</f>
        <v>0268 </v>
      </c>
      <c r="AS527" s="302" t="str">
        <f>IF(ISNA(VLOOKUP(AT527,[1]FISQ!$D$2:$J$1713,4,0)),"-",CONCATENATE("(",VLOOKUP(AT527,[1]FISQ!$D$2:$J$1713,4,0),")"))</f>
        <v>(1)</v>
      </c>
      <c r="AT527" s="71" t="s">
        <v>1041</v>
      </c>
      <c r="AU527" s="38"/>
      <c r="AV527" s="38"/>
      <c r="AW527" s="38"/>
    </row>
    <row r="528" spans="1:49" ht="25.5">
      <c r="A528" s="33">
        <v>526</v>
      </c>
      <c r="B528" s="33" t="str">
        <f t="shared" si="25"/>
        <v>1176_II</v>
      </c>
      <c r="C528" s="33" t="str">
        <f t="shared" si="26"/>
        <v>3//-</v>
      </c>
      <c r="D528" s="61">
        <v>1176</v>
      </c>
      <c r="E528" s="67" t="s">
        <v>1042</v>
      </c>
      <c r="F528" s="395" t="s">
        <v>7275</v>
      </c>
      <c r="G528" s="62" t="str">
        <f>VLOOKUP(CONCATENATE(TEXT(I528,"0"),"_",TEXT(F528,"0")),[1]CodC!$A$2:$D$250,4,0)</f>
        <v>Líquidos inflamáveis, sem perigo subsidiário, com um ponto de inflamação inferior ou igual a 60 °C;</v>
      </c>
      <c r="H528" s="395" t="s">
        <v>7276</v>
      </c>
      <c r="I528" s="69">
        <v>3</v>
      </c>
      <c r="J528" s="69" t="s">
        <v>848</v>
      </c>
      <c r="K528" s="69" t="s">
        <v>19</v>
      </c>
      <c r="L528" s="68" t="s">
        <v>849</v>
      </c>
      <c r="M528" s="63"/>
      <c r="N528" s="64" t="s">
        <v>19</v>
      </c>
      <c r="O528" s="64" t="s">
        <v>19</v>
      </c>
      <c r="P528" s="113" t="s">
        <v>22423</v>
      </c>
      <c r="Q528" s="70" t="s">
        <v>861</v>
      </c>
      <c r="R528" s="70" t="s">
        <v>861</v>
      </c>
      <c r="S528" s="65" t="str">
        <f t="shared" si="24"/>
        <v/>
      </c>
      <c r="T528" s="69" t="s">
        <v>19</v>
      </c>
      <c r="U528" s="69"/>
      <c r="V528" s="69"/>
      <c r="W528" s="69"/>
      <c r="X528" s="69"/>
      <c r="Y528" s="69"/>
      <c r="Z528" s="69"/>
      <c r="AA528" s="69"/>
      <c r="AB528" s="69"/>
      <c r="AC528" s="69"/>
      <c r="AD528" s="69"/>
      <c r="AE528" s="69"/>
      <c r="AF528" s="69"/>
      <c r="AG528" s="69"/>
      <c r="AH528" s="69"/>
      <c r="AI528" s="69"/>
      <c r="AJ528" s="69"/>
      <c r="AK528" s="69"/>
      <c r="AL528" s="69"/>
      <c r="AM528" s="70" t="s">
        <v>1043</v>
      </c>
      <c r="AN528" s="63" t="str">
        <f>IF(ISNA(VLOOKUP(D528,[1]GRE_Tabela2!$A$4:$D$112,4,0)),"-",VLOOKUP(D528,[1]GRE_Tabela2!$A$4:$D$112,4,0))</f>
        <v>-</v>
      </c>
      <c r="AO528" s="68" t="s">
        <v>747</v>
      </c>
      <c r="AP528" s="68" t="s">
        <v>748</v>
      </c>
      <c r="AQ528" s="113">
        <v>129</v>
      </c>
      <c r="AR528" s="302" t="str">
        <f>IF(ISNA(VLOOKUP(AT528,[1]FISQ!$D$2:$J$1713,7,0)),"-",VLOOKUP(AT528,[1]FISQ!$D$2:$J$1713,7,0))</f>
        <v>-</v>
      </c>
      <c r="AS528" s="302" t="str">
        <f>IF(ISNA(VLOOKUP(AT528,[1]FISQ!$D$2:$J$1713,4,0)),"-",CONCATENATE("(",VLOOKUP(AT528,[1]FISQ!$D$2:$J$1713,4,0),")"))</f>
        <v>-</v>
      </c>
      <c r="AT528" s="71" t="s">
        <v>1044</v>
      </c>
      <c r="AU528" s="38"/>
      <c r="AV528" s="38"/>
      <c r="AW528" s="38"/>
    </row>
    <row r="529" spans="1:49" ht="25.5">
      <c r="A529" s="33">
        <v>527</v>
      </c>
      <c r="B529" s="33" t="str">
        <f t="shared" si="25"/>
        <v>1177_III</v>
      </c>
      <c r="C529" s="33" t="str">
        <f t="shared" si="26"/>
        <v>3//-</v>
      </c>
      <c r="D529" s="61">
        <v>1177</v>
      </c>
      <c r="E529" s="67" t="s">
        <v>1045</v>
      </c>
      <c r="F529" s="395" t="s">
        <v>7275</v>
      </c>
      <c r="G529" s="62" t="str">
        <f>VLOOKUP(CONCATENATE(TEXT(I529,"0"),"_",TEXT(F529,"0")),[1]CodC!$A$2:$D$250,4,0)</f>
        <v>Líquidos inflamáveis, sem perigo subsidiário, com um ponto de inflamação inferior ou igual a 60 °C;</v>
      </c>
      <c r="H529" s="395" t="s">
        <v>7280</v>
      </c>
      <c r="I529" s="69">
        <v>3</v>
      </c>
      <c r="J529" s="69" t="s">
        <v>848</v>
      </c>
      <c r="K529" s="69" t="s">
        <v>19</v>
      </c>
      <c r="L529" s="68" t="s">
        <v>879</v>
      </c>
      <c r="M529" s="63"/>
      <c r="N529" s="64" t="s">
        <v>19</v>
      </c>
      <c r="O529" s="64" t="s">
        <v>19</v>
      </c>
      <c r="P529" s="113" t="s">
        <v>22425</v>
      </c>
      <c r="Q529" s="70" t="s">
        <v>621</v>
      </c>
      <c r="R529" s="70" t="s">
        <v>621</v>
      </c>
      <c r="S529" s="65" t="str">
        <f t="shared" si="24"/>
        <v/>
      </c>
      <c r="T529" s="69" t="s">
        <v>19</v>
      </c>
      <c r="U529" s="69"/>
      <c r="V529" s="69"/>
      <c r="W529" s="69"/>
      <c r="X529" s="69"/>
      <c r="Y529" s="69"/>
      <c r="Z529" s="69"/>
      <c r="AA529" s="69"/>
      <c r="AB529" s="69"/>
      <c r="AC529" s="69"/>
      <c r="AD529" s="69"/>
      <c r="AE529" s="69"/>
      <c r="AF529" s="69"/>
      <c r="AG529" s="69"/>
      <c r="AH529" s="69"/>
      <c r="AI529" s="69"/>
      <c r="AJ529" s="69"/>
      <c r="AK529" s="69"/>
      <c r="AL529" s="69"/>
      <c r="AM529" s="70" t="s">
        <v>1046</v>
      </c>
      <c r="AN529" s="63" t="str">
        <f>IF(ISNA(VLOOKUP(D529,[1]GRE_Tabela2!$A$4:$D$112,4,0)),"-",VLOOKUP(D529,[1]GRE_Tabela2!$A$4:$D$112,4,0))</f>
        <v>-</v>
      </c>
      <c r="AO529" s="68" t="s">
        <v>747</v>
      </c>
      <c r="AP529" s="68" t="s">
        <v>748</v>
      </c>
      <c r="AQ529" s="113">
        <v>130</v>
      </c>
      <c r="AR529" s="302" t="str">
        <f>IF(ISNA(VLOOKUP(AT529,[1]FISQ!$D$2:$J$1713,7,0)),"-",VLOOKUP(AT529,[1]FISQ!$D$2:$J$1713,7,0))</f>
        <v>-</v>
      </c>
      <c r="AS529" s="302" t="str">
        <f>IF(ISNA(VLOOKUP(AT529,[1]FISQ!$D$2:$J$1713,4,0)),"-",CONCATENATE("(",VLOOKUP(AT529,[1]FISQ!$D$2:$J$1713,4,0),")"))</f>
        <v>-</v>
      </c>
      <c r="AT529" s="71" t="s">
        <v>1047</v>
      </c>
      <c r="AU529" s="38"/>
      <c r="AV529" s="38"/>
      <c r="AW529" s="38"/>
    </row>
    <row r="530" spans="1:49" ht="25.5">
      <c r="A530" s="33">
        <v>528</v>
      </c>
      <c r="B530" s="33" t="str">
        <f t="shared" si="25"/>
        <v>1178_II</v>
      </c>
      <c r="C530" s="33" t="str">
        <f t="shared" si="26"/>
        <v>3//-</v>
      </c>
      <c r="D530" s="61">
        <v>1178</v>
      </c>
      <c r="E530" s="67" t="s">
        <v>1048</v>
      </c>
      <c r="F530" s="395" t="s">
        <v>7275</v>
      </c>
      <c r="G530" s="62" t="str">
        <f>VLOOKUP(CONCATENATE(TEXT(I530,"0"),"_",TEXT(F530,"0")),[1]CodC!$A$2:$D$250,4,0)</f>
        <v>Líquidos inflamáveis, sem perigo subsidiário, com um ponto de inflamação inferior ou igual a 60 °C;</v>
      </c>
      <c r="H530" s="395" t="s">
        <v>7276</v>
      </c>
      <c r="I530" s="69">
        <v>3</v>
      </c>
      <c r="J530" s="69" t="s">
        <v>848</v>
      </c>
      <c r="K530" s="69" t="s">
        <v>19</v>
      </c>
      <c r="L530" s="68" t="s">
        <v>849</v>
      </c>
      <c r="M530" s="63"/>
      <c r="N530" s="64" t="s">
        <v>19</v>
      </c>
      <c r="O530" s="64" t="s">
        <v>19</v>
      </c>
      <c r="P530" s="113" t="s">
        <v>22423</v>
      </c>
      <c r="Q530" s="70" t="s">
        <v>861</v>
      </c>
      <c r="R530" s="70" t="s">
        <v>861</v>
      </c>
      <c r="S530" s="65" t="str">
        <f t="shared" si="24"/>
        <v/>
      </c>
      <c r="T530" s="69" t="s">
        <v>19</v>
      </c>
      <c r="U530" s="69"/>
      <c r="V530" s="69"/>
      <c r="W530" s="69"/>
      <c r="X530" s="69"/>
      <c r="Y530" s="69"/>
      <c r="Z530" s="69"/>
      <c r="AA530" s="69"/>
      <c r="AB530" s="69"/>
      <c r="AC530" s="69"/>
      <c r="AD530" s="69"/>
      <c r="AE530" s="69"/>
      <c r="AF530" s="69"/>
      <c r="AG530" s="69"/>
      <c r="AH530" s="69"/>
      <c r="AI530" s="69"/>
      <c r="AJ530" s="69"/>
      <c r="AK530" s="69"/>
      <c r="AL530" s="69"/>
      <c r="AM530" s="70" t="s">
        <v>1049</v>
      </c>
      <c r="AN530" s="63" t="str">
        <f>IF(ISNA(VLOOKUP(D530,[1]GRE_Tabela2!$A$4:$D$112,4,0)),"-",VLOOKUP(D530,[1]GRE_Tabela2!$A$4:$D$112,4,0))</f>
        <v>-</v>
      </c>
      <c r="AO530" s="68" t="s">
        <v>747</v>
      </c>
      <c r="AP530" s="68" t="s">
        <v>748</v>
      </c>
      <c r="AQ530" s="113">
        <v>130</v>
      </c>
      <c r="AR530" s="302" t="str">
        <f>IF(ISNA(VLOOKUP(AT530,[1]FISQ!$D$2:$J$1713,7,0)),"-",VLOOKUP(AT530,[1]FISQ!$D$2:$J$1713,7,0))</f>
        <v>-</v>
      </c>
      <c r="AS530" s="302" t="str">
        <f>IF(ISNA(VLOOKUP(AT530,[1]FISQ!$D$2:$J$1713,4,0)),"-",CONCATENATE("(",VLOOKUP(AT530,[1]FISQ!$D$2:$J$1713,4,0),")"))</f>
        <v>-</v>
      </c>
      <c r="AT530" s="71" t="s">
        <v>1050</v>
      </c>
      <c r="AU530" s="38"/>
      <c r="AV530" s="38"/>
      <c r="AW530" s="38"/>
    </row>
    <row r="531" spans="1:49" ht="25.5">
      <c r="A531" s="33">
        <v>529</v>
      </c>
      <c r="B531" s="33" t="str">
        <f t="shared" si="25"/>
        <v>1179_II</v>
      </c>
      <c r="C531" s="33" t="str">
        <f t="shared" si="26"/>
        <v>3//-</v>
      </c>
      <c r="D531" s="61">
        <v>1179</v>
      </c>
      <c r="E531" s="67" t="s">
        <v>1051</v>
      </c>
      <c r="F531" s="395" t="s">
        <v>7275</v>
      </c>
      <c r="G531" s="62" t="str">
        <f>VLOOKUP(CONCATENATE(TEXT(I531,"0"),"_",TEXT(F531,"0")),[1]CodC!$A$2:$D$250,4,0)</f>
        <v>Líquidos inflamáveis, sem perigo subsidiário, com um ponto de inflamação inferior ou igual a 60 °C;</v>
      </c>
      <c r="H531" s="395" t="s">
        <v>7276</v>
      </c>
      <c r="I531" s="69">
        <v>3</v>
      </c>
      <c r="J531" s="69" t="s">
        <v>848</v>
      </c>
      <c r="K531" s="69" t="s">
        <v>19</v>
      </c>
      <c r="L531" s="68" t="s">
        <v>849</v>
      </c>
      <c r="M531" s="63"/>
      <c r="N531" s="64" t="s">
        <v>19</v>
      </c>
      <c r="O531" s="64" t="s">
        <v>19</v>
      </c>
      <c r="P531" s="113" t="s">
        <v>22423</v>
      </c>
      <c r="Q531" s="70" t="s">
        <v>861</v>
      </c>
      <c r="R531" s="70" t="s">
        <v>861</v>
      </c>
      <c r="S531" s="65" t="str">
        <f t="shared" si="24"/>
        <v/>
      </c>
      <c r="T531" s="69" t="s">
        <v>19</v>
      </c>
      <c r="U531" s="69"/>
      <c r="V531" s="69"/>
      <c r="W531" s="69"/>
      <c r="X531" s="69"/>
      <c r="Y531" s="69"/>
      <c r="Z531" s="69"/>
      <c r="AA531" s="69"/>
      <c r="AB531" s="69"/>
      <c r="AC531" s="69"/>
      <c r="AD531" s="69"/>
      <c r="AE531" s="69"/>
      <c r="AF531" s="69"/>
      <c r="AG531" s="69"/>
      <c r="AH531" s="69"/>
      <c r="AI531" s="69"/>
      <c r="AJ531" s="69"/>
      <c r="AK531" s="69"/>
      <c r="AL531" s="69"/>
      <c r="AM531" s="70" t="s">
        <v>1052</v>
      </c>
      <c r="AN531" s="63" t="str">
        <f>IF(ISNA(VLOOKUP(D531,[1]GRE_Tabela2!$A$4:$D$112,4,0)),"-",VLOOKUP(D531,[1]GRE_Tabela2!$A$4:$D$112,4,0))</f>
        <v>-</v>
      </c>
      <c r="AO531" s="68" t="s">
        <v>747</v>
      </c>
      <c r="AP531" s="68" t="s">
        <v>748</v>
      </c>
      <c r="AQ531" s="113">
        <v>127</v>
      </c>
      <c r="AR531" s="302" t="str">
        <f>IF(ISNA(VLOOKUP(AT531,[1]FISQ!$D$2:$J$1713,7,0)),"-",VLOOKUP(AT531,[1]FISQ!$D$2:$J$1713,7,0))</f>
        <v>1706 </v>
      </c>
      <c r="AS531" s="302" t="str">
        <f>IF(ISNA(VLOOKUP(AT531,[1]FISQ!$D$2:$J$1713,4,0)),"-",CONCATENATE("(",VLOOKUP(AT531,[1]FISQ!$D$2:$J$1713,4,0),")"))</f>
        <v>(1)</v>
      </c>
      <c r="AT531" s="71" t="s">
        <v>1053</v>
      </c>
      <c r="AU531" s="38"/>
      <c r="AV531" s="38"/>
      <c r="AW531" s="38"/>
    </row>
    <row r="532" spans="1:49" ht="25.5">
      <c r="A532" s="33">
        <v>530</v>
      </c>
      <c r="B532" s="33" t="str">
        <f t="shared" si="25"/>
        <v>1180_III</v>
      </c>
      <c r="C532" s="33" t="str">
        <f t="shared" si="26"/>
        <v>3//-</v>
      </c>
      <c r="D532" s="61">
        <v>1180</v>
      </c>
      <c r="E532" s="67" t="s">
        <v>1054</v>
      </c>
      <c r="F532" s="395" t="s">
        <v>7275</v>
      </c>
      <c r="G532" s="62" t="str">
        <f>VLOOKUP(CONCATENATE(TEXT(I532,"0"),"_",TEXT(F532,"0")),[1]CodC!$A$2:$D$250,4,0)</f>
        <v>Líquidos inflamáveis, sem perigo subsidiário, com um ponto de inflamação inferior ou igual a 60 °C;</v>
      </c>
      <c r="H532" s="395" t="s">
        <v>7280</v>
      </c>
      <c r="I532" s="69">
        <v>3</v>
      </c>
      <c r="J532" s="69" t="s">
        <v>848</v>
      </c>
      <c r="K532" s="69" t="s">
        <v>19</v>
      </c>
      <c r="L532" s="68" t="s">
        <v>879</v>
      </c>
      <c r="M532" s="63"/>
      <c r="N532" s="64" t="s">
        <v>19</v>
      </c>
      <c r="O532" s="64" t="s">
        <v>19</v>
      </c>
      <c r="P532" s="113" t="s">
        <v>22425</v>
      </c>
      <c r="Q532" s="70" t="s">
        <v>621</v>
      </c>
      <c r="R532" s="70" t="s">
        <v>621</v>
      </c>
      <c r="S532" s="65" t="str">
        <f t="shared" si="24"/>
        <v/>
      </c>
      <c r="T532" s="69" t="s">
        <v>19</v>
      </c>
      <c r="U532" s="69"/>
      <c r="V532" s="69"/>
      <c r="W532" s="69"/>
      <c r="X532" s="69"/>
      <c r="Y532" s="69"/>
      <c r="Z532" s="69"/>
      <c r="AA532" s="69"/>
      <c r="AB532" s="69"/>
      <c r="AC532" s="69"/>
      <c r="AD532" s="69"/>
      <c r="AE532" s="69"/>
      <c r="AF532" s="69"/>
      <c r="AG532" s="69"/>
      <c r="AH532" s="69"/>
      <c r="AI532" s="69"/>
      <c r="AJ532" s="69"/>
      <c r="AK532" s="69"/>
      <c r="AL532" s="69"/>
      <c r="AM532" s="70" t="s">
        <v>1055</v>
      </c>
      <c r="AN532" s="63" t="str">
        <f>IF(ISNA(VLOOKUP(D532,[1]GRE_Tabela2!$A$4:$D$112,4,0)),"-",VLOOKUP(D532,[1]GRE_Tabela2!$A$4:$D$112,4,0))</f>
        <v>-</v>
      </c>
      <c r="AO532" s="68" t="s">
        <v>747</v>
      </c>
      <c r="AP532" s="68" t="s">
        <v>748</v>
      </c>
      <c r="AQ532" s="113">
        <v>130</v>
      </c>
      <c r="AR532" s="302" t="str">
        <f>IF(ISNA(VLOOKUP(AT532,[1]FISQ!$D$2:$J$1713,7,0)),"-",VLOOKUP(AT532,[1]FISQ!$D$2:$J$1713,7,0))</f>
        <v>-</v>
      </c>
      <c r="AS532" s="302" t="str">
        <f>IF(ISNA(VLOOKUP(AT532,[1]FISQ!$D$2:$J$1713,4,0)),"-",CONCATENATE("(",VLOOKUP(AT532,[1]FISQ!$D$2:$J$1713,4,0),")"))</f>
        <v>-</v>
      </c>
      <c r="AT532" s="71" t="s">
        <v>1056</v>
      </c>
      <c r="AU532" s="38"/>
      <c r="AV532" s="38"/>
      <c r="AW532" s="38"/>
    </row>
    <row r="533" spans="1:49" ht="51">
      <c r="A533" s="33">
        <v>531</v>
      </c>
      <c r="B533" s="33" t="str">
        <f t="shared" si="25"/>
        <v>1181_II</v>
      </c>
      <c r="C533" s="33" t="str">
        <f t="shared" si="26"/>
        <v>6.1//3</v>
      </c>
      <c r="D533" s="61">
        <v>1181</v>
      </c>
      <c r="E533" s="67" t="s">
        <v>1057</v>
      </c>
      <c r="F533" s="395" t="s">
        <v>7266</v>
      </c>
      <c r="G533" s="62" t="str">
        <f>VLOOKUP(CONCATENATE(TEXT(I533,"0"),"_",TEXT(F533,"0")),[1]CodC!$A$2:$D$250,4,0)</f>
        <v>Matérias tóxicas inflamáveis, líquidas;</v>
      </c>
      <c r="H533" s="395" t="s">
        <v>7287</v>
      </c>
      <c r="I533" s="68">
        <v>6</v>
      </c>
      <c r="J533" s="68" t="s">
        <v>50</v>
      </c>
      <c r="K533" s="68" t="s">
        <v>848</v>
      </c>
      <c r="L533" s="68" t="s">
        <v>849</v>
      </c>
      <c r="M533" s="63"/>
      <c r="N533" s="64" t="s">
        <v>19</v>
      </c>
      <c r="O533" s="64" t="s">
        <v>19</v>
      </c>
      <c r="P533" s="113" t="s">
        <v>22423</v>
      </c>
      <c r="Q533" s="70" t="s">
        <v>621</v>
      </c>
      <c r="R533" s="70" t="s">
        <v>621</v>
      </c>
      <c r="S533" s="65" t="str">
        <f t="shared" si="24"/>
        <v/>
      </c>
      <c r="T533" s="69" t="s">
        <v>19</v>
      </c>
      <c r="U533" s="69"/>
      <c r="V533" s="69"/>
      <c r="W533" s="69"/>
      <c r="X533" s="69"/>
      <c r="Y533" s="69"/>
      <c r="Z533" s="69"/>
      <c r="AA533" s="69"/>
      <c r="AB533" s="69"/>
      <c r="AC533" s="69"/>
      <c r="AD533" s="69"/>
      <c r="AE533" s="69"/>
      <c r="AF533" s="69"/>
      <c r="AG533" s="69"/>
      <c r="AH533" s="69"/>
      <c r="AI533" s="69"/>
      <c r="AJ533" s="69"/>
      <c r="AK533" s="69"/>
      <c r="AL533" s="69"/>
      <c r="AM533" s="70" t="s">
        <v>1058</v>
      </c>
      <c r="AN533" s="63" t="str">
        <f>IF(ISNA(VLOOKUP(D533,[1]GRE_Tabela2!$A$4:$D$112,4,0)),"-",VLOOKUP(D533,[1]GRE_Tabela2!$A$4:$D$112,4,0))</f>
        <v>-</v>
      </c>
      <c r="AO533" s="68" t="s">
        <v>747</v>
      </c>
      <c r="AP533" s="68" t="s">
        <v>748</v>
      </c>
      <c r="AQ533" s="113">
        <v>155</v>
      </c>
      <c r="AR533" s="302" t="str">
        <f>IF(ISNA(VLOOKUP(AT533,[1]FISQ!$D$2:$J$1713,7,0)),"-",VLOOKUP(AT533,[1]FISQ!$D$2:$J$1713,7,0))</f>
        <v>1081 </v>
      </c>
      <c r="AS533" s="302" t="str">
        <f>IF(ISNA(VLOOKUP(AT533,[1]FISQ!$D$2:$J$1713,4,0)),"-",CONCATENATE("(",VLOOKUP(AT533,[1]FISQ!$D$2:$J$1713,4,0),")"))</f>
        <v>(1)</v>
      </c>
      <c r="AT533" s="71" t="s">
        <v>1059</v>
      </c>
      <c r="AU533" s="38"/>
      <c r="AV533" s="38"/>
      <c r="AW533" s="38"/>
    </row>
    <row r="534" spans="1:49" ht="89.25">
      <c r="A534" s="33">
        <v>532</v>
      </c>
      <c r="B534" s="33" t="str">
        <f t="shared" si="25"/>
        <v>1182_I</v>
      </c>
      <c r="C534" s="33" t="str">
        <f t="shared" si="26"/>
        <v>6.1//45141</v>
      </c>
      <c r="D534" s="61">
        <v>1182</v>
      </c>
      <c r="E534" s="67" t="s">
        <v>1060</v>
      </c>
      <c r="F534" s="395" t="s">
        <v>7286</v>
      </c>
      <c r="G534" s="62" t="str">
        <f>VLOOKUP(CONCATENATE(TEXT(I534,"0"),"_",TEXT(F534,"0")),[1]CodC!$A$2:$D$250,4,0)</f>
        <v>Matérias tóxicas inflamáveis corrosivas.</v>
      </c>
      <c r="H534" s="395" t="s">
        <v>7277</v>
      </c>
      <c r="I534" s="68">
        <v>6</v>
      </c>
      <c r="J534" s="68" t="s">
        <v>50</v>
      </c>
      <c r="K534" s="68" t="s">
        <v>1061</v>
      </c>
      <c r="L534" s="68" t="s">
        <v>746</v>
      </c>
      <c r="M534" s="63"/>
      <c r="N534" s="64">
        <v>354</v>
      </c>
      <c r="O534" s="64">
        <v>354</v>
      </c>
      <c r="P534" s="113" t="s">
        <v>22423</v>
      </c>
      <c r="Q534" s="70" t="s">
        <v>7229</v>
      </c>
      <c r="R534" s="70" t="s">
        <v>633</v>
      </c>
      <c r="S534" s="65" t="str">
        <f t="shared" si="24"/>
        <v xml:space="preserve"> SW2 </v>
      </c>
      <c r="T534" s="68" t="s">
        <v>7206</v>
      </c>
      <c r="U534" s="69" t="s">
        <v>7163</v>
      </c>
      <c r="V534" s="68"/>
      <c r="W534" s="68"/>
      <c r="X534" s="68"/>
      <c r="Y534" s="68"/>
      <c r="Z534" s="68"/>
      <c r="AA534" s="68"/>
      <c r="AB534" s="68"/>
      <c r="AC534" s="68"/>
      <c r="AD534" s="68"/>
      <c r="AE534" s="68"/>
      <c r="AF534" s="68"/>
      <c r="AG534" s="68"/>
      <c r="AH534" s="68"/>
      <c r="AI534" s="68"/>
      <c r="AJ534" s="68"/>
      <c r="AK534" s="68"/>
      <c r="AL534" s="68"/>
      <c r="AM534" s="70" t="s">
        <v>1062</v>
      </c>
      <c r="AN534" s="63" t="str">
        <f>IF(ISNA(VLOOKUP(D534,[1]GRE_Tabela2!$A$4:$D$112,4,0)),"-",VLOOKUP(D534,[1]GRE_Tabela2!$A$4:$D$112,4,0))</f>
        <v>-</v>
      </c>
      <c r="AO534" s="68" t="s">
        <v>747</v>
      </c>
      <c r="AP534" s="68" t="s">
        <v>888</v>
      </c>
      <c r="AQ534" s="113">
        <v>155</v>
      </c>
      <c r="AR534" s="302" t="str">
        <f>IF(ISNA(VLOOKUP(AT534,[1]FISQ!$D$2:$J$1713,7,0)),"-",VLOOKUP(AT534,[1]FISQ!$D$2:$J$1713,7,0))</f>
        <v>1025 </v>
      </c>
      <c r="AS534" s="302" t="str">
        <f>IF(ISNA(VLOOKUP(AT534,[1]FISQ!$D$2:$J$1713,4,0)),"-",CONCATENATE("(",VLOOKUP(AT534,[1]FISQ!$D$2:$J$1713,4,0),")"))</f>
        <v>(1)</v>
      </c>
      <c r="AT534" s="71" t="s">
        <v>1063</v>
      </c>
      <c r="AU534" s="38" t="s">
        <v>6542</v>
      </c>
      <c r="AV534" s="30"/>
      <c r="AW534" s="38"/>
    </row>
    <row r="535" spans="1:49" ht="76.5">
      <c r="A535" s="33">
        <v>533</v>
      </c>
      <c r="B535" s="33" t="str">
        <f t="shared" si="25"/>
        <v>1183_I</v>
      </c>
      <c r="C535" s="33" t="str">
        <f t="shared" si="26"/>
        <v>4.3//45141</v>
      </c>
      <c r="D535" s="61">
        <v>1183</v>
      </c>
      <c r="E535" s="67" t="s">
        <v>1064</v>
      </c>
      <c r="F535" s="395" t="s">
        <v>7288</v>
      </c>
      <c r="G535" s="62" t="str">
        <f>VLOOKUP(CONCATENATE(TEXT(I535,"0"),"_",TEXT(F535,"0")),[1]CodC!$A$2:$D$250,4,0)</f>
        <v>Matérias que, em contacto com a água, libertam gases inflamáveis, inflamáveis, corrosivas.</v>
      </c>
      <c r="H535" s="395" t="s">
        <v>7285</v>
      </c>
      <c r="I535" s="68">
        <v>4</v>
      </c>
      <c r="J535" s="68" t="s">
        <v>298</v>
      </c>
      <c r="K535" s="68" t="s">
        <v>1061</v>
      </c>
      <c r="L535" s="68" t="s">
        <v>746</v>
      </c>
      <c r="M535" s="63"/>
      <c r="N535" s="64" t="s">
        <v>19</v>
      </c>
      <c r="O535" s="64" t="s">
        <v>19</v>
      </c>
      <c r="P535" s="113" t="s">
        <v>22423</v>
      </c>
      <c r="Q535" s="70" t="s">
        <v>7229</v>
      </c>
      <c r="R535" s="70" t="s">
        <v>5622</v>
      </c>
      <c r="S535" s="65" t="str">
        <f t="shared" si="24"/>
        <v xml:space="preserve"> SW2 H1</v>
      </c>
      <c r="T535" s="68" t="s">
        <v>7207</v>
      </c>
      <c r="U535" s="69" t="s">
        <v>7163</v>
      </c>
      <c r="V535" s="68"/>
      <c r="W535" s="68"/>
      <c r="X535" s="68"/>
      <c r="Y535" s="68"/>
      <c r="Z535" s="68"/>
      <c r="AA535" s="68"/>
      <c r="AB535" s="68"/>
      <c r="AC535" s="68"/>
      <c r="AD535" s="68"/>
      <c r="AE535" s="68"/>
      <c r="AF535" s="68"/>
      <c r="AG535" s="68"/>
      <c r="AH535" s="68"/>
      <c r="AI535" s="68"/>
      <c r="AJ535" s="68"/>
      <c r="AK535" s="68"/>
      <c r="AL535" s="68"/>
      <c r="AM535" s="70" t="s">
        <v>6125</v>
      </c>
      <c r="AN535" s="63" t="str">
        <f>IF(ISNA(VLOOKUP(D535,[1]GRE_Tabela2!$A$4:$D$112,4,0)),"-",VLOOKUP(D535,[1]GRE_Tabela2!$A$4:$D$112,4,0))</f>
        <v>HCl</v>
      </c>
      <c r="AO535" s="41" t="s">
        <v>1065</v>
      </c>
      <c r="AP535" s="68" t="s">
        <v>1066</v>
      </c>
      <c r="AQ535" s="113">
        <v>139</v>
      </c>
      <c r="AR535" s="302" t="str">
        <f>IF(ISNA(VLOOKUP(AT535,[1]FISQ!$D$2:$J$1713,7,0)),"-",VLOOKUP(AT535,[1]FISQ!$D$2:$J$1713,7,0))</f>
        <v>-</v>
      </c>
      <c r="AS535" s="302" t="str">
        <f>IF(ISNA(VLOOKUP(AT535,[1]FISQ!$D$2:$J$1713,4,0)),"-",CONCATENATE("(",VLOOKUP(AT535,[1]FISQ!$D$2:$J$1713,4,0),")"))</f>
        <v>-</v>
      </c>
      <c r="AT535" s="71" t="s">
        <v>1067</v>
      </c>
      <c r="AU535" s="38" t="s">
        <v>6542</v>
      </c>
      <c r="AV535" s="30"/>
      <c r="AW535" s="38"/>
    </row>
    <row r="536" spans="1:49" ht="51">
      <c r="A536" s="33">
        <v>534</v>
      </c>
      <c r="B536" s="33" t="str">
        <f t="shared" si="25"/>
        <v>1184_II</v>
      </c>
      <c r="C536" s="33" t="str">
        <f t="shared" si="26"/>
        <v>3//6.1</v>
      </c>
      <c r="D536" s="61">
        <v>1184</v>
      </c>
      <c r="E536" s="67" t="s">
        <v>1068</v>
      </c>
      <c r="F536" s="395" t="s">
        <v>7278</v>
      </c>
      <c r="G536" s="62" t="str">
        <f>VLOOKUP(CONCATENATE(TEXT(I536,"0"),"_",TEXT(F536,"0")),[1]CodC!$A$2:$D$250,4,0)</f>
        <v>Líquidos inflamáveis, tóxicos;</v>
      </c>
      <c r="H536" s="395" t="s">
        <v>7279</v>
      </c>
      <c r="I536" s="69">
        <v>3</v>
      </c>
      <c r="J536" s="69" t="s">
        <v>848</v>
      </c>
      <c r="K536" s="68" t="s">
        <v>50</v>
      </c>
      <c r="L536" s="68" t="s">
        <v>849</v>
      </c>
      <c r="M536" s="63"/>
      <c r="N536" s="64" t="s">
        <v>19</v>
      </c>
      <c r="O536" s="64" t="s">
        <v>19</v>
      </c>
      <c r="P536" s="113" t="s">
        <v>22423</v>
      </c>
      <c r="Q536" s="70" t="s">
        <v>5989</v>
      </c>
      <c r="R536" s="70" t="s">
        <v>645</v>
      </c>
      <c r="S536" s="65" t="str">
        <f t="shared" si="24"/>
        <v xml:space="preserve"> SW2 </v>
      </c>
      <c r="T536" s="69" t="s">
        <v>19</v>
      </c>
      <c r="U536" s="69"/>
      <c r="V536" s="69"/>
      <c r="W536" s="69"/>
      <c r="X536" s="69"/>
      <c r="Y536" s="69"/>
      <c r="Z536" s="69"/>
      <c r="AA536" s="69"/>
      <c r="AB536" s="69"/>
      <c r="AC536" s="69"/>
      <c r="AD536" s="69" t="s">
        <v>7163</v>
      </c>
      <c r="AE536" s="69"/>
      <c r="AF536" s="69"/>
      <c r="AG536" s="69"/>
      <c r="AH536" s="69"/>
      <c r="AI536" s="69"/>
      <c r="AJ536" s="69"/>
      <c r="AK536" s="69"/>
      <c r="AL536" s="69"/>
      <c r="AM536" s="70" t="s">
        <v>1069</v>
      </c>
      <c r="AN536" s="63" t="str">
        <f>IF(ISNA(VLOOKUP(D536,[1]GRE_Tabela2!$A$4:$D$112,4,0)),"-",VLOOKUP(D536,[1]GRE_Tabela2!$A$4:$D$112,4,0))</f>
        <v>-</v>
      </c>
      <c r="AO536" s="68" t="s">
        <v>747</v>
      </c>
      <c r="AP536" s="68" t="s">
        <v>748</v>
      </c>
      <c r="AQ536" s="113">
        <v>131</v>
      </c>
      <c r="AR536" s="302" t="str">
        <f>IF(ISNA(VLOOKUP(AT536,[1]FISQ!$D$2:$J$1713,7,0)),"-",VLOOKUP(AT536,[1]FISQ!$D$2:$J$1713,7,0))</f>
        <v>0250 </v>
      </c>
      <c r="AS536" s="302" t="str">
        <f>IF(ISNA(VLOOKUP(AT536,[1]FISQ!$D$2:$J$1713,4,0)),"-",CONCATENATE("(",VLOOKUP(AT536,[1]FISQ!$D$2:$J$1713,4,0),")"))</f>
        <v>(1)</v>
      </c>
      <c r="AT536" s="71" t="s">
        <v>1070</v>
      </c>
      <c r="AU536" s="38"/>
      <c r="AV536" s="38"/>
      <c r="AW536" s="38"/>
    </row>
    <row r="537" spans="1:49" ht="63.75">
      <c r="A537" s="33">
        <v>535</v>
      </c>
      <c r="B537" s="33" t="str">
        <f t="shared" si="25"/>
        <v>1185_I</v>
      </c>
      <c r="C537" s="33" t="str">
        <f t="shared" si="26"/>
        <v>6.1//3</v>
      </c>
      <c r="D537" s="61">
        <v>1185</v>
      </c>
      <c r="E537" s="67" t="s">
        <v>1071</v>
      </c>
      <c r="F537" s="395" t="s">
        <v>7266</v>
      </c>
      <c r="G537" s="62" t="str">
        <f>VLOOKUP(CONCATENATE(TEXT(I537,"0"),"_",TEXT(F537,"0")),[1]CodC!$A$2:$D$250,4,0)</f>
        <v>Matérias tóxicas inflamáveis, líquidas;</v>
      </c>
      <c r="H537" s="395" t="s">
        <v>7277</v>
      </c>
      <c r="I537" s="68">
        <v>6</v>
      </c>
      <c r="J537" s="68" t="s">
        <v>50</v>
      </c>
      <c r="K537" s="68" t="s">
        <v>848</v>
      </c>
      <c r="L537" s="68" t="s">
        <v>746</v>
      </c>
      <c r="M537" s="63"/>
      <c r="N537" s="64" t="s">
        <v>24441</v>
      </c>
      <c r="O537" s="64" t="s">
        <v>6661</v>
      </c>
      <c r="P537" s="113" t="s">
        <v>22423</v>
      </c>
      <c r="Q537" s="70" t="s">
        <v>627</v>
      </c>
      <c r="R537" s="70" t="s">
        <v>614</v>
      </c>
      <c r="S537" s="65" t="str">
        <f t="shared" si="24"/>
        <v xml:space="preserve">SW1 SW2 </v>
      </c>
      <c r="T537" s="69" t="s">
        <v>19</v>
      </c>
      <c r="U537" s="69"/>
      <c r="V537" s="69"/>
      <c r="W537" s="69"/>
      <c r="X537" s="69"/>
      <c r="Y537" s="69"/>
      <c r="Z537" s="69"/>
      <c r="AA537" s="69"/>
      <c r="AB537" s="69"/>
      <c r="AC537" s="69"/>
      <c r="AD537" s="69"/>
      <c r="AE537" s="69"/>
      <c r="AF537" s="69"/>
      <c r="AG537" s="69"/>
      <c r="AH537" s="69"/>
      <c r="AI537" s="69"/>
      <c r="AJ537" s="69"/>
      <c r="AK537" s="69"/>
      <c r="AL537" s="69"/>
      <c r="AM537" s="70" t="s">
        <v>1072</v>
      </c>
      <c r="AN537" s="63" t="str">
        <f>IF(ISNA(VLOOKUP(D537,[1]GRE_Tabela2!$A$4:$D$112,4,0)),"-",VLOOKUP(D537,[1]GRE_Tabela2!$A$4:$D$112,4,0))</f>
        <v>-</v>
      </c>
      <c r="AO537" s="68" t="s">
        <v>747</v>
      </c>
      <c r="AP537" s="68" t="s">
        <v>748</v>
      </c>
      <c r="AQ537" s="113" t="s">
        <v>16592</v>
      </c>
      <c r="AR537" s="302" t="str">
        <f>IF(ISNA(VLOOKUP(AT537,[1]FISQ!$D$2:$J$1713,7,0)),"-",VLOOKUP(AT537,[1]FISQ!$D$2:$J$1713,7,0))</f>
        <v>0100 </v>
      </c>
      <c r="AS537" s="302" t="str">
        <f>IF(ISNA(VLOOKUP(AT537,[1]FISQ!$D$2:$J$1713,4,0)),"-",CONCATENATE("(",VLOOKUP(AT537,[1]FISQ!$D$2:$J$1713,4,0),")"))</f>
        <v>(1)</v>
      </c>
      <c r="AT537" s="71" t="s">
        <v>1073</v>
      </c>
      <c r="AU537" s="38"/>
      <c r="AV537" s="38"/>
      <c r="AW537" s="38"/>
    </row>
    <row r="538" spans="1:49" ht="25.5">
      <c r="A538" s="33">
        <v>536</v>
      </c>
      <c r="B538" s="33" t="str">
        <f t="shared" si="25"/>
        <v>1188_III</v>
      </c>
      <c r="C538" s="33" t="str">
        <f t="shared" si="26"/>
        <v>3//-</v>
      </c>
      <c r="D538" s="61">
        <v>1188</v>
      </c>
      <c r="E538" s="67" t="s">
        <v>1074</v>
      </c>
      <c r="F538" s="395" t="s">
        <v>7275</v>
      </c>
      <c r="G538" s="62" t="str">
        <f>VLOOKUP(CONCATENATE(TEXT(I538,"0"),"_",TEXT(F538,"0")),[1]CodC!$A$2:$D$250,4,0)</f>
        <v>Líquidos inflamáveis, sem perigo subsidiário, com um ponto de inflamação inferior ou igual a 60 °C;</v>
      </c>
      <c r="H538" s="395" t="s">
        <v>7280</v>
      </c>
      <c r="I538" s="69">
        <v>3</v>
      </c>
      <c r="J538" s="69" t="s">
        <v>848</v>
      </c>
      <c r="K538" s="69" t="s">
        <v>19</v>
      </c>
      <c r="L538" s="68" t="s">
        <v>879</v>
      </c>
      <c r="M538" s="63"/>
      <c r="N538" s="64" t="s">
        <v>19</v>
      </c>
      <c r="O538" s="64" t="s">
        <v>19</v>
      </c>
      <c r="P538" s="113" t="s">
        <v>22425</v>
      </c>
      <c r="Q538" s="70" t="s">
        <v>621</v>
      </c>
      <c r="R538" s="70" t="s">
        <v>621</v>
      </c>
      <c r="S538" s="65" t="str">
        <f t="shared" si="24"/>
        <v/>
      </c>
      <c r="T538" s="69" t="s">
        <v>19</v>
      </c>
      <c r="U538" s="69"/>
      <c r="V538" s="69"/>
      <c r="W538" s="69"/>
      <c r="X538" s="69"/>
      <c r="Y538" s="69"/>
      <c r="Z538" s="69"/>
      <c r="AA538" s="69"/>
      <c r="AB538" s="69"/>
      <c r="AC538" s="69"/>
      <c r="AD538" s="69"/>
      <c r="AE538" s="69"/>
      <c r="AF538" s="69"/>
      <c r="AG538" s="69"/>
      <c r="AH538" s="69"/>
      <c r="AI538" s="69"/>
      <c r="AJ538" s="69"/>
      <c r="AK538" s="69"/>
      <c r="AL538" s="69"/>
      <c r="AM538" s="70" t="s">
        <v>1075</v>
      </c>
      <c r="AN538" s="63" t="str">
        <f>IF(ISNA(VLOOKUP(D538,[1]GRE_Tabela2!$A$4:$D$112,4,0)),"-",VLOOKUP(D538,[1]GRE_Tabela2!$A$4:$D$112,4,0))</f>
        <v>-</v>
      </c>
      <c r="AO538" s="68" t="s">
        <v>747</v>
      </c>
      <c r="AP538" s="68" t="s">
        <v>748</v>
      </c>
      <c r="AQ538" s="113">
        <v>127</v>
      </c>
      <c r="AR538" s="302" t="str">
        <f>IF(ISNA(VLOOKUP(AT538,[1]FISQ!$D$2:$J$1713,7,0)),"-",VLOOKUP(AT538,[1]FISQ!$D$2:$J$1713,7,0))</f>
        <v>0061 </v>
      </c>
      <c r="AS538" s="302" t="str">
        <f>IF(ISNA(VLOOKUP(AT538,[1]FISQ!$D$2:$J$1713,4,0)),"-",CONCATENATE("(",VLOOKUP(AT538,[1]FISQ!$D$2:$J$1713,4,0),")"))</f>
        <v>(1)</v>
      </c>
      <c r="AT538" s="71" t="s">
        <v>1076</v>
      </c>
      <c r="AU538" s="38"/>
      <c r="AV538" s="38"/>
      <c r="AW538" s="38"/>
    </row>
    <row r="539" spans="1:49" ht="38.25">
      <c r="A539" s="33">
        <v>537</v>
      </c>
      <c r="B539" s="33" t="str">
        <f t="shared" si="25"/>
        <v>1189_III</v>
      </c>
      <c r="C539" s="33" t="str">
        <f t="shared" si="26"/>
        <v>3//-</v>
      </c>
      <c r="D539" s="61">
        <v>1189</v>
      </c>
      <c r="E539" s="67" t="s">
        <v>1077</v>
      </c>
      <c r="F539" s="395" t="s">
        <v>7275</v>
      </c>
      <c r="G539" s="62" t="str">
        <f>VLOOKUP(CONCATENATE(TEXT(I539,"0"),"_",TEXT(F539,"0")),[1]CodC!$A$2:$D$250,4,0)</f>
        <v>Líquidos inflamáveis, sem perigo subsidiário, com um ponto de inflamação inferior ou igual a 60 °C;</v>
      </c>
      <c r="H539" s="395" t="s">
        <v>7280</v>
      </c>
      <c r="I539" s="69">
        <v>3</v>
      </c>
      <c r="J539" s="69" t="s">
        <v>848</v>
      </c>
      <c r="K539" s="69" t="s">
        <v>19</v>
      </c>
      <c r="L539" s="68" t="s">
        <v>879</v>
      </c>
      <c r="M539" s="63"/>
      <c r="N539" s="64" t="s">
        <v>19</v>
      </c>
      <c r="O539" s="64" t="s">
        <v>19</v>
      </c>
      <c r="P539" s="113" t="s">
        <v>22425</v>
      </c>
      <c r="Q539" s="70" t="s">
        <v>621</v>
      </c>
      <c r="R539" s="70" t="s">
        <v>621</v>
      </c>
      <c r="S539" s="65" t="str">
        <f t="shared" si="24"/>
        <v/>
      </c>
      <c r="T539" s="69" t="s">
        <v>19</v>
      </c>
      <c r="U539" s="69"/>
      <c r="V539" s="69"/>
      <c r="W539" s="69"/>
      <c r="X539" s="69"/>
      <c r="Y539" s="69"/>
      <c r="Z539" s="69"/>
      <c r="AA539" s="69"/>
      <c r="AB539" s="69"/>
      <c r="AC539" s="69"/>
      <c r="AD539" s="69"/>
      <c r="AE539" s="69"/>
      <c r="AF539" s="69"/>
      <c r="AG539" s="69"/>
      <c r="AH539" s="69"/>
      <c r="AI539" s="69"/>
      <c r="AJ539" s="69"/>
      <c r="AK539" s="69"/>
      <c r="AL539" s="69"/>
      <c r="AM539" s="70" t="s">
        <v>1078</v>
      </c>
      <c r="AN539" s="63" t="str">
        <f>IF(ISNA(VLOOKUP(D539,[1]GRE_Tabela2!$A$4:$D$112,4,0)),"-",VLOOKUP(D539,[1]GRE_Tabela2!$A$4:$D$112,4,0))</f>
        <v>-</v>
      </c>
      <c r="AO539" s="68" t="s">
        <v>747</v>
      </c>
      <c r="AP539" s="68" t="s">
        <v>748</v>
      </c>
      <c r="AQ539" s="113">
        <v>129</v>
      </c>
      <c r="AR539" s="302" t="str">
        <f>IF(ISNA(VLOOKUP(AT539,[1]FISQ!$D$2:$J$1713,7,0)),"-",VLOOKUP(AT539,[1]FISQ!$D$2:$J$1713,7,0))</f>
        <v>0476 </v>
      </c>
      <c r="AS539" s="302" t="str">
        <f>IF(ISNA(VLOOKUP(AT539,[1]FISQ!$D$2:$J$1713,4,0)),"-",CONCATENATE("(",VLOOKUP(AT539,[1]FISQ!$D$2:$J$1713,4,0),")"))</f>
        <v>(1)</v>
      </c>
      <c r="AT539" s="71" t="s">
        <v>1079</v>
      </c>
      <c r="AU539" s="38"/>
      <c r="AV539" s="38"/>
      <c r="AW539" s="38"/>
    </row>
    <row r="540" spans="1:49" ht="38.25">
      <c r="A540" s="33">
        <v>538</v>
      </c>
      <c r="B540" s="33" t="str">
        <f t="shared" si="25"/>
        <v>1190_II</v>
      </c>
      <c r="C540" s="33" t="str">
        <f t="shared" si="26"/>
        <v>3//-</v>
      </c>
      <c r="D540" s="61">
        <v>1190</v>
      </c>
      <c r="E540" s="67" t="s">
        <v>1080</v>
      </c>
      <c r="F540" s="395" t="s">
        <v>7275</v>
      </c>
      <c r="G540" s="62" t="str">
        <f>VLOOKUP(CONCATENATE(TEXT(I540,"0"),"_",TEXT(F540,"0")),[1]CodC!$A$2:$D$250,4,0)</f>
        <v>Líquidos inflamáveis, sem perigo subsidiário, com um ponto de inflamação inferior ou igual a 60 °C;</v>
      </c>
      <c r="H540" s="395" t="s">
        <v>7276</v>
      </c>
      <c r="I540" s="69">
        <v>3</v>
      </c>
      <c r="J540" s="69" t="s">
        <v>848</v>
      </c>
      <c r="K540" s="69" t="s">
        <v>19</v>
      </c>
      <c r="L540" s="68" t="s">
        <v>849</v>
      </c>
      <c r="M540" s="63"/>
      <c r="N540" s="64" t="s">
        <v>19</v>
      </c>
      <c r="O540" s="64" t="s">
        <v>19</v>
      </c>
      <c r="P540" s="113" t="s">
        <v>22423</v>
      </c>
      <c r="Q540" s="70" t="s">
        <v>851</v>
      </c>
      <c r="R540" s="70" t="s">
        <v>851</v>
      </c>
      <c r="S540" s="65" t="str">
        <f t="shared" si="24"/>
        <v/>
      </c>
      <c r="T540" s="69" t="s">
        <v>19</v>
      </c>
      <c r="U540" s="69"/>
      <c r="V540" s="69"/>
      <c r="W540" s="69"/>
      <c r="X540" s="69"/>
      <c r="Y540" s="69"/>
      <c r="Z540" s="69"/>
      <c r="AA540" s="69"/>
      <c r="AB540" s="69"/>
      <c r="AC540" s="69"/>
      <c r="AD540" s="69"/>
      <c r="AE540" s="69"/>
      <c r="AF540" s="69"/>
      <c r="AG540" s="69"/>
      <c r="AH540" s="69"/>
      <c r="AI540" s="69"/>
      <c r="AJ540" s="69"/>
      <c r="AK540" s="69"/>
      <c r="AL540" s="69"/>
      <c r="AM540" s="70" t="s">
        <v>1081</v>
      </c>
      <c r="AN540" s="63" t="str">
        <f>IF(ISNA(VLOOKUP(D540,[1]GRE_Tabela2!$A$4:$D$112,4,0)),"-",VLOOKUP(D540,[1]GRE_Tabela2!$A$4:$D$112,4,0))</f>
        <v>-</v>
      </c>
      <c r="AO540" s="68" t="s">
        <v>747</v>
      </c>
      <c r="AP540" s="68" t="s">
        <v>748</v>
      </c>
      <c r="AQ540" s="113">
        <v>129</v>
      </c>
      <c r="AR540" s="302" t="str">
        <f>IF(ISNA(VLOOKUP(AT540,[1]FISQ!$D$2:$J$1713,7,0)),"-",VLOOKUP(AT540,[1]FISQ!$D$2:$J$1713,7,0))</f>
        <v>0623 </v>
      </c>
      <c r="AS540" s="302" t="str">
        <f>IF(ISNA(VLOOKUP(AT540,[1]FISQ!$D$2:$J$1713,4,0)),"-",CONCATENATE("(",VLOOKUP(AT540,[1]FISQ!$D$2:$J$1713,4,0),")"))</f>
        <v>(1)</v>
      </c>
      <c r="AT540" s="71" t="s">
        <v>1082</v>
      </c>
      <c r="AU540" s="38"/>
      <c r="AV540" s="38"/>
      <c r="AW540" s="38"/>
    </row>
    <row r="541" spans="1:49" ht="38.25">
      <c r="A541" s="33">
        <v>539</v>
      </c>
      <c r="B541" s="33" t="str">
        <f t="shared" si="25"/>
        <v>1191_III</v>
      </c>
      <c r="C541" s="33" t="str">
        <f t="shared" si="26"/>
        <v>3//-</v>
      </c>
      <c r="D541" s="61">
        <v>1191</v>
      </c>
      <c r="E541" s="67" t="s">
        <v>1083</v>
      </c>
      <c r="F541" s="395" t="s">
        <v>7275</v>
      </c>
      <c r="G541" s="62" t="str">
        <f>VLOOKUP(CONCATENATE(TEXT(I541,"0"),"_",TEXT(F541,"0")),[1]CodC!$A$2:$D$250,4,0)</f>
        <v>Líquidos inflamáveis, sem perigo subsidiário, com um ponto de inflamação inferior ou igual a 60 °C;</v>
      </c>
      <c r="H541" s="395" t="s">
        <v>7280</v>
      </c>
      <c r="I541" s="69">
        <v>3</v>
      </c>
      <c r="J541" s="69" t="s">
        <v>848</v>
      </c>
      <c r="K541" s="69" t="s">
        <v>19</v>
      </c>
      <c r="L541" s="68" t="s">
        <v>879</v>
      </c>
      <c r="M541" s="63"/>
      <c r="N541" s="64" t="s">
        <v>19</v>
      </c>
      <c r="O541" s="64" t="s">
        <v>19</v>
      </c>
      <c r="P541" s="113" t="s">
        <v>22425</v>
      </c>
      <c r="Q541" s="70" t="s">
        <v>621</v>
      </c>
      <c r="R541" s="70" t="s">
        <v>621</v>
      </c>
      <c r="S541" s="65" t="str">
        <f t="shared" si="24"/>
        <v/>
      </c>
      <c r="T541" s="69" t="s">
        <v>19</v>
      </c>
      <c r="U541" s="69"/>
      <c r="V541" s="69"/>
      <c r="W541" s="69"/>
      <c r="X541" s="69"/>
      <c r="Y541" s="69"/>
      <c r="Z541" s="69"/>
      <c r="AA541" s="69"/>
      <c r="AB541" s="69"/>
      <c r="AC541" s="69"/>
      <c r="AD541" s="69"/>
      <c r="AE541" s="69"/>
      <c r="AF541" s="69"/>
      <c r="AG541" s="69"/>
      <c r="AH541" s="69"/>
      <c r="AI541" s="69"/>
      <c r="AJ541" s="69"/>
      <c r="AK541" s="69"/>
      <c r="AL541" s="69"/>
      <c r="AM541" s="70" t="s">
        <v>1084</v>
      </c>
      <c r="AN541" s="63" t="str">
        <f>IF(ISNA(VLOOKUP(D541,[1]GRE_Tabela2!$A$4:$D$112,4,0)),"-",VLOOKUP(D541,[1]GRE_Tabela2!$A$4:$D$112,4,0))</f>
        <v>-</v>
      </c>
      <c r="AO541" s="68" t="s">
        <v>747</v>
      </c>
      <c r="AP541" s="68" t="s">
        <v>748</v>
      </c>
      <c r="AQ541" s="113">
        <v>129</v>
      </c>
      <c r="AR541" s="302" t="str">
        <f>IF(ISNA(VLOOKUP(AT541,[1]FISQ!$D$2:$J$1713,7,0)),"-",VLOOKUP(AT541,[1]FISQ!$D$2:$J$1713,7,0))</f>
        <v>0621 </v>
      </c>
      <c r="AS541" s="302" t="str">
        <f>IF(ISNA(VLOOKUP(AT541,[1]FISQ!$D$2:$J$1713,4,0)),"-",CONCATENATE("(",VLOOKUP(AT541,[1]FISQ!$D$2:$J$1713,4,0),")"))</f>
        <v>(1)</v>
      </c>
      <c r="AT541" s="71" t="s">
        <v>1085</v>
      </c>
      <c r="AU541" s="38"/>
      <c r="AV541" s="38"/>
      <c r="AW541" s="38"/>
    </row>
    <row r="542" spans="1:49" ht="25.5">
      <c r="A542" s="33">
        <v>540</v>
      </c>
      <c r="B542" s="33" t="str">
        <f t="shared" si="25"/>
        <v>1192_III</v>
      </c>
      <c r="C542" s="33" t="str">
        <f t="shared" si="26"/>
        <v>3//-</v>
      </c>
      <c r="D542" s="61">
        <v>1192</v>
      </c>
      <c r="E542" s="67" t="s">
        <v>1086</v>
      </c>
      <c r="F542" s="395" t="s">
        <v>7275</v>
      </c>
      <c r="G542" s="62" t="str">
        <f>VLOOKUP(CONCATENATE(TEXT(I542,"0"),"_",TEXT(F542,"0")),[1]CodC!$A$2:$D$250,4,0)</f>
        <v>Líquidos inflamáveis, sem perigo subsidiário, com um ponto de inflamação inferior ou igual a 60 °C;</v>
      </c>
      <c r="H542" s="395" t="s">
        <v>7280</v>
      </c>
      <c r="I542" s="69">
        <v>3</v>
      </c>
      <c r="J542" s="69" t="s">
        <v>848</v>
      </c>
      <c r="K542" s="69" t="s">
        <v>19</v>
      </c>
      <c r="L542" s="68" t="s">
        <v>879</v>
      </c>
      <c r="M542" s="63"/>
      <c r="N542" s="64" t="s">
        <v>19</v>
      </c>
      <c r="O542" s="64" t="s">
        <v>19</v>
      </c>
      <c r="P542" s="113" t="s">
        <v>22425</v>
      </c>
      <c r="Q542" s="70" t="s">
        <v>621</v>
      </c>
      <c r="R542" s="70" t="s">
        <v>621</v>
      </c>
      <c r="S542" s="65" t="str">
        <f t="shared" si="24"/>
        <v/>
      </c>
      <c r="T542" s="69" t="s">
        <v>19</v>
      </c>
      <c r="U542" s="69"/>
      <c r="V542" s="69"/>
      <c r="W542" s="69"/>
      <c r="X542" s="69"/>
      <c r="Y542" s="69"/>
      <c r="Z542" s="69"/>
      <c r="AA542" s="69"/>
      <c r="AB542" s="69"/>
      <c r="AC542" s="69"/>
      <c r="AD542" s="69"/>
      <c r="AE542" s="69"/>
      <c r="AF542" s="69"/>
      <c r="AG542" s="69"/>
      <c r="AH542" s="69"/>
      <c r="AI542" s="69"/>
      <c r="AJ542" s="69"/>
      <c r="AK542" s="69"/>
      <c r="AL542" s="69"/>
      <c r="AM542" s="70" t="s">
        <v>1087</v>
      </c>
      <c r="AN542" s="63" t="str">
        <f>IF(ISNA(VLOOKUP(D542,[1]GRE_Tabela2!$A$4:$D$112,4,0)),"-",VLOOKUP(D542,[1]GRE_Tabela2!$A$4:$D$112,4,0))</f>
        <v>-</v>
      </c>
      <c r="AO542" s="68" t="s">
        <v>747</v>
      </c>
      <c r="AP542" s="68" t="s">
        <v>748</v>
      </c>
      <c r="AQ542" s="113">
        <v>129</v>
      </c>
      <c r="AR542" s="302" t="str">
        <f>IF(ISNA(VLOOKUP(AT542,[1]FISQ!$D$2:$J$1713,7,0)),"-",VLOOKUP(AT542,[1]FISQ!$D$2:$J$1713,7,0))</f>
        <v>-</v>
      </c>
      <c r="AS542" s="302" t="str">
        <f>IF(ISNA(VLOOKUP(AT542,[1]FISQ!$D$2:$J$1713,4,0)),"-",CONCATENATE("(",VLOOKUP(AT542,[1]FISQ!$D$2:$J$1713,4,0),")"))</f>
        <v>-</v>
      </c>
      <c r="AT542" s="71" t="s">
        <v>1088</v>
      </c>
      <c r="AU542" s="38"/>
      <c r="AV542" s="38"/>
      <c r="AW542" s="38"/>
    </row>
    <row r="543" spans="1:49" ht="25.5">
      <c r="A543" s="33">
        <v>541</v>
      </c>
      <c r="B543" s="33" t="str">
        <f t="shared" si="25"/>
        <v>1193_II</v>
      </c>
      <c r="C543" s="33" t="str">
        <f t="shared" si="26"/>
        <v>3//-</v>
      </c>
      <c r="D543" s="61">
        <v>1193</v>
      </c>
      <c r="E543" s="67" t="s">
        <v>1089</v>
      </c>
      <c r="F543" s="395" t="s">
        <v>7275</v>
      </c>
      <c r="G543" s="62" t="str">
        <f>VLOOKUP(CONCATENATE(TEXT(I543,"0"),"_",TEXT(F543,"0")),[1]CodC!$A$2:$D$250,4,0)</f>
        <v>Líquidos inflamáveis, sem perigo subsidiário, com um ponto de inflamação inferior ou igual a 60 °C;</v>
      </c>
      <c r="H543" s="395" t="s">
        <v>7276</v>
      </c>
      <c r="I543" s="69">
        <v>3</v>
      </c>
      <c r="J543" s="69" t="s">
        <v>848</v>
      </c>
      <c r="K543" s="69" t="s">
        <v>19</v>
      </c>
      <c r="L543" s="68" t="s">
        <v>849</v>
      </c>
      <c r="M543" s="63"/>
      <c r="N543" s="64" t="s">
        <v>19</v>
      </c>
      <c r="O543" s="64" t="s">
        <v>19</v>
      </c>
      <c r="P543" s="113" t="s">
        <v>22423</v>
      </c>
      <c r="Q543" s="70" t="s">
        <v>861</v>
      </c>
      <c r="R543" s="70" t="s">
        <v>861</v>
      </c>
      <c r="S543" s="65" t="str">
        <f t="shared" si="24"/>
        <v/>
      </c>
      <c r="T543" s="69" t="s">
        <v>19</v>
      </c>
      <c r="U543" s="69"/>
      <c r="V543" s="69"/>
      <c r="W543" s="69"/>
      <c r="X543" s="69"/>
      <c r="Y543" s="69"/>
      <c r="Z543" s="69"/>
      <c r="AA543" s="69"/>
      <c r="AB543" s="69"/>
      <c r="AC543" s="69"/>
      <c r="AD543" s="69"/>
      <c r="AE543" s="69"/>
      <c r="AF543" s="69"/>
      <c r="AG543" s="69"/>
      <c r="AH543" s="69"/>
      <c r="AI543" s="69"/>
      <c r="AJ543" s="69"/>
      <c r="AK543" s="69"/>
      <c r="AL543" s="69"/>
      <c r="AM543" s="70" t="s">
        <v>1090</v>
      </c>
      <c r="AN543" s="63" t="str">
        <f>IF(ISNA(VLOOKUP(D543,[1]GRE_Tabela2!$A$4:$D$112,4,0)),"-",VLOOKUP(D543,[1]GRE_Tabela2!$A$4:$D$112,4,0))</f>
        <v>-</v>
      </c>
      <c r="AO543" s="68" t="s">
        <v>747</v>
      </c>
      <c r="AP543" s="68" t="s">
        <v>748</v>
      </c>
      <c r="AQ543" s="113">
        <v>127</v>
      </c>
      <c r="AR543" s="302" t="str">
        <f>IF(ISNA(VLOOKUP(AT543,[1]FISQ!$D$2:$J$1713,7,0)),"-",VLOOKUP(AT543,[1]FISQ!$D$2:$J$1713,7,0))</f>
        <v>0179 </v>
      </c>
      <c r="AS543" s="302" t="str">
        <f>IF(ISNA(VLOOKUP(AT543,[1]FISQ!$D$2:$J$1713,4,0)),"-",CONCATENATE("(",VLOOKUP(AT543,[1]FISQ!$D$2:$J$1713,4,0),")"))</f>
        <v>(1)</v>
      </c>
      <c r="AT543" s="71" t="s">
        <v>1091</v>
      </c>
      <c r="AU543" s="38"/>
      <c r="AV543" s="38"/>
      <c r="AW543" s="38"/>
    </row>
    <row r="544" spans="1:49" ht="127.5">
      <c r="A544" s="33">
        <v>542</v>
      </c>
      <c r="B544" s="33" t="str">
        <f t="shared" si="25"/>
        <v>1194_I</v>
      </c>
      <c r="C544" s="33" t="str">
        <f t="shared" si="26"/>
        <v>3//6.1</v>
      </c>
      <c r="D544" s="61">
        <v>1194</v>
      </c>
      <c r="E544" s="67" t="s">
        <v>1092</v>
      </c>
      <c r="F544" s="395" t="s">
        <v>7278</v>
      </c>
      <c r="G544" s="62" t="str">
        <f>VLOOKUP(CONCATENATE(TEXT(I544,"0"),"_",TEXT(F544,"0")),[1]CodC!$A$2:$D$250,4,0)</f>
        <v>Líquidos inflamáveis, tóxicos;</v>
      </c>
      <c r="H544" s="395" t="s">
        <v>7279</v>
      </c>
      <c r="I544" s="69">
        <v>3</v>
      </c>
      <c r="J544" s="69" t="s">
        <v>848</v>
      </c>
      <c r="K544" s="68" t="s">
        <v>50</v>
      </c>
      <c r="L544" s="68" t="s">
        <v>746</v>
      </c>
      <c r="M544" s="68"/>
      <c r="N544" s="64" t="s">
        <v>19</v>
      </c>
      <c r="O544" s="64" t="s">
        <v>1093</v>
      </c>
      <c r="P544" s="113" t="s">
        <v>22423</v>
      </c>
      <c r="Q544" s="70" t="s">
        <v>7229</v>
      </c>
      <c r="R544" s="70" t="s">
        <v>633</v>
      </c>
      <c r="S544" s="65" t="str">
        <f t="shared" si="24"/>
        <v xml:space="preserve"> SW2 </v>
      </c>
      <c r="T544" s="69" t="s">
        <v>19</v>
      </c>
      <c r="U544" s="69"/>
      <c r="V544" s="69"/>
      <c r="W544" s="69"/>
      <c r="X544" s="69"/>
      <c r="Y544" s="69"/>
      <c r="Z544" s="69"/>
      <c r="AA544" s="69"/>
      <c r="AB544" s="69"/>
      <c r="AC544" s="69"/>
      <c r="AD544" s="69"/>
      <c r="AE544" s="69"/>
      <c r="AF544" s="69"/>
      <c r="AG544" s="69"/>
      <c r="AH544" s="69"/>
      <c r="AI544" s="69"/>
      <c r="AJ544" s="69"/>
      <c r="AK544" s="69"/>
      <c r="AL544" s="69"/>
      <c r="AM544" s="70" t="s">
        <v>6126</v>
      </c>
      <c r="AN544" s="63" t="str">
        <f>IF(ISNA(VLOOKUP(D544,[1]GRE_Tabela2!$A$4:$D$112,4,0)),"-",VLOOKUP(D544,[1]GRE_Tabela2!$A$4:$D$112,4,0))</f>
        <v>-</v>
      </c>
      <c r="AO544" s="68" t="s">
        <v>747</v>
      </c>
      <c r="AP544" s="68" t="s">
        <v>748</v>
      </c>
      <c r="AQ544" s="113">
        <v>131</v>
      </c>
      <c r="AR544" s="302" t="str">
        <f>IF(ISNA(VLOOKUP(AT544,[1]FISQ!$D$2:$J$1713,7,0)),"-",VLOOKUP(AT544,[1]FISQ!$D$2:$J$1713,7,0))</f>
        <v>-</v>
      </c>
      <c r="AS544" s="302" t="str">
        <f>IF(ISNA(VLOOKUP(AT544,[1]FISQ!$D$2:$J$1713,4,0)),"-",CONCATENATE("(",VLOOKUP(AT544,[1]FISQ!$D$2:$J$1713,4,0),")"))</f>
        <v>-</v>
      </c>
      <c r="AT544" s="71" t="s">
        <v>1094</v>
      </c>
      <c r="AU544" s="38"/>
      <c r="AV544" s="38"/>
      <c r="AW544" s="38"/>
    </row>
    <row r="545" spans="1:49" ht="38.25">
      <c r="A545" s="33">
        <v>543</v>
      </c>
      <c r="B545" s="33" t="str">
        <f t="shared" si="25"/>
        <v>1195_II</v>
      </c>
      <c r="C545" s="33" t="str">
        <f t="shared" si="26"/>
        <v>3//-</v>
      </c>
      <c r="D545" s="61">
        <v>1195</v>
      </c>
      <c r="E545" s="67" t="s">
        <v>1095</v>
      </c>
      <c r="F545" s="395" t="s">
        <v>7275</v>
      </c>
      <c r="G545" s="62" t="str">
        <f>VLOOKUP(CONCATENATE(TEXT(I545,"0"),"_",TEXT(F545,"0")),[1]CodC!$A$2:$D$250,4,0)</f>
        <v>Líquidos inflamáveis, sem perigo subsidiário, com um ponto de inflamação inferior ou igual a 60 °C;</v>
      </c>
      <c r="H545" s="395" t="s">
        <v>7276</v>
      </c>
      <c r="I545" s="69">
        <v>3</v>
      </c>
      <c r="J545" s="69" t="s">
        <v>848</v>
      </c>
      <c r="K545" s="69" t="s">
        <v>19</v>
      </c>
      <c r="L545" s="68" t="s">
        <v>849</v>
      </c>
      <c r="M545" s="63"/>
      <c r="N545" s="64" t="s">
        <v>19</v>
      </c>
      <c r="O545" s="64" t="s">
        <v>19</v>
      </c>
      <c r="P545" s="113" t="s">
        <v>22423</v>
      </c>
      <c r="Q545" s="70" t="s">
        <v>861</v>
      </c>
      <c r="R545" s="70" t="s">
        <v>861</v>
      </c>
      <c r="S545" s="65" t="str">
        <f t="shared" si="24"/>
        <v/>
      </c>
      <c r="T545" s="69" t="s">
        <v>19</v>
      </c>
      <c r="U545" s="69"/>
      <c r="V545" s="69"/>
      <c r="W545" s="69"/>
      <c r="X545" s="69"/>
      <c r="Y545" s="69"/>
      <c r="Z545" s="69"/>
      <c r="AA545" s="69"/>
      <c r="AB545" s="69"/>
      <c r="AC545" s="69"/>
      <c r="AD545" s="69"/>
      <c r="AE545" s="69"/>
      <c r="AF545" s="69"/>
      <c r="AG545" s="69"/>
      <c r="AH545" s="69"/>
      <c r="AI545" s="69"/>
      <c r="AJ545" s="69"/>
      <c r="AK545" s="69"/>
      <c r="AL545" s="69"/>
      <c r="AM545" s="70" t="s">
        <v>1096</v>
      </c>
      <c r="AN545" s="63" t="str">
        <f>IF(ISNA(VLOOKUP(D545,[1]GRE_Tabela2!$A$4:$D$112,4,0)),"-",VLOOKUP(D545,[1]GRE_Tabela2!$A$4:$D$112,4,0))</f>
        <v>-</v>
      </c>
      <c r="AO545" s="68" t="s">
        <v>747</v>
      </c>
      <c r="AP545" s="68" t="s">
        <v>748</v>
      </c>
      <c r="AQ545" s="113">
        <v>129</v>
      </c>
      <c r="AR545" s="302" t="str">
        <f>IF(ISNA(VLOOKUP(AT545,[1]FISQ!$D$2:$J$1713,7,0)),"-",VLOOKUP(AT545,[1]FISQ!$D$2:$J$1713,7,0))</f>
        <v>-</v>
      </c>
      <c r="AS545" s="302" t="str">
        <f>IF(ISNA(VLOOKUP(AT545,[1]FISQ!$D$2:$J$1713,4,0)),"-",CONCATENATE("(",VLOOKUP(AT545,[1]FISQ!$D$2:$J$1713,4,0),")"))</f>
        <v>-</v>
      </c>
      <c r="AT545" s="71" t="s">
        <v>1097</v>
      </c>
      <c r="AU545" s="38"/>
      <c r="AV545" s="38"/>
      <c r="AW545" s="38"/>
    </row>
    <row r="546" spans="1:49" ht="63.75">
      <c r="A546" s="33">
        <v>544</v>
      </c>
      <c r="B546" s="33" t="str">
        <f t="shared" si="25"/>
        <v>1196_II</v>
      </c>
      <c r="C546" s="33" t="str">
        <f t="shared" si="26"/>
        <v>3//8</v>
      </c>
      <c r="D546" s="61">
        <v>1196</v>
      </c>
      <c r="E546" s="67" t="s">
        <v>1098</v>
      </c>
      <c r="F546" s="395" t="s">
        <v>7281</v>
      </c>
      <c r="G546" s="62" t="str">
        <f>VLOOKUP(CONCATENATE(TEXT(I546,"0"),"_",TEXT(F546,"0")),[1]CodC!$A$2:$D$250,4,0)</f>
        <v>Líquidos inflamáveis, corrosivos;</v>
      </c>
      <c r="H546" s="395" t="s">
        <v>7285</v>
      </c>
      <c r="I546" s="69">
        <v>3</v>
      </c>
      <c r="J546" s="69" t="s">
        <v>848</v>
      </c>
      <c r="K546" s="68" t="s">
        <v>631</v>
      </c>
      <c r="L546" s="68" t="s">
        <v>849</v>
      </c>
      <c r="M546" s="63"/>
      <c r="N546" s="64" t="s">
        <v>19</v>
      </c>
      <c r="O546" s="64" t="s">
        <v>19</v>
      </c>
      <c r="P546" s="113" t="s">
        <v>22423</v>
      </c>
      <c r="Q546" s="70" t="s">
        <v>5989</v>
      </c>
      <c r="R546" s="70" t="s">
        <v>645</v>
      </c>
      <c r="S546" s="65" t="str">
        <f t="shared" si="24"/>
        <v xml:space="preserve"> SW2 </v>
      </c>
      <c r="T546" s="69" t="s">
        <v>19</v>
      </c>
      <c r="U546" s="69"/>
      <c r="V546" s="69"/>
      <c r="W546" s="69"/>
      <c r="X546" s="69"/>
      <c r="Y546" s="69"/>
      <c r="Z546" s="69"/>
      <c r="AA546" s="69"/>
      <c r="AB546" s="69"/>
      <c r="AC546" s="69"/>
      <c r="AD546" s="69"/>
      <c r="AE546" s="69"/>
      <c r="AF546" s="69"/>
      <c r="AG546" s="69"/>
      <c r="AH546" s="69"/>
      <c r="AI546" s="69"/>
      <c r="AJ546" s="69"/>
      <c r="AK546" s="69"/>
      <c r="AL546" s="69"/>
      <c r="AM546" s="70" t="s">
        <v>6048</v>
      </c>
      <c r="AN546" s="63" t="str">
        <f>IF(ISNA(VLOOKUP(D546,[1]GRE_Tabela2!$A$4:$D$112,4,0)),"-",VLOOKUP(D546,[1]GRE_Tabela2!$A$4:$D$112,4,0))</f>
        <v>HCl</v>
      </c>
      <c r="AO546" s="68" t="s">
        <v>747</v>
      </c>
      <c r="AP546" s="68" t="s">
        <v>888</v>
      </c>
      <c r="AQ546" s="113">
        <v>155</v>
      </c>
      <c r="AR546" s="302" t="str">
        <f>IF(ISNA(VLOOKUP(AT546,[1]FISQ!$D$2:$J$1713,7,0)),"-",VLOOKUP(AT546,[1]FISQ!$D$2:$J$1713,7,0))</f>
        <v>-</v>
      </c>
      <c r="AS546" s="302" t="str">
        <f>IF(ISNA(VLOOKUP(AT546,[1]FISQ!$D$2:$J$1713,4,0)),"-",CONCATENATE("(",VLOOKUP(AT546,[1]FISQ!$D$2:$J$1713,4,0),")"))</f>
        <v>-</v>
      </c>
      <c r="AT546" s="71" t="s">
        <v>1099</v>
      </c>
      <c r="AU546" s="38"/>
      <c r="AV546" s="30"/>
      <c r="AW546" s="38"/>
    </row>
    <row r="547" spans="1:49" ht="25.5">
      <c r="A547" s="33">
        <v>545</v>
      </c>
      <c r="B547" s="33" t="str">
        <f t="shared" si="25"/>
        <v>1197_II</v>
      </c>
      <c r="C547" s="33" t="str">
        <f t="shared" si="26"/>
        <v>3//-</v>
      </c>
      <c r="D547" s="61">
        <v>1197</v>
      </c>
      <c r="E547" s="74" t="s">
        <v>6127</v>
      </c>
      <c r="F547" s="395" t="s">
        <v>7275</v>
      </c>
      <c r="G547" s="62" t="str">
        <f>VLOOKUP(CONCATENATE(TEXT(I547,"0"),"_",TEXT(F547,"0")),[1]CodC!$A$2:$D$250,4,0)</f>
        <v>Líquidos inflamáveis, sem perigo subsidiário, com um ponto de inflamação inferior ou igual a 60 °C;</v>
      </c>
      <c r="H547" s="395" t="s">
        <v>7276</v>
      </c>
      <c r="I547" s="69">
        <v>3</v>
      </c>
      <c r="J547" s="69" t="s">
        <v>848</v>
      </c>
      <c r="K547" s="69" t="s">
        <v>19</v>
      </c>
      <c r="L547" s="68" t="s">
        <v>849</v>
      </c>
      <c r="M547" s="63"/>
      <c r="N547" s="64" t="s">
        <v>24445</v>
      </c>
      <c r="O547" s="64" t="s">
        <v>19</v>
      </c>
      <c r="P547" s="113" t="s">
        <v>22423</v>
      </c>
      <c r="Q547" s="70" t="s">
        <v>861</v>
      </c>
      <c r="R547" s="70" t="s">
        <v>861</v>
      </c>
      <c r="S547" s="65" t="str">
        <f t="shared" si="24"/>
        <v/>
      </c>
      <c r="T547" s="69" t="s">
        <v>19</v>
      </c>
      <c r="U547" s="69"/>
      <c r="V547" s="69"/>
      <c r="W547" s="69"/>
      <c r="X547" s="69"/>
      <c r="Y547" s="69"/>
      <c r="Z547" s="69"/>
      <c r="AA547" s="69"/>
      <c r="AB547" s="69"/>
      <c r="AC547" s="69"/>
      <c r="AD547" s="69"/>
      <c r="AE547" s="69"/>
      <c r="AF547" s="69"/>
      <c r="AG547" s="69"/>
      <c r="AH547" s="69"/>
      <c r="AI547" s="69"/>
      <c r="AJ547" s="69"/>
      <c r="AK547" s="69"/>
      <c r="AL547" s="69"/>
      <c r="AM547" s="70" t="s">
        <v>1023</v>
      </c>
      <c r="AN547" s="63" t="str">
        <f>IF(ISNA(VLOOKUP(D547,[1]GRE_Tabela2!$A$4:$D$112,4,0)),"-",VLOOKUP(D547,[1]GRE_Tabela2!$A$4:$D$112,4,0))</f>
        <v>-</v>
      </c>
      <c r="AO547" s="68" t="s">
        <v>747</v>
      </c>
      <c r="AP547" s="68" t="s">
        <v>748</v>
      </c>
      <c r="AQ547" s="113">
        <v>127</v>
      </c>
      <c r="AR547" s="302" t="str">
        <f>IF(ISNA(VLOOKUP(AT547,[1]FISQ!$D$2:$J$1713,7,0)),"-",VLOOKUP(AT547,[1]FISQ!$D$2:$J$1713,7,0))</f>
        <v>-</v>
      </c>
      <c r="AS547" s="302" t="str">
        <f>IF(ISNA(VLOOKUP(AT547,[1]FISQ!$D$2:$J$1713,4,0)),"-",CONCATENATE("(",VLOOKUP(AT547,[1]FISQ!$D$2:$J$1713,4,0),")"))</f>
        <v>-</v>
      </c>
      <c r="AT547" s="71" t="s">
        <v>1100</v>
      </c>
      <c r="AU547" s="38"/>
      <c r="AV547" s="38"/>
      <c r="AW547" s="38"/>
    </row>
    <row r="548" spans="1:49" ht="25.5">
      <c r="A548" s="33">
        <v>546</v>
      </c>
      <c r="B548" s="33" t="str">
        <f t="shared" si="25"/>
        <v>1197_III</v>
      </c>
      <c r="C548" s="33" t="str">
        <f t="shared" si="26"/>
        <v>3//-</v>
      </c>
      <c r="D548" s="61">
        <v>1197</v>
      </c>
      <c r="E548" s="74" t="s">
        <v>6127</v>
      </c>
      <c r="F548" s="395" t="s">
        <v>7275</v>
      </c>
      <c r="G548" s="62" t="str">
        <f>VLOOKUP(CONCATENATE(TEXT(I548,"0"),"_",TEXT(F548,"0")),[1]CodC!$A$2:$D$250,4,0)</f>
        <v>Líquidos inflamáveis, sem perigo subsidiário, com um ponto de inflamação inferior ou igual a 60 °C;</v>
      </c>
      <c r="H548" s="395" t="s">
        <v>7280</v>
      </c>
      <c r="I548" s="69">
        <v>3</v>
      </c>
      <c r="J548" s="69" t="s">
        <v>848</v>
      </c>
      <c r="K548" s="69" t="s">
        <v>19</v>
      </c>
      <c r="L548" s="68" t="s">
        <v>879</v>
      </c>
      <c r="M548" s="68"/>
      <c r="N548" s="64">
        <v>601</v>
      </c>
      <c r="O548" s="64" t="s">
        <v>943</v>
      </c>
      <c r="P548" s="113" t="s">
        <v>22425</v>
      </c>
      <c r="Q548" s="70" t="s">
        <v>621</v>
      </c>
      <c r="R548" s="70" t="s">
        <v>621</v>
      </c>
      <c r="S548" s="65" t="str">
        <f t="shared" si="24"/>
        <v/>
      </c>
      <c r="T548" s="69" t="s">
        <v>19</v>
      </c>
      <c r="U548" s="69"/>
      <c r="V548" s="69"/>
      <c r="W548" s="69"/>
      <c r="X548" s="69"/>
      <c r="Y548" s="69"/>
      <c r="Z548" s="69"/>
      <c r="AA548" s="69"/>
      <c r="AB548" s="69"/>
      <c r="AC548" s="69"/>
      <c r="AD548" s="69"/>
      <c r="AE548" s="69"/>
      <c r="AF548" s="69"/>
      <c r="AG548" s="69"/>
      <c r="AH548" s="69"/>
      <c r="AI548" s="69"/>
      <c r="AJ548" s="69"/>
      <c r="AK548" s="69"/>
      <c r="AL548" s="69"/>
      <c r="AM548" s="70" t="str">
        <f>AM547</f>
        <v>Normalmente composto por soluções alcoólicas. A miscibilidade com a água depende da composição.</v>
      </c>
      <c r="AN548" s="63" t="str">
        <f>IF(ISNA(VLOOKUP(D548,[1]GRE_Tabela2!$A$4:$D$112,4,0)),"-",VLOOKUP(D548,[1]GRE_Tabela2!$A$4:$D$112,4,0))</f>
        <v>-</v>
      </c>
      <c r="AO548" s="68" t="s">
        <v>747</v>
      </c>
      <c r="AP548" s="68" t="s">
        <v>748</v>
      </c>
      <c r="AQ548" s="113">
        <v>127</v>
      </c>
      <c r="AR548" s="302" t="str">
        <f>IF(ISNA(VLOOKUP(AT548,[1]FISQ!$D$2:$J$1713,7,0)),"-",VLOOKUP(AT548,[1]FISQ!$D$2:$J$1713,7,0))</f>
        <v>-</v>
      </c>
      <c r="AS548" s="302" t="str">
        <f>IF(ISNA(VLOOKUP(AT548,[1]FISQ!$D$2:$J$1713,4,0)),"-",CONCATENATE("(",VLOOKUP(AT548,[1]FISQ!$D$2:$J$1713,4,0),")"))</f>
        <v>-</v>
      </c>
      <c r="AT548" s="71" t="s">
        <v>1100</v>
      </c>
      <c r="AU548" s="38"/>
      <c r="AV548" s="38"/>
      <c r="AW548" s="38"/>
    </row>
    <row r="549" spans="1:49" ht="38.25">
      <c r="A549" s="33">
        <v>547</v>
      </c>
      <c r="B549" s="33" t="str">
        <f t="shared" si="25"/>
        <v>1198_III</v>
      </c>
      <c r="C549" s="33" t="str">
        <f t="shared" si="26"/>
        <v>3//8</v>
      </c>
      <c r="D549" s="61">
        <v>1198</v>
      </c>
      <c r="E549" s="67" t="s">
        <v>1101</v>
      </c>
      <c r="F549" s="395" t="s">
        <v>7281</v>
      </c>
      <c r="G549" s="62" t="str">
        <f>VLOOKUP(CONCATENATE(TEXT(I549,"0"),"_",TEXT(F549,"0")),[1]CodC!$A$2:$D$250,4,0)</f>
        <v>Líquidos inflamáveis, corrosivos;</v>
      </c>
      <c r="H549" s="395" t="s">
        <v>7283</v>
      </c>
      <c r="I549" s="69">
        <v>3</v>
      </c>
      <c r="J549" s="69" t="s">
        <v>848</v>
      </c>
      <c r="K549" s="68" t="s">
        <v>631</v>
      </c>
      <c r="L549" s="68" t="s">
        <v>879</v>
      </c>
      <c r="M549" s="63"/>
      <c r="N549" s="64" t="s">
        <v>19</v>
      </c>
      <c r="O549" s="64" t="s">
        <v>19</v>
      </c>
      <c r="P549" s="113" t="s">
        <v>22425</v>
      </c>
      <c r="Q549" s="70" t="s">
        <v>5598</v>
      </c>
      <c r="R549" s="70" t="s">
        <v>799</v>
      </c>
      <c r="S549" s="65" t="str">
        <f t="shared" si="24"/>
        <v xml:space="preserve"> SW2 </v>
      </c>
      <c r="T549" s="69" t="s">
        <v>19</v>
      </c>
      <c r="U549" s="69"/>
      <c r="V549" s="69"/>
      <c r="W549" s="69"/>
      <c r="X549" s="69"/>
      <c r="Y549" s="69"/>
      <c r="Z549" s="69"/>
      <c r="AA549" s="69"/>
      <c r="AB549" s="69"/>
      <c r="AC549" s="69"/>
      <c r="AD549" s="69"/>
      <c r="AE549" s="69"/>
      <c r="AF549" s="69"/>
      <c r="AG549" s="69"/>
      <c r="AH549" s="69"/>
      <c r="AI549" s="69"/>
      <c r="AJ549" s="69"/>
      <c r="AK549" s="69"/>
      <c r="AL549" s="69"/>
      <c r="AM549" s="70" t="s">
        <v>1102</v>
      </c>
      <c r="AN549" s="63" t="str">
        <f>IF(ISNA(VLOOKUP(D549,[1]GRE_Tabela2!$A$4:$D$112,4,0)),"-",VLOOKUP(D549,[1]GRE_Tabela2!$A$4:$D$112,4,0))</f>
        <v>-</v>
      </c>
      <c r="AO549" s="68" t="s">
        <v>747</v>
      </c>
      <c r="AP549" s="68" t="s">
        <v>888</v>
      </c>
      <c r="AQ549" s="113">
        <v>132</v>
      </c>
      <c r="AR549" s="302" t="str">
        <f>IF(ISNA(VLOOKUP(AT549,[1]FISQ!$D$2:$J$1713,7,0)),"-",VLOOKUP(AT549,[1]FISQ!$D$2:$J$1713,7,0))</f>
        <v>-</v>
      </c>
      <c r="AS549" s="302" t="str">
        <f>IF(ISNA(VLOOKUP(AT549,[1]FISQ!$D$2:$J$1713,4,0)),"-",CONCATENATE("(",VLOOKUP(AT549,[1]FISQ!$D$2:$J$1713,4,0),")"))</f>
        <v>-</v>
      </c>
      <c r="AT549" s="71" t="s">
        <v>1103</v>
      </c>
      <c r="AU549" s="38"/>
      <c r="AV549" s="30"/>
      <c r="AW549" s="38"/>
    </row>
    <row r="550" spans="1:49" ht="63.75">
      <c r="A550" s="33">
        <v>548</v>
      </c>
      <c r="B550" s="33" t="str">
        <f t="shared" si="25"/>
        <v>1199_II</v>
      </c>
      <c r="C550" s="33" t="str">
        <f t="shared" si="26"/>
        <v>6.1//3</v>
      </c>
      <c r="D550" s="61">
        <v>1199</v>
      </c>
      <c r="E550" s="67" t="s">
        <v>1104</v>
      </c>
      <c r="F550" s="395" t="s">
        <v>7266</v>
      </c>
      <c r="G550" s="62" t="str">
        <f>VLOOKUP(CONCATENATE(TEXT(I550,"0"),"_",TEXT(F550,"0")),[1]CodC!$A$2:$D$250,4,0)</f>
        <v>Matérias tóxicas inflamáveis, líquidas;</v>
      </c>
      <c r="H550" s="395" t="s">
        <v>7287</v>
      </c>
      <c r="I550" s="68">
        <v>6</v>
      </c>
      <c r="J550" s="68" t="s">
        <v>50</v>
      </c>
      <c r="K550" s="68" t="s">
        <v>848</v>
      </c>
      <c r="L550" s="68" t="s">
        <v>849</v>
      </c>
      <c r="M550" s="63"/>
      <c r="N550" s="64" t="s">
        <v>19</v>
      </c>
      <c r="O550" s="64" t="s">
        <v>19</v>
      </c>
      <c r="P550" s="113" t="s">
        <v>22423</v>
      </c>
      <c r="Q550" s="70" t="s">
        <v>621</v>
      </c>
      <c r="R550" s="70" t="s">
        <v>621</v>
      </c>
      <c r="S550" s="65" t="str">
        <f t="shared" si="24"/>
        <v/>
      </c>
      <c r="T550" s="69" t="s">
        <v>19</v>
      </c>
      <c r="U550" s="69"/>
      <c r="V550" s="69"/>
      <c r="W550" s="69"/>
      <c r="X550" s="69"/>
      <c r="Y550" s="69"/>
      <c r="Z550" s="69"/>
      <c r="AA550" s="69"/>
      <c r="AB550" s="69"/>
      <c r="AC550" s="69"/>
      <c r="AD550" s="69"/>
      <c r="AE550" s="69"/>
      <c r="AF550" s="69"/>
      <c r="AG550" s="69"/>
      <c r="AH550" s="69"/>
      <c r="AI550" s="69"/>
      <c r="AJ550" s="69"/>
      <c r="AK550" s="69"/>
      <c r="AL550" s="69"/>
      <c r="AM550" s="70" t="s">
        <v>6719</v>
      </c>
      <c r="AN550" s="63" t="str">
        <f>IF(ISNA(VLOOKUP(D550,[1]GRE_Tabela2!$A$4:$D$112,4,0)),"-",VLOOKUP(D550,[1]GRE_Tabela2!$A$4:$D$112,4,0))</f>
        <v>-</v>
      </c>
      <c r="AO550" s="68" t="s">
        <v>747</v>
      </c>
      <c r="AP550" s="68" t="s">
        <v>748</v>
      </c>
      <c r="AQ550" s="113" t="s">
        <v>16595</v>
      </c>
      <c r="AR550" s="302" t="str">
        <f>IF(ISNA(VLOOKUP(AT550,[1]FISQ!$D$2:$J$1713,7,0)),"-",VLOOKUP(AT550,[1]FISQ!$D$2:$J$1713,7,0))</f>
        <v>0276 </v>
      </c>
      <c r="AS550" s="302" t="str">
        <f>IF(ISNA(VLOOKUP(AT550,[1]FISQ!$D$2:$J$1713,4,0)),"-",CONCATENATE("(",VLOOKUP(AT550,[1]FISQ!$D$2:$J$1713,4,0),")"))</f>
        <v>(1)</v>
      </c>
      <c r="AT550" s="71" t="s">
        <v>1105</v>
      </c>
      <c r="AU550" s="38"/>
      <c r="AV550" s="38"/>
      <c r="AW550" s="38"/>
    </row>
    <row r="551" spans="1:49" ht="25.5">
      <c r="A551" s="33">
        <v>549</v>
      </c>
      <c r="B551" s="33" t="str">
        <f t="shared" si="25"/>
        <v>1201_II</v>
      </c>
      <c r="C551" s="33" t="str">
        <f t="shared" si="26"/>
        <v>3//-</v>
      </c>
      <c r="D551" s="61">
        <v>1201</v>
      </c>
      <c r="E551" s="74" t="s">
        <v>1106</v>
      </c>
      <c r="F551" s="395" t="s">
        <v>7275</v>
      </c>
      <c r="G551" s="62" t="str">
        <f>VLOOKUP(CONCATENATE(TEXT(I551,"0"),"_",TEXT(F551,"0")),[1]CodC!$A$2:$D$250,4,0)</f>
        <v>Líquidos inflamáveis, sem perigo subsidiário, com um ponto de inflamação inferior ou igual a 60 °C;</v>
      </c>
      <c r="H551" s="395" t="s">
        <v>7276</v>
      </c>
      <c r="I551" s="69">
        <v>3</v>
      </c>
      <c r="J551" s="69" t="s">
        <v>848</v>
      </c>
      <c r="K551" s="69" t="s">
        <v>19</v>
      </c>
      <c r="L551" s="68" t="s">
        <v>849</v>
      </c>
      <c r="M551" s="63"/>
      <c r="N551" s="64" t="s">
        <v>19</v>
      </c>
      <c r="O551" s="64" t="s">
        <v>19</v>
      </c>
      <c r="P551" s="113" t="s">
        <v>22423</v>
      </c>
      <c r="Q551" s="70" t="s">
        <v>861</v>
      </c>
      <c r="R551" s="70" t="s">
        <v>861</v>
      </c>
      <c r="S551" s="65" t="str">
        <f t="shared" si="24"/>
        <v/>
      </c>
      <c r="T551" s="69" t="s">
        <v>19</v>
      </c>
      <c r="U551" s="69"/>
      <c r="V551" s="69"/>
      <c r="W551" s="69"/>
      <c r="X551" s="69"/>
      <c r="Y551" s="69"/>
      <c r="Z551" s="69"/>
      <c r="AA551" s="69"/>
      <c r="AB551" s="69"/>
      <c r="AC551" s="69"/>
      <c r="AD551" s="69"/>
      <c r="AE551" s="69"/>
      <c r="AF551" s="69"/>
      <c r="AG551" s="69"/>
      <c r="AH551" s="69"/>
      <c r="AI551" s="69"/>
      <c r="AJ551" s="69"/>
      <c r="AK551" s="69"/>
      <c r="AL551" s="69"/>
      <c r="AM551" s="70" t="s">
        <v>1107</v>
      </c>
      <c r="AN551" s="63" t="str">
        <f>IF(ISNA(VLOOKUP(D551,[1]GRE_Tabela2!$A$4:$D$112,4,0)),"-",VLOOKUP(D551,[1]GRE_Tabela2!$A$4:$D$112,4,0))</f>
        <v>-</v>
      </c>
      <c r="AO551" s="68" t="s">
        <v>747</v>
      </c>
      <c r="AP551" s="68" t="s">
        <v>748</v>
      </c>
      <c r="AQ551" s="113">
        <v>127</v>
      </c>
      <c r="AR551" s="302" t="str">
        <f>IF(ISNA(VLOOKUP(AT551,[1]FISQ!$D$2:$J$1713,7,0)),"-",VLOOKUP(AT551,[1]FISQ!$D$2:$J$1713,7,0))</f>
        <v>-</v>
      </c>
      <c r="AS551" s="302" t="str">
        <f>IF(ISNA(VLOOKUP(AT551,[1]FISQ!$D$2:$J$1713,4,0)),"-",CONCATENATE("(",VLOOKUP(AT551,[1]FISQ!$D$2:$J$1713,4,0),")"))</f>
        <v>-</v>
      </c>
      <c r="AT551" s="71" t="s">
        <v>1108</v>
      </c>
      <c r="AU551" s="38"/>
      <c r="AV551" s="38"/>
      <c r="AW551" s="38"/>
    </row>
    <row r="552" spans="1:49" ht="25.5">
      <c r="A552" s="33">
        <v>550</v>
      </c>
      <c r="B552" s="33" t="str">
        <f t="shared" si="25"/>
        <v>1201_III</v>
      </c>
      <c r="C552" s="33" t="str">
        <f t="shared" si="26"/>
        <v>3//-</v>
      </c>
      <c r="D552" s="61">
        <v>1201</v>
      </c>
      <c r="E552" s="74" t="s">
        <v>1106</v>
      </c>
      <c r="F552" s="395" t="s">
        <v>7275</v>
      </c>
      <c r="G552" s="62" t="str">
        <f>VLOOKUP(CONCATENATE(TEXT(I552,"0"),"_",TEXT(F552,"0")),[1]CodC!$A$2:$D$250,4,0)</f>
        <v>Líquidos inflamáveis, sem perigo subsidiário, com um ponto de inflamação inferior ou igual a 60 °C;</v>
      </c>
      <c r="H552" s="395" t="s">
        <v>7280</v>
      </c>
      <c r="I552" s="69">
        <v>3</v>
      </c>
      <c r="J552" s="69" t="s">
        <v>848</v>
      </c>
      <c r="K552" s="69" t="s">
        <v>19</v>
      </c>
      <c r="L552" s="68" t="s">
        <v>879</v>
      </c>
      <c r="M552" s="68"/>
      <c r="N552" s="64" t="s">
        <v>19</v>
      </c>
      <c r="O552" s="64" t="s">
        <v>943</v>
      </c>
      <c r="P552" s="113" t="s">
        <v>22425</v>
      </c>
      <c r="Q552" s="70" t="s">
        <v>621</v>
      </c>
      <c r="R552" s="70" t="s">
        <v>621</v>
      </c>
      <c r="S552" s="65" t="str">
        <f t="shared" si="24"/>
        <v/>
      </c>
      <c r="T552" s="69" t="s">
        <v>19</v>
      </c>
      <c r="U552" s="69"/>
      <c r="V552" s="69"/>
      <c r="W552" s="69"/>
      <c r="X552" s="69"/>
      <c r="Y552" s="69"/>
      <c r="Z552" s="69"/>
      <c r="AA552" s="69"/>
      <c r="AB552" s="69"/>
      <c r="AC552" s="69"/>
      <c r="AD552" s="69"/>
      <c r="AE552" s="69"/>
      <c r="AF552" s="69"/>
      <c r="AG552" s="69"/>
      <c r="AH552" s="69"/>
      <c r="AI552" s="69"/>
      <c r="AJ552" s="69"/>
      <c r="AK552" s="69"/>
      <c r="AL552" s="69"/>
      <c r="AM552" s="70" t="str">
        <f>AM551</f>
        <v>Líquido oleoso, incolor, com um odor desagradável. Uma mistura constituída de álcoois de amílico. Imiscível com a água.</v>
      </c>
      <c r="AN552" s="63" t="str">
        <f>IF(ISNA(VLOOKUP(D552,[1]GRE_Tabela2!$A$4:$D$112,4,0)),"-",VLOOKUP(D552,[1]GRE_Tabela2!$A$4:$D$112,4,0))</f>
        <v>-</v>
      </c>
      <c r="AO552" s="68" t="s">
        <v>747</v>
      </c>
      <c r="AP552" s="68" t="s">
        <v>748</v>
      </c>
      <c r="AQ552" s="113">
        <v>127</v>
      </c>
      <c r="AR552" s="302" t="str">
        <f>IF(ISNA(VLOOKUP(AT552,[1]FISQ!$D$2:$J$1713,7,0)),"-",VLOOKUP(AT552,[1]FISQ!$D$2:$J$1713,7,0))</f>
        <v>-</v>
      </c>
      <c r="AS552" s="302" t="str">
        <f>IF(ISNA(VLOOKUP(AT552,[1]FISQ!$D$2:$J$1713,4,0)),"-",CONCATENATE("(",VLOOKUP(AT552,[1]FISQ!$D$2:$J$1713,4,0),")"))</f>
        <v>-</v>
      </c>
      <c r="AT552" s="71" t="s">
        <v>1108</v>
      </c>
      <c r="AU552" s="38"/>
      <c r="AV552" s="38"/>
      <c r="AW552" s="38"/>
    </row>
    <row r="553" spans="1:49" ht="25.5">
      <c r="A553" s="33">
        <v>551</v>
      </c>
      <c r="B553" s="33" t="str">
        <f t="shared" si="25"/>
        <v>1202_III</v>
      </c>
      <c r="C553" s="33" t="str">
        <f t="shared" si="26"/>
        <v>3//-</v>
      </c>
      <c r="D553" s="61">
        <v>1202</v>
      </c>
      <c r="E553" s="74" t="s">
        <v>1109</v>
      </c>
      <c r="F553" s="395" t="s">
        <v>7275</v>
      </c>
      <c r="G553" s="62" t="str">
        <f>VLOOKUP(CONCATENATE(TEXT(I553,"0"),"_",TEXT(F553,"0")),[1]CodC!$A$2:$D$250,4,0)</f>
        <v>Líquidos inflamáveis, sem perigo subsidiário, com um ponto de inflamação inferior ou igual a 60 °C;</v>
      </c>
      <c r="H553" s="395" t="s">
        <v>7280</v>
      </c>
      <c r="I553" s="69">
        <v>3</v>
      </c>
      <c r="J553" s="69" t="s">
        <v>848</v>
      </c>
      <c r="K553" s="69" t="s">
        <v>19</v>
      </c>
      <c r="L553" s="68" t="s">
        <v>879</v>
      </c>
      <c r="M553" s="63"/>
      <c r="N553" s="64" t="s">
        <v>24446</v>
      </c>
      <c r="O553" s="64" t="s">
        <v>19</v>
      </c>
      <c r="P553" s="113" t="s">
        <v>22425</v>
      </c>
      <c r="Q553" s="70" t="s">
        <v>621</v>
      </c>
      <c r="R553" s="70" t="s">
        <v>621</v>
      </c>
      <c r="S553" s="65" t="str">
        <f t="shared" si="24"/>
        <v/>
      </c>
      <c r="T553" s="69" t="s">
        <v>19</v>
      </c>
      <c r="U553" s="69"/>
      <c r="V553" s="69"/>
      <c r="W553" s="69"/>
      <c r="X553" s="69"/>
      <c r="Y553" s="69"/>
      <c r="Z553" s="69"/>
      <c r="AA553" s="69"/>
      <c r="AB553" s="69"/>
      <c r="AC553" s="69"/>
      <c r="AD553" s="69"/>
      <c r="AE553" s="69"/>
      <c r="AF553" s="69"/>
      <c r="AG553" s="69"/>
      <c r="AH553" s="69"/>
      <c r="AI553" s="69"/>
      <c r="AJ553" s="69"/>
      <c r="AK553" s="69"/>
      <c r="AL553" s="69"/>
      <c r="AM553" s="70" t="s">
        <v>1110</v>
      </c>
      <c r="AN553" s="63" t="str">
        <f>IF(ISNA(VLOOKUP(D553,[1]GRE_Tabela2!$A$4:$D$112,4,0)),"-",VLOOKUP(D553,[1]GRE_Tabela2!$A$4:$D$112,4,0))</f>
        <v>-</v>
      </c>
      <c r="AO553" s="68" t="s">
        <v>747</v>
      </c>
      <c r="AP553" s="68" t="s">
        <v>934</v>
      </c>
      <c r="AQ553" s="113">
        <v>128</v>
      </c>
      <c r="AR553" s="302" t="str">
        <f>IF(ISNA(VLOOKUP(AT553,[1]FISQ!$D$2:$J$1713,7,0)),"-",VLOOKUP(AT553,[1]FISQ!$D$2:$J$1713,7,0))</f>
        <v>1561 </v>
      </c>
      <c r="AS553" s="302" t="str">
        <f>IF(ISNA(VLOOKUP(AT553,[1]FISQ!$D$2:$J$1713,4,0)),"-",CONCATENATE("(",VLOOKUP(AT553,[1]FISQ!$D$2:$J$1713,4,0),")"))</f>
        <v>(1)</v>
      </c>
      <c r="AT553" s="71" t="s">
        <v>1111</v>
      </c>
      <c r="AU553" s="38"/>
      <c r="AV553" s="38"/>
      <c r="AW553" s="38"/>
    </row>
    <row r="554" spans="1:49" ht="38.25">
      <c r="A554" s="33">
        <v>552</v>
      </c>
      <c r="B554" s="33" t="str">
        <f t="shared" si="25"/>
        <v>1203_II</v>
      </c>
      <c r="C554" s="33" t="str">
        <f t="shared" si="26"/>
        <v>3//-</v>
      </c>
      <c r="D554" s="61">
        <v>1203</v>
      </c>
      <c r="E554" s="74" t="s">
        <v>1112</v>
      </c>
      <c r="F554" s="395" t="s">
        <v>7275</v>
      </c>
      <c r="G554" s="62" t="str">
        <f>VLOOKUP(CONCATENATE(TEXT(I554,"0"),"_",TEXT(F554,"0")),[1]CodC!$A$2:$D$250,4,0)</f>
        <v>Líquidos inflamáveis, sem perigo subsidiário, com um ponto de inflamação inferior ou igual a 60 °C;</v>
      </c>
      <c r="H554" s="395" t="s">
        <v>7276</v>
      </c>
      <c r="I554" s="69">
        <v>3</v>
      </c>
      <c r="J554" s="69" t="s">
        <v>848</v>
      </c>
      <c r="K554" s="69" t="s">
        <v>19</v>
      </c>
      <c r="L554" s="68" t="s">
        <v>849</v>
      </c>
      <c r="M554" s="68"/>
      <c r="N554" s="64" t="s">
        <v>24447</v>
      </c>
      <c r="O554" s="64">
        <v>243</v>
      </c>
      <c r="P554" s="113" t="s">
        <v>22423</v>
      </c>
      <c r="Q554" s="70" t="s">
        <v>851</v>
      </c>
      <c r="R554" s="70" t="s">
        <v>851</v>
      </c>
      <c r="S554" s="65" t="str">
        <f t="shared" si="24"/>
        <v/>
      </c>
      <c r="T554" s="69" t="s">
        <v>19</v>
      </c>
      <c r="U554" s="69"/>
      <c r="V554" s="69"/>
      <c r="W554" s="69"/>
      <c r="X554" s="69"/>
      <c r="Y554" s="69"/>
      <c r="Z554" s="69"/>
      <c r="AA554" s="69"/>
      <c r="AB554" s="69"/>
      <c r="AC554" s="69"/>
      <c r="AD554" s="69"/>
      <c r="AE554" s="69"/>
      <c r="AF554" s="69"/>
      <c r="AG554" s="69"/>
      <c r="AH554" s="69"/>
      <c r="AI554" s="69"/>
      <c r="AJ554" s="69"/>
      <c r="AK554" s="69"/>
      <c r="AL554" s="69"/>
      <c r="AM554" s="70" t="s">
        <v>1110</v>
      </c>
      <c r="AN554" s="63" t="str">
        <f>IF(ISNA(VLOOKUP(D554,[1]GRE_Tabela2!$A$4:$D$112,4,0)),"-",VLOOKUP(D554,[1]GRE_Tabela2!$A$4:$D$112,4,0))</f>
        <v>-</v>
      </c>
      <c r="AO554" s="68" t="s">
        <v>747</v>
      </c>
      <c r="AP554" s="68" t="s">
        <v>934</v>
      </c>
      <c r="AQ554" s="113">
        <v>128</v>
      </c>
      <c r="AR554" s="302" t="str">
        <f>IF(ISNA(VLOOKUP(AT554,[1]FISQ!$D$2:$J$1713,7,0)),"-",VLOOKUP(AT554,[1]FISQ!$D$2:$J$1713,7,0))</f>
        <v>1400 </v>
      </c>
      <c r="AS554" s="302" t="str">
        <f>IF(ISNA(VLOOKUP(AT554,[1]FISQ!$D$2:$J$1713,4,0)),"-",CONCATENATE("(",VLOOKUP(AT554,[1]FISQ!$D$2:$J$1713,4,0),")"))</f>
        <v>(1)</v>
      </c>
      <c r="AT554" s="71" t="s">
        <v>1113</v>
      </c>
      <c r="AU554" s="38"/>
      <c r="AV554" s="38"/>
      <c r="AW554" s="38"/>
    </row>
    <row r="555" spans="1:49" ht="63.75">
      <c r="A555" s="33">
        <v>553</v>
      </c>
      <c r="B555" s="33" t="str">
        <f t="shared" si="25"/>
        <v>1204_II</v>
      </c>
      <c r="C555" s="33" t="str">
        <f t="shared" si="26"/>
        <v>3//-</v>
      </c>
      <c r="D555" s="61">
        <v>1204</v>
      </c>
      <c r="E555" s="67" t="s">
        <v>1114</v>
      </c>
      <c r="F555" s="395" t="s">
        <v>7289</v>
      </c>
      <c r="G555" s="62" t="str">
        <f>VLOOKUP(CONCATENATE(TEXT(I555,"0"),"_",TEXT(F555,"0")),[1]CodC!$A$2:$D$250,4,0)</f>
        <v>Líquidos explosivos dessensibilizados.</v>
      </c>
      <c r="H555" s="395" t="s">
        <v>19</v>
      </c>
      <c r="I555" s="69">
        <v>3</v>
      </c>
      <c r="J555" s="69" t="s">
        <v>848</v>
      </c>
      <c r="K555" s="69" t="s">
        <v>19</v>
      </c>
      <c r="L555" s="68" t="s">
        <v>849</v>
      </c>
      <c r="M555" s="63"/>
      <c r="N555" s="64" t="s">
        <v>24448</v>
      </c>
      <c r="O555" s="64" t="s">
        <v>19</v>
      </c>
      <c r="P555" s="113" t="s">
        <v>22423</v>
      </c>
      <c r="Q555" s="70" t="s">
        <v>861</v>
      </c>
      <c r="R555" s="70" t="s">
        <v>861</v>
      </c>
      <c r="S555" s="65" t="str">
        <f t="shared" si="24"/>
        <v/>
      </c>
      <c r="T555" s="69" t="s">
        <v>19</v>
      </c>
      <c r="U555" s="69"/>
      <c r="V555" s="69"/>
      <c r="W555" s="69"/>
      <c r="X555" s="69"/>
      <c r="Y555" s="69"/>
      <c r="Z555" s="69"/>
      <c r="AA555" s="69"/>
      <c r="AB555" s="69"/>
      <c r="AC555" s="69"/>
      <c r="AD555" s="69"/>
      <c r="AE555" s="69"/>
      <c r="AF555" s="69"/>
      <c r="AG555" s="69"/>
      <c r="AH555" s="69"/>
      <c r="AI555" s="69"/>
      <c r="AJ555" s="69"/>
      <c r="AK555" s="69"/>
      <c r="AL555" s="69"/>
      <c r="AM555" s="70" t="s">
        <v>1115</v>
      </c>
      <c r="AN555" s="63" t="str">
        <f>IF(ISNA(VLOOKUP(D555,[1]GRE_Tabela2!$A$4:$D$112,4,0)),"-",VLOOKUP(D555,[1]GRE_Tabela2!$A$4:$D$112,4,0))</f>
        <v>-</v>
      </c>
      <c r="AO555" s="68" t="s">
        <v>747</v>
      </c>
      <c r="AP555" s="68" t="s">
        <v>748</v>
      </c>
      <c r="AQ555" s="113">
        <v>127</v>
      </c>
      <c r="AR555" s="302" t="str">
        <f>IF(ISNA(VLOOKUP(AT555,[1]FISQ!$D$2:$J$1713,7,0)),"-",VLOOKUP(AT555,[1]FISQ!$D$2:$J$1713,7,0))</f>
        <v>-</v>
      </c>
      <c r="AS555" s="302" t="str">
        <f>IF(ISNA(VLOOKUP(AT555,[1]FISQ!$D$2:$J$1713,4,0)),"-",CONCATENATE("(",VLOOKUP(AT555,[1]FISQ!$D$2:$J$1713,4,0),")"))</f>
        <v>-</v>
      </c>
      <c r="AT555" s="71" t="s">
        <v>1116</v>
      </c>
      <c r="AU555" s="38"/>
      <c r="AV555" s="38"/>
      <c r="AW555" s="38"/>
    </row>
    <row r="556" spans="1:49" ht="38.25">
      <c r="A556" s="33">
        <v>554</v>
      </c>
      <c r="B556" s="33" t="str">
        <f t="shared" si="25"/>
        <v>1206_II</v>
      </c>
      <c r="C556" s="33" t="str">
        <f t="shared" si="26"/>
        <v>3//</v>
      </c>
      <c r="D556" s="61">
        <v>1206</v>
      </c>
      <c r="E556" s="67" t="s">
        <v>1117</v>
      </c>
      <c r="F556" s="395" t="s">
        <v>7275</v>
      </c>
      <c r="G556" s="62" t="str">
        <f>VLOOKUP(CONCATENATE(TEXT(I556,"0"),"_",TEXT(F556,"0")),[1]CodC!$A$2:$D$250,4,0)</f>
        <v>Líquidos inflamáveis, sem perigo subsidiário, com um ponto de inflamação inferior ou igual a 60 °C;</v>
      </c>
      <c r="H556" s="395" t="s">
        <v>7276</v>
      </c>
      <c r="I556" s="69">
        <v>3</v>
      </c>
      <c r="J556" s="69" t="s">
        <v>848</v>
      </c>
      <c r="K556" s="69" t="s">
        <v>6582</v>
      </c>
      <c r="L556" s="68" t="s">
        <v>849</v>
      </c>
      <c r="M556" s="64" t="s">
        <v>1313</v>
      </c>
      <c r="N556" s="64" t="s">
        <v>19</v>
      </c>
      <c r="O556" s="64" t="s">
        <v>19</v>
      </c>
      <c r="P556" s="113" t="s">
        <v>22423</v>
      </c>
      <c r="Q556" s="70" t="s">
        <v>861</v>
      </c>
      <c r="R556" s="70" t="s">
        <v>861</v>
      </c>
      <c r="S556" s="65" t="str">
        <f t="shared" si="24"/>
        <v/>
      </c>
      <c r="T556" s="69" t="s">
        <v>19</v>
      </c>
      <c r="U556" s="69"/>
      <c r="V556" s="69"/>
      <c r="W556" s="69"/>
      <c r="X556" s="69"/>
      <c r="Y556" s="69"/>
      <c r="Z556" s="69"/>
      <c r="AA556" s="69"/>
      <c r="AB556" s="69"/>
      <c r="AC556" s="69"/>
      <c r="AD556" s="69"/>
      <c r="AE556" s="69"/>
      <c r="AF556" s="69"/>
      <c r="AG556" s="69"/>
      <c r="AH556" s="69"/>
      <c r="AI556" s="69"/>
      <c r="AJ556" s="69"/>
      <c r="AK556" s="69"/>
      <c r="AL556" s="69"/>
      <c r="AM556" s="70" t="s">
        <v>1118</v>
      </c>
      <c r="AN556" s="63" t="str">
        <f>IF(ISNA(VLOOKUP(D556,[1]GRE_Tabela2!$A$4:$D$112,4,0)),"-",VLOOKUP(D556,[1]GRE_Tabela2!$A$4:$D$112,4,0))</f>
        <v>-</v>
      </c>
      <c r="AO556" s="68" t="s">
        <v>747</v>
      </c>
      <c r="AP556" s="68" t="s">
        <v>748</v>
      </c>
      <c r="AQ556" s="113">
        <v>128</v>
      </c>
      <c r="AR556" s="302" t="str">
        <f>IF(ISNA(VLOOKUP(AT556,[1]FISQ!$D$2:$J$1713,7,0)),"-",VLOOKUP(AT556,[1]FISQ!$D$2:$J$1713,7,0))</f>
        <v>0657 </v>
      </c>
      <c r="AS556" s="302" t="str">
        <f>IF(ISNA(VLOOKUP(AT556,[1]FISQ!$D$2:$J$1713,4,0)),"-",CONCATENATE("(",VLOOKUP(AT556,[1]FISQ!$D$2:$J$1713,4,0),")"))</f>
        <v>(2)</v>
      </c>
      <c r="AT556" s="71" t="s">
        <v>1119</v>
      </c>
      <c r="AU556" s="38"/>
      <c r="AV556" s="38"/>
      <c r="AW556" s="38"/>
    </row>
    <row r="557" spans="1:49" ht="25.5">
      <c r="A557" s="33">
        <v>555</v>
      </c>
      <c r="B557" s="33" t="str">
        <f t="shared" si="25"/>
        <v>1207_III</v>
      </c>
      <c r="C557" s="33" t="str">
        <f t="shared" si="26"/>
        <v>3//-</v>
      </c>
      <c r="D557" s="61">
        <v>1207</v>
      </c>
      <c r="E557" s="67" t="s">
        <v>1120</v>
      </c>
      <c r="F557" s="395" t="s">
        <v>7275</v>
      </c>
      <c r="G557" s="62" t="str">
        <f>VLOOKUP(CONCATENATE(TEXT(I557,"0"),"_",TEXT(F557,"0")),[1]CodC!$A$2:$D$250,4,0)</f>
        <v>Líquidos inflamáveis, sem perigo subsidiário, com um ponto de inflamação inferior ou igual a 60 °C;</v>
      </c>
      <c r="H557" s="395" t="s">
        <v>7280</v>
      </c>
      <c r="I557" s="69">
        <v>3</v>
      </c>
      <c r="J557" s="69" t="s">
        <v>848</v>
      </c>
      <c r="K557" s="69" t="s">
        <v>19</v>
      </c>
      <c r="L557" s="68" t="s">
        <v>879</v>
      </c>
      <c r="M557" s="63"/>
      <c r="N557" s="64" t="s">
        <v>19</v>
      </c>
      <c r="O557" s="64" t="s">
        <v>19</v>
      </c>
      <c r="P557" s="113" t="s">
        <v>22425</v>
      </c>
      <c r="Q557" s="70" t="s">
        <v>621</v>
      </c>
      <c r="R557" s="70" t="s">
        <v>621</v>
      </c>
      <c r="S557" s="65" t="str">
        <f t="shared" si="24"/>
        <v/>
      </c>
      <c r="T557" s="69" t="s">
        <v>19</v>
      </c>
      <c r="U557" s="69"/>
      <c r="V557" s="69"/>
      <c r="W557" s="69"/>
      <c r="X557" s="69"/>
      <c r="Y557" s="69"/>
      <c r="Z557" s="69"/>
      <c r="AA557" s="69"/>
      <c r="AB557" s="69"/>
      <c r="AC557" s="69"/>
      <c r="AD557" s="69"/>
      <c r="AE557" s="69"/>
      <c r="AF557" s="69"/>
      <c r="AG557" s="69"/>
      <c r="AH557" s="69"/>
      <c r="AI557" s="69"/>
      <c r="AJ557" s="69"/>
      <c r="AK557" s="69"/>
      <c r="AL557" s="69"/>
      <c r="AM557" s="70" t="s">
        <v>1121</v>
      </c>
      <c r="AN557" s="63" t="str">
        <f>IF(ISNA(VLOOKUP(D557,[1]GRE_Tabela2!$A$4:$D$112,4,0)),"-",VLOOKUP(D557,[1]GRE_Tabela2!$A$4:$D$112,4,0))</f>
        <v>-</v>
      </c>
      <c r="AO557" s="68" t="s">
        <v>747</v>
      </c>
      <c r="AP557" s="68" t="s">
        <v>748</v>
      </c>
      <c r="AQ557" s="113">
        <v>130</v>
      </c>
      <c r="AR557" s="302" t="str">
        <f>IF(ISNA(VLOOKUP(AT557,[1]FISQ!$D$2:$J$1713,7,0)),"-",VLOOKUP(AT557,[1]FISQ!$D$2:$J$1713,7,0))</f>
        <v>-</v>
      </c>
      <c r="AS557" s="302" t="str">
        <f>IF(ISNA(VLOOKUP(AT557,[1]FISQ!$D$2:$J$1713,4,0)),"-",CONCATENATE("(",VLOOKUP(AT557,[1]FISQ!$D$2:$J$1713,4,0),")"))</f>
        <v>-</v>
      </c>
      <c r="AT557" s="71" t="s">
        <v>1122</v>
      </c>
      <c r="AU557" s="38"/>
      <c r="AV557" s="38"/>
      <c r="AW557" s="38"/>
    </row>
    <row r="558" spans="1:49" ht="76.5">
      <c r="A558" s="33">
        <v>556</v>
      </c>
      <c r="B558" s="33" t="str">
        <f t="shared" si="25"/>
        <v>1208_II</v>
      </c>
      <c r="C558" s="33" t="str">
        <f t="shared" si="26"/>
        <v>3//</v>
      </c>
      <c r="D558" s="61">
        <v>1208</v>
      </c>
      <c r="E558" s="67" t="s">
        <v>1123</v>
      </c>
      <c r="F558" s="395" t="s">
        <v>7275</v>
      </c>
      <c r="G558" s="62" t="str">
        <f>VLOOKUP(CONCATENATE(TEXT(I558,"0"),"_",TEXT(F558,"0")),[1]CodC!$A$2:$D$250,4,0)</f>
        <v>Líquidos inflamáveis, sem perigo subsidiário, com um ponto de inflamação inferior ou igual a 60 °C;</v>
      </c>
      <c r="H558" s="395" t="s">
        <v>7276</v>
      </c>
      <c r="I558" s="69">
        <v>3</v>
      </c>
      <c r="J558" s="69" t="s">
        <v>848</v>
      </c>
      <c r="K558" s="69" t="s">
        <v>6582</v>
      </c>
      <c r="L558" s="68" t="s">
        <v>849</v>
      </c>
      <c r="M558" s="64" t="s">
        <v>1313</v>
      </c>
      <c r="N558" s="64" t="s">
        <v>19</v>
      </c>
      <c r="O558" s="64" t="s">
        <v>19</v>
      </c>
      <c r="P558" s="113" t="s">
        <v>22423</v>
      </c>
      <c r="Q558" s="70" t="s">
        <v>851</v>
      </c>
      <c r="R558" s="70" t="s">
        <v>851</v>
      </c>
      <c r="S558" s="65" t="str">
        <f t="shared" si="24"/>
        <v/>
      </c>
      <c r="T558" s="69" t="s">
        <v>19</v>
      </c>
      <c r="U558" s="69"/>
      <c r="V558" s="69"/>
      <c r="W558" s="69"/>
      <c r="X558" s="69"/>
      <c r="Y558" s="69"/>
      <c r="Z558" s="69"/>
      <c r="AA558" s="69"/>
      <c r="AB558" s="69"/>
      <c r="AC558" s="69"/>
      <c r="AD558" s="69"/>
      <c r="AE558" s="69"/>
      <c r="AF558" s="69"/>
      <c r="AG558" s="69"/>
      <c r="AH558" s="69"/>
      <c r="AI558" s="69"/>
      <c r="AJ558" s="69"/>
      <c r="AK558" s="69"/>
      <c r="AL558" s="69"/>
      <c r="AM558" s="70" t="s">
        <v>1124</v>
      </c>
      <c r="AN558" s="63" t="str">
        <f>IF(ISNA(VLOOKUP(D558,[1]GRE_Tabela2!$A$4:$D$112,4,0)),"-",VLOOKUP(D558,[1]GRE_Tabela2!$A$4:$D$112,4,0))</f>
        <v>-</v>
      </c>
      <c r="AO558" s="68" t="s">
        <v>747</v>
      </c>
      <c r="AP558" s="68" t="s">
        <v>748</v>
      </c>
      <c r="AQ558" s="113">
        <v>128</v>
      </c>
      <c r="AR558" s="302" t="str">
        <f>IF(ISNA(VLOOKUP(AT558,[1]FISQ!$D$2:$J$1713,7,0)),"-",VLOOKUP(AT558,[1]FISQ!$D$2:$J$1713,7,0))</f>
        <v>0279 </v>
      </c>
      <c r="AS558" s="302" t="str">
        <f>IF(ISNA(VLOOKUP(AT558,[1]FISQ!$D$2:$J$1713,4,0)),"-",CONCATENATE("(",VLOOKUP(AT558,[1]FISQ!$D$2:$J$1713,4,0),")"))</f>
        <v>(4)</v>
      </c>
      <c r="AT558" s="71" t="s">
        <v>1125</v>
      </c>
      <c r="AU558" s="38"/>
      <c r="AV558" s="38"/>
      <c r="AW558" s="38"/>
    </row>
    <row r="559" spans="1:49" ht="38.25">
      <c r="A559" s="33">
        <v>557</v>
      </c>
      <c r="B559" s="33" t="str">
        <f t="shared" si="25"/>
        <v>1210_I</v>
      </c>
      <c r="C559" s="33" t="str">
        <f t="shared" si="26"/>
        <v>3//-</v>
      </c>
      <c r="D559" s="61">
        <v>1210</v>
      </c>
      <c r="E559" s="79" t="s">
        <v>1126</v>
      </c>
      <c r="F559" s="395" t="s">
        <v>7275</v>
      </c>
      <c r="G559" s="62" t="str">
        <f>VLOOKUP(CONCATENATE(TEXT(I559,"0"),"_",TEXT(F559,"0")),[1]CodC!$A$2:$D$250,4,0)</f>
        <v>Líquidos inflamáveis, sem perigo subsidiário, com um ponto de inflamação inferior ou igual a 60 °C;</v>
      </c>
      <c r="H559" s="395" t="s">
        <v>7276</v>
      </c>
      <c r="I559" s="69">
        <v>3</v>
      </c>
      <c r="J559" s="69" t="s">
        <v>848</v>
      </c>
      <c r="K559" s="69" t="s">
        <v>19</v>
      </c>
      <c r="L559" s="68" t="s">
        <v>746</v>
      </c>
      <c r="M559" s="68"/>
      <c r="N559" s="64" t="s">
        <v>24449</v>
      </c>
      <c r="O559" s="64" t="s">
        <v>5971</v>
      </c>
      <c r="P559" s="113" t="s">
        <v>22423</v>
      </c>
      <c r="Q559" s="70" t="s">
        <v>851</v>
      </c>
      <c r="R559" s="70" t="s">
        <v>851</v>
      </c>
      <c r="S559" s="65" t="str">
        <f t="shared" si="24"/>
        <v/>
      </c>
      <c r="T559" s="69" t="s">
        <v>19</v>
      </c>
      <c r="U559" s="69"/>
      <c r="V559" s="69"/>
      <c r="W559" s="69"/>
      <c r="X559" s="69"/>
      <c r="Y559" s="69"/>
      <c r="Z559" s="69"/>
      <c r="AA559" s="69"/>
      <c r="AB559" s="69"/>
      <c r="AC559" s="69"/>
      <c r="AD559" s="69"/>
      <c r="AE559" s="69"/>
      <c r="AF559" s="69"/>
      <c r="AG559" s="69"/>
      <c r="AH559" s="69"/>
      <c r="AI559" s="69"/>
      <c r="AJ559" s="69"/>
      <c r="AK559" s="69"/>
      <c r="AL559" s="69"/>
      <c r="AM559" s="70" t="s">
        <v>1127</v>
      </c>
      <c r="AN559" s="63" t="str">
        <f>IF(ISNA(VLOOKUP(D559,[1]GRE_Tabela2!$A$4:$D$112,4,0)),"-",VLOOKUP(D559,[1]GRE_Tabela2!$A$4:$D$112,4,0))</f>
        <v>-</v>
      </c>
      <c r="AO559" s="68" t="s">
        <v>747</v>
      </c>
      <c r="AP559" s="68" t="s">
        <v>748</v>
      </c>
      <c r="AQ559" s="113">
        <v>129</v>
      </c>
      <c r="AR559" s="302" t="str">
        <f>IF(ISNA(VLOOKUP(AT559,[1]FISQ!$D$2:$J$1713,7,0)),"-",VLOOKUP(AT559,[1]FISQ!$D$2:$J$1713,7,0))</f>
        <v>-</v>
      </c>
      <c r="AS559" s="302" t="str">
        <f>IF(ISNA(VLOOKUP(AT559,[1]FISQ!$D$2:$J$1713,4,0)),"-",CONCATENATE("(",VLOOKUP(AT559,[1]FISQ!$D$2:$J$1713,4,0),")"))</f>
        <v>-</v>
      </c>
      <c r="AT559" s="71" t="s">
        <v>1128</v>
      </c>
      <c r="AU559" s="38"/>
      <c r="AV559" s="38"/>
      <c r="AW559" s="38"/>
    </row>
    <row r="560" spans="1:49" ht="38.25">
      <c r="A560" s="33">
        <v>558</v>
      </c>
      <c r="B560" s="33" t="str">
        <f t="shared" si="25"/>
        <v>1210_II</v>
      </c>
      <c r="C560" s="33" t="str">
        <f t="shared" si="26"/>
        <v>3//-</v>
      </c>
      <c r="D560" s="61">
        <v>1210</v>
      </c>
      <c r="E560" s="74" t="s">
        <v>1126</v>
      </c>
      <c r="F560" s="395" t="s">
        <v>7275</v>
      </c>
      <c r="G560" s="62" t="str">
        <f>VLOOKUP(CONCATENATE(TEXT(I560,"0"),"_",TEXT(F560,"0")),[1]CodC!$A$2:$D$250,4,0)</f>
        <v>Líquidos inflamáveis, sem perigo subsidiário, com um ponto de inflamação inferior ou igual a 60 °C;</v>
      </c>
      <c r="H560" s="395" t="s">
        <v>7276</v>
      </c>
      <c r="I560" s="69">
        <v>3</v>
      </c>
      <c r="J560" s="69" t="s">
        <v>848</v>
      </c>
      <c r="K560" s="69" t="s">
        <v>19</v>
      </c>
      <c r="L560" s="68" t="s">
        <v>849</v>
      </c>
      <c r="M560" s="68"/>
      <c r="N560" s="64" t="s">
        <v>24450</v>
      </c>
      <c r="O560" s="64" t="s">
        <v>5971</v>
      </c>
      <c r="P560" s="113" t="s">
        <v>22423</v>
      </c>
      <c r="Q560" s="70" t="s">
        <v>861</v>
      </c>
      <c r="R560" s="70" t="s">
        <v>861</v>
      </c>
      <c r="S560" s="65" t="str">
        <f t="shared" si="24"/>
        <v/>
      </c>
      <c r="T560" s="69" t="s">
        <v>19</v>
      </c>
      <c r="U560" s="69"/>
      <c r="V560" s="69"/>
      <c r="W560" s="69"/>
      <c r="X560" s="69"/>
      <c r="Y560" s="69"/>
      <c r="Z560" s="69"/>
      <c r="AA560" s="69"/>
      <c r="AB560" s="69"/>
      <c r="AC560" s="69"/>
      <c r="AD560" s="69"/>
      <c r="AE560" s="69"/>
      <c r="AF560" s="69"/>
      <c r="AG560" s="69"/>
      <c r="AH560" s="69"/>
      <c r="AI560" s="69"/>
      <c r="AJ560" s="69"/>
      <c r="AK560" s="69"/>
      <c r="AL560" s="69"/>
      <c r="AM560" s="70" t="str">
        <f>AM559</f>
        <v>Líquido ou fluido viscoso contendo corantes em solução ou suspensão. A miscibilidade com a água depende do solvente.</v>
      </c>
      <c r="AN560" s="63" t="str">
        <f>IF(ISNA(VLOOKUP(D560,[1]GRE_Tabela2!$A$4:$D$112,4,0)),"-",VLOOKUP(D560,[1]GRE_Tabela2!$A$4:$D$112,4,0))</f>
        <v>-</v>
      </c>
      <c r="AO560" s="68" t="s">
        <v>747</v>
      </c>
      <c r="AP560" s="68" t="s">
        <v>748</v>
      </c>
      <c r="AQ560" s="113">
        <v>129</v>
      </c>
      <c r="AR560" s="302" t="str">
        <f>IF(ISNA(VLOOKUP(AT560,[1]FISQ!$D$2:$J$1713,7,0)),"-",VLOOKUP(AT560,[1]FISQ!$D$2:$J$1713,7,0))</f>
        <v>-</v>
      </c>
      <c r="AS560" s="302" t="str">
        <f>IF(ISNA(VLOOKUP(AT560,[1]FISQ!$D$2:$J$1713,4,0)),"-",CONCATENATE("(",VLOOKUP(AT560,[1]FISQ!$D$2:$J$1713,4,0),")"))</f>
        <v>-</v>
      </c>
      <c r="AT560" s="71" t="s">
        <v>1128</v>
      </c>
      <c r="AU560" s="38"/>
      <c r="AV560" s="38"/>
      <c r="AW560" s="38"/>
    </row>
    <row r="561" spans="1:49" ht="51">
      <c r="A561" s="33">
        <v>559</v>
      </c>
      <c r="B561" s="33" t="str">
        <f t="shared" si="25"/>
        <v>1210_III</v>
      </c>
      <c r="C561" s="33" t="str">
        <f t="shared" si="26"/>
        <v>3//-</v>
      </c>
      <c r="D561" s="61">
        <v>1210</v>
      </c>
      <c r="E561" s="74" t="s">
        <v>1126</v>
      </c>
      <c r="F561" s="395" t="s">
        <v>7275</v>
      </c>
      <c r="G561" s="62" t="str">
        <f>VLOOKUP(CONCATENATE(TEXT(I561,"0"),"_",TEXT(F561,"0")),[1]CodC!$A$2:$D$250,4,0)</f>
        <v>Líquidos inflamáveis, sem perigo subsidiário, com um ponto de inflamação inferior ou igual a 60 °C;</v>
      </c>
      <c r="H561" s="395" t="s">
        <v>7280</v>
      </c>
      <c r="I561" s="69">
        <v>3</v>
      </c>
      <c r="J561" s="69" t="s">
        <v>848</v>
      </c>
      <c r="K561" s="69" t="s">
        <v>19</v>
      </c>
      <c r="L561" s="68" t="s">
        <v>879</v>
      </c>
      <c r="M561" s="68"/>
      <c r="N561" s="64" t="s">
        <v>24449</v>
      </c>
      <c r="O561" s="64" t="s">
        <v>5972</v>
      </c>
      <c r="P561" s="113" t="s">
        <v>22425</v>
      </c>
      <c r="Q561" s="70" t="s">
        <v>621</v>
      </c>
      <c r="R561" s="70" t="s">
        <v>621</v>
      </c>
      <c r="S561" s="65" t="str">
        <f t="shared" si="24"/>
        <v/>
      </c>
      <c r="T561" s="69" t="s">
        <v>19</v>
      </c>
      <c r="U561" s="69"/>
      <c r="V561" s="69"/>
      <c r="W561" s="69"/>
      <c r="X561" s="69"/>
      <c r="Y561" s="69"/>
      <c r="Z561" s="69"/>
      <c r="AA561" s="69"/>
      <c r="AB561" s="69"/>
      <c r="AC561" s="69"/>
      <c r="AD561" s="69"/>
      <c r="AE561" s="69"/>
      <c r="AF561" s="69"/>
      <c r="AG561" s="69"/>
      <c r="AH561" s="69"/>
      <c r="AI561" s="69"/>
      <c r="AJ561" s="69"/>
      <c r="AK561" s="69"/>
      <c r="AL561" s="69"/>
      <c r="AM561" s="70" t="str">
        <f>AM560</f>
        <v>Líquido ou fluido viscoso contendo corantes em solução ou suspensão. A miscibilidade com a água depende do solvente.</v>
      </c>
      <c r="AN561" s="63" t="str">
        <f>IF(ISNA(VLOOKUP(D561,[1]GRE_Tabela2!$A$4:$D$112,4,0)),"-",VLOOKUP(D561,[1]GRE_Tabela2!$A$4:$D$112,4,0))</f>
        <v>-</v>
      </c>
      <c r="AO561" s="68" t="s">
        <v>747</v>
      </c>
      <c r="AP561" s="68" t="s">
        <v>748</v>
      </c>
      <c r="AQ561" s="113">
        <v>129</v>
      </c>
      <c r="AR561" s="302" t="str">
        <f>IF(ISNA(VLOOKUP(AT561,[1]FISQ!$D$2:$J$1713,7,0)),"-",VLOOKUP(AT561,[1]FISQ!$D$2:$J$1713,7,0))</f>
        <v>-</v>
      </c>
      <c r="AS561" s="302" t="str">
        <f>IF(ISNA(VLOOKUP(AT561,[1]FISQ!$D$2:$J$1713,4,0)),"-",CONCATENATE("(",VLOOKUP(AT561,[1]FISQ!$D$2:$J$1713,4,0),")"))</f>
        <v>-</v>
      </c>
      <c r="AT561" s="71" t="s">
        <v>1128</v>
      </c>
      <c r="AU561" s="38"/>
      <c r="AV561" s="38"/>
      <c r="AW561" s="38"/>
    </row>
    <row r="562" spans="1:49" ht="38.25">
      <c r="A562" s="33">
        <v>560</v>
      </c>
      <c r="B562" s="33" t="str">
        <f t="shared" si="25"/>
        <v>1212_III</v>
      </c>
      <c r="C562" s="33" t="str">
        <f t="shared" si="26"/>
        <v>3//-</v>
      </c>
      <c r="D562" s="61">
        <v>1212</v>
      </c>
      <c r="E562" s="67" t="s">
        <v>1129</v>
      </c>
      <c r="F562" s="395" t="s">
        <v>7275</v>
      </c>
      <c r="G562" s="62" t="str">
        <f>VLOOKUP(CONCATENATE(TEXT(I562,"0"),"_",TEXT(F562,"0")),[1]CodC!$A$2:$D$250,4,0)</f>
        <v>Líquidos inflamáveis, sem perigo subsidiário, com um ponto de inflamação inferior ou igual a 60 °C;</v>
      </c>
      <c r="H562" s="395" t="s">
        <v>7280</v>
      </c>
      <c r="I562" s="69">
        <v>3</v>
      </c>
      <c r="J562" s="69" t="s">
        <v>848</v>
      </c>
      <c r="K562" s="69" t="s">
        <v>19</v>
      </c>
      <c r="L562" s="68" t="s">
        <v>879</v>
      </c>
      <c r="M562" s="63"/>
      <c r="N562" s="64" t="s">
        <v>19</v>
      </c>
      <c r="O562" s="64" t="s">
        <v>19</v>
      </c>
      <c r="P562" s="113" t="s">
        <v>22425</v>
      </c>
      <c r="Q562" s="70" t="s">
        <v>621</v>
      </c>
      <c r="R562" s="70" t="s">
        <v>621</v>
      </c>
      <c r="S562" s="65" t="str">
        <f t="shared" si="24"/>
        <v/>
      </c>
      <c r="T562" s="69" t="s">
        <v>19</v>
      </c>
      <c r="U562" s="69"/>
      <c r="V562" s="69"/>
      <c r="W562" s="69"/>
      <c r="X562" s="69"/>
      <c r="Y562" s="69"/>
      <c r="Z562" s="69"/>
      <c r="AA562" s="69"/>
      <c r="AB562" s="69"/>
      <c r="AC562" s="69"/>
      <c r="AD562" s="69"/>
      <c r="AE562" s="69"/>
      <c r="AF562" s="69"/>
      <c r="AG562" s="69"/>
      <c r="AH562" s="69"/>
      <c r="AI562" s="69"/>
      <c r="AJ562" s="69"/>
      <c r="AK562" s="69"/>
      <c r="AL562" s="69"/>
      <c r="AM562" s="70" t="s">
        <v>1130</v>
      </c>
      <c r="AN562" s="63" t="str">
        <f>IF(ISNA(VLOOKUP(D562,[1]GRE_Tabela2!$A$4:$D$112,4,0)),"-",VLOOKUP(D562,[1]GRE_Tabela2!$A$4:$D$112,4,0))</f>
        <v>-</v>
      </c>
      <c r="AO562" s="68" t="s">
        <v>747</v>
      </c>
      <c r="AP562" s="68" t="s">
        <v>748</v>
      </c>
      <c r="AQ562" s="113">
        <v>129</v>
      </c>
      <c r="AR562" s="302" t="str">
        <f>IF(ISNA(VLOOKUP(AT562,[1]FISQ!$D$2:$J$1713,7,0)),"-",VLOOKUP(AT562,[1]FISQ!$D$2:$J$1713,7,0))</f>
        <v>0113 </v>
      </c>
      <c r="AS562" s="302" t="str">
        <f>IF(ISNA(VLOOKUP(AT562,[1]FISQ!$D$2:$J$1713,4,0)),"-",CONCATENATE("(",VLOOKUP(AT562,[1]FISQ!$D$2:$J$1713,4,0),")"))</f>
        <v>(1)</v>
      </c>
      <c r="AT562" s="71" t="s">
        <v>1131</v>
      </c>
      <c r="AU562" s="38"/>
      <c r="AV562" s="38"/>
      <c r="AW562" s="38"/>
    </row>
    <row r="563" spans="1:49" ht="38.25">
      <c r="A563" s="33">
        <v>561</v>
      </c>
      <c r="B563" s="33" t="str">
        <f t="shared" si="25"/>
        <v>1213_II</v>
      </c>
      <c r="C563" s="33" t="str">
        <f t="shared" si="26"/>
        <v>3//-</v>
      </c>
      <c r="D563" s="61">
        <v>1213</v>
      </c>
      <c r="E563" s="67" t="s">
        <v>1132</v>
      </c>
      <c r="F563" s="395" t="s">
        <v>7275</v>
      </c>
      <c r="G563" s="62" t="str">
        <f>VLOOKUP(CONCATENATE(TEXT(I563,"0"),"_",TEXT(F563,"0")),[1]CodC!$A$2:$D$250,4,0)</f>
        <v>Líquidos inflamáveis, sem perigo subsidiário, com um ponto de inflamação inferior ou igual a 60 °C;</v>
      </c>
      <c r="H563" s="395" t="s">
        <v>7276</v>
      </c>
      <c r="I563" s="69">
        <v>3</v>
      </c>
      <c r="J563" s="69" t="s">
        <v>848</v>
      </c>
      <c r="K563" s="69" t="s">
        <v>19</v>
      </c>
      <c r="L563" s="68" t="s">
        <v>849</v>
      </c>
      <c r="M563" s="63"/>
      <c r="N563" s="64" t="s">
        <v>19</v>
      </c>
      <c r="O563" s="64" t="s">
        <v>19</v>
      </c>
      <c r="P563" s="113" t="s">
        <v>22423</v>
      </c>
      <c r="Q563" s="70" t="s">
        <v>861</v>
      </c>
      <c r="R563" s="70" t="s">
        <v>861</v>
      </c>
      <c r="S563" s="65" t="str">
        <f t="shared" si="24"/>
        <v/>
      </c>
      <c r="T563" s="69" t="s">
        <v>19</v>
      </c>
      <c r="U563" s="69"/>
      <c r="V563" s="69"/>
      <c r="W563" s="69"/>
      <c r="X563" s="69"/>
      <c r="Y563" s="69"/>
      <c r="Z563" s="69"/>
      <c r="AA563" s="69"/>
      <c r="AB563" s="69"/>
      <c r="AC563" s="69"/>
      <c r="AD563" s="69"/>
      <c r="AE563" s="69"/>
      <c r="AF563" s="69"/>
      <c r="AG563" s="69"/>
      <c r="AH563" s="69"/>
      <c r="AI563" s="69"/>
      <c r="AJ563" s="69"/>
      <c r="AK563" s="69"/>
      <c r="AL563" s="69"/>
      <c r="AM563" s="70" t="s">
        <v>1133</v>
      </c>
      <c r="AN563" s="63" t="str">
        <f>IF(ISNA(VLOOKUP(D563,[1]GRE_Tabela2!$A$4:$D$112,4,0)),"-",VLOOKUP(D563,[1]GRE_Tabela2!$A$4:$D$112,4,0))</f>
        <v>-</v>
      </c>
      <c r="AO563" s="68" t="s">
        <v>747</v>
      </c>
      <c r="AP563" s="68" t="s">
        <v>748</v>
      </c>
      <c r="AQ563" s="113">
        <v>129</v>
      </c>
      <c r="AR563" s="302" t="str">
        <f>IF(ISNA(VLOOKUP(AT563,[1]FISQ!$D$2:$J$1713,7,0)),"-",VLOOKUP(AT563,[1]FISQ!$D$2:$J$1713,7,0))</f>
        <v>0494 </v>
      </c>
      <c r="AS563" s="302" t="str">
        <f>IF(ISNA(VLOOKUP(AT563,[1]FISQ!$D$2:$J$1713,4,0)),"-",CONCATENATE("(",VLOOKUP(AT563,[1]FISQ!$D$2:$J$1713,4,0),")"))</f>
        <v>(1)</v>
      </c>
      <c r="AT563" s="71" t="s">
        <v>1134</v>
      </c>
      <c r="AU563" s="38"/>
      <c r="AV563" s="38"/>
      <c r="AW563" s="38"/>
    </row>
    <row r="564" spans="1:49" ht="51">
      <c r="A564" s="33">
        <v>562</v>
      </c>
      <c r="B564" s="33" t="str">
        <f t="shared" si="25"/>
        <v>1214_II</v>
      </c>
      <c r="C564" s="33" t="str">
        <f t="shared" si="26"/>
        <v>3//8</v>
      </c>
      <c r="D564" s="61">
        <v>1214</v>
      </c>
      <c r="E564" s="67" t="s">
        <v>1135</v>
      </c>
      <c r="F564" s="395" t="s">
        <v>7281</v>
      </c>
      <c r="G564" s="62" t="str">
        <f>VLOOKUP(CONCATENATE(TEXT(I564,"0"),"_",TEXT(F564,"0")),[1]CodC!$A$2:$D$250,4,0)</f>
        <v>Líquidos inflamáveis, corrosivos;</v>
      </c>
      <c r="H564" s="395" t="s">
        <v>7282</v>
      </c>
      <c r="I564" s="69">
        <v>3</v>
      </c>
      <c r="J564" s="69" t="s">
        <v>848</v>
      </c>
      <c r="K564" s="68" t="s">
        <v>631</v>
      </c>
      <c r="L564" s="68" t="s">
        <v>849</v>
      </c>
      <c r="M564" s="63"/>
      <c r="N564" s="64" t="s">
        <v>19</v>
      </c>
      <c r="O564" s="64" t="s">
        <v>19</v>
      </c>
      <c r="P564" s="113" t="s">
        <v>22423</v>
      </c>
      <c r="Q564" s="70" t="s">
        <v>5989</v>
      </c>
      <c r="R564" s="70" t="s">
        <v>645</v>
      </c>
      <c r="S564" s="65" t="str">
        <f t="shared" si="24"/>
        <v xml:space="preserve"> SW2 </v>
      </c>
      <c r="T564" s="69" t="s">
        <v>6007</v>
      </c>
      <c r="U564" s="69"/>
      <c r="V564" s="69"/>
      <c r="W564" s="69"/>
      <c r="X564" s="69"/>
      <c r="Y564" s="69"/>
      <c r="Z564" s="69"/>
      <c r="AA564" s="69"/>
      <c r="AB564" s="69"/>
      <c r="AC564" s="69"/>
      <c r="AD564" s="69"/>
      <c r="AE564" s="69"/>
      <c r="AF564" s="69"/>
      <c r="AG564" s="69"/>
      <c r="AH564" s="69"/>
      <c r="AI564" s="69"/>
      <c r="AJ564" s="69"/>
      <c r="AK564" s="69"/>
      <c r="AL564" s="69"/>
      <c r="AM564" s="70" t="s">
        <v>6049</v>
      </c>
      <c r="AN564" s="63" t="str">
        <f>IF(ISNA(VLOOKUP(D564,[1]GRE_Tabela2!$A$4:$D$112,4,0)),"-",VLOOKUP(D564,[1]GRE_Tabela2!$A$4:$D$112,4,0))</f>
        <v>-</v>
      </c>
      <c r="AO564" s="68" t="s">
        <v>747</v>
      </c>
      <c r="AP564" s="68" t="s">
        <v>888</v>
      </c>
      <c r="AQ564" s="113">
        <v>132</v>
      </c>
      <c r="AR564" s="302" t="str">
        <f>IF(ISNA(VLOOKUP(AT564,[1]FISQ!$D$2:$J$1713,7,0)),"-",VLOOKUP(AT564,[1]FISQ!$D$2:$J$1713,7,0))</f>
        <v>1253 </v>
      </c>
      <c r="AS564" s="302" t="str">
        <f>IF(ISNA(VLOOKUP(AT564,[1]FISQ!$D$2:$J$1713,4,0)),"-",CONCATENATE("(",VLOOKUP(AT564,[1]FISQ!$D$2:$J$1713,4,0),")"))</f>
        <v>(1)</v>
      </c>
      <c r="AT564" s="71" t="s">
        <v>1136</v>
      </c>
      <c r="AU564" s="29" t="s">
        <v>6537</v>
      </c>
      <c r="AV564" s="30"/>
      <c r="AW564" s="38"/>
    </row>
    <row r="565" spans="1:49" ht="25.5">
      <c r="A565" s="33">
        <v>563</v>
      </c>
      <c r="B565" s="33" t="str">
        <f t="shared" si="25"/>
        <v>1216_II</v>
      </c>
      <c r="C565" s="33" t="str">
        <f t="shared" si="26"/>
        <v>3//-</v>
      </c>
      <c r="D565" s="61">
        <v>1216</v>
      </c>
      <c r="E565" s="67" t="s">
        <v>1137</v>
      </c>
      <c r="F565" s="395" t="s">
        <v>7275</v>
      </c>
      <c r="G565" s="62" t="str">
        <f>VLOOKUP(CONCATENATE(TEXT(I565,"0"),"_",TEXT(F565,"0")),[1]CodC!$A$2:$D$250,4,0)</f>
        <v>Líquidos inflamáveis, sem perigo subsidiário, com um ponto de inflamação inferior ou igual a 60 °C;</v>
      </c>
      <c r="H565" s="395" t="s">
        <v>7276</v>
      </c>
      <c r="I565" s="69">
        <v>3</v>
      </c>
      <c r="J565" s="69" t="s">
        <v>848</v>
      </c>
      <c r="K565" s="69" t="s">
        <v>19</v>
      </c>
      <c r="L565" s="68" t="s">
        <v>849</v>
      </c>
      <c r="M565" s="63"/>
      <c r="N565" s="64" t="s">
        <v>19</v>
      </c>
      <c r="O565" s="64" t="s">
        <v>19</v>
      </c>
      <c r="P565" s="113" t="s">
        <v>22423</v>
      </c>
      <c r="Q565" s="70" t="s">
        <v>861</v>
      </c>
      <c r="R565" s="70" t="s">
        <v>861</v>
      </c>
      <c r="S565" s="65" t="str">
        <f t="shared" si="24"/>
        <v/>
      </c>
      <c r="T565" s="69" t="s">
        <v>19</v>
      </c>
      <c r="U565" s="69"/>
      <c r="V565" s="69"/>
      <c r="W565" s="69"/>
      <c r="X565" s="69"/>
      <c r="Y565" s="69"/>
      <c r="Z565" s="69"/>
      <c r="AA565" s="69"/>
      <c r="AB565" s="69"/>
      <c r="AC565" s="69"/>
      <c r="AD565" s="69"/>
      <c r="AE565" s="69"/>
      <c r="AF565" s="69"/>
      <c r="AG565" s="69"/>
      <c r="AH565" s="69"/>
      <c r="AI565" s="69"/>
      <c r="AJ565" s="69"/>
      <c r="AK565" s="69"/>
      <c r="AL565" s="69"/>
      <c r="AM565" s="70" t="s">
        <v>1138</v>
      </c>
      <c r="AN565" s="63" t="str">
        <f>IF(ISNA(VLOOKUP(D565,[1]GRE_Tabela2!$A$4:$D$112,4,0)),"-",VLOOKUP(D565,[1]GRE_Tabela2!$A$4:$D$112,4,0))</f>
        <v>-</v>
      </c>
      <c r="AO565" s="68" t="s">
        <v>747</v>
      </c>
      <c r="AP565" s="68" t="s">
        <v>748</v>
      </c>
      <c r="AQ565" s="113">
        <v>128</v>
      </c>
      <c r="AR565" s="302" t="str">
        <f>IF(ISNA(VLOOKUP(AT565,[1]FISQ!$D$2:$J$1713,7,0)),"-",VLOOKUP(AT565,[1]FISQ!$D$2:$J$1713,7,0))</f>
        <v>-</v>
      </c>
      <c r="AS565" s="302" t="str">
        <f>IF(ISNA(VLOOKUP(AT565,[1]FISQ!$D$2:$J$1713,4,0)),"-",CONCATENATE("(",VLOOKUP(AT565,[1]FISQ!$D$2:$J$1713,4,0),")"))</f>
        <v>-</v>
      </c>
      <c r="AT565" s="71" t="s">
        <v>1139</v>
      </c>
      <c r="AU565" s="38"/>
      <c r="AV565" s="38"/>
      <c r="AW565" s="38"/>
    </row>
    <row r="566" spans="1:49" ht="38.25">
      <c r="A566" s="33">
        <v>564</v>
      </c>
      <c r="B566" s="33" t="str">
        <f t="shared" si="25"/>
        <v>1218_I</v>
      </c>
      <c r="C566" s="33" t="str">
        <f t="shared" si="26"/>
        <v>3//</v>
      </c>
      <c r="D566" s="61">
        <v>1218</v>
      </c>
      <c r="E566" s="67" t="s">
        <v>1140</v>
      </c>
      <c r="F566" s="395" t="s">
        <v>7275</v>
      </c>
      <c r="G566" s="62" t="str">
        <f>VLOOKUP(CONCATENATE(TEXT(I566,"0"),"_",TEXT(F566,"0")),[1]CodC!$A$2:$D$250,4,0)</f>
        <v>Líquidos inflamáveis, sem perigo subsidiário, com um ponto de inflamação inferior ou igual a 60 °C;</v>
      </c>
      <c r="H566" s="395" t="s">
        <v>7284</v>
      </c>
      <c r="I566" s="69">
        <v>3</v>
      </c>
      <c r="J566" s="69" t="s">
        <v>848</v>
      </c>
      <c r="K566" s="69" t="s">
        <v>6582</v>
      </c>
      <c r="L566" s="68" t="s">
        <v>746</v>
      </c>
      <c r="M566" s="64" t="s">
        <v>1313</v>
      </c>
      <c r="N566" s="64" t="s">
        <v>24440</v>
      </c>
      <c r="O566" s="64">
        <v>386</v>
      </c>
      <c r="P566" s="113" t="s">
        <v>22423</v>
      </c>
      <c r="Q566" s="70" t="s">
        <v>7229</v>
      </c>
      <c r="R566" s="70" t="s">
        <v>5992</v>
      </c>
      <c r="S566" s="65" t="str">
        <f t="shared" si="24"/>
        <v xml:space="preserve"> SW1</v>
      </c>
      <c r="T566" s="69" t="s">
        <v>19</v>
      </c>
      <c r="U566" s="69"/>
      <c r="V566" s="69"/>
      <c r="W566" s="69"/>
      <c r="X566" s="69"/>
      <c r="Y566" s="69"/>
      <c r="Z566" s="69"/>
      <c r="AA566" s="69"/>
      <c r="AB566" s="69"/>
      <c r="AC566" s="69"/>
      <c r="AD566" s="69"/>
      <c r="AE566" s="69"/>
      <c r="AF566" s="69"/>
      <c r="AG566" s="69"/>
      <c r="AH566" s="69"/>
      <c r="AI566" s="69"/>
      <c r="AJ566" s="69"/>
      <c r="AK566" s="69"/>
      <c r="AL566" s="69"/>
      <c r="AM566" s="70" t="s">
        <v>1141</v>
      </c>
      <c r="AN566" s="63" t="str">
        <f>IF(ISNA(VLOOKUP(D566,[1]GRE_Tabela2!$A$4:$D$112,4,0)),"-",VLOOKUP(D566,[1]GRE_Tabela2!$A$4:$D$112,4,0))</f>
        <v>-</v>
      </c>
      <c r="AO566" s="68" t="s">
        <v>747</v>
      </c>
      <c r="AP566" s="68" t="s">
        <v>748</v>
      </c>
      <c r="AQ566" s="113" t="s">
        <v>16593</v>
      </c>
      <c r="AR566" s="302" t="str">
        <f>IF(ISNA(VLOOKUP(AT566,[1]FISQ!$D$2:$J$1713,7,0)),"-",VLOOKUP(AT566,[1]FISQ!$D$2:$J$1713,7,0))</f>
        <v>0904 </v>
      </c>
      <c r="AS566" s="302" t="str">
        <f>IF(ISNA(VLOOKUP(AT566,[1]FISQ!$D$2:$J$1713,4,0)),"-",CONCATENATE("(",VLOOKUP(AT566,[1]FISQ!$D$2:$J$1713,4,0),")"))</f>
        <v>(1)</v>
      </c>
      <c r="AT566" s="71" t="s">
        <v>1142</v>
      </c>
      <c r="AU566" s="38"/>
      <c r="AV566" s="38"/>
      <c r="AW566" s="38"/>
    </row>
    <row r="567" spans="1:49" ht="25.5">
      <c r="A567" s="33">
        <v>565</v>
      </c>
      <c r="B567" s="33" t="str">
        <f t="shared" si="25"/>
        <v>1219_II</v>
      </c>
      <c r="C567" s="33" t="str">
        <f t="shared" si="26"/>
        <v>3//-</v>
      </c>
      <c r="D567" s="61">
        <v>1219</v>
      </c>
      <c r="E567" s="67" t="s">
        <v>1143</v>
      </c>
      <c r="F567" s="395" t="s">
        <v>7275</v>
      </c>
      <c r="G567" s="62" t="str">
        <f>VLOOKUP(CONCATENATE(TEXT(I567,"0"),"_",TEXT(F567,"0")),[1]CodC!$A$2:$D$250,4,0)</f>
        <v>Líquidos inflamáveis, sem perigo subsidiário, com um ponto de inflamação inferior ou igual a 60 °C;</v>
      </c>
      <c r="H567" s="395" t="s">
        <v>7276</v>
      </c>
      <c r="I567" s="69">
        <v>3</v>
      </c>
      <c r="J567" s="69" t="s">
        <v>848</v>
      </c>
      <c r="K567" s="69" t="s">
        <v>19</v>
      </c>
      <c r="L567" s="68" t="s">
        <v>849</v>
      </c>
      <c r="M567" s="63"/>
      <c r="N567" s="64" t="s">
        <v>24448</v>
      </c>
      <c r="O567" s="64" t="s">
        <v>19</v>
      </c>
      <c r="P567" s="113" t="s">
        <v>22423</v>
      </c>
      <c r="Q567" s="70" t="s">
        <v>861</v>
      </c>
      <c r="R567" s="70" t="s">
        <v>861</v>
      </c>
      <c r="S567" s="65" t="str">
        <f t="shared" si="24"/>
        <v/>
      </c>
      <c r="T567" s="69" t="s">
        <v>19</v>
      </c>
      <c r="U567" s="69"/>
      <c r="V567" s="69"/>
      <c r="W567" s="69"/>
      <c r="X567" s="69"/>
      <c r="Y567" s="69"/>
      <c r="Z567" s="69"/>
      <c r="AA567" s="69"/>
      <c r="AB567" s="69"/>
      <c r="AC567" s="69"/>
      <c r="AD567" s="69"/>
      <c r="AE567" s="69"/>
      <c r="AF567" s="69"/>
      <c r="AG567" s="69"/>
      <c r="AH567" s="69"/>
      <c r="AI567" s="69"/>
      <c r="AJ567" s="69"/>
      <c r="AK567" s="69"/>
      <c r="AL567" s="69"/>
      <c r="AM567" s="70" t="s">
        <v>1144</v>
      </c>
      <c r="AN567" s="63" t="str">
        <f>IF(ISNA(VLOOKUP(D567,[1]GRE_Tabela2!$A$4:$D$112,4,0)),"-",VLOOKUP(D567,[1]GRE_Tabela2!$A$4:$D$112,4,0))</f>
        <v>-</v>
      </c>
      <c r="AO567" s="68" t="s">
        <v>747</v>
      </c>
      <c r="AP567" s="68" t="s">
        <v>748</v>
      </c>
      <c r="AQ567" s="113">
        <v>129</v>
      </c>
      <c r="AR567" s="302" t="str">
        <f>IF(ISNA(VLOOKUP(AT567,[1]FISQ!$D$2:$J$1713,7,0)),"-",VLOOKUP(AT567,[1]FISQ!$D$2:$J$1713,7,0))</f>
        <v>0554 </v>
      </c>
      <c r="AS567" s="302" t="str">
        <f>IF(ISNA(VLOOKUP(AT567,[1]FISQ!$D$2:$J$1713,4,0)),"-",CONCATENATE("(",VLOOKUP(AT567,[1]FISQ!$D$2:$J$1713,4,0),")"))</f>
        <v>(1)</v>
      </c>
      <c r="AT567" s="71" t="s">
        <v>1145</v>
      </c>
      <c r="AU567" s="38"/>
      <c r="AV567" s="38"/>
      <c r="AW567" s="38"/>
    </row>
    <row r="568" spans="1:49" ht="38.25">
      <c r="A568" s="33">
        <v>566</v>
      </c>
      <c r="B568" s="33" t="str">
        <f t="shared" si="25"/>
        <v>1220_II</v>
      </c>
      <c r="C568" s="33" t="str">
        <f t="shared" si="26"/>
        <v>3//-</v>
      </c>
      <c r="D568" s="61">
        <v>1220</v>
      </c>
      <c r="E568" s="67" t="s">
        <v>1146</v>
      </c>
      <c r="F568" s="395" t="s">
        <v>7275</v>
      </c>
      <c r="G568" s="62" t="str">
        <f>VLOOKUP(CONCATENATE(TEXT(I568,"0"),"_",TEXT(F568,"0")),[1]CodC!$A$2:$D$250,4,0)</f>
        <v>Líquidos inflamáveis, sem perigo subsidiário, com um ponto de inflamação inferior ou igual a 60 °C;</v>
      </c>
      <c r="H568" s="395" t="s">
        <v>7276</v>
      </c>
      <c r="I568" s="69">
        <v>3</v>
      </c>
      <c r="J568" s="69" t="s">
        <v>848</v>
      </c>
      <c r="K568" s="69" t="s">
        <v>19</v>
      </c>
      <c r="L568" s="68" t="s">
        <v>849</v>
      </c>
      <c r="M568" s="63"/>
      <c r="N568" s="64" t="s">
        <v>19</v>
      </c>
      <c r="O568" s="64" t="s">
        <v>19</v>
      </c>
      <c r="P568" s="113" t="s">
        <v>22423</v>
      </c>
      <c r="Q568" s="70" t="s">
        <v>861</v>
      </c>
      <c r="R568" s="70" t="s">
        <v>861</v>
      </c>
      <c r="S568" s="65" t="str">
        <f t="shared" si="24"/>
        <v/>
      </c>
      <c r="T568" s="69" t="s">
        <v>19</v>
      </c>
      <c r="U568" s="69"/>
      <c r="V568" s="69"/>
      <c r="W568" s="69"/>
      <c r="X568" s="69"/>
      <c r="Y568" s="69"/>
      <c r="Z568" s="69"/>
      <c r="AA568" s="69"/>
      <c r="AB568" s="69"/>
      <c r="AC568" s="69"/>
      <c r="AD568" s="69"/>
      <c r="AE568" s="69"/>
      <c r="AF568" s="69"/>
      <c r="AG568" s="69"/>
      <c r="AH568" s="69"/>
      <c r="AI568" s="69"/>
      <c r="AJ568" s="69"/>
      <c r="AK568" s="69"/>
      <c r="AL568" s="69"/>
      <c r="AM568" s="70" t="s">
        <v>1147</v>
      </c>
      <c r="AN568" s="63" t="str">
        <f>IF(ISNA(VLOOKUP(D568,[1]GRE_Tabela2!$A$4:$D$112,4,0)),"-",VLOOKUP(D568,[1]GRE_Tabela2!$A$4:$D$112,4,0))</f>
        <v>-</v>
      </c>
      <c r="AO568" s="68" t="s">
        <v>747</v>
      </c>
      <c r="AP568" s="68" t="s">
        <v>748</v>
      </c>
      <c r="AQ568" s="113">
        <v>129</v>
      </c>
      <c r="AR568" s="302" t="str">
        <f>IF(ISNA(VLOOKUP(AT568,[1]FISQ!$D$2:$J$1713,7,0)),"-",VLOOKUP(AT568,[1]FISQ!$D$2:$J$1713,7,0))</f>
        <v>0907 </v>
      </c>
      <c r="AS568" s="302" t="str">
        <f>IF(ISNA(VLOOKUP(AT568,[1]FISQ!$D$2:$J$1713,4,0)),"-",CONCATENATE("(",VLOOKUP(AT568,[1]FISQ!$D$2:$J$1713,4,0),")"))</f>
        <v>(1)</v>
      </c>
      <c r="AT568" s="71" t="s">
        <v>1148</v>
      </c>
      <c r="AU568" s="38"/>
      <c r="AV568" s="38"/>
      <c r="AW568" s="38"/>
    </row>
    <row r="569" spans="1:49" ht="63.75">
      <c r="A569" s="33">
        <v>567</v>
      </c>
      <c r="B569" s="33" t="str">
        <f t="shared" si="25"/>
        <v>1221_I</v>
      </c>
      <c r="C569" s="33" t="str">
        <f t="shared" si="26"/>
        <v>3//8</v>
      </c>
      <c r="D569" s="61">
        <v>1221</v>
      </c>
      <c r="E569" s="67" t="s">
        <v>1149</v>
      </c>
      <c r="F569" s="395" t="s">
        <v>7281</v>
      </c>
      <c r="G569" s="62" t="str">
        <f>VLOOKUP(CONCATENATE(TEXT(I569,"0"),"_",TEXT(F569,"0")),[1]CodC!$A$2:$D$250,4,0)</f>
        <v>Líquidos inflamáveis, corrosivos;</v>
      </c>
      <c r="H569" s="395" t="s">
        <v>7282</v>
      </c>
      <c r="I569" s="69">
        <v>3</v>
      </c>
      <c r="J569" s="69" t="s">
        <v>848</v>
      </c>
      <c r="K569" s="68" t="s">
        <v>631</v>
      </c>
      <c r="L569" s="68" t="s">
        <v>746</v>
      </c>
      <c r="M569" s="63"/>
      <c r="N569" s="64" t="s">
        <v>19</v>
      </c>
      <c r="O569" s="64" t="s">
        <v>19</v>
      </c>
      <c r="P569" s="113" t="s">
        <v>22423</v>
      </c>
      <c r="Q569" s="70" t="s">
        <v>5991</v>
      </c>
      <c r="R569" s="70" t="s">
        <v>649</v>
      </c>
      <c r="S569" s="65" t="str">
        <f t="shared" si="24"/>
        <v xml:space="preserve"> SW2 </v>
      </c>
      <c r="T569" s="69" t="s">
        <v>6007</v>
      </c>
      <c r="U569" s="69"/>
      <c r="V569" s="69"/>
      <c r="W569" s="69"/>
      <c r="X569" s="69"/>
      <c r="Y569" s="69"/>
      <c r="Z569" s="69"/>
      <c r="AA569" s="69"/>
      <c r="AB569" s="69"/>
      <c r="AC569" s="69"/>
      <c r="AD569" s="69"/>
      <c r="AE569" s="69"/>
      <c r="AF569" s="69"/>
      <c r="AG569" s="69"/>
      <c r="AH569" s="69"/>
      <c r="AI569" s="69"/>
      <c r="AJ569" s="69"/>
      <c r="AK569" s="69"/>
      <c r="AL569" s="69"/>
      <c r="AM569" s="70" t="s">
        <v>1150</v>
      </c>
      <c r="AN569" s="63" t="str">
        <f>IF(ISNA(VLOOKUP(D569,[1]GRE_Tabela2!$A$4:$D$112,4,0)),"-",VLOOKUP(D569,[1]GRE_Tabela2!$A$4:$D$112,4,0))</f>
        <v>-</v>
      </c>
      <c r="AO569" s="68" t="s">
        <v>747</v>
      </c>
      <c r="AP569" s="68" t="s">
        <v>888</v>
      </c>
      <c r="AQ569" s="113">
        <v>132</v>
      </c>
      <c r="AR569" s="302" t="str">
        <f>IF(ISNA(VLOOKUP(AT569,[1]FISQ!$D$2:$J$1713,7,0)),"-",VLOOKUP(AT569,[1]FISQ!$D$2:$J$1713,7,0))</f>
        <v>0908 </v>
      </c>
      <c r="AS569" s="302" t="str">
        <f>IF(ISNA(VLOOKUP(AT569,[1]FISQ!$D$2:$J$1713,4,0)),"-",CONCATENATE("(",VLOOKUP(AT569,[1]FISQ!$D$2:$J$1713,4,0),")"))</f>
        <v>(1)</v>
      </c>
      <c r="AT569" s="71" t="s">
        <v>1151</v>
      </c>
      <c r="AU569" s="29" t="s">
        <v>6537</v>
      </c>
      <c r="AV569" s="30"/>
      <c r="AW569" s="38"/>
    </row>
    <row r="570" spans="1:49" ht="38.25">
      <c r="A570" s="33">
        <v>568</v>
      </c>
      <c r="B570" s="33" t="str">
        <f t="shared" si="25"/>
        <v>1222_II</v>
      </c>
      <c r="C570" s="33" t="str">
        <f t="shared" si="26"/>
        <v>3//-</v>
      </c>
      <c r="D570" s="61">
        <v>1222</v>
      </c>
      <c r="E570" s="67" t="s">
        <v>1152</v>
      </c>
      <c r="F570" s="395" t="s">
        <v>7275</v>
      </c>
      <c r="G570" s="62" t="str">
        <f>VLOOKUP(CONCATENATE(TEXT(I570,"0"),"_",TEXT(F570,"0")),[1]CodC!$A$2:$D$250,4,0)</f>
        <v>Líquidos inflamáveis, sem perigo subsidiário, com um ponto de inflamação inferior ou igual a 60 °C;</v>
      </c>
      <c r="H570" s="395" t="s">
        <v>19</v>
      </c>
      <c r="I570" s="69">
        <v>3</v>
      </c>
      <c r="J570" s="69" t="s">
        <v>848</v>
      </c>
      <c r="K570" s="69" t="s">
        <v>19</v>
      </c>
      <c r="L570" s="68" t="s">
        <v>849</v>
      </c>
      <c r="M570" s="68"/>
      <c r="N570" s="64" t="s">
        <v>19</v>
      </c>
      <c r="O570" s="64" t="s">
        <v>1153</v>
      </c>
      <c r="P570" s="113" t="s">
        <v>22423</v>
      </c>
      <c r="Q570" s="70" t="s">
        <v>627</v>
      </c>
      <c r="R570" s="70" t="s">
        <v>627</v>
      </c>
      <c r="S570" s="65" t="str">
        <f t="shared" si="24"/>
        <v/>
      </c>
      <c r="T570" s="69" t="s">
        <v>19</v>
      </c>
      <c r="U570" s="69"/>
      <c r="V570" s="69"/>
      <c r="W570" s="69"/>
      <c r="X570" s="69"/>
      <c r="Y570" s="69"/>
      <c r="Z570" s="69"/>
      <c r="AA570" s="69"/>
      <c r="AB570" s="69"/>
      <c r="AC570" s="69"/>
      <c r="AD570" s="69"/>
      <c r="AE570" s="69"/>
      <c r="AF570" s="69"/>
      <c r="AG570" s="69"/>
      <c r="AH570" s="69"/>
      <c r="AI570" s="69"/>
      <c r="AJ570" s="69"/>
      <c r="AK570" s="69"/>
      <c r="AL570" s="69"/>
      <c r="AM570" s="70" t="s">
        <v>1154</v>
      </c>
      <c r="AN570" s="63" t="str">
        <f>IF(ISNA(VLOOKUP(D570,[1]GRE_Tabela2!$A$4:$D$112,4,0)),"-",VLOOKUP(D570,[1]GRE_Tabela2!$A$4:$D$112,4,0))</f>
        <v>-</v>
      </c>
      <c r="AO570" s="68" t="s">
        <v>747</v>
      </c>
      <c r="AP570" s="68" t="s">
        <v>748</v>
      </c>
      <c r="AQ570" s="113">
        <v>130</v>
      </c>
      <c r="AR570" s="302" t="str">
        <f>IF(ISNA(VLOOKUP(AT570,[1]FISQ!$D$2:$J$1713,7,0)),"-",VLOOKUP(AT570,[1]FISQ!$D$2:$J$1713,7,0))</f>
        <v>-</v>
      </c>
      <c r="AS570" s="302" t="str">
        <f>IF(ISNA(VLOOKUP(AT570,[1]FISQ!$D$2:$J$1713,4,0)),"-",CONCATENATE("(",VLOOKUP(AT570,[1]FISQ!$D$2:$J$1713,4,0),")"))</f>
        <v>-</v>
      </c>
      <c r="AT570" s="71" t="s">
        <v>1155</v>
      </c>
      <c r="AU570" s="38"/>
      <c r="AV570" s="38"/>
      <c r="AW570" s="38"/>
    </row>
    <row r="571" spans="1:49" ht="25.5">
      <c r="A571" s="33">
        <v>569</v>
      </c>
      <c r="B571" s="33" t="str">
        <f t="shared" si="25"/>
        <v>1223_III</v>
      </c>
      <c r="C571" s="33" t="str">
        <f t="shared" si="26"/>
        <v>3//-</v>
      </c>
      <c r="D571" s="61">
        <v>1223</v>
      </c>
      <c r="E571" s="67" t="s">
        <v>1156</v>
      </c>
      <c r="F571" s="395" t="s">
        <v>7275</v>
      </c>
      <c r="G571" s="62" t="str">
        <f>VLOOKUP(CONCATENATE(TEXT(I571,"0"),"_",TEXT(F571,"0")),[1]CodC!$A$2:$D$250,4,0)</f>
        <v>Líquidos inflamáveis, sem perigo subsidiário, com um ponto de inflamação inferior ou igual a 60 °C;</v>
      </c>
      <c r="H571" s="395" t="s">
        <v>7280</v>
      </c>
      <c r="I571" s="69">
        <v>3</v>
      </c>
      <c r="J571" s="69" t="s">
        <v>848</v>
      </c>
      <c r="K571" s="69" t="s">
        <v>19</v>
      </c>
      <c r="L571" s="68" t="s">
        <v>879</v>
      </c>
      <c r="M571" s="63"/>
      <c r="N571" s="64">
        <v>664</v>
      </c>
      <c r="O571" s="64" t="s">
        <v>19</v>
      </c>
      <c r="P571" s="113" t="s">
        <v>22425</v>
      </c>
      <c r="Q571" s="70" t="s">
        <v>621</v>
      </c>
      <c r="R571" s="70" t="s">
        <v>621</v>
      </c>
      <c r="S571" s="65" t="str">
        <f t="shared" si="24"/>
        <v/>
      </c>
      <c r="T571" s="69" t="s">
        <v>19</v>
      </c>
      <c r="U571" s="69"/>
      <c r="V571" s="69"/>
      <c r="W571" s="69"/>
      <c r="X571" s="69"/>
      <c r="Y571" s="69"/>
      <c r="Z571" s="69"/>
      <c r="AA571" s="69"/>
      <c r="AB571" s="69"/>
      <c r="AC571" s="69"/>
      <c r="AD571" s="69"/>
      <c r="AE571" s="69"/>
      <c r="AF571" s="69"/>
      <c r="AG571" s="69"/>
      <c r="AH571" s="69"/>
      <c r="AI571" s="69"/>
      <c r="AJ571" s="69"/>
      <c r="AK571" s="69"/>
      <c r="AL571" s="69"/>
      <c r="AM571" s="70" t="s">
        <v>1110</v>
      </c>
      <c r="AN571" s="63" t="str">
        <f>IF(ISNA(VLOOKUP(D571,[1]GRE_Tabela2!$A$4:$D$112,4,0)),"-",VLOOKUP(D571,[1]GRE_Tabela2!$A$4:$D$112,4,0))</f>
        <v>-</v>
      </c>
      <c r="AO571" s="68" t="s">
        <v>747</v>
      </c>
      <c r="AP571" s="68" t="s">
        <v>934</v>
      </c>
      <c r="AQ571" s="113">
        <v>128</v>
      </c>
      <c r="AR571" s="302" t="str">
        <f>IF(ISNA(VLOOKUP(AT571,[1]FISQ!$D$2:$J$1713,7,0)),"-",VLOOKUP(AT571,[1]FISQ!$D$2:$J$1713,7,0))</f>
        <v>0663 </v>
      </c>
      <c r="AS571" s="302" t="str">
        <f>IF(ISNA(VLOOKUP(AT571,[1]FISQ!$D$2:$J$1713,4,0)),"-",CONCATENATE("(",VLOOKUP(AT571,[1]FISQ!$D$2:$J$1713,4,0),")"))</f>
        <v>(1)</v>
      </c>
      <c r="AT571" s="71" t="s">
        <v>1157</v>
      </c>
      <c r="AU571" s="38"/>
      <c r="AV571" s="38"/>
      <c r="AW571" s="38"/>
    </row>
    <row r="572" spans="1:49" ht="25.5">
      <c r="A572" s="33">
        <v>570</v>
      </c>
      <c r="B572" s="33" t="str">
        <f t="shared" si="25"/>
        <v>1224_II</v>
      </c>
      <c r="C572" s="33" t="str">
        <f t="shared" si="26"/>
        <v>3//-</v>
      </c>
      <c r="D572" s="61">
        <v>1224</v>
      </c>
      <c r="E572" s="74" t="s">
        <v>1158</v>
      </c>
      <c r="F572" s="395" t="s">
        <v>7275</v>
      </c>
      <c r="G572" s="62" t="str">
        <f>VLOOKUP(CONCATENATE(TEXT(I572,"0"),"_",TEXT(F572,"0")),[1]CodC!$A$2:$D$250,4,0)</f>
        <v>Líquidos inflamáveis, sem perigo subsidiário, com um ponto de inflamação inferior ou igual a 60 °C;</v>
      </c>
      <c r="H572" s="395" t="s">
        <v>7276</v>
      </c>
      <c r="I572" s="69">
        <v>3</v>
      </c>
      <c r="J572" s="69" t="s">
        <v>848</v>
      </c>
      <c r="K572" s="69" t="s">
        <v>19</v>
      </c>
      <c r="L572" s="68" t="s">
        <v>849</v>
      </c>
      <c r="M572" s="68"/>
      <c r="N572" s="64" t="s">
        <v>24451</v>
      </c>
      <c r="O572" s="64" t="s">
        <v>51</v>
      </c>
      <c r="P572" s="113" t="s">
        <v>22423</v>
      </c>
      <c r="Q572" s="70" t="s">
        <v>861</v>
      </c>
      <c r="R572" s="70" t="s">
        <v>861</v>
      </c>
      <c r="S572" s="65" t="str">
        <f t="shared" si="24"/>
        <v/>
      </c>
      <c r="T572" s="69" t="s">
        <v>19</v>
      </c>
      <c r="U572" s="69"/>
      <c r="V572" s="69"/>
      <c r="W572" s="69"/>
      <c r="X572" s="69"/>
      <c r="Y572" s="69"/>
      <c r="Z572" s="69"/>
      <c r="AA572" s="69"/>
      <c r="AB572" s="69"/>
      <c r="AC572" s="69"/>
      <c r="AD572" s="69"/>
      <c r="AE572" s="69"/>
      <c r="AF572" s="69"/>
      <c r="AG572" s="69"/>
      <c r="AH572" s="69"/>
      <c r="AI572" s="69"/>
      <c r="AJ572" s="69"/>
      <c r="AK572" s="69"/>
      <c r="AL572" s="69"/>
      <c r="AM572" s="73" t="s">
        <v>19</v>
      </c>
      <c r="AN572" s="63" t="str">
        <f>IF(ISNA(VLOOKUP(D572,[1]GRE_Tabela2!$A$4:$D$112,4,0)),"-",VLOOKUP(D572,[1]GRE_Tabela2!$A$4:$D$112,4,0))</f>
        <v>-</v>
      </c>
      <c r="AO572" s="68" t="s">
        <v>747</v>
      </c>
      <c r="AP572" s="68" t="s">
        <v>748</v>
      </c>
      <c r="AQ572" s="113">
        <v>127</v>
      </c>
      <c r="AR572" s="302" t="str">
        <f>IF(ISNA(VLOOKUP(AT572,[1]FISQ!$D$2:$J$1713,7,0)),"-",VLOOKUP(AT572,[1]FISQ!$D$2:$J$1713,7,0))</f>
        <v>0489 </v>
      </c>
      <c r="AS572" s="302" t="str">
        <f>IF(ISNA(VLOOKUP(AT572,[1]FISQ!$D$2:$J$1713,4,0)),"-",CONCATENATE("(",VLOOKUP(AT572,[1]FISQ!$D$2:$J$1713,4,0),")"))</f>
        <v>(2)</v>
      </c>
      <c r="AT572" s="71" t="s">
        <v>1159</v>
      </c>
      <c r="AU572" s="38"/>
      <c r="AV572" s="38"/>
      <c r="AW572" s="38"/>
    </row>
    <row r="573" spans="1:49" ht="25.5">
      <c r="A573" s="33">
        <v>571</v>
      </c>
      <c r="B573" s="33" t="str">
        <f t="shared" si="25"/>
        <v>1224_III</v>
      </c>
      <c r="C573" s="33" t="str">
        <f t="shared" si="26"/>
        <v>3//-</v>
      </c>
      <c r="D573" s="61">
        <v>1224</v>
      </c>
      <c r="E573" s="74" t="s">
        <v>1158</v>
      </c>
      <c r="F573" s="395" t="s">
        <v>7275</v>
      </c>
      <c r="G573" s="62" t="str">
        <f>VLOOKUP(CONCATENATE(TEXT(I573,"0"),"_",TEXT(F573,"0")),[1]CodC!$A$2:$D$250,4,0)</f>
        <v>Líquidos inflamáveis, sem perigo subsidiário, com um ponto de inflamação inferior ou igual a 60 °C;</v>
      </c>
      <c r="H573" s="395" t="s">
        <v>7280</v>
      </c>
      <c r="I573" s="69">
        <v>3</v>
      </c>
      <c r="J573" s="69" t="s">
        <v>848</v>
      </c>
      <c r="K573" s="69" t="s">
        <v>19</v>
      </c>
      <c r="L573" s="68" t="s">
        <v>879</v>
      </c>
      <c r="M573" s="68"/>
      <c r="N573" s="64">
        <v>274</v>
      </c>
      <c r="O573" s="64" t="s">
        <v>1160</v>
      </c>
      <c r="P573" s="113" t="s">
        <v>22425</v>
      </c>
      <c r="Q573" s="70" t="s">
        <v>621</v>
      </c>
      <c r="R573" s="70" t="s">
        <v>621</v>
      </c>
      <c r="S573" s="65" t="str">
        <f t="shared" si="24"/>
        <v/>
      </c>
      <c r="T573" s="69" t="s">
        <v>19</v>
      </c>
      <c r="U573" s="69"/>
      <c r="V573" s="69"/>
      <c r="W573" s="69"/>
      <c r="X573" s="69"/>
      <c r="Y573" s="69"/>
      <c r="Z573" s="69"/>
      <c r="AA573" s="69"/>
      <c r="AB573" s="69"/>
      <c r="AC573" s="69"/>
      <c r="AD573" s="69"/>
      <c r="AE573" s="69"/>
      <c r="AF573" s="69"/>
      <c r="AG573" s="69"/>
      <c r="AH573" s="69"/>
      <c r="AI573" s="69"/>
      <c r="AJ573" s="69"/>
      <c r="AK573" s="69"/>
      <c r="AL573" s="69"/>
      <c r="AM573" s="73" t="s">
        <v>19</v>
      </c>
      <c r="AN573" s="63" t="str">
        <f>IF(ISNA(VLOOKUP(D573,[1]GRE_Tabela2!$A$4:$D$112,4,0)),"-",VLOOKUP(D573,[1]GRE_Tabela2!$A$4:$D$112,4,0))</f>
        <v>-</v>
      </c>
      <c r="AO573" s="68" t="s">
        <v>747</v>
      </c>
      <c r="AP573" s="68" t="s">
        <v>748</v>
      </c>
      <c r="AQ573" s="113">
        <v>127</v>
      </c>
      <c r="AR573" s="302" t="str">
        <f>IF(ISNA(VLOOKUP(AT573,[1]FISQ!$D$2:$J$1713,7,0)),"-",VLOOKUP(AT573,[1]FISQ!$D$2:$J$1713,7,0))</f>
        <v>0489 </v>
      </c>
      <c r="AS573" s="302" t="str">
        <f>IF(ISNA(VLOOKUP(AT573,[1]FISQ!$D$2:$J$1713,4,0)),"-",CONCATENATE("(",VLOOKUP(AT573,[1]FISQ!$D$2:$J$1713,4,0),")"))</f>
        <v>(2)</v>
      </c>
      <c r="AT573" s="71" t="s">
        <v>1159</v>
      </c>
      <c r="AU573" s="38"/>
      <c r="AV573" s="38"/>
      <c r="AW573" s="38"/>
    </row>
    <row r="574" spans="1:49" ht="38.25">
      <c r="A574" s="33">
        <v>572</v>
      </c>
      <c r="B574" s="33" t="str">
        <f t="shared" si="25"/>
        <v>1228_II</v>
      </c>
      <c r="C574" s="33" t="str">
        <f t="shared" si="26"/>
        <v>3//6.1</v>
      </c>
      <c r="D574" s="61">
        <v>1228</v>
      </c>
      <c r="E574" s="74" t="s">
        <v>1161</v>
      </c>
      <c r="F574" s="395" t="s">
        <v>7278</v>
      </c>
      <c r="G574" s="62" t="str">
        <f>VLOOKUP(CONCATENATE(TEXT(I574,"0"),"_",TEXT(F574,"0")),[1]CodC!$A$2:$D$250,4,0)</f>
        <v>Líquidos inflamáveis, tóxicos;</v>
      </c>
      <c r="H574" s="395" t="s">
        <v>7279</v>
      </c>
      <c r="I574" s="69">
        <v>3</v>
      </c>
      <c r="J574" s="69" t="s">
        <v>848</v>
      </c>
      <c r="K574" s="68" t="s">
        <v>50</v>
      </c>
      <c r="L574" s="68" t="s">
        <v>849</v>
      </c>
      <c r="M574" s="68"/>
      <c r="N574" s="64">
        <v>274</v>
      </c>
      <c r="O574" s="64" t="s">
        <v>51</v>
      </c>
      <c r="P574" s="113" t="s">
        <v>22423</v>
      </c>
      <c r="Q574" s="70" t="s">
        <v>5989</v>
      </c>
      <c r="R574" s="70" t="s">
        <v>645</v>
      </c>
      <c r="S574" s="65" t="str">
        <f t="shared" si="24"/>
        <v xml:space="preserve"> SW2 </v>
      </c>
      <c r="T574" s="68" t="s">
        <v>903</v>
      </c>
      <c r="U574" s="68"/>
      <c r="V574" s="68"/>
      <c r="W574" s="68"/>
      <c r="X574" s="68"/>
      <c r="Y574" s="68"/>
      <c r="Z574" s="68"/>
      <c r="AA574" s="68"/>
      <c r="AB574" s="68"/>
      <c r="AC574" s="68"/>
      <c r="AD574" s="68"/>
      <c r="AE574" s="68"/>
      <c r="AF574" s="68"/>
      <c r="AG574" s="68"/>
      <c r="AH574" s="68"/>
      <c r="AI574" s="68"/>
      <c r="AJ574" s="68"/>
      <c r="AK574" s="68"/>
      <c r="AL574" s="68"/>
      <c r="AM574" s="70" t="s">
        <v>1162</v>
      </c>
      <c r="AN574" s="63" t="str">
        <f>IF(ISNA(VLOOKUP(D574,[1]GRE_Tabela2!$A$4:$D$112,4,0)),"-",VLOOKUP(D574,[1]GRE_Tabela2!$A$4:$D$112,4,0))</f>
        <v>-</v>
      </c>
      <c r="AO574" s="68" t="s">
        <v>747</v>
      </c>
      <c r="AP574" s="68" t="s">
        <v>748</v>
      </c>
      <c r="AQ574" s="113">
        <v>131</v>
      </c>
      <c r="AR574" s="302" t="str">
        <f>IF(ISNA(VLOOKUP(AT574,[1]FISQ!$D$2:$J$1713,7,0)),"-",VLOOKUP(AT574,[1]FISQ!$D$2:$J$1713,7,0))</f>
        <v>-</v>
      </c>
      <c r="AS574" s="302" t="str">
        <f>IF(ISNA(VLOOKUP(AT574,[1]FISQ!$D$2:$J$1713,4,0)),"-",CONCATENATE("(",VLOOKUP(AT574,[1]FISQ!$D$2:$J$1713,4,0),")"))</f>
        <v>-</v>
      </c>
      <c r="AT574" s="71" t="s">
        <v>1163</v>
      </c>
      <c r="AU574" s="38"/>
      <c r="AV574" s="38"/>
      <c r="AW574" s="38"/>
    </row>
    <row r="575" spans="1:49" ht="38.25">
      <c r="A575" s="33">
        <v>573</v>
      </c>
      <c r="B575" s="33" t="str">
        <f t="shared" si="25"/>
        <v>1228_III</v>
      </c>
      <c r="C575" s="33" t="str">
        <f t="shared" si="26"/>
        <v>3//6.1</v>
      </c>
      <c r="D575" s="61">
        <v>1228</v>
      </c>
      <c r="E575" s="74" t="s">
        <v>1161</v>
      </c>
      <c r="F575" s="395" t="s">
        <v>7278</v>
      </c>
      <c r="G575" s="62" t="str">
        <f>VLOOKUP(CONCATENATE(TEXT(I575,"0"),"_",TEXT(F575,"0")),[1]CodC!$A$2:$D$250,4,0)</f>
        <v>Líquidos inflamáveis, tóxicos;</v>
      </c>
      <c r="H575" s="395" t="s">
        <v>7290</v>
      </c>
      <c r="I575" s="69">
        <v>3</v>
      </c>
      <c r="J575" s="69" t="s">
        <v>848</v>
      </c>
      <c r="K575" s="68" t="s">
        <v>50</v>
      </c>
      <c r="L575" s="68" t="s">
        <v>879</v>
      </c>
      <c r="M575" s="68"/>
      <c r="N575" s="64">
        <v>274</v>
      </c>
      <c r="O575" s="64" t="s">
        <v>1160</v>
      </c>
      <c r="P575" s="113" t="s">
        <v>22423</v>
      </c>
      <c r="Q575" s="70" t="s">
        <v>5989</v>
      </c>
      <c r="R575" s="70" t="s">
        <v>645</v>
      </c>
      <c r="S575" s="65" t="str">
        <f t="shared" si="24"/>
        <v xml:space="preserve"> SW2 </v>
      </c>
      <c r="T575" s="68" t="s">
        <v>903</v>
      </c>
      <c r="U575" s="68"/>
      <c r="V575" s="68"/>
      <c r="W575" s="68"/>
      <c r="X575" s="68"/>
      <c r="Y575" s="68"/>
      <c r="Z575" s="68"/>
      <c r="AA575" s="68"/>
      <c r="AB575" s="68"/>
      <c r="AC575" s="68"/>
      <c r="AD575" s="68"/>
      <c r="AE575" s="68"/>
      <c r="AF575" s="68"/>
      <c r="AG575" s="68"/>
      <c r="AH575" s="68"/>
      <c r="AI575" s="68"/>
      <c r="AJ575" s="68"/>
      <c r="AK575" s="68"/>
      <c r="AL575" s="68"/>
      <c r="AM575" s="70" t="str">
        <f>AM574</f>
        <v>Líquidos amarelos a incolores com um odor a alho. Imiscível com a água. Tóxico à ingestão, por contacto cutâneo ou à inalação.</v>
      </c>
      <c r="AN575" s="63" t="str">
        <f>IF(ISNA(VLOOKUP(D575,[1]GRE_Tabela2!$A$4:$D$112,4,0)),"-",VLOOKUP(D575,[1]GRE_Tabela2!$A$4:$D$112,4,0))</f>
        <v>-</v>
      </c>
      <c r="AO575" s="68" t="s">
        <v>747</v>
      </c>
      <c r="AP575" s="68" t="s">
        <v>748</v>
      </c>
      <c r="AQ575" s="113">
        <v>131</v>
      </c>
      <c r="AR575" s="302" t="str">
        <f>IF(ISNA(VLOOKUP(AT575,[1]FISQ!$D$2:$J$1713,7,0)),"-",VLOOKUP(AT575,[1]FISQ!$D$2:$J$1713,7,0))</f>
        <v>-</v>
      </c>
      <c r="AS575" s="302" t="str">
        <f>IF(ISNA(VLOOKUP(AT575,[1]FISQ!$D$2:$J$1713,4,0)),"-",CONCATENATE("(",VLOOKUP(AT575,[1]FISQ!$D$2:$J$1713,4,0),")"))</f>
        <v>-</v>
      </c>
      <c r="AT575" s="71" t="s">
        <v>1163</v>
      </c>
      <c r="AU575" s="38"/>
      <c r="AV575" s="38"/>
      <c r="AW575" s="38"/>
    </row>
    <row r="576" spans="1:49" ht="25.5">
      <c r="A576" s="33">
        <v>574</v>
      </c>
      <c r="B576" s="33" t="str">
        <f t="shared" si="25"/>
        <v>1229_III</v>
      </c>
      <c r="C576" s="33" t="str">
        <f t="shared" si="26"/>
        <v>3//-</v>
      </c>
      <c r="D576" s="61">
        <v>1229</v>
      </c>
      <c r="E576" s="67" t="s">
        <v>1164</v>
      </c>
      <c r="F576" s="395" t="s">
        <v>7275</v>
      </c>
      <c r="G576" s="62" t="str">
        <f>VLOOKUP(CONCATENATE(TEXT(I576,"0"),"_",TEXT(F576,"0")),[1]CodC!$A$2:$D$250,4,0)</f>
        <v>Líquidos inflamáveis, sem perigo subsidiário, com um ponto de inflamação inferior ou igual a 60 °C;</v>
      </c>
      <c r="H576" s="395" t="s">
        <v>7280</v>
      </c>
      <c r="I576" s="69">
        <v>3</v>
      </c>
      <c r="J576" s="69" t="s">
        <v>848</v>
      </c>
      <c r="K576" s="69" t="s">
        <v>19</v>
      </c>
      <c r="L576" s="68" t="s">
        <v>879</v>
      </c>
      <c r="M576" s="63"/>
      <c r="N576" s="64" t="s">
        <v>19</v>
      </c>
      <c r="O576" s="64" t="s">
        <v>19</v>
      </c>
      <c r="P576" s="113" t="s">
        <v>22425</v>
      </c>
      <c r="Q576" s="70" t="s">
        <v>621</v>
      </c>
      <c r="R576" s="70" t="s">
        <v>621</v>
      </c>
      <c r="S576" s="65" t="str">
        <f t="shared" si="24"/>
        <v/>
      </c>
      <c r="T576" s="69" t="s">
        <v>19</v>
      </c>
      <c r="U576" s="69"/>
      <c r="V576" s="69"/>
      <c r="W576" s="69"/>
      <c r="X576" s="69"/>
      <c r="Y576" s="69"/>
      <c r="Z576" s="69"/>
      <c r="AA576" s="69"/>
      <c r="AB576" s="69"/>
      <c r="AC576" s="69"/>
      <c r="AD576" s="69"/>
      <c r="AE576" s="69"/>
      <c r="AF576" s="69"/>
      <c r="AG576" s="69"/>
      <c r="AH576" s="69"/>
      <c r="AI576" s="69"/>
      <c r="AJ576" s="69"/>
      <c r="AK576" s="69"/>
      <c r="AL576" s="69"/>
      <c r="AM576" s="70" t="s">
        <v>1165</v>
      </c>
      <c r="AN576" s="63" t="str">
        <f>IF(ISNA(VLOOKUP(D576,[1]GRE_Tabela2!$A$4:$D$112,4,0)),"-",VLOOKUP(D576,[1]GRE_Tabela2!$A$4:$D$112,4,0))</f>
        <v>-</v>
      </c>
      <c r="AO576" s="68" t="s">
        <v>747</v>
      </c>
      <c r="AP576" s="68" t="s">
        <v>748</v>
      </c>
      <c r="AQ576" s="113">
        <v>129</v>
      </c>
      <c r="AR576" s="302" t="str">
        <f>IF(ISNA(VLOOKUP(AT576,[1]FISQ!$D$2:$J$1713,7,0)),"-",VLOOKUP(AT576,[1]FISQ!$D$2:$J$1713,7,0))</f>
        <v>0814 </v>
      </c>
      <c r="AS576" s="302" t="str">
        <f>IF(ISNA(VLOOKUP(AT576,[1]FISQ!$D$2:$J$1713,4,0)),"-",CONCATENATE("(",VLOOKUP(AT576,[1]FISQ!$D$2:$J$1713,4,0),")"))</f>
        <v>(1)</v>
      </c>
      <c r="AT576" s="71" t="s">
        <v>1166</v>
      </c>
      <c r="AU576" s="38"/>
      <c r="AV576" s="38"/>
      <c r="AW576" s="38"/>
    </row>
    <row r="577" spans="1:49" ht="38.25">
      <c r="A577" s="33">
        <v>575</v>
      </c>
      <c r="B577" s="33" t="str">
        <f t="shared" si="25"/>
        <v>1230_II</v>
      </c>
      <c r="C577" s="33" t="str">
        <f t="shared" si="26"/>
        <v>3//6.1</v>
      </c>
      <c r="D577" s="61">
        <v>1230</v>
      </c>
      <c r="E577" s="67" t="s">
        <v>1167</v>
      </c>
      <c r="F577" s="395" t="s">
        <v>7278</v>
      </c>
      <c r="G577" s="62" t="str">
        <f>VLOOKUP(CONCATENATE(TEXT(I577,"0"),"_",TEXT(F577,"0")),[1]CodC!$A$2:$D$250,4,0)</f>
        <v>Líquidos inflamáveis, tóxicos;</v>
      </c>
      <c r="H577" s="395" t="s">
        <v>7279</v>
      </c>
      <c r="I577" s="69">
        <v>3</v>
      </c>
      <c r="J577" s="69" t="s">
        <v>848</v>
      </c>
      <c r="K577" s="68" t="s">
        <v>50</v>
      </c>
      <c r="L577" s="68" t="s">
        <v>849</v>
      </c>
      <c r="M577" s="68"/>
      <c r="N577" s="64" t="s">
        <v>1168</v>
      </c>
      <c r="O577" s="64" t="s">
        <v>1168</v>
      </c>
      <c r="P577" s="113" t="s">
        <v>22423</v>
      </c>
      <c r="Q577" s="70" t="s">
        <v>5989</v>
      </c>
      <c r="R577" s="70" t="s">
        <v>645</v>
      </c>
      <c r="S577" s="65" t="str">
        <f t="shared" si="24"/>
        <v xml:space="preserve"> SW2 </v>
      </c>
      <c r="T577" s="69" t="s">
        <v>19</v>
      </c>
      <c r="U577" s="69"/>
      <c r="V577" s="69"/>
      <c r="W577" s="69"/>
      <c r="X577" s="69"/>
      <c r="Y577" s="69"/>
      <c r="Z577" s="69"/>
      <c r="AA577" s="69"/>
      <c r="AB577" s="69"/>
      <c r="AC577" s="69"/>
      <c r="AD577" s="69"/>
      <c r="AE577" s="69"/>
      <c r="AF577" s="69"/>
      <c r="AG577" s="69"/>
      <c r="AH577" s="69"/>
      <c r="AI577" s="69"/>
      <c r="AJ577" s="69"/>
      <c r="AK577" s="69"/>
      <c r="AL577" s="69"/>
      <c r="AM577" s="70" t="s">
        <v>1169</v>
      </c>
      <c r="AN577" s="63" t="str">
        <f>IF(ISNA(VLOOKUP(D577,[1]GRE_Tabela2!$A$4:$D$112,4,0)),"-",VLOOKUP(D577,[1]GRE_Tabela2!$A$4:$D$112,4,0))</f>
        <v>-</v>
      </c>
      <c r="AO577" s="68" t="s">
        <v>747</v>
      </c>
      <c r="AP577" s="68" t="s">
        <v>748</v>
      </c>
      <c r="AQ577" s="113">
        <v>131</v>
      </c>
      <c r="AR577" s="302" t="str">
        <f>IF(ISNA(VLOOKUP(AT577,[1]FISQ!$D$2:$J$1713,7,0)),"-",VLOOKUP(AT577,[1]FISQ!$D$2:$J$1713,7,0))</f>
        <v>0057 </v>
      </c>
      <c r="AS577" s="302" t="str">
        <f>IF(ISNA(VLOOKUP(AT577,[1]FISQ!$D$2:$J$1713,4,0)),"-",CONCATENATE("(",VLOOKUP(AT577,[1]FISQ!$D$2:$J$1713,4,0),")"))</f>
        <v>(2)</v>
      </c>
      <c r="AT577" s="71" t="s">
        <v>1170</v>
      </c>
      <c r="AU577" s="38"/>
      <c r="AV577" s="38"/>
      <c r="AW577" s="38"/>
    </row>
    <row r="578" spans="1:49" ht="38.25">
      <c r="A578" s="33">
        <v>576</v>
      </c>
      <c r="B578" s="33" t="str">
        <f t="shared" si="25"/>
        <v>1231_II</v>
      </c>
      <c r="C578" s="33" t="str">
        <f t="shared" si="26"/>
        <v>3//-</v>
      </c>
      <c r="D578" s="61">
        <v>1231</v>
      </c>
      <c r="E578" s="67" t="s">
        <v>1171</v>
      </c>
      <c r="F578" s="395" t="s">
        <v>7275</v>
      </c>
      <c r="G578" s="62" t="str">
        <f>VLOOKUP(CONCATENATE(TEXT(I578,"0"),"_",TEXT(F578,"0")),[1]CodC!$A$2:$D$250,4,0)</f>
        <v>Líquidos inflamáveis, sem perigo subsidiário, com um ponto de inflamação inferior ou igual a 60 °C;</v>
      </c>
      <c r="H578" s="395" t="s">
        <v>7276</v>
      </c>
      <c r="I578" s="69">
        <v>3</v>
      </c>
      <c r="J578" s="69" t="s">
        <v>848</v>
      </c>
      <c r="K578" s="69" t="s">
        <v>19</v>
      </c>
      <c r="L578" s="68" t="s">
        <v>849</v>
      </c>
      <c r="M578" s="63"/>
      <c r="N578" s="64" t="s">
        <v>19</v>
      </c>
      <c r="O578" s="64" t="s">
        <v>19</v>
      </c>
      <c r="P578" s="113" t="s">
        <v>22423</v>
      </c>
      <c r="Q578" s="70" t="s">
        <v>861</v>
      </c>
      <c r="R578" s="70" t="s">
        <v>861</v>
      </c>
      <c r="S578" s="65" t="str">
        <f t="shared" si="24"/>
        <v/>
      </c>
      <c r="T578" s="69" t="s">
        <v>19</v>
      </c>
      <c r="U578" s="69"/>
      <c r="V578" s="69"/>
      <c r="W578" s="69"/>
      <c r="X578" s="69"/>
      <c r="Y578" s="69"/>
      <c r="Z578" s="69"/>
      <c r="AA578" s="69"/>
      <c r="AB578" s="69"/>
      <c r="AC578" s="69"/>
      <c r="AD578" s="69"/>
      <c r="AE578" s="69"/>
      <c r="AF578" s="69"/>
      <c r="AG578" s="69"/>
      <c r="AH578" s="69"/>
      <c r="AI578" s="69"/>
      <c r="AJ578" s="69"/>
      <c r="AK578" s="69"/>
      <c r="AL578" s="69"/>
      <c r="AM578" s="70" t="s">
        <v>1172</v>
      </c>
      <c r="AN578" s="63" t="str">
        <f>IF(ISNA(VLOOKUP(D578,[1]GRE_Tabela2!$A$4:$D$112,4,0)),"-",VLOOKUP(D578,[1]GRE_Tabela2!$A$4:$D$112,4,0))</f>
        <v>-</v>
      </c>
      <c r="AO578" s="68" t="s">
        <v>747</v>
      </c>
      <c r="AP578" s="68" t="s">
        <v>748</v>
      </c>
      <c r="AQ578" s="113">
        <v>129</v>
      </c>
      <c r="AR578" s="302" t="str">
        <f>IF(ISNA(VLOOKUP(AT578,[1]FISQ!$D$2:$J$1713,7,0)),"-",VLOOKUP(AT578,[1]FISQ!$D$2:$J$1713,7,0))</f>
        <v>0507 </v>
      </c>
      <c r="AS578" s="302" t="str">
        <f>IF(ISNA(VLOOKUP(AT578,[1]FISQ!$D$2:$J$1713,4,0)),"-",CONCATENATE("(",VLOOKUP(AT578,[1]FISQ!$D$2:$J$1713,4,0),")"))</f>
        <v>(1)</v>
      </c>
      <c r="AT578" s="71" t="s">
        <v>1173</v>
      </c>
      <c r="AU578" s="38"/>
      <c r="AV578" s="38"/>
      <c r="AW578" s="38"/>
    </row>
    <row r="579" spans="1:49" ht="25.5">
      <c r="A579" s="33">
        <v>577</v>
      </c>
      <c r="B579" s="33" t="str">
        <f t="shared" si="25"/>
        <v>1233_III</v>
      </c>
      <c r="C579" s="33" t="str">
        <f t="shared" si="26"/>
        <v>3//-</v>
      </c>
      <c r="D579" s="61">
        <v>1233</v>
      </c>
      <c r="E579" s="67" t="s">
        <v>1174</v>
      </c>
      <c r="F579" s="395" t="s">
        <v>7275</v>
      </c>
      <c r="G579" s="62" t="str">
        <f>VLOOKUP(CONCATENATE(TEXT(I579,"0"),"_",TEXT(F579,"0")),[1]CodC!$A$2:$D$250,4,0)</f>
        <v>Líquidos inflamáveis, sem perigo subsidiário, com um ponto de inflamação inferior ou igual a 60 °C;</v>
      </c>
      <c r="H579" s="395" t="s">
        <v>7280</v>
      </c>
      <c r="I579" s="69">
        <v>3</v>
      </c>
      <c r="J579" s="69" t="s">
        <v>848</v>
      </c>
      <c r="K579" s="69" t="s">
        <v>19</v>
      </c>
      <c r="L579" s="68" t="s">
        <v>879</v>
      </c>
      <c r="M579" s="63"/>
      <c r="N579" s="64" t="s">
        <v>19</v>
      </c>
      <c r="O579" s="64" t="s">
        <v>19</v>
      </c>
      <c r="P579" s="113" t="s">
        <v>22425</v>
      </c>
      <c r="Q579" s="70" t="s">
        <v>621</v>
      </c>
      <c r="R579" s="70" t="s">
        <v>621</v>
      </c>
      <c r="S579" s="65" t="str">
        <f t="shared" si="24"/>
        <v/>
      </c>
      <c r="T579" s="69" t="s">
        <v>19</v>
      </c>
      <c r="U579" s="69"/>
      <c r="V579" s="69"/>
      <c r="W579" s="69"/>
      <c r="X579" s="69"/>
      <c r="Y579" s="69"/>
      <c r="Z579" s="69"/>
      <c r="AA579" s="69"/>
      <c r="AB579" s="69"/>
      <c r="AC579" s="69"/>
      <c r="AD579" s="69"/>
      <c r="AE579" s="69"/>
      <c r="AF579" s="69"/>
      <c r="AG579" s="69"/>
      <c r="AH579" s="69"/>
      <c r="AI579" s="69"/>
      <c r="AJ579" s="69"/>
      <c r="AK579" s="69"/>
      <c r="AL579" s="69"/>
      <c r="AM579" s="70" t="s">
        <v>1175</v>
      </c>
      <c r="AN579" s="63" t="str">
        <f>IF(ISNA(VLOOKUP(D579,[1]GRE_Tabela2!$A$4:$D$112,4,0)),"-",VLOOKUP(D579,[1]GRE_Tabela2!$A$4:$D$112,4,0))</f>
        <v>-</v>
      </c>
      <c r="AO579" s="68" t="s">
        <v>747</v>
      </c>
      <c r="AP579" s="68" t="s">
        <v>748</v>
      </c>
      <c r="AQ579" s="113">
        <v>130</v>
      </c>
      <c r="AR579" s="302" t="str">
        <f>IF(ISNA(VLOOKUP(AT579,[1]FISQ!$D$2:$J$1713,7,0)),"-",VLOOKUP(AT579,[1]FISQ!$D$2:$J$1713,7,0))</f>
        <v>1335 </v>
      </c>
      <c r="AS579" s="302" t="str">
        <f>IF(ISNA(VLOOKUP(AT579,[1]FISQ!$D$2:$J$1713,4,0)),"-",CONCATENATE("(",VLOOKUP(AT579,[1]FISQ!$D$2:$J$1713,4,0),")"))</f>
        <v>(1)</v>
      </c>
      <c r="AT579" s="71" t="s">
        <v>1176</v>
      </c>
      <c r="AU579" s="38"/>
      <c r="AV579" s="38"/>
      <c r="AW579" s="38"/>
    </row>
    <row r="580" spans="1:49" ht="51">
      <c r="A580" s="33">
        <v>578</v>
      </c>
      <c r="B580" s="33" t="str">
        <f t="shared" si="25"/>
        <v>1234_II</v>
      </c>
      <c r="C580" s="33" t="str">
        <f t="shared" si="26"/>
        <v>3//-</v>
      </c>
      <c r="D580" s="61">
        <v>1234</v>
      </c>
      <c r="E580" s="67" t="s">
        <v>1177</v>
      </c>
      <c r="F580" s="395" t="s">
        <v>7275</v>
      </c>
      <c r="G580" s="62" t="str">
        <f>VLOOKUP(CONCATENATE(TEXT(I580,"0"),"_",TEXT(F580,"0")),[1]CodC!$A$2:$D$250,4,0)</f>
        <v>Líquidos inflamáveis, sem perigo subsidiário, com um ponto de inflamação inferior ou igual a 60 °C;</v>
      </c>
      <c r="H580" s="395" t="s">
        <v>7276</v>
      </c>
      <c r="I580" s="69">
        <v>3</v>
      </c>
      <c r="J580" s="69" t="s">
        <v>848</v>
      </c>
      <c r="K580" s="69" t="s">
        <v>19</v>
      </c>
      <c r="L580" s="68" t="s">
        <v>849</v>
      </c>
      <c r="M580" s="63"/>
      <c r="N580" s="64" t="s">
        <v>19</v>
      </c>
      <c r="O580" s="64" t="s">
        <v>19</v>
      </c>
      <c r="P580" s="113" t="s">
        <v>22423</v>
      </c>
      <c r="Q580" s="70" t="s">
        <v>851</v>
      </c>
      <c r="R580" s="70" t="s">
        <v>851</v>
      </c>
      <c r="S580" s="65" t="str">
        <f t="shared" si="24"/>
        <v/>
      </c>
      <c r="T580" s="69" t="s">
        <v>19</v>
      </c>
      <c r="U580" s="69"/>
      <c r="V580" s="69"/>
      <c r="W580" s="69"/>
      <c r="X580" s="69"/>
      <c r="Y580" s="69"/>
      <c r="Z580" s="69"/>
      <c r="AA580" s="69"/>
      <c r="AB580" s="69"/>
      <c r="AC580" s="69"/>
      <c r="AD580" s="69"/>
      <c r="AE580" s="69"/>
      <c r="AF580" s="69"/>
      <c r="AG580" s="69"/>
      <c r="AH580" s="69"/>
      <c r="AI580" s="69"/>
      <c r="AJ580" s="69"/>
      <c r="AK580" s="69"/>
      <c r="AL580" s="69"/>
      <c r="AM580" s="70" t="s">
        <v>1178</v>
      </c>
      <c r="AN580" s="63" t="str">
        <f>IF(ISNA(VLOOKUP(D580,[1]GRE_Tabela2!$A$4:$D$112,4,0)),"-",VLOOKUP(D580,[1]GRE_Tabela2!$A$4:$D$112,4,0))</f>
        <v>-</v>
      </c>
      <c r="AO580" s="68" t="s">
        <v>747</v>
      </c>
      <c r="AP580" s="68" t="s">
        <v>748</v>
      </c>
      <c r="AQ580" s="113">
        <v>127</v>
      </c>
      <c r="AR580" s="302" t="str">
        <f>IF(ISNA(VLOOKUP(AT580,[1]FISQ!$D$2:$J$1713,7,0)),"-",VLOOKUP(AT580,[1]FISQ!$D$2:$J$1713,7,0))</f>
        <v>1152 </v>
      </c>
      <c r="AS580" s="302" t="str">
        <f>IF(ISNA(VLOOKUP(AT580,[1]FISQ!$D$2:$J$1713,4,0)),"-",CONCATENATE("(",VLOOKUP(AT580,[1]FISQ!$D$2:$J$1713,4,0),")"))</f>
        <v>(1)</v>
      </c>
      <c r="AT580" s="71" t="s">
        <v>1179</v>
      </c>
      <c r="AU580" s="38"/>
      <c r="AV580" s="38"/>
      <c r="AW580" s="38"/>
    </row>
    <row r="581" spans="1:49" ht="102">
      <c r="A581" s="33">
        <v>579</v>
      </c>
      <c r="B581" s="33" t="str">
        <f t="shared" si="25"/>
        <v>1235_II</v>
      </c>
      <c r="C581" s="33" t="str">
        <f t="shared" si="26"/>
        <v>3//8</v>
      </c>
      <c r="D581" s="61">
        <v>1235</v>
      </c>
      <c r="E581" s="67" t="s">
        <v>1180</v>
      </c>
      <c r="F581" s="395" t="s">
        <v>7281</v>
      </c>
      <c r="G581" s="62" t="str">
        <f>VLOOKUP(CONCATENATE(TEXT(I581,"0"),"_",TEXT(F581,"0")),[1]CodC!$A$2:$D$250,4,0)</f>
        <v>Líquidos inflamáveis, corrosivos;</v>
      </c>
      <c r="H581" s="395" t="s">
        <v>7282</v>
      </c>
      <c r="I581" s="69">
        <v>3</v>
      </c>
      <c r="J581" s="69" t="s">
        <v>848</v>
      </c>
      <c r="K581" s="68" t="s">
        <v>631</v>
      </c>
      <c r="L581" s="68" t="s">
        <v>849</v>
      </c>
      <c r="M581" s="63"/>
      <c r="N581" s="64" t="s">
        <v>19</v>
      </c>
      <c r="O581" s="64" t="s">
        <v>19</v>
      </c>
      <c r="P581" s="113" t="s">
        <v>22423</v>
      </c>
      <c r="Q581" s="70" t="s">
        <v>851</v>
      </c>
      <c r="R581" s="70" t="s">
        <v>851</v>
      </c>
      <c r="S581" s="65" t="str">
        <f t="shared" ref="S581:S644" si="27">RIGHT(R581,LEN(R581)-LEN(Q581))</f>
        <v/>
      </c>
      <c r="T581" s="68" t="s">
        <v>6616</v>
      </c>
      <c r="U581" s="68"/>
      <c r="V581" s="68"/>
      <c r="W581" s="68"/>
      <c r="X581" s="68"/>
      <c r="Y581" s="68"/>
      <c r="Z581" s="68"/>
      <c r="AA581" s="68"/>
      <c r="AB581" s="68"/>
      <c r="AC581" s="68"/>
      <c r="AD581" s="68"/>
      <c r="AE581" s="68"/>
      <c r="AF581" s="68"/>
      <c r="AG581" s="68"/>
      <c r="AH581" s="68"/>
      <c r="AI581" s="68"/>
      <c r="AJ581" s="68"/>
      <c r="AK581" s="68"/>
      <c r="AL581" s="68" t="s">
        <v>7163</v>
      </c>
      <c r="AM581" s="70" t="s">
        <v>1181</v>
      </c>
      <c r="AN581" s="63" t="str">
        <f>IF(ISNA(VLOOKUP(D581,[1]GRE_Tabela2!$A$4:$D$112,4,0)),"-",VLOOKUP(D581,[1]GRE_Tabela2!$A$4:$D$112,4,0))</f>
        <v>-</v>
      </c>
      <c r="AO581" s="68" t="s">
        <v>747</v>
      </c>
      <c r="AP581" s="68" t="s">
        <v>888</v>
      </c>
      <c r="AQ581" s="113">
        <v>132</v>
      </c>
      <c r="AR581" s="302" t="str">
        <f>IF(ISNA(VLOOKUP(AT581,[1]FISQ!$D$2:$J$1713,7,0)),"-",VLOOKUP(AT581,[1]FISQ!$D$2:$J$1713,7,0))</f>
        <v>1483 </v>
      </c>
      <c r="AS581" s="302" t="str">
        <f>IF(ISNA(VLOOKUP(AT581,[1]FISQ!$D$2:$J$1713,4,0)),"-",CONCATENATE("(",VLOOKUP(AT581,[1]FISQ!$D$2:$J$1713,4,0),")"))</f>
        <v>(1)</v>
      </c>
      <c r="AT581" s="71" t="s">
        <v>1182</v>
      </c>
      <c r="AU581" s="38" t="s">
        <v>6537</v>
      </c>
      <c r="AV581" s="30"/>
      <c r="AW581" s="38"/>
    </row>
    <row r="582" spans="1:49" ht="25.5">
      <c r="A582" s="33">
        <v>580</v>
      </c>
      <c r="B582" s="33" t="str">
        <f t="shared" ref="B582:B645" si="28">CONCATENATE(TEXT(D582,"0000"),"_",TEXT(L582,"0"))</f>
        <v>1237_II</v>
      </c>
      <c r="C582" s="33" t="str">
        <f t="shared" ref="C582:C645" si="29">CONCATENATE(TEXT(J582,"0"),"//",TEXT(K582,"0"))</f>
        <v>3//-</v>
      </c>
      <c r="D582" s="61">
        <v>1237</v>
      </c>
      <c r="E582" s="67" t="s">
        <v>1183</v>
      </c>
      <c r="F582" s="395" t="s">
        <v>7275</v>
      </c>
      <c r="G582" s="62" t="str">
        <f>VLOOKUP(CONCATENATE(TEXT(I582,"0"),"_",TEXT(F582,"0")),[1]CodC!$A$2:$D$250,4,0)</f>
        <v>Líquidos inflamáveis, sem perigo subsidiário, com um ponto de inflamação inferior ou igual a 60 °C;</v>
      </c>
      <c r="H582" s="395" t="s">
        <v>7276</v>
      </c>
      <c r="I582" s="69">
        <v>3</v>
      </c>
      <c r="J582" s="69" t="s">
        <v>848</v>
      </c>
      <c r="K582" s="69" t="s">
        <v>19</v>
      </c>
      <c r="L582" s="68" t="s">
        <v>849</v>
      </c>
      <c r="M582" s="63"/>
      <c r="N582" s="64" t="s">
        <v>19</v>
      </c>
      <c r="O582" s="64" t="s">
        <v>19</v>
      </c>
      <c r="P582" s="113" t="s">
        <v>22423</v>
      </c>
      <c r="Q582" s="70" t="s">
        <v>861</v>
      </c>
      <c r="R582" s="70" t="s">
        <v>861</v>
      </c>
      <c r="S582" s="65" t="str">
        <f t="shared" si="27"/>
        <v/>
      </c>
      <c r="T582" s="69" t="s">
        <v>19</v>
      </c>
      <c r="U582" s="69"/>
      <c r="V582" s="69"/>
      <c r="W582" s="69"/>
      <c r="X582" s="69"/>
      <c r="Y582" s="69"/>
      <c r="Z582" s="69"/>
      <c r="AA582" s="69"/>
      <c r="AB582" s="69"/>
      <c r="AC582" s="69"/>
      <c r="AD582" s="69"/>
      <c r="AE582" s="69"/>
      <c r="AF582" s="69"/>
      <c r="AG582" s="69"/>
      <c r="AH582" s="69"/>
      <c r="AI582" s="69"/>
      <c r="AJ582" s="69"/>
      <c r="AK582" s="69"/>
      <c r="AL582" s="69"/>
      <c r="AM582" s="70" t="s">
        <v>1184</v>
      </c>
      <c r="AN582" s="63" t="str">
        <f>IF(ISNA(VLOOKUP(D582,[1]GRE_Tabela2!$A$4:$D$112,4,0)),"-",VLOOKUP(D582,[1]GRE_Tabela2!$A$4:$D$112,4,0))</f>
        <v>-</v>
      </c>
      <c r="AO582" s="68" t="s">
        <v>747</v>
      </c>
      <c r="AP582" s="68" t="s">
        <v>748</v>
      </c>
      <c r="AQ582" s="113">
        <v>129</v>
      </c>
      <c r="AR582" s="302" t="str">
        <f>IF(ISNA(VLOOKUP(AT582,[1]FISQ!$D$2:$J$1713,7,0)),"-",VLOOKUP(AT582,[1]FISQ!$D$2:$J$1713,7,0))</f>
        <v>0629 </v>
      </c>
      <c r="AS582" s="302" t="str">
        <f>IF(ISNA(VLOOKUP(AT582,[1]FISQ!$D$2:$J$1713,4,0)),"-",CONCATENATE("(",VLOOKUP(AT582,[1]FISQ!$D$2:$J$1713,4,0),")"))</f>
        <v>(1)</v>
      </c>
      <c r="AT582" s="71" t="s">
        <v>1185</v>
      </c>
      <c r="AU582" s="38"/>
      <c r="AV582" s="38"/>
      <c r="AW582" s="38"/>
    </row>
    <row r="583" spans="1:49" ht="38.25">
      <c r="A583" s="33">
        <v>581</v>
      </c>
      <c r="B583" s="33" t="str">
        <f t="shared" si="28"/>
        <v>1238_I</v>
      </c>
      <c r="C583" s="33" t="str">
        <f t="shared" si="29"/>
        <v>6.1//45141</v>
      </c>
      <c r="D583" s="61">
        <v>1238</v>
      </c>
      <c r="E583" s="67" t="s">
        <v>1186</v>
      </c>
      <c r="F583" s="395" t="s">
        <v>7286</v>
      </c>
      <c r="G583" s="62" t="str">
        <f>VLOOKUP(CONCATENATE(TEXT(I583,"0"),"_",TEXT(F583,"0")),[1]CodC!$A$2:$D$250,4,0)</f>
        <v>Matérias tóxicas inflamáveis corrosivas.</v>
      </c>
      <c r="H583" s="395" t="s">
        <v>7277</v>
      </c>
      <c r="I583" s="68">
        <v>6</v>
      </c>
      <c r="J583" s="68" t="s">
        <v>50</v>
      </c>
      <c r="K583" s="68" t="s">
        <v>1061</v>
      </c>
      <c r="L583" s="68" t="s">
        <v>746</v>
      </c>
      <c r="M583" s="63"/>
      <c r="N583" s="64">
        <v>354</v>
      </c>
      <c r="O583" s="64">
        <v>354</v>
      </c>
      <c r="P583" s="113" t="s">
        <v>22423</v>
      </c>
      <c r="Q583" s="70" t="s">
        <v>7229</v>
      </c>
      <c r="R583" s="70" t="s">
        <v>633</v>
      </c>
      <c r="S583" s="65" t="str">
        <f t="shared" si="27"/>
        <v xml:space="preserve"> SW2 </v>
      </c>
      <c r="T583" s="68" t="s">
        <v>7206</v>
      </c>
      <c r="U583" s="69" t="s">
        <v>7163</v>
      </c>
      <c r="V583" s="68"/>
      <c r="W583" s="68"/>
      <c r="X583" s="68"/>
      <c r="Y583" s="68"/>
      <c r="Z583" s="68"/>
      <c r="AA583" s="68"/>
      <c r="AB583" s="68"/>
      <c r="AC583" s="68"/>
      <c r="AD583" s="68"/>
      <c r="AE583" s="68"/>
      <c r="AF583" s="68"/>
      <c r="AG583" s="68"/>
      <c r="AH583" s="68"/>
      <c r="AI583" s="68"/>
      <c r="AJ583" s="68"/>
      <c r="AK583" s="68"/>
      <c r="AL583" s="68"/>
      <c r="AM583" s="70" t="s">
        <v>6720</v>
      </c>
      <c r="AN583" s="63" t="str">
        <f>IF(ISNA(VLOOKUP(D583,[1]GRE_Tabela2!$A$4:$D$112,4,0)),"-",VLOOKUP(D583,[1]GRE_Tabela2!$A$4:$D$112,4,0))</f>
        <v>-</v>
      </c>
      <c r="AO583" s="68" t="s">
        <v>747</v>
      </c>
      <c r="AP583" s="68" t="s">
        <v>888</v>
      </c>
      <c r="AQ583" s="113">
        <v>155</v>
      </c>
      <c r="AR583" s="302" t="str">
        <f>IF(ISNA(VLOOKUP(AT583,[1]FISQ!$D$2:$J$1713,7,0)),"-",VLOOKUP(AT583,[1]FISQ!$D$2:$J$1713,7,0))</f>
        <v>1110 </v>
      </c>
      <c r="AS583" s="302" t="str">
        <f>IF(ISNA(VLOOKUP(AT583,[1]FISQ!$D$2:$J$1713,4,0)),"-",CONCATENATE("(",VLOOKUP(AT583,[1]FISQ!$D$2:$J$1713,4,0),")"))</f>
        <v>(1)</v>
      </c>
      <c r="AT583" s="71" t="s">
        <v>1187</v>
      </c>
      <c r="AU583" s="38" t="s">
        <v>6542</v>
      </c>
      <c r="AV583" s="30"/>
      <c r="AW583" s="38"/>
    </row>
    <row r="584" spans="1:49" ht="38.25">
      <c r="A584" s="33">
        <v>582</v>
      </c>
      <c r="B584" s="33" t="str">
        <f t="shared" si="28"/>
        <v>1239_I</v>
      </c>
      <c r="C584" s="33" t="str">
        <f t="shared" si="29"/>
        <v>6.1//3</v>
      </c>
      <c r="D584" s="61">
        <v>1239</v>
      </c>
      <c r="E584" s="67" t="s">
        <v>1188</v>
      </c>
      <c r="F584" s="395" t="s">
        <v>7266</v>
      </c>
      <c r="G584" s="62" t="str">
        <f>VLOOKUP(CONCATENATE(TEXT(I584,"0"),"_",TEXT(F584,"0")),[1]CodC!$A$2:$D$250,4,0)</f>
        <v>Matérias tóxicas inflamáveis, líquidas;</v>
      </c>
      <c r="H584" s="395" t="s">
        <v>7277</v>
      </c>
      <c r="I584" s="68">
        <v>6</v>
      </c>
      <c r="J584" s="68" t="s">
        <v>50</v>
      </c>
      <c r="K584" s="68" t="s">
        <v>848</v>
      </c>
      <c r="L584" s="68" t="s">
        <v>746</v>
      </c>
      <c r="M584" s="63"/>
      <c r="N584" s="64">
        <v>354</v>
      </c>
      <c r="O584" s="64">
        <v>354</v>
      </c>
      <c r="P584" s="113" t="s">
        <v>22423</v>
      </c>
      <c r="Q584" s="70" t="s">
        <v>7229</v>
      </c>
      <c r="R584" s="70" t="s">
        <v>633</v>
      </c>
      <c r="S584" s="65" t="str">
        <f t="shared" si="27"/>
        <v xml:space="preserve"> SW2 </v>
      </c>
      <c r="T584" s="69" t="s">
        <v>19</v>
      </c>
      <c r="U584" s="69"/>
      <c r="V584" s="69"/>
      <c r="W584" s="69"/>
      <c r="X584" s="69"/>
      <c r="Y584" s="69"/>
      <c r="Z584" s="69"/>
      <c r="AA584" s="69"/>
      <c r="AB584" s="69"/>
      <c r="AC584" s="69"/>
      <c r="AD584" s="69"/>
      <c r="AE584" s="69"/>
      <c r="AF584" s="69"/>
      <c r="AG584" s="69"/>
      <c r="AH584" s="69"/>
      <c r="AI584" s="69"/>
      <c r="AJ584" s="69"/>
      <c r="AK584" s="69"/>
      <c r="AL584" s="69"/>
      <c r="AM584" s="70" t="s">
        <v>1189</v>
      </c>
      <c r="AN584" s="63" t="str">
        <f>IF(ISNA(VLOOKUP(D584,[1]GRE_Tabela2!$A$4:$D$112,4,0)),"-",VLOOKUP(D584,[1]GRE_Tabela2!$A$4:$D$112,4,0))</f>
        <v>-</v>
      </c>
      <c r="AO584" s="68" t="s">
        <v>747</v>
      </c>
      <c r="AP584" s="68" t="s">
        <v>748</v>
      </c>
      <c r="AQ584" s="113">
        <v>131</v>
      </c>
      <c r="AR584" s="302" t="str">
        <f>IF(ISNA(VLOOKUP(AT584,[1]FISQ!$D$2:$J$1713,7,0)),"-",VLOOKUP(AT584,[1]FISQ!$D$2:$J$1713,7,0))</f>
        <v>0238 </v>
      </c>
      <c r="AS584" s="302" t="str">
        <f>IF(ISNA(VLOOKUP(AT584,[1]FISQ!$D$2:$J$1713,4,0)),"-",CONCATENATE("(",VLOOKUP(AT584,[1]FISQ!$D$2:$J$1713,4,0),")"))</f>
        <v>(1)</v>
      </c>
      <c r="AT584" s="71" t="s">
        <v>1190</v>
      </c>
      <c r="AU584" s="38"/>
      <c r="AV584" s="38"/>
      <c r="AW584" s="38"/>
    </row>
    <row r="585" spans="1:49" ht="102">
      <c r="A585" s="33">
        <v>583</v>
      </c>
      <c r="B585" s="33" t="str">
        <f t="shared" si="28"/>
        <v>1242_I</v>
      </c>
      <c r="C585" s="33" t="str">
        <f t="shared" si="29"/>
        <v>4.3//45141</v>
      </c>
      <c r="D585" s="61">
        <v>1242</v>
      </c>
      <c r="E585" s="67" t="s">
        <v>1191</v>
      </c>
      <c r="F585" s="395" t="s">
        <v>7288</v>
      </c>
      <c r="G585" s="62" t="str">
        <f>VLOOKUP(CONCATENATE(TEXT(I585,"0"),"_",TEXT(F585,"0")),[1]CodC!$A$2:$D$250,4,0)</f>
        <v>Matérias que, em contacto com a água, libertam gases inflamáveis, inflamáveis, corrosivas.</v>
      </c>
      <c r="H585" s="395" t="s">
        <v>7285</v>
      </c>
      <c r="I585" s="68">
        <v>4</v>
      </c>
      <c r="J585" s="68" t="s">
        <v>298</v>
      </c>
      <c r="K585" s="68" t="s">
        <v>1061</v>
      </c>
      <c r="L585" s="68" t="s">
        <v>746</v>
      </c>
      <c r="M585" s="63"/>
      <c r="N585" s="64" t="s">
        <v>19</v>
      </c>
      <c r="O585" s="64" t="s">
        <v>19</v>
      </c>
      <c r="P585" s="113" t="s">
        <v>22423</v>
      </c>
      <c r="Q585" s="70" t="s">
        <v>7229</v>
      </c>
      <c r="R585" s="70" t="s">
        <v>5622</v>
      </c>
      <c r="S585" s="65" t="str">
        <f t="shared" si="27"/>
        <v xml:space="preserve"> SW2 H1</v>
      </c>
      <c r="T585" s="68" t="s">
        <v>7207</v>
      </c>
      <c r="U585" s="69" t="s">
        <v>7163</v>
      </c>
      <c r="V585" s="68"/>
      <c r="W585" s="68"/>
      <c r="X585" s="68"/>
      <c r="Y585" s="68"/>
      <c r="Z585" s="68"/>
      <c r="AA585" s="68"/>
      <c r="AB585" s="68"/>
      <c r="AC585" s="68"/>
      <c r="AD585" s="68"/>
      <c r="AE585" s="68"/>
      <c r="AF585" s="68"/>
      <c r="AG585" s="68"/>
      <c r="AH585" s="68"/>
      <c r="AI585" s="68"/>
      <c r="AJ585" s="68"/>
      <c r="AK585" s="68"/>
      <c r="AL585" s="68"/>
      <c r="AM585" s="70" t="s">
        <v>6128</v>
      </c>
      <c r="AN585" s="63" t="str">
        <f>IF(ISNA(VLOOKUP(D585,[1]GRE_Tabela2!$A$4:$D$112,4,0)),"-",VLOOKUP(D585,[1]GRE_Tabela2!$A$4:$D$112,4,0))</f>
        <v>HCl</v>
      </c>
      <c r="AO585" s="41" t="s">
        <v>1065</v>
      </c>
      <c r="AP585" s="68" t="s">
        <v>1066</v>
      </c>
      <c r="AQ585" s="113">
        <v>139</v>
      </c>
      <c r="AR585" s="302" t="str">
        <f>IF(ISNA(VLOOKUP(AT585,[1]FISQ!$D$2:$J$1713,7,0)),"-",VLOOKUP(AT585,[1]FISQ!$D$2:$J$1713,7,0))</f>
        <v>0297 </v>
      </c>
      <c r="AS585" s="302" t="str">
        <f>IF(ISNA(VLOOKUP(AT585,[1]FISQ!$D$2:$J$1713,4,0)),"-",CONCATENATE("(",VLOOKUP(AT585,[1]FISQ!$D$2:$J$1713,4,0),")"))</f>
        <v>(1)</v>
      </c>
      <c r="AT585" s="71" t="s">
        <v>1192</v>
      </c>
      <c r="AU585" s="38" t="s">
        <v>6542</v>
      </c>
      <c r="AV585" s="30"/>
      <c r="AW585" s="38"/>
    </row>
    <row r="586" spans="1:49" ht="38.25">
      <c r="A586" s="33">
        <v>584</v>
      </c>
      <c r="B586" s="33" t="str">
        <f t="shared" si="28"/>
        <v>1243_I</v>
      </c>
      <c r="C586" s="33" t="str">
        <f t="shared" si="29"/>
        <v>3//-</v>
      </c>
      <c r="D586" s="61">
        <v>1243</v>
      </c>
      <c r="E586" s="67" t="s">
        <v>1193</v>
      </c>
      <c r="F586" s="395" t="s">
        <v>7275</v>
      </c>
      <c r="G586" s="62" t="str">
        <f>VLOOKUP(CONCATENATE(TEXT(I586,"0"),"_",TEXT(F586,"0")),[1]CodC!$A$2:$D$250,4,0)</f>
        <v>Líquidos inflamáveis, sem perigo subsidiário, com um ponto de inflamação inferior ou igual a 60 °C;</v>
      </c>
      <c r="H586" s="395" t="s">
        <v>7276</v>
      </c>
      <c r="I586" s="69">
        <v>3</v>
      </c>
      <c r="J586" s="69" t="s">
        <v>848</v>
      </c>
      <c r="K586" s="69" t="s">
        <v>19</v>
      </c>
      <c r="L586" s="68" t="s">
        <v>746</v>
      </c>
      <c r="M586" s="63"/>
      <c r="N586" s="64" t="s">
        <v>19</v>
      </c>
      <c r="O586" s="64" t="s">
        <v>19</v>
      </c>
      <c r="P586" s="113" t="s">
        <v>22423</v>
      </c>
      <c r="Q586" s="70" t="s">
        <v>851</v>
      </c>
      <c r="R586" s="70" t="s">
        <v>851</v>
      </c>
      <c r="S586" s="65" t="str">
        <f t="shared" si="27"/>
        <v/>
      </c>
      <c r="T586" s="69" t="s">
        <v>19</v>
      </c>
      <c r="U586" s="69"/>
      <c r="V586" s="69"/>
      <c r="W586" s="69"/>
      <c r="X586" s="69"/>
      <c r="Y586" s="69"/>
      <c r="Z586" s="69"/>
      <c r="AA586" s="69"/>
      <c r="AB586" s="69"/>
      <c r="AC586" s="69"/>
      <c r="AD586" s="69"/>
      <c r="AE586" s="69"/>
      <c r="AF586" s="69"/>
      <c r="AG586" s="69"/>
      <c r="AH586" s="69"/>
      <c r="AI586" s="69"/>
      <c r="AJ586" s="69"/>
      <c r="AK586" s="69"/>
      <c r="AL586" s="69"/>
      <c r="AM586" s="70" t="s">
        <v>1194</v>
      </c>
      <c r="AN586" s="63" t="str">
        <f>IF(ISNA(VLOOKUP(D586,[1]GRE_Tabela2!$A$4:$D$112,4,0)),"-",VLOOKUP(D586,[1]GRE_Tabela2!$A$4:$D$112,4,0))</f>
        <v>-</v>
      </c>
      <c r="AO586" s="68" t="s">
        <v>747</v>
      </c>
      <c r="AP586" s="68" t="s">
        <v>748</v>
      </c>
      <c r="AQ586" s="113">
        <v>129</v>
      </c>
      <c r="AR586" s="302" t="str">
        <f>IF(ISNA(VLOOKUP(AT586,[1]FISQ!$D$2:$J$1713,7,0)),"-",VLOOKUP(AT586,[1]FISQ!$D$2:$J$1713,7,0))</f>
        <v>0664 </v>
      </c>
      <c r="AS586" s="302" t="str">
        <f>IF(ISNA(VLOOKUP(AT586,[1]FISQ!$D$2:$J$1713,4,0)),"-",CONCATENATE("(",VLOOKUP(AT586,[1]FISQ!$D$2:$J$1713,4,0),")"))</f>
        <v>(1)</v>
      </c>
      <c r="AT586" s="71" t="s">
        <v>1195</v>
      </c>
      <c r="AU586" s="38"/>
      <c r="AV586" s="38"/>
      <c r="AW586" s="38"/>
    </row>
    <row r="587" spans="1:49" ht="76.5">
      <c r="A587" s="33">
        <v>585</v>
      </c>
      <c r="B587" s="33" t="str">
        <f t="shared" si="28"/>
        <v>1244_I</v>
      </c>
      <c r="C587" s="33" t="str">
        <f t="shared" si="29"/>
        <v>6.1//45141</v>
      </c>
      <c r="D587" s="61">
        <v>1244</v>
      </c>
      <c r="E587" s="67" t="s">
        <v>1196</v>
      </c>
      <c r="F587" s="395" t="s">
        <v>7286</v>
      </c>
      <c r="G587" s="62" t="str">
        <f>VLOOKUP(CONCATENATE(TEXT(I587,"0"),"_",TEXT(F587,"0")),[1]CodC!$A$2:$D$250,4,0)</f>
        <v>Matérias tóxicas inflamáveis corrosivas.</v>
      </c>
      <c r="H587" s="395" t="s">
        <v>7277</v>
      </c>
      <c r="I587" s="68">
        <v>6</v>
      </c>
      <c r="J587" s="68" t="s">
        <v>50</v>
      </c>
      <c r="K587" s="68" t="s">
        <v>1061</v>
      </c>
      <c r="L587" s="68" t="s">
        <v>746</v>
      </c>
      <c r="M587" s="63"/>
      <c r="N587" s="64">
        <v>354</v>
      </c>
      <c r="O587" s="64">
        <v>354</v>
      </c>
      <c r="P587" s="113" t="s">
        <v>22423</v>
      </c>
      <c r="Q587" s="70" t="s">
        <v>7229</v>
      </c>
      <c r="R587" s="70" t="s">
        <v>633</v>
      </c>
      <c r="S587" s="65" t="str">
        <f t="shared" si="27"/>
        <v xml:space="preserve"> SW2 </v>
      </c>
      <c r="T587" s="68" t="s">
        <v>7208</v>
      </c>
      <c r="U587" s="68"/>
      <c r="V587" s="68"/>
      <c r="W587" s="68"/>
      <c r="X587" s="68"/>
      <c r="Y587" s="68"/>
      <c r="Z587" s="68"/>
      <c r="AA587" s="68"/>
      <c r="AB587" s="68"/>
      <c r="AC587" s="68"/>
      <c r="AD587" s="68"/>
      <c r="AE587" s="68"/>
      <c r="AF587" s="68"/>
      <c r="AG587" s="68"/>
      <c r="AH587" s="68"/>
      <c r="AI587" s="68"/>
      <c r="AJ587" s="68"/>
      <c r="AK587" s="68"/>
      <c r="AL587" s="68" t="s">
        <v>7163</v>
      </c>
      <c r="AM587" s="70" t="s">
        <v>6721</v>
      </c>
      <c r="AN587" s="63" t="str">
        <f>IF(ISNA(VLOOKUP(D587,[1]GRE_Tabela2!$A$4:$D$112,4,0)),"-",VLOOKUP(D587,[1]GRE_Tabela2!$A$4:$D$112,4,0))</f>
        <v>-</v>
      </c>
      <c r="AO587" s="68" t="s">
        <v>747</v>
      </c>
      <c r="AP587" s="68" t="s">
        <v>888</v>
      </c>
      <c r="AQ587" s="113">
        <v>131</v>
      </c>
      <c r="AR587" s="302" t="str">
        <f>IF(ISNA(VLOOKUP(AT587,[1]FISQ!$D$2:$J$1713,7,0)),"-",VLOOKUP(AT587,[1]FISQ!$D$2:$J$1713,7,0))</f>
        <v>0180 </v>
      </c>
      <c r="AS587" s="302" t="str">
        <f>IF(ISNA(VLOOKUP(AT587,[1]FISQ!$D$2:$J$1713,4,0)),"-",CONCATENATE("(",VLOOKUP(AT587,[1]FISQ!$D$2:$J$1713,4,0),")"))</f>
        <v>(1)</v>
      </c>
      <c r="AT587" s="71" t="s">
        <v>1197</v>
      </c>
      <c r="AU587" s="38" t="s">
        <v>6537</v>
      </c>
      <c r="AV587" s="30"/>
      <c r="AW587" s="38"/>
    </row>
    <row r="588" spans="1:49" ht="38.25">
      <c r="A588" s="33">
        <v>586</v>
      </c>
      <c r="B588" s="33" t="str">
        <f t="shared" si="28"/>
        <v>1245_II</v>
      </c>
      <c r="C588" s="33" t="str">
        <f t="shared" si="29"/>
        <v>3//-</v>
      </c>
      <c r="D588" s="61">
        <v>1245</v>
      </c>
      <c r="E588" s="67" t="s">
        <v>1198</v>
      </c>
      <c r="F588" s="395" t="s">
        <v>7275</v>
      </c>
      <c r="G588" s="62" t="str">
        <f>VLOOKUP(CONCATENATE(TEXT(I588,"0"),"_",TEXT(F588,"0")),[1]CodC!$A$2:$D$250,4,0)</f>
        <v>Líquidos inflamáveis, sem perigo subsidiário, com um ponto de inflamação inferior ou igual a 60 °C;</v>
      </c>
      <c r="H588" s="395" t="s">
        <v>7276</v>
      </c>
      <c r="I588" s="69">
        <v>3</v>
      </c>
      <c r="J588" s="69" t="s">
        <v>848</v>
      </c>
      <c r="K588" s="69" t="s">
        <v>19</v>
      </c>
      <c r="L588" s="68" t="s">
        <v>849</v>
      </c>
      <c r="M588" s="63"/>
      <c r="N588" s="64" t="s">
        <v>19</v>
      </c>
      <c r="O588" s="64" t="s">
        <v>19</v>
      </c>
      <c r="P588" s="113" t="s">
        <v>22423</v>
      </c>
      <c r="Q588" s="70" t="s">
        <v>861</v>
      </c>
      <c r="R588" s="70" t="s">
        <v>861</v>
      </c>
      <c r="S588" s="65" t="str">
        <f t="shared" si="27"/>
        <v/>
      </c>
      <c r="T588" s="69" t="s">
        <v>19</v>
      </c>
      <c r="U588" s="69"/>
      <c r="V588" s="69"/>
      <c r="W588" s="69"/>
      <c r="X588" s="69"/>
      <c r="Y588" s="69"/>
      <c r="Z588" s="69"/>
      <c r="AA588" s="69"/>
      <c r="AB588" s="69"/>
      <c r="AC588" s="69"/>
      <c r="AD588" s="69"/>
      <c r="AE588" s="69"/>
      <c r="AF588" s="69"/>
      <c r="AG588" s="69"/>
      <c r="AH588" s="69"/>
      <c r="AI588" s="69"/>
      <c r="AJ588" s="69"/>
      <c r="AK588" s="69"/>
      <c r="AL588" s="69"/>
      <c r="AM588" s="70" t="s">
        <v>1199</v>
      </c>
      <c r="AN588" s="63" t="str">
        <f>IF(ISNA(VLOOKUP(D588,[1]GRE_Tabela2!$A$4:$D$112,4,0)),"-",VLOOKUP(D588,[1]GRE_Tabela2!$A$4:$D$112,4,0))</f>
        <v>-</v>
      </c>
      <c r="AO588" s="68" t="s">
        <v>747</v>
      </c>
      <c r="AP588" s="68" t="s">
        <v>748</v>
      </c>
      <c r="AQ588" s="113">
        <v>127</v>
      </c>
      <c r="AR588" s="302" t="str">
        <f>IF(ISNA(VLOOKUP(AT588,[1]FISQ!$D$2:$J$1713,7,0)),"-",VLOOKUP(AT588,[1]FISQ!$D$2:$J$1713,7,0))</f>
        <v>0511 </v>
      </c>
      <c r="AS588" s="302" t="str">
        <f>IF(ISNA(VLOOKUP(AT588,[1]FISQ!$D$2:$J$1713,4,0)),"-",CONCATENATE("(",VLOOKUP(AT588,[1]FISQ!$D$2:$J$1713,4,0),")"))</f>
        <v>(1)</v>
      </c>
      <c r="AT588" s="71" t="s">
        <v>1200</v>
      </c>
      <c r="AU588" s="38"/>
      <c r="AV588" s="38"/>
      <c r="AW588" s="38"/>
    </row>
    <row r="589" spans="1:49" ht="25.5">
      <c r="A589" s="33">
        <v>587</v>
      </c>
      <c r="B589" s="33" t="str">
        <f t="shared" si="28"/>
        <v>1246_II</v>
      </c>
      <c r="C589" s="33" t="str">
        <f t="shared" si="29"/>
        <v>3//-</v>
      </c>
      <c r="D589" s="61">
        <v>1246</v>
      </c>
      <c r="E589" s="72" t="s">
        <v>1201</v>
      </c>
      <c r="F589" s="395" t="s">
        <v>7275</v>
      </c>
      <c r="G589" s="62" t="str">
        <f>VLOOKUP(CONCATENATE(TEXT(I589,"0"),"_",TEXT(F589,"0")),[1]CodC!$A$2:$D$250,4,0)</f>
        <v>Líquidos inflamáveis, sem perigo subsidiário, com um ponto de inflamação inferior ou igual a 60 °C;</v>
      </c>
      <c r="H589" s="395" t="s">
        <v>7284</v>
      </c>
      <c r="I589" s="69">
        <v>3</v>
      </c>
      <c r="J589" s="69" t="s">
        <v>848</v>
      </c>
      <c r="K589" s="69" t="s">
        <v>19</v>
      </c>
      <c r="L589" s="68" t="s">
        <v>849</v>
      </c>
      <c r="M589" s="63"/>
      <c r="N589" s="64" t="s">
        <v>24440</v>
      </c>
      <c r="O589" s="64">
        <v>386</v>
      </c>
      <c r="P589" s="113" t="s">
        <v>22423</v>
      </c>
      <c r="Q589" s="70" t="s">
        <v>7230</v>
      </c>
      <c r="R589" s="70" t="s">
        <v>5998</v>
      </c>
      <c r="S589" s="65" t="str">
        <f t="shared" si="27"/>
        <v xml:space="preserve"> SW1</v>
      </c>
      <c r="T589" s="69" t="s">
        <v>19</v>
      </c>
      <c r="U589" s="69"/>
      <c r="V589" s="69"/>
      <c r="W589" s="69"/>
      <c r="X589" s="69"/>
      <c r="Y589" s="69"/>
      <c r="Z589" s="69"/>
      <c r="AA589" s="69"/>
      <c r="AB589" s="69"/>
      <c r="AC589" s="69"/>
      <c r="AD589" s="69"/>
      <c r="AE589" s="69"/>
      <c r="AF589" s="69"/>
      <c r="AG589" s="69"/>
      <c r="AH589" s="69"/>
      <c r="AI589" s="69"/>
      <c r="AJ589" s="69"/>
      <c r="AK589" s="69"/>
      <c r="AL589" s="69"/>
      <c r="AM589" s="70" t="s">
        <v>1202</v>
      </c>
      <c r="AN589" s="63" t="str">
        <f>IF(ISNA(VLOOKUP(D589,[1]GRE_Tabela2!$A$4:$D$112,4,0)),"-",VLOOKUP(D589,[1]GRE_Tabela2!$A$4:$D$112,4,0))</f>
        <v>-</v>
      </c>
      <c r="AO589" s="68" t="s">
        <v>747</v>
      </c>
      <c r="AP589" s="68" t="s">
        <v>748</v>
      </c>
      <c r="AQ589" s="113" t="s">
        <v>16596</v>
      </c>
      <c r="AR589" s="302" t="str">
        <f>IF(ISNA(VLOOKUP(AT589,[1]FISQ!$D$2:$J$1713,7,0)),"-",VLOOKUP(AT589,[1]FISQ!$D$2:$J$1713,7,0))</f>
        <v>-</v>
      </c>
      <c r="AS589" s="302" t="str">
        <f>IF(ISNA(VLOOKUP(AT589,[1]FISQ!$D$2:$J$1713,4,0)),"-",CONCATENATE("(",VLOOKUP(AT589,[1]FISQ!$D$2:$J$1713,4,0),")"))</f>
        <v>-</v>
      </c>
      <c r="AT589" s="71" t="s">
        <v>1203</v>
      </c>
      <c r="AU589" s="38"/>
      <c r="AV589" s="38"/>
      <c r="AW589" s="38"/>
    </row>
    <row r="590" spans="1:49" ht="38.25">
      <c r="A590" s="33">
        <v>588</v>
      </c>
      <c r="B590" s="33" t="str">
        <f t="shared" si="28"/>
        <v>1247_II</v>
      </c>
      <c r="C590" s="33" t="str">
        <f t="shared" si="29"/>
        <v>3//-</v>
      </c>
      <c r="D590" s="61">
        <v>1247</v>
      </c>
      <c r="E590" s="67" t="s">
        <v>1204</v>
      </c>
      <c r="F590" s="395" t="s">
        <v>7275</v>
      </c>
      <c r="G590" s="62" t="str">
        <f>VLOOKUP(CONCATENATE(TEXT(I590,"0"),"_",TEXT(F590,"0")),[1]CodC!$A$2:$D$250,4,0)</f>
        <v>Líquidos inflamáveis, sem perigo subsidiário, com um ponto de inflamação inferior ou igual a 60 °C;</v>
      </c>
      <c r="H590" s="395" t="s">
        <v>7284</v>
      </c>
      <c r="I590" s="69">
        <v>3</v>
      </c>
      <c r="J590" s="69" t="s">
        <v>848</v>
      </c>
      <c r="K590" s="69" t="s">
        <v>19</v>
      </c>
      <c r="L590" s="68" t="s">
        <v>849</v>
      </c>
      <c r="M590" s="63"/>
      <c r="N590" s="64" t="s">
        <v>24440</v>
      </c>
      <c r="O590" s="64">
        <v>386</v>
      </c>
      <c r="P590" s="113" t="s">
        <v>22423</v>
      </c>
      <c r="Q590" s="70" t="s">
        <v>1482</v>
      </c>
      <c r="R590" s="70" t="s">
        <v>2902</v>
      </c>
      <c r="S590" s="65" t="str">
        <f t="shared" si="27"/>
        <v xml:space="preserve">SW1 SW2 </v>
      </c>
      <c r="T590" s="69" t="s">
        <v>19</v>
      </c>
      <c r="U590" s="69"/>
      <c r="V590" s="69"/>
      <c r="W590" s="69"/>
      <c r="X590" s="69"/>
      <c r="Y590" s="69"/>
      <c r="Z590" s="69"/>
      <c r="AA590" s="69"/>
      <c r="AB590" s="69"/>
      <c r="AC590" s="69"/>
      <c r="AD590" s="69"/>
      <c r="AE590" s="69"/>
      <c r="AF590" s="69"/>
      <c r="AG590" s="69"/>
      <c r="AH590" s="69"/>
      <c r="AI590" s="69"/>
      <c r="AJ590" s="69"/>
      <c r="AK590" s="69"/>
      <c r="AL590" s="69"/>
      <c r="AM590" s="70" t="s">
        <v>1205</v>
      </c>
      <c r="AN590" s="63" t="str">
        <f>IF(ISNA(VLOOKUP(D590,[1]GRE_Tabela2!$A$4:$D$112,4,0)),"-",VLOOKUP(D590,[1]GRE_Tabela2!$A$4:$D$112,4,0))</f>
        <v>-</v>
      </c>
      <c r="AO590" s="68" t="s">
        <v>747</v>
      </c>
      <c r="AP590" s="68" t="s">
        <v>748</v>
      </c>
      <c r="AQ590" s="113" t="s">
        <v>16591</v>
      </c>
      <c r="AR590" s="302" t="str">
        <f>IF(ISNA(VLOOKUP(AT590,[1]FISQ!$D$2:$J$1713,7,0)),"-",VLOOKUP(AT590,[1]FISQ!$D$2:$J$1713,7,0))</f>
        <v>0300 </v>
      </c>
      <c r="AS590" s="302" t="str">
        <f>IF(ISNA(VLOOKUP(AT590,[1]FISQ!$D$2:$J$1713,4,0)),"-",CONCATENATE("(",VLOOKUP(AT590,[1]FISQ!$D$2:$J$1713,4,0),")"))</f>
        <v>(1)</v>
      </c>
      <c r="AT590" s="71" t="s">
        <v>1206</v>
      </c>
      <c r="AU590" s="38"/>
      <c r="AV590" s="38"/>
      <c r="AW590" s="38"/>
    </row>
    <row r="591" spans="1:49" ht="25.5">
      <c r="A591" s="33">
        <v>589</v>
      </c>
      <c r="B591" s="33" t="str">
        <f t="shared" si="28"/>
        <v>1248_II</v>
      </c>
      <c r="C591" s="33" t="str">
        <f t="shared" si="29"/>
        <v>3//-</v>
      </c>
      <c r="D591" s="61">
        <v>1248</v>
      </c>
      <c r="E591" s="67" t="s">
        <v>1207</v>
      </c>
      <c r="F591" s="395" t="s">
        <v>7275</v>
      </c>
      <c r="G591" s="62" t="str">
        <f>VLOOKUP(CONCATENATE(TEXT(I591,"0"),"_",TEXT(F591,"0")),[1]CodC!$A$2:$D$250,4,0)</f>
        <v>Líquidos inflamáveis, sem perigo subsidiário, com um ponto de inflamação inferior ou igual a 60 °C;</v>
      </c>
      <c r="H591" s="395" t="s">
        <v>7276</v>
      </c>
      <c r="I591" s="69">
        <v>3</v>
      </c>
      <c r="J591" s="69" t="s">
        <v>848</v>
      </c>
      <c r="K591" s="69" t="s">
        <v>19</v>
      </c>
      <c r="L591" s="68" t="s">
        <v>849</v>
      </c>
      <c r="M591" s="63"/>
      <c r="N591" s="64" t="s">
        <v>19</v>
      </c>
      <c r="O591" s="64" t="s">
        <v>19</v>
      </c>
      <c r="P591" s="113" t="s">
        <v>22423</v>
      </c>
      <c r="Q591" s="70" t="s">
        <v>861</v>
      </c>
      <c r="R591" s="70" t="s">
        <v>861</v>
      </c>
      <c r="S591" s="65" t="str">
        <f t="shared" si="27"/>
        <v/>
      </c>
      <c r="T591" s="69" t="s">
        <v>19</v>
      </c>
      <c r="U591" s="69"/>
      <c r="V591" s="69"/>
      <c r="W591" s="69"/>
      <c r="X591" s="69"/>
      <c r="Y591" s="69"/>
      <c r="Z591" s="69"/>
      <c r="AA591" s="69"/>
      <c r="AB591" s="69"/>
      <c r="AC591" s="69"/>
      <c r="AD591" s="69"/>
      <c r="AE591" s="69"/>
      <c r="AF591" s="69"/>
      <c r="AG591" s="69"/>
      <c r="AH591" s="69"/>
      <c r="AI591" s="69"/>
      <c r="AJ591" s="69"/>
      <c r="AK591" s="69"/>
      <c r="AL591" s="69"/>
      <c r="AM591" s="70" t="s">
        <v>1208</v>
      </c>
      <c r="AN591" s="63" t="str">
        <f>IF(ISNA(VLOOKUP(D591,[1]GRE_Tabela2!$A$4:$D$112,4,0)),"-",VLOOKUP(D591,[1]GRE_Tabela2!$A$4:$D$112,4,0))</f>
        <v>-</v>
      </c>
      <c r="AO591" s="68" t="s">
        <v>747</v>
      </c>
      <c r="AP591" s="68" t="s">
        <v>748</v>
      </c>
      <c r="AQ591" s="113">
        <v>129</v>
      </c>
      <c r="AR591" s="302" t="str">
        <f>IF(ISNA(VLOOKUP(AT591,[1]FISQ!$D$2:$J$1713,7,0)),"-",VLOOKUP(AT591,[1]FISQ!$D$2:$J$1713,7,0))</f>
        <v>1029 </v>
      </c>
      <c r="AS591" s="302" t="str">
        <f>IF(ISNA(VLOOKUP(AT591,[1]FISQ!$D$2:$J$1713,4,0)),"-",CONCATENATE("(",VLOOKUP(AT591,[1]FISQ!$D$2:$J$1713,4,0),")"))</f>
        <v>(1)</v>
      </c>
      <c r="AT591" s="71" t="s">
        <v>1209</v>
      </c>
      <c r="AU591" s="38"/>
      <c r="AV591" s="38"/>
      <c r="AW591" s="38"/>
    </row>
    <row r="592" spans="1:49" ht="25.5">
      <c r="A592" s="33">
        <v>590</v>
      </c>
      <c r="B592" s="33" t="str">
        <f t="shared" si="28"/>
        <v>1249_II</v>
      </c>
      <c r="C592" s="33" t="str">
        <f t="shared" si="29"/>
        <v>3//-</v>
      </c>
      <c r="D592" s="61">
        <v>1249</v>
      </c>
      <c r="E592" s="67" t="s">
        <v>1210</v>
      </c>
      <c r="F592" s="395" t="s">
        <v>7275</v>
      </c>
      <c r="G592" s="62" t="str">
        <f>VLOOKUP(CONCATENATE(TEXT(I592,"0"),"_",TEXT(F592,"0")),[1]CodC!$A$2:$D$250,4,0)</f>
        <v>Líquidos inflamáveis, sem perigo subsidiário, com um ponto de inflamação inferior ou igual a 60 °C;</v>
      </c>
      <c r="H592" s="395" t="s">
        <v>7276</v>
      </c>
      <c r="I592" s="69">
        <v>3</v>
      </c>
      <c r="J592" s="69" t="s">
        <v>848</v>
      </c>
      <c r="K592" s="69" t="s">
        <v>19</v>
      </c>
      <c r="L592" s="68" t="s">
        <v>849</v>
      </c>
      <c r="M592" s="63"/>
      <c r="N592" s="64" t="s">
        <v>19</v>
      </c>
      <c r="O592" s="64" t="s">
        <v>19</v>
      </c>
      <c r="P592" s="113" t="s">
        <v>22423</v>
      </c>
      <c r="Q592" s="70" t="s">
        <v>861</v>
      </c>
      <c r="R592" s="70" t="s">
        <v>861</v>
      </c>
      <c r="S592" s="65" t="str">
        <f t="shared" si="27"/>
        <v/>
      </c>
      <c r="T592" s="69" t="s">
        <v>19</v>
      </c>
      <c r="U592" s="69"/>
      <c r="V592" s="69"/>
      <c r="W592" s="69"/>
      <c r="X592" s="69"/>
      <c r="Y592" s="69"/>
      <c r="Z592" s="69"/>
      <c r="AA592" s="69"/>
      <c r="AB592" s="69"/>
      <c r="AC592" s="69"/>
      <c r="AD592" s="69"/>
      <c r="AE592" s="69"/>
      <c r="AF592" s="69"/>
      <c r="AG592" s="69"/>
      <c r="AH592" s="69"/>
      <c r="AI592" s="69"/>
      <c r="AJ592" s="69"/>
      <c r="AK592" s="69"/>
      <c r="AL592" s="69"/>
      <c r="AM592" s="70" t="s">
        <v>1211</v>
      </c>
      <c r="AN592" s="63" t="str">
        <f>IF(ISNA(VLOOKUP(D592,[1]GRE_Tabela2!$A$4:$D$112,4,0)),"-",VLOOKUP(D592,[1]GRE_Tabela2!$A$4:$D$112,4,0))</f>
        <v>-</v>
      </c>
      <c r="AO592" s="68" t="s">
        <v>747</v>
      </c>
      <c r="AP592" s="68" t="s">
        <v>748</v>
      </c>
      <c r="AQ592" s="113">
        <v>127</v>
      </c>
      <c r="AR592" s="302" t="str">
        <f>IF(ISNA(VLOOKUP(AT592,[1]FISQ!$D$2:$J$1713,7,0)),"-",VLOOKUP(AT592,[1]FISQ!$D$2:$J$1713,7,0))</f>
        <v>0816 </v>
      </c>
      <c r="AS592" s="302" t="str">
        <f>IF(ISNA(VLOOKUP(AT592,[1]FISQ!$D$2:$J$1713,4,0)),"-",CONCATENATE("(",VLOOKUP(AT592,[1]FISQ!$D$2:$J$1713,4,0),")"))</f>
        <v>(1)</v>
      </c>
      <c r="AT592" s="71" t="s">
        <v>1212</v>
      </c>
      <c r="AU592" s="38"/>
      <c r="AV592" s="38"/>
      <c r="AW592" s="38"/>
    </row>
    <row r="593" spans="1:49" ht="89.25">
      <c r="A593" s="33">
        <v>591</v>
      </c>
      <c r="B593" s="33" t="str">
        <f t="shared" si="28"/>
        <v>1250_II</v>
      </c>
      <c r="C593" s="33" t="str">
        <f t="shared" si="29"/>
        <v>3//8</v>
      </c>
      <c r="D593" s="61">
        <v>1250</v>
      </c>
      <c r="E593" s="67" t="s">
        <v>1213</v>
      </c>
      <c r="F593" s="395" t="s">
        <v>7281</v>
      </c>
      <c r="G593" s="62" t="str">
        <f>VLOOKUP(CONCATENATE(TEXT(I593,"0"),"_",TEXT(F593,"0")),[1]CodC!$A$2:$D$250,4,0)</f>
        <v>Líquidos inflamáveis, corrosivos;</v>
      </c>
      <c r="H593" s="395" t="s">
        <v>7285</v>
      </c>
      <c r="I593" s="69">
        <v>3</v>
      </c>
      <c r="J593" s="69" t="s">
        <v>848</v>
      </c>
      <c r="K593" s="68" t="s">
        <v>631</v>
      </c>
      <c r="L593" s="68" t="s">
        <v>849</v>
      </c>
      <c r="M593" s="63"/>
      <c r="N593" s="64" t="s">
        <v>19</v>
      </c>
      <c r="O593" s="64" t="s">
        <v>19</v>
      </c>
      <c r="P593" s="113" t="s">
        <v>22423</v>
      </c>
      <c r="Q593" s="70" t="s">
        <v>5989</v>
      </c>
      <c r="R593" s="70" t="s">
        <v>645</v>
      </c>
      <c r="S593" s="65" t="str">
        <f t="shared" si="27"/>
        <v xml:space="preserve"> SW2 </v>
      </c>
      <c r="T593" s="69" t="s">
        <v>7182</v>
      </c>
      <c r="U593" s="69" t="s">
        <v>7163</v>
      </c>
      <c r="V593" s="69"/>
      <c r="W593" s="69"/>
      <c r="X593" s="69"/>
      <c r="Y593" s="69"/>
      <c r="Z593" s="69"/>
      <c r="AA593" s="69"/>
      <c r="AB593" s="69"/>
      <c r="AC593" s="69"/>
      <c r="AD593" s="69"/>
      <c r="AE593" s="69"/>
      <c r="AF593" s="69"/>
      <c r="AG593" s="69"/>
      <c r="AH593" s="69"/>
      <c r="AI593" s="69"/>
      <c r="AJ593" s="69"/>
      <c r="AK593" s="69"/>
      <c r="AL593" s="69"/>
      <c r="AM593" s="70" t="s">
        <v>6050</v>
      </c>
      <c r="AN593" s="63" t="str">
        <f>IF(ISNA(VLOOKUP(D593,[1]GRE_Tabela2!$A$4:$D$112,4,0)),"-",VLOOKUP(D593,[1]GRE_Tabela2!$A$4:$D$112,4,0))</f>
        <v>HCl</v>
      </c>
      <c r="AO593" s="41" t="s">
        <v>747</v>
      </c>
      <c r="AP593" s="68" t="s">
        <v>888</v>
      </c>
      <c r="AQ593" s="113">
        <v>155</v>
      </c>
      <c r="AR593" s="302" t="str">
        <f>IF(ISNA(VLOOKUP(AT593,[1]FISQ!$D$2:$J$1713,7,0)),"-",VLOOKUP(AT593,[1]FISQ!$D$2:$J$1713,7,0))</f>
        <v>0301 </v>
      </c>
      <c r="AS593" s="302" t="str">
        <f>IF(ISNA(VLOOKUP(AT593,[1]FISQ!$D$2:$J$1713,4,0)),"-",CONCATENATE("(",VLOOKUP(AT593,[1]FISQ!$D$2:$J$1713,4,0),")"))</f>
        <v>(1)</v>
      </c>
      <c r="AT593" s="71" t="s">
        <v>1214</v>
      </c>
      <c r="AU593" s="38" t="s">
        <v>6542</v>
      </c>
      <c r="AV593" s="30"/>
      <c r="AW593" s="38"/>
    </row>
    <row r="594" spans="1:49" ht="63.75">
      <c r="A594" s="33">
        <v>592</v>
      </c>
      <c r="B594" s="33" t="str">
        <f t="shared" si="28"/>
        <v>1251_I</v>
      </c>
      <c r="C594" s="33" t="str">
        <f t="shared" si="29"/>
        <v>6.1//45141</v>
      </c>
      <c r="D594" s="61">
        <v>1251</v>
      </c>
      <c r="E594" s="67" t="s">
        <v>1215</v>
      </c>
      <c r="F594" s="395" t="s">
        <v>7286</v>
      </c>
      <c r="G594" s="62" t="str">
        <f>VLOOKUP(CONCATENATE(TEXT(I594,"0"),"_",TEXT(F594,"0")),[1]CodC!$A$2:$D$250,4,0)</f>
        <v>Matérias tóxicas inflamáveis corrosivas.</v>
      </c>
      <c r="H594" s="395" t="s">
        <v>7291</v>
      </c>
      <c r="I594" s="68">
        <v>6</v>
      </c>
      <c r="J594" s="68" t="s">
        <v>50</v>
      </c>
      <c r="K594" s="68" t="s">
        <v>1061</v>
      </c>
      <c r="L594" s="68" t="s">
        <v>746</v>
      </c>
      <c r="M594" s="63"/>
      <c r="N594" s="64" t="s">
        <v>24441</v>
      </c>
      <c r="O594" s="64" t="s">
        <v>6661</v>
      </c>
      <c r="P594" s="113" t="s">
        <v>22423</v>
      </c>
      <c r="Q594" s="70" t="s">
        <v>7229</v>
      </c>
      <c r="R594" s="70" t="s">
        <v>3560</v>
      </c>
      <c r="S594" s="65" t="str">
        <f t="shared" si="27"/>
        <v xml:space="preserve"> SW1 SW2</v>
      </c>
      <c r="T594" s="68" t="s">
        <v>7209</v>
      </c>
      <c r="U594" s="68"/>
      <c r="V594" s="68"/>
      <c r="W594" s="68"/>
      <c r="X594" s="68"/>
      <c r="Y594" s="68"/>
      <c r="Z594" s="68"/>
      <c r="AA594" s="68"/>
      <c r="AB594" s="68"/>
      <c r="AC594" s="68"/>
      <c r="AD594" s="68"/>
      <c r="AE594" s="68"/>
      <c r="AF594" s="68"/>
      <c r="AG594" s="68"/>
      <c r="AH594" s="68"/>
      <c r="AI594" s="68"/>
      <c r="AJ594" s="68"/>
      <c r="AK594" s="68"/>
      <c r="AL594" s="68"/>
      <c r="AM594" s="70" t="s">
        <v>1217</v>
      </c>
      <c r="AN594" s="63" t="str">
        <f>IF(ISNA(VLOOKUP(D594,[1]GRE_Tabela2!$A$4:$D$112,4,0)),"-",VLOOKUP(D594,[1]GRE_Tabela2!$A$4:$D$112,4,0))</f>
        <v>-</v>
      </c>
      <c r="AO594" s="68" t="s">
        <v>747</v>
      </c>
      <c r="AP594" s="68" t="s">
        <v>888</v>
      </c>
      <c r="AQ594" s="113" t="s">
        <v>16592</v>
      </c>
      <c r="AR594" s="302" t="str">
        <f>IF(ISNA(VLOOKUP(AT594,[1]FISQ!$D$2:$J$1713,7,0)),"-",VLOOKUP(AT594,[1]FISQ!$D$2:$J$1713,7,0))</f>
        <v>1495 </v>
      </c>
      <c r="AS594" s="302" t="str">
        <f>IF(ISNA(VLOOKUP(AT594,[1]FISQ!$D$2:$J$1713,4,0)),"-",CONCATENATE("(",VLOOKUP(AT594,[1]FISQ!$D$2:$J$1713,4,0),")"))</f>
        <v>(1)</v>
      </c>
      <c r="AT594" s="71" t="s">
        <v>1218</v>
      </c>
      <c r="AU594" s="38"/>
      <c r="AV594" s="30"/>
      <c r="AW594" s="38"/>
    </row>
    <row r="595" spans="1:49" ht="63.75">
      <c r="A595" s="33">
        <v>593</v>
      </c>
      <c r="B595" s="33" t="str">
        <f t="shared" si="28"/>
        <v>1259_I</v>
      </c>
      <c r="C595" s="33" t="str">
        <f t="shared" si="29"/>
        <v>6.1//3</v>
      </c>
      <c r="D595" s="61">
        <v>1259</v>
      </c>
      <c r="E595" s="67" t="s">
        <v>1219</v>
      </c>
      <c r="F595" s="395" t="s">
        <v>7266</v>
      </c>
      <c r="G595" s="62" t="str">
        <f>VLOOKUP(CONCATENATE(TEXT(I595,"0"),"_",TEXT(F595,"0")),[1]CodC!$A$2:$D$250,4,0)</f>
        <v>Matérias tóxicas inflamáveis, líquidas;</v>
      </c>
      <c r="H595" s="395" t="s">
        <v>7277</v>
      </c>
      <c r="I595" s="68">
        <v>6</v>
      </c>
      <c r="J595" s="68" t="s">
        <v>50</v>
      </c>
      <c r="K595" s="68">
        <v>3</v>
      </c>
      <c r="L595" s="68" t="s">
        <v>746</v>
      </c>
      <c r="M595" s="64" t="s">
        <v>1313</v>
      </c>
      <c r="N595" s="64" t="s">
        <v>19</v>
      </c>
      <c r="O595" s="64" t="s">
        <v>19</v>
      </c>
      <c r="P595" s="113" t="s">
        <v>22423</v>
      </c>
      <c r="Q595" s="70" t="s">
        <v>7229</v>
      </c>
      <c r="R595" s="70" t="s">
        <v>633</v>
      </c>
      <c r="S595" s="65" t="str">
        <f t="shared" si="27"/>
        <v xml:space="preserve"> SW2 </v>
      </c>
      <c r="T595" s="68" t="s">
        <v>938</v>
      </c>
      <c r="U595" s="68"/>
      <c r="V595" s="68"/>
      <c r="W595" s="68"/>
      <c r="X595" s="68"/>
      <c r="Y595" s="68"/>
      <c r="Z595" s="68"/>
      <c r="AA595" s="68"/>
      <c r="AB595" s="68"/>
      <c r="AC595" s="68"/>
      <c r="AD595" s="68"/>
      <c r="AE595" s="68"/>
      <c r="AF595" s="68"/>
      <c r="AG595" s="68"/>
      <c r="AH595" s="68"/>
      <c r="AI595" s="68"/>
      <c r="AJ595" s="68"/>
      <c r="AK595" s="68"/>
      <c r="AL595" s="68"/>
      <c r="AM595" s="70" t="s">
        <v>6722</v>
      </c>
      <c r="AN595" s="63" t="str">
        <f>IF(ISNA(VLOOKUP(D595,[1]GRE_Tabela2!$A$4:$D$112,4,0)),"-",VLOOKUP(D595,[1]GRE_Tabela2!$A$4:$D$112,4,0))</f>
        <v>-</v>
      </c>
      <c r="AO595" s="68" t="s">
        <v>747</v>
      </c>
      <c r="AP595" s="68" t="s">
        <v>748</v>
      </c>
      <c r="AQ595" s="113">
        <v>131</v>
      </c>
      <c r="AR595" s="302" t="str">
        <f>IF(ISNA(VLOOKUP(AT595,[1]FISQ!$D$2:$J$1713,7,0)),"-",VLOOKUP(AT595,[1]FISQ!$D$2:$J$1713,7,0))</f>
        <v>0064 </v>
      </c>
      <c r="AS595" s="302" t="str">
        <f>IF(ISNA(VLOOKUP(AT595,[1]FISQ!$D$2:$J$1713,4,0)),"-",CONCATENATE("(",VLOOKUP(AT595,[1]FISQ!$D$2:$J$1713,4,0),")"))</f>
        <v>(1)</v>
      </c>
      <c r="AT595" s="71" t="s">
        <v>1220</v>
      </c>
      <c r="AU595" s="38"/>
      <c r="AV595" s="38"/>
      <c r="AW595" s="38"/>
    </row>
    <row r="596" spans="1:49" ht="38.25">
      <c r="A596" s="33">
        <v>594</v>
      </c>
      <c r="B596" s="33" t="str">
        <f t="shared" si="28"/>
        <v>1261_II</v>
      </c>
      <c r="C596" s="33" t="str">
        <f t="shared" si="29"/>
        <v>3//-</v>
      </c>
      <c r="D596" s="61">
        <v>1261</v>
      </c>
      <c r="E596" s="67" t="s">
        <v>1221</v>
      </c>
      <c r="F596" s="395" t="s">
        <v>7275</v>
      </c>
      <c r="G596" s="62" t="str">
        <f>VLOOKUP(CONCATENATE(TEXT(I596,"0"),"_",TEXT(F596,"0")),[1]CodC!$A$2:$D$250,4,0)</f>
        <v>Líquidos inflamáveis, sem perigo subsidiário, com um ponto de inflamação inferior ou igual a 60 °C;</v>
      </c>
      <c r="H596" s="395" t="s">
        <v>19</v>
      </c>
      <c r="I596" s="69">
        <v>3</v>
      </c>
      <c r="J596" s="69" t="s">
        <v>848</v>
      </c>
      <c r="K596" s="69" t="s">
        <v>19</v>
      </c>
      <c r="L596" s="68" t="s">
        <v>849</v>
      </c>
      <c r="M596" s="68"/>
      <c r="N596" s="64" t="s">
        <v>19</v>
      </c>
      <c r="O596" s="64" t="s">
        <v>1153</v>
      </c>
      <c r="P596" s="113" t="s">
        <v>22423</v>
      </c>
      <c r="Q596" s="70" t="s">
        <v>621</v>
      </c>
      <c r="R596" s="70" t="s">
        <v>621</v>
      </c>
      <c r="S596" s="65" t="str">
        <f t="shared" si="27"/>
        <v/>
      </c>
      <c r="T596" s="69" t="s">
        <v>19</v>
      </c>
      <c r="U596" s="69"/>
      <c r="V596" s="69"/>
      <c r="W596" s="69"/>
      <c r="X596" s="69"/>
      <c r="Y596" s="69"/>
      <c r="Z596" s="69"/>
      <c r="AA596" s="69"/>
      <c r="AB596" s="69"/>
      <c r="AC596" s="69"/>
      <c r="AD596" s="69"/>
      <c r="AE596" s="69"/>
      <c r="AF596" s="69"/>
      <c r="AG596" s="69"/>
      <c r="AH596" s="69"/>
      <c r="AI596" s="69"/>
      <c r="AJ596" s="69"/>
      <c r="AK596" s="69"/>
      <c r="AL596" s="69"/>
      <c r="AM596" s="70" t="s">
        <v>1222</v>
      </c>
      <c r="AN596" s="63" t="str">
        <f>IF(ISNA(VLOOKUP(D596,[1]GRE_Tabela2!$A$4:$D$112,4,0)),"-",VLOOKUP(D596,[1]GRE_Tabela2!$A$4:$D$112,4,0))</f>
        <v>-</v>
      </c>
      <c r="AO596" s="68" t="s">
        <v>747</v>
      </c>
      <c r="AP596" s="68" t="s">
        <v>748</v>
      </c>
      <c r="AQ596" s="113">
        <v>129</v>
      </c>
      <c r="AR596" s="302" t="str">
        <f>IF(ISNA(VLOOKUP(AT596,[1]FISQ!$D$2:$J$1713,7,0)),"-",VLOOKUP(AT596,[1]FISQ!$D$2:$J$1713,7,0))</f>
        <v>0522 </v>
      </c>
      <c r="AS596" s="302" t="str">
        <f>IF(ISNA(VLOOKUP(AT596,[1]FISQ!$D$2:$J$1713,4,0)),"-",CONCATENATE("(",VLOOKUP(AT596,[1]FISQ!$D$2:$J$1713,4,0),")"))</f>
        <v>(1)</v>
      </c>
      <c r="AT596" s="71" t="s">
        <v>1223</v>
      </c>
      <c r="AU596" s="38"/>
      <c r="AV596" s="38"/>
      <c r="AW596" s="38"/>
    </row>
    <row r="597" spans="1:49" ht="38.25">
      <c r="A597" s="33">
        <v>595</v>
      </c>
      <c r="B597" s="33" t="str">
        <f t="shared" si="28"/>
        <v>1262_II</v>
      </c>
      <c r="C597" s="33" t="str">
        <f t="shared" si="29"/>
        <v>3//-</v>
      </c>
      <c r="D597" s="61">
        <v>1262</v>
      </c>
      <c r="E597" s="67" t="s">
        <v>1224</v>
      </c>
      <c r="F597" s="395" t="s">
        <v>7275</v>
      </c>
      <c r="G597" s="62" t="str">
        <f>VLOOKUP(CONCATENATE(TEXT(I597,"0"),"_",TEXT(F597,"0")),[1]CodC!$A$2:$D$250,4,0)</f>
        <v>Líquidos inflamáveis, sem perigo subsidiário, com um ponto de inflamação inferior ou igual a 60 °C;</v>
      </c>
      <c r="H597" s="395" t="s">
        <v>7276</v>
      </c>
      <c r="I597" s="69">
        <v>3</v>
      </c>
      <c r="J597" s="69" t="s">
        <v>848</v>
      </c>
      <c r="K597" s="69" t="s">
        <v>19</v>
      </c>
      <c r="L597" s="68" t="s">
        <v>849</v>
      </c>
      <c r="M597" s="64" t="s">
        <v>1313</v>
      </c>
      <c r="N597" s="64" t="s">
        <v>19</v>
      </c>
      <c r="O597" s="64" t="s">
        <v>19</v>
      </c>
      <c r="P597" s="113" t="s">
        <v>22423</v>
      </c>
      <c r="Q597" s="70" t="s">
        <v>861</v>
      </c>
      <c r="R597" s="70" t="s">
        <v>861</v>
      </c>
      <c r="S597" s="65" t="str">
        <f t="shared" si="27"/>
        <v/>
      </c>
      <c r="T597" s="69" t="s">
        <v>19</v>
      </c>
      <c r="U597" s="69"/>
      <c r="V597" s="69"/>
      <c r="W597" s="69"/>
      <c r="X597" s="69"/>
      <c r="Y597" s="69"/>
      <c r="Z597" s="69"/>
      <c r="AA597" s="69"/>
      <c r="AB597" s="69"/>
      <c r="AC597" s="69"/>
      <c r="AD597" s="69"/>
      <c r="AE597" s="69"/>
      <c r="AF597" s="69"/>
      <c r="AG597" s="69"/>
      <c r="AH597" s="69"/>
      <c r="AI597" s="69"/>
      <c r="AJ597" s="69"/>
      <c r="AK597" s="69"/>
      <c r="AL597" s="69"/>
      <c r="AM597" s="70" t="s">
        <v>6129</v>
      </c>
      <c r="AN597" s="63" t="str">
        <f>IF(ISNA(VLOOKUP(D597,[1]GRE_Tabela2!$A$4:$D$112,4,0)),"-",VLOOKUP(D597,[1]GRE_Tabela2!$A$4:$D$112,4,0))</f>
        <v>-</v>
      </c>
      <c r="AO597" s="68" t="s">
        <v>747</v>
      </c>
      <c r="AP597" s="68" t="s">
        <v>934</v>
      </c>
      <c r="AQ597" s="113">
        <v>128</v>
      </c>
      <c r="AR597" s="302" t="str">
        <f>IF(ISNA(VLOOKUP(AT597,[1]FISQ!$D$2:$J$1713,7,0)),"-",VLOOKUP(AT597,[1]FISQ!$D$2:$J$1713,7,0))</f>
        <v>0496 </v>
      </c>
      <c r="AS597" s="302" t="str">
        <f>IF(ISNA(VLOOKUP(AT597,[1]FISQ!$D$2:$J$1713,4,0)),"-",CONCATENATE("(",VLOOKUP(AT597,[1]FISQ!$D$2:$J$1713,4,0),")"))</f>
        <v>(3)</v>
      </c>
      <c r="AT597" s="71" t="s">
        <v>1225</v>
      </c>
      <c r="AU597" s="38"/>
      <c r="AV597" s="38"/>
      <c r="AW597" s="38"/>
    </row>
    <row r="598" spans="1:49" ht="51">
      <c r="A598" s="33">
        <v>596</v>
      </c>
      <c r="B598" s="33" t="str">
        <f t="shared" si="28"/>
        <v>1263_I</v>
      </c>
      <c r="C598" s="33" t="str">
        <f t="shared" si="29"/>
        <v>3//-</v>
      </c>
      <c r="D598" s="61">
        <v>1263</v>
      </c>
      <c r="E598" s="79" t="s">
        <v>1226</v>
      </c>
      <c r="F598" s="395" t="s">
        <v>7275</v>
      </c>
      <c r="G598" s="62" t="str">
        <f>VLOOKUP(CONCATENATE(TEXT(I598,"0"),"_",TEXT(F598,"0")),[1]CodC!$A$2:$D$250,4,0)</f>
        <v>Líquidos inflamáveis, sem perigo subsidiário, com um ponto de inflamação inferior ou igual a 60 °C;</v>
      </c>
      <c r="H598" s="395" t="s">
        <v>7276</v>
      </c>
      <c r="I598" s="69">
        <v>3</v>
      </c>
      <c r="J598" s="69" t="s">
        <v>848</v>
      </c>
      <c r="K598" s="69" t="s">
        <v>19</v>
      </c>
      <c r="L598" s="68" t="s">
        <v>746</v>
      </c>
      <c r="M598" s="68"/>
      <c r="N598" s="64" t="s">
        <v>24452</v>
      </c>
      <c r="O598" s="64" t="s">
        <v>5971</v>
      </c>
      <c r="P598" s="113" t="s">
        <v>22423</v>
      </c>
      <c r="Q598" s="70" t="s">
        <v>851</v>
      </c>
      <c r="R598" s="70" t="s">
        <v>851</v>
      </c>
      <c r="S598" s="65" t="str">
        <f t="shared" si="27"/>
        <v/>
      </c>
      <c r="T598" s="69" t="s">
        <v>19</v>
      </c>
      <c r="U598" s="69"/>
      <c r="V598" s="69"/>
      <c r="W598" s="69"/>
      <c r="X598" s="69"/>
      <c r="Y598" s="69"/>
      <c r="Z598" s="69"/>
      <c r="AA598" s="69"/>
      <c r="AB598" s="69"/>
      <c r="AC598" s="69"/>
      <c r="AD598" s="69"/>
      <c r="AE598" s="69"/>
      <c r="AF598" s="69"/>
      <c r="AG598" s="69"/>
      <c r="AH598" s="69"/>
      <c r="AI598" s="69"/>
      <c r="AJ598" s="69"/>
      <c r="AK598" s="69"/>
      <c r="AL598" s="69"/>
      <c r="AM598" s="70" t="s">
        <v>953</v>
      </c>
      <c r="AN598" s="63" t="str">
        <f>IF(ISNA(VLOOKUP(D598,[1]GRE_Tabela2!$A$4:$D$112,4,0)),"-",VLOOKUP(D598,[1]GRE_Tabela2!$A$4:$D$112,4,0))</f>
        <v>-</v>
      </c>
      <c r="AO598" s="68" t="s">
        <v>747</v>
      </c>
      <c r="AP598" s="41" t="s">
        <v>934</v>
      </c>
      <c r="AQ598" s="113">
        <v>128</v>
      </c>
      <c r="AR598" s="302" t="str">
        <f>IF(ISNA(VLOOKUP(AT598,[1]FISQ!$D$2:$J$1713,7,0)),"-",VLOOKUP(AT598,[1]FISQ!$D$2:$J$1713,7,0))</f>
        <v>-</v>
      </c>
      <c r="AS598" s="302" t="str">
        <f>IF(ISNA(VLOOKUP(AT598,[1]FISQ!$D$2:$J$1713,4,0)),"-",CONCATENATE("(",VLOOKUP(AT598,[1]FISQ!$D$2:$J$1713,4,0),")"))</f>
        <v>-</v>
      </c>
      <c r="AT598" s="71" t="s">
        <v>1227</v>
      </c>
      <c r="AU598" s="38"/>
      <c r="AV598" s="38"/>
      <c r="AW598" s="38"/>
    </row>
    <row r="599" spans="1:49" ht="51">
      <c r="A599" s="33">
        <v>597</v>
      </c>
      <c r="B599" s="33" t="str">
        <f t="shared" si="28"/>
        <v>1263_II</v>
      </c>
      <c r="C599" s="33" t="str">
        <f t="shared" si="29"/>
        <v>3//-</v>
      </c>
      <c r="D599" s="61">
        <v>1263</v>
      </c>
      <c r="E599" s="79" t="s">
        <v>1226</v>
      </c>
      <c r="F599" s="395" t="s">
        <v>7275</v>
      </c>
      <c r="G599" s="62" t="str">
        <f>VLOOKUP(CONCATENATE(TEXT(I599,"0"),"_",TEXT(F599,"0")),[1]CodC!$A$2:$D$250,4,0)</f>
        <v>Líquidos inflamáveis, sem perigo subsidiário, com um ponto de inflamação inferior ou igual a 60 °C;</v>
      </c>
      <c r="H599" s="395" t="s">
        <v>7276</v>
      </c>
      <c r="I599" s="69">
        <v>3</v>
      </c>
      <c r="J599" s="69" t="s">
        <v>848</v>
      </c>
      <c r="K599" s="69" t="s">
        <v>19</v>
      </c>
      <c r="L599" s="68" t="s">
        <v>849</v>
      </c>
      <c r="M599" s="68"/>
      <c r="N599" s="64" t="s">
        <v>24453</v>
      </c>
      <c r="O599" s="64" t="s">
        <v>5971</v>
      </c>
      <c r="P599" s="113" t="s">
        <v>22423</v>
      </c>
      <c r="Q599" s="70" t="s">
        <v>861</v>
      </c>
      <c r="R599" s="70" t="s">
        <v>861</v>
      </c>
      <c r="S599" s="65" t="str">
        <f t="shared" si="27"/>
        <v/>
      </c>
      <c r="T599" s="69" t="s">
        <v>19</v>
      </c>
      <c r="U599" s="69"/>
      <c r="V599" s="69"/>
      <c r="W599" s="69"/>
      <c r="X599" s="69"/>
      <c r="Y599" s="69"/>
      <c r="Z599" s="69"/>
      <c r="AA599" s="69"/>
      <c r="AB599" s="69"/>
      <c r="AC599" s="69"/>
      <c r="AD599" s="69"/>
      <c r="AE599" s="69"/>
      <c r="AF599" s="69"/>
      <c r="AG599" s="69"/>
      <c r="AH599" s="69"/>
      <c r="AI599" s="69"/>
      <c r="AJ599" s="69"/>
      <c r="AK599" s="69"/>
      <c r="AL599" s="69"/>
      <c r="AM599" s="70" t="str">
        <f>AM598</f>
        <v>A miscibilidade com a água depende da composição.</v>
      </c>
      <c r="AN599" s="63" t="str">
        <f>IF(ISNA(VLOOKUP(D599,[1]GRE_Tabela2!$A$4:$D$112,4,0)),"-",VLOOKUP(D599,[1]GRE_Tabela2!$A$4:$D$112,4,0))</f>
        <v>-</v>
      </c>
      <c r="AO599" s="68" t="s">
        <v>747</v>
      </c>
      <c r="AP599" s="41" t="s">
        <v>934</v>
      </c>
      <c r="AQ599" s="113">
        <v>128</v>
      </c>
      <c r="AR599" s="302" t="str">
        <f>IF(ISNA(VLOOKUP(AT599,[1]FISQ!$D$2:$J$1713,7,0)),"-",VLOOKUP(AT599,[1]FISQ!$D$2:$J$1713,7,0))</f>
        <v>-</v>
      </c>
      <c r="AS599" s="302" t="str">
        <f>IF(ISNA(VLOOKUP(AT599,[1]FISQ!$D$2:$J$1713,4,0)),"-",CONCATENATE("(",VLOOKUP(AT599,[1]FISQ!$D$2:$J$1713,4,0),")"))</f>
        <v>-</v>
      </c>
      <c r="AT599" s="71" t="s">
        <v>1227</v>
      </c>
      <c r="AU599" s="38"/>
      <c r="AV599" s="38"/>
      <c r="AW599" s="38"/>
    </row>
    <row r="600" spans="1:49" ht="51">
      <c r="A600" s="33">
        <v>598</v>
      </c>
      <c r="B600" s="33" t="str">
        <f t="shared" si="28"/>
        <v>1263_III</v>
      </c>
      <c r="C600" s="33" t="str">
        <f t="shared" si="29"/>
        <v>3//-</v>
      </c>
      <c r="D600" s="61">
        <v>1263</v>
      </c>
      <c r="E600" s="79" t="s">
        <v>1226</v>
      </c>
      <c r="F600" s="395" t="s">
        <v>7275</v>
      </c>
      <c r="G600" s="62" t="str">
        <f>VLOOKUP(CONCATENATE(TEXT(I600,"0"),"_",TEXT(F600,"0")),[1]CodC!$A$2:$D$250,4,0)</f>
        <v>Líquidos inflamáveis, sem perigo subsidiário, com um ponto de inflamação inferior ou igual a 60 °C;</v>
      </c>
      <c r="H600" s="395" t="s">
        <v>7280</v>
      </c>
      <c r="I600" s="69">
        <v>3</v>
      </c>
      <c r="J600" s="69" t="s">
        <v>848</v>
      </c>
      <c r="K600" s="69" t="s">
        <v>19</v>
      </c>
      <c r="L600" s="68" t="s">
        <v>879</v>
      </c>
      <c r="M600" s="68"/>
      <c r="N600" s="64" t="s">
        <v>24452</v>
      </c>
      <c r="O600" s="64" t="s">
        <v>5972</v>
      </c>
      <c r="P600" s="113" t="s">
        <v>22425</v>
      </c>
      <c r="Q600" s="70" t="s">
        <v>621</v>
      </c>
      <c r="R600" s="70" t="s">
        <v>621</v>
      </c>
      <c r="S600" s="65" t="str">
        <f t="shared" si="27"/>
        <v/>
      </c>
      <c r="T600" s="69" t="s">
        <v>19</v>
      </c>
      <c r="U600" s="69"/>
      <c r="V600" s="69"/>
      <c r="W600" s="69"/>
      <c r="X600" s="69"/>
      <c r="Y600" s="69"/>
      <c r="Z600" s="69"/>
      <c r="AA600" s="69"/>
      <c r="AB600" s="69"/>
      <c r="AC600" s="69"/>
      <c r="AD600" s="69"/>
      <c r="AE600" s="69"/>
      <c r="AF600" s="69"/>
      <c r="AG600" s="69"/>
      <c r="AH600" s="69"/>
      <c r="AI600" s="69"/>
      <c r="AJ600" s="69"/>
      <c r="AK600" s="69"/>
      <c r="AL600" s="69"/>
      <c r="AM600" s="70" t="str">
        <f>AM599</f>
        <v>A miscibilidade com a água depende da composição.</v>
      </c>
      <c r="AN600" s="63" t="str">
        <f>IF(ISNA(VLOOKUP(D600,[1]GRE_Tabela2!$A$4:$D$112,4,0)),"-",VLOOKUP(D600,[1]GRE_Tabela2!$A$4:$D$112,4,0))</f>
        <v>-</v>
      </c>
      <c r="AO600" s="68" t="s">
        <v>747</v>
      </c>
      <c r="AP600" s="41" t="s">
        <v>934</v>
      </c>
      <c r="AQ600" s="113">
        <v>128</v>
      </c>
      <c r="AR600" s="302" t="str">
        <f>IF(ISNA(VLOOKUP(AT600,[1]FISQ!$D$2:$J$1713,7,0)),"-",VLOOKUP(AT600,[1]FISQ!$D$2:$J$1713,7,0))</f>
        <v>-</v>
      </c>
      <c r="AS600" s="302" t="str">
        <f>IF(ISNA(VLOOKUP(AT600,[1]FISQ!$D$2:$J$1713,4,0)),"-",CONCATENATE("(",VLOOKUP(AT600,[1]FISQ!$D$2:$J$1713,4,0),")"))</f>
        <v>-</v>
      </c>
      <c r="AT600" s="71" t="s">
        <v>1227</v>
      </c>
      <c r="AU600" s="38"/>
      <c r="AV600" s="38"/>
      <c r="AW600" s="38"/>
    </row>
    <row r="601" spans="1:49" ht="25.5">
      <c r="A601" s="33">
        <v>599</v>
      </c>
      <c r="B601" s="33" t="str">
        <f t="shared" si="28"/>
        <v>1264_III</v>
      </c>
      <c r="C601" s="33" t="str">
        <f t="shared" si="29"/>
        <v>3//-</v>
      </c>
      <c r="D601" s="61">
        <v>1264</v>
      </c>
      <c r="E601" s="67" t="s">
        <v>1228</v>
      </c>
      <c r="F601" s="395" t="s">
        <v>7275</v>
      </c>
      <c r="G601" s="62" t="str">
        <f>VLOOKUP(CONCATENATE(TEXT(I601,"0"),"_",TEXT(F601,"0")),[1]CodC!$A$2:$D$250,4,0)</f>
        <v>Líquidos inflamáveis, sem perigo subsidiário, com um ponto de inflamação inferior ou igual a 60 °C;</v>
      </c>
      <c r="H601" s="395" t="s">
        <v>7280</v>
      </c>
      <c r="I601" s="69">
        <v>3</v>
      </c>
      <c r="J601" s="69" t="s">
        <v>848</v>
      </c>
      <c r="K601" s="69" t="s">
        <v>19</v>
      </c>
      <c r="L601" s="68" t="s">
        <v>879</v>
      </c>
      <c r="M601" s="63"/>
      <c r="N601" s="64" t="s">
        <v>19</v>
      </c>
      <c r="O601" s="64" t="s">
        <v>19</v>
      </c>
      <c r="P601" s="113" t="s">
        <v>22425</v>
      </c>
      <c r="Q601" s="70" t="s">
        <v>621</v>
      </c>
      <c r="R601" s="70" t="s">
        <v>621</v>
      </c>
      <c r="S601" s="65" t="str">
        <f t="shared" si="27"/>
        <v/>
      </c>
      <c r="T601" s="69" t="s">
        <v>19</v>
      </c>
      <c r="U601" s="69"/>
      <c r="V601" s="69"/>
      <c r="W601" s="69"/>
      <c r="X601" s="69"/>
      <c r="Y601" s="69"/>
      <c r="Z601" s="69"/>
      <c r="AA601" s="69"/>
      <c r="AB601" s="69"/>
      <c r="AC601" s="69"/>
      <c r="AD601" s="69"/>
      <c r="AE601" s="69"/>
      <c r="AF601" s="69"/>
      <c r="AG601" s="69"/>
      <c r="AH601" s="69"/>
      <c r="AI601" s="69"/>
      <c r="AJ601" s="69"/>
      <c r="AK601" s="69"/>
      <c r="AL601" s="69"/>
      <c r="AM601" s="70" t="s">
        <v>1229</v>
      </c>
      <c r="AN601" s="63" t="str">
        <f>IF(ISNA(VLOOKUP(D601,[1]GRE_Tabela2!$A$4:$D$112,4,0)),"-",VLOOKUP(D601,[1]GRE_Tabela2!$A$4:$D$112,4,0))</f>
        <v>-</v>
      </c>
      <c r="AO601" s="68" t="s">
        <v>747</v>
      </c>
      <c r="AP601" s="68" t="s">
        <v>748</v>
      </c>
      <c r="AQ601" s="113">
        <v>129</v>
      </c>
      <c r="AR601" s="302" t="str">
        <f>IF(ISNA(VLOOKUP(AT601,[1]FISQ!$D$2:$J$1713,7,0)),"-",VLOOKUP(AT601,[1]FISQ!$D$2:$J$1713,7,0))</f>
        <v>1042 </v>
      </c>
      <c r="AS601" s="302" t="str">
        <f>IF(ISNA(VLOOKUP(AT601,[1]FISQ!$D$2:$J$1713,4,0)),"-",CONCATENATE("(",VLOOKUP(AT601,[1]FISQ!$D$2:$J$1713,4,0),")"))</f>
        <v>(1)</v>
      </c>
      <c r="AT601" s="71" t="s">
        <v>1230</v>
      </c>
      <c r="AU601" s="38"/>
      <c r="AV601" s="38"/>
      <c r="AW601" s="38"/>
    </row>
    <row r="602" spans="1:49" ht="63.75">
      <c r="A602" s="33">
        <v>600</v>
      </c>
      <c r="B602" s="33" t="str">
        <f t="shared" si="28"/>
        <v>1265_I</v>
      </c>
      <c r="C602" s="33" t="str">
        <f t="shared" si="29"/>
        <v>3//-</v>
      </c>
      <c r="D602" s="61">
        <v>1265</v>
      </c>
      <c r="E602" s="74" t="s">
        <v>1231</v>
      </c>
      <c r="F602" s="395" t="s">
        <v>7275</v>
      </c>
      <c r="G602" s="62" t="str">
        <f>VLOOKUP(CONCATENATE(TEXT(I602,"0"),"_",TEXT(F602,"0")),[1]CodC!$A$2:$D$250,4,0)</f>
        <v>Líquidos inflamáveis, sem perigo subsidiário, com um ponto de inflamação inferior ou igual a 60 °C;</v>
      </c>
      <c r="H602" s="395" t="s">
        <v>7276</v>
      </c>
      <c r="I602" s="69">
        <v>3</v>
      </c>
      <c r="J602" s="69" t="s">
        <v>848</v>
      </c>
      <c r="K602" s="69" t="s">
        <v>19</v>
      </c>
      <c r="L602" s="68" t="s">
        <v>746</v>
      </c>
      <c r="M602" s="63"/>
      <c r="N602" s="64" t="s">
        <v>19</v>
      </c>
      <c r="O602" s="64" t="s">
        <v>19</v>
      </c>
      <c r="P602" s="113" t="s">
        <v>22423</v>
      </c>
      <c r="Q602" s="70" t="s">
        <v>851</v>
      </c>
      <c r="R602" s="70" t="s">
        <v>851</v>
      </c>
      <c r="S602" s="65" t="str">
        <f t="shared" si="27"/>
        <v/>
      </c>
      <c r="T602" s="69" t="s">
        <v>19</v>
      </c>
      <c r="U602" s="69"/>
      <c r="V602" s="69"/>
      <c r="W602" s="69"/>
      <c r="X602" s="69"/>
      <c r="Y602" s="69"/>
      <c r="Z602" s="69"/>
      <c r="AA602" s="69"/>
      <c r="AB602" s="69"/>
      <c r="AC602" s="69"/>
      <c r="AD602" s="69"/>
      <c r="AE602" s="69"/>
      <c r="AF602" s="69"/>
      <c r="AG602" s="69"/>
      <c r="AH602" s="69"/>
      <c r="AI602" s="69"/>
      <c r="AJ602" s="69"/>
      <c r="AK602" s="69"/>
      <c r="AL602" s="69"/>
      <c r="AM602" s="70" t="s">
        <v>1232</v>
      </c>
      <c r="AN602" s="63" t="str">
        <f>IF(ISNA(VLOOKUP(D602,[1]GRE_Tabela2!$A$4:$D$112,4,0)),"-",VLOOKUP(D602,[1]GRE_Tabela2!$A$4:$D$112,4,0))</f>
        <v>-</v>
      </c>
      <c r="AO602" s="68" t="s">
        <v>747</v>
      </c>
      <c r="AP602" s="68" t="s">
        <v>748</v>
      </c>
      <c r="AQ602" s="113">
        <v>128</v>
      </c>
      <c r="AR602" s="302" t="str">
        <f>IF(ISNA(VLOOKUP(AT602,[1]FISQ!$D$2:$J$1713,7,0)),"-",VLOOKUP(AT602,[1]FISQ!$D$2:$J$1713,7,0))</f>
        <v>0534 </v>
      </c>
      <c r="AS602" s="302" t="str">
        <f>IF(ISNA(VLOOKUP(AT602,[1]FISQ!$D$2:$J$1713,4,0)),"-",CONCATENATE("(",VLOOKUP(AT602,[1]FISQ!$D$2:$J$1713,4,0),")"))</f>
        <v>(2)</v>
      </c>
      <c r="AT602" s="71" t="s">
        <v>1233</v>
      </c>
      <c r="AU602" s="38"/>
      <c r="AV602" s="38"/>
      <c r="AW602" s="38"/>
    </row>
    <row r="603" spans="1:49" ht="76.5">
      <c r="A603" s="33">
        <v>601</v>
      </c>
      <c r="B603" s="33" t="str">
        <f t="shared" si="28"/>
        <v>1265_II</v>
      </c>
      <c r="C603" s="33" t="str">
        <f t="shared" si="29"/>
        <v>3//-</v>
      </c>
      <c r="D603" s="61">
        <v>1265</v>
      </c>
      <c r="E603" s="74" t="s">
        <v>1231</v>
      </c>
      <c r="F603" s="395" t="s">
        <v>7275</v>
      </c>
      <c r="G603" s="62" t="str">
        <f>VLOOKUP(CONCATENATE(TEXT(I603,"0"),"_",TEXT(F603,"0")),[1]CodC!$A$2:$D$250,4,0)</f>
        <v>Líquidos inflamáveis, sem perigo subsidiário, com um ponto de inflamação inferior ou igual a 60 °C;</v>
      </c>
      <c r="H603" s="395" t="s">
        <v>7276</v>
      </c>
      <c r="I603" s="69">
        <v>3</v>
      </c>
      <c r="J603" s="69" t="s">
        <v>848</v>
      </c>
      <c r="K603" s="69" t="s">
        <v>19</v>
      </c>
      <c r="L603" s="68" t="s">
        <v>849</v>
      </c>
      <c r="M603" s="63"/>
      <c r="N603" s="64" t="s">
        <v>19</v>
      </c>
      <c r="O603" s="64" t="s">
        <v>19</v>
      </c>
      <c r="P603" s="113" t="s">
        <v>22423</v>
      </c>
      <c r="Q603" s="70" t="s">
        <v>851</v>
      </c>
      <c r="R603" s="70" t="s">
        <v>851</v>
      </c>
      <c r="S603" s="65" t="str">
        <f t="shared" si="27"/>
        <v/>
      </c>
      <c r="T603" s="69" t="s">
        <v>19</v>
      </c>
      <c r="U603" s="69"/>
      <c r="V603" s="69"/>
      <c r="W603" s="69"/>
      <c r="X603" s="69"/>
      <c r="Y603" s="69"/>
      <c r="Z603" s="69"/>
      <c r="AA603" s="69"/>
      <c r="AB603" s="69"/>
      <c r="AC603" s="69"/>
      <c r="AD603" s="69"/>
      <c r="AE603" s="69"/>
      <c r="AF603" s="69"/>
      <c r="AG603" s="69"/>
      <c r="AH603" s="69"/>
      <c r="AI603" s="69"/>
      <c r="AJ603" s="69"/>
      <c r="AK603" s="69"/>
      <c r="AL603" s="69"/>
      <c r="AM603" s="70" t="s">
        <v>7542</v>
      </c>
      <c r="AN603" s="63" t="str">
        <f>IF(ISNA(VLOOKUP(D603,[1]GRE_Tabela2!$A$4:$D$112,4,0)),"-",VLOOKUP(D603,[1]GRE_Tabela2!$A$4:$D$112,4,0))</f>
        <v>-</v>
      </c>
      <c r="AO603" s="68" t="s">
        <v>747</v>
      </c>
      <c r="AP603" s="68" t="s">
        <v>748</v>
      </c>
      <c r="AQ603" s="113">
        <v>128</v>
      </c>
      <c r="AR603" s="302" t="str">
        <f>IF(ISNA(VLOOKUP(AT603,[1]FISQ!$D$2:$J$1713,7,0)),"-",VLOOKUP(AT603,[1]FISQ!$D$2:$J$1713,7,0))</f>
        <v>0534 </v>
      </c>
      <c r="AS603" s="302" t="str">
        <f>IF(ISNA(VLOOKUP(AT603,[1]FISQ!$D$2:$J$1713,4,0)),"-",CONCATENATE("(",VLOOKUP(AT603,[1]FISQ!$D$2:$J$1713,4,0),")"))</f>
        <v>(2)</v>
      </c>
      <c r="AT603" s="71" t="s">
        <v>1233</v>
      </c>
      <c r="AU603" s="38"/>
      <c r="AV603" s="38"/>
      <c r="AW603" s="38"/>
    </row>
    <row r="604" spans="1:49" ht="25.5">
      <c r="A604" s="33">
        <v>602</v>
      </c>
      <c r="B604" s="33" t="str">
        <f t="shared" si="28"/>
        <v>1266_II</v>
      </c>
      <c r="C604" s="33" t="str">
        <f t="shared" si="29"/>
        <v>3//-</v>
      </c>
      <c r="D604" s="61">
        <v>1266</v>
      </c>
      <c r="E604" s="74" t="s">
        <v>1234</v>
      </c>
      <c r="F604" s="395" t="s">
        <v>7275</v>
      </c>
      <c r="G604" s="62" t="str">
        <f>VLOOKUP(CONCATENATE(TEXT(I604,"0"),"_",TEXT(F604,"0")),[1]CodC!$A$2:$D$250,4,0)</f>
        <v>Líquidos inflamáveis, sem perigo subsidiário, com um ponto de inflamação inferior ou igual a 60 °C;</v>
      </c>
      <c r="H604" s="395" t="s">
        <v>7276</v>
      </c>
      <c r="I604" s="69">
        <v>3</v>
      </c>
      <c r="J604" s="69" t="s">
        <v>848</v>
      </c>
      <c r="K604" s="69" t="s">
        <v>19</v>
      </c>
      <c r="L604" s="68" t="s">
        <v>849</v>
      </c>
      <c r="M604" s="63"/>
      <c r="N604" s="64" t="s">
        <v>24454</v>
      </c>
      <c r="O604" s="64">
        <v>163</v>
      </c>
      <c r="P604" s="113" t="s">
        <v>22423</v>
      </c>
      <c r="Q604" s="70" t="s">
        <v>861</v>
      </c>
      <c r="R604" s="70" t="s">
        <v>861</v>
      </c>
      <c r="S604" s="65" t="str">
        <f t="shared" si="27"/>
        <v/>
      </c>
      <c r="T604" s="69" t="s">
        <v>19</v>
      </c>
      <c r="U604" s="69"/>
      <c r="V604" s="69"/>
      <c r="W604" s="69"/>
      <c r="X604" s="69"/>
      <c r="Y604" s="69"/>
      <c r="Z604" s="69"/>
      <c r="AA604" s="69"/>
      <c r="AB604" s="69"/>
      <c r="AC604" s="69"/>
      <c r="AD604" s="69"/>
      <c r="AE604" s="69"/>
      <c r="AF604" s="69"/>
      <c r="AG604" s="69"/>
      <c r="AH604" s="69"/>
      <c r="AI604" s="69"/>
      <c r="AJ604" s="69"/>
      <c r="AK604" s="69"/>
      <c r="AL604" s="69"/>
      <c r="AM604" s="70" t="s">
        <v>953</v>
      </c>
      <c r="AN604" s="63" t="str">
        <f>IF(ISNA(VLOOKUP(D604,[1]GRE_Tabela2!$A$4:$D$112,4,0)),"-",VLOOKUP(D604,[1]GRE_Tabela2!$A$4:$D$112,4,0))</f>
        <v>-</v>
      </c>
      <c r="AO604" s="68" t="s">
        <v>747</v>
      </c>
      <c r="AP604" s="68" t="s">
        <v>748</v>
      </c>
      <c r="AQ604" s="113">
        <v>127</v>
      </c>
      <c r="AR604" s="302" t="str">
        <f>IF(ISNA(VLOOKUP(AT604,[1]FISQ!$D$2:$J$1713,7,0)),"-",VLOOKUP(AT604,[1]FISQ!$D$2:$J$1713,7,0))</f>
        <v>-</v>
      </c>
      <c r="AS604" s="302" t="str">
        <f>IF(ISNA(VLOOKUP(AT604,[1]FISQ!$D$2:$J$1713,4,0)),"-",CONCATENATE("(",VLOOKUP(AT604,[1]FISQ!$D$2:$J$1713,4,0),")"))</f>
        <v>-</v>
      </c>
      <c r="AT604" s="71" t="s">
        <v>1235</v>
      </c>
      <c r="AU604" s="38"/>
      <c r="AV604" s="38"/>
      <c r="AW604" s="38"/>
    </row>
    <row r="605" spans="1:49" ht="51">
      <c r="A605" s="33">
        <v>603</v>
      </c>
      <c r="B605" s="33" t="str">
        <f t="shared" si="28"/>
        <v>1266_III</v>
      </c>
      <c r="C605" s="33" t="str">
        <f t="shared" si="29"/>
        <v>3//-</v>
      </c>
      <c r="D605" s="61">
        <v>1266</v>
      </c>
      <c r="E605" s="74" t="s">
        <v>1234</v>
      </c>
      <c r="F605" s="395" t="s">
        <v>7275</v>
      </c>
      <c r="G605" s="62" t="str">
        <f>VLOOKUP(CONCATENATE(TEXT(I605,"0"),"_",TEXT(F605,"0")),[1]CodC!$A$2:$D$250,4,0)</f>
        <v>Líquidos inflamáveis, sem perigo subsidiário, com um ponto de inflamação inferior ou igual a 60 °C;</v>
      </c>
      <c r="H605" s="395" t="s">
        <v>7280</v>
      </c>
      <c r="I605" s="69">
        <v>3</v>
      </c>
      <c r="J605" s="69" t="s">
        <v>848</v>
      </c>
      <c r="K605" s="69" t="s">
        <v>19</v>
      </c>
      <c r="L605" s="68" t="s">
        <v>879</v>
      </c>
      <c r="M605" s="68"/>
      <c r="N605" s="64">
        <v>163</v>
      </c>
      <c r="O605" s="64" t="s">
        <v>5973</v>
      </c>
      <c r="P605" s="113" t="s">
        <v>22425</v>
      </c>
      <c r="Q605" s="70" t="s">
        <v>621</v>
      </c>
      <c r="R605" s="70" t="s">
        <v>621</v>
      </c>
      <c r="S605" s="65" t="str">
        <f t="shared" si="27"/>
        <v/>
      </c>
      <c r="T605" s="69" t="s">
        <v>19</v>
      </c>
      <c r="U605" s="69"/>
      <c r="V605" s="69"/>
      <c r="W605" s="69"/>
      <c r="X605" s="69"/>
      <c r="Y605" s="69"/>
      <c r="Z605" s="69"/>
      <c r="AA605" s="69"/>
      <c r="AB605" s="69"/>
      <c r="AC605" s="69"/>
      <c r="AD605" s="69"/>
      <c r="AE605" s="69"/>
      <c r="AF605" s="69"/>
      <c r="AG605" s="69"/>
      <c r="AH605" s="69"/>
      <c r="AI605" s="69"/>
      <c r="AJ605" s="69"/>
      <c r="AK605" s="69"/>
      <c r="AL605" s="69"/>
      <c r="AM605" s="70" t="str">
        <f>AM604</f>
        <v>A miscibilidade com a água depende da composição.</v>
      </c>
      <c r="AN605" s="63" t="str">
        <f>IF(ISNA(VLOOKUP(D605,[1]GRE_Tabela2!$A$4:$D$112,4,0)),"-",VLOOKUP(D605,[1]GRE_Tabela2!$A$4:$D$112,4,0))</f>
        <v>-</v>
      </c>
      <c r="AO605" s="68" t="s">
        <v>747</v>
      </c>
      <c r="AP605" s="68" t="s">
        <v>748</v>
      </c>
      <c r="AQ605" s="113">
        <v>127</v>
      </c>
      <c r="AR605" s="302" t="str">
        <f>IF(ISNA(VLOOKUP(AT605,[1]FISQ!$D$2:$J$1713,7,0)),"-",VLOOKUP(AT605,[1]FISQ!$D$2:$J$1713,7,0))</f>
        <v>-</v>
      </c>
      <c r="AS605" s="302" t="str">
        <f>IF(ISNA(VLOOKUP(AT605,[1]FISQ!$D$2:$J$1713,4,0)),"-",CONCATENATE("(",VLOOKUP(AT605,[1]FISQ!$D$2:$J$1713,4,0),")"))</f>
        <v>-</v>
      </c>
      <c r="AT605" s="71" t="s">
        <v>1235</v>
      </c>
      <c r="AU605" s="38"/>
      <c r="AV605" s="38"/>
      <c r="AW605" s="38"/>
    </row>
    <row r="606" spans="1:49" ht="25.5">
      <c r="A606" s="33">
        <v>604</v>
      </c>
      <c r="B606" s="33" t="str">
        <f t="shared" si="28"/>
        <v>1267_I</v>
      </c>
      <c r="C606" s="33" t="str">
        <f t="shared" si="29"/>
        <v>3//-</v>
      </c>
      <c r="D606" s="61">
        <v>1267</v>
      </c>
      <c r="E606" s="74" t="s">
        <v>1236</v>
      </c>
      <c r="F606" s="395" t="s">
        <v>7275</v>
      </c>
      <c r="G606" s="62" t="str">
        <f>VLOOKUP(CONCATENATE(TEXT(I606,"0"),"_",TEXT(F606,"0")),[1]CodC!$A$2:$D$250,4,0)</f>
        <v>Líquidos inflamáveis, sem perigo subsidiário, com um ponto de inflamação inferior ou igual a 60 °C;</v>
      </c>
      <c r="H606" s="395" t="s">
        <v>7276</v>
      </c>
      <c r="I606" s="69">
        <v>3</v>
      </c>
      <c r="J606" s="69" t="s">
        <v>848</v>
      </c>
      <c r="K606" s="69" t="s">
        <v>19</v>
      </c>
      <c r="L606" s="68" t="s">
        <v>746</v>
      </c>
      <c r="M606" s="63"/>
      <c r="N606" s="64">
        <v>357</v>
      </c>
      <c r="O606" s="64">
        <v>357</v>
      </c>
      <c r="P606" s="113" t="s">
        <v>22423</v>
      </c>
      <c r="Q606" s="70" t="s">
        <v>851</v>
      </c>
      <c r="R606" s="70" t="s">
        <v>851</v>
      </c>
      <c r="S606" s="65" t="str">
        <f t="shared" si="27"/>
        <v/>
      </c>
      <c r="T606" s="69" t="s">
        <v>19</v>
      </c>
      <c r="U606" s="69"/>
      <c r="V606" s="69"/>
      <c r="W606" s="69"/>
      <c r="X606" s="69"/>
      <c r="Y606" s="69"/>
      <c r="Z606" s="69"/>
      <c r="AA606" s="69"/>
      <c r="AB606" s="69"/>
      <c r="AC606" s="69"/>
      <c r="AD606" s="69"/>
      <c r="AE606" s="69"/>
      <c r="AF606" s="69"/>
      <c r="AG606" s="69"/>
      <c r="AH606" s="69"/>
      <c r="AI606" s="69"/>
      <c r="AJ606" s="69"/>
      <c r="AK606" s="69"/>
      <c r="AL606" s="69"/>
      <c r="AM606" s="70" t="s">
        <v>1110</v>
      </c>
      <c r="AN606" s="63" t="str">
        <f>IF(ISNA(VLOOKUP(D606,[1]GRE_Tabela2!$A$4:$D$112,4,0)),"-",VLOOKUP(D606,[1]GRE_Tabela2!$A$4:$D$112,4,0))</f>
        <v>-</v>
      </c>
      <c r="AO606" s="68" t="s">
        <v>747</v>
      </c>
      <c r="AP606" s="68" t="s">
        <v>934</v>
      </c>
      <c r="AQ606" s="113">
        <v>128</v>
      </c>
      <c r="AR606" s="302" t="str">
        <f>IF(ISNA(VLOOKUP(AT606,[1]FISQ!$D$2:$J$1713,7,0)),"-",VLOOKUP(AT606,[1]FISQ!$D$2:$J$1713,7,0))</f>
        <v>-</v>
      </c>
      <c r="AS606" s="302" t="str">
        <f>IF(ISNA(VLOOKUP(AT606,[1]FISQ!$D$2:$J$1713,4,0)),"-",CONCATENATE("(",VLOOKUP(AT606,[1]FISQ!$D$2:$J$1713,4,0),")"))</f>
        <v>-</v>
      </c>
      <c r="AT606" s="71" t="s">
        <v>1237</v>
      </c>
      <c r="AU606" s="38"/>
      <c r="AV606" s="38"/>
      <c r="AW606" s="38"/>
    </row>
    <row r="607" spans="1:49" ht="25.5">
      <c r="A607" s="33">
        <v>605</v>
      </c>
      <c r="B607" s="33" t="str">
        <f t="shared" si="28"/>
        <v>1267_II</v>
      </c>
      <c r="C607" s="33" t="str">
        <f t="shared" si="29"/>
        <v>3//-</v>
      </c>
      <c r="D607" s="61">
        <v>1267</v>
      </c>
      <c r="E607" s="74" t="s">
        <v>1236</v>
      </c>
      <c r="F607" s="395" t="s">
        <v>7275</v>
      </c>
      <c r="G607" s="62" t="str">
        <f>VLOOKUP(CONCATENATE(TEXT(I607,"0"),"_",TEXT(F607,"0")),[1]CodC!$A$2:$D$250,4,0)</f>
        <v>Líquidos inflamáveis, sem perigo subsidiário, com um ponto de inflamação inferior ou igual a 60 °C;</v>
      </c>
      <c r="H607" s="395" t="s">
        <v>7276</v>
      </c>
      <c r="I607" s="69">
        <v>3</v>
      </c>
      <c r="J607" s="69" t="s">
        <v>848</v>
      </c>
      <c r="K607" s="69" t="s">
        <v>19</v>
      </c>
      <c r="L607" s="68" t="s">
        <v>849</v>
      </c>
      <c r="M607" s="63"/>
      <c r="N607" s="64" t="s">
        <v>24455</v>
      </c>
      <c r="O607" s="64">
        <v>357</v>
      </c>
      <c r="P607" s="113" t="s">
        <v>22423</v>
      </c>
      <c r="Q607" s="70" t="s">
        <v>861</v>
      </c>
      <c r="R607" s="70" t="s">
        <v>861</v>
      </c>
      <c r="S607" s="65" t="str">
        <f t="shared" si="27"/>
        <v/>
      </c>
      <c r="T607" s="69" t="s">
        <v>19</v>
      </c>
      <c r="U607" s="69"/>
      <c r="V607" s="69"/>
      <c r="W607" s="69"/>
      <c r="X607" s="69"/>
      <c r="Y607" s="69"/>
      <c r="Z607" s="69"/>
      <c r="AA607" s="69"/>
      <c r="AB607" s="69"/>
      <c r="AC607" s="69"/>
      <c r="AD607" s="69"/>
      <c r="AE607" s="69"/>
      <c r="AF607" s="69"/>
      <c r="AG607" s="69"/>
      <c r="AH607" s="69"/>
      <c r="AI607" s="69"/>
      <c r="AJ607" s="69"/>
      <c r="AK607" s="69"/>
      <c r="AL607" s="69"/>
      <c r="AM607" s="70" t="str">
        <f>AM606</f>
        <v>Imiscível com a água.</v>
      </c>
      <c r="AN607" s="63" t="str">
        <f>IF(ISNA(VLOOKUP(D607,[1]GRE_Tabela2!$A$4:$D$112,4,0)),"-",VLOOKUP(D607,[1]GRE_Tabela2!$A$4:$D$112,4,0))</f>
        <v>-</v>
      </c>
      <c r="AO607" s="68" t="s">
        <v>747</v>
      </c>
      <c r="AP607" s="68" t="s">
        <v>934</v>
      </c>
      <c r="AQ607" s="113">
        <v>128</v>
      </c>
      <c r="AR607" s="302" t="str">
        <f>IF(ISNA(VLOOKUP(AT607,[1]FISQ!$D$2:$J$1713,7,0)),"-",VLOOKUP(AT607,[1]FISQ!$D$2:$J$1713,7,0))</f>
        <v>-</v>
      </c>
      <c r="AS607" s="302" t="str">
        <f>IF(ISNA(VLOOKUP(AT607,[1]FISQ!$D$2:$J$1713,4,0)),"-",CONCATENATE("(",VLOOKUP(AT607,[1]FISQ!$D$2:$J$1713,4,0),")"))</f>
        <v>-</v>
      </c>
      <c r="AT607" s="71" t="s">
        <v>1237</v>
      </c>
      <c r="AU607" s="38"/>
      <c r="AV607" s="38"/>
      <c r="AW607" s="38"/>
    </row>
    <row r="608" spans="1:49" ht="25.5">
      <c r="A608" s="33">
        <v>606</v>
      </c>
      <c r="B608" s="33" t="str">
        <f t="shared" si="28"/>
        <v>1267_III</v>
      </c>
      <c r="C608" s="33" t="str">
        <f t="shared" si="29"/>
        <v>3//-</v>
      </c>
      <c r="D608" s="61">
        <v>1267</v>
      </c>
      <c r="E608" s="74" t="s">
        <v>1238</v>
      </c>
      <c r="F608" s="395" t="s">
        <v>7275</v>
      </c>
      <c r="G608" s="62" t="str">
        <f>VLOOKUP(CONCATENATE(TEXT(I608,"0"),"_",TEXT(F608,"0")),[1]CodC!$A$2:$D$250,4,0)</f>
        <v>Líquidos inflamáveis, sem perigo subsidiário, com um ponto de inflamação inferior ou igual a 60 °C;</v>
      </c>
      <c r="H608" s="395" t="s">
        <v>7280</v>
      </c>
      <c r="I608" s="69">
        <v>3</v>
      </c>
      <c r="J608" s="69" t="s">
        <v>848</v>
      </c>
      <c r="K608" s="69" t="s">
        <v>19</v>
      </c>
      <c r="L608" s="68" t="s">
        <v>879</v>
      </c>
      <c r="M608" s="68"/>
      <c r="N608" s="64">
        <v>357</v>
      </c>
      <c r="O608" s="64" t="s">
        <v>5699</v>
      </c>
      <c r="P608" s="113" t="s">
        <v>22425</v>
      </c>
      <c r="Q608" s="70" t="s">
        <v>621</v>
      </c>
      <c r="R608" s="70" t="s">
        <v>621</v>
      </c>
      <c r="S608" s="65" t="str">
        <f t="shared" si="27"/>
        <v/>
      </c>
      <c r="T608" s="69" t="s">
        <v>19</v>
      </c>
      <c r="U608" s="69"/>
      <c r="V608" s="69"/>
      <c r="W608" s="69"/>
      <c r="X608" s="69"/>
      <c r="Y608" s="69"/>
      <c r="Z608" s="69"/>
      <c r="AA608" s="69"/>
      <c r="AB608" s="69"/>
      <c r="AC608" s="69"/>
      <c r="AD608" s="69"/>
      <c r="AE608" s="69"/>
      <c r="AF608" s="69"/>
      <c r="AG608" s="69"/>
      <c r="AH608" s="69"/>
      <c r="AI608" s="69"/>
      <c r="AJ608" s="69"/>
      <c r="AK608" s="69"/>
      <c r="AL608" s="69"/>
      <c r="AM608" s="70" t="str">
        <f>AM607</f>
        <v>Imiscível com a água.</v>
      </c>
      <c r="AN608" s="63" t="str">
        <f>IF(ISNA(VLOOKUP(D608,[1]GRE_Tabela2!$A$4:$D$112,4,0)),"-",VLOOKUP(D608,[1]GRE_Tabela2!$A$4:$D$112,4,0))</f>
        <v>-</v>
      </c>
      <c r="AO608" s="68" t="s">
        <v>747</v>
      </c>
      <c r="AP608" s="68" t="s">
        <v>934</v>
      </c>
      <c r="AQ608" s="113">
        <v>128</v>
      </c>
      <c r="AR608" s="302" t="str">
        <f>IF(ISNA(VLOOKUP(AT608,[1]FISQ!$D$2:$J$1713,7,0)),"-",VLOOKUP(AT608,[1]FISQ!$D$2:$J$1713,7,0))</f>
        <v>-</v>
      </c>
      <c r="AS608" s="302" t="str">
        <f>IF(ISNA(VLOOKUP(AT608,[1]FISQ!$D$2:$J$1713,4,0)),"-",CONCATENATE("(",VLOOKUP(AT608,[1]FISQ!$D$2:$J$1713,4,0),")"))</f>
        <v>-</v>
      </c>
      <c r="AT608" s="71" t="s">
        <v>1237</v>
      </c>
      <c r="AU608" s="38"/>
      <c r="AV608" s="38"/>
      <c r="AW608" s="38"/>
    </row>
    <row r="609" spans="1:49" ht="25.5">
      <c r="A609" s="33">
        <v>607</v>
      </c>
      <c r="B609" s="33" t="str">
        <f t="shared" si="28"/>
        <v>1268_I</v>
      </c>
      <c r="C609" s="33" t="str">
        <f t="shared" si="29"/>
        <v>3//-</v>
      </c>
      <c r="D609" s="61">
        <v>1268</v>
      </c>
      <c r="E609" s="74" t="s">
        <v>1239</v>
      </c>
      <c r="F609" s="395" t="s">
        <v>7275</v>
      </c>
      <c r="G609" s="62" t="str">
        <f>VLOOKUP(CONCATENATE(TEXT(I609,"0"),"_",TEXT(F609,"0")),[1]CodC!$A$2:$D$250,4,0)</f>
        <v>Líquidos inflamáveis, sem perigo subsidiário, com um ponto de inflamação inferior ou igual a 60 °C;</v>
      </c>
      <c r="H609" s="395" t="s">
        <v>7276</v>
      </c>
      <c r="I609" s="69">
        <v>3</v>
      </c>
      <c r="J609" s="69" t="s">
        <v>848</v>
      </c>
      <c r="K609" s="69" t="s">
        <v>19</v>
      </c>
      <c r="L609" s="68" t="s">
        <v>746</v>
      </c>
      <c r="M609" s="63"/>
      <c r="N609" s="64" t="s">
        <v>7292</v>
      </c>
      <c r="O609" s="64" t="s">
        <v>19</v>
      </c>
      <c r="P609" s="113" t="s">
        <v>22423</v>
      </c>
      <c r="Q609" s="70" t="s">
        <v>851</v>
      </c>
      <c r="R609" s="70" t="s">
        <v>851</v>
      </c>
      <c r="S609" s="65" t="str">
        <f t="shared" si="27"/>
        <v/>
      </c>
      <c r="T609" s="69" t="s">
        <v>19</v>
      </c>
      <c r="U609" s="69"/>
      <c r="V609" s="69"/>
      <c r="W609" s="69"/>
      <c r="X609" s="69"/>
      <c r="Y609" s="69"/>
      <c r="Z609" s="69"/>
      <c r="AA609" s="69"/>
      <c r="AB609" s="69"/>
      <c r="AC609" s="69"/>
      <c r="AD609" s="69"/>
      <c r="AE609" s="69"/>
      <c r="AF609" s="69"/>
      <c r="AG609" s="69"/>
      <c r="AH609" s="69"/>
      <c r="AI609" s="69"/>
      <c r="AJ609" s="69"/>
      <c r="AK609" s="69"/>
      <c r="AL609" s="69"/>
      <c r="AM609" s="70" t="s">
        <v>1110</v>
      </c>
      <c r="AN609" s="63" t="str">
        <f>IF(ISNA(VLOOKUP(D609,[1]GRE_Tabela2!$A$4:$D$112,4,0)),"-",VLOOKUP(D609,[1]GRE_Tabela2!$A$4:$D$112,4,0))</f>
        <v>-</v>
      </c>
      <c r="AO609" s="68" t="s">
        <v>747</v>
      </c>
      <c r="AP609" s="68" t="s">
        <v>934</v>
      </c>
      <c r="AQ609" s="113">
        <v>128</v>
      </c>
      <c r="AR609" s="302" t="str">
        <f>IF(ISNA(VLOOKUP(AT609,[1]FISQ!$D$2:$J$1713,7,0)),"-",VLOOKUP(AT609,[1]FISQ!$D$2:$J$1713,7,0))</f>
        <v>0361 </v>
      </c>
      <c r="AS609" s="302" t="str">
        <f>IF(ISNA(VLOOKUP(AT609,[1]FISQ!$D$2:$J$1713,4,0)),"-",CONCATENATE("(",VLOOKUP(AT609,[1]FISQ!$D$2:$J$1713,4,0),")"))</f>
        <v>(3)</v>
      </c>
      <c r="AT609" s="71" t="s">
        <v>1240</v>
      </c>
      <c r="AU609" s="38"/>
      <c r="AV609" s="38"/>
      <c r="AW609" s="38"/>
    </row>
    <row r="610" spans="1:49" ht="25.5">
      <c r="A610" s="33">
        <v>608</v>
      </c>
      <c r="B610" s="33" t="str">
        <f t="shared" si="28"/>
        <v>1268_II</v>
      </c>
      <c r="C610" s="33" t="str">
        <f t="shared" si="29"/>
        <v>3//-</v>
      </c>
      <c r="D610" s="61">
        <v>1268</v>
      </c>
      <c r="E610" s="74" t="s">
        <v>1239</v>
      </c>
      <c r="F610" s="395" t="s">
        <v>7275</v>
      </c>
      <c r="G610" s="62" t="str">
        <f>VLOOKUP(CONCATENATE(TEXT(I610,"0"),"_",TEXT(F610,"0")),[1]CodC!$A$2:$D$250,4,0)</f>
        <v>Líquidos inflamáveis, sem perigo subsidiário, com um ponto de inflamação inferior ou igual a 60 °C;</v>
      </c>
      <c r="H610" s="395" t="s">
        <v>7276</v>
      </c>
      <c r="I610" s="69">
        <v>3</v>
      </c>
      <c r="J610" s="69" t="s">
        <v>848</v>
      </c>
      <c r="K610" s="69" t="s">
        <v>19</v>
      </c>
      <c r="L610" s="68" t="s">
        <v>849</v>
      </c>
      <c r="M610" s="63"/>
      <c r="N610" s="64" t="s">
        <v>24456</v>
      </c>
      <c r="O610" s="64" t="s">
        <v>19</v>
      </c>
      <c r="P610" s="113" t="s">
        <v>22423</v>
      </c>
      <c r="Q610" s="70" t="s">
        <v>861</v>
      </c>
      <c r="R610" s="70" t="s">
        <v>861</v>
      </c>
      <c r="S610" s="65" t="str">
        <f t="shared" si="27"/>
        <v/>
      </c>
      <c r="T610" s="69" t="s">
        <v>19</v>
      </c>
      <c r="U610" s="69"/>
      <c r="V610" s="69"/>
      <c r="W610" s="69"/>
      <c r="X610" s="69"/>
      <c r="Y610" s="69"/>
      <c r="Z610" s="69"/>
      <c r="AA610" s="69"/>
      <c r="AB610" s="69"/>
      <c r="AC610" s="69"/>
      <c r="AD610" s="69"/>
      <c r="AE610" s="69"/>
      <c r="AF610" s="69"/>
      <c r="AG610" s="69"/>
      <c r="AH610" s="69"/>
      <c r="AI610" s="69"/>
      <c r="AJ610" s="69"/>
      <c r="AK610" s="69"/>
      <c r="AL610" s="69"/>
      <c r="AM610" s="70" t="str">
        <f>AM609</f>
        <v>Imiscível com a água.</v>
      </c>
      <c r="AN610" s="63" t="str">
        <f>IF(ISNA(VLOOKUP(D610,[1]GRE_Tabela2!$A$4:$D$112,4,0)),"-",VLOOKUP(D610,[1]GRE_Tabela2!$A$4:$D$112,4,0))</f>
        <v>-</v>
      </c>
      <c r="AO610" s="68" t="s">
        <v>747</v>
      </c>
      <c r="AP610" s="68" t="s">
        <v>934</v>
      </c>
      <c r="AQ610" s="113">
        <v>128</v>
      </c>
      <c r="AR610" s="302" t="str">
        <f>IF(ISNA(VLOOKUP(AT610,[1]FISQ!$D$2:$J$1713,7,0)),"-",VLOOKUP(AT610,[1]FISQ!$D$2:$J$1713,7,0))</f>
        <v>0361 </v>
      </c>
      <c r="AS610" s="302" t="str">
        <f>IF(ISNA(VLOOKUP(AT610,[1]FISQ!$D$2:$J$1713,4,0)),"-",CONCATENATE("(",VLOOKUP(AT610,[1]FISQ!$D$2:$J$1713,4,0),")"))</f>
        <v>(3)</v>
      </c>
      <c r="AT610" s="71" t="s">
        <v>1240</v>
      </c>
      <c r="AU610" s="38"/>
      <c r="AV610" s="38"/>
      <c r="AW610" s="38"/>
    </row>
    <row r="611" spans="1:49" ht="25.5">
      <c r="A611" s="33">
        <v>609</v>
      </c>
      <c r="B611" s="33" t="str">
        <f t="shared" si="28"/>
        <v>1268_III</v>
      </c>
      <c r="C611" s="33" t="str">
        <f t="shared" si="29"/>
        <v>3//-</v>
      </c>
      <c r="D611" s="61">
        <v>1268</v>
      </c>
      <c r="E611" s="74" t="s">
        <v>1239</v>
      </c>
      <c r="F611" s="395" t="s">
        <v>7275</v>
      </c>
      <c r="G611" s="62" t="str">
        <f>VLOOKUP(CONCATENATE(TEXT(I611,"0"),"_",TEXT(F611,"0")),[1]CodC!$A$2:$D$250,4,0)</f>
        <v>Líquidos inflamáveis, sem perigo subsidiário, com um ponto de inflamação inferior ou igual a 60 °C;</v>
      </c>
      <c r="H611" s="395" t="s">
        <v>7280</v>
      </c>
      <c r="I611" s="69">
        <v>3</v>
      </c>
      <c r="J611" s="69" t="s">
        <v>848</v>
      </c>
      <c r="K611" s="69" t="s">
        <v>19</v>
      </c>
      <c r="L611" s="68" t="s">
        <v>879</v>
      </c>
      <c r="M611" s="68"/>
      <c r="N611" s="64" t="s">
        <v>7292</v>
      </c>
      <c r="O611" s="64" t="s">
        <v>5999</v>
      </c>
      <c r="P611" s="113" t="s">
        <v>22425</v>
      </c>
      <c r="Q611" s="70" t="s">
        <v>621</v>
      </c>
      <c r="R611" s="70" t="s">
        <v>621</v>
      </c>
      <c r="S611" s="65" t="str">
        <f t="shared" si="27"/>
        <v/>
      </c>
      <c r="T611" s="69" t="s">
        <v>19</v>
      </c>
      <c r="U611" s="69"/>
      <c r="V611" s="69"/>
      <c r="W611" s="69"/>
      <c r="X611" s="69"/>
      <c r="Y611" s="69"/>
      <c r="Z611" s="69"/>
      <c r="AA611" s="69"/>
      <c r="AB611" s="69"/>
      <c r="AC611" s="69"/>
      <c r="AD611" s="69"/>
      <c r="AE611" s="69"/>
      <c r="AF611" s="69"/>
      <c r="AG611" s="69"/>
      <c r="AH611" s="69"/>
      <c r="AI611" s="69"/>
      <c r="AJ611" s="69"/>
      <c r="AK611" s="69"/>
      <c r="AL611" s="69"/>
      <c r="AM611" s="70" t="str">
        <f>AM610</f>
        <v>Imiscível com a água.</v>
      </c>
      <c r="AN611" s="63" t="str">
        <f>IF(ISNA(VLOOKUP(D611,[1]GRE_Tabela2!$A$4:$D$112,4,0)),"-",VLOOKUP(D611,[1]GRE_Tabela2!$A$4:$D$112,4,0))</f>
        <v>-</v>
      </c>
      <c r="AO611" s="68" t="s">
        <v>747</v>
      </c>
      <c r="AP611" s="68" t="s">
        <v>934</v>
      </c>
      <c r="AQ611" s="113">
        <v>128</v>
      </c>
      <c r="AR611" s="302" t="str">
        <f>IF(ISNA(VLOOKUP(AT611,[1]FISQ!$D$2:$J$1713,7,0)),"-",VLOOKUP(AT611,[1]FISQ!$D$2:$J$1713,7,0))</f>
        <v>0361 </v>
      </c>
      <c r="AS611" s="302" t="str">
        <f>IF(ISNA(VLOOKUP(AT611,[1]FISQ!$D$2:$J$1713,4,0)),"-",CONCATENATE("(",VLOOKUP(AT611,[1]FISQ!$D$2:$J$1713,4,0),")"))</f>
        <v>(3)</v>
      </c>
      <c r="AT611" s="71" t="s">
        <v>1240</v>
      </c>
      <c r="AU611" s="38"/>
      <c r="AV611" s="38"/>
      <c r="AW611" s="38"/>
    </row>
    <row r="612" spans="1:49" ht="25.5">
      <c r="A612" s="33">
        <v>610</v>
      </c>
      <c r="B612" s="33" t="str">
        <f t="shared" si="28"/>
        <v>1272_III</v>
      </c>
      <c r="C612" s="33" t="str">
        <f t="shared" si="29"/>
        <v>3//-</v>
      </c>
      <c r="D612" s="61">
        <v>1272</v>
      </c>
      <c r="E612" s="67" t="s">
        <v>1241</v>
      </c>
      <c r="F612" s="395" t="s">
        <v>7275</v>
      </c>
      <c r="G612" s="62" t="str">
        <f>VLOOKUP(CONCATENATE(TEXT(I612,"0"),"_",TEXT(F612,"0")),[1]CodC!$A$2:$D$250,4,0)</f>
        <v>Líquidos inflamáveis, sem perigo subsidiário, com um ponto de inflamação inferior ou igual a 60 °C;</v>
      </c>
      <c r="H612" s="395" t="s">
        <v>7280</v>
      </c>
      <c r="I612" s="69">
        <v>3</v>
      </c>
      <c r="J612" s="69" t="s">
        <v>848</v>
      </c>
      <c r="K612" s="69" t="s">
        <v>19</v>
      </c>
      <c r="L612" s="68" t="s">
        <v>879</v>
      </c>
      <c r="M612" s="64" t="s">
        <v>1313</v>
      </c>
      <c r="N612" s="64" t="s">
        <v>19</v>
      </c>
      <c r="O612" s="64" t="s">
        <v>19</v>
      </c>
      <c r="P612" s="113" t="s">
        <v>22425</v>
      </c>
      <c r="Q612" s="70" t="s">
        <v>621</v>
      </c>
      <c r="R612" s="70" t="s">
        <v>621</v>
      </c>
      <c r="S612" s="65" t="str">
        <f t="shared" si="27"/>
        <v/>
      </c>
      <c r="T612" s="69" t="s">
        <v>19</v>
      </c>
      <c r="U612" s="69"/>
      <c r="V612" s="69"/>
      <c r="W612" s="69"/>
      <c r="X612" s="69"/>
      <c r="Y612" s="69"/>
      <c r="Z612" s="69"/>
      <c r="AA612" s="69"/>
      <c r="AB612" s="69"/>
      <c r="AC612" s="69"/>
      <c r="AD612" s="69"/>
      <c r="AE612" s="69"/>
      <c r="AF612" s="69"/>
      <c r="AG612" s="69"/>
      <c r="AH612" s="69"/>
      <c r="AI612" s="69"/>
      <c r="AJ612" s="69"/>
      <c r="AK612" s="69"/>
      <c r="AL612" s="69"/>
      <c r="AM612" s="70" t="s">
        <v>1242</v>
      </c>
      <c r="AN612" s="63" t="str">
        <f>IF(ISNA(VLOOKUP(D612,[1]GRE_Tabela2!$A$4:$D$112,4,0)),"-",VLOOKUP(D612,[1]GRE_Tabela2!$A$4:$D$112,4,0))</f>
        <v>-</v>
      </c>
      <c r="AO612" s="68" t="s">
        <v>747</v>
      </c>
      <c r="AP612" s="68" t="s">
        <v>934</v>
      </c>
      <c r="AQ612" s="113">
        <v>129</v>
      </c>
      <c r="AR612" s="302" t="str">
        <f>IF(ISNA(VLOOKUP(AT612,[1]FISQ!$D$2:$J$1713,7,0)),"-",VLOOKUP(AT612,[1]FISQ!$D$2:$J$1713,7,0))</f>
        <v>-</v>
      </c>
      <c r="AS612" s="302" t="str">
        <f>IF(ISNA(VLOOKUP(AT612,[1]FISQ!$D$2:$J$1713,4,0)),"-",CONCATENATE("(",VLOOKUP(AT612,[1]FISQ!$D$2:$J$1713,4,0),")"))</f>
        <v>-</v>
      </c>
      <c r="AT612" s="71" t="s">
        <v>1243</v>
      </c>
      <c r="AU612" s="38"/>
      <c r="AV612" s="38"/>
      <c r="AW612" s="38"/>
    </row>
    <row r="613" spans="1:49" ht="25.5">
      <c r="A613" s="33">
        <v>611</v>
      </c>
      <c r="B613" s="33" t="str">
        <f t="shared" si="28"/>
        <v>1274_II</v>
      </c>
      <c r="C613" s="33" t="str">
        <f t="shared" si="29"/>
        <v>3//-</v>
      </c>
      <c r="D613" s="61">
        <v>1274</v>
      </c>
      <c r="E613" s="74" t="s">
        <v>1244</v>
      </c>
      <c r="F613" s="395" t="s">
        <v>7275</v>
      </c>
      <c r="G613" s="62" t="str">
        <f>VLOOKUP(CONCATENATE(TEXT(I613,"0"),"_",TEXT(F613,"0")),[1]CodC!$A$2:$D$250,4,0)</f>
        <v>Líquidos inflamáveis, sem perigo subsidiário, com um ponto de inflamação inferior ou igual a 60 °C;</v>
      </c>
      <c r="H613" s="395" t="s">
        <v>7276</v>
      </c>
      <c r="I613" s="69">
        <v>3</v>
      </c>
      <c r="J613" s="69" t="s">
        <v>848</v>
      </c>
      <c r="K613" s="69" t="s">
        <v>19</v>
      </c>
      <c r="L613" s="68" t="s">
        <v>849</v>
      </c>
      <c r="M613" s="63"/>
      <c r="N613" s="64" t="s">
        <v>19</v>
      </c>
      <c r="O613" s="64" t="s">
        <v>19</v>
      </c>
      <c r="P613" s="113" t="s">
        <v>22423</v>
      </c>
      <c r="Q613" s="70" t="s">
        <v>861</v>
      </c>
      <c r="R613" s="70" t="s">
        <v>861</v>
      </c>
      <c r="S613" s="65" t="str">
        <f t="shared" si="27"/>
        <v/>
      </c>
      <c r="T613" s="69" t="s">
        <v>19</v>
      </c>
      <c r="U613" s="69"/>
      <c r="V613" s="69"/>
      <c r="W613" s="69"/>
      <c r="X613" s="69"/>
      <c r="Y613" s="69"/>
      <c r="Z613" s="69"/>
      <c r="AA613" s="69"/>
      <c r="AB613" s="69"/>
      <c r="AC613" s="69"/>
      <c r="AD613" s="69"/>
      <c r="AE613" s="69"/>
      <c r="AF613" s="69"/>
      <c r="AG613" s="69"/>
      <c r="AH613" s="69"/>
      <c r="AI613" s="69"/>
      <c r="AJ613" s="69"/>
      <c r="AK613" s="69"/>
      <c r="AL613" s="69"/>
      <c r="AM613" s="70" t="s">
        <v>1245</v>
      </c>
      <c r="AN613" s="63" t="str">
        <f>IF(ISNA(VLOOKUP(D613,[1]GRE_Tabela2!$A$4:$D$112,4,0)),"-",VLOOKUP(D613,[1]GRE_Tabela2!$A$4:$D$112,4,0))</f>
        <v>-</v>
      </c>
      <c r="AO613" s="68" t="s">
        <v>747</v>
      </c>
      <c r="AP613" s="68" t="s">
        <v>748</v>
      </c>
      <c r="AQ613" s="113">
        <v>129</v>
      </c>
      <c r="AR613" s="302" t="str">
        <f>IF(ISNA(VLOOKUP(AT613,[1]FISQ!$D$2:$J$1713,7,0)),"-",VLOOKUP(AT613,[1]FISQ!$D$2:$J$1713,7,0))</f>
        <v>0553 </v>
      </c>
      <c r="AS613" s="302" t="str">
        <f>IF(ISNA(VLOOKUP(AT613,[1]FISQ!$D$2:$J$1713,4,0)),"-",CONCATENATE("(",VLOOKUP(AT613,[1]FISQ!$D$2:$J$1713,4,0),")"))</f>
        <v>(1)</v>
      </c>
      <c r="AT613" s="71" t="s">
        <v>1246</v>
      </c>
      <c r="AU613" s="38"/>
      <c r="AV613" s="38"/>
      <c r="AW613" s="38"/>
    </row>
    <row r="614" spans="1:49" ht="25.5">
      <c r="A614" s="33">
        <v>612</v>
      </c>
      <c r="B614" s="33" t="str">
        <f t="shared" si="28"/>
        <v>1274_III</v>
      </c>
      <c r="C614" s="33" t="str">
        <f t="shared" si="29"/>
        <v>3//-</v>
      </c>
      <c r="D614" s="61">
        <v>1274</v>
      </c>
      <c r="E614" s="74" t="s">
        <v>1244</v>
      </c>
      <c r="F614" s="395" t="s">
        <v>7275</v>
      </c>
      <c r="G614" s="62" t="str">
        <f>VLOOKUP(CONCATENATE(TEXT(I614,"0"),"_",TEXT(F614,"0")),[1]CodC!$A$2:$D$250,4,0)</f>
        <v>Líquidos inflamáveis, sem perigo subsidiário, com um ponto de inflamação inferior ou igual a 60 °C;</v>
      </c>
      <c r="H614" s="395" t="s">
        <v>7280</v>
      </c>
      <c r="I614" s="69">
        <v>3</v>
      </c>
      <c r="J614" s="69" t="s">
        <v>848</v>
      </c>
      <c r="K614" s="69" t="s">
        <v>19</v>
      </c>
      <c r="L614" s="68" t="s">
        <v>879</v>
      </c>
      <c r="M614" s="68"/>
      <c r="N614" s="64" t="s">
        <v>19</v>
      </c>
      <c r="O614" s="64">
        <v>223</v>
      </c>
      <c r="P614" s="113" t="s">
        <v>22425</v>
      </c>
      <c r="Q614" s="70" t="s">
        <v>621</v>
      </c>
      <c r="R614" s="70" t="s">
        <v>621</v>
      </c>
      <c r="S614" s="65" t="str">
        <f t="shared" si="27"/>
        <v/>
      </c>
      <c r="T614" s="69" t="s">
        <v>19</v>
      </c>
      <c r="U614" s="69"/>
      <c r="V614" s="69"/>
      <c r="W614" s="69"/>
      <c r="X614" s="69"/>
      <c r="Y614" s="69"/>
      <c r="Z614" s="69"/>
      <c r="AA614" s="69"/>
      <c r="AB614" s="69"/>
      <c r="AC614" s="69"/>
      <c r="AD614" s="69"/>
      <c r="AE614" s="69"/>
      <c r="AF614" s="69"/>
      <c r="AG614" s="69"/>
      <c r="AH614" s="69"/>
      <c r="AI614" s="69"/>
      <c r="AJ614" s="69"/>
      <c r="AK614" s="69"/>
      <c r="AL614" s="69"/>
      <c r="AM614" s="70" t="s">
        <v>7543</v>
      </c>
      <c r="AN614" s="63" t="str">
        <f>IF(ISNA(VLOOKUP(D614,[1]GRE_Tabela2!$A$4:$D$112,4,0)),"-",VLOOKUP(D614,[1]GRE_Tabela2!$A$4:$D$112,4,0))</f>
        <v>-</v>
      </c>
      <c r="AO614" s="68" t="s">
        <v>747</v>
      </c>
      <c r="AP614" s="68" t="s">
        <v>748</v>
      </c>
      <c r="AQ614" s="113">
        <v>129</v>
      </c>
      <c r="AR614" s="302" t="str">
        <f>IF(ISNA(VLOOKUP(AT614,[1]FISQ!$D$2:$J$1713,7,0)),"-",VLOOKUP(AT614,[1]FISQ!$D$2:$J$1713,7,0))</f>
        <v>0553 </v>
      </c>
      <c r="AS614" s="302" t="str">
        <f>IF(ISNA(VLOOKUP(AT614,[1]FISQ!$D$2:$J$1713,4,0)),"-",CONCATENATE("(",VLOOKUP(AT614,[1]FISQ!$D$2:$J$1713,4,0),")"))</f>
        <v>(1)</v>
      </c>
      <c r="AT614" s="71" t="s">
        <v>1246</v>
      </c>
      <c r="AU614" s="38"/>
      <c r="AV614" s="38"/>
      <c r="AW614" s="38"/>
    </row>
    <row r="615" spans="1:49" ht="51">
      <c r="A615" s="33">
        <v>613</v>
      </c>
      <c r="B615" s="33" t="str">
        <f t="shared" si="28"/>
        <v>1275_II</v>
      </c>
      <c r="C615" s="33" t="str">
        <f t="shared" si="29"/>
        <v>3//-</v>
      </c>
      <c r="D615" s="61">
        <v>1275</v>
      </c>
      <c r="E615" s="67" t="s">
        <v>1247</v>
      </c>
      <c r="F615" s="395" t="s">
        <v>7275</v>
      </c>
      <c r="G615" s="62" t="str">
        <f>VLOOKUP(CONCATENATE(TEXT(I615,"0"),"_",TEXT(F615,"0")),[1]CodC!$A$2:$D$250,4,0)</f>
        <v>Líquidos inflamáveis, sem perigo subsidiário, com um ponto de inflamação inferior ou igual a 60 °C;</v>
      </c>
      <c r="H615" s="395" t="s">
        <v>7276</v>
      </c>
      <c r="I615" s="69">
        <v>3</v>
      </c>
      <c r="J615" s="69" t="s">
        <v>848</v>
      </c>
      <c r="K615" s="69" t="s">
        <v>19</v>
      </c>
      <c r="L615" s="68" t="s">
        <v>849</v>
      </c>
      <c r="M615" s="63"/>
      <c r="N615" s="64" t="s">
        <v>19</v>
      </c>
      <c r="O615" s="64" t="s">
        <v>19</v>
      </c>
      <c r="P615" s="113" t="s">
        <v>22423</v>
      </c>
      <c r="Q615" s="70" t="s">
        <v>851</v>
      </c>
      <c r="R615" s="70" t="s">
        <v>851</v>
      </c>
      <c r="S615" s="65" t="str">
        <f t="shared" si="27"/>
        <v/>
      </c>
      <c r="T615" s="69" t="s">
        <v>19</v>
      </c>
      <c r="U615" s="69"/>
      <c r="V615" s="69"/>
      <c r="W615" s="69"/>
      <c r="X615" s="69"/>
      <c r="Y615" s="69"/>
      <c r="Z615" s="69"/>
      <c r="AA615" s="69"/>
      <c r="AB615" s="69"/>
      <c r="AC615" s="69"/>
      <c r="AD615" s="69"/>
      <c r="AE615" s="69"/>
      <c r="AF615" s="69"/>
      <c r="AG615" s="69"/>
      <c r="AH615" s="69"/>
      <c r="AI615" s="69"/>
      <c r="AJ615" s="69"/>
      <c r="AK615" s="69"/>
      <c r="AL615" s="69"/>
      <c r="AM615" s="70" t="s">
        <v>1248</v>
      </c>
      <c r="AN615" s="63" t="str">
        <f>IF(ISNA(VLOOKUP(D615,[1]GRE_Tabela2!$A$4:$D$112,4,0)),"-",VLOOKUP(D615,[1]GRE_Tabela2!$A$4:$D$112,4,0))</f>
        <v>-</v>
      </c>
      <c r="AO615" s="68" t="s">
        <v>747</v>
      </c>
      <c r="AP615" s="68" t="s">
        <v>748</v>
      </c>
      <c r="AQ615" s="113" t="s">
        <v>16591</v>
      </c>
      <c r="AR615" s="302" t="str">
        <f>IF(ISNA(VLOOKUP(AT615,[1]FISQ!$D$2:$J$1713,7,0)),"-",VLOOKUP(AT615,[1]FISQ!$D$2:$J$1713,7,0))</f>
        <v>0550 </v>
      </c>
      <c r="AS615" s="302" t="str">
        <f>IF(ISNA(VLOOKUP(AT615,[1]FISQ!$D$2:$J$1713,4,0)),"-",CONCATENATE("(",VLOOKUP(AT615,[1]FISQ!$D$2:$J$1713,4,0),")"))</f>
        <v>(1)</v>
      </c>
      <c r="AT615" s="71" t="s">
        <v>1249</v>
      </c>
      <c r="AU615" s="38"/>
      <c r="AV615" s="38"/>
      <c r="AW615" s="38"/>
    </row>
    <row r="616" spans="1:49" ht="38.25">
      <c r="A616" s="33">
        <v>614</v>
      </c>
      <c r="B616" s="33" t="str">
        <f t="shared" si="28"/>
        <v>1276_II</v>
      </c>
      <c r="C616" s="33" t="str">
        <f t="shared" si="29"/>
        <v>3//-</v>
      </c>
      <c r="D616" s="61">
        <v>1276</v>
      </c>
      <c r="E616" s="67" t="s">
        <v>1250</v>
      </c>
      <c r="F616" s="395" t="s">
        <v>7275</v>
      </c>
      <c r="G616" s="62" t="str">
        <f>VLOOKUP(CONCATENATE(TEXT(I616,"0"),"_",TEXT(F616,"0")),[1]CodC!$A$2:$D$250,4,0)</f>
        <v>Líquidos inflamáveis, sem perigo subsidiário, com um ponto de inflamação inferior ou igual a 60 °C;</v>
      </c>
      <c r="H616" s="395" t="s">
        <v>7276</v>
      </c>
      <c r="I616" s="69">
        <v>3</v>
      </c>
      <c r="J616" s="69" t="s">
        <v>848</v>
      </c>
      <c r="K616" s="69" t="s">
        <v>19</v>
      </c>
      <c r="L616" s="68" t="s">
        <v>849</v>
      </c>
      <c r="M616" s="63"/>
      <c r="N616" s="64" t="s">
        <v>19</v>
      </c>
      <c r="O616" s="64" t="s">
        <v>19</v>
      </c>
      <c r="P616" s="113" t="s">
        <v>22423</v>
      </c>
      <c r="Q616" s="70" t="s">
        <v>861</v>
      </c>
      <c r="R616" s="70" t="s">
        <v>861</v>
      </c>
      <c r="S616" s="65" t="str">
        <f t="shared" si="27"/>
        <v/>
      </c>
      <c r="T616" s="69" t="s">
        <v>19</v>
      </c>
      <c r="U616" s="69"/>
      <c r="V616" s="69"/>
      <c r="W616" s="69"/>
      <c r="X616" s="69"/>
      <c r="Y616" s="69"/>
      <c r="Z616" s="69"/>
      <c r="AA616" s="69"/>
      <c r="AB616" s="69"/>
      <c r="AC616" s="69"/>
      <c r="AD616" s="69"/>
      <c r="AE616" s="69"/>
      <c r="AF616" s="69"/>
      <c r="AG616" s="69"/>
      <c r="AH616" s="69"/>
      <c r="AI616" s="69"/>
      <c r="AJ616" s="69"/>
      <c r="AK616" s="69"/>
      <c r="AL616" s="69"/>
      <c r="AM616" s="70" t="s">
        <v>1251</v>
      </c>
      <c r="AN616" s="63" t="str">
        <f>IF(ISNA(VLOOKUP(D616,[1]GRE_Tabela2!$A$4:$D$112,4,0)),"-",VLOOKUP(D616,[1]GRE_Tabela2!$A$4:$D$112,4,0))</f>
        <v>-</v>
      </c>
      <c r="AO616" s="68" t="s">
        <v>747</v>
      </c>
      <c r="AP616" s="68" t="s">
        <v>748</v>
      </c>
      <c r="AQ616" s="113">
        <v>129</v>
      </c>
      <c r="AR616" s="302" t="str">
        <f>IF(ISNA(VLOOKUP(AT616,[1]FISQ!$D$2:$J$1713,7,0)),"-",VLOOKUP(AT616,[1]FISQ!$D$2:$J$1713,7,0))</f>
        <v>0940 </v>
      </c>
      <c r="AS616" s="302" t="str">
        <f>IF(ISNA(VLOOKUP(AT616,[1]FISQ!$D$2:$J$1713,4,0)),"-",CONCATENATE("(",VLOOKUP(AT616,[1]FISQ!$D$2:$J$1713,4,0),")"))</f>
        <v>(1)</v>
      </c>
      <c r="AT616" s="71" t="s">
        <v>1252</v>
      </c>
      <c r="AU616" s="38"/>
      <c r="AV616" s="38"/>
      <c r="AW616" s="38"/>
    </row>
    <row r="617" spans="1:49" ht="51">
      <c r="A617" s="33">
        <v>615</v>
      </c>
      <c r="B617" s="33" t="str">
        <f t="shared" si="28"/>
        <v>1277_II</v>
      </c>
      <c r="C617" s="33" t="str">
        <f t="shared" si="29"/>
        <v>3//8</v>
      </c>
      <c r="D617" s="61">
        <v>1277</v>
      </c>
      <c r="E617" s="67" t="s">
        <v>1253</v>
      </c>
      <c r="F617" s="395" t="s">
        <v>7281</v>
      </c>
      <c r="G617" s="62" t="str">
        <f>VLOOKUP(CONCATENATE(TEXT(I617,"0"),"_",TEXT(F617,"0")),[1]CodC!$A$2:$D$250,4,0)</f>
        <v>Líquidos inflamáveis, corrosivos;</v>
      </c>
      <c r="H617" s="395" t="s">
        <v>7282</v>
      </c>
      <c r="I617" s="69">
        <v>3</v>
      </c>
      <c r="J617" s="69" t="s">
        <v>848</v>
      </c>
      <c r="K617" s="68" t="s">
        <v>631</v>
      </c>
      <c r="L617" s="68" t="s">
        <v>849</v>
      </c>
      <c r="M617" s="63"/>
      <c r="N617" s="64" t="s">
        <v>19</v>
      </c>
      <c r="O617" s="64" t="s">
        <v>19</v>
      </c>
      <c r="P617" s="113" t="s">
        <v>22423</v>
      </c>
      <c r="Q617" s="70" t="s">
        <v>5991</v>
      </c>
      <c r="R617" s="70" t="s">
        <v>649</v>
      </c>
      <c r="S617" s="65" t="str">
        <f t="shared" si="27"/>
        <v xml:space="preserve"> SW2 </v>
      </c>
      <c r="T617" s="69" t="s">
        <v>6007</v>
      </c>
      <c r="U617" s="69"/>
      <c r="V617" s="69"/>
      <c r="W617" s="69"/>
      <c r="X617" s="69"/>
      <c r="Y617" s="69"/>
      <c r="Z617" s="69"/>
      <c r="AA617" s="69"/>
      <c r="AB617" s="69"/>
      <c r="AC617" s="69"/>
      <c r="AD617" s="69"/>
      <c r="AE617" s="69"/>
      <c r="AF617" s="69"/>
      <c r="AG617" s="69"/>
      <c r="AH617" s="69"/>
      <c r="AI617" s="69"/>
      <c r="AJ617" s="69"/>
      <c r="AK617" s="69"/>
      <c r="AL617" s="69"/>
      <c r="AM617" s="70" t="s">
        <v>1254</v>
      </c>
      <c r="AN617" s="63" t="str">
        <f>IF(ISNA(VLOOKUP(D617,[1]GRE_Tabela2!$A$4:$D$112,4,0)),"-",VLOOKUP(D617,[1]GRE_Tabela2!$A$4:$D$112,4,0))</f>
        <v>-</v>
      </c>
      <c r="AO617" s="68" t="s">
        <v>747</v>
      </c>
      <c r="AP617" s="68" t="s">
        <v>888</v>
      </c>
      <c r="AQ617" s="113">
        <v>132</v>
      </c>
      <c r="AR617" s="302" t="str">
        <f>IF(ISNA(VLOOKUP(AT617,[1]FISQ!$D$2:$J$1713,7,0)),"-",VLOOKUP(AT617,[1]FISQ!$D$2:$J$1713,7,0))</f>
        <v>0941 </v>
      </c>
      <c r="AS617" s="302" t="str">
        <f>IF(ISNA(VLOOKUP(AT617,[1]FISQ!$D$2:$J$1713,4,0)),"-",CONCATENATE("(",VLOOKUP(AT617,[1]FISQ!$D$2:$J$1713,4,0),")"))</f>
        <v>(1)</v>
      </c>
      <c r="AT617" s="71" t="s">
        <v>1255</v>
      </c>
      <c r="AU617" s="29" t="s">
        <v>6537</v>
      </c>
      <c r="AV617" s="30"/>
      <c r="AW617" s="38"/>
    </row>
    <row r="618" spans="1:49" ht="38.25">
      <c r="A618" s="33">
        <v>616</v>
      </c>
      <c r="B618" s="33" t="str">
        <f t="shared" si="28"/>
        <v>1278_II</v>
      </c>
      <c r="C618" s="33" t="str">
        <f t="shared" si="29"/>
        <v>3//-</v>
      </c>
      <c r="D618" s="61">
        <v>1278</v>
      </c>
      <c r="E618" s="67" t="s">
        <v>1256</v>
      </c>
      <c r="F618" s="395" t="s">
        <v>7275</v>
      </c>
      <c r="G618" s="62" t="str">
        <f>VLOOKUP(CONCATENATE(TEXT(I618,"0"),"_",TEXT(F618,"0")),[1]CodC!$A$2:$D$250,4,0)</f>
        <v>Líquidos inflamáveis, sem perigo subsidiário, com um ponto de inflamação inferior ou igual a 60 °C;</v>
      </c>
      <c r="H618" s="395" t="s">
        <v>7276</v>
      </c>
      <c r="I618" s="69">
        <v>3</v>
      </c>
      <c r="J618" s="69" t="s">
        <v>848</v>
      </c>
      <c r="K618" s="69" t="s">
        <v>19</v>
      </c>
      <c r="L618" s="68" t="s">
        <v>849</v>
      </c>
      <c r="M618" s="63"/>
      <c r="N618" s="64" t="s">
        <v>19</v>
      </c>
      <c r="O618" s="64" t="s">
        <v>19</v>
      </c>
      <c r="P618" s="113" t="s">
        <v>22423</v>
      </c>
      <c r="Q618" s="70" t="s">
        <v>851</v>
      </c>
      <c r="R618" s="70" t="s">
        <v>851</v>
      </c>
      <c r="S618" s="65" t="str">
        <f t="shared" si="27"/>
        <v/>
      </c>
      <c r="T618" s="69" t="s">
        <v>19</v>
      </c>
      <c r="U618" s="69"/>
      <c r="V618" s="69"/>
      <c r="W618" s="69"/>
      <c r="X618" s="69"/>
      <c r="Y618" s="69"/>
      <c r="Z618" s="69"/>
      <c r="AA618" s="69"/>
      <c r="AB618" s="69"/>
      <c r="AC618" s="69"/>
      <c r="AD618" s="69" t="s">
        <v>7163</v>
      </c>
      <c r="AE618" s="69"/>
      <c r="AF618" s="69"/>
      <c r="AG618" s="69"/>
      <c r="AH618" s="69"/>
      <c r="AI618" s="69"/>
      <c r="AJ618" s="69"/>
      <c r="AK618" s="69"/>
      <c r="AL618" s="69"/>
      <c r="AM618" s="70" t="s">
        <v>1257</v>
      </c>
      <c r="AN618" s="63" t="str">
        <f>IF(ISNA(VLOOKUP(D618,[1]GRE_Tabela2!$A$4:$D$112,4,0)),"-",VLOOKUP(D618,[1]GRE_Tabela2!$A$4:$D$112,4,0))</f>
        <v>-</v>
      </c>
      <c r="AO618" s="68" t="s">
        <v>747</v>
      </c>
      <c r="AP618" s="68" t="s">
        <v>748</v>
      </c>
      <c r="AQ618" s="113">
        <v>129</v>
      </c>
      <c r="AR618" s="302" t="str">
        <f>IF(ISNA(VLOOKUP(AT618,[1]FISQ!$D$2:$J$1713,7,0)),"-",VLOOKUP(AT618,[1]FISQ!$D$2:$J$1713,7,0))</f>
        <v>-</v>
      </c>
      <c r="AS618" s="302" t="str">
        <f>IF(ISNA(VLOOKUP(AT618,[1]FISQ!$D$2:$J$1713,4,0)),"-",CONCATENATE("(",VLOOKUP(AT618,[1]FISQ!$D$2:$J$1713,4,0),")"))</f>
        <v>-</v>
      </c>
      <c r="AT618" s="71" t="s">
        <v>1258</v>
      </c>
      <c r="AU618" s="38"/>
      <c r="AV618" s="38"/>
      <c r="AW618" s="38"/>
    </row>
    <row r="619" spans="1:49" ht="25.5">
      <c r="A619" s="33">
        <v>617</v>
      </c>
      <c r="B619" s="33" t="str">
        <f t="shared" si="28"/>
        <v>1279_II</v>
      </c>
      <c r="C619" s="33" t="str">
        <f t="shared" si="29"/>
        <v>3//-</v>
      </c>
      <c r="D619" s="61">
        <v>1279</v>
      </c>
      <c r="E619" s="67" t="s">
        <v>1259</v>
      </c>
      <c r="F619" s="395" t="s">
        <v>7275</v>
      </c>
      <c r="G619" s="62" t="str">
        <f>VLOOKUP(CONCATENATE(TEXT(I619,"0"),"_",TEXT(F619,"0")),[1]CodC!$A$2:$D$250,4,0)</f>
        <v>Líquidos inflamáveis, sem perigo subsidiário, com um ponto de inflamação inferior ou igual a 60 °C;</v>
      </c>
      <c r="H619" s="395" t="s">
        <v>7276</v>
      </c>
      <c r="I619" s="69">
        <v>3</v>
      </c>
      <c r="J619" s="69" t="s">
        <v>848</v>
      </c>
      <c r="K619" s="69" t="s">
        <v>19</v>
      </c>
      <c r="L619" s="68" t="s">
        <v>849</v>
      </c>
      <c r="M619" s="63"/>
      <c r="N619" s="64" t="s">
        <v>19</v>
      </c>
      <c r="O619" s="64" t="s">
        <v>19</v>
      </c>
      <c r="P619" s="113" t="s">
        <v>22423</v>
      </c>
      <c r="Q619" s="70" t="s">
        <v>861</v>
      </c>
      <c r="R619" s="70" t="s">
        <v>861</v>
      </c>
      <c r="S619" s="65" t="str">
        <f t="shared" si="27"/>
        <v/>
      </c>
      <c r="T619" s="69" t="s">
        <v>19</v>
      </c>
      <c r="U619" s="69"/>
      <c r="V619" s="69"/>
      <c r="W619" s="69"/>
      <c r="X619" s="69"/>
      <c r="Y619" s="69"/>
      <c r="Z619" s="69"/>
      <c r="AA619" s="69"/>
      <c r="AB619" s="69"/>
      <c r="AC619" s="69"/>
      <c r="AD619" s="69" t="s">
        <v>7163</v>
      </c>
      <c r="AE619" s="69"/>
      <c r="AF619" s="69"/>
      <c r="AG619" s="69"/>
      <c r="AH619" s="69"/>
      <c r="AI619" s="69"/>
      <c r="AJ619" s="69"/>
      <c r="AK619" s="69"/>
      <c r="AL619" s="69"/>
      <c r="AM619" s="70" t="s">
        <v>1260</v>
      </c>
      <c r="AN619" s="63" t="str">
        <f>IF(ISNA(VLOOKUP(D619,[1]GRE_Tabela2!$A$4:$D$112,4,0)),"-",VLOOKUP(D619,[1]GRE_Tabela2!$A$4:$D$112,4,0))</f>
        <v>-</v>
      </c>
      <c r="AO619" s="68" t="s">
        <v>747</v>
      </c>
      <c r="AP619" s="68" t="s">
        <v>748</v>
      </c>
      <c r="AQ619" s="113">
        <v>130</v>
      </c>
      <c r="AR619" s="302" t="str">
        <f>IF(ISNA(VLOOKUP(AT619,[1]FISQ!$D$2:$J$1713,7,0)),"-",VLOOKUP(AT619,[1]FISQ!$D$2:$J$1713,7,0))</f>
        <v>0441 </v>
      </c>
      <c r="AS619" s="302" t="str">
        <f>IF(ISNA(VLOOKUP(AT619,[1]FISQ!$D$2:$J$1713,4,0)),"-",CONCATENATE("(",VLOOKUP(AT619,[1]FISQ!$D$2:$J$1713,4,0),")"))</f>
        <v>(1)</v>
      </c>
      <c r="AT619" s="71" t="s">
        <v>1261</v>
      </c>
      <c r="AU619" s="38"/>
      <c r="AV619" s="38"/>
      <c r="AW619" s="38"/>
    </row>
    <row r="620" spans="1:49" ht="51">
      <c r="A620" s="33">
        <v>618</v>
      </c>
      <c r="B620" s="33" t="str">
        <f t="shared" si="28"/>
        <v>1280_I</v>
      </c>
      <c r="C620" s="33" t="str">
        <f t="shared" si="29"/>
        <v>3//-</v>
      </c>
      <c r="D620" s="61">
        <v>1280</v>
      </c>
      <c r="E620" s="67" t="s">
        <v>1262</v>
      </c>
      <c r="F620" s="395" t="s">
        <v>7275</v>
      </c>
      <c r="G620" s="62" t="str">
        <f>VLOOKUP(CONCATENATE(TEXT(I620,"0"),"_",TEXT(F620,"0")),[1]CodC!$A$2:$D$250,4,0)</f>
        <v>Líquidos inflamáveis, sem perigo subsidiário, com um ponto de inflamação inferior ou igual a 60 °C;</v>
      </c>
      <c r="H620" s="395" t="s">
        <v>7276</v>
      </c>
      <c r="I620" s="69">
        <v>3</v>
      </c>
      <c r="J620" s="69" t="s">
        <v>848</v>
      </c>
      <c r="K620" s="69" t="s">
        <v>19</v>
      </c>
      <c r="L620" s="68" t="s">
        <v>746</v>
      </c>
      <c r="M620" s="63"/>
      <c r="N620" s="64" t="s">
        <v>19</v>
      </c>
      <c r="O620" s="64" t="s">
        <v>19</v>
      </c>
      <c r="P620" s="113" t="s">
        <v>22423</v>
      </c>
      <c r="Q620" s="70" t="s">
        <v>5991</v>
      </c>
      <c r="R620" s="70" t="s">
        <v>649</v>
      </c>
      <c r="S620" s="65" t="str">
        <f t="shared" si="27"/>
        <v xml:space="preserve"> SW2 </v>
      </c>
      <c r="T620" s="69" t="s">
        <v>19</v>
      </c>
      <c r="U620" s="69"/>
      <c r="V620" s="69"/>
      <c r="W620" s="69"/>
      <c r="X620" s="69"/>
      <c r="Y620" s="69"/>
      <c r="Z620" s="69"/>
      <c r="AA620" s="69"/>
      <c r="AB620" s="69"/>
      <c r="AC620" s="69"/>
      <c r="AD620" s="69"/>
      <c r="AE620" s="69"/>
      <c r="AF620" s="69"/>
      <c r="AG620" s="69"/>
      <c r="AH620" s="69"/>
      <c r="AI620" s="69"/>
      <c r="AJ620" s="69"/>
      <c r="AK620" s="69"/>
      <c r="AL620" s="69"/>
      <c r="AM620" s="70" t="s">
        <v>1263</v>
      </c>
      <c r="AN620" s="63" t="str">
        <f>IF(ISNA(VLOOKUP(D620,[1]GRE_Tabela2!$A$4:$D$112,4,0)),"-",VLOOKUP(D620,[1]GRE_Tabela2!$A$4:$D$112,4,0))</f>
        <v>-</v>
      </c>
      <c r="AO620" s="68" t="s">
        <v>747</v>
      </c>
      <c r="AP620" s="68" t="s">
        <v>748</v>
      </c>
      <c r="AQ620" s="113" t="s">
        <v>16596</v>
      </c>
      <c r="AR620" s="302" t="str">
        <f>IF(ISNA(VLOOKUP(AT620,[1]FISQ!$D$2:$J$1713,7,0)),"-",VLOOKUP(AT620,[1]FISQ!$D$2:$J$1713,7,0))</f>
        <v>0192 </v>
      </c>
      <c r="AS620" s="302" t="str">
        <f>IF(ISNA(VLOOKUP(AT620,[1]FISQ!$D$2:$J$1713,4,0)),"-",CONCATENATE("(",VLOOKUP(AT620,[1]FISQ!$D$2:$J$1713,4,0),")"))</f>
        <v>(1)</v>
      </c>
      <c r="AT620" s="71" t="s">
        <v>1264</v>
      </c>
      <c r="AU620" s="38"/>
      <c r="AV620" s="38"/>
      <c r="AW620" s="38"/>
    </row>
    <row r="621" spans="1:49" ht="38.25">
      <c r="A621" s="33">
        <v>619</v>
      </c>
      <c r="B621" s="33" t="str">
        <f t="shared" si="28"/>
        <v>1281_II</v>
      </c>
      <c r="C621" s="33" t="str">
        <f t="shared" si="29"/>
        <v>3//-</v>
      </c>
      <c r="D621" s="61">
        <v>1281</v>
      </c>
      <c r="E621" s="67" t="s">
        <v>1265</v>
      </c>
      <c r="F621" s="395" t="s">
        <v>7275</v>
      </c>
      <c r="G621" s="62" t="str">
        <f>VLOOKUP(CONCATENATE(TEXT(I621,"0"),"_",TEXT(F621,"0")),[1]CodC!$A$2:$D$250,4,0)</f>
        <v>Líquidos inflamáveis, sem perigo subsidiário, com um ponto de inflamação inferior ou igual a 60 °C;</v>
      </c>
      <c r="H621" s="395" t="s">
        <v>7276</v>
      </c>
      <c r="I621" s="69">
        <v>3</v>
      </c>
      <c r="J621" s="69" t="s">
        <v>848</v>
      </c>
      <c r="K621" s="69" t="s">
        <v>19</v>
      </c>
      <c r="L621" s="68" t="s">
        <v>849</v>
      </c>
      <c r="M621" s="63"/>
      <c r="N621" s="64" t="s">
        <v>19</v>
      </c>
      <c r="O621" s="64" t="s">
        <v>19</v>
      </c>
      <c r="P621" s="113" t="s">
        <v>22423</v>
      </c>
      <c r="Q621" s="70" t="s">
        <v>861</v>
      </c>
      <c r="R621" s="70" t="s">
        <v>861</v>
      </c>
      <c r="S621" s="65" t="str">
        <f t="shared" si="27"/>
        <v/>
      </c>
      <c r="T621" s="69" t="s">
        <v>19</v>
      </c>
      <c r="U621" s="69"/>
      <c r="V621" s="69"/>
      <c r="W621" s="69"/>
      <c r="X621" s="69"/>
      <c r="Y621" s="69"/>
      <c r="Z621" s="69"/>
      <c r="AA621" s="69"/>
      <c r="AB621" s="69"/>
      <c r="AC621" s="69"/>
      <c r="AD621" s="69"/>
      <c r="AE621" s="69"/>
      <c r="AF621" s="69"/>
      <c r="AG621" s="69"/>
      <c r="AH621" s="69"/>
      <c r="AI621" s="69"/>
      <c r="AJ621" s="69"/>
      <c r="AK621" s="69"/>
      <c r="AL621" s="69"/>
      <c r="AM621" s="70" t="s">
        <v>1266</v>
      </c>
      <c r="AN621" s="63" t="str">
        <f>IF(ISNA(VLOOKUP(D621,[1]GRE_Tabela2!$A$4:$D$112,4,0)),"-",VLOOKUP(D621,[1]GRE_Tabela2!$A$4:$D$112,4,0))</f>
        <v>-</v>
      </c>
      <c r="AO621" s="68" t="s">
        <v>747</v>
      </c>
      <c r="AP621" s="68" t="s">
        <v>748</v>
      </c>
      <c r="AQ621" s="113">
        <v>129</v>
      </c>
      <c r="AR621" s="302" t="str">
        <f>IF(ISNA(VLOOKUP(AT621,[1]FISQ!$D$2:$J$1713,7,0)),"-",VLOOKUP(AT621,[1]FISQ!$D$2:$J$1713,7,0))</f>
        <v>-</v>
      </c>
      <c r="AS621" s="302" t="str">
        <f>IF(ISNA(VLOOKUP(AT621,[1]FISQ!$D$2:$J$1713,4,0)),"-",CONCATENATE("(",VLOOKUP(AT621,[1]FISQ!$D$2:$J$1713,4,0),")"))</f>
        <v>-</v>
      </c>
      <c r="AT621" s="71" t="s">
        <v>1267</v>
      </c>
      <c r="AU621" s="38"/>
      <c r="AV621" s="38"/>
      <c r="AW621" s="38"/>
    </row>
    <row r="622" spans="1:49" ht="38.25">
      <c r="A622" s="33">
        <v>620</v>
      </c>
      <c r="B622" s="33" t="str">
        <f t="shared" si="28"/>
        <v>1282_II</v>
      </c>
      <c r="C622" s="33" t="str">
        <f t="shared" si="29"/>
        <v>3//-</v>
      </c>
      <c r="D622" s="61">
        <v>1282</v>
      </c>
      <c r="E622" s="67" t="s">
        <v>1268</v>
      </c>
      <c r="F622" s="395" t="s">
        <v>7275</v>
      </c>
      <c r="G622" s="62" t="str">
        <f>VLOOKUP(CONCATENATE(TEXT(I622,"0"),"_",TEXT(F622,"0")),[1]CodC!$A$2:$D$250,4,0)</f>
        <v>Líquidos inflamáveis, sem perigo subsidiário, com um ponto de inflamação inferior ou igual a 60 °C;</v>
      </c>
      <c r="H622" s="395" t="s">
        <v>7276</v>
      </c>
      <c r="I622" s="69">
        <v>3</v>
      </c>
      <c r="J622" s="69" t="s">
        <v>848</v>
      </c>
      <c r="K622" s="69" t="s">
        <v>19</v>
      </c>
      <c r="L622" s="68" t="s">
        <v>849</v>
      </c>
      <c r="M622" s="63"/>
      <c r="N622" s="64" t="s">
        <v>19</v>
      </c>
      <c r="O622" s="64" t="s">
        <v>19</v>
      </c>
      <c r="P622" s="113" t="s">
        <v>22423</v>
      </c>
      <c r="Q622" s="70" t="s">
        <v>5989</v>
      </c>
      <c r="R622" s="70" t="s">
        <v>645</v>
      </c>
      <c r="S622" s="65" t="str">
        <f t="shared" si="27"/>
        <v xml:space="preserve"> SW2 </v>
      </c>
      <c r="T622" s="69" t="s">
        <v>19</v>
      </c>
      <c r="U622" s="69"/>
      <c r="V622" s="69"/>
      <c r="W622" s="69"/>
      <c r="X622" s="69"/>
      <c r="Y622" s="69"/>
      <c r="Z622" s="69"/>
      <c r="AA622" s="69"/>
      <c r="AB622" s="69"/>
      <c r="AC622" s="69"/>
      <c r="AD622" s="69"/>
      <c r="AE622" s="69"/>
      <c r="AF622" s="69"/>
      <c r="AG622" s="69"/>
      <c r="AH622" s="69"/>
      <c r="AI622" s="69"/>
      <c r="AJ622" s="69"/>
      <c r="AK622" s="69"/>
      <c r="AL622" s="69"/>
      <c r="AM622" s="70" t="s">
        <v>1269</v>
      </c>
      <c r="AN622" s="63" t="str">
        <f>IF(ISNA(VLOOKUP(D622,[1]GRE_Tabela2!$A$4:$D$112,4,0)),"-",VLOOKUP(D622,[1]GRE_Tabela2!$A$4:$D$112,4,0))</f>
        <v>-</v>
      </c>
      <c r="AO622" s="68" t="s">
        <v>747</v>
      </c>
      <c r="AP622" s="68" t="s">
        <v>748</v>
      </c>
      <c r="AQ622" s="113">
        <v>129</v>
      </c>
      <c r="AR622" s="302" t="str">
        <f>IF(ISNA(VLOOKUP(AT622,[1]FISQ!$D$2:$J$1713,7,0)),"-",VLOOKUP(AT622,[1]FISQ!$D$2:$J$1713,7,0))</f>
        <v>0323 </v>
      </c>
      <c r="AS622" s="302" t="str">
        <f>IF(ISNA(VLOOKUP(AT622,[1]FISQ!$D$2:$J$1713,4,0)),"-",CONCATENATE("(",VLOOKUP(AT622,[1]FISQ!$D$2:$J$1713,4,0),")"))</f>
        <v>(1)</v>
      </c>
      <c r="AT622" s="71" t="s">
        <v>1270</v>
      </c>
      <c r="AU622" s="38"/>
      <c r="AV622" s="38"/>
      <c r="AW622" s="38"/>
    </row>
    <row r="623" spans="1:49" ht="25.5">
      <c r="A623" s="33">
        <v>621</v>
      </c>
      <c r="B623" s="33" t="str">
        <f t="shared" si="28"/>
        <v>1286_II</v>
      </c>
      <c r="C623" s="33" t="str">
        <f t="shared" si="29"/>
        <v>3//-</v>
      </c>
      <c r="D623" s="61">
        <v>1286</v>
      </c>
      <c r="E623" s="74" t="s">
        <v>1271</v>
      </c>
      <c r="F623" s="395" t="s">
        <v>7275</v>
      </c>
      <c r="G623" s="62" t="str">
        <f>VLOOKUP(CONCATENATE(TEXT(I623,"0"),"_",TEXT(F623,"0")),[1]CodC!$A$2:$D$250,4,0)</f>
        <v>Líquidos inflamáveis, sem perigo subsidiário, com um ponto de inflamação inferior ou igual a 60 °C;</v>
      </c>
      <c r="H623" s="395" t="s">
        <v>7276</v>
      </c>
      <c r="I623" s="69">
        <v>3</v>
      </c>
      <c r="J623" s="69" t="s">
        <v>848</v>
      </c>
      <c r="K623" s="69" t="s">
        <v>19</v>
      </c>
      <c r="L623" s="68" t="s">
        <v>849</v>
      </c>
      <c r="M623" s="63"/>
      <c r="N623" s="64" t="s">
        <v>24442</v>
      </c>
      <c r="O623" s="64" t="s">
        <v>19</v>
      </c>
      <c r="P623" s="113" t="s">
        <v>22423</v>
      </c>
      <c r="Q623" s="70" t="s">
        <v>861</v>
      </c>
      <c r="R623" s="70" t="s">
        <v>861</v>
      </c>
      <c r="S623" s="65" t="str">
        <f t="shared" si="27"/>
        <v/>
      </c>
      <c r="T623" s="69" t="s">
        <v>19</v>
      </c>
      <c r="U623" s="69"/>
      <c r="V623" s="69"/>
      <c r="W623" s="69"/>
      <c r="X623" s="69"/>
      <c r="Y623" s="69"/>
      <c r="Z623" s="69"/>
      <c r="AA623" s="69"/>
      <c r="AB623" s="69"/>
      <c r="AC623" s="69"/>
      <c r="AD623" s="69"/>
      <c r="AE623" s="69"/>
      <c r="AF623" s="69"/>
      <c r="AG623" s="69"/>
      <c r="AH623" s="69"/>
      <c r="AI623" s="69"/>
      <c r="AJ623" s="69"/>
      <c r="AK623" s="69"/>
      <c r="AL623" s="69"/>
      <c r="AM623" s="70" t="s">
        <v>1272</v>
      </c>
      <c r="AN623" s="63" t="str">
        <f>IF(ISNA(VLOOKUP(D623,[1]GRE_Tabela2!$A$4:$D$112,4,0)),"-",VLOOKUP(D623,[1]GRE_Tabela2!$A$4:$D$112,4,0))</f>
        <v>-</v>
      </c>
      <c r="AO623" s="68" t="s">
        <v>747</v>
      </c>
      <c r="AP623" s="68" t="s">
        <v>934</v>
      </c>
      <c r="AQ623" s="113">
        <v>127</v>
      </c>
      <c r="AR623" s="302" t="str">
        <f>IF(ISNA(VLOOKUP(AT623,[1]FISQ!$D$2:$J$1713,7,0)),"-",VLOOKUP(AT623,[1]FISQ!$D$2:$J$1713,7,0))</f>
        <v>-</v>
      </c>
      <c r="AS623" s="302" t="str">
        <f>IF(ISNA(VLOOKUP(AT623,[1]FISQ!$D$2:$J$1713,4,0)),"-",CONCATENATE("(",VLOOKUP(AT623,[1]FISQ!$D$2:$J$1713,4,0),")"))</f>
        <v>-</v>
      </c>
      <c r="AT623" s="71" t="s">
        <v>1273</v>
      </c>
      <c r="AU623" s="38"/>
      <c r="AV623" s="38"/>
      <c r="AW623" s="38"/>
    </row>
    <row r="624" spans="1:49" ht="25.5">
      <c r="A624" s="33">
        <v>622</v>
      </c>
      <c r="B624" s="33" t="str">
        <f t="shared" si="28"/>
        <v>1286_III</v>
      </c>
      <c r="C624" s="33" t="str">
        <f t="shared" si="29"/>
        <v>3//-</v>
      </c>
      <c r="D624" s="61">
        <v>1286</v>
      </c>
      <c r="E624" s="74" t="s">
        <v>1271</v>
      </c>
      <c r="F624" s="395" t="s">
        <v>7275</v>
      </c>
      <c r="G624" s="62" t="str">
        <f>VLOOKUP(CONCATENATE(TEXT(I624,"0"),"_",TEXT(F624,"0")),[1]CodC!$A$2:$D$250,4,0)</f>
        <v>Líquidos inflamáveis, sem perigo subsidiário, com um ponto de inflamação inferior ou igual a 60 °C;</v>
      </c>
      <c r="H624" s="395" t="s">
        <v>7280</v>
      </c>
      <c r="I624" s="69">
        <v>3</v>
      </c>
      <c r="J624" s="69" t="s">
        <v>848</v>
      </c>
      <c r="K624" s="69" t="s">
        <v>19</v>
      </c>
      <c r="L624" s="68" t="s">
        <v>879</v>
      </c>
      <c r="M624" s="68"/>
      <c r="N624" s="64" t="s">
        <v>19</v>
      </c>
      <c r="O624" s="64" t="s">
        <v>885</v>
      </c>
      <c r="P624" s="113" t="s">
        <v>22425</v>
      </c>
      <c r="Q624" s="70" t="s">
        <v>621</v>
      </c>
      <c r="R624" s="70" t="s">
        <v>621</v>
      </c>
      <c r="S624" s="65" t="str">
        <f t="shared" si="27"/>
        <v/>
      </c>
      <c r="T624" s="69" t="s">
        <v>19</v>
      </c>
      <c r="U624" s="69"/>
      <c r="V624" s="69"/>
      <c r="W624" s="69"/>
      <c r="X624" s="69"/>
      <c r="Y624" s="69"/>
      <c r="Z624" s="69"/>
      <c r="AA624" s="69"/>
      <c r="AB624" s="69"/>
      <c r="AC624" s="69"/>
      <c r="AD624" s="69"/>
      <c r="AE624" s="69"/>
      <c r="AF624" s="69"/>
      <c r="AG624" s="69"/>
      <c r="AH624" s="69"/>
      <c r="AI624" s="69"/>
      <c r="AJ624" s="69"/>
      <c r="AK624" s="69"/>
      <c r="AL624" s="69"/>
      <c r="AM624" s="70" t="str">
        <f>AM623</f>
        <v>Líquido viscoso, incolor acastanhado. Imiscível com a água.</v>
      </c>
      <c r="AN624" s="63" t="str">
        <f>IF(ISNA(VLOOKUP(D624,[1]GRE_Tabela2!$A$4:$D$112,4,0)),"-",VLOOKUP(D624,[1]GRE_Tabela2!$A$4:$D$112,4,0))</f>
        <v>-</v>
      </c>
      <c r="AO624" s="68" t="s">
        <v>747</v>
      </c>
      <c r="AP624" s="68" t="s">
        <v>934</v>
      </c>
      <c r="AQ624" s="113">
        <v>127</v>
      </c>
      <c r="AR624" s="302" t="str">
        <f>IF(ISNA(VLOOKUP(AT624,[1]FISQ!$D$2:$J$1713,7,0)),"-",VLOOKUP(AT624,[1]FISQ!$D$2:$J$1713,7,0))</f>
        <v>-</v>
      </c>
      <c r="AS624" s="302" t="str">
        <f>IF(ISNA(VLOOKUP(AT624,[1]FISQ!$D$2:$J$1713,4,0)),"-",CONCATENATE("(",VLOOKUP(AT624,[1]FISQ!$D$2:$J$1713,4,0),")"))</f>
        <v>-</v>
      </c>
      <c r="AT624" s="71" t="s">
        <v>1273</v>
      </c>
      <c r="AU624" s="38"/>
      <c r="AV624" s="38"/>
      <c r="AW624" s="38"/>
    </row>
    <row r="625" spans="1:49" ht="25.5">
      <c r="A625" s="33">
        <v>623</v>
      </c>
      <c r="B625" s="33" t="str">
        <f t="shared" si="28"/>
        <v>1287_II</v>
      </c>
      <c r="C625" s="33" t="str">
        <f t="shared" si="29"/>
        <v>3//-</v>
      </c>
      <c r="D625" s="61">
        <v>1287</v>
      </c>
      <c r="E625" s="74" t="s">
        <v>1274</v>
      </c>
      <c r="F625" s="395" t="s">
        <v>7275</v>
      </c>
      <c r="G625" s="62" t="str">
        <f>VLOOKUP(CONCATENATE(TEXT(I625,"0"),"_",TEXT(F625,"0")),[1]CodC!$A$2:$D$250,4,0)</f>
        <v>Líquidos inflamáveis, sem perigo subsidiário, com um ponto de inflamação inferior ou igual a 60 °C;</v>
      </c>
      <c r="H625" s="395" t="s">
        <v>7276</v>
      </c>
      <c r="I625" s="69">
        <v>3</v>
      </c>
      <c r="J625" s="69" t="s">
        <v>848</v>
      </c>
      <c r="K625" s="69" t="s">
        <v>19</v>
      </c>
      <c r="L625" s="68" t="s">
        <v>849</v>
      </c>
      <c r="M625" s="63"/>
      <c r="N625" s="64" t="s">
        <v>24442</v>
      </c>
      <c r="O625" s="64" t="s">
        <v>19</v>
      </c>
      <c r="P625" s="113" t="s">
        <v>22423</v>
      </c>
      <c r="Q625" s="70" t="s">
        <v>861</v>
      </c>
      <c r="R625" s="70" t="s">
        <v>861</v>
      </c>
      <c r="S625" s="65" t="str">
        <f t="shared" si="27"/>
        <v/>
      </c>
      <c r="T625" s="69" t="s">
        <v>19</v>
      </c>
      <c r="U625" s="69"/>
      <c r="V625" s="69"/>
      <c r="W625" s="69"/>
      <c r="X625" s="69"/>
      <c r="Y625" s="69"/>
      <c r="Z625" s="69"/>
      <c r="AA625" s="69"/>
      <c r="AB625" s="69"/>
      <c r="AC625" s="69"/>
      <c r="AD625" s="69"/>
      <c r="AE625" s="69"/>
      <c r="AF625" s="69"/>
      <c r="AG625" s="69"/>
      <c r="AH625" s="69"/>
      <c r="AI625" s="69"/>
      <c r="AJ625" s="69"/>
      <c r="AK625" s="69"/>
      <c r="AL625" s="69"/>
      <c r="AM625" s="70" t="s">
        <v>953</v>
      </c>
      <c r="AN625" s="63" t="str">
        <f>IF(ISNA(VLOOKUP(D625,[1]GRE_Tabela2!$A$4:$D$112,4,0)),"-",VLOOKUP(D625,[1]GRE_Tabela2!$A$4:$D$112,4,0))</f>
        <v>-</v>
      </c>
      <c r="AO625" s="68" t="s">
        <v>747</v>
      </c>
      <c r="AP625" s="68" t="s">
        <v>748</v>
      </c>
      <c r="AQ625" s="113">
        <v>127</v>
      </c>
      <c r="AR625" s="302" t="str">
        <f>IF(ISNA(VLOOKUP(AT625,[1]FISQ!$D$2:$J$1713,7,0)),"-",VLOOKUP(AT625,[1]FISQ!$D$2:$J$1713,7,0))</f>
        <v>-</v>
      </c>
      <c r="AS625" s="302" t="str">
        <f>IF(ISNA(VLOOKUP(AT625,[1]FISQ!$D$2:$J$1713,4,0)),"-",CONCATENATE("(",VLOOKUP(AT625,[1]FISQ!$D$2:$J$1713,4,0),")"))</f>
        <v>-</v>
      </c>
      <c r="AT625" s="71" t="s">
        <v>1275</v>
      </c>
      <c r="AU625" s="38"/>
      <c r="AV625" s="38"/>
      <c r="AW625" s="38"/>
    </row>
    <row r="626" spans="1:49" ht="25.5">
      <c r="A626" s="33">
        <v>624</v>
      </c>
      <c r="B626" s="33" t="str">
        <f t="shared" si="28"/>
        <v>1287_III</v>
      </c>
      <c r="C626" s="33" t="str">
        <f t="shared" si="29"/>
        <v>3//-</v>
      </c>
      <c r="D626" s="61">
        <v>1287</v>
      </c>
      <c r="E626" s="74" t="s">
        <v>1274</v>
      </c>
      <c r="F626" s="395" t="s">
        <v>7275</v>
      </c>
      <c r="G626" s="62" t="str">
        <f>VLOOKUP(CONCATENATE(TEXT(I626,"0"),"_",TEXT(F626,"0")),[1]CodC!$A$2:$D$250,4,0)</f>
        <v>Líquidos inflamáveis, sem perigo subsidiário, com um ponto de inflamação inferior ou igual a 60 °C;</v>
      </c>
      <c r="H626" s="395" t="s">
        <v>7280</v>
      </c>
      <c r="I626" s="69">
        <v>3</v>
      </c>
      <c r="J626" s="69" t="s">
        <v>848</v>
      </c>
      <c r="K626" s="69" t="s">
        <v>19</v>
      </c>
      <c r="L626" s="68" t="s">
        <v>879</v>
      </c>
      <c r="M626" s="68"/>
      <c r="N626" s="64" t="s">
        <v>19</v>
      </c>
      <c r="O626" s="64" t="s">
        <v>943</v>
      </c>
      <c r="P626" s="113" t="s">
        <v>22425</v>
      </c>
      <c r="Q626" s="70" t="s">
        <v>621</v>
      </c>
      <c r="R626" s="70" t="s">
        <v>621</v>
      </c>
      <c r="S626" s="65" t="str">
        <f t="shared" si="27"/>
        <v/>
      </c>
      <c r="T626" s="69" t="s">
        <v>19</v>
      </c>
      <c r="U626" s="69"/>
      <c r="V626" s="69"/>
      <c r="W626" s="69"/>
      <c r="X626" s="69"/>
      <c r="Y626" s="69"/>
      <c r="Z626" s="69"/>
      <c r="AA626" s="69"/>
      <c r="AB626" s="69"/>
      <c r="AC626" s="69"/>
      <c r="AD626" s="69"/>
      <c r="AE626" s="69"/>
      <c r="AF626" s="69"/>
      <c r="AG626" s="69"/>
      <c r="AH626" s="69"/>
      <c r="AI626" s="69"/>
      <c r="AJ626" s="69"/>
      <c r="AK626" s="69"/>
      <c r="AL626" s="69"/>
      <c r="AM626" s="70" t="str">
        <f>AM625</f>
        <v>A miscibilidade com a água depende da composição.</v>
      </c>
      <c r="AN626" s="63" t="str">
        <f>IF(ISNA(VLOOKUP(D626,[1]GRE_Tabela2!$A$4:$D$112,4,0)),"-",VLOOKUP(D626,[1]GRE_Tabela2!$A$4:$D$112,4,0))</f>
        <v>-</v>
      </c>
      <c r="AO626" s="68" t="s">
        <v>747</v>
      </c>
      <c r="AP626" s="68" t="s">
        <v>748</v>
      </c>
      <c r="AQ626" s="113">
        <v>127</v>
      </c>
      <c r="AR626" s="302" t="str">
        <f>IF(ISNA(VLOOKUP(AT626,[1]FISQ!$D$2:$J$1713,7,0)),"-",VLOOKUP(AT626,[1]FISQ!$D$2:$J$1713,7,0))</f>
        <v>-</v>
      </c>
      <c r="AS626" s="302" t="str">
        <f>IF(ISNA(VLOOKUP(AT626,[1]FISQ!$D$2:$J$1713,4,0)),"-",CONCATENATE("(",VLOOKUP(AT626,[1]FISQ!$D$2:$J$1713,4,0),")"))</f>
        <v>-</v>
      </c>
      <c r="AT626" s="71" t="s">
        <v>1275</v>
      </c>
      <c r="AU626" s="38"/>
      <c r="AV626" s="38"/>
      <c r="AW626" s="38"/>
    </row>
    <row r="627" spans="1:49" ht="25.5">
      <c r="A627" s="33">
        <v>625</v>
      </c>
      <c r="B627" s="33" t="str">
        <f t="shared" si="28"/>
        <v>1288_II</v>
      </c>
      <c r="C627" s="33" t="str">
        <f t="shared" si="29"/>
        <v>3//-</v>
      </c>
      <c r="D627" s="61">
        <v>1288</v>
      </c>
      <c r="E627" s="74" t="s">
        <v>1276</v>
      </c>
      <c r="F627" s="395" t="s">
        <v>7275</v>
      </c>
      <c r="G627" s="62" t="str">
        <f>VLOOKUP(CONCATENATE(TEXT(I627,"0"),"_",TEXT(F627,"0")),[1]CodC!$A$2:$D$250,4,0)</f>
        <v>Líquidos inflamáveis, sem perigo subsidiário, com um ponto de inflamação inferior ou igual a 60 °C;</v>
      </c>
      <c r="H627" s="395" t="s">
        <v>7276</v>
      </c>
      <c r="I627" s="69">
        <v>3</v>
      </c>
      <c r="J627" s="69" t="s">
        <v>848</v>
      </c>
      <c r="K627" s="69" t="s">
        <v>19</v>
      </c>
      <c r="L627" s="68" t="s">
        <v>849</v>
      </c>
      <c r="M627" s="63"/>
      <c r="N627" s="64" t="s">
        <v>19</v>
      </c>
      <c r="O627" s="64" t="s">
        <v>19</v>
      </c>
      <c r="P627" s="113" t="s">
        <v>22423</v>
      </c>
      <c r="Q627" s="70" t="s">
        <v>861</v>
      </c>
      <c r="R627" s="70" t="s">
        <v>861</v>
      </c>
      <c r="S627" s="65" t="str">
        <f t="shared" si="27"/>
        <v/>
      </c>
      <c r="T627" s="69" t="s">
        <v>19</v>
      </c>
      <c r="U627" s="69"/>
      <c r="V627" s="69"/>
      <c r="W627" s="69"/>
      <c r="X627" s="69"/>
      <c r="Y627" s="69"/>
      <c r="Z627" s="69"/>
      <c r="AA627" s="69"/>
      <c r="AB627" s="69"/>
      <c r="AC627" s="69"/>
      <c r="AD627" s="69"/>
      <c r="AE627" s="69"/>
      <c r="AF627" s="69"/>
      <c r="AG627" s="69"/>
      <c r="AH627" s="69"/>
      <c r="AI627" s="69"/>
      <c r="AJ627" s="69"/>
      <c r="AK627" s="69"/>
      <c r="AL627" s="69"/>
      <c r="AM627" s="70" t="s">
        <v>1110</v>
      </c>
      <c r="AN627" s="63" t="str">
        <f>IF(ISNA(VLOOKUP(D627,[1]GRE_Tabela2!$A$4:$D$112,4,0)),"-",VLOOKUP(D627,[1]GRE_Tabela2!$A$4:$D$112,4,0))</f>
        <v>-</v>
      </c>
      <c r="AO627" s="68" t="s">
        <v>747</v>
      </c>
      <c r="AP627" s="68" t="s">
        <v>934</v>
      </c>
      <c r="AQ627" s="113">
        <v>128</v>
      </c>
      <c r="AR627" s="302" t="str">
        <f>IF(ISNA(VLOOKUP(AT627,[1]FISQ!$D$2:$J$1713,7,0)),"-",VLOOKUP(AT627,[1]FISQ!$D$2:$J$1713,7,0))</f>
        <v>-</v>
      </c>
      <c r="AS627" s="302" t="str">
        <f>IF(ISNA(VLOOKUP(AT627,[1]FISQ!$D$2:$J$1713,4,0)),"-",CONCATENATE("(",VLOOKUP(AT627,[1]FISQ!$D$2:$J$1713,4,0),")"))</f>
        <v>-</v>
      </c>
      <c r="AT627" s="71" t="s">
        <v>1277</v>
      </c>
      <c r="AU627" s="38"/>
      <c r="AV627" s="38"/>
      <c r="AW627" s="38"/>
    </row>
    <row r="628" spans="1:49" ht="25.5">
      <c r="A628" s="33">
        <v>626</v>
      </c>
      <c r="B628" s="33" t="str">
        <f t="shared" si="28"/>
        <v>1288_III</v>
      </c>
      <c r="C628" s="33" t="str">
        <f t="shared" si="29"/>
        <v>3//-</v>
      </c>
      <c r="D628" s="61">
        <v>1288</v>
      </c>
      <c r="E628" s="74" t="s">
        <v>1276</v>
      </c>
      <c r="F628" s="395" t="s">
        <v>7275</v>
      </c>
      <c r="G628" s="62" t="str">
        <f>VLOOKUP(CONCATENATE(TEXT(I628,"0"),"_",TEXT(F628,"0")),[1]CodC!$A$2:$D$250,4,0)</f>
        <v>Líquidos inflamáveis, sem perigo subsidiário, com um ponto de inflamação inferior ou igual a 60 °C;</v>
      </c>
      <c r="H628" s="395" t="s">
        <v>7280</v>
      </c>
      <c r="I628" s="69">
        <v>3</v>
      </c>
      <c r="J628" s="69" t="s">
        <v>848</v>
      </c>
      <c r="K628" s="69" t="s">
        <v>19</v>
      </c>
      <c r="L628" s="68" t="s">
        <v>879</v>
      </c>
      <c r="M628" s="68"/>
      <c r="N628" s="64" t="s">
        <v>19</v>
      </c>
      <c r="O628" s="64" t="s">
        <v>885</v>
      </c>
      <c r="P628" s="113" t="s">
        <v>22425</v>
      </c>
      <c r="Q628" s="70" t="s">
        <v>621</v>
      </c>
      <c r="R628" s="70" t="s">
        <v>621</v>
      </c>
      <c r="S628" s="65" t="str">
        <f t="shared" si="27"/>
        <v/>
      </c>
      <c r="T628" s="69" t="s">
        <v>19</v>
      </c>
      <c r="U628" s="69"/>
      <c r="V628" s="69"/>
      <c r="W628" s="69"/>
      <c r="X628" s="69"/>
      <c r="Y628" s="69"/>
      <c r="Z628" s="69"/>
      <c r="AA628" s="69"/>
      <c r="AB628" s="69"/>
      <c r="AC628" s="69"/>
      <c r="AD628" s="69"/>
      <c r="AE628" s="69"/>
      <c r="AF628" s="69"/>
      <c r="AG628" s="69"/>
      <c r="AH628" s="69"/>
      <c r="AI628" s="69"/>
      <c r="AJ628" s="69"/>
      <c r="AK628" s="69"/>
      <c r="AL628" s="69"/>
      <c r="AM628" s="70" t="str">
        <f>AM627</f>
        <v>Imiscível com a água.</v>
      </c>
      <c r="AN628" s="63" t="str">
        <f>IF(ISNA(VLOOKUP(D628,[1]GRE_Tabela2!$A$4:$D$112,4,0)),"-",VLOOKUP(D628,[1]GRE_Tabela2!$A$4:$D$112,4,0))</f>
        <v>-</v>
      </c>
      <c r="AO628" s="68" t="s">
        <v>747</v>
      </c>
      <c r="AP628" s="68" t="s">
        <v>934</v>
      </c>
      <c r="AQ628" s="113">
        <v>128</v>
      </c>
      <c r="AR628" s="302" t="str">
        <f>IF(ISNA(VLOOKUP(AT628,[1]FISQ!$D$2:$J$1713,7,0)),"-",VLOOKUP(AT628,[1]FISQ!$D$2:$J$1713,7,0))</f>
        <v>-</v>
      </c>
      <c r="AS628" s="302" t="str">
        <f>IF(ISNA(VLOOKUP(AT628,[1]FISQ!$D$2:$J$1713,4,0)),"-",CONCATENATE("(",VLOOKUP(AT628,[1]FISQ!$D$2:$J$1713,4,0),")"))</f>
        <v>-</v>
      </c>
      <c r="AT628" s="71" t="s">
        <v>1277</v>
      </c>
      <c r="AU628" s="38"/>
      <c r="AV628" s="38"/>
      <c r="AW628" s="38"/>
    </row>
    <row r="629" spans="1:49" ht="25.5">
      <c r="A629" s="33">
        <v>627</v>
      </c>
      <c r="B629" s="33" t="str">
        <f t="shared" si="28"/>
        <v>1289_II</v>
      </c>
      <c r="C629" s="33" t="str">
        <f t="shared" si="29"/>
        <v>3//8</v>
      </c>
      <c r="D629" s="61">
        <v>1289</v>
      </c>
      <c r="E629" s="74" t="s">
        <v>1278</v>
      </c>
      <c r="F629" s="395" t="s">
        <v>7281</v>
      </c>
      <c r="G629" s="62" t="str">
        <f>VLOOKUP(CONCATENATE(TEXT(I629,"0"),"_",TEXT(F629,"0")),[1]CodC!$A$2:$D$250,4,0)</f>
        <v>Líquidos inflamáveis, corrosivos;</v>
      </c>
      <c r="H629" s="395" t="s">
        <v>7282</v>
      </c>
      <c r="I629" s="69">
        <v>3</v>
      </c>
      <c r="J629" s="69" t="s">
        <v>848</v>
      </c>
      <c r="K629" s="68" t="s">
        <v>631</v>
      </c>
      <c r="L629" s="68" t="s">
        <v>849</v>
      </c>
      <c r="M629" s="63"/>
      <c r="N629" s="64" t="s">
        <v>19</v>
      </c>
      <c r="O629" s="64" t="s">
        <v>19</v>
      </c>
      <c r="P629" s="113" t="s">
        <v>22423</v>
      </c>
      <c r="Q629" s="70" t="s">
        <v>861</v>
      </c>
      <c r="R629" s="70" t="s">
        <v>861</v>
      </c>
      <c r="S629" s="65" t="str">
        <f t="shared" si="27"/>
        <v/>
      </c>
      <c r="T629" s="69" t="s">
        <v>6007</v>
      </c>
      <c r="U629" s="69"/>
      <c r="V629" s="69"/>
      <c r="W629" s="69"/>
      <c r="X629" s="69"/>
      <c r="Y629" s="69"/>
      <c r="Z629" s="69"/>
      <c r="AA629" s="69"/>
      <c r="AB629" s="69"/>
      <c r="AC629" s="69"/>
      <c r="AD629" s="69"/>
      <c r="AE629" s="69"/>
      <c r="AF629" s="69"/>
      <c r="AG629" s="69"/>
      <c r="AH629" s="69"/>
      <c r="AI629" s="69"/>
      <c r="AJ629" s="69"/>
      <c r="AK629" s="69"/>
      <c r="AL629" s="68" t="s">
        <v>7163</v>
      </c>
      <c r="AM629" s="70" t="s">
        <v>1279</v>
      </c>
      <c r="AN629" s="63" t="str">
        <f>IF(ISNA(VLOOKUP(D629,[1]GRE_Tabela2!$A$4:$D$112,4,0)),"-",VLOOKUP(D629,[1]GRE_Tabela2!$A$4:$D$112,4,0))</f>
        <v>-</v>
      </c>
      <c r="AO629" s="68" t="s">
        <v>747</v>
      </c>
      <c r="AP629" s="68" t="s">
        <v>888</v>
      </c>
      <c r="AQ629" s="113">
        <v>132</v>
      </c>
      <c r="AR629" s="302" t="str">
        <f>IF(ISNA(VLOOKUP(AT629,[1]FISQ!$D$2:$J$1713,7,0)),"-",VLOOKUP(AT629,[1]FISQ!$D$2:$J$1713,7,0))</f>
        <v>-</v>
      </c>
      <c r="AS629" s="302" t="str">
        <f>IF(ISNA(VLOOKUP(AT629,[1]FISQ!$D$2:$J$1713,4,0)),"-",CONCATENATE("(",VLOOKUP(AT629,[1]FISQ!$D$2:$J$1713,4,0),")"))</f>
        <v>-</v>
      </c>
      <c r="AT629" s="71" t="s">
        <v>1280</v>
      </c>
      <c r="AU629" s="38" t="s">
        <v>6537</v>
      </c>
      <c r="AV629" s="30"/>
      <c r="AW629" s="38"/>
    </row>
    <row r="630" spans="1:49" ht="25.5">
      <c r="A630" s="33">
        <v>628</v>
      </c>
      <c r="B630" s="33" t="str">
        <f t="shared" si="28"/>
        <v>1289_III</v>
      </c>
      <c r="C630" s="33" t="str">
        <f t="shared" si="29"/>
        <v>3//8</v>
      </c>
      <c r="D630" s="61">
        <v>1289</v>
      </c>
      <c r="E630" s="74" t="s">
        <v>1278</v>
      </c>
      <c r="F630" s="395" t="s">
        <v>7281</v>
      </c>
      <c r="G630" s="62" t="str">
        <f>VLOOKUP(CONCATENATE(TEXT(I630,"0"),"_",TEXT(F630,"0")),[1]CodC!$A$2:$D$250,4,0)</f>
        <v>Líquidos inflamáveis, corrosivos;</v>
      </c>
      <c r="H630" s="395" t="s">
        <v>7283</v>
      </c>
      <c r="I630" s="69">
        <v>3</v>
      </c>
      <c r="J630" s="69" t="s">
        <v>848</v>
      </c>
      <c r="K630" s="68" t="s">
        <v>631</v>
      </c>
      <c r="L630" s="68" t="s">
        <v>879</v>
      </c>
      <c r="M630" s="68"/>
      <c r="N630" s="64" t="s">
        <v>19</v>
      </c>
      <c r="O630" s="64" t="s">
        <v>885</v>
      </c>
      <c r="P630" s="113" t="s">
        <v>22425</v>
      </c>
      <c r="Q630" s="70" t="s">
        <v>621</v>
      </c>
      <c r="R630" s="70" t="s">
        <v>621</v>
      </c>
      <c r="S630" s="65" t="str">
        <f t="shared" si="27"/>
        <v/>
      </c>
      <c r="T630" s="69" t="s">
        <v>6007</v>
      </c>
      <c r="U630" s="69"/>
      <c r="V630" s="69"/>
      <c r="W630" s="69"/>
      <c r="X630" s="69"/>
      <c r="Y630" s="69"/>
      <c r="Z630" s="69"/>
      <c r="AA630" s="69"/>
      <c r="AB630" s="69"/>
      <c r="AC630" s="69"/>
      <c r="AD630" s="69"/>
      <c r="AE630" s="69"/>
      <c r="AF630" s="69"/>
      <c r="AG630" s="69"/>
      <c r="AH630" s="69"/>
      <c r="AI630" s="69"/>
      <c r="AJ630" s="69"/>
      <c r="AK630" s="69"/>
      <c r="AL630" s="68" t="s">
        <v>7163</v>
      </c>
      <c r="AM630" s="70" t="s">
        <v>7544</v>
      </c>
      <c r="AN630" s="63" t="str">
        <f>IF(ISNA(VLOOKUP(D630,[1]GRE_Tabela2!$A$4:$D$112,4,0)),"-",VLOOKUP(D630,[1]GRE_Tabela2!$A$4:$D$112,4,0))</f>
        <v>-</v>
      </c>
      <c r="AO630" s="68" t="s">
        <v>747</v>
      </c>
      <c r="AP630" s="68" t="s">
        <v>888</v>
      </c>
      <c r="AQ630" s="113">
        <v>132</v>
      </c>
      <c r="AR630" s="302" t="str">
        <f>IF(ISNA(VLOOKUP(AT630,[1]FISQ!$D$2:$J$1713,7,0)),"-",VLOOKUP(AT630,[1]FISQ!$D$2:$J$1713,7,0))</f>
        <v>-</v>
      </c>
      <c r="AS630" s="302" t="str">
        <f>IF(ISNA(VLOOKUP(AT630,[1]FISQ!$D$2:$J$1713,4,0)),"-",CONCATENATE("(",VLOOKUP(AT630,[1]FISQ!$D$2:$J$1713,4,0),")"))</f>
        <v>-</v>
      </c>
      <c r="AT630" s="71" t="s">
        <v>1280</v>
      </c>
      <c r="AU630" s="38" t="s">
        <v>6537</v>
      </c>
      <c r="AV630" s="30"/>
      <c r="AW630" s="38"/>
    </row>
    <row r="631" spans="1:49" ht="25.5">
      <c r="A631" s="33">
        <v>629</v>
      </c>
      <c r="B631" s="33" t="str">
        <f t="shared" si="28"/>
        <v>1292_III</v>
      </c>
      <c r="C631" s="33" t="str">
        <f t="shared" si="29"/>
        <v>3//-</v>
      </c>
      <c r="D631" s="61">
        <v>1292</v>
      </c>
      <c r="E631" s="67" t="s">
        <v>1281</v>
      </c>
      <c r="F631" s="395" t="s">
        <v>7275</v>
      </c>
      <c r="G631" s="62" t="str">
        <f>VLOOKUP(CONCATENATE(TEXT(I631,"0"),"_",TEXT(F631,"0")),[1]CodC!$A$2:$D$250,4,0)</f>
        <v>Líquidos inflamáveis, sem perigo subsidiário, com um ponto de inflamação inferior ou igual a 60 °C;</v>
      </c>
      <c r="H631" s="395" t="s">
        <v>7280</v>
      </c>
      <c r="I631" s="69">
        <v>3</v>
      </c>
      <c r="J631" s="69" t="s">
        <v>848</v>
      </c>
      <c r="K631" s="69" t="s">
        <v>19</v>
      </c>
      <c r="L631" s="68" t="s">
        <v>879</v>
      </c>
      <c r="M631" s="63"/>
      <c r="N631" s="64" t="s">
        <v>19</v>
      </c>
      <c r="O631" s="64" t="s">
        <v>19</v>
      </c>
      <c r="P631" s="113" t="s">
        <v>22425</v>
      </c>
      <c r="Q631" s="70" t="s">
        <v>621</v>
      </c>
      <c r="R631" s="70" t="s">
        <v>621</v>
      </c>
      <c r="S631" s="65" t="str">
        <f t="shared" si="27"/>
        <v/>
      </c>
      <c r="T631" s="69" t="s">
        <v>19</v>
      </c>
      <c r="U631" s="69"/>
      <c r="V631" s="69"/>
      <c r="W631" s="69"/>
      <c r="X631" s="69"/>
      <c r="Y631" s="69"/>
      <c r="Z631" s="69"/>
      <c r="AA631" s="69"/>
      <c r="AB631" s="69"/>
      <c r="AC631" s="69"/>
      <c r="AD631" s="69"/>
      <c r="AE631" s="69"/>
      <c r="AF631" s="69"/>
      <c r="AG631" s="69"/>
      <c r="AH631" s="69"/>
      <c r="AI631" s="69"/>
      <c r="AJ631" s="69"/>
      <c r="AK631" s="69"/>
      <c r="AL631" s="69"/>
      <c r="AM631" s="70" t="s">
        <v>1282</v>
      </c>
      <c r="AN631" s="63" t="str">
        <f>IF(ISNA(VLOOKUP(D631,[1]GRE_Tabela2!$A$4:$D$112,4,0)),"-",VLOOKUP(D631,[1]GRE_Tabela2!$A$4:$D$112,4,0))</f>
        <v>-</v>
      </c>
      <c r="AO631" s="68" t="s">
        <v>747</v>
      </c>
      <c r="AP631" s="68" t="s">
        <v>748</v>
      </c>
      <c r="AQ631" s="113">
        <v>129</v>
      </c>
      <c r="AR631" s="302" t="str">
        <f>IF(ISNA(VLOOKUP(AT631,[1]FISQ!$D$2:$J$1713,7,0)),"-",VLOOKUP(AT631,[1]FISQ!$D$2:$J$1713,7,0))</f>
        <v>0333 </v>
      </c>
      <c r="AS631" s="302" t="str">
        <f>IF(ISNA(VLOOKUP(AT631,[1]FISQ!$D$2:$J$1713,4,0)),"-",CONCATENATE("(",VLOOKUP(AT631,[1]FISQ!$D$2:$J$1713,4,0),")"))</f>
        <v>(1)</v>
      </c>
      <c r="AT631" s="71" t="s">
        <v>1283</v>
      </c>
      <c r="AU631" s="38"/>
      <c r="AV631" s="38"/>
      <c r="AW631" s="38"/>
    </row>
    <row r="632" spans="1:49" ht="25.5">
      <c r="A632" s="33">
        <v>630</v>
      </c>
      <c r="B632" s="33" t="str">
        <f t="shared" si="28"/>
        <v>1293_II</v>
      </c>
      <c r="C632" s="33" t="str">
        <f t="shared" si="29"/>
        <v>3//-</v>
      </c>
      <c r="D632" s="61">
        <v>1293</v>
      </c>
      <c r="E632" s="74" t="s">
        <v>1284</v>
      </c>
      <c r="F632" s="395" t="s">
        <v>7275</v>
      </c>
      <c r="G632" s="62" t="str">
        <f>VLOOKUP(CONCATENATE(TEXT(I632,"0"),"_",TEXT(F632,"0")),[1]CodC!$A$2:$D$250,4,0)</f>
        <v>Líquidos inflamáveis, sem perigo subsidiário, com um ponto de inflamação inferior ou igual a 60 °C;</v>
      </c>
      <c r="H632" s="395" t="s">
        <v>7276</v>
      </c>
      <c r="I632" s="69">
        <v>3</v>
      </c>
      <c r="J632" s="69" t="s">
        <v>848</v>
      </c>
      <c r="K632" s="69" t="s">
        <v>19</v>
      </c>
      <c r="L632" s="68" t="s">
        <v>849</v>
      </c>
      <c r="M632" s="63"/>
      <c r="N632" s="64" t="s">
        <v>24448</v>
      </c>
      <c r="O632" s="64" t="s">
        <v>19</v>
      </c>
      <c r="P632" s="113" t="s">
        <v>22423</v>
      </c>
      <c r="Q632" s="70" t="s">
        <v>861</v>
      </c>
      <c r="R632" s="70" t="s">
        <v>861</v>
      </c>
      <c r="S632" s="65" t="str">
        <f t="shared" si="27"/>
        <v/>
      </c>
      <c r="T632" s="69" t="s">
        <v>19</v>
      </c>
      <c r="U632" s="69"/>
      <c r="V632" s="69"/>
      <c r="W632" s="69"/>
      <c r="X632" s="69"/>
      <c r="Y632" s="69"/>
      <c r="Z632" s="69"/>
      <c r="AA632" s="69"/>
      <c r="AB632" s="69"/>
      <c r="AC632" s="69"/>
      <c r="AD632" s="69"/>
      <c r="AE632" s="69"/>
      <c r="AF632" s="69"/>
      <c r="AG632" s="69"/>
      <c r="AH632" s="69"/>
      <c r="AI632" s="69"/>
      <c r="AJ632" s="69"/>
      <c r="AK632" s="69"/>
      <c r="AL632" s="69"/>
      <c r="AM632" s="70" t="s">
        <v>953</v>
      </c>
      <c r="AN632" s="63" t="str">
        <f>IF(ISNA(VLOOKUP(D632,[1]GRE_Tabela2!$A$4:$D$112,4,0)),"-",VLOOKUP(D632,[1]GRE_Tabela2!$A$4:$D$112,4,0))</f>
        <v>-</v>
      </c>
      <c r="AO632" s="68" t="s">
        <v>747</v>
      </c>
      <c r="AP632" s="68" t="s">
        <v>748</v>
      </c>
      <c r="AQ632" s="113">
        <v>127</v>
      </c>
      <c r="AR632" s="302" t="str">
        <f>IF(ISNA(VLOOKUP(AT632,[1]FISQ!$D$2:$J$1713,7,0)),"-",VLOOKUP(AT632,[1]FISQ!$D$2:$J$1713,7,0))</f>
        <v>-</v>
      </c>
      <c r="AS632" s="302" t="str">
        <f>IF(ISNA(VLOOKUP(AT632,[1]FISQ!$D$2:$J$1713,4,0)),"-",CONCATENATE("(",VLOOKUP(AT632,[1]FISQ!$D$2:$J$1713,4,0),")"))</f>
        <v>-</v>
      </c>
      <c r="AT632" s="71" t="s">
        <v>1285</v>
      </c>
      <c r="AU632" s="38"/>
      <c r="AV632" s="38"/>
      <c r="AW632" s="38"/>
    </row>
    <row r="633" spans="1:49" ht="25.5">
      <c r="A633" s="33">
        <v>631</v>
      </c>
      <c r="B633" s="33" t="str">
        <f t="shared" si="28"/>
        <v>1293_III</v>
      </c>
      <c r="C633" s="33" t="str">
        <f t="shared" si="29"/>
        <v>3//-</v>
      </c>
      <c r="D633" s="61">
        <v>1293</v>
      </c>
      <c r="E633" s="74" t="s">
        <v>1284</v>
      </c>
      <c r="F633" s="395" t="s">
        <v>7275</v>
      </c>
      <c r="G633" s="62" t="str">
        <f>VLOOKUP(CONCATENATE(TEXT(I633,"0"),"_",TEXT(F633,"0")),[1]CodC!$A$2:$D$250,4,0)</f>
        <v>Líquidos inflamáveis, sem perigo subsidiário, com um ponto de inflamação inferior ou igual a 60 °C;</v>
      </c>
      <c r="H633" s="395" t="s">
        <v>7280</v>
      </c>
      <c r="I633" s="69">
        <v>3</v>
      </c>
      <c r="J633" s="69" t="s">
        <v>848</v>
      </c>
      <c r="K633" s="69" t="s">
        <v>19</v>
      </c>
      <c r="L633" s="68" t="s">
        <v>879</v>
      </c>
      <c r="M633" s="68"/>
      <c r="N633" s="64" t="s">
        <v>24448</v>
      </c>
      <c r="O633" s="64" t="s">
        <v>1286</v>
      </c>
      <c r="P633" s="113" t="s">
        <v>22425</v>
      </c>
      <c r="Q633" s="70" t="s">
        <v>621</v>
      </c>
      <c r="R633" s="70" t="s">
        <v>621</v>
      </c>
      <c r="S633" s="65" t="str">
        <f t="shared" si="27"/>
        <v/>
      </c>
      <c r="T633" s="69" t="s">
        <v>19</v>
      </c>
      <c r="U633" s="69"/>
      <c r="V633" s="69"/>
      <c r="W633" s="69"/>
      <c r="X633" s="69"/>
      <c r="Y633" s="69"/>
      <c r="Z633" s="69"/>
      <c r="AA633" s="69"/>
      <c r="AB633" s="69"/>
      <c r="AC633" s="69"/>
      <c r="AD633" s="69"/>
      <c r="AE633" s="69"/>
      <c r="AF633" s="69"/>
      <c r="AG633" s="69"/>
      <c r="AH633" s="69"/>
      <c r="AI633" s="69"/>
      <c r="AJ633" s="69"/>
      <c r="AK633" s="69"/>
      <c r="AL633" s="69"/>
      <c r="AM633" s="70" t="str">
        <f>AM632</f>
        <v>A miscibilidade com a água depende da composição.</v>
      </c>
      <c r="AN633" s="63" t="str">
        <f>IF(ISNA(VLOOKUP(D633,[1]GRE_Tabela2!$A$4:$D$112,4,0)),"-",VLOOKUP(D633,[1]GRE_Tabela2!$A$4:$D$112,4,0))</f>
        <v>-</v>
      </c>
      <c r="AO633" s="68" t="s">
        <v>747</v>
      </c>
      <c r="AP633" s="68" t="s">
        <v>748</v>
      </c>
      <c r="AQ633" s="113">
        <v>127</v>
      </c>
      <c r="AR633" s="302" t="str">
        <f>IF(ISNA(VLOOKUP(AT633,[1]FISQ!$D$2:$J$1713,7,0)),"-",VLOOKUP(AT633,[1]FISQ!$D$2:$J$1713,7,0))</f>
        <v>-</v>
      </c>
      <c r="AS633" s="302" t="str">
        <f>IF(ISNA(VLOOKUP(AT633,[1]FISQ!$D$2:$J$1713,4,0)),"-",CONCATENATE("(",VLOOKUP(AT633,[1]FISQ!$D$2:$J$1713,4,0),")"))</f>
        <v>-</v>
      </c>
      <c r="AT633" s="71" t="s">
        <v>1285</v>
      </c>
      <c r="AU633" s="38"/>
      <c r="AV633" s="38"/>
      <c r="AW633" s="38"/>
    </row>
    <row r="634" spans="1:49" ht="38.25">
      <c r="A634" s="33">
        <v>632</v>
      </c>
      <c r="B634" s="33" t="str">
        <f t="shared" si="28"/>
        <v>1294_II</v>
      </c>
      <c r="C634" s="33" t="str">
        <f t="shared" si="29"/>
        <v>3//-</v>
      </c>
      <c r="D634" s="61">
        <v>1294</v>
      </c>
      <c r="E634" s="67" t="s">
        <v>1287</v>
      </c>
      <c r="F634" s="395" t="s">
        <v>7275</v>
      </c>
      <c r="G634" s="62" t="str">
        <f>VLOOKUP(CONCATENATE(TEXT(I634,"0"),"_",TEXT(F634,"0")),[1]CodC!$A$2:$D$250,4,0)</f>
        <v>Líquidos inflamáveis, sem perigo subsidiário, com um ponto de inflamação inferior ou igual a 60 °C;</v>
      </c>
      <c r="H634" s="395" t="s">
        <v>7276</v>
      </c>
      <c r="I634" s="69">
        <v>3</v>
      </c>
      <c r="J634" s="69" t="s">
        <v>848</v>
      </c>
      <c r="K634" s="69" t="s">
        <v>19</v>
      </c>
      <c r="L634" s="68" t="s">
        <v>849</v>
      </c>
      <c r="M634" s="63"/>
      <c r="N634" s="64" t="s">
        <v>19</v>
      </c>
      <c r="O634" s="64" t="s">
        <v>19</v>
      </c>
      <c r="P634" s="113" t="s">
        <v>22423</v>
      </c>
      <c r="Q634" s="70" t="s">
        <v>861</v>
      </c>
      <c r="R634" s="70" t="s">
        <v>861</v>
      </c>
      <c r="S634" s="65" t="str">
        <f t="shared" si="27"/>
        <v/>
      </c>
      <c r="T634" s="69" t="s">
        <v>19</v>
      </c>
      <c r="U634" s="69"/>
      <c r="V634" s="69"/>
      <c r="W634" s="69"/>
      <c r="X634" s="69"/>
      <c r="Y634" s="69"/>
      <c r="Z634" s="69"/>
      <c r="AA634" s="69"/>
      <c r="AB634" s="69"/>
      <c r="AC634" s="69"/>
      <c r="AD634" s="69"/>
      <c r="AE634" s="69"/>
      <c r="AF634" s="69"/>
      <c r="AG634" s="69"/>
      <c r="AH634" s="69"/>
      <c r="AI634" s="69"/>
      <c r="AJ634" s="69"/>
      <c r="AK634" s="69"/>
      <c r="AL634" s="69"/>
      <c r="AM634" s="70" t="s">
        <v>1288</v>
      </c>
      <c r="AN634" s="63" t="str">
        <f>IF(ISNA(VLOOKUP(D634,[1]GRE_Tabela2!$A$4:$D$112,4,0)),"-",VLOOKUP(D634,[1]GRE_Tabela2!$A$4:$D$112,4,0))</f>
        <v>-</v>
      </c>
      <c r="AO634" s="68" t="s">
        <v>747</v>
      </c>
      <c r="AP634" s="68" t="s">
        <v>748</v>
      </c>
      <c r="AQ634" s="113">
        <v>130</v>
      </c>
      <c r="AR634" s="302" t="str">
        <f>IF(ISNA(VLOOKUP(AT634,[1]FISQ!$D$2:$J$1713,7,0)),"-",VLOOKUP(AT634,[1]FISQ!$D$2:$J$1713,7,0))</f>
        <v>0078 </v>
      </c>
      <c r="AS634" s="302" t="str">
        <f>IF(ISNA(VLOOKUP(AT634,[1]FISQ!$D$2:$J$1713,4,0)),"-",CONCATENATE("(",VLOOKUP(AT634,[1]FISQ!$D$2:$J$1713,4,0),")"))</f>
        <v>(1)</v>
      </c>
      <c r="AT634" s="71" t="s">
        <v>1289</v>
      </c>
      <c r="AU634" s="38"/>
      <c r="AV634" s="38"/>
      <c r="AW634" s="38"/>
    </row>
    <row r="635" spans="1:49" ht="89.25">
      <c r="A635" s="33">
        <v>633</v>
      </c>
      <c r="B635" s="33" t="str">
        <f t="shared" si="28"/>
        <v>1295_I</v>
      </c>
      <c r="C635" s="33" t="str">
        <f>CONCATENATE(TEXT(J635,"0"),"//",K635)</f>
        <v>4.3//8/3</v>
      </c>
      <c r="D635" s="61">
        <v>1295</v>
      </c>
      <c r="E635" s="67" t="s">
        <v>1290</v>
      </c>
      <c r="F635" s="395" t="s">
        <v>7288</v>
      </c>
      <c r="G635" s="62" t="str">
        <f>VLOOKUP(CONCATENATE(TEXT(I635,"0"),"_",TEXT(F635,"0")),[1]CodC!$A$2:$D$250,4,0)</f>
        <v>Matérias que, em contacto com a água, libertam gases inflamáveis, inflamáveis, corrosivas.</v>
      </c>
      <c r="H635" s="395" t="s">
        <v>7285</v>
      </c>
      <c r="I635" s="68">
        <v>4</v>
      </c>
      <c r="J635" s="68" t="s">
        <v>298</v>
      </c>
      <c r="K635" s="69" t="s">
        <v>1291</v>
      </c>
      <c r="L635" s="68" t="s">
        <v>746</v>
      </c>
      <c r="M635" s="63"/>
      <c r="N635" s="64" t="s">
        <v>19</v>
      </c>
      <c r="O635" s="64" t="s">
        <v>19</v>
      </c>
      <c r="P635" s="113" t="s">
        <v>22423</v>
      </c>
      <c r="Q635" s="70" t="s">
        <v>7229</v>
      </c>
      <c r="R635" s="70" t="s">
        <v>5622</v>
      </c>
      <c r="S635" s="65" t="str">
        <f t="shared" si="27"/>
        <v xml:space="preserve"> SW2 H1</v>
      </c>
      <c r="T635" s="68" t="s">
        <v>7210</v>
      </c>
      <c r="U635" s="69" t="s">
        <v>7163</v>
      </c>
      <c r="V635" s="68"/>
      <c r="W635" s="68"/>
      <c r="X635" s="68"/>
      <c r="Y635" s="68"/>
      <c r="Z635" s="68"/>
      <c r="AA635" s="68"/>
      <c r="AB635" s="68"/>
      <c r="AC635" s="68"/>
      <c r="AD635" s="68"/>
      <c r="AE635" s="68"/>
      <c r="AF635" s="68"/>
      <c r="AG635" s="68"/>
      <c r="AH635" s="68"/>
      <c r="AI635" s="68"/>
      <c r="AJ635" s="68"/>
      <c r="AK635" s="68"/>
      <c r="AL635" s="68"/>
      <c r="AM635" s="70" t="s">
        <v>6130</v>
      </c>
      <c r="AN635" s="63" t="str">
        <f>IF(ISNA(VLOOKUP(D635,[1]GRE_Tabela2!$A$4:$D$112,4,0)),"-",VLOOKUP(D635,[1]GRE_Tabela2!$A$4:$D$112,4,0))</f>
        <v>HCl</v>
      </c>
      <c r="AO635" s="41" t="s">
        <v>1065</v>
      </c>
      <c r="AP635" s="41" t="s">
        <v>1066</v>
      </c>
      <c r="AQ635" s="113">
        <v>139</v>
      </c>
      <c r="AR635" s="302" t="str">
        <f>IF(ISNA(VLOOKUP(AT635,[1]FISQ!$D$2:$J$1713,7,0)),"-",VLOOKUP(AT635,[1]FISQ!$D$2:$J$1713,7,0))</f>
        <v>0591 </v>
      </c>
      <c r="AS635" s="302" t="str">
        <f>IF(ISNA(VLOOKUP(AT635,[1]FISQ!$D$2:$J$1713,4,0)),"-",CONCATENATE("(",VLOOKUP(AT635,[1]FISQ!$D$2:$J$1713,4,0),")"))</f>
        <v>(1)</v>
      </c>
      <c r="AT635" s="71" t="s">
        <v>1292</v>
      </c>
      <c r="AU635" s="38" t="s">
        <v>6542</v>
      </c>
      <c r="AV635" s="30"/>
      <c r="AW635" s="38"/>
    </row>
    <row r="636" spans="1:49" ht="51">
      <c r="A636" s="33">
        <v>634</v>
      </c>
      <c r="B636" s="33" t="str">
        <f t="shared" si="28"/>
        <v>1296_II</v>
      </c>
      <c r="C636" s="33" t="str">
        <f t="shared" si="29"/>
        <v>3//8</v>
      </c>
      <c r="D636" s="61">
        <v>1296</v>
      </c>
      <c r="E636" s="67" t="s">
        <v>1293</v>
      </c>
      <c r="F636" s="395" t="s">
        <v>7281</v>
      </c>
      <c r="G636" s="62" t="str">
        <f>VLOOKUP(CONCATENATE(TEXT(I636,"0"),"_",TEXT(F636,"0")),[1]CodC!$A$2:$D$250,4,0)</f>
        <v>Líquidos inflamáveis, corrosivos;</v>
      </c>
      <c r="H636" s="395" t="s">
        <v>7282</v>
      </c>
      <c r="I636" s="69">
        <v>3</v>
      </c>
      <c r="J636" s="69" t="s">
        <v>848</v>
      </c>
      <c r="K636" s="68" t="s">
        <v>631</v>
      </c>
      <c r="L636" s="68" t="s">
        <v>849</v>
      </c>
      <c r="M636" s="63"/>
      <c r="N636" s="64" t="s">
        <v>19</v>
      </c>
      <c r="O636" s="64" t="s">
        <v>19</v>
      </c>
      <c r="P636" s="113" t="s">
        <v>22423</v>
      </c>
      <c r="Q636" s="70" t="s">
        <v>5989</v>
      </c>
      <c r="R636" s="70" t="s">
        <v>645</v>
      </c>
      <c r="S636" s="65" t="str">
        <f t="shared" si="27"/>
        <v xml:space="preserve"> SW2 </v>
      </c>
      <c r="T636" s="69" t="s">
        <v>6007</v>
      </c>
      <c r="U636" s="69"/>
      <c r="V636" s="69"/>
      <c r="W636" s="69"/>
      <c r="X636" s="69"/>
      <c r="Y636" s="69"/>
      <c r="Z636" s="69"/>
      <c r="AA636" s="69"/>
      <c r="AB636" s="69"/>
      <c r="AC636" s="69"/>
      <c r="AD636" s="69"/>
      <c r="AE636" s="69"/>
      <c r="AF636" s="69"/>
      <c r="AG636" s="69"/>
      <c r="AH636" s="69"/>
      <c r="AI636" s="69"/>
      <c r="AJ636" s="69"/>
      <c r="AK636" s="69"/>
      <c r="AL636" s="69"/>
      <c r="AM636" s="70" t="s">
        <v>6051</v>
      </c>
      <c r="AN636" s="63" t="str">
        <f>IF(ISNA(VLOOKUP(D636,[1]GRE_Tabela2!$A$4:$D$112,4,0)),"-",VLOOKUP(D636,[1]GRE_Tabela2!$A$4:$D$112,4,0))</f>
        <v>-</v>
      </c>
      <c r="AO636" s="68" t="s">
        <v>747</v>
      </c>
      <c r="AP636" s="68" t="s">
        <v>888</v>
      </c>
      <c r="AQ636" s="113">
        <v>132</v>
      </c>
      <c r="AR636" s="302" t="str">
        <f>IF(ISNA(VLOOKUP(AT636,[1]FISQ!$D$2:$J$1713,7,0)),"-",VLOOKUP(AT636,[1]FISQ!$D$2:$J$1713,7,0))</f>
        <v>0203 </v>
      </c>
      <c r="AS636" s="302" t="str">
        <f>IF(ISNA(VLOOKUP(AT636,[1]FISQ!$D$2:$J$1713,4,0)),"-",CONCATENATE("(",VLOOKUP(AT636,[1]FISQ!$D$2:$J$1713,4,0),")"))</f>
        <v>(1)</v>
      </c>
      <c r="AT636" s="71" t="s">
        <v>1294</v>
      </c>
      <c r="AU636" s="29" t="s">
        <v>6537</v>
      </c>
      <c r="AV636" s="30"/>
      <c r="AW636" s="38"/>
    </row>
    <row r="637" spans="1:49" ht="102">
      <c r="A637" s="33">
        <v>635</v>
      </c>
      <c r="B637" s="33" t="str">
        <f t="shared" si="28"/>
        <v>1297_I</v>
      </c>
      <c r="C637" s="33" t="str">
        <f t="shared" si="29"/>
        <v>3//8</v>
      </c>
      <c r="D637" s="61">
        <v>1297</v>
      </c>
      <c r="E637" s="74" t="s">
        <v>1295</v>
      </c>
      <c r="F637" s="395" t="s">
        <v>7281</v>
      </c>
      <c r="G637" s="62" t="str">
        <f>VLOOKUP(CONCATENATE(TEXT(I637,"0"),"_",TEXT(F637,"0")),[1]CodC!$A$2:$D$250,4,0)</f>
        <v>Líquidos inflamáveis, corrosivos;</v>
      </c>
      <c r="H637" s="395" t="s">
        <v>7282</v>
      </c>
      <c r="I637" s="69">
        <v>3</v>
      </c>
      <c r="J637" s="69" t="s">
        <v>848</v>
      </c>
      <c r="K637" s="68" t="s">
        <v>631</v>
      </c>
      <c r="L637" s="68" t="s">
        <v>746</v>
      </c>
      <c r="M637" s="63"/>
      <c r="N637" s="64" t="s">
        <v>19</v>
      </c>
      <c r="O637" s="64" t="s">
        <v>19</v>
      </c>
      <c r="P637" s="113" t="s">
        <v>22423</v>
      </c>
      <c r="Q637" s="70" t="s">
        <v>7229</v>
      </c>
      <c r="R637" s="70" t="s">
        <v>633</v>
      </c>
      <c r="S637" s="65" t="str">
        <f t="shared" si="27"/>
        <v xml:space="preserve"> SW2 </v>
      </c>
      <c r="T637" s="68" t="s">
        <v>6616</v>
      </c>
      <c r="U637" s="68"/>
      <c r="V637" s="68"/>
      <c r="W637" s="68"/>
      <c r="X637" s="68"/>
      <c r="Y637" s="68"/>
      <c r="Z637" s="68"/>
      <c r="AA637" s="68"/>
      <c r="AB637" s="68"/>
      <c r="AC637" s="68"/>
      <c r="AD637" s="68"/>
      <c r="AE637" s="68"/>
      <c r="AF637" s="68"/>
      <c r="AG637" s="68"/>
      <c r="AH637" s="68"/>
      <c r="AI637" s="68"/>
      <c r="AJ637" s="68"/>
      <c r="AK637" s="68"/>
      <c r="AL637" s="68"/>
      <c r="AM637" s="70" t="s">
        <v>1297</v>
      </c>
      <c r="AN637" s="63" t="str">
        <f>IF(ISNA(VLOOKUP(D637,[1]GRE_Tabela2!$A$4:$D$112,4,0)),"-",VLOOKUP(D637,[1]GRE_Tabela2!$A$4:$D$112,4,0))</f>
        <v>-</v>
      </c>
      <c r="AO637" s="68" t="s">
        <v>747</v>
      </c>
      <c r="AP637" s="68" t="s">
        <v>888</v>
      </c>
      <c r="AQ637" s="113">
        <v>132</v>
      </c>
      <c r="AR637" s="302" t="str">
        <f>IF(ISNA(VLOOKUP(AT637,[1]FISQ!$D$2:$J$1713,7,0)),"-",VLOOKUP(AT637,[1]FISQ!$D$2:$J$1713,7,0))</f>
        <v>1484 </v>
      </c>
      <c r="AS637" s="302" t="str">
        <f>IF(ISNA(VLOOKUP(AT637,[1]FISQ!$D$2:$J$1713,4,0)),"-",CONCATENATE("(",VLOOKUP(AT637,[1]FISQ!$D$2:$J$1713,4,0),")"))</f>
        <v>(1)</v>
      </c>
      <c r="AT637" s="71" t="s">
        <v>1298</v>
      </c>
      <c r="AU637" s="29" t="s">
        <v>6537</v>
      </c>
      <c r="AV637" s="30"/>
      <c r="AW637" s="38"/>
    </row>
    <row r="638" spans="1:49" ht="102">
      <c r="A638" s="33">
        <v>636</v>
      </c>
      <c r="B638" s="33" t="str">
        <f t="shared" si="28"/>
        <v>1297_II</v>
      </c>
      <c r="C638" s="33" t="str">
        <f t="shared" si="29"/>
        <v>3//8</v>
      </c>
      <c r="D638" s="61">
        <v>1297</v>
      </c>
      <c r="E638" s="74" t="s">
        <v>1295</v>
      </c>
      <c r="F638" s="395" t="s">
        <v>7281</v>
      </c>
      <c r="G638" s="62" t="str">
        <f>VLOOKUP(CONCATENATE(TEXT(I638,"0"),"_",TEXT(F638,"0")),[1]CodC!$A$2:$D$250,4,0)</f>
        <v>Líquidos inflamáveis, corrosivos;</v>
      </c>
      <c r="H638" s="395" t="s">
        <v>7282</v>
      </c>
      <c r="I638" s="69">
        <v>3</v>
      </c>
      <c r="J638" s="69" t="s">
        <v>848</v>
      </c>
      <c r="K638" s="68" t="s">
        <v>631</v>
      </c>
      <c r="L638" s="68" t="s">
        <v>849</v>
      </c>
      <c r="M638" s="63"/>
      <c r="N638" s="64" t="s">
        <v>19</v>
      </c>
      <c r="O638" s="64" t="s">
        <v>19</v>
      </c>
      <c r="P638" s="113" t="s">
        <v>22423</v>
      </c>
      <c r="Q638" s="70" t="s">
        <v>5989</v>
      </c>
      <c r="R638" s="70" t="s">
        <v>645</v>
      </c>
      <c r="S638" s="65" t="str">
        <f t="shared" si="27"/>
        <v xml:space="preserve"> SW2 </v>
      </c>
      <c r="T638" s="68" t="s">
        <v>6616</v>
      </c>
      <c r="U638" s="68"/>
      <c r="V638" s="68"/>
      <c r="W638" s="68"/>
      <c r="X638" s="68"/>
      <c r="Y638" s="68"/>
      <c r="Z638" s="68"/>
      <c r="AA638" s="68"/>
      <c r="AB638" s="68"/>
      <c r="AC638" s="68"/>
      <c r="AD638" s="68"/>
      <c r="AE638" s="68"/>
      <c r="AF638" s="68"/>
      <c r="AG638" s="68"/>
      <c r="AH638" s="68"/>
      <c r="AI638" s="68"/>
      <c r="AJ638" s="68"/>
      <c r="AK638" s="68"/>
      <c r="AL638" s="68"/>
      <c r="AM638" s="70" t="s">
        <v>1297</v>
      </c>
      <c r="AN638" s="63" t="str">
        <f>IF(ISNA(VLOOKUP(D638,[1]GRE_Tabela2!$A$4:$D$112,4,0)),"-",VLOOKUP(D638,[1]GRE_Tabela2!$A$4:$D$112,4,0))</f>
        <v>-</v>
      </c>
      <c r="AO638" s="68" t="s">
        <v>747</v>
      </c>
      <c r="AP638" s="68" t="s">
        <v>888</v>
      </c>
      <c r="AQ638" s="113">
        <v>132</v>
      </c>
      <c r="AR638" s="302" t="str">
        <f>IF(ISNA(VLOOKUP(AT638,[1]FISQ!$D$2:$J$1713,7,0)),"-",VLOOKUP(AT638,[1]FISQ!$D$2:$J$1713,7,0))</f>
        <v>1484 </v>
      </c>
      <c r="AS638" s="302" t="str">
        <f>IF(ISNA(VLOOKUP(AT638,[1]FISQ!$D$2:$J$1713,4,0)),"-",CONCATENATE("(",VLOOKUP(AT638,[1]FISQ!$D$2:$J$1713,4,0),")"))</f>
        <v>(1)</v>
      </c>
      <c r="AT638" s="71" t="s">
        <v>1298</v>
      </c>
      <c r="AU638" s="29" t="s">
        <v>6537</v>
      </c>
      <c r="AV638" s="30"/>
      <c r="AW638" s="38"/>
    </row>
    <row r="639" spans="1:49" ht="89.25">
      <c r="A639" s="33">
        <v>637</v>
      </c>
      <c r="B639" s="33" t="str">
        <f t="shared" si="28"/>
        <v>1297_III</v>
      </c>
      <c r="C639" s="33" t="str">
        <f t="shared" si="29"/>
        <v>3//8</v>
      </c>
      <c r="D639" s="61">
        <v>1297</v>
      </c>
      <c r="E639" s="74" t="s">
        <v>1295</v>
      </c>
      <c r="F639" s="395" t="s">
        <v>7281</v>
      </c>
      <c r="G639" s="62" t="str">
        <f>VLOOKUP(CONCATENATE(TEXT(I639,"0"),"_",TEXT(F639,"0")),[1]CodC!$A$2:$D$250,4,0)</f>
        <v>Líquidos inflamáveis, corrosivos;</v>
      </c>
      <c r="H639" s="395" t="s">
        <v>7283</v>
      </c>
      <c r="I639" s="69">
        <v>3</v>
      </c>
      <c r="J639" s="69" t="s">
        <v>848</v>
      </c>
      <c r="K639" s="68" t="s">
        <v>631</v>
      </c>
      <c r="L639" s="68" t="s">
        <v>879</v>
      </c>
      <c r="M639" s="68"/>
      <c r="N639" s="64" t="s">
        <v>19</v>
      </c>
      <c r="O639" s="64" t="s">
        <v>885</v>
      </c>
      <c r="P639" s="113" t="s">
        <v>22425</v>
      </c>
      <c r="Q639" s="70" t="s">
        <v>5598</v>
      </c>
      <c r="R639" s="70" t="s">
        <v>799</v>
      </c>
      <c r="S639" s="65" t="str">
        <f t="shared" si="27"/>
        <v xml:space="preserve"> SW2 </v>
      </c>
      <c r="T639" s="68" t="s">
        <v>6616</v>
      </c>
      <c r="U639" s="68"/>
      <c r="V639" s="68"/>
      <c r="W639" s="68"/>
      <c r="X639" s="68"/>
      <c r="Y639" s="68"/>
      <c r="Z639" s="68"/>
      <c r="AA639" s="68"/>
      <c r="AB639" s="68"/>
      <c r="AC639" s="68"/>
      <c r="AD639" s="68"/>
      <c r="AE639" s="68"/>
      <c r="AF639" s="68"/>
      <c r="AG639" s="68"/>
      <c r="AH639" s="68"/>
      <c r="AI639" s="68"/>
      <c r="AJ639" s="68"/>
      <c r="AK639" s="68"/>
      <c r="AL639" s="68"/>
      <c r="AM639" s="70" t="s">
        <v>7545</v>
      </c>
      <c r="AN639" s="63" t="str">
        <f>IF(ISNA(VLOOKUP(D639,[1]GRE_Tabela2!$A$4:$D$112,4,0)),"-",VLOOKUP(D639,[1]GRE_Tabela2!$A$4:$D$112,4,0))</f>
        <v>-</v>
      </c>
      <c r="AO639" s="68" t="s">
        <v>747</v>
      </c>
      <c r="AP639" s="68" t="s">
        <v>888</v>
      </c>
      <c r="AQ639" s="113">
        <v>132</v>
      </c>
      <c r="AR639" s="302" t="str">
        <f>IF(ISNA(VLOOKUP(AT639,[1]FISQ!$D$2:$J$1713,7,0)),"-",VLOOKUP(AT639,[1]FISQ!$D$2:$J$1713,7,0))</f>
        <v>1484 </v>
      </c>
      <c r="AS639" s="302" t="str">
        <f>IF(ISNA(VLOOKUP(AT639,[1]FISQ!$D$2:$J$1713,4,0)),"-",CONCATENATE("(",VLOOKUP(AT639,[1]FISQ!$D$2:$J$1713,4,0),")"))</f>
        <v>(1)</v>
      </c>
      <c r="AT639" s="71" t="s">
        <v>1298</v>
      </c>
      <c r="AU639" s="29" t="s">
        <v>6537</v>
      </c>
      <c r="AV639" s="30"/>
      <c r="AW639" s="38"/>
    </row>
    <row r="640" spans="1:49" ht="63.75">
      <c r="A640" s="33">
        <v>638</v>
      </c>
      <c r="B640" s="33" t="str">
        <f t="shared" si="28"/>
        <v>1298_II</v>
      </c>
      <c r="C640" s="33" t="str">
        <f t="shared" si="29"/>
        <v>3//8</v>
      </c>
      <c r="D640" s="61">
        <v>1298</v>
      </c>
      <c r="E640" s="67" t="s">
        <v>1299</v>
      </c>
      <c r="F640" s="395" t="s">
        <v>7281</v>
      </c>
      <c r="G640" s="62" t="str">
        <f>VLOOKUP(CONCATENATE(TEXT(I640,"0"),"_",TEXT(F640,"0")),[1]CodC!$A$2:$D$250,4,0)</f>
        <v>Líquidos inflamáveis, corrosivos;</v>
      </c>
      <c r="H640" s="395" t="s">
        <v>7285</v>
      </c>
      <c r="I640" s="69">
        <v>3</v>
      </c>
      <c r="J640" s="69" t="s">
        <v>848</v>
      </c>
      <c r="K640" s="68" t="s">
        <v>631</v>
      </c>
      <c r="L640" s="68" t="s">
        <v>849</v>
      </c>
      <c r="M640" s="63"/>
      <c r="N640" s="64" t="s">
        <v>19</v>
      </c>
      <c r="O640" s="64" t="s">
        <v>19</v>
      </c>
      <c r="P640" s="113" t="s">
        <v>22423</v>
      </c>
      <c r="Q640" s="70" t="s">
        <v>5991</v>
      </c>
      <c r="R640" s="70" t="s">
        <v>649</v>
      </c>
      <c r="S640" s="65" t="str">
        <f t="shared" si="27"/>
        <v xml:space="preserve"> SW2 </v>
      </c>
      <c r="T640" s="69" t="s">
        <v>7182</v>
      </c>
      <c r="U640" s="69" t="s">
        <v>7163</v>
      </c>
      <c r="V640" s="69"/>
      <c r="W640" s="69"/>
      <c r="X640" s="69"/>
      <c r="Y640" s="69"/>
      <c r="Z640" s="69"/>
      <c r="AA640" s="69"/>
      <c r="AB640" s="69"/>
      <c r="AC640" s="69"/>
      <c r="AD640" s="69"/>
      <c r="AE640" s="69"/>
      <c r="AF640" s="69"/>
      <c r="AG640" s="69"/>
      <c r="AH640" s="69"/>
      <c r="AI640" s="69"/>
      <c r="AJ640" s="69"/>
      <c r="AK640" s="69"/>
      <c r="AL640" s="69"/>
      <c r="AM640" s="70" t="s">
        <v>1300</v>
      </c>
      <c r="AN640" s="63" t="str">
        <f>IF(ISNA(VLOOKUP(D640,[1]GRE_Tabela2!$A$4:$D$112,4,0)),"-",VLOOKUP(D640,[1]GRE_Tabela2!$A$4:$D$112,4,0))</f>
        <v>HCl</v>
      </c>
      <c r="AO640" s="41" t="s">
        <v>747</v>
      </c>
      <c r="AP640" s="68" t="s">
        <v>888</v>
      </c>
      <c r="AQ640" s="113">
        <v>155</v>
      </c>
      <c r="AR640" s="302" t="str">
        <f>IF(ISNA(VLOOKUP(AT640,[1]FISQ!$D$2:$J$1713,7,0)),"-",VLOOKUP(AT640,[1]FISQ!$D$2:$J$1713,7,0))</f>
        <v>0966 </v>
      </c>
      <c r="AS640" s="302" t="str">
        <f>IF(ISNA(VLOOKUP(AT640,[1]FISQ!$D$2:$J$1713,4,0)),"-",CONCATENATE("(",VLOOKUP(AT640,[1]FISQ!$D$2:$J$1713,4,0),")"))</f>
        <v>(1)</v>
      </c>
      <c r="AT640" s="71" t="s">
        <v>1301</v>
      </c>
      <c r="AU640" s="38" t="s">
        <v>6542</v>
      </c>
      <c r="AV640" s="30"/>
      <c r="AW640" s="38"/>
    </row>
    <row r="641" spans="1:49" ht="25.5">
      <c r="A641" s="33">
        <v>639</v>
      </c>
      <c r="B641" s="33" t="str">
        <f t="shared" si="28"/>
        <v>1299_III</v>
      </c>
      <c r="C641" s="33" t="str">
        <f t="shared" si="29"/>
        <v>3//-</v>
      </c>
      <c r="D641" s="61">
        <v>1299</v>
      </c>
      <c r="E641" s="67" t="s">
        <v>1302</v>
      </c>
      <c r="F641" s="395" t="s">
        <v>7275</v>
      </c>
      <c r="G641" s="62" t="str">
        <f>VLOOKUP(CONCATENATE(TEXT(I641,"0"),"_",TEXT(F641,"0")),[1]CodC!$A$2:$D$250,4,0)</f>
        <v>Líquidos inflamáveis, sem perigo subsidiário, com um ponto de inflamação inferior ou igual a 60 °C;</v>
      </c>
      <c r="H641" s="395" t="s">
        <v>7280</v>
      </c>
      <c r="I641" s="69">
        <v>3</v>
      </c>
      <c r="J641" s="69" t="s">
        <v>848</v>
      </c>
      <c r="K641" s="69" t="s">
        <v>19</v>
      </c>
      <c r="L641" s="68" t="s">
        <v>879</v>
      </c>
      <c r="M641" s="64" t="s">
        <v>1313</v>
      </c>
      <c r="N641" s="64" t="s">
        <v>19</v>
      </c>
      <c r="O641" s="64" t="s">
        <v>19</v>
      </c>
      <c r="P641" s="113" t="s">
        <v>22425</v>
      </c>
      <c r="Q641" s="70" t="s">
        <v>621</v>
      </c>
      <c r="R641" s="70" t="s">
        <v>621</v>
      </c>
      <c r="S641" s="65" t="str">
        <f t="shared" si="27"/>
        <v/>
      </c>
      <c r="T641" s="69" t="s">
        <v>19</v>
      </c>
      <c r="U641" s="69"/>
      <c r="V641" s="69"/>
      <c r="W641" s="69"/>
      <c r="X641" s="69"/>
      <c r="Y641" s="69"/>
      <c r="Z641" s="69"/>
      <c r="AA641" s="69"/>
      <c r="AB641" s="69"/>
      <c r="AC641" s="69"/>
      <c r="AD641" s="69"/>
      <c r="AE641" s="69"/>
      <c r="AF641" s="69"/>
      <c r="AG641" s="69"/>
      <c r="AH641" s="69"/>
      <c r="AI641" s="69"/>
      <c r="AJ641" s="69"/>
      <c r="AK641" s="69"/>
      <c r="AL641" s="69"/>
      <c r="AM641" s="70" t="s">
        <v>1303</v>
      </c>
      <c r="AN641" s="63" t="str">
        <f>IF(ISNA(VLOOKUP(D641,[1]GRE_Tabela2!$A$4:$D$112,4,0)),"-",VLOOKUP(D641,[1]GRE_Tabela2!$A$4:$D$112,4,0))</f>
        <v>-</v>
      </c>
      <c r="AO641" s="68" t="s">
        <v>747</v>
      </c>
      <c r="AP641" s="68" t="s">
        <v>934</v>
      </c>
      <c r="AQ641" s="113">
        <v>128</v>
      </c>
      <c r="AR641" s="302" t="str">
        <f>IF(ISNA(VLOOKUP(AT641,[1]FISQ!$D$2:$J$1713,7,0)),"-",VLOOKUP(AT641,[1]FISQ!$D$2:$J$1713,7,0))</f>
        <v>1063 </v>
      </c>
      <c r="AS641" s="302" t="str">
        <f>IF(ISNA(VLOOKUP(AT641,[1]FISQ!$D$2:$J$1713,4,0)),"-",CONCATENATE("(",VLOOKUP(AT641,[1]FISQ!$D$2:$J$1713,4,0),")"))</f>
        <v>(1)</v>
      </c>
      <c r="AT641" s="71" t="s">
        <v>1304</v>
      </c>
      <c r="AU641" s="38"/>
      <c r="AV641" s="38"/>
      <c r="AW641" s="38"/>
    </row>
    <row r="642" spans="1:49" ht="25.5">
      <c r="A642" s="33">
        <v>640</v>
      </c>
      <c r="B642" s="33" t="str">
        <f t="shared" si="28"/>
        <v>1300_II</v>
      </c>
      <c r="C642" s="33" t="str">
        <f t="shared" si="29"/>
        <v>3//-</v>
      </c>
      <c r="D642" s="61">
        <v>1300</v>
      </c>
      <c r="E642" s="74" t="s">
        <v>1305</v>
      </c>
      <c r="F642" s="395" t="s">
        <v>7275</v>
      </c>
      <c r="G642" s="62" t="str">
        <f>VLOOKUP(CONCATENATE(TEXT(I642,"0"),"_",TEXT(F642,"0")),[1]CodC!$A$2:$D$250,4,0)</f>
        <v>Líquidos inflamáveis, sem perigo subsidiário, com um ponto de inflamação inferior ou igual a 60 °C;</v>
      </c>
      <c r="H642" s="395" t="s">
        <v>7276</v>
      </c>
      <c r="I642" s="69">
        <v>3</v>
      </c>
      <c r="J642" s="69" t="s">
        <v>848</v>
      </c>
      <c r="K642" s="69" t="s">
        <v>19</v>
      </c>
      <c r="L642" s="68" t="s">
        <v>849</v>
      </c>
      <c r="M642" s="63"/>
      <c r="N642" s="64" t="s">
        <v>19</v>
      </c>
      <c r="O642" s="64" t="s">
        <v>19</v>
      </c>
      <c r="P642" s="113" t="s">
        <v>22423</v>
      </c>
      <c r="Q642" s="70" t="s">
        <v>861</v>
      </c>
      <c r="R642" s="70" t="s">
        <v>861</v>
      </c>
      <c r="S642" s="65" t="str">
        <f t="shared" si="27"/>
        <v/>
      </c>
      <c r="T642" s="69" t="s">
        <v>19</v>
      </c>
      <c r="U642" s="69"/>
      <c r="V642" s="69"/>
      <c r="W642" s="69"/>
      <c r="X642" s="69"/>
      <c r="Y642" s="69"/>
      <c r="Z642" s="69"/>
      <c r="AA642" s="69"/>
      <c r="AB642" s="69"/>
      <c r="AC642" s="69"/>
      <c r="AD642" s="69"/>
      <c r="AE642" s="69"/>
      <c r="AF642" s="69"/>
      <c r="AG642" s="69"/>
      <c r="AH642" s="69"/>
      <c r="AI642" s="69"/>
      <c r="AJ642" s="69"/>
      <c r="AK642" s="69"/>
      <c r="AL642" s="69"/>
      <c r="AM642" s="70" t="s">
        <v>1110</v>
      </c>
      <c r="AN642" s="63" t="str">
        <f>IF(ISNA(VLOOKUP(D642,[1]GRE_Tabela2!$A$4:$D$112,4,0)),"-",VLOOKUP(D642,[1]GRE_Tabela2!$A$4:$D$112,4,0))</f>
        <v>-</v>
      </c>
      <c r="AO642" s="68" t="s">
        <v>747</v>
      </c>
      <c r="AP642" s="68" t="s">
        <v>934</v>
      </c>
      <c r="AQ642" s="113">
        <v>128</v>
      </c>
      <c r="AR642" s="302" t="str">
        <f>IF(ISNA(VLOOKUP(AT642,[1]FISQ!$D$2:$J$1713,7,0)),"-",VLOOKUP(AT642,[1]FISQ!$D$2:$J$1713,7,0))</f>
        <v>-</v>
      </c>
      <c r="AS642" s="302" t="str">
        <f>IF(ISNA(VLOOKUP(AT642,[1]FISQ!$D$2:$J$1713,4,0)),"-",CONCATENATE("(",VLOOKUP(AT642,[1]FISQ!$D$2:$J$1713,4,0),")"))</f>
        <v>-</v>
      </c>
      <c r="AT642" s="71" t="s">
        <v>1306</v>
      </c>
      <c r="AU642" s="38"/>
      <c r="AV642" s="38"/>
      <c r="AW642" s="38"/>
    </row>
    <row r="643" spans="1:49" ht="25.5">
      <c r="A643" s="33">
        <v>641</v>
      </c>
      <c r="B643" s="33" t="str">
        <f t="shared" si="28"/>
        <v>1300_III</v>
      </c>
      <c r="C643" s="33" t="str">
        <f t="shared" si="29"/>
        <v>3//-</v>
      </c>
      <c r="D643" s="61">
        <v>1300</v>
      </c>
      <c r="E643" s="74" t="s">
        <v>1305</v>
      </c>
      <c r="F643" s="395" t="s">
        <v>7275</v>
      </c>
      <c r="G643" s="62" t="str">
        <f>VLOOKUP(CONCATENATE(TEXT(I643,"0"),"_",TEXT(F643,"0")),[1]CodC!$A$2:$D$250,4,0)</f>
        <v>Líquidos inflamáveis, sem perigo subsidiário, com um ponto de inflamação inferior ou igual a 60 °C;</v>
      </c>
      <c r="H643" s="395" t="s">
        <v>7280</v>
      </c>
      <c r="I643" s="69">
        <v>3</v>
      </c>
      <c r="J643" s="69" t="s">
        <v>848</v>
      </c>
      <c r="K643" s="69" t="s">
        <v>19</v>
      </c>
      <c r="L643" s="68" t="s">
        <v>879</v>
      </c>
      <c r="M643" s="68"/>
      <c r="N643" s="64" t="s">
        <v>19</v>
      </c>
      <c r="O643" s="64" t="s">
        <v>885</v>
      </c>
      <c r="P643" s="113" t="s">
        <v>22425</v>
      </c>
      <c r="Q643" s="70" t="s">
        <v>621</v>
      </c>
      <c r="R643" s="70" t="s">
        <v>621</v>
      </c>
      <c r="S643" s="65" t="str">
        <f t="shared" si="27"/>
        <v/>
      </c>
      <c r="T643" s="69" t="s">
        <v>19</v>
      </c>
      <c r="U643" s="69"/>
      <c r="V643" s="69"/>
      <c r="W643" s="69"/>
      <c r="X643" s="69"/>
      <c r="Y643" s="69"/>
      <c r="Z643" s="69"/>
      <c r="AA643" s="69"/>
      <c r="AB643" s="69"/>
      <c r="AC643" s="69"/>
      <c r="AD643" s="69"/>
      <c r="AE643" s="69"/>
      <c r="AF643" s="69"/>
      <c r="AG643" s="69"/>
      <c r="AH643" s="69"/>
      <c r="AI643" s="69"/>
      <c r="AJ643" s="69"/>
      <c r="AK643" s="69"/>
      <c r="AL643" s="69"/>
      <c r="AM643" s="70" t="str">
        <f>AM642</f>
        <v>Imiscível com a água.</v>
      </c>
      <c r="AN643" s="63" t="str">
        <f>IF(ISNA(VLOOKUP(D643,[1]GRE_Tabela2!$A$4:$D$112,4,0)),"-",VLOOKUP(D643,[1]GRE_Tabela2!$A$4:$D$112,4,0))</f>
        <v>-</v>
      </c>
      <c r="AO643" s="68" t="s">
        <v>747</v>
      </c>
      <c r="AP643" s="68" t="s">
        <v>934</v>
      </c>
      <c r="AQ643" s="113">
        <v>128</v>
      </c>
      <c r="AR643" s="302" t="str">
        <f>IF(ISNA(VLOOKUP(AT643,[1]FISQ!$D$2:$J$1713,7,0)),"-",VLOOKUP(AT643,[1]FISQ!$D$2:$J$1713,7,0))</f>
        <v>-</v>
      </c>
      <c r="AS643" s="302" t="str">
        <f>IF(ISNA(VLOOKUP(AT643,[1]FISQ!$D$2:$J$1713,4,0)),"-",CONCATENATE("(",VLOOKUP(AT643,[1]FISQ!$D$2:$J$1713,4,0),")"))</f>
        <v>-</v>
      </c>
      <c r="AT643" s="71" t="s">
        <v>1306</v>
      </c>
      <c r="AU643" s="38"/>
      <c r="AV643" s="38"/>
      <c r="AW643" s="38"/>
    </row>
    <row r="644" spans="1:49" ht="38.25">
      <c r="A644" s="33">
        <v>642</v>
      </c>
      <c r="B644" s="33" t="str">
        <f t="shared" si="28"/>
        <v>1301_II</v>
      </c>
      <c r="C644" s="33" t="str">
        <f t="shared" si="29"/>
        <v>3//-</v>
      </c>
      <c r="D644" s="61">
        <v>1301</v>
      </c>
      <c r="E644" s="67" t="s">
        <v>1307</v>
      </c>
      <c r="F644" s="395" t="s">
        <v>7275</v>
      </c>
      <c r="G644" s="62" t="str">
        <f>VLOOKUP(CONCATENATE(TEXT(I644,"0"),"_",TEXT(F644,"0")),[1]CodC!$A$2:$D$250,4,0)</f>
        <v>Líquidos inflamáveis, sem perigo subsidiário, com um ponto de inflamação inferior ou igual a 60 °C;</v>
      </c>
      <c r="H644" s="395" t="s">
        <v>7284</v>
      </c>
      <c r="I644" s="69">
        <v>3</v>
      </c>
      <c r="J644" s="69" t="s">
        <v>848</v>
      </c>
      <c r="K644" s="69" t="s">
        <v>19</v>
      </c>
      <c r="L644" s="68" t="s">
        <v>849</v>
      </c>
      <c r="M644" s="63"/>
      <c r="N644" s="64" t="s">
        <v>24440</v>
      </c>
      <c r="O644" s="64">
        <v>386</v>
      </c>
      <c r="P644" s="113" t="s">
        <v>22423</v>
      </c>
      <c r="Q644" s="70" t="s">
        <v>7230</v>
      </c>
      <c r="R644" s="70" t="s">
        <v>5998</v>
      </c>
      <c r="S644" s="65" t="str">
        <f t="shared" si="27"/>
        <v xml:space="preserve"> SW1</v>
      </c>
      <c r="T644" s="69" t="s">
        <v>19</v>
      </c>
      <c r="U644" s="69"/>
      <c r="V644" s="69"/>
      <c r="W644" s="69"/>
      <c r="X644" s="69"/>
      <c r="Y644" s="69"/>
      <c r="Z644" s="69"/>
      <c r="AA644" s="69"/>
      <c r="AB644" s="69"/>
      <c r="AC644" s="69"/>
      <c r="AD644" s="69"/>
      <c r="AE644" s="69"/>
      <c r="AF644" s="69"/>
      <c r="AG644" s="69"/>
      <c r="AH644" s="69"/>
      <c r="AI644" s="69"/>
      <c r="AJ644" s="69"/>
      <c r="AK644" s="69"/>
      <c r="AL644" s="69"/>
      <c r="AM644" s="70" t="s">
        <v>1308</v>
      </c>
      <c r="AN644" s="63" t="str">
        <f>IF(ISNA(VLOOKUP(D644,[1]GRE_Tabela2!$A$4:$D$112,4,0)),"-",VLOOKUP(D644,[1]GRE_Tabela2!$A$4:$D$112,4,0))</f>
        <v>-</v>
      </c>
      <c r="AO644" s="68" t="s">
        <v>747</v>
      </c>
      <c r="AP644" s="68" t="s">
        <v>748</v>
      </c>
      <c r="AQ644" s="113" t="s">
        <v>16591</v>
      </c>
      <c r="AR644" s="302" t="str">
        <f>IF(ISNA(VLOOKUP(AT644,[1]FISQ!$D$2:$J$1713,7,0)),"-",VLOOKUP(AT644,[1]FISQ!$D$2:$J$1713,7,0))</f>
        <v>0347 </v>
      </c>
      <c r="AS644" s="302" t="str">
        <f>IF(ISNA(VLOOKUP(AT644,[1]FISQ!$D$2:$J$1713,4,0)),"-",CONCATENATE("(",VLOOKUP(AT644,[1]FISQ!$D$2:$J$1713,4,0),")"))</f>
        <v>(1)</v>
      </c>
      <c r="AT644" s="71" t="s">
        <v>1309</v>
      </c>
      <c r="AU644" s="38"/>
      <c r="AV644" s="38"/>
      <c r="AW644" s="38"/>
    </row>
    <row r="645" spans="1:49" ht="51">
      <c r="A645" s="33">
        <v>643</v>
      </c>
      <c r="B645" s="33" t="str">
        <f t="shared" si="28"/>
        <v>1302_I</v>
      </c>
      <c r="C645" s="33" t="str">
        <f t="shared" si="29"/>
        <v>3//-</v>
      </c>
      <c r="D645" s="61">
        <v>1302</v>
      </c>
      <c r="E645" s="67" t="s">
        <v>1310</v>
      </c>
      <c r="F645" s="395" t="s">
        <v>7275</v>
      </c>
      <c r="G645" s="62" t="str">
        <f>VLOOKUP(CONCATENATE(TEXT(I645,"0"),"_",TEXT(F645,"0")),[1]CodC!$A$2:$D$250,4,0)</f>
        <v>Líquidos inflamáveis, sem perigo subsidiário, com um ponto de inflamação inferior ou igual a 60 °C;</v>
      </c>
      <c r="H645" s="395" t="s">
        <v>7284</v>
      </c>
      <c r="I645" s="69">
        <v>3</v>
      </c>
      <c r="J645" s="69" t="s">
        <v>848</v>
      </c>
      <c r="K645" s="69" t="s">
        <v>19</v>
      </c>
      <c r="L645" s="68" t="s">
        <v>746</v>
      </c>
      <c r="M645" s="63"/>
      <c r="N645" s="64" t="s">
        <v>24440</v>
      </c>
      <c r="O645" s="64">
        <v>386</v>
      </c>
      <c r="P645" s="113" t="s">
        <v>22423</v>
      </c>
      <c r="Q645" s="70" t="s">
        <v>7229</v>
      </c>
      <c r="R645" s="70" t="s">
        <v>5992</v>
      </c>
      <c r="S645" s="65" t="str">
        <f t="shared" ref="S645:S708" si="30">RIGHT(R645,LEN(R645)-LEN(Q645))</f>
        <v xml:space="preserve"> SW1</v>
      </c>
      <c r="T645" s="69" t="s">
        <v>19</v>
      </c>
      <c r="U645" s="69"/>
      <c r="V645" s="69"/>
      <c r="W645" s="69"/>
      <c r="X645" s="69"/>
      <c r="Y645" s="69"/>
      <c r="Z645" s="69"/>
      <c r="AA645" s="69"/>
      <c r="AB645" s="69"/>
      <c r="AC645" s="69"/>
      <c r="AD645" s="69"/>
      <c r="AE645" s="69"/>
      <c r="AF645" s="69"/>
      <c r="AG645" s="69"/>
      <c r="AH645" s="69"/>
      <c r="AI645" s="69"/>
      <c r="AJ645" s="69"/>
      <c r="AK645" s="69"/>
      <c r="AL645" s="69"/>
      <c r="AM645" s="70" t="s">
        <v>6131</v>
      </c>
      <c r="AN645" s="63" t="str">
        <f>IF(ISNA(VLOOKUP(D645,[1]GRE_Tabela2!$A$4:$D$112,4,0)),"-",VLOOKUP(D645,[1]GRE_Tabela2!$A$4:$D$112,4,0))</f>
        <v>-</v>
      </c>
      <c r="AO645" s="68" t="s">
        <v>747</v>
      </c>
      <c r="AP645" s="68" t="s">
        <v>748</v>
      </c>
      <c r="AQ645" s="113" t="s">
        <v>16596</v>
      </c>
      <c r="AR645" s="302" t="str">
        <f>IF(ISNA(VLOOKUP(AT645,[1]FISQ!$D$2:$J$1713,7,0)),"-",VLOOKUP(AT645,[1]FISQ!$D$2:$J$1713,7,0))</f>
        <v>1261 </v>
      </c>
      <c r="AS645" s="302" t="str">
        <f>IF(ISNA(VLOOKUP(AT645,[1]FISQ!$D$2:$J$1713,4,0)),"-",CONCATENATE("(",VLOOKUP(AT645,[1]FISQ!$D$2:$J$1713,4,0),")"))</f>
        <v>(1)</v>
      </c>
      <c r="AT645" s="71" t="s">
        <v>1311</v>
      </c>
      <c r="AU645" s="38"/>
      <c r="AV645" s="38"/>
      <c r="AW645" s="38"/>
    </row>
    <row r="646" spans="1:49" ht="38.25">
      <c r="A646" s="33">
        <v>644</v>
      </c>
      <c r="B646" s="33" t="str">
        <f t="shared" ref="B646:B709" si="31">CONCATENATE(TEXT(D646,"0000"),"_",TEXT(L646,"0"))</f>
        <v>1303_I</v>
      </c>
      <c r="C646" s="33" t="str">
        <f t="shared" ref="C646:C709" si="32">CONCATENATE(TEXT(J646,"0"),"//",TEXT(K646,"0"))</f>
        <v>3//-</v>
      </c>
      <c r="D646" s="61">
        <v>1303</v>
      </c>
      <c r="E646" s="67" t="s">
        <v>1312</v>
      </c>
      <c r="F646" s="395" t="s">
        <v>7275</v>
      </c>
      <c r="G646" s="62" t="str">
        <f>VLOOKUP(CONCATENATE(TEXT(I646,"0"),"_",TEXT(F646,"0")),[1]CodC!$A$2:$D$250,4,0)</f>
        <v>Líquidos inflamáveis, sem perigo subsidiário, com um ponto de inflamação inferior ou igual a 60 °C;</v>
      </c>
      <c r="H646" s="395" t="s">
        <v>7284</v>
      </c>
      <c r="I646" s="69">
        <v>3</v>
      </c>
      <c r="J646" s="69" t="s">
        <v>848</v>
      </c>
      <c r="K646" s="77" t="s">
        <v>19</v>
      </c>
      <c r="L646" s="68" t="s">
        <v>746</v>
      </c>
      <c r="M646" s="64" t="s">
        <v>1313</v>
      </c>
      <c r="N646" s="64" t="s">
        <v>24440</v>
      </c>
      <c r="O646" s="64">
        <v>386</v>
      </c>
      <c r="P646" s="113" t="s">
        <v>22423</v>
      </c>
      <c r="Q646" s="70" t="s">
        <v>627</v>
      </c>
      <c r="R646" s="70" t="s">
        <v>614</v>
      </c>
      <c r="S646" s="65" t="str">
        <f t="shared" si="30"/>
        <v xml:space="preserve">SW1 SW2 </v>
      </c>
      <c r="T646" s="69" t="s">
        <v>19</v>
      </c>
      <c r="U646" s="69"/>
      <c r="V646" s="69"/>
      <c r="W646" s="69"/>
      <c r="X646" s="69"/>
      <c r="Y646" s="69"/>
      <c r="Z646" s="69"/>
      <c r="AA646" s="69"/>
      <c r="AB646" s="69"/>
      <c r="AC646" s="69"/>
      <c r="AD646" s="69" t="s">
        <v>7163</v>
      </c>
      <c r="AE646" s="69"/>
      <c r="AF646" s="69"/>
      <c r="AG646" s="69"/>
      <c r="AH646" s="69"/>
      <c r="AI646" s="69"/>
      <c r="AJ646" s="69"/>
      <c r="AK646" s="69"/>
      <c r="AL646" s="69"/>
      <c r="AM646" s="70" t="s">
        <v>1314</v>
      </c>
      <c r="AN646" s="63" t="str">
        <f>IF(ISNA(VLOOKUP(D646,[1]GRE_Tabela2!$A$4:$D$112,4,0)),"-",VLOOKUP(D646,[1]GRE_Tabela2!$A$4:$D$112,4,0))</f>
        <v>-</v>
      </c>
      <c r="AO646" s="68" t="s">
        <v>747</v>
      </c>
      <c r="AP646" s="68" t="s">
        <v>748</v>
      </c>
      <c r="AQ646" s="113" t="s">
        <v>16593</v>
      </c>
      <c r="AR646" s="302" t="str">
        <f>IF(ISNA(VLOOKUP(AT646,[1]FISQ!$D$2:$J$1713,7,0)),"-",VLOOKUP(AT646,[1]FISQ!$D$2:$J$1713,7,0))</f>
        <v>0083 </v>
      </c>
      <c r="AS646" s="302" t="str">
        <f>IF(ISNA(VLOOKUP(AT646,[1]FISQ!$D$2:$J$1713,4,0)),"-",CONCATENATE("(",VLOOKUP(AT646,[1]FISQ!$D$2:$J$1713,4,0),")"))</f>
        <v>(1)</v>
      </c>
      <c r="AT646" s="71" t="s">
        <v>1315</v>
      </c>
      <c r="AU646" s="38"/>
      <c r="AV646" s="38"/>
      <c r="AW646" s="38"/>
    </row>
    <row r="647" spans="1:49" ht="25.5">
      <c r="A647" s="33">
        <v>645</v>
      </c>
      <c r="B647" s="33" t="str">
        <f t="shared" si="31"/>
        <v>1304_II</v>
      </c>
      <c r="C647" s="33" t="str">
        <f t="shared" si="32"/>
        <v>3//-</v>
      </c>
      <c r="D647" s="61">
        <v>1304</v>
      </c>
      <c r="E647" s="67" t="s">
        <v>1316</v>
      </c>
      <c r="F647" s="395" t="s">
        <v>7275</v>
      </c>
      <c r="G647" s="62" t="str">
        <f>VLOOKUP(CONCATENATE(TEXT(I647,"0"),"_",TEXT(F647,"0")),[1]CodC!$A$2:$D$250,4,0)</f>
        <v>Líquidos inflamáveis, sem perigo subsidiário, com um ponto de inflamação inferior ou igual a 60 °C;</v>
      </c>
      <c r="H647" s="395" t="s">
        <v>7284</v>
      </c>
      <c r="I647" s="69">
        <v>3</v>
      </c>
      <c r="J647" s="69" t="s">
        <v>848</v>
      </c>
      <c r="K647" s="69" t="s">
        <v>19</v>
      </c>
      <c r="L647" s="68" t="s">
        <v>849</v>
      </c>
      <c r="M647" s="63"/>
      <c r="N647" s="64" t="s">
        <v>24440</v>
      </c>
      <c r="O647" s="64">
        <v>386</v>
      </c>
      <c r="P647" s="113" t="s">
        <v>22423</v>
      </c>
      <c r="Q647" s="70" t="s">
        <v>7230</v>
      </c>
      <c r="R647" s="70" t="s">
        <v>5998</v>
      </c>
      <c r="S647" s="65" t="str">
        <f t="shared" si="30"/>
        <v xml:space="preserve"> SW1</v>
      </c>
      <c r="T647" s="69" t="s">
        <v>19</v>
      </c>
      <c r="U647" s="69"/>
      <c r="V647" s="69"/>
      <c r="W647" s="69"/>
      <c r="X647" s="69"/>
      <c r="Y647" s="69"/>
      <c r="Z647" s="69"/>
      <c r="AA647" s="69"/>
      <c r="AB647" s="69"/>
      <c r="AC647" s="69"/>
      <c r="AD647" s="69"/>
      <c r="AE647" s="69"/>
      <c r="AF647" s="69"/>
      <c r="AG647" s="69"/>
      <c r="AH647" s="69"/>
      <c r="AI647" s="69"/>
      <c r="AJ647" s="69"/>
      <c r="AK647" s="69"/>
      <c r="AL647" s="69"/>
      <c r="AM647" s="70" t="s">
        <v>1317</v>
      </c>
      <c r="AN647" s="63" t="str">
        <f>IF(ISNA(VLOOKUP(D647,[1]GRE_Tabela2!$A$4:$D$112,4,0)),"-",VLOOKUP(D647,[1]GRE_Tabela2!$A$4:$D$112,4,0))</f>
        <v>-</v>
      </c>
      <c r="AO647" s="68" t="s">
        <v>747</v>
      </c>
      <c r="AP647" s="68" t="s">
        <v>748</v>
      </c>
      <c r="AQ647" s="113" t="s">
        <v>16596</v>
      </c>
      <c r="AR647" s="302" t="str">
        <f>IF(ISNA(VLOOKUP(AT647,[1]FISQ!$D$2:$J$1713,7,0)),"-",VLOOKUP(AT647,[1]FISQ!$D$2:$J$1713,7,0))</f>
        <v>-</v>
      </c>
      <c r="AS647" s="302" t="str">
        <f>IF(ISNA(VLOOKUP(AT647,[1]FISQ!$D$2:$J$1713,4,0)),"-",CONCATENATE("(",VLOOKUP(AT647,[1]FISQ!$D$2:$J$1713,4,0),")"))</f>
        <v>-</v>
      </c>
      <c r="AT647" s="71" t="s">
        <v>1318</v>
      </c>
      <c r="AU647" s="38"/>
      <c r="AV647" s="38"/>
      <c r="AW647" s="38"/>
    </row>
    <row r="648" spans="1:49" ht="76.5">
      <c r="A648" s="33">
        <v>646</v>
      </c>
      <c r="B648" s="33" t="str">
        <f t="shared" si="31"/>
        <v>1305_II</v>
      </c>
      <c r="C648" s="33" t="str">
        <f t="shared" si="32"/>
        <v>3//8</v>
      </c>
      <c r="D648" s="61">
        <v>1305</v>
      </c>
      <c r="E648" s="67" t="s">
        <v>1319</v>
      </c>
      <c r="F648" s="395" t="s">
        <v>7281</v>
      </c>
      <c r="G648" s="62" t="str">
        <f>VLOOKUP(CONCATENATE(TEXT(I648,"0"),"_",TEXT(F648,"0")),[1]CodC!$A$2:$D$250,4,0)</f>
        <v>Líquidos inflamáveis, corrosivos;</v>
      </c>
      <c r="H648" s="395" t="s">
        <v>7285</v>
      </c>
      <c r="I648" s="69">
        <v>3</v>
      </c>
      <c r="J648" s="69" t="s">
        <v>848</v>
      </c>
      <c r="K648" s="68" t="s">
        <v>631</v>
      </c>
      <c r="L648" s="68" t="s">
        <v>849</v>
      </c>
      <c r="M648" s="63"/>
      <c r="N648" s="64" t="s">
        <v>19</v>
      </c>
      <c r="O648" s="64" t="s">
        <v>19</v>
      </c>
      <c r="P648" s="113" t="s">
        <v>22423</v>
      </c>
      <c r="Q648" s="70" t="s">
        <v>5989</v>
      </c>
      <c r="R648" s="70" t="s">
        <v>645</v>
      </c>
      <c r="S648" s="65" t="str">
        <f t="shared" si="30"/>
        <v xml:space="preserve"> SW2 </v>
      </c>
      <c r="T648" s="69" t="s">
        <v>7182</v>
      </c>
      <c r="U648" s="69" t="s">
        <v>7163</v>
      </c>
      <c r="V648" s="69"/>
      <c r="W648" s="69"/>
      <c r="X648" s="69"/>
      <c r="Y648" s="69"/>
      <c r="Z648" s="69"/>
      <c r="AA648" s="69"/>
      <c r="AB648" s="69"/>
      <c r="AC648" s="69"/>
      <c r="AD648" s="69"/>
      <c r="AE648" s="69"/>
      <c r="AF648" s="69"/>
      <c r="AG648" s="69"/>
      <c r="AH648" s="69"/>
      <c r="AI648" s="69"/>
      <c r="AJ648" s="69"/>
      <c r="AK648" s="69"/>
      <c r="AL648" s="69"/>
      <c r="AM648" s="70" t="s">
        <v>1320</v>
      </c>
      <c r="AN648" s="63" t="str">
        <f>IF(ISNA(VLOOKUP(D648,[1]GRE_Tabela2!$A$4:$D$112,4,0)),"-",VLOOKUP(D648,[1]GRE_Tabela2!$A$4:$D$112,4,0))</f>
        <v>HCl</v>
      </c>
      <c r="AO648" s="68" t="s">
        <v>747</v>
      </c>
      <c r="AP648" s="68" t="s">
        <v>888</v>
      </c>
      <c r="AQ648" s="113" t="s">
        <v>16597</v>
      </c>
      <c r="AR648" s="302" t="str">
        <f>IF(ISNA(VLOOKUP(AT648,[1]FISQ!$D$2:$J$1713,7,0)),"-",VLOOKUP(AT648,[1]FISQ!$D$2:$J$1713,7,0))</f>
        <v>-</v>
      </c>
      <c r="AS648" s="302" t="str">
        <f>IF(ISNA(VLOOKUP(AT648,[1]FISQ!$D$2:$J$1713,4,0)),"-",CONCATENATE("(",VLOOKUP(AT648,[1]FISQ!$D$2:$J$1713,4,0),")"))</f>
        <v>-</v>
      </c>
      <c r="AT648" s="71" t="s">
        <v>1321</v>
      </c>
      <c r="AU648" s="38" t="s">
        <v>6542</v>
      </c>
      <c r="AV648" s="30"/>
      <c r="AW648" s="38"/>
    </row>
    <row r="649" spans="1:49" ht="25.5">
      <c r="A649" s="33">
        <v>647</v>
      </c>
      <c r="B649" s="33" t="str">
        <f t="shared" si="31"/>
        <v>1306_II</v>
      </c>
      <c r="C649" s="33" t="str">
        <f t="shared" si="32"/>
        <v>3//-</v>
      </c>
      <c r="D649" s="61">
        <v>1306</v>
      </c>
      <c r="E649" s="74" t="s">
        <v>1322</v>
      </c>
      <c r="F649" s="395" t="s">
        <v>7275</v>
      </c>
      <c r="G649" s="62" t="str">
        <f>VLOOKUP(CONCATENATE(TEXT(I649,"0"),"_",TEXT(F649,"0")),[1]CodC!$A$2:$D$250,4,0)</f>
        <v>Líquidos inflamáveis, sem perigo subsidiário, com um ponto de inflamação inferior ou igual a 60 °C;</v>
      </c>
      <c r="H649" s="395" t="s">
        <v>7276</v>
      </c>
      <c r="I649" s="69">
        <v>3</v>
      </c>
      <c r="J649" s="69" t="s">
        <v>848</v>
      </c>
      <c r="K649" s="69" t="s">
        <v>19</v>
      </c>
      <c r="L649" s="68" t="s">
        <v>849</v>
      </c>
      <c r="M649" s="63"/>
      <c r="N649" s="64" t="s">
        <v>24442</v>
      </c>
      <c r="O649" s="64" t="s">
        <v>19</v>
      </c>
      <c r="P649" s="113" t="s">
        <v>22423</v>
      </c>
      <c r="Q649" s="70" t="s">
        <v>861</v>
      </c>
      <c r="R649" s="70" t="s">
        <v>861</v>
      </c>
      <c r="S649" s="65" t="str">
        <f t="shared" si="30"/>
        <v/>
      </c>
      <c r="T649" s="69" t="s">
        <v>19</v>
      </c>
      <c r="U649" s="69"/>
      <c r="V649" s="69"/>
      <c r="W649" s="69"/>
      <c r="X649" s="69"/>
      <c r="Y649" s="69"/>
      <c r="Z649" s="69"/>
      <c r="AA649" s="69"/>
      <c r="AB649" s="69"/>
      <c r="AC649" s="69"/>
      <c r="AD649" s="69"/>
      <c r="AE649" s="69"/>
      <c r="AF649" s="69"/>
      <c r="AG649" s="69"/>
      <c r="AH649" s="69"/>
      <c r="AI649" s="69"/>
      <c r="AJ649" s="69"/>
      <c r="AK649" s="69"/>
      <c r="AL649" s="69"/>
      <c r="AM649" s="70" t="s">
        <v>1323</v>
      </c>
      <c r="AN649" s="63" t="str">
        <f>IF(ISNA(VLOOKUP(D649,[1]GRE_Tabela2!$A$4:$D$112,4,0)),"-",VLOOKUP(D649,[1]GRE_Tabela2!$A$4:$D$112,4,0))</f>
        <v>-</v>
      </c>
      <c r="AO649" s="68" t="s">
        <v>747</v>
      </c>
      <c r="AP649" s="68" t="s">
        <v>748</v>
      </c>
      <c r="AQ649" s="113">
        <v>129</v>
      </c>
      <c r="AR649" s="302" t="str">
        <f>IF(ISNA(VLOOKUP(AT649,[1]FISQ!$D$2:$J$1713,7,0)),"-",VLOOKUP(AT649,[1]FISQ!$D$2:$J$1713,7,0))</f>
        <v>-</v>
      </c>
      <c r="AS649" s="302" t="str">
        <f>IF(ISNA(VLOOKUP(AT649,[1]FISQ!$D$2:$J$1713,4,0)),"-",CONCATENATE("(",VLOOKUP(AT649,[1]FISQ!$D$2:$J$1713,4,0),")"))</f>
        <v>-</v>
      </c>
      <c r="AT649" s="71" t="s">
        <v>1324</v>
      </c>
      <c r="AU649" s="38"/>
      <c r="AV649" s="38"/>
      <c r="AW649" s="38"/>
    </row>
    <row r="650" spans="1:49" ht="25.5">
      <c r="A650" s="33">
        <v>648</v>
      </c>
      <c r="B650" s="33" t="str">
        <f t="shared" si="31"/>
        <v>1306_III</v>
      </c>
      <c r="C650" s="33" t="str">
        <f t="shared" si="32"/>
        <v>3//-</v>
      </c>
      <c r="D650" s="61">
        <v>1306</v>
      </c>
      <c r="E650" s="74" t="s">
        <v>1322</v>
      </c>
      <c r="F650" s="395" t="s">
        <v>7275</v>
      </c>
      <c r="G650" s="62" t="str">
        <f>VLOOKUP(CONCATENATE(TEXT(I650,"0"),"_",TEXT(F650,"0")),[1]CodC!$A$2:$D$250,4,0)</f>
        <v>Líquidos inflamáveis, sem perigo subsidiário, com um ponto de inflamação inferior ou igual a 60 °C;</v>
      </c>
      <c r="H650" s="395" t="s">
        <v>7280</v>
      </c>
      <c r="I650" s="69">
        <v>3</v>
      </c>
      <c r="J650" s="69" t="s">
        <v>848</v>
      </c>
      <c r="K650" s="69" t="s">
        <v>19</v>
      </c>
      <c r="L650" s="68" t="s">
        <v>879</v>
      </c>
      <c r="M650" s="68"/>
      <c r="N650" s="64" t="s">
        <v>19</v>
      </c>
      <c r="O650" s="64" t="s">
        <v>943</v>
      </c>
      <c r="P650" s="113" t="s">
        <v>22425</v>
      </c>
      <c r="Q650" s="70" t="s">
        <v>621</v>
      </c>
      <c r="R650" s="70" t="s">
        <v>621</v>
      </c>
      <c r="S650" s="65" t="str">
        <f t="shared" si="30"/>
        <v/>
      </c>
      <c r="T650" s="69" t="s">
        <v>19</v>
      </c>
      <c r="U650" s="69"/>
      <c r="V650" s="69"/>
      <c r="W650" s="69"/>
      <c r="X650" s="69"/>
      <c r="Y650" s="69"/>
      <c r="Z650" s="69"/>
      <c r="AA650" s="69"/>
      <c r="AB650" s="69"/>
      <c r="AC650" s="69"/>
      <c r="AD650" s="69"/>
      <c r="AE650" s="69"/>
      <c r="AF650" s="69"/>
      <c r="AG650" s="69"/>
      <c r="AH650" s="69"/>
      <c r="AI650" s="69"/>
      <c r="AJ650" s="69"/>
      <c r="AK650" s="69"/>
      <c r="AL650" s="69"/>
      <c r="AM650" s="70" t="str">
        <f>AM649</f>
        <v>A miscibilidade com a água depende da composição. Nocivo à inalação.</v>
      </c>
      <c r="AN650" s="63" t="str">
        <f>IF(ISNA(VLOOKUP(D650,[1]GRE_Tabela2!$A$4:$D$112,4,0)),"-",VLOOKUP(D650,[1]GRE_Tabela2!$A$4:$D$112,4,0))</f>
        <v>-</v>
      </c>
      <c r="AO650" s="68" t="s">
        <v>747</v>
      </c>
      <c r="AP650" s="68" t="s">
        <v>748</v>
      </c>
      <c r="AQ650" s="113">
        <v>129</v>
      </c>
      <c r="AR650" s="302" t="str">
        <f>IF(ISNA(VLOOKUP(AT650,[1]FISQ!$D$2:$J$1713,7,0)),"-",VLOOKUP(AT650,[1]FISQ!$D$2:$J$1713,7,0))</f>
        <v>-</v>
      </c>
      <c r="AS650" s="302" t="str">
        <f>IF(ISNA(VLOOKUP(AT650,[1]FISQ!$D$2:$J$1713,4,0)),"-",CONCATENATE("(",VLOOKUP(AT650,[1]FISQ!$D$2:$J$1713,4,0),")"))</f>
        <v>-</v>
      </c>
      <c r="AT650" s="71" t="s">
        <v>1324</v>
      </c>
      <c r="AU650" s="38"/>
      <c r="AV650" s="38"/>
      <c r="AW650" s="38"/>
    </row>
    <row r="651" spans="1:49" ht="25.5">
      <c r="A651" s="33">
        <v>649</v>
      </c>
      <c r="B651" s="33" t="str">
        <f t="shared" si="31"/>
        <v>1307_II</v>
      </c>
      <c r="C651" s="33" t="str">
        <f t="shared" si="32"/>
        <v>3//-</v>
      </c>
      <c r="D651" s="61">
        <v>1307</v>
      </c>
      <c r="E651" s="74" t="s">
        <v>1325</v>
      </c>
      <c r="F651" s="395" t="s">
        <v>7275</v>
      </c>
      <c r="G651" s="62" t="str">
        <f>VLOOKUP(CONCATENATE(TEXT(I651,"0"),"_",TEXT(F651,"0")),[1]CodC!$A$2:$D$250,4,0)</f>
        <v>Líquidos inflamáveis, sem perigo subsidiário, com um ponto de inflamação inferior ou igual a 60 °C;</v>
      </c>
      <c r="H651" s="395" t="s">
        <v>7276</v>
      </c>
      <c r="I651" s="69">
        <v>3</v>
      </c>
      <c r="J651" s="69" t="s">
        <v>848</v>
      </c>
      <c r="K651" s="69" t="s">
        <v>19</v>
      </c>
      <c r="L651" s="68" t="s">
        <v>849</v>
      </c>
      <c r="M651" s="63"/>
      <c r="N651" s="64" t="s">
        <v>19</v>
      </c>
      <c r="O651" s="64" t="s">
        <v>19</v>
      </c>
      <c r="P651" s="113" t="s">
        <v>22423</v>
      </c>
      <c r="Q651" s="70" t="s">
        <v>861</v>
      </c>
      <c r="R651" s="70" t="s">
        <v>861</v>
      </c>
      <c r="S651" s="65" t="str">
        <f t="shared" si="30"/>
        <v/>
      </c>
      <c r="T651" s="69" t="s">
        <v>19</v>
      </c>
      <c r="U651" s="69"/>
      <c r="V651" s="69"/>
      <c r="W651" s="69"/>
      <c r="X651" s="69"/>
      <c r="Y651" s="69"/>
      <c r="Z651" s="69"/>
      <c r="AA651" s="69"/>
      <c r="AB651" s="69"/>
      <c r="AC651" s="69"/>
      <c r="AD651" s="69"/>
      <c r="AE651" s="69"/>
      <c r="AF651" s="69"/>
      <c r="AG651" s="69"/>
      <c r="AH651" s="69"/>
      <c r="AI651" s="69"/>
      <c r="AJ651" s="69"/>
      <c r="AK651" s="69"/>
      <c r="AL651" s="69"/>
      <c r="AM651" s="70" t="s">
        <v>1326</v>
      </c>
      <c r="AN651" s="63" t="str">
        <f>IF(ISNA(VLOOKUP(D651,[1]GRE_Tabela2!$A$4:$D$112,4,0)),"-",VLOOKUP(D651,[1]GRE_Tabela2!$A$4:$D$112,4,0))</f>
        <v>-</v>
      </c>
      <c r="AO651" s="68" t="s">
        <v>747</v>
      </c>
      <c r="AP651" s="68" t="s">
        <v>748</v>
      </c>
      <c r="AQ651" s="113">
        <v>130</v>
      </c>
      <c r="AR651" s="302" t="str">
        <f>IF(ISNA(VLOOKUP(AT651,[1]FISQ!$D$2:$J$1713,7,0)),"-",VLOOKUP(AT651,[1]FISQ!$D$2:$J$1713,7,0))</f>
        <v>0084 </v>
      </c>
      <c r="AS651" s="302" t="str">
        <f>IF(ISNA(VLOOKUP(AT651,[1]FISQ!$D$2:$J$1713,4,0)),"-",CONCATENATE("(",VLOOKUP(AT651,[1]FISQ!$D$2:$J$1713,4,0),")"))</f>
        <v>(3)</v>
      </c>
      <c r="AT651" s="71" t="s">
        <v>1327</v>
      </c>
      <c r="AU651" s="38"/>
      <c r="AV651" s="38"/>
      <c r="AW651" s="38"/>
    </row>
    <row r="652" spans="1:49" ht="38.25">
      <c r="A652" s="33">
        <v>650</v>
      </c>
      <c r="B652" s="33" t="str">
        <f t="shared" si="31"/>
        <v>1307_III</v>
      </c>
      <c r="C652" s="33" t="str">
        <f t="shared" si="32"/>
        <v>3//-</v>
      </c>
      <c r="D652" s="61">
        <v>1307</v>
      </c>
      <c r="E652" s="74" t="s">
        <v>1325</v>
      </c>
      <c r="F652" s="395" t="s">
        <v>7275</v>
      </c>
      <c r="G652" s="62" t="str">
        <f>VLOOKUP(CONCATENATE(TEXT(I652,"0"),"_",TEXT(F652,"0")),[1]CodC!$A$2:$D$250,4,0)</f>
        <v>Líquidos inflamáveis, sem perigo subsidiário, com um ponto de inflamação inferior ou igual a 60 °C;</v>
      </c>
      <c r="H652" s="395" t="s">
        <v>7280</v>
      </c>
      <c r="I652" s="69">
        <v>3</v>
      </c>
      <c r="J652" s="69" t="s">
        <v>848</v>
      </c>
      <c r="K652" s="69" t="s">
        <v>19</v>
      </c>
      <c r="L652" s="68" t="s">
        <v>879</v>
      </c>
      <c r="M652" s="68"/>
      <c r="N652" s="64" t="s">
        <v>19</v>
      </c>
      <c r="O652" s="64" t="s">
        <v>885</v>
      </c>
      <c r="P652" s="113" t="s">
        <v>22425</v>
      </c>
      <c r="Q652" s="70" t="s">
        <v>621</v>
      </c>
      <c r="R652" s="70" t="s">
        <v>621</v>
      </c>
      <c r="S652" s="65" t="str">
        <f t="shared" si="30"/>
        <v/>
      </c>
      <c r="T652" s="69" t="s">
        <v>19</v>
      </c>
      <c r="U652" s="69"/>
      <c r="V652" s="69"/>
      <c r="W652" s="69"/>
      <c r="X652" s="69"/>
      <c r="Y652" s="69"/>
      <c r="Z652" s="69"/>
      <c r="AA652" s="69"/>
      <c r="AB652" s="69"/>
      <c r="AC652" s="69"/>
      <c r="AD652" s="69"/>
      <c r="AE652" s="69"/>
      <c r="AF652" s="69"/>
      <c r="AG652" s="69"/>
      <c r="AH652" s="69"/>
      <c r="AI652" s="69"/>
      <c r="AJ652" s="69"/>
      <c r="AK652" s="69"/>
      <c r="AL652" s="69"/>
      <c r="AM652" s="70" t="s">
        <v>7546</v>
      </c>
      <c r="AN652" s="63" t="str">
        <f>IF(ISNA(VLOOKUP(D652,[1]GRE_Tabela2!$A$4:$D$112,4,0)),"-",VLOOKUP(D652,[1]GRE_Tabela2!$A$4:$D$112,4,0))</f>
        <v>-</v>
      </c>
      <c r="AO652" s="68" t="s">
        <v>747</v>
      </c>
      <c r="AP652" s="68" t="s">
        <v>748</v>
      </c>
      <c r="AQ652" s="113">
        <v>130</v>
      </c>
      <c r="AR652" s="302" t="str">
        <f>IF(ISNA(VLOOKUP(AT652,[1]FISQ!$D$2:$J$1713,7,0)),"-",VLOOKUP(AT652,[1]FISQ!$D$2:$J$1713,7,0))</f>
        <v>0084 </v>
      </c>
      <c r="AS652" s="302" t="str">
        <f>IF(ISNA(VLOOKUP(AT652,[1]FISQ!$D$2:$J$1713,4,0)),"-",CONCATENATE("(",VLOOKUP(AT652,[1]FISQ!$D$2:$J$1713,4,0),")"))</f>
        <v>(3)</v>
      </c>
      <c r="AT652" s="71" t="s">
        <v>1327</v>
      </c>
      <c r="AU652" s="38"/>
      <c r="AV652" s="38"/>
      <c r="AW652" s="38"/>
    </row>
    <row r="653" spans="1:49" ht="25.5">
      <c r="A653" s="33">
        <v>651</v>
      </c>
      <c r="B653" s="33" t="str">
        <f t="shared" si="31"/>
        <v>1308_I</v>
      </c>
      <c r="C653" s="33" t="str">
        <f t="shared" si="32"/>
        <v>3//-</v>
      </c>
      <c r="D653" s="61">
        <v>1308</v>
      </c>
      <c r="E653" s="79" t="s">
        <v>1328</v>
      </c>
      <c r="F653" s="395" t="s">
        <v>7275</v>
      </c>
      <c r="G653" s="62" t="str">
        <f>VLOOKUP(CONCATENATE(TEXT(I653,"0"),"_",TEXT(F653,"0")),[1]CodC!$A$2:$D$250,4,0)</f>
        <v>Líquidos inflamáveis, sem perigo subsidiário, com um ponto de inflamação inferior ou igual a 60 °C;</v>
      </c>
      <c r="H653" s="395" t="s">
        <v>7276</v>
      </c>
      <c r="I653" s="69">
        <v>3</v>
      </c>
      <c r="J653" s="69" t="s">
        <v>848</v>
      </c>
      <c r="K653" s="69" t="s">
        <v>19</v>
      </c>
      <c r="L653" s="68" t="s">
        <v>746</v>
      </c>
      <c r="M653" s="63"/>
      <c r="N653" s="64" t="s">
        <v>19</v>
      </c>
      <c r="O653" s="64" t="s">
        <v>19</v>
      </c>
      <c r="P653" s="113" t="s">
        <v>22423</v>
      </c>
      <c r="Q653" s="70" t="s">
        <v>627</v>
      </c>
      <c r="R653" s="70" t="s">
        <v>627</v>
      </c>
      <c r="S653" s="65" t="str">
        <f t="shared" si="30"/>
        <v/>
      </c>
      <c r="T653" s="69" t="s">
        <v>19</v>
      </c>
      <c r="U653" s="69"/>
      <c r="V653" s="69"/>
      <c r="W653" s="69"/>
      <c r="X653" s="69"/>
      <c r="Y653" s="69"/>
      <c r="Z653" s="69"/>
      <c r="AA653" s="69"/>
      <c r="AB653" s="69"/>
      <c r="AC653" s="69"/>
      <c r="AD653" s="69"/>
      <c r="AE653" s="69"/>
      <c r="AF653" s="69"/>
      <c r="AG653" s="69"/>
      <c r="AH653" s="69"/>
      <c r="AI653" s="69"/>
      <c r="AJ653" s="69"/>
      <c r="AK653" s="69"/>
      <c r="AL653" s="69"/>
      <c r="AM653" s="70" t="s">
        <v>6132</v>
      </c>
      <c r="AN653" s="63" t="str">
        <f>IF(ISNA(VLOOKUP(D653,[1]GRE_Tabela2!$A$4:$D$112,4,0)),"-",VLOOKUP(D653,[1]GRE_Tabela2!$A$4:$D$112,4,0))</f>
        <v>-</v>
      </c>
      <c r="AO653" s="68" t="s">
        <v>747</v>
      </c>
      <c r="AP653" s="68" t="s">
        <v>748</v>
      </c>
      <c r="AQ653" s="113">
        <v>170</v>
      </c>
      <c r="AR653" s="302" t="str">
        <f>IF(ISNA(VLOOKUP(AT653,[1]FISQ!$D$2:$J$1713,7,0)),"-",VLOOKUP(AT653,[1]FISQ!$D$2:$J$1713,7,0))</f>
        <v>-</v>
      </c>
      <c r="AS653" s="302" t="str">
        <f>IF(ISNA(VLOOKUP(AT653,[1]FISQ!$D$2:$J$1713,4,0)),"-",CONCATENATE("(",VLOOKUP(AT653,[1]FISQ!$D$2:$J$1713,4,0),")"))</f>
        <v>-</v>
      </c>
      <c r="AT653" s="71" t="s">
        <v>1329</v>
      </c>
      <c r="AU653" s="38"/>
      <c r="AV653" s="38"/>
      <c r="AW653" s="38"/>
    </row>
    <row r="654" spans="1:49" ht="25.5">
      <c r="A654" s="33">
        <v>652</v>
      </c>
      <c r="B654" s="33" t="str">
        <f t="shared" si="31"/>
        <v>1308_II</v>
      </c>
      <c r="C654" s="33" t="str">
        <f t="shared" si="32"/>
        <v>3//-</v>
      </c>
      <c r="D654" s="61">
        <v>1308</v>
      </c>
      <c r="E654" s="79" t="s">
        <v>1330</v>
      </c>
      <c r="F654" s="395" t="s">
        <v>7275</v>
      </c>
      <c r="G654" s="62" t="str">
        <f>VLOOKUP(CONCATENATE(TEXT(I654,"0"),"_",TEXT(F654,"0")),[1]CodC!$A$2:$D$250,4,0)</f>
        <v>Líquidos inflamáveis, sem perigo subsidiário, com um ponto de inflamação inferior ou igual a 60 °C;</v>
      </c>
      <c r="H654" s="395" t="s">
        <v>7276</v>
      </c>
      <c r="I654" s="69">
        <v>3</v>
      </c>
      <c r="J654" s="69" t="s">
        <v>848</v>
      </c>
      <c r="K654" s="69" t="s">
        <v>19</v>
      </c>
      <c r="L654" s="68" t="s">
        <v>849</v>
      </c>
      <c r="M654" s="63"/>
      <c r="N654" s="64" t="s">
        <v>24442</v>
      </c>
      <c r="O654" s="64" t="s">
        <v>19</v>
      </c>
      <c r="P654" s="113" t="s">
        <v>22423</v>
      </c>
      <c r="Q654" s="70" t="s">
        <v>861</v>
      </c>
      <c r="R654" s="70" t="s">
        <v>861</v>
      </c>
      <c r="S654" s="65" t="str">
        <f t="shared" si="30"/>
        <v/>
      </c>
      <c r="T654" s="69" t="s">
        <v>19</v>
      </c>
      <c r="U654" s="69"/>
      <c r="V654" s="69"/>
      <c r="W654" s="69"/>
      <c r="X654" s="69"/>
      <c r="Y654" s="69"/>
      <c r="Z654" s="69"/>
      <c r="AA654" s="69"/>
      <c r="AB654" s="69"/>
      <c r="AC654" s="69"/>
      <c r="AD654" s="69"/>
      <c r="AE654" s="69"/>
      <c r="AF654" s="69"/>
      <c r="AG654" s="69"/>
      <c r="AH654" s="69"/>
      <c r="AI654" s="69"/>
      <c r="AJ654" s="69"/>
      <c r="AK654" s="69"/>
      <c r="AL654" s="69"/>
      <c r="AM654" s="70" t="str">
        <f>AM653</f>
        <v>Zircónio metálico, finamente dividido, num líquido inflamável. Imiscível com a água. Caso derrame é passível de autoignição.</v>
      </c>
      <c r="AN654" s="63" t="str">
        <f>IF(ISNA(VLOOKUP(D654,[1]GRE_Tabela2!$A$4:$D$112,4,0)),"-",VLOOKUP(D654,[1]GRE_Tabela2!$A$4:$D$112,4,0))</f>
        <v>-</v>
      </c>
      <c r="AO654" s="68" t="s">
        <v>747</v>
      </c>
      <c r="AP654" s="68" t="s">
        <v>748</v>
      </c>
      <c r="AQ654" s="113">
        <v>170</v>
      </c>
      <c r="AR654" s="302" t="str">
        <f>IF(ISNA(VLOOKUP(AT654,[1]FISQ!$D$2:$J$1713,7,0)),"-",VLOOKUP(AT654,[1]FISQ!$D$2:$J$1713,7,0))</f>
        <v>-</v>
      </c>
      <c r="AS654" s="302" t="str">
        <f>IF(ISNA(VLOOKUP(AT654,[1]FISQ!$D$2:$J$1713,4,0)),"-",CONCATENATE("(",VLOOKUP(AT654,[1]FISQ!$D$2:$J$1713,4,0),")"))</f>
        <v>-</v>
      </c>
      <c r="AT654" s="71" t="s">
        <v>1329</v>
      </c>
      <c r="AU654" s="38"/>
      <c r="AV654" s="38"/>
      <c r="AW654" s="38"/>
    </row>
    <row r="655" spans="1:49" ht="25.5">
      <c r="A655" s="33">
        <v>653</v>
      </c>
      <c r="B655" s="33" t="str">
        <f t="shared" si="31"/>
        <v>1308_III</v>
      </c>
      <c r="C655" s="33" t="str">
        <f t="shared" si="32"/>
        <v>3//-</v>
      </c>
      <c r="D655" s="61">
        <v>1308</v>
      </c>
      <c r="E655" s="79" t="s">
        <v>1328</v>
      </c>
      <c r="F655" s="395" t="s">
        <v>7275</v>
      </c>
      <c r="G655" s="62" t="str">
        <f>VLOOKUP(CONCATENATE(TEXT(I655,"0"),"_",TEXT(F655,"0")),[1]CodC!$A$2:$D$250,4,0)</f>
        <v>Líquidos inflamáveis, sem perigo subsidiário, com um ponto de inflamação inferior ou igual a 60 °C;</v>
      </c>
      <c r="H655" s="395" t="s">
        <v>7280</v>
      </c>
      <c r="I655" s="69">
        <v>3</v>
      </c>
      <c r="J655" s="69" t="s">
        <v>848</v>
      </c>
      <c r="K655" s="69" t="s">
        <v>19</v>
      </c>
      <c r="L655" s="68" t="s">
        <v>879</v>
      </c>
      <c r="M655" s="68"/>
      <c r="N655" s="64" t="s">
        <v>19</v>
      </c>
      <c r="O655" s="64" t="s">
        <v>885</v>
      </c>
      <c r="P655" s="113" t="s">
        <v>22425</v>
      </c>
      <c r="Q655" s="70" t="s">
        <v>861</v>
      </c>
      <c r="R655" s="70" t="s">
        <v>861</v>
      </c>
      <c r="S655" s="65" t="str">
        <f t="shared" si="30"/>
        <v/>
      </c>
      <c r="T655" s="69" t="s">
        <v>19</v>
      </c>
      <c r="U655" s="69"/>
      <c r="V655" s="69"/>
      <c r="W655" s="69"/>
      <c r="X655" s="69"/>
      <c r="Y655" s="69"/>
      <c r="Z655" s="69"/>
      <c r="AA655" s="69"/>
      <c r="AB655" s="69"/>
      <c r="AC655" s="69"/>
      <c r="AD655" s="69"/>
      <c r="AE655" s="69"/>
      <c r="AF655" s="69"/>
      <c r="AG655" s="69"/>
      <c r="AH655" s="69"/>
      <c r="AI655" s="69"/>
      <c r="AJ655" s="69"/>
      <c r="AK655" s="69"/>
      <c r="AL655" s="69"/>
      <c r="AM655" s="70" t="str">
        <f>AM654</f>
        <v>Zircónio metálico, finamente dividido, num líquido inflamável. Imiscível com a água. Caso derrame é passível de autoignição.</v>
      </c>
      <c r="AN655" s="63" t="str">
        <f>IF(ISNA(VLOOKUP(D655,[1]GRE_Tabela2!$A$4:$D$112,4,0)),"-",VLOOKUP(D655,[1]GRE_Tabela2!$A$4:$D$112,4,0))</f>
        <v>-</v>
      </c>
      <c r="AO655" s="68" t="s">
        <v>747</v>
      </c>
      <c r="AP655" s="68" t="s">
        <v>748</v>
      </c>
      <c r="AQ655" s="113">
        <v>170</v>
      </c>
      <c r="AR655" s="302" t="str">
        <f>IF(ISNA(VLOOKUP(AT655,[1]FISQ!$D$2:$J$1713,7,0)),"-",VLOOKUP(AT655,[1]FISQ!$D$2:$J$1713,7,0))</f>
        <v>-</v>
      </c>
      <c r="AS655" s="302" t="str">
        <f>IF(ISNA(VLOOKUP(AT655,[1]FISQ!$D$2:$J$1713,4,0)),"-",CONCATENATE("(",VLOOKUP(AT655,[1]FISQ!$D$2:$J$1713,4,0),")"))</f>
        <v>-</v>
      </c>
      <c r="AT655" s="71" t="s">
        <v>1329</v>
      </c>
      <c r="AU655" s="38"/>
      <c r="AV655" s="38"/>
      <c r="AW655" s="38"/>
    </row>
    <row r="656" spans="1:49" ht="127.5">
      <c r="A656" s="33">
        <v>654</v>
      </c>
      <c r="B656" s="33" t="str">
        <f t="shared" si="31"/>
        <v>1309_II</v>
      </c>
      <c r="C656" s="33" t="str">
        <f t="shared" si="32"/>
        <v>4.1//-</v>
      </c>
      <c r="D656" s="61">
        <v>1309</v>
      </c>
      <c r="E656" s="67" t="s">
        <v>1331</v>
      </c>
      <c r="F656" s="395" t="s">
        <v>7293</v>
      </c>
      <c r="G656" s="62" t="str">
        <f>VLOOKUP(CONCATENATE(TEXT(I656,"0"),"_",TEXT(F656,"0")),[1]CodC!$A$2:$D$250,4,0)</f>
        <v>Matérias sólidas inflamáveis, sem perigo subsidiário: Inorgânicas;</v>
      </c>
      <c r="H656" s="395" t="s">
        <v>7294</v>
      </c>
      <c r="I656" s="68">
        <v>4</v>
      </c>
      <c r="J656" s="68" t="s">
        <v>1405</v>
      </c>
      <c r="K656" s="64" t="s">
        <v>19</v>
      </c>
      <c r="L656" s="68" t="s">
        <v>849</v>
      </c>
      <c r="M656" s="63"/>
      <c r="N656" s="64" t="s">
        <v>19</v>
      </c>
      <c r="O656" s="64" t="s">
        <v>19</v>
      </c>
      <c r="P656" s="113" t="s">
        <v>22423</v>
      </c>
      <c r="Q656" s="70" t="s">
        <v>5598</v>
      </c>
      <c r="R656" s="70" t="s">
        <v>1334</v>
      </c>
      <c r="S656" s="65" t="str">
        <f t="shared" si="30"/>
        <v xml:space="preserve"> H1 </v>
      </c>
      <c r="T656" s="68" t="s">
        <v>5623</v>
      </c>
      <c r="U656" s="68"/>
      <c r="V656" s="68"/>
      <c r="W656" s="68"/>
      <c r="X656" s="68"/>
      <c r="Y656" s="68"/>
      <c r="Z656" s="68"/>
      <c r="AA656" s="68"/>
      <c r="AB656" s="68"/>
      <c r="AC656" s="68"/>
      <c r="AD656" s="68"/>
      <c r="AE656" s="68"/>
      <c r="AF656" s="68"/>
      <c r="AG656" s="68"/>
      <c r="AH656" s="68"/>
      <c r="AI656" s="68" t="s">
        <v>7163</v>
      </c>
      <c r="AJ656" s="68"/>
      <c r="AK656" s="68"/>
      <c r="AL656" s="68"/>
      <c r="AM656" s="70" t="s">
        <v>6133</v>
      </c>
      <c r="AN656" s="63" t="str">
        <f>IF(ISNA(VLOOKUP(D656,[1]GRE_Tabela2!$A$4:$D$112,4,0)),"-",VLOOKUP(D656,[1]GRE_Tabela2!$A$4:$D$112,4,0))</f>
        <v>-</v>
      </c>
      <c r="AO656" s="68" t="s">
        <v>1065</v>
      </c>
      <c r="AP656" s="68" t="s">
        <v>1333</v>
      </c>
      <c r="AQ656" s="113">
        <v>170</v>
      </c>
      <c r="AR656" s="302" t="str">
        <f>IF(ISNA(VLOOKUP(AT656,[1]FISQ!$D$2:$J$1713,7,0)),"-",VLOOKUP(AT656,[1]FISQ!$D$2:$J$1713,7,0))</f>
        <v>-</v>
      </c>
      <c r="AS656" s="302" t="str">
        <f>IF(ISNA(VLOOKUP(AT656,[1]FISQ!$D$2:$J$1713,4,0)),"-",CONCATENATE("(",VLOOKUP(AT656,[1]FISQ!$D$2:$J$1713,4,0),")"))</f>
        <v>-</v>
      </c>
      <c r="AT656" s="71" t="s">
        <v>1335</v>
      </c>
      <c r="AU656" s="38"/>
      <c r="AV656" s="38"/>
      <c r="AW656" s="38"/>
    </row>
    <row r="657" spans="1:49" ht="127.5">
      <c r="A657" s="33">
        <v>655</v>
      </c>
      <c r="B657" s="33" t="str">
        <f t="shared" si="31"/>
        <v>1309_III</v>
      </c>
      <c r="C657" s="33" t="str">
        <f t="shared" si="32"/>
        <v>4.1//-</v>
      </c>
      <c r="D657" s="61">
        <v>1309</v>
      </c>
      <c r="E657" s="67" t="s">
        <v>1331</v>
      </c>
      <c r="F657" s="395" t="s">
        <v>7293</v>
      </c>
      <c r="G657" s="62" t="str">
        <f>VLOOKUP(CONCATENATE(TEXT(I657,"0"),"_",TEXT(F657,"0")),[1]CodC!$A$2:$D$250,4,0)</f>
        <v>Matérias sólidas inflamáveis, sem perigo subsidiário: Inorgânicas;</v>
      </c>
      <c r="H657" s="395" t="s">
        <v>7294</v>
      </c>
      <c r="I657" s="68">
        <v>4</v>
      </c>
      <c r="J657" s="68" t="s">
        <v>1405</v>
      </c>
      <c r="K657" s="64" t="s">
        <v>19</v>
      </c>
      <c r="L657" s="68" t="s">
        <v>879</v>
      </c>
      <c r="M657" s="68"/>
      <c r="N657" s="64" t="s">
        <v>19</v>
      </c>
      <c r="O657" s="64" t="s">
        <v>885</v>
      </c>
      <c r="P657" s="113" t="s">
        <v>22423</v>
      </c>
      <c r="Q657" s="70" t="s">
        <v>5598</v>
      </c>
      <c r="R657" s="70" t="s">
        <v>1334</v>
      </c>
      <c r="S657" s="65" t="str">
        <f t="shared" si="30"/>
        <v xml:space="preserve"> H1 </v>
      </c>
      <c r="T657" s="68" t="s">
        <v>5623</v>
      </c>
      <c r="U657" s="68"/>
      <c r="V657" s="68"/>
      <c r="W657" s="68"/>
      <c r="X657" s="68"/>
      <c r="Y657" s="68"/>
      <c r="Z657" s="68"/>
      <c r="AA657" s="68"/>
      <c r="AB657" s="68"/>
      <c r="AC657" s="68"/>
      <c r="AD657" s="68"/>
      <c r="AE657" s="68"/>
      <c r="AF657" s="68"/>
      <c r="AG657" s="68"/>
      <c r="AH657" s="68"/>
      <c r="AI657" s="68" t="s">
        <v>7163</v>
      </c>
      <c r="AJ657" s="68"/>
      <c r="AK657" s="68"/>
      <c r="AL657" s="68"/>
      <c r="AM657" s="70" t="str">
        <f>AM656</f>
        <v>Se não revestido, possui a propriedade de libertar hidrogénio quando em contacto com água, especialmente a água do mar; se tratado com óleo ou cera, isso não acontece a temperaturas normais. Reage rapidamente com ácidos e bases corrosivas, libertando hidrogénio, um gás inflamável. Reage facilmente com óxido de ferro produzindo um efeito de termite. Pode formar misturas explosivas com substâncias comburentes. Em caso de rutura dos recipientes, o pó disperso é facilmente inflamado por faíscas ou chama viva e pode dar origem uma atmosfera explosiva.</v>
      </c>
      <c r="AN657" s="63" t="str">
        <f>IF(ISNA(VLOOKUP(D657,[1]GRE_Tabela2!$A$4:$D$112,4,0)),"-",VLOOKUP(D657,[1]GRE_Tabela2!$A$4:$D$112,4,0))</f>
        <v>-</v>
      </c>
      <c r="AO657" s="68" t="s">
        <v>1065</v>
      </c>
      <c r="AP657" s="68" t="s">
        <v>1333</v>
      </c>
      <c r="AQ657" s="113">
        <v>170</v>
      </c>
      <c r="AR657" s="302" t="str">
        <f>IF(ISNA(VLOOKUP(AT657,[1]FISQ!$D$2:$J$1713,7,0)),"-",VLOOKUP(AT657,[1]FISQ!$D$2:$J$1713,7,0))</f>
        <v>-</v>
      </c>
      <c r="AS657" s="302" t="str">
        <f>IF(ISNA(VLOOKUP(AT657,[1]FISQ!$D$2:$J$1713,4,0)),"-",CONCATENATE("(",VLOOKUP(AT657,[1]FISQ!$D$2:$J$1713,4,0),")"))</f>
        <v>-</v>
      </c>
      <c r="AT657" s="71" t="s">
        <v>1335</v>
      </c>
      <c r="AU657" s="38"/>
      <c r="AV657" s="38"/>
      <c r="AW657" s="38"/>
    </row>
    <row r="658" spans="1:49" ht="63.75">
      <c r="A658" s="33">
        <v>656</v>
      </c>
      <c r="B658" s="33" t="str">
        <f t="shared" si="31"/>
        <v>1310_I</v>
      </c>
      <c r="C658" s="33" t="str">
        <f t="shared" si="32"/>
        <v>4.1//-</v>
      </c>
      <c r="D658" s="61">
        <v>1310</v>
      </c>
      <c r="E658" s="67" t="s">
        <v>1336</v>
      </c>
      <c r="F658" s="395" t="s">
        <v>7289</v>
      </c>
      <c r="G658" s="62" t="str">
        <f>VLOOKUP(CONCATENATE(TEXT(I658,"0"),"_",TEXT(F658,"0")),[1]CodC!$A$2:$D$250,4,0)</f>
        <v>Matérias explosivas dessensibilizadas sólidas, sem perigo subsidiário;</v>
      </c>
      <c r="H658" s="395" t="s">
        <v>19</v>
      </c>
      <c r="I658" s="68">
        <v>4</v>
      </c>
      <c r="J658" s="68" t="s">
        <v>1405</v>
      </c>
      <c r="K658" s="64" t="s">
        <v>19</v>
      </c>
      <c r="L658" s="68" t="s">
        <v>746</v>
      </c>
      <c r="M658" s="68"/>
      <c r="N658" s="64" t="s">
        <v>19</v>
      </c>
      <c r="O658" s="64" t="s">
        <v>1337</v>
      </c>
      <c r="P658" s="113" t="s">
        <v>22423</v>
      </c>
      <c r="Q658" s="70" t="s">
        <v>627</v>
      </c>
      <c r="R658" s="70" t="s">
        <v>627</v>
      </c>
      <c r="S658" s="65" t="str">
        <f t="shared" si="30"/>
        <v/>
      </c>
      <c r="T658" s="68" t="s">
        <v>7204</v>
      </c>
      <c r="U658" s="68"/>
      <c r="V658" s="63" t="s">
        <v>7163</v>
      </c>
      <c r="W658" s="68"/>
      <c r="X658" s="68"/>
      <c r="Y658" s="68"/>
      <c r="Z658" s="68"/>
      <c r="AA658" s="68"/>
      <c r="AB658" s="68"/>
      <c r="AC658" s="68"/>
      <c r="AD658" s="68"/>
      <c r="AE658" s="68"/>
      <c r="AF658" s="68"/>
      <c r="AG658" s="68"/>
      <c r="AH658" s="68"/>
      <c r="AI658" s="68"/>
      <c r="AJ658" s="68"/>
      <c r="AK658" s="68"/>
      <c r="AL658" s="68"/>
      <c r="AM658" s="70" t="s">
        <v>6104</v>
      </c>
      <c r="AN658" s="63" t="str">
        <f>IF(ISNA(VLOOKUP(D658,[1]GRE_Tabela2!$A$4:$D$112,4,0)),"-",VLOOKUP(D658,[1]GRE_Tabela2!$A$4:$D$112,4,0))</f>
        <v>-</v>
      </c>
      <c r="AO658" s="68" t="s">
        <v>20</v>
      </c>
      <c r="AP658" s="68" t="s">
        <v>1338</v>
      </c>
      <c r="AQ658" s="113">
        <v>113</v>
      </c>
      <c r="AR658" s="302" t="str">
        <f>IF(ISNA(VLOOKUP(AT658,[1]FISQ!$D$2:$J$1713,7,0)),"-",VLOOKUP(AT658,[1]FISQ!$D$2:$J$1713,7,0))</f>
        <v>-</v>
      </c>
      <c r="AS658" s="302" t="str">
        <f>IF(ISNA(VLOOKUP(AT658,[1]FISQ!$D$2:$J$1713,4,0)),"-",CONCATENATE("(",VLOOKUP(AT658,[1]FISQ!$D$2:$J$1713,4,0),")"))</f>
        <v>-</v>
      </c>
      <c r="AT658" s="71" t="s">
        <v>1339</v>
      </c>
      <c r="AU658" s="38"/>
      <c r="AV658" s="38"/>
      <c r="AW658" s="38"/>
    </row>
    <row r="659" spans="1:49" ht="25.5">
      <c r="A659" s="33">
        <v>657</v>
      </c>
      <c r="B659" s="33" t="str">
        <f t="shared" si="31"/>
        <v>1312_III</v>
      </c>
      <c r="C659" s="33" t="str">
        <f t="shared" si="32"/>
        <v>4.1//-</v>
      </c>
      <c r="D659" s="61">
        <v>1312</v>
      </c>
      <c r="E659" s="67" t="s">
        <v>1340</v>
      </c>
      <c r="F659" s="395" t="s">
        <v>7275</v>
      </c>
      <c r="G659" s="62" t="str">
        <f>VLOOKUP(CONCATENATE(TEXT(I659,"0"),"_",TEXT(F659,"0")),[1]CodC!$A$2:$D$250,4,0)</f>
        <v>Matérias sólidas inflamáveis, sem perigo subsidiário: Orgânicas;</v>
      </c>
      <c r="H659" s="395" t="s">
        <v>7294</v>
      </c>
      <c r="I659" s="68">
        <v>4</v>
      </c>
      <c r="J659" s="68" t="s">
        <v>1405</v>
      </c>
      <c r="K659" s="69" t="s">
        <v>19</v>
      </c>
      <c r="L659" s="68" t="s">
        <v>879</v>
      </c>
      <c r="M659" s="63"/>
      <c r="N659" s="64" t="s">
        <v>19</v>
      </c>
      <c r="O659" s="64" t="s">
        <v>19</v>
      </c>
      <c r="P659" s="113" t="s">
        <v>22423</v>
      </c>
      <c r="Q659" s="70" t="s">
        <v>621</v>
      </c>
      <c r="R659" s="70" t="s">
        <v>621</v>
      </c>
      <c r="S659" s="65" t="str">
        <f t="shared" si="30"/>
        <v/>
      </c>
      <c r="T659" s="69" t="s">
        <v>19</v>
      </c>
      <c r="U659" s="69"/>
      <c r="V659" s="69"/>
      <c r="W659" s="69"/>
      <c r="X659" s="69"/>
      <c r="Y659" s="69"/>
      <c r="Z659" s="69"/>
      <c r="AA659" s="69"/>
      <c r="AB659" s="69"/>
      <c r="AC659" s="69"/>
      <c r="AD659" s="69"/>
      <c r="AE659" s="69"/>
      <c r="AF659" s="69"/>
      <c r="AG659" s="69"/>
      <c r="AH659" s="69"/>
      <c r="AI659" s="69"/>
      <c r="AJ659" s="69"/>
      <c r="AK659" s="69"/>
      <c r="AL659" s="69"/>
      <c r="AM659" s="70" t="s">
        <v>1343</v>
      </c>
      <c r="AN659" s="63" t="str">
        <f>IF(ISNA(VLOOKUP(D659,[1]GRE_Tabela2!$A$4:$D$112,4,0)),"-",VLOOKUP(D659,[1]GRE_Tabela2!$A$4:$D$112,4,0))</f>
        <v>-</v>
      </c>
      <c r="AO659" s="68" t="s">
        <v>1341</v>
      </c>
      <c r="AP659" s="68" t="s">
        <v>1342</v>
      </c>
      <c r="AQ659" s="113">
        <v>133</v>
      </c>
      <c r="AR659" s="302" t="str">
        <f>IF(ISNA(VLOOKUP(AT659,[1]FISQ!$D$2:$J$1713,7,0)),"-",VLOOKUP(AT659,[1]FISQ!$D$2:$J$1713,7,0))</f>
        <v>-</v>
      </c>
      <c r="AS659" s="302" t="str">
        <f>IF(ISNA(VLOOKUP(AT659,[1]FISQ!$D$2:$J$1713,4,0)),"-",CONCATENATE("(",VLOOKUP(AT659,[1]FISQ!$D$2:$J$1713,4,0),")"))</f>
        <v>-</v>
      </c>
      <c r="AT659" s="71" t="s">
        <v>1344</v>
      </c>
      <c r="AU659" s="38"/>
      <c r="AV659" s="38"/>
      <c r="AW659" s="38"/>
    </row>
    <row r="660" spans="1:49" ht="38.25">
      <c r="A660" s="33">
        <v>658</v>
      </c>
      <c r="B660" s="33" t="str">
        <f t="shared" si="31"/>
        <v>1313_III</v>
      </c>
      <c r="C660" s="33" t="str">
        <f t="shared" si="32"/>
        <v>4.1//-</v>
      </c>
      <c r="D660" s="61">
        <v>1313</v>
      </c>
      <c r="E660" s="67" t="s">
        <v>1345</v>
      </c>
      <c r="F660" s="395" t="s">
        <v>7293</v>
      </c>
      <c r="G660" s="62" t="str">
        <f>VLOOKUP(CONCATENATE(TEXT(I660,"0"),"_",TEXT(F660,"0")),[1]CodC!$A$2:$D$250,4,0)</f>
        <v>Matérias sólidas inflamáveis, sem perigo subsidiário: Inorgânicas;</v>
      </c>
      <c r="H660" s="395" t="s">
        <v>7294</v>
      </c>
      <c r="I660" s="68">
        <v>4</v>
      </c>
      <c r="J660" s="68" t="s">
        <v>1405</v>
      </c>
      <c r="K660" s="69" t="s">
        <v>19</v>
      </c>
      <c r="L660" s="68" t="s">
        <v>879</v>
      </c>
      <c r="M660" s="63"/>
      <c r="N660" s="64" t="s">
        <v>19</v>
      </c>
      <c r="O660" s="64" t="s">
        <v>19</v>
      </c>
      <c r="P660" s="113" t="s">
        <v>22423</v>
      </c>
      <c r="Q660" s="70" t="s">
        <v>621</v>
      </c>
      <c r="R660" s="70" t="s">
        <v>621</v>
      </c>
      <c r="S660" s="65" t="str">
        <f t="shared" si="30"/>
        <v/>
      </c>
      <c r="T660" s="69" t="s">
        <v>19</v>
      </c>
      <c r="U660" s="69"/>
      <c r="V660" s="69"/>
      <c r="W660" s="69"/>
      <c r="X660" s="69"/>
      <c r="Y660" s="69"/>
      <c r="Z660" s="69"/>
      <c r="AA660" s="69"/>
      <c r="AB660" s="69"/>
      <c r="AC660" s="69"/>
      <c r="AD660" s="69"/>
      <c r="AE660" s="69"/>
      <c r="AF660" s="69"/>
      <c r="AG660" s="69"/>
      <c r="AH660" s="69"/>
      <c r="AI660" s="69"/>
      <c r="AJ660" s="69"/>
      <c r="AK660" s="69"/>
      <c r="AL660" s="69"/>
      <c r="AM660" s="70" t="s">
        <v>6134</v>
      </c>
      <c r="AN660" s="63" t="str">
        <f>IF(ISNA(VLOOKUP(D660,[1]GRE_Tabela2!$A$4:$D$112,4,0)),"-",VLOOKUP(D660,[1]GRE_Tabela2!$A$4:$D$112,4,0))</f>
        <v>-</v>
      </c>
      <c r="AO660" s="68" t="s">
        <v>1341</v>
      </c>
      <c r="AP660" s="68" t="s">
        <v>1342</v>
      </c>
      <c r="AQ660" s="113">
        <v>133</v>
      </c>
      <c r="AR660" s="302" t="str">
        <f>IF(ISNA(VLOOKUP(AT660,[1]FISQ!$D$2:$J$1713,7,0)),"-",VLOOKUP(AT660,[1]FISQ!$D$2:$J$1713,7,0))</f>
        <v>-</v>
      </c>
      <c r="AS660" s="302" t="str">
        <f>IF(ISNA(VLOOKUP(AT660,[1]FISQ!$D$2:$J$1713,4,0)),"-",CONCATENATE("(",VLOOKUP(AT660,[1]FISQ!$D$2:$J$1713,4,0),")"))</f>
        <v>-</v>
      </c>
      <c r="AT660" s="71" t="s">
        <v>1346</v>
      </c>
      <c r="AU660" s="38"/>
      <c r="AV660" s="38"/>
      <c r="AW660" s="38"/>
    </row>
    <row r="661" spans="1:49" ht="38.25">
      <c r="A661" s="33">
        <v>659</v>
      </c>
      <c r="B661" s="33" t="str">
        <f t="shared" si="31"/>
        <v>1314_III</v>
      </c>
      <c r="C661" s="33" t="str">
        <f t="shared" si="32"/>
        <v>4.1//-</v>
      </c>
      <c r="D661" s="61">
        <v>1314</v>
      </c>
      <c r="E661" s="67" t="s">
        <v>1347</v>
      </c>
      <c r="F661" s="395" t="s">
        <v>7293</v>
      </c>
      <c r="G661" s="62" t="str">
        <f>VLOOKUP(CONCATENATE(TEXT(I661,"0"),"_",TEXT(F661,"0")),[1]CodC!$A$2:$D$250,4,0)</f>
        <v>Matérias sólidas inflamáveis, sem perigo subsidiário: Inorgânicas;</v>
      </c>
      <c r="H661" s="395" t="s">
        <v>7294</v>
      </c>
      <c r="I661" s="68">
        <v>4</v>
      </c>
      <c r="J661" s="68" t="s">
        <v>1405</v>
      </c>
      <c r="K661" s="69" t="s">
        <v>19</v>
      </c>
      <c r="L661" s="68" t="s">
        <v>879</v>
      </c>
      <c r="M661" s="63"/>
      <c r="N661" s="64" t="s">
        <v>19</v>
      </c>
      <c r="O661" s="64" t="s">
        <v>19</v>
      </c>
      <c r="P661" s="113" t="s">
        <v>22423</v>
      </c>
      <c r="Q661" s="70" t="s">
        <v>621</v>
      </c>
      <c r="R661" s="70" t="s">
        <v>621</v>
      </c>
      <c r="S661" s="65" t="str">
        <f t="shared" si="30"/>
        <v/>
      </c>
      <c r="T661" s="69" t="s">
        <v>19</v>
      </c>
      <c r="U661" s="69"/>
      <c r="V661" s="69"/>
      <c r="W661" s="69"/>
      <c r="X661" s="69"/>
      <c r="Y661" s="69"/>
      <c r="Z661" s="69"/>
      <c r="AA661" s="69"/>
      <c r="AB661" s="69"/>
      <c r="AC661" s="69"/>
      <c r="AD661" s="69"/>
      <c r="AE661" s="69"/>
      <c r="AF661" s="69"/>
      <c r="AG661" s="69"/>
      <c r="AH661" s="69"/>
      <c r="AI661" s="69"/>
      <c r="AJ661" s="69"/>
      <c r="AK661" s="69"/>
      <c r="AL661" s="69"/>
      <c r="AM661" s="70" t="s">
        <v>6134</v>
      </c>
      <c r="AN661" s="63" t="str">
        <f>IF(ISNA(VLOOKUP(D661,[1]GRE_Tabela2!$A$4:$D$112,4,0)),"-",VLOOKUP(D661,[1]GRE_Tabela2!$A$4:$D$112,4,0))</f>
        <v>-</v>
      </c>
      <c r="AO661" s="68" t="s">
        <v>1341</v>
      </c>
      <c r="AP661" s="68" t="s">
        <v>1342</v>
      </c>
      <c r="AQ661" s="113">
        <v>133</v>
      </c>
      <c r="AR661" s="302" t="str">
        <f>IF(ISNA(VLOOKUP(AT661,[1]FISQ!$D$2:$J$1713,7,0)),"-",VLOOKUP(AT661,[1]FISQ!$D$2:$J$1713,7,0))</f>
        <v>-</v>
      </c>
      <c r="AS661" s="302" t="str">
        <f>IF(ISNA(VLOOKUP(AT661,[1]FISQ!$D$2:$J$1713,4,0)),"-",CONCATENATE("(",VLOOKUP(AT661,[1]FISQ!$D$2:$J$1713,4,0),")"))</f>
        <v>-</v>
      </c>
      <c r="AT661" s="71" t="s">
        <v>1348</v>
      </c>
      <c r="AU661" s="38"/>
      <c r="AV661" s="38"/>
      <c r="AW661" s="38"/>
    </row>
    <row r="662" spans="1:49" ht="51">
      <c r="A662" s="33">
        <v>660</v>
      </c>
      <c r="B662" s="33" t="str">
        <f t="shared" si="31"/>
        <v>1318_III</v>
      </c>
      <c r="C662" s="33" t="str">
        <f t="shared" si="32"/>
        <v>4.1//-</v>
      </c>
      <c r="D662" s="61">
        <v>1318</v>
      </c>
      <c r="E662" s="67" t="s">
        <v>1349</v>
      </c>
      <c r="F662" s="395" t="s">
        <v>7293</v>
      </c>
      <c r="G662" s="62" t="str">
        <f>VLOOKUP(CONCATENATE(TEXT(I662,"0"),"_",TEXT(F662,"0")),[1]CodC!$A$2:$D$250,4,0)</f>
        <v>Matérias sólidas inflamáveis, sem perigo subsidiário: Inorgânicas;</v>
      </c>
      <c r="H662" s="395" t="s">
        <v>7294</v>
      </c>
      <c r="I662" s="68">
        <v>4</v>
      </c>
      <c r="J662" s="68" t="s">
        <v>1405</v>
      </c>
      <c r="K662" s="69" t="s">
        <v>19</v>
      </c>
      <c r="L662" s="68" t="s">
        <v>879</v>
      </c>
      <c r="M662" s="63"/>
      <c r="N662" s="64" t="s">
        <v>19</v>
      </c>
      <c r="O662" s="64" t="s">
        <v>19</v>
      </c>
      <c r="P662" s="113" t="s">
        <v>22423</v>
      </c>
      <c r="Q662" s="70" t="s">
        <v>621</v>
      </c>
      <c r="R662" s="70" t="s">
        <v>621</v>
      </c>
      <c r="S662" s="65" t="str">
        <f t="shared" si="30"/>
        <v/>
      </c>
      <c r="T662" s="69" t="s">
        <v>19</v>
      </c>
      <c r="U662" s="69"/>
      <c r="V662" s="69"/>
      <c r="W662" s="69"/>
      <c r="X662" s="69"/>
      <c r="Y662" s="69"/>
      <c r="Z662" s="69"/>
      <c r="AA662" s="69"/>
      <c r="AB662" s="69"/>
      <c r="AC662" s="69"/>
      <c r="AD662" s="69"/>
      <c r="AE662" s="69"/>
      <c r="AF662" s="69"/>
      <c r="AG662" s="69"/>
      <c r="AH662" s="69"/>
      <c r="AI662" s="69"/>
      <c r="AJ662" s="69"/>
      <c r="AK662" s="69"/>
      <c r="AL662" s="69"/>
      <c r="AM662" s="70" t="s">
        <v>6052</v>
      </c>
      <c r="AN662" s="63" t="str">
        <f>IF(ISNA(VLOOKUP(D662,[1]GRE_Tabela2!$A$4:$D$112,4,0)),"-",VLOOKUP(D662,[1]GRE_Tabela2!$A$4:$D$112,4,0))</f>
        <v>-</v>
      </c>
      <c r="AO662" s="68" t="s">
        <v>1341</v>
      </c>
      <c r="AP662" s="68" t="s">
        <v>1342</v>
      </c>
      <c r="AQ662" s="113">
        <v>133</v>
      </c>
      <c r="AR662" s="302" t="str">
        <f>IF(ISNA(VLOOKUP(AT662,[1]FISQ!$D$2:$J$1713,7,0)),"-",VLOOKUP(AT662,[1]FISQ!$D$2:$J$1713,7,0))</f>
        <v>-</v>
      </c>
      <c r="AS662" s="302" t="str">
        <f>IF(ISNA(VLOOKUP(AT662,[1]FISQ!$D$2:$J$1713,4,0)),"-",CONCATENATE("(",VLOOKUP(AT662,[1]FISQ!$D$2:$J$1713,4,0),")"))</f>
        <v>-</v>
      </c>
      <c r="AT662" s="71" t="s">
        <v>1350</v>
      </c>
      <c r="AU662" s="38"/>
      <c r="AV662" s="38"/>
      <c r="AW662" s="38"/>
    </row>
    <row r="663" spans="1:49" ht="63.75">
      <c r="A663" s="33">
        <v>661</v>
      </c>
      <c r="B663" s="33" t="str">
        <f t="shared" si="31"/>
        <v>1320_I</v>
      </c>
      <c r="C663" s="33" t="str">
        <f t="shared" si="32"/>
        <v>4.1//6.1</v>
      </c>
      <c r="D663" s="61">
        <v>1320</v>
      </c>
      <c r="E663" s="67" t="s">
        <v>1351</v>
      </c>
      <c r="F663" s="395" t="s">
        <v>7295</v>
      </c>
      <c r="G663" s="62" t="str">
        <f>VLOOKUP(CONCATENATE(TEXT(I663,"0"),"_",TEXT(F663,"0")),[1]CodC!$A$2:$D$250,4,0)</f>
        <v>Matérias explosivas dessensibilizadas sólidas, tóxicas;</v>
      </c>
      <c r="H663" s="395" t="s">
        <v>19</v>
      </c>
      <c r="I663" s="68">
        <v>4</v>
      </c>
      <c r="J663" s="68" t="s">
        <v>1405</v>
      </c>
      <c r="K663" s="68" t="s">
        <v>50</v>
      </c>
      <c r="L663" s="68" t="s">
        <v>746</v>
      </c>
      <c r="M663" s="64" t="s">
        <v>1313</v>
      </c>
      <c r="N663" s="64" t="s">
        <v>19</v>
      </c>
      <c r="O663" s="64" t="s">
        <v>1337</v>
      </c>
      <c r="P663" s="113" t="s">
        <v>22423</v>
      </c>
      <c r="Q663" s="70" t="s">
        <v>851</v>
      </c>
      <c r="R663" s="70" t="s">
        <v>851</v>
      </c>
      <c r="S663" s="65" t="str">
        <f t="shared" si="30"/>
        <v/>
      </c>
      <c r="T663" s="68" t="s">
        <v>7204</v>
      </c>
      <c r="U663" s="68"/>
      <c r="V663" s="68"/>
      <c r="W663" s="68"/>
      <c r="X663" s="68"/>
      <c r="Y663" s="68"/>
      <c r="Z663" s="68"/>
      <c r="AA663" s="68"/>
      <c r="AB663" s="68"/>
      <c r="AC663" s="68"/>
      <c r="AD663" s="68"/>
      <c r="AE663" s="68"/>
      <c r="AF663" s="68"/>
      <c r="AG663" s="68"/>
      <c r="AH663" s="68"/>
      <c r="AI663" s="68"/>
      <c r="AJ663" s="68"/>
      <c r="AK663" s="68"/>
      <c r="AL663" s="68"/>
      <c r="AM663" s="70" t="s">
        <v>6723</v>
      </c>
      <c r="AN663" s="63" t="str">
        <f>IF(ISNA(VLOOKUP(D663,[1]GRE_Tabela2!$A$4:$D$112,4,0)),"-",VLOOKUP(D663,[1]GRE_Tabela2!$A$4:$D$112,4,0))</f>
        <v>-</v>
      </c>
      <c r="AO663" s="68" t="s">
        <v>20</v>
      </c>
      <c r="AP663" s="68" t="s">
        <v>1338</v>
      </c>
      <c r="AQ663" s="113">
        <v>113</v>
      </c>
      <c r="AR663" s="302" t="str">
        <f>IF(ISNA(VLOOKUP(AT663,[1]FISQ!$D$2:$J$1713,7,0)),"-",VLOOKUP(AT663,[1]FISQ!$D$2:$J$1713,7,0))</f>
        <v>0464 </v>
      </c>
      <c r="AS663" s="302" t="str">
        <f>IF(ISNA(VLOOKUP(AT663,[1]FISQ!$D$2:$J$1713,4,0)),"-",CONCATENATE("(",VLOOKUP(AT663,[1]FISQ!$D$2:$J$1713,4,0),")"))</f>
        <v>(1)</v>
      </c>
      <c r="AT663" s="71" t="s">
        <v>1352</v>
      </c>
      <c r="AU663" s="38"/>
      <c r="AV663" s="38"/>
      <c r="AW663" s="38"/>
    </row>
    <row r="664" spans="1:49" ht="51">
      <c r="A664" s="33">
        <v>662</v>
      </c>
      <c r="B664" s="33" t="str">
        <f t="shared" si="31"/>
        <v>1321_I</v>
      </c>
      <c r="C664" s="33" t="str">
        <f t="shared" si="32"/>
        <v>4.1//6.1</v>
      </c>
      <c r="D664" s="61">
        <v>1321</v>
      </c>
      <c r="E664" s="67" t="s">
        <v>1353</v>
      </c>
      <c r="F664" s="395" t="s">
        <v>7295</v>
      </c>
      <c r="G664" s="62" t="str">
        <f>VLOOKUP(CONCATENATE(TEXT(I664,"0"),"_",TEXT(F664,"0")),[1]CodC!$A$2:$D$250,4,0)</f>
        <v>Matérias explosivas dessensibilizadas sólidas, tóxicas;</v>
      </c>
      <c r="H664" s="395" t="s">
        <v>19</v>
      </c>
      <c r="I664" s="68">
        <v>4</v>
      </c>
      <c r="J664" s="68" t="s">
        <v>1405</v>
      </c>
      <c r="K664" s="68" t="s">
        <v>50</v>
      </c>
      <c r="L664" s="68" t="s">
        <v>746</v>
      </c>
      <c r="M664" s="64" t="s">
        <v>1313</v>
      </c>
      <c r="N664" s="64" t="s">
        <v>19</v>
      </c>
      <c r="O664" s="64" t="s">
        <v>1337</v>
      </c>
      <c r="P664" s="113" t="s">
        <v>22423</v>
      </c>
      <c r="Q664" s="70" t="s">
        <v>851</v>
      </c>
      <c r="R664" s="70" t="s">
        <v>851</v>
      </c>
      <c r="S664" s="65" t="str">
        <f t="shared" si="30"/>
        <v/>
      </c>
      <c r="T664" s="68" t="s">
        <v>7204</v>
      </c>
      <c r="U664" s="68"/>
      <c r="V664" s="68"/>
      <c r="W664" s="68"/>
      <c r="X664" s="68"/>
      <c r="Y664" s="68"/>
      <c r="Z664" s="68"/>
      <c r="AA664" s="68"/>
      <c r="AB664" s="68"/>
      <c r="AC664" s="68"/>
      <c r="AD664" s="68"/>
      <c r="AE664" s="68"/>
      <c r="AF664" s="68"/>
      <c r="AG664" s="68"/>
      <c r="AH664" s="68"/>
      <c r="AI664" s="68"/>
      <c r="AJ664" s="68"/>
      <c r="AK664" s="68"/>
      <c r="AL664" s="68"/>
      <c r="AM664" s="70" t="s">
        <v>6440</v>
      </c>
      <c r="AN664" s="63" t="str">
        <f>IF(ISNA(VLOOKUP(D664,[1]GRE_Tabela2!$A$4:$D$112,4,0)),"-",VLOOKUP(D664,[1]GRE_Tabela2!$A$4:$D$112,4,0))</f>
        <v>-</v>
      </c>
      <c r="AO664" s="68" t="s">
        <v>20</v>
      </c>
      <c r="AP664" s="68" t="s">
        <v>1338</v>
      </c>
      <c r="AQ664" s="113">
        <v>113</v>
      </c>
      <c r="AR664" s="302" t="str">
        <f>IF(ISNA(VLOOKUP(AT664,[1]FISQ!$D$2:$J$1713,7,0)),"-",VLOOKUP(AT664,[1]FISQ!$D$2:$J$1713,7,0))</f>
        <v>-</v>
      </c>
      <c r="AS664" s="302" t="str">
        <f>IF(ISNA(VLOOKUP(AT664,[1]FISQ!$D$2:$J$1713,4,0)),"-",CONCATENATE("(",VLOOKUP(AT664,[1]FISQ!$D$2:$J$1713,4,0),")"))</f>
        <v>-</v>
      </c>
      <c r="AT664" s="71" t="s">
        <v>1354</v>
      </c>
      <c r="AU664" s="38"/>
      <c r="AV664" s="38"/>
      <c r="AW664" s="38"/>
    </row>
    <row r="665" spans="1:49" ht="38.25">
      <c r="A665" s="33">
        <v>663</v>
      </c>
      <c r="B665" s="33" t="str">
        <f t="shared" si="31"/>
        <v>1322_I</v>
      </c>
      <c r="C665" s="33" t="str">
        <f t="shared" si="32"/>
        <v>4.1//-</v>
      </c>
      <c r="D665" s="61">
        <v>1322</v>
      </c>
      <c r="E665" s="67" t="s">
        <v>1355</v>
      </c>
      <c r="F665" s="395" t="s">
        <v>7289</v>
      </c>
      <c r="G665" s="62" t="str">
        <f>VLOOKUP(CONCATENATE(TEXT(I665,"0"),"_",TEXT(F665,"0")),[1]CodC!$A$2:$D$250,4,0)</f>
        <v>Matérias explosivas dessensibilizadas sólidas, sem perigo subsidiário;</v>
      </c>
      <c r="H665" s="395" t="s">
        <v>19</v>
      </c>
      <c r="I665" s="68">
        <v>4</v>
      </c>
      <c r="J665" s="68" t="s">
        <v>1405</v>
      </c>
      <c r="K665" s="64" t="s">
        <v>19</v>
      </c>
      <c r="L665" s="68" t="s">
        <v>746</v>
      </c>
      <c r="M665" s="68"/>
      <c r="N665" s="64" t="s">
        <v>19</v>
      </c>
      <c r="O665" s="64" t="s">
        <v>1337</v>
      </c>
      <c r="P665" s="113" t="s">
        <v>22423</v>
      </c>
      <c r="Q665" s="70" t="s">
        <v>851</v>
      </c>
      <c r="R665" s="70" t="s">
        <v>851</v>
      </c>
      <c r="S665" s="65" t="str">
        <f t="shared" si="30"/>
        <v/>
      </c>
      <c r="T665" s="68" t="s">
        <v>7204</v>
      </c>
      <c r="U665" s="68"/>
      <c r="V665" s="68"/>
      <c r="W665" s="68"/>
      <c r="X665" s="68"/>
      <c r="Y665" s="68"/>
      <c r="Z665" s="68"/>
      <c r="AA665" s="68"/>
      <c r="AB665" s="68"/>
      <c r="AC665" s="68"/>
      <c r="AD665" s="68"/>
      <c r="AE665" s="68"/>
      <c r="AF665" s="68"/>
      <c r="AG665" s="68"/>
      <c r="AH665" s="68"/>
      <c r="AI665" s="68"/>
      <c r="AJ665" s="68"/>
      <c r="AK665" s="68"/>
      <c r="AL665" s="68"/>
      <c r="AM665" s="70" t="s">
        <v>6105</v>
      </c>
      <c r="AN665" s="63" t="str">
        <f>IF(ISNA(VLOOKUP(D665,[1]GRE_Tabela2!$A$4:$D$112,4,0)),"-",VLOOKUP(D665,[1]GRE_Tabela2!$A$4:$D$112,4,0))</f>
        <v>-</v>
      </c>
      <c r="AO665" s="68" t="s">
        <v>20</v>
      </c>
      <c r="AP665" s="68" t="s">
        <v>1338</v>
      </c>
      <c r="AQ665" s="113">
        <v>113</v>
      </c>
      <c r="AR665" s="302" t="str">
        <f>IF(ISNA(VLOOKUP(AT665,[1]FISQ!$D$2:$J$1713,7,0)),"-",VLOOKUP(AT665,[1]FISQ!$D$2:$J$1713,7,0))</f>
        <v>-</v>
      </c>
      <c r="AS665" s="302" t="str">
        <f>IF(ISNA(VLOOKUP(AT665,[1]FISQ!$D$2:$J$1713,4,0)),"-",CONCATENATE("(",VLOOKUP(AT665,[1]FISQ!$D$2:$J$1713,4,0),")"))</f>
        <v>-</v>
      </c>
      <c r="AT665" s="71" t="s">
        <v>1356</v>
      </c>
      <c r="AU665" s="38"/>
      <c r="AV665" s="38"/>
      <c r="AW665" s="38"/>
    </row>
    <row r="666" spans="1:49" ht="25.5">
      <c r="A666" s="33">
        <v>664</v>
      </c>
      <c r="B666" s="33" t="str">
        <f t="shared" si="31"/>
        <v>1323_II</v>
      </c>
      <c r="C666" s="33" t="str">
        <f t="shared" si="32"/>
        <v>4.1//-</v>
      </c>
      <c r="D666" s="61">
        <v>1323</v>
      </c>
      <c r="E666" s="67" t="s">
        <v>1357</v>
      </c>
      <c r="F666" s="395" t="s">
        <v>7293</v>
      </c>
      <c r="G666" s="62" t="str">
        <f>VLOOKUP(CONCATENATE(TEXT(I666,"0"),"_",TEXT(F666,"0")),[1]CodC!$A$2:$D$250,4,0)</f>
        <v>Matérias sólidas inflamáveis, sem perigo subsidiário: Inorgânicas;</v>
      </c>
      <c r="H666" s="395" t="s">
        <v>7294</v>
      </c>
      <c r="I666" s="68">
        <v>4</v>
      </c>
      <c r="J666" s="68" t="s">
        <v>1405</v>
      </c>
      <c r="K666" s="69" t="s">
        <v>19</v>
      </c>
      <c r="L666" s="68" t="s">
        <v>849</v>
      </c>
      <c r="M666" s="68"/>
      <c r="N666" s="64" t="s">
        <v>1358</v>
      </c>
      <c r="O666" s="64" t="s">
        <v>1358</v>
      </c>
      <c r="P666" s="113" t="s">
        <v>22423</v>
      </c>
      <c r="Q666" s="70" t="s">
        <v>621</v>
      </c>
      <c r="R666" s="70" t="s">
        <v>621</v>
      </c>
      <c r="S666" s="65" t="str">
        <f t="shared" si="30"/>
        <v/>
      </c>
      <c r="T666" s="69" t="s">
        <v>19</v>
      </c>
      <c r="U666" s="69"/>
      <c r="V666" s="69"/>
      <c r="W666" s="69"/>
      <c r="X666" s="69"/>
      <c r="Y666" s="69"/>
      <c r="Z666" s="69"/>
      <c r="AA666" s="69"/>
      <c r="AB666" s="69"/>
      <c r="AC666" s="69"/>
      <c r="AD666" s="69"/>
      <c r="AE666" s="69"/>
      <c r="AF666" s="69"/>
      <c r="AG666" s="69"/>
      <c r="AH666" s="69"/>
      <c r="AI666" s="69"/>
      <c r="AJ666" s="69"/>
      <c r="AK666" s="69"/>
      <c r="AL666" s="69"/>
      <c r="AM666" s="70" t="s">
        <v>1359</v>
      </c>
      <c r="AN666" s="63" t="str">
        <f>IF(ISNA(VLOOKUP(D666,[1]GRE_Tabela2!$A$4:$D$112,4,0)),"-",VLOOKUP(D666,[1]GRE_Tabela2!$A$4:$D$112,4,0))</f>
        <v>-</v>
      </c>
      <c r="AO666" s="68" t="s">
        <v>1065</v>
      </c>
      <c r="AP666" s="68" t="s">
        <v>1333</v>
      </c>
      <c r="AQ666" s="113">
        <v>170</v>
      </c>
      <c r="AR666" s="302" t="str">
        <f>IF(ISNA(VLOOKUP(AT666,[1]FISQ!$D$2:$J$1713,7,0)),"-",VLOOKUP(AT666,[1]FISQ!$D$2:$J$1713,7,0))</f>
        <v>-</v>
      </c>
      <c r="AS666" s="302" t="str">
        <f>IF(ISNA(VLOOKUP(AT666,[1]FISQ!$D$2:$J$1713,4,0)),"-",CONCATENATE("(",VLOOKUP(AT666,[1]FISQ!$D$2:$J$1713,4,0),")"))</f>
        <v>-</v>
      </c>
      <c r="AT666" s="71" t="s">
        <v>1360</v>
      </c>
      <c r="AU666" s="38"/>
      <c r="AV666" s="38"/>
      <c r="AW666" s="38"/>
    </row>
    <row r="667" spans="1:49" ht="38.25">
      <c r="A667" s="33">
        <v>665</v>
      </c>
      <c r="B667" s="33" t="str">
        <f t="shared" si="31"/>
        <v>1324_III</v>
      </c>
      <c r="C667" s="33" t="str">
        <f t="shared" si="32"/>
        <v>4.1//-</v>
      </c>
      <c r="D667" s="61">
        <v>1324</v>
      </c>
      <c r="E667" s="72" t="s">
        <v>6162</v>
      </c>
      <c r="F667" s="395" t="s">
        <v>7275</v>
      </c>
      <c r="G667" s="62" t="str">
        <f>VLOOKUP(CONCATENATE(TEXT(I667,"0"),"_",TEXT(F667,"0")),[1]CodC!$A$2:$D$250,4,0)</f>
        <v>Matérias sólidas inflamáveis, sem perigo subsidiário: Orgânicas;</v>
      </c>
      <c r="H667" s="395" t="s">
        <v>19</v>
      </c>
      <c r="I667" s="68">
        <v>4</v>
      </c>
      <c r="J667" s="68" t="s">
        <v>1405</v>
      </c>
      <c r="K667" s="64" t="s">
        <v>19</v>
      </c>
      <c r="L667" s="68" t="s">
        <v>879</v>
      </c>
      <c r="M667" s="63"/>
      <c r="N667" s="64" t="s">
        <v>19</v>
      </c>
      <c r="O667" s="64" t="s">
        <v>19</v>
      </c>
      <c r="P667" s="113" t="s">
        <v>22423</v>
      </c>
      <c r="Q667" s="70" t="s">
        <v>627</v>
      </c>
      <c r="R667" s="70" t="s">
        <v>627</v>
      </c>
      <c r="S667" s="65" t="str">
        <f t="shared" si="30"/>
        <v/>
      </c>
      <c r="T667" s="68" t="s">
        <v>5960</v>
      </c>
      <c r="U667" s="68"/>
      <c r="V667" s="68"/>
      <c r="W667" s="68"/>
      <c r="X667" s="68"/>
      <c r="Y667" s="68"/>
      <c r="Z667" s="68"/>
      <c r="AA667" s="68"/>
      <c r="AB667" s="68"/>
      <c r="AC667" s="68"/>
      <c r="AD667" s="68"/>
      <c r="AE667" s="68"/>
      <c r="AF667" s="68"/>
      <c r="AG667" s="68"/>
      <c r="AH667" s="68"/>
      <c r="AI667" s="68"/>
      <c r="AJ667" s="68"/>
      <c r="AK667" s="68"/>
      <c r="AL667" s="68"/>
      <c r="AM667" s="70" t="s">
        <v>1361</v>
      </c>
      <c r="AN667" s="63" t="str">
        <f>IF(ISNA(VLOOKUP(D667,[1]GRE_Tabela2!$A$4:$D$112,4,0)),"-",VLOOKUP(D667,[1]GRE_Tabela2!$A$4:$D$112,4,0))</f>
        <v>-</v>
      </c>
      <c r="AO667" s="68" t="s">
        <v>1341</v>
      </c>
      <c r="AP667" s="68" t="s">
        <v>1342</v>
      </c>
      <c r="AQ667" s="113">
        <v>133</v>
      </c>
      <c r="AR667" s="302" t="str">
        <f>IF(ISNA(VLOOKUP(AT667,[1]FISQ!$D$2:$J$1713,7,0)),"-",VLOOKUP(AT667,[1]FISQ!$D$2:$J$1713,7,0))</f>
        <v>-</v>
      </c>
      <c r="AS667" s="302" t="str">
        <f>IF(ISNA(VLOOKUP(AT667,[1]FISQ!$D$2:$J$1713,4,0)),"-",CONCATENATE("(",VLOOKUP(AT667,[1]FISQ!$D$2:$J$1713,4,0),")"))</f>
        <v>-</v>
      </c>
      <c r="AT667" s="71" t="s">
        <v>1362</v>
      </c>
      <c r="AU667" s="38"/>
      <c r="AV667" s="38"/>
      <c r="AW667" s="38"/>
    </row>
    <row r="668" spans="1:49" ht="15">
      <c r="A668" s="33">
        <v>666</v>
      </c>
      <c r="B668" s="33" t="str">
        <f t="shared" si="31"/>
        <v>1325_II</v>
      </c>
      <c r="C668" s="33" t="str">
        <f t="shared" si="32"/>
        <v>4.1//-</v>
      </c>
      <c r="D668" s="61">
        <v>1325</v>
      </c>
      <c r="E668" s="67" t="s">
        <v>1363</v>
      </c>
      <c r="F668" s="395" t="s">
        <v>7275</v>
      </c>
      <c r="G668" s="62" t="str">
        <f>VLOOKUP(CONCATENATE(TEXT(I668,"0"),"_",TEXT(F668,"0")),[1]CodC!$A$2:$D$250,4,0)</f>
        <v>Matérias sólidas inflamáveis, sem perigo subsidiário: Orgânicas;</v>
      </c>
      <c r="H668" s="395" t="s">
        <v>7294</v>
      </c>
      <c r="I668" s="68">
        <v>4</v>
      </c>
      <c r="J668" s="68" t="s">
        <v>1405</v>
      </c>
      <c r="K668" s="69" t="s">
        <v>19</v>
      </c>
      <c r="L668" s="68" t="s">
        <v>849</v>
      </c>
      <c r="M668" s="68"/>
      <c r="N668" s="64">
        <v>274</v>
      </c>
      <c r="O668" s="64">
        <v>274</v>
      </c>
      <c r="P668" s="113" t="s">
        <v>22423</v>
      </c>
      <c r="Q668" s="70" t="s">
        <v>861</v>
      </c>
      <c r="R668" s="70" t="s">
        <v>861</v>
      </c>
      <c r="S668" s="65" t="str">
        <f t="shared" si="30"/>
        <v/>
      </c>
      <c r="T668" s="69" t="s">
        <v>6010</v>
      </c>
      <c r="U668" s="69"/>
      <c r="V668" s="69"/>
      <c r="W668" s="69"/>
      <c r="X668" s="69"/>
      <c r="Y668" s="69"/>
      <c r="Z668" s="69"/>
      <c r="AA668" s="69"/>
      <c r="AB668" s="69"/>
      <c r="AC668" s="69"/>
      <c r="AD668" s="69"/>
      <c r="AE668" s="69"/>
      <c r="AF668" s="69"/>
      <c r="AG668" s="69"/>
      <c r="AH668" s="69"/>
      <c r="AI668" s="69"/>
      <c r="AJ668" s="69"/>
      <c r="AK668" s="69"/>
      <c r="AL668" s="69"/>
      <c r="AM668" s="73" t="s">
        <v>19</v>
      </c>
      <c r="AN668" s="63" t="str">
        <f>IF(ISNA(VLOOKUP(D668,[1]GRE_Tabela2!$A$4:$D$112,4,0)),"-",VLOOKUP(D668,[1]GRE_Tabela2!$A$4:$D$112,4,0))</f>
        <v>-</v>
      </c>
      <c r="AO668" s="68" t="s">
        <v>1341</v>
      </c>
      <c r="AP668" s="68" t="s">
        <v>1333</v>
      </c>
      <c r="AQ668" s="113">
        <v>133</v>
      </c>
      <c r="AR668" s="302" t="str">
        <f>IF(ISNA(VLOOKUP(AT668,[1]FISQ!$D$2:$J$1713,7,0)),"-",VLOOKUP(AT668,[1]FISQ!$D$2:$J$1713,7,0))</f>
        <v>0502 </v>
      </c>
      <c r="AS668" s="302" t="str">
        <f>IF(ISNA(VLOOKUP(AT668,[1]FISQ!$D$2:$J$1713,4,0)),"-",CONCATENATE("(",VLOOKUP(AT668,[1]FISQ!$D$2:$J$1713,4,0),")"))</f>
        <v>(3)</v>
      </c>
      <c r="AT668" s="71" t="s">
        <v>1364</v>
      </c>
      <c r="AU668" s="38"/>
      <c r="AV668" s="38"/>
      <c r="AW668" s="38"/>
    </row>
    <row r="669" spans="1:49" ht="25.5">
      <c r="A669" s="33">
        <v>667</v>
      </c>
      <c r="B669" s="33" t="str">
        <f t="shared" si="31"/>
        <v>1325_III</v>
      </c>
      <c r="C669" s="33" t="str">
        <f t="shared" si="32"/>
        <v>4.1//-</v>
      </c>
      <c r="D669" s="61">
        <v>1325</v>
      </c>
      <c r="E669" s="67" t="s">
        <v>1363</v>
      </c>
      <c r="F669" s="395" t="s">
        <v>7275</v>
      </c>
      <c r="G669" s="62" t="str">
        <f>VLOOKUP(CONCATENATE(TEXT(I669,"0"),"_",TEXT(F669,"0")),[1]CodC!$A$2:$D$250,4,0)</f>
        <v>Matérias sólidas inflamáveis, sem perigo subsidiário: Orgânicas;</v>
      </c>
      <c r="H669" s="395" t="s">
        <v>7294</v>
      </c>
      <c r="I669" s="68">
        <v>4</v>
      </c>
      <c r="J669" s="68" t="s">
        <v>1405</v>
      </c>
      <c r="K669" s="69" t="s">
        <v>19</v>
      </c>
      <c r="L669" s="68" t="s">
        <v>879</v>
      </c>
      <c r="M669" s="68"/>
      <c r="N669" s="64">
        <v>274</v>
      </c>
      <c r="O669" s="64" t="s">
        <v>6000</v>
      </c>
      <c r="P669" s="113" t="s">
        <v>22423</v>
      </c>
      <c r="Q669" s="70" t="s">
        <v>861</v>
      </c>
      <c r="R669" s="70" t="s">
        <v>861</v>
      </c>
      <c r="S669" s="65" t="str">
        <f t="shared" si="30"/>
        <v/>
      </c>
      <c r="T669" s="69" t="s">
        <v>6010</v>
      </c>
      <c r="U669" s="69"/>
      <c r="V669" s="69"/>
      <c r="W669" s="69"/>
      <c r="X669" s="69"/>
      <c r="Y669" s="69"/>
      <c r="Z669" s="69"/>
      <c r="AA669" s="69"/>
      <c r="AB669" s="69"/>
      <c r="AC669" s="69"/>
      <c r="AD669" s="69"/>
      <c r="AE669" s="69"/>
      <c r="AF669" s="69"/>
      <c r="AG669" s="69"/>
      <c r="AH669" s="69"/>
      <c r="AI669" s="69"/>
      <c r="AJ669" s="69"/>
      <c r="AK669" s="69"/>
      <c r="AL669" s="69"/>
      <c r="AM669" s="73" t="s">
        <v>19</v>
      </c>
      <c r="AN669" s="63" t="str">
        <f>IF(ISNA(VLOOKUP(D669,[1]GRE_Tabela2!$A$4:$D$112,4,0)),"-",VLOOKUP(D669,[1]GRE_Tabela2!$A$4:$D$112,4,0))</f>
        <v>-</v>
      </c>
      <c r="AO669" s="68" t="s">
        <v>1341</v>
      </c>
      <c r="AP669" s="68" t="s">
        <v>1333</v>
      </c>
      <c r="AQ669" s="113">
        <v>133</v>
      </c>
      <c r="AR669" s="302" t="str">
        <f>IF(ISNA(VLOOKUP(AT669,[1]FISQ!$D$2:$J$1713,7,0)),"-",VLOOKUP(AT669,[1]FISQ!$D$2:$J$1713,7,0))</f>
        <v>0502 </v>
      </c>
      <c r="AS669" s="302" t="str">
        <f>IF(ISNA(VLOOKUP(AT669,[1]FISQ!$D$2:$J$1713,4,0)),"-",CONCATENATE("(",VLOOKUP(AT669,[1]FISQ!$D$2:$J$1713,4,0),")"))</f>
        <v>(3)</v>
      </c>
      <c r="AT669" s="71" t="s">
        <v>1364</v>
      </c>
      <c r="AU669" s="38"/>
      <c r="AV669" s="38"/>
      <c r="AW669" s="38"/>
    </row>
    <row r="670" spans="1:49" ht="51">
      <c r="A670" s="33">
        <v>668</v>
      </c>
      <c r="B670" s="33" t="str">
        <f t="shared" si="31"/>
        <v>1326_II</v>
      </c>
      <c r="C670" s="33" t="str">
        <f t="shared" si="32"/>
        <v>4.1//-</v>
      </c>
      <c r="D670" s="61">
        <v>1326</v>
      </c>
      <c r="E670" s="67" t="s">
        <v>6163</v>
      </c>
      <c r="F670" s="395" t="s">
        <v>7293</v>
      </c>
      <c r="G670" s="62" t="str">
        <f>VLOOKUP(CONCATENATE(TEXT(I670,"0"),"_",TEXT(F670,"0")),[1]CodC!$A$2:$D$250,4,0)</f>
        <v>Matérias sólidas inflamáveis, sem perigo subsidiário: Inorgânicas;</v>
      </c>
      <c r="H670" s="395" t="s">
        <v>7294</v>
      </c>
      <c r="I670" s="68">
        <v>4</v>
      </c>
      <c r="J670" s="68" t="s">
        <v>1405</v>
      </c>
      <c r="K670" s="64" t="s">
        <v>19</v>
      </c>
      <c r="L670" s="68" t="s">
        <v>849</v>
      </c>
      <c r="M670" s="68"/>
      <c r="N670" s="64" t="s">
        <v>24457</v>
      </c>
      <c r="O670" s="64" t="s">
        <v>1366</v>
      </c>
      <c r="P670" s="113" t="s">
        <v>22423</v>
      </c>
      <c r="Q670" s="70" t="s">
        <v>851</v>
      </c>
      <c r="R670" s="70" t="s">
        <v>851</v>
      </c>
      <c r="S670" s="65" t="str">
        <f t="shared" si="30"/>
        <v/>
      </c>
      <c r="T670" s="68" t="s">
        <v>1367</v>
      </c>
      <c r="U670" s="68"/>
      <c r="V670" s="68"/>
      <c r="W670" s="68"/>
      <c r="X670" s="68"/>
      <c r="Y670" s="68"/>
      <c r="Z670" s="68"/>
      <c r="AA670" s="68"/>
      <c r="AB670" s="68"/>
      <c r="AC670" s="68"/>
      <c r="AD670" s="68"/>
      <c r="AE670" s="68"/>
      <c r="AF670" s="68"/>
      <c r="AG670" s="68"/>
      <c r="AH670" s="68"/>
      <c r="AI670" s="68" t="s">
        <v>7163</v>
      </c>
      <c r="AJ670" s="68"/>
      <c r="AK670" s="68"/>
      <c r="AL670" s="68"/>
      <c r="AM670" s="70" t="s">
        <v>1368</v>
      </c>
      <c r="AN670" s="63" t="str">
        <f>IF(ISNA(VLOOKUP(D670,[1]GRE_Tabela2!$A$4:$D$112,4,0)),"-",VLOOKUP(D670,[1]GRE_Tabela2!$A$4:$D$112,4,0))</f>
        <v>-</v>
      </c>
      <c r="AO670" s="68" t="s">
        <v>1341</v>
      </c>
      <c r="AP670" s="68" t="s">
        <v>1338</v>
      </c>
      <c r="AQ670" s="113">
        <v>170</v>
      </c>
      <c r="AR670" s="302" t="str">
        <f>IF(ISNA(VLOOKUP(AT670,[1]FISQ!$D$2:$J$1713,7,0)),"-",VLOOKUP(AT670,[1]FISQ!$D$2:$J$1713,7,0))</f>
        <v>-</v>
      </c>
      <c r="AS670" s="302" t="str">
        <f>IF(ISNA(VLOOKUP(AT670,[1]FISQ!$D$2:$J$1713,4,0)),"-",CONCATENATE("(",VLOOKUP(AT670,[1]FISQ!$D$2:$J$1713,4,0),")"))</f>
        <v>-</v>
      </c>
      <c r="AT670" s="71" t="s">
        <v>1369</v>
      </c>
      <c r="AU670" s="38"/>
      <c r="AV670" s="38"/>
      <c r="AW670" s="38"/>
    </row>
    <row r="671" spans="1:49" ht="51">
      <c r="A671" s="33">
        <v>669</v>
      </c>
      <c r="B671" s="33" t="str">
        <f t="shared" si="31"/>
        <v>1327_-</v>
      </c>
      <c r="C671" s="33" t="str">
        <f t="shared" si="32"/>
        <v>4.1//-</v>
      </c>
      <c r="D671" s="61">
        <v>1327</v>
      </c>
      <c r="E671" s="67" t="s">
        <v>6546</v>
      </c>
      <c r="F671" s="395" t="s">
        <v>7275</v>
      </c>
      <c r="G671" s="62" t="str">
        <f>VLOOKUP(CONCATENATE(TEXT(I671,"0"),"_",TEXT(F671,"0")),[1]CodC!$A$2:$D$250,4,0)</f>
        <v>Matérias sólidas inflamáveis, sem perigo subsidiário: Orgânicas;</v>
      </c>
      <c r="H671" s="395" t="s">
        <v>19</v>
      </c>
      <c r="I671" s="68">
        <v>4</v>
      </c>
      <c r="J671" s="68" t="s">
        <v>1405</v>
      </c>
      <c r="K671" s="64" t="s">
        <v>19</v>
      </c>
      <c r="L671" s="64" t="s">
        <v>19</v>
      </c>
      <c r="M671" s="64"/>
      <c r="N671" s="64" t="s">
        <v>24458</v>
      </c>
      <c r="O671" s="64" t="s">
        <v>6617</v>
      </c>
      <c r="P671" s="113" t="s">
        <v>22423</v>
      </c>
      <c r="Q671" s="70" t="s">
        <v>5598</v>
      </c>
      <c r="R671" s="70" t="s">
        <v>1370</v>
      </c>
      <c r="S671" s="65" t="str">
        <f t="shared" si="30"/>
        <v xml:space="preserve"> SW10 </v>
      </c>
      <c r="T671" s="68" t="s">
        <v>1371</v>
      </c>
      <c r="U671" s="68"/>
      <c r="V671" s="68"/>
      <c r="W671" s="68"/>
      <c r="X671" s="68"/>
      <c r="Y671" s="68"/>
      <c r="Z671" s="68"/>
      <c r="AA671" s="68"/>
      <c r="AB671" s="68"/>
      <c r="AC671" s="68"/>
      <c r="AD671" s="68"/>
      <c r="AE671" s="68"/>
      <c r="AF671" s="68"/>
      <c r="AG671" s="68"/>
      <c r="AH671" s="68"/>
      <c r="AI671" s="68"/>
      <c r="AJ671" s="68"/>
      <c r="AK671" s="68"/>
      <c r="AL671" s="68"/>
      <c r="AM671" s="70" t="s">
        <v>1372</v>
      </c>
      <c r="AN671" s="63" t="str">
        <f>IF(ISNA(VLOOKUP(D671,[1]GRE_Tabela2!$A$4:$D$112,4,0)),"-",VLOOKUP(D671,[1]GRE_Tabela2!$A$4:$D$112,4,0))</f>
        <v>-</v>
      </c>
      <c r="AO671" s="68" t="s">
        <v>1341</v>
      </c>
      <c r="AP671" s="68" t="s">
        <v>1342</v>
      </c>
      <c r="AQ671" s="113">
        <v>133</v>
      </c>
      <c r="AR671" s="302" t="str">
        <f>IF(ISNA(VLOOKUP(AT671,[1]FISQ!$D$2:$J$1713,7,0)),"-",VLOOKUP(AT671,[1]FISQ!$D$2:$J$1713,7,0))</f>
        <v>-</v>
      </c>
      <c r="AS671" s="302" t="str">
        <f>IF(ISNA(VLOOKUP(AT671,[1]FISQ!$D$2:$J$1713,4,0)),"-",CONCATENATE("(",VLOOKUP(AT671,[1]FISQ!$D$2:$J$1713,4,0),")"))</f>
        <v>-</v>
      </c>
      <c r="AT671" s="71" t="s">
        <v>1373</v>
      </c>
      <c r="AU671" s="38"/>
      <c r="AV671" s="38"/>
      <c r="AW671" s="38"/>
    </row>
    <row r="672" spans="1:49" s="7" customFormat="1" ht="15">
      <c r="A672" s="33">
        <v>670</v>
      </c>
      <c r="B672" s="33" t="str">
        <f t="shared" si="31"/>
        <v>1328_III</v>
      </c>
      <c r="C672" s="33" t="str">
        <f t="shared" si="32"/>
        <v>4.1//-</v>
      </c>
      <c r="D672" s="61">
        <v>1328</v>
      </c>
      <c r="E672" s="72" t="s">
        <v>1374</v>
      </c>
      <c r="F672" s="395" t="s">
        <v>7275</v>
      </c>
      <c r="G672" s="62" t="str">
        <f>VLOOKUP(CONCATENATE(TEXT(I672,"0"),"_",TEXT(F672,"0")),[1]CodC!$A$2:$D$250,4,0)</f>
        <v>Matérias sólidas inflamáveis, sem perigo subsidiário: Orgânicas;</v>
      </c>
      <c r="H672" s="395" t="s">
        <v>7294</v>
      </c>
      <c r="I672" s="68">
        <v>4</v>
      </c>
      <c r="J672" s="68" t="s">
        <v>1405</v>
      </c>
      <c r="K672" s="69" t="s">
        <v>19</v>
      </c>
      <c r="L672" s="68" t="s">
        <v>879</v>
      </c>
      <c r="M672" s="63"/>
      <c r="N672" s="64" t="s">
        <v>19</v>
      </c>
      <c r="O672" s="64" t="s">
        <v>19</v>
      </c>
      <c r="P672" s="113" t="s">
        <v>22423</v>
      </c>
      <c r="Q672" s="70" t="s">
        <v>621</v>
      </c>
      <c r="R672" s="70" t="s">
        <v>621</v>
      </c>
      <c r="S672" s="65" t="str">
        <f t="shared" si="30"/>
        <v/>
      </c>
      <c r="T672" s="69" t="s">
        <v>19</v>
      </c>
      <c r="U672" s="69"/>
      <c r="V672" s="69"/>
      <c r="W672" s="69"/>
      <c r="X672" s="69"/>
      <c r="Y672" s="69"/>
      <c r="Z672" s="69"/>
      <c r="AA672" s="69"/>
      <c r="AB672" s="69"/>
      <c r="AC672" s="69"/>
      <c r="AD672" s="69"/>
      <c r="AE672" s="69"/>
      <c r="AF672" s="69"/>
      <c r="AG672" s="69"/>
      <c r="AH672" s="69"/>
      <c r="AI672" s="69"/>
      <c r="AJ672" s="69"/>
      <c r="AK672" s="69"/>
      <c r="AL672" s="69"/>
      <c r="AM672" s="70" t="s">
        <v>1375</v>
      </c>
      <c r="AN672" s="63" t="str">
        <f>IF(ISNA(VLOOKUP(D672,[1]GRE_Tabela2!$A$4:$D$112,4,0)),"-",VLOOKUP(D672,[1]GRE_Tabela2!$A$4:$D$112,4,0))</f>
        <v>-</v>
      </c>
      <c r="AO672" s="68" t="s">
        <v>1341</v>
      </c>
      <c r="AP672" s="68" t="s">
        <v>1333</v>
      </c>
      <c r="AQ672" s="113">
        <v>133</v>
      </c>
      <c r="AR672" s="302" t="str">
        <f>IF(ISNA(VLOOKUP(AT672,[1]FISQ!$D$2:$J$1713,7,0)),"-",VLOOKUP(AT672,[1]FISQ!$D$2:$J$1713,7,0))</f>
        <v>1228 </v>
      </c>
      <c r="AS672" s="302" t="str">
        <f>IF(ISNA(VLOOKUP(AT672,[1]FISQ!$D$2:$J$1713,4,0)),"-",CONCATENATE("(",VLOOKUP(AT672,[1]FISQ!$D$2:$J$1713,4,0),")"))</f>
        <v>(1)</v>
      </c>
      <c r="AT672" s="71" t="s">
        <v>1376</v>
      </c>
      <c r="AU672" s="11"/>
      <c r="AV672" s="11"/>
      <c r="AW672" s="11"/>
    </row>
    <row r="673" spans="1:49" ht="38.25">
      <c r="A673" s="33">
        <v>671</v>
      </c>
      <c r="B673" s="33" t="str">
        <f t="shared" si="31"/>
        <v>1330_III</v>
      </c>
      <c r="C673" s="33" t="str">
        <f t="shared" si="32"/>
        <v>4.1//-</v>
      </c>
      <c r="D673" s="61">
        <v>1330</v>
      </c>
      <c r="E673" s="67" t="s">
        <v>1377</v>
      </c>
      <c r="F673" s="395" t="s">
        <v>7293</v>
      </c>
      <c r="G673" s="62" t="str">
        <f>VLOOKUP(CONCATENATE(TEXT(I673,"0"),"_",TEXT(F673,"0")),[1]CodC!$A$2:$D$250,4,0)</f>
        <v>Matérias sólidas inflamáveis, sem perigo subsidiário: Inorgânicas;</v>
      </c>
      <c r="H673" s="395" t="s">
        <v>7294</v>
      </c>
      <c r="I673" s="68">
        <v>4</v>
      </c>
      <c r="J673" s="68" t="s">
        <v>1405</v>
      </c>
      <c r="K673" s="69" t="s">
        <v>19</v>
      </c>
      <c r="L673" s="68" t="s">
        <v>879</v>
      </c>
      <c r="M673" s="63"/>
      <c r="N673" s="64" t="s">
        <v>19</v>
      </c>
      <c r="O673" s="64" t="s">
        <v>19</v>
      </c>
      <c r="P673" s="113" t="s">
        <v>22423</v>
      </c>
      <c r="Q673" s="70" t="s">
        <v>621</v>
      </c>
      <c r="R673" s="70" t="s">
        <v>621</v>
      </c>
      <c r="S673" s="65" t="str">
        <f t="shared" si="30"/>
        <v/>
      </c>
      <c r="T673" s="69" t="s">
        <v>19</v>
      </c>
      <c r="U673" s="69"/>
      <c r="V673" s="69"/>
      <c r="W673" s="69"/>
      <c r="X673" s="69"/>
      <c r="Y673" s="69"/>
      <c r="Z673" s="69"/>
      <c r="AA673" s="69"/>
      <c r="AB673" s="69"/>
      <c r="AC673" s="69"/>
      <c r="AD673" s="69"/>
      <c r="AE673" s="69"/>
      <c r="AF673" s="69"/>
      <c r="AG673" s="69"/>
      <c r="AH673" s="69"/>
      <c r="AI673" s="69"/>
      <c r="AJ673" s="69"/>
      <c r="AK673" s="69"/>
      <c r="AL673" s="69"/>
      <c r="AM673" s="70" t="s">
        <v>6135</v>
      </c>
      <c r="AN673" s="63" t="str">
        <f>IF(ISNA(VLOOKUP(D673,[1]GRE_Tabela2!$A$4:$D$112,4,0)),"-",VLOOKUP(D673,[1]GRE_Tabela2!$A$4:$D$112,4,0))</f>
        <v>-</v>
      </c>
      <c r="AO673" s="68" t="s">
        <v>1341</v>
      </c>
      <c r="AP673" s="68" t="s">
        <v>1342</v>
      </c>
      <c r="AQ673" s="113">
        <v>133</v>
      </c>
      <c r="AR673" s="302" t="str">
        <f>IF(ISNA(VLOOKUP(AT673,[1]FISQ!$D$2:$J$1713,7,0)),"-",VLOOKUP(AT673,[1]FISQ!$D$2:$J$1713,7,0))</f>
        <v>-</v>
      </c>
      <c r="AS673" s="302" t="str">
        <f>IF(ISNA(VLOOKUP(AT673,[1]FISQ!$D$2:$J$1713,4,0)),"-",CONCATENATE("(",VLOOKUP(AT673,[1]FISQ!$D$2:$J$1713,4,0),")"))</f>
        <v>-</v>
      </c>
      <c r="AT673" s="71" t="s">
        <v>1378</v>
      </c>
      <c r="AU673" s="38"/>
      <c r="AV673" s="38"/>
      <c r="AW673" s="38"/>
    </row>
    <row r="674" spans="1:49" ht="15">
      <c r="A674" s="33">
        <v>672</v>
      </c>
      <c r="B674" s="33" t="str">
        <f t="shared" si="31"/>
        <v>1331_III</v>
      </c>
      <c r="C674" s="33" t="str">
        <f t="shared" si="32"/>
        <v>4.1//-</v>
      </c>
      <c r="D674" s="61">
        <v>1331</v>
      </c>
      <c r="E674" s="67" t="s">
        <v>1379</v>
      </c>
      <c r="F674" s="395" t="s">
        <v>7275</v>
      </c>
      <c r="G674" s="62" t="str">
        <f>VLOOKUP(CONCATENATE(TEXT(I674,"0"),"_",TEXT(F674,"0")),[1]CodC!$A$2:$D$250,4,0)</f>
        <v>Matérias sólidas inflamáveis, sem perigo subsidiário: Orgânicas;</v>
      </c>
      <c r="H674" s="395" t="s">
        <v>19</v>
      </c>
      <c r="I674" s="68">
        <v>4</v>
      </c>
      <c r="J674" s="68" t="s">
        <v>1405</v>
      </c>
      <c r="K674" s="69" t="s">
        <v>19</v>
      </c>
      <c r="L674" s="68" t="s">
        <v>879</v>
      </c>
      <c r="M674" s="68"/>
      <c r="N674" s="64" t="s">
        <v>1380</v>
      </c>
      <c r="O674" s="64" t="s">
        <v>1380</v>
      </c>
      <c r="P674" s="113" t="s">
        <v>22423</v>
      </c>
      <c r="Q674" s="70" t="s">
        <v>861</v>
      </c>
      <c r="R674" s="70" t="s">
        <v>861</v>
      </c>
      <c r="S674" s="65" t="str">
        <f t="shared" si="30"/>
        <v/>
      </c>
      <c r="T674" s="69" t="s">
        <v>19</v>
      </c>
      <c r="U674" s="69"/>
      <c r="V674" s="69"/>
      <c r="W674" s="69"/>
      <c r="X674" s="69"/>
      <c r="Y674" s="69"/>
      <c r="Z674" s="69"/>
      <c r="AA674" s="69"/>
      <c r="AB674" s="69"/>
      <c r="AC674" s="69"/>
      <c r="AD674" s="69"/>
      <c r="AE674" s="69"/>
      <c r="AF674" s="69"/>
      <c r="AG674" s="69"/>
      <c r="AH674" s="69"/>
      <c r="AI674" s="69"/>
      <c r="AJ674" s="69"/>
      <c r="AK674" s="69"/>
      <c r="AL674" s="69"/>
      <c r="AM674" s="70" t="s">
        <v>1381</v>
      </c>
      <c r="AN674" s="63" t="str">
        <f>IF(ISNA(VLOOKUP(D674,[1]GRE_Tabela2!$A$4:$D$112,4,0)),"-",VLOOKUP(D674,[1]GRE_Tabela2!$A$4:$D$112,4,0))</f>
        <v>-</v>
      </c>
      <c r="AO674" s="68" t="s">
        <v>1341</v>
      </c>
      <c r="AP674" s="68" t="s">
        <v>1342</v>
      </c>
      <c r="AQ674" s="113">
        <v>133</v>
      </c>
      <c r="AR674" s="302" t="str">
        <f>IF(ISNA(VLOOKUP(AT674,[1]FISQ!$D$2:$J$1713,7,0)),"-",VLOOKUP(AT674,[1]FISQ!$D$2:$J$1713,7,0))</f>
        <v>-</v>
      </c>
      <c r="AS674" s="302" t="str">
        <f>IF(ISNA(VLOOKUP(AT674,[1]FISQ!$D$2:$J$1713,4,0)),"-",CONCATENATE("(",VLOOKUP(AT674,[1]FISQ!$D$2:$J$1713,4,0),")"))</f>
        <v>-</v>
      </c>
      <c r="AT674" s="71" t="s">
        <v>1382</v>
      </c>
      <c r="AU674" s="38"/>
      <c r="AV674" s="38"/>
      <c r="AW674" s="38"/>
    </row>
    <row r="675" spans="1:49" ht="25.5">
      <c r="A675" s="33">
        <v>673</v>
      </c>
      <c r="B675" s="33" t="str">
        <f t="shared" si="31"/>
        <v>1332_III</v>
      </c>
      <c r="C675" s="33" t="str">
        <f t="shared" si="32"/>
        <v>4.1//-</v>
      </c>
      <c r="D675" s="61">
        <v>1332</v>
      </c>
      <c r="E675" s="67" t="s">
        <v>1383</v>
      </c>
      <c r="F675" s="395" t="s">
        <v>7275</v>
      </c>
      <c r="G675" s="62" t="str">
        <f>VLOOKUP(CONCATENATE(TEXT(I675,"0"),"_",TEXT(F675,"0")),[1]CodC!$A$2:$D$250,4,0)</f>
        <v>Matérias sólidas inflamáveis, sem perigo subsidiário: Orgânicas;</v>
      </c>
      <c r="H675" s="395" t="s">
        <v>7294</v>
      </c>
      <c r="I675" s="68">
        <v>4</v>
      </c>
      <c r="J675" s="68" t="s">
        <v>1405</v>
      </c>
      <c r="K675" s="69" t="s">
        <v>19</v>
      </c>
      <c r="L675" s="68" t="s">
        <v>879</v>
      </c>
      <c r="M675" s="63"/>
      <c r="N675" s="64" t="s">
        <v>19</v>
      </c>
      <c r="O675" s="64" t="s">
        <v>19</v>
      </c>
      <c r="P675" s="113" t="s">
        <v>22423</v>
      </c>
      <c r="Q675" s="70" t="s">
        <v>621</v>
      </c>
      <c r="R675" s="70" t="s">
        <v>621</v>
      </c>
      <c r="S675" s="65" t="str">
        <f t="shared" si="30"/>
        <v/>
      </c>
      <c r="T675" s="69" t="s">
        <v>19</v>
      </c>
      <c r="U675" s="69"/>
      <c r="V675" s="69"/>
      <c r="W675" s="69"/>
      <c r="X675" s="69"/>
      <c r="Y675" s="69"/>
      <c r="Z675" s="69"/>
      <c r="AA675" s="69"/>
      <c r="AB675" s="69"/>
      <c r="AC675" s="69"/>
      <c r="AD675" s="69"/>
      <c r="AE675" s="69"/>
      <c r="AF675" s="69"/>
      <c r="AG675" s="69"/>
      <c r="AH675" s="69"/>
      <c r="AI675" s="69"/>
      <c r="AJ675" s="69"/>
      <c r="AK675" s="69"/>
      <c r="AL675" s="69"/>
      <c r="AM675" s="70" t="s">
        <v>1384</v>
      </c>
      <c r="AN675" s="63" t="str">
        <f>IF(ISNA(VLOOKUP(D675,[1]GRE_Tabela2!$A$4:$D$112,4,0)),"-",VLOOKUP(D675,[1]GRE_Tabela2!$A$4:$D$112,4,0))</f>
        <v>-</v>
      </c>
      <c r="AO675" s="68" t="s">
        <v>1341</v>
      </c>
      <c r="AP675" s="68" t="s">
        <v>1333</v>
      </c>
      <c r="AQ675" s="113">
        <v>133</v>
      </c>
      <c r="AR675" s="302" t="str">
        <f>IF(ISNA(VLOOKUP(AT675,[1]FISQ!$D$2:$J$1713,7,0)),"-",VLOOKUP(AT675,[1]FISQ!$D$2:$J$1713,7,0))</f>
        <v>-</v>
      </c>
      <c r="AS675" s="302" t="str">
        <f>IF(ISNA(VLOOKUP(AT675,[1]FISQ!$D$2:$J$1713,4,0)),"-",CONCATENATE("(",VLOOKUP(AT675,[1]FISQ!$D$2:$J$1713,4,0),")"))</f>
        <v>-</v>
      </c>
      <c r="AT675" s="71" t="s">
        <v>1385</v>
      </c>
      <c r="AU675" s="38"/>
      <c r="AV675" s="38"/>
      <c r="AW675" s="38"/>
    </row>
    <row r="676" spans="1:49" ht="38.25">
      <c r="A676" s="33">
        <v>674</v>
      </c>
      <c r="B676" s="33" t="str">
        <f t="shared" si="31"/>
        <v>1333_II</v>
      </c>
      <c r="C676" s="33" t="str">
        <f t="shared" si="32"/>
        <v>4.1//-</v>
      </c>
      <c r="D676" s="61">
        <v>1333</v>
      </c>
      <c r="E676" s="67" t="s">
        <v>1386</v>
      </c>
      <c r="F676" s="395" t="s">
        <v>7293</v>
      </c>
      <c r="G676" s="62" t="str">
        <f>VLOOKUP(CONCATENATE(TEXT(I676,"0"),"_",TEXT(F676,"0")),[1]CodC!$A$2:$D$250,4,0)</f>
        <v>Matérias sólidas inflamáveis, sem perigo subsidiário: Inorgânicas;</v>
      </c>
      <c r="H676" s="395" t="s">
        <v>19</v>
      </c>
      <c r="I676" s="68">
        <v>4</v>
      </c>
      <c r="J676" s="68" t="s">
        <v>1405</v>
      </c>
      <c r="K676" s="64" t="s">
        <v>19</v>
      </c>
      <c r="L676" s="68" t="s">
        <v>849</v>
      </c>
      <c r="M676" s="63"/>
      <c r="N676" s="64" t="s">
        <v>19</v>
      </c>
      <c r="O676" s="64" t="s">
        <v>19</v>
      </c>
      <c r="P676" s="113" t="s">
        <v>22423</v>
      </c>
      <c r="Q676" s="70" t="s">
        <v>5598</v>
      </c>
      <c r="R676" s="70" t="s">
        <v>1334</v>
      </c>
      <c r="S676" s="65" t="str">
        <f t="shared" si="30"/>
        <v xml:space="preserve"> H1 </v>
      </c>
      <c r="T676" s="68" t="s">
        <v>5624</v>
      </c>
      <c r="U676" s="68"/>
      <c r="V676" s="68"/>
      <c r="W676" s="68"/>
      <c r="X676" s="68"/>
      <c r="Y676" s="68"/>
      <c r="Z676" s="68"/>
      <c r="AA676" s="68"/>
      <c r="AB676" s="68"/>
      <c r="AC676" s="68"/>
      <c r="AD676" s="68"/>
      <c r="AE676" s="68"/>
      <c r="AF676" s="68"/>
      <c r="AG676" s="68"/>
      <c r="AH676" s="68"/>
      <c r="AI676" s="68"/>
      <c r="AJ676" s="68"/>
      <c r="AK676" s="68"/>
      <c r="AL676" s="68"/>
      <c r="AM676" s="70" t="s">
        <v>1388</v>
      </c>
      <c r="AN676" s="63" t="str">
        <f>IF(ISNA(VLOOKUP(D676,[1]GRE_Tabela2!$A$4:$D$112,4,0)),"-",VLOOKUP(D676,[1]GRE_Tabela2!$A$4:$D$112,4,0))</f>
        <v>-</v>
      </c>
      <c r="AO676" s="68" t="s">
        <v>1065</v>
      </c>
      <c r="AP676" s="68" t="s">
        <v>1387</v>
      </c>
      <c r="AQ676" s="113">
        <v>170</v>
      </c>
      <c r="AR676" s="302" t="str">
        <f>IF(ISNA(VLOOKUP(AT676,[1]FISQ!$D$2:$J$1713,7,0)),"-",VLOOKUP(AT676,[1]FISQ!$D$2:$J$1713,7,0))</f>
        <v>-</v>
      </c>
      <c r="AS676" s="302" t="str">
        <f>IF(ISNA(VLOOKUP(AT676,[1]FISQ!$D$2:$J$1713,4,0)),"-",CONCATENATE("(",VLOOKUP(AT676,[1]FISQ!$D$2:$J$1713,4,0),")"))</f>
        <v>-</v>
      </c>
      <c r="AT676" s="71" t="s">
        <v>1389</v>
      </c>
      <c r="AU676" s="38"/>
      <c r="AV676" s="38"/>
      <c r="AW676" s="38"/>
    </row>
    <row r="677" spans="1:49" ht="25.5">
      <c r="A677" s="33">
        <v>675</v>
      </c>
      <c r="B677" s="33" t="str">
        <f t="shared" si="31"/>
        <v>1334_III</v>
      </c>
      <c r="C677" s="33" t="str">
        <f t="shared" si="32"/>
        <v>4.1//-</v>
      </c>
      <c r="D677" s="61">
        <v>1334</v>
      </c>
      <c r="E677" s="67" t="s">
        <v>1390</v>
      </c>
      <c r="F677" s="395" t="s">
        <v>7275</v>
      </c>
      <c r="G677" s="62" t="str">
        <f>VLOOKUP(CONCATENATE(TEXT(I677,"0"),"_",TEXT(F677,"0")),[1]CodC!$A$2:$D$250,4,0)</f>
        <v>Matérias sólidas inflamáveis, sem perigo subsidiário: Orgânicas;</v>
      </c>
      <c r="H677" s="395" t="s">
        <v>7294</v>
      </c>
      <c r="I677" s="68">
        <v>4</v>
      </c>
      <c r="J677" s="68" t="s">
        <v>1405</v>
      </c>
      <c r="K677" s="69" t="s">
        <v>19</v>
      </c>
      <c r="L677" s="68" t="s">
        <v>879</v>
      </c>
      <c r="M677" s="64" t="s">
        <v>1313</v>
      </c>
      <c r="N677" s="64" t="s">
        <v>24459</v>
      </c>
      <c r="O677" s="64" t="s">
        <v>5700</v>
      </c>
      <c r="P677" s="113" t="s">
        <v>22423</v>
      </c>
      <c r="Q677" s="70" t="s">
        <v>5598</v>
      </c>
      <c r="R677" s="70" t="s">
        <v>1391</v>
      </c>
      <c r="S677" s="65" t="str">
        <f t="shared" si="30"/>
        <v xml:space="preserve"> SW23 </v>
      </c>
      <c r="T677" s="69" t="s">
        <v>19</v>
      </c>
      <c r="U677" s="69"/>
      <c r="V677" s="69"/>
      <c r="W677" s="69"/>
      <c r="X677" s="69"/>
      <c r="Y677" s="69"/>
      <c r="Z677" s="69"/>
      <c r="AA677" s="69"/>
      <c r="AB677" s="69"/>
      <c r="AC677" s="69"/>
      <c r="AD677" s="69"/>
      <c r="AE677" s="69"/>
      <c r="AF677" s="69"/>
      <c r="AG677" s="69"/>
      <c r="AH677" s="69"/>
      <c r="AI677" s="69"/>
      <c r="AJ677" s="69"/>
      <c r="AK677" s="69"/>
      <c r="AL677" s="69"/>
      <c r="AM677" s="70" t="s">
        <v>1392</v>
      </c>
      <c r="AN677" s="63" t="str">
        <f>IF(ISNA(VLOOKUP(D677,[1]GRE_Tabela2!$A$4:$D$112,4,0)),"-",VLOOKUP(D677,[1]GRE_Tabela2!$A$4:$D$112,4,0))</f>
        <v>-</v>
      </c>
      <c r="AO677" s="68" t="s">
        <v>1341</v>
      </c>
      <c r="AP677" s="68" t="s">
        <v>1333</v>
      </c>
      <c r="AQ677" s="113">
        <v>133</v>
      </c>
      <c r="AR677" s="302" t="str">
        <f>IF(ISNA(VLOOKUP(AT677,[1]FISQ!$D$2:$J$1713,7,0)),"-",VLOOKUP(AT677,[1]FISQ!$D$2:$J$1713,7,0))</f>
        <v>0667 </v>
      </c>
      <c r="AS677" s="302" t="str">
        <f>IF(ISNA(VLOOKUP(AT677,[1]FISQ!$D$2:$J$1713,4,0)),"-",CONCATENATE("(",VLOOKUP(AT677,[1]FISQ!$D$2:$J$1713,4,0),")"))</f>
        <v>(1)</v>
      </c>
      <c r="AT677" s="71" t="s">
        <v>1393</v>
      </c>
      <c r="AU677" s="38"/>
      <c r="AV677" s="38"/>
      <c r="AW677" s="38"/>
    </row>
    <row r="678" spans="1:49" ht="63.75">
      <c r="A678" s="33">
        <v>676</v>
      </c>
      <c r="B678" s="33" t="str">
        <f t="shared" si="31"/>
        <v>1336_I</v>
      </c>
      <c r="C678" s="33" t="str">
        <f t="shared" si="32"/>
        <v>4.1//-</v>
      </c>
      <c r="D678" s="61">
        <v>1336</v>
      </c>
      <c r="E678" s="67" t="s">
        <v>1394</v>
      </c>
      <c r="F678" s="395" t="s">
        <v>7289</v>
      </c>
      <c r="G678" s="62" t="str">
        <f>VLOOKUP(CONCATENATE(TEXT(I678,"0"),"_",TEXT(F678,"0")),[1]CodC!$A$2:$D$250,4,0)</f>
        <v>Matérias explosivas dessensibilizadas sólidas, sem perigo subsidiário;</v>
      </c>
      <c r="H678" s="395" t="s">
        <v>19</v>
      </c>
      <c r="I678" s="68">
        <v>4</v>
      </c>
      <c r="J678" s="68" t="s">
        <v>1405</v>
      </c>
      <c r="K678" s="64" t="s">
        <v>19</v>
      </c>
      <c r="L678" s="68" t="s">
        <v>746</v>
      </c>
      <c r="M678" s="68"/>
      <c r="N678" s="64" t="s">
        <v>19</v>
      </c>
      <c r="O678" s="64" t="s">
        <v>1337</v>
      </c>
      <c r="P678" s="113" t="s">
        <v>22423</v>
      </c>
      <c r="Q678" s="70" t="s">
        <v>851</v>
      </c>
      <c r="R678" s="70" t="s">
        <v>851</v>
      </c>
      <c r="S678" s="65" t="str">
        <f t="shared" si="30"/>
        <v/>
      </c>
      <c r="T678" s="68" t="s">
        <v>7204</v>
      </c>
      <c r="U678" s="68"/>
      <c r="V678" s="68"/>
      <c r="W678" s="68"/>
      <c r="X678" s="68"/>
      <c r="Y678" s="68"/>
      <c r="Z678" s="68"/>
      <c r="AA678" s="68"/>
      <c r="AB678" s="68"/>
      <c r="AC678" s="68"/>
      <c r="AD678" s="68"/>
      <c r="AE678" s="68"/>
      <c r="AF678" s="68"/>
      <c r="AG678" s="68"/>
      <c r="AH678" s="68"/>
      <c r="AI678" s="68"/>
      <c r="AJ678" s="68"/>
      <c r="AK678" s="68"/>
      <c r="AL678" s="68"/>
      <c r="AM678" s="70" t="s">
        <v>6106</v>
      </c>
      <c r="AN678" s="63" t="str">
        <f>IF(ISNA(VLOOKUP(D678,[1]GRE_Tabela2!$A$4:$D$112,4,0)),"-",VLOOKUP(D678,[1]GRE_Tabela2!$A$4:$D$112,4,0))</f>
        <v>-</v>
      </c>
      <c r="AO678" s="68" t="s">
        <v>20</v>
      </c>
      <c r="AP678" s="68" t="s">
        <v>1338</v>
      </c>
      <c r="AQ678" s="113">
        <v>113</v>
      </c>
      <c r="AR678" s="302" t="str">
        <f>IF(ISNA(VLOOKUP(AT678,[1]FISQ!$D$2:$J$1713,7,0)),"-",VLOOKUP(AT678,[1]FISQ!$D$2:$J$1713,7,0))</f>
        <v>-</v>
      </c>
      <c r="AS678" s="302" t="str">
        <f>IF(ISNA(VLOOKUP(AT678,[1]FISQ!$D$2:$J$1713,4,0)),"-",CONCATENATE("(",VLOOKUP(AT678,[1]FISQ!$D$2:$J$1713,4,0),")"))</f>
        <v>-</v>
      </c>
      <c r="AT678" s="71" t="s">
        <v>1395</v>
      </c>
      <c r="AU678" s="38"/>
      <c r="AV678" s="38"/>
      <c r="AW678" s="38"/>
    </row>
    <row r="679" spans="1:49" ht="76.5">
      <c r="A679" s="33">
        <v>677</v>
      </c>
      <c r="B679" s="33" t="str">
        <f t="shared" si="31"/>
        <v>1337_I</v>
      </c>
      <c r="C679" s="33" t="str">
        <f t="shared" si="32"/>
        <v>4.1//-</v>
      </c>
      <c r="D679" s="61">
        <v>1337</v>
      </c>
      <c r="E679" s="72" t="s">
        <v>1396</v>
      </c>
      <c r="F679" s="395" t="s">
        <v>7289</v>
      </c>
      <c r="G679" s="62" t="str">
        <f>VLOOKUP(CONCATENATE(TEXT(I679,"0"),"_",TEXT(F679,"0")),[1]CodC!$A$2:$D$250,4,0)</f>
        <v>Matérias explosivas dessensibilizadas sólidas, sem perigo subsidiário;</v>
      </c>
      <c r="H679" s="395" t="s">
        <v>19</v>
      </c>
      <c r="I679" s="68">
        <v>4</v>
      </c>
      <c r="J679" s="68" t="s">
        <v>1405</v>
      </c>
      <c r="K679" s="64" t="s">
        <v>19</v>
      </c>
      <c r="L679" s="68" t="s">
        <v>746</v>
      </c>
      <c r="M679" s="68"/>
      <c r="N679" s="64" t="s">
        <v>19</v>
      </c>
      <c r="O679" s="64" t="s">
        <v>1337</v>
      </c>
      <c r="P679" s="113" t="s">
        <v>22423</v>
      </c>
      <c r="Q679" s="70" t="s">
        <v>627</v>
      </c>
      <c r="R679" s="70" t="s">
        <v>627</v>
      </c>
      <c r="S679" s="65" t="str">
        <f t="shared" si="30"/>
        <v/>
      </c>
      <c r="T679" s="68" t="s">
        <v>7204</v>
      </c>
      <c r="U679" s="68"/>
      <c r="V679" s="68"/>
      <c r="W679" s="68"/>
      <c r="X679" s="68"/>
      <c r="Y679" s="68"/>
      <c r="Z679" s="68"/>
      <c r="AA679" s="68"/>
      <c r="AB679" s="68"/>
      <c r="AC679" s="68"/>
      <c r="AD679" s="68"/>
      <c r="AE679" s="68"/>
      <c r="AF679" s="68"/>
      <c r="AG679" s="68"/>
      <c r="AH679" s="68"/>
      <c r="AI679" s="68"/>
      <c r="AJ679" s="68"/>
      <c r="AK679" s="68"/>
      <c r="AL679" s="68"/>
      <c r="AM679" s="70" t="s">
        <v>6107</v>
      </c>
      <c r="AN679" s="63" t="str">
        <f>IF(ISNA(VLOOKUP(D679,[1]GRE_Tabela2!$A$4:$D$112,4,0)),"-",VLOOKUP(D679,[1]GRE_Tabela2!$A$4:$D$112,4,0))</f>
        <v>-</v>
      </c>
      <c r="AO679" s="68" t="s">
        <v>20</v>
      </c>
      <c r="AP679" s="68" t="s">
        <v>1338</v>
      </c>
      <c r="AQ679" s="113">
        <v>113</v>
      </c>
      <c r="AR679" s="302" t="str">
        <f>IF(ISNA(VLOOKUP(AT679,[1]FISQ!$D$2:$J$1713,7,0)),"-",VLOOKUP(AT679,[1]FISQ!$D$2:$J$1713,7,0))</f>
        <v>-</v>
      </c>
      <c r="AS679" s="302" t="str">
        <f>IF(ISNA(VLOOKUP(AT679,[1]FISQ!$D$2:$J$1713,4,0)),"-",CONCATENATE("(",VLOOKUP(AT679,[1]FISQ!$D$2:$J$1713,4,0),")"))</f>
        <v>-</v>
      </c>
      <c r="AT679" s="71" t="s">
        <v>1397</v>
      </c>
      <c r="AU679" s="38"/>
      <c r="AV679" s="38"/>
      <c r="AW679" s="38"/>
    </row>
    <row r="680" spans="1:49" ht="51">
      <c r="A680" s="33">
        <v>678</v>
      </c>
      <c r="B680" s="33" t="str">
        <f t="shared" si="31"/>
        <v>1338_III</v>
      </c>
      <c r="C680" s="33" t="str">
        <f t="shared" si="32"/>
        <v>4.1//-</v>
      </c>
      <c r="D680" s="61">
        <v>1338</v>
      </c>
      <c r="E680" s="67" t="s">
        <v>1398</v>
      </c>
      <c r="F680" s="395" t="s">
        <v>7293</v>
      </c>
      <c r="G680" s="62" t="str">
        <f>VLOOKUP(CONCATENATE(TEXT(I680,"0"),"_",TEXT(F680,"0")),[1]CodC!$A$2:$D$250,4,0)</f>
        <v>Matérias sólidas inflamáveis, sem perigo subsidiário: Inorgânicas;</v>
      </c>
      <c r="H680" s="395" t="s">
        <v>7294</v>
      </c>
      <c r="I680" s="68">
        <v>4</v>
      </c>
      <c r="J680" s="68" t="s">
        <v>1405</v>
      </c>
      <c r="K680" s="64" t="s">
        <v>19</v>
      </c>
      <c r="L680" s="68" t="s">
        <v>879</v>
      </c>
      <c r="M680" s="63"/>
      <c r="N680" s="64" t="s">
        <v>19</v>
      </c>
      <c r="O680" s="64" t="s">
        <v>19</v>
      </c>
      <c r="P680" s="113" t="s">
        <v>22423</v>
      </c>
      <c r="Q680" s="70" t="s">
        <v>621</v>
      </c>
      <c r="R680" s="70" t="s">
        <v>621</v>
      </c>
      <c r="S680" s="65" t="str">
        <f t="shared" si="30"/>
        <v/>
      </c>
      <c r="T680" s="68" t="s">
        <v>1367</v>
      </c>
      <c r="U680" s="68"/>
      <c r="V680" s="68"/>
      <c r="W680" s="68"/>
      <c r="X680" s="68"/>
      <c r="Y680" s="68"/>
      <c r="Z680" s="68"/>
      <c r="AA680" s="68"/>
      <c r="AB680" s="68"/>
      <c r="AC680" s="68"/>
      <c r="AD680" s="68"/>
      <c r="AE680" s="68"/>
      <c r="AF680" s="68"/>
      <c r="AG680" s="68"/>
      <c r="AH680" s="68"/>
      <c r="AI680" s="68"/>
      <c r="AJ680" s="68"/>
      <c r="AK680" s="68"/>
      <c r="AL680" s="68"/>
      <c r="AM680" s="70" t="s">
        <v>1399</v>
      </c>
      <c r="AN680" s="63" t="str">
        <f>IF(ISNA(VLOOKUP(D680,[1]GRE_Tabela2!$A$4:$D$112,4,0)),"-",VLOOKUP(D680,[1]GRE_Tabela2!$A$4:$D$112,4,0))</f>
        <v>-</v>
      </c>
      <c r="AO680" s="68" t="s">
        <v>1341</v>
      </c>
      <c r="AP680" s="68" t="s">
        <v>1333</v>
      </c>
      <c r="AQ680" s="113">
        <v>133</v>
      </c>
      <c r="AR680" s="302" t="str">
        <f>IF(ISNA(VLOOKUP(AT680,[1]FISQ!$D$2:$J$1713,7,0)),"-",VLOOKUP(AT680,[1]FISQ!$D$2:$J$1713,7,0))</f>
        <v>-</v>
      </c>
      <c r="AS680" s="302" t="str">
        <f>IF(ISNA(VLOOKUP(AT680,[1]FISQ!$D$2:$J$1713,4,0)),"-",CONCATENATE("(",VLOOKUP(AT680,[1]FISQ!$D$2:$J$1713,4,0),")"))</f>
        <v>-</v>
      </c>
      <c r="AT680" s="71" t="s">
        <v>1400</v>
      </c>
      <c r="AU680" s="38"/>
      <c r="AV680" s="38"/>
      <c r="AW680" s="38"/>
    </row>
    <row r="681" spans="1:49" ht="51">
      <c r="A681" s="33">
        <v>679</v>
      </c>
      <c r="B681" s="33" t="str">
        <f t="shared" si="31"/>
        <v>1339_II</v>
      </c>
      <c r="C681" s="33" t="str">
        <f t="shared" si="32"/>
        <v>4.1//-</v>
      </c>
      <c r="D681" s="61">
        <v>1339</v>
      </c>
      <c r="E681" s="67" t="s">
        <v>1401</v>
      </c>
      <c r="F681" s="395" t="s">
        <v>7293</v>
      </c>
      <c r="G681" s="62" t="str">
        <f>VLOOKUP(CONCATENATE(TEXT(I681,"0"),"_",TEXT(F681,"0")),[1]CodC!$A$2:$D$250,4,0)</f>
        <v>Matérias sólidas inflamáveis, sem perigo subsidiário: Inorgânicas;</v>
      </c>
      <c r="H681" s="395" t="s">
        <v>7294</v>
      </c>
      <c r="I681" s="68">
        <v>4</v>
      </c>
      <c r="J681" s="68" t="s">
        <v>1405</v>
      </c>
      <c r="K681" s="64" t="s">
        <v>19</v>
      </c>
      <c r="L681" s="68" t="s">
        <v>849</v>
      </c>
      <c r="M681" s="63"/>
      <c r="N681" s="64" t="s">
        <v>24460</v>
      </c>
      <c r="O681" s="64" t="s">
        <v>19</v>
      </c>
      <c r="P681" s="113" t="s">
        <v>22423</v>
      </c>
      <c r="Q681" s="70" t="s">
        <v>5989</v>
      </c>
      <c r="R681" s="70" t="s">
        <v>1731</v>
      </c>
      <c r="S681" s="65" t="str">
        <f t="shared" si="30"/>
        <v xml:space="preserve"> H1 </v>
      </c>
      <c r="T681" s="68" t="s">
        <v>5625</v>
      </c>
      <c r="U681" s="68"/>
      <c r="V681" s="68"/>
      <c r="W681" s="68"/>
      <c r="X681" s="68"/>
      <c r="Y681" s="68"/>
      <c r="Z681" s="68"/>
      <c r="AA681" s="68"/>
      <c r="AB681" s="68"/>
      <c r="AC681" s="68"/>
      <c r="AD681" s="68"/>
      <c r="AE681" s="68"/>
      <c r="AF681" s="68"/>
      <c r="AG681" s="68"/>
      <c r="AH681" s="68"/>
      <c r="AI681" s="68"/>
      <c r="AJ681" s="68"/>
      <c r="AK681" s="68"/>
      <c r="AL681" s="68"/>
      <c r="AM681" s="70" t="s">
        <v>1402</v>
      </c>
      <c r="AN681" s="63" t="str">
        <f>IF(ISNA(VLOOKUP(D681,[1]GRE_Tabela2!$A$4:$D$112,4,0)),"-",VLOOKUP(D681,[1]GRE_Tabela2!$A$4:$D$112,4,0))</f>
        <v>-</v>
      </c>
      <c r="AO681" s="68" t="s">
        <v>1065</v>
      </c>
      <c r="AP681" s="68" t="s">
        <v>1333</v>
      </c>
      <c r="AQ681" s="113">
        <v>139</v>
      </c>
      <c r="AR681" s="302" t="str">
        <f>IF(ISNA(VLOOKUP(AT681,[1]FISQ!$D$2:$J$1713,7,0)),"-",VLOOKUP(AT681,[1]FISQ!$D$2:$J$1713,7,0))</f>
        <v>-</v>
      </c>
      <c r="AS681" s="302" t="str">
        <f>IF(ISNA(VLOOKUP(AT681,[1]FISQ!$D$2:$J$1713,4,0)),"-",CONCATENATE("(",VLOOKUP(AT681,[1]FISQ!$D$2:$J$1713,4,0),")"))</f>
        <v>-</v>
      </c>
      <c r="AT681" s="71" t="s">
        <v>1403</v>
      </c>
      <c r="AU681" s="38"/>
      <c r="AV681" s="38"/>
      <c r="AW681" s="38"/>
    </row>
    <row r="682" spans="1:49" ht="51">
      <c r="A682" s="33">
        <v>680</v>
      </c>
      <c r="B682" s="33" t="str">
        <f t="shared" si="31"/>
        <v>1340_II</v>
      </c>
      <c r="C682" s="33" t="str">
        <f t="shared" si="32"/>
        <v>4.3//4.1</v>
      </c>
      <c r="D682" s="61">
        <v>1340</v>
      </c>
      <c r="E682" s="67" t="s">
        <v>1404</v>
      </c>
      <c r="F682" s="395" t="s">
        <v>7296</v>
      </c>
      <c r="G682" s="62" t="str">
        <f>VLOOKUP(CONCATENATE(TEXT(I682,"0"),"_",TEXT(F682,"0")),[1]CodC!$A$2:$D$250,4,0)</f>
        <v>Matérias que, em contacto com a água, libertam gases inflamáveis, sólidas, inflamáveis;</v>
      </c>
      <c r="H682" s="395" t="s">
        <v>7297</v>
      </c>
      <c r="I682" s="68">
        <v>4</v>
      </c>
      <c r="J682" s="68" t="s">
        <v>298</v>
      </c>
      <c r="K682" s="68" t="s">
        <v>1405</v>
      </c>
      <c r="L682" s="68" t="s">
        <v>849</v>
      </c>
      <c r="M682" s="63"/>
      <c r="N682" s="64" t="s">
        <v>24460</v>
      </c>
      <c r="O682" s="64" t="s">
        <v>19</v>
      </c>
      <c r="P682" s="113" t="s">
        <v>22423</v>
      </c>
      <c r="Q682" s="70" t="s">
        <v>627</v>
      </c>
      <c r="R682" s="70" t="s">
        <v>5678</v>
      </c>
      <c r="S682" s="65" t="str">
        <f t="shared" si="30"/>
        <v>H1</v>
      </c>
      <c r="T682" s="69" t="s">
        <v>5626</v>
      </c>
      <c r="U682" s="69"/>
      <c r="V682" s="69"/>
      <c r="W682" s="69"/>
      <c r="X682" s="69"/>
      <c r="Y682" s="69"/>
      <c r="Z682" s="69"/>
      <c r="AA682" s="69"/>
      <c r="AB682" s="69"/>
      <c r="AC682" s="69"/>
      <c r="AD682" s="69"/>
      <c r="AE682" s="69"/>
      <c r="AF682" s="69"/>
      <c r="AG682" s="69"/>
      <c r="AH682" s="69"/>
      <c r="AI682" s="69"/>
      <c r="AJ682" s="69"/>
      <c r="AK682" s="69"/>
      <c r="AL682" s="69"/>
      <c r="AM682" s="70" t="s">
        <v>1402</v>
      </c>
      <c r="AN682" s="63" t="str">
        <f>IF(ISNA(VLOOKUP(D682,[1]GRE_Tabela2!$A$4:$D$112,4,0)),"-",VLOOKUP(D682,[1]GRE_Tabela2!$A$4:$D$112,4,0))</f>
        <v>H2S</v>
      </c>
      <c r="AO682" s="68" t="s">
        <v>1065</v>
      </c>
      <c r="AP682" s="68" t="s">
        <v>1406</v>
      </c>
      <c r="AQ682" s="113">
        <v>139</v>
      </c>
      <c r="AR682" s="302" t="str">
        <f>IF(ISNA(VLOOKUP(AT682,[1]FISQ!$D$2:$J$1713,7,0)),"-",VLOOKUP(AT682,[1]FISQ!$D$2:$J$1713,7,0))</f>
        <v>1407 </v>
      </c>
      <c r="AS682" s="302" t="str">
        <f>IF(ISNA(VLOOKUP(AT682,[1]FISQ!$D$2:$J$1713,4,0)),"-",CONCATENATE("(",VLOOKUP(AT682,[1]FISQ!$D$2:$J$1713,4,0),")"))</f>
        <v>(1)</v>
      </c>
      <c r="AT682" s="71" t="s">
        <v>1407</v>
      </c>
      <c r="AU682" s="38"/>
      <c r="AV682" s="38"/>
      <c r="AW682" s="38"/>
    </row>
    <row r="683" spans="1:49" ht="51">
      <c r="A683" s="33">
        <v>681</v>
      </c>
      <c r="B683" s="33" t="str">
        <f t="shared" si="31"/>
        <v>1341_II</v>
      </c>
      <c r="C683" s="33" t="str">
        <f t="shared" si="32"/>
        <v>4.1//-</v>
      </c>
      <c r="D683" s="61">
        <v>1341</v>
      </c>
      <c r="E683" s="67" t="s">
        <v>1408</v>
      </c>
      <c r="F683" s="395" t="s">
        <v>7293</v>
      </c>
      <c r="G683" s="62" t="str">
        <f>VLOOKUP(CONCATENATE(TEXT(I683,"0"),"_",TEXT(F683,"0")),[1]CodC!$A$2:$D$250,4,0)</f>
        <v>Matérias sólidas inflamáveis, sem perigo subsidiário: Inorgânicas;</v>
      </c>
      <c r="H683" s="395" t="s">
        <v>7294</v>
      </c>
      <c r="I683" s="68">
        <v>4</v>
      </c>
      <c r="J683" s="68" t="s">
        <v>1405</v>
      </c>
      <c r="K683" s="64" t="s">
        <v>19</v>
      </c>
      <c r="L683" s="68" t="s">
        <v>849</v>
      </c>
      <c r="M683" s="63"/>
      <c r="N683" s="64" t="s">
        <v>24460</v>
      </c>
      <c r="O683" s="64" t="s">
        <v>19</v>
      </c>
      <c r="P683" s="113" t="s">
        <v>22423</v>
      </c>
      <c r="Q683" s="70" t="s">
        <v>861</v>
      </c>
      <c r="R683" s="70" t="s">
        <v>861</v>
      </c>
      <c r="S683" s="65" t="str">
        <f t="shared" si="30"/>
        <v/>
      </c>
      <c r="T683" s="68" t="s">
        <v>1367</v>
      </c>
      <c r="U683" s="68"/>
      <c r="V683" s="68"/>
      <c r="W683" s="68"/>
      <c r="X683" s="68"/>
      <c r="Y683" s="68"/>
      <c r="Z683" s="68"/>
      <c r="AA683" s="68"/>
      <c r="AB683" s="68"/>
      <c r="AC683" s="68"/>
      <c r="AD683" s="68"/>
      <c r="AE683" s="68"/>
      <c r="AF683" s="68"/>
      <c r="AG683" s="68"/>
      <c r="AH683" s="68"/>
      <c r="AI683" s="68"/>
      <c r="AJ683" s="68"/>
      <c r="AK683" s="68"/>
      <c r="AL683" s="68"/>
      <c r="AM683" s="70" t="s">
        <v>1402</v>
      </c>
      <c r="AN683" s="63" t="str">
        <f>IF(ISNA(VLOOKUP(D683,[1]GRE_Tabela2!$A$4:$D$112,4,0)),"-",VLOOKUP(D683,[1]GRE_Tabela2!$A$4:$D$112,4,0))</f>
        <v>-</v>
      </c>
      <c r="AO683" s="68" t="s">
        <v>1341</v>
      </c>
      <c r="AP683" s="68" t="s">
        <v>1333</v>
      </c>
      <c r="AQ683" s="113">
        <v>139</v>
      </c>
      <c r="AR683" s="302" t="str">
        <f>IF(ISNA(VLOOKUP(AT683,[1]FISQ!$D$2:$J$1713,7,0)),"-",VLOOKUP(AT683,[1]FISQ!$D$2:$J$1713,7,0))</f>
        <v>-</v>
      </c>
      <c r="AS683" s="302" t="str">
        <f>IF(ISNA(VLOOKUP(AT683,[1]FISQ!$D$2:$J$1713,4,0)),"-",CONCATENATE("(",VLOOKUP(AT683,[1]FISQ!$D$2:$J$1713,4,0),")"))</f>
        <v>-</v>
      </c>
      <c r="AT683" s="71" t="s">
        <v>1409</v>
      </c>
      <c r="AU683" s="38"/>
      <c r="AV683" s="38"/>
      <c r="AW683" s="38"/>
    </row>
    <row r="684" spans="1:49" ht="51">
      <c r="A684" s="33">
        <v>682</v>
      </c>
      <c r="B684" s="33" t="str">
        <f t="shared" si="31"/>
        <v>1343_II</v>
      </c>
      <c r="C684" s="33" t="str">
        <f t="shared" si="32"/>
        <v>4.1//-</v>
      </c>
      <c r="D684" s="61">
        <v>1343</v>
      </c>
      <c r="E684" s="67" t="s">
        <v>1410</v>
      </c>
      <c r="F684" s="395" t="s">
        <v>7293</v>
      </c>
      <c r="G684" s="62" t="str">
        <f>VLOOKUP(CONCATENATE(TEXT(I684,"0"),"_",TEXT(F684,"0")),[1]CodC!$A$2:$D$250,4,0)</f>
        <v>Matérias sólidas inflamáveis, sem perigo subsidiário: Inorgânicas;</v>
      </c>
      <c r="H684" s="395" t="s">
        <v>7294</v>
      </c>
      <c r="I684" s="68">
        <v>4</v>
      </c>
      <c r="J684" s="68" t="s">
        <v>1405</v>
      </c>
      <c r="K684" s="64" t="s">
        <v>19</v>
      </c>
      <c r="L684" s="68" t="s">
        <v>849</v>
      </c>
      <c r="M684" s="63"/>
      <c r="N684" s="64" t="s">
        <v>24460</v>
      </c>
      <c r="O684" s="64" t="s">
        <v>19</v>
      </c>
      <c r="P684" s="113" t="s">
        <v>22423</v>
      </c>
      <c r="Q684" s="70" t="s">
        <v>5989</v>
      </c>
      <c r="R684" s="70" t="s">
        <v>1731</v>
      </c>
      <c r="S684" s="65" t="str">
        <f t="shared" si="30"/>
        <v xml:space="preserve"> H1 </v>
      </c>
      <c r="T684" s="68" t="s">
        <v>5627</v>
      </c>
      <c r="U684" s="68"/>
      <c r="V684" s="68"/>
      <c r="W684" s="68"/>
      <c r="X684" s="68"/>
      <c r="Y684" s="68"/>
      <c r="Z684" s="68"/>
      <c r="AA684" s="68"/>
      <c r="AB684" s="68"/>
      <c r="AC684" s="68"/>
      <c r="AD684" s="68"/>
      <c r="AE684" s="68"/>
      <c r="AF684" s="68"/>
      <c r="AG684" s="68"/>
      <c r="AH684" s="68"/>
      <c r="AI684" s="68"/>
      <c r="AJ684" s="68"/>
      <c r="AK684" s="68"/>
      <c r="AL684" s="68"/>
      <c r="AM684" s="70" t="s">
        <v>1402</v>
      </c>
      <c r="AN684" s="63" t="str">
        <f>IF(ISNA(VLOOKUP(D684,[1]GRE_Tabela2!$A$4:$D$112,4,0)),"-",VLOOKUP(D684,[1]GRE_Tabela2!$A$4:$D$112,4,0))</f>
        <v>-</v>
      </c>
      <c r="AO684" s="68" t="s">
        <v>1065</v>
      </c>
      <c r="AP684" s="68" t="s">
        <v>1333</v>
      </c>
      <c r="AQ684" s="113">
        <v>139</v>
      </c>
      <c r="AR684" s="302" t="str">
        <f>IF(ISNA(VLOOKUP(AT684,[1]FISQ!$D$2:$J$1713,7,0)),"-",VLOOKUP(AT684,[1]FISQ!$D$2:$J$1713,7,0))</f>
        <v>-</v>
      </c>
      <c r="AS684" s="302" t="str">
        <f>IF(ISNA(VLOOKUP(AT684,[1]FISQ!$D$2:$J$1713,4,0)),"-",CONCATENATE("(",VLOOKUP(AT684,[1]FISQ!$D$2:$J$1713,4,0),")"))</f>
        <v>-</v>
      </c>
      <c r="AT684" s="71" t="s">
        <v>1411</v>
      </c>
      <c r="AU684" s="38"/>
      <c r="AV684" s="38"/>
      <c r="AW684" s="38"/>
    </row>
    <row r="685" spans="1:49" ht="63.75">
      <c r="A685" s="33">
        <v>683</v>
      </c>
      <c r="B685" s="33" t="str">
        <f t="shared" si="31"/>
        <v>1344_I</v>
      </c>
      <c r="C685" s="33" t="str">
        <f t="shared" si="32"/>
        <v>4.1//-</v>
      </c>
      <c r="D685" s="61">
        <v>1344</v>
      </c>
      <c r="E685" s="67" t="s">
        <v>1412</v>
      </c>
      <c r="F685" s="395" t="s">
        <v>7289</v>
      </c>
      <c r="G685" s="62" t="str">
        <f>VLOOKUP(CONCATENATE(TEXT(I685,"0"),"_",TEXT(F685,"0")),[1]CodC!$A$2:$D$250,4,0)</f>
        <v>Matérias explosivas dessensibilizadas sólidas, sem perigo subsidiário;</v>
      </c>
      <c r="H685" s="395" t="s">
        <v>19</v>
      </c>
      <c r="I685" s="68">
        <v>4</v>
      </c>
      <c r="J685" s="68" t="s">
        <v>1405</v>
      </c>
      <c r="K685" s="64" t="s">
        <v>19</v>
      </c>
      <c r="L685" s="68" t="s">
        <v>746</v>
      </c>
      <c r="M685" s="68"/>
      <c r="N685" s="64" t="s">
        <v>19</v>
      </c>
      <c r="O685" s="64" t="s">
        <v>1337</v>
      </c>
      <c r="P685" s="113" t="s">
        <v>22423</v>
      </c>
      <c r="Q685" s="70" t="s">
        <v>851</v>
      </c>
      <c r="R685" s="70" t="s">
        <v>851</v>
      </c>
      <c r="S685" s="65" t="str">
        <f t="shared" si="30"/>
        <v/>
      </c>
      <c r="T685" s="68" t="s">
        <v>7204</v>
      </c>
      <c r="U685" s="68"/>
      <c r="V685" s="68"/>
      <c r="W685" s="68"/>
      <c r="X685" s="68"/>
      <c r="Y685" s="68"/>
      <c r="Z685" s="68"/>
      <c r="AA685" s="68"/>
      <c r="AB685" s="68"/>
      <c r="AC685" s="68"/>
      <c r="AD685" s="68"/>
      <c r="AE685" s="68"/>
      <c r="AF685" s="68"/>
      <c r="AG685" s="68"/>
      <c r="AH685" s="68"/>
      <c r="AI685" s="68"/>
      <c r="AJ685" s="68"/>
      <c r="AK685" s="68"/>
      <c r="AL685" s="68"/>
      <c r="AM685" s="70" t="s">
        <v>6108</v>
      </c>
      <c r="AN685" s="63" t="str">
        <f>IF(ISNA(VLOOKUP(D685,[1]GRE_Tabela2!$A$4:$D$112,4,0)),"-",VLOOKUP(D685,[1]GRE_Tabela2!$A$4:$D$112,4,0))</f>
        <v>-</v>
      </c>
      <c r="AO685" s="68" t="s">
        <v>20</v>
      </c>
      <c r="AP685" s="68" t="s">
        <v>1338</v>
      </c>
      <c r="AQ685" s="113">
        <v>113</v>
      </c>
      <c r="AR685" s="302" t="str">
        <f>IF(ISNA(VLOOKUP(AT685,[1]FISQ!$D$2:$J$1713,7,0)),"-",VLOOKUP(AT685,[1]FISQ!$D$2:$J$1713,7,0))</f>
        <v>-</v>
      </c>
      <c r="AS685" s="302" t="str">
        <f>IF(ISNA(VLOOKUP(AT685,[1]FISQ!$D$2:$J$1713,4,0)),"-",CONCATENATE("(",VLOOKUP(AT685,[1]FISQ!$D$2:$J$1713,4,0),")"))</f>
        <v>-</v>
      </c>
      <c r="AT685" s="71" t="s">
        <v>1413</v>
      </c>
      <c r="AU685" s="38"/>
      <c r="AV685" s="38"/>
      <c r="AW685" s="38"/>
    </row>
    <row r="686" spans="1:49" s="6" customFormat="1" ht="25.5">
      <c r="A686" s="33">
        <v>684</v>
      </c>
      <c r="B686" s="33" t="str">
        <f t="shared" si="31"/>
        <v>1345_II</v>
      </c>
      <c r="C686" s="33" t="str">
        <f t="shared" si="32"/>
        <v>4.1//-</v>
      </c>
      <c r="D686" s="61">
        <v>1345</v>
      </c>
      <c r="E686" s="67" t="s">
        <v>5688</v>
      </c>
      <c r="F686" s="395" t="s">
        <v>7275</v>
      </c>
      <c r="G686" s="62" t="str">
        <f>VLOOKUP(CONCATENATE(TEXT(I686,"0"),"_",TEXT(F686,"0")),[1]CodC!$A$2:$D$250,4,0)</f>
        <v>Matérias sólidas inflamáveis, sem perigo subsidiário: Orgânicas;</v>
      </c>
      <c r="H686" s="395" t="s">
        <v>7294</v>
      </c>
      <c r="I686" s="68">
        <v>4</v>
      </c>
      <c r="J686" s="68" t="s">
        <v>1405</v>
      </c>
      <c r="K686" s="69" t="s">
        <v>19</v>
      </c>
      <c r="L686" s="68" t="s">
        <v>849</v>
      </c>
      <c r="M686" s="68"/>
      <c r="N686" s="64" t="s">
        <v>19</v>
      </c>
      <c r="O686" s="64" t="s">
        <v>1414</v>
      </c>
      <c r="P686" s="113" t="s">
        <v>22423</v>
      </c>
      <c r="Q686" s="70" t="s">
        <v>621</v>
      </c>
      <c r="R686" s="70" t="s">
        <v>621</v>
      </c>
      <c r="S686" s="65" t="str">
        <f t="shared" si="30"/>
        <v/>
      </c>
      <c r="T686" s="69" t="s">
        <v>19</v>
      </c>
      <c r="U686" s="69"/>
      <c r="V686" s="69"/>
      <c r="W686" s="69"/>
      <c r="X686" s="69"/>
      <c r="Y686" s="69"/>
      <c r="Z686" s="69"/>
      <c r="AA686" s="69"/>
      <c r="AB686" s="69"/>
      <c r="AC686" s="69"/>
      <c r="AD686" s="69"/>
      <c r="AE686" s="69"/>
      <c r="AF686" s="69"/>
      <c r="AG686" s="69"/>
      <c r="AH686" s="69"/>
      <c r="AI686" s="69"/>
      <c r="AJ686" s="69"/>
      <c r="AK686" s="69"/>
      <c r="AL686" s="69"/>
      <c r="AM686" s="70" t="s">
        <v>6136</v>
      </c>
      <c r="AN686" s="63" t="str">
        <f>IF(ISNA(VLOOKUP(D686,[1]GRE_Tabela2!$A$4:$D$112,4,0)),"-",VLOOKUP(D686,[1]GRE_Tabela2!$A$4:$D$112,4,0))</f>
        <v>-</v>
      </c>
      <c r="AO686" s="68" t="s">
        <v>1341</v>
      </c>
      <c r="AP686" s="68" t="s">
        <v>1342</v>
      </c>
      <c r="AQ686" s="113">
        <v>133</v>
      </c>
      <c r="AR686" s="302" t="str">
        <f>IF(ISNA(VLOOKUP(AT686,[1]FISQ!$D$2:$J$1713,7,0)),"-",VLOOKUP(AT686,[1]FISQ!$D$2:$J$1713,7,0))</f>
        <v>-</v>
      </c>
      <c r="AS686" s="302" t="str">
        <f>IF(ISNA(VLOOKUP(AT686,[1]FISQ!$D$2:$J$1713,4,0)),"-",CONCATENATE("(",VLOOKUP(AT686,[1]FISQ!$D$2:$J$1713,4,0),")"))</f>
        <v>-</v>
      </c>
      <c r="AT686" s="71" t="s">
        <v>1415</v>
      </c>
      <c r="AU686" s="10"/>
      <c r="AV686" s="10"/>
      <c r="AW686" s="10"/>
    </row>
    <row r="687" spans="1:49" s="6" customFormat="1" ht="38.25">
      <c r="A687" s="33">
        <v>685</v>
      </c>
      <c r="B687" s="33" t="str">
        <f t="shared" si="31"/>
        <v>1346_III</v>
      </c>
      <c r="C687" s="33" t="str">
        <f t="shared" si="32"/>
        <v>4.1//-</v>
      </c>
      <c r="D687" s="61">
        <v>1346</v>
      </c>
      <c r="E687" s="67" t="s">
        <v>1416</v>
      </c>
      <c r="F687" s="395" t="s">
        <v>7293</v>
      </c>
      <c r="G687" s="62" t="str">
        <f>VLOOKUP(CONCATENATE(TEXT(I687,"0"),"_",TEXT(F687,"0")),[1]CodC!$A$2:$D$250,4,0)</f>
        <v>Matérias sólidas inflamáveis, sem perigo subsidiário: Inorgânicas;</v>
      </c>
      <c r="H687" s="395" t="s">
        <v>7294</v>
      </c>
      <c r="I687" s="68">
        <v>4</v>
      </c>
      <c r="J687" s="68" t="s">
        <v>1405</v>
      </c>
      <c r="K687" s="64" t="s">
        <v>19</v>
      </c>
      <c r="L687" s="68" t="s">
        <v>879</v>
      </c>
      <c r="M687" s="68"/>
      <c r="N687" s="64" t="s">
        <v>1417</v>
      </c>
      <c r="O687" s="64" t="s">
        <v>1417</v>
      </c>
      <c r="P687" s="113" t="s">
        <v>22423</v>
      </c>
      <c r="Q687" s="70" t="s">
        <v>621</v>
      </c>
      <c r="R687" s="70" t="s">
        <v>621</v>
      </c>
      <c r="S687" s="65" t="str">
        <f t="shared" si="30"/>
        <v/>
      </c>
      <c r="T687" s="68" t="s">
        <v>1367</v>
      </c>
      <c r="U687" s="68"/>
      <c r="V687" s="68"/>
      <c r="W687" s="68"/>
      <c r="X687" s="68"/>
      <c r="Y687" s="68"/>
      <c r="Z687" s="68"/>
      <c r="AA687" s="68"/>
      <c r="AB687" s="68"/>
      <c r="AC687" s="68"/>
      <c r="AD687" s="68"/>
      <c r="AE687" s="68"/>
      <c r="AF687" s="68"/>
      <c r="AG687" s="68"/>
      <c r="AH687" s="68"/>
      <c r="AI687" s="68"/>
      <c r="AJ687" s="68"/>
      <c r="AK687" s="68"/>
      <c r="AL687" s="68"/>
      <c r="AM687" s="70" t="s">
        <v>6455</v>
      </c>
      <c r="AN687" s="63" t="str">
        <f>IF(ISNA(VLOOKUP(D687,[1]GRE_Tabela2!$A$4:$D$112,4,0)),"-",VLOOKUP(D687,[1]GRE_Tabela2!$A$4:$D$112,4,0))</f>
        <v>-</v>
      </c>
      <c r="AO687" s="68" t="s">
        <v>1341</v>
      </c>
      <c r="AP687" s="68" t="s">
        <v>1333</v>
      </c>
      <c r="AQ687" s="113">
        <v>170</v>
      </c>
      <c r="AR687" s="302" t="str">
        <f>IF(ISNA(VLOOKUP(AT687,[1]FISQ!$D$2:$J$1713,7,0)),"-",VLOOKUP(AT687,[1]FISQ!$D$2:$J$1713,7,0))</f>
        <v>1508 </v>
      </c>
      <c r="AS687" s="302" t="str">
        <f>IF(ISNA(VLOOKUP(AT687,[1]FISQ!$D$2:$J$1713,4,0)),"-",CONCATENATE("(",VLOOKUP(AT687,[1]FISQ!$D$2:$J$1713,4,0),")"))</f>
        <v>(1)</v>
      </c>
      <c r="AT687" s="71" t="s">
        <v>1418</v>
      </c>
      <c r="AU687" s="10"/>
      <c r="AV687" s="10"/>
      <c r="AW687" s="10"/>
    </row>
    <row r="688" spans="1:49" ht="51">
      <c r="A688" s="33">
        <v>686</v>
      </c>
      <c r="B688" s="33" t="str">
        <f t="shared" si="31"/>
        <v>1347_I</v>
      </c>
      <c r="C688" s="33" t="str">
        <f t="shared" si="32"/>
        <v>4.1//-</v>
      </c>
      <c r="D688" s="61">
        <v>1347</v>
      </c>
      <c r="E688" s="67" t="s">
        <v>1419</v>
      </c>
      <c r="F688" s="395" t="s">
        <v>7289</v>
      </c>
      <c r="G688" s="62" t="str">
        <f>VLOOKUP(CONCATENATE(TEXT(I688,"0"),"_",TEXT(F688,"0")),[1]CodC!$A$2:$D$250,4,0)</f>
        <v>Matérias explosivas dessensibilizadas sólidas, sem perigo subsidiário;</v>
      </c>
      <c r="H688" s="395" t="s">
        <v>19</v>
      </c>
      <c r="I688" s="68">
        <v>4</v>
      </c>
      <c r="J688" s="68" t="s">
        <v>1405</v>
      </c>
      <c r="K688" s="64" t="s">
        <v>19</v>
      </c>
      <c r="L688" s="68" t="s">
        <v>746</v>
      </c>
      <c r="M688" s="68"/>
      <c r="N688" s="64" t="s">
        <v>19</v>
      </c>
      <c r="O688" s="64" t="s">
        <v>1420</v>
      </c>
      <c r="P688" s="113" t="s">
        <v>22423</v>
      </c>
      <c r="Q688" s="70" t="s">
        <v>627</v>
      </c>
      <c r="R688" s="70" t="s">
        <v>627</v>
      </c>
      <c r="S688" s="65" t="str">
        <f t="shared" si="30"/>
        <v/>
      </c>
      <c r="T688" s="68" t="s">
        <v>7204</v>
      </c>
      <c r="U688" s="68"/>
      <c r="V688" s="68"/>
      <c r="W688" s="68"/>
      <c r="X688" s="68"/>
      <c r="Y688" s="68"/>
      <c r="Z688" s="68"/>
      <c r="AA688" s="68" t="s">
        <v>7163</v>
      </c>
      <c r="AB688" s="68"/>
      <c r="AC688" s="68"/>
      <c r="AD688" s="68"/>
      <c r="AE688" s="68"/>
      <c r="AF688" s="68"/>
      <c r="AG688" s="68"/>
      <c r="AH688" s="68"/>
      <c r="AI688" s="68"/>
      <c r="AJ688" s="68"/>
      <c r="AK688" s="68"/>
      <c r="AL688" s="68"/>
      <c r="AM688" s="70" t="s">
        <v>6109</v>
      </c>
      <c r="AN688" s="63" t="str">
        <f>IF(ISNA(VLOOKUP(D688,[1]GRE_Tabela2!$A$4:$D$112,4,0)),"-",VLOOKUP(D688,[1]GRE_Tabela2!$A$4:$D$112,4,0))</f>
        <v>-</v>
      </c>
      <c r="AO688" s="68" t="s">
        <v>20</v>
      </c>
      <c r="AP688" s="68" t="s">
        <v>1338</v>
      </c>
      <c r="AQ688" s="113">
        <v>113</v>
      </c>
      <c r="AR688" s="302" t="str">
        <f>IF(ISNA(VLOOKUP(AT688,[1]FISQ!$D$2:$J$1713,7,0)),"-",VLOOKUP(AT688,[1]FISQ!$D$2:$J$1713,7,0))</f>
        <v>-</v>
      </c>
      <c r="AS688" s="302" t="str">
        <f>IF(ISNA(VLOOKUP(AT688,[1]FISQ!$D$2:$J$1713,4,0)),"-",CONCATENATE("(",VLOOKUP(AT688,[1]FISQ!$D$2:$J$1713,4,0),")"))</f>
        <v>-</v>
      </c>
      <c r="AT688" s="71" t="s">
        <v>1421</v>
      </c>
      <c r="AU688" s="38"/>
      <c r="AV688" s="38"/>
      <c r="AW688" s="38"/>
    </row>
    <row r="689" spans="1:49" ht="89.25">
      <c r="A689" s="33">
        <v>687</v>
      </c>
      <c r="B689" s="33" t="str">
        <f t="shared" si="31"/>
        <v>1348_I</v>
      </c>
      <c r="C689" s="33" t="str">
        <f t="shared" si="32"/>
        <v>4.1//6.1</v>
      </c>
      <c r="D689" s="61">
        <v>1348</v>
      </c>
      <c r="E689" s="67" t="s">
        <v>1422</v>
      </c>
      <c r="F689" s="395" t="s">
        <v>7295</v>
      </c>
      <c r="G689" s="62" t="str">
        <f>VLOOKUP(CONCATENATE(TEXT(I689,"0"),"_",TEXT(F689,"0")),[1]CodC!$A$2:$D$250,4,0)</f>
        <v>Matérias explosivas dessensibilizadas sólidas, tóxicas;</v>
      </c>
      <c r="H689" s="395" t="s">
        <v>19</v>
      </c>
      <c r="I689" s="68">
        <v>4</v>
      </c>
      <c r="J689" s="68" t="s">
        <v>1405</v>
      </c>
      <c r="K689" s="68" t="s">
        <v>50</v>
      </c>
      <c r="L689" s="68" t="s">
        <v>746</v>
      </c>
      <c r="M689" s="64" t="s">
        <v>1313</v>
      </c>
      <c r="N689" s="64" t="s">
        <v>19</v>
      </c>
      <c r="O689" s="64" t="s">
        <v>1337</v>
      </c>
      <c r="P689" s="113" t="s">
        <v>22423</v>
      </c>
      <c r="Q689" s="70" t="s">
        <v>851</v>
      </c>
      <c r="R689" s="70" t="s">
        <v>851</v>
      </c>
      <c r="S689" s="65" t="str">
        <f t="shared" si="30"/>
        <v/>
      </c>
      <c r="T689" s="68" t="s">
        <v>7204</v>
      </c>
      <c r="U689" s="68"/>
      <c r="V689" s="68"/>
      <c r="W689" s="68"/>
      <c r="X689" s="68"/>
      <c r="Y689" s="68"/>
      <c r="Z689" s="68"/>
      <c r="AA689" s="68"/>
      <c r="AB689" s="68"/>
      <c r="AC689" s="68"/>
      <c r="AD689" s="68"/>
      <c r="AE689" s="68"/>
      <c r="AF689" s="68"/>
      <c r="AG689" s="68"/>
      <c r="AH689" s="68"/>
      <c r="AI689" s="68"/>
      <c r="AJ689" s="68"/>
      <c r="AK689" s="68"/>
      <c r="AL689" s="68"/>
      <c r="AM689" s="70" t="s">
        <v>6110</v>
      </c>
      <c r="AN689" s="63" t="str">
        <f>IF(ISNA(VLOOKUP(D689,[1]GRE_Tabela2!$A$4:$D$112,4,0)),"-",VLOOKUP(D689,[1]GRE_Tabela2!$A$4:$D$112,4,0))</f>
        <v>-</v>
      </c>
      <c r="AO689" s="68" t="s">
        <v>20</v>
      </c>
      <c r="AP689" s="68" t="s">
        <v>1338</v>
      </c>
      <c r="AQ689" s="113">
        <v>113</v>
      </c>
      <c r="AR689" s="302" t="str">
        <f>IF(ISNA(VLOOKUP(AT689,[1]FISQ!$D$2:$J$1713,7,0)),"-",VLOOKUP(AT689,[1]FISQ!$D$2:$J$1713,7,0))</f>
        <v>-</v>
      </c>
      <c r="AS689" s="302" t="str">
        <f>IF(ISNA(VLOOKUP(AT689,[1]FISQ!$D$2:$J$1713,4,0)),"-",CONCATENATE("(",VLOOKUP(AT689,[1]FISQ!$D$2:$J$1713,4,0),")"))</f>
        <v>-</v>
      </c>
      <c r="AT689" s="71" t="s">
        <v>1423</v>
      </c>
      <c r="AU689" s="38"/>
      <c r="AV689" s="38"/>
      <c r="AW689" s="38"/>
    </row>
    <row r="690" spans="1:49" ht="89.25">
      <c r="A690" s="33">
        <v>688</v>
      </c>
      <c r="B690" s="33" t="str">
        <f t="shared" si="31"/>
        <v>1349_I</v>
      </c>
      <c r="C690" s="33" t="str">
        <f t="shared" si="32"/>
        <v>4.1//-</v>
      </c>
      <c r="D690" s="61">
        <v>1349</v>
      </c>
      <c r="E690" s="67" t="s">
        <v>1424</v>
      </c>
      <c r="F690" s="395" t="s">
        <v>7289</v>
      </c>
      <c r="G690" s="62" t="str">
        <f>VLOOKUP(CONCATENATE(TEXT(I690,"0"),"_",TEXT(F690,"0")),[1]CodC!$A$2:$D$250,4,0)</f>
        <v>Matérias explosivas dessensibilizadas sólidas, sem perigo subsidiário;</v>
      </c>
      <c r="H690" s="395" t="s">
        <v>19</v>
      </c>
      <c r="I690" s="68">
        <v>4</v>
      </c>
      <c r="J690" s="68" t="s">
        <v>1405</v>
      </c>
      <c r="K690" s="64" t="s">
        <v>19</v>
      </c>
      <c r="L690" s="68" t="s">
        <v>746</v>
      </c>
      <c r="M690" s="68"/>
      <c r="N690" s="64" t="s">
        <v>19</v>
      </c>
      <c r="O690" s="64" t="s">
        <v>1337</v>
      </c>
      <c r="P690" s="113" t="s">
        <v>22423</v>
      </c>
      <c r="Q690" s="70" t="s">
        <v>851</v>
      </c>
      <c r="R690" s="70" t="s">
        <v>851</v>
      </c>
      <c r="S690" s="65" t="str">
        <f t="shared" si="30"/>
        <v/>
      </c>
      <c r="T690" s="68" t="s">
        <v>7204</v>
      </c>
      <c r="U690" s="68"/>
      <c r="V690" s="68"/>
      <c r="W690" s="68"/>
      <c r="X690" s="68"/>
      <c r="Y690" s="68"/>
      <c r="Z690" s="68"/>
      <c r="AA690" s="68"/>
      <c r="AB690" s="68"/>
      <c r="AC690" s="68"/>
      <c r="AD690" s="68"/>
      <c r="AE690" s="68"/>
      <c r="AF690" s="68"/>
      <c r="AG690" s="68"/>
      <c r="AH690" s="68"/>
      <c r="AI690" s="68"/>
      <c r="AJ690" s="68"/>
      <c r="AK690" s="68"/>
      <c r="AL690" s="68"/>
      <c r="AM690" s="70" t="s">
        <v>6111</v>
      </c>
      <c r="AN690" s="63" t="str">
        <f>IF(ISNA(VLOOKUP(D690,[1]GRE_Tabela2!$A$4:$D$112,4,0)),"-",VLOOKUP(D690,[1]GRE_Tabela2!$A$4:$D$112,4,0))</f>
        <v>-</v>
      </c>
      <c r="AO690" s="68" t="s">
        <v>20</v>
      </c>
      <c r="AP690" s="68" t="s">
        <v>1338</v>
      </c>
      <c r="AQ690" s="113">
        <v>113</v>
      </c>
      <c r="AR690" s="302" t="str">
        <f>IF(ISNA(VLOOKUP(AT690,[1]FISQ!$D$2:$J$1713,7,0)),"-",VLOOKUP(AT690,[1]FISQ!$D$2:$J$1713,7,0))</f>
        <v>-</v>
      </c>
      <c r="AS690" s="302" t="str">
        <f>IF(ISNA(VLOOKUP(AT690,[1]FISQ!$D$2:$J$1713,4,0)),"-",CONCATENATE("(",VLOOKUP(AT690,[1]FISQ!$D$2:$J$1713,4,0),")"))</f>
        <v>-</v>
      </c>
      <c r="AT690" s="71" t="s">
        <v>1425</v>
      </c>
      <c r="AU690" s="38"/>
      <c r="AV690" s="38"/>
      <c r="AW690" s="38"/>
    </row>
    <row r="691" spans="1:49" ht="102">
      <c r="A691" s="33">
        <v>689</v>
      </c>
      <c r="B691" s="33" t="str">
        <f t="shared" si="31"/>
        <v>1350_III</v>
      </c>
      <c r="C691" s="33" t="str">
        <f t="shared" si="32"/>
        <v>4.1//-</v>
      </c>
      <c r="D691" s="61">
        <v>1350</v>
      </c>
      <c r="E691" s="67" t="s">
        <v>1426</v>
      </c>
      <c r="F691" s="395" t="s">
        <v>7293</v>
      </c>
      <c r="G691" s="62" t="str">
        <f>VLOOKUP(CONCATENATE(TEXT(I691,"0"),"_",TEXT(F691,"0")),[1]CodC!$A$2:$D$250,4,0)</f>
        <v>Matérias sólidas inflamáveis, sem perigo subsidiário: Inorgânicas;</v>
      </c>
      <c r="H691" s="395" t="s">
        <v>7294</v>
      </c>
      <c r="I691" s="68">
        <v>4</v>
      </c>
      <c r="J691" s="68" t="s">
        <v>1405</v>
      </c>
      <c r="K691" s="64" t="s">
        <v>19</v>
      </c>
      <c r="L691" s="68" t="s">
        <v>879</v>
      </c>
      <c r="M691" s="68"/>
      <c r="N691" s="64" t="s">
        <v>24461</v>
      </c>
      <c r="O691" s="64" t="s">
        <v>5701</v>
      </c>
      <c r="P691" s="113" t="s">
        <v>22423</v>
      </c>
      <c r="Q691" s="70" t="s">
        <v>5598</v>
      </c>
      <c r="R691" s="70" t="s">
        <v>1427</v>
      </c>
      <c r="S691" s="65" t="str">
        <f t="shared" si="30"/>
        <v xml:space="preserve"> SW1 SW23 </v>
      </c>
      <c r="T691" s="68" t="s">
        <v>1367</v>
      </c>
      <c r="U691" s="68"/>
      <c r="V691" s="68"/>
      <c r="W691" s="68"/>
      <c r="X691" s="68"/>
      <c r="Y691" s="68"/>
      <c r="Z691" s="68"/>
      <c r="AA691" s="68"/>
      <c r="AB691" s="68"/>
      <c r="AC691" s="68"/>
      <c r="AD691" s="68"/>
      <c r="AE691" s="68"/>
      <c r="AF691" s="68"/>
      <c r="AG691" s="68"/>
      <c r="AH691" s="68"/>
      <c r="AI691" s="68"/>
      <c r="AJ691" s="68"/>
      <c r="AK691" s="68"/>
      <c r="AL691" s="68"/>
      <c r="AM691" s="70" t="s">
        <v>6164</v>
      </c>
      <c r="AN691" s="63" t="str">
        <f>IF(ISNA(VLOOKUP(D691,[1]GRE_Tabela2!$A$4:$D$112,4,0)),"-",VLOOKUP(D691,[1]GRE_Tabela2!$A$4:$D$112,4,0))</f>
        <v>-</v>
      </c>
      <c r="AO691" s="68" t="s">
        <v>1341</v>
      </c>
      <c r="AP691" s="68" t="s">
        <v>1333</v>
      </c>
      <c r="AQ691" s="113">
        <v>133</v>
      </c>
      <c r="AR691" s="302" t="str">
        <f>IF(ISNA(VLOOKUP(AT691,[1]FISQ!$D$2:$J$1713,7,0)),"-",VLOOKUP(AT691,[1]FISQ!$D$2:$J$1713,7,0))</f>
        <v>1166 </v>
      </c>
      <c r="AS691" s="302" t="str">
        <f>IF(ISNA(VLOOKUP(AT691,[1]FISQ!$D$2:$J$1713,4,0)),"-",CONCATENATE("(",VLOOKUP(AT691,[1]FISQ!$D$2:$J$1713,4,0),")"))</f>
        <v>(1)</v>
      </c>
      <c r="AT691" s="71" t="s">
        <v>1428</v>
      </c>
      <c r="AU691" s="38"/>
      <c r="AV691" s="38"/>
      <c r="AW691" s="38"/>
    </row>
    <row r="692" spans="1:49" ht="51">
      <c r="A692" s="33">
        <v>690</v>
      </c>
      <c r="B692" s="33" t="str">
        <f t="shared" si="31"/>
        <v>1352_II</v>
      </c>
      <c r="C692" s="33" t="str">
        <f t="shared" si="32"/>
        <v>4.1//-</v>
      </c>
      <c r="D692" s="61">
        <v>1352</v>
      </c>
      <c r="E692" s="67" t="s">
        <v>6165</v>
      </c>
      <c r="F692" s="395" t="s">
        <v>7293</v>
      </c>
      <c r="G692" s="62" t="str">
        <f>VLOOKUP(CONCATENATE(TEXT(I692,"0"),"_",TEXT(F692,"0")),[1]CodC!$A$2:$D$250,4,0)</f>
        <v>Matérias sólidas inflamáveis, sem perigo subsidiário: Inorgânicas;</v>
      </c>
      <c r="H692" s="395" t="s">
        <v>7294</v>
      </c>
      <c r="I692" s="68">
        <v>4</v>
      </c>
      <c r="J692" s="68" t="s">
        <v>1405</v>
      </c>
      <c r="K692" s="64" t="s">
        <v>19</v>
      </c>
      <c r="L692" s="68" t="s">
        <v>849</v>
      </c>
      <c r="M692" s="68"/>
      <c r="N692" s="64" t="s">
        <v>24457</v>
      </c>
      <c r="O692" s="64" t="s">
        <v>1429</v>
      </c>
      <c r="P692" s="113" t="s">
        <v>22423</v>
      </c>
      <c r="Q692" s="70" t="s">
        <v>851</v>
      </c>
      <c r="R692" s="70" t="s">
        <v>851</v>
      </c>
      <c r="S692" s="65" t="str">
        <f t="shared" si="30"/>
        <v/>
      </c>
      <c r="T692" s="68" t="s">
        <v>1367</v>
      </c>
      <c r="U692" s="68"/>
      <c r="V692" s="68"/>
      <c r="W692" s="68"/>
      <c r="X692" s="68"/>
      <c r="Y692" s="68"/>
      <c r="Z692" s="68"/>
      <c r="AA692" s="68"/>
      <c r="AB692" s="68"/>
      <c r="AC692" s="68"/>
      <c r="AD692" s="68"/>
      <c r="AE692" s="68"/>
      <c r="AF692" s="68"/>
      <c r="AG692" s="68"/>
      <c r="AH692" s="68"/>
      <c r="AI692" s="68" t="s">
        <v>7163</v>
      </c>
      <c r="AJ692" s="68"/>
      <c r="AK692" s="68"/>
      <c r="AL692" s="68"/>
      <c r="AM692" s="70" t="s">
        <v>1430</v>
      </c>
      <c r="AN692" s="63" t="str">
        <f>IF(ISNA(VLOOKUP(D692,[1]GRE_Tabela2!$A$4:$D$112,4,0)),"-",VLOOKUP(D692,[1]GRE_Tabela2!$A$4:$D$112,4,0))</f>
        <v>-</v>
      </c>
      <c r="AO692" s="68" t="s">
        <v>1341</v>
      </c>
      <c r="AP692" s="68" t="s">
        <v>1338</v>
      </c>
      <c r="AQ692" s="113">
        <v>170</v>
      </c>
      <c r="AR692" s="302" t="str">
        <f>IF(ISNA(VLOOKUP(AT692,[1]FISQ!$D$2:$J$1713,7,0)),"-",VLOOKUP(AT692,[1]FISQ!$D$2:$J$1713,7,0))</f>
        <v>-</v>
      </c>
      <c r="AS692" s="302" t="str">
        <f>IF(ISNA(VLOOKUP(AT692,[1]FISQ!$D$2:$J$1713,4,0)),"-",CONCATENATE("(",VLOOKUP(AT692,[1]FISQ!$D$2:$J$1713,4,0),")"))</f>
        <v>-</v>
      </c>
      <c r="AT692" s="71" t="s">
        <v>1431</v>
      </c>
      <c r="AU692" s="38"/>
      <c r="AV692" s="38"/>
      <c r="AW692" s="38"/>
    </row>
    <row r="693" spans="1:49" ht="51">
      <c r="A693" s="33">
        <v>691</v>
      </c>
      <c r="B693" s="33" t="str">
        <f t="shared" si="31"/>
        <v>1353_III</v>
      </c>
      <c r="C693" s="33" t="str">
        <f t="shared" si="32"/>
        <v>4.1//-</v>
      </c>
      <c r="D693" s="61">
        <v>1353</v>
      </c>
      <c r="E693" s="72" t="s">
        <v>1432</v>
      </c>
      <c r="F693" s="395" t="s">
        <v>7275</v>
      </c>
      <c r="G693" s="62" t="str">
        <f>VLOOKUP(CONCATENATE(TEXT(I693,"0"),"_",TEXT(F693,"0")),[1]CodC!$A$2:$D$250,4,0)</f>
        <v>Matérias sólidas inflamáveis, sem perigo subsidiário: Orgânicas;</v>
      </c>
      <c r="H693" s="395" t="s">
        <v>19</v>
      </c>
      <c r="I693" s="68">
        <v>4</v>
      </c>
      <c r="J693" s="68" t="s">
        <v>1405</v>
      </c>
      <c r="K693" s="69" t="s">
        <v>19</v>
      </c>
      <c r="L693" s="68" t="s">
        <v>879</v>
      </c>
      <c r="M693" s="63"/>
      <c r="N693" s="64">
        <v>502</v>
      </c>
      <c r="O693" s="64" t="s">
        <v>19</v>
      </c>
      <c r="P693" s="113" t="s">
        <v>22423</v>
      </c>
      <c r="Q693" s="70" t="s">
        <v>627</v>
      </c>
      <c r="R693" s="70" t="s">
        <v>627</v>
      </c>
      <c r="S693" s="65" t="str">
        <f t="shared" si="30"/>
        <v/>
      </c>
      <c r="T693" s="69" t="s">
        <v>19</v>
      </c>
      <c r="U693" s="69"/>
      <c r="V693" s="69"/>
      <c r="W693" s="69"/>
      <c r="X693" s="69"/>
      <c r="Y693" s="69"/>
      <c r="Z693" s="69"/>
      <c r="AA693" s="69"/>
      <c r="AB693" s="69"/>
      <c r="AC693" s="69"/>
      <c r="AD693" s="69"/>
      <c r="AE693" s="69"/>
      <c r="AF693" s="69"/>
      <c r="AG693" s="69"/>
      <c r="AH693" s="69"/>
      <c r="AI693" s="69"/>
      <c r="AJ693" s="69"/>
      <c r="AK693" s="69"/>
      <c r="AL693" s="69"/>
      <c r="AM693" s="70" t="s">
        <v>1433</v>
      </c>
      <c r="AN693" s="63" t="str">
        <f>IF(ISNA(VLOOKUP(D693,[1]GRE_Tabela2!$A$4:$D$112,4,0)),"-",VLOOKUP(D693,[1]GRE_Tabela2!$A$4:$D$112,4,0))</f>
        <v>-</v>
      </c>
      <c r="AO693" s="68" t="s">
        <v>1341</v>
      </c>
      <c r="AP693" s="68" t="s">
        <v>1342</v>
      </c>
      <c r="AQ693" s="113">
        <v>133</v>
      </c>
      <c r="AR693" s="302" t="str">
        <f>IF(ISNA(VLOOKUP(AT693,[1]FISQ!$D$2:$J$1713,7,0)),"-",VLOOKUP(AT693,[1]FISQ!$D$2:$J$1713,7,0))</f>
        <v>-</v>
      </c>
      <c r="AS693" s="302" t="str">
        <f>IF(ISNA(VLOOKUP(AT693,[1]FISQ!$D$2:$J$1713,4,0)),"-",CONCATENATE("(",VLOOKUP(AT693,[1]FISQ!$D$2:$J$1713,4,0),")"))</f>
        <v>-</v>
      </c>
      <c r="AT693" s="71" t="s">
        <v>1434</v>
      </c>
      <c r="AU693" s="38"/>
      <c r="AV693" s="38"/>
      <c r="AW693" s="38"/>
    </row>
    <row r="694" spans="1:49" ht="89.25">
      <c r="A694" s="33">
        <v>692</v>
      </c>
      <c r="B694" s="33" t="str">
        <f t="shared" si="31"/>
        <v>1354_I</v>
      </c>
      <c r="C694" s="33" t="str">
        <f t="shared" si="32"/>
        <v>4.1//-</v>
      </c>
      <c r="D694" s="61">
        <v>1354</v>
      </c>
      <c r="E694" s="67" t="s">
        <v>1435</v>
      </c>
      <c r="F694" s="395" t="s">
        <v>7289</v>
      </c>
      <c r="G694" s="62" t="str">
        <f>VLOOKUP(CONCATENATE(TEXT(I694,"0"),"_",TEXT(F694,"0")),[1]CodC!$A$2:$D$250,4,0)</f>
        <v>Matérias explosivas dessensibilizadas sólidas, sem perigo subsidiário;</v>
      </c>
      <c r="H694" s="395" t="s">
        <v>19</v>
      </c>
      <c r="I694" s="68">
        <v>4</v>
      </c>
      <c r="J694" s="68" t="s">
        <v>1405</v>
      </c>
      <c r="K694" s="64" t="s">
        <v>19</v>
      </c>
      <c r="L694" s="68" t="s">
        <v>746</v>
      </c>
      <c r="M694" s="68"/>
      <c r="N694" s="64" t="s">
        <v>19</v>
      </c>
      <c r="O694" s="64" t="s">
        <v>1337</v>
      </c>
      <c r="P694" s="113" t="s">
        <v>22423</v>
      </c>
      <c r="Q694" s="70" t="s">
        <v>851</v>
      </c>
      <c r="R694" s="70" t="s">
        <v>851</v>
      </c>
      <c r="S694" s="65" t="str">
        <f t="shared" si="30"/>
        <v/>
      </c>
      <c r="T694" s="68" t="s">
        <v>7204</v>
      </c>
      <c r="U694" s="68"/>
      <c r="V694" s="68"/>
      <c r="W694" s="68"/>
      <c r="X694" s="68"/>
      <c r="Y694" s="68"/>
      <c r="Z694" s="68"/>
      <c r="AA694" s="68"/>
      <c r="AB694" s="68"/>
      <c r="AC694" s="68"/>
      <c r="AD694" s="68"/>
      <c r="AE694" s="68"/>
      <c r="AF694" s="68"/>
      <c r="AG694" s="68"/>
      <c r="AH694" s="68"/>
      <c r="AI694" s="68"/>
      <c r="AJ694" s="68"/>
      <c r="AK694" s="68"/>
      <c r="AL694" s="68"/>
      <c r="AM694" s="70" t="s">
        <v>6112</v>
      </c>
      <c r="AN694" s="63" t="str">
        <f>IF(ISNA(VLOOKUP(D694,[1]GRE_Tabela2!$A$4:$D$112,4,0)),"-",VLOOKUP(D694,[1]GRE_Tabela2!$A$4:$D$112,4,0))</f>
        <v>-</v>
      </c>
      <c r="AO694" s="68" t="s">
        <v>20</v>
      </c>
      <c r="AP694" s="68" t="s">
        <v>1338</v>
      </c>
      <c r="AQ694" s="113">
        <v>113</v>
      </c>
      <c r="AR694" s="302" t="str">
        <f>IF(ISNA(VLOOKUP(AT694,[1]FISQ!$D$2:$J$1713,7,0)),"-",VLOOKUP(AT694,[1]FISQ!$D$2:$J$1713,7,0))</f>
        <v>-</v>
      </c>
      <c r="AS694" s="302" t="str">
        <f>IF(ISNA(VLOOKUP(AT694,[1]FISQ!$D$2:$J$1713,4,0)),"-",CONCATENATE("(",VLOOKUP(AT694,[1]FISQ!$D$2:$J$1713,4,0),")"))</f>
        <v>-</v>
      </c>
      <c r="AT694" s="71" t="s">
        <v>1436</v>
      </c>
      <c r="AU694" s="38"/>
      <c r="AV694" s="38"/>
      <c r="AW694" s="38"/>
    </row>
    <row r="695" spans="1:49" ht="102">
      <c r="A695" s="33">
        <v>693</v>
      </c>
      <c r="B695" s="33" t="str">
        <f t="shared" si="31"/>
        <v>1355_I</v>
      </c>
      <c r="C695" s="33" t="str">
        <f t="shared" si="32"/>
        <v>4.1//-</v>
      </c>
      <c r="D695" s="61">
        <v>1355</v>
      </c>
      <c r="E695" s="67" t="s">
        <v>1437</v>
      </c>
      <c r="F695" s="395" t="s">
        <v>7289</v>
      </c>
      <c r="G695" s="62" t="str">
        <f>VLOOKUP(CONCATENATE(TEXT(I695,"0"),"_",TEXT(F695,"0")),[1]CodC!$A$2:$D$250,4,0)</f>
        <v>Matérias explosivas dessensibilizadas sólidas, sem perigo subsidiário;</v>
      </c>
      <c r="H695" s="395" t="s">
        <v>19</v>
      </c>
      <c r="I695" s="68">
        <v>4</v>
      </c>
      <c r="J695" s="68" t="s">
        <v>1405</v>
      </c>
      <c r="K695" s="64" t="s">
        <v>19</v>
      </c>
      <c r="L695" s="68" t="s">
        <v>746</v>
      </c>
      <c r="M695" s="68"/>
      <c r="N695" s="64" t="s">
        <v>19</v>
      </c>
      <c r="O695" s="64" t="s">
        <v>1337</v>
      </c>
      <c r="P695" s="113" t="s">
        <v>22423</v>
      </c>
      <c r="Q695" s="70" t="s">
        <v>851</v>
      </c>
      <c r="R695" s="70" t="s">
        <v>851</v>
      </c>
      <c r="S695" s="65" t="str">
        <f t="shared" si="30"/>
        <v/>
      </c>
      <c r="T695" s="68" t="s">
        <v>7204</v>
      </c>
      <c r="U695" s="68"/>
      <c r="V695" s="68"/>
      <c r="W695" s="68"/>
      <c r="X695" s="68"/>
      <c r="Y695" s="68"/>
      <c r="Z695" s="68"/>
      <c r="AA695" s="68"/>
      <c r="AB695" s="68"/>
      <c r="AC695" s="68"/>
      <c r="AD695" s="68"/>
      <c r="AE695" s="68"/>
      <c r="AF695" s="68"/>
      <c r="AG695" s="68"/>
      <c r="AH695" s="68"/>
      <c r="AI695" s="68"/>
      <c r="AJ695" s="68"/>
      <c r="AK695" s="68"/>
      <c r="AL695" s="68"/>
      <c r="AM695" s="70" t="s">
        <v>6113</v>
      </c>
      <c r="AN695" s="63" t="str">
        <f>IF(ISNA(VLOOKUP(D695,[1]GRE_Tabela2!$A$4:$D$112,4,0)),"-",VLOOKUP(D695,[1]GRE_Tabela2!$A$4:$D$112,4,0))</f>
        <v>-</v>
      </c>
      <c r="AO695" s="68" t="s">
        <v>20</v>
      </c>
      <c r="AP695" s="68" t="s">
        <v>1338</v>
      </c>
      <c r="AQ695" s="113">
        <v>113</v>
      </c>
      <c r="AR695" s="302" t="str">
        <f>IF(ISNA(VLOOKUP(AT695,[1]FISQ!$D$2:$J$1713,7,0)),"-",VLOOKUP(AT695,[1]FISQ!$D$2:$J$1713,7,0))</f>
        <v>-</v>
      </c>
      <c r="AS695" s="302" t="str">
        <f>IF(ISNA(VLOOKUP(AT695,[1]FISQ!$D$2:$J$1713,4,0)),"-",CONCATENATE("(",VLOOKUP(AT695,[1]FISQ!$D$2:$J$1713,4,0),")"))</f>
        <v>-</v>
      </c>
      <c r="AT695" s="71" t="s">
        <v>1438</v>
      </c>
      <c r="AU695" s="38"/>
      <c r="AV695" s="38"/>
      <c r="AW695" s="38"/>
    </row>
    <row r="696" spans="1:49" ht="89.25">
      <c r="A696" s="33">
        <v>694</v>
      </c>
      <c r="B696" s="33" t="str">
        <f t="shared" si="31"/>
        <v>1356_I</v>
      </c>
      <c r="C696" s="33" t="str">
        <f t="shared" si="32"/>
        <v>4.1//-</v>
      </c>
      <c r="D696" s="61">
        <v>1356</v>
      </c>
      <c r="E696" s="67" t="s">
        <v>1439</v>
      </c>
      <c r="F696" s="395" t="s">
        <v>7289</v>
      </c>
      <c r="G696" s="62" t="str">
        <f>VLOOKUP(CONCATENATE(TEXT(I696,"0"),"_",TEXT(F696,"0")),[1]CodC!$A$2:$D$250,4,0)</f>
        <v>Matérias explosivas dessensibilizadas sólidas, sem perigo subsidiário;</v>
      </c>
      <c r="H696" s="395" t="s">
        <v>19</v>
      </c>
      <c r="I696" s="68">
        <v>4</v>
      </c>
      <c r="J696" s="68" t="s">
        <v>1405</v>
      </c>
      <c r="K696" s="64" t="s">
        <v>19</v>
      </c>
      <c r="L696" s="68" t="s">
        <v>746</v>
      </c>
      <c r="M696" s="68"/>
      <c r="N696" s="64" t="s">
        <v>19</v>
      </c>
      <c r="O696" s="64" t="s">
        <v>1337</v>
      </c>
      <c r="P696" s="113" t="s">
        <v>22423</v>
      </c>
      <c r="Q696" s="70" t="s">
        <v>851</v>
      </c>
      <c r="R696" s="70" t="s">
        <v>851</v>
      </c>
      <c r="S696" s="65" t="str">
        <f t="shared" si="30"/>
        <v/>
      </c>
      <c r="T696" s="68" t="s">
        <v>7204</v>
      </c>
      <c r="U696" s="68"/>
      <c r="V696" s="68"/>
      <c r="W696" s="68"/>
      <c r="X696" s="68"/>
      <c r="Y696" s="68"/>
      <c r="Z696" s="68"/>
      <c r="AA696" s="68"/>
      <c r="AB696" s="68"/>
      <c r="AC696" s="68"/>
      <c r="AD696" s="68"/>
      <c r="AE696" s="68"/>
      <c r="AF696" s="68"/>
      <c r="AG696" s="68"/>
      <c r="AH696" s="68"/>
      <c r="AI696" s="68"/>
      <c r="AJ696" s="68"/>
      <c r="AK696" s="68"/>
      <c r="AL696" s="68"/>
      <c r="AM696" s="70" t="s">
        <v>6112</v>
      </c>
      <c r="AN696" s="63" t="str">
        <f>IF(ISNA(VLOOKUP(D696,[1]GRE_Tabela2!$A$4:$D$112,4,0)),"-",VLOOKUP(D696,[1]GRE_Tabela2!$A$4:$D$112,4,0))</f>
        <v>-</v>
      </c>
      <c r="AO696" s="68" t="s">
        <v>20</v>
      </c>
      <c r="AP696" s="68" t="s">
        <v>1338</v>
      </c>
      <c r="AQ696" s="113">
        <v>113</v>
      </c>
      <c r="AR696" s="302" t="str">
        <f>IF(ISNA(VLOOKUP(AT696,[1]FISQ!$D$2:$J$1713,7,0)),"-",VLOOKUP(AT696,[1]FISQ!$D$2:$J$1713,7,0))</f>
        <v>-</v>
      </c>
      <c r="AS696" s="302" t="str">
        <f>IF(ISNA(VLOOKUP(AT696,[1]FISQ!$D$2:$J$1713,4,0)),"-",CONCATENATE("(",VLOOKUP(AT696,[1]FISQ!$D$2:$J$1713,4,0),")"))</f>
        <v>-</v>
      </c>
      <c r="AT696" s="71" t="s">
        <v>1440</v>
      </c>
      <c r="AU696" s="38"/>
      <c r="AV696" s="38"/>
      <c r="AW696" s="38"/>
    </row>
    <row r="697" spans="1:49" ht="89.25">
      <c r="A697" s="33">
        <v>695</v>
      </c>
      <c r="B697" s="33" t="str">
        <f t="shared" si="31"/>
        <v>1357_I</v>
      </c>
      <c r="C697" s="33" t="str">
        <f t="shared" si="32"/>
        <v>4.1//-</v>
      </c>
      <c r="D697" s="61">
        <v>1357</v>
      </c>
      <c r="E697" s="67" t="s">
        <v>1441</v>
      </c>
      <c r="F697" s="395" t="s">
        <v>7289</v>
      </c>
      <c r="G697" s="62" t="str">
        <f>VLOOKUP(CONCATENATE(TEXT(I697,"0"),"_",TEXT(F697,"0")),[1]CodC!$A$2:$D$250,4,0)</f>
        <v>Matérias explosivas dessensibilizadas sólidas, sem perigo subsidiário;</v>
      </c>
      <c r="H697" s="395" t="s">
        <v>19</v>
      </c>
      <c r="I697" s="68">
        <v>4</v>
      </c>
      <c r="J697" s="68" t="s">
        <v>1405</v>
      </c>
      <c r="K697" s="64" t="s">
        <v>19</v>
      </c>
      <c r="L697" s="68" t="s">
        <v>746</v>
      </c>
      <c r="M697" s="68"/>
      <c r="N697" s="64" t="s">
        <v>24462</v>
      </c>
      <c r="O697" s="64" t="s">
        <v>5628</v>
      </c>
      <c r="P697" s="113" t="s">
        <v>22423</v>
      </c>
      <c r="Q697" s="70" t="s">
        <v>851</v>
      </c>
      <c r="R697" s="70" t="s">
        <v>851</v>
      </c>
      <c r="S697" s="65" t="str">
        <f t="shared" si="30"/>
        <v/>
      </c>
      <c r="T697" s="68" t="s">
        <v>7204</v>
      </c>
      <c r="U697" s="68"/>
      <c r="V697" s="68"/>
      <c r="W697" s="68"/>
      <c r="X697" s="68"/>
      <c r="Y697" s="68"/>
      <c r="Z697" s="68"/>
      <c r="AA697" s="68"/>
      <c r="AB697" s="68"/>
      <c r="AC697" s="68"/>
      <c r="AD697" s="68"/>
      <c r="AE697" s="68"/>
      <c r="AF697" s="68"/>
      <c r="AG697" s="68"/>
      <c r="AH697" s="68"/>
      <c r="AI697" s="68"/>
      <c r="AJ697" s="68"/>
      <c r="AK697" s="68"/>
      <c r="AL697" s="68"/>
      <c r="AM697" s="70" t="s">
        <v>6114</v>
      </c>
      <c r="AN697" s="63" t="str">
        <f>IF(ISNA(VLOOKUP(D697,[1]GRE_Tabela2!$A$4:$D$112,4,0)),"-",VLOOKUP(D697,[1]GRE_Tabela2!$A$4:$D$112,4,0))</f>
        <v>-</v>
      </c>
      <c r="AO697" s="68" t="s">
        <v>20</v>
      </c>
      <c r="AP697" s="68" t="s">
        <v>1338</v>
      </c>
      <c r="AQ697" s="113">
        <v>113</v>
      </c>
      <c r="AR697" s="302" t="str">
        <f>IF(ISNA(VLOOKUP(AT697,[1]FISQ!$D$2:$J$1713,7,0)),"-",VLOOKUP(AT697,[1]FISQ!$D$2:$J$1713,7,0))</f>
        <v>-</v>
      </c>
      <c r="AS697" s="302" t="str">
        <f>IF(ISNA(VLOOKUP(AT697,[1]FISQ!$D$2:$J$1713,4,0)),"-",CONCATENATE("(",VLOOKUP(AT697,[1]FISQ!$D$2:$J$1713,4,0),")"))</f>
        <v>-</v>
      </c>
      <c r="AT697" s="71" t="s">
        <v>1442</v>
      </c>
      <c r="AU697" s="38"/>
      <c r="AV697" s="38"/>
      <c r="AW697" s="38"/>
    </row>
    <row r="698" spans="1:49" ht="51">
      <c r="A698" s="33">
        <v>696</v>
      </c>
      <c r="B698" s="33" t="str">
        <f t="shared" si="31"/>
        <v>1358_II</v>
      </c>
      <c r="C698" s="33" t="str">
        <f t="shared" si="32"/>
        <v>4.1//-</v>
      </c>
      <c r="D698" s="61">
        <v>1358</v>
      </c>
      <c r="E698" s="67" t="s">
        <v>6166</v>
      </c>
      <c r="F698" s="395" t="s">
        <v>7293</v>
      </c>
      <c r="G698" s="62" t="str">
        <f>VLOOKUP(CONCATENATE(TEXT(I698,"0"),"_",TEXT(F698,"0")),[1]CodC!$A$2:$D$250,4,0)</f>
        <v>Matérias sólidas inflamáveis, sem perigo subsidiário: Inorgânicas;</v>
      </c>
      <c r="H698" s="395" t="s">
        <v>7294</v>
      </c>
      <c r="I698" s="68">
        <v>4</v>
      </c>
      <c r="J698" s="68" t="s">
        <v>1405</v>
      </c>
      <c r="K698" s="64" t="s">
        <v>19</v>
      </c>
      <c r="L698" s="68" t="s">
        <v>849</v>
      </c>
      <c r="M698" s="68"/>
      <c r="N698" s="64" t="s">
        <v>24457</v>
      </c>
      <c r="O698" s="64" t="s">
        <v>1366</v>
      </c>
      <c r="P698" s="113" t="s">
        <v>22423</v>
      </c>
      <c r="Q698" s="70" t="s">
        <v>851</v>
      </c>
      <c r="R698" s="70" t="s">
        <v>5677</v>
      </c>
      <c r="S698" s="65" t="str">
        <f t="shared" si="30"/>
        <v>H1</v>
      </c>
      <c r="T698" s="68" t="s">
        <v>5625</v>
      </c>
      <c r="U698" s="68"/>
      <c r="V698" s="68"/>
      <c r="W698" s="68"/>
      <c r="X698" s="68"/>
      <c r="Y698" s="68"/>
      <c r="Z698" s="68"/>
      <c r="AA698" s="68"/>
      <c r="AB698" s="68"/>
      <c r="AC698" s="68"/>
      <c r="AD698" s="68"/>
      <c r="AE698" s="68"/>
      <c r="AF698" s="68"/>
      <c r="AG698" s="68"/>
      <c r="AH698" s="68"/>
      <c r="AI698" s="68" t="s">
        <v>7163</v>
      </c>
      <c r="AJ698" s="68"/>
      <c r="AK698" s="68"/>
      <c r="AL698" s="68"/>
      <c r="AM698" s="70" t="s">
        <v>1443</v>
      </c>
      <c r="AN698" s="63" t="str">
        <f>IF(ISNA(VLOOKUP(D698,[1]GRE_Tabela2!$A$4:$D$112,4,0)),"-",VLOOKUP(D698,[1]GRE_Tabela2!$A$4:$D$112,4,0))</f>
        <v>-</v>
      </c>
      <c r="AO698" s="68" t="s">
        <v>1065</v>
      </c>
      <c r="AP698" s="68" t="s">
        <v>1338</v>
      </c>
      <c r="AQ698" s="113">
        <v>170</v>
      </c>
      <c r="AR698" s="302" t="str">
        <f>IF(ISNA(VLOOKUP(AT698,[1]FISQ!$D$2:$J$1713,7,0)),"-",VLOOKUP(AT698,[1]FISQ!$D$2:$J$1713,7,0))</f>
        <v>-</v>
      </c>
      <c r="AS698" s="302" t="str">
        <f>IF(ISNA(VLOOKUP(AT698,[1]FISQ!$D$2:$J$1713,4,0)),"-",CONCATENATE("(",VLOOKUP(AT698,[1]FISQ!$D$2:$J$1713,4,0),")"))</f>
        <v>-</v>
      </c>
      <c r="AT698" s="71" t="s">
        <v>1444</v>
      </c>
      <c r="AU698" s="38"/>
      <c r="AV698" s="38"/>
      <c r="AW698" s="38"/>
    </row>
    <row r="699" spans="1:49" ht="76.5">
      <c r="A699" s="33">
        <v>697</v>
      </c>
      <c r="B699" s="33" t="str">
        <f t="shared" si="31"/>
        <v>1360_I</v>
      </c>
      <c r="C699" s="33" t="str">
        <f t="shared" si="32"/>
        <v>4.3//6.1</v>
      </c>
      <c r="D699" s="61">
        <v>1360</v>
      </c>
      <c r="E699" s="67" t="s">
        <v>1445</v>
      </c>
      <c r="F699" s="395" t="s">
        <v>7298</v>
      </c>
      <c r="G699" s="62" t="str">
        <f>VLOOKUP(CONCATENATE(TEXT(I699,"0"),"_",TEXT(F699,"0")),[1]CodC!$A$2:$D$250,4,0)</f>
        <v>Matérias que, em contacto com a água, libertam gases inflamáveis, tóxicas, sólidas;</v>
      </c>
      <c r="H699" s="395" t="s">
        <v>19</v>
      </c>
      <c r="I699" s="68">
        <v>4</v>
      </c>
      <c r="J699" s="68" t="s">
        <v>298</v>
      </c>
      <c r="K699" s="68" t="s">
        <v>50</v>
      </c>
      <c r="L699" s="68" t="s">
        <v>746</v>
      </c>
      <c r="M699" s="63"/>
      <c r="N699" s="64" t="s">
        <v>19</v>
      </c>
      <c r="O699" s="64" t="s">
        <v>19</v>
      </c>
      <c r="P699" s="113" t="s">
        <v>22423</v>
      </c>
      <c r="Q699" s="70" t="s">
        <v>851</v>
      </c>
      <c r="R699" s="70" t="s">
        <v>5679</v>
      </c>
      <c r="S699" s="65" t="str">
        <f t="shared" si="30"/>
        <v>SW2 SW5 H1</v>
      </c>
      <c r="T699" s="68" t="s">
        <v>5629</v>
      </c>
      <c r="U699" s="68"/>
      <c r="V699" s="68"/>
      <c r="W699" s="68"/>
      <c r="X699" s="68"/>
      <c r="Y699" s="68"/>
      <c r="Z699" s="68"/>
      <c r="AA699" s="68"/>
      <c r="AB699" s="68"/>
      <c r="AC699" s="68"/>
      <c r="AD699" s="68"/>
      <c r="AE699" s="68"/>
      <c r="AF699" s="68"/>
      <c r="AG699" s="68"/>
      <c r="AH699" s="68"/>
      <c r="AI699" s="68"/>
      <c r="AJ699" s="68"/>
      <c r="AK699" s="68"/>
      <c r="AL699" s="68"/>
      <c r="AM699" s="70" t="s">
        <v>6724</v>
      </c>
      <c r="AN699" s="63" t="str">
        <f>IF(ISNA(VLOOKUP(D699,[1]GRE_Tabela2!$A$4:$D$112,4,0)),"-",VLOOKUP(D699,[1]GRE_Tabela2!$A$4:$D$112,4,0))</f>
        <v>PH3</v>
      </c>
      <c r="AO699" s="41" t="s">
        <v>1065</v>
      </c>
      <c r="AP699" s="68" t="s">
        <v>1406</v>
      </c>
      <c r="AQ699" s="113">
        <v>139</v>
      </c>
      <c r="AR699" s="302" t="str">
        <f>IF(ISNA(VLOOKUP(AT699,[1]FISQ!$D$2:$J$1713,7,0)),"-",VLOOKUP(AT699,[1]FISQ!$D$2:$J$1713,7,0))</f>
        <v>1126 </v>
      </c>
      <c r="AS699" s="302" t="str">
        <f>IF(ISNA(VLOOKUP(AT699,[1]FISQ!$D$2:$J$1713,4,0)),"-",CONCATENATE("(",VLOOKUP(AT699,[1]FISQ!$D$2:$J$1713,4,0),")"))</f>
        <v>(1)</v>
      </c>
      <c r="AT699" s="71" t="s">
        <v>1447</v>
      </c>
      <c r="AU699" s="38"/>
      <c r="AV699" s="38"/>
      <c r="AW699" s="38"/>
    </row>
    <row r="700" spans="1:49" ht="89.25">
      <c r="A700" s="33">
        <v>698</v>
      </c>
      <c r="B700" s="33" t="str">
        <f t="shared" si="31"/>
        <v>1361_II</v>
      </c>
      <c r="C700" s="33" t="str">
        <f t="shared" si="32"/>
        <v>4.2//-</v>
      </c>
      <c r="D700" s="61">
        <v>1361</v>
      </c>
      <c r="E700" s="67" t="s">
        <v>1448</v>
      </c>
      <c r="F700" s="395" t="s">
        <v>7246</v>
      </c>
      <c r="G700" s="62" t="str">
        <f>VLOOKUP(CONCATENATE(TEXT(I700,"0"),"_",TEXT(F700,"0")),[1]CodC!$A$2:$D$250,4,0)</f>
        <v>Matérias sujeitas a inflamação espontânea sem perigo subsidiário, orgânicas, sólidas;</v>
      </c>
      <c r="H700" s="395" t="s">
        <v>7294</v>
      </c>
      <c r="I700" s="68">
        <v>4</v>
      </c>
      <c r="J700" s="68" t="s">
        <v>1579</v>
      </c>
      <c r="K700" s="69" t="s">
        <v>19</v>
      </c>
      <c r="L700" s="68" t="s">
        <v>849</v>
      </c>
      <c r="M700" s="68"/>
      <c r="N700" s="64" t="s">
        <v>19</v>
      </c>
      <c r="O700" s="64" t="s">
        <v>1449</v>
      </c>
      <c r="P700" s="113" t="s">
        <v>22423</v>
      </c>
      <c r="Q700" s="70" t="s">
        <v>621</v>
      </c>
      <c r="R700" s="70" t="s">
        <v>1450</v>
      </c>
      <c r="S700" s="65" t="str">
        <f t="shared" si="30"/>
        <v xml:space="preserve">SW1 H2 </v>
      </c>
      <c r="T700" s="69" t="s">
        <v>19</v>
      </c>
      <c r="U700" s="69"/>
      <c r="V700" s="69"/>
      <c r="W700" s="69"/>
      <c r="X700" s="69"/>
      <c r="Y700" s="69"/>
      <c r="Z700" s="69"/>
      <c r="AA700" s="69"/>
      <c r="AB700" s="69"/>
      <c r="AC700" s="69"/>
      <c r="AD700" s="69"/>
      <c r="AE700" s="69"/>
      <c r="AF700" s="69"/>
      <c r="AG700" s="69"/>
      <c r="AH700" s="69"/>
      <c r="AI700" s="69"/>
      <c r="AJ700" s="69"/>
      <c r="AK700" s="69"/>
      <c r="AL700" s="69"/>
      <c r="AM700" s="70" t="s">
        <v>6684</v>
      </c>
      <c r="AN700" s="63" t="str">
        <f>IF(ISNA(VLOOKUP(D700,[1]GRE_Tabela2!$A$4:$D$112,4,0)),"-",VLOOKUP(D700,[1]GRE_Tabela2!$A$4:$D$112,4,0))</f>
        <v>-</v>
      </c>
      <c r="AO700" s="68" t="s">
        <v>1341</v>
      </c>
      <c r="AP700" s="68" t="s">
        <v>1338</v>
      </c>
      <c r="AQ700" s="113">
        <v>133</v>
      </c>
      <c r="AR700" s="302" t="str">
        <f>IF(ISNA(VLOOKUP(AT700,[1]FISQ!$D$2:$J$1713,7,0)),"-",VLOOKUP(AT700,[1]FISQ!$D$2:$J$1713,7,0))</f>
        <v>0471 </v>
      </c>
      <c r="AS700" s="302" t="str">
        <f>IF(ISNA(VLOOKUP(AT700,[1]FISQ!$D$2:$J$1713,4,0)),"-",CONCATENATE("(",VLOOKUP(AT700,[1]FISQ!$D$2:$J$1713,4,0),")"))</f>
        <v>(2)</v>
      </c>
      <c r="AT700" s="71" t="s">
        <v>1451</v>
      </c>
      <c r="AU700" s="38"/>
      <c r="AV700" s="38"/>
      <c r="AW700" s="38"/>
    </row>
    <row r="701" spans="1:49" ht="89.25">
      <c r="A701" s="33">
        <v>699</v>
      </c>
      <c r="B701" s="33" t="str">
        <f t="shared" si="31"/>
        <v>1361_III</v>
      </c>
      <c r="C701" s="33" t="str">
        <f t="shared" si="32"/>
        <v>4.2//-</v>
      </c>
      <c r="D701" s="61">
        <v>1361</v>
      </c>
      <c r="E701" s="67" t="s">
        <v>1448</v>
      </c>
      <c r="F701" s="395" t="s">
        <v>7246</v>
      </c>
      <c r="G701" s="62" t="str">
        <f>VLOOKUP(CONCATENATE(TEXT(I701,"0"),"_",TEXT(F701,"0")),[1]CodC!$A$2:$D$250,4,0)</f>
        <v>Matérias sujeitas a inflamação espontânea sem perigo subsidiário, orgânicas, sólidas;</v>
      </c>
      <c r="H701" s="395" t="s">
        <v>7294</v>
      </c>
      <c r="I701" s="68">
        <v>4</v>
      </c>
      <c r="J701" s="68" t="s">
        <v>1579</v>
      </c>
      <c r="K701" s="69" t="s">
        <v>19</v>
      </c>
      <c r="L701" s="68" t="s">
        <v>879</v>
      </c>
      <c r="M701" s="68"/>
      <c r="N701" s="64">
        <v>665</v>
      </c>
      <c r="O701" s="64" t="s">
        <v>1452</v>
      </c>
      <c r="P701" s="113" t="s">
        <v>22423</v>
      </c>
      <c r="Q701" s="70" t="s">
        <v>621</v>
      </c>
      <c r="R701" s="70" t="s">
        <v>1450</v>
      </c>
      <c r="S701" s="65" t="str">
        <f t="shared" si="30"/>
        <v xml:space="preserve">SW1 H2 </v>
      </c>
      <c r="T701" s="69" t="s">
        <v>19</v>
      </c>
      <c r="U701" s="69"/>
      <c r="V701" s="69"/>
      <c r="W701" s="69"/>
      <c r="X701" s="69"/>
      <c r="Y701" s="69"/>
      <c r="Z701" s="69"/>
      <c r="AA701" s="69"/>
      <c r="AB701" s="69"/>
      <c r="AC701" s="69"/>
      <c r="AD701" s="69"/>
      <c r="AE701" s="69"/>
      <c r="AF701" s="69"/>
      <c r="AG701" s="69"/>
      <c r="AH701" s="69"/>
      <c r="AI701" s="69"/>
      <c r="AJ701" s="69"/>
      <c r="AK701" s="69"/>
      <c r="AL701" s="69"/>
      <c r="AM701" s="70" t="str">
        <f>AM700</f>
        <v>Matéria negra de origem orgânica. Inclui especificamente o negro de fumo, outras matérias de de carvão não-ativado e carvão produzido a partir de materiais como o osso, o bambu, a casca de coco, a juta e a madeira. Suscetível de aquecer lentamente e inflamar-se espontaneamente no ar. O material como apresentado para transporte deverá ser arrefecido até à temperatura ambiente antes de ser expedido.</v>
      </c>
      <c r="AN701" s="63" t="str">
        <f>IF(ISNA(VLOOKUP(D701,[1]GRE_Tabela2!$A$4:$D$112,4,0)),"-",VLOOKUP(D701,[1]GRE_Tabela2!$A$4:$D$112,4,0))</f>
        <v>-</v>
      </c>
      <c r="AO701" s="68" t="s">
        <v>1341</v>
      </c>
      <c r="AP701" s="68" t="s">
        <v>1338</v>
      </c>
      <c r="AQ701" s="113">
        <v>133</v>
      </c>
      <c r="AR701" s="302" t="str">
        <f>IF(ISNA(VLOOKUP(AT701,[1]FISQ!$D$2:$J$1713,7,0)),"-",VLOOKUP(AT701,[1]FISQ!$D$2:$J$1713,7,0))</f>
        <v>0471 </v>
      </c>
      <c r="AS701" s="302" t="str">
        <f>IF(ISNA(VLOOKUP(AT701,[1]FISQ!$D$2:$J$1713,4,0)),"-",CONCATENATE("(",VLOOKUP(AT701,[1]FISQ!$D$2:$J$1713,4,0),")"))</f>
        <v>(2)</v>
      </c>
      <c r="AT701" s="71" t="s">
        <v>1451</v>
      </c>
      <c r="AU701" s="38"/>
      <c r="AV701" s="38"/>
      <c r="AW701" s="38"/>
    </row>
    <row r="702" spans="1:49" ht="51">
      <c r="A702" s="33">
        <v>700</v>
      </c>
      <c r="B702" s="33" t="str">
        <f t="shared" si="31"/>
        <v>1362_III</v>
      </c>
      <c r="C702" s="33" t="str">
        <f t="shared" si="32"/>
        <v>4.2//-</v>
      </c>
      <c r="D702" s="61">
        <v>1362</v>
      </c>
      <c r="E702" s="67" t="s">
        <v>6167</v>
      </c>
      <c r="F702" s="395" t="s">
        <v>7246</v>
      </c>
      <c r="G702" s="62" t="str">
        <f>VLOOKUP(CONCATENATE(TEXT(I702,"0"),"_",TEXT(F702,"0")),[1]CodC!$A$2:$D$250,4,0)</f>
        <v>Matérias sujeitas a inflamação espontânea sem perigo subsidiário, orgânicas, sólidas;</v>
      </c>
      <c r="H702" s="395" t="s">
        <v>7294</v>
      </c>
      <c r="I702" s="68">
        <v>4</v>
      </c>
      <c r="J702" s="68" t="s">
        <v>1579</v>
      </c>
      <c r="K702" s="69" t="s">
        <v>19</v>
      </c>
      <c r="L702" s="68" t="s">
        <v>879</v>
      </c>
      <c r="M702" s="68"/>
      <c r="N702" s="64" t="s">
        <v>24463</v>
      </c>
      <c r="O702" s="64" t="s">
        <v>1452</v>
      </c>
      <c r="P702" s="113" t="s">
        <v>22423</v>
      </c>
      <c r="Q702" s="70" t="s">
        <v>621</v>
      </c>
      <c r="R702" s="70" t="s">
        <v>1450</v>
      </c>
      <c r="S702" s="65" t="str">
        <f t="shared" si="30"/>
        <v xml:space="preserve">SW1 H2 </v>
      </c>
      <c r="T702" s="69" t="s">
        <v>19</v>
      </c>
      <c r="U702" s="69"/>
      <c r="V702" s="69"/>
      <c r="W702" s="69"/>
      <c r="X702" s="69"/>
      <c r="Y702" s="69"/>
      <c r="Z702" s="69"/>
      <c r="AA702" s="69"/>
      <c r="AB702" s="69"/>
      <c r="AC702" s="69"/>
      <c r="AD702" s="69"/>
      <c r="AE702" s="69"/>
      <c r="AF702" s="69"/>
      <c r="AG702" s="69"/>
      <c r="AH702" s="69"/>
      <c r="AI702" s="69"/>
      <c r="AJ702" s="69"/>
      <c r="AK702" s="69"/>
      <c r="AL702" s="69"/>
      <c r="AM702" s="70" t="s">
        <v>6685</v>
      </c>
      <c r="AN702" s="63" t="str">
        <f>IF(ISNA(VLOOKUP(D702,[1]GRE_Tabela2!$A$4:$D$112,4,0)),"-",VLOOKUP(D702,[1]GRE_Tabela2!$A$4:$D$112,4,0))</f>
        <v>-</v>
      </c>
      <c r="AO702" s="68" t="s">
        <v>1341</v>
      </c>
      <c r="AP702" s="68" t="s">
        <v>1338</v>
      </c>
      <c r="AQ702" s="113">
        <v>133</v>
      </c>
      <c r="AR702" s="302" t="str">
        <f>IF(ISNA(VLOOKUP(AT702,[1]FISQ!$D$2:$J$1713,7,0)),"-",VLOOKUP(AT702,[1]FISQ!$D$2:$J$1713,7,0))</f>
        <v>0471 </v>
      </c>
      <c r="AS702" s="302" t="str">
        <f>IF(ISNA(VLOOKUP(AT702,[1]FISQ!$D$2:$J$1713,4,0)),"-",CONCATENATE("(",VLOOKUP(AT702,[1]FISQ!$D$2:$J$1713,4,0),")"))</f>
        <v>(1)</v>
      </c>
      <c r="AT702" s="71" t="s">
        <v>1453</v>
      </c>
      <c r="AU702" s="38"/>
      <c r="AV702" s="38"/>
      <c r="AW702" s="38"/>
    </row>
    <row r="703" spans="1:49" ht="25.5">
      <c r="A703" s="33">
        <v>701</v>
      </c>
      <c r="B703" s="33" t="str">
        <f t="shared" si="31"/>
        <v>1363_III</v>
      </c>
      <c r="C703" s="33" t="str">
        <f t="shared" si="32"/>
        <v>4.2//-</v>
      </c>
      <c r="D703" s="61">
        <v>1363</v>
      </c>
      <c r="E703" s="67" t="s">
        <v>1454</v>
      </c>
      <c r="F703" s="395" t="s">
        <v>7246</v>
      </c>
      <c r="G703" s="62" t="str">
        <f>VLOOKUP(CONCATENATE(TEXT(I703,"0"),"_",TEXT(F703,"0")),[1]CodC!$A$2:$D$250,4,0)</f>
        <v>Matérias sujeitas a inflamação espontânea sem perigo subsidiário, orgânicas, sólidas;</v>
      </c>
      <c r="H703" s="395" t="s">
        <v>7294</v>
      </c>
      <c r="I703" s="68">
        <v>4</v>
      </c>
      <c r="J703" s="68" t="s">
        <v>1579</v>
      </c>
      <c r="K703" s="69" t="s">
        <v>19</v>
      </c>
      <c r="L703" s="68" t="s">
        <v>879</v>
      </c>
      <c r="M703" s="68"/>
      <c r="N703" s="64" t="s">
        <v>19</v>
      </c>
      <c r="O703" s="64" t="s">
        <v>6618</v>
      </c>
      <c r="P703" s="113" t="s">
        <v>22423</v>
      </c>
      <c r="Q703" s="70" t="s">
        <v>5598</v>
      </c>
      <c r="R703" s="70" t="s">
        <v>1455</v>
      </c>
      <c r="S703" s="65" t="str">
        <f t="shared" si="30"/>
        <v xml:space="preserve"> SW1 SW9 H1 </v>
      </c>
      <c r="T703" s="69" t="s">
        <v>19</v>
      </c>
      <c r="U703" s="69"/>
      <c r="V703" s="69"/>
      <c r="W703" s="69"/>
      <c r="X703" s="69"/>
      <c r="Y703" s="69"/>
      <c r="Z703" s="69"/>
      <c r="AA703" s="69"/>
      <c r="AB703" s="69"/>
      <c r="AC703" s="69"/>
      <c r="AD703" s="69"/>
      <c r="AE703" s="69"/>
      <c r="AF703" s="69"/>
      <c r="AG703" s="69"/>
      <c r="AH703" s="69"/>
      <c r="AI703" s="69"/>
      <c r="AJ703" s="69"/>
      <c r="AK703" s="69"/>
      <c r="AL703" s="69"/>
      <c r="AM703" s="70" t="s">
        <v>1456</v>
      </c>
      <c r="AN703" s="63" t="str">
        <f>IF(ISNA(VLOOKUP(D703,[1]GRE_Tabela2!$A$4:$D$112,4,0)),"-",VLOOKUP(D703,[1]GRE_Tabela2!$A$4:$D$112,4,0))</f>
        <v>-</v>
      </c>
      <c r="AO703" s="68" t="s">
        <v>1341</v>
      </c>
      <c r="AP703" s="68" t="s">
        <v>1338</v>
      </c>
      <c r="AQ703" s="113">
        <v>135</v>
      </c>
      <c r="AR703" s="302" t="str">
        <f>IF(ISNA(VLOOKUP(AT703,[1]FISQ!$D$2:$J$1713,7,0)),"-",VLOOKUP(AT703,[1]FISQ!$D$2:$J$1713,7,0))</f>
        <v>-</v>
      </c>
      <c r="AS703" s="302" t="str">
        <f>IF(ISNA(VLOOKUP(AT703,[1]FISQ!$D$2:$J$1713,4,0)),"-",CONCATENATE("(",VLOOKUP(AT703,[1]FISQ!$D$2:$J$1713,4,0),")"))</f>
        <v>-</v>
      </c>
      <c r="AT703" s="71" t="s">
        <v>1457</v>
      </c>
      <c r="AU703" s="38"/>
      <c r="AV703" s="38"/>
      <c r="AW703" s="38"/>
    </row>
    <row r="704" spans="1:49" ht="15">
      <c r="A704" s="33">
        <v>702</v>
      </c>
      <c r="B704" s="33" t="str">
        <f t="shared" si="31"/>
        <v>1364_III</v>
      </c>
      <c r="C704" s="33" t="str">
        <f t="shared" si="32"/>
        <v>4.2//-</v>
      </c>
      <c r="D704" s="61">
        <v>1364</v>
      </c>
      <c r="E704" s="67" t="s">
        <v>1458</v>
      </c>
      <c r="F704" s="395" t="s">
        <v>7246</v>
      </c>
      <c r="G704" s="62" t="str">
        <f>VLOOKUP(CONCATENATE(TEXT(I704,"0"),"_",TEXT(F704,"0")),[1]CodC!$A$2:$D$250,4,0)</f>
        <v>Matérias sujeitas a inflamação espontânea sem perigo subsidiário, orgânicas, sólidas;</v>
      </c>
      <c r="H704" s="395" t="s">
        <v>7294</v>
      </c>
      <c r="I704" s="68">
        <v>4</v>
      </c>
      <c r="J704" s="68" t="s">
        <v>1579</v>
      </c>
      <c r="K704" s="64" t="s">
        <v>19</v>
      </c>
      <c r="L704" s="68" t="s">
        <v>879</v>
      </c>
      <c r="M704" s="68"/>
      <c r="N704" s="64" t="s">
        <v>19</v>
      </c>
      <c r="O704" s="64" t="s">
        <v>6619</v>
      </c>
      <c r="P704" s="113" t="s">
        <v>22423</v>
      </c>
      <c r="Q704" s="70" t="s">
        <v>621</v>
      </c>
      <c r="R704" s="70" t="s">
        <v>621</v>
      </c>
      <c r="S704" s="65" t="str">
        <f t="shared" si="30"/>
        <v/>
      </c>
      <c r="T704" s="68" t="s">
        <v>1459</v>
      </c>
      <c r="U704" s="68"/>
      <c r="V704" s="68"/>
      <c r="W704" s="68"/>
      <c r="X704" s="68"/>
      <c r="Y704" s="68"/>
      <c r="Z704" s="68"/>
      <c r="AA704" s="68"/>
      <c r="AB704" s="68"/>
      <c r="AC704" s="68"/>
      <c r="AD704" s="68"/>
      <c r="AE704" s="68"/>
      <c r="AF704" s="68"/>
      <c r="AG704" s="68"/>
      <c r="AH704" s="68"/>
      <c r="AI704" s="68"/>
      <c r="AJ704" s="68"/>
      <c r="AK704" s="68"/>
      <c r="AL704" s="68"/>
      <c r="AM704" s="70" t="s">
        <v>1460</v>
      </c>
      <c r="AN704" s="63" t="str">
        <f>IF(ISNA(VLOOKUP(D704,[1]GRE_Tabela2!$A$4:$D$112,4,0)),"-",VLOOKUP(D704,[1]GRE_Tabela2!$A$4:$D$112,4,0))</f>
        <v>-</v>
      </c>
      <c r="AO704" s="68" t="s">
        <v>1341</v>
      </c>
      <c r="AP704" s="68" t="s">
        <v>1338</v>
      </c>
      <c r="AQ704" s="113">
        <v>133</v>
      </c>
      <c r="AR704" s="302" t="str">
        <f>IF(ISNA(VLOOKUP(AT704,[1]FISQ!$D$2:$J$1713,7,0)),"-",VLOOKUP(AT704,[1]FISQ!$D$2:$J$1713,7,0))</f>
        <v>-</v>
      </c>
      <c r="AS704" s="302" t="str">
        <f>IF(ISNA(VLOOKUP(AT704,[1]FISQ!$D$2:$J$1713,4,0)),"-",CONCATENATE("(",VLOOKUP(AT704,[1]FISQ!$D$2:$J$1713,4,0),")"))</f>
        <v>-</v>
      </c>
      <c r="AT704" s="71" t="s">
        <v>1461</v>
      </c>
      <c r="AU704" s="38"/>
      <c r="AV704" s="38"/>
      <c r="AW704" s="38"/>
    </row>
    <row r="705" spans="1:49" ht="25.5">
      <c r="A705" s="33">
        <v>703</v>
      </c>
      <c r="B705" s="33" t="str">
        <f t="shared" si="31"/>
        <v>1365_III</v>
      </c>
      <c r="C705" s="33" t="str">
        <f t="shared" si="32"/>
        <v>4.2//-</v>
      </c>
      <c r="D705" s="61">
        <v>1365</v>
      </c>
      <c r="E705" s="67" t="s">
        <v>1462</v>
      </c>
      <c r="F705" s="395" t="s">
        <v>7246</v>
      </c>
      <c r="G705" s="62" t="str">
        <f>VLOOKUP(CONCATENATE(TEXT(I705,"0"),"_",TEXT(F705,"0")),[1]CodC!$A$2:$D$250,4,0)</f>
        <v>Matérias sujeitas a inflamação espontânea sem perigo subsidiário, orgânicas, sólidas;</v>
      </c>
      <c r="H705" s="395" t="s">
        <v>7294</v>
      </c>
      <c r="I705" s="68">
        <v>4</v>
      </c>
      <c r="J705" s="68" t="s">
        <v>1579</v>
      </c>
      <c r="K705" s="69" t="s">
        <v>19</v>
      </c>
      <c r="L705" s="68" t="s">
        <v>879</v>
      </c>
      <c r="M705" s="68"/>
      <c r="N705" s="64" t="s">
        <v>19</v>
      </c>
      <c r="O705" s="64" t="s">
        <v>6619</v>
      </c>
      <c r="P705" s="113" t="s">
        <v>22423</v>
      </c>
      <c r="Q705" s="70" t="s">
        <v>621</v>
      </c>
      <c r="R705" s="70" t="s">
        <v>621</v>
      </c>
      <c r="S705" s="65" t="str">
        <f t="shared" si="30"/>
        <v/>
      </c>
      <c r="T705" s="69" t="s">
        <v>19</v>
      </c>
      <c r="U705" s="69"/>
      <c r="V705" s="69"/>
      <c r="W705" s="69"/>
      <c r="X705" s="69"/>
      <c r="Y705" s="69"/>
      <c r="Z705" s="69"/>
      <c r="AA705" s="69"/>
      <c r="AB705" s="69"/>
      <c r="AC705" s="69"/>
      <c r="AD705" s="69"/>
      <c r="AE705" s="69"/>
      <c r="AF705" s="69"/>
      <c r="AG705" s="69"/>
      <c r="AH705" s="69"/>
      <c r="AI705" s="69"/>
      <c r="AJ705" s="69"/>
      <c r="AK705" s="69"/>
      <c r="AL705" s="69"/>
      <c r="AM705" s="70" t="s">
        <v>6168</v>
      </c>
      <c r="AN705" s="63" t="str">
        <f>IF(ISNA(VLOOKUP(D705,[1]GRE_Tabela2!$A$4:$D$112,4,0)),"-",VLOOKUP(D705,[1]GRE_Tabela2!$A$4:$D$112,4,0))</f>
        <v>-</v>
      </c>
      <c r="AO705" s="68" t="s">
        <v>1341</v>
      </c>
      <c r="AP705" s="68" t="s">
        <v>1338</v>
      </c>
      <c r="AQ705" s="113">
        <v>133</v>
      </c>
      <c r="AR705" s="302" t="str">
        <f>IF(ISNA(VLOOKUP(AT705,[1]FISQ!$D$2:$J$1713,7,0)),"-",VLOOKUP(AT705,[1]FISQ!$D$2:$J$1713,7,0))</f>
        <v>-</v>
      </c>
      <c r="AS705" s="302" t="str">
        <f>IF(ISNA(VLOOKUP(AT705,[1]FISQ!$D$2:$J$1713,4,0)),"-",CONCATENATE("(",VLOOKUP(AT705,[1]FISQ!$D$2:$J$1713,4,0),")"))</f>
        <v>-</v>
      </c>
      <c r="AT705" s="71" t="s">
        <v>1463</v>
      </c>
      <c r="AU705" s="38"/>
      <c r="AV705" s="38"/>
      <c r="AW705" s="38"/>
    </row>
    <row r="706" spans="1:49" ht="25.5">
      <c r="A706" s="33">
        <v>704</v>
      </c>
      <c r="B706" s="33" t="str">
        <f t="shared" si="31"/>
        <v>1369_II</v>
      </c>
      <c r="C706" s="33" t="str">
        <f t="shared" si="32"/>
        <v>4.2//-</v>
      </c>
      <c r="D706" s="61">
        <v>1369</v>
      </c>
      <c r="E706" s="67" t="s">
        <v>1464</v>
      </c>
      <c r="F706" s="395" t="s">
        <v>7246</v>
      </c>
      <c r="G706" s="62" t="str">
        <f>VLOOKUP(CONCATENATE(TEXT(I706,"0"),"_",TEXT(F706,"0")),[1]CodC!$A$2:$D$250,4,0)</f>
        <v>Matérias sujeitas a inflamação espontânea sem perigo subsidiário, orgânicas, sólidas;</v>
      </c>
      <c r="H706" s="395" t="s">
        <v>7294</v>
      </c>
      <c r="I706" s="68">
        <v>4</v>
      </c>
      <c r="J706" s="68" t="s">
        <v>1579</v>
      </c>
      <c r="K706" s="64" t="s">
        <v>19</v>
      </c>
      <c r="L706" s="68" t="s">
        <v>849</v>
      </c>
      <c r="M706" s="68"/>
      <c r="N706" s="64" t="s">
        <v>19</v>
      </c>
      <c r="O706" s="64" t="s">
        <v>1465</v>
      </c>
      <c r="P706" s="113" t="s">
        <v>22423</v>
      </c>
      <c r="Q706" s="70" t="s">
        <v>627</v>
      </c>
      <c r="R706" s="70" t="s">
        <v>627</v>
      </c>
      <c r="S706" s="65" t="str">
        <f t="shared" si="30"/>
        <v/>
      </c>
      <c r="T706" s="68" t="s">
        <v>1466</v>
      </c>
      <c r="U706" s="68"/>
      <c r="V706" s="68"/>
      <c r="W706" s="68"/>
      <c r="X706" s="68"/>
      <c r="Y706" s="68"/>
      <c r="Z706" s="68"/>
      <c r="AA706" s="68"/>
      <c r="AB706" s="68"/>
      <c r="AC706" s="68"/>
      <c r="AD706" s="68"/>
      <c r="AE706" s="68"/>
      <c r="AF706" s="68"/>
      <c r="AG706" s="68"/>
      <c r="AH706" s="68"/>
      <c r="AI706" s="68"/>
      <c r="AJ706" s="68"/>
      <c r="AK706" s="68"/>
      <c r="AL706" s="68"/>
      <c r="AM706" s="70" t="s">
        <v>6443</v>
      </c>
      <c r="AN706" s="63" t="str">
        <f>IF(ISNA(VLOOKUP(D706,[1]GRE_Tabela2!$A$4:$D$112,4,0)),"-",VLOOKUP(D706,[1]GRE_Tabela2!$A$4:$D$112,4,0))</f>
        <v>-</v>
      </c>
      <c r="AO706" s="68" t="s">
        <v>1341</v>
      </c>
      <c r="AP706" s="68" t="s">
        <v>1338</v>
      </c>
      <c r="AQ706" s="113">
        <v>135</v>
      </c>
      <c r="AR706" s="302" t="str">
        <f>IF(ISNA(VLOOKUP(AT706,[1]FISQ!$D$2:$J$1713,7,0)),"-",VLOOKUP(AT706,[1]FISQ!$D$2:$J$1713,7,0))</f>
        <v>-</v>
      </c>
      <c r="AS706" s="302" t="str">
        <f>IF(ISNA(VLOOKUP(AT706,[1]FISQ!$D$2:$J$1713,4,0)),"-",CONCATENATE("(",VLOOKUP(AT706,[1]FISQ!$D$2:$J$1713,4,0),")"))</f>
        <v>-</v>
      </c>
      <c r="AT706" s="71" t="s">
        <v>1467</v>
      </c>
      <c r="AU706" s="38"/>
      <c r="AV706" s="38"/>
      <c r="AW706" s="38"/>
    </row>
    <row r="707" spans="1:49" ht="51">
      <c r="A707" s="33">
        <v>705</v>
      </c>
      <c r="B707" s="33" t="str">
        <f t="shared" si="31"/>
        <v>1372_III</v>
      </c>
      <c r="C707" s="33" t="str">
        <f t="shared" si="32"/>
        <v>4.2//-</v>
      </c>
      <c r="D707" s="61">
        <v>1372</v>
      </c>
      <c r="E707" s="72" t="s">
        <v>6686</v>
      </c>
      <c r="F707" s="395" t="s">
        <v>7246</v>
      </c>
      <c r="G707" s="62" t="str">
        <f>VLOOKUP(CONCATENATE(TEXT(I707,"0"),"_",TEXT(F707,"0")),[1]CodC!$A$2:$D$250,4,0)</f>
        <v>Matérias sujeitas a inflamação espontânea sem perigo subsidiário, orgânicas, sólidas;</v>
      </c>
      <c r="H707" s="395" t="s">
        <v>19</v>
      </c>
      <c r="I707" s="68">
        <v>4</v>
      </c>
      <c r="J707" s="68" t="s">
        <v>1579</v>
      </c>
      <c r="K707" s="69" t="s">
        <v>19</v>
      </c>
      <c r="L707" s="68" t="s">
        <v>879</v>
      </c>
      <c r="M707" s="68"/>
      <c r="N707" s="64" t="s">
        <v>24458</v>
      </c>
      <c r="O707" s="64">
        <v>123</v>
      </c>
      <c r="P707" s="113" t="s">
        <v>22423</v>
      </c>
      <c r="Q707" s="70" t="s">
        <v>621</v>
      </c>
      <c r="R707" s="70" t="s">
        <v>621</v>
      </c>
      <c r="S707" s="65" t="str">
        <f t="shared" si="30"/>
        <v/>
      </c>
      <c r="T707" s="69" t="s">
        <v>19</v>
      </c>
      <c r="U707" s="69"/>
      <c r="V707" s="69"/>
      <c r="W707" s="69"/>
      <c r="X707" s="69"/>
      <c r="Y707" s="69"/>
      <c r="Z707" s="69"/>
      <c r="AA707" s="69"/>
      <c r="AB707" s="69"/>
      <c r="AC707" s="69"/>
      <c r="AD707" s="69"/>
      <c r="AE707" s="69"/>
      <c r="AF707" s="69"/>
      <c r="AG707" s="69"/>
      <c r="AH707" s="69"/>
      <c r="AI707" s="69"/>
      <c r="AJ707" s="69"/>
      <c r="AK707" s="69"/>
      <c r="AL707" s="69"/>
      <c r="AM707" s="70" t="s">
        <v>6687</v>
      </c>
      <c r="AN707" s="63" t="str">
        <f>IF(ISNA(VLOOKUP(D707,[1]GRE_Tabela2!$A$4:$D$112,4,0)),"-",VLOOKUP(D707,[1]GRE_Tabela2!$A$4:$D$112,4,0))</f>
        <v>-</v>
      </c>
      <c r="AO707" s="68" t="s">
        <v>1341</v>
      </c>
      <c r="AP707" s="68" t="s">
        <v>1338</v>
      </c>
      <c r="AQ707" s="113">
        <v>133</v>
      </c>
      <c r="AR707" s="302" t="str">
        <f>IF(ISNA(VLOOKUP(AT707,[1]FISQ!$D$2:$J$1713,7,0)),"-",VLOOKUP(AT707,[1]FISQ!$D$2:$J$1713,7,0))</f>
        <v>-</v>
      </c>
      <c r="AS707" s="302" t="str">
        <f>IF(ISNA(VLOOKUP(AT707,[1]FISQ!$D$2:$J$1713,4,0)),"-",CONCATENATE("(",VLOOKUP(AT707,[1]FISQ!$D$2:$J$1713,4,0),")"))</f>
        <v>-</v>
      </c>
      <c r="AT707" s="71" t="s">
        <v>1468</v>
      </c>
      <c r="AU707" s="38"/>
      <c r="AV707" s="38"/>
      <c r="AW707" s="38"/>
    </row>
    <row r="708" spans="1:49" ht="25.5">
      <c r="A708" s="33">
        <v>706</v>
      </c>
      <c r="B708" s="33" t="str">
        <f t="shared" si="31"/>
        <v>1373_III</v>
      </c>
      <c r="C708" s="33" t="str">
        <f t="shared" si="32"/>
        <v>4.2//-</v>
      </c>
      <c r="D708" s="61">
        <v>1373</v>
      </c>
      <c r="E708" s="67" t="s">
        <v>1469</v>
      </c>
      <c r="F708" s="395" t="s">
        <v>7246</v>
      </c>
      <c r="G708" s="62" t="str">
        <f>VLOOKUP(CONCATENATE(TEXT(I708,"0"),"_",TEXT(F708,"0")),[1]CodC!$A$2:$D$250,4,0)</f>
        <v>Matérias sujeitas a inflamação espontânea sem perigo subsidiário, orgânicas, sólidas;</v>
      </c>
      <c r="H708" s="395" t="s">
        <v>7294</v>
      </c>
      <c r="I708" s="68">
        <v>4</v>
      </c>
      <c r="J708" s="68" t="s">
        <v>1579</v>
      </c>
      <c r="K708" s="69" t="s">
        <v>19</v>
      </c>
      <c r="L708" s="68" t="s">
        <v>879</v>
      </c>
      <c r="M708" s="63"/>
      <c r="N708" s="64" t="s">
        <v>19</v>
      </c>
      <c r="O708" s="64" t="s">
        <v>19</v>
      </c>
      <c r="P708" s="113" t="s">
        <v>22423</v>
      </c>
      <c r="Q708" s="70" t="s">
        <v>621</v>
      </c>
      <c r="R708" s="70" t="s">
        <v>621</v>
      </c>
      <c r="S708" s="65" t="str">
        <f t="shared" si="30"/>
        <v/>
      </c>
      <c r="T708" s="69" t="s">
        <v>19</v>
      </c>
      <c r="U708" s="69"/>
      <c r="V708" s="69"/>
      <c r="W708" s="69"/>
      <c r="X708" s="69"/>
      <c r="Y708" s="69"/>
      <c r="Z708" s="69"/>
      <c r="AA708" s="69"/>
      <c r="AB708" s="69"/>
      <c r="AC708" s="69"/>
      <c r="AD708" s="69"/>
      <c r="AE708" s="69"/>
      <c r="AF708" s="69"/>
      <c r="AG708" s="69"/>
      <c r="AH708" s="69"/>
      <c r="AI708" s="69"/>
      <c r="AJ708" s="69"/>
      <c r="AK708" s="69"/>
      <c r="AL708" s="69"/>
      <c r="AM708" s="70" t="s">
        <v>6137</v>
      </c>
      <c r="AN708" s="63" t="str">
        <f>IF(ISNA(VLOOKUP(D708,[1]GRE_Tabela2!$A$4:$D$112,4,0)),"-",VLOOKUP(D708,[1]GRE_Tabela2!$A$4:$D$112,4,0))</f>
        <v>-</v>
      </c>
      <c r="AO708" s="68" t="s">
        <v>1341</v>
      </c>
      <c r="AP708" s="68" t="s">
        <v>1338</v>
      </c>
      <c r="AQ708" s="113">
        <v>133</v>
      </c>
      <c r="AR708" s="302" t="str">
        <f>IF(ISNA(VLOOKUP(AT708,[1]FISQ!$D$2:$J$1713,7,0)),"-",VLOOKUP(AT708,[1]FISQ!$D$2:$J$1713,7,0))</f>
        <v>-</v>
      </c>
      <c r="AS708" s="302" t="str">
        <f>IF(ISNA(VLOOKUP(AT708,[1]FISQ!$D$2:$J$1713,4,0)),"-",CONCATENATE("(",VLOOKUP(AT708,[1]FISQ!$D$2:$J$1713,4,0),")"))</f>
        <v>-</v>
      </c>
      <c r="AT708" s="71" t="s">
        <v>1470</v>
      </c>
      <c r="AU708" s="38"/>
      <c r="AV708" s="38"/>
      <c r="AW708" s="38"/>
    </row>
    <row r="709" spans="1:49" ht="63.75">
      <c r="A709" s="33">
        <v>707</v>
      </c>
      <c r="B709" s="33" t="str">
        <f t="shared" si="31"/>
        <v>1374_II</v>
      </c>
      <c r="C709" s="33" t="str">
        <f t="shared" si="32"/>
        <v>4.2//-</v>
      </c>
      <c r="D709" s="61">
        <v>1374</v>
      </c>
      <c r="E709" s="67" t="s">
        <v>6212</v>
      </c>
      <c r="F709" s="395" t="s">
        <v>7246</v>
      </c>
      <c r="G709" s="62" t="str">
        <f>VLOOKUP(CONCATENATE(TEXT(I709,"0"),"_",TEXT(F709,"0")),[1]CodC!$A$2:$D$250,4,0)</f>
        <v>Matérias sujeitas a inflamação espontânea sem perigo subsidiário, orgânicas, sólidas;</v>
      </c>
      <c r="H709" s="395" t="s">
        <v>7294</v>
      </c>
      <c r="I709" s="68">
        <v>4</v>
      </c>
      <c r="J709" s="68" t="s">
        <v>1579</v>
      </c>
      <c r="K709" s="64" t="s">
        <v>19</v>
      </c>
      <c r="L709" s="68" t="s">
        <v>849</v>
      </c>
      <c r="M709" s="68"/>
      <c r="N709" s="64" t="s">
        <v>5562</v>
      </c>
      <c r="O709" s="64" t="s">
        <v>5702</v>
      </c>
      <c r="P709" s="113" t="s">
        <v>22423</v>
      </c>
      <c r="Q709" s="70" t="s">
        <v>5989</v>
      </c>
      <c r="R709" s="70" t="s">
        <v>1471</v>
      </c>
      <c r="S709" s="65" t="str">
        <f t="shared" ref="S709:S772" si="33">RIGHT(R709,LEN(R709)-LEN(Q709))</f>
        <v xml:space="preserve"> SW1 SW24 </v>
      </c>
      <c r="T709" s="68" t="s">
        <v>1472</v>
      </c>
      <c r="U709" s="68"/>
      <c r="V709" s="68"/>
      <c r="W709" s="68"/>
      <c r="X709" s="68"/>
      <c r="Y709" s="68"/>
      <c r="Z709" s="68"/>
      <c r="AA709" s="68"/>
      <c r="AB709" s="68"/>
      <c r="AC709" s="68"/>
      <c r="AD709" s="68"/>
      <c r="AE709" s="68"/>
      <c r="AF709" s="68"/>
      <c r="AG709" s="68"/>
      <c r="AH709" s="68"/>
      <c r="AI709" s="68"/>
      <c r="AJ709" s="68"/>
      <c r="AK709" s="68"/>
      <c r="AL709" s="68"/>
      <c r="AM709" s="70" t="s">
        <v>6441</v>
      </c>
      <c r="AN709" s="63" t="str">
        <f>IF(ISNA(VLOOKUP(D709,[1]GRE_Tabela2!$A$4:$D$112,4,0)),"-",VLOOKUP(D709,[1]GRE_Tabela2!$A$4:$D$112,4,0))</f>
        <v>-</v>
      </c>
      <c r="AO709" s="68" t="s">
        <v>1341</v>
      </c>
      <c r="AP709" s="68" t="s">
        <v>1338</v>
      </c>
      <c r="AQ709" s="113">
        <v>133</v>
      </c>
      <c r="AR709" s="302" t="str">
        <f>IF(ISNA(VLOOKUP(AT709,[1]FISQ!$D$2:$J$1713,7,0)),"-",VLOOKUP(AT709,[1]FISQ!$D$2:$J$1713,7,0))</f>
        <v>-</v>
      </c>
      <c r="AS709" s="302" t="str">
        <f>IF(ISNA(VLOOKUP(AT709,[1]FISQ!$D$2:$J$1713,4,0)),"-",CONCATENATE("(",VLOOKUP(AT709,[1]FISQ!$D$2:$J$1713,4,0),")"))</f>
        <v>-</v>
      </c>
      <c r="AT709" s="71" t="s">
        <v>1473</v>
      </c>
      <c r="AU709" s="38"/>
      <c r="AV709" s="38"/>
      <c r="AW709" s="38"/>
    </row>
    <row r="710" spans="1:49" ht="38.25">
      <c r="A710" s="33">
        <v>708</v>
      </c>
      <c r="B710" s="33" t="str">
        <f t="shared" ref="B710:B773" si="34">CONCATENATE(TEXT(D710,"0000"),"_",TEXT(L710,"0"))</f>
        <v>1374_III</v>
      </c>
      <c r="C710" s="33" t="str">
        <f t="shared" ref="C710:C773" si="35">CONCATENATE(TEXT(J710,"0"),"//",TEXT(K710,"0"))</f>
        <v>4.2//-</v>
      </c>
      <c r="D710" s="61">
        <v>1374</v>
      </c>
      <c r="E710" s="67" t="s">
        <v>1474</v>
      </c>
      <c r="F710" s="395" t="s">
        <v>7246</v>
      </c>
      <c r="G710" s="62" t="str">
        <f>VLOOKUP(CONCATENATE(TEXT(I710,"0"),"_",TEXT(F710,"0")),[1]CodC!$A$2:$D$250,4,0)</f>
        <v>Matérias sujeitas a inflamação espontânea sem perigo subsidiário, orgânicas, sólidas;</v>
      </c>
      <c r="H710" s="395" t="s">
        <v>19</v>
      </c>
      <c r="I710" s="68">
        <v>4</v>
      </c>
      <c r="J710" s="68" t="s">
        <v>1579</v>
      </c>
      <c r="K710" s="69" t="s">
        <v>19</v>
      </c>
      <c r="L710" s="477" t="s">
        <v>879</v>
      </c>
      <c r="M710" s="68"/>
      <c r="N710" s="64" t="e">
        <v>#N/A</v>
      </c>
      <c r="O710" s="64" t="s">
        <v>1475</v>
      </c>
      <c r="P710" s="113" t="s">
        <v>22423</v>
      </c>
      <c r="Q710" s="70" t="s">
        <v>5598</v>
      </c>
      <c r="R710" s="70" t="s">
        <v>1476</v>
      </c>
      <c r="S710" s="65" t="str">
        <f t="shared" si="33"/>
        <v xml:space="preserve"> SW1 SW24 </v>
      </c>
      <c r="T710" s="69" t="s">
        <v>19</v>
      </c>
      <c r="U710" s="69"/>
      <c r="V710" s="69"/>
      <c r="W710" s="69"/>
      <c r="X710" s="69"/>
      <c r="Y710" s="69"/>
      <c r="Z710" s="69"/>
      <c r="AA710" s="69"/>
      <c r="AB710" s="69"/>
      <c r="AC710" s="69"/>
      <c r="AD710" s="69"/>
      <c r="AE710" s="69"/>
      <c r="AF710" s="69"/>
      <c r="AG710" s="69"/>
      <c r="AH710" s="69"/>
      <c r="AI710" s="69"/>
      <c r="AJ710" s="69"/>
      <c r="AK710" s="69"/>
      <c r="AL710" s="69"/>
      <c r="AM710" s="70" t="str">
        <f>AM709</f>
        <v>Produto castanho a castanho esverdeado derivado de peixes oleosos. Odor forte que pode afetar outras cargas. Suscetível de aquecer e inflamar-se espontaneamente.</v>
      </c>
      <c r="AN710" s="63" t="str">
        <f>IF(ISNA(VLOOKUP(D710,[1]GRE_Tabela2!$A$4:$D$112,4,0)),"-",VLOOKUP(D710,[1]GRE_Tabela2!$A$4:$D$112,4,0))</f>
        <v>-</v>
      </c>
      <c r="AO710" s="68" t="s">
        <v>1341</v>
      </c>
      <c r="AP710" s="68" t="s">
        <v>1338</v>
      </c>
      <c r="AQ710" s="113">
        <v>133</v>
      </c>
      <c r="AR710" s="302" t="str">
        <f>IF(ISNA(VLOOKUP(AT710,[1]FISQ!$D$2:$J$1713,7,0)),"-",VLOOKUP(AT710,[1]FISQ!$D$2:$J$1713,7,0))</f>
        <v>-</v>
      </c>
      <c r="AS710" s="302" t="str">
        <f>IF(ISNA(VLOOKUP(AT710,[1]FISQ!$D$2:$J$1713,4,0)),"-",CONCATENATE("(",VLOOKUP(AT710,[1]FISQ!$D$2:$J$1713,4,0),")"))</f>
        <v>-</v>
      </c>
      <c r="AT710" s="71" t="s">
        <v>1473</v>
      </c>
      <c r="AU710" s="38"/>
      <c r="AV710" s="38"/>
      <c r="AW710" s="38"/>
    </row>
    <row r="711" spans="1:49" ht="89.25">
      <c r="A711" s="33">
        <v>709</v>
      </c>
      <c r="B711" s="33" t="str">
        <f t="shared" si="34"/>
        <v>1376_III</v>
      </c>
      <c r="C711" s="33" t="str">
        <f t="shared" si="35"/>
        <v>4.2//-</v>
      </c>
      <c r="D711" s="61">
        <v>1376</v>
      </c>
      <c r="E711" s="67" t="s">
        <v>1477</v>
      </c>
      <c r="F711" s="395" t="s">
        <v>7300</v>
      </c>
      <c r="G711" s="62" t="str">
        <f>VLOOKUP(CONCATENATE(TEXT(I711,"0"),"_",TEXT(F711,"0")),[1]CodC!$A$2:$D$250,4,0)</f>
        <v>Matérias sujeitas a inflamação espontânea sem perigo subsidiário, inorgânicas, sólidas;</v>
      </c>
      <c r="H711" s="395" t="s">
        <v>7294</v>
      </c>
      <c r="I711" s="68">
        <v>4</v>
      </c>
      <c r="J711" s="68" t="s">
        <v>1579</v>
      </c>
      <c r="K711" s="69" t="s">
        <v>19</v>
      </c>
      <c r="L711" s="68" t="s">
        <v>879</v>
      </c>
      <c r="M711" s="68"/>
      <c r="N711" s="64" t="s">
        <v>24464</v>
      </c>
      <c r="O711" s="64" t="s">
        <v>885</v>
      </c>
      <c r="P711" s="113" t="s">
        <v>22423</v>
      </c>
      <c r="Q711" s="70" t="s">
        <v>851</v>
      </c>
      <c r="R711" s="70" t="s">
        <v>5677</v>
      </c>
      <c r="S711" s="65" t="str">
        <f t="shared" si="33"/>
        <v>H1</v>
      </c>
      <c r="T711" s="69" t="s">
        <v>5626</v>
      </c>
      <c r="U711" s="69"/>
      <c r="V711" s="69"/>
      <c r="W711" s="69"/>
      <c r="X711" s="69"/>
      <c r="Y711" s="69"/>
      <c r="Z711" s="69"/>
      <c r="AA711" s="69"/>
      <c r="AB711" s="69"/>
      <c r="AC711" s="69"/>
      <c r="AD711" s="69"/>
      <c r="AE711" s="69"/>
      <c r="AF711" s="69"/>
      <c r="AG711" s="69"/>
      <c r="AH711" s="69"/>
      <c r="AI711" s="69"/>
      <c r="AJ711" s="69"/>
      <c r="AK711" s="69"/>
      <c r="AL711" s="69"/>
      <c r="AM711" s="70" t="s">
        <v>6138</v>
      </c>
      <c r="AN711" s="63" t="str">
        <f>IF(ISNA(VLOOKUP(D711,[1]GRE_Tabela2!$A$4:$D$112,4,0)),"-",VLOOKUP(D711,[1]GRE_Tabela2!$A$4:$D$112,4,0))</f>
        <v>-</v>
      </c>
      <c r="AO711" s="68" t="s">
        <v>1065</v>
      </c>
      <c r="AP711" s="68" t="s">
        <v>1387</v>
      </c>
      <c r="AQ711" s="113">
        <v>135</v>
      </c>
      <c r="AR711" s="302" t="str">
        <f>IF(ISNA(VLOOKUP(AT711,[1]FISQ!$D$2:$J$1713,7,0)),"-",VLOOKUP(AT711,[1]FISQ!$D$2:$J$1713,7,0))</f>
        <v>-</v>
      </c>
      <c r="AS711" s="302" t="str">
        <f>IF(ISNA(VLOOKUP(AT711,[1]FISQ!$D$2:$J$1713,4,0)),"-",CONCATENATE("(",VLOOKUP(AT711,[1]FISQ!$D$2:$J$1713,4,0),")"))</f>
        <v>-</v>
      </c>
      <c r="AT711" s="71" t="s">
        <v>1478</v>
      </c>
      <c r="AU711" s="38"/>
      <c r="AV711" s="38"/>
      <c r="AW711" s="38"/>
    </row>
    <row r="712" spans="1:49" ht="25.5">
      <c r="A712" s="33">
        <v>710</v>
      </c>
      <c r="B712" s="33" t="str">
        <f t="shared" si="34"/>
        <v>1378_II</v>
      </c>
      <c r="C712" s="33" t="str">
        <f t="shared" si="35"/>
        <v>4.2//-</v>
      </c>
      <c r="D712" s="61">
        <v>1378</v>
      </c>
      <c r="E712" s="67" t="s">
        <v>1479</v>
      </c>
      <c r="F712" s="395" t="s">
        <v>7300</v>
      </c>
      <c r="G712" s="62" t="str">
        <f>VLOOKUP(CONCATENATE(TEXT(I712,"0"),"_",TEXT(F712,"0")),[1]CodC!$A$2:$D$250,4,0)</f>
        <v>Matérias sujeitas a inflamação espontânea sem perigo subsidiário, inorgânicas, sólidas;</v>
      </c>
      <c r="H712" s="395" t="s">
        <v>7294</v>
      </c>
      <c r="I712" s="68">
        <v>4</v>
      </c>
      <c r="J712" s="68" t="s">
        <v>1579</v>
      </c>
      <c r="K712" s="69" t="s">
        <v>19</v>
      </c>
      <c r="L712" s="68" t="s">
        <v>849</v>
      </c>
      <c r="M712" s="63"/>
      <c r="N712" s="64" t="s">
        <v>51</v>
      </c>
      <c r="O712" s="64">
        <v>274</v>
      </c>
      <c r="P712" s="113" t="s">
        <v>22423</v>
      </c>
      <c r="Q712" s="70" t="s">
        <v>1482</v>
      </c>
      <c r="R712" s="70" t="s">
        <v>1482</v>
      </c>
      <c r="S712" s="65" t="str">
        <f t="shared" si="33"/>
        <v/>
      </c>
      <c r="T712" s="69" t="s">
        <v>19</v>
      </c>
      <c r="U712" s="69"/>
      <c r="V712" s="69"/>
      <c r="W712" s="69"/>
      <c r="X712" s="69"/>
      <c r="Y712" s="69"/>
      <c r="Z712" s="69"/>
      <c r="AA712" s="69"/>
      <c r="AB712" s="69"/>
      <c r="AC712" s="69"/>
      <c r="AD712" s="69"/>
      <c r="AE712" s="69"/>
      <c r="AF712" s="69"/>
      <c r="AG712" s="69"/>
      <c r="AH712" s="69"/>
      <c r="AI712" s="69"/>
      <c r="AJ712" s="69"/>
      <c r="AK712" s="69"/>
      <c r="AL712" s="69"/>
      <c r="AM712" s="70" t="s">
        <v>6139</v>
      </c>
      <c r="AN712" s="63" t="str">
        <f>IF(ISNA(VLOOKUP(D712,[1]GRE_Tabela2!$A$4:$D$112,4,0)),"-",VLOOKUP(D712,[1]GRE_Tabela2!$A$4:$D$112,4,0))</f>
        <v>-</v>
      </c>
      <c r="AO712" s="68" t="s">
        <v>1480</v>
      </c>
      <c r="AP712" s="68" t="s">
        <v>1481</v>
      </c>
      <c r="AQ712" s="113">
        <v>170</v>
      </c>
      <c r="AR712" s="302" t="str">
        <f>IF(ISNA(VLOOKUP(AT712,[1]FISQ!$D$2:$J$1713,7,0)),"-",VLOOKUP(AT712,[1]FISQ!$D$2:$J$1713,7,0))</f>
        <v>-</v>
      </c>
      <c r="AS712" s="302" t="str">
        <f>IF(ISNA(VLOOKUP(AT712,[1]FISQ!$D$2:$J$1713,4,0)),"-",CONCATENATE("(",VLOOKUP(AT712,[1]FISQ!$D$2:$J$1713,4,0),")"))</f>
        <v>-</v>
      </c>
      <c r="AT712" s="71" t="s">
        <v>1483</v>
      </c>
      <c r="AU712" s="38"/>
      <c r="AV712" s="38"/>
      <c r="AW712" s="38"/>
    </row>
    <row r="713" spans="1:49" ht="38.25">
      <c r="A713" s="33">
        <v>711</v>
      </c>
      <c r="B713" s="33" t="str">
        <f t="shared" si="34"/>
        <v>1379_III</v>
      </c>
      <c r="C713" s="33" t="str">
        <f t="shared" si="35"/>
        <v>4.2//-</v>
      </c>
      <c r="D713" s="61">
        <v>1379</v>
      </c>
      <c r="E713" s="67" t="s">
        <v>1484</v>
      </c>
      <c r="F713" s="395" t="s">
        <v>7246</v>
      </c>
      <c r="G713" s="62" t="str">
        <f>VLOOKUP(CONCATENATE(TEXT(I713,"0"),"_",TEXT(F713,"0")),[1]CodC!$A$2:$D$250,4,0)</f>
        <v>Matérias sujeitas a inflamação espontânea sem perigo subsidiário, orgânicas, sólidas;</v>
      </c>
      <c r="H713" s="395" t="s">
        <v>7294</v>
      </c>
      <c r="I713" s="68">
        <v>4</v>
      </c>
      <c r="J713" s="68" t="s">
        <v>1579</v>
      </c>
      <c r="K713" s="69" t="s">
        <v>19</v>
      </c>
      <c r="L713" s="68" t="s">
        <v>879</v>
      </c>
      <c r="M713" s="63"/>
      <c r="N713" s="64" t="s">
        <v>19</v>
      </c>
      <c r="O713" s="64" t="s">
        <v>19</v>
      </c>
      <c r="P713" s="113" t="s">
        <v>22423</v>
      </c>
      <c r="Q713" s="70" t="s">
        <v>621</v>
      </c>
      <c r="R713" s="70" t="s">
        <v>621</v>
      </c>
      <c r="S713" s="65" t="str">
        <f t="shared" si="33"/>
        <v/>
      </c>
      <c r="T713" s="69" t="s">
        <v>19</v>
      </c>
      <c r="U713" s="69"/>
      <c r="V713" s="69"/>
      <c r="W713" s="69"/>
      <c r="X713" s="69"/>
      <c r="Y713" s="69"/>
      <c r="Z713" s="69"/>
      <c r="AA713" s="69"/>
      <c r="AB713" s="69"/>
      <c r="AC713" s="69"/>
      <c r="AD713" s="69"/>
      <c r="AE713" s="69"/>
      <c r="AF713" s="69"/>
      <c r="AG713" s="69"/>
      <c r="AH713" s="69"/>
      <c r="AI713" s="69"/>
      <c r="AJ713" s="69"/>
      <c r="AK713" s="69"/>
      <c r="AL713" s="69"/>
      <c r="AM713" s="70" t="s">
        <v>6213</v>
      </c>
      <c r="AN713" s="63" t="str">
        <f>IF(ISNA(VLOOKUP(D713,[1]GRE_Tabela2!$A$4:$D$112,4,0)),"-",VLOOKUP(D713,[1]GRE_Tabela2!$A$4:$D$112,4,0))</f>
        <v>-</v>
      </c>
      <c r="AO713" s="68" t="s">
        <v>1341</v>
      </c>
      <c r="AP713" s="68" t="s">
        <v>1338</v>
      </c>
      <c r="AQ713" s="113">
        <v>133</v>
      </c>
      <c r="AR713" s="302" t="str">
        <f>IF(ISNA(VLOOKUP(AT713,[1]FISQ!$D$2:$J$1713,7,0)),"-",VLOOKUP(AT713,[1]FISQ!$D$2:$J$1713,7,0))</f>
        <v>-</v>
      </c>
      <c r="AS713" s="302" t="str">
        <f>IF(ISNA(VLOOKUP(AT713,[1]FISQ!$D$2:$J$1713,4,0)),"-",CONCATENATE("(",VLOOKUP(AT713,[1]FISQ!$D$2:$J$1713,4,0),")"))</f>
        <v>-</v>
      </c>
      <c r="AT713" s="71" t="s">
        <v>1485</v>
      </c>
      <c r="AU713" s="38"/>
      <c r="AV713" s="38"/>
      <c r="AW713" s="38"/>
    </row>
    <row r="714" spans="1:49" ht="51">
      <c r="A714" s="33">
        <v>712</v>
      </c>
      <c r="B714" s="33" t="str">
        <f t="shared" si="34"/>
        <v>1380_I</v>
      </c>
      <c r="C714" s="33" t="str">
        <f t="shared" si="35"/>
        <v>4.2//6.1</v>
      </c>
      <c r="D714" s="61">
        <v>1380</v>
      </c>
      <c r="E714" s="67" t="s">
        <v>1486</v>
      </c>
      <c r="F714" s="395" t="s">
        <v>7301</v>
      </c>
      <c r="G714" s="62" t="str">
        <f>VLOOKUP(CONCATENATE(TEXT(I714,"0"),"_",TEXT(F714,"0")),[1]CodC!$A$2:$D$250,4,0)</f>
        <v>Matérias sujeitas a inflamação espontânea, inorgânicas, tóxicas, líquidas;</v>
      </c>
      <c r="H714" s="395" t="s">
        <v>7302</v>
      </c>
      <c r="I714" s="68">
        <v>4</v>
      </c>
      <c r="J714" s="68" t="s">
        <v>1579</v>
      </c>
      <c r="K714" s="68" t="s">
        <v>50</v>
      </c>
      <c r="L714" s="68" t="s">
        <v>746</v>
      </c>
      <c r="M714" s="63"/>
      <c r="N714" s="64" t="s">
        <v>19</v>
      </c>
      <c r="O714" s="64" t="s">
        <v>19</v>
      </c>
      <c r="P714" s="113" t="s">
        <v>22423</v>
      </c>
      <c r="Q714" s="70" t="s">
        <v>627</v>
      </c>
      <c r="R714" s="70" t="s">
        <v>5678</v>
      </c>
      <c r="S714" s="65" t="str">
        <f t="shared" si="33"/>
        <v>H1</v>
      </c>
      <c r="T714" s="69" t="s">
        <v>5626</v>
      </c>
      <c r="U714" s="69"/>
      <c r="V714" s="69"/>
      <c r="W714" s="69"/>
      <c r="X714" s="69"/>
      <c r="Y714" s="69"/>
      <c r="Z714" s="69"/>
      <c r="AA714" s="69"/>
      <c r="AB714" s="69"/>
      <c r="AC714" s="69"/>
      <c r="AD714" s="69"/>
      <c r="AE714" s="69"/>
      <c r="AF714" s="69"/>
      <c r="AG714" s="69"/>
      <c r="AH714" s="69"/>
      <c r="AI714" s="69"/>
      <c r="AJ714" s="69"/>
      <c r="AK714" s="69"/>
      <c r="AL714" s="69"/>
      <c r="AM714" s="70" t="s">
        <v>1488</v>
      </c>
      <c r="AN714" s="63" t="str">
        <f>IF(ISNA(VLOOKUP(D714,[1]GRE_Tabela2!$A$4:$D$112,4,0)),"-",VLOOKUP(D714,[1]GRE_Tabela2!$A$4:$D$112,4,0))</f>
        <v>-</v>
      </c>
      <c r="AO714" s="68" t="s">
        <v>1065</v>
      </c>
      <c r="AP714" s="68" t="s">
        <v>1487</v>
      </c>
      <c r="AQ714" s="113">
        <v>135</v>
      </c>
      <c r="AR714" s="302" t="str">
        <f>IF(ISNA(VLOOKUP(AT714,[1]FISQ!$D$2:$J$1713,7,0)),"-",VLOOKUP(AT714,[1]FISQ!$D$2:$J$1713,7,0))</f>
        <v>0819 </v>
      </c>
      <c r="AS714" s="302" t="str">
        <f>IF(ISNA(VLOOKUP(AT714,[1]FISQ!$D$2:$J$1713,4,0)),"-",CONCATENATE("(",VLOOKUP(AT714,[1]FISQ!$D$2:$J$1713,4,0),")"))</f>
        <v>(1)</v>
      </c>
      <c r="AT714" s="71" t="s">
        <v>1489</v>
      </c>
      <c r="AU714" s="38"/>
      <c r="AV714" s="38"/>
      <c r="AW714" s="38"/>
    </row>
    <row r="715" spans="1:49" ht="63.75">
      <c r="A715" s="33">
        <v>713</v>
      </c>
      <c r="B715" s="33" t="str">
        <f t="shared" si="34"/>
        <v>1381_I</v>
      </c>
      <c r="C715" s="33" t="str">
        <f t="shared" si="35"/>
        <v>4.2//6.1</v>
      </c>
      <c r="D715" s="61">
        <v>1381</v>
      </c>
      <c r="E715" s="74" t="s">
        <v>1490</v>
      </c>
      <c r="F715" s="395" t="s">
        <v>7301</v>
      </c>
      <c r="G715" s="62" t="str">
        <f>VLOOKUP(CONCATENATE(TEXT(I715,"0"),"_",TEXT(F715,"0")),[1]CodC!$A$2:$D$250,4,0)</f>
        <v>Matérias sujeitas a inflamação espontânea, inorgânicas, tóxicas, líquidas;</v>
      </c>
      <c r="H715" s="395" t="s">
        <v>7303</v>
      </c>
      <c r="I715" s="68">
        <v>4</v>
      </c>
      <c r="J715" s="68" t="s">
        <v>1579</v>
      </c>
      <c r="K715" s="68" t="s">
        <v>50</v>
      </c>
      <c r="L715" s="68" t="s">
        <v>746</v>
      </c>
      <c r="M715" s="64" t="s">
        <v>1313</v>
      </c>
      <c r="N715" s="64" t="s">
        <v>24465</v>
      </c>
      <c r="O715" s="64" t="s">
        <v>19</v>
      </c>
      <c r="P715" s="113" t="s">
        <v>22423</v>
      </c>
      <c r="Q715" s="70" t="s">
        <v>851</v>
      </c>
      <c r="R715" s="70" t="s">
        <v>851</v>
      </c>
      <c r="S715" s="65" t="str">
        <f t="shared" si="33"/>
        <v/>
      </c>
      <c r="T715" s="69" t="s">
        <v>19</v>
      </c>
      <c r="U715" s="69"/>
      <c r="V715" s="69"/>
      <c r="W715" s="69"/>
      <c r="X715" s="69"/>
      <c r="Y715" s="69"/>
      <c r="Z715" s="69"/>
      <c r="AA715" s="69"/>
      <c r="AB715" s="69"/>
      <c r="AC715" s="69"/>
      <c r="AD715" s="69"/>
      <c r="AE715" s="69"/>
      <c r="AF715" s="69"/>
      <c r="AG715" s="69"/>
      <c r="AH715" s="69"/>
      <c r="AI715" s="69"/>
      <c r="AJ715" s="69"/>
      <c r="AK715" s="69"/>
      <c r="AL715" s="69"/>
      <c r="AM715" s="70" t="s">
        <v>1492</v>
      </c>
      <c r="AN715" s="63" t="str">
        <f>IF(ISNA(VLOOKUP(D715,[1]GRE_Tabela2!$A$4:$D$112,4,0)),"-",VLOOKUP(D715,[1]GRE_Tabela2!$A$4:$D$112,4,0))</f>
        <v>-</v>
      </c>
      <c r="AO715" s="41" t="s">
        <v>1341</v>
      </c>
      <c r="AP715" s="68" t="s">
        <v>1338</v>
      </c>
      <c r="AQ715" s="113">
        <v>136</v>
      </c>
      <c r="AR715" s="302" t="str">
        <f>IF(ISNA(VLOOKUP(AT715,[1]FISQ!$D$2:$J$1713,7,0)),"-",VLOOKUP(AT715,[1]FISQ!$D$2:$J$1713,7,0))</f>
        <v>0628 </v>
      </c>
      <c r="AS715" s="302" t="str">
        <f>IF(ISNA(VLOOKUP(AT715,[1]FISQ!$D$2:$J$1713,4,0)),"-",CONCATENATE("(",VLOOKUP(AT715,[1]FISQ!$D$2:$J$1713,4,0),")"))</f>
        <v>(1)</v>
      </c>
      <c r="AT715" s="71" t="s">
        <v>1493</v>
      </c>
      <c r="AU715" s="38"/>
      <c r="AV715" s="38"/>
      <c r="AW715" s="38"/>
    </row>
    <row r="716" spans="1:49" ht="51">
      <c r="A716" s="33">
        <v>714</v>
      </c>
      <c r="B716" s="33" t="str">
        <f t="shared" si="34"/>
        <v>1382_II</v>
      </c>
      <c r="C716" s="33" t="str">
        <f t="shared" si="35"/>
        <v>4.2//-</v>
      </c>
      <c r="D716" s="61">
        <v>1382</v>
      </c>
      <c r="E716" s="67" t="s">
        <v>1494</v>
      </c>
      <c r="F716" s="395" t="s">
        <v>7300</v>
      </c>
      <c r="G716" s="62" t="str">
        <f>VLOOKUP(CONCATENATE(TEXT(I716,"0"),"_",TEXT(F716,"0")),[1]CodC!$A$2:$D$250,4,0)</f>
        <v>Matérias sujeitas a inflamação espontânea sem perigo subsidiário, inorgânicas, sólidas;</v>
      </c>
      <c r="H716" s="395" t="s">
        <v>7294</v>
      </c>
      <c r="I716" s="68">
        <v>4</v>
      </c>
      <c r="J716" s="68" t="s">
        <v>1579</v>
      </c>
      <c r="K716" s="64" t="s">
        <v>19</v>
      </c>
      <c r="L716" s="68" t="s">
        <v>849</v>
      </c>
      <c r="M716" s="63"/>
      <c r="N716" s="64" t="s">
        <v>24466</v>
      </c>
      <c r="O716" s="64" t="s">
        <v>19</v>
      </c>
      <c r="P716" s="113" t="s">
        <v>22423</v>
      </c>
      <c r="Q716" s="70" t="s">
        <v>621</v>
      </c>
      <c r="R716" s="70" t="s">
        <v>621</v>
      </c>
      <c r="S716" s="65" t="str">
        <f t="shared" si="33"/>
        <v/>
      </c>
      <c r="T716" s="68" t="s">
        <v>1000</v>
      </c>
      <c r="U716" s="68"/>
      <c r="V716" s="68"/>
      <c r="W716" s="68"/>
      <c r="X716" s="68"/>
      <c r="Y716" s="68"/>
      <c r="Z716" s="68"/>
      <c r="AA716" s="68"/>
      <c r="AB716" s="68"/>
      <c r="AC716" s="68"/>
      <c r="AD716" s="68"/>
      <c r="AE716" s="68"/>
      <c r="AF716" s="68"/>
      <c r="AG716" s="68"/>
      <c r="AH716" s="68"/>
      <c r="AI716" s="68"/>
      <c r="AJ716" s="68"/>
      <c r="AK716" s="68"/>
      <c r="AL716" s="68" t="s">
        <v>7163</v>
      </c>
      <c r="AM716" s="70" t="s">
        <v>6140</v>
      </c>
      <c r="AN716" s="63" t="str">
        <f>IF(ISNA(VLOOKUP(D716,[1]GRE_Tabela2!$A$4:$D$112,4,0)),"-",VLOOKUP(D716,[1]GRE_Tabela2!$A$4:$D$112,4,0))</f>
        <v>-</v>
      </c>
      <c r="AO716" s="68" t="s">
        <v>1341</v>
      </c>
      <c r="AP716" s="68" t="s">
        <v>1338</v>
      </c>
      <c r="AQ716" s="113">
        <v>135</v>
      </c>
      <c r="AR716" s="302" t="str">
        <f>IF(ISNA(VLOOKUP(AT716,[1]FISQ!$D$2:$J$1713,7,0)),"-",VLOOKUP(AT716,[1]FISQ!$D$2:$J$1713,7,0))</f>
        <v>0549 </v>
      </c>
      <c r="AS716" s="302" t="str">
        <f>IF(ISNA(VLOOKUP(AT716,[1]FISQ!$D$2:$J$1713,4,0)),"-",CONCATENATE("(",VLOOKUP(AT716,[1]FISQ!$D$2:$J$1713,4,0),")"))</f>
        <v>(1)</v>
      </c>
      <c r="AT716" s="71" t="s">
        <v>1495</v>
      </c>
      <c r="AU716" s="38" t="s">
        <v>6545</v>
      </c>
      <c r="AV716" s="30"/>
      <c r="AW716" s="38"/>
    </row>
    <row r="717" spans="1:49" ht="38.25">
      <c r="A717" s="33">
        <v>715</v>
      </c>
      <c r="B717" s="33" t="str">
        <f t="shared" si="34"/>
        <v>1383_I</v>
      </c>
      <c r="C717" s="33" t="str">
        <f t="shared" si="35"/>
        <v>4.2//-</v>
      </c>
      <c r="D717" s="61">
        <v>1383</v>
      </c>
      <c r="E717" s="67" t="s">
        <v>1496</v>
      </c>
      <c r="F717" s="395" t="s">
        <v>7300</v>
      </c>
      <c r="G717" s="62" t="str">
        <f>VLOOKUP(CONCATENATE(TEXT(I717,"0"),"_",TEXT(F717,"0")),[1]CodC!$A$2:$D$250,4,0)</f>
        <v>Matérias sujeitas a inflamação espontânea sem perigo subsidiário, inorgânicas, sólidas;</v>
      </c>
      <c r="H717" s="395" t="s">
        <v>1831</v>
      </c>
      <c r="I717" s="68">
        <v>4</v>
      </c>
      <c r="J717" s="68" t="s">
        <v>1579</v>
      </c>
      <c r="K717" s="69" t="s">
        <v>19</v>
      </c>
      <c r="L717" s="68" t="s">
        <v>746</v>
      </c>
      <c r="M717" s="68"/>
      <c r="N717" s="64" t="s">
        <v>51</v>
      </c>
      <c r="O717" s="64" t="s">
        <v>51</v>
      </c>
      <c r="P717" s="113" t="s">
        <v>22423</v>
      </c>
      <c r="Q717" s="70" t="s">
        <v>627</v>
      </c>
      <c r="R717" s="70" t="s">
        <v>5678</v>
      </c>
      <c r="S717" s="65" t="str">
        <f t="shared" si="33"/>
        <v>H1</v>
      </c>
      <c r="T717" s="69" t="s">
        <v>5626</v>
      </c>
      <c r="U717" s="69"/>
      <c r="V717" s="69"/>
      <c r="W717" s="69"/>
      <c r="X717" s="69"/>
      <c r="Y717" s="69"/>
      <c r="Z717" s="69"/>
      <c r="AA717" s="69"/>
      <c r="AB717" s="69"/>
      <c r="AC717" s="69"/>
      <c r="AD717" s="69"/>
      <c r="AE717" s="69"/>
      <c r="AF717" s="69"/>
      <c r="AG717" s="69"/>
      <c r="AH717" s="69"/>
      <c r="AI717" s="68" t="s">
        <v>7163</v>
      </c>
      <c r="AJ717" s="69"/>
      <c r="AK717" s="69"/>
      <c r="AL717" s="69"/>
      <c r="AM717" s="70" t="s">
        <v>6141</v>
      </c>
      <c r="AN717" s="63" t="str">
        <f>IF(ISNA(VLOOKUP(D717,[1]GRE_Tabela2!$A$4:$D$112,4,0)),"-",VLOOKUP(D717,[1]GRE_Tabela2!$A$4:$D$112,4,0))</f>
        <v>-</v>
      </c>
      <c r="AO717" s="68" t="s">
        <v>1065</v>
      </c>
      <c r="AP717" s="68" t="s">
        <v>1481</v>
      </c>
      <c r="AQ717" s="113">
        <v>135</v>
      </c>
      <c r="AR717" s="302" t="str">
        <f>IF(ISNA(VLOOKUP(AT717,[1]FISQ!$D$2:$J$1713,7,0)),"-",VLOOKUP(AT717,[1]FISQ!$D$2:$J$1713,7,0))</f>
        <v>-</v>
      </c>
      <c r="AS717" s="302" t="str">
        <f>IF(ISNA(VLOOKUP(AT717,[1]FISQ!$D$2:$J$1713,4,0)),"-",CONCATENATE("(",VLOOKUP(AT717,[1]FISQ!$D$2:$J$1713,4,0),")"))</f>
        <v>-</v>
      </c>
      <c r="AT717" s="71" t="s">
        <v>1497</v>
      </c>
      <c r="AU717" s="38"/>
      <c r="AV717" s="38"/>
      <c r="AW717" s="38"/>
    </row>
    <row r="718" spans="1:49" ht="38.25">
      <c r="A718" s="33">
        <v>716</v>
      </c>
      <c r="B718" s="33" t="str">
        <f t="shared" si="34"/>
        <v>1384_II</v>
      </c>
      <c r="C718" s="33" t="str">
        <f t="shared" si="35"/>
        <v>4.2//-</v>
      </c>
      <c r="D718" s="61">
        <v>1384</v>
      </c>
      <c r="E718" s="67" t="s">
        <v>1498</v>
      </c>
      <c r="F718" s="395" t="s">
        <v>7300</v>
      </c>
      <c r="G718" s="62" t="str">
        <f>VLOOKUP(CONCATENATE(TEXT(I718,"0"),"_",TEXT(F718,"0")),[1]CodC!$A$2:$D$250,4,0)</f>
        <v>Matérias sujeitas a inflamação espontânea sem perigo subsidiário, inorgânicas, sólidas;</v>
      </c>
      <c r="H718" s="395" t="s">
        <v>7294</v>
      </c>
      <c r="I718" s="68">
        <v>4</v>
      </c>
      <c r="J718" s="68" t="s">
        <v>1579</v>
      </c>
      <c r="K718" s="69" t="s">
        <v>19</v>
      </c>
      <c r="L718" s="68" t="s">
        <v>849</v>
      </c>
      <c r="M718" s="63"/>
      <c r="N718" s="64" t="s">
        <v>19</v>
      </c>
      <c r="O718" s="64" t="s">
        <v>19</v>
      </c>
      <c r="P718" s="113" t="s">
        <v>22423</v>
      </c>
      <c r="Q718" s="70" t="s">
        <v>851</v>
      </c>
      <c r="R718" s="70" t="s">
        <v>5677</v>
      </c>
      <c r="S718" s="65" t="str">
        <f t="shared" si="33"/>
        <v>H1</v>
      </c>
      <c r="T718" s="69" t="s">
        <v>19</v>
      </c>
      <c r="U718" s="69"/>
      <c r="V718" s="69"/>
      <c r="W718" s="69"/>
      <c r="X718" s="69"/>
      <c r="Y718" s="69"/>
      <c r="Z718" s="69"/>
      <c r="AA718" s="69"/>
      <c r="AB718" s="69"/>
      <c r="AC718" s="69"/>
      <c r="AD718" s="69"/>
      <c r="AE718" s="69"/>
      <c r="AF718" s="69"/>
      <c r="AG718" s="69"/>
      <c r="AH718" s="69"/>
      <c r="AI718" s="69"/>
      <c r="AJ718" s="69"/>
      <c r="AK718" s="69"/>
      <c r="AL718" s="69"/>
      <c r="AM718" s="70" t="s">
        <v>6142</v>
      </c>
      <c r="AN718" s="63" t="str">
        <f>IF(ISNA(VLOOKUP(D718,[1]GRE_Tabela2!$A$4:$D$112,4,0)),"-",VLOOKUP(D718,[1]GRE_Tabela2!$A$4:$D$112,4,0))</f>
        <v>H2S  SO2</v>
      </c>
      <c r="AO718" s="68" t="s">
        <v>1341</v>
      </c>
      <c r="AP718" s="68" t="s">
        <v>1338</v>
      </c>
      <c r="AQ718" s="113">
        <v>135</v>
      </c>
      <c r="AR718" s="302" t="str">
        <f>IF(ISNA(VLOOKUP(AT718,[1]FISQ!$D$2:$J$1713,7,0)),"-",VLOOKUP(AT718,[1]FISQ!$D$2:$J$1713,7,0))</f>
        <v>1717 </v>
      </c>
      <c r="AS718" s="302" t="str">
        <f>IF(ISNA(VLOOKUP(AT718,[1]FISQ!$D$2:$J$1713,4,0)),"-",CONCATENATE("(",VLOOKUP(AT718,[1]FISQ!$D$2:$J$1713,4,0),")"))</f>
        <v>(1)</v>
      </c>
      <c r="AT718" s="71" t="s">
        <v>1499</v>
      </c>
      <c r="AU718" s="38"/>
      <c r="AV718" s="38"/>
      <c r="AW718" s="38"/>
    </row>
    <row r="719" spans="1:49" ht="51">
      <c r="A719" s="33">
        <v>717</v>
      </c>
      <c r="B719" s="33" t="str">
        <f t="shared" si="34"/>
        <v>1385_II</v>
      </c>
      <c r="C719" s="33" t="str">
        <f t="shared" si="35"/>
        <v>4.2//-</v>
      </c>
      <c r="D719" s="61">
        <v>1385</v>
      </c>
      <c r="E719" s="67" t="s">
        <v>1500</v>
      </c>
      <c r="F719" s="395" t="s">
        <v>7300</v>
      </c>
      <c r="G719" s="62" t="str">
        <f>VLOOKUP(CONCATENATE(TEXT(I719,"0"),"_",TEXT(F719,"0")),[1]CodC!$A$2:$D$250,4,0)</f>
        <v>Matérias sujeitas a inflamação espontânea sem perigo subsidiário, inorgânicas, sólidas;</v>
      </c>
      <c r="H719" s="395" t="s">
        <v>7294</v>
      </c>
      <c r="I719" s="68">
        <v>4</v>
      </c>
      <c r="J719" s="68" t="s">
        <v>1579</v>
      </c>
      <c r="K719" s="64" t="s">
        <v>19</v>
      </c>
      <c r="L719" s="68" t="s">
        <v>849</v>
      </c>
      <c r="M719" s="63"/>
      <c r="N719" s="64" t="s">
        <v>24466</v>
      </c>
      <c r="O719" s="64" t="s">
        <v>19</v>
      </c>
      <c r="P719" s="113" t="s">
        <v>22423</v>
      </c>
      <c r="Q719" s="70" t="s">
        <v>621</v>
      </c>
      <c r="R719" s="70" t="s">
        <v>621</v>
      </c>
      <c r="S719" s="65" t="str">
        <f t="shared" si="33"/>
        <v/>
      </c>
      <c r="T719" s="68" t="s">
        <v>1000</v>
      </c>
      <c r="U719" s="68"/>
      <c r="V719" s="68"/>
      <c r="W719" s="68"/>
      <c r="X719" s="68"/>
      <c r="Y719" s="68"/>
      <c r="Z719" s="68"/>
      <c r="AA719" s="68"/>
      <c r="AB719" s="68"/>
      <c r="AC719" s="68"/>
      <c r="AD719" s="68"/>
      <c r="AE719" s="68"/>
      <c r="AF719" s="68"/>
      <c r="AG719" s="68"/>
      <c r="AH719" s="68"/>
      <c r="AI719" s="68"/>
      <c r="AJ719" s="68"/>
      <c r="AK719" s="68"/>
      <c r="AL719" s="68" t="s">
        <v>7163</v>
      </c>
      <c r="AM719" s="70" t="s">
        <v>6140</v>
      </c>
      <c r="AN719" s="63" t="str">
        <f>IF(ISNA(VLOOKUP(D719,[1]GRE_Tabela2!$A$4:$D$112,4,0)),"-",VLOOKUP(D719,[1]GRE_Tabela2!$A$4:$D$112,4,0))</f>
        <v>-</v>
      </c>
      <c r="AO719" s="68" t="s">
        <v>1341</v>
      </c>
      <c r="AP719" s="68" t="s">
        <v>1338</v>
      </c>
      <c r="AQ719" s="113">
        <v>135</v>
      </c>
      <c r="AR719" s="302" t="str">
        <f>IF(ISNA(VLOOKUP(AT719,[1]FISQ!$D$2:$J$1713,7,0)),"-",VLOOKUP(AT719,[1]FISQ!$D$2:$J$1713,7,0))</f>
        <v>1047 </v>
      </c>
      <c r="AS719" s="302" t="str">
        <f>IF(ISNA(VLOOKUP(AT719,[1]FISQ!$D$2:$J$1713,4,0)),"-",CONCATENATE("(",VLOOKUP(AT719,[1]FISQ!$D$2:$J$1713,4,0),")"))</f>
        <v>(1)</v>
      </c>
      <c r="AT719" s="71" t="s">
        <v>1501</v>
      </c>
      <c r="AU719" s="38" t="s">
        <v>6545</v>
      </c>
      <c r="AV719" s="30"/>
      <c r="AW719" s="38"/>
    </row>
    <row r="720" spans="1:49" ht="191.25">
      <c r="A720" s="33">
        <v>718</v>
      </c>
      <c r="B720" s="33" t="str">
        <f t="shared" si="34"/>
        <v>1386_III</v>
      </c>
      <c r="C720" s="33" t="str">
        <f t="shared" si="35"/>
        <v>4.2//-</v>
      </c>
      <c r="D720" s="61">
        <v>1386</v>
      </c>
      <c r="E720" s="67" t="s">
        <v>1502</v>
      </c>
      <c r="F720" s="395" t="s">
        <v>7246</v>
      </c>
      <c r="G720" s="62" t="str">
        <f>VLOOKUP(CONCATENATE(TEXT(I720,"0"),"_",TEXT(F720,"0")),[1]CodC!$A$2:$D$250,4,0)</f>
        <v>Matérias sujeitas a inflamação espontânea sem perigo subsidiário, orgânicas, sólidas;</v>
      </c>
      <c r="H720" s="395" t="s">
        <v>7294</v>
      </c>
      <c r="I720" s="68">
        <v>4</v>
      </c>
      <c r="J720" s="68" t="s">
        <v>1579</v>
      </c>
      <c r="K720" s="69" t="s">
        <v>19</v>
      </c>
      <c r="L720" s="68" t="s">
        <v>879</v>
      </c>
      <c r="M720" s="68"/>
      <c r="N720" s="64" t="s">
        <v>19</v>
      </c>
      <c r="O720" s="64" t="s">
        <v>6620</v>
      </c>
      <c r="P720" s="113" t="s">
        <v>22423</v>
      </c>
      <c r="Q720" s="70" t="s">
        <v>5991</v>
      </c>
      <c r="R720" s="70" t="s">
        <v>1503</v>
      </c>
      <c r="S720" s="65" t="str">
        <f t="shared" si="33"/>
        <v xml:space="preserve"> SW1 SW25 H1 </v>
      </c>
      <c r="T720" s="69" t="s">
        <v>19</v>
      </c>
      <c r="U720" s="69"/>
      <c r="V720" s="69"/>
      <c r="W720" s="69"/>
      <c r="X720" s="69"/>
      <c r="Y720" s="69"/>
      <c r="Z720" s="69"/>
      <c r="AA720" s="69"/>
      <c r="AB720" s="69"/>
      <c r="AC720" s="69"/>
      <c r="AD720" s="69"/>
      <c r="AE720" s="69"/>
      <c r="AF720" s="69"/>
      <c r="AG720" s="69"/>
      <c r="AH720" s="69"/>
      <c r="AI720" s="69"/>
      <c r="AJ720" s="69"/>
      <c r="AK720" s="69"/>
      <c r="AL720" s="69"/>
      <c r="AM720" s="70" t="s">
        <v>6444</v>
      </c>
      <c r="AN720" s="63" t="str">
        <f>IF(ISNA(VLOOKUP(D720,[1]GRE_Tabela2!$A$4:$D$112,4,0)),"-",VLOOKUP(D720,[1]GRE_Tabela2!$A$4:$D$112,4,0))</f>
        <v>-</v>
      </c>
      <c r="AO720" s="68" t="s">
        <v>1341</v>
      </c>
      <c r="AP720" s="68" t="s">
        <v>1338</v>
      </c>
      <c r="AQ720" s="113">
        <v>135</v>
      </c>
      <c r="AR720" s="302" t="str">
        <f>IF(ISNA(VLOOKUP(AT720,[1]FISQ!$D$2:$J$1713,7,0)),"-",VLOOKUP(AT720,[1]FISQ!$D$2:$J$1713,7,0))</f>
        <v>-</v>
      </c>
      <c r="AS720" s="302" t="str">
        <f>IF(ISNA(VLOOKUP(AT720,[1]FISQ!$D$2:$J$1713,4,0)),"-",CONCATENATE("(",VLOOKUP(AT720,[1]FISQ!$D$2:$J$1713,4,0),")"))</f>
        <v>-</v>
      </c>
      <c r="AT720" s="71" t="s">
        <v>1504</v>
      </c>
      <c r="AU720" s="38"/>
      <c r="AV720" s="38"/>
      <c r="AW720" s="38"/>
    </row>
    <row r="721" spans="1:49" ht="216.75">
      <c r="A721" s="33">
        <v>719</v>
      </c>
      <c r="B721" s="33" t="str">
        <f t="shared" si="34"/>
        <v>1386_III</v>
      </c>
      <c r="C721" s="33" t="str">
        <f t="shared" si="35"/>
        <v>4.2//-</v>
      </c>
      <c r="D721" s="61">
        <v>1386</v>
      </c>
      <c r="E721" s="67" t="s">
        <v>6214</v>
      </c>
      <c r="F721" s="395" t="s">
        <v>7246</v>
      </c>
      <c r="G721" s="62" t="str">
        <f>VLOOKUP(CONCATENATE(TEXT(I721,"0"),"_",TEXT(F721,"0")),[1]CodC!$A$2:$D$250,4,0)</f>
        <v>Matérias sujeitas a inflamação espontânea sem perigo subsidiário, orgânicas, sólidas;</v>
      </c>
      <c r="H721" s="395" t="s">
        <v>7294</v>
      </c>
      <c r="I721" s="68">
        <v>4</v>
      </c>
      <c r="J721" s="68" t="s">
        <v>1579</v>
      </c>
      <c r="K721" s="69" t="s">
        <v>19</v>
      </c>
      <c r="L721" s="68" t="s">
        <v>879</v>
      </c>
      <c r="M721" s="68"/>
      <c r="N721" s="64" t="s">
        <v>19</v>
      </c>
      <c r="O721" s="64" t="s">
        <v>6620</v>
      </c>
      <c r="P721" s="113" t="s">
        <v>22423</v>
      </c>
      <c r="Q721" s="70" t="s">
        <v>5598</v>
      </c>
      <c r="R721" s="70" t="s">
        <v>1505</v>
      </c>
      <c r="S721" s="65" t="str">
        <f t="shared" si="33"/>
        <v xml:space="preserve"> SW1 SW25 H1 </v>
      </c>
      <c r="T721" s="69" t="s">
        <v>19</v>
      </c>
      <c r="U721" s="69"/>
      <c r="V721" s="69"/>
      <c r="W721" s="69"/>
      <c r="X721" s="69"/>
      <c r="Y721" s="69"/>
      <c r="Z721" s="69"/>
      <c r="AA721" s="69"/>
      <c r="AB721" s="69"/>
      <c r="AC721" s="69"/>
      <c r="AD721" s="69"/>
      <c r="AE721" s="69"/>
      <c r="AF721" s="69"/>
      <c r="AG721" s="69"/>
      <c r="AH721" s="69"/>
      <c r="AI721" s="69"/>
      <c r="AJ721" s="69"/>
      <c r="AK721" s="69"/>
      <c r="AL721" s="69"/>
      <c r="AM721" s="70" t="s">
        <v>6445</v>
      </c>
      <c r="AN721" s="63" t="str">
        <f>IF(ISNA(VLOOKUP(D721,[1]GRE_Tabela2!$A$4:$D$112,4,0)),"-",VLOOKUP(D721,[1]GRE_Tabela2!$A$4:$D$112,4,0))</f>
        <v>-</v>
      </c>
      <c r="AO721" s="68" t="s">
        <v>1341</v>
      </c>
      <c r="AP721" s="68" t="s">
        <v>1338</v>
      </c>
      <c r="AQ721" s="113">
        <v>135</v>
      </c>
      <c r="AR721" s="302" t="str">
        <f>IF(ISNA(VLOOKUP(AT721,[1]FISQ!$D$2:$J$1713,7,0)),"-",VLOOKUP(AT721,[1]FISQ!$D$2:$J$1713,7,0))</f>
        <v>-</v>
      </c>
      <c r="AS721" s="302" t="str">
        <f>IF(ISNA(VLOOKUP(AT721,[1]FISQ!$D$2:$J$1713,4,0)),"-",CONCATENATE("(",VLOOKUP(AT721,[1]FISQ!$D$2:$J$1713,4,0),")"))</f>
        <v>-</v>
      </c>
      <c r="AT721" s="71" t="s">
        <v>1504</v>
      </c>
      <c r="AU721" s="38"/>
      <c r="AV721" s="38"/>
      <c r="AW721" s="38"/>
    </row>
    <row r="722" spans="1:49" ht="51">
      <c r="A722" s="33">
        <v>720</v>
      </c>
      <c r="B722" s="33" t="str">
        <f t="shared" si="34"/>
        <v>1387_III</v>
      </c>
      <c r="C722" s="33" t="str">
        <f t="shared" si="35"/>
        <v>4.2//-</v>
      </c>
      <c r="D722" s="61">
        <v>1387</v>
      </c>
      <c r="E722" s="72" t="s">
        <v>1506</v>
      </c>
      <c r="F722" s="395" t="s">
        <v>7246</v>
      </c>
      <c r="G722" s="62" t="str">
        <f>VLOOKUP(CONCATENATE(TEXT(I722,"0"),"_",TEXT(F722,"0")),[1]CodC!$A$2:$D$250,4,0)</f>
        <v>Matérias sujeitas a inflamação espontânea sem perigo subsidiário, orgânicas, sólidas;</v>
      </c>
      <c r="H722" s="395" t="s">
        <v>19</v>
      </c>
      <c r="I722" s="68">
        <v>4</v>
      </c>
      <c r="J722" s="68" t="s">
        <v>1579</v>
      </c>
      <c r="K722" s="69" t="s">
        <v>19</v>
      </c>
      <c r="L722" s="68" t="s">
        <v>879</v>
      </c>
      <c r="M722" s="68"/>
      <c r="N722" s="64" t="s">
        <v>24458</v>
      </c>
      <c r="O722" s="64">
        <v>123</v>
      </c>
      <c r="P722" s="113" t="s">
        <v>22423</v>
      </c>
      <c r="Q722" s="70" t="s">
        <v>621</v>
      </c>
      <c r="R722" s="70" t="s">
        <v>621</v>
      </c>
      <c r="S722" s="65" t="str">
        <f t="shared" si="33"/>
        <v/>
      </c>
      <c r="T722" s="69" t="s">
        <v>19</v>
      </c>
      <c r="U722" s="69"/>
      <c r="V722" s="69"/>
      <c r="W722" s="69"/>
      <c r="X722" s="69"/>
      <c r="Y722" s="69"/>
      <c r="Z722" s="69"/>
      <c r="AA722" s="69"/>
      <c r="AB722" s="69"/>
      <c r="AC722" s="69"/>
      <c r="AD722" s="69"/>
      <c r="AE722" s="69"/>
      <c r="AF722" s="69"/>
      <c r="AG722" s="69"/>
      <c r="AH722" s="69"/>
      <c r="AI722" s="69"/>
      <c r="AJ722" s="69"/>
      <c r="AK722" s="69"/>
      <c r="AL722" s="69"/>
      <c r="AM722" s="70" t="s">
        <v>6143</v>
      </c>
      <c r="AN722" s="63" t="str">
        <f>IF(ISNA(VLOOKUP(D722,[1]GRE_Tabela2!$A$4:$D$112,4,0)),"-",VLOOKUP(D722,[1]GRE_Tabela2!$A$4:$D$112,4,0))</f>
        <v>-</v>
      </c>
      <c r="AO722" s="68" t="s">
        <v>1341</v>
      </c>
      <c r="AP722" s="68" t="s">
        <v>1338</v>
      </c>
      <c r="AQ722" s="113">
        <v>133</v>
      </c>
      <c r="AR722" s="302" t="str">
        <f>IF(ISNA(VLOOKUP(AT722,[1]FISQ!$D$2:$J$1713,7,0)),"-",VLOOKUP(AT722,[1]FISQ!$D$2:$J$1713,7,0))</f>
        <v>-</v>
      </c>
      <c r="AS722" s="302" t="str">
        <f>IF(ISNA(VLOOKUP(AT722,[1]FISQ!$D$2:$J$1713,4,0)),"-",CONCATENATE("(",VLOOKUP(AT722,[1]FISQ!$D$2:$J$1713,4,0),")"))</f>
        <v>-</v>
      </c>
      <c r="AT722" s="71" t="s">
        <v>1507</v>
      </c>
      <c r="AU722" s="38"/>
      <c r="AV722" s="38"/>
      <c r="AW722" s="38"/>
    </row>
    <row r="723" spans="1:49" ht="51">
      <c r="A723" s="33">
        <v>721</v>
      </c>
      <c r="B723" s="33" t="str">
        <f t="shared" si="34"/>
        <v>1389_I</v>
      </c>
      <c r="C723" s="33" t="str">
        <f t="shared" si="35"/>
        <v>4.3//-</v>
      </c>
      <c r="D723" s="61">
        <v>1389</v>
      </c>
      <c r="E723" s="67" t="s">
        <v>1508</v>
      </c>
      <c r="F723" s="395" t="s">
        <v>7305</v>
      </c>
      <c r="G723" s="62" t="str">
        <f>VLOOKUP(CONCATENATE(TEXT(I723,"0"),"_",TEXT(F723,"0")),[1]CodC!$A$2:$D$250,4,0)</f>
        <v>Matérias que, em contacto com a água, libertam gases inflamáveis, sem perigo subsidiário, líquidas;</v>
      </c>
      <c r="H723" s="395" t="s">
        <v>7306</v>
      </c>
      <c r="I723" s="68">
        <v>4</v>
      </c>
      <c r="J723" s="68" t="s">
        <v>298</v>
      </c>
      <c r="K723" s="64" t="s">
        <v>19</v>
      </c>
      <c r="L723" s="68" t="s">
        <v>746</v>
      </c>
      <c r="M723" s="68"/>
      <c r="N723" s="64" t="s">
        <v>1509</v>
      </c>
      <c r="O723" s="64" t="s">
        <v>1509</v>
      </c>
      <c r="P723" s="113" t="s">
        <v>22423</v>
      </c>
      <c r="Q723" s="70" t="s">
        <v>627</v>
      </c>
      <c r="R723" s="70" t="s">
        <v>5678</v>
      </c>
      <c r="S723" s="65" t="str">
        <f t="shared" si="33"/>
        <v>H1</v>
      </c>
      <c r="T723" s="68" t="s">
        <v>5629</v>
      </c>
      <c r="U723" s="68"/>
      <c r="V723" s="68"/>
      <c r="W723" s="68"/>
      <c r="X723" s="68"/>
      <c r="Y723" s="68"/>
      <c r="Z723" s="68"/>
      <c r="AA723" s="68" t="s">
        <v>7163</v>
      </c>
      <c r="AB723" s="68"/>
      <c r="AC723" s="68"/>
      <c r="AD723" s="68"/>
      <c r="AE723" s="68" t="s">
        <v>7163</v>
      </c>
      <c r="AF723" s="68"/>
      <c r="AG723" s="68"/>
      <c r="AH723" s="68"/>
      <c r="AI723" s="68"/>
      <c r="AJ723" s="68"/>
      <c r="AK723" s="68"/>
      <c r="AL723" s="68"/>
      <c r="AM723" s="70" t="s">
        <v>1510</v>
      </c>
      <c r="AN723" s="63" t="str">
        <f>IF(ISNA(VLOOKUP(D723,[1]GRE_Tabela2!$A$4:$D$112,4,0)),"-",VLOOKUP(D723,[1]GRE_Tabela2!$A$4:$D$112,4,0))</f>
        <v>-</v>
      </c>
      <c r="AO723" s="41" t="s">
        <v>1065</v>
      </c>
      <c r="AP723" s="68" t="s">
        <v>1406</v>
      </c>
      <c r="AQ723" s="113">
        <v>138</v>
      </c>
      <c r="AR723" s="302" t="str">
        <f>IF(ISNA(VLOOKUP(AT723,[1]FISQ!$D$2:$J$1713,7,0)),"-",VLOOKUP(AT723,[1]FISQ!$D$2:$J$1713,7,0))</f>
        <v>-</v>
      </c>
      <c r="AS723" s="302" t="str">
        <f>IF(ISNA(VLOOKUP(AT723,[1]FISQ!$D$2:$J$1713,4,0)),"-",CONCATENATE("(",VLOOKUP(AT723,[1]FISQ!$D$2:$J$1713,4,0),")"))</f>
        <v>-</v>
      </c>
      <c r="AT723" s="71" t="s">
        <v>1511</v>
      </c>
      <c r="AU723" s="38"/>
      <c r="AV723" s="38"/>
      <c r="AW723" s="38"/>
    </row>
    <row r="724" spans="1:49" ht="38.25">
      <c r="A724" s="33">
        <v>722</v>
      </c>
      <c r="B724" s="33" t="str">
        <f t="shared" si="34"/>
        <v>1390_II</v>
      </c>
      <c r="C724" s="33" t="str">
        <f t="shared" si="35"/>
        <v>4.3//-</v>
      </c>
      <c r="D724" s="61">
        <v>1390</v>
      </c>
      <c r="E724" s="67" t="s">
        <v>1512</v>
      </c>
      <c r="F724" s="395" t="s">
        <v>7307</v>
      </c>
      <c r="G724" s="62" t="str">
        <f>VLOOKUP(CONCATENATE(TEXT(I724,"0"),"_",TEXT(F724,"0")),[1]CodC!$A$2:$D$250,4,0)</f>
        <v>Matérias que, em contacto com a água, libertam gases inflamáveis, sem perigo subsidiário, sólidas;</v>
      </c>
      <c r="H724" s="395" t="s">
        <v>7297</v>
      </c>
      <c r="I724" s="68">
        <v>4</v>
      </c>
      <c r="J724" s="68" t="s">
        <v>298</v>
      </c>
      <c r="K724" s="64" t="s">
        <v>19</v>
      </c>
      <c r="L724" s="68" t="s">
        <v>849</v>
      </c>
      <c r="M724" s="68"/>
      <c r="N724" s="64" t="s">
        <v>24467</v>
      </c>
      <c r="O724" s="64" t="s">
        <v>1509</v>
      </c>
      <c r="P724" s="113" t="s">
        <v>22426</v>
      </c>
      <c r="Q724" s="70" t="s">
        <v>5991</v>
      </c>
      <c r="R724" s="70" t="s">
        <v>5680</v>
      </c>
      <c r="S724" s="65" t="str">
        <f t="shared" si="33"/>
        <v xml:space="preserve"> SW2 H1</v>
      </c>
      <c r="T724" s="68" t="s">
        <v>5629</v>
      </c>
      <c r="U724" s="68"/>
      <c r="V724" s="68"/>
      <c r="W724" s="68"/>
      <c r="X724" s="68"/>
      <c r="Y724" s="68"/>
      <c r="Z724" s="68"/>
      <c r="AA724" s="68"/>
      <c r="AB724" s="68"/>
      <c r="AC724" s="68"/>
      <c r="AD724" s="68"/>
      <c r="AE724" s="68"/>
      <c r="AF724" s="68"/>
      <c r="AG724" s="68"/>
      <c r="AH724" s="68"/>
      <c r="AI724" s="68"/>
      <c r="AJ724" s="68"/>
      <c r="AK724" s="68"/>
      <c r="AL724" s="68"/>
      <c r="AM724" s="70" t="s">
        <v>1513</v>
      </c>
      <c r="AN724" s="63" t="str">
        <f>IF(ISNA(VLOOKUP(D724,[1]GRE_Tabela2!$A$4:$D$112,4,0)),"-",VLOOKUP(D724,[1]GRE_Tabela2!$A$4:$D$112,4,0))</f>
        <v>NH3</v>
      </c>
      <c r="AO724" s="68" t="s">
        <v>1065</v>
      </c>
      <c r="AP724" s="68" t="s">
        <v>1066</v>
      </c>
      <c r="AQ724" s="113">
        <v>139</v>
      </c>
      <c r="AR724" s="302" t="str">
        <f>IF(ISNA(VLOOKUP(AT724,[1]FISQ!$D$2:$J$1713,7,0)),"-",VLOOKUP(AT724,[1]FISQ!$D$2:$J$1713,7,0))</f>
        <v>-</v>
      </c>
      <c r="AS724" s="302" t="str">
        <f>IF(ISNA(VLOOKUP(AT724,[1]FISQ!$D$2:$J$1713,4,0)),"-",CONCATENATE("(",VLOOKUP(AT724,[1]FISQ!$D$2:$J$1713,4,0),")"))</f>
        <v>-</v>
      </c>
      <c r="AT724" s="71" t="s">
        <v>1514</v>
      </c>
      <c r="AU724" s="38"/>
      <c r="AV724" s="38"/>
      <c r="AW724" s="38"/>
    </row>
    <row r="725" spans="1:49" ht="76.5">
      <c r="A725" s="33">
        <v>723</v>
      </c>
      <c r="B725" s="33" t="str">
        <f t="shared" si="34"/>
        <v>1391_I</v>
      </c>
      <c r="C725" s="33" t="str">
        <f t="shared" si="35"/>
        <v>4.3//-</v>
      </c>
      <c r="D725" s="61">
        <v>1391</v>
      </c>
      <c r="E725" s="67" t="s">
        <v>1515</v>
      </c>
      <c r="F725" s="395" t="s">
        <v>7305</v>
      </c>
      <c r="G725" s="62" t="str">
        <f>VLOOKUP(CONCATENATE(TEXT(I725,"0"),"_",TEXT(F725,"0")),[1]CodC!$A$2:$D$250,4,0)</f>
        <v>Matérias que, em contacto com a água, libertam gases inflamáveis, sem perigo subsidiário, líquidas;</v>
      </c>
      <c r="H725" s="395" t="s">
        <v>7306</v>
      </c>
      <c r="I725" s="68">
        <v>4</v>
      </c>
      <c r="J725" s="68" t="s">
        <v>298</v>
      </c>
      <c r="K725" s="64" t="s">
        <v>19</v>
      </c>
      <c r="L725" s="68" t="s">
        <v>746</v>
      </c>
      <c r="M725" s="68"/>
      <c r="N725" s="64" t="s">
        <v>24468</v>
      </c>
      <c r="O725" s="64" t="s">
        <v>5630</v>
      </c>
      <c r="P725" s="113" t="s">
        <v>22423</v>
      </c>
      <c r="Q725" s="70" t="s">
        <v>627</v>
      </c>
      <c r="R725" s="70" t="s">
        <v>5678</v>
      </c>
      <c r="S725" s="65" t="str">
        <f t="shared" si="33"/>
        <v>H1</v>
      </c>
      <c r="T725" s="68" t="s">
        <v>5629</v>
      </c>
      <c r="U725" s="68"/>
      <c r="V725" s="68"/>
      <c r="W725" s="68"/>
      <c r="X725" s="68"/>
      <c r="Y725" s="68"/>
      <c r="Z725" s="68"/>
      <c r="AA725" s="68"/>
      <c r="AB725" s="68"/>
      <c r="AC725" s="68"/>
      <c r="AD725" s="68"/>
      <c r="AE725" s="68"/>
      <c r="AF725" s="68"/>
      <c r="AG725" s="68"/>
      <c r="AH725" s="68"/>
      <c r="AI725" s="68"/>
      <c r="AJ725" s="68"/>
      <c r="AK725" s="68"/>
      <c r="AL725" s="68"/>
      <c r="AM725" s="70" t="s">
        <v>6215</v>
      </c>
      <c r="AN725" s="63" t="str">
        <f>IF(ISNA(VLOOKUP(D725,[1]GRE_Tabela2!$A$4:$D$112,4,0)),"-",VLOOKUP(D725,[1]GRE_Tabela2!$A$4:$D$112,4,0))</f>
        <v>-</v>
      </c>
      <c r="AO725" s="41" t="s">
        <v>1065</v>
      </c>
      <c r="AP725" s="68" t="s">
        <v>1406</v>
      </c>
      <c r="AQ725" s="113">
        <v>138</v>
      </c>
      <c r="AR725" s="302" t="str">
        <f>IF(ISNA(VLOOKUP(AT725,[1]FISQ!$D$2:$J$1713,7,0)),"-",VLOOKUP(AT725,[1]FISQ!$D$2:$J$1713,7,0))</f>
        <v>-</v>
      </c>
      <c r="AS725" s="302" t="str">
        <f>IF(ISNA(VLOOKUP(AT725,[1]FISQ!$D$2:$J$1713,4,0)),"-",CONCATENATE("(",VLOOKUP(AT725,[1]FISQ!$D$2:$J$1713,4,0),")"))</f>
        <v>-</v>
      </c>
      <c r="AT725" s="71" t="s">
        <v>1516</v>
      </c>
      <c r="AU725" s="38"/>
      <c r="AV725" s="38"/>
      <c r="AW725" s="38"/>
    </row>
    <row r="726" spans="1:49" ht="63.75">
      <c r="A726" s="33">
        <v>724</v>
      </c>
      <c r="B726" s="33" t="str">
        <f t="shared" si="34"/>
        <v>1392_I</v>
      </c>
      <c r="C726" s="33" t="str">
        <f t="shared" si="35"/>
        <v>4.3//-</v>
      </c>
      <c r="D726" s="61">
        <v>1392</v>
      </c>
      <c r="E726" s="67" t="s">
        <v>1517</v>
      </c>
      <c r="F726" s="395" t="s">
        <v>7305</v>
      </c>
      <c r="G726" s="62" t="str">
        <f>VLOOKUP(CONCATENATE(TEXT(I726,"0"),"_",TEXT(F726,"0")),[1]CodC!$A$2:$D$250,4,0)</f>
        <v>Matérias que, em contacto com a água, libertam gases inflamáveis, sem perigo subsidiário, líquidas;</v>
      </c>
      <c r="H726" s="395" t="s">
        <v>7306</v>
      </c>
      <c r="I726" s="68">
        <v>4</v>
      </c>
      <c r="J726" s="68" t="s">
        <v>298</v>
      </c>
      <c r="K726" s="64" t="s">
        <v>19</v>
      </c>
      <c r="L726" s="68" t="s">
        <v>746</v>
      </c>
      <c r="M726" s="68"/>
      <c r="N726" s="64" t="s">
        <v>24469</v>
      </c>
      <c r="O726" s="64" t="s">
        <v>1518</v>
      </c>
      <c r="P726" s="113" t="s">
        <v>22423</v>
      </c>
      <c r="Q726" s="70" t="s">
        <v>627</v>
      </c>
      <c r="R726" s="70" t="s">
        <v>5678</v>
      </c>
      <c r="S726" s="65" t="str">
        <f t="shared" si="33"/>
        <v>H1</v>
      </c>
      <c r="T726" s="68" t="s">
        <v>5629</v>
      </c>
      <c r="U726" s="68"/>
      <c r="V726" s="68"/>
      <c r="W726" s="68"/>
      <c r="X726" s="68"/>
      <c r="Y726" s="68"/>
      <c r="Z726" s="68"/>
      <c r="AA726" s="68" t="s">
        <v>7163</v>
      </c>
      <c r="AB726" s="68"/>
      <c r="AC726" s="68"/>
      <c r="AD726" s="68"/>
      <c r="AE726" s="68" t="s">
        <v>7163</v>
      </c>
      <c r="AF726" s="68"/>
      <c r="AG726" s="68"/>
      <c r="AH726" s="68"/>
      <c r="AI726" s="68"/>
      <c r="AJ726" s="68"/>
      <c r="AK726" s="68"/>
      <c r="AL726" s="68"/>
      <c r="AM726" s="70" t="s">
        <v>1519</v>
      </c>
      <c r="AN726" s="63" t="str">
        <f>IF(ISNA(VLOOKUP(D726,[1]GRE_Tabela2!$A$4:$D$112,4,0)),"-",VLOOKUP(D726,[1]GRE_Tabela2!$A$4:$D$112,4,0))</f>
        <v>-</v>
      </c>
      <c r="AO726" s="41" t="s">
        <v>1065</v>
      </c>
      <c r="AP726" s="68" t="s">
        <v>1406</v>
      </c>
      <c r="AQ726" s="113">
        <v>138</v>
      </c>
      <c r="AR726" s="302" t="str">
        <f>IF(ISNA(VLOOKUP(AT726,[1]FISQ!$D$2:$J$1713,7,0)),"-",VLOOKUP(AT726,[1]FISQ!$D$2:$J$1713,7,0))</f>
        <v>-</v>
      </c>
      <c r="AS726" s="302" t="str">
        <f>IF(ISNA(VLOOKUP(AT726,[1]FISQ!$D$2:$J$1713,4,0)),"-",CONCATENATE("(",VLOOKUP(AT726,[1]FISQ!$D$2:$J$1713,4,0),")"))</f>
        <v>-</v>
      </c>
      <c r="AT726" s="71" t="s">
        <v>1520</v>
      </c>
      <c r="AU726" s="38"/>
      <c r="AV726" s="38"/>
      <c r="AW726" s="38"/>
    </row>
    <row r="727" spans="1:49" ht="51">
      <c r="A727" s="33">
        <v>725</v>
      </c>
      <c r="B727" s="33" t="str">
        <f t="shared" si="34"/>
        <v>1393_II</v>
      </c>
      <c r="C727" s="33" t="str">
        <f t="shared" si="35"/>
        <v>4.3//-</v>
      </c>
      <c r="D727" s="61">
        <v>1393</v>
      </c>
      <c r="E727" s="67" t="s">
        <v>1521</v>
      </c>
      <c r="F727" s="395" t="s">
        <v>7307</v>
      </c>
      <c r="G727" s="62" t="str">
        <f>VLOOKUP(CONCATENATE(TEXT(I727,"0"),"_",TEXT(F727,"0")),[1]CodC!$A$2:$D$250,4,0)</f>
        <v>Matérias que, em contacto com a água, libertam gases inflamáveis, sem perigo subsidiário, sólidas;</v>
      </c>
      <c r="H727" s="395" t="s">
        <v>7297</v>
      </c>
      <c r="I727" s="68">
        <v>4</v>
      </c>
      <c r="J727" s="68" t="s">
        <v>298</v>
      </c>
      <c r="K727" s="64" t="s">
        <v>19</v>
      </c>
      <c r="L727" s="68" t="s">
        <v>849</v>
      </c>
      <c r="M727" s="68"/>
      <c r="N727" s="64" t="s">
        <v>24469</v>
      </c>
      <c r="O727" s="64" t="s">
        <v>1518</v>
      </c>
      <c r="P727" s="113" t="s">
        <v>22426</v>
      </c>
      <c r="Q727" s="70" t="s">
        <v>851</v>
      </c>
      <c r="R727" s="70" t="s">
        <v>5677</v>
      </c>
      <c r="S727" s="65" t="str">
        <f t="shared" si="33"/>
        <v>H1</v>
      </c>
      <c r="T727" s="68" t="s">
        <v>5629</v>
      </c>
      <c r="U727" s="68"/>
      <c r="V727" s="68"/>
      <c r="W727" s="68"/>
      <c r="X727" s="68"/>
      <c r="Y727" s="68"/>
      <c r="Z727" s="68"/>
      <c r="AA727" s="68"/>
      <c r="AB727" s="68"/>
      <c r="AC727" s="68"/>
      <c r="AD727" s="68"/>
      <c r="AE727" s="68"/>
      <c r="AF727" s="68"/>
      <c r="AG727" s="68"/>
      <c r="AH727" s="68"/>
      <c r="AI727" s="68"/>
      <c r="AJ727" s="68"/>
      <c r="AK727" s="68"/>
      <c r="AL727" s="68"/>
      <c r="AM727" s="70" t="s">
        <v>6216</v>
      </c>
      <c r="AN727" s="63" t="str">
        <f>IF(ISNA(VLOOKUP(D727,[1]GRE_Tabela2!$A$4:$D$112,4,0)),"-",VLOOKUP(D727,[1]GRE_Tabela2!$A$4:$D$112,4,0))</f>
        <v>-</v>
      </c>
      <c r="AO727" s="68" t="s">
        <v>1065</v>
      </c>
      <c r="AP727" s="68" t="s">
        <v>1406</v>
      </c>
      <c r="AQ727" s="113">
        <v>138</v>
      </c>
      <c r="AR727" s="302" t="str">
        <f>IF(ISNA(VLOOKUP(AT727,[1]FISQ!$D$2:$J$1713,7,0)),"-",VLOOKUP(AT727,[1]FISQ!$D$2:$J$1713,7,0))</f>
        <v>-</v>
      </c>
      <c r="AS727" s="302" t="str">
        <f>IF(ISNA(VLOOKUP(AT727,[1]FISQ!$D$2:$J$1713,4,0)),"-",CONCATENATE("(",VLOOKUP(AT727,[1]FISQ!$D$2:$J$1713,4,0),")"))</f>
        <v>-</v>
      </c>
      <c r="AT727" s="71" t="s">
        <v>1522</v>
      </c>
      <c r="AU727" s="38"/>
      <c r="AV727" s="38"/>
      <c r="AW727" s="38"/>
    </row>
    <row r="728" spans="1:49" ht="38.25">
      <c r="A728" s="33">
        <v>726</v>
      </c>
      <c r="B728" s="33" t="str">
        <f t="shared" si="34"/>
        <v>1394_II</v>
      </c>
      <c r="C728" s="33" t="str">
        <f t="shared" si="35"/>
        <v>4.3//-</v>
      </c>
      <c r="D728" s="61">
        <v>1394</v>
      </c>
      <c r="E728" s="67" t="s">
        <v>1523</v>
      </c>
      <c r="F728" s="395" t="s">
        <v>7307</v>
      </c>
      <c r="G728" s="62" t="str">
        <f>VLOOKUP(CONCATENATE(TEXT(I728,"0"),"_",TEXT(F728,"0")),[1]CodC!$A$2:$D$250,4,0)</f>
        <v>Matérias que, em contacto com a água, libertam gases inflamáveis, sem perigo subsidiário, sólidas;</v>
      </c>
      <c r="H728" s="395" t="s">
        <v>7297</v>
      </c>
      <c r="I728" s="68">
        <v>4</v>
      </c>
      <c r="J728" s="68" t="s">
        <v>298</v>
      </c>
      <c r="K728" s="64" t="s">
        <v>19</v>
      </c>
      <c r="L728" s="68" t="s">
        <v>849</v>
      </c>
      <c r="M728" s="63"/>
      <c r="N728" s="64" t="s">
        <v>19</v>
      </c>
      <c r="O728" s="64" t="s">
        <v>19</v>
      </c>
      <c r="P728" s="113" t="s">
        <v>22426</v>
      </c>
      <c r="Q728" s="70" t="s">
        <v>5598</v>
      </c>
      <c r="R728" s="70" t="s">
        <v>1334</v>
      </c>
      <c r="S728" s="65" t="str">
        <f t="shared" si="33"/>
        <v xml:space="preserve"> H1 </v>
      </c>
      <c r="T728" s="68" t="s">
        <v>5629</v>
      </c>
      <c r="U728" s="68"/>
      <c r="V728" s="68"/>
      <c r="W728" s="68"/>
      <c r="X728" s="68"/>
      <c r="Y728" s="68"/>
      <c r="Z728" s="68"/>
      <c r="AA728" s="68"/>
      <c r="AB728" s="68"/>
      <c r="AC728" s="68"/>
      <c r="AD728" s="68"/>
      <c r="AE728" s="68"/>
      <c r="AF728" s="68"/>
      <c r="AG728" s="68"/>
      <c r="AH728" s="68"/>
      <c r="AI728" s="68"/>
      <c r="AJ728" s="68"/>
      <c r="AK728" s="68"/>
      <c r="AL728" s="68"/>
      <c r="AM728" s="70" t="s">
        <v>1524</v>
      </c>
      <c r="AN728" s="63" t="str">
        <f>IF(ISNA(VLOOKUP(D728,[1]GRE_Tabela2!$A$4:$D$112,4,0)),"-",VLOOKUP(D728,[1]GRE_Tabela2!$A$4:$D$112,4,0))</f>
        <v>-</v>
      </c>
      <c r="AO728" s="68" t="s">
        <v>1065</v>
      </c>
      <c r="AP728" s="68" t="s">
        <v>1406</v>
      </c>
      <c r="AQ728" s="113">
        <v>138</v>
      </c>
      <c r="AR728" s="302" t="str">
        <f>IF(ISNA(VLOOKUP(AT728,[1]FISQ!$D$2:$J$1713,7,0)),"-",VLOOKUP(AT728,[1]FISQ!$D$2:$J$1713,7,0))</f>
        <v>-</v>
      </c>
      <c r="AS728" s="302" t="str">
        <f>IF(ISNA(VLOOKUP(AT728,[1]FISQ!$D$2:$J$1713,4,0)),"-",CONCATENATE("(",VLOOKUP(AT728,[1]FISQ!$D$2:$J$1713,4,0),")"))</f>
        <v>-</v>
      </c>
      <c r="AT728" s="71" t="s">
        <v>1525</v>
      </c>
      <c r="AU728" s="38"/>
      <c r="AV728" s="38"/>
      <c r="AW728" s="38"/>
    </row>
    <row r="729" spans="1:49" ht="51">
      <c r="A729" s="33">
        <v>727</v>
      </c>
      <c r="B729" s="33" t="str">
        <f t="shared" si="34"/>
        <v>1395_II</v>
      </c>
      <c r="C729" s="33" t="str">
        <f t="shared" si="35"/>
        <v>4.3//6.1</v>
      </c>
      <c r="D729" s="61">
        <v>1395</v>
      </c>
      <c r="E729" s="67" t="s">
        <v>1526</v>
      </c>
      <c r="F729" s="395" t="s">
        <v>7298</v>
      </c>
      <c r="G729" s="62" t="str">
        <f>VLOOKUP(CONCATENATE(TEXT(I729,"0"),"_",TEXT(F729,"0")),[1]CodC!$A$2:$D$250,4,0)</f>
        <v>Matérias que, em contacto com a água, libertam gases inflamáveis, tóxicas, sólidas;</v>
      </c>
      <c r="H729" s="395" t="s">
        <v>7308</v>
      </c>
      <c r="I729" s="68">
        <v>4</v>
      </c>
      <c r="J729" s="68" t="s">
        <v>298</v>
      </c>
      <c r="K729" s="68" t="s">
        <v>50</v>
      </c>
      <c r="L729" s="68" t="s">
        <v>849</v>
      </c>
      <c r="M729" s="68"/>
      <c r="N729" s="64" t="s">
        <v>19</v>
      </c>
      <c r="O729" s="64" t="s">
        <v>1527</v>
      </c>
      <c r="P729" s="113" t="s">
        <v>22423</v>
      </c>
      <c r="Q729" s="70" t="s">
        <v>5598</v>
      </c>
      <c r="R729" s="70" t="s">
        <v>1528</v>
      </c>
      <c r="S729" s="65" t="str">
        <f t="shared" si="33"/>
        <v xml:space="preserve"> SW2 SW5 H1 </v>
      </c>
      <c r="T729" s="68" t="s">
        <v>5683</v>
      </c>
      <c r="U729" s="68"/>
      <c r="V729" s="68"/>
      <c r="W729" s="68"/>
      <c r="X729" s="68"/>
      <c r="Y729" s="68"/>
      <c r="Z729" s="68"/>
      <c r="AA729" s="68"/>
      <c r="AB729" s="68"/>
      <c r="AC729" s="68"/>
      <c r="AD729" s="68"/>
      <c r="AE729" s="68"/>
      <c r="AF729" s="68"/>
      <c r="AG729" s="68"/>
      <c r="AH729" s="68"/>
      <c r="AI729" s="68"/>
      <c r="AJ729" s="68"/>
      <c r="AK729" s="68"/>
      <c r="AL729" s="68"/>
      <c r="AM729" s="70" t="s">
        <v>1529</v>
      </c>
      <c r="AN729" s="63" t="str">
        <f>IF(ISNA(VLOOKUP(D729,[1]GRE_Tabela2!$A$4:$D$112,4,0)),"-",VLOOKUP(D729,[1]GRE_Tabela2!$A$4:$D$112,4,0))</f>
        <v>-</v>
      </c>
      <c r="AO729" s="68" t="s">
        <v>1065</v>
      </c>
      <c r="AP729" s="68" t="s">
        <v>1406</v>
      </c>
      <c r="AQ729" s="113">
        <v>139</v>
      </c>
      <c r="AR729" s="302" t="str">
        <f>IF(ISNA(VLOOKUP(AT729,[1]FISQ!$D$2:$J$1713,7,0)),"-",VLOOKUP(AT729,[1]FISQ!$D$2:$J$1713,7,0))</f>
        <v>-</v>
      </c>
      <c r="AS729" s="302" t="str">
        <f>IF(ISNA(VLOOKUP(AT729,[1]FISQ!$D$2:$J$1713,4,0)),"-",CONCATENATE("(",VLOOKUP(AT729,[1]FISQ!$D$2:$J$1713,4,0),")"))</f>
        <v>-</v>
      </c>
      <c r="AT729" s="71" t="s">
        <v>1530</v>
      </c>
      <c r="AU729" s="38"/>
      <c r="AV729" s="38"/>
      <c r="AW729" s="38"/>
    </row>
    <row r="730" spans="1:49" ht="76.5">
      <c r="A730" s="33">
        <v>728</v>
      </c>
      <c r="B730" s="33" t="str">
        <f t="shared" si="34"/>
        <v>1396_II</v>
      </c>
      <c r="C730" s="33" t="str">
        <f t="shared" si="35"/>
        <v>4.3//-</v>
      </c>
      <c r="D730" s="61">
        <v>1396</v>
      </c>
      <c r="E730" s="67" t="s">
        <v>1531</v>
      </c>
      <c r="F730" s="395" t="s">
        <v>7307</v>
      </c>
      <c r="G730" s="62" t="str">
        <f>VLOOKUP(CONCATENATE(TEXT(I730,"0"),"_",TEXT(F730,"0")),[1]CodC!$A$2:$D$250,4,0)</f>
        <v>Matérias que, em contacto com a água, libertam gases inflamáveis, sem perigo subsidiário, sólidas;</v>
      </c>
      <c r="H730" s="395" t="s">
        <v>7297</v>
      </c>
      <c r="I730" s="68">
        <v>4</v>
      </c>
      <c r="J730" s="68" t="s">
        <v>298</v>
      </c>
      <c r="K730" s="64" t="s">
        <v>19</v>
      </c>
      <c r="L730" s="68" t="s">
        <v>849</v>
      </c>
      <c r="M730" s="63"/>
      <c r="N730" s="64" t="s">
        <v>19</v>
      </c>
      <c r="O730" s="64" t="s">
        <v>19</v>
      </c>
      <c r="P730" s="113" t="s">
        <v>22426</v>
      </c>
      <c r="Q730" s="70" t="s">
        <v>5598</v>
      </c>
      <c r="R730" s="70" t="s">
        <v>1334</v>
      </c>
      <c r="S730" s="65" t="str">
        <f t="shared" si="33"/>
        <v xml:space="preserve"> H1 </v>
      </c>
      <c r="T730" s="68" t="s">
        <v>5683</v>
      </c>
      <c r="U730" s="68"/>
      <c r="V730" s="68"/>
      <c r="W730" s="68"/>
      <c r="X730" s="68"/>
      <c r="Y730" s="68"/>
      <c r="Z730" s="68"/>
      <c r="AA730" s="68"/>
      <c r="AB730" s="68"/>
      <c r="AC730" s="68"/>
      <c r="AD730" s="68"/>
      <c r="AE730" s="68"/>
      <c r="AF730" s="68"/>
      <c r="AG730" s="68"/>
      <c r="AH730" s="68"/>
      <c r="AI730" s="68" t="s">
        <v>7163</v>
      </c>
      <c r="AJ730" s="68"/>
      <c r="AK730" s="68"/>
      <c r="AL730" s="68"/>
      <c r="AM730" s="70" t="s">
        <v>1532</v>
      </c>
      <c r="AN730" s="63" t="str">
        <f>IF(ISNA(VLOOKUP(D730,[1]GRE_Tabela2!$A$4:$D$112,4,0)),"-",VLOOKUP(D730,[1]GRE_Tabela2!$A$4:$D$112,4,0))</f>
        <v>-</v>
      </c>
      <c r="AO730" s="68" t="s">
        <v>1065</v>
      </c>
      <c r="AP730" s="68" t="s">
        <v>1066</v>
      </c>
      <c r="AQ730" s="113">
        <v>138</v>
      </c>
      <c r="AR730" s="302" t="str">
        <f>IF(ISNA(VLOOKUP(AT730,[1]FISQ!$D$2:$J$1713,7,0)),"-",VLOOKUP(AT730,[1]FISQ!$D$2:$J$1713,7,0))</f>
        <v>0988 </v>
      </c>
      <c r="AS730" s="302" t="str">
        <f>IF(ISNA(VLOOKUP(AT730,[1]FISQ!$D$2:$J$1713,4,0)),"-",CONCATENATE("(",VLOOKUP(AT730,[1]FISQ!$D$2:$J$1713,4,0),")"))</f>
        <v>(1)</v>
      </c>
      <c r="AT730" s="71" t="s">
        <v>1533</v>
      </c>
      <c r="AU730" s="38"/>
      <c r="AV730" s="38"/>
      <c r="AW730" s="38"/>
    </row>
    <row r="731" spans="1:49" ht="76.5">
      <c r="A731" s="33">
        <v>729</v>
      </c>
      <c r="B731" s="33" t="str">
        <f t="shared" si="34"/>
        <v>1396_III</v>
      </c>
      <c r="C731" s="33" t="str">
        <f t="shared" si="35"/>
        <v>4.3//-</v>
      </c>
      <c r="D731" s="61">
        <v>1396</v>
      </c>
      <c r="E731" s="67" t="s">
        <v>1531</v>
      </c>
      <c r="F731" s="395" t="s">
        <v>7307</v>
      </c>
      <c r="G731" s="62" t="str">
        <f>VLOOKUP(CONCATENATE(TEXT(I731,"0"),"_",TEXT(F731,"0")),[1]CodC!$A$2:$D$250,4,0)</f>
        <v>Matérias que, em contacto com a água, libertam gases inflamáveis, sem perigo subsidiário, sólidas;</v>
      </c>
      <c r="H731" s="395" t="s">
        <v>7297</v>
      </c>
      <c r="I731" s="68">
        <v>4</v>
      </c>
      <c r="J731" s="68" t="s">
        <v>298</v>
      </c>
      <c r="K731" s="64" t="s">
        <v>19</v>
      </c>
      <c r="L731" s="68" t="s">
        <v>879</v>
      </c>
      <c r="M731" s="68"/>
      <c r="N731" s="64" t="s">
        <v>19</v>
      </c>
      <c r="O731" s="64" t="s">
        <v>885</v>
      </c>
      <c r="P731" s="113" t="s">
        <v>22426</v>
      </c>
      <c r="Q731" s="70" t="s">
        <v>5598</v>
      </c>
      <c r="R731" s="70" t="s">
        <v>1334</v>
      </c>
      <c r="S731" s="65" t="str">
        <f t="shared" si="33"/>
        <v xml:space="preserve"> H1 </v>
      </c>
      <c r="T731" s="68" t="s">
        <v>7170</v>
      </c>
      <c r="U731" s="68"/>
      <c r="V731" s="68"/>
      <c r="W731" s="68"/>
      <c r="X731" s="68"/>
      <c r="Y731" s="68"/>
      <c r="Z731" s="68"/>
      <c r="AA731" s="68"/>
      <c r="AB731" s="68"/>
      <c r="AC731" s="68"/>
      <c r="AD731" s="68"/>
      <c r="AE731" s="68"/>
      <c r="AF731" s="68"/>
      <c r="AG731" s="68"/>
      <c r="AH731" s="68"/>
      <c r="AI731" s="68" t="s">
        <v>7163</v>
      </c>
      <c r="AJ731" s="68"/>
      <c r="AK731" s="68"/>
      <c r="AL731" s="68"/>
      <c r="AM731" s="70" t="str">
        <f>AM730</f>
        <v>Em contacto com a água, bases corrosivas ou ácidos, liberta hidrogénio, um gás inflamável. Quando o pó de alumínio finamente dividido está espalhado, é facilmente inflamado por chama nua, causando explosões. Pode explodir quando em contacto com substâncias comburentes. Reage com hidrocarbonetos halogenados líquidos.</v>
      </c>
      <c r="AN731" s="63" t="str">
        <f>IF(ISNA(VLOOKUP(D731,[1]GRE_Tabela2!$A$4:$D$112,4,0)),"-",VLOOKUP(D731,[1]GRE_Tabela2!$A$4:$D$112,4,0))</f>
        <v>-</v>
      </c>
      <c r="AO731" s="68" t="s">
        <v>1065</v>
      </c>
      <c r="AP731" s="68" t="s">
        <v>1066</v>
      </c>
      <c r="AQ731" s="113">
        <v>138</v>
      </c>
      <c r="AR731" s="302" t="str">
        <f>IF(ISNA(VLOOKUP(AT731,[1]FISQ!$D$2:$J$1713,7,0)),"-",VLOOKUP(AT731,[1]FISQ!$D$2:$J$1713,7,0))</f>
        <v>0988 </v>
      </c>
      <c r="AS731" s="302" t="str">
        <f>IF(ISNA(VLOOKUP(AT731,[1]FISQ!$D$2:$J$1713,4,0)),"-",CONCATENATE("(",VLOOKUP(AT731,[1]FISQ!$D$2:$J$1713,4,0),")"))</f>
        <v>(1)</v>
      </c>
      <c r="AT731" s="71" t="s">
        <v>1533</v>
      </c>
      <c r="AU731" s="38"/>
      <c r="AV731" s="38"/>
      <c r="AW731" s="38"/>
    </row>
    <row r="732" spans="1:49" ht="63.75">
      <c r="A732" s="33">
        <v>730</v>
      </c>
      <c r="B732" s="33" t="str">
        <f t="shared" si="34"/>
        <v>1397_I</v>
      </c>
      <c r="C732" s="33" t="str">
        <f t="shared" si="35"/>
        <v>4.3//6.1</v>
      </c>
      <c r="D732" s="61">
        <v>1397</v>
      </c>
      <c r="E732" s="67" t="s">
        <v>1534</v>
      </c>
      <c r="F732" s="395" t="s">
        <v>7298</v>
      </c>
      <c r="G732" s="62" t="str">
        <f>VLOOKUP(CONCATENATE(TEXT(I732,"0"),"_",TEXT(F732,"0")),[1]CodC!$A$2:$D$250,4,0)</f>
        <v>Matérias que, em contacto com a água, libertam gases inflamáveis, tóxicas, sólidas;</v>
      </c>
      <c r="H732" s="395" t="s">
        <v>19</v>
      </c>
      <c r="I732" s="68">
        <v>4</v>
      </c>
      <c r="J732" s="68" t="s">
        <v>298</v>
      </c>
      <c r="K732" s="68" t="s">
        <v>50</v>
      </c>
      <c r="L732" s="68" t="s">
        <v>746</v>
      </c>
      <c r="M732" s="63"/>
      <c r="N732" s="64" t="s">
        <v>24470</v>
      </c>
      <c r="O732" s="64" t="s">
        <v>19</v>
      </c>
      <c r="P732" s="113" t="s">
        <v>22423</v>
      </c>
      <c r="Q732" s="70" t="s">
        <v>851</v>
      </c>
      <c r="R732" s="70" t="s">
        <v>5679</v>
      </c>
      <c r="S732" s="65" t="str">
        <f t="shared" si="33"/>
        <v>SW2 SW5 H1</v>
      </c>
      <c r="T732" s="68" t="s">
        <v>5629</v>
      </c>
      <c r="U732" s="68"/>
      <c r="V732" s="68"/>
      <c r="W732" s="68"/>
      <c r="X732" s="68"/>
      <c r="Y732" s="68"/>
      <c r="Z732" s="68"/>
      <c r="AA732" s="68"/>
      <c r="AB732" s="68"/>
      <c r="AC732" s="68"/>
      <c r="AD732" s="68"/>
      <c r="AE732" s="68"/>
      <c r="AF732" s="68"/>
      <c r="AG732" s="68"/>
      <c r="AH732" s="68"/>
      <c r="AI732" s="68"/>
      <c r="AJ732" s="68"/>
      <c r="AK732" s="68"/>
      <c r="AL732" s="68"/>
      <c r="AM732" s="70" t="s">
        <v>6725</v>
      </c>
      <c r="AN732" s="63" t="str">
        <f>IF(ISNA(VLOOKUP(D732,[1]GRE_Tabela2!$A$4:$D$112,4,0)),"-",VLOOKUP(D732,[1]GRE_Tabela2!$A$4:$D$112,4,0))</f>
        <v>PH3</v>
      </c>
      <c r="AO732" s="41" t="s">
        <v>1065</v>
      </c>
      <c r="AP732" s="68" t="s">
        <v>1406</v>
      </c>
      <c r="AQ732" s="113">
        <v>139</v>
      </c>
      <c r="AR732" s="302" t="str">
        <f>IF(ISNA(VLOOKUP(AT732,[1]FISQ!$D$2:$J$1713,7,0)),"-",VLOOKUP(AT732,[1]FISQ!$D$2:$J$1713,7,0))</f>
        <v>0472 </v>
      </c>
      <c r="AS732" s="302" t="str">
        <f>IF(ISNA(VLOOKUP(AT732,[1]FISQ!$D$2:$J$1713,4,0)),"-",CONCATENATE("(",VLOOKUP(AT732,[1]FISQ!$D$2:$J$1713,4,0),")"))</f>
        <v>(1)</v>
      </c>
      <c r="AT732" s="71" t="s">
        <v>1535</v>
      </c>
      <c r="AU732" s="38"/>
      <c r="AV732" s="38"/>
      <c r="AW732" s="38"/>
    </row>
    <row r="733" spans="1:49" ht="51">
      <c r="A733" s="33">
        <v>731</v>
      </c>
      <c r="B733" s="33" t="str">
        <f t="shared" si="34"/>
        <v>1398_III</v>
      </c>
      <c r="C733" s="33" t="str">
        <f t="shared" si="35"/>
        <v>4.3//-</v>
      </c>
      <c r="D733" s="61">
        <v>1398</v>
      </c>
      <c r="E733" s="67" t="s">
        <v>1536</v>
      </c>
      <c r="F733" s="395" t="s">
        <v>7307</v>
      </c>
      <c r="G733" s="62" t="str">
        <f>VLOOKUP(CONCATENATE(TEXT(I733,"0"),"_",TEXT(F733,"0")),[1]CodC!$A$2:$D$250,4,0)</f>
        <v>Matérias que, em contacto com a água, libertam gases inflamáveis, sem perigo subsidiário, sólidas;</v>
      </c>
      <c r="H733" s="395" t="s">
        <v>7297</v>
      </c>
      <c r="I733" s="68">
        <v>4</v>
      </c>
      <c r="J733" s="68" t="s">
        <v>298</v>
      </c>
      <c r="K733" s="64" t="s">
        <v>19</v>
      </c>
      <c r="L733" s="68" t="s">
        <v>879</v>
      </c>
      <c r="M733" s="68"/>
      <c r="N733" s="64" t="s">
        <v>24471</v>
      </c>
      <c r="O733" s="64" t="s">
        <v>1537</v>
      </c>
      <c r="P733" s="113" t="s">
        <v>22423</v>
      </c>
      <c r="Q733" s="70" t="s">
        <v>5598</v>
      </c>
      <c r="R733" s="70" t="s">
        <v>1528</v>
      </c>
      <c r="S733" s="65" t="str">
        <f t="shared" si="33"/>
        <v xml:space="preserve"> SW2 SW5 H1 </v>
      </c>
      <c r="T733" s="68" t="s">
        <v>5683</v>
      </c>
      <c r="U733" s="68"/>
      <c r="V733" s="68"/>
      <c r="W733" s="68"/>
      <c r="X733" s="68"/>
      <c r="Y733" s="68"/>
      <c r="Z733" s="68"/>
      <c r="AA733" s="68"/>
      <c r="AB733" s="68"/>
      <c r="AC733" s="68"/>
      <c r="AD733" s="68"/>
      <c r="AE733" s="68"/>
      <c r="AF733" s="68"/>
      <c r="AG733" s="68"/>
      <c r="AH733" s="68"/>
      <c r="AI733" s="68" t="s">
        <v>7163</v>
      </c>
      <c r="AJ733" s="68"/>
      <c r="AK733" s="68"/>
      <c r="AL733" s="68"/>
      <c r="AM733" s="70" t="s">
        <v>1538</v>
      </c>
      <c r="AN733" s="63" t="str">
        <f>IF(ISNA(VLOOKUP(D733,[1]GRE_Tabela2!$A$4:$D$112,4,0)),"-",VLOOKUP(D733,[1]GRE_Tabela2!$A$4:$D$112,4,0))</f>
        <v>-</v>
      </c>
      <c r="AO733" s="68" t="s">
        <v>1065</v>
      </c>
      <c r="AP733" s="68" t="s">
        <v>1406</v>
      </c>
      <c r="AQ733" s="113">
        <v>138</v>
      </c>
      <c r="AR733" s="302" t="str">
        <f>IF(ISNA(VLOOKUP(AT733,[1]FISQ!$D$2:$J$1713,7,0)),"-",VLOOKUP(AT733,[1]FISQ!$D$2:$J$1713,7,0))</f>
        <v>-</v>
      </c>
      <c r="AS733" s="302" t="str">
        <f>IF(ISNA(VLOOKUP(AT733,[1]FISQ!$D$2:$J$1713,4,0)),"-",CONCATENATE("(",VLOOKUP(AT733,[1]FISQ!$D$2:$J$1713,4,0),")"))</f>
        <v>-</v>
      </c>
      <c r="AT733" s="71" t="s">
        <v>1539</v>
      </c>
      <c r="AU733" s="38"/>
      <c r="AV733" s="38"/>
      <c r="AW733" s="38"/>
    </row>
    <row r="734" spans="1:49" ht="38.25">
      <c r="A734" s="33">
        <v>732</v>
      </c>
      <c r="B734" s="33" t="str">
        <f t="shared" si="34"/>
        <v>1400_II</v>
      </c>
      <c r="C734" s="33" t="str">
        <f t="shared" si="35"/>
        <v>4.3//-</v>
      </c>
      <c r="D734" s="61">
        <v>1400</v>
      </c>
      <c r="E734" s="67" t="s">
        <v>1540</v>
      </c>
      <c r="F734" s="395" t="s">
        <v>7307</v>
      </c>
      <c r="G734" s="62" t="str">
        <f>VLOOKUP(CONCATENATE(TEXT(I734,"0"),"_",TEXT(F734,"0")),[1]CodC!$A$2:$D$250,4,0)</f>
        <v>Matérias que, em contacto com a água, libertam gases inflamáveis, sem perigo subsidiário, sólidas;</v>
      </c>
      <c r="H734" s="395" t="s">
        <v>7297</v>
      </c>
      <c r="I734" s="68">
        <v>4</v>
      </c>
      <c r="J734" s="68" t="s">
        <v>298</v>
      </c>
      <c r="K734" s="64" t="s">
        <v>19</v>
      </c>
      <c r="L734" s="68" t="s">
        <v>849</v>
      </c>
      <c r="M734" s="63"/>
      <c r="N734" s="64" t="s">
        <v>19</v>
      </c>
      <c r="O734" s="64" t="s">
        <v>19</v>
      </c>
      <c r="P734" s="113" t="s">
        <v>22426</v>
      </c>
      <c r="Q734" s="70" t="s">
        <v>851</v>
      </c>
      <c r="R734" s="70" t="s">
        <v>5677</v>
      </c>
      <c r="S734" s="65" t="str">
        <f t="shared" si="33"/>
        <v>H1</v>
      </c>
      <c r="T734" s="68" t="s">
        <v>5629</v>
      </c>
      <c r="U734" s="68"/>
      <c r="V734" s="68"/>
      <c r="W734" s="68"/>
      <c r="X734" s="68"/>
      <c r="Y734" s="68"/>
      <c r="Z734" s="68"/>
      <c r="AA734" s="68"/>
      <c r="AB734" s="68"/>
      <c r="AC734" s="68"/>
      <c r="AD734" s="68"/>
      <c r="AE734" s="68"/>
      <c r="AF734" s="68"/>
      <c r="AG734" s="68"/>
      <c r="AH734" s="68"/>
      <c r="AI734" s="68"/>
      <c r="AJ734" s="68"/>
      <c r="AK734" s="68"/>
      <c r="AL734" s="68"/>
      <c r="AM734" s="70" t="s">
        <v>6446</v>
      </c>
      <c r="AN734" s="63" t="str">
        <f>IF(ISNA(VLOOKUP(D734,[1]GRE_Tabela2!$A$4:$D$112,4,0)),"-",VLOOKUP(D734,[1]GRE_Tabela2!$A$4:$D$112,4,0))</f>
        <v>-</v>
      </c>
      <c r="AO734" s="68" t="s">
        <v>1065</v>
      </c>
      <c r="AP734" s="68" t="s">
        <v>1066</v>
      </c>
      <c r="AQ734" s="113">
        <v>138</v>
      </c>
      <c r="AR734" s="302" t="str">
        <f>IF(ISNA(VLOOKUP(AT734,[1]FISQ!$D$2:$J$1713,7,0)),"-",VLOOKUP(AT734,[1]FISQ!$D$2:$J$1713,7,0))</f>
        <v>1052 </v>
      </c>
      <c r="AS734" s="302" t="str">
        <f>IF(ISNA(VLOOKUP(AT734,[1]FISQ!$D$2:$J$1713,4,0)),"-",CONCATENATE("(",VLOOKUP(AT734,[1]FISQ!$D$2:$J$1713,4,0),")"))</f>
        <v>(1)</v>
      </c>
      <c r="AT734" s="71" t="s">
        <v>1541</v>
      </c>
      <c r="AU734" s="38"/>
      <c r="AV734" s="38"/>
      <c r="AW734" s="38"/>
    </row>
    <row r="735" spans="1:49" ht="38.25">
      <c r="A735" s="33">
        <v>733</v>
      </c>
      <c r="B735" s="33" t="str">
        <f t="shared" si="34"/>
        <v>1401_II</v>
      </c>
      <c r="C735" s="33" t="str">
        <f t="shared" si="35"/>
        <v>4.3//-</v>
      </c>
      <c r="D735" s="61">
        <v>1401</v>
      </c>
      <c r="E735" s="67" t="s">
        <v>1542</v>
      </c>
      <c r="F735" s="395" t="s">
        <v>7307</v>
      </c>
      <c r="G735" s="62" t="str">
        <f>VLOOKUP(CONCATENATE(TEXT(I735,"0"),"_",TEXT(F735,"0")),[1]CodC!$A$2:$D$250,4,0)</f>
        <v>Matérias que, em contacto com a água, libertam gases inflamáveis, sem perigo subsidiário, sólidas;</v>
      </c>
      <c r="H735" s="395" t="s">
        <v>7297</v>
      </c>
      <c r="I735" s="68">
        <v>4</v>
      </c>
      <c r="J735" s="68" t="s">
        <v>298</v>
      </c>
      <c r="K735" s="64" t="s">
        <v>19</v>
      </c>
      <c r="L735" s="68" t="s">
        <v>849</v>
      </c>
      <c r="M735" s="63"/>
      <c r="N735" s="64" t="s">
        <v>19</v>
      </c>
      <c r="O735" s="64" t="s">
        <v>19</v>
      </c>
      <c r="P735" s="113" t="s">
        <v>22426</v>
      </c>
      <c r="Q735" s="70" t="s">
        <v>851</v>
      </c>
      <c r="R735" s="70" t="s">
        <v>5677</v>
      </c>
      <c r="S735" s="65" t="str">
        <f t="shared" si="33"/>
        <v>H1</v>
      </c>
      <c r="T735" s="68" t="s">
        <v>5629</v>
      </c>
      <c r="U735" s="68"/>
      <c r="V735" s="68"/>
      <c r="W735" s="68"/>
      <c r="X735" s="68"/>
      <c r="Y735" s="68"/>
      <c r="Z735" s="68"/>
      <c r="AA735" s="68"/>
      <c r="AB735" s="68"/>
      <c r="AC735" s="68"/>
      <c r="AD735" s="68"/>
      <c r="AE735" s="68"/>
      <c r="AF735" s="68"/>
      <c r="AG735" s="68"/>
      <c r="AH735" s="68"/>
      <c r="AI735" s="68"/>
      <c r="AJ735" s="68"/>
      <c r="AK735" s="68"/>
      <c r="AL735" s="68"/>
      <c r="AM735" s="70" t="s">
        <v>6447</v>
      </c>
      <c r="AN735" s="63" t="str">
        <f>IF(ISNA(VLOOKUP(D735,[1]GRE_Tabela2!$A$4:$D$112,4,0)),"-",VLOOKUP(D735,[1]GRE_Tabela2!$A$4:$D$112,4,0))</f>
        <v>-</v>
      </c>
      <c r="AO735" s="68" t="s">
        <v>1065</v>
      </c>
      <c r="AP735" s="68" t="s">
        <v>1066</v>
      </c>
      <c r="AQ735" s="113">
        <v>138</v>
      </c>
      <c r="AR735" s="302" t="str">
        <f>IF(ISNA(VLOOKUP(AT735,[1]FISQ!$D$2:$J$1713,7,0)),"-",VLOOKUP(AT735,[1]FISQ!$D$2:$J$1713,7,0))</f>
        <v>-</v>
      </c>
      <c r="AS735" s="302" t="str">
        <f>IF(ISNA(VLOOKUP(AT735,[1]FISQ!$D$2:$J$1713,4,0)),"-",CONCATENATE("(",VLOOKUP(AT735,[1]FISQ!$D$2:$J$1713,4,0),")"))</f>
        <v>-</v>
      </c>
      <c r="AT735" s="71" t="s">
        <v>1543</v>
      </c>
      <c r="AU735" s="38"/>
      <c r="AV735" s="38"/>
      <c r="AW735" s="38"/>
    </row>
    <row r="736" spans="1:49" ht="63.75">
      <c r="A736" s="33">
        <v>734</v>
      </c>
      <c r="B736" s="33" t="str">
        <f t="shared" si="34"/>
        <v>1402_I</v>
      </c>
      <c r="C736" s="33" t="str">
        <f t="shared" si="35"/>
        <v>4.3//-</v>
      </c>
      <c r="D736" s="61">
        <v>1402</v>
      </c>
      <c r="E736" s="67" t="s">
        <v>1544</v>
      </c>
      <c r="F736" s="395" t="s">
        <v>7307</v>
      </c>
      <c r="G736" s="62" t="str">
        <f>VLOOKUP(CONCATENATE(TEXT(I736,"0"),"_",TEXT(F736,"0")),[1]CodC!$A$2:$D$250,4,0)</f>
        <v>Matérias que, em contacto com a água, libertam gases inflamáveis, sem perigo subsidiário, sólidas;</v>
      </c>
      <c r="H736" s="395" t="s">
        <v>7309</v>
      </c>
      <c r="I736" s="68">
        <v>4</v>
      </c>
      <c r="J736" s="68" t="s">
        <v>298</v>
      </c>
      <c r="K736" s="64" t="s">
        <v>19</v>
      </c>
      <c r="L736" s="68" t="s">
        <v>746</v>
      </c>
      <c r="M736" s="63"/>
      <c r="N736" s="64" t="s">
        <v>19</v>
      </c>
      <c r="O736" s="64" t="s">
        <v>19</v>
      </c>
      <c r="P736" s="113" t="s">
        <v>22426</v>
      </c>
      <c r="Q736" s="70" t="s">
        <v>5989</v>
      </c>
      <c r="R736" s="70" t="s">
        <v>1731</v>
      </c>
      <c r="S736" s="65" t="str">
        <f t="shared" si="33"/>
        <v xml:space="preserve"> H1 </v>
      </c>
      <c r="T736" s="68" t="s">
        <v>5629</v>
      </c>
      <c r="U736" s="68"/>
      <c r="V736" s="68"/>
      <c r="W736" s="68"/>
      <c r="X736" s="68"/>
      <c r="Y736" s="68"/>
      <c r="Z736" s="68"/>
      <c r="AA736" s="68"/>
      <c r="AB736" s="68"/>
      <c r="AC736" s="68"/>
      <c r="AD736" s="68"/>
      <c r="AE736" s="68"/>
      <c r="AF736" s="68"/>
      <c r="AG736" s="68"/>
      <c r="AH736" s="68"/>
      <c r="AI736" s="68"/>
      <c r="AJ736" s="68"/>
      <c r="AK736" s="68"/>
      <c r="AL736" s="68"/>
      <c r="AM736" s="70" t="s">
        <v>6688</v>
      </c>
      <c r="AN736" s="63" t="str">
        <f>IF(ISNA(VLOOKUP(D736,[1]GRE_Tabela2!$A$4:$D$112,4,0)),"-",VLOOKUP(D736,[1]GRE_Tabela2!$A$4:$D$112,4,0))</f>
        <v>-</v>
      </c>
      <c r="AO736" s="41" t="s">
        <v>1065</v>
      </c>
      <c r="AP736" s="68" t="s">
        <v>1406</v>
      </c>
      <c r="AQ736" s="113">
        <v>138</v>
      </c>
      <c r="AR736" s="302" t="str">
        <f>IF(ISNA(VLOOKUP(AT736,[1]FISQ!$D$2:$J$1713,7,0)),"-",VLOOKUP(AT736,[1]FISQ!$D$2:$J$1713,7,0))</f>
        <v>0406 </v>
      </c>
      <c r="AS736" s="302" t="str">
        <f>IF(ISNA(VLOOKUP(AT736,[1]FISQ!$D$2:$J$1713,4,0)),"-",CONCATENATE("(",VLOOKUP(AT736,[1]FISQ!$D$2:$J$1713,4,0),")"))</f>
        <v>(1)</v>
      </c>
      <c r="AT736" s="71" t="s">
        <v>1545</v>
      </c>
      <c r="AU736" s="38"/>
      <c r="AV736" s="38"/>
      <c r="AW736" s="38"/>
    </row>
    <row r="737" spans="1:49" ht="63.75">
      <c r="A737" s="33">
        <v>735</v>
      </c>
      <c r="B737" s="33" t="str">
        <f t="shared" si="34"/>
        <v>1402_II</v>
      </c>
      <c r="C737" s="33" t="str">
        <f t="shared" si="35"/>
        <v>4.3//-</v>
      </c>
      <c r="D737" s="61">
        <v>1402</v>
      </c>
      <c r="E737" s="67" t="s">
        <v>1544</v>
      </c>
      <c r="F737" s="395" t="s">
        <v>7307</v>
      </c>
      <c r="G737" s="62" t="str">
        <f>VLOOKUP(CONCATENATE(TEXT(I737,"0"),"_",TEXT(F737,"0")),[1]CodC!$A$2:$D$250,4,0)</f>
        <v>Matérias que, em contacto com a água, libertam gases inflamáveis, sem perigo subsidiário, sólidas;</v>
      </c>
      <c r="H737" s="395" t="s">
        <v>7297</v>
      </c>
      <c r="I737" s="68">
        <v>4</v>
      </c>
      <c r="J737" s="68" t="s">
        <v>298</v>
      </c>
      <c r="K737" s="64" t="s">
        <v>19</v>
      </c>
      <c r="L737" s="68" t="s">
        <v>849</v>
      </c>
      <c r="M737" s="63"/>
      <c r="N737" s="64" t="s">
        <v>19</v>
      </c>
      <c r="O737" s="64" t="s">
        <v>19</v>
      </c>
      <c r="P737" s="113" t="s">
        <v>22426</v>
      </c>
      <c r="Q737" s="70" t="s">
        <v>5989</v>
      </c>
      <c r="R737" s="70" t="s">
        <v>1731</v>
      </c>
      <c r="S737" s="65" t="str">
        <f t="shared" si="33"/>
        <v xml:space="preserve"> H1 </v>
      </c>
      <c r="T737" s="68" t="s">
        <v>5629</v>
      </c>
      <c r="U737" s="68"/>
      <c r="V737" s="68"/>
      <c r="W737" s="68"/>
      <c r="X737" s="68"/>
      <c r="Y737" s="68"/>
      <c r="Z737" s="68"/>
      <c r="AA737" s="68"/>
      <c r="AB737" s="68"/>
      <c r="AC737" s="68"/>
      <c r="AD737" s="68"/>
      <c r="AE737" s="68"/>
      <c r="AF737" s="68"/>
      <c r="AG737" s="68"/>
      <c r="AH737" s="68"/>
      <c r="AI737" s="68"/>
      <c r="AJ737" s="68"/>
      <c r="AK737" s="68"/>
      <c r="AL737" s="68"/>
      <c r="AM737" s="70" t="str">
        <f>AM736</f>
        <v>Sólido. Em contacto com a água, liberta rapidamente acetileno, um gás altamente inflamável, que pode ser iniciado pelo calor da reação. O acetileno forma compostos altamente explosivos com sais de alguns metais pesados. Reage violentamente com ácidos.</v>
      </c>
      <c r="AN737" s="63" t="str">
        <f>IF(ISNA(VLOOKUP(D737,[1]GRE_Tabela2!$A$4:$D$112,4,0)),"-",VLOOKUP(D737,[1]GRE_Tabela2!$A$4:$D$112,4,0))</f>
        <v>-</v>
      </c>
      <c r="AO737" s="68" t="s">
        <v>1065</v>
      </c>
      <c r="AP737" s="68" t="s">
        <v>1406</v>
      </c>
      <c r="AQ737" s="113">
        <v>138</v>
      </c>
      <c r="AR737" s="302" t="str">
        <f>IF(ISNA(VLOOKUP(AT737,[1]FISQ!$D$2:$J$1713,7,0)),"-",VLOOKUP(AT737,[1]FISQ!$D$2:$J$1713,7,0))</f>
        <v>0406 </v>
      </c>
      <c r="AS737" s="302" t="str">
        <f>IF(ISNA(VLOOKUP(AT737,[1]FISQ!$D$2:$J$1713,4,0)),"-",CONCATENATE("(",VLOOKUP(AT737,[1]FISQ!$D$2:$J$1713,4,0),")"))</f>
        <v>(1)</v>
      </c>
      <c r="AT737" s="71" t="s">
        <v>1545</v>
      </c>
      <c r="AU737" s="38"/>
      <c r="AV737" s="38"/>
      <c r="AW737" s="38"/>
    </row>
    <row r="738" spans="1:49" ht="38.25">
      <c r="A738" s="33">
        <v>736</v>
      </c>
      <c r="B738" s="33" t="str">
        <f t="shared" si="34"/>
        <v>1403_III</v>
      </c>
      <c r="C738" s="33" t="str">
        <f t="shared" si="35"/>
        <v>4.3//-</v>
      </c>
      <c r="D738" s="61">
        <v>1403</v>
      </c>
      <c r="E738" s="67" t="s">
        <v>1546</v>
      </c>
      <c r="F738" s="395" t="s">
        <v>7307</v>
      </c>
      <c r="G738" s="62" t="str">
        <f>VLOOKUP(CONCATENATE(TEXT(I738,"0"),"_",TEXT(F738,"0")),[1]CodC!$A$2:$D$250,4,0)</f>
        <v>Matérias que, em contacto com a água, libertam gases inflamáveis, sem perigo subsidiário, sólidas;</v>
      </c>
      <c r="H738" s="395" t="s">
        <v>7297</v>
      </c>
      <c r="I738" s="68">
        <v>4</v>
      </c>
      <c r="J738" s="68" t="s">
        <v>298</v>
      </c>
      <c r="K738" s="64" t="s">
        <v>19</v>
      </c>
      <c r="L738" s="68" t="s">
        <v>879</v>
      </c>
      <c r="M738" s="68"/>
      <c r="N738" s="64" t="s">
        <v>7283</v>
      </c>
      <c r="O738" s="64" t="s">
        <v>1547</v>
      </c>
      <c r="P738" s="113" t="s">
        <v>22426</v>
      </c>
      <c r="Q738" s="70" t="s">
        <v>5598</v>
      </c>
      <c r="R738" s="70" t="s">
        <v>1334</v>
      </c>
      <c r="S738" s="65" t="str">
        <f t="shared" si="33"/>
        <v xml:space="preserve"> H1 </v>
      </c>
      <c r="T738" s="68" t="s">
        <v>5629</v>
      </c>
      <c r="U738" s="68"/>
      <c r="V738" s="68"/>
      <c r="W738" s="68"/>
      <c r="X738" s="68"/>
      <c r="Y738" s="68"/>
      <c r="Z738" s="68"/>
      <c r="AA738" s="68"/>
      <c r="AB738" s="68"/>
      <c r="AC738" s="68"/>
      <c r="AD738" s="68"/>
      <c r="AE738" s="68"/>
      <c r="AF738" s="68"/>
      <c r="AG738" s="68"/>
      <c r="AH738" s="68"/>
      <c r="AI738" s="68"/>
      <c r="AJ738" s="68"/>
      <c r="AK738" s="68"/>
      <c r="AL738" s="68"/>
      <c r="AM738" s="70" t="s">
        <v>1548</v>
      </c>
      <c r="AN738" s="63" t="str">
        <f>IF(ISNA(VLOOKUP(D738,[1]GRE_Tabela2!$A$4:$D$112,4,0)),"-",VLOOKUP(D738,[1]GRE_Tabela2!$A$4:$D$112,4,0))</f>
        <v>-</v>
      </c>
      <c r="AO738" s="68" t="s">
        <v>1065</v>
      </c>
      <c r="AP738" s="68" t="s">
        <v>1406</v>
      </c>
      <c r="AQ738" s="113">
        <v>138</v>
      </c>
      <c r="AR738" s="302" t="str">
        <f>IF(ISNA(VLOOKUP(AT738,[1]FISQ!$D$2:$J$1713,7,0)),"-",VLOOKUP(AT738,[1]FISQ!$D$2:$J$1713,7,0))</f>
        <v>1639 </v>
      </c>
      <c r="AS738" s="302" t="str">
        <f>IF(ISNA(VLOOKUP(AT738,[1]FISQ!$D$2:$J$1713,4,0)),"-",CONCATENATE("(",VLOOKUP(AT738,[1]FISQ!$D$2:$J$1713,4,0),")"))</f>
        <v>(1)</v>
      </c>
      <c r="AT738" s="71" t="s">
        <v>1549</v>
      </c>
      <c r="AU738" s="38"/>
      <c r="AV738" s="38"/>
      <c r="AW738" s="38"/>
    </row>
    <row r="739" spans="1:49" ht="25.5">
      <c r="A739" s="33">
        <v>737</v>
      </c>
      <c r="B739" s="33" t="str">
        <f t="shared" si="34"/>
        <v>1404_I</v>
      </c>
      <c r="C739" s="33" t="str">
        <f t="shared" si="35"/>
        <v>4.3//-</v>
      </c>
      <c r="D739" s="61">
        <v>1404</v>
      </c>
      <c r="E739" s="67" t="s">
        <v>1550</v>
      </c>
      <c r="F739" s="395" t="s">
        <v>7307</v>
      </c>
      <c r="G739" s="62" t="str">
        <f>VLOOKUP(CONCATENATE(TEXT(I739,"0"),"_",TEXT(F739,"0")),[1]CodC!$A$2:$D$250,4,0)</f>
        <v>Matérias que, em contacto com a água, libertam gases inflamáveis, sem perigo subsidiário, sólidas;</v>
      </c>
      <c r="H739" s="395" t="s">
        <v>19</v>
      </c>
      <c r="I739" s="68">
        <v>4</v>
      </c>
      <c r="J739" s="68" t="s">
        <v>298</v>
      </c>
      <c r="K739" s="64" t="s">
        <v>19</v>
      </c>
      <c r="L739" s="68" t="s">
        <v>746</v>
      </c>
      <c r="M739" s="63"/>
      <c r="N739" s="64" t="s">
        <v>19</v>
      </c>
      <c r="O739" s="64" t="s">
        <v>19</v>
      </c>
      <c r="P739" s="113" t="s">
        <v>22426</v>
      </c>
      <c r="Q739" s="70" t="s">
        <v>851</v>
      </c>
      <c r="R739" s="70" t="s">
        <v>5677</v>
      </c>
      <c r="S739" s="65" t="str">
        <f t="shared" si="33"/>
        <v>H1</v>
      </c>
      <c r="T739" s="68" t="s">
        <v>5629</v>
      </c>
      <c r="U739" s="68"/>
      <c r="V739" s="68"/>
      <c r="W739" s="68"/>
      <c r="X739" s="68"/>
      <c r="Y739" s="68"/>
      <c r="Z739" s="68"/>
      <c r="AA739" s="68"/>
      <c r="AB739" s="68"/>
      <c r="AC739" s="68"/>
      <c r="AD739" s="68"/>
      <c r="AE739" s="68"/>
      <c r="AF739" s="68"/>
      <c r="AG739" s="68"/>
      <c r="AH739" s="68"/>
      <c r="AI739" s="68"/>
      <c r="AJ739" s="68"/>
      <c r="AK739" s="68"/>
      <c r="AL739" s="68"/>
      <c r="AM739" s="70" t="s">
        <v>6217</v>
      </c>
      <c r="AN739" s="63" t="str">
        <f>IF(ISNA(VLOOKUP(D739,[1]GRE_Tabela2!$A$4:$D$112,4,0)),"-",VLOOKUP(D739,[1]GRE_Tabela2!$A$4:$D$112,4,0))</f>
        <v>-</v>
      </c>
      <c r="AO739" s="41" t="s">
        <v>1065</v>
      </c>
      <c r="AP739" s="68" t="s">
        <v>1066</v>
      </c>
      <c r="AQ739" s="113">
        <v>138</v>
      </c>
      <c r="AR739" s="302" t="str">
        <f>IF(ISNA(VLOOKUP(AT739,[1]FISQ!$D$2:$J$1713,7,0)),"-",VLOOKUP(AT739,[1]FISQ!$D$2:$J$1713,7,0))</f>
        <v>-</v>
      </c>
      <c r="AS739" s="302" t="str">
        <f>IF(ISNA(VLOOKUP(AT739,[1]FISQ!$D$2:$J$1713,4,0)),"-",CONCATENATE("(",VLOOKUP(AT739,[1]FISQ!$D$2:$J$1713,4,0),")"))</f>
        <v>-</v>
      </c>
      <c r="AT739" s="71" t="s">
        <v>1551</v>
      </c>
      <c r="AU739" s="38"/>
      <c r="AV739" s="38"/>
      <c r="AW739" s="38"/>
    </row>
    <row r="740" spans="1:49" ht="51">
      <c r="A740" s="33">
        <v>738</v>
      </c>
      <c r="B740" s="33" t="str">
        <f t="shared" si="34"/>
        <v>1405_II</v>
      </c>
      <c r="C740" s="33" t="str">
        <f t="shared" si="35"/>
        <v>4.3//-</v>
      </c>
      <c r="D740" s="61">
        <v>1405</v>
      </c>
      <c r="E740" s="67" t="s">
        <v>1552</v>
      </c>
      <c r="F740" s="395" t="s">
        <v>7307</v>
      </c>
      <c r="G740" s="62" t="str">
        <f>VLOOKUP(CONCATENATE(TEXT(I740,"0"),"_",TEXT(F740,"0")),[1]CodC!$A$2:$D$250,4,0)</f>
        <v>Matérias que, em contacto com a água, libertam gases inflamáveis, sem perigo subsidiário, sólidas;</v>
      </c>
      <c r="H740" s="395" t="s">
        <v>7297</v>
      </c>
      <c r="I740" s="68">
        <v>4</v>
      </c>
      <c r="J740" s="68" t="s">
        <v>298</v>
      </c>
      <c r="K740" s="64" t="s">
        <v>19</v>
      </c>
      <c r="L740" s="68" t="s">
        <v>849</v>
      </c>
      <c r="M740" s="68"/>
      <c r="N740" s="64" t="s">
        <v>19</v>
      </c>
      <c r="O740" s="64" t="s">
        <v>1527</v>
      </c>
      <c r="P740" s="113" t="s">
        <v>22423</v>
      </c>
      <c r="Q740" s="70" t="s">
        <v>861</v>
      </c>
      <c r="R740" s="70" t="s">
        <v>1553</v>
      </c>
      <c r="S740" s="65" t="str">
        <f t="shared" si="33"/>
        <v xml:space="preserve">SW5 H1 </v>
      </c>
      <c r="T740" s="68" t="s">
        <v>5629</v>
      </c>
      <c r="U740" s="68"/>
      <c r="V740" s="68"/>
      <c r="W740" s="68"/>
      <c r="X740" s="68"/>
      <c r="Y740" s="68"/>
      <c r="Z740" s="68"/>
      <c r="AA740" s="68"/>
      <c r="AB740" s="68"/>
      <c r="AC740" s="68"/>
      <c r="AD740" s="68"/>
      <c r="AE740" s="68"/>
      <c r="AF740" s="68"/>
      <c r="AG740" s="68"/>
      <c r="AH740" s="68"/>
      <c r="AI740" s="68"/>
      <c r="AJ740" s="68"/>
      <c r="AK740" s="68"/>
      <c r="AL740" s="68"/>
      <c r="AM740" s="70" t="s">
        <v>1554</v>
      </c>
      <c r="AN740" s="63" t="str">
        <f>IF(ISNA(VLOOKUP(D740,[1]GRE_Tabela2!$A$4:$D$112,4,0)),"-",VLOOKUP(D740,[1]GRE_Tabela2!$A$4:$D$112,4,0))</f>
        <v>-</v>
      </c>
      <c r="AO740" s="68" t="s">
        <v>1065</v>
      </c>
      <c r="AP740" s="68" t="s">
        <v>1406</v>
      </c>
      <c r="AQ740" s="113">
        <v>138</v>
      </c>
      <c r="AR740" s="302" t="str">
        <f>IF(ISNA(VLOOKUP(AT740,[1]FISQ!$D$2:$J$1713,7,0)),"-",VLOOKUP(AT740,[1]FISQ!$D$2:$J$1713,7,0))</f>
        <v>-</v>
      </c>
      <c r="AS740" s="302" t="str">
        <f>IF(ISNA(VLOOKUP(AT740,[1]FISQ!$D$2:$J$1713,4,0)),"-",CONCATENATE("(",VLOOKUP(AT740,[1]FISQ!$D$2:$J$1713,4,0),")"))</f>
        <v>-</v>
      </c>
      <c r="AT740" s="71" t="s">
        <v>1555</v>
      </c>
      <c r="AU740" s="38"/>
      <c r="AV740" s="38"/>
      <c r="AW740" s="38"/>
    </row>
    <row r="741" spans="1:49" ht="51">
      <c r="A741" s="33">
        <v>739</v>
      </c>
      <c r="B741" s="33" t="str">
        <f t="shared" si="34"/>
        <v>1405_III</v>
      </c>
      <c r="C741" s="33" t="str">
        <f t="shared" si="35"/>
        <v>4.3//-</v>
      </c>
      <c r="D741" s="61">
        <v>1405</v>
      </c>
      <c r="E741" s="67" t="s">
        <v>1552</v>
      </c>
      <c r="F741" s="395" t="s">
        <v>7307</v>
      </c>
      <c r="G741" s="62" t="str">
        <f>VLOOKUP(CONCATENATE(TEXT(I741,"0"),"_",TEXT(F741,"0")),[1]CodC!$A$2:$D$250,4,0)</f>
        <v>Matérias que, em contacto com a água, libertam gases inflamáveis, sem perigo subsidiário, sólidas;</v>
      </c>
      <c r="H741" s="395" t="s">
        <v>7297</v>
      </c>
      <c r="I741" s="68">
        <v>4</v>
      </c>
      <c r="J741" s="68" t="s">
        <v>298</v>
      </c>
      <c r="K741" s="64" t="s">
        <v>19</v>
      </c>
      <c r="L741" s="68" t="s">
        <v>879</v>
      </c>
      <c r="M741" s="68"/>
      <c r="N741" s="64" t="s">
        <v>19</v>
      </c>
      <c r="O741" s="64" t="s">
        <v>1556</v>
      </c>
      <c r="P741" s="113" t="s">
        <v>22423</v>
      </c>
      <c r="Q741" s="70" t="s">
        <v>861</v>
      </c>
      <c r="R741" s="70" t="s">
        <v>1553</v>
      </c>
      <c r="S741" s="65" t="str">
        <f t="shared" si="33"/>
        <v xml:space="preserve">SW5 H1 </v>
      </c>
      <c r="T741" s="68" t="s">
        <v>5629</v>
      </c>
      <c r="U741" s="68"/>
      <c r="V741" s="68"/>
      <c r="W741" s="68"/>
      <c r="X741" s="68"/>
      <c r="Y741" s="68"/>
      <c r="Z741" s="68"/>
      <c r="AA741" s="68"/>
      <c r="AB741" s="68"/>
      <c r="AC741" s="68"/>
      <c r="AD741" s="68"/>
      <c r="AE741" s="68"/>
      <c r="AF741" s="68"/>
      <c r="AG741" s="68"/>
      <c r="AH741" s="68"/>
      <c r="AI741" s="68"/>
      <c r="AJ741" s="68"/>
      <c r="AK741" s="68"/>
      <c r="AL741" s="68"/>
      <c r="AM741" s="70" t="str">
        <f>AM740</f>
        <v>Em contacto com a água, liberta hidrogénio, um gás inflamável. Se o carboneto de cálcio está presente como impureza, acetileno também irá ser libertado. Em contacto com ácidos liberta silano, um gás espontaneamente inflamável.</v>
      </c>
      <c r="AN741" s="63" t="str">
        <f>IF(ISNA(VLOOKUP(D741,[1]GRE_Tabela2!$A$4:$D$112,4,0)),"-",VLOOKUP(D741,[1]GRE_Tabela2!$A$4:$D$112,4,0))</f>
        <v>-</v>
      </c>
      <c r="AO741" s="68" t="s">
        <v>1065</v>
      </c>
      <c r="AP741" s="68" t="s">
        <v>1406</v>
      </c>
      <c r="AQ741" s="113">
        <v>138</v>
      </c>
      <c r="AR741" s="302" t="str">
        <f>IF(ISNA(VLOOKUP(AT741,[1]FISQ!$D$2:$J$1713,7,0)),"-",VLOOKUP(AT741,[1]FISQ!$D$2:$J$1713,7,0))</f>
        <v>-</v>
      </c>
      <c r="AS741" s="302" t="str">
        <f>IF(ISNA(VLOOKUP(AT741,[1]FISQ!$D$2:$J$1713,4,0)),"-",CONCATENATE("(",VLOOKUP(AT741,[1]FISQ!$D$2:$J$1713,4,0),")"))</f>
        <v>-</v>
      </c>
      <c r="AT741" s="71" t="s">
        <v>1555</v>
      </c>
      <c r="AU741" s="38"/>
      <c r="AV741" s="38"/>
      <c r="AW741" s="38"/>
    </row>
    <row r="742" spans="1:49" ht="51">
      <c r="A742" s="33">
        <v>740</v>
      </c>
      <c r="B742" s="33" t="str">
        <f t="shared" si="34"/>
        <v>1407_I</v>
      </c>
      <c r="C742" s="33" t="str">
        <f t="shared" si="35"/>
        <v>4.3//-</v>
      </c>
      <c r="D742" s="61">
        <v>1407</v>
      </c>
      <c r="E742" s="67" t="s">
        <v>1557</v>
      </c>
      <c r="F742" s="395" t="s">
        <v>7307</v>
      </c>
      <c r="G742" s="62" t="str">
        <f>VLOOKUP(CONCATENATE(TEXT(I742,"0"),"_",TEXT(F742,"0")),[1]CodC!$A$2:$D$250,4,0)</f>
        <v>Matérias que, em contacto com a água, libertam gases inflamáveis, sem perigo subsidiário, sólidas;</v>
      </c>
      <c r="H742" s="395" t="s">
        <v>7309</v>
      </c>
      <c r="I742" s="68">
        <v>4</v>
      </c>
      <c r="J742" s="68" t="s">
        <v>298</v>
      </c>
      <c r="K742" s="64" t="s">
        <v>19</v>
      </c>
      <c r="L742" s="68" t="s">
        <v>746</v>
      </c>
      <c r="M742" s="63"/>
      <c r="N742" s="64" t="s">
        <v>19</v>
      </c>
      <c r="O742" s="64" t="s">
        <v>19</v>
      </c>
      <c r="P742" s="113" t="s">
        <v>22423</v>
      </c>
      <c r="Q742" s="70" t="s">
        <v>627</v>
      </c>
      <c r="R742" s="70" t="s">
        <v>5678</v>
      </c>
      <c r="S742" s="65" t="str">
        <f t="shared" si="33"/>
        <v>H1</v>
      </c>
      <c r="T742" s="68" t="s">
        <v>5629</v>
      </c>
      <c r="U742" s="68"/>
      <c r="V742" s="68"/>
      <c r="W742" s="68"/>
      <c r="X742" s="68"/>
      <c r="Y742" s="68"/>
      <c r="Z742" s="68"/>
      <c r="AA742" s="68"/>
      <c r="AB742" s="68"/>
      <c r="AC742" s="68"/>
      <c r="AD742" s="68"/>
      <c r="AE742" s="68"/>
      <c r="AF742" s="68"/>
      <c r="AG742" s="68"/>
      <c r="AH742" s="68"/>
      <c r="AI742" s="68"/>
      <c r="AJ742" s="68"/>
      <c r="AK742" s="68"/>
      <c r="AL742" s="68"/>
      <c r="AM742" s="70" t="s">
        <v>6218</v>
      </c>
      <c r="AN742" s="63" t="str">
        <f>IF(ISNA(VLOOKUP(D742,[1]GRE_Tabela2!$A$4:$D$112,4,0)),"-",VLOOKUP(D742,[1]GRE_Tabela2!$A$4:$D$112,4,0))</f>
        <v>-</v>
      </c>
      <c r="AO742" s="41" t="s">
        <v>1065</v>
      </c>
      <c r="AP742" s="68" t="s">
        <v>1406</v>
      </c>
      <c r="AQ742" s="113">
        <v>138</v>
      </c>
      <c r="AR742" s="302" t="str">
        <f>IF(ISNA(VLOOKUP(AT742,[1]FISQ!$D$2:$J$1713,7,0)),"-",VLOOKUP(AT742,[1]FISQ!$D$2:$J$1713,7,0))</f>
        <v>-</v>
      </c>
      <c r="AS742" s="302" t="str">
        <f>IF(ISNA(VLOOKUP(AT742,[1]FISQ!$D$2:$J$1713,4,0)),"-",CONCATENATE("(",VLOOKUP(AT742,[1]FISQ!$D$2:$J$1713,4,0),")"))</f>
        <v>-</v>
      </c>
      <c r="AT742" s="71" t="s">
        <v>1558</v>
      </c>
      <c r="AU742" s="38"/>
      <c r="AV742" s="38"/>
      <c r="AW742" s="38"/>
    </row>
    <row r="743" spans="1:49" s="6" customFormat="1" ht="127.5">
      <c r="A743" s="33">
        <v>741</v>
      </c>
      <c r="B743" s="33" t="str">
        <f t="shared" si="34"/>
        <v>1408_III</v>
      </c>
      <c r="C743" s="33" t="str">
        <f t="shared" si="35"/>
        <v>4.3//6.1</v>
      </c>
      <c r="D743" s="61">
        <v>1408</v>
      </c>
      <c r="E743" s="67" t="s">
        <v>6219</v>
      </c>
      <c r="F743" s="395" t="s">
        <v>7298</v>
      </c>
      <c r="G743" s="62" t="str">
        <f>VLOOKUP(CONCATENATE(TEXT(I743,"0"),"_",TEXT(F743,"0")),[1]CodC!$A$2:$D$250,4,0)</f>
        <v>Matérias que, em contacto com a água, libertam gases inflamáveis, tóxicas, sólidas;</v>
      </c>
      <c r="H743" s="395" t="s">
        <v>7308</v>
      </c>
      <c r="I743" s="68">
        <v>4</v>
      </c>
      <c r="J743" s="68" t="s">
        <v>298</v>
      </c>
      <c r="K743" s="68" t="s">
        <v>50</v>
      </c>
      <c r="L743" s="68" t="s">
        <v>879</v>
      </c>
      <c r="M743" s="68"/>
      <c r="N743" s="64" t="s">
        <v>7310</v>
      </c>
      <c r="O743" s="64" t="s">
        <v>1559</v>
      </c>
      <c r="P743" s="113" t="s">
        <v>22423</v>
      </c>
      <c r="Q743" s="70" t="s">
        <v>5598</v>
      </c>
      <c r="R743" s="70" t="s">
        <v>1528</v>
      </c>
      <c r="S743" s="65" t="str">
        <f t="shared" si="33"/>
        <v xml:space="preserve"> SW2 SW5 H1 </v>
      </c>
      <c r="T743" s="68" t="s">
        <v>5684</v>
      </c>
      <c r="U743" s="68"/>
      <c r="V743" s="68"/>
      <c r="W743" s="68"/>
      <c r="X743" s="68"/>
      <c r="Y743" s="68"/>
      <c r="Z743" s="68"/>
      <c r="AA743" s="68"/>
      <c r="AB743" s="68"/>
      <c r="AC743" s="68"/>
      <c r="AD743" s="68"/>
      <c r="AE743" s="68"/>
      <c r="AF743" s="68"/>
      <c r="AG743" s="68"/>
      <c r="AH743" s="68"/>
      <c r="AI743" s="68"/>
      <c r="AJ743" s="68"/>
      <c r="AK743" s="68"/>
      <c r="AL743" s="68"/>
      <c r="AM743" s="70" t="s">
        <v>6726</v>
      </c>
      <c r="AN743" s="63" t="str">
        <f>IF(ISNA(VLOOKUP(D743,[1]GRE_Tabela2!$A$4:$D$112,4,0)),"-",VLOOKUP(D743,[1]GRE_Tabela2!$A$4:$D$112,4,0))</f>
        <v>-</v>
      </c>
      <c r="AO743" s="68" t="s">
        <v>1065</v>
      </c>
      <c r="AP743" s="68" t="s">
        <v>1406</v>
      </c>
      <c r="AQ743" s="113">
        <v>139</v>
      </c>
      <c r="AR743" s="302" t="str">
        <f>IF(ISNA(VLOOKUP(AT743,[1]FISQ!$D$2:$J$1713,7,0)),"-",VLOOKUP(AT743,[1]FISQ!$D$2:$J$1713,7,0))</f>
        <v>-</v>
      </c>
      <c r="AS743" s="302" t="str">
        <f>IF(ISNA(VLOOKUP(AT743,[1]FISQ!$D$2:$J$1713,4,0)),"-",CONCATENATE("(",VLOOKUP(AT743,[1]FISQ!$D$2:$J$1713,4,0),")"))</f>
        <v>-</v>
      </c>
      <c r="AT743" s="71" t="s">
        <v>1561</v>
      </c>
      <c r="AU743" s="10"/>
      <c r="AV743" s="10"/>
      <c r="AW743" s="10"/>
    </row>
    <row r="744" spans="1:49" ht="25.5">
      <c r="A744" s="33">
        <v>742</v>
      </c>
      <c r="B744" s="33" t="str">
        <f t="shared" si="34"/>
        <v>1409_I</v>
      </c>
      <c r="C744" s="33" t="str">
        <f t="shared" si="35"/>
        <v>4.3//-</v>
      </c>
      <c r="D744" s="61">
        <v>1409</v>
      </c>
      <c r="E744" s="67" t="s">
        <v>6220</v>
      </c>
      <c r="F744" s="395" t="s">
        <v>7307</v>
      </c>
      <c r="G744" s="62" t="str">
        <f>VLOOKUP(CONCATENATE(TEXT(I744,"0"),"_",TEXT(F744,"0")),[1]CodC!$A$2:$D$250,4,0)</f>
        <v>Matérias que, em contacto com a água, libertam gases inflamáveis, sem perigo subsidiário, sólidas;</v>
      </c>
      <c r="H744" s="395" t="s">
        <v>19</v>
      </c>
      <c r="I744" s="68">
        <v>4</v>
      </c>
      <c r="J744" s="68" t="s">
        <v>298</v>
      </c>
      <c r="K744" s="64" t="s">
        <v>19</v>
      </c>
      <c r="L744" s="68" t="s">
        <v>746</v>
      </c>
      <c r="M744" s="68"/>
      <c r="N744" s="64" t="s">
        <v>24472</v>
      </c>
      <c r="O744" s="64" t="s">
        <v>51</v>
      </c>
      <c r="P744" s="113" t="s">
        <v>22423</v>
      </c>
      <c r="Q744" s="70" t="s">
        <v>627</v>
      </c>
      <c r="R744" s="70" t="s">
        <v>5678</v>
      </c>
      <c r="S744" s="65" t="str">
        <f t="shared" si="33"/>
        <v>H1</v>
      </c>
      <c r="T744" s="68" t="s">
        <v>5629</v>
      </c>
      <c r="U744" s="68"/>
      <c r="V744" s="68"/>
      <c r="W744" s="68"/>
      <c r="X744" s="68"/>
      <c r="Y744" s="68"/>
      <c r="Z744" s="68"/>
      <c r="AA744" s="68"/>
      <c r="AB744" s="68"/>
      <c r="AC744" s="68"/>
      <c r="AD744" s="68"/>
      <c r="AE744" s="68"/>
      <c r="AF744" s="68"/>
      <c r="AG744" s="68"/>
      <c r="AH744" s="68"/>
      <c r="AI744" s="68"/>
      <c r="AJ744" s="68"/>
      <c r="AK744" s="68"/>
      <c r="AL744" s="68"/>
      <c r="AM744" s="70" t="s">
        <v>6221</v>
      </c>
      <c r="AN744" s="63" t="str">
        <f>IF(ISNA(VLOOKUP(D744,[1]GRE_Tabela2!$A$4:$D$112,4,0)),"-",VLOOKUP(D744,[1]GRE_Tabela2!$A$4:$D$112,4,0))</f>
        <v>-</v>
      </c>
      <c r="AO744" s="41" t="s">
        <v>1065</v>
      </c>
      <c r="AP744" s="68" t="s">
        <v>1487</v>
      </c>
      <c r="AQ744" s="113">
        <v>138</v>
      </c>
      <c r="AR744" s="302" t="str">
        <f>IF(ISNA(VLOOKUP(AT744,[1]FISQ!$D$2:$J$1713,7,0)),"-",VLOOKUP(AT744,[1]FISQ!$D$2:$J$1713,7,0))</f>
        <v>-</v>
      </c>
      <c r="AS744" s="302" t="str">
        <f>IF(ISNA(VLOOKUP(AT744,[1]FISQ!$D$2:$J$1713,4,0)),"-",CONCATENATE("(",VLOOKUP(AT744,[1]FISQ!$D$2:$J$1713,4,0),")"))</f>
        <v>-</v>
      </c>
      <c r="AT744" s="71" t="s">
        <v>1562</v>
      </c>
      <c r="AU744" s="38"/>
      <c r="AV744" s="38"/>
      <c r="AW744" s="38"/>
    </row>
    <row r="745" spans="1:49" ht="25.5">
      <c r="A745" s="33">
        <v>743</v>
      </c>
      <c r="B745" s="33" t="str">
        <f t="shared" si="34"/>
        <v>1409_II</v>
      </c>
      <c r="C745" s="33" t="str">
        <f t="shared" si="35"/>
        <v>4.3//-</v>
      </c>
      <c r="D745" s="61">
        <v>1409</v>
      </c>
      <c r="E745" s="67" t="s">
        <v>6220</v>
      </c>
      <c r="F745" s="395" t="s">
        <v>7307</v>
      </c>
      <c r="G745" s="62" t="str">
        <f>VLOOKUP(CONCATENATE(TEXT(I745,"0"),"_",TEXT(F745,"0")),[1]CodC!$A$2:$D$250,4,0)</f>
        <v>Matérias que, em contacto com a água, libertam gases inflamáveis, sem perigo subsidiário, sólidas;</v>
      </c>
      <c r="H745" s="395" t="s">
        <v>7297</v>
      </c>
      <c r="I745" s="68">
        <v>4</v>
      </c>
      <c r="J745" s="68" t="s">
        <v>298</v>
      </c>
      <c r="K745" s="64" t="s">
        <v>19</v>
      </c>
      <c r="L745" s="68" t="s">
        <v>849</v>
      </c>
      <c r="M745" s="68"/>
      <c r="N745" s="64" t="s">
        <v>24472</v>
      </c>
      <c r="O745" s="64" t="s">
        <v>51</v>
      </c>
      <c r="P745" s="113" t="s">
        <v>22423</v>
      </c>
      <c r="Q745" s="70" t="s">
        <v>627</v>
      </c>
      <c r="R745" s="70" t="s">
        <v>5678</v>
      </c>
      <c r="S745" s="65" t="str">
        <f t="shared" si="33"/>
        <v>H1</v>
      </c>
      <c r="T745" s="68" t="s">
        <v>5629</v>
      </c>
      <c r="U745" s="68"/>
      <c r="V745" s="68"/>
      <c r="W745" s="68"/>
      <c r="X745" s="68"/>
      <c r="Y745" s="68"/>
      <c r="Z745" s="68"/>
      <c r="AA745" s="68"/>
      <c r="AB745" s="68"/>
      <c r="AC745" s="68"/>
      <c r="AD745" s="68"/>
      <c r="AE745" s="68"/>
      <c r="AF745" s="68"/>
      <c r="AG745" s="68"/>
      <c r="AH745" s="68"/>
      <c r="AI745" s="68"/>
      <c r="AJ745" s="68"/>
      <c r="AK745" s="68"/>
      <c r="AL745" s="68"/>
      <c r="AM745" s="70" t="str">
        <f>AM744</f>
        <v>Sólidos. Reage com a água, humidade ou ácidos, libertando hidrogénio, que pode ser inflamado pelo calor da reação.</v>
      </c>
      <c r="AN745" s="63" t="str">
        <f>IF(ISNA(VLOOKUP(D745,[1]GRE_Tabela2!$A$4:$D$112,4,0)),"-",VLOOKUP(D745,[1]GRE_Tabela2!$A$4:$D$112,4,0))</f>
        <v>-</v>
      </c>
      <c r="AO745" s="68" t="s">
        <v>1065</v>
      </c>
      <c r="AP745" s="68" t="s">
        <v>1487</v>
      </c>
      <c r="AQ745" s="113">
        <v>138</v>
      </c>
      <c r="AR745" s="302" t="str">
        <f>IF(ISNA(VLOOKUP(AT745,[1]FISQ!$D$2:$J$1713,7,0)),"-",VLOOKUP(AT745,[1]FISQ!$D$2:$J$1713,7,0))</f>
        <v>-</v>
      </c>
      <c r="AS745" s="302" t="str">
        <f>IF(ISNA(VLOOKUP(AT745,[1]FISQ!$D$2:$J$1713,4,0)),"-",CONCATENATE("(",VLOOKUP(AT745,[1]FISQ!$D$2:$J$1713,4,0),")"))</f>
        <v>-</v>
      </c>
      <c r="AT745" s="71" t="s">
        <v>1562</v>
      </c>
      <c r="AU745" s="38"/>
      <c r="AV745" s="38"/>
      <c r="AW745" s="38"/>
    </row>
    <row r="746" spans="1:49" ht="38.25">
      <c r="A746" s="33">
        <v>744</v>
      </c>
      <c r="B746" s="33" t="str">
        <f t="shared" si="34"/>
        <v>1410_I</v>
      </c>
      <c r="C746" s="33" t="str">
        <f t="shared" si="35"/>
        <v>4.3//-</v>
      </c>
      <c r="D746" s="61">
        <v>1410</v>
      </c>
      <c r="E746" s="67" t="s">
        <v>1563</v>
      </c>
      <c r="F746" s="395" t="s">
        <v>7307</v>
      </c>
      <c r="G746" s="62" t="str">
        <f>VLOOKUP(CONCATENATE(TEXT(I746,"0"),"_",TEXT(F746,"0")),[1]CodC!$A$2:$D$250,4,0)</f>
        <v>Matérias que, em contacto com a água, libertam gases inflamáveis, sem perigo subsidiário, sólidas;</v>
      </c>
      <c r="H746" s="395" t="s">
        <v>19</v>
      </c>
      <c r="I746" s="68">
        <v>4</v>
      </c>
      <c r="J746" s="68" t="s">
        <v>298</v>
      </c>
      <c r="K746" s="64" t="s">
        <v>19</v>
      </c>
      <c r="L746" s="68" t="s">
        <v>746</v>
      </c>
      <c r="M746" s="63"/>
      <c r="N746" s="64" t="s">
        <v>19</v>
      </c>
      <c r="O746" s="64" t="s">
        <v>19</v>
      </c>
      <c r="P746" s="113" t="s">
        <v>22426</v>
      </c>
      <c r="Q746" s="70" t="s">
        <v>851</v>
      </c>
      <c r="R746" s="70" t="s">
        <v>5677</v>
      </c>
      <c r="S746" s="65" t="str">
        <f t="shared" si="33"/>
        <v>H1</v>
      </c>
      <c r="T746" s="68" t="s">
        <v>5629</v>
      </c>
      <c r="U746" s="68"/>
      <c r="V746" s="68"/>
      <c r="W746" s="68"/>
      <c r="X746" s="68"/>
      <c r="Y746" s="68"/>
      <c r="Z746" s="68"/>
      <c r="AA746" s="68"/>
      <c r="AB746" s="68"/>
      <c r="AC746" s="68"/>
      <c r="AD746" s="68"/>
      <c r="AE746" s="68"/>
      <c r="AF746" s="68"/>
      <c r="AG746" s="68"/>
      <c r="AH746" s="68"/>
      <c r="AI746" s="68"/>
      <c r="AJ746" s="68"/>
      <c r="AK746" s="68"/>
      <c r="AL746" s="68"/>
      <c r="AM746" s="70" t="s">
        <v>6222</v>
      </c>
      <c r="AN746" s="63" t="str">
        <f>IF(ISNA(VLOOKUP(D746,[1]GRE_Tabela2!$A$4:$D$112,4,0)),"-",VLOOKUP(D746,[1]GRE_Tabela2!$A$4:$D$112,4,0))</f>
        <v>-</v>
      </c>
      <c r="AO746" s="41" t="s">
        <v>1065</v>
      </c>
      <c r="AP746" s="68" t="s">
        <v>1481</v>
      </c>
      <c r="AQ746" s="113">
        <v>138</v>
      </c>
      <c r="AR746" s="302" t="str">
        <f>IF(ISNA(VLOOKUP(AT746,[1]FISQ!$D$2:$J$1713,7,0)),"-",VLOOKUP(AT746,[1]FISQ!$D$2:$J$1713,7,0))</f>
        <v>-</v>
      </c>
      <c r="AS746" s="302" t="str">
        <f>IF(ISNA(VLOOKUP(AT746,[1]FISQ!$D$2:$J$1713,4,0)),"-",CONCATENATE("(",VLOOKUP(AT746,[1]FISQ!$D$2:$J$1713,4,0),")"))</f>
        <v>-</v>
      </c>
      <c r="AT746" s="71" t="s">
        <v>1564</v>
      </c>
      <c r="AU746" s="38"/>
      <c r="AV746" s="38"/>
      <c r="AW746" s="38"/>
    </row>
    <row r="747" spans="1:49" ht="51">
      <c r="A747" s="33">
        <v>745</v>
      </c>
      <c r="B747" s="33" t="str">
        <f t="shared" si="34"/>
        <v>1411_I</v>
      </c>
      <c r="C747" s="33" t="str">
        <f t="shared" si="35"/>
        <v>4.3//3</v>
      </c>
      <c r="D747" s="61">
        <v>1411</v>
      </c>
      <c r="E747" s="67" t="s">
        <v>1565</v>
      </c>
      <c r="F747" s="395" t="s">
        <v>7311</v>
      </c>
      <c r="G747" s="62" t="str">
        <f>VLOOKUP(CONCATENATE(TEXT(I747,"0"),"_",TEXT(F747,"0")),[1]CodC!$A$2:$D$250,4,0)</f>
        <v>Matérias que, em contacto com a água, libertam gases inflamáveis, líquidas, inflamáveis;</v>
      </c>
      <c r="H747" s="395" t="s">
        <v>19</v>
      </c>
      <c r="I747" s="68">
        <v>4</v>
      </c>
      <c r="J747" s="68" t="s">
        <v>298</v>
      </c>
      <c r="K747" s="68" t="s">
        <v>848</v>
      </c>
      <c r="L747" s="68" t="s">
        <v>746</v>
      </c>
      <c r="M747" s="63"/>
      <c r="N747" s="64" t="s">
        <v>19</v>
      </c>
      <c r="O747" s="64" t="s">
        <v>19</v>
      </c>
      <c r="P747" s="113" t="s">
        <v>22423</v>
      </c>
      <c r="Q747" s="70" t="s">
        <v>7229</v>
      </c>
      <c r="R747" s="70" t="s">
        <v>5622</v>
      </c>
      <c r="S747" s="65" t="str">
        <f t="shared" si="33"/>
        <v xml:space="preserve"> SW2 H1</v>
      </c>
      <c r="T747" s="69" t="s">
        <v>5626</v>
      </c>
      <c r="U747" s="69"/>
      <c r="V747" s="69"/>
      <c r="W747" s="69"/>
      <c r="X747" s="69"/>
      <c r="Y747" s="69"/>
      <c r="Z747" s="69"/>
      <c r="AA747" s="69"/>
      <c r="AB747" s="69"/>
      <c r="AC747" s="69"/>
      <c r="AD747" s="69"/>
      <c r="AE747" s="69"/>
      <c r="AF747" s="69"/>
      <c r="AG747" s="69"/>
      <c r="AH747" s="69"/>
      <c r="AI747" s="69"/>
      <c r="AJ747" s="69"/>
      <c r="AK747" s="69"/>
      <c r="AL747" s="69"/>
      <c r="AM747" s="70" t="s">
        <v>1566</v>
      </c>
      <c r="AN747" s="63" t="str">
        <f>IF(ISNA(VLOOKUP(D747,[1]GRE_Tabela2!$A$4:$D$112,4,0)),"-",VLOOKUP(D747,[1]GRE_Tabela2!$A$4:$D$112,4,0))</f>
        <v>-</v>
      </c>
      <c r="AO747" s="41" t="s">
        <v>1065</v>
      </c>
      <c r="AP747" s="68" t="s">
        <v>1481</v>
      </c>
      <c r="AQ747" s="113">
        <v>138</v>
      </c>
      <c r="AR747" s="302" t="str">
        <f>IF(ISNA(VLOOKUP(AT747,[1]FISQ!$D$2:$J$1713,7,0)),"-",VLOOKUP(AT747,[1]FISQ!$D$2:$J$1713,7,0))</f>
        <v>-</v>
      </c>
      <c r="AS747" s="302" t="str">
        <f>IF(ISNA(VLOOKUP(AT747,[1]FISQ!$D$2:$J$1713,4,0)),"-",CONCATENATE("(",VLOOKUP(AT747,[1]FISQ!$D$2:$J$1713,4,0),")"))</f>
        <v>-</v>
      </c>
      <c r="AT747" s="71" t="s">
        <v>1567</v>
      </c>
      <c r="AU747" s="38"/>
      <c r="AV747" s="38"/>
      <c r="AW747" s="38"/>
    </row>
    <row r="748" spans="1:49" ht="38.25">
      <c r="A748" s="33">
        <v>746</v>
      </c>
      <c r="B748" s="33" t="str">
        <f t="shared" si="34"/>
        <v>1413_I</v>
      </c>
      <c r="C748" s="33" t="str">
        <f t="shared" si="35"/>
        <v>4.3//-</v>
      </c>
      <c r="D748" s="61">
        <v>1413</v>
      </c>
      <c r="E748" s="67" t="s">
        <v>1568</v>
      </c>
      <c r="F748" s="395" t="s">
        <v>7307</v>
      </c>
      <c r="G748" s="62" t="str">
        <f>VLOOKUP(CONCATENATE(TEXT(I748,"0"),"_",TEXT(F748,"0")),[1]CodC!$A$2:$D$250,4,0)</f>
        <v>Matérias que, em contacto com a água, libertam gases inflamáveis, sem perigo subsidiário, sólidas;</v>
      </c>
      <c r="H748" s="395" t="s">
        <v>19</v>
      </c>
      <c r="I748" s="68">
        <v>4</v>
      </c>
      <c r="J748" s="68" t="s">
        <v>298</v>
      </c>
      <c r="K748" s="64" t="s">
        <v>19</v>
      </c>
      <c r="L748" s="68" t="s">
        <v>746</v>
      </c>
      <c r="M748" s="63"/>
      <c r="N748" s="64" t="s">
        <v>19</v>
      </c>
      <c r="O748" s="64" t="s">
        <v>19</v>
      </c>
      <c r="P748" s="113" t="s">
        <v>22426</v>
      </c>
      <c r="Q748" s="70" t="s">
        <v>851</v>
      </c>
      <c r="R748" s="70" t="s">
        <v>5677</v>
      </c>
      <c r="S748" s="65" t="str">
        <f t="shared" si="33"/>
        <v>H1</v>
      </c>
      <c r="T748" s="68" t="s">
        <v>5629</v>
      </c>
      <c r="U748" s="68"/>
      <c r="V748" s="68"/>
      <c r="W748" s="68"/>
      <c r="X748" s="68"/>
      <c r="Y748" s="68"/>
      <c r="Z748" s="68"/>
      <c r="AA748" s="68"/>
      <c r="AB748" s="68"/>
      <c r="AC748" s="68"/>
      <c r="AD748" s="68"/>
      <c r="AE748" s="68"/>
      <c r="AF748" s="68"/>
      <c r="AG748" s="68"/>
      <c r="AH748" s="68"/>
      <c r="AI748" s="68"/>
      <c r="AJ748" s="68"/>
      <c r="AK748" s="68"/>
      <c r="AL748" s="68"/>
      <c r="AM748" s="70" t="s">
        <v>6223</v>
      </c>
      <c r="AN748" s="63" t="str">
        <f>IF(ISNA(VLOOKUP(D748,[1]GRE_Tabela2!$A$4:$D$112,4,0)),"-",VLOOKUP(D748,[1]GRE_Tabela2!$A$4:$D$112,4,0))</f>
        <v>-</v>
      </c>
      <c r="AO748" s="41" t="s">
        <v>1065</v>
      </c>
      <c r="AP748" s="68" t="s">
        <v>1066</v>
      </c>
      <c r="AQ748" s="113">
        <v>138</v>
      </c>
      <c r="AR748" s="302" t="str">
        <f>IF(ISNA(VLOOKUP(AT748,[1]FISQ!$D$2:$J$1713,7,0)),"-",VLOOKUP(AT748,[1]FISQ!$D$2:$J$1713,7,0))</f>
        <v>-</v>
      </c>
      <c r="AS748" s="302" t="str">
        <f>IF(ISNA(VLOOKUP(AT748,[1]FISQ!$D$2:$J$1713,4,0)),"-",CONCATENATE("(",VLOOKUP(AT748,[1]FISQ!$D$2:$J$1713,4,0),")"))</f>
        <v>-</v>
      </c>
      <c r="AT748" s="71" t="s">
        <v>1569</v>
      </c>
      <c r="AU748" s="38"/>
      <c r="AV748" s="38"/>
      <c r="AW748" s="38"/>
    </row>
    <row r="749" spans="1:49" ht="25.5">
      <c r="A749" s="33">
        <v>747</v>
      </c>
      <c r="B749" s="33" t="str">
        <f t="shared" si="34"/>
        <v>1414_I</v>
      </c>
      <c r="C749" s="33" t="str">
        <f t="shared" si="35"/>
        <v>4.3//-</v>
      </c>
      <c r="D749" s="61">
        <v>1414</v>
      </c>
      <c r="E749" s="67" t="s">
        <v>1570</v>
      </c>
      <c r="F749" s="395" t="s">
        <v>7307</v>
      </c>
      <c r="G749" s="62" t="str">
        <f>VLOOKUP(CONCATENATE(TEXT(I749,"0"),"_",TEXT(F749,"0")),[1]CodC!$A$2:$D$250,4,0)</f>
        <v>Matérias que, em contacto com a água, libertam gases inflamáveis, sem perigo subsidiário, sólidas;</v>
      </c>
      <c r="H749" s="395" t="s">
        <v>19</v>
      </c>
      <c r="I749" s="68">
        <v>4</v>
      </c>
      <c r="J749" s="68" t="s">
        <v>298</v>
      </c>
      <c r="K749" s="64" t="s">
        <v>19</v>
      </c>
      <c r="L749" s="68" t="s">
        <v>746</v>
      </c>
      <c r="M749" s="63"/>
      <c r="N749" s="64" t="s">
        <v>19</v>
      </c>
      <c r="O749" s="64" t="s">
        <v>19</v>
      </c>
      <c r="P749" s="113" t="s">
        <v>22426</v>
      </c>
      <c r="Q749" s="70" t="s">
        <v>851</v>
      </c>
      <c r="R749" s="70" t="s">
        <v>5677</v>
      </c>
      <c r="S749" s="65" t="str">
        <f t="shared" si="33"/>
        <v>H1</v>
      </c>
      <c r="T749" s="68" t="s">
        <v>5629</v>
      </c>
      <c r="U749" s="68"/>
      <c r="V749" s="68"/>
      <c r="W749" s="68"/>
      <c r="X749" s="68"/>
      <c r="Y749" s="68"/>
      <c r="Z749" s="68"/>
      <c r="AA749" s="68"/>
      <c r="AB749" s="68"/>
      <c r="AC749" s="68"/>
      <c r="AD749" s="68"/>
      <c r="AE749" s="68"/>
      <c r="AF749" s="68"/>
      <c r="AG749" s="68"/>
      <c r="AH749" s="68"/>
      <c r="AI749" s="68"/>
      <c r="AJ749" s="68"/>
      <c r="AK749" s="68"/>
      <c r="AL749" s="68"/>
      <c r="AM749" s="70" t="s">
        <v>6217</v>
      </c>
      <c r="AN749" s="63" t="str">
        <f>IF(ISNA(VLOOKUP(D749,[1]GRE_Tabela2!$A$4:$D$112,4,0)),"-",VLOOKUP(D749,[1]GRE_Tabela2!$A$4:$D$112,4,0))</f>
        <v>-</v>
      </c>
      <c r="AO749" s="41" t="s">
        <v>1065</v>
      </c>
      <c r="AP749" s="68" t="s">
        <v>1406</v>
      </c>
      <c r="AQ749" s="113">
        <v>138</v>
      </c>
      <c r="AR749" s="302" t="str">
        <f>IF(ISNA(VLOOKUP(AT749,[1]FISQ!$D$2:$J$1713,7,0)),"-",VLOOKUP(AT749,[1]FISQ!$D$2:$J$1713,7,0))</f>
        <v>0813 </v>
      </c>
      <c r="AS749" s="302" t="str">
        <f>IF(ISNA(VLOOKUP(AT749,[1]FISQ!$D$2:$J$1713,4,0)),"-",CONCATENATE("(",VLOOKUP(AT749,[1]FISQ!$D$2:$J$1713,4,0),")"))</f>
        <v>(1)</v>
      </c>
      <c r="AT749" s="71" t="s">
        <v>1571</v>
      </c>
      <c r="AU749" s="38"/>
      <c r="AV749" s="38"/>
      <c r="AW749" s="38"/>
    </row>
    <row r="750" spans="1:49" ht="76.5">
      <c r="A750" s="33">
        <v>748</v>
      </c>
      <c r="B750" s="33" t="str">
        <f t="shared" si="34"/>
        <v>1415_I</v>
      </c>
      <c r="C750" s="33" t="str">
        <f t="shared" si="35"/>
        <v>4.3//-</v>
      </c>
      <c r="D750" s="61">
        <v>1415</v>
      </c>
      <c r="E750" s="67" t="s">
        <v>1572</v>
      </c>
      <c r="F750" s="395" t="s">
        <v>7307</v>
      </c>
      <c r="G750" s="62" t="str">
        <f>VLOOKUP(CONCATENATE(TEXT(I750,"0"),"_",TEXT(F750,"0")),[1]CodC!$A$2:$D$250,4,0)</f>
        <v>Matérias que, em contacto com a água, libertam gases inflamáveis, sem perigo subsidiário, sólidas;</v>
      </c>
      <c r="H750" s="395" t="s">
        <v>7309</v>
      </c>
      <c r="I750" s="68">
        <v>4</v>
      </c>
      <c r="J750" s="68" t="s">
        <v>298</v>
      </c>
      <c r="K750" s="64" t="s">
        <v>19</v>
      </c>
      <c r="L750" s="68" t="s">
        <v>746</v>
      </c>
      <c r="M750" s="63"/>
      <c r="N750" s="64" t="s">
        <v>19</v>
      </c>
      <c r="O750" s="64" t="s">
        <v>19</v>
      </c>
      <c r="P750" s="113" t="s">
        <v>22426</v>
      </c>
      <c r="Q750" s="70" t="s">
        <v>851</v>
      </c>
      <c r="R750" s="70" t="s">
        <v>5677</v>
      </c>
      <c r="S750" s="65" t="str">
        <f t="shared" si="33"/>
        <v>H1</v>
      </c>
      <c r="T750" s="68" t="s">
        <v>5629</v>
      </c>
      <c r="U750" s="68"/>
      <c r="V750" s="68"/>
      <c r="W750" s="68"/>
      <c r="X750" s="68"/>
      <c r="Y750" s="68"/>
      <c r="Z750" s="68"/>
      <c r="AA750" s="68"/>
      <c r="AB750" s="68"/>
      <c r="AC750" s="68"/>
      <c r="AD750" s="68"/>
      <c r="AE750" s="68"/>
      <c r="AF750" s="68"/>
      <c r="AG750" s="68"/>
      <c r="AH750" s="68"/>
      <c r="AI750" s="68"/>
      <c r="AJ750" s="68"/>
      <c r="AK750" s="68"/>
      <c r="AL750" s="68"/>
      <c r="AM750" s="70" t="s">
        <v>6448</v>
      </c>
      <c r="AN750" s="63" t="str">
        <f>IF(ISNA(VLOOKUP(D750,[1]GRE_Tabela2!$A$4:$D$112,4,0)),"-",VLOOKUP(D750,[1]GRE_Tabela2!$A$4:$D$112,4,0))</f>
        <v>-</v>
      </c>
      <c r="AO750" s="41" t="s">
        <v>1065</v>
      </c>
      <c r="AP750" s="68" t="s">
        <v>1406</v>
      </c>
      <c r="AQ750" s="113">
        <v>138</v>
      </c>
      <c r="AR750" s="302" t="str">
        <f>IF(ISNA(VLOOKUP(AT750,[1]FISQ!$D$2:$J$1713,7,0)),"-",VLOOKUP(AT750,[1]FISQ!$D$2:$J$1713,7,0))</f>
        <v>0710 </v>
      </c>
      <c r="AS750" s="302" t="str">
        <f>IF(ISNA(VLOOKUP(AT750,[1]FISQ!$D$2:$J$1713,4,0)),"-",CONCATENATE("(",VLOOKUP(AT750,[1]FISQ!$D$2:$J$1713,4,0),")"))</f>
        <v>(1)</v>
      </c>
      <c r="AT750" s="71" t="s">
        <v>1573</v>
      </c>
      <c r="AU750" s="38"/>
      <c r="AV750" s="38"/>
      <c r="AW750" s="38"/>
    </row>
    <row r="751" spans="1:49" ht="51">
      <c r="A751" s="33">
        <v>749</v>
      </c>
      <c r="B751" s="33" t="str">
        <f t="shared" si="34"/>
        <v>1417_II</v>
      </c>
      <c r="C751" s="33" t="str">
        <f t="shared" si="35"/>
        <v>4.3//-</v>
      </c>
      <c r="D751" s="61">
        <v>1417</v>
      </c>
      <c r="E751" s="67" t="s">
        <v>1574</v>
      </c>
      <c r="F751" s="395" t="s">
        <v>7307</v>
      </c>
      <c r="G751" s="62" t="str">
        <f>VLOOKUP(CONCATENATE(TEXT(I751,"0"),"_",TEXT(F751,"0")),[1]CodC!$A$2:$D$250,4,0)</f>
        <v>Matérias que, em contacto com a água, libertam gases inflamáveis, sem perigo subsidiário, sólidas;</v>
      </c>
      <c r="H751" s="395" t="s">
        <v>7297</v>
      </c>
      <c r="I751" s="68">
        <v>4</v>
      </c>
      <c r="J751" s="68" t="s">
        <v>298</v>
      </c>
      <c r="K751" s="69" t="s">
        <v>19</v>
      </c>
      <c r="L751" s="68" t="s">
        <v>849</v>
      </c>
      <c r="M751" s="63"/>
      <c r="N751" s="64" t="s">
        <v>19</v>
      </c>
      <c r="O751" s="64" t="s">
        <v>19</v>
      </c>
      <c r="P751" s="113" t="s">
        <v>22423</v>
      </c>
      <c r="Q751" s="70" t="s">
        <v>5598</v>
      </c>
      <c r="R751" s="70" t="s">
        <v>1575</v>
      </c>
      <c r="S751" s="65" t="str">
        <f t="shared" si="33"/>
        <v xml:space="preserve"> SW5 H1 </v>
      </c>
      <c r="T751" s="69" t="s">
        <v>5626</v>
      </c>
      <c r="U751" s="69"/>
      <c r="V751" s="69"/>
      <c r="W751" s="69"/>
      <c r="X751" s="69"/>
      <c r="Y751" s="69"/>
      <c r="Z751" s="69"/>
      <c r="AA751" s="69"/>
      <c r="AB751" s="69"/>
      <c r="AC751" s="69"/>
      <c r="AD751" s="69"/>
      <c r="AE751" s="69"/>
      <c r="AF751" s="69"/>
      <c r="AG751" s="69"/>
      <c r="AH751" s="69"/>
      <c r="AI751" s="69"/>
      <c r="AJ751" s="69"/>
      <c r="AK751" s="69"/>
      <c r="AL751" s="69"/>
      <c r="AM751" s="70" t="s">
        <v>1576</v>
      </c>
      <c r="AN751" s="63" t="str">
        <f>IF(ISNA(VLOOKUP(D751,[1]GRE_Tabela2!$A$4:$D$112,4,0)),"-",VLOOKUP(D751,[1]GRE_Tabela2!$A$4:$D$112,4,0))</f>
        <v>-</v>
      </c>
      <c r="AO751" s="68" t="s">
        <v>1065</v>
      </c>
      <c r="AP751" s="68" t="s">
        <v>1406</v>
      </c>
      <c r="AQ751" s="113">
        <v>138</v>
      </c>
      <c r="AR751" s="302" t="str">
        <f>IF(ISNA(VLOOKUP(AT751,[1]FISQ!$D$2:$J$1713,7,0)),"-",VLOOKUP(AT751,[1]FISQ!$D$2:$J$1713,7,0))</f>
        <v>-</v>
      </c>
      <c r="AS751" s="302" t="str">
        <f>IF(ISNA(VLOOKUP(AT751,[1]FISQ!$D$2:$J$1713,4,0)),"-",CONCATENATE("(",VLOOKUP(AT751,[1]FISQ!$D$2:$J$1713,4,0),")"))</f>
        <v>-</v>
      </c>
      <c r="AT751" s="71" t="s">
        <v>1577</v>
      </c>
      <c r="AU751" s="38"/>
      <c r="AV751" s="38"/>
      <c r="AW751" s="38"/>
    </row>
    <row r="752" spans="1:49" ht="102">
      <c r="A752" s="33">
        <v>750</v>
      </c>
      <c r="B752" s="33" t="str">
        <f t="shared" si="34"/>
        <v>1418_I</v>
      </c>
      <c r="C752" s="33" t="str">
        <f t="shared" si="35"/>
        <v>4.3//4.2</v>
      </c>
      <c r="D752" s="61">
        <v>1418</v>
      </c>
      <c r="E752" s="67" t="s">
        <v>1578</v>
      </c>
      <c r="F752" s="395" t="s">
        <v>7312</v>
      </c>
      <c r="G752" s="62" t="str">
        <f>VLOOKUP(CONCATENATE(TEXT(I752,"0"),"_",TEXT(F752,"0")),[1]CodC!$A$2:$D$250,4,0)</f>
        <v>Matérias suscetíveis de auto-aquecimento que, em contacto com a água, libertam gases inflamáveis, sólidas;</v>
      </c>
      <c r="H752" s="395" t="s">
        <v>19</v>
      </c>
      <c r="I752" s="68">
        <v>4</v>
      </c>
      <c r="J752" s="68" t="s">
        <v>298</v>
      </c>
      <c r="K752" s="68" t="s">
        <v>1579</v>
      </c>
      <c r="L752" s="68" t="s">
        <v>746</v>
      </c>
      <c r="M752" s="63"/>
      <c r="N752" s="64" t="s">
        <v>19</v>
      </c>
      <c r="O752" s="64" t="s">
        <v>19</v>
      </c>
      <c r="P752" s="113" t="s">
        <v>22423</v>
      </c>
      <c r="Q752" s="70" t="s">
        <v>621</v>
      </c>
      <c r="R752" s="70" t="s">
        <v>5675</v>
      </c>
      <c r="S752" s="65" t="str">
        <f t="shared" si="33"/>
        <v>H1</v>
      </c>
      <c r="T752" s="68" t="s">
        <v>7171</v>
      </c>
      <c r="U752" s="68"/>
      <c r="V752" s="68"/>
      <c r="W752" s="68"/>
      <c r="X752" s="68"/>
      <c r="Y752" s="68"/>
      <c r="Z752" s="68"/>
      <c r="AA752" s="68"/>
      <c r="AB752" s="68"/>
      <c r="AC752" s="68"/>
      <c r="AD752" s="68"/>
      <c r="AE752" s="68"/>
      <c r="AF752" s="68"/>
      <c r="AG752" s="68"/>
      <c r="AH752" s="68"/>
      <c r="AI752" s="68" t="s">
        <v>7163</v>
      </c>
      <c r="AJ752" s="68"/>
      <c r="AK752" s="68"/>
      <c r="AL752" s="68"/>
      <c r="AM752" s="70" t="s">
        <v>1580</v>
      </c>
      <c r="AN752" s="63" t="str">
        <f>IF(ISNA(VLOOKUP(D752,[1]GRE_Tabela2!$A$4:$D$112,4,0)),"-",VLOOKUP(D752,[1]GRE_Tabela2!$A$4:$D$112,4,0))</f>
        <v>-</v>
      </c>
      <c r="AO752" s="41" t="s">
        <v>1065</v>
      </c>
      <c r="AP752" s="68" t="s">
        <v>1066</v>
      </c>
      <c r="AQ752" s="113">
        <v>138</v>
      </c>
      <c r="AR752" s="302" t="str">
        <f>IF(ISNA(VLOOKUP(AT752,[1]FISQ!$D$2:$J$1713,7,0)),"-",VLOOKUP(AT752,[1]FISQ!$D$2:$J$1713,7,0))</f>
        <v>0289 </v>
      </c>
      <c r="AS752" s="302" t="str">
        <f>IF(ISNA(VLOOKUP(AT752,[1]FISQ!$D$2:$J$1713,4,0)),"-",CONCATENATE("(",VLOOKUP(AT752,[1]FISQ!$D$2:$J$1713,4,0),")"))</f>
        <v>(1)</v>
      </c>
      <c r="AT752" s="71" t="s">
        <v>1581</v>
      </c>
      <c r="AU752" s="38"/>
      <c r="AV752" s="38"/>
      <c r="AW752" s="38"/>
    </row>
    <row r="753" spans="1:49" ht="102">
      <c r="A753" s="33">
        <v>751</v>
      </c>
      <c r="B753" s="33" t="str">
        <f t="shared" si="34"/>
        <v>1418_II</v>
      </c>
      <c r="C753" s="33" t="str">
        <f t="shared" si="35"/>
        <v>4.3//4.2</v>
      </c>
      <c r="D753" s="61">
        <v>1418</v>
      </c>
      <c r="E753" s="67" t="s">
        <v>1578</v>
      </c>
      <c r="F753" s="395" t="s">
        <v>7312</v>
      </c>
      <c r="G753" s="62" t="str">
        <f>VLOOKUP(CONCATENATE(TEXT(I753,"0"),"_",TEXT(F753,"0")),[1]CodC!$A$2:$D$250,4,0)</f>
        <v>Matérias suscetíveis de auto-aquecimento que, em contacto com a água, libertam gases inflamáveis, sólidas;</v>
      </c>
      <c r="H753" s="395" t="s">
        <v>7297</v>
      </c>
      <c r="I753" s="68">
        <v>4</v>
      </c>
      <c r="J753" s="68" t="s">
        <v>298</v>
      </c>
      <c r="K753" s="68" t="s">
        <v>1579</v>
      </c>
      <c r="L753" s="68" t="s">
        <v>849</v>
      </c>
      <c r="M753" s="63"/>
      <c r="N753" s="64" t="s">
        <v>19</v>
      </c>
      <c r="O753" s="64" t="s">
        <v>19</v>
      </c>
      <c r="P753" s="113" t="s">
        <v>22423</v>
      </c>
      <c r="Q753" s="70" t="s">
        <v>5598</v>
      </c>
      <c r="R753" s="70" t="s">
        <v>1334</v>
      </c>
      <c r="S753" s="65" t="str">
        <f t="shared" si="33"/>
        <v xml:space="preserve"> H1 </v>
      </c>
      <c r="T753" s="68" t="s">
        <v>7171</v>
      </c>
      <c r="U753" s="68"/>
      <c r="V753" s="68"/>
      <c r="W753" s="68"/>
      <c r="X753" s="68"/>
      <c r="Y753" s="68"/>
      <c r="Z753" s="68"/>
      <c r="AA753" s="68"/>
      <c r="AB753" s="68"/>
      <c r="AC753" s="68"/>
      <c r="AD753" s="68"/>
      <c r="AE753" s="68"/>
      <c r="AF753" s="68"/>
      <c r="AG753" s="68"/>
      <c r="AH753" s="68"/>
      <c r="AI753" s="68" t="s">
        <v>7163</v>
      </c>
      <c r="AJ753" s="68"/>
      <c r="AK753" s="68"/>
      <c r="AL753" s="68"/>
      <c r="AM753" s="70" t="str">
        <f>AM752</f>
        <v>Em contacto com humidade, água ou ácidos, liberta hidrogénio, um gás inflamável. O pó de magnésio é facilmente inflamável, provocando explosões. Pode explodir quando em contacto com substâncias comburentes. Para efeitos de combate a incêndios, cloreto de lítio em pó seco, cloreto de sódio seco ou grafite em pó devem ser transportados a bordo, quando esta substância é transportada. Reage com hidrocarbonetos halogenados líquidos.</v>
      </c>
      <c r="AN753" s="63" t="str">
        <f>IF(ISNA(VLOOKUP(D753,[1]GRE_Tabela2!$A$4:$D$112,4,0)),"-",VLOOKUP(D753,[1]GRE_Tabela2!$A$4:$D$112,4,0))</f>
        <v>-</v>
      </c>
      <c r="AO753" s="68" t="s">
        <v>1065</v>
      </c>
      <c r="AP753" s="68" t="s">
        <v>1066</v>
      </c>
      <c r="AQ753" s="113">
        <v>138</v>
      </c>
      <c r="AR753" s="302" t="str">
        <f>IF(ISNA(VLOOKUP(AT753,[1]FISQ!$D$2:$J$1713,7,0)),"-",VLOOKUP(AT753,[1]FISQ!$D$2:$J$1713,7,0))</f>
        <v>0289 </v>
      </c>
      <c r="AS753" s="302" t="str">
        <f>IF(ISNA(VLOOKUP(AT753,[1]FISQ!$D$2:$J$1713,4,0)),"-",CONCATENATE("(",VLOOKUP(AT753,[1]FISQ!$D$2:$J$1713,4,0),")"))</f>
        <v>(1)</v>
      </c>
      <c r="AT753" s="71" t="s">
        <v>1581</v>
      </c>
      <c r="AU753" s="38"/>
      <c r="AV753" s="38"/>
      <c r="AW753" s="38"/>
    </row>
    <row r="754" spans="1:49" ht="102">
      <c r="A754" s="33">
        <v>752</v>
      </c>
      <c r="B754" s="33" t="str">
        <f t="shared" si="34"/>
        <v>1418_III</v>
      </c>
      <c r="C754" s="33" t="str">
        <f t="shared" si="35"/>
        <v>4.3//4.2</v>
      </c>
      <c r="D754" s="61">
        <v>1418</v>
      </c>
      <c r="E754" s="67" t="s">
        <v>1578</v>
      </c>
      <c r="F754" s="395" t="s">
        <v>7312</v>
      </c>
      <c r="G754" s="62" t="str">
        <f>VLOOKUP(CONCATENATE(TEXT(I754,"0"),"_",TEXT(F754,"0")),[1]CodC!$A$2:$D$250,4,0)</f>
        <v>Matérias suscetíveis de auto-aquecimento que, em contacto com a água, libertam gases inflamáveis, sólidas;</v>
      </c>
      <c r="H754" s="395" t="s">
        <v>7297</v>
      </c>
      <c r="I754" s="68">
        <v>4</v>
      </c>
      <c r="J754" s="68" t="s">
        <v>298</v>
      </c>
      <c r="K754" s="68" t="s">
        <v>1579</v>
      </c>
      <c r="L754" s="68" t="s">
        <v>879</v>
      </c>
      <c r="M754" s="68"/>
      <c r="N754" s="64" t="s">
        <v>19</v>
      </c>
      <c r="O754" s="64" t="s">
        <v>885</v>
      </c>
      <c r="P754" s="113" t="s">
        <v>22423</v>
      </c>
      <c r="Q754" s="70" t="s">
        <v>621</v>
      </c>
      <c r="R754" s="70" t="s">
        <v>5675</v>
      </c>
      <c r="S754" s="65" t="str">
        <f t="shared" si="33"/>
        <v>H1</v>
      </c>
      <c r="T754" s="68" t="s">
        <v>7171</v>
      </c>
      <c r="U754" s="68"/>
      <c r="V754" s="68"/>
      <c r="W754" s="68"/>
      <c r="X754" s="68"/>
      <c r="Y754" s="68"/>
      <c r="Z754" s="68"/>
      <c r="AA754" s="68"/>
      <c r="AB754" s="68"/>
      <c r="AC754" s="68"/>
      <c r="AD754" s="68"/>
      <c r="AE754" s="68"/>
      <c r="AF754" s="68"/>
      <c r="AG754" s="68"/>
      <c r="AH754" s="68"/>
      <c r="AI754" s="68" t="s">
        <v>7163</v>
      </c>
      <c r="AJ754" s="68"/>
      <c r="AK754" s="68"/>
      <c r="AL754" s="68"/>
      <c r="AM754" s="70" t="str">
        <f>AM753</f>
        <v>Em contacto com humidade, água ou ácidos, liberta hidrogénio, um gás inflamável. O pó de magnésio é facilmente inflamável, provocando explosões. Pode explodir quando em contacto com substâncias comburentes. Para efeitos de combate a incêndios, cloreto de lítio em pó seco, cloreto de sódio seco ou grafite em pó devem ser transportados a bordo, quando esta substância é transportada. Reage com hidrocarbonetos halogenados líquidos.</v>
      </c>
      <c r="AN754" s="63" t="str">
        <f>IF(ISNA(VLOOKUP(D754,[1]GRE_Tabela2!$A$4:$D$112,4,0)),"-",VLOOKUP(D754,[1]GRE_Tabela2!$A$4:$D$112,4,0))</f>
        <v>-</v>
      </c>
      <c r="AO754" s="68" t="s">
        <v>1065</v>
      </c>
      <c r="AP754" s="68" t="s">
        <v>1066</v>
      </c>
      <c r="AQ754" s="113">
        <v>138</v>
      </c>
      <c r="AR754" s="302" t="str">
        <f>IF(ISNA(VLOOKUP(AT754,[1]FISQ!$D$2:$J$1713,7,0)),"-",VLOOKUP(AT754,[1]FISQ!$D$2:$J$1713,7,0))</f>
        <v>0289 </v>
      </c>
      <c r="AS754" s="302" t="str">
        <f>IF(ISNA(VLOOKUP(AT754,[1]FISQ!$D$2:$J$1713,4,0)),"-",CONCATENATE("(",VLOOKUP(AT754,[1]FISQ!$D$2:$J$1713,4,0),")"))</f>
        <v>(1)</v>
      </c>
      <c r="AT754" s="71" t="s">
        <v>1581</v>
      </c>
      <c r="AU754" s="38"/>
      <c r="AV754" s="38"/>
      <c r="AW754" s="38"/>
    </row>
    <row r="755" spans="1:49" ht="63.75">
      <c r="A755" s="33">
        <v>753</v>
      </c>
      <c r="B755" s="33" t="str">
        <f t="shared" si="34"/>
        <v>1419_I</v>
      </c>
      <c r="C755" s="33" t="str">
        <f t="shared" si="35"/>
        <v>4.3//6.1</v>
      </c>
      <c r="D755" s="61">
        <v>1419</v>
      </c>
      <c r="E755" s="67" t="s">
        <v>1582</v>
      </c>
      <c r="F755" s="395" t="s">
        <v>7298</v>
      </c>
      <c r="G755" s="62" t="str">
        <f>VLOOKUP(CONCATENATE(TEXT(I755,"0"),"_",TEXT(F755,"0")),[1]CodC!$A$2:$D$250,4,0)</f>
        <v>Matérias que, em contacto com a água, libertam gases inflamáveis, tóxicas, sólidas;</v>
      </c>
      <c r="H755" s="395" t="s">
        <v>19</v>
      </c>
      <c r="I755" s="68">
        <v>4</v>
      </c>
      <c r="J755" s="68" t="s">
        <v>298</v>
      </c>
      <c r="K755" s="68" t="s">
        <v>50</v>
      </c>
      <c r="L755" s="68" t="s">
        <v>746</v>
      </c>
      <c r="M755" s="63"/>
      <c r="N755" s="64" t="s">
        <v>19</v>
      </c>
      <c r="O755" s="64" t="s">
        <v>19</v>
      </c>
      <c r="P755" s="113" t="s">
        <v>22423</v>
      </c>
      <c r="Q755" s="70" t="s">
        <v>851</v>
      </c>
      <c r="R755" s="70" t="s">
        <v>5679</v>
      </c>
      <c r="S755" s="65" t="str">
        <f t="shared" si="33"/>
        <v>SW2 SW5 H1</v>
      </c>
      <c r="T755" s="68" t="s">
        <v>5629</v>
      </c>
      <c r="U755" s="68"/>
      <c r="V755" s="68"/>
      <c r="W755" s="68"/>
      <c r="X755" s="68"/>
      <c r="Y755" s="68"/>
      <c r="Z755" s="68"/>
      <c r="AA755" s="68"/>
      <c r="AB755" s="68"/>
      <c r="AC755" s="68"/>
      <c r="AD755" s="68"/>
      <c r="AE755" s="68"/>
      <c r="AF755" s="68"/>
      <c r="AG755" s="68"/>
      <c r="AH755" s="68"/>
      <c r="AI755" s="68"/>
      <c r="AJ755" s="68"/>
      <c r="AK755" s="68"/>
      <c r="AL755" s="68"/>
      <c r="AM755" s="70" t="s">
        <v>6727</v>
      </c>
      <c r="AN755" s="63" t="str">
        <f>IF(ISNA(VLOOKUP(D755,[1]GRE_Tabela2!$A$4:$D$112,4,0)),"-",VLOOKUP(D755,[1]GRE_Tabela2!$A$4:$D$112,4,0))</f>
        <v>PH3</v>
      </c>
      <c r="AO755" s="41" t="s">
        <v>1065</v>
      </c>
      <c r="AP755" s="68" t="s">
        <v>1406</v>
      </c>
      <c r="AQ755" s="113">
        <v>139</v>
      </c>
      <c r="AR755" s="302" t="str">
        <f>IF(ISNA(VLOOKUP(AT755,[1]FISQ!$D$2:$J$1713,7,0)),"-",VLOOKUP(AT755,[1]FISQ!$D$2:$J$1713,7,0))</f>
        <v>-</v>
      </c>
      <c r="AS755" s="302" t="str">
        <f>IF(ISNA(VLOOKUP(AT755,[1]FISQ!$D$2:$J$1713,4,0)),"-",CONCATENATE("(",VLOOKUP(AT755,[1]FISQ!$D$2:$J$1713,4,0),")"))</f>
        <v>-</v>
      </c>
      <c r="AT755" s="71" t="s">
        <v>1583</v>
      </c>
      <c r="AU755" s="38"/>
      <c r="AV755" s="38"/>
      <c r="AW755" s="38"/>
    </row>
    <row r="756" spans="1:49" ht="51">
      <c r="A756" s="33">
        <v>754</v>
      </c>
      <c r="B756" s="33" t="str">
        <f t="shared" si="34"/>
        <v>1420_I</v>
      </c>
      <c r="C756" s="33" t="str">
        <f t="shared" si="35"/>
        <v>4.3//-</v>
      </c>
      <c r="D756" s="61">
        <v>1420</v>
      </c>
      <c r="E756" s="67" t="s">
        <v>1584</v>
      </c>
      <c r="F756" s="395" t="s">
        <v>7305</v>
      </c>
      <c r="G756" s="62" t="str">
        <f>VLOOKUP(CONCATENATE(TEXT(I756,"0"),"_",TEXT(F756,"0")),[1]CodC!$A$2:$D$250,4,0)</f>
        <v>Matérias que, em contacto com a água, libertam gases inflamáveis, sem perigo subsidiário, líquidas;</v>
      </c>
      <c r="H756" s="395" t="s">
        <v>7306</v>
      </c>
      <c r="I756" s="68">
        <v>4</v>
      </c>
      <c r="J756" s="68" t="s">
        <v>298</v>
      </c>
      <c r="K756" s="64" t="s">
        <v>19</v>
      </c>
      <c r="L756" s="68" t="s">
        <v>746</v>
      </c>
      <c r="M756" s="63"/>
      <c r="N756" s="64" t="s">
        <v>19</v>
      </c>
      <c r="O756" s="64" t="s">
        <v>19</v>
      </c>
      <c r="P756" s="113" t="s">
        <v>22423</v>
      </c>
      <c r="Q756" s="70" t="s">
        <v>627</v>
      </c>
      <c r="R756" s="70" t="s">
        <v>5678</v>
      </c>
      <c r="S756" s="65" t="str">
        <f t="shared" si="33"/>
        <v>H1</v>
      </c>
      <c r="T756" s="68" t="s">
        <v>5629</v>
      </c>
      <c r="U756" s="68"/>
      <c r="V756" s="68"/>
      <c r="W756" s="68"/>
      <c r="X756" s="68"/>
      <c r="Y756" s="68"/>
      <c r="Z756" s="68"/>
      <c r="AA756" s="68"/>
      <c r="AB756" s="68"/>
      <c r="AC756" s="68"/>
      <c r="AD756" s="68"/>
      <c r="AE756" s="68"/>
      <c r="AF756" s="68"/>
      <c r="AG756" s="68"/>
      <c r="AH756" s="68"/>
      <c r="AI756" s="68"/>
      <c r="AJ756" s="68"/>
      <c r="AK756" s="68"/>
      <c r="AL756" s="68"/>
      <c r="AM756" s="70" t="s">
        <v>6224</v>
      </c>
      <c r="AN756" s="63" t="str">
        <f>IF(ISNA(VLOOKUP(D756,[1]GRE_Tabela2!$A$4:$D$112,4,0)),"-",VLOOKUP(D756,[1]GRE_Tabela2!$A$4:$D$112,4,0))</f>
        <v>-</v>
      </c>
      <c r="AO756" s="41" t="s">
        <v>1065</v>
      </c>
      <c r="AP756" s="68" t="s">
        <v>1487</v>
      </c>
      <c r="AQ756" s="113">
        <v>138</v>
      </c>
      <c r="AR756" s="302" t="str">
        <f>IF(ISNA(VLOOKUP(AT756,[1]FISQ!$D$2:$J$1713,7,0)),"-",VLOOKUP(AT756,[1]FISQ!$D$2:$J$1713,7,0))</f>
        <v>-</v>
      </c>
      <c r="AS756" s="302" t="str">
        <f>IF(ISNA(VLOOKUP(AT756,[1]FISQ!$D$2:$J$1713,4,0)),"-",CONCATENATE("(",VLOOKUP(AT756,[1]FISQ!$D$2:$J$1713,4,0),")"))</f>
        <v>-</v>
      </c>
      <c r="AT756" s="71" t="s">
        <v>1585</v>
      </c>
      <c r="AU756" s="38"/>
      <c r="AV756" s="38"/>
      <c r="AW756" s="38"/>
    </row>
    <row r="757" spans="1:49" ht="51">
      <c r="A757" s="33">
        <v>755</v>
      </c>
      <c r="B757" s="33" t="str">
        <f t="shared" si="34"/>
        <v>1421_I</v>
      </c>
      <c r="C757" s="33" t="str">
        <f t="shared" si="35"/>
        <v>4.3//-</v>
      </c>
      <c r="D757" s="61">
        <v>1421</v>
      </c>
      <c r="E757" s="67" t="s">
        <v>1586</v>
      </c>
      <c r="F757" s="395" t="s">
        <v>7305</v>
      </c>
      <c r="G757" s="62" t="str">
        <f>VLOOKUP(CONCATENATE(TEXT(I757,"0"),"_",TEXT(F757,"0")),[1]CodC!$A$2:$D$250,4,0)</f>
        <v>Matérias que, em contacto com a água, libertam gases inflamáveis, sem perigo subsidiário, líquidas;</v>
      </c>
      <c r="H757" s="395" t="s">
        <v>7306</v>
      </c>
      <c r="I757" s="68">
        <v>4</v>
      </c>
      <c r="J757" s="68" t="s">
        <v>298</v>
      </c>
      <c r="K757" s="64" t="s">
        <v>19</v>
      </c>
      <c r="L757" s="68" t="s">
        <v>746</v>
      </c>
      <c r="M757" s="68"/>
      <c r="N757" s="64" t="s">
        <v>1509</v>
      </c>
      <c r="O757" s="64" t="s">
        <v>1509</v>
      </c>
      <c r="P757" s="113" t="s">
        <v>22423</v>
      </c>
      <c r="Q757" s="70" t="s">
        <v>627</v>
      </c>
      <c r="R757" s="70" t="s">
        <v>5678</v>
      </c>
      <c r="S757" s="65" t="str">
        <f t="shared" si="33"/>
        <v>H1</v>
      </c>
      <c r="T757" s="68" t="s">
        <v>5629</v>
      </c>
      <c r="U757" s="68"/>
      <c r="V757" s="68"/>
      <c r="W757" s="68"/>
      <c r="X757" s="68"/>
      <c r="Y757" s="68"/>
      <c r="Z757" s="68"/>
      <c r="AA757" s="68"/>
      <c r="AB757" s="68"/>
      <c r="AC757" s="68"/>
      <c r="AD757" s="68"/>
      <c r="AE757" s="68"/>
      <c r="AF757" s="68"/>
      <c r="AG757" s="68"/>
      <c r="AH757" s="68"/>
      <c r="AI757" s="68"/>
      <c r="AJ757" s="68"/>
      <c r="AK757" s="68"/>
      <c r="AL757" s="68"/>
      <c r="AM757" s="70" t="s">
        <v>1587</v>
      </c>
      <c r="AN757" s="63" t="str">
        <f>IF(ISNA(VLOOKUP(D757,[1]GRE_Tabela2!$A$4:$D$112,4,0)),"-",VLOOKUP(D757,[1]GRE_Tabela2!$A$4:$D$112,4,0))</f>
        <v>-</v>
      </c>
      <c r="AO757" s="41" t="s">
        <v>1065</v>
      </c>
      <c r="AP757" s="68" t="s">
        <v>1487</v>
      </c>
      <c r="AQ757" s="113">
        <v>138</v>
      </c>
      <c r="AR757" s="302" t="str">
        <f>IF(ISNA(VLOOKUP(AT757,[1]FISQ!$D$2:$J$1713,7,0)),"-",VLOOKUP(AT757,[1]FISQ!$D$2:$J$1713,7,0))</f>
        <v>-</v>
      </c>
      <c r="AS757" s="302" t="str">
        <f>IF(ISNA(VLOOKUP(AT757,[1]FISQ!$D$2:$J$1713,4,0)),"-",CONCATENATE("(",VLOOKUP(AT757,[1]FISQ!$D$2:$J$1713,4,0),")"))</f>
        <v>-</v>
      </c>
      <c r="AT757" s="71" t="s">
        <v>1588</v>
      </c>
      <c r="AU757" s="38"/>
      <c r="AV757" s="38"/>
      <c r="AW757" s="38"/>
    </row>
    <row r="758" spans="1:49" ht="51">
      <c r="A758" s="33">
        <v>756</v>
      </c>
      <c r="B758" s="33" t="str">
        <f t="shared" si="34"/>
        <v>1422_I</v>
      </c>
      <c r="C758" s="33" t="str">
        <f t="shared" si="35"/>
        <v>4.3//-</v>
      </c>
      <c r="D758" s="61">
        <v>1422</v>
      </c>
      <c r="E758" s="67" t="s">
        <v>1589</v>
      </c>
      <c r="F758" s="395" t="s">
        <v>7305</v>
      </c>
      <c r="G758" s="62" t="str">
        <f>VLOOKUP(CONCATENATE(TEXT(I758,"0"),"_",TEXT(F758,"0")),[1]CodC!$A$2:$D$250,4,0)</f>
        <v>Matérias que, em contacto com a água, libertam gases inflamáveis, sem perigo subsidiário, líquidas;</v>
      </c>
      <c r="H758" s="395" t="s">
        <v>7306</v>
      </c>
      <c r="I758" s="68">
        <v>4</v>
      </c>
      <c r="J758" s="68" t="s">
        <v>298</v>
      </c>
      <c r="K758" s="64" t="s">
        <v>19</v>
      </c>
      <c r="L758" s="68" t="s">
        <v>746</v>
      </c>
      <c r="M758" s="63"/>
      <c r="N758" s="64" t="s">
        <v>19</v>
      </c>
      <c r="O758" s="64" t="s">
        <v>19</v>
      </c>
      <c r="P758" s="113" t="s">
        <v>22423</v>
      </c>
      <c r="Q758" s="70" t="s">
        <v>627</v>
      </c>
      <c r="R758" s="70" t="s">
        <v>5678</v>
      </c>
      <c r="S758" s="65" t="str">
        <f t="shared" si="33"/>
        <v>H1</v>
      </c>
      <c r="T758" s="68" t="s">
        <v>5629</v>
      </c>
      <c r="U758" s="68"/>
      <c r="V758" s="68"/>
      <c r="W758" s="68"/>
      <c r="X758" s="68"/>
      <c r="Y758" s="68"/>
      <c r="Z758" s="68"/>
      <c r="AA758" s="68"/>
      <c r="AB758" s="68"/>
      <c r="AC758" s="68"/>
      <c r="AD758" s="68"/>
      <c r="AE758" s="68"/>
      <c r="AF758" s="68"/>
      <c r="AG758" s="68"/>
      <c r="AH758" s="68"/>
      <c r="AI758" s="68"/>
      <c r="AJ758" s="68"/>
      <c r="AK758" s="68"/>
      <c r="AL758" s="68"/>
      <c r="AM758" s="70" t="s">
        <v>6224</v>
      </c>
      <c r="AN758" s="63" t="str">
        <f>IF(ISNA(VLOOKUP(D758,[1]GRE_Tabela2!$A$4:$D$112,4,0)),"-",VLOOKUP(D758,[1]GRE_Tabela2!$A$4:$D$112,4,0))</f>
        <v>-</v>
      </c>
      <c r="AO758" s="41" t="s">
        <v>1065</v>
      </c>
      <c r="AP758" s="68" t="s">
        <v>1487</v>
      </c>
      <c r="AQ758" s="113">
        <v>138</v>
      </c>
      <c r="AR758" s="302" t="str">
        <f>IF(ISNA(VLOOKUP(AT758,[1]FISQ!$D$2:$J$1713,7,0)),"-",VLOOKUP(AT758,[1]FISQ!$D$2:$J$1713,7,0))</f>
        <v>-</v>
      </c>
      <c r="AS758" s="302" t="str">
        <f>IF(ISNA(VLOOKUP(AT758,[1]FISQ!$D$2:$J$1713,4,0)),"-",CONCATENATE("(",VLOOKUP(AT758,[1]FISQ!$D$2:$J$1713,4,0),")"))</f>
        <v>-</v>
      </c>
      <c r="AT758" s="71" t="s">
        <v>1590</v>
      </c>
      <c r="AU758" s="38"/>
      <c r="AV758" s="38"/>
      <c r="AW758" s="38"/>
    </row>
    <row r="759" spans="1:49" ht="63.75">
      <c r="A759" s="33">
        <v>757</v>
      </c>
      <c r="B759" s="33" t="str">
        <f t="shared" si="34"/>
        <v>1423_I</v>
      </c>
      <c r="C759" s="33" t="str">
        <f t="shared" si="35"/>
        <v>4.3//-</v>
      </c>
      <c r="D759" s="61">
        <v>1423</v>
      </c>
      <c r="E759" s="67" t="s">
        <v>1591</v>
      </c>
      <c r="F759" s="395" t="s">
        <v>7307</v>
      </c>
      <c r="G759" s="62" t="str">
        <f>VLOOKUP(CONCATENATE(TEXT(I759,"0"),"_",TEXT(F759,"0")),[1]CodC!$A$2:$D$250,4,0)</f>
        <v>Matérias que, em contacto com a água, libertam gases inflamáveis, sem perigo subsidiário, sólidas;</v>
      </c>
      <c r="H759" s="395" t="s">
        <v>7309</v>
      </c>
      <c r="I759" s="68">
        <v>4</v>
      </c>
      <c r="J759" s="68" t="s">
        <v>298</v>
      </c>
      <c r="K759" s="64" t="s">
        <v>19</v>
      </c>
      <c r="L759" s="68" t="s">
        <v>746</v>
      </c>
      <c r="M759" s="63"/>
      <c r="N759" s="64" t="s">
        <v>19</v>
      </c>
      <c r="O759" s="64" t="s">
        <v>19</v>
      </c>
      <c r="P759" s="113" t="s">
        <v>22423</v>
      </c>
      <c r="Q759" s="70" t="s">
        <v>627</v>
      </c>
      <c r="R759" s="70" t="s">
        <v>5678</v>
      </c>
      <c r="S759" s="65" t="str">
        <f t="shared" si="33"/>
        <v>H1</v>
      </c>
      <c r="T759" s="68" t="s">
        <v>5629</v>
      </c>
      <c r="U759" s="68"/>
      <c r="V759" s="68"/>
      <c r="W759" s="68"/>
      <c r="X759" s="68"/>
      <c r="Y759" s="68"/>
      <c r="Z759" s="68"/>
      <c r="AA759" s="68"/>
      <c r="AB759" s="68"/>
      <c r="AC759" s="68"/>
      <c r="AD759" s="68"/>
      <c r="AE759" s="68"/>
      <c r="AF759" s="68"/>
      <c r="AG759" s="68"/>
      <c r="AH759" s="68"/>
      <c r="AI759" s="68"/>
      <c r="AJ759" s="68"/>
      <c r="AK759" s="68"/>
      <c r="AL759" s="68"/>
      <c r="AM759" s="70" t="s">
        <v>6225</v>
      </c>
      <c r="AN759" s="63" t="str">
        <f>IF(ISNA(VLOOKUP(D759,[1]GRE_Tabela2!$A$4:$D$112,4,0)),"-",VLOOKUP(D759,[1]GRE_Tabela2!$A$4:$D$112,4,0))</f>
        <v>-</v>
      </c>
      <c r="AO759" s="41" t="s">
        <v>1065</v>
      </c>
      <c r="AP759" s="68" t="s">
        <v>1406</v>
      </c>
      <c r="AQ759" s="113">
        <v>138</v>
      </c>
      <c r="AR759" s="302" t="str">
        <f>IF(ISNA(VLOOKUP(AT759,[1]FISQ!$D$2:$J$1713,7,0)),"-",VLOOKUP(AT759,[1]FISQ!$D$2:$J$1713,7,0))</f>
        <v>-</v>
      </c>
      <c r="AS759" s="302" t="str">
        <f>IF(ISNA(VLOOKUP(AT759,[1]FISQ!$D$2:$J$1713,4,0)),"-",CONCATENATE("(",VLOOKUP(AT759,[1]FISQ!$D$2:$J$1713,4,0),")"))</f>
        <v>-</v>
      </c>
      <c r="AT759" s="71" t="s">
        <v>1592</v>
      </c>
      <c r="AU759" s="38"/>
      <c r="AV759" s="38"/>
      <c r="AW759" s="38"/>
    </row>
    <row r="760" spans="1:49" ht="38.25">
      <c r="A760" s="33">
        <v>758</v>
      </c>
      <c r="B760" s="33" t="str">
        <f t="shared" si="34"/>
        <v>1426_I</v>
      </c>
      <c r="C760" s="33" t="str">
        <f t="shared" si="35"/>
        <v>4.3//-</v>
      </c>
      <c r="D760" s="61">
        <v>1426</v>
      </c>
      <c r="E760" s="67" t="s">
        <v>1593</v>
      </c>
      <c r="F760" s="395" t="s">
        <v>7307</v>
      </c>
      <c r="G760" s="62" t="str">
        <f>VLOOKUP(CONCATENATE(TEXT(I760,"0"),"_",TEXT(F760,"0")),[1]CodC!$A$2:$D$250,4,0)</f>
        <v>Matérias que, em contacto com a água, libertam gases inflamáveis, sem perigo subsidiário, sólidas;</v>
      </c>
      <c r="H760" s="395" t="s">
        <v>19</v>
      </c>
      <c r="I760" s="68">
        <v>4</v>
      </c>
      <c r="J760" s="68" t="s">
        <v>298</v>
      </c>
      <c r="K760" s="64" t="s">
        <v>19</v>
      </c>
      <c r="L760" s="68" t="s">
        <v>746</v>
      </c>
      <c r="M760" s="63"/>
      <c r="N760" s="64" t="s">
        <v>19</v>
      </c>
      <c r="O760" s="64" t="s">
        <v>19</v>
      </c>
      <c r="P760" s="113" t="s">
        <v>22426</v>
      </c>
      <c r="Q760" s="70" t="s">
        <v>851</v>
      </c>
      <c r="R760" s="70" t="s">
        <v>5677</v>
      </c>
      <c r="S760" s="65" t="str">
        <f t="shared" si="33"/>
        <v>H1</v>
      </c>
      <c r="T760" s="68" t="s">
        <v>5629</v>
      </c>
      <c r="U760" s="68"/>
      <c r="V760" s="68"/>
      <c r="W760" s="68"/>
      <c r="X760" s="68"/>
      <c r="Y760" s="68"/>
      <c r="Z760" s="68"/>
      <c r="AA760" s="68"/>
      <c r="AB760" s="68"/>
      <c r="AC760" s="68"/>
      <c r="AD760" s="68"/>
      <c r="AE760" s="68"/>
      <c r="AF760" s="68"/>
      <c r="AG760" s="68"/>
      <c r="AH760" s="68"/>
      <c r="AI760" s="68"/>
      <c r="AJ760" s="68"/>
      <c r="AK760" s="68"/>
      <c r="AL760" s="68"/>
      <c r="AM760" s="70" t="s">
        <v>6226</v>
      </c>
      <c r="AN760" s="63" t="str">
        <f>IF(ISNA(VLOOKUP(D760,[1]GRE_Tabela2!$A$4:$D$112,4,0)),"-",VLOOKUP(D760,[1]GRE_Tabela2!$A$4:$D$112,4,0))</f>
        <v>-</v>
      </c>
      <c r="AO760" s="41" t="s">
        <v>1065</v>
      </c>
      <c r="AP760" s="68" t="s">
        <v>1066</v>
      </c>
      <c r="AQ760" s="113">
        <v>138</v>
      </c>
      <c r="AR760" s="302" t="str">
        <f>IF(ISNA(VLOOKUP(AT760,[1]FISQ!$D$2:$J$1713,7,0)),"-",VLOOKUP(AT760,[1]FISQ!$D$2:$J$1713,7,0))</f>
        <v>1670 </v>
      </c>
      <c r="AS760" s="302" t="str">
        <f>IF(ISNA(VLOOKUP(AT760,[1]FISQ!$D$2:$J$1713,4,0)),"-",CONCATENATE("(",VLOOKUP(AT760,[1]FISQ!$D$2:$J$1713,4,0),")"))</f>
        <v>(1)</v>
      </c>
      <c r="AT760" s="71" t="s">
        <v>1594</v>
      </c>
      <c r="AU760" s="38"/>
      <c r="AV760" s="38"/>
      <c r="AW760" s="38"/>
    </row>
    <row r="761" spans="1:49" ht="38.25">
      <c r="A761" s="33">
        <v>759</v>
      </c>
      <c r="B761" s="33" t="str">
        <f t="shared" si="34"/>
        <v>1427_I</v>
      </c>
      <c r="C761" s="33" t="str">
        <f t="shared" si="35"/>
        <v>4.3//-</v>
      </c>
      <c r="D761" s="61">
        <v>1427</v>
      </c>
      <c r="E761" s="67" t="s">
        <v>1595</v>
      </c>
      <c r="F761" s="395" t="s">
        <v>7307</v>
      </c>
      <c r="G761" s="62" t="str">
        <f>VLOOKUP(CONCATENATE(TEXT(I761,"0"),"_",TEXT(F761,"0")),[1]CodC!$A$2:$D$250,4,0)</f>
        <v>Matérias que, em contacto com a água, libertam gases inflamáveis, sem perigo subsidiário, sólidas;</v>
      </c>
      <c r="H761" s="395" t="s">
        <v>19</v>
      </c>
      <c r="I761" s="68">
        <v>4</v>
      </c>
      <c r="J761" s="68" t="s">
        <v>298</v>
      </c>
      <c r="K761" s="64" t="s">
        <v>19</v>
      </c>
      <c r="L761" s="68" t="s">
        <v>746</v>
      </c>
      <c r="M761" s="63"/>
      <c r="N761" s="64" t="s">
        <v>19</v>
      </c>
      <c r="O761" s="64" t="s">
        <v>19</v>
      </c>
      <c r="P761" s="113" t="s">
        <v>22426</v>
      </c>
      <c r="Q761" s="70" t="s">
        <v>851</v>
      </c>
      <c r="R761" s="70" t="s">
        <v>5677</v>
      </c>
      <c r="S761" s="65" t="str">
        <f t="shared" si="33"/>
        <v>H1</v>
      </c>
      <c r="T761" s="68" t="s">
        <v>5629</v>
      </c>
      <c r="U761" s="68"/>
      <c r="V761" s="68"/>
      <c r="W761" s="68"/>
      <c r="X761" s="68"/>
      <c r="Y761" s="68"/>
      <c r="Z761" s="68"/>
      <c r="AA761" s="68"/>
      <c r="AB761" s="68"/>
      <c r="AC761" s="68"/>
      <c r="AD761" s="68"/>
      <c r="AE761" s="68"/>
      <c r="AF761" s="68"/>
      <c r="AG761" s="68"/>
      <c r="AH761" s="68"/>
      <c r="AI761" s="68"/>
      <c r="AJ761" s="68"/>
      <c r="AK761" s="68"/>
      <c r="AL761" s="68"/>
      <c r="AM761" s="70" t="s">
        <v>6222</v>
      </c>
      <c r="AN761" s="63" t="str">
        <f>IF(ISNA(VLOOKUP(D761,[1]GRE_Tabela2!$A$4:$D$112,4,0)),"-",VLOOKUP(D761,[1]GRE_Tabela2!$A$4:$D$112,4,0))</f>
        <v>-</v>
      </c>
      <c r="AO761" s="41" t="s">
        <v>1065</v>
      </c>
      <c r="AP761" s="68" t="s">
        <v>1066</v>
      </c>
      <c r="AQ761" s="113">
        <v>138</v>
      </c>
      <c r="AR761" s="302" t="str">
        <f>IF(ISNA(VLOOKUP(AT761,[1]FISQ!$D$2:$J$1713,7,0)),"-",VLOOKUP(AT761,[1]FISQ!$D$2:$J$1713,7,0))</f>
        <v>-</v>
      </c>
      <c r="AS761" s="302" t="str">
        <f>IF(ISNA(VLOOKUP(AT761,[1]FISQ!$D$2:$J$1713,4,0)),"-",CONCATENATE("(",VLOOKUP(AT761,[1]FISQ!$D$2:$J$1713,4,0),")"))</f>
        <v>-</v>
      </c>
      <c r="AT761" s="71" t="s">
        <v>1596</v>
      </c>
      <c r="AU761" s="38"/>
      <c r="AV761" s="38"/>
      <c r="AW761" s="38"/>
    </row>
    <row r="762" spans="1:49" ht="51">
      <c r="A762" s="33">
        <v>760</v>
      </c>
      <c r="B762" s="33" t="str">
        <f t="shared" si="34"/>
        <v>1428_I</v>
      </c>
      <c r="C762" s="33" t="str">
        <f t="shared" si="35"/>
        <v>4.3//-</v>
      </c>
      <c r="D762" s="61">
        <v>1428</v>
      </c>
      <c r="E762" s="67" t="s">
        <v>1597</v>
      </c>
      <c r="F762" s="395" t="s">
        <v>7307</v>
      </c>
      <c r="G762" s="62" t="str">
        <f>VLOOKUP(CONCATENATE(TEXT(I762,"0"),"_",TEXT(F762,"0")),[1]CodC!$A$2:$D$250,4,0)</f>
        <v>Matérias que, em contacto com a água, libertam gases inflamáveis, sem perigo subsidiário, sólidas;</v>
      </c>
      <c r="H762" s="395" t="s">
        <v>7309</v>
      </c>
      <c r="I762" s="68">
        <v>4</v>
      </c>
      <c r="J762" s="68" t="s">
        <v>298</v>
      </c>
      <c r="K762" s="64" t="s">
        <v>19</v>
      </c>
      <c r="L762" s="68" t="s">
        <v>746</v>
      </c>
      <c r="M762" s="63"/>
      <c r="N762" s="64" t="s">
        <v>19</v>
      </c>
      <c r="O762" s="64" t="s">
        <v>19</v>
      </c>
      <c r="P762" s="113" t="s">
        <v>22423</v>
      </c>
      <c r="Q762" s="70" t="s">
        <v>627</v>
      </c>
      <c r="R762" s="70" t="s">
        <v>5678</v>
      </c>
      <c r="S762" s="65" t="str">
        <f t="shared" si="33"/>
        <v>H1</v>
      </c>
      <c r="T762" s="68" t="s">
        <v>5629</v>
      </c>
      <c r="U762" s="68"/>
      <c r="V762" s="68"/>
      <c r="W762" s="68"/>
      <c r="X762" s="68"/>
      <c r="Y762" s="68"/>
      <c r="Z762" s="68"/>
      <c r="AA762" s="68"/>
      <c r="AB762" s="68"/>
      <c r="AC762" s="68"/>
      <c r="AD762" s="68"/>
      <c r="AE762" s="68"/>
      <c r="AF762" s="68"/>
      <c r="AG762" s="68"/>
      <c r="AH762" s="68"/>
      <c r="AI762" s="68"/>
      <c r="AJ762" s="68"/>
      <c r="AK762" s="68"/>
      <c r="AL762" s="68"/>
      <c r="AM762" s="70" t="s">
        <v>6227</v>
      </c>
      <c r="AN762" s="63" t="str">
        <f>IF(ISNA(VLOOKUP(D762,[1]GRE_Tabela2!$A$4:$D$112,4,0)),"-",VLOOKUP(D762,[1]GRE_Tabela2!$A$4:$D$112,4,0))</f>
        <v>-</v>
      </c>
      <c r="AO762" s="41" t="s">
        <v>1065</v>
      </c>
      <c r="AP762" s="68" t="s">
        <v>1406</v>
      </c>
      <c r="AQ762" s="113">
        <v>138</v>
      </c>
      <c r="AR762" s="302" t="str">
        <f>IF(ISNA(VLOOKUP(AT762,[1]FISQ!$D$2:$J$1713,7,0)),"-",VLOOKUP(AT762,[1]FISQ!$D$2:$J$1713,7,0))</f>
        <v>0717 </v>
      </c>
      <c r="AS762" s="302" t="str">
        <f>IF(ISNA(VLOOKUP(AT762,[1]FISQ!$D$2:$J$1713,4,0)),"-",CONCATENATE("(",VLOOKUP(AT762,[1]FISQ!$D$2:$J$1713,4,0),")"))</f>
        <v>(1)</v>
      </c>
      <c r="AT762" s="71" t="s">
        <v>1598</v>
      </c>
      <c r="AU762" s="38"/>
      <c r="AV762" s="38"/>
      <c r="AW762" s="38"/>
    </row>
    <row r="763" spans="1:49" ht="51">
      <c r="A763" s="33">
        <v>761</v>
      </c>
      <c r="B763" s="33" t="str">
        <f t="shared" si="34"/>
        <v>1431_II</v>
      </c>
      <c r="C763" s="33" t="str">
        <f t="shared" si="35"/>
        <v>4.2//8</v>
      </c>
      <c r="D763" s="61">
        <v>1431</v>
      </c>
      <c r="E763" s="67" t="s">
        <v>1599</v>
      </c>
      <c r="F763" s="395" t="s">
        <v>7313</v>
      </c>
      <c r="G763" s="62" t="str">
        <f>VLOOKUP(CONCATENATE(TEXT(I763,"0"),"_",TEXT(F763,"0")),[1]CodC!$A$2:$D$250,4,0)</f>
        <v>Matérias sujeitas a inflamação espontânea, inorgânicas, corrosivas, sólidas.</v>
      </c>
      <c r="H763" s="395" t="s">
        <v>7314</v>
      </c>
      <c r="I763" s="68">
        <v>4</v>
      </c>
      <c r="J763" s="68" t="s">
        <v>1579</v>
      </c>
      <c r="K763" s="68" t="s">
        <v>631</v>
      </c>
      <c r="L763" s="68" t="s">
        <v>849</v>
      </c>
      <c r="M763" s="63"/>
      <c r="N763" s="64" t="s">
        <v>19</v>
      </c>
      <c r="O763" s="64" t="s">
        <v>19</v>
      </c>
      <c r="P763" s="113" t="s">
        <v>22423</v>
      </c>
      <c r="Q763" s="70" t="s">
        <v>861</v>
      </c>
      <c r="R763" s="70" t="s">
        <v>861</v>
      </c>
      <c r="S763" s="65" t="str">
        <f t="shared" si="33"/>
        <v/>
      </c>
      <c r="T763" s="69" t="s">
        <v>19</v>
      </c>
      <c r="U763" s="69"/>
      <c r="V763" s="69"/>
      <c r="W763" s="69"/>
      <c r="X763" s="69"/>
      <c r="Y763" s="69"/>
      <c r="Z763" s="69"/>
      <c r="AA763" s="69"/>
      <c r="AB763" s="69"/>
      <c r="AC763" s="69"/>
      <c r="AD763" s="69"/>
      <c r="AE763" s="69"/>
      <c r="AF763" s="69"/>
      <c r="AG763" s="69"/>
      <c r="AH763" s="69"/>
      <c r="AI763" s="69"/>
      <c r="AJ763" s="69"/>
      <c r="AK763" s="69"/>
      <c r="AL763" s="69"/>
      <c r="AM763" s="70" t="s">
        <v>6689</v>
      </c>
      <c r="AN763" s="63" t="str">
        <f>IF(ISNA(VLOOKUP(D763,[1]GRE_Tabela2!$A$4:$D$112,4,0)),"-",VLOOKUP(D763,[1]GRE_Tabela2!$A$4:$D$112,4,0))</f>
        <v>-</v>
      </c>
      <c r="AO763" s="68" t="s">
        <v>1341</v>
      </c>
      <c r="AP763" s="68" t="s">
        <v>1487</v>
      </c>
      <c r="AQ763" s="113">
        <v>138</v>
      </c>
      <c r="AR763" s="302" t="str">
        <f>IF(ISNA(VLOOKUP(AT763,[1]FISQ!$D$2:$J$1713,7,0)),"-",VLOOKUP(AT763,[1]FISQ!$D$2:$J$1713,7,0))</f>
        <v>0771 </v>
      </c>
      <c r="AS763" s="302" t="str">
        <f>IF(ISNA(VLOOKUP(AT763,[1]FISQ!$D$2:$J$1713,4,0)),"-",CONCATENATE("(",VLOOKUP(AT763,[1]FISQ!$D$2:$J$1713,4,0),")"))</f>
        <v>(1)</v>
      </c>
      <c r="AT763" s="71" t="s">
        <v>1600</v>
      </c>
      <c r="AU763" s="38"/>
      <c r="AV763" s="30"/>
      <c r="AW763" s="38"/>
    </row>
    <row r="764" spans="1:49" ht="63.75">
      <c r="A764" s="33">
        <v>762</v>
      </c>
      <c r="B764" s="33" t="str">
        <f t="shared" si="34"/>
        <v>1432_I</v>
      </c>
      <c r="C764" s="33" t="str">
        <f t="shared" si="35"/>
        <v>4.3//6.1</v>
      </c>
      <c r="D764" s="61">
        <v>1432</v>
      </c>
      <c r="E764" s="67" t="s">
        <v>1601</v>
      </c>
      <c r="F764" s="395" t="s">
        <v>7298</v>
      </c>
      <c r="G764" s="62" t="str">
        <f>VLOOKUP(CONCATENATE(TEXT(I764,"0"),"_",TEXT(F764,"0")),[1]CodC!$A$2:$D$250,4,0)</f>
        <v>Matérias que, em contacto com a água, libertam gases inflamáveis, tóxicas, sólidas;</v>
      </c>
      <c r="H764" s="395" t="s">
        <v>19</v>
      </c>
      <c r="I764" s="68">
        <v>4</v>
      </c>
      <c r="J764" s="68" t="s">
        <v>298</v>
      </c>
      <c r="K764" s="68" t="s">
        <v>50</v>
      </c>
      <c r="L764" s="68" t="s">
        <v>746</v>
      </c>
      <c r="M764" s="63"/>
      <c r="N764" s="64" t="s">
        <v>19</v>
      </c>
      <c r="O764" s="64" t="s">
        <v>19</v>
      </c>
      <c r="P764" s="113" t="s">
        <v>22423</v>
      </c>
      <c r="Q764" s="70" t="s">
        <v>851</v>
      </c>
      <c r="R764" s="70" t="s">
        <v>5679</v>
      </c>
      <c r="S764" s="65" t="str">
        <f t="shared" si="33"/>
        <v>SW2 SW5 H1</v>
      </c>
      <c r="T764" s="68" t="s">
        <v>5629</v>
      </c>
      <c r="U764" s="68"/>
      <c r="V764" s="68"/>
      <c r="W764" s="68"/>
      <c r="X764" s="68"/>
      <c r="Y764" s="68"/>
      <c r="Z764" s="68"/>
      <c r="AA764" s="68"/>
      <c r="AB764" s="68"/>
      <c r="AC764" s="68"/>
      <c r="AD764" s="68"/>
      <c r="AE764" s="68"/>
      <c r="AF764" s="68"/>
      <c r="AG764" s="68"/>
      <c r="AH764" s="68"/>
      <c r="AI764" s="68"/>
      <c r="AJ764" s="68"/>
      <c r="AK764" s="68"/>
      <c r="AL764" s="68"/>
      <c r="AM764" s="70" t="s">
        <v>6727</v>
      </c>
      <c r="AN764" s="63" t="str">
        <f>IF(ISNA(VLOOKUP(D764,[1]GRE_Tabela2!$A$4:$D$112,4,0)),"-",VLOOKUP(D764,[1]GRE_Tabela2!$A$4:$D$112,4,0))</f>
        <v>PH3</v>
      </c>
      <c r="AO764" s="41" t="s">
        <v>1065</v>
      </c>
      <c r="AP764" s="68" t="s">
        <v>1406</v>
      </c>
      <c r="AQ764" s="113">
        <v>139</v>
      </c>
      <c r="AR764" s="302" t="str">
        <f>IF(ISNA(VLOOKUP(AT764,[1]FISQ!$D$2:$J$1713,7,0)),"-",VLOOKUP(AT764,[1]FISQ!$D$2:$J$1713,7,0))</f>
        <v>-</v>
      </c>
      <c r="AS764" s="302" t="str">
        <f>IF(ISNA(VLOOKUP(AT764,[1]FISQ!$D$2:$J$1713,4,0)),"-",CONCATENATE("(",VLOOKUP(AT764,[1]FISQ!$D$2:$J$1713,4,0),")"))</f>
        <v>-</v>
      </c>
      <c r="AT764" s="71" t="s">
        <v>1602</v>
      </c>
      <c r="AU764" s="38"/>
      <c r="AV764" s="38"/>
      <c r="AW764" s="38"/>
    </row>
    <row r="765" spans="1:49" ht="63.75">
      <c r="A765" s="33">
        <v>763</v>
      </c>
      <c r="B765" s="33" t="str">
        <f t="shared" si="34"/>
        <v>1433_I</v>
      </c>
      <c r="C765" s="33" t="str">
        <f t="shared" si="35"/>
        <v>4.3//6.1</v>
      </c>
      <c r="D765" s="61">
        <v>1433</v>
      </c>
      <c r="E765" s="67" t="s">
        <v>1603</v>
      </c>
      <c r="F765" s="395" t="s">
        <v>7298</v>
      </c>
      <c r="G765" s="62" t="str">
        <f>VLOOKUP(CONCATENATE(TEXT(I765,"0"),"_",TEXT(F765,"0")),[1]CodC!$A$2:$D$250,4,0)</f>
        <v>Matérias que, em contacto com a água, libertam gases inflamáveis, tóxicas, sólidas;</v>
      </c>
      <c r="H765" s="395" t="s">
        <v>19</v>
      </c>
      <c r="I765" s="68">
        <v>4</v>
      </c>
      <c r="J765" s="68" t="s">
        <v>298</v>
      </c>
      <c r="K765" s="68" t="s">
        <v>50</v>
      </c>
      <c r="L765" s="68" t="s">
        <v>746</v>
      </c>
      <c r="M765" s="63"/>
      <c r="N765" s="64" t="s">
        <v>19</v>
      </c>
      <c r="O765" s="64" t="s">
        <v>19</v>
      </c>
      <c r="P765" s="113" t="s">
        <v>22423</v>
      </c>
      <c r="Q765" s="70" t="s">
        <v>851</v>
      </c>
      <c r="R765" s="70" t="s">
        <v>5679</v>
      </c>
      <c r="S765" s="65" t="str">
        <f t="shared" si="33"/>
        <v>SW2 SW5 H1</v>
      </c>
      <c r="T765" s="68" t="s">
        <v>5629</v>
      </c>
      <c r="U765" s="68"/>
      <c r="V765" s="68"/>
      <c r="W765" s="68"/>
      <c r="X765" s="68"/>
      <c r="Y765" s="68"/>
      <c r="Z765" s="68"/>
      <c r="AA765" s="68"/>
      <c r="AB765" s="68"/>
      <c r="AC765" s="68"/>
      <c r="AD765" s="68"/>
      <c r="AE765" s="68"/>
      <c r="AF765" s="68"/>
      <c r="AG765" s="68"/>
      <c r="AH765" s="68"/>
      <c r="AI765" s="68"/>
      <c r="AJ765" s="68"/>
      <c r="AK765" s="68"/>
      <c r="AL765" s="68"/>
      <c r="AM765" s="70" t="s">
        <v>1604</v>
      </c>
      <c r="AN765" s="63" t="str">
        <f>IF(ISNA(VLOOKUP(D765,[1]GRE_Tabela2!$A$4:$D$112,4,0)),"-",VLOOKUP(D765,[1]GRE_Tabela2!$A$4:$D$112,4,0))</f>
        <v>-</v>
      </c>
      <c r="AO765" s="41" t="s">
        <v>1065</v>
      </c>
      <c r="AP765" s="68" t="s">
        <v>1406</v>
      </c>
      <c r="AQ765" s="113">
        <v>139</v>
      </c>
      <c r="AR765" s="302" t="str">
        <f>IF(ISNA(VLOOKUP(AT765,[1]FISQ!$D$2:$J$1713,7,0)),"-",VLOOKUP(AT765,[1]FISQ!$D$2:$J$1713,7,0))</f>
        <v>-</v>
      </c>
      <c r="AS765" s="302" t="str">
        <f>IF(ISNA(VLOOKUP(AT765,[1]FISQ!$D$2:$J$1713,4,0)),"-",CONCATENATE("(",VLOOKUP(AT765,[1]FISQ!$D$2:$J$1713,4,0),")"))</f>
        <v>-</v>
      </c>
      <c r="AT765" s="71" t="s">
        <v>1605</v>
      </c>
      <c r="AU765" s="38"/>
      <c r="AV765" s="38"/>
      <c r="AW765" s="38"/>
    </row>
    <row r="766" spans="1:49" ht="25.5">
      <c r="A766" s="33">
        <v>764</v>
      </c>
      <c r="B766" s="33" t="str">
        <f t="shared" si="34"/>
        <v>1435_III</v>
      </c>
      <c r="C766" s="33" t="str">
        <f t="shared" si="35"/>
        <v>4.3//-</v>
      </c>
      <c r="D766" s="61">
        <v>1435</v>
      </c>
      <c r="E766" s="67" t="s">
        <v>1606</v>
      </c>
      <c r="F766" s="395" t="s">
        <v>7307</v>
      </c>
      <c r="G766" s="62" t="str">
        <f>VLOOKUP(CONCATENATE(TEXT(I766,"0"),"_",TEXT(F766,"0")),[1]CodC!$A$2:$D$250,4,0)</f>
        <v>Matérias que, em contacto com a água, libertam gases inflamáveis, sem perigo subsidiário, sólidas;</v>
      </c>
      <c r="H766" s="395" t="s">
        <v>7297</v>
      </c>
      <c r="I766" s="68">
        <v>4</v>
      </c>
      <c r="J766" s="68" t="s">
        <v>298</v>
      </c>
      <c r="K766" s="69" t="s">
        <v>19</v>
      </c>
      <c r="L766" s="68" t="s">
        <v>879</v>
      </c>
      <c r="M766" s="68"/>
      <c r="N766" s="64" t="s">
        <v>19</v>
      </c>
      <c r="O766" s="64" t="s">
        <v>1607</v>
      </c>
      <c r="P766" s="113" t="s">
        <v>22426</v>
      </c>
      <c r="Q766" s="70" t="s">
        <v>621</v>
      </c>
      <c r="R766" s="70" t="s">
        <v>5675</v>
      </c>
      <c r="S766" s="65" t="str">
        <f t="shared" si="33"/>
        <v>H1</v>
      </c>
      <c r="T766" s="69" t="s">
        <v>5626</v>
      </c>
      <c r="U766" s="69"/>
      <c r="V766" s="69"/>
      <c r="W766" s="69"/>
      <c r="X766" s="69"/>
      <c r="Y766" s="69"/>
      <c r="Z766" s="69"/>
      <c r="AA766" s="68" t="s">
        <v>7163</v>
      </c>
      <c r="AB766" s="69"/>
      <c r="AC766" s="69"/>
      <c r="AD766" s="69"/>
      <c r="AE766" s="69"/>
      <c r="AF766" s="69"/>
      <c r="AG766" s="69"/>
      <c r="AH766" s="69"/>
      <c r="AI766" s="68" t="s">
        <v>7163</v>
      </c>
      <c r="AJ766" s="69"/>
      <c r="AK766" s="69"/>
      <c r="AL766" s="69"/>
      <c r="AM766" s="70" t="s">
        <v>1608</v>
      </c>
      <c r="AN766" s="63" t="str">
        <f>IF(ISNA(VLOOKUP(D766,[1]GRE_Tabela2!$A$4:$D$112,4,0)),"-",VLOOKUP(D766,[1]GRE_Tabela2!$A$4:$D$112,4,0))</f>
        <v>-</v>
      </c>
      <c r="AO766" s="68" t="s">
        <v>1065</v>
      </c>
      <c r="AP766" s="68" t="s">
        <v>1066</v>
      </c>
      <c r="AQ766" s="113">
        <v>138</v>
      </c>
      <c r="AR766" s="302" t="str">
        <f>IF(ISNA(VLOOKUP(AT766,[1]FISQ!$D$2:$J$1713,7,0)),"-",VLOOKUP(AT766,[1]FISQ!$D$2:$J$1713,7,0))</f>
        <v>-</v>
      </c>
      <c r="AS766" s="302" t="str">
        <f>IF(ISNA(VLOOKUP(AT766,[1]FISQ!$D$2:$J$1713,4,0)),"-",CONCATENATE("(",VLOOKUP(AT766,[1]FISQ!$D$2:$J$1713,4,0),")"))</f>
        <v>-</v>
      </c>
      <c r="AT766" s="71" t="s">
        <v>1609</v>
      </c>
      <c r="AU766" s="38"/>
      <c r="AV766" s="38"/>
      <c r="AW766" s="38"/>
    </row>
    <row r="767" spans="1:49" ht="51">
      <c r="A767" s="33">
        <v>765</v>
      </c>
      <c r="B767" s="33" t="str">
        <f t="shared" si="34"/>
        <v>1436_I</v>
      </c>
      <c r="C767" s="33" t="str">
        <f t="shared" si="35"/>
        <v>4.3//4.2</v>
      </c>
      <c r="D767" s="61">
        <v>1436</v>
      </c>
      <c r="E767" s="67" t="s">
        <v>1610</v>
      </c>
      <c r="F767" s="395" t="s">
        <v>7312</v>
      </c>
      <c r="G767" s="62" t="str">
        <f>VLOOKUP(CONCATENATE(TEXT(I767,"0"),"_",TEXT(F767,"0")),[1]CodC!$A$2:$D$250,4,0)</f>
        <v>Matérias suscetíveis de auto-aquecimento que, em contacto com a água, libertam gases inflamáveis, sólidas;</v>
      </c>
      <c r="H767" s="395" t="s">
        <v>19</v>
      </c>
      <c r="I767" s="68">
        <v>4</v>
      </c>
      <c r="J767" s="68" t="s">
        <v>298</v>
      </c>
      <c r="K767" s="68" t="s">
        <v>1579</v>
      </c>
      <c r="L767" s="68" t="s">
        <v>746</v>
      </c>
      <c r="M767" s="63"/>
      <c r="N767" s="64" t="s">
        <v>19</v>
      </c>
      <c r="O767" s="64" t="s">
        <v>19</v>
      </c>
      <c r="P767" s="113" t="s">
        <v>22423</v>
      </c>
      <c r="Q767" s="70" t="s">
        <v>621</v>
      </c>
      <c r="R767" s="70" t="s">
        <v>5675</v>
      </c>
      <c r="S767" s="65" t="str">
        <f t="shared" si="33"/>
        <v>H1</v>
      </c>
      <c r="T767" s="68" t="s">
        <v>5684</v>
      </c>
      <c r="U767" s="68"/>
      <c r="V767" s="68"/>
      <c r="W767" s="68"/>
      <c r="X767" s="68"/>
      <c r="Y767" s="68"/>
      <c r="Z767" s="68"/>
      <c r="AA767" s="68" t="s">
        <v>7163</v>
      </c>
      <c r="AB767" s="68"/>
      <c r="AC767" s="68"/>
      <c r="AD767" s="68"/>
      <c r="AE767" s="68"/>
      <c r="AF767" s="68"/>
      <c r="AG767" s="68"/>
      <c r="AH767" s="68"/>
      <c r="AI767" s="68" t="s">
        <v>7163</v>
      </c>
      <c r="AJ767" s="68"/>
      <c r="AK767" s="68"/>
      <c r="AL767" s="68"/>
      <c r="AM767" s="70" t="s">
        <v>1611</v>
      </c>
      <c r="AN767" s="63" t="str">
        <f>IF(ISNA(VLOOKUP(D767,[1]GRE_Tabela2!$A$4:$D$112,4,0)),"-",VLOOKUP(D767,[1]GRE_Tabela2!$A$4:$D$112,4,0))</f>
        <v>-</v>
      </c>
      <c r="AO767" s="41" t="s">
        <v>1065</v>
      </c>
      <c r="AP767" s="68" t="s">
        <v>1066</v>
      </c>
      <c r="AQ767" s="113">
        <v>138</v>
      </c>
      <c r="AR767" s="302" t="str">
        <f>IF(ISNA(VLOOKUP(AT767,[1]FISQ!$D$2:$J$1713,7,0)),"-",VLOOKUP(AT767,[1]FISQ!$D$2:$J$1713,7,0))</f>
        <v>1205 </v>
      </c>
      <c r="AS767" s="302" t="str">
        <f>IF(ISNA(VLOOKUP(AT767,[1]FISQ!$D$2:$J$1713,4,0)),"-",CONCATENATE("(",VLOOKUP(AT767,[1]FISQ!$D$2:$J$1713,4,0),")"))</f>
        <v>(1)</v>
      </c>
      <c r="AT767" s="71" t="s">
        <v>1612</v>
      </c>
      <c r="AU767" s="38"/>
      <c r="AV767" s="38"/>
      <c r="AW767" s="38"/>
    </row>
    <row r="768" spans="1:49" ht="51">
      <c r="A768" s="33">
        <v>766</v>
      </c>
      <c r="B768" s="33" t="str">
        <f t="shared" si="34"/>
        <v>1436_II</v>
      </c>
      <c r="C768" s="33" t="str">
        <f t="shared" si="35"/>
        <v>4.3//4.2</v>
      </c>
      <c r="D768" s="61">
        <v>1436</v>
      </c>
      <c r="E768" s="67" t="s">
        <v>1610</v>
      </c>
      <c r="F768" s="395" t="s">
        <v>7312</v>
      </c>
      <c r="G768" s="62" t="str">
        <f>VLOOKUP(CONCATENATE(TEXT(I768,"0"),"_",TEXT(F768,"0")),[1]CodC!$A$2:$D$250,4,0)</f>
        <v>Matérias suscetíveis de auto-aquecimento que, em contacto com a água, libertam gases inflamáveis, sólidas;</v>
      </c>
      <c r="H768" s="395" t="s">
        <v>7297</v>
      </c>
      <c r="I768" s="68">
        <v>4</v>
      </c>
      <c r="J768" s="68" t="s">
        <v>298</v>
      </c>
      <c r="K768" s="68" t="s">
        <v>1579</v>
      </c>
      <c r="L768" s="68" t="s">
        <v>849</v>
      </c>
      <c r="M768" s="63"/>
      <c r="N768" s="64" t="s">
        <v>19</v>
      </c>
      <c r="O768" s="64" t="s">
        <v>19</v>
      </c>
      <c r="P768" s="113" t="s">
        <v>22423</v>
      </c>
      <c r="Q768" s="70" t="s">
        <v>621</v>
      </c>
      <c r="R768" s="70" t="s">
        <v>5675</v>
      </c>
      <c r="S768" s="65" t="str">
        <f t="shared" si="33"/>
        <v>H1</v>
      </c>
      <c r="T768" s="68" t="s">
        <v>5684</v>
      </c>
      <c r="U768" s="68"/>
      <c r="V768" s="68"/>
      <c r="W768" s="68"/>
      <c r="X768" s="68"/>
      <c r="Y768" s="68"/>
      <c r="Z768" s="68"/>
      <c r="AA768" s="68" t="s">
        <v>7163</v>
      </c>
      <c r="AB768" s="68"/>
      <c r="AC768" s="68"/>
      <c r="AD768" s="68"/>
      <c r="AE768" s="68"/>
      <c r="AF768" s="68"/>
      <c r="AG768" s="68"/>
      <c r="AH768" s="68"/>
      <c r="AI768" s="68" t="s">
        <v>7163</v>
      </c>
      <c r="AJ768" s="68"/>
      <c r="AK768" s="68"/>
      <c r="AL768" s="68"/>
      <c r="AM768" s="70" t="str">
        <f>AM767</f>
        <v>Em contacto com a água, bases ou ácidos liberta hidrogénio, um gás inflamável. O pó de zinco é facilmente inflamável, provocando explosões. Pode explodir quando em contacto com substâncias comburentes.</v>
      </c>
      <c r="AN768" s="63" t="str">
        <f>IF(ISNA(VLOOKUP(D768,[1]GRE_Tabela2!$A$4:$D$112,4,0)),"-",VLOOKUP(D768,[1]GRE_Tabela2!$A$4:$D$112,4,0))</f>
        <v>-</v>
      </c>
      <c r="AO768" s="68" t="s">
        <v>1065</v>
      </c>
      <c r="AP768" s="68" t="s">
        <v>1066</v>
      </c>
      <c r="AQ768" s="113">
        <v>138</v>
      </c>
      <c r="AR768" s="302" t="str">
        <f>IF(ISNA(VLOOKUP(AT768,[1]FISQ!$D$2:$J$1713,7,0)),"-",VLOOKUP(AT768,[1]FISQ!$D$2:$J$1713,7,0))</f>
        <v>1205 </v>
      </c>
      <c r="AS768" s="302" t="str">
        <f>IF(ISNA(VLOOKUP(AT768,[1]FISQ!$D$2:$J$1713,4,0)),"-",CONCATENATE("(",VLOOKUP(AT768,[1]FISQ!$D$2:$J$1713,4,0),")"))</f>
        <v>(1)</v>
      </c>
      <c r="AT768" s="71" t="s">
        <v>1612</v>
      </c>
      <c r="AU768" s="38"/>
      <c r="AV768" s="38"/>
      <c r="AW768" s="38"/>
    </row>
    <row r="769" spans="1:49" ht="51">
      <c r="A769" s="33">
        <v>767</v>
      </c>
      <c r="B769" s="33" t="str">
        <f t="shared" si="34"/>
        <v>1436_III</v>
      </c>
      <c r="C769" s="33" t="str">
        <f t="shared" si="35"/>
        <v>4.3//4.2</v>
      </c>
      <c r="D769" s="61">
        <v>1436</v>
      </c>
      <c r="E769" s="67" t="s">
        <v>1610</v>
      </c>
      <c r="F769" s="395" t="s">
        <v>7312</v>
      </c>
      <c r="G769" s="62" t="str">
        <f>VLOOKUP(CONCATENATE(TEXT(I769,"0"),"_",TEXT(F769,"0")),[1]CodC!$A$2:$D$250,4,0)</f>
        <v>Matérias suscetíveis de auto-aquecimento que, em contacto com a água, libertam gases inflamáveis, sólidas;</v>
      </c>
      <c r="H769" s="395" t="s">
        <v>7297</v>
      </c>
      <c r="I769" s="68">
        <v>4</v>
      </c>
      <c r="J769" s="68" t="s">
        <v>298</v>
      </c>
      <c r="K769" s="68" t="s">
        <v>1579</v>
      </c>
      <c r="L769" s="68" t="s">
        <v>879</v>
      </c>
      <c r="M769" s="68"/>
      <c r="N769" s="64" t="s">
        <v>19</v>
      </c>
      <c r="O769" s="64" t="s">
        <v>885</v>
      </c>
      <c r="P769" s="113" t="s">
        <v>22423</v>
      </c>
      <c r="Q769" s="70" t="s">
        <v>621</v>
      </c>
      <c r="R769" s="70" t="s">
        <v>5675</v>
      </c>
      <c r="S769" s="65" t="str">
        <f t="shared" si="33"/>
        <v>H1</v>
      </c>
      <c r="T769" s="68" t="s">
        <v>5684</v>
      </c>
      <c r="U769" s="68"/>
      <c r="V769" s="68"/>
      <c r="W769" s="68"/>
      <c r="X769" s="68"/>
      <c r="Y769" s="68"/>
      <c r="Z769" s="68"/>
      <c r="AA769" s="68" t="s">
        <v>7163</v>
      </c>
      <c r="AB769" s="68"/>
      <c r="AC769" s="68"/>
      <c r="AD769" s="68"/>
      <c r="AE769" s="68"/>
      <c r="AF769" s="68"/>
      <c r="AG769" s="68"/>
      <c r="AH769" s="68"/>
      <c r="AI769" s="68" t="s">
        <v>7163</v>
      </c>
      <c r="AJ769" s="68"/>
      <c r="AK769" s="68"/>
      <c r="AL769" s="68"/>
      <c r="AM769" s="70" t="str">
        <f>AM768</f>
        <v>Em contacto com a água, bases ou ácidos liberta hidrogénio, um gás inflamável. O pó de zinco é facilmente inflamável, provocando explosões. Pode explodir quando em contacto com substâncias comburentes.</v>
      </c>
      <c r="AN769" s="63" t="str">
        <f>IF(ISNA(VLOOKUP(D769,[1]GRE_Tabela2!$A$4:$D$112,4,0)),"-",VLOOKUP(D769,[1]GRE_Tabela2!$A$4:$D$112,4,0))</f>
        <v>-</v>
      </c>
      <c r="AO769" s="68" t="s">
        <v>1065</v>
      </c>
      <c r="AP769" s="68" t="s">
        <v>1066</v>
      </c>
      <c r="AQ769" s="113">
        <v>138</v>
      </c>
      <c r="AR769" s="302" t="str">
        <f>IF(ISNA(VLOOKUP(AT769,[1]FISQ!$D$2:$J$1713,7,0)),"-",VLOOKUP(AT769,[1]FISQ!$D$2:$J$1713,7,0))</f>
        <v>1205 </v>
      </c>
      <c r="AS769" s="302" t="str">
        <f>IF(ISNA(VLOOKUP(AT769,[1]FISQ!$D$2:$J$1713,4,0)),"-",CONCATENATE("(",VLOOKUP(AT769,[1]FISQ!$D$2:$J$1713,4,0),")"))</f>
        <v>(1)</v>
      </c>
      <c r="AT769" s="71" t="s">
        <v>1612</v>
      </c>
      <c r="AU769" s="38"/>
      <c r="AV769" s="38"/>
      <c r="AW769" s="38"/>
    </row>
    <row r="770" spans="1:49" ht="15">
      <c r="A770" s="33">
        <v>768</v>
      </c>
      <c r="B770" s="33" t="str">
        <f t="shared" si="34"/>
        <v>1437_II</v>
      </c>
      <c r="C770" s="33" t="str">
        <f t="shared" si="35"/>
        <v>4.1//-</v>
      </c>
      <c r="D770" s="61">
        <v>1437</v>
      </c>
      <c r="E770" s="67" t="s">
        <v>1613</v>
      </c>
      <c r="F770" s="395" t="s">
        <v>7293</v>
      </c>
      <c r="G770" s="62" t="str">
        <f>VLOOKUP(CONCATENATE(TEXT(I770,"0"),"_",TEXT(F770,"0")),[1]CodC!$A$2:$D$250,4,0)</f>
        <v>Matérias sólidas inflamáveis, sem perigo subsidiário: Inorgânicas;</v>
      </c>
      <c r="H770" s="395" t="s">
        <v>7294</v>
      </c>
      <c r="I770" s="68">
        <v>4</v>
      </c>
      <c r="J770" s="68" t="s">
        <v>1405</v>
      </c>
      <c r="K770" s="69" t="s">
        <v>19</v>
      </c>
      <c r="L770" s="68" t="s">
        <v>849</v>
      </c>
      <c r="M770" s="63"/>
      <c r="N770" s="64" t="s">
        <v>19</v>
      </c>
      <c r="O770" s="64" t="s">
        <v>19</v>
      </c>
      <c r="P770" s="113" t="s">
        <v>22423</v>
      </c>
      <c r="Q770" s="70" t="s">
        <v>851</v>
      </c>
      <c r="R770" s="70" t="s">
        <v>851</v>
      </c>
      <c r="S770" s="65" t="str">
        <f t="shared" si="33"/>
        <v/>
      </c>
      <c r="T770" s="69" t="s">
        <v>19</v>
      </c>
      <c r="U770" s="69"/>
      <c r="V770" s="69"/>
      <c r="W770" s="69"/>
      <c r="X770" s="69"/>
      <c r="Y770" s="69"/>
      <c r="Z770" s="69"/>
      <c r="AA770" s="69"/>
      <c r="AB770" s="69"/>
      <c r="AC770" s="69"/>
      <c r="AD770" s="69"/>
      <c r="AE770" s="69"/>
      <c r="AF770" s="69"/>
      <c r="AG770" s="69"/>
      <c r="AH770" s="69"/>
      <c r="AI770" s="69"/>
      <c r="AJ770" s="69"/>
      <c r="AK770" s="69"/>
      <c r="AL770" s="69"/>
      <c r="AM770" s="70" t="s">
        <v>1614</v>
      </c>
      <c r="AN770" s="63" t="str">
        <f>IF(ISNA(VLOOKUP(D770,[1]GRE_Tabela2!$A$4:$D$112,4,0)),"-",VLOOKUP(D770,[1]GRE_Tabela2!$A$4:$D$112,4,0))</f>
        <v>-</v>
      </c>
      <c r="AO770" s="68" t="s">
        <v>1341</v>
      </c>
      <c r="AP770" s="68" t="s">
        <v>1333</v>
      </c>
      <c r="AQ770" s="113">
        <v>138</v>
      </c>
      <c r="AR770" s="302" t="str">
        <f>IF(ISNA(VLOOKUP(AT770,[1]FISQ!$D$2:$J$1713,7,0)),"-",VLOOKUP(AT770,[1]FISQ!$D$2:$J$1713,7,0))</f>
        <v>-</v>
      </c>
      <c r="AS770" s="302" t="str">
        <f>IF(ISNA(VLOOKUP(AT770,[1]FISQ!$D$2:$J$1713,4,0)),"-",CONCATENATE("(",VLOOKUP(AT770,[1]FISQ!$D$2:$J$1713,4,0),")"))</f>
        <v>-</v>
      </c>
      <c r="AT770" s="71" t="s">
        <v>1615</v>
      </c>
      <c r="AU770" s="38"/>
      <c r="AV770" s="38"/>
      <c r="AW770" s="38"/>
    </row>
    <row r="771" spans="1:49" ht="63.75">
      <c r="A771" s="33">
        <v>769</v>
      </c>
      <c r="B771" s="33" t="str">
        <f t="shared" si="34"/>
        <v>1438_III</v>
      </c>
      <c r="C771" s="33" t="str">
        <f t="shared" si="35"/>
        <v>5.1//-</v>
      </c>
      <c r="D771" s="61">
        <v>1438</v>
      </c>
      <c r="E771" s="67" t="s">
        <v>1616</v>
      </c>
      <c r="F771" s="395" t="s">
        <v>7315</v>
      </c>
      <c r="G771" s="62" t="str">
        <f>VLOOKUP(CONCATENATE(TEXT(I771,"0"),"_",TEXT(F771,"0")),[1]CodC!$A$2:$D$250,4,0)</f>
        <v>Matérias comburentes sem perigo subsidiário, sólidas;</v>
      </c>
      <c r="H771" s="395" t="s">
        <v>7316</v>
      </c>
      <c r="I771" s="68">
        <v>5</v>
      </c>
      <c r="J771" s="68" t="s">
        <v>625</v>
      </c>
      <c r="K771" s="69" t="s">
        <v>19</v>
      </c>
      <c r="L771" s="68" t="s">
        <v>879</v>
      </c>
      <c r="M771" s="63"/>
      <c r="N771" s="64" t="s">
        <v>19</v>
      </c>
      <c r="O771" s="64" t="s">
        <v>19</v>
      </c>
      <c r="P771" s="113" t="s">
        <v>22423</v>
      </c>
      <c r="Q771" s="70" t="s">
        <v>621</v>
      </c>
      <c r="R771" s="70" t="s">
        <v>621</v>
      </c>
      <c r="S771" s="65" t="str">
        <f t="shared" si="33"/>
        <v/>
      </c>
      <c r="T771" s="69" t="s">
        <v>19</v>
      </c>
      <c r="U771" s="69"/>
      <c r="V771" s="69"/>
      <c r="W771" s="69"/>
      <c r="X771" s="69"/>
      <c r="Y771" s="69"/>
      <c r="Z771" s="69"/>
      <c r="AA771" s="69"/>
      <c r="AB771" s="69"/>
      <c r="AC771" s="69"/>
      <c r="AD771" s="69"/>
      <c r="AE771" s="69"/>
      <c r="AF771" s="69"/>
      <c r="AG771" s="69"/>
      <c r="AH771" s="69"/>
      <c r="AI771" s="69"/>
      <c r="AJ771" s="69"/>
      <c r="AK771" s="69"/>
      <c r="AL771" s="69"/>
      <c r="AM771" s="70" t="s">
        <v>1619</v>
      </c>
      <c r="AN771" s="63" t="str">
        <f>IF(ISNA(VLOOKUP(D771,[1]GRE_Tabela2!$A$4:$D$112,4,0)),"-",VLOOKUP(D771,[1]GRE_Tabela2!$A$4:$D$112,4,0))</f>
        <v>-</v>
      </c>
      <c r="AO771" s="68" t="s">
        <v>1341</v>
      </c>
      <c r="AP771" s="68" t="s">
        <v>1618</v>
      </c>
      <c r="AQ771" s="113">
        <v>140</v>
      </c>
      <c r="AR771" s="302" t="str">
        <f>IF(ISNA(VLOOKUP(AT771,[1]FISQ!$D$2:$J$1713,7,0)),"-",VLOOKUP(AT771,[1]FISQ!$D$2:$J$1713,7,0))</f>
        <v>-</v>
      </c>
      <c r="AS771" s="302" t="str">
        <f>IF(ISNA(VLOOKUP(AT771,[1]FISQ!$D$2:$J$1713,4,0)),"-",CONCATENATE("(",VLOOKUP(AT771,[1]FISQ!$D$2:$J$1713,4,0),")"))</f>
        <v>-</v>
      </c>
      <c r="AT771" s="71" t="s">
        <v>1620</v>
      </c>
      <c r="AU771" s="38"/>
      <c r="AV771" s="38"/>
      <c r="AW771" s="38"/>
    </row>
    <row r="772" spans="1:49" ht="51">
      <c r="A772" s="33">
        <v>770</v>
      </c>
      <c r="B772" s="33" t="str">
        <f t="shared" si="34"/>
        <v>1439_II</v>
      </c>
      <c r="C772" s="33" t="str">
        <f t="shared" si="35"/>
        <v>5.1//-</v>
      </c>
      <c r="D772" s="61">
        <v>1439</v>
      </c>
      <c r="E772" s="67" t="s">
        <v>1621</v>
      </c>
      <c r="F772" s="395" t="s">
        <v>7315</v>
      </c>
      <c r="G772" s="62" t="str">
        <f>VLOOKUP(CONCATENATE(TEXT(I772,"0"),"_",TEXT(F772,"0")),[1]CodC!$A$2:$D$250,4,0)</f>
        <v>Matérias comburentes sem perigo subsidiário, sólidas;</v>
      </c>
      <c r="H772" s="395" t="s">
        <v>7316</v>
      </c>
      <c r="I772" s="68">
        <v>5</v>
      </c>
      <c r="J772" s="68" t="s">
        <v>625</v>
      </c>
      <c r="K772" s="64" t="s">
        <v>19</v>
      </c>
      <c r="L772" s="68" t="s">
        <v>849</v>
      </c>
      <c r="M772" s="63"/>
      <c r="N772" s="64" t="s">
        <v>19</v>
      </c>
      <c r="O772" s="64" t="s">
        <v>19</v>
      </c>
      <c r="P772" s="113" t="s">
        <v>22423</v>
      </c>
      <c r="Q772" s="70" t="s">
        <v>621</v>
      </c>
      <c r="R772" s="70" t="s">
        <v>621</v>
      </c>
      <c r="S772" s="65" t="str">
        <f t="shared" si="33"/>
        <v/>
      </c>
      <c r="T772" s="68" t="s">
        <v>1000</v>
      </c>
      <c r="U772" s="68"/>
      <c r="V772" s="63" t="s">
        <v>7163</v>
      </c>
      <c r="W772" s="68"/>
      <c r="X772" s="68"/>
      <c r="Y772" s="68"/>
      <c r="Z772" s="68"/>
      <c r="AA772" s="68"/>
      <c r="AB772" s="68"/>
      <c r="AC772" s="68"/>
      <c r="AD772" s="68"/>
      <c r="AE772" s="68"/>
      <c r="AF772" s="68"/>
      <c r="AG772" s="68"/>
      <c r="AH772" s="68"/>
      <c r="AI772" s="68"/>
      <c r="AJ772" s="68"/>
      <c r="AK772" s="68"/>
      <c r="AL772" s="68"/>
      <c r="AM772" s="70" t="s">
        <v>1622</v>
      </c>
      <c r="AN772" s="63" t="str">
        <f>IF(ISNA(VLOOKUP(D772,[1]GRE_Tabela2!$A$4:$D$112,4,0)),"-",VLOOKUP(D772,[1]GRE_Tabela2!$A$4:$D$112,4,0))</f>
        <v>-</v>
      </c>
      <c r="AO772" s="68" t="s">
        <v>1480</v>
      </c>
      <c r="AP772" s="68" t="s">
        <v>1618</v>
      </c>
      <c r="AQ772" s="113">
        <v>141</v>
      </c>
      <c r="AR772" s="302" t="str">
        <f>IF(ISNA(VLOOKUP(AT772,[1]FISQ!$D$2:$J$1713,7,0)),"-",VLOOKUP(AT772,[1]FISQ!$D$2:$J$1713,7,0))</f>
        <v>1368 </v>
      </c>
      <c r="AS772" s="302" t="str">
        <f>IF(ISNA(VLOOKUP(AT772,[1]FISQ!$D$2:$J$1713,4,0)),"-",CONCATENATE("(",VLOOKUP(AT772,[1]FISQ!$D$2:$J$1713,4,0),")"))</f>
        <v>(1)</v>
      </c>
      <c r="AT772" s="71" t="s">
        <v>1623</v>
      </c>
      <c r="AU772" s="38"/>
      <c r="AV772" s="38"/>
      <c r="AW772" s="38"/>
    </row>
    <row r="773" spans="1:49" ht="76.5">
      <c r="A773" s="33">
        <v>771</v>
      </c>
      <c r="B773" s="33" t="str">
        <f t="shared" si="34"/>
        <v>1442_II</v>
      </c>
      <c r="C773" s="33" t="str">
        <f t="shared" si="35"/>
        <v>5.1//-</v>
      </c>
      <c r="D773" s="61">
        <v>1442</v>
      </c>
      <c r="E773" s="67" t="s">
        <v>476</v>
      </c>
      <c r="F773" s="395" t="s">
        <v>7315</v>
      </c>
      <c r="G773" s="62" t="str">
        <f>VLOOKUP(CONCATENATE(TEXT(I773,"0"),"_",TEXT(F773,"0")),[1]CodC!$A$2:$D$250,4,0)</f>
        <v>Matérias comburentes sem perigo subsidiário, sólidas;</v>
      </c>
      <c r="H773" s="395" t="s">
        <v>7316</v>
      </c>
      <c r="I773" s="68">
        <v>5</v>
      </c>
      <c r="J773" s="68" t="s">
        <v>625</v>
      </c>
      <c r="K773" s="64" t="s">
        <v>19</v>
      </c>
      <c r="L773" s="68" t="s">
        <v>849</v>
      </c>
      <c r="M773" s="68"/>
      <c r="N773" s="64" t="s">
        <v>477</v>
      </c>
      <c r="O773" s="64" t="s">
        <v>477</v>
      </c>
      <c r="P773" s="113" t="s">
        <v>22423</v>
      </c>
      <c r="Q773" s="70" t="s">
        <v>851</v>
      </c>
      <c r="R773" s="70" t="s">
        <v>851</v>
      </c>
      <c r="S773" s="65" t="str">
        <f t="shared" ref="S773:S836" si="36">RIGHT(R773,LEN(R773)-LEN(Q773))</f>
        <v/>
      </c>
      <c r="T773" s="68" t="s">
        <v>7177</v>
      </c>
      <c r="U773" s="68"/>
      <c r="V773" s="63" t="s">
        <v>7163</v>
      </c>
      <c r="W773" s="68"/>
      <c r="X773" s="68"/>
      <c r="Y773" s="68"/>
      <c r="Z773" s="68"/>
      <c r="AA773" s="68"/>
      <c r="AB773" s="68"/>
      <c r="AC773" s="68"/>
      <c r="AD773" s="68"/>
      <c r="AE773" s="68"/>
      <c r="AF773" s="68"/>
      <c r="AG773" s="68" t="s">
        <v>7163</v>
      </c>
      <c r="AH773" s="68"/>
      <c r="AI773" s="68"/>
      <c r="AJ773" s="68"/>
      <c r="AK773" s="68"/>
      <c r="AL773" s="68"/>
      <c r="AM773" s="70" t="s">
        <v>6449</v>
      </c>
      <c r="AN773" s="63" t="str">
        <f>IF(ISNA(VLOOKUP(D773,[1]GRE_Tabela2!$A$4:$D$112,4,0)),"-",VLOOKUP(D773,[1]GRE_Tabela2!$A$4:$D$112,4,0))</f>
        <v>-</v>
      </c>
      <c r="AO773" s="68" t="s">
        <v>1480</v>
      </c>
      <c r="AP773" s="68" t="s">
        <v>1618</v>
      </c>
      <c r="AQ773" s="113">
        <v>143</v>
      </c>
      <c r="AR773" s="302" t="str">
        <f>IF(ISNA(VLOOKUP(AT773,[1]FISQ!$D$2:$J$1713,7,0)),"-",VLOOKUP(AT773,[1]FISQ!$D$2:$J$1713,7,0))</f>
        <v>1255 </v>
      </c>
      <c r="AS773" s="302" t="str">
        <f>IF(ISNA(VLOOKUP(AT773,[1]FISQ!$D$2:$J$1713,4,0)),"-",CONCATENATE("(",VLOOKUP(AT773,[1]FISQ!$D$2:$J$1713,4,0),")"))</f>
        <v>(1)</v>
      </c>
      <c r="AT773" s="71" t="s">
        <v>1624</v>
      </c>
      <c r="AU773" s="38"/>
      <c r="AV773" s="38"/>
      <c r="AW773" s="38"/>
    </row>
    <row r="774" spans="1:49" ht="38.25">
      <c r="A774" s="33">
        <v>772</v>
      </c>
      <c r="B774" s="33" t="str">
        <f t="shared" ref="B774:B837" si="37">CONCATENATE(TEXT(D774,"0000"),"_",TEXT(L774,"0"))</f>
        <v>1444_III</v>
      </c>
      <c r="C774" s="33" t="str">
        <f t="shared" ref="C774:C837" si="38">CONCATENATE(TEXT(J774,"0"),"//",TEXT(K774,"0"))</f>
        <v>5.1//-</v>
      </c>
      <c r="D774" s="61">
        <v>1444</v>
      </c>
      <c r="E774" s="67" t="s">
        <v>1625</v>
      </c>
      <c r="F774" s="395" t="s">
        <v>7315</v>
      </c>
      <c r="G774" s="62" t="str">
        <f>VLOOKUP(CONCATENATE(TEXT(I774,"0"),"_",TEXT(F774,"0")),[1]CodC!$A$2:$D$250,4,0)</f>
        <v>Matérias comburentes sem perigo subsidiário, sólidas;</v>
      </c>
      <c r="H774" s="395" t="s">
        <v>7316</v>
      </c>
      <c r="I774" s="68">
        <v>5</v>
      </c>
      <c r="J774" s="68" t="s">
        <v>625</v>
      </c>
      <c r="K774" s="69" t="s">
        <v>19</v>
      </c>
      <c r="L774" s="68" t="s">
        <v>879</v>
      </c>
      <c r="M774" s="63"/>
      <c r="N774" s="64" t="s">
        <v>19</v>
      </c>
      <c r="O774" s="64" t="s">
        <v>19</v>
      </c>
      <c r="P774" s="113" t="s">
        <v>22423</v>
      </c>
      <c r="Q774" s="70" t="s">
        <v>621</v>
      </c>
      <c r="R774" s="70" t="s">
        <v>621</v>
      </c>
      <c r="S774" s="65" t="str">
        <f t="shared" si="36"/>
        <v/>
      </c>
      <c r="T774" s="69" t="s">
        <v>19</v>
      </c>
      <c r="U774" s="69"/>
      <c r="V774" s="63" t="s">
        <v>7163</v>
      </c>
      <c r="W774" s="69"/>
      <c r="X774" s="69"/>
      <c r="Y774" s="69"/>
      <c r="Z774" s="69"/>
      <c r="AA774" s="69"/>
      <c r="AB774" s="69"/>
      <c r="AC774" s="69"/>
      <c r="AD774" s="69"/>
      <c r="AE774" s="69"/>
      <c r="AF774" s="69"/>
      <c r="AG774" s="69"/>
      <c r="AH774" s="69"/>
      <c r="AI774" s="69"/>
      <c r="AJ774" s="69"/>
      <c r="AK774" s="69"/>
      <c r="AL774" s="69"/>
      <c r="AM774" s="70" t="s">
        <v>6169</v>
      </c>
      <c r="AN774" s="63" t="str">
        <f>IF(ISNA(VLOOKUP(D774,[1]GRE_Tabela2!$A$4:$D$112,4,0)),"-",VLOOKUP(D774,[1]GRE_Tabela2!$A$4:$D$112,4,0))</f>
        <v>-</v>
      </c>
      <c r="AO774" s="68" t="s">
        <v>1341</v>
      </c>
      <c r="AP774" s="68" t="s">
        <v>1618</v>
      </c>
      <c r="AQ774" s="113">
        <v>140</v>
      </c>
      <c r="AR774" s="302" t="str">
        <f>IF(ISNA(VLOOKUP(AT774,[1]FISQ!$D$2:$J$1713,7,0)),"-",VLOOKUP(AT774,[1]FISQ!$D$2:$J$1713,7,0))</f>
        <v>0632 </v>
      </c>
      <c r="AS774" s="302" t="str">
        <f>IF(ISNA(VLOOKUP(AT774,[1]FISQ!$D$2:$J$1713,4,0)),"-",CONCATENATE("(",VLOOKUP(AT774,[1]FISQ!$D$2:$J$1713,4,0),")"))</f>
        <v>(1)</v>
      </c>
      <c r="AT774" s="71" t="s">
        <v>1626</v>
      </c>
      <c r="AU774" s="38"/>
      <c r="AV774" s="38"/>
      <c r="AW774" s="38"/>
    </row>
    <row r="775" spans="1:49" ht="102">
      <c r="A775" s="33">
        <v>773</v>
      </c>
      <c r="B775" s="33" t="str">
        <f t="shared" si="37"/>
        <v>1445_II</v>
      </c>
      <c r="C775" s="33" t="str">
        <f t="shared" si="38"/>
        <v>5.1//6.1</v>
      </c>
      <c r="D775" s="61">
        <v>1445</v>
      </c>
      <c r="E775" s="67" t="s">
        <v>1627</v>
      </c>
      <c r="F775" s="395" t="s">
        <v>7317</v>
      </c>
      <c r="G775" s="62" t="str">
        <f>VLOOKUP(CONCATENATE(TEXT(I775,"0"),"_",TEXT(F775,"0")),[1]CodC!$A$2:$D$250,4,0)</f>
        <v>Matérias comburentes tóxicas, sólidas;</v>
      </c>
      <c r="H775" s="395" t="s">
        <v>7318</v>
      </c>
      <c r="I775" s="68">
        <v>5</v>
      </c>
      <c r="J775" s="68" t="s">
        <v>625</v>
      </c>
      <c r="K775" s="68" t="s">
        <v>50</v>
      </c>
      <c r="L775" s="68" t="s">
        <v>849</v>
      </c>
      <c r="M775" s="63"/>
      <c r="N775" s="64" t="s">
        <v>19</v>
      </c>
      <c r="O775" s="64" t="s">
        <v>19</v>
      </c>
      <c r="P775" s="113" t="s">
        <v>22423</v>
      </c>
      <c r="Q775" s="70" t="s">
        <v>621</v>
      </c>
      <c r="R775" s="70" t="s">
        <v>621</v>
      </c>
      <c r="S775" s="65" t="str">
        <f t="shared" si="36"/>
        <v/>
      </c>
      <c r="T775" s="68" t="s">
        <v>1628</v>
      </c>
      <c r="U775" s="68"/>
      <c r="V775" s="68"/>
      <c r="W775" s="68"/>
      <c r="X775" s="68" t="s">
        <v>7163</v>
      </c>
      <c r="Y775" s="68"/>
      <c r="Z775" s="68"/>
      <c r="AA775" s="68"/>
      <c r="AB775" s="68"/>
      <c r="AC775" s="68"/>
      <c r="AD775" s="68"/>
      <c r="AE775" s="68"/>
      <c r="AF775" s="68"/>
      <c r="AG775" s="68"/>
      <c r="AH775" s="68"/>
      <c r="AI775" s="68"/>
      <c r="AJ775" s="68"/>
      <c r="AK775" s="68"/>
      <c r="AL775" s="68"/>
      <c r="AM775" s="70" t="s">
        <v>6728</v>
      </c>
      <c r="AN775" s="63" t="str">
        <f>IF(ISNA(VLOOKUP(D775,[1]GRE_Tabela2!$A$4:$D$112,4,0)),"-",VLOOKUP(D775,[1]GRE_Tabela2!$A$4:$D$112,4,0))</f>
        <v>-</v>
      </c>
      <c r="AO775" s="68" t="s">
        <v>1480</v>
      </c>
      <c r="AP775" s="68" t="s">
        <v>1618</v>
      </c>
      <c r="AQ775" s="113">
        <v>141</v>
      </c>
      <c r="AR775" s="302" t="str">
        <f>IF(ISNA(VLOOKUP(AT775,[1]FISQ!$D$2:$J$1713,7,0)),"-",VLOOKUP(AT775,[1]FISQ!$D$2:$J$1713,7,0))</f>
        <v>0613 </v>
      </c>
      <c r="AS775" s="302" t="str">
        <f>IF(ISNA(VLOOKUP(AT775,[1]FISQ!$D$2:$J$1713,4,0)),"-",CONCATENATE("(",VLOOKUP(AT775,[1]FISQ!$D$2:$J$1713,4,0),")"))</f>
        <v>(1)</v>
      </c>
      <c r="AT775" s="71" t="s">
        <v>1629</v>
      </c>
      <c r="AU775" s="38"/>
      <c r="AV775" s="38"/>
      <c r="AW775" s="38"/>
    </row>
    <row r="776" spans="1:49" ht="38.25">
      <c r="A776" s="33">
        <v>774</v>
      </c>
      <c r="B776" s="33" t="str">
        <f t="shared" si="37"/>
        <v>1446_II</v>
      </c>
      <c r="C776" s="33" t="str">
        <f t="shared" si="38"/>
        <v>5.1//6.1</v>
      </c>
      <c r="D776" s="61">
        <v>1446</v>
      </c>
      <c r="E776" s="67" t="s">
        <v>1630</v>
      </c>
      <c r="F776" s="395" t="s">
        <v>7317</v>
      </c>
      <c r="G776" s="62" t="str">
        <f>VLOOKUP(CONCATENATE(TEXT(I776,"0"),"_",TEXT(F776,"0")),[1]CodC!$A$2:$D$250,4,0)</f>
        <v>Matérias comburentes tóxicas, sólidas;</v>
      </c>
      <c r="H776" s="395" t="s">
        <v>7318</v>
      </c>
      <c r="I776" s="68">
        <v>5</v>
      </c>
      <c r="J776" s="68" t="s">
        <v>625</v>
      </c>
      <c r="K776" s="68" t="s">
        <v>50</v>
      </c>
      <c r="L776" s="68" t="s">
        <v>849</v>
      </c>
      <c r="M776" s="63"/>
      <c r="N776" s="64" t="s">
        <v>19</v>
      </c>
      <c r="O776" s="64" t="s">
        <v>19</v>
      </c>
      <c r="P776" s="113" t="s">
        <v>22423</v>
      </c>
      <c r="Q776" s="70" t="s">
        <v>621</v>
      </c>
      <c r="R776" s="70" t="s">
        <v>621</v>
      </c>
      <c r="S776" s="65" t="str">
        <f t="shared" si="36"/>
        <v/>
      </c>
      <c r="T776" s="69" t="s">
        <v>19</v>
      </c>
      <c r="U776" s="69"/>
      <c r="V776" s="69"/>
      <c r="W776" s="69"/>
      <c r="X776" s="69"/>
      <c r="Y776" s="69"/>
      <c r="Z776" s="69"/>
      <c r="AA776" s="69"/>
      <c r="AB776" s="69"/>
      <c r="AC776" s="69"/>
      <c r="AD776" s="69"/>
      <c r="AE776" s="69"/>
      <c r="AF776" s="69"/>
      <c r="AG776" s="69"/>
      <c r="AH776" s="69"/>
      <c r="AI776" s="69"/>
      <c r="AJ776" s="69"/>
      <c r="AK776" s="69"/>
      <c r="AL776" s="69"/>
      <c r="AM776" s="70" t="s">
        <v>6729</v>
      </c>
      <c r="AN776" s="63" t="str">
        <f>IF(ISNA(VLOOKUP(D776,[1]GRE_Tabela2!$A$4:$D$112,4,0)),"-",VLOOKUP(D776,[1]GRE_Tabela2!$A$4:$D$112,4,0))</f>
        <v>-</v>
      </c>
      <c r="AO776" s="68" t="s">
        <v>1341</v>
      </c>
      <c r="AP776" s="68" t="s">
        <v>1618</v>
      </c>
      <c r="AQ776" s="113">
        <v>141</v>
      </c>
      <c r="AR776" s="302" t="str">
        <f>IF(ISNA(VLOOKUP(AT776,[1]FISQ!$D$2:$J$1713,7,0)),"-",VLOOKUP(AT776,[1]FISQ!$D$2:$J$1713,7,0))</f>
        <v>1480 </v>
      </c>
      <c r="AS776" s="302" t="str">
        <f>IF(ISNA(VLOOKUP(AT776,[1]FISQ!$D$2:$J$1713,4,0)),"-",CONCATENATE("(",VLOOKUP(AT776,[1]FISQ!$D$2:$J$1713,4,0),")"))</f>
        <v>(1)</v>
      </c>
      <c r="AT776" s="71" t="s">
        <v>1631</v>
      </c>
      <c r="AU776" s="38"/>
      <c r="AV776" s="38"/>
      <c r="AW776" s="38"/>
    </row>
    <row r="777" spans="1:49" ht="102">
      <c r="A777" s="33">
        <v>775</v>
      </c>
      <c r="B777" s="33" t="str">
        <f t="shared" si="37"/>
        <v>1447_II</v>
      </c>
      <c r="C777" s="33" t="str">
        <f t="shared" si="38"/>
        <v>5.1//6.1</v>
      </c>
      <c r="D777" s="61">
        <v>1447</v>
      </c>
      <c r="E777" s="67" t="s">
        <v>1632</v>
      </c>
      <c r="F777" s="395" t="s">
        <v>7317</v>
      </c>
      <c r="G777" s="62" t="str">
        <f>VLOOKUP(CONCATENATE(TEXT(I777,"0"),"_",TEXT(F777,"0")),[1]CodC!$A$2:$D$250,4,0)</f>
        <v>Matérias comburentes tóxicas, sólidas;</v>
      </c>
      <c r="H777" s="395" t="s">
        <v>7318</v>
      </c>
      <c r="I777" s="68">
        <v>5</v>
      </c>
      <c r="J777" s="68" t="s">
        <v>625</v>
      </c>
      <c r="K777" s="68" t="s">
        <v>50</v>
      </c>
      <c r="L777" s="68" t="s">
        <v>849</v>
      </c>
      <c r="M777" s="63"/>
      <c r="N777" s="64" t="s">
        <v>19</v>
      </c>
      <c r="O777" s="64" t="s">
        <v>19</v>
      </c>
      <c r="P777" s="113" t="s">
        <v>22423</v>
      </c>
      <c r="Q777" s="70" t="s">
        <v>621</v>
      </c>
      <c r="R777" s="70" t="s">
        <v>621</v>
      </c>
      <c r="S777" s="65" t="str">
        <f t="shared" si="36"/>
        <v/>
      </c>
      <c r="T777" s="68" t="s">
        <v>1628</v>
      </c>
      <c r="U777" s="68"/>
      <c r="V777" s="68"/>
      <c r="W777" s="68"/>
      <c r="X777" s="68"/>
      <c r="Y777" s="68"/>
      <c r="Z777" s="68"/>
      <c r="AA777" s="68"/>
      <c r="AB777" s="68"/>
      <c r="AC777" s="68"/>
      <c r="AD777" s="68"/>
      <c r="AE777" s="68"/>
      <c r="AF777" s="68"/>
      <c r="AG777" s="68" t="s">
        <v>7163</v>
      </c>
      <c r="AH777" s="68"/>
      <c r="AI777" s="68"/>
      <c r="AJ777" s="68"/>
      <c r="AK777" s="68"/>
      <c r="AL777" s="68"/>
      <c r="AM777" s="70" t="s">
        <v>6730</v>
      </c>
      <c r="AN777" s="63" t="str">
        <f>IF(ISNA(VLOOKUP(D777,[1]GRE_Tabela2!$A$4:$D$112,4,0)),"-",VLOOKUP(D777,[1]GRE_Tabela2!$A$4:$D$112,4,0))</f>
        <v>-</v>
      </c>
      <c r="AO777" s="68" t="s">
        <v>1480</v>
      </c>
      <c r="AP777" s="68" t="s">
        <v>1618</v>
      </c>
      <c r="AQ777" s="113">
        <v>141</v>
      </c>
      <c r="AR777" s="302" t="str">
        <f>IF(ISNA(VLOOKUP(AT777,[1]FISQ!$D$2:$J$1713,7,0)),"-",VLOOKUP(AT777,[1]FISQ!$D$2:$J$1713,7,0))</f>
        <v>-</v>
      </c>
      <c r="AS777" s="302" t="str">
        <f>IF(ISNA(VLOOKUP(AT777,[1]FISQ!$D$2:$J$1713,4,0)),"-",CONCATENATE("(",VLOOKUP(AT777,[1]FISQ!$D$2:$J$1713,4,0),")"))</f>
        <v>-</v>
      </c>
      <c r="AT777" s="71" t="s">
        <v>1633</v>
      </c>
      <c r="AU777" s="38"/>
      <c r="AV777" s="38"/>
      <c r="AW777" s="38"/>
    </row>
    <row r="778" spans="1:49" ht="114.75">
      <c r="A778" s="33">
        <v>776</v>
      </c>
      <c r="B778" s="33" t="str">
        <f t="shared" si="37"/>
        <v>1448_II</v>
      </c>
      <c r="C778" s="33" t="str">
        <f t="shared" si="38"/>
        <v>5.1//6.1</v>
      </c>
      <c r="D778" s="61">
        <v>1448</v>
      </c>
      <c r="E778" s="67" t="s">
        <v>1634</v>
      </c>
      <c r="F778" s="395" t="s">
        <v>7317</v>
      </c>
      <c r="G778" s="62" t="str">
        <f>VLOOKUP(CONCATENATE(TEXT(I778,"0"),"_",TEXT(F778,"0")),[1]CodC!$A$2:$D$250,4,0)</f>
        <v>Matérias comburentes tóxicas, sólidas;</v>
      </c>
      <c r="H778" s="395" t="s">
        <v>7318</v>
      </c>
      <c r="I778" s="68">
        <v>5</v>
      </c>
      <c r="J778" s="68" t="s">
        <v>625</v>
      </c>
      <c r="K778" s="68" t="s">
        <v>50</v>
      </c>
      <c r="L778" s="68" t="s">
        <v>849</v>
      </c>
      <c r="M778" s="63"/>
      <c r="N778" s="64" t="s">
        <v>19</v>
      </c>
      <c r="O778" s="64" t="s">
        <v>19</v>
      </c>
      <c r="P778" s="113" t="s">
        <v>22423</v>
      </c>
      <c r="Q778" s="70" t="s">
        <v>627</v>
      </c>
      <c r="R778" s="70" t="s">
        <v>627</v>
      </c>
      <c r="S778" s="65" t="str">
        <f t="shared" si="36"/>
        <v/>
      </c>
      <c r="T778" s="68" t="s">
        <v>1635</v>
      </c>
      <c r="U778" s="68"/>
      <c r="V778" s="68"/>
      <c r="W778" s="68"/>
      <c r="X778" s="68"/>
      <c r="Y778" s="68"/>
      <c r="Z778" s="68"/>
      <c r="AA778" s="68"/>
      <c r="AB778" s="68"/>
      <c r="AC778" s="68"/>
      <c r="AD778" s="68"/>
      <c r="AE778" s="68"/>
      <c r="AF778" s="68"/>
      <c r="AG778" s="68"/>
      <c r="AH778" s="68" t="s">
        <v>7163</v>
      </c>
      <c r="AI778" s="68"/>
      <c r="AJ778" s="68"/>
      <c r="AK778" s="68"/>
      <c r="AL778" s="68"/>
      <c r="AM778" s="70" t="s">
        <v>6731</v>
      </c>
      <c r="AN778" s="63" t="str">
        <f>IF(ISNA(VLOOKUP(D778,[1]GRE_Tabela2!$A$4:$D$112,4,0)),"-",VLOOKUP(D778,[1]GRE_Tabela2!$A$4:$D$112,4,0))</f>
        <v>-</v>
      </c>
      <c r="AO778" s="68" t="s">
        <v>1480</v>
      </c>
      <c r="AP778" s="68" t="s">
        <v>1618</v>
      </c>
      <c r="AQ778" s="113">
        <v>141</v>
      </c>
      <c r="AR778" s="302" t="str">
        <f>IF(ISNA(VLOOKUP(AT778,[1]FISQ!$D$2:$J$1713,7,0)),"-",VLOOKUP(AT778,[1]FISQ!$D$2:$J$1713,7,0))</f>
        <v>-</v>
      </c>
      <c r="AS778" s="302" t="str">
        <f>IF(ISNA(VLOOKUP(AT778,[1]FISQ!$D$2:$J$1713,4,0)),"-",CONCATENATE("(",VLOOKUP(AT778,[1]FISQ!$D$2:$J$1713,4,0),")"))</f>
        <v>-</v>
      </c>
      <c r="AT778" s="71" t="s">
        <v>1636</v>
      </c>
      <c r="AU778" s="38"/>
      <c r="AV778" s="38"/>
      <c r="AW778" s="38"/>
    </row>
    <row r="779" spans="1:49" ht="76.5">
      <c r="A779" s="33">
        <v>777</v>
      </c>
      <c r="B779" s="33" t="str">
        <f t="shared" si="37"/>
        <v>1449_II</v>
      </c>
      <c r="C779" s="33" t="str">
        <f t="shared" si="38"/>
        <v>5.1//6.1</v>
      </c>
      <c r="D779" s="61">
        <v>1449</v>
      </c>
      <c r="E779" s="67" t="s">
        <v>1637</v>
      </c>
      <c r="F779" s="395" t="s">
        <v>7317</v>
      </c>
      <c r="G779" s="62" t="str">
        <f>VLOOKUP(CONCATENATE(TEXT(I779,"0"),"_",TEXT(F779,"0")),[1]CodC!$A$2:$D$250,4,0)</f>
        <v>Matérias comburentes tóxicas, sólidas;</v>
      </c>
      <c r="H779" s="395" t="s">
        <v>7318</v>
      </c>
      <c r="I779" s="68">
        <v>5</v>
      </c>
      <c r="J779" s="68" t="s">
        <v>625</v>
      </c>
      <c r="K779" s="68" t="s">
        <v>50</v>
      </c>
      <c r="L779" s="68" t="s">
        <v>849</v>
      </c>
      <c r="M779" s="63"/>
      <c r="N779" s="64" t="s">
        <v>19</v>
      </c>
      <c r="O779" s="64" t="s">
        <v>19</v>
      </c>
      <c r="P779" s="113" t="s">
        <v>22423</v>
      </c>
      <c r="Q779" s="70" t="s">
        <v>5598</v>
      </c>
      <c r="R779" s="70" t="s">
        <v>1334</v>
      </c>
      <c r="S779" s="65" t="str">
        <f t="shared" si="36"/>
        <v xml:space="preserve"> H1 </v>
      </c>
      <c r="T779" s="68" t="s">
        <v>7168</v>
      </c>
      <c r="U779" s="68"/>
      <c r="V779" s="68"/>
      <c r="W779" s="68"/>
      <c r="X779" s="68"/>
      <c r="Y779" s="68"/>
      <c r="Z779" s="68"/>
      <c r="AA779" s="68"/>
      <c r="AB779" s="68"/>
      <c r="AC779" s="68"/>
      <c r="AD779" s="68"/>
      <c r="AE779" s="68"/>
      <c r="AF779" s="68"/>
      <c r="AG779" s="68"/>
      <c r="AH779" s="68"/>
      <c r="AI779" s="68"/>
      <c r="AJ779" s="68" t="s">
        <v>7163</v>
      </c>
      <c r="AK779" s="68"/>
      <c r="AL779" s="68"/>
      <c r="AM779" s="70" t="s">
        <v>6732</v>
      </c>
      <c r="AN779" s="63" t="str">
        <f>IF(ISNA(VLOOKUP(D779,[1]GRE_Tabela2!$A$4:$D$112,4,0)),"-",VLOOKUP(D779,[1]GRE_Tabela2!$A$4:$D$112,4,0))</f>
        <v>-</v>
      </c>
      <c r="AO779" s="68" t="s">
        <v>1065</v>
      </c>
      <c r="AP779" s="68" t="s">
        <v>1618</v>
      </c>
      <c r="AQ779" s="113">
        <v>141</v>
      </c>
      <c r="AR779" s="302" t="str">
        <f>IF(ISNA(VLOOKUP(AT779,[1]FISQ!$D$2:$J$1713,7,0)),"-",VLOOKUP(AT779,[1]FISQ!$D$2:$J$1713,7,0))</f>
        <v>0381 </v>
      </c>
      <c r="AS779" s="302" t="str">
        <f>IF(ISNA(VLOOKUP(AT779,[1]FISQ!$D$2:$J$1713,4,0)),"-",CONCATENATE("(",VLOOKUP(AT779,[1]FISQ!$D$2:$J$1713,4,0),")"))</f>
        <v>(1)</v>
      </c>
      <c r="AT779" s="71" t="s">
        <v>1638</v>
      </c>
      <c r="AU779" s="38"/>
      <c r="AV779" s="38"/>
      <c r="AW779" s="38"/>
    </row>
    <row r="780" spans="1:49" ht="102">
      <c r="A780" s="33">
        <v>778</v>
      </c>
      <c r="B780" s="33" t="str">
        <f t="shared" si="37"/>
        <v>1450_II</v>
      </c>
      <c r="C780" s="33" t="str">
        <f t="shared" si="38"/>
        <v>5.1//-</v>
      </c>
      <c r="D780" s="61">
        <v>1450</v>
      </c>
      <c r="E780" s="67" t="s">
        <v>1639</v>
      </c>
      <c r="F780" s="395" t="s">
        <v>7315</v>
      </c>
      <c r="G780" s="62" t="str">
        <f>VLOOKUP(CONCATENATE(TEXT(I780,"0"),"_",TEXT(F780,"0")),[1]CodC!$A$2:$D$250,4,0)</f>
        <v>Matérias comburentes sem perigo subsidiário, sólidas;</v>
      </c>
      <c r="H780" s="395" t="s">
        <v>7316</v>
      </c>
      <c r="I780" s="68">
        <v>5</v>
      </c>
      <c r="J780" s="68" t="s">
        <v>625</v>
      </c>
      <c r="K780" s="64" t="s">
        <v>19</v>
      </c>
      <c r="L780" s="68" t="s">
        <v>849</v>
      </c>
      <c r="M780" s="68"/>
      <c r="N780" s="64" t="s">
        <v>24473</v>
      </c>
      <c r="O780" s="64" t="s">
        <v>5631</v>
      </c>
      <c r="P780" s="113" t="s">
        <v>22423</v>
      </c>
      <c r="Q780" s="70" t="s">
        <v>621</v>
      </c>
      <c r="R780" s="70" t="s">
        <v>621</v>
      </c>
      <c r="S780" s="65" t="str">
        <f t="shared" si="36"/>
        <v/>
      </c>
      <c r="T780" s="68" t="s">
        <v>1628</v>
      </c>
      <c r="U780" s="68"/>
      <c r="V780" s="68"/>
      <c r="W780" s="68" t="s">
        <v>7163</v>
      </c>
      <c r="X780" s="68"/>
      <c r="Y780" s="68"/>
      <c r="Z780" s="68"/>
      <c r="AA780" s="68"/>
      <c r="AB780" s="68"/>
      <c r="AC780" s="68"/>
      <c r="AD780" s="68"/>
      <c r="AE780" s="68"/>
      <c r="AF780" s="68"/>
      <c r="AG780" s="68"/>
      <c r="AH780" s="68"/>
      <c r="AI780" s="68"/>
      <c r="AJ780" s="68"/>
      <c r="AK780" s="68"/>
      <c r="AL780" s="68"/>
      <c r="AM780" s="70" t="s">
        <v>6228</v>
      </c>
      <c r="AN780" s="63" t="str">
        <f>IF(ISNA(VLOOKUP(D780,[1]GRE_Tabela2!$A$4:$D$112,4,0)),"-",VLOOKUP(D780,[1]GRE_Tabela2!$A$4:$D$112,4,0))</f>
        <v>-</v>
      </c>
      <c r="AO780" s="68" t="s">
        <v>1480</v>
      </c>
      <c r="AP780" s="68" t="s">
        <v>1618</v>
      </c>
      <c r="AQ780" s="113">
        <v>140</v>
      </c>
      <c r="AR780" s="302" t="str">
        <f>IF(ISNA(VLOOKUP(AT780,[1]FISQ!$D$2:$J$1713,7,0)),"-",VLOOKUP(AT780,[1]FISQ!$D$2:$J$1713,7,0))</f>
        <v>-</v>
      </c>
      <c r="AS780" s="302" t="str">
        <f>IF(ISNA(VLOOKUP(AT780,[1]FISQ!$D$2:$J$1713,4,0)),"-",CONCATENATE("(",VLOOKUP(AT780,[1]FISQ!$D$2:$J$1713,4,0),")"))</f>
        <v>-</v>
      </c>
      <c r="AT780" s="71" t="s">
        <v>1640</v>
      </c>
      <c r="AU780" s="38"/>
      <c r="AV780" s="38"/>
      <c r="AW780" s="38"/>
    </row>
    <row r="781" spans="1:49" ht="38.25">
      <c r="A781" s="33">
        <v>779</v>
      </c>
      <c r="B781" s="33" t="str">
        <f t="shared" si="37"/>
        <v>1451_III</v>
      </c>
      <c r="C781" s="33" t="str">
        <f t="shared" si="38"/>
        <v>5.1//-</v>
      </c>
      <c r="D781" s="61">
        <v>1451</v>
      </c>
      <c r="E781" s="67" t="s">
        <v>1641</v>
      </c>
      <c r="F781" s="395" t="s">
        <v>7315</v>
      </c>
      <c r="G781" s="62" t="str">
        <f>VLOOKUP(CONCATENATE(TEXT(I781,"0"),"_",TEXT(F781,"0")),[1]CodC!$A$2:$D$250,4,0)</f>
        <v>Matérias comburentes sem perigo subsidiário, sólidas;</v>
      </c>
      <c r="H781" s="395" t="s">
        <v>7316</v>
      </c>
      <c r="I781" s="68">
        <v>5</v>
      </c>
      <c r="J781" s="68" t="s">
        <v>625</v>
      </c>
      <c r="K781" s="69" t="s">
        <v>19</v>
      </c>
      <c r="L781" s="68" t="s">
        <v>879</v>
      </c>
      <c r="M781" s="63"/>
      <c r="N781" s="64" t="s">
        <v>19</v>
      </c>
      <c r="O781" s="64" t="s">
        <v>19</v>
      </c>
      <c r="P781" s="113" t="s">
        <v>22423</v>
      </c>
      <c r="Q781" s="70" t="s">
        <v>621</v>
      </c>
      <c r="R781" s="70" t="s">
        <v>621</v>
      </c>
      <c r="S781" s="65" t="str">
        <f t="shared" si="36"/>
        <v/>
      </c>
      <c r="T781" s="69" t="s">
        <v>19</v>
      </c>
      <c r="U781" s="69"/>
      <c r="V781" s="69"/>
      <c r="W781" s="69"/>
      <c r="X781" s="69"/>
      <c r="Y781" s="69"/>
      <c r="Z781" s="69"/>
      <c r="AA781" s="69"/>
      <c r="AB781" s="69"/>
      <c r="AC781" s="69"/>
      <c r="AD781" s="69"/>
      <c r="AE781" s="69"/>
      <c r="AF781" s="69"/>
      <c r="AG781" s="69"/>
      <c r="AH781" s="69"/>
      <c r="AI781" s="69"/>
      <c r="AJ781" s="69"/>
      <c r="AK781" s="69"/>
      <c r="AL781" s="69"/>
      <c r="AM781" s="70" t="s">
        <v>1642</v>
      </c>
      <c r="AN781" s="63" t="str">
        <f>IF(ISNA(VLOOKUP(D781,[1]GRE_Tabela2!$A$4:$D$112,4,0)),"-",VLOOKUP(D781,[1]GRE_Tabela2!$A$4:$D$112,4,0))</f>
        <v>-</v>
      </c>
      <c r="AO781" s="68" t="s">
        <v>1341</v>
      </c>
      <c r="AP781" s="68" t="s">
        <v>1618</v>
      </c>
      <c r="AQ781" s="113">
        <v>140</v>
      </c>
      <c r="AR781" s="302" t="str">
        <f>IF(ISNA(VLOOKUP(AT781,[1]FISQ!$D$2:$J$1713,7,0)),"-",VLOOKUP(AT781,[1]FISQ!$D$2:$J$1713,7,0))</f>
        <v>-</v>
      </c>
      <c r="AS781" s="302" t="str">
        <f>IF(ISNA(VLOOKUP(AT781,[1]FISQ!$D$2:$J$1713,4,0)),"-",CONCATENATE("(",VLOOKUP(AT781,[1]FISQ!$D$2:$J$1713,4,0),")"))</f>
        <v>-</v>
      </c>
      <c r="AT781" s="71" t="s">
        <v>1643</v>
      </c>
      <c r="AU781" s="38"/>
      <c r="AV781" s="38"/>
      <c r="AW781" s="38"/>
    </row>
    <row r="782" spans="1:49" ht="89.25">
      <c r="A782" s="33">
        <v>780</v>
      </c>
      <c r="B782" s="33" t="str">
        <f t="shared" si="37"/>
        <v>1452_II</v>
      </c>
      <c r="C782" s="33" t="str">
        <f t="shared" si="38"/>
        <v>5.1//-</v>
      </c>
      <c r="D782" s="61">
        <v>1452</v>
      </c>
      <c r="E782" s="67" t="s">
        <v>1644</v>
      </c>
      <c r="F782" s="395" t="s">
        <v>7315</v>
      </c>
      <c r="G782" s="62" t="str">
        <f>VLOOKUP(CONCATENATE(TEXT(I782,"0"),"_",TEXT(F782,"0")),[1]CodC!$A$2:$D$250,4,0)</f>
        <v>Matérias comburentes sem perigo subsidiário, sólidas;</v>
      </c>
      <c r="H782" s="395" t="s">
        <v>7316</v>
      </c>
      <c r="I782" s="68">
        <v>5</v>
      </c>
      <c r="J782" s="68" t="s">
        <v>625</v>
      </c>
      <c r="K782" s="64" t="s">
        <v>19</v>
      </c>
      <c r="L782" s="68" t="s">
        <v>849</v>
      </c>
      <c r="M782" s="63"/>
      <c r="N782" s="64" t="s">
        <v>19</v>
      </c>
      <c r="O782" s="64" t="s">
        <v>19</v>
      </c>
      <c r="P782" s="113" t="s">
        <v>22423</v>
      </c>
      <c r="Q782" s="70" t="s">
        <v>621</v>
      </c>
      <c r="R782" s="70" t="s">
        <v>621</v>
      </c>
      <c r="S782" s="65" t="str">
        <f t="shared" si="36"/>
        <v/>
      </c>
      <c r="T782" s="68" t="s">
        <v>1628</v>
      </c>
      <c r="U782" s="68"/>
      <c r="V782" s="68"/>
      <c r="W782" s="68"/>
      <c r="X782" s="68" t="s">
        <v>7163</v>
      </c>
      <c r="Y782" s="68"/>
      <c r="Z782" s="68"/>
      <c r="AA782" s="68"/>
      <c r="AB782" s="68"/>
      <c r="AC782" s="68"/>
      <c r="AD782" s="68"/>
      <c r="AE782" s="68"/>
      <c r="AF782" s="68"/>
      <c r="AG782" s="68"/>
      <c r="AH782" s="68"/>
      <c r="AI782" s="68"/>
      <c r="AJ782" s="68"/>
      <c r="AK782" s="68"/>
      <c r="AL782" s="68"/>
      <c r="AM782" s="70" t="s">
        <v>6170</v>
      </c>
      <c r="AN782" s="63" t="str">
        <f>IF(ISNA(VLOOKUP(D782,[1]GRE_Tabela2!$A$4:$D$112,4,0)),"-",VLOOKUP(D782,[1]GRE_Tabela2!$A$4:$D$112,4,0))</f>
        <v>-</v>
      </c>
      <c r="AO782" s="68" t="s">
        <v>1480</v>
      </c>
      <c r="AP782" s="68" t="s">
        <v>1618</v>
      </c>
      <c r="AQ782" s="113">
        <v>140</v>
      </c>
      <c r="AR782" s="302" t="str">
        <f>IF(ISNA(VLOOKUP(AT782,[1]FISQ!$D$2:$J$1713,7,0)),"-",VLOOKUP(AT782,[1]FISQ!$D$2:$J$1713,7,0))</f>
        <v>-</v>
      </c>
      <c r="AS782" s="302" t="str">
        <f>IF(ISNA(VLOOKUP(AT782,[1]FISQ!$D$2:$J$1713,4,0)),"-",CONCATENATE("(",VLOOKUP(AT782,[1]FISQ!$D$2:$J$1713,4,0),")"))</f>
        <v>-</v>
      </c>
      <c r="AT782" s="71" t="s">
        <v>1645</v>
      </c>
      <c r="AU782" s="38"/>
      <c r="AV782" s="38"/>
      <c r="AW782" s="38"/>
    </row>
    <row r="783" spans="1:49" ht="89.25">
      <c r="A783" s="33">
        <v>781</v>
      </c>
      <c r="B783" s="33" t="str">
        <f t="shared" si="37"/>
        <v>1453_II</v>
      </c>
      <c r="C783" s="33" t="str">
        <f t="shared" si="38"/>
        <v>5.1//-</v>
      </c>
      <c r="D783" s="61">
        <v>1453</v>
      </c>
      <c r="E783" s="67" t="s">
        <v>1646</v>
      </c>
      <c r="F783" s="395" t="s">
        <v>7315</v>
      </c>
      <c r="G783" s="62" t="str">
        <f>VLOOKUP(CONCATENATE(TEXT(I783,"0"),"_",TEXT(F783,"0")),[1]CodC!$A$2:$D$250,4,0)</f>
        <v>Matérias comburentes sem perigo subsidiário, sólidas;</v>
      </c>
      <c r="H783" s="395" t="s">
        <v>7316</v>
      </c>
      <c r="I783" s="68">
        <v>5</v>
      </c>
      <c r="J783" s="68" t="s">
        <v>625</v>
      </c>
      <c r="K783" s="64" t="s">
        <v>19</v>
      </c>
      <c r="L783" s="68" t="s">
        <v>849</v>
      </c>
      <c r="M783" s="63"/>
      <c r="N783" s="64" t="s">
        <v>19</v>
      </c>
      <c r="O783" s="64" t="s">
        <v>19</v>
      </c>
      <c r="P783" s="113" t="s">
        <v>22423</v>
      </c>
      <c r="Q783" s="70" t="s">
        <v>621</v>
      </c>
      <c r="R783" s="70" t="s">
        <v>621</v>
      </c>
      <c r="S783" s="65" t="str">
        <f t="shared" si="36"/>
        <v/>
      </c>
      <c r="T783" s="68" t="s">
        <v>1628</v>
      </c>
      <c r="U783" s="68"/>
      <c r="V783" s="68"/>
      <c r="W783" s="68"/>
      <c r="X783" s="68"/>
      <c r="Y783" s="68" t="s">
        <v>7163</v>
      </c>
      <c r="Z783" s="68"/>
      <c r="AA783" s="68"/>
      <c r="AB783" s="68"/>
      <c r="AC783" s="68"/>
      <c r="AD783" s="68"/>
      <c r="AE783" s="68"/>
      <c r="AF783" s="68"/>
      <c r="AG783" s="68"/>
      <c r="AH783" s="68"/>
      <c r="AI783" s="68"/>
      <c r="AJ783" s="68"/>
      <c r="AK783" s="68"/>
      <c r="AL783" s="68"/>
      <c r="AM783" s="70" t="s">
        <v>6171</v>
      </c>
      <c r="AN783" s="63" t="str">
        <f>IF(ISNA(VLOOKUP(D783,[1]GRE_Tabela2!$A$4:$D$112,4,0)),"-",VLOOKUP(D783,[1]GRE_Tabela2!$A$4:$D$112,4,0))</f>
        <v>-</v>
      </c>
      <c r="AO783" s="68" t="s">
        <v>1480</v>
      </c>
      <c r="AP783" s="68" t="s">
        <v>1618</v>
      </c>
      <c r="AQ783" s="113">
        <v>140</v>
      </c>
      <c r="AR783" s="302" t="str">
        <f>IF(ISNA(VLOOKUP(AT783,[1]FISQ!$D$2:$J$1713,7,0)),"-",VLOOKUP(AT783,[1]FISQ!$D$2:$J$1713,7,0))</f>
        <v>-</v>
      </c>
      <c r="AS783" s="302" t="str">
        <f>IF(ISNA(VLOOKUP(AT783,[1]FISQ!$D$2:$J$1713,4,0)),"-",CONCATENATE("(",VLOOKUP(AT783,[1]FISQ!$D$2:$J$1713,4,0),")"))</f>
        <v>-</v>
      </c>
      <c r="AT783" s="71" t="s">
        <v>1647</v>
      </c>
      <c r="AU783" s="38"/>
      <c r="AV783" s="38"/>
      <c r="AW783" s="38"/>
    </row>
    <row r="784" spans="1:49" s="7" customFormat="1" ht="38.25">
      <c r="A784" s="33">
        <v>782</v>
      </c>
      <c r="B784" s="33" t="str">
        <f t="shared" si="37"/>
        <v>1454_III</v>
      </c>
      <c r="C784" s="33" t="str">
        <f t="shared" si="38"/>
        <v>5.1//-</v>
      </c>
      <c r="D784" s="61">
        <v>1454</v>
      </c>
      <c r="E784" s="67" t="s">
        <v>1648</v>
      </c>
      <c r="F784" s="395" t="s">
        <v>7315</v>
      </c>
      <c r="G784" s="62" t="str">
        <f>VLOOKUP(CONCATENATE(TEXT(I784,"0"),"_",TEXT(F784,"0")),[1]CodC!$A$2:$D$250,4,0)</f>
        <v>Matérias comburentes sem perigo subsidiário, sólidas;</v>
      </c>
      <c r="H784" s="395" t="s">
        <v>7316</v>
      </c>
      <c r="I784" s="68">
        <v>5</v>
      </c>
      <c r="J784" s="68" t="s">
        <v>625</v>
      </c>
      <c r="K784" s="69" t="s">
        <v>19</v>
      </c>
      <c r="L784" s="68" t="s">
        <v>879</v>
      </c>
      <c r="M784" s="68"/>
      <c r="N784" s="64" t="s">
        <v>24474</v>
      </c>
      <c r="O784" s="64" t="s">
        <v>5974</v>
      </c>
      <c r="P784" s="113" t="s">
        <v>22423</v>
      </c>
      <c r="Q784" s="70" t="s">
        <v>5598</v>
      </c>
      <c r="R784" s="70" t="s">
        <v>1391</v>
      </c>
      <c r="S784" s="65" t="str">
        <f t="shared" si="36"/>
        <v xml:space="preserve"> SW23 </v>
      </c>
      <c r="T784" s="69" t="s">
        <v>19</v>
      </c>
      <c r="U784" s="69"/>
      <c r="V784" s="69"/>
      <c r="W784" s="69"/>
      <c r="X784" s="69"/>
      <c r="Y784" s="69"/>
      <c r="Z784" s="69"/>
      <c r="AA784" s="69"/>
      <c r="AB784" s="69"/>
      <c r="AC784" s="69"/>
      <c r="AD784" s="69"/>
      <c r="AE784" s="69"/>
      <c r="AF784" s="69"/>
      <c r="AG784" s="69"/>
      <c r="AH784" s="69"/>
      <c r="AI784" s="69"/>
      <c r="AJ784" s="69"/>
      <c r="AK784" s="69"/>
      <c r="AL784" s="69"/>
      <c r="AM784" s="70" t="s">
        <v>1649</v>
      </c>
      <c r="AN784" s="63" t="str">
        <f>IF(ISNA(VLOOKUP(D784,[1]GRE_Tabela2!$A$4:$D$112,4,0)),"-",VLOOKUP(D784,[1]GRE_Tabela2!$A$4:$D$112,4,0))</f>
        <v>-</v>
      </c>
      <c r="AO784" s="68" t="s">
        <v>1341</v>
      </c>
      <c r="AP784" s="68" t="s">
        <v>1618</v>
      </c>
      <c r="AQ784" s="113">
        <v>140</v>
      </c>
      <c r="AR784" s="302" t="str">
        <f>IF(ISNA(VLOOKUP(AT784,[1]FISQ!$D$2:$J$1713,7,0)),"-",VLOOKUP(AT784,[1]FISQ!$D$2:$J$1713,7,0))</f>
        <v>1037 </v>
      </c>
      <c r="AS784" s="302" t="str">
        <f>IF(ISNA(VLOOKUP(AT784,[1]FISQ!$D$2:$J$1713,4,0)),"-",CONCATENATE("(",VLOOKUP(AT784,[1]FISQ!$D$2:$J$1713,4,0),")"))</f>
        <v>(1)</v>
      </c>
      <c r="AT784" s="71" t="s">
        <v>1650</v>
      </c>
      <c r="AU784" s="11"/>
      <c r="AV784" s="11"/>
      <c r="AW784" s="11"/>
    </row>
    <row r="785" spans="1:49" ht="76.5">
      <c r="A785" s="33">
        <v>783</v>
      </c>
      <c r="B785" s="33" t="str">
        <f t="shared" si="37"/>
        <v>1455_II</v>
      </c>
      <c r="C785" s="33" t="str">
        <f t="shared" si="38"/>
        <v>5.1//-</v>
      </c>
      <c r="D785" s="61">
        <v>1455</v>
      </c>
      <c r="E785" s="67" t="s">
        <v>1651</v>
      </c>
      <c r="F785" s="395" t="s">
        <v>7315</v>
      </c>
      <c r="G785" s="62" t="str">
        <f>VLOOKUP(CONCATENATE(TEXT(I785,"0"),"_",TEXT(F785,"0")),[1]CodC!$A$2:$D$250,4,0)</f>
        <v>Matérias comburentes sem perigo subsidiário, sólidas;</v>
      </c>
      <c r="H785" s="395" t="s">
        <v>7316</v>
      </c>
      <c r="I785" s="68">
        <v>5</v>
      </c>
      <c r="J785" s="68" t="s">
        <v>625</v>
      </c>
      <c r="K785" s="64" t="s">
        <v>19</v>
      </c>
      <c r="L785" s="68" t="s">
        <v>849</v>
      </c>
      <c r="M785" s="63"/>
      <c r="N785" s="64" t="s">
        <v>19</v>
      </c>
      <c r="O785" s="64" t="s">
        <v>19</v>
      </c>
      <c r="P785" s="113" t="s">
        <v>22423</v>
      </c>
      <c r="Q785" s="70" t="s">
        <v>621</v>
      </c>
      <c r="R785" s="70" t="s">
        <v>621</v>
      </c>
      <c r="S785" s="65" t="str">
        <f t="shared" si="36"/>
        <v/>
      </c>
      <c r="T785" s="68" t="s">
        <v>1628</v>
      </c>
      <c r="U785" s="68"/>
      <c r="V785" s="68"/>
      <c r="W785" s="68"/>
      <c r="X785" s="68"/>
      <c r="Y785" s="68"/>
      <c r="Z785" s="68"/>
      <c r="AA785" s="68"/>
      <c r="AB785" s="68"/>
      <c r="AC785" s="68"/>
      <c r="AD785" s="68"/>
      <c r="AE785" s="68"/>
      <c r="AF785" s="68"/>
      <c r="AG785" s="68" t="s">
        <v>7163</v>
      </c>
      <c r="AH785" s="68"/>
      <c r="AI785" s="68"/>
      <c r="AJ785" s="68"/>
      <c r="AK785" s="68"/>
      <c r="AL785" s="68"/>
      <c r="AM785" s="70" t="s">
        <v>6172</v>
      </c>
      <c r="AN785" s="63" t="str">
        <f>IF(ISNA(VLOOKUP(D785,[1]GRE_Tabela2!$A$4:$D$112,4,0)),"-",VLOOKUP(D785,[1]GRE_Tabela2!$A$4:$D$112,4,0))</f>
        <v>-</v>
      </c>
      <c r="AO785" s="68" t="s">
        <v>1480</v>
      </c>
      <c r="AP785" s="68" t="s">
        <v>1618</v>
      </c>
      <c r="AQ785" s="113">
        <v>140</v>
      </c>
      <c r="AR785" s="302" t="str">
        <f>IF(ISNA(VLOOKUP(AT785,[1]FISQ!$D$2:$J$1713,7,0)),"-",VLOOKUP(AT785,[1]FISQ!$D$2:$J$1713,7,0))</f>
        <v>-</v>
      </c>
      <c r="AS785" s="302" t="str">
        <f>IF(ISNA(VLOOKUP(AT785,[1]FISQ!$D$2:$J$1713,4,0)),"-",CONCATENATE("(",VLOOKUP(AT785,[1]FISQ!$D$2:$J$1713,4,0),")"))</f>
        <v>-</v>
      </c>
      <c r="AT785" s="71" t="s">
        <v>1652</v>
      </c>
      <c r="AU785" s="38"/>
      <c r="AV785" s="38"/>
      <c r="AW785" s="38"/>
    </row>
    <row r="786" spans="1:49" ht="102">
      <c r="A786" s="33">
        <v>784</v>
      </c>
      <c r="B786" s="33" t="str">
        <f t="shared" si="37"/>
        <v>1456_II</v>
      </c>
      <c r="C786" s="33" t="str">
        <f t="shared" si="38"/>
        <v>5.1//-</v>
      </c>
      <c r="D786" s="61">
        <v>1456</v>
      </c>
      <c r="E786" s="67" t="s">
        <v>1653</v>
      </c>
      <c r="F786" s="395" t="s">
        <v>7315</v>
      </c>
      <c r="G786" s="62" t="str">
        <f>VLOOKUP(CONCATENATE(TEXT(I786,"0"),"_",TEXT(F786,"0")),[1]CodC!$A$2:$D$250,4,0)</f>
        <v>Matérias comburentes sem perigo subsidiário, sólidas;</v>
      </c>
      <c r="H786" s="395" t="s">
        <v>7316</v>
      </c>
      <c r="I786" s="68">
        <v>5</v>
      </c>
      <c r="J786" s="68" t="s">
        <v>625</v>
      </c>
      <c r="K786" s="64" t="s">
        <v>19</v>
      </c>
      <c r="L786" s="68" t="s">
        <v>849</v>
      </c>
      <c r="M786" s="63"/>
      <c r="N786" s="64" t="s">
        <v>19</v>
      </c>
      <c r="O786" s="64" t="s">
        <v>19</v>
      </c>
      <c r="P786" s="113" t="s">
        <v>22423</v>
      </c>
      <c r="Q786" s="70" t="s">
        <v>627</v>
      </c>
      <c r="R786" s="70" t="s">
        <v>627</v>
      </c>
      <c r="S786" s="65" t="str">
        <f t="shared" si="36"/>
        <v/>
      </c>
      <c r="T786" s="68" t="s">
        <v>1635</v>
      </c>
      <c r="U786" s="68"/>
      <c r="V786" s="68"/>
      <c r="W786" s="68"/>
      <c r="X786" s="68"/>
      <c r="Y786" s="68"/>
      <c r="Z786" s="68"/>
      <c r="AA786" s="68"/>
      <c r="AB786" s="68"/>
      <c r="AC786" s="68"/>
      <c r="AD786" s="68"/>
      <c r="AE786" s="68"/>
      <c r="AF786" s="68"/>
      <c r="AG786" s="68"/>
      <c r="AH786" s="68" t="s">
        <v>7163</v>
      </c>
      <c r="AI786" s="68"/>
      <c r="AJ786" s="68"/>
      <c r="AK786" s="68"/>
      <c r="AL786" s="68"/>
      <c r="AM786" s="70" t="s">
        <v>6173</v>
      </c>
      <c r="AN786" s="63" t="str">
        <f>IF(ISNA(VLOOKUP(D786,[1]GRE_Tabela2!$A$4:$D$112,4,0)),"-",VLOOKUP(D786,[1]GRE_Tabela2!$A$4:$D$112,4,0))</f>
        <v>-</v>
      </c>
      <c r="AO786" s="68" t="s">
        <v>1480</v>
      </c>
      <c r="AP786" s="68" t="s">
        <v>1618</v>
      </c>
      <c r="AQ786" s="113">
        <v>140</v>
      </c>
      <c r="AR786" s="302" t="str">
        <f>IF(ISNA(VLOOKUP(AT786,[1]FISQ!$D$2:$J$1713,7,0)),"-",VLOOKUP(AT786,[1]FISQ!$D$2:$J$1713,7,0))</f>
        <v>-</v>
      </c>
      <c r="AS786" s="302" t="str">
        <f>IF(ISNA(VLOOKUP(AT786,[1]FISQ!$D$2:$J$1713,4,0)),"-",CONCATENATE("(",VLOOKUP(AT786,[1]FISQ!$D$2:$J$1713,4,0),")"))</f>
        <v>-</v>
      </c>
      <c r="AT786" s="71" t="s">
        <v>1654</v>
      </c>
      <c r="AU786" s="38"/>
      <c r="AV786" s="38"/>
      <c r="AW786" s="38"/>
    </row>
    <row r="787" spans="1:49" ht="63.75">
      <c r="A787" s="33">
        <v>785</v>
      </c>
      <c r="B787" s="33" t="str">
        <f t="shared" si="37"/>
        <v>1457_II</v>
      </c>
      <c r="C787" s="33" t="str">
        <f t="shared" si="38"/>
        <v>5.1//-</v>
      </c>
      <c r="D787" s="61">
        <v>1457</v>
      </c>
      <c r="E787" s="67" t="s">
        <v>1655</v>
      </c>
      <c r="F787" s="395" t="s">
        <v>7315</v>
      </c>
      <c r="G787" s="62" t="str">
        <f>VLOOKUP(CONCATENATE(TEXT(I787,"0"),"_",TEXT(F787,"0")),[1]CodC!$A$2:$D$250,4,0)</f>
        <v>Matérias comburentes sem perigo subsidiário, sólidas;</v>
      </c>
      <c r="H787" s="395" t="s">
        <v>7316</v>
      </c>
      <c r="I787" s="68">
        <v>5</v>
      </c>
      <c r="J787" s="68" t="s">
        <v>625</v>
      </c>
      <c r="K787" s="64" t="s">
        <v>19</v>
      </c>
      <c r="L787" s="68" t="s">
        <v>849</v>
      </c>
      <c r="M787" s="63"/>
      <c r="N787" s="64" t="s">
        <v>19</v>
      </c>
      <c r="O787" s="64" t="s">
        <v>19</v>
      </c>
      <c r="P787" s="113" t="s">
        <v>22423</v>
      </c>
      <c r="Q787" s="70" t="s">
        <v>7230</v>
      </c>
      <c r="R787" s="70" t="s">
        <v>5676</v>
      </c>
      <c r="S787" s="65" t="str">
        <f t="shared" si="36"/>
        <v xml:space="preserve"> H1 </v>
      </c>
      <c r="T787" s="68" t="s">
        <v>7168</v>
      </c>
      <c r="U787" s="68"/>
      <c r="V787" s="68"/>
      <c r="W787" s="68"/>
      <c r="X787" s="68"/>
      <c r="Y787" s="68"/>
      <c r="Z787" s="68"/>
      <c r="AA787" s="68"/>
      <c r="AB787" s="68"/>
      <c r="AC787" s="68"/>
      <c r="AD787" s="68"/>
      <c r="AE787" s="68"/>
      <c r="AF787" s="68"/>
      <c r="AG787" s="68"/>
      <c r="AH787" s="68"/>
      <c r="AI787" s="68"/>
      <c r="AJ787" s="68" t="s">
        <v>7163</v>
      </c>
      <c r="AK787" s="68"/>
      <c r="AL787" s="68"/>
      <c r="AM787" s="70" t="s">
        <v>1656</v>
      </c>
      <c r="AN787" s="63" t="str">
        <f>IF(ISNA(VLOOKUP(D787,[1]GRE_Tabela2!$A$4:$D$112,4,0)),"-",VLOOKUP(D787,[1]GRE_Tabela2!$A$4:$D$112,4,0))</f>
        <v>-</v>
      </c>
      <c r="AO787" s="68" t="s">
        <v>1065</v>
      </c>
      <c r="AP787" s="68" t="s">
        <v>1618</v>
      </c>
      <c r="AQ787" s="113">
        <v>140</v>
      </c>
      <c r="AR787" s="302" t="str">
        <f>IF(ISNA(VLOOKUP(AT787,[1]FISQ!$D$2:$J$1713,7,0)),"-",VLOOKUP(AT787,[1]FISQ!$D$2:$J$1713,7,0))</f>
        <v>-</v>
      </c>
      <c r="AS787" s="302" t="str">
        <f>IF(ISNA(VLOOKUP(AT787,[1]FISQ!$D$2:$J$1713,4,0)),"-",CONCATENATE("(",VLOOKUP(AT787,[1]FISQ!$D$2:$J$1713,4,0),")"))</f>
        <v>-</v>
      </c>
      <c r="AT787" s="71" t="s">
        <v>1657</v>
      </c>
      <c r="AU787" s="38"/>
      <c r="AV787" s="38"/>
      <c r="AW787" s="38"/>
    </row>
    <row r="788" spans="1:49" ht="76.5">
      <c r="A788" s="33">
        <v>786</v>
      </c>
      <c r="B788" s="33" t="str">
        <f t="shared" si="37"/>
        <v>1458_II</v>
      </c>
      <c r="C788" s="33" t="str">
        <f t="shared" si="38"/>
        <v>5.1//-</v>
      </c>
      <c r="D788" s="61">
        <v>1458</v>
      </c>
      <c r="E788" s="67" t="s">
        <v>1658</v>
      </c>
      <c r="F788" s="395" t="s">
        <v>7315</v>
      </c>
      <c r="G788" s="62" t="str">
        <f>VLOOKUP(CONCATENATE(TEXT(I788,"0"),"_",TEXT(F788,"0")),[1]CodC!$A$2:$D$250,4,0)</f>
        <v>Matérias comburentes sem perigo subsidiário, sólidas;</v>
      </c>
      <c r="H788" s="395" t="s">
        <v>7316</v>
      </c>
      <c r="I788" s="68">
        <v>5</v>
      </c>
      <c r="J788" s="68" t="s">
        <v>625</v>
      </c>
      <c r="K788" s="64" t="s">
        <v>19</v>
      </c>
      <c r="L788" s="68" t="s">
        <v>849</v>
      </c>
      <c r="M788" s="63"/>
      <c r="N788" s="64" t="s">
        <v>19</v>
      </c>
      <c r="O788" s="64" t="s">
        <v>19</v>
      </c>
      <c r="P788" s="113" t="s">
        <v>22423</v>
      </c>
      <c r="Q788" s="70" t="s">
        <v>621</v>
      </c>
      <c r="R788" s="70" t="s">
        <v>621</v>
      </c>
      <c r="S788" s="65" t="str">
        <f t="shared" si="36"/>
        <v/>
      </c>
      <c r="T788" s="68" t="s">
        <v>1628</v>
      </c>
      <c r="U788" s="68"/>
      <c r="V788" s="68"/>
      <c r="W788" s="68"/>
      <c r="X788" s="68" t="s">
        <v>7163</v>
      </c>
      <c r="Y788" s="68"/>
      <c r="Z788" s="68"/>
      <c r="AA788" s="68"/>
      <c r="AB788" s="68"/>
      <c r="AC788" s="68"/>
      <c r="AD788" s="68"/>
      <c r="AE788" s="68"/>
      <c r="AF788" s="68"/>
      <c r="AG788" s="68"/>
      <c r="AH788" s="68"/>
      <c r="AI788" s="68"/>
      <c r="AJ788" s="68"/>
      <c r="AK788" s="68"/>
      <c r="AL788" s="68"/>
      <c r="AM788" s="70" t="s">
        <v>6174</v>
      </c>
      <c r="AN788" s="63" t="str">
        <f>IF(ISNA(VLOOKUP(D788,[1]GRE_Tabela2!$A$4:$D$112,4,0)),"-",VLOOKUP(D788,[1]GRE_Tabela2!$A$4:$D$112,4,0))</f>
        <v>-</v>
      </c>
      <c r="AO788" s="68" t="s">
        <v>1480</v>
      </c>
      <c r="AP788" s="68" t="s">
        <v>1618</v>
      </c>
      <c r="AQ788" s="113">
        <v>140</v>
      </c>
      <c r="AR788" s="302" t="str">
        <f>IF(ISNA(VLOOKUP(AT788,[1]FISQ!$D$2:$J$1713,7,0)),"-",VLOOKUP(AT788,[1]FISQ!$D$2:$J$1713,7,0))</f>
        <v>-</v>
      </c>
      <c r="AS788" s="302" t="str">
        <f>IF(ISNA(VLOOKUP(AT788,[1]FISQ!$D$2:$J$1713,4,0)),"-",CONCATENATE("(",VLOOKUP(AT788,[1]FISQ!$D$2:$J$1713,4,0),")"))</f>
        <v>-</v>
      </c>
      <c r="AT788" s="71" t="s">
        <v>1659</v>
      </c>
      <c r="AU788" s="38"/>
      <c r="AV788" s="38"/>
      <c r="AW788" s="38"/>
    </row>
    <row r="789" spans="1:49" ht="76.5">
      <c r="A789" s="33">
        <v>787</v>
      </c>
      <c r="B789" s="33" t="str">
        <f t="shared" si="37"/>
        <v>1458_III</v>
      </c>
      <c r="C789" s="33" t="str">
        <f t="shared" si="38"/>
        <v>5.1//-</v>
      </c>
      <c r="D789" s="61">
        <v>1458</v>
      </c>
      <c r="E789" s="67" t="s">
        <v>1658</v>
      </c>
      <c r="F789" s="395" t="s">
        <v>7315</v>
      </c>
      <c r="G789" s="62" t="str">
        <f>VLOOKUP(CONCATENATE(TEXT(I789,"0"),"_",TEXT(F789,"0")),[1]CodC!$A$2:$D$250,4,0)</f>
        <v>Matérias comburentes sem perigo subsidiário, sólidas;</v>
      </c>
      <c r="H789" s="395" t="s">
        <v>7316</v>
      </c>
      <c r="I789" s="68">
        <v>5</v>
      </c>
      <c r="J789" s="68" t="s">
        <v>625</v>
      </c>
      <c r="K789" s="64" t="s">
        <v>19</v>
      </c>
      <c r="L789" s="68" t="s">
        <v>879</v>
      </c>
      <c r="M789" s="63"/>
      <c r="N789" s="64" t="s">
        <v>19</v>
      </c>
      <c r="O789" s="64" t="s">
        <v>19</v>
      </c>
      <c r="P789" s="113" t="s">
        <v>22423</v>
      </c>
      <c r="Q789" s="70" t="s">
        <v>621</v>
      </c>
      <c r="R789" s="70" t="s">
        <v>621</v>
      </c>
      <c r="S789" s="65" t="str">
        <f t="shared" si="36"/>
        <v/>
      </c>
      <c r="T789" s="68" t="s">
        <v>1628</v>
      </c>
      <c r="U789" s="68"/>
      <c r="V789" s="68"/>
      <c r="W789" s="68"/>
      <c r="X789" s="68" t="s">
        <v>7163</v>
      </c>
      <c r="Y789" s="68"/>
      <c r="Z789" s="68"/>
      <c r="AA789" s="68"/>
      <c r="AB789" s="68"/>
      <c r="AC789" s="68"/>
      <c r="AD789" s="68"/>
      <c r="AE789" s="68"/>
      <c r="AF789" s="68"/>
      <c r="AG789" s="68"/>
      <c r="AH789" s="68"/>
      <c r="AI789" s="68"/>
      <c r="AJ789" s="68"/>
      <c r="AK789" s="68"/>
      <c r="AL789" s="68"/>
      <c r="AM789" s="70" t="str">
        <f>AM788</f>
        <v>Sólido.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v>
      </c>
      <c r="AN789" s="63" t="str">
        <f>IF(ISNA(VLOOKUP(D789,[1]GRE_Tabela2!$A$4:$D$112,4,0)),"-",VLOOKUP(D789,[1]GRE_Tabela2!$A$4:$D$112,4,0))</f>
        <v>-</v>
      </c>
      <c r="AO789" s="68" t="s">
        <v>1480</v>
      </c>
      <c r="AP789" s="68" t="s">
        <v>1618</v>
      </c>
      <c r="AQ789" s="113">
        <v>140</v>
      </c>
      <c r="AR789" s="302" t="str">
        <f>IF(ISNA(VLOOKUP(AT789,[1]FISQ!$D$2:$J$1713,7,0)),"-",VLOOKUP(AT789,[1]FISQ!$D$2:$J$1713,7,0))</f>
        <v>-</v>
      </c>
      <c r="AS789" s="302" t="str">
        <f>IF(ISNA(VLOOKUP(AT789,[1]FISQ!$D$2:$J$1713,4,0)),"-",CONCATENATE("(",VLOOKUP(AT789,[1]FISQ!$D$2:$J$1713,4,0),")"))</f>
        <v>-</v>
      </c>
      <c r="AT789" s="71" t="s">
        <v>1659</v>
      </c>
      <c r="AU789" s="38"/>
      <c r="AV789" s="38"/>
      <c r="AW789" s="38"/>
    </row>
    <row r="790" spans="1:49" ht="76.5">
      <c r="A790" s="33">
        <v>789</v>
      </c>
      <c r="B790" s="33" t="str">
        <f t="shared" si="37"/>
        <v>1459_II</v>
      </c>
      <c r="C790" s="33" t="str">
        <f t="shared" si="38"/>
        <v>5.1//-</v>
      </c>
      <c r="D790" s="61">
        <v>1459</v>
      </c>
      <c r="E790" s="67" t="s">
        <v>1660</v>
      </c>
      <c r="F790" s="395" t="s">
        <v>7315</v>
      </c>
      <c r="G790" s="62" t="str">
        <f>VLOOKUP(CONCATENATE(TEXT(I790,"0"),"_",TEXT(F790,"0")),[1]CodC!$A$2:$D$250,4,0)</f>
        <v>Matérias comburentes sem perigo subsidiário, sólidas;</v>
      </c>
      <c r="H790" s="395" t="s">
        <v>7316</v>
      </c>
      <c r="I790" s="68">
        <v>5</v>
      </c>
      <c r="J790" s="68" t="s">
        <v>625</v>
      </c>
      <c r="K790" s="64" t="s">
        <v>19</v>
      </c>
      <c r="L790" s="68" t="s">
        <v>849</v>
      </c>
      <c r="M790" s="63"/>
      <c r="N790" s="64" t="s">
        <v>19</v>
      </c>
      <c r="O790" s="64" t="s">
        <v>19</v>
      </c>
      <c r="P790" s="113" t="s">
        <v>22423</v>
      </c>
      <c r="Q790" s="70" t="s">
        <v>621</v>
      </c>
      <c r="R790" s="70" t="s">
        <v>621</v>
      </c>
      <c r="S790" s="65" t="str">
        <f t="shared" si="36"/>
        <v/>
      </c>
      <c r="T790" s="68" t="s">
        <v>1628</v>
      </c>
      <c r="U790" s="68"/>
      <c r="V790" s="68"/>
      <c r="W790" s="68"/>
      <c r="X790" s="68" t="s">
        <v>7163</v>
      </c>
      <c r="Y790" s="68"/>
      <c r="Z790" s="68"/>
      <c r="AA790" s="68"/>
      <c r="AB790" s="68"/>
      <c r="AC790" s="68"/>
      <c r="AD790" s="68"/>
      <c r="AE790" s="68"/>
      <c r="AF790" s="68"/>
      <c r="AG790" s="68"/>
      <c r="AH790" s="68"/>
      <c r="AI790" s="68"/>
      <c r="AJ790" s="68"/>
      <c r="AK790" s="68"/>
      <c r="AL790" s="68"/>
      <c r="AM790" s="70" t="s">
        <v>6175</v>
      </c>
      <c r="AN790" s="63" t="str">
        <f>IF(ISNA(VLOOKUP(D790,[1]GRE_Tabela2!$A$4:$D$112,4,0)),"-",VLOOKUP(D790,[1]GRE_Tabela2!$A$4:$D$112,4,0))</f>
        <v>-</v>
      </c>
      <c r="AO790" s="68" t="s">
        <v>1480</v>
      </c>
      <c r="AP790" s="68" t="s">
        <v>1618</v>
      </c>
      <c r="AQ790" s="113">
        <v>140</v>
      </c>
      <c r="AR790" s="302" t="str">
        <f>IF(ISNA(VLOOKUP(AT790,[1]FISQ!$D$2:$J$1713,7,0)),"-",VLOOKUP(AT790,[1]FISQ!$D$2:$J$1713,7,0))</f>
        <v>-</v>
      </c>
      <c r="AS790" s="302" t="str">
        <f>IF(ISNA(VLOOKUP(AT790,[1]FISQ!$D$2:$J$1713,4,0)),"-",CONCATENATE("(",VLOOKUP(AT790,[1]FISQ!$D$2:$J$1713,4,0),")"))</f>
        <v>-</v>
      </c>
      <c r="AT790" s="71" t="s">
        <v>1661</v>
      </c>
      <c r="AU790" s="38"/>
      <c r="AV790" s="38"/>
      <c r="AW790" s="38"/>
    </row>
    <row r="791" spans="1:49" ht="76.5">
      <c r="A791" s="33">
        <v>790</v>
      </c>
      <c r="B791" s="33" t="str">
        <f t="shared" si="37"/>
        <v>1459_III</v>
      </c>
      <c r="C791" s="33" t="str">
        <f t="shared" si="38"/>
        <v>5.1//-</v>
      </c>
      <c r="D791" s="61">
        <v>1459</v>
      </c>
      <c r="E791" s="67" t="s">
        <v>1660</v>
      </c>
      <c r="F791" s="395" t="s">
        <v>7315</v>
      </c>
      <c r="G791" s="62" t="str">
        <f>VLOOKUP(CONCATENATE(TEXT(I791,"0"),"_",TEXT(F791,"0")),[1]CodC!$A$2:$D$250,4,0)</f>
        <v>Matérias comburentes sem perigo subsidiário, sólidas;</v>
      </c>
      <c r="H791" s="395" t="s">
        <v>7316</v>
      </c>
      <c r="I791" s="68">
        <v>5</v>
      </c>
      <c r="J791" s="68" t="s">
        <v>625</v>
      </c>
      <c r="K791" s="64" t="s">
        <v>19</v>
      </c>
      <c r="L791" s="68" t="s">
        <v>879</v>
      </c>
      <c r="M791" s="68"/>
      <c r="N791" s="64" t="s">
        <v>19</v>
      </c>
      <c r="O791" s="64">
        <v>223</v>
      </c>
      <c r="P791" s="113" t="s">
        <v>22423</v>
      </c>
      <c r="Q791" s="70" t="s">
        <v>621</v>
      </c>
      <c r="R791" s="70" t="s">
        <v>621</v>
      </c>
      <c r="S791" s="65" t="str">
        <f t="shared" si="36"/>
        <v/>
      </c>
      <c r="T791" s="68" t="s">
        <v>1628</v>
      </c>
      <c r="U791" s="68"/>
      <c r="V791" s="68"/>
      <c r="W791" s="68"/>
      <c r="X791" s="68" t="s">
        <v>7163</v>
      </c>
      <c r="Y791" s="68"/>
      <c r="Z791" s="68"/>
      <c r="AA791" s="68"/>
      <c r="AB791" s="68"/>
      <c r="AC791" s="68"/>
      <c r="AD791" s="68"/>
      <c r="AE791" s="68"/>
      <c r="AF791" s="68"/>
      <c r="AG791" s="68"/>
      <c r="AH791" s="68"/>
      <c r="AI791" s="68"/>
      <c r="AJ791" s="68"/>
      <c r="AK791" s="68"/>
      <c r="AL791" s="68"/>
      <c r="AM791" s="70" t="str">
        <f>AM790</f>
        <v>Sólido deliquescente. Reage vigorosamente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v>
      </c>
      <c r="AN791" s="63" t="str">
        <f>IF(ISNA(VLOOKUP(D791,[1]GRE_Tabela2!$A$4:$D$112,4,0)),"-",VLOOKUP(D791,[1]GRE_Tabela2!$A$4:$D$112,4,0))</f>
        <v>-</v>
      </c>
      <c r="AO791" s="68" t="s">
        <v>1480</v>
      </c>
      <c r="AP791" s="68" t="s">
        <v>1618</v>
      </c>
      <c r="AQ791" s="113">
        <v>140</v>
      </c>
      <c r="AR791" s="302" t="str">
        <f>IF(ISNA(VLOOKUP(AT791,[1]FISQ!$D$2:$J$1713,7,0)),"-",VLOOKUP(AT791,[1]FISQ!$D$2:$J$1713,7,0))</f>
        <v>-</v>
      </c>
      <c r="AS791" s="302" t="str">
        <f>IF(ISNA(VLOOKUP(AT791,[1]FISQ!$D$2:$J$1713,4,0)),"-",CONCATENATE("(",VLOOKUP(AT791,[1]FISQ!$D$2:$J$1713,4,0),")"))</f>
        <v>-</v>
      </c>
      <c r="AT791" s="71" t="s">
        <v>1661</v>
      </c>
      <c r="AU791" s="38"/>
      <c r="AV791" s="38"/>
      <c r="AW791" s="38"/>
    </row>
    <row r="792" spans="1:49" ht="102">
      <c r="A792" s="33">
        <v>791</v>
      </c>
      <c r="B792" s="33" t="str">
        <f t="shared" si="37"/>
        <v>1461_II</v>
      </c>
      <c r="C792" s="33" t="str">
        <f t="shared" si="38"/>
        <v>5.1//-</v>
      </c>
      <c r="D792" s="61">
        <v>1461</v>
      </c>
      <c r="E792" s="67" t="s">
        <v>1662</v>
      </c>
      <c r="F792" s="395" t="s">
        <v>7315</v>
      </c>
      <c r="G792" s="62" t="str">
        <f>VLOOKUP(CONCATENATE(TEXT(I792,"0"),"_",TEXT(F792,"0")),[1]CodC!$A$2:$D$250,4,0)</f>
        <v>Matérias comburentes sem perigo subsidiário, sólidas;</v>
      </c>
      <c r="H792" s="395" t="s">
        <v>7316</v>
      </c>
      <c r="I792" s="68">
        <v>5</v>
      </c>
      <c r="J792" s="68" t="s">
        <v>625</v>
      </c>
      <c r="K792" s="64" t="s">
        <v>19</v>
      </c>
      <c r="L792" s="68" t="s">
        <v>849</v>
      </c>
      <c r="M792" s="68"/>
      <c r="N792" s="64" t="s">
        <v>24475</v>
      </c>
      <c r="O792" s="64" t="s">
        <v>5632</v>
      </c>
      <c r="P792" s="113" t="s">
        <v>22423</v>
      </c>
      <c r="Q792" s="70" t="s">
        <v>621</v>
      </c>
      <c r="R792" s="70" t="s">
        <v>621</v>
      </c>
      <c r="S792" s="65" t="str">
        <f t="shared" si="36"/>
        <v/>
      </c>
      <c r="T792" s="68" t="s">
        <v>1628</v>
      </c>
      <c r="U792" s="68"/>
      <c r="V792" s="68"/>
      <c r="W792" s="68"/>
      <c r="X792" s="68" t="s">
        <v>7163</v>
      </c>
      <c r="Y792" s="68"/>
      <c r="Z792" s="68"/>
      <c r="AA792" s="68"/>
      <c r="AB792" s="68"/>
      <c r="AC792" s="68"/>
      <c r="AD792" s="68"/>
      <c r="AE792" s="68"/>
      <c r="AF792" s="68"/>
      <c r="AG792" s="68"/>
      <c r="AH792" s="68"/>
      <c r="AI792" s="68"/>
      <c r="AJ792" s="68"/>
      <c r="AK792" s="68"/>
      <c r="AL792" s="68"/>
      <c r="AM792" s="70" t="s">
        <v>6176</v>
      </c>
      <c r="AN792" s="63" t="str">
        <f>IF(ISNA(VLOOKUP(D792,[1]GRE_Tabela2!$A$4:$D$112,4,0)),"-",VLOOKUP(D792,[1]GRE_Tabela2!$A$4:$D$112,4,0))</f>
        <v>-</v>
      </c>
      <c r="AO792" s="68" t="s">
        <v>1480</v>
      </c>
      <c r="AP792" s="68" t="s">
        <v>1618</v>
      </c>
      <c r="AQ792" s="113">
        <v>140</v>
      </c>
      <c r="AR792" s="302" t="str">
        <f>IF(ISNA(VLOOKUP(AT792,[1]FISQ!$D$2:$J$1713,7,0)),"-",VLOOKUP(AT792,[1]FISQ!$D$2:$J$1713,7,0))</f>
        <v>-</v>
      </c>
      <c r="AS792" s="302" t="str">
        <f>IF(ISNA(VLOOKUP(AT792,[1]FISQ!$D$2:$J$1713,4,0)),"-",CONCATENATE("(",VLOOKUP(AT792,[1]FISQ!$D$2:$J$1713,4,0),")"))</f>
        <v>-</v>
      </c>
      <c r="AT792" s="71" t="s">
        <v>1663</v>
      </c>
      <c r="AU792" s="38"/>
      <c r="AV792" s="38"/>
      <c r="AW792" s="38"/>
    </row>
    <row r="793" spans="1:49" ht="102">
      <c r="A793" s="33">
        <v>792</v>
      </c>
      <c r="B793" s="33" t="str">
        <f t="shared" si="37"/>
        <v>1462_II</v>
      </c>
      <c r="C793" s="33" t="str">
        <f t="shared" si="38"/>
        <v>5.1//-</v>
      </c>
      <c r="D793" s="61">
        <v>1462</v>
      </c>
      <c r="E793" s="67" t="s">
        <v>1664</v>
      </c>
      <c r="F793" s="395" t="s">
        <v>7315</v>
      </c>
      <c r="G793" s="62" t="str">
        <f>VLOOKUP(CONCATENATE(TEXT(I793,"0"),"_",TEXT(F793,"0")),[1]CodC!$A$2:$D$250,4,0)</f>
        <v>Matérias comburentes sem perigo subsidiário, sólidas;</v>
      </c>
      <c r="H793" s="395" t="s">
        <v>7316</v>
      </c>
      <c r="I793" s="68">
        <v>5</v>
      </c>
      <c r="J793" s="68" t="s">
        <v>625</v>
      </c>
      <c r="K793" s="64" t="s">
        <v>19</v>
      </c>
      <c r="L793" s="68" t="s">
        <v>849</v>
      </c>
      <c r="M793" s="68"/>
      <c r="N793" s="64" t="s">
        <v>24476</v>
      </c>
      <c r="O793" s="64" t="s">
        <v>5633</v>
      </c>
      <c r="P793" s="113" t="s">
        <v>22423</v>
      </c>
      <c r="Q793" s="70" t="s">
        <v>621</v>
      </c>
      <c r="R793" s="70" t="s">
        <v>621</v>
      </c>
      <c r="S793" s="65" t="str">
        <f t="shared" si="36"/>
        <v/>
      </c>
      <c r="T793" s="68" t="s">
        <v>1628</v>
      </c>
      <c r="U793" s="68"/>
      <c r="V793" s="68"/>
      <c r="W793" s="68"/>
      <c r="X793" s="68"/>
      <c r="Y793" s="68" t="s">
        <v>7163</v>
      </c>
      <c r="Z793" s="68"/>
      <c r="AA793" s="68"/>
      <c r="AB793" s="68"/>
      <c r="AC793" s="68"/>
      <c r="AD793" s="68"/>
      <c r="AE793" s="68"/>
      <c r="AF793" s="68"/>
      <c r="AG793" s="68"/>
      <c r="AH793" s="68"/>
      <c r="AI793" s="68"/>
      <c r="AJ793" s="68"/>
      <c r="AK793" s="68"/>
      <c r="AL793" s="68"/>
      <c r="AM793" s="70" t="s">
        <v>6177</v>
      </c>
      <c r="AN793" s="63" t="str">
        <f>IF(ISNA(VLOOKUP(D793,[1]GRE_Tabela2!$A$4:$D$112,4,0)),"-",VLOOKUP(D793,[1]GRE_Tabela2!$A$4:$D$112,4,0))</f>
        <v>-</v>
      </c>
      <c r="AO793" s="68" t="s">
        <v>1480</v>
      </c>
      <c r="AP793" s="68" t="s">
        <v>1618</v>
      </c>
      <c r="AQ793" s="113">
        <v>143</v>
      </c>
      <c r="AR793" s="302" t="str">
        <f>IF(ISNA(VLOOKUP(AT793,[1]FISQ!$D$2:$J$1713,7,0)),"-",VLOOKUP(AT793,[1]FISQ!$D$2:$J$1713,7,0))</f>
        <v>-</v>
      </c>
      <c r="AS793" s="302" t="str">
        <f>IF(ISNA(VLOOKUP(AT793,[1]FISQ!$D$2:$J$1713,4,0)),"-",CONCATENATE("(",VLOOKUP(AT793,[1]FISQ!$D$2:$J$1713,4,0),")"))</f>
        <v>-</v>
      </c>
      <c r="AT793" s="71" t="s">
        <v>1665</v>
      </c>
      <c r="AU793" s="38"/>
      <c r="AV793" s="38"/>
      <c r="AW793" s="38"/>
    </row>
    <row r="794" spans="1:49" ht="63.75">
      <c r="A794" s="33">
        <v>793</v>
      </c>
      <c r="B794" s="33" t="str">
        <f t="shared" si="37"/>
        <v>1463_II</v>
      </c>
      <c r="C794" s="33" t="str">
        <f t="shared" si="38"/>
        <v>5.1//6.1/8</v>
      </c>
      <c r="D794" s="61">
        <v>1463</v>
      </c>
      <c r="E794" s="67" t="s">
        <v>1666</v>
      </c>
      <c r="F794" s="395" t="s">
        <v>7319</v>
      </c>
      <c r="G794" s="62" t="str">
        <f>VLOOKUP(CONCATENATE(TEXT(I794,"0"),"_",TEXT(F794,"0")),[1]CodC!$A$2:$D$250,4,0)</f>
        <v>Matérias comburentes tóxicas, corrosivas.</v>
      </c>
      <c r="H794" s="395" t="s">
        <v>7320</v>
      </c>
      <c r="I794" s="68">
        <v>5</v>
      </c>
      <c r="J794" s="68" t="s">
        <v>625</v>
      </c>
      <c r="K794" s="68" t="s">
        <v>45</v>
      </c>
      <c r="L794" s="68" t="s">
        <v>849</v>
      </c>
      <c r="M794" s="63"/>
      <c r="N794" s="64" t="s">
        <v>24477</v>
      </c>
      <c r="O794" s="64" t="s">
        <v>19</v>
      </c>
      <c r="P794" s="113" t="s">
        <v>22423</v>
      </c>
      <c r="Q794" s="70" t="s">
        <v>621</v>
      </c>
      <c r="R794" s="70" t="s">
        <v>621</v>
      </c>
      <c r="S794" s="65" t="str">
        <f t="shared" si="36"/>
        <v/>
      </c>
      <c r="T794" s="68" t="s">
        <v>7198</v>
      </c>
      <c r="U794" s="68"/>
      <c r="V794" s="68"/>
      <c r="W794" s="68"/>
      <c r="X794" s="68"/>
      <c r="Y794" s="68"/>
      <c r="Z794" s="68"/>
      <c r="AA794" s="68"/>
      <c r="AB794" s="68"/>
      <c r="AC794" s="68"/>
      <c r="AD794" s="68"/>
      <c r="AE794" s="68"/>
      <c r="AF794" s="68"/>
      <c r="AG794" s="68"/>
      <c r="AH794" s="68"/>
      <c r="AI794" s="68"/>
      <c r="AJ794" s="68"/>
      <c r="AK794" s="68"/>
      <c r="AL794" s="68"/>
      <c r="AM794" s="70" t="s">
        <v>1667</v>
      </c>
      <c r="AN794" s="63" t="str">
        <f>IF(ISNA(VLOOKUP(D794,[1]GRE_Tabela2!$A$4:$D$112,4,0)),"-",VLOOKUP(D794,[1]GRE_Tabela2!$A$4:$D$112,4,0))</f>
        <v>-</v>
      </c>
      <c r="AO794" s="68" t="s">
        <v>1341</v>
      </c>
      <c r="AP794" s="68" t="s">
        <v>1618</v>
      </c>
      <c r="AQ794" s="113">
        <v>141</v>
      </c>
      <c r="AR794" s="302" t="str">
        <f>IF(ISNA(VLOOKUP(AT794,[1]FISQ!$D$2:$J$1713,7,0)),"-",VLOOKUP(AT794,[1]FISQ!$D$2:$J$1713,7,0))</f>
        <v>1194 </v>
      </c>
      <c r="AS794" s="302" t="str">
        <f>IF(ISNA(VLOOKUP(AT794,[1]FISQ!$D$2:$J$1713,4,0)),"-",CONCATENATE("(",VLOOKUP(AT794,[1]FISQ!$D$2:$J$1713,4,0),")"))</f>
        <v>(1)</v>
      </c>
      <c r="AT794" s="71" t="s">
        <v>1668</v>
      </c>
      <c r="AU794" s="38" t="s">
        <v>6541</v>
      </c>
      <c r="AV794" s="30"/>
      <c r="AW794" s="38"/>
    </row>
    <row r="795" spans="1:49" ht="51">
      <c r="A795" s="33">
        <v>794</v>
      </c>
      <c r="B795" s="33" t="str">
        <f t="shared" si="37"/>
        <v>1465_III</v>
      </c>
      <c r="C795" s="33" t="str">
        <f t="shared" si="38"/>
        <v>5.1//-</v>
      </c>
      <c r="D795" s="61">
        <v>1465</v>
      </c>
      <c r="E795" s="67" t="s">
        <v>1669</v>
      </c>
      <c r="F795" s="395" t="s">
        <v>7315</v>
      </c>
      <c r="G795" s="62" t="str">
        <f>VLOOKUP(CONCATENATE(TEXT(I795,"0"),"_",TEXT(F795,"0")),[1]CodC!$A$2:$D$250,4,0)</f>
        <v>Matérias comburentes sem perigo subsidiário, sólidas;</v>
      </c>
      <c r="H795" s="395" t="s">
        <v>7316</v>
      </c>
      <c r="I795" s="68">
        <v>5</v>
      </c>
      <c r="J795" s="68" t="s">
        <v>625</v>
      </c>
      <c r="K795" s="69" t="s">
        <v>19</v>
      </c>
      <c r="L795" s="68" t="s">
        <v>879</v>
      </c>
      <c r="M795" s="63"/>
      <c r="N795" s="64" t="s">
        <v>19</v>
      </c>
      <c r="O795" s="64" t="s">
        <v>19</v>
      </c>
      <c r="P795" s="113" t="s">
        <v>22423</v>
      </c>
      <c r="Q795" s="70" t="s">
        <v>621</v>
      </c>
      <c r="R795" s="70" t="s">
        <v>621</v>
      </c>
      <c r="S795" s="65" t="str">
        <f t="shared" si="36"/>
        <v/>
      </c>
      <c r="T795" s="69" t="s">
        <v>19</v>
      </c>
      <c r="U795" s="69"/>
      <c r="V795" s="69"/>
      <c r="W795" s="69"/>
      <c r="X795" s="69"/>
      <c r="Y795" s="69"/>
      <c r="Z795" s="69"/>
      <c r="AA795" s="69"/>
      <c r="AB795" s="69"/>
      <c r="AC795" s="69"/>
      <c r="AD795" s="69"/>
      <c r="AE795" s="69"/>
      <c r="AF795" s="69"/>
      <c r="AG795" s="69"/>
      <c r="AH795" s="69"/>
      <c r="AI795" s="69"/>
      <c r="AJ795" s="69"/>
      <c r="AK795" s="69"/>
      <c r="AL795" s="69"/>
      <c r="AM795" s="70" t="s">
        <v>1670</v>
      </c>
      <c r="AN795" s="63" t="str">
        <f>IF(ISNA(VLOOKUP(D795,[1]GRE_Tabela2!$A$4:$D$112,4,0)),"-",VLOOKUP(D795,[1]GRE_Tabela2!$A$4:$D$112,4,0))</f>
        <v>-</v>
      </c>
      <c r="AO795" s="68" t="s">
        <v>1341</v>
      </c>
      <c r="AP795" s="68" t="s">
        <v>1618</v>
      </c>
      <c r="AQ795" s="113">
        <v>140</v>
      </c>
      <c r="AR795" s="302" t="str">
        <f>IF(ISNA(VLOOKUP(AT795,[1]FISQ!$D$2:$J$1713,7,0)),"-",VLOOKUP(AT795,[1]FISQ!$D$2:$J$1713,7,0))</f>
        <v>-</v>
      </c>
      <c r="AS795" s="302" t="str">
        <f>IF(ISNA(VLOOKUP(AT795,[1]FISQ!$D$2:$J$1713,4,0)),"-",CONCATENATE("(",VLOOKUP(AT795,[1]FISQ!$D$2:$J$1713,4,0),")"))</f>
        <v>-</v>
      </c>
      <c r="AT795" s="71" t="s">
        <v>1671</v>
      </c>
      <c r="AU795" s="38"/>
      <c r="AV795" s="38"/>
      <c r="AW795" s="38"/>
    </row>
    <row r="796" spans="1:49" ht="63.75">
      <c r="A796" s="33">
        <v>795</v>
      </c>
      <c r="B796" s="33" t="str">
        <f t="shared" si="37"/>
        <v>1466_III</v>
      </c>
      <c r="C796" s="33" t="str">
        <f t="shared" si="38"/>
        <v>5.1//-</v>
      </c>
      <c r="D796" s="61">
        <v>1466</v>
      </c>
      <c r="E796" s="67" t="s">
        <v>1672</v>
      </c>
      <c r="F796" s="395" t="s">
        <v>7315</v>
      </c>
      <c r="G796" s="62" t="str">
        <f>VLOOKUP(CONCATENATE(TEXT(I796,"0"),"_",TEXT(F796,"0")),[1]CodC!$A$2:$D$250,4,0)</f>
        <v>Matérias comburentes sem perigo subsidiário, sólidas;</v>
      </c>
      <c r="H796" s="395" t="s">
        <v>7316</v>
      </c>
      <c r="I796" s="68">
        <v>5</v>
      </c>
      <c r="J796" s="68" t="s">
        <v>625</v>
      </c>
      <c r="K796" s="69" t="s">
        <v>19</v>
      </c>
      <c r="L796" s="68" t="s">
        <v>879</v>
      </c>
      <c r="M796" s="63"/>
      <c r="N796" s="64" t="s">
        <v>19</v>
      </c>
      <c r="O796" s="64" t="s">
        <v>19</v>
      </c>
      <c r="P796" s="113" t="s">
        <v>22423</v>
      </c>
      <c r="Q796" s="70" t="s">
        <v>621</v>
      </c>
      <c r="R796" s="70" t="s">
        <v>621</v>
      </c>
      <c r="S796" s="65" t="str">
        <f t="shared" si="36"/>
        <v/>
      </c>
      <c r="T796" s="69" t="s">
        <v>19</v>
      </c>
      <c r="U796" s="69"/>
      <c r="V796" s="69"/>
      <c r="W796" s="69"/>
      <c r="X796" s="69"/>
      <c r="Y796" s="69"/>
      <c r="Z796" s="69"/>
      <c r="AA796" s="69"/>
      <c r="AB796" s="69"/>
      <c r="AC796" s="69"/>
      <c r="AD796" s="69"/>
      <c r="AE796" s="69"/>
      <c r="AF796" s="69"/>
      <c r="AG796" s="69"/>
      <c r="AH796" s="69"/>
      <c r="AI796" s="69"/>
      <c r="AJ796" s="69"/>
      <c r="AK796" s="69"/>
      <c r="AL796" s="69"/>
      <c r="AM796" s="70" t="s">
        <v>1673</v>
      </c>
      <c r="AN796" s="63" t="str">
        <f>IF(ISNA(VLOOKUP(D796,[1]GRE_Tabela2!$A$4:$D$112,4,0)),"-",VLOOKUP(D796,[1]GRE_Tabela2!$A$4:$D$112,4,0))</f>
        <v>-</v>
      </c>
      <c r="AO796" s="68" t="s">
        <v>1341</v>
      </c>
      <c r="AP796" s="68" t="s">
        <v>1618</v>
      </c>
      <c r="AQ796" s="113">
        <v>140</v>
      </c>
      <c r="AR796" s="302" t="str">
        <f>IF(ISNA(VLOOKUP(AT796,[1]FISQ!$D$2:$J$1713,7,0)),"-",VLOOKUP(AT796,[1]FISQ!$D$2:$J$1713,7,0))</f>
        <v>-</v>
      </c>
      <c r="AS796" s="302" t="str">
        <f>IF(ISNA(VLOOKUP(AT796,[1]FISQ!$D$2:$J$1713,4,0)),"-",CONCATENATE("(",VLOOKUP(AT796,[1]FISQ!$D$2:$J$1713,4,0),")"))</f>
        <v>-</v>
      </c>
      <c r="AT796" s="71" t="s">
        <v>1674</v>
      </c>
      <c r="AU796" s="38"/>
      <c r="AV796" s="38"/>
      <c r="AW796" s="38"/>
    </row>
    <row r="797" spans="1:49" ht="38.25">
      <c r="A797" s="33">
        <v>796</v>
      </c>
      <c r="B797" s="33" t="str">
        <f t="shared" si="37"/>
        <v>1467_III</v>
      </c>
      <c r="C797" s="33" t="str">
        <f t="shared" si="38"/>
        <v>5.1//-</v>
      </c>
      <c r="D797" s="61">
        <v>1467</v>
      </c>
      <c r="E797" s="67" t="s">
        <v>1675</v>
      </c>
      <c r="F797" s="395" t="s">
        <v>7315</v>
      </c>
      <c r="G797" s="62" t="str">
        <f>VLOOKUP(CONCATENATE(TEXT(I797,"0"),"_",TEXT(F797,"0")),[1]CodC!$A$2:$D$250,4,0)</f>
        <v>Matérias comburentes sem perigo subsidiário, sólidas;</v>
      </c>
      <c r="H797" s="395" t="s">
        <v>7316</v>
      </c>
      <c r="I797" s="68">
        <v>5</v>
      </c>
      <c r="J797" s="68" t="s">
        <v>625</v>
      </c>
      <c r="K797" s="64" t="s">
        <v>19</v>
      </c>
      <c r="L797" s="68" t="s">
        <v>879</v>
      </c>
      <c r="M797" s="63"/>
      <c r="N797" s="64" t="s">
        <v>19</v>
      </c>
      <c r="O797" s="64" t="s">
        <v>19</v>
      </c>
      <c r="P797" s="113" t="s">
        <v>22423</v>
      </c>
      <c r="Q797" s="70" t="s">
        <v>621</v>
      </c>
      <c r="R797" s="70" t="s">
        <v>621</v>
      </c>
      <c r="S797" s="65" t="str">
        <f t="shared" si="36"/>
        <v/>
      </c>
      <c r="T797" s="68" t="s">
        <v>1676</v>
      </c>
      <c r="U797" s="68"/>
      <c r="V797" s="68"/>
      <c r="W797" s="68"/>
      <c r="X797" s="68"/>
      <c r="Y797" s="68"/>
      <c r="Z797" s="68"/>
      <c r="AA797" s="68"/>
      <c r="AB797" s="68"/>
      <c r="AC797" s="68"/>
      <c r="AD797" s="68"/>
      <c r="AE797" s="68"/>
      <c r="AF797" s="68"/>
      <c r="AG797" s="68"/>
      <c r="AH797" s="68"/>
      <c r="AI797" s="68"/>
      <c r="AJ797" s="68"/>
      <c r="AK797" s="68"/>
      <c r="AL797" s="68"/>
      <c r="AM797" s="70" t="s">
        <v>6178</v>
      </c>
      <c r="AN797" s="63" t="str">
        <f>IF(ISNA(VLOOKUP(D797,[1]GRE_Tabela2!$A$4:$D$112,4,0)),"-",VLOOKUP(D797,[1]GRE_Tabela2!$A$4:$D$112,4,0))</f>
        <v>-</v>
      </c>
      <c r="AO797" s="68" t="s">
        <v>1341</v>
      </c>
      <c r="AP797" s="68" t="s">
        <v>1618</v>
      </c>
      <c r="AQ797" s="113">
        <v>143</v>
      </c>
      <c r="AR797" s="302" t="str">
        <f>IF(ISNA(VLOOKUP(AT797,[1]FISQ!$D$2:$J$1713,7,0)),"-",VLOOKUP(AT797,[1]FISQ!$D$2:$J$1713,7,0))</f>
        <v>0561 </v>
      </c>
      <c r="AS797" s="302" t="str">
        <f>IF(ISNA(VLOOKUP(AT797,[1]FISQ!$D$2:$J$1713,4,0)),"-",CONCATENATE("(",VLOOKUP(AT797,[1]FISQ!$D$2:$J$1713,4,0),")"))</f>
        <v>(1)</v>
      </c>
      <c r="AT797" s="71" t="s">
        <v>1677</v>
      </c>
      <c r="AU797" s="38"/>
      <c r="AV797" s="38"/>
      <c r="AW797" s="38"/>
    </row>
    <row r="798" spans="1:49" ht="51">
      <c r="A798" s="33">
        <v>797</v>
      </c>
      <c r="B798" s="33" t="str">
        <f t="shared" si="37"/>
        <v>1469_II</v>
      </c>
      <c r="C798" s="33" t="str">
        <f t="shared" si="38"/>
        <v>5.1//6.1</v>
      </c>
      <c r="D798" s="61">
        <v>1469</v>
      </c>
      <c r="E798" s="67" t="s">
        <v>1678</v>
      </c>
      <c r="F798" s="395" t="s">
        <v>7317</v>
      </c>
      <c r="G798" s="62" t="str">
        <f>VLOOKUP(CONCATENATE(TEXT(I798,"0"),"_",TEXT(F798,"0")),[1]CodC!$A$2:$D$250,4,0)</f>
        <v>Matérias comburentes tóxicas, sólidas;</v>
      </c>
      <c r="H798" s="395" t="s">
        <v>7318</v>
      </c>
      <c r="I798" s="68">
        <v>5</v>
      </c>
      <c r="J798" s="68" t="s">
        <v>625</v>
      </c>
      <c r="K798" s="68" t="s">
        <v>50</v>
      </c>
      <c r="L798" s="68" t="s">
        <v>849</v>
      </c>
      <c r="M798" s="64" t="s">
        <v>1313</v>
      </c>
      <c r="N798" s="64" t="s">
        <v>19</v>
      </c>
      <c r="O798" s="64" t="s">
        <v>19</v>
      </c>
      <c r="P798" s="113" t="s">
        <v>22423</v>
      </c>
      <c r="Q798" s="70" t="s">
        <v>621</v>
      </c>
      <c r="R798" s="70" t="s">
        <v>621</v>
      </c>
      <c r="S798" s="65" t="str">
        <f t="shared" si="36"/>
        <v/>
      </c>
      <c r="T798" s="69" t="s">
        <v>19</v>
      </c>
      <c r="U798" s="69"/>
      <c r="V798" s="69"/>
      <c r="W798" s="69"/>
      <c r="X798" s="69"/>
      <c r="Y798" s="69"/>
      <c r="Z798" s="69"/>
      <c r="AA798" s="68" t="s">
        <v>7163</v>
      </c>
      <c r="AB798" s="69"/>
      <c r="AC798" s="69" t="s">
        <v>7163</v>
      </c>
      <c r="AD798" s="69"/>
      <c r="AE798" s="69"/>
      <c r="AF798" s="69"/>
      <c r="AG798" s="69"/>
      <c r="AH798" s="69"/>
      <c r="AI798" s="69"/>
      <c r="AJ798" s="69"/>
      <c r="AK798" s="69"/>
      <c r="AL798" s="69"/>
      <c r="AM798" s="70" t="s">
        <v>6733</v>
      </c>
      <c r="AN798" s="63" t="str">
        <f>IF(ISNA(VLOOKUP(D798,[1]GRE_Tabela2!$A$4:$D$112,4,0)),"-",VLOOKUP(D798,[1]GRE_Tabela2!$A$4:$D$112,4,0))</f>
        <v>-</v>
      </c>
      <c r="AO798" s="68" t="s">
        <v>1341</v>
      </c>
      <c r="AP798" s="68" t="s">
        <v>1618</v>
      </c>
      <c r="AQ798" s="113">
        <v>141</v>
      </c>
      <c r="AR798" s="302" t="str">
        <f>IF(ISNA(VLOOKUP(AT798,[1]FISQ!$D$2:$J$1713,7,0)),"-",VLOOKUP(AT798,[1]FISQ!$D$2:$J$1713,7,0))</f>
        <v>1000 </v>
      </c>
      <c r="AS798" s="302" t="str">
        <f>IF(ISNA(VLOOKUP(AT798,[1]FISQ!$D$2:$J$1713,4,0)),"-",CONCATENATE("(",VLOOKUP(AT798,[1]FISQ!$D$2:$J$1713,4,0),")"))</f>
        <v>(1)</v>
      </c>
      <c r="AT798" s="71" t="s">
        <v>1679</v>
      </c>
      <c r="AU798" s="38"/>
      <c r="AV798" s="38"/>
      <c r="AW798" s="38"/>
    </row>
    <row r="799" spans="1:49" ht="102">
      <c r="A799" s="33">
        <v>798</v>
      </c>
      <c r="B799" s="33" t="str">
        <f t="shared" si="37"/>
        <v>1470_II</v>
      </c>
      <c r="C799" s="33" t="str">
        <f t="shared" si="38"/>
        <v>5.1//6.1</v>
      </c>
      <c r="D799" s="61">
        <v>1470</v>
      </c>
      <c r="E799" s="67" t="s">
        <v>1680</v>
      </c>
      <c r="F799" s="395" t="s">
        <v>7317</v>
      </c>
      <c r="G799" s="62" t="str">
        <f>VLOOKUP(CONCATENATE(TEXT(I799,"0"),"_",TEXT(F799,"0")),[1]CodC!$A$2:$D$250,4,0)</f>
        <v>Matérias comburentes tóxicas, sólidas;</v>
      </c>
      <c r="H799" s="395" t="s">
        <v>7318</v>
      </c>
      <c r="I799" s="68">
        <v>5</v>
      </c>
      <c r="J799" s="68" t="s">
        <v>625</v>
      </c>
      <c r="K799" s="68" t="s">
        <v>50</v>
      </c>
      <c r="L799" s="68" t="s">
        <v>849</v>
      </c>
      <c r="M799" s="64" t="s">
        <v>1313</v>
      </c>
      <c r="N799" s="64" t="s">
        <v>19</v>
      </c>
      <c r="O799" s="64" t="s">
        <v>19</v>
      </c>
      <c r="P799" s="113" t="s">
        <v>22423</v>
      </c>
      <c r="Q799" s="70" t="s">
        <v>621</v>
      </c>
      <c r="R799" s="70" t="s">
        <v>621</v>
      </c>
      <c r="S799" s="65" t="str">
        <f t="shared" si="36"/>
        <v/>
      </c>
      <c r="T799" s="68" t="s">
        <v>1628</v>
      </c>
      <c r="U799" s="68"/>
      <c r="V799" s="68"/>
      <c r="W799" s="68"/>
      <c r="X799" s="68"/>
      <c r="Y799" s="68"/>
      <c r="Z799" s="68"/>
      <c r="AA799" s="68" t="s">
        <v>7163</v>
      </c>
      <c r="AB799" s="68"/>
      <c r="AC799" s="69" t="s">
        <v>7163</v>
      </c>
      <c r="AD799" s="68"/>
      <c r="AE799" s="68"/>
      <c r="AF799" s="68"/>
      <c r="AG799" s="68" t="s">
        <v>7163</v>
      </c>
      <c r="AH799" s="68"/>
      <c r="AI799" s="68"/>
      <c r="AJ799" s="68"/>
      <c r="AK799" s="68"/>
      <c r="AL799" s="68"/>
      <c r="AM799" s="70" t="s">
        <v>6734</v>
      </c>
      <c r="AN799" s="63" t="str">
        <f>IF(ISNA(VLOOKUP(D799,[1]GRE_Tabela2!$A$4:$D$112,4,0)),"-",VLOOKUP(D799,[1]GRE_Tabela2!$A$4:$D$112,4,0))</f>
        <v>-</v>
      </c>
      <c r="AO799" s="68" t="s">
        <v>1480</v>
      </c>
      <c r="AP799" s="68" t="s">
        <v>1618</v>
      </c>
      <c r="AQ799" s="113">
        <v>141</v>
      </c>
      <c r="AR799" s="302" t="str">
        <f>IF(ISNA(VLOOKUP(AT799,[1]FISQ!$D$2:$J$1713,7,0)),"-",VLOOKUP(AT799,[1]FISQ!$D$2:$J$1713,7,0))</f>
        <v>-</v>
      </c>
      <c r="AS799" s="302" t="str">
        <f>IF(ISNA(VLOOKUP(AT799,[1]FISQ!$D$2:$J$1713,4,0)),"-",CONCATENATE("(",VLOOKUP(AT799,[1]FISQ!$D$2:$J$1713,4,0),")"))</f>
        <v>-</v>
      </c>
      <c r="AT799" s="71" t="s">
        <v>1681</v>
      </c>
      <c r="AU799" s="38"/>
      <c r="AV799" s="38"/>
      <c r="AW799" s="38"/>
    </row>
    <row r="800" spans="1:49" s="1" customFormat="1" ht="76.5">
      <c r="A800" s="33">
        <v>799</v>
      </c>
      <c r="B800" s="33" t="str">
        <f t="shared" si="37"/>
        <v>1471_II</v>
      </c>
      <c r="C800" s="33" t="str">
        <f t="shared" si="38"/>
        <v>5.1//-</v>
      </c>
      <c r="D800" s="61">
        <v>1471</v>
      </c>
      <c r="E800" s="67" t="s">
        <v>1682</v>
      </c>
      <c r="F800" s="395" t="s">
        <v>7315</v>
      </c>
      <c r="G800" s="62" t="str">
        <f>VLOOKUP(CONCATENATE(TEXT(I800,"0"),"_",TEXT(F800,"0")),[1]CodC!$A$2:$D$250,4,0)</f>
        <v>Matérias comburentes sem perigo subsidiário, sólidas;</v>
      </c>
      <c r="H800" s="395" t="s">
        <v>7316</v>
      </c>
      <c r="I800" s="68">
        <v>5</v>
      </c>
      <c r="J800" s="68" t="s">
        <v>625</v>
      </c>
      <c r="K800" s="64" t="s">
        <v>19</v>
      </c>
      <c r="L800" s="68" t="s">
        <v>849</v>
      </c>
      <c r="M800" s="63"/>
      <c r="N800" s="64" t="s">
        <v>19</v>
      </c>
      <c r="O800" s="64" t="s">
        <v>19</v>
      </c>
      <c r="P800" s="113" t="s">
        <v>22423</v>
      </c>
      <c r="Q800" s="70" t="s">
        <v>621</v>
      </c>
      <c r="R800" s="70" t="s">
        <v>1683</v>
      </c>
      <c r="S800" s="65" t="str">
        <f t="shared" si="36"/>
        <v xml:space="preserve">SW1 SW8 </v>
      </c>
      <c r="T800" s="68" t="s">
        <v>7173</v>
      </c>
      <c r="U800" s="68"/>
      <c r="V800" s="68"/>
      <c r="W800" s="68"/>
      <c r="X800" s="68"/>
      <c r="Y800" s="68"/>
      <c r="Z800" s="68"/>
      <c r="AA800" s="68"/>
      <c r="AB800" s="68" t="s">
        <v>7163</v>
      </c>
      <c r="AC800" s="68"/>
      <c r="AD800" s="68"/>
      <c r="AE800" s="68"/>
      <c r="AF800" s="68"/>
      <c r="AG800" s="68"/>
      <c r="AH800" s="68"/>
      <c r="AI800" s="68"/>
      <c r="AJ800" s="68"/>
      <c r="AK800" s="68"/>
      <c r="AL800" s="68"/>
      <c r="AM800" s="70" t="s">
        <v>6053</v>
      </c>
      <c r="AN800" s="63" t="str">
        <f>IF(ISNA(VLOOKUP(D800,[1]GRE_Tabela2!$A$4:$D$112,4,0)),"-",VLOOKUP(D800,[1]GRE_Tabela2!$A$4:$D$112,4,0))</f>
        <v>-</v>
      </c>
      <c r="AO800" s="68" t="s">
        <v>1480</v>
      </c>
      <c r="AP800" s="68" t="s">
        <v>1618</v>
      </c>
      <c r="AQ800" s="113">
        <v>140</v>
      </c>
      <c r="AR800" s="302" t="str">
        <f>IF(ISNA(VLOOKUP(AT800,[1]FISQ!$D$2:$J$1713,7,0)),"-",VLOOKUP(AT800,[1]FISQ!$D$2:$J$1713,7,0))</f>
        <v>-</v>
      </c>
      <c r="AS800" s="302" t="str">
        <f>IF(ISNA(VLOOKUP(AT800,[1]FISQ!$D$2:$J$1713,4,0)),"-",CONCATENATE("(",VLOOKUP(AT800,[1]FISQ!$D$2:$J$1713,4,0),")"))</f>
        <v>-</v>
      </c>
      <c r="AT800" s="76" t="s">
        <v>1684</v>
      </c>
      <c r="AU800" s="9"/>
      <c r="AV800" s="9"/>
      <c r="AW800" s="9"/>
    </row>
    <row r="801" spans="1:49" ht="76.5">
      <c r="A801" s="33">
        <v>800</v>
      </c>
      <c r="B801" s="33" t="str">
        <f t="shared" si="37"/>
        <v>1471_III</v>
      </c>
      <c r="C801" s="33" t="str">
        <f t="shared" si="38"/>
        <v>5.1//-</v>
      </c>
      <c r="D801" s="61">
        <v>1471</v>
      </c>
      <c r="E801" s="67" t="s">
        <v>1682</v>
      </c>
      <c r="F801" s="395" t="s">
        <v>7315</v>
      </c>
      <c r="G801" s="62" t="str">
        <f>VLOOKUP(CONCATENATE(TEXT(I801,"0"),"_",TEXT(F801,"0")),[1]CodC!$A$2:$D$250,4,0)</f>
        <v>Matérias comburentes sem perigo subsidiário, sólidas;</v>
      </c>
      <c r="H801" s="395" t="s">
        <v>7316</v>
      </c>
      <c r="I801" s="68">
        <v>5</v>
      </c>
      <c r="J801" s="68" t="s">
        <v>625</v>
      </c>
      <c r="K801" s="64" t="s">
        <v>19</v>
      </c>
      <c r="L801" s="68" t="s">
        <v>879</v>
      </c>
      <c r="M801" s="63"/>
      <c r="N801" s="64" t="s">
        <v>19</v>
      </c>
      <c r="O801" s="64">
        <v>223</v>
      </c>
      <c r="P801" s="113" t="s">
        <v>22423</v>
      </c>
      <c r="Q801" s="70" t="s">
        <v>621</v>
      </c>
      <c r="R801" s="70" t="s">
        <v>1683</v>
      </c>
      <c r="S801" s="65" t="str">
        <f t="shared" si="36"/>
        <v xml:space="preserve">SW1 SW8 </v>
      </c>
      <c r="T801" s="68" t="s">
        <v>7173</v>
      </c>
      <c r="U801" s="68"/>
      <c r="V801" s="68"/>
      <c r="W801" s="68"/>
      <c r="X801" s="68"/>
      <c r="Y801" s="68"/>
      <c r="Z801" s="68"/>
      <c r="AA801" s="68"/>
      <c r="AB801" s="68" t="s">
        <v>7163</v>
      </c>
      <c r="AC801" s="68"/>
      <c r="AD801" s="68"/>
      <c r="AE801" s="68"/>
      <c r="AF801" s="68"/>
      <c r="AG801" s="68"/>
      <c r="AH801" s="68"/>
      <c r="AI801" s="68"/>
      <c r="AJ801" s="68"/>
      <c r="AK801" s="68"/>
      <c r="AL801" s="68"/>
      <c r="AM801" s="70" t="str">
        <f>AM800</f>
        <v>Pó branco com odor pungente. Solúvel em água. A temperatura crítica de decomposição ambiente pode ser de apenas 60°C. Pode provocar incêndio em contacto com material orgânico ou compostos de amónio. Reage com os ácidos libertando cloro, um gás irritante, corrosivo e tóxico. Na presença de humidade, corrosivo para a maioria dos metais. O pó irrita as mucosas.</v>
      </c>
      <c r="AN801" s="63" t="str">
        <f>IF(ISNA(VLOOKUP(D801,[1]GRE_Tabela2!$A$4:$D$112,4,0)),"-",VLOOKUP(D801,[1]GRE_Tabela2!$A$4:$D$112,4,0))</f>
        <v>-</v>
      </c>
      <c r="AO801" s="68" t="s">
        <v>1480</v>
      </c>
      <c r="AP801" s="68" t="s">
        <v>1618</v>
      </c>
      <c r="AQ801" s="113">
        <v>140</v>
      </c>
      <c r="AR801" s="302" t="str">
        <f>IF(ISNA(VLOOKUP(AT801,[1]FISQ!$D$2:$J$1713,7,0)),"-",VLOOKUP(AT801,[1]FISQ!$D$2:$J$1713,7,0))</f>
        <v>-</v>
      </c>
      <c r="AS801" s="302" t="str">
        <f>IF(ISNA(VLOOKUP(AT801,[1]FISQ!$D$2:$J$1713,4,0)),"-",CONCATENATE("(",VLOOKUP(AT801,[1]FISQ!$D$2:$J$1713,4,0),")"))</f>
        <v>-</v>
      </c>
      <c r="AT801" s="71" t="s">
        <v>1684</v>
      </c>
      <c r="AU801" s="38"/>
      <c r="AV801" s="38"/>
      <c r="AW801" s="38"/>
    </row>
    <row r="802" spans="1:49" ht="76.5">
      <c r="A802" s="33">
        <v>801</v>
      </c>
      <c r="B802" s="33" t="str">
        <f t="shared" si="37"/>
        <v>1472_II</v>
      </c>
      <c r="C802" s="33" t="str">
        <f t="shared" si="38"/>
        <v>5.1//-</v>
      </c>
      <c r="D802" s="61">
        <v>1472</v>
      </c>
      <c r="E802" s="67" t="s">
        <v>1685</v>
      </c>
      <c r="F802" s="395" t="s">
        <v>7315</v>
      </c>
      <c r="G802" s="62" t="str">
        <f>VLOOKUP(CONCATENATE(TEXT(I802,"0"),"_",TEXT(F802,"0")),[1]CodC!$A$2:$D$250,4,0)</f>
        <v>Matérias comburentes sem perigo subsidiário, sólidas;</v>
      </c>
      <c r="H802" s="395" t="s">
        <v>7316</v>
      </c>
      <c r="I802" s="68">
        <v>5</v>
      </c>
      <c r="J802" s="68" t="s">
        <v>625</v>
      </c>
      <c r="K802" s="64" t="s">
        <v>19</v>
      </c>
      <c r="L802" s="68" t="s">
        <v>849</v>
      </c>
      <c r="M802" s="63"/>
      <c r="N802" s="64" t="s">
        <v>19</v>
      </c>
      <c r="O802" s="64" t="s">
        <v>19</v>
      </c>
      <c r="P802" s="113" t="s">
        <v>22423</v>
      </c>
      <c r="Q802" s="70" t="s">
        <v>7230</v>
      </c>
      <c r="R802" s="70" t="s">
        <v>5676</v>
      </c>
      <c r="S802" s="65" t="str">
        <f t="shared" si="36"/>
        <v xml:space="preserve"> H1 </v>
      </c>
      <c r="T802" s="68" t="s">
        <v>7168</v>
      </c>
      <c r="U802" s="68"/>
      <c r="V802" s="68"/>
      <c r="W802" s="68"/>
      <c r="X802" s="68"/>
      <c r="Y802" s="68"/>
      <c r="Z802" s="68"/>
      <c r="AA802" s="68"/>
      <c r="AB802" s="68"/>
      <c r="AC802" s="68"/>
      <c r="AD802" s="68"/>
      <c r="AE802" s="68"/>
      <c r="AF802" s="68"/>
      <c r="AG802" s="68"/>
      <c r="AH802" s="68"/>
      <c r="AI802" s="68"/>
      <c r="AJ802" s="68" t="s">
        <v>7163</v>
      </c>
      <c r="AK802" s="68"/>
      <c r="AL802" s="68"/>
      <c r="AM802" s="70" t="s">
        <v>1686</v>
      </c>
      <c r="AN802" s="63" t="str">
        <f>IF(ISNA(VLOOKUP(D802,[1]GRE_Tabela2!$A$4:$D$112,4,0)),"-",VLOOKUP(D802,[1]GRE_Tabela2!$A$4:$D$112,4,0))</f>
        <v>-</v>
      </c>
      <c r="AO802" s="68" t="s">
        <v>1065</v>
      </c>
      <c r="AP802" s="68" t="s">
        <v>1618</v>
      </c>
      <c r="AQ802" s="113">
        <v>143</v>
      </c>
      <c r="AR802" s="302" t="str">
        <f>IF(ISNA(VLOOKUP(AT802,[1]FISQ!$D$2:$J$1713,7,0)),"-",VLOOKUP(AT802,[1]FISQ!$D$2:$J$1713,7,0))</f>
        <v>-</v>
      </c>
      <c r="AS802" s="302" t="str">
        <f>IF(ISNA(VLOOKUP(AT802,[1]FISQ!$D$2:$J$1713,4,0)),"-",CONCATENATE("(",VLOOKUP(AT802,[1]FISQ!$D$2:$J$1713,4,0),")"))</f>
        <v>-</v>
      </c>
      <c r="AT802" s="71" t="s">
        <v>1687</v>
      </c>
      <c r="AU802" s="38"/>
      <c r="AV802" s="38"/>
      <c r="AW802" s="38"/>
    </row>
    <row r="803" spans="1:49" ht="89.25">
      <c r="A803" s="33">
        <v>802</v>
      </c>
      <c r="B803" s="33" t="str">
        <f t="shared" si="37"/>
        <v>1473_II</v>
      </c>
      <c r="C803" s="33" t="str">
        <f t="shared" si="38"/>
        <v>5.1//-</v>
      </c>
      <c r="D803" s="61">
        <v>1473</v>
      </c>
      <c r="E803" s="67" t="s">
        <v>1688</v>
      </c>
      <c r="F803" s="395" t="s">
        <v>7315</v>
      </c>
      <c r="G803" s="62" t="str">
        <f>VLOOKUP(CONCATENATE(TEXT(I803,"0"),"_",TEXT(F803,"0")),[1]CodC!$A$2:$D$250,4,0)</f>
        <v>Matérias comburentes sem perigo subsidiário, sólidas;</v>
      </c>
      <c r="H803" s="395" t="s">
        <v>7316</v>
      </c>
      <c r="I803" s="68">
        <v>5</v>
      </c>
      <c r="J803" s="68" t="s">
        <v>625</v>
      </c>
      <c r="K803" s="64" t="s">
        <v>19</v>
      </c>
      <c r="L803" s="68" t="s">
        <v>849</v>
      </c>
      <c r="M803" s="63"/>
      <c r="N803" s="64" t="s">
        <v>19</v>
      </c>
      <c r="O803" s="64" t="s">
        <v>19</v>
      </c>
      <c r="P803" s="113" t="s">
        <v>22423</v>
      </c>
      <c r="Q803" s="70" t="s">
        <v>621</v>
      </c>
      <c r="R803" s="70" t="s">
        <v>621</v>
      </c>
      <c r="S803" s="65" t="str">
        <f t="shared" si="36"/>
        <v/>
      </c>
      <c r="T803" s="68" t="s">
        <v>1628</v>
      </c>
      <c r="U803" s="68"/>
      <c r="V803" s="68"/>
      <c r="W803" s="68" t="s">
        <v>7163</v>
      </c>
      <c r="X803" s="68"/>
      <c r="Y803" s="68"/>
      <c r="Z803" s="68"/>
      <c r="AA803" s="68"/>
      <c r="AB803" s="68"/>
      <c r="AC803" s="68"/>
      <c r="AD803" s="68"/>
      <c r="AE803" s="68"/>
      <c r="AF803" s="68"/>
      <c r="AG803" s="68"/>
      <c r="AH803" s="68"/>
      <c r="AI803" s="68"/>
      <c r="AJ803" s="68"/>
      <c r="AK803" s="68"/>
      <c r="AL803" s="68"/>
      <c r="AM803" s="70" t="s">
        <v>6179</v>
      </c>
      <c r="AN803" s="63" t="str">
        <f>IF(ISNA(VLOOKUP(D803,[1]GRE_Tabela2!$A$4:$D$112,4,0)),"-",VLOOKUP(D803,[1]GRE_Tabela2!$A$4:$D$112,4,0))</f>
        <v>-</v>
      </c>
      <c r="AO803" s="68" t="s">
        <v>1480</v>
      </c>
      <c r="AP803" s="68" t="s">
        <v>1618</v>
      </c>
      <c r="AQ803" s="113">
        <v>140</v>
      </c>
      <c r="AR803" s="302" t="str">
        <f>IF(ISNA(VLOOKUP(AT803,[1]FISQ!$D$2:$J$1713,7,0)),"-",VLOOKUP(AT803,[1]FISQ!$D$2:$J$1713,7,0))</f>
        <v>-</v>
      </c>
      <c r="AS803" s="302" t="str">
        <f>IF(ISNA(VLOOKUP(AT803,[1]FISQ!$D$2:$J$1713,4,0)),"-",CONCATENATE("(",VLOOKUP(AT803,[1]FISQ!$D$2:$J$1713,4,0),")"))</f>
        <v>-</v>
      </c>
      <c r="AT803" s="71" t="s">
        <v>1689</v>
      </c>
      <c r="AU803" s="38"/>
      <c r="AV803" s="38"/>
      <c r="AW803" s="38"/>
    </row>
    <row r="804" spans="1:49" ht="38.25">
      <c r="A804" s="33">
        <v>803</v>
      </c>
      <c r="B804" s="33" t="str">
        <f t="shared" si="37"/>
        <v>1474_III</v>
      </c>
      <c r="C804" s="33" t="str">
        <f t="shared" si="38"/>
        <v>5.1//-</v>
      </c>
      <c r="D804" s="61">
        <v>1474</v>
      </c>
      <c r="E804" s="67" t="s">
        <v>1690</v>
      </c>
      <c r="F804" s="395" t="s">
        <v>7315</v>
      </c>
      <c r="G804" s="62" t="str">
        <f>VLOOKUP(CONCATENATE(TEXT(I804,"0"),"_",TEXT(F804,"0")),[1]CodC!$A$2:$D$250,4,0)</f>
        <v>Matérias comburentes sem perigo subsidiário, sólidas;</v>
      </c>
      <c r="H804" s="395" t="s">
        <v>7316</v>
      </c>
      <c r="I804" s="68">
        <v>5</v>
      </c>
      <c r="J804" s="68" t="s">
        <v>625</v>
      </c>
      <c r="K804" s="69" t="s">
        <v>19</v>
      </c>
      <c r="L804" s="68" t="s">
        <v>879</v>
      </c>
      <c r="M804" s="68"/>
      <c r="N804" s="64" t="s">
        <v>24478</v>
      </c>
      <c r="O804" s="64" t="s">
        <v>5703</v>
      </c>
      <c r="P804" s="113" t="s">
        <v>22423</v>
      </c>
      <c r="Q804" s="70" t="s">
        <v>5598</v>
      </c>
      <c r="R804" s="70" t="s">
        <v>1391</v>
      </c>
      <c r="S804" s="65" t="str">
        <f t="shared" si="36"/>
        <v xml:space="preserve"> SW23 </v>
      </c>
      <c r="T804" s="69" t="s">
        <v>19</v>
      </c>
      <c r="U804" s="69"/>
      <c r="V804" s="69"/>
      <c r="W804" s="69"/>
      <c r="X804" s="69"/>
      <c r="Y804" s="69"/>
      <c r="Z804" s="69"/>
      <c r="AA804" s="69"/>
      <c r="AB804" s="69"/>
      <c r="AC804" s="69"/>
      <c r="AD804" s="69"/>
      <c r="AE804" s="69"/>
      <c r="AF804" s="69"/>
      <c r="AG804" s="69"/>
      <c r="AH804" s="69"/>
      <c r="AI804" s="69"/>
      <c r="AJ804" s="69"/>
      <c r="AK804" s="69"/>
      <c r="AL804" s="69"/>
      <c r="AM804" s="70" t="s">
        <v>1691</v>
      </c>
      <c r="AN804" s="63" t="str">
        <f>IF(ISNA(VLOOKUP(D804,[1]GRE_Tabela2!$A$4:$D$112,4,0)),"-",VLOOKUP(D804,[1]GRE_Tabela2!$A$4:$D$112,4,0))</f>
        <v>-</v>
      </c>
      <c r="AO804" s="68" t="s">
        <v>1341</v>
      </c>
      <c r="AP804" s="68" t="s">
        <v>1618</v>
      </c>
      <c r="AQ804" s="113">
        <v>140</v>
      </c>
      <c r="AR804" s="302" t="str">
        <f>IF(ISNA(VLOOKUP(AT804,[1]FISQ!$D$2:$J$1713,7,0)),"-",VLOOKUP(AT804,[1]FISQ!$D$2:$J$1713,7,0))</f>
        <v>1041 </v>
      </c>
      <c r="AS804" s="302" t="str">
        <f>IF(ISNA(VLOOKUP(AT804,[1]FISQ!$D$2:$J$1713,4,0)),"-",CONCATENATE("(",VLOOKUP(AT804,[1]FISQ!$D$2:$J$1713,4,0),")"))</f>
        <v>(1)</v>
      </c>
      <c r="AT804" s="71" t="s">
        <v>1692</v>
      </c>
      <c r="AU804" s="38"/>
      <c r="AV804" s="38"/>
      <c r="AW804" s="38"/>
    </row>
    <row r="805" spans="1:49" ht="76.5">
      <c r="A805" s="33">
        <v>804</v>
      </c>
      <c r="B805" s="33" t="str">
        <f t="shared" si="37"/>
        <v>1475_II</v>
      </c>
      <c r="C805" s="33" t="str">
        <f t="shared" si="38"/>
        <v>5.1//-</v>
      </c>
      <c r="D805" s="61">
        <v>1475</v>
      </c>
      <c r="E805" s="67" t="s">
        <v>1693</v>
      </c>
      <c r="F805" s="395" t="s">
        <v>7315</v>
      </c>
      <c r="G805" s="62" t="str">
        <f>VLOOKUP(CONCATENATE(TEXT(I805,"0"),"_",TEXT(F805,"0")),[1]CodC!$A$2:$D$250,4,0)</f>
        <v>Matérias comburentes sem perigo subsidiário, sólidas;</v>
      </c>
      <c r="H805" s="395" t="s">
        <v>7316</v>
      </c>
      <c r="I805" s="68">
        <v>5</v>
      </c>
      <c r="J805" s="68" t="s">
        <v>625</v>
      </c>
      <c r="K805" s="64" t="s">
        <v>19</v>
      </c>
      <c r="L805" s="68" t="s">
        <v>849</v>
      </c>
      <c r="M805" s="63"/>
      <c r="N805" s="64" t="s">
        <v>19</v>
      </c>
      <c r="O805" s="64" t="s">
        <v>19</v>
      </c>
      <c r="P805" s="113" t="s">
        <v>22423</v>
      </c>
      <c r="Q805" s="70" t="s">
        <v>621</v>
      </c>
      <c r="R805" s="70" t="s">
        <v>621</v>
      </c>
      <c r="S805" s="65" t="str">
        <f t="shared" si="36"/>
        <v/>
      </c>
      <c r="T805" s="68" t="s">
        <v>1628</v>
      </c>
      <c r="U805" s="68"/>
      <c r="V805" s="68"/>
      <c r="W805" s="68"/>
      <c r="X805" s="68"/>
      <c r="Y805" s="68"/>
      <c r="Z805" s="68"/>
      <c r="AA805" s="68"/>
      <c r="AB805" s="68"/>
      <c r="AC805" s="68"/>
      <c r="AD805" s="68"/>
      <c r="AE805" s="68"/>
      <c r="AF805" s="68"/>
      <c r="AG805" s="68" t="s">
        <v>7163</v>
      </c>
      <c r="AH805" s="68"/>
      <c r="AI805" s="68"/>
      <c r="AJ805" s="68"/>
      <c r="AK805" s="68"/>
      <c r="AL805" s="68"/>
      <c r="AM805" s="70" t="s">
        <v>6172</v>
      </c>
      <c r="AN805" s="63" t="str">
        <f>IF(ISNA(VLOOKUP(D805,[1]GRE_Tabela2!$A$4:$D$112,4,0)),"-",VLOOKUP(D805,[1]GRE_Tabela2!$A$4:$D$112,4,0))</f>
        <v>-</v>
      </c>
      <c r="AO805" s="68" t="s">
        <v>1480</v>
      </c>
      <c r="AP805" s="68" t="s">
        <v>1618</v>
      </c>
      <c r="AQ805" s="113">
        <v>140</v>
      </c>
      <c r="AR805" s="302" t="str">
        <f>IF(ISNA(VLOOKUP(AT805,[1]FISQ!$D$2:$J$1713,7,0)),"-",VLOOKUP(AT805,[1]FISQ!$D$2:$J$1713,7,0))</f>
        <v>-</v>
      </c>
      <c r="AS805" s="302" t="str">
        <f>IF(ISNA(VLOOKUP(AT805,[1]FISQ!$D$2:$J$1713,4,0)),"-",CONCATENATE("(",VLOOKUP(AT805,[1]FISQ!$D$2:$J$1713,4,0),")"))</f>
        <v>-</v>
      </c>
      <c r="AT805" s="71" t="s">
        <v>1694</v>
      </c>
      <c r="AU805" s="38"/>
      <c r="AV805" s="38"/>
      <c r="AW805" s="38"/>
    </row>
    <row r="806" spans="1:49" ht="63.75">
      <c r="A806" s="33">
        <v>805</v>
      </c>
      <c r="B806" s="33" t="str">
        <f t="shared" si="37"/>
        <v>1476_II</v>
      </c>
      <c r="C806" s="33" t="str">
        <f t="shared" si="38"/>
        <v>5.1//-</v>
      </c>
      <c r="D806" s="61">
        <v>1476</v>
      </c>
      <c r="E806" s="67" t="s">
        <v>1695</v>
      </c>
      <c r="F806" s="395" t="s">
        <v>7315</v>
      </c>
      <c r="G806" s="62" t="str">
        <f>VLOOKUP(CONCATENATE(TEXT(I806,"0"),"_",TEXT(F806,"0")),[1]CodC!$A$2:$D$250,4,0)</f>
        <v>Matérias comburentes sem perigo subsidiário, sólidas;</v>
      </c>
      <c r="H806" s="395" t="s">
        <v>7316</v>
      </c>
      <c r="I806" s="68">
        <v>5</v>
      </c>
      <c r="J806" s="68" t="s">
        <v>625</v>
      </c>
      <c r="K806" s="64" t="s">
        <v>19</v>
      </c>
      <c r="L806" s="68" t="s">
        <v>849</v>
      </c>
      <c r="M806" s="63"/>
      <c r="N806" s="64" t="s">
        <v>19</v>
      </c>
      <c r="O806" s="64" t="s">
        <v>19</v>
      </c>
      <c r="P806" s="113" t="s">
        <v>22423</v>
      </c>
      <c r="Q806" s="70" t="s">
        <v>7230</v>
      </c>
      <c r="R806" s="70" t="s">
        <v>5676</v>
      </c>
      <c r="S806" s="65" t="str">
        <f t="shared" si="36"/>
        <v xml:space="preserve"> H1 </v>
      </c>
      <c r="T806" s="68" t="s">
        <v>7168</v>
      </c>
      <c r="U806" s="68"/>
      <c r="V806" s="68"/>
      <c r="W806" s="68"/>
      <c r="X806" s="68"/>
      <c r="Y806" s="68"/>
      <c r="Z806" s="68"/>
      <c r="AA806" s="68"/>
      <c r="AB806" s="68"/>
      <c r="AC806" s="68"/>
      <c r="AD806" s="68"/>
      <c r="AE806" s="68"/>
      <c r="AF806" s="68"/>
      <c r="AG806" s="68"/>
      <c r="AH806" s="68"/>
      <c r="AI806" s="68"/>
      <c r="AJ806" s="68" t="s">
        <v>7163</v>
      </c>
      <c r="AK806" s="68"/>
      <c r="AL806" s="68"/>
      <c r="AM806" s="70" t="s">
        <v>1696</v>
      </c>
      <c r="AN806" s="63" t="str">
        <f>IF(ISNA(VLOOKUP(D806,[1]GRE_Tabela2!$A$4:$D$112,4,0)),"-",VLOOKUP(D806,[1]GRE_Tabela2!$A$4:$D$112,4,0))</f>
        <v>-</v>
      </c>
      <c r="AO806" s="68" t="s">
        <v>1065</v>
      </c>
      <c r="AP806" s="68" t="s">
        <v>1618</v>
      </c>
      <c r="AQ806" s="113">
        <v>140</v>
      </c>
      <c r="AR806" s="302" t="str">
        <f>IF(ISNA(VLOOKUP(AT806,[1]FISQ!$D$2:$J$1713,7,0)),"-",VLOOKUP(AT806,[1]FISQ!$D$2:$J$1713,7,0))</f>
        <v>-</v>
      </c>
      <c r="AS806" s="302" t="str">
        <f>IF(ISNA(VLOOKUP(AT806,[1]FISQ!$D$2:$J$1713,4,0)),"-",CONCATENATE("(",VLOOKUP(AT806,[1]FISQ!$D$2:$J$1713,4,0),")"))</f>
        <v>-</v>
      </c>
      <c r="AT806" s="71" t="s">
        <v>1697</v>
      </c>
      <c r="AU806" s="38"/>
      <c r="AV806" s="38"/>
      <c r="AW806" s="38"/>
    </row>
    <row r="807" spans="1:49" ht="38.25">
      <c r="A807" s="33">
        <v>806</v>
      </c>
      <c r="B807" s="33" t="str">
        <f t="shared" si="37"/>
        <v>1477_II</v>
      </c>
      <c r="C807" s="33" t="str">
        <f t="shared" si="38"/>
        <v>5.1//-</v>
      </c>
      <c r="D807" s="61">
        <v>1477</v>
      </c>
      <c r="E807" s="67" t="s">
        <v>1698</v>
      </c>
      <c r="F807" s="395" t="s">
        <v>7315</v>
      </c>
      <c r="G807" s="62" t="str">
        <f>VLOOKUP(CONCATENATE(TEXT(I807,"0"),"_",TEXT(F807,"0")),[1]CodC!$A$2:$D$250,4,0)</f>
        <v>Matérias comburentes sem perigo subsidiário, sólidas;</v>
      </c>
      <c r="H807" s="395" t="s">
        <v>7316</v>
      </c>
      <c r="I807" s="68">
        <v>5</v>
      </c>
      <c r="J807" s="68" t="s">
        <v>625</v>
      </c>
      <c r="K807" s="64" t="s">
        <v>19</v>
      </c>
      <c r="L807" s="68" t="s">
        <v>849</v>
      </c>
      <c r="M807" s="63"/>
      <c r="N807" s="64">
        <v>511</v>
      </c>
      <c r="O807" s="64" t="s">
        <v>19</v>
      </c>
      <c r="P807" s="113" t="s">
        <v>22423</v>
      </c>
      <c r="Q807" s="70" t="s">
        <v>621</v>
      </c>
      <c r="R807" s="70" t="s">
        <v>621</v>
      </c>
      <c r="S807" s="65" t="str">
        <f t="shared" si="36"/>
        <v/>
      </c>
      <c r="T807" s="68" t="s">
        <v>1628</v>
      </c>
      <c r="U807" s="68"/>
      <c r="V807" s="68"/>
      <c r="W807" s="68"/>
      <c r="X807" s="68"/>
      <c r="Y807" s="68"/>
      <c r="Z807" s="68"/>
      <c r="AA807" s="68"/>
      <c r="AB807" s="68"/>
      <c r="AC807" s="68"/>
      <c r="AD807" s="68"/>
      <c r="AE807" s="68"/>
      <c r="AF807" s="68"/>
      <c r="AG807" s="68"/>
      <c r="AH807" s="68"/>
      <c r="AI807" s="68"/>
      <c r="AJ807" s="68"/>
      <c r="AK807" s="68"/>
      <c r="AL807" s="68"/>
      <c r="AM807" s="70" t="s">
        <v>1699</v>
      </c>
      <c r="AN807" s="63" t="str">
        <f>IF(ISNA(VLOOKUP(D807,[1]GRE_Tabela2!$A$4:$D$112,4,0)),"-",VLOOKUP(D807,[1]GRE_Tabela2!$A$4:$D$112,4,0))</f>
        <v>-</v>
      </c>
      <c r="AO807" s="68" t="s">
        <v>1341</v>
      </c>
      <c r="AP807" s="68" t="s">
        <v>1618</v>
      </c>
      <c r="AQ807" s="113">
        <v>140</v>
      </c>
      <c r="AR807" s="302" t="str">
        <f>IF(ISNA(VLOOKUP(AT807,[1]FISQ!$D$2:$J$1713,7,0)),"-",VLOOKUP(AT807,[1]FISQ!$D$2:$J$1713,7,0))</f>
        <v>-</v>
      </c>
      <c r="AS807" s="302" t="str">
        <f>IF(ISNA(VLOOKUP(AT807,[1]FISQ!$D$2:$J$1713,4,0)),"-",CONCATENATE("(",VLOOKUP(AT807,[1]FISQ!$D$2:$J$1713,4,0),")"))</f>
        <v>-</v>
      </c>
      <c r="AT807" s="71" t="s">
        <v>1700</v>
      </c>
      <c r="AU807" s="38"/>
      <c r="AV807" s="38"/>
      <c r="AW807" s="38"/>
    </row>
    <row r="808" spans="1:49" ht="38.25">
      <c r="A808" s="33">
        <v>807</v>
      </c>
      <c r="B808" s="33" t="str">
        <f t="shared" si="37"/>
        <v>1477_III</v>
      </c>
      <c r="C808" s="33" t="str">
        <f t="shared" si="38"/>
        <v>5.1//-</v>
      </c>
      <c r="D808" s="61">
        <v>1477</v>
      </c>
      <c r="E808" s="67" t="s">
        <v>1698</v>
      </c>
      <c r="F808" s="395" t="s">
        <v>7315</v>
      </c>
      <c r="G808" s="62" t="str">
        <f>VLOOKUP(CONCATENATE(TEXT(I808,"0"),"_",TEXT(F808,"0")),[1]CodC!$A$2:$D$250,4,0)</f>
        <v>Matérias comburentes sem perigo subsidiário, sólidas;</v>
      </c>
      <c r="H808" s="395" t="s">
        <v>7316</v>
      </c>
      <c r="I808" s="68">
        <v>5</v>
      </c>
      <c r="J808" s="68" t="s">
        <v>625</v>
      </c>
      <c r="K808" s="64" t="s">
        <v>19</v>
      </c>
      <c r="L808" s="68" t="s">
        <v>879</v>
      </c>
      <c r="M808" s="68"/>
      <c r="N808" s="64">
        <v>511</v>
      </c>
      <c r="O808" s="64" t="s">
        <v>885</v>
      </c>
      <c r="P808" s="113" t="s">
        <v>22423</v>
      </c>
      <c r="Q808" s="70" t="s">
        <v>621</v>
      </c>
      <c r="R808" s="70" t="s">
        <v>621</v>
      </c>
      <c r="S808" s="65" t="str">
        <f t="shared" si="36"/>
        <v/>
      </c>
      <c r="T808" s="68" t="s">
        <v>1628</v>
      </c>
      <c r="U808" s="68"/>
      <c r="V808" s="68"/>
      <c r="W808" s="68"/>
      <c r="X808" s="68"/>
      <c r="Y808" s="68"/>
      <c r="Z808" s="68"/>
      <c r="AA808" s="68"/>
      <c r="AB808" s="68"/>
      <c r="AC808" s="68"/>
      <c r="AD808" s="68"/>
      <c r="AE808" s="68"/>
      <c r="AF808" s="68"/>
      <c r="AG808" s="68"/>
      <c r="AH808" s="68"/>
      <c r="AI808" s="68"/>
      <c r="AJ808" s="68"/>
      <c r="AK808" s="68"/>
      <c r="AL808" s="68"/>
      <c r="AM808" s="70" t="str">
        <f>AM807</f>
        <v>Sólidos. As misturas sólidas com materiais combustíveis são facilmente inflamadas e podem arder violentamente. Nocivo à ingestão.</v>
      </c>
      <c r="AN808" s="63" t="str">
        <f>IF(ISNA(VLOOKUP(D808,[1]GRE_Tabela2!$A$4:$D$112,4,0)),"-",VLOOKUP(D808,[1]GRE_Tabela2!$A$4:$D$112,4,0))</f>
        <v>-</v>
      </c>
      <c r="AO808" s="68" t="s">
        <v>1341</v>
      </c>
      <c r="AP808" s="68" t="s">
        <v>1618</v>
      </c>
      <c r="AQ808" s="113">
        <v>140</v>
      </c>
      <c r="AR808" s="302" t="str">
        <f>IF(ISNA(VLOOKUP(AT808,[1]FISQ!$D$2:$J$1713,7,0)),"-",VLOOKUP(AT808,[1]FISQ!$D$2:$J$1713,7,0))</f>
        <v>-</v>
      </c>
      <c r="AS808" s="302" t="str">
        <f>IF(ISNA(VLOOKUP(AT808,[1]FISQ!$D$2:$J$1713,4,0)),"-",CONCATENATE("(",VLOOKUP(AT808,[1]FISQ!$D$2:$J$1713,4,0),")"))</f>
        <v>-</v>
      </c>
      <c r="AT808" s="71" t="s">
        <v>1700</v>
      </c>
      <c r="AU808" s="38"/>
      <c r="AV808" s="38"/>
      <c r="AW808" s="38"/>
    </row>
    <row r="809" spans="1:49" ht="25.5">
      <c r="A809" s="33">
        <v>808</v>
      </c>
      <c r="B809" s="33" t="str">
        <f t="shared" si="37"/>
        <v>1479_I</v>
      </c>
      <c r="C809" s="33" t="str">
        <f t="shared" si="38"/>
        <v>5.1//-</v>
      </c>
      <c r="D809" s="61">
        <v>1479</v>
      </c>
      <c r="E809" s="72" t="s">
        <v>1701</v>
      </c>
      <c r="F809" s="395" t="s">
        <v>7315</v>
      </c>
      <c r="G809" s="62" t="str">
        <f>VLOOKUP(CONCATENATE(TEXT(I809,"0"),"_",TEXT(F809,"0")),[1]CodC!$A$2:$D$250,4,0)</f>
        <v>Matérias comburentes sem perigo subsidiário, sólidas;</v>
      </c>
      <c r="H809" s="395" t="s">
        <v>19</v>
      </c>
      <c r="I809" s="68">
        <v>5</v>
      </c>
      <c r="J809" s="68" t="s">
        <v>625</v>
      </c>
      <c r="K809" s="64" t="s">
        <v>19</v>
      </c>
      <c r="L809" s="68" t="s">
        <v>746</v>
      </c>
      <c r="M809" s="68"/>
      <c r="N809" s="64">
        <v>274</v>
      </c>
      <c r="O809" s="64" t="s">
        <v>1702</v>
      </c>
      <c r="P809" s="113" t="s">
        <v>22423</v>
      </c>
      <c r="Q809" s="70" t="s">
        <v>627</v>
      </c>
      <c r="R809" s="70" t="s">
        <v>627</v>
      </c>
      <c r="S809" s="65" t="str">
        <f t="shared" si="36"/>
        <v/>
      </c>
      <c r="T809" s="68" t="s">
        <v>1703</v>
      </c>
      <c r="U809" s="68"/>
      <c r="V809" s="68"/>
      <c r="W809" s="68"/>
      <c r="X809" s="68"/>
      <c r="Y809" s="68"/>
      <c r="Z809" s="68"/>
      <c r="AA809" s="68"/>
      <c r="AB809" s="68"/>
      <c r="AC809" s="68"/>
      <c r="AD809" s="68"/>
      <c r="AE809" s="68"/>
      <c r="AF809" s="68"/>
      <c r="AG809" s="68"/>
      <c r="AH809" s="68"/>
      <c r="AI809" s="68"/>
      <c r="AJ809" s="68"/>
      <c r="AK809" s="68"/>
      <c r="AL809" s="68"/>
      <c r="AM809" s="73" t="s">
        <v>19</v>
      </c>
      <c r="AN809" s="63" t="str">
        <f>IF(ISNA(VLOOKUP(D809,[1]GRE_Tabela2!$A$4:$D$112,4,0)),"-",VLOOKUP(D809,[1]GRE_Tabela2!$A$4:$D$112,4,0))</f>
        <v>-</v>
      </c>
      <c r="AO809" s="68" t="s">
        <v>1341</v>
      </c>
      <c r="AP809" s="68" t="s">
        <v>1618</v>
      </c>
      <c r="AQ809" s="113">
        <v>140</v>
      </c>
      <c r="AR809" s="302" t="str">
        <f>IF(ISNA(VLOOKUP(AT809,[1]FISQ!$D$2:$J$1713,7,0)),"-",VLOOKUP(AT809,[1]FISQ!$D$2:$J$1713,7,0))</f>
        <v>1046 </v>
      </c>
      <c r="AS809" s="302" t="str">
        <f>IF(ISNA(VLOOKUP(AT809,[1]FISQ!$D$2:$J$1713,4,0)),"-",CONCATENATE("(",VLOOKUP(AT809,[1]FISQ!$D$2:$J$1713,4,0),")"))</f>
        <v>(1)</v>
      </c>
      <c r="AT809" s="71" t="s">
        <v>1704</v>
      </c>
      <c r="AU809" s="38"/>
      <c r="AV809" s="38"/>
      <c r="AW809" s="38"/>
    </row>
    <row r="810" spans="1:49" ht="25.5">
      <c r="A810" s="33">
        <v>809</v>
      </c>
      <c r="B810" s="33" t="str">
        <f t="shared" si="37"/>
        <v>1479_II</v>
      </c>
      <c r="C810" s="33" t="str">
        <f t="shared" si="38"/>
        <v>5.1//-</v>
      </c>
      <c r="D810" s="61">
        <v>1479</v>
      </c>
      <c r="E810" s="67" t="s">
        <v>1701</v>
      </c>
      <c r="F810" s="395" t="s">
        <v>7315</v>
      </c>
      <c r="G810" s="62" t="str">
        <f>VLOOKUP(CONCATENATE(TEXT(I810,"0"),"_",TEXT(F810,"0")),[1]CodC!$A$2:$D$250,4,0)</f>
        <v>Matérias comburentes sem perigo subsidiário, sólidas;</v>
      </c>
      <c r="H810" s="395" t="s">
        <v>7316</v>
      </c>
      <c r="I810" s="68">
        <v>5</v>
      </c>
      <c r="J810" s="68" t="s">
        <v>625</v>
      </c>
      <c r="K810" s="64" t="s">
        <v>19</v>
      </c>
      <c r="L810" s="68" t="s">
        <v>849</v>
      </c>
      <c r="M810" s="68"/>
      <c r="N810" s="64">
        <v>274</v>
      </c>
      <c r="O810" s="64" t="s">
        <v>1702</v>
      </c>
      <c r="P810" s="113" t="s">
        <v>22423</v>
      </c>
      <c r="Q810" s="70" t="s">
        <v>861</v>
      </c>
      <c r="R810" s="70" t="s">
        <v>861</v>
      </c>
      <c r="S810" s="65" t="str">
        <f t="shared" si="36"/>
        <v/>
      </c>
      <c r="T810" s="68" t="s">
        <v>1703</v>
      </c>
      <c r="U810" s="68"/>
      <c r="V810" s="68"/>
      <c r="W810" s="68"/>
      <c r="X810" s="68"/>
      <c r="Y810" s="68"/>
      <c r="Z810" s="68"/>
      <c r="AA810" s="68"/>
      <c r="AB810" s="68"/>
      <c r="AC810" s="68"/>
      <c r="AD810" s="68"/>
      <c r="AE810" s="68"/>
      <c r="AF810" s="68"/>
      <c r="AG810" s="68"/>
      <c r="AH810" s="68"/>
      <c r="AI810" s="68"/>
      <c r="AJ810" s="68"/>
      <c r="AK810" s="68"/>
      <c r="AL810" s="68"/>
      <c r="AM810" s="73" t="s">
        <v>19</v>
      </c>
      <c r="AN810" s="63" t="str">
        <f>IF(ISNA(VLOOKUP(D810,[1]GRE_Tabela2!$A$4:$D$112,4,0)),"-",VLOOKUP(D810,[1]GRE_Tabela2!$A$4:$D$112,4,0))</f>
        <v>-</v>
      </c>
      <c r="AO810" s="68" t="s">
        <v>1341</v>
      </c>
      <c r="AP810" s="68" t="s">
        <v>1618</v>
      </c>
      <c r="AQ810" s="113">
        <v>140</v>
      </c>
      <c r="AR810" s="302" t="str">
        <f>IF(ISNA(VLOOKUP(AT810,[1]FISQ!$D$2:$J$1713,7,0)),"-",VLOOKUP(AT810,[1]FISQ!$D$2:$J$1713,7,0))</f>
        <v>1046 </v>
      </c>
      <c r="AS810" s="302" t="str">
        <f>IF(ISNA(VLOOKUP(AT810,[1]FISQ!$D$2:$J$1713,4,0)),"-",CONCATENATE("(",VLOOKUP(AT810,[1]FISQ!$D$2:$J$1713,4,0),")"))</f>
        <v>(1)</v>
      </c>
      <c r="AT810" s="71" t="s">
        <v>1704</v>
      </c>
      <c r="AU810" s="38"/>
      <c r="AV810" s="38"/>
      <c r="AW810" s="38"/>
    </row>
    <row r="811" spans="1:49" ht="38.25">
      <c r="A811" s="33">
        <v>810</v>
      </c>
      <c r="B811" s="33" t="str">
        <f t="shared" si="37"/>
        <v>1479_III</v>
      </c>
      <c r="C811" s="33" t="str">
        <f t="shared" si="38"/>
        <v>5.1//-</v>
      </c>
      <c r="D811" s="61">
        <v>1479</v>
      </c>
      <c r="E811" s="67" t="s">
        <v>1701</v>
      </c>
      <c r="F811" s="395" t="s">
        <v>7315</v>
      </c>
      <c r="G811" s="62" t="str">
        <f>VLOOKUP(CONCATENATE(TEXT(I811,"0"),"_",TEXT(F811,"0")),[1]CodC!$A$2:$D$250,4,0)</f>
        <v>Matérias comburentes sem perigo subsidiário, sólidas;</v>
      </c>
      <c r="H811" s="395" t="s">
        <v>7316</v>
      </c>
      <c r="I811" s="68">
        <v>5</v>
      </c>
      <c r="J811" s="68" t="s">
        <v>625</v>
      </c>
      <c r="K811" s="64" t="s">
        <v>19</v>
      </c>
      <c r="L811" s="68" t="s">
        <v>879</v>
      </c>
      <c r="M811" s="68"/>
      <c r="N811" s="64">
        <v>274</v>
      </c>
      <c r="O811" s="64" t="s">
        <v>1705</v>
      </c>
      <c r="P811" s="113" t="s">
        <v>22423</v>
      </c>
      <c r="Q811" s="70" t="s">
        <v>861</v>
      </c>
      <c r="R811" s="70" t="s">
        <v>861</v>
      </c>
      <c r="S811" s="65" t="str">
        <f t="shared" si="36"/>
        <v/>
      </c>
      <c r="T811" s="68" t="s">
        <v>1703</v>
      </c>
      <c r="U811" s="68"/>
      <c r="V811" s="68"/>
      <c r="W811" s="68"/>
      <c r="X811" s="68"/>
      <c r="Y811" s="68"/>
      <c r="Z811" s="68"/>
      <c r="AA811" s="68"/>
      <c r="AB811" s="68"/>
      <c r="AC811" s="68"/>
      <c r="AD811" s="68"/>
      <c r="AE811" s="68"/>
      <c r="AF811" s="68"/>
      <c r="AG811" s="68"/>
      <c r="AH811" s="68"/>
      <c r="AI811" s="68"/>
      <c r="AJ811" s="68"/>
      <c r="AK811" s="68"/>
      <c r="AL811" s="68"/>
      <c r="AM811" s="73" t="s">
        <v>19</v>
      </c>
      <c r="AN811" s="63" t="str">
        <f>IF(ISNA(VLOOKUP(D811,[1]GRE_Tabela2!$A$4:$D$112,4,0)),"-",VLOOKUP(D811,[1]GRE_Tabela2!$A$4:$D$112,4,0))</f>
        <v>-</v>
      </c>
      <c r="AO811" s="68" t="s">
        <v>1341</v>
      </c>
      <c r="AP811" s="68" t="s">
        <v>1618</v>
      </c>
      <c r="AQ811" s="113">
        <v>140</v>
      </c>
      <c r="AR811" s="302" t="str">
        <f>IF(ISNA(VLOOKUP(AT811,[1]FISQ!$D$2:$J$1713,7,0)),"-",VLOOKUP(AT811,[1]FISQ!$D$2:$J$1713,7,0))</f>
        <v>1046 </v>
      </c>
      <c r="AS811" s="302" t="str">
        <f>IF(ISNA(VLOOKUP(AT811,[1]FISQ!$D$2:$J$1713,4,0)),"-",CONCATENATE("(",VLOOKUP(AT811,[1]FISQ!$D$2:$J$1713,4,0),")"))</f>
        <v>(1)</v>
      </c>
      <c r="AT811" s="71" t="s">
        <v>1704</v>
      </c>
      <c r="AU811" s="38"/>
      <c r="AV811" s="38"/>
      <c r="AW811" s="38"/>
    </row>
    <row r="812" spans="1:49" ht="76.5">
      <c r="A812" s="33">
        <v>811</v>
      </c>
      <c r="B812" s="33" t="str">
        <f t="shared" si="37"/>
        <v>1481_II</v>
      </c>
      <c r="C812" s="33" t="str">
        <f t="shared" si="38"/>
        <v>5.1//-</v>
      </c>
      <c r="D812" s="61">
        <v>1481</v>
      </c>
      <c r="E812" s="67" t="s">
        <v>1706</v>
      </c>
      <c r="F812" s="395" t="s">
        <v>7315</v>
      </c>
      <c r="G812" s="62" t="str">
        <f>VLOOKUP(CONCATENATE(TEXT(I812,"0"),"_",TEXT(F812,"0")),[1]CodC!$A$2:$D$250,4,0)</f>
        <v>Matérias comburentes sem perigo subsidiário, sólidas;</v>
      </c>
      <c r="H812" s="395" t="s">
        <v>7316</v>
      </c>
      <c r="I812" s="68">
        <v>5</v>
      </c>
      <c r="J812" s="68" t="s">
        <v>625</v>
      </c>
      <c r="K812" s="64" t="s">
        <v>19</v>
      </c>
      <c r="L812" s="68" t="s">
        <v>849</v>
      </c>
      <c r="M812" s="63"/>
      <c r="N812" s="64" t="s">
        <v>19</v>
      </c>
      <c r="O812" s="64" t="s">
        <v>19</v>
      </c>
      <c r="P812" s="113" t="s">
        <v>22423</v>
      </c>
      <c r="Q812" s="70" t="s">
        <v>621</v>
      </c>
      <c r="R812" s="70" t="s">
        <v>621</v>
      </c>
      <c r="S812" s="65" t="str">
        <f t="shared" si="36"/>
        <v/>
      </c>
      <c r="T812" s="68" t="s">
        <v>1628</v>
      </c>
      <c r="U812" s="68"/>
      <c r="V812" s="68"/>
      <c r="W812" s="68"/>
      <c r="X812" s="68"/>
      <c r="Y812" s="68"/>
      <c r="Z812" s="68"/>
      <c r="AA812" s="68"/>
      <c r="AB812" s="68"/>
      <c r="AC812" s="68"/>
      <c r="AD812" s="68"/>
      <c r="AE812" s="68"/>
      <c r="AF812" s="68"/>
      <c r="AG812" s="68" t="s">
        <v>7163</v>
      </c>
      <c r="AH812" s="68"/>
      <c r="AI812" s="68"/>
      <c r="AJ812" s="68"/>
      <c r="AK812" s="68"/>
      <c r="AL812" s="68"/>
      <c r="AM812" s="70" t="s">
        <v>6180</v>
      </c>
      <c r="AN812" s="63" t="str">
        <f>IF(ISNA(VLOOKUP(D812,[1]GRE_Tabela2!$A$4:$D$112,4,0)),"-",VLOOKUP(D812,[1]GRE_Tabela2!$A$4:$D$112,4,0))</f>
        <v>-</v>
      </c>
      <c r="AO812" s="68" t="s">
        <v>1480</v>
      </c>
      <c r="AP812" s="68" t="s">
        <v>1618</v>
      </c>
      <c r="AQ812" s="113">
        <v>140</v>
      </c>
      <c r="AR812" s="302" t="str">
        <f>IF(ISNA(VLOOKUP(AT812,[1]FISQ!$D$2:$J$1713,7,0)),"-",VLOOKUP(AT812,[1]FISQ!$D$2:$J$1713,7,0))</f>
        <v>-</v>
      </c>
      <c r="AS812" s="302" t="str">
        <f>IF(ISNA(VLOOKUP(AT812,[1]FISQ!$D$2:$J$1713,4,0)),"-",CONCATENATE("(",VLOOKUP(AT812,[1]FISQ!$D$2:$J$1713,4,0),")"))</f>
        <v>-</v>
      </c>
      <c r="AT812" s="71" t="s">
        <v>1707</v>
      </c>
      <c r="AU812" s="38"/>
      <c r="AV812" s="38"/>
      <c r="AW812" s="38"/>
    </row>
    <row r="813" spans="1:49" ht="76.5">
      <c r="A813" s="33">
        <v>812</v>
      </c>
      <c r="B813" s="33" t="str">
        <f t="shared" si="37"/>
        <v>1481_III</v>
      </c>
      <c r="C813" s="33" t="str">
        <f t="shared" si="38"/>
        <v>5.1//-</v>
      </c>
      <c r="D813" s="61">
        <v>1481</v>
      </c>
      <c r="E813" s="67" t="s">
        <v>1706</v>
      </c>
      <c r="F813" s="395" t="s">
        <v>7315</v>
      </c>
      <c r="G813" s="62" t="str">
        <f>VLOOKUP(CONCATENATE(TEXT(I813,"0"),"_",TEXT(F813,"0")),[1]CodC!$A$2:$D$250,4,0)</f>
        <v>Matérias comburentes sem perigo subsidiário, sólidas;</v>
      </c>
      <c r="H813" s="395" t="s">
        <v>7316</v>
      </c>
      <c r="I813" s="68">
        <v>5</v>
      </c>
      <c r="J813" s="68" t="s">
        <v>625</v>
      </c>
      <c r="K813" s="64" t="s">
        <v>19</v>
      </c>
      <c r="L813" s="68" t="s">
        <v>879</v>
      </c>
      <c r="M813" s="68"/>
      <c r="N813" s="64" t="s">
        <v>19</v>
      </c>
      <c r="O813" s="64" t="s">
        <v>885</v>
      </c>
      <c r="P813" s="113" t="s">
        <v>22423</v>
      </c>
      <c r="Q813" s="70" t="s">
        <v>621</v>
      </c>
      <c r="R813" s="70" t="s">
        <v>621</v>
      </c>
      <c r="S813" s="65" t="str">
        <f t="shared" si="36"/>
        <v/>
      </c>
      <c r="T813" s="68" t="s">
        <v>1628</v>
      </c>
      <c r="U813" s="68"/>
      <c r="V813" s="68"/>
      <c r="W813" s="68"/>
      <c r="X813" s="68"/>
      <c r="Y813" s="68"/>
      <c r="Z813" s="68"/>
      <c r="AA813" s="68"/>
      <c r="AB813" s="68"/>
      <c r="AC813" s="68"/>
      <c r="AD813" s="68"/>
      <c r="AE813" s="68"/>
      <c r="AF813" s="68"/>
      <c r="AG813" s="68" t="s">
        <v>7163</v>
      </c>
      <c r="AH813" s="68"/>
      <c r="AI813" s="68"/>
      <c r="AJ813" s="68"/>
      <c r="AK813" s="68"/>
      <c r="AL813" s="68"/>
      <c r="AM813" s="70" t="str">
        <f>AM812</f>
        <v>Sólidos. Reage violentamente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v>
      </c>
      <c r="AN813" s="63" t="str">
        <f>IF(ISNA(VLOOKUP(D813,[1]GRE_Tabela2!$A$4:$D$112,4,0)),"-",VLOOKUP(D813,[1]GRE_Tabela2!$A$4:$D$112,4,0))</f>
        <v>-</v>
      </c>
      <c r="AO813" s="68" t="s">
        <v>1480</v>
      </c>
      <c r="AP813" s="68" t="s">
        <v>1618</v>
      </c>
      <c r="AQ813" s="113">
        <v>140</v>
      </c>
      <c r="AR813" s="302" t="str">
        <f>IF(ISNA(VLOOKUP(AT813,[1]FISQ!$D$2:$J$1713,7,0)),"-",VLOOKUP(AT813,[1]FISQ!$D$2:$J$1713,7,0))</f>
        <v>-</v>
      </c>
      <c r="AS813" s="302" t="str">
        <f>IF(ISNA(VLOOKUP(AT813,[1]FISQ!$D$2:$J$1713,4,0)),"-",CONCATENATE("(",VLOOKUP(AT813,[1]FISQ!$D$2:$J$1713,4,0),")"))</f>
        <v>-</v>
      </c>
      <c r="AT813" s="71" t="s">
        <v>1707</v>
      </c>
      <c r="AU813" s="38"/>
      <c r="AV813" s="38"/>
      <c r="AW813" s="38"/>
    </row>
    <row r="814" spans="1:49" ht="102">
      <c r="A814" s="33">
        <v>813</v>
      </c>
      <c r="B814" s="33" t="str">
        <f t="shared" si="37"/>
        <v>1482_II</v>
      </c>
      <c r="C814" s="33" t="str">
        <f t="shared" si="38"/>
        <v>5.1//-</v>
      </c>
      <c r="D814" s="61">
        <v>1482</v>
      </c>
      <c r="E814" s="67" t="s">
        <v>1708</v>
      </c>
      <c r="F814" s="395" t="s">
        <v>7315</v>
      </c>
      <c r="G814" s="62" t="str">
        <f>VLOOKUP(CONCATENATE(TEXT(I814,"0"),"_",TEXT(F814,"0")),[1]CodC!$A$2:$D$250,4,0)</f>
        <v>Matérias comburentes sem perigo subsidiário, sólidas;</v>
      </c>
      <c r="H814" s="395" t="s">
        <v>7316</v>
      </c>
      <c r="I814" s="68">
        <v>5</v>
      </c>
      <c r="J814" s="68" t="s">
        <v>625</v>
      </c>
      <c r="K814" s="64" t="s">
        <v>19</v>
      </c>
      <c r="L814" s="68" t="s">
        <v>849</v>
      </c>
      <c r="M814" s="68"/>
      <c r="N814" s="64" t="s">
        <v>24479</v>
      </c>
      <c r="O814" s="64" t="s">
        <v>5634</v>
      </c>
      <c r="P814" s="113" t="s">
        <v>22423</v>
      </c>
      <c r="Q814" s="70" t="s">
        <v>627</v>
      </c>
      <c r="R814" s="70" t="s">
        <v>627</v>
      </c>
      <c r="S814" s="65" t="str">
        <f t="shared" si="36"/>
        <v/>
      </c>
      <c r="T814" s="68" t="s">
        <v>1635</v>
      </c>
      <c r="U814" s="68"/>
      <c r="V814" s="68"/>
      <c r="W814" s="68"/>
      <c r="X814" s="68"/>
      <c r="Y814" s="68"/>
      <c r="Z814" s="68"/>
      <c r="AA814" s="68"/>
      <c r="AB814" s="68"/>
      <c r="AC814" s="68"/>
      <c r="AD814" s="68"/>
      <c r="AE814" s="68"/>
      <c r="AF814" s="68"/>
      <c r="AG814" s="68"/>
      <c r="AH814" s="68" t="s">
        <v>7163</v>
      </c>
      <c r="AI814" s="68"/>
      <c r="AJ814" s="68"/>
      <c r="AK814" s="68"/>
      <c r="AL814" s="68"/>
      <c r="AM814" s="70" t="s">
        <v>6181</v>
      </c>
      <c r="AN814" s="63" t="str">
        <f>IF(ISNA(VLOOKUP(D814,[1]GRE_Tabela2!$A$4:$D$112,4,0)),"-",VLOOKUP(D814,[1]GRE_Tabela2!$A$4:$D$112,4,0))</f>
        <v>-</v>
      </c>
      <c r="AO814" s="68" t="s">
        <v>1480</v>
      </c>
      <c r="AP814" s="68" t="s">
        <v>1618</v>
      </c>
      <c r="AQ814" s="113">
        <v>140</v>
      </c>
      <c r="AR814" s="302" t="str">
        <f>IF(ISNA(VLOOKUP(AT814,[1]FISQ!$D$2:$J$1713,7,0)),"-",VLOOKUP(AT814,[1]FISQ!$D$2:$J$1713,7,0))</f>
        <v>-</v>
      </c>
      <c r="AS814" s="302" t="str">
        <f>IF(ISNA(VLOOKUP(AT814,[1]FISQ!$D$2:$J$1713,4,0)),"-",CONCATENATE("(",VLOOKUP(AT814,[1]FISQ!$D$2:$J$1713,4,0),")"))</f>
        <v>-</v>
      </c>
      <c r="AT814" s="71" t="s">
        <v>1709</v>
      </c>
      <c r="AU814" s="38"/>
      <c r="AV814" s="38"/>
      <c r="AW814" s="38"/>
    </row>
    <row r="815" spans="1:49" ht="102">
      <c r="A815" s="33">
        <v>814</v>
      </c>
      <c r="B815" s="33" t="str">
        <f t="shared" si="37"/>
        <v>1482_III</v>
      </c>
      <c r="C815" s="33" t="str">
        <f t="shared" si="38"/>
        <v>5.1//-</v>
      </c>
      <c r="D815" s="61">
        <v>1482</v>
      </c>
      <c r="E815" s="67" t="s">
        <v>1708</v>
      </c>
      <c r="F815" s="395" t="s">
        <v>7315</v>
      </c>
      <c r="G815" s="62" t="str">
        <f>VLOOKUP(CONCATENATE(TEXT(I815,"0"),"_",TEXT(F815,"0")),[1]CodC!$A$2:$D$250,4,0)</f>
        <v>Matérias comburentes sem perigo subsidiário, sólidas;</v>
      </c>
      <c r="H815" s="395" t="s">
        <v>7316</v>
      </c>
      <c r="I815" s="68">
        <v>5</v>
      </c>
      <c r="J815" s="68" t="s">
        <v>625</v>
      </c>
      <c r="K815" s="64" t="s">
        <v>19</v>
      </c>
      <c r="L815" s="68" t="s">
        <v>879</v>
      </c>
      <c r="M815" s="68"/>
      <c r="N815" s="64" t="s">
        <v>24479</v>
      </c>
      <c r="O815" s="64" t="s">
        <v>5704</v>
      </c>
      <c r="P815" s="113" t="s">
        <v>22423</v>
      </c>
      <c r="Q815" s="70" t="s">
        <v>627</v>
      </c>
      <c r="R815" s="70" t="s">
        <v>627</v>
      </c>
      <c r="S815" s="65" t="str">
        <f t="shared" si="36"/>
        <v/>
      </c>
      <c r="T815" s="68" t="s">
        <v>1635</v>
      </c>
      <c r="U815" s="68"/>
      <c r="V815" s="68"/>
      <c r="W815" s="68"/>
      <c r="X815" s="68"/>
      <c r="Y815" s="68"/>
      <c r="Z815" s="68"/>
      <c r="AA815" s="68"/>
      <c r="AB815" s="68"/>
      <c r="AC815" s="68"/>
      <c r="AD815" s="68"/>
      <c r="AE815" s="68"/>
      <c r="AF815" s="68"/>
      <c r="AG815" s="68"/>
      <c r="AH815" s="68" t="s">
        <v>7163</v>
      </c>
      <c r="AI815" s="68"/>
      <c r="AJ815" s="68"/>
      <c r="AK815" s="68"/>
      <c r="AL815" s="68"/>
      <c r="AM815" s="70" t="str">
        <f>AM814</f>
        <v>Sólidos. Reage violentamente com o ácido sulfúrico. Reage violentamente com cianetos quando aquecido ou por fricção. Pode formar misturas explosivas com materiais combustíveis, metais em pó ou compostos de amónio. Estas misturas são sensíveis à fricção e são suscetíveis de inflamar. Quando presente num incêndio pode provocar uma explosão. O transporte de permanganato de amónio e das misturas de um permanganato com um sal de amónio é proibido.</v>
      </c>
      <c r="AN815" s="63" t="str">
        <f>IF(ISNA(VLOOKUP(D815,[1]GRE_Tabela2!$A$4:$D$112,4,0)),"-",VLOOKUP(D815,[1]GRE_Tabela2!$A$4:$D$112,4,0))</f>
        <v>-</v>
      </c>
      <c r="AO815" s="68" t="s">
        <v>1480</v>
      </c>
      <c r="AP815" s="68" t="s">
        <v>1618</v>
      </c>
      <c r="AQ815" s="113">
        <v>140</v>
      </c>
      <c r="AR815" s="302" t="str">
        <f>IF(ISNA(VLOOKUP(AT815,[1]FISQ!$D$2:$J$1713,7,0)),"-",VLOOKUP(AT815,[1]FISQ!$D$2:$J$1713,7,0))</f>
        <v>-</v>
      </c>
      <c r="AS815" s="302" t="str">
        <f>IF(ISNA(VLOOKUP(AT815,[1]FISQ!$D$2:$J$1713,4,0)),"-",CONCATENATE("(",VLOOKUP(AT815,[1]FISQ!$D$2:$J$1713,4,0),")"))</f>
        <v>-</v>
      </c>
      <c r="AT815" s="71" t="s">
        <v>1709</v>
      </c>
      <c r="AU815" s="38"/>
      <c r="AV815" s="38"/>
      <c r="AW815" s="38"/>
    </row>
    <row r="816" spans="1:49" ht="63.75">
      <c r="A816" s="33">
        <v>815</v>
      </c>
      <c r="B816" s="33" t="str">
        <f t="shared" si="37"/>
        <v>1483_II</v>
      </c>
      <c r="C816" s="33" t="str">
        <f t="shared" si="38"/>
        <v>5.1//-</v>
      </c>
      <c r="D816" s="61">
        <v>1483</v>
      </c>
      <c r="E816" s="67" t="s">
        <v>1710</v>
      </c>
      <c r="F816" s="395" t="s">
        <v>7315</v>
      </c>
      <c r="G816" s="62" t="str">
        <f>VLOOKUP(CONCATENATE(TEXT(I816,"0"),"_",TEXT(F816,"0")),[1]CodC!$A$2:$D$250,4,0)</f>
        <v>Matérias comburentes sem perigo subsidiário, sólidas;</v>
      </c>
      <c r="H816" s="395" t="s">
        <v>7316</v>
      </c>
      <c r="I816" s="68">
        <v>5</v>
      </c>
      <c r="J816" s="68" t="s">
        <v>625</v>
      </c>
      <c r="K816" s="64" t="s">
        <v>19</v>
      </c>
      <c r="L816" s="68" t="s">
        <v>849</v>
      </c>
      <c r="M816" s="63"/>
      <c r="N816" s="64" t="s">
        <v>19</v>
      </c>
      <c r="O816" s="64" t="s">
        <v>19</v>
      </c>
      <c r="P816" s="113" t="s">
        <v>22423</v>
      </c>
      <c r="Q816" s="70" t="s">
        <v>7230</v>
      </c>
      <c r="R816" s="70" t="s">
        <v>5676</v>
      </c>
      <c r="S816" s="65" t="str">
        <f t="shared" si="36"/>
        <v xml:space="preserve"> H1 </v>
      </c>
      <c r="T816" s="68" t="s">
        <v>7168</v>
      </c>
      <c r="U816" s="68"/>
      <c r="V816" s="68"/>
      <c r="W816" s="68"/>
      <c r="X816" s="68"/>
      <c r="Y816" s="68"/>
      <c r="Z816" s="68"/>
      <c r="AA816" s="68"/>
      <c r="AB816" s="68"/>
      <c r="AC816" s="68"/>
      <c r="AD816" s="68"/>
      <c r="AE816" s="68"/>
      <c r="AF816" s="68"/>
      <c r="AG816" s="68"/>
      <c r="AH816" s="68"/>
      <c r="AI816" s="68"/>
      <c r="AJ816" s="68" t="s">
        <v>7163</v>
      </c>
      <c r="AK816" s="68"/>
      <c r="AL816" s="68"/>
      <c r="AM816" s="70" t="s">
        <v>1711</v>
      </c>
      <c r="AN816" s="63" t="str">
        <f>IF(ISNA(VLOOKUP(D816,[1]GRE_Tabela2!$A$4:$D$112,4,0)),"-",VLOOKUP(D816,[1]GRE_Tabela2!$A$4:$D$112,4,0))</f>
        <v>-</v>
      </c>
      <c r="AO816" s="68" t="s">
        <v>1065</v>
      </c>
      <c r="AP816" s="68" t="s">
        <v>1618</v>
      </c>
      <c r="AQ816" s="113">
        <v>140</v>
      </c>
      <c r="AR816" s="302" t="str">
        <f>IF(ISNA(VLOOKUP(AT816,[1]FISQ!$D$2:$J$1713,7,0)),"-",VLOOKUP(AT816,[1]FISQ!$D$2:$J$1713,7,0))</f>
        <v>-</v>
      </c>
      <c r="AS816" s="302" t="str">
        <f>IF(ISNA(VLOOKUP(AT816,[1]FISQ!$D$2:$J$1713,4,0)),"-",CONCATENATE("(",VLOOKUP(AT816,[1]FISQ!$D$2:$J$1713,4,0),")"))</f>
        <v>-</v>
      </c>
      <c r="AT816" s="71" t="s">
        <v>1712</v>
      </c>
      <c r="AU816" s="38"/>
      <c r="AV816" s="38"/>
      <c r="AW816" s="38"/>
    </row>
    <row r="817" spans="1:49" ht="63.75">
      <c r="A817" s="33">
        <v>816</v>
      </c>
      <c r="B817" s="33" t="str">
        <f t="shared" si="37"/>
        <v>1483_III</v>
      </c>
      <c r="C817" s="33" t="str">
        <f t="shared" si="38"/>
        <v>5.1//-</v>
      </c>
      <c r="D817" s="61">
        <v>1483</v>
      </c>
      <c r="E817" s="67" t="s">
        <v>1710</v>
      </c>
      <c r="F817" s="395" t="s">
        <v>7315</v>
      </c>
      <c r="G817" s="62" t="str">
        <f>VLOOKUP(CONCATENATE(TEXT(I817,"0"),"_",TEXT(F817,"0")),[1]CodC!$A$2:$D$250,4,0)</f>
        <v>Matérias comburentes sem perigo subsidiário, sólidas;</v>
      </c>
      <c r="H817" s="395" t="s">
        <v>7316</v>
      </c>
      <c r="I817" s="68">
        <v>5</v>
      </c>
      <c r="J817" s="68" t="s">
        <v>625</v>
      </c>
      <c r="K817" s="64" t="s">
        <v>19</v>
      </c>
      <c r="L817" s="68" t="s">
        <v>879</v>
      </c>
      <c r="M817" s="68"/>
      <c r="N817" s="64" t="s">
        <v>19</v>
      </c>
      <c r="O817" s="64" t="s">
        <v>885</v>
      </c>
      <c r="P817" s="113" t="s">
        <v>22423</v>
      </c>
      <c r="Q817" s="70" t="s">
        <v>7230</v>
      </c>
      <c r="R817" s="70" t="s">
        <v>5676</v>
      </c>
      <c r="S817" s="65" t="str">
        <f t="shared" si="36"/>
        <v xml:space="preserve"> H1 </v>
      </c>
      <c r="T817" s="68" t="s">
        <v>7168</v>
      </c>
      <c r="U817" s="68"/>
      <c r="V817" s="68"/>
      <c r="W817" s="68"/>
      <c r="X817" s="68"/>
      <c r="Y817" s="68"/>
      <c r="Z817" s="68"/>
      <c r="AA817" s="68"/>
      <c r="AB817" s="68"/>
      <c r="AC817" s="68"/>
      <c r="AD817" s="68"/>
      <c r="AE817" s="68"/>
      <c r="AF817" s="68"/>
      <c r="AG817" s="68"/>
      <c r="AH817" s="68"/>
      <c r="AI817" s="68"/>
      <c r="AJ817" s="68" t="s">
        <v>7163</v>
      </c>
      <c r="AK817" s="68"/>
      <c r="AL817" s="68"/>
      <c r="AM817" s="70" t="str">
        <f>AM816</f>
        <v>Particularmente se molhado com pequenas quantidades de água, numa mistura com material combustível pode inflamar após um impacto ou por fricção. Quando presente num incêndio, ou em contacto com água ou ácidos, decompõe-se, libertando oxigénio.</v>
      </c>
      <c r="AN817" s="63" t="str">
        <f>IF(ISNA(VLOOKUP(D817,[1]GRE_Tabela2!$A$4:$D$112,4,0)),"-",VLOOKUP(D817,[1]GRE_Tabela2!$A$4:$D$112,4,0))</f>
        <v>-</v>
      </c>
      <c r="AO817" s="68" t="s">
        <v>1065</v>
      </c>
      <c r="AP817" s="68" t="s">
        <v>1618</v>
      </c>
      <c r="AQ817" s="113">
        <v>140</v>
      </c>
      <c r="AR817" s="302" t="str">
        <f>IF(ISNA(VLOOKUP(AT817,[1]FISQ!$D$2:$J$1713,7,0)),"-",VLOOKUP(AT817,[1]FISQ!$D$2:$J$1713,7,0))</f>
        <v>-</v>
      </c>
      <c r="AS817" s="302" t="str">
        <f>IF(ISNA(VLOOKUP(AT817,[1]FISQ!$D$2:$J$1713,4,0)),"-",CONCATENATE("(",VLOOKUP(AT817,[1]FISQ!$D$2:$J$1713,4,0),")"))</f>
        <v>-</v>
      </c>
      <c r="AT817" s="71" t="s">
        <v>1712</v>
      </c>
      <c r="AU817" s="38"/>
      <c r="AV817" s="38"/>
      <c r="AW817" s="38"/>
    </row>
    <row r="818" spans="1:49" ht="89.25">
      <c r="A818" s="33">
        <v>817</v>
      </c>
      <c r="B818" s="33" t="str">
        <f t="shared" si="37"/>
        <v>1484_II</v>
      </c>
      <c r="C818" s="33" t="str">
        <f t="shared" si="38"/>
        <v>5.1//-</v>
      </c>
      <c r="D818" s="61">
        <v>1484</v>
      </c>
      <c r="E818" s="67" t="s">
        <v>1713</v>
      </c>
      <c r="F818" s="395" t="s">
        <v>7315</v>
      </c>
      <c r="G818" s="62" t="str">
        <f>VLOOKUP(CONCATENATE(TEXT(I818,"0"),"_",TEXT(F818,"0")),[1]CodC!$A$2:$D$250,4,0)</f>
        <v>Matérias comburentes sem perigo subsidiário, sólidas;</v>
      </c>
      <c r="H818" s="395" t="s">
        <v>7316</v>
      </c>
      <c r="I818" s="68">
        <v>5</v>
      </c>
      <c r="J818" s="68" t="s">
        <v>625</v>
      </c>
      <c r="K818" s="64" t="s">
        <v>19</v>
      </c>
      <c r="L818" s="68" t="s">
        <v>849</v>
      </c>
      <c r="M818" s="63"/>
      <c r="N818" s="64" t="s">
        <v>19</v>
      </c>
      <c r="O818" s="64" t="s">
        <v>19</v>
      </c>
      <c r="P818" s="113" t="s">
        <v>22423</v>
      </c>
      <c r="Q818" s="70" t="s">
        <v>621</v>
      </c>
      <c r="R818" s="70" t="s">
        <v>621</v>
      </c>
      <c r="S818" s="65" t="str">
        <f t="shared" si="36"/>
        <v/>
      </c>
      <c r="T818" s="68" t="s">
        <v>1628</v>
      </c>
      <c r="U818" s="68"/>
      <c r="V818" s="68"/>
      <c r="W818" s="68" t="s">
        <v>7163</v>
      </c>
      <c r="X818" s="68"/>
      <c r="Y818" s="68"/>
      <c r="Z818" s="68"/>
      <c r="AA818" s="68"/>
      <c r="AB818" s="68"/>
      <c r="AC818" s="68"/>
      <c r="AD818" s="68"/>
      <c r="AE818" s="68"/>
      <c r="AF818" s="68"/>
      <c r="AG818" s="68"/>
      <c r="AH818" s="68"/>
      <c r="AI818" s="68"/>
      <c r="AJ818" s="68"/>
      <c r="AK818" s="68"/>
      <c r="AL818" s="68"/>
      <c r="AM818" s="70" t="s">
        <v>6182</v>
      </c>
      <c r="AN818" s="63" t="str">
        <f>IF(ISNA(VLOOKUP(D818,[1]GRE_Tabela2!$A$4:$D$112,4,0)),"-",VLOOKUP(D818,[1]GRE_Tabela2!$A$4:$D$112,4,0))</f>
        <v>-</v>
      </c>
      <c r="AO818" s="68" t="s">
        <v>1480</v>
      </c>
      <c r="AP818" s="68" t="s">
        <v>1618</v>
      </c>
      <c r="AQ818" s="113">
        <v>140</v>
      </c>
      <c r="AR818" s="302" t="str">
        <f>IF(ISNA(VLOOKUP(AT818,[1]FISQ!$D$2:$J$1713,7,0)),"-",VLOOKUP(AT818,[1]FISQ!$D$2:$J$1713,7,0))</f>
        <v>1115 </v>
      </c>
      <c r="AS818" s="302" t="str">
        <f>IF(ISNA(VLOOKUP(AT818,[1]FISQ!$D$2:$J$1713,4,0)),"-",CONCATENATE("(",VLOOKUP(AT818,[1]FISQ!$D$2:$J$1713,4,0),")"))</f>
        <v>(1)</v>
      </c>
      <c r="AT818" s="71" t="s">
        <v>1714</v>
      </c>
      <c r="AU818" s="38"/>
      <c r="AV818" s="38"/>
      <c r="AW818" s="38"/>
    </row>
    <row r="819" spans="1:49" ht="89.25">
      <c r="A819" s="33">
        <v>818</v>
      </c>
      <c r="B819" s="33" t="str">
        <f t="shared" si="37"/>
        <v>1485_II</v>
      </c>
      <c r="C819" s="33" t="str">
        <f t="shared" si="38"/>
        <v>5.1//-</v>
      </c>
      <c r="D819" s="61">
        <v>1485</v>
      </c>
      <c r="E819" s="67" t="s">
        <v>1715</v>
      </c>
      <c r="F819" s="395" t="s">
        <v>7315</v>
      </c>
      <c r="G819" s="62" t="str">
        <f>VLOOKUP(CONCATENATE(TEXT(I819,"0"),"_",TEXT(F819,"0")),[1]CodC!$A$2:$D$250,4,0)</f>
        <v>Matérias comburentes sem perigo subsidiário, sólidas;</v>
      </c>
      <c r="H819" s="395" t="s">
        <v>7316</v>
      </c>
      <c r="I819" s="68">
        <v>5</v>
      </c>
      <c r="J819" s="68" t="s">
        <v>625</v>
      </c>
      <c r="K819" s="64" t="s">
        <v>19</v>
      </c>
      <c r="L819" s="68" t="s">
        <v>849</v>
      </c>
      <c r="M819" s="63"/>
      <c r="N819" s="64" t="s">
        <v>19</v>
      </c>
      <c r="O819" s="64" t="s">
        <v>19</v>
      </c>
      <c r="P819" s="113" t="s">
        <v>22423</v>
      </c>
      <c r="Q819" s="70" t="s">
        <v>621</v>
      </c>
      <c r="R819" s="70" t="s">
        <v>621</v>
      </c>
      <c r="S819" s="65" t="str">
        <f t="shared" si="36"/>
        <v/>
      </c>
      <c r="T819" s="68" t="s">
        <v>1628</v>
      </c>
      <c r="U819" s="68"/>
      <c r="V819" s="68"/>
      <c r="W819" s="68"/>
      <c r="X819" s="68" t="s">
        <v>7163</v>
      </c>
      <c r="Y819" s="68"/>
      <c r="Z819" s="68"/>
      <c r="AA819" s="68"/>
      <c r="AB819" s="68"/>
      <c r="AC819" s="68"/>
      <c r="AD819" s="68"/>
      <c r="AE819" s="68"/>
      <c r="AF819" s="68"/>
      <c r="AG819" s="68"/>
      <c r="AH819" s="68"/>
      <c r="AI819" s="68"/>
      <c r="AJ819" s="68"/>
      <c r="AK819" s="68"/>
      <c r="AL819" s="68"/>
      <c r="AM819" s="70" t="s">
        <v>6182</v>
      </c>
      <c r="AN819" s="63" t="str">
        <f>IF(ISNA(VLOOKUP(D819,[1]GRE_Tabela2!$A$4:$D$112,4,0)),"-",VLOOKUP(D819,[1]GRE_Tabela2!$A$4:$D$112,4,0))</f>
        <v>-</v>
      </c>
      <c r="AO819" s="68" t="s">
        <v>1480</v>
      </c>
      <c r="AP819" s="68" t="s">
        <v>1618</v>
      </c>
      <c r="AQ819" s="113">
        <v>140</v>
      </c>
      <c r="AR819" s="302" t="str">
        <f>IF(ISNA(VLOOKUP(AT819,[1]FISQ!$D$2:$J$1713,7,0)),"-",VLOOKUP(AT819,[1]FISQ!$D$2:$J$1713,7,0))</f>
        <v>0548 </v>
      </c>
      <c r="AS819" s="302" t="str">
        <f>IF(ISNA(VLOOKUP(AT819,[1]FISQ!$D$2:$J$1713,4,0)),"-",CONCATENATE("(",VLOOKUP(AT819,[1]FISQ!$D$2:$J$1713,4,0),")"))</f>
        <v>(1)</v>
      </c>
      <c r="AT819" s="71" t="s">
        <v>1716</v>
      </c>
      <c r="AU819" s="38"/>
      <c r="AV819" s="38"/>
      <c r="AW819" s="38"/>
    </row>
    <row r="820" spans="1:49" ht="38.25">
      <c r="A820" s="33">
        <v>819</v>
      </c>
      <c r="B820" s="33" t="str">
        <f t="shared" si="37"/>
        <v>1486_III</v>
      </c>
      <c r="C820" s="33" t="str">
        <f t="shared" si="38"/>
        <v>5.1//-</v>
      </c>
      <c r="D820" s="61">
        <v>1486</v>
      </c>
      <c r="E820" s="67" t="s">
        <v>1717</v>
      </c>
      <c r="F820" s="395" t="s">
        <v>7315</v>
      </c>
      <c r="G820" s="62" t="str">
        <f>VLOOKUP(CONCATENATE(TEXT(I820,"0"),"_",TEXT(F820,"0")),[1]CodC!$A$2:$D$250,4,0)</f>
        <v>Matérias comburentes sem perigo subsidiário, sólidas;</v>
      </c>
      <c r="H820" s="395" t="s">
        <v>7316</v>
      </c>
      <c r="I820" s="68">
        <v>5</v>
      </c>
      <c r="J820" s="68" t="s">
        <v>625</v>
      </c>
      <c r="K820" s="69" t="s">
        <v>19</v>
      </c>
      <c r="L820" s="68" t="s">
        <v>879</v>
      </c>
      <c r="M820" s="63"/>
      <c r="N820" s="64" t="s">
        <v>19</v>
      </c>
      <c r="O820" s="64" t="s">
        <v>5635</v>
      </c>
      <c r="P820" s="113" t="s">
        <v>22423</v>
      </c>
      <c r="Q820" s="70" t="s">
        <v>5598</v>
      </c>
      <c r="R820" s="70" t="s">
        <v>1391</v>
      </c>
      <c r="S820" s="65" t="str">
        <f t="shared" si="36"/>
        <v xml:space="preserve"> SW23 </v>
      </c>
      <c r="T820" s="69" t="s">
        <v>19</v>
      </c>
      <c r="U820" s="69"/>
      <c r="V820" s="69"/>
      <c r="W820" s="69"/>
      <c r="X820" s="69"/>
      <c r="Y820" s="69"/>
      <c r="Z820" s="69"/>
      <c r="AA820" s="69"/>
      <c r="AB820" s="69"/>
      <c r="AC820" s="69"/>
      <c r="AD820" s="69"/>
      <c r="AE820" s="69"/>
      <c r="AF820" s="69"/>
      <c r="AG820" s="69"/>
      <c r="AH820" s="69"/>
      <c r="AI820" s="69"/>
      <c r="AJ820" s="69"/>
      <c r="AK820" s="69"/>
      <c r="AL820" s="69"/>
      <c r="AM820" s="70" t="s">
        <v>1718</v>
      </c>
      <c r="AN820" s="63" t="str">
        <f>IF(ISNA(VLOOKUP(D820,[1]GRE_Tabela2!$A$4:$D$112,4,0)),"-",VLOOKUP(D820,[1]GRE_Tabela2!$A$4:$D$112,4,0))</f>
        <v>-</v>
      </c>
      <c r="AO820" s="68" t="s">
        <v>1341</v>
      </c>
      <c r="AP820" s="68" t="s">
        <v>1618</v>
      </c>
      <c r="AQ820" s="113">
        <v>140</v>
      </c>
      <c r="AR820" s="302" t="str">
        <f>IF(ISNA(VLOOKUP(AT820,[1]FISQ!$D$2:$J$1713,7,0)),"-",VLOOKUP(AT820,[1]FISQ!$D$2:$J$1713,7,0))</f>
        <v>-</v>
      </c>
      <c r="AS820" s="302" t="str">
        <f>IF(ISNA(VLOOKUP(AT820,[1]FISQ!$D$2:$J$1713,4,0)),"-",CONCATENATE("(",VLOOKUP(AT820,[1]FISQ!$D$2:$J$1713,4,0),")"))</f>
        <v>-</v>
      </c>
      <c r="AT820" s="71" t="s">
        <v>1719</v>
      </c>
      <c r="AU820" s="38"/>
      <c r="AV820" s="38"/>
      <c r="AW820" s="38"/>
    </row>
    <row r="821" spans="1:49" ht="63.75">
      <c r="A821" s="33">
        <v>820</v>
      </c>
      <c r="B821" s="33" t="str">
        <f t="shared" si="37"/>
        <v>1487_II</v>
      </c>
      <c r="C821" s="33" t="str">
        <f t="shared" si="38"/>
        <v>5.1//-</v>
      </c>
      <c r="D821" s="61">
        <v>1487</v>
      </c>
      <c r="E821" s="67" t="s">
        <v>1720</v>
      </c>
      <c r="F821" s="395" t="s">
        <v>7315</v>
      </c>
      <c r="G821" s="62" t="str">
        <f>VLOOKUP(CONCATENATE(TEXT(I821,"0"),"_",TEXT(F821,"0")),[1]CodC!$A$2:$D$250,4,0)</f>
        <v>Matérias comburentes sem perigo subsidiário, sólidas;</v>
      </c>
      <c r="H821" s="395" t="s">
        <v>7316</v>
      </c>
      <c r="I821" s="68">
        <v>5</v>
      </c>
      <c r="J821" s="68" t="s">
        <v>625</v>
      </c>
      <c r="K821" s="64" t="s">
        <v>19</v>
      </c>
      <c r="L821" s="68" t="s">
        <v>849</v>
      </c>
      <c r="M821" s="63"/>
      <c r="N821" s="64" t="s">
        <v>24480</v>
      </c>
      <c r="O821" s="64" t="s">
        <v>19</v>
      </c>
      <c r="P821" s="113" t="s">
        <v>22423</v>
      </c>
      <c r="Q821" s="70" t="s">
        <v>621</v>
      </c>
      <c r="R821" s="70" t="s">
        <v>621</v>
      </c>
      <c r="S821" s="65" t="str">
        <f t="shared" si="36"/>
        <v/>
      </c>
      <c r="T821" s="68" t="s">
        <v>1628</v>
      </c>
      <c r="U821" s="68"/>
      <c r="V821" s="68"/>
      <c r="W821" s="68"/>
      <c r="X821" s="68"/>
      <c r="Y821" s="68"/>
      <c r="Z821" s="68"/>
      <c r="AA821" s="68"/>
      <c r="AB821" s="68"/>
      <c r="AC821" s="68"/>
      <c r="AD821" s="68"/>
      <c r="AE821" s="68"/>
      <c r="AF821" s="68" t="s">
        <v>7163</v>
      </c>
      <c r="AG821" s="68"/>
      <c r="AH821" s="68"/>
      <c r="AI821" s="68"/>
      <c r="AJ821" s="68"/>
      <c r="AK821" s="68"/>
      <c r="AL821" s="68"/>
      <c r="AM821" s="70" t="s">
        <v>1721</v>
      </c>
      <c r="AN821" s="63" t="str">
        <f>IF(ISNA(VLOOKUP(D821,[1]GRE_Tabela2!$A$4:$D$112,4,0)),"-",VLOOKUP(D821,[1]GRE_Tabela2!$A$4:$D$112,4,0))</f>
        <v>-</v>
      </c>
      <c r="AO821" s="68" t="s">
        <v>1341</v>
      </c>
      <c r="AP821" s="68" t="s">
        <v>1618</v>
      </c>
      <c r="AQ821" s="113">
        <v>140</v>
      </c>
      <c r="AR821" s="302" t="str">
        <f>IF(ISNA(VLOOKUP(AT821,[1]FISQ!$D$2:$J$1713,7,0)),"-",VLOOKUP(AT821,[1]FISQ!$D$2:$J$1713,7,0))</f>
        <v>-</v>
      </c>
      <c r="AS821" s="302" t="str">
        <f>IF(ISNA(VLOOKUP(AT821,[1]FISQ!$D$2:$J$1713,4,0)),"-",CONCATENATE("(",VLOOKUP(AT821,[1]FISQ!$D$2:$J$1713,4,0),")"))</f>
        <v>-</v>
      </c>
      <c r="AT821" s="71" t="s">
        <v>1722</v>
      </c>
      <c r="AU821" s="38"/>
      <c r="AV821" s="38"/>
      <c r="AW821" s="38"/>
    </row>
    <row r="822" spans="1:49" ht="63.75">
      <c r="A822" s="33">
        <v>821</v>
      </c>
      <c r="B822" s="33" t="str">
        <f t="shared" si="37"/>
        <v>1488_II</v>
      </c>
      <c r="C822" s="33" t="str">
        <f t="shared" si="38"/>
        <v>5.1//-</v>
      </c>
      <c r="D822" s="61">
        <v>1488</v>
      </c>
      <c r="E822" s="67" t="s">
        <v>1723</v>
      </c>
      <c r="F822" s="395" t="s">
        <v>7315</v>
      </c>
      <c r="G822" s="62" t="str">
        <f>VLOOKUP(CONCATENATE(TEXT(I822,"0"),"_",TEXT(F822,"0")),[1]CodC!$A$2:$D$250,4,0)</f>
        <v>Matérias comburentes sem perigo subsidiário, sólidas;</v>
      </c>
      <c r="H822" s="395" t="s">
        <v>7316</v>
      </c>
      <c r="I822" s="68">
        <v>5</v>
      </c>
      <c r="J822" s="68" t="s">
        <v>625</v>
      </c>
      <c r="K822" s="64" t="s">
        <v>19</v>
      </c>
      <c r="L822" s="68" t="s">
        <v>849</v>
      </c>
      <c r="M822" s="63"/>
      <c r="N822" s="64" t="s">
        <v>19</v>
      </c>
      <c r="O822" s="64" t="s">
        <v>19</v>
      </c>
      <c r="P822" s="113" t="s">
        <v>22423</v>
      </c>
      <c r="Q822" s="70" t="s">
        <v>621</v>
      </c>
      <c r="R822" s="70" t="s">
        <v>621</v>
      </c>
      <c r="S822" s="65" t="str">
        <f t="shared" si="36"/>
        <v/>
      </c>
      <c r="T822" s="68" t="s">
        <v>1628</v>
      </c>
      <c r="U822" s="68"/>
      <c r="V822" s="68"/>
      <c r="W822" s="68"/>
      <c r="X822" s="68"/>
      <c r="Y822" s="68"/>
      <c r="Z822" s="68"/>
      <c r="AA822" s="68"/>
      <c r="AB822" s="68"/>
      <c r="AC822" s="68"/>
      <c r="AD822" s="68"/>
      <c r="AE822" s="68"/>
      <c r="AF822" s="68" t="s">
        <v>7163</v>
      </c>
      <c r="AG822" s="68"/>
      <c r="AH822" s="68"/>
      <c r="AI822" s="68"/>
      <c r="AJ822" s="68"/>
      <c r="AK822" s="68"/>
      <c r="AL822" s="68"/>
      <c r="AM822" s="70" t="s">
        <v>1724</v>
      </c>
      <c r="AN822" s="63" t="str">
        <f>IF(ISNA(VLOOKUP(D822,[1]GRE_Tabela2!$A$4:$D$112,4,0)),"-",VLOOKUP(D822,[1]GRE_Tabela2!$A$4:$D$112,4,0))</f>
        <v>-</v>
      </c>
      <c r="AO822" s="68" t="s">
        <v>1341</v>
      </c>
      <c r="AP822" s="68" t="s">
        <v>1618</v>
      </c>
      <c r="AQ822" s="113">
        <v>140</v>
      </c>
      <c r="AR822" s="302" t="str">
        <f>IF(ISNA(VLOOKUP(AT822,[1]FISQ!$D$2:$J$1713,7,0)),"-",VLOOKUP(AT822,[1]FISQ!$D$2:$J$1713,7,0))</f>
        <v>1069 </v>
      </c>
      <c r="AS822" s="302" t="str">
        <f>IF(ISNA(VLOOKUP(AT822,[1]FISQ!$D$2:$J$1713,4,0)),"-",CONCATENATE("(",VLOOKUP(AT822,[1]FISQ!$D$2:$J$1713,4,0),")"))</f>
        <v>(1)</v>
      </c>
      <c r="AT822" s="71" t="s">
        <v>1725</v>
      </c>
      <c r="AU822" s="38"/>
      <c r="AV822" s="38"/>
      <c r="AW822" s="38"/>
    </row>
    <row r="823" spans="1:49" ht="89.25">
      <c r="A823" s="33">
        <v>822</v>
      </c>
      <c r="B823" s="33" t="str">
        <f t="shared" si="37"/>
        <v>1489_II</v>
      </c>
      <c r="C823" s="33" t="str">
        <f t="shared" si="38"/>
        <v>5.1//-</v>
      </c>
      <c r="D823" s="61">
        <v>1489</v>
      </c>
      <c r="E823" s="67" t="s">
        <v>1726</v>
      </c>
      <c r="F823" s="395" t="s">
        <v>7315</v>
      </c>
      <c r="G823" s="62" t="str">
        <f>VLOOKUP(CONCATENATE(TEXT(I823,"0"),"_",TEXT(F823,"0")),[1]CodC!$A$2:$D$250,4,0)</f>
        <v>Matérias comburentes sem perigo subsidiário, sólidas;</v>
      </c>
      <c r="H823" s="395" t="s">
        <v>7316</v>
      </c>
      <c r="I823" s="68">
        <v>5</v>
      </c>
      <c r="J823" s="68" t="s">
        <v>625</v>
      </c>
      <c r="K823" s="64" t="s">
        <v>19</v>
      </c>
      <c r="L823" s="68" t="s">
        <v>849</v>
      </c>
      <c r="M823" s="63"/>
      <c r="N823" s="64" t="s">
        <v>19</v>
      </c>
      <c r="O823" s="64" t="s">
        <v>19</v>
      </c>
      <c r="P823" s="113" t="s">
        <v>22423</v>
      </c>
      <c r="Q823" s="70" t="s">
        <v>621</v>
      </c>
      <c r="R823" s="70" t="s">
        <v>621</v>
      </c>
      <c r="S823" s="65" t="str">
        <f t="shared" si="36"/>
        <v/>
      </c>
      <c r="T823" s="68" t="s">
        <v>1628</v>
      </c>
      <c r="U823" s="68"/>
      <c r="V823" s="68"/>
      <c r="W823" s="68"/>
      <c r="X823" s="68"/>
      <c r="Y823" s="68"/>
      <c r="Z823" s="68"/>
      <c r="AA823" s="68"/>
      <c r="AB823" s="68"/>
      <c r="AC823" s="68"/>
      <c r="AD823" s="68"/>
      <c r="AE823" s="68"/>
      <c r="AF823" s="68"/>
      <c r="AG823" s="68" t="s">
        <v>7163</v>
      </c>
      <c r="AH823" s="68"/>
      <c r="AI823" s="68"/>
      <c r="AJ823" s="68"/>
      <c r="AK823" s="68"/>
      <c r="AL823" s="68"/>
      <c r="AM823" s="70" t="s">
        <v>6183</v>
      </c>
      <c r="AN823" s="63" t="str">
        <f>IF(ISNA(VLOOKUP(D823,[1]GRE_Tabela2!$A$4:$D$112,4,0)),"-",VLOOKUP(D823,[1]GRE_Tabela2!$A$4:$D$112,4,0))</f>
        <v>-</v>
      </c>
      <c r="AO823" s="68" t="s">
        <v>1480</v>
      </c>
      <c r="AP823" s="68" t="s">
        <v>1618</v>
      </c>
      <c r="AQ823" s="113">
        <v>140</v>
      </c>
      <c r="AR823" s="302" t="str">
        <f>IF(ISNA(VLOOKUP(AT823,[1]FISQ!$D$2:$J$1713,7,0)),"-",VLOOKUP(AT823,[1]FISQ!$D$2:$J$1713,7,0))</f>
        <v>0714 </v>
      </c>
      <c r="AS823" s="302" t="str">
        <f>IF(ISNA(VLOOKUP(AT823,[1]FISQ!$D$2:$J$1713,4,0)),"-",CONCATENATE("(",VLOOKUP(AT823,[1]FISQ!$D$2:$J$1713,4,0),")"))</f>
        <v>(1)</v>
      </c>
      <c r="AT823" s="71" t="s">
        <v>1727</v>
      </c>
      <c r="AU823" s="38"/>
      <c r="AV823" s="38"/>
      <c r="AW823" s="38"/>
    </row>
    <row r="824" spans="1:49" ht="89.25">
      <c r="A824" s="33">
        <v>823</v>
      </c>
      <c r="B824" s="33" t="str">
        <f t="shared" si="37"/>
        <v>1490_II</v>
      </c>
      <c r="C824" s="33" t="str">
        <f t="shared" si="38"/>
        <v>5.1//-</v>
      </c>
      <c r="D824" s="61">
        <v>1490</v>
      </c>
      <c r="E824" s="67" t="s">
        <v>1729</v>
      </c>
      <c r="F824" s="395" t="s">
        <v>7315</v>
      </c>
      <c r="G824" s="62" t="str">
        <f>VLOOKUP(CONCATENATE(TEXT(I824,"0"),"_",TEXT(F824,"0")),[1]CodC!$A$2:$D$250,4,0)</f>
        <v>Matérias comburentes sem perigo subsidiário, sólidas;</v>
      </c>
      <c r="H824" s="395" t="s">
        <v>7316</v>
      </c>
      <c r="I824" s="68">
        <v>5</v>
      </c>
      <c r="J824" s="68" t="s">
        <v>625</v>
      </c>
      <c r="K824" s="64" t="s">
        <v>19</v>
      </c>
      <c r="L824" s="68" t="s">
        <v>849</v>
      </c>
      <c r="M824" s="63"/>
      <c r="N824" s="64" t="s">
        <v>19</v>
      </c>
      <c r="O824" s="64" t="s">
        <v>19</v>
      </c>
      <c r="P824" s="113" t="s">
        <v>22423</v>
      </c>
      <c r="Q824" s="70" t="s">
        <v>627</v>
      </c>
      <c r="R824" s="70" t="s">
        <v>627</v>
      </c>
      <c r="S824" s="65" t="str">
        <f t="shared" si="36"/>
        <v/>
      </c>
      <c r="T824" s="68" t="s">
        <v>1635</v>
      </c>
      <c r="U824" s="68"/>
      <c r="V824" s="68"/>
      <c r="W824" s="68"/>
      <c r="X824" s="68"/>
      <c r="Y824" s="68"/>
      <c r="Z824" s="68"/>
      <c r="AA824" s="68"/>
      <c r="AB824" s="68"/>
      <c r="AC824" s="68"/>
      <c r="AD824" s="68"/>
      <c r="AE824" s="68"/>
      <c r="AF824" s="68"/>
      <c r="AG824" s="68"/>
      <c r="AH824" s="68" t="s">
        <v>7163</v>
      </c>
      <c r="AI824" s="68"/>
      <c r="AJ824" s="68"/>
      <c r="AK824" s="68"/>
      <c r="AL824" s="68"/>
      <c r="AM824" s="70" t="s">
        <v>6184</v>
      </c>
      <c r="AN824" s="63" t="str">
        <f>IF(ISNA(VLOOKUP(D824,[1]GRE_Tabela2!$A$4:$D$112,4,0)),"-",VLOOKUP(D824,[1]GRE_Tabela2!$A$4:$D$112,4,0))</f>
        <v>-</v>
      </c>
      <c r="AO824" s="68" t="s">
        <v>1480</v>
      </c>
      <c r="AP824" s="68" t="s">
        <v>1618</v>
      </c>
      <c r="AQ824" s="113">
        <v>140</v>
      </c>
      <c r="AR824" s="302" t="str">
        <f>IF(ISNA(VLOOKUP(AT824,[1]FISQ!$D$2:$J$1713,7,0)),"-",VLOOKUP(AT824,[1]FISQ!$D$2:$J$1713,7,0))</f>
        <v>-</v>
      </c>
      <c r="AS824" s="302" t="str">
        <f>IF(ISNA(VLOOKUP(AT824,[1]FISQ!$D$2:$J$1713,4,0)),"-",CONCATENATE("(",VLOOKUP(AT824,[1]FISQ!$D$2:$J$1713,4,0),")"))</f>
        <v>-</v>
      </c>
      <c r="AT824" s="71" t="s">
        <v>1728</v>
      </c>
      <c r="AU824" s="38"/>
      <c r="AV824" s="38"/>
      <c r="AW824" s="38"/>
    </row>
    <row r="825" spans="1:49" ht="76.5">
      <c r="A825" s="33">
        <v>824</v>
      </c>
      <c r="B825" s="33" t="str">
        <f t="shared" si="37"/>
        <v>1491_I</v>
      </c>
      <c r="C825" s="33" t="str">
        <f t="shared" si="38"/>
        <v>5.1//-</v>
      </c>
      <c r="D825" s="61">
        <v>1491</v>
      </c>
      <c r="E825" s="67" t="s">
        <v>1730</v>
      </c>
      <c r="F825" s="395" t="s">
        <v>7315</v>
      </c>
      <c r="G825" s="62" t="str">
        <f>VLOOKUP(CONCATENATE(TEXT(I825,"0"),"_",TEXT(F825,"0")),[1]CodC!$A$2:$D$250,4,0)</f>
        <v>Matérias comburentes sem perigo subsidiário, sólidas;</v>
      </c>
      <c r="H825" s="395" t="s">
        <v>19</v>
      </c>
      <c r="I825" s="68">
        <v>5</v>
      </c>
      <c r="J825" s="68" t="s">
        <v>625</v>
      </c>
      <c r="K825" s="64" t="s">
        <v>19</v>
      </c>
      <c r="L825" s="68" t="s">
        <v>746</v>
      </c>
      <c r="M825" s="63"/>
      <c r="N825" s="64" t="s">
        <v>19</v>
      </c>
      <c r="O825" s="64" t="s">
        <v>19</v>
      </c>
      <c r="P825" s="113" t="s">
        <v>22423</v>
      </c>
      <c r="Q825" s="70" t="s">
        <v>7230</v>
      </c>
      <c r="R825" s="70" t="s">
        <v>5676</v>
      </c>
      <c r="S825" s="65" t="str">
        <f t="shared" si="36"/>
        <v xml:space="preserve"> H1 </v>
      </c>
      <c r="T825" s="68" t="s">
        <v>7168</v>
      </c>
      <c r="U825" s="68"/>
      <c r="V825" s="68"/>
      <c r="W825" s="68"/>
      <c r="X825" s="68"/>
      <c r="Y825" s="68"/>
      <c r="Z825" s="68"/>
      <c r="AA825" s="68"/>
      <c r="AB825" s="68"/>
      <c r="AC825" s="68"/>
      <c r="AD825" s="68"/>
      <c r="AE825" s="68"/>
      <c r="AF825" s="68"/>
      <c r="AG825" s="68"/>
      <c r="AH825" s="68"/>
      <c r="AI825" s="68"/>
      <c r="AJ825" s="68" t="s">
        <v>7163</v>
      </c>
      <c r="AK825" s="68"/>
      <c r="AL825" s="68"/>
      <c r="AM825" s="70" t="s">
        <v>1732</v>
      </c>
      <c r="AN825" s="63" t="str">
        <f>IF(ISNA(VLOOKUP(D825,[1]GRE_Tabela2!$A$4:$D$112,4,0)),"-",VLOOKUP(D825,[1]GRE_Tabela2!$A$4:$D$112,4,0))</f>
        <v>-</v>
      </c>
      <c r="AO825" s="68" t="s">
        <v>1065</v>
      </c>
      <c r="AP825" s="68" t="s">
        <v>1618</v>
      </c>
      <c r="AQ825" s="113">
        <v>144</v>
      </c>
      <c r="AR825" s="302" t="str">
        <f>IF(ISNA(VLOOKUP(AT825,[1]FISQ!$D$2:$J$1713,7,0)),"-",VLOOKUP(AT825,[1]FISQ!$D$2:$J$1713,7,0))</f>
        <v>-</v>
      </c>
      <c r="AS825" s="302" t="str">
        <f>IF(ISNA(VLOOKUP(AT825,[1]FISQ!$D$2:$J$1713,4,0)),"-",CONCATENATE("(",VLOOKUP(AT825,[1]FISQ!$D$2:$J$1713,4,0),")"))</f>
        <v>-</v>
      </c>
      <c r="AT825" s="71" t="s">
        <v>1733</v>
      </c>
      <c r="AU825" s="38"/>
      <c r="AV825" s="38"/>
      <c r="AW825" s="38"/>
    </row>
    <row r="826" spans="1:49" ht="63.75">
      <c r="A826" s="33">
        <v>825</v>
      </c>
      <c r="B826" s="33" t="str">
        <f t="shared" si="37"/>
        <v>1492_III</v>
      </c>
      <c r="C826" s="33" t="str">
        <f t="shared" si="38"/>
        <v>5.1//-</v>
      </c>
      <c r="D826" s="61">
        <v>1492</v>
      </c>
      <c r="E826" s="67" t="s">
        <v>1734</v>
      </c>
      <c r="F826" s="395" t="s">
        <v>7315</v>
      </c>
      <c r="G826" s="62" t="str">
        <f>VLOOKUP(CONCATENATE(TEXT(I826,"0"),"_",TEXT(F826,"0")),[1]CodC!$A$2:$D$250,4,0)</f>
        <v>Matérias comburentes sem perigo subsidiário, sólidas;</v>
      </c>
      <c r="H826" s="395" t="s">
        <v>7316</v>
      </c>
      <c r="I826" s="68">
        <v>5</v>
      </c>
      <c r="J826" s="68" t="s">
        <v>625</v>
      </c>
      <c r="K826" s="64" t="s">
        <v>19</v>
      </c>
      <c r="L826" s="68" t="s">
        <v>879</v>
      </c>
      <c r="M826" s="63"/>
      <c r="N826" s="64" t="s">
        <v>19</v>
      </c>
      <c r="O826" s="64" t="s">
        <v>19</v>
      </c>
      <c r="P826" s="113" t="s">
        <v>22423</v>
      </c>
      <c r="Q826" s="70" t="s">
        <v>621</v>
      </c>
      <c r="R826" s="70" t="s">
        <v>621</v>
      </c>
      <c r="S826" s="65" t="str">
        <f t="shared" si="36"/>
        <v/>
      </c>
      <c r="T826" s="68" t="s">
        <v>1735</v>
      </c>
      <c r="U826" s="68"/>
      <c r="V826" s="68"/>
      <c r="W826" s="68"/>
      <c r="X826" s="68"/>
      <c r="Y826" s="68"/>
      <c r="Z826" s="68"/>
      <c r="AA826" s="68"/>
      <c r="AB826" s="68"/>
      <c r="AC826" s="68"/>
      <c r="AD826" s="68"/>
      <c r="AE826" s="68"/>
      <c r="AF826" s="68"/>
      <c r="AG826" s="68"/>
      <c r="AH826" s="68"/>
      <c r="AI826" s="68"/>
      <c r="AJ826" s="68"/>
      <c r="AK826" s="68"/>
      <c r="AL826" s="68"/>
      <c r="AM826" s="70" t="s">
        <v>6185</v>
      </c>
      <c r="AN826" s="63" t="str">
        <f>IF(ISNA(VLOOKUP(D826,[1]GRE_Tabela2!$A$4:$D$112,4,0)),"-",VLOOKUP(D826,[1]GRE_Tabela2!$A$4:$D$112,4,0))</f>
        <v>-</v>
      </c>
      <c r="AO826" s="68" t="s">
        <v>1341</v>
      </c>
      <c r="AP826" s="68" t="s">
        <v>1618</v>
      </c>
      <c r="AQ826" s="113">
        <v>140</v>
      </c>
      <c r="AR826" s="302" t="str">
        <f>IF(ISNA(VLOOKUP(AT826,[1]FISQ!$D$2:$J$1713,7,0)),"-",VLOOKUP(AT826,[1]FISQ!$D$2:$J$1713,7,0))</f>
        <v>1133 </v>
      </c>
      <c r="AS826" s="302" t="str">
        <f>IF(ISNA(VLOOKUP(AT826,[1]FISQ!$D$2:$J$1713,4,0)),"-",CONCATENATE("(",VLOOKUP(AT826,[1]FISQ!$D$2:$J$1713,4,0),")"))</f>
        <v>(1)</v>
      </c>
      <c r="AT826" s="71" t="s">
        <v>1736</v>
      </c>
      <c r="AU826" s="38"/>
      <c r="AV826" s="38"/>
      <c r="AW826" s="38"/>
    </row>
    <row r="827" spans="1:49" ht="51">
      <c r="A827" s="33">
        <v>826</v>
      </c>
      <c r="B827" s="33" t="str">
        <f t="shared" si="37"/>
        <v>1493_II</v>
      </c>
      <c r="C827" s="33" t="str">
        <f t="shared" si="38"/>
        <v>5.1//-</v>
      </c>
      <c r="D827" s="61">
        <v>1493</v>
      </c>
      <c r="E827" s="67" t="s">
        <v>1737</v>
      </c>
      <c r="F827" s="395" t="s">
        <v>7315</v>
      </c>
      <c r="G827" s="62" t="str">
        <f>VLOOKUP(CONCATENATE(TEXT(I827,"0"),"_",TEXT(F827,"0")),[1]CodC!$A$2:$D$250,4,0)</f>
        <v>Matérias comburentes sem perigo subsidiário, sólidas;</v>
      </c>
      <c r="H827" s="395" t="s">
        <v>7316</v>
      </c>
      <c r="I827" s="68">
        <v>5</v>
      </c>
      <c r="J827" s="68" t="s">
        <v>625</v>
      </c>
      <c r="K827" s="69" t="s">
        <v>19</v>
      </c>
      <c r="L827" s="68" t="s">
        <v>849</v>
      </c>
      <c r="M827" s="63"/>
      <c r="N827" s="64" t="s">
        <v>19</v>
      </c>
      <c r="O827" s="64" t="s">
        <v>19</v>
      </c>
      <c r="P827" s="113" t="s">
        <v>22423</v>
      </c>
      <c r="Q827" s="70" t="s">
        <v>621</v>
      </c>
      <c r="R827" s="70" t="s">
        <v>621</v>
      </c>
      <c r="S827" s="65" t="str">
        <f t="shared" si="36"/>
        <v/>
      </c>
      <c r="T827" s="69" t="s">
        <v>19</v>
      </c>
      <c r="U827" s="69"/>
      <c r="V827" s="69"/>
      <c r="W827" s="69"/>
      <c r="X827" s="69"/>
      <c r="Y827" s="69"/>
      <c r="Z827" s="69"/>
      <c r="AA827" s="68" t="s">
        <v>7163</v>
      </c>
      <c r="AB827" s="69"/>
      <c r="AC827" s="69"/>
      <c r="AD827" s="69"/>
      <c r="AE827" s="69"/>
      <c r="AF827" s="69"/>
      <c r="AG827" s="69"/>
      <c r="AH827" s="69"/>
      <c r="AI827" s="69"/>
      <c r="AJ827" s="69"/>
      <c r="AK827" s="69"/>
      <c r="AL827" s="69"/>
      <c r="AM827" s="70" t="s">
        <v>6054</v>
      </c>
      <c r="AN827" s="63" t="str">
        <f>IF(ISNA(VLOOKUP(D827,[1]GRE_Tabela2!$A$4:$D$112,4,0)),"-",VLOOKUP(D827,[1]GRE_Tabela2!$A$4:$D$112,4,0))</f>
        <v>-</v>
      </c>
      <c r="AO827" s="68" t="s">
        <v>1341</v>
      </c>
      <c r="AP827" s="68" t="s">
        <v>1618</v>
      </c>
      <c r="AQ827" s="113">
        <v>140</v>
      </c>
      <c r="AR827" s="302" t="str">
        <f>IF(ISNA(VLOOKUP(AT827,[1]FISQ!$D$2:$J$1713,7,0)),"-",VLOOKUP(AT827,[1]FISQ!$D$2:$J$1713,7,0))</f>
        <v>1116 </v>
      </c>
      <c r="AS827" s="302" t="str">
        <f>IF(ISNA(VLOOKUP(AT827,[1]FISQ!$D$2:$J$1713,4,0)),"-",CONCATENATE("(",VLOOKUP(AT827,[1]FISQ!$D$2:$J$1713,4,0),")"))</f>
        <v>(1)</v>
      </c>
      <c r="AT827" s="71" t="s">
        <v>1738</v>
      </c>
      <c r="AU827" s="38"/>
      <c r="AV827" s="38"/>
      <c r="AW827" s="38"/>
    </row>
    <row r="828" spans="1:49" ht="89.25">
      <c r="A828" s="33">
        <v>827</v>
      </c>
      <c r="B828" s="33" t="str">
        <f t="shared" si="37"/>
        <v>1494_II</v>
      </c>
      <c r="C828" s="33" t="str">
        <f t="shared" si="38"/>
        <v>5.1//-</v>
      </c>
      <c r="D828" s="61">
        <v>1494</v>
      </c>
      <c r="E828" s="67" t="s">
        <v>1739</v>
      </c>
      <c r="F828" s="395" t="s">
        <v>7315</v>
      </c>
      <c r="G828" s="62" t="str">
        <f>VLOOKUP(CONCATENATE(TEXT(I828,"0"),"_",TEXT(F828,"0")),[1]CodC!$A$2:$D$250,4,0)</f>
        <v>Matérias comburentes sem perigo subsidiário, sólidas;</v>
      </c>
      <c r="H828" s="395" t="s">
        <v>7316</v>
      </c>
      <c r="I828" s="68">
        <v>5</v>
      </c>
      <c r="J828" s="68" t="s">
        <v>625</v>
      </c>
      <c r="K828" s="64" t="s">
        <v>19</v>
      </c>
      <c r="L828" s="68" t="s">
        <v>849</v>
      </c>
      <c r="M828" s="63"/>
      <c r="N828" s="64" t="s">
        <v>19</v>
      </c>
      <c r="O828" s="64" t="s">
        <v>19</v>
      </c>
      <c r="P828" s="113" t="s">
        <v>22423</v>
      </c>
      <c r="Q828" s="70" t="s">
        <v>621</v>
      </c>
      <c r="R828" s="70" t="s">
        <v>621</v>
      </c>
      <c r="S828" s="65" t="str">
        <f t="shared" si="36"/>
        <v/>
      </c>
      <c r="T828" s="68" t="s">
        <v>1628</v>
      </c>
      <c r="U828" s="68"/>
      <c r="V828" s="68"/>
      <c r="W828" s="68" t="s">
        <v>7163</v>
      </c>
      <c r="X828" s="68"/>
      <c r="Y828" s="68"/>
      <c r="Z828" s="68"/>
      <c r="AA828" s="68"/>
      <c r="AB828" s="68"/>
      <c r="AC828" s="68"/>
      <c r="AD828" s="68"/>
      <c r="AE828" s="68"/>
      <c r="AF828" s="68"/>
      <c r="AG828" s="68"/>
      <c r="AH828" s="68"/>
      <c r="AI828" s="68"/>
      <c r="AJ828" s="68"/>
      <c r="AK828" s="68"/>
      <c r="AL828" s="68"/>
      <c r="AM828" s="70" t="s">
        <v>6186</v>
      </c>
      <c r="AN828" s="63" t="str">
        <f>IF(ISNA(VLOOKUP(D828,[1]GRE_Tabela2!$A$4:$D$112,4,0)),"-",VLOOKUP(D828,[1]GRE_Tabela2!$A$4:$D$112,4,0))</f>
        <v>-</v>
      </c>
      <c r="AO828" s="68" t="s">
        <v>1480</v>
      </c>
      <c r="AP828" s="68" t="s">
        <v>1618</v>
      </c>
      <c r="AQ828" s="113">
        <v>140</v>
      </c>
      <c r="AR828" s="302" t="str">
        <f>IF(ISNA(VLOOKUP(AT828,[1]FISQ!$D$2:$J$1713,7,0)),"-",VLOOKUP(AT828,[1]FISQ!$D$2:$J$1713,7,0))</f>
        <v>0196 </v>
      </c>
      <c r="AS828" s="302" t="str">
        <f>IF(ISNA(VLOOKUP(AT828,[1]FISQ!$D$2:$J$1713,4,0)),"-",CONCATENATE("(",VLOOKUP(AT828,[1]FISQ!$D$2:$J$1713,4,0),")"))</f>
        <v>(1)</v>
      </c>
      <c r="AT828" s="71" t="s">
        <v>1740</v>
      </c>
      <c r="AU828" s="38"/>
      <c r="AV828" s="38"/>
      <c r="AW828" s="38"/>
    </row>
    <row r="829" spans="1:49" ht="89.25">
      <c r="A829" s="33">
        <v>828</v>
      </c>
      <c r="B829" s="33" t="str">
        <f t="shared" si="37"/>
        <v>1495_II</v>
      </c>
      <c r="C829" s="33" t="str">
        <f t="shared" si="38"/>
        <v>5.1//-</v>
      </c>
      <c r="D829" s="61">
        <v>1495</v>
      </c>
      <c r="E829" s="67" t="s">
        <v>1741</v>
      </c>
      <c r="F829" s="395" t="s">
        <v>7315</v>
      </c>
      <c r="G829" s="62" t="str">
        <f>VLOOKUP(CONCATENATE(TEXT(I829,"0"),"_",TEXT(F829,"0")),[1]CodC!$A$2:$D$250,4,0)</f>
        <v>Matérias comburentes sem perigo subsidiário, sólidas;</v>
      </c>
      <c r="H829" s="395" t="s">
        <v>7316</v>
      </c>
      <c r="I829" s="68">
        <v>5</v>
      </c>
      <c r="J829" s="68" t="s">
        <v>625</v>
      </c>
      <c r="K829" s="64" t="s">
        <v>19</v>
      </c>
      <c r="L829" s="68" t="s">
        <v>849</v>
      </c>
      <c r="M829" s="63"/>
      <c r="N829" s="64" t="s">
        <v>19</v>
      </c>
      <c r="O829" s="64" t="s">
        <v>19</v>
      </c>
      <c r="P829" s="113" t="s">
        <v>22423</v>
      </c>
      <c r="Q829" s="70" t="s">
        <v>621</v>
      </c>
      <c r="R829" s="70" t="s">
        <v>621</v>
      </c>
      <c r="S829" s="65" t="str">
        <f t="shared" si="36"/>
        <v/>
      </c>
      <c r="T829" s="68" t="s">
        <v>1628</v>
      </c>
      <c r="U829" s="68"/>
      <c r="V829" s="68"/>
      <c r="W829" s="68"/>
      <c r="X829" s="68" t="s">
        <v>7163</v>
      </c>
      <c r="Y829" s="68"/>
      <c r="Z829" s="68"/>
      <c r="AA829" s="68"/>
      <c r="AB829" s="68"/>
      <c r="AC829" s="68"/>
      <c r="AD829" s="68"/>
      <c r="AE829" s="68"/>
      <c r="AF829" s="68"/>
      <c r="AG829" s="68"/>
      <c r="AH829" s="68"/>
      <c r="AI829" s="68"/>
      <c r="AJ829" s="68"/>
      <c r="AK829" s="68"/>
      <c r="AL829" s="68"/>
      <c r="AM829" s="70" t="s">
        <v>6187</v>
      </c>
      <c r="AN829" s="63" t="str">
        <f>IF(ISNA(VLOOKUP(D829,[1]GRE_Tabela2!$A$4:$D$112,4,0)),"-",VLOOKUP(D829,[1]GRE_Tabela2!$A$4:$D$112,4,0))</f>
        <v>-</v>
      </c>
      <c r="AO829" s="68" t="s">
        <v>1480</v>
      </c>
      <c r="AP829" s="68" t="s">
        <v>1618</v>
      </c>
      <c r="AQ829" s="113">
        <v>140</v>
      </c>
      <c r="AR829" s="302" t="str">
        <f>IF(ISNA(VLOOKUP(AT829,[1]FISQ!$D$2:$J$1713,7,0)),"-",VLOOKUP(AT829,[1]FISQ!$D$2:$J$1713,7,0))</f>
        <v>1117 </v>
      </c>
      <c r="AS829" s="302" t="str">
        <f>IF(ISNA(VLOOKUP(AT829,[1]FISQ!$D$2:$J$1713,4,0)),"-",CONCATENATE("(",VLOOKUP(AT829,[1]FISQ!$D$2:$J$1713,4,0),")"))</f>
        <v>(1)</v>
      </c>
      <c r="AT829" s="71" t="s">
        <v>1742</v>
      </c>
      <c r="AU829" s="38"/>
      <c r="AV829" s="38"/>
      <c r="AW829" s="38"/>
    </row>
    <row r="830" spans="1:49" ht="89.25">
      <c r="A830" s="33">
        <v>829</v>
      </c>
      <c r="B830" s="33" t="str">
        <f t="shared" si="37"/>
        <v>1496_II</v>
      </c>
      <c r="C830" s="33" t="str">
        <f t="shared" si="38"/>
        <v>5.1//-</v>
      </c>
      <c r="D830" s="61">
        <v>1496</v>
      </c>
      <c r="E830" s="67" t="s">
        <v>1743</v>
      </c>
      <c r="F830" s="395" t="s">
        <v>7315</v>
      </c>
      <c r="G830" s="62" t="str">
        <f>VLOOKUP(CONCATENATE(TEXT(I830,"0"),"_",TEXT(F830,"0")),[1]CodC!$A$2:$D$250,4,0)</f>
        <v>Matérias comburentes sem perigo subsidiário, sólidas;</v>
      </c>
      <c r="H830" s="395" t="s">
        <v>7316</v>
      </c>
      <c r="I830" s="68">
        <v>5</v>
      </c>
      <c r="J830" s="68" t="s">
        <v>625</v>
      </c>
      <c r="K830" s="64" t="s">
        <v>19</v>
      </c>
      <c r="L830" s="68" t="s">
        <v>849</v>
      </c>
      <c r="M830" s="63"/>
      <c r="N830" s="64" t="s">
        <v>19</v>
      </c>
      <c r="O830" s="64" t="s">
        <v>19</v>
      </c>
      <c r="P830" s="113" t="s">
        <v>22423</v>
      </c>
      <c r="Q830" s="70" t="s">
        <v>621</v>
      </c>
      <c r="R830" s="70" t="s">
        <v>621</v>
      </c>
      <c r="S830" s="65" t="str">
        <f t="shared" si="36"/>
        <v/>
      </c>
      <c r="T830" s="68" t="s">
        <v>1628</v>
      </c>
      <c r="U830" s="68"/>
      <c r="V830" s="68"/>
      <c r="W830" s="68"/>
      <c r="X830" s="68"/>
      <c r="Y830" s="68" t="s">
        <v>7163</v>
      </c>
      <c r="Z830" s="68"/>
      <c r="AA830" s="68"/>
      <c r="AB830" s="68"/>
      <c r="AC830" s="68"/>
      <c r="AD830" s="68"/>
      <c r="AE830" s="68"/>
      <c r="AF830" s="68"/>
      <c r="AG830" s="68"/>
      <c r="AH830" s="68"/>
      <c r="AI830" s="68"/>
      <c r="AJ830" s="68"/>
      <c r="AK830" s="68"/>
      <c r="AL830" s="68"/>
      <c r="AM830" s="70" t="s">
        <v>6188</v>
      </c>
      <c r="AN830" s="63" t="str">
        <f>IF(ISNA(VLOOKUP(D830,[1]GRE_Tabela2!$A$4:$D$112,4,0)),"-",VLOOKUP(D830,[1]GRE_Tabela2!$A$4:$D$112,4,0))</f>
        <v>-</v>
      </c>
      <c r="AO830" s="68" t="s">
        <v>1480</v>
      </c>
      <c r="AP830" s="68" t="s">
        <v>1618</v>
      </c>
      <c r="AQ830" s="113">
        <v>143</v>
      </c>
      <c r="AR830" s="302" t="str">
        <f>IF(ISNA(VLOOKUP(AT830,[1]FISQ!$D$2:$J$1713,7,0)),"-",VLOOKUP(AT830,[1]FISQ!$D$2:$J$1713,7,0))</f>
        <v>1045 </v>
      </c>
      <c r="AS830" s="302" t="str">
        <f>IF(ISNA(VLOOKUP(AT830,[1]FISQ!$D$2:$J$1713,4,0)),"-",CONCATENATE("(",VLOOKUP(AT830,[1]FISQ!$D$2:$J$1713,4,0),")"))</f>
        <v>(1)</v>
      </c>
      <c r="AT830" s="71" t="s">
        <v>1744</v>
      </c>
      <c r="AU830" s="38"/>
      <c r="AV830" s="38"/>
      <c r="AW830" s="38"/>
    </row>
    <row r="831" spans="1:49" ht="51">
      <c r="A831" s="33">
        <v>830</v>
      </c>
      <c r="B831" s="33" t="str">
        <f t="shared" si="37"/>
        <v>1498_III</v>
      </c>
      <c r="C831" s="33" t="str">
        <f t="shared" si="38"/>
        <v>5.1//-</v>
      </c>
      <c r="D831" s="61">
        <v>1498</v>
      </c>
      <c r="E831" s="67" t="s">
        <v>1745</v>
      </c>
      <c r="F831" s="395" t="s">
        <v>7315</v>
      </c>
      <c r="G831" s="62" t="str">
        <f>VLOOKUP(CONCATENATE(TEXT(I831,"0"),"_",TEXT(F831,"0")),[1]CodC!$A$2:$D$250,4,0)</f>
        <v>Matérias comburentes sem perigo subsidiário, sólidas;</v>
      </c>
      <c r="H831" s="395" t="s">
        <v>7316</v>
      </c>
      <c r="I831" s="68">
        <v>5</v>
      </c>
      <c r="J831" s="68" t="s">
        <v>625</v>
      </c>
      <c r="K831" s="69" t="s">
        <v>19</v>
      </c>
      <c r="L831" s="68" t="s">
        <v>879</v>
      </c>
      <c r="M831" s="63"/>
      <c r="N831" s="64" t="s">
        <v>19</v>
      </c>
      <c r="O831" s="64" t="s">
        <v>5635</v>
      </c>
      <c r="P831" s="113" t="s">
        <v>22423</v>
      </c>
      <c r="Q831" s="70" t="s">
        <v>5598</v>
      </c>
      <c r="R831" s="70" t="s">
        <v>1391</v>
      </c>
      <c r="S831" s="65" t="str">
        <f t="shared" si="36"/>
        <v xml:space="preserve"> SW23 </v>
      </c>
      <c r="T831" s="69" t="s">
        <v>19</v>
      </c>
      <c r="U831" s="69"/>
      <c r="V831" s="69"/>
      <c r="W831" s="69"/>
      <c r="X831" s="69"/>
      <c r="Y831" s="69"/>
      <c r="Z831" s="69"/>
      <c r="AA831" s="69"/>
      <c r="AB831" s="69"/>
      <c r="AC831" s="69"/>
      <c r="AD831" s="69"/>
      <c r="AE831" s="69"/>
      <c r="AF831" s="69"/>
      <c r="AG831" s="69"/>
      <c r="AH831" s="69"/>
      <c r="AI831" s="69"/>
      <c r="AJ831" s="69"/>
      <c r="AK831" s="69"/>
      <c r="AL831" s="69"/>
      <c r="AM831" s="70" t="s">
        <v>1746</v>
      </c>
      <c r="AN831" s="63" t="str">
        <f>IF(ISNA(VLOOKUP(D831,[1]GRE_Tabela2!$A$4:$D$112,4,0)),"-",VLOOKUP(D831,[1]GRE_Tabela2!$A$4:$D$112,4,0))</f>
        <v>-</v>
      </c>
      <c r="AO831" s="68" t="s">
        <v>1341</v>
      </c>
      <c r="AP831" s="68" t="s">
        <v>1618</v>
      </c>
      <c r="AQ831" s="113">
        <v>140</v>
      </c>
      <c r="AR831" s="302" t="str">
        <f>IF(ISNA(VLOOKUP(AT831,[1]FISQ!$D$2:$J$1713,7,0)),"-",VLOOKUP(AT831,[1]FISQ!$D$2:$J$1713,7,0))</f>
        <v>0185 </v>
      </c>
      <c r="AS831" s="302" t="str">
        <f>IF(ISNA(VLOOKUP(AT831,[1]FISQ!$D$2:$J$1713,4,0)),"-",CONCATENATE("(",VLOOKUP(AT831,[1]FISQ!$D$2:$J$1713,4,0),")"))</f>
        <v>(1)</v>
      </c>
      <c r="AT831" s="71" t="s">
        <v>1747</v>
      </c>
      <c r="AU831" s="38"/>
      <c r="AV831" s="38"/>
      <c r="AW831" s="38"/>
    </row>
    <row r="832" spans="1:49" ht="51">
      <c r="A832" s="33">
        <v>831</v>
      </c>
      <c r="B832" s="33" t="str">
        <f t="shared" si="37"/>
        <v>1499_III</v>
      </c>
      <c r="C832" s="33" t="str">
        <f t="shared" si="38"/>
        <v>5.1//-</v>
      </c>
      <c r="D832" s="61">
        <v>1499</v>
      </c>
      <c r="E832" s="67" t="s">
        <v>1748</v>
      </c>
      <c r="F832" s="395" t="s">
        <v>7315</v>
      </c>
      <c r="G832" s="62" t="str">
        <f>VLOOKUP(CONCATENATE(TEXT(I832,"0"),"_",TEXT(F832,"0")),[1]CodC!$A$2:$D$250,4,0)</f>
        <v>Matérias comburentes sem perigo subsidiário, sólidas;</v>
      </c>
      <c r="H832" s="395" t="s">
        <v>7316</v>
      </c>
      <c r="I832" s="68">
        <v>5</v>
      </c>
      <c r="J832" s="68" t="s">
        <v>625</v>
      </c>
      <c r="K832" s="69" t="s">
        <v>19</v>
      </c>
      <c r="L832" s="68" t="s">
        <v>879</v>
      </c>
      <c r="M832" s="63"/>
      <c r="N832" s="64" t="s">
        <v>19</v>
      </c>
      <c r="O832" s="64" t="s">
        <v>5635</v>
      </c>
      <c r="P832" s="113" t="s">
        <v>22423</v>
      </c>
      <c r="Q832" s="70" t="s">
        <v>5598</v>
      </c>
      <c r="R832" s="70" t="s">
        <v>1391</v>
      </c>
      <c r="S832" s="65" t="str">
        <f t="shared" si="36"/>
        <v xml:space="preserve"> SW23 </v>
      </c>
      <c r="T832" s="69" t="s">
        <v>19</v>
      </c>
      <c r="U832" s="69"/>
      <c r="V832" s="69"/>
      <c r="W832" s="69"/>
      <c r="X832" s="69"/>
      <c r="Y832" s="69"/>
      <c r="Z832" s="69"/>
      <c r="AA832" s="69"/>
      <c r="AB832" s="69"/>
      <c r="AC832" s="69"/>
      <c r="AD832" s="69"/>
      <c r="AE832" s="69"/>
      <c r="AF832" s="69"/>
      <c r="AG832" s="69"/>
      <c r="AH832" s="69"/>
      <c r="AI832" s="69"/>
      <c r="AJ832" s="69"/>
      <c r="AK832" s="69"/>
      <c r="AL832" s="69"/>
      <c r="AM832" s="70" t="s">
        <v>1749</v>
      </c>
      <c r="AN832" s="63" t="str">
        <f>IF(ISNA(VLOOKUP(D832,[1]GRE_Tabela2!$A$4:$D$112,4,0)),"-",VLOOKUP(D832,[1]GRE_Tabela2!$A$4:$D$112,4,0))</f>
        <v>-</v>
      </c>
      <c r="AO832" s="68" t="s">
        <v>1341</v>
      </c>
      <c r="AP832" s="68" t="s">
        <v>1618</v>
      </c>
      <c r="AQ832" s="113">
        <v>140</v>
      </c>
      <c r="AR832" s="302" t="str">
        <f>IF(ISNA(VLOOKUP(AT832,[1]FISQ!$D$2:$J$1713,7,0)),"-",VLOOKUP(AT832,[1]FISQ!$D$2:$J$1713,7,0))</f>
        <v>-</v>
      </c>
      <c r="AS832" s="302" t="str">
        <f>IF(ISNA(VLOOKUP(AT832,[1]FISQ!$D$2:$J$1713,4,0)),"-",CONCATENATE("(",VLOOKUP(AT832,[1]FISQ!$D$2:$J$1713,4,0),")"))</f>
        <v>-</v>
      </c>
      <c r="AT832" s="71" t="s">
        <v>1750</v>
      </c>
      <c r="AU832" s="38"/>
      <c r="AV832" s="38"/>
      <c r="AW832" s="38"/>
    </row>
    <row r="833" spans="1:49" ht="76.5">
      <c r="A833" s="33">
        <v>832</v>
      </c>
      <c r="B833" s="33" t="str">
        <f t="shared" si="37"/>
        <v>1500_III</v>
      </c>
      <c r="C833" s="33" t="str">
        <f t="shared" si="38"/>
        <v>5.1//6.1</v>
      </c>
      <c r="D833" s="61">
        <v>1500</v>
      </c>
      <c r="E833" s="67" t="s">
        <v>1751</v>
      </c>
      <c r="F833" s="395" t="s">
        <v>7317</v>
      </c>
      <c r="G833" s="62" t="str">
        <f>VLOOKUP(CONCATENATE(TEXT(I833,"0"),"_",TEXT(F833,"0")),[1]CodC!$A$2:$D$250,4,0)</f>
        <v>Matérias comburentes tóxicas, sólidas;</v>
      </c>
      <c r="H833" s="395" t="s">
        <v>7318</v>
      </c>
      <c r="I833" s="68">
        <v>5</v>
      </c>
      <c r="J833" s="68" t="s">
        <v>625</v>
      </c>
      <c r="K833" s="68" t="s">
        <v>50</v>
      </c>
      <c r="L833" s="68" t="s">
        <v>879</v>
      </c>
      <c r="M833" s="63"/>
      <c r="N833" s="64" t="s">
        <v>19</v>
      </c>
      <c r="O833" s="64" t="s">
        <v>19</v>
      </c>
      <c r="P833" s="113" t="s">
        <v>22423</v>
      </c>
      <c r="Q833" s="70" t="s">
        <v>621</v>
      </c>
      <c r="R833" s="70" t="s">
        <v>621</v>
      </c>
      <c r="S833" s="65" t="str">
        <f t="shared" si="36"/>
        <v/>
      </c>
      <c r="T833" s="68" t="s">
        <v>1628</v>
      </c>
      <c r="U833" s="68"/>
      <c r="V833" s="68"/>
      <c r="W833" s="68"/>
      <c r="X833" s="68"/>
      <c r="Y833" s="68"/>
      <c r="Z833" s="68"/>
      <c r="AA833" s="68"/>
      <c r="AB833" s="68"/>
      <c r="AC833" s="68"/>
      <c r="AD833" s="68"/>
      <c r="AE833" s="68"/>
      <c r="AF833" s="68" t="s">
        <v>7163</v>
      </c>
      <c r="AG833" s="68"/>
      <c r="AH833" s="68"/>
      <c r="AI833" s="68"/>
      <c r="AJ833" s="68"/>
      <c r="AK833" s="68"/>
      <c r="AL833" s="68"/>
      <c r="AM833" s="70" t="s">
        <v>1752</v>
      </c>
      <c r="AN833" s="63" t="str">
        <f>IF(ISNA(VLOOKUP(D833,[1]GRE_Tabela2!$A$4:$D$112,4,0)),"-",VLOOKUP(D833,[1]GRE_Tabela2!$A$4:$D$112,4,0))</f>
        <v>-</v>
      </c>
      <c r="AO833" s="68" t="s">
        <v>1341</v>
      </c>
      <c r="AP833" s="68" t="s">
        <v>1618</v>
      </c>
      <c r="AQ833" s="113">
        <v>141</v>
      </c>
      <c r="AR833" s="302" t="str">
        <f>IF(ISNA(VLOOKUP(AT833,[1]FISQ!$D$2:$J$1713,7,0)),"-",VLOOKUP(AT833,[1]FISQ!$D$2:$J$1713,7,0))</f>
        <v>1120 </v>
      </c>
      <c r="AS833" s="302" t="str">
        <f>IF(ISNA(VLOOKUP(AT833,[1]FISQ!$D$2:$J$1713,4,0)),"-",CONCATENATE("(",VLOOKUP(AT833,[1]FISQ!$D$2:$J$1713,4,0),")"))</f>
        <v>(1)</v>
      </c>
      <c r="AT833" s="71" t="s">
        <v>1753</v>
      </c>
      <c r="AU833" s="38"/>
      <c r="AV833" s="38"/>
      <c r="AW833" s="38"/>
    </row>
    <row r="834" spans="1:49" ht="89.25">
      <c r="A834" s="33">
        <v>833</v>
      </c>
      <c r="B834" s="33" t="str">
        <f t="shared" si="37"/>
        <v>1502_II</v>
      </c>
      <c r="C834" s="33" t="str">
        <f t="shared" si="38"/>
        <v>5.1//-</v>
      </c>
      <c r="D834" s="61">
        <v>1502</v>
      </c>
      <c r="E834" s="67" t="s">
        <v>1754</v>
      </c>
      <c r="F834" s="395" t="s">
        <v>7315</v>
      </c>
      <c r="G834" s="62" t="str">
        <f>VLOOKUP(CONCATENATE(TEXT(I834,"0"),"_",TEXT(F834,"0")),[1]CodC!$A$2:$D$250,4,0)</f>
        <v>Matérias comburentes sem perigo subsidiário, sólidas;</v>
      </c>
      <c r="H834" s="395" t="s">
        <v>7316</v>
      </c>
      <c r="I834" s="68">
        <v>5</v>
      </c>
      <c r="J834" s="68" t="s">
        <v>625</v>
      </c>
      <c r="K834" s="64" t="s">
        <v>19</v>
      </c>
      <c r="L834" s="68" t="s">
        <v>849</v>
      </c>
      <c r="M834" s="63"/>
      <c r="N834" s="64" t="s">
        <v>19</v>
      </c>
      <c r="O834" s="64" t="s">
        <v>19</v>
      </c>
      <c r="P834" s="113" t="s">
        <v>22423</v>
      </c>
      <c r="Q834" s="70" t="s">
        <v>621</v>
      </c>
      <c r="R834" s="70" t="s">
        <v>621</v>
      </c>
      <c r="S834" s="65" t="str">
        <f t="shared" si="36"/>
        <v/>
      </c>
      <c r="T834" s="68" t="s">
        <v>1628</v>
      </c>
      <c r="U834" s="68"/>
      <c r="V834" s="68"/>
      <c r="W834" s="68"/>
      <c r="X834" s="68"/>
      <c r="Y834" s="68"/>
      <c r="Z834" s="68"/>
      <c r="AA834" s="68"/>
      <c r="AB834" s="68"/>
      <c r="AC834" s="68"/>
      <c r="AD834" s="68"/>
      <c r="AE834" s="68"/>
      <c r="AF834" s="68"/>
      <c r="AG834" s="68" t="s">
        <v>7163</v>
      </c>
      <c r="AH834" s="68"/>
      <c r="AI834" s="68"/>
      <c r="AJ834" s="68"/>
      <c r="AK834" s="68"/>
      <c r="AL834" s="68"/>
      <c r="AM834" s="70" t="s">
        <v>6189</v>
      </c>
      <c r="AN834" s="63" t="str">
        <f>IF(ISNA(VLOOKUP(D834,[1]GRE_Tabela2!$A$4:$D$112,4,0)),"-",VLOOKUP(D834,[1]GRE_Tabela2!$A$4:$D$112,4,0))</f>
        <v>-</v>
      </c>
      <c r="AO834" s="68" t="s">
        <v>1480</v>
      </c>
      <c r="AP834" s="68" t="s">
        <v>1618</v>
      </c>
      <c r="AQ834" s="113">
        <v>140</v>
      </c>
      <c r="AR834" s="302" t="str">
        <f>IF(ISNA(VLOOKUP(AT834,[1]FISQ!$D$2:$J$1713,7,0)),"-",VLOOKUP(AT834,[1]FISQ!$D$2:$J$1713,7,0))</f>
        <v>-</v>
      </c>
      <c r="AS834" s="302" t="str">
        <f>IF(ISNA(VLOOKUP(AT834,[1]FISQ!$D$2:$J$1713,4,0)),"-",CONCATENATE("(",VLOOKUP(AT834,[1]FISQ!$D$2:$J$1713,4,0),")"))</f>
        <v>-</v>
      </c>
      <c r="AT834" s="71" t="s">
        <v>1755</v>
      </c>
      <c r="AU834" s="38"/>
      <c r="AV834" s="38"/>
      <c r="AW834" s="38"/>
    </row>
    <row r="835" spans="1:49" ht="89.25">
      <c r="A835" s="33">
        <v>834</v>
      </c>
      <c r="B835" s="33" t="str">
        <f t="shared" si="37"/>
        <v>1503_II</v>
      </c>
      <c r="C835" s="33" t="str">
        <f t="shared" si="38"/>
        <v>5.1//-</v>
      </c>
      <c r="D835" s="61">
        <v>1503</v>
      </c>
      <c r="E835" s="67" t="s">
        <v>1756</v>
      </c>
      <c r="F835" s="395" t="s">
        <v>7315</v>
      </c>
      <c r="G835" s="62" t="str">
        <f>VLOOKUP(CONCATENATE(TEXT(I835,"0"),"_",TEXT(F835,"0")),[1]CodC!$A$2:$D$250,4,0)</f>
        <v>Matérias comburentes sem perigo subsidiário, sólidas;</v>
      </c>
      <c r="H835" s="395" t="s">
        <v>7316</v>
      </c>
      <c r="I835" s="68">
        <v>5</v>
      </c>
      <c r="J835" s="68" t="s">
        <v>625</v>
      </c>
      <c r="K835" s="64" t="s">
        <v>19</v>
      </c>
      <c r="L835" s="68" t="s">
        <v>849</v>
      </c>
      <c r="M835" s="63"/>
      <c r="N835" s="64" t="s">
        <v>19</v>
      </c>
      <c r="O835" s="64" t="s">
        <v>19</v>
      </c>
      <c r="P835" s="113" t="s">
        <v>22423</v>
      </c>
      <c r="Q835" s="70" t="s">
        <v>627</v>
      </c>
      <c r="R835" s="70" t="s">
        <v>627</v>
      </c>
      <c r="S835" s="65" t="str">
        <f t="shared" si="36"/>
        <v/>
      </c>
      <c r="T835" s="68" t="s">
        <v>1635</v>
      </c>
      <c r="U835" s="68"/>
      <c r="V835" s="68"/>
      <c r="W835" s="68"/>
      <c r="X835" s="68"/>
      <c r="Y835" s="68"/>
      <c r="Z835" s="68"/>
      <c r="AA835" s="68"/>
      <c r="AB835" s="68"/>
      <c r="AC835" s="68"/>
      <c r="AD835" s="68"/>
      <c r="AE835" s="68"/>
      <c r="AF835" s="68"/>
      <c r="AG835" s="68"/>
      <c r="AH835" s="68" t="s">
        <v>7163</v>
      </c>
      <c r="AI835" s="68"/>
      <c r="AJ835" s="68"/>
      <c r="AK835" s="68"/>
      <c r="AL835" s="68"/>
      <c r="AM835" s="70" t="s">
        <v>6190</v>
      </c>
      <c r="AN835" s="63" t="str">
        <f>IF(ISNA(VLOOKUP(D835,[1]GRE_Tabela2!$A$4:$D$112,4,0)),"-",VLOOKUP(D835,[1]GRE_Tabela2!$A$4:$D$112,4,0))</f>
        <v>-</v>
      </c>
      <c r="AO835" s="68" t="s">
        <v>1480</v>
      </c>
      <c r="AP835" s="68" t="s">
        <v>1618</v>
      </c>
      <c r="AQ835" s="113">
        <v>140</v>
      </c>
      <c r="AR835" s="302" t="str">
        <f>IF(ISNA(VLOOKUP(AT835,[1]FISQ!$D$2:$J$1713,7,0)),"-",VLOOKUP(AT835,[1]FISQ!$D$2:$J$1713,7,0))</f>
        <v>-</v>
      </c>
      <c r="AS835" s="302" t="str">
        <f>IF(ISNA(VLOOKUP(AT835,[1]FISQ!$D$2:$J$1713,4,0)),"-",CONCATENATE("(",VLOOKUP(AT835,[1]FISQ!$D$2:$J$1713,4,0),")"))</f>
        <v>-</v>
      </c>
      <c r="AT835" s="71" t="s">
        <v>1757</v>
      </c>
      <c r="AU835" s="38"/>
      <c r="AV835" s="38"/>
      <c r="AW835" s="38"/>
    </row>
    <row r="836" spans="1:49" s="6" customFormat="1" ht="76.5">
      <c r="A836" s="33">
        <v>835</v>
      </c>
      <c r="B836" s="33" t="str">
        <f t="shared" si="37"/>
        <v>1504_I</v>
      </c>
      <c r="C836" s="33" t="str">
        <f t="shared" si="38"/>
        <v>5.1//-</v>
      </c>
      <c r="D836" s="61">
        <v>1504</v>
      </c>
      <c r="E836" s="67" t="s">
        <v>1758</v>
      </c>
      <c r="F836" s="395" t="s">
        <v>7315</v>
      </c>
      <c r="G836" s="62" t="str">
        <f>VLOOKUP(CONCATENATE(TEXT(I836,"0"),"_",TEXT(F836,"0")),[1]CodC!$A$2:$D$250,4,0)</f>
        <v>Matérias comburentes sem perigo subsidiário, sólidas;</v>
      </c>
      <c r="H836" s="395" t="s">
        <v>19</v>
      </c>
      <c r="I836" s="68">
        <v>5</v>
      </c>
      <c r="J836" s="68" t="s">
        <v>625</v>
      </c>
      <c r="K836" s="64" t="s">
        <v>19</v>
      </c>
      <c r="L836" s="68" t="s">
        <v>746</v>
      </c>
      <c r="M836" s="63"/>
      <c r="N836" s="64" t="s">
        <v>19</v>
      </c>
      <c r="O836" s="64" t="s">
        <v>19</v>
      </c>
      <c r="P836" s="113" t="s">
        <v>22423</v>
      </c>
      <c r="Q836" s="70" t="s">
        <v>5989</v>
      </c>
      <c r="R836" s="70" t="s">
        <v>1731</v>
      </c>
      <c r="S836" s="65" t="str">
        <f t="shared" si="36"/>
        <v xml:space="preserve"> H1 </v>
      </c>
      <c r="T836" s="68" t="s">
        <v>7168</v>
      </c>
      <c r="U836" s="68"/>
      <c r="V836" s="68"/>
      <c r="W836" s="68"/>
      <c r="X836" s="68"/>
      <c r="Y836" s="68"/>
      <c r="Z836" s="68"/>
      <c r="AA836" s="68"/>
      <c r="AB836" s="68"/>
      <c r="AC836" s="68"/>
      <c r="AD836" s="68"/>
      <c r="AE836" s="68"/>
      <c r="AF836" s="68"/>
      <c r="AG836" s="68"/>
      <c r="AH836" s="68"/>
      <c r="AI836" s="68"/>
      <c r="AJ836" s="68" t="s">
        <v>7163</v>
      </c>
      <c r="AK836" s="68"/>
      <c r="AL836" s="68"/>
      <c r="AM836" s="70" t="s">
        <v>1759</v>
      </c>
      <c r="AN836" s="63" t="str">
        <f>IF(ISNA(VLOOKUP(D836,[1]GRE_Tabela2!$A$4:$D$112,4,0)),"-",VLOOKUP(D836,[1]GRE_Tabela2!$A$4:$D$112,4,0))</f>
        <v>-</v>
      </c>
      <c r="AO836" s="68" t="s">
        <v>1065</v>
      </c>
      <c r="AP836" s="68" t="s">
        <v>1618</v>
      </c>
      <c r="AQ836" s="113">
        <v>144</v>
      </c>
      <c r="AR836" s="302" t="str">
        <f>IF(ISNA(VLOOKUP(AT836,[1]FISQ!$D$2:$J$1713,7,0)),"-",VLOOKUP(AT836,[1]FISQ!$D$2:$J$1713,7,0))</f>
        <v>1606 </v>
      </c>
      <c r="AS836" s="302" t="str">
        <f>IF(ISNA(VLOOKUP(AT836,[1]FISQ!$D$2:$J$1713,4,0)),"-",CONCATENATE("(",VLOOKUP(AT836,[1]FISQ!$D$2:$J$1713,4,0),")"))</f>
        <v>(1)</v>
      </c>
      <c r="AT836" s="71" t="s">
        <v>1760</v>
      </c>
      <c r="AU836" s="10"/>
      <c r="AV836" s="10"/>
      <c r="AW836" s="10"/>
    </row>
    <row r="837" spans="1:49" ht="63.75">
      <c r="A837" s="33">
        <v>836</v>
      </c>
      <c r="B837" s="33" t="str">
        <f t="shared" si="37"/>
        <v>1505_III</v>
      </c>
      <c r="C837" s="33" t="str">
        <f t="shared" si="38"/>
        <v>5.1//-</v>
      </c>
      <c r="D837" s="61">
        <v>1505</v>
      </c>
      <c r="E837" s="67" t="s">
        <v>1761</v>
      </c>
      <c r="F837" s="395" t="s">
        <v>7315</v>
      </c>
      <c r="G837" s="62" t="str">
        <f>VLOOKUP(CONCATENATE(TEXT(I837,"0"),"_",TEXT(F837,"0")),[1]CodC!$A$2:$D$250,4,0)</f>
        <v>Matérias comburentes sem perigo subsidiário, sólidas;</v>
      </c>
      <c r="H837" s="395" t="s">
        <v>7316</v>
      </c>
      <c r="I837" s="68">
        <v>5</v>
      </c>
      <c r="J837" s="68" t="s">
        <v>625</v>
      </c>
      <c r="K837" s="64" t="s">
        <v>19</v>
      </c>
      <c r="L837" s="68" t="s">
        <v>879</v>
      </c>
      <c r="M837" s="63"/>
      <c r="N837" s="64" t="s">
        <v>19</v>
      </c>
      <c r="O837" s="64" t="s">
        <v>19</v>
      </c>
      <c r="P837" s="113" t="s">
        <v>22423</v>
      </c>
      <c r="Q837" s="70" t="s">
        <v>621</v>
      </c>
      <c r="R837" s="70" t="s">
        <v>621</v>
      </c>
      <c r="S837" s="65" t="str">
        <f t="shared" ref="S837:S843" si="39">RIGHT(R837,LEN(R837)-LEN(Q837))</f>
        <v/>
      </c>
      <c r="T837" s="68" t="s">
        <v>1735</v>
      </c>
      <c r="U837" s="68"/>
      <c r="V837" s="68"/>
      <c r="W837" s="68"/>
      <c r="X837" s="68"/>
      <c r="Y837" s="68"/>
      <c r="Z837" s="68"/>
      <c r="AA837" s="68"/>
      <c r="AB837" s="68"/>
      <c r="AC837" s="68"/>
      <c r="AD837" s="68"/>
      <c r="AE837" s="68"/>
      <c r="AF837" s="68"/>
      <c r="AG837" s="68"/>
      <c r="AH837" s="68"/>
      <c r="AI837" s="68"/>
      <c r="AJ837" s="68"/>
      <c r="AK837" s="68"/>
      <c r="AL837" s="68"/>
      <c r="AM837" s="70" t="s">
        <v>6191</v>
      </c>
      <c r="AN837" s="63" t="str">
        <f>IF(ISNA(VLOOKUP(D837,[1]GRE_Tabela2!$A$4:$D$112,4,0)),"-",VLOOKUP(D837,[1]GRE_Tabela2!$A$4:$D$112,4,0))</f>
        <v>-</v>
      </c>
      <c r="AO837" s="68" t="s">
        <v>1341</v>
      </c>
      <c r="AP837" s="68" t="s">
        <v>1618</v>
      </c>
      <c r="AQ837" s="113">
        <v>140</v>
      </c>
      <c r="AR837" s="302" t="str">
        <f>IF(ISNA(VLOOKUP(AT837,[1]FISQ!$D$2:$J$1713,7,0)),"-",VLOOKUP(AT837,[1]FISQ!$D$2:$J$1713,7,0))</f>
        <v>0715 </v>
      </c>
      <c r="AS837" s="302" t="str">
        <f>IF(ISNA(VLOOKUP(AT837,[1]FISQ!$D$2:$J$1713,4,0)),"-",CONCATENATE("(",VLOOKUP(AT837,[1]FISQ!$D$2:$J$1713,4,0),")"))</f>
        <v>(2)</v>
      </c>
      <c r="AT837" s="71" t="s">
        <v>1762</v>
      </c>
      <c r="AU837" s="38"/>
      <c r="AV837" s="38"/>
      <c r="AW837" s="38"/>
    </row>
    <row r="838" spans="1:49" ht="89.25">
      <c r="A838" s="33">
        <v>837</v>
      </c>
      <c r="B838" s="33" t="str">
        <f t="shared" ref="B838:B901" si="40">CONCATENATE(TEXT(D838,"0000"),"_",TEXT(L838,"0"))</f>
        <v>1506_II</v>
      </c>
      <c r="C838" s="33" t="str">
        <f t="shared" ref="C838:C901" si="41">CONCATENATE(TEXT(J838,"0"),"//",TEXT(K838,"0"))</f>
        <v>5.1//-</v>
      </c>
      <c r="D838" s="61">
        <v>1506</v>
      </c>
      <c r="E838" s="67" t="s">
        <v>1763</v>
      </c>
      <c r="F838" s="395" t="s">
        <v>7315</v>
      </c>
      <c r="G838" s="62" t="str">
        <f>VLOOKUP(CONCATENATE(TEXT(I838,"0"),"_",TEXT(F838,"0")),[1]CodC!$A$2:$D$250,4,0)</f>
        <v>Matérias comburentes sem perigo subsidiário, sólidas;</v>
      </c>
      <c r="H838" s="395" t="s">
        <v>7316</v>
      </c>
      <c r="I838" s="68">
        <v>5</v>
      </c>
      <c r="J838" s="68" t="s">
        <v>625</v>
      </c>
      <c r="K838" s="64" t="s">
        <v>19</v>
      </c>
      <c r="L838" s="68" t="s">
        <v>849</v>
      </c>
      <c r="M838" s="63"/>
      <c r="N838" s="64" t="s">
        <v>19</v>
      </c>
      <c r="O838" s="64" t="s">
        <v>19</v>
      </c>
      <c r="P838" s="113" t="s">
        <v>22423</v>
      </c>
      <c r="Q838" s="70" t="s">
        <v>621</v>
      </c>
      <c r="R838" s="70" t="s">
        <v>621</v>
      </c>
      <c r="S838" s="65" t="str">
        <f t="shared" si="39"/>
        <v/>
      </c>
      <c r="T838" s="68" t="s">
        <v>1628</v>
      </c>
      <c r="U838" s="68"/>
      <c r="V838" s="68"/>
      <c r="W838" s="68"/>
      <c r="X838" s="68" t="s">
        <v>7163</v>
      </c>
      <c r="Y838" s="68"/>
      <c r="Z838" s="68"/>
      <c r="AA838" s="68"/>
      <c r="AB838" s="68"/>
      <c r="AC838" s="68"/>
      <c r="AD838" s="68"/>
      <c r="AE838" s="68"/>
      <c r="AF838" s="68"/>
      <c r="AG838" s="68"/>
      <c r="AH838" s="68"/>
      <c r="AI838" s="68"/>
      <c r="AJ838" s="68"/>
      <c r="AK838" s="68"/>
      <c r="AL838" s="68"/>
      <c r="AM838" s="70" t="s">
        <v>6192</v>
      </c>
      <c r="AN838" s="63" t="str">
        <f>IF(ISNA(VLOOKUP(D838,[1]GRE_Tabela2!$A$4:$D$112,4,0)),"-",VLOOKUP(D838,[1]GRE_Tabela2!$A$4:$D$112,4,0))</f>
        <v>-</v>
      </c>
      <c r="AO838" s="68" t="s">
        <v>1480</v>
      </c>
      <c r="AP838" s="68" t="s">
        <v>1618</v>
      </c>
      <c r="AQ838" s="113">
        <v>143</v>
      </c>
      <c r="AR838" s="302" t="str">
        <f>IF(ISNA(VLOOKUP(AT838,[1]FISQ!$D$2:$J$1713,7,0)),"-",VLOOKUP(AT838,[1]FISQ!$D$2:$J$1713,7,0))</f>
        <v>-</v>
      </c>
      <c r="AS838" s="302" t="str">
        <f>IF(ISNA(VLOOKUP(AT838,[1]FISQ!$D$2:$J$1713,4,0)),"-",CONCATENATE("(",VLOOKUP(AT838,[1]FISQ!$D$2:$J$1713,4,0),")"))</f>
        <v>-</v>
      </c>
      <c r="AT838" s="71" t="s">
        <v>1764</v>
      </c>
      <c r="AU838" s="38"/>
      <c r="AV838" s="38"/>
      <c r="AW838" s="38"/>
    </row>
    <row r="839" spans="1:49" ht="38.25">
      <c r="A839" s="33">
        <v>838</v>
      </c>
      <c r="B839" s="33" t="str">
        <f t="shared" si="40"/>
        <v>1507_III</v>
      </c>
      <c r="C839" s="33" t="str">
        <f t="shared" si="41"/>
        <v>5.1//-</v>
      </c>
      <c r="D839" s="61">
        <v>1507</v>
      </c>
      <c r="E839" s="67" t="s">
        <v>1765</v>
      </c>
      <c r="F839" s="395" t="s">
        <v>7315</v>
      </c>
      <c r="G839" s="62" t="str">
        <f>VLOOKUP(CONCATENATE(TEXT(I839,"0"),"_",TEXT(F839,"0")),[1]CodC!$A$2:$D$250,4,0)</f>
        <v>Matérias comburentes sem perigo subsidiário, sólidas;</v>
      </c>
      <c r="H839" s="395" t="s">
        <v>7316</v>
      </c>
      <c r="I839" s="68">
        <v>5</v>
      </c>
      <c r="J839" s="68" t="s">
        <v>625</v>
      </c>
      <c r="K839" s="69" t="s">
        <v>19</v>
      </c>
      <c r="L839" s="68" t="s">
        <v>879</v>
      </c>
      <c r="M839" s="63"/>
      <c r="N839" s="64" t="s">
        <v>19</v>
      </c>
      <c r="O839" s="64" t="s">
        <v>19</v>
      </c>
      <c r="P839" s="113" t="s">
        <v>22423</v>
      </c>
      <c r="Q839" s="70" t="s">
        <v>621</v>
      </c>
      <c r="R839" s="70" t="s">
        <v>621</v>
      </c>
      <c r="S839" s="65" t="str">
        <f t="shared" si="39"/>
        <v/>
      </c>
      <c r="T839" s="69" t="s">
        <v>19</v>
      </c>
      <c r="U839" s="69"/>
      <c r="V839" s="69"/>
      <c r="W839" s="69"/>
      <c r="X839" s="69"/>
      <c r="Y839" s="69"/>
      <c r="Z839" s="69"/>
      <c r="AA839" s="69"/>
      <c r="AB839" s="69"/>
      <c r="AC839" s="69"/>
      <c r="AD839" s="69"/>
      <c r="AE839" s="69"/>
      <c r="AF839" s="69"/>
      <c r="AG839" s="69"/>
      <c r="AH839" s="69"/>
      <c r="AI839" s="69"/>
      <c r="AJ839" s="69"/>
      <c r="AK839" s="69"/>
      <c r="AL839" s="69"/>
      <c r="AM839" s="70" t="s">
        <v>1766</v>
      </c>
      <c r="AN839" s="63" t="str">
        <f>IF(ISNA(VLOOKUP(D839,[1]GRE_Tabela2!$A$4:$D$112,4,0)),"-",VLOOKUP(D839,[1]GRE_Tabela2!$A$4:$D$112,4,0))</f>
        <v>-</v>
      </c>
      <c r="AO839" s="68" t="s">
        <v>1341</v>
      </c>
      <c r="AP839" s="68" t="s">
        <v>1618</v>
      </c>
      <c r="AQ839" s="113">
        <v>140</v>
      </c>
      <c r="AR839" s="302" t="str">
        <f>IF(ISNA(VLOOKUP(AT839,[1]FISQ!$D$2:$J$1713,7,0)),"-",VLOOKUP(AT839,[1]FISQ!$D$2:$J$1713,7,0))</f>
        <v>-</v>
      </c>
      <c r="AS839" s="302" t="str">
        <f>IF(ISNA(VLOOKUP(AT839,[1]FISQ!$D$2:$J$1713,4,0)),"-",CONCATENATE("(",VLOOKUP(AT839,[1]FISQ!$D$2:$J$1713,4,0),")"))</f>
        <v>-</v>
      </c>
      <c r="AT839" s="71" t="s">
        <v>1767</v>
      </c>
      <c r="AU839" s="38"/>
      <c r="AV839" s="38"/>
      <c r="AW839" s="38"/>
    </row>
    <row r="840" spans="1:49" ht="89.25">
      <c r="A840" s="33">
        <v>839</v>
      </c>
      <c r="B840" s="33" t="str">
        <f t="shared" si="40"/>
        <v>1508_II</v>
      </c>
      <c r="C840" s="33" t="str">
        <f t="shared" si="41"/>
        <v>5.1//-</v>
      </c>
      <c r="D840" s="61">
        <v>1508</v>
      </c>
      <c r="E840" s="67" t="s">
        <v>1768</v>
      </c>
      <c r="F840" s="395" t="s">
        <v>7315</v>
      </c>
      <c r="G840" s="62" t="str">
        <f>VLOOKUP(CONCATENATE(TEXT(I840,"0"),"_",TEXT(F840,"0")),[1]CodC!$A$2:$D$250,4,0)</f>
        <v>Matérias comburentes sem perigo subsidiário, sólidas;</v>
      </c>
      <c r="H840" s="395" t="s">
        <v>7316</v>
      </c>
      <c r="I840" s="68">
        <v>5</v>
      </c>
      <c r="J840" s="68" t="s">
        <v>625</v>
      </c>
      <c r="K840" s="64" t="s">
        <v>19</v>
      </c>
      <c r="L840" s="68" t="s">
        <v>849</v>
      </c>
      <c r="M840" s="63"/>
      <c r="N840" s="64" t="s">
        <v>19</v>
      </c>
      <c r="O840" s="64" t="s">
        <v>19</v>
      </c>
      <c r="P840" s="113" t="s">
        <v>22423</v>
      </c>
      <c r="Q840" s="70" t="s">
        <v>621</v>
      </c>
      <c r="R840" s="70" t="s">
        <v>621</v>
      </c>
      <c r="S840" s="65" t="str">
        <f t="shared" si="39"/>
        <v/>
      </c>
      <c r="T840" s="68" t="s">
        <v>1628</v>
      </c>
      <c r="U840" s="68"/>
      <c r="V840" s="68"/>
      <c r="W840" s="68"/>
      <c r="X840" s="68"/>
      <c r="Y840" s="68"/>
      <c r="Z840" s="68"/>
      <c r="AA840" s="68"/>
      <c r="AB840" s="68"/>
      <c r="AC840" s="68"/>
      <c r="AD840" s="68"/>
      <c r="AE840" s="68"/>
      <c r="AF840" s="68"/>
      <c r="AG840" s="68" t="s">
        <v>7163</v>
      </c>
      <c r="AH840" s="68"/>
      <c r="AI840" s="68"/>
      <c r="AJ840" s="68"/>
      <c r="AK840" s="68"/>
      <c r="AL840" s="68"/>
      <c r="AM840" s="70" t="s">
        <v>6189</v>
      </c>
      <c r="AN840" s="63" t="str">
        <f>IF(ISNA(VLOOKUP(D840,[1]GRE_Tabela2!$A$4:$D$112,4,0)),"-",VLOOKUP(D840,[1]GRE_Tabela2!$A$4:$D$112,4,0))</f>
        <v>-</v>
      </c>
      <c r="AO840" s="68" t="s">
        <v>1480</v>
      </c>
      <c r="AP840" s="68" t="s">
        <v>1618</v>
      </c>
      <c r="AQ840" s="113">
        <v>140</v>
      </c>
      <c r="AR840" s="302" t="str">
        <f>IF(ISNA(VLOOKUP(AT840,[1]FISQ!$D$2:$J$1713,7,0)),"-",VLOOKUP(AT840,[1]FISQ!$D$2:$J$1713,7,0))</f>
        <v>-</v>
      </c>
      <c r="AS840" s="302" t="str">
        <f>IF(ISNA(VLOOKUP(AT840,[1]FISQ!$D$2:$J$1713,4,0)),"-",CONCATENATE("(",VLOOKUP(AT840,[1]FISQ!$D$2:$J$1713,4,0),")"))</f>
        <v>-</v>
      </c>
      <c r="AT840" s="71" t="s">
        <v>1769</v>
      </c>
      <c r="AU840" s="38"/>
      <c r="AV840" s="38"/>
      <c r="AW840" s="38"/>
    </row>
    <row r="841" spans="1:49" ht="63.75">
      <c r="A841" s="33">
        <v>840</v>
      </c>
      <c r="B841" s="33" t="str">
        <f t="shared" si="40"/>
        <v>1509_II</v>
      </c>
      <c r="C841" s="33" t="str">
        <f t="shared" si="41"/>
        <v>5.1//-</v>
      </c>
      <c r="D841" s="61">
        <v>1509</v>
      </c>
      <c r="E841" s="67" t="s">
        <v>1770</v>
      </c>
      <c r="F841" s="395" t="s">
        <v>7315</v>
      </c>
      <c r="G841" s="62" t="str">
        <f>VLOOKUP(CONCATENATE(TEXT(I841,"0"),"_",TEXT(F841,"0")),[1]CodC!$A$2:$D$250,4,0)</f>
        <v>Matérias comburentes sem perigo subsidiário, sólidas;</v>
      </c>
      <c r="H841" s="395" t="s">
        <v>7316</v>
      </c>
      <c r="I841" s="68">
        <v>5</v>
      </c>
      <c r="J841" s="68" t="s">
        <v>625</v>
      </c>
      <c r="K841" s="64" t="s">
        <v>19</v>
      </c>
      <c r="L841" s="68" t="s">
        <v>849</v>
      </c>
      <c r="M841" s="63"/>
      <c r="N841" s="64" t="s">
        <v>19</v>
      </c>
      <c r="O841" s="64" t="s">
        <v>19</v>
      </c>
      <c r="P841" s="113" t="s">
        <v>22423</v>
      </c>
      <c r="Q841" s="70" t="s">
        <v>7230</v>
      </c>
      <c r="R841" s="70" t="s">
        <v>5676</v>
      </c>
      <c r="S841" s="65" t="str">
        <f t="shared" si="39"/>
        <v xml:space="preserve"> H1 </v>
      </c>
      <c r="T841" s="68" t="s">
        <v>7168</v>
      </c>
      <c r="U841" s="68"/>
      <c r="V841" s="68"/>
      <c r="W841" s="68"/>
      <c r="X841" s="68"/>
      <c r="Y841" s="68"/>
      <c r="Z841" s="68"/>
      <c r="AA841" s="68"/>
      <c r="AB841" s="68"/>
      <c r="AC841" s="68"/>
      <c r="AD841" s="68"/>
      <c r="AE841" s="68"/>
      <c r="AF841" s="68"/>
      <c r="AG841" s="68"/>
      <c r="AH841" s="68"/>
      <c r="AI841" s="68"/>
      <c r="AJ841" s="68" t="s">
        <v>7163</v>
      </c>
      <c r="AK841" s="68"/>
      <c r="AL841" s="68"/>
      <c r="AM841" s="70" t="s">
        <v>1771</v>
      </c>
      <c r="AN841" s="63" t="str">
        <f>IF(ISNA(VLOOKUP(D841,[1]GRE_Tabela2!$A$4:$D$112,4,0)),"-",VLOOKUP(D841,[1]GRE_Tabela2!$A$4:$D$112,4,0))</f>
        <v>-</v>
      </c>
      <c r="AO841" s="68" t="s">
        <v>1065</v>
      </c>
      <c r="AP841" s="68" t="s">
        <v>1618</v>
      </c>
      <c r="AQ841" s="113">
        <v>143</v>
      </c>
      <c r="AR841" s="302" t="str">
        <f>IF(ISNA(VLOOKUP(AT841,[1]FISQ!$D$2:$J$1713,7,0)),"-",VLOOKUP(AT841,[1]FISQ!$D$2:$J$1713,7,0))</f>
        <v>-</v>
      </c>
      <c r="AS841" s="302" t="str">
        <f>IF(ISNA(VLOOKUP(AT841,[1]FISQ!$D$2:$J$1713,4,0)),"-",CONCATENATE("(",VLOOKUP(AT841,[1]FISQ!$D$2:$J$1713,4,0),")"))</f>
        <v>-</v>
      </c>
      <c r="AT841" s="71" t="s">
        <v>1772</v>
      </c>
      <c r="AU841" s="38"/>
      <c r="AV841" s="38"/>
      <c r="AW841" s="38"/>
    </row>
    <row r="842" spans="1:49" ht="63.75">
      <c r="A842" s="33">
        <v>841</v>
      </c>
      <c r="B842" s="33" t="str">
        <f t="shared" si="40"/>
        <v>1510_I</v>
      </c>
      <c r="C842" s="33" t="str">
        <f t="shared" si="41"/>
        <v>6.1//5.1</v>
      </c>
      <c r="D842" s="61">
        <v>1510</v>
      </c>
      <c r="E842" s="67" t="s">
        <v>1773</v>
      </c>
      <c r="F842" s="395" t="s">
        <v>7321</v>
      </c>
      <c r="G842" s="62" t="str">
        <f>VLOOKUP(CONCATENATE(TEXT(I842,"0"),"_",TEXT(F842,"0")),[1]CodC!$A$2:$D$250,4,0)</f>
        <v>Matérias tóxicas comburentes, líquidas;</v>
      </c>
      <c r="H842" s="395" t="s">
        <v>7322</v>
      </c>
      <c r="I842" s="68">
        <v>6</v>
      </c>
      <c r="J842" s="68" t="s">
        <v>50</v>
      </c>
      <c r="K842" s="68" t="s">
        <v>625</v>
      </c>
      <c r="L842" s="68" t="s">
        <v>746</v>
      </c>
      <c r="M842" s="63"/>
      <c r="N842" s="64" t="s">
        <v>24481</v>
      </c>
      <c r="O842" s="64">
        <v>354</v>
      </c>
      <c r="P842" s="113" t="s">
        <v>22423</v>
      </c>
      <c r="Q842" s="70" t="s">
        <v>7229</v>
      </c>
      <c r="R842" s="70" t="s">
        <v>633</v>
      </c>
      <c r="S842" s="65" t="str">
        <f t="shared" si="39"/>
        <v xml:space="preserve"> SW2 </v>
      </c>
      <c r="T842" s="68" t="s">
        <v>1774</v>
      </c>
      <c r="U842" s="68"/>
      <c r="V842" s="68"/>
      <c r="W842" s="68"/>
      <c r="X842" s="68"/>
      <c r="Y842" s="68"/>
      <c r="Z842" s="68"/>
      <c r="AA842" s="68"/>
      <c r="AB842" s="68"/>
      <c r="AC842" s="68"/>
      <c r="AD842" s="68"/>
      <c r="AE842" s="68"/>
      <c r="AF842" s="68"/>
      <c r="AG842" s="68"/>
      <c r="AH842" s="68"/>
      <c r="AI842" s="68"/>
      <c r="AJ842" s="68"/>
      <c r="AK842" s="68"/>
      <c r="AL842" s="68"/>
      <c r="AM842" s="70" t="s">
        <v>6735</v>
      </c>
      <c r="AN842" s="63" t="str">
        <f>IF(ISNA(VLOOKUP(D842,[1]GRE_Tabela2!$A$4:$D$112,4,0)),"-",VLOOKUP(D842,[1]GRE_Tabela2!$A$4:$D$112,4,0))</f>
        <v>-</v>
      </c>
      <c r="AO842" s="68" t="s">
        <v>1480</v>
      </c>
      <c r="AP842" s="68" t="s">
        <v>1618</v>
      </c>
      <c r="AQ842" s="113">
        <v>143</v>
      </c>
      <c r="AR842" s="302" t="str">
        <f>IF(ISNA(VLOOKUP(AT842,[1]FISQ!$D$2:$J$1713,7,0)),"-",VLOOKUP(AT842,[1]FISQ!$D$2:$J$1713,7,0))</f>
        <v>1468 </v>
      </c>
      <c r="AS842" s="302" t="str">
        <f>IF(ISNA(VLOOKUP(AT842,[1]FISQ!$D$2:$J$1713,4,0)),"-",CONCATENATE("(",VLOOKUP(AT842,[1]FISQ!$D$2:$J$1713,4,0),")"))</f>
        <v>(1)</v>
      </c>
      <c r="AT842" s="71" t="s">
        <v>1775</v>
      </c>
      <c r="AU842" s="38"/>
      <c r="AV842" s="38"/>
      <c r="AW842" s="38"/>
    </row>
    <row r="843" spans="1:49" ht="38.25">
      <c r="A843" s="33">
        <v>842</v>
      </c>
      <c r="B843" s="33" t="str">
        <f t="shared" si="40"/>
        <v>1511_III</v>
      </c>
      <c r="C843" s="33" t="str">
        <f t="shared" si="41"/>
        <v>5.1//8</v>
      </c>
      <c r="D843" s="61">
        <v>1511</v>
      </c>
      <c r="E843" s="67" t="s">
        <v>1776</v>
      </c>
      <c r="F843" s="395" t="s">
        <v>7323</v>
      </c>
      <c r="G843" s="62" t="str">
        <f>VLOOKUP(CONCATENATE(TEXT(I843,"0"),"_",TEXT(F843,"0")),[1]CodC!$A$2:$D$250,4,0)</f>
        <v>Matérias comburentes corrosivas, sólidas;</v>
      </c>
      <c r="H843" s="395" t="s">
        <v>7324</v>
      </c>
      <c r="I843" s="68">
        <v>5</v>
      </c>
      <c r="J843" s="68" t="s">
        <v>625</v>
      </c>
      <c r="K843" s="68" t="s">
        <v>631</v>
      </c>
      <c r="L843" s="68" t="s">
        <v>879</v>
      </c>
      <c r="M843" s="63"/>
      <c r="N843" s="64" t="s">
        <v>19</v>
      </c>
      <c r="O843" s="64" t="s">
        <v>19</v>
      </c>
      <c r="P843" s="113" t="s">
        <v>22423</v>
      </c>
      <c r="Q843" s="70" t="s">
        <v>5598</v>
      </c>
      <c r="R843" s="70" t="s">
        <v>1334</v>
      </c>
      <c r="S843" s="65" t="str">
        <f t="shared" si="39"/>
        <v xml:space="preserve"> H1 </v>
      </c>
      <c r="T843" s="69" t="s">
        <v>19</v>
      </c>
      <c r="U843" s="69"/>
      <c r="V843" s="69"/>
      <c r="W843" s="69"/>
      <c r="X843" s="69"/>
      <c r="Y843" s="69"/>
      <c r="Z843" s="69"/>
      <c r="AA843" s="69"/>
      <c r="AB843" s="69"/>
      <c r="AC843" s="69"/>
      <c r="AD843" s="69"/>
      <c r="AE843" s="69"/>
      <c r="AF843" s="69"/>
      <c r="AG843" s="69"/>
      <c r="AH843" s="69"/>
      <c r="AI843" s="69"/>
      <c r="AJ843" s="69"/>
      <c r="AK843" s="69"/>
      <c r="AL843" s="69"/>
      <c r="AM843" s="70" t="s">
        <v>6193</v>
      </c>
      <c r="AN843" s="63" t="str">
        <f>IF(ISNA(VLOOKUP(D843,[1]GRE_Tabela2!$A$4:$D$112,4,0)),"-",VLOOKUP(D843,[1]GRE_Tabela2!$A$4:$D$112,4,0))</f>
        <v>-</v>
      </c>
      <c r="AO843" s="68" t="s">
        <v>1341</v>
      </c>
      <c r="AP843" s="68" t="s">
        <v>1618</v>
      </c>
      <c r="AQ843" s="113">
        <v>140</v>
      </c>
      <c r="AR843" s="302" t="str">
        <f>IF(ISNA(VLOOKUP(AT843,[1]FISQ!$D$2:$J$1713,7,0)),"-",VLOOKUP(AT843,[1]FISQ!$D$2:$J$1713,7,0))</f>
        <v>-</v>
      </c>
      <c r="AS843" s="302" t="str">
        <f>IF(ISNA(VLOOKUP(AT843,[1]FISQ!$D$2:$J$1713,4,0)),"-",CONCATENATE("(",VLOOKUP(AT843,[1]FISQ!$D$2:$J$1713,4,0),")"))</f>
        <v>-</v>
      </c>
      <c r="AT843" s="71" t="s">
        <v>1777</v>
      </c>
      <c r="AU843" s="38"/>
      <c r="AV843" s="30"/>
      <c r="AW843" s="38"/>
    </row>
    <row r="844" spans="1:49" ht="15">
      <c r="A844" s="33">
        <v>843</v>
      </c>
      <c r="B844" s="33" t="str">
        <f t="shared" si="40"/>
        <v>1512_II</v>
      </c>
      <c r="C844" s="33" t="str">
        <f t="shared" si="41"/>
        <v>5.1//-</v>
      </c>
      <c r="D844" s="61">
        <v>1512</v>
      </c>
      <c r="E844" s="67" t="s">
        <v>1778</v>
      </c>
      <c r="F844" s="395" t="s">
        <v>7315</v>
      </c>
      <c r="G844" s="62" t="str">
        <f>VLOOKUP(CONCATENATE(TEXT(I844,"0"),"_",TEXT(F844,"0")),[1]CodC!$A$2:$D$250,4,0)</f>
        <v>Matérias comburentes sem perigo subsidiário, sólidas;</v>
      </c>
      <c r="H844" s="395" t="s">
        <v>19</v>
      </c>
      <c r="I844" s="68">
        <v>5</v>
      </c>
      <c r="J844" s="68" t="s">
        <v>625</v>
      </c>
      <c r="K844" s="64" t="s">
        <v>19</v>
      </c>
      <c r="L844" s="478" t="s">
        <v>849</v>
      </c>
      <c r="M844" s="64"/>
      <c r="N844" s="64" t="s">
        <v>19</v>
      </c>
      <c r="O844" s="64" t="s">
        <v>1093</v>
      </c>
      <c r="P844" s="113" t="s">
        <v>22435</v>
      </c>
      <c r="Q844" s="70" t="s">
        <v>19</v>
      </c>
      <c r="R844" s="70" t="s">
        <v>19</v>
      </c>
      <c r="S844" s="70"/>
      <c r="T844" s="69" t="s">
        <v>19</v>
      </c>
      <c r="U844" s="68"/>
      <c r="V844" s="63" t="s">
        <v>7163</v>
      </c>
      <c r="W844" s="68"/>
      <c r="X844" s="68"/>
      <c r="Y844" s="68"/>
      <c r="Z844" s="68"/>
      <c r="AA844" s="68" t="s">
        <v>7163</v>
      </c>
      <c r="AB844" s="68"/>
      <c r="AC844" s="68"/>
      <c r="AD844" s="68"/>
      <c r="AE844" s="68"/>
      <c r="AF844" s="68" t="s">
        <v>7163</v>
      </c>
      <c r="AG844" s="68"/>
      <c r="AH844" s="68"/>
      <c r="AI844" s="68"/>
      <c r="AJ844" s="68"/>
      <c r="AK844" s="68"/>
      <c r="AL844" s="68"/>
      <c r="AM844" s="70" t="s">
        <v>1779</v>
      </c>
      <c r="AN844" s="63" t="str">
        <f>IF(ISNA(VLOOKUP(D844,[1]GRE_Tabela2!$A$4:$D$112,4,0)),"-",VLOOKUP(D844,[1]GRE_Tabela2!$A$4:$D$112,4,0))</f>
        <v>-</v>
      </c>
      <c r="AO844" s="69" t="s">
        <v>19</v>
      </c>
      <c r="AP844" s="69" t="s">
        <v>19</v>
      </c>
      <c r="AQ844" s="113">
        <v>140</v>
      </c>
      <c r="AR844" s="302" t="str">
        <f>IF(ISNA(VLOOKUP(AT844,[1]FISQ!$D$2:$J$1713,7,0)),"-",VLOOKUP(AT844,[1]FISQ!$D$2:$J$1713,7,0))</f>
        <v>-</v>
      </c>
      <c r="AS844" s="302" t="str">
        <f>IF(ISNA(VLOOKUP(AT844,[1]FISQ!$D$2:$J$1713,4,0)),"-",CONCATENATE("(",VLOOKUP(AT844,[1]FISQ!$D$2:$J$1713,4,0),")"))</f>
        <v>-</v>
      </c>
      <c r="AT844" s="71" t="s">
        <v>1780</v>
      </c>
      <c r="AU844" s="38"/>
      <c r="AV844" s="38"/>
      <c r="AW844" s="38"/>
    </row>
    <row r="845" spans="1:49" ht="89.25">
      <c r="A845" s="33">
        <v>844</v>
      </c>
      <c r="B845" s="33" t="str">
        <f t="shared" si="40"/>
        <v>1513_II</v>
      </c>
      <c r="C845" s="33" t="str">
        <f t="shared" si="41"/>
        <v>5.1//-</v>
      </c>
      <c r="D845" s="61">
        <v>1513</v>
      </c>
      <c r="E845" s="67" t="s">
        <v>1781</v>
      </c>
      <c r="F845" s="395" t="s">
        <v>7315</v>
      </c>
      <c r="G845" s="62" t="str">
        <f>VLOOKUP(CONCATENATE(TEXT(I845,"0"),"_",TEXT(F845,"0")),[1]CodC!$A$2:$D$250,4,0)</f>
        <v>Matérias comburentes sem perigo subsidiário, sólidas;</v>
      </c>
      <c r="H845" s="395" t="s">
        <v>7316</v>
      </c>
      <c r="I845" s="68">
        <v>5</v>
      </c>
      <c r="J845" s="68" t="s">
        <v>625</v>
      </c>
      <c r="K845" s="64" t="s">
        <v>19</v>
      </c>
      <c r="L845" s="68" t="s">
        <v>849</v>
      </c>
      <c r="M845" s="63"/>
      <c r="N845" s="64" t="s">
        <v>19</v>
      </c>
      <c r="O845" s="64" t="s">
        <v>19</v>
      </c>
      <c r="P845" s="113" t="s">
        <v>22423</v>
      </c>
      <c r="Q845" s="70" t="s">
        <v>621</v>
      </c>
      <c r="R845" s="70" t="s">
        <v>621</v>
      </c>
      <c r="S845" s="65" t="str">
        <f t="shared" ref="S845:S908" si="42">RIGHT(R845,LEN(R845)-LEN(Q845))</f>
        <v/>
      </c>
      <c r="T845" s="68" t="s">
        <v>1628</v>
      </c>
      <c r="U845" s="68"/>
      <c r="V845" s="68"/>
      <c r="W845" s="68"/>
      <c r="X845" s="68" t="s">
        <v>7163</v>
      </c>
      <c r="Y845" s="68"/>
      <c r="Z845" s="68"/>
      <c r="AA845" s="68"/>
      <c r="AB845" s="68"/>
      <c r="AC845" s="68"/>
      <c r="AD845" s="68"/>
      <c r="AE845" s="68"/>
      <c r="AF845" s="68"/>
      <c r="AG845" s="68"/>
      <c r="AH845" s="68"/>
      <c r="AI845" s="68"/>
      <c r="AJ845" s="68"/>
      <c r="AK845" s="69" t="s">
        <v>7163</v>
      </c>
      <c r="AL845" s="68"/>
      <c r="AM845" s="70" t="s">
        <v>6194</v>
      </c>
      <c r="AN845" s="63" t="str">
        <f>IF(ISNA(VLOOKUP(D845,[1]GRE_Tabela2!$A$4:$D$112,4,0)),"-",VLOOKUP(D845,[1]GRE_Tabela2!$A$4:$D$112,4,0))</f>
        <v>-</v>
      </c>
      <c r="AO845" s="68" t="s">
        <v>1480</v>
      </c>
      <c r="AP845" s="68" t="s">
        <v>1618</v>
      </c>
      <c r="AQ845" s="113">
        <v>140</v>
      </c>
      <c r="AR845" s="302" t="str">
        <f>IF(ISNA(VLOOKUP(AT845,[1]FISQ!$D$2:$J$1713,7,0)),"-",VLOOKUP(AT845,[1]FISQ!$D$2:$J$1713,7,0))</f>
        <v>-</v>
      </c>
      <c r="AS845" s="302" t="str">
        <f>IF(ISNA(VLOOKUP(AT845,[1]FISQ!$D$2:$J$1713,4,0)),"-",CONCATENATE("(",VLOOKUP(AT845,[1]FISQ!$D$2:$J$1713,4,0),")"))</f>
        <v>-</v>
      </c>
      <c r="AT845" s="71" t="s">
        <v>1782</v>
      </c>
      <c r="AU845" s="38"/>
      <c r="AV845" s="38"/>
      <c r="AW845" s="38"/>
    </row>
    <row r="846" spans="1:49" ht="51">
      <c r="A846" s="33">
        <v>845</v>
      </c>
      <c r="B846" s="33" t="str">
        <f t="shared" si="40"/>
        <v>1514_II</v>
      </c>
      <c r="C846" s="33" t="str">
        <f t="shared" si="41"/>
        <v>5.1//-</v>
      </c>
      <c r="D846" s="61">
        <v>1514</v>
      </c>
      <c r="E846" s="67" t="s">
        <v>1783</v>
      </c>
      <c r="F846" s="395" t="s">
        <v>7315</v>
      </c>
      <c r="G846" s="62" t="str">
        <f>VLOOKUP(CONCATENATE(TEXT(I846,"0"),"_",TEXT(F846,"0")),[1]CodC!$A$2:$D$250,4,0)</f>
        <v>Matérias comburentes sem perigo subsidiário, sólidas;</v>
      </c>
      <c r="H846" s="395" t="s">
        <v>7316</v>
      </c>
      <c r="I846" s="68">
        <v>5</v>
      </c>
      <c r="J846" s="68" t="s">
        <v>625</v>
      </c>
      <c r="K846" s="69" t="s">
        <v>19</v>
      </c>
      <c r="L846" s="68" t="s">
        <v>849</v>
      </c>
      <c r="M846" s="63"/>
      <c r="N846" s="64" t="s">
        <v>19</v>
      </c>
      <c r="O846" s="64" t="s">
        <v>19</v>
      </c>
      <c r="P846" s="113" t="s">
        <v>22423</v>
      </c>
      <c r="Q846" s="70" t="s">
        <v>621</v>
      </c>
      <c r="R846" s="70" t="s">
        <v>621</v>
      </c>
      <c r="S846" s="65" t="str">
        <f t="shared" si="42"/>
        <v/>
      </c>
      <c r="T846" s="69" t="s">
        <v>19</v>
      </c>
      <c r="U846" s="69"/>
      <c r="V846" s="69"/>
      <c r="W846" s="69"/>
      <c r="X846" s="69"/>
      <c r="Y846" s="69"/>
      <c r="Z846" s="69"/>
      <c r="AA846" s="68" t="s">
        <v>7163</v>
      </c>
      <c r="AB846" s="69"/>
      <c r="AC846" s="69"/>
      <c r="AD846" s="69"/>
      <c r="AE846" s="69"/>
      <c r="AF846" s="69"/>
      <c r="AG846" s="69"/>
      <c r="AH846" s="69"/>
      <c r="AI846" s="69"/>
      <c r="AJ846" s="69"/>
      <c r="AK846" s="69"/>
      <c r="AL846" s="69"/>
      <c r="AM846" s="70" t="s">
        <v>1784</v>
      </c>
      <c r="AN846" s="63" t="str">
        <f>IF(ISNA(VLOOKUP(D846,[1]GRE_Tabela2!$A$4:$D$112,4,0)),"-",VLOOKUP(D846,[1]GRE_Tabela2!$A$4:$D$112,4,0))</f>
        <v>-</v>
      </c>
      <c r="AO846" s="68" t="s">
        <v>1480</v>
      </c>
      <c r="AP846" s="68" t="s">
        <v>1618</v>
      </c>
      <c r="AQ846" s="113">
        <v>140</v>
      </c>
      <c r="AR846" s="302" t="str">
        <f>IF(ISNA(VLOOKUP(AT846,[1]FISQ!$D$2:$J$1713,7,0)),"-",VLOOKUP(AT846,[1]FISQ!$D$2:$J$1713,7,0))</f>
        <v>1206 </v>
      </c>
      <c r="AS846" s="302" t="str">
        <f>IF(ISNA(VLOOKUP(AT846,[1]FISQ!$D$2:$J$1713,4,0)),"-",CONCATENATE("(",VLOOKUP(AT846,[1]FISQ!$D$2:$J$1713,4,0),")"))</f>
        <v>(1)</v>
      </c>
      <c r="AT846" s="71" t="s">
        <v>1785</v>
      </c>
      <c r="AU846" s="38"/>
      <c r="AV846" s="38"/>
      <c r="AW846" s="38"/>
    </row>
    <row r="847" spans="1:49" ht="102">
      <c r="A847" s="33">
        <v>846</v>
      </c>
      <c r="B847" s="33" t="str">
        <f t="shared" si="40"/>
        <v>1515_II</v>
      </c>
      <c r="C847" s="33" t="str">
        <f t="shared" si="41"/>
        <v>5.1//-</v>
      </c>
      <c r="D847" s="61">
        <v>1515</v>
      </c>
      <c r="E847" s="67" t="s">
        <v>1786</v>
      </c>
      <c r="F847" s="395" t="s">
        <v>7315</v>
      </c>
      <c r="G847" s="62" t="str">
        <f>VLOOKUP(CONCATENATE(TEXT(I847,"0"),"_",TEXT(F847,"0")),[1]CodC!$A$2:$D$250,4,0)</f>
        <v>Matérias comburentes sem perigo subsidiário, sólidas;</v>
      </c>
      <c r="H847" s="395" t="s">
        <v>7316</v>
      </c>
      <c r="I847" s="68">
        <v>5</v>
      </c>
      <c r="J847" s="68" t="s">
        <v>625</v>
      </c>
      <c r="K847" s="64" t="s">
        <v>19</v>
      </c>
      <c r="L847" s="68" t="s">
        <v>849</v>
      </c>
      <c r="M847" s="63"/>
      <c r="N847" s="64" t="s">
        <v>19</v>
      </c>
      <c r="O847" s="64" t="s">
        <v>19</v>
      </c>
      <c r="P847" s="113" t="s">
        <v>22423</v>
      </c>
      <c r="Q847" s="70" t="s">
        <v>627</v>
      </c>
      <c r="R847" s="70" t="s">
        <v>627</v>
      </c>
      <c r="S847" s="65" t="str">
        <f t="shared" si="42"/>
        <v/>
      </c>
      <c r="T847" s="68" t="s">
        <v>1635</v>
      </c>
      <c r="U847" s="68"/>
      <c r="V847" s="68"/>
      <c r="W847" s="68"/>
      <c r="X847" s="68"/>
      <c r="Y847" s="68"/>
      <c r="Z847" s="68"/>
      <c r="AA847" s="68" t="s">
        <v>7163</v>
      </c>
      <c r="AB847" s="68"/>
      <c r="AC847" s="68"/>
      <c r="AD847" s="68"/>
      <c r="AE847" s="68"/>
      <c r="AF847" s="68"/>
      <c r="AG847" s="68"/>
      <c r="AH847" s="68" t="s">
        <v>7163</v>
      </c>
      <c r="AI847" s="68"/>
      <c r="AJ847" s="68"/>
      <c r="AK847" s="68"/>
      <c r="AL847" s="68"/>
      <c r="AM847" s="70" t="s">
        <v>6195</v>
      </c>
      <c r="AN847" s="63" t="str">
        <f>IF(ISNA(VLOOKUP(D847,[1]GRE_Tabela2!$A$4:$D$112,4,0)),"-",VLOOKUP(D847,[1]GRE_Tabela2!$A$4:$D$112,4,0))</f>
        <v>-</v>
      </c>
      <c r="AO847" s="68" t="s">
        <v>1480</v>
      </c>
      <c r="AP847" s="68" t="s">
        <v>1618</v>
      </c>
      <c r="AQ847" s="113">
        <v>140</v>
      </c>
      <c r="AR847" s="302" t="str">
        <f>IF(ISNA(VLOOKUP(AT847,[1]FISQ!$D$2:$J$1713,7,0)),"-",VLOOKUP(AT847,[1]FISQ!$D$2:$J$1713,7,0))</f>
        <v>-</v>
      </c>
      <c r="AS847" s="302" t="str">
        <f>IF(ISNA(VLOOKUP(AT847,[1]FISQ!$D$2:$J$1713,4,0)),"-",CONCATENATE("(",VLOOKUP(AT847,[1]FISQ!$D$2:$J$1713,4,0),")"))</f>
        <v>-</v>
      </c>
      <c r="AT847" s="71" t="s">
        <v>1787</v>
      </c>
      <c r="AU847" s="38"/>
      <c r="AV847" s="38"/>
      <c r="AW847" s="38"/>
    </row>
    <row r="848" spans="1:49" ht="63.75">
      <c r="A848" s="33">
        <v>847</v>
      </c>
      <c r="B848" s="33" t="str">
        <f t="shared" si="40"/>
        <v>1516_II</v>
      </c>
      <c r="C848" s="33" t="str">
        <f t="shared" si="41"/>
        <v>5.1//-</v>
      </c>
      <c r="D848" s="61">
        <v>1516</v>
      </c>
      <c r="E848" s="67" t="s">
        <v>1788</v>
      </c>
      <c r="F848" s="395" t="s">
        <v>7315</v>
      </c>
      <c r="G848" s="62" t="str">
        <f>VLOOKUP(CONCATENATE(TEXT(I848,"0"),"_",TEXT(F848,"0")),[1]CodC!$A$2:$D$250,4,0)</f>
        <v>Matérias comburentes sem perigo subsidiário, sólidas;</v>
      </c>
      <c r="H848" s="395" t="s">
        <v>7316</v>
      </c>
      <c r="I848" s="68">
        <v>5</v>
      </c>
      <c r="J848" s="68" t="s">
        <v>625</v>
      </c>
      <c r="K848" s="64" t="s">
        <v>19</v>
      </c>
      <c r="L848" s="68" t="s">
        <v>849</v>
      </c>
      <c r="M848" s="63"/>
      <c r="N848" s="64" t="s">
        <v>19</v>
      </c>
      <c r="O848" s="64" t="s">
        <v>19</v>
      </c>
      <c r="P848" s="113" t="s">
        <v>22423</v>
      </c>
      <c r="Q848" s="70" t="s">
        <v>7230</v>
      </c>
      <c r="R848" s="70" t="s">
        <v>5676</v>
      </c>
      <c r="S848" s="65" t="str">
        <f t="shared" si="42"/>
        <v xml:space="preserve"> H1 </v>
      </c>
      <c r="T848" s="68" t="s">
        <v>7168</v>
      </c>
      <c r="U848" s="68"/>
      <c r="V848" s="68"/>
      <c r="W848" s="68"/>
      <c r="X848" s="68"/>
      <c r="Y848" s="68"/>
      <c r="Z848" s="68"/>
      <c r="AA848" s="68" t="s">
        <v>7163</v>
      </c>
      <c r="AB848" s="68"/>
      <c r="AC848" s="68"/>
      <c r="AD848" s="68"/>
      <c r="AE848" s="68"/>
      <c r="AF848" s="68"/>
      <c r="AG848" s="68"/>
      <c r="AH848" s="68"/>
      <c r="AI848" s="68"/>
      <c r="AJ848" s="68" t="s">
        <v>7163</v>
      </c>
      <c r="AK848" s="68"/>
      <c r="AL848" s="68"/>
      <c r="AM848" s="70" t="s">
        <v>1789</v>
      </c>
      <c r="AN848" s="63" t="str">
        <f>IF(ISNA(VLOOKUP(D848,[1]GRE_Tabela2!$A$4:$D$112,4,0)),"-",VLOOKUP(D848,[1]GRE_Tabela2!$A$4:$D$112,4,0))</f>
        <v>-</v>
      </c>
      <c r="AO848" s="68" t="s">
        <v>1065</v>
      </c>
      <c r="AP848" s="68" t="s">
        <v>1618</v>
      </c>
      <c r="AQ848" s="113">
        <v>143</v>
      </c>
      <c r="AR848" s="302" t="str">
        <f>IF(ISNA(VLOOKUP(AT848,[1]FISQ!$D$2:$J$1713,7,0)),"-",VLOOKUP(AT848,[1]FISQ!$D$2:$J$1713,7,0))</f>
        <v>-</v>
      </c>
      <c r="AS848" s="302" t="str">
        <f>IF(ISNA(VLOOKUP(AT848,[1]FISQ!$D$2:$J$1713,4,0)),"-",CONCATENATE("(",VLOOKUP(AT848,[1]FISQ!$D$2:$J$1713,4,0),")"))</f>
        <v>-</v>
      </c>
      <c r="AT848" s="71" t="s">
        <v>1790</v>
      </c>
      <c r="AU848" s="38"/>
      <c r="AV848" s="38"/>
      <c r="AW848" s="38"/>
    </row>
    <row r="849" spans="1:49" ht="51">
      <c r="A849" s="33">
        <v>848</v>
      </c>
      <c r="B849" s="33" t="str">
        <f t="shared" si="40"/>
        <v>1517_I</v>
      </c>
      <c r="C849" s="33" t="str">
        <f t="shared" si="41"/>
        <v>4.1//-</v>
      </c>
      <c r="D849" s="61">
        <v>1517</v>
      </c>
      <c r="E849" s="67" t="s">
        <v>1791</v>
      </c>
      <c r="F849" s="395" t="s">
        <v>7289</v>
      </c>
      <c r="G849" s="62" t="str">
        <f>VLOOKUP(CONCATENATE(TEXT(I849,"0"),"_",TEXT(F849,"0")),[1]CodC!$A$2:$D$250,4,0)</f>
        <v>Matérias explosivas dessensibilizadas sólidas, sem perigo subsidiário;</v>
      </c>
      <c r="H849" s="395" t="s">
        <v>19</v>
      </c>
      <c r="I849" s="68">
        <v>4</v>
      </c>
      <c r="J849" s="68" t="s">
        <v>1405</v>
      </c>
      <c r="K849" s="64" t="s">
        <v>19</v>
      </c>
      <c r="L849" s="68" t="s">
        <v>746</v>
      </c>
      <c r="M849" s="68"/>
      <c r="N849" s="64" t="s">
        <v>19</v>
      </c>
      <c r="O849" s="64" t="s">
        <v>1337</v>
      </c>
      <c r="P849" s="113" t="s">
        <v>22423</v>
      </c>
      <c r="Q849" s="70" t="s">
        <v>627</v>
      </c>
      <c r="R849" s="70" t="s">
        <v>627</v>
      </c>
      <c r="S849" s="65" t="str">
        <f t="shared" si="42"/>
        <v/>
      </c>
      <c r="T849" s="68" t="s">
        <v>7204</v>
      </c>
      <c r="U849" s="68"/>
      <c r="V849" s="68"/>
      <c r="W849" s="68"/>
      <c r="X849" s="68"/>
      <c r="Y849" s="68"/>
      <c r="Z849" s="68"/>
      <c r="AA849" s="68"/>
      <c r="AB849" s="68"/>
      <c r="AC849" s="68"/>
      <c r="AD849" s="68"/>
      <c r="AE849" s="68"/>
      <c r="AF849" s="68"/>
      <c r="AG849" s="68"/>
      <c r="AH849" s="68"/>
      <c r="AI849" s="68"/>
      <c r="AJ849" s="68"/>
      <c r="AK849" s="68"/>
      <c r="AL849" s="68"/>
      <c r="AM849" s="70" t="s">
        <v>1792</v>
      </c>
      <c r="AN849" s="63" t="str">
        <f>IF(ISNA(VLOOKUP(D849,[1]GRE_Tabela2!$A$4:$D$112,4,0)),"-",VLOOKUP(D849,[1]GRE_Tabela2!$A$4:$D$112,4,0))</f>
        <v>-</v>
      </c>
      <c r="AO849" s="68" t="s">
        <v>20</v>
      </c>
      <c r="AP849" s="68" t="s">
        <v>1338</v>
      </c>
      <c r="AQ849" s="113">
        <v>113</v>
      </c>
      <c r="AR849" s="302" t="str">
        <f>IF(ISNA(VLOOKUP(AT849,[1]FISQ!$D$2:$J$1713,7,0)),"-",VLOOKUP(AT849,[1]FISQ!$D$2:$J$1713,7,0))</f>
        <v>-</v>
      </c>
      <c r="AS849" s="302" t="str">
        <f>IF(ISNA(VLOOKUP(AT849,[1]FISQ!$D$2:$J$1713,4,0)),"-",CONCATENATE("(",VLOOKUP(AT849,[1]FISQ!$D$2:$J$1713,4,0),")"))</f>
        <v>-</v>
      </c>
      <c r="AT849" s="71" t="s">
        <v>1793</v>
      </c>
      <c r="AU849" s="38"/>
      <c r="AV849" s="38"/>
      <c r="AW849" s="38"/>
    </row>
    <row r="850" spans="1:49" s="6" customFormat="1" ht="63.75">
      <c r="A850" s="33">
        <v>849</v>
      </c>
      <c r="B850" s="33" t="str">
        <f t="shared" si="40"/>
        <v>1541_I</v>
      </c>
      <c r="C850" s="33" t="str">
        <f t="shared" si="41"/>
        <v>6.1//0</v>
      </c>
      <c r="D850" s="61">
        <v>1541</v>
      </c>
      <c r="E850" s="67" t="s">
        <v>1794</v>
      </c>
      <c r="F850" s="395" t="s">
        <v>373</v>
      </c>
      <c r="G850" s="62" t="str">
        <f>VLOOKUP(CONCATENATE(TEXT(I850,"0"),"_",TEXT(F850,"0")),[1]CodC!$A$2:$D$250,4,0)</f>
        <v>Matérias tóxicas sem perigo subsidiário, orgânicas, líquidas;</v>
      </c>
      <c r="H850" s="395" t="s">
        <v>7325</v>
      </c>
      <c r="I850" s="68">
        <v>6</v>
      </c>
      <c r="J850" s="68" t="s">
        <v>50</v>
      </c>
      <c r="K850" s="68"/>
      <c r="L850" s="68" t="s">
        <v>746</v>
      </c>
      <c r="M850" s="64" t="s">
        <v>1313</v>
      </c>
      <c r="N850" s="64">
        <v>354</v>
      </c>
      <c r="O850" s="64">
        <v>354</v>
      </c>
      <c r="P850" s="113" t="s">
        <v>22423</v>
      </c>
      <c r="Q850" s="70" t="s">
        <v>627</v>
      </c>
      <c r="R850" s="70" t="s">
        <v>614</v>
      </c>
      <c r="S850" s="65" t="str">
        <f t="shared" si="42"/>
        <v xml:space="preserve">SW1 SW2 </v>
      </c>
      <c r="T850" s="68" t="s">
        <v>1560</v>
      </c>
      <c r="U850" s="68"/>
      <c r="V850" s="68"/>
      <c r="W850" s="68"/>
      <c r="X850" s="68"/>
      <c r="Y850" s="68"/>
      <c r="Z850" s="68" t="s">
        <v>7163</v>
      </c>
      <c r="AA850" s="68"/>
      <c r="AB850" s="68"/>
      <c r="AC850" s="68"/>
      <c r="AD850" s="68"/>
      <c r="AE850" s="68"/>
      <c r="AF850" s="68"/>
      <c r="AG850" s="68"/>
      <c r="AH850" s="68"/>
      <c r="AI850" s="68"/>
      <c r="AJ850" s="68"/>
      <c r="AK850" s="68"/>
      <c r="AL850" s="68"/>
      <c r="AM850" s="70" t="s">
        <v>6736</v>
      </c>
      <c r="AN850" s="63" t="str">
        <f>IF(ISNA(VLOOKUP(D850,[1]GRE_Tabela2!$A$4:$D$112,4,0)),"-",VLOOKUP(D850,[1]GRE_Tabela2!$A$4:$D$112,4,0))</f>
        <v>HCN</v>
      </c>
      <c r="AO850" s="68" t="s">
        <v>1341</v>
      </c>
      <c r="AP850" s="41" t="s">
        <v>1795</v>
      </c>
      <c r="AQ850" s="113">
        <v>155</v>
      </c>
      <c r="AR850" s="302" t="str">
        <f>IF(ISNA(VLOOKUP(AT850,[1]FISQ!$D$2:$J$1713,7,0)),"-",VLOOKUP(AT850,[1]FISQ!$D$2:$J$1713,7,0))</f>
        <v>0611 </v>
      </c>
      <c r="AS850" s="302" t="str">
        <f>IF(ISNA(VLOOKUP(AT850,[1]FISQ!$D$2:$J$1713,4,0)),"-",CONCATENATE("(",VLOOKUP(AT850,[1]FISQ!$D$2:$J$1713,4,0),")"))</f>
        <v>(1)</v>
      </c>
      <c r="AT850" s="71" t="s">
        <v>1796</v>
      </c>
      <c r="AU850" s="10"/>
      <c r="AV850" s="10"/>
      <c r="AW850" s="10"/>
    </row>
    <row r="851" spans="1:49" ht="25.5">
      <c r="A851" s="33">
        <v>850</v>
      </c>
      <c r="B851" s="33" t="str">
        <f t="shared" si="40"/>
        <v>1544_I</v>
      </c>
      <c r="C851" s="33" t="str">
        <f t="shared" si="41"/>
        <v>6.1//-</v>
      </c>
      <c r="D851" s="61">
        <v>1544</v>
      </c>
      <c r="E851" s="74" t="s">
        <v>1798</v>
      </c>
      <c r="F851" s="395" t="s">
        <v>880</v>
      </c>
      <c r="G851" s="62" t="str">
        <f>VLOOKUP(CONCATENATE(TEXT(I851,"0"),"_",TEXT(F851,"0")),[1]CodC!$A$2:$D$250,4,0)</f>
        <v>Matérias tóxicas sem perigo subsidiário, orgânicas, sólidas;</v>
      </c>
      <c r="H851" s="395" t="s">
        <v>7326</v>
      </c>
      <c r="I851" s="68">
        <v>6</v>
      </c>
      <c r="J851" s="68" t="s">
        <v>50</v>
      </c>
      <c r="K851" s="69" t="s">
        <v>19</v>
      </c>
      <c r="L851" s="68" t="s">
        <v>746</v>
      </c>
      <c r="M851" s="68"/>
      <c r="N851" s="64" t="s">
        <v>24482</v>
      </c>
      <c r="O851" s="64" t="s">
        <v>1799</v>
      </c>
      <c r="P851" s="113" t="s">
        <v>22423</v>
      </c>
      <c r="Q851" s="70" t="s">
        <v>621</v>
      </c>
      <c r="R851" s="70" t="s">
        <v>621</v>
      </c>
      <c r="S851" s="65" t="str">
        <f t="shared" si="42"/>
        <v/>
      </c>
      <c r="T851" s="69" t="s">
        <v>19</v>
      </c>
      <c r="U851" s="69"/>
      <c r="V851" s="69"/>
      <c r="W851" s="69"/>
      <c r="X851" s="69"/>
      <c r="Y851" s="69"/>
      <c r="Z851" s="69"/>
      <c r="AA851" s="69"/>
      <c r="AB851" s="69"/>
      <c r="AC851" s="69"/>
      <c r="AD851" s="69"/>
      <c r="AE851" s="69"/>
      <c r="AF851" s="69"/>
      <c r="AG851" s="69"/>
      <c r="AH851" s="69"/>
      <c r="AI851" s="69"/>
      <c r="AJ851" s="69"/>
      <c r="AK851" s="69"/>
      <c r="AL851" s="69"/>
      <c r="AM851" s="70" t="s">
        <v>6737</v>
      </c>
      <c r="AN851" s="63" t="str">
        <f>IF(ISNA(VLOOKUP(D851,[1]GRE_Tabela2!$A$4:$D$112,4,0)),"-",VLOOKUP(D851,[1]GRE_Tabela2!$A$4:$D$112,4,0))</f>
        <v>-</v>
      </c>
      <c r="AO851" s="68" t="s">
        <v>1341</v>
      </c>
      <c r="AP851" s="68" t="s">
        <v>1795</v>
      </c>
      <c r="AQ851" s="113">
        <v>151</v>
      </c>
      <c r="AR851" s="302" t="str">
        <f>IF(ISNA(VLOOKUP(AT851,[1]FISQ!$D$2:$J$1713,7,0)),"-",VLOOKUP(AT851,[1]FISQ!$D$2:$J$1713,7,0))</f>
        <v>-</v>
      </c>
      <c r="AS851" s="302" t="str">
        <f>IF(ISNA(VLOOKUP(AT851,[1]FISQ!$D$2:$J$1713,4,0)),"-",CONCATENATE("(",VLOOKUP(AT851,[1]FISQ!$D$2:$J$1713,4,0),")"))</f>
        <v>-</v>
      </c>
      <c r="AT851" s="71" t="s">
        <v>1797</v>
      </c>
      <c r="AU851" s="38"/>
      <c r="AV851" s="38"/>
      <c r="AW851" s="38"/>
    </row>
    <row r="852" spans="1:49" ht="25.5">
      <c r="A852" s="33">
        <v>851</v>
      </c>
      <c r="B852" s="33" t="str">
        <f t="shared" si="40"/>
        <v>1544_II</v>
      </c>
      <c r="C852" s="33" t="str">
        <f t="shared" si="41"/>
        <v>6.1//-</v>
      </c>
      <c r="D852" s="61">
        <v>1544</v>
      </c>
      <c r="E852" s="67" t="s">
        <v>1798</v>
      </c>
      <c r="F852" s="395" t="s">
        <v>880</v>
      </c>
      <c r="G852" s="62" t="str">
        <f>VLOOKUP(CONCATENATE(TEXT(I852,"0"),"_",TEXT(F852,"0")),[1]CodC!$A$2:$D$250,4,0)</f>
        <v>Matérias tóxicas sem perigo subsidiário, orgânicas, sólidas;</v>
      </c>
      <c r="H852" s="395" t="s">
        <v>7327</v>
      </c>
      <c r="I852" s="68">
        <v>6</v>
      </c>
      <c r="J852" s="68" t="s">
        <v>50</v>
      </c>
      <c r="K852" s="69" t="s">
        <v>19</v>
      </c>
      <c r="L852" s="68" t="s">
        <v>849</v>
      </c>
      <c r="M852" s="68"/>
      <c r="N852" s="64" t="s">
        <v>24482</v>
      </c>
      <c r="O852" s="64" t="s">
        <v>1799</v>
      </c>
      <c r="P852" s="113" t="s">
        <v>22423</v>
      </c>
      <c r="Q852" s="70" t="s">
        <v>621</v>
      </c>
      <c r="R852" s="70" t="s">
        <v>621</v>
      </c>
      <c r="S852" s="65" t="str">
        <f t="shared" si="42"/>
        <v/>
      </c>
      <c r="T852" s="69" t="s">
        <v>19</v>
      </c>
      <c r="U852" s="69"/>
      <c r="V852" s="69"/>
      <c r="W852" s="69"/>
      <c r="X852" s="69"/>
      <c r="Y852" s="69"/>
      <c r="Z852" s="69"/>
      <c r="AA852" s="69"/>
      <c r="AB852" s="69"/>
      <c r="AC852" s="69"/>
      <c r="AD852" s="69"/>
      <c r="AE852" s="69"/>
      <c r="AF852" s="69"/>
      <c r="AG852" s="69"/>
      <c r="AH852" s="69"/>
      <c r="AI852" s="69"/>
      <c r="AJ852" s="69"/>
      <c r="AK852" s="69"/>
      <c r="AL852" s="69"/>
      <c r="AM852" s="70" t="str">
        <f>AM851</f>
        <v>Uma vasta variedade de sólidos tóxicos, geralmente de origem vegetal. Tóxico à ingestão, por contacto cutâneo ou à inalação.</v>
      </c>
      <c r="AN852" s="63" t="str">
        <f>IF(ISNA(VLOOKUP(D852,[1]GRE_Tabela2!$A$4:$D$112,4,0)),"-",VLOOKUP(D852,[1]GRE_Tabela2!$A$4:$D$112,4,0))</f>
        <v>-</v>
      </c>
      <c r="AO852" s="68" t="s">
        <v>1341</v>
      </c>
      <c r="AP852" s="68" t="s">
        <v>1795</v>
      </c>
      <c r="AQ852" s="113">
        <v>151</v>
      </c>
      <c r="AR852" s="302" t="str">
        <f>IF(ISNA(VLOOKUP(AT852,[1]FISQ!$D$2:$J$1713,7,0)),"-",VLOOKUP(AT852,[1]FISQ!$D$2:$J$1713,7,0))</f>
        <v>0405 </v>
      </c>
      <c r="AS852" s="302" t="str">
        <f>IF(ISNA(VLOOKUP(AT852,[1]FISQ!$D$2:$J$1713,4,0)),"-",CONCATENATE("(",VLOOKUP(AT852,[1]FISQ!$D$2:$J$1713,4,0),")"))</f>
        <v>(2)</v>
      </c>
      <c r="AT852" s="71" t="s">
        <v>1801</v>
      </c>
      <c r="AU852" s="38"/>
      <c r="AV852" s="38"/>
      <c r="AW852" s="38"/>
    </row>
    <row r="853" spans="1:49" ht="25.5">
      <c r="A853" s="33">
        <v>852</v>
      </c>
      <c r="B853" s="33" t="str">
        <f t="shared" si="40"/>
        <v>1544_III</v>
      </c>
      <c r="C853" s="33" t="str">
        <f t="shared" si="41"/>
        <v>6.1//-</v>
      </c>
      <c r="D853" s="61">
        <v>1544</v>
      </c>
      <c r="E853" s="67" t="s">
        <v>1798</v>
      </c>
      <c r="F853" s="395" t="s">
        <v>880</v>
      </c>
      <c r="G853" s="62" t="str">
        <f>VLOOKUP(CONCATENATE(TEXT(I853,"0"),"_",TEXT(F853,"0")),[1]CodC!$A$2:$D$250,4,0)</f>
        <v>Matérias tóxicas sem perigo subsidiário, orgânicas, sólidas;</v>
      </c>
      <c r="H853" s="395" t="s">
        <v>7327</v>
      </c>
      <c r="I853" s="68">
        <v>6</v>
      </c>
      <c r="J853" s="68" t="s">
        <v>50</v>
      </c>
      <c r="K853" s="69" t="s">
        <v>19</v>
      </c>
      <c r="L853" s="68" t="s">
        <v>879</v>
      </c>
      <c r="M853" s="68"/>
      <c r="N853" s="64" t="s">
        <v>24482</v>
      </c>
      <c r="O853" s="64" t="s">
        <v>1802</v>
      </c>
      <c r="P853" s="113" t="s">
        <v>22423</v>
      </c>
      <c r="Q853" s="70" t="s">
        <v>621</v>
      </c>
      <c r="R853" s="70" t="s">
        <v>621</v>
      </c>
      <c r="S853" s="65" t="str">
        <f t="shared" si="42"/>
        <v/>
      </c>
      <c r="T853" s="69" t="s">
        <v>19</v>
      </c>
      <c r="U853" s="69"/>
      <c r="V853" s="69"/>
      <c r="W853" s="69"/>
      <c r="X853" s="69"/>
      <c r="Y853" s="69"/>
      <c r="Z853" s="69"/>
      <c r="AA853" s="69"/>
      <c r="AB853" s="69"/>
      <c r="AC853" s="69"/>
      <c r="AD853" s="69"/>
      <c r="AE853" s="69"/>
      <c r="AF853" s="69"/>
      <c r="AG853" s="69"/>
      <c r="AH853" s="69"/>
      <c r="AI853" s="69"/>
      <c r="AJ853" s="69"/>
      <c r="AK853" s="69"/>
      <c r="AL853" s="69"/>
      <c r="AM853" s="70" t="str">
        <f>AM852</f>
        <v>Uma vasta variedade de sólidos tóxicos, geralmente de origem vegetal. Tóxico à ingestão, por contacto cutâneo ou à inalação.</v>
      </c>
      <c r="AN853" s="63" t="str">
        <f>IF(ISNA(VLOOKUP(D853,[1]GRE_Tabela2!$A$4:$D$112,4,0)),"-",VLOOKUP(D853,[1]GRE_Tabela2!$A$4:$D$112,4,0))</f>
        <v>-</v>
      </c>
      <c r="AO853" s="68" t="s">
        <v>1341</v>
      </c>
      <c r="AP853" s="68" t="s">
        <v>1795</v>
      </c>
      <c r="AQ853" s="113">
        <v>151</v>
      </c>
      <c r="AR853" s="302" t="str">
        <f>IF(ISNA(VLOOKUP(AT853,[1]FISQ!$D$2:$J$1713,7,0)),"-",VLOOKUP(AT853,[1]FISQ!$D$2:$J$1713,7,0))</f>
        <v>0405 </v>
      </c>
      <c r="AS853" s="302" t="str">
        <f>IF(ISNA(VLOOKUP(AT853,[1]FISQ!$D$2:$J$1713,4,0)),"-",CONCATENATE("(",VLOOKUP(AT853,[1]FISQ!$D$2:$J$1713,4,0),")"))</f>
        <v>(2)</v>
      </c>
      <c r="AT853" s="71" t="s">
        <v>1801</v>
      </c>
      <c r="AU853" s="38"/>
      <c r="AV853" s="38"/>
      <c r="AW853" s="38"/>
    </row>
    <row r="854" spans="1:49" ht="38.25">
      <c r="A854" s="33">
        <v>853</v>
      </c>
      <c r="B854" s="33" t="str">
        <f t="shared" si="40"/>
        <v>1545_II</v>
      </c>
      <c r="C854" s="33" t="str">
        <f t="shared" si="41"/>
        <v>6.1//3</v>
      </c>
      <c r="D854" s="61">
        <v>1545</v>
      </c>
      <c r="E854" s="67" t="s">
        <v>1803</v>
      </c>
      <c r="F854" s="395" t="s">
        <v>7266</v>
      </c>
      <c r="G854" s="62" t="str">
        <f>VLOOKUP(CONCATENATE(TEXT(I854,"0"),"_",TEXT(F854,"0")),[1]CodC!$A$2:$D$250,4,0)</f>
        <v>Matérias tóxicas inflamáveis, líquidas;</v>
      </c>
      <c r="H854" s="395" t="s">
        <v>7291</v>
      </c>
      <c r="I854" s="68">
        <v>6</v>
      </c>
      <c r="J854" s="68" t="s">
        <v>50</v>
      </c>
      <c r="K854" s="68" t="s">
        <v>848</v>
      </c>
      <c r="L854" s="68" t="s">
        <v>849</v>
      </c>
      <c r="M854" s="63"/>
      <c r="N854" s="64" t="s">
        <v>24440</v>
      </c>
      <c r="O854" s="64">
        <v>386</v>
      </c>
      <c r="P854" s="113" t="s">
        <v>22423</v>
      </c>
      <c r="Q854" s="70" t="s">
        <v>627</v>
      </c>
      <c r="R854" s="70" t="s">
        <v>614</v>
      </c>
      <c r="S854" s="65" t="str">
        <f t="shared" si="42"/>
        <v xml:space="preserve">SW1 SW2 </v>
      </c>
      <c r="T854" s="69" t="s">
        <v>19</v>
      </c>
      <c r="U854" s="69"/>
      <c r="V854" s="69"/>
      <c r="W854" s="69"/>
      <c r="X854" s="69"/>
      <c r="Y854" s="69"/>
      <c r="Z854" s="69"/>
      <c r="AA854" s="69"/>
      <c r="AB854" s="69"/>
      <c r="AC854" s="69"/>
      <c r="AD854" s="69"/>
      <c r="AE854" s="69"/>
      <c r="AF854" s="69"/>
      <c r="AG854" s="69"/>
      <c r="AH854" s="69"/>
      <c r="AI854" s="69"/>
      <c r="AJ854" s="69"/>
      <c r="AK854" s="69"/>
      <c r="AL854" s="69"/>
      <c r="AM854" s="70" t="s">
        <v>1804</v>
      </c>
      <c r="AN854" s="63" t="str">
        <f>IF(ISNA(VLOOKUP(D854,[1]GRE_Tabela2!$A$4:$D$112,4,0)),"-",VLOOKUP(D854,[1]GRE_Tabela2!$A$4:$D$112,4,0))</f>
        <v>-</v>
      </c>
      <c r="AO854" s="68" t="s">
        <v>747</v>
      </c>
      <c r="AP854" s="68" t="s">
        <v>748</v>
      </c>
      <c r="AQ854" s="113">
        <v>155</v>
      </c>
      <c r="AR854" s="302" t="str">
        <f>IF(ISNA(VLOOKUP(AT854,[1]FISQ!$D$2:$J$1713,7,0)),"-",VLOOKUP(AT854,[1]FISQ!$D$2:$J$1713,7,0))</f>
        <v>0372 </v>
      </c>
      <c r="AS854" s="302" t="str">
        <f>IF(ISNA(VLOOKUP(AT854,[1]FISQ!$D$2:$J$1713,4,0)),"-",CONCATENATE("(",VLOOKUP(AT854,[1]FISQ!$D$2:$J$1713,4,0),")"))</f>
        <v>(1)</v>
      </c>
      <c r="AT854" s="71" t="s">
        <v>1805</v>
      </c>
      <c r="AU854" s="38"/>
      <c r="AV854" s="38"/>
      <c r="AW854" s="38"/>
    </row>
    <row r="855" spans="1:49" ht="38.25">
      <c r="A855" s="33">
        <v>854</v>
      </c>
      <c r="B855" s="33" t="str">
        <f t="shared" si="40"/>
        <v>1546_II</v>
      </c>
      <c r="C855" s="33" t="str">
        <f t="shared" si="41"/>
        <v>6.1//-</v>
      </c>
      <c r="D855" s="61">
        <v>1546</v>
      </c>
      <c r="E855" s="67" t="s">
        <v>1806</v>
      </c>
      <c r="F855" s="395" t="s">
        <v>4430</v>
      </c>
      <c r="G855" s="62" t="str">
        <f>VLOOKUP(CONCATENATE(TEXT(I855,"0"),"_",TEXT(F855,"0")),[1]CodC!$A$2:$D$250,4,0)</f>
        <v>Matérias tóxicas sem perigo subsidiário, inorgânicas, sólidas;</v>
      </c>
      <c r="H855" s="395" t="s">
        <v>7327</v>
      </c>
      <c r="I855" s="68">
        <v>6</v>
      </c>
      <c r="J855" s="68" t="s">
        <v>50</v>
      </c>
      <c r="K855" s="64" t="s">
        <v>19</v>
      </c>
      <c r="L855" s="68" t="s">
        <v>849</v>
      </c>
      <c r="M855" s="63"/>
      <c r="N855" s="64" t="s">
        <v>19</v>
      </c>
      <c r="O855" s="64" t="s">
        <v>19</v>
      </c>
      <c r="P855" s="113" t="s">
        <v>22423</v>
      </c>
      <c r="Q855" s="70" t="s">
        <v>621</v>
      </c>
      <c r="R855" s="70" t="s">
        <v>621</v>
      </c>
      <c r="S855" s="65" t="str">
        <f t="shared" si="42"/>
        <v/>
      </c>
      <c r="T855" s="68" t="s">
        <v>1807</v>
      </c>
      <c r="U855" s="68"/>
      <c r="V855" s="63" t="s">
        <v>7163</v>
      </c>
      <c r="W855" s="68"/>
      <c r="X855" s="68"/>
      <c r="Y855" s="68"/>
      <c r="Z855" s="68"/>
      <c r="AA855" s="68"/>
      <c r="AB855" s="68"/>
      <c r="AC855" s="68"/>
      <c r="AD855" s="68"/>
      <c r="AE855" s="68"/>
      <c r="AF855" s="68"/>
      <c r="AG855" s="68"/>
      <c r="AH855" s="68"/>
      <c r="AI855" s="68"/>
      <c r="AJ855" s="68"/>
      <c r="AK855" s="68"/>
      <c r="AL855" s="68"/>
      <c r="AM855" s="70" t="s">
        <v>6738</v>
      </c>
      <c r="AN855" s="63" t="str">
        <f>IF(ISNA(VLOOKUP(D855,[1]GRE_Tabela2!$A$4:$D$112,4,0)),"-",VLOOKUP(D855,[1]GRE_Tabela2!$A$4:$D$112,4,0))</f>
        <v>-</v>
      </c>
      <c r="AO855" s="68" t="s">
        <v>1341</v>
      </c>
      <c r="AP855" s="68" t="s">
        <v>1795</v>
      </c>
      <c r="AQ855" s="113">
        <v>151</v>
      </c>
      <c r="AR855" s="302" t="str">
        <f>IF(ISNA(VLOOKUP(AT855,[1]FISQ!$D$2:$J$1713,7,0)),"-",VLOOKUP(AT855,[1]FISQ!$D$2:$J$1713,7,0))</f>
        <v>1207 </v>
      </c>
      <c r="AS855" s="302" t="str">
        <f>IF(ISNA(VLOOKUP(AT855,[1]FISQ!$D$2:$J$1713,4,0)),"-",CONCATENATE("(",VLOOKUP(AT855,[1]FISQ!$D$2:$J$1713,4,0),")"))</f>
        <v>(1)</v>
      </c>
      <c r="AT855" s="71" t="s">
        <v>1808</v>
      </c>
      <c r="AU855" s="38"/>
      <c r="AV855" s="38"/>
      <c r="AW855" s="38"/>
    </row>
    <row r="856" spans="1:49" ht="25.5">
      <c r="A856" s="33">
        <v>855</v>
      </c>
      <c r="B856" s="33" t="str">
        <f t="shared" si="40"/>
        <v>1547_II</v>
      </c>
      <c r="C856" s="33" t="str">
        <f t="shared" si="41"/>
        <v>6.1//-</v>
      </c>
      <c r="D856" s="61">
        <v>1547</v>
      </c>
      <c r="E856" s="67" t="s">
        <v>1809</v>
      </c>
      <c r="F856" s="395" t="s">
        <v>373</v>
      </c>
      <c r="G856" s="62" t="str">
        <f>VLOOKUP(CONCATENATE(TEXT(I856,"0"),"_",TEXT(F856,"0")),[1]CodC!$A$2:$D$250,4,0)</f>
        <v>Matérias tóxicas sem perigo subsidiário, orgânicas, líquidas;</v>
      </c>
      <c r="H856" s="395" t="s">
        <v>7327</v>
      </c>
      <c r="I856" s="68">
        <v>6</v>
      </c>
      <c r="J856" s="68" t="s">
        <v>50</v>
      </c>
      <c r="K856" s="64" t="s">
        <v>19</v>
      </c>
      <c r="L856" s="68" t="s">
        <v>849</v>
      </c>
      <c r="M856" s="64" t="s">
        <v>1313</v>
      </c>
      <c r="N856" s="64" t="s">
        <v>1168</v>
      </c>
      <c r="O856" s="64" t="s">
        <v>1168</v>
      </c>
      <c r="P856" s="113" t="s">
        <v>22423</v>
      </c>
      <c r="Q856" s="70" t="s">
        <v>5598</v>
      </c>
      <c r="R856" s="70" t="s">
        <v>799</v>
      </c>
      <c r="S856" s="65" t="str">
        <f t="shared" si="42"/>
        <v xml:space="preserve"> SW2 </v>
      </c>
      <c r="T856" s="68" t="s">
        <v>1000</v>
      </c>
      <c r="U856" s="68"/>
      <c r="V856" s="68"/>
      <c r="W856" s="68"/>
      <c r="X856" s="68"/>
      <c r="Y856" s="68"/>
      <c r="Z856" s="68"/>
      <c r="AA856" s="68"/>
      <c r="AB856" s="68"/>
      <c r="AC856" s="68"/>
      <c r="AD856" s="68"/>
      <c r="AE856" s="68"/>
      <c r="AF856" s="68"/>
      <c r="AG856" s="68"/>
      <c r="AH856" s="68"/>
      <c r="AI856" s="68"/>
      <c r="AJ856" s="68"/>
      <c r="AK856" s="68"/>
      <c r="AL856" s="68"/>
      <c r="AM856" s="70" t="s">
        <v>1810</v>
      </c>
      <c r="AN856" s="63" t="str">
        <f>IF(ISNA(VLOOKUP(D856,[1]GRE_Tabela2!$A$4:$D$112,4,0)),"-",VLOOKUP(D856,[1]GRE_Tabela2!$A$4:$D$112,4,0))</f>
        <v>-</v>
      </c>
      <c r="AO856" s="68" t="s">
        <v>1341</v>
      </c>
      <c r="AP856" s="68" t="s">
        <v>1795</v>
      </c>
      <c r="AQ856" s="113">
        <v>153</v>
      </c>
      <c r="AR856" s="302" t="str">
        <f>IF(ISNA(VLOOKUP(AT856,[1]FISQ!$D$2:$J$1713,7,0)),"-",VLOOKUP(AT856,[1]FISQ!$D$2:$J$1713,7,0))</f>
        <v>0011 </v>
      </c>
      <c r="AS856" s="302" t="str">
        <f>IF(ISNA(VLOOKUP(AT856,[1]FISQ!$D$2:$J$1713,4,0)),"-",CONCATENATE("(",VLOOKUP(AT856,[1]FISQ!$D$2:$J$1713,4,0),")"))</f>
        <v>(1)</v>
      </c>
      <c r="AT856" s="71" t="s">
        <v>1811</v>
      </c>
      <c r="AU856" s="38"/>
      <c r="AV856" s="38"/>
      <c r="AW856" s="38"/>
    </row>
    <row r="857" spans="1:49" ht="38.25">
      <c r="A857" s="33">
        <v>856</v>
      </c>
      <c r="B857" s="33" t="str">
        <f t="shared" si="40"/>
        <v>1548_III</v>
      </c>
      <c r="C857" s="33" t="str">
        <f t="shared" si="41"/>
        <v>6.1//-</v>
      </c>
      <c r="D857" s="61">
        <v>1548</v>
      </c>
      <c r="E857" s="67" t="s">
        <v>1812</v>
      </c>
      <c r="F857" s="395" t="s">
        <v>880</v>
      </c>
      <c r="G857" s="62" t="str">
        <f>VLOOKUP(CONCATENATE(TEXT(I857,"0"),"_",TEXT(F857,"0")),[1]CodC!$A$2:$D$250,4,0)</f>
        <v>Matérias tóxicas sem perigo subsidiário, orgânicas, sólidas;</v>
      </c>
      <c r="H857" s="395" t="s">
        <v>7327</v>
      </c>
      <c r="I857" s="68">
        <v>6</v>
      </c>
      <c r="J857" s="68" t="s">
        <v>50</v>
      </c>
      <c r="K857" s="69" t="s">
        <v>19</v>
      </c>
      <c r="L857" s="68" t="s">
        <v>879</v>
      </c>
      <c r="M857" s="63"/>
      <c r="N857" s="64" t="s">
        <v>19</v>
      </c>
      <c r="O857" s="64" t="s">
        <v>19</v>
      </c>
      <c r="P857" s="113" t="s">
        <v>22423</v>
      </c>
      <c r="Q857" s="70" t="s">
        <v>621</v>
      </c>
      <c r="R857" s="70" t="s">
        <v>621</v>
      </c>
      <c r="S857" s="65" t="str">
        <f t="shared" si="42"/>
        <v/>
      </c>
      <c r="T857" s="69" t="s">
        <v>19</v>
      </c>
      <c r="U857" s="69"/>
      <c r="V857" s="69"/>
      <c r="W857" s="69"/>
      <c r="X857" s="69"/>
      <c r="Y857" s="69"/>
      <c r="Z857" s="69"/>
      <c r="AA857" s="69"/>
      <c r="AB857" s="69"/>
      <c r="AC857" s="69"/>
      <c r="AD857" s="69"/>
      <c r="AE857" s="69"/>
      <c r="AF857" s="69"/>
      <c r="AG857" s="69"/>
      <c r="AH857" s="69"/>
      <c r="AI857" s="69"/>
      <c r="AJ857" s="69"/>
      <c r="AK857" s="69"/>
      <c r="AL857" s="69"/>
      <c r="AM857" s="70" t="s">
        <v>1813</v>
      </c>
      <c r="AN857" s="63" t="str">
        <f>IF(ISNA(VLOOKUP(D857,[1]GRE_Tabela2!$A$4:$D$112,4,0)),"-",VLOOKUP(D857,[1]GRE_Tabela2!$A$4:$D$112,4,0))</f>
        <v>-</v>
      </c>
      <c r="AO857" s="68" t="s">
        <v>1341</v>
      </c>
      <c r="AP857" s="68" t="s">
        <v>1795</v>
      </c>
      <c r="AQ857" s="113">
        <v>153</v>
      </c>
      <c r="AR857" s="302" t="str">
        <f>IF(ISNA(VLOOKUP(AT857,[1]FISQ!$D$2:$J$1713,7,0)),"-",VLOOKUP(AT857,[1]FISQ!$D$2:$J$1713,7,0))</f>
        <v>1013 </v>
      </c>
      <c r="AS857" s="302" t="str">
        <f>IF(ISNA(VLOOKUP(AT857,[1]FISQ!$D$2:$J$1713,4,0)),"-",CONCATENATE("(",VLOOKUP(AT857,[1]FISQ!$D$2:$J$1713,4,0),")"))</f>
        <v>(1)</v>
      </c>
      <c r="AT857" s="71" t="s">
        <v>1814</v>
      </c>
      <c r="AU857" s="38"/>
      <c r="AV857" s="38"/>
      <c r="AW857" s="38"/>
    </row>
    <row r="858" spans="1:49" ht="38.25">
      <c r="A858" s="33">
        <v>857</v>
      </c>
      <c r="B858" s="33" t="str">
        <f t="shared" si="40"/>
        <v>1549_III</v>
      </c>
      <c r="C858" s="33" t="str">
        <f t="shared" si="41"/>
        <v>6.1//-</v>
      </c>
      <c r="D858" s="61">
        <v>1549</v>
      </c>
      <c r="E858" s="67" t="s">
        <v>1815</v>
      </c>
      <c r="F858" s="395" t="s">
        <v>4430</v>
      </c>
      <c r="G858" s="62" t="str">
        <f>VLOOKUP(CONCATENATE(TEXT(I858,"0"),"_",TEXT(F858,"0")),[1]CodC!$A$2:$D$250,4,0)</f>
        <v>Matérias tóxicas sem perigo subsidiário, inorgânicas, sólidas;</v>
      </c>
      <c r="H858" s="395" t="s">
        <v>7327</v>
      </c>
      <c r="I858" s="68">
        <v>6</v>
      </c>
      <c r="J858" s="68" t="s">
        <v>50</v>
      </c>
      <c r="K858" s="69" t="s">
        <v>19</v>
      </c>
      <c r="L858" s="68" t="s">
        <v>879</v>
      </c>
      <c r="M858" s="68"/>
      <c r="N858" s="64" t="s">
        <v>24483</v>
      </c>
      <c r="O858" s="64" t="s">
        <v>5705</v>
      </c>
      <c r="P858" s="113" t="s">
        <v>22423</v>
      </c>
      <c r="Q858" s="70" t="s">
        <v>621</v>
      </c>
      <c r="R858" s="70" t="s">
        <v>621</v>
      </c>
      <c r="S858" s="65" t="str">
        <f t="shared" si="42"/>
        <v/>
      </c>
      <c r="T858" s="69" t="s">
        <v>19</v>
      </c>
      <c r="U858" s="69"/>
      <c r="V858" s="69"/>
      <c r="W858" s="69"/>
      <c r="X858" s="69"/>
      <c r="Y858" s="69"/>
      <c r="Z858" s="69"/>
      <c r="AA858" s="69"/>
      <c r="AB858" s="69"/>
      <c r="AC858" s="69"/>
      <c r="AD858" s="69"/>
      <c r="AE858" s="69"/>
      <c r="AF858" s="69"/>
      <c r="AG858" s="69"/>
      <c r="AH858" s="69"/>
      <c r="AI858" s="69"/>
      <c r="AJ858" s="69"/>
      <c r="AK858" s="69"/>
      <c r="AL858" s="69"/>
      <c r="AM858" s="70" t="s">
        <v>1816</v>
      </c>
      <c r="AN858" s="63" t="str">
        <f>IF(ISNA(VLOOKUP(D858,[1]GRE_Tabela2!$A$4:$D$112,4,0)),"-",VLOOKUP(D858,[1]GRE_Tabela2!$A$4:$D$112,4,0))</f>
        <v>-</v>
      </c>
      <c r="AO858" s="68" t="s">
        <v>1341</v>
      </c>
      <c r="AP858" s="68" t="s">
        <v>1795</v>
      </c>
      <c r="AQ858" s="113">
        <v>157</v>
      </c>
      <c r="AR858" s="302" t="str">
        <f>IF(ISNA(VLOOKUP(AT858,[1]FISQ!$D$2:$J$1713,7,0)),"-",VLOOKUP(AT858,[1]FISQ!$D$2:$J$1713,7,0))</f>
        <v>0012 </v>
      </c>
      <c r="AS858" s="302" t="str">
        <f>IF(ISNA(VLOOKUP(AT858,[1]FISQ!$D$2:$J$1713,4,0)),"-",CONCATENATE("(",VLOOKUP(AT858,[1]FISQ!$D$2:$J$1713,4,0),")"))</f>
        <v>(1)</v>
      </c>
      <c r="AT858" s="71" t="s">
        <v>1817</v>
      </c>
      <c r="AU858" s="38"/>
      <c r="AV858" s="38"/>
      <c r="AW858" s="38"/>
    </row>
    <row r="859" spans="1:49" ht="25.5">
      <c r="A859" s="33">
        <v>858</v>
      </c>
      <c r="B859" s="33" t="str">
        <f t="shared" si="40"/>
        <v>1550_III</v>
      </c>
      <c r="C859" s="33" t="str">
        <f t="shared" si="41"/>
        <v>6.1//-</v>
      </c>
      <c r="D859" s="61">
        <v>1550</v>
      </c>
      <c r="E859" s="67" t="s">
        <v>1818</v>
      </c>
      <c r="F859" s="395" t="s">
        <v>4430</v>
      </c>
      <c r="G859" s="62" t="str">
        <f>VLOOKUP(CONCATENATE(TEXT(I859,"0"),"_",TEXT(F859,"0")),[1]CodC!$A$2:$D$250,4,0)</f>
        <v>Matérias tóxicas sem perigo subsidiário, inorgânicas, sólidas;</v>
      </c>
      <c r="H859" s="395" t="s">
        <v>7327</v>
      </c>
      <c r="I859" s="68">
        <v>6</v>
      </c>
      <c r="J859" s="68" t="s">
        <v>50</v>
      </c>
      <c r="K859" s="69" t="s">
        <v>19</v>
      </c>
      <c r="L859" s="68" t="s">
        <v>879</v>
      </c>
      <c r="M859" s="63"/>
      <c r="N859" s="64" t="s">
        <v>19</v>
      </c>
      <c r="O859" s="64" t="s">
        <v>19</v>
      </c>
      <c r="P859" s="113" t="s">
        <v>22423</v>
      </c>
      <c r="Q859" s="70" t="s">
        <v>621</v>
      </c>
      <c r="R859" s="70" t="s">
        <v>621</v>
      </c>
      <c r="S859" s="65" t="str">
        <f t="shared" si="42"/>
        <v/>
      </c>
      <c r="T859" s="69" t="s">
        <v>19</v>
      </c>
      <c r="U859" s="69"/>
      <c r="V859" s="69"/>
      <c r="W859" s="69"/>
      <c r="X859" s="69"/>
      <c r="Y859" s="69"/>
      <c r="Z859" s="69"/>
      <c r="AA859" s="69"/>
      <c r="AB859" s="69"/>
      <c r="AC859" s="69"/>
      <c r="AD859" s="69"/>
      <c r="AE859" s="69"/>
      <c r="AF859" s="69"/>
      <c r="AG859" s="69"/>
      <c r="AH859" s="69"/>
      <c r="AI859" s="69"/>
      <c r="AJ859" s="69"/>
      <c r="AK859" s="69"/>
      <c r="AL859" s="69"/>
      <c r="AM859" s="70" t="s">
        <v>6739</v>
      </c>
      <c r="AN859" s="63" t="str">
        <f>IF(ISNA(VLOOKUP(D859,[1]GRE_Tabela2!$A$4:$D$112,4,0)),"-",VLOOKUP(D859,[1]GRE_Tabela2!$A$4:$D$112,4,0))</f>
        <v>-</v>
      </c>
      <c r="AO859" s="68" t="s">
        <v>1341</v>
      </c>
      <c r="AP859" s="68" t="s">
        <v>1795</v>
      </c>
      <c r="AQ859" s="113">
        <v>151</v>
      </c>
      <c r="AR859" s="302" t="str">
        <f>IF(ISNA(VLOOKUP(AT859,[1]FISQ!$D$2:$J$1713,7,0)),"-",VLOOKUP(AT859,[1]FISQ!$D$2:$J$1713,7,0))</f>
        <v>-</v>
      </c>
      <c r="AS859" s="302" t="str">
        <f>IF(ISNA(VLOOKUP(AT859,[1]FISQ!$D$2:$J$1713,4,0)),"-",CONCATENATE("(",VLOOKUP(AT859,[1]FISQ!$D$2:$J$1713,4,0),")"))</f>
        <v>-</v>
      </c>
      <c r="AT859" s="71" t="s">
        <v>1819</v>
      </c>
      <c r="AU859" s="38"/>
      <c r="AV859" s="38"/>
      <c r="AW859" s="38"/>
    </row>
    <row r="860" spans="1:49" ht="25.5">
      <c r="A860" s="33">
        <v>859</v>
      </c>
      <c r="B860" s="33" t="str">
        <f t="shared" si="40"/>
        <v>1551_III</v>
      </c>
      <c r="C860" s="33" t="str">
        <f t="shared" si="41"/>
        <v>6.1//-</v>
      </c>
      <c r="D860" s="61">
        <v>1551</v>
      </c>
      <c r="E860" s="67" t="s">
        <v>1820</v>
      </c>
      <c r="F860" s="395" t="s">
        <v>4430</v>
      </c>
      <c r="G860" s="62" t="str">
        <f>VLOOKUP(CONCATENATE(TEXT(I860,"0"),"_",TEXT(F860,"0")),[1]CodC!$A$2:$D$250,4,0)</f>
        <v>Matérias tóxicas sem perigo subsidiário, inorgânicas, sólidas;</v>
      </c>
      <c r="H860" s="395" t="s">
        <v>7327</v>
      </c>
      <c r="I860" s="68">
        <v>6</v>
      </c>
      <c r="J860" s="68" t="s">
        <v>50</v>
      </c>
      <c r="K860" s="69" t="s">
        <v>19</v>
      </c>
      <c r="L860" s="68" t="s">
        <v>879</v>
      </c>
      <c r="M860" s="63"/>
      <c r="N860" s="64" t="s">
        <v>19</v>
      </c>
      <c r="O860" s="64" t="s">
        <v>19</v>
      </c>
      <c r="P860" s="113" t="s">
        <v>22423</v>
      </c>
      <c r="Q860" s="70" t="s">
        <v>621</v>
      </c>
      <c r="R860" s="70" t="s">
        <v>621</v>
      </c>
      <c r="S860" s="65" t="str">
        <f t="shared" si="42"/>
        <v/>
      </c>
      <c r="T860" s="69" t="s">
        <v>19</v>
      </c>
      <c r="U860" s="69"/>
      <c r="V860" s="69"/>
      <c r="W860" s="69"/>
      <c r="X860" s="69"/>
      <c r="Y860" s="69"/>
      <c r="Z860" s="69"/>
      <c r="AA860" s="69"/>
      <c r="AB860" s="69"/>
      <c r="AC860" s="69"/>
      <c r="AD860" s="69"/>
      <c r="AE860" s="69"/>
      <c r="AF860" s="69"/>
      <c r="AG860" s="69"/>
      <c r="AH860" s="69"/>
      <c r="AI860" s="69"/>
      <c r="AJ860" s="69"/>
      <c r="AK860" s="69"/>
      <c r="AL860" s="69"/>
      <c r="AM860" s="70" t="s">
        <v>6740</v>
      </c>
      <c r="AN860" s="63" t="str">
        <f>IF(ISNA(VLOOKUP(D860,[1]GRE_Tabela2!$A$4:$D$112,4,0)),"-",VLOOKUP(D860,[1]GRE_Tabela2!$A$4:$D$112,4,0))</f>
        <v>-</v>
      </c>
      <c r="AO860" s="68" t="s">
        <v>1341</v>
      </c>
      <c r="AP860" s="68" t="s">
        <v>1795</v>
      </c>
      <c r="AQ860" s="113">
        <v>151</v>
      </c>
      <c r="AR860" s="302" t="str">
        <f>IF(ISNA(VLOOKUP(AT860,[1]FISQ!$D$2:$J$1713,7,0)),"-",VLOOKUP(AT860,[1]FISQ!$D$2:$J$1713,7,0))</f>
        <v>-</v>
      </c>
      <c r="AS860" s="302" t="str">
        <f>IF(ISNA(VLOOKUP(AT860,[1]FISQ!$D$2:$J$1713,4,0)),"-",CONCATENATE("(",VLOOKUP(AT860,[1]FISQ!$D$2:$J$1713,4,0),")"))</f>
        <v>-</v>
      </c>
      <c r="AT860" s="71" t="s">
        <v>1821</v>
      </c>
      <c r="AU860" s="38"/>
      <c r="AV860" s="38"/>
      <c r="AW860" s="38"/>
    </row>
    <row r="861" spans="1:49" ht="63.75">
      <c r="A861" s="33">
        <v>860</v>
      </c>
      <c r="B861" s="33" t="str">
        <f t="shared" si="40"/>
        <v>1553_I</v>
      </c>
      <c r="C861" s="33" t="str">
        <f t="shared" si="41"/>
        <v>6.1//-</v>
      </c>
      <c r="D861" s="61">
        <v>1553</v>
      </c>
      <c r="E861" s="67" t="s">
        <v>1822</v>
      </c>
      <c r="F861" s="395" t="s">
        <v>850</v>
      </c>
      <c r="G861" s="62" t="str">
        <f>VLOOKUP(CONCATENATE(TEXT(I861,"0"),"_",TEXT(F861,"0")),[1]CodC!$A$2:$D$250,4,0)</f>
        <v>Matérias tóxicas sem perigo subsidiário, inorgânicas, líquidas;</v>
      </c>
      <c r="H861" s="395" t="s">
        <v>7326</v>
      </c>
      <c r="I861" s="68">
        <v>6</v>
      </c>
      <c r="J861" s="68" t="s">
        <v>50</v>
      </c>
      <c r="K861" s="64" t="s">
        <v>19</v>
      </c>
      <c r="L861" s="68" t="s">
        <v>746</v>
      </c>
      <c r="M861" s="63"/>
      <c r="N861" s="64" t="s">
        <v>19</v>
      </c>
      <c r="O861" s="64" t="s">
        <v>19</v>
      </c>
      <c r="P861" s="113" t="s">
        <v>22423</v>
      </c>
      <c r="Q861" s="70" t="s">
        <v>861</v>
      </c>
      <c r="R861" s="70" t="s">
        <v>861</v>
      </c>
      <c r="S861" s="65" t="str">
        <f t="shared" si="42"/>
        <v/>
      </c>
      <c r="T861" s="68" t="s">
        <v>1823</v>
      </c>
      <c r="U861" s="68"/>
      <c r="V861" s="68"/>
      <c r="W861" s="68"/>
      <c r="X861" s="68"/>
      <c r="Y861" s="68"/>
      <c r="Z861" s="68"/>
      <c r="AA861" s="68"/>
      <c r="AB861" s="68"/>
      <c r="AC861" s="68"/>
      <c r="AD861" s="68"/>
      <c r="AE861" s="68"/>
      <c r="AF861" s="68"/>
      <c r="AG861" s="68"/>
      <c r="AH861" s="68"/>
      <c r="AI861" s="68"/>
      <c r="AJ861" s="68"/>
      <c r="AK861" s="68"/>
      <c r="AL861" s="68"/>
      <c r="AM861" s="70" t="s">
        <v>6741</v>
      </c>
      <c r="AN861" s="63" t="str">
        <f>IF(ISNA(VLOOKUP(D861,[1]GRE_Tabela2!$A$4:$D$112,4,0)),"-",VLOOKUP(D861,[1]GRE_Tabela2!$A$4:$D$112,4,0))</f>
        <v>-</v>
      </c>
      <c r="AO861" s="68" t="s">
        <v>1341</v>
      </c>
      <c r="AP861" s="68" t="s">
        <v>1795</v>
      </c>
      <c r="AQ861" s="113">
        <v>154</v>
      </c>
      <c r="AR861" s="302" t="str">
        <f>IF(ISNA(VLOOKUP(AT861,[1]FISQ!$D$2:$J$1713,7,0)),"-",VLOOKUP(AT861,[1]FISQ!$D$2:$J$1713,7,0))</f>
        <v>1625 </v>
      </c>
      <c r="AS861" s="302" t="str">
        <f>IF(ISNA(VLOOKUP(AT861,[1]FISQ!$D$2:$J$1713,4,0)),"-",CONCATENATE("(",VLOOKUP(AT861,[1]FISQ!$D$2:$J$1713,4,0),")"))</f>
        <v>(1)</v>
      </c>
      <c r="AT861" s="71" t="s">
        <v>1824</v>
      </c>
      <c r="AU861" s="38"/>
      <c r="AV861" s="38"/>
      <c r="AW861" s="38"/>
    </row>
    <row r="862" spans="1:49" ht="38.25">
      <c r="A862" s="33">
        <v>861</v>
      </c>
      <c r="B862" s="33" t="str">
        <f t="shared" si="40"/>
        <v>1554_II</v>
      </c>
      <c r="C862" s="33" t="str">
        <f t="shared" si="41"/>
        <v>6.1//-</v>
      </c>
      <c r="D862" s="61">
        <v>1554</v>
      </c>
      <c r="E862" s="67" t="s">
        <v>1825</v>
      </c>
      <c r="F862" s="395" t="s">
        <v>4430</v>
      </c>
      <c r="G862" s="62" t="str">
        <f>VLOOKUP(CONCATENATE(TEXT(I862,"0"),"_",TEXT(F862,"0")),[1]CodC!$A$2:$D$250,4,0)</f>
        <v>Matérias tóxicas sem perigo subsidiário, inorgânicas, sólidas;</v>
      </c>
      <c r="H862" s="395" t="s">
        <v>7327</v>
      </c>
      <c r="I862" s="68">
        <v>6</v>
      </c>
      <c r="J862" s="68" t="s">
        <v>50</v>
      </c>
      <c r="K862" s="69" t="s">
        <v>19</v>
      </c>
      <c r="L862" s="68" t="s">
        <v>849</v>
      </c>
      <c r="M862" s="63"/>
      <c r="N862" s="64" t="s">
        <v>19</v>
      </c>
      <c r="O862" s="64" t="s">
        <v>19</v>
      </c>
      <c r="P862" s="113" t="s">
        <v>22423</v>
      </c>
      <c r="Q862" s="70" t="s">
        <v>621</v>
      </c>
      <c r="R862" s="70" t="s">
        <v>621</v>
      </c>
      <c r="S862" s="65" t="str">
        <f t="shared" si="42"/>
        <v/>
      </c>
      <c r="T862" s="69" t="s">
        <v>19</v>
      </c>
      <c r="U862" s="69"/>
      <c r="V862" s="69"/>
      <c r="W862" s="69"/>
      <c r="X862" s="69"/>
      <c r="Y862" s="69"/>
      <c r="Z862" s="69"/>
      <c r="AA862" s="69"/>
      <c r="AB862" s="69"/>
      <c r="AC862" s="69"/>
      <c r="AD862" s="69"/>
      <c r="AE862" s="69"/>
      <c r="AF862" s="69"/>
      <c r="AG862" s="69"/>
      <c r="AH862" s="69"/>
      <c r="AI862" s="69"/>
      <c r="AJ862" s="69"/>
      <c r="AK862" s="69"/>
      <c r="AL862" s="69"/>
      <c r="AM862" s="70" t="s">
        <v>6742</v>
      </c>
      <c r="AN862" s="63" t="str">
        <f>IF(ISNA(VLOOKUP(D862,[1]GRE_Tabela2!$A$4:$D$112,4,0)),"-",VLOOKUP(D862,[1]GRE_Tabela2!$A$4:$D$112,4,0))</f>
        <v>-</v>
      </c>
      <c r="AO862" s="68" t="s">
        <v>1341</v>
      </c>
      <c r="AP862" s="68" t="s">
        <v>1795</v>
      </c>
      <c r="AQ862" s="113">
        <v>154</v>
      </c>
      <c r="AR862" s="302" t="str">
        <f>IF(ISNA(VLOOKUP(AT862,[1]FISQ!$D$2:$J$1713,7,0)),"-",VLOOKUP(AT862,[1]FISQ!$D$2:$J$1713,7,0))</f>
        <v>-</v>
      </c>
      <c r="AS862" s="302" t="str">
        <f>IF(ISNA(VLOOKUP(AT862,[1]FISQ!$D$2:$J$1713,4,0)),"-",CONCATENATE("(",VLOOKUP(AT862,[1]FISQ!$D$2:$J$1713,4,0),")"))</f>
        <v>-</v>
      </c>
      <c r="AT862" s="71" t="s">
        <v>1826</v>
      </c>
      <c r="AU862" s="38"/>
      <c r="AV862" s="38"/>
      <c r="AW862" s="38"/>
    </row>
    <row r="863" spans="1:49" ht="63.75">
      <c r="A863" s="33">
        <v>862</v>
      </c>
      <c r="B863" s="33" t="str">
        <f t="shared" si="40"/>
        <v>1555_II</v>
      </c>
      <c r="C863" s="33" t="str">
        <f t="shared" si="41"/>
        <v>6.1//-</v>
      </c>
      <c r="D863" s="61">
        <v>1555</v>
      </c>
      <c r="E863" s="67" t="s">
        <v>1827</v>
      </c>
      <c r="F863" s="395" t="s">
        <v>4430</v>
      </c>
      <c r="G863" s="62" t="str">
        <f>VLOOKUP(CONCATENATE(TEXT(I863,"0"),"_",TEXT(F863,"0")),[1]CodC!$A$2:$D$250,4,0)</f>
        <v>Matérias tóxicas sem perigo subsidiário, inorgânicas, sólidas;</v>
      </c>
      <c r="H863" s="395" t="s">
        <v>7327</v>
      </c>
      <c r="I863" s="68">
        <v>6</v>
      </c>
      <c r="J863" s="68" t="s">
        <v>50</v>
      </c>
      <c r="K863" s="69" t="s">
        <v>19</v>
      </c>
      <c r="L863" s="68" t="s">
        <v>849</v>
      </c>
      <c r="M863" s="63"/>
      <c r="N863" s="64" t="s">
        <v>19</v>
      </c>
      <c r="O863" s="64" t="s">
        <v>19</v>
      </c>
      <c r="P863" s="113" t="s">
        <v>22423</v>
      </c>
      <c r="Q863" s="70" t="s">
        <v>5598</v>
      </c>
      <c r="R863" s="70" t="s">
        <v>1828</v>
      </c>
      <c r="S863" s="65" t="str">
        <f t="shared" si="42"/>
        <v xml:space="preserve"> SW1 SW2 H2 </v>
      </c>
      <c r="T863" s="69" t="s">
        <v>19</v>
      </c>
      <c r="U863" s="69"/>
      <c r="V863" s="69"/>
      <c r="W863" s="69"/>
      <c r="X863" s="69"/>
      <c r="Y863" s="69"/>
      <c r="Z863" s="69"/>
      <c r="AA863" s="69"/>
      <c r="AB863" s="69"/>
      <c r="AC863" s="69"/>
      <c r="AD863" s="69"/>
      <c r="AE863" s="69"/>
      <c r="AF863" s="69"/>
      <c r="AG863" s="69"/>
      <c r="AH863" s="69"/>
      <c r="AI863" s="69"/>
      <c r="AJ863" s="69"/>
      <c r="AK863" s="69"/>
      <c r="AL863" s="69"/>
      <c r="AM863" s="70" t="s">
        <v>6743</v>
      </c>
      <c r="AN863" s="63" t="str">
        <f>IF(ISNA(VLOOKUP(D863,[1]GRE_Tabela2!$A$4:$D$112,4,0)),"-",VLOOKUP(D863,[1]GRE_Tabela2!$A$4:$D$112,4,0))</f>
        <v>-</v>
      </c>
      <c r="AO863" s="68" t="s">
        <v>1341</v>
      </c>
      <c r="AP863" s="68" t="s">
        <v>1795</v>
      </c>
      <c r="AQ863" s="113">
        <v>151</v>
      </c>
      <c r="AR863" s="302" t="str">
        <f>IF(ISNA(VLOOKUP(AT863,[1]FISQ!$D$2:$J$1713,7,0)),"-",VLOOKUP(AT863,[1]FISQ!$D$2:$J$1713,7,0))</f>
        <v>-</v>
      </c>
      <c r="AS863" s="302" t="str">
        <f>IF(ISNA(VLOOKUP(AT863,[1]FISQ!$D$2:$J$1713,4,0)),"-",CONCATENATE("(",VLOOKUP(AT863,[1]FISQ!$D$2:$J$1713,4,0),")"))</f>
        <v>-</v>
      </c>
      <c r="AT863" s="71" t="s">
        <v>1829</v>
      </c>
      <c r="AU863" s="38"/>
      <c r="AV863" s="38"/>
      <c r="AW863" s="38"/>
    </row>
    <row r="864" spans="1:49" ht="51">
      <c r="A864" s="33">
        <v>863</v>
      </c>
      <c r="B864" s="33" t="str">
        <f t="shared" si="40"/>
        <v>1556_I</v>
      </c>
      <c r="C864" s="33" t="str">
        <f t="shared" si="41"/>
        <v>6.1//-</v>
      </c>
      <c r="D864" s="61">
        <v>1556</v>
      </c>
      <c r="E864" s="67" t="s">
        <v>1830</v>
      </c>
      <c r="F864" s="395" t="s">
        <v>850</v>
      </c>
      <c r="G864" s="62" t="str">
        <f>VLOOKUP(CONCATENATE(TEXT(I864,"0"),"_",TEXT(F864,"0")),[1]CodC!$A$2:$D$250,4,0)</f>
        <v>Matérias tóxicas sem perigo subsidiário, inorgânicas, líquidas;</v>
      </c>
      <c r="H864" s="395" t="s">
        <v>7326</v>
      </c>
      <c r="I864" s="68">
        <v>6</v>
      </c>
      <c r="J864" s="68" t="s">
        <v>50</v>
      </c>
      <c r="K864" s="64" t="s">
        <v>19</v>
      </c>
      <c r="L864" s="68" t="s">
        <v>746</v>
      </c>
      <c r="M864" s="68"/>
      <c r="N864" s="64" t="s">
        <v>24482</v>
      </c>
      <c r="O864" s="64" t="s">
        <v>1799</v>
      </c>
      <c r="P864" s="113" t="s">
        <v>22423</v>
      </c>
      <c r="Q864" s="70" t="s">
        <v>5989</v>
      </c>
      <c r="R864" s="70" t="s">
        <v>645</v>
      </c>
      <c r="S864" s="65" t="str">
        <f t="shared" si="42"/>
        <v xml:space="preserve"> SW2 </v>
      </c>
      <c r="T864" s="68" t="s">
        <v>1832</v>
      </c>
      <c r="U864" s="68"/>
      <c r="V864" s="68"/>
      <c r="W864" s="68"/>
      <c r="X864" s="68"/>
      <c r="Y864" s="68"/>
      <c r="Z864" s="68"/>
      <c r="AA864" s="68"/>
      <c r="AB864" s="68"/>
      <c r="AC864" s="68"/>
      <c r="AD864" s="68"/>
      <c r="AE864" s="68"/>
      <c r="AF864" s="68"/>
      <c r="AG864" s="68"/>
      <c r="AH864" s="68"/>
      <c r="AI864" s="68"/>
      <c r="AJ864" s="68"/>
      <c r="AK864" s="68"/>
      <c r="AL864" s="68"/>
      <c r="AM864" s="70" t="s">
        <v>6744</v>
      </c>
      <c r="AN864" s="63" t="str">
        <f>IF(ISNA(VLOOKUP(D864,[1]GRE_Tabela2!$A$4:$D$112,4,0)),"-",VLOOKUP(D864,[1]GRE_Tabela2!$A$4:$D$112,4,0))</f>
        <v>-</v>
      </c>
      <c r="AO864" s="68" t="s">
        <v>1341</v>
      </c>
      <c r="AP864" s="68" t="s">
        <v>1795</v>
      </c>
      <c r="AQ864" s="113">
        <v>152</v>
      </c>
      <c r="AR864" s="302" t="str">
        <f>IF(ISNA(VLOOKUP(AT864,[1]FISQ!$D$2:$J$1713,7,0)),"-",VLOOKUP(AT864,[1]FISQ!$D$2:$J$1713,7,0))</f>
        <v>-</v>
      </c>
      <c r="AS864" s="302" t="str">
        <f>IF(ISNA(VLOOKUP(AT864,[1]FISQ!$D$2:$J$1713,4,0)),"-",CONCATENATE("(",VLOOKUP(AT864,[1]FISQ!$D$2:$J$1713,4,0),")"))</f>
        <v>-</v>
      </c>
      <c r="AT864" s="71" t="s">
        <v>1833</v>
      </c>
      <c r="AU864" s="38"/>
      <c r="AV864" s="38"/>
      <c r="AW864" s="38"/>
    </row>
    <row r="865" spans="1:49" ht="51">
      <c r="A865" s="33">
        <v>864</v>
      </c>
      <c r="B865" s="33" t="str">
        <f t="shared" si="40"/>
        <v>1556_II</v>
      </c>
      <c r="C865" s="33" t="str">
        <f t="shared" si="41"/>
        <v>6.1//-</v>
      </c>
      <c r="D865" s="61">
        <v>1556</v>
      </c>
      <c r="E865" s="67" t="s">
        <v>1830</v>
      </c>
      <c r="F865" s="395" t="s">
        <v>850</v>
      </c>
      <c r="G865" s="62" t="str">
        <f>VLOOKUP(CONCATENATE(TEXT(I865,"0"),"_",TEXT(F865,"0")),[1]CodC!$A$2:$D$250,4,0)</f>
        <v>Matérias tóxicas sem perigo subsidiário, inorgânicas, líquidas;</v>
      </c>
      <c r="H865" s="395" t="s">
        <v>7327</v>
      </c>
      <c r="I865" s="68">
        <v>6</v>
      </c>
      <c r="J865" s="68" t="s">
        <v>50</v>
      </c>
      <c r="K865" s="64" t="s">
        <v>19</v>
      </c>
      <c r="L865" s="68" t="s">
        <v>849</v>
      </c>
      <c r="M865" s="68"/>
      <c r="N865" s="64" t="s">
        <v>24482</v>
      </c>
      <c r="O865" s="64" t="s">
        <v>1799</v>
      </c>
      <c r="P865" s="113" t="s">
        <v>22423</v>
      </c>
      <c r="Q865" s="70" t="s">
        <v>5989</v>
      </c>
      <c r="R865" s="70" t="s">
        <v>645</v>
      </c>
      <c r="S865" s="65" t="str">
        <f t="shared" si="42"/>
        <v xml:space="preserve"> SW2 </v>
      </c>
      <c r="T865" s="68" t="s">
        <v>1832</v>
      </c>
      <c r="U865" s="68"/>
      <c r="V865" s="68"/>
      <c r="W865" s="68"/>
      <c r="X865" s="68"/>
      <c r="Y865" s="68"/>
      <c r="Z865" s="68"/>
      <c r="AA865" s="68"/>
      <c r="AB865" s="68"/>
      <c r="AC865" s="68"/>
      <c r="AD865" s="68"/>
      <c r="AE865" s="68"/>
      <c r="AF865" s="68"/>
      <c r="AG865" s="68"/>
      <c r="AH865" s="68"/>
      <c r="AI865" s="68"/>
      <c r="AJ865" s="68"/>
      <c r="AK865" s="68"/>
      <c r="AL865" s="68"/>
      <c r="AM865" s="70" t="str">
        <f>AM864</f>
        <v>Uma grande variedade de líquidos tóxicos. Em contacto com ácidos, sulfureto de arsénio liberta sulfureto de hidrogénio, um gás tóxico e inflamável. Tóxico à ingestão, por contacto cutâneo ou à inalação.</v>
      </c>
      <c r="AN865" s="63" t="str">
        <f>IF(ISNA(VLOOKUP(D865,[1]GRE_Tabela2!$A$4:$D$112,4,0)),"-",VLOOKUP(D865,[1]GRE_Tabela2!$A$4:$D$112,4,0))</f>
        <v>-</v>
      </c>
      <c r="AO865" s="68" t="s">
        <v>1341</v>
      </c>
      <c r="AP865" s="68" t="s">
        <v>1795</v>
      </c>
      <c r="AQ865" s="113">
        <v>152</v>
      </c>
      <c r="AR865" s="302" t="str">
        <f>IF(ISNA(VLOOKUP(AT865,[1]FISQ!$D$2:$J$1713,7,0)),"-",VLOOKUP(AT865,[1]FISQ!$D$2:$J$1713,7,0))</f>
        <v>-</v>
      </c>
      <c r="AS865" s="302" t="str">
        <f>IF(ISNA(VLOOKUP(AT865,[1]FISQ!$D$2:$J$1713,4,0)),"-",CONCATENATE("(",VLOOKUP(AT865,[1]FISQ!$D$2:$J$1713,4,0),")"))</f>
        <v>-</v>
      </c>
      <c r="AT865" s="71" t="s">
        <v>1833</v>
      </c>
      <c r="AU865" s="38"/>
      <c r="AV865" s="38"/>
      <c r="AW865" s="38"/>
    </row>
    <row r="866" spans="1:49" ht="51">
      <c r="A866" s="33">
        <v>865</v>
      </c>
      <c r="B866" s="33" t="str">
        <f t="shared" si="40"/>
        <v>1556_III</v>
      </c>
      <c r="C866" s="33" t="str">
        <f t="shared" si="41"/>
        <v>6.1//-</v>
      </c>
      <c r="D866" s="61">
        <v>1556</v>
      </c>
      <c r="E866" s="67" t="s">
        <v>1830</v>
      </c>
      <c r="F866" s="395" t="s">
        <v>850</v>
      </c>
      <c r="G866" s="62" t="str">
        <f>VLOOKUP(CONCATENATE(TEXT(I866,"0"),"_",TEXT(F866,"0")),[1]CodC!$A$2:$D$250,4,0)</f>
        <v>Matérias tóxicas sem perigo subsidiário, inorgânicas, líquidas;</v>
      </c>
      <c r="H866" s="395" t="s">
        <v>7327</v>
      </c>
      <c r="I866" s="68">
        <v>6</v>
      </c>
      <c r="J866" s="68" t="s">
        <v>50</v>
      </c>
      <c r="K866" s="64" t="s">
        <v>19</v>
      </c>
      <c r="L866" s="68" t="s">
        <v>879</v>
      </c>
      <c r="M866" s="68"/>
      <c r="N866" s="64" t="s">
        <v>24482</v>
      </c>
      <c r="O866" s="64" t="s">
        <v>1802</v>
      </c>
      <c r="P866" s="113" t="s">
        <v>22423</v>
      </c>
      <c r="Q866" s="70" t="s">
        <v>5989</v>
      </c>
      <c r="R866" s="70" t="s">
        <v>645</v>
      </c>
      <c r="S866" s="65" t="str">
        <f t="shared" si="42"/>
        <v xml:space="preserve"> SW2 </v>
      </c>
      <c r="T866" s="68" t="s">
        <v>1832</v>
      </c>
      <c r="U866" s="68"/>
      <c r="V866" s="68"/>
      <c r="W866" s="68"/>
      <c r="X866" s="68"/>
      <c r="Y866" s="68"/>
      <c r="Z866" s="68"/>
      <c r="AA866" s="68"/>
      <c r="AB866" s="68"/>
      <c r="AC866" s="68"/>
      <c r="AD866" s="68"/>
      <c r="AE866" s="68"/>
      <c r="AF866" s="68"/>
      <c r="AG866" s="68"/>
      <c r="AH866" s="68"/>
      <c r="AI866" s="68"/>
      <c r="AJ866" s="68"/>
      <c r="AK866" s="68"/>
      <c r="AL866" s="68"/>
      <c r="AM866" s="70" t="str">
        <f>AM865</f>
        <v>Uma grande variedade de líquidos tóxicos. Em contacto com ácidos, sulfureto de arsénio liberta sulfureto de hidrogénio, um gás tóxico e inflamável. Tóxico à ingestão, por contacto cutâneo ou à inalação.</v>
      </c>
      <c r="AN866" s="63" t="str">
        <f>IF(ISNA(VLOOKUP(D866,[1]GRE_Tabela2!$A$4:$D$112,4,0)),"-",VLOOKUP(D866,[1]GRE_Tabela2!$A$4:$D$112,4,0))</f>
        <v>-</v>
      </c>
      <c r="AO866" s="68" t="s">
        <v>1341</v>
      </c>
      <c r="AP866" s="68" t="s">
        <v>1795</v>
      </c>
      <c r="AQ866" s="113">
        <v>152</v>
      </c>
      <c r="AR866" s="302" t="str">
        <f>IF(ISNA(VLOOKUP(AT866,[1]FISQ!$D$2:$J$1713,7,0)),"-",VLOOKUP(AT866,[1]FISQ!$D$2:$J$1713,7,0))</f>
        <v>-</v>
      </c>
      <c r="AS866" s="302" t="str">
        <f>IF(ISNA(VLOOKUP(AT866,[1]FISQ!$D$2:$J$1713,4,0)),"-",CONCATENATE("(",VLOOKUP(AT866,[1]FISQ!$D$2:$J$1713,4,0),")"))</f>
        <v>-</v>
      </c>
      <c r="AT866" s="71" t="s">
        <v>1833</v>
      </c>
      <c r="AU866" s="38"/>
      <c r="AV866" s="38"/>
      <c r="AW866" s="38"/>
    </row>
    <row r="867" spans="1:49" ht="51">
      <c r="A867" s="33">
        <v>866</v>
      </c>
      <c r="B867" s="33" t="str">
        <f t="shared" si="40"/>
        <v>1557_I</v>
      </c>
      <c r="C867" s="33" t="str">
        <f t="shared" si="41"/>
        <v>6.1//-</v>
      </c>
      <c r="D867" s="61">
        <v>1557</v>
      </c>
      <c r="E867" s="67" t="s">
        <v>1835</v>
      </c>
      <c r="F867" s="395" t="s">
        <v>4430</v>
      </c>
      <c r="G867" s="62" t="str">
        <f>VLOOKUP(CONCATENATE(TEXT(I867,"0"),"_",TEXT(F867,"0")),[1]CodC!$A$2:$D$250,4,0)</f>
        <v>Matérias tóxicas sem perigo subsidiário, inorgânicas, sólidas;</v>
      </c>
      <c r="H867" s="395" t="s">
        <v>7326</v>
      </c>
      <c r="I867" s="68">
        <v>6</v>
      </c>
      <c r="J867" s="68" t="s">
        <v>50</v>
      </c>
      <c r="K867" s="64" t="s">
        <v>19</v>
      </c>
      <c r="L867" s="68" t="s">
        <v>746</v>
      </c>
      <c r="M867" s="68"/>
      <c r="N867" s="64" t="s">
        <v>24482</v>
      </c>
      <c r="O867" s="64" t="s">
        <v>1799</v>
      </c>
      <c r="P867" s="113" t="s">
        <v>22423</v>
      </c>
      <c r="Q867" s="70" t="s">
        <v>621</v>
      </c>
      <c r="R867" s="70" t="s">
        <v>621</v>
      </c>
      <c r="S867" s="65" t="str">
        <f t="shared" si="42"/>
        <v/>
      </c>
      <c r="T867" s="68" t="s">
        <v>1832</v>
      </c>
      <c r="U867" s="68"/>
      <c r="V867" s="68"/>
      <c r="W867" s="68"/>
      <c r="X867" s="68"/>
      <c r="Y867" s="68"/>
      <c r="Z867" s="68"/>
      <c r="AA867" s="68"/>
      <c r="AB867" s="68"/>
      <c r="AC867" s="68"/>
      <c r="AD867" s="68"/>
      <c r="AE867" s="68"/>
      <c r="AF867" s="68"/>
      <c r="AG867" s="68"/>
      <c r="AH867" s="68"/>
      <c r="AI867" s="68"/>
      <c r="AJ867" s="68"/>
      <c r="AK867" s="68"/>
      <c r="AL867" s="68"/>
      <c r="AM867" s="70" t="s">
        <v>6745</v>
      </c>
      <c r="AN867" s="63" t="str">
        <f>IF(ISNA(VLOOKUP(D867,[1]GRE_Tabela2!$A$4:$D$112,4,0)),"-",VLOOKUP(D867,[1]GRE_Tabela2!$A$4:$D$112,4,0))</f>
        <v>-</v>
      </c>
      <c r="AO867" s="68" t="s">
        <v>1341</v>
      </c>
      <c r="AP867" s="68" t="s">
        <v>1795</v>
      </c>
      <c r="AQ867" s="113">
        <v>152</v>
      </c>
      <c r="AR867" s="302" t="str">
        <f>IF(ISNA(VLOOKUP(AT867,[1]FISQ!$D$2:$J$1713,7,0)),"-",VLOOKUP(AT867,[1]FISQ!$D$2:$J$1713,7,0))</f>
        <v>0648 </v>
      </c>
      <c r="AS867" s="302" t="str">
        <f>IF(ISNA(VLOOKUP(AT867,[1]FISQ!$D$2:$J$1713,4,0)),"-",CONCATENATE("(",VLOOKUP(AT867,[1]FISQ!$D$2:$J$1713,4,0),")"))</f>
        <v>(2)</v>
      </c>
      <c r="AT867" s="71" t="s">
        <v>1836</v>
      </c>
      <c r="AU867" s="38"/>
      <c r="AV867" s="38"/>
      <c r="AW867" s="38"/>
    </row>
    <row r="868" spans="1:49" ht="51">
      <c r="A868" s="33">
        <v>867</v>
      </c>
      <c r="B868" s="33" t="str">
        <f t="shared" si="40"/>
        <v>1557_II</v>
      </c>
      <c r="C868" s="33" t="str">
        <f t="shared" si="41"/>
        <v>6.1//-</v>
      </c>
      <c r="D868" s="61">
        <v>1557</v>
      </c>
      <c r="E868" s="67" t="s">
        <v>1835</v>
      </c>
      <c r="F868" s="395" t="s">
        <v>4430</v>
      </c>
      <c r="G868" s="62" t="str">
        <f>VLOOKUP(CONCATENATE(TEXT(I868,"0"),"_",TEXT(F868,"0")),[1]CodC!$A$2:$D$250,4,0)</f>
        <v>Matérias tóxicas sem perigo subsidiário, inorgânicas, sólidas;</v>
      </c>
      <c r="H868" s="395" t="s">
        <v>7327</v>
      </c>
      <c r="I868" s="68">
        <v>6</v>
      </c>
      <c r="J868" s="68" t="s">
        <v>50</v>
      </c>
      <c r="K868" s="64" t="s">
        <v>19</v>
      </c>
      <c r="L868" s="68" t="s">
        <v>849</v>
      </c>
      <c r="M868" s="68"/>
      <c r="N868" s="64" t="s">
        <v>24482</v>
      </c>
      <c r="O868" s="64" t="s">
        <v>1799</v>
      </c>
      <c r="P868" s="113" t="s">
        <v>22423</v>
      </c>
      <c r="Q868" s="70" t="s">
        <v>621</v>
      </c>
      <c r="R868" s="70" t="s">
        <v>621</v>
      </c>
      <c r="S868" s="65" t="str">
        <f t="shared" si="42"/>
        <v/>
      </c>
      <c r="T868" s="68" t="s">
        <v>1832</v>
      </c>
      <c r="U868" s="68"/>
      <c r="V868" s="68"/>
      <c r="W868" s="68"/>
      <c r="X868" s="68"/>
      <c r="Y868" s="68"/>
      <c r="Z868" s="68"/>
      <c r="AA868" s="68"/>
      <c r="AB868" s="68"/>
      <c r="AC868" s="68"/>
      <c r="AD868" s="68"/>
      <c r="AE868" s="68"/>
      <c r="AF868" s="68"/>
      <c r="AG868" s="68"/>
      <c r="AH868" s="68"/>
      <c r="AI868" s="68"/>
      <c r="AJ868" s="68"/>
      <c r="AK868" s="68"/>
      <c r="AL868" s="68"/>
      <c r="AM868" s="70" t="str">
        <f>AM867</f>
        <v>Uma grande variedade de sólidos tóxicos. Em contacto com ácidos, sulfureto de arsénio liberta sulfureto de hidrogénio, um gás tóxico e inflamável. Tóxico à ingestão, por contacto cutâneo ou à inalação de poeiras.</v>
      </c>
      <c r="AN868" s="63" t="str">
        <f>IF(ISNA(VLOOKUP(D868,[1]GRE_Tabela2!$A$4:$D$112,4,0)),"-",VLOOKUP(D868,[1]GRE_Tabela2!$A$4:$D$112,4,0))</f>
        <v>-</v>
      </c>
      <c r="AO868" s="68" t="s">
        <v>1341</v>
      </c>
      <c r="AP868" s="68" t="s">
        <v>1795</v>
      </c>
      <c r="AQ868" s="113">
        <v>152</v>
      </c>
      <c r="AR868" s="302" t="str">
        <f>IF(ISNA(VLOOKUP(AT868,[1]FISQ!$D$2:$J$1713,7,0)),"-",VLOOKUP(AT868,[1]FISQ!$D$2:$J$1713,7,0))</f>
        <v>0648 </v>
      </c>
      <c r="AS868" s="302" t="str">
        <f>IF(ISNA(VLOOKUP(AT868,[1]FISQ!$D$2:$J$1713,4,0)),"-",CONCATENATE("(",VLOOKUP(AT868,[1]FISQ!$D$2:$J$1713,4,0),")"))</f>
        <v>(2)</v>
      </c>
      <c r="AT868" s="71" t="s">
        <v>1836</v>
      </c>
      <c r="AU868" s="38"/>
      <c r="AV868" s="38"/>
      <c r="AW868" s="38"/>
    </row>
    <row r="869" spans="1:49" ht="51">
      <c r="A869" s="33">
        <v>868</v>
      </c>
      <c r="B869" s="33" t="str">
        <f t="shared" si="40"/>
        <v>1557_III</v>
      </c>
      <c r="C869" s="33" t="str">
        <f t="shared" si="41"/>
        <v>6.1//-</v>
      </c>
      <c r="D869" s="61">
        <v>1557</v>
      </c>
      <c r="E869" s="67" t="s">
        <v>1835</v>
      </c>
      <c r="F869" s="395" t="s">
        <v>4430</v>
      </c>
      <c r="G869" s="62" t="str">
        <f>VLOOKUP(CONCATENATE(TEXT(I869,"0"),"_",TEXT(F869,"0")),[1]CodC!$A$2:$D$250,4,0)</f>
        <v>Matérias tóxicas sem perigo subsidiário, inorgânicas, sólidas;</v>
      </c>
      <c r="H869" s="395" t="s">
        <v>7327</v>
      </c>
      <c r="I869" s="68">
        <v>6</v>
      </c>
      <c r="J869" s="68" t="s">
        <v>50</v>
      </c>
      <c r="K869" s="64" t="s">
        <v>19</v>
      </c>
      <c r="L869" s="68" t="s">
        <v>879</v>
      </c>
      <c r="M869" s="68"/>
      <c r="N869" s="64" t="s">
        <v>24482</v>
      </c>
      <c r="O869" s="64" t="s">
        <v>1802</v>
      </c>
      <c r="P869" s="113" t="s">
        <v>22423</v>
      </c>
      <c r="Q869" s="70" t="s">
        <v>621</v>
      </c>
      <c r="R869" s="70" t="s">
        <v>621</v>
      </c>
      <c r="S869" s="65" t="str">
        <f t="shared" si="42"/>
        <v/>
      </c>
      <c r="T869" s="68" t="s">
        <v>1832</v>
      </c>
      <c r="U869" s="68"/>
      <c r="V869" s="68"/>
      <c r="W869" s="68"/>
      <c r="X869" s="68"/>
      <c r="Y869" s="68"/>
      <c r="Z869" s="68"/>
      <c r="AA869" s="68"/>
      <c r="AB869" s="68"/>
      <c r="AC869" s="68"/>
      <c r="AD869" s="68"/>
      <c r="AE869" s="68"/>
      <c r="AF869" s="68"/>
      <c r="AG869" s="68"/>
      <c r="AH869" s="68"/>
      <c r="AI869" s="68"/>
      <c r="AJ869" s="68"/>
      <c r="AK869" s="68"/>
      <c r="AL869" s="68"/>
      <c r="AM869" s="70" t="str">
        <f>AM868</f>
        <v>Uma grande variedade de sólidos tóxicos. Em contacto com ácidos, sulfureto de arsénio liberta sulfureto de hidrogénio, um gás tóxico e inflamável. Tóxico à ingestão, por contacto cutâneo ou à inalação de poeiras.</v>
      </c>
      <c r="AN869" s="63" t="str">
        <f>IF(ISNA(VLOOKUP(D869,[1]GRE_Tabela2!$A$4:$D$112,4,0)),"-",VLOOKUP(D869,[1]GRE_Tabela2!$A$4:$D$112,4,0))</f>
        <v>-</v>
      </c>
      <c r="AO869" s="68" t="s">
        <v>1341</v>
      </c>
      <c r="AP869" s="68" t="s">
        <v>1795</v>
      </c>
      <c r="AQ869" s="113">
        <v>152</v>
      </c>
      <c r="AR869" s="302" t="str">
        <f>IF(ISNA(VLOOKUP(AT869,[1]FISQ!$D$2:$J$1713,7,0)),"-",VLOOKUP(AT869,[1]FISQ!$D$2:$J$1713,7,0))</f>
        <v>0648 </v>
      </c>
      <c r="AS869" s="302" t="str">
        <f>IF(ISNA(VLOOKUP(AT869,[1]FISQ!$D$2:$J$1713,4,0)),"-",CONCATENATE("(",VLOOKUP(AT869,[1]FISQ!$D$2:$J$1713,4,0),")"))</f>
        <v>(2)</v>
      </c>
      <c r="AT869" s="71" t="s">
        <v>1836</v>
      </c>
      <c r="AU869" s="38"/>
      <c r="AV869" s="38"/>
      <c r="AW869" s="38"/>
    </row>
    <row r="870" spans="1:49" ht="25.5">
      <c r="A870" s="33">
        <v>869</v>
      </c>
      <c r="B870" s="33" t="str">
        <f t="shared" si="40"/>
        <v>1558_II</v>
      </c>
      <c r="C870" s="33" t="str">
        <f t="shared" si="41"/>
        <v>6.1//-</v>
      </c>
      <c r="D870" s="61">
        <v>1558</v>
      </c>
      <c r="E870" s="67" t="s">
        <v>1837</v>
      </c>
      <c r="F870" s="395" t="s">
        <v>4430</v>
      </c>
      <c r="G870" s="62" t="str">
        <f>VLOOKUP(CONCATENATE(TEXT(I870,"0"),"_",TEXT(F870,"0")),[1]CodC!$A$2:$D$250,4,0)</f>
        <v>Matérias tóxicas sem perigo subsidiário, inorgânicas, sólidas;</v>
      </c>
      <c r="H870" s="395" t="s">
        <v>7327</v>
      </c>
      <c r="I870" s="68">
        <v>6</v>
      </c>
      <c r="J870" s="68" t="s">
        <v>50</v>
      </c>
      <c r="K870" s="69" t="s">
        <v>19</v>
      </c>
      <c r="L870" s="68" t="s">
        <v>849</v>
      </c>
      <c r="M870" s="63"/>
      <c r="N870" s="64" t="s">
        <v>19</v>
      </c>
      <c r="O870" s="64" t="s">
        <v>19</v>
      </c>
      <c r="P870" s="113" t="s">
        <v>22423</v>
      </c>
      <c r="Q870" s="70" t="s">
        <v>621</v>
      </c>
      <c r="R870" s="70" t="s">
        <v>621</v>
      </c>
      <c r="S870" s="65" t="str">
        <f t="shared" si="42"/>
        <v/>
      </c>
      <c r="T870" s="69" t="s">
        <v>19</v>
      </c>
      <c r="U870" s="69"/>
      <c r="V870" s="69"/>
      <c r="W870" s="69"/>
      <c r="X870" s="69"/>
      <c r="Y870" s="69"/>
      <c r="Z870" s="69"/>
      <c r="AA870" s="69"/>
      <c r="AB870" s="69"/>
      <c r="AC870" s="69"/>
      <c r="AD870" s="69"/>
      <c r="AE870" s="69"/>
      <c r="AF870" s="69"/>
      <c r="AG870" s="69"/>
      <c r="AH870" s="69"/>
      <c r="AI870" s="69"/>
      <c r="AJ870" s="69"/>
      <c r="AK870" s="69"/>
      <c r="AL870" s="69"/>
      <c r="AM870" s="70" t="s">
        <v>6746</v>
      </c>
      <c r="AN870" s="63" t="str">
        <f>IF(ISNA(VLOOKUP(D870,[1]GRE_Tabela2!$A$4:$D$112,4,0)),"-",VLOOKUP(D870,[1]GRE_Tabela2!$A$4:$D$112,4,0))</f>
        <v>-</v>
      </c>
      <c r="AO870" s="68" t="s">
        <v>1341</v>
      </c>
      <c r="AP870" s="68" t="s">
        <v>1795</v>
      </c>
      <c r="AQ870" s="113">
        <v>152</v>
      </c>
      <c r="AR870" s="302" t="str">
        <f>IF(ISNA(VLOOKUP(AT870,[1]FISQ!$D$2:$J$1713,7,0)),"-",VLOOKUP(AT870,[1]FISQ!$D$2:$J$1713,7,0))</f>
        <v>0013 </v>
      </c>
      <c r="AS870" s="302" t="str">
        <f>IF(ISNA(VLOOKUP(AT870,[1]FISQ!$D$2:$J$1713,4,0)),"-",CONCATENATE("(",VLOOKUP(AT870,[1]FISQ!$D$2:$J$1713,4,0),")"))</f>
        <v>(1)</v>
      </c>
      <c r="AT870" s="71" t="s">
        <v>1838</v>
      </c>
      <c r="AU870" s="38"/>
      <c r="AV870" s="38"/>
      <c r="AW870" s="38"/>
    </row>
    <row r="871" spans="1:49" ht="25.5">
      <c r="A871" s="33">
        <v>870</v>
      </c>
      <c r="B871" s="33" t="str">
        <f t="shared" si="40"/>
        <v>1559_II</v>
      </c>
      <c r="C871" s="33" t="str">
        <f t="shared" si="41"/>
        <v>6.1//-</v>
      </c>
      <c r="D871" s="61">
        <v>1559</v>
      </c>
      <c r="E871" s="67" t="s">
        <v>1839</v>
      </c>
      <c r="F871" s="395" t="s">
        <v>4430</v>
      </c>
      <c r="G871" s="62" t="str">
        <f>VLOOKUP(CONCATENATE(TEXT(I871,"0"),"_",TEXT(F871,"0")),[1]CodC!$A$2:$D$250,4,0)</f>
        <v>Matérias tóxicas sem perigo subsidiário, inorgânicas, sólidas;</v>
      </c>
      <c r="H871" s="395" t="s">
        <v>7327</v>
      </c>
      <c r="I871" s="68">
        <v>6</v>
      </c>
      <c r="J871" s="68" t="s">
        <v>50</v>
      </c>
      <c r="K871" s="69" t="s">
        <v>19</v>
      </c>
      <c r="L871" s="68" t="s">
        <v>849</v>
      </c>
      <c r="M871" s="63"/>
      <c r="N871" s="64" t="s">
        <v>19</v>
      </c>
      <c r="O871" s="64" t="s">
        <v>19</v>
      </c>
      <c r="P871" s="113" t="s">
        <v>22423</v>
      </c>
      <c r="Q871" s="70" t="s">
        <v>621</v>
      </c>
      <c r="R871" s="70" t="s">
        <v>621</v>
      </c>
      <c r="S871" s="65" t="str">
        <f t="shared" si="42"/>
        <v/>
      </c>
      <c r="T871" s="69" t="s">
        <v>19</v>
      </c>
      <c r="U871" s="69"/>
      <c r="V871" s="69"/>
      <c r="W871" s="69"/>
      <c r="X871" s="69"/>
      <c r="Y871" s="69"/>
      <c r="Z871" s="69"/>
      <c r="AA871" s="69"/>
      <c r="AB871" s="69"/>
      <c r="AC871" s="69"/>
      <c r="AD871" s="69"/>
      <c r="AE871" s="69"/>
      <c r="AF871" s="69"/>
      <c r="AG871" s="69"/>
      <c r="AH871" s="69"/>
      <c r="AI871" s="69"/>
      <c r="AJ871" s="69"/>
      <c r="AK871" s="69"/>
      <c r="AL871" s="69"/>
      <c r="AM871" s="70" t="s">
        <v>6747</v>
      </c>
      <c r="AN871" s="63" t="str">
        <f>IF(ISNA(VLOOKUP(D871,[1]GRE_Tabela2!$A$4:$D$112,4,0)),"-",VLOOKUP(D871,[1]GRE_Tabela2!$A$4:$D$112,4,0))</f>
        <v>-</v>
      </c>
      <c r="AO871" s="68" t="s">
        <v>1341</v>
      </c>
      <c r="AP871" s="68" t="s">
        <v>1795</v>
      </c>
      <c r="AQ871" s="113">
        <v>151</v>
      </c>
      <c r="AR871" s="302" t="str">
        <f>IF(ISNA(VLOOKUP(AT871,[1]FISQ!$D$2:$J$1713,7,0)),"-",VLOOKUP(AT871,[1]FISQ!$D$2:$J$1713,7,0))</f>
        <v>0377 </v>
      </c>
      <c r="AS871" s="302" t="str">
        <f>IF(ISNA(VLOOKUP(AT871,[1]FISQ!$D$2:$J$1713,4,0)),"-",CONCATENATE("(",VLOOKUP(AT871,[1]FISQ!$D$2:$J$1713,4,0),")"))</f>
        <v>(1)</v>
      </c>
      <c r="AT871" s="71" t="s">
        <v>1840</v>
      </c>
      <c r="AU871" s="38"/>
      <c r="AV871" s="38"/>
      <c r="AW871" s="38"/>
    </row>
    <row r="872" spans="1:49" ht="51">
      <c r="A872" s="33">
        <v>871</v>
      </c>
      <c r="B872" s="33" t="str">
        <f t="shared" si="40"/>
        <v>1560_I</v>
      </c>
      <c r="C872" s="33" t="str">
        <f t="shared" si="41"/>
        <v>6.1//-</v>
      </c>
      <c r="D872" s="61">
        <v>1560</v>
      </c>
      <c r="E872" s="67" t="s">
        <v>1841</v>
      </c>
      <c r="F872" s="395" t="s">
        <v>850</v>
      </c>
      <c r="G872" s="62" t="str">
        <f>VLOOKUP(CONCATENATE(TEXT(I872,"0"),"_",TEXT(F872,"0")),[1]CodC!$A$2:$D$250,4,0)</f>
        <v>Matérias tóxicas sem perigo subsidiário, inorgânicas, líquidas;</v>
      </c>
      <c r="H872" s="395" t="s">
        <v>7326</v>
      </c>
      <c r="I872" s="68">
        <v>6</v>
      </c>
      <c r="J872" s="68" t="s">
        <v>50</v>
      </c>
      <c r="K872" s="69" t="s">
        <v>19</v>
      </c>
      <c r="L872" s="68" t="s">
        <v>746</v>
      </c>
      <c r="M872" s="63"/>
      <c r="N872" s="64" t="s">
        <v>19</v>
      </c>
      <c r="O872" s="64" t="s">
        <v>19</v>
      </c>
      <c r="P872" s="113" t="s">
        <v>22423</v>
      </c>
      <c r="Q872" s="70" t="s">
        <v>5989</v>
      </c>
      <c r="R872" s="70" t="s">
        <v>645</v>
      </c>
      <c r="S872" s="65" t="str">
        <f t="shared" si="42"/>
        <v xml:space="preserve"> SW2 </v>
      </c>
      <c r="T872" s="69" t="s">
        <v>19</v>
      </c>
      <c r="U872" s="69"/>
      <c r="V872" s="69"/>
      <c r="W872" s="69"/>
      <c r="X872" s="69"/>
      <c r="Y872" s="69"/>
      <c r="Z872" s="69"/>
      <c r="AA872" s="69"/>
      <c r="AB872" s="69"/>
      <c r="AC872" s="69"/>
      <c r="AD872" s="69"/>
      <c r="AE872" s="69"/>
      <c r="AF872" s="69"/>
      <c r="AG872" s="69"/>
      <c r="AH872" s="69"/>
      <c r="AI872" s="69"/>
      <c r="AJ872" s="69"/>
      <c r="AK872" s="69"/>
      <c r="AL872" s="69"/>
      <c r="AM872" s="70" t="s">
        <v>6457</v>
      </c>
      <c r="AN872" s="63" t="str">
        <f>IF(ISNA(VLOOKUP(D872,[1]GRE_Tabela2!$A$4:$D$112,4,0)),"-",VLOOKUP(D872,[1]GRE_Tabela2!$A$4:$D$112,4,0))</f>
        <v>-</v>
      </c>
      <c r="AO872" s="68" t="s">
        <v>1341</v>
      </c>
      <c r="AP872" s="68" t="s">
        <v>1795</v>
      </c>
      <c r="AQ872" s="113">
        <v>157</v>
      </c>
      <c r="AR872" s="302" t="str">
        <f>IF(ISNA(VLOOKUP(AT872,[1]FISQ!$D$2:$J$1713,7,0)),"-",VLOOKUP(AT872,[1]FISQ!$D$2:$J$1713,7,0))</f>
        <v>-</v>
      </c>
      <c r="AS872" s="302" t="str">
        <f>IF(ISNA(VLOOKUP(AT872,[1]FISQ!$D$2:$J$1713,4,0)),"-",CONCATENATE("(",VLOOKUP(AT872,[1]FISQ!$D$2:$J$1713,4,0),")"))</f>
        <v>-</v>
      </c>
      <c r="AT872" s="71" t="s">
        <v>1842</v>
      </c>
      <c r="AU872" s="38"/>
      <c r="AV872" s="38"/>
      <c r="AW872" s="38"/>
    </row>
    <row r="873" spans="1:49" ht="25.5">
      <c r="A873" s="33">
        <v>872</v>
      </c>
      <c r="B873" s="33" t="str">
        <f t="shared" si="40"/>
        <v>1561_II</v>
      </c>
      <c r="C873" s="33" t="str">
        <f t="shared" si="41"/>
        <v>6.1//-</v>
      </c>
      <c r="D873" s="61">
        <v>1561</v>
      </c>
      <c r="E873" s="67" t="s">
        <v>1843</v>
      </c>
      <c r="F873" s="395" t="s">
        <v>4430</v>
      </c>
      <c r="G873" s="62" t="str">
        <f>VLOOKUP(CONCATENATE(TEXT(I873,"0"),"_",TEXT(F873,"0")),[1]CodC!$A$2:$D$250,4,0)</f>
        <v>Matérias tóxicas sem perigo subsidiário, inorgânicas, sólidas;</v>
      </c>
      <c r="H873" s="395" t="s">
        <v>7327</v>
      </c>
      <c r="I873" s="68">
        <v>6</v>
      </c>
      <c r="J873" s="68" t="s">
        <v>50</v>
      </c>
      <c r="K873" s="69" t="s">
        <v>19</v>
      </c>
      <c r="L873" s="68" t="s">
        <v>849</v>
      </c>
      <c r="M873" s="63"/>
      <c r="N873" s="64" t="s">
        <v>19</v>
      </c>
      <c r="O873" s="64" t="s">
        <v>19</v>
      </c>
      <c r="P873" s="113" t="s">
        <v>22423</v>
      </c>
      <c r="Q873" s="70" t="s">
        <v>621</v>
      </c>
      <c r="R873" s="70" t="s">
        <v>621</v>
      </c>
      <c r="S873" s="65" t="str">
        <f t="shared" si="42"/>
        <v/>
      </c>
      <c r="T873" s="69" t="s">
        <v>19</v>
      </c>
      <c r="U873" s="69"/>
      <c r="V873" s="69"/>
      <c r="W873" s="69"/>
      <c r="X873" s="69"/>
      <c r="Y873" s="69"/>
      <c r="Z873" s="69"/>
      <c r="AA873" s="69"/>
      <c r="AB873" s="69"/>
      <c r="AC873" s="69"/>
      <c r="AD873" s="69"/>
      <c r="AE873" s="69"/>
      <c r="AF873" s="69"/>
      <c r="AG873" s="69"/>
      <c r="AH873" s="69"/>
      <c r="AI873" s="69"/>
      <c r="AJ873" s="69"/>
      <c r="AK873" s="69"/>
      <c r="AL873" s="69"/>
      <c r="AM873" s="70" t="s">
        <v>6748</v>
      </c>
      <c r="AN873" s="63" t="str">
        <f>IF(ISNA(VLOOKUP(D873,[1]GRE_Tabela2!$A$4:$D$112,4,0)),"-",VLOOKUP(D873,[1]GRE_Tabela2!$A$4:$D$112,4,0))</f>
        <v>-</v>
      </c>
      <c r="AO873" s="68" t="s">
        <v>1341</v>
      </c>
      <c r="AP873" s="68" t="s">
        <v>1795</v>
      </c>
      <c r="AQ873" s="113">
        <v>151</v>
      </c>
      <c r="AR873" s="302" t="str">
        <f>IF(ISNA(VLOOKUP(AT873,[1]FISQ!$D$2:$J$1713,7,0)),"-",VLOOKUP(AT873,[1]FISQ!$D$2:$J$1713,7,0))</f>
        <v>0378 </v>
      </c>
      <c r="AS873" s="302" t="str">
        <f>IF(ISNA(VLOOKUP(AT873,[1]FISQ!$D$2:$J$1713,4,0)),"-",CONCATENATE("(",VLOOKUP(AT873,[1]FISQ!$D$2:$J$1713,4,0),")"))</f>
        <v>(1)</v>
      </c>
      <c r="AT873" s="71" t="s">
        <v>1844</v>
      </c>
      <c r="AU873" s="38"/>
      <c r="AV873" s="38"/>
      <c r="AW873" s="38"/>
    </row>
    <row r="874" spans="1:49" ht="25.5">
      <c r="A874" s="33">
        <v>873</v>
      </c>
      <c r="B874" s="33" t="str">
        <f t="shared" si="40"/>
        <v>1562_II</v>
      </c>
      <c r="C874" s="33" t="str">
        <f t="shared" si="41"/>
        <v>6.1//-</v>
      </c>
      <c r="D874" s="61">
        <v>1562</v>
      </c>
      <c r="E874" s="67" t="s">
        <v>1845</v>
      </c>
      <c r="F874" s="395" t="s">
        <v>4430</v>
      </c>
      <c r="G874" s="62" t="str">
        <f>VLOOKUP(CONCATENATE(TEXT(I874,"0"),"_",TEXT(F874,"0")),[1]CodC!$A$2:$D$250,4,0)</f>
        <v>Matérias tóxicas sem perigo subsidiário, inorgânicas, sólidas;</v>
      </c>
      <c r="H874" s="395" t="s">
        <v>7327</v>
      </c>
      <c r="I874" s="68">
        <v>6</v>
      </c>
      <c r="J874" s="68" t="s">
        <v>50</v>
      </c>
      <c r="K874" s="69" t="s">
        <v>19</v>
      </c>
      <c r="L874" s="68" t="s">
        <v>849</v>
      </c>
      <c r="M874" s="63"/>
      <c r="N874" s="64" t="s">
        <v>19</v>
      </c>
      <c r="O874" s="64" t="s">
        <v>19</v>
      </c>
      <c r="P874" s="113" t="s">
        <v>22423</v>
      </c>
      <c r="Q874" s="70" t="s">
        <v>621</v>
      </c>
      <c r="R874" s="70" t="s">
        <v>621</v>
      </c>
      <c r="S874" s="65" t="str">
        <f t="shared" si="42"/>
        <v/>
      </c>
      <c r="T874" s="69" t="s">
        <v>19</v>
      </c>
      <c r="U874" s="69"/>
      <c r="V874" s="69"/>
      <c r="W874" s="69"/>
      <c r="X874" s="69"/>
      <c r="Y874" s="69"/>
      <c r="Z874" s="69"/>
      <c r="AA874" s="69"/>
      <c r="AB874" s="69"/>
      <c r="AC874" s="69"/>
      <c r="AD874" s="69"/>
      <c r="AE874" s="69"/>
      <c r="AF874" s="69"/>
      <c r="AG874" s="69"/>
      <c r="AH874" s="69"/>
      <c r="AI874" s="69"/>
      <c r="AJ874" s="69"/>
      <c r="AK874" s="69"/>
      <c r="AL874" s="69"/>
      <c r="AM874" s="70" t="s">
        <v>6749</v>
      </c>
      <c r="AN874" s="63" t="str">
        <f>IF(ISNA(VLOOKUP(D874,[1]GRE_Tabela2!$A$4:$D$112,4,0)),"-",VLOOKUP(D874,[1]GRE_Tabela2!$A$4:$D$112,4,0))</f>
        <v>-</v>
      </c>
      <c r="AO874" s="68" t="s">
        <v>1341</v>
      </c>
      <c r="AP874" s="68" t="s">
        <v>1795</v>
      </c>
      <c r="AQ874" s="113">
        <v>152</v>
      </c>
      <c r="AR874" s="302" t="str">
        <f>IF(ISNA(VLOOKUP(AT874,[1]FISQ!$D$2:$J$1713,7,0)),"-",VLOOKUP(AT874,[1]FISQ!$D$2:$J$1713,7,0))</f>
        <v>-</v>
      </c>
      <c r="AS874" s="302" t="str">
        <f>IF(ISNA(VLOOKUP(AT874,[1]FISQ!$D$2:$J$1713,4,0)),"-",CONCATENATE("(",VLOOKUP(AT874,[1]FISQ!$D$2:$J$1713,4,0),")"))</f>
        <v>-</v>
      </c>
      <c r="AT874" s="71" t="s">
        <v>1846</v>
      </c>
      <c r="AU874" s="38"/>
      <c r="AV874" s="38"/>
      <c r="AW874" s="38"/>
    </row>
    <row r="875" spans="1:49" ht="51">
      <c r="A875" s="33">
        <v>874</v>
      </c>
      <c r="B875" s="33" t="str">
        <f t="shared" si="40"/>
        <v>1564_II</v>
      </c>
      <c r="C875" s="33" t="str">
        <f t="shared" si="41"/>
        <v>6.1//-</v>
      </c>
      <c r="D875" s="61">
        <v>1564</v>
      </c>
      <c r="E875" s="67" t="s">
        <v>1847</v>
      </c>
      <c r="F875" s="395" t="s">
        <v>4430</v>
      </c>
      <c r="G875" s="62" t="str">
        <f>VLOOKUP(CONCATENATE(TEXT(I875,"0"),"_",TEXT(F875,"0")),[1]CodC!$A$2:$D$250,4,0)</f>
        <v>Matérias tóxicas sem perigo subsidiário, inorgânicas, sólidas;</v>
      </c>
      <c r="H875" s="395" t="s">
        <v>7327</v>
      </c>
      <c r="I875" s="68">
        <v>6</v>
      </c>
      <c r="J875" s="68" t="s">
        <v>50</v>
      </c>
      <c r="K875" s="69" t="s">
        <v>19</v>
      </c>
      <c r="L875" s="68" t="s">
        <v>849</v>
      </c>
      <c r="M875" s="68"/>
      <c r="N875" s="64" t="s">
        <v>24484</v>
      </c>
      <c r="O875" s="64" t="s">
        <v>5706</v>
      </c>
      <c r="P875" s="113" t="s">
        <v>22423</v>
      </c>
      <c r="Q875" s="70" t="s">
        <v>621</v>
      </c>
      <c r="R875" s="70" t="s">
        <v>621</v>
      </c>
      <c r="S875" s="65" t="str">
        <f t="shared" si="42"/>
        <v/>
      </c>
      <c r="T875" s="69" t="s">
        <v>19</v>
      </c>
      <c r="U875" s="69"/>
      <c r="V875" s="69"/>
      <c r="W875" s="69"/>
      <c r="X875" s="69"/>
      <c r="Y875" s="69"/>
      <c r="Z875" s="69"/>
      <c r="AA875" s="69"/>
      <c r="AB875" s="69"/>
      <c r="AC875" s="69"/>
      <c r="AD875" s="69"/>
      <c r="AE875" s="69"/>
      <c r="AF875" s="69"/>
      <c r="AG875" s="69"/>
      <c r="AH875" s="69"/>
      <c r="AI875" s="69"/>
      <c r="AJ875" s="69"/>
      <c r="AK875" s="69"/>
      <c r="AL875" s="69"/>
      <c r="AM875" s="70" t="s">
        <v>6750</v>
      </c>
      <c r="AN875" s="63" t="str">
        <f>IF(ISNA(VLOOKUP(D875,[1]GRE_Tabela2!$A$4:$D$112,4,0)),"-",VLOOKUP(D875,[1]GRE_Tabela2!$A$4:$D$112,4,0))</f>
        <v>-</v>
      </c>
      <c r="AO875" s="68" t="s">
        <v>1341</v>
      </c>
      <c r="AP875" s="68" t="s">
        <v>1795</v>
      </c>
      <c r="AQ875" s="113">
        <v>154</v>
      </c>
      <c r="AR875" s="302" t="str">
        <f>IF(ISNA(VLOOKUP(AT875,[1]FISQ!$D$2:$J$1713,7,0)),"-",VLOOKUP(AT875,[1]FISQ!$D$2:$J$1713,7,0))</f>
        <v>0614 </v>
      </c>
      <c r="AS875" s="302" t="str">
        <f>IF(ISNA(VLOOKUP(AT875,[1]FISQ!$D$2:$J$1713,4,0)),"-",CONCATENATE("(",VLOOKUP(AT875,[1]FISQ!$D$2:$J$1713,4,0),")"))</f>
        <v>(4)</v>
      </c>
      <c r="AT875" s="71" t="s">
        <v>1848</v>
      </c>
      <c r="AU875" s="38"/>
      <c r="AV875" s="38"/>
      <c r="AW875" s="38"/>
    </row>
    <row r="876" spans="1:49" ht="51">
      <c r="A876" s="33">
        <v>875</v>
      </c>
      <c r="B876" s="33" t="str">
        <f t="shared" si="40"/>
        <v>1564_III</v>
      </c>
      <c r="C876" s="33" t="str">
        <f t="shared" si="41"/>
        <v>6.1//-</v>
      </c>
      <c r="D876" s="61">
        <v>1564</v>
      </c>
      <c r="E876" s="67" t="s">
        <v>1847</v>
      </c>
      <c r="F876" s="395" t="s">
        <v>4430</v>
      </c>
      <c r="G876" s="62" t="str">
        <f>VLOOKUP(CONCATENATE(TEXT(I876,"0"),"_",TEXT(F876,"0")),[1]CodC!$A$2:$D$250,4,0)</f>
        <v>Matérias tóxicas sem perigo subsidiário, inorgânicas, sólidas;</v>
      </c>
      <c r="H876" s="395" t="s">
        <v>7327</v>
      </c>
      <c r="I876" s="68">
        <v>6</v>
      </c>
      <c r="J876" s="68" t="s">
        <v>50</v>
      </c>
      <c r="K876" s="69" t="s">
        <v>19</v>
      </c>
      <c r="L876" s="68" t="s">
        <v>879</v>
      </c>
      <c r="M876" s="68"/>
      <c r="N876" s="64" t="s">
        <v>24484</v>
      </c>
      <c r="O876" s="64" t="s">
        <v>5707</v>
      </c>
      <c r="P876" s="113" t="s">
        <v>22423</v>
      </c>
      <c r="Q876" s="70" t="s">
        <v>621</v>
      </c>
      <c r="R876" s="70" t="s">
        <v>621</v>
      </c>
      <c r="S876" s="65" t="str">
        <f t="shared" si="42"/>
        <v/>
      </c>
      <c r="T876" s="69" t="s">
        <v>19</v>
      </c>
      <c r="U876" s="69"/>
      <c r="V876" s="69"/>
      <c r="W876" s="69"/>
      <c r="X876" s="69"/>
      <c r="Y876" s="69"/>
      <c r="Z876" s="69"/>
      <c r="AA876" s="69"/>
      <c r="AB876" s="69"/>
      <c r="AC876" s="69"/>
      <c r="AD876" s="69"/>
      <c r="AE876" s="69"/>
      <c r="AF876" s="69"/>
      <c r="AG876" s="69"/>
      <c r="AH876" s="69"/>
      <c r="AI876" s="69"/>
      <c r="AJ876" s="69"/>
      <c r="AK876" s="69"/>
      <c r="AL876" s="69"/>
      <c r="AM876" s="70" t="str">
        <f>AM875</f>
        <v>Pó branco, nódulos ou cristais. Tóxico à ingestão, por contacto cutâneo ou à inalação.</v>
      </c>
      <c r="AN876" s="63" t="str">
        <f>IF(ISNA(VLOOKUP(D876,[1]GRE_Tabela2!$A$4:$D$112,4,0)),"-",VLOOKUP(D876,[1]GRE_Tabela2!$A$4:$D$112,4,0))</f>
        <v>-</v>
      </c>
      <c r="AO876" s="68" t="s">
        <v>1341</v>
      </c>
      <c r="AP876" s="68" t="s">
        <v>1795</v>
      </c>
      <c r="AQ876" s="113">
        <v>154</v>
      </c>
      <c r="AR876" s="302" t="str">
        <f>IF(ISNA(VLOOKUP(AT876,[1]FISQ!$D$2:$J$1713,7,0)),"-",VLOOKUP(AT876,[1]FISQ!$D$2:$J$1713,7,0))</f>
        <v>0614 </v>
      </c>
      <c r="AS876" s="302" t="str">
        <f>IF(ISNA(VLOOKUP(AT876,[1]FISQ!$D$2:$J$1713,4,0)),"-",CONCATENATE("(",VLOOKUP(AT876,[1]FISQ!$D$2:$J$1713,4,0),")"))</f>
        <v>(4)</v>
      </c>
      <c r="AT876" s="71" t="s">
        <v>1848</v>
      </c>
      <c r="AU876" s="38"/>
      <c r="AV876" s="38"/>
      <c r="AW876" s="38"/>
    </row>
    <row r="877" spans="1:49" ht="51">
      <c r="A877" s="33">
        <v>876</v>
      </c>
      <c r="B877" s="33" t="str">
        <f t="shared" si="40"/>
        <v>1565_I</v>
      </c>
      <c r="C877" s="33" t="str">
        <f t="shared" si="41"/>
        <v>6.1//0</v>
      </c>
      <c r="D877" s="61">
        <v>1565</v>
      </c>
      <c r="E877" s="67" t="s">
        <v>1849</v>
      </c>
      <c r="F877" s="395" t="s">
        <v>4430</v>
      </c>
      <c r="G877" s="62" t="str">
        <f>VLOOKUP(CONCATENATE(TEXT(I877,"0"),"_",TEXT(F877,"0")),[1]CodC!$A$2:$D$250,4,0)</f>
        <v>Matérias tóxicas sem perigo subsidiário, inorgânicas, sólidas;</v>
      </c>
      <c r="H877" s="395" t="s">
        <v>7326</v>
      </c>
      <c r="I877" s="68">
        <v>6</v>
      </c>
      <c r="J877" s="68" t="s">
        <v>50</v>
      </c>
      <c r="K877" s="68"/>
      <c r="L877" s="68" t="s">
        <v>746</v>
      </c>
      <c r="M877" s="64" t="s">
        <v>1313</v>
      </c>
      <c r="N877" s="64" t="s">
        <v>19</v>
      </c>
      <c r="O877" s="64" t="s">
        <v>19</v>
      </c>
      <c r="P877" s="113" t="s">
        <v>22423</v>
      </c>
      <c r="Q877" s="70" t="s">
        <v>5598</v>
      </c>
      <c r="R877" s="70" t="s">
        <v>799</v>
      </c>
      <c r="S877" s="65" t="str">
        <f t="shared" si="42"/>
        <v xml:space="preserve"> SW2 </v>
      </c>
      <c r="T877" s="68" t="s">
        <v>1000</v>
      </c>
      <c r="U877" s="68"/>
      <c r="V877" s="68"/>
      <c r="W877" s="68"/>
      <c r="X877" s="68"/>
      <c r="Y877" s="68"/>
      <c r="Z877" s="68" t="s">
        <v>7163</v>
      </c>
      <c r="AA877" s="68"/>
      <c r="AB877" s="68"/>
      <c r="AC877" s="68"/>
      <c r="AD877" s="68"/>
      <c r="AE877" s="68"/>
      <c r="AF877" s="68"/>
      <c r="AG877" s="68"/>
      <c r="AH877" s="68"/>
      <c r="AI877" s="68"/>
      <c r="AJ877" s="68"/>
      <c r="AK877" s="68"/>
      <c r="AL877" s="68"/>
      <c r="AM877" s="70" t="s">
        <v>6751</v>
      </c>
      <c r="AN877" s="63" t="str">
        <f>IF(ISNA(VLOOKUP(D877,[1]GRE_Tabela2!$A$4:$D$112,4,0)),"-",VLOOKUP(D877,[1]GRE_Tabela2!$A$4:$D$112,4,0))</f>
        <v>-</v>
      </c>
      <c r="AO877" s="68" t="s">
        <v>1341</v>
      </c>
      <c r="AP877" s="68" t="s">
        <v>1795</v>
      </c>
      <c r="AQ877" s="113">
        <v>157</v>
      </c>
      <c r="AR877" s="302" t="str">
        <f>IF(ISNA(VLOOKUP(AT877,[1]FISQ!$D$2:$J$1713,7,0)),"-",VLOOKUP(AT877,[1]FISQ!$D$2:$J$1713,7,0))</f>
        <v>-</v>
      </c>
      <c r="AS877" s="302" t="str">
        <f>IF(ISNA(VLOOKUP(AT877,[1]FISQ!$D$2:$J$1713,4,0)),"-",CONCATENATE("(",VLOOKUP(AT877,[1]FISQ!$D$2:$J$1713,4,0),")"))</f>
        <v>-</v>
      </c>
      <c r="AT877" s="71" t="s">
        <v>1850</v>
      </c>
      <c r="AU877" s="38"/>
      <c r="AV877" s="38"/>
      <c r="AW877" s="38"/>
    </row>
    <row r="878" spans="1:49" ht="25.5">
      <c r="A878" s="33">
        <v>877</v>
      </c>
      <c r="B878" s="33" t="str">
        <f t="shared" si="40"/>
        <v>1566_II</v>
      </c>
      <c r="C878" s="33" t="str">
        <f t="shared" si="41"/>
        <v>6.1//-</v>
      </c>
      <c r="D878" s="61">
        <v>1566</v>
      </c>
      <c r="E878" s="67" t="s">
        <v>1851</v>
      </c>
      <c r="F878" s="395" t="s">
        <v>4430</v>
      </c>
      <c r="G878" s="62" t="str">
        <f>VLOOKUP(CONCATENATE(TEXT(I878,"0"),"_",TEXT(F878,"0")),[1]CodC!$A$2:$D$250,4,0)</f>
        <v>Matérias tóxicas sem perigo subsidiário, inorgânicas, sólidas;</v>
      </c>
      <c r="H878" s="395" t="s">
        <v>7327</v>
      </c>
      <c r="I878" s="68">
        <v>6</v>
      </c>
      <c r="J878" s="68" t="s">
        <v>50</v>
      </c>
      <c r="K878" s="69" t="s">
        <v>19</v>
      </c>
      <c r="L878" s="68" t="s">
        <v>849</v>
      </c>
      <c r="M878" s="63"/>
      <c r="N878" s="64" t="s">
        <v>24485</v>
      </c>
      <c r="O878" s="64">
        <v>274</v>
      </c>
      <c r="P878" s="113" t="s">
        <v>22423</v>
      </c>
      <c r="Q878" s="70" t="s">
        <v>621</v>
      </c>
      <c r="R878" s="70" t="s">
        <v>621</v>
      </c>
      <c r="S878" s="65" t="str">
        <f t="shared" si="42"/>
        <v/>
      </c>
      <c r="T878" s="69" t="s">
        <v>19</v>
      </c>
      <c r="U878" s="69"/>
      <c r="V878" s="69"/>
      <c r="W878" s="69"/>
      <c r="X878" s="69"/>
      <c r="Y878" s="69"/>
      <c r="Z878" s="69"/>
      <c r="AA878" s="69"/>
      <c r="AB878" s="69"/>
      <c r="AC878" s="69"/>
      <c r="AD878" s="69"/>
      <c r="AE878" s="69"/>
      <c r="AF878" s="69"/>
      <c r="AG878" s="69"/>
      <c r="AH878" s="69"/>
      <c r="AI878" s="69"/>
      <c r="AJ878" s="69"/>
      <c r="AK878" s="69"/>
      <c r="AL878" s="69"/>
      <c r="AM878" s="70" t="s">
        <v>6752</v>
      </c>
      <c r="AN878" s="63" t="str">
        <f>IF(ISNA(VLOOKUP(D878,[1]GRE_Tabela2!$A$4:$D$112,4,0)),"-",VLOOKUP(D878,[1]GRE_Tabela2!$A$4:$D$112,4,0))</f>
        <v>-</v>
      </c>
      <c r="AO878" s="68" t="s">
        <v>1341</v>
      </c>
      <c r="AP878" s="68" t="s">
        <v>1795</v>
      </c>
      <c r="AQ878" s="113">
        <v>154</v>
      </c>
      <c r="AR878" s="302" t="str">
        <f>IF(ISNA(VLOOKUP(AT878,[1]FISQ!$D$2:$J$1713,7,0)),"-",VLOOKUP(AT878,[1]FISQ!$D$2:$J$1713,7,0))</f>
        <v>1325 </v>
      </c>
      <c r="AS878" s="302" t="str">
        <f>IF(ISNA(VLOOKUP(AT878,[1]FISQ!$D$2:$J$1713,4,0)),"-",CONCATENATE("(",VLOOKUP(AT878,[1]FISQ!$D$2:$J$1713,4,0),")"))</f>
        <v>(5)</v>
      </c>
      <c r="AT878" s="71" t="s">
        <v>1852</v>
      </c>
      <c r="AU878" s="38"/>
      <c r="AV878" s="38"/>
      <c r="AW878" s="38"/>
    </row>
    <row r="879" spans="1:49" ht="25.5">
      <c r="A879" s="33">
        <v>878</v>
      </c>
      <c r="B879" s="33" t="str">
        <f t="shared" si="40"/>
        <v>1566_III</v>
      </c>
      <c r="C879" s="33" t="str">
        <f t="shared" si="41"/>
        <v>6.1//-</v>
      </c>
      <c r="D879" s="61">
        <v>1566</v>
      </c>
      <c r="E879" s="67" t="s">
        <v>1851</v>
      </c>
      <c r="F879" s="395" t="s">
        <v>4430</v>
      </c>
      <c r="G879" s="62" t="str">
        <f>VLOOKUP(CONCATENATE(TEXT(I879,"0"),"_",TEXT(F879,"0")),[1]CodC!$A$2:$D$250,4,0)</f>
        <v>Matérias tóxicas sem perigo subsidiário, inorgânicas, sólidas;</v>
      </c>
      <c r="H879" s="395" t="s">
        <v>7327</v>
      </c>
      <c r="I879" s="68">
        <v>6</v>
      </c>
      <c r="J879" s="68" t="s">
        <v>50</v>
      </c>
      <c r="K879" s="69" t="s">
        <v>19</v>
      </c>
      <c r="L879" s="68" t="s">
        <v>879</v>
      </c>
      <c r="M879" s="68"/>
      <c r="N879" s="64" t="s">
        <v>24485</v>
      </c>
      <c r="O879" s="64" t="s">
        <v>1160</v>
      </c>
      <c r="P879" s="113" t="s">
        <v>22423</v>
      </c>
      <c r="Q879" s="70" t="s">
        <v>621</v>
      </c>
      <c r="R879" s="70" t="s">
        <v>621</v>
      </c>
      <c r="S879" s="65" t="str">
        <f t="shared" si="42"/>
        <v/>
      </c>
      <c r="T879" s="69" t="s">
        <v>19</v>
      </c>
      <c r="U879" s="69"/>
      <c r="V879" s="69"/>
      <c r="W879" s="69"/>
      <c r="X879" s="69"/>
      <c r="Y879" s="69"/>
      <c r="Z879" s="69"/>
      <c r="AA879" s="69"/>
      <c r="AB879" s="69"/>
      <c r="AC879" s="69"/>
      <c r="AD879" s="69"/>
      <c r="AE879" s="69"/>
      <c r="AF879" s="69"/>
      <c r="AG879" s="69"/>
      <c r="AH879" s="69"/>
      <c r="AI879" s="69"/>
      <c r="AJ879" s="69"/>
      <c r="AK879" s="69"/>
      <c r="AL879" s="69"/>
      <c r="AM879" s="70" t="str">
        <f>AM878</f>
        <v>Uma vasta variedade de sólidos tóxicos. Tóxico à ingestão, por contacto cutâneo ou à inalação de poeiras.</v>
      </c>
      <c r="AN879" s="63" t="str">
        <f>IF(ISNA(VLOOKUP(D879,[1]GRE_Tabela2!$A$4:$D$112,4,0)),"-",VLOOKUP(D879,[1]GRE_Tabela2!$A$4:$D$112,4,0))</f>
        <v>-</v>
      </c>
      <c r="AO879" s="68" t="s">
        <v>1341</v>
      </c>
      <c r="AP879" s="68" t="s">
        <v>1795</v>
      </c>
      <c r="AQ879" s="113">
        <v>154</v>
      </c>
      <c r="AR879" s="302" t="str">
        <f>IF(ISNA(VLOOKUP(AT879,[1]FISQ!$D$2:$J$1713,7,0)),"-",VLOOKUP(AT879,[1]FISQ!$D$2:$J$1713,7,0))</f>
        <v>-</v>
      </c>
      <c r="AS879" s="302" t="str">
        <f>IF(ISNA(VLOOKUP(AT879,[1]FISQ!$D$2:$J$1713,4,0)),"-",CONCATENATE("(",VLOOKUP(AT879,[1]FISQ!$D$2:$J$1713,4,0),")"))</f>
        <v>-</v>
      </c>
      <c r="AT879" s="71" t="s">
        <v>1853</v>
      </c>
      <c r="AU879" s="38"/>
      <c r="AV879" s="38"/>
      <c r="AW879" s="38"/>
    </row>
    <row r="880" spans="1:49" ht="25.5">
      <c r="A880" s="33">
        <v>879</v>
      </c>
      <c r="B880" s="33" t="str">
        <f t="shared" si="40"/>
        <v>1567_II</v>
      </c>
      <c r="C880" s="33" t="str">
        <f t="shared" si="41"/>
        <v>6.1//4.1</v>
      </c>
      <c r="D880" s="61">
        <v>1567</v>
      </c>
      <c r="E880" s="67" t="s">
        <v>1854</v>
      </c>
      <c r="F880" s="395" t="s">
        <v>7328</v>
      </c>
      <c r="G880" s="62" t="str">
        <f>VLOOKUP(CONCATENATE(TEXT(I880,"0"),"_",TEXT(F880,"0")),[1]CodC!$A$2:$D$250,4,0)</f>
        <v>Matérias tóxicas inflamáveis, sólidas;</v>
      </c>
      <c r="H880" s="395" t="s">
        <v>7329</v>
      </c>
      <c r="I880" s="68">
        <v>6</v>
      </c>
      <c r="J880" s="68" t="s">
        <v>50</v>
      </c>
      <c r="K880" s="68" t="s">
        <v>1405</v>
      </c>
      <c r="L880" s="68" t="s">
        <v>849</v>
      </c>
      <c r="M880" s="63"/>
      <c r="N880" s="64" t="s">
        <v>19</v>
      </c>
      <c r="O880" s="64" t="s">
        <v>19</v>
      </c>
      <c r="P880" s="113" t="s">
        <v>22423</v>
      </c>
      <c r="Q880" s="70" t="s">
        <v>621</v>
      </c>
      <c r="R880" s="70" t="s">
        <v>5675</v>
      </c>
      <c r="S880" s="65" t="str">
        <f t="shared" si="42"/>
        <v>H1</v>
      </c>
      <c r="T880" s="69" t="s">
        <v>5636</v>
      </c>
      <c r="U880" s="69"/>
      <c r="V880" s="69"/>
      <c r="W880" s="69"/>
      <c r="X880" s="69"/>
      <c r="Y880" s="69"/>
      <c r="Z880" s="69"/>
      <c r="AA880" s="69"/>
      <c r="AB880" s="69"/>
      <c r="AC880" s="69"/>
      <c r="AD880" s="69"/>
      <c r="AE880" s="69"/>
      <c r="AF880" s="69"/>
      <c r="AG880" s="69"/>
      <c r="AH880" s="69"/>
      <c r="AI880" s="69"/>
      <c r="AJ880" s="69"/>
      <c r="AK880" s="69"/>
      <c r="AL880" s="69"/>
      <c r="AM880" s="70" t="s">
        <v>6753</v>
      </c>
      <c r="AN880" s="63" t="str">
        <f>IF(ISNA(VLOOKUP(D880,[1]GRE_Tabela2!$A$4:$D$112,4,0)),"-",VLOOKUP(D880,[1]GRE_Tabela2!$A$4:$D$112,4,0))</f>
        <v>-</v>
      </c>
      <c r="AO880" s="68" t="s">
        <v>1065</v>
      </c>
      <c r="AP880" s="68" t="s">
        <v>1333</v>
      </c>
      <c r="AQ880" s="113">
        <v>134</v>
      </c>
      <c r="AR880" s="302" t="str">
        <f>IF(ISNA(VLOOKUP(AT880,[1]FISQ!$D$2:$J$1713,7,0)),"-",VLOOKUP(AT880,[1]FISQ!$D$2:$J$1713,7,0))</f>
        <v>0226 </v>
      </c>
      <c r="AS880" s="302" t="str">
        <f>IF(ISNA(VLOOKUP(AT880,[1]FISQ!$D$2:$J$1713,4,0)),"-",CONCATENATE("(",VLOOKUP(AT880,[1]FISQ!$D$2:$J$1713,4,0),")"))</f>
        <v>(1)</v>
      </c>
      <c r="AT880" s="71" t="s">
        <v>1855</v>
      </c>
      <c r="AU880" s="38"/>
      <c r="AV880" s="38"/>
      <c r="AW880" s="38"/>
    </row>
    <row r="881" spans="1:49" s="6" customFormat="1" ht="38.25">
      <c r="A881" s="33">
        <v>880</v>
      </c>
      <c r="B881" s="33" t="str">
        <f t="shared" si="40"/>
        <v>1569_II</v>
      </c>
      <c r="C881" s="33" t="str">
        <f t="shared" si="41"/>
        <v>6.1//3</v>
      </c>
      <c r="D881" s="61">
        <v>1569</v>
      </c>
      <c r="E881" s="67" t="s">
        <v>1856</v>
      </c>
      <c r="F881" s="395" t="s">
        <v>7266</v>
      </c>
      <c r="G881" s="62" t="str">
        <f>VLOOKUP(CONCATENATE(TEXT(I881,"0"),"_",TEXT(F881,"0")),[1]CodC!$A$2:$D$250,4,0)</f>
        <v>Matérias tóxicas inflamáveis, líquidas;</v>
      </c>
      <c r="H881" s="395" t="s">
        <v>7287</v>
      </c>
      <c r="I881" s="68">
        <v>6</v>
      </c>
      <c r="J881" s="68" t="s">
        <v>50</v>
      </c>
      <c r="K881" s="68">
        <v>3</v>
      </c>
      <c r="L881" s="68" t="s">
        <v>849</v>
      </c>
      <c r="M881" s="64" t="s">
        <v>1313</v>
      </c>
      <c r="N881" s="64" t="s">
        <v>19</v>
      </c>
      <c r="O881" s="64" t="s">
        <v>19</v>
      </c>
      <c r="P881" s="113" t="s">
        <v>22423</v>
      </c>
      <c r="Q881" s="70" t="s">
        <v>7229</v>
      </c>
      <c r="R881" s="70" t="s">
        <v>633</v>
      </c>
      <c r="S881" s="65" t="str">
        <f t="shared" si="42"/>
        <v xml:space="preserve"> SW2 </v>
      </c>
      <c r="T881" s="69" t="s">
        <v>19</v>
      </c>
      <c r="U881" s="69"/>
      <c r="V881" s="69"/>
      <c r="W881" s="69"/>
      <c r="X881" s="69"/>
      <c r="Y881" s="69"/>
      <c r="Z881" s="69"/>
      <c r="AA881" s="69"/>
      <c r="AB881" s="69"/>
      <c r="AC881" s="69"/>
      <c r="AD881" s="69"/>
      <c r="AE881" s="69"/>
      <c r="AF881" s="69"/>
      <c r="AG881" s="69"/>
      <c r="AH881" s="69"/>
      <c r="AI881" s="69"/>
      <c r="AJ881" s="69"/>
      <c r="AK881" s="69"/>
      <c r="AL881" s="69"/>
      <c r="AM881" s="70" t="s">
        <v>1857</v>
      </c>
      <c r="AN881" s="63" t="str">
        <f>IF(ISNA(VLOOKUP(D881,[1]GRE_Tabela2!$A$4:$D$112,4,0)),"-",VLOOKUP(D881,[1]GRE_Tabela2!$A$4:$D$112,4,0))</f>
        <v>-</v>
      </c>
      <c r="AO881" s="68" t="s">
        <v>747</v>
      </c>
      <c r="AP881" s="68" t="s">
        <v>748</v>
      </c>
      <c r="AQ881" s="113">
        <v>131</v>
      </c>
      <c r="AR881" s="302" t="str">
        <f>IF(ISNA(VLOOKUP(AT881,[1]FISQ!$D$2:$J$1713,7,0)),"-",VLOOKUP(AT881,[1]FISQ!$D$2:$J$1713,7,0))</f>
        <v>1074 </v>
      </c>
      <c r="AS881" s="302" t="str">
        <f>IF(ISNA(VLOOKUP(AT881,[1]FISQ!$D$2:$J$1713,4,0)),"-",CONCATENATE("(",VLOOKUP(AT881,[1]FISQ!$D$2:$J$1713,4,0),")"))</f>
        <v>(1)</v>
      </c>
      <c r="AT881" s="71" t="s">
        <v>1858</v>
      </c>
      <c r="AU881" s="10"/>
      <c r="AV881" s="10"/>
      <c r="AW881" s="10"/>
    </row>
    <row r="882" spans="1:49" ht="25.5">
      <c r="A882" s="33">
        <v>881</v>
      </c>
      <c r="B882" s="33" t="str">
        <f t="shared" si="40"/>
        <v>1570_I</v>
      </c>
      <c r="C882" s="33" t="str">
        <f t="shared" si="41"/>
        <v>6.1//-</v>
      </c>
      <c r="D882" s="61">
        <v>1570</v>
      </c>
      <c r="E882" s="67" t="s">
        <v>1859</v>
      </c>
      <c r="F882" s="395" t="s">
        <v>880</v>
      </c>
      <c r="G882" s="62" t="str">
        <f>VLOOKUP(CONCATENATE(TEXT(I882,"0"),"_",TEXT(F882,"0")),[1]CodC!$A$2:$D$250,4,0)</f>
        <v>Matérias tóxicas sem perigo subsidiário, orgânicas, sólidas;</v>
      </c>
      <c r="H882" s="395" t="s">
        <v>7326</v>
      </c>
      <c r="I882" s="68">
        <v>6</v>
      </c>
      <c r="J882" s="68" t="s">
        <v>50</v>
      </c>
      <c r="K882" s="69" t="s">
        <v>19</v>
      </c>
      <c r="L882" s="68" t="s">
        <v>746</v>
      </c>
      <c r="M882" s="68"/>
      <c r="N882" s="64" t="s">
        <v>1831</v>
      </c>
      <c r="O882" s="64" t="s">
        <v>1831</v>
      </c>
      <c r="P882" s="113" t="s">
        <v>22423</v>
      </c>
      <c r="Q882" s="70" t="s">
        <v>621</v>
      </c>
      <c r="R882" s="70" t="s">
        <v>621</v>
      </c>
      <c r="S882" s="65" t="str">
        <f t="shared" si="42"/>
        <v/>
      </c>
      <c r="T882" s="69" t="s">
        <v>19</v>
      </c>
      <c r="U882" s="69"/>
      <c r="V882" s="69"/>
      <c r="W882" s="69"/>
      <c r="X882" s="69"/>
      <c r="Y882" s="69"/>
      <c r="Z882" s="69"/>
      <c r="AA882" s="69"/>
      <c r="AB882" s="69"/>
      <c r="AC882" s="69"/>
      <c r="AD882" s="69"/>
      <c r="AE882" s="69"/>
      <c r="AF882" s="69"/>
      <c r="AG882" s="69"/>
      <c r="AH882" s="69"/>
      <c r="AI882" s="69"/>
      <c r="AJ882" s="69"/>
      <c r="AK882" s="69"/>
      <c r="AL882" s="69"/>
      <c r="AM882" s="70" t="s">
        <v>6754</v>
      </c>
      <c r="AN882" s="63" t="str">
        <f>IF(ISNA(VLOOKUP(D882,[1]GRE_Tabela2!$A$4:$D$112,4,0)),"-",VLOOKUP(D882,[1]GRE_Tabela2!$A$4:$D$112,4,0))</f>
        <v>-</v>
      </c>
      <c r="AO882" s="68" t="s">
        <v>1341</v>
      </c>
      <c r="AP882" s="68" t="s">
        <v>1795</v>
      </c>
      <c r="AQ882" s="113">
        <v>152</v>
      </c>
      <c r="AR882" s="302" t="str">
        <f>IF(ISNA(VLOOKUP(AT882,[1]FISQ!$D$2:$J$1713,7,0)),"-",VLOOKUP(AT882,[1]FISQ!$D$2:$J$1713,7,0))</f>
        <v>1017 </v>
      </c>
      <c r="AS882" s="302" t="str">
        <f>IF(ISNA(VLOOKUP(AT882,[1]FISQ!$D$2:$J$1713,4,0)),"-",CONCATENATE("(",VLOOKUP(AT882,[1]FISQ!$D$2:$J$1713,4,0),")"))</f>
        <v>(1)</v>
      </c>
      <c r="AT882" s="71" t="s">
        <v>1860</v>
      </c>
      <c r="AU882" s="38"/>
      <c r="AV882" s="38"/>
      <c r="AW882" s="38"/>
    </row>
    <row r="883" spans="1:49" ht="51">
      <c r="A883" s="33">
        <v>882</v>
      </c>
      <c r="B883" s="33" t="str">
        <f t="shared" si="40"/>
        <v>1571_I</v>
      </c>
      <c r="C883" s="33" t="str">
        <f t="shared" si="41"/>
        <v>4.1//6.1</v>
      </c>
      <c r="D883" s="61">
        <v>1571</v>
      </c>
      <c r="E883" s="67" t="s">
        <v>1861</v>
      </c>
      <c r="F883" s="395" t="s">
        <v>7295</v>
      </c>
      <c r="G883" s="62" t="str">
        <f>VLOOKUP(CONCATENATE(TEXT(I883,"0"),"_",TEXT(F883,"0")),[1]CodC!$A$2:$D$250,4,0)</f>
        <v>Matérias explosivas dessensibilizadas sólidas, tóxicas;</v>
      </c>
      <c r="H883" s="395" t="s">
        <v>19</v>
      </c>
      <c r="I883" s="68">
        <v>4</v>
      </c>
      <c r="J883" s="68" t="s">
        <v>1405</v>
      </c>
      <c r="K883" s="68" t="s">
        <v>50</v>
      </c>
      <c r="L883" s="68" t="s">
        <v>746</v>
      </c>
      <c r="M883" s="68"/>
      <c r="N883" s="64" t="s">
        <v>7320</v>
      </c>
      <c r="O883" s="64" t="s">
        <v>1337</v>
      </c>
      <c r="P883" s="113" t="s">
        <v>22423</v>
      </c>
      <c r="Q883" s="70" t="s">
        <v>627</v>
      </c>
      <c r="R883" s="70" t="s">
        <v>627</v>
      </c>
      <c r="S883" s="65" t="str">
        <f t="shared" si="42"/>
        <v/>
      </c>
      <c r="T883" s="68" t="s">
        <v>7204</v>
      </c>
      <c r="U883" s="68"/>
      <c r="V883" s="68"/>
      <c r="W883" s="68"/>
      <c r="X883" s="68"/>
      <c r="Y883" s="68"/>
      <c r="Z883" s="68"/>
      <c r="AA883" s="68"/>
      <c r="AB883" s="68"/>
      <c r="AC883" s="68"/>
      <c r="AD883" s="68"/>
      <c r="AE883" s="68"/>
      <c r="AF883" s="68"/>
      <c r="AG883" s="68"/>
      <c r="AH883" s="68"/>
      <c r="AI883" s="68"/>
      <c r="AJ883" s="68"/>
      <c r="AK883" s="69" t="s">
        <v>7163</v>
      </c>
      <c r="AL883" s="68"/>
      <c r="AM883" s="70" t="s">
        <v>6755</v>
      </c>
      <c r="AN883" s="63" t="str">
        <f>IF(ISNA(VLOOKUP(D883,[1]GRE_Tabela2!$A$4:$D$112,4,0)),"-",VLOOKUP(D883,[1]GRE_Tabela2!$A$4:$D$112,4,0))</f>
        <v>-</v>
      </c>
      <c r="AO883" s="68" t="s">
        <v>20</v>
      </c>
      <c r="AP883" s="68" t="s">
        <v>1338</v>
      </c>
      <c r="AQ883" s="113">
        <v>113</v>
      </c>
      <c r="AR883" s="302" t="str">
        <f>IF(ISNA(VLOOKUP(AT883,[1]FISQ!$D$2:$J$1713,7,0)),"-",VLOOKUP(AT883,[1]FISQ!$D$2:$J$1713,7,0))</f>
        <v>-</v>
      </c>
      <c r="AS883" s="302" t="str">
        <f>IF(ISNA(VLOOKUP(AT883,[1]FISQ!$D$2:$J$1713,4,0)),"-",CONCATENATE("(",VLOOKUP(AT883,[1]FISQ!$D$2:$J$1713,4,0),")"))</f>
        <v>-</v>
      </c>
      <c r="AT883" s="71" t="s">
        <v>1862</v>
      </c>
      <c r="AU883" s="38"/>
      <c r="AV883" s="38"/>
      <c r="AW883" s="38"/>
    </row>
    <row r="884" spans="1:49" ht="51">
      <c r="A884" s="33">
        <v>883</v>
      </c>
      <c r="B884" s="33" t="str">
        <f t="shared" si="40"/>
        <v>1572_II</v>
      </c>
      <c r="C884" s="33" t="str">
        <f t="shared" si="41"/>
        <v>6.1//-</v>
      </c>
      <c r="D884" s="61">
        <v>1572</v>
      </c>
      <c r="E884" s="67" t="s">
        <v>1863</v>
      </c>
      <c r="F884" s="395" t="s">
        <v>4430</v>
      </c>
      <c r="G884" s="62" t="str">
        <f>VLOOKUP(CONCATENATE(TEXT(I884,"0"),"_",TEXT(F884,"0")),[1]CodC!$A$2:$D$250,4,0)</f>
        <v>Matérias tóxicas sem perigo subsidiário, inorgânicas, sólidas;</v>
      </c>
      <c r="H884" s="395" t="s">
        <v>7327</v>
      </c>
      <c r="I884" s="68">
        <v>6</v>
      </c>
      <c r="J884" s="68" t="s">
        <v>50</v>
      </c>
      <c r="K884" s="64" t="s">
        <v>19</v>
      </c>
      <c r="L884" s="68" t="s">
        <v>849</v>
      </c>
      <c r="M884" s="63"/>
      <c r="N884" s="64" t="s">
        <v>19</v>
      </c>
      <c r="O884" s="64" t="s">
        <v>19</v>
      </c>
      <c r="P884" s="113" t="s">
        <v>22423</v>
      </c>
      <c r="Q884" s="70" t="s">
        <v>851</v>
      </c>
      <c r="R884" s="70" t="s">
        <v>851</v>
      </c>
      <c r="S884" s="65" t="str">
        <f t="shared" si="42"/>
        <v/>
      </c>
      <c r="T884" s="68" t="s">
        <v>7183</v>
      </c>
      <c r="U884" s="69" t="s">
        <v>7163</v>
      </c>
      <c r="V884" s="68"/>
      <c r="W884" s="68"/>
      <c r="X884" s="68"/>
      <c r="Y884" s="68"/>
      <c r="Z884" s="68"/>
      <c r="AA884" s="68"/>
      <c r="AB884" s="68"/>
      <c r="AC884" s="68"/>
      <c r="AD884" s="68"/>
      <c r="AE884" s="68"/>
      <c r="AF884" s="68"/>
      <c r="AG884" s="68"/>
      <c r="AH884" s="68"/>
      <c r="AI884" s="68"/>
      <c r="AJ884" s="68"/>
      <c r="AK884" s="68"/>
      <c r="AL884" s="68"/>
      <c r="AM884" s="70" t="s">
        <v>6756</v>
      </c>
      <c r="AN884" s="63" t="str">
        <f>IF(ISNA(VLOOKUP(D884,[1]GRE_Tabela2!$A$4:$D$112,4,0)),"-",VLOOKUP(D884,[1]GRE_Tabela2!$A$4:$D$112,4,0))</f>
        <v>-</v>
      </c>
      <c r="AO884" s="68" t="s">
        <v>1341</v>
      </c>
      <c r="AP884" s="68" t="s">
        <v>1795</v>
      </c>
      <c r="AQ884" s="113">
        <v>151</v>
      </c>
      <c r="AR884" s="302" t="str">
        <f>IF(ISNA(VLOOKUP(AT884,[1]FISQ!$D$2:$J$1713,7,0)),"-",VLOOKUP(AT884,[1]FISQ!$D$2:$J$1713,7,0))</f>
        <v>-</v>
      </c>
      <c r="AS884" s="302" t="str">
        <f>IF(ISNA(VLOOKUP(AT884,[1]FISQ!$D$2:$J$1713,4,0)),"-",CONCATENATE("(",VLOOKUP(AT884,[1]FISQ!$D$2:$J$1713,4,0),")"))</f>
        <v>-</v>
      </c>
      <c r="AT884" s="71" t="s">
        <v>1864</v>
      </c>
      <c r="AU884" s="38" t="s">
        <v>6541</v>
      </c>
      <c r="AV884" s="30"/>
      <c r="AW884" s="38"/>
    </row>
    <row r="885" spans="1:49" ht="25.5">
      <c r="A885" s="33">
        <v>884</v>
      </c>
      <c r="B885" s="33" t="str">
        <f t="shared" si="40"/>
        <v>1573_II</v>
      </c>
      <c r="C885" s="33" t="str">
        <f t="shared" si="41"/>
        <v>6.1//0</v>
      </c>
      <c r="D885" s="61">
        <v>1573</v>
      </c>
      <c r="E885" s="67" t="s">
        <v>1865</v>
      </c>
      <c r="F885" s="395" t="s">
        <v>4430</v>
      </c>
      <c r="G885" s="62" t="str">
        <f>VLOOKUP(CONCATENATE(TEXT(I885,"0"),"_",TEXT(F885,"0")),[1]CodC!$A$2:$D$250,4,0)</f>
        <v>Matérias tóxicas sem perigo subsidiário, inorgânicas, sólidas;</v>
      </c>
      <c r="H885" s="395" t="s">
        <v>7327</v>
      </c>
      <c r="I885" s="68">
        <v>6</v>
      </c>
      <c r="J885" s="68" t="s">
        <v>50</v>
      </c>
      <c r="K885" s="68"/>
      <c r="L885" s="68" t="s">
        <v>849</v>
      </c>
      <c r="M885" s="64" t="s">
        <v>1313</v>
      </c>
      <c r="N885" s="64" t="s">
        <v>19</v>
      </c>
      <c r="O885" s="64" t="s">
        <v>19</v>
      </c>
      <c r="P885" s="113" t="s">
        <v>22423</v>
      </c>
      <c r="Q885" s="70" t="s">
        <v>621</v>
      </c>
      <c r="R885" s="70" t="s">
        <v>621</v>
      </c>
      <c r="S885" s="65" t="str">
        <f t="shared" si="42"/>
        <v/>
      </c>
      <c r="T885" s="69" t="s">
        <v>19</v>
      </c>
      <c r="U885" s="69"/>
      <c r="V885" s="69"/>
      <c r="W885" s="69"/>
      <c r="X885" s="69"/>
      <c r="Y885" s="69"/>
      <c r="Z885" s="69"/>
      <c r="AA885" s="69"/>
      <c r="AB885" s="69"/>
      <c r="AC885" s="69"/>
      <c r="AD885" s="69"/>
      <c r="AE885" s="69"/>
      <c r="AF885" s="69"/>
      <c r="AG885" s="69"/>
      <c r="AH885" s="69"/>
      <c r="AI885" s="69"/>
      <c r="AJ885" s="69"/>
      <c r="AK885" s="69"/>
      <c r="AL885" s="69"/>
      <c r="AM885" s="70" t="s">
        <v>6748</v>
      </c>
      <c r="AN885" s="63" t="str">
        <f>IF(ISNA(VLOOKUP(D885,[1]GRE_Tabela2!$A$4:$D$112,4,0)),"-",VLOOKUP(D885,[1]GRE_Tabela2!$A$4:$D$112,4,0))</f>
        <v>-</v>
      </c>
      <c r="AO885" s="68" t="s">
        <v>1341</v>
      </c>
      <c r="AP885" s="68" t="s">
        <v>1795</v>
      </c>
      <c r="AQ885" s="113">
        <v>151</v>
      </c>
      <c r="AR885" s="302" t="str">
        <f>IF(ISNA(VLOOKUP(AT885,[1]FISQ!$D$2:$J$1713,7,0)),"-",VLOOKUP(AT885,[1]FISQ!$D$2:$J$1713,7,0))</f>
        <v>0765 </v>
      </c>
      <c r="AS885" s="302" t="str">
        <f>IF(ISNA(VLOOKUP(AT885,[1]FISQ!$D$2:$J$1713,4,0)),"-",CONCATENATE("(",VLOOKUP(AT885,[1]FISQ!$D$2:$J$1713,4,0),")"))</f>
        <v>(1)</v>
      </c>
      <c r="AT885" s="71" t="s">
        <v>1866</v>
      </c>
      <c r="AU885" s="38"/>
      <c r="AV885" s="38"/>
      <c r="AW885" s="38"/>
    </row>
    <row r="886" spans="1:49" ht="25.5">
      <c r="A886" s="33">
        <v>885</v>
      </c>
      <c r="B886" s="33" t="str">
        <f t="shared" si="40"/>
        <v>1574_II</v>
      </c>
      <c r="C886" s="33" t="str">
        <f t="shared" si="41"/>
        <v>6.1//0</v>
      </c>
      <c r="D886" s="61">
        <v>1574</v>
      </c>
      <c r="E886" s="67" t="s">
        <v>1867</v>
      </c>
      <c r="F886" s="395" t="s">
        <v>4430</v>
      </c>
      <c r="G886" s="62" t="str">
        <f>VLOOKUP(CONCATENATE(TEXT(I886,"0"),"_",TEXT(F886,"0")),[1]CodC!$A$2:$D$250,4,0)</f>
        <v>Matérias tóxicas sem perigo subsidiário, inorgânicas, sólidas;</v>
      </c>
      <c r="H886" s="395" t="s">
        <v>7327</v>
      </c>
      <c r="I886" s="68">
        <v>6</v>
      </c>
      <c r="J886" s="68" t="s">
        <v>50</v>
      </c>
      <c r="K886" s="68"/>
      <c r="L886" s="68" t="s">
        <v>849</v>
      </c>
      <c r="M886" s="64" t="s">
        <v>1313</v>
      </c>
      <c r="N886" s="64" t="s">
        <v>19</v>
      </c>
      <c r="O886" s="64" t="s">
        <v>19</v>
      </c>
      <c r="P886" s="113" t="s">
        <v>22423</v>
      </c>
      <c r="Q886" s="70" t="s">
        <v>621</v>
      </c>
      <c r="R886" s="70" t="s">
        <v>621</v>
      </c>
      <c r="S886" s="65" t="str">
        <f t="shared" si="42"/>
        <v/>
      </c>
      <c r="T886" s="69" t="s">
        <v>19</v>
      </c>
      <c r="U886" s="69"/>
      <c r="V886" s="69"/>
      <c r="W886" s="69"/>
      <c r="X886" s="69"/>
      <c r="Y886" s="69"/>
      <c r="Z886" s="69"/>
      <c r="AA886" s="69"/>
      <c r="AB886" s="69"/>
      <c r="AC886" s="69"/>
      <c r="AD886" s="69"/>
      <c r="AE886" s="69"/>
      <c r="AF886" s="69"/>
      <c r="AG886" s="69"/>
      <c r="AH886" s="69"/>
      <c r="AI886" s="69"/>
      <c r="AJ886" s="69"/>
      <c r="AK886" s="69"/>
      <c r="AL886" s="69"/>
      <c r="AM886" s="70" t="s">
        <v>6757</v>
      </c>
      <c r="AN886" s="63" t="str">
        <f>IF(ISNA(VLOOKUP(D886,[1]GRE_Tabela2!$A$4:$D$112,4,0)),"-",VLOOKUP(D886,[1]GRE_Tabela2!$A$4:$D$112,4,0))</f>
        <v>-</v>
      </c>
      <c r="AO886" s="68" t="s">
        <v>1341</v>
      </c>
      <c r="AP886" s="68" t="s">
        <v>1795</v>
      </c>
      <c r="AQ886" s="113">
        <v>151</v>
      </c>
      <c r="AR886" s="302" t="str">
        <f>IF(ISNA(VLOOKUP(AT886,[1]FISQ!$D$2:$J$1713,7,0)),"-",VLOOKUP(AT886,[1]FISQ!$D$2:$J$1713,7,0))</f>
        <v>-</v>
      </c>
      <c r="AS886" s="302" t="str">
        <f>IF(ISNA(VLOOKUP(AT886,[1]FISQ!$D$2:$J$1713,4,0)),"-",CONCATENATE("(",VLOOKUP(AT886,[1]FISQ!$D$2:$J$1713,4,0),")"))</f>
        <v>-</v>
      </c>
      <c r="AT886" s="71" t="s">
        <v>1868</v>
      </c>
      <c r="AU886" s="38"/>
      <c r="AV886" s="38"/>
      <c r="AW886" s="38"/>
    </row>
    <row r="887" spans="1:49" ht="63.75">
      <c r="A887" s="33">
        <v>886</v>
      </c>
      <c r="B887" s="33" t="str">
        <f t="shared" si="40"/>
        <v>1575_I</v>
      </c>
      <c r="C887" s="33" t="str">
        <f t="shared" si="41"/>
        <v>6.1//0</v>
      </c>
      <c r="D887" s="61">
        <v>1575</v>
      </c>
      <c r="E887" s="67" t="s">
        <v>1869</v>
      </c>
      <c r="F887" s="395" t="s">
        <v>4430</v>
      </c>
      <c r="G887" s="62" t="str">
        <f>VLOOKUP(CONCATENATE(TEXT(I887,"0"),"_",TEXT(F887,"0")),[1]CodC!$A$2:$D$250,4,0)</f>
        <v>Matérias tóxicas sem perigo subsidiário, inorgânicas, sólidas;</v>
      </c>
      <c r="H887" s="395" t="s">
        <v>7326</v>
      </c>
      <c r="I887" s="68">
        <v>6</v>
      </c>
      <c r="J887" s="68" t="s">
        <v>50</v>
      </c>
      <c r="K887" s="68"/>
      <c r="L887" s="68" t="s">
        <v>746</v>
      </c>
      <c r="M887" s="64" t="s">
        <v>1313</v>
      </c>
      <c r="N887" s="64" t="s">
        <v>19</v>
      </c>
      <c r="O887" s="64" t="s">
        <v>19</v>
      </c>
      <c r="P887" s="113" t="s">
        <v>22423</v>
      </c>
      <c r="Q887" s="70" t="s">
        <v>5598</v>
      </c>
      <c r="R887" s="70" t="s">
        <v>799</v>
      </c>
      <c r="S887" s="65" t="str">
        <f t="shared" si="42"/>
        <v xml:space="preserve"> SW2 </v>
      </c>
      <c r="T887" s="68" t="s">
        <v>1000</v>
      </c>
      <c r="U887" s="68"/>
      <c r="V887" s="68"/>
      <c r="W887" s="68"/>
      <c r="X887" s="68"/>
      <c r="Y887" s="68"/>
      <c r="Z887" s="68" t="s">
        <v>7163</v>
      </c>
      <c r="AA887" s="68"/>
      <c r="AB887" s="68"/>
      <c r="AC887" s="68"/>
      <c r="AD887" s="68"/>
      <c r="AE887" s="68"/>
      <c r="AF887" s="68"/>
      <c r="AG887" s="68"/>
      <c r="AH887" s="68"/>
      <c r="AI887" s="68"/>
      <c r="AJ887" s="68"/>
      <c r="AK887" s="68"/>
      <c r="AL887" s="68"/>
      <c r="AM887" s="70" t="s">
        <v>6758</v>
      </c>
      <c r="AN887" s="63" t="str">
        <f>IF(ISNA(VLOOKUP(D887,[1]GRE_Tabela2!$A$4:$D$112,4,0)),"-",VLOOKUP(D887,[1]GRE_Tabela2!$A$4:$D$112,4,0))</f>
        <v>-</v>
      </c>
      <c r="AO887" s="68" t="s">
        <v>1341</v>
      </c>
      <c r="AP887" s="68" t="s">
        <v>1795</v>
      </c>
      <c r="AQ887" s="113">
        <v>157</v>
      </c>
      <c r="AR887" s="302" t="str">
        <f>IF(ISNA(VLOOKUP(AT887,[1]FISQ!$D$2:$J$1713,7,0)),"-",VLOOKUP(AT887,[1]FISQ!$D$2:$J$1713,7,0))</f>
        <v>0407 </v>
      </c>
      <c r="AS887" s="302" t="str">
        <f>IF(ISNA(VLOOKUP(AT887,[1]FISQ!$D$2:$J$1713,4,0)),"-",CONCATENATE("(",VLOOKUP(AT887,[1]FISQ!$D$2:$J$1713,4,0),")"))</f>
        <v>(1)</v>
      </c>
      <c r="AT887" s="71" t="s">
        <v>1870</v>
      </c>
      <c r="AU887" s="38"/>
      <c r="AV887" s="38"/>
      <c r="AW887" s="38"/>
    </row>
    <row r="888" spans="1:49" s="7" customFormat="1" ht="25.5">
      <c r="A888" s="33">
        <v>887</v>
      </c>
      <c r="B888" s="33" t="str">
        <f t="shared" si="40"/>
        <v>1577_II</v>
      </c>
      <c r="C888" s="33" t="str">
        <f t="shared" si="41"/>
        <v>6.1//0</v>
      </c>
      <c r="D888" s="61">
        <v>1577</v>
      </c>
      <c r="E888" s="67" t="s">
        <v>1871</v>
      </c>
      <c r="F888" s="395" t="s">
        <v>373</v>
      </c>
      <c r="G888" s="62" t="str">
        <f>VLOOKUP(CONCATENATE(TEXT(I888,"0"),"_",TEXT(F888,"0")),[1]CodC!$A$2:$D$250,4,0)</f>
        <v>Matérias tóxicas sem perigo subsidiário, orgânicas, líquidas;</v>
      </c>
      <c r="H888" s="395" t="s">
        <v>7327</v>
      </c>
      <c r="I888" s="68">
        <v>6</v>
      </c>
      <c r="J888" s="68" t="s">
        <v>50</v>
      </c>
      <c r="K888" s="68"/>
      <c r="L888" s="68" t="s">
        <v>849</v>
      </c>
      <c r="M888" s="64" t="s">
        <v>1313</v>
      </c>
      <c r="N888" s="64" t="s">
        <v>1168</v>
      </c>
      <c r="O888" s="64" t="s">
        <v>1168</v>
      </c>
      <c r="P888" s="113" t="s">
        <v>22423</v>
      </c>
      <c r="Q888" s="70" t="s">
        <v>621</v>
      </c>
      <c r="R888" s="70" t="s">
        <v>621</v>
      </c>
      <c r="S888" s="65" t="str">
        <f t="shared" si="42"/>
        <v/>
      </c>
      <c r="T888" s="68" t="s">
        <v>1872</v>
      </c>
      <c r="U888" s="68"/>
      <c r="V888" s="68"/>
      <c r="W888" s="68"/>
      <c r="X888" s="68"/>
      <c r="Y888" s="68"/>
      <c r="Z888" s="68"/>
      <c r="AA888" s="68"/>
      <c r="AB888" s="68"/>
      <c r="AC888" s="68"/>
      <c r="AD888" s="68"/>
      <c r="AE888" s="68"/>
      <c r="AF888" s="68"/>
      <c r="AG888" s="68"/>
      <c r="AH888" s="68"/>
      <c r="AI888" s="68"/>
      <c r="AJ888" s="68"/>
      <c r="AK888" s="68"/>
      <c r="AL888" s="68"/>
      <c r="AM888" s="70" t="s">
        <v>1873</v>
      </c>
      <c r="AN888" s="63" t="str">
        <f>IF(ISNA(VLOOKUP(D888,[1]GRE_Tabela2!$A$4:$D$112,4,0)),"-",VLOOKUP(D888,[1]GRE_Tabela2!$A$4:$D$112,4,0))</f>
        <v>-</v>
      </c>
      <c r="AO888" s="68" t="s">
        <v>1341</v>
      </c>
      <c r="AP888" s="68" t="s">
        <v>1795</v>
      </c>
      <c r="AQ888" s="113">
        <v>153</v>
      </c>
      <c r="AR888" s="302" t="str">
        <f>IF(ISNA(VLOOKUP(AT888,[1]FISQ!$D$2:$J$1713,7,0)),"-",VLOOKUP(AT888,[1]FISQ!$D$2:$J$1713,7,0))</f>
        <v>-</v>
      </c>
      <c r="AS888" s="302" t="str">
        <f>IF(ISNA(VLOOKUP(AT888,[1]FISQ!$D$2:$J$1713,4,0)),"-",CONCATENATE("(",VLOOKUP(AT888,[1]FISQ!$D$2:$J$1713,4,0),")"))</f>
        <v>-</v>
      </c>
      <c r="AT888" s="71" t="s">
        <v>1874</v>
      </c>
      <c r="AU888" s="11"/>
      <c r="AV888" s="11"/>
      <c r="AW888" s="11"/>
    </row>
    <row r="889" spans="1:49" ht="25.5">
      <c r="A889" s="33">
        <v>888</v>
      </c>
      <c r="B889" s="33" t="str">
        <f t="shared" si="40"/>
        <v>1578_II</v>
      </c>
      <c r="C889" s="33" t="str">
        <f t="shared" si="41"/>
        <v>6.1//-</v>
      </c>
      <c r="D889" s="61">
        <v>1578</v>
      </c>
      <c r="E889" s="67" t="s">
        <v>1875</v>
      </c>
      <c r="F889" s="395" t="s">
        <v>880</v>
      </c>
      <c r="G889" s="62" t="str">
        <f>VLOOKUP(CONCATENATE(TEXT(I889,"0"),"_",TEXT(F889,"0")),[1]CodC!$A$2:$D$250,4,0)</f>
        <v>Matérias tóxicas sem perigo subsidiário, orgânicas, sólidas;</v>
      </c>
      <c r="H889" s="395" t="s">
        <v>7327</v>
      </c>
      <c r="I889" s="68">
        <v>6</v>
      </c>
      <c r="J889" s="68" t="s">
        <v>50</v>
      </c>
      <c r="K889" s="69" t="s">
        <v>19</v>
      </c>
      <c r="L889" s="68" t="s">
        <v>849</v>
      </c>
      <c r="M889" s="68"/>
      <c r="N889" s="64" t="s">
        <v>1168</v>
      </c>
      <c r="O889" s="64" t="s">
        <v>1168</v>
      </c>
      <c r="P889" s="113" t="s">
        <v>22423</v>
      </c>
      <c r="Q889" s="70" t="s">
        <v>621</v>
      </c>
      <c r="R889" s="70" t="s">
        <v>621</v>
      </c>
      <c r="S889" s="65" t="str">
        <f t="shared" si="42"/>
        <v/>
      </c>
      <c r="T889" s="69" t="s">
        <v>19</v>
      </c>
      <c r="U889" s="69"/>
      <c r="V889" s="69"/>
      <c r="W889" s="69"/>
      <c r="X889" s="69"/>
      <c r="Y889" s="69"/>
      <c r="Z889" s="69"/>
      <c r="AA889" s="69"/>
      <c r="AB889" s="69"/>
      <c r="AC889" s="69"/>
      <c r="AD889" s="69"/>
      <c r="AE889" s="69"/>
      <c r="AF889" s="69"/>
      <c r="AG889" s="69"/>
      <c r="AH889" s="69"/>
      <c r="AI889" s="69"/>
      <c r="AJ889" s="69"/>
      <c r="AK889" s="69"/>
      <c r="AL889" s="69"/>
      <c r="AM889" s="70" t="s">
        <v>6759</v>
      </c>
      <c r="AN889" s="63" t="str">
        <f>IF(ISNA(VLOOKUP(D889,[1]GRE_Tabela2!$A$4:$D$112,4,0)),"-",VLOOKUP(D889,[1]GRE_Tabela2!$A$4:$D$112,4,0))</f>
        <v>-</v>
      </c>
      <c r="AO889" s="68" t="s">
        <v>1341</v>
      </c>
      <c r="AP889" s="68" t="s">
        <v>1795</v>
      </c>
      <c r="AQ889" s="113">
        <v>152</v>
      </c>
      <c r="AR889" s="302" t="str">
        <f>IF(ISNA(VLOOKUP(AT889,[1]FISQ!$D$2:$J$1713,7,0)),"-",VLOOKUP(AT889,[1]FISQ!$D$2:$J$1713,7,0))</f>
        <v>0028 </v>
      </c>
      <c r="AS889" s="302" t="str">
        <f>IF(ISNA(VLOOKUP(AT889,[1]FISQ!$D$2:$J$1713,4,0)),"-",CONCATENATE("(",VLOOKUP(AT889,[1]FISQ!$D$2:$J$1713,4,0),")"))</f>
        <v>(8)</v>
      </c>
      <c r="AT889" s="71" t="s">
        <v>1876</v>
      </c>
      <c r="AU889" s="38"/>
      <c r="AV889" s="38"/>
      <c r="AW889" s="38"/>
    </row>
    <row r="890" spans="1:49" ht="25.5">
      <c r="A890" s="33">
        <v>889</v>
      </c>
      <c r="B890" s="33" t="str">
        <f t="shared" si="40"/>
        <v>1579_III</v>
      </c>
      <c r="C890" s="33" t="str">
        <f t="shared" si="41"/>
        <v>6.1//-</v>
      </c>
      <c r="D890" s="61">
        <v>1579</v>
      </c>
      <c r="E890" s="67" t="s">
        <v>1877</v>
      </c>
      <c r="F890" s="395" t="s">
        <v>880</v>
      </c>
      <c r="G890" s="62" t="str">
        <f>VLOOKUP(CONCATENATE(TEXT(I890,"0"),"_",TEXT(F890,"0")),[1]CodC!$A$2:$D$250,4,0)</f>
        <v>Matérias tóxicas sem perigo subsidiário, orgânicas, sólidas;</v>
      </c>
      <c r="H890" s="395" t="s">
        <v>7327</v>
      </c>
      <c r="I890" s="68">
        <v>6</v>
      </c>
      <c r="J890" s="68" t="s">
        <v>50</v>
      </c>
      <c r="K890" s="69" t="s">
        <v>19</v>
      </c>
      <c r="L890" s="68" t="s">
        <v>879</v>
      </c>
      <c r="M890" s="63"/>
      <c r="N890" s="64" t="s">
        <v>19</v>
      </c>
      <c r="O890" s="64" t="s">
        <v>19</v>
      </c>
      <c r="P890" s="113" t="s">
        <v>22423</v>
      </c>
      <c r="Q890" s="70" t="s">
        <v>621</v>
      </c>
      <c r="R890" s="70" t="s">
        <v>621</v>
      </c>
      <c r="S890" s="65" t="str">
        <f t="shared" si="42"/>
        <v/>
      </c>
      <c r="T890" s="69" t="s">
        <v>19</v>
      </c>
      <c r="U890" s="69"/>
      <c r="V890" s="69"/>
      <c r="W890" s="69"/>
      <c r="X890" s="69"/>
      <c r="Y890" s="69"/>
      <c r="Z890" s="69"/>
      <c r="AA890" s="69"/>
      <c r="AB890" s="69"/>
      <c r="AC890" s="69"/>
      <c r="AD890" s="69"/>
      <c r="AE890" s="69"/>
      <c r="AF890" s="69"/>
      <c r="AG890" s="69"/>
      <c r="AH890" s="69"/>
      <c r="AI890" s="69"/>
      <c r="AJ890" s="69"/>
      <c r="AK890" s="69"/>
      <c r="AL890" s="69"/>
      <c r="AM890" s="70" t="s">
        <v>6760</v>
      </c>
      <c r="AN890" s="63" t="str">
        <f>IF(ISNA(VLOOKUP(D890,[1]GRE_Tabela2!$A$4:$D$112,4,0)),"-",VLOOKUP(D890,[1]GRE_Tabela2!$A$4:$D$112,4,0))</f>
        <v>-</v>
      </c>
      <c r="AO890" s="68" t="s">
        <v>1341</v>
      </c>
      <c r="AP890" s="68" t="s">
        <v>1795</v>
      </c>
      <c r="AQ890" s="113">
        <v>153</v>
      </c>
      <c r="AR890" s="302" t="str">
        <f>IF(ISNA(VLOOKUP(AT890,[1]FISQ!$D$2:$J$1713,7,0)),"-",VLOOKUP(AT890,[1]FISQ!$D$2:$J$1713,7,0))</f>
        <v>-</v>
      </c>
      <c r="AS890" s="302" t="str">
        <f>IF(ISNA(VLOOKUP(AT890,[1]FISQ!$D$2:$J$1713,4,0)),"-",CONCATENATE("(",VLOOKUP(AT890,[1]FISQ!$D$2:$J$1713,4,0),")"))</f>
        <v>-</v>
      </c>
      <c r="AT890" s="71" t="s">
        <v>1878</v>
      </c>
      <c r="AU890" s="38"/>
      <c r="AV890" s="38"/>
      <c r="AW890" s="38"/>
    </row>
    <row r="891" spans="1:49" ht="25.5">
      <c r="A891" s="33">
        <v>890</v>
      </c>
      <c r="B891" s="33" t="str">
        <f t="shared" si="40"/>
        <v>1580_I</v>
      </c>
      <c r="C891" s="33" t="str">
        <f t="shared" si="41"/>
        <v>6.1//0</v>
      </c>
      <c r="D891" s="61">
        <v>1580</v>
      </c>
      <c r="E891" s="67" t="s">
        <v>1879</v>
      </c>
      <c r="F891" s="395" t="s">
        <v>373</v>
      </c>
      <c r="G891" s="62" t="str">
        <f>VLOOKUP(CONCATENATE(TEXT(I891,"0"),"_",TEXT(F891,"0")),[1]CodC!$A$2:$D$250,4,0)</f>
        <v>Matérias tóxicas sem perigo subsidiário, orgânicas, líquidas;</v>
      </c>
      <c r="H891" s="395" t="s">
        <v>7326</v>
      </c>
      <c r="I891" s="68">
        <v>6</v>
      </c>
      <c r="J891" s="68" t="s">
        <v>50</v>
      </c>
      <c r="K891" s="68"/>
      <c r="L891" s="68" t="s">
        <v>746</v>
      </c>
      <c r="M891" s="64" t="s">
        <v>1313</v>
      </c>
      <c r="N891" s="64">
        <v>354</v>
      </c>
      <c r="O891" s="64">
        <v>354</v>
      </c>
      <c r="P891" s="113" t="s">
        <v>22423</v>
      </c>
      <c r="Q891" s="70" t="s">
        <v>7229</v>
      </c>
      <c r="R891" s="70" t="s">
        <v>633</v>
      </c>
      <c r="S891" s="65" t="str">
        <f t="shared" si="42"/>
        <v xml:space="preserve"> SW2 </v>
      </c>
      <c r="T891" s="69" t="s">
        <v>19</v>
      </c>
      <c r="U891" s="69"/>
      <c r="V891" s="69"/>
      <c r="W891" s="69"/>
      <c r="X891" s="69"/>
      <c r="Y891" s="69"/>
      <c r="Z891" s="69"/>
      <c r="AA891" s="69"/>
      <c r="AB891" s="69"/>
      <c r="AC891" s="69"/>
      <c r="AD891" s="69"/>
      <c r="AE891" s="69"/>
      <c r="AF891" s="69"/>
      <c r="AG891" s="69"/>
      <c r="AH891" s="69"/>
      <c r="AI891" s="69"/>
      <c r="AJ891" s="69"/>
      <c r="AK891" s="69"/>
      <c r="AL891" s="69"/>
      <c r="AM891" s="70" t="s">
        <v>6761</v>
      </c>
      <c r="AN891" s="63" t="str">
        <f>IF(ISNA(VLOOKUP(D891,[1]GRE_Tabela2!$A$4:$D$112,4,0)),"-",VLOOKUP(D891,[1]GRE_Tabela2!$A$4:$D$112,4,0))</f>
        <v>-</v>
      </c>
      <c r="AO891" s="68" t="s">
        <v>1341</v>
      </c>
      <c r="AP891" s="41" t="s">
        <v>1795</v>
      </c>
      <c r="AQ891" s="113">
        <v>154</v>
      </c>
      <c r="AR891" s="302" t="str">
        <f>IF(ISNA(VLOOKUP(AT891,[1]FISQ!$D$2:$J$1713,7,0)),"-",VLOOKUP(AT891,[1]FISQ!$D$2:$J$1713,7,0))</f>
        <v>0750 </v>
      </c>
      <c r="AS891" s="302" t="str">
        <f>IF(ISNA(VLOOKUP(AT891,[1]FISQ!$D$2:$J$1713,4,0)),"-",CONCATENATE("(",VLOOKUP(AT891,[1]FISQ!$D$2:$J$1713,4,0),")"))</f>
        <v>(1)</v>
      </c>
      <c r="AT891" s="71" t="s">
        <v>1880</v>
      </c>
      <c r="AU891" s="38"/>
      <c r="AV891" s="38"/>
      <c r="AW891" s="38"/>
    </row>
    <row r="892" spans="1:49" ht="51">
      <c r="A892" s="33">
        <v>891</v>
      </c>
      <c r="B892" s="33" t="str">
        <f t="shared" si="40"/>
        <v>1581_-</v>
      </c>
      <c r="C892" s="33" t="str">
        <f t="shared" si="41"/>
        <v>2.3//-</v>
      </c>
      <c r="D892" s="61">
        <v>1581</v>
      </c>
      <c r="E892" s="67" t="s">
        <v>1881</v>
      </c>
      <c r="F892" s="395" t="s">
        <v>7270</v>
      </c>
      <c r="G892" s="62" t="str">
        <f>VLOOKUP(CONCATENATE(TEXT(I892,"0"),"_",TEXT(F892,"0")),[1]CodC!$A$2:$D$250,4,0)</f>
        <v>Gás liquefeito, tóxico</v>
      </c>
      <c r="H892" s="395" t="s">
        <v>1153</v>
      </c>
      <c r="I892" s="68">
        <v>2</v>
      </c>
      <c r="J892" s="68" t="s">
        <v>5719</v>
      </c>
      <c r="K892" s="69" t="s">
        <v>19</v>
      </c>
      <c r="L892" s="64" t="s">
        <v>19</v>
      </c>
      <c r="M892" s="64"/>
      <c r="N892" s="64" t="s">
        <v>19</v>
      </c>
      <c r="O892" s="64" t="s">
        <v>19</v>
      </c>
      <c r="P892" s="113" t="s">
        <v>22423</v>
      </c>
      <c r="Q892" s="70" t="s">
        <v>627</v>
      </c>
      <c r="R892" s="70" t="s">
        <v>614</v>
      </c>
      <c r="S892" s="65" t="str">
        <f t="shared" si="42"/>
        <v xml:space="preserve">SW1 SW2 </v>
      </c>
      <c r="T892" s="69" t="s">
        <v>19</v>
      </c>
      <c r="U892" s="69"/>
      <c r="V892" s="69"/>
      <c r="W892" s="69"/>
      <c r="X892" s="69"/>
      <c r="Y892" s="69"/>
      <c r="Z892" s="69"/>
      <c r="AA892" s="69"/>
      <c r="AB892" s="69"/>
      <c r="AC892" s="69"/>
      <c r="AD892" s="69"/>
      <c r="AE892" s="69"/>
      <c r="AF892" s="69"/>
      <c r="AG892" s="69"/>
      <c r="AH892" s="69"/>
      <c r="AI892" s="69"/>
      <c r="AJ892" s="69"/>
      <c r="AK892" s="69"/>
      <c r="AL892" s="69"/>
      <c r="AM892" s="70" t="s">
        <v>6762</v>
      </c>
      <c r="AN892" s="63" t="str">
        <f>IF(ISNA(VLOOKUP(D892,[1]GRE_Tabela2!$A$4:$D$112,4,0)),"-",VLOOKUP(D892,[1]GRE_Tabela2!$A$4:$D$112,4,0))</f>
        <v>-</v>
      </c>
      <c r="AO892" s="68" t="s">
        <v>619</v>
      </c>
      <c r="AP892" s="68" t="s">
        <v>613</v>
      </c>
      <c r="AQ892" s="113">
        <v>123</v>
      </c>
      <c r="AR892" s="302" t="str">
        <f>IF(ISNA(VLOOKUP(AT892,[1]FISQ!$D$2:$J$1713,7,0)),"-",VLOOKUP(AT892,[1]FISQ!$D$2:$J$1713,7,0))</f>
        <v>-</v>
      </c>
      <c r="AS892" s="302" t="str">
        <f>IF(ISNA(VLOOKUP(AT892,[1]FISQ!$D$2:$J$1713,4,0)),"-",CONCATENATE("(",VLOOKUP(AT892,[1]FISQ!$D$2:$J$1713,4,0),")"))</f>
        <v>-</v>
      </c>
      <c r="AT892" s="71" t="s">
        <v>1882</v>
      </c>
      <c r="AU892" s="38"/>
      <c r="AV892" s="38"/>
      <c r="AW892" s="38"/>
    </row>
    <row r="893" spans="1:49" ht="51">
      <c r="A893" s="33">
        <v>892</v>
      </c>
      <c r="B893" s="33" t="str">
        <f t="shared" si="40"/>
        <v>1582_-</v>
      </c>
      <c r="C893" s="33" t="str">
        <f t="shared" si="41"/>
        <v>2.3//-</v>
      </c>
      <c r="D893" s="61">
        <v>1582</v>
      </c>
      <c r="E893" s="67" t="s">
        <v>1883</v>
      </c>
      <c r="F893" s="395" t="s">
        <v>7270</v>
      </c>
      <c r="G893" s="62" t="str">
        <f>VLOOKUP(CONCATENATE(TEXT(I893,"0"),"_",TEXT(F893,"0")),[1]CodC!$A$2:$D$250,4,0)</f>
        <v>Gás liquefeito, tóxico</v>
      </c>
      <c r="H893" s="395" t="s">
        <v>1153</v>
      </c>
      <c r="I893" s="68">
        <v>2</v>
      </c>
      <c r="J893" s="68" t="s">
        <v>5719</v>
      </c>
      <c r="K893" s="69" t="s">
        <v>19</v>
      </c>
      <c r="L893" s="64" t="s">
        <v>19</v>
      </c>
      <c r="M893" s="64"/>
      <c r="N893" s="64" t="s">
        <v>19</v>
      </c>
      <c r="O893" s="64" t="s">
        <v>19</v>
      </c>
      <c r="P893" s="113" t="s">
        <v>22423</v>
      </c>
      <c r="Q893" s="70" t="s">
        <v>627</v>
      </c>
      <c r="R893" s="70" t="s">
        <v>614</v>
      </c>
      <c r="S893" s="65" t="str">
        <f t="shared" si="42"/>
        <v xml:space="preserve">SW1 SW2 </v>
      </c>
      <c r="T893" s="69" t="s">
        <v>19</v>
      </c>
      <c r="U893" s="69"/>
      <c r="V893" s="69"/>
      <c r="W893" s="69"/>
      <c r="X893" s="69"/>
      <c r="Y893" s="69"/>
      <c r="Z893" s="69"/>
      <c r="AA893" s="69"/>
      <c r="AB893" s="69"/>
      <c r="AC893" s="69"/>
      <c r="AD893" s="69"/>
      <c r="AE893" s="69"/>
      <c r="AF893" s="69"/>
      <c r="AG893" s="69"/>
      <c r="AH893" s="69"/>
      <c r="AI893" s="69"/>
      <c r="AJ893" s="69"/>
      <c r="AK893" s="69"/>
      <c r="AL893" s="69"/>
      <c r="AM893" s="70" t="s">
        <v>6762</v>
      </c>
      <c r="AN893" s="63" t="str">
        <f>IF(ISNA(VLOOKUP(D893,[1]GRE_Tabela2!$A$4:$D$112,4,0)),"-",VLOOKUP(D893,[1]GRE_Tabela2!$A$4:$D$112,4,0))</f>
        <v>-</v>
      </c>
      <c r="AO893" s="68" t="s">
        <v>619</v>
      </c>
      <c r="AP893" s="68" t="s">
        <v>613</v>
      </c>
      <c r="AQ893" s="113">
        <v>119</v>
      </c>
      <c r="AR893" s="302" t="str">
        <f>IF(ISNA(VLOOKUP(AT893,[1]FISQ!$D$2:$J$1713,7,0)),"-",VLOOKUP(AT893,[1]FISQ!$D$2:$J$1713,7,0))</f>
        <v>-</v>
      </c>
      <c r="AS893" s="302" t="str">
        <f>IF(ISNA(VLOOKUP(AT893,[1]FISQ!$D$2:$J$1713,4,0)),"-",CONCATENATE("(",VLOOKUP(AT893,[1]FISQ!$D$2:$J$1713,4,0),")"))</f>
        <v>-</v>
      </c>
      <c r="AT893" s="71" t="s">
        <v>1884</v>
      </c>
      <c r="AU893" s="38"/>
      <c r="AV893" s="38"/>
      <c r="AW893" s="38"/>
    </row>
    <row r="894" spans="1:49" ht="38.25">
      <c r="A894" s="33">
        <v>893</v>
      </c>
      <c r="B894" s="33" t="str">
        <f t="shared" si="40"/>
        <v>1583_I</v>
      </c>
      <c r="C894" s="33" t="str">
        <f t="shared" si="41"/>
        <v>6.1//-</v>
      </c>
      <c r="D894" s="61">
        <v>1583</v>
      </c>
      <c r="E894" s="74" t="s">
        <v>1885</v>
      </c>
      <c r="F894" s="395" t="s">
        <v>373</v>
      </c>
      <c r="G894" s="62" t="str">
        <f>VLOOKUP(CONCATENATE(TEXT(I894,"0"),"_",TEXT(F894,"0")),[1]CodC!$A$2:$D$250,4,0)</f>
        <v>Matérias tóxicas sem perigo subsidiário, orgânicas, líquidas;</v>
      </c>
      <c r="H894" s="395" t="s">
        <v>7326</v>
      </c>
      <c r="I894" s="68">
        <v>6</v>
      </c>
      <c r="J894" s="68" t="s">
        <v>50</v>
      </c>
      <c r="K894" s="69" t="s">
        <v>19</v>
      </c>
      <c r="L894" s="68" t="s">
        <v>746</v>
      </c>
      <c r="M894" s="68"/>
      <c r="N894" s="64" t="s">
        <v>24486</v>
      </c>
      <c r="O894" s="64" t="s">
        <v>5069</v>
      </c>
      <c r="P894" s="113" t="s">
        <v>22423</v>
      </c>
      <c r="Q894" s="70" t="s">
        <v>7230</v>
      </c>
      <c r="R894" s="70" t="s">
        <v>1886</v>
      </c>
      <c r="S894" s="65" t="str">
        <f t="shared" si="42"/>
        <v xml:space="preserve"> SW2 </v>
      </c>
      <c r="T894" s="69" t="s">
        <v>19</v>
      </c>
      <c r="U894" s="69"/>
      <c r="V894" s="69"/>
      <c r="W894" s="69"/>
      <c r="X894" s="69"/>
      <c r="Y894" s="69"/>
      <c r="Z894" s="69"/>
      <c r="AA894" s="69"/>
      <c r="AB894" s="69"/>
      <c r="AC894" s="69"/>
      <c r="AD894" s="69"/>
      <c r="AE894" s="69"/>
      <c r="AF894" s="69"/>
      <c r="AG894" s="69"/>
      <c r="AH894" s="69"/>
      <c r="AI894" s="69"/>
      <c r="AJ894" s="69"/>
      <c r="AK894" s="69"/>
      <c r="AL894" s="69"/>
      <c r="AM894" s="70" t="s">
        <v>1887</v>
      </c>
      <c r="AN894" s="63" t="str">
        <f>IF(ISNA(VLOOKUP(D894,[1]GRE_Tabela2!$A$4:$D$112,4,0)),"-",VLOOKUP(D894,[1]GRE_Tabela2!$A$4:$D$112,4,0))</f>
        <v>-</v>
      </c>
      <c r="AO894" s="68" t="s">
        <v>1341</v>
      </c>
      <c r="AP894" s="68" t="s">
        <v>1795</v>
      </c>
      <c r="AQ894" s="113">
        <v>154</v>
      </c>
      <c r="AR894" s="302" t="str">
        <f>IF(ISNA(VLOOKUP(AT894,[1]FISQ!$D$2:$J$1713,7,0)),"-",VLOOKUP(AT894,[1]FISQ!$D$2:$J$1713,7,0))</f>
        <v>-</v>
      </c>
      <c r="AS894" s="302" t="str">
        <f>IF(ISNA(VLOOKUP(AT894,[1]FISQ!$D$2:$J$1713,4,0)),"-",CONCATENATE("(",VLOOKUP(AT894,[1]FISQ!$D$2:$J$1713,4,0),")"))</f>
        <v>-</v>
      </c>
      <c r="AT894" s="71" t="s">
        <v>1888</v>
      </c>
      <c r="AU894" s="38"/>
      <c r="AV894" s="38"/>
      <c r="AW894" s="38"/>
    </row>
    <row r="895" spans="1:49" ht="38.25">
      <c r="A895" s="33">
        <v>894</v>
      </c>
      <c r="B895" s="33" t="str">
        <f t="shared" si="40"/>
        <v>1583_II</v>
      </c>
      <c r="C895" s="33" t="str">
        <f t="shared" si="41"/>
        <v>6.1//-</v>
      </c>
      <c r="D895" s="61">
        <v>1583</v>
      </c>
      <c r="E895" s="74" t="s">
        <v>1885</v>
      </c>
      <c r="F895" s="395" t="s">
        <v>373</v>
      </c>
      <c r="G895" s="62" t="str">
        <f>VLOOKUP(CONCATENATE(TEXT(I895,"0"),"_",TEXT(F895,"0")),[1]CodC!$A$2:$D$250,4,0)</f>
        <v>Matérias tóxicas sem perigo subsidiário, orgânicas, líquidas;</v>
      </c>
      <c r="H895" s="395" t="s">
        <v>7327</v>
      </c>
      <c r="I895" s="68">
        <v>6</v>
      </c>
      <c r="J895" s="68" t="s">
        <v>50</v>
      </c>
      <c r="K895" s="69" t="s">
        <v>19</v>
      </c>
      <c r="L895" s="68" t="s">
        <v>849</v>
      </c>
      <c r="M895" s="68"/>
      <c r="N895" s="64" t="s">
        <v>24487</v>
      </c>
      <c r="O895" s="64" t="s">
        <v>1799</v>
      </c>
      <c r="P895" s="113" t="s">
        <v>22423</v>
      </c>
      <c r="Q895" s="70" t="s">
        <v>7230</v>
      </c>
      <c r="R895" s="70" t="s">
        <v>1886</v>
      </c>
      <c r="S895" s="65" t="str">
        <f t="shared" si="42"/>
        <v xml:space="preserve"> SW2 </v>
      </c>
      <c r="T895" s="69" t="s">
        <v>19</v>
      </c>
      <c r="U895" s="69"/>
      <c r="V895" s="69"/>
      <c r="W895" s="69"/>
      <c r="X895" s="69"/>
      <c r="Y895" s="69"/>
      <c r="Z895" s="69"/>
      <c r="AA895" s="69"/>
      <c r="AB895" s="69"/>
      <c r="AC895" s="69"/>
      <c r="AD895" s="69"/>
      <c r="AE895" s="69"/>
      <c r="AF895" s="69"/>
      <c r="AG895" s="69"/>
      <c r="AH895" s="69"/>
      <c r="AI895" s="69"/>
      <c r="AJ895" s="69"/>
      <c r="AK895" s="69"/>
      <c r="AL895" s="69"/>
      <c r="AM895" s="70" t="str">
        <f>AM894</f>
        <v>Uma grande variedade de misturas de líquidos. Pode libertar vapor altamente tóxico. Tóxico à ingestão, por contacto cutâneo ou à inalação.</v>
      </c>
      <c r="AN895" s="63" t="str">
        <f>IF(ISNA(VLOOKUP(D895,[1]GRE_Tabela2!$A$4:$D$112,4,0)),"-",VLOOKUP(D895,[1]GRE_Tabela2!$A$4:$D$112,4,0))</f>
        <v>-</v>
      </c>
      <c r="AO895" s="68" t="s">
        <v>1341</v>
      </c>
      <c r="AP895" s="68" t="s">
        <v>1795</v>
      </c>
      <c r="AQ895" s="113">
        <v>154</v>
      </c>
      <c r="AR895" s="302" t="str">
        <f>IF(ISNA(VLOOKUP(AT895,[1]FISQ!$D$2:$J$1713,7,0)),"-",VLOOKUP(AT895,[1]FISQ!$D$2:$J$1713,7,0))</f>
        <v>-</v>
      </c>
      <c r="AS895" s="302" t="str">
        <f>IF(ISNA(VLOOKUP(AT895,[1]FISQ!$D$2:$J$1713,4,0)),"-",CONCATENATE("(",VLOOKUP(AT895,[1]FISQ!$D$2:$J$1713,4,0),")"))</f>
        <v>-</v>
      </c>
      <c r="AT895" s="71" t="s">
        <v>1888</v>
      </c>
      <c r="AU895" s="38"/>
      <c r="AV895" s="38"/>
      <c r="AW895" s="38"/>
    </row>
    <row r="896" spans="1:49" ht="38.25">
      <c r="A896" s="33">
        <v>895</v>
      </c>
      <c r="B896" s="33" t="str">
        <f t="shared" si="40"/>
        <v>1583_III</v>
      </c>
      <c r="C896" s="33" t="str">
        <f t="shared" si="41"/>
        <v>6.1//-</v>
      </c>
      <c r="D896" s="61">
        <v>1583</v>
      </c>
      <c r="E896" s="74" t="s">
        <v>1885</v>
      </c>
      <c r="F896" s="395" t="s">
        <v>373</v>
      </c>
      <c r="G896" s="62" t="str">
        <f>VLOOKUP(CONCATENATE(TEXT(I896,"0"),"_",TEXT(F896,"0")),[1]CodC!$A$2:$D$250,4,0)</f>
        <v>Matérias tóxicas sem perigo subsidiário, orgânicas, líquidas;</v>
      </c>
      <c r="H896" s="395" t="s">
        <v>7327</v>
      </c>
      <c r="I896" s="68">
        <v>6</v>
      </c>
      <c r="J896" s="68" t="s">
        <v>50</v>
      </c>
      <c r="K896" s="69" t="s">
        <v>19</v>
      </c>
      <c r="L896" s="68" t="s">
        <v>879</v>
      </c>
      <c r="M896" s="68"/>
      <c r="N896" s="64" t="s">
        <v>24487</v>
      </c>
      <c r="O896" s="64" t="s">
        <v>1802</v>
      </c>
      <c r="P896" s="113" t="s">
        <v>22423</v>
      </c>
      <c r="Q896" s="70" t="s">
        <v>7230</v>
      </c>
      <c r="R896" s="70" t="s">
        <v>1886</v>
      </c>
      <c r="S896" s="65" t="str">
        <f t="shared" si="42"/>
        <v xml:space="preserve"> SW2 </v>
      </c>
      <c r="T896" s="69" t="s">
        <v>19</v>
      </c>
      <c r="U896" s="69"/>
      <c r="V896" s="69"/>
      <c r="W896" s="69"/>
      <c r="X896" s="69"/>
      <c r="Y896" s="69"/>
      <c r="Z896" s="69"/>
      <c r="AA896" s="69"/>
      <c r="AB896" s="69"/>
      <c r="AC896" s="69"/>
      <c r="AD896" s="69"/>
      <c r="AE896" s="69"/>
      <c r="AF896" s="69"/>
      <c r="AG896" s="69"/>
      <c r="AH896" s="69"/>
      <c r="AI896" s="69"/>
      <c r="AJ896" s="69"/>
      <c r="AK896" s="69"/>
      <c r="AL896" s="69"/>
      <c r="AM896" s="70" t="s">
        <v>1887</v>
      </c>
      <c r="AN896" s="63" t="str">
        <f>IF(ISNA(VLOOKUP(D896,[1]GRE_Tabela2!$A$4:$D$112,4,0)),"-",VLOOKUP(D896,[1]GRE_Tabela2!$A$4:$D$112,4,0))</f>
        <v>-</v>
      </c>
      <c r="AO896" s="68" t="s">
        <v>1341</v>
      </c>
      <c r="AP896" s="68" t="s">
        <v>1795</v>
      </c>
      <c r="AQ896" s="113">
        <v>154</v>
      </c>
      <c r="AR896" s="302" t="str">
        <f>IF(ISNA(VLOOKUP(AT896,[1]FISQ!$D$2:$J$1713,7,0)),"-",VLOOKUP(AT896,[1]FISQ!$D$2:$J$1713,7,0))</f>
        <v>-</v>
      </c>
      <c r="AS896" s="302" t="str">
        <f>IF(ISNA(VLOOKUP(AT896,[1]FISQ!$D$2:$J$1713,4,0)),"-",CONCATENATE("(",VLOOKUP(AT896,[1]FISQ!$D$2:$J$1713,4,0),")"))</f>
        <v>-</v>
      </c>
      <c r="AT896" s="71" t="s">
        <v>1888</v>
      </c>
      <c r="AU896" s="38"/>
      <c r="AV896" s="38"/>
      <c r="AW896" s="38"/>
    </row>
    <row r="897" spans="1:49" ht="25.5">
      <c r="A897" s="33">
        <v>896</v>
      </c>
      <c r="B897" s="33" t="str">
        <f t="shared" si="40"/>
        <v>1585_II</v>
      </c>
      <c r="C897" s="33" t="str">
        <f t="shared" si="41"/>
        <v>6.1//0</v>
      </c>
      <c r="D897" s="61">
        <v>1585</v>
      </c>
      <c r="E897" s="67" t="s">
        <v>1889</v>
      </c>
      <c r="F897" s="395" t="s">
        <v>4430</v>
      </c>
      <c r="G897" s="62" t="str">
        <f>VLOOKUP(CONCATENATE(TEXT(I897,"0"),"_",TEXT(F897,"0")),[1]CodC!$A$2:$D$250,4,0)</f>
        <v>Matérias tóxicas sem perigo subsidiário, inorgânicas, sólidas;</v>
      </c>
      <c r="H897" s="395" t="s">
        <v>7327</v>
      </c>
      <c r="I897" s="68">
        <v>6</v>
      </c>
      <c r="J897" s="68" t="s">
        <v>50</v>
      </c>
      <c r="K897" s="68"/>
      <c r="L897" s="68" t="s">
        <v>849</v>
      </c>
      <c r="M897" s="64" t="s">
        <v>1313</v>
      </c>
      <c r="N897" s="64" t="s">
        <v>19</v>
      </c>
      <c r="O897" s="64" t="s">
        <v>19</v>
      </c>
      <c r="P897" s="113" t="s">
        <v>22423</v>
      </c>
      <c r="Q897" s="70" t="s">
        <v>621</v>
      </c>
      <c r="R897" s="70" t="s">
        <v>621</v>
      </c>
      <c r="S897" s="65" t="str">
        <f t="shared" si="42"/>
        <v/>
      </c>
      <c r="T897" s="69" t="s">
        <v>19</v>
      </c>
      <c r="U897" s="69"/>
      <c r="V897" s="69"/>
      <c r="W897" s="69"/>
      <c r="X897" s="69"/>
      <c r="Y897" s="69"/>
      <c r="Z897" s="69"/>
      <c r="AA897" s="69"/>
      <c r="AB897" s="69"/>
      <c r="AC897" s="69"/>
      <c r="AD897" s="69"/>
      <c r="AE897" s="69"/>
      <c r="AF897" s="69"/>
      <c r="AG897" s="69"/>
      <c r="AH897" s="69"/>
      <c r="AI897" s="69"/>
      <c r="AJ897" s="69"/>
      <c r="AK897" s="69"/>
      <c r="AL897" s="69"/>
      <c r="AM897" s="70" t="s">
        <v>6763</v>
      </c>
      <c r="AN897" s="63" t="str">
        <f>IF(ISNA(VLOOKUP(D897,[1]GRE_Tabela2!$A$4:$D$112,4,0)),"-",VLOOKUP(D897,[1]GRE_Tabela2!$A$4:$D$112,4,0))</f>
        <v>-</v>
      </c>
      <c r="AO897" s="68" t="s">
        <v>1341</v>
      </c>
      <c r="AP897" s="68" t="s">
        <v>1795</v>
      </c>
      <c r="AQ897" s="113">
        <v>151</v>
      </c>
      <c r="AR897" s="302" t="str">
        <f>IF(ISNA(VLOOKUP(AT897,[1]FISQ!$D$2:$J$1713,7,0)),"-",VLOOKUP(AT897,[1]FISQ!$D$2:$J$1713,7,0))</f>
        <v>-</v>
      </c>
      <c r="AS897" s="302" t="str">
        <f>IF(ISNA(VLOOKUP(AT897,[1]FISQ!$D$2:$J$1713,4,0)),"-",CONCATENATE("(",VLOOKUP(AT897,[1]FISQ!$D$2:$J$1713,4,0),")"))</f>
        <v>-</v>
      </c>
      <c r="AT897" s="71" t="s">
        <v>1890</v>
      </c>
      <c r="AU897" s="38"/>
      <c r="AV897" s="38"/>
      <c r="AW897" s="38"/>
    </row>
    <row r="898" spans="1:49" ht="25.5">
      <c r="A898" s="33">
        <v>897</v>
      </c>
      <c r="B898" s="33" t="str">
        <f t="shared" si="40"/>
        <v>1586_II</v>
      </c>
      <c r="C898" s="33" t="str">
        <f t="shared" si="41"/>
        <v>6.1//0</v>
      </c>
      <c r="D898" s="61">
        <v>1586</v>
      </c>
      <c r="E898" s="67" t="s">
        <v>1891</v>
      </c>
      <c r="F898" s="395" t="s">
        <v>4430</v>
      </c>
      <c r="G898" s="62" t="str">
        <f>VLOOKUP(CONCATENATE(TEXT(I898,"0"),"_",TEXT(F898,"0")),[1]CodC!$A$2:$D$250,4,0)</f>
        <v>Matérias tóxicas sem perigo subsidiário, inorgânicas, sólidas;</v>
      </c>
      <c r="H898" s="395" t="s">
        <v>7327</v>
      </c>
      <c r="I898" s="68">
        <v>6</v>
      </c>
      <c r="J898" s="68" t="s">
        <v>50</v>
      </c>
      <c r="K898" s="68"/>
      <c r="L898" s="68" t="s">
        <v>849</v>
      </c>
      <c r="M898" s="64" t="s">
        <v>1313</v>
      </c>
      <c r="N898" s="64" t="s">
        <v>19</v>
      </c>
      <c r="O898" s="64" t="s">
        <v>19</v>
      </c>
      <c r="P898" s="113" t="s">
        <v>22423</v>
      </c>
      <c r="Q898" s="70" t="s">
        <v>621</v>
      </c>
      <c r="R898" s="70" t="s">
        <v>621</v>
      </c>
      <c r="S898" s="65" t="str">
        <f t="shared" si="42"/>
        <v/>
      </c>
      <c r="T898" s="69" t="s">
        <v>19</v>
      </c>
      <c r="U898" s="69"/>
      <c r="V898" s="69"/>
      <c r="W898" s="69"/>
      <c r="X898" s="69"/>
      <c r="Y898" s="69"/>
      <c r="Z898" s="69"/>
      <c r="AA898" s="69"/>
      <c r="AB898" s="69"/>
      <c r="AC898" s="69"/>
      <c r="AD898" s="69"/>
      <c r="AE898" s="69"/>
      <c r="AF898" s="69"/>
      <c r="AG898" s="69"/>
      <c r="AH898" s="69"/>
      <c r="AI898" s="69"/>
      <c r="AJ898" s="69"/>
      <c r="AK898" s="69"/>
      <c r="AL898" s="69"/>
      <c r="AM898" s="70" t="s">
        <v>6764</v>
      </c>
      <c r="AN898" s="63" t="str">
        <f>IF(ISNA(VLOOKUP(D898,[1]GRE_Tabela2!$A$4:$D$112,4,0)),"-",VLOOKUP(D898,[1]GRE_Tabela2!$A$4:$D$112,4,0))</f>
        <v>-</v>
      </c>
      <c r="AO898" s="68" t="s">
        <v>1341</v>
      </c>
      <c r="AP898" s="68" t="s">
        <v>1795</v>
      </c>
      <c r="AQ898" s="113">
        <v>151</v>
      </c>
      <c r="AR898" s="302" t="str">
        <f>IF(ISNA(VLOOKUP(AT898,[1]FISQ!$D$2:$J$1713,7,0)),"-",VLOOKUP(AT898,[1]FISQ!$D$2:$J$1713,7,0))</f>
        <v>1211 </v>
      </c>
      <c r="AS898" s="302" t="str">
        <f>IF(ISNA(VLOOKUP(AT898,[1]FISQ!$D$2:$J$1713,4,0)),"-",CONCATENATE("(",VLOOKUP(AT898,[1]FISQ!$D$2:$J$1713,4,0),")"))</f>
        <v>(1)</v>
      </c>
      <c r="AT898" s="71" t="s">
        <v>1892</v>
      </c>
      <c r="AU898" s="38"/>
      <c r="AV898" s="38"/>
      <c r="AW898" s="38"/>
    </row>
    <row r="899" spans="1:49" ht="51">
      <c r="A899" s="33">
        <v>898</v>
      </c>
      <c r="B899" s="33" t="str">
        <f t="shared" si="40"/>
        <v>1587_II</v>
      </c>
      <c r="C899" s="33" t="str">
        <f t="shared" si="41"/>
        <v>6.1//0</v>
      </c>
      <c r="D899" s="61">
        <v>1587</v>
      </c>
      <c r="E899" s="67" t="s">
        <v>1893</v>
      </c>
      <c r="F899" s="395" t="s">
        <v>4430</v>
      </c>
      <c r="G899" s="62" t="str">
        <f>VLOOKUP(CONCATENATE(TEXT(I899,"0"),"_",TEXT(F899,"0")),[1]CodC!$A$2:$D$250,4,0)</f>
        <v>Matérias tóxicas sem perigo subsidiário, inorgânicas, sólidas;</v>
      </c>
      <c r="H899" s="395" t="s">
        <v>7327</v>
      </c>
      <c r="I899" s="68">
        <v>6</v>
      </c>
      <c r="J899" s="68" t="s">
        <v>50</v>
      </c>
      <c r="K899" s="68"/>
      <c r="L899" s="68" t="s">
        <v>849</v>
      </c>
      <c r="M899" s="64" t="s">
        <v>1313</v>
      </c>
      <c r="N899" s="64" t="s">
        <v>19</v>
      </c>
      <c r="O899" s="64" t="s">
        <v>19</v>
      </c>
      <c r="P899" s="113" t="s">
        <v>22423</v>
      </c>
      <c r="Q899" s="70" t="s">
        <v>621</v>
      </c>
      <c r="R899" s="70" t="s">
        <v>621</v>
      </c>
      <c r="S899" s="65" t="str">
        <f t="shared" si="42"/>
        <v/>
      </c>
      <c r="T899" s="68" t="s">
        <v>1000</v>
      </c>
      <c r="U899" s="68"/>
      <c r="V899" s="68"/>
      <c r="W899" s="68"/>
      <c r="X899" s="68"/>
      <c r="Y899" s="68"/>
      <c r="Z899" s="68" t="s">
        <v>7163</v>
      </c>
      <c r="AA899" s="68" t="s">
        <v>7163</v>
      </c>
      <c r="AB899" s="68"/>
      <c r="AC899" s="68"/>
      <c r="AD899" s="68"/>
      <c r="AE899" s="68"/>
      <c r="AF899" s="68"/>
      <c r="AG899" s="68"/>
      <c r="AH899" s="68"/>
      <c r="AI899" s="68"/>
      <c r="AJ899" s="68"/>
      <c r="AK899" s="68"/>
      <c r="AL899" s="68"/>
      <c r="AM899" s="70" t="s">
        <v>6765</v>
      </c>
      <c r="AN899" s="63" t="str">
        <f>IF(ISNA(VLOOKUP(D899,[1]GRE_Tabela2!$A$4:$D$112,4,0)),"-",VLOOKUP(D899,[1]GRE_Tabela2!$A$4:$D$112,4,0))</f>
        <v>-</v>
      </c>
      <c r="AO899" s="68" t="s">
        <v>1341</v>
      </c>
      <c r="AP899" s="68" t="s">
        <v>1795</v>
      </c>
      <c r="AQ899" s="113">
        <v>151</v>
      </c>
      <c r="AR899" s="302" t="str">
        <f>IF(ISNA(VLOOKUP(AT899,[1]FISQ!$D$2:$J$1713,7,0)),"-",VLOOKUP(AT899,[1]FISQ!$D$2:$J$1713,7,0))</f>
        <v>-</v>
      </c>
      <c r="AS899" s="302" t="str">
        <f>IF(ISNA(VLOOKUP(AT899,[1]FISQ!$D$2:$J$1713,4,0)),"-",CONCATENATE("(",VLOOKUP(AT899,[1]FISQ!$D$2:$J$1713,4,0),")"))</f>
        <v>-</v>
      </c>
      <c r="AT899" s="71" t="s">
        <v>1894</v>
      </c>
      <c r="AU899" s="38"/>
      <c r="AV899" s="38"/>
      <c r="AW899" s="38"/>
    </row>
    <row r="900" spans="1:49" ht="89.25">
      <c r="A900" s="33">
        <v>899</v>
      </c>
      <c r="B900" s="33" t="str">
        <f t="shared" si="40"/>
        <v>1588_I</v>
      </c>
      <c r="C900" s="33" t="str">
        <f t="shared" si="41"/>
        <v>6.1//0</v>
      </c>
      <c r="D900" s="61">
        <v>1588</v>
      </c>
      <c r="E900" s="67" t="s">
        <v>1895</v>
      </c>
      <c r="F900" s="395" t="s">
        <v>4430</v>
      </c>
      <c r="G900" s="62" t="str">
        <f>VLOOKUP(CONCATENATE(TEXT(I900,"0"),"_",TEXT(F900,"0")),[1]CodC!$A$2:$D$250,4,0)</f>
        <v>Matérias tóxicas sem perigo subsidiário, inorgânicas, sólidas;</v>
      </c>
      <c r="H900" s="395" t="s">
        <v>7326</v>
      </c>
      <c r="I900" s="68">
        <v>6</v>
      </c>
      <c r="J900" s="68" t="s">
        <v>50</v>
      </c>
      <c r="K900" s="68"/>
      <c r="L900" s="68" t="s">
        <v>746</v>
      </c>
      <c r="M900" s="64" t="s">
        <v>1313</v>
      </c>
      <c r="N900" s="64" t="s">
        <v>24488</v>
      </c>
      <c r="O900" s="64" t="s">
        <v>1896</v>
      </c>
      <c r="P900" s="113" t="s">
        <v>22423</v>
      </c>
      <c r="Q900" s="70" t="s">
        <v>621</v>
      </c>
      <c r="R900" s="70" t="s">
        <v>621</v>
      </c>
      <c r="S900" s="65" t="str">
        <f t="shared" si="42"/>
        <v/>
      </c>
      <c r="T900" s="68" t="s">
        <v>1000</v>
      </c>
      <c r="U900" s="68"/>
      <c r="V900" s="68"/>
      <c r="W900" s="68"/>
      <c r="X900" s="68"/>
      <c r="Y900" s="68"/>
      <c r="Z900" s="68" t="s">
        <v>7163</v>
      </c>
      <c r="AA900" s="68"/>
      <c r="AB900" s="68"/>
      <c r="AC900" s="68"/>
      <c r="AD900" s="68"/>
      <c r="AE900" s="68"/>
      <c r="AF900" s="68"/>
      <c r="AG900" s="68"/>
      <c r="AH900" s="68"/>
      <c r="AI900" s="68"/>
      <c r="AJ900" s="68"/>
      <c r="AK900" s="68"/>
      <c r="AL900" s="68"/>
      <c r="AM900" s="70" t="s">
        <v>6766</v>
      </c>
      <c r="AN900" s="63" t="str">
        <f>IF(ISNA(VLOOKUP(D900,[1]GRE_Tabela2!$A$4:$D$112,4,0)),"-",VLOOKUP(D900,[1]GRE_Tabela2!$A$4:$D$112,4,0))</f>
        <v>-</v>
      </c>
      <c r="AO900" s="68" t="s">
        <v>1341</v>
      </c>
      <c r="AP900" s="68" t="s">
        <v>1795</v>
      </c>
      <c r="AQ900" s="113">
        <v>157</v>
      </c>
      <c r="AR900" s="302" t="str">
        <f>IF(ISNA(VLOOKUP(AT900,[1]FISQ!$D$2:$J$1713,7,0)),"-",VLOOKUP(AT900,[1]FISQ!$D$2:$J$1713,7,0))</f>
        <v>0662 </v>
      </c>
      <c r="AS900" s="302" t="str">
        <f>IF(ISNA(VLOOKUP(AT900,[1]FISQ!$D$2:$J$1713,4,0)),"-",CONCATENATE("(",VLOOKUP(AT900,[1]FISQ!$D$2:$J$1713,4,0),")"))</f>
        <v>(1)</v>
      </c>
      <c r="AT900" s="71" t="s">
        <v>1897</v>
      </c>
      <c r="AU900" s="38"/>
      <c r="AV900" s="38"/>
      <c r="AW900" s="38"/>
    </row>
    <row r="901" spans="1:49" ht="89.25">
      <c r="A901" s="33">
        <v>900</v>
      </c>
      <c r="B901" s="33" t="str">
        <f t="shared" si="40"/>
        <v>1588_II</v>
      </c>
      <c r="C901" s="33" t="str">
        <f t="shared" si="41"/>
        <v>6.1//0</v>
      </c>
      <c r="D901" s="61">
        <v>1588</v>
      </c>
      <c r="E901" s="67" t="s">
        <v>1895</v>
      </c>
      <c r="F901" s="395" t="s">
        <v>4430</v>
      </c>
      <c r="G901" s="62" t="str">
        <f>VLOOKUP(CONCATENATE(TEXT(I901,"0"),"_",TEXT(F901,"0")),[1]CodC!$A$2:$D$250,4,0)</f>
        <v>Matérias tóxicas sem perigo subsidiário, inorgânicas, sólidas;</v>
      </c>
      <c r="H901" s="395" t="s">
        <v>7327</v>
      </c>
      <c r="I901" s="68">
        <v>6</v>
      </c>
      <c r="J901" s="68" t="s">
        <v>50</v>
      </c>
      <c r="K901" s="68"/>
      <c r="L901" s="68" t="s">
        <v>849</v>
      </c>
      <c r="M901" s="64" t="s">
        <v>1313</v>
      </c>
      <c r="N901" s="64" t="s">
        <v>24488</v>
      </c>
      <c r="O901" s="64" t="s">
        <v>1896</v>
      </c>
      <c r="P901" s="113" t="s">
        <v>22423</v>
      </c>
      <c r="Q901" s="70" t="s">
        <v>621</v>
      </c>
      <c r="R901" s="70" t="s">
        <v>621</v>
      </c>
      <c r="S901" s="65" t="str">
        <f t="shared" si="42"/>
        <v/>
      </c>
      <c r="T901" s="68" t="s">
        <v>1000</v>
      </c>
      <c r="U901" s="68"/>
      <c r="V901" s="68"/>
      <c r="W901" s="68"/>
      <c r="X901" s="68"/>
      <c r="Y901" s="68"/>
      <c r="Z901" s="68" t="s">
        <v>7163</v>
      </c>
      <c r="AA901" s="68"/>
      <c r="AB901" s="68"/>
      <c r="AC901" s="68"/>
      <c r="AD901" s="68"/>
      <c r="AE901" s="68"/>
      <c r="AF901" s="68"/>
      <c r="AG901" s="68"/>
      <c r="AH901" s="68"/>
      <c r="AI901" s="68"/>
      <c r="AJ901" s="68"/>
      <c r="AK901" s="68"/>
      <c r="AL901" s="68"/>
      <c r="AM901" s="70" t="str">
        <f>AM900</f>
        <v>Sólidos. Pode ser solúvel na água. Em contacto com a água, pode formar uma solução fraca de cianeto de hidrogénio. Reage com ácidos ou vapores ácidos, libertando cianeto de hidrogénio, um gás altamente tóxico e inflamável. Tóxico à ingestão, por contacto cutâneo ou à inalação de poeiras. As disposições do presente Código não se aplicam aos ferricianetos complexos e ferrocianetos.</v>
      </c>
      <c r="AN901" s="63" t="str">
        <f>IF(ISNA(VLOOKUP(D901,[1]GRE_Tabela2!$A$4:$D$112,4,0)),"-",VLOOKUP(D901,[1]GRE_Tabela2!$A$4:$D$112,4,0))</f>
        <v>-</v>
      </c>
      <c r="AO901" s="68" t="s">
        <v>1341</v>
      </c>
      <c r="AP901" s="68" t="s">
        <v>1795</v>
      </c>
      <c r="AQ901" s="113">
        <v>157</v>
      </c>
      <c r="AR901" s="302" t="str">
        <f>IF(ISNA(VLOOKUP(AT901,[1]FISQ!$D$2:$J$1713,7,0)),"-",VLOOKUP(AT901,[1]FISQ!$D$2:$J$1713,7,0))</f>
        <v>0662 </v>
      </c>
      <c r="AS901" s="302" t="str">
        <f>IF(ISNA(VLOOKUP(AT901,[1]FISQ!$D$2:$J$1713,4,0)),"-",CONCATENATE("(",VLOOKUP(AT901,[1]FISQ!$D$2:$J$1713,4,0),")"))</f>
        <v>(1)</v>
      </c>
      <c r="AT901" s="71" t="s">
        <v>1897</v>
      </c>
      <c r="AU901" s="38"/>
      <c r="AV901" s="38"/>
      <c r="AW901" s="38"/>
    </row>
    <row r="902" spans="1:49" ht="89.25">
      <c r="A902" s="33">
        <v>901</v>
      </c>
      <c r="B902" s="33" t="str">
        <f t="shared" ref="B902:B965" si="43">CONCATENATE(TEXT(D902,"0000"),"_",TEXT(L902,"0"))</f>
        <v>1588_III</v>
      </c>
      <c r="C902" s="33" t="str">
        <f t="shared" ref="C902:C965" si="44">CONCATENATE(TEXT(J902,"0"),"//",TEXT(K902,"0"))</f>
        <v>6.1//0</v>
      </c>
      <c r="D902" s="61">
        <v>1588</v>
      </c>
      <c r="E902" s="67" t="s">
        <v>1895</v>
      </c>
      <c r="F902" s="395" t="s">
        <v>4430</v>
      </c>
      <c r="G902" s="62" t="str">
        <f>VLOOKUP(CONCATENATE(TEXT(I902,"0"),"_",TEXT(F902,"0")),[1]CodC!$A$2:$D$250,4,0)</f>
        <v>Matérias tóxicas sem perigo subsidiário, inorgânicas, sólidas;</v>
      </c>
      <c r="H902" s="395" t="s">
        <v>7327</v>
      </c>
      <c r="I902" s="68">
        <v>6</v>
      </c>
      <c r="J902" s="68" t="s">
        <v>50</v>
      </c>
      <c r="K902" s="68"/>
      <c r="L902" s="68" t="s">
        <v>879</v>
      </c>
      <c r="M902" s="64" t="s">
        <v>1313</v>
      </c>
      <c r="N902" s="64" t="s">
        <v>24488</v>
      </c>
      <c r="O902" s="64" t="s">
        <v>1898</v>
      </c>
      <c r="P902" s="113" t="s">
        <v>22423</v>
      </c>
      <c r="Q902" s="70" t="s">
        <v>621</v>
      </c>
      <c r="R902" s="70" t="s">
        <v>621</v>
      </c>
      <c r="S902" s="65" t="str">
        <f t="shared" si="42"/>
        <v/>
      </c>
      <c r="T902" s="68" t="s">
        <v>1000</v>
      </c>
      <c r="U902" s="68"/>
      <c r="V902" s="68"/>
      <c r="W902" s="68"/>
      <c r="X902" s="68"/>
      <c r="Y902" s="68"/>
      <c r="Z902" s="68" t="s">
        <v>7163</v>
      </c>
      <c r="AA902" s="68"/>
      <c r="AB902" s="68"/>
      <c r="AC902" s="68"/>
      <c r="AD902" s="68"/>
      <c r="AE902" s="68"/>
      <c r="AF902" s="68"/>
      <c r="AG902" s="68"/>
      <c r="AH902" s="68"/>
      <c r="AI902" s="68"/>
      <c r="AJ902" s="68"/>
      <c r="AK902" s="68"/>
      <c r="AL902" s="68"/>
      <c r="AM902" s="70" t="str">
        <f>AM901</f>
        <v>Sólidos. Pode ser solúvel na água. Em contacto com a água, pode formar uma solução fraca de cianeto de hidrogénio. Reage com ácidos ou vapores ácidos, libertando cianeto de hidrogénio, um gás altamente tóxico e inflamável. Tóxico à ingestão, por contacto cutâneo ou à inalação de poeiras. As disposições do presente Código não se aplicam aos ferricianetos complexos e ferrocianetos.</v>
      </c>
      <c r="AN902" s="63" t="str">
        <f>IF(ISNA(VLOOKUP(D902,[1]GRE_Tabela2!$A$4:$D$112,4,0)),"-",VLOOKUP(D902,[1]GRE_Tabela2!$A$4:$D$112,4,0))</f>
        <v>-</v>
      </c>
      <c r="AO902" s="68" t="s">
        <v>1341</v>
      </c>
      <c r="AP902" s="68" t="s">
        <v>1795</v>
      </c>
      <c r="AQ902" s="113">
        <v>157</v>
      </c>
      <c r="AR902" s="302" t="str">
        <f>IF(ISNA(VLOOKUP(AT902,[1]FISQ!$D$2:$J$1713,7,0)),"-",VLOOKUP(AT902,[1]FISQ!$D$2:$J$1713,7,0))</f>
        <v>0662 </v>
      </c>
      <c r="AS902" s="302" t="str">
        <f>IF(ISNA(VLOOKUP(AT902,[1]FISQ!$D$2:$J$1713,4,0)),"-",CONCATENATE("(",VLOOKUP(AT902,[1]FISQ!$D$2:$J$1713,4,0),")"))</f>
        <v>(1)</v>
      </c>
      <c r="AT902" s="71" t="s">
        <v>1897</v>
      </c>
      <c r="AU902" s="38"/>
      <c r="AV902" s="38"/>
      <c r="AW902" s="38"/>
    </row>
    <row r="903" spans="1:49" ht="76.5">
      <c r="A903" s="33">
        <v>902</v>
      </c>
      <c r="B903" s="33" t="str">
        <f t="shared" si="43"/>
        <v>1589_-</v>
      </c>
      <c r="C903" s="33" t="str">
        <f t="shared" si="44"/>
        <v>2.3//8</v>
      </c>
      <c r="D903" s="61">
        <v>1589</v>
      </c>
      <c r="E903" s="67" t="s">
        <v>1899</v>
      </c>
      <c r="F903" s="395" t="s">
        <v>7250</v>
      </c>
      <c r="G903" s="62" t="str">
        <f>VLOOKUP(CONCATENATE(TEXT(I903,"0"),"_",TEXT(F903,"0")),[1]CodC!$A$2:$D$250,4,0)</f>
        <v>Gás liquefeito, tóxico, corrosivo</v>
      </c>
      <c r="H903" s="395" t="s">
        <v>19</v>
      </c>
      <c r="I903" s="68">
        <v>2</v>
      </c>
      <c r="J903" s="68" t="s">
        <v>5719</v>
      </c>
      <c r="K903" s="68">
        <v>8</v>
      </c>
      <c r="L903" s="64" t="s">
        <v>19</v>
      </c>
      <c r="M903" s="64" t="s">
        <v>1313</v>
      </c>
      <c r="N903" s="64" t="s">
        <v>24440</v>
      </c>
      <c r="O903" s="64">
        <v>386</v>
      </c>
      <c r="P903" s="113" t="s">
        <v>22423</v>
      </c>
      <c r="Q903" s="70" t="s">
        <v>627</v>
      </c>
      <c r="R903" s="70" t="s">
        <v>614</v>
      </c>
      <c r="S903" s="65" t="str">
        <f t="shared" si="42"/>
        <v xml:space="preserve">SW1 SW2 </v>
      </c>
      <c r="T903" s="69" t="s">
        <v>19</v>
      </c>
      <c r="U903" s="69"/>
      <c r="V903" s="69"/>
      <c r="W903" s="69"/>
      <c r="X903" s="69"/>
      <c r="Y903" s="69"/>
      <c r="Z903" s="69"/>
      <c r="AA903" s="69"/>
      <c r="AB903" s="69"/>
      <c r="AC903" s="69"/>
      <c r="AD903" s="69"/>
      <c r="AE903" s="69"/>
      <c r="AF903" s="69"/>
      <c r="AG903" s="69"/>
      <c r="AH903" s="69"/>
      <c r="AI903" s="69"/>
      <c r="AJ903" s="69"/>
      <c r="AK903" s="69"/>
      <c r="AL903" s="69"/>
      <c r="AM903" s="70" t="s">
        <v>6767</v>
      </c>
      <c r="AN903" s="63" t="str">
        <f>IF(ISNA(VLOOKUP(D903,[1]GRE_Tabela2!$A$4:$D$112,4,0)),"-",VLOOKUP(D903,[1]GRE_Tabela2!$A$4:$D$112,4,0))</f>
        <v>-</v>
      </c>
      <c r="AO903" s="68" t="s">
        <v>619</v>
      </c>
      <c r="AP903" s="68" t="s">
        <v>613</v>
      </c>
      <c r="AQ903" s="113">
        <v>125</v>
      </c>
      <c r="AR903" s="302" t="str">
        <f>IF(ISNA(VLOOKUP(AT903,[1]FISQ!$D$2:$J$1713,7,0)),"-",VLOOKUP(AT903,[1]FISQ!$D$2:$J$1713,7,0))</f>
        <v>1053 </v>
      </c>
      <c r="AS903" s="302" t="str">
        <f>IF(ISNA(VLOOKUP(AT903,[1]FISQ!$D$2:$J$1713,4,0)),"-",CONCATENATE("(",VLOOKUP(AT903,[1]FISQ!$D$2:$J$1713,4,0),")"))</f>
        <v>(1)</v>
      </c>
      <c r="AT903" s="71" t="s">
        <v>1900</v>
      </c>
      <c r="AU903" s="38"/>
      <c r="AV903" s="30"/>
      <c r="AW903" s="38"/>
    </row>
    <row r="904" spans="1:49" ht="63.75">
      <c r="A904" s="33">
        <v>903</v>
      </c>
      <c r="B904" s="33" t="str">
        <f t="shared" si="43"/>
        <v>1590_II</v>
      </c>
      <c r="C904" s="33" t="str">
        <f t="shared" si="44"/>
        <v>6.1//0</v>
      </c>
      <c r="D904" s="61">
        <v>1590</v>
      </c>
      <c r="E904" s="67" t="s">
        <v>1901</v>
      </c>
      <c r="F904" s="395" t="s">
        <v>373</v>
      </c>
      <c r="G904" s="62" t="str">
        <f>VLOOKUP(CONCATENATE(TEXT(I904,"0"),"_",TEXT(F904,"0")),[1]CodC!$A$2:$D$250,4,0)</f>
        <v>Matérias tóxicas sem perigo subsidiário, orgânicas, líquidas;</v>
      </c>
      <c r="H904" s="395" t="s">
        <v>7327</v>
      </c>
      <c r="I904" s="68">
        <v>6</v>
      </c>
      <c r="J904" s="68" t="s">
        <v>50</v>
      </c>
      <c r="K904" s="68"/>
      <c r="L904" s="68" t="s">
        <v>849</v>
      </c>
      <c r="M904" s="64" t="s">
        <v>1313</v>
      </c>
      <c r="N904" s="64" t="s">
        <v>1168</v>
      </c>
      <c r="O904" s="64" t="s">
        <v>1168</v>
      </c>
      <c r="P904" s="113" t="s">
        <v>22423</v>
      </c>
      <c r="Q904" s="70" t="s">
        <v>5598</v>
      </c>
      <c r="R904" s="70" t="s">
        <v>799</v>
      </c>
      <c r="S904" s="65" t="str">
        <f t="shared" si="42"/>
        <v xml:space="preserve"> SW2 </v>
      </c>
      <c r="T904" s="69" t="s">
        <v>19</v>
      </c>
      <c r="U904" s="69"/>
      <c r="V904" s="69"/>
      <c r="W904" s="69"/>
      <c r="X904" s="69"/>
      <c r="Y904" s="69"/>
      <c r="Z904" s="69"/>
      <c r="AA904" s="69"/>
      <c r="AB904" s="69"/>
      <c r="AC904" s="69"/>
      <c r="AD904" s="69"/>
      <c r="AE904" s="69"/>
      <c r="AF904" s="69"/>
      <c r="AG904" s="69"/>
      <c r="AH904" s="69"/>
      <c r="AI904" s="69"/>
      <c r="AJ904" s="69"/>
      <c r="AK904" s="69"/>
      <c r="AL904" s="69"/>
      <c r="AM904" s="70" t="s">
        <v>1902</v>
      </c>
      <c r="AN904" s="63" t="str">
        <f>IF(ISNA(VLOOKUP(D904,[1]GRE_Tabela2!$A$4:$D$112,4,0)),"-",VLOOKUP(D904,[1]GRE_Tabela2!$A$4:$D$112,4,0))</f>
        <v>-</v>
      </c>
      <c r="AO904" s="68" t="s">
        <v>1341</v>
      </c>
      <c r="AP904" s="68" t="s">
        <v>1795</v>
      </c>
      <c r="AQ904" s="113">
        <v>153</v>
      </c>
      <c r="AR904" s="302" t="str">
        <f>IF(ISNA(VLOOKUP(AT904,[1]FISQ!$D$2:$J$1713,7,0)),"-",VLOOKUP(AT904,[1]FISQ!$D$2:$J$1713,7,0))</f>
        <v>0140 </v>
      </c>
      <c r="AS904" s="302" t="str">
        <f>IF(ISNA(VLOOKUP(AT904,[1]FISQ!$D$2:$J$1713,4,0)),"-",CONCATENATE("(",VLOOKUP(AT904,[1]FISQ!$D$2:$J$1713,4,0),")"))</f>
        <v>(5)</v>
      </c>
      <c r="AT904" s="71" t="s">
        <v>1903</v>
      </c>
      <c r="AU904" s="38"/>
      <c r="AV904" s="38"/>
      <c r="AW904" s="38"/>
    </row>
    <row r="905" spans="1:49" ht="25.5">
      <c r="A905" s="33">
        <v>904</v>
      </c>
      <c r="B905" s="33" t="str">
        <f t="shared" si="43"/>
        <v>1591_III</v>
      </c>
      <c r="C905" s="33" t="str">
        <f t="shared" si="44"/>
        <v>6.1//-</v>
      </c>
      <c r="D905" s="61">
        <v>1591</v>
      </c>
      <c r="E905" s="67" t="s">
        <v>1904</v>
      </c>
      <c r="F905" s="395" t="s">
        <v>373</v>
      </c>
      <c r="G905" s="62" t="str">
        <f>VLOOKUP(CONCATENATE(TEXT(I905,"0"),"_",TEXT(F905,"0")),[1]CodC!$A$2:$D$250,4,0)</f>
        <v>Matérias tóxicas sem perigo subsidiário, orgânicas, líquidas;</v>
      </c>
      <c r="H905" s="395" t="s">
        <v>7327</v>
      </c>
      <c r="I905" s="68">
        <v>6</v>
      </c>
      <c r="J905" s="68" t="s">
        <v>50</v>
      </c>
      <c r="K905" s="69" t="s">
        <v>19</v>
      </c>
      <c r="L905" s="68" t="s">
        <v>879</v>
      </c>
      <c r="M905" s="68"/>
      <c r="N905" s="64" t="s">
        <v>1168</v>
      </c>
      <c r="O905" s="64" t="s">
        <v>1168</v>
      </c>
      <c r="P905" s="113" t="s">
        <v>22423</v>
      </c>
      <c r="Q905" s="70" t="s">
        <v>621</v>
      </c>
      <c r="R905" s="70" t="s">
        <v>621</v>
      </c>
      <c r="S905" s="65" t="str">
        <f t="shared" si="42"/>
        <v/>
      </c>
      <c r="T905" s="69" t="s">
        <v>19</v>
      </c>
      <c r="U905" s="69"/>
      <c r="V905" s="69"/>
      <c r="W905" s="69"/>
      <c r="X905" s="69"/>
      <c r="Y905" s="69"/>
      <c r="Z905" s="69"/>
      <c r="AA905" s="69"/>
      <c r="AB905" s="69"/>
      <c r="AC905" s="69"/>
      <c r="AD905" s="69" t="s">
        <v>7163</v>
      </c>
      <c r="AE905" s="69"/>
      <c r="AF905" s="69"/>
      <c r="AG905" s="69"/>
      <c r="AH905" s="69"/>
      <c r="AI905" s="69"/>
      <c r="AJ905" s="69"/>
      <c r="AK905" s="69"/>
      <c r="AL905" s="69"/>
      <c r="AM905" s="70" t="s">
        <v>1905</v>
      </c>
      <c r="AN905" s="63" t="str">
        <f>IF(ISNA(VLOOKUP(D905,[1]GRE_Tabela2!$A$4:$D$112,4,0)),"-",VLOOKUP(D905,[1]GRE_Tabela2!$A$4:$D$112,4,0))</f>
        <v>-</v>
      </c>
      <c r="AO905" s="68" t="s">
        <v>1341</v>
      </c>
      <c r="AP905" s="68" t="s">
        <v>1795</v>
      </c>
      <c r="AQ905" s="113">
        <v>152</v>
      </c>
      <c r="AR905" s="302" t="str">
        <f>IF(ISNA(VLOOKUP(AT905,[1]FISQ!$D$2:$J$1713,7,0)),"-",VLOOKUP(AT905,[1]FISQ!$D$2:$J$1713,7,0))</f>
        <v>1066 </v>
      </c>
      <c r="AS905" s="302" t="str">
        <f>IF(ISNA(VLOOKUP(AT905,[1]FISQ!$D$2:$J$1713,4,0)),"-",CONCATENATE("(",VLOOKUP(AT905,[1]FISQ!$D$2:$J$1713,4,0),")"))</f>
        <v>(1)</v>
      </c>
      <c r="AT905" s="71" t="s">
        <v>1906</v>
      </c>
      <c r="AU905" s="38"/>
      <c r="AV905" s="38"/>
      <c r="AW905" s="38"/>
    </row>
    <row r="906" spans="1:49" ht="51">
      <c r="A906" s="33">
        <v>905</v>
      </c>
      <c r="B906" s="33" t="str">
        <f t="shared" si="43"/>
        <v>1593_III</v>
      </c>
      <c r="C906" s="33" t="str">
        <f t="shared" si="44"/>
        <v>6.1//-</v>
      </c>
      <c r="D906" s="61">
        <v>1593</v>
      </c>
      <c r="E906" s="67" t="s">
        <v>1907</v>
      </c>
      <c r="F906" s="395" t="s">
        <v>373</v>
      </c>
      <c r="G906" s="62" t="str">
        <f>VLOOKUP(CONCATENATE(TEXT(I906,"0"),"_",TEXT(F906,"0")),[1]CodC!$A$2:$D$250,4,0)</f>
        <v>Matérias tóxicas sem perigo subsidiário, orgânicas, líquidas;</v>
      </c>
      <c r="H906" s="395" t="s">
        <v>7327</v>
      </c>
      <c r="I906" s="68">
        <v>6</v>
      </c>
      <c r="J906" s="68" t="s">
        <v>50</v>
      </c>
      <c r="K906" s="69" t="s">
        <v>19</v>
      </c>
      <c r="L906" s="68" t="s">
        <v>879</v>
      </c>
      <c r="M906" s="63"/>
      <c r="N906" s="64" t="s">
        <v>24489</v>
      </c>
      <c r="O906" s="64" t="s">
        <v>19</v>
      </c>
      <c r="P906" s="113" t="s">
        <v>22423</v>
      </c>
      <c r="Q906" s="70" t="s">
        <v>621</v>
      </c>
      <c r="R906" s="70" t="s">
        <v>621</v>
      </c>
      <c r="S906" s="65" t="str">
        <f t="shared" si="42"/>
        <v/>
      </c>
      <c r="T906" s="69" t="s">
        <v>19</v>
      </c>
      <c r="U906" s="69"/>
      <c r="V906" s="69"/>
      <c r="W906" s="69"/>
      <c r="X906" s="69"/>
      <c r="Y906" s="69"/>
      <c r="Z906" s="69"/>
      <c r="AA906" s="69"/>
      <c r="AB906" s="69"/>
      <c r="AC906" s="69"/>
      <c r="AD906" s="69" t="s">
        <v>7163</v>
      </c>
      <c r="AE906" s="69"/>
      <c r="AF906" s="69"/>
      <c r="AG906" s="69"/>
      <c r="AH906" s="69"/>
      <c r="AI906" s="69"/>
      <c r="AJ906" s="69"/>
      <c r="AK906" s="69"/>
      <c r="AL906" s="69"/>
      <c r="AM906" s="70" t="s">
        <v>1908</v>
      </c>
      <c r="AN906" s="63" t="str">
        <f>IF(ISNA(VLOOKUP(D906,[1]GRE_Tabela2!$A$4:$D$112,4,0)),"-",VLOOKUP(D906,[1]GRE_Tabela2!$A$4:$D$112,4,0))</f>
        <v>-</v>
      </c>
      <c r="AO906" s="68" t="s">
        <v>1341</v>
      </c>
      <c r="AP906" s="68" t="s">
        <v>1795</v>
      </c>
      <c r="AQ906" s="113">
        <v>160</v>
      </c>
      <c r="AR906" s="302" t="str">
        <f>IF(ISNA(VLOOKUP(AT906,[1]FISQ!$D$2:$J$1713,7,0)),"-",VLOOKUP(AT906,[1]FISQ!$D$2:$J$1713,7,0))</f>
        <v>0058 </v>
      </c>
      <c r="AS906" s="302" t="str">
        <f>IF(ISNA(VLOOKUP(AT906,[1]FISQ!$D$2:$J$1713,4,0)),"-",CONCATENATE("(",VLOOKUP(AT906,[1]FISQ!$D$2:$J$1713,4,0),")"))</f>
        <v>(1)</v>
      </c>
      <c r="AT906" s="71" t="s">
        <v>1909</v>
      </c>
      <c r="AU906" s="38"/>
      <c r="AV906" s="38"/>
      <c r="AW906" s="38"/>
    </row>
    <row r="907" spans="1:49" ht="38.25">
      <c r="A907" s="33">
        <v>906</v>
      </c>
      <c r="B907" s="33" t="str">
        <f t="shared" si="43"/>
        <v>1594_II</v>
      </c>
      <c r="C907" s="33" t="str">
        <f t="shared" si="44"/>
        <v>6.1//-</v>
      </c>
      <c r="D907" s="61">
        <v>1594</v>
      </c>
      <c r="E907" s="67" t="s">
        <v>1910</v>
      </c>
      <c r="F907" s="395" t="s">
        <v>373</v>
      </c>
      <c r="G907" s="62" t="str">
        <f>VLOOKUP(CONCATENATE(TEXT(I907,"0"),"_",TEXT(F907,"0")),[1]CodC!$A$2:$D$250,4,0)</f>
        <v>Matérias tóxicas sem perigo subsidiário, orgânicas, líquidas;</v>
      </c>
      <c r="H907" s="395" t="s">
        <v>7327</v>
      </c>
      <c r="I907" s="68">
        <v>6</v>
      </c>
      <c r="J907" s="68" t="s">
        <v>50</v>
      </c>
      <c r="K907" s="69" t="s">
        <v>19</v>
      </c>
      <c r="L907" s="68" t="s">
        <v>849</v>
      </c>
      <c r="M907" s="63"/>
      <c r="N907" s="64" t="s">
        <v>19</v>
      </c>
      <c r="O907" s="64" t="s">
        <v>19</v>
      </c>
      <c r="P907" s="113" t="s">
        <v>22423</v>
      </c>
      <c r="Q907" s="70" t="s">
        <v>1482</v>
      </c>
      <c r="R907" s="70" t="s">
        <v>1482</v>
      </c>
      <c r="S907" s="65" t="str">
        <f t="shared" si="42"/>
        <v/>
      </c>
      <c r="T907" s="69" t="s">
        <v>19</v>
      </c>
      <c r="U907" s="69"/>
      <c r="V907" s="69"/>
      <c r="W907" s="69"/>
      <c r="X907" s="69"/>
      <c r="Y907" s="69"/>
      <c r="Z907" s="69"/>
      <c r="AA907" s="69"/>
      <c r="AB907" s="69"/>
      <c r="AC907" s="69"/>
      <c r="AD907" s="69"/>
      <c r="AE907" s="69"/>
      <c r="AF907" s="69"/>
      <c r="AG907" s="69"/>
      <c r="AH907" s="69"/>
      <c r="AI907" s="69"/>
      <c r="AJ907" s="69"/>
      <c r="AK907" s="69"/>
      <c r="AL907" s="69"/>
      <c r="AM907" s="70" t="s">
        <v>6768</v>
      </c>
      <c r="AN907" s="63" t="str">
        <f>IF(ISNA(VLOOKUP(D907,[1]GRE_Tabela2!$A$4:$D$112,4,0)),"-",VLOOKUP(D907,[1]GRE_Tabela2!$A$4:$D$112,4,0))</f>
        <v>-</v>
      </c>
      <c r="AO907" s="68" t="s">
        <v>1341</v>
      </c>
      <c r="AP907" s="68" t="s">
        <v>1795</v>
      </c>
      <c r="AQ907" s="113">
        <v>152</v>
      </c>
      <c r="AR907" s="302" t="str">
        <f>IF(ISNA(VLOOKUP(AT907,[1]FISQ!$D$2:$J$1713,7,0)),"-",VLOOKUP(AT907,[1]FISQ!$D$2:$J$1713,7,0))</f>
        <v>0570 </v>
      </c>
      <c r="AS907" s="302" t="str">
        <f>IF(ISNA(VLOOKUP(AT907,[1]FISQ!$D$2:$J$1713,4,0)),"-",CONCATENATE("(",VLOOKUP(AT907,[1]FISQ!$D$2:$J$1713,4,0),")"))</f>
        <v>(1)</v>
      </c>
      <c r="AT907" s="71" t="s">
        <v>1911</v>
      </c>
      <c r="AU907" s="38"/>
      <c r="AV907" s="38"/>
      <c r="AW907" s="38"/>
    </row>
    <row r="908" spans="1:49" ht="51">
      <c r="A908" s="33">
        <v>907</v>
      </c>
      <c r="B908" s="33" t="str">
        <f t="shared" si="43"/>
        <v>1595_I</v>
      </c>
      <c r="C908" s="33" t="str">
        <f t="shared" si="44"/>
        <v>6.1//8</v>
      </c>
      <c r="D908" s="61">
        <v>1595</v>
      </c>
      <c r="E908" s="67" t="s">
        <v>1912</v>
      </c>
      <c r="F908" s="395" t="s">
        <v>7330</v>
      </c>
      <c r="G908" s="62" t="str">
        <f>VLOOKUP(CONCATENATE(TEXT(I908,"0"),"_",TEXT(F908,"0")),[1]CodC!$A$2:$D$250,4,0)</f>
        <v>Matérias tóxicas corrosivas, orgânicas, líquidas;</v>
      </c>
      <c r="H908" s="395" t="s">
        <v>7331</v>
      </c>
      <c r="I908" s="68">
        <v>6</v>
      </c>
      <c r="J908" s="68" t="s">
        <v>50</v>
      </c>
      <c r="K908" s="68" t="s">
        <v>631</v>
      </c>
      <c r="L908" s="68" t="s">
        <v>746</v>
      </c>
      <c r="M908" s="63"/>
      <c r="N908" s="64">
        <v>354</v>
      </c>
      <c r="O908" s="64">
        <v>354</v>
      </c>
      <c r="P908" s="113" t="s">
        <v>22423</v>
      </c>
      <c r="Q908" s="70" t="s">
        <v>7229</v>
      </c>
      <c r="R908" s="70" t="s">
        <v>633</v>
      </c>
      <c r="S908" s="65" t="str">
        <f t="shared" si="42"/>
        <v xml:space="preserve"> SW2 </v>
      </c>
      <c r="T908" s="69" t="s">
        <v>7182</v>
      </c>
      <c r="U908" s="69" t="s">
        <v>7163</v>
      </c>
      <c r="V908" s="69"/>
      <c r="W908" s="69"/>
      <c r="X908" s="69"/>
      <c r="Y908" s="69"/>
      <c r="Z908" s="69"/>
      <c r="AA908" s="69"/>
      <c r="AB908" s="69"/>
      <c r="AC908" s="69"/>
      <c r="AD908" s="69"/>
      <c r="AE908" s="69"/>
      <c r="AF908" s="69"/>
      <c r="AG908" s="69"/>
      <c r="AH908" s="69"/>
      <c r="AI908" s="69"/>
      <c r="AJ908" s="69"/>
      <c r="AK908" s="69"/>
      <c r="AL908" s="69"/>
      <c r="AM908" s="70" t="s">
        <v>1914</v>
      </c>
      <c r="AN908" s="63" t="str">
        <f>IF(ISNA(VLOOKUP(D908,[1]GRE_Tabela2!$A$4:$D$112,4,0)),"-",VLOOKUP(D908,[1]GRE_Tabela2!$A$4:$D$112,4,0))</f>
        <v>-</v>
      </c>
      <c r="AO908" s="68" t="s">
        <v>1341</v>
      </c>
      <c r="AP908" s="68" t="s">
        <v>1913</v>
      </c>
      <c r="AQ908" s="113">
        <v>156</v>
      </c>
      <c r="AR908" s="302" t="str">
        <f>IF(ISNA(VLOOKUP(AT908,[1]FISQ!$D$2:$J$1713,7,0)),"-",VLOOKUP(AT908,[1]FISQ!$D$2:$J$1713,7,0))</f>
        <v>0148 </v>
      </c>
      <c r="AS908" s="302" t="str">
        <f>IF(ISNA(VLOOKUP(AT908,[1]FISQ!$D$2:$J$1713,4,0)),"-",CONCATENATE("(",VLOOKUP(AT908,[1]FISQ!$D$2:$J$1713,4,0),")"))</f>
        <v>(1)</v>
      </c>
      <c r="AT908" s="71" t="s">
        <v>1915</v>
      </c>
      <c r="AU908" s="38" t="s">
        <v>6542</v>
      </c>
      <c r="AV908" s="30"/>
      <c r="AW908" s="38"/>
    </row>
    <row r="909" spans="1:49" ht="38.25">
      <c r="A909" s="33">
        <v>908</v>
      </c>
      <c r="B909" s="33" t="str">
        <f t="shared" si="43"/>
        <v>1596_II</v>
      </c>
      <c r="C909" s="33" t="str">
        <f t="shared" si="44"/>
        <v>6.1//-</v>
      </c>
      <c r="D909" s="61">
        <v>1596</v>
      </c>
      <c r="E909" s="67" t="s">
        <v>1916</v>
      </c>
      <c r="F909" s="395" t="s">
        <v>880</v>
      </c>
      <c r="G909" s="62" t="str">
        <f>VLOOKUP(CONCATENATE(TEXT(I909,"0"),"_",TEXT(F909,"0")),[1]CodC!$A$2:$D$250,4,0)</f>
        <v>Matérias tóxicas sem perigo subsidiário, orgânicas, sólidas;</v>
      </c>
      <c r="H909" s="395" t="s">
        <v>7327</v>
      </c>
      <c r="I909" s="68">
        <v>6</v>
      </c>
      <c r="J909" s="68" t="s">
        <v>50</v>
      </c>
      <c r="K909" s="64" t="s">
        <v>19</v>
      </c>
      <c r="L909" s="68" t="s">
        <v>849</v>
      </c>
      <c r="M909" s="63"/>
      <c r="N909" s="64" t="s">
        <v>19</v>
      </c>
      <c r="O909" s="64" t="s">
        <v>19</v>
      </c>
      <c r="P909" s="113" t="s">
        <v>22423</v>
      </c>
      <c r="Q909" s="70" t="s">
        <v>621</v>
      </c>
      <c r="R909" s="70" t="s">
        <v>621</v>
      </c>
      <c r="S909" s="65" t="str">
        <f t="shared" ref="S909:S972" si="45">RIGHT(R909,LEN(R909)-LEN(Q909))</f>
        <v/>
      </c>
      <c r="T909" s="68" t="s">
        <v>1872</v>
      </c>
      <c r="U909" s="68"/>
      <c r="V909" s="68"/>
      <c r="W909" s="68"/>
      <c r="X909" s="68"/>
      <c r="Y909" s="68"/>
      <c r="Z909" s="68"/>
      <c r="AA909" s="68"/>
      <c r="AB909" s="68"/>
      <c r="AC909" s="68"/>
      <c r="AD909" s="68"/>
      <c r="AE909" s="68"/>
      <c r="AF909" s="68"/>
      <c r="AG909" s="68"/>
      <c r="AH909" s="68"/>
      <c r="AI909" s="68"/>
      <c r="AJ909" s="68"/>
      <c r="AK909" s="68"/>
      <c r="AL909" s="68"/>
      <c r="AM909" s="70" t="s">
        <v>1917</v>
      </c>
      <c r="AN909" s="63" t="str">
        <f>IF(ISNA(VLOOKUP(D909,[1]GRE_Tabela2!$A$4:$D$112,4,0)),"-",VLOOKUP(D909,[1]GRE_Tabela2!$A$4:$D$112,4,0))</f>
        <v>-</v>
      </c>
      <c r="AO909" s="68" t="s">
        <v>1341</v>
      </c>
      <c r="AP909" s="68" t="s">
        <v>1795</v>
      </c>
      <c r="AQ909" s="113">
        <v>153</v>
      </c>
      <c r="AR909" s="302" t="str">
        <f>IF(ISNA(VLOOKUP(AT909,[1]FISQ!$D$2:$J$1713,7,0)),"-",VLOOKUP(AT909,[1]FISQ!$D$2:$J$1713,7,0))</f>
        <v>1107 </v>
      </c>
      <c r="AS909" s="302" t="str">
        <f>IF(ISNA(VLOOKUP(AT909,[1]FISQ!$D$2:$J$1713,4,0)),"-",CONCATENATE("(",VLOOKUP(AT909,[1]FISQ!$D$2:$J$1713,4,0),")"))</f>
        <v>(1)</v>
      </c>
      <c r="AT909" s="71" t="s">
        <v>1918</v>
      </c>
      <c r="AU909" s="38"/>
      <c r="AV909" s="38"/>
      <c r="AW909" s="38"/>
    </row>
    <row r="910" spans="1:49" ht="25.5">
      <c r="A910" s="33">
        <v>909</v>
      </c>
      <c r="B910" s="33" t="str">
        <f t="shared" si="43"/>
        <v>1597_II</v>
      </c>
      <c r="C910" s="33" t="str">
        <f t="shared" si="44"/>
        <v>6.1//-</v>
      </c>
      <c r="D910" s="61">
        <v>1597</v>
      </c>
      <c r="E910" s="67" t="s">
        <v>1919</v>
      </c>
      <c r="F910" s="395" t="s">
        <v>373</v>
      </c>
      <c r="G910" s="62" t="str">
        <f>VLOOKUP(CONCATENATE(TEXT(I910,"0"),"_",TEXT(F910,"0")),[1]CodC!$A$2:$D$250,4,0)</f>
        <v>Matérias tóxicas sem perigo subsidiário, orgânicas, líquidas;</v>
      </c>
      <c r="H910" s="395" t="s">
        <v>7327</v>
      </c>
      <c r="I910" s="68">
        <v>6</v>
      </c>
      <c r="J910" s="68" t="s">
        <v>50</v>
      </c>
      <c r="K910" s="64" t="s">
        <v>19</v>
      </c>
      <c r="L910" s="68" t="s">
        <v>849</v>
      </c>
      <c r="M910" s="63"/>
      <c r="N910" s="64" t="s">
        <v>19</v>
      </c>
      <c r="O910" s="64" t="s">
        <v>19</v>
      </c>
      <c r="P910" s="113" t="s">
        <v>22423</v>
      </c>
      <c r="Q910" s="70" t="s">
        <v>621</v>
      </c>
      <c r="R910" s="70" t="s">
        <v>621</v>
      </c>
      <c r="S910" s="65" t="str">
        <f t="shared" si="45"/>
        <v/>
      </c>
      <c r="T910" s="68" t="s">
        <v>1872</v>
      </c>
      <c r="U910" s="68"/>
      <c r="V910" s="68"/>
      <c r="W910" s="68"/>
      <c r="X910" s="68"/>
      <c r="Y910" s="68"/>
      <c r="Z910" s="68"/>
      <c r="AA910" s="68"/>
      <c r="AB910" s="68"/>
      <c r="AC910" s="68"/>
      <c r="AD910" s="68"/>
      <c r="AE910" s="68"/>
      <c r="AF910" s="68"/>
      <c r="AG910" s="68"/>
      <c r="AH910" s="68"/>
      <c r="AI910" s="68"/>
      <c r="AJ910" s="68"/>
      <c r="AK910" s="68"/>
      <c r="AL910" s="68"/>
      <c r="AM910" s="70" t="s">
        <v>6769</v>
      </c>
      <c r="AN910" s="63" t="str">
        <f>IF(ISNA(VLOOKUP(D910,[1]GRE_Tabela2!$A$4:$D$112,4,0)),"-",VLOOKUP(D910,[1]GRE_Tabela2!$A$4:$D$112,4,0))</f>
        <v>-</v>
      </c>
      <c r="AO910" s="68" t="s">
        <v>1341</v>
      </c>
      <c r="AP910" s="68" t="s">
        <v>1795</v>
      </c>
      <c r="AQ910" s="113">
        <v>152</v>
      </c>
      <c r="AR910" s="302" t="str">
        <f>IF(ISNA(VLOOKUP(AT910,[1]FISQ!$D$2:$J$1713,7,0)),"-",VLOOKUP(AT910,[1]FISQ!$D$2:$J$1713,7,0))</f>
        <v>-</v>
      </c>
      <c r="AS910" s="302" t="str">
        <f>IF(ISNA(VLOOKUP(AT910,[1]FISQ!$D$2:$J$1713,4,0)),"-",CONCATENATE("(",VLOOKUP(AT910,[1]FISQ!$D$2:$J$1713,4,0),")"))</f>
        <v>-</v>
      </c>
      <c r="AT910" s="71" t="s">
        <v>1920</v>
      </c>
      <c r="AU910" s="38"/>
      <c r="AV910" s="38"/>
      <c r="AW910" s="38"/>
    </row>
    <row r="911" spans="1:49" ht="25.5">
      <c r="A911" s="33">
        <v>910</v>
      </c>
      <c r="B911" s="33" t="str">
        <f t="shared" si="43"/>
        <v>1597_III</v>
      </c>
      <c r="C911" s="33" t="str">
        <f t="shared" si="44"/>
        <v>6.1//-</v>
      </c>
      <c r="D911" s="61">
        <v>1597</v>
      </c>
      <c r="E911" s="67" t="s">
        <v>1919</v>
      </c>
      <c r="F911" s="395" t="s">
        <v>373</v>
      </c>
      <c r="G911" s="62" t="str">
        <f>VLOOKUP(CONCATENATE(TEXT(I911,"0"),"_",TEXT(F911,"0")),[1]CodC!$A$2:$D$250,4,0)</f>
        <v>Matérias tóxicas sem perigo subsidiário, orgânicas, líquidas;</v>
      </c>
      <c r="H911" s="395" t="s">
        <v>7327</v>
      </c>
      <c r="I911" s="68">
        <v>6</v>
      </c>
      <c r="J911" s="68" t="s">
        <v>50</v>
      </c>
      <c r="K911" s="64" t="s">
        <v>19</v>
      </c>
      <c r="L911" s="68" t="s">
        <v>879</v>
      </c>
      <c r="M911" s="68"/>
      <c r="N911" s="64" t="s">
        <v>19</v>
      </c>
      <c r="O911" s="64" t="s">
        <v>885</v>
      </c>
      <c r="P911" s="113" t="s">
        <v>22423</v>
      </c>
      <c r="Q911" s="70" t="s">
        <v>621</v>
      </c>
      <c r="R911" s="70" t="s">
        <v>621</v>
      </c>
      <c r="S911" s="65" t="str">
        <f t="shared" si="45"/>
        <v/>
      </c>
      <c r="T911" s="68" t="s">
        <v>1872</v>
      </c>
      <c r="U911" s="68"/>
      <c r="V911" s="68"/>
      <c r="W911" s="68"/>
      <c r="X911" s="68"/>
      <c r="Y911" s="68"/>
      <c r="Z911" s="68"/>
      <c r="AA911" s="68"/>
      <c r="AB911" s="68"/>
      <c r="AC911" s="68"/>
      <c r="AD911" s="68"/>
      <c r="AE911" s="68"/>
      <c r="AF911" s="68"/>
      <c r="AG911" s="68"/>
      <c r="AH911" s="68"/>
      <c r="AI911" s="68"/>
      <c r="AJ911" s="68"/>
      <c r="AK911" s="68"/>
      <c r="AL911" s="68"/>
      <c r="AM911" s="70" t="str">
        <f>AM910</f>
        <v>Soluções amarelas. Pode explodir se presente num incêndio. Tóxico à ingestão, por contacto cutâneo ou à inalação.</v>
      </c>
      <c r="AN911" s="63" t="str">
        <f>IF(ISNA(VLOOKUP(D911,[1]GRE_Tabela2!$A$4:$D$112,4,0)),"-",VLOOKUP(D911,[1]GRE_Tabela2!$A$4:$D$112,4,0))</f>
        <v>-</v>
      </c>
      <c r="AO911" s="68" t="s">
        <v>1341</v>
      </c>
      <c r="AP911" s="68" t="s">
        <v>1795</v>
      </c>
      <c r="AQ911" s="113">
        <v>152</v>
      </c>
      <c r="AR911" s="302" t="str">
        <f>IF(ISNA(VLOOKUP(AT911,[1]FISQ!$D$2:$J$1713,7,0)),"-",VLOOKUP(AT911,[1]FISQ!$D$2:$J$1713,7,0))</f>
        <v>-</v>
      </c>
      <c r="AS911" s="302" t="str">
        <f>IF(ISNA(VLOOKUP(AT911,[1]FISQ!$D$2:$J$1713,4,0)),"-",CONCATENATE("(",VLOOKUP(AT911,[1]FISQ!$D$2:$J$1713,4,0),")"))</f>
        <v>-</v>
      </c>
      <c r="AT911" s="71" t="s">
        <v>1920</v>
      </c>
      <c r="AU911" s="38"/>
      <c r="AV911" s="38"/>
      <c r="AW911" s="38"/>
    </row>
    <row r="912" spans="1:49" ht="38.25">
      <c r="A912" s="33">
        <v>911</v>
      </c>
      <c r="B912" s="33" t="str">
        <f t="shared" si="43"/>
        <v>1598_II</v>
      </c>
      <c r="C912" s="33" t="str">
        <f t="shared" si="44"/>
        <v>6.1//0</v>
      </c>
      <c r="D912" s="61">
        <v>1598</v>
      </c>
      <c r="E912" s="67" t="s">
        <v>1921</v>
      </c>
      <c r="F912" s="395" t="s">
        <v>880</v>
      </c>
      <c r="G912" s="62" t="str">
        <f>VLOOKUP(CONCATENATE(TEXT(I912,"0"),"_",TEXT(F912,"0")),[1]CodC!$A$2:$D$250,4,0)</f>
        <v>Matérias tóxicas sem perigo subsidiário, orgânicas, sólidas;</v>
      </c>
      <c r="H912" s="395" t="s">
        <v>7327</v>
      </c>
      <c r="I912" s="68">
        <v>6</v>
      </c>
      <c r="J912" s="68" t="s">
        <v>50</v>
      </c>
      <c r="K912" s="68"/>
      <c r="L912" s="68" t="s">
        <v>849</v>
      </c>
      <c r="M912" s="64" t="s">
        <v>1313</v>
      </c>
      <c r="N912" s="64" t="s">
        <v>1831</v>
      </c>
      <c r="O912" s="64" t="s">
        <v>1831</v>
      </c>
      <c r="P912" s="113" t="s">
        <v>22423</v>
      </c>
      <c r="Q912" s="70" t="s">
        <v>621</v>
      </c>
      <c r="R912" s="70" t="s">
        <v>621</v>
      </c>
      <c r="S912" s="65" t="str">
        <f t="shared" si="45"/>
        <v/>
      </c>
      <c r="T912" s="69" t="s">
        <v>19</v>
      </c>
      <c r="U912" s="69"/>
      <c r="V912" s="69"/>
      <c r="W912" s="69"/>
      <c r="X912" s="69"/>
      <c r="Y912" s="69"/>
      <c r="Z912" s="69"/>
      <c r="AA912" s="69"/>
      <c r="AB912" s="69"/>
      <c r="AC912" s="69"/>
      <c r="AD912" s="69"/>
      <c r="AE912" s="69"/>
      <c r="AF912" s="69"/>
      <c r="AG912" s="69"/>
      <c r="AH912" s="69"/>
      <c r="AI912" s="69"/>
      <c r="AJ912" s="69"/>
      <c r="AK912" s="69"/>
      <c r="AL912" s="69"/>
      <c r="AM912" s="70" t="s">
        <v>6770</v>
      </c>
      <c r="AN912" s="63" t="str">
        <f>IF(ISNA(VLOOKUP(D912,[1]GRE_Tabela2!$A$4:$D$112,4,0)),"-",VLOOKUP(D912,[1]GRE_Tabela2!$A$4:$D$112,4,0))</f>
        <v>-</v>
      </c>
      <c r="AO912" s="68" t="s">
        <v>1341</v>
      </c>
      <c r="AP912" s="68" t="s">
        <v>1795</v>
      </c>
      <c r="AQ912" s="113">
        <v>153</v>
      </c>
      <c r="AR912" s="302" t="str">
        <f>IF(ISNA(VLOOKUP(AT912,[1]FISQ!$D$2:$J$1713,7,0)),"-",VLOOKUP(AT912,[1]FISQ!$D$2:$J$1713,7,0))</f>
        <v>0462 </v>
      </c>
      <c r="AS912" s="302" t="str">
        <f>IF(ISNA(VLOOKUP(AT912,[1]FISQ!$D$2:$J$1713,4,0)),"-",CONCATENATE("(",VLOOKUP(AT912,[1]FISQ!$D$2:$J$1713,4,0),")"))</f>
        <v>(1)</v>
      </c>
      <c r="AT912" s="71" t="s">
        <v>1922</v>
      </c>
      <c r="AU912" s="38"/>
      <c r="AV912" s="38"/>
      <c r="AW912" s="38"/>
    </row>
    <row r="913" spans="1:49" ht="51">
      <c r="A913" s="33">
        <v>912</v>
      </c>
      <c r="B913" s="33" t="str">
        <f t="shared" si="43"/>
        <v>1599_II</v>
      </c>
      <c r="C913" s="33" t="str">
        <f t="shared" si="44"/>
        <v>6.1//0</v>
      </c>
      <c r="D913" s="61">
        <v>1599</v>
      </c>
      <c r="E913" s="67" t="s">
        <v>1923</v>
      </c>
      <c r="F913" s="395" t="s">
        <v>373</v>
      </c>
      <c r="G913" s="62" t="str">
        <f>VLOOKUP(CONCATENATE(TEXT(I913,"0"),"_",TEXT(F913,"0")),[1]CodC!$A$2:$D$250,4,0)</f>
        <v>Matérias tóxicas sem perigo subsidiário, orgânicas, líquidas;</v>
      </c>
      <c r="H913" s="395" t="s">
        <v>7327</v>
      </c>
      <c r="I913" s="68">
        <v>6</v>
      </c>
      <c r="J913" s="68" t="s">
        <v>50</v>
      </c>
      <c r="K913" s="68"/>
      <c r="L913" s="68" t="s">
        <v>849</v>
      </c>
      <c r="M913" s="64" t="s">
        <v>1313</v>
      </c>
      <c r="N913" s="64" t="s">
        <v>19</v>
      </c>
      <c r="O913" s="64" t="s">
        <v>19</v>
      </c>
      <c r="P913" s="113" t="s">
        <v>22423</v>
      </c>
      <c r="Q913" s="70" t="s">
        <v>621</v>
      </c>
      <c r="R913" s="70" t="s">
        <v>621</v>
      </c>
      <c r="S913" s="65" t="str">
        <f t="shared" si="45"/>
        <v/>
      </c>
      <c r="T913" s="68" t="s">
        <v>1924</v>
      </c>
      <c r="U913" s="68"/>
      <c r="V913" s="68"/>
      <c r="W913" s="68"/>
      <c r="X913" s="68"/>
      <c r="Y913" s="68"/>
      <c r="Z913" s="68"/>
      <c r="AA913" s="68"/>
      <c r="AB913" s="68"/>
      <c r="AC913" s="68"/>
      <c r="AD913" s="68"/>
      <c r="AE913" s="68"/>
      <c r="AF913" s="68"/>
      <c r="AG913" s="68"/>
      <c r="AH913" s="68"/>
      <c r="AI913" s="68"/>
      <c r="AJ913" s="68"/>
      <c r="AK913" s="68"/>
      <c r="AL913" s="68"/>
      <c r="AM913" s="70" t="s">
        <v>6115</v>
      </c>
      <c r="AN913" s="63" t="str">
        <f>IF(ISNA(VLOOKUP(D913,[1]GRE_Tabela2!$A$4:$D$112,4,0)),"-",VLOOKUP(D913,[1]GRE_Tabela2!$A$4:$D$112,4,0))</f>
        <v>-</v>
      </c>
      <c r="AO913" s="68" t="s">
        <v>1341</v>
      </c>
      <c r="AP913" s="68" t="s">
        <v>1795</v>
      </c>
      <c r="AQ913" s="113">
        <v>153</v>
      </c>
      <c r="AR913" s="302" t="str">
        <f>IF(ISNA(VLOOKUP(AT913,[1]FISQ!$D$2:$J$1713,7,0)),"-",VLOOKUP(AT913,[1]FISQ!$D$2:$J$1713,7,0))</f>
        <v>-</v>
      </c>
      <c r="AS913" s="302" t="str">
        <f>IF(ISNA(VLOOKUP(AT913,[1]FISQ!$D$2:$J$1713,4,0)),"-",CONCATENATE("(",VLOOKUP(AT913,[1]FISQ!$D$2:$J$1713,4,0),")"))</f>
        <v>-</v>
      </c>
      <c r="AT913" s="71" t="s">
        <v>1925</v>
      </c>
      <c r="AU913" s="38"/>
      <c r="AV913" s="38"/>
      <c r="AW913" s="38"/>
    </row>
    <row r="914" spans="1:49" ht="51">
      <c r="A914" s="33">
        <v>913</v>
      </c>
      <c r="B914" s="33" t="str">
        <f t="shared" si="43"/>
        <v>1599_III</v>
      </c>
      <c r="C914" s="33" t="str">
        <f t="shared" si="44"/>
        <v>6.1//0</v>
      </c>
      <c r="D914" s="61">
        <v>1599</v>
      </c>
      <c r="E914" s="67" t="s">
        <v>1923</v>
      </c>
      <c r="F914" s="395" t="s">
        <v>373</v>
      </c>
      <c r="G914" s="62" t="str">
        <f>VLOOKUP(CONCATENATE(TEXT(I914,"0"),"_",TEXT(F914,"0")),[1]CodC!$A$2:$D$250,4,0)</f>
        <v>Matérias tóxicas sem perigo subsidiário, orgânicas, líquidas;</v>
      </c>
      <c r="H914" s="395" t="s">
        <v>7327</v>
      </c>
      <c r="I914" s="68">
        <v>6</v>
      </c>
      <c r="J914" s="68" t="s">
        <v>50</v>
      </c>
      <c r="K914" s="68"/>
      <c r="L914" s="68" t="s">
        <v>879</v>
      </c>
      <c r="M914" s="64" t="s">
        <v>1313</v>
      </c>
      <c r="N914" s="64" t="s">
        <v>19</v>
      </c>
      <c r="O914" s="64" t="s">
        <v>885</v>
      </c>
      <c r="P914" s="113" t="s">
        <v>22423</v>
      </c>
      <c r="Q914" s="70" t="s">
        <v>621</v>
      </c>
      <c r="R914" s="70" t="s">
        <v>621</v>
      </c>
      <c r="S914" s="65" t="str">
        <f t="shared" si="45"/>
        <v/>
      </c>
      <c r="T914" s="68" t="s">
        <v>1924</v>
      </c>
      <c r="U914" s="68"/>
      <c r="V914" s="68"/>
      <c r="W914" s="68"/>
      <c r="X914" s="68"/>
      <c r="Y914" s="68"/>
      <c r="Z914" s="68"/>
      <c r="AA914" s="68"/>
      <c r="AB914" s="68"/>
      <c r="AC914" s="68"/>
      <c r="AD914" s="68"/>
      <c r="AE914" s="68"/>
      <c r="AF914" s="68"/>
      <c r="AG914" s="68"/>
      <c r="AH914" s="68"/>
      <c r="AI914" s="68"/>
      <c r="AJ914" s="68"/>
      <c r="AK914" s="68"/>
      <c r="AL914" s="68"/>
      <c r="AM914" s="70" t="str">
        <f>AM913</f>
        <v>A substância quando pura é constituída de cristais amarelos. Ligeiramente solúvel na água. Pode formar compostos extremamente sensíveis com metais pesados e respetivos sais. Tóxico à ingestão, por contacto cutâneo ou à inalação.</v>
      </c>
      <c r="AN914" s="63" t="str">
        <f>IF(ISNA(VLOOKUP(D914,[1]GRE_Tabela2!$A$4:$D$112,4,0)),"-",VLOOKUP(D914,[1]GRE_Tabela2!$A$4:$D$112,4,0))</f>
        <v>-</v>
      </c>
      <c r="AO914" s="68" t="s">
        <v>1341</v>
      </c>
      <c r="AP914" s="68" t="s">
        <v>1795</v>
      </c>
      <c r="AQ914" s="113">
        <v>153</v>
      </c>
      <c r="AR914" s="302" t="str">
        <f>IF(ISNA(VLOOKUP(AT914,[1]FISQ!$D$2:$J$1713,7,0)),"-",VLOOKUP(AT914,[1]FISQ!$D$2:$J$1713,7,0))</f>
        <v>-</v>
      </c>
      <c r="AS914" s="302" t="str">
        <f>IF(ISNA(VLOOKUP(AT914,[1]FISQ!$D$2:$J$1713,4,0)),"-",CONCATENATE("(",VLOOKUP(AT914,[1]FISQ!$D$2:$J$1713,4,0),")"))</f>
        <v>-</v>
      </c>
      <c r="AT914" s="71" t="s">
        <v>1926</v>
      </c>
      <c r="AU914" s="38"/>
      <c r="AV914" s="38"/>
      <c r="AW914" s="38"/>
    </row>
    <row r="915" spans="1:49" ht="38.25">
      <c r="A915" s="33">
        <v>914</v>
      </c>
      <c r="B915" s="33" t="str">
        <f t="shared" si="43"/>
        <v>1600_II</v>
      </c>
      <c r="C915" s="33" t="str">
        <f t="shared" si="44"/>
        <v>6.1//-</v>
      </c>
      <c r="D915" s="61">
        <v>1600</v>
      </c>
      <c r="E915" s="67" t="s">
        <v>1927</v>
      </c>
      <c r="F915" s="395" t="s">
        <v>373</v>
      </c>
      <c r="G915" s="62" t="str">
        <f>VLOOKUP(CONCATENATE(TEXT(I915,"0"),"_",TEXT(F915,"0")),[1]CodC!$A$2:$D$250,4,0)</f>
        <v>Matérias tóxicas sem perigo subsidiário, orgânicas, líquidas;</v>
      </c>
      <c r="H915" s="395" t="s">
        <v>7327</v>
      </c>
      <c r="I915" s="68">
        <v>6</v>
      </c>
      <c r="J915" s="68" t="s">
        <v>50</v>
      </c>
      <c r="K915" s="64" t="s">
        <v>19</v>
      </c>
      <c r="L915" s="68" t="s">
        <v>849</v>
      </c>
      <c r="M915" s="64" t="s">
        <v>1313</v>
      </c>
      <c r="N915" s="64" t="s">
        <v>19</v>
      </c>
      <c r="O915" s="64" t="s">
        <v>19</v>
      </c>
      <c r="P915" s="113" t="s">
        <v>22423</v>
      </c>
      <c r="Q915" s="70" t="s">
        <v>1482</v>
      </c>
      <c r="R915" s="70" t="s">
        <v>1482</v>
      </c>
      <c r="S915" s="65" t="str">
        <f t="shared" si="45"/>
        <v/>
      </c>
      <c r="T915" s="69" t="s">
        <v>19</v>
      </c>
      <c r="U915" s="69"/>
      <c r="V915" s="69"/>
      <c r="W915" s="69"/>
      <c r="X915" s="69"/>
      <c r="Y915" s="69"/>
      <c r="Z915" s="69"/>
      <c r="AA915" s="69"/>
      <c r="AB915" s="69"/>
      <c r="AC915" s="69"/>
      <c r="AD915" s="69"/>
      <c r="AE915" s="69"/>
      <c r="AF915" s="69"/>
      <c r="AG915" s="69"/>
      <c r="AH915" s="69"/>
      <c r="AI915" s="69"/>
      <c r="AJ915" s="69"/>
      <c r="AK915" s="69"/>
      <c r="AL915" s="69"/>
      <c r="AM915" s="70" t="s">
        <v>6771</v>
      </c>
      <c r="AN915" s="63" t="str">
        <f>IF(ISNA(VLOOKUP(D915,[1]GRE_Tabela2!$A$4:$D$112,4,0)),"-",VLOOKUP(D915,[1]GRE_Tabela2!$A$4:$D$112,4,0))</f>
        <v>-</v>
      </c>
      <c r="AO915" s="68" t="s">
        <v>1341</v>
      </c>
      <c r="AP915" s="68" t="s">
        <v>1795</v>
      </c>
      <c r="AQ915" s="113">
        <v>152</v>
      </c>
      <c r="AR915" s="302" t="str">
        <f>IF(ISNA(VLOOKUP(AT915,[1]FISQ!$D$2:$J$1713,7,0)),"-",VLOOKUP(AT915,[1]FISQ!$D$2:$J$1713,7,0))</f>
        <v>-</v>
      </c>
      <c r="AS915" s="302" t="str">
        <f>IF(ISNA(VLOOKUP(AT915,[1]FISQ!$D$2:$J$1713,4,0)),"-",CONCATENATE("(",VLOOKUP(AT915,[1]FISQ!$D$2:$J$1713,4,0),")"))</f>
        <v>-</v>
      </c>
      <c r="AT915" s="71" t="s">
        <v>1928</v>
      </c>
      <c r="AU915" s="38"/>
      <c r="AV915" s="38"/>
      <c r="AW915" s="38"/>
    </row>
    <row r="916" spans="1:49" ht="25.5">
      <c r="A916" s="33">
        <v>915</v>
      </c>
      <c r="B916" s="33" t="str">
        <f t="shared" si="43"/>
        <v>1601_I</v>
      </c>
      <c r="C916" s="33" t="str">
        <f t="shared" si="44"/>
        <v>6.1//-</v>
      </c>
      <c r="D916" s="61">
        <v>1601</v>
      </c>
      <c r="E916" s="72" t="s">
        <v>6229</v>
      </c>
      <c r="F916" s="395" t="s">
        <v>880</v>
      </c>
      <c r="G916" s="62" t="str">
        <f>VLOOKUP(CONCATENATE(TEXT(I916,"0"),"_",TEXT(F916,"0")),[1]CodC!$A$2:$D$250,4,0)</f>
        <v>Matérias tóxicas sem perigo subsidiário, orgânicas, sólidas;</v>
      </c>
      <c r="H916" s="395" t="s">
        <v>7326</v>
      </c>
      <c r="I916" s="68">
        <v>6</v>
      </c>
      <c r="J916" s="68" t="s">
        <v>50</v>
      </c>
      <c r="K916" s="69" t="s">
        <v>19</v>
      </c>
      <c r="L916" s="68" t="s">
        <v>746</v>
      </c>
      <c r="M916" s="68"/>
      <c r="N916" s="64">
        <v>274</v>
      </c>
      <c r="O916" s="64" t="s">
        <v>51</v>
      </c>
      <c r="P916" s="113" t="s">
        <v>22423</v>
      </c>
      <c r="Q916" s="70" t="s">
        <v>5598</v>
      </c>
      <c r="R916" s="70" t="s">
        <v>799</v>
      </c>
      <c r="S916" s="65" t="str">
        <f t="shared" si="45"/>
        <v xml:space="preserve"> SW2 </v>
      </c>
      <c r="T916" s="69" t="s">
        <v>19</v>
      </c>
      <c r="U916" s="69"/>
      <c r="V916" s="69"/>
      <c r="W916" s="69"/>
      <c r="X916" s="69"/>
      <c r="Y916" s="69"/>
      <c r="Z916" s="69"/>
      <c r="AA916" s="69"/>
      <c r="AB916" s="69"/>
      <c r="AC916" s="69"/>
      <c r="AD916" s="69"/>
      <c r="AE916" s="69"/>
      <c r="AF916" s="69"/>
      <c r="AG916" s="69"/>
      <c r="AH916" s="69"/>
      <c r="AI916" s="69"/>
      <c r="AJ916" s="69"/>
      <c r="AK916" s="69"/>
      <c r="AL916" s="69"/>
      <c r="AM916" s="70" t="s">
        <v>1816</v>
      </c>
      <c r="AN916" s="63" t="str">
        <f>IF(ISNA(VLOOKUP(D916,[1]GRE_Tabela2!$A$4:$D$112,4,0)),"-",VLOOKUP(D916,[1]GRE_Tabela2!$A$4:$D$112,4,0))</f>
        <v>-</v>
      </c>
      <c r="AO916" s="68" t="s">
        <v>1341</v>
      </c>
      <c r="AP916" s="68" t="s">
        <v>1795</v>
      </c>
      <c r="AQ916" s="113">
        <v>151</v>
      </c>
      <c r="AR916" s="302" t="str">
        <f>IF(ISNA(VLOOKUP(AT916,[1]FISQ!$D$2:$J$1713,7,0)),"-",VLOOKUP(AT916,[1]FISQ!$D$2:$J$1713,7,0))</f>
        <v>-</v>
      </c>
      <c r="AS916" s="302" t="str">
        <f>IF(ISNA(VLOOKUP(AT916,[1]FISQ!$D$2:$J$1713,4,0)),"-",CONCATENATE("(",VLOOKUP(AT916,[1]FISQ!$D$2:$J$1713,4,0),")"))</f>
        <v>-</v>
      </c>
      <c r="AT916" s="71" t="s">
        <v>1929</v>
      </c>
      <c r="AU916" s="38"/>
      <c r="AV916" s="38"/>
      <c r="AW916" s="38"/>
    </row>
    <row r="917" spans="1:49" ht="25.5">
      <c r="A917" s="33">
        <v>916</v>
      </c>
      <c r="B917" s="33" t="str">
        <f t="shared" si="43"/>
        <v>1601_II</v>
      </c>
      <c r="C917" s="33" t="str">
        <f t="shared" si="44"/>
        <v>6.1//-</v>
      </c>
      <c r="D917" s="61">
        <v>1601</v>
      </c>
      <c r="E917" s="72" t="s">
        <v>6229</v>
      </c>
      <c r="F917" s="395" t="s">
        <v>880</v>
      </c>
      <c r="G917" s="62" t="str">
        <f>VLOOKUP(CONCATENATE(TEXT(I917,"0"),"_",TEXT(F917,"0")),[1]CodC!$A$2:$D$250,4,0)</f>
        <v>Matérias tóxicas sem perigo subsidiário, orgânicas, sólidas;</v>
      </c>
      <c r="H917" s="395" t="s">
        <v>7327</v>
      </c>
      <c r="I917" s="68">
        <v>6</v>
      </c>
      <c r="J917" s="68" t="s">
        <v>50</v>
      </c>
      <c r="K917" s="69" t="s">
        <v>19</v>
      </c>
      <c r="L917" s="68" t="s">
        <v>849</v>
      </c>
      <c r="M917" s="68"/>
      <c r="N917" s="64">
        <v>274</v>
      </c>
      <c r="O917" s="64" t="s">
        <v>51</v>
      </c>
      <c r="P917" s="113" t="s">
        <v>22423</v>
      </c>
      <c r="Q917" s="70" t="s">
        <v>5598</v>
      </c>
      <c r="R917" s="70" t="s">
        <v>799</v>
      </c>
      <c r="S917" s="65" t="str">
        <f t="shared" si="45"/>
        <v xml:space="preserve"> SW2 </v>
      </c>
      <c r="T917" s="69" t="s">
        <v>19</v>
      </c>
      <c r="U917" s="69"/>
      <c r="V917" s="69"/>
      <c r="W917" s="69"/>
      <c r="X917" s="69"/>
      <c r="Y917" s="69"/>
      <c r="Z917" s="69"/>
      <c r="AA917" s="69"/>
      <c r="AB917" s="69"/>
      <c r="AC917" s="69"/>
      <c r="AD917" s="69"/>
      <c r="AE917" s="69"/>
      <c r="AF917" s="69"/>
      <c r="AG917" s="69"/>
      <c r="AH917" s="69"/>
      <c r="AI917" s="69"/>
      <c r="AJ917" s="69"/>
      <c r="AK917" s="69"/>
      <c r="AL917" s="69"/>
      <c r="AM917" s="70" t="str">
        <f>AM916</f>
        <v>Uma vasta variedade de sólidos tóxicos. Tóxico à ingestão, por contacto cutâneo ou à inalação.</v>
      </c>
      <c r="AN917" s="63" t="str">
        <f>IF(ISNA(VLOOKUP(D917,[1]GRE_Tabela2!$A$4:$D$112,4,0)),"-",VLOOKUP(D917,[1]GRE_Tabela2!$A$4:$D$112,4,0))</f>
        <v>-</v>
      </c>
      <c r="AO917" s="68" t="s">
        <v>1341</v>
      </c>
      <c r="AP917" s="68" t="s">
        <v>1795</v>
      </c>
      <c r="AQ917" s="113">
        <v>151</v>
      </c>
      <c r="AR917" s="302" t="str">
        <f>IF(ISNA(VLOOKUP(AT917,[1]FISQ!$D$2:$J$1713,7,0)),"-",VLOOKUP(AT917,[1]FISQ!$D$2:$J$1713,7,0))</f>
        <v>-</v>
      </c>
      <c r="AS917" s="302" t="str">
        <f>IF(ISNA(VLOOKUP(AT917,[1]FISQ!$D$2:$J$1713,4,0)),"-",CONCATENATE("(",VLOOKUP(AT917,[1]FISQ!$D$2:$J$1713,4,0),")"))</f>
        <v>-</v>
      </c>
      <c r="AT917" s="71" t="s">
        <v>1929</v>
      </c>
      <c r="AU917" s="38"/>
      <c r="AV917" s="38"/>
      <c r="AW917" s="38"/>
    </row>
    <row r="918" spans="1:49" ht="25.5">
      <c r="A918" s="33">
        <v>917</v>
      </c>
      <c r="B918" s="33" t="str">
        <f t="shared" si="43"/>
        <v>1601_III</v>
      </c>
      <c r="C918" s="33" t="str">
        <f t="shared" si="44"/>
        <v>6.1//-</v>
      </c>
      <c r="D918" s="61">
        <v>1601</v>
      </c>
      <c r="E918" s="72" t="s">
        <v>6229</v>
      </c>
      <c r="F918" s="395" t="s">
        <v>880</v>
      </c>
      <c r="G918" s="62" t="str">
        <f>VLOOKUP(CONCATENATE(TEXT(I918,"0"),"_",TEXT(F918,"0")),[1]CodC!$A$2:$D$250,4,0)</f>
        <v>Matérias tóxicas sem perigo subsidiário, orgânicas, sólidas;</v>
      </c>
      <c r="H918" s="395" t="s">
        <v>7327</v>
      </c>
      <c r="I918" s="68">
        <v>6</v>
      </c>
      <c r="J918" s="68" t="s">
        <v>50</v>
      </c>
      <c r="K918" s="69" t="s">
        <v>19</v>
      </c>
      <c r="L918" s="68" t="s">
        <v>879</v>
      </c>
      <c r="M918" s="68"/>
      <c r="N918" s="64">
        <v>274</v>
      </c>
      <c r="O918" s="64" t="s">
        <v>1160</v>
      </c>
      <c r="P918" s="113" t="s">
        <v>22423</v>
      </c>
      <c r="Q918" s="70" t="s">
        <v>5598</v>
      </c>
      <c r="R918" s="70" t="s">
        <v>799</v>
      </c>
      <c r="S918" s="65" t="str">
        <f t="shared" si="45"/>
        <v xml:space="preserve"> SW2 </v>
      </c>
      <c r="T918" s="69" t="s">
        <v>19</v>
      </c>
      <c r="U918" s="69"/>
      <c r="V918" s="69"/>
      <c r="W918" s="69"/>
      <c r="X918" s="69"/>
      <c r="Y918" s="69"/>
      <c r="Z918" s="69"/>
      <c r="AA918" s="69"/>
      <c r="AB918" s="69"/>
      <c r="AC918" s="69"/>
      <c r="AD918" s="69"/>
      <c r="AE918" s="69"/>
      <c r="AF918" s="69"/>
      <c r="AG918" s="69"/>
      <c r="AH918" s="69"/>
      <c r="AI918" s="69"/>
      <c r="AJ918" s="69"/>
      <c r="AK918" s="69"/>
      <c r="AL918" s="69"/>
      <c r="AM918" s="70" t="str">
        <f>AM917</f>
        <v>Uma vasta variedade de sólidos tóxicos. Tóxico à ingestão, por contacto cutâneo ou à inalação.</v>
      </c>
      <c r="AN918" s="63" t="str">
        <f>IF(ISNA(VLOOKUP(D918,[1]GRE_Tabela2!$A$4:$D$112,4,0)),"-",VLOOKUP(D918,[1]GRE_Tabela2!$A$4:$D$112,4,0))</f>
        <v>-</v>
      </c>
      <c r="AO918" s="68" t="s">
        <v>1341</v>
      </c>
      <c r="AP918" s="68" t="s">
        <v>1795</v>
      </c>
      <c r="AQ918" s="113">
        <v>151</v>
      </c>
      <c r="AR918" s="302" t="str">
        <f>IF(ISNA(VLOOKUP(AT918,[1]FISQ!$D$2:$J$1713,7,0)),"-",VLOOKUP(AT918,[1]FISQ!$D$2:$J$1713,7,0))</f>
        <v>-</v>
      </c>
      <c r="AS918" s="302" t="str">
        <f>IF(ISNA(VLOOKUP(AT918,[1]FISQ!$D$2:$J$1713,4,0)),"-",CONCATENATE("(",VLOOKUP(AT918,[1]FISQ!$D$2:$J$1713,4,0),")"))</f>
        <v>-</v>
      </c>
      <c r="AT918" s="71" t="s">
        <v>1929</v>
      </c>
      <c r="AU918" s="38"/>
      <c r="AV918" s="38"/>
      <c r="AW918" s="38"/>
    </row>
    <row r="919" spans="1:49" ht="25.5">
      <c r="A919" s="33">
        <v>918</v>
      </c>
      <c r="B919" s="33" t="str">
        <f t="shared" si="43"/>
        <v>1602_I</v>
      </c>
      <c r="C919" s="33" t="str">
        <f t="shared" si="44"/>
        <v>6.1//-</v>
      </c>
      <c r="D919" s="61">
        <v>1602</v>
      </c>
      <c r="E919" s="72" t="s">
        <v>1930</v>
      </c>
      <c r="F919" s="395" t="s">
        <v>373</v>
      </c>
      <c r="G919" s="62" t="str">
        <f>VLOOKUP(CONCATENATE(TEXT(I919,"0"),"_",TEXT(F919,"0")),[1]CodC!$A$2:$D$250,4,0)</f>
        <v>Matérias tóxicas sem perigo subsidiário, orgânicas, líquidas;</v>
      </c>
      <c r="H919" s="395" t="s">
        <v>7326</v>
      </c>
      <c r="I919" s="68">
        <v>6</v>
      </c>
      <c r="J919" s="68" t="s">
        <v>50</v>
      </c>
      <c r="K919" s="69" t="s">
        <v>19</v>
      </c>
      <c r="L919" s="68" t="s">
        <v>746</v>
      </c>
      <c r="M919" s="68"/>
      <c r="N919" s="64">
        <v>274</v>
      </c>
      <c r="O919" s="64" t="s">
        <v>51</v>
      </c>
      <c r="P919" s="113" t="s">
        <v>22423</v>
      </c>
      <c r="Q919" s="70" t="s">
        <v>621</v>
      </c>
      <c r="R919" s="70" t="s">
        <v>621</v>
      </c>
      <c r="S919" s="65" t="str">
        <f t="shared" si="45"/>
        <v/>
      </c>
      <c r="T919" s="69" t="s">
        <v>19</v>
      </c>
      <c r="U919" s="69"/>
      <c r="V919" s="69"/>
      <c r="W919" s="69"/>
      <c r="X919" s="69"/>
      <c r="Y919" s="69"/>
      <c r="Z919" s="69"/>
      <c r="AA919" s="69"/>
      <c r="AB919" s="69"/>
      <c r="AC919" s="69"/>
      <c r="AD919" s="69"/>
      <c r="AE919" s="69"/>
      <c r="AF919" s="69"/>
      <c r="AG919" s="69"/>
      <c r="AH919" s="69"/>
      <c r="AI919" s="69"/>
      <c r="AJ919" s="69"/>
      <c r="AK919" s="69"/>
      <c r="AL919" s="69"/>
      <c r="AM919" s="70" t="s">
        <v>1931</v>
      </c>
      <c r="AN919" s="63" t="str">
        <f>IF(ISNA(VLOOKUP(D919,[1]GRE_Tabela2!$A$4:$D$112,4,0)),"-",VLOOKUP(D919,[1]GRE_Tabela2!$A$4:$D$112,4,0))</f>
        <v>-</v>
      </c>
      <c r="AO919" s="68" t="s">
        <v>1341</v>
      </c>
      <c r="AP919" s="68" t="s">
        <v>1795</v>
      </c>
      <c r="AQ919" s="113">
        <v>151</v>
      </c>
      <c r="AR919" s="302" t="str">
        <f>IF(ISNA(VLOOKUP(AT919,[1]FISQ!$D$2:$J$1713,7,0)),"-",VLOOKUP(AT919,[1]FISQ!$D$2:$J$1713,7,0))</f>
        <v>-</v>
      </c>
      <c r="AS919" s="302" t="str">
        <f>IF(ISNA(VLOOKUP(AT919,[1]FISQ!$D$2:$J$1713,4,0)),"-",CONCATENATE("(",VLOOKUP(AT919,[1]FISQ!$D$2:$J$1713,4,0),")"))</f>
        <v>-</v>
      </c>
      <c r="AT919" s="71" t="s">
        <v>1932</v>
      </c>
      <c r="AU919" s="38"/>
      <c r="AV919" s="38"/>
      <c r="AW919" s="38"/>
    </row>
    <row r="920" spans="1:49" ht="25.5">
      <c r="A920" s="33">
        <v>919</v>
      </c>
      <c r="B920" s="33" t="str">
        <f t="shared" si="43"/>
        <v>1602_II</v>
      </c>
      <c r="C920" s="33" t="str">
        <f t="shared" si="44"/>
        <v>6.1//-</v>
      </c>
      <c r="D920" s="61">
        <v>1602</v>
      </c>
      <c r="E920" s="72" t="s">
        <v>1930</v>
      </c>
      <c r="F920" s="395" t="s">
        <v>373</v>
      </c>
      <c r="G920" s="62" t="str">
        <f>VLOOKUP(CONCATENATE(TEXT(I920,"0"),"_",TEXT(F920,"0")),[1]CodC!$A$2:$D$250,4,0)</f>
        <v>Matérias tóxicas sem perigo subsidiário, orgânicas, líquidas;</v>
      </c>
      <c r="H920" s="395" t="s">
        <v>7327</v>
      </c>
      <c r="I920" s="68">
        <v>6</v>
      </c>
      <c r="J920" s="68" t="s">
        <v>50</v>
      </c>
      <c r="K920" s="69" t="s">
        <v>19</v>
      </c>
      <c r="L920" s="68" t="s">
        <v>849</v>
      </c>
      <c r="M920" s="68"/>
      <c r="N920" s="64">
        <v>274</v>
      </c>
      <c r="O920" s="64" t="s">
        <v>51</v>
      </c>
      <c r="P920" s="113" t="s">
        <v>22423</v>
      </c>
      <c r="Q920" s="70" t="s">
        <v>621</v>
      </c>
      <c r="R920" s="70" t="s">
        <v>621</v>
      </c>
      <c r="S920" s="65" t="str">
        <f t="shared" si="45"/>
        <v/>
      </c>
      <c r="T920" s="69" t="s">
        <v>19</v>
      </c>
      <c r="U920" s="69"/>
      <c r="V920" s="69"/>
      <c r="W920" s="69"/>
      <c r="X920" s="69"/>
      <c r="Y920" s="69"/>
      <c r="Z920" s="69"/>
      <c r="AA920" s="69"/>
      <c r="AB920" s="69"/>
      <c r="AC920" s="69"/>
      <c r="AD920" s="69"/>
      <c r="AE920" s="69"/>
      <c r="AF920" s="69"/>
      <c r="AG920" s="69"/>
      <c r="AH920" s="69"/>
      <c r="AI920" s="69"/>
      <c r="AJ920" s="69"/>
      <c r="AK920" s="69"/>
      <c r="AL920" s="69"/>
      <c r="AM920" s="70" t="str">
        <f>AM919</f>
        <v>Uma vasta gama de líquidos tóxicos. Tóxico à ingestão, por contacto cutâneo ou à inalação.</v>
      </c>
      <c r="AN920" s="63" t="str">
        <f>IF(ISNA(VLOOKUP(D920,[1]GRE_Tabela2!$A$4:$D$112,4,0)),"-",VLOOKUP(D920,[1]GRE_Tabela2!$A$4:$D$112,4,0))</f>
        <v>-</v>
      </c>
      <c r="AO920" s="68" t="s">
        <v>1341</v>
      </c>
      <c r="AP920" s="68" t="s">
        <v>1795</v>
      </c>
      <c r="AQ920" s="113">
        <v>151</v>
      </c>
      <c r="AR920" s="302" t="str">
        <f>IF(ISNA(VLOOKUP(AT920,[1]FISQ!$D$2:$J$1713,7,0)),"-",VLOOKUP(AT920,[1]FISQ!$D$2:$J$1713,7,0))</f>
        <v>-</v>
      </c>
      <c r="AS920" s="302" t="str">
        <f>IF(ISNA(VLOOKUP(AT920,[1]FISQ!$D$2:$J$1713,4,0)),"-",CONCATENATE("(",VLOOKUP(AT920,[1]FISQ!$D$2:$J$1713,4,0),")"))</f>
        <v>-</v>
      </c>
      <c r="AT920" s="71" t="s">
        <v>1932</v>
      </c>
      <c r="AU920" s="38"/>
      <c r="AV920" s="38"/>
      <c r="AW920" s="38"/>
    </row>
    <row r="921" spans="1:49" ht="25.5">
      <c r="A921" s="33">
        <v>920</v>
      </c>
      <c r="B921" s="33" t="str">
        <f t="shared" si="43"/>
        <v>1602_III</v>
      </c>
      <c r="C921" s="33" t="str">
        <f t="shared" si="44"/>
        <v>6.1//-</v>
      </c>
      <c r="D921" s="61">
        <v>1602</v>
      </c>
      <c r="E921" s="72" t="s">
        <v>1930</v>
      </c>
      <c r="F921" s="395" t="s">
        <v>373</v>
      </c>
      <c r="G921" s="62" t="str">
        <f>VLOOKUP(CONCATENATE(TEXT(I921,"0"),"_",TEXT(F921,"0")),[1]CodC!$A$2:$D$250,4,0)</f>
        <v>Matérias tóxicas sem perigo subsidiário, orgânicas, líquidas;</v>
      </c>
      <c r="H921" s="395" t="s">
        <v>7327</v>
      </c>
      <c r="I921" s="68">
        <v>6</v>
      </c>
      <c r="J921" s="68" t="s">
        <v>50</v>
      </c>
      <c r="K921" s="69" t="s">
        <v>19</v>
      </c>
      <c r="L921" s="68" t="s">
        <v>879</v>
      </c>
      <c r="M921" s="68"/>
      <c r="N921" s="64">
        <v>274</v>
      </c>
      <c r="O921" s="64" t="s">
        <v>1160</v>
      </c>
      <c r="P921" s="113" t="s">
        <v>22423</v>
      </c>
      <c r="Q921" s="70" t="s">
        <v>621</v>
      </c>
      <c r="R921" s="70" t="s">
        <v>621</v>
      </c>
      <c r="S921" s="65" t="str">
        <f t="shared" si="45"/>
        <v/>
      </c>
      <c r="T921" s="69" t="s">
        <v>19</v>
      </c>
      <c r="U921" s="69"/>
      <c r="V921" s="69"/>
      <c r="W921" s="69"/>
      <c r="X921" s="69"/>
      <c r="Y921" s="69"/>
      <c r="Z921" s="69"/>
      <c r="AA921" s="69"/>
      <c r="AB921" s="69"/>
      <c r="AC921" s="69"/>
      <c r="AD921" s="69"/>
      <c r="AE921" s="69"/>
      <c r="AF921" s="69"/>
      <c r="AG921" s="69"/>
      <c r="AH921" s="69"/>
      <c r="AI921" s="69"/>
      <c r="AJ921" s="69"/>
      <c r="AK921" s="69"/>
      <c r="AL921" s="69"/>
      <c r="AM921" s="70" t="str">
        <f>AM920</f>
        <v>Uma vasta gama de líquidos tóxicos. Tóxico à ingestão, por contacto cutâneo ou à inalação.</v>
      </c>
      <c r="AN921" s="63" t="str">
        <f>IF(ISNA(VLOOKUP(D921,[1]GRE_Tabela2!$A$4:$D$112,4,0)),"-",VLOOKUP(D921,[1]GRE_Tabela2!$A$4:$D$112,4,0))</f>
        <v>-</v>
      </c>
      <c r="AO921" s="68" t="s">
        <v>1341</v>
      </c>
      <c r="AP921" s="68" t="s">
        <v>1795</v>
      </c>
      <c r="AQ921" s="113">
        <v>151</v>
      </c>
      <c r="AR921" s="302" t="str">
        <f>IF(ISNA(VLOOKUP(AT921,[1]FISQ!$D$2:$J$1713,7,0)),"-",VLOOKUP(AT921,[1]FISQ!$D$2:$J$1713,7,0))</f>
        <v>-</v>
      </c>
      <c r="AS921" s="302" t="str">
        <f>IF(ISNA(VLOOKUP(AT921,[1]FISQ!$D$2:$J$1713,4,0)),"-",CONCATENATE("(",VLOOKUP(AT921,[1]FISQ!$D$2:$J$1713,4,0),")"))</f>
        <v>-</v>
      </c>
      <c r="AT921" s="71" t="s">
        <v>1932</v>
      </c>
      <c r="AU921" s="38"/>
      <c r="AV921" s="38"/>
      <c r="AW921" s="38"/>
    </row>
    <row r="922" spans="1:49" ht="38.25">
      <c r="A922" s="33">
        <v>921</v>
      </c>
      <c r="B922" s="33" t="str">
        <f t="shared" si="43"/>
        <v>1603_II</v>
      </c>
      <c r="C922" s="33" t="str">
        <f t="shared" si="44"/>
        <v>6.1//3</v>
      </c>
      <c r="D922" s="61">
        <v>1603</v>
      </c>
      <c r="E922" s="67" t="s">
        <v>1933</v>
      </c>
      <c r="F922" s="395" t="s">
        <v>7266</v>
      </c>
      <c r="G922" s="62" t="str">
        <f>VLOOKUP(CONCATENATE(TEXT(I922,"0"),"_",TEXT(F922,"0")),[1]CodC!$A$2:$D$250,4,0)</f>
        <v>Matérias tóxicas inflamáveis, líquidas;</v>
      </c>
      <c r="H922" s="395" t="s">
        <v>7287</v>
      </c>
      <c r="I922" s="68">
        <v>6</v>
      </c>
      <c r="J922" s="68" t="s">
        <v>50</v>
      </c>
      <c r="K922" s="68" t="s">
        <v>848</v>
      </c>
      <c r="L922" s="68" t="s">
        <v>849</v>
      </c>
      <c r="M922" s="63"/>
      <c r="N922" s="64" t="s">
        <v>19</v>
      </c>
      <c r="O922" s="64" t="s">
        <v>19</v>
      </c>
      <c r="P922" s="113" t="s">
        <v>22423</v>
      </c>
      <c r="Q922" s="70" t="s">
        <v>7229</v>
      </c>
      <c r="R922" s="70" t="s">
        <v>633</v>
      </c>
      <c r="S922" s="65" t="str">
        <f t="shared" si="45"/>
        <v xml:space="preserve"> SW2 </v>
      </c>
      <c r="T922" s="69" t="s">
        <v>19</v>
      </c>
      <c r="U922" s="69"/>
      <c r="V922" s="69"/>
      <c r="W922" s="69"/>
      <c r="X922" s="69"/>
      <c r="Y922" s="69"/>
      <c r="Z922" s="69"/>
      <c r="AA922" s="69"/>
      <c r="AB922" s="69"/>
      <c r="AC922" s="69"/>
      <c r="AD922" s="69"/>
      <c r="AE922" s="69"/>
      <c r="AF922" s="69"/>
      <c r="AG922" s="69"/>
      <c r="AH922" s="69"/>
      <c r="AI922" s="69"/>
      <c r="AJ922" s="69"/>
      <c r="AK922" s="69"/>
      <c r="AL922" s="69"/>
      <c r="AM922" s="70" t="s">
        <v>1934</v>
      </c>
      <c r="AN922" s="63" t="str">
        <f>IF(ISNA(VLOOKUP(D922,[1]GRE_Tabela2!$A$4:$D$112,4,0)),"-",VLOOKUP(D922,[1]GRE_Tabela2!$A$4:$D$112,4,0))</f>
        <v>-</v>
      </c>
      <c r="AO922" s="68" t="s">
        <v>747</v>
      </c>
      <c r="AP922" s="68" t="s">
        <v>748</v>
      </c>
      <c r="AQ922" s="113">
        <v>155</v>
      </c>
      <c r="AR922" s="302" t="str">
        <f>IF(ISNA(VLOOKUP(AT922,[1]FISQ!$D$2:$J$1713,7,0)),"-",VLOOKUP(AT922,[1]FISQ!$D$2:$J$1713,7,0))</f>
        <v>-</v>
      </c>
      <c r="AS922" s="302" t="str">
        <f>IF(ISNA(VLOOKUP(AT922,[1]FISQ!$D$2:$J$1713,4,0)),"-",CONCATENATE("(",VLOOKUP(AT922,[1]FISQ!$D$2:$J$1713,4,0),")"))</f>
        <v>-</v>
      </c>
      <c r="AT922" s="71" t="s">
        <v>1935</v>
      </c>
      <c r="AU922" s="38"/>
      <c r="AV922" s="38"/>
      <c r="AW922" s="38"/>
    </row>
    <row r="923" spans="1:49" ht="51">
      <c r="A923" s="33">
        <v>922</v>
      </c>
      <c r="B923" s="33" t="str">
        <f t="shared" si="43"/>
        <v>1604_II</v>
      </c>
      <c r="C923" s="33" t="str">
        <f t="shared" si="44"/>
        <v>8//3</v>
      </c>
      <c r="D923" s="61">
        <v>1604</v>
      </c>
      <c r="E923" s="67" t="s">
        <v>1936</v>
      </c>
      <c r="F923" s="395" t="s">
        <v>7332</v>
      </c>
      <c r="G923" s="62" t="str">
        <f>VLOOKUP(CONCATENATE(TEXT(I923,"0"),"_",TEXT(F923,"0")),[1]CodC!$A$2:$D$250,4,0)</f>
        <v>Matérias corrosivas, inflamáveis, líquidas;</v>
      </c>
      <c r="H923" s="395" t="s">
        <v>7333</v>
      </c>
      <c r="I923" s="69" t="s">
        <v>631</v>
      </c>
      <c r="J923" s="69" t="s">
        <v>631</v>
      </c>
      <c r="K923" s="68" t="s">
        <v>848</v>
      </c>
      <c r="L923" s="68" t="s">
        <v>849</v>
      </c>
      <c r="M923" s="63"/>
      <c r="N923" s="64" t="s">
        <v>19</v>
      </c>
      <c r="O923" s="64" t="s">
        <v>19</v>
      </c>
      <c r="P923" s="113" t="s">
        <v>22425</v>
      </c>
      <c r="Q923" s="70" t="s">
        <v>5598</v>
      </c>
      <c r="R923" s="70" t="s">
        <v>799</v>
      </c>
      <c r="S923" s="65" t="str">
        <f t="shared" si="45"/>
        <v xml:space="preserve"> SW2 </v>
      </c>
      <c r="T923" s="68" t="s">
        <v>1000</v>
      </c>
      <c r="U923" s="68"/>
      <c r="V923" s="68"/>
      <c r="W923" s="68"/>
      <c r="X923" s="68"/>
      <c r="Y923" s="68"/>
      <c r="Z923" s="68"/>
      <c r="AA923" s="68"/>
      <c r="AB923" s="68"/>
      <c r="AC923" s="68"/>
      <c r="AD923" s="68"/>
      <c r="AE923" s="68"/>
      <c r="AF923" s="68"/>
      <c r="AG923" s="68"/>
      <c r="AH923" s="68"/>
      <c r="AI923" s="68"/>
      <c r="AJ923" s="68"/>
      <c r="AK923" s="68"/>
      <c r="AL923" s="68" t="s">
        <v>7163</v>
      </c>
      <c r="AM923" s="70" t="s">
        <v>1937</v>
      </c>
      <c r="AN923" s="63" t="str">
        <f>IF(ISNA(VLOOKUP(D923,[1]GRE_Tabela2!$A$4:$D$112,4,0)),"-",VLOOKUP(D923,[1]GRE_Tabela2!$A$4:$D$112,4,0))</f>
        <v>-</v>
      </c>
      <c r="AO923" s="68" t="s">
        <v>747</v>
      </c>
      <c r="AP923" s="68" t="s">
        <v>888</v>
      </c>
      <c r="AQ923" s="113">
        <v>132</v>
      </c>
      <c r="AR923" s="302" t="str">
        <f>IF(ISNA(VLOOKUP(AT923,[1]FISQ!$D$2:$J$1713,7,0)),"-",VLOOKUP(AT923,[1]FISQ!$D$2:$J$1713,7,0))</f>
        <v>0269 </v>
      </c>
      <c r="AS923" s="302" t="str">
        <f>IF(ISNA(VLOOKUP(AT923,[1]FISQ!$D$2:$J$1713,4,0)),"-",CONCATENATE("(",VLOOKUP(AT923,[1]FISQ!$D$2:$J$1713,4,0),")"))</f>
        <v>(1)</v>
      </c>
      <c r="AT923" s="71" t="s">
        <v>1938</v>
      </c>
      <c r="AU923" s="38" t="s">
        <v>6537</v>
      </c>
      <c r="AV923" s="30"/>
      <c r="AW923" s="38"/>
    </row>
    <row r="924" spans="1:49" ht="25.5">
      <c r="A924" s="33">
        <v>923</v>
      </c>
      <c r="B924" s="33" t="str">
        <f t="shared" si="43"/>
        <v>1605_I</v>
      </c>
      <c r="C924" s="33" t="str">
        <f t="shared" si="44"/>
        <v>6.1//-</v>
      </c>
      <c r="D924" s="61">
        <v>1605</v>
      </c>
      <c r="E924" s="67" t="s">
        <v>1939</v>
      </c>
      <c r="F924" s="395" t="s">
        <v>373</v>
      </c>
      <c r="G924" s="62" t="str">
        <f>VLOOKUP(CONCATENATE(TEXT(I924,"0"),"_",TEXT(F924,"0")),[1]CodC!$A$2:$D$250,4,0)</f>
        <v>Matérias tóxicas sem perigo subsidiário, orgânicas, líquidas;</v>
      </c>
      <c r="H924" s="395" t="s">
        <v>7326</v>
      </c>
      <c r="I924" s="68">
        <v>6</v>
      </c>
      <c r="J924" s="68" t="s">
        <v>50</v>
      </c>
      <c r="K924" s="69" t="s">
        <v>19</v>
      </c>
      <c r="L924" s="68" t="s">
        <v>746</v>
      </c>
      <c r="M924" s="63"/>
      <c r="N924" s="64">
        <v>354</v>
      </c>
      <c r="O924" s="64">
        <v>354</v>
      </c>
      <c r="P924" s="113" t="s">
        <v>22423</v>
      </c>
      <c r="Q924" s="70" t="s">
        <v>7229</v>
      </c>
      <c r="R924" s="70" t="s">
        <v>633</v>
      </c>
      <c r="S924" s="65" t="str">
        <f t="shared" si="45"/>
        <v xml:space="preserve"> SW2 </v>
      </c>
      <c r="T924" s="69" t="s">
        <v>19</v>
      </c>
      <c r="U924" s="69"/>
      <c r="V924" s="69"/>
      <c r="W924" s="69"/>
      <c r="X924" s="69"/>
      <c r="Y924" s="69"/>
      <c r="Z924" s="69"/>
      <c r="AA924" s="69"/>
      <c r="AB924" s="69"/>
      <c r="AC924" s="69"/>
      <c r="AD924" s="69" t="s">
        <v>7163</v>
      </c>
      <c r="AE924" s="69"/>
      <c r="AF924" s="69"/>
      <c r="AG924" s="69"/>
      <c r="AH924" s="69"/>
      <c r="AI924" s="69"/>
      <c r="AJ924" s="69"/>
      <c r="AK924" s="69"/>
      <c r="AL924" s="69"/>
      <c r="AM924" s="70" t="s">
        <v>1940</v>
      </c>
      <c r="AN924" s="63" t="str">
        <f>IF(ISNA(VLOOKUP(D924,[1]GRE_Tabela2!$A$4:$D$112,4,0)),"-",VLOOKUP(D924,[1]GRE_Tabela2!$A$4:$D$112,4,0))</f>
        <v>-</v>
      </c>
      <c r="AO924" s="68" t="s">
        <v>1341</v>
      </c>
      <c r="AP924" s="68" t="s">
        <v>1795</v>
      </c>
      <c r="AQ924" s="113">
        <v>154</v>
      </c>
      <c r="AR924" s="302" t="str">
        <f>IF(ISNA(VLOOKUP(AT924,[1]FISQ!$D$2:$J$1713,7,0)),"-",VLOOKUP(AT924,[1]FISQ!$D$2:$J$1713,7,0))</f>
        <v>0045 </v>
      </c>
      <c r="AS924" s="302" t="str">
        <f>IF(ISNA(VLOOKUP(AT924,[1]FISQ!$D$2:$J$1713,4,0)),"-",CONCATENATE("(",VLOOKUP(AT924,[1]FISQ!$D$2:$J$1713,4,0),")"))</f>
        <v>(1)</v>
      </c>
      <c r="AT924" s="71" t="s">
        <v>1941</v>
      </c>
      <c r="AU924" s="38"/>
      <c r="AV924" s="38"/>
      <c r="AW924" s="38"/>
    </row>
    <row r="925" spans="1:49" ht="25.5">
      <c r="A925" s="33">
        <v>924</v>
      </c>
      <c r="B925" s="33" t="str">
        <f t="shared" si="43"/>
        <v>1606_II</v>
      </c>
      <c r="C925" s="33" t="str">
        <f t="shared" si="44"/>
        <v>6.1//0</v>
      </c>
      <c r="D925" s="61">
        <v>1606</v>
      </c>
      <c r="E925" s="67" t="s">
        <v>5637</v>
      </c>
      <c r="F925" s="395" t="s">
        <v>4430</v>
      </c>
      <c r="G925" s="62" t="str">
        <f>VLOOKUP(CONCATENATE(TEXT(I925,"0"),"_",TEXT(F925,"0")),[1]CodC!$A$2:$D$250,4,0)</f>
        <v>Matérias tóxicas sem perigo subsidiário, inorgânicas, sólidas;</v>
      </c>
      <c r="H925" s="395" t="s">
        <v>7327</v>
      </c>
      <c r="I925" s="68">
        <v>6</v>
      </c>
      <c r="J925" s="68" t="s">
        <v>50</v>
      </c>
      <c r="K925" s="68"/>
      <c r="L925" s="68" t="s">
        <v>849</v>
      </c>
      <c r="M925" s="64" t="s">
        <v>1313</v>
      </c>
      <c r="N925" s="64" t="s">
        <v>19</v>
      </c>
      <c r="O925" s="64" t="s">
        <v>19</v>
      </c>
      <c r="P925" s="113" t="s">
        <v>22423</v>
      </c>
      <c r="Q925" s="70" t="s">
        <v>621</v>
      </c>
      <c r="R925" s="70" t="s">
        <v>621</v>
      </c>
      <c r="S925" s="65" t="str">
        <f t="shared" si="45"/>
        <v/>
      </c>
      <c r="T925" s="69" t="s">
        <v>19</v>
      </c>
      <c r="U925" s="69"/>
      <c r="V925" s="69"/>
      <c r="W925" s="69"/>
      <c r="X925" s="69"/>
      <c r="Y925" s="69"/>
      <c r="Z925" s="69"/>
      <c r="AA925" s="69"/>
      <c r="AB925" s="69"/>
      <c r="AC925" s="69"/>
      <c r="AD925" s="69"/>
      <c r="AE925" s="69"/>
      <c r="AF925" s="69"/>
      <c r="AG925" s="69"/>
      <c r="AH925" s="69"/>
      <c r="AI925" s="69"/>
      <c r="AJ925" s="69"/>
      <c r="AK925" s="69"/>
      <c r="AL925" s="69"/>
      <c r="AM925" s="70" t="s">
        <v>6772</v>
      </c>
      <c r="AN925" s="63" t="str">
        <f>IF(ISNA(VLOOKUP(D925,[1]GRE_Tabela2!$A$4:$D$112,4,0)),"-",VLOOKUP(D925,[1]GRE_Tabela2!$A$4:$D$112,4,0))</f>
        <v>-</v>
      </c>
      <c r="AO925" s="68" t="s">
        <v>1341</v>
      </c>
      <c r="AP925" s="68" t="s">
        <v>1795</v>
      </c>
      <c r="AQ925" s="113">
        <v>151</v>
      </c>
      <c r="AR925" s="302" t="str">
        <f>IF(ISNA(VLOOKUP(AT925,[1]FISQ!$D$2:$J$1713,7,0)),"-",VLOOKUP(AT925,[1]FISQ!$D$2:$J$1713,7,0))</f>
        <v>-</v>
      </c>
      <c r="AS925" s="302" t="str">
        <f>IF(ISNA(VLOOKUP(AT925,[1]FISQ!$D$2:$J$1713,4,0)),"-",CONCATENATE("(",VLOOKUP(AT925,[1]FISQ!$D$2:$J$1713,4,0),")"))</f>
        <v>-</v>
      </c>
      <c r="AT925" s="71" t="s">
        <v>1942</v>
      </c>
      <c r="AU925" s="38"/>
      <c r="AV925" s="38"/>
      <c r="AW925" s="38"/>
    </row>
    <row r="926" spans="1:49" ht="25.5">
      <c r="A926" s="33">
        <v>925</v>
      </c>
      <c r="B926" s="33" t="str">
        <f t="shared" si="43"/>
        <v>1607_II</v>
      </c>
      <c r="C926" s="33" t="str">
        <f t="shared" si="44"/>
        <v>6.1//0</v>
      </c>
      <c r="D926" s="61">
        <v>1607</v>
      </c>
      <c r="E926" s="67" t="s">
        <v>5638</v>
      </c>
      <c r="F926" s="395" t="s">
        <v>4430</v>
      </c>
      <c r="G926" s="62" t="str">
        <f>VLOOKUP(CONCATENATE(TEXT(I926,"0"),"_",TEXT(F926,"0")),[1]CodC!$A$2:$D$250,4,0)</f>
        <v>Matérias tóxicas sem perigo subsidiário, inorgânicas, sólidas;</v>
      </c>
      <c r="H926" s="395" t="s">
        <v>7327</v>
      </c>
      <c r="I926" s="68">
        <v>6</v>
      </c>
      <c r="J926" s="68" t="s">
        <v>50</v>
      </c>
      <c r="K926" s="68"/>
      <c r="L926" s="68" t="s">
        <v>849</v>
      </c>
      <c r="M926" s="64" t="s">
        <v>1313</v>
      </c>
      <c r="N926" s="64" t="s">
        <v>19</v>
      </c>
      <c r="O926" s="64" t="s">
        <v>19</v>
      </c>
      <c r="P926" s="113" t="s">
        <v>22423</v>
      </c>
      <c r="Q926" s="70" t="s">
        <v>621</v>
      </c>
      <c r="R926" s="70" t="s">
        <v>621</v>
      </c>
      <c r="S926" s="65" t="str">
        <f t="shared" si="45"/>
        <v/>
      </c>
      <c r="T926" s="69" t="s">
        <v>19</v>
      </c>
      <c r="U926" s="69"/>
      <c r="V926" s="69"/>
      <c r="W926" s="69"/>
      <c r="X926" s="69"/>
      <c r="Y926" s="69"/>
      <c r="Z926" s="69"/>
      <c r="AA926" s="69"/>
      <c r="AB926" s="69"/>
      <c r="AC926" s="69"/>
      <c r="AD926" s="69"/>
      <c r="AE926" s="69"/>
      <c r="AF926" s="69"/>
      <c r="AG926" s="69"/>
      <c r="AH926" s="69"/>
      <c r="AI926" s="69"/>
      <c r="AJ926" s="69"/>
      <c r="AK926" s="69"/>
      <c r="AL926" s="69"/>
      <c r="AM926" s="70" t="s">
        <v>6773</v>
      </c>
      <c r="AN926" s="63" t="str">
        <f>IF(ISNA(VLOOKUP(D926,[1]GRE_Tabela2!$A$4:$D$112,4,0)),"-",VLOOKUP(D926,[1]GRE_Tabela2!$A$4:$D$112,4,0))</f>
        <v>-</v>
      </c>
      <c r="AO926" s="68" t="s">
        <v>1341</v>
      </c>
      <c r="AP926" s="68" t="s">
        <v>1795</v>
      </c>
      <c r="AQ926" s="113">
        <v>151</v>
      </c>
      <c r="AR926" s="302" t="str">
        <f>IF(ISNA(VLOOKUP(AT926,[1]FISQ!$D$2:$J$1713,7,0)),"-",VLOOKUP(AT926,[1]FISQ!$D$2:$J$1713,7,0))</f>
        <v>1241 </v>
      </c>
      <c r="AS926" s="302" t="str">
        <f>IF(ISNA(VLOOKUP(AT926,[1]FISQ!$D$2:$J$1713,4,0)),"-",CONCATENATE("(",VLOOKUP(AT926,[1]FISQ!$D$2:$J$1713,4,0),")"))</f>
        <v>(1)</v>
      </c>
      <c r="AT926" s="71" t="s">
        <v>1943</v>
      </c>
      <c r="AU926" s="38"/>
      <c r="AV926" s="38"/>
      <c r="AW926" s="38"/>
    </row>
    <row r="927" spans="1:49" ht="25.5">
      <c r="A927" s="33">
        <v>926</v>
      </c>
      <c r="B927" s="33" t="str">
        <f t="shared" si="43"/>
        <v>1608_II</v>
      </c>
      <c r="C927" s="33" t="str">
        <f t="shared" si="44"/>
        <v>6.1//0</v>
      </c>
      <c r="D927" s="61">
        <v>1608</v>
      </c>
      <c r="E927" s="67" t="s">
        <v>5637</v>
      </c>
      <c r="F927" s="395" t="s">
        <v>4430</v>
      </c>
      <c r="G927" s="62" t="str">
        <f>VLOOKUP(CONCATENATE(TEXT(I927,"0"),"_",TEXT(F927,"0")),[1]CodC!$A$2:$D$250,4,0)</f>
        <v>Matérias tóxicas sem perigo subsidiário, inorgânicas, sólidas;</v>
      </c>
      <c r="H927" s="395" t="s">
        <v>7327</v>
      </c>
      <c r="I927" s="68">
        <v>6</v>
      </c>
      <c r="J927" s="68" t="s">
        <v>50</v>
      </c>
      <c r="K927" s="68"/>
      <c r="L927" s="68" t="s">
        <v>849</v>
      </c>
      <c r="M927" s="64" t="s">
        <v>1313</v>
      </c>
      <c r="N927" s="64" t="s">
        <v>19</v>
      </c>
      <c r="O927" s="64" t="s">
        <v>19</v>
      </c>
      <c r="P927" s="113" t="s">
        <v>22423</v>
      </c>
      <c r="Q927" s="70" t="s">
        <v>621</v>
      </c>
      <c r="R927" s="70" t="s">
        <v>621</v>
      </c>
      <c r="S927" s="65" t="str">
        <f t="shared" si="45"/>
        <v/>
      </c>
      <c r="T927" s="69" t="s">
        <v>19</v>
      </c>
      <c r="U927" s="69"/>
      <c r="V927" s="69"/>
      <c r="W927" s="69"/>
      <c r="X927" s="69"/>
      <c r="Y927" s="69"/>
      <c r="Z927" s="69"/>
      <c r="AA927" s="69"/>
      <c r="AB927" s="69"/>
      <c r="AC927" s="69"/>
      <c r="AD927" s="69"/>
      <c r="AE927" s="69"/>
      <c r="AF927" s="69"/>
      <c r="AG927" s="69"/>
      <c r="AH927" s="69"/>
      <c r="AI927" s="69"/>
      <c r="AJ927" s="69"/>
      <c r="AK927" s="69"/>
      <c r="AL927" s="69"/>
      <c r="AM927" s="70" t="s">
        <v>6763</v>
      </c>
      <c r="AN927" s="63" t="str">
        <f>IF(ISNA(VLOOKUP(D927,[1]GRE_Tabela2!$A$4:$D$112,4,0)),"-",VLOOKUP(D927,[1]GRE_Tabela2!$A$4:$D$112,4,0))</f>
        <v>-</v>
      </c>
      <c r="AO927" s="68" t="s">
        <v>1341</v>
      </c>
      <c r="AP927" s="68" t="s">
        <v>1795</v>
      </c>
      <c r="AQ927" s="113">
        <v>151</v>
      </c>
      <c r="AR927" s="302" t="str">
        <f>IF(ISNA(VLOOKUP(AT927,[1]FISQ!$D$2:$J$1713,7,0)),"-",VLOOKUP(AT927,[1]FISQ!$D$2:$J$1713,7,0))</f>
        <v>-</v>
      </c>
      <c r="AS927" s="302" t="str">
        <f>IF(ISNA(VLOOKUP(AT927,[1]FISQ!$D$2:$J$1713,4,0)),"-",CONCATENATE("(",VLOOKUP(AT927,[1]FISQ!$D$2:$J$1713,4,0),")"))</f>
        <v>-</v>
      </c>
      <c r="AT927" s="71" t="s">
        <v>1944</v>
      </c>
      <c r="AU927" s="38"/>
      <c r="AV927" s="38"/>
      <c r="AW927" s="38"/>
    </row>
    <row r="928" spans="1:49" ht="25.5">
      <c r="A928" s="33">
        <v>927</v>
      </c>
      <c r="B928" s="33" t="str">
        <f t="shared" si="43"/>
        <v>1611_II</v>
      </c>
      <c r="C928" s="33" t="str">
        <f t="shared" si="44"/>
        <v>6.1//0</v>
      </c>
      <c r="D928" s="61">
        <v>1611</v>
      </c>
      <c r="E928" s="67" t="s">
        <v>1945</v>
      </c>
      <c r="F928" s="395" t="s">
        <v>373</v>
      </c>
      <c r="G928" s="62" t="str">
        <f>VLOOKUP(CONCATENATE(TEXT(I928,"0"),"_",TEXT(F928,"0")),[1]CodC!$A$2:$D$250,4,0)</f>
        <v>Matérias tóxicas sem perigo subsidiário, orgânicas, líquidas;</v>
      </c>
      <c r="H928" s="395" t="s">
        <v>7327</v>
      </c>
      <c r="I928" s="68">
        <v>6</v>
      </c>
      <c r="J928" s="68" t="s">
        <v>50</v>
      </c>
      <c r="K928" s="68"/>
      <c r="L928" s="68" t="s">
        <v>849</v>
      </c>
      <c r="M928" s="64" t="s">
        <v>1313</v>
      </c>
      <c r="N928" s="64" t="s">
        <v>19</v>
      </c>
      <c r="O928" s="64" t="s">
        <v>19</v>
      </c>
      <c r="P928" s="113" t="s">
        <v>22423</v>
      </c>
      <c r="Q928" s="70" t="s">
        <v>5991</v>
      </c>
      <c r="R928" s="70" t="s">
        <v>649</v>
      </c>
      <c r="S928" s="65" t="str">
        <f t="shared" si="45"/>
        <v xml:space="preserve"> SW2 </v>
      </c>
      <c r="T928" s="69" t="s">
        <v>19</v>
      </c>
      <c r="U928" s="69"/>
      <c r="V928" s="69"/>
      <c r="W928" s="69"/>
      <c r="X928" s="69"/>
      <c r="Y928" s="69"/>
      <c r="Z928" s="69"/>
      <c r="AA928" s="69"/>
      <c r="AB928" s="69"/>
      <c r="AC928" s="69"/>
      <c r="AD928" s="69"/>
      <c r="AE928" s="69"/>
      <c r="AF928" s="69"/>
      <c r="AG928" s="69"/>
      <c r="AH928" s="69"/>
      <c r="AI928" s="69"/>
      <c r="AJ928" s="69"/>
      <c r="AK928" s="69"/>
      <c r="AL928" s="69"/>
      <c r="AM928" s="70" t="s">
        <v>1946</v>
      </c>
      <c r="AN928" s="63" t="str">
        <f>IF(ISNA(VLOOKUP(D928,[1]GRE_Tabela2!$A$4:$D$112,4,0)),"-",VLOOKUP(D928,[1]GRE_Tabela2!$A$4:$D$112,4,0))</f>
        <v>-</v>
      </c>
      <c r="AO928" s="68" t="s">
        <v>1341</v>
      </c>
      <c r="AP928" s="68" t="s">
        <v>1795</v>
      </c>
      <c r="AQ928" s="113">
        <v>151</v>
      </c>
      <c r="AR928" s="302" t="str">
        <f>IF(ISNA(VLOOKUP(AT928,[1]FISQ!$D$2:$J$1713,7,0)),"-",VLOOKUP(AT928,[1]FISQ!$D$2:$J$1713,7,0))</f>
        <v>-</v>
      </c>
      <c r="AS928" s="302" t="str">
        <f>IF(ISNA(VLOOKUP(AT928,[1]FISQ!$D$2:$J$1713,4,0)),"-",CONCATENATE("(",VLOOKUP(AT928,[1]FISQ!$D$2:$J$1713,4,0),")"))</f>
        <v>-</v>
      </c>
      <c r="AT928" s="71" t="s">
        <v>1947</v>
      </c>
      <c r="AU928" s="38"/>
      <c r="AV928" s="38"/>
      <c r="AW928" s="38"/>
    </row>
    <row r="929" spans="1:49" ht="15">
      <c r="A929" s="33">
        <v>928</v>
      </c>
      <c r="B929" s="33" t="str">
        <f t="shared" si="43"/>
        <v>1612_-</v>
      </c>
      <c r="C929" s="33" t="str">
        <f t="shared" si="44"/>
        <v>2.3//-</v>
      </c>
      <c r="D929" s="61">
        <v>1612</v>
      </c>
      <c r="E929" s="72" t="s">
        <v>1948</v>
      </c>
      <c r="F929" s="395" t="s">
        <v>7337</v>
      </c>
      <c r="G929" s="62" t="str">
        <f>VLOOKUP(CONCATENATE(TEXT(I929,"0"),"_",TEXT(F929,"0")),[1]CodC!$A$2:$D$250,4,0)</f>
        <v>Gás comprimido, tóxico</v>
      </c>
      <c r="H929" s="395" t="s">
        <v>1153</v>
      </c>
      <c r="I929" s="68">
        <v>2</v>
      </c>
      <c r="J929" s="68" t="s">
        <v>5719</v>
      </c>
      <c r="K929" s="69" t="s">
        <v>19</v>
      </c>
      <c r="L929" s="64" t="s">
        <v>19</v>
      </c>
      <c r="M929" s="64"/>
      <c r="N929" s="64" t="s">
        <v>19</v>
      </c>
      <c r="O929" s="64" t="s">
        <v>19</v>
      </c>
      <c r="P929" s="113" t="s">
        <v>22423</v>
      </c>
      <c r="Q929" s="70" t="s">
        <v>7229</v>
      </c>
      <c r="R929" s="70" t="s">
        <v>633</v>
      </c>
      <c r="S929" s="65" t="str">
        <f t="shared" si="45"/>
        <v xml:space="preserve"> SW2 </v>
      </c>
      <c r="T929" s="69" t="s">
        <v>19</v>
      </c>
      <c r="U929" s="69"/>
      <c r="V929" s="69"/>
      <c r="W929" s="69"/>
      <c r="X929" s="69"/>
      <c r="Y929" s="69"/>
      <c r="Z929" s="69"/>
      <c r="AA929" s="69"/>
      <c r="AB929" s="69"/>
      <c r="AC929" s="69"/>
      <c r="AD929" s="69"/>
      <c r="AE929" s="69"/>
      <c r="AF929" s="69"/>
      <c r="AG929" s="69"/>
      <c r="AH929" s="69"/>
      <c r="AI929" s="69"/>
      <c r="AJ929" s="69"/>
      <c r="AK929" s="69"/>
      <c r="AL929" s="69"/>
      <c r="AM929" s="70" t="s">
        <v>1949</v>
      </c>
      <c r="AN929" s="63" t="str">
        <f>IF(ISNA(VLOOKUP(D929,[1]GRE_Tabela2!$A$4:$D$112,4,0)),"-",VLOOKUP(D929,[1]GRE_Tabela2!$A$4:$D$112,4,0))</f>
        <v>-</v>
      </c>
      <c r="AO929" s="68" t="s">
        <v>619</v>
      </c>
      <c r="AP929" s="68" t="s">
        <v>613</v>
      </c>
      <c r="AQ929" s="113">
        <v>123</v>
      </c>
      <c r="AR929" s="302" t="str">
        <f>IF(ISNA(VLOOKUP(AT929,[1]FISQ!$D$2:$J$1713,7,0)),"-",VLOOKUP(AT929,[1]FISQ!$D$2:$J$1713,7,0))</f>
        <v>-</v>
      </c>
      <c r="AS929" s="302" t="str">
        <f>IF(ISNA(VLOOKUP(AT929,[1]FISQ!$D$2:$J$1713,4,0)),"-",CONCATENATE("(",VLOOKUP(AT929,[1]FISQ!$D$2:$J$1713,4,0),")"))</f>
        <v>-</v>
      </c>
      <c r="AT929" s="71" t="s">
        <v>1950</v>
      </c>
      <c r="AU929" s="38"/>
      <c r="AV929" s="38"/>
      <c r="AW929" s="38"/>
    </row>
    <row r="930" spans="1:49" ht="38.25">
      <c r="A930" s="33">
        <v>929</v>
      </c>
      <c r="B930" s="33" t="str">
        <f t="shared" si="43"/>
        <v>1613_I</v>
      </c>
      <c r="C930" s="33" t="str">
        <f t="shared" si="44"/>
        <v>6.1//0</v>
      </c>
      <c r="D930" s="61">
        <v>1613</v>
      </c>
      <c r="E930" s="67" t="s">
        <v>1951</v>
      </c>
      <c r="F930" s="395" t="s">
        <v>7266</v>
      </c>
      <c r="G930" s="62" t="str">
        <f>VLOOKUP(CONCATENATE(TEXT(I930,"0"),"_",TEXT(F930,"0")),[1]CodC!$A$2:$D$250,4,0)</f>
        <v>Matérias tóxicas inflamáveis, líquidas;</v>
      </c>
      <c r="H930" s="395" t="s">
        <v>7277</v>
      </c>
      <c r="I930" s="68">
        <v>6</v>
      </c>
      <c r="J930" s="68" t="s">
        <v>50</v>
      </c>
      <c r="K930" s="68"/>
      <c r="L930" s="68" t="s">
        <v>746</v>
      </c>
      <c r="M930" s="64" t="s">
        <v>1313</v>
      </c>
      <c r="N930" s="64" t="s">
        <v>7314</v>
      </c>
      <c r="O930" s="64" t="s">
        <v>1093</v>
      </c>
      <c r="P930" s="113" t="s">
        <v>22423</v>
      </c>
      <c r="Q930" s="70" t="s">
        <v>7229</v>
      </c>
      <c r="R930" s="70" t="s">
        <v>633</v>
      </c>
      <c r="S930" s="65" t="str">
        <f t="shared" si="45"/>
        <v xml:space="preserve"> SW2 </v>
      </c>
      <c r="T930" s="69" t="s">
        <v>19</v>
      </c>
      <c r="U930" s="69"/>
      <c r="V930" s="69"/>
      <c r="W930" s="69"/>
      <c r="X930" s="69"/>
      <c r="Y930" s="69"/>
      <c r="Z930" s="69"/>
      <c r="AA930" s="69"/>
      <c r="AB930" s="69"/>
      <c r="AC930" s="69"/>
      <c r="AD930" s="69"/>
      <c r="AE930" s="69"/>
      <c r="AF930" s="69"/>
      <c r="AG930" s="69"/>
      <c r="AH930" s="69"/>
      <c r="AI930" s="69"/>
      <c r="AJ930" s="69"/>
      <c r="AK930" s="69"/>
      <c r="AL930" s="69"/>
      <c r="AM930" s="70" t="s">
        <v>6453</v>
      </c>
      <c r="AN930" s="63" t="str">
        <f>IF(ISNA(VLOOKUP(D930,[1]GRE_Tabela2!$A$4:$D$112,4,0)),"-",VLOOKUP(D930,[1]GRE_Tabela2!$A$4:$D$112,4,0))</f>
        <v>-</v>
      </c>
      <c r="AO930" s="68" t="s">
        <v>1341</v>
      </c>
      <c r="AP930" s="68" t="s">
        <v>1795</v>
      </c>
      <c r="AQ930" s="113">
        <v>154</v>
      </c>
      <c r="AR930" s="302" t="str">
        <f>IF(ISNA(VLOOKUP(AT930,[1]FISQ!$D$2:$J$1713,7,0)),"-",VLOOKUP(AT930,[1]FISQ!$D$2:$J$1713,7,0))</f>
        <v>-</v>
      </c>
      <c r="AS930" s="302" t="str">
        <f>IF(ISNA(VLOOKUP(AT930,[1]FISQ!$D$2:$J$1713,4,0)),"-",CONCATENATE("(",VLOOKUP(AT930,[1]FISQ!$D$2:$J$1713,4,0),")"))</f>
        <v>-</v>
      </c>
      <c r="AT930" s="71" t="s">
        <v>1952</v>
      </c>
      <c r="AU930" s="38"/>
      <c r="AV930" s="38"/>
      <c r="AW930" s="38"/>
    </row>
    <row r="931" spans="1:49" ht="51">
      <c r="A931" s="33">
        <v>930</v>
      </c>
      <c r="B931" s="33" t="str">
        <f t="shared" si="43"/>
        <v>1614_I</v>
      </c>
      <c r="C931" s="33" t="str">
        <f t="shared" si="44"/>
        <v>6.1//0</v>
      </c>
      <c r="D931" s="61">
        <v>1614</v>
      </c>
      <c r="E931" s="67" t="s">
        <v>1953</v>
      </c>
      <c r="F931" s="395" t="s">
        <v>7266</v>
      </c>
      <c r="G931" s="62" t="str">
        <f>VLOOKUP(CONCATENATE(TEXT(I931,"0"),"_",TEXT(F931,"0")),[1]CodC!$A$2:$D$250,4,0)</f>
        <v>Matérias tóxicas inflamáveis, líquidas;</v>
      </c>
      <c r="H931" s="395" t="s">
        <v>19</v>
      </c>
      <c r="I931" s="68">
        <v>6</v>
      </c>
      <c r="J931" s="68" t="s">
        <v>50</v>
      </c>
      <c r="K931" s="68"/>
      <c r="L931" s="68" t="s">
        <v>746</v>
      </c>
      <c r="M931" s="64" t="s">
        <v>1313</v>
      </c>
      <c r="N931" s="64" t="s">
        <v>24431</v>
      </c>
      <c r="O931" s="64">
        <v>386</v>
      </c>
      <c r="P931" s="113" t="s">
        <v>22423</v>
      </c>
      <c r="Q931" s="70" t="s">
        <v>627</v>
      </c>
      <c r="R931" s="70" t="s">
        <v>614</v>
      </c>
      <c r="S931" s="65" t="str">
        <f t="shared" si="45"/>
        <v xml:space="preserve">SW1 SW2 </v>
      </c>
      <c r="T931" s="69" t="s">
        <v>19</v>
      </c>
      <c r="U931" s="69"/>
      <c r="V931" s="69"/>
      <c r="W931" s="69"/>
      <c r="X931" s="69"/>
      <c r="Y931" s="69"/>
      <c r="Z931" s="69"/>
      <c r="AA931" s="69"/>
      <c r="AB931" s="69"/>
      <c r="AC931" s="69"/>
      <c r="AD931" s="69"/>
      <c r="AE931" s="69"/>
      <c r="AF931" s="69"/>
      <c r="AG931" s="69"/>
      <c r="AH931" s="69"/>
      <c r="AI931" s="69"/>
      <c r="AJ931" s="69"/>
      <c r="AK931" s="69"/>
      <c r="AL931" s="69"/>
      <c r="AM931" s="70" t="s">
        <v>1954</v>
      </c>
      <c r="AN931" s="63" t="str">
        <f>IF(ISNA(VLOOKUP(D931,[1]GRE_Tabela2!$A$4:$D$112,4,0)),"-",VLOOKUP(D931,[1]GRE_Tabela2!$A$4:$D$112,4,0))</f>
        <v>-</v>
      </c>
      <c r="AO931" s="68" t="s">
        <v>1341</v>
      </c>
      <c r="AP931" s="41" t="s">
        <v>613</v>
      </c>
      <c r="AQ931" s="113">
        <v>152</v>
      </c>
      <c r="AR931" s="302" t="str">
        <f>IF(ISNA(VLOOKUP(AT931,[1]FISQ!$D$2:$J$1713,7,0)),"-",VLOOKUP(AT931,[1]FISQ!$D$2:$J$1713,7,0))</f>
        <v>-</v>
      </c>
      <c r="AS931" s="302" t="str">
        <f>IF(ISNA(VLOOKUP(AT931,[1]FISQ!$D$2:$J$1713,4,0)),"-",CONCATENATE("(",VLOOKUP(AT931,[1]FISQ!$D$2:$J$1713,4,0),")"))</f>
        <v>-</v>
      </c>
      <c r="AT931" s="71" t="s">
        <v>1955</v>
      </c>
      <c r="AU931" s="38"/>
      <c r="AV931" s="38"/>
      <c r="AW931" s="38"/>
    </row>
    <row r="932" spans="1:49" ht="25.5">
      <c r="A932" s="33">
        <v>931</v>
      </c>
      <c r="B932" s="33" t="str">
        <f t="shared" si="43"/>
        <v>1616_III</v>
      </c>
      <c r="C932" s="33" t="str">
        <f t="shared" si="44"/>
        <v>6.1//0</v>
      </c>
      <c r="D932" s="61">
        <v>1616</v>
      </c>
      <c r="E932" s="67" t="s">
        <v>1956</v>
      </c>
      <c r="F932" s="395" t="s">
        <v>4430</v>
      </c>
      <c r="G932" s="62" t="str">
        <f>VLOOKUP(CONCATENATE(TEXT(I932,"0"),"_",TEXT(F932,"0")),[1]CodC!$A$2:$D$250,4,0)</f>
        <v>Matérias tóxicas sem perigo subsidiário, inorgânicas, sólidas;</v>
      </c>
      <c r="H932" s="395" t="s">
        <v>7327</v>
      </c>
      <c r="I932" s="68">
        <v>6</v>
      </c>
      <c r="J932" s="68" t="s">
        <v>50</v>
      </c>
      <c r="K932" s="68"/>
      <c r="L932" s="68" t="s">
        <v>879</v>
      </c>
      <c r="M932" s="64" t="s">
        <v>1313</v>
      </c>
      <c r="N932" s="64" t="s">
        <v>19</v>
      </c>
      <c r="O932" s="64" t="s">
        <v>19</v>
      </c>
      <c r="P932" s="113" t="s">
        <v>22423</v>
      </c>
      <c r="Q932" s="70" t="s">
        <v>621</v>
      </c>
      <c r="R932" s="70" t="s">
        <v>621</v>
      </c>
      <c r="S932" s="65" t="str">
        <f t="shared" si="45"/>
        <v/>
      </c>
      <c r="T932" s="69" t="s">
        <v>19</v>
      </c>
      <c r="U932" s="69"/>
      <c r="V932" s="69"/>
      <c r="W932" s="69"/>
      <c r="X932" s="69"/>
      <c r="Y932" s="69"/>
      <c r="Z932" s="69"/>
      <c r="AA932" s="68" t="s">
        <v>7163</v>
      </c>
      <c r="AB932" s="69"/>
      <c r="AC932" s="69" t="s">
        <v>7163</v>
      </c>
      <c r="AD932" s="69"/>
      <c r="AE932" s="69"/>
      <c r="AF932" s="69"/>
      <c r="AG932" s="69"/>
      <c r="AH932" s="69"/>
      <c r="AI932" s="69"/>
      <c r="AJ932" s="69"/>
      <c r="AK932" s="69"/>
      <c r="AL932" s="69"/>
      <c r="AM932" s="70" t="s">
        <v>1957</v>
      </c>
      <c r="AN932" s="63" t="str">
        <f>IF(ISNA(VLOOKUP(D932,[1]GRE_Tabela2!$A$4:$D$112,4,0)),"-",VLOOKUP(D932,[1]GRE_Tabela2!$A$4:$D$112,4,0))</f>
        <v>-</v>
      </c>
      <c r="AO932" s="68" t="s">
        <v>1341</v>
      </c>
      <c r="AP932" s="68" t="s">
        <v>1795</v>
      </c>
      <c r="AQ932" s="113">
        <v>151</v>
      </c>
      <c r="AR932" s="302" t="str">
        <f>IF(ISNA(VLOOKUP(AT932,[1]FISQ!$D$2:$J$1713,7,0)),"-",VLOOKUP(AT932,[1]FISQ!$D$2:$J$1713,7,0))</f>
        <v>0910 </v>
      </c>
      <c r="AS932" s="302" t="str">
        <f>IF(ISNA(VLOOKUP(AT932,[1]FISQ!$D$2:$J$1713,4,0)),"-",CONCATENATE("(",VLOOKUP(AT932,[1]FISQ!$D$2:$J$1713,4,0),")"))</f>
        <v>(1)</v>
      </c>
      <c r="AT932" s="71" t="s">
        <v>1958</v>
      </c>
      <c r="AU932" s="38"/>
      <c r="AV932" s="38"/>
      <c r="AW932" s="38"/>
    </row>
    <row r="933" spans="1:49" ht="25.5">
      <c r="A933" s="33">
        <v>932</v>
      </c>
      <c r="B933" s="33" t="str">
        <f t="shared" si="43"/>
        <v>1617_II</v>
      </c>
      <c r="C933" s="33" t="str">
        <f t="shared" si="44"/>
        <v>6.1//0</v>
      </c>
      <c r="D933" s="61">
        <v>1617</v>
      </c>
      <c r="E933" s="67" t="s">
        <v>1959</v>
      </c>
      <c r="F933" s="395" t="s">
        <v>4430</v>
      </c>
      <c r="G933" s="62" t="str">
        <f>VLOOKUP(CONCATENATE(TEXT(I933,"0"),"_",TEXT(F933,"0")),[1]CodC!$A$2:$D$250,4,0)</f>
        <v>Matérias tóxicas sem perigo subsidiário, inorgânicas, sólidas;</v>
      </c>
      <c r="H933" s="395" t="s">
        <v>7327</v>
      </c>
      <c r="I933" s="68">
        <v>6</v>
      </c>
      <c r="J933" s="68" t="s">
        <v>50</v>
      </c>
      <c r="K933" s="68"/>
      <c r="L933" s="68" t="s">
        <v>849</v>
      </c>
      <c r="M933" s="64" t="s">
        <v>1313</v>
      </c>
      <c r="N933" s="64" t="s">
        <v>19</v>
      </c>
      <c r="O933" s="64" t="s">
        <v>19</v>
      </c>
      <c r="P933" s="113" t="s">
        <v>22423</v>
      </c>
      <c r="Q933" s="70" t="s">
        <v>621</v>
      </c>
      <c r="R933" s="70" t="s">
        <v>621</v>
      </c>
      <c r="S933" s="65" t="str">
        <f t="shared" si="45"/>
        <v/>
      </c>
      <c r="T933" s="69" t="s">
        <v>19</v>
      </c>
      <c r="U933" s="69"/>
      <c r="V933" s="69"/>
      <c r="W933" s="69"/>
      <c r="X933" s="69"/>
      <c r="Y933" s="69"/>
      <c r="Z933" s="69"/>
      <c r="AA933" s="68" t="s">
        <v>7163</v>
      </c>
      <c r="AB933" s="69"/>
      <c r="AC933" s="69" t="s">
        <v>7163</v>
      </c>
      <c r="AD933" s="69"/>
      <c r="AE933" s="69"/>
      <c r="AF933" s="69"/>
      <c r="AG933" s="69"/>
      <c r="AH933" s="69"/>
      <c r="AI933" s="69"/>
      <c r="AJ933" s="69"/>
      <c r="AK933" s="69"/>
      <c r="AL933" s="69"/>
      <c r="AM933" s="70" t="s">
        <v>6774</v>
      </c>
      <c r="AN933" s="63" t="str">
        <f>IF(ISNA(VLOOKUP(D933,[1]GRE_Tabela2!$A$4:$D$112,4,0)),"-",VLOOKUP(D933,[1]GRE_Tabela2!$A$4:$D$112,4,0))</f>
        <v>-</v>
      </c>
      <c r="AO933" s="68" t="s">
        <v>1341</v>
      </c>
      <c r="AP933" s="68" t="s">
        <v>1795</v>
      </c>
      <c r="AQ933" s="113">
        <v>151</v>
      </c>
      <c r="AR933" s="302" t="str">
        <f>IF(ISNA(VLOOKUP(AT933,[1]FISQ!$D$2:$J$1713,7,0)),"-",VLOOKUP(AT933,[1]FISQ!$D$2:$J$1713,7,0))</f>
        <v>0911 </v>
      </c>
      <c r="AS933" s="302" t="str">
        <f>IF(ISNA(VLOOKUP(AT933,[1]FISQ!$D$2:$J$1713,4,0)),"-",CONCATENATE("(",VLOOKUP(AT933,[1]FISQ!$D$2:$J$1713,4,0),")"))</f>
        <v>(1)</v>
      </c>
      <c r="AT933" s="71" t="s">
        <v>1960</v>
      </c>
      <c r="AU933" s="38"/>
      <c r="AV933" s="38"/>
      <c r="AW933" s="38"/>
    </row>
    <row r="934" spans="1:49" ht="25.5">
      <c r="A934" s="33">
        <v>933</v>
      </c>
      <c r="B934" s="33" t="str">
        <f t="shared" si="43"/>
        <v>1618_II</v>
      </c>
      <c r="C934" s="33" t="str">
        <f t="shared" si="44"/>
        <v>6.1//0</v>
      </c>
      <c r="D934" s="61">
        <v>1618</v>
      </c>
      <c r="E934" s="67" t="s">
        <v>1961</v>
      </c>
      <c r="F934" s="395" t="s">
        <v>4430</v>
      </c>
      <c r="G934" s="62" t="str">
        <f>VLOOKUP(CONCATENATE(TEXT(I934,"0"),"_",TEXT(F934,"0")),[1]CodC!$A$2:$D$250,4,0)</f>
        <v>Matérias tóxicas sem perigo subsidiário, inorgânicas, sólidas;</v>
      </c>
      <c r="H934" s="395" t="s">
        <v>7327</v>
      </c>
      <c r="I934" s="68">
        <v>6</v>
      </c>
      <c r="J934" s="68" t="s">
        <v>50</v>
      </c>
      <c r="K934" s="68"/>
      <c r="L934" s="68" t="s">
        <v>849</v>
      </c>
      <c r="M934" s="64" t="s">
        <v>1313</v>
      </c>
      <c r="N934" s="64" t="s">
        <v>19</v>
      </c>
      <c r="O934" s="64" t="s">
        <v>19</v>
      </c>
      <c r="P934" s="113" t="s">
        <v>22423</v>
      </c>
      <c r="Q934" s="70" t="s">
        <v>621</v>
      </c>
      <c r="R934" s="70" t="s">
        <v>621</v>
      </c>
      <c r="S934" s="65" t="str">
        <f t="shared" si="45"/>
        <v/>
      </c>
      <c r="T934" s="69" t="s">
        <v>19</v>
      </c>
      <c r="U934" s="69"/>
      <c r="V934" s="69"/>
      <c r="W934" s="69"/>
      <c r="X934" s="69"/>
      <c r="Y934" s="69"/>
      <c r="Z934" s="69"/>
      <c r="AA934" s="68" t="s">
        <v>7163</v>
      </c>
      <c r="AB934" s="69"/>
      <c r="AC934" s="69" t="s">
        <v>7163</v>
      </c>
      <c r="AD934" s="69"/>
      <c r="AE934" s="69"/>
      <c r="AF934" s="69"/>
      <c r="AG934" s="69"/>
      <c r="AH934" s="69"/>
      <c r="AI934" s="69"/>
      <c r="AJ934" s="69"/>
      <c r="AK934" s="69"/>
      <c r="AL934" s="69"/>
      <c r="AM934" s="70" t="s">
        <v>6775</v>
      </c>
      <c r="AN934" s="63" t="str">
        <f>IF(ISNA(VLOOKUP(D934,[1]GRE_Tabela2!$A$4:$D$112,4,0)),"-",VLOOKUP(D934,[1]GRE_Tabela2!$A$4:$D$112,4,0))</f>
        <v>-</v>
      </c>
      <c r="AO934" s="68" t="s">
        <v>1341</v>
      </c>
      <c r="AP934" s="68" t="s">
        <v>1795</v>
      </c>
      <c r="AQ934" s="113">
        <v>151</v>
      </c>
      <c r="AR934" s="302" t="str">
        <f>IF(ISNA(VLOOKUP(AT934,[1]FISQ!$D$2:$J$1713,7,0)),"-",VLOOKUP(AT934,[1]FISQ!$D$2:$J$1713,7,0))</f>
        <v>1212 </v>
      </c>
      <c r="AS934" s="302" t="str">
        <f>IF(ISNA(VLOOKUP(AT934,[1]FISQ!$D$2:$J$1713,4,0)),"-",CONCATENATE("(",VLOOKUP(AT934,[1]FISQ!$D$2:$J$1713,4,0),")"))</f>
        <v>(1)</v>
      </c>
      <c r="AT934" s="71" t="s">
        <v>1962</v>
      </c>
      <c r="AU934" s="38"/>
      <c r="AV934" s="38"/>
      <c r="AW934" s="38"/>
    </row>
    <row r="935" spans="1:49" ht="51">
      <c r="A935" s="33">
        <v>934</v>
      </c>
      <c r="B935" s="33" t="str">
        <f t="shared" si="43"/>
        <v>1620_II</v>
      </c>
      <c r="C935" s="33" t="str">
        <f t="shared" si="44"/>
        <v>6.1//0</v>
      </c>
      <c r="D935" s="61">
        <v>1620</v>
      </c>
      <c r="E935" s="67" t="s">
        <v>1963</v>
      </c>
      <c r="F935" s="395" t="s">
        <v>4430</v>
      </c>
      <c r="G935" s="62" t="str">
        <f>VLOOKUP(CONCATENATE(TEXT(I935,"0"),"_",TEXT(F935,"0")),[1]CodC!$A$2:$D$250,4,0)</f>
        <v>Matérias tóxicas sem perigo subsidiário, inorgânicas, sólidas;</v>
      </c>
      <c r="H935" s="395" t="s">
        <v>7327</v>
      </c>
      <c r="I935" s="68">
        <v>6</v>
      </c>
      <c r="J935" s="68" t="s">
        <v>50</v>
      </c>
      <c r="K935" s="68"/>
      <c r="L935" s="68" t="s">
        <v>849</v>
      </c>
      <c r="M935" s="64" t="s">
        <v>1313</v>
      </c>
      <c r="N935" s="64" t="s">
        <v>19</v>
      </c>
      <c r="O935" s="64" t="s">
        <v>19</v>
      </c>
      <c r="P935" s="113" t="s">
        <v>22423</v>
      </c>
      <c r="Q935" s="70" t="s">
        <v>621</v>
      </c>
      <c r="R935" s="70" t="s">
        <v>621</v>
      </c>
      <c r="S935" s="65" t="str">
        <f t="shared" si="45"/>
        <v/>
      </c>
      <c r="T935" s="68" t="s">
        <v>1000</v>
      </c>
      <c r="U935" s="68"/>
      <c r="V935" s="68"/>
      <c r="W935" s="68"/>
      <c r="X935" s="68"/>
      <c r="Y935" s="68"/>
      <c r="Z935" s="68" t="s">
        <v>7163</v>
      </c>
      <c r="AA935" s="68" t="s">
        <v>7163</v>
      </c>
      <c r="AB935" s="68"/>
      <c r="AC935" s="69" t="s">
        <v>7163</v>
      </c>
      <c r="AD935" s="68"/>
      <c r="AE935" s="68"/>
      <c r="AF935" s="68"/>
      <c r="AG935" s="68"/>
      <c r="AH935" s="68"/>
      <c r="AI935" s="68"/>
      <c r="AJ935" s="68"/>
      <c r="AK935" s="68"/>
      <c r="AL935" s="68"/>
      <c r="AM935" s="70" t="s">
        <v>6776</v>
      </c>
      <c r="AN935" s="63" t="str">
        <f>IF(ISNA(VLOOKUP(D935,[1]GRE_Tabela2!$A$4:$D$112,4,0)),"-",VLOOKUP(D935,[1]GRE_Tabela2!$A$4:$D$112,4,0))</f>
        <v>-</v>
      </c>
      <c r="AO935" s="68" t="s">
        <v>1341</v>
      </c>
      <c r="AP935" s="68" t="s">
        <v>1795</v>
      </c>
      <c r="AQ935" s="113">
        <v>151</v>
      </c>
      <c r="AR935" s="302" t="str">
        <f>IF(ISNA(VLOOKUP(AT935,[1]FISQ!$D$2:$J$1713,7,0)),"-",VLOOKUP(AT935,[1]FISQ!$D$2:$J$1713,7,0))</f>
        <v>-</v>
      </c>
      <c r="AS935" s="302" t="str">
        <f>IF(ISNA(VLOOKUP(AT935,[1]FISQ!$D$2:$J$1713,4,0)),"-",CONCATENATE("(",VLOOKUP(AT935,[1]FISQ!$D$2:$J$1713,4,0),")"))</f>
        <v>-</v>
      </c>
      <c r="AT935" s="71" t="s">
        <v>1964</v>
      </c>
      <c r="AU935" s="38"/>
      <c r="AV935" s="38"/>
      <c r="AW935" s="38"/>
    </row>
    <row r="936" spans="1:49" ht="38.25">
      <c r="A936" s="33">
        <v>935</v>
      </c>
      <c r="B936" s="33" t="str">
        <f t="shared" si="43"/>
        <v>1621_II</v>
      </c>
      <c r="C936" s="33" t="str">
        <f t="shared" si="44"/>
        <v>6.1//0</v>
      </c>
      <c r="D936" s="61">
        <v>1621</v>
      </c>
      <c r="E936" s="67" t="s">
        <v>1965</v>
      </c>
      <c r="F936" s="395" t="s">
        <v>4430</v>
      </c>
      <c r="G936" s="62" t="str">
        <f>VLOOKUP(CONCATENATE(TEXT(I936,"0"),"_",TEXT(F936,"0")),[1]CodC!$A$2:$D$250,4,0)</f>
        <v>Matérias tóxicas sem perigo subsidiário, inorgânicas, sólidas;</v>
      </c>
      <c r="H936" s="395" t="s">
        <v>7327</v>
      </c>
      <c r="I936" s="68">
        <v>6</v>
      </c>
      <c r="J936" s="68" t="s">
        <v>50</v>
      </c>
      <c r="K936" s="68"/>
      <c r="L936" s="68" t="s">
        <v>849</v>
      </c>
      <c r="M936" s="64" t="s">
        <v>1313</v>
      </c>
      <c r="N936" s="64" t="s">
        <v>1831</v>
      </c>
      <c r="O936" s="64" t="s">
        <v>1831</v>
      </c>
      <c r="P936" s="113" t="s">
        <v>22423</v>
      </c>
      <c r="Q936" s="70" t="s">
        <v>621</v>
      </c>
      <c r="R936" s="70" t="s">
        <v>621</v>
      </c>
      <c r="S936" s="65" t="str">
        <f t="shared" si="45"/>
        <v/>
      </c>
      <c r="T936" s="69" t="s">
        <v>19</v>
      </c>
      <c r="U936" s="69"/>
      <c r="V936" s="69"/>
      <c r="W936" s="69"/>
      <c r="X936" s="69"/>
      <c r="Y936" s="69"/>
      <c r="Z936" s="69"/>
      <c r="AA936" s="69"/>
      <c r="AB936" s="69"/>
      <c r="AC936" s="69"/>
      <c r="AD936" s="69"/>
      <c r="AE936" s="69"/>
      <c r="AF936" s="69"/>
      <c r="AG936" s="69"/>
      <c r="AH936" s="69"/>
      <c r="AI936" s="69"/>
      <c r="AJ936" s="69"/>
      <c r="AK936" s="69"/>
      <c r="AL936" s="69"/>
      <c r="AM936" s="70" t="s">
        <v>6777</v>
      </c>
      <c r="AN936" s="63" t="str">
        <f>IF(ISNA(VLOOKUP(D936,[1]GRE_Tabela2!$A$4:$D$112,4,0)),"-",VLOOKUP(D936,[1]GRE_Tabela2!$A$4:$D$112,4,0))</f>
        <v>-</v>
      </c>
      <c r="AO936" s="68" t="s">
        <v>1341</v>
      </c>
      <c r="AP936" s="68" t="s">
        <v>1795</v>
      </c>
      <c r="AQ936" s="113">
        <v>151</v>
      </c>
      <c r="AR936" s="302" t="str">
        <f>IF(ISNA(VLOOKUP(AT936,[1]FISQ!$D$2:$J$1713,7,0)),"-",VLOOKUP(AT936,[1]FISQ!$D$2:$J$1713,7,0))</f>
        <v>-</v>
      </c>
      <c r="AS936" s="302" t="str">
        <f>IF(ISNA(VLOOKUP(AT936,[1]FISQ!$D$2:$J$1713,4,0)),"-",CONCATENATE("(",VLOOKUP(AT936,[1]FISQ!$D$2:$J$1713,4,0),")"))</f>
        <v>-</v>
      </c>
      <c r="AT936" s="71" t="s">
        <v>1966</v>
      </c>
      <c r="AU936" s="38"/>
      <c r="AV936" s="38"/>
      <c r="AW936" s="38"/>
    </row>
    <row r="937" spans="1:49" ht="25.5">
      <c r="A937" s="33">
        <v>936</v>
      </c>
      <c r="B937" s="33" t="str">
        <f t="shared" si="43"/>
        <v>1622_II</v>
      </c>
      <c r="C937" s="33" t="str">
        <f t="shared" si="44"/>
        <v>6.1//0</v>
      </c>
      <c r="D937" s="61">
        <v>1622</v>
      </c>
      <c r="E937" s="67" t="s">
        <v>1967</v>
      </c>
      <c r="F937" s="395" t="s">
        <v>4430</v>
      </c>
      <c r="G937" s="62" t="str">
        <f>VLOOKUP(CONCATENATE(TEXT(I937,"0"),"_",TEXT(F937,"0")),[1]CodC!$A$2:$D$250,4,0)</f>
        <v>Matérias tóxicas sem perigo subsidiário, inorgânicas, sólidas;</v>
      </c>
      <c r="H937" s="395" t="s">
        <v>7327</v>
      </c>
      <c r="I937" s="68">
        <v>6</v>
      </c>
      <c r="J937" s="68" t="s">
        <v>50</v>
      </c>
      <c r="K937" s="68"/>
      <c r="L937" s="68" t="s">
        <v>849</v>
      </c>
      <c r="M937" s="64" t="s">
        <v>1313</v>
      </c>
      <c r="N937" s="64" t="s">
        <v>19</v>
      </c>
      <c r="O937" s="64" t="s">
        <v>19</v>
      </c>
      <c r="P937" s="113" t="s">
        <v>22423</v>
      </c>
      <c r="Q937" s="70" t="s">
        <v>621</v>
      </c>
      <c r="R937" s="70" t="s">
        <v>621</v>
      </c>
      <c r="S937" s="65" t="str">
        <f t="shared" si="45"/>
        <v/>
      </c>
      <c r="T937" s="69" t="s">
        <v>19</v>
      </c>
      <c r="U937" s="69"/>
      <c r="V937" s="69"/>
      <c r="W937" s="69"/>
      <c r="X937" s="69"/>
      <c r="Y937" s="69"/>
      <c r="Z937" s="69"/>
      <c r="AA937" s="69"/>
      <c r="AB937" s="69"/>
      <c r="AC937" s="69"/>
      <c r="AD937" s="69"/>
      <c r="AE937" s="69"/>
      <c r="AF937" s="69"/>
      <c r="AG937" s="69"/>
      <c r="AH937" s="69"/>
      <c r="AI937" s="69"/>
      <c r="AJ937" s="69"/>
      <c r="AK937" s="69"/>
      <c r="AL937" s="69"/>
      <c r="AM937" s="70" t="s">
        <v>6774</v>
      </c>
      <c r="AN937" s="63" t="str">
        <f>IF(ISNA(VLOOKUP(D937,[1]GRE_Tabela2!$A$4:$D$112,4,0)),"-",VLOOKUP(D937,[1]GRE_Tabela2!$A$4:$D$112,4,0))</f>
        <v>-</v>
      </c>
      <c r="AO937" s="68" t="s">
        <v>1341</v>
      </c>
      <c r="AP937" s="68" t="s">
        <v>1795</v>
      </c>
      <c r="AQ937" s="113">
        <v>151</v>
      </c>
      <c r="AR937" s="302" t="str">
        <f>IF(ISNA(VLOOKUP(AT937,[1]FISQ!$D$2:$J$1713,7,0)),"-",VLOOKUP(AT937,[1]FISQ!$D$2:$J$1713,7,0))</f>
        <v>1209 </v>
      </c>
      <c r="AS937" s="302" t="str">
        <f>IF(ISNA(VLOOKUP(AT937,[1]FISQ!$D$2:$J$1713,4,0)),"-",CONCATENATE("(",VLOOKUP(AT937,[1]FISQ!$D$2:$J$1713,4,0),")"))</f>
        <v>(1)</v>
      </c>
      <c r="AT937" s="71" t="s">
        <v>1968</v>
      </c>
      <c r="AU937" s="38"/>
      <c r="AV937" s="38"/>
      <c r="AW937" s="38"/>
    </row>
    <row r="938" spans="1:49" ht="25.5">
      <c r="A938" s="33">
        <v>937</v>
      </c>
      <c r="B938" s="33" t="str">
        <f t="shared" si="43"/>
        <v>1623_II</v>
      </c>
      <c r="C938" s="33" t="str">
        <f t="shared" si="44"/>
        <v>6.1//0</v>
      </c>
      <c r="D938" s="61">
        <v>1623</v>
      </c>
      <c r="E938" s="67" t="s">
        <v>5639</v>
      </c>
      <c r="F938" s="395" t="s">
        <v>4430</v>
      </c>
      <c r="G938" s="62" t="str">
        <f>VLOOKUP(CONCATENATE(TEXT(I938,"0"),"_",TEXT(F938,"0")),[1]CodC!$A$2:$D$250,4,0)</f>
        <v>Matérias tóxicas sem perigo subsidiário, inorgânicas, sólidas;</v>
      </c>
      <c r="H938" s="395" t="s">
        <v>7327</v>
      </c>
      <c r="I938" s="68">
        <v>6</v>
      </c>
      <c r="J938" s="68" t="s">
        <v>50</v>
      </c>
      <c r="K938" s="68"/>
      <c r="L938" s="68" t="s">
        <v>849</v>
      </c>
      <c r="M938" s="64" t="s">
        <v>1313</v>
      </c>
      <c r="N938" s="64" t="s">
        <v>19</v>
      </c>
      <c r="O938" s="64" t="s">
        <v>19</v>
      </c>
      <c r="P938" s="113" t="s">
        <v>22423</v>
      </c>
      <c r="Q938" s="70" t="s">
        <v>621</v>
      </c>
      <c r="R938" s="70" t="s">
        <v>621</v>
      </c>
      <c r="S938" s="65" t="str">
        <f t="shared" si="45"/>
        <v/>
      </c>
      <c r="T938" s="69" t="s">
        <v>19</v>
      </c>
      <c r="U938" s="69"/>
      <c r="V938" s="69"/>
      <c r="W938" s="69"/>
      <c r="X938" s="69"/>
      <c r="Y938" s="69"/>
      <c r="Z938" s="69"/>
      <c r="AA938" s="68" t="s">
        <v>7163</v>
      </c>
      <c r="AB938" s="69"/>
      <c r="AC938" s="69"/>
      <c r="AD938" s="69"/>
      <c r="AE938" s="68" t="s">
        <v>7163</v>
      </c>
      <c r="AF938" s="69"/>
      <c r="AG938" s="69"/>
      <c r="AH938" s="69"/>
      <c r="AI938" s="69"/>
      <c r="AJ938" s="69"/>
      <c r="AK938" s="69"/>
      <c r="AL938" s="69"/>
      <c r="AM938" s="70" t="s">
        <v>6778</v>
      </c>
      <c r="AN938" s="63" t="str">
        <f>IF(ISNA(VLOOKUP(D938,[1]GRE_Tabela2!$A$4:$D$112,4,0)),"-",VLOOKUP(D938,[1]GRE_Tabela2!$A$4:$D$112,4,0))</f>
        <v>-</v>
      </c>
      <c r="AO938" s="68" t="s">
        <v>1341</v>
      </c>
      <c r="AP938" s="68" t="s">
        <v>1795</v>
      </c>
      <c r="AQ938" s="113">
        <v>151</v>
      </c>
      <c r="AR938" s="302" t="str">
        <f>IF(ISNA(VLOOKUP(AT938,[1]FISQ!$D$2:$J$1713,7,0)),"-",VLOOKUP(AT938,[1]FISQ!$D$2:$J$1713,7,0))</f>
        <v>-</v>
      </c>
      <c r="AS938" s="302" t="str">
        <f>IF(ISNA(VLOOKUP(AT938,[1]FISQ!$D$2:$J$1713,4,0)),"-",CONCATENATE("(",VLOOKUP(AT938,[1]FISQ!$D$2:$J$1713,4,0),")"))</f>
        <v>-</v>
      </c>
      <c r="AT938" s="71" t="s">
        <v>1969</v>
      </c>
      <c r="AU938" s="38"/>
      <c r="AV938" s="38"/>
      <c r="AW938" s="38"/>
    </row>
    <row r="939" spans="1:49" ht="25.5">
      <c r="A939" s="33">
        <v>938</v>
      </c>
      <c r="B939" s="33" t="str">
        <f t="shared" si="43"/>
        <v>1624_II</v>
      </c>
      <c r="C939" s="33" t="str">
        <f t="shared" si="44"/>
        <v>6.1//0</v>
      </c>
      <c r="D939" s="61">
        <v>1624</v>
      </c>
      <c r="E939" s="67" t="s">
        <v>5640</v>
      </c>
      <c r="F939" s="395" t="s">
        <v>4430</v>
      </c>
      <c r="G939" s="62" t="str">
        <f>VLOOKUP(CONCATENATE(TEXT(I939,"0"),"_",TEXT(F939,"0")),[1]CodC!$A$2:$D$250,4,0)</f>
        <v>Matérias tóxicas sem perigo subsidiário, inorgânicas, sólidas;</v>
      </c>
      <c r="H939" s="395" t="s">
        <v>7327</v>
      </c>
      <c r="I939" s="68">
        <v>6</v>
      </c>
      <c r="J939" s="68" t="s">
        <v>50</v>
      </c>
      <c r="K939" s="68"/>
      <c r="L939" s="68" t="s">
        <v>849</v>
      </c>
      <c r="M939" s="64" t="s">
        <v>1313</v>
      </c>
      <c r="N939" s="64" t="s">
        <v>19</v>
      </c>
      <c r="O939" s="64" t="s">
        <v>19</v>
      </c>
      <c r="P939" s="113" t="s">
        <v>22423</v>
      </c>
      <c r="Q939" s="70" t="s">
        <v>621</v>
      </c>
      <c r="R939" s="70" t="s">
        <v>621</v>
      </c>
      <c r="S939" s="65" t="str">
        <f t="shared" si="45"/>
        <v/>
      </c>
      <c r="T939" s="69" t="s">
        <v>19</v>
      </c>
      <c r="U939" s="69"/>
      <c r="V939" s="69"/>
      <c r="W939" s="69"/>
      <c r="X939" s="69"/>
      <c r="Y939" s="69"/>
      <c r="Z939" s="69"/>
      <c r="AA939" s="68" t="s">
        <v>7163</v>
      </c>
      <c r="AB939" s="69"/>
      <c r="AC939" s="69"/>
      <c r="AD939" s="69"/>
      <c r="AE939" s="68" t="s">
        <v>7163</v>
      </c>
      <c r="AF939" s="69"/>
      <c r="AG939" s="69"/>
      <c r="AH939" s="69"/>
      <c r="AI939" s="69"/>
      <c r="AJ939" s="69"/>
      <c r="AK939" s="69"/>
      <c r="AL939" s="69"/>
      <c r="AM939" s="70" t="s">
        <v>6779</v>
      </c>
      <c r="AN939" s="63" t="str">
        <f>IF(ISNA(VLOOKUP(D939,[1]GRE_Tabela2!$A$4:$D$112,4,0)),"-",VLOOKUP(D939,[1]GRE_Tabela2!$A$4:$D$112,4,0))</f>
        <v>-</v>
      </c>
      <c r="AO939" s="68" t="s">
        <v>1341</v>
      </c>
      <c r="AP939" s="68" t="s">
        <v>1795</v>
      </c>
      <c r="AQ939" s="113">
        <v>154</v>
      </c>
      <c r="AR939" s="302" t="str">
        <f>IF(ISNA(VLOOKUP(AT939,[1]FISQ!$D$2:$J$1713,7,0)),"-",VLOOKUP(AT939,[1]FISQ!$D$2:$J$1713,7,0))</f>
        <v>0979 </v>
      </c>
      <c r="AS939" s="302" t="str">
        <f>IF(ISNA(VLOOKUP(AT939,[1]FISQ!$D$2:$J$1713,4,0)),"-",CONCATENATE("(",VLOOKUP(AT939,[1]FISQ!$D$2:$J$1713,4,0),")"))</f>
        <v>(1)</v>
      </c>
      <c r="AT939" s="71" t="s">
        <v>1970</v>
      </c>
      <c r="AU939" s="38"/>
      <c r="AV939" s="38"/>
      <c r="AW939" s="38"/>
    </row>
    <row r="940" spans="1:49" ht="25.5">
      <c r="A940" s="33">
        <v>939</v>
      </c>
      <c r="B940" s="33" t="str">
        <f t="shared" si="43"/>
        <v>1625_II</v>
      </c>
      <c r="C940" s="33" t="str">
        <f t="shared" si="44"/>
        <v>6.1//0</v>
      </c>
      <c r="D940" s="61">
        <v>1625</v>
      </c>
      <c r="E940" s="67" t="s">
        <v>5641</v>
      </c>
      <c r="F940" s="395" t="s">
        <v>4430</v>
      </c>
      <c r="G940" s="62" t="str">
        <f>VLOOKUP(CONCATENATE(TEXT(I940,"0"),"_",TEXT(F940,"0")),[1]CodC!$A$2:$D$250,4,0)</f>
        <v>Matérias tóxicas sem perigo subsidiário, inorgânicas, sólidas;</v>
      </c>
      <c r="H940" s="395" t="s">
        <v>7327</v>
      </c>
      <c r="I940" s="68">
        <v>6</v>
      </c>
      <c r="J940" s="68" t="s">
        <v>50</v>
      </c>
      <c r="K940" s="68"/>
      <c r="L940" s="68" t="s">
        <v>849</v>
      </c>
      <c r="M940" s="64" t="s">
        <v>1313</v>
      </c>
      <c r="N940" s="64" t="s">
        <v>19</v>
      </c>
      <c r="O940" s="64" t="s">
        <v>19</v>
      </c>
      <c r="P940" s="113" t="s">
        <v>22423</v>
      </c>
      <c r="Q940" s="70" t="s">
        <v>621</v>
      </c>
      <c r="R940" s="70" t="s">
        <v>621</v>
      </c>
      <c r="S940" s="65" t="str">
        <f t="shared" si="45"/>
        <v/>
      </c>
      <c r="T940" s="69" t="s">
        <v>19</v>
      </c>
      <c r="U940" s="69"/>
      <c r="V940" s="69"/>
      <c r="W940" s="69"/>
      <c r="X940" s="69"/>
      <c r="Y940" s="69"/>
      <c r="Z940" s="69"/>
      <c r="AA940" s="68" t="s">
        <v>7163</v>
      </c>
      <c r="AB940" s="69"/>
      <c r="AC940" s="69"/>
      <c r="AD940" s="69"/>
      <c r="AE940" s="68" t="s">
        <v>7163</v>
      </c>
      <c r="AF940" s="69"/>
      <c r="AG940" s="69"/>
      <c r="AH940" s="69"/>
      <c r="AI940" s="69"/>
      <c r="AJ940" s="69"/>
      <c r="AK940" s="69"/>
      <c r="AL940" s="69"/>
      <c r="AM940" s="70" t="s">
        <v>6780</v>
      </c>
      <c r="AN940" s="63" t="str">
        <f>IF(ISNA(VLOOKUP(D940,[1]GRE_Tabela2!$A$4:$D$112,4,0)),"-",VLOOKUP(D940,[1]GRE_Tabela2!$A$4:$D$112,4,0))</f>
        <v>-</v>
      </c>
      <c r="AO940" s="68" t="s">
        <v>1341</v>
      </c>
      <c r="AP940" s="68" t="s">
        <v>1795</v>
      </c>
      <c r="AQ940" s="113">
        <v>141</v>
      </c>
      <c r="AR940" s="302" t="str">
        <f>IF(ISNA(VLOOKUP(AT940,[1]FISQ!$D$2:$J$1713,7,0)),"-",VLOOKUP(AT940,[1]FISQ!$D$2:$J$1713,7,0))</f>
        <v>0980 </v>
      </c>
      <c r="AS940" s="302" t="str">
        <f>IF(ISNA(VLOOKUP(AT940,[1]FISQ!$D$2:$J$1713,4,0)),"-",CONCATENATE("(",VLOOKUP(AT940,[1]FISQ!$D$2:$J$1713,4,0),")"))</f>
        <v>(1)</v>
      </c>
      <c r="AT940" s="71" t="s">
        <v>1971</v>
      </c>
      <c r="AU940" s="38"/>
      <c r="AV940" s="38"/>
      <c r="AW940" s="38"/>
    </row>
    <row r="941" spans="1:49" ht="51">
      <c r="A941" s="33">
        <v>940</v>
      </c>
      <c r="B941" s="33" t="str">
        <f t="shared" si="43"/>
        <v>1626_I</v>
      </c>
      <c r="C941" s="33" t="str">
        <f t="shared" si="44"/>
        <v>6.1//0</v>
      </c>
      <c r="D941" s="61">
        <v>1626</v>
      </c>
      <c r="E941" s="67" t="s">
        <v>1972</v>
      </c>
      <c r="F941" s="395" t="s">
        <v>4430</v>
      </c>
      <c r="G941" s="62" t="str">
        <f>VLOOKUP(CONCATENATE(TEXT(I941,"0"),"_",TEXT(F941,"0")),[1]CodC!$A$2:$D$250,4,0)</f>
        <v>Matérias tóxicas sem perigo subsidiário, inorgânicas, sólidas;</v>
      </c>
      <c r="H941" s="395" t="s">
        <v>7326</v>
      </c>
      <c r="I941" s="68">
        <v>6</v>
      </c>
      <c r="J941" s="68" t="s">
        <v>50</v>
      </c>
      <c r="K941" s="68"/>
      <c r="L941" s="68" t="s">
        <v>746</v>
      </c>
      <c r="M941" s="64" t="s">
        <v>1313</v>
      </c>
      <c r="N941" s="64" t="s">
        <v>19</v>
      </c>
      <c r="O941" s="64" t="s">
        <v>19</v>
      </c>
      <c r="P941" s="113" t="s">
        <v>22423</v>
      </c>
      <c r="Q941" s="70" t="s">
        <v>621</v>
      </c>
      <c r="R941" s="70" t="s">
        <v>621</v>
      </c>
      <c r="S941" s="65" t="str">
        <f t="shared" si="45"/>
        <v/>
      </c>
      <c r="T941" s="68" t="s">
        <v>1000</v>
      </c>
      <c r="U941" s="68"/>
      <c r="V941" s="68"/>
      <c r="W941" s="68"/>
      <c r="X941" s="68"/>
      <c r="Y941" s="68"/>
      <c r="Z941" s="68" t="s">
        <v>7163</v>
      </c>
      <c r="AA941" s="68" t="s">
        <v>7163</v>
      </c>
      <c r="AB941" s="68"/>
      <c r="AC941" s="68"/>
      <c r="AD941" s="68"/>
      <c r="AE941" s="68" t="s">
        <v>7163</v>
      </c>
      <c r="AF941" s="68"/>
      <c r="AG941" s="68"/>
      <c r="AH941" s="68"/>
      <c r="AI941" s="68"/>
      <c r="AJ941" s="68"/>
      <c r="AK941" s="68"/>
      <c r="AL941" s="68"/>
      <c r="AM941" s="70" t="s">
        <v>6781</v>
      </c>
      <c r="AN941" s="63" t="str">
        <f>IF(ISNA(VLOOKUP(D941,[1]GRE_Tabela2!$A$4:$D$112,4,0)),"-",VLOOKUP(D941,[1]GRE_Tabela2!$A$4:$D$112,4,0))</f>
        <v>-</v>
      </c>
      <c r="AO941" s="68" t="s">
        <v>1341</v>
      </c>
      <c r="AP941" s="68" t="s">
        <v>1795</v>
      </c>
      <c r="AQ941" s="113">
        <v>157</v>
      </c>
      <c r="AR941" s="302" t="str">
        <f>IF(ISNA(VLOOKUP(AT941,[1]FISQ!$D$2:$J$1713,7,0)),"-",VLOOKUP(AT941,[1]FISQ!$D$2:$J$1713,7,0))</f>
        <v>-</v>
      </c>
      <c r="AS941" s="302" t="str">
        <f>IF(ISNA(VLOOKUP(AT941,[1]FISQ!$D$2:$J$1713,4,0)),"-",CONCATENATE("(",VLOOKUP(AT941,[1]FISQ!$D$2:$J$1713,4,0),")"))</f>
        <v>-</v>
      </c>
      <c r="AT941" s="71" t="s">
        <v>1973</v>
      </c>
      <c r="AU941" s="38"/>
      <c r="AV941" s="38"/>
      <c r="AW941" s="38"/>
    </row>
    <row r="942" spans="1:49" ht="25.5">
      <c r="A942" s="33">
        <v>941</v>
      </c>
      <c r="B942" s="33" t="str">
        <f t="shared" si="43"/>
        <v>1627_II</v>
      </c>
      <c r="C942" s="33" t="str">
        <f t="shared" si="44"/>
        <v>6.1//0</v>
      </c>
      <c r="D942" s="61">
        <v>1627</v>
      </c>
      <c r="E942" s="67" t="s">
        <v>5641</v>
      </c>
      <c r="F942" s="395" t="s">
        <v>4430</v>
      </c>
      <c r="G942" s="62" t="str">
        <f>VLOOKUP(CONCATENATE(TEXT(I942,"0"),"_",TEXT(F942,"0")),[1]CodC!$A$2:$D$250,4,0)</f>
        <v>Matérias tóxicas sem perigo subsidiário, inorgânicas, sólidas;</v>
      </c>
      <c r="H942" s="395" t="s">
        <v>7327</v>
      </c>
      <c r="I942" s="68">
        <v>6</v>
      </c>
      <c r="J942" s="68" t="s">
        <v>50</v>
      </c>
      <c r="K942" s="68"/>
      <c r="L942" s="68" t="s">
        <v>849</v>
      </c>
      <c r="M942" s="64" t="s">
        <v>1313</v>
      </c>
      <c r="N942" s="64" t="s">
        <v>19</v>
      </c>
      <c r="O942" s="64" t="s">
        <v>19</v>
      </c>
      <c r="P942" s="113" t="s">
        <v>22423</v>
      </c>
      <c r="Q942" s="70" t="s">
        <v>621</v>
      </c>
      <c r="R942" s="70" t="s">
        <v>621</v>
      </c>
      <c r="S942" s="65" t="str">
        <f t="shared" si="45"/>
        <v/>
      </c>
      <c r="T942" s="69" t="s">
        <v>19</v>
      </c>
      <c r="U942" s="69"/>
      <c r="V942" s="69"/>
      <c r="W942" s="69"/>
      <c r="X942" s="69"/>
      <c r="Y942" s="69"/>
      <c r="Z942" s="69"/>
      <c r="AA942" s="68" t="s">
        <v>7163</v>
      </c>
      <c r="AB942" s="69"/>
      <c r="AC942" s="69"/>
      <c r="AD942" s="69"/>
      <c r="AE942" s="68" t="s">
        <v>7163</v>
      </c>
      <c r="AF942" s="69"/>
      <c r="AG942" s="69"/>
      <c r="AH942" s="69"/>
      <c r="AI942" s="69"/>
      <c r="AJ942" s="69"/>
      <c r="AK942" s="69"/>
      <c r="AL942" s="69"/>
      <c r="AM942" s="70" t="s">
        <v>6782</v>
      </c>
      <c r="AN942" s="63" t="str">
        <f>IF(ISNA(VLOOKUP(D942,[1]GRE_Tabela2!$A$4:$D$112,4,0)),"-",VLOOKUP(D942,[1]GRE_Tabela2!$A$4:$D$112,4,0))</f>
        <v>-</v>
      </c>
      <c r="AO942" s="68" t="s">
        <v>1341</v>
      </c>
      <c r="AP942" s="68" t="s">
        <v>1795</v>
      </c>
      <c r="AQ942" s="113">
        <v>141</v>
      </c>
      <c r="AR942" s="302" t="str">
        <f>IF(ISNA(VLOOKUP(AT942,[1]FISQ!$D$2:$J$1713,7,0)),"-",VLOOKUP(AT942,[1]FISQ!$D$2:$J$1713,7,0))</f>
        <v>-</v>
      </c>
      <c r="AS942" s="302" t="str">
        <f>IF(ISNA(VLOOKUP(AT942,[1]FISQ!$D$2:$J$1713,4,0)),"-",CONCATENATE("(",VLOOKUP(AT942,[1]FISQ!$D$2:$J$1713,4,0),")"))</f>
        <v>-</v>
      </c>
      <c r="AT942" s="71" t="s">
        <v>1974</v>
      </c>
      <c r="AU942" s="38"/>
      <c r="AV942" s="38"/>
      <c r="AW942" s="38"/>
    </row>
    <row r="943" spans="1:49" ht="25.5">
      <c r="A943" s="33">
        <v>942</v>
      </c>
      <c r="B943" s="33" t="str">
        <f t="shared" si="43"/>
        <v>1629_II</v>
      </c>
      <c r="C943" s="33" t="str">
        <f t="shared" si="44"/>
        <v>6.1//0</v>
      </c>
      <c r="D943" s="61">
        <v>1629</v>
      </c>
      <c r="E943" s="67" t="s">
        <v>1975</v>
      </c>
      <c r="F943" s="395" t="s">
        <v>4430</v>
      </c>
      <c r="G943" s="62" t="str">
        <f>VLOOKUP(CONCATENATE(TEXT(I943,"0"),"_",TEXT(F943,"0")),[1]CodC!$A$2:$D$250,4,0)</f>
        <v>Matérias tóxicas sem perigo subsidiário, inorgânicas, sólidas;</v>
      </c>
      <c r="H943" s="395" t="s">
        <v>7327</v>
      </c>
      <c r="I943" s="68">
        <v>6</v>
      </c>
      <c r="J943" s="68" t="s">
        <v>50</v>
      </c>
      <c r="K943" s="68"/>
      <c r="L943" s="68" t="s">
        <v>849</v>
      </c>
      <c r="M943" s="64" t="s">
        <v>1313</v>
      </c>
      <c r="N943" s="64" t="s">
        <v>19</v>
      </c>
      <c r="O943" s="64" t="s">
        <v>19</v>
      </c>
      <c r="P943" s="113" t="s">
        <v>22423</v>
      </c>
      <c r="Q943" s="70" t="s">
        <v>621</v>
      </c>
      <c r="R943" s="70" t="s">
        <v>621</v>
      </c>
      <c r="S943" s="65" t="str">
        <f t="shared" si="45"/>
        <v/>
      </c>
      <c r="T943" s="69" t="s">
        <v>19</v>
      </c>
      <c r="U943" s="69"/>
      <c r="V943" s="69"/>
      <c r="W943" s="69"/>
      <c r="X943" s="69"/>
      <c r="Y943" s="69"/>
      <c r="Z943" s="69"/>
      <c r="AA943" s="68" t="s">
        <v>7163</v>
      </c>
      <c r="AB943" s="69"/>
      <c r="AC943" s="69"/>
      <c r="AD943" s="69"/>
      <c r="AE943" s="68" t="s">
        <v>7163</v>
      </c>
      <c r="AF943" s="69"/>
      <c r="AG943" s="69"/>
      <c r="AH943" s="69"/>
      <c r="AI943" s="69"/>
      <c r="AJ943" s="69"/>
      <c r="AK943" s="69"/>
      <c r="AL943" s="69"/>
      <c r="AM943" s="70" t="s">
        <v>6783</v>
      </c>
      <c r="AN943" s="63" t="str">
        <f>IF(ISNA(VLOOKUP(D943,[1]GRE_Tabela2!$A$4:$D$112,4,0)),"-",VLOOKUP(D943,[1]GRE_Tabela2!$A$4:$D$112,4,0))</f>
        <v>-</v>
      </c>
      <c r="AO943" s="68" t="s">
        <v>1341</v>
      </c>
      <c r="AP943" s="68" t="s">
        <v>1795</v>
      </c>
      <c r="AQ943" s="113">
        <v>151</v>
      </c>
      <c r="AR943" s="302" t="str">
        <f>IF(ISNA(VLOOKUP(AT943,[1]FISQ!$D$2:$J$1713,7,0)),"-",VLOOKUP(AT943,[1]FISQ!$D$2:$J$1713,7,0))</f>
        <v>0978 </v>
      </c>
      <c r="AS943" s="302" t="str">
        <f>IF(ISNA(VLOOKUP(AT943,[1]FISQ!$D$2:$J$1713,4,0)),"-",CONCATENATE("(",VLOOKUP(AT943,[1]FISQ!$D$2:$J$1713,4,0),")"))</f>
        <v>(1)</v>
      </c>
      <c r="AT943" s="71" t="s">
        <v>1976</v>
      </c>
      <c r="AU943" s="38"/>
      <c r="AV943" s="38"/>
      <c r="AW943" s="38"/>
    </row>
    <row r="944" spans="1:49" ht="25.5">
      <c r="A944" s="33">
        <v>943</v>
      </c>
      <c r="B944" s="33" t="str">
        <f t="shared" si="43"/>
        <v>1630_II</v>
      </c>
      <c r="C944" s="33" t="str">
        <f t="shared" si="44"/>
        <v>6.1//0</v>
      </c>
      <c r="D944" s="61">
        <v>1630</v>
      </c>
      <c r="E944" s="67" t="s">
        <v>1977</v>
      </c>
      <c r="F944" s="395" t="s">
        <v>4430</v>
      </c>
      <c r="G944" s="62" t="str">
        <f>VLOOKUP(CONCATENATE(TEXT(I944,"0"),"_",TEXT(F944,"0")),[1]CodC!$A$2:$D$250,4,0)</f>
        <v>Matérias tóxicas sem perigo subsidiário, inorgânicas, sólidas;</v>
      </c>
      <c r="H944" s="395" t="s">
        <v>7327</v>
      </c>
      <c r="I944" s="68">
        <v>6</v>
      </c>
      <c r="J944" s="68" t="s">
        <v>50</v>
      </c>
      <c r="K944" s="68"/>
      <c r="L944" s="68" t="s">
        <v>849</v>
      </c>
      <c r="M944" s="64" t="s">
        <v>1313</v>
      </c>
      <c r="N944" s="64" t="s">
        <v>19</v>
      </c>
      <c r="O944" s="64" t="s">
        <v>19</v>
      </c>
      <c r="P944" s="113" t="s">
        <v>22423</v>
      </c>
      <c r="Q944" s="70" t="s">
        <v>621</v>
      </c>
      <c r="R944" s="70" t="s">
        <v>621</v>
      </c>
      <c r="S944" s="65" t="str">
        <f t="shared" si="45"/>
        <v/>
      </c>
      <c r="T944" s="69" t="s">
        <v>19</v>
      </c>
      <c r="U944" s="69"/>
      <c r="V944" s="63" t="s">
        <v>7163</v>
      </c>
      <c r="W944" s="69"/>
      <c r="X944" s="69"/>
      <c r="Y944" s="69"/>
      <c r="Z944" s="69"/>
      <c r="AA944" s="68" t="s">
        <v>7163</v>
      </c>
      <c r="AB944" s="69"/>
      <c r="AC944" s="69"/>
      <c r="AD944" s="69"/>
      <c r="AE944" s="68" t="s">
        <v>7163</v>
      </c>
      <c r="AF944" s="69"/>
      <c r="AG944" s="69"/>
      <c r="AH944" s="69"/>
      <c r="AI944" s="69"/>
      <c r="AJ944" s="69"/>
      <c r="AK944" s="69"/>
      <c r="AL944" s="69"/>
      <c r="AM944" s="70" t="s">
        <v>6774</v>
      </c>
      <c r="AN944" s="63" t="str">
        <f>IF(ISNA(VLOOKUP(D944,[1]GRE_Tabela2!$A$4:$D$112,4,0)),"-",VLOOKUP(D944,[1]GRE_Tabela2!$A$4:$D$112,4,0))</f>
        <v>-</v>
      </c>
      <c r="AO944" s="68" t="s">
        <v>1341</v>
      </c>
      <c r="AP944" s="68" t="s">
        <v>1795</v>
      </c>
      <c r="AQ944" s="113">
        <v>151</v>
      </c>
      <c r="AR944" s="302" t="str">
        <f>IF(ISNA(VLOOKUP(AT944,[1]FISQ!$D$2:$J$1713,7,0)),"-",VLOOKUP(AT944,[1]FISQ!$D$2:$J$1713,7,0))</f>
        <v>-</v>
      </c>
      <c r="AS944" s="302" t="str">
        <f>IF(ISNA(VLOOKUP(AT944,[1]FISQ!$D$2:$J$1713,4,0)),"-",CONCATENATE("(",VLOOKUP(AT944,[1]FISQ!$D$2:$J$1713,4,0),")"))</f>
        <v>-</v>
      </c>
      <c r="AT944" s="71" t="s">
        <v>1978</v>
      </c>
      <c r="AU944" s="38"/>
      <c r="AV944" s="38"/>
      <c r="AW944" s="38"/>
    </row>
    <row r="945" spans="1:49" ht="25.5">
      <c r="A945" s="33">
        <v>944</v>
      </c>
      <c r="B945" s="33" t="str">
        <f t="shared" si="43"/>
        <v>1631_II</v>
      </c>
      <c r="C945" s="33" t="str">
        <f t="shared" si="44"/>
        <v>6.1//0</v>
      </c>
      <c r="D945" s="61">
        <v>1631</v>
      </c>
      <c r="E945" s="67" t="s">
        <v>1979</v>
      </c>
      <c r="F945" s="395" t="s">
        <v>4430</v>
      </c>
      <c r="G945" s="62" t="str">
        <f>VLOOKUP(CONCATENATE(TEXT(I945,"0"),"_",TEXT(F945,"0")),[1]CodC!$A$2:$D$250,4,0)</f>
        <v>Matérias tóxicas sem perigo subsidiário, inorgânicas, sólidas;</v>
      </c>
      <c r="H945" s="395" t="s">
        <v>7327</v>
      </c>
      <c r="I945" s="68">
        <v>6</v>
      </c>
      <c r="J945" s="68" t="s">
        <v>50</v>
      </c>
      <c r="K945" s="68"/>
      <c r="L945" s="68" t="s">
        <v>849</v>
      </c>
      <c r="M945" s="64" t="s">
        <v>1313</v>
      </c>
      <c r="N945" s="64" t="s">
        <v>19</v>
      </c>
      <c r="O945" s="64" t="s">
        <v>19</v>
      </c>
      <c r="P945" s="113" t="s">
        <v>22423</v>
      </c>
      <c r="Q945" s="70" t="s">
        <v>621</v>
      </c>
      <c r="R945" s="70" t="s">
        <v>621</v>
      </c>
      <c r="S945" s="65" t="str">
        <f t="shared" si="45"/>
        <v/>
      </c>
      <c r="T945" s="69" t="s">
        <v>19</v>
      </c>
      <c r="U945" s="69"/>
      <c r="V945" s="69"/>
      <c r="W945" s="69"/>
      <c r="X945" s="69"/>
      <c r="Y945" s="69"/>
      <c r="Z945" s="69"/>
      <c r="AA945" s="68" t="s">
        <v>7163</v>
      </c>
      <c r="AB945" s="69"/>
      <c r="AC945" s="69"/>
      <c r="AD945" s="69"/>
      <c r="AE945" s="68" t="s">
        <v>7163</v>
      </c>
      <c r="AF945" s="69"/>
      <c r="AG945" s="69"/>
      <c r="AH945" s="69"/>
      <c r="AI945" s="69"/>
      <c r="AJ945" s="69"/>
      <c r="AK945" s="69"/>
      <c r="AL945" s="69"/>
      <c r="AM945" s="70" t="s">
        <v>6784</v>
      </c>
      <c r="AN945" s="63" t="str">
        <f>IF(ISNA(VLOOKUP(D945,[1]GRE_Tabela2!$A$4:$D$112,4,0)),"-",VLOOKUP(D945,[1]GRE_Tabela2!$A$4:$D$112,4,0))</f>
        <v>-</v>
      </c>
      <c r="AO945" s="68" t="s">
        <v>1341</v>
      </c>
      <c r="AP945" s="68" t="s">
        <v>1795</v>
      </c>
      <c r="AQ945" s="113">
        <v>154</v>
      </c>
      <c r="AR945" s="302" t="str">
        <f>IF(ISNA(VLOOKUP(AT945,[1]FISQ!$D$2:$J$1713,7,0)),"-",VLOOKUP(AT945,[1]FISQ!$D$2:$J$1713,7,0))</f>
        <v>-</v>
      </c>
      <c r="AS945" s="302" t="str">
        <f>IF(ISNA(VLOOKUP(AT945,[1]FISQ!$D$2:$J$1713,4,0)),"-",CONCATENATE("(",VLOOKUP(AT945,[1]FISQ!$D$2:$J$1713,4,0),")"))</f>
        <v>-</v>
      </c>
      <c r="AT945" s="71" t="s">
        <v>1980</v>
      </c>
      <c r="AU945" s="38"/>
      <c r="AV945" s="38"/>
      <c r="AW945" s="38"/>
    </row>
    <row r="946" spans="1:49" ht="25.5">
      <c r="A946" s="33">
        <v>945</v>
      </c>
      <c r="B946" s="33" t="str">
        <f t="shared" si="43"/>
        <v>1634_II</v>
      </c>
      <c r="C946" s="33" t="str">
        <f t="shared" si="44"/>
        <v>6.1//0</v>
      </c>
      <c r="D946" s="61">
        <v>1634</v>
      </c>
      <c r="E946" s="67" t="s">
        <v>1981</v>
      </c>
      <c r="F946" s="395" t="s">
        <v>4430</v>
      </c>
      <c r="G946" s="62" t="str">
        <f>VLOOKUP(CONCATENATE(TEXT(I946,"0"),"_",TEXT(F946,"0")),[1]CodC!$A$2:$D$250,4,0)</f>
        <v>Matérias tóxicas sem perigo subsidiário, inorgânicas, sólidas;</v>
      </c>
      <c r="H946" s="395" t="s">
        <v>7327</v>
      </c>
      <c r="I946" s="68">
        <v>6</v>
      </c>
      <c r="J946" s="68" t="s">
        <v>50</v>
      </c>
      <c r="K946" s="68"/>
      <c r="L946" s="68" t="s">
        <v>849</v>
      </c>
      <c r="M946" s="64" t="s">
        <v>1313</v>
      </c>
      <c r="N946" s="64" t="s">
        <v>19</v>
      </c>
      <c r="O946" s="64" t="s">
        <v>19</v>
      </c>
      <c r="P946" s="113" t="s">
        <v>22423</v>
      </c>
      <c r="Q946" s="70" t="s">
        <v>621</v>
      </c>
      <c r="R946" s="70" t="s">
        <v>621</v>
      </c>
      <c r="S946" s="65" t="str">
        <f t="shared" si="45"/>
        <v/>
      </c>
      <c r="T946" s="69" t="s">
        <v>19</v>
      </c>
      <c r="U946" s="69"/>
      <c r="V946" s="69"/>
      <c r="W946" s="69"/>
      <c r="X946" s="69"/>
      <c r="Y946" s="69"/>
      <c r="Z946" s="69"/>
      <c r="AA946" s="68" t="s">
        <v>7163</v>
      </c>
      <c r="AB946" s="69"/>
      <c r="AC946" s="69"/>
      <c r="AD946" s="69"/>
      <c r="AE946" s="68" t="s">
        <v>7163</v>
      </c>
      <c r="AF946" s="69"/>
      <c r="AG946" s="69"/>
      <c r="AH946" s="69"/>
      <c r="AI946" s="69"/>
      <c r="AJ946" s="69"/>
      <c r="AK946" s="69"/>
      <c r="AL946" s="69"/>
      <c r="AM946" s="70" t="s">
        <v>6783</v>
      </c>
      <c r="AN946" s="63" t="str">
        <f>IF(ISNA(VLOOKUP(D946,[1]GRE_Tabela2!$A$4:$D$112,4,0)),"-",VLOOKUP(D946,[1]GRE_Tabela2!$A$4:$D$112,4,0))</f>
        <v>-</v>
      </c>
      <c r="AO946" s="68" t="s">
        <v>1341</v>
      </c>
      <c r="AP946" s="68" t="s">
        <v>1795</v>
      </c>
      <c r="AQ946" s="113">
        <v>154</v>
      </c>
      <c r="AR946" s="302" t="str">
        <f>IF(ISNA(VLOOKUP(AT946,[1]FISQ!$D$2:$J$1713,7,0)),"-",VLOOKUP(AT946,[1]FISQ!$D$2:$J$1713,7,0))</f>
        <v>-</v>
      </c>
      <c r="AS946" s="302" t="str">
        <f>IF(ISNA(VLOOKUP(AT946,[1]FISQ!$D$2:$J$1713,4,0)),"-",CONCATENATE("(",VLOOKUP(AT946,[1]FISQ!$D$2:$J$1713,4,0),")"))</f>
        <v>-</v>
      </c>
      <c r="AT946" s="71" t="s">
        <v>1982</v>
      </c>
      <c r="AU946" s="38"/>
      <c r="AV946" s="38"/>
      <c r="AW946" s="38"/>
    </row>
    <row r="947" spans="1:49" ht="51">
      <c r="A947" s="33">
        <v>946</v>
      </c>
      <c r="B947" s="33" t="str">
        <f t="shared" si="43"/>
        <v>1636_II</v>
      </c>
      <c r="C947" s="33" t="str">
        <f t="shared" si="44"/>
        <v>6.1//0</v>
      </c>
      <c r="D947" s="61">
        <v>1636</v>
      </c>
      <c r="E947" s="67" t="s">
        <v>1983</v>
      </c>
      <c r="F947" s="395" t="s">
        <v>4430</v>
      </c>
      <c r="G947" s="62" t="str">
        <f>VLOOKUP(CONCATENATE(TEXT(I947,"0"),"_",TEXT(F947,"0")),[1]CodC!$A$2:$D$250,4,0)</f>
        <v>Matérias tóxicas sem perigo subsidiário, inorgânicas, sólidas;</v>
      </c>
      <c r="H947" s="395" t="s">
        <v>7327</v>
      </c>
      <c r="I947" s="68">
        <v>6</v>
      </c>
      <c r="J947" s="68" t="s">
        <v>50</v>
      </c>
      <c r="K947" s="68"/>
      <c r="L947" s="68" t="s">
        <v>849</v>
      </c>
      <c r="M947" s="64" t="s">
        <v>1313</v>
      </c>
      <c r="N947" s="64" t="s">
        <v>19</v>
      </c>
      <c r="O947" s="64" t="s">
        <v>19</v>
      </c>
      <c r="P947" s="113" t="s">
        <v>22423</v>
      </c>
      <c r="Q947" s="70" t="s">
        <v>621</v>
      </c>
      <c r="R947" s="70" t="s">
        <v>621</v>
      </c>
      <c r="S947" s="65" t="str">
        <f t="shared" si="45"/>
        <v/>
      </c>
      <c r="T947" s="68" t="s">
        <v>1000</v>
      </c>
      <c r="U947" s="68"/>
      <c r="V947" s="68"/>
      <c r="W947" s="68"/>
      <c r="X947" s="68"/>
      <c r="Y947" s="68"/>
      <c r="Z947" s="68" t="s">
        <v>7163</v>
      </c>
      <c r="AA947" s="68" t="s">
        <v>7163</v>
      </c>
      <c r="AB947" s="68"/>
      <c r="AC947" s="68"/>
      <c r="AD947" s="68"/>
      <c r="AE947" s="68" t="s">
        <v>7163</v>
      </c>
      <c r="AF947" s="68"/>
      <c r="AG947" s="68"/>
      <c r="AH947" s="68"/>
      <c r="AI947" s="68"/>
      <c r="AJ947" s="68"/>
      <c r="AK947" s="68"/>
      <c r="AL947" s="68"/>
      <c r="AM947" s="70" t="s">
        <v>6785</v>
      </c>
      <c r="AN947" s="63" t="str">
        <f>IF(ISNA(VLOOKUP(D947,[1]GRE_Tabela2!$A$4:$D$112,4,0)),"-",VLOOKUP(D947,[1]GRE_Tabela2!$A$4:$D$112,4,0))</f>
        <v>-</v>
      </c>
      <c r="AO947" s="68" t="s">
        <v>1341</v>
      </c>
      <c r="AP947" s="68" t="s">
        <v>1795</v>
      </c>
      <c r="AQ947" s="113">
        <v>154</v>
      </c>
      <c r="AR947" s="302" t="str">
        <f>IF(ISNA(VLOOKUP(AT947,[1]FISQ!$D$2:$J$1713,7,0)),"-",VLOOKUP(AT947,[1]FISQ!$D$2:$J$1713,7,0))</f>
        <v>-</v>
      </c>
      <c r="AS947" s="302" t="str">
        <f>IF(ISNA(VLOOKUP(AT947,[1]FISQ!$D$2:$J$1713,4,0)),"-",CONCATENATE("(",VLOOKUP(AT947,[1]FISQ!$D$2:$J$1713,4,0),")"))</f>
        <v>-</v>
      </c>
      <c r="AT947" s="71" t="s">
        <v>1984</v>
      </c>
      <c r="AU947" s="38"/>
      <c r="AV947" s="38"/>
      <c r="AW947" s="38"/>
    </row>
    <row r="948" spans="1:49" ht="25.5">
      <c r="A948" s="33">
        <v>947</v>
      </c>
      <c r="B948" s="33" t="str">
        <f t="shared" si="43"/>
        <v>1637_II</v>
      </c>
      <c r="C948" s="33" t="str">
        <f t="shared" si="44"/>
        <v>6.1//0</v>
      </c>
      <c r="D948" s="61">
        <v>1637</v>
      </c>
      <c r="E948" s="67" t="s">
        <v>1986</v>
      </c>
      <c r="F948" s="395" t="s">
        <v>4430</v>
      </c>
      <c r="G948" s="62" t="str">
        <f>VLOOKUP(CONCATENATE(TEXT(I948,"0"),"_",TEXT(F948,"0")),[1]CodC!$A$2:$D$250,4,0)</f>
        <v>Matérias tóxicas sem perigo subsidiário, inorgânicas, sólidas;</v>
      </c>
      <c r="H948" s="395" t="s">
        <v>7327</v>
      </c>
      <c r="I948" s="68">
        <v>6</v>
      </c>
      <c r="J948" s="68" t="s">
        <v>50</v>
      </c>
      <c r="K948" s="68"/>
      <c r="L948" s="68" t="s">
        <v>849</v>
      </c>
      <c r="M948" s="64" t="s">
        <v>1313</v>
      </c>
      <c r="N948" s="64" t="s">
        <v>19</v>
      </c>
      <c r="O948" s="64" t="s">
        <v>19</v>
      </c>
      <c r="P948" s="113" t="s">
        <v>22423</v>
      </c>
      <c r="Q948" s="70" t="s">
        <v>621</v>
      </c>
      <c r="R948" s="70" t="s">
        <v>621</v>
      </c>
      <c r="S948" s="65" t="str">
        <f t="shared" si="45"/>
        <v/>
      </c>
      <c r="T948" s="69" t="s">
        <v>19</v>
      </c>
      <c r="U948" s="69"/>
      <c r="V948" s="69"/>
      <c r="W948" s="69"/>
      <c r="X948" s="69"/>
      <c r="Y948" s="69"/>
      <c r="Z948" s="69"/>
      <c r="AA948" s="68" t="s">
        <v>7163</v>
      </c>
      <c r="AB948" s="69"/>
      <c r="AC948" s="69"/>
      <c r="AD948" s="69"/>
      <c r="AE948" s="68" t="s">
        <v>7163</v>
      </c>
      <c r="AF948" s="69"/>
      <c r="AG948" s="69"/>
      <c r="AH948" s="69"/>
      <c r="AI948" s="69"/>
      <c r="AJ948" s="69"/>
      <c r="AK948" s="69"/>
      <c r="AL948" s="69"/>
      <c r="AM948" s="70" t="s">
        <v>6786</v>
      </c>
      <c r="AN948" s="63" t="str">
        <f>IF(ISNA(VLOOKUP(D948,[1]GRE_Tabela2!$A$4:$D$112,4,0)),"-",VLOOKUP(D948,[1]GRE_Tabela2!$A$4:$D$112,4,0))</f>
        <v>-</v>
      </c>
      <c r="AO948" s="68" t="s">
        <v>1341</v>
      </c>
      <c r="AP948" s="68" t="s">
        <v>1795</v>
      </c>
      <c r="AQ948" s="113">
        <v>151</v>
      </c>
      <c r="AR948" s="302" t="str">
        <f>IF(ISNA(VLOOKUP(AT948,[1]FISQ!$D$2:$J$1713,7,0)),"-",VLOOKUP(AT948,[1]FISQ!$D$2:$J$1713,7,0))</f>
        <v>-</v>
      </c>
      <c r="AS948" s="302" t="str">
        <f>IF(ISNA(VLOOKUP(AT948,[1]FISQ!$D$2:$J$1713,4,0)),"-",CONCATENATE("(",VLOOKUP(AT948,[1]FISQ!$D$2:$J$1713,4,0),")"))</f>
        <v>-</v>
      </c>
      <c r="AT948" s="71" t="s">
        <v>1985</v>
      </c>
      <c r="AU948" s="38"/>
      <c r="AV948" s="38"/>
      <c r="AW948" s="38"/>
    </row>
    <row r="949" spans="1:49" ht="25.5">
      <c r="A949" s="33">
        <v>948</v>
      </c>
      <c r="B949" s="33" t="str">
        <f t="shared" si="43"/>
        <v>1638_II</v>
      </c>
      <c r="C949" s="33" t="str">
        <f t="shared" si="44"/>
        <v>6.1//0</v>
      </c>
      <c r="D949" s="61">
        <v>1638</v>
      </c>
      <c r="E949" s="67" t="s">
        <v>1987</v>
      </c>
      <c r="F949" s="395" t="s">
        <v>4430</v>
      </c>
      <c r="G949" s="62" t="str">
        <f>VLOOKUP(CONCATENATE(TEXT(I949,"0"),"_",TEXT(F949,"0")),[1]CodC!$A$2:$D$250,4,0)</f>
        <v>Matérias tóxicas sem perigo subsidiário, inorgânicas, sólidas;</v>
      </c>
      <c r="H949" s="395" t="s">
        <v>7327</v>
      </c>
      <c r="I949" s="68">
        <v>6</v>
      </c>
      <c r="J949" s="68" t="s">
        <v>50</v>
      </c>
      <c r="K949" s="68"/>
      <c r="L949" s="68" t="s">
        <v>849</v>
      </c>
      <c r="M949" s="64" t="s">
        <v>1313</v>
      </c>
      <c r="N949" s="64" t="s">
        <v>19</v>
      </c>
      <c r="O949" s="64" t="s">
        <v>19</v>
      </c>
      <c r="P949" s="113" t="s">
        <v>22423</v>
      </c>
      <c r="Q949" s="70" t="s">
        <v>621</v>
      </c>
      <c r="R949" s="70" t="s">
        <v>621</v>
      </c>
      <c r="S949" s="65" t="str">
        <f t="shared" si="45"/>
        <v/>
      </c>
      <c r="T949" s="69" t="s">
        <v>19</v>
      </c>
      <c r="U949" s="69"/>
      <c r="V949" s="69"/>
      <c r="W949" s="69"/>
      <c r="X949" s="69"/>
      <c r="Y949" s="69"/>
      <c r="Z949" s="69"/>
      <c r="AA949" s="68" t="s">
        <v>7163</v>
      </c>
      <c r="AB949" s="69"/>
      <c r="AC949" s="69"/>
      <c r="AD949" s="69"/>
      <c r="AE949" s="68" t="s">
        <v>7163</v>
      </c>
      <c r="AF949" s="69"/>
      <c r="AG949" s="69"/>
      <c r="AH949" s="69"/>
      <c r="AI949" s="69"/>
      <c r="AJ949" s="69"/>
      <c r="AK949" s="69"/>
      <c r="AL949" s="69"/>
      <c r="AM949" s="70" t="s">
        <v>6787</v>
      </c>
      <c r="AN949" s="63" t="str">
        <f>IF(ISNA(VLOOKUP(D949,[1]GRE_Tabela2!$A$4:$D$112,4,0)),"-",VLOOKUP(D949,[1]GRE_Tabela2!$A$4:$D$112,4,0))</f>
        <v>-</v>
      </c>
      <c r="AO949" s="68" t="s">
        <v>1341</v>
      </c>
      <c r="AP949" s="68" t="s">
        <v>1795</v>
      </c>
      <c r="AQ949" s="113">
        <v>151</v>
      </c>
      <c r="AR949" s="302" t="str">
        <f>IF(ISNA(VLOOKUP(AT949,[1]FISQ!$D$2:$J$1713,7,0)),"-",VLOOKUP(AT949,[1]FISQ!$D$2:$J$1713,7,0))</f>
        <v>-</v>
      </c>
      <c r="AS949" s="302" t="str">
        <f>IF(ISNA(VLOOKUP(AT949,[1]FISQ!$D$2:$J$1713,4,0)),"-",CONCATENATE("(",VLOOKUP(AT949,[1]FISQ!$D$2:$J$1713,4,0),")"))</f>
        <v>-</v>
      </c>
      <c r="AT949" s="71" t="s">
        <v>1988</v>
      </c>
      <c r="AU949" s="38"/>
      <c r="AV949" s="38"/>
      <c r="AW949" s="38"/>
    </row>
    <row r="950" spans="1:49" ht="25.5">
      <c r="A950" s="33">
        <v>949</v>
      </c>
      <c r="B950" s="33" t="str">
        <f t="shared" si="43"/>
        <v>1639_II</v>
      </c>
      <c r="C950" s="33" t="str">
        <f t="shared" si="44"/>
        <v>6.1//0</v>
      </c>
      <c r="D950" s="61">
        <v>1639</v>
      </c>
      <c r="E950" s="67" t="s">
        <v>1989</v>
      </c>
      <c r="F950" s="395" t="s">
        <v>4430</v>
      </c>
      <c r="G950" s="62" t="str">
        <f>VLOOKUP(CONCATENATE(TEXT(I950,"0"),"_",TEXT(F950,"0")),[1]CodC!$A$2:$D$250,4,0)</f>
        <v>Matérias tóxicas sem perigo subsidiário, inorgânicas, sólidas;</v>
      </c>
      <c r="H950" s="395" t="s">
        <v>7327</v>
      </c>
      <c r="I950" s="68">
        <v>6</v>
      </c>
      <c r="J950" s="68" t="s">
        <v>50</v>
      </c>
      <c r="K950" s="68"/>
      <c r="L950" s="68" t="s">
        <v>849</v>
      </c>
      <c r="M950" s="64" t="s">
        <v>1313</v>
      </c>
      <c r="N950" s="64" t="s">
        <v>19</v>
      </c>
      <c r="O950" s="64" t="s">
        <v>19</v>
      </c>
      <c r="P950" s="113" t="s">
        <v>22423</v>
      </c>
      <c r="Q950" s="70" t="s">
        <v>621</v>
      </c>
      <c r="R950" s="70" t="s">
        <v>621</v>
      </c>
      <c r="S950" s="65" t="str">
        <f t="shared" si="45"/>
        <v/>
      </c>
      <c r="T950" s="69" t="s">
        <v>19</v>
      </c>
      <c r="U950" s="69"/>
      <c r="V950" s="69"/>
      <c r="W950" s="69"/>
      <c r="X950" s="69"/>
      <c r="Y950" s="69"/>
      <c r="Z950" s="69"/>
      <c r="AA950" s="68" t="s">
        <v>7163</v>
      </c>
      <c r="AB950" s="69"/>
      <c r="AC950" s="69"/>
      <c r="AD950" s="69"/>
      <c r="AE950" s="68" t="s">
        <v>7163</v>
      </c>
      <c r="AF950" s="69"/>
      <c r="AG950" s="69"/>
      <c r="AH950" s="69"/>
      <c r="AI950" s="69"/>
      <c r="AJ950" s="69"/>
      <c r="AK950" s="69"/>
      <c r="AL950" s="69"/>
      <c r="AM950" s="70" t="s">
        <v>6788</v>
      </c>
      <c r="AN950" s="63" t="str">
        <f>IF(ISNA(VLOOKUP(D950,[1]GRE_Tabela2!$A$4:$D$112,4,0)),"-",VLOOKUP(D950,[1]GRE_Tabela2!$A$4:$D$112,4,0))</f>
        <v>-</v>
      </c>
      <c r="AO950" s="68" t="s">
        <v>1341</v>
      </c>
      <c r="AP950" s="68" t="s">
        <v>1795</v>
      </c>
      <c r="AQ950" s="113">
        <v>151</v>
      </c>
      <c r="AR950" s="302" t="str">
        <f>IF(ISNA(VLOOKUP(AT950,[1]FISQ!$D$2:$J$1713,7,0)),"-",VLOOKUP(AT950,[1]FISQ!$D$2:$J$1713,7,0))</f>
        <v>-</v>
      </c>
      <c r="AS950" s="302" t="str">
        <f>IF(ISNA(VLOOKUP(AT950,[1]FISQ!$D$2:$J$1713,4,0)),"-",CONCATENATE("(",VLOOKUP(AT950,[1]FISQ!$D$2:$J$1713,4,0),")"))</f>
        <v>-</v>
      </c>
      <c r="AT950" s="71" t="s">
        <v>1990</v>
      </c>
      <c r="AU950" s="38"/>
      <c r="AV950" s="38"/>
      <c r="AW950" s="38"/>
    </row>
    <row r="951" spans="1:49" ht="25.5">
      <c r="A951" s="33">
        <v>950</v>
      </c>
      <c r="B951" s="33" t="str">
        <f t="shared" si="43"/>
        <v>1640_II</v>
      </c>
      <c r="C951" s="33" t="str">
        <f t="shared" si="44"/>
        <v>6.1//0</v>
      </c>
      <c r="D951" s="61">
        <v>1640</v>
      </c>
      <c r="E951" s="67" t="s">
        <v>1991</v>
      </c>
      <c r="F951" s="395" t="s">
        <v>4430</v>
      </c>
      <c r="G951" s="62" t="str">
        <f>VLOOKUP(CONCATENATE(TEXT(I951,"0"),"_",TEXT(F951,"0")),[1]CodC!$A$2:$D$250,4,0)</f>
        <v>Matérias tóxicas sem perigo subsidiário, inorgânicas, sólidas;</v>
      </c>
      <c r="H951" s="395" t="s">
        <v>7327</v>
      </c>
      <c r="I951" s="68">
        <v>6</v>
      </c>
      <c r="J951" s="68" t="s">
        <v>50</v>
      </c>
      <c r="K951" s="68"/>
      <c r="L951" s="68" t="s">
        <v>849</v>
      </c>
      <c r="M951" s="64" t="s">
        <v>1313</v>
      </c>
      <c r="N951" s="64" t="s">
        <v>19</v>
      </c>
      <c r="O951" s="64" t="s">
        <v>19</v>
      </c>
      <c r="P951" s="113" t="s">
        <v>22423</v>
      </c>
      <c r="Q951" s="70" t="s">
        <v>621</v>
      </c>
      <c r="R951" s="70" t="s">
        <v>621</v>
      </c>
      <c r="S951" s="65" t="str">
        <f t="shared" si="45"/>
        <v/>
      </c>
      <c r="T951" s="69" t="s">
        <v>19</v>
      </c>
      <c r="U951" s="69"/>
      <c r="V951" s="69"/>
      <c r="W951" s="69"/>
      <c r="X951" s="69"/>
      <c r="Y951" s="69"/>
      <c r="Z951" s="69"/>
      <c r="AA951" s="68" t="s">
        <v>7163</v>
      </c>
      <c r="AB951" s="69"/>
      <c r="AC951" s="69"/>
      <c r="AD951" s="69"/>
      <c r="AE951" s="68" t="s">
        <v>7163</v>
      </c>
      <c r="AF951" s="69"/>
      <c r="AG951" s="69"/>
      <c r="AH951" s="69"/>
      <c r="AI951" s="69"/>
      <c r="AJ951" s="69"/>
      <c r="AK951" s="69"/>
      <c r="AL951" s="69"/>
      <c r="AM951" s="70" t="s">
        <v>1992</v>
      </c>
      <c r="AN951" s="63" t="str">
        <f>IF(ISNA(VLOOKUP(D951,[1]GRE_Tabela2!$A$4:$D$112,4,0)),"-",VLOOKUP(D951,[1]GRE_Tabela2!$A$4:$D$112,4,0))</f>
        <v>-</v>
      </c>
      <c r="AO951" s="68" t="s">
        <v>1341</v>
      </c>
      <c r="AP951" s="68" t="s">
        <v>1795</v>
      </c>
      <c r="AQ951" s="113">
        <v>151</v>
      </c>
      <c r="AR951" s="302" t="str">
        <f>IF(ISNA(VLOOKUP(AT951,[1]FISQ!$D$2:$J$1713,7,0)),"-",VLOOKUP(AT951,[1]FISQ!$D$2:$J$1713,7,0))</f>
        <v>-</v>
      </c>
      <c r="AS951" s="302" t="str">
        <f>IF(ISNA(VLOOKUP(AT951,[1]FISQ!$D$2:$J$1713,4,0)),"-",CONCATENATE("(",VLOOKUP(AT951,[1]FISQ!$D$2:$J$1713,4,0),")"))</f>
        <v>-</v>
      </c>
      <c r="AT951" s="71" t="s">
        <v>1993</v>
      </c>
      <c r="AU951" s="38"/>
      <c r="AV951" s="38"/>
      <c r="AW951" s="38"/>
    </row>
    <row r="952" spans="1:49" ht="25.5">
      <c r="A952" s="33">
        <v>951</v>
      </c>
      <c r="B952" s="33" t="str">
        <f t="shared" si="43"/>
        <v>1641_II</v>
      </c>
      <c r="C952" s="33" t="str">
        <f t="shared" si="44"/>
        <v>6.1//0</v>
      </c>
      <c r="D952" s="61">
        <v>1641</v>
      </c>
      <c r="E952" s="67" t="s">
        <v>1994</v>
      </c>
      <c r="F952" s="395" t="s">
        <v>4430</v>
      </c>
      <c r="G952" s="62" t="str">
        <f>VLOOKUP(CONCATENATE(TEXT(I952,"0"),"_",TEXT(F952,"0")),[1]CodC!$A$2:$D$250,4,0)</f>
        <v>Matérias tóxicas sem perigo subsidiário, inorgânicas, sólidas;</v>
      </c>
      <c r="H952" s="395" t="s">
        <v>7327</v>
      </c>
      <c r="I952" s="68">
        <v>6</v>
      </c>
      <c r="J952" s="68" t="s">
        <v>50</v>
      </c>
      <c r="K952" s="68"/>
      <c r="L952" s="68" t="s">
        <v>849</v>
      </c>
      <c r="M952" s="64" t="s">
        <v>1313</v>
      </c>
      <c r="N952" s="64" t="s">
        <v>19</v>
      </c>
      <c r="O952" s="64" t="s">
        <v>19</v>
      </c>
      <c r="P952" s="113" t="s">
        <v>22423</v>
      </c>
      <c r="Q952" s="70" t="s">
        <v>621</v>
      </c>
      <c r="R952" s="70" t="s">
        <v>621</v>
      </c>
      <c r="S952" s="65" t="str">
        <f t="shared" si="45"/>
        <v/>
      </c>
      <c r="T952" s="69" t="s">
        <v>19</v>
      </c>
      <c r="U952" s="69"/>
      <c r="V952" s="69"/>
      <c r="W952" s="69"/>
      <c r="X952" s="69"/>
      <c r="Y952" s="69"/>
      <c r="Z952" s="69"/>
      <c r="AA952" s="68" t="s">
        <v>7163</v>
      </c>
      <c r="AB952" s="69"/>
      <c r="AC952" s="69"/>
      <c r="AD952" s="69"/>
      <c r="AE952" s="68" t="s">
        <v>7163</v>
      </c>
      <c r="AF952" s="69"/>
      <c r="AG952" s="69"/>
      <c r="AH952" s="69"/>
      <c r="AI952" s="69"/>
      <c r="AJ952" s="69"/>
      <c r="AK952" s="69"/>
      <c r="AL952" s="69"/>
      <c r="AM952" s="70" t="s">
        <v>6789</v>
      </c>
      <c r="AN952" s="63" t="str">
        <f>IF(ISNA(VLOOKUP(D952,[1]GRE_Tabela2!$A$4:$D$112,4,0)),"-",VLOOKUP(D952,[1]GRE_Tabela2!$A$4:$D$112,4,0))</f>
        <v>-</v>
      </c>
      <c r="AO952" s="68" t="s">
        <v>1341</v>
      </c>
      <c r="AP952" s="68" t="s">
        <v>1795</v>
      </c>
      <c r="AQ952" s="113">
        <v>151</v>
      </c>
      <c r="AR952" s="302" t="str">
        <f>IF(ISNA(VLOOKUP(AT952,[1]FISQ!$D$2:$J$1713,7,0)),"-",VLOOKUP(AT952,[1]FISQ!$D$2:$J$1713,7,0))</f>
        <v>0981 </v>
      </c>
      <c r="AS952" s="302" t="str">
        <f>IF(ISNA(VLOOKUP(AT952,[1]FISQ!$D$2:$J$1713,4,0)),"-",CONCATENATE("(",VLOOKUP(AT952,[1]FISQ!$D$2:$J$1713,4,0),")"))</f>
        <v>(1)</v>
      </c>
      <c r="AT952" s="71" t="s">
        <v>1995</v>
      </c>
      <c r="AU952" s="38"/>
      <c r="AV952" s="38"/>
      <c r="AW952" s="38"/>
    </row>
    <row r="953" spans="1:49" ht="114.75">
      <c r="A953" s="33">
        <v>952</v>
      </c>
      <c r="B953" s="33" t="str">
        <f t="shared" si="43"/>
        <v>1642_II</v>
      </c>
      <c r="C953" s="33" t="str">
        <f t="shared" si="44"/>
        <v>6.1//0</v>
      </c>
      <c r="D953" s="61">
        <v>1642</v>
      </c>
      <c r="E953" s="67" t="s">
        <v>1996</v>
      </c>
      <c r="F953" s="395" t="s">
        <v>4430</v>
      </c>
      <c r="G953" s="62" t="str">
        <f>VLOOKUP(CONCATENATE(TEXT(I953,"0"),"_",TEXT(F953,"0")),[1]CodC!$A$2:$D$250,4,0)</f>
        <v>Matérias tóxicas sem perigo subsidiário, inorgânicas, sólidas;</v>
      </c>
      <c r="H953" s="395" t="s">
        <v>7327</v>
      </c>
      <c r="I953" s="68">
        <v>6</v>
      </c>
      <c r="J953" s="68" t="s">
        <v>50</v>
      </c>
      <c r="K953" s="68"/>
      <c r="L953" s="68" t="s">
        <v>849</v>
      </c>
      <c r="M953" s="64" t="s">
        <v>1313</v>
      </c>
      <c r="N953" s="64" t="s">
        <v>19</v>
      </c>
      <c r="O953" s="64" t="s">
        <v>1093</v>
      </c>
      <c r="P953" s="113" t="s">
        <v>22423</v>
      </c>
      <c r="Q953" s="70" t="s">
        <v>621</v>
      </c>
      <c r="R953" s="70" t="s">
        <v>621</v>
      </c>
      <c r="S953" s="65" t="str">
        <f t="shared" si="45"/>
        <v/>
      </c>
      <c r="T953" s="68" t="s">
        <v>7174</v>
      </c>
      <c r="U953" s="68"/>
      <c r="V953" s="68"/>
      <c r="W953" s="68"/>
      <c r="X953" s="68"/>
      <c r="Y953" s="68"/>
      <c r="Z953" s="68" t="s">
        <v>7163</v>
      </c>
      <c r="AA953" s="68" t="s">
        <v>7163</v>
      </c>
      <c r="AB953" s="68"/>
      <c r="AC953" s="68"/>
      <c r="AD953" s="68"/>
      <c r="AE953" s="68" t="s">
        <v>7163</v>
      </c>
      <c r="AF953" s="68"/>
      <c r="AG953" s="68"/>
      <c r="AH953" s="68"/>
      <c r="AI953" s="68"/>
      <c r="AJ953" s="68"/>
      <c r="AK953" s="68"/>
      <c r="AL953" s="68"/>
      <c r="AM953" s="70" t="s">
        <v>6790</v>
      </c>
      <c r="AN953" s="63" t="str">
        <f>IF(ISNA(VLOOKUP(D953,[1]GRE_Tabela2!$A$4:$D$112,4,0)),"-",VLOOKUP(D953,[1]GRE_Tabela2!$A$4:$D$112,4,0))</f>
        <v>-</v>
      </c>
      <c r="AO953" s="68" t="s">
        <v>1341</v>
      </c>
      <c r="AP953" s="68" t="s">
        <v>1795</v>
      </c>
      <c r="AQ953" s="113">
        <v>151</v>
      </c>
      <c r="AR953" s="302" t="str">
        <f>IF(ISNA(VLOOKUP(AT953,[1]FISQ!$D$2:$J$1713,7,0)),"-",VLOOKUP(AT953,[1]FISQ!$D$2:$J$1713,7,0))</f>
        <v>-</v>
      </c>
      <c r="AS953" s="302" t="str">
        <f>IF(ISNA(VLOOKUP(AT953,[1]FISQ!$D$2:$J$1713,4,0)),"-",CONCATENATE("(",VLOOKUP(AT953,[1]FISQ!$D$2:$J$1713,4,0),")"))</f>
        <v>-</v>
      </c>
      <c r="AT953" s="71" t="s">
        <v>1997</v>
      </c>
      <c r="AU953" s="38"/>
      <c r="AV953" s="38"/>
      <c r="AW953" s="38"/>
    </row>
    <row r="954" spans="1:49" ht="38.25">
      <c r="A954" s="33">
        <v>953</v>
      </c>
      <c r="B954" s="33" t="str">
        <f t="shared" si="43"/>
        <v>1643_II</v>
      </c>
      <c r="C954" s="33" t="str">
        <f t="shared" si="44"/>
        <v>6.1//0</v>
      </c>
      <c r="D954" s="61">
        <v>1643</v>
      </c>
      <c r="E954" s="72" t="s">
        <v>1998</v>
      </c>
      <c r="F954" s="395" t="s">
        <v>4430</v>
      </c>
      <c r="G954" s="62" t="str">
        <f>VLOOKUP(CONCATENATE(TEXT(I954,"0"),"_",TEXT(F954,"0")),[1]CodC!$A$2:$D$250,4,0)</f>
        <v>Matérias tóxicas sem perigo subsidiário, inorgânicas, sólidas;</v>
      </c>
      <c r="H954" s="395" t="s">
        <v>7327</v>
      </c>
      <c r="I954" s="68">
        <v>6</v>
      </c>
      <c r="J954" s="68" t="s">
        <v>50</v>
      </c>
      <c r="K954" s="68"/>
      <c r="L954" s="68" t="s">
        <v>849</v>
      </c>
      <c r="M954" s="64" t="s">
        <v>1313</v>
      </c>
      <c r="N954" s="64" t="s">
        <v>19</v>
      </c>
      <c r="O954" s="64" t="s">
        <v>19</v>
      </c>
      <c r="P954" s="113" t="s">
        <v>22423</v>
      </c>
      <c r="Q954" s="70" t="s">
        <v>621</v>
      </c>
      <c r="R954" s="70" t="s">
        <v>621</v>
      </c>
      <c r="S954" s="65" t="str">
        <f t="shared" si="45"/>
        <v/>
      </c>
      <c r="T954" s="69" t="s">
        <v>19</v>
      </c>
      <c r="U954" s="69"/>
      <c r="V954" s="69"/>
      <c r="W954" s="69"/>
      <c r="X954" s="69"/>
      <c r="Y954" s="69"/>
      <c r="Z954" s="69"/>
      <c r="AA954" s="68" t="s">
        <v>7163</v>
      </c>
      <c r="AB954" s="69"/>
      <c r="AC954" s="69"/>
      <c r="AD954" s="69"/>
      <c r="AE954" s="68" t="s">
        <v>7163</v>
      </c>
      <c r="AF954" s="69"/>
      <c r="AG954" s="69"/>
      <c r="AH954" s="69"/>
      <c r="AI954" s="69"/>
      <c r="AJ954" s="69"/>
      <c r="AK954" s="69"/>
      <c r="AL954" s="69"/>
      <c r="AM954" s="70" t="s">
        <v>6791</v>
      </c>
      <c r="AN954" s="63" t="str">
        <f>IF(ISNA(VLOOKUP(D954,[1]GRE_Tabela2!$A$4:$D$112,4,0)),"-",VLOOKUP(D954,[1]GRE_Tabela2!$A$4:$D$112,4,0))</f>
        <v>-</v>
      </c>
      <c r="AO954" s="68" t="s">
        <v>1341</v>
      </c>
      <c r="AP954" s="68" t="s">
        <v>1795</v>
      </c>
      <c r="AQ954" s="113">
        <v>151</v>
      </c>
      <c r="AR954" s="302" t="str">
        <f>IF(ISNA(VLOOKUP(AT954,[1]FISQ!$D$2:$J$1713,7,0)),"-",VLOOKUP(AT954,[1]FISQ!$D$2:$J$1713,7,0))</f>
        <v>-</v>
      </c>
      <c r="AS954" s="302" t="str">
        <f>IF(ISNA(VLOOKUP(AT954,[1]FISQ!$D$2:$J$1713,4,0)),"-",CONCATENATE("(",VLOOKUP(AT954,[1]FISQ!$D$2:$J$1713,4,0),")"))</f>
        <v>-</v>
      </c>
      <c r="AT954" s="71" t="s">
        <v>1999</v>
      </c>
      <c r="AU954" s="38"/>
      <c r="AV954" s="38"/>
      <c r="AW954" s="38"/>
    </row>
    <row r="955" spans="1:49" ht="25.5">
      <c r="A955" s="33">
        <v>954</v>
      </c>
      <c r="B955" s="33" t="str">
        <f t="shared" si="43"/>
        <v>1644_II</v>
      </c>
      <c r="C955" s="33" t="str">
        <f t="shared" si="44"/>
        <v>6.1//0</v>
      </c>
      <c r="D955" s="61">
        <v>1644</v>
      </c>
      <c r="E955" s="67" t="s">
        <v>2000</v>
      </c>
      <c r="F955" s="395" t="s">
        <v>4430</v>
      </c>
      <c r="G955" s="62" t="str">
        <f>VLOOKUP(CONCATENATE(TEXT(I955,"0"),"_",TEXT(F955,"0")),[1]CodC!$A$2:$D$250,4,0)</f>
        <v>Matérias tóxicas sem perigo subsidiário, inorgânicas, sólidas;</v>
      </c>
      <c r="H955" s="395" t="s">
        <v>7327</v>
      </c>
      <c r="I955" s="68">
        <v>6</v>
      </c>
      <c r="J955" s="68" t="s">
        <v>50</v>
      </c>
      <c r="K955" s="68"/>
      <c r="L955" s="68" t="s">
        <v>849</v>
      </c>
      <c r="M955" s="64" t="s">
        <v>1313</v>
      </c>
      <c r="N955" s="64" t="s">
        <v>19</v>
      </c>
      <c r="O955" s="64" t="s">
        <v>19</v>
      </c>
      <c r="P955" s="113" t="s">
        <v>22423</v>
      </c>
      <c r="Q955" s="70" t="s">
        <v>621</v>
      </c>
      <c r="R955" s="70" t="s">
        <v>621</v>
      </c>
      <c r="S955" s="65" t="str">
        <f t="shared" si="45"/>
        <v/>
      </c>
      <c r="T955" s="69" t="s">
        <v>19</v>
      </c>
      <c r="U955" s="69"/>
      <c r="V955" s="69"/>
      <c r="W955" s="69"/>
      <c r="X955" s="69"/>
      <c r="Y955" s="69"/>
      <c r="Z955" s="69"/>
      <c r="AA955" s="68" t="s">
        <v>7163</v>
      </c>
      <c r="AB955" s="69"/>
      <c r="AC955" s="69"/>
      <c r="AD955" s="69"/>
      <c r="AE955" s="68" t="s">
        <v>7163</v>
      </c>
      <c r="AF955" s="69"/>
      <c r="AG955" s="69"/>
      <c r="AH955" s="69"/>
      <c r="AI955" s="69"/>
      <c r="AJ955" s="69"/>
      <c r="AK955" s="69"/>
      <c r="AL955" s="69"/>
      <c r="AM955" s="70" t="s">
        <v>6775</v>
      </c>
      <c r="AN955" s="63" t="str">
        <f>IF(ISNA(VLOOKUP(D955,[1]GRE_Tabela2!$A$4:$D$112,4,0)),"-",VLOOKUP(D955,[1]GRE_Tabela2!$A$4:$D$112,4,0))</f>
        <v>-</v>
      </c>
      <c r="AO955" s="68" t="s">
        <v>1341</v>
      </c>
      <c r="AP955" s="68" t="s">
        <v>1795</v>
      </c>
      <c r="AQ955" s="113">
        <v>151</v>
      </c>
      <c r="AR955" s="302" t="str">
        <f>IF(ISNA(VLOOKUP(AT955,[1]FISQ!$D$2:$J$1713,7,0)),"-",VLOOKUP(AT955,[1]FISQ!$D$2:$J$1713,7,0))</f>
        <v>-</v>
      </c>
      <c r="AS955" s="302" t="str">
        <f>IF(ISNA(VLOOKUP(AT955,[1]FISQ!$D$2:$J$1713,4,0)),"-",CONCATENATE("(",VLOOKUP(AT955,[1]FISQ!$D$2:$J$1713,4,0),")"))</f>
        <v>-</v>
      </c>
      <c r="AT955" s="71" t="s">
        <v>2001</v>
      </c>
      <c r="AU955" s="38"/>
      <c r="AV955" s="38"/>
      <c r="AW955" s="38"/>
    </row>
    <row r="956" spans="1:49" ht="38.25">
      <c r="A956" s="33">
        <v>955</v>
      </c>
      <c r="B956" s="33" t="str">
        <f t="shared" si="43"/>
        <v>1645_II</v>
      </c>
      <c r="C956" s="33" t="str">
        <f t="shared" si="44"/>
        <v>6.1//0</v>
      </c>
      <c r="D956" s="61">
        <v>1645</v>
      </c>
      <c r="E956" s="67" t="s">
        <v>2002</v>
      </c>
      <c r="F956" s="395" t="s">
        <v>4430</v>
      </c>
      <c r="G956" s="62" t="str">
        <f>VLOOKUP(CONCATENATE(TEXT(I956,"0"),"_",TEXT(F956,"0")),[1]CodC!$A$2:$D$250,4,0)</f>
        <v>Matérias tóxicas sem perigo subsidiário, inorgânicas, sólidas;</v>
      </c>
      <c r="H956" s="395" t="s">
        <v>7327</v>
      </c>
      <c r="I956" s="68">
        <v>6</v>
      </c>
      <c r="J956" s="68" t="s">
        <v>50</v>
      </c>
      <c r="K956" s="68"/>
      <c r="L956" s="68" t="s">
        <v>849</v>
      </c>
      <c r="M956" s="64" t="s">
        <v>1313</v>
      </c>
      <c r="N956" s="64" t="s">
        <v>19</v>
      </c>
      <c r="O956" s="64" t="s">
        <v>19</v>
      </c>
      <c r="P956" s="113" t="s">
        <v>22423</v>
      </c>
      <c r="Q956" s="70" t="s">
        <v>621</v>
      </c>
      <c r="R956" s="70" t="s">
        <v>621</v>
      </c>
      <c r="S956" s="65" t="str">
        <f t="shared" si="45"/>
        <v/>
      </c>
      <c r="T956" s="69" t="s">
        <v>19</v>
      </c>
      <c r="U956" s="69"/>
      <c r="V956" s="69"/>
      <c r="W956" s="69"/>
      <c r="X956" s="69"/>
      <c r="Y956" s="69"/>
      <c r="Z956" s="69"/>
      <c r="AA956" s="68" t="s">
        <v>7163</v>
      </c>
      <c r="AB956" s="69"/>
      <c r="AC956" s="69"/>
      <c r="AD956" s="69"/>
      <c r="AE956" s="68" t="s">
        <v>7163</v>
      </c>
      <c r="AF956" s="69"/>
      <c r="AG956" s="69"/>
      <c r="AH956" s="69"/>
      <c r="AI956" s="69"/>
      <c r="AJ956" s="69"/>
      <c r="AK956" s="69"/>
      <c r="AL956" s="69"/>
      <c r="AM956" s="70" t="s">
        <v>6792</v>
      </c>
      <c r="AN956" s="63" t="str">
        <f>IF(ISNA(VLOOKUP(D956,[1]GRE_Tabela2!$A$4:$D$112,4,0)),"-",VLOOKUP(D956,[1]GRE_Tabela2!$A$4:$D$112,4,0))</f>
        <v>-</v>
      </c>
      <c r="AO956" s="68" t="s">
        <v>1341</v>
      </c>
      <c r="AP956" s="68" t="s">
        <v>1795</v>
      </c>
      <c r="AQ956" s="113">
        <v>151</v>
      </c>
      <c r="AR956" s="302" t="str">
        <f>IF(ISNA(VLOOKUP(AT956,[1]FISQ!$D$2:$J$1713,7,0)),"-",VLOOKUP(AT956,[1]FISQ!$D$2:$J$1713,7,0))</f>
        <v>0982 </v>
      </c>
      <c r="AS956" s="302" t="str">
        <f>IF(ISNA(VLOOKUP(AT956,[1]FISQ!$D$2:$J$1713,4,0)),"-",CONCATENATE("(",VLOOKUP(AT956,[1]FISQ!$D$2:$J$1713,4,0),")"))</f>
        <v>(1)</v>
      </c>
      <c r="AT956" s="71" t="s">
        <v>2003</v>
      </c>
      <c r="AU956" s="38"/>
      <c r="AV956" s="38"/>
      <c r="AW956" s="38"/>
    </row>
    <row r="957" spans="1:49" ht="25.5">
      <c r="A957" s="33">
        <v>956</v>
      </c>
      <c r="B957" s="33" t="str">
        <f t="shared" si="43"/>
        <v>1646_II</v>
      </c>
      <c r="C957" s="33" t="str">
        <f t="shared" si="44"/>
        <v>6.1//0</v>
      </c>
      <c r="D957" s="61">
        <v>1646</v>
      </c>
      <c r="E957" s="67" t="s">
        <v>2004</v>
      </c>
      <c r="F957" s="395" t="s">
        <v>4430</v>
      </c>
      <c r="G957" s="62" t="str">
        <f>VLOOKUP(CONCATENATE(TEXT(I957,"0"),"_",TEXT(F957,"0")),[1]CodC!$A$2:$D$250,4,0)</f>
        <v>Matérias tóxicas sem perigo subsidiário, inorgânicas, sólidas;</v>
      </c>
      <c r="H957" s="395" t="s">
        <v>7327</v>
      </c>
      <c r="I957" s="68">
        <v>6</v>
      </c>
      <c r="J957" s="68" t="s">
        <v>50</v>
      </c>
      <c r="K957" s="68"/>
      <c r="L957" s="68" t="s">
        <v>849</v>
      </c>
      <c r="M957" s="64" t="s">
        <v>1313</v>
      </c>
      <c r="N957" s="64" t="s">
        <v>19</v>
      </c>
      <c r="O957" s="64" t="s">
        <v>19</v>
      </c>
      <c r="P957" s="113" t="s">
        <v>22423</v>
      </c>
      <c r="Q957" s="70" t="s">
        <v>621</v>
      </c>
      <c r="R957" s="70" t="s">
        <v>621</v>
      </c>
      <c r="S957" s="65" t="str">
        <f t="shared" si="45"/>
        <v/>
      </c>
      <c r="T957" s="69" t="s">
        <v>19</v>
      </c>
      <c r="U957" s="69"/>
      <c r="V957" s="69"/>
      <c r="W957" s="69"/>
      <c r="X957" s="69"/>
      <c r="Y957" s="69"/>
      <c r="Z957" s="69"/>
      <c r="AA957" s="68" t="s">
        <v>7163</v>
      </c>
      <c r="AB957" s="69"/>
      <c r="AC957" s="69"/>
      <c r="AD957" s="69"/>
      <c r="AE957" s="68" t="s">
        <v>7163</v>
      </c>
      <c r="AF957" s="69"/>
      <c r="AG957" s="69"/>
      <c r="AH957" s="69"/>
      <c r="AI957" s="69"/>
      <c r="AJ957" s="69"/>
      <c r="AK957" s="69"/>
      <c r="AL957" s="69"/>
      <c r="AM957" s="70" t="s">
        <v>6775</v>
      </c>
      <c r="AN957" s="63" t="str">
        <f>IF(ISNA(VLOOKUP(D957,[1]GRE_Tabela2!$A$4:$D$112,4,0)),"-",VLOOKUP(D957,[1]GRE_Tabela2!$A$4:$D$112,4,0))</f>
        <v>-</v>
      </c>
      <c r="AO957" s="68" t="s">
        <v>1341</v>
      </c>
      <c r="AP957" s="68" t="s">
        <v>1795</v>
      </c>
      <c r="AQ957" s="113">
        <v>151</v>
      </c>
      <c r="AR957" s="302" t="str">
        <f>IF(ISNA(VLOOKUP(AT957,[1]FISQ!$D$2:$J$1713,7,0)),"-",VLOOKUP(AT957,[1]FISQ!$D$2:$J$1713,7,0))</f>
        <v>-</v>
      </c>
      <c r="AS957" s="302" t="str">
        <f>IF(ISNA(VLOOKUP(AT957,[1]FISQ!$D$2:$J$1713,4,0)),"-",CONCATENATE("(",VLOOKUP(AT957,[1]FISQ!$D$2:$J$1713,4,0),")"))</f>
        <v>-</v>
      </c>
      <c r="AT957" s="71" t="s">
        <v>2005</v>
      </c>
      <c r="AU957" s="38"/>
      <c r="AV957" s="38"/>
      <c r="AW957" s="38"/>
    </row>
    <row r="958" spans="1:49" ht="51">
      <c r="A958" s="33">
        <v>957</v>
      </c>
      <c r="B958" s="33" t="str">
        <f t="shared" si="43"/>
        <v>1647_I</v>
      </c>
      <c r="C958" s="33" t="str">
        <f t="shared" si="44"/>
        <v>6.1//0</v>
      </c>
      <c r="D958" s="61">
        <v>1647</v>
      </c>
      <c r="E958" s="67" t="s">
        <v>2006</v>
      </c>
      <c r="F958" s="395" t="s">
        <v>373</v>
      </c>
      <c r="G958" s="62" t="str">
        <f>VLOOKUP(CONCATENATE(TEXT(I958,"0"),"_",TEXT(F958,"0")),[1]CodC!$A$2:$D$250,4,0)</f>
        <v>Matérias tóxicas sem perigo subsidiário, orgânicas, líquidas;</v>
      </c>
      <c r="H958" s="395" t="s">
        <v>7326</v>
      </c>
      <c r="I958" s="68">
        <v>6</v>
      </c>
      <c r="J958" s="68" t="s">
        <v>50</v>
      </c>
      <c r="K958" s="68"/>
      <c r="L958" s="68" t="s">
        <v>746</v>
      </c>
      <c r="M958" s="64" t="s">
        <v>1313</v>
      </c>
      <c r="N958" s="64">
        <v>354</v>
      </c>
      <c r="O958" s="64">
        <v>354</v>
      </c>
      <c r="P958" s="113" t="s">
        <v>22423</v>
      </c>
      <c r="Q958" s="70" t="s">
        <v>7229</v>
      </c>
      <c r="R958" s="70" t="s">
        <v>633</v>
      </c>
      <c r="S958" s="65" t="str">
        <f t="shared" si="45"/>
        <v xml:space="preserve"> SW2 </v>
      </c>
      <c r="T958" s="69" t="s">
        <v>19</v>
      </c>
      <c r="U958" s="69"/>
      <c r="V958" s="69"/>
      <c r="W958" s="69"/>
      <c r="X958" s="69"/>
      <c r="Y958" s="69"/>
      <c r="Z958" s="69"/>
      <c r="AA958" s="69"/>
      <c r="AB958" s="69"/>
      <c r="AC958" s="69"/>
      <c r="AD958" s="69" t="s">
        <v>7163</v>
      </c>
      <c r="AE958" s="69"/>
      <c r="AF958" s="69"/>
      <c r="AG958" s="69"/>
      <c r="AH958" s="69"/>
      <c r="AI958" s="69"/>
      <c r="AJ958" s="69"/>
      <c r="AK958" s="69"/>
      <c r="AL958" s="69"/>
      <c r="AM958" s="70" t="s">
        <v>6793</v>
      </c>
      <c r="AN958" s="63" t="str">
        <f>IF(ISNA(VLOOKUP(D958,[1]GRE_Tabela2!$A$4:$D$112,4,0)),"-",VLOOKUP(D958,[1]GRE_Tabela2!$A$4:$D$112,4,0))</f>
        <v>-</v>
      </c>
      <c r="AO958" s="68" t="s">
        <v>1341</v>
      </c>
      <c r="AP958" s="68" t="s">
        <v>1795</v>
      </c>
      <c r="AQ958" s="113">
        <v>151</v>
      </c>
      <c r="AR958" s="302" t="str">
        <f>IF(ISNA(VLOOKUP(AT958,[1]FISQ!$D$2:$J$1713,7,0)),"-",VLOOKUP(AT958,[1]FISQ!$D$2:$J$1713,7,0))</f>
        <v>-</v>
      </c>
      <c r="AS958" s="302" t="str">
        <f>IF(ISNA(VLOOKUP(AT958,[1]FISQ!$D$2:$J$1713,4,0)),"-",CONCATENATE("(",VLOOKUP(AT958,[1]FISQ!$D$2:$J$1713,4,0),")"))</f>
        <v>-</v>
      </c>
      <c r="AT958" s="71" t="s">
        <v>2007</v>
      </c>
      <c r="AU958" s="38"/>
      <c r="AV958" s="38"/>
      <c r="AW958" s="38"/>
    </row>
    <row r="959" spans="1:49" ht="63.75">
      <c r="A959" s="33">
        <v>958</v>
      </c>
      <c r="B959" s="33" t="str">
        <f t="shared" si="43"/>
        <v>1648_II</v>
      </c>
      <c r="C959" s="33" t="str">
        <f t="shared" si="44"/>
        <v>3//-</v>
      </c>
      <c r="D959" s="61">
        <v>1648</v>
      </c>
      <c r="E959" s="67" t="s">
        <v>2008</v>
      </c>
      <c r="F959" s="395" t="s">
        <v>7275</v>
      </c>
      <c r="G959" s="62" t="str">
        <f>VLOOKUP(CONCATENATE(TEXT(I959,"0"),"_",TEXT(F959,"0")),[1]CodC!$A$2:$D$250,4,0)</f>
        <v>Líquidos inflamáveis, sem perigo subsidiário, com um ponto de inflamação inferior ou igual a 60 °C;</v>
      </c>
      <c r="H959" s="395" t="s">
        <v>7276</v>
      </c>
      <c r="I959" s="69">
        <v>3</v>
      </c>
      <c r="J959" s="69" t="s">
        <v>848</v>
      </c>
      <c r="K959" s="69" t="s">
        <v>19</v>
      </c>
      <c r="L959" s="68" t="s">
        <v>849</v>
      </c>
      <c r="M959" s="63"/>
      <c r="N959" s="64" t="s">
        <v>19</v>
      </c>
      <c r="O959" s="64" t="s">
        <v>19</v>
      </c>
      <c r="P959" s="113" t="s">
        <v>22423</v>
      </c>
      <c r="Q959" s="70" t="s">
        <v>5989</v>
      </c>
      <c r="R959" s="70" t="s">
        <v>645</v>
      </c>
      <c r="S959" s="65" t="str">
        <f t="shared" si="45"/>
        <v xml:space="preserve"> SW2 </v>
      </c>
      <c r="T959" s="69" t="s">
        <v>19</v>
      </c>
      <c r="U959" s="69"/>
      <c r="V959" s="69"/>
      <c r="W959" s="69"/>
      <c r="X959" s="69"/>
      <c r="Y959" s="69"/>
      <c r="Z959" s="69"/>
      <c r="AA959" s="69"/>
      <c r="AB959" s="69"/>
      <c r="AC959" s="69"/>
      <c r="AD959" s="69"/>
      <c r="AE959" s="69"/>
      <c r="AF959" s="69"/>
      <c r="AG959" s="69"/>
      <c r="AH959" s="69"/>
      <c r="AI959" s="69"/>
      <c r="AJ959" s="69"/>
      <c r="AK959" s="69"/>
      <c r="AL959" s="69"/>
      <c r="AM959" s="70" t="s">
        <v>6794</v>
      </c>
      <c r="AN959" s="63" t="str">
        <f>IF(ISNA(VLOOKUP(D959,[1]GRE_Tabela2!$A$4:$D$112,4,0)),"-",VLOOKUP(D959,[1]GRE_Tabela2!$A$4:$D$112,4,0))</f>
        <v>-</v>
      </c>
      <c r="AO959" s="68" t="s">
        <v>747</v>
      </c>
      <c r="AP959" s="68" t="s">
        <v>748</v>
      </c>
      <c r="AQ959" s="113">
        <v>127</v>
      </c>
      <c r="AR959" s="302" t="str">
        <f>IF(ISNA(VLOOKUP(AT959,[1]FISQ!$D$2:$J$1713,7,0)),"-",VLOOKUP(AT959,[1]FISQ!$D$2:$J$1713,7,0))</f>
        <v>0088 </v>
      </c>
      <c r="AS959" s="302" t="str">
        <f>IF(ISNA(VLOOKUP(AT959,[1]FISQ!$D$2:$J$1713,4,0)),"-",CONCATENATE("(",VLOOKUP(AT959,[1]FISQ!$D$2:$J$1713,4,0),")"))</f>
        <v>(1)</v>
      </c>
      <c r="AT959" s="71" t="s">
        <v>2009</v>
      </c>
      <c r="AU959" s="38"/>
      <c r="AV959" s="38"/>
      <c r="AW959" s="38"/>
    </row>
    <row r="960" spans="1:49" ht="76.5">
      <c r="A960" s="33">
        <v>959</v>
      </c>
      <c r="B960" s="33" t="str">
        <f t="shared" si="43"/>
        <v>1649_I</v>
      </c>
      <c r="C960" s="33" t="str">
        <f t="shared" si="44"/>
        <v>6.1//0</v>
      </c>
      <c r="D960" s="61">
        <v>1649</v>
      </c>
      <c r="E960" s="67" t="s">
        <v>2010</v>
      </c>
      <c r="F960" s="395" t="s">
        <v>1332</v>
      </c>
      <c r="G960" s="62" t="str">
        <f>VLOOKUP(CONCATENATE(TEXT(I960,"0"),"_",TEXT(F960,"0")),[1]CodC!$A$2:$D$250,4,0)</f>
        <v>Matérias tóxicas sem perigo subsidiário, organometálicas;</v>
      </c>
      <c r="H960" s="395" t="s">
        <v>7326</v>
      </c>
      <c r="I960" s="68">
        <v>6</v>
      </c>
      <c r="J960" s="68" t="s">
        <v>50</v>
      </c>
      <c r="K960" s="68"/>
      <c r="L960" s="68" t="s">
        <v>746</v>
      </c>
      <c r="M960" s="64" t="s">
        <v>1313</v>
      </c>
      <c r="N960" s="64" t="s">
        <v>19</v>
      </c>
      <c r="O960" s="64" t="s">
        <v>19</v>
      </c>
      <c r="P960" s="113" t="s">
        <v>22423</v>
      </c>
      <c r="Q960" s="70" t="s">
        <v>627</v>
      </c>
      <c r="R960" s="70" t="s">
        <v>614</v>
      </c>
      <c r="S960" s="65" t="str">
        <f t="shared" si="45"/>
        <v xml:space="preserve">SW1 SW2 </v>
      </c>
      <c r="T960" s="69" t="s">
        <v>19</v>
      </c>
      <c r="U960" s="69"/>
      <c r="V960" s="69"/>
      <c r="W960" s="69"/>
      <c r="X960" s="69"/>
      <c r="Y960" s="69"/>
      <c r="Z960" s="69"/>
      <c r="AA960" s="68" t="s">
        <v>7163</v>
      </c>
      <c r="AB960" s="69"/>
      <c r="AC960" s="69" t="s">
        <v>7163</v>
      </c>
      <c r="AD960" s="69"/>
      <c r="AE960" s="69"/>
      <c r="AF960" s="69"/>
      <c r="AG960" s="69"/>
      <c r="AH960" s="69"/>
      <c r="AI960" s="69"/>
      <c r="AJ960" s="69"/>
      <c r="AK960" s="69"/>
      <c r="AL960" s="69"/>
      <c r="AM960" s="70" t="s">
        <v>5643</v>
      </c>
      <c r="AN960" s="63" t="str">
        <f>IF(ISNA(VLOOKUP(D960,[1]GRE_Tabela2!$A$4:$D$112,4,0)),"-",VLOOKUP(D960,[1]GRE_Tabela2!$A$4:$D$112,4,0))</f>
        <v>-</v>
      </c>
      <c r="AO960" s="68" t="s">
        <v>5642</v>
      </c>
      <c r="AP960" s="68" t="s">
        <v>1795</v>
      </c>
      <c r="AQ960" s="113">
        <v>152</v>
      </c>
      <c r="AR960" s="302" t="str">
        <f>IF(ISNA(VLOOKUP(AT960,[1]FISQ!$D$2:$J$1713,7,0)),"-",VLOOKUP(AT960,[1]FISQ!$D$2:$J$1713,7,0))</f>
        <v>0200 </v>
      </c>
      <c r="AS960" s="302" t="str">
        <f>IF(ISNA(VLOOKUP(AT960,[1]FISQ!$D$2:$J$1713,4,0)),"-",CONCATENATE("(",VLOOKUP(AT960,[1]FISQ!$D$2:$J$1713,4,0),")"))</f>
        <v>(1)</v>
      </c>
      <c r="AT960" s="71" t="s">
        <v>2011</v>
      </c>
      <c r="AU960" s="38"/>
      <c r="AV960" s="38"/>
      <c r="AW960" s="38"/>
    </row>
    <row r="961" spans="1:49" ht="25.5">
      <c r="A961" s="33">
        <v>960</v>
      </c>
      <c r="B961" s="33" t="str">
        <f t="shared" si="43"/>
        <v>1650_II</v>
      </c>
      <c r="C961" s="33" t="str">
        <f t="shared" si="44"/>
        <v>6.1//-</v>
      </c>
      <c r="D961" s="61">
        <v>1650</v>
      </c>
      <c r="E961" s="67" t="s">
        <v>2012</v>
      </c>
      <c r="F961" s="395" t="s">
        <v>880</v>
      </c>
      <c r="G961" s="62" t="str">
        <f>VLOOKUP(CONCATENATE(TEXT(I961,"0"),"_",TEXT(F961,"0")),[1]CodC!$A$2:$D$250,4,0)</f>
        <v>Matérias tóxicas sem perigo subsidiário, orgânicas, sólidas;</v>
      </c>
      <c r="H961" s="395" t="s">
        <v>7327</v>
      </c>
      <c r="I961" s="68">
        <v>6</v>
      </c>
      <c r="J961" s="68" t="s">
        <v>50</v>
      </c>
      <c r="K961" s="69" t="s">
        <v>19</v>
      </c>
      <c r="L961" s="68" t="s">
        <v>849</v>
      </c>
      <c r="M961" s="63"/>
      <c r="N961" s="64" t="s">
        <v>19</v>
      </c>
      <c r="O961" s="64" t="s">
        <v>19</v>
      </c>
      <c r="P961" s="113" t="s">
        <v>22423</v>
      </c>
      <c r="Q961" s="70" t="s">
        <v>621</v>
      </c>
      <c r="R961" s="70" t="s">
        <v>621</v>
      </c>
      <c r="S961" s="65" t="str">
        <f t="shared" si="45"/>
        <v/>
      </c>
      <c r="T961" s="69" t="s">
        <v>19</v>
      </c>
      <c r="U961" s="69"/>
      <c r="V961" s="69"/>
      <c r="W961" s="69"/>
      <c r="X961" s="69"/>
      <c r="Y961" s="69"/>
      <c r="Z961" s="69"/>
      <c r="AA961" s="69"/>
      <c r="AB961" s="69"/>
      <c r="AC961" s="69"/>
      <c r="AD961" s="69"/>
      <c r="AE961" s="69"/>
      <c r="AF961" s="69"/>
      <c r="AG961" s="69"/>
      <c r="AH961" s="69"/>
      <c r="AI961" s="69"/>
      <c r="AJ961" s="69"/>
      <c r="AK961" s="69"/>
      <c r="AL961" s="69"/>
      <c r="AM961" s="70" t="s">
        <v>2013</v>
      </c>
      <c r="AN961" s="63" t="str">
        <f>IF(ISNA(VLOOKUP(D961,[1]GRE_Tabela2!$A$4:$D$112,4,0)),"-",VLOOKUP(D961,[1]GRE_Tabela2!$A$4:$D$112,4,0))</f>
        <v>-</v>
      </c>
      <c r="AO961" s="68" t="s">
        <v>1341</v>
      </c>
      <c r="AP961" s="68" t="s">
        <v>1795</v>
      </c>
      <c r="AQ961" s="113">
        <v>153</v>
      </c>
      <c r="AR961" s="302" t="str">
        <f>IF(ISNA(VLOOKUP(AT961,[1]FISQ!$D$2:$J$1713,7,0)),"-",VLOOKUP(AT961,[1]FISQ!$D$2:$J$1713,7,0))</f>
        <v>0610 </v>
      </c>
      <c r="AS961" s="302" t="str">
        <f>IF(ISNA(VLOOKUP(AT961,[1]FISQ!$D$2:$J$1713,4,0)),"-",CONCATENATE("(",VLOOKUP(AT961,[1]FISQ!$D$2:$J$1713,4,0),")"))</f>
        <v>(1)</v>
      </c>
      <c r="AT961" s="71" t="s">
        <v>2014</v>
      </c>
      <c r="AU961" s="38"/>
      <c r="AV961" s="38"/>
      <c r="AW961" s="38"/>
    </row>
    <row r="962" spans="1:49" ht="25.5">
      <c r="A962" s="33">
        <v>961</v>
      </c>
      <c r="B962" s="33" t="str">
        <f t="shared" si="43"/>
        <v>1651_II</v>
      </c>
      <c r="C962" s="33" t="str">
        <f t="shared" si="44"/>
        <v>6.1//-</v>
      </c>
      <c r="D962" s="61">
        <v>1651</v>
      </c>
      <c r="E962" s="67" t="s">
        <v>2015</v>
      </c>
      <c r="F962" s="395" t="s">
        <v>880</v>
      </c>
      <c r="G962" s="62" t="str">
        <f>VLOOKUP(CONCATENATE(TEXT(I962,"0"),"_",TEXT(F962,"0")),[1]CodC!$A$2:$D$250,4,0)</f>
        <v>Matérias tóxicas sem perigo subsidiário, orgânicas, sólidas;</v>
      </c>
      <c r="H962" s="395" t="s">
        <v>7327</v>
      </c>
      <c r="I962" s="68">
        <v>6</v>
      </c>
      <c r="J962" s="68" t="s">
        <v>50</v>
      </c>
      <c r="K962" s="69" t="s">
        <v>19</v>
      </c>
      <c r="L962" s="68" t="s">
        <v>849</v>
      </c>
      <c r="M962" s="68"/>
      <c r="N962" s="64" t="s">
        <v>1831</v>
      </c>
      <c r="O962" s="64" t="s">
        <v>1831</v>
      </c>
      <c r="P962" s="113" t="s">
        <v>22423</v>
      </c>
      <c r="Q962" s="70" t="s">
        <v>621</v>
      </c>
      <c r="R962" s="70" t="s">
        <v>621</v>
      </c>
      <c r="S962" s="65" t="str">
        <f t="shared" si="45"/>
        <v/>
      </c>
      <c r="T962" s="69" t="s">
        <v>19</v>
      </c>
      <c r="U962" s="69"/>
      <c r="V962" s="69"/>
      <c r="W962" s="69"/>
      <c r="X962" s="69"/>
      <c r="Y962" s="69"/>
      <c r="Z962" s="69"/>
      <c r="AA962" s="69"/>
      <c r="AB962" s="69"/>
      <c r="AC962" s="69"/>
      <c r="AD962" s="69"/>
      <c r="AE962" s="69"/>
      <c r="AF962" s="69"/>
      <c r="AG962" s="69"/>
      <c r="AH962" s="69"/>
      <c r="AI962" s="69"/>
      <c r="AJ962" s="69"/>
      <c r="AK962" s="69"/>
      <c r="AL962" s="69"/>
      <c r="AM962" s="70" t="s">
        <v>6783</v>
      </c>
      <c r="AN962" s="63" t="str">
        <f>IF(ISNA(VLOOKUP(D962,[1]GRE_Tabela2!$A$4:$D$112,4,0)),"-",VLOOKUP(D962,[1]GRE_Tabela2!$A$4:$D$112,4,0))</f>
        <v>-</v>
      </c>
      <c r="AO962" s="68" t="s">
        <v>1341</v>
      </c>
      <c r="AP962" s="68" t="s">
        <v>1795</v>
      </c>
      <c r="AQ962" s="113">
        <v>153</v>
      </c>
      <c r="AR962" s="302" t="str">
        <f>IF(ISNA(VLOOKUP(AT962,[1]FISQ!$D$2:$J$1713,7,0)),"-",VLOOKUP(AT962,[1]FISQ!$D$2:$J$1713,7,0))</f>
        <v>0973 </v>
      </c>
      <c r="AS962" s="302" t="str">
        <f>IF(ISNA(VLOOKUP(AT962,[1]FISQ!$D$2:$J$1713,4,0)),"-",CONCATENATE("(",VLOOKUP(AT962,[1]FISQ!$D$2:$J$1713,4,0),")"))</f>
        <v>(1)</v>
      </c>
      <c r="AT962" s="71" t="s">
        <v>2016</v>
      </c>
      <c r="AU962" s="38"/>
      <c r="AV962" s="38"/>
      <c r="AW962" s="38"/>
    </row>
    <row r="963" spans="1:49" ht="25.5">
      <c r="A963" s="33">
        <v>962</v>
      </c>
      <c r="B963" s="33" t="str">
        <f t="shared" si="43"/>
        <v>1652_II</v>
      </c>
      <c r="C963" s="33" t="str">
        <f t="shared" si="44"/>
        <v>6.1//-</v>
      </c>
      <c r="D963" s="61">
        <v>1652</v>
      </c>
      <c r="E963" s="67" t="s">
        <v>2017</v>
      </c>
      <c r="F963" s="395" t="s">
        <v>880</v>
      </c>
      <c r="G963" s="62" t="str">
        <f>VLOOKUP(CONCATENATE(TEXT(I963,"0"),"_",TEXT(F963,"0")),[1]CodC!$A$2:$D$250,4,0)</f>
        <v>Matérias tóxicas sem perigo subsidiário, orgânicas, sólidas;</v>
      </c>
      <c r="H963" s="395" t="s">
        <v>7327</v>
      </c>
      <c r="I963" s="68">
        <v>6</v>
      </c>
      <c r="J963" s="68" t="s">
        <v>50</v>
      </c>
      <c r="K963" s="69" t="s">
        <v>19</v>
      </c>
      <c r="L963" s="68" t="s">
        <v>849</v>
      </c>
      <c r="M963" s="63"/>
      <c r="N963" s="64" t="s">
        <v>19</v>
      </c>
      <c r="O963" s="64" t="s">
        <v>19</v>
      </c>
      <c r="P963" s="113" t="s">
        <v>22423</v>
      </c>
      <c r="Q963" s="70" t="s">
        <v>621</v>
      </c>
      <c r="R963" s="70" t="s">
        <v>621</v>
      </c>
      <c r="S963" s="65" t="str">
        <f t="shared" si="45"/>
        <v/>
      </c>
      <c r="T963" s="69" t="s">
        <v>19</v>
      </c>
      <c r="U963" s="69"/>
      <c r="V963" s="69"/>
      <c r="W963" s="69"/>
      <c r="X963" s="69"/>
      <c r="Y963" s="69"/>
      <c r="Z963" s="69"/>
      <c r="AA963" s="69"/>
      <c r="AB963" s="69"/>
      <c r="AC963" s="69"/>
      <c r="AD963" s="69"/>
      <c r="AE963" s="69"/>
      <c r="AF963" s="69"/>
      <c r="AG963" s="69"/>
      <c r="AH963" s="69"/>
      <c r="AI963" s="69"/>
      <c r="AJ963" s="69"/>
      <c r="AK963" s="69"/>
      <c r="AL963" s="69"/>
      <c r="AM963" s="70" t="s">
        <v>6782</v>
      </c>
      <c r="AN963" s="63" t="str">
        <f>IF(ISNA(VLOOKUP(D963,[1]GRE_Tabela2!$A$4:$D$112,4,0)),"-",VLOOKUP(D963,[1]GRE_Tabela2!$A$4:$D$112,4,0))</f>
        <v>-</v>
      </c>
      <c r="AO963" s="68" t="s">
        <v>1341</v>
      </c>
      <c r="AP963" s="68" t="s">
        <v>1795</v>
      </c>
      <c r="AQ963" s="113">
        <v>153</v>
      </c>
      <c r="AR963" s="302" t="str">
        <f>IF(ISNA(VLOOKUP(AT963,[1]FISQ!$D$2:$J$1713,7,0)),"-",VLOOKUP(AT963,[1]FISQ!$D$2:$J$1713,7,0))</f>
        <v>-</v>
      </c>
      <c r="AS963" s="302" t="str">
        <f>IF(ISNA(VLOOKUP(AT963,[1]FISQ!$D$2:$J$1713,4,0)),"-",CONCATENATE("(",VLOOKUP(AT963,[1]FISQ!$D$2:$J$1713,4,0),")"))</f>
        <v>-</v>
      </c>
      <c r="AT963" s="71" t="s">
        <v>2018</v>
      </c>
      <c r="AU963" s="38"/>
      <c r="AV963" s="38"/>
      <c r="AW963" s="38"/>
    </row>
    <row r="964" spans="1:49" ht="51">
      <c r="A964" s="33">
        <v>963</v>
      </c>
      <c r="B964" s="33" t="str">
        <f t="shared" si="43"/>
        <v>1653_II</v>
      </c>
      <c r="C964" s="33" t="str">
        <f t="shared" si="44"/>
        <v>6.1//0</v>
      </c>
      <c r="D964" s="61">
        <v>1653</v>
      </c>
      <c r="E964" s="67" t="s">
        <v>2019</v>
      </c>
      <c r="F964" s="395" t="s">
        <v>4430</v>
      </c>
      <c r="G964" s="62" t="str">
        <f>VLOOKUP(CONCATENATE(TEXT(I964,"0"),"_",TEXT(F964,"0")),[1]CodC!$A$2:$D$250,4,0)</f>
        <v>Matérias tóxicas sem perigo subsidiário, inorgânicas, sólidas;</v>
      </c>
      <c r="H964" s="395" t="s">
        <v>7327</v>
      </c>
      <c r="I964" s="68">
        <v>6</v>
      </c>
      <c r="J964" s="68" t="s">
        <v>50</v>
      </c>
      <c r="K964" s="68"/>
      <c r="L964" s="68" t="s">
        <v>849</v>
      </c>
      <c r="M964" s="64" t="s">
        <v>1313</v>
      </c>
      <c r="N964" s="64" t="s">
        <v>19</v>
      </c>
      <c r="O964" s="64" t="s">
        <v>19</v>
      </c>
      <c r="P964" s="113" t="s">
        <v>22423</v>
      </c>
      <c r="Q964" s="70" t="s">
        <v>621</v>
      </c>
      <c r="R964" s="70" t="s">
        <v>621</v>
      </c>
      <c r="S964" s="65" t="str">
        <f t="shared" si="45"/>
        <v/>
      </c>
      <c r="T964" s="68" t="s">
        <v>1000</v>
      </c>
      <c r="U964" s="68"/>
      <c r="V964" s="68"/>
      <c r="W964" s="68"/>
      <c r="X964" s="68"/>
      <c r="Y964" s="68"/>
      <c r="Z964" s="68" t="s">
        <v>7163</v>
      </c>
      <c r="AA964" s="68" t="s">
        <v>7163</v>
      </c>
      <c r="AB964" s="68"/>
      <c r="AC964" s="68"/>
      <c r="AD964" s="68"/>
      <c r="AE964" s="68"/>
      <c r="AF964" s="68"/>
      <c r="AG964" s="68"/>
      <c r="AH964" s="68"/>
      <c r="AI964" s="68"/>
      <c r="AJ964" s="68"/>
      <c r="AK964" s="68"/>
      <c r="AL964" s="68"/>
      <c r="AM964" s="70" t="s">
        <v>6795</v>
      </c>
      <c r="AN964" s="63" t="str">
        <f>IF(ISNA(VLOOKUP(D964,[1]GRE_Tabela2!$A$4:$D$112,4,0)),"-",VLOOKUP(D964,[1]GRE_Tabela2!$A$4:$D$112,4,0))</f>
        <v>-</v>
      </c>
      <c r="AO964" s="68" t="s">
        <v>1341</v>
      </c>
      <c r="AP964" s="68" t="s">
        <v>1795</v>
      </c>
      <c r="AQ964" s="113">
        <v>151</v>
      </c>
      <c r="AR964" s="302" t="str">
        <f>IF(ISNA(VLOOKUP(AT964,[1]FISQ!$D$2:$J$1713,7,0)),"-",VLOOKUP(AT964,[1]FISQ!$D$2:$J$1713,7,0))</f>
        <v>-</v>
      </c>
      <c r="AS964" s="302" t="str">
        <f>IF(ISNA(VLOOKUP(AT964,[1]FISQ!$D$2:$J$1713,4,0)),"-",CONCATENATE("(",VLOOKUP(AT964,[1]FISQ!$D$2:$J$1713,4,0),")"))</f>
        <v>-</v>
      </c>
      <c r="AT964" s="71" t="s">
        <v>2020</v>
      </c>
      <c r="AU964" s="38"/>
      <c r="AV964" s="38"/>
      <c r="AW964" s="38"/>
    </row>
    <row r="965" spans="1:49" ht="38.25">
      <c r="A965" s="33">
        <v>964</v>
      </c>
      <c r="B965" s="33" t="str">
        <f t="shared" si="43"/>
        <v>1654_II</v>
      </c>
      <c r="C965" s="33" t="str">
        <f t="shared" si="44"/>
        <v>6.1//-</v>
      </c>
      <c r="D965" s="61">
        <v>1654</v>
      </c>
      <c r="E965" s="67" t="s">
        <v>2021</v>
      </c>
      <c r="F965" s="395" t="s">
        <v>373</v>
      </c>
      <c r="G965" s="62" t="str">
        <f>VLOOKUP(CONCATENATE(TEXT(I965,"0"),"_",TEXT(F965,"0")),[1]CodC!$A$2:$D$250,4,0)</f>
        <v>Matérias tóxicas sem perigo subsidiário, orgânicas, líquidas;</v>
      </c>
      <c r="H965" s="395" t="s">
        <v>7327</v>
      </c>
      <c r="I965" s="68">
        <v>6</v>
      </c>
      <c r="J965" s="68" t="s">
        <v>50</v>
      </c>
      <c r="K965" s="69" t="s">
        <v>19</v>
      </c>
      <c r="L965" s="68" t="s">
        <v>849</v>
      </c>
      <c r="M965" s="63"/>
      <c r="N965" s="64" t="s">
        <v>19</v>
      </c>
      <c r="O965" s="64" t="s">
        <v>19</v>
      </c>
      <c r="P965" s="113" t="s">
        <v>22423</v>
      </c>
      <c r="Q965" s="70" t="s">
        <v>621</v>
      </c>
      <c r="R965" s="70" t="s">
        <v>621</v>
      </c>
      <c r="S965" s="65" t="str">
        <f t="shared" si="45"/>
        <v/>
      </c>
      <c r="T965" s="69" t="s">
        <v>19</v>
      </c>
      <c r="U965" s="69"/>
      <c r="V965" s="69"/>
      <c r="W965" s="69"/>
      <c r="X965" s="69"/>
      <c r="Y965" s="69"/>
      <c r="Z965" s="69"/>
      <c r="AA965" s="69"/>
      <c r="AB965" s="69"/>
      <c r="AC965" s="69"/>
      <c r="AD965" s="69"/>
      <c r="AE965" s="69"/>
      <c r="AF965" s="69"/>
      <c r="AG965" s="69"/>
      <c r="AH965" s="69"/>
      <c r="AI965" s="69"/>
      <c r="AJ965" s="69"/>
      <c r="AK965" s="69"/>
      <c r="AL965" s="69"/>
      <c r="AM965" s="70" t="s">
        <v>2022</v>
      </c>
      <c r="AN965" s="63" t="str">
        <f>IF(ISNA(VLOOKUP(D965,[1]GRE_Tabela2!$A$4:$D$112,4,0)),"-",VLOOKUP(D965,[1]GRE_Tabela2!$A$4:$D$112,4,0))</f>
        <v>-</v>
      </c>
      <c r="AO965" s="68" t="s">
        <v>1341</v>
      </c>
      <c r="AP965" s="68" t="s">
        <v>1795</v>
      </c>
      <c r="AQ965" s="113">
        <v>151</v>
      </c>
      <c r="AR965" s="302" t="str">
        <f>IF(ISNA(VLOOKUP(AT965,[1]FISQ!$D$2:$J$1713,7,0)),"-",VLOOKUP(AT965,[1]FISQ!$D$2:$J$1713,7,0))</f>
        <v>0519 </v>
      </c>
      <c r="AS965" s="302" t="str">
        <f>IF(ISNA(VLOOKUP(AT965,[1]FISQ!$D$2:$J$1713,4,0)),"-",CONCATENATE("(",VLOOKUP(AT965,[1]FISQ!$D$2:$J$1713,4,0),")"))</f>
        <v>(1)</v>
      </c>
      <c r="AT965" s="71" t="s">
        <v>2023</v>
      </c>
      <c r="AU965" s="38"/>
      <c r="AV965" s="38"/>
      <c r="AW965" s="38"/>
    </row>
    <row r="966" spans="1:49" ht="25.5">
      <c r="A966" s="33">
        <v>965</v>
      </c>
      <c r="B966" s="33" t="str">
        <f t="shared" ref="B966:B1029" si="46">CONCATENATE(TEXT(D966,"0000"),"_",TEXT(L966,"0"))</f>
        <v>1655_I</v>
      </c>
      <c r="C966" s="33" t="str">
        <f t="shared" ref="C966:C1029" si="47">CONCATENATE(TEXT(J966,"0"),"//",TEXT(K966,"0"))</f>
        <v>6.1//-</v>
      </c>
      <c r="D966" s="61">
        <v>1655</v>
      </c>
      <c r="E966" s="72" t="s">
        <v>2024</v>
      </c>
      <c r="F966" s="395" t="s">
        <v>880</v>
      </c>
      <c r="G966" s="62" t="str">
        <f>VLOOKUP(CONCATENATE(TEXT(I966,"0"),"_",TEXT(F966,"0")),[1]CodC!$A$2:$D$250,4,0)</f>
        <v>Matérias tóxicas sem perigo subsidiário, orgânicas, sólidas;</v>
      </c>
      <c r="H966" s="395" t="s">
        <v>7326</v>
      </c>
      <c r="I966" s="68">
        <v>6</v>
      </c>
      <c r="J966" s="68" t="s">
        <v>50</v>
      </c>
      <c r="K966" s="69" t="s">
        <v>19</v>
      </c>
      <c r="L966" s="68" t="s">
        <v>746</v>
      </c>
      <c r="M966" s="68"/>
      <c r="N966" s="64" t="s">
        <v>24482</v>
      </c>
      <c r="O966" s="64" t="s">
        <v>1799</v>
      </c>
      <c r="P966" s="113" t="s">
        <v>22423</v>
      </c>
      <c r="Q966" s="70" t="s">
        <v>861</v>
      </c>
      <c r="R966" s="70" t="s">
        <v>861</v>
      </c>
      <c r="S966" s="65" t="str">
        <f t="shared" si="45"/>
        <v/>
      </c>
      <c r="T966" s="69" t="s">
        <v>19</v>
      </c>
      <c r="U966" s="69"/>
      <c r="V966" s="69"/>
      <c r="W966" s="69"/>
      <c r="X966" s="69"/>
      <c r="Y966" s="69"/>
      <c r="Z966" s="69"/>
      <c r="AA966" s="69"/>
      <c r="AB966" s="69"/>
      <c r="AC966" s="69"/>
      <c r="AD966" s="69"/>
      <c r="AE966" s="69"/>
      <c r="AF966" s="69"/>
      <c r="AG966" s="69"/>
      <c r="AH966" s="69"/>
      <c r="AI966" s="69"/>
      <c r="AJ966" s="69"/>
      <c r="AK966" s="69"/>
      <c r="AL966" s="69"/>
      <c r="AM966" s="70" t="s">
        <v>6796</v>
      </c>
      <c r="AN966" s="63" t="str">
        <f>IF(ISNA(VLOOKUP(D966,[1]GRE_Tabela2!$A$4:$D$112,4,0)),"-",VLOOKUP(D966,[1]GRE_Tabela2!$A$4:$D$112,4,0))</f>
        <v>-</v>
      </c>
      <c r="AO966" s="68" t="s">
        <v>1341</v>
      </c>
      <c r="AP966" s="68" t="s">
        <v>1795</v>
      </c>
      <c r="AQ966" s="113">
        <v>151</v>
      </c>
      <c r="AR966" s="302" t="str">
        <f>IF(ISNA(VLOOKUP(AT966,[1]FISQ!$D$2:$J$1713,7,0)),"-",VLOOKUP(AT966,[1]FISQ!$D$2:$J$1713,7,0))</f>
        <v>-</v>
      </c>
      <c r="AS966" s="302" t="str">
        <f>IF(ISNA(VLOOKUP(AT966,[1]FISQ!$D$2:$J$1713,4,0)),"-",CONCATENATE("(",VLOOKUP(AT966,[1]FISQ!$D$2:$J$1713,4,0),")"))</f>
        <v>-</v>
      </c>
      <c r="AT966" s="71" t="s">
        <v>2025</v>
      </c>
      <c r="AU966" s="38"/>
      <c r="AV966" s="38"/>
      <c r="AW966" s="38"/>
    </row>
    <row r="967" spans="1:49" ht="25.5">
      <c r="A967" s="33">
        <v>966</v>
      </c>
      <c r="B967" s="33" t="str">
        <f t="shared" si="46"/>
        <v>1655_II</v>
      </c>
      <c r="C967" s="33" t="str">
        <f t="shared" si="47"/>
        <v>6.1//-</v>
      </c>
      <c r="D967" s="61">
        <v>1655</v>
      </c>
      <c r="E967" s="72" t="s">
        <v>2024</v>
      </c>
      <c r="F967" s="395" t="s">
        <v>880</v>
      </c>
      <c r="G967" s="62" t="str">
        <f>VLOOKUP(CONCATENATE(TEXT(I967,"0"),"_",TEXT(F967,"0")),[1]CodC!$A$2:$D$250,4,0)</f>
        <v>Matérias tóxicas sem perigo subsidiário, orgânicas, sólidas;</v>
      </c>
      <c r="H967" s="395" t="s">
        <v>7327</v>
      </c>
      <c r="I967" s="68">
        <v>6</v>
      </c>
      <c r="J967" s="68" t="s">
        <v>50</v>
      </c>
      <c r="K967" s="69" t="s">
        <v>19</v>
      </c>
      <c r="L967" s="68" t="s">
        <v>849</v>
      </c>
      <c r="M967" s="68"/>
      <c r="N967" s="64" t="s">
        <v>24482</v>
      </c>
      <c r="O967" s="64" t="s">
        <v>1799</v>
      </c>
      <c r="P967" s="113" t="s">
        <v>22423</v>
      </c>
      <c r="Q967" s="70" t="s">
        <v>621</v>
      </c>
      <c r="R967" s="70" t="s">
        <v>621</v>
      </c>
      <c r="S967" s="65" t="str">
        <f t="shared" si="45"/>
        <v/>
      </c>
      <c r="T967" s="69" t="s">
        <v>19</v>
      </c>
      <c r="U967" s="69"/>
      <c r="V967" s="69"/>
      <c r="W967" s="69"/>
      <c r="X967" s="69"/>
      <c r="Y967" s="69"/>
      <c r="Z967" s="69"/>
      <c r="AA967" s="69"/>
      <c r="AB967" s="69"/>
      <c r="AC967" s="69"/>
      <c r="AD967" s="69"/>
      <c r="AE967" s="69"/>
      <c r="AF967" s="69"/>
      <c r="AG967" s="69"/>
      <c r="AH967" s="69"/>
      <c r="AI967" s="69"/>
      <c r="AJ967" s="69"/>
      <c r="AK967" s="69"/>
      <c r="AL967" s="69"/>
      <c r="AM967" s="70" t="str">
        <f>AM966</f>
        <v>Uma grande variedade de sólidos tóxicos. Tóxico à ingestão, por contacto cutâneo ou à inalação de poeiras.</v>
      </c>
      <c r="AN967" s="63" t="str">
        <f>IF(ISNA(VLOOKUP(D967,[1]GRE_Tabela2!$A$4:$D$112,4,0)),"-",VLOOKUP(D967,[1]GRE_Tabela2!$A$4:$D$112,4,0))</f>
        <v>-</v>
      </c>
      <c r="AO967" s="68" t="s">
        <v>1341</v>
      </c>
      <c r="AP967" s="68" t="s">
        <v>1795</v>
      </c>
      <c r="AQ967" s="113">
        <v>151</v>
      </c>
      <c r="AR967" s="302" t="str">
        <f>IF(ISNA(VLOOKUP(AT967,[1]FISQ!$D$2:$J$1713,7,0)),"-",VLOOKUP(AT967,[1]FISQ!$D$2:$J$1713,7,0))</f>
        <v>-</v>
      </c>
      <c r="AS967" s="302" t="str">
        <f>IF(ISNA(VLOOKUP(AT967,[1]FISQ!$D$2:$J$1713,4,0)),"-",CONCATENATE("(",VLOOKUP(AT967,[1]FISQ!$D$2:$J$1713,4,0),")"))</f>
        <v>-</v>
      </c>
      <c r="AT967" s="71" t="s">
        <v>2025</v>
      </c>
      <c r="AU967" s="38"/>
      <c r="AV967" s="38"/>
      <c r="AW967" s="38"/>
    </row>
    <row r="968" spans="1:49" ht="25.5">
      <c r="A968" s="33">
        <v>967</v>
      </c>
      <c r="B968" s="33" t="str">
        <f t="shared" si="46"/>
        <v>1655_III</v>
      </c>
      <c r="C968" s="33" t="str">
        <f t="shared" si="47"/>
        <v>6.1//-</v>
      </c>
      <c r="D968" s="61">
        <v>1655</v>
      </c>
      <c r="E968" s="72" t="s">
        <v>2024</v>
      </c>
      <c r="F968" s="395" t="s">
        <v>880</v>
      </c>
      <c r="G968" s="62" t="str">
        <f>VLOOKUP(CONCATENATE(TEXT(I968,"0"),"_",TEXT(F968,"0")),[1]CodC!$A$2:$D$250,4,0)</f>
        <v>Matérias tóxicas sem perigo subsidiário, orgânicas, sólidas;</v>
      </c>
      <c r="H968" s="395" t="s">
        <v>7327</v>
      </c>
      <c r="I968" s="68">
        <v>6</v>
      </c>
      <c r="J968" s="68" t="s">
        <v>50</v>
      </c>
      <c r="K968" s="69" t="s">
        <v>19</v>
      </c>
      <c r="L968" s="68" t="s">
        <v>879</v>
      </c>
      <c r="M968" s="68"/>
      <c r="N968" s="64" t="s">
        <v>24482</v>
      </c>
      <c r="O968" s="64" t="s">
        <v>1802</v>
      </c>
      <c r="P968" s="113" t="s">
        <v>22423</v>
      </c>
      <c r="Q968" s="70" t="s">
        <v>621</v>
      </c>
      <c r="R968" s="70" t="s">
        <v>621</v>
      </c>
      <c r="S968" s="65" t="str">
        <f t="shared" si="45"/>
        <v/>
      </c>
      <c r="T968" s="69" t="s">
        <v>19</v>
      </c>
      <c r="U968" s="69"/>
      <c r="V968" s="69"/>
      <c r="W968" s="69"/>
      <c r="X968" s="69"/>
      <c r="Y968" s="69"/>
      <c r="Z968" s="69"/>
      <c r="AA968" s="69"/>
      <c r="AB968" s="69"/>
      <c r="AC968" s="69"/>
      <c r="AD968" s="69"/>
      <c r="AE968" s="69"/>
      <c r="AF968" s="69"/>
      <c r="AG968" s="69"/>
      <c r="AH968" s="69"/>
      <c r="AI968" s="69"/>
      <c r="AJ968" s="69"/>
      <c r="AK968" s="69"/>
      <c r="AL968" s="69"/>
      <c r="AM968" s="70" t="str">
        <f>AM967</f>
        <v>Uma grande variedade de sólidos tóxicos. Tóxico à ingestão, por contacto cutâneo ou à inalação de poeiras.</v>
      </c>
      <c r="AN968" s="63" t="str">
        <f>IF(ISNA(VLOOKUP(D968,[1]GRE_Tabela2!$A$4:$D$112,4,0)),"-",VLOOKUP(D968,[1]GRE_Tabela2!$A$4:$D$112,4,0))</f>
        <v>-</v>
      </c>
      <c r="AO968" s="68" t="s">
        <v>1341</v>
      </c>
      <c r="AP968" s="68" t="s">
        <v>1795</v>
      </c>
      <c r="AQ968" s="113">
        <v>151</v>
      </c>
      <c r="AR968" s="302" t="str">
        <f>IF(ISNA(VLOOKUP(AT968,[1]FISQ!$D$2:$J$1713,7,0)),"-",VLOOKUP(AT968,[1]FISQ!$D$2:$J$1713,7,0))</f>
        <v>-</v>
      </c>
      <c r="AS968" s="302" t="str">
        <f>IF(ISNA(VLOOKUP(AT968,[1]FISQ!$D$2:$J$1713,4,0)),"-",CONCATENATE("(",VLOOKUP(AT968,[1]FISQ!$D$2:$J$1713,4,0),")"))</f>
        <v>-</v>
      </c>
      <c r="AT968" s="71" t="s">
        <v>2025</v>
      </c>
      <c r="AU968" s="38"/>
      <c r="AV968" s="38"/>
      <c r="AW968" s="38"/>
    </row>
    <row r="969" spans="1:49" ht="25.5">
      <c r="A969" s="33">
        <v>968</v>
      </c>
      <c r="B969" s="33" t="str">
        <f t="shared" si="46"/>
        <v>1656_II</v>
      </c>
      <c r="C969" s="33" t="str">
        <f t="shared" si="47"/>
        <v>6.1//-</v>
      </c>
      <c r="D969" s="61">
        <v>1656</v>
      </c>
      <c r="E969" s="67" t="s">
        <v>2026</v>
      </c>
      <c r="F969" s="395" t="s">
        <v>373</v>
      </c>
      <c r="G969" s="62" t="str">
        <f>VLOOKUP(CONCATENATE(TEXT(I969,"0"),"_",TEXT(F969,"0")),[1]CodC!$A$2:$D$250,4,0)</f>
        <v>Matérias tóxicas sem perigo subsidiário, orgânicas, líquidas;</v>
      </c>
      <c r="H969" s="395" t="s">
        <v>7327</v>
      </c>
      <c r="I969" s="68">
        <v>6</v>
      </c>
      <c r="J969" s="68" t="s">
        <v>50</v>
      </c>
      <c r="K969" s="69" t="s">
        <v>19</v>
      </c>
      <c r="L969" s="68" t="s">
        <v>849</v>
      </c>
      <c r="M969" s="68"/>
      <c r="N969" s="64" t="s">
        <v>1831</v>
      </c>
      <c r="O969" s="64" t="s">
        <v>1831</v>
      </c>
      <c r="P969" s="113" t="s">
        <v>22423</v>
      </c>
      <c r="Q969" s="70" t="s">
        <v>621</v>
      </c>
      <c r="R969" s="70" t="s">
        <v>621</v>
      </c>
      <c r="S969" s="65" t="str">
        <f t="shared" si="45"/>
        <v/>
      </c>
      <c r="T969" s="69" t="s">
        <v>19</v>
      </c>
      <c r="U969" s="69"/>
      <c r="V969" s="69"/>
      <c r="W969" s="69"/>
      <c r="X969" s="69"/>
      <c r="Y969" s="69"/>
      <c r="Z969" s="69"/>
      <c r="AA969" s="69"/>
      <c r="AB969" s="69"/>
      <c r="AC969" s="69"/>
      <c r="AD969" s="69"/>
      <c r="AE969" s="69"/>
      <c r="AF969" s="69"/>
      <c r="AG969" s="69"/>
      <c r="AH969" s="69"/>
      <c r="AI969" s="69"/>
      <c r="AJ969" s="69"/>
      <c r="AK969" s="69"/>
      <c r="AL969" s="69"/>
      <c r="AM969" s="70" t="s">
        <v>2027</v>
      </c>
      <c r="AN969" s="63" t="str">
        <f>IF(ISNA(VLOOKUP(D969,[1]GRE_Tabela2!$A$4:$D$112,4,0)),"-",VLOOKUP(D969,[1]GRE_Tabela2!$A$4:$D$112,4,0))</f>
        <v>-</v>
      </c>
      <c r="AO969" s="68" t="s">
        <v>1341</v>
      </c>
      <c r="AP969" s="68" t="s">
        <v>1795</v>
      </c>
      <c r="AQ969" s="113">
        <v>151</v>
      </c>
      <c r="AR969" s="302" t="str">
        <f>IF(ISNA(VLOOKUP(AT969,[1]FISQ!$D$2:$J$1713,7,0)),"-",VLOOKUP(AT969,[1]FISQ!$D$2:$J$1713,7,0))</f>
        <v>-</v>
      </c>
      <c r="AS969" s="302" t="str">
        <f>IF(ISNA(VLOOKUP(AT969,[1]FISQ!$D$2:$J$1713,4,0)),"-",CONCATENATE("(",VLOOKUP(AT969,[1]FISQ!$D$2:$J$1713,4,0),")"))</f>
        <v>-</v>
      </c>
      <c r="AT969" s="71" t="s">
        <v>2028</v>
      </c>
      <c r="AU969" s="38"/>
      <c r="AV969" s="38"/>
      <c r="AW969" s="38"/>
    </row>
    <row r="970" spans="1:49" ht="25.5">
      <c r="A970" s="33">
        <v>969</v>
      </c>
      <c r="B970" s="33" t="str">
        <f t="shared" si="46"/>
        <v>1656_III</v>
      </c>
      <c r="C970" s="33" t="str">
        <f t="shared" si="47"/>
        <v>6.1//-</v>
      </c>
      <c r="D970" s="61">
        <v>1656</v>
      </c>
      <c r="E970" s="67" t="s">
        <v>2026</v>
      </c>
      <c r="F970" s="395" t="s">
        <v>373</v>
      </c>
      <c r="G970" s="62" t="str">
        <f>VLOOKUP(CONCATENATE(TEXT(I970,"0"),"_",TEXT(F970,"0")),[1]CodC!$A$2:$D$250,4,0)</f>
        <v>Matérias tóxicas sem perigo subsidiário, orgânicas, líquidas;</v>
      </c>
      <c r="H970" s="395" t="s">
        <v>7327</v>
      </c>
      <c r="I970" s="68">
        <v>6</v>
      </c>
      <c r="J970" s="68" t="s">
        <v>50</v>
      </c>
      <c r="K970" s="69" t="s">
        <v>19</v>
      </c>
      <c r="L970" s="68" t="s">
        <v>879</v>
      </c>
      <c r="M970" s="68"/>
      <c r="N970" s="64" t="s">
        <v>1831</v>
      </c>
      <c r="O970" s="64" t="s">
        <v>1834</v>
      </c>
      <c r="P970" s="113" t="s">
        <v>22423</v>
      </c>
      <c r="Q970" s="70" t="s">
        <v>621</v>
      </c>
      <c r="R970" s="70" t="s">
        <v>621</v>
      </c>
      <c r="S970" s="65" t="str">
        <f t="shared" si="45"/>
        <v/>
      </c>
      <c r="T970" s="69" t="s">
        <v>19</v>
      </c>
      <c r="U970" s="69"/>
      <c r="V970" s="69"/>
      <c r="W970" s="69"/>
      <c r="X970" s="69"/>
      <c r="Y970" s="69"/>
      <c r="Z970" s="69"/>
      <c r="AA970" s="69"/>
      <c r="AB970" s="69"/>
      <c r="AC970" s="69"/>
      <c r="AD970" s="69"/>
      <c r="AE970" s="69"/>
      <c r="AF970" s="69"/>
      <c r="AG970" s="69"/>
      <c r="AH970" s="69"/>
      <c r="AI970" s="69"/>
      <c r="AJ970" s="69"/>
      <c r="AK970" s="69"/>
      <c r="AL970" s="69"/>
      <c r="AM970" s="70" t="str">
        <f>AM969</f>
        <v>Miscível com a água. Tóxico à ingestão, por contacto cutâneo ou à inalação.</v>
      </c>
      <c r="AN970" s="63" t="str">
        <f>IF(ISNA(VLOOKUP(D970,[1]GRE_Tabela2!$A$4:$D$112,4,0)),"-",VLOOKUP(D970,[1]GRE_Tabela2!$A$4:$D$112,4,0))</f>
        <v>-</v>
      </c>
      <c r="AO970" s="68" t="s">
        <v>1341</v>
      </c>
      <c r="AP970" s="68" t="s">
        <v>1795</v>
      </c>
      <c r="AQ970" s="113">
        <v>151</v>
      </c>
      <c r="AR970" s="302" t="str">
        <f>IF(ISNA(VLOOKUP(AT970,[1]FISQ!$D$2:$J$1713,7,0)),"-",VLOOKUP(AT970,[1]FISQ!$D$2:$J$1713,7,0))</f>
        <v>-</v>
      </c>
      <c r="AS970" s="302" t="str">
        <f>IF(ISNA(VLOOKUP(AT970,[1]FISQ!$D$2:$J$1713,4,0)),"-",CONCATENATE("(",VLOOKUP(AT970,[1]FISQ!$D$2:$J$1713,4,0),")"))</f>
        <v>-</v>
      </c>
      <c r="AT970" s="71" t="s">
        <v>2028</v>
      </c>
      <c r="AU970" s="38"/>
      <c r="AV970" s="38"/>
      <c r="AW970" s="38"/>
    </row>
    <row r="971" spans="1:49" ht="25.5">
      <c r="A971" s="33">
        <v>970</v>
      </c>
      <c r="B971" s="33" t="str">
        <f t="shared" si="46"/>
        <v>1657_II</v>
      </c>
      <c r="C971" s="33" t="str">
        <f t="shared" si="47"/>
        <v>6.1//-</v>
      </c>
      <c r="D971" s="61">
        <v>1657</v>
      </c>
      <c r="E971" s="67" t="s">
        <v>2029</v>
      </c>
      <c r="F971" s="395" t="s">
        <v>880</v>
      </c>
      <c r="G971" s="62" t="str">
        <f>VLOOKUP(CONCATENATE(TEXT(I971,"0"),"_",TEXT(F971,"0")),[1]CodC!$A$2:$D$250,4,0)</f>
        <v>Matérias tóxicas sem perigo subsidiário, orgânicas, sólidas;</v>
      </c>
      <c r="H971" s="395" t="s">
        <v>7327</v>
      </c>
      <c r="I971" s="68">
        <v>6</v>
      </c>
      <c r="J971" s="68" t="s">
        <v>50</v>
      </c>
      <c r="K971" s="69" t="s">
        <v>19</v>
      </c>
      <c r="L971" s="68" t="s">
        <v>849</v>
      </c>
      <c r="M971" s="63"/>
      <c r="N971" s="64" t="s">
        <v>19</v>
      </c>
      <c r="O971" s="64" t="s">
        <v>19</v>
      </c>
      <c r="P971" s="113" t="s">
        <v>22423</v>
      </c>
      <c r="Q971" s="70" t="s">
        <v>621</v>
      </c>
      <c r="R971" s="70" t="s">
        <v>621</v>
      </c>
      <c r="S971" s="65" t="str">
        <f t="shared" si="45"/>
        <v/>
      </c>
      <c r="T971" s="69" t="s">
        <v>19</v>
      </c>
      <c r="U971" s="69"/>
      <c r="V971" s="69"/>
      <c r="W971" s="69"/>
      <c r="X971" s="69"/>
      <c r="Y971" s="69"/>
      <c r="Z971" s="69"/>
      <c r="AA971" s="69"/>
      <c r="AB971" s="69"/>
      <c r="AC971" s="69"/>
      <c r="AD971" s="69"/>
      <c r="AE971" s="69"/>
      <c r="AF971" s="69"/>
      <c r="AG971" s="69"/>
      <c r="AH971" s="69"/>
      <c r="AI971" s="69"/>
      <c r="AJ971" s="69"/>
      <c r="AK971" s="69"/>
      <c r="AL971" s="69"/>
      <c r="AM971" s="70" t="s">
        <v>6797</v>
      </c>
      <c r="AN971" s="63" t="str">
        <f>IF(ISNA(VLOOKUP(D971,[1]GRE_Tabela2!$A$4:$D$112,4,0)),"-",VLOOKUP(D971,[1]GRE_Tabela2!$A$4:$D$112,4,0))</f>
        <v>-</v>
      </c>
      <c r="AO971" s="68" t="s">
        <v>1341</v>
      </c>
      <c r="AP971" s="68" t="s">
        <v>1795</v>
      </c>
      <c r="AQ971" s="113">
        <v>151</v>
      </c>
      <c r="AR971" s="302" t="str">
        <f>IF(ISNA(VLOOKUP(AT971,[1]FISQ!$D$2:$J$1713,7,0)),"-",VLOOKUP(AT971,[1]FISQ!$D$2:$J$1713,7,0))</f>
        <v>-</v>
      </c>
      <c r="AS971" s="302" t="str">
        <f>IF(ISNA(VLOOKUP(AT971,[1]FISQ!$D$2:$J$1713,4,0)),"-",CONCATENATE("(",VLOOKUP(AT971,[1]FISQ!$D$2:$J$1713,4,0),")"))</f>
        <v>-</v>
      </c>
      <c r="AT971" s="71" t="s">
        <v>2030</v>
      </c>
      <c r="AU971" s="38"/>
      <c r="AV971" s="38"/>
      <c r="AW971" s="38"/>
    </row>
    <row r="972" spans="1:49" ht="25.5">
      <c r="A972" s="33">
        <v>971</v>
      </c>
      <c r="B972" s="33" t="str">
        <f t="shared" si="46"/>
        <v>1658_II</v>
      </c>
      <c r="C972" s="33" t="str">
        <f t="shared" si="47"/>
        <v>6.1//-</v>
      </c>
      <c r="D972" s="61">
        <v>1658</v>
      </c>
      <c r="E972" s="67" t="s">
        <v>2031</v>
      </c>
      <c r="F972" s="395" t="s">
        <v>373</v>
      </c>
      <c r="G972" s="62" t="str">
        <f>VLOOKUP(CONCATENATE(TEXT(I972,"0"),"_",TEXT(F972,"0")),[1]CodC!$A$2:$D$250,4,0)</f>
        <v>Matérias tóxicas sem perigo subsidiário, orgânicas, líquidas;</v>
      </c>
      <c r="H972" s="395" t="s">
        <v>7327</v>
      </c>
      <c r="I972" s="68">
        <v>6</v>
      </c>
      <c r="J972" s="68" t="s">
        <v>50</v>
      </c>
      <c r="K972" s="69" t="s">
        <v>19</v>
      </c>
      <c r="L972" s="68" t="s">
        <v>849</v>
      </c>
      <c r="M972" s="63"/>
      <c r="N972" s="64" t="s">
        <v>19</v>
      </c>
      <c r="O972" s="64" t="s">
        <v>19</v>
      </c>
      <c r="P972" s="113" t="s">
        <v>22423</v>
      </c>
      <c r="Q972" s="70" t="s">
        <v>621</v>
      </c>
      <c r="R972" s="70" t="s">
        <v>621</v>
      </c>
      <c r="S972" s="65" t="str">
        <f t="shared" si="45"/>
        <v/>
      </c>
      <c r="T972" s="69" t="s">
        <v>19</v>
      </c>
      <c r="U972" s="69"/>
      <c r="V972" s="69"/>
      <c r="W972" s="69"/>
      <c r="X972" s="69"/>
      <c r="Y972" s="69"/>
      <c r="Z972" s="69"/>
      <c r="AA972" s="69"/>
      <c r="AB972" s="69"/>
      <c r="AC972" s="69"/>
      <c r="AD972" s="69"/>
      <c r="AE972" s="69"/>
      <c r="AF972" s="69"/>
      <c r="AG972" s="69"/>
      <c r="AH972" s="69"/>
      <c r="AI972" s="69"/>
      <c r="AJ972" s="69"/>
      <c r="AK972" s="69"/>
      <c r="AL972" s="69"/>
      <c r="AM972" s="70" t="s">
        <v>2027</v>
      </c>
      <c r="AN972" s="63" t="str">
        <f>IF(ISNA(VLOOKUP(D972,[1]GRE_Tabela2!$A$4:$D$112,4,0)),"-",VLOOKUP(D972,[1]GRE_Tabela2!$A$4:$D$112,4,0))</f>
        <v>-</v>
      </c>
      <c r="AO972" s="68" t="s">
        <v>1341</v>
      </c>
      <c r="AP972" s="68" t="s">
        <v>1795</v>
      </c>
      <c r="AQ972" s="113">
        <v>151</v>
      </c>
      <c r="AR972" s="302" t="str">
        <f>IF(ISNA(VLOOKUP(AT972,[1]FISQ!$D$2:$J$1713,7,0)),"-",VLOOKUP(AT972,[1]FISQ!$D$2:$J$1713,7,0))</f>
        <v>0520 </v>
      </c>
      <c r="AS972" s="302" t="str">
        <f>IF(ISNA(VLOOKUP(AT972,[1]FISQ!$D$2:$J$1713,4,0)),"-",CONCATENATE("(",VLOOKUP(AT972,[1]FISQ!$D$2:$J$1713,4,0),")"))</f>
        <v>(1)</v>
      </c>
      <c r="AT972" s="71" t="s">
        <v>2032</v>
      </c>
      <c r="AU972" s="38"/>
      <c r="AV972" s="38"/>
      <c r="AW972" s="38"/>
    </row>
    <row r="973" spans="1:49" ht="25.5">
      <c r="A973" s="33">
        <v>972</v>
      </c>
      <c r="B973" s="33" t="str">
        <f t="shared" si="46"/>
        <v>1658_III</v>
      </c>
      <c r="C973" s="33" t="str">
        <f t="shared" si="47"/>
        <v>6.1//-</v>
      </c>
      <c r="D973" s="61">
        <v>1658</v>
      </c>
      <c r="E973" s="67" t="s">
        <v>2031</v>
      </c>
      <c r="F973" s="395" t="s">
        <v>373</v>
      </c>
      <c r="G973" s="62" t="str">
        <f>VLOOKUP(CONCATENATE(TEXT(I973,"0"),"_",TEXT(F973,"0")),[1]CodC!$A$2:$D$250,4,0)</f>
        <v>Matérias tóxicas sem perigo subsidiário, orgânicas, líquidas;</v>
      </c>
      <c r="H973" s="395" t="s">
        <v>7327</v>
      </c>
      <c r="I973" s="68">
        <v>6</v>
      </c>
      <c r="J973" s="68" t="s">
        <v>50</v>
      </c>
      <c r="K973" s="69" t="s">
        <v>19</v>
      </c>
      <c r="L973" s="68" t="s">
        <v>879</v>
      </c>
      <c r="M973" s="68"/>
      <c r="N973" s="64" t="s">
        <v>19</v>
      </c>
      <c r="O973" s="64" t="s">
        <v>885</v>
      </c>
      <c r="P973" s="113" t="s">
        <v>22423</v>
      </c>
      <c r="Q973" s="70" t="s">
        <v>621</v>
      </c>
      <c r="R973" s="70" t="s">
        <v>621</v>
      </c>
      <c r="S973" s="65" t="str">
        <f t="shared" ref="S973:S1036" si="48">RIGHT(R973,LEN(R973)-LEN(Q973))</f>
        <v/>
      </c>
      <c r="T973" s="69" t="s">
        <v>19</v>
      </c>
      <c r="U973" s="69"/>
      <c r="V973" s="69"/>
      <c r="W973" s="69"/>
      <c r="X973" s="69"/>
      <c r="Y973" s="69"/>
      <c r="Z973" s="69"/>
      <c r="AA973" s="69"/>
      <c r="AB973" s="69"/>
      <c r="AC973" s="69"/>
      <c r="AD973" s="69"/>
      <c r="AE973" s="69"/>
      <c r="AF973" s="69"/>
      <c r="AG973" s="69"/>
      <c r="AH973" s="69"/>
      <c r="AI973" s="69"/>
      <c r="AJ973" s="69"/>
      <c r="AK973" s="69"/>
      <c r="AL973" s="69"/>
      <c r="AM973" s="70" t="str">
        <f>AM972</f>
        <v>Miscível com a água. Tóxico à ingestão, por contacto cutâneo ou à inalação.</v>
      </c>
      <c r="AN973" s="63" t="str">
        <f>IF(ISNA(VLOOKUP(D973,[1]GRE_Tabela2!$A$4:$D$112,4,0)),"-",VLOOKUP(D973,[1]GRE_Tabela2!$A$4:$D$112,4,0))</f>
        <v>-</v>
      </c>
      <c r="AO973" s="68" t="s">
        <v>1341</v>
      </c>
      <c r="AP973" s="68" t="s">
        <v>1795</v>
      </c>
      <c r="AQ973" s="113">
        <v>151</v>
      </c>
      <c r="AR973" s="302" t="str">
        <f>IF(ISNA(VLOOKUP(AT973,[1]FISQ!$D$2:$J$1713,7,0)),"-",VLOOKUP(AT973,[1]FISQ!$D$2:$J$1713,7,0))</f>
        <v>0520 </v>
      </c>
      <c r="AS973" s="302" t="str">
        <f>IF(ISNA(VLOOKUP(AT973,[1]FISQ!$D$2:$J$1713,4,0)),"-",CONCATENATE("(",VLOOKUP(AT973,[1]FISQ!$D$2:$J$1713,4,0),")"))</f>
        <v>(1)</v>
      </c>
      <c r="AT973" s="71" t="s">
        <v>2032</v>
      </c>
      <c r="AU973" s="38"/>
      <c r="AV973" s="38"/>
      <c r="AW973" s="38"/>
    </row>
    <row r="974" spans="1:49" ht="25.5">
      <c r="A974" s="33">
        <v>973</v>
      </c>
      <c r="B974" s="33" t="str">
        <f t="shared" si="46"/>
        <v>1659_II</v>
      </c>
      <c r="C974" s="33" t="str">
        <f t="shared" si="47"/>
        <v>6.1//-</v>
      </c>
      <c r="D974" s="61">
        <v>1659</v>
      </c>
      <c r="E974" s="67" t="s">
        <v>2033</v>
      </c>
      <c r="F974" s="395" t="s">
        <v>880</v>
      </c>
      <c r="G974" s="62" t="str">
        <f>VLOOKUP(CONCATENATE(TEXT(I974,"0"),"_",TEXT(F974,"0")),[1]CodC!$A$2:$D$250,4,0)</f>
        <v>Matérias tóxicas sem perigo subsidiário, orgânicas, sólidas;</v>
      </c>
      <c r="H974" s="395" t="s">
        <v>7327</v>
      </c>
      <c r="I974" s="68">
        <v>6</v>
      </c>
      <c r="J974" s="68" t="s">
        <v>50</v>
      </c>
      <c r="K974" s="69" t="s">
        <v>19</v>
      </c>
      <c r="L974" s="68" t="s">
        <v>849</v>
      </c>
      <c r="M974" s="63"/>
      <c r="N974" s="64" t="s">
        <v>19</v>
      </c>
      <c r="O974" s="64" t="s">
        <v>19</v>
      </c>
      <c r="P974" s="113" t="s">
        <v>22423</v>
      </c>
      <c r="Q974" s="70" t="s">
        <v>621</v>
      </c>
      <c r="R974" s="70" t="s">
        <v>621</v>
      </c>
      <c r="S974" s="65" t="str">
        <f t="shared" si="48"/>
        <v/>
      </c>
      <c r="T974" s="69" t="s">
        <v>19</v>
      </c>
      <c r="U974" s="69"/>
      <c r="V974" s="69"/>
      <c r="W974" s="69"/>
      <c r="X974" s="69"/>
      <c r="Y974" s="69"/>
      <c r="Z974" s="69"/>
      <c r="AA974" s="69"/>
      <c r="AB974" s="69"/>
      <c r="AC974" s="69"/>
      <c r="AD974" s="69"/>
      <c r="AE974" s="69"/>
      <c r="AF974" s="69"/>
      <c r="AG974" s="69"/>
      <c r="AH974" s="69"/>
      <c r="AI974" s="69"/>
      <c r="AJ974" s="69"/>
      <c r="AK974" s="69"/>
      <c r="AL974" s="69"/>
      <c r="AM974" s="70" t="s">
        <v>6797</v>
      </c>
      <c r="AN974" s="63" t="str">
        <f>IF(ISNA(VLOOKUP(D974,[1]GRE_Tabela2!$A$4:$D$112,4,0)),"-",VLOOKUP(D974,[1]GRE_Tabela2!$A$4:$D$112,4,0))</f>
        <v>-</v>
      </c>
      <c r="AO974" s="68" t="s">
        <v>1341</v>
      </c>
      <c r="AP974" s="68" t="s">
        <v>1795</v>
      </c>
      <c r="AQ974" s="113">
        <v>151</v>
      </c>
      <c r="AR974" s="302" t="str">
        <f>IF(ISNA(VLOOKUP(AT974,[1]FISQ!$D$2:$J$1713,7,0)),"-",VLOOKUP(AT974,[1]FISQ!$D$2:$J$1713,7,0))</f>
        <v>0521 </v>
      </c>
      <c r="AS974" s="302" t="str">
        <f>IF(ISNA(VLOOKUP(AT974,[1]FISQ!$D$2:$J$1713,4,0)),"-",CONCATENATE("(",VLOOKUP(AT974,[1]FISQ!$D$2:$J$1713,4,0),")"))</f>
        <v>(1)</v>
      </c>
      <c r="AT974" s="71" t="s">
        <v>2034</v>
      </c>
      <c r="AU974" s="38"/>
      <c r="AV974" s="38"/>
      <c r="AW974" s="38"/>
    </row>
    <row r="975" spans="1:49" ht="63.75">
      <c r="A975" s="33">
        <v>974</v>
      </c>
      <c r="B975" s="33" t="str">
        <f t="shared" si="46"/>
        <v>1660_-</v>
      </c>
      <c r="C975" s="33" t="str">
        <f t="shared" si="47"/>
        <v>2.3//5.1/8</v>
      </c>
      <c r="D975" s="61">
        <v>1660</v>
      </c>
      <c r="E975" s="67" t="s">
        <v>2035</v>
      </c>
      <c r="F975" s="395" t="s">
        <v>7264</v>
      </c>
      <c r="G975" s="62" t="str">
        <f>VLOOKUP(CONCATENATE(TEXT(I975,"0"),"_",TEXT(F975,"0")),[1]CodC!$A$2:$D$250,4,0)</f>
        <v>Gás comprimido, tóxico, comburente, corrosivo</v>
      </c>
      <c r="H975" s="395" t="s">
        <v>19</v>
      </c>
      <c r="I975" s="68">
        <v>2</v>
      </c>
      <c r="J975" s="68" t="s">
        <v>5719</v>
      </c>
      <c r="K975" s="68" t="s">
        <v>730</v>
      </c>
      <c r="L975" s="64" t="s">
        <v>19</v>
      </c>
      <c r="M975" s="64"/>
      <c r="N975" s="64" t="s">
        <v>19</v>
      </c>
      <c r="O975" s="64" t="s">
        <v>19</v>
      </c>
      <c r="P975" s="113" t="s">
        <v>22423</v>
      </c>
      <c r="Q975" s="70" t="s">
        <v>7229</v>
      </c>
      <c r="R975" s="70" t="s">
        <v>633</v>
      </c>
      <c r="S975" s="65" t="str">
        <f t="shared" si="48"/>
        <v xml:space="preserve"> SW2 </v>
      </c>
      <c r="T975" s="68" t="s">
        <v>7197</v>
      </c>
      <c r="U975" s="68"/>
      <c r="V975" s="68"/>
      <c r="W975" s="68"/>
      <c r="X975" s="68"/>
      <c r="Y975" s="68"/>
      <c r="Z975" s="68"/>
      <c r="AA975" s="68"/>
      <c r="AB975" s="68"/>
      <c r="AC975" s="68"/>
      <c r="AD975" s="68"/>
      <c r="AE975" s="68"/>
      <c r="AF975" s="68"/>
      <c r="AG975" s="68"/>
      <c r="AH975" s="68"/>
      <c r="AI975" s="68"/>
      <c r="AJ975" s="68"/>
      <c r="AK975" s="68"/>
      <c r="AL975" s="68"/>
      <c r="AM975" s="70" t="s">
        <v>2036</v>
      </c>
      <c r="AN975" s="63" t="str">
        <f>IF(ISNA(VLOOKUP(D975,[1]GRE_Tabela2!$A$4:$D$112,4,0)),"-",VLOOKUP(D975,[1]GRE_Tabela2!$A$4:$D$112,4,0))</f>
        <v>-</v>
      </c>
      <c r="AO975" s="68" t="s">
        <v>619</v>
      </c>
      <c r="AP975" s="68" t="s">
        <v>626</v>
      </c>
      <c r="AQ975" s="113">
        <v>124</v>
      </c>
      <c r="AR975" s="302" t="str">
        <f>IF(ISNA(VLOOKUP(AT975,[1]FISQ!$D$2:$J$1713,7,0)),"-",VLOOKUP(AT975,[1]FISQ!$D$2:$J$1713,7,0))</f>
        <v>1311 </v>
      </c>
      <c r="AS975" s="302" t="str">
        <f>IF(ISNA(VLOOKUP(AT975,[1]FISQ!$D$2:$J$1713,4,0)),"-",CONCATENATE("(",VLOOKUP(AT975,[1]FISQ!$D$2:$J$1713,4,0),")"))</f>
        <v>(1)</v>
      </c>
      <c r="AT975" s="71" t="s">
        <v>2037</v>
      </c>
      <c r="AU975" s="38"/>
      <c r="AV975" s="30"/>
      <c r="AW975" s="38"/>
    </row>
    <row r="976" spans="1:49" ht="38.25">
      <c r="A976" s="33">
        <v>975</v>
      </c>
      <c r="B976" s="33" t="str">
        <f t="shared" si="46"/>
        <v>1661_II</v>
      </c>
      <c r="C976" s="33" t="str">
        <f t="shared" si="47"/>
        <v>6.1//-</v>
      </c>
      <c r="D976" s="61">
        <v>1661</v>
      </c>
      <c r="E976" s="67" t="s">
        <v>2038</v>
      </c>
      <c r="F976" s="395" t="s">
        <v>880</v>
      </c>
      <c r="G976" s="62" t="str">
        <f>VLOOKUP(CONCATENATE(TEXT(I976,"0"),"_",TEXT(F976,"0")),[1]CodC!$A$2:$D$250,4,0)</f>
        <v>Matérias tóxicas sem perigo subsidiário, orgânicas, sólidas;</v>
      </c>
      <c r="H976" s="395" t="s">
        <v>7327</v>
      </c>
      <c r="I976" s="68">
        <v>6</v>
      </c>
      <c r="J976" s="68" t="s">
        <v>50</v>
      </c>
      <c r="K976" s="69" t="s">
        <v>19</v>
      </c>
      <c r="L976" s="68" t="s">
        <v>849</v>
      </c>
      <c r="M976" s="68"/>
      <c r="N976" s="64" t="s">
        <v>1168</v>
      </c>
      <c r="O976" s="64" t="s">
        <v>1168</v>
      </c>
      <c r="P976" s="113" t="s">
        <v>22423</v>
      </c>
      <c r="Q976" s="70" t="s">
        <v>621</v>
      </c>
      <c r="R976" s="70" t="s">
        <v>621</v>
      </c>
      <c r="S976" s="65" t="str">
        <f t="shared" si="48"/>
        <v/>
      </c>
      <c r="T976" s="69" t="s">
        <v>19</v>
      </c>
      <c r="U976" s="69"/>
      <c r="V976" s="69"/>
      <c r="W976" s="69"/>
      <c r="X976" s="69"/>
      <c r="Y976" s="69"/>
      <c r="Z976" s="69"/>
      <c r="AA976" s="69"/>
      <c r="AB976" s="69"/>
      <c r="AC976" s="69"/>
      <c r="AD976" s="69"/>
      <c r="AE976" s="69"/>
      <c r="AF976" s="69"/>
      <c r="AG976" s="69"/>
      <c r="AH976" s="69"/>
      <c r="AI976" s="69"/>
      <c r="AJ976" s="69"/>
      <c r="AK976" s="69"/>
      <c r="AL976" s="69"/>
      <c r="AM976" s="70" t="s">
        <v>6798</v>
      </c>
      <c r="AN976" s="63" t="str">
        <f>IF(ISNA(VLOOKUP(D976,[1]GRE_Tabela2!$A$4:$D$112,4,0)),"-",VLOOKUP(D976,[1]GRE_Tabela2!$A$4:$D$112,4,0))</f>
        <v>-</v>
      </c>
      <c r="AO976" s="68" t="s">
        <v>1341</v>
      </c>
      <c r="AP976" s="68" t="s">
        <v>1795</v>
      </c>
      <c r="AQ976" s="113">
        <v>153</v>
      </c>
      <c r="AR976" s="302" t="str">
        <f>IF(ISNA(VLOOKUP(AT976,[1]FISQ!$D$2:$J$1713,7,0)),"-",VLOOKUP(AT976,[1]FISQ!$D$2:$J$1713,7,0))</f>
        <v>0306 </v>
      </c>
      <c r="AS976" s="302" t="str">
        <f>IF(ISNA(VLOOKUP(AT976,[1]FISQ!$D$2:$J$1713,4,0)),"-",CONCATENATE("(",VLOOKUP(AT976,[1]FISQ!$D$2:$J$1713,4,0),")"))</f>
        <v>(3)</v>
      </c>
      <c r="AT976" s="71" t="s">
        <v>2039</v>
      </c>
      <c r="AU976" s="38"/>
      <c r="AV976" s="38"/>
      <c r="AW976" s="38"/>
    </row>
    <row r="977" spans="1:49" ht="38.25">
      <c r="A977" s="33">
        <v>976</v>
      </c>
      <c r="B977" s="33" t="str">
        <f t="shared" si="46"/>
        <v>1662_II</v>
      </c>
      <c r="C977" s="33" t="str">
        <f t="shared" si="47"/>
        <v>6.1//-</v>
      </c>
      <c r="D977" s="61">
        <v>1662</v>
      </c>
      <c r="E977" s="67" t="s">
        <v>2040</v>
      </c>
      <c r="F977" s="395" t="s">
        <v>373</v>
      </c>
      <c r="G977" s="62" t="str">
        <f>VLOOKUP(CONCATENATE(TEXT(I977,"0"),"_",TEXT(F977,"0")),[1]CodC!$A$2:$D$250,4,0)</f>
        <v>Matérias tóxicas sem perigo subsidiário, orgânicas, líquidas;</v>
      </c>
      <c r="H977" s="395" t="s">
        <v>7327</v>
      </c>
      <c r="I977" s="68">
        <v>6</v>
      </c>
      <c r="J977" s="68" t="s">
        <v>50</v>
      </c>
      <c r="K977" s="69" t="s">
        <v>19</v>
      </c>
      <c r="L977" s="68" t="s">
        <v>849</v>
      </c>
      <c r="M977" s="68"/>
      <c r="N977" s="64" t="s">
        <v>1168</v>
      </c>
      <c r="O977" s="64" t="s">
        <v>1168</v>
      </c>
      <c r="P977" s="113" t="s">
        <v>22423</v>
      </c>
      <c r="Q977" s="70" t="s">
        <v>5598</v>
      </c>
      <c r="R977" s="70" t="s">
        <v>799</v>
      </c>
      <c r="S977" s="65" t="str">
        <f t="shared" si="48"/>
        <v xml:space="preserve"> SW2 </v>
      </c>
      <c r="T977" s="69" t="s">
        <v>19</v>
      </c>
      <c r="U977" s="69"/>
      <c r="V977" s="69"/>
      <c r="W977" s="69"/>
      <c r="X977" s="69"/>
      <c r="Y977" s="69"/>
      <c r="Z977" s="69"/>
      <c r="AA977" s="69"/>
      <c r="AB977" s="69"/>
      <c r="AC977" s="69"/>
      <c r="AD977" s="69"/>
      <c r="AE977" s="69"/>
      <c r="AF977" s="69"/>
      <c r="AG977" s="69"/>
      <c r="AH977" s="69"/>
      <c r="AI977" s="69"/>
      <c r="AJ977" s="69"/>
      <c r="AK977" s="69"/>
      <c r="AL977" s="69"/>
      <c r="AM977" s="70" t="s">
        <v>2041</v>
      </c>
      <c r="AN977" s="63" t="str">
        <f>IF(ISNA(VLOOKUP(D977,[1]GRE_Tabela2!$A$4:$D$112,4,0)),"-",VLOOKUP(D977,[1]GRE_Tabela2!$A$4:$D$112,4,0))</f>
        <v>-</v>
      </c>
      <c r="AO977" s="68" t="s">
        <v>1341</v>
      </c>
      <c r="AP977" s="68" t="s">
        <v>1795</v>
      </c>
      <c r="AQ977" s="113">
        <v>152</v>
      </c>
      <c r="AR977" s="302" t="str">
        <f>IF(ISNA(VLOOKUP(AT977,[1]FISQ!$D$2:$J$1713,7,0)),"-",VLOOKUP(AT977,[1]FISQ!$D$2:$J$1713,7,0))</f>
        <v>0065 </v>
      </c>
      <c r="AS977" s="302" t="str">
        <f>IF(ISNA(VLOOKUP(AT977,[1]FISQ!$D$2:$J$1713,4,0)),"-",CONCATENATE("(",VLOOKUP(AT977,[1]FISQ!$D$2:$J$1713,4,0),")"))</f>
        <v>(1)</v>
      </c>
      <c r="AT977" s="71" t="s">
        <v>2042</v>
      </c>
      <c r="AU977" s="38"/>
      <c r="AV977" s="38"/>
      <c r="AW977" s="38"/>
    </row>
    <row r="978" spans="1:49" ht="51">
      <c r="A978" s="33">
        <v>977</v>
      </c>
      <c r="B978" s="33" t="str">
        <f t="shared" si="46"/>
        <v>1663_III</v>
      </c>
      <c r="C978" s="33" t="str">
        <f t="shared" si="47"/>
        <v>6.1//-</v>
      </c>
      <c r="D978" s="61">
        <v>1663</v>
      </c>
      <c r="E978" s="67" t="s">
        <v>2043</v>
      </c>
      <c r="F978" s="395" t="s">
        <v>880</v>
      </c>
      <c r="G978" s="62" t="str">
        <f>VLOOKUP(CONCATENATE(TEXT(I978,"0"),"_",TEXT(F978,"0")),[1]CodC!$A$2:$D$250,4,0)</f>
        <v>Matérias tóxicas sem perigo subsidiário, orgânicas, sólidas;</v>
      </c>
      <c r="H978" s="395" t="s">
        <v>7327</v>
      </c>
      <c r="I978" s="68">
        <v>6</v>
      </c>
      <c r="J978" s="68" t="s">
        <v>50</v>
      </c>
      <c r="K978" s="69" t="s">
        <v>19</v>
      </c>
      <c r="L978" s="68" t="s">
        <v>879</v>
      </c>
      <c r="M978" s="68"/>
      <c r="N978" s="64" t="s">
        <v>1168</v>
      </c>
      <c r="O978" s="64" t="s">
        <v>1168</v>
      </c>
      <c r="P978" s="113" t="s">
        <v>22423</v>
      </c>
      <c r="Q978" s="70" t="s">
        <v>621</v>
      </c>
      <c r="R978" s="70" t="s">
        <v>621</v>
      </c>
      <c r="S978" s="65" t="str">
        <f t="shared" si="48"/>
        <v/>
      </c>
      <c r="T978" s="69" t="s">
        <v>19</v>
      </c>
      <c r="U978" s="69"/>
      <c r="V978" s="69"/>
      <c r="W978" s="69"/>
      <c r="X978" s="69"/>
      <c r="Y978" s="69"/>
      <c r="Z978" s="69"/>
      <c r="AA978" s="69"/>
      <c r="AB978" s="69"/>
      <c r="AC978" s="69"/>
      <c r="AD978" s="69"/>
      <c r="AE978" s="69"/>
      <c r="AF978" s="69"/>
      <c r="AG978" s="69"/>
      <c r="AH978" s="69"/>
      <c r="AI978" s="69"/>
      <c r="AJ978" s="69"/>
      <c r="AK978" s="69"/>
      <c r="AL978" s="69"/>
      <c r="AM978" s="70" t="s">
        <v>6799</v>
      </c>
      <c r="AN978" s="63" t="str">
        <f>IF(ISNA(VLOOKUP(D978,[1]GRE_Tabela2!$A$4:$D$112,4,0)),"-",VLOOKUP(D978,[1]GRE_Tabela2!$A$4:$D$112,4,0))</f>
        <v>-</v>
      </c>
      <c r="AO978" s="68" t="s">
        <v>1341</v>
      </c>
      <c r="AP978" s="68" t="s">
        <v>1795</v>
      </c>
      <c r="AQ978" s="113">
        <v>153</v>
      </c>
      <c r="AR978" s="302" t="str">
        <f>IF(ISNA(VLOOKUP(AT978,[1]FISQ!$D$2:$J$1713,7,0)),"-",VLOOKUP(AT978,[1]FISQ!$D$2:$J$1713,7,0))</f>
        <v>0066 </v>
      </c>
      <c r="AS978" s="302" t="str">
        <f>IF(ISNA(VLOOKUP(AT978,[1]FISQ!$D$2:$J$1713,4,0)),"-",CONCATENATE("(",VLOOKUP(AT978,[1]FISQ!$D$2:$J$1713,4,0),")"))</f>
        <v>(3)</v>
      </c>
      <c r="AT978" s="71" t="s">
        <v>2044</v>
      </c>
      <c r="AU978" s="38"/>
      <c r="AV978" s="38"/>
      <c r="AW978" s="38"/>
    </row>
    <row r="979" spans="1:49" ht="38.25">
      <c r="A979" s="33">
        <v>978</v>
      </c>
      <c r="B979" s="33" t="str">
        <f t="shared" si="46"/>
        <v>1664_II</v>
      </c>
      <c r="C979" s="33" t="str">
        <f t="shared" si="47"/>
        <v>6.1//-</v>
      </c>
      <c r="D979" s="61">
        <v>1664</v>
      </c>
      <c r="E979" s="67" t="s">
        <v>2045</v>
      </c>
      <c r="F979" s="395" t="s">
        <v>373</v>
      </c>
      <c r="G979" s="62" t="str">
        <f>VLOOKUP(CONCATENATE(TEXT(I979,"0"),"_",TEXT(F979,"0")),[1]CodC!$A$2:$D$250,4,0)</f>
        <v>Matérias tóxicas sem perigo subsidiário, orgânicas, líquidas;</v>
      </c>
      <c r="H979" s="395" t="s">
        <v>7327</v>
      </c>
      <c r="I979" s="68">
        <v>6</v>
      </c>
      <c r="J979" s="68" t="s">
        <v>50</v>
      </c>
      <c r="K979" s="69" t="s">
        <v>19</v>
      </c>
      <c r="L979" s="68" t="s">
        <v>849</v>
      </c>
      <c r="M979" s="63"/>
      <c r="N979" s="64" t="s">
        <v>19</v>
      </c>
      <c r="O979" s="64" t="s">
        <v>19</v>
      </c>
      <c r="P979" s="113" t="s">
        <v>22423</v>
      </c>
      <c r="Q979" s="70" t="s">
        <v>621</v>
      </c>
      <c r="R979" s="70" t="s">
        <v>621</v>
      </c>
      <c r="S979" s="65" t="str">
        <f t="shared" si="48"/>
        <v/>
      </c>
      <c r="T979" s="69" t="s">
        <v>19</v>
      </c>
      <c r="U979" s="69"/>
      <c r="V979" s="69"/>
      <c r="W979" s="69"/>
      <c r="X979" s="69"/>
      <c r="Y979" s="69"/>
      <c r="Z979" s="69"/>
      <c r="AA979" s="69"/>
      <c r="AB979" s="69"/>
      <c r="AC979" s="69"/>
      <c r="AD979" s="69"/>
      <c r="AE979" s="69"/>
      <c r="AF979" s="69"/>
      <c r="AG979" s="69"/>
      <c r="AH979" s="69"/>
      <c r="AI979" s="69"/>
      <c r="AJ979" s="69"/>
      <c r="AK979" s="69"/>
      <c r="AL979" s="69"/>
      <c r="AM979" s="70" t="s">
        <v>2046</v>
      </c>
      <c r="AN979" s="63" t="str">
        <f>IF(ISNA(VLOOKUP(D979,[1]GRE_Tabela2!$A$4:$D$112,4,0)),"-",VLOOKUP(D979,[1]GRE_Tabela2!$A$4:$D$112,4,0))</f>
        <v>-</v>
      </c>
      <c r="AO979" s="68" t="s">
        <v>1341</v>
      </c>
      <c r="AP979" s="68" t="s">
        <v>1795</v>
      </c>
      <c r="AQ979" s="113">
        <v>152</v>
      </c>
      <c r="AR979" s="302" t="str">
        <f>IF(ISNA(VLOOKUP(AT979,[1]FISQ!$D$2:$J$1713,7,0)),"-",VLOOKUP(AT979,[1]FISQ!$D$2:$J$1713,7,0))</f>
        <v>0931 </v>
      </c>
      <c r="AS979" s="302" t="str">
        <f>IF(ISNA(VLOOKUP(AT979,[1]FISQ!$D$2:$J$1713,4,0)),"-",CONCATENATE("(",VLOOKUP(AT979,[1]FISQ!$D$2:$J$1713,4,0),")"))</f>
        <v>(3)</v>
      </c>
      <c r="AT979" s="71" t="s">
        <v>2047</v>
      </c>
      <c r="AU979" s="38"/>
      <c r="AV979" s="38"/>
      <c r="AW979" s="38"/>
    </row>
    <row r="980" spans="1:49" ht="51">
      <c r="A980" s="33">
        <v>979</v>
      </c>
      <c r="B980" s="33" t="str">
        <f t="shared" si="46"/>
        <v>1665_II</v>
      </c>
      <c r="C980" s="33" t="str">
        <f t="shared" si="47"/>
        <v>6.1//-</v>
      </c>
      <c r="D980" s="61">
        <v>1665</v>
      </c>
      <c r="E980" s="67" t="s">
        <v>2048</v>
      </c>
      <c r="F980" s="395" t="s">
        <v>373</v>
      </c>
      <c r="G980" s="62" t="str">
        <f>VLOOKUP(CONCATENATE(TEXT(I980,"0"),"_",TEXT(F980,"0")),[1]CodC!$A$2:$D$250,4,0)</f>
        <v>Matérias tóxicas sem perigo subsidiário, orgânicas, líquidas;</v>
      </c>
      <c r="H980" s="395" t="s">
        <v>7327</v>
      </c>
      <c r="I980" s="68">
        <v>6</v>
      </c>
      <c r="J980" s="68" t="s">
        <v>50</v>
      </c>
      <c r="K980" s="69" t="s">
        <v>19</v>
      </c>
      <c r="L980" s="68" t="s">
        <v>849</v>
      </c>
      <c r="M980" s="63"/>
      <c r="N980" s="64" t="s">
        <v>19</v>
      </c>
      <c r="O980" s="64" t="s">
        <v>19</v>
      </c>
      <c r="P980" s="113" t="s">
        <v>22423</v>
      </c>
      <c r="Q980" s="70" t="s">
        <v>621</v>
      </c>
      <c r="R980" s="70" t="s">
        <v>621</v>
      </c>
      <c r="S980" s="65" t="str">
        <f t="shared" si="48"/>
        <v/>
      </c>
      <c r="T980" s="69" t="s">
        <v>19</v>
      </c>
      <c r="U980" s="69"/>
      <c r="V980" s="69"/>
      <c r="W980" s="69"/>
      <c r="X980" s="69"/>
      <c r="Y980" s="69"/>
      <c r="Z980" s="69"/>
      <c r="AA980" s="69"/>
      <c r="AB980" s="69"/>
      <c r="AC980" s="69"/>
      <c r="AD980" s="69"/>
      <c r="AE980" s="69"/>
      <c r="AF980" s="69"/>
      <c r="AG980" s="69"/>
      <c r="AH980" s="69"/>
      <c r="AI980" s="69"/>
      <c r="AJ980" s="69"/>
      <c r="AK980" s="69"/>
      <c r="AL980" s="69"/>
      <c r="AM980" s="70" t="s">
        <v>2049</v>
      </c>
      <c r="AN980" s="63" t="str">
        <f>IF(ISNA(VLOOKUP(D980,[1]GRE_Tabela2!$A$4:$D$112,4,0)),"-",VLOOKUP(D980,[1]GRE_Tabela2!$A$4:$D$112,4,0))</f>
        <v>-</v>
      </c>
      <c r="AO980" s="68" t="s">
        <v>1341</v>
      </c>
      <c r="AP980" s="68" t="s">
        <v>1795</v>
      </c>
      <c r="AQ980" s="113">
        <v>152</v>
      </c>
      <c r="AR980" s="302" t="str">
        <f>IF(ISNA(VLOOKUP(AT980,[1]FISQ!$D$2:$J$1713,7,0)),"-",VLOOKUP(AT980,[1]FISQ!$D$2:$J$1713,7,0))</f>
        <v>-</v>
      </c>
      <c r="AS980" s="302" t="str">
        <f>IF(ISNA(VLOOKUP(AT980,[1]FISQ!$D$2:$J$1713,4,0)),"-",CONCATENATE("(",VLOOKUP(AT980,[1]FISQ!$D$2:$J$1713,4,0),")"))</f>
        <v>-</v>
      </c>
      <c r="AT980" s="71" t="s">
        <v>2050</v>
      </c>
      <c r="AU980" s="38"/>
      <c r="AV980" s="38"/>
      <c r="AW980" s="38"/>
    </row>
    <row r="981" spans="1:49" ht="25.5">
      <c r="A981" s="33">
        <v>980</v>
      </c>
      <c r="B981" s="33" t="str">
        <f t="shared" si="46"/>
        <v>1669_II</v>
      </c>
      <c r="C981" s="33" t="str">
        <f t="shared" si="47"/>
        <v>6.1//0</v>
      </c>
      <c r="D981" s="61">
        <v>1669</v>
      </c>
      <c r="E981" s="67" t="s">
        <v>2051</v>
      </c>
      <c r="F981" s="395" t="s">
        <v>373</v>
      </c>
      <c r="G981" s="62" t="str">
        <f>VLOOKUP(CONCATENATE(TEXT(I981,"0"),"_",TEXT(F981,"0")),[1]CodC!$A$2:$D$250,4,0)</f>
        <v>Matérias tóxicas sem perigo subsidiário, orgânicas, líquidas;</v>
      </c>
      <c r="H981" s="395" t="s">
        <v>7327</v>
      </c>
      <c r="I981" s="68">
        <v>6</v>
      </c>
      <c r="J981" s="68" t="s">
        <v>50</v>
      </c>
      <c r="K981" s="68"/>
      <c r="L981" s="68" t="s">
        <v>849</v>
      </c>
      <c r="M981" s="64" t="s">
        <v>1313</v>
      </c>
      <c r="N981" s="64" t="s">
        <v>19</v>
      </c>
      <c r="O981" s="64" t="s">
        <v>19</v>
      </c>
      <c r="P981" s="113" t="s">
        <v>22423</v>
      </c>
      <c r="Q981" s="70" t="s">
        <v>5598</v>
      </c>
      <c r="R981" s="70" t="s">
        <v>799</v>
      </c>
      <c r="S981" s="65" t="str">
        <f t="shared" si="48"/>
        <v xml:space="preserve"> SW2 </v>
      </c>
      <c r="T981" s="69" t="s">
        <v>19</v>
      </c>
      <c r="U981" s="69"/>
      <c r="V981" s="69"/>
      <c r="W981" s="69"/>
      <c r="X981" s="69"/>
      <c r="Y981" s="69"/>
      <c r="Z981" s="69"/>
      <c r="AA981" s="69"/>
      <c r="AB981" s="69"/>
      <c r="AC981" s="69"/>
      <c r="AD981" s="69" t="s">
        <v>7163</v>
      </c>
      <c r="AE981" s="69"/>
      <c r="AF981" s="69"/>
      <c r="AG981" s="69"/>
      <c r="AH981" s="69"/>
      <c r="AI981" s="69"/>
      <c r="AJ981" s="69"/>
      <c r="AK981" s="69"/>
      <c r="AL981" s="69"/>
      <c r="AM981" s="70" t="s">
        <v>2052</v>
      </c>
      <c r="AN981" s="63" t="str">
        <f>IF(ISNA(VLOOKUP(D981,[1]GRE_Tabela2!$A$4:$D$112,4,0)),"-",VLOOKUP(D981,[1]GRE_Tabela2!$A$4:$D$112,4,0))</f>
        <v>-</v>
      </c>
      <c r="AO981" s="68" t="s">
        <v>1341</v>
      </c>
      <c r="AP981" s="68" t="s">
        <v>1795</v>
      </c>
      <c r="AQ981" s="113">
        <v>151</v>
      </c>
      <c r="AR981" s="302" t="str">
        <f>IF(ISNA(VLOOKUP(AT981,[1]FISQ!$D$2:$J$1713,7,0)),"-",VLOOKUP(AT981,[1]FISQ!$D$2:$J$1713,7,0))</f>
        <v>1394 </v>
      </c>
      <c r="AS981" s="302" t="str">
        <f>IF(ISNA(VLOOKUP(AT981,[1]FISQ!$D$2:$J$1713,4,0)),"-",CONCATENATE("(",VLOOKUP(AT981,[1]FISQ!$D$2:$J$1713,4,0),")"))</f>
        <v>(1)</v>
      </c>
      <c r="AT981" s="71" t="s">
        <v>2053</v>
      </c>
      <c r="AU981" s="38"/>
      <c r="AV981" s="38"/>
      <c r="AW981" s="38"/>
    </row>
    <row r="982" spans="1:49" ht="76.5">
      <c r="A982" s="33">
        <v>981</v>
      </c>
      <c r="B982" s="33" t="str">
        <f t="shared" si="46"/>
        <v>1670_I</v>
      </c>
      <c r="C982" s="33" t="str">
        <f t="shared" si="47"/>
        <v>6.1//0</v>
      </c>
      <c r="D982" s="61">
        <v>1670</v>
      </c>
      <c r="E982" s="67" t="s">
        <v>2054</v>
      </c>
      <c r="F982" s="395" t="s">
        <v>373</v>
      </c>
      <c r="G982" s="62" t="str">
        <f>VLOOKUP(CONCATENATE(TEXT(I982,"0"),"_",TEXT(F982,"0")),[1]CodC!$A$2:$D$250,4,0)</f>
        <v>Matérias tóxicas sem perigo subsidiário, orgânicas, líquidas;</v>
      </c>
      <c r="H982" s="395" t="s">
        <v>7326</v>
      </c>
      <c r="I982" s="68">
        <v>6</v>
      </c>
      <c r="J982" s="68" t="s">
        <v>50</v>
      </c>
      <c r="K982" s="68"/>
      <c r="L982" s="68" t="s">
        <v>746</v>
      </c>
      <c r="M982" s="64" t="s">
        <v>1313</v>
      </c>
      <c r="N982" s="64">
        <v>354</v>
      </c>
      <c r="O982" s="64">
        <v>354</v>
      </c>
      <c r="P982" s="113" t="s">
        <v>22423</v>
      </c>
      <c r="Q982" s="70" t="s">
        <v>7229</v>
      </c>
      <c r="R982" s="70" t="s">
        <v>633</v>
      </c>
      <c r="S982" s="65" t="str">
        <f t="shared" si="48"/>
        <v xml:space="preserve"> SW2 </v>
      </c>
      <c r="T982" s="69" t="s">
        <v>19</v>
      </c>
      <c r="U982" s="69"/>
      <c r="V982" s="69"/>
      <c r="W982" s="69"/>
      <c r="X982" s="69"/>
      <c r="Y982" s="69"/>
      <c r="Z982" s="69"/>
      <c r="AA982" s="69"/>
      <c r="AB982" s="69"/>
      <c r="AC982" s="69"/>
      <c r="AD982" s="69"/>
      <c r="AE982" s="69"/>
      <c r="AF982" s="69"/>
      <c r="AG982" s="69"/>
      <c r="AH982" s="69"/>
      <c r="AI982" s="69"/>
      <c r="AJ982" s="69"/>
      <c r="AK982" s="69"/>
      <c r="AL982" s="69"/>
      <c r="AM982" s="70" t="s">
        <v>2055</v>
      </c>
      <c r="AN982" s="63" t="str">
        <f>IF(ISNA(VLOOKUP(D982,[1]GRE_Tabela2!$A$4:$D$112,4,0)),"-",VLOOKUP(D982,[1]GRE_Tabela2!$A$4:$D$112,4,0))</f>
        <v>-</v>
      </c>
      <c r="AO982" s="68" t="s">
        <v>1341</v>
      </c>
      <c r="AP982" s="41" t="s">
        <v>1795</v>
      </c>
      <c r="AQ982" s="113">
        <v>157</v>
      </c>
      <c r="AR982" s="302" t="str">
        <f>IF(ISNA(VLOOKUP(AT982,[1]FISQ!$D$2:$J$1713,7,0)),"-",VLOOKUP(AT982,[1]FISQ!$D$2:$J$1713,7,0))</f>
        <v>0311 </v>
      </c>
      <c r="AS982" s="302" t="str">
        <f>IF(ISNA(VLOOKUP(AT982,[1]FISQ!$D$2:$J$1713,4,0)),"-",CONCATENATE("(",VLOOKUP(AT982,[1]FISQ!$D$2:$J$1713,4,0),")"))</f>
        <v>(1)</v>
      </c>
      <c r="AT982" s="71" t="s">
        <v>2056</v>
      </c>
      <c r="AU982" s="38"/>
      <c r="AV982" s="38"/>
      <c r="AW982" s="38"/>
    </row>
    <row r="983" spans="1:49" ht="51">
      <c r="A983" s="33">
        <v>982</v>
      </c>
      <c r="B983" s="33" t="str">
        <f t="shared" si="46"/>
        <v>1671_II</v>
      </c>
      <c r="C983" s="33" t="str">
        <f t="shared" si="47"/>
        <v>6.1//-</v>
      </c>
      <c r="D983" s="61">
        <v>1671</v>
      </c>
      <c r="E983" s="67" t="s">
        <v>2057</v>
      </c>
      <c r="F983" s="395" t="s">
        <v>880</v>
      </c>
      <c r="G983" s="62" t="str">
        <f>VLOOKUP(CONCATENATE(TEXT(I983,"0"),"_",TEXT(F983,"0")),[1]CodC!$A$2:$D$250,4,0)</f>
        <v>Matérias tóxicas sem perigo subsidiário, orgânicas, sólidas;</v>
      </c>
      <c r="H983" s="395" t="s">
        <v>7327</v>
      </c>
      <c r="I983" s="68">
        <v>6</v>
      </c>
      <c r="J983" s="68" t="s">
        <v>50</v>
      </c>
      <c r="K983" s="69" t="s">
        <v>19</v>
      </c>
      <c r="L983" s="68" t="s">
        <v>849</v>
      </c>
      <c r="M983" s="68"/>
      <c r="N983" s="64" t="s">
        <v>1168</v>
      </c>
      <c r="O983" s="64" t="s">
        <v>1168</v>
      </c>
      <c r="P983" s="113" t="s">
        <v>22423</v>
      </c>
      <c r="Q983" s="70" t="s">
        <v>621</v>
      </c>
      <c r="R983" s="70" t="s">
        <v>621</v>
      </c>
      <c r="S983" s="65" t="str">
        <f t="shared" si="48"/>
        <v/>
      </c>
      <c r="T983" s="69" t="s">
        <v>19</v>
      </c>
      <c r="U983" s="69"/>
      <c r="V983" s="69"/>
      <c r="W983" s="69"/>
      <c r="X983" s="69"/>
      <c r="Y983" s="69"/>
      <c r="Z983" s="69"/>
      <c r="AA983" s="69"/>
      <c r="AB983" s="69"/>
      <c r="AC983" s="69"/>
      <c r="AD983" s="69"/>
      <c r="AE983" s="69"/>
      <c r="AF983" s="69"/>
      <c r="AG983" s="69"/>
      <c r="AH983" s="69"/>
      <c r="AI983" s="69"/>
      <c r="AJ983" s="69"/>
      <c r="AK983" s="69"/>
      <c r="AL983" s="69"/>
      <c r="AM983" s="70" t="s">
        <v>6800</v>
      </c>
      <c r="AN983" s="63" t="str">
        <f>IF(ISNA(VLOOKUP(D983,[1]GRE_Tabela2!$A$4:$D$112,4,0)),"-",VLOOKUP(D983,[1]GRE_Tabela2!$A$4:$D$112,4,0))</f>
        <v>-</v>
      </c>
      <c r="AO983" s="68" t="s">
        <v>1341</v>
      </c>
      <c r="AP983" s="68" t="s">
        <v>1795</v>
      </c>
      <c r="AQ983" s="113">
        <v>153</v>
      </c>
      <c r="AR983" s="302" t="str">
        <f>IF(ISNA(VLOOKUP(AT983,[1]FISQ!$D$2:$J$1713,7,0)),"-",VLOOKUP(AT983,[1]FISQ!$D$2:$J$1713,7,0))</f>
        <v>0070 </v>
      </c>
      <c r="AS983" s="302" t="str">
        <f>IF(ISNA(VLOOKUP(AT983,[1]FISQ!$D$2:$J$1713,4,0)),"-",CONCATENATE("(",VLOOKUP(AT983,[1]FISQ!$D$2:$J$1713,4,0),")"))</f>
        <v>(1)</v>
      </c>
      <c r="AT983" s="71" t="s">
        <v>2058</v>
      </c>
      <c r="AU983" s="38"/>
      <c r="AV983" s="38"/>
      <c r="AW983" s="38"/>
    </row>
    <row r="984" spans="1:49" ht="38.25">
      <c r="A984" s="33">
        <v>983</v>
      </c>
      <c r="B984" s="33" t="str">
        <f t="shared" si="46"/>
        <v>1672_I</v>
      </c>
      <c r="C984" s="33" t="str">
        <f t="shared" si="47"/>
        <v>6.1//-</v>
      </c>
      <c r="D984" s="61">
        <v>1672</v>
      </c>
      <c r="E984" s="67" t="s">
        <v>2060</v>
      </c>
      <c r="F984" s="395" t="s">
        <v>373</v>
      </c>
      <c r="G984" s="62" t="str">
        <f>VLOOKUP(CONCATENATE(TEXT(I984,"0"),"_",TEXT(F984,"0")),[1]CodC!$A$2:$D$250,4,0)</f>
        <v>Matérias tóxicas sem perigo subsidiário, orgânicas, líquidas;</v>
      </c>
      <c r="H984" s="395" t="s">
        <v>7326</v>
      </c>
      <c r="I984" s="68">
        <v>6</v>
      </c>
      <c r="J984" s="68" t="s">
        <v>50</v>
      </c>
      <c r="K984" s="69" t="s">
        <v>19</v>
      </c>
      <c r="L984" s="68" t="s">
        <v>746</v>
      </c>
      <c r="M984" s="63"/>
      <c r="N984" s="64" t="s">
        <v>19</v>
      </c>
      <c r="O984" s="64" t="s">
        <v>19</v>
      </c>
      <c r="P984" s="113" t="s">
        <v>22423</v>
      </c>
      <c r="Q984" s="70" t="s">
        <v>7229</v>
      </c>
      <c r="R984" s="70" t="s">
        <v>633</v>
      </c>
      <c r="S984" s="65" t="str">
        <f t="shared" si="48"/>
        <v xml:space="preserve"> SW2 </v>
      </c>
      <c r="T984" s="69" t="s">
        <v>19</v>
      </c>
      <c r="U984" s="69"/>
      <c r="V984" s="69"/>
      <c r="W984" s="69"/>
      <c r="X984" s="69"/>
      <c r="Y984" s="69"/>
      <c r="Z984" s="69"/>
      <c r="AA984" s="69"/>
      <c r="AB984" s="69"/>
      <c r="AC984" s="69"/>
      <c r="AD984" s="69"/>
      <c r="AE984" s="69"/>
      <c r="AF984" s="69"/>
      <c r="AG984" s="69"/>
      <c r="AH984" s="69"/>
      <c r="AI984" s="69"/>
      <c r="AJ984" s="69"/>
      <c r="AK984" s="69"/>
      <c r="AL984" s="69"/>
      <c r="AM984" s="70" t="s">
        <v>2061</v>
      </c>
      <c r="AN984" s="63" t="str">
        <f>IF(ISNA(VLOOKUP(D984,[1]GRE_Tabela2!$A$4:$D$112,4,0)),"-",VLOOKUP(D984,[1]GRE_Tabela2!$A$4:$D$112,4,0))</f>
        <v>-</v>
      </c>
      <c r="AO984" s="68" t="s">
        <v>1341</v>
      </c>
      <c r="AP984" s="68" t="s">
        <v>1795</v>
      </c>
      <c r="AQ984" s="113">
        <v>151</v>
      </c>
      <c r="AR984" s="302" t="str">
        <f>IF(ISNA(VLOOKUP(AT984,[1]FISQ!$D$2:$J$1713,7,0)),"-",VLOOKUP(AT984,[1]FISQ!$D$2:$J$1713,7,0))</f>
        <v>-</v>
      </c>
      <c r="AS984" s="302" t="str">
        <f>IF(ISNA(VLOOKUP(AT984,[1]FISQ!$D$2:$J$1713,4,0)),"-",CONCATENATE("(",VLOOKUP(AT984,[1]FISQ!$D$2:$J$1713,4,0),")"))</f>
        <v>-</v>
      </c>
      <c r="AT984" s="71" t="s">
        <v>2059</v>
      </c>
      <c r="AU984" s="38"/>
      <c r="AV984" s="38"/>
      <c r="AW984" s="38"/>
    </row>
    <row r="985" spans="1:49" ht="38.25">
      <c r="A985" s="33">
        <v>984</v>
      </c>
      <c r="B985" s="33" t="str">
        <f t="shared" si="46"/>
        <v>1673_III</v>
      </c>
      <c r="C985" s="33" t="str">
        <f t="shared" si="47"/>
        <v>6.1//-</v>
      </c>
      <c r="D985" s="61">
        <v>1673</v>
      </c>
      <c r="E985" s="67" t="s">
        <v>2062</v>
      </c>
      <c r="F985" s="395" t="s">
        <v>880</v>
      </c>
      <c r="G985" s="62" t="str">
        <f>VLOOKUP(CONCATENATE(TEXT(I985,"0"),"_",TEXT(F985,"0")),[1]CodC!$A$2:$D$250,4,0)</f>
        <v>Matérias tóxicas sem perigo subsidiário, orgânicas, sólidas;</v>
      </c>
      <c r="H985" s="395" t="s">
        <v>7327</v>
      </c>
      <c r="I985" s="68">
        <v>6</v>
      </c>
      <c r="J985" s="68" t="s">
        <v>50</v>
      </c>
      <c r="K985" s="69" t="s">
        <v>19</v>
      </c>
      <c r="L985" s="68" t="s">
        <v>879</v>
      </c>
      <c r="M985" s="68"/>
      <c r="N985" s="64" t="s">
        <v>1168</v>
      </c>
      <c r="O985" s="64" t="s">
        <v>1168</v>
      </c>
      <c r="P985" s="113" t="s">
        <v>22423</v>
      </c>
      <c r="Q985" s="70" t="s">
        <v>621</v>
      </c>
      <c r="R985" s="70" t="s">
        <v>621</v>
      </c>
      <c r="S985" s="65" t="str">
        <f t="shared" si="48"/>
        <v/>
      </c>
      <c r="T985" s="69" t="s">
        <v>19</v>
      </c>
      <c r="U985" s="69"/>
      <c r="V985" s="69"/>
      <c r="W985" s="69"/>
      <c r="X985" s="69"/>
      <c r="Y985" s="69"/>
      <c r="Z985" s="69"/>
      <c r="AA985" s="69"/>
      <c r="AB985" s="69"/>
      <c r="AC985" s="69"/>
      <c r="AD985" s="69"/>
      <c r="AE985" s="69"/>
      <c r="AF985" s="69"/>
      <c r="AG985" s="69"/>
      <c r="AH985" s="69"/>
      <c r="AI985" s="69"/>
      <c r="AJ985" s="69"/>
      <c r="AK985" s="69"/>
      <c r="AL985" s="69"/>
      <c r="AM985" s="70" t="s">
        <v>6801</v>
      </c>
      <c r="AN985" s="63" t="str">
        <f>IF(ISNA(VLOOKUP(D985,[1]GRE_Tabela2!$A$4:$D$112,4,0)),"-",VLOOKUP(D985,[1]GRE_Tabela2!$A$4:$D$112,4,0))</f>
        <v>-</v>
      </c>
      <c r="AO985" s="68" t="s">
        <v>1341</v>
      </c>
      <c r="AP985" s="68" t="s">
        <v>1795</v>
      </c>
      <c r="AQ985" s="113">
        <v>153</v>
      </c>
      <c r="AR985" s="302" t="str">
        <f>IF(ISNA(VLOOKUP(AT985,[1]FISQ!$D$2:$J$1713,7,0)),"-",VLOOKUP(AT985,[1]FISQ!$D$2:$J$1713,7,0))</f>
        <v>0386 </v>
      </c>
      <c r="AS985" s="302" t="str">
        <f>IF(ISNA(VLOOKUP(AT985,[1]FISQ!$D$2:$J$1713,4,0)),"-",CONCATENATE("(",VLOOKUP(AT985,[1]FISQ!$D$2:$J$1713,4,0),")"))</f>
        <v>(4)</v>
      </c>
      <c r="AT985" s="71" t="s">
        <v>2063</v>
      </c>
      <c r="AU985" s="38"/>
      <c r="AV985" s="38"/>
      <c r="AW985" s="38"/>
    </row>
    <row r="986" spans="1:49" ht="25.5">
      <c r="A986" s="33">
        <v>985</v>
      </c>
      <c r="B986" s="33" t="str">
        <f t="shared" si="46"/>
        <v>1674_II</v>
      </c>
      <c r="C986" s="33" t="str">
        <f t="shared" si="47"/>
        <v>6.1//0</v>
      </c>
      <c r="D986" s="61">
        <v>1674</v>
      </c>
      <c r="E986" s="67" t="s">
        <v>2064</v>
      </c>
      <c r="F986" s="395" t="s">
        <v>1332</v>
      </c>
      <c r="G986" s="62" t="str">
        <f>VLOOKUP(CONCATENATE(TEXT(I986,"0"),"_",TEXT(F986,"0")),[1]CodC!$A$2:$D$250,4,0)</f>
        <v>Matérias tóxicas sem perigo subsidiário, organometálicas;</v>
      </c>
      <c r="H986" s="395" t="s">
        <v>7327</v>
      </c>
      <c r="I986" s="68">
        <v>6</v>
      </c>
      <c r="J986" s="68" t="s">
        <v>50</v>
      </c>
      <c r="K986" s="68"/>
      <c r="L986" s="68" t="s">
        <v>849</v>
      </c>
      <c r="M986" s="64" t="s">
        <v>1313</v>
      </c>
      <c r="N986" s="64" t="s">
        <v>1831</v>
      </c>
      <c r="O986" s="64" t="s">
        <v>1831</v>
      </c>
      <c r="P986" s="113" t="s">
        <v>22423</v>
      </c>
      <c r="Q986" s="70" t="s">
        <v>621</v>
      </c>
      <c r="R986" s="70" t="s">
        <v>621</v>
      </c>
      <c r="S986" s="65" t="str">
        <f t="shared" si="48"/>
        <v/>
      </c>
      <c r="T986" s="69" t="s">
        <v>19</v>
      </c>
      <c r="U986" s="69"/>
      <c r="V986" s="69"/>
      <c r="W986" s="69"/>
      <c r="X986" s="69"/>
      <c r="Y986" s="69"/>
      <c r="Z986" s="69"/>
      <c r="AA986" s="68" t="s">
        <v>7163</v>
      </c>
      <c r="AB986" s="69"/>
      <c r="AC986" s="69"/>
      <c r="AD986" s="69"/>
      <c r="AE986" s="69"/>
      <c r="AF986" s="69"/>
      <c r="AG986" s="69"/>
      <c r="AH986" s="69"/>
      <c r="AI986" s="69"/>
      <c r="AJ986" s="69"/>
      <c r="AK986" s="69"/>
      <c r="AL986" s="69"/>
      <c r="AM986" s="70" t="s">
        <v>6043</v>
      </c>
      <c r="AN986" s="63" t="str">
        <f>IF(ISNA(VLOOKUP(D986,[1]GRE_Tabela2!$A$4:$D$112,4,0)),"-",VLOOKUP(D986,[1]GRE_Tabela2!$A$4:$D$112,4,0))</f>
        <v>-</v>
      </c>
      <c r="AO986" s="68" t="s">
        <v>1341</v>
      </c>
      <c r="AP986" s="68" t="s">
        <v>1795</v>
      </c>
      <c r="AQ986" s="113">
        <v>151</v>
      </c>
      <c r="AR986" s="302" t="str">
        <f>IF(ISNA(VLOOKUP(AT986,[1]FISQ!$D$2:$J$1713,7,0)),"-",VLOOKUP(AT986,[1]FISQ!$D$2:$J$1713,7,0))</f>
        <v>0540 </v>
      </c>
      <c r="AS986" s="302" t="str">
        <f>IF(ISNA(VLOOKUP(AT986,[1]FISQ!$D$2:$J$1713,4,0)),"-",CONCATENATE("(",VLOOKUP(AT986,[1]FISQ!$D$2:$J$1713,4,0),")"))</f>
        <v>(1)</v>
      </c>
      <c r="AT986" s="71" t="s">
        <v>2065</v>
      </c>
      <c r="AU986" s="38"/>
      <c r="AV986" s="38"/>
      <c r="AW986" s="38"/>
    </row>
    <row r="987" spans="1:49" ht="25.5">
      <c r="A987" s="33">
        <v>986</v>
      </c>
      <c r="B987" s="33" t="str">
        <f t="shared" si="46"/>
        <v>1677_II</v>
      </c>
      <c r="C987" s="33" t="str">
        <f t="shared" si="47"/>
        <v>6.1//-</v>
      </c>
      <c r="D987" s="61">
        <v>1677</v>
      </c>
      <c r="E987" s="67" t="s">
        <v>2066</v>
      </c>
      <c r="F987" s="395" t="s">
        <v>4430</v>
      </c>
      <c r="G987" s="62" t="str">
        <f>VLOOKUP(CONCATENATE(TEXT(I987,"0"),"_",TEXT(F987,"0")),[1]CodC!$A$2:$D$250,4,0)</f>
        <v>Matérias tóxicas sem perigo subsidiário, inorgânicas, sólidas;</v>
      </c>
      <c r="H987" s="395" t="s">
        <v>7327</v>
      </c>
      <c r="I987" s="68">
        <v>6</v>
      </c>
      <c r="J987" s="68" t="s">
        <v>50</v>
      </c>
      <c r="K987" s="69" t="s">
        <v>19</v>
      </c>
      <c r="L987" s="68" t="s">
        <v>849</v>
      </c>
      <c r="M987" s="63"/>
      <c r="N987" s="64" t="s">
        <v>19</v>
      </c>
      <c r="O987" s="64" t="s">
        <v>19</v>
      </c>
      <c r="P987" s="113" t="s">
        <v>22423</v>
      </c>
      <c r="Q987" s="70" t="s">
        <v>621</v>
      </c>
      <c r="R987" s="70" t="s">
        <v>621</v>
      </c>
      <c r="S987" s="65" t="str">
        <f t="shared" si="48"/>
        <v/>
      </c>
      <c r="T987" s="69" t="s">
        <v>19</v>
      </c>
      <c r="U987" s="69"/>
      <c r="V987" s="69"/>
      <c r="W987" s="69"/>
      <c r="X987" s="69"/>
      <c r="Y987" s="69"/>
      <c r="Z987" s="69"/>
      <c r="AA987" s="69"/>
      <c r="AB987" s="69"/>
      <c r="AC987" s="69"/>
      <c r="AD987" s="69"/>
      <c r="AE987" s="69"/>
      <c r="AF987" s="69"/>
      <c r="AG987" s="69"/>
      <c r="AH987" s="69"/>
      <c r="AI987" s="69"/>
      <c r="AJ987" s="69"/>
      <c r="AK987" s="69"/>
      <c r="AL987" s="69"/>
      <c r="AM987" s="70" t="s">
        <v>6802</v>
      </c>
      <c r="AN987" s="63" t="str">
        <f>IF(ISNA(VLOOKUP(D987,[1]GRE_Tabela2!$A$4:$D$112,4,0)),"-",VLOOKUP(D987,[1]GRE_Tabela2!$A$4:$D$112,4,0))</f>
        <v>-</v>
      </c>
      <c r="AO987" s="68" t="s">
        <v>1341</v>
      </c>
      <c r="AP987" s="68" t="s">
        <v>1795</v>
      </c>
      <c r="AQ987" s="113">
        <v>151</v>
      </c>
      <c r="AR987" s="302" t="str">
        <f>IF(ISNA(VLOOKUP(AT987,[1]FISQ!$D$2:$J$1713,7,0)),"-",VLOOKUP(AT987,[1]FISQ!$D$2:$J$1713,7,0))</f>
        <v>1210 </v>
      </c>
      <c r="AS987" s="302" t="str">
        <f>IF(ISNA(VLOOKUP(AT987,[1]FISQ!$D$2:$J$1713,4,0)),"-",CONCATENATE("(",VLOOKUP(AT987,[1]FISQ!$D$2:$J$1713,4,0),")"))</f>
        <v>(1)</v>
      </c>
      <c r="AT987" s="71" t="s">
        <v>2067</v>
      </c>
      <c r="AU987" s="38"/>
      <c r="AV987" s="38"/>
      <c r="AW987" s="38"/>
    </row>
    <row r="988" spans="1:49" ht="25.5">
      <c r="A988" s="33">
        <v>987</v>
      </c>
      <c r="B988" s="33" t="str">
        <f t="shared" si="46"/>
        <v>1678_II</v>
      </c>
      <c r="C988" s="33" t="str">
        <f t="shared" si="47"/>
        <v>6.1//-</v>
      </c>
      <c r="D988" s="61">
        <v>1678</v>
      </c>
      <c r="E988" s="67" t="s">
        <v>2068</v>
      </c>
      <c r="F988" s="395" t="s">
        <v>4430</v>
      </c>
      <c r="G988" s="62" t="str">
        <f>VLOOKUP(CONCATENATE(TEXT(I988,"0"),"_",TEXT(F988,"0")),[1]CodC!$A$2:$D$250,4,0)</f>
        <v>Matérias tóxicas sem perigo subsidiário, inorgânicas, sólidas;</v>
      </c>
      <c r="H988" s="395" t="s">
        <v>7327</v>
      </c>
      <c r="I988" s="68">
        <v>6</v>
      </c>
      <c r="J988" s="68" t="s">
        <v>50</v>
      </c>
      <c r="K988" s="69" t="s">
        <v>19</v>
      </c>
      <c r="L988" s="68" t="s">
        <v>849</v>
      </c>
      <c r="M988" s="63"/>
      <c r="N988" s="64" t="s">
        <v>19</v>
      </c>
      <c r="O988" s="64" t="s">
        <v>19</v>
      </c>
      <c r="P988" s="113" t="s">
        <v>22423</v>
      </c>
      <c r="Q988" s="70" t="s">
        <v>621</v>
      </c>
      <c r="R988" s="70" t="s">
        <v>621</v>
      </c>
      <c r="S988" s="65" t="str">
        <f t="shared" si="48"/>
        <v/>
      </c>
      <c r="T988" s="69" t="s">
        <v>19</v>
      </c>
      <c r="U988" s="69"/>
      <c r="V988" s="69"/>
      <c r="W988" s="69"/>
      <c r="X988" s="69"/>
      <c r="Y988" s="69"/>
      <c r="Z988" s="69"/>
      <c r="AA988" s="69"/>
      <c r="AB988" s="69"/>
      <c r="AC988" s="69"/>
      <c r="AD988" s="69"/>
      <c r="AE988" s="69"/>
      <c r="AF988" s="69"/>
      <c r="AG988" s="69"/>
      <c r="AH988" s="69"/>
      <c r="AI988" s="69"/>
      <c r="AJ988" s="69"/>
      <c r="AK988" s="69"/>
      <c r="AL988" s="69"/>
      <c r="AM988" s="70" t="s">
        <v>6803</v>
      </c>
      <c r="AN988" s="63" t="str">
        <f>IF(ISNA(VLOOKUP(D988,[1]GRE_Tabela2!$A$4:$D$112,4,0)),"-",VLOOKUP(D988,[1]GRE_Tabela2!$A$4:$D$112,4,0))</f>
        <v>-</v>
      </c>
      <c r="AO988" s="68" t="s">
        <v>1341</v>
      </c>
      <c r="AP988" s="68" t="s">
        <v>1795</v>
      </c>
      <c r="AQ988" s="113">
        <v>154</v>
      </c>
      <c r="AR988" s="302" t="str">
        <f>IF(ISNA(VLOOKUP(AT988,[1]FISQ!$D$2:$J$1713,7,0)),"-",VLOOKUP(AT988,[1]FISQ!$D$2:$J$1713,7,0))</f>
        <v>1213 </v>
      </c>
      <c r="AS988" s="302" t="str">
        <f>IF(ISNA(VLOOKUP(AT988,[1]FISQ!$D$2:$J$1713,4,0)),"-",CONCATENATE("(",VLOOKUP(AT988,[1]FISQ!$D$2:$J$1713,4,0),")"))</f>
        <v>(1)</v>
      </c>
      <c r="AT988" s="71" t="s">
        <v>2069</v>
      </c>
      <c r="AU988" s="38"/>
      <c r="AV988" s="38"/>
      <c r="AW988" s="38"/>
    </row>
    <row r="989" spans="1:49" ht="51">
      <c r="A989" s="33">
        <v>988</v>
      </c>
      <c r="B989" s="33" t="str">
        <f t="shared" si="46"/>
        <v>1679_II</v>
      </c>
      <c r="C989" s="33" t="str">
        <f t="shared" si="47"/>
        <v>6.1//0</v>
      </c>
      <c r="D989" s="61">
        <v>1679</v>
      </c>
      <c r="E989" s="67" t="s">
        <v>2070</v>
      </c>
      <c r="F989" s="395" t="s">
        <v>4430</v>
      </c>
      <c r="G989" s="62" t="str">
        <f>VLOOKUP(CONCATENATE(TEXT(I989,"0"),"_",TEXT(F989,"0")),[1]CodC!$A$2:$D$250,4,0)</f>
        <v>Matérias tóxicas sem perigo subsidiário, inorgânicas, sólidas;</v>
      </c>
      <c r="H989" s="395" t="s">
        <v>7327</v>
      </c>
      <c r="I989" s="68">
        <v>6</v>
      </c>
      <c r="J989" s="68" t="s">
        <v>50</v>
      </c>
      <c r="K989" s="68"/>
      <c r="L989" s="68" t="s">
        <v>849</v>
      </c>
      <c r="M989" s="64" t="s">
        <v>1313</v>
      </c>
      <c r="N989" s="64" t="s">
        <v>19</v>
      </c>
      <c r="O989" s="64" t="s">
        <v>19</v>
      </c>
      <c r="P989" s="113" t="s">
        <v>22423</v>
      </c>
      <c r="Q989" s="70" t="s">
        <v>621</v>
      </c>
      <c r="R989" s="70" t="s">
        <v>621</v>
      </c>
      <c r="S989" s="65" t="str">
        <f t="shared" si="48"/>
        <v/>
      </c>
      <c r="T989" s="68" t="s">
        <v>1000</v>
      </c>
      <c r="U989" s="68"/>
      <c r="V989" s="68"/>
      <c r="W989" s="68"/>
      <c r="X989" s="68"/>
      <c r="Y989" s="68"/>
      <c r="Z989" s="68" t="s">
        <v>7163</v>
      </c>
      <c r="AA989" s="68"/>
      <c r="AB989" s="68"/>
      <c r="AC989" s="68"/>
      <c r="AD989" s="68"/>
      <c r="AE989" s="68"/>
      <c r="AF989" s="68"/>
      <c r="AG989" s="68"/>
      <c r="AH989" s="68"/>
      <c r="AI989" s="68"/>
      <c r="AJ989" s="68"/>
      <c r="AK989" s="68"/>
      <c r="AL989" s="68"/>
      <c r="AM989" s="70" t="s">
        <v>6785</v>
      </c>
      <c r="AN989" s="63" t="str">
        <f>IF(ISNA(VLOOKUP(D989,[1]GRE_Tabela2!$A$4:$D$112,4,0)),"-",VLOOKUP(D989,[1]GRE_Tabela2!$A$4:$D$112,4,0))</f>
        <v>-</v>
      </c>
      <c r="AO989" s="68" t="s">
        <v>1341</v>
      </c>
      <c r="AP989" s="68" t="s">
        <v>1795</v>
      </c>
      <c r="AQ989" s="113">
        <v>157</v>
      </c>
      <c r="AR989" s="302" t="str">
        <f>IF(ISNA(VLOOKUP(AT989,[1]FISQ!$D$2:$J$1713,7,0)),"-",VLOOKUP(AT989,[1]FISQ!$D$2:$J$1713,7,0))</f>
        <v>-</v>
      </c>
      <c r="AS989" s="302" t="str">
        <f>IF(ISNA(VLOOKUP(AT989,[1]FISQ!$D$2:$J$1713,4,0)),"-",CONCATENATE("(",VLOOKUP(AT989,[1]FISQ!$D$2:$J$1713,4,0),")"))</f>
        <v>-</v>
      </c>
      <c r="AT989" s="71" t="s">
        <v>2071</v>
      </c>
      <c r="AU989" s="38"/>
      <c r="AV989" s="38"/>
      <c r="AW989" s="38"/>
    </row>
    <row r="990" spans="1:49" ht="63.75">
      <c r="A990" s="33">
        <v>989</v>
      </c>
      <c r="B990" s="33" t="str">
        <f t="shared" si="46"/>
        <v>1680_I</v>
      </c>
      <c r="C990" s="33" t="str">
        <f t="shared" si="47"/>
        <v>6.1//0</v>
      </c>
      <c r="D990" s="61">
        <v>1680</v>
      </c>
      <c r="E990" s="67" t="s">
        <v>2072</v>
      </c>
      <c r="F990" s="395" t="s">
        <v>4430</v>
      </c>
      <c r="G990" s="62" t="str">
        <f>VLOOKUP(CONCATENATE(TEXT(I990,"0"),"_",TEXT(F990,"0")),[1]CodC!$A$2:$D$250,4,0)</f>
        <v>Matérias tóxicas sem perigo subsidiário, inorgânicas, sólidas;</v>
      </c>
      <c r="H990" s="395" t="s">
        <v>7326</v>
      </c>
      <c r="I990" s="68">
        <v>6</v>
      </c>
      <c r="J990" s="68" t="s">
        <v>50</v>
      </c>
      <c r="K990" s="68"/>
      <c r="L990" s="68" t="s">
        <v>746</v>
      </c>
      <c r="M990" s="64" t="s">
        <v>1313</v>
      </c>
      <c r="N990" s="64" t="s">
        <v>19</v>
      </c>
      <c r="O990" s="64" t="s">
        <v>19</v>
      </c>
      <c r="P990" s="113" t="s">
        <v>22423</v>
      </c>
      <c r="Q990" s="70" t="s">
        <v>861</v>
      </c>
      <c r="R990" s="70" t="s">
        <v>861</v>
      </c>
      <c r="S990" s="65" t="str">
        <f t="shared" si="48"/>
        <v/>
      </c>
      <c r="T990" s="68" t="s">
        <v>1000</v>
      </c>
      <c r="U990" s="68"/>
      <c r="V990" s="68"/>
      <c r="W990" s="68"/>
      <c r="X990" s="68"/>
      <c r="Y990" s="68"/>
      <c r="Z990" s="68" t="s">
        <v>7163</v>
      </c>
      <c r="AA990" s="68"/>
      <c r="AB990" s="68"/>
      <c r="AC990" s="68"/>
      <c r="AD990" s="68"/>
      <c r="AE990" s="68"/>
      <c r="AF990" s="68"/>
      <c r="AG990" s="68"/>
      <c r="AH990" s="68"/>
      <c r="AI990" s="68"/>
      <c r="AJ990" s="68"/>
      <c r="AK990" s="68"/>
      <c r="AL990" s="68"/>
      <c r="AM990" s="70" t="s">
        <v>6804</v>
      </c>
      <c r="AN990" s="63" t="str">
        <f>IF(ISNA(VLOOKUP(D990,[1]GRE_Tabela2!$A$4:$D$112,4,0)),"-",VLOOKUP(D990,[1]GRE_Tabela2!$A$4:$D$112,4,0))</f>
        <v>HCN</v>
      </c>
      <c r="AO990" s="68" t="s">
        <v>1341</v>
      </c>
      <c r="AP990" s="68" t="s">
        <v>1795</v>
      </c>
      <c r="AQ990" s="113">
        <v>157</v>
      </c>
      <c r="AR990" s="302" t="str">
        <f>IF(ISNA(VLOOKUP(AT990,[1]FISQ!$D$2:$J$1713,7,0)),"-",VLOOKUP(AT990,[1]FISQ!$D$2:$J$1713,7,0))</f>
        <v>0671 </v>
      </c>
      <c r="AS990" s="302" t="str">
        <f>IF(ISNA(VLOOKUP(AT990,[1]FISQ!$D$2:$J$1713,4,0)),"-",CONCATENATE("(",VLOOKUP(AT990,[1]FISQ!$D$2:$J$1713,4,0),")"))</f>
        <v>(1)</v>
      </c>
      <c r="AT990" s="71" t="s">
        <v>2073</v>
      </c>
      <c r="AU990" s="38"/>
      <c r="AV990" s="38"/>
      <c r="AW990" s="38"/>
    </row>
    <row r="991" spans="1:49" ht="25.5">
      <c r="A991" s="33">
        <v>990</v>
      </c>
      <c r="B991" s="33" t="str">
        <f t="shared" si="46"/>
        <v>1683_II</v>
      </c>
      <c r="C991" s="33" t="str">
        <f t="shared" si="47"/>
        <v>6.1//0</v>
      </c>
      <c r="D991" s="61">
        <v>1683</v>
      </c>
      <c r="E991" s="67" t="s">
        <v>2074</v>
      </c>
      <c r="F991" s="395" t="s">
        <v>4430</v>
      </c>
      <c r="G991" s="62" t="str">
        <f>VLOOKUP(CONCATENATE(TEXT(I991,"0"),"_",TEXT(F991,"0")),[1]CodC!$A$2:$D$250,4,0)</f>
        <v>Matérias tóxicas sem perigo subsidiário, inorgânicas, sólidas;</v>
      </c>
      <c r="H991" s="395" t="s">
        <v>7327</v>
      </c>
      <c r="I991" s="68">
        <v>6</v>
      </c>
      <c r="J991" s="68" t="s">
        <v>50</v>
      </c>
      <c r="K991" s="68"/>
      <c r="L991" s="68" t="s">
        <v>849</v>
      </c>
      <c r="M991" s="64" t="s">
        <v>1313</v>
      </c>
      <c r="N991" s="64" t="s">
        <v>19</v>
      </c>
      <c r="O991" s="64" t="s">
        <v>19</v>
      </c>
      <c r="P991" s="113" t="s">
        <v>22423</v>
      </c>
      <c r="Q991" s="70" t="s">
        <v>621</v>
      </c>
      <c r="R991" s="70" t="s">
        <v>621</v>
      </c>
      <c r="S991" s="65" t="str">
        <f t="shared" si="48"/>
        <v/>
      </c>
      <c r="T991" s="69" t="s">
        <v>19</v>
      </c>
      <c r="U991" s="69"/>
      <c r="V991" s="69"/>
      <c r="W991" s="69"/>
      <c r="X991" s="69"/>
      <c r="Y991" s="69"/>
      <c r="Z991" s="69"/>
      <c r="AA991" s="68" t="s">
        <v>7163</v>
      </c>
      <c r="AB991" s="69"/>
      <c r="AC991" s="69"/>
      <c r="AD991" s="69"/>
      <c r="AE991" s="69"/>
      <c r="AF991" s="69"/>
      <c r="AG991" s="69"/>
      <c r="AH991" s="69"/>
      <c r="AI991" s="69"/>
      <c r="AJ991" s="69"/>
      <c r="AK991" s="69"/>
      <c r="AL991" s="69"/>
      <c r="AM991" s="70" t="s">
        <v>6805</v>
      </c>
      <c r="AN991" s="63" t="str">
        <f>IF(ISNA(VLOOKUP(D991,[1]GRE_Tabela2!$A$4:$D$112,4,0)),"-",VLOOKUP(D991,[1]GRE_Tabela2!$A$4:$D$112,4,0))</f>
        <v>-</v>
      </c>
      <c r="AO991" s="68" t="s">
        <v>1341</v>
      </c>
      <c r="AP991" s="68" t="s">
        <v>1795</v>
      </c>
      <c r="AQ991" s="113">
        <v>151</v>
      </c>
      <c r="AR991" s="302" t="str">
        <f>IF(ISNA(VLOOKUP(AT991,[1]FISQ!$D$2:$J$1713,7,0)),"-",VLOOKUP(AT991,[1]FISQ!$D$2:$J$1713,7,0))</f>
        <v>-</v>
      </c>
      <c r="AS991" s="302" t="str">
        <f>IF(ISNA(VLOOKUP(AT991,[1]FISQ!$D$2:$J$1713,4,0)),"-",CONCATENATE("(",VLOOKUP(AT991,[1]FISQ!$D$2:$J$1713,4,0),")"))</f>
        <v>-</v>
      </c>
      <c r="AT991" s="71" t="s">
        <v>2075</v>
      </c>
      <c r="AU991" s="38"/>
      <c r="AV991" s="38"/>
      <c r="AW991" s="38"/>
    </row>
    <row r="992" spans="1:49" ht="51">
      <c r="A992" s="33">
        <v>991</v>
      </c>
      <c r="B992" s="33" t="str">
        <f t="shared" si="46"/>
        <v>1684_II</v>
      </c>
      <c r="C992" s="33" t="str">
        <f t="shared" si="47"/>
        <v>6.1//0</v>
      </c>
      <c r="D992" s="61">
        <v>1684</v>
      </c>
      <c r="E992" s="67" t="s">
        <v>2076</v>
      </c>
      <c r="F992" s="395" t="s">
        <v>4430</v>
      </c>
      <c r="G992" s="62" t="str">
        <f>VLOOKUP(CONCATENATE(TEXT(I992,"0"),"_",TEXT(F992,"0")),[1]CodC!$A$2:$D$250,4,0)</f>
        <v>Matérias tóxicas sem perigo subsidiário, inorgânicas, sólidas;</v>
      </c>
      <c r="H992" s="395" t="s">
        <v>7327</v>
      </c>
      <c r="I992" s="68">
        <v>6</v>
      </c>
      <c r="J992" s="68" t="s">
        <v>50</v>
      </c>
      <c r="K992" s="68"/>
      <c r="L992" s="68" t="s">
        <v>849</v>
      </c>
      <c r="M992" s="64" t="s">
        <v>1313</v>
      </c>
      <c r="N992" s="64" t="s">
        <v>19</v>
      </c>
      <c r="O992" s="64" t="s">
        <v>19</v>
      </c>
      <c r="P992" s="113" t="s">
        <v>22423</v>
      </c>
      <c r="Q992" s="70" t="s">
        <v>5598</v>
      </c>
      <c r="R992" s="70" t="s">
        <v>799</v>
      </c>
      <c r="S992" s="65" t="str">
        <f t="shared" si="48"/>
        <v xml:space="preserve"> SW2 </v>
      </c>
      <c r="T992" s="68" t="s">
        <v>1000</v>
      </c>
      <c r="U992" s="68"/>
      <c r="V992" s="68"/>
      <c r="W992" s="68"/>
      <c r="X992" s="68"/>
      <c r="Y992" s="68"/>
      <c r="Z992" s="68" t="s">
        <v>7163</v>
      </c>
      <c r="AA992" s="68" t="s">
        <v>7163</v>
      </c>
      <c r="AB992" s="68"/>
      <c r="AC992" s="68"/>
      <c r="AD992" s="68"/>
      <c r="AE992" s="68"/>
      <c r="AF992" s="68"/>
      <c r="AG992" s="68"/>
      <c r="AH992" s="68"/>
      <c r="AI992" s="68"/>
      <c r="AJ992" s="68"/>
      <c r="AK992" s="68"/>
      <c r="AL992" s="68"/>
      <c r="AM992" s="70" t="s">
        <v>6806</v>
      </c>
      <c r="AN992" s="63" t="str">
        <f>IF(ISNA(VLOOKUP(D992,[1]GRE_Tabela2!$A$4:$D$112,4,0)),"-",VLOOKUP(D992,[1]GRE_Tabela2!$A$4:$D$112,4,0))</f>
        <v>-</v>
      </c>
      <c r="AO992" s="68" t="s">
        <v>1341</v>
      </c>
      <c r="AP992" s="68" t="s">
        <v>1795</v>
      </c>
      <c r="AQ992" s="113">
        <v>151</v>
      </c>
      <c r="AR992" s="302" t="str">
        <f>IF(ISNA(VLOOKUP(AT992,[1]FISQ!$D$2:$J$1713,7,0)),"-",VLOOKUP(AT992,[1]FISQ!$D$2:$J$1713,7,0))</f>
        <v>-</v>
      </c>
      <c r="AS992" s="302" t="str">
        <f>IF(ISNA(VLOOKUP(AT992,[1]FISQ!$D$2:$J$1713,4,0)),"-",CONCATENATE("(",VLOOKUP(AT992,[1]FISQ!$D$2:$J$1713,4,0),")"))</f>
        <v>-</v>
      </c>
      <c r="AT992" s="71" t="s">
        <v>2077</v>
      </c>
      <c r="AU992" s="38"/>
      <c r="AV992" s="38"/>
      <c r="AW992" s="38"/>
    </row>
    <row r="993" spans="1:49" ht="25.5">
      <c r="A993" s="33">
        <v>992</v>
      </c>
      <c r="B993" s="33" t="str">
        <f t="shared" si="46"/>
        <v>1685_II</v>
      </c>
      <c r="C993" s="33" t="str">
        <f t="shared" si="47"/>
        <v>6.1//-</v>
      </c>
      <c r="D993" s="61">
        <v>1685</v>
      </c>
      <c r="E993" s="67" t="s">
        <v>2078</v>
      </c>
      <c r="F993" s="395" t="s">
        <v>4430</v>
      </c>
      <c r="G993" s="62" t="str">
        <f>VLOOKUP(CONCATENATE(TEXT(I993,"0"),"_",TEXT(F993,"0")),[1]CodC!$A$2:$D$250,4,0)</f>
        <v>Matérias tóxicas sem perigo subsidiário, inorgânicas, sólidas;</v>
      </c>
      <c r="H993" s="395" t="s">
        <v>7327</v>
      </c>
      <c r="I993" s="68">
        <v>6</v>
      </c>
      <c r="J993" s="68" t="s">
        <v>50</v>
      </c>
      <c r="K993" s="69" t="s">
        <v>19</v>
      </c>
      <c r="L993" s="68" t="s">
        <v>849</v>
      </c>
      <c r="M993" s="63"/>
      <c r="N993" s="64" t="s">
        <v>19</v>
      </c>
      <c r="O993" s="64" t="s">
        <v>19</v>
      </c>
      <c r="P993" s="113" t="s">
        <v>22423</v>
      </c>
      <c r="Q993" s="70" t="s">
        <v>621</v>
      </c>
      <c r="R993" s="70" t="s">
        <v>621</v>
      </c>
      <c r="S993" s="65" t="str">
        <f t="shared" si="48"/>
        <v/>
      </c>
      <c r="T993" s="69" t="s">
        <v>19</v>
      </c>
      <c r="U993" s="69"/>
      <c r="V993" s="69"/>
      <c r="W993" s="69"/>
      <c r="X993" s="69"/>
      <c r="Y993" s="69"/>
      <c r="Z993" s="69"/>
      <c r="AA993" s="69"/>
      <c r="AB993" s="69"/>
      <c r="AC993" s="69"/>
      <c r="AD993" s="69"/>
      <c r="AE993" s="69"/>
      <c r="AF993" s="69"/>
      <c r="AG993" s="69"/>
      <c r="AH993" s="69"/>
      <c r="AI993" s="69"/>
      <c r="AJ993" s="69"/>
      <c r="AK993" s="69"/>
      <c r="AL993" s="69"/>
      <c r="AM993" s="70" t="s">
        <v>6807</v>
      </c>
      <c r="AN993" s="63" t="str">
        <f>IF(ISNA(VLOOKUP(D993,[1]GRE_Tabela2!$A$4:$D$112,4,0)),"-",VLOOKUP(D993,[1]GRE_Tabela2!$A$4:$D$112,4,0))</f>
        <v>-</v>
      </c>
      <c r="AO993" s="68" t="s">
        <v>1341</v>
      </c>
      <c r="AP993" s="68" t="s">
        <v>1795</v>
      </c>
      <c r="AQ993" s="113">
        <v>151</v>
      </c>
      <c r="AR993" s="302" t="str">
        <f>IF(ISNA(VLOOKUP(AT993,[1]FISQ!$D$2:$J$1713,7,0)),"-",VLOOKUP(AT993,[1]FISQ!$D$2:$J$1713,7,0))</f>
        <v>0326 </v>
      </c>
      <c r="AS993" s="302" t="str">
        <f>IF(ISNA(VLOOKUP(AT993,[1]FISQ!$D$2:$J$1713,4,0)),"-",CONCATENATE("(",VLOOKUP(AT993,[1]FISQ!$D$2:$J$1713,4,0),")"))</f>
        <v>(2)</v>
      </c>
      <c r="AT993" s="71" t="s">
        <v>2079</v>
      </c>
      <c r="AU993" s="38"/>
      <c r="AV993" s="38"/>
      <c r="AW993" s="38"/>
    </row>
    <row r="994" spans="1:49" ht="25.5">
      <c r="A994" s="33">
        <v>993</v>
      </c>
      <c r="B994" s="33" t="str">
        <f t="shared" si="46"/>
        <v>1686_II</v>
      </c>
      <c r="C994" s="33" t="str">
        <f t="shared" si="47"/>
        <v>6.1//-</v>
      </c>
      <c r="D994" s="61">
        <v>1686</v>
      </c>
      <c r="E994" s="67" t="s">
        <v>2080</v>
      </c>
      <c r="F994" s="395" t="s">
        <v>850</v>
      </c>
      <c r="G994" s="62" t="str">
        <f>VLOOKUP(CONCATENATE(TEXT(I994,"0"),"_",TEXT(F994,"0")),[1]CodC!$A$2:$D$250,4,0)</f>
        <v>Matérias tóxicas sem perigo subsidiário, inorgânicas, líquidas;</v>
      </c>
      <c r="H994" s="395" t="s">
        <v>7327</v>
      </c>
      <c r="I994" s="68">
        <v>6</v>
      </c>
      <c r="J994" s="68" t="s">
        <v>50</v>
      </c>
      <c r="K994" s="69" t="s">
        <v>19</v>
      </c>
      <c r="L994" s="68" t="s">
        <v>849</v>
      </c>
      <c r="M994" s="68"/>
      <c r="N994" s="64" t="s">
        <v>1831</v>
      </c>
      <c r="O994" s="64" t="s">
        <v>1831</v>
      </c>
      <c r="P994" s="113" t="s">
        <v>22423</v>
      </c>
      <c r="Q994" s="70" t="s">
        <v>621</v>
      </c>
      <c r="R994" s="70" t="s">
        <v>621</v>
      </c>
      <c r="S994" s="65" t="str">
        <f t="shared" si="48"/>
        <v/>
      </c>
      <c r="T994" s="69" t="s">
        <v>19</v>
      </c>
      <c r="U994" s="69"/>
      <c r="V994" s="69"/>
      <c r="W994" s="69"/>
      <c r="X994" s="69"/>
      <c r="Y994" s="69"/>
      <c r="Z994" s="69"/>
      <c r="AA994" s="69"/>
      <c r="AB994" s="69"/>
      <c r="AC994" s="69"/>
      <c r="AD994" s="69"/>
      <c r="AE994" s="69"/>
      <c r="AF994" s="69"/>
      <c r="AG994" s="69"/>
      <c r="AH994" s="69"/>
      <c r="AI994" s="69"/>
      <c r="AJ994" s="69"/>
      <c r="AK994" s="69"/>
      <c r="AL994" s="69"/>
      <c r="AM994" s="70" t="s">
        <v>2052</v>
      </c>
      <c r="AN994" s="63" t="str">
        <f>IF(ISNA(VLOOKUP(D994,[1]GRE_Tabela2!$A$4:$D$112,4,0)),"-",VLOOKUP(D994,[1]GRE_Tabela2!$A$4:$D$112,4,0))</f>
        <v>-</v>
      </c>
      <c r="AO994" s="68" t="s">
        <v>1341</v>
      </c>
      <c r="AP994" s="68" t="s">
        <v>1795</v>
      </c>
      <c r="AQ994" s="113">
        <v>154</v>
      </c>
      <c r="AR994" s="302" t="str">
        <f>IF(ISNA(VLOOKUP(AT994,[1]FISQ!$D$2:$J$1713,7,0)),"-",VLOOKUP(AT994,[1]FISQ!$D$2:$J$1713,7,0))</f>
        <v>-</v>
      </c>
      <c r="AS994" s="302" t="str">
        <f>IF(ISNA(VLOOKUP(AT994,[1]FISQ!$D$2:$J$1713,4,0)),"-",CONCATENATE("(",VLOOKUP(AT994,[1]FISQ!$D$2:$J$1713,4,0),")"))</f>
        <v>-</v>
      </c>
      <c r="AT994" s="71" t="s">
        <v>2081</v>
      </c>
      <c r="AU994" s="38"/>
      <c r="AV994" s="38"/>
      <c r="AW994" s="38"/>
    </row>
    <row r="995" spans="1:49" ht="25.5">
      <c r="A995" s="33">
        <v>994</v>
      </c>
      <c r="B995" s="33" t="str">
        <f t="shared" si="46"/>
        <v>1686_III</v>
      </c>
      <c r="C995" s="33" t="str">
        <f t="shared" si="47"/>
        <v>6.1//-</v>
      </c>
      <c r="D995" s="61">
        <v>1686</v>
      </c>
      <c r="E995" s="67" t="s">
        <v>2080</v>
      </c>
      <c r="F995" s="395" t="s">
        <v>850</v>
      </c>
      <c r="G995" s="62" t="str">
        <f>VLOOKUP(CONCATENATE(TEXT(I995,"0"),"_",TEXT(F995,"0")),[1]CodC!$A$2:$D$250,4,0)</f>
        <v>Matérias tóxicas sem perigo subsidiário, inorgânicas, líquidas;</v>
      </c>
      <c r="H995" s="395" t="s">
        <v>7327</v>
      </c>
      <c r="I995" s="68">
        <v>6</v>
      </c>
      <c r="J995" s="68" t="s">
        <v>50</v>
      </c>
      <c r="K995" s="69" t="s">
        <v>19</v>
      </c>
      <c r="L995" s="68" t="s">
        <v>879</v>
      </c>
      <c r="M995" s="68"/>
      <c r="N995" s="64" t="s">
        <v>24490</v>
      </c>
      <c r="O995" s="64" t="s">
        <v>1834</v>
      </c>
      <c r="P995" s="113" t="s">
        <v>22423</v>
      </c>
      <c r="Q995" s="70" t="s">
        <v>621</v>
      </c>
      <c r="R995" s="70" t="s">
        <v>621</v>
      </c>
      <c r="S995" s="65" t="str">
        <f t="shared" si="48"/>
        <v/>
      </c>
      <c r="T995" s="69" t="s">
        <v>19</v>
      </c>
      <c r="U995" s="69"/>
      <c r="V995" s="69"/>
      <c r="W995" s="69"/>
      <c r="X995" s="69"/>
      <c r="Y995" s="69"/>
      <c r="Z995" s="69"/>
      <c r="AA995" s="69"/>
      <c r="AB995" s="69"/>
      <c r="AC995" s="69"/>
      <c r="AD995" s="69"/>
      <c r="AE995" s="69"/>
      <c r="AF995" s="69"/>
      <c r="AG995" s="69"/>
      <c r="AH995" s="69"/>
      <c r="AI995" s="69"/>
      <c r="AJ995" s="69"/>
      <c r="AK995" s="69"/>
      <c r="AL995" s="69"/>
      <c r="AM995" s="70" t="str">
        <f>AM994</f>
        <v>Líquido incolor. Tóxico à ingestão, por contacto cutâneo ou à inalação.</v>
      </c>
      <c r="AN995" s="63" t="str">
        <f>IF(ISNA(VLOOKUP(D995,[1]GRE_Tabela2!$A$4:$D$112,4,0)),"-",VLOOKUP(D995,[1]GRE_Tabela2!$A$4:$D$112,4,0))</f>
        <v>-</v>
      </c>
      <c r="AO995" s="68" t="s">
        <v>1341</v>
      </c>
      <c r="AP995" s="68" t="s">
        <v>1795</v>
      </c>
      <c r="AQ995" s="113">
        <v>154</v>
      </c>
      <c r="AR995" s="302" t="str">
        <f>IF(ISNA(VLOOKUP(AT995,[1]FISQ!$D$2:$J$1713,7,0)),"-",VLOOKUP(AT995,[1]FISQ!$D$2:$J$1713,7,0))</f>
        <v>-</v>
      </c>
      <c r="AS995" s="302" t="str">
        <f>IF(ISNA(VLOOKUP(AT995,[1]FISQ!$D$2:$J$1713,4,0)),"-",CONCATENATE("(",VLOOKUP(AT995,[1]FISQ!$D$2:$J$1713,4,0),")"))</f>
        <v>-</v>
      </c>
      <c r="AT995" s="71" t="s">
        <v>2081</v>
      </c>
      <c r="AU995" s="38"/>
      <c r="AV995" s="38"/>
      <c r="AW995" s="38"/>
    </row>
    <row r="996" spans="1:49" s="6" customFormat="1" ht="63.75">
      <c r="A996" s="33">
        <v>995</v>
      </c>
      <c r="B996" s="33" t="str">
        <f t="shared" si="46"/>
        <v>1687_II</v>
      </c>
      <c r="C996" s="33" t="str">
        <f t="shared" si="47"/>
        <v>6.1//-</v>
      </c>
      <c r="D996" s="61">
        <v>1687</v>
      </c>
      <c r="E996" s="67" t="s">
        <v>2082</v>
      </c>
      <c r="F996" s="395" t="s">
        <v>4430</v>
      </c>
      <c r="G996" s="62" t="str">
        <f>VLOOKUP(CONCATENATE(TEXT(I996,"0"),"_",TEXT(F996,"0")),[1]CodC!$A$2:$D$250,4,0)</f>
        <v>Matérias tóxicas sem perigo subsidiário, inorgânicas, sólidas;</v>
      </c>
      <c r="H996" s="395" t="s">
        <v>19</v>
      </c>
      <c r="I996" s="68">
        <v>6</v>
      </c>
      <c r="J996" s="68" t="s">
        <v>50</v>
      </c>
      <c r="K996" s="64" t="s">
        <v>19</v>
      </c>
      <c r="L996" s="68" t="s">
        <v>849</v>
      </c>
      <c r="M996" s="63"/>
      <c r="N996" s="64" t="s">
        <v>19</v>
      </c>
      <c r="O996" s="64" t="s">
        <v>19</v>
      </c>
      <c r="P996" s="113" t="s">
        <v>22423</v>
      </c>
      <c r="Q996" s="70" t="s">
        <v>621</v>
      </c>
      <c r="R996" s="70" t="s">
        <v>621</v>
      </c>
      <c r="S996" s="65" t="str">
        <f t="shared" si="48"/>
        <v/>
      </c>
      <c r="T996" s="68" t="s">
        <v>7166</v>
      </c>
      <c r="U996" s="68"/>
      <c r="V996" s="68"/>
      <c r="W996" s="68"/>
      <c r="X996" s="68"/>
      <c r="Y996" s="68"/>
      <c r="Z996" s="68"/>
      <c r="AA996" s="68"/>
      <c r="AB996" s="68"/>
      <c r="AC996" s="68"/>
      <c r="AD996" s="68"/>
      <c r="AE996" s="68"/>
      <c r="AF996" s="68"/>
      <c r="AG996" s="68"/>
      <c r="AH996" s="68"/>
      <c r="AI996" s="68"/>
      <c r="AJ996" s="68"/>
      <c r="AK996" s="69" t="s">
        <v>7163</v>
      </c>
      <c r="AL996" s="68"/>
      <c r="AM996" s="70" t="s">
        <v>6808</v>
      </c>
      <c r="AN996" s="63" t="str">
        <f>IF(ISNA(VLOOKUP(D996,[1]GRE_Tabela2!$A$4:$D$112,4,0)),"-",VLOOKUP(D996,[1]GRE_Tabela2!$A$4:$D$112,4,0))</f>
        <v>-</v>
      </c>
      <c r="AO996" s="68" t="s">
        <v>1341</v>
      </c>
      <c r="AP996" s="68" t="s">
        <v>1795</v>
      </c>
      <c r="AQ996" s="113">
        <v>153</v>
      </c>
      <c r="AR996" s="302" t="str">
        <f>IF(ISNA(VLOOKUP(AT996,[1]FISQ!$D$2:$J$1713,7,0)),"-",VLOOKUP(AT996,[1]FISQ!$D$2:$J$1713,7,0))</f>
        <v>0950 </v>
      </c>
      <c r="AS996" s="302" t="str">
        <f>IF(ISNA(VLOOKUP(AT996,[1]FISQ!$D$2:$J$1713,4,0)),"-",CONCATENATE("(",VLOOKUP(AT996,[1]FISQ!$D$2:$J$1713,4,0),")"))</f>
        <v>(1)</v>
      </c>
      <c r="AT996" s="71" t="s">
        <v>2083</v>
      </c>
      <c r="AU996" s="10"/>
      <c r="AV996" s="10"/>
      <c r="AW996" s="10"/>
    </row>
    <row r="997" spans="1:49" ht="51">
      <c r="A997" s="33">
        <v>996</v>
      </c>
      <c r="B997" s="33" t="str">
        <f t="shared" si="46"/>
        <v>1688_II</v>
      </c>
      <c r="C997" s="33" t="str">
        <f t="shared" si="47"/>
        <v>6.1//-</v>
      </c>
      <c r="D997" s="61">
        <v>1688</v>
      </c>
      <c r="E997" s="67" t="s">
        <v>2084</v>
      </c>
      <c r="F997" s="395" t="s">
        <v>4430</v>
      </c>
      <c r="G997" s="62" t="str">
        <f>VLOOKUP(CONCATENATE(TEXT(I997,"0"),"_",TEXT(F997,"0")),[1]CodC!$A$2:$D$250,4,0)</f>
        <v>Matérias tóxicas sem perigo subsidiário, inorgânicas, sólidas;</v>
      </c>
      <c r="H997" s="395" t="s">
        <v>7327</v>
      </c>
      <c r="I997" s="68">
        <v>6</v>
      </c>
      <c r="J997" s="68" t="s">
        <v>50</v>
      </c>
      <c r="K997" s="64" t="s">
        <v>19</v>
      </c>
      <c r="L997" s="68" t="s">
        <v>849</v>
      </c>
      <c r="M997" s="63"/>
      <c r="N997" s="64" t="s">
        <v>19</v>
      </c>
      <c r="O997" s="64" t="s">
        <v>19</v>
      </c>
      <c r="P997" s="113" t="s">
        <v>22423</v>
      </c>
      <c r="Q997" s="70" t="s">
        <v>621</v>
      </c>
      <c r="R997" s="70" t="s">
        <v>621</v>
      </c>
      <c r="S997" s="65" t="str">
        <f t="shared" si="48"/>
        <v/>
      </c>
      <c r="T997" s="68" t="s">
        <v>1000</v>
      </c>
      <c r="U997" s="68"/>
      <c r="V997" s="68"/>
      <c r="W997" s="68"/>
      <c r="X997" s="68"/>
      <c r="Y997" s="68"/>
      <c r="Z997" s="68"/>
      <c r="AA997" s="68"/>
      <c r="AB997" s="68"/>
      <c r="AC997" s="68"/>
      <c r="AD997" s="68"/>
      <c r="AE997" s="68"/>
      <c r="AF997" s="68"/>
      <c r="AG997" s="68"/>
      <c r="AH997" s="68"/>
      <c r="AI997" s="68"/>
      <c r="AJ997" s="68"/>
      <c r="AK997" s="68"/>
      <c r="AL997" s="68"/>
      <c r="AM997" s="70" t="s">
        <v>6809</v>
      </c>
      <c r="AN997" s="63" t="str">
        <f>IF(ISNA(VLOOKUP(D997,[1]GRE_Tabela2!$A$4:$D$112,4,0)),"-",VLOOKUP(D997,[1]GRE_Tabela2!$A$4:$D$112,4,0))</f>
        <v>-</v>
      </c>
      <c r="AO997" s="68" t="s">
        <v>1341</v>
      </c>
      <c r="AP997" s="68" t="s">
        <v>1795</v>
      </c>
      <c r="AQ997" s="113">
        <v>152</v>
      </c>
      <c r="AR997" s="302" t="str">
        <f>IF(ISNA(VLOOKUP(AT997,[1]FISQ!$D$2:$J$1713,7,0)),"-",VLOOKUP(AT997,[1]FISQ!$D$2:$J$1713,7,0))</f>
        <v>-</v>
      </c>
      <c r="AS997" s="302" t="str">
        <f>IF(ISNA(VLOOKUP(AT997,[1]FISQ!$D$2:$J$1713,4,0)),"-",CONCATENATE("(",VLOOKUP(AT997,[1]FISQ!$D$2:$J$1713,4,0),")"))</f>
        <v>-</v>
      </c>
      <c r="AT997" s="71" t="s">
        <v>2085</v>
      </c>
      <c r="AU997" s="38"/>
      <c r="AV997" s="38"/>
      <c r="AW997" s="38"/>
    </row>
    <row r="998" spans="1:49" ht="63.75">
      <c r="A998" s="33">
        <v>997</v>
      </c>
      <c r="B998" s="33" t="str">
        <f t="shared" si="46"/>
        <v>1689_I</v>
      </c>
      <c r="C998" s="33" t="str">
        <f t="shared" si="47"/>
        <v>6.1//0</v>
      </c>
      <c r="D998" s="61">
        <v>1689</v>
      </c>
      <c r="E998" s="67" t="s">
        <v>2086</v>
      </c>
      <c r="F998" s="395" t="s">
        <v>4430</v>
      </c>
      <c r="G998" s="62" t="str">
        <f>VLOOKUP(CONCATENATE(TEXT(I998,"0"),"_",TEXT(F998,"0")),[1]CodC!$A$2:$D$250,4,0)</f>
        <v>Matérias tóxicas sem perigo subsidiário, inorgânicas, sólidas;</v>
      </c>
      <c r="H998" s="395" t="s">
        <v>7326</v>
      </c>
      <c r="I998" s="68">
        <v>6</v>
      </c>
      <c r="J998" s="68" t="s">
        <v>50</v>
      </c>
      <c r="K998" s="68"/>
      <c r="L998" s="68" t="s">
        <v>746</v>
      </c>
      <c r="M998" s="64" t="s">
        <v>1313</v>
      </c>
      <c r="N998" s="64" t="s">
        <v>19</v>
      </c>
      <c r="O998" s="64" t="s">
        <v>19</v>
      </c>
      <c r="P998" s="113" t="s">
        <v>22423</v>
      </c>
      <c r="Q998" s="70" t="s">
        <v>861</v>
      </c>
      <c r="R998" s="70" t="s">
        <v>861</v>
      </c>
      <c r="S998" s="65" t="str">
        <f t="shared" si="48"/>
        <v/>
      </c>
      <c r="T998" s="68" t="s">
        <v>1000</v>
      </c>
      <c r="U998" s="68"/>
      <c r="V998" s="68"/>
      <c r="W998" s="68"/>
      <c r="X998" s="68"/>
      <c r="Y998" s="68"/>
      <c r="Z998" s="68" t="s">
        <v>7163</v>
      </c>
      <c r="AA998" s="68"/>
      <c r="AB998" s="68"/>
      <c r="AC998" s="68"/>
      <c r="AD998" s="68"/>
      <c r="AE998" s="68"/>
      <c r="AF998" s="68"/>
      <c r="AG998" s="68"/>
      <c r="AH998" s="68"/>
      <c r="AI998" s="68"/>
      <c r="AJ998" s="68"/>
      <c r="AK998" s="68"/>
      <c r="AL998" s="68"/>
      <c r="AM998" s="70" t="s">
        <v>6804</v>
      </c>
      <c r="AN998" s="63" t="str">
        <f>IF(ISNA(VLOOKUP(D998,[1]GRE_Tabela2!$A$4:$D$112,4,0)),"-",VLOOKUP(D998,[1]GRE_Tabela2!$A$4:$D$112,4,0))</f>
        <v>HCN</v>
      </c>
      <c r="AO998" s="68" t="s">
        <v>1341</v>
      </c>
      <c r="AP998" s="68" t="s">
        <v>1795</v>
      </c>
      <c r="AQ998" s="113">
        <v>157</v>
      </c>
      <c r="AR998" s="302" t="str">
        <f>IF(ISNA(VLOOKUP(AT998,[1]FISQ!$D$2:$J$1713,7,0)),"-",VLOOKUP(AT998,[1]FISQ!$D$2:$J$1713,7,0))</f>
        <v>1118 </v>
      </c>
      <c r="AS998" s="302" t="str">
        <f>IF(ISNA(VLOOKUP(AT998,[1]FISQ!$D$2:$J$1713,4,0)),"-",CONCATENATE("(",VLOOKUP(AT998,[1]FISQ!$D$2:$J$1713,4,0),")"))</f>
        <v>(1)</v>
      </c>
      <c r="AT998" s="71" t="s">
        <v>2087</v>
      </c>
      <c r="AU998" s="38"/>
      <c r="AV998" s="38"/>
      <c r="AW998" s="38"/>
    </row>
    <row r="999" spans="1:49" ht="51">
      <c r="A999" s="33">
        <v>998</v>
      </c>
      <c r="B999" s="33" t="str">
        <f t="shared" si="46"/>
        <v>1690_III</v>
      </c>
      <c r="C999" s="33" t="str">
        <f t="shared" si="47"/>
        <v>6.1//-</v>
      </c>
      <c r="D999" s="61">
        <v>1690</v>
      </c>
      <c r="E999" s="67" t="s">
        <v>2088</v>
      </c>
      <c r="F999" s="395" t="s">
        <v>4430</v>
      </c>
      <c r="G999" s="62" t="str">
        <f>VLOOKUP(CONCATENATE(TEXT(I999,"0"),"_",TEXT(F999,"0")),[1]CodC!$A$2:$D$250,4,0)</f>
        <v>Matérias tóxicas sem perigo subsidiário, inorgânicas, sólidas;</v>
      </c>
      <c r="H999" s="395" t="s">
        <v>7327</v>
      </c>
      <c r="I999" s="68">
        <v>6</v>
      </c>
      <c r="J999" s="68" t="s">
        <v>50</v>
      </c>
      <c r="K999" s="64" t="s">
        <v>19</v>
      </c>
      <c r="L999" s="68" t="s">
        <v>879</v>
      </c>
      <c r="M999" s="63"/>
      <c r="N999" s="64" t="s">
        <v>19</v>
      </c>
      <c r="O999" s="64" t="s">
        <v>19</v>
      </c>
      <c r="P999" s="113" t="s">
        <v>22423</v>
      </c>
      <c r="Q999" s="70" t="s">
        <v>621</v>
      </c>
      <c r="R999" s="70" t="s">
        <v>621</v>
      </c>
      <c r="S999" s="65" t="str">
        <f t="shared" si="48"/>
        <v/>
      </c>
      <c r="T999" s="68" t="s">
        <v>1000</v>
      </c>
      <c r="U999" s="68"/>
      <c r="V999" s="68"/>
      <c r="W999" s="68"/>
      <c r="X999" s="68"/>
      <c r="Y999" s="68"/>
      <c r="Z999" s="68"/>
      <c r="AA999" s="68"/>
      <c r="AB999" s="68"/>
      <c r="AC999" s="68"/>
      <c r="AD999" s="68"/>
      <c r="AE999" s="68"/>
      <c r="AF999" s="68"/>
      <c r="AG999" s="68"/>
      <c r="AH999" s="68"/>
      <c r="AI999" s="68"/>
      <c r="AJ999" s="68"/>
      <c r="AK999" s="68"/>
      <c r="AL999" s="68"/>
      <c r="AM999" s="70" t="s">
        <v>2089</v>
      </c>
      <c r="AN999" s="63" t="str">
        <f>IF(ISNA(VLOOKUP(D999,[1]GRE_Tabela2!$A$4:$D$112,4,0)),"-",VLOOKUP(D999,[1]GRE_Tabela2!$A$4:$D$112,4,0))</f>
        <v>-</v>
      </c>
      <c r="AO999" s="68" t="s">
        <v>1341</v>
      </c>
      <c r="AP999" s="68" t="s">
        <v>1795</v>
      </c>
      <c r="AQ999" s="113">
        <v>154</v>
      </c>
      <c r="AR999" s="302" t="str">
        <f>IF(ISNA(VLOOKUP(AT999,[1]FISQ!$D$2:$J$1713,7,0)),"-",VLOOKUP(AT999,[1]FISQ!$D$2:$J$1713,7,0))</f>
        <v>0951 </v>
      </c>
      <c r="AS999" s="302" t="str">
        <f>IF(ISNA(VLOOKUP(AT999,[1]FISQ!$D$2:$J$1713,4,0)),"-",CONCATENATE("(",VLOOKUP(AT999,[1]FISQ!$D$2:$J$1713,4,0),")"))</f>
        <v>(1)</v>
      </c>
      <c r="AT999" s="71" t="s">
        <v>2090</v>
      </c>
      <c r="AU999" s="38"/>
      <c r="AV999" s="38"/>
      <c r="AW999" s="38"/>
    </row>
    <row r="1000" spans="1:49" ht="25.5">
      <c r="A1000" s="33">
        <v>999</v>
      </c>
      <c r="B1000" s="33" t="str">
        <f t="shared" si="46"/>
        <v>1691_II</v>
      </c>
      <c r="C1000" s="33" t="str">
        <f t="shared" si="47"/>
        <v>6.1//-</v>
      </c>
      <c r="D1000" s="61">
        <v>1691</v>
      </c>
      <c r="E1000" s="67" t="s">
        <v>2091</v>
      </c>
      <c r="F1000" s="395" t="s">
        <v>4430</v>
      </c>
      <c r="G1000" s="62" t="str">
        <f>VLOOKUP(CONCATENATE(TEXT(I1000,"0"),"_",TEXT(F1000,"0")),[1]CodC!$A$2:$D$250,4,0)</f>
        <v>Matérias tóxicas sem perigo subsidiário, inorgânicas, sólidas;</v>
      </c>
      <c r="H1000" s="395" t="s">
        <v>7327</v>
      </c>
      <c r="I1000" s="68">
        <v>6</v>
      </c>
      <c r="J1000" s="68" t="s">
        <v>50</v>
      </c>
      <c r="K1000" s="69" t="s">
        <v>19</v>
      </c>
      <c r="L1000" s="68" t="s">
        <v>849</v>
      </c>
      <c r="M1000" s="63"/>
      <c r="N1000" s="64" t="s">
        <v>19</v>
      </c>
      <c r="O1000" s="64" t="s">
        <v>19</v>
      </c>
      <c r="P1000" s="113" t="s">
        <v>22423</v>
      </c>
      <c r="Q1000" s="70" t="s">
        <v>621</v>
      </c>
      <c r="R1000" s="70" t="s">
        <v>621</v>
      </c>
      <c r="S1000" s="65" t="str">
        <f t="shared" si="48"/>
        <v/>
      </c>
      <c r="T1000" s="69" t="s">
        <v>19</v>
      </c>
      <c r="U1000" s="69"/>
      <c r="V1000" s="69"/>
      <c r="W1000" s="69"/>
      <c r="X1000" s="69"/>
      <c r="Y1000" s="69"/>
      <c r="Z1000" s="69"/>
      <c r="AA1000" s="69"/>
      <c r="AB1000" s="69"/>
      <c r="AC1000" s="69"/>
      <c r="AD1000" s="69"/>
      <c r="AE1000" s="69"/>
      <c r="AF1000" s="69"/>
      <c r="AG1000" s="69"/>
      <c r="AH1000" s="69"/>
      <c r="AI1000" s="69"/>
      <c r="AJ1000" s="69"/>
      <c r="AK1000" s="69"/>
      <c r="AL1000" s="69"/>
      <c r="AM1000" s="70" t="s">
        <v>6803</v>
      </c>
      <c r="AN1000" s="63" t="str">
        <f>IF(ISNA(VLOOKUP(D1000,[1]GRE_Tabela2!$A$4:$D$112,4,0)),"-",VLOOKUP(D1000,[1]GRE_Tabela2!$A$4:$D$112,4,0))</f>
        <v>-</v>
      </c>
      <c r="AO1000" s="68" t="s">
        <v>1341</v>
      </c>
      <c r="AP1000" s="68" t="s">
        <v>1795</v>
      </c>
      <c r="AQ1000" s="113">
        <v>151</v>
      </c>
      <c r="AR1000" s="302" t="str">
        <f>IF(ISNA(VLOOKUP(AT1000,[1]FISQ!$D$2:$J$1713,7,0)),"-",VLOOKUP(AT1000,[1]FISQ!$D$2:$J$1713,7,0))</f>
        <v>-</v>
      </c>
      <c r="AS1000" s="302" t="str">
        <f>IF(ISNA(VLOOKUP(AT1000,[1]FISQ!$D$2:$J$1713,4,0)),"-",CONCATENATE("(",VLOOKUP(AT1000,[1]FISQ!$D$2:$J$1713,4,0),")"))</f>
        <v>-</v>
      </c>
      <c r="AT1000" s="71" t="s">
        <v>2092</v>
      </c>
      <c r="AU1000" s="38"/>
      <c r="AV1000" s="38"/>
      <c r="AW1000" s="38"/>
    </row>
    <row r="1001" spans="1:49" ht="38.25">
      <c r="A1001" s="33">
        <v>1000</v>
      </c>
      <c r="B1001" s="33" t="str">
        <f t="shared" si="46"/>
        <v>1692_I</v>
      </c>
      <c r="C1001" s="33" t="str">
        <f t="shared" si="47"/>
        <v>6.1//0</v>
      </c>
      <c r="D1001" s="61">
        <v>1692</v>
      </c>
      <c r="E1001" s="67" t="s">
        <v>2093</v>
      </c>
      <c r="F1001" s="395" t="s">
        <v>880</v>
      </c>
      <c r="G1001" s="62" t="str">
        <f>VLOOKUP(CONCATENATE(TEXT(I1001,"0"),"_",TEXT(F1001,"0")),[1]CodC!$A$2:$D$250,4,0)</f>
        <v>Matérias tóxicas sem perigo subsidiário, orgânicas, sólidas;</v>
      </c>
      <c r="H1001" s="395" t="s">
        <v>7326</v>
      </c>
      <c r="I1001" s="68">
        <v>6</v>
      </c>
      <c r="J1001" s="68" t="s">
        <v>50</v>
      </c>
      <c r="K1001" s="68"/>
      <c r="L1001" s="68" t="s">
        <v>746</v>
      </c>
      <c r="M1001" s="64" t="s">
        <v>1313</v>
      </c>
      <c r="N1001" s="64" t="s">
        <v>19</v>
      </c>
      <c r="O1001" s="64" t="s">
        <v>1831</v>
      </c>
      <c r="P1001" s="113" t="s">
        <v>22423</v>
      </c>
      <c r="Q1001" s="70" t="s">
        <v>621</v>
      </c>
      <c r="R1001" s="70" t="s">
        <v>621</v>
      </c>
      <c r="S1001" s="65" t="str">
        <f t="shared" si="48"/>
        <v/>
      </c>
      <c r="T1001" s="69" t="s">
        <v>19</v>
      </c>
      <c r="U1001" s="69"/>
      <c r="V1001" s="69"/>
      <c r="W1001" s="69"/>
      <c r="X1001" s="69"/>
      <c r="Y1001" s="69"/>
      <c r="Z1001" s="69"/>
      <c r="AA1001" s="69"/>
      <c r="AB1001" s="69"/>
      <c r="AC1001" s="69"/>
      <c r="AD1001" s="69"/>
      <c r="AE1001" s="69"/>
      <c r="AF1001" s="69"/>
      <c r="AG1001" s="69"/>
      <c r="AH1001" s="69"/>
      <c r="AI1001" s="69"/>
      <c r="AJ1001" s="69"/>
      <c r="AK1001" s="69"/>
      <c r="AL1001" s="69"/>
      <c r="AM1001" s="70" t="s">
        <v>6810</v>
      </c>
      <c r="AN1001" s="63" t="str">
        <f>IF(ISNA(VLOOKUP(D1001,[1]GRE_Tabela2!$A$4:$D$112,4,0)),"-",VLOOKUP(D1001,[1]GRE_Tabela2!$A$4:$D$112,4,0))</f>
        <v>-</v>
      </c>
      <c r="AO1001" s="68" t="s">
        <v>1341</v>
      </c>
      <c r="AP1001" s="68" t="s">
        <v>1795</v>
      </c>
      <c r="AQ1001" s="113">
        <v>151</v>
      </c>
      <c r="AR1001" s="302" t="str">
        <f>IF(ISNA(VLOOKUP(AT1001,[1]FISQ!$D$2:$J$1713,7,0)),"-",VLOOKUP(AT1001,[1]FISQ!$D$2:$J$1713,7,0))</f>
        <v>0197 </v>
      </c>
      <c r="AS1001" s="302" t="str">
        <f>IF(ISNA(VLOOKUP(AT1001,[1]FISQ!$D$2:$J$1713,4,0)),"-",CONCATENATE("(",VLOOKUP(AT1001,[1]FISQ!$D$2:$J$1713,4,0),")"))</f>
        <v>(2)</v>
      </c>
      <c r="AT1001" s="71" t="s">
        <v>2094</v>
      </c>
      <c r="AU1001" s="38"/>
      <c r="AV1001" s="38"/>
      <c r="AW1001" s="38"/>
    </row>
    <row r="1002" spans="1:49" ht="63.75">
      <c r="A1002" s="33">
        <v>1001</v>
      </c>
      <c r="B1002" s="33" t="str">
        <f t="shared" si="46"/>
        <v>1693_I</v>
      </c>
      <c r="C1002" s="33" t="str">
        <f t="shared" si="47"/>
        <v>6.1//-</v>
      </c>
      <c r="D1002" s="61">
        <v>1693</v>
      </c>
      <c r="E1002" s="72" t="s">
        <v>2095</v>
      </c>
      <c r="F1002" s="395" t="s">
        <v>373</v>
      </c>
      <c r="G1002" s="62" t="str">
        <f>VLOOKUP(CONCATENATE(TEXT(I1002,"0"),"_",TEXT(F1002,"0")),[1]CodC!$A$2:$D$250,4,0)</f>
        <v>Matérias tóxicas sem perigo subsidiário, orgânicas, líquidas;</v>
      </c>
      <c r="H1002" s="395" t="s">
        <v>7326</v>
      </c>
      <c r="I1002" s="68">
        <v>6</v>
      </c>
      <c r="J1002" s="68" t="s">
        <v>50</v>
      </c>
      <c r="K1002" s="69" t="s">
        <v>19</v>
      </c>
      <c r="L1002" s="68" t="s">
        <v>746</v>
      </c>
      <c r="M1002" s="68"/>
      <c r="N1002" s="64" t="s">
        <v>51</v>
      </c>
      <c r="O1002" s="64" t="s">
        <v>51</v>
      </c>
      <c r="P1002" s="113" t="s">
        <v>22423</v>
      </c>
      <c r="Q1002" s="70" t="s">
        <v>7229</v>
      </c>
      <c r="R1002" s="70" t="s">
        <v>633</v>
      </c>
      <c r="S1002" s="65" t="str">
        <f t="shared" si="48"/>
        <v xml:space="preserve"> SW2 </v>
      </c>
      <c r="T1002" s="69" t="s">
        <v>19</v>
      </c>
      <c r="U1002" s="69"/>
      <c r="V1002" s="69"/>
      <c r="W1002" s="69"/>
      <c r="X1002" s="69"/>
      <c r="Y1002" s="69"/>
      <c r="Z1002" s="69"/>
      <c r="AA1002" s="69"/>
      <c r="AB1002" s="69"/>
      <c r="AC1002" s="69"/>
      <c r="AD1002" s="69"/>
      <c r="AE1002" s="69"/>
      <c r="AF1002" s="69"/>
      <c r="AG1002" s="69"/>
      <c r="AH1002" s="69"/>
      <c r="AI1002" s="69"/>
      <c r="AJ1002" s="69"/>
      <c r="AK1002" s="69"/>
      <c r="AL1002" s="69"/>
      <c r="AM1002" s="70" t="s">
        <v>2096</v>
      </c>
      <c r="AN1002" s="63" t="str">
        <f>IF(ISNA(VLOOKUP(D1002,[1]GRE_Tabela2!$A$4:$D$112,4,0)),"-",VLOOKUP(D1002,[1]GRE_Tabela2!$A$4:$D$112,4,0))</f>
        <v>-</v>
      </c>
      <c r="AO1002" s="68" t="s">
        <v>1341</v>
      </c>
      <c r="AP1002" s="68" t="s">
        <v>1795</v>
      </c>
      <c r="AQ1002" s="113">
        <v>159</v>
      </c>
      <c r="AR1002" s="302" t="str">
        <f>IF(ISNA(VLOOKUP(AT1002,[1]FISQ!$D$2:$J$1713,7,0)),"-",VLOOKUP(AT1002,[1]FISQ!$D$2:$J$1713,7,0))</f>
        <v>-</v>
      </c>
      <c r="AS1002" s="302" t="str">
        <f>IF(ISNA(VLOOKUP(AT1002,[1]FISQ!$D$2:$J$1713,4,0)),"-",CONCATENATE("(",VLOOKUP(AT1002,[1]FISQ!$D$2:$J$1713,4,0),")"))</f>
        <v>-</v>
      </c>
      <c r="AT1002" s="71" t="s">
        <v>2097</v>
      </c>
      <c r="AU1002" s="38"/>
      <c r="AV1002" s="38"/>
      <c r="AW1002" s="38"/>
    </row>
    <row r="1003" spans="1:49" ht="63.75">
      <c r="A1003" s="33">
        <v>1002</v>
      </c>
      <c r="B1003" s="33" t="str">
        <f t="shared" si="46"/>
        <v>1693_II</v>
      </c>
      <c r="C1003" s="33" t="str">
        <f t="shared" si="47"/>
        <v>6.1//-</v>
      </c>
      <c r="D1003" s="61">
        <v>1693</v>
      </c>
      <c r="E1003" s="72" t="s">
        <v>2095</v>
      </c>
      <c r="F1003" s="395" t="s">
        <v>373</v>
      </c>
      <c r="G1003" s="62" t="str">
        <f>VLOOKUP(CONCATENATE(TEXT(I1003,"0"),"_",TEXT(F1003,"0")),[1]CodC!$A$2:$D$250,4,0)</f>
        <v>Matérias tóxicas sem perigo subsidiário, orgânicas, líquidas;</v>
      </c>
      <c r="H1003" s="395" t="s">
        <v>7327</v>
      </c>
      <c r="I1003" s="68">
        <v>6</v>
      </c>
      <c r="J1003" s="68" t="s">
        <v>50</v>
      </c>
      <c r="K1003" s="69" t="s">
        <v>19</v>
      </c>
      <c r="L1003" s="68" t="s">
        <v>849</v>
      </c>
      <c r="M1003" s="68"/>
      <c r="N1003" s="64" t="s">
        <v>51</v>
      </c>
      <c r="O1003" s="64" t="s">
        <v>51</v>
      </c>
      <c r="P1003" s="113" t="s">
        <v>22423</v>
      </c>
      <c r="Q1003" s="70" t="s">
        <v>7229</v>
      </c>
      <c r="R1003" s="70" t="s">
        <v>633</v>
      </c>
      <c r="S1003" s="65" t="str">
        <f t="shared" si="48"/>
        <v xml:space="preserve"> SW2 </v>
      </c>
      <c r="T1003" s="69" t="s">
        <v>19</v>
      </c>
      <c r="U1003" s="69"/>
      <c r="V1003" s="69"/>
      <c r="W1003" s="69"/>
      <c r="X1003" s="69"/>
      <c r="Y1003" s="69"/>
      <c r="Z1003" s="69"/>
      <c r="AA1003" s="69"/>
      <c r="AB1003" s="69"/>
      <c r="AC1003" s="69"/>
      <c r="AD1003" s="69"/>
      <c r="AE1003" s="69"/>
      <c r="AF1003" s="69"/>
      <c r="AG1003" s="69"/>
      <c r="AH1003" s="69"/>
      <c r="AI1003" s="69"/>
      <c r="AJ1003" s="69"/>
      <c r="AK1003" s="69"/>
      <c r="AL1003" s="69"/>
      <c r="AM1003" s="70" t="str">
        <f>AM1002</f>
        <v>"Matéria destinada à produção de gases lacrimogéneos" é um termo genérico para substâncias que, em quantidades mínimas dispersas no ar, causam irritação extrema nos olhos e profusas lágrimas. Tóxico à ingestão, por contacto cutâneo ou à inalação.</v>
      </c>
      <c r="AN1003" s="63" t="str">
        <f>IF(ISNA(VLOOKUP(D1003,[1]GRE_Tabela2!$A$4:$D$112,4,0)),"-",VLOOKUP(D1003,[1]GRE_Tabela2!$A$4:$D$112,4,0))</f>
        <v>-</v>
      </c>
      <c r="AO1003" s="68" t="s">
        <v>1341</v>
      </c>
      <c r="AP1003" s="68" t="s">
        <v>1795</v>
      </c>
      <c r="AQ1003" s="113">
        <v>159</v>
      </c>
      <c r="AR1003" s="302" t="str">
        <f>IF(ISNA(VLOOKUP(AT1003,[1]FISQ!$D$2:$J$1713,7,0)),"-",VLOOKUP(AT1003,[1]FISQ!$D$2:$J$1713,7,0))</f>
        <v>-</v>
      </c>
      <c r="AS1003" s="302" t="str">
        <f>IF(ISNA(VLOOKUP(AT1003,[1]FISQ!$D$2:$J$1713,4,0)),"-",CONCATENATE("(",VLOOKUP(AT1003,[1]FISQ!$D$2:$J$1713,4,0),")"))</f>
        <v>-</v>
      </c>
      <c r="AT1003" s="71" t="s">
        <v>2097</v>
      </c>
      <c r="AU1003" s="38"/>
      <c r="AV1003" s="38"/>
      <c r="AW1003" s="38"/>
    </row>
    <row r="1004" spans="1:49" ht="38.25">
      <c r="A1004" s="33">
        <v>1003</v>
      </c>
      <c r="B1004" s="33" t="str">
        <f t="shared" si="46"/>
        <v>1694_I</v>
      </c>
      <c r="C1004" s="33" t="str">
        <f t="shared" si="47"/>
        <v>6.1//-</v>
      </c>
      <c r="D1004" s="61">
        <v>1694</v>
      </c>
      <c r="E1004" s="67" t="s">
        <v>2098</v>
      </c>
      <c r="F1004" s="395" t="s">
        <v>373</v>
      </c>
      <c r="G1004" s="62" t="str">
        <f>VLOOKUP(CONCATENATE(TEXT(I1004,"0"),"_",TEXT(F1004,"0")),[1]CodC!$A$2:$D$250,4,0)</f>
        <v>Matérias tóxicas sem perigo subsidiário, orgânicas, líquidas;</v>
      </c>
      <c r="H1004" s="395" t="s">
        <v>7326</v>
      </c>
      <c r="I1004" s="68">
        <v>6</v>
      </c>
      <c r="J1004" s="68" t="s">
        <v>50</v>
      </c>
      <c r="K1004" s="64" t="s">
        <v>19</v>
      </c>
      <c r="L1004" s="68" t="s">
        <v>746</v>
      </c>
      <c r="M1004" s="68"/>
      <c r="N1004" s="64" t="s">
        <v>2099</v>
      </c>
      <c r="O1004" s="64" t="s">
        <v>2099</v>
      </c>
      <c r="P1004" s="113" t="s">
        <v>22423</v>
      </c>
      <c r="Q1004" s="70" t="s">
        <v>7229</v>
      </c>
      <c r="R1004" s="70" t="s">
        <v>2100</v>
      </c>
      <c r="S1004" s="65" t="str">
        <f t="shared" si="48"/>
        <v xml:space="preserve"> SW1 SW2 H2 </v>
      </c>
      <c r="T1004" s="68" t="s">
        <v>1000</v>
      </c>
      <c r="U1004" s="68"/>
      <c r="V1004" s="68"/>
      <c r="W1004" s="68"/>
      <c r="X1004" s="68"/>
      <c r="Y1004" s="68"/>
      <c r="Z1004" s="68" t="s">
        <v>7163</v>
      </c>
      <c r="AA1004" s="68"/>
      <c r="AB1004" s="68"/>
      <c r="AC1004" s="68"/>
      <c r="AD1004" s="68"/>
      <c r="AE1004" s="68"/>
      <c r="AF1004" s="68"/>
      <c r="AG1004" s="68"/>
      <c r="AH1004" s="68"/>
      <c r="AI1004" s="68"/>
      <c r="AJ1004" s="68"/>
      <c r="AK1004" s="68"/>
      <c r="AL1004" s="68"/>
      <c r="AM1004" s="70" t="s">
        <v>6811</v>
      </c>
      <c r="AN1004" s="63" t="str">
        <f>IF(ISNA(VLOOKUP(D1004,[1]GRE_Tabela2!$A$4:$D$112,4,0)),"-",VLOOKUP(D1004,[1]GRE_Tabela2!$A$4:$D$112,4,0))</f>
        <v>-</v>
      </c>
      <c r="AO1004" s="68" t="s">
        <v>1341</v>
      </c>
      <c r="AP1004" s="68" t="s">
        <v>1795</v>
      </c>
      <c r="AQ1004" s="113">
        <v>159</v>
      </c>
      <c r="AR1004" s="302" t="str">
        <f>IF(ISNA(VLOOKUP(AT1004,[1]FISQ!$D$2:$J$1713,7,0)),"-",VLOOKUP(AT1004,[1]FISQ!$D$2:$J$1713,7,0))</f>
        <v>-</v>
      </c>
      <c r="AS1004" s="302" t="str">
        <f>IF(ISNA(VLOOKUP(AT1004,[1]FISQ!$D$2:$J$1713,4,0)),"-",CONCATENATE("(",VLOOKUP(AT1004,[1]FISQ!$D$2:$J$1713,4,0),")"))</f>
        <v>-</v>
      </c>
      <c r="AT1004" s="71" t="s">
        <v>2101</v>
      </c>
      <c r="AU1004" s="38"/>
      <c r="AV1004" s="38"/>
      <c r="AW1004" s="38"/>
    </row>
    <row r="1005" spans="1:49" ht="51">
      <c r="A1005" s="33">
        <v>1004</v>
      </c>
      <c r="B1005" s="33" t="str">
        <f t="shared" si="46"/>
        <v>1695_I</v>
      </c>
      <c r="C1005" s="33" t="str">
        <f t="shared" si="47"/>
        <v>6.1//45141</v>
      </c>
      <c r="D1005" s="61">
        <v>1695</v>
      </c>
      <c r="E1005" s="67" t="s">
        <v>2102</v>
      </c>
      <c r="F1005" s="395" t="s">
        <v>7286</v>
      </c>
      <c r="G1005" s="62" t="str">
        <f>VLOOKUP(CONCATENATE(TEXT(I1005,"0"),"_",TEXT(F1005,"0")),[1]CodC!$A$2:$D$250,4,0)</f>
        <v>Matérias tóxicas inflamáveis corrosivas.</v>
      </c>
      <c r="H1005" s="395" t="s">
        <v>7277</v>
      </c>
      <c r="I1005" s="68">
        <v>6</v>
      </c>
      <c r="J1005" s="68" t="s">
        <v>50</v>
      </c>
      <c r="K1005" s="115">
        <v>45141</v>
      </c>
      <c r="L1005" s="68" t="s">
        <v>746</v>
      </c>
      <c r="M1005" s="64" t="s">
        <v>1313</v>
      </c>
      <c r="N1005" s="64">
        <v>354</v>
      </c>
      <c r="O1005" s="64">
        <v>354</v>
      </c>
      <c r="P1005" s="113" t="s">
        <v>22423</v>
      </c>
      <c r="Q1005" s="70" t="s">
        <v>7229</v>
      </c>
      <c r="R1005" s="70" t="s">
        <v>1216</v>
      </c>
      <c r="S1005" s="65" t="str">
        <f t="shared" si="48"/>
        <v xml:space="preserve"> SW2</v>
      </c>
      <c r="T1005" s="68" t="s">
        <v>7209</v>
      </c>
      <c r="U1005" s="68"/>
      <c r="V1005" s="68"/>
      <c r="W1005" s="68"/>
      <c r="X1005" s="68"/>
      <c r="Y1005" s="68"/>
      <c r="Z1005" s="68"/>
      <c r="AA1005" s="68"/>
      <c r="AB1005" s="68"/>
      <c r="AC1005" s="68"/>
      <c r="AD1005" s="68"/>
      <c r="AE1005" s="68"/>
      <c r="AF1005" s="68"/>
      <c r="AG1005" s="68"/>
      <c r="AH1005" s="68"/>
      <c r="AI1005" s="68"/>
      <c r="AJ1005" s="68"/>
      <c r="AK1005" s="68"/>
      <c r="AL1005" s="68"/>
      <c r="AM1005" s="70" t="s">
        <v>2103</v>
      </c>
      <c r="AN1005" s="63" t="str">
        <f>IF(ISNA(VLOOKUP(D1005,[1]GRE_Tabela2!$A$4:$D$112,4,0)),"-",VLOOKUP(D1005,[1]GRE_Tabela2!$A$4:$D$112,4,0))</f>
        <v>-</v>
      </c>
      <c r="AO1005" s="68" t="s">
        <v>747</v>
      </c>
      <c r="AP1005" s="41" t="s">
        <v>888</v>
      </c>
      <c r="AQ1005" s="113">
        <v>131</v>
      </c>
      <c r="AR1005" s="302" t="str">
        <f>IF(ISNA(VLOOKUP(AT1005,[1]FISQ!$D$2:$J$1713,7,0)),"-",VLOOKUP(AT1005,[1]FISQ!$D$2:$J$1713,7,0))</f>
        <v>0760 </v>
      </c>
      <c r="AS1005" s="302" t="str">
        <f>IF(ISNA(VLOOKUP(AT1005,[1]FISQ!$D$2:$J$1713,4,0)),"-",CONCATENATE("(",VLOOKUP(AT1005,[1]FISQ!$D$2:$J$1713,4,0),")"))</f>
        <v>(1)</v>
      </c>
      <c r="AT1005" s="71" t="s">
        <v>2104</v>
      </c>
      <c r="AU1005" s="38"/>
      <c r="AV1005" s="30"/>
      <c r="AW1005" s="38"/>
    </row>
    <row r="1006" spans="1:49" ht="38.25">
      <c r="A1006" s="33">
        <v>1005</v>
      </c>
      <c r="B1006" s="33" t="str">
        <f t="shared" si="46"/>
        <v>1697_II</v>
      </c>
      <c r="C1006" s="33" t="str">
        <f t="shared" si="47"/>
        <v>6.1//-</v>
      </c>
      <c r="D1006" s="61">
        <v>1697</v>
      </c>
      <c r="E1006" s="67" t="s">
        <v>2106</v>
      </c>
      <c r="F1006" s="395" t="s">
        <v>880</v>
      </c>
      <c r="G1006" s="62" t="str">
        <f>VLOOKUP(CONCATENATE(TEXT(I1006,"0"),"_",TEXT(F1006,"0")),[1]CodC!$A$2:$D$250,4,0)</f>
        <v>Matérias tóxicas sem perigo subsidiário, orgânicas, sólidas;</v>
      </c>
      <c r="H1006" s="395" t="s">
        <v>7327</v>
      </c>
      <c r="I1006" s="68">
        <v>6</v>
      </c>
      <c r="J1006" s="68" t="s">
        <v>50</v>
      </c>
      <c r="K1006" s="69" t="s">
        <v>19</v>
      </c>
      <c r="L1006" s="68" t="s">
        <v>849</v>
      </c>
      <c r="M1006" s="63"/>
      <c r="N1006" s="64" t="s">
        <v>19</v>
      </c>
      <c r="O1006" s="64" t="s">
        <v>19</v>
      </c>
      <c r="P1006" s="113" t="s">
        <v>22423</v>
      </c>
      <c r="Q1006" s="70" t="s">
        <v>7229</v>
      </c>
      <c r="R1006" s="70" t="s">
        <v>2100</v>
      </c>
      <c r="S1006" s="65" t="str">
        <f t="shared" si="48"/>
        <v xml:space="preserve"> SW1 SW2 H2 </v>
      </c>
      <c r="T1006" s="69" t="s">
        <v>19</v>
      </c>
      <c r="U1006" s="69"/>
      <c r="V1006" s="69"/>
      <c r="W1006" s="69"/>
      <c r="X1006" s="69"/>
      <c r="Y1006" s="69"/>
      <c r="Z1006" s="69"/>
      <c r="AA1006" s="69"/>
      <c r="AB1006" s="69"/>
      <c r="AC1006" s="69"/>
      <c r="AD1006" s="69"/>
      <c r="AE1006" s="69"/>
      <c r="AF1006" s="69"/>
      <c r="AG1006" s="69"/>
      <c r="AH1006" s="69"/>
      <c r="AI1006" s="69"/>
      <c r="AJ1006" s="69"/>
      <c r="AK1006" s="69"/>
      <c r="AL1006" s="69"/>
      <c r="AM1006" s="70" t="s">
        <v>2107</v>
      </c>
      <c r="AN1006" s="63" t="str">
        <f>IF(ISNA(VLOOKUP(D1006,[1]GRE_Tabela2!$A$4:$D$112,4,0)),"-",VLOOKUP(D1006,[1]GRE_Tabela2!$A$4:$D$112,4,0))</f>
        <v>-</v>
      </c>
      <c r="AO1006" s="68" t="s">
        <v>1341</v>
      </c>
      <c r="AP1006" s="68" t="s">
        <v>1795</v>
      </c>
      <c r="AQ1006" s="113">
        <v>153</v>
      </c>
      <c r="AR1006" s="302" t="str">
        <f>IF(ISNA(VLOOKUP(AT1006,[1]FISQ!$D$2:$J$1713,7,0)),"-",VLOOKUP(AT1006,[1]FISQ!$D$2:$J$1713,7,0))</f>
        <v>-</v>
      </c>
      <c r="AS1006" s="302" t="str">
        <f>IF(ISNA(VLOOKUP(AT1006,[1]FISQ!$D$2:$J$1713,4,0)),"-",CONCATENATE("(",VLOOKUP(AT1006,[1]FISQ!$D$2:$J$1713,4,0),")"))</f>
        <v>-</v>
      </c>
      <c r="AT1006" s="71" t="s">
        <v>2105</v>
      </c>
      <c r="AU1006" s="38"/>
      <c r="AV1006" s="38"/>
      <c r="AW1006" s="38"/>
    </row>
    <row r="1007" spans="1:49" ht="38.25">
      <c r="A1007" s="33">
        <v>1006</v>
      </c>
      <c r="B1007" s="33" t="str">
        <f t="shared" si="46"/>
        <v>1698_I</v>
      </c>
      <c r="C1007" s="33" t="str">
        <f t="shared" si="47"/>
        <v>6.1//0</v>
      </c>
      <c r="D1007" s="61">
        <v>1698</v>
      </c>
      <c r="E1007" s="67" t="s">
        <v>2108</v>
      </c>
      <c r="F1007" s="395" t="s">
        <v>1332</v>
      </c>
      <c r="G1007" s="62" t="str">
        <f>VLOOKUP(CONCATENATE(TEXT(I1007,"0"),"_",TEXT(F1007,"0")),[1]CodC!$A$2:$D$250,4,0)</f>
        <v>Matérias tóxicas sem perigo subsidiário, organometálicas;</v>
      </c>
      <c r="H1007" s="395" t="s">
        <v>7326</v>
      </c>
      <c r="I1007" s="68">
        <v>6</v>
      </c>
      <c r="J1007" s="68" t="s">
        <v>50</v>
      </c>
      <c r="K1007" s="68"/>
      <c r="L1007" s="68" t="s">
        <v>746</v>
      </c>
      <c r="M1007" s="64" t="s">
        <v>1313</v>
      </c>
      <c r="N1007" s="64" t="s">
        <v>19</v>
      </c>
      <c r="O1007" s="64" t="s">
        <v>19</v>
      </c>
      <c r="P1007" s="113" t="s">
        <v>22423</v>
      </c>
      <c r="Q1007" s="70" t="s">
        <v>7229</v>
      </c>
      <c r="R1007" s="70" t="s">
        <v>633</v>
      </c>
      <c r="S1007" s="65" t="str">
        <f t="shared" si="48"/>
        <v xml:space="preserve"> SW2 </v>
      </c>
      <c r="T1007" s="69" t="s">
        <v>19</v>
      </c>
      <c r="U1007" s="69"/>
      <c r="V1007" s="69"/>
      <c r="W1007" s="69"/>
      <c r="X1007" s="69"/>
      <c r="Y1007" s="69"/>
      <c r="Z1007" s="69"/>
      <c r="AA1007" s="69"/>
      <c r="AB1007" s="69"/>
      <c r="AC1007" s="69"/>
      <c r="AD1007" s="69"/>
      <c r="AE1007" s="69"/>
      <c r="AF1007" s="69"/>
      <c r="AG1007" s="69"/>
      <c r="AH1007" s="69"/>
      <c r="AI1007" s="69"/>
      <c r="AJ1007" s="69"/>
      <c r="AK1007" s="69"/>
      <c r="AL1007" s="69"/>
      <c r="AM1007" s="70" t="s">
        <v>2109</v>
      </c>
      <c r="AN1007" s="63" t="str">
        <f>IF(ISNA(VLOOKUP(D1007,[1]GRE_Tabela2!$A$4:$D$112,4,0)),"-",VLOOKUP(D1007,[1]GRE_Tabela2!$A$4:$D$112,4,0))</f>
        <v>-</v>
      </c>
      <c r="AO1007" s="68" t="s">
        <v>1341</v>
      </c>
      <c r="AP1007" s="41" t="s">
        <v>1795</v>
      </c>
      <c r="AQ1007" s="113">
        <v>154</v>
      </c>
      <c r="AR1007" s="302" t="str">
        <f>IF(ISNA(VLOOKUP(AT1007,[1]FISQ!$D$2:$J$1713,7,0)),"-",VLOOKUP(AT1007,[1]FISQ!$D$2:$J$1713,7,0))</f>
        <v>-</v>
      </c>
      <c r="AS1007" s="302" t="str">
        <f>IF(ISNA(VLOOKUP(AT1007,[1]FISQ!$D$2:$J$1713,4,0)),"-",CONCATENATE("(",VLOOKUP(AT1007,[1]FISQ!$D$2:$J$1713,4,0),")"))</f>
        <v>-</v>
      </c>
      <c r="AT1007" s="71" t="s">
        <v>2110</v>
      </c>
      <c r="AU1007" s="38"/>
      <c r="AV1007" s="38"/>
      <c r="AW1007" s="38"/>
    </row>
    <row r="1008" spans="1:49" ht="51">
      <c r="A1008" s="33">
        <v>1007</v>
      </c>
      <c r="B1008" s="33" t="str">
        <f t="shared" si="46"/>
        <v>1699_I</v>
      </c>
      <c r="C1008" s="33" t="str">
        <f t="shared" si="47"/>
        <v>6.1//0</v>
      </c>
      <c r="D1008" s="61">
        <v>1699</v>
      </c>
      <c r="E1008" s="67" t="s">
        <v>2111</v>
      </c>
      <c r="F1008" s="395" t="s">
        <v>1332</v>
      </c>
      <c r="G1008" s="62" t="str">
        <f>VLOOKUP(CONCATENATE(TEXT(I1008,"0"),"_",TEXT(F1008,"0")),[1]CodC!$A$2:$D$250,4,0)</f>
        <v>Matérias tóxicas sem perigo subsidiário, organometálicas;</v>
      </c>
      <c r="H1008" s="395" t="s">
        <v>7326</v>
      </c>
      <c r="I1008" s="68">
        <v>6</v>
      </c>
      <c r="J1008" s="68" t="s">
        <v>50</v>
      </c>
      <c r="K1008" s="68"/>
      <c r="L1008" s="68" t="s">
        <v>746</v>
      </c>
      <c r="M1008" s="64" t="s">
        <v>1313</v>
      </c>
      <c r="N1008" s="64" t="s">
        <v>19</v>
      </c>
      <c r="O1008" s="64" t="s">
        <v>19</v>
      </c>
      <c r="P1008" s="113" t="s">
        <v>22423</v>
      </c>
      <c r="Q1008" s="70" t="s">
        <v>7229</v>
      </c>
      <c r="R1008" s="70" t="s">
        <v>633</v>
      </c>
      <c r="S1008" s="65" t="str">
        <f t="shared" si="48"/>
        <v xml:space="preserve"> SW2 </v>
      </c>
      <c r="T1008" s="69" t="s">
        <v>19</v>
      </c>
      <c r="U1008" s="69"/>
      <c r="V1008" s="69"/>
      <c r="W1008" s="69"/>
      <c r="X1008" s="69"/>
      <c r="Y1008" s="69"/>
      <c r="Z1008" s="69"/>
      <c r="AA1008" s="69"/>
      <c r="AB1008" s="69"/>
      <c r="AC1008" s="69"/>
      <c r="AD1008" s="69"/>
      <c r="AE1008" s="69"/>
      <c r="AF1008" s="69"/>
      <c r="AG1008" s="69"/>
      <c r="AH1008" s="69"/>
      <c r="AI1008" s="69"/>
      <c r="AJ1008" s="69"/>
      <c r="AK1008" s="69"/>
      <c r="AL1008" s="69"/>
      <c r="AM1008" s="70" t="s">
        <v>6456</v>
      </c>
      <c r="AN1008" s="63" t="str">
        <f>IF(ISNA(VLOOKUP(D1008,[1]GRE_Tabela2!$A$4:$D$112,4,0)),"-",VLOOKUP(D1008,[1]GRE_Tabela2!$A$4:$D$112,4,0))</f>
        <v>-</v>
      </c>
      <c r="AO1008" s="68" t="s">
        <v>1341</v>
      </c>
      <c r="AP1008" s="41" t="s">
        <v>1795</v>
      </c>
      <c r="AQ1008" s="113">
        <v>151</v>
      </c>
      <c r="AR1008" s="302" t="str">
        <f>IF(ISNA(VLOOKUP(AT1008,[1]FISQ!$D$2:$J$1713,7,0)),"-",VLOOKUP(AT1008,[1]FISQ!$D$2:$J$1713,7,0))</f>
        <v>1526 </v>
      </c>
      <c r="AS1008" s="302" t="str">
        <f>IF(ISNA(VLOOKUP(AT1008,[1]FISQ!$D$2:$J$1713,4,0)),"-",CONCATENATE("(",VLOOKUP(AT1008,[1]FISQ!$D$2:$J$1713,4,0),")"))</f>
        <v>(1)</v>
      </c>
      <c r="AT1008" s="71" t="s">
        <v>2112</v>
      </c>
      <c r="AU1008" s="38"/>
      <c r="AV1008" s="38"/>
      <c r="AW1008" s="38"/>
    </row>
    <row r="1009" spans="1:49" ht="38.25">
      <c r="A1009" s="33">
        <v>1008</v>
      </c>
      <c r="B1009" s="33" t="str">
        <f t="shared" si="46"/>
        <v>1700_-</v>
      </c>
      <c r="C1009" s="33" t="str">
        <f t="shared" si="47"/>
        <v>6.1//4.1</v>
      </c>
      <c r="D1009" s="61">
        <v>1700</v>
      </c>
      <c r="E1009" s="67" t="s">
        <v>2113</v>
      </c>
      <c r="F1009" s="395" t="s">
        <v>7328</v>
      </c>
      <c r="G1009" s="62" t="str">
        <f>VLOOKUP(CONCATENATE(TEXT(I1009,"0"),"_",TEXT(F1009,"0")),[1]CodC!$A$2:$D$250,4,0)</f>
        <v>Matérias tóxicas inflamáveis, sólidas;</v>
      </c>
      <c r="H1009" s="395" t="s">
        <v>19</v>
      </c>
      <c r="I1009" s="68">
        <v>6</v>
      </c>
      <c r="J1009" s="68" t="s">
        <v>50</v>
      </c>
      <c r="K1009" s="68" t="s">
        <v>1405</v>
      </c>
      <c r="L1009" s="68" t="s">
        <v>19</v>
      </c>
      <c r="M1009" s="63"/>
      <c r="N1009" s="64" t="s">
        <v>19</v>
      </c>
      <c r="O1009" s="64" t="s">
        <v>19</v>
      </c>
      <c r="P1009" s="113" t="s">
        <v>22423</v>
      </c>
      <c r="Q1009" s="70" t="s">
        <v>7229</v>
      </c>
      <c r="R1009" s="70" t="s">
        <v>633</v>
      </c>
      <c r="S1009" s="65" t="str">
        <f t="shared" si="48"/>
        <v xml:space="preserve"> SW2 </v>
      </c>
      <c r="T1009" s="69" t="s">
        <v>19</v>
      </c>
      <c r="U1009" s="69"/>
      <c r="V1009" s="69"/>
      <c r="W1009" s="69"/>
      <c r="X1009" s="69"/>
      <c r="Y1009" s="69"/>
      <c r="Z1009" s="69"/>
      <c r="AA1009" s="69"/>
      <c r="AB1009" s="69"/>
      <c r="AC1009" s="69"/>
      <c r="AD1009" s="69"/>
      <c r="AE1009" s="69"/>
      <c r="AF1009" s="69"/>
      <c r="AG1009" s="69"/>
      <c r="AH1009" s="69"/>
      <c r="AI1009" s="69"/>
      <c r="AJ1009" s="69"/>
      <c r="AK1009" s="69"/>
      <c r="AL1009" s="69"/>
      <c r="AM1009" s="70" t="s">
        <v>2114</v>
      </c>
      <c r="AN1009" s="63" t="str">
        <f>IF(ISNA(VLOOKUP(D1009,[1]GRE_Tabela2!$A$4:$D$112,4,0)),"-",VLOOKUP(D1009,[1]GRE_Tabela2!$A$4:$D$112,4,0))</f>
        <v>-</v>
      </c>
      <c r="AO1009" s="68" t="s">
        <v>1341</v>
      </c>
      <c r="AP1009" s="68" t="s">
        <v>1333</v>
      </c>
      <c r="AQ1009" s="113">
        <v>159</v>
      </c>
      <c r="AR1009" s="302" t="str">
        <f>IF(ISNA(VLOOKUP(AT1009,[1]FISQ!$D$2:$J$1713,7,0)),"-",VLOOKUP(AT1009,[1]FISQ!$D$2:$J$1713,7,0))</f>
        <v>-</v>
      </c>
      <c r="AS1009" s="302" t="str">
        <f>IF(ISNA(VLOOKUP(AT1009,[1]FISQ!$D$2:$J$1713,4,0)),"-",CONCATENATE("(",VLOOKUP(AT1009,[1]FISQ!$D$2:$J$1713,4,0),")"))</f>
        <v>-</v>
      </c>
      <c r="AT1009" s="71" t="s">
        <v>2115</v>
      </c>
      <c r="AU1009" s="38"/>
      <c r="AV1009" s="38"/>
      <c r="AW1009" s="38"/>
    </row>
    <row r="1010" spans="1:49" ht="25.5">
      <c r="A1010" s="33">
        <v>1009</v>
      </c>
      <c r="B1010" s="33" t="str">
        <f t="shared" si="46"/>
        <v>1701_II</v>
      </c>
      <c r="C1010" s="33" t="str">
        <f t="shared" si="47"/>
        <v>6.1//-</v>
      </c>
      <c r="D1010" s="61">
        <v>1701</v>
      </c>
      <c r="E1010" s="67" t="s">
        <v>2116</v>
      </c>
      <c r="F1010" s="395" t="s">
        <v>373</v>
      </c>
      <c r="G1010" s="62" t="str">
        <f>VLOOKUP(CONCATENATE(TEXT(I1010,"0"),"_",TEXT(F1010,"0")),[1]CodC!$A$2:$D$250,4,0)</f>
        <v>Matérias tóxicas sem perigo subsidiário, orgânicas, líquidas;</v>
      </c>
      <c r="H1010" s="395" t="s">
        <v>7327</v>
      </c>
      <c r="I1010" s="68">
        <v>6</v>
      </c>
      <c r="J1010" s="68" t="s">
        <v>50</v>
      </c>
      <c r="K1010" s="69" t="s">
        <v>19</v>
      </c>
      <c r="L1010" s="68" t="s">
        <v>849</v>
      </c>
      <c r="M1010" s="63"/>
      <c r="N1010" s="64" t="s">
        <v>19</v>
      </c>
      <c r="O1010" s="64" t="s">
        <v>19</v>
      </c>
      <c r="P1010" s="113" t="s">
        <v>22423</v>
      </c>
      <c r="Q1010" s="70" t="s">
        <v>7229</v>
      </c>
      <c r="R1010" s="70" t="s">
        <v>633</v>
      </c>
      <c r="S1010" s="65" t="str">
        <f t="shared" si="48"/>
        <v xml:space="preserve"> SW2 </v>
      </c>
      <c r="T1010" s="69" t="s">
        <v>19</v>
      </c>
      <c r="U1010" s="69"/>
      <c r="V1010" s="69"/>
      <c r="W1010" s="69"/>
      <c r="X1010" s="69"/>
      <c r="Y1010" s="69"/>
      <c r="Z1010" s="69"/>
      <c r="AA1010" s="69"/>
      <c r="AB1010" s="69"/>
      <c r="AC1010" s="69"/>
      <c r="AD1010" s="69" t="s">
        <v>7163</v>
      </c>
      <c r="AE1010" s="69"/>
      <c r="AF1010" s="69"/>
      <c r="AG1010" s="69"/>
      <c r="AH1010" s="69"/>
      <c r="AI1010" s="69"/>
      <c r="AJ1010" s="69"/>
      <c r="AK1010" s="69"/>
      <c r="AL1010" s="69"/>
      <c r="AM1010" s="70" t="s">
        <v>6812</v>
      </c>
      <c r="AN1010" s="63" t="str">
        <f>IF(ISNA(VLOOKUP(D1010,[1]GRE_Tabela2!$A$4:$D$112,4,0)),"-",VLOOKUP(D1010,[1]GRE_Tabela2!$A$4:$D$112,4,0))</f>
        <v>-</v>
      </c>
      <c r="AO1010" s="68" t="s">
        <v>1341</v>
      </c>
      <c r="AP1010" s="68" t="s">
        <v>1795</v>
      </c>
      <c r="AQ1010" s="113">
        <v>152</v>
      </c>
      <c r="AR1010" s="302" t="str">
        <f>IF(ISNA(VLOOKUP(AT1010,[1]FISQ!$D$2:$J$1713,7,0)),"-",VLOOKUP(AT1010,[1]FISQ!$D$2:$J$1713,7,0))</f>
        <v>-</v>
      </c>
      <c r="AS1010" s="302" t="str">
        <f>IF(ISNA(VLOOKUP(AT1010,[1]FISQ!$D$2:$J$1713,4,0)),"-",CONCATENATE("(",VLOOKUP(AT1010,[1]FISQ!$D$2:$J$1713,4,0),")"))</f>
        <v>-</v>
      </c>
      <c r="AT1010" s="71" t="s">
        <v>2117</v>
      </c>
      <c r="AU1010" s="38"/>
      <c r="AV1010" s="38"/>
      <c r="AW1010" s="38"/>
    </row>
    <row r="1011" spans="1:49" ht="25.5">
      <c r="A1011" s="33">
        <v>1010</v>
      </c>
      <c r="B1011" s="33" t="str">
        <f t="shared" si="46"/>
        <v>1702_II</v>
      </c>
      <c r="C1011" s="33" t="str">
        <f t="shared" si="47"/>
        <v>6.1//0</v>
      </c>
      <c r="D1011" s="61">
        <v>1702</v>
      </c>
      <c r="E1011" s="67" t="s">
        <v>2118</v>
      </c>
      <c r="F1011" s="395" t="s">
        <v>373</v>
      </c>
      <c r="G1011" s="62" t="str">
        <f>VLOOKUP(CONCATENATE(TEXT(I1011,"0"),"_",TEXT(F1011,"0")),[1]CodC!$A$2:$D$250,4,0)</f>
        <v>Matérias tóxicas sem perigo subsidiário, orgânicas, líquidas;</v>
      </c>
      <c r="H1011" s="395" t="s">
        <v>7327</v>
      </c>
      <c r="I1011" s="68">
        <v>6</v>
      </c>
      <c r="J1011" s="68" t="s">
        <v>50</v>
      </c>
      <c r="K1011" s="68"/>
      <c r="L1011" s="68" t="s">
        <v>849</v>
      </c>
      <c r="M1011" s="64" t="s">
        <v>1313</v>
      </c>
      <c r="N1011" s="64" t="s">
        <v>19</v>
      </c>
      <c r="O1011" s="64" t="s">
        <v>19</v>
      </c>
      <c r="P1011" s="113" t="s">
        <v>22423</v>
      </c>
      <c r="Q1011" s="70" t="s">
        <v>5598</v>
      </c>
      <c r="R1011" s="70" t="s">
        <v>799</v>
      </c>
      <c r="S1011" s="65" t="str">
        <f t="shared" si="48"/>
        <v xml:space="preserve"> SW2 </v>
      </c>
      <c r="T1011" s="69" t="s">
        <v>19</v>
      </c>
      <c r="U1011" s="69"/>
      <c r="V1011" s="69"/>
      <c r="W1011" s="69"/>
      <c r="X1011" s="69"/>
      <c r="Y1011" s="69"/>
      <c r="Z1011" s="69"/>
      <c r="AA1011" s="69"/>
      <c r="AB1011" s="69"/>
      <c r="AC1011" s="69"/>
      <c r="AD1011" s="69" t="s">
        <v>7163</v>
      </c>
      <c r="AE1011" s="69"/>
      <c r="AF1011" s="69"/>
      <c r="AG1011" s="69"/>
      <c r="AH1011" s="69"/>
      <c r="AI1011" s="69"/>
      <c r="AJ1011" s="69"/>
      <c r="AK1011" s="69"/>
      <c r="AL1011" s="69"/>
      <c r="AM1011" s="70" t="s">
        <v>6813</v>
      </c>
      <c r="AN1011" s="63" t="str">
        <f>IF(ISNA(VLOOKUP(D1011,[1]GRE_Tabela2!$A$4:$D$112,4,0)),"-",VLOOKUP(D1011,[1]GRE_Tabela2!$A$4:$D$112,4,0))</f>
        <v>-</v>
      </c>
      <c r="AO1011" s="68" t="s">
        <v>1341</v>
      </c>
      <c r="AP1011" s="68" t="s">
        <v>1795</v>
      </c>
      <c r="AQ1011" s="113">
        <v>151</v>
      </c>
      <c r="AR1011" s="302" t="str">
        <f>IF(ISNA(VLOOKUP(AT1011,[1]FISQ!$D$2:$J$1713,7,0)),"-",VLOOKUP(AT1011,[1]FISQ!$D$2:$J$1713,7,0))</f>
        <v>0332 </v>
      </c>
      <c r="AS1011" s="302" t="str">
        <f>IF(ISNA(VLOOKUP(AT1011,[1]FISQ!$D$2:$J$1713,4,0)),"-",CONCATENATE("(",VLOOKUP(AT1011,[1]FISQ!$D$2:$J$1713,4,0),")"))</f>
        <v>(2)</v>
      </c>
      <c r="AT1011" s="71" t="s">
        <v>2119</v>
      </c>
      <c r="AU1011" s="38"/>
      <c r="AV1011" s="38"/>
      <c r="AW1011" s="38"/>
    </row>
    <row r="1012" spans="1:49" ht="38.25">
      <c r="A1012" s="33">
        <v>1011</v>
      </c>
      <c r="B1012" s="33" t="str">
        <f t="shared" si="46"/>
        <v>1704_II</v>
      </c>
      <c r="C1012" s="33" t="str">
        <f t="shared" si="47"/>
        <v>6.1//0</v>
      </c>
      <c r="D1012" s="61">
        <v>1704</v>
      </c>
      <c r="E1012" s="67" t="s">
        <v>2120</v>
      </c>
      <c r="F1012" s="395" t="s">
        <v>373</v>
      </c>
      <c r="G1012" s="62" t="str">
        <f>VLOOKUP(CONCATENATE(TEXT(I1012,"0"),"_",TEXT(F1012,"0")),[1]CodC!$A$2:$D$250,4,0)</f>
        <v>Matérias tóxicas sem perigo subsidiário, orgânicas, líquidas;</v>
      </c>
      <c r="H1012" s="395" t="s">
        <v>7327</v>
      </c>
      <c r="I1012" s="68">
        <v>6</v>
      </c>
      <c r="J1012" s="68" t="s">
        <v>50</v>
      </c>
      <c r="K1012" s="68"/>
      <c r="L1012" s="68" t="s">
        <v>849</v>
      </c>
      <c r="M1012" s="64" t="s">
        <v>1313</v>
      </c>
      <c r="N1012" s="64" t="s">
        <v>1831</v>
      </c>
      <c r="O1012" s="64" t="s">
        <v>1831</v>
      </c>
      <c r="P1012" s="113" t="s">
        <v>22423</v>
      </c>
      <c r="Q1012" s="70" t="s">
        <v>7229</v>
      </c>
      <c r="R1012" s="70" t="s">
        <v>633</v>
      </c>
      <c r="S1012" s="65" t="str">
        <f t="shared" si="48"/>
        <v xml:space="preserve"> SW2 </v>
      </c>
      <c r="T1012" s="69" t="s">
        <v>19</v>
      </c>
      <c r="U1012" s="69"/>
      <c r="V1012" s="69"/>
      <c r="W1012" s="69"/>
      <c r="X1012" s="69"/>
      <c r="Y1012" s="69"/>
      <c r="Z1012" s="69"/>
      <c r="AA1012" s="69"/>
      <c r="AB1012" s="69"/>
      <c r="AC1012" s="69"/>
      <c r="AD1012" s="69"/>
      <c r="AE1012" s="69"/>
      <c r="AF1012" s="69"/>
      <c r="AG1012" s="69"/>
      <c r="AH1012" s="69"/>
      <c r="AI1012" s="69"/>
      <c r="AJ1012" s="69"/>
      <c r="AK1012" s="69"/>
      <c r="AL1012" s="69"/>
      <c r="AM1012" s="70" t="s">
        <v>2121</v>
      </c>
      <c r="AN1012" s="63" t="str">
        <f>IF(ISNA(VLOOKUP(D1012,[1]GRE_Tabela2!$A$4:$D$112,4,0)),"-",VLOOKUP(D1012,[1]GRE_Tabela2!$A$4:$D$112,4,0))</f>
        <v>-</v>
      </c>
      <c r="AO1012" s="68" t="s">
        <v>1341</v>
      </c>
      <c r="AP1012" s="68" t="s">
        <v>1795</v>
      </c>
      <c r="AQ1012" s="113">
        <v>153</v>
      </c>
      <c r="AR1012" s="302" t="str">
        <f>IF(ISNA(VLOOKUP(AT1012,[1]FISQ!$D$2:$J$1713,7,0)),"-",VLOOKUP(AT1012,[1]FISQ!$D$2:$J$1713,7,0))</f>
        <v>0985 </v>
      </c>
      <c r="AS1012" s="302" t="str">
        <f>IF(ISNA(VLOOKUP(AT1012,[1]FISQ!$D$2:$J$1713,4,0)),"-",CONCATENATE("(",VLOOKUP(AT1012,[1]FISQ!$D$2:$J$1713,4,0),")"))</f>
        <v>(1)</v>
      </c>
      <c r="AT1012" s="71" t="s">
        <v>2122</v>
      </c>
      <c r="AU1012" s="38"/>
      <c r="AV1012" s="38"/>
      <c r="AW1012" s="38"/>
    </row>
    <row r="1013" spans="1:49" ht="25.5">
      <c r="A1013" s="33">
        <v>1012</v>
      </c>
      <c r="B1013" s="33" t="str">
        <f t="shared" si="46"/>
        <v>1707_II</v>
      </c>
      <c r="C1013" s="33" t="str">
        <f t="shared" si="47"/>
        <v>6.1//0</v>
      </c>
      <c r="D1013" s="61">
        <v>1707</v>
      </c>
      <c r="E1013" s="72" t="s">
        <v>2123</v>
      </c>
      <c r="F1013" s="395" t="s">
        <v>4430</v>
      </c>
      <c r="G1013" s="62" t="str">
        <f>VLOOKUP(CONCATENATE(TEXT(I1013,"0"),"_",TEXT(F1013,"0")),[1]CodC!$A$2:$D$250,4,0)</f>
        <v>Matérias tóxicas sem perigo subsidiário, inorgânicas, sólidas;</v>
      </c>
      <c r="H1013" s="395" t="s">
        <v>7327</v>
      </c>
      <c r="I1013" s="68">
        <v>6</v>
      </c>
      <c r="J1013" s="68" t="s">
        <v>50</v>
      </c>
      <c r="K1013" s="68"/>
      <c r="L1013" s="68" t="s">
        <v>849</v>
      </c>
      <c r="M1013" s="64" t="s">
        <v>1313</v>
      </c>
      <c r="N1013" s="64" t="s">
        <v>24482</v>
      </c>
      <c r="O1013" s="64" t="s">
        <v>1799</v>
      </c>
      <c r="P1013" s="113" t="s">
        <v>22423</v>
      </c>
      <c r="Q1013" s="70" t="s">
        <v>621</v>
      </c>
      <c r="R1013" s="70" t="s">
        <v>621</v>
      </c>
      <c r="S1013" s="65" t="str">
        <f t="shared" si="48"/>
        <v/>
      </c>
      <c r="T1013" s="69" t="s">
        <v>19</v>
      </c>
      <c r="U1013" s="69"/>
      <c r="V1013" s="69"/>
      <c r="W1013" s="69"/>
      <c r="X1013" s="69"/>
      <c r="Y1013" s="69"/>
      <c r="Z1013" s="69"/>
      <c r="AA1013" s="69"/>
      <c r="AB1013" s="69"/>
      <c r="AC1013" s="69"/>
      <c r="AD1013" s="69"/>
      <c r="AE1013" s="69"/>
      <c r="AF1013" s="69"/>
      <c r="AG1013" s="69"/>
      <c r="AH1013" s="69"/>
      <c r="AI1013" s="69"/>
      <c r="AJ1013" s="69"/>
      <c r="AK1013" s="69"/>
      <c r="AL1013" s="69"/>
      <c r="AM1013" s="70" t="s">
        <v>6783</v>
      </c>
      <c r="AN1013" s="63" t="str">
        <f>IF(ISNA(VLOOKUP(D1013,[1]GRE_Tabela2!$A$4:$D$112,4,0)),"-",VLOOKUP(D1013,[1]GRE_Tabela2!$A$4:$D$112,4,0))</f>
        <v>-</v>
      </c>
      <c r="AO1013" s="68" t="s">
        <v>1341</v>
      </c>
      <c r="AP1013" s="68" t="s">
        <v>1795</v>
      </c>
      <c r="AQ1013" s="113">
        <v>151</v>
      </c>
      <c r="AR1013" s="302" t="str">
        <f>IF(ISNA(VLOOKUP(AT1013,[1]FISQ!$D$2:$J$1713,7,0)),"-",VLOOKUP(AT1013,[1]FISQ!$D$2:$J$1713,7,0))</f>
        <v>0077 </v>
      </c>
      <c r="AS1013" s="302" t="str">
        <f>IF(ISNA(VLOOKUP(AT1013,[1]FISQ!$D$2:$J$1713,4,0)),"-",CONCATENATE("(",VLOOKUP(AT1013,[1]FISQ!$D$2:$J$1713,4,0),")"))</f>
        <v>(3)</v>
      </c>
      <c r="AT1013" s="71" t="s">
        <v>2124</v>
      </c>
      <c r="AU1013" s="38"/>
      <c r="AV1013" s="38"/>
      <c r="AW1013" s="38"/>
    </row>
    <row r="1014" spans="1:49" ht="25.5">
      <c r="A1014" s="33">
        <v>1013</v>
      </c>
      <c r="B1014" s="33" t="str">
        <f t="shared" si="46"/>
        <v>1708_II</v>
      </c>
      <c r="C1014" s="33" t="str">
        <f t="shared" si="47"/>
        <v>6.1//0</v>
      </c>
      <c r="D1014" s="61">
        <v>1708</v>
      </c>
      <c r="E1014" s="67" t="s">
        <v>2125</v>
      </c>
      <c r="F1014" s="395" t="s">
        <v>373</v>
      </c>
      <c r="G1014" s="62" t="str">
        <f>VLOOKUP(CONCATENATE(TEXT(I1014,"0"),"_",TEXT(F1014,"0")),[1]CodC!$A$2:$D$250,4,0)</f>
        <v>Matérias tóxicas sem perigo subsidiário, orgânicas, líquidas;</v>
      </c>
      <c r="H1014" s="395" t="s">
        <v>7327</v>
      </c>
      <c r="I1014" s="68">
        <v>6</v>
      </c>
      <c r="J1014" s="68" t="s">
        <v>50</v>
      </c>
      <c r="K1014" s="68"/>
      <c r="L1014" s="68" t="s">
        <v>849</v>
      </c>
      <c r="M1014" s="64" t="s">
        <v>1313</v>
      </c>
      <c r="N1014" s="64" t="s">
        <v>1168</v>
      </c>
      <c r="O1014" s="64" t="s">
        <v>1168</v>
      </c>
      <c r="P1014" s="113" t="s">
        <v>22423</v>
      </c>
      <c r="Q1014" s="70" t="s">
        <v>621</v>
      </c>
      <c r="R1014" s="70" t="s">
        <v>621</v>
      </c>
      <c r="S1014" s="65" t="str">
        <f t="shared" si="48"/>
        <v/>
      </c>
      <c r="T1014" s="69" t="s">
        <v>19</v>
      </c>
      <c r="U1014" s="69"/>
      <c r="V1014" s="69"/>
      <c r="W1014" s="69"/>
      <c r="X1014" s="69"/>
      <c r="Y1014" s="69"/>
      <c r="Z1014" s="69"/>
      <c r="AA1014" s="69"/>
      <c r="AB1014" s="69"/>
      <c r="AC1014" s="69"/>
      <c r="AD1014" s="69"/>
      <c r="AE1014" s="69"/>
      <c r="AF1014" s="69"/>
      <c r="AG1014" s="69"/>
      <c r="AH1014" s="69"/>
      <c r="AI1014" s="69"/>
      <c r="AJ1014" s="69"/>
      <c r="AK1014" s="69"/>
      <c r="AL1014" s="69"/>
      <c r="AM1014" s="70" t="s">
        <v>2052</v>
      </c>
      <c r="AN1014" s="63" t="str">
        <f>IF(ISNA(VLOOKUP(D1014,[1]GRE_Tabela2!$A$4:$D$112,4,0)),"-",VLOOKUP(D1014,[1]GRE_Tabela2!$A$4:$D$112,4,0))</f>
        <v>-</v>
      </c>
      <c r="AO1014" s="68" t="s">
        <v>1341</v>
      </c>
      <c r="AP1014" s="68" t="s">
        <v>1795</v>
      </c>
      <c r="AQ1014" s="113">
        <v>153</v>
      </c>
      <c r="AR1014" s="302" t="str">
        <f>IF(ISNA(VLOOKUP(AT1014,[1]FISQ!$D$2:$J$1713,7,0)),"-",VLOOKUP(AT1014,[1]FISQ!$D$2:$J$1713,7,0))</f>
        <v>0341 </v>
      </c>
      <c r="AS1014" s="302" t="str">
        <f>IF(ISNA(VLOOKUP(AT1014,[1]FISQ!$D$2:$J$1713,4,0)),"-",CONCATENATE("(",VLOOKUP(AT1014,[1]FISQ!$D$2:$J$1713,4,0),")"))</f>
        <v>(2)</v>
      </c>
      <c r="AT1014" s="71" t="s">
        <v>2126</v>
      </c>
      <c r="AU1014" s="38"/>
      <c r="AV1014" s="38"/>
      <c r="AW1014" s="38"/>
    </row>
    <row r="1015" spans="1:49" ht="25.5">
      <c r="A1015" s="33">
        <v>1014</v>
      </c>
      <c r="B1015" s="33" t="str">
        <f t="shared" si="46"/>
        <v>1709_III</v>
      </c>
      <c r="C1015" s="33" t="str">
        <f t="shared" si="47"/>
        <v>6.1//-</v>
      </c>
      <c r="D1015" s="61">
        <v>1709</v>
      </c>
      <c r="E1015" s="67" t="s">
        <v>2127</v>
      </c>
      <c r="F1015" s="395" t="s">
        <v>880</v>
      </c>
      <c r="G1015" s="62" t="str">
        <f>VLOOKUP(CONCATENATE(TEXT(I1015,"0"),"_",TEXT(F1015,"0")),[1]CodC!$A$2:$D$250,4,0)</f>
        <v>Matérias tóxicas sem perigo subsidiário, orgânicas, sólidas;</v>
      </c>
      <c r="H1015" s="395" t="s">
        <v>7327</v>
      </c>
      <c r="I1015" s="68">
        <v>6</v>
      </c>
      <c r="J1015" s="68" t="s">
        <v>50</v>
      </c>
      <c r="K1015" s="69" t="s">
        <v>19</v>
      </c>
      <c r="L1015" s="68" t="s">
        <v>879</v>
      </c>
      <c r="M1015" s="63"/>
      <c r="N1015" s="64" t="s">
        <v>19</v>
      </c>
      <c r="O1015" s="64" t="s">
        <v>19</v>
      </c>
      <c r="P1015" s="113" t="s">
        <v>22423</v>
      </c>
      <c r="Q1015" s="70" t="s">
        <v>621</v>
      </c>
      <c r="R1015" s="70" t="s">
        <v>621</v>
      </c>
      <c r="S1015" s="65" t="str">
        <f t="shared" si="48"/>
        <v/>
      </c>
      <c r="T1015" s="69" t="s">
        <v>19</v>
      </c>
      <c r="U1015" s="69"/>
      <c r="V1015" s="69"/>
      <c r="W1015" s="69"/>
      <c r="X1015" s="69"/>
      <c r="Y1015" s="69"/>
      <c r="Z1015" s="69"/>
      <c r="AA1015" s="69"/>
      <c r="AB1015" s="69"/>
      <c r="AC1015" s="69"/>
      <c r="AD1015" s="69"/>
      <c r="AE1015" s="69"/>
      <c r="AF1015" s="69"/>
      <c r="AG1015" s="69"/>
      <c r="AH1015" s="69"/>
      <c r="AI1015" s="69"/>
      <c r="AJ1015" s="69"/>
      <c r="AK1015" s="69"/>
      <c r="AL1015" s="69"/>
      <c r="AM1015" s="70" t="s">
        <v>6814</v>
      </c>
      <c r="AN1015" s="63" t="str">
        <f>IF(ISNA(VLOOKUP(D1015,[1]GRE_Tabela2!$A$4:$D$112,4,0)),"-",VLOOKUP(D1015,[1]GRE_Tabela2!$A$4:$D$112,4,0))</f>
        <v>-</v>
      </c>
      <c r="AO1015" s="68" t="s">
        <v>1341</v>
      </c>
      <c r="AP1015" s="68" t="s">
        <v>1795</v>
      </c>
      <c r="AQ1015" s="113">
        <v>151</v>
      </c>
      <c r="AR1015" s="302" t="str">
        <f>IF(ISNA(VLOOKUP(AT1015,[1]FISQ!$D$2:$J$1713,7,0)),"-",VLOOKUP(AT1015,[1]FISQ!$D$2:$J$1713,7,0))</f>
        <v>0582 </v>
      </c>
      <c r="AS1015" s="302" t="str">
        <f>IF(ISNA(VLOOKUP(AT1015,[1]FISQ!$D$2:$J$1713,4,0)),"-",CONCATENATE("(",VLOOKUP(AT1015,[1]FISQ!$D$2:$J$1713,4,0),")"))</f>
        <v>(1)</v>
      </c>
      <c r="AT1015" s="71" t="s">
        <v>2128</v>
      </c>
      <c r="AU1015" s="38"/>
      <c r="AV1015" s="38"/>
      <c r="AW1015" s="38"/>
    </row>
    <row r="1016" spans="1:49" ht="51">
      <c r="A1016" s="33">
        <v>1015</v>
      </c>
      <c r="B1016" s="33" t="str">
        <f t="shared" si="46"/>
        <v>1710_III</v>
      </c>
      <c r="C1016" s="33" t="str">
        <f t="shared" si="47"/>
        <v>6.1//-</v>
      </c>
      <c r="D1016" s="61">
        <v>1710</v>
      </c>
      <c r="E1016" s="67" t="s">
        <v>2129</v>
      </c>
      <c r="F1016" s="395" t="s">
        <v>373</v>
      </c>
      <c r="G1016" s="62" t="str">
        <f>VLOOKUP(CONCATENATE(TEXT(I1016,"0"),"_",TEXT(F1016,"0")),[1]CodC!$A$2:$D$250,4,0)</f>
        <v>Matérias tóxicas sem perigo subsidiário, orgânicas, líquidas;</v>
      </c>
      <c r="H1016" s="395" t="s">
        <v>7327</v>
      </c>
      <c r="I1016" s="68">
        <v>6</v>
      </c>
      <c r="J1016" s="68" t="s">
        <v>50</v>
      </c>
      <c r="K1016" s="69" t="s">
        <v>19</v>
      </c>
      <c r="L1016" s="68" t="s">
        <v>879</v>
      </c>
      <c r="M1016" s="63"/>
      <c r="N1016" s="64" t="s">
        <v>19</v>
      </c>
      <c r="O1016" s="64" t="s">
        <v>19</v>
      </c>
      <c r="P1016" s="113" t="s">
        <v>22423</v>
      </c>
      <c r="Q1016" s="70" t="s">
        <v>5598</v>
      </c>
      <c r="R1016" s="70" t="s">
        <v>799</v>
      </c>
      <c r="S1016" s="65" t="str">
        <f t="shared" si="48"/>
        <v xml:space="preserve"> SW2 </v>
      </c>
      <c r="T1016" s="69" t="s">
        <v>19</v>
      </c>
      <c r="U1016" s="69"/>
      <c r="V1016" s="69"/>
      <c r="W1016" s="69"/>
      <c r="X1016" s="69"/>
      <c r="Y1016" s="69"/>
      <c r="Z1016" s="69"/>
      <c r="AA1016" s="69"/>
      <c r="AB1016" s="69"/>
      <c r="AC1016" s="69"/>
      <c r="AD1016" s="69" t="s">
        <v>7163</v>
      </c>
      <c r="AE1016" s="69"/>
      <c r="AF1016" s="69"/>
      <c r="AG1016" s="69"/>
      <c r="AH1016" s="69"/>
      <c r="AI1016" s="69"/>
      <c r="AJ1016" s="69"/>
      <c r="AK1016" s="69"/>
      <c r="AL1016" s="69"/>
      <c r="AM1016" s="70" t="s">
        <v>2130</v>
      </c>
      <c r="AN1016" s="63" t="str">
        <f>IF(ISNA(VLOOKUP(D1016,[1]GRE_Tabela2!$A$4:$D$112,4,0)),"-",VLOOKUP(D1016,[1]GRE_Tabela2!$A$4:$D$112,4,0))</f>
        <v>-</v>
      </c>
      <c r="AO1016" s="68" t="s">
        <v>1341</v>
      </c>
      <c r="AP1016" s="68" t="s">
        <v>1795</v>
      </c>
      <c r="AQ1016" s="113">
        <v>160</v>
      </c>
      <c r="AR1016" s="302" t="str">
        <f>IF(ISNA(VLOOKUP(AT1016,[1]FISQ!$D$2:$J$1713,7,0)),"-",VLOOKUP(AT1016,[1]FISQ!$D$2:$J$1713,7,0))</f>
        <v>0081 </v>
      </c>
      <c r="AS1016" s="302" t="str">
        <f>IF(ISNA(VLOOKUP(AT1016,[1]FISQ!$D$2:$J$1713,4,0)),"-",CONCATENATE("(",VLOOKUP(AT1016,[1]FISQ!$D$2:$J$1713,4,0),")"))</f>
        <v>(1)</v>
      </c>
      <c r="AT1016" s="71" t="s">
        <v>2131</v>
      </c>
      <c r="AU1016" s="38"/>
      <c r="AV1016" s="38"/>
      <c r="AW1016" s="38"/>
    </row>
    <row r="1017" spans="1:49" ht="15">
      <c r="A1017" s="33">
        <v>1016</v>
      </c>
      <c r="B1017" s="33" t="str">
        <f t="shared" si="46"/>
        <v>1711_II</v>
      </c>
      <c r="C1017" s="33" t="str">
        <f t="shared" si="47"/>
        <v>6.1//-</v>
      </c>
      <c r="D1017" s="61">
        <v>1711</v>
      </c>
      <c r="E1017" s="67" t="s">
        <v>2133</v>
      </c>
      <c r="F1017" s="395" t="s">
        <v>373</v>
      </c>
      <c r="G1017" s="62" t="str">
        <f>VLOOKUP(CONCATENATE(TEXT(I1017,"0"),"_",TEXT(F1017,"0")),[1]CodC!$A$2:$D$250,4,0)</f>
        <v>Matérias tóxicas sem perigo subsidiário, orgânicas, líquidas;</v>
      </c>
      <c r="H1017" s="395" t="s">
        <v>7327</v>
      </c>
      <c r="I1017" s="68">
        <v>6</v>
      </c>
      <c r="J1017" s="68" t="s">
        <v>50</v>
      </c>
      <c r="K1017" s="69" t="s">
        <v>19</v>
      </c>
      <c r="L1017" s="68" t="s">
        <v>849</v>
      </c>
      <c r="M1017" s="63"/>
      <c r="N1017" s="64" t="s">
        <v>19</v>
      </c>
      <c r="O1017" s="64" t="s">
        <v>19</v>
      </c>
      <c r="P1017" s="113" t="s">
        <v>22423</v>
      </c>
      <c r="Q1017" s="70" t="s">
        <v>621</v>
      </c>
      <c r="R1017" s="70" t="s">
        <v>621</v>
      </c>
      <c r="S1017" s="65" t="str">
        <f t="shared" si="48"/>
        <v/>
      </c>
      <c r="T1017" s="69" t="s">
        <v>19</v>
      </c>
      <c r="U1017" s="69"/>
      <c r="V1017" s="69"/>
      <c r="W1017" s="69"/>
      <c r="X1017" s="69"/>
      <c r="Y1017" s="69"/>
      <c r="Z1017" s="69"/>
      <c r="AA1017" s="69"/>
      <c r="AB1017" s="69"/>
      <c r="AC1017" s="69"/>
      <c r="AD1017" s="69"/>
      <c r="AE1017" s="69"/>
      <c r="AF1017" s="69"/>
      <c r="AG1017" s="69"/>
      <c r="AH1017" s="69"/>
      <c r="AI1017" s="69"/>
      <c r="AJ1017" s="69"/>
      <c r="AK1017" s="69"/>
      <c r="AL1017" s="69"/>
      <c r="AM1017" s="70" t="s">
        <v>1949</v>
      </c>
      <c r="AN1017" s="63" t="str">
        <f>IF(ISNA(VLOOKUP(D1017,[1]GRE_Tabela2!$A$4:$D$112,4,0)),"-",VLOOKUP(D1017,[1]GRE_Tabela2!$A$4:$D$112,4,0))</f>
        <v>-</v>
      </c>
      <c r="AO1017" s="68" t="s">
        <v>1341</v>
      </c>
      <c r="AP1017" s="68" t="s">
        <v>1795</v>
      </c>
      <c r="AQ1017" s="113">
        <v>153</v>
      </c>
      <c r="AR1017" s="302" t="str">
        <f>IF(ISNA(VLOOKUP(AT1017,[1]FISQ!$D$2:$J$1713,7,0)),"-",VLOOKUP(AT1017,[1]FISQ!$D$2:$J$1713,7,0))</f>
        <v>-</v>
      </c>
      <c r="AS1017" s="302" t="str">
        <f>IF(ISNA(VLOOKUP(AT1017,[1]FISQ!$D$2:$J$1713,4,0)),"-",CONCATENATE("(",VLOOKUP(AT1017,[1]FISQ!$D$2:$J$1713,4,0),")"))</f>
        <v>-</v>
      </c>
      <c r="AT1017" s="71" t="s">
        <v>2132</v>
      </c>
      <c r="AU1017" s="38"/>
      <c r="AV1017" s="38"/>
      <c r="AW1017" s="38"/>
    </row>
    <row r="1018" spans="1:49" ht="25.5">
      <c r="A1018" s="33">
        <v>1017</v>
      </c>
      <c r="B1018" s="33" t="str">
        <f t="shared" si="46"/>
        <v>1712_II</v>
      </c>
      <c r="C1018" s="33" t="str">
        <f t="shared" si="47"/>
        <v>6.1//-</v>
      </c>
      <c r="D1018" s="61">
        <v>1712</v>
      </c>
      <c r="E1018" s="67" t="s">
        <v>2134</v>
      </c>
      <c r="F1018" s="395" t="s">
        <v>4430</v>
      </c>
      <c r="G1018" s="62" t="str">
        <f>VLOOKUP(CONCATENATE(TEXT(I1018,"0"),"_",TEXT(F1018,"0")),[1]CodC!$A$2:$D$250,4,0)</f>
        <v>Matérias tóxicas sem perigo subsidiário, inorgânicas, sólidas;</v>
      </c>
      <c r="H1018" s="395" t="s">
        <v>7327</v>
      </c>
      <c r="I1018" s="68">
        <v>6</v>
      </c>
      <c r="J1018" s="68" t="s">
        <v>50</v>
      </c>
      <c r="K1018" s="69" t="s">
        <v>19</v>
      </c>
      <c r="L1018" s="68" t="s">
        <v>849</v>
      </c>
      <c r="M1018" s="63"/>
      <c r="N1018" s="64" t="s">
        <v>19</v>
      </c>
      <c r="O1018" s="64" t="s">
        <v>19</v>
      </c>
      <c r="P1018" s="113" t="s">
        <v>22423</v>
      </c>
      <c r="Q1018" s="70" t="s">
        <v>621</v>
      </c>
      <c r="R1018" s="70" t="s">
        <v>621</v>
      </c>
      <c r="S1018" s="65" t="str">
        <f t="shared" si="48"/>
        <v/>
      </c>
      <c r="T1018" s="69" t="s">
        <v>19</v>
      </c>
      <c r="U1018" s="69"/>
      <c r="V1018" s="69"/>
      <c r="W1018" s="69"/>
      <c r="X1018" s="69"/>
      <c r="Y1018" s="69"/>
      <c r="Z1018" s="69"/>
      <c r="AA1018" s="68" t="s">
        <v>7163</v>
      </c>
      <c r="AB1018" s="69"/>
      <c r="AC1018" s="69"/>
      <c r="AD1018" s="69"/>
      <c r="AE1018" s="69"/>
      <c r="AF1018" s="69"/>
      <c r="AG1018" s="69"/>
      <c r="AH1018" s="69"/>
      <c r="AI1018" s="69"/>
      <c r="AJ1018" s="69"/>
      <c r="AK1018" s="69"/>
      <c r="AL1018" s="69"/>
      <c r="AM1018" s="70" t="s">
        <v>6815</v>
      </c>
      <c r="AN1018" s="63" t="str">
        <f>IF(ISNA(VLOOKUP(D1018,[1]GRE_Tabela2!$A$4:$D$112,4,0)),"-",VLOOKUP(D1018,[1]GRE_Tabela2!$A$4:$D$112,4,0))</f>
        <v>-</v>
      </c>
      <c r="AO1018" s="68" t="s">
        <v>1341</v>
      </c>
      <c r="AP1018" s="68" t="s">
        <v>1795</v>
      </c>
      <c r="AQ1018" s="113">
        <v>151</v>
      </c>
      <c r="AR1018" s="302" t="str">
        <f>IF(ISNA(VLOOKUP(AT1018,[1]FISQ!$D$2:$J$1713,7,0)),"-",VLOOKUP(AT1018,[1]FISQ!$D$2:$J$1713,7,0))</f>
        <v>-</v>
      </c>
      <c r="AS1018" s="302" t="str">
        <f>IF(ISNA(VLOOKUP(AT1018,[1]FISQ!$D$2:$J$1713,4,0)),"-",CONCATENATE("(",VLOOKUP(AT1018,[1]FISQ!$D$2:$J$1713,4,0),")"))</f>
        <v>-</v>
      </c>
      <c r="AT1018" s="71" t="s">
        <v>2135</v>
      </c>
      <c r="AU1018" s="38"/>
      <c r="AV1018" s="38"/>
      <c r="AW1018" s="38"/>
    </row>
    <row r="1019" spans="1:49" ht="51">
      <c r="A1019" s="33">
        <v>1018</v>
      </c>
      <c r="B1019" s="33" t="str">
        <f t="shared" si="46"/>
        <v>1713_I</v>
      </c>
      <c r="C1019" s="33" t="str">
        <f t="shared" si="47"/>
        <v>6.1//0</v>
      </c>
      <c r="D1019" s="61">
        <v>1713</v>
      </c>
      <c r="E1019" s="67" t="s">
        <v>2136</v>
      </c>
      <c r="F1019" s="395" t="s">
        <v>4430</v>
      </c>
      <c r="G1019" s="62" t="str">
        <f>VLOOKUP(CONCATENATE(TEXT(I1019,"0"),"_",TEXT(F1019,"0")),[1]CodC!$A$2:$D$250,4,0)</f>
        <v>Matérias tóxicas sem perigo subsidiário, inorgânicas, sólidas;</v>
      </c>
      <c r="H1019" s="395" t="s">
        <v>7326</v>
      </c>
      <c r="I1019" s="68">
        <v>6</v>
      </c>
      <c r="J1019" s="68" t="s">
        <v>50</v>
      </c>
      <c r="K1019" s="68"/>
      <c r="L1019" s="68" t="s">
        <v>746</v>
      </c>
      <c r="M1019" s="64" t="s">
        <v>1313</v>
      </c>
      <c r="N1019" s="64" t="s">
        <v>19</v>
      </c>
      <c r="O1019" s="64" t="s">
        <v>19</v>
      </c>
      <c r="P1019" s="113" t="s">
        <v>22423</v>
      </c>
      <c r="Q1019" s="70" t="s">
        <v>621</v>
      </c>
      <c r="R1019" s="70" t="s">
        <v>621</v>
      </c>
      <c r="S1019" s="65" t="str">
        <f t="shared" si="48"/>
        <v/>
      </c>
      <c r="T1019" s="68" t="s">
        <v>1000</v>
      </c>
      <c r="U1019" s="68"/>
      <c r="V1019" s="68"/>
      <c r="W1019" s="68"/>
      <c r="X1019" s="68"/>
      <c r="Y1019" s="68"/>
      <c r="Z1019" s="68" t="s">
        <v>7163</v>
      </c>
      <c r="AA1019" s="68" t="s">
        <v>7163</v>
      </c>
      <c r="AB1019" s="68"/>
      <c r="AC1019" s="68"/>
      <c r="AD1019" s="68"/>
      <c r="AE1019" s="68"/>
      <c r="AF1019" s="68"/>
      <c r="AG1019" s="68"/>
      <c r="AH1019" s="68"/>
      <c r="AI1019" s="68"/>
      <c r="AJ1019" s="68"/>
      <c r="AK1019" s="68"/>
      <c r="AL1019" s="68"/>
      <c r="AM1019" s="70" t="s">
        <v>6816</v>
      </c>
      <c r="AN1019" s="63" t="str">
        <f>IF(ISNA(VLOOKUP(D1019,[1]GRE_Tabela2!$A$4:$D$112,4,0)),"-",VLOOKUP(D1019,[1]GRE_Tabela2!$A$4:$D$112,4,0))</f>
        <v>-</v>
      </c>
      <c r="AO1019" s="68" t="s">
        <v>1341</v>
      </c>
      <c r="AP1019" s="68" t="s">
        <v>1795</v>
      </c>
      <c r="AQ1019" s="113">
        <v>151</v>
      </c>
      <c r="AR1019" s="302" t="str">
        <f>IF(ISNA(VLOOKUP(AT1019,[1]FISQ!$D$2:$J$1713,7,0)),"-",VLOOKUP(AT1019,[1]FISQ!$D$2:$J$1713,7,0))</f>
        <v>-</v>
      </c>
      <c r="AS1019" s="302" t="str">
        <f>IF(ISNA(VLOOKUP(AT1019,[1]FISQ!$D$2:$J$1713,4,0)),"-",CONCATENATE("(",VLOOKUP(AT1019,[1]FISQ!$D$2:$J$1713,4,0),")"))</f>
        <v>-</v>
      </c>
      <c r="AT1019" s="71" t="s">
        <v>2137</v>
      </c>
      <c r="AU1019" s="38"/>
      <c r="AV1019" s="38"/>
      <c r="AW1019" s="38"/>
    </row>
    <row r="1020" spans="1:49" ht="51">
      <c r="A1020" s="33">
        <v>1019</v>
      </c>
      <c r="B1020" s="33" t="str">
        <f t="shared" si="46"/>
        <v>1714_I</v>
      </c>
      <c r="C1020" s="33" t="str">
        <f t="shared" si="47"/>
        <v>4.3//6.1</v>
      </c>
      <c r="D1020" s="61">
        <v>1714</v>
      </c>
      <c r="E1020" s="67" t="s">
        <v>2138</v>
      </c>
      <c r="F1020" s="395" t="s">
        <v>7298</v>
      </c>
      <c r="G1020" s="62" t="str">
        <f>VLOOKUP(CONCATENATE(TEXT(I1020,"0"),"_",TEXT(F1020,"0")),[1]CodC!$A$2:$D$250,4,0)</f>
        <v>Matérias que, em contacto com a água, libertam gases inflamáveis, tóxicas, sólidas;</v>
      </c>
      <c r="H1020" s="395" t="s">
        <v>19</v>
      </c>
      <c r="I1020" s="68">
        <v>4</v>
      </c>
      <c r="J1020" s="68" t="s">
        <v>298</v>
      </c>
      <c r="K1020" s="68" t="s">
        <v>50</v>
      </c>
      <c r="L1020" s="68" t="s">
        <v>746</v>
      </c>
      <c r="M1020" s="63"/>
      <c r="N1020" s="64" t="s">
        <v>19</v>
      </c>
      <c r="O1020" s="64" t="s">
        <v>19</v>
      </c>
      <c r="P1020" s="113" t="s">
        <v>22423</v>
      </c>
      <c r="Q1020" s="70" t="s">
        <v>851</v>
      </c>
      <c r="R1020" s="70" t="s">
        <v>5679</v>
      </c>
      <c r="S1020" s="65" t="str">
        <f t="shared" si="48"/>
        <v>SW2 SW5 H1</v>
      </c>
      <c r="T1020" s="68" t="s">
        <v>5629</v>
      </c>
      <c r="U1020" s="68"/>
      <c r="V1020" s="68"/>
      <c r="W1020" s="68"/>
      <c r="X1020" s="68"/>
      <c r="Y1020" s="68"/>
      <c r="Z1020" s="68"/>
      <c r="AA1020" s="68" t="s">
        <v>7163</v>
      </c>
      <c r="AB1020" s="68"/>
      <c r="AC1020" s="68"/>
      <c r="AD1020" s="68"/>
      <c r="AE1020" s="68"/>
      <c r="AF1020" s="68"/>
      <c r="AG1020" s="68"/>
      <c r="AH1020" s="68"/>
      <c r="AI1020" s="68"/>
      <c r="AJ1020" s="68"/>
      <c r="AK1020" s="68"/>
      <c r="AL1020" s="68"/>
      <c r="AM1020" s="70" t="s">
        <v>2139</v>
      </c>
      <c r="AN1020" s="63" t="str">
        <f>IF(ISNA(VLOOKUP(D1020,[1]GRE_Tabela2!$A$4:$D$112,4,0)),"-",VLOOKUP(D1020,[1]GRE_Tabela2!$A$4:$D$112,4,0))</f>
        <v>-</v>
      </c>
      <c r="AO1020" s="41" t="s">
        <v>1065</v>
      </c>
      <c r="AP1020" s="68" t="s">
        <v>1406</v>
      </c>
      <c r="AQ1020" s="113">
        <v>139</v>
      </c>
      <c r="AR1020" s="302" t="str">
        <f>IF(ISNA(VLOOKUP(AT1020,[1]FISQ!$D$2:$J$1713,7,0)),"-",VLOOKUP(AT1020,[1]FISQ!$D$2:$J$1713,7,0))</f>
        <v>0602 </v>
      </c>
      <c r="AS1020" s="302" t="str">
        <f>IF(ISNA(VLOOKUP(AT1020,[1]FISQ!$D$2:$J$1713,4,0)),"-",CONCATENATE("(",VLOOKUP(AT1020,[1]FISQ!$D$2:$J$1713,4,0),")"))</f>
        <v>(1)</v>
      </c>
      <c r="AT1020" s="71" t="s">
        <v>2140</v>
      </c>
      <c r="AU1020" s="38"/>
      <c r="AV1020" s="38"/>
      <c r="AW1020" s="38"/>
    </row>
    <row r="1021" spans="1:49" ht="51">
      <c r="A1021" s="33">
        <v>1020</v>
      </c>
      <c r="B1021" s="33" t="str">
        <f t="shared" si="46"/>
        <v>1715_II</v>
      </c>
      <c r="C1021" s="33" t="str">
        <f t="shared" si="47"/>
        <v>8//3</v>
      </c>
      <c r="D1021" s="61">
        <v>1715</v>
      </c>
      <c r="E1021" s="67" t="s">
        <v>2141</v>
      </c>
      <c r="F1021" s="395" t="s">
        <v>7332</v>
      </c>
      <c r="G1021" s="62" t="str">
        <f>VLOOKUP(CONCATENATE(TEXT(I1021,"0"),"_",TEXT(F1021,"0")),[1]CodC!$A$2:$D$250,4,0)</f>
        <v>Matérias corrosivas, inflamáveis, líquidas;</v>
      </c>
      <c r="H1021" s="395" t="s">
        <v>7333</v>
      </c>
      <c r="I1021" s="69" t="s">
        <v>631</v>
      </c>
      <c r="J1021" s="69" t="s">
        <v>631</v>
      </c>
      <c r="K1021" s="68" t="s">
        <v>848</v>
      </c>
      <c r="L1021" s="68" t="s">
        <v>849</v>
      </c>
      <c r="M1021" s="63"/>
      <c r="N1021" s="64" t="s">
        <v>19</v>
      </c>
      <c r="O1021" s="64" t="s">
        <v>19</v>
      </c>
      <c r="P1021" s="113" t="s">
        <v>22425</v>
      </c>
      <c r="Q1021" s="70" t="s">
        <v>5598</v>
      </c>
      <c r="R1021" s="70" t="s">
        <v>799</v>
      </c>
      <c r="S1021" s="65" t="str">
        <f t="shared" si="48"/>
        <v xml:space="preserve"> SW2 </v>
      </c>
      <c r="T1021" s="69" t="s">
        <v>7182</v>
      </c>
      <c r="U1021" s="69" t="s">
        <v>7163</v>
      </c>
      <c r="V1021" s="69"/>
      <c r="W1021" s="69"/>
      <c r="X1021" s="69"/>
      <c r="Y1021" s="69"/>
      <c r="Z1021" s="69"/>
      <c r="AA1021" s="69"/>
      <c r="AB1021" s="69"/>
      <c r="AC1021" s="69"/>
      <c r="AD1021" s="69"/>
      <c r="AE1021" s="69"/>
      <c r="AF1021" s="69"/>
      <c r="AG1021" s="69"/>
      <c r="AH1021" s="69"/>
      <c r="AI1021" s="69"/>
      <c r="AJ1021" s="69"/>
      <c r="AK1021" s="69"/>
      <c r="AL1021" s="69"/>
      <c r="AM1021" s="70" t="s">
        <v>6055</v>
      </c>
      <c r="AN1021" s="63" t="str">
        <f>IF(ISNA(VLOOKUP(D1021,[1]GRE_Tabela2!$A$4:$D$112,4,0)),"-",VLOOKUP(D1021,[1]GRE_Tabela2!$A$4:$D$112,4,0))</f>
        <v>-</v>
      </c>
      <c r="AO1021" s="68" t="s">
        <v>747</v>
      </c>
      <c r="AP1021" s="68" t="s">
        <v>888</v>
      </c>
      <c r="AQ1021" s="113">
        <v>137</v>
      </c>
      <c r="AR1021" s="302" t="str">
        <f>IF(ISNA(VLOOKUP(AT1021,[1]FISQ!$D$2:$J$1713,7,0)),"-",VLOOKUP(AT1021,[1]FISQ!$D$2:$J$1713,7,0))</f>
        <v>0209 </v>
      </c>
      <c r="AS1021" s="302" t="str">
        <f>IF(ISNA(VLOOKUP(AT1021,[1]FISQ!$D$2:$J$1713,4,0)),"-",CONCATENATE("(",VLOOKUP(AT1021,[1]FISQ!$D$2:$J$1713,4,0),")"))</f>
        <v>(1)</v>
      </c>
      <c r="AT1021" s="71" t="s">
        <v>2142</v>
      </c>
      <c r="AU1021" s="38" t="s">
        <v>6541</v>
      </c>
      <c r="AV1021" s="30"/>
      <c r="AW1021" s="38"/>
    </row>
    <row r="1022" spans="1:49" ht="51">
      <c r="A1022" s="33">
        <v>1021</v>
      </c>
      <c r="B1022" s="33" t="str">
        <f t="shared" si="46"/>
        <v>1716_II</v>
      </c>
      <c r="C1022" s="33" t="str">
        <f t="shared" si="47"/>
        <v>8//-</v>
      </c>
      <c r="D1022" s="61">
        <v>1716</v>
      </c>
      <c r="E1022" s="67" t="s">
        <v>2143</v>
      </c>
      <c r="F1022" s="395" t="s">
        <v>7338</v>
      </c>
      <c r="G1022" s="62" t="str">
        <f>VLOOKUP(CONCATENATE(TEXT(I1022,"0"),"_",TEXT(F1022,"0")),[1]CodC!$A$2:$D$250,4,0)</f>
        <v>Matérias corrosivas, ácidas, sem perigo subsidiário, orgânicas, líquidas;</v>
      </c>
      <c r="H1022" s="395" t="s">
        <v>7339</v>
      </c>
      <c r="I1022" s="69" t="s">
        <v>631</v>
      </c>
      <c r="J1022" s="69" t="s">
        <v>631</v>
      </c>
      <c r="K1022" s="69" t="s">
        <v>19</v>
      </c>
      <c r="L1022" s="68" t="s">
        <v>849</v>
      </c>
      <c r="M1022" s="63"/>
      <c r="N1022" s="64" t="s">
        <v>19</v>
      </c>
      <c r="O1022" s="64" t="s">
        <v>19</v>
      </c>
      <c r="P1022" s="113" t="s">
        <v>22425</v>
      </c>
      <c r="Q1022" s="70" t="s">
        <v>7230</v>
      </c>
      <c r="R1022" s="70" t="s">
        <v>1886</v>
      </c>
      <c r="S1022" s="65" t="str">
        <f t="shared" si="48"/>
        <v xml:space="preserve"> SW2 </v>
      </c>
      <c r="T1022" s="69" t="s">
        <v>7182</v>
      </c>
      <c r="U1022" s="69" t="s">
        <v>7163</v>
      </c>
      <c r="V1022" s="69"/>
      <c r="W1022" s="69"/>
      <c r="X1022" s="69"/>
      <c r="Y1022" s="69"/>
      <c r="Z1022" s="69"/>
      <c r="AA1022" s="69"/>
      <c r="AB1022" s="69"/>
      <c r="AC1022" s="69"/>
      <c r="AD1022" s="69"/>
      <c r="AE1022" s="69"/>
      <c r="AF1022" s="69"/>
      <c r="AG1022" s="69"/>
      <c r="AH1022" s="69"/>
      <c r="AI1022" s="69"/>
      <c r="AJ1022" s="69"/>
      <c r="AK1022" s="69"/>
      <c r="AL1022" s="69"/>
      <c r="AM1022" s="70" t="s">
        <v>6056</v>
      </c>
      <c r="AN1022" s="63" t="str">
        <f>IF(ISNA(VLOOKUP(D1022,[1]GRE_Tabela2!$A$4:$D$112,4,0)),"-",VLOOKUP(D1022,[1]GRE_Tabela2!$A$4:$D$112,4,0))</f>
        <v>HBr</v>
      </c>
      <c r="AO1022" s="68" t="s">
        <v>1341</v>
      </c>
      <c r="AP1022" s="68" t="s">
        <v>1913</v>
      </c>
      <c r="AQ1022" s="113">
        <v>156</v>
      </c>
      <c r="AR1022" s="302" t="str">
        <f>IF(ISNA(VLOOKUP(AT1022,[1]FISQ!$D$2:$J$1713,7,0)),"-",VLOOKUP(AT1022,[1]FISQ!$D$2:$J$1713,7,0))</f>
        <v>0365 </v>
      </c>
      <c r="AS1022" s="302" t="str">
        <f>IF(ISNA(VLOOKUP(AT1022,[1]FISQ!$D$2:$J$1713,4,0)),"-",CONCATENATE("(",VLOOKUP(AT1022,[1]FISQ!$D$2:$J$1713,4,0),")"))</f>
        <v>(1)</v>
      </c>
      <c r="AT1022" s="71" t="s">
        <v>2145</v>
      </c>
      <c r="AU1022" s="38" t="s">
        <v>6541</v>
      </c>
      <c r="AV1022" s="30"/>
      <c r="AW1022" s="38"/>
    </row>
    <row r="1023" spans="1:49" ht="76.5">
      <c r="A1023" s="33">
        <v>1022</v>
      </c>
      <c r="B1023" s="33" t="str">
        <f t="shared" si="46"/>
        <v>1717_II</v>
      </c>
      <c r="C1023" s="33" t="str">
        <f t="shared" si="47"/>
        <v>3//8</v>
      </c>
      <c r="D1023" s="61">
        <v>1717</v>
      </c>
      <c r="E1023" s="67" t="s">
        <v>2146</v>
      </c>
      <c r="F1023" s="395" t="s">
        <v>7281</v>
      </c>
      <c r="G1023" s="62" t="str">
        <f>VLOOKUP(CONCATENATE(TEXT(I1023,"0"),"_",TEXT(F1023,"0")),[1]CodC!$A$2:$D$250,4,0)</f>
        <v>Líquidos inflamáveis, corrosivos;</v>
      </c>
      <c r="H1023" s="395" t="s">
        <v>7285</v>
      </c>
      <c r="I1023" s="69">
        <v>3</v>
      </c>
      <c r="J1023" s="69" t="s">
        <v>848</v>
      </c>
      <c r="K1023" s="68" t="s">
        <v>631</v>
      </c>
      <c r="L1023" s="68" t="s">
        <v>849</v>
      </c>
      <c r="M1023" s="63"/>
      <c r="N1023" s="64" t="s">
        <v>19</v>
      </c>
      <c r="O1023" s="64" t="s">
        <v>19</v>
      </c>
      <c r="P1023" s="113" t="s">
        <v>22423</v>
      </c>
      <c r="Q1023" s="70" t="s">
        <v>5989</v>
      </c>
      <c r="R1023" s="70" t="s">
        <v>645</v>
      </c>
      <c r="S1023" s="65" t="str">
        <f t="shared" si="48"/>
        <v xml:space="preserve"> SW2 </v>
      </c>
      <c r="T1023" s="69" t="s">
        <v>7182</v>
      </c>
      <c r="U1023" s="69" t="s">
        <v>7163</v>
      </c>
      <c r="V1023" s="69"/>
      <c r="W1023" s="69"/>
      <c r="X1023" s="69"/>
      <c r="Y1023" s="69"/>
      <c r="Z1023" s="69"/>
      <c r="AA1023" s="69"/>
      <c r="AB1023" s="69"/>
      <c r="AC1023" s="69"/>
      <c r="AD1023" s="69"/>
      <c r="AE1023" s="69"/>
      <c r="AF1023" s="69"/>
      <c r="AG1023" s="69"/>
      <c r="AH1023" s="69"/>
      <c r="AI1023" s="69"/>
      <c r="AJ1023" s="69"/>
      <c r="AK1023" s="69"/>
      <c r="AL1023" s="69"/>
      <c r="AM1023" s="70" t="s">
        <v>6458</v>
      </c>
      <c r="AN1023" s="63" t="str">
        <f>IF(ISNA(VLOOKUP(D1023,[1]GRE_Tabela2!$A$4:$D$112,4,0)),"-",VLOOKUP(D1023,[1]GRE_Tabela2!$A$4:$D$112,4,0))</f>
        <v>HCl</v>
      </c>
      <c r="AO1023" s="41" t="s">
        <v>747</v>
      </c>
      <c r="AP1023" s="68" t="s">
        <v>888</v>
      </c>
      <c r="AQ1023" s="113">
        <v>155</v>
      </c>
      <c r="AR1023" s="302" t="str">
        <f>IF(ISNA(VLOOKUP(AT1023,[1]FISQ!$D$2:$J$1713,7,0)),"-",VLOOKUP(AT1023,[1]FISQ!$D$2:$J$1713,7,0))</f>
        <v>0210 </v>
      </c>
      <c r="AS1023" s="302" t="str">
        <f>IF(ISNA(VLOOKUP(AT1023,[1]FISQ!$D$2:$J$1713,4,0)),"-",CONCATENATE("(",VLOOKUP(AT1023,[1]FISQ!$D$2:$J$1713,4,0),")"))</f>
        <v>(1)</v>
      </c>
      <c r="AT1023" s="71" t="s">
        <v>2147</v>
      </c>
      <c r="AU1023" s="38" t="s">
        <v>6542</v>
      </c>
      <c r="AV1023" s="30"/>
      <c r="AW1023" s="38"/>
    </row>
    <row r="1024" spans="1:49" ht="25.5">
      <c r="A1024" s="33">
        <v>1023</v>
      </c>
      <c r="B1024" s="33" t="str">
        <f t="shared" si="46"/>
        <v>1718_III</v>
      </c>
      <c r="C1024" s="33" t="str">
        <f t="shared" si="47"/>
        <v>8//-</v>
      </c>
      <c r="D1024" s="61">
        <v>1718</v>
      </c>
      <c r="E1024" s="67" t="s">
        <v>2148</v>
      </c>
      <c r="F1024" s="395" t="s">
        <v>7338</v>
      </c>
      <c r="G1024" s="62" t="str">
        <f>VLOOKUP(CONCATENATE(TEXT(I1024,"0"),"_",TEXT(F1024,"0")),[1]CodC!$A$2:$D$250,4,0)</f>
        <v>Matérias corrosivas, ácidas, sem perigo subsidiário, orgânicas, líquidas;</v>
      </c>
      <c r="H1024" s="395" t="s">
        <v>7339</v>
      </c>
      <c r="I1024" s="69" t="s">
        <v>631</v>
      </c>
      <c r="J1024" s="69" t="s">
        <v>631</v>
      </c>
      <c r="K1024" s="69" t="s">
        <v>19</v>
      </c>
      <c r="L1024" s="68" t="s">
        <v>879</v>
      </c>
      <c r="M1024" s="63"/>
      <c r="N1024" s="64" t="s">
        <v>19</v>
      </c>
      <c r="O1024" s="64" t="s">
        <v>19</v>
      </c>
      <c r="P1024" s="113" t="s">
        <v>22424</v>
      </c>
      <c r="Q1024" s="70" t="s">
        <v>621</v>
      </c>
      <c r="R1024" s="70" t="s">
        <v>621</v>
      </c>
      <c r="S1024" s="65" t="str">
        <f t="shared" si="48"/>
        <v/>
      </c>
      <c r="T1024" s="69" t="s">
        <v>7182</v>
      </c>
      <c r="U1024" s="69" t="s">
        <v>7163</v>
      </c>
      <c r="V1024" s="69"/>
      <c r="W1024" s="69"/>
      <c r="X1024" s="69"/>
      <c r="Y1024" s="69"/>
      <c r="Z1024" s="69"/>
      <c r="AA1024" s="69"/>
      <c r="AB1024" s="69"/>
      <c r="AC1024" s="69"/>
      <c r="AD1024" s="69"/>
      <c r="AE1024" s="69"/>
      <c r="AF1024" s="69"/>
      <c r="AG1024" s="69"/>
      <c r="AH1024" s="69"/>
      <c r="AI1024" s="69"/>
      <c r="AJ1024" s="69"/>
      <c r="AK1024" s="69"/>
      <c r="AL1024" s="69"/>
      <c r="AM1024" s="70" t="s">
        <v>2149</v>
      </c>
      <c r="AN1024" s="63" t="str">
        <f>IF(ISNA(VLOOKUP(D1024,[1]GRE_Tabela2!$A$4:$D$112,4,0)),"-",VLOOKUP(D1024,[1]GRE_Tabela2!$A$4:$D$112,4,0))</f>
        <v>-</v>
      </c>
      <c r="AO1024" s="68" t="s">
        <v>1341</v>
      </c>
      <c r="AP1024" s="68" t="s">
        <v>1913</v>
      </c>
      <c r="AQ1024" s="113">
        <v>153</v>
      </c>
      <c r="AR1024" s="302" t="str">
        <f>IF(ISNA(VLOOKUP(AT1024,[1]FISQ!$D$2:$J$1713,7,0)),"-",VLOOKUP(AT1024,[1]FISQ!$D$2:$J$1713,7,0))</f>
        <v>-</v>
      </c>
      <c r="AS1024" s="302" t="str">
        <f>IF(ISNA(VLOOKUP(AT1024,[1]FISQ!$D$2:$J$1713,4,0)),"-",CONCATENATE("(",VLOOKUP(AT1024,[1]FISQ!$D$2:$J$1713,4,0),")"))</f>
        <v>-</v>
      </c>
      <c r="AT1024" s="71" t="s">
        <v>2150</v>
      </c>
      <c r="AU1024" s="38" t="s">
        <v>6541</v>
      </c>
      <c r="AV1024" s="30"/>
      <c r="AW1024" s="38"/>
    </row>
    <row r="1025" spans="1:49" ht="51">
      <c r="A1025" s="33">
        <v>1024</v>
      </c>
      <c r="B1025" s="33" t="str">
        <f t="shared" si="46"/>
        <v>1719_II</v>
      </c>
      <c r="C1025" s="33" t="str">
        <f t="shared" si="47"/>
        <v>8//-</v>
      </c>
      <c r="D1025" s="61">
        <v>1719</v>
      </c>
      <c r="E1025" s="72" t="s">
        <v>2151</v>
      </c>
      <c r="F1025" s="395" t="s">
        <v>7340</v>
      </c>
      <c r="G1025" s="62" t="str">
        <f>VLOOKUP(CONCATENATE(TEXT(I1025,"0"),"_",TEXT(F1025,"0")),[1]CodC!$A$2:$D$250,4,0)</f>
        <v>Matérias corrosivas, de carácter básico, sem perigo subsidiário, inorgânicas líquidas;</v>
      </c>
      <c r="H1025" s="395" t="s">
        <v>7339</v>
      </c>
      <c r="I1025" s="69" t="s">
        <v>631</v>
      </c>
      <c r="J1025" s="69" t="s">
        <v>631</v>
      </c>
      <c r="K1025" s="64" t="s">
        <v>19</v>
      </c>
      <c r="L1025" s="68" t="s">
        <v>849</v>
      </c>
      <c r="M1025" s="68"/>
      <c r="N1025" s="64">
        <v>274</v>
      </c>
      <c r="O1025" s="64" t="s">
        <v>51</v>
      </c>
      <c r="P1025" s="113" t="s">
        <v>22425</v>
      </c>
      <c r="Q1025" s="70" t="s">
        <v>621</v>
      </c>
      <c r="R1025" s="70" t="s">
        <v>621</v>
      </c>
      <c r="S1025" s="65" t="str">
        <f t="shared" si="48"/>
        <v/>
      </c>
      <c r="T1025" s="68" t="s">
        <v>7165</v>
      </c>
      <c r="U1025" s="68"/>
      <c r="V1025" s="68"/>
      <c r="W1025" s="68"/>
      <c r="X1025" s="68"/>
      <c r="Y1025" s="68"/>
      <c r="Z1025" s="68"/>
      <c r="AA1025" s="68"/>
      <c r="AB1025" s="68"/>
      <c r="AC1025" s="68"/>
      <c r="AD1025" s="68"/>
      <c r="AE1025" s="68"/>
      <c r="AF1025" s="68"/>
      <c r="AG1025" s="68"/>
      <c r="AH1025" s="68"/>
      <c r="AI1025" s="68"/>
      <c r="AJ1025" s="68"/>
      <c r="AK1025" s="68"/>
      <c r="AL1025" s="68" t="s">
        <v>7163</v>
      </c>
      <c r="AM1025" s="70" t="s">
        <v>2152</v>
      </c>
      <c r="AN1025" s="63" t="str">
        <f>IF(ISNA(VLOOKUP(D1025,[1]GRE_Tabela2!$A$4:$D$112,4,0)),"-",VLOOKUP(D1025,[1]GRE_Tabela2!$A$4:$D$112,4,0))</f>
        <v>-</v>
      </c>
      <c r="AO1025" s="68" t="s">
        <v>1341</v>
      </c>
      <c r="AP1025" s="68" t="s">
        <v>1913</v>
      </c>
      <c r="AQ1025" s="113">
        <v>154</v>
      </c>
      <c r="AR1025" s="302" t="str">
        <f>IF(ISNA(VLOOKUP(AT1025,[1]FISQ!$D$2:$J$1713,7,0)),"-",VLOOKUP(AT1025,[1]FISQ!$D$2:$J$1713,7,0))</f>
        <v>-</v>
      </c>
      <c r="AS1025" s="302" t="str">
        <f>IF(ISNA(VLOOKUP(AT1025,[1]FISQ!$D$2:$J$1713,4,0)),"-",CONCATENATE("(",VLOOKUP(AT1025,[1]FISQ!$D$2:$J$1713,4,0),")"))</f>
        <v>-</v>
      </c>
      <c r="AT1025" s="71" t="s">
        <v>2153</v>
      </c>
      <c r="AU1025" s="38" t="s">
        <v>6537</v>
      </c>
      <c r="AV1025" s="30"/>
      <c r="AW1025" s="38"/>
    </row>
    <row r="1026" spans="1:49" ht="51">
      <c r="A1026" s="33">
        <v>1025</v>
      </c>
      <c r="B1026" s="33" t="str">
        <f t="shared" si="46"/>
        <v>1719_III</v>
      </c>
      <c r="C1026" s="33" t="str">
        <f t="shared" si="47"/>
        <v>8//-</v>
      </c>
      <c r="D1026" s="61">
        <v>1719</v>
      </c>
      <c r="E1026" s="72" t="s">
        <v>2151</v>
      </c>
      <c r="F1026" s="395" t="s">
        <v>7340</v>
      </c>
      <c r="G1026" s="62" t="str">
        <f>VLOOKUP(CONCATENATE(TEXT(I1026,"0"),"_",TEXT(F1026,"0")),[1]CodC!$A$2:$D$250,4,0)</f>
        <v>Matérias corrosivas, de carácter básico, sem perigo subsidiário, inorgânicas líquidas;</v>
      </c>
      <c r="H1026" s="395" t="s">
        <v>7339</v>
      </c>
      <c r="I1026" s="69" t="s">
        <v>631</v>
      </c>
      <c r="J1026" s="69" t="s">
        <v>631</v>
      </c>
      <c r="K1026" s="64" t="s">
        <v>19</v>
      </c>
      <c r="L1026" s="68" t="s">
        <v>879</v>
      </c>
      <c r="M1026" s="68"/>
      <c r="N1026" s="64">
        <v>274</v>
      </c>
      <c r="O1026" s="64" t="s">
        <v>1160</v>
      </c>
      <c r="P1026" s="113" t="s">
        <v>22425</v>
      </c>
      <c r="Q1026" s="70" t="s">
        <v>621</v>
      </c>
      <c r="R1026" s="70" t="s">
        <v>621</v>
      </c>
      <c r="S1026" s="65" t="str">
        <f t="shared" si="48"/>
        <v/>
      </c>
      <c r="T1026" s="68" t="s">
        <v>7165</v>
      </c>
      <c r="U1026" s="68"/>
      <c r="V1026" s="68"/>
      <c r="W1026" s="68"/>
      <c r="X1026" s="68"/>
      <c r="Y1026" s="68"/>
      <c r="Z1026" s="68"/>
      <c r="AA1026" s="68"/>
      <c r="AB1026" s="68"/>
      <c r="AC1026" s="68"/>
      <c r="AD1026" s="68"/>
      <c r="AE1026" s="68"/>
      <c r="AF1026" s="68"/>
      <c r="AG1026" s="68"/>
      <c r="AH1026" s="68"/>
      <c r="AI1026" s="68"/>
      <c r="AJ1026" s="68"/>
      <c r="AK1026" s="68"/>
      <c r="AL1026" s="68" t="s">
        <v>7163</v>
      </c>
      <c r="AM1026" s="70" t="str">
        <f>AM1025</f>
        <v>Corrosivo para o alumínio, zinco e estanho. Reage violentamente com ácidos. Reage com os sais de amónio, libertando amoníaco. Provoca queimaduras na pele, olhos e mucosas.</v>
      </c>
      <c r="AN1026" s="63" t="str">
        <f>IF(ISNA(VLOOKUP(D1026,[1]GRE_Tabela2!$A$4:$D$112,4,0)),"-",VLOOKUP(D1026,[1]GRE_Tabela2!$A$4:$D$112,4,0))</f>
        <v>-</v>
      </c>
      <c r="AO1026" s="68" t="s">
        <v>1341</v>
      </c>
      <c r="AP1026" s="68" t="s">
        <v>1913</v>
      </c>
      <c r="AQ1026" s="113">
        <v>154</v>
      </c>
      <c r="AR1026" s="302" t="str">
        <f>IF(ISNA(VLOOKUP(AT1026,[1]FISQ!$D$2:$J$1713,7,0)),"-",VLOOKUP(AT1026,[1]FISQ!$D$2:$J$1713,7,0))</f>
        <v>-</v>
      </c>
      <c r="AS1026" s="302" t="str">
        <f>IF(ISNA(VLOOKUP(AT1026,[1]FISQ!$D$2:$J$1713,4,0)),"-",CONCATENATE("(",VLOOKUP(AT1026,[1]FISQ!$D$2:$J$1713,4,0),")"))</f>
        <v>-</v>
      </c>
      <c r="AT1026" s="71" t="s">
        <v>2153</v>
      </c>
      <c r="AU1026" s="38" t="s">
        <v>6537</v>
      </c>
      <c r="AV1026" s="30"/>
      <c r="AW1026" s="38"/>
    </row>
    <row r="1027" spans="1:49" ht="76.5">
      <c r="A1027" s="33">
        <v>1026</v>
      </c>
      <c r="B1027" s="33" t="str">
        <f t="shared" si="46"/>
        <v>1722_I</v>
      </c>
      <c r="C1027" s="33" t="str">
        <f t="shared" si="47"/>
        <v>6.1//45141</v>
      </c>
      <c r="D1027" s="61">
        <v>1722</v>
      </c>
      <c r="E1027" s="67" t="s">
        <v>2154</v>
      </c>
      <c r="F1027" s="395" t="s">
        <v>7286</v>
      </c>
      <c r="G1027" s="62" t="str">
        <f>VLOOKUP(CONCATENATE(TEXT(I1027,"0"),"_",TEXT(F1027,"0")),[1]CodC!$A$2:$D$250,4,0)</f>
        <v>Matérias tóxicas inflamáveis corrosivas.</v>
      </c>
      <c r="H1027" s="395" t="s">
        <v>7331</v>
      </c>
      <c r="I1027" s="68">
        <v>6</v>
      </c>
      <c r="J1027" s="68" t="s">
        <v>50</v>
      </c>
      <c r="K1027" s="68" t="s">
        <v>1061</v>
      </c>
      <c r="L1027" s="68" t="s">
        <v>746</v>
      </c>
      <c r="M1027" s="63"/>
      <c r="N1027" s="64" t="s">
        <v>19</v>
      </c>
      <c r="O1027" s="64" t="s">
        <v>19</v>
      </c>
      <c r="P1027" s="113" t="s">
        <v>22423</v>
      </c>
      <c r="Q1027" s="70" t="s">
        <v>7229</v>
      </c>
      <c r="R1027" s="70" t="s">
        <v>1216</v>
      </c>
      <c r="S1027" s="65" t="str">
        <f t="shared" si="48"/>
        <v xml:space="preserve"> SW2</v>
      </c>
      <c r="T1027" s="68" t="s">
        <v>7206</v>
      </c>
      <c r="U1027" s="69" t="s">
        <v>7163</v>
      </c>
      <c r="V1027" s="68"/>
      <c r="W1027" s="68"/>
      <c r="X1027" s="68"/>
      <c r="Y1027" s="68"/>
      <c r="Z1027" s="68"/>
      <c r="AA1027" s="68"/>
      <c r="AB1027" s="68"/>
      <c r="AC1027" s="68"/>
      <c r="AD1027" s="68"/>
      <c r="AE1027" s="68"/>
      <c r="AF1027" s="68"/>
      <c r="AG1027" s="68"/>
      <c r="AH1027" s="68"/>
      <c r="AI1027" s="68"/>
      <c r="AJ1027" s="68"/>
      <c r="AK1027" s="68"/>
      <c r="AL1027" s="68"/>
      <c r="AM1027" s="70" t="s">
        <v>6817</v>
      </c>
      <c r="AN1027" s="63" t="str">
        <f>IF(ISNA(VLOOKUP(D1027,[1]GRE_Tabela2!$A$4:$D$112,4,0)),"-",VLOOKUP(D1027,[1]GRE_Tabela2!$A$4:$D$112,4,0))</f>
        <v>-</v>
      </c>
      <c r="AO1027" s="68" t="s">
        <v>747</v>
      </c>
      <c r="AP1027" s="68" t="s">
        <v>888</v>
      </c>
      <c r="AQ1027" s="113">
        <v>155</v>
      </c>
      <c r="AR1027" s="302" t="str">
        <f>IF(ISNA(VLOOKUP(AT1027,[1]FISQ!$D$2:$J$1713,7,0)),"-",VLOOKUP(AT1027,[1]FISQ!$D$2:$J$1713,7,0))</f>
        <v>-</v>
      </c>
      <c r="AS1027" s="302" t="str">
        <f>IF(ISNA(VLOOKUP(AT1027,[1]FISQ!$D$2:$J$1713,4,0)),"-",CONCATENATE("(",VLOOKUP(AT1027,[1]FISQ!$D$2:$J$1713,4,0),")"))</f>
        <v>-</v>
      </c>
      <c r="AT1027" s="71" t="s">
        <v>2155</v>
      </c>
      <c r="AU1027" s="38" t="s">
        <v>6542</v>
      </c>
      <c r="AV1027" s="30"/>
      <c r="AW1027" s="38"/>
    </row>
    <row r="1028" spans="1:49" ht="51">
      <c r="A1028" s="33">
        <v>1027</v>
      </c>
      <c r="B1028" s="33" t="str">
        <f t="shared" si="46"/>
        <v>1723_II</v>
      </c>
      <c r="C1028" s="33" t="str">
        <f t="shared" si="47"/>
        <v>3//8</v>
      </c>
      <c r="D1028" s="61">
        <v>1723</v>
      </c>
      <c r="E1028" s="67" t="s">
        <v>2157</v>
      </c>
      <c r="F1028" s="395" t="s">
        <v>7281</v>
      </c>
      <c r="G1028" s="62" t="str">
        <f>VLOOKUP(CONCATENATE(TEXT(I1028,"0"),"_",TEXT(F1028,"0")),[1]CodC!$A$2:$D$250,4,0)</f>
        <v>Líquidos inflamáveis, corrosivos;</v>
      </c>
      <c r="H1028" s="395" t="s">
        <v>7282</v>
      </c>
      <c r="I1028" s="69">
        <v>3</v>
      </c>
      <c r="J1028" s="69" t="s">
        <v>848</v>
      </c>
      <c r="K1028" s="68" t="s">
        <v>631</v>
      </c>
      <c r="L1028" s="68" t="s">
        <v>849</v>
      </c>
      <c r="M1028" s="63"/>
      <c r="N1028" s="64" t="s">
        <v>19</v>
      </c>
      <c r="O1028" s="64" t="s">
        <v>19</v>
      </c>
      <c r="P1028" s="113" t="s">
        <v>22423</v>
      </c>
      <c r="Q1028" s="70" t="s">
        <v>5989</v>
      </c>
      <c r="R1028" s="70" t="s">
        <v>645</v>
      </c>
      <c r="S1028" s="65" t="str">
        <f t="shared" si="48"/>
        <v xml:space="preserve"> SW2 </v>
      </c>
      <c r="T1028" s="69" t="s">
        <v>7182</v>
      </c>
      <c r="U1028" s="69" t="s">
        <v>7163</v>
      </c>
      <c r="V1028" s="69"/>
      <c r="W1028" s="69"/>
      <c r="X1028" s="69"/>
      <c r="Y1028" s="69"/>
      <c r="Z1028" s="69"/>
      <c r="AA1028" s="69"/>
      <c r="AB1028" s="69"/>
      <c r="AC1028" s="69"/>
      <c r="AD1028" s="69" t="s">
        <v>7163</v>
      </c>
      <c r="AE1028" s="69"/>
      <c r="AF1028" s="69"/>
      <c r="AG1028" s="69"/>
      <c r="AH1028" s="69"/>
      <c r="AI1028" s="69"/>
      <c r="AJ1028" s="69"/>
      <c r="AK1028" s="69"/>
      <c r="AL1028" s="69"/>
      <c r="AM1028" s="70" t="s">
        <v>2158</v>
      </c>
      <c r="AN1028" s="63" t="str">
        <f>IF(ISNA(VLOOKUP(D1028,[1]GRE_Tabela2!$A$4:$D$112,4,0)),"-",VLOOKUP(D1028,[1]GRE_Tabela2!$A$4:$D$112,4,0))</f>
        <v>-</v>
      </c>
      <c r="AO1028" s="68" t="s">
        <v>747</v>
      </c>
      <c r="AP1028" s="68" t="s">
        <v>888</v>
      </c>
      <c r="AQ1028" s="113">
        <v>132</v>
      </c>
      <c r="AR1028" s="302" t="str">
        <f>IF(ISNA(VLOOKUP(AT1028,[1]FISQ!$D$2:$J$1713,7,0)),"-",VLOOKUP(AT1028,[1]FISQ!$D$2:$J$1713,7,0))</f>
        <v>-</v>
      </c>
      <c r="AS1028" s="302" t="str">
        <f>IF(ISNA(VLOOKUP(AT1028,[1]FISQ!$D$2:$J$1713,4,0)),"-",CONCATENATE("(",VLOOKUP(AT1028,[1]FISQ!$D$2:$J$1713,4,0),")"))</f>
        <v>-</v>
      </c>
      <c r="AT1028" s="71" t="s">
        <v>2156</v>
      </c>
      <c r="AU1028" s="38" t="s">
        <v>6542</v>
      </c>
      <c r="AV1028" s="30"/>
      <c r="AW1028" s="38"/>
    </row>
    <row r="1029" spans="1:49" ht="89.25">
      <c r="A1029" s="33">
        <v>1028</v>
      </c>
      <c r="B1029" s="33" t="str">
        <f t="shared" si="46"/>
        <v>1724_II</v>
      </c>
      <c r="C1029" s="33" t="str">
        <f t="shared" si="47"/>
        <v>8//3</v>
      </c>
      <c r="D1029" s="61">
        <v>1724</v>
      </c>
      <c r="E1029" s="67" t="s">
        <v>2159</v>
      </c>
      <c r="F1029" s="395" t="s">
        <v>7332</v>
      </c>
      <c r="G1029" s="62" t="str">
        <f>VLOOKUP(CONCATENATE(TEXT(I1029,"0"),"_",TEXT(F1029,"0")),[1]CodC!$A$2:$D$250,4,0)</f>
        <v>Matérias corrosivas, inflamáveis, líquidas;</v>
      </c>
      <c r="H1029" s="395" t="s">
        <v>7341</v>
      </c>
      <c r="I1029" s="69" t="s">
        <v>631</v>
      </c>
      <c r="J1029" s="69" t="s">
        <v>631</v>
      </c>
      <c r="K1029" s="68" t="s">
        <v>848</v>
      </c>
      <c r="L1029" s="68" t="s">
        <v>849</v>
      </c>
      <c r="M1029" s="63"/>
      <c r="N1029" s="64" t="s">
        <v>24440</v>
      </c>
      <c r="O1029" s="64">
        <v>386</v>
      </c>
      <c r="P1029" s="113" t="s">
        <v>22425</v>
      </c>
      <c r="Q1029" s="70" t="s">
        <v>1482</v>
      </c>
      <c r="R1029" s="70" t="s">
        <v>2902</v>
      </c>
      <c r="S1029" s="65" t="str">
        <f t="shared" si="48"/>
        <v xml:space="preserve">SW1 SW2 </v>
      </c>
      <c r="T1029" s="69" t="s">
        <v>7182</v>
      </c>
      <c r="U1029" s="69" t="s">
        <v>7163</v>
      </c>
      <c r="V1029" s="69"/>
      <c r="W1029" s="69"/>
      <c r="X1029" s="69"/>
      <c r="Y1029" s="69"/>
      <c r="Z1029" s="69"/>
      <c r="AA1029" s="69"/>
      <c r="AB1029" s="69"/>
      <c r="AC1029" s="69"/>
      <c r="AD1029" s="69"/>
      <c r="AE1029" s="69"/>
      <c r="AF1029" s="69"/>
      <c r="AG1029" s="69"/>
      <c r="AH1029" s="69"/>
      <c r="AI1029" s="69"/>
      <c r="AJ1029" s="69"/>
      <c r="AK1029" s="69"/>
      <c r="AL1029" s="69"/>
      <c r="AM1029" s="70" t="s">
        <v>6488</v>
      </c>
      <c r="AN1029" s="63" t="str">
        <f>IF(ISNA(VLOOKUP(D1029,[1]GRE_Tabela2!$A$4:$D$112,4,0)),"-",VLOOKUP(D1029,[1]GRE_Tabela2!$A$4:$D$112,4,0))</f>
        <v>HCl</v>
      </c>
      <c r="AO1029" s="68" t="s">
        <v>747</v>
      </c>
      <c r="AP1029" s="68" t="s">
        <v>888</v>
      </c>
      <c r="AQ1029" s="113">
        <v>155</v>
      </c>
      <c r="AR1029" s="302" t="str">
        <f>IF(ISNA(VLOOKUP(AT1029,[1]FISQ!$D$2:$J$1713,7,0)),"-",VLOOKUP(AT1029,[1]FISQ!$D$2:$J$1713,7,0))</f>
        <v>-</v>
      </c>
      <c r="AS1029" s="302" t="str">
        <f>IF(ISNA(VLOOKUP(AT1029,[1]FISQ!$D$2:$J$1713,4,0)),"-",CONCATENATE("(",VLOOKUP(AT1029,[1]FISQ!$D$2:$J$1713,4,0),")"))</f>
        <v>-</v>
      </c>
      <c r="AT1029" s="71" t="s">
        <v>2160</v>
      </c>
      <c r="AU1029" s="38" t="s">
        <v>6541</v>
      </c>
      <c r="AV1029" s="30"/>
      <c r="AW1029" s="38"/>
    </row>
    <row r="1030" spans="1:49" ht="102">
      <c r="A1030" s="33">
        <v>1029</v>
      </c>
      <c r="B1030" s="33" t="str">
        <f t="shared" ref="B1030:B1093" si="49">CONCATENATE(TEXT(D1030,"0000"),"_",TEXT(L1030,"0"))</f>
        <v>1725_II</v>
      </c>
      <c r="C1030" s="33" t="str">
        <f t="shared" ref="C1030:C1093" si="50">CONCATENATE(TEXT(J1030,"0"),"//",TEXT(K1030,"0"))</f>
        <v>8//-</v>
      </c>
      <c r="D1030" s="61">
        <v>1725</v>
      </c>
      <c r="E1030" s="67" t="s">
        <v>2161</v>
      </c>
      <c r="F1030" s="395" t="s">
        <v>7342</v>
      </c>
      <c r="G1030" s="62" t="str">
        <f>VLOOKUP(CONCATENATE(TEXT(I1030,"0"),"_",TEXT(F1030,"0")),[1]CodC!$A$2:$D$250,4,0)</f>
        <v>Matérias corrosivas, ácidas, sem perigo subsidiário, inorgânicas, sólidas;</v>
      </c>
      <c r="H1030" s="395" t="s">
        <v>7339</v>
      </c>
      <c r="I1030" s="69" t="s">
        <v>631</v>
      </c>
      <c r="J1030" s="69" t="s">
        <v>631</v>
      </c>
      <c r="K1030" s="69" t="s">
        <v>19</v>
      </c>
      <c r="L1030" s="68" t="s">
        <v>849</v>
      </c>
      <c r="M1030" s="68"/>
      <c r="N1030" s="64" t="s">
        <v>24491</v>
      </c>
      <c r="O1030" s="64" t="s">
        <v>2162</v>
      </c>
      <c r="P1030" s="113" t="s">
        <v>22425</v>
      </c>
      <c r="Q1030" s="70" t="s">
        <v>5598</v>
      </c>
      <c r="R1030" s="70" t="s">
        <v>799</v>
      </c>
      <c r="S1030" s="65" t="str">
        <f t="shared" si="48"/>
        <v xml:space="preserve"> SW2 </v>
      </c>
      <c r="T1030" s="69" t="s">
        <v>7182</v>
      </c>
      <c r="U1030" s="69" t="s">
        <v>7163</v>
      </c>
      <c r="V1030" s="69"/>
      <c r="W1030" s="69"/>
      <c r="X1030" s="69"/>
      <c r="Y1030" s="69"/>
      <c r="Z1030" s="69"/>
      <c r="AA1030" s="69"/>
      <c r="AB1030" s="69"/>
      <c r="AC1030" s="69"/>
      <c r="AD1030" s="69"/>
      <c r="AE1030" s="69"/>
      <c r="AF1030" s="69"/>
      <c r="AG1030" s="69"/>
      <c r="AH1030" s="69"/>
      <c r="AI1030" s="69"/>
      <c r="AJ1030" s="69"/>
      <c r="AK1030" s="69"/>
      <c r="AL1030" s="69"/>
      <c r="AM1030" s="70" t="s">
        <v>6459</v>
      </c>
      <c r="AN1030" s="63" t="str">
        <f>IF(ISNA(VLOOKUP(D1030,[1]GRE_Tabela2!$A$4:$D$112,4,0)),"-",VLOOKUP(D1030,[1]GRE_Tabela2!$A$4:$D$112,4,0))</f>
        <v>HBr</v>
      </c>
      <c r="AO1030" s="68" t="s">
        <v>1341</v>
      </c>
      <c r="AP1030" s="68" t="s">
        <v>1913</v>
      </c>
      <c r="AQ1030" s="113">
        <v>137</v>
      </c>
      <c r="AR1030" s="302" t="str">
        <f>IF(ISNA(VLOOKUP(AT1030,[1]FISQ!$D$2:$J$1713,7,0)),"-",VLOOKUP(AT1030,[1]FISQ!$D$2:$J$1713,7,0))</f>
        <v>-</v>
      </c>
      <c r="AS1030" s="302" t="str">
        <f>IF(ISNA(VLOOKUP(AT1030,[1]FISQ!$D$2:$J$1713,4,0)),"-",CONCATENATE("(",VLOOKUP(AT1030,[1]FISQ!$D$2:$J$1713,4,0),")"))</f>
        <v>-</v>
      </c>
      <c r="AT1030" s="71" t="s">
        <v>2163</v>
      </c>
      <c r="AU1030" s="38" t="s">
        <v>6541</v>
      </c>
      <c r="AV1030" s="30"/>
      <c r="AW1030" s="38"/>
    </row>
    <row r="1031" spans="1:49" ht="102">
      <c r="A1031" s="33">
        <v>1030</v>
      </c>
      <c r="B1031" s="33" t="str">
        <f t="shared" si="49"/>
        <v>1726_II</v>
      </c>
      <c r="C1031" s="33" t="str">
        <f t="shared" si="50"/>
        <v>8//-</v>
      </c>
      <c r="D1031" s="61">
        <v>1726</v>
      </c>
      <c r="E1031" s="67" t="s">
        <v>2164</v>
      </c>
      <c r="F1031" s="395" t="s">
        <v>7342</v>
      </c>
      <c r="G1031" s="62" t="str">
        <f>VLOOKUP(CONCATENATE(TEXT(I1031,"0"),"_",TEXT(F1031,"0")),[1]CodC!$A$2:$D$250,4,0)</f>
        <v>Matérias corrosivas, ácidas, sem perigo subsidiário, inorgânicas, sólidas;</v>
      </c>
      <c r="H1031" s="395" t="s">
        <v>7339</v>
      </c>
      <c r="I1031" s="69" t="s">
        <v>631</v>
      </c>
      <c r="J1031" s="69" t="s">
        <v>631</v>
      </c>
      <c r="K1031" s="69" t="s">
        <v>19</v>
      </c>
      <c r="L1031" s="68" t="s">
        <v>849</v>
      </c>
      <c r="M1031" s="68"/>
      <c r="N1031" s="64" t="s">
        <v>24491</v>
      </c>
      <c r="O1031" s="64" t="s">
        <v>2162</v>
      </c>
      <c r="P1031" s="113" t="s">
        <v>22425</v>
      </c>
      <c r="Q1031" s="70" t="s">
        <v>5598</v>
      </c>
      <c r="R1031" s="70" t="s">
        <v>799</v>
      </c>
      <c r="S1031" s="65" t="str">
        <f t="shared" si="48"/>
        <v xml:space="preserve"> SW2 </v>
      </c>
      <c r="T1031" s="69" t="s">
        <v>7182</v>
      </c>
      <c r="U1031" s="69" t="s">
        <v>7163</v>
      </c>
      <c r="V1031" s="69"/>
      <c r="W1031" s="69"/>
      <c r="X1031" s="69"/>
      <c r="Y1031" s="69"/>
      <c r="Z1031" s="69"/>
      <c r="AA1031" s="69"/>
      <c r="AB1031" s="69"/>
      <c r="AC1031" s="69"/>
      <c r="AD1031" s="69"/>
      <c r="AE1031" s="69"/>
      <c r="AF1031" s="69"/>
      <c r="AG1031" s="69"/>
      <c r="AH1031" s="69"/>
      <c r="AI1031" s="69"/>
      <c r="AJ1031" s="69"/>
      <c r="AK1031" s="69"/>
      <c r="AL1031" s="69"/>
      <c r="AM1031" s="70" t="s">
        <v>6460</v>
      </c>
      <c r="AN1031" s="63" t="str">
        <f>IF(ISNA(VLOOKUP(D1031,[1]GRE_Tabela2!$A$4:$D$112,4,0)),"-",VLOOKUP(D1031,[1]GRE_Tabela2!$A$4:$D$112,4,0))</f>
        <v>HCl</v>
      </c>
      <c r="AO1031" s="68" t="s">
        <v>1341</v>
      </c>
      <c r="AP1031" s="68" t="s">
        <v>1913</v>
      </c>
      <c r="AQ1031" s="113">
        <v>137</v>
      </c>
      <c r="AR1031" s="302" t="str">
        <f>IF(ISNA(VLOOKUP(AT1031,[1]FISQ!$D$2:$J$1713,7,0)),"-",VLOOKUP(AT1031,[1]FISQ!$D$2:$J$1713,7,0))</f>
        <v>1125 </v>
      </c>
      <c r="AS1031" s="302" t="str">
        <f>IF(ISNA(VLOOKUP(AT1031,[1]FISQ!$D$2:$J$1713,4,0)),"-",CONCATENATE("(",VLOOKUP(AT1031,[1]FISQ!$D$2:$J$1713,4,0),")"))</f>
        <v>(1)</v>
      </c>
      <c r="AT1031" s="71" t="s">
        <v>2165</v>
      </c>
      <c r="AU1031" s="38" t="s">
        <v>6541</v>
      </c>
      <c r="AV1031" s="30"/>
      <c r="AW1031" s="38"/>
    </row>
    <row r="1032" spans="1:49" ht="76.5">
      <c r="A1032" s="33">
        <v>1031</v>
      </c>
      <c r="B1032" s="33" t="str">
        <f t="shared" si="49"/>
        <v>1727_II</v>
      </c>
      <c r="C1032" s="33" t="str">
        <f t="shared" si="50"/>
        <v>8//-</v>
      </c>
      <c r="D1032" s="61">
        <v>1727</v>
      </c>
      <c r="E1032" s="67" t="s">
        <v>2166</v>
      </c>
      <c r="F1032" s="395" t="s">
        <v>7342</v>
      </c>
      <c r="G1032" s="62" t="str">
        <f>VLOOKUP(CONCATENATE(TEXT(I1032,"0"),"_",TEXT(F1032,"0")),[1]CodC!$A$2:$D$250,4,0)</f>
        <v>Matérias corrosivas, ácidas, sem perigo subsidiário, inorgânicas, sólidas;</v>
      </c>
      <c r="H1032" s="395" t="s">
        <v>7339</v>
      </c>
      <c r="I1032" s="69" t="s">
        <v>631</v>
      </c>
      <c r="J1032" s="69" t="s">
        <v>631</v>
      </c>
      <c r="K1032" s="64" t="s">
        <v>19</v>
      </c>
      <c r="L1032" s="68" t="s">
        <v>849</v>
      </c>
      <c r="M1032" s="63"/>
      <c r="N1032" s="64" t="s">
        <v>19</v>
      </c>
      <c r="O1032" s="64" t="s">
        <v>19</v>
      </c>
      <c r="P1032" s="113" t="s">
        <v>22425</v>
      </c>
      <c r="Q1032" s="70" t="s">
        <v>621</v>
      </c>
      <c r="R1032" s="70" t="s">
        <v>2167</v>
      </c>
      <c r="S1032" s="65" t="str">
        <f t="shared" si="48"/>
        <v xml:space="preserve">SW1 SW2 </v>
      </c>
      <c r="T1032" s="68" t="s">
        <v>7183</v>
      </c>
      <c r="U1032" s="69" t="s">
        <v>7163</v>
      </c>
      <c r="V1032" s="63" t="s">
        <v>7163</v>
      </c>
      <c r="W1032" s="68"/>
      <c r="X1032" s="68"/>
      <c r="Y1032" s="68"/>
      <c r="Z1032" s="68"/>
      <c r="AA1032" s="68"/>
      <c r="AB1032" s="68"/>
      <c r="AC1032" s="68"/>
      <c r="AD1032" s="68"/>
      <c r="AE1032" s="68"/>
      <c r="AF1032" s="68"/>
      <c r="AG1032" s="68"/>
      <c r="AH1032" s="68"/>
      <c r="AI1032" s="68"/>
      <c r="AJ1032" s="68"/>
      <c r="AK1032" s="68"/>
      <c r="AL1032" s="68"/>
      <c r="AM1032" s="70" t="s">
        <v>6461</v>
      </c>
      <c r="AN1032" s="63" t="str">
        <f>IF(ISNA(VLOOKUP(D1032,[1]GRE_Tabela2!$A$4:$D$112,4,0)),"-",VLOOKUP(D1032,[1]GRE_Tabela2!$A$4:$D$112,4,0))</f>
        <v>-</v>
      </c>
      <c r="AO1032" s="68" t="s">
        <v>1341</v>
      </c>
      <c r="AP1032" s="68" t="s">
        <v>1913</v>
      </c>
      <c r="AQ1032" s="113">
        <v>154</v>
      </c>
      <c r="AR1032" s="302" t="str">
        <f>IF(ISNA(VLOOKUP(AT1032,[1]FISQ!$D$2:$J$1713,7,0)),"-",VLOOKUP(AT1032,[1]FISQ!$D$2:$J$1713,7,0))</f>
        <v>-</v>
      </c>
      <c r="AS1032" s="302" t="str">
        <f>IF(ISNA(VLOOKUP(AT1032,[1]FISQ!$D$2:$J$1713,4,0)),"-",CONCATENATE("(",VLOOKUP(AT1032,[1]FISQ!$D$2:$J$1713,4,0),")"))</f>
        <v>-</v>
      </c>
      <c r="AT1032" s="71" t="s">
        <v>2168</v>
      </c>
      <c r="AU1032" s="38" t="s">
        <v>6541</v>
      </c>
      <c r="AV1032" s="30"/>
      <c r="AW1032" s="38"/>
    </row>
    <row r="1033" spans="1:49" ht="76.5">
      <c r="A1033" s="33">
        <v>1032</v>
      </c>
      <c r="B1033" s="33" t="str">
        <f t="shared" si="49"/>
        <v>1728_II</v>
      </c>
      <c r="C1033" s="33" t="str">
        <f t="shared" si="50"/>
        <v>8//-</v>
      </c>
      <c r="D1033" s="61">
        <v>1728</v>
      </c>
      <c r="E1033" s="67" t="s">
        <v>2169</v>
      </c>
      <c r="F1033" s="395" t="s">
        <v>7338</v>
      </c>
      <c r="G1033" s="62" t="str">
        <f>VLOOKUP(CONCATENATE(TEXT(I1033,"0"),"_",TEXT(F1033,"0")),[1]CodC!$A$2:$D$250,4,0)</f>
        <v>Matérias corrosivas, ácidas, sem perigo subsidiário, orgânicas, líquidas;</v>
      </c>
      <c r="H1033" s="395" t="s">
        <v>7343</v>
      </c>
      <c r="I1033" s="69" t="s">
        <v>631</v>
      </c>
      <c r="J1033" s="69" t="s">
        <v>631</v>
      </c>
      <c r="K1033" s="69" t="s">
        <v>19</v>
      </c>
      <c r="L1033" s="68" t="s">
        <v>849</v>
      </c>
      <c r="M1033" s="63"/>
      <c r="N1033" s="64" t="s">
        <v>19</v>
      </c>
      <c r="O1033" s="64" t="s">
        <v>19</v>
      </c>
      <c r="P1033" s="113" t="s">
        <v>22425</v>
      </c>
      <c r="Q1033" s="70" t="s">
        <v>7230</v>
      </c>
      <c r="R1033" s="70" t="s">
        <v>1886</v>
      </c>
      <c r="S1033" s="65" t="str">
        <f t="shared" si="48"/>
        <v xml:space="preserve"> SW2 </v>
      </c>
      <c r="T1033" s="69" t="s">
        <v>7182</v>
      </c>
      <c r="U1033" s="69" t="s">
        <v>7163</v>
      </c>
      <c r="V1033" s="69"/>
      <c r="W1033" s="69"/>
      <c r="X1033" s="69"/>
      <c r="Y1033" s="69"/>
      <c r="Z1033" s="69"/>
      <c r="AA1033" s="69"/>
      <c r="AB1033" s="69"/>
      <c r="AC1033" s="69"/>
      <c r="AD1033" s="69"/>
      <c r="AE1033" s="69"/>
      <c r="AF1033" s="69"/>
      <c r="AG1033" s="69"/>
      <c r="AH1033" s="69"/>
      <c r="AI1033" s="69"/>
      <c r="AJ1033" s="69"/>
      <c r="AK1033" s="69"/>
      <c r="AL1033" s="69"/>
      <c r="AM1033" s="70" t="s">
        <v>6462</v>
      </c>
      <c r="AN1033" s="63" t="str">
        <f>IF(ISNA(VLOOKUP(D1033,[1]GRE_Tabela2!$A$4:$D$112,4,0)),"-",VLOOKUP(D1033,[1]GRE_Tabela2!$A$4:$D$112,4,0))</f>
        <v>HCl</v>
      </c>
      <c r="AO1033" s="68" t="s">
        <v>1341</v>
      </c>
      <c r="AP1033" s="68" t="s">
        <v>1913</v>
      </c>
      <c r="AQ1033" s="113">
        <v>155</v>
      </c>
      <c r="AR1033" s="302" t="str">
        <f>IF(ISNA(VLOOKUP(AT1033,[1]FISQ!$D$2:$J$1713,7,0)),"-",VLOOKUP(AT1033,[1]FISQ!$D$2:$J$1713,7,0))</f>
        <v>-</v>
      </c>
      <c r="AS1033" s="302" t="str">
        <f>IF(ISNA(VLOOKUP(AT1033,[1]FISQ!$D$2:$J$1713,4,0)),"-",CONCATENATE("(",VLOOKUP(AT1033,[1]FISQ!$D$2:$J$1713,4,0),")"))</f>
        <v>-</v>
      </c>
      <c r="AT1033" s="71" t="s">
        <v>2170</v>
      </c>
      <c r="AU1033" s="38" t="s">
        <v>6541</v>
      </c>
      <c r="AV1033" s="30"/>
      <c r="AW1033" s="38"/>
    </row>
    <row r="1034" spans="1:49" ht="63.75">
      <c r="A1034" s="33">
        <v>1033</v>
      </c>
      <c r="B1034" s="33" t="str">
        <f t="shared" si="49"/>
        <v>1729_II</v>
      </c>
      <c r="C1034" s="33" t="str">
        <f t="shared" si="50"/>
        <v>8//-</v>
      </c>
      <c r="D1034" s="61">
        <v>1729</v>
      </c>
      <c r="E1034" s="67" t="s">
        <v>2171</v>
      </c>
      <c r="F1034" s="395" t="s">
        <v>7344</v>
      </c>
      <c r="G1034" s="62" t="str">
        <f>VLOOKUP(CONCATENATE(TEXT(I1034,"0"),"_",TEXT(F1034,"0")),[1]CodC!$A$2:$D$250,4,0)</f>
        <v>Matérias corrosivas, ácidas, sem perigo subsidiário, orgânicas, sólidas;</v>
      </c>
      <c r="H1034" s="395" t="s">
        <v>7339</v>
      </c>
      <c r="I1034" s="69" t="s">
        <v>631</v>
      </c>
      <c r="J1034" s="69" t="s">
        <v>631</v>
      </c>
      <c r="K1034" s="69" t="s">
        <v>19</v>
      </c>
      <c r="L1034" s="68" t="s">
        <v>849</v>
      </c>
      <c r="M1034" s="63"/>
      <c r="N1034" s="64" t="s">
        <v>19</v>
      </c>
      <c r="O1034" s="64" t="s">
        <v>19</v>
      </c>
      <c r="P1034" s="113" t="s">
        <v>22425</v>
      </c>
      <c r="Q1034" s="70" t="s">
        <v>7230</v>
      </c>
      <c r="R1034" s="70" t="s">
        <v>1886</v>
      </c>
      <c r="S1034" s="65" t="str">
        <f t="shared" si="48"/>
        <v xml:space="preserve"> SW2 </v>
      </c>
      <c r="T1034" s="69" t="s">
        <v>7182</v>
      </c>
      <c r="U1034" s="69" t="s">
        <v>7163</v>
      </c>
      <c r="V1034" s="69"/>
      <c r="W1034" s="69"/>
      <c r="X1034" s="69"/>
      <c r="Y1034" s="69"/>
      <c r="Z1034" s="69"/>
      <c r="AA1034" s="69"/>
      <c r="AB1034" s="69"/>
      <c r="AC1034" s="69"/>
      <c r="AD1034" s="69"/>
      <c r="AE1034" s="69"/>
      <c r="AF1034" s="69"/>
      <c r="AG1034" s="69"/>
      <c r="AH1034" s="69"/>
      <c r="AI1034" s="69"/>
      <c r="AJ1034" s="69"/>
      <c r="AK1034" s="69"/>
      <c r="AL1034" s="69"/>
      <c r="AM1034" s="70" t="s">
        <v>6463</v>
      </c>
      <c r="AN1034" s="63" t="str">
        <f>IF(ISNA(VLOOKUP(D1034,[1]GRE_Tabela2!$A$4:$D$112,4,0)),"-",VLOOKUP(D1034,[1]GRE_Tabela2!$A$4:$D$112,4,0))</f>
        <v>-</v>
      </c>
      <c r="AO1034" s="68" t="s">
        <v>1341</v>
      </c>
      <c r="AP1034" s="68" t="s">
        <v>1913</v>
      </c>
      <c r="AQ1034" s="113">
        <v>156</v>
      </c>
      <c r="AR1034" s="302" t="str">
        <f>IF(ISNA(VLOOKUP(AT1034,[1]FISQ!$D$2:$J$1713,7,0)),"-",VLOOKUP(AT1034,[1]FISQ!$D$2:$J$1713,7,0))</f>
        <v>-</v>
      </c>
      <c r="AS1034" s="302" t="str">
        <f>IF(ISNA(VLOOKUP(AT1034,[1]FISQ!$D$2:$J$1713,4,0)),"-",CONCATENATE("(",VLOOKUP(AT1034,[1]FISQ!$D$2:$J$1713,4,0),")"))</f>
        <v>-</v>
      </c>
      <c r="AT1034" s="71" t="s">
        <v>2172</v>
      </c>
      <c r="AU1034" s="38" t="s">
        <v>6541</v>
      </c>
      <c r="AV1034" s="30"/>
      <c r="AW1034" s="38"/>
    </row>
    <row r="1035" spans="1:49" ht="76.5">
      <c r="A1035" s="33">
        <v>1034</v>
      </c>
      <c r="B1035" s="33" t="str">
        <f t="shared" si="49"/>
        <v>1730_II</v>
      </c>
      <c r="C1035" s="33" t="str">
        <f t="shared" si="50"/>
        <v>8//-</v>
      </c>
      <c r="D1035" s="61">
        <v>1730</v>
      </c>
      <c r="E1035" s="67" t="s">
        <v>2173</v>
      </c>
      <c r="F1035" s="395" t="s">
        <v>7345</v>
      </c>
      <c r="G1035" s="62" t="str">
        <f>VLOOKUP(CONCATENATE(TEXT(I1035,"0"),"_",TEXT(F1035,"0")),[1]CodC!$A$2:$D$250,4,0)</f>
        <v>Matérias corrosivas, ácidas, sem perigo subsidiário, inorgânicas, líquidas;</v>
      </c>
      <c r="H1035" s="395" t="s">
        <v>7343</v>
      </c>
      <c r="I1035" s="69" t="s">
        <v>631</v>
      </c>
      <c r="J1035" s="69" t="s">
        <v>631</v>
      </c>
      <c r="K1035" s="69" t="s">
        <v>19</v>
      </c>
      <c r="L1035" s="68" t="s">
        <v>849</v>
      </c>
      <c r="M1035" s="63"/>
      <c r="N1035" s="64" t="s">
        <v>19</v>
      </c>
      <c r="O1035" s="64" t="s">
        <v>19</v>
      </c>
      <c r="P1035" s="113" t="s">
        <v>22425</v>
      </c>
      <c r="Q1035" s="70" t="s">
        <v>7230</v>
      </c>
      <c r="R1035" s="70" t="s">
        <v>1886</v>
      </c>
      <c r="S1035" s="65" t="str">
        <f t="shared" si="48"/>
        <v xml:space="preserve"> SW2 </v>
      </c>
      <c r="T1035" s="69" t="s">
        <v>7182</v>
      </c>
      <c r="U1035" s="69" t="s">
        <v>7163</v>
      </c>
      <c r="V1035" s="69"/>
      <c r="W1035" s="69"/>
      <c r="X1035" s="69"/>
      <c r="Y1035" s="69"/>
      <c r="Z1035" s="69"/>
      <c r="AA1035" s="69"/>
      <c r="AB1035" s="69"/>
      <c r="AC1035" s="69"/>
      <c r="AD1035" s="69"/>
      <c r="AE1035" s="69"/>
      <c r="AF1035" s="69"/>
      <c r="AG1035" s="69"/>
      <c r="AH1035" s="69"/>
      <c r="AI1035" s="69"/>
      <c r="AJ1035" s="69"/>
      <c r="AK1035" s="69"/>
      <c r="AL1035" s="69"/>
      <c r="AM1035" s="70" t="s">
        <v>6464</v>
      </c>
      <c r="AN1035" s="63" t="str">
        <f>IF(ISNA(VLOOKUP(D1035,[1]GRE_Tabela2!$A$4:$D$112,4,0)),"-",VLOOKUP(D1035,[1]GRE_Tabela2!$A$4:$D$112,4,0))</f>
        <v>-</v>
      </c>
      <c r="AO1035" s="68" t="s">
        <v>1341</v>
      </c>
      <c r="AP1035" s="68" t="s">
        <v>1913</v>
      </c>
      <c r="AQ1035" s="113">
        <v>157</v>
      </c>
      <c r="AR1035" s="302" t="str">
        <f>IF(ISNA(VLOOKUP(AT1035,[1]FISQ!$D$2:$J$1713,7,0)),"-",VLOOKUP(AT1035,[1]FISQ!$D$2:$J$1713,7,0))</f>
        <v>-</v>
      </c>
      <c r="AS1035" s="302" t="str">
        <f>IF(ISNA(VLOOKUP(AT1035,[1]FISQ!$D$2:$J$1713,4,0)),"-",CONCATENATE("(",VLOOKUP(AT1035,[1]FISQ!$D$2:$J$1713,4,0),")"))</f>
        <v>-</v>
      </c>
      <c r="AT1035" s="71" t="s">
        <v>2174</v>
      </c>
      <c r="AU1035" s="38" t="s">
        <v>6541</v>
      </c>
      <c r="AV1035" s="30"/>
      <c r="AW1035" s="38"/>
    </row>
    <row r="1036" spans="1:49" ht="38.25">
      <c r="A1036" s="33">
        <v>1035</v>
      </c>
      <c r="B1036" s="33" t="str">
        <f t="shared" si="49"/>
        <v>1731_II</v>
      </c>
      <c r="C1036" s="33" t="str">
        <f t="shared" si="50"/>
        <v>8//-</v>
      </c>
      <c r="D1036" s="61">
        <v>1731</v>
      </c>
      <c r="E1036" s="67" t="s">
        <v>2175</v>
      </c>
      <c r="F1036" s="395" t="s">
        <v>7345</v>
      </c>
      <c r="G1036" s="62" t="str">
        <f>VLOOKUP(CONCATENATE(TEXT(I1036,"0"),"_",TEXT(F1036,"0")),[1]CodC!$A$2:$D$250,4,0)</f>
        <v>Matérias corrosivas, ácidas, sem perigo subsidiário, inorgânicas, líquidas;</v>
      </c>
      <c r="H1036" s="395" t="s">
        <v>7339</v>
      </c>
      <c r="I1036" s="69" t="s">
        <v>631</v>
      </c>
      <c r="J1036" s="69" t="s">
        <v>631</v>
      </c>
      <c r="K1036" s="69" t="s">
        <v>19</v>
      </c>
      <c r="L1036" s="68" t="s">
        <v>849</v>
      </c>
      <c r="M1036" s="63"/>
      <c r="N1036" s="64" t="s">
        <v>19</v>
      </c>
      <c r="O1036" s="64" t="s">
        <v>19</v>
      </c>
      <c r="P1036" s="113" t="s">
        <v>22425</v>
      </c>
      <c r="Q1036" s="70" t="s">
        <v>7230</v>
      </c>
      <c r="R1036" s="70" t="s">
        <v>1886</v>
      </c>
      <c r="S1036" s="65" t="str">
        <f t="shared" si="48"/>
        <v xml:space="preserve"> SW2 </v>
      </c>
      <c r="T1036" s="69" t="s">
        <v>7182</v>
      </c>
      <c r="U1036" s="69" t="s">
        <v>7163</v>
      </c>
      <c r="V1036" s="69"/>
      <c r="W1036" s="69"/>
      <c r="X1036" s="69"/>
      <c r="Y1036" s="69"/>
      <c r="Z1036" s="69"/>
      <c r="AA1036" s="69"/>
      <c r="AB1036" s="69"/>
      <c r="AC1036" s="69"/>
      <c r="AD1036" s="69"/>
      <c r="AE1036" s="69"/>
      <c r="AF1036" s="69"/>
      <c r="AG1036" s="69"/>
      <c r="AH1036" s="69"/>
      <c r="AI1036" s="69"/>
      <c r="AJ1036" s="69"/>
      <c r="AK1036" s="69"/>
      <c r="AL1036" s="69"/>
      <c r="AM1036" s="70" t="s">
        <v>2176</v>
      </c>
      <c r="AN1036" s="63" t="str">
        <f>IF(ISNA(VLOOKUP(D1036,[1]GRE_Tabela2!$A$4:$D$112,4,0)),"-",VLOOKUP(D1036,[1]GRE_Tabela2!$A$4:$D$112,4,0))</f>
        <v>-</v>
      </c>
      <c r="AO1036" s="68" t="s">
        <v>1341</v>
      </c>
      <c r="AP1036" s="68" t="s">
        <v>1913</v>
      </c>
      <c r="AQ1036" s="113">
        <v>157</v>
      </c>
      <c r="AR1036" s="302" t="str">
        <f>IF(ISNA(VLOOKUP(AT1036,[1]FISQ!$D$2:$J$1713,7,0)),"-",VLOOKUP(AT1036,[1]FISQ!$D$2:$J$1713,7,0))</f>
        <v>-</v>
      </c>
      <c r="AS1036" s="302" t="str">
        <f>IF(ISNA(VLOOKUP(AT1036,[1]FISQ!$D$2:$J$1713,4,0)),"-",CONCATENATE("(",VLOOKUP(AT1036,[1]FISQ!$D$2:$J$1713,4,0),")"))</f>
        <v>-</v>
      </c>
      <c r="AT1036" s="71" t="s">
        <v>2177</v>
      </c>
      <c r="AU1036" s="38" t="s">
        <v>6541</v>
      </c>
      <c r="AV1036" s="30"/>
      <c r="AW1036" s="38"/>
    </row>
    <row r="1037" spans="1:49" ht="38.25">
      <c r="A1037" s="33">
        <v>1036</v>
      </c>
      <c r="B1037" s="33" t="str">
        <f t="shared" si="49"/>
        <v>1731_III</v>
      </c>
      <c r="C1037" s="33" t="str">
        <f t="shared" si="50"/>
        <v>8//-</v>
      </c>
      <c r="D1037" s="61">
        <v>1731</v>
      </c>
      <c r="E1037" s="67" t="s">
        <v>2175</v>
      </c>
      <c r="F1037" s="395" t="s">
        <v>7345</v>
      </c>
      <c r="G1037" s="62" t="str">
        <f>VLOOKUP(CONCATENATE(TEXT(I1037,"0"),"_",TEXT(F1037,"0")),[1]CodC!$A$2:$D$250,4,0)</f>
        <v>Matérias corrosivas, ácidas, sem perigo subsidiário, inorgânicas, líquidas;</v>
      </c>
      <c r="H1037" s="395" t="s">
        <v>7339</v>
      </c>
      <c r="I1037" s="69" t="s">
        <v>631</v>
      </c>
      <c r="J1037" s="69" t="s">
        <v>631</v>
      </c>
      <c r="K1037" s="69" t="s">
        <v>19</v>
      </c>
      <c r="L1037" s="68" t="s">
        <v>879</v>
      </c>
      <c r="M1037" s="68"/>
      <c r="N1037" s="64" t="s">
        <v>19</v>
      </c>
      <c r="O1037" s="64" t="s">
        <v>885</v>
      </c>
      <c r="P1037" s="113" t="s">
        <v>22425</v>
      </c>
      <c r="Q1037" s="70" t="s">
        <v>7230</v>
      </c>
      <c r="R1037" s="70" t="s">
        <v>1886</v>
      </c>
      <c r="S1037" s="65" t="str">
        <f t="shared" ref="S1037:S1100" si="51">RIGHT(R1037,LEN(R1037)-LEN(Q1037))</f>
        <v xml:space="preserve"> SW2 </v>
      </c>
      <c r="T1037" s="69" t="s">
        <v>7182</v>
      </c>
      <c r="U1037" s="69" t="s">
        <v>7163</v>
      </c>
      <c r="V1037" s="69"/>
      <c r="W1037" s="69"/>
      <c r="X1037" s="69"/>
      <c r="Y1037" s="69"/>
      <c r="Z1037" s="69"/>
      <c r="AA1037" s="69"/>
      <c r="AB1037" s="69"/>
      <c r="AC1037" s="69"/>
      <c r="AD1037" s="69"/>
      <c r="AE1037" s="69"/>
      <c r="AF1037" s="69"/>
      <c r="AG1037" s="69"/>
      <c r="AH1037" s="69"/>
      <c r="AI1037" s="69"/>
      <c r="AJ1037" s="69"/>
      <c r="AK1037" s="69"/>
      <c r="AL1037" s="69"/>
      <c r="AM1037" s="70" t="str">
        <f>AM1036</f>
        <v>Líquido amarelo com um odor desagradável. Corrosivo para a maioria dos metais. Provoca queimaduras na pele, olhos e mucosas.</v>
      </c>
      <c r="AN1037" s="63" t="str">
        <f>IF(ISNA(VLOOKUP(D1037,[1]GRE_Tabela2!$A$4:$D$112,4,0)),"-",VLOOKUP(D1037,[1]GRE_Tabela2!$A$4:$D$112,4,0))</f>
        <v>-</v>
      </c>
      <c r="AO1037" s="68" t="s">
        <v>1341</v>
      </c>
      <c r="AP1037" s="68" t="s">
        <v>1913</v>
      </c>
      <c r="AQ1037" s="113">
        <v>157</v>
      </c>
      <c r="AR1037" s="302" t="str">
        <f>IF(ISNA(VLOOKUP(AT1037,[1]FISQ!$D$2:$J$1713,7,0)),"-",VLOOKUP(AT1037,[1]FISQ!$D$2:$J$1713,7,0))</f>
        <v>-</v>
      </c>
      <c r="AS1037" s="302" t="str">
        <f>IF(ISNA(VLOOKUP(AT1037,[1]FISQ!$D$2:$J$1713,4,0)),"-",CONCATENATE("(",VLOOKUP(AT1037,[1]FISQ!$D$2:$J$1713,4,0),")"))</f>
        <v>-</v>
      </c>
      <c r="AT1037" s="71" t="s">
        <v>2177</v>
      </c>
      <c r="AU1037" s="38" t="s">
        <v>6541</v>
      </c>
      <c r="AV1037" s="30"/>
      <c r="AW1037" s="38"/>
    </row>
    <row r="1038" spans="1:49" ht="114.75">
      <c r="A1038" s="33">
        <v>1037</v>
      </c>
      <c r="B1038" s="33" t="str">
        <f t="shared" si="49"/>
        <v>1732_II</v>
      </c>
      <c r="C1038" s="33" t="str">
        <f t="shared" si="50"/>
        <v>8//6.1</v>
      </c>
      <c r="D1038" s="61">
        <v>1732</v>
      </c>
      <c r="E1038" s="67" t="s">
        <v>2178</v>
      </c>
      <c r="F1038" s="395" t="s">
        <v>7267</v>
      </c>
      <c r="G1038" s="62" t="str">
        <f>VLOOKUP(CONCATENATE(TEXT(I1038,"0"),"_",TEXT(F1038,"0")),[1]CodC!$A$2:$D$250,4,0)</f>
        <v>Matérias corrosivas tóxicas, líquidas;</v>
      </c>
      <c r="H1038" s="395" t="s">
        <v>7346</v>
      </c>
      <c r="I1038" s="69" t="s">
        <v>631</v>
      </c>
      <c r="J1038" s="69" t="s">
        <v>631</v>
      </c>
      <c r="K1038" s="68" t="s">
        <v>50</v>
      </c>
      <c r="L1038" s="68" t="s">
        <v>849</v>
      </c>
      <c r="M1038" s="63"/>
      <c r="N1038" s="64" t="s">
        <v>19</v>
      </c>
      <c r="O1038" s="64" t="s">
        <v>19</v>
      </c>
      <c r="P1038" s="113" t="s">
        <v>22423</v>
      </c>
      <c r="Q1038" s="70" t="s">
        <v>7229</v>
      </c>
      <c r="R1038" s="70" t="s">
        <v>633</v>
      </c>
      <c r="S1038" s="65" t="str">
        <f t="shared" si="51"/>
        <v xml:space="preserve"> SW2 </v>
      </c>
      <c r="T1038" s="68" t="s">
        <v>7211</v>
      </c>
      <c r="U1038" s="69" t="s">
        <v>7163</v>
      </c>
      <c r="V1038" s="68"/>
      <c r="W1038" s="68"/>
      <c r="X1038" s="68"/>
      <c r="Y1038" s="68"/>
      <c r="Z1038" s="68"/>
      <c r="AA1038" s="68"/>
      <c r="AB1038" s="68"/>
      <c r="AC1038" s="68"/>
      <c r="AD1038" s="68"/>
      <c r="AE1038" s="68"/>
      <c r="AF1038" s="68"/>
      <c r="AG1038" s="68"/>
      <c r="AH1038" s="68"/>
      <c r="AI1038" s="68"/>
      <c r="AJ1038" s="68"/>
      <c r="AK1038" s="68"/>
      <c r="AL1038" s="68"/>
      <c r="AM1038" s="70" t="s">
        <v>6057</v>
      </c>
      <c r="AN1038" s="63" t="str">
        <f>IF(ISNA(VLOOKUP(D1038,[1]GRE_Tabela2!$A$4:$D$112,4,0)),"-",VLOOKUP(D1038,[1]GRE_Tabela2!$A$4:$D$112,4,0))</f>
        <v>HF</v>
      </c>
      <c r="AO1038" s="68" t="s">
        <v>1341</v>
      </c>
      <c r="AP1038" s="68" t="s">
        <v>1913</v>
      </c>
      <c r="AQ1038" s="113">
        <v>157</v>
      </c>
      <c r="AR1038" s="302" t="str">
        <f>IF(ISNA(VLOOKUP(AT1038,[1]FISQ!$D$2:$J$1713,7,0)),"-",VLOOKUP(AT1038,[1]FISQ!$D$2:$J$1713,7,0))</f>
        <v>0220 </v>
      </c>
      <c r="AS1038" s="302" t="str">
        <f>IF(ISNA(VLOOKUP(AT1038,[1]FISQ!$D$2:$J$1713,4,0)),"-",CONCATENATE("(",VLOOKUP(AT1038,[1]FISQ!$D$2:$J$1713,4,0),")"))</f>
        <v>(1)</v>
      </c>
      <c r="AT1038" s="71" t="s">
        <v>2179</v>
      </c>
      <c r="AU1038" s="38" t="s">
        <v>6541</v>
      </c>
      <c r="AV1038" s="30"/>
      <c r="AW1038" s="38"/>
    </row>
    <row r="1039" spans="1:49" ht="38.25">
      <c r="A1039" s="33">
        <v>1038</v>
      </c>
      <c r="B1039" s="33" t="str">
        <f t="shared" si="49"/>
        <v>1733_II</v>
      </c>
      <c r="C1039" s="33" t="str">
        <f t="shared" si="50"/>
        <v>8//-</v>
      </c>
      <c r="D1039" s="61">
        <v>1733</v>
      </c>
      <c r="E1039" s="67" t="s">
        <v>2180</v>
      </c>
      <c r="F1039" s="395" t="s">
        <v>7342</v>
      </c>
      <c r="G1039" s="62" t="str">
        <f>VLOOKUP(CONCATENATE(TEXT(I1039,"0"),"_",TEXT(F1039,"0")),[1]CodC!$A$2:$D$250,4,0)</f>
        <v>Matérias corrosivas, ácidas, sem perigo subsidiário, inorgânicas, sólidas;</v>
      </c>
      <c r="H1039" s="395" t="s">
        <v>7339</v>
      </c>
      <c r="I1039" s="69" t="s">
        <v>631</v>
      </c>
      <c r="J1039" s="69" t="s">
        <v>631</v>
      </c>
      <c r="K1039" s="69" t="s">
        <v>19</v>
      </c>
      <c r="L1039" s="68" t="s">
        <v>849</v>
      </c>
      <c r="M1039" s="63"/>
      <c r="N1039" s="64" t="s">
        <v>19</v>
      </c>
      <c r="O1039" s="64" t="s">
        <v>19</v>
      </c>
      <c r="P1039" s="113" t="s">
        <v>22425</v>
      </c>
      <c r="Q1039" s="70" t="s">
        <v>7230</v>
      </c>
      <c r="R1039" s="70" t="s">
        <v>1886</v>
      </c>
      <c r="S1039" s="65" t="str">
        <f t="shared" si="51"/>
        <v xml:space="preserve"> SW2 </v>
      </c>
      <c r="T1039" s="69" t="s">
        <v>7182</v>
      </c>
      <c r="U1039" s="69" t="s">
        <v>7163</v>
      </c>
      <c r="V1039" s="69"/>
      <c r="W1039" s="69"/>
      <c r="X1039" s="69"/>
      <c r="Y1039" s="69"/>
      <c r="Z1039" s="69"/>
      <c r="AA1039" s="69"/>
      <c r="AB1039" s="69"/>
      <c r="AC1039" s="69"/>
      <c r="AD1039" s="69"/>
      <c r="AE1039" s="69"/>
      <c r="AF1039" s="69"/>
      <c r="AG1039" s="69"/>
      <c r="AH1039" s="69"/>
      <c r="AI1039" s="69"/>
      <c r="AJ1039" s="69"/>
      <c r="AK1039" s="69"/>
      <c r="AL1039" s="69"/>
      <c r="AM1039" s="70" t="s">
        <v>2181</v>
      </c>
      <c r="AN1039" s="63" t="str">
        <f>IF(ISNA(VLOOKUP(D1039,[1]GRE_Tabela2!$A$4:$D$112,4,0)),"-",VLOOKUP(D1039,[1]GRE_Tabela2!$A$4:$D$112,4,0))</f>
        <v>-</v>
      </c>
      <c r="AO1039" s="68" t="s">
        <v>1341</v>
      </c>
      <c r="AP1039" s="68" t="s">
        <v>1913</v>
      </c>
      <c r="AQ1039" s="113">
        <v>157</v>
      </c>
      <c r="AR1039" s="302" t="str">
        <f>IF(ISNA(VLOOKUP(AT1039,[1]FISQ!$D$2:$J$1713,7,0)),"-",VLOOKUP(AT1039,[1]FISQ!$D$2:$J$1713,7,0))</f>
        <v>1224 </v>
      </c>
      <c r="AS1039" s="302" t="str">
        <f>IF(ISNA(VLOOKUP(AT1039,[1]FISQ!$D$2:$J$1713,4,0)),"-",CONCATENATE("(",VLOOKUP(AT1039,[1]FISQ!$D$2:$J$1713,4,0),")"))</f>
        <v>(1)</v>
      </c>
      <c r="AT1039" s="71" t="s">
        <v>2182</v>
      </c>
      <c r="AU1039" s="38" t="s">
        <v>6541</v>
      </c>
      <c r="AV1039" s="30"/>
      <c r="AW1039" s="38"/>
    </row>
    <row r="1040" spans="1:49" ht="63.75">
      <c r="A1040" s="33">
        <v>1039</v>
      </c>
      <c r="B1040" s="33" t="str">
        <f t="shared" si="49"/>
        <v>1736_II</v>
      </c>
      <c r="C1040" s="33" t="str">
        <f t="shared" si="50"/>
        <v>8//-</v>
      </c>
      <c r="D1040" s="61">
        <v>1736</v>
      </c>
      <c r="E1040" s="67" t="s">
        <v>2183</v>
      </c>
      <c r="F1040" s="395" t="s">
        <v>7338</v>
      </c>
      <c r="G1040" s="62" t="str">
        <f>VLOOKUP(CONCATENATE(TEXT(I1040,"0"),"_",TEXT(F1040,"0")),[1]CodC!$A$2:$D$250,4,0)</f>
        <v>Matérias corrosivas, ácidas, sem perigo subsidiário, orgânicas, líquidas;</v>
      </c>
      <c r="H1040" s="395" t="s">
        <v>7339</v>
      </c>
      <c r="I1040" s="69" t="s">
        <v>631</v>
      </c>
      <c r="J1040" s="69" t="s">
        <v>631</v>
      </c>
      <c r="K1040" s="69" t="s">
        <v>19</v>
      </c>
      <c r="L1040" s="68" t="s">
        <v>849</v>
      </c>
      <c r="M1040" s="63"/>
      <c r="N1040" s="64" t="s">
        <v>19</v>
      </c>
      <c r="O1040" s="64" t="s">
        <v>19</v>
      </c>
      <c r="P1040" s="113" t="s">
        <v>22425</v>
      </c>
      <c r="Q1040" s="70" t="s">
        <v>7230</v>
      </c>
      <c r="R1040" s="70" t="s">
        <v>1886</v>
      </c>
      <c r="S1040" s="65" t="str">
        <f t="shared" si="51"/>
        <v xml:space="preserve"> SW2 </v>
      </c>
      <c r="T1040" s="69" t="s">
        <v>7182</v>
      </c>
      <c r="U1040" s="69" t="s">
        <v>7163</v>
      </c>
      <c r="V1040" s="69"/>
      <c r="W1040" s="69"/>
      <c r="X1040" s="69"/>
      <c r="Y1040" s="69"/>
      <c r="Z1040" s="69"/>
      <c r="AA1040" s="69"/>
      <c r="AB1040" s="69"/>
      <c r="AC1040" s="69"/>
      <c r="AD1040" s="69"/>
      <c r="AE1040" s="69"/>
      <c r="AF1040" s="69"/>
      <c r="AG1040" s="69"/>
      <c r="AH1040" s="69"/>
      <c r="AI1040" s="69"/>
      <c r="AJ1040" s="69"/>
      <c r="AK1040" s="69"/>
      <c r="AL1040" s="69"/>
      <c r="AM1040" s="70" t="s">
        <v>6465</v>
      </c>
      <c r="AN1040" s="63" t="str">
        <f>IF(ISNA(VLOOKUP(D1040,[1]GRE_Tabela2!$A$4:$D$112,4,0)),"-",VLOOKUP(D1040,[1]GRE_Tabela2!$A$4:$D$112,4,0))</f>
        <v>-</v>
      </c>
      <c r="AO1040" s="68" t="s">
        <v>1341</v>
      </c>
      <c r="AP1040" s="68" t="s">
        <v>1913</v>
      </c>
      <c r="AQ1040" s="113">
        <v>137</v>
      </c>
      <c r="AR1040" s="302" t="str">
        <f>IF(ISNA(VLOOKUP(AT1040,[1]FISQ!$D$2:$J$1713,7,0)),"-",VLOOKUP(AT1040,[1]FISQ!$D$2:$J$1713,7,0))</f>
        <v>1015 </v>
      </c>
      <c r="AS1040" s="302" t="str">
        <f>IF(ISNA(VLOOKUP(AT1040,[1]FISQ!$D$2:$J$1713,4,0)),"-",CONCATENATE("(",VLOOKUP(AT1040,[1]FISQ!$D$2:$J$1713,4,0),")"))</f>
        <v>(1)</v>
      </c>
      <c r="AT1040" s="71" t="s">
        <v>2184</v>
      </c>
      <c r="AU1040" s="38" t="s">
        <v>6541</v>
      </c>
      <c r="AV1040" s="30"/>
      <c r="AW1040" s="38"/>
    </row>
    <row r="1041" spans="1:49" ht="51">
      <c r="A1041" s="33">
        <v>1040</v>
      </c>
      <c r="B1041" s="33" t="str">
        <f t="shared" si="49"/>
        <v>1737_II</v>
      </c>
      <c r="C1041" s="33" t="str">
        <f t="shared" si="50"/>
        <v>6.1//8</v>
      </c>
      <c r="D1041" s="61">
        <v>1737</v>
      </c>
      <c r="E1041" s="67" t="s">
        <v>2185</v>
      </c>
      <c r="F1041" s="395" t="s">
        <v>7330</v>
      </c>
      <c r="G1041" s="62" t="str">
        <f>VLOOKUP(CONCATENATE(TEXT(I1041,"0"),"_",TEXT(F1041,"0")),[1]CodC!$A$2:$D$250,4,0)</f>
        <v>Matérias tóxicas corrosivas, orgânicas, líquidas;</v>
      </c>
      <c r="H1041" s="395" t="s">
        <v>7347</v>
      </c>
      <c r="I1041" s="68">
        <v>6</v>
      </c>
      <c r="J1041" s="68" t="s">
        <v>50</v>
      </c>
      <c r="K1041" s="68" t="s">
        <v>631</v>
      </c>
      <c r="L1041" s="68" t="s">
        <v>849</v>
      </c>
      <c r="M1041" s="63"/>
      <c r="N1041" s="64" t="s">
        <v>19</v>
      </c>
      <c r="O1041" s="64" t="s">
        <v>19</v>
      </c>
      <c r="P1041" s="113" t="s">
        <v>22423</v>
      </c>
      <c r="Q1041" s="70" t="s">
        <v>627</v>
      </c>
      <c r="R1041" s="70" t="s">
        <v>2186</v>
      </c>
      <c r="S1041" s="65" t="str">
        <f t="shared" si="51"/>
        <v xml:space="preserve">SW2 H1 </v>
      </c>
      <c r="T1041" s="69" t="s">
        <v>7182</v>
      </c>
      <c r="U1041" s="69" t="s">
        <v>7163</v>
      </c>
      <c r="V1041" s="69"/>
      <c r="W1041" s="69"/>
      <c r="X1041" s="69"/>
      <c r="Y1041" s="69"/>
      <c r="Z1041" s="69"/>
      <c r="AA1041" s="69"/>
      <c r="AB1041" s="69"/>
      <c r="AC1041" s="69"/>
      <c r="AD1041" s="69" t="s">
        <v>7163</v>
      </c>
      <c r="AE1041" s="69"/>
      <c r="AF1041" s="69"/>
      <c r="AG1041" s="69"/>
      <c r="AH1041" s="69"/>
      <c r="AI1041" s="69"/>
      <c r="AJ1041" s="69"/>
      <c r="AK1041" s="69"/>
      <c r="AL1041" s="69"/>
      <c r="AM1041" s="70" t="s">
        <v>2187</v>
      </c>
      <c r="AN1041" s="63" t="str">
        <f>IF(ISNA(VLOOKUP(D1041,[1]GRE_Tabela2!$A$4:$D$112,4,0)),"-",VLOOKUP(D1041,[1]GRE_Tabela2!$A$4:$D$112,4,0))</f>
        <v>-</v>
      </c>
      <c r="AO1041" s="68" t="s">
        <v>1341</v>
      </c>
      <c r="AP1041" s="68" t="s">
        <v>1913</v>
      </c>
      <c r="AQ1041" s="113">
        <v>156</v>
      </c>
      <c r="AR1041" s="302" t="str">
        <f>IF(ISNA(VLOOKUP(AT1041,[1]FISQ!$D$2:$J$1713,7,0)),"-",VLOOKUP(AT1041,[1]FISQ!$D$2:$J$1713,7,0))</f>
        <v>1225 </v>
      </c>
      <c r="AS1041" s="302" t="str">
        <f>IF(ISNA(VLOOKUP(AT1041,[1]FISQ!$D$2:$J$1713,4,0)),"-",CONCATENATE("(",VLOOKUP(AT1041,[1]FISQ!$D$2:$J$1713,4,0),")"))</f>
        <v>(1)</v>
      </c>
      <c r="AT1041" s="71" t="s">
        <v>2188</v>
      </c>
      <c r="AU1041" s="38" t="s">
        <v>6542</v>
      </c>
      <c r="AV1041" s="30"/>
      <c r="AW1041" s="38"/>
    </row>
    <row r="1042" spans="1:49" ht="76.5">
      <c r="A1042" s="33">
        <v>1041</v>
      </c>
      <c r="B1042" s="33" t="str">
        <f t="shared" si="49"/>
        <v>1738_II</v>
      </c>
      <c r="C1042" s="33" t="str">
        <f t="shared" si="50"/>
        <v>6.1//8</v>
      </c>
      <c r="D1042" s="61">
        <v>1738</v>
      </c>
      <c r="E1042" s="67" t="s">
        <v>2189</v>
      </c>
      <c r="F1042" s="395" t="s">
        <v>7330</v>
      </c>
      <c r="G1042" s="62" t="str">
        <f>VLOOKUP(CONCATENATE(TEXT(I1042,"0"),"_",TEXT(F1042,"0")),[1]CodC!$A$2:$D$250,4,0)</f>
        <v>Matérias tóxicas corrosivas, orgânicas, líquidas;</v>
      </c>
      <c r="H1042" s="395" t="s">
        <v>7347</v>
      </c>
      <c r="I1042" s="68">
        <v>6</v>
      </c>
      <c r="J1042" s="68" t="s">
        <v>50</v>
      </c>
      <c r="K1042" s="68" t="s">
        <v>631</v>
      </c>
      <c r="L1042" s="68" t="s">
        <v>849</v>
      </c>
      <c r="M1042" s="63"/>
      <c r="N1042" s="64" t="s">
        <v>19</v>
      </c>
      <c r="O1042" s="64" t="s">
        <v>19</v>
      </c>
      <c r="P1042" s="113" t="s">
        <v>22423</v>
      </c>
      <c r="Q1042" s="70" t="s">
        <v>627</v>
      </c>
      <c r="R1042" s="70" t="s">
        <v>2186</v>
      </c>
      <c r="S1042" s="65" t="str">
        <f t="shared" si="51"/>
        <v xml:space="preserve">SW2 H1 </v>
      </c>
      <c r="T1042" s="69" t="s">
        <v>7182</v>
      </c>
      <c r="U1042" s="69" t="s">
        <v>7163</v>
      </c>
      <c r="V1042" s="69"/>
      <c r="W1042" s="69"/>
      <c r="X1042" s="69"/>
      <c r="Y1042" s="69"/>
      <c r="Z1042" s="69"/>
      <c r="AA1042" s="69"/>
      <c r="AB1042" s="69"/>
      <c r="AC1042" s="69"/>
      <c r="AD1042" s="69" t="s">
        <v>7163</v>
      </c>
      <c r="AE1042" s="69"/>
      <c r="AF1042" s="69"/>
      <c r="AG1042" s="69"/>
      <c r="AH1042" s="69"/>
      <c r="AI1042" s="69"/>
      <c r="AJ1042" s="69"/>
      <c r="AK1042" s="69"/>
      <c r="AL1042" s="69"/>
      <c r="AM1042" s="70" t="s">
        <v>6818</v>
      </c>
      <c r="AN1042" s="63" t="str">
        <f>IF(ISNA(VLOOKUP(D1042,[1]GRE_Tabela2!$A$4:$D$112,4,0)),"-",VLOOKUP(D1042,[1]GRE_Tabela2!$A$4:$D$112,4,0))</f>
        <v>-</v>
      </c>
      <c r="AO1042" s="68" t="s">
        <v>1341</v>
      </c>
      <c r="AP1042" s="68" t="s">
        <v>1913</v>
      </c>
      <c r="AQ1042" s="113">
        <v>156</v>
      </c>
      <c r="AR1042" s="302" t="str">
        <f>IF(ISNA(VLOOKUP(AT1042,[1]FISQ!$D$2:$J$1713,7,0)),"-",VLOOKUP(AT1042,[1]FISQ!$D$2:$J$1713,7,0))</f>
        <v>0016 </v>
      </c>
      <c r="AS1042" s="302" t="str">
        <f>IF(ISNA(VLOOKUP(AT1042,[1]FISQ!$D$2:$J$1713,4,0)),"-",CONCATENATE("(",VLOOKUP(AT1042,[1]FISQ!$D$2:$J$1713,4,0),")"))</f>
        <v>(1)</v>
      </c>
      <c r="AT1042" s="71" t="s">
        <v>2190</v>
      </c>
      <c r="AU1042" s="38" t="s">
        <v>6542</v>
      </c>
      <c r="AV1042" s="30"/>
      <c r="AW1042" s="38"/>
    </row>
    <row r="1043" spans="1:49" ht="63.75">
      <c r="A1043" s="33">
        <v>1042</v>
      </c>
      <c r="B1043" s="33" t="str">
        <f t="shared" si="49"/>
        <v>1739_I</v>
      </c>
      <c r="C1043" s="33" t="str">
        <f t="shared" si="50"/>
        <v>8//0</v>
      </c>
      <c r="D1043" s="61">
        <v>1739</v>
      </c>
      <c r="E1043" s="67" t="s">
        <v>2191</v>
      </c>
      <c r="F1043" s="395" t="s">
        <v>7348</v>
      </c>
      <c r="G1043" s="62" t="str">
        <f>VLOOKUP(CONCATENATE(TEXT(I1043,"0"),"_",TEXT(F1043,"0")),[1]CodC!$A$2:$D$250,4,0)</f>
        <v>Outras matérias corrosivas, líquidas;</v>
      </c>
      <c r="H1043" s="395" t="s">
        <v>7349</v>
      </c>
      <c r="I1043" s="69" t="s">
        <v>631</v>
      </c>
      <c r="J1043" s="69" t="s">
        <v>631</v>
      </c>
      <c r="K1043" s="68"/>
      <c r="L1043" s="68" t="s">
        <v>746</v>
      </c>
      <c r="M1043" s="64" t="s">
        <v>1313</v>
      </c>
      <c r="N1043" s="64" t="s">
        <v>19</v>
      </c>
      <c r="O1043" s="64" t="s">
        <v>19</v>
      </c>
      <c r="P1043" s="113" t="s">
        <v>22425</v>
      </c>
      <c r="Q1043" s="70" t="s">
        <v>7229</v>
      </c>
      <c r="R1043" s="70" t="s">
        <v>633</v>
      </c>
      <c r="S1043" s="65" t="str">
        <f t="shared" si="51"/>
        <v xml:space="preserve"> SW2 </v>
      </c>
      <c r="T1043" s="69" t="s">
        <v>7182</v>
      </c>
      <c r="U1043" s="69" t="s">
        <v>7163</v>
      </c>
      <c r="V1043" s="69"/>
      <c r="W1043" s="69"/>
      <c r="X1043" s="69"/>
      <c r="Y1043" s="69"/>
      <c r="Z1043" s="69"/>
      <c r="AA1043" s="69"/>
      <c r="AB1043" s="69"/>
      <c r="AC1043" s="69"/>
      <c r="AD1043" s="69"/>
      <c r="AE1043" s="69"/>
      <c r="AF1043" s="69"/>
      <c r="AG1043" s="69"/>
      <c r="AH1043" s="69"/>
      <c r="AI1043" s="69"/>
      <c r="AJ1043" s="69"/>
      <c r="AK1043" s="69"/>
      <c r="AL1043" s="69"/>
      <c r="AM1043" s="70" t="s">
        <v>2192</v>
      </c>
      <c r="AN1043" s="63" t="str">
        <f>IF(ISNA(VLOOKUP(D1043,[1]GRE_Tabela2!$A$4:$D$112,4,0)),"-",VLOOKUP(D1043,[1]GRE_Tabela2!$A$4:$D$112,4,0))</f>
        <v>-</v>
      </c>
      <c r="AO1043" s="68" t="s">
        <v>1341</v>
      </c>
      <c r="AP1043" s="68" t="s">
        <v>1913</v>
      </c>
      <c r="AQ1043" s="113">
        <v>137</v>
      </c>
      <c r="AR1043" s="302" t="str">
        <f>IF(ISNA(VLOOKUP(AT1043,[1]FISQ!$D$2:$J$1713,7,0)),"-",VLOOKUP(AT1043,[1]FISQ!$D$2:$J$1713,7,0))</f>
        <v>0990 </v>
      </c>
      <c r="AS1043" s="302" t="str">
        <f>IF(ISNA(VLOOKUP(AT1043,[1]FISQ!$D$2:$J$1713,4,0)),"-",CONCATENATE("(",VLOOKUP(AT1043,[1]FISQ!$D$2:$J$1713,4,0),")"))</f>
        <v>(1)</v>
      </c>
      <c r="AT1043" s="71" t="s">
        <v>2193</v>
      </c>
      <c r="AU1043" s="38" t="s">
        <v>6541</v>
      </c>
      <c r="AV1043" s="30"/>
      <c r="AW1043" s="38"/>
    </row>
    <row r="1044" spans="1:49" ht="63.75">
      <c r="A1044" s="33">
        <v>1042</v>
      </c>
      <c r="B1044" s="33" t="str">
        <f t="shared" si="49"/>
        <v>1740_II</v>
      </c>
      <c r="C1044" s="33" t="str">
        <f t="shared" si="50"/>
        <v>8//-</v>
      </c>
      <c r="D1044" s="61">
        <v>1740</v>
      </c>
      <c r="E1044" s="72" t="s">
        <v>2195</v>
      </c>
      <c r="F1044" s="395" t="s">
        <v>7342</v>
      </c>
      <c r="G1044" s="62" t="str">
        <f>VLOOKUP(CONCATENATE(TEXT(I1044,"0"),"_",TEXT(F1044,"0")),[1]CodC!$A$2:$D$250,4,0)</f>
        <v>Matérias corrosivas, ácidas, sem perigo subsidiário, inorgânicas, sólidas;</v>
      </c>
      <c r="H1044" s="395" t="s">
        <v>7339</v>
      </c>
      <c r="I1044" s="69" t="s">
        <v>631</v>
      </c>
      <c r="J1044" s="69" t="s">
        <v>631</v>
      </c>
      <c r="K1044" s="64" t="s">
        <v>19</v>
      </c>
      <c r="L1044" s="68" t="s">
        <v>849</v>
      </c>
      <c r="M1044" s="68"/>
      <c r="N1044" s="64">
        <v>517</v>
      </c>
      <c r="O1044" s="64" t="s">
        <v>19</v>
      </c>
      <c r="P1044" s="113" t="s">
        <v>22425</v>
      </c>
      <c r="Q1044" s="70" t="s">
        <v>621</v>
      </c>
      <c r="R1044" s="70" t="s">
        <v>2167</v>
      </c>
      <c r="S1044" s="65" t="str">
        <f t="shared" si="51"/>
        <v xml:space="preserve">SW1 SW2 </v>
      </c>
      <c r="T1044" s="68" t="s">
        <v>7183</v>
      </c>
      <c r="U1044" s="69" t="s">
        <v>7163</v>
      </c>
      <c r="V1044" s="68"/>
      <c r="W1044" s="68"/>
      <c r="X1044" s="68"/>
      <c r="Y1044" s="68"/>
      <c r="Z1044" s="68"/>
      <c r="AA1044" s="68"/>
      <c r="AB1044" s="68"/>
      <c r="AC1044" s="68"/>
      <c r="AD1044" s="68"/>
      <c r="AE1044" s="68"/>
      <c r="AF1044" s="68"/>
      <c r="AG1044" s="68"/>
      <c r="AH1044" s="68"/>
      <c r="AI1044" s="68"/>
      <c r="AJ1044" s="68"/>
      <c r="AK1044" s="68"/>
      <c r="AL1044" s="68"/>
      <c r="AM1044" s="70" t="s">
        <v>6591</v>
      </c>
      <c r="AN1044" s="63" t="str">
        <f>IF(ISNA(VLOOKUP(D1044,[1]GRE_Tabela2!$A$4:$D$112,4,0)),"-",VLOOKUP(D1044,[1]GRE_Tabela2!$A$4:$D$112,4,0))</f>
        <v>-</v>
      </c>
      <c r="AO1044" s="68" t="s">
        <v>1341</v>
      </c>
      <c r="AP1044" s="68" t="s">
        <v>1913</v>
      </c>
      <c r="AQ1044" s="113">
        <v>154</v>
      </c>
      <c r="AR1044" s="302" t="str">
        <f>IF(ISNA(VLOOKUP(AT1044,[1]FISQ!$D$2:$J$1713,7,0)),"-",VLOOKUP(AT1044,[1]FISQ!$D$2:$J$1713,7,0))</f>
        <v>-</v>
      </c>
      <c r="AS1044" s="302" t="str">
        <f>IF(ISNA(VLOOKUP(AT1044,[1]FISQ!$D$2:$J$1713,4,0)),"-",CONCATENATE("(",VLOOKUP(AT1044,[1]FISQ!$D$2:$J$1713,4,0),")"))</f>
        <v>-</v>
      </c>
      <c r="AT1044" s="71" t="s">
        <v>2194</v>
      </c>
      <c r="AU1044" s="38" t="s">
        <v>6541</v>
      </c>
      <c r="AV1044" s="30"/>
      <c r="AW1044" s="38"/>
    </row>
    <row r="1045" spans="1:49" ht="63.75">
      <c r="A1045" s="33">
        <v>1042</v>
      </c>
      <c r="B1045" s="33" t="str">
        <f t="shared" si="49"/>
        <v>1740_III</v>
      </c>
      <c r="C1045" s="33" t="str">
        <f t="shared" si="50"/>
        <v>8//-</v>
      </c>
      <c r="D1045" s="61">
        <v>1740</v>
      </c>
      <c r="E1045" s="72" t="s">
        <v>2195</v>
      </c>
      <c r="F1045" s="395" t="s">
        <v>7342</v>
      </c>
      <c r="G1045" s="62" t="str">
        <f>VLOOKUP(CONCATENATE(TEXT(I1045,"0"),"_",TEXT(F1045,"0")),[1]CodC!$A$2:$D$250,4,0)</f>
        <v>Matérias corrosivas, ácidas, sem perigo subsidiário, inorgânicas, sólidas;</v>
      </c>
      <c r="H1045" s="395" t="s">
        <v>7339</v>
      </c>
      <c r="I1045" s="69" t="s">
        <v>631</v>
      </c>
      <c r="J1045" s="69" t="s">
        <v>631</v>
      </c>
      <c r="K1045" s="64" t="s">
        <v>19</v>
      </c>
      <c r="L1045" s="68" t="s">
        <v>879</v>
      </c>
      <c r="M1045" s="63"/>
      <c r="N1045" s="64">
        <v>517</v>
      </c>
      <c r="O1045" s="64" t="s">
        <v>885</v>
      </c>
      <c r="P1045" s="113" t="s">
        <v>22425</v>
      </c>
      <c r="Q1045" s="70" t="s">
        <v>621</v>
      </c>
      <c r="R1045" s="70" t="s">
        <v>2167</v>
      </c>
      <c r="S1045" s="65" t="str">
        <f t="shared" si="51"/>
        <v xml:space="preserve">SW1 SW2 </v>
      </c>
      <c r="T1045" s="68" t="s">
        <v>7183</v>
      </c>
      <c r="U1045" s="69" t="s">
        <v>7163</v>
      </c>
      <c r="V1045" s="68"/>
      <c r="W1045" s="68"/>
      <c r="X1045" s="68"/>
      <c r="Y1045" s="68"/>
      <c r="Z1045" s="68"/>
      <c r="AA1045" s="68"/>
      <c r="AB1045" s="68"/>
      <c r="AC1045" s="68"/>
      <c r="AD1045" s="68"/>
      <c r="AE1045" s="68"/>
      <c r="AF1045" s="68"/>
      <c r="AG1045" s="68"/>
      <c r="AH1045" s="68"/>
      <c r="AI1045" s="68"/>
      <c r="AJ1045" s="68"/>
      <c r="AK1045" s="68"/>
      <c r="AL1045" s="68"/>
      <c r="AM1045" s="70" t="str">
        <f>AM1044</f>
        <v>Sólidos cristalinos. Decompõe-se pelo calor ou ácidos, libertando fluoreto de hidrogénio, um gás extremamente irritante e corrosivo. Na presença de humidade, corrosivo para o vidro, outros materiais siliciosos e a maioria dos metais. Provoca queimaduras na pele, olhos e mucosas.</v>
      </c>
      <c r="AN1045" s="63" t="str">
        <f>IF(ISNA(VLOOKUP(D1045,[1]GRE_Tabela2!$A$4:$D$112,4,0)),"-",VLOOKUP(D1045,[1]GRE_Tabela2!$A$4:$D$112,4,0))</f>
        <v>-</v>
      </c>
      <c r="AO1045" s="68" t="s">
        <v>1341</v>
      </c>
      <c r="AP1045" s="68" t="s">
        <v>1913</v>
      </c>
      <c r="AQ1045" s="113">
        <v>154</v>
      </c>
      <c r="AR1045" s="302" t="str">
        <f>IF(ISNA(VLOOKUP(AT1045,[1]FISQ!$D$2:$J$1713,7,0)),"-",VLOOKUP(AT1045,[1]FISQ!$D$2:$J$1713,7,0))</f>
        <v>-</v>
      </c>
      <c r="AS1045" s="302" t="str">
        <f>IF(ISNA(VLOOKUP(AT1045,[1]FISQ!$D$2:$J$1713,4,0)),"-",CONCATENATE("(",VLOOKUP(AT1045,[1]FISQ!$D$2:$J$1713,4,0),")"))</f>
        <v>-</v>
      </c>
      <c r="AT1045" s="71" t="s">
        <v>2196</v>
      </c>
      <c r="AU1045" s="38" t="s">
        <v>6541</v>
      </c>
      <c r="AV1045" s="30"/>
      <c r="AW1045" s="38"/>
    </row>
    <row r="1046" spans="1:49" ht="89.25">
      <c r="A1046" s="33">
        <v>1042</v>
      </c>
      <c r="B1046" s="33" t="str">
        <f t="shared" si="49"/>
        <v>1741_-</v>
      </c>
      <c r="C1046" s="33" t="str">
        <f t="shared" si="50"/>
        <v>2.3//8</v>
      </c>
      <c r="D1046" s="61">
        <v>1741</v>
      </c>
      <c r="E1046" s="67" t="s">
        <v>2197</v>
      </c>
      <c r="F1046" s="395" t="s">
        <v>7250</v>
      </c>
      <c r="G1046" s="62" t="str">
        <f>VLOOKUP(CONCATENATE(TEXT(I1046,"0"),"_",TEXT(F1046,"0")),[1]CodC!$A$2:$D$250,4,0)</f>
        <v>Gás liquefeito, tóxico, corrosivo</v>
      </c>
      <c r="H1046" s="395" t="s">
        <v>7251</v>
      </c>
      <c r="I1046" s="68">
        <v>2</v>
      </c>
      <c r="J1046" s="68" t="s">
        <v>5719</v>
      </c>
      <c r="K1046" s="68" t="s">
        <v>631</v>
      </c>
      <c r="L1046" s="64" t="s">
        <v>19</v>
      </c>
      <c r="M1046" s="64"/>
      <c r="N1046" s="64" t="s">
        <v>19</v>
      </c>
      <c r="O1046" s="64" t="s">
        <v>19</v>
      </c>
      <c r="P1046" s="113" t="s">
        <v>22423</v>
      </c>
      <c r="Q1046" s="70" t="s">
        <v>627</v>
      </c>
      <c r="R1046" s="70" t="s">
        <v>614</v>
      </c>
      <c r="S1046" s="65" t="str">
        <f t="shared" si="51"/>
        <v xml:space="preserve">SW1 SW2 </v>
      </c>
      <c r="T1046" s="69" t="s">
        <v>19</v>
      </c>
      <c r="U1046" s="69"/>
      <c r="V1046" s="69"/>
      <c r="W1046" s="69"/>
      <c r="X1046" s="69"/>
      <c r="Y1046" s="69"/>
      <c r="Z1046" s="69"/>
      <c r="AA1046" s="69"/>
      <c r="AB1046" s="69"/>
      <c r="AC1046" s="69"/>
      <c r="AD1046" s="69"/>
      <c r="AE1046" s="69"/>
      <c r="AF1046" s="69"/>
      <c r="AG1046" s="69"/>
      <c r="AH1046" s="69"/>
      <c r="AI1046" s="69"/>
      <c r="AJ1046" s="69"/>
      <c r="AK1046" s="69"/>
      <c r="AL1046" s="69"/>
      <c r="AM1046" s="70" t="s">
        <v>6466</v>
      </c>
      <c r="AN1046" s="63" t="str">
        <f>IF(ISNA(VLOOKUP(D1046,[1]GRE_Tabela2!$A$4:$D$112,4,0)),"-",VLOOKUP(D1046,[1]GRE_Tabela2!$A$4:$D$112,4,0))</f>
        <v>HCl</v>
      </c>
      <c r="AO1046" s="68" t="s">
        <v>619</v>
      </c>
      <c r="AP1046" s="68" t="s">
        <v>613</v>
      </c>
      <c r="AQ1046" s="113">
        <v>125</v>
      </c>
      <c r="AR1046" s="302" t="str">
        <f>IF(ISNA(VLOOKUP(AT1046,[1]FISQ!$D$2:$J$1713,7,0)),"-",VLOOKUP(AT1046,[1]FISQ!$D$2:$J$1713,7,0))</f>
        <v>0616 </v>
      </c>
      <c r="AS1046" s="302" t="str">
        <f>IF(ISNA(VLOOKUP(AT1046,[1]FISQ!$D$2:$J$1713,4,0)),"-",CONCATENATE("(",VLOOKUP(AT1046,[1]FISQ!$D$2:$J$1713,4,0),")"))</f>
        <v>(1)</v>
      </c>
      <c r="AT1046" s="71" t="s">
        <v>2198</v>
      </c>
      <c r="AU1046" s="38"/>
      <c r="AV1046" s="30"/>
      <c r="AW1046" s="38"/>
    </row>
    <row r="1047" spans="1:49" ht="25.5">
      <c r="A1047" s="33">
        <v>1042</v>
      </c>
      <c r="B1047" s="33" t="str">
        <f t="shared" si="49"/>
        <v>1742_II</v>
      </c>
      <c r="C1047" s="33" t="str">
        <f t="shared" si="50"/>
        <v>8//-</v>
      </c>
      <c r="D1047" s="61">
        <v>1742</v>
      </c>
      <c r="E1047" s="67" t="s">
        <v>2199</v>
      </c>
      <c r="F1047" s="395" t="s">
        <v>7338</v>
      </c>
      <c r="G1047" s="62" t="str">
        <f>VLOOKUP(CONCATENATE(TEXT(I1047,"0"),"_",TEXT(F1047,"0")),[1]CodC!$A$2:$D$250,4,0)</f>
        <v>Matérias corrosivas, ácidas, sem perigo subsidiário, orgânicas, líquidas;</v>
      </c>
      <c r="H1047" s="395" t="s">
        <v>7339</v>
      </c>
      <c r="I1047" s="69" t="s">
        <v>631</v>
      </c>
      <c r="J1047" s="69" t="s">
        <v>631</v>
      </c>
      <c r="K1047" s="69" t="s">
        <v>19</v>
      </c>
      <c r="L1047" s="68" t="s">
        <v>849</v>
      </c>
      <c r="M1047" s="63"/>
      <c r="N1047" s="64" t="s">
        <v>19</v>
      </c>
      <c r="O1047" s="64" t="s">
        <v>19</v>
      </c>
      <c r="P1047" s="113" t="s">
        <v>22424</v>
      </c>
      <c r="Q1047" s="70" t="s">
        <v>621</v>
      </c>
      <c r="R1047" s="70" t="s">
        <v>621</v>
      </c>
      <c r="S1047" s="65" t="str">
        <f t="shared" si="51"/>
        <v/>
      </c>
      <c r="T1047" s="69" t="s">
        <v>7182</v>
      </c>
      <c r="U1047" s="69" t="s">
        <v>7163</v>
      </c>
      <c r="V1047" s="69"/>
      <c r="W1047" s="69"/>
      <c r="X1047" s="69"/>
      <c r="Y1047" s="69"/>
      <c r="Z1047" s="69"/>
      <c r="AA1047" s="69"/>
      <c r="AB1047" s="69"/>
      <c r="AC1047" s="69"/>
      <c r="AD1047" s="69"/>
      <c r="AE1047" s="69"/>
      <c r="AF1047" s="69"/>
      <c r="AG1047" s="69"/>
      <c r="AH1047" s="69"/>
      <c r="AI1047" s="69"/>
      <c r="AJ1047" s="69"/>
      <c r="AK1047" s="69"/>
      <c r="AL1047" s="69"/>
      <c r="AM1047" s="70" t="s">
        <v>2200</v>
      </c>
      <c r="AN1047" s="63" t="str">
        <f>IF(ISNA(VLOOKUP(D1047,[1]GRE_Tabela2!$A$4:$D$112,4,0)),"-",VLOOKUP(D1047,[1]GRE_Tabela2!$A$4:$D$112,4,0))</f>
        <v>-</v>
      </c>
      <c r="AO1047" s="68" t="s">
        <v>1341</v>
      </c>
      <c r="AP1047" s="68" t="s">
        <v>1913</v>
      </c>
      <c r="AQ1047" s="113">
        <v>157</v>
      </c>
      <c r="AR1047" s="302" t="str">
        <f>IF(ISNA(VLOOKUP(AT1047,[1]FISQ!$D$2:$J$1713,7,0)),"-",VLOOKUP(AT1047,[1]FISQ!$D$2:$J$1713,7,0))</f>
        <v>-</v>
      </c>
      <c r="AS1047" s="302" t="str">
        <f>IF(ISNA(VLOOKUP(AT1047,[1]FISQ!$D$2:$J$1713,4,0)),"-",CONCATENATE("(",VLOOKUP(AT1047,[1]FISQ!$D$2:$J$1713,4,0),")"))</f>
        <v>-</v>
      </c>
      <c r="AT1047" s="71" t="s">
        <v>2201</v>
      </c>
      <c r="AU1047" s="38" t="s">
        <v>6541</v>
      </c>
      <c r="AV1047" s="30"/>
      <c r="AW1047" s="38"/>
    </row>
    <row r="1048" spans="1:49" ht="25.5">
      <c r="A1048" s="33">
        <v>1042</v>
      </c>
      <c r="B1048" s="33" t="str">
        <f t="shared" si="49"/>
        <v>1743_II</v>
      </c>
      <c r="C1048" s="33" t="str">
        <f t="shared" si="50"/>
        <v>8//-</v>
      </c>
      <c r="D1048" s="61">
        <v>1743</v>
      </c>
      <c r="E1048" s="67" t="s">
        <v>2202</v>
      </c>
      <c r="F1048" s="395" t="s">
        <v>7338</v>
      </c>
      <c r="G1048" s="62" t="str">
        <f>VLOOKUP(CONCATENATE(TEXT(I1048,"0"),"_",TEXT(F1048,"0")),[1]CodC!$A$2:$D$250,4,0)</f>
        <v>Matérias corrosivas, ácidas, sem perigo subsidiário, orgânicas, líquidas;</v>
      </c>
      <c r="H1048" s="395" t="s">
        <v>7339</v>
      </c>
      <c r="I1048" s="69" t="s">
        <v>631</v>
      </c>
      <c r="J1048" s="69" t="s">
        <v>631</v>
      </c>
      <c r="K1048" s="69" t="s">
        <v>19</v>
      </c>
      <c r="L1048" s="68" t="s">
        <v>849</v>
      </c>
      <c r="M1048" s="63"/>
      <c r="N1048" s="64" t="s">
        <v>19</v>
      </c>
      <c r="O1048" s="64" t="s">
        <v>19</v>
      </c>
      <c r="P1048" s="113" t="s">
        <v>22424</v>
      </c>
      <c r="Q1048" s="70" t="s">
        <v>621</v>
      </c>
      <c r="R1048" s="70" t="s">
        <v>621</v>
      </c>
      <c r="S1048" s="65" t="str">
        <f t="shared" si="51"/>
        <v/>
      </c>
      <c r="T1048" s="69" t="s">
        <v>7182</v>
      </c>
      <c r="U1048" s="69" t="s">
        <v>7163</v>
      </c>
      <c r="V1048" s="69"/>
      <c r="W1048" s="69"/>
      <c r="X1048" s="69"/>
      <c r="Y1048" s="69"/>
      <c r="Z1048" s="69"/>
      <c r="AA1048" s="69"/>
      <c r="AB1048" s="69"/>
      <c r="AC1048" s="69"/>
      <c r="AD1048" s="69"/>
      <c r="AE1048" s="69"/>
      <c r="AF1048" s="69"/>
      <c r="AG1048" s="69"/>
      <c r="AH1048" s="69"/>
      <c r="AI1048" s="69"/>
      <c r="AJ1048" s="69"/>
      <c r="AK1048" s="69"/>
      <c r="AL1048" s="69"/>
      <c r="AM1048" s="70" t="s">
        <v>2200</v>
      </c>
      <c r="AN1048" s="63" t="str">
        <f>IF(ISNA(VLOOKUP(D1048,[1]GRE_Tabela2!$A$4:$D$112,4,0)),"-",VLOOKUP(D1048,[1]GRE_Tabela2!$A$4:$D$112,4,0))</f>
        <v>-</v>
      </c>
      <c r="AO1048" s="68" t="s">
        <v>1341</v>
      </c>
      <c r="AP1048" s="68" t="s">
        <v>1913</v>
      </c>
      <c r="AQ1048" s="113">
        <v>157</v>
      </c>
      <c r="AR1048" s="302" t="str">
        <f>IF(ISNA(VLOOKUP(AT1048,[1]FISQ!$D$2:$J$1713,7,0)),"-",VLOOKUP(AT1048,[1]FISQ!$D$2:$J$1713,7,0))</f>
        <v>-</v>
      </c>
      <c r="AS1048" s="302" t="str">
        <f>IF(ISNA(VLOOKUP(AT1048,[1]FISQ!$D$2:$J$1713,4,0)),"-",CONCATENATE("(",VLOOKUP(AT1048,[1]FISQ!$D$2:$J$1713,4,0),")"))</f>
        <v>-</v>
      </c>
      <c r="AT1048" s="71" t="s">
        <v>2203</v>
      </c>
      <c r="AU1048" s="38" t="s">
        <v>6541</v>
      </c>
      <c r="AV1048" s="30"/>
      <c r="AW1048" s="38"/>
    </row>
    <row r="1049" spans="1:49" ht="114.75">
      <c r="A1049" s="33">
        <v>1042</v>
      </c>
      <c r="B1049" s="33" t="str">
        <f t="shared" si="49"/>
        <v>1744_I</v>
      </c>
      <c r="C1049" s="33" t="str">
        <f t="shared" si="50"/>
        <v>8//6.1</v>
      </c>
      <c r="D1049" s="61">
        <v>1744</v>
      </c>
      <c r="E1049" s="67" t="s">
        <v>2204</v>
      </c>
      <c r="F1049" s="395" t="s">
        <v>7267</v>
      </c>
      <c r="G1049" s="62" t="str">
        <f>VLOOKUP(CONCATENATE(TEXT(I1049,"0"),"_",TEXT(F1049,"0")),[1]CodC!$A$2:$D$250,4,0)</f>
        <v>Matérias corrosivas tóxicas, líquidas;</v>
      </c>
      <c r="H1049" s="395" t="s">
        <v>7268</v>
      </c>
      <c r="I1049" s="69" t="s">
        <v>631</v>
      </c>
      <c r="J1049" s="69" t="s">
        <v>631</v>
      </c>
      <c r="K1049" s="68" t="s">
        <v>50</v>
      </c>
      <c r="L1049" s="68" t="s">
        <v>746</v>
      </c>
      <c r="M1049" s="63"/>
      <c r="N1049" s="64" t="s">
        <v>19</v>
      </c>
      <c r="O1049" s="64" t="s">
        <v>19</v>
      </c>
      <c r="P1049" s="113" t="s">
        <v>22423</v>
      </c>
      <c r="Q1049" s="70" t="s">
        <v>7229</v>
      </c>
      <c r="R1049" s="70" t="s">
        <v>2100</v>
      </c>
      <c r="S1049" s="65" t="str">
        <f t="shared" si="51"/>
        <v xml:space="preserve"> SW1 SW2 H2 </v>
      </c>
      <c r="T1049" s="68" t="s">
        <v>7199</v>
      </c>
      <c r="U1049" s="69" t="s">
        <v>7163</v>
      </c>
      <c r="V1049" s="68"/>
      <c r="W1049" s="68"/>
      <c r="X1049" s="68"/>
      <c r="Y1049" s="68"/>
      <c r="Z1049" s="68"/>
      <c r="AA1049" s="68"/>
      <c r="AB1049" s="68"/>
      <c r="AC1049" s="68"/>
      <c r="AD1049" s="68"/>
      <c r="AE1049" s="68"/>
      <c r="AF1049" s="68"/>
      <c r="AG1049" s="68"/>
      <c r="AH1049" s="68"/>
      <c r="AI1049" s="68"/>
      <c r="AJ1049" s="68"/>
      <c r="AK1049" s="68"/>
      <c r="AL1049" s="68"/>
      <c r="AM1049" s="70" t="s">
        <v>2205</v>
      </c>
      <c r="AN1049" s="63" t="str">
        <f>IF(ISNA(VLOOKUP(D1049,[1]GRE_Tabela2!$A$4:$D$112,4,0)),"-",VLOOKUP(D1049,[1]GRE_Tabela2!$A$4:$D$112,4,0))</f>
        <v>-</v>
      </c>
      <c r="AO1049" s="68" t="s">
        <v>1341</v>
      </c>
      <c r="AP1049" s="68" t="s">
        <v>1913</v>
      </c>
      <c r="AQ1049" s="113">
        <v>154</v>
      </c>
      <c r="AR1049" s="302" t="str">
        <f>IF(ISNA(VLOOKUP(AT1049,[1]FISQ!$D$2:$J$1713,7,0)),"-",VLOOKUP(AT1049,[1]FISQ!$D$2:$J$1713,7,0))</f>
        <v>0107 </v>
      </c>
      <c r="AS1049" s="302" t="str">
        <f>IF(ISNA(VLOOKUP(AT1049,[1]FISQ!$D$2:$J$1713,4,0)),"-",CONCATENATE("(",VLOOKUP(AT1049,[1]FISQ!$D$2:$J$1713,4,0),")"))</f>
        <v>(1)</v>
      </c>
      <c r="AT1049" s="71" t="s">
        <v>2206</v>
      </c>
      <c r="AU1049" s="38" t="s">
        <v>6541</v>
      </c>
      <c r="AV1049" s="30"/>
      <c r="AW1049" s="38"/>
    </row>
    <row r="1050" spans="1:49" ht="140.25">
      <c r="A1050" s="33">
        <v>1049</v>
      </c>
      <c r="B1050" s="33" t="str">
        <f t="shared" si="49"/>
        <v>1745_I</v>
      </c>
      <c r="C1050" s="33" t="str">
        <f t="shared" si="50"/>
        <v>5.1//6.1/8</v>
      </c>
      <c r="D1050" s="61">
        <v>1745</v>
      </c>
      <c r="E1050" s="67" t="s">
        <v>2207</v>
      </c>
      <c r="F1050" s="395" t="s">
        <v>7319</v>
      </c>
      <c r="G1050" s="62" t="str">
        <f>VLOOKUP(CONCATENATE(TEXT(I1050,"0"),"_",TEXT(F1050,"0")),[1]CodC!$A$2:$D$250,4,0)</f>
        <v>Matérias comburentes tóxicas, corrosivas.</v>
      </c>
      <c r="H1050" s="395" t="s">
        <v>7320</v>
      </c>
      <c r="I1050" s="68">
        <v>5</v>
      </c>
      <c r="J1050" s="68" t="s">
        <v>625</v>
      </c>
      <c r="K1050" s="68" t="s">
        <v>45</v>
      </c>
      <c r="L1050" s="68" t="s">
        <v>746</v>
      </c>
      <c r="M1050" s="63"/>
      <c r="N1050" s="64" t="s">
        <v>19</v>
      </c>
      <c r="O1050" s="64" t="s">
        <v>19</v>
      </c>
      <c r="P1050" s="113" t="s">
        <v>22423</v>
      </c>
      <c r="Q1050" s="70" t="s">
        <v>627</v>
      </c>
      <c r="R1050" s="70" t="s">
        <v>614</v>
      </c>
      <c r="S1050" s="65" t="str">
        <f t="shared" si="51"/>
        <v xml:space="preserve">SW1 SW2 </v>
      </c>
      <c r="T1050" s="68" t="s">
        <v>7200</v>
      </c>
      <c r="U1050" s="69" t="s">
        <v>7163</v>
      </c>
      <c r="V1050" s="68"/>
      <c r="W1050" s="68"/>
      <c r="X1050" s="68"/>
      <c r="Y1050" s="68"/>
      <c r="Z1050" s="68"/>
      <c r="AA1050" s="68"/>
      <c r="AB1050" s="68"/>
      <c r="AC1050" s="68"/>
      <c r="AD1050" s="68"/>
      <c r="AE1050" s="68"/>
      <c r="AF1050" s="68"/>
      <c r="AG1050" s="68"/>
      <c r="AH1050" s="68"/>
      <c r="AI1050" s="68"/>
      <c r="AJ1050" s="68"/>
      <c r="AK1050" s="68"/>
      <c r="AL1050" s="68"/>
      <c r="AM1050" s="70" t="s">
        <v>6819</v>
      </c>
      <c r="AN1050" s="63" t="str">
        <f>IF(ISNA(VLOOKUP(D1050,[1]GRE_Tabela2!$A$4:$D$112,4,0)),"-",VLOOKUP(D1050,[1]GRE_Tabela2!$A$4:$D$112,4,0))</f>
        <v>HF  Br2</v>
      </c>
      <c r="AO1050" s="68" t="s">
        <v>1341</v>
      </c>
      <c r="AP1050" s="68" t="s">
        <v>1913</v>
      </c>
      <c r="AQ1050" s="113">
        <v>144</v>
      </c>
      <c r="AR1050" s="302" t="str">
        <f>IF(ISNA(VLOOKUP(AT1050,[1]FISQ!$D$2:$J$1713,7,0)),"-",VLOOKUP(AT1050,[1]FISQ!$D$2:$J$1713,7,0))</f>
        <v>0974 </v>
      </c>
      <c r="AS1050" s="302" t="str">
        <f>IF(ISNA(VLOOKUP(AT1050,[1]FISQ!$D$2:$J$1713,4,0)),"-",CONCATENATE("(",VLOOKUP(AT1050,[1]FISQ!$D$2:$J$1713,4,0),")"))</f>
        <v>(1)</v>
      </c>
      <c r="AT1050" s="71" t="s">
        <v>2208</v>
      </c>
      <c r="AU1050" s="38" t="s">
        <v>6542</v>
      </c>
      <c r="AV1050" s="30"/>
      <c r="AW1050" s="38"/>
    </row>
    <row r="1051" spans="1:49" ht="127.5">
      <c r="A1051" s="33">
        <v>1050</v>
      </c>
      <c r="B1051" s="33" t="str">
        <f t="shared" si="49"/>
        <v>1746_I</v>
      </c>
      <c r="C1051" s="33" t="str">
        <f t="shared" si="50"/>
        <v>5.1//6.1/8</v>
      </c>
      <c r="D1051" s="61">
        <v>1746</v>
      </c>
      <c r="E1051" s="67" t="s">
        <v>2209</v>
      </c>
      <c r="F1051" s="395" t="s">
        <v>7319</v>
      </c>
      <c r="G1051" s="62" t="str">
        <f>VLOOKUP(CONCATENATE(TEXT(I1051,"0"),"_",TEXT(F1051,"0")),[1]CodC!$A$2:$D$250,4,0)</f>
        <v>Matérias comburentes tóxicas, corrosivas.</v>
      </c>
      <c r="H1051" s="395" t="s">
        <v>7320</v>
      </c>
      <c r="I1051" s="68">
        <v>5</v>
      </c>
      <c r="J1051" s="68" t="s">
        <v>625</v>
      </c>
      <c r="K1051" s="68" t="s">
        <v>45</v>
      </c>
      <c r="L1051" s="68" t="s">
        <v>746</v>
      </c>
      <c r="M1051" s="63"/>
      <c r="N1051" s="64" t="s">
        <v>19</v>
      </c>
      <c r="O1051" s="64" t="s">
        <v>19</v>
      </c>
      <c r="P1051" s="113" t="s">
        <v>22423</v>
      </c>
      <c r="Q1051" s="70" t="s">
        <v>627</v>
      </c>
      <c r="R1051" s="70" t="s">
        <v>614</v>
      </c>
      <c r="S1051" s="65" t="str">
        <f t="shared" si="51"/>
        <v xml:space="preserve">SW1 SW2 </v>
      </c>
      <c r="T1051" s="68" t="s">
        <v>7200</v>
      </c>
      <c r="U1051" s="69" t="s">
        <v>7163</v>
      </c>
      <c r="V1051" s="68"/>
      <c r="W1051" s="68"/>
      <c r="X1051" s="68"/>
      <c r="Y1051" s="68"/>
      <c r="Z1051" s="68"/>
      <c r="AA1051" s="68"/>
      <c r="AB1051" s="68"/>
      <c r="AC1051" s="68"/>
      <c r="AD1051" s="68"/>
      <c r="AE1051" s="68"/>
      <c r="AF1051" s="68"/>
      <c r="AG1051" s="68"/>
      <c r="AH1051" s="68"/>
      <c r="AI1051" s="68"/>
      <c r="AJ1051" s="68"/>
      <c r="AK1051" s="68"/>
      <c r="AL1051" s="68"/>
      <c r="AM1051" s="70" t="s">
        <v>6820</v>
      </c>
      <c r="AN1051" s="63" t="str">
        <f>IF(ISNA(VLOOKUP(D1051,[1]GRE_Tabela2!$A$4:$D$112,4,0)),"-",VLOOKUP(D1051,[1]GRE_Tabela2!$A$4:$D$112,4,0))</f>
        <v>HF  Br2</v>
      </c>
      <c r="AO1051" s="68" t="s">
        <v>1341</v>
      </c>
      <c r="AP1051" s="68" t="s">
        <v>1913</v>
      </c>
      <c r="AQ1051" s="113">
        <v>144</v>
      </c>
      <c r="AR1051" s="302" t="str">
        <f>IF(ISNA(VLOOKUP(AT1051,[1]FISQ!$D$2:$J$1713,7,0)),"-",VLOOKUP(AT1051,[1]FISQ!$D$2:$J$1713,7,0))</f>
        <v>-</v>
      </c>
      <c r="AS1051" s="302" t="str">
        <f>IF(ISNA(VLOOKUP(AT1051,[1]FISQ!$D$2:$J$1713,4,0)),"-",CONCATENATE("(",VLOOKUP(AT1051,[1]FISQ!$D$2:$J$1713,4,0),")"))</f>
        <v>-</v>
      </c>
      <c r="AT1051" s="71" t="s">
        <v>2210</v>
      </c>
      <c r="AU1051" s="38" t="s">
        <v>6542</v>
      </c>
      <c r="AV1051" s="30"/>
      <c r="AW1051" s="38"/>
    </row>
    <row r="1052" spans="1:49" ht="89.25">
      <c r="A1052" s="33">
        <v>1051</v>
      </c>
      <c r="B1052" s="33" t="str">
        <f t="shared" si="49"/>
        <v>1747_II</v>
      </c>
      <c r="C1052" s="33" t="str">
        <f t="shared" si="50"/>
        <v>8//3</v>
      </c>
      <c r="D1052" s="61">
        <v>1747</v>
      </c>
      <c r="E1052" s="67" t="s">
        <v>2211</v>
      </c>
      <c r="F1052" s="395" t="s">
        <v>7332</v>
      </c>
      <c r="G1052" s="62" t="str">
        <f>VLOOKUP(CONCATENATE(TEXT(I1052,"0"),"_",TEXT(F1052,"0")),[1]CodC!$A$2:$D$250,4,0)</f>
        <v>Matérias corrosivas, inflamáveis, líquidas;</v>
      </c>
      <c r="H1052" s="395" t="s">
        <v>7350</v>
      </c>
      <c r="I1052" s="69" t="s">
        <v>631</v>
      </c>
      <c r="J1052" s="69" t="s">
        <v>631</v>
      </c>
      <c r="K1052" s="68" t="s">
        <v>848</v>
      </c>
      <c r="L1052" s="68" t="s">
        <v>849</v>
      </c>
      <c r="M1052" s="63"/>
      <c r="N1052" s="64" t="s">
        <v>19</v>
      </c>
      <c r="O1052" s="64" t="s">
        <v>19</v>
      </c>
      <c r="P1052" s="113" t="s">
        <v>22425</v>
      </c>
      <c r="Q1052" s="70" t="s">
        <v>7230</v>
      </c>
      <c r="R1052" s="70" t="s">
        <v>1886</v>
      </c>
      <c r="S1052" s="65" t="str">
        <f t="shared" si="51"/>
        <v xml:space="preserve"> SW2 </v>
      </c>
      <c r="T1052" s="69" t="s">
        <v>7182</v>
      </c>
      <c r="U1052" s="69" t="s">
        <v>7163</v>
      </c>
      <c r="V1052" s="69"/>
      <c r="W1052" s="69"/>
      <c r="X1052" s="69"/>
      <c r="Y1052" s="69"/>
      <c r="Z1052" s="69"/>
      <c r="AA1052" s="69"/>
      <c r="AB1052" s="69"/>
      <c r="AC1052" s="69"/>
      <c r="AD1052" s="69"/>
      <c r="AE1052" s="69"/>
      <c r="AF1052" s="69"/>
      <c r="AG1052" s="69"/>
      <c r="AH1052" s="69"/>
      <c r="AI1052" s="69"/>
      <c r="AJ1052" s="69"/>
      <c r="AK1052" s="69"/>
      <c r="AL1052" s="69"/>
      <c r="AM1052" s="70" t="s">
        <v>6467</v>
      </c>
      <c r="AN1052" s="63" t="str">
        <f>IF(ISNA(VLOOKUP(D1052,[1]GRE_Tabela2!$A$4:$D$112,4,0)),"-",VLOOKUP(D1052,[1]GRE_Tabela2!$A$4:$D$112,4,0))</f>
        <v>HCl</v>
      </c>
      <c r="AO1052" s="68" t="s">
        <v>747</v>
      </c>
      <c r="AP1052" s="68" t="s">
        <v>888</v>
      </c>
      <c r="AQ1052" s="113">
        <v>155</v>
      </c>
      <c r="AR1052" s="302" t="str">
        <f>IF(ISNA(VLOOKUP(AT1052,[1]FISQ!$D$2:$J$1713,7,0)),"-",VLOOKUP(AT1052,[1]FISQ!$D$2:$J$1713,7,0))</f>
        <v>-</v>
      </c>
      <c r="AS1052" s="302" t="str">
        <f>IF(ISNA(VLOOKUP(AT1052,[1]FISQ!$D$2:$J$1713,4,0)),"-",CONCATENATE("(",VLOOKUP(AT1052,[1]FISQ!$D$2:$J$1713,4,0),")"))</f>
        <v>-</v>
      </c>
      <c r="AT1052" s="71" t="s">
        <v>2212</v>
      </c>
      <c r="AU1052" s="38" t="s">
        <v>6541</v>
      </c>
      <c r="AV1052" s="30"/>
      <c r="AW1052" s="38"/>
    </row>
    <row r="1053" spans="1:49" ht="153">
      <c r="A1053" s="33">
        <v>1052</v>
      </c>
      <c r="B1053" s="33" t="str">
        <f t="shared" si="49"/>
        <v>1748_II</v>
      </c>
      <c r="C1053" s="33" t="str">
        <f t="shared" si="50"/>
        <v>5.1//</v>
      </c>
      <c r="D1053" s="61">
        <v>1748</v>
      </c>
      <c r="E1053" s="67" t="s">
        <v>6230</v>
      </c>
      <c r="F1053" s="395" t="s">
        <v>7315</v>
      </c>
      <c r="G1053" s="62" t="str">
        <f>VLOOKUP(CONCATENATE(TEXT(I1053,"0"),"_",TEXT(F1053,"0")),[1]CodC!$A$2:$D$250,4,0)</f>
        <v>Matérias comburentes sem perigo subsidiário, sólidas;</v>
      </c>
      <c r="H1053" s="395" t="s">
        <v>7316</v>
      </c>
      <c r="I1053" s="68">
        <v>5</v>
      </c>
      <c r="J1053" s="68" t="s">
        <v>625</v>
      </c>
      <c r="K1053" s="64" t="s">
        <v>6582</v>
      </c>
      <c r="L1053" s="68" t="s">
        <v>849</v>
      </c>
      <c r="M1053" s="64" t="s">
        <v>1313</v>
      </c>
      <c r="N1053" s="64">
        <v>314</v>
      </c>
      <c r="O1053" s="64">
        <v>314</v>
      </c>
      <c r="P1053" s="113" t="s">
        <v>22423</v>
      </c>
      <c r="Q1053" s="70" t="s">
        <v>7229</v>
      </c>
      <c r="R1053" s="70" t="s">
        <v>2213</v>
      </c>
      <c r="S1053" s="65" t="str">
        <f t="shared" si="51"/>
        <v xml:space="preserve"> SW1 SW11 </v>
      </c>
      <c r="T1053" s="68" t="s">
        <v>7173</v>
      </c>
      <c r="U1053" s="68"/>
      <c r="V1053" s="68"/>
      <c r="W1053" s="68"/>
      <c r="X1053" s="68"/>
      <c r="Y1053" s="68"/>
      <c r="Z1053" s="68"/>
      <c r="AA1053" s="68"/>
      <c r="AB1053" s="68" t="s">
        <v>7163</v>
      </c>
      <c r="AC1053" s="68"/>
      <c r="AD1053" s="68"/>
      <c r="AE1053" s="68"/>
      <c r="AF1053" s="68"/>
      <c r="AG1053" s="68"/>
      <c r="AH1053" s="68"/>
      <c r="AI1053" s="68"/>
      <c r="AJ1053" s="68"/>
      <c r="AK1053" s="68"/>
      <c r="AL1053" s="68"/>
      <c r="AM1053" s="70" t="s">
        <v>6196</v>
      </c>
      <c r="AN1053" s="63" t="str">
        <f>IF(ISNA(VLOOKUP(D1053,[1]GRE_Tabela2!$A$4:$D$112,4,0)),"-",VLOOKUP(D1053,[1]GRE_Tabela2!$A$4:$D$112,4,0))</f>
        <v>-</v>
      </c>
      <c r="AO1053" s="68" t="s">
        <v>1480</v>
      </c>
      <c r="AP1053" s="68" t="s">
        <v>1618</v>
      </c>
      <c r="AQ1053" s="113">
        <v>140</v>
      </c>
      <c r="AR1053" s="302" t="str">
        <f>IF(ISNA(VLOOKUP(AT1053,[1]FISQ!$D$2:$J$1713,7,0)),"-",VLOOKUP(AT1053,[1]FISQ!$D$2:$J$1713,7,0))</f>
        <v>0638 </v>
      </c>
      <c r="AS1053" s="302" t="str">
        <f>IF(ISNA(VLOOKUP(AT1053,[1]FISQ!$D$2:$J$1713,4,0)),"-",CONCATENATE("(",VLOOKUP(AT1053,[1]FISQ!$D$2:$J$1713,4,0),")"))</f>
        <v>(1)</v>
      </c>
      <c r="AT1053" s="71" t="s">
        <v>2214</v>
      </c>
      <c r="AU1053" s="38"/>
      <c r="AV1053" s="38"/>
      <c r="AW1053" s="38"/>
    </row>
    <row r="1054" spans="1:49" ht="153">
      <c r="A1054" s="33">
        <v>1053</v>
      </c>
      <c r="B1054" s="33" t="str">
        <f t="shared" si="49"/>
        <v>1748_III</v>
      </c>
      <c r="C1054" s="33" t="str">
        <f t="shared" si="50"/>
        <v>5.1//</v>
      </c>
      <c r="D1054" s="61">
        <v>1748</v>
      </c>
      <c r="E1054" s="72" t="s">
        <v>6231</v>
      </c>
      <c r="F1054" s="395" t="s">
        <v>7315</v>
      </c>
      <c r="G1054" s="62" t="str">
        <f>VLOOKUP(CONCATENATE(TEXT(I1054,"0"),"_",TEXT(F1054,"0")),[1]CodC!$A$2:$D$250,4,0)</f>
        <v>Matérias comburentes sem perigo subsidiário, sólidas;</v>
      </c>
      <c r="H1054" s="395" t="s">
        <v>7316</v>
      </c>
      <c r="I1054" s="68">
        <v>5</v>
      </c>
      <c r="J1054" s="68" t="s">
        <v>625</v>
      </c>
      <c r="K1054" s="64" t="s">
        <v>6582</v>
      </c>
      <c r="L1054" s="68" t="s">
        <v>879</v>
      </c>
      <c r="M1054" s="64" t="s">
        <v>1313</v>
      </c>
      <c r="N1054" s="64" t="s">
        <v>2215</v>
      </c>
      <c r="O1054" s="64" t="s">
        <v>2215</v>
      </c>
      <c r="P1054" s="113" t="s">
        <v>22423</v>
      </c>
      <c r="Q1054" s="70" t="s">
        <v>7229</v>
      </c>
      <c r="R1054" s="70" t="s">
        <v>2213</v>
      </c>
      <c r="S1054" s="65" t="str">
        <f t="shared" si="51"/>
        <v xml:space="preserve"> SW1 SW11 </v>
      </c>
      <c r="T1054" s="68" t="s">
        <v>7173</v>
      </c>
      <c r="U1054" s="68"/>
      <c r="V1054" s="68"/>
      <c r="W1054" s="68"/>
      <c r="X1054" s="68"/>
      <c r="Y1054" s="68"/>
      <c r="Z1054" s="68"/>
      <c r="AA1054" s="68"/>
      <c r="AB1054" s="68" t="s">
        <v>7163</v>
      </c>
      <c r="AC1054" s="68"/>
      <c r="AD1054" s="68"/>
      <c r="AE1054" s="68"/>
      <c r="AF1054" s="68"/>
      <c r="AG1054" s="68"/>
      <c r="AH1054" s="68"/>
      <c r="AI1054" s="68"/>
      <c r="AJ1054" s="68"/>
      <c r="AK1054" s="68"/>
      <c r="AL1054" s="68"/>
      <c r="AM1054" s="70" t="str">
        <f>AM1053</f>
        <v>Sólido (pó, grânulos ou pastilhas), branco ou amarelado, com odor semelhante a cloro. Solúvel em água. Pode causar incêndios em contacto com material orgânico ou compostos de amónio. As substâncias são suscetíveis de decomposição exotérmica a temperaturas elevadas. Nesta condição pode provocar um incêndio ou explosão. A decomposição pode ser iniciada por calor ou por impurezas (por exemplo, metais em pó (ferro, manganês, cobalto, magnésio), e seus compostos). Suscetível de aquecer lentamente. Reage com os ácidos, libertando Cloro, um gás irritante, corrosivo e tóxico. Na presença de humidade, corrosivo para a maioria dos metais. O pó irrita as mucosas.</v>
      </c>
      <c r="AN1054" s="63" t="str">
        <f>IF(ISNA(VLOOKUP(D1054,[1]GRE_Tabela2!$A$4:$D$112,4,0)),"-",VLOOKUP(D1054,[1]GRE_Tabela2!$A$4:$D$112,4,0))</f>
        <v>-</v>
      </c>
      <c r="AO1054" s="68" t="s">
        <v>1480</v>
      </c>
      <c r="AP1054" s="68" t="s">
        <v>1618</v>
      </c>
      <c r="AQ1054" s="113">
        <v>140</v>
      </c>
      <c r="AR1054" s="302" t="str">
        <f>IF(ISNA(VLOOKUP(AT1054,[1]FISQ!$D$2:$J$1713,7,0)),"-",VLOOKUP(AT1054,[1]FISQ!$D$2:$J$1713,7,0))</f>
        <v>0638 </v>
      </c>
      <c r="AS1054" s="302" t="str">
        <f>IF(ISNA(VLOOKUP(AT1054,[1]FISQ!$D$2:$J$1713,4,0)),"-",CONCATENATE("(",VLOOKUP(AT1054,[1]FISQ!$D$2:$J$1713,4,0),")"))</f>
        <v>(1)</v>
      </c>
      <c r="AT1054" s="71" t="s">
        <v>2214</v>
      </c>
      <c r="AU1054" s="38"/>
      <c r="AV1054" s="38"/>
      <c r="AW1054" s="38"/>
    </row>
    <row r="1055" spans="1:49" ht="102">
      <c r="A1055" s="33">
        <v>1054</v>
      </c>
      <c r="B1055" s="33" t="str">
        <f t="shared" si="49"/>
        <v>1749_-</v>
      </c>
      <c r="C1055" s="33" t="str">
        <f t="shared" si="50"/>
        <v>2.3//5.1/8</v>
      </c>
      <c r="D1055" s="61">
        <v>1749</v>
      </c>
      <c r="E1055" s="67" t="s">
        <v>2216</v>
      </c>
      <c r="F1055" s="395" t="s">
        <v>7256</v>
      </c>
      <c r="G1055" s="62" t="str">
        <f>VLOOKUP(CONCATENATE(TEXT(I1055,"0"),"_",TEXT(F1055,"0")),[1]CodC!$A$2:$D$250,4,0)</f>
        <v>Gás liquefeito, tóxico, comburente, corrosivo</v>
      </c>
      <c r="H1055" s="395" t="s">
        <v>7257</v>
      </c>
      <c r="I1055" s="68">
        <v>2</v>
      </c>
      <c r="J1055" s="68" t="s">
        <v>5719</v>
      </c>
      <c r="K1055" s="68" t="s">
        <v>730</v>
      </c>
      <c r="L1055" s="64" t="s">
        <v>19</v>
      </c>
      <c r="M1055" s="64"/>
      <c r="N1055" s="64" t="s">
        <v>19</v>
      </c>
      <c r="O1055" s="64" t="s">
        <v>19</v>
      </c>
      <c r="P1055" s="113" t="s">
        <v>22423</v>
      </c>
      <c r="Q1055" s="70" t="s">
        <v>7229</v>
      </c>
      <c r="R1055" s="70" t="s">
        <v>633</v>
      </c>
      <c r="S1055" s="65" t="str">
        <f t="shared" si="51"/>
        <v xml:space="preserve"> SW2 </v>
      </c>
      <c r="T1055" s="68" t="s">
        <v>7197</v>
      </c>
      <c r="U1055" s="68"/>
      <c r="V1055" s="68"/>
      <c r="W1055" s="68"/>
      <c r="X1055" s="68"/>
      <c r="Y1055" s="68"/>
      <c r="Z1055" s="68"/>
      <c r="AA1055" s="68"/>
      <c r="AB1055" s="68"/>
      <c r="AC1055" s="68"/>
      <c r="AD1055" s="68"/>
      <c r="AE1055" s="68"/>
      <c r="AF1055" s="68"/>
      <c r="AG1055" s="68"/>
      <c r="AH1055" s="68"/>
      <c r="AI1055" s="68"/>
      <c r="AJ1055" s="68"/>
      <c r="AK1055" s="68"/>
      <c r="AL1055" s="68"/>
      <c r="AM1055" s="70" t="s">
        <v>6496</v>
      </c>
      <c r="AN1055" s="63" t="str">
        <f>IF(ISNA(VLOOKUP(D1055,[1]GRE_Tabela2!$A$4:$D$112,4,0)),"-",VLOOKUP(D1055,[1]GRE_Tabela2!$A$4:$D$112,4,0))</f>
        <v>-</v>
      </c>
      <c r="AO1055" s="68" t="s">
        <v>619</v>
      </c>
      <c r="AP1055" s="68" t="s">
        <v>626</v>
      </c>
      <c r="AQ1055" s="113">
        <v>124</v>
      </c>
      <c r="AR1055" s="302" t="str">
        <f>IF(ISNA(VLOOKUP(AT1055,[1]FISQ!$D$2:$J$1713,7,0)),"-",VLOOKUP(AT1055,[1]FISQ!$D$2:$J$1713,7,0))</f>
        <v>0656 </v>
      </c>
      <c r="AS1055" s="302" t="str">
        <f>IF(ISNA(VLOOKUP(AT1055,[1]FISQ!$D$2:$J$1713,4,0)),"-",CONCATENATE("(",VLOOKUP(AT1055,[1]FISQ!$D$2:$J$1713,4,0),")"))</f>
        <v>(1)</v>
      </c>
      <c r="AT1055" s="71" t="s">
        <v>2217</v>
      </c>
      <c r="AU1055" s="38"/>
      <c r="AV1055" s="30"/>
      <c r="AW1055" s="38"/>
    </row>
    <row r="1056" spans="1:49" ht="38.25">
      <c r="A1056" s="33">
        <v>1055</v>
      </c>
      <c r="B1056" s="33" t="str">
        <f t="shared" si="49"/>
        <v>1750_II</v>
      </c>
      <c r="C1056" s="33" t="str">
        <f t="shared" si="50"/>
        <v>6.1//8</v>
      </c>
      <c r="D1056" s="61">
        <v>1750</v>
      </c>
      <c r="E1056" s="67" t="s">
        <v>2218</v>
      </c>
      <c r="F1056" s="395" t="s">
        <v>7330</v>
      </c>
      <c r="G1056" s="62" t="str">
        <f>VLOOKUP(CONCATENATE(TEXT(I1056,"0"),"_",TEXT(F1056,"0")),[1]CodC!$A$2:$D$250,4,0)</f>
        <v>Matérias tóxicas corrosivas, orgânicas, líquidas;</v>
      </c>
      <c r="H1056" s="395" t="s">
        <v>7347</v>
      </c>
      <c r="I1056" s="68">
        <v>6</v>
      </c>
      <c r="J1056" s="68" t="s">
        <v>50</v>
      </c>
      <c r="K1056" s="68" t="s">
        <v>631</v>
      </c>
      <c r="L1056" s="68" t="s">
        <v>849</v>
      </c>
      <c r="M1056" s="63"/>
      <c r="N1056" s="64" t="s">
        <v>19</v>
      </c>
      <c r="O1056" s="64" t="s">
        <v>19</v>
      </c>
      <c r="P1056" s="113" t="s">
        <v>22423</v>
      </c>
      <c r="Q1056" s="70" t="s">
        <v>7230</v>
      </c>
      <c r="R1056" s="70" t="s">
        <v>1886</v>
      </c>
      <c r="S1056" s="65" t="str">
        <f t="shared" si="51"/>
        <v xml:space="preserve"> SW2 </v>
      </c>
      <c r="T1056" s="69" t="s">
        <v>7182</v>
      </c>
      <c r="U1056" s="69" t="s">
        <v>7163</v>
      </c>
      <c r="V1056" s="69"/>
      <c r="W1056" s="69"/>
      <c r="X1056" s="69"/>
      <c r="Y1056" s="69"/>
      <c r="Z1056" s="69"/>
      <c r="AA1056" s="69"/>
      <c r="AB1056" s="69"/>
      <c r="AC1056" s="69"/>
      <c r="AD1056" s="69"/>
      <c r="AE1056" s="69"/>
      <c r="AF1056" s="69"/>
      <c r="AG1056" s="69"/>
      <c r="AH1056" s="69"/>
      <c r="AI1056" s="69"/>
      <c r="AJ1056" s="69"/>
      <c r="AK1056" s="69"/>
      <c r="AL1056" s="69"/>
      <c r="AM1056" s="70" t="s">
        <v>6821</v>
      </c>
      <c r="AN1056" s="63" t="str">
        <f>IF(ISNA(VLOOKUP(D1056,[1]GRE_Tabela2!$A$4:$D$112,4,0)),"-",VLOOKUP(D1056,[1]GRE_Tabela2!$A$4:$D$112,4,0))</f>
        <v>-</v>
      </c>
      <c r="AO1056" s="68" t="s">
        <v>1341</v>
      </c>
      <c r="AP1056" s="68" t="s">
        <v>1913</v>
      </c>
      <c r="AQ1056" s="113">
        <v>153</v>
      </c>
      <c r="AR1056" s="302" t="str">
        <f>IF(ISNA(VLOOKUP(AT1056,[1]FISQ!$D$2:$J$1713,7,0)),"-",VLOOKUP(AT1056,[1]FISQ!$D$2:$J$1713,7,0))</f>
        <v>-</v>
      </c>
      <c r="AS1056" s="302" t="str">
        <f>IF(ISNA(VLOOKUP(AT1056,[1]FISQ!$D$2:$J$1713,4,0)),"-",CONCATENATE("(",VLOOKUP(AT1056,[1]FISQ!$D$2:$J$1713,4,0),")"))</f>
        <v>-</v>
      </c>
      <c r="AT1056" s="71" t="s">
        <v>2219</v>
      </c>
      <c r="AU1056" s="38" t="s">
        <v>6542</v>
      </c>
      <c r="AV1056" s="30"/>
      <c r="AW1056" s="38"/>
    </row>
    <row r="1057" spans="1:49" ht="63.75">
      <c r="A1057" s="33">
        <v>1056</v>
      </c>
      <c r="B1057" s="33" t="str">
        <f t="shared" si="49"/>
        <v>1751_II</v>
      </c>
      <c r="C1057" s="33" t="str">
        <f t="shared" si="50"/>
        <v>6.1//8</v>
      </c>
      <c r="D1057" s="61">
        <v>1751</v>
      </c>
      <c r="E1057" s="67" t="s">
        <v>2220</v>
      </c>
      <c r="F1057" s="395" t="s">
        <v>7351</v>
      </c>
      <c r="G1057" s="62" t="str">
        <f>VLOOKUP(CONCATENATE(TEXT(I1057,"0"),"_",TEXT(F1057,"0")),[1]CodC!$A$2:$D$250,4,0)</f>
        <v>Matérias tóxicas corrosivas, orgânicas, sólidas;</v>
      </c>
      <c r="H1057" s="395" t="s">
        <v>7347</v>
      </c>
      <c r="I1057" s="68">
        <v>6</v>
      </c>
      <c r="J1057" s="68" t="s">
        <v>50</v>
      </c>
      <c r="K1057" s="68" t="s">
        <v>631</v>
      </c>
      <c r="L1057" s="68" t="s">
        <v>849</v>
      </c>
      <c r="M1057" s="63"/>
      <c r="N1057" s="64" t="s">
        <v>19</v>
      </c>
      <c r="O1057" s="64" t="s">
        <v>19</v>
      </c>
      <c r="P1057" s="113" t="s">
        <v>22423</v>
      </c>
      <c r="Q1057" s="70" t="s">
        <v>7230</v>
      </c>
      <c r="R1057" s="70" t="s">
        <v>1886</v>
      </c>
      <c r="S1057" s="65" t="str">
        <f t="shared" si="51"/>
        <v xml:space="preserve"> SW2 </v>
      </c>
      <c r="T1057" s="69" t="s">
        <v>7182</v>
      </c>
      <c r="U1057" s="69" t="s">
        <v>7163</v>
      </c>
      <c r="V1057" s="69"/>
      <c r="W1057" s="69"/>
      <c r="X1057" s="69"/>
      <c r="Y1057" s="69"/>
      <c r="Z1057" s="69"/>
      <c r="AA1057" s="69"/>
      <c r="AB1057" s="69"/>
      <c r="AC1057" s="69"/>
      <c r="AD1057" s="69"/>
      <c r="AE1057" s="69"/>
      <c r="AF1057" s="69"/>
      <c r="AG1057" s="69"/>
      <c r="AH1057" s="69"/>
      <c r="AI1057" s="69"/>
      <c r="AJ1057" s="69"/>
      <c r="AK1057" s="69"/>
      <c r="AL1057" s="69"/>
      <c r="AM1057" s="70" t="s">
        <v>6822</v>
      </c>
      <c r="AN1057" s="63" t="str">
        <f>IF(ISNA(VLOOKUP(D1057,[1]GRE_Tabela2!$A$4:$D$112,4,0)),"-",VLOOKUP(D1057,[1]GRE_Tabela2!$A$4:$D$112,4,0))</f>
        <v>-</v>
      </c>
      <c r="AO1057" s="68" t="s">
        <v>1341</v>
      </c>
      <c r="AP1057" s="68" t="s">
        <v>1913</v>
      </c>
      <c r="AQ1057" s="113">
        <v>153</v>
      </c>
      <c r="AR1057" s="302" t="str">
        <f>IF(ISNA(VLOOKUP(AT1057,[1]FISQ!$D$2:$J$1713,7,0)),"-",VLOOKUP(AT1057,[1]FISQ!$D$2:$J$1713,7,0))</f>
        <v>0235 </v>
      </c>
      <c r="AS1057" s="302" t="str">
        <f>IF(ISNA(VLOOKUP(AT1057,[1]FISQ!$D$2:$J$1713,4,0)),"-",CONCATENATE("(",VLOOKUP(AT1057,[1]FISQ!$D$2:$J$1713,4,0),")"))</f>
        <v>(1)</v>
      </c>
      <c r="AT1057" s="71" t="s">
        <v>2221</v>
      </c>
      <c r="AU1057" s="38" t="s">
        <v>6542</v>
      </c>
      <c r="AV1057" s="30"/>
      <c r="AW1057" s="38"/>
    </row>
    <row r="1058" spans="1:49" ht="89.25">
      <c r="A1058" s="33">
        <v>1057</v>
      </c>
      <c r="B1058" s="33" t="str">
        <f t="shared" si="49"/>
        <v>1752_I</v>
      </c>
      <c r="C1058" s="33" t="str">
        <f t="shared" si="50"/>
        <v>6.1//8</v>
      </c>
      <c r="D1058" s="61">
        <v>1752</v>
      </c>
      <c r="E1058" s="67" t="s">
        <v>2222</v>
      </c>
      <c r="F1058" s="395" t="s">
        <v>7330</v>
      </c>
      <c r="G1058" s="62" t="str">
        <f>VLOOKUP(CONCATENATE(TEXT(I1058,"0"),"_",TEXT(F1058,"0")),[1]CodC!$A$2:$D$250,4,0)</f>
        <v>Matérias tóxicas corrosivas, orgânicas, líquidas;</v>
      </c>
      <c r="H1058" s="395" t="s">
        <v>7331</v>
      </c>
      <c r="I1058" s="68">
        <v>6</v>
      </c>
      <c r="J1058" s="68" t="s">
        <v>50</v>
      </c>
      <c r="K1058" s="68" t="s">
        <v>631</v>
      </c>
      <c r="L1058" s="68" t="s">
        <v>746</v>
      </c>
      <c r="M1058" s="63"/>
      <c r="N1058" s="64">
        <v>354</v>
      </c>
      <c r="O1058" s="64">
        <v>354</v>
      </c>
      <c r="P1058" s="113" t="s">
        <v>22423</v>
      </c>
      <c r="Q1058" s="70" t="s">
        <v>7229</v>
      </c>
      <c r="R1058" s="70" t="s">
        <v>633</v>
      </c>
      <c r="S1058" s="65" t="str">
        <f t="shared" si="51"/>
        <v xml:space="preserve"> SW2 </v>
      </c>
      <c r="T1058" s="69" t="s">
        <v>7182</v>
      </c>
      <c r="U1058" s="69" t="s">
        <v>7163</v>
      </c>
      <c r="V1058" s="69"/>
      <c r="W1058" s="69"/>
      <c r="X1058" s="69"/>
      <c r="Y1058" s="69"/>
      <c r="Z1058" s="69"/>
      <c r="AA1058" s="69"/>
      <c r="AB1058" s="69"/>
      <c r="AC1058" s="69"/>
      <c r="AD1058" s="69"/>
      <c r="AE1058" s="69"/>
      <c r="AF1058" s="69"/>
      <c r="AG1058" s="69"/>
      <c r="AH1058" s="69"/>
      <c r="AI1058" s="69"/>
      <c r="AJ1058" s="69"/>
      <c r="AK1058" s="69"/>
      <c r="AL1058" s="69"/>
      <c r="AM1058" s="70" t="s">
        <v>6468</v>
      </c>
      <c r="AN1058" s="63" t="str">
        <f>IF(ISNA(VLOOKUP(D1058,[1]GRE_Tabela2!$A$4:$D$112,4,0)),"-",VLOOKUP(D1058,[1]GRE_Tabela2!$A$4:$D$112,4,0))</f>
        <v>HCl</v>
      </c>
      <c r="AO1058" s="68" t="s">
        <v>1341</v>
      </c>
      <c r="AP1058" s="68" t="s">
        <v>1913</v>
      </c>
      <c r="AQ1058" s="113">
        <v>156</v>
      </c>
      <c r="AR1058" s="302" t="str">
        <f>IF(ISNA(VLOOKUP(AT1058,[1]FISQ!$D$2:$J$1713,7,0)),"-",VLOOKUP(AT1058,[1]FISQ!$D$2:$J$1713,7,0))</f>
        <v>0845 </v>
      </c>
      <c r="AS1058" s="302" t="str">
        <f>IF(ISNA(VLOOKUP(AT1058,[1]FISQ!$D$2:$J$1713,4,0)),"-",CONCATENATE("(",VLOOKUP(AT1058,[1]FISQ!$D$2:$J$1713,4,0),")"))</f>
        <v>(1)</v>
      </c>
      <c r="AT1058" s="71" t="s">
        <v>2223</v>
      </c>
      <c r="AU1058" s="38" t="s">
        <v>6542</v>
      </c>
      <c r="AV1058" s="30"/>
      <c r="AW1058" s="38"/>
    </row>
    <row r="1059" spans="1:49" ht="76.5">
      <c r="A1059" s="33">
        <v>1058</v>
      </c>
      <c r="B1059" s="33" t="str">
        <f t="shared" si="49"/>
        <v>1753_II</v>
      </c>
      <c r="C1059" s="33" t="str">
        <f t="shared" si="50"/>
        <v>8//0</v>
      </c>
      <c r="D1059" s="61">
        <v>1753</v>
      </c>
      <c r="E1059" s="67" t="s">
        <v>2224</v>
      </c>
      <c r="F1059" s="395" t="s">
        <v>7338</v>
      </c>
      <c r="G1059" s="62" t="str">
        <f>VLOOKUP(CONCATENATE(TEXT(I1059,"0"),"_",TEXT(F1059,"0")),[1]CodC!$A$2:$D$250,4,0)</f>
        <v>Matérias corrosivas, ácidas, sem perigo subsidiário, orgânicas, líquidas;</v>
      </c>
      <c r="H1059" s="395" t="s">
        <v>7343</v>
      </c>
      <c r="I1059" s="69" t="s">
        <v>631</v>
      </c>
      <c r="J1059" s="69" t="s">
        <v>631</v>
      </c>
      <c r="K1059" s="68"/>
      <c r="L1059" s="68" t="s">
        <v>849</v>
      </c>
      <c r="M1059" s="64" t="s">
        <v>1313</v>
      </c>
      <c r="N1059" s="64" t="s">
        <v>19</v>
      </c>
      <c r="O1059" s="64" t="s">
        <v>19</v>
      </c>
      <c r="P1059" s="113" t="s">
        <v>22425</v>
      </c>
      <c r="Q1059" s="70" t="s">
        <v>7230</v>
      </c>
      <c r="R1059" s="70" t="s">
        <v>1886</v>
      </c>
      <c r="S1059" s="65" t="str">
        <f t="shared" si="51"/>
        <v xml:space="preserve"> SW2 </v>
      </c>
      <c r="T1059" s="69" t="s">
        <v>7182</v>
      </c>
      <c r="U1059" s="69" t="s">
        <v>7163</v>
      </c>
      <c r="V1059" s="69"/>
      <c r="W1059" s="69"/>
      <c r="X1059" s="69"/>
      <c r="Y1059" s="69"/>
      <c r="Z1059" s="69"/>
      <c r="AA1059" s="69"/>
      <c r="AB1059" s="69"/>
      <c r="AC1059" s="69"/>
      <c r="AD1059" s="69"/>
      <c r="AE1059" s="69"/>
      <c r="AF1059" s="69"/>
      <c r="AG1059" s="69"/>
      <c r="AH1059" s="69"/>
      <c r="AI1059" s="69"/>
      <c r="AJ1059" s="69"/>
      <c r="AK1059" s="69"/>
      <c r="AL1059" s="69"/>
      <c r="AM1059" s="70" t="s">
        <v>6469</v>
      </c>
      <c r="AN1059" s="63" t="str">
        <f>IF(ISNA(VLOOKUP(D1059,[1]GRE_Tabela2!$A$4:$D$112,4,0)),"-",VLOOKUP(D1059,[1]GRE_Tabela2!$A$4:$D$112,4,0))</f>
        <v>HCl</v>
      </c>
      <c r="AO1059" s="68" t="s">
        <v>1341</v>
      </c>
      <c r="AP1059" s="68" t="s">
        <v>1913</v>
      </c>
      <c r="AQ1059" s="113">
        <v>156</v>
      </c>
      <c r="AR1059" s="302" t="str">
        <f>IF(ISNA(VLOOKUP(AT1059,[1]FISQ!$D$2:$J$1713,7,0)),"-",VLOOKUP(AT1059,[1]FISQ!$D$2:$J$1713,7,0))</f>
        <v>-</v>
      </c>
      <c r="AS1059" s="302" t="str">
        <f>IF(ISNA(VLOOKUP(AT1059,[1]FISQ!$D$2:$J$1713,4,0)),"-",CONCATENATE("(",VLOOKUP(AT1059,[1]FISQ!$D$2:$J$1713,4,0),")"))</f>
        <v>-</v>
      </c>
      <c r="AT1059" s="71" t="s">
        <v>2225</v>
      </c>
      <c r="AU1059" s="38" t="s">
        <v>6541</v>
      </c>
      <c r="AV1059" s="30"/>
      <c r="AW1059" s="38"/>
    </row>
    <row r="1060" spans="1:49" ht="63.75">
      <c r="A1060" s="33">
        <v>1059</v>
      </c>
      <c r="B1060" s="33" t="str">
        <f t="shared" si="49"/>
        <v>1754_I</v>
      </c>
      <c r="C1060" s="33" t="str">
        <f t="shared" si="50"/>
        <v>8//-</v>
      </c>
      <c r="D1060" s="61">
        <v>1754</v>
      </c>
      <c r="E1060" s="67" t="s">
        <v>2226</v>
      </c>
      <c r="F1060" s="395" t="s">
        <v>7345</v>
      </c>
      <c r="G1060" s="62" t="str">
        <f>VLOOKUP(CONCATENATE(TEXT(I1060,"0"),"_",TEXT(F1060,"0")),[1]CodC!$A$2:$D$250,4,0)</f>
        <v>Matérias corrosivas, ácidas, sem perigo subsidiário, inorgânicas, líquidas;</v>
      </c>
      <c r="H1060" s="395" t="s">
        <v>7352</v>
      </c>
      <c r="I1060" s="69" t="s">
        <v>631</v>
      </c>
      <c r="J1060" s="69" t="s">
        <v>631</v>
      </c>
      <c r="K1060" s="69" t="s">
        <v>19</v>
      </c>
      <c r="L1060" s="68" t="s">
        <v>746</v>
      </c>
      <c r="M1060" s="63"/>
      <c r="N1060" s="64" t="s">
        <v>19</v>
      </c>
      <c r="O1060" s="64" t="s">
        <v>19</v>
      </c>
      <c r="P1060" s="113" t="s">
        <v>22425</v>
      </c>
      <c r="Q1060" s="70" t="s">
        <v>7230</v>
      </c>
      <c r="R1060" s="70" t="s">
        <v>1886</v>
      </c>
      <c r="S1060" s="65" t="str">
        <f t="shared" si="51"/>
        <v xml:space="preserve"> SW2 </v>
      </c>
      <c r="T1060" s="69" t="s">
        <v>7182</v>
      </c>
      <c r="U1060" s="69" t="s">
        <v>7163</v>
      </c>
      <c r="V1060" s="69"/>
      <c r="W1060" s="69"/>
      <c r="X1060" s="69"/>
      <c r="Y1060" s="69"/>
      <c r="Z1060" s="69"/>
      <c r="AA1060" s="69"/>
      <c r="AB1060" s="69"/>
      <c r="AC1060" s="69"/>
      <c r="AD1060" s="69"/>
      <c r="AE1060" s="69"/>
      <c r="AF1060" s="69"/>
      <c r="AG1060" s="69"/>
      <c r="AH1060" s="69"/>
      <c r="AI1060" s="69"/>
      <c r="AJ1060" s="69"/>
      <c r="AK1060" s="69"/>
      <c r="AL1060" s="69"/>
      <c r="AM1060" s="70" t="s">
        <v>6470</v>
      </c>
      <c r="AN1060" s="63" t="str">
        <f>IF(ISNA(VLOOKUP(D1060,[1]GRE_Tabela2!$A$4:$D$112,4,0)),"-",VLOOKUP(D1060,[1]GRE_Tabela2!$A$4:$D$112,4,0))</f>
        <v>HCl</v>
      </c>
      <c r="AO1060" s="68" t="s">
        <v>1341</v>
      </c>
      <c r="AP1060" s="68" t="s">
        <v>1913</v>
      </c>
      <c r="AQ1060" s="113">
        <v>137</v>
      </c>
      <c r="AR1060" s="302" t="str">
        <f>IF(ISNA(VLOOKUP(AT1060,[1]FISQ!$D$2:$J$1713,7,0)),"-",VLOOKUP(AT1060,[1]FISQ!$D$2:$J$1713,7,0))</f>
        <v>1039 </v>
      </c>
      <c r="AS1060" s="302" t="str">
        <f>IF(ISNA(VLOOKUP(AT1060,[1]FISQ!$D$2:$J$1713,4,0)),"-",CONCATENATE("(",VLOOKUP(AT1060,[1]FISQ!$D$2:$J$1713,4,0),")"))</f>
        <v>(1)</v>
      </c>
      <c r="AT1060" s="71" t="s">
        <v>2227</v>
      </c>
      <c r="AU1060" s="38" t="s">
        <v>6541</v>
      </c>
      <c r="AV1060" s="30"/>
      <c r="AW1060" s="38"/>
    </row>
    <row r="1061" spans="1:49" s="7" customFormat="1" ht="51">
      <c r="A1061" s="33">
        <v>1060</v>
      </c>
      <c r="B1061" s="33" t="str">
        <f t="shared" si="49"/>
        <v>1755_II</v>
      </c>
      <c r="C1061" s="33" t="str">
        <f t="shared" si="50"/>
        <v>8//-</v>
      </c>
      <c r="D1061" s="61">
        <v>1755</v>
      </c>
      <c r="E1061" s="67" t="s">
        <v>2228</v>
      </c>
      <c r="F1061" s="395" t="s">
        <v>7345</v>
      </c>
      <c r="G1061" s="62" t="str">
        <f>VLOOKUP(CONCATENATE(TEXT(I1061,"0"),"_",TEXT(F1061,"0")),[1]CodC!$A$2:$D$250,4,0)</f>
        <v>Matérias corrosivas, ácidas, sem perigo subsidiário, inorgânicas, líquidas;</v>
      </c>
      <c r="H1061" s="395" t="s">
        <v>7339</v>
      </c>
      <c r="I1061" s="69" t="s">
        <v>631</v>
      </c>
      <c r="J1061" s="69" t="s">
        <v>631</v>
      </c>
      <c r="K1061" s="64" t="s">
        <v>19</v>
      </c>
      <c r="L1061" s="68" t="s">
        <v>849</v>
      </c>
      <c r="M1061" s="63"/>
      <c r="N1061" s="64" t="s">
        <v>24492</v>
      </c>
      <c r="O1061" s="64" t="s">
        <v>19</v>
      </c>
      <c r="P1061" s="113" t="s">
        <v>22425</v>
      </c>
      <c r="Q1061" s="70" t="s">
        <v>7230</v>
      </c>
      <c r="R1061" s="70" t="s">
        <v>1886</v>
      </c>
      <c r="S1061" s="65" t="str">
        <f t="shared" si="51"/>
        <v xml:space="preserve"> SW2 </v>
      </c>
      <c r="T1061" s="68" t="s">
        <v>7211</v>
      </c>
      <c r="U1061" s="69" t="s">
        <v>7163</v>
      </c>
      <c r="V1061" s="68"/>
      <c r="W1061" s="68"/>
      <c r="X1061" s="68"/>
      <c r="Y1061" s="68"/>
      <c r="Z1061" s="68"/>
      <c r="AA1061" s="68"/>
      <c r="AB1061" s="68"/>
      <c r="AC1061" s="68"/>
      <c r="AD1061" s="68"/>
      <c r="AE1061" s="68"/>
      <c r="AF1061" s="68"/>
      <c r="AG1061" s="68"/>
      <c r="AH1061" s="68"/>
      <c r="AI1061" s="68"/>
      <c r="AJ1061" s="68"/>
      <c r="AK1061" s="68"/>
      <c r="AL1061" s="68"/>
      <c r="AM1061" s="70" t="s">
        <v>2229</v>
      </c>
      <c r="AN1061" s="63" t="str">
        <f>IF(ISNA(VLOOKUP(D1061,[1]GRE_Tabela2!$A$4:$D$112,4,0)),"-",VLOOKUP(D1061,[1]GRE_Tabela2!$A$4:$D$112,4,0))</f>
        <v>-</v>
      </c>
      <c r="AO1061" s="68" t="s">
        <v>1341</v>
      </c>
      <c r="AP1061" s="68" t="s">
        <v>1913</v>
      </c>
      <c r="AQ1061" s="113">
        <v>154</v>
      </c>
      <c r="AR1061" s="302" t="str">
        <f>IF(ISNA(VLOOKUP(AT1061,[1]FISQ!$D$2:$J$1713,7,0)),"-",VLOOKUP(AT1061,[1]FISQ!$D$2:$J$1713,7,0))</f>
        <v>-</v>
      </c>
      <c r="AS1061" s="302" t="str">
        <f>IF(ISNA(VLOOKUP(AT1061,[1]FISQ!$D$2:$J$1713,4,0)),"-",CONCATENATE("(",VLOOKUP(AT1061,[1]FISQ!$D$2:$J$1713,4,0),")"))</f>
        <v>-</v>
      </c>
      <c r="AT1061" s="71" t="s">
        <v>2230</v>
      </c>
      <c r="AU1061" s="38" t="s">
        <v>6541</v>
      </c>
      <c r="AV1061" s="31"/>
      <c r="AW1061" s="11"/>
    </row>
    <row r="1062" spans="1:49" s="7" customFormat="1" ht="51">
      <c r="A1062" s="33">
        <v>1061</v>
      </c>
      <c r="B1062" s="33" t="str">
        <f t="shared" si="49"/>
        <v>1755_III</v>
      </c>
      <c r="C1062" s="33" t="str">
        <f t="shared" si="50"/>
        <v>8//-</v>
      </c>
      <c r="D1062" s="61">
        <v>1755</v>
      </c>
      <c r="E1062" s="67" t="s">
        <v>2228</v>
      </c>
      <c r="F1062" s="395" t="s">
        <v>7345</v>
      </c>
      <c r="G1062" s="62" t="str">
        <f>VLOOKUP(CONCATENATE(TEXT(I1062,"0"),"_",TEXT(F1062,"0")),[1]CodC!$A$2:$D$250,4,0)</f>
        <v>Matérias corrosivas, ácidas, sem perigo subsidiário, inorgânicas, líquidas;</v>
      </c>
      <c r="H1062" s="395" t="s">
        <v>7339</v>
      </c>
      <c r="I1062" s="69" t="s">
        <v>631</v>
      </c>
      <c r="J1062" s="69" t="s">
        <v>631</v>
      </c>
      <c r="K1062" s="64" t="s">
        <v>19</v>
      </c>
      <c r="L1062" s="68" t="s">
        <v>879</v>
      </c>
      <c r="M1062" s="68"/>
      <c r="N1062" s="64" t="s">
        <v>24492</v>
      </c>
      <c r="O1062" s="64" t="s">
        <v>885</v>
      </c>
      <c r="P1062" s="113" t="s">
        <v>22425</v>
      </c>
      <c r="Q1062" s="70" t="s">
        <v>7230</v>
      </c>
      <c r="R1062" s="70" t="s">
        <v>1886</v>
      </c>
      <c r="S1062" s="65" t="str">
        <f t="shared" si="51"/>
        <v xml:space="preserve"> SW2 </v>
      </c>
      <c r="T1062" s="68" t="s">
        <v>7211</v>
      </c>
      <c r="U1062" s="69" t="s">
        <v>7163</v>
      </c>
      <c r="V1062" s="68"/>
      <c r="W1062" s="68"/>
      <c r="X1062" s="68"/>
      <c r="Y1062" s="68"/>
      <c r="Z1062" s="68"/>
      <c r="AA1062" s="68"/>
      <c r="AB1062" s="68"/>
      <c r="AC1062" s="68"/>
      <c r="AD1062" s="68"/>
      <c r="AE1062" s="68"/>
      <c r="AF1062" s="68"/>
      <c r="AG1062" s="68"/>
      <c r="AH1062" s="68"/>
      <c r="AI1062" s="68"/>
      <c r="AJ1062" s="68"/>
      <c r="AK1062" s="68"/>
      <c r="AL1062" s="68"/>
      <c r="AM1062" s="70" t="str">
        <f>AM1061</f>
        <v>Líquido laranja. Comburente poderoso. Pode causar incêndios em contacto com materiais orgânicos como madeira, algodão ou palha. Altamente corrosivo para a maioria dos metais. Provoca queimaduras na pele, olhos e mucosas.</v>
      </c>
      <c r="AN1062" s="63" t="str">
        <f>IF(ISNA(VLOOKUP(D1062,[1]GRE_Tabela2!$A$4:$D$112,4,0)),"-",VLOOKUP(D1062,[1]GRE_Tabela2!$A$4:$D$112,4,0))</f>
        <v>-</v>
      </c>
      <c r="AO1062" s="68" t="s">
        <v>1341</v>
      </c>
      <c r="AP1062" s="68" t="s">
        <v>1913</v>
      </c>
      <c r="AQ1062" s="113">
        <v>154</v>
      </c>
      <c r="AR1062" s="302" t="str">
        <f>IF(ISNA(VLOOKUP(AT1062,[1]FISQ!$D$2:$J$1713,7,0)),"-",VLOOKUP(AT1062,[1]FISQ!$D$2:$J$1713,7,0))</f>
        <v>-</v>
      </c>
      <c r="AS1062" s="302" t="str">
        <f>IF(ISNA(VLOOKUP(AT1062,[1]FISQ!$D$2:$J$1713,4,0)),"-",CONCATENATE("(",VLOOKUP(AT1062,[1]FISQ!$D$2:$J$1713,4,0),")"))</f>
        <v>-</v>
      </c>
      <c r="AT1062" s="71" t="s">
        <v>2230</v>
      </c>
      <c r="AU1062" s="38" t="s">
        <v>6541</v>
      </c>
      <c r="AV1062" s="31"/>
      <c r="AW1062" s="11"/>
    </row>
    <row r="1063" spans="1:49" ht="63.75">
      <c r="A1063" s="33">
        <v>1062</v>
      </c>
      <c r="B1063" s="33" t="str">
        <f t="shared" si="49"/>
        <v>1756_II</v>
      </c>
      <c r="C1063" s="33" t="str">
        <f t="shared" si="50"/>
        <v>8//-</v>
      </c>
      <c r="D1063" s="61">
        <v>1756</v>
      </c>
      <c r="E1063" s="67" t="s">
        <v>2231</v>
      </c>
      <c r="F1063" s="395" t="s">
        <v>7342</v>
      </c>
      <c r="G1063" s="62" t="str">
        <f>VLOOKUP(CONCATENATE(TEXT(I1063,"0"),"_",TEXT(F1063,"0")),[1]CodC!$A$2:$D$250,4,0)</f>
        <v>Matérias corrosivas, ácidas, sem perigo subsidiário, inorgânicas, sólidas;</v>
      </c>
      <c r="H1063" s="395" t="s">
        <v>7339</v>
      </c>
      <c r="I1063" s="69" t="s">
        <v>631</v>
      </c>
      <c r="J1063" s="69" t="s">
        <v>631</v>
      </c>
      <c r="K1063" s="64" t="s">
        <v>19</v>
      </c>
      <c r="L1063" s="68" t="s">
        <v>849</v>
      </c>
      <c r="M1063" s="63"/>
      <c r="N1063" s="64" t="s">
        <v>19</v>
      </c>
      <c r="O1063" s="64" t="s">
        <v>19</v>
      </c>
      <c r="P1063" s="113" t="s">
        <v>22425</v>
      </c>
      <c r="Q1063" s="70" t="s">
        <v>621</v>
      </c>
      <c r="R1063" s="70" t="s">
        <v>621</v>
      </c>
      <c r="S1063" s="65" t="str">
        <f t="shared" si="51"/>
        <v/>
      </c>
      <c r="T1063" s="68" t="s">
        <v>7183</v>
      </c>
      <c r="U1063" s="69" t="s">
        <v>7163</v>
      </c>
      <c r="V1063" s="68"/>
      <c r="W1063" s="68"/>
      <c r="X1063" s="68"/>
      <c r="Y1063" s="68"/>
      <c r="Z1063" s="68"/>
      <c r="AA1063" s="68"/>
      <c r="AB1063" s="68"/>
      <c r="AC1063" s="68"/>
      <c r="AD1063" s="68"/>
      <c r="AE1063" s="68"/>
      <c r="AF1063" s="68"/>
      <c r="AG1063" s="68"/>
      <c r="AH1063" s="68"/>
      <c r="AI1063" s="68"/>
      <c r="AJ1063" s="68"/>
      <c r="AK1063" s="68"/>
      <c r="AL1063" s="68"/>
      <c r="AM1063" s="70" t="s">
        <v>2232</v>
      </c>
      <c r="AN1063" s="63" t="str">
        <f>IF(ISNA(VLOOKUP(D1063,[1]GRE_Tabela2!$A$4:$D$112,4,0)),"-",VLOOKUP(D1063,[1]GRE_Tabela2!$A$4:$D$112,4,0))</f>
        <v>-</v>
      </c>
      <c r="AO1063" s="68" t="s">
        <v>1341</v>
      </c>
      <c r="AP1063" s="68" t="s">
        <v>1913</v>
      </c>
      <c r="AQ1063" s="113">
        <v>154</v>
      </c>
      <c r="AR1063" s="302" t="str">
        <f>IF(ISNA(VLOOKUP(AT1063,[1]FISQ!$D$2:$J$1713,7,0)),"-",VLOOKUP(AT1063,[1]FISQ!$D$2:$J$1713,7,0))</f>
        <v>-</v>
      </c>
      <c r="AS1063" s="302" t="str">
        <f>IF(ISNA(VLOOKUP(AT1063,[1]FISQ!$D$2:$J$1713,4,0)),"-",CONCATENATE("(",VLOOKUP(AT1063,[1]FISQ!$D$2:$J$1713,4,0),")"))</f>
        <v>-</v>
      </c>
      <c r="AT1063" s="71" t="s">
        <v>2233</v>
      </c>
      <c r="AU1063" s="38" t="s">
        <v>6541</v>
      </c>
      <c r="AV1063" s="30"/>
      <c r="AW1063" s="38"/>
    </row>
    <row r="1064" spans="1:49" ht="51">
      <c r="A1064" s="33">
        <v>1063</v>
      </c>
      <c r="B1064" s="33" t="str">
        <f t="shared" si="49"/>
        <v>1757_II</v>
      </c>
      <c r="C1064" s="33" t="str">
        <f t="shared" si="50"/>
        <v>8//-</v>
      </c>
      <c r="D1064" s="61">
        <v>1757</v>
      </c>
      <c r="E1064" s="67" t="s">
        <v>2234</v>
      </c>
      <c r="F1064" s="395" t="s">
        <v>7345</v>
      </c>
      <c r="G1064" s="62" t="str">
        <f>VLOOKUP(CONCATENATE(TEXT(I1064,"0"),"_",TEXT(F1064,"0")),[1]CodC!$A$2:$D$250,4,0)</f>
        <v>Matérias corrosivas, ácidas, sem perigo subsidiário, inorgânicas, líquidas;</v>
      </c>
      <c r="H1064" s="395" t="s">
        <v>7339</v>
      </c>
      <c r="I1064" s="69" t="s">
        <v>631</v>
      </c>
      <c r="J1064" s="69" t="s">
        <v>631</v>
      </c>
      <c r="K1064" s="69" t="s">
        <v>19</v>
      </c>
      <c r="L1064" s="68" t="s">
        <v>849</v>
      </c>
      <c r="M1064" s="63"/>
      <c r="N1064" s="64" t="s">
        <v>19</v>
      </c>
      <c r="O1064" s="64" t="s">
        <v>19</v>
      </c>
      <c r="P1064" s="113" t="s">
        <v>22425</v>
      </c>
      <c r="Q1064" s="70" t="s">
        <v>621</v>
      </c>
      <c r="R1064" s="70" t="s">
        <v>621</v>
      </c>
      <c r="S1064" s="65" t="str">
        <f t="shared" si="51"/>
        <v/>
      </c>
      <c r="T1064" s="69" t="s">
        <v>7182</v>
      </c>
      <c r="U1064" s="69" t="s">
        <v>7163</v>
      </c>
      <c r="V1064" s="69"/>
      <c r="W1064" s="69"/>
      <c r="X1064" s="69"/>
      <c r="Y1064" s="69"/>
      <c r="Z1064" s="69"/>
      <c r="AA1064" s="69"/>
      <c r="AB1064" s="69"/>
      <c r="AC1064" s="69"/>
      <c r="AD1064" s="69"/>
      <c r="AE1064" s="69"/>
      <c r="AF1064" s="69"/>
      <c r="AG1064" s="69"/>
      <c r="AH1064" s="69"/>
      <c r="AI1064" s="69"/>
      <c r="AJ1064" s="69"/>
      <c r="AK1064" s="69"/>
      <c r="AL1064" s="69"/>
      <c r="AM1064" s="70" t="s">
        <v>2235</v>
      </c>
      <c r="AN1064" s="63" t="str">
        <f>IF(ISNA(VLOOKUP(D1064,[1]GRE_Tabela2!$A$4:$D$112,4,0)),"-",VLOOKUP(D1064,[1]GRE_Tabela2!$A$4:$D$112,4,0))</f>
        <v>-</v>
      </c>
      <c r="AO1064" s="68" t="s">
        <v>1341</v>
      </c>
      <c r="AP1064" s="68" t="s">
        <v>1913</v>
      </c>
      <c r="AQ1064" s="113">
        <v>154</v>
      </c>
      <c r="AR1064" s="302" t="str">
        <f>IF(ISNA(VLOOKUP(AT1064,[1]FISQ!$D$2:$J$1713,7,0)),"-",VLOOKUP(AT1064,[1]FISQ!$D$2:$J$1713,7,0))</f>
        <v>-</v>
      </c>
      <c r="AS1064" s="302" t="str">
        <f>IF(ISNA(VLOOKUP(AT1064,[1]FISQ!$D$2:$J$1713,4,0)),"-",CONCATENATE("(",VLOOKUP(AT1064,[1]FISQ!$D$2:$J$1713,4,0),")"))</f>
        <v>-</v>
      </c>
      <c r="AT1064" s="71" t="s">
        <v>2236</v>
      </c>
      <c r="AU1064" s="38" t="s">
        <v>6541</v>
      </c>
      <c r="AV1064" s="30"/>
      <c r="AW1064" s="38"/>
    </row>
    <row r="1065" spans="1:49" ht="51">
      <c r="A1065" s="33">
        <v>1064</v>
      </c>
      <c r="B1065" s="33" t="str">
        <f t="shared" si="49"/>
        <v>1757_III</v>
      </c>
      <c r="C1065" s="33" t="str">
        <f t="shared" si="50"/>
        <v>8//-</v>
      </c>
      <c r="D1065" s="61">
        <v>1757</v>
      </c>
      <c r="E1065" s="67" t="s">
        <v>2234</v>
      </c>
      <c r="F1065" s="395" t="s">
        <v>7345</v>
      </c>
      <c r="G1065" s="62" t="str">
        <f>VLOOKUP(CONCATENATE(TEXT(I1065,"0"),"_",TEXT(F1065,"0")),[1]CodC!$A$2:$D$250,4,0)</f>
        <v>Matérias corrosivas, ácidas, sem perigo subsidiário, inorgânicas, líquidas;</v>
      </c>
      <c r="H1065" s="395" t="s">
        <v>7339</v>
      </c>
      <c r="I1065" s="69" t="s">
        <v>631</v>
      </c>
      <c r="J1065" s="69" t="s">
        <v>631</v>
      </c>
      <c r="K1065" s="69" t="s">
        <v>19</v>
      </c>
      <c r="L1065" s="68" t="s">
        <v>879</v>
      </c>
      <c r="M1065" s="68"/>
      <c r="N1065" s="64" t="s">
        <v>19</v>
      </c>
      <c r="O1065" s="64" t="s">
        <v>885</v>
      </c>
      <c r="P1065" s="113" t="s">
        <v>22425</v>
      </c>
      <c r="Q1065" s="70" t="s">
        <v>621</v>
      </c>
      <c r="R1065" s="70" t="s">
        <v>621</v>
      </c>
      <c r="S1065" s="65" t="str">
        <f t="shared" si="51"/>
        <v/>
      </c>
      <c r="T1065" s="69" t="s">
        <v>7182</v>
      </c>
      <c r="U1065" s="69" t="s">
        <v>7163</v>
      </c>
      <c r="V1065" s="69"/>
      <c r="W1065" s="69"/>
      <c r="X1065" s="69"/>
      <c r="Y1065" s="69"/>
      <c r="Z1065" s="69"/>
      <c r="AA1065" s="69"/>
      <c r="AB1065" s="69"/>
      <c r="AC1065" s="69"/>
      <c r="AD1065" s="69"/>
      <c r="AE1065" s="69"/>
      <c r="AF1065" s="69"/>
      <c r="AG1065" s="69"/>
      <c r="AH1065" s="69"/>
      <c r="AI1065" s="69"/>
      <c r="AJ1065" s="69"/>
      <c r="AK1065" s="69"/>
      <c r="AL1065" s="69"/>
      <c r="AM1065" s="70" t="str">
        <f>AM1064</f>
        <v>Líquido verde. Reage com ácidos fortes, libertando fluoreto de hidrogénio, um gás extremamente irritante e corrosivo. Ligeiramente corrosivo para a maioria dos metais. Provoca queimaduras na pele, olhos e mucosas.</v>
      </c>
      <c r="AN1065" s="63" t="str">
        <f>IF(ISNA(VLOOKUP(D1065,[1]GRE_Tabela2!$A$4:$D$112,4,0)),"-",VLOOKUP(D1065,[1]GRE_Tabela2!$A$4:$D$112,4,0))</f>
        <v>-</v>
      </c>
      <c r="AO1065" s="68" t="s">
        <v>1341</v>
      </c>
      <c r="AP1065" s="68" t="s">
        <v>1913</v>
      </c>
      <c r="AQ1065" s="113">
        <v>154</v>
      </c>
      <c r="AR1065" s="302" t="str">
        <f>IF(ISNA(VLOOKUP(AT1065,[1]FISQ!$D$2:$J$1713,7,0)),"-",VLOOKUP(AT1065,[1]FISQ!$D$2:$J$1713,7,0))</f>
        <v>-</v>
      </c>
      <c r="AS1065" s="302" t="str">
        <f>IF(ISNA(VLOOKUP(AT1065,[1]FISQ!$D$2:$J$1713,4,0)),"-",CONCATENATE("(",VLOOKUP(AT1065,[1]FISQ!$D$2:$J$1713,4,0),")"))</f>
        <v>-</v>
      </c>
      <c r="AT1065" s="71" t="s">
        <v>2236</v>
      </c>
      <c r="AU1065" s="38" t="s">
        <v>6541</v>
      </c>
      <c r="AV1065" s="30"/>
      <c r="AW1065" s="38"/>
    </row>
    <row r="1066" spans="1:49" ht="102">
      <c r="A1066" s="33">
        <v>1065</v>
      </c>
      <c r="B1066" s="33" t="str">
        <f t="shared" si="49"/>
        <v>1758_I</v>
      </c>
      <c r="C1066" s="33" t="str">
        <f t="shared" si="50"/>
        <v>8//-</v>
      </c>
      <c r="D1066" s="61">
        <v>1758</v>
      </c>
      <c r="E1066" s="67" t="s">
        <v>2237</v>
      </c>
      <c r="F1066" s="395" t="s">
        <v>7345</v>
      </c>
      <c r="G1066" s="62" t="str">
        <f>VLOOKUP(CONCATENATE(TEXT(I1066,"0"),"_",TEXT(F1066,"0")),[1]CodC!$A$2:$D$250,4,0)</f>
        <v>Matérias corrosivas, ácidas, sem perigo subsidiário, inorgânicas, líquidas;</v>
      </c>
      <c r="H1066" s="395" t="s">
        <v>7352</v>
      </c>
      <c r="I1066" s="69" t="s">
        <v>631</v>
      </c>
      <c r="J1066" s="69" t="s">
        <v>631</v>
      </c>
      <c r="K1066" s="64" t="s">
        <v>19</v>
      </c>
      <c r="L1066" s="68" t="s">
        <v>746</v>
      </c>
      <c r="M1066" s="63"/>
      <c r="N1066" s="64" t="s">
        <v>19</v>
      </c>
      <c r="O1066" s="64" t="s">
        <v>19</v>
      </c>
      <c r="P1066" s="113" t="s">
        <v>22425</v>
      </c>
      <c r="Q1066" s="70" t="s">
        <v>7230</v>
      </c>
      <c r="R1066" s="70" t="s">
        <v>1886</v>
      </c>
      <c r="S1066" s="65" t="str">
        <f t="shared" si="51"/>
        <v xml:space="preserve"> SW2 </v>
      </c>
      <c r="T1066" s="68" t="s">
        <v>7199</v>
      </c>
      <c r="U1066" s="69" t="s">
        <v>7163</v>
      </c>
      <c r="V1066" s="68"/>
      <c r="W1066" s="68"/>
      <c r="X1066" s="68"/>
      <c r="Y1066" s="68"/>
      <c r="Z1066" s="68"/>
      <c r="AA1066" s="68"/>
      <c r="AB1066" s="68"/>
      <c r="AC1066" s="68"/>
      <c r="AD1066" s="68"/>
      <c r="AE1066" s="68"/>
      <c r="AF1066" s="68"/>
      <c r="AG1066" s="68"/>
      <c r="AH1066" s="68"/>
      <c r="AI1066" s="68"/>
      <c r="AJ1066" s="68"/>
      <c r="AK1066" s="68"/>
      <c r="AL1066" s="68"/>
      <c r="AM1066" s="70" t="s">
        <v>6500</v>
      </c>
      <c r="AN1066" s="63" t="str">
        <f>IF(ISNA(VLOOKUP(D1066,[1]GRE_Tabela2!$A$4:$D$112,4,0)),"-",VLOOKUP(D1066,[1]GRE_Tabela2!$A$4:$D$112,4,0))</f>
        <v>HCl</v>
      </c>
      <c r="AO1066" s="68" t="s">
        <v>1341</v>
      </c>
      <c r="AP1066" s="68" t="s">
        <v>1913</v>
      </c>
      <c r="AQ1066" s="113">
        <v>137</v>
      </c>
      <c r="AR1066" s="302" t="str">
        <f>IF(ISNA(VLOOKUP(AT1066,[1]FISQ!$D$2:$J$1713,7,0)),"-",VLOOKUP(AT1066,[1]FISQ!$D$2:$J$1713,7,0))</f>
        <v>0854 </v>
      </c>
      <c r="AS1066" s="302" t="str">
        <f>IF(ISNA(VLOOKUP(AT1066,[1]FISQ!$D$2:$J$1713,4,0)),"-",CONCATENATE("(",VLOOKUP(AT1066,[1]FISQ!$D$2:$J$1713,4,0),")"))</f>
        <v>(1)</v>
      </c>
      <c r="AT1066" s="71" t="s">
        <v>2238</v>
      </c>
      <c r="AU1066" s="38" t="s">
        <v>6541</v>
      </c>
      <c r="AV1066" s="30"/>
      <c r="AW1066" s="38"/>
    </row>
    <row r="1067" spans="1:49" ht="15">
      <c r="A1067" s="33">
        <v>1066</v>
      </c>
      <c r="B1067" s="33" t="str">
        <f t="shared" si="49"/>
        <v>1759_I</v>
      </c>
      <c r="C1067" s="33" t="str">
        <f t="shared" si="50"/>
        <v>8//-</v>
      </c>
      <c r="D1067" s="61">
        <v>1759</v>
      </c>
      <c r="E1067" s="72" t="s">
        <v>2240</v>
      </c>
      <c r="F1067" s="395" t="s">
        <v>7353</v>
      </c>
      <c r="G1067" s="62" t="str">
        <f>VLOOKUP(CONCATENATE(TEXT(I1067,"0"),"_",TEXT(F1067,"0")),[1]CodC!$A$2:$D$250,4,0)</f>
        <v>Outras matérias corrosivas, sólidas;</v>
      </c>
      <c r="H1067" s="395" t="s">
        <v>7349</v>
      </c>
      <c r="I1067" s="69" t="s">
        <v>631</v>
      </c>
      <c r="J1067" s="69" t="s">
        <v>631</v>
      </c>
      <c r="K1067" s="69" t="s">
        <v>19</v>
      </c>
      <c r="L1067" s="68" t="s">
        <v>746</v>
      </c>
      <c r="M1067" s="68"/>
      <c r="N1067" s="64">
        <v>274</v>
      </c>
      <c r="O1067" s="64" t="s">
        <v>51</v>
      </c>
      <c r="P1067" s="113" t="s">
        <v>22424</v>
      </c>
      <c r="Q1067" s="70" t="s">
        <v>861</v>
      </c>
      <c r="R1067" s="70" t="s">
        <v>861</v>
      </c>
      <c r="S1067" s="65" t="str">
        <f t="shared" si="51"/>
        <v/>
      </c>
      <c r="T1067" s="69" t="s">
        <v>19</v>
      </c>
      <c r="U1067" s="69"/>
      <c r="V1067" s="69"/>
      <c r="W1067" s="69"/>
      <c r="X1067" s="69"/>
      <c r="Y1067" s="69"/>
      <c r="Z1067" s="69"/>
      <c r="AA1067" s="69"/>
      <c r="AB1067" s="69"/>
      <c r="AC1067" s="69"/>
      <c r="AD1067" s="69"/>
      <c r="AE1067" s="69"/>
      <c r="AF1067" s="69"/>
      <c r="AG1067" s="69"/>
      <c r="AH1067" s="69"/>
      <c r="AI1067" s="69"/>
      <c r="AJ1067" s="69"/>
      <c r="AK1067" s="69"/>
      <c r="AL1067" s="69"/>
      <c r="AM1067" s="70" t="s">
        <v>2241</v>
      </c>
      <c r="AN1067" s="63" t="str">
        <f>IF(ISNA(VLOOKUP(D1067,[1]GRE_Tabela2!$A$4:$D$112,4,0)),"-",VLOOKUP(D1067,[1]GRE_Tabela2!$A$4:$D$112,4,0))</f>
        <v>-</v>
      </c>
      <c r="AO1067" s="68" t="s">
        <v>1341</v>
      </c>
      <c r="AP1067" s="68" t="s">
        <v>1913</v>
      </c>
      <c r="AQ1067" s="113">
        <v>154</v>
      </c>
      <c r="AR1067" s="302" t="str">
        <f>IF(ISNA(VLOOKUP(AT1067,[1]FISQ!$D$2:$J$1713,7,0)),"-",VLOOKUP(AT1067,[1]FISQ!$D$2:$J$1713,7,0))</f>
        <v>-</v>
      </c>
      <c r="AS1067" s="302" t="str">
        <f>IF(ISNA(VLOOKUP(AT1067,[1]FISQ!$D$2:$J$1713,4,0)),"-",CONCATENATE("(",VLOOKUP(AT1067,[1]FISQ!$D$2:$J$1713,4,0),")"))</f>
        <v>-</v>
      </c>
      <c r="AT1067" s="71" t="s">
        <v>2239</v>
      </c>
      <c r="AU1067" s="38" t="s">
        <v>6539</v>
      </c>
      <c r="AV1067" s="30"/>
      <c r="AW1067" s="38"/>
    </row>
    <row r="1068" spans="1:49" ht="15">
      <c r="A1068" s="33">
        <v>1067</v>
      </c>
      <c r="B1068" s="33" t="str">
        <f t="shared" si="49"/>
        <v>1759_II</v>
      </c>
      <c r="C1068" s="33" t="str">
        <f t="shared" si="50"/>
        <v>8//-</v>
      </c>
      <c r="D1068" s="61">
        <v>1759</v>
      </c>
      <c r="E1068" s="72" t="s">
        <v>2240</v>
      </c>
      <c r="F1068" s="395" t="s">
        <v>7353</v>
      </c>
      <c r="G1068" s="62" t="str">
        <f>VLOOKUP(CONCATENATE(TEXT(I1068,"0"),"_",TEXT(F1068,"0")),[1]CodC!$A$2:$D$250,4,0)</f>
        <v>Outras matérias corrosivas, sólidas;</v>
      </c>
      <c r="H1068" s="395" t="s">
        <v>7339</v>
      </c>
      <c r="I1068" s="69" t="s">
        <v>631</v>
      </c>
      <c r="J1068" s="69" t="s">
        <v>631</v>
      </c>
      <c r="K1068" s="69" t="s">
        <v>19</v>
      </c>
      <c r="L1068" s="68" t="s">
        <v>849</v>
      </c>
      <c r="M1068" s="68"/>
      <c r="N1068" s="64">
        <v>274</v>
      </c>
      <c r="O1068" s="64" t="s">
        <v>51</v>
      </c>
      <c r="P1068" s="113" t="s">
        <v>22424</v>
      </c>
      <c r="Q1068" s="70" t="s">
        <v>621</v>
      </c>
      <c r="R1068" s="70" t="s">
        <v>621</v>
      </c>
      <c r="S1068" s="65" t="str">
        <f t="shared" si="51"/>
        <v/>
      </c>
      <c r="T1068" s="69" t="s">
        <v>19</v>
      </c>
      <c r="U1068" s="69"/>
      <c r="V1068" s="69"/>
      <c r="W1068" s="69"/>
      <c r="X1068" s="69"/>
      <c r="Y1068" s="69"/>
      <c r="Z1068" s="69"/>
      <c r="AA1068" s="69"/>
      <c r="AB1068" s="69"/>
      <c r="AC1068" s="69"/>
      <c r="AD1068" s="69"/>
      <c r="AE1068" s="69"/>
      <c r="AF1068" s="69"/>
      <c r="AG1068" s="69"/>
      <c r="AH1068" s="69"/>
      <c r="AI1068" s="69"/>
      <c r="AJ1068" s="69"/>
      <c r="AK1068" s="69"/>
      <c r="AL1068" s="69"/>
      <c r="AM1068" s="70" t="str">
        <f>AM1067</f>
        <v>Provoca queimaduras na pele, olhos e mucosas.</v>
      </c>
      <c r="AN1068" s="63" t="str">
        <f>IF(ISNA(VLOOKUP(D1068,[1]GRE_Tabela2!$A$4:$D$112,4,0)),"-",VLOOKUP(D1068,[1]GRE_Tabela2!$A$4:$D$112,4,0))</f>
        <v>-</v>
      </c>
      <c r="AO1068" s="68" t="s">
        <v>1341</v>
      </c>
      <c r="AP1068" s="68" t="s">
        <v>1913</v>
      </c>
      <c r="AQ1068" s="113">
        <v>154</v>
      </c>
      <c r="AR1068" s="302" t="str">
        <f>IF(ISNA(VLOOKUP(AT1068,[1]FISQ!$D$2:$J$1713,7,0)),"-",VLOOKUP(AT1068,[1]FISQ!$D$2:$J$1713,7,0))</f>
        <v>0262 </v>
      </c>
      <c r="AS1068" s="302" t="str">
        <f>IF(ISNA(VLOOKUP(AT1068,[1]FISQ!$D$2:$J$1713,4,0)),"-",CONCATENATE("(",VLOOKUP(AT1068,[1]FISQ!$D$2:$J$1713,4,0),")"))</f>
        <v>(2)</v>
      </c>
      <c r="AT1068" s="71" t="s">
        <v>2242</v>
      </c>
      <c r="AU1068" s="38" t="s">
        <v>6539</v>
      </c>
      <c r="AV1068" s="30"/>
      <c r="AW1068" s="38"/>
    </row>
    <row r="1069" spans="1:49" ht="25.5">
      <c r="A1069" s="33">
        <v>1068</v>
      </c>
      <c r="B1069" s="33" t="str">
        <f t="shared" si="49"/>
        <v>1759_III</v>
      </c>
      <c r="C1069" s="33" t="str">
        <f t="shared" si="50"/>
        <v>8//-</v>
      </c>
      <c r="D1069" s="61">
        <v>1759</v>
      </c>
      <c r="E1069" s="72" t="s">
        <v>2240</v>
      </c>
      <c r="F1069" s="395" t="s">
        <v>7353</v>
      </c>
      <c r="G1069" s="62" t="str">
        <f>VLOOKUP(CONCATENATE(TEXT(I1069,"0"),"_",TEXT(F1069,"0")),[1]CodC!$A$2:$D$250,4,0)</f>
        <v>Outras matérias corrosivas, sólidas;</v>
      </c>
      <c r="H1069" s="395" t="s">
        <v>7339</v>
      </c>
      <c r="I1069" s="69" t="s">
        <v>631</v>
      </c>
      <c r="J1069" s="69" t="s">
        <v>631</v>
      </c>
      <c r="K1069" s="69" t="s">
        <v>19</v>
      </c>
      <c r="L1069" s="68" t="s">
        <v>879</v>
      </c>
      <c r="M1069" s="68"/>
      <c r="N1069" s="64">
        <v>274</v>
      </c>
      <c r="O1069" s="64" t="s">
        <v>1160</v>
      </c>
      <c r="P1069" s="113" t="s">
        <v>22424</v>
      </c>
      <c r="Q1069" s="70" t="s">
        <v>621</v>
      </c>
      <c r="R1069" s="70" t="s">
        <v>621</v>
      </c>
      <c r="S1069" s="65" t="str">
        <f t="shared" si="51"/>
        <v/>
      </c>
      <c r="T1069" s="69" t="s">
        <v>19</v>
      </c>
      <c r="U1069" s="69"/>
      <c r="V1069" s="69"/>
      <c r="W1069" s="69"/>
      <c r="X1069" s="69"/>
      <c r="Y1069" s="69"/>
      <c r="Z1069" s="69"/>
      <c r="AA1069" s="69"/>
      <c r="AB1069" s="69"/>
      <c r="AC1069" s="69"/>
      <c r="AD1069" s="69"/>
      <c r="AE1069" s="69"/>
      <c r="AF1069" s="69"/>
      <c r="AG1069" s="69"/>
      <c r="AH1069" s="69"/>
      <c r="AI1069" s="69"/>
      <c r="AJ1069" s="69"/>
      <c r="AK1069" s="69"/>
      <c r="AL1069" s="69"/>
      <c r="AM1069" s="70" t="str">
        <f>AM1068</f>
        <v>Provoca queimaduras na pele, olhos e mucosas.</v>
      </c>
      <c r="AN1069" s="63" t="str">
        <f>IF(ISNA(VLOOKUP(D1069,[1]GRE_Tabela2!$A$4:$D$112,4,0)),"-",VLOOKUP(D1069,[1]GRE_Tabela2!$A$4:$D$112,4,0))</f>
        <v>-</v>
      </c>
      <c r="AO1069" s="68" t="s">
        <v>1341</v>
      </c>
      <c r="AP1069" s="68" t="s">
        <v>1913</v>
      </c>
      <c r="AQ1069" s="113">
        <v>154</v>
      </c>
      <c r="AR1069" s="302" t="str">
        <f>IF(ISNA(VLOOKUP(AT1069,[1]FISQ!$D$2:$J$1713,7,0)),"-",VLOOKUP(AT1069,[1]FISQ!$D$2:$J$1713,7,0))</f>
        <v>0262 </v>
      </c>
      <c r="AS1069" s="302" t="str">
        <f>IF(ISNA(VLOOKUP(AT1069,[1]FISQ!$D$2:$J$1713,4,0)),"-",CONCATENATE("(",VLOOKUP(AT1069,[1]FISQ!$D$2:$J$1713,4,0),")"))</f>
        <v>(2)</v>
      </c>
      <c r="AT1069" s="71" t="s">
        <v>2242</v>
      </c>
      <c r="AU1069" s="38" t="s">
        <v>6539</v>
      </c>
      <c r="AV1069" s="30"/>
      <c r="AW1069" s="38"/>
    </row>
    <row r="1070" spans="1:49" ht="15">
      <c r="A1070" s="33">
        <v>1069</v>
      </c>
      <c r="B1070" s="33" t="str">
        <f t="shared" si="49"/>
        <v>1760_I</v>
      </c>
      <c r="C1070" s="33" t="str">
        <f t="shared" si="50"/>
        <v>8//-</v>
      </c>
      <c r="D1070" s="61">
        <v>1760</v>
      </c>
      <c r="E1070" s="72" t="s">
        <v>2243</v>
      </c>
      <c r="F1070" s="395" t="s">
        <v>7348</v>
      </c>
      <c r="G1070" s="62" t="str">
        <f>VLOOKUP(CONCATENATE(TEXT(I1070,"0"),"_",TEXT(F1070,"0")),[1]CodC!$A$2:$D$250,4,0)</f>
        <v>Outras matérias corrosivas, líquidas;</v>
      </c>
      <c r="H1070" s="395" t="s">
        <v>7349</v>
      </c>
      <c r="I1070" s="69" t="s">
        <v>631</v>
      </c>
      <c r="J1070" s="69" t="s">
        <v>631</v>
      </c>
      <c r="K1070" s="69" t="s">
        <v>19</v>
      </c>
      <c r="L1070" s="68" t="s">
        <v>746</v>
      </c>
      <c r="M1070" s="68"/>
      <c r="N1070" s="64">
        <v>274</v>
      </c>
      <c r="O1070" s="64" t="s">
        <v>51</v>
      </c>
      <c r="P1070" s="113" t="s">
        <v>22424</v>
      </c>
      <c r="Q1070" s="70" t="s">
        <v>5989</v>
      </c>
      <c r="R1070" s="70" t="s">
        <v>645</v>
      </c>
      <c r="S1070" s="65" t="str">
        <f t="shared" si="51"/>
        <v xml:space="preserve"> SW2 </v>
      </c>
      <c r="T1070" s="69" t="s">
        <v>19</v>
      </c>
      <c r="U1070" s="69"/>
      <c r="V1070" s="69"/>
      <c r="W1070" s="69"/>
      <c r="X1070" s="69"/>
      <c r="Y1070" s="69"/>
      <c r="Z1070" s="69"/>
      <c r="AA1070" s="69"/>
      <c r="AB1070" s="69"/>
      <c r="AC1070" s="69"/>
      <c r="AD1070" s="69"/>
      <c r="AE1070" s="69"/>
      <c r="AF1070" s="69"/>
      <c r="AG1070" s="69"/>
      <c r="AH1070" s="69"/>
      <c r="AI1070" s="69"/>
      <c r="AJ1070" s="69"/>
      <c r="AK1070" s="69"/>
      <c r="AL1070" s="69"/>
      <c r="AM1070" s="70" t="s">
        <v>2241</v>
      </c>
      <c r="AN1070" s="63" t="str">
        <f>IF(ISNA(VLOOKUP(D1070,[1]GRE_Tabela2!$A$4:$D$112,4,0)),"-",VLOOKUP(D1070,[1]GRE_Tabela2!$A$4:$D$112,4,0))</f>
        <v>-</v>
      </c>
      <c r="AO1070" s="68" t="s">
        <v>1341</v>
      </c>
      <c r="AP1070" s="68" t="s">
        <v>1913</v>
      </c>
      <c r="AQ1070" s="113">
        <v>154</v>
      </c>
      <c r="AR1070" s="302" t="str">
        <f>IF(ISNA(VLOOKUP(AT1070,[1]FISQ!$D$2:$J$1713,7,0)),"-",VLOOKUP(AT1070,[1]FISQ!$D$2:$J$1713,7,0))</f>
        <v>0040 </v>
      </c>
      <c r="AS1070" s="302" t="str">
        <f>IF(ISNA(VLOOKUP(AT1070,[1]FISQ!$D$2:$J$1713,4,0)),"-",CONCATENATE("(",VLOOKUP(AT1070,[1]FISQ!$D$2:$J$1713,4,0),")"))</f>
        <v>(2)</v>
      </c>
      <c r="AT1070" s="71" t="s">
        <v>2244</v>
      </c>
      <c r="AU1070" s="38" t="s">
        <v>6539</v>
      </c>
      <c r="AV1070" s="30"/>
      <c r="AW1070" s="38"/>
    </row>
    <row r="1071" spans="1:49" ht="15">
      <c r="A1071" s="33">
        <v>1070</v>
      </c>
      <c r="B1071" s="33" t="str">
        <f t="shared" si="49"/>
        <v>1760_II</v>
      </c>
      <c r="C1071" s="33" t="str">
        <f t="shared" si="50"/>
        <v>8//-</v>
      </c>
      <c r="D1071" s="61">
        <v>1760</v>
      </c>
      <c r="E1071" s="72" t="s">
        <v>2243</v>
      </c>
      <c r="F1071" s="395" t="s">
        <v>7348</v>
      </c>
      <c r="G1071" s="62" t="str">
        <f>VLOOKUP(CONCATENATE(TEXT(I1071,"0"),"_",TEXT(F1071,"0")),[1]CodC!$A$2:$D$250,4,0)</f>
        <v>Outras matérias corrosivas, líquidas;</v>
      </c>
      <c r="H1071" s="395" t="s">
        <v>7339</v>
      </c>
      <c r="I1071" s="69" t="s">
        <v>631</v>
      </c>
      <c r="J1071" s="69" t="s">
        <v>631</v>
      </c>
      <c r="K1071" s="69" t="s">
        <v>19</v>
      </c>
      <c r="L1071" s="68" t="s">
        <v>849</v>
      </c>
      <c r="M1071" s="68"/>
      <c r="N1071" s="64">
        <v>274</v>
      </c>
      <c r="O1071" s="64" t="s">
        <v>51</v>
      </c>
      <c r="P1071" s="113" t="s">
        <v>22424</v>
      </c>
      <c r="Q1071" s="70" t="s">
        <v>5989</v>
      </c>
      <c r="R1071" s="70" t="s">
        <v>645</v>
      </c>
      <c r="S1071" s="65" t="str">
        <f t="shared" si="51"/>
        <v xml:space="preserve"> SW2 </v>
      </c>
      <c r="T1071" s="69" t="s">
        <v>19</v>
      </c>
      <c r="U1071" s="69"/>
      <c r="V1071" s="69"/>
      <c r="W1071" s="69"/>
      <c r="X1071" s="69"/>
      <c r="Y1071" s="69"/>
      <c r="Z1071" s="69"/>
      <c r="AA1071" s="69"/>
      <c r="AB1071" s="69"/>
      <c r="AC1071" s="69"/>
      <c r="AD1071" s="69"/>
      <c r="AE1071" s="69"/>
      <c r="AF1071" s="69"/>
      <c r="AG1071" s="69"/>
      <c r="AH1071" s="69"/>
      <c r="AI1071" s="69"/>
      <c r="AJ1071" s="69"/>
      <c r="AK1071" s="69"/>
      <c r="AL1071" s="69"/>
      <c r="AM1071" s="70" t="str">
        <f>AM1070</f>
        <v>Provoca queimaduras na pele, olhos e mucosas.</v>
      </c>
      <c r="AN1071" s="63" t="str">
        <f>IF(ISNA(VLOOKUP(D1071,[1]GRE_Tabela2!$A$4:$D$112,4,0)),"-",VLOOKUP(D1071,[1]GRE_Tabela2!$A$4:$D$112,4,0))</f>
        <v>-</v>
      </c>
      <c r="AO1071" s="68" t="s">
        <v>1341</v>
      </c>
      <c r="AP1071" s="68" t="s">
        <v>1913</v>
      </c>
      <c r="AQ1071" s="113">
        <v>154</v>
      </c>
      <c r="AR1071" s="302" t="str">
        <f>IF(ISNA(VLOOKUP(AT1071,[1]FISQ!$D$2:$J$1713,7,0)),"-",VLOOKUP(AT1071,[1]FISQ!$D$2:$J$1713,7,0))</f>
        <v>0040 </v>
      </c>
      <c r="AS1071" s="302" t="str">
        <f>IF(ISNA(VLOOKUP(AT1071,[1]FISQ!$D$2:$J$1713,4,0)),"-",CONCATENATE("(",VLOOKUP(AT1071,[1]FISQ!$D$2:$J$1713,4,0),")"))</f>
        <v>(2)</v>
      </c>
      <c r="AT1071" s="71" t="s">
        <v>2244</v>
      </c>
      <c r="AU1071" s="38" t="s">
        <v>6539</v>
      </c>
      <c r="AV1071" s="30"/>
      <c r="AW1071" s="38"/>
    </row>
    <row r="1072" spans="1:49" ht="25.5">
      <c r="A1072" s="33">
        <v>1071</v>
      </c>
      <c r="B1072" s="33" t="str">
        <f t="shared" si="49"/>
        <v>1760_III</v>
      </c>
      <c r="C1072" s="33" t="str">
        <f t="shared" si="50"/>
        <v>8//-</v>
      </c>
      <c r="D1072" s="61">
        <v>1760</v>
      </c>
      <c r="E1072" s="72" t="s">
        <v>2243</v>
      </c>
      <c r="F1072" s="395" t="s">
        <v>7348</v>
      </c>
      <c r="G1072" s="62" t="str">
        <f>VLOOKUP(CONCATENATE(TEXT(I1072,"0"),"_",TEXT(F1072,"0")),[1]CodC!$A$2:$D$250,4,0)</f>
        <v>Outras matérias corrosivas, líquidas;</v>
      </c>
      <c r="H1072" s="395" t="s">
        <v>7339</v>
      </c>
      <c r="I1072" s="69" t="s">
        <v>631</v>
      </c>
      <c r="J1072" s="69" t="s">
        <v>631</v>
      </c>
      <c r="K1072" s="69" t="s">
        <v>19</v>
      </c>
      <c r="L1072" s="68" t="s">
        <v>879</v>
      </c>
      <c r="M1072" s="68"/>
      <c r="N1072" s="64">
        <v>274</v>
      </c>
      <c r="O1072" s="64" t="s">
        <v>1160</v>
      </c>
      <c r="P1072" s="113" t="s">
        <v>22424</v>
      </c>
      <c r="Q1072" s="70" t="s">
        <v>5598</v>
      </c>
      <c r="R1072" s="70" t="s">
        <v>799</v>
      </c>
      <c r="S1072" s="65" t="str">
        <f t="shared" si="51"/>
        <v xml:space="preserve"> SW2 </v>
      </c>
      <c r="T1072" s="69" t="s">
        <v>19</v>
      </c>
      <c r="U1072" s="69"/>
      <c r="V1072" s="69"/>
      <c r="W1072" s="69"/>
      <c r="X1072" s="69"/>
      <c r="Y1072" s="69"/>
      <c r="Z1072" s="69"/>
      <c r="AA1072" s="69"/>
      <c r="AB1072" s="69"/>
      <c r="AC1072" s="69"/>
      <c r="AD1072" s="69"/>
      <c r="AE1072" s="69"/>
      <c r="AF1072" s="69"/>
      <c r="AG1072" s="69"/>
      <c r="AH1072" s="69"/>
      <c r="AI1072" s="69"/>
      <c r="AJ1072" s="69"/>
      <c r="AK1072" s="69"/>
      <c r="AL1072" s="69"/>
      <c r="AM1072" s="70" t="str">
        <f>AM1071</f>
        <v>Provoca queimaduras na pele, olhos e mucosas.</v>
      </c>
      <c r="AN1072" s="63" t="str">
        <f>IF(ISNA(VLOOKUP(D1072,[1]GRE_Tabela2!$A$4:$D$112,4,0)),"-",VLOOKUP(D1072,[1]GRE_Tabela2!$A$4:$D$112,4,0))</f>
        <v>-</v>
      </c>
      <c r="AO1072" s="68" t="s">
        <v>1341</v>
      </c>
      <c r="AP1072" s="68" t="s">
        <v>1913</v>
      </c>
      <c r="AQ1072" s="113">
        <v>154</v>
      </c>
      <c r="AR1072" s="302" t="str">
        <f>IF(ISNA(VLOOKUP(AT1072,[1]FISQ!$D$2:$J$1713,7,0)),"-",VLOOKUP(AT1072,[1]FISQ!$D$2:$J$1713,7,0))</f>
        <v>0040 </v>
      </c>
      <c r="AS1072" s="302" t="str">
        <f>IF(ISNA(VLOOKUP(AT1072,[1]FISQ!$D$2:$J$1713,4,0)),"-",CONCATENATE("(",VLOOKUP(AT1072,[1]FISQ!$D$2:$J$1713,4,0),")"))</f>
        <v>(2)</v>
      </c>
      <c r="AT1072" s="71" t="s">
        <v>2244</v>
      </c>
      <c r="AU1072" s="38" t="s">
        <v>6539</v>
      </c>
      <c r="AV1072" s="30"/>
      <c r="AW1072" s="38"/>
    </row>
    <row r="1073" spans="1:49" ht="51">
      <c r="A1073" s="33">
        <v>1072</v>
      </c>
      <c r="B1073" s="33" t="str">
        <f t="shared" si="49"/>
        <v>1761_II</v>
      </c>
      <c r="C1073" s="33" t="str">
        <f t="shared" si="50"/>
        <v>8//6.1</v>
      </c>
      <c r="D1073" s="61">
        <v>1761</v>
      </c>
      <c r="E1073" s="67" t="s">
        <v>2245</v>
      </c>
      <c r="F1073" s="395" t="s">
        <v>7267</v>
      </c>
      <c r="G1073" s="62" t="str">
        <f>VLOOKUP(CONCATENATE(TEXT(I1073,"0"),"_",TEXT(F1073,"0")),[1]CodC!$A$2:$D$250,4,0)</f>
        <v>Matérias corrosivas tóxicas, líquidas;</v>
      </c>
      <c r="H1073" s="395" t="s">
        <v>7346</v>
      </c>
      <c r="I1073" s="69" t="s">
        <v>631</v>
      </c>
      <c r="J1073" s="69" t="s">
        <v>631</v>
      </c>
      <c r="K1073" s="68" t="s">
        <v>50</v>
      </c>
      <c r="L1073" s="68" t="s">
        <v>849</v>
      </c>
      <c r="M1073" s="64" t="s">
        <v>1313</v>
      </c>
      <c r="N1073" s="64" t="s">
        <v>19</v>
      </c>
      <c r="O1073" s="64" t="s">
        <v>19</v>
      </c>
      <c r="P1073" s="113" t="s">
        <v>22423</v>
      </c>
      <c r="Q1073" s="70" t="s">
        <v>621</v>
      </c>
      <c r="R1073" s="70" t="s">
        <v>621</v>
      </c>
      <c r="S1073" s="65" t="str">
        <f t="shared" si="51"/>
        <v/>
      </c>
      <c r="T1073" s="69" t="s">
        <v>1000</v>
      </c>
      <c r="U1073" s="69"/>
      <c r="V1073" s="69"/>
      <c r="W1073" s="69"/>
      <c r="X1073" s="69"/>
      <c r="Y1073" s="69"/>
      <c r="Z1073" s="69"/>
      <c r="AA1073" s="69"/>
      <c r="AB1073" s="69"/>
      <c r="AC1073" s="69"/>
      <c r="AD1073" s="69"/>
      <c r="AE1073" s="69"/>
      <c r="AF1073" s="69"/>
      <c r="AG1073" s="69"/>
      <c r="AH1073" s="69"/>
      <c r="AI1073" s="69"/>
      <c r="AJ1073" s="69"/>
      <c r="AK1073" s="69"/>
      <c r="AL1073" s="69"/>
      <c r="AM1073" s="70" t="s">
        <v>2246</v>
      </c>
      <c r="AN1073" s="63" t="str">
        <f>IF(ISNA(VLOOKUP(D1073,[1]GRE_Tabela2!$A$4:$D$112,4,0)),"-",VLOOKUP(D1073,[1]GRE_Tabela2!$A$4:$D$112,4,0))</f>
        <v>-</v>
      </c>
      <c r="AO1073" s="68" t="s">
        <v>1341</v>
      </c>
      <c r="AP1073" s="68" t="s">
        <v>1913</v>
      </c>
      <c r="AQ1073" s="113">
        <v>154</v>
      </c>
      <c r="AR1073" s="302" t="str">
        <f>IF(ISNA(VLOOKUP(AT1073,[1]FISQ!$D$2:$J$1713,7,0)),"-",VLOOKUP(AT1073,[1]FISQ!$D$2:$J$1713,7,0))</f>
        <v>-</v>
      </c>
      <c r="AS1073" s="302" t="str">
        <f>IF(ISNA(VLOOKUP(AT1073,[1]FISQ!$D$2:$J$1713,4,0)),"-",CONCATENATE("(",VLOOKUP(AT1073,[1]FISQ!$D$2:$J$1713,4,0),")"))</f>
        <v>-</v>
      </c>
      <c r="AT1073" s="71" t="s">
        <v>2247</v>
      </c>
      <c r="AU1073" s="38" t="s">
        <v>6537</v>
      </c>
      <c r="AV1073" s="30"/>
      <c r="AW1073" s="38"/>
    </row>
    <row r="1074" spans="1:49" ht="51">
      <c r="A1074" s="33">
        <v>1073</v>
      </c>
      <c r="B1074" s="33" t="str">
        <f t="shared" si="49"/>
        <v>1761_III</v>
      </c>
      <c r="C1074" s="33" t="str">
        <f t="shared" si="50"/>
        <v>8//6.1</v>
      </c>
      <c r="D1074" s="61">
        <v>1761</v>
      </c>
      <c r="E1074" s="67" t="s">
        <v>2245</v>
      </c>
      <c r="F1074" s="395" t="s">
        <v>7267</v>
      </c>
      <c r="G1074" s="62" t="str">
        <f>VLOOKUP(CONCATENATE(TEXT(I1074,"0"),"_",TEXT(F1074,"0")),[1]CodC!$A$2:$D$250,4,0)</f>
        <v>Matérias corrosivas tóxicas, líquidas;</v>
      </c>
      <c r="H1074" s="395" t="s">
        <v>7346</v>
      </c>
      <c r="I1074" s="69" t="s">
        <v>631</v>
      </c>
      <c r="J1074" s="69" t="s">
        <v>631</v>
      </c>
      <c r="K1074" s="68" t="s">
        <v>50</v>
      </c>
      <c r="L1074" s="68" t="s">
        <v>879</v>
      </c>
      <c r="M1074" s="64" t="s">
        <v>1313</v>
      </c>
      <c r="N1074" s="64" t="s">
        <v>19</v>
      </c>
      <c r="O1074" s="64" t="s">
        <v>885</v>
      </c>
      <c r="P1074" s="113" t="s">
        <v>22423</v>
      </c>
      <c r="Q1074" s="70" t="s">
        <v>621</v>
      </c>
      <c r="R1074" s="70" t="s">
        <v>621</v>
      </c>
      <c r="S1074" s="65" t="str">
        <f t="shared" si="51"/>
        <v/>
      </c>
      <c r="T1074" s="69" t="s">
        <v>1000</v>
      </c>
      <c r="U1074" s="69"/>
      <c r="V1074" s="69"/>
      <c r="W1074" s="69"/>
      <c r="X1074" s="69"/>
      <c r="Y1074" s="69"/>
      <c r="Z1074" s="69"/>
      <c r="AA1074" s="69"/>
      <c r="AB1074" s="69"/>
      <c r="AC1074" s="69"/>
      <c r="AD1074" s="69"/>
      <c r="AE1074" s="69"/>
      <c r="AF1074" s="69"/>
      <c r="AG1074" s="69"/>
      <c r="AH1074" s="69"/>
      <c r="AI1074" s="69"/>
      <c r="AJ1074" s="69"/>
      <c r="AK1074" s="69"/>
      <c r="AL1074" s="69"/>
      <c r="AM1074" s="70" t="str">
        <f>AM1073</f>
        <v>Líquido roxo escuro com um odor semelhante a amoníaco. Corrosivo para o cobre, alumínio, zinco e estanho. Tóxico à ingestão, por contacto cutâneo ou à inalação. Provoca queimaduras na pele, olhos e mucosas.</v>
      </c>
      <c r="AN1074" s="63" t="str">
        <f>IF(ISNA(VLOOKUP(D1074,[1]GRE_Tabela2!$A$4:$D$112,4,0)),"-",VLOOKUP(D1074,[1]GRE_Tabela2!$A$4:$D$112,4,0))</f>
        <v>-</v>
      </c>
      <c r="AO1074" s="68" t="s">
        <v>1341</v>
      </c>
      <c r="AP1074" s="68" t="s">
        <v>1913</v>
      </c>
      <c r="AQ1074" s="113">
        <v>154</v>
      </c>
      <c r="AR1074" s="302" t="str">
        <f>IF(ISNA(VLOOKUP(AT1074,[1]FISQ!$D$2:$J$1713,7,0)),"-",VLOOKUP(AT1074,[1]FISQ!$D$2:$J$1713,7,0))</f>
        <v>-</v>
      </c>
      <c r="AS1074" s="302" t="str">
        <f>IF(ISNA(VLOOKUP(AT1074,[1]FISQ!$D$2:$J$1713,4,0)),"-",CONCATENATE("(",VLOOKUP(AT1074,[1]FISQ!$D$2:$J$1713,4,0),")"))</f>
        <v>-</v>
      </c>
      <c r="AT1074" s="71" t="s">
        <v>2247</v>
      </c>
      <c r="AU1074" s="38" t="s">
        <v>6537</v>
      </c>
      <c r="AV1074" s="30"/>
      <c r="AW1074" s="38"/>
    </row>
    <row r="1075" spans="1:49" ht="76.5">
      <c r="A1075" s="33">
        <v>1074</v>
      </c>
      <c r="B1075" s="33" t="str">
        <f t="shared" si="49"/>
        <v>1762_II</v>
      </c>
      <c r="C1075" s="33" t="str">
        <f t="shared" si="50"/>
        <v>8//-</v>
      </c>
      <c r="D1075" s="61">
        <v>1762</v>
      </c>
      <c r="E1075" s="72" t="s">
        <v>2248</v>
      </c>
      <c r="F1075" s="395" t="s">
        <v>7338</v>
      </c>
      <c r="G1075" s="62" t="str">
        <f>VLOOKUP(CONCATENATE(TEXT(I1075,"0"),"_",TEXT(F1075,"0")),[1]CodC!$A$2:$D$250,4,0)</f>
        <v>Matérias corrosivas, ácidas, sem perigo subsidiário, orgânicas, líquidas;</v>
      </c>
      <c r="H1075" s="395" t="s">
        <v>7343</v>
      </c>
      <c r="I1075" s="69" t="s">
        <v>631</v>
      </c>
      <c r="J1075" s="69" t="s">
        <v>631</v>
      </c>
      <c r="K1075" s="69" t="s">
        <v>19</v>
      </c>
      <c r="L1075" s="68" t="s">
        <v>849</v>
      </c>
      <c r="M1075" s="63"/>
      <c r="N1075" s="64" t="s">
        <v>19</v>
      </c>
      <c r="O1075" s="64" t="s">
        <v>19</v>
      </c>
      <c r="P1075" s="113" t="s">
        <v>22425</v>
      </c>
      <c r="Q1075" s="70" t="s">
        <v>7230</v>
      </c>
      <c r="R1075" s="70" t="s">
        <v>1886</v>
      </c>
      <c r="S1075" s="65" t="str">
        <f t="shared" si="51"/>
        <v xml:space="preserve"> SW2 </v>
      </c>
      <c r="T1075" s="69" t="s">
        <v>7182</v>
      </c>
      <c r="U1075" s="69" t="s">
        <v>7163</v>
      </c>
      <c r="V1075" s="69"/>
      <c r="W1075" s="69"/>
      <c r="X1075" s="69"/>
      <c r="Y1075" s="69"/>
      <c r="Z1075" s="69"/>
      <c r="AA1075" s="69"/>
      <c r="AB1075" s="69"/>
      <c r="AC1075" s="69"/>
      <c r="AD1075" s="69"/>
      <c r="AE1075" s="69"/>
      <c r="AF1075" s="69"/>
      <c r="AG1075" s="69"/>
      <c r="AH1075" s="69"/>
      <c r="AI1075" s="69"/>
      <c r="AJ1075" s="69"/>
      <c r="AK1075" s="69"/>
      <c r="AL1075" s="69"/>
      <c r="AM1075" s="70" t="s">
        <v>6471</v>
      </c>
      <c r="AN1075" s="63" t="str">
        <f>IF(ISNA(VLOOKUP(D1075,[1]GRE_Tabela2!$A$4:$D$112,4,0)),"-",VLOOKUP(D1075,[1]GRE_Tabela2!$A$4:$D$112,4,0))</f>
        <v>HCl</v>
      </c>
      <c r="AO1075" s="68" t="s">
        <v>1341</v>
      </c>
      <c r="AP1075" s="68" t="s">
        <v>1913</v>
      </c>
      <c r="AQ1075" s="113">
        <v>156</v>
      </c>
      <c r="AR1075" s="302" t="str">
        <f>IF(ISNA(VLOOKUP(AT1075,[1]FISQ!$D$2:$J$1713,7,0)),"-",VLOOKUP(AT1075,[1]FISQ!$D$2:$J$1713,7,0))</f>
        <v>-</v>
      </c>
      <c r="AS1075" s="302" t="str">
        <f>IF(ISNA(VLOOKUP(AT1075,[1]FISQ!$D$2:$J$1713,4,0)),"-",CONCATENATE("(",VLOOKUP(AT1075,[1]FISQ!$D$2:$J$1713,4,0),")"))</f>
        <v>-</v>
      </c>
      <c r="AT1075" s="71" t="s">
        <v>2249</v>
      </c>
      <c r="AU1075" s="38" t="s">
        <v>6541</v>
      </c>
      <c r="AV1075" s="30"/>
      <c r="AW1075" s="38"/>
    </row>
    <row r="1076" spans="1:49" ht="76.5">
      <c r="A1076" s="33">
        <v>1075</v>
      </c>
      <c r="B1076" s="33" t="str">
        <f t="shared" si="49"/>
        <v>1763_II</v>
      </c>
      <c r="C1076" s="33" t="str">
        <f t="shared" si="50"/>
        <v>8//-</v>
      </c>
      <c r="D1076" s="61">
        <v>1763</v>
      </c>
      <c r="E1076" s="72" t="s">
        <v>2250</v>
      </c>
      <c r="F1076" s="395" t="s">
        <v>7338</v>
      </c>
      <c r="G1076" s="62" t="str">
        <f>VLOOKUP(CONCATENATE(TEXT(I1076,"0"),"_",TEXT(F1076,"0")),[1]CodC!$A$2:$D$250,4,0)</f>
        <v>Matérias corrosivas, ácidas, sem perigo subsidiário, orgânicas, líquidas;</v>
      </c>
      <c r="H1076" s="395" t="s">
        <v>7343</v>
      </c>
      <c r="I1076" s="69" t="s">
        <v>631</v>
      </c>
      <c r="J1076" s="69" t="s">
        <v>631</v>
      </c>
      <c r="K1076" s="69" t="s">
        <v>19</v>
      </c>
      <c r="L1076" s="68" t="s">
        <v>849</v>
      </c>
      <c r="M1076" s="63"/>
      <c r="N1076" s="64" t="s">
        <v>19</v>
      </c>
      <c r="O1076" s="64" t="s">
        <v>19</v>
      </c>
      <c r="P1076" s="113" t="s">
        <v>22425</v>
      </c>
      <c r="Q1076" s="70" t="s">
        <v>7230</v>
      </c>
      <c r="R1076" s="70" t="s">
        <v>1886</v>
      </c>
      <c r="S1076" s="65" t="str">
        <f t="shared" si="51"/>
        <v xml:space="preserve"> SW2 </v>
      </c>
      <c r="T1076" s="69" t="s">
        <v>7182</v>
      </c>
      <c r="U1076" s="69" t="s">
        <v>7163</v>
      </c>
      <c r="V1076" s="69"/>
      <c r="W1076" s="69"/>
      <c r="X1076" s="69"/>
      <c r="Y1076" s="69"/>
      <c r="Z1076" s="69"/>
      <c r="AA1076" s="69"/>
      <c r="AB1076" s="69"/>
      <c r="AC1076" s="69"/>
      <c r="AD1076" s="69"/>
      <c r="AE1076" s="69"/>
      <c r="AF1076" s="69"/>
      <c r="AG1076" s="69"/>
      <c r="AH1076" s="69"/>
      <c r="AI1076" s="69"/>
      <c r="AJ1076" s="69"/>
      <c r="AK1076" s="69"/>
      <c r="AL1076" s="69"/>
      <c r="AM1076" s="70" t="s">
        <v>6462</v>
      </c>
      <c r="AN1076" s="63" t="str">
        <f>IF(ISNA(VLOOKUP(D1076,[1]GRE_Tabela2!$A$4:$D$112,4,0)),"-",VLOOKUP(D1076,[1]GRE_Tabela2!$A$4:$D$112,4,0))</f>
        <v>HCl</v>
      </c>
      <c r="AO1076" s="68" t="s">
        <v>1341</v>
      </c>
      <c r="AP1076" s="68" t="s">
        <v>1913</v>
      </c>
      <c r="AQ1076" s="113">
        <v>156</v>
      </c>
      <c r="AR1076" s="302" t="str">
        <f>IF(ISNA(VLOOKUP(AT1076,[1]FISQ!$D$2:$J$1713,7,0)),"-",VLOOKUP(AT1076,[1]FISQ!$D$2:$J$1713,7,0))</f>
        <v>-</v>
      </c>
      <c r="AS1076" s="302" t="str">
        <f>IF(ISNA(VLOOKUP(AT1076,[1]FISQ!$D$2:$J$1713,4,0)),"-",CONCATENATE("(",VLOOKUP(AT1076,[1]FISQ!$D$2:$J$1713,4,0),")"))</f>
        <v>-</v>
      </c>
      <c r="AT1076" s="71" t="s">
        <v>2251</v>
      </c>
      <c r="AU1076" s="38" t="s">
        <v>6541</v>
      </c>
      <c r="AV1076" s="30"/>
      <c r="AW1076" s="38"/>
    </row>
    <row r="1077" spans="1:49" ht="38.25">
      <c r="A1077" s="33">
        <v>1076</v>
      </c>
      <c r="B1077" s="33" t="str">
        <f t="shared" si="49"/>
        <v>1764_II</v>
      </c>
      <c r="C1077" s="33" t="str">
        <f t="shared" si="50"/>
        <v>8//-</v>
      </c>
      <c r="D1077" s="61">
        <v>1764</v>
      </c>
      <c r="E1077" s="67" t="s">
        <v>2252</v>
      </c>
      <c r="F1077" s="395" t="s">
        <v>7338</v>
      </c>
      <c r="G1077" s="62" t="str">
        <f>VLOOKUP(CONCATENATE(TEXT(I1077,"0"),"_",TEXT(F1077,"0")),[1]CodC!$A$2:$D$250,4,0)</f>
        <v>Matérias corrosivas, ácidas, sem perigo subsidiário, orgânicas, líquidas;</v>
      </c>
      <c r="H1077" s="395" t="s">
        <v>7339</v>
      </c>
      <c r="I1077" s="69" t="s">
        <v>631</v>
      </c>
      <c r="J1077" s="69" t="s">
        <v>631</v>
      </c>
      <c r="K1077" s="69" t="s">
        <v>19</v>
      </c>
      <c r="L1077" s="68" t="s">
        <v>849</v>
      </c>
      <c r="M1077" s="63"/>
      <c r="N1077" s="64" t="s">
        <v>19</v>
      </c>
      <c r="O1077" s="64" t="s">
        <v>19</v>
      </c>
      <c r="P1077" s="113" t="s">
        <v>22424</v>
      </c>
      <c r="Q1077" s="70" t="s">
        <v>621</v>
      </c>
      <c r="R1077" s="70" t="s">
        <v>621</v>
      </c>
      <c r="S1077" s="65" t="str">
        <f t="shared" si="51"/>
        <v/>
      </c>
      <c r="T1077" s="69" t="s">
        <v>7182</v>
      </c>
      <c r="U1077" s="69" t="s">
        <v>7163</v>
      </c>
      <c r="V1077" s="69"/>
      <c r="W1077" s="69"/>
      <c r="X1077" s="69"/>
      <c r="Y1077" s="69"/>
      <c r="Z1077" s="69"/>
      <c r="AA1077" s="69"/>
      <c r="AB1077" s="69"/>
      <c r="AC1077" s="69"/>
      <c r="AD1077" s="69"/>
      <c r="AE1077" s="69"/>
      <c r="AF1077" s="69"/>
      <c r="AG1077" s="69"/>
      <c r="AH1077" s="69"/>
      <c r="AI1077" s="69"/>
      <c r="AJ1077" s="69"/>
      <c r="AK1077" s="69"/>
      <c r="AL1077" s="69"/>
      <c r="AM1077" s="70" t="s">
        <v>2253</v>
      </c>
      <c r="AN1077" s="63" t="str">
        <f>IF(ISNA(VLOOKUP(D1077,[1]GRE_Tabela2!$A$4:$D$112,4,0)),"-",VLOOKUP(D1077,[1]GRE_Tabela2!$A$4:$D$112,4,0))</f>
        <v>-</v>
      </c>
      <c r="AO1077" s="68" t="s">
        <v>1341</v>
      </c>
      <c r="AP1077" s="68" t="s">
        <v>1913</v>
      </c>
      <c r="AQ1077" s="113">
        <v>153</v>
      </c>
      <c r="AR1077" s="302" t="str">
        <f>IF(ISNA(VLOOKUP(AT1077,[1]FISQ!$D$2:$J$1713,7,0)),"-",VLOOKUP(AT1077,[1]FISQ!$D$2:$J$1713,7,0))</f>
        <v>0868 </v>
      </c>
      <c r="AS1077" s="302" t="str">
        <f>IF(ISNA(VLOOKUP(AT1077,[1]FISQ!$D$2:$J$1713,4,0)),"-",CONCATENATE("(",VLOOKUP(AT1077,[1]FISQ!$D$2:$J$1713,4,0),")"))</f>
        <v>(1)</v>
      </c>
      <c r="AT1077" s="71" t="s">
        <v>2254</v>
      </c>
      <c r="AU1077" s="38" t="s">
        <v>6541</v>
      </c>
      <c r="AV1077" s="30"/>
      <c r="AW1077" s="38"/>
    </row>
    <row r="1078" spans="1:49" ht="76.5">
      <c r="A1078" s="33">
        <v>1077</v>
      </c>
      <c r="B1078" s="33" t="str">
        <f t="shared" si="49"/>
        <v>1765_II</v>
      </c>
      <c r="C1078" s="33" t="str">
        <f t="shared" si="50"/>
        <v>8//-</v>
      </c>
      <c r="D1078" s="61">
        <v>1765</v>
      </c>
      <c r="E1078" s="67" t="s">
        <v>2255</v>
      </c>
      <c r="F1078" s="395" t="s">
        <v>7338</v>
      </c>
      <c r="G1078" s="62" t="str">
        <f>VLOOKUP(CONCATENATE(TEXT(I1078,"0"),"_",TEXT(F1078,"0")),[1]CodC!$A$2:$D$250,4,0)</f>
        <v>Matérias corrosivas, ácidas, sem perigo subsidiário, orgânicas, líquidas;</v>
      </c>
      <c r="H1078" s="395" t="s">
        <v>7343</v>
      </c>
      <c r="I1078" s="69" t="s">
        <v>631</v>
      </c>
      <c r="J1078" s="69" t="s">
        <v>631</v>
      </c>
      <c r="K1078" s="69" t="s">
        <v>19</v>
      </c>
      <c r="L1078" s="68" t="s">
        <v>849</v>
      </c>
      <c r="M1078" s="63"/>
      <c r="N1078" s="64" t="s">
        <v>19</v>
      </c>
      <c r="O1078" s="64" t="s">
        <v>19</v>
      </c>
      <c r="P1078" s="113" t="s">
        <v>22425</v>
      </c>
      <c r="Q1078" s="70" t="s">
        <v>7229</v>
      </c>
      <c r="R1078" s="70" t="s">
        <v>633</v>
      </c>
      <c r="S1078" s="65" t="str">
        <f t="shared" si="51"/>
        <v xml:space="preserve"> SW2 </v>
      </c>
      <c r="T1078" s="69" t="s">
        <v>7182</v>
      </c>
      <c r="U1078" s="69" t="s">
        <v>7163</v>
      </c>
      <c r="V1078" s="69"/>
      <c r="W1078" s="69"/>
      <c r="X1078" s="69"/>
      <c r="Y1078" s="69"/>
      <c r="Z1078" s="69"/>
      <c r="AA1078" s="69"/>
      <c r="AB1078" s="69"/>
      <c r="AC1078" s="69"/>
      <c r="AD1078" s="69"/>
      <c r="AE1078" s="69"/>
      <c r="AF1078" s="69"/>
      <c r="AG1078" s="69"/>
      <c r="AH1078" s="69"/>
      <c r="AI1078" s="69"/>
      <c r="AJ1078" s="69"/>
      <c r="AK1078" s="69"/>
      <c r="AL1078" s="69"/>
      <c r="AM1078" s="70" t="s">
        <v>6489</v>
      </c>
      <c r="AN1078" s="63" t="str">
        <f>IF(ISNA(VLOOKUP(D1078,[1]GRE_Tabela2!$A$4:$D$112,4,0)),"-",VLOOKUP(D1078,[1]GRE_Tabela2!$A$4:$D$112,4,0))</f>
        <v>HCl</v>
      </c>
      <c r="AO1078" s="68" t="s">
        <v>1341</v>
      </c>
      <c r="AP1078" s="68" t="s">
        <v>1913</v>
      </c>
      <c r="AQ1078" s="113">
        <v>156</v>
      </c>
      <c r="AR1078" s="302" t="str">
        <f>IF(ISNA(VLOOKUP(AT1078,[1]FISQ!$D$2:$J$1713,7,0)),"-",VLOOKUP(AT1078,[1]FISQ!$D$2:$J$1713,7,0))</f>
        <v>0869 </v>
      </c>
      <c r="AS1078" s="302" t="str">
        <f>IF(ISNA(VLOOKUP(AT1078,[1]FISQ!$D$2:$J$1713,4,0)),"-",CONCATENATE("(",VLOOKUP(AT1078,[1]FISQ!$D$2:$J$1713,4,0),")"))</f>
        <v>(1)</v>
      </c>
      <c r="AT1078" s="71" t="s">
        <v>2256</v>
      </c>
      <c r="AU1078" s="38" t="s">
        <v>6541</v>
      </c>
      <c r="AV1078" s="30"/>
      <c r="AW1078" s="38"/>
    </row>
    <row r="1079" spans="1:49" ht="76.5">
      <c r="A1079" s="33">
        <v>1078</v>
      </c>
      <c r="B1079" s="33" t="str">
        <f t="shared" si="49"/>
        <v>1766_II</v>
      </c>
      <c r="C1079" s="33" t="str">
        <f t="shared" si="50"/>
        <v>8//0</v>
      </c>
      <c r="D1079" s="61">
        <v>1766</v>
      </c>
      <c r="E1079" s="67" t="s">
        <v>2257</v>
      </c>
      <c r="F1079" s="395" t="s">
        <v>7338</v>
      </c>
      <c r="G1079" s="62" t="str">
        <f>VLOOKUP(CONCATENATE(TEXT(I1079,"0"),"_",TEXT(F1079,"0")),[1]CodC!$A$2:$D$250,4,0)</f>
        <v>Matérias corrosivas, ácidas, sem perigo subsidiário, orgânicas, líquidas;</v>
      </c>
      <c r="H1079" s="395" t="s">
        <v>7343</v>
      </c>
      <c r="I1079" s="69" t="s">
        <v>631</v>
      </c>
      <c r="J1079" s="69" t="s">
        <v>631</v>
      </c>
      <c r="K1079" s="68"/>
      <c r="L1079" s="68" t="s">
        <v>849</v>
      </c>
      <c r="M1079" s="64" t="s">
        <v>1313</v>
      </c>
      <c r="N1079" s="64" t="s">
        <v>19</v>
      </c>
      <c r="O1079" s="64" t="s">
        <v>19</v>
      </c>
      <c r="P1079" s="113" t="s">
        <v>22425</v>
      </c>
      <c r="Q1079" s="70" t="s">
        <v>7230</v>
      </c>
      <c r="R1079" s="70" t="s">
        <v>1886</v>
      </c>
      <c r="S1079" s="65" t="str">
        <f t="shared" si="51"/>
        <v xml:space="preserve"> SW2 </v>
      </c>
      <c r="T1079" s="69" t="s">
        <v>7182</v>
      </c>
      <c r="U1079" s="69" t="s">
        <v>7163</v>
      </c>
      <c r="V1079" s="69"/>
      <c r="W1079" s="69"/>
      <c r="X1079" s="69"/>
      <c r="Y1079" s="69"/>
      <c r="Z1079" s="69"/>
      <c r="AA1079" s="69"/>
      <c r="AB1079" s="69"/>
      <c r="AC1079" s="69"/>
      <c r="AD1079" s="69"/>
      <c r="AE1079" s="69"/>
      <c r="AF1079" s="69"/>
      <c r="AG1079" s="69"/>
      <c r="AH1079" s="69"/>
      <c r="AI1079" s="69"/>
      <c r="AJ1079" s="69"/>
      <c r="AK1079" s="69"/>
      <c r="AL1079" s="69"/>
      <c r="AM1079" s="70" t="s">
        <v>6469</v>
      </c>
      <c r="AN1079" s="63" t="str">
        <f>IF(ISNA(VLOOKUP(D1079,[1]GRE_Tabela2!$A$4:$D$112,4,0)),"-",VLOOKUP(D1079,[1]GRE_Tabela2!$A$4:$D$112,4,0))</f>
        <v>HCl</v>
      </c>
      <c r="AO1079" s="68" t="s">
        <v>1341</v>
      </c>
      <c r="AP1079" s="68" t="s">
        <v>1913</v>
      </c>
      <c r="AQ1079" s="113">
        <v>156</v>
      </c>
      <c r="AR1079" s="302" t="str">
        <f>IF(ISNA(VLOOKUP(AT1079,[1]FISQ!$D$2:$J$1713,7,0)),"-",VLOOKUP(AT1079,[1]FISQ!$D$2:$J$1713,7,0))</f>
        <v>-</v>
      </c>
      <c r="AS1079" s="302" t="str">
        <f>IF(ISNA(VLOOKUP(AT1079,[1]FISQ!$D$2:$J$1713,4,0)),"-",CONCATENATE("(",VLOOKUP(AT1079,[1]FISQ!$D$2:$J$1713,4,0),")"))</f>
        <v>-</v>
      </c>
      <c r="AT1079" s="71" t="s">
        <v>2258</v>
      </c>
      <c r="AU1079" s="38" t="s">
        <v>6541</v>
      </c>
      <c r="AV1079" s="30"/>
      <c r="AW1079" s="38"/>
    </row>
    <row r="1080" spans="1:49" ht="89.25">
      <c r="A1080" s="33">
        <v>1079</v>
      </c>
      <c r="B1080" s="33" t="str">
        <f t="shared" si="49"/>
        <v>1767_II</v>
      </c>
      <c r="C1080" s="33" t="str">
        <f t="shared" si="50"/>
        <v>8//3</v>
      </c>
      <c r="D1080" s="61">
        <v>1767</v>
      </c>
      <c r="E1080" s="67" t="s">
        <v>2259</v>
      </c>
      <c r="F1080" s="395" t="s">
        <v>7332</v>
      </c>
      <c r="G1080" s="62" t="str">
        <f>VLOOKUP(CONCATENATE(TEXT(I1080,"0"),"_",TEXT(F1080,"0")),[1]CodC!$A$2:$D$250,4,0)</f>
        <v>Matérias corrosivas, inflamáveis, líquidas;</v>
      </c>
      <c r="H1080" s="395" t="s">
        <v>7350</v>
      </c>
      <c r="I1080" s="69" t="s">
        <v>631</v>
      </c>
      <c r="J1080" s="69" t="s">
        <v>631</v>
      </c>
      <c r="K1080" s="68" t="s">
        <v>848</v>
      </c>
      <c r="L1080" s="68" t="s">
        <v>849</v>
      </c>
      <c r="M1080" s="63"/>
      <c r="N1080" s="64" t="s">
        <v>19</v>
      </c>
      <c r="O1080" s="64" t="s">
        <v>19</v>
      </c>
      <c r="P1080" s="113" t="s">
        <v>22425</v>
      </c>
      <c r="Q1080" s="70" t="s">
        <v>7230</v>
      </c>
      <c r="R1080" s="70" t="s">
        <v>1886</v>
      </c>
      <c r="S1080" s="65" t="str">
        <f t="shared" si="51"/>
        <v xml:space="preserve"> SW2 </v>
      </c>
      <c r="T1080" s="69" t="s">
        <v>7182</v>
      </c>
      <c r="U1080" s="69" t="s">
        <v>7163</v>
      </c>
      <c r="V1080" s="69"/>
      <c r="W1080" s="69"/>
      <c r="X1080" s="69"/>
      <c r="Y1080" s="69"/>
      <c r="Z1080" s="69"/>
      <c r="AA1080" s="69"/>
      <c r="AB1080" s="69"/>
      <c r="AC1080" s="69"/>
      <c r="AD1080" s="69"/>
      <c r="AE1080" s="69"/>
      <c r="AF1080" s="69"/>
      <c r="AG1080" s="69"/>
      <c r="AH1080" s="69"/>
      <c r="AI1080" s="69"/>
      <c r="AJ1080" s="69"/>
      <c r="AK1080" s="69"/>
      <c r="AL1080" s="69"/>
      <c r="AM1080" s="70" t="s">
        <v>6472</v>
      </c>
      <c r="AN1080" s="63" t="str">
        <f>IF(ISNA(VLOOKUP(D1080,[1]GRE_Tabela2!$A$4:$D$112,4,0)),"-",VLOOKUP(D1080,[1]GRE_Tabela2!$A$4:$D$112,4,0))</f>
        <v>HCl</v>
      </c>
      <c r="AO1080" s="68" t="s">
        <v>747</v>
      </c>
      <c r="AP1080" s="68" t="s">
        <v>888</v>
      </c>
      <c r="AQ1080" s="113">
        <v>155</v>
      </c>
      <c r="AR1080" s="302" t="str">
        <f>IF(ISNA(VLOOKUP(AT1080,[1]FISQ!$D$2:$J$1713,7,0)),"-",VLOOKUP(AT1080,[1]FISQ!$D$2:$J$1713,7,0))</f>
        <v>-</v>
      </c>
      <c r="AS1080" s="302" t="str">
        <f>IF(ISNA(VLOOKUP(AT1080,[1]FISQ!$D$2:$J$1713,4,0)),"-",CONCATENATE("(",VLOOKUP(AT1080,[1]FISQ!$D$2:$J$1713,4,0),")"))</f>
        <v>-</v>
      </c>
      <c r="AT1080" s="71" t="s">
        <v>2260</v>
      </c>
      <c r="AU1080" s="38" t="s">
        <v>6541</v>
      </c>
      <c r="AV1080" s="30"/>
      <c r="AW1080" s="38"/>
    </row>
    <row r="1081" spans="1:49" ht="38.25">
      <c r="A1081" s="33">
        <v>1080</v>
      </c>
      <c r="B1081" s="33" t="str">
        <f t="shared" si="49"/>
        <v>1768_II</v>
      </c>
      <c r="C1081" s="33" t="str">
        <f t="shared" si="50"/>
        <v>8//-</v>
      </c>
      <c r="D1081" s="61">
        <v>1768</v>
      </c>
      <c r="E1081" s="67" t="s">
        <v>2261</v>
      </c>
      <c r="F1081" s="395" t="s">
        <v>7345</v>
      </c>
      <c r="G1081" s="62" t="str">
        <f>VLOOKUP(CONCATENATE(TEXT(I1081,"0"),"_",TEXT(F1081,"0")),[1]CodC!$A$2:$D$250,4,0)</f>
        <v>Matérias corrosivas, ácidas, sem perigo subsidiário, inorgânicas, líquidas;</v>
      </c>
      <c r="H1081" s="395" t="s">
        <v>7339</v>
      </c>
      <c r="I1081" s="69" t="s">
        <v>631</v>
      </c>
      <c r="J1081" s="69" t="s">
        <v>631</v>
      </c>
      <c r="K1081" s="69" t="s">
        <v>19</v>
      </c>
      <c r="L1081" s="68" t="s">
        <v>849</v>
      </c>
      <c r="M1081" s="63"/>
      <c r="N1081" s="64" t="s">
        <v>19</v>
      </c>
      <c r="O1081" s="64" t="s">
        <v>19</v>
      </c>
      <c r="P1081" s="113" t="s">
        <v>22424</v>
      </c>
      <c r="Q1081" s="70" t="s">
        <v>5598</v>
      </c>
      <c r="R1081" s="70" t="s">
        <v>799</v>
      </c>
      <c r="S1081" s="65" t="str">
        <f t="shared" si="51"/>
        <v xml:space="preserve"> SW2 </v>
      </c>
      <c r="T1081" s="69" t="s">
        <v>7182</v>
      </c>
      <c r="U1081" s="69" t="s">
        <v>7163</v>
      </c>
      <c r="V1081" s="69"/>
      <c r="W1081" s="69"/>
      <c r="X1081" s="69"/>
      <c r="Y1081" s="69"/>
      <c r="Z1081" s="69"/>
      <c r="AA1081" s="69"/>
      <c r="AB1081" s="69"/>
      <c r="AC1081" s="69"/>
      <c r="AD1081" s="69"/>
      <c r="AE1081" s="69"/>
      <c r="AF1081" s="69"/>
      <c r="AG1081" s="69"/>
      <c r="AH1081" s="69"/>
      <c r="AI1081" s="69"/>
      <c r="AJ1081" s="69"/>
      <c r="AK1081" s="69"/>
      <c r="AL1081" s="69"/>
      <c r="AM1081" s="70" t="s">
        <v>2262</v>
      </c>
      <c r="AN1081" s="63" t="str">
        <f>IF(ISNA(VLOOKUP(D1081,[1]GRE_Tabela2!$A$4:$D$112,4,0)),"-",VLOOKUP(D1081,[1]GRE_Tabela2!$A$4:$D$112,4,0))</f>
        <v>-</v>
      </c>
      <c r="AO1081" s="68" t="s">
        <v>1341</v>
      </c>
      <c r="AP1081" s="68" t="s">
        <v>1913</v>
      </c>
      <c r="AQ1081" s="113">
        <v>154</v>
      </c>
      <c r="AR1081" s="302" t="str">
        <f>IF(ISNA(VLOOKUP(AT1081,[1]FISQ!$D$2:$J$1713,7,0)),"-",VLOOKUP(AT1081,[1]FISQ!$D$2:$J$1713,7,0))</f>
        <v>-</v>
      </c>
      <c r="AS1081" s="302" t="str">
        <f>IF(ISNA(VLOOKUP(AT1081,[1]FISQ!$D$2:$J$1713,4,0)),"-",CONCATENATE("(",VLOOKUP(AT1081,[1]FISQ!$D$2:$J$1713,4,0),")"))</f>
        <v>-</v>
      </c>
      <c r="AT1081" s="71" t="s">
        <v>2263</v>
      </c>
      <c r="AU1081" s="38" t="s">
        <v>6541</v>
      </c>
      <c r="AV1081" s="30"/>
      <c r="AW1081" s="38"/>
    </row>
    <row r="1082" spans="1:49" ht="76.5">
      <c r="A1082" s="33">
        <v>1081</v>
      </c>
      <c r="B1082" s="33" t="str">
        <f t="shared" si="49"/>
        <v>1769_II</v>
      </c>
      <c r="C1082" s="33" t="str">
        <f t="shared" si="50"/>
        <v>8//-</v>
      </c>
      <c r="D1082" s="61">
        <v>1769</v>
      </c>
      <c r="E1082" s="67" t="s">
        <v>2264</v>
      </c>
      <c r="F1082" s="395" t="s">
        <v>7338</v>
      </c>
      <c r="G1082" s="62" t="str">
        <f>VLOOKUP(CONCATENATE(TEXT(I1082,"0"),"_",TEXT(F1082,"0")),[1]CodC!$A$2:$D$250,4,0)</f>
        <v>Matérias corrosivas, ácidas, sem perigo subsidiário, orgânicas, líquidas;</v>
      </c>
      <c r="H1082" s="395" t="s">
        <v>7343</v>
      </c>
      <c r="I1082" s="69" t="s">
        <v>631</v>
      </c>
      <c r="J1082" s="69" t="s">
        <v>631</v>
      </c>
      <c r="K1082" s="69" t="s">
        <v>19</v>
      </c>
      <c r="L1082" s="68" t="s">
        <v>849</v>
      </c>
      <c r="M1082" s="63"/>
      <c r="N1082" s="64" t="s">
        <v>19</v>
      </c>
      <c r="O1082" s="64" t="s">
        <v>19</v>
      </c>
      <c r="P1082" s="113" t="s">
        <v>22425</v>
      </c>
      <c r="Q1082" s="70" t="s">
        <v>7230</v>
      </c>
      <c r="R1082" s="70" t="s">
        <v>1886</v>
      </c>
      <c r="S1082" s="65" t="str">
        <f t="shared" si="51"/>
        <v xml:space="preserve"> SW2 </v>
      </c>
      <c r="T1082" s="69" t="s">
        <v>7182</v>
      </c>
      <c r="U1082" s="69" t="s">
        <v>7163</v>
      </c>
      <c r="V1082" s="69"/>
      <c r="W1082" s="69"/>
      <c r="X1082" s="69"/>
      <c r="Y1082" s="69"/>
      <c r="Z1082" s="69"/>
      <c r="AA1082" s="69"/>
      <c r="AB1082" s="69"/>
      <c r="AC1082" s="69"/>
      <c r="AD1082" s="69"/>
      <c r="AE1082" s="69"/>
      <c r="AF1082" s="69"/>
      <c r="AG1082" s="69"/>
      <c r="AH1082" s="69"/>
      <c r="AI1082" s="69"/>
      <c r="AJ1082" s="69"/>
      <c r="AK1082" s="69"/>
      <c r="AL1082" s="69"/>
      <c r="AM1082" s="70" t="s">
        <v>6462</v>
      </c>
      <c r="AN1082" s="63" t="str">
        <f>IF(ISNA(VLOOKUP(D1082,[1]GRE_Tabela2!$A$4:$D$112,4,0)),"-",VLOOKUP(D1082,[1]GRE_Tabela2!$A$4:$D$112,4,0))</f>
        <v>HCl</v>
      </c>
      <c r="AO1082" s="68" t="s">
        <v>1341</v>
      </c>
      <c r="AP1082" s="68" t="s">
        <v>1913</v>
      </c>
      <c r="AQ1082" s="113">
        <v>156</v>
      </c>
      <c r="AR1082" s="302" t="str">
        <f>IF(ISNA(VLOOKUP(AT1082,[1]FISQ!$D$2:$J$1713,7,0)),"-",VLOOKUP(AT1082,[1]FISQ!$D$2:$J$1713,7,0))</f>
        <v>-</v>
      </c>
      <c r="AS1082" s="302" t="str">
        <f>IF(ISNA(VLOOKUP(AT1082,[1]FISQ!$D$2:$J$1713,4,0)),"-",CONCATENATE("(",VLOOKUP(AT1082,[1]FISQ!$D$2:$J$1713,4,0),")"))</f>
        <v>-</v>
      </c>
      <c r="AT1082" s="71" t="s">
        <v>2265</v>
      </c>
      <c r="AU1082" s="38" t="s">
        <v>6541</v>
      </c>
      <c r="AV1082" s="30"/>
      <c r="AW1082" s="38"/>
    </row>
    <row r="1083" spans="1:49" ht="38.25">
      <c r="A1083" s="33">
        <v>1082</v>
      </c>
      <c r="B1083" s="33" t="str">
        <f t="shared" si="49"/>
        <v>1770_II</v>
      </c>
      <c r="C1083" s="33" t="str">
        <f t="shared" si="50"/>
        <v>8//-</v>
      </c>
      <c r="D1083" s="61">
        <v>1770</v>
      </c>
      <c r="E1083" s="67" t="s">
        <v>2266</v>
      </c>
      <c r="F1083" s="395" t="s">
        <v>7353</v>
      </c>
      <c r="G1083" s="62" t="str">
        <f>VLOOKUP(CONCATENATE(TEXT(I1083,"0"),"_",TEXT(F1083,"0")),[1]CodC!$A$2:$D$250,4,0)</f>
        <v>Outras matérias corrosivas, sólidas;</v>
      </c>
      <c r="H1083" s="395" t="s">
        <v>7339</v>
      </c>
      <c r="I1083" s="69" t="s">
        <v>631</v>
      </c>
      <c r="J1083" s="69" t="s">
        <v>631</v>
      </c>
      <c r="K1083" s="69" t="s">
        <v>19</v>
      </c>
      <c r="L1083" s="68" t="s">
        <v>849</v>
      </c>
      <c r="M1083" s="63"/>
      <c r="N1083" s="64" t="s">
        <v>19</v>
      </c>
      <c r="O1083" s="64" t="s">
        <v>19</v>
      </c>
      <c r="P1083" s="113" t="s">
        <v>22425</v>
      </c>
      <c r="Q1083" s="70" t="s">
        <v>7229</v>
      </c>
      <c r="R1083" s="70" t="s">
        <v>633</v>
      </c>
      <c r="S1083" s="65" t="str">
        <f t="shared" si="51"/>
        <v xml:space="preserve"> SW2 </v>
      </c>
      <c r="T1083" s="69" t="s">
        <v>7182</v>
      </c>
      <c r="U1083" s="69" t="s">
        <v>7163</v>
      </c>
      <c r="V1083" s="69"/>
      <c r="W1083" s="69"/>
      <c r="X1083" s="69"/>
      <c r="Y1083" s="69"/>
      <c r="Z1083" s="69"/>
      <c r="AA1083" s="69"/>
      <c r="AB1083" s="69"/>
      <c r="AC1083" s="69"/>
      <c r="AD1083" s="69"/>
      <c r="AE1083" s="69"/>
      <c r="AF1083" s="69"/>
      <c r="AG1083" s="69"/>
      <c r="AH1083" s="69"/>
      <c r="AI1083" s="69"/>
      <c r="AJ1083" s="69"/>
      <c r="AK1083" s="69"/>
      <c r="AL1083" s="69"/>
      <c r="AM1083" s="70" t="s">
        <v>2267</v>
      </c>
      <c r="AN1083" s="63" t="str">
        <f>IF(ISNA(VLOOKUP(D1083,[1]GRE_Tabela2!$A$4:$D$112,4,0)),"-",VLOOKUP(D1083,[1]GRE_Tabela2!$A$4:$D$112,4,0))</f>
        <v>-</v>
      </c>
      <c r="AO1083" s="68" t="s">
        <v>1341</v>
      </c>
      <c r="AP1083" s="68" t="s">
        <v>1913</v>
      </c>
      <c r="AQ1083" s="113">
        <v>153</v>
      </c>
      <c r="AR1083" s="302" t="str">
        <f>IF(ISNA(VLOOKUP(AT1083,[1]FISQ!$D$2:$J$1713,7,0)),"-",VLOOKUP(AT1083,[1]FISQ!$D$2:$J$1713,7,0))</f>
        <v>-</v>
      </c>
      <c r="AS1083" s="302" t="str">
        <f>IF(ISNA(VLOOKUP(AT1083,[1]FISQ!$D$2:$J$1713,4,0)),"-",CONCATENATE("(",VLOOKUP(AT1083,[1]FISQ!$D$2:$J$1713,4,0),")"))</f>
        <v>-</v>
      </c>
      <c r="AT1083" s="71" t="s">
        <v>2268</v>
      </c>
      <c r="AU1083" s="38" t="s">
        <v>6541</v>
      </c>
      <c r="AV1083" s="30"/>
      <c r="AW1083" s="38"/>
    </row>
    <row r="1084" spans="1:49" ht="76.5">
      <c r="A1084" s="33">
        <v>1083</v>
      </c>
      <c r="B1084" s="33" t="str">
        <f t="shared" si="49"/>
        <v>1771_II</v>
      </c>
      <c r="C1084" s="33" t="str">
        <f t="shared" si="50"/>
        <v>8//-</v>
      </c>
      <c r="D1084" s="61">
        <v>1771</v>
      </c>
      <c r="E1084" s="72" t="s">
        <v>2269</v>
      </c>
      <c r="F1084" s="395" t="s">
        <v>7338</v>
      </c>
      <c r="G1084" s="62" t="str">
        <f>VLOOKUP(CONCATENATE(TEXT(I1084,"0"),"_",TEXT(F1084,"0")),[1]CodC!$A$2:$D$250,4,0)</f>
        <v>Matérias corrosivas, ácidas, sem perigo subsidiário, orgânicas, líquidas;</v>
      </c>
      <c r="H1084" s="395" t="s">
        <v>7343</v>
      </c>
      <c r="I1084" s="69" t="s">
        <v>631</v>
      </c>
      <c r="J1084" s="69" t="s">
        <v>631</v>
      </c>
      <c r="K1084" s="69" t="s">
        <v>19</v>
      </c>
      <c r="L1084" s="68" t="s">
        <v>849</v>
      </c>
      <c r="M1084" s="63"/>
      <c r="N1084" s="64" t="s">
        <v>19</v>
      </c>
      <c r="O1084" s="64" t="s">
        <v>19</v>
      </c>
      <c r="P1084" s="113" t="s">
        <v>22425</v>
      </c>
      <c r="Q1084" s="70" t="s">
        <v>7230</v>
      </c>
      <c r="R1084" s="70" t="s">
        <v>1886</v>
      </c>
      <c r="S1084" s="65" t="str">
        <f t="shared" si="51"/>
        <v xml:space="preserve"> SW2 </v>
      </c>
      <c r="T1084" s="69" t="s">
        <v>7182</v>
      </c>
      <c r="U1084" s="69" t="s">
        <v>7163</v>
      </c>
      <c r="V1084" s="69"/>
      <c r="W1084" s="69"/>
      <c r="X1084" s="69"/>
      <c r="Y1084" s="69"/>
      <c r="Z1084" s="69"/>
      <c r="AA1084" s="69"/>
      <c r="AB1084" s="69"/>
      <c r="AC1084" s="69"/>
      <c r="AD1084" s="69"/>
      <c r="AE1084" s="69"/>
      <c r="AF1084" s="69"/>
      <c r="AG1084" s="69"/>
      <c r="AH1084" s="69"/>
      <c r="AI1084" s="69"/>
      <c r="AJ1084" s="69"/>
      <c r="AK1084" s="69"/>
      <c r="AL1084" s="69"/>
      <c r="AM1084" s="70" t="s">
        <v>6471</v>
      </c>
      <c r="AN1084" s="63" t="str">
        <f>IF(ISNA(VLOOKUP(D1084,[1]GRE_Tabela2!$A$4:$D$112,4,0)),"-",VLOOKUP(D1084,[1]GRE_Tabela2!$A$4:$D$112,4,0))</f>
        <v>HCl</v>
      </c>
      <c r="AO1084" s="68" t="s">
        <v>1341</v>
      </c>
      <c r="AP1084" s="68" t="s">
        <v>1913</v>
      </c>
      <c r="AQ1084" s="113">
        <v>156</v>
      </c>
      <c r="AR1084" s="302" t="str">
        <f>IF(ISNA(VLOOKUP(AT1084,[1]FISQ!$D$2:$J$1713,7,0)),"-",VLOOKUP(AT1084,[1]FISQ!$D$2:$J$1713,7,0))</f>
        <v>-</v>
      </c>
      <c r="AS1084" s="302" t="str">
        <f>IF(ISNA(VLOOKUP(AT1084,[1]FISQ!$D$2:$J$1713,4,0)),"-",CONCATENATE("(",VLOOKUP(AT1084,[1]FISQ!$D$2:$J$1713,4,0),")"))</f>
        <v>-</v>
      </c>
      <c r="AT1084" s="71" t="s">
        <v>2270</v>
      </c>
      <c r="AU1084" s="38" t="s">
        <v>6541</v>
      </c>
      <c r="AV1084" s="30"/>
      <c r="AW1084" s="38"/>
    </row>
    <row r="1085" spans="1:49" ht="38.25">
      <c r="A1085" s="33">
        <v>1084</v>
      </c>
      <c r="B1085" s="33" t="str">
        <f t="shared" si="49"/>
        <v>1773_III</v>
      </c>
      <c r="C1085" s="33" t="str">
        <f t="shared" si="50"/>
        <v>8//-</v>
      </c>
      <c r="D1085" s="61">
        <v>1773</v>
      </c>
      <c r="E1085" s="67" t="s">
        <v>2271</v>
      </c>
      <c r="F1085" s="395" t="s">
        <v>7342</v>
      </c>
      <c r="G1085" s="62" t="str">
        <f>VLOOKUP(CONCATENATE(TEXT(I1085,"0"),"_",TEXT(F1085,"0")),[1]CodC!$A$2:$D$250,4,0)</f>
        <v>Matérias corrosivas, ácidas, sem perigo subsidiário, inorgânicas, sólidas;</v>
      </c>
      <c r="H1085" s="395" t="s">
        <v>7339</v>
      </c>
      <c r="I1085" s="69" t="s">
        <v>631</v>
      </c>
      <c r="J1085" s="69" t="s">
        <v>631</v>
      </c>
      <c r="K1085" s="69" t="s">
        <v>19</v>
      </c>
      <c r="L1085" s="68" t="s">
        <v>879</v>
      </c>
      <c r="M1085" s="63"/>
      <c r="N1085" s="64" t="s">
        <v>24493</v>
      </c>
      <c r="O1085" s="64" t="s">
        <v>19</v>
      </c>
      <c r="P1085" s="113" t="s">
        <v>22424</v>
      </c>
      <c r="Q1085" s="70" t="s">
        <v>621</v>
      </c>
      <c r="R1085" s="70" t="s">
        <v>621</v>
      </c>
      <c r="S1085" s="65" t="str">
        <f t="shared" si="51"/>
        <v/>
      </c>
      <c r="T1085" s="69" t="s">
        <v>7182</v>
      </c>
      <c r="U1085" s="69" t="s">
        <v>7163</v>
      </c>
      <c r="V1085" s="69"/>
      <c r="W1085" s="69"/>
      <c r="X1085" s="69"/>
      <c r="Y1085" s="69"/>
      <c r="Z1085" s="69"/>
      <c r="AA1085" s="69"/>
      <c r="AB1085" s="69"/>
      <c r="AC1085" s="69"/>
      <c r="AD1085" s="69"/>
      <c r="AE1085" s="69"/>
      <c r="AF1085" s="69"/>
      <c r="AG1085" s="69"/>
      <c r="AH1085" s="69"/>
      <c r="AI1085" s="69"/>
      <c r="AJ1085" s="69"/>
      <c r="AK1085" s="69"/>
      <c r="AL1085" s="69"/>
      <c r="AM1085" s="70" t="s">
        <v>6021</v>
      </c>
      <c r="AN1085" s="63" t="str">
        <f>IF(ISNA(VLOOKUP(D1085,[1]GRE_Tabela2!$A$4:$D$112,4,0)),"-",VLOOKUP(D1085,[1]GRE_Tabela2!$A$4:$D$112,4,0))</f>
        <v>-</v>
      </c>
      <c r="AO1085" s="68" t="s">
        <v>1341</v>
      </c>
      <c r="AP1085" s="68" t="s">
        <v>1913</v>
      </c>
      <c r="AQ1085" s="113">
        <v>157</v>
      </c>
      <c r="AR1085" s="302" t="str">
        <f>IF(ISNA(VLOOKUP(AT1085,[1]FISQ!$D$2:$J$1713,7,0)),"-",VLOOKUP(AT1085,[1]FISQ!$D$2:$J$1713,7,0))</f>
        <v>1499 </v>
      </c>
      <c r="AS1085" s="302" t="str">
        <f>IF(ISNA(VLOOKUP(AT1085,[1]FISQ!$D$2:$J$1713,4,0)),"-",CONCATENATE("(",VLOOKUP(AT1085,[1]FISQ!$D$2:$J$1713,4,0),")"))</f>
        <v>(1)</v>
      </c>
      <c r="AT1085" s="71" t="s">
        <v>2272</v>
      </c>
      <c r="AU1085" s="38" t="s">
        <v>6541</v>
      </c>
      <c r="AV1085" s="30"/>
      <c r="AW1085" s="38"/>
    </row>
    <row r="1086" spans="1:49" ht="25.5">
      <c r="A1086" s="33">
        <v>1085</v>
      </c>
      <c r="B1086" s="33" t="str">
        <f t="shared" si="49"/>
        <v>1774_II</v>
      </c>
      <c r="C1086" s="33" t="str">
        <f t="shared" si="50"/>
        <v>8//-</v>
      </c>
      <c r="D1086" s="61">
        <v>1774</v>
      </c>
      <c r="E1086" s="67" t="s">
        <v>2273</v>
      </c>
      <c r="F1086" s="395" t="s">
        <v>7354</v>
      </c>
      <c r="G1086" s="62" t="str">
        <f>VLOOKUP(CONCATENATE(TEXT(I1086,"0"),"_",TEXT(F1086,"0")),[1]CodC!$A$2:$D$250,4,0)</f>
        <v>Objetos contendo matérias corrosivas sem perigo subsidiário;</v>
      </c>
      <c r="H1086" s="395" t="s">
        <v>19</v>
      </c>
      <c r="I1086" s="69" t="s">
        <v>631</v>
      </c>
      <c r="J1086" s="69" t="s">
        <v>631</v>
      </c>
      <c r="K1086" s="69" t="s">
        <v>19</v>
      </c>
      <c r="L1086" s="68" t="s">
        <v>849</v>
      </c>
      <c r="M1086" s="63"/>
      <c r="N1086" s="64" t="s">
        <v>19</v>
      </c>
      <c r="O1086" s="64" t="s">
        <v>19</v>
      </c>
      <c r="P1086" s="113" t="s">
        <v>22424</v>
      </c>
      <c r="Q1086" s="70" t="s">
        <v>621</v>
      </c>
      <c r="R1086" s="70" t="s">
        <v>621</v>
      </c>
      <c r="S1086" s="65" t="str">
        <f t="shared" si="51"/>
        <v/>
      </c>
      <c r="T1086" s="69" t="s">
        <v>7182</v>
      </c>
      <c r="U1086" s="69" t="s">
        <v>7163</v>
      </c>
      <c r="V1086" s="69"/>
      <c r="W1086" s="69"/>
      <c r="X1086" s="69"/>
      <c r="Y1086" s="69"/>
      <c r="Z1086" s="69"/>
      <c r="AA1086" s="69"/>
      <c r="AB1086" s="69"/>
      <c r="AC1086" s="69"/>
      <c r="AD1086" s="69"/>
      <c r="AE1086" s="69"/>
      <c r="AF1086" s="69"/>
      <c r="AG1086" s="69"/>
      <c r="AH1086" s="69"/>
      <c r="AI1086" s="69"/>
      <c r="AJ1086" s="69"/>
      <c r="AK1086" s="69"/>
      <c r="AL1086" s="69"/>
      <c r="AM1086" s="70" t="s">
        <v>2274</v>
      </c>
      <c r="AN1086" s="63" t="str">
        <f>IF(ISNA(VLOOKUP(D1086,[1]GRE_Tabela2!$A$4:$D$112,4,0)),"-",VLOOKUP(D1086,[1]GRE_Tabela2!$A$4:$D$112,4,0))</f>
        <v>-</v>
      </c>
      <c r="AO1086" s="68" t="s">
        <v>1341</v>
      </c>
      <c r="AP1086" s="68" t="s">
        <v>1913</v>
      </c>
      <c r="AQ1086" s="113">
        <v>154</v>
      </c>
      <c r="AR1086" s="302" t="str">
        <f>IF(ISNA(VLOOKUP(AT1086,[1]FISQ!$D$2:$J$1713,7,0)),"-",VLOOKUP(AT1086,[1]FISQ!$D$2:$J$1713,7,0))</f>
        <v>-</v>
      </c>
      <c r="AS1086" s="302" t="str">
        <f>IF(ISNA(VLOOKUP(AT1086,[1]FISQ!$D$2:$J$1713,4,0)),"-",CONCATENATE("(",VLOOKUP(AT1086,[1]FISQ!$D$2:$J$1713,4,0),")"))</f>
        <v>-</v>
      </c>
      <c r="AT1086" s="71" t="s">
        <v>2275</v>
      </c>
      <c r="AU1086" s="38" t="s">
        <v>6541</v>
      </c>
      <c r="AV1086" s="30"/>
      <c r="AW1086" s="38"/>
    </row>
    <row r="1087" spans="1:49" ht="38.25">
      <c r="A1087" s="33">
        <v>1086</v>
      </c>
      <c r="B1087" s="33" t="str">
        <f t="shared" si="49"/>
        <v>1775_II</v>
      </c>
      <c r="C1087" s="33" t="str">
        <f t="shared" si="50"/>
        <v>8//-</v>
      </c>
      <c r="D1087" s="61">
        <v>1775</v>
      </c>
      <c r="E1087" s="67" t="s">
        <v>2276</v>
      </c>
      <c r="F1087" s="395" t="s">
        <v>7345</v>
      </c>
      <c r="G1087" s="62" t="str">
        <f>VLOOKUP(CONCATENATE(TEXT(I1087,"0"),"_",TEXT(F1087,"0")),[1]CodC!$A$2:$D$250,4,0)</f>
        <v>Matérias corrosivas, ácidas, sem perigo subsidiário, inorgânicas, líquidas;</v>
      </c>
      <c r="H1087" s="395" t="s">
        <v>7339</v>
      </c>
      <c r="I1087" s="69" t="s">
        <v>631</v>
      </c>
      <c r="J1087" s="69" t="s">
        <v>631</v>
      </c>
      <c r="K1087" s="69" t="s">
        <v>19</v>
      </c>
      <c r="L1087" s="68" t="s">
        <v>849</v>
      </c>
      <c r="M1087" s="63"/>
      <c r="N1087" s="64" t="s">
        <v>19</v>
      </c>
      <c r="O1087" s="64" t="s">
        <v>19</v>
      </c>
      <c r="P1087" s="113" t="s">
        <v>22424</v>
      </c>
      <c r="Q1087" s="70" t="s">
        <v>621</v>
      </c>
      <c r="R1087" s="70" t="s">
        <v>621</v>
      </c>
      <c r="S1087" s="65" t="str">
        <f t="shared" si="51"/>
        <v/>
      </c>
      <c r="T1087" s="69" t="s">
        <v>7182</v>
      </c>
      <c r="U1087" s="69" t="s">
        <v>7163</v>
      </c>
      <c r="V1087" s="69"/>
      <c r="W1087" s="69"/>
      <c r="X1087" s="69"/>
      <c r="Y1087" s="69"/>
      <c r="Z1087" s="69"/>
      <c r="AA1087" s="69"/>
      <c r="AB1087" s="69"/>
      <c r="AC1087" s="69"/>
      <c r="AD1087" s="69"/>
      <c r="AE1087" s="69"/>
      <c r="AF1087" s="69"/>
      <c r="AG1087" s="69"/>
      <c r="AH1087" s="69"/>
      <c r="AI1087" s="69"/>
      <c r="AJ1087" s="69"/>
      <c r="AK1087" s="69"/>
      <c r="AL1087" s="69"/>
      <c r="AM1087" s="70" t="s">
        <v>2277</v>
      </c>
      <c r="AN1087" s="63" t="str">
        <f>IF(ISNA(VLOOKUP(D1087,[1]GRE_Tabela2!$A$4:$D$112,4,0)),"-",VLOOKUP(D1087,[1]GRE_Tabela2!$A$4:$D$112,4,0))</f>
        <v>-</v>
      </c>
      <c r="AO1087" s="68" t="s">
        <v>1341</v>
      </c>
      <c r="AP1087" s="68" t="s">
        <v>1913</v>
      </c>
      <c r="AQ1087" s="113">
        <v>154</v>
      </c>
      <c r="AR1087" s="302" t="str">
        <f>IF(ISNA(VLOOKUP(AT1087,[1]FISQ!$D$2:$J$1713,7,0)),"-",VLOOKUP(AT1087,[1]FISQ!$D$2:$J$1713,7,0))</f>
        <v>1040 </v>
      </c>
      <c r="AS1087" s="302" t="str">
        <f>IF(ISNA(VLOOKUP(AT1087,[1]FISQ!$D$2:$J$1713,4,0)),"-",CONCATENATE("(",VLOOKUP(AT1087,[1]FISQ!$D$2:$J$1713,4,0),")"))</f>
        <v>(1)</v>
      </c>
      <c r="AT1087" s="71" t="s">
        <v>2278</v>
      </c>
      <c r="AU1087" s="38" t="s">
        <v>6541</v>
      </c>
      <c r="AV1087" s="30"/>
      <c r="AW1087" s="38"/>
    </row>
    <row r="1088" spans="1:49" ht="38.25">
      <c r="A1088" s="33">
        <v>1087</v>
      </c>
      <c r="B1088" s="33" t="str">
        <f t="shared" si="49"/>
        <v>1776_II</v>
      </c>
      <c r="C1088" s="33" t="str">
        <f t="shared" si="50"/>
        <v>8//-</v>
      </c>
      <c r="D1088" s="61">
        <v>1776</v>
      </c>
      <c r="E1088" s="67" t="s">
        <v>2279</v>
      </c>
      <c r="F1088" s="395" t="s">
        <v>7345</v>
      </c>
      <c r="G1088" s="62" t="str">
        <f>VLOOKUP(CONCATENATE(TEXT(I1088,"0"),"_",TEXT(F1088,"0")),[1]CodC!$A$2:$D$250,4,0)</f>
        <v>Matérias corrosivas, ácidas, sem perigo subsidiário, inorgânicas, líquidas;</v>
      </c>
      <c r="H1088" s="395" t="s">
        <v>7339</v>
      </c>
      <c r="I1088" s="69" t="s">
        <v>631</v>
      </c>
      <c r="J1088" s="69" t="s">
        <v>631</v>
      </c>
      <c r="K1088" s="69" t="s">
        <v>19</v>
      </c>
      <c r="L1088" s="68" t="s">
        <v>849</v>
      </c>
      <c r="M1088" s="63"/>
      <c r="N1088" s="64" t="s">
        <v>19</v>
      </c>
      <c r="O1088" s="64" t="s">
        <v>19</v>
      </c>
      <c r="P1088" s="113" t="s">
        <v>22424</v>
      </c>
      <c r="Q1088" s="70" t="s">
        <v>621</v>
      </c>
      <c r="R1088" s="70" t="s">
        <v>621</v>
      </c>
      <c r="S1088" s="65" t="str">
        <f t="shared" si="51"/>
        <v/>
      </c>
      <c r="T1088" s="69" t="s">
        <v>7182</v>
      </c>
      <c r="U1088" s="69" t="s">
        <v>7163</v>
      </c>
      <c r="V1088" s="69"/>
      <c r="W1088" s="69"/>
      <c r="X1088" s="69"/>
      <c r="Y1088" s="69"/>
      <c r="Z1088" s="69"/>
      <c r="AA1088" s="69"/>
      <c r="AB1088" s="69"/>
      <c r="AC1088" s="69"/>
      <c r="AD1088" s="69"/>
      <c r="AE1088" s="69"/>
      <c r="AF1088" s="69"/>
      <c r="AG1088" s="69"/>
      <c r="AH1088" s="69"/>
      <c r="AI1088" s="69"/>
      <c r="AJ1088" s="69"/>
      <c r="AK1088" s="69"/>
      <c r="AL1088" s="69"/>
      <c r="AM1088" s="70" t="s">
        <v>2280</v>
      </c>
      <c r="AN1088" s="63" t="str">
        <f>IF(ISNA(VLOOKUP(D1088,[1]GRE_Tabela2!$A$4:$D$112,4,0)),"-",VLOOKUP(D1088,[1]GRE_Tabela2!$A$4:$D$112,4,0))</f>
        <v>-</v>
      </c>
      <c r="AO1088" s="68" t="s">
        <v>1341</v>
      </c>
      <c r="AP1088" s="68" t="s">
        <v>1913</v>
      </c>
      <c r="AQ1088" s="113">
        <v>154</v>
      </c>
      <c r="AR1088" s="302" t="str">
        <f>IF(ISNA(VLOOKUP(AT1088,[1]FISQ!$D$2:$J$1713,7,0)),"-",VLOOKUP(AT1088,[1]FISQ!$D$2:$J$1713,7,0))</f>
        <v>-</v>
      </c>
      <c r="AS1088" s="302" t="str">
        <f>IF(ISNA(VLOOKUP(AT1088,[1]FISQ!$D$2:$J$1713,4,0)),"-",CONCATENATE("(",VLOOKUP(AT1088,[1]FISQ!$D$2:$J$1713,4,0),")"))</f>
        <v>-</v>
      </c>
      <c r="AT1088" s="71" t="s">
        <v>2281</v>
      </c>
      <c r="AU1088" s="38" t="s">
        <v>6541</v>
      </c>
      <c r="AV1088" s="30"/>
      <c r="AW1088" s="38"/>
    </row>
    <row r="1089" spans="1:49" ht="76.5">
      <c r="A1089" s="33">
        <v>1088</v>
      </c>
      <c r="B1089" s="33" t="str">
        <f t="shared" si="49"/>
        <v>1777_I</v>
      </c>
      <c r="C1089" s="33" t="str">
        <f t="shared" si="50"/>
        <v>8//-</v>
      </c>
      <c r="D1089" s="61">
        <v>1777</v>
      </c>
      <c r="E1089" s="67" t="s">
        <v>2282</v>
      </c>
      <c r="F1089" s="395" t="s">
        <v>7345</v>
      </c>
      <c r="G1089" s="62" t="str">
        <f>VLOOKUP(CONCATENATE(TEXT(I1089,"0"),"_",TEXT(F1089,"0")),[1]CodC!$A$2:$D$250,4,0)</f>
        <v>Matérias corrosivas, ácidas, sem perigo subsidiário, inorgânicas, líquidas;</v>
      </c>
      <c r="H1089" s="395" t="s">
        <v>7349</v>
      </c>
      <c r="I1089" s="69" t="s">
        <v>631</v>
      </c>
      <c r="J1089" s="69" t="s">
        <v>631</v>
      </c>
      <c r="K1089" s="69" t="s">
        <v>19</v>
      </c>
      <c r="L1089" s="68" t="s">
        <v>746</v>
      </c>
      <c r="M1089" s="63"/>
      <c r="N1089" s="64" t="s">
        <v>19</v>
      </c>
      <c r="O1089" s="64" t="s">
        <v>19</v>
      </c>
      <c r="P1089" s="113" t="s">
        <v>22425</v>
      </c>
      <c r="Q1089" s="70" t="s">
        <v>7229</v>
      </c>
      <c r="R1089" s="70" t="s">
        <v>633</v>
      </c>
      <c r="S1089" s="65" t="str">
        <f t="shared" si="51"/>
        <v xml:space="preserve"> SW2 </v>
      </c>
      <c r="T1089" s="69" t="s">
        <v>7182</v>
      </c>
      <c r="U1089" s="69" t="s">
        <v>7163</v>
      </c>
      <c r="V1089" s="69"/>
      <c r="W1089" s="69"/>
      <c r="X1089" s="69"/>
      <c r="Y1089" s="69"/>
      <c r="Z1089" s="69"/>
      <c r="AA1089" s="69"/>
      <c r="AB1089" s="69"/>
      <c r="AC1089" s="69"/>
      <c r="AD1089" s="69"/>
      <c r="AE1089" s="69"/>
      <c r="AF1089" s="69"/>
      <c r="AG1089" s="69"/>
      <c r="AH1089" s="69"/>
      <c r="AI1089" s="69"/>
      <c r="AJ1089" s="69"/>
      <c r="AK1089" s="69"/>
      <c r="AL1089" s="69"/>
      <c r="AM1089" s="70" t="s">
        <v>6490</v>
      </c>
      <c r="AN1089" s="63" t="str">
        <f>IF(ISNA(VLOOKUP(D1089,[1]GRE_Tabela2!$A$4:$D$112,4,0)),"-",VLOOKUP(D1089,[1]GRE_Tabela2!$A$4:$D$112,4,0))</f>
        <v>HF</v>
      </c>
      <c r="AO1089" s="68" t="s">
        <v>1341</v>
      </c>
      <c r="AP1089" s="68" t="s">
        <v>1913</v>
      </c>
      <c r="AQ1089" s="113">
        <v>137</v>
      </c>
      <c r="AR1089" s="302" t="str">
        <f>IF(ISNA(VLOOKUP(AT1089,[1]FISQ!$D$2:$J$1713,7,0)),"-",VLOOKUP(AT1089,[1]FISQ!$D$2:$J$1713,7,0))</f>
        <v>0996 </v>
      </c>
      <c r="AS1089" s="302" t="str">
        <f>IF(ISNA(VLOOKUP(AT1089,[1]FISQ!$D$2:$J$1713,4,0)),"-",CONCATENATE("(",VLOOKUP(AT1089,[1]FISQ!$D$2:$J$1713,4,0),")"))</f>
        <v>(1)</v>
      </c>
      <c r="AT1089" s="71" t="s">
        <v>2283</v>
      </c>
      <c r="AU1089" s="38" t="s">
        <v>6541</v>
      </c>
      <c r="AV1089" s="30"/>
      <c r="AW1089" s="38"/>
    </row>
    <row r="1090" spans="1:49" ht="38.25">
      <c r="A1090" s="33">
        <v>1089</v>
      </c>
      <c r="B1090" s="33" t="str">
        <f t="shared" si="49"/>
        <v>1778_II</v>
      </c>
      <c r="C1090" s="33" t="str">
        <f t="shared" si="50"/>
        <v>8//-</v>
      </c>
      <c r="D1090" s="61">
        <v>1778</v>
      </c>
      <c r="E1090" s="67" t="s">
        <v>2284</v>
      </c>
      <c r="F1090" s="395" t="s">
        <v>7345</v>
      </c>
      <c r="G1090" s="62" t="str">
        <f>VLOOKUP(CONCATENATE(TEXT(I1090,"0"),"_",TEXT(F1090,"0")),[1]CodC!$A$2:$D$250,4,0)</f>
        <v>Matérias corrosivas, ácidas, sem perigo subsidiário, inorgânicas, líquidas;</v>
      </c>
      <c r="H1090" s="395" t="s">
        <v>7339</v>
      </c>
      <c r="I1090" s="69" t="s">
        <v>631</v>
      </c>
      <c r="J1090" s="69" t="s">
        <v>631</v>
      </c>
      <c r="K1090" s="69" t="s">
        <v>19</v>
      </c>
      <c r="L1090" s="68" t="s">
        <v>849</v>
      </c>
      <c r="M1090" s="63"/>
      <c r="N1090" s="64" t="s">
        <v>19</v>
      </c>
      <c r="O1090" s="64" t="s">
        <v>19</v>
      </c>
      <c r="P1090" s="113" t="s">
        <v>22424</v>
      </c>
      <c r="Q1090" s="70" t="s">
        <v>621</v>
      </c>
      <c r="R1090" s="70" t="s">
        <v>621</v>
      </c>
      <c r="S1090" s="65" t="str">
        <f t="shared" si="51"/>
        <v/>
      </c>
      <c r="T1090" s="69" t="s">
        <v>7182</v>
      </c>
      <c r="U1090" s="69" t="s">
        <v>7163</v>
      </c>
      <c r="V1090" s="69"/>
      <c r="W1090" s="69"/>
      <c r="X1090" s="69"/>
      <c r="Y1090" s="69"/>
      <c r="Z1090" s="69"/>
      <c r="AA1090" s="69"/>
      <c r="AB1090" s="69"/>
      <c r="AC1090" s="69"/>
      <c r="AD1090" s="69"/>
      <c r="AE1090" s="69"/>
      <c r="AF1090" s="69"/>
      <c r="AG1090" s="69"/>
      <c r="AH1090" s="69"/>
      <c r="AI1090" s="69"/>
      <c r="AJ1090" s="69"/>
      <c r="AK1090" s="69"/>
      <c r="AL1090" s="69"/>
      <c r="AM1090" s="70" t="s">
        <v>2285</v>
      </c>
      <c r="AN1090" s="63" t="str">
        <f>IF(ISNA(VLOOKUP(D1090,[1]GRE_Tabela2!$A$4:$D$112,4,0)),"-",VLOOKUP(D1090,[1]GRE_Tabela2!$A$4:$D$112,4,0))</f>
        <v>-</v>
      </c>
      <c r="AO1090" s="68" t="s">
        <v>1341</v>
      </c>
      <c r="AP1090" s="68" t="s">
        <v>1913</v>
      </c>
      <c r="AQ1090" s="113">
        <v>154</v>
      </c>
      <c r="AR1090" s="302" t="str">
        <f>IF(ISNA(VLOOKUP(AT1090,[1]FISQ!$D$2:$J$1713,7,0)),"-",VLOOKUP(AT1090,[1]FISQ!$D$2:$J$1713,7,0))</f>
        <v>1233 </v>
      </c>
      <c r="AS1090" s="302" t="str">
        <f>IF(ISNA(VLOOKUP(AT1090,[1]FISQ!$D$2:$J$1713,4,0)),"-",CONCATENATE("(",VLOOKUP(AT1090,[1]FISQ!$D$2:$J$1713,4,0),")"))</f>
        <v>(1)</v>
      </c>
      <c r="AT1090" s="71" t="s">
        <v>2286</v>
      </c>
      <c r="AU1090" s="38" t="s">
        <v>6541</v>
      </c>
      <c r="AV1090" s="30"/>
      <c r="AW1090" s="38"/>
    </row>
    <row r="1091" spans="1:49" ht="51">
      <c r="A1091" s="33">
        <v>1090</v>
      </c>
      <c r="B1091" s="33" t="str">
        <f t="shared" si="49"/>
        <v>1779_II</v>
      </c>
      <c r="C1091" s="33" t="str">
        <f t="shared" si="50"/>
        <v>8//3</v>
      </c>
      <c r="D1091" s="61">
        <v>1779</v>
      </c>
      <c r="E1091" s="67" t="s">
        <v>2287</v>
      </c>
      <c r="F1091" s="395" t="s">
        <v>7332</v>
      </c>
      <c r="G1091" s="62" t="str">
        <f>VLOOKUP(CONCATENATE(TEXT(I1091,"0"),"_",TEXT(F1091,"0")),[1]CodC!$A$2:$D$250,4,0)</f>
        <v>Matérias corrosivas, inflamáveis, líquidas;</v>
      </c>
      <c r="H1091" s="395" t="s">
        <v>7333</v>
      </c>
      <c r="I1091" s="69" t="s">
        <v>631</v>
      </c>
      <c r="J1091" s="69" t="s">
        <v>631</v>
      </c>
      <c r="K1091" s="68" t="s">
        <v>848</v>
      </c>
      <c r="L1091" s="68" t="s">
        <v>849</v>
      </c>
      <c r="M1091" s="63"/>
      <c r="N1091" s="64" t="s">
        <v>19</v>
      </c>
      <c r="O1091" s="64" t="s">
        <v>19</v>
      </c>
      <c r="P1091" s="113" t="s">
        <v>22425</v>
      </c>
      <c r="Q1091" s="70" t="s">
        <v>5598</v>
      </c>
      <c r="R1091" s="70" t="s">
        <v>799</v>
      </c>
      <c r="S1091" s="65" t="str">
        <f t="shared" si="51"/>
        <v xml:space="preserve"> SW2 </v>
      </c>
      <c r="T1091" s="69" t="s">
        <v>7182</v>
      </c>
      <c r="U1091" s="69" t="s">
        <v>7163</v>
      </c>
      <c r="V1091" s="69"/>
      <c r="W1091" s="69"/>
      <c r="X1091" s="69"/>
      <c r="Y1091" s="69"/>
      <c r="Z1091" s="69"/>
      <c r="AA1091" s="69"/>
      <c r="AB1091" s="69"/>
      <c r="AC1091" s="69"/>
      <c r="AD1091" s="69"/>
      <c r="AE1091" s="69"/>
      <c r="AF1091" s="69"/>
      <c r="AG1091" s="69"/>
      <c r="AH1091" s="69"/>
      <c r="AI1091" s="69"/>
      <c r="AJ1091" s="69"/>
      <c r="AK1091" s="69"/>
      <c r="AL1091" s="69"/>
      <c r="AM1091" s="70" t="s">
        <v>2288</v>
      </c>
      <c r="AN1091" s="63" t="str">
        <f>IF(ISNA(VLOOKUP(D1091,[1]GRE_Tabela2!$A$4:$D$112,4,0)),"-",VLOOKUP(D1091,[1]GRE_Tabela2!$A$4:$D$112,4,0))</f>
        <v>-</v>
      </c>
      <c r="AO1091" s="68" t="s">
        <v>747</v>
      </c>
      <c r="AP1091" s="68" t="s">
        <v>888</v>
      </c>
      <c r="AQ1091" s="113">
        <v>153</v>
      </c>
      <c r="AR1091" s="302" t="str">
        <f>IF(ISNA(VLOOKUP(AT1091,[1]FISQ!$D$2:$J$1713,7,0)),"-",VLOOKUP(AT1091,[1]FISQ!$D$2:$J$1713,7,0))</f>
        <v>0485 </v>
      </c>
      <c r="AS1091" s="302" t="str">
        <f>IF(ISNA(VLOOKUP(AT1091,[1]FISQ!$D$2:$J$1713,4,0)),"-",CONCATENATE("(",VLOOKUP(AT1091,[1]FISQ!$D$2:$J$1713,4,0),")"))</f>
        <v>(1)</v>
      </c>
      <c r="AT1091" s="71" t="s">
        <v>2289</v>
      </c>
      <c r="AU1091" s="38" t="s">
        <v>6541</v>
      </c>
      <c r="AV1091" s="30"/>
      <c r="AW1091" s="38"/>
    </row>
    <row r="1092" spans="1:49" ht="63.75">
      <c r="A1092" s="33">
        <v>1091</v>
      </c>
      <c r="B1092" s="33" t="str">
        <f t="shared" si="49"/>
        <v>1780_II</v>
      </c>
      <c r="C1092" s="33" t="str">
        <f t="shared" si="50"/>
        <v>8//-</v>
      </c>
      <c r="D1092" s="61">
        <v>1780</v>
      </c>
      <c r="E1092" s="67" t="s">
        <v>2290</v>
      </c>
      <c r="F1092" s="395" t="s">
        <v>7338</v>
      </c>
      <c r="G1092" s="62" t="str">
        <f>VLOOKUP(CONCATENATE(TEXT(I1092,"0"),"_",TEXT(F1092,"0")),[1]CodC!$A$2:$D$250,4,0)</f>
        <v>Matérias corrosivas, ácidas, sem perigo subsidiário, orgânicas, líquidas;</v>
      </c>
      <c r="H1092" s="395" t="s">
        <v>7339</v>
      </c>
      <c r="I1092" s="69" t="s">
        <v>631</v>
      </c>
      <c r="J1092" s="69" t="s">
        <v>631</v>
      </c>
      <c r="K1092" s="69" t="s">
        <v>19</v>
      </c>
      <c r="L1092" s="68" t="s">
        <v>849</v>
      </c>
      <c r="M1092" s="63"/>
      <c r="N1092" s="64" t="s">
        <v>19</v>
      </c>
      <c r="O1092" s="64" t="s">
        <v>19</v>
      </c>
      <c r="P1092" s="113" t="s">
        <v>22425</v>
      </c>
      <c r="Q1092" s="70" t="s">
        <v>7230</v>
      </c>
      <c r="R1092" s="70" t="s">
        <v>1886</v>
      </c>
      <c r="S1092" s="65" t="str">
        <f t="shared" si="51"/>
        <v xml:space="preserve"> SW2 </v>
      </c>
      <c r="T1092" s="69" t="s">
        <v>7182</v>
      </c>
      <c r="U1092" s="69" t="s">
        <v>7163</v>
      </c>
      <c r="V1092" s="69"/>
      <c r="W1092" s="69"/>
      <c r="X1092" s="69"/>
      <c r="Y1092" s="69"/>
      <c r="Z1092" s="69"/>
      <c r="AA1092" s="69"/>
      <c r="AB1092" s="69"/>
      <c r="AC1092" s="69"/>
      <c r="AD1092" s="69"/>
      <c r="AE1092" s="69"/>
      <c r="AF1092" s="69"/>
      <c r="AG1092" s="69"/>
      <c r="AH1092" s="69"/>
      <c r="AI1092" s="69"/>
      <c r="AJ1092" s="69"/>
      <c r="AK1092" s="69"/>
      <c r="AL1092" s="69"/>
      <c r="AM1092" s="70" t="s">
        <v>6473</v>
      </c>
      <c r="AN1092" s="63" t="str">
        <f>IF(ISNA(VLOOKUP(D1092,[1]GRE_Tabela2!$A$4:$D$112,4,0)),"-",VLOOKUP(D1092,[1]GRE_Tabela2!$A$4:$D$112,4,0))</f>
        <v>-</v>
      </c>
      <c r="AO1092" s="68" t="s">
        <v>1341</v>
      </c>
      <c r="AP1092" s="68" t="s">
        <v>1913</v>
      </c>
      <c r="AQ1092" s="113">
        <v>156</v>
      </c>
      <c r="AR1092" s="302" t="str">
        <f>IF(ISNA(VLOOKUP(AT1092,[1]FISQ!$D$2:$J$1713,7,0)),"-",VLOOKUP(AT1092,[1]FISQ!$D$2:$J$1713,7,0))</f>
        <v>-</v>
      </c>
      <c r="AS1092" s="302" t="str">
        <f>IF(ISNA(VLOOKUP(AT1092,[1]FISQ!$D$2:$J$1713,4,0)),"-",CONCATENATE("(",VLOOKUP(AT1092,[1]FISQ!$D$2:$J$1713,4,0),")"))</f>
        <v>-</v>
      </c>
      <c r="AT1092" s="71" t="s">
        <v>2291</v>
      </c>
      <c r="AU1092" s="38" t="s">
        <v>6541</v>
      </c>
      <c r="AV1092" s="30"/>
      <c r="AW1092" s="38"/>
    </row>
    <row r="1093" spans="1:49" ht="76.5">
      <c r="A1093" s="33">
        <v>1092</v>
      </c>
      <c r="B1093" s="33" t="str">
        <f t="shared" si="49"/>
        <v>1781_II</v>
      </c>
      <c r="C1093" s="33" t="str">
        <f t="shared" si="50"/>
        <v>8//-</v>
      </c>
      <c r="D1093" s="61">
        <v>1781</v>
      </c>
      <c r="E1093" s="72" t="s">
        <v>2292</v>
      </c>
      <c r="F1093" s="395" t="s">
        <v>7338</v>
      </c>
      <c r="G1093" s="62" t="str">
        <f>VLOOKUP(CONCATENATE(TEXT(I1093,"0"),"_",TEXT(F1093,"0")),[1]CodC!$A$2:$D$250,4,0)</f>
        <v>Matérias corrosivas, ácidas, sem perigo subsidiário, orgânicas, líquidas;</v>
      </c>
      <c r="H1093" s="395" t="s">
        <v>7343</v>
      </c>
      <c r="I1093" s="69" t="s">
        <v>631</v>
      </c>
      <c r="J1093" s="69" t="s">
        <v>631</v>
      </c>
      <c r="K1093" s="69" t="s">
        <v>19</v>
      </c>
      <c r="L1093" s="68" t="s">
        <v>849</v>
      </c>
      <c r="M1093" s="63"/>
      <c r="N1093" s="64" t="s">
        <v>19</v>
      </c>
      <c r="O1093" s="64" t="s">
        <v>19</v>
      </c>
      <c r="P1093" s="113" t="s">
        <v>22425</v>
      </c>
      <c r="Q1093" s="70" t="s">
        <v>7230</v>
      </c>
      <c r="R1093" s="70" t="s">
        <v>1886</v>
      </c>
      <c r="S1093" s="65" t="str">
        <f t="shared" si="51"/>
        <v xml:space="preserve"> SW2 </v>
      </c>
      <c r="T1093" s="69" t="s">
        <v>7182</v>
      </c>
      <c r="U1093" s="69" t="s">
        <v>7163</v>
      </c>
      <c r="V1093" s="69"/>
      <c r="W1093" s="69"/>
      <c r="X1093" s="69"/>
      <c r="Y1093" s="69"/>
      <c r="Z1093" s="69"/>
      <c r="AA1093" s="69"/>
      <c r="AB1093" s="69"/>
      <c r="AC1093" s="69"/>
      <c r="AD1093" s="69"/>
      <c r="AE1093" s="69"/>
      <c r="AF1093" s="69"/>
      <c r="AG1093" s="69"/>
      <c r="AH1093" s="69"/>
      <c r="AI1093" s="69"/>
      <c r="AJ1093" s="69"/>
      <c r="AK1093" s="69"/>
      <c r="AL1093" s="69"/>
      <c r="AM1093" s="70" t="s">
        <v>6462</v>
      </c>
      <c r="AN1093" s="63" t="str">
        <f>IF(ISNA(VLOOKUP(D1093,[1]GRE_Tabela2!$A$4:$D$112,4,0)),"-",VLOOKUP(D1093,[1]GRE_Tabela2!$A$4:$D$112,4,0))</f>
        <v>HCl</v>
      </c>
      <c r="AO1093" s="68" t="s">
        <v>1341</v>
      </c>
      <c r="AP1093" s="68" t="s">
        <v>1913</v>
      </c>
      <c r="AQ1093" s="113">
        <v>156</v>
      </c>
      <c r="AR1093" s="302" t="str">
        <f>IF(ISNA(VLOOKUP(AT1093,[1]FISQ!$D$2:$J$1713,7,0)),"-",VLOOKUP(AT1093,[1]FISQ!$D$2:$J$1713,7,0))</f>
        <v>-</v>
      </c>
      <c r="AS1093" s="302" t="str">
        <f>IF(ISNA(VLOOKUP(AT1093,[1]FISQ!$D$2:$J$1713,4,0)),"-",CONCATENATE("(",VLOOKUP(AT1093,[1]FISQ!$D$2:$J$1713,4,0),")"))</f>
        <v>-</v>
      </c>
      <c r="AT1093" s="71" t="s">
        <v>2293</v>
      </c>
      <c r="AU1093" s="38" t="s">
        <v>6541</v>
      </c>
      <c r="AV1093" s="30"/>
      <c r="AW1093" s="38"/>
    </row>
    <row r="1094" spans="1:49" ht="51">
      <c r="A1094" s="33">
        <v>1093</v>
      </c>
      <c r="B1094" s="33" t="str">
        <f t="shared" ref="B1094:B1157" si="52">CONCATENATE(TEXT(D1094,"0000"),"_",TEXT(L1094,"0"))</f>
        <v>1782_II</v>
      </c>
      <c r="C1094" s="33" t="str">
        <f t="shared" ref="C1094:C1157" si="53">CONCATENATE(TEXT(J1094,"0"),"//",TEXT(K1094,"0"))</f>
        <v>8//-</v>
      </c>
      <c r="D1094" s="61">
        <v>1782</v>
      </c>
      <c r="E1094" s="72" t="s">
        <v>2294</v>
      </c>
      <c r="F1094" s="395" t="s">
        <v>7345</v>
      </c>
      <c r="G1094" s="62" t="str">
        <f>VLOOKUP(CONCATENATE(TEXT(I1094,"0"),"_",TEXT(F1094,"0")),[1]CodC!$A$2:$D$250,4,0)</f>
        <v>Matérias corrosivas, ácidas, sem perigo subsidiário, inorgânicas, líquidas;</v>
      </c>
      <c r="H1094" s="395" t="s">
        <v>7339</v>
      </c>
      <c r="I1094" s="69" t="s">
        <v>631</v>
      </c>
      <c r="J1094" s="69" t="s">
        <v>631</v>
      </c>
      <c r="K1094" s="69" t="s">
        <v>19</v>
      </c>
      <c r="L1094" s="68" t="s">
        <v>849</v>
      </c>
      <c r="M1094" s="63"/>
      <c r="N1094" s="64" t="s">
        <v>19</v>
      </c>
      <c r="O1094" s="64" t="s">
        <v>19</v>
      </c>
      <c r="P1094" s="113" t="s">
        <v>22424</v>
      </c>
      <c r="Q1094" s="70" t="s">
        <v>621</v>
      </c>
      <c r="R1094" s="70" t="s">
        <v>621</v>
      </c>
      <c r="S1094" s="65" t="str">
        <f t="shared" si="51"/>
        <v/>
      </c>
      <c r="T1094" s="69" t="s">
        <v>7182</v>
      </c>
      <c r="U1094" s="69" t="s">
        <v>7163</v>
      </c>
      <c r="V1094" s="69"/>
      <c r="W1094" s="69"/>
      <c r="X1094" s="69"/>
      <c r="Y1094" s="69"/>
      <c r="Z1094" s="69"/>
      <c r="AA1094" s="69"/>
      <c r="AB1094" s="69"/>
      <c r="AC1094" s="69"/>
      <c r="AD1094" s="69"/>
      <c r="AE1094" s="69"/>
      <c r="AF1094" s="69"/>
      <c r="AG1094" s="69"/>
      <c r="AH1094" s="69"/>
      <c r="AI1094" s="69"/>
      <c r="AJ1094" s="69"/>
      <c r="AK1094" s="69"/>
      <c r="AL1094" s="69"/>
      <c r="AM1094" s="70" t="s">
        <v>2295</v>
      </c>
      <c r="AN1094" s="63" t="str">
        <f>IF(ISNA(VLOOKUP(D1094,[1]GRE_Tabela2!$A$4:$D$112,4,0)),"-",VLOOKUP(D1094,[1]GRE_Tabela2!$A$4:$D$112,4,0))</f>
        <v>-</v>
      </c>
      <c r="AO1094" s="68" t="s">
        <v>1341</v>
      </c>
      <c r="AP1094" s="68" t="s">
        <v>1913</v>
      </c>
      <c r="AQ1094" s="113">
        <v>154</v>
      </c>
      <c r="AR1094" s="302" t="str">
        <f>IF(ISNA(VLOOKUP(AT1094,[1]FISQ!$D$2:$J$1713,7,0)),"-",VLOOKUP(AT1094,[1]FISQ!$D$2:$J$1713,7,0))</f>
        <v>-</v>
      </c>
      <c r="AS1094" s="302" t="str">
        <f>IF(ISNA(VLOOKUP(AT1094,[1]FISQ!$D$2:$J$1713,4,0)),"-",CONCATENATE("(",VLOOKUP(AT1094,[1]FISQ!$D$2:$J$1713,4,0),")"))</f>
        <v>-</v>
      </c>
      <c r="AT1094" s="71" t="s">
        <v>2296</v>
      </c>
      <c r="AU1094" s="38" t="s">
        <v>6541</v>
      </c>
      <c r="AV1094" s="30"/>
      <c r="AW1094" s="38"/>
    </row>
    <row r="1095" spans="1:49" ht="25.5">
      <c r="A1095" s="33">
        <v>1094</v>
      </c>
      <c r="B1095" s="33" t="str">
        <f t="shared" si="52"/>
        <v>1783_II</v>
      </c>
      <c r="C1095" s="33" t="str">
        <f t="shared" si="53"/>
        <v>8//-</v>
      </c>
      <c r="D1095" s="61">
        <v>1783</v>
      </c>
      <c r="E1095" s="67" t="s">
        <v>2297</v>
      </c>
      <c r="F1095" s="395" t="s">
        <v>7355</v>
      </c>
      <c r="G1095" s="62" t="str">
        <f>VLOOKUP(CONCATENATE(TEXT(I1095,"0"),"_",TEXT(F1095,"0")),[1]CodC!$A$2:$D$250,4,0)</f>
        <v>Matérias corrosivas, de carácter básico, sem perigo subsidiário, orgânicas, líquidas;</v>
      </c>
      <c r="H1095" s="395" t="s">
        <v>7339</v>
      </c>
      <c r="I1095" s="69" t="s">
        <v>631</v>
      </c>
      <c r="J1095" s="69" t="s">
        <v>631</v>
      </c>
      <c r="K1095" s="69" t="s">
        <v>19</v>
      </c>
      <c r="L1095" s="68" t="s">
        <v>849</v>
      </c>
      <c r="M1095" s="63"/>
      <c r="N1095" s="64" t="s">
        <v>19</v>
      </c>
      <c r="O1095" s="64" t="s">
        <v>19</v>
      </c>
      <c r="P1095" s="113" t="s">
        <v>22424</v>
      </c>
      <c r="Q1095" s="70" t="s">
        <v>621</v>
      </c>
      <c r="R1095" s="70" t="s">
        <v>621</v>
      </c>
      <c r="S1095" s="65" t="str">
        <f t="shared" si="51"/>
        <v/>
      </c>
      <c r="T1095" s="69" t="s">
        <v>6007</v>
      </c>
      <c r="U1095" s="69"/>
      <c r="V1095" s="69"/>
      <c r="W1095" s="69"/>
      <c r="X1095" s="69"/>
      <c r="Y1095" s="69"/>
      <c r="Z1095" s="69"/>
      <c r="AA1095" s="69"/>
      <c r="AB1095" s="69"/>
      <c r="AC1095" s="69"/>
      <c r="AD1095" s="69"/>
      <c r="AE1095" s="69"/>
      <c r="AF1095" s="69"/>
      <c r="AG1095" s="69"/>
      <c r="AH1095" s="69"/>
      <c r="AI1095" s="69"/>
      <c r="AJ1095" s="69"/>
      <c r="AK1095" s="69"/>
      <c r="AL1095" s="69"/>
      <c r="AM1095" s="70" t="s">
        <v>2298</v>
      </c>
      <c r="AN1095" s="63" t="str">
        <f>IF(ISNA(VLOOKUP(D1095,[1]GRE_Tabela2!$A$4:$D$112,4,0)),"-",VLOOKUP(D1095,[1]GRE_Tabela2!$A$4:$D$112,4,0))</f>
        <v>-</v>
      </c>
      <c r="AO1095" s="68" t="s">
        <v>1341</v>
      </c>
      <c r="AP1095" s="68" t="s">
        <v>1913</v>
      </c>
      <c r="AQ1095" s="113">
        <v>153</v>
      </c>
      <c r="AR1095" s="302" t="str">
        <f>IF(ISNA(VLOOKUP(AT1095,[1]FISQ!$D$2:$J$1713,7,0)),"-",VLOOKUP(AT1095,[1]FISQ!$D$2:$J$1713,7,0))</f>
        <v>-</v>
      </c>
      <c r="AS1095" s="302" t="str">
        <f>IF(ISNA(VLOOKUP(AT1095,[1]FISQ!$D$2:$J$1713,4,0)),"-",CONCATENATE("(",VLOOKUP(AT1095,[1]FISQ!$D$2:$J$1713,4,0),")"))</f>
        <v>-</v>
      </c>
      <c r="AT1095" s="71" t="s">
        <v>2299</v>
      </c>
      <c r="AU1095" s="38" t="s">
        <v>6537</v>
      </c>
      <c r="AV1095" s="30"/>
      <c r="AW1095" s="38"/>
    </row>
    <row r="1096" spans="1:49" ht="25.5">
      <c r="A1096" s="33">
        <v>1095</v>
      </c>
      <c r="B1096" s="33" t="str">
        <f t="shared" si="52"/>
        <v>1783_III</v>
      </c>
      <c r="C1096" s="33" t="str">
        <f t="shared" si="53"/>
        <v>8//-</v>
      </c>
      <c r="D1096" s="61">
        <v>1783</v>
      </c>
      <c r="E1096" s="67" t="s">
        <v>2297</v>
      </c>
      <c r="F1096" s="395" t="s">
        <v>7355</v>
      </c>
      <c r="G1096" s="62" t="str">
        <f>VLOOKUP(CONCATENATE(TEXT(I1096,"0"),"_",TEXT(F1096,"0")),[1]CodC!$A$2:$D$250,4,0)</f>
        <v>Matérias corrosivas, de carácter básico, sem perigo subsidiário, orgânicas, líquidas;</v>
      </c>
      <c r="H1096" s="395" t="s">
        <v>7339</v>
      </c>
      <c r="I1096" s="69" t="s">
        <v>631</v>
      </c>
      <c r="J1096" s="69" t="s">
        <v>631</v>
      </c>
      <c r="K1096" s="69" t="s">
        <v>19</v>
      </c>
      <c r="L1096" s="68" t="s">
        <v>879</v>
      </c>
      <c r="M1096" s="68"/>
      <c r="N1096" s="64" t="s">
        <v>19</v>
      </c>
      <c r="O1096" s="64" t="s">
        <v>885</v>
      </c>
      <c r="P1096" s="113" t="s">
        <v>22424</v>
      </c>
      <c r="Q1096" s="70" t="s">
        <v>621</v>
      </c>
      <c r="R1096" s="70" t="s">
        <v>621</v>
      </c>
      <c r="S1096" s="65" t="str">
        <f t="shared" si="51"/>
        <v/>
      </c>
      <c r="T1096" s="69" t="s">
        <v>6007</v>
      </c>
      <c r="U1096" s="69"/>
      <c r="V1096" s="69"/>
      <c r="W1096" s="69"/>
      <c r="X1096" s="69"/>
      <c r="Y1096" s="69"/>
      <c r="Z1096" s="69"/>
      <c r="AA1096" s="69"/>
      <c r="AB1096" s="69"/>
      <c r="AC1096" s="69"/>
      <c r="AD1096" s="69"/>
      <c r="AE1096" s="69"/>
      <c r="AF1096" s="69"/>
      <c r="AG1096" s="69"/>
      <c r="AH1096" s="69"/>
      <c r="AI1096" s="69"/>
      <c r="AJ1096" s="69"/>
      <c r="AK1096" s="69"/>
      <c r="AL1096" s="69"/>
      <c r="AM1096" s="70" t="str">
        <f>AM1095</f>
        <v>Líquido incolor. Provoca queimaduras na pele, olhos e mucosas.</v>
      </c>
      <c r="AN1096" s="63" t="str">
        <f>IF(ISNA(VLOOKUP(D1096,[1]GRE_Tabela2!$A$4:$D$112,4,0)),"-",VLOOKUP(D1096,[1]GRE_Tabela2!$A$4:$D$112,4,0))</f>
        <v>-</v>
      </c>
      <c r="AO1096" s="68" t="s">
        <v>1341</v>
      </c>
      <c r="AP1096" s="68" t="s">
        <v>1913</v>
      </c>
      <c r="AQ1096" s="113">
        <v>153</v>
      </c>
      <c r="AR1096" s="302" t="str">
        <f>IF(ISNA(VLOOKUP(AT1096,[1]FISQ!$D$2:$J$1713,7,0)),"-",VLOOKUP(AT1096,[1]FISQ!$D$2:$J$1713,7,0))</f>
        <v>-</v>
      </c>
      <c r="AS1096" s="302" t="str">
        <f>IF(ISNA(VLOOKUP(AT1096,[1]FISQ!$D$2:$J$1713,4,0)),"-",CONCATENATE("(",VLOOKUP(AT1096,[1]FISQ!$D$2:$J$1713,4,0),")"))</f>
        <v>-</v>
      </c>
      <c r="AT1096" s="71" t="s">
        <v>2299</v>
      </c>
      <c r="AU1096" s="38" t="s">
        <v>6537</v>
      </c>
      <c r="AV1096" s="30"/>
      <c r="AW1096" s="38"/>
    </row>
    <row r="1097" spans="1:49" ht="76.5">
      <c r="A1097" s="33">
        <v>1096</v>
      </c>
      <c r="B1097" s="33" t="str">
        <f t="shared" si="52"/>
        <v>1784_II</v>
      </c>
      <c r="C1097" s="33" t="str">
        <f t="shared" si="53"/>
        <v>8//-</v>
      </c>
      <c r="D1097" s="61">
        <v>1784</v>
      </c>
      <c r="E1097" s="67" t="s">
        <v>2300</v>
      </c>
      <c r="F1097" s="395" t="s">
        <v>7338</v>
      </c>
      <c r="G1097" s="62" t="str">
        <f>VLOOKUP(CONCATENATE(TEXT(I1097,"0"),"_",TEXT(F1097,"0")),[1]CodC!$A$2:$D$250,4,0)</f>
        <v>Matérias corrosivas, ácidas, sem perigo subsidiário, orgânicas, líquidas;</v>
      </c>
      <c r="H1097" s="395" t="s">
        <v>7343</v>
      </c>
      <c r="I1097" s="69" t="s">
        <v>631</v>
      </c>
      <c r="J1097" s="69" t="s">
        <v>631</v>
      </c>
      <c r="K1097" s="69" t="s">
        <v>19</v>
      </c>
      <c r="L1097" s="68" t="s">
        <v>849</v>
      </c>
      <c r="M1097" s="63"/>
      <c r="N1097" s="64" t="s">
        <v>19</v>
      </c>
      <c r="O1097" s="64" t="s">
        <v>19</v>
      </c>
      <c r="P1097" s="113" t="s">
        <v>22425</v>
      </c>
      <c r="Q1097" s="70" t="s">
        <v>7230</v>
      </c>
      <c r="R1097" s="70" t="s">
        <v>1886</v>
      </c>
      <c r="S1097" s="65" t="str">
        <f t="shared" si="51"/>
        <v xml:space="preserve"> SW2 </v>
      </c>
      <c r="T1097" s="69" t="s">
        <v>7182</v>
      </c>
      <c r="U1097" s="69" t="s">
        <v>7163</v>
      </c>
      <c r="V1097" s="69"/>
      <c r="W1097" s="69"/>
      <c r="X1097" s="69"/>
      <c r="Y1097" s="69"/>
      <c r="Z1097" s="69"/>
      <c r="AA1097" s="69"/>
      <c r="AB1097" s="69"/>
      <c r="AC1097" s="69"/>
      <c r="AD1097" s="69"/>
      <c r="AE1097" s="69"/>
      <c r="AF1097" s="69"/>
      <c r="AG1097" s="69"/>
      <c r="AH1097" s="69"/>
      <c r="AI1097" s="69"/>
      <c r="AJ1097" s="69"/>
      <c r="AK1097" s="69"/>
      <c r="AL1097" s="69"/>
      <c r="AM1097" s="70" t="s">
        <v>6471</v>
      </c>
      <c r="AN1097" s="63" t="str">
        <f>IF(ISNA(VLOOKUP(D1097,[1]GRE_Tabela2!$A$4:$D$112,4,0)),"-",VLOOKUP(D1097,[1]GRE_Tabela2!$A$4:$D$112,4,0))</f>
        <v>HCl</v>
      </c>
      <c r="AO1097" s="68" t="s">
        <v>1341</v>
      </c>
      <c r="AP1097" s="68" t="s">
        <v>1913</v>
      </c>
      <c r="AQ1097" s="113">
        <v>156</v>
      </c>
      <c r="AR1097" s="302" t="str">
        <f>IF(ISNA(VLOOKUP(AT1097,[1]FISQ!$D$2:$J$1713,7,0)),"-",VLOOKUP(AT1097,[1]FISQ!$D$2:$J$1713,7,0))</f>
        <v>-</v>
      </c>
      <c r="AS1097" s="302" t="str">
        <f>IF(ISNA(VLOOKUP(AT1097,[1]FISQ!$D$2:$J$1713,4,0)),"-",CONCATENATE("(",VLOOKUP(AT1097,[1]FISQ!$D$2:$J$1713,4,0),")"))</f>
        <v>-</v>
      </c>
      <c r="AT1097" s="71" t="s">
        <v>2301</v>
      </c>
      <c r="AU1097" s="38" t="s">
        <v>6541</v>
      </c>
      <c r="AV1097" s="30"/>
      <c r="AW1097" s="38"/>
    </row>
    <row r="1098" spans="1:49" ht="89.25">
      <c r="A1098" s="33">
        <v>1097</v>
      </c>
      <c r="B1098" s="33" t="str">
        <f t="shared" si="52"/>
        <v>1786_I</v>
      </c>
      <c r="C1098" s="33" t="str">
        <f t="shared" si="53"/>
        <v>8//6.1</v>
      </c>
      <c r="D1098" s="61">
        <v>1786</v>
      </c>
      <c r="E1098" s="67" t="s">
        <v>2302</v>
      </c>
      <c r="F1098" s="395" t="s">
        <v>7267</v>
      </c>
      <c r="G1098" s="62" t="str">
        <f>VLOOKUP(CONCATENATE(TEXT(I1098,"0"),"_",TEXT(F1098,"0")),[1]CodC!$A$2:$D$250,4,0)</f>
        <v>Matérias corrosivas tóxicas, líquidas;</v>
      </c>
      <c r="H1098" s="395" t="s">
        <v>7268</v>
      </c>
      <c r="I1098" s="69" t="s">
        <v>631</v>
      </c>
      <c r="J1098" s="69" t="s">
        <v>631</v>
      </c>
      <c r="K1098" s="68" t="s">
        <v>50</v>
      </c>
      <c r="L1098" s="68" t="s">
        <v>746</v>
      </c>
      <c r="M1098" s="63"/>
      <c r="N1098" s="64" t="s">
        <v>19</v>
      </c>
      <c r="O1098" s="64" t="s">
        <v>19</v>
      </c>
      <c r="P1098" s="113" t="s">
        <v>22423</v>
      </c>
      <c r="Q1098" s="70" t="s">
        <v>7229</v>
      </c>
      <c r="R1098" s="70" t="s">
        <v>633</v>
      </c>
      <c r="S1098" s="65" t="str">
        <f t="shared" si="51"/>
        <v xml:space="preserve"> SW2 </v>
      </c>
      <c r="T1098" s="69" t="s">
        <v>7182</v>
      </c>
      <c r="U1098" s="69" t="s">
        <v>7163</v>
      </c>
      <c r="V1098" s="69"/>
      <c r="W1098" s="69"/>
      <c r="X1098" s="69"/>
      <c r="Y1098" s="69"/>
      <c r="Z1098" s="69"/>
      <c r="AA1098" s="69"/>
      <c r="AB1098" s="69"/>
      <c r="AC1098" s="69"/>
      <c r="AD1098" s="69"/>
      <c r="AE1098" s="69"/>
      <c r="AF1098" s="69"/>
      <c r="AG1098" s="69"/>
      <c r="AH1098" s="69"/>
      <c r="AI1098" s="69"/>
      <c r="AJ1098" s="69"/>
      <c r="AK1098" s="69"/>
      <c r="AL1098" s="69"/>
      <c r="AM1098" s="70" t="s">
        <v>6058</v>
      </c>
      <c r="AN1098" s="63" t="str">
        <f>IF(ISNA(VLOOKUP(D1098,[1]GRE_Tabela2!$A$4:$D$112,4,0)),"-",VLOOKUP(D1098,[1]GRE_Tabela2!$A$4:$D$112,4,0))</f>
        <v>-</v>
      </c>
      <c r="AO1098" s="68" t="s">
        <v>1341</v>
      </c>
      <c r="AP1098" s="68" t="s">
        <v>1913</v>
      </c>
      <c r="AQ1098" s="113">
        <v>157</v>
      </c>
      <c r="AR1098" s="302" t="str">
        <f>IF(ISNA(VLOOKUP(AT1098,[1]FISQ!$D$2:$J$1713,7,0)),"-",VLOOKUP(AT1098,[1]FISQ!$D$2:$J$1713,7,0))</f>
        <v>-</v>
      </c>
      <c r="AS1098" s="302" t="str">
        <f>IF(ISNA(VLOOKUP(AT1098,[1]FISQ!$D$2:$J$1713,4,0)),"-",CONCATENATE("(",VLOOKUP(AT1098,[1]FISQ!$D$2:$J$1713,4,0),")"))</f>
        <v>-</v>
      </c>
      <c r="AT1098" s="71" t="s">
        <v>2303</v>
      </c>
      <c r="AU1098" s="38" t="s">
        <v>6541</v>
      </c>
      <c r="AV1098" s="30"/>
      <c r="AW1098" s="38"/>
    </row>
    <row r="1099" spans="1:49" ht="38.25">
      <c r="A1099" s="33">
        <v>1098</v>
      </c>
      <c r="B1099" s="33" t="str">
        <f t="shared" si="52"/>
        <v>1787_II</v>
      </c>
      <c r="C1099" s="33" t="str">
        <f t="shared" si="53"/>
        <v>8//-</v>
      </c>
      <c r="D1099" s="61">
        <v>1787</v>
      </c>
      <c r="E1099" s="67" t="s">
        <v>2304</v>
      </c>
      <c r="F1099" s="395" t="s">
        <v>7345</v>
      </c>
      <c r="G1099" s="62" t="str">
        <f>VLOOKUP(CONCATENATE(TEXT(I1099,"0"),"_",TEXT(F1099,"0")),[1]CodC!$A$2:$D$250,4,0)</f>
        <v>Matérias corrosivas, ácidas, sem perigo subsidiário, inorgânicas, líquidas;</v>
      </c>
      <c r="H1099" s="395" t="s">
        <v>7339</v>
      </c>
      <c r="I1099" s="69" t="s">
        <v>631</v>
      </c>
      <c r="J1099" s="69" t="s">
        <v>631</v>
      </c>
      <c r="K1099" s="69" t="s">
        <v>19</v>
      </c>
      <c r="L1099" s="68" t="s">
        <v>849</v>
      </c>
      <c r="M1099" s="63"/>
      <c r="N1099" s="64" t="s">
        <v>19</v>
      </c>
      <c r="O1099" s="64" t="s">
        <v>19</v>
      </c>
      <c r="P1099" s="113" t="s">
        <v>22425</v>
      </c>
      <c r="Q1099" s="70" t="s">
        <v>1482</v>
      </c>
      <c r="R1099" s="70" t="s">
        <v>1482</v>
      </c>
      <c r="S1099" s="65" t="str">
        <f t="shared" si="51"/>
        <v/>
      </c>
      <c r="T1099" s="69" t="s">
        <v>7182</v>
      </c>
      <c r="U1099" s="69" t="s">
        <v>7163</v>
      </c>
      <c r="V1099" s="69"/>
      <c r="W1099" s="69"/>
      <c r="X1099" s="69"/>
      <c r="Y1099" s="69"/>
      <c r="Z1099" s="69"/>
      <c r="AA1099" s="69"/>
      <c r="AB1099" s="69"/>
      <c r="AC1099" s="69"/>
      <c r="AD1099" s="69"/>
      <c r="AE1099" s="69"/>
      <c r="AF1099" s="69"/>
      <c r="AG1099" s="69"/>
      <c r="AH1099" s="69"/>
      <c r="AI1099" s="69"/>
      <c r="AJ1099" s="69"/>
      <c r="AK1099" s="69"/>
      <c r="AL1099" s="69"/>
      <c r="AM1099" s="70" t="s">
        <v>2305</v>
      </c>
      <c r="AN1099" s="63" t="str">
        <f>IF(ISNA(VLOOKUP(D1099,[1]GRE_Tabela2!$A$4:$D$112,4,0)),"-",VLOOKUP(D1099,[1]GRE_Tabela2!$A$4:$D$112,4,0))</f>
        <v>-</v>
      </c>
      <c r="AO1099" s="68" t="s">
        <v>1341</v>
      </c>
      <c r="AP1099" s="68" t="s">
        <v>1913</v>
      </c>
      <c r="AQ1099" s="113">
        <v>154</v>
      </c>
      <c r="AR1099" s="302" t="str">
        <f>IF(ISNA(VLOOKUP(AT1099,[1]FISQ!$D$2:$J$1713,7,0)),"-",VLOOKUP(AT1099,[1]FISQ!$D$2:$J$1713,7,0))</f>
        <v>-</v>
      </c>
      <c r="AS1099" s="302" t="str">
        <f>IF(ISNA(VLOOKUP(AT1099,[1]FISQ!$D$2:$J$1713,4,0)),"-",CONCATENATE("(",VLOOKUP(AT1099,[1]FISQ!$D$2:$J$1713,4,0),")"))</f>
        <v>-</v>
      </c>
      <c r="AT1099" s="71" t="s">
        <v>2306</v>
      </c>
      <c r="AU1099" s="38" t="s">
        <v>6541</v>
      </c>
      <c r="AV1099" s="30"/>
      <c r="AW1099" s="38"/>
    </row>
    <row r="1100" spans="1:49" ht="38.25">
      <c r="A1100" s="33">
        <v>1099</v>
      </c>
      <c r="B1100" s="33" t="str">
        <f t="shared" si="52"/>
        <v>1787_III</v>
      </c>
      <c r="C1100" s="33" t="str">
        <f t="shared" si="53"/>
        <v>8//-</v>
      </c>
      <c r="D1100" s="61">
        <v>1787</v>
      </c>
      <c r="E1100" s="67" t="s">
        <v>2304</v>
      </c>
      <c r="F1100" s="395" t="s">
        <v>7345</v>
      </c>
      <c r="G1100" s="62" t="str">
        <f>VLOOKUP(CONCATENATE(TEXT(I1100,"0"),"_",TEXT(F1100,"0")),[1]CodC!$A$2:$D$250,4,0)</f>
        <v>Matérias corrosivas, ácidas, sem perigo subsidiário, inorgânicas, líquidas;</v>
      </c>
      <c r="H1100" s="395" t="s">
        <v>7339</v>
      </c>
      <c r="I1100" s="69" t="s">
        <v>631</v>
      </c>
      <c r="J1100" s="69" t="s">
        <v>631</v>
      </c>
      <c r="K1100" s="69" t="s">
        <v>19</v>
      </c>
      <c r="L1100" s="68" t="s">
        <v>879</v>
      </c>
      <c r="M1100" s="68"/>
      <c r="N1100" s="64" t="s">
        <v>19</v>
      </c>
      <c r="O1100" s="64" t="s">
        <v>885</v>
      </c>
      <c r="P1100" s="113" t="s">
        <v>22425</v>
      </c>
      <c r="Q1100" s="70" t="s">
        <v>1482</v>
      </c>
      <c r="R1100" s="70" t="s">
        <v>1482</v>
      </c>
      <c r="S1100" s="65" t="str">
        <f t="shared" si="51"/>
        <v/>
      </c>
      <c r="T1100" s="69" t="s">
        <v>7182</v>
      </c>
      <c r="U1100" s="69" t="s">
        <v>7163</v>
      </c>
      <c r="V1100" s="69"/>
      <c r="W1100" s="69"/>
      <c r="X1100" s="69"/>
      <c r="Y1100" s="69"/>
      <c r="Z1100" s="69"/>
      <c r="AA1100" s="69"/>
      <c r="AB1100" s="69"/>
      <c r="AC1100" s="69"/>
      <c r="AD1100" s="69"/>
      <c r="AE1100" s="69"/>
      <c r="AF1100" s="69"/>
      <c r="AG1100" s="69"/>
      <c r="AH1100" s="69"/>
      <c r="AI1100" s="69"/>
      <c r="AJ1100" s="69"/>
      <c r="AK1100" s="69"/>
      <c r="AL1100" s="69"/>
      <c r="AM1100" s="70" t="str">
        <f>AM1099</f>
        <v>Líquido incolor. Uma solução aquosa de iodeto de hidrogénio gasoso. Altamente corrosivo para a maioria dos metais. Provoca queimaduras na pele, olhos e mucosas.</v>
      </c>
      <c r="AN1100" s="63" t="str">
        <f>IF(ISNA(VLOOKUP(D1100,[1]GRE_Tabela2!$A$4:$D$112,4,0)),"-",VLOOKUP(D1100,[1]GRE_Tabela2!$A$4:$D$112,4,0))</f>
        <v>-</v>
      </c>
      <c r="AO1100" s="68" t="s">
        <v>1341</v>
      </c>
      <c r="AP1100" s="68" t="s">
        <v>1913</v>
      </c>
      <c r="AQ1100" s="113">
        <v>154</v>
      </c>
      <c r="AR1100" s="302" t="str">
        <f>IF(ISNA(VLOOKUP(AT1100,[1]FISQ!$D$2:$J$1713,7,0)),"-",VLOOKUP(AT1100,[1]FISQ!$D$2:$J$1713,7,0))</f>
        <v>-</v>
      </c>
      <c r="AS1100" s="302" t="str">
        <f>IF(ISNA(VLOOKUP(AT1100,[1]FISQ!$D$2:$J$1713,4,0)),"-",CONCATENATE("(",VLOOKUP(AT1100,[1]FISQ!$D$2:$J$1713,4,0),")"))</f>
        <v>-</v>
      </c>
      <c r="AT1100" s="71" t="s">
        <v>2307</v>
      </c>
      <c r="AU1100" s="38" t="s">
        <v>6541</v>
      </c>
      <c r="AV1100" s="30"/>
      <c r="AW1100" s="38"/>
    </row>
    <row r="1101" spans="1:49" ht="38.25">
      <c r="A1101" s="33">
        <v>1100</v>
      </c>
      <c r="B1101" s="33" t="str">
        <f t="shared" si="52"/>
        <v>1788_II</v>
      </c>
      <c r="C1101" s="33" t="str">
        <f t="shared" si="53"/>
        <v>8//-</v>
      </c>
      <c r="D1101" s="61">
        <v>1788</v>
      </c>
      <c r="E1101" s="67" t="s">
        <v>2308</v>
      </c>
      <c r="F1101" s="395" t="s">
        <v>7345</v>
      </c>
      <c r="G1101" s="62" t="str">
        <f>VLOOKUP(CONCATENATE(TEXT(I1101,"0"),"_",TEXT(F1101,"0")),[1]CodC!$A$2:$D$250,4,0)</f>
        <v>Matérias corrosivas, ácidas, sem perigo subsidiário, inorgânicas, líquidas;</v>
      </c>
      <c r="H1101" s="395" t="s">
        <v>7339</v>
      </c>
      <c r="I1101" s="69" t="s">
        <v>631</v>
      </c>
      <c r="J1101" s="69" t="s">
        <v>631</v>
      </c>
      <c r="K1101" s="69" t="s">
        <v>19</v>
      </c>
      <c r="L1101" s="68" t="s">
        <v>849</v>
      </c>
      <c r="M1101" s="63"/>
      <c r="N1101" s="64" t="s">
        <v>24494</v>
      </c>
      <c r="O1101" s="64" t="s">
        <v>19</v>
      </c>
      <c r="P1101" s="113" t="s">
        <v>22425</v>
      </c>
      <c r="Q1101" s="70" t="s">
        <v>1482</v>
      </c>
      <c r="R1101" s="70" t="s">
        <v>1482</v>
      </c>
      <c r="S1101" s="65" t="str">
        <f t="shared" ref="S1101:S1164" si="54">RIGHT(R1101,LEN(R1101)-LEN(Q1101))</f>
        <v/>
      </c>
      <c r="T1101" s="69" t="s">
        <v>7182</v>
      </c>
      <c r="U1101" s="69" t="s">
        <v>7163</v>
      </c>
      <c r="V1101" s="69"/>
      <c r="W1101" s="69"/>
      <c r="X1101" s="69"/>
      <c r="Y1101" s="69"/>
      <c r="Z1101" s="69"/>
      <c r="AA1101" s="69"/>
      <c r="AB1101" s="69"/>
      <c r="AC1101" s="69"/>
      <c r="AD1101" s="69"/>
      <c r="AE1101" s="69"/>
      <c r="AF1101" s="69"/>
      <c r="AG1101" s="69"/>
      <c r="AH1101" s="69"/>
      <c r="AI1101" s="69"/>
      <c r="AJ1101" s="69"/>
      <c r="AK1101" s="69"/>
      <c r="AL1101" s="69"/>
      <c r="AM1101" s="70" t="s">
        <v>2309</v>
      </c>
      <c r="AN1101" s="63" t="str">
        <f>IF(ISNA(VLOOKUP(D1101,[1]GRE_Tabela2!$A$4:$D$112,4,0)),"-",VLOOKUP(D1101,[1]GRE_Tabela2!$A$4:$D$112,4,0))</f>
        <v>-</v>
      </c>
      <c r="AO1101" s="68" t="s">
        <v>1341</v>
      </c>
      <c r="AP1101" s="68" t="s">
        <v>1913</v>
      </c>
      <c r="AQ1101" s="113">
        <v>154</v>
      </c>
      <c r="AR1101" s="302" t="str">
        <f>IF(ISNA(VLOOKUP(AT1101,[1]FISQ!$D$2:$J$1713,7,0)),"-",VLOOKUP(AT1101,[1]FISQ!$D$2:$J$1713,7,0))</f>
        <v>-</v>
      </c>
      <c r="AS1101" s="302" t="str">
        <f>IF(ISNA(VLOOKUP(AT1101,[1]FISQ!$D$2:$J$1713,4,0)),"-",CONCATENATE("(",VLOOKUP(AT1101,[1]FISQ!$D$2:$J$1713,4,0),")"))</f>
        <v>-</v>
      </c>
      <c r="AT1101" s="71" t="s">
        <v>2310</v>
      </c>
      <c r="AU1101" s="38" t="s">
        <v>6541</v>
      </c>
      <c r="AV1101" s="30"/>
      <c r="AW1101" s="38"/>
    </row>
    <row r="1102" spans="1:49" ht="38.25">
      <c r="A1102" s="33">
        <v>1101</v>
      </c>
      <c r="B1102" s="33" t="str">
        <f t="shared" si="52"/>
        <v>1788_III</v>
      </c>
      <c r="C1102" s="33" t="str">
        <f t="shared" si="53"/>
        <v>8//-</v>
      </c>
      <c r="D1102" s="61">
        <v>1788</v>
      </c>
      <c r="E1102" s="67" t="s">
        <v>2308</v>
      </c>
      <c r="F1102" s="395" t="s">
        <v>7345</v>
      </c>
      <c r="G1102" s="62" t="str">
        <f>VLOOKUP(CONCATENATE(TEXT(I1102,"0"),"_",TEXT(F1102,"0")),[1]CodC!$A$2:$D$250,4,0)</f>
        <v>Matérias corrosivas, ácidas, sem perigo subsidiário, inorgânicas, líquidas;</v>
      </c>
      <c r="H1102" s="395" t="s">
        <v>7339</v>
      </c>
      <c r="I1102" s="69" t="s">
        <v>631</v>
      </c>
      <c r="J1102" s="69" t="s">
        <v>631</v>
      </c>
      <c r="K1102" s="69" t="s">
        <v>19</v>
      </c>
      <c r="L1102" s="68" t="s">
        <v>879</v>
      </c>
      <c r="M1102" s="68"/>
      <c r="N1102" s="64" t="s">
        <v>24494</v>
      </c>
      <c r="O1102" s="64" t="s">
        <v>885</v>
      </c>
      <c r="P1102" s="113" t="s">
        <v>22425</v>
      </c>
      <c r="Q1102" s="70" t="s">
        <v>1482</v>
      </c>
      <c r="R1102" s="70" t="s">
        <v>1482</v>
      </c>
      <c r="S1102" s="65" t="str">
        <f t="shared" si="54"/>
        <v/>
      </c>
      <c r="T1102" s="69" t="s">
        <v>7182</v>
      </c>
      <c r="U1102" s="69" t="s">
        <v>7163</v>
      </c>
      <c r="V1102" s="69"/>
      <c r="W1102" s="69"/>
      <c r="X1102" s="69"/>
      <c r="Y1102" s="69"/>
      <c r="Z1102" s="69"/>
      <c r="AA1102" s="69"/>
      <c r="AB1102" s="69"/>
      <c r="AC1102" s="69"/>
      <c r="AD1102" s="69"/>
      <c r="AE1102" s="69"/>
      <c r="AF1102" s="69"/>
      <c r="AG1102" s="69"/>
      <c r="AH1102" s="69"/>
      <c r="AI1102" s="69"/>
      <c r="AJ1102" s="69"/>
      <c r="AK1102" s="69"/>
      <c r="AL1102" s="69"/>
      <c r="AM1102" s="70" t="str">
        <f>AM1101</f>
        <v>Líquido incolor. Uma solução aquosa de brometo de hidrogénio gasoso. Altamente corrosivo para a maioria dos metais. Provoca queimaduras na pele, olhos e mucosas.</v>
      </c>
      <c r="AN1102" s="63" t="str">
        <f>IF(ISNA(VLOOKUP(D1102,[1]GRE_Tabela2!$A$4:$D$112,4,0)),"-",VLOOKUP(D1102,[1]GRE_Tabela2!$A$4:$D$112,4,0))</f>
        <v>-</v>
      </c>
      <c r="AO1102" s="68" t="s">
        <v>1341</v>
      </c>
      <c r="AP1102" s="68" t="s">
        <v>1913</v>
      </c>
      <c r="AQ1102" s="113">
        <v>154</v>
      </c>
      <c r="AR1102" s="302" t="str">
        <f>IF(ISNA(VLOOKUP(AT1102,[1]FISQ!$D$2:$J$1713,7,0)),"-",VLOOKUP(AT1102,[1]FISQ!$D$2:$J$1713,7,0))</f>
        <v>-</v>
      </c>
      <c r="AS1102" s="302" t="str">
        <f>IF(ISNA(VLOOKUP(AT1102,[1]FISQ!$D$2:$J$1713,4,0)),"-",CONCATENATE("(",VLOOKUP(AT1102,[1]FISQ!$D$2:$J$1713,4,0),")"))</f>
        <v>-</v>
      </c>
      <c r="AT1102" s="71" t="s">
        <v>2310</v>
      </c>
      <c r="AU1102" s="38" t="s">
        <v>6541</v>
      </c>
      <c r="AV1102" s="30"/>
      <c r="AW1102" s="38"/>
    </row>
    <row r="1103" spans="1:49" ht="38.25">
      <c r="A1103" s="33">
        <v>1102</v>
      </c>
      <c r="B1103" s="33" t="str">
        <f t="shared" si="52"/>
        <v>1789_II</v>
      </c>
      <c r="C1103" s="33" t="str">
        <f t="shared" si="53"/>
        <v>8//-</v>
      </c>
      <c r="D1103" s="61">
        <v>1789</v>
      </c>
      <c r="E1103" s="67" t="s">
        <v>2311</v>
      </c>
      <c r="F1103" s="395" t="s">
        <v>7345</v>
      </c>
      <c r="G1103" s="62" t="str">
        <f>VLOOKUP(CONCATENATE(TEXT(I1103,"0"),"_",TEXT(F1103,"0")),[1]CodC!$A$2:$D$250,4,0)</f>
        <v>Matérias corrosivas, ácidas, sem perigo subsidiário, inorgânicas, líquidas;</v>
      </c>
      <c r="H1103" s="395" t="s">
        <v>7339</v>
      </c>
      <c r="I1103" s="69" t="s">
        <v>631</v>
      </c>
      <c r="J1103" s="69" t="s">
        <v>631</v>
      </c>
      <c r="K1103" s="69" t="s">
        <v>19</v>
      </c>
      <c r="L1103" s="68" t="s">
        <v>849</v>
      </c>
      <c r="M1103" s="63"/>
      <c r="N1103" s="64" t="s">
        <v>24495</v>
      </c>
      <c r="O1103" s="64" t="s">
        <v>19</v>
      </c>
      <c r="P1103" s="113" t="s">
        <v>22425</v>
      </c>
      <c r="Q1103" s="70" t="s">
        <v>1482</v>
      </c>
      <c r="R1103" s="70" t="s">
        <v>1482</v>
      </c>
      <c r="S1103" s="65" t="str">
        <f t="shared" si="54"/>
        <v/>
      </c>
      <c r="T1103" s="69" t="s">
        <v>7182</v>
      </c>
      <c r="U1103" s="69" t="s">
        <v>7163</v>
      </c>
      <c r="V1103" s="69"/>
      <c r="W1103" s="69"/>
      <c r="X1103" s="69"/>
      <c r="Y1103" s="69"/>
      <c r="Z1103" s="69"/>
      <c r="AA1103" s="69"/>
      <c r="AB1103" s="69"/>
      <c r="AC1103" s="69"/>
      <c r="AD1103" s="69"/>
      <c r="AE1103" s="69"/>
      <c r="AF1103" s="69"/>
      <c r="AG1103" s="69"/>
      <c r="AH1103" s="69"/>
      <c r="AI1103" s="69"/>
      <c r="AJ1103" s="69"/>
      <c r="AK1103" s="69"/>
      <c r="AL1103" s="69"/>
      <c r="AM1103" s="70" t="s">
        <v>2312</v>
      </c>
      <c r="AN1103" s="63" t="str">
        <f>IF(ISNA(VLOOKUP(D1103,[1]GRE_Tabela2!$A$4:$D$112,4,0)),"-",VLOOKUP(D1103,[1]GRE_Tabela2!$A$4:$D$112,4,0))</f>
        <v>-</v>
      </c>
      <c r="AO1103" s="68" t="s">
        <v>1341</v>
      </c>
      <c r="AP1103" s="68" t="s">
        <v>1913</v>
      </c>
      <c r="AQ1103" s="113">
        <v>157</v>
      </c>
      <c r="AR1103" s="302" t="str">
        <f>IF(ISNA(VLOOKUP(AT1103,[1]FISQ!$D$2:$J$1713,7,0)),"-",VLOOKUP(AT1103,[1]FISQ!$D$2:$J$1713,7,0))</f>
        <v>-</v>
      </c>
      <c r="AS1103" s="302" t="str">
        <f>IF(ISNA(VLOOKUP(AT1103,[1]FISQ!$D$2:$J$1713,4,0)),"-",CONCATENATE("(",VLOOKUP(AT1103,[1]FISQ!$D$2:$J$1713,4,0),")"))</f>
        <v>-</v>
      </c>
      <c r="AT1103" s="71" t="s">
        <v>2313</v>
      </c>
      <c r="AU1103" s="38" t="s">
        <v>6541</v>
      </c>
      <c r="AV1103" s="30"/>
      <c r="AW1103" s="38"/>
    </row>
    <row r="1104" spans="1:49" ht="38.25">
      <c r="A1104" s="33">
        <v>1103</v>
      </c>
      <c r="B1104" s="33" t="str">
        <f t="shared" si="52"/>
        <v>1789_III</v>
      </c>
      <c r="C1104" s="33" t="str">
        <f t="shared" si="53"/>
        <v>8//-</v>
      </c>
      <c r="D1104" s="61">
        <v>1789</v>
      </c>
      <c r="E1104" s="67" t="s">
        <v>2311</v>
      </c>
      <c r="F1104" s="395" t="s">
        <v>7345</v>
      </c>
      <c r="G1104" s="62" t="str">
        <f>VLOOKUP(CONCATENATE(TEXT(I1104,"0"),"_",TEXT(F1104,"0")),[1]CodC!$A$2:$D$250,4,0)</f>
        <v>Matérias corrosivas, ácidas, sem perigo subsidiário, inorgânicas, líquidas;</v>
      </c>
      <c r="H1104" s="395" t="s">
        <v>7339</v>
      </c>
      <c r="I1104" s="69" t="s">
        <v>631</v>
      </c>
      <c r="J1104" s="69" t="s">
        <v>631</v>
      </c>
      <c r="K1104" s="69" t="s">
        <v>19</v>
      </c>
      <c r="L1104" s="68" t="s">
        <v>879</v>
      </c>
      <c r="M1104" s="68"/>
      <c r="N1104" s="64" t="s">
        <v>24495</v>
      </c>
      <c r="O1104" s="64" t="s">
        <v>885</v>
      </c>
      <c r="P1104" s="113" t="s">
        <v>22425</v>
      </c>
      <c r="Q1104" s="70" t="s">
        <v>1482</v>
      </c>
      <c r="R1104" s="70" t="s">
        <v>1482</v>
      </c>
      <c r="S1104" s="65" t="str">
        <f t="shared" si="54"/>
        <v/>
      </c>
      <c r="T1104" s="69" t="s">
        <v>7182</v>
      </c>
      <c r="U1104" s="69" t="s">
        <v>7163</v>
      </c>
      <c r="V1104" s="69"/>
      <c r="W1104" s="69"/>
      <c r="X1104" s="69"/>
      <c r="Y1104" s="69"/>
      <c r="Z1104" s="69"/>
      <c r="AA1104" s="69"/>
      <c r="AB1104" s="69"/>
      <c r="AC1104" s="69"/>
      <c r="AD1104" s="69"/>
      <c r="AE1104" s="69"/>
      <c r="AF1104" s="69"/>
      <c r="AG1104" s="69"/>
      <c r="AH1104" s="69"/>
      <c r="AI1104" s="69"/>
      <c r="AJ1104" s="69"/>
      <c r="AK1104" s="69"/>
      <c r="AL1104" s="69"/>
      <c r="AM1104" s="70" t="str">
        <f>AM1103</f>
        <v>Líquido incolor. Uma solução aquosa de cloreto de hidrogénio gasoso. Altamente corrosivo para a maioria dos metais. Provoca queimaduras na pele, olhos e mucosas.</v>
      </c>
      <c r="AN1104" s="63" t="str">
        <f>IF(ISNA(VLOOKUP(D1104,[1]GRE_Tabela2!$A$4:$D$112,4,0)),"-",VLOOKUP(D1104,[1]GRE_Tabela2!$A$4:$D$112,4,0))</f>
        <v>-</v>
      </c>
      <c r="AO1104" s="68" t="s">
        <v>1341</v>
      </c>
      <c r="AP1104" s="68" t="s">
        <v>1913</v>
      </c>
      <c r="AQ1104" s="113">
        <v>157</v>
      </c>
      <c r="AR1104" s="302" t="str">
        <f>IF(ISNA(VLOOKUP(AT1104,[1]FISQ!$D$2:$J$1713,7,0)),"-",VLOOKUP(AT1104,[1]FISQ!$D$2:$J$1713,7,0))</f>
        <v>-</v>
      </c>
      <c r="AS1104" s="302" t="str">
        <f>IF(ISNA(VLOOKUP(AT1104,[1]FISQ!$D$2:$J$1713,4,0)),"-",CONCATENATE("(",VLOOKUP(AT1104,[1]FISQ!$D$2:$J$1713,4,0),")"))</f>
        <v>-</v>
      </c>
      <c r="AT1104" s="71" t="s">
        <v>2313</v>
      </c>
      <c r="AU1104" s="38" t="s">
        <v>6541</v>
      </c>
      <c r="AV1104" s="30"/>
      <c r="AW1104" s="38"/>
    </row>
    <row r="1105" spans="1:49" ht="63.75">
      <c r="A1105" s="33">
        <v>1104</v>
      </c>
      <c r="B1105" s="33" t="str">
        <f t="shared" si="52"/>
        <v>1790_I</v>
      </c>
      <c r="C1105" s="33" t="str">
        <f t="shared" si="53"/>
        <v>8//6.1</v>
      </c>
      <c r="D1105" s="61">
        <v>1790</v>
      </c>
      <c r="E1105" s="74" t="s">
        <v>2314</v>
      </c>
      <c r="F1105" s="395" t="s">
        <v>7267</v>
      </c>
      <c r="G1105" s="62" t="str">
        <f>VLOOKUP(CONCATENATE(TEXT(I1105,"0"),"_",TEXT(F1105,"0")),[1]CodC!$A$2:$D$250,4,0)</f>
        <v>Matérias corrosivas tóxicas, líquidas;</v>
      </c>
      <c r="H1105" s="395" t="s">
        <v>7268</v>
      </c>
      <c r="I1105" s="69" t="s">
        <v>631</v>
      </c>
      <c r="J1105" s="69" t="s">
        <v>631</v>
      </c>
      <c r="K1105" s="68" t="s">
        <v>50</v>
      </c>
      <c r="L1105" s="68" t="s">
        <v>746</v>
      </c>
      <c r="M1105" s="63"/>
      <c r="N1105" s="64" t="s">
        <v>24496</v>
      </c>
      <c r="O1105" s="64" t="s">
        <v>19</v>
      </c>
      <c r="P1105" s="113" t="s">
        <v>22423</v>
      </c>
      <c r="Q1105" s="70" t="s">
        <v>7229</v>
      </c>
      <c r="R1105" s="70" t="s">
        <v>2100</v>
      </c>
      <c r="S1105" s="65" t="str">
        <f t="shared" si="54"/>
        <v xml:space="preserve"> SW1 SW2 H2 </v>
      </c>
      <c r="T1105" s="69" t="s">
        <v>7182</v>
      </c>
      <c r="U1105" s="69" t="s">
        <v>7163</v>
      </c>
      <c r="V1105" s="69"/>
      <c r="W1105" s="69"/>
      <c r="X1105" s="69"/>
      <c r="Y1105" s="69"/>
      <c r="Z1105" s="69"/>
      <c r="AA1105" s="69"/>
      <c r="AB1105" s="69"/>
      <c r="AC1105" s="69"/>
      <c r="AD1105" s="69"/>
      <c r="AE1105" s="69"/>
      <c r="AF1105" s="69"/>
      <c r="AG1105" s="69"/>
      <c r="AH1105" s="69"/>
      <c r="AI1105" s="69"/>
      <c r="AJ1105" s="69"/>
      <c r="AK1105" s="69"/>
      <c r="AL1105" s="69"/>
      <c r="AM1105" s="70" t="s">
        <v>2315</v>
      </c>
      <c r="AN1105" s="63" t="str">
        <f>IF(ISNA(VLOOKUP(D1105,[1]GRE_Tabela2!$A$4:$D$112,4,0)),"-",VLOOKUP(D1105,[1]GRE_Tabela2!$A$4:$D$112,4,0))</f>
        <v>-</v>
      </c>
      <c r="AO1105" s="68" t="s">
        <v>1341</v>
      </c>
      <c r="AP1105" s="68" t="s">
        <v>1913</v>
      </c>
      <c r="AQ1105" s="113">
        <v>157</v>
      </c>
      <c r="AR1105" s="302" t="str">
        <f>IF(ISNA(VLOOKUP(AT1105,[1]FISQ!$D$2:$J$1713,7,0)),"-",VLOOKUP(AT1105,[1]FISQ!$D$2:$J$1713,7,0))</f>
        <v>1777 </v>
      </c>
      <c r="AS1105" s="302" t="str">
        <f>IF(ISNA(VLOOKUP(AT1105,[1]FISQ!$D$2:$J$1713,4,0)),"-",CONCATENATE("(",VLOOKUP(AT1105,[1]FISQ!$D$2:$J$1713,4,0),")"))</f>
        <v>(1)</v>
      </c>
      <c r="AT1105" s="71" t="s">
        <v>2316</v>
      </c>
      <c r="AU1105" s="38" t="s">
        <v>6541</v>
      </c>
      <c r="AV1105" s="30"/>
      <c r="AW1105" s="38"/>
    </row>
    <row r="1106" spans="1:49" ht="63.75">
      <c r="A1106" s="33">
        <v>1105</v>
      </c>
      <c r="B1106" s="33" t="str">
        <f t="shared" si="52"/>
        <v>1790_II</v>
      </c>
      <c r="C1106" s="33" t="str">
        <f t="shared" si="53"/>
        <v>8//6.1</v>
      </c>
      <c r="D1106" s="61">
        <v>1790</v>
      </c>
      <c r="E1106" s="74" t="s">
        <v>2317</v>
      </c>
      <c r="F1106" s="395" t="s">
        <v>7267</v>
      </c>
      <c r="G1106" s="62" t="str">
        <f>VLOOKUP(CONCATENATE(TEXT(I1106,"0"),"_",TEXT(F1106,"0")),[1]CodC!$A$2:$D$250,4,0)</f>
        <v>Matérias corrosivas tóxicas, líquidas;</v>
      </c>
      <c r="H1106" s="395" t="s">
        <v>7346</v>
      </c>
      <c r="I1106" s="69" t="s">
        <v>631</v>
      </c>
      <c r="J1106" s="69" t="s">
        <v>631</v>
      </c>
      <c r="K1106" s="68" t="s">
        <v>50</v>
      </c>
      <c r="L1106" s="68" t="s">
        <v>849</v>
      </c>
      <c r="M1106" s="63"/>
      <c r="N1106" s="64" t="s">
        <v>19</v>
      </c>
      <c r="O1106" s="64" t="s">
        <v>19</v>
      </c>
      <c r="P1106" s="113" t="s">
        <v>22423</v>
      </c>
      <c r="Q1106" s="70" t="s">
        <v>7229</v>
      </c>
      <c r="R1106" s="70" t="s">
        <v>2100</v>
      </c>
      <c r="S1106" s="65" t="str">
        <f t="shared" si="54"/>
        <v xml:space="preserve"> SW1 SW2 H2 </v>
      </c>
      <c r="T1106" s="69" t="s">
        <v>7182</v>
      </c>
      <c r="U1106" s="69" t="s">
        <v>7163</v>
      </c>
      <c r="V1106" s="69"/>
      <c r="W1106" s="69"/>
      <c r="X1106" s="69"/>
      <c r="Y1106" s="69"/>
      <c r="Z1106" s="69"/>
      <c r="AA1106" s="69"/>
      <c r="AB1106" s="69"/>
      <c r="AC1106" s="69"/>
      <c r="AD1106" s="69"/>
      <c r="AE1106" s="69"/>
      <c r="AF1106" s="69"/>
      <c r="AG1106" s="69"/>
      <c r="AH1106" s="69"/>
      <c r="AI1106" s="69"/>
      <c r="AJ1106" s="69"/>
      <c r="AK1106" s="69"/>
      <c r="AL1106" s="69"/>
      <c r="AM1106" s="70" t="str">
        <f>AM1105</f>
        <v>Líquido incolor com um odor irritante. Altamente corrosivo para o vidro, outros materiais siliciosos e a maioria dos metais. Tóxico à ingestão, por contacto cutâneo ou à inalação. Tanto o líquido como os seus vapores causam queimaduras graves na pele, olhos e mucosas.</v>
      </c>
      <c r="AN1106" s="63" t="str">
        <f>IF(ISNA(VLOOKUP(D1106,[1]GRE_Tabela2!$A$4:$D$112,4,0)),"-",VLOOKUP(D1106,[1]GRE_Tabela2!$A$4:$D$112,4,0))</f>
        <v>-</v>
      </c>
      <c r="AO1106" s="68" t="s">
        <v>1341</v>
      </c>
      <c r="AP1106" s="68" t="s">
        <v>1913</v>
      </c>
      <c r="AQ1106" s="113">
        <v>157</v>
      </c>
      <c r="AR1106" s="302" t="str">
        <f>IF(ISNA(VLOOKUP(AT1106,[1]FISQ!$D$2:$J$1713,7,0)),"-",VLOOKUP(AT1106,[1]FISQ!$D$2:$J$1713,7,0))</f>
        <v>1777 </v>
      </c>
      <c r="AS1106" s="302" t="str">
        <f>IF(ISNA(VLOOKUP(AT1106,[1]FISQ!$D$2:$J$1713,4,0)),"-",CONCATENATE("(",VLOOKUP(AT1106,[1]FISQ!$D$2:$J$1713,4,0),")"))</f>
        <v>(1)</v>
      </c>
      <c r="AT1106" s="71" t="s">
        <v>2316</v>
      </c>
      <c r="AU1106" s="38" t="s">
        <v>6541</v>
      </c>
      <c r="AV1106" s="30"/>
      <c r="AW1106" s="38"/>
    </row>
    <row r="1107" spans="1:49" ht="51">
      <c r="A1107" s="33">
        <v>1106</v>
      </c>
      <c r="B1107" s="33" t="str">
        <f t="shared" si="52"/>
        <v>1791_II</v>
      </c>
      <c r="C1107" s="33" t="str">
        <f t="shared" si="53"/>
        <v>8//</v>
      </c>
      <c r="D1107" s="61">
        <v>1791</v>
      </c>
      <c r="E1107" s="67" t="s">
        <v>2318</v>
      </c>
      <c r="F1107" s="395" t="s">
        <v>7348</v>
      </c>
      <c r="G1107" s="62" t="str">
        <f>VLOOKUP(CONCATENATE(TEXT(I1107,"0"),"_",TEXT(F1107,"0")),[1]CodC!$A$2:$D$250,4,0)</f>
        <v>Outras matérias corrosivas, líquidas;</v>
      </c>
      <c r="H1107" s="395" t="s">
        <v>7339</v>
      </c>
      <c r="I1107" s="69" t="s">
        <v>631</v>
      </c>
      <c r="J1107" s="69" t="s">
        <v>631</v>
      </c>
      <c r="K1107" s="64" t="s">
        <v>6582</v>
      </c>
      <c r="L1107" s="68" t="s">
        <v>849</v>
      </c>
      <c r="M1107" s="64" t="s">
        <v>1313</v>
      </c>
      <c r="N1107" s="64" t="s">
        <v>24497</v>
      </c>
      <c r="O1107" s="64" t="s">
        <v>6013</v>
      </c>
      <c r="P1107" s="113" t="s">
        <v>22425</v>
      </c>
      <c r="Q1107" s="70" t="s">
        <v>861</v>
      </c>
      <c r="R1107" s="70" t="s">
        <v>861</v>
      </c>
      <c r="S1107" s="65" t="str">
        <f t="shared" si="54"/>
        <v/>
      </c>
      <c r="T1107" s="68" t="s">
        <v>2319</v>
      </c>
      <c r="U1107" s="68"/>
      <c r="V1107" s="68"/>
      <c r="W1107" s="68"/>
      <c r="X1107" s="68"/>
      <c r="Y1107" s="68"/>
      <c r="Z1107" s="68"/>
      <c r="AA1107" s="68"/>
      <c r="AB1107" s="68" t="s">
        <v>7163</v>
      </c>
      <c r="AC1107" s="68"/>
      <c r="AD1107" s="68"/>
      <c r="AE1107" s="68"/>
      <c r="AF1107" s="68"/>
      <c r="AG1107" s="68"/>
      <c r="AH1107" s="68"/>
      <c r="AI1107" s="68"/>
      <c r="AJ1107" s="68"/>
      <c r="AK1107" s="68"/>
      <c r="AL1107" s="68"/>
      <c r="AM1107" s="70" t="s">
        <v>2320</v>
      </c>
      <c r="AN1107" s="63" t="str">
        <f>IF(ISNA(VLOOKUP(D1107,[1]GRE_Tabela2!$A$4:$D$112,4,0)),"-",VLOOKUP(D1107,[1]GRE_Tabela2!$A$4:$D$112,4,0))</f>
        <v>-</v>
      </c>
      <c r="AO1107" s="68" t="s">
        <v>1341</v>
      </c>
      <c r="AP1107" s="68" t="s">
        <v>1913</v>
      </c>
      <c r="AQ1107" s="113">
        <v>154</v>
      </c>
      <c r="AR1107" s="302" t="str">
        <f>IF(ISNA(VLOOKUP(AT1107,[1]FISQ!$D$2:$J$1713,7,0)),"-",VLOOKUP(AT1107,[1]FISQ!$D$2:$J$1713,7,0))</f>
        <v>0482 </v>
      </c>
      <c r="AS1107" s="302" t="str">
        <f>IF(ISNA(VLOOKUP(AT1107,[1]FISQ!$D$2:$J$1713,4,0)),"-",CONCATENATE("(",VLOOKUP(AT1107,[1]FISQ!$D$2:$J$1713,4,0),")"))</f>
        <v>(2)</v>
      </c>
      <c r="AT1107" s="71" t="s">
        <v>2321</v>
      </c>
      <c r="AU1107" s="38" t="s">
        <v>6537</v>
      </c>
      <c r="AV1107" s="30"/>
      <c r="AW1107" s="38"/>
    </row>
    <row r="1108" spans="1:49" ht="51">
      <c r="A1108" s="33">
        <v>1107</v>
      </c>
      <c r="B1108" s="33" t="str">
        <f t="shared" si="52"/>
        <v>1791_III</v>
      </c>
      <c r="C1108" s="33" t="str">
        <f t="shared" si="53"/>
        <v>8//</v>
      </c>
      <c r="D1108" s="61">
        <v>1791</v>
      </c>
      <c r="E1108" s="67" t="s">
        <v>2318</v>
      </c>
      <c r="F1108" s="395" t="s">
        <v>7348</v>
      </c>
      <c r="G1108" s="62" t="str">
        <f>VLOOKUP(CONCATENATE(TEXT(I1108,"0"),"_",TEXT(F1108,"0")),[1]CodC!$A$2:$D$250,4,0)</f>
        <v>Outras matérias corrosivas, líquidas;</v>
      </c>
      <c r="H1108" s="395" t="s">
        <v>7339</v>
      </c>
      <c r="I1108" s="69" t="s">
        <v>631</v>
      </c>
      <c r="J1108" s="69" t="s">
        <v>631</v>
      </c>
      <c r="K1108" s="64" t="s">
        <v>6582</v>
      </c>
      <c r="L1108" s="68" t="s">
        <v>879</v>
      </c>
      <c r="M1108" s="64" t="s">
        <v>1313</v>
      </c>
      <c r="N1108" s="64" t="s">
        <v>24497</v>
      </c>
      <c r="O1108" s="64" t="s">
        <v>6621</v>
      </c>
      <c r="P1108" s="113" t="s">
        <v>22425</v>
      </c>
      <c r="Q1108" s="70" t="s">
        <v>861</v>
      </c>
      <c r="R1108" s="70" t="s">
        <v>861</v>
      </c>
      <c r="S1108" s="65" t="str">
        <f t="shared" si="54"/>
        <v/>
      </c>
      <c r="T1108" s="68" t="s">
        <v>2319</v>
      </c>
      <c r="U1108" s="68"/>
      <c r="V1108" s="68"/>
      <c r="W1108" s="68"/>
      <c r="X1108" s="68"/>
      <c r="Y1108" s="68"/>
      <c r="Z1108" s="68"/>
      <c r="AA1108" s="68"/>
      <c r="AB1108" s="68" t="s">
        <v>7163</v>
      </c>
      <c r="AC1108" s="68"/>
      <c r="AD1108" s="68"/>
      <c r="AE1108" s="68"/>
      <c r="AF1108" s="68"/>
      <c r="AG1108" s="68"/>
      <c r="AH1108" s="68"/>
      <c r="AI1108" s="68"/>
      <c r="AJ1108" s="68"/>
      <c r="AK1108" s="68"/>
      <c r="AL1108" s="68"/>
      <c r="AM1108" s="70" t="str">
        <f>AM1107</f>
        <v>Líquido com odor a cloro. Em contacto com os ácidos, liberta gases muito irritantes e corrosivos. Ligeiramente corrosivo para a maioria dos metais. Provoca queimaduras na pele, olhos e mucosas.</v>
      </c>
      <c r="AN1108" s="63" t="str">
        <f>IF(ISNA(VLOOKUP(D1108,[1]GRE_Tabela2!$A$4:$D$112,4,0)),"-",VLOOKUP(D1108,[1]GRE_Tabela2!$A$4:$D$112,4,0))</f>
        <v>-</v>
      </c>
      <c r="AO1108" s="68" t="s">
        <v>1341</v>
      </c>
      <c r="AP1108" s="68" t="s">
        <v>1913</v>
      </c>
      <c r="AQ1108" s="113">
        <v>154</v>
      </c>
      <c r="AR1108" s="302" t="str">
        <f>IF(ISNA(VLOOKUP(AT1108,[1]FISQ!$D$2:$J$1713,7,0)),"-",VLOOKUP(AT1108,[1]FISQ!$D$2:$J$1713,7,0))</f>
        <v>0482 </v>
      </c>
      <c r="AS1108" s="302" t="str">
        <f>IF(ISNA(VLOOKUP(AT1108,[1]FISQ!$D$2:$J$1713,4,0)),"-",CONCATENATE("(",VLOOKUP(AT1108,[1]FISQ!$D$2:$J$1713,4,0),")"))</f>
        <v>(2)</v>
      </c>
      <c r="AT1108" s="71" t="s">
        <v>2321</v>
      </c>
      <c r="AU1108" s="38" t="s">
        <v>6537</v>
      </c>
      <c r="AV1108" s="30"/>
      <c r="AW1108" s="38"/>
    </row>
    <row r="1109" spans="1:49" ht="89.25">
      <c r="A1109" s="33">
        <v>1108</v>
      </c>
      <c r="B1109" s="33" t="str">
        <f t="shared" si="52"/>
        <v>1792_II</v>
      </c>
      <c r="C1109" s="33" t="str">
        <f t="shared" si="53"/>
        <v>8//-</v>
      </c>
      <c r="D1109" s="61">
        <v>1792</v>
      </c>
      <c r="E1109" s="67" t="s">
        <v>2322</v>
      </c>
      <c r="F1109" s="395" t="s">
        <v>7342</v>
      </c>
      <c r="G1109" s="62" t="str">
        <f>VLOOKUP(CONCATENATE(TEXT(I1109,"0"),"_",TEXT(F1109,"0")),[1]CodC!$A$2:$D$250,4,0)</f>
        <v>Matérias corrosivas, ácidas, sem perigo subsidiário, inorgânicas, sólidas;</v>
      </c>
      <c r="H1109" s="395" t="s">
        <v>7339</v>
      </c>
      <c r="I1109" s="69" t="s">
        <v>631</v>
      </c>
      <c r="J1109" s="69" t="s">
        <v>631</v>
      </c>
      <c r="K1109" s="64" t="s">
        <v>19</v>
      </c>
      <c r="L1109" s="68" t="s">
        <v>849</v>
      </c>
      <c r="M1109" s="63"/>
      <c r="N1109" s="64" t="s">
        <v>19</v>
      </c>
      <c r="O1109" s="64" t="s">
        <v>19</v>
      </c>
      <c r="P1109" s="113" t="s">
        <v>22425</v>
      </c>
      <c r="Q1109" s="70" t="s">
        <v>7229</v>
      </c>
      <c r="R1109" s="70" t="s">
        <v>633</v>
      </c>
      <c r="S1109" s="65" t="str">
        <f t="shared" si="54"/>
        <v xml:space="preserve"> SW2 </v>
      </c>
      <c r="T1109" s="68" t="s">
        <v>7199</v>
      </c>
      <c r="U1109" s="69" t="s">
        <v>7163</v>
      </c>
      <c r="V1109" s="68"/>
      <c r="W1109" s="68"/>
      <c r="X1109" s="68"/>
      <c r="Y1109" s="68"/>
      <c r="Z1109" s="68"/>
      <c r="AA1109" s="68"/>
      <c r="AB1109" s="68"/>
      <c r="AC1109" s="68"/>
      <c r="AD1109" s="68"/>
      <c r="AE1109" s="68"/>
      <c r="AF1109" s="68"/>
      <c r="AG1109" s="68"/>
      <c r="AH1109" s="68"/>
      <c r="AI1109" s="68"/>
      <c r="AJ1109" s="68"/>
      <c r="AK1109" s="68"/>
      <c r="AL1109" s="68"/>
      <c r="AM1109" s="70" t="s">
        <v>6491</v>
      </c>
      <c r="AN1109" s="63" t="str">
        <f>IF(ISNA(VLOOKUP(D1109,[1]GRE_Tabela2!$A$4:$D$112,4,0)),"-",VLOOKUP(D1109,[1]GRE_Tabela2!$A$4:$D$112,4,0))</f>
        <v>-</v>
      </c>
      <c r="AO1109" s="68" t="s">
        <v>1341</v>
      </c>
      <c r="AP1109" s="68" t="s">
        <v>1913</v>
      </c>
      <c r="AQ1109" s="113">
        <v>157</v>
      </c>
      <c r="AR1109" s="302" t="str">
        <f>IF(ISNA(VLOOKUP(AT1109,[1]FISQ!$D$2:$J$1713,7,0)),"-",VLOOKUP(AT1109,[1]FISQ!$D$2:$J$1713,7,0))</f>
        <v>-</v>
      </c>
      <c r="AS1109" s="302" t="str">
        <f>IF(ISNA(VLOOKUP(AT1109,[1]FISQ!$D$2:$J$1713,4,0)),"-",CONCATENATE("(",VLOOKUP(AT1109,[1]FISQ!$D$2:$J$1713,4,0),")"))</f>
        <v>-</v>
      </c>
      <c r="AT1109" s="71" t="s">
        <v>2323</v>
      </c>
      <c r="AU1109" s="38" t="s">
        <v>6541</v>
      </c>
      <c r="AV1109" s="30"/>
      <c r="AW1109" s="38"/>
    </row>
    <row r="1110" spans="1:49" ht="25.5">
      <c r="A1110" s="33">
        <v>1109</v>
      </c>
      <c r="B1110" s="33" t="str">
        <f t="shared" si="52"/>
        <v>1793_III</v>
      </c>
      <c r="C1110" s="33" t="str">
        <f t="shared" si="53"/>
        <v>8//-</v>
      </c>
      <c r="D1110" s="61">
        <v>1793</v>
      </c>
      <c r="E1110" s="67" t="s">
        <v>2324</v>
      </c>
      <c r="F1110" s="395" t="s">
        <v>7338</v>
      </c>
      <c r="G1110" s="62" t="str">
        <f>VLOOKUP(CONCATENATE(TEXT(I1110,"0"),"_",TEXT(F1110,"0")),[1]CodC!$A$2:$D$250,4,0)</f>
        <v>Matérias corrosivas, ácidas, sem perigo subsidiário, orgânicas, líquidas;</v>
      </c>
      <c r="H1110" s="395" t="s">
        <v>7339</v>
      </c>
      <c r="I1110" s="69" t="s">
        <v>631</v>
      </c>
      <c r="J1110" s="69" t="s">
        <v>631</v>
      </c>
      <c r="K1110" s="69" t="s">
        <v>19</v>
      </c>
      <c r="L1110" s="68" t="s">
        <v>879</v>
      </c>
      <c r="M1110" s="63"/>
      <c r="N1110" s="64" t="s">
        <v>19</v>
      </c>
      <c r="O1110" s="64" t="s">
        <v>19</v>
      </c>
      <c r="P1110" s="113" t="s">
        <v>22424</v>
      </c>
      <c r="Q1110" s="70" t="s">
        <v>621</v>
      </c>
      <c r="R1110" s="70" t="s">
        <v>621</v>
      </c>
      <c r="S1110" s="65" t="str">
        <f t="shared" si="54"/>
        <v/>
      </c>
      <c r="T1110" s="69" t="s">
        <v>7182</v>
      </c>
      <c r="U1110" s="69" t="s">
        <v>7163</v>
      </c>
      <c r="V1110" s="69"/>
      <c r="W1110" s="69"/>
      <c r="X1110" s="69"/>
      <c r="Y1110" s="69"/>
      <c r="Z1110" s="69"/>
      <c r="AA1110" s="69"/>
      <c r="AB1110" s="69"/>
      <c r="AC1110" s="69"/>
      <c r="AD1110" s="69"/>
      <c r="AE1110" s="69"/>
      <c r="AF1110" s="69"/>
      <c r="AG1110" s="69"/>
      <c r="AH1110" s="69"/>
      <c r="AI1110" s="69"/>
      <c r="AJ1110" s="69"/>
      <c r="AK1110" s="69"/>
      <c r="AL1110" s="69"/>
      <c r="AM1110" s="70" t="s">
        <v>2325</v>
      </c>
      <c r="AN1110" s="63" t="str">
        <f>IF(ISNA(VLOOKUP(D1110,[1]GRE_Tabela2!$A$4:$D$112,4,0)),"-",VLOOKUP(D1110,[1]GRE_Tabela2!$A$4:$D$112,4,0))</f>
        <v>-</v>
      </c>
      <c r="AO1110" s="68" t="s">
        <v>1341</v>
      </c>
      <c r="AP1110" s="68" t="s">
        <v>1913</v>
      </c>
      <c r="AQ1110" s="113">
        <v>153</v>
      </c>
      <c r="AR1110" s="302" t="str">
        <f>IF(ISNA(VLOOKUP(AT1110,[1]FISQ!$D$2:$J$1713,7,0)),"-",VLOOKUP(AT1110,[1]FISQ!$D$2:$J$1713,7,0))</f>
        <v>-</v>
      </c>
      <c r="AS1110" s="302" t="str">
        <f>IF(ISNA(VLOOKUP(AT1110,[1]FISQ!$D$2:$J$1713,4,0)),"-",CONCATENATE("(",VLOOKUP(AT1110,[1]FISQ!$D$2:$J$1713,4,0),")"))</f>
        <v>-</v>
      </c>
      <c r="AT1110" s="71" t="s">
        <v>2326</v>
      </c>
      <c r="AU1110" s="38" t="s">
        <v>6541</v>
      </c>
      <c r="AV1110" s="30"/>
      <c r="AW1110" s="38"/>
    </row>
    <row r="1111" spans="1:49" ht="25.5">
      <c r="A1111" s="33">
        <v>1110</v>
      </c>
      <c r="B1111" s="33" t="str">
        <f t="shared" si="52"/>
        <v>1794_II</v>
      </c>
      <c r="C1111" s="33" t="str">
        <f t="shared" si="53"/>
        <v>8//-</v>
      </c>
      <c r="D1111" s="61">
        <v>1794</v>
      </c>
      <c r="E1111" s="67" t="s">
        <v>2327</v>
      </c>
      <c r="F1111" s="395" t="s">
        <v>7342</v>
      </c>
      <c r="G1111" s="62" t="str">
        <f>VLOOKUP(CONCATENATE(TEXT(I1111,"0"),"_",TEXT(F1111,"0")),[1]CodC!$A$2:$D$250,4,0)</f>
        <v>Matérias corrosivas, ácidas, sem perigo subsidiário, inorgânicas, sólidas;</v>
      </c>
      <c r="H1111" s="395" t="s">
        <v>7339</v>
      </c>
      <c r="I1111" s="69" t="s">
        <v>631</v>
      </c>
      <c r="J1111" s="69" t="s">
        <v>631</v>
      </c>
      <c r="K1111" s="69" t="s">
        <v>19</v>
      </c>
      <c r="L1111" s="68" t="s">
        <v>849</v>
      </c>
      <c r="M1111" s="63"/>
      <c r="N1111" s="64" t="s">
        <v>24498</v>
      </c>
      <c r="O1111" s="64" t="s">
        <v>19</v>
      </c>
      <c r="P1111" s="113" t="s">
        <v>22424</v>
      </c>
      <c r="Q1111" s="70" t="s">
        <v>621</v>
      </c>
      <c r="R1111" s="70" t="s">
        <v>621</v>
      </c>
      <c r="S1111" s="65" t="str">
        <f t="shared" si="54"/>
        <v/>
      </c>
      <c r="T1111" s="69" t="s">
        <v>7182</v>
      </c>
      <c r="U1111" s="69" t="s">
        <v>7163</v>
      </c>
      <c r="V1111" s="69"/>
      <c r="W1111" s="69"/>
      <c r="X1111" s="69"/>
      <c r="Y1111" s="69"/>
      <c r="Z1111" s="69"/>
      <c r="AA1111" s="68" t="s">
        <v>7163</v>
      </c>
      <c r="AB1111" s="69"/>
      <c r="AC1111" s="69" t="s">
        <v>7163</v>
      </c>
      <c r="AD1111" s="69"/>
      <c r="AE1111" s="69"/>
      <c r="AF1111" s="69"/>
      <c r="AG1111" s="69"/>
      <c r="AH1111" s="69"/>
      <c r="AI1111" s="69"/>
      <c r="AJ1111" s="69"/>
      <c r="AK1111" s="69"/>
      <c r="AL1111" s="69"/>
      <c r="AM1111" s="70" t="s">
        <v>2328</v>
      </c>
      <c r="AN1111" s="63" t="str">
        <f>IF(ISNA(VLOOKUP(D1111,[1]GRE_Tabela2!$A$4:$D$112,4,0)),"-",VLOOKUP(D1111,[1]GRE_Tabela2!$A$4:$D$112,4,0))</f>
        <v>-</v>
      </c>
      <c r="AO1111" s="68" t="s">
        <v>1341</v>
      </c>
      <c r="AP1111" s="68" t="s">
        <v>1913</v>
      </c>
      <c r="AQ1111" s="113">
        <v>154</v>
      </c>
      <c r="AR1111" s="302" t="str">
        <f>IF(ISNA(VLOOKUP(AT1111,[1]FISQ!$D$2:$J$1713,7,0)),"-",VLOOKUP(AT1111,[1]FISQ!$D$2:$J$1713,7,0))</f>
        <v>-</v>
      </c>
      <c r="AS1111" s="302" t="str">
        <f>IF(ISNA(VLOOKUP(AT1111,[1]FISQ!$D$2:$J$1713,4,0)),"-",CONCATENATE("(",VLOOKUP(AT1111,[1]FISQ!$D$2:$J$1713,4,0),")"))</f>
        <v>-</v>
      </c>
      <c r="AT1111" s="71" t="s">
        <v>2329</v>
      </c>
      <c r="AU1111" s="38" t="s">
        <v>6541</v>
      </c>
      <c r="AV1111" s="30"/>
      <c r="AW1111" s="38"/>
    </row>
    <row r="1112" spans="1:49" ht="76.5">
      <c r="A1112" s="33">
        <v>1111</v>
      </c>
      <c r="B1112" s="33" t="str">
        <f t="shared" si="52"/>
        <v>1796_I</v>
      </c>
      <c r="C1112" s="33" t="str">
        <f t="shared" si="53"/>
        <v>8//5.1</v>
      </c>
      <c r="D1112" s="61">
        <v>1796</v>
      </c>
      <c r="E1112" s="67" t="s">
        <v>2330</v>
      </c>
      <c r="F1112" s="395" t="s">
        <v>7356</v>
      </c>
      <c r="G1112" s="62" t="str">
        <f>VLOOKUP(CONCATENATE(TEXT(I1112,"0"),"_",TEXT(F1112,"0")),[1]CodC!$A$2:$D$250,4,0)</f>
        <v>Matérias corrosivas comburentes, líquidas;</v>
      </c>
      <c r="H1112" s="395" t="s">
        <v>7357</v>
      </c>
      <c r="I1112" s="69" t="s">
        <v>631</v>
      </c>
      <c r="J1112" s="69" t="s">
        <v>631</v>
      </c>
      <c r="K1112" s="68" t="s">
        <v>625</v>
      </c>
      <c r="L1112" s="68" t="s">
        <v>746</v>
      </c>
      <c r="M1112" s="63"/>
      <c r="N1112" s="64" t="s">
        <v>19</v>
      </c>
      <c r="O1112" s="64" t="s">
        <v>19</v>
      </c>
      <c r="P1112" s="113" t="s">
        <v>22423</v>
      </c>
      <c r="Q1112" s="70" t="s">
        <v>7229</v>
      </c>
      <c r="R1112" s="70" t="s">
        <v>633</v>
      </c>
      <c r="S1112" s="65" t="str">
        <f t="shared" si="54"/>
        <v xml:space="preserve"> SW2 </v>
      </c>
      <c r="T1112" s="68" t="s">
        <v>7184</v>
      </c>
      <c r="U1112" s="69" t="s">
        <v>7163</v>
      </c>
      <c r="V1112" s="68"/>
      <c r="W1112" s="68"/>
      <c r="X1112" s="68"/>
      <c r="Y1112" s="68"/>
      <c r="Z1112" s="68"/>
      <c r="AA1112" s="68"/>
      <c r="AB1112" s="68"/>
      <c r="AC1112" s="68"/>
      <c r="AD1112" s="68"/>
      <c r="AE1112" s="68"/>
      <c r="AF1112" s="68"/>
      <c r="AG1112" s="68"/>
      <c r="AH1112" s="68"/>
      <c r="AI1112" s="68"/>
      <c r="AJ1112" s="68"/>
      <c r="AK1112" s="68"/>
      <c r="AL1112" s="68"/>
      <c r="AM1112" s="70" t="s">
        <v>2331</v>
      </c>
      <c r="AN1112" s="63" t="str">
        <f>IF(ISNA(VLOOKUP(D1112,[1]GRE_Tabela2!$A$4:$D$112,4,0)),"-",VLOOKUP(D1112,[1]GRE_Tabela2!$A$4:$D$112,4,0))</f>
        <v>-</v>
      </c>
      <c r="AO1112" s="68" t="s">
        <v>1341</v>
      </c>
      <c r="AP1112" s="68" t="s">
        <v>1618</v>
      </c>
      <c r="AQ1112" s="113">
        <v>157</v>
      </c>
      <c r="AR1112" s="302" t="str">
        <f>IF(ISNA(VLOOKUP(AT1112,[1]FISQ!$D$2:$J$1713,7,0)),"-",VLOOKUP(AT1112,[1]FISQ!$D$2:$J$1713,7,0))</f>
        <v>-</v>
      </c>
      <c r="AS1112" s="302" t="str">
        <f>IF(ISNA(VLOOKUP(AT1112,[1]FISQ!$D$2:$J$1713,4,0)),"-",CONCATENATE("(",VLOOKUP(AT1112,[1]FISQ!$D$2:$J$1713,4,0),")"))</f>
        <v>-</v>
      </c>
      <c r="AT1112" s="71" t="s">
        <v>2332</v>
      </c>
      <c r="AU1112" s="38" t="s">
        <v>6541</v>
      </c>
      <c r="AV1112" s="30"/>
      <c r="AW1112" s="38"/>
    </row>
    <row r="1113" spans="1:49" ht="76.5">
      <c r="A1113" s="33">
        <v>1112</v>
      </c>
      <c r="B1113" s="33" t="str">
        <f t="shared" si="52"/>
        <v>1796_II</v>
      </c>
      <c r="C1113" s="33" t="str">
        <f t="shared" si="53"/>
        <v>8//-</v>
      </c>
      <c r="D1113" s="61">
        <v>1796</v>
      </c>
      <c r="E1113" s="67" t="s">
        <v>2333</v>
      </c>
      <c r="F1113" s="395" t="s">
        <v>7356</v>
      </c>
      <c r="G1113" s="62" t="str">
        <f>VLOOKUP(CONCATENATE(TEXT(I1113,"0"),"_",TEXT(F1113,"0")),[1]CodC!$A$2:$D$250,4,0)</f>
        <v>Matérias corrosivas comburentes, líquidas;</v>
      </c>
      <c r="H1113" s="395" t="s">
        <v>7339</v>
      </c>
      <c r="I1113" s="69" t="s">
        <v>631</v>
      </c>
      <c r="J1113" s="69" t="s">
        <v>631</v>
      </c>
      <c r="K1113" s="69" t="s">
        <v>19</v>
      </c>
      <c r="L1113" s="68" t="s">
        <v>849</v>
      </c>
      <c r="M1113" s="63"/>
      <c r="N1113" s="64" t="s">
        <v>19</v>
      </c>
      <c r="O1113" s="64" t="s">
        <v>19</v>
      </c>
      <c r="P1113" s="113" t="s">
        <v>22425</v>
      </c>
      <c r="Q1113" s="70" t="s">
        <v>7229</v>
      </c>
      <c r="R1113" s="70" t="s">
        <v>633</v>
      </c>
      <c r="S1113" s="65" t="str">
        <f t="shared" si="54"/>
        <v xml:space="preserve"> SW2 </v>
      </c>
      <c r="T1113" s="69" t="s">
        <v>7182</v>
      </c>
      <c r="U1113" s="69" t="s">
        <v>7163</v>
      </c>
      <c r="V1113" s="69"/>
      <c r="W1113" s="69"/>
      <c r="X1113" s="69"/>
      <c r="Y1113" s="69"/>
      <c r="Z1113" s="69"/>
      <c r="AA1113" s="69"/>
      <c r="AB1113" s="69"/>
      <c r="AC1113" s="69"/>
      <c r="AD1113" s="69"/>
      <c r="AE1113" s="69"/>
      <c r="AF1113" s="69"/>
      <c r="AG1113" s="69"/>
      <c r="AH1113" s="69"/>
      <c r="AI1113" s="69"/>
      <c r="AJ1113" s="69"/>
      <c r="AK1113" s="69"/>
      <c r="AL1113" s="69"/>
      <c r="AM1113" s="70" t="str">
        <f>AM1112</f>
        <v>Mistura de ácido nítrico concentrado e ácido sulfúrico. Comburente, pode provocar um incêndio em contacto com materiais orgânicos como madeira, algodão ou palha, libertando gás altamente tóxico (fumos castanhos). Altamente corrosivo para a maioria dos metais. Provoca queimaduras graves na pele, olhos e mucosas.</v>
      </c>
      <c r="AN1113" s="63" t="str">
        <f>IF(ISNA(VLOOKUP(D1113,[1]GRE_Tabela2!$A$4:$D$112,4,0)),"-",VLOOKUP(D1113,[1]GRE_Tabela2!$A$4:$D$112,4,0))</f>
        <v>-</v>
      </c>
      <c r="AO1113" s="68" t="s">
        <v>1341</v>
      </c>
      <c r="AP1113" s="68" t="s">
        <v>1913</v>
      </c>
      <c r="AQ1113" s="113">
        <v>157</v>
      </c>
      <c r="AR1113" s="302" t="str">
        <f>IF(ISNA(VLOOKUP(AT1113,[1]FISQ!$D$2:$J$1713,7,0)),"-",VLOOKUP(AT1113,[1]FISQ!$D$2:$J$1713,7,0))</f>
        <v>-</v>
      </c>
      <c r="AS1113" s="302" t="str">
        <f>IF(ISNA(VLOOKUP(AT1113,[1]FISQ!$D$2:$J$1713,4,0)),"-",CONCATENATE("(",VLOOKUP(AT1113,[1]FISQ!$D$2:$J$1713,4,0),")"))</f>
        <v>-</v>
      </c>
      <c r="AT1113" s="71" t="s">
        <v>2332</v>
      </c>
      <c r="AU1113" s="38" t="s">
        <v>6541</v>
      </c>
      <c r="AV1113" s="30"/>
      <c r="AW1113" s="38"/>
    </row>
    <row r="1114" spans="1:49" ht="89.25">
      <c r="A1114" s="33">
        <v>1113</v>
      </c>
      <c r="B1114" s="33" t="str">
        <f t="shared" si="52"/>
        <v>1798_I</v>
      </c>
      <c r="C1114" s="33" t="str">
        <f t="shared" si="53"/>
        <v>8//-</v>
      </c>
      <c r="D1114" s="61">
        <v>1798</v>
      </c>
      <c r="E1114" s="67" t="s">
        <v>2334</v>
      </c>
      <c r="F1114" s="395" t="s">
        <v>7358</v>
      </c>
      <c r="G1114" s="62" t="str">
        <f>VLOOKUP(CONCATENATE(TEXT(I1114,"0"),"_",TEXT(F1114,"0")),[1]CodC!$A$2:$D$250,4,0)</f>
        <v>Matérias corrosivas comburentes, tóxicas</v>
      </c>
      <c r="H1114" s="395" t="s">
        <v>19</v>
      </c>
      <c r="I1114" s="69" t="s">
        <v>631</v>
      </c>
      <c r="J1114" s="69" t="s">
        <v>631</v>
      </c>
      <c r="K1114" s="64" t="s">
        <v>19</v>
      </c>
      <c r="L1114" s="68" t="s">
        <v>746</v>
      </c>
      <c r="M1114" s="63"/>
      <c r="N1114" s="64" t="s">
        <v>24410</v>
      </c>
      <c r="O1114" s="64" t="s">
        <v>19</v>
      </c>
      <c r="P1114" s="113" t="s">
        <v>22425</v>
      </c>
      <c r="Q1114" s="70" t="s">
        <v>7229</v>
      </c>
      <c r="R1114" s="70" t="s">
        <v>633</v>
      </c>
      <c r="S1114" s="65" t="str">
        <f t="shared" si="54"/>
        <v xml:space="preserve"> SW2 </v>
      </c>
      <c r="T1114" s="68" t="s">
        <v>7199</v>
      </c>
      <c r="U1114" s="69" t="s">
        <v>7163</v>
      </c>
      <c r="V1114" s="68"/>
      <c r="W1114" s="68"/>
      <c r="X1114" s="68"/>
      <c r="Y1114" s="68"/>
      <c r="Z1114" s="68"/>
      <c r="AA1114" s="68"/>
      <c r="AB1114" s="68"/>
      <c r="AC1114" s="68"/>
      <c r="AD1114" s="68"/>
      <c r="AE1114" s="68"/>
      <c r="AF1114" s="68"/>
      <c r="AG1114" s="68"/>
      <c r="AH1114" s="68"/>
      <c r="AI1114" s="68"/>
      <c r="AJ1114" s="68"/>
      <c r="AK1114" s="68"/>
      <c r="AL1114" s="68"/>
      <c r="AM1114" s="70" t="s">
        <v>2335</v>
      </c>
      <c r="AN1114" s="63" t="str">
        <f>IF(ISNA(VLOOKUP(D1114,[1]GRE_Tabela2!$A$4:$D$112,4,0)),"-",VLOOKUP(D1114,[1]GRE_Tabela2!$A$4:$D$112,4,0))</f>
        <v>-</v>
      </c>
      <c r="AO1114" s="68" t="s">
        <v>1341</v>
      </c>
      <c r="AP1114" s="68" t="s">
        <v>1913</v>
      </c>
      <c r="AQ1114" s="113">
        <v>157</v>
      </c>
      <c r="AR1114" s="302" t="str">
        <f>IF(ISNA(VLOOKUP(AT1114,[1]FISQ!$D$2:$J$1713,7,0)),"-",VLOOKUP(AT1114,[1]FISQ!$D$2:$J$1713,7,0))</f>
        <v>-</v>
      </c>
      <c r="AS1114" s="302" t="str">
        <f>IF(ISNA(VLOOKUP(AT1114,[1]FISQ!$D$2:$J$1713,4,0)),"-",CONCATENATE("(",VLOOKUP(AT1114,[1]FISQ!$D$2:$J$1713,4,0),")"))</f>
        <v>-</v>
      </c>
      <c r="AT1114" s="71" t="s">
        <v>2336</v>
      </c>
      <c r="AU1114" s="38" t="s">
        <v>6541</v>
      </c>
      <c r="AV1114" s="30"/>
      <c r="AW1114" s="38"/>
    </row>
    <row r="1115" spans="1:49" ht="76.5">
      <c r="A1115" s="33">
        <v>1114</v>
      </c>
      <c r="B1115" s="33" t="str">
        <f t="shared" si="52"/>
        <v>1799_II</v>
      </c>
      <c r="C1115" s="33" t="str">
        <f t="shared" si="53"/>
        <v>8//-</v>
      </c>
      <c r="D1115" s="61">
        <v>1799</v>
      </c>
      <c r="E1115" s="67" t="s">
        <v>2337</v>
      </c>
      <c r="F1115" s="395" t="s">
        <v>7338</v>
      </c>
      <c r="G1115" s="62" t="str">
        <f>VLOOKUP(CONCATENATE(TEXT(I1115,"0"),"_",TEXT(F1115,"0")),[1]CodC!$A$2:$D$250,4,0)</f>
        <v>Matérias corrosivas, ácidas, sem perigo subsidiário, orgânicas, líquidas;</v>
      </c>
      <c r="H1115" s="395" t="s">
        <v>7343</v>
      </c>
      <c r="I1115" s="69" t="s">
        <v>631</v>
      </c>
      <c r="J1115" s="69" t="s">
        <v>631</v>
      </c>
      <c r="K1115" s="69" t="s">
        <v>19</v>
      </c>
      <c r="L1115" s="68" t="s">
        <v>849</v>
      </c>
      <c r="M1115" s="63"/>
      <c r="N1115" s="64" t="s">
        <v>19</v>
      </c>
      <c r="O1115" s="64" t="s">
        <v>19</v>
      </c>
      <c r="P1115" s="113" t="s">
        <v>22425</v>
      </c>
      <c r="Q1115" s="70" t="s">
        <v>7230</v>
      </c>
      <c r="R1115" s="70" t="s">
        <v>1886</v>
      </c>
      <c r="S1115" s="65" t="str">
        <f t="shared" si="54"/>
        <v xml:space="preserve"> SW2 </v>
      </c>
      <c r="T1115" s="69" t="s">
        <v>7182</v>
      </c>
      <c r="U1115" s="69" t="s">
        <v>7163</v>
      </c>
      <c r="V1115" s="69"/>
      <c r="W1115" s="69"/>
      <c r="X1115" s="69"/>
      <c r="Y1115" s="69"/>
      <c r="Z1115" s="69"/>
      <c r="AA1115" s="69"/>
      <c r="AB1115" s="69"/>
      <c r="AC1115" s="69"/>
      <c r="AD1115" s="69"/>
      <c r="AE1115" s="69"/>
      <c r="AF1115" s="69"/>
      <c r="AG1115" s="69"/>
      <c r="AH1115" s="69"/>
      <c r="AI1115" s="69"/>
      <c r="AJ1115" s="69"/>
      <c r="AK1115" s="69"/>
      <c r="AL1115" s="69"/>
      <c r="AM1115" s="70" t="s">
        <v>6471</v>
      </c>
      <c r="AN1115" s="63" t="str">
        <f>IF(ISNA(VLOOKUP(D1115,[1]GRE_Tabela2!$A$4:$D$112,4,0)),"-",VLOOKUP(D1115,[1]GRE_Tabela2!$A$4:$D$112,4,0))</f>
        <v>HCl</v>
      </c>
      <c r="AO1115" s="68" t="s">
        <v>1341</v>
      </c>
      <c r="AP1115" s="68" t="s">
        <v>1913</v>
      </c>
      <c r="AQ1115" s="113">
        <v>156</v>
      </c>
      <c r="AR1115" s="302" t="str">
        <f>IF(ISNA(VLOOKUP(AT1115,[1]FISQ!$D$2:$J$1713,7,0)),"-",VLOOKUP(AT1115,[1]FISQ!$D$2:$J$1713,7,0))</f>
        <v>-</v>
      </c>
      <c r="AS1115" s="302" t="str">
        <f>IF(ISNA(VLOOKUP(AT1115,[1]FISQ!$D$2:$J$1713,4,0)),"-",CONCATENATE("(",VLOOKUP(AT1115,[1]FISQ!$D$2:$J$1713,4,0),")"))</f>
        <v>-</v>
      </c>
      <c r="AT1115" s="71" t="s">
        <v>2338</v>
      </c>
      <c r="AU1115" s="38" t="s">
        <v>6541</v>
      </c>
      <c r="AV1115" s="30"/>
      <c r="AW1115" s="38"/>
    </row>
    <row r="1116" spans="1:49" ht="76.5">
      <c r="A1116" s="33">
        <v>1115</v>
      </c>
      <c r="B1116" s="33" t="str">
        <f t="shared" si="52"/>
        <v>1800_II</v>
      </c>
      <c r="C1116" s="33" t="str">
        <f t="shared" si="53"/>
        <v>8//-</v>
      </c>
      <c r="D1116" s="61">
        <v>1800</v>
      </c>
      <c r="E1116" s="72" t="s">
        <v>2339</v>
      </c>
      <c r="F1116" s="395" t="s">
        <v>7338</v>
      </c>
      <c r="G1116" s="62" t="str">
        <f>VLOOKUP(CONCATENATE(TEXT(I1116,"0"),"_",TEXT(F1116,"0")),[1]CodC!$A$2:$D$250,4,0)</f>
        <v>Matérias corrosivas, ácidas, sem perigo subsidiário, orgânicas, líquidas;</v>
      </c>
      <c r="H1116" s="395" t="s">
        <v>7343</v>
      </c>
      <c r="I1116" s="69" t="s">
        <v>631</v>
      </c>
      <c r="J1116" s="69" t="s">
        <v>631</v>
      </c>
      <c r="K1116" s="69" t="s">
        <v>19</v>
      </c>
      <c r="L1116" s="68" t="s">
        <v>849</v>
      </c>
      <c r="M1116" s="63"/>
      <c r="N1116" s="64" t="s">
        <v>19</v>
      </c>
      <c r="O1116" s="64" t="s">
        <v>19</v>
      </c>
      <c r="P1116" s="113" t="s">
        <v>22425</v>
      </c>
      <c r="Q1116" s="70" t="s">
        <v>7230</v>
      </c>
      <c r="R1116" s="70" t="s">
        <v>1886</v>
      </c>
      <c r="S1116" s="65" t="str">
        <f t="shared" si="54"/>
        <v xml:space="preserve"> SW2 </v>
      </c>
      <c r="T1116" s="69" t="s">
        <v>7182</v>
      </c>
      <c r="U1116" s="69" t="s">
        <v>7163</v>
      </c>
      <c r="V1116" s="69"/>
      <c r="W1116" s="69"/>
      <c r="X1116" s="69"/>
      <c r="Y1116" s="69"/>
      <c r="Z1116" s="69"/>
      <c r="AA1116" s="69"/>
      <c r="AB1116" s="69"/>
      <c r="AC1116" s="69"/>
      <c r="AD1116" s="69"/>
      <c r="AE1116" s="69"/>
      <c r="AF1116" s="69"/>
      <c r="AG1116" s="69"/>
      <c r="AH1116" s="69"/>
      <c r="AI1116" s="69"/>
      <c r="AJ1116" s="69"/>
      <c r="AK1116" s="69"/>
      <c r="AL1116" s="69"/>
      <c r="AM1116" s="70" t="s">
        <v>6462</v>
      </c>
      <c r="AN1116" s="63" t="str">
        <f>IF(ISNA(VLOOKUP(D1116,[1]GRE_Tabela2!$A$4:$D$112,4,0)),"-",VLOOKUP(D1116,[1]GRE_Tabela2!$A$4:$D$112,4,0))</f>
        <v>HCl</v>
      </c>
      <c r="AO1116" s="68" t="s">
        <v>1341</v>
      </c>
      <c r="AP1116" s="68" t="s">
        <v>1913</v>
      </c>
      <c r="AQ1116" s="113">
        <v>156</v>
      </c>
      <c r="AR1116" s="302" t="str">
        <f>IF(ISNA(VLOOKUP(AT1116,[1]FISQ!$D$2:$J$1713,7,0)),"-",VLOOKUP(AT1116,[1]FISQ!$D$2:$J$1713,7,0))</f>
        <v>-</v>
      </c>
      <c r="AS1116" s="302" t="str">
        <f>IF(ISNA(VLOOKUP(AT1116,[1]FISQ!$D$2:$J$1713,4,0)),"-",CONCATENATE("(",VLOOKUP(AT1116,[1]FISQ!$D$2:$J$1713,4,0),")"))</f>
        <v>-</v>
      </c>
      <c r="AT1116" s="71" t="s">
        <v>2340</v>
      </c>
      <c r="AU1116" s="38" t="s">
        <v>6541</v>
      </c>
      <c r="AV1116" s="30"/>
      <c r="AW1116" s="38"/>
    </row>
    <row r="1117" spans="1:49" ht="76.5">
      <c r="A1117" s="33">
        <v>1116</v>
      </c>
      <c r="B1117" s="33" t="str">
        <f t="shared" si="52"/>
        <v>1801_II</v>
      </c>
      <c r="C1117" s="33" t="str">
        <f t="shared" si="53"/>
        <v>8//-</v>
      </c>
      <c r="D1117" s="61">
        <v>1801</v>
      </c>
      <c r="E1117" s="67" t="s">
        <v>2341</v>
      </c>
      <c r="F1117" s="395" t="s">
        <v>7338</v>
      </c>
      <c r="G1117" s="62" t="str">
        <f>VLOOKUP(CONCATENATE(TEXT(I1117,"0"),"_",TEXT(F1117,"0")),[1]CodC!$A$2:$D$250,4,0)</f>
        <v>Matérias corrosivas, ácidas, sem perigo subsidiário, orgânicas, líquidas;</v>
      </c>
      <c r="H1117" s="395" t="s">
        <v>7343</v>
      </c>
      <c r="I1117" s="69" t="s">
        <v>631</v>
      </c>
      <c r="J1117" s="69" t="s">
        <v>631</v>
      </c>
      <c r="K1117" s="69" t="s">
        <v>19</v>
      </c>
      <c r="L1117" s="68" t="s">
        <v>849</v>
      </c>
      <c r="M1117" s="63"/>
      <c r="N1117" s="64" t="s">
        <v>19</v>
      </c>
      <c r="O1117" s="64" t="s">
        <v>19</v>
      </c>
      <c r="P1117" s="113" t="s">
        <v>22425</v>
      </c>
      <c r="Q1117" s="70" t="s">
        <v>7230</v>
      </c>
      <c r="R1117" s="70" t="s">
        <v>1886</v>
      </c>
      <c r="S1117" s="65" t="str">
        <f t="shared" si="54"/>
        <v xml:space="preserve"> SW2 </v>
      </c>
      <c r="T1117" s="69" t="s">
        <v>7182</v>
      </c>
      <c r="U1117" s="69" t="s">
        <v>7163</v>
      </c>
      <c r="V1117" s="69"/>
      <c r="W1117" s="69"/>
      <c r="X1117" s="69"/>
      <c r="Y1117" s="69"/>
      <c r="Z1117" s="69"/>
      <c r="AA1117" s="69"/>
      <c r="AB1117" s="69"/>
      <c r="AC1117" s="69"/>
      <c r="AD1117" s="69"/>
      <c r="AE1117" s="69"/>
      <c r="AF1117" s="69"/>
      <c r="AG1117" s="69"/>
      <c r="AH1117" s="69"/>
      <c r="AI1117" s="69"/>
      <c r="AJ1117" s="69"/>
      <c r="AK1117" s="69"/>
      <c r="AL1117" s="69"/>
      <c r="AM1117" s="70" t="s">
        <v>6462</v>
      </c>
      <c r="AN1117" s="63" t="str">
        <f>IF(ISNA(VLOOKUP(D1117,[1]GRE_Tabela2!$A$4:$D$112,4,0)),"-",VLOOKUP(D1117,[1]GRE_Tabela2!$A$4:$D$112,4,0))</f>
        <v>HCl</v>
      </c>
      <c r="AO1117" s="68" t="s">
        <v>1341</v>
      </c>
      <c r="AP1117" s="68" t="s">
        <v>1913</v>
      </c>
      <c r="AQ1117" s="113">
        <v>156</v>
      </c>
      <c r="AR1117" s="302" t="str">
        <f>IF(ISNA(VLOOKUP(AT1117,[1]FISQ!$D$2:$J$1713,7,0)),"-",VLOOKUP(AT1117,[1]FISQ!$D$2:$J$1713,7,0))</f>
        <v>-</v>
      </c>
      <c r="AS1117" s="302" t="str">
        <f>IF(ISNA(VLOOKUP(AT1117,[1]FISQ!$D$2:$J$1713,4,0)),"-",CONCATENATE("(",VLOOKUP(AT1117,[1]FISQ!$D$2:$J$1713,4,0),")"))</f>
        <v>-</v>
      </c>
      <c r="AT1117" s="71" t="s">
        <v>2342</v>
      </c>
      <c r="AU1117" s="38" t="s">
        <v>6541</v>
      </c>
      <c r="AV1117" s="30"/>
      <c r="AW1117" s="38"/>
    </row>
    <row r="1118" spans="1:49" ht="25.5">
      <c r="A1118" s="33">
        <v>1117</v>
      </c>
      <c r="B1118" s="33" t="str">
        <f t="shared" si="52"/>
        <v>1802_II</v>
      </c>
      <c r="C1118" s="33" t="str">
        <f t="shared" si="53"/>
        <v>8//5.1</v>
      </c>
      <c r="D1118" s="61">
        <v>1802</v>
      </c>
      <c r="E1118" s="67" t="s">
        <v>2343</v>
      </c>
      <c r="F1118" s="395" t="s">
        <v>7356</v>
      </c>
      <c r="G1118" s="62" t="str">
        <f>VLOOKUP(CONCATENATE(TEXT(I1118,"0"),"_",TEXT(F1118,"0")),[1]CodC!$A$2:$D$250,4,0)</f>
        <v>Matérias corrosivas comburentes, líquidas;</v>
      </c>
      <c r="H1118" s="395" t="s">
        <v>7359</v>
      </c>
      <c r="I1118" s="69" t="s">
        <v>631</v>
      </c>
      <c r="J1118" s="69" t="s">
        <v>631</v>
      </c>
      <c r="K1118" s="68" t="s">
        <v>625</v>
      </c>
      <c r="L1118" s="68" t="s">
        <v>849</v>
      </c>
      <c r="M1118" s="63"/>
      <c r="N1118" s="64" t="s">
        <v>24499</v>
      </c>
      <c r="O1118" s="64" t="s">
        <v>19</v>
      </c>
      <c r="P1118" s="113" t="s">
        <v>22423</v>
      </c>
      <c r="Q1118" s="70" t="s">
        <v>1482</v>
      </c>
      <c r="R1118" s="70" t="s">
        <v>1482</v>
      </c>
      <c r="S1118" s="65" t="str">
        <f t="shared" si="54"/>
        <v/>
      </c>
      <c r="T1118" s="68" t="s">
        <v>7184</v>
      </c>
      <c r="U1118" s="69" t="s">
        <v>7163</v>
      </c>
      <c r="V1118" s="68"/>
      <c r="W1118" s="68"/>
      <c r="X1118" s="68"/>
      <c r="Y1118" s="68"/>
      <c r="Z1118" s="68"/>
      <c r="AA1118" s="68"/>
      <c r="AB1118" s="68"/>
      <c r="AC1118" s="68"/>
      <c r="AD1118" s="68"/>
      <c r="AE1118" s="68"/>
      <c r="AF1118" s="68"/>
      <c r="AG1118" s="68"/>
      <c r="AH1118" s="68"/>
      <c r="AI1118" s="68"/>
      <c r="AJ1118" s="68"/>
      <c r="AK1118" s="68"/>
      <c r="AL1118" s="68"/>
      <c r="AM1118" s="70" t="s">
        <v>2344</v>
      </c>
      <c r="AN1118" s="63" t="str">
        <f>IF(ISNA(VLOOKUP(D1118,[1]GRE_Tabela2!$A$4:$D$112,4,0)),"-",VLOOKUP(D1118,[1]GRE_Tabela2!$A$4:$D$112,4,0))</f>
        <v>-</v>
      </c>
      <c r="AO1118" s="68" t="s">
        <v>1480</v>
      </c>
      <c r="AP1118" s="68" t="s">
        <v>1618</v>
      </c>
      <c r="AQ1118" s="113">
        <v>157</v>
      </c>
      <c r="AR1118" s="302" t="str">
        <f>IF(ISNA(VLOOKUP(AT1118,[1]FISQ!$D$2:$J$1713,7,0)),"-",VLOOKUP(AT1118,[1]FISQ!$D$2:$J$1713,7,0))</f>
        <v>-</v>
      </c>
      <c r="AS1118" s="302" t="str">
        <f>IF(ISNA(VLOOKUP(AT1118,[1]FISQ!$D$2:$J$1713,4,0)),"-",CONCATENATE("(",VLOOKUP(AT1118,[1]FISQ!$D$2:$J$1713,4,0),")"))</f>
        <v>-</v>
      </c>
      <c r="AT1118" s="71" t="s">
        <v>2345</v>
      </c>
      <c r="AU1118" s="38" t="s">
        <v>6541</v>
      </c>
      <c r="AV1118" s="30"/>
      <c r="AW1118" s="38"/>
    </row>
    <row r="1119" spans="1:49" ht="15">
      <c r="A1119" s="33">
        <v>1118</v>
      </c>
      <c r="B1119" s="33" t="str">
        <f t="shared" si="52"/>
        <v>1803_II</v>
      </c>
      <c r="C1119" s="33" t="str">
        <f t="shared" si="53"/>
        <v>8//-</v>
      </c>
      <c r="D1119" s="61">
        <v>1803</v>
      </c>
      <c r="E1119" s="67" t="s">
        <v>2346</v>
      </c>
      <c r="F1119" s="395" t="s">
        <v>7338</v>
      </c>
      <c r="G1119" s="62" t="str">
        <f>VLOOKUP(CONCATENATE(TEXT(I1119,"0"),"_",TEXT(F1119,"0")),[1]CodC!$A$2:$D$250,4,0)</f>
        <v>Matérias corrosivas, ácidas, sem perigo subsidiário, orgânicas, líquidas;</v>
      </c>
      <c r="H1119" s="395" t="s">
        <v>7339</v>
      </c>
      <c r="I1119" s="69" t="s">
        <v>631</v>
      </c>
      <c r="J1119" s="69" t="s">
        <v>631</v>
      </c>
      <c r="K1119" s="69" t="s">
        <v>19</v>
      </c>
      <c r="L1119" s="68" t="s">
        <v>849</v>
      </c>
      <c r="M1119" s="63"/>
      <c r="N1119" s="64" t="s">
        <v>19</v>
      </c>
      <c r="O1119" s="64" t="s">
        <v>19</v>
      </c>
      <c r="P1119" s="113" t="s">
        <v>22424</v>
      </c>
      <c r="Q1119" s="70" t="s">
        <v>7230</v>
      </c>
      <c r="R1119" s="70" t="s">
        <v>2347</v>
      </c>
      <c r="S1119" s="65" t="str">
        <f t="shared" si="54"/>
        <v xml:space="preserve"> SW15 </v>
      </c>
      <c r="T1119" s="69" t="s">
        <v>7182</v>
      </c>
      <c r="U1119" s="69" t="s">
        <v>7163</v>
      </c>
      <c r="V1119" s="69"/>
      <c r="W1119" s="69"/>
      <c r="X1119" s="69"/>
      <c r="Y1119" s="69"/>
      <c r="Z1119" s="69"/>
      <c r="AA1119" s="69"/>
      <c r="AB1119" s="69"/>
      <c r="AC1119" s="69"/>
      <c r="AD1119" s="69"/>
      <c r="AE1119" s="69"/>
      <c r="AF1119" s="69"/>
      <c r="AG1119" s="69"/>
      <c r="AH1119" s="69"/>
      <c r="AI1119" s="69"/>
      <c r="AJ1119" s="69"/>
      <c r="AK1119" s="69"/>
      <c r="AL1119" s="69"/>
      <c r="AM1119" s="70" t="s">
        <v>2348</v>
      </c>
      <c r="AN1119" s="63" t="str">
        <f>IF(ISNA(VLOOKUP(D1119,[1]GRE_Tabela2!$A$4:$D$112,4,0)),"-",VLOOKUP(D1119,[1]GRE_Tabela2!$A$4:$D$112,4,0))</f>
        <v>-</v>
      </c>
      <c r="AO1119" s="68" t="s">
        <v>1341</v>
      </c>
      <c r="AP1119" s="68" t="s">
        <v>1913</v>
      </c>
      <c r="AQ1119" s="113">
        <v>153</v>
      </c>
      <c r="AR1119" s="302" t="str">
        <f>IF(ISNA(VLOOKUP(AT1119,[1]FISQ!$D$2:$J$1713,7,0)),"-",VLOOKUP(AT1119,[1]FISQ!$D$2:$J$1713,7,0))</f>
        <v>-</v>
      </c>
      <c r="AS1119" s="302" t="str">
        <f>IF(ISNA(VLOOKUP(AT1119,[1]FISQ!$D$2:$J$1713,4,0)),"-",CONCATENATE("(",VLOOKUP(AT1119,[1]FISQ!$D$2:$J$1713,4,0),")"))</f>
        <v>-</v>
      </c>
      <c r="AT1119" s="71" t="s">
        <v>2349</v>
      </c>
      <c r="AU1119" s="38" t="s">
        <v>6541</v>
      </c>
      <c r="AV1119" s="30"/>
      <c r="AW1119" s="38"/>
    </row>
    <row r="1120" spans="1:49" ht="76.5">
      <c r="A1120" s="33">
        <v>1119</v>
      </c>
      <c r="B1120" s="33" t="str">
        <f t="shared" si="52"/>
        <v>1804_II</v>
      </c>
      <c r="C1120" s="33" t="str">
        <f t="shared" si="53"/>
        <v>8//-</v>
      </c>
      <c r="D1120" s="61">
        <v>1804</v>
      </c>
      <c r="E1120" s="67" t="s">
        <v>2350</v>
      </c>
      <c r="F1120" s="395" t="s">
        <v>7338</v>
      </c>
      <c r="G1120" s="62" t="str">
        <f>VLOOKUP(CONCATENATE(TEXT(I1120,"0"),"_",TEXT(F1120,"0")),[1]CodC!$A$2:$D$250,4,0)</f>
        <v>Matérias corrosivas, ácidas, sem perigo subsidiário, orgânicas, líquidas;</v>
      </c>
      <c r="H1120" s="395" t="s">
        <v>7343</v>
      </c>
      <c r="I1120" s="69" t="s">
        <v>631</v>
      </c>
      <c r="J1120" s="69" t="s">
        <v>631</v>
      </c>
      <c r="K1120" s="69" t="s">
        <v>19</v>
      </c>
      <c r="L1120" s="68" t="s">
        <v>849</v>
      </c>
      <c r="M1120" s="63"/>
      <c r="N1120" s="64" t="s">
        <v>19</v>
      </c>
      <c r="O1120" s="64" t="s">
        <v>19</v>
      </c>
      <c r="P1120" s="113" t="s">
        <v>22425</v>
      </c>
      <c r="Q1120" s="70" t="s">
        <v>7230</v>
      </c>
      <c r="R1120" s="70" t="s">
        <v>1886</v>
      </c>
      <c r="S1120" s="65" t="str">
        <f t="shared" si="54"/>
        <v xml:space="preserve"> SW2 </v>
      </c>
      <c r="T1120" s="69" t="s">
        <v>7182</v>
      </c>
      <c r="U1120" s="69" t="s">
        <v>7163</v>
      </c>
      <c r="V1120" s="69"/>
      <c r="W1120" s="69"/>
      <c r="X1120" s="69"/>
      <c r="Y1120" s="69"/>
      <c r="Z1120" s="69"/>
      <c r="AA1120" s="69"/>
      <c r="AB1120" s="69"/>
      <c r="AC1120" s="69"/>
      <c r="AD1120" s="69"/>
      <c r="AE1120" s="69"/>
      <c r="AF1120" s="69"/>
      <c r="AG1120" s="69"/>
      <c r="AH1120" s="69"/>
      <c r="AI1120" s="69"/>
      <c r="AJ1120" s="69"/>
      <c r="AK1120" s="69"/>
      <c r="AL1120" s="69"/>
      <c r="AM1120" s="70" t="s">
        <v>6462</v>
      </c>
      <c r="AN1120" s="63" t="str">
        <f>IF(ISNA(VLOOKUP(D1120,[1]GRE_Tabela2!$A$4:$D$112,4,0)),"-",VLOOKUP(D1120,[1]GRE_Tabela2!$A$4:$D$112,4,0))</f>
        <v>HCl</v>
      </c>
      <c r="AO1120" s="68" t="s">
        <v>1341</v>
      </c>
      <c r="AP1120" s="68" t="s">
        <v>1913</v>
      </c>
      <c r="AQ1120" s="113">
        <v>156</v>
      </c>
      <c r="AR1120" s="302" t="str">
        <f>IF(ISNA(VLOOKUP(AT1120,[1]FISQ!$D$2:$J$1713,7,0)),"-",VLOOKUP(AT1120,[1]FISQ!$D$2:$J$1713,7,0))</f>
        <v>-</v>
      </c>
      <c r="AS1120" s="302" t="str">
        <f>IF(ISNA(VLOOKUP(AT1120,[1]FISQ!$D$2:$J$1713,4,0)),"-",CONCATENATE("(",VLOOKUP(AT1120,[1]FISQ!$D$2:$J$1713,4,0),")"))</f>
        <v>-</v>
      </c>
      <c r="AT1120" s="71" t="s">
        <v>2351</v>
      </c>
      <c r="AU1120" s="38" t="s">
        <v>6541</v>
      </c>
      <c r="AV1120" s="30"/>
      <c r="AW1120" s="38"/>
    </row>
    <row r="1121" spans="1:49" ht="25.5">
      <c r="A1121" s="33">
        <v>1120</v>
      </c>
      <c r="B1121" s="33" t="str">
        <f t="shared" si="52"/>
        <v>1805_III</v>
      </c>
      <c r="C1121" s="33" t="str">
        <f t="shared" si="53"/>
        <v>8//-</v>
      </c>
      <c r="D1121" s="61">
        <v>1805</v>
      </c>
      <c r="E1121" s="67" t="s">
        <v>2352</v>
      </c>
      <c r="F1121" s="395" t="s">
        <v>7345</v>
      </c>
      <c r="G1121" s="62" t="str">
        <f>VLOOKUP(CONCATENATE(TEXT(I1121,"0"),"_",TEXT(F1121,"0")),[1]CodC!$A$2:$D$250,4,0)</f>
        <v>Matérias corrosivas, ácidas, sem perigo subsidiário, inorgânicas, líquidas;</v>
      </c>
      <c r="H1121" s="395" t="s">
        <v>7339</v>
      </c>
      <c r="I1121" s="69" t="s">
        <v>631</v>
      </c>
      <c r="J1121" s="69" t="s">
        <v>631</v>
      </c>
      <c r="K1121" s="69" t="s">
        <v>19</v>
      </c>
      <c r="L1121" s="68" t="s">
        <v>879</v>
      </c>
      <c r="M1121" s="68"/>
      <c r="N1121" s="64" t="s">
        <v>19</v>
      </c>
      <c r="O1121" s="64" t="s">
        <v>885</v>
      </c>
      <c r="P1121" s="113" t="s">
        <v>22424</v>
      </c>
      <c r="Q1121" s="70" t="s">
        <v>621</v>
      </c>
      <c r="R1121" s="70" t="s">
        <v>621</v>
      </c>
      <c r="S1121" s="65" t="str">
        <f t="shared" si="54"/>
        <v/>
      </c>
      <c r="T1121" s="69" t="s">
        <v>7182</v>
      </c>
      <c r="U1121" s="69" t="s">
        <v>7163</v>
      </c>
      <c r="V1121" s="69"/>
      <c r="W1121" s="69"/>
      <c r="X1121" s="69"/>
      <c r="Y1121" s="69"/>
      <c r="Z1121" s="69"/>
      <c r="AA1121" s="69"/>
      <c r="AB1121" s="69"/>
      <c r="AC1121" s="69"/>
      <c r="AD1121" s="69"/>
      <c r="AE1121" s="69"/>
      <c r="AF1121" s="69"/>
      <c r="AG1121" s="69"/>
      <c r="AH1121" s="69"/>
      <c r="AI1121" s="69"/>
      <c r="AJ1121" s="69"/>
      <c r="AK1121" s="69"/>
      <c r="AL1121" s="69"/>
      <c r="AM1121" s="70" t="s">
        <v>2353</v>
      </c>
      <c r="AN1121" s="63" t="str">
        <f>IF(ISNA(VLOOKUP(D1121,[1]GRE_Tabela2!$A$4:$D$112,4,0)),"-",VLOOKUP(D1121,[1]GRE_Tabela2!$A$4:$D$112,4,0))</f>
        <v>-</v>
      </c>
      <c r="AO1121" s="68" t="s">
        <v>1341</v>
      </c>
      <c r="AP1121" s="68" t="s">
        <v>1913</v>
      </c>
      <c r="AQ1121" s="113">
        <v>154</v>
      </c>
      <c r="AR1121" s="302" t="str">
        <f>IF(ISNA(VLOOKUP(AT1121,[1]FISQ!$D$2:$J$1713,7,0)),"-",VLOOKUP(AT1121,[1]FISQ!$D$2:$J$1713,7,0))</f>
        <v>-</v>
      </c>
      <c r="AS1121" s="302" t="str">
        <f>IF(ISNA(VLOOKUP(AT1121,[1]FISQ!$D$2:$J$1713,4,0)),"-",CONCATENATE("(",VLOOKUP(AT1121,[1]FISQ!$D$2:$J$1713,4,0),")"))</f>
        <v>-</v>
      </c>
      <c r="AT1121" s="71" t="s">
        <v>2354</v>
      </c>
      <c r="AU1121" s="38" t="s">
        <v>6541</v>
      </c>
      <c r="AV1121" s="30"/>
      <c r="AW1121" s="38"/>
    </row>
    <row r="1122" spans="1:49" ht="76.5">
      <c r="A1122" s="33">
        <v>1121</v>
      </c>
      <c r="B1122" s="33" t="str">
        <f t="shared" si="52"/>
        <v>1806_II</v>
      </c>
      <c r="C1122" s="33" t="str">
        <f t="shared" si="53"/>
        <v>8//-</v>
      </c>
      <c r="D1122" s="61">
        <v>1806</v>
      </c>
      <c r="E1122" s="67" t="s">
        <v>2355</v>
      </c>
      <c r="F1122" s="395" t="s">
        <v>7342</v>
      </c>
      <c r="G1122" s="62" t="str">
        <f>VLOOKUP(CONCATENATE(TEXT(I1122,"0"),"_",TEXT(F1122,"0")),[1]CodC!$A$2:$D$250,4,0)</f>
        <v>Matérias corrosivas, ácidas, sem perigo subsidiário, inorgânicas, sólidas;</v>
      </c>
      <c r="H1122" s="395" t="s">
        <v>7339</v>
      </c>
      <c r="I1122" s="69" t="s">
        <v>631</v>
      </c>
      <c r="J1122" s="69" t="s">
        <v>631</v>
      </c>
      <c r="K1122" s="64" t="s">
        <v>19</v>
      </c>
      <c r="L1122" s="68" t="s">
        <v>849</v>
      </c>
      <c r="M1122" s="63"/>
      <c r="N1122" s="64" t="s">
        <v>19</v>
      </c>
      <c r="O1122" s="64" t="s">
        <v>19</v>
      </c>
      <c r="P1122" s="113" t="s">
        <v>22425</v>
      </c>
      <c r="Q1122" s="70" t="s">
        <v>7230</v>
      </c>
      <c r="R1122" s="70" t="s">
        <v>1886</v>
      </c>
      <c r="S1122" s="65" t="str">
        <f t="shared" si="54"/>
        <v xml:space="preserve"> SW2 </v>
      </c>
      <c r="T1122" s="68" t="s">
        <v>7211</v>
      </c>
      <c r="U1122" s="69" t="s">
        <v>7163</v>
      </c>
      <c r="V1122" s="68"/>
      <c r="W1122" s="68"/>
      <c r="X1122" s="68"/>
      <c r="Y1122" s="68"/>
      <c r="Z1122" s="68"/>
      <c r="AA1122" s="68"/>
      <c r="AB1122" s="68"/>
      <c r="AC1122" s="68"/>
      <c r="AD1122" s="68"/>
      <c r="AE1122" s="68"/>
      <c r="AF1122" s="68"/>
      <c r="AG1122" s="68"/>
      <c r="AH1122" s="68"/>
      <c r="AI1122" s="68"/>
      <c r="AJ1122" s="68"/>
      <c r="AK1122" s="68"/>
      <c r="AL1122" s="68"/>
      <c r="AM1122" s="70" t="s">
        <v>6492</v>
      </c>
      <c r="AN1122" s="63" t="str">
        <f>IF(ISNA(VLOOKUP(D1122,[1]GRE_Tabela2!$A$4:$D$112,4,0)),"-",VLOOKUP(D1122,[1]GRE_Tabela2!$A$4:$D$112,4,0))</f>
        <v>HCl</v>
      </c>
      <c r="AO1122" s="68" t="s">
        <v>1341</v>
      </c>
      <c r="AP1122" s="68" t="s">
        <v>1913</v>
      </c>
      <c r="AQ1122" s="113">
        <v>137</v>
      </c>
      <c r="AR1122" s="302" t="str">
        <f>IF(ISNA(VLOOKUP(AT1122,[1]FISQ!$D$2:$J$1713,7,0)),"-",VLOOKUP(AT1122,[1]FISQ!$D$2:$J$1713,7,0))</f>
        <v>0544 </v>
      </c>
      <c r="AS1122" s="302" t="str">
        <f>IF(ISNA(VLOOKUP(AT1122,[1]FISQ!$D$2:$J$1713,4,0)),"-",CONCATENATE("(",VLOOKUP(AT1122,[1]FISQ!$D$2:$J$1713,4,0),")"))</f>
        <v>(1)</v>
      </c>
      <c r="AT1122" s="71" t="s">
        <v>2356</v>
      </c>
      <c r="AU1122" s="38" t="s">
        <v>6541</v>
      </c>
      <c r="AV1122" s="30"/>
      <c r="AW1122" s="38"/>
    </row>
    <row r="1123" spans="1:49" ht="51">
      <c r="A1123" s="33">
        <v>1122</v>
      </c>
      <c r="B1123" s="33" t="str">
        <f t="shared" si="52"/>
        <v>1807_II</v>
      </c>
      <c r="C1123" s="33" t="str">
        <f t="shared" si="53"/>
        <v>8//-</v>
      </c>
      <c r="D1123" s="61">
        <v>1807</v>
      </c>
      <c r="E1123" s="67" t="s">
        <v>2357</v>
      </c>
      <c r="F1123" s="395" t="s">
        <v>7342</v>
      </c>
      <c r="G1123" s="62" t="str">
        <f>VLOOKUP(CONCATENATE(TEXT(I1123,"0"),"_",TEXT(F1123,"0")),[1]CodC!$A$2:$D$250,4,0)</f>
        <v>Matérias corrosivas, ácidas, sem perigo subsidiário, inorgânicas, sólidas;</v>
      </c>
      <c r="H1123" s="395" t="s">
        <v>7339</v>
      </c>
      <c r="I1123" s="69" t="s">
        <v>631</v>
      </c>
      <c r="J1123" s="69" t="s">
        <v>631</v>
      </c>
      <c r="K1123" s="69" t="s">
        <v>19</v>
      </c>
      <c r="L1123" s="68" t="s">
        <v>849</v>
      </c>
      <c r="M1123" s="63"/>
      <c r="N1123" s="64" t="s">
        <v>19</v>
      </c>
      <c r="O1123" s="64" t="s">
        <v>19</v>
      </c>
      <c r="P1123" s="113" t="s">
        <v>22424</v>
      </c>
      <c r="Q1123" s="70" t="s">
        <v>621</v>
      </c>
      <c r="R1123" s="70" t="s">
        <v>621</v>
      </c>
      <c r="S1123" s="65" t="str">
        <f t="shared" si="54"/>
        <v/>
      </c>
      <c r="T1123" s="69" t="s">
        <v>7182</v>
      </c>
      <c r="U1123" s="69" t="s">
        <v>7163</v>
      </c>
      <c r="V1123" s="69"/>
      <c r="W1123" s="69"/>
      <c r="X1123" s="69"/>
      <c r="Y1123" s="69"/>
      <c r="Z1123" s="69"/>
      <c r="AA1123" s="69"/>
      <c r="AB1123" s="69"/>
      <c r="AC1123" s="69"/>
      <c r="AD1123" s="69"/>
      <c r="AE1123" s="69"/>
      <c r="AF1123" s="69"/>
      <c r="AG1123" s="69"/>
      <c r="AH1123" s="69"/>
      <c r="AI1123" s="69"/>
      <c r="AJ1123" s="69"/>
      <c r="AK1123" s="69"/>
      <c r="AL1123" s="69"/>
      <c r="AM1123" s="70" t="s">
        <v>2358</v>
      </c>
      <c r="AN1123" s="63" t="str">
        <f>IF(ISNA(VLOOKUP(D1123,[1]GRE_Tabela2!$A$4:$D$112,4,0)),"-",VLOOKUP(D1123,[1]GRE_Tabela2!$A$4:$D$112,4,0))</f>
        <v>-</v>
      </c>
      <c r="AO1123" s="68" t="s">
        <v>1341</v>
      </c>
      <c r="AP1123" s="68" t="s">
        <v>1913</v>
      </c>
      <c r="AQ1123" s="113">
        <v>137</v>
      </c>
      <c r="AR1123" s="302" t="str">
        <f>IF(ISNA(VLOOKUP(AT1123,[1]FISQ!$D$2:$J$1713,7,0)),"-",VLOOKUP(AT1123,[1]FISQ!$D$2:$J$1713,7,0))</f>
        <v>0545 </v>
      </c>
      <c r="AS1123" s="302" t="str">
        <f>IF(ISNA(VLOOKUP(AT1123,[1]FISQ!$D$2:$J$1713,4,0)),"-",CONCATENATE("(",VLOOKUP(AT1123,[1]FISQ!$D$2:$J$1713,4,0),")"))</f>
        <v>(1)</v>
      </c>
      <c r="AT1123" s="71" t="s">
        <v>2359</v>
      </c>
      <c r="AU1123" s="38" t="s">
        <v>6541</v>
      </c>
      <c r="AV1123" s="30"/>
      <c r="AW1123" s="38"/>
    </row>
    <row r="1124" spans="1:49" ht="63.75">
      <c r="A1124" s="33">
        <v>1123</v>
      </c>
      <c r="B1124" s="33" t="str">
        <f t="shared" si="52"/>
        <v>1808_II</v>
      </c>
      <c r="C1124" s="33" t="str">
        <f t="shared" si="53"/>
        <v>8//-</v>
      </c>
      <c r="D1124" s="61">
        <v>1808</v>
      </c>
      <c r="E1124" s="67" t="s">
        <v>2360</v>
      </c>
      <c r="F1124" s="395" t="s">
        <v>7345</v>
      </c>
      <c r="G1124" s="62" t="str">
        <f>VLOOKUP(CONCATENATE(TEXT(I1124,"0"),"_",TEXT(F1124,"0")),[1]CodC!$A$2:$D$250,4,0)</f>
        <v>Matérias corrosivas, ácidas, sem perigo subsidiário, inorgânicas, líquidas;</v>
      </c>
      <c r="H1124" s="395" t="s">
        <v>7343</v>
      </c>
      <c r="I1124" s="69" t="s">
        <v>631</v>
      </c>
      <c r="J1124" s="69" t="s">
        <v>631</v>
      </c>
      <c r="K1124" s="69" t="s">
        <v>19</v>
      </c>
      <c r="L1124" s="68" t="s">
        <v>849</v>
      </c>
      <c r="M1124" s="63"/>
      <c r="N1124" s="64" t="s">
        <v>19</v>
      </c>
      <c r="O1124" s="64" t="s">
        <v>19</v>
      </c>
      <c r="P1124" s="113" t="s">
        <v>22425</v>
      </c>
      <c r="Q1124" s="70" t="s">
        <v>7230</v>
      </c>
      <c r="R1124" s="70" t="s">
        <v>1886</v>
      </c>
      <c r="S1124" s="65" t="str">
        <f t="shared" si="54"/>
        <v xml:space="preserve"> SW2 </v>
      </c>
      <c r="T1124" s="69" t="s">
        <v>7182</v>
      </c>
      <c r="U1124" s="69" t="s">
        <v>7163</v>
      </c>
      <c r="V1124" s="69"/>
      <c r="W1124" s="69"/>
      <c r="X1124" s="69"/>
      <c r="Y1124" s="69"/>
      <c r="Z1124" s="69"/>
      <c r="AA1124" s="69"/>
      <c r="AB1124" s="69"/>
      <c r="AC1124" s="69"/>
      <c r="AD1124" s="69"/>
      <c r="AE1124" s="69"/>
      <c r="AF1124" s="69"/>
      <c r="AG1124" s="69"/>
      <c r="AH1124" s="69"/>
      <c r="AI1124" s="69"/>
      <c r="AJ1124" s="69"/>
      <c r="AK1124" s="69"/>
      <c r="AL1124" s="69"/>
      <c r="AM1124" s="70" t="s">
        <v>2361</v>
      </c>
      <c r="AN1124" s="63" t="str">
        <f>IF(ISNA(VLOOKUP(D1124,[1]GRE_Tabela2!$A$4:$D$112,4,0)),"-",VLOOKUP(D1124,[1]GRE_Tabela2!$A$4:$D$112,4,0))</f>
        <v>HBr</v>
      </c>
      <c r="AO1124" s="68" t="s">
        <v>1341</v>
      </c>
      <c r="AP1124" s="68" t="s">
        <v>1913</v>
      </c>
      <c r="AQ1124" s="113">
        <v>137</v>
      </c>
      <c r="AR1124" s="302" t="str">
        <f>IF(ISNA(VLOOKUP(AT1124,[1]FISQ!$D$2:$J$1713,7,0)),"-",VLOOKUP(AT1124,[1]FISQ!$D$2:$J$1713,7,0))</f>
        <v>-</v>
      </c>
      <c r="AS1124" s="302" t="str">
        <f>IF(ISNA(VLOOKUP(AT1124,[1]FISQ!$D$2:$J$1713,4,0)),"-",CONCATENATE("(",VLOOKUP(AT1124,[1]FISQ!$D$2:$J$1713,4,0),")"))</f>
        <v>-</v>
      </c>
      <c r="AT1124" s="71" t="s">
        <v>2362</v>
      </c>
      <c r="AU1124" s="38" t="s">
        <v>6541</v>
      </c>
      <c r="AV1124" s="30"/>
      <c r="AW1124" s="38"/>
    </row>
    <row r="1125" spans="1:49" ht="76.5">
      <c r="A1125" s="33">
        <v>1124</v>
      </c>
      <c r="B1125" s="33" t="str">
        <f t="shared" si="52"/>
        <v>1809_I</v>
      </c>
      <c r="C1125" s="33" t="str">
        <f t="shared" si="53"/>
        <v>6.1//8</v>
      </c>
      <c r="D1125" s="61">
        <v>1809</v>
      </c>
      <c r="E1125" s="67" t="s">
        <v>2363</v>
      </c>
      <c r="F1125" s="395" t="s">
        <v>7360</v>
      </c>
      <c r="G1125" s="62" t="str">
        <f>VLOOKUP(CONCATENATE(TEXT(I1125,"0"),"_",TEXT(F1125,"0")),[1]CodC!$A$2:$D$250,4,0)</f>
        <v>Matérias tóxicas corrosivas, inorgânicas, líquidas;</v>
      </c>
      <c r="H1125" s="395" t="s">
        <v>7331</v>
      </c>
      <c r="I1125" s="68">
        <v>6</v>
      </c>
      <c r="J1125" s="68" t="s">
        <v>50</v>
      </c>
      <c r="K1125" s="68" t="s">
        <v>631</v>
      </c>
      <c r="L1125" s="68" t="s">
        <v>746</v>
      </c>
      <c r="M1125" s="63"/>
      <c r="N1125" s="64">
        <v>354</v>
      </c>
      <c r="O1125" s="64">
        <v>354</v>
      </c>
      <c r="P1125" s="113" t="s">
        <v>22423</v>
      </c>
      <c r="Q1125" s="70" t="s">
        <v>7229</v>
      </c>
      <c r="R1125" s="70" t="s">
        <v>633</v>
      </c>
      <c r="S1125" s="65" t="str">
        <f t="shared" si="54"/>
        <v xml:space="preserve"> SW2 </v>
      </c>
      <c r="T1125" s="69" t="s">
        <v>7182</v>
      </c>
      <c r="U1125" s="69" t="s">
        <v>7163</v>
      </c>
      <c r="V1125" s="69"/>
      <c r="W1125" s="69"/>
      <c r="X1125" s="69"/>
      <c r="Y1125" s="69"/>
      <c r="Z1125" s="69"/>
      <c r="AA1125" s="69"/>
      <c r="AB1125" s="69"/>
      <c r="AC1125" s="69"/>
      <c r="AD1125" s="69"/>
      <c r="AE1125" s="69"/>
      <c r="AF1125" s="69"/>
      <c r="AG1125" s="69"/>
      <c r="AH1125" s="69"/>
      <c r="AI1125" s="69"/>
      <c r="AJ1125" s="69"/>
      <c r="AK1125" s="69"/>
      <c r="AL1125" s="69"/>
      <c r="AM1125" s="70" t="s">
        <v>6474</v>
      </c>
      <c r="AN1125" s="63" t="str">
        <f>IF(ISNA(VLOOKUP(D1125,[1]GRE_Tabela2!$A$4:$D$112,4,0)),"-",VLOOKUP(D1125,[1]GRE_Tabela2!$A$4:$D$112,4,0))</f>
        <v>HCl</v>
      </c>
      <c r="AO1125" s="68" t="s">
        <v>1341</v>
      </c>
      <c r="AP1125" s="68" t="s">
        <v>1913</v>
      </c>
      <c r="AQ1125" s="113">
        <v>137</v>
      </c>
      <c r="AR1125" s="302" t="str">
        <f>IF(ISNA(VLOOKUP(AT1125,[1]FISQ!$D$2:$J$1713,7,0)),"-",VLOOKUP(AT1125,[1]FISQ!$D$2:$J$1713,7,0))</f>
        <v>0696 </v>
      </c>
      <c r="AS1125" s="302" t="str">
        <f>IF(ISNA(VLOOKUP(AT1125,[1]FISQ!$D$2:$J$1713,4,0)),"-",CONCATENATE("(",VLOOKUP(AT1125,[1]FISQ!$D$2:$J$1713,4,0),")"))</f>
        <v>(1)</v>
      </c>
      <c r="AT1125" s="71" t="s">
        <v>2364</v>
      </c>
      <c r="AU1125" s="38" t="s">
        <v>6542</v>
      </c>
      <c r="AV1125" s="30"/>
      <c r="AW1125" s="38"/>
    </row>
    <row r="1126" spans="1:49" ht="76.5">
      <c r="A1126" s="33">
        <v>1125</v>
      </c>
      <c r="B1126" s="33" t="str">
        <f t="shared" si="52"/>
        <v>1810_I</v>
      </c>
      <c r="C1126" s="33" t="str">
        <f t="shared" si="53"/>
        <v>6.1//8</v>
      </c>
      <c r="D1126" s="61">
        <v>1810</v>
      </c>
      <c r="E1126" s="67" t="s">
        <v>2365</v>
      </c>
      <c r="F1126" s="395" t="s">
        <v>7360</v>
      </c>
      <c r="G1126" s="62" t="str">
        <f>VLOOKUP(CONCATENATE(TEXT(I1126,"0"),"_",TEXT(F1126,"0")),[1]CodC!$A$2:$D$250,4,0)</f>
        <v>Matérias tóxicas corrosivas, inorgânicas, líquidas;</v>
      </c>
      <c r="H1126" s="395" t="s">
        <v>7361</v>
      </c>
      <c r="I1126" s="68">
        <v>6</v>
      </c>
      <c r="J1126" s="68" t="s">
        <v>50</v>
      </c>
      <c r="K1126" s="69">
        <v>8</v>
      </c>
      <c r="L1126" s="68" t="s">
        <v>746</v>
      </c>
      <c r="M1126" s="63"/>
      <c r="N1126" s="64">
        <v>354</v>
      </c>
      <c r="O1126" s="64">
        <v>354</v>
      </c>
      <c r="P1126" s="113" t="s">
        <v>22423</v>
      </c>
      <c r="Q1126" s="70" t="s">
        <v>7229</v>
      </c>
      <c r="R1126" s="70" t="s">
        <v>633</v>
      </c>
      <c r="S1126" s="65" t="str">
        <f t="shared" si="54"/>
        <v xml:space="preserve"> SW2 </v>
      </c>
      <c r="T1126" s="69" t="s">
        <v>7182</v>
      </c>
      <c r="U1126" s="69" t="s">
        <v>7163</v>
      </c>
      <c r="V1126" s="69"/>
      <c r="W1126" s="69"/>
      <c r="X1126" s="69"/>
      <c r="Y1126" s="69"/>
      <c r="Z1126" s="69"/>
      <c r="AA1126" s="69"/>
      <c r="AB1126" s="69"/>
      <c r="AC1126" s="69"/>
      <c r="AD1126" s="69"/>
      <c r="AE1126" s="69"/>
      <c r="AF1126" s="69"/>
      <c r="AG1126" s="69"/>
      <c r="AH1126" s="69"/>
      <c r="AI1126" s="69"/>
      <c r="AJ1126" s="69"/>
      <c r="AK1126" s="69"/>
      <c r="AL1126" s="69"/>
      <c r="AM1126" s="70" t="s">
        <v>6475</v>
      </c>
      <c r="AN1126" s="63" t="str">
        <f>IF(ISNA(VLOOKUP(D1126,[1]GRE_Tabela2!$A$4:$D$112,4,0)),"-",VLOOKUP(D1126,[1]GRE_Tabela2!$A$4:$D$112,4,0))</f>
        <v>HCl</v>
      </c>
      <c r="AO1126" s="68" t="s">
        <v>1341</v>
      </c>
      <c r="AP1126" s="68" t="s">
        <v>1913</v>
      </c>
      <c r="AQ1126" s="113">
        <v>137</v>
      </c>
      <c r="AR1126" s="302" t="str">
        <f>IF(ISNA(VLOOKUP(AT1126,[1]FISQ!$D$2:$J$1713,7,0)),"-",VLOOKUP(AT1126,[1]FISQ!$D$2:$J$1713,7,0))</f>
        <v>0190 </v>
      </c>
      <c r="AS1126" s="302" t="str">
        <f>IF(ISNA(VLOOKUP(AT1126,[1]FISQ!$D$2:$J$1713,4,0)),"-",CONCATENATE("(",VLOOKUP(AT1126,[1]FISQ!$D$2:$J$1713,4,0),")"))</f>
        <v>(1)</v>
      </c>
      <c r="AT1126" s="71" t="s">
        <v>2366</v>
      </c>
      <c r="AU1126" s="38" t="s">
        <v>6542</v>
      </c>
      <c r="AV1126" s="30"/>
      <c r="AW1126" s="38"/>
    </row>
    <row r="1127" spans="1:49" ht="89.25">
      <c r="A1127" s="33">
        <v>1126</v>
      </c>
      <c r="B1127" s="33" t="str">
        <f t="shared" si="52"/>
        <v>1811_II</v>
      </c>
      <c r="C1127" s="33" t="str">
        <f t="shared" si="53"/>
        <v>8//6.1</v>
      </c>
      <c r="D1127" s="61">
        <v>1811</v>
      </c>
      <c r="E1127" s="67" t="s">
        <v>2367</v>
      </c>
      <c r="F1127" s="395" t="s">
        <v>7362</v>
      </c>
      <c r="G1127" s="62" t="str">
        <f>VLOOKUP(CONCATENATE(TEXT(I1127,"0"),"_",TEXT(F1127,"0")),[1]CodC!$A$2:$D$250,4,0)</f>
        <v>Matérias corrosivas tóxicas, sólidas;</v>
      </c>
      <c r="H1127" s="395" t="s">
        <v>7346</v>
      </c>
      <c r="I1127" s="69" t="s">
        <v>631</v>
      </c>
      <c r="J1127" s="69" t="s">
        <v>631</v>
      </c>
      <c r="K1127" s="68" t="s">
        <v>50</v>
      </c>
      <c r="L1127" s="68" t="s">
        <v>849</v>
      </c>
      <c r="M1127" s="63"/>
      <c r="N1127" s="64" t="s">
        <v>19</v>
      </c>
      <c r="O1127" s="64" t="s">
        <v>19</v>
      </c>
      <c r="P1127" s="113" t="s">
        <v>22423</v>
      </c>
      <c r="Q1127" s="70" t="s">
        <v>621</v>
      </c>
      <c r="R1127" s="70" t="s">
        <v>2167</v>
      </c>
      <c r="S1127" s="65" t="str">
        <f t="shared" si="54"/>
        <v xml:space="preserve">SW1 SW2 </v>
      </c>
      <c r="T1127" s="68" t="s">
        <v>7183</v>
      </c>
      <c r="U1127" s="69" t="s">
        <v>7163</v>
      </c>
      <c r="V1127" s="68"/>
      <c r="W1127" s="68"/>
      <c r="X1127" s="68"/>
      <c r="Y1127" s="68"/>
      <c r="Z1127" s="68"/>
      <c r="AA1127" s="68"/>
      <c r="AB1127" s="68"/>
      <c r="AC1127" s="68"/>
      <c r="AD1127" s="68"/>
      <c r="AE1127" s="68"/>
      <c r="AF1127" s="68"/>
      <c r="AG1127" s="68"/>
      <c r="AH1127" s="68"/>
      <c r="AI1127" s="68"/>
      <c r="AJ1127" s="68"/>
      <c r="AK1127" s="68"/>
      <c r="AL1127" s="68"/>
      <c r="AM1127" s="70" t="s">
        <v>6476</v>
      </c>
      <c r="AN1127" s="63" t="str">
        <f>IF(ISNA(VLOOKUP(D1127,[1]GRE_Tabela2!$A$4:$D$112,4,0)),"-",VLOOKUP(D1127,[1]GRE_Tabela2!$A$4:$D$112,4,0))</f>
        <v>-</v>
      </c>
      <c r="AO1127" s="68" t="s">
        <v>1341</v>
      </c>
      <c r="AP1127" s="68" t="s">
        <v>1913</v>
      </c>
      <c r="AQ1127" s="113">
        <v>154</v>
      </c>
      <c r="AR1127" s="302" t="str">
        <f>IF(ISNA(VLOOKUP(AT1127,[1]FISQ!$D$2:$J$1713,7,0)),"-",VLOOKUP(AT1127,[1]FISQ!$D$2:$J$1713,7,0))</f>
        <v>-</v>
      </c>
      <c r="AS1127" s="302" t="str">
        <f>IF(ISNA(VLOOKUP(AT1127,[1]FISQ!$D$2:$J$1713,4,0)),"-",CONCATENATE("(",VLOOKUP(AT1127,[1]FISQ!$D$2:$J$1713,4,0),")"))</f>
        <v>-</v>
      </c>
      <c r="AT1127" s="71" t="s">
        <v>2368</v>
      </c>
      <c r="AU1127" s="38" t="s">
        <v>6541</v>
      </c>
      <c r="AV1127" s="30"/>
      <c r="AW1127" s="38"/>
    </row>
    <row r="1128" spans="1:49" ht="51">
      <c r="A1128" s="33">
        <v>1127</v>
      </c>
      <c r="B1128" s="33" t="str">
        <f t="shared" si="52"/>
        <v>1812_III</v>
      </c>
      <c r="C1128" s="33" t="str">
        <f t="shared" si="53"/>
        <v>6.1//-</v>
      </c>
      <c r="D1128" s="61">
        <v>1812</v>
      </c>
      <c r="E1128" s="67" t="s">
        <v>2369</v>
      </c>
      <c r="F1128" s="395" t="s">
        <v>4430</v>
      </c>
      <c r="G1128" s="62" t="str">
        <f>VLOOKUP(CONCATENATE(TEXT(I1128,"0"),"_",TEXT(F1128,"0")),[1]CodC!$A$2:$D$250,4,0)</f>
        <v>Matérias tóxicas sem perigo subsidiário, inorgânicas, sólidas;</v>
      </c>
      <c r="H1128" s="395" t="s">
        <v>7327</v>
      </c>
      <c r="I1128" s="68">
        <v>6</v>
      </c>
      <c r="J1128" s="68" t="s">
        <v>50</v>
      </c>
      <c r="K1128" s="64" t="s">
        <v>19</v>
      </c>
      <c r="L1128" s="68" t="s">
        <v>879</v>
      </c>
      <c r="M1128" s="63"/>
      <c r="N1128" s="64" t="s">
        <v>19</v>
      </c>
      <c r="O1128" s="64" t="s">
        <v>19</v>
      </c>
      <c r="P1128" s="113" t="s">
        <v>22423</v>
      </c>
      <c r="Q1128" s="70" t="s">
        <v>621</v>
      </c>
      <c r="R1128" s="70" t="s">
        <v>621</v>
      </c>
      <c r="S1128" s="65" t="str">
        <f t="shared" si="54"/>
        <v/>
      </c>
      <c r="T1128" s="68" t="s">
        <v>1000</v>
      </c>
      <c r="U1128" s="68"/>
      <c r="V1128" s="68"/>
      <c r="W1128" s="68"/>
      <c r="X1128" s="68"/>
      <c r="Y1128" s="68"/>
      <c r="Z1128" s="68"/>
      <c r="AA1128" s="68"/>
      <c r="AB1128" s="68"/>
      <c r="AC1128" s="68"/>
      <c r="AD1128" s="68"/>
      <c r="AE1128" s="68"/>
      <c r="AF1128" s="68"/>
      <c r="AG1128" s="68"/>
      <c r="AH1128" s="68"/>
      <c r="AI1128" s="68"/>
      <c r="AJ1128" s="68"/>
      <c r="AK1128" s="68"/>
      <c r="AL1128" s="68"/>
      <c r="AM1128" s="70" t="s">
        <v>2370</v>
      </c>
      <c r="AN1128" s="63" t="str">
        <f>IF(ISNA(VLOOKUP(D1128,[1]GRE_Tabela2!$A$4:$D$112,4,0)),"-",VLOOKUP(D1128,[1]GRE_Tabela2!$A$4:$D$112,4,0))</f>
        <v>-</v>
      </c>
      <c r="AO1128" s="68" t="s">
        <v>1341</v>
      </c>
      <c r="AP1128" s="68" t="s">
        <v>1795</v>
      </c>
      <c r="AQ1128" s="113">
        <v>154</v>
      </c>
      <c r="AR1128" s="302" t="str">
        <f>IF(ISNA(VLOOKUP(AT1128,[1]FISQ!$D$2:$J$1713,7,0)),"-",VLOOKUP(AT1128,[1]FISQ!$D$2:$J$1713,7,0))</f>
        <v>-</v>
      </c>
      <c r="AS1128" s="302" t="str">
        <f>IF(ISNA(VLOOKUP(AT1128,[1]FISQ!$D$2:$J$1713,4,0)),"-",CONCATENATE("(",VLOOKUP(AT1128,[1]FISQ!$D$2:$J$1713,4,0),")"))</f>
        <v>-</v>
      </c>
      <c r="AT1128" s="71" t="s">
        <v>2371</v>
      </c>
      <c r="AU1128" s="38"/>
      <c r="AV1128" s="38"/>
      <c r="AW1128" s="38"/>
    </row>
    <row r="1129" spans="1:49" ht="63.75">
      <c r="A1129" s="33">
        <v>1128</v>
      </c>
      <c r="B1129" s="33" t="str">
        <f t="shared" si="52"/>
        <v>1813_II</v>
      </c>
      <c r="C1129" s="33" t="str">
        <f t="shared" si="53"/>
        <v>8//-</v>
      </c>
      <c r="D1129" s="61">
        <v>1813</v>
      </c>
      <c r="E1129" s="67" t="s">
        <v>2372</v>
      </c>
      <c r="F1129" s="395" t="s">
        <v>7363</v>
      </c>
      <c r="G1129" s="62" t="str">
        <f>VLOOKUP(CONCATENATE(TEXT(I1129,"0"),"_",TEXT(F1129,"0")),[1]CodC!$A$2:$D$250,4,0)</f>
        <v>Matérias corrosivas, de carácter básico, sem perigo subsidiário, inorgânicas, sólidas;</v>
      </c>
      <c r="H1129" s="395" t="s">
        <v>7339</v>
      </c>
      <c r="I1129" s="69" t="s">
        <v>631</v>
      </c>
      <c r="J1129" s="69" t="s">
        <v>631</v>
      </c>
      <c r="K1129" s="64" t="s">
        <v>19</v>
      </c>
      <c r="L1129" s="68" t="s">
        <v>849</v>
      </c>
      <c r="M1129" s="63"/>
      <c r="N1129" s="64" t="s">
        <v>19</v>
      </c>
      <c r="O1129" s="64" t="s">
        <v>19</v>
      </c>
      <c r="P1129" s="113" t="s">
        <v>22425</v>
      </c>
      <c r="Q1129" s="70" t="s">
        <v>621</v>
      </c>
      <c r="R1129" s="70" t="s">
        <v>621</v>
      </c>
      <c r="S1129" s="65" t="str">
        <f t="shared" si="54"/>
        <v/>
      </c>
      <c r="T1129" s="68" t="s">
        <v>1000</v>
      </c>
      <c r="U1129" s="68"/>
      <c r="V1129" s="68"/>
      <c r="W1129" s="68"/>
      <c r="X1129" s="68"/>
      <c r="Y1129" s="68"/>
      <c r="Z1129" s="68"/>
      <c r="AA1129" s="68"/>
      <c r="AB1129" s="68"/>
      <c r="AC1129" s="68"/>
      <c r="AD1129" s="68"/>
      <c r="AE1129" s="68"/>
      <c r="AF1129" s="68"/>
      <c r="AG1129" s="68"/>
      <c r="AH1129" s="68"/>
      <c r="AI1129" s="68"/>
      <c r="AJ1129" s="68"/>
      <c r="AK1129" s="68"/>
      <c r="AL1129" s="68" t="s">
        <v>7163</v>
      </c>
      <c r="AM1129" s="70" t="s">
        <v>2373</v>
      </c>
      <c r="AN1129" s="63" t="str">
        <f>IF(ISNA(VLOOKUP(D1129,[1]GRE_Tabela2!$A$4:$D$112,4,0)),"-",VLOOKUP(D1129,[1]GRE_Tabela2!$A$4:$D$112,4,0))</f>
        <v>-</v>
      </c>
      <c r="AO1129" s="68" t="s">
        <v>1341</v>
      </c>
      <c r="AP1129" s="68" t="s">
        <v>1913</v>
      </c>
      <c r="AQ1129" s="113">
        <v>154</v>
      </c>
      <c r="AR1129" s="302" t="str">
        <f>IF(ISNA(VLOOKUP(AT1129,[1]FISQ!$D$2:$J$1713,7,0)),"-",VLOOKUP(AT1129,[1]FISQ!$D$2:$J$1713,7,0))</f>
        <v>0357 </v>
      </c>
      <c r="AS1129" s="302" t="str">
        <f>IF(ISNA(VLOOKUP(AT1129,[1]FISQ!$D$2:$J$1713,4,0)),"-",CONCATENATE("(",VLOOKUP(AT1129,[1]FISQ!$D$2:$J$1713,4,0),")"))</f>
        <v>(1)</v>
      </c>
      <c r="AT1129" s="71" t="s">
        <v>2374</v>
      </c>
      <c r="AU1129" s="38" t="s">
        <v>6537</v>
      </c>
      <c r="AV1129" s="30"/>
      <c r="AW1129" s="38"/>
    </row>
    <row r="1130" spans="1:49" ht="51">
      <c r="A1130" s="33">
        <v>1129</v>
      </c>
      <c r="B1130" s="33" t="str">
        <f t="shared" si="52"/>
        <v>1814_II</v>
      </c>
      <c r="C1130" s="33" t="str">
        <f t="shared" si="53"/>
        <v>8//-</v>
      </c>
      <c r="D1130" s="61">
        <v>1814</v>
      </c>
      <c r="E1130" s="67" t="s">
        <v>2376</v>
      </c>
      <c r="F1130" s="395" t="s">
        <v>7340</v>
      </c>
      <c r="G1130" s="62" t="str">
        <f>VLOOKUP(CONCATENATE(TEXT(I1130,"0"),"_",TEXT(F1130,"0")),[1]CodC!$A$2:$D$250,4,0)</f>
        <v>Matérias corrosivas, de carácter básico, sem perigo subsidiário, inorgânicas líquidas;</v>
      </c>
      <c r="H1130" s="395" t="s">
        <v>7339</v>
      </c>
      <c r="I1130" s="69" t="s">
        <v>631</v>
      </c>
      <c r="J1130" s="69" t="s">
        <v>631</v>
      </c>
      <c r="K1130" s="64" t="s">
        <v>19</v>
      </c>
      <c r="L1130" s="68" t="s">
        <v>849</v>
      </c>
      <c r="M1130" s="68"/>
      <c r="N1130" s="64" t="s">
        <v>19</v>
      </c>
      <c r="O1130" s="64" t="s">
        <v>19</v>
      </c>
      <c r="P1130" s="113" t="s">
        <v>22425</v>
      </c>
      <c r="Q1130" s="70" t="s">
        <v>621</v>
      </c>
      <c r="R1130" s="70" t="s">
        <v>621</v>
      </c>
      <c r="S1130" s="65" t="str">
        <f t="shared" si="54"/>
        <v/>
      </c>
      <c r="T1130" s="68" t="s">
        <v>1000</v>
      </c>
      <c r="U1130" s="68"/>
      <c r="V1130" s="68"/>
      <c r="W1130" s="68"/>
      <c r="X1130" s="68"/>
      <c r="Y1130" s="68"/>
      <c r="Z1130" s="68"/>
      <c r="AA1130" s="68"/>
      <c r="AB1130" s="68"/>
      <c r="AC1130" s="68"/>
      <c r="AD1130" s="68"/>
      <c r="AE1130" s="68"/>
      <c r="AF1130" s="68"/>
      <c r="AG1130" s="68"/>
      <c r="AH1130" s="68"/>
      <c r="AI1130" s="68"/>
      <c r="AJ1130" s="68"/>
      <c r="AK1130" s="68"/>
      <c r="AL1130" s="68" t="s">
        <v>7163</v>
      </c>
      <c r="AM1130" s="70" t="s">
        <v>2377</v>
      </c>
      <c r="AN1130" s="63" t="str">
        <f>IF(ISNA(VLOOKUP(D1130,[1]GRE_Tabela2!$A$4:$D$112,4,0)),"-",VLOOKUP(D1130,[1]GRE_Tabela2!$A$4:$D$112,4,0))</f>
        <v>-</v>
      </c>
      <c r="AO1130" s="68" t="s">
        <v>1341</v>
      </c>
      <c r="AP1130" s="68" t="s">
        <v>1913</v>
      </c>
      <c r="AQ1130" s="113">
        <v>154</v>
      </c>
      <c r="AR1130" s="302" t="str">
        <f>IF(ISNA(VLOOKUP(AT1130,[1]FISQ!$D$2:$J$1713,7,0)),"-",VLOOKUP(AT1130,[1]FISQ!$D$2:$J$1713,7,0))</f>
        <v>-</v>
      </c>
      <c r="AS1130" s="302" t="str">
        <f>IF(ISNA(VLOOKUP(AT1130,[1]FISQ!$D$2:$J$1713,4,0)),"-",CONCATENATE("(",VLOOKUP(AT1130,[1]FISQ!$D$2:$J$1713,4,0),")"))</f>
        <v>-</v>
      </c>
      <c r="AT1130" s="71" t="s">
        <v>2375</v>
      </c>
      <c r="AU1130" s="38" t="s">
        <v>6537</v>
      </c>
      <c r="AV1130" s="30"/>
      <c r="AW1130" s="38"/>
    </row>
    <row r="1131" spans="1:49" ht="51">
      <c r="A1131" s="33">
        <v>1130</v>
      </c>
      <c r="B1131" s="33" t="str">
        <f t="shared" si="52"/>
        <v>1814_III</v>
      </c>
      <c r="C1131" s="33" t="str">
        <f t="shared" si="53"/>
        <v>8//-</v>
      </c>
      <c r="D1131" s="61">
        <v>1814</v>
      </c>
      <c r="E1131" s="67" t="s">
        <v>2376</v>
      </c>
      <c r="F1131" s="395" t="s">
        <v>7340</v>
      </c>
      <c r="G1131" s="62" t="str">
        <f>VLOOKUP(CONCATENATE(TEXT(I1131,"0"),"_",TEXT(F1131,"0")),[1]CodC!$A$2:$D$250,4,0)</f>
        <v>Matérias corrosivas, de carácter básico, sem perigo subsidiário, inorgânicas líquidas;</v>
      </c>
      <c r="H1131" s="395" t="s">
        <v>7339</v>
      </c>
      <c r="I1131" s="69" t="s">
        <v>631</v>
      </c>
      <c r="J1131" s="69" t="s">
        <v>631</v>
      </c>
      <c r="K1131" s="64" t="s">
        <v>19</v>
      </c>
      <c r="L1131" s="68" t="s">
        <v>879</v>
      </c>
      <c r="M1131" s="63"/>
      <c r="N1131" s="64" t="s">
        <v>19</v>
      </c>
      <c r="O1131" s="64" t="s">
        <v>885</v>
      </c>
      <c r="P1131" s="113" t="s">
        <v>22425</v>
      </c>
      <c r="Q1131" s="70" t="s">
        <v>621</v>
      </c>
      <c r="R1131" s="70" t="s">
        <v>621</v>
      </c>
      <c r="S1131" s="65" t="str">
        <f t="shared" si="54"/>
        <v/>
      </c>
      <c r="T1131" s="68" t="s">
        <v>1000</v>
      </c>
      <c r="U1131" s="68"/>
      <c r="V1131" s="68"/>
      <c r="W1131" s="68"/>
      <c r="X1131" s="68"/>
      <c r="Y1131" s="68"/>
      <c r="Z1131" s="68"/>
      <c r="AA1131" s="68"/>
      <c r="AB1131" s="68"/>
      <c r="AC1131" s="68"/>
      <c r="AD1131" s="68"/>
      <c r="AE1131" s="68"/>
      <c r="AF1131" s="68"/>
      <c r="AG1131" s="68"/>
      <c r="AH1131" s="68"/>
      <c r="AI1131" s="68"/>
      <c r="AJ1131" s="68"/>
      <c r="AK1131" s="68"/>
      <c r="AL1131" s="68" t="s">
        <v>7163</v>
      </c>
      <c r="AM1131" s="70" t="str">
        <f>AM1130</f>
        <v>Líquido incolor. Reage com os sais de amónio, libertando amoníaco. Corrosivo para o alumínio, zinco e estanho. Provoca queimaduras na pele, olhos e mucosas. Reage violentamente com ácidos.</v>
      </c>
      <c r="AN1131" s="63" t="str">
        <f>IF(ISNA(VLOOKUP(D1131,[1]GRE_Tabela2!$A$4:$D$112,4,0)),"-",VLOOKUP(D1131,[1]GRE_Tabela2!$A$4:$D$112,4,0))</f>
        <v>-</v>
      </c>
      <c r="AO1131" s="68" t="s">
        <v>1341</v>
      </c>
      <c r="AP1131" s="68" t="s">
        <v>1913</v>
      </c>
      <c r="AQ1131" s="113">
        <v>154</v>
      </c>
      <c r="AR1131" s="302" t="str">
        <f>IF(ISNA(VLOOKUP(AT1131,[1]FISQ!$D$2:$J$1713,7,0)),"-",VLOOKUP(AT1131,[1]FISQ!$D$2:$J$1713,7,0))</f>
        <v>-</v>
      </c>
      <c r="AS1131" s="302" t="str">
        <f>IF(ISNA(VLOOKUP(AT1131,[1]FISQ!$D$2:$J$1713,4,0)),"-",CONCATENATE("(",VLOOKUP(AT1131,[1]FISQ!$D$2:$J$1713,4,0),")"))</f>
        <v>-</v>
      </c>
      <c r="AT1131" s="71" t="s">
        <v>2378</v>
      </c>
      <c r="AU1131" s="38" t="s">
        <v>6537</v>
      </c>
      <c r="AV1131" s="30"/>
      <c r="AW1131" s="38"/>
    </row>
    <row r="1132" spans="1:49" ht="63.75">
      <c r="A1132" s="33">
        <v>1131</v>
      </c>
      <c r="B1132" s="33" t="str">
        <f t="shared" si="52"/>
        <v>1815_II</v>
      </c>
      <c r="C1132" s="33" t="str">
        <f t="shared" si="53"/>
        <v>3//8</v>
      </c>
      <c r="D1132" s="61">
        <v>1815</v>
      </c>
      <c r="E1132" s="67" t="s">
        <v>2379</v>
      </c>
      <c r="F1132" s="395" t="s">
        <v>7281</v>
      </c>
      <c r="G1132" s="62" t="str">
        <f>VLOOKUP(CONCATENATE(TEXT(I1132,"0"),"_",TEXT(F1132,"0")),[1]CodC!$A$2:$D$250,4,0)</f>
        <v>Líquidos inflamáveis, corrosivos;</v>
      </c>
      <c r="H1132" s="395" t="s">
        <v>7282</v>
      </c>
      <c r="I1132" s="69">
        <v>3</v>
      </c>
      <c r="J1132" s="69" t="s">
        <v>848</v>
      </c>
      <c r="K1132" s="68" t="s">
        <v>631</v>
      </c>
      <c r="L1132" s="68" t="s">
        <v>849</v>
      </c>
      <c r="M1132" s="63"/>
      <c r="N1132" s="64" t="s">
        <v>19</v>
      </c>
      <c r="O1132" s="64" t="s">
        <v>19</v>
      </c>
      <c r="P1132" s="113" t="s">
        <v>22423</v>
      </c>
      <c r="Q1132" s="70" t="s">
        <v>5989</v>
      </c>
      <c r="R1132" s="70" t="s">
        <v>645</v>
      </c>
      <c r="S1132" s="65" t="str">
        <f t="shared" si="54"/>
        <v xml:space="preserve"> SW2 </v>
      </c>
      <c r="T1132" s="69" t="s">
        <v>7182</v>
      </c>
      <c r="U1132" s="69" t="s">
        <v>7163</v>
      </c>
      <c r="V1132" s="69"/>
      <c r="W1132" s="69"/>
      <c r="X1132" s="69"/>
      <c r="Y1132" s="69"/>
      <c r="Z1132" s="69"/>
      <c r="AA1132" s="69"/>
      <c r="AB1132" s="69"/>
      <c r="AC1132" s="69"/>
      <c r="AD1132" s="69"/>
      <c r="AE1132" s="69"/>
      <c r="AF1132" s="69"/>
      <c r="AG1132" s="69"/>
      <c r="AH1132" s="69"/>
      <c r="AI1132" s="69"/>
      <c r="AJ1132" s="69"/>
      <c r="AK1132" s="69"/>
      <c r="AL1132" s="69"/>
      <c r="AM1132" s="70" t="s">
        <v>6493</v>
      </c>
      <c r="AN1132" s="63" t="str">
        <f>IF(ISNA(VLOOKUP(D1132,[1]GRE_Tabela2!$A$4:$D$112,4,0)),"-",VLOOKUP(D1132,[1]GRE_Tabela2!$A$4:$D$112,4,0))</f>
        <v>HCl</v>
      </c>
      <c r="AO1132" s="68" t="s">
        <v>747</v>
      </c>
      <c r="AP1132" s="68" t="s">
        <v>888</v>
      </c>
      <c r="AQ1132" s="113">
        <v>132</v>
      </c>
      <c r="AR1132" s="302" t="str">
        <f>IF(ISNA(VLOOKUP(AT1132,[1]FISQ!$D$2:$J$1713,7,0)),"-",VLOOKUP(AT1132,[1]FISQ!$D$2:$J$1713,7,0))</f>
        <v>-</v>
      </c>
      <c r="AS1132" s="302" t="str">
        <f>IF(ISNA(VLOOKUP(AT1132,[1]FISQ!$D$2:$J$1713,4,0)),"-",CONCATENATE("(",VLOOKUP(AT1132,[1]FISQ!$D$2:$J$1713,4,0),")"))</f>
        <v>-</v>
      </c>
      <c r="AT1132" s="71" t="s">
        <v>2380</v>
      </c>
      <c r="AU1132" s="38" t="s">
        <v>6542</v>
      </c>
      <c r="AV1132" s="30"/>
      <c r="AW1132" s="38"/>
    </row>
    <row r="1133" spans="1:49" ht="89.25">
      <c r="A1133" s="33">
        <v>1132</v>
      </c>
      <c r="B1133" s="33" t="str">
        <f t="shared" si="52"/>
        <v>1816_II</v>
      </c>
      <c r="C1133" s="33" t="str">
        <f t="shared" si="53"/>
        <v>8//3</v>
      </c>
      <c r="D1133" s="61">
        <v>1816</v>
      </c>
      <c r="E1133" s="67" t="s">
        <v>2381</v>
      </c>
      <c r="F1133" s="395" t="s">
        <v>7332</v>
      </c>
      <c r="G1133" s="62" t="str">
        <f>VLOOKUP(CONCATENATE(TEXT(I1133,"0"),"_",TEXT(F1133,"0")),[1]CodC!$A$2:$D$250,4,0)</f>
        <v>Matérias corrosivas, inflamáveis, líquidas;</v>
      </c>
      <c r="H1133" s="395" t="s">
        <v>7350</v>
      </c>
      <c r="I1133" s="69" t="s">
        <v>631</v>
      </c>
      <c r="J1133" s="69" t="s">
        <v>631</v>
      </c>
      <c r="K1133" s="68" t="s">
        <v>848</v>
      </c>
      <c r="L1133" s="68" t="s">
        <v>849</v>
      </c>
      <c r="M1133" s="63"/>
      <c r="N1133" s="64" t="s">
        <v>19</v>
      </c>
      <c r="O1133" s="64" t="s">
        <v>19</v>
      </c>
      <c r="P1133" s="113" t="s">
        <v>22425</v>
      </c>
      <c r="Q1133" s="70" t="s">
        <v>7230</v>
      </c>
      <c r="R1133" s="70" t="s">
        <v>1886</v>
      </c>
      <c r="S1133" s="65" t="str">
        <f t="shared" si="54"/>
        <v xml:space="preserve"> SW2 </v>
      </c>
      <c r="T1133" s="69" t="s">
        <v>7182</v>
      </c>
      <c r="U1133" s="69" t="s">
        <v>7163</v>
      </c>
      <c r="V1133" s="69"/>
      <c r="W1133" s="69"/>
      <c r="X1133" s="69"/>
      <c r="Y1133" s="69"/>
      <c r="Z1133" s="69"/>
      <c r="AA1133" s="69"/>
      <c r="AB1133" s="69"/>
      <c r="AC1133" s="69"/>
      <c r="AD1133" s="69"/>
      <c r="AE1133" s="69"/>
      <c r="AF1133" s="69"/>
      <c r="AG1133" s="69"/>
      <c r="AH1133" s="69"/>
      <c r="AI1133" s="69"/>
      <c r="AJ1133" s="69"/>
      <c r="AK1133" s="69"/>
      <c r="AL1133" s="69"/>
      <c r="AM1133" s="70" t="s">
        <v>6477</v>
      </c>
      <c r="AN1133" s="63" t="str">
        <f>IF(ISNA(VLOOKUP(D1133,[1]GRE_Tabela2!$A$4:$D$112,4,0)),"-",VLOOKUP(D1133,[1]GRE_Tabela2!$A$4:$D$112,4,0))</f>
        <v>HCl</v>
      </c>
      <c r="AO1133" s="68" t="s">
        <v>747</v>
      </c>
      <c r="AP1133" s="68" t="s">
        <v>888</v>
      </c>
      <c r="AQ1133" s="113">
        <v>155</v>
      </c>
      <c r="AR1133" s="302" t="str">
        <f>IF(ISNA(VLOOKUP(AT1133,[1]FISQ!$D$2:$J$1713,7,0)),"-",VLOOKUP(AT1133,[1]FISQ!$D$2:$J$1713,7,0))</f>
        <v>-</v>
      </c>
      <c r="AS1133" s="302" t="str">
        <f>IF(ISNA(VLOOKUP(AT1133,[1]FISQ!$D$2:$J$1713,4,0)),"-",CONCATENATE("(",VLOOKUP(AT1133,[1]FISQ!$D$2:$J$1713,4,0),")"))</f>
        <v>-</v>
      </c>
      <c r="AT1133" s="71" t="s">
        <v>2382</v>
      </c>
      <c r="AU1133" s="38" t="s">
        <v>6541</v>
      </c>
      <c r="AV1133" s="30"/>
      <c r="AW1133" s="38"/>
    </row>
    <row r="1134" spans="1:49" ht="63.75">
      <c r="A1134" s="33">
        <v>1133</v>
      </c>
      <c r="B1134" s="33" t="str">
        <f t="shared" si="52"/>
        <v>1817_II</v>
      </c>
      <c r="C1134" s="33" t="str">
        <f t="shared" si="53"/>
        <v>8//-</v>
      </c>
      <c r="D1134" s="61">
        <v>1817</v>
      </c>
      <c r="E1134" s="67" t="s">
        <v>2383</v>
      </c>
      <c r="F1134" s="395" t="s">
        <v>7345</v>
      </c>
      <c r="G1134" s="62" t="str">
        <f>VLOOKUP(CONCATENATE(TEXT(I1134,"0"),"_",TEXT(F1134,"0")),[1]CodC!$A$2:$D$250,4,0)</f>
        <v>Matérias corrosivas, ácidas, sem perigo subsidiário, inorgânicas, líquidas;</v>
      </c>
      <c r="H1134" s="395" t="s">
        <v>7343</v>
      </c>
      <c r="I1134" s="69" t="s">
        <v>631</v>
      </c>
      <c r="J1134" s="69" t="s">
        <v>631</v>
      </c>
      <c r="K1134" s="69" t="s">
        <v>19</v>
      </c>
      <c r="L1134" s="68" t="s">
        <v>849</v>
      </c>
      <c r="M1134" s="63"/>
      <c r="N1134" s="64" t="s">
        <v>19</v>
      </c>
      <c r="O1134" s="64" t="s">
        <v>19</v>
      </c>
      <c r="P1134" s="113" t="s">
        <v>22425</v>
      </c>
      <c r="Q1134" s="70" t="s">
        <v>7230</v>
      </c>
      <c r="R1134" s="70" t="s">
        <v>1886</v>
      </c>
      <c r="S1134" s="65" t="str">
        <f t="shared" si="54"/>
        <v xml:space="preserve"> SW2 </v>
      </c>
      <c r="T1134" s="69" t="s">
        <v>7182</v>
      </c>
      <c r="U1134" s="69" t="s">
        <v>7163</v>
      </c>
      <c r="V1134" s="69"/>
      <c r="W1134" s="69"/>
      <c r="X1134" s="69"/>
      <c r="Y1134" s="69"/>
      <c r="Z1134" s="69"/>
      <c r="AA1134" s="69"/>
      <c r="AB1134" s="69"/>
      <c r="AC1134" s="69"/>
      <c r="AD1134" s="69"/>
      <c r="AE1134" s="69"/>
      <c r="AF1134" s="69"/>
      <c r="AG1134" s="69"/>
      <c r="AH1134" s="69"/>
      <c r="AI1134" s="69"/>
      <c r="AJ1134" s="69"/>
      <c r="AK1134" s="69"/>
      <c r="AL1134" s="69"/>
      <c r="AM1134" s="70" t="s">
        <v>6478</v>
      </c>
      <c r="AN1134" s="63" t="str">
        <f>IF(ISNA(VLOOKUP(D1134,[1]GRE_Tabela2!$A$4:$D$112,4,0)),"-",VLOOKUP(D1134,[1]GRE_Tabela2!$A$4:$D$112,4,0))</f>
        <v>-</v>
      </c>
      <c r="AO1134" s="68" t="s">
        <v>1341</v>
      </c>
      <c r="AP1134" s="68" t="s">
        <v>1913</v>
      </c>
      <c r="AQ1134" s="113">
        <v>137</v>
      </c>
      <c r="AR1134" s="302" t="str">
        <f>IF(ISNA(VLOOKUP(AT1134,[1]FISQ!$D$2:$J$1713,7,0)),"-",VLOOKUP(AT1134,[1]FISQ!$D$2:$J$1713,7,0))</f>
        <v>-</v>
      </c>
      <c r="AS1134" s="302" t="str">
        <f>IF(ISNA(VLOOKUP(AT1134,[1]FISQ!$D$2:$J$1713,4,0)),"-",CONCATENATE("(",VLOOKUP(AT1134,[1]FISQ!$D$2:$J$1713,4,0),")"))</f>
        <v>-</v>
      </c>
      <c r="AT1134" s="71" t="s">
        <v>2384</v>
      </c>
      <c r="AU1134" s="38" t="s">
        <v>6541</v>
      </c>
      <c r="AV1134" s="30"/>
      <c r="AW1134" s="38"/>
    </row>
    <row r="1135" spans="1:49" ht="63.75">
      <c r="A1135" s="33">
        <v>1134</v>
      </c>
      <c r="B1135" s="33" t="str">
        <f t="shared" si="52"/>
        <v>1818_II</v>
      </c>
      <c r="C1135" s="33" t="str">
        <f t="shared" si="53"/>
        <v>8//-</v>
      </c>
      <c r="D1135" s="61">
        <v>1818</v>
      </c>
      <c r="E1135" s="67" t="s">
        <v>2385</v>
      </c>
      <c r="F1135" s="395" t="s">
        <v>7345</v>
      </c>
      <c r="G1135" s="62" t="str">
        <f>VLOOKUP(CONCATENATE(TEXT(I1135,"0"),"_",TEXT(F1135,"0")),[1]CodC!$A$2:$D$250,4,0)</f>
        <v>Matérias corrosivas, ácidas, sem perigo subsidiário, inorgânicas, líquidas;</v>
      </c>
      <c r="H1135" s="395" t="s">
        <v>7343</v>
      </c>
      <c r="I1135" s="69" t="s">
        <v>631</v>
      </c>
      <c r="J1135" s="69" t="s">
        <v>631</v>
      </c>
      <c r="K1135" s="64" t="s">
        <v>19</v>
      </c>
      <c r="L1135" s="68" t="s">
        <v>849</v>
      </c>
      <c r="M1135" s="63"/>
      <c r="N1135" s="64" t="s">
        <v>19</v>
      </c>
      <c r="O1135" s="64" t="s">
        <v>19</v>
      </c>
      <c r="P1135" s="113" t="s">
        <v>22425</v>
      </c>
      <c r="Q1135" s="70" t="s">
        <v>7230</v>
      </c>
      <c r="R1135" s="70" t="s">
        <v>1886</v>
      </c>
      <c r="S1135" s="65" t="str">
        <f t="shared" si="54"/>
        <v xml:space="preserve"> SW2 </v>
      </c>
      <c r="T1135" s="68" t="s">
        <v>7185</v>
      </c>
      <c r="U1135" s="69" t="s">
        <v>7163</v>
      </c>
      <c r="V1135" s="68"/>
      <c r="W1135" s="68"/>
      <c r="X1135" s="68"/>
      <c r="Y1135" s="68"/>
      <c r="Z1135" s="68"/>
      <c r="AA1135" s="68"/>
      <c r="AB1135" s="68"/>
      <c r="AC1135" s="68"/>
      <c r="AD1135" s="68"/>
      <c r="AE1135" s="68"/>
      <c r="AF1135" s="68"/>
      <c r="AG1135" s="68"/>
      <c r="AH1135" s="68"/>
      <c r="AI1135" s="68"/>
      <c r="AJ1135" s="68"/>
      <c r="AK1135" s="68"/>
      <c r="AL1135" s="68"/>
      <c r="AM1135" s="70" t="s">
        <v>6479</v>
      </c>
      <c r="AN1135" s="63" t="str">
        <f>IF(ISNA(VLOOKUP(D1135,[1]GRE_Tabela2!$A$4:$D$112,4,0)),"-",VLOOKUP(D1135,[1]GRE_Tabela2!$A$4:$D$112,4,0))</f>
        <v>HCl</v>
      </c>
      <c r="AO1135" s="68" t="s">
        <v>1341</v>
      </c>
      <c r="AP1135" s="68" t="s">
        <v>1913</v>
      </c>
      <c r="AQ1135" s="113">
        <v>157</v>
      </c>
      <c r="AR1135" s="302" t="str">
        <f>IF(ISNA(VLOOKUP(AT1135,[1]FISQ!$D$2:$J$1713,7,0)),"-",VLOOKUP(AT1135,[1]FISQ!$D$2:$J$1713,7,0))</f>
        <v>0574 </v>
      </c>
      <c r="AS1135" s="302" t="str">
        <f>IF(ISNA(VLOOKUP(AT1135,[1]FISQ!$D$2:$J$1713,4,0)),"-",CONCATENATE("(",VLOOKUP(AT1135,[1]FISQ!$D$2:$J$1713,4,0),")"))</f>
        <v>(1)</v>
      </c>
      <c r="AT1135" s="71" t="s">
        <v>2387</v>
      </c>
      <c r="AU1135" s="38" t="s">
        <v>6541</v>
      </c>
      <c r="AV1135" s="30"/>
      <c r="AW1135" s="38"/>
    </row>
    <row r="1136" spans="1:49" ht="51">
      <c r="A1136" s="33">
        <v>1135</v>
      </c>
      <c r="B1136" s="33" t="str">
        <f t="shared" si="52"/>
        <v>1819_II</v>
      </c>
      <c r="C1136" s="33" t="str">
        <f t="shared" si="53"/>
        <v>8//-</v>
      </c>
      <c r="D1136" s="61">
        <v>1819</v>
      </c>
      <c r="E1136" s="67" t="s">
        <v>2388</v>
      </c>
      <c r="F1136" s="395" t="s">
        <v>7340</v>
      </c>
      <c r="G1136" s="62" t="str">
        <f>VLOOKUP(CONCATENATE(TEXT(I1136,"0"),"_",TEXT(F1136,"0")),[1]CodC!$A$2:$D$250,4,0)</f>
        <v>Matérias corrosivas, de carácter básico, sem perigo subsidiário, inorgânicas líquidas;</v>
      </c>
      <c r="H1136" s="395" t="s">
        <v>7339</v>
      </c>
      <c r="I1136" s="69" t="s">
        <v>631</v>
      </c>
      <c r="J1136" s="69" t="s">
        <v>631</v>
      </c>
      <c r="K1136" s="64" t="s">
        <v>19</v>
      </c>
      <c r="L1136" s="68" t="s">
        <v>849</v>
      </c>
      <c r="M1136" s="63"/>
      <c r="N1136" s="64" t="s">
        <v>19</v>
      </c>
      <c r="O1136" s="64" t="s">
        <v>19</v>
      </c>
      <c r="P1136" s="113" t="s">
        <v>22425</v>
      </c>
      <c r="Q1136" s="70" t="s">
        <v>621</v>
      </c>
      <c r="R1136" s="70" t="s">
        <v>621</v>
      </c>
      <c r="S1136" s="65" t="str">
        <f t="shared" si="54"/>
        <v/>
      </c>
      <c r="T1136" s="68" t="s">
        <v>1000</v>
      </c>
      <c r="U1136" s="68"/>
      <c r="V1136" s="68"/>
      <c r="W1136" s="68"/>
      <c r="X1136" s="68"/>
      <c r="Y1136" s="68"/>
      <c r="Z1136" s="68"/>
      <c r="AA1136" s="68"/>
      <c r="AB1136" s="68"/>
      <c r="AC1136" s="68"/>
      <c r="AD1136" s="68"/>
      <c r="AE1136" s="68"/>
      <c r="AF1136" s="68"/>
      <c r="AG1136" s="68"/>
      <c r="AH1136" s="68"/>
      <c r="AI1136" s="68"/>
      <c r="AJ1136" s="68"/>
      <c r="AK1136" s="68"/>
      <c r="AL1136" s="68" t="s">
        <v>7163</v>
      </c>
      <c r="AM1136" s="70" t="s">
        <v>2377</v>
      </c>
      <c r="AN1136" s="63" t="str">
        <f>IF(ISNA(VLOOKUP(D1136,[1]GRE_Tabela2!$A$4:$D$112,4,0)),"-",VLOOKUP(D1136,[1]GRE_Tabela2!$A$4:$D$112,4,0))</f>
        <v>-</v>
      </c>
      <c r="AO1136" s="68" t="s">
        <v>1341</v>
      </c>
      <c r="AP1136" s="68" t="s">
        <v>1913</v>
      </c>
      <c r="AQ1136" s="113">
        <v>154</v>
      </c>
      <c r="AR1136" s="302" t="str">
        <f>IF(ISNA(VLOOKUP(AT1136,[1]FISQ!$D$2:$J$1713,7,0)),"-",VLOOKUP(AT1136,[1]FISQ!$D$2:$J$1713,7,0))</f>
        <v>-</v>
      </c>
      <c r="AS1136" s="302" t="str">
        <f>IF(ISNA(VLOOKUP(AT1136,[1]FISQ!$D$2:$J$1713,4,0)),"-",CONCATENATE("(",VLOOKUP(AT1136,[1]FISQ!$D$2:$J$1713,4,0),")"))</f>
        <v>-</v>
      </c>
      <c r="AT1136" s="71" t="s">
        <v>2389</v>
      </c>
      <c r="AU1136" s="38" t="s">
        <v>6537</v>
      </c>
      <c r="AV1136" s="30"/>
      <c r="AW1136" s="38"/>
    </row>
    <row r="1137" spans="1:49" ht="51">
      <c r="A1137" s="33">
        <v>1136</v>
      </c>
      <c r="B1137" s="33" t="str">
        <f t="shared" si="52"/>
        <v>1819_III</v>
      </c>
      <c r="C1137" s="33" t="str">
        <f t="shared" si="53"/>
        <v>8//-</v>
      </c>
      <c r="D1137" s="61">
        <v>1819</v>
      </c>
      <c r="E1137" s="67" t="s">
        <v>2388</v>
      </c>
      <c r="F1137" s="395" t="s">
        <v>7340</v>
      </c>
      <c r="G1137" s="62" t="str">
        <f>VLOOKUP(CONCATENATE(TEXT(I1137,"0"),"_",TEXT(F1137,"0")),[1]CodC!$A$2:$D$250,4,0)</f>
        <v>Matérias corrosivas, de carácter básico, sem perigo subsidiário, inorgânicas líquidas;</v>
      </c>
      <c r="H1137" s="395" t="s">
        <v>7339</v>
      </c>
      <c r="I1137" s="69" t="s">
        <v>631</v>
      </c>
      <c r="J1137" s="69" t="s">
        <v>631</v>
      </c>
      <c r="K1137" s="64" t="s">
        <v>19</v>
      </c>
      <c r="L1137" s="68" t="s">
        <v>879</v>
      </c>
      <c r="M1137" s="68"/>
      <c r="N1137" s="64" t="s">
        <v>19</v>
      </c>
      <c r="O1137" s="64" t="s">
        <v>885</v>
      </c>
      <c r="P1137" s="113" t="s">
        <v>22425</v>
      </c>
      <c r="Q1137" s="70" t="s">
        <v>621</v>
      </c>
      <c r="R1137" s="70" t="s">
        <v>621</v>
      </c>
      <c r="S1137" s="65" t="str">
        <f t="shared" si="54"/>
        <v/>
      </c>
      <c r="T1137" s="68" t="s">
        <v>1000</v>
      </c>
      <c r="U1137" s="68"/>
      <c r="V1137" s="68"/>
      <c r="W1137" s="68"/>
      <c r="X1137" s="68"/>
      <c r="Y1137" s="68"/>
      <c r="Z1137" s="68"/>
      <c r="AA1137" s="68"/>
      <c r="AB1137" s="68"/>
      <c r="AC1137" s="68"/>
      <c r="AD1137" s="68"/>
      <c r="AE1137" s="68"/>
      <c r="AF1137" s="68"/>
      <c r="AG1137" s="68"/>
      <c r="AH1137" s="68"/>
      <c r="AI1137" s="68"/>
      <c r="AJ1137" s="68"/>
      <c r="AK1137" s="68"/>
      <c r="AL1137" s="68" t="s">
        <v>7163</v>
      </c>
      <c r="AM1137" s="70" t="str">
        <f>AM1136</f>
        <v>Líquido incolor. Reage com os sais de amónio, libertando amoníaco. Corrosivo para o alumínio, zinco e estanho. Provoca queimaduras na pele, olhos e mucosas. Reage violentamente com ácidos.</v>
      </c>
      <c r="AN1137" s="63" t="str">
        <f>IF(ISNA(VLOOKUP(D1137,[1]GRE_Tabela2!$A$4:$D$112,4,0)),"-",VLOOKUP(D1137,[1]GRE_Tabela2!$A$4:$D$112,4,0))</f>
        <v>-</v>
      </c>
      <c r="AO1137" s="68" t="s">
        <v>1341</v>
      </c>
      <c r="AP1137" s="68" t="s">
        <v>1913</v>
      </c>
      <c r="AQ1137" s="113">
        <v>154</v>
      </c>
      <c r="AR1137" s="302" t="str">
        <f>IF(ISNA(VLOOKUP(AT1137,[1]FISQ!$D$2:$J$1713,7,0)),"-",VLOOKUP(AT1137,[1]FISQ!$D$2:$J$1713,7,0))</f>
        <v>-</v>
      </c>
      <c r="AS1137" s="302" t="str">
        <f>IF(ISNA(VLOOKUP(AT1137,[1]FISQ!$D$2:$J$1713,4,0)),"-",CONCATENATE("(",VLOOKUP(AT1137,[1]FISQ!$D$2:$J$1713,4,0),")"))</f>
        <v>-</v>
      </c>
      <c r="AT1137" s="71" t="s">
        <v>2389</v>
      </c>
      <c r="AU1137" s="38" t="s">
        <v>6537</v>
      </c>
      <c r="AV1137" s="30"/>
      <c r="AW1137" s="38"/>
    </row>
    <row r="1138" spans="1:49" ht="63.75">
      <c r="A1138" s="33">
        <v>1137</v>
      </c>
      <c r="B1138" s="33" t="str">
        <f t="shared" si="52"/>
        <v>1823_II</v>
      </c>
      <c r="C1138" s="33" t="str">
        <f t="shared" si="53"/>
        <v>8//-</v>
      </c>
      <c r="D1138" s="61">
        <v>1823</v>
      </c>
      <c r="E1138" s="67" t="s">
        <v>2390</v>
      </c>
      <c r="F1138" s="395" t="s">
        <v>7363</v>
      </c>
      <c r="G1138" s="62" t="str">
        <f>VLOOKUP(CONCATENATE(TEXT(I1138,"0"),"_",TEXT(F1138,"0")),[1]CodC!$A$2:$D$250,4,0)</f>
        <v>Matérias corrosivas, de carácter básico, sem perigo subsidiário, inorgânicas, sólidas;</v>
      </c>
      <c r="H1138" s="395" t="s">
        <v>7339</v>
      </c>
      <c r="I1138" s="69" t="s">
        <v>631</v>
      </c>
      <c r="J1138" s="69" t="s">
        <v>631</v>
      </c>
      <c r="K1138" s="64" t="s">
        <v>19</v>
      </c>
      <c r="L1138" s="68" t="s">
        <v>849</v>
      </c>
      <c r="M1138" s="63"/>
      <c r="N1138" s="64" t="s">
        <v>19</v>
      </c>
      <c r="O1138" s="64" t="s">
        <v>19</v>
      </c>
      <c r="P1138" s="113" t="s">
        <v>22425</v>
      </c>
      <c r="Q1138" s="70" t="s">
        <v>621</v>
      </c>
      <c r="R1138" s="70" t="s">
        <v>621</v>
      </c>
      <c r="S1138" s="65" t="str">
        <f t="shared" si="54"/>
        <v/>
      </c>
      <c r="T1138" s="68" t="s">
        <v>1000</v>
      </c>
      <c r="U1138" s="68"/>
      <c r="V1138" s="68"/>
      <c r="W1138" s="68"/>
      <c r="X1138" s="68"/>
      <c r="Y1138" s="68"/>
      <c r="Z1138" s="68"/>
      <c r="AA1138" s="68"/>
      <c r="AB1138" s="68"/>
      <c r="AC1138" s="68"/>
      <c r="AD1138" s="68"/>
      <c r="AE1138" s="68"/>
      <c r="AF1138" s="68"/>
      <c r="AG1138" s="68"/>
      <c r="AH1138" s="68"/>
      <c r="AI1138" s="68"/>
      <c r="AJ1138" s="68"/>
      <c r="AK1138" s="68"/>
      <c r="AL1138" s="68" t="s">
        <v>7163</v>
      </c>
      <c r="AM1138" s="70" t="s">
        <v>2373</v>
      </c>
      <c r="AN1138" s="63" t="str">
        <f>IF(ISNA(VLOOKUP(D1138,[1]GRE_Tabela2!$A$4:$D$112,4,0)),"-",VLOOKUP(D1138,[1]GRE_Tabela2!$A$4:$D$112,4,0))</f>
        <v>-</v>
      </c>
      <c r="AO1138" s="68" t="s">
        <v>1341</v>
      </c>
      <c r="AP1138" s="68" t="s">
        <v>1913</v>
      </c>
      <c r="AQ1138" s="113">
        <v>154</v>
      </c>
      <c r="AR1138" s="302" t="str">
        <f>IF(ISNA(VLOOKUP(AT1138,[1]FISQ!$D$2:$J$1713,7,0)),"-",VLOOKUP(AT1138,[1]FISQ!$D$2:$J$1713,7,0))</f>
        <v>0360 </v>
      </c>
      <c r="AS1138" s="302" t="str">
        <f>IF(ISNA(VLOOKUP(AT1138,[1]FISQ!$D$2:$J$1713,4,0)),"-",CONCATENATE("(",VLOOKUP(AT1138,[1]FISQ!$D$2:$J$1713,4,0),")"))</f>
        <v>(1)</v>
      </c>
      <c r="AT1138" s="71" t="s">
        <v>2391</v>
      </c>
      <c r="AU1138" s="38" t="s">
        <v>6537</v>
      </c>
      <c r="AV1138" s="30"/>
      <c r="AW1138" s="38"/>
    </row>
    <row r="1139" spans="1:49" ht="51">
      <c r="A1139" s="33">
        <v>1138</v>
      </c>
      <c r="B1139" s="33" t="str">
        <f t="shared" si="52"/>
        <v>1824_II</v>
      </c>
      <c r="C1139" s="33" t="str">
        <f t="shared" si="53"/>
        <v>8//-</v>
      </c>
      <c r="D1139" s="61">
        <v>1824</v>
      </c>
      <c r="E1139" s="67" t="s">
        <v>2392</v>
      </c>
      <c r="F1139" s="395" t="s">
        <v>7340</v>
      </c>
      <c r="G1139" s="62" t="str">
        <f>VLOOKUP(CONCATENATE(TEXT(I1139,"0"),"_",TEXT(F1139,"0")),[1]CodC!$A$2:$D$250,4,0)</f>
        <v>Matérias corrosivas, de carácter básico, sem perigo subsidiário, inorgânicas líquidas;</v>
      </c>
      <c r="H1139" s="395" t="s">
        <v>7339</v>
      </c>
      <c r="I1139" s="69" t="s">
        <v>631</v>
      </c>
      <c r="J1139" s="69" t="s">
        <v>631</v>
      </c>
      <c r="K1139" s="64" t="s">
        <v>19</v>
      </c>
      <c r="L1139" s="68" t="s">
        <v>849</v>
      </c>
      <c r="M1139" s="63"/>
      <c r="N1139" s="64" t="s">
        <v>19</v>
      </c>
      <c r="O1139" s="64" t="s">
        <v>19</v>
      </c>
      <c r="P1139" s="113" t="s">
        <v>22425</v>
      </c>
      <c r="Q1139" s="70" t="s">
        <v>621</v>
      </c>
      <c r="R1139" s="70" t="s">
        <v>621</v>
      </c>
      <c r="S1139" s="65" t="str">
        <f t="shared" si="54"/>
        <v/>
      </c>
      <c r="T1139" s="68" t="s">
        <v>1000</v>
      </c>
      <c r="U1139" s="68"/>
      <c r="V1139" s="68"/>
      <c r="W1139" s="68"/>
      <c r="X1139" s="68"/>
      <c r="Y1139" s="68"/>
      <c r="Z1139" s="68"/>
      <c r="AA1139" s="68"/>
      <c r="AB1139" s="68"/>
      <c r="AC1139" s="68"/>
      <c r="AD1139" s="68"/>
      <c r="AE1139" s="68"/>
      <c r="AF1139" s="68"/>
      <c r="AG1139" s="68"/>
      <c r="AH1139" s="68"/>
      <c r="AI1139" s="68"/>
      <c r="AJ1139" s="68"/>
      <c r="AK1139" s="68"/>
      <c r="AL1139" s="68" t="s">
        <v>7163</v>
      </c>
      <c r="AM1139" s="70" t="s">
        <v>2393</v>
      </c>
      <c r="AN1139" s="63" t="str">
        <f>IF(ISNA(VLOOKUP(D1139,[1]GRE_Tabela2!$A$4:$D$112,4,0)),"-",VLOOKUP(D1139,[1]GRE_Tabela2!$A$4:$D$112,4,0))</f>
        <v>-</v>
      </c>
      <c r="AO1139" s="68" t="s">
        <v>1341</v>
      </c>
      <c r="AP1139" s="68" t="s">
        <v>1913</v>
      </c>
      <c r="AQ1139" s="113">
        <v>154</v>
      </c>
      <c r="AR1139" s="302" t="str">
        <f>IF(ISNA(VLOOKUP(AT1139,[1]FISQ!$D$2:$J$1713,7,0)),"-",VLOOKUP(AT1139,[1]FISQ!$D$2:$J$1713,7,0))</f>
        <v>-</v>
      </c>
      <c r="AS1139" s="302" t="str">
        <f>IF(ISNA(VLOOKUP(AT1139,[1]FISQ!$D$2:$J$1713,4,0)),"-",CONCATENATE("(",VLOOKUP(AT1139,[1]FISQ!$D$2:$J$1713,4,0),")"))</f>
        <v>-</v>
      </c>
      <c r="AT1139" s="71" t="s">
        <v>2394</v>
      </c>
      <c r="AU1139" s="38" t="s">
        <v>6537</v>
      </c>
      <c r="AV1139" s="30"/>
      <c r="AW1139" s="38"/>
    </row>
    <row r="1140" spans="1:49" ht="51">
      <c r="A1140" s="33">
        <v>1139</v>
      </c>
      <c r="B1140" s="33" t="str">
        <f t="shared" si="52"/>
        <v>1824_III</v>
      </c>
      <c r="C1140" s="33" t="str">
        <f t="shared" si="53"/>
        <v>8//-</v>
      </c>
      <c r="D1140" s="61">
        <v>1824</v>
      </c>
      <c r="E1140" s="67" t="s">
        <v>2392</v>
      </c>
      <c r="F1140" s="395" t="s">
        <v>7340</v>
      </c>
      <c r="G1140" s="62" t="str">
        <f>VLOOKUP(CONCATENATE(TEXT(I1140,"0"),"_",TEXT(F1140,"0")),[1]CodC!$A$2:$D$250,4,0)</f>
        <v>Matérias corrosivas, de carácter básico, sem perigo subsidiário, inorgânicas líquidas;</v>
      </c>
      <c r="H1140" s="395" t="s">
        <v>7339</v>
      </c>
      <c r="I1140" s="69" t="s">
        <v>631</v>
      </c>
      <c r="J1140" s="69" t="s">
        <v>631</v>
      </c>
      <c r="K1140" s="64" t="s">
        <v>19</v>
      </c>
      <c r="L1140" s="68" t="s">
        <v>879</v>
      </c>
      <c r="M1140" s="68"/>
      <c r="N1140" s="64" t="s">
        <v>19</v>
      </c>
      <c r="O1140" s="64" t="s">
        <v>885</v>
      </c>
      <c r="P1140" s="113" t="s">
        <v>22425</v>
      </c>
      <c r="Q1140" s="70" t="s">
        <v>621</v>
      </c>
      <c r="R1140" s="70" t="s">
        <v>621</v>
      </c>
      <c r="S1140" s="65" t="str">
        <f t="shared" si="54"/>
        <v/>
      </c>
      <c r="T1140" s="68" t="s">
        <v>1000</v>
      </c>
      <c r="U1140" s="68"/>
      <c r="V1140" s="68"/>
      <c r="W1140" s="68"/>
      <c r="X1140" s="68"/>
      <c r="Y1140" s="68"/>
      <c r="Z1140" s="68"/>
      <c r="AA1140" s="68"/>
      <c r="AB1140" s="68"/>
      <c r="AC1140" s="68"/>
      <c r="AD1140" s="68"/>
      <c r="AE1140" s="68"/>
      <c r="AF1140" s="68"/>
      <c r="AG1140" s="68"/>
      <c r="AH1140" s="68"/>
      <c r="AI1140" s="68"/>
      <c r="AJ1140" s="68"/>
      <c r="AK1140" s="68"/>
      <c r="AL1140" s="68" t="s">
        <v>7163</v>
      </c>
      <c r="AM1140" s="70" t="str">
        <f>AM1139</f>
        <v>Líquido incolor. Corrosivo para o alumínio, zinco e estanho. Reage com os sais de amónio, libertando amoníaco. Provoca queimaduras na pele, olhos e mucosas. Reage violentamente com ácidos.</v>
      </c>
      <c r="AN1140" s="63" t="str">
        <f>IF(ISNA(VLOOKUP(D1140,[1]GRE_Tabela2!$A$4:$D$112,4,0)),"-",VLOOKUP(D1140,[1]GRE_Tabela2!$A$4:$D$112,4,0))</f>
        <v>-</v>
      </c>
      <c r="AO1140" s="68" t="s">
        <v>1341</v>
      </c>
      <c r="AP1140" s="68" t="s">
        <v>1913</v>
      </c>
      <c r="AQ1140" s="113">
        <v>154</v>
      </c>
      <c r="AR1140" s="302" t="str">
        <f>IF(ISNA(VLOOKUP(AT1140,[1]FISQ!$D$2:$J$1713,7,0)),"-",VLOOKUP(AT1140,[1]FISQ!$D$2:$J$1713,7,0))</f>
        <v>-</v>
      </c>
      <c r="AS1140" s="302" t="str">
        <f>IF(ISNA(VLOOKUP(AT1140,[1]FISQ!$D$2:$J$1713,4,0)),"-",CONCATENATE("(",VLOOKUP(AT1140,[1]FISQ!$D$2:$J$1713,4,0),")"))</f>
        <v>-</v>
      </c>
      <c r="AT1140" s="71" t="s">
        <v>2394</v>
      </c>
      <c r="AU1140" s="38" t="s">
        <v>6537</v>
      </c>
      <c r="AV1140" s="30"/>
      <c r="AW1140" s="38"/>
    </row>
    <row r="1141" spans="1:49" ht="63.75">
      <c r="A1141" s="33">
        <v>1140</v>
      </c>
      <c r="B1141" s="33" t="str">
        <f t="shared" si="52"/>
        <v>1825_II</v>
      </c>
      <c r="C1141" s="33" t="str">
        <f t="shared" si="53"/>
        <v>8//-</v>
      </c>
      <c r="D1141" s="61">
        <v>1825</v>
      </c>
      <c r="E1141" s="67" t="s">
        <v>2395</v>
      </c>
      <c r="F1141" s="395" t="s">
        <v>7363</v>
      </c>
      <c r="G1141" s="62" t="str">
        <f>VLOOKUP(CONCATENATE(TEXT(I1141,"0"),"_",TEXT(F1141,"0")),[1]CodC!$A$2:$D$250,4,0)</f>
        <v>Matérias corrosivas, de carácter básico, sem perigo subsidiário, inorgânicas, sólidas;</v>
      </c>
      <c r="H1141" s="395" t="s">
        <v>7339</v>
      </c>
      <c r="I1141" s="69" t="s">
        <v>631</v>
      </c>
      <c r="J1141" s="69" t="s">
        <v>631</v>
      </c>
      <c r="K1141" s="64" t="s">
        <v>19</v>
      </c>
      <c r="L1141" s="68" t="s">
        <v>849</v>
      </c>
      <c r="M1141" s="63"/>
      <c r="N1141" s="64" t="s">
        <v>19</v>
      </c>
      <c r="O1141" s="64" t="s">
        <v>19</v>
      </c>
      <c r="P1141" s="113" t="s">
        <v>22425</v>
      </c>
      <c r="Q1141" s="70" t="s">
        <v>621</v>
      </c>
      <c r="R1141" s="70" t="s">
        <v>621</v>
      </c>
      <c r="S1141" s="65" t="str">
        <f t="shared" si="54"/>
        <v/>
      </c>
      <c r="T1141" s="68" t="s">
        <v>1000</v>
      </c>
      <c r="U1141" s="68"/>
      <c r="V1141" s="68"/>
      <c r="W1141" s="68"/>
      <c r="X1141" s="68"/>
      <c r="Y1141" s="68"/>
      <c r="Z1141" s="68"/>
      <c r="AA1141" s="68"/>
      <c r="AB1141" s="68"/>
      <c r="AC1141" s="68"/>
      <c r="AD1141" s="68"/>
      <c r="AE1141" s="68"/>
      <c r="AF1141" s="68"/>
      <c r="AG1141" s="68"/>
      <c r="AH1141" s="68"/>
      <c r="AI1141" s="68"/>
      <c r="AJ1141" s="68"/>
      <c r="AK1141" s="68"/>
      <c r="AL1141" s="68" t="s">
        <v>7163</v>
      </c>
      <c r="AM1141" s="70" t="s">
        <v>2396</v>
      </c>
      <c r="AN1141" s="63" t="str">
        <f>IF(ISNA(VLOOKUP(D1141,[1]GRE_Tabela2!$A$4:$D$112,4,0)),"-",VLOOKUP(D1141,[1]GRE_Tabela2!$A$4:$D$112,4,0))</f>
        <v>-</v>
      </c>
      <c r="AO1141" s="68" t="s">
        <v>1341</v>
      </c>
      <c r="AP1141" s="68" t="s">
        <v>1913</v>
      </c>
      <c r="AQ1141" s="113">
        <v>157</v>
      </c>
      <c r="AR1141" s="302" t="str">
        <f>IF(ISNA(VLOOKUP(AT1141,[1]FISQ!$D$2:$J$1713,7,0)),"-",VLOOKUP(AT1141,[1]FISQ!$D$2:$J$1713,7,0))</f>
        <v>1653 </v>
      </c>
      <c r="AS1141" s="302" t="str">
        <f>IF(ISNA(VLOOKUP(AT1141,[1]FISQ!$D$2:$J$1713,4,0)),"-",CONCATENATE("(",VLOOKUP(AT1141,[1]FISQ!$D$2:$J$1713,4,0),")"))</f>
        <v>(1)</v>
      </c>
      <c r="AT1141" s="71" t="s">
        <v>2397</v>
      </c>
      <c r="AU1141" s="38" t="s">
        <v>6537</v>
      </c>
      <c r="AV1141" s="30"/>
      <c r="AW1141" s="38"/>
    </row>
    <row r="1142" spans="1:49" ht="76.5">
      <c r="A1142" s="33">
        <v>1141</v>
      </c>
      <c r="B1142" s="33" t="str">
        <f t="shared" si="52"/>
        <v>1826_I</v>
      </c>
      <c r="C1142" s="33" t="str">
        <f t="shared" si="53"/>
        <v>8//5.1</v>
      </c>
      <c r="D1142" s="61">
        <v>1826</v>
      </c>
      <c r="E1142" s="67" t="s">
        <v>2398</v>
      </c>
      <c r="F1142" s="395" t="s">
        <v>7356</v>
      </c>
      <c r="G1142" s="62" t="str">
        <f>VLOOKUP(CONCATENATE(TEXT(I1142,"0"),"_",TEXT(F1142,"0")),[1]CodC!$A$2:$D$250,4,0)</f>
        <v>Matérias corrosivas comburentes, líquidas;</v>
      </c>
      <c r="H1142" s="395" t="s">
        <v>7357</v>
      </c>
      <c r="I1142" s="69" t="s">
        <v>631</v>
      </c>
      <c r="J1142" s="69" t="s">
        <v>631</v>
      </c>
      <c r="K1142" s="68" t="s">
        <v>625</v>
      </c>
      <c r="L1142" s="68" t="s">
        <v>746</v>
      </c>
      <c r="M1142" s="68"/>
      <c r="N1142" s="64" t="s">
        <v>2399</v>
      </c>
      <c r="O1142" s="64" t="s">
        <v>2399</v>
      </c>
      <c r="P1142" s="113" t="s">
        <v>22423</v>
      </c>
      <c r="Q1142" s="70" t="s">
        <v>7229</v>
      </c>
      <c r="R1142" s="70" t="s">
        <v>633</v>
      </c>
      <c r="S1142" s="65" t="str">
        <f t="shared" si="54"/>
        <v xml:space="preserve"> SW2 </v>
      </c>
      <c r="T1142" s="68" t="s">
        <v>7186</v>
      </c>
      <c r="U1142" s="69" t="s">
        <v>7163</v>
      </c>
      <c r="V1142" s="68"/>
      <c r="W1142" s="68"/>
      <c r="X1142" s="68"/>
      <c r="Y1142" s="68"/>
      <c r="Z1142" s="68"/>
      <c r="AA1142" s="68"/>
      <c r="AB1142" s="68"/>
      <c r="AC1142" s="68"/>
      <c r="AD1142" s="68"/>
      <c r="AE1142" s="68"/>
      <c r="AF1142" s="68"/>
      <c r="AG1142" s="68"/>
      <c r="AH1142" s="68"/>
      <c r="AI1142" s="68"/>
      <c r="AJ1142" s="68"/>
      <c r="AK1142" s="68"/>
      <c r="AL1142" s="68"/>
      <c r="AM1142" s="70" t="s">
        <v>2400</v>
      </c>
      <c r="AN1142" s="63" t="str">
        <f>IF(ISNA(VLOOKUP(D1142,[1]GRE_Tabela2!$A$4:$D$112,4,0)),"-",VLOOKUP(D1142,[1]GRE_Tabela2!$A$4:$D$112,4,0))</f>
        <v>-</v>
      </c>
      <c r="AO1142" s="68" t="s">
        <v>1341</v>
      </c>
      <c r="AP1142" s="68" t="s">
        <v>1913</v>
      </c>
      <c r="AQ1142" s="113">
        <v>157</v>
      </c>
      <c r="AR1142" s="302" t="str">
        <f>IF(ISNA(VLOOKUP(AT1142,[1]FISQ!$D$2:$J$1713,7,0)),"-",VLOOKUP(AT1142,[1]FISQ!$D$2:$J$1713,7,0))</f>
        <v>-</v>
      </c>
      <c r="AS1142" s="302" t="str">
        <f>IF(ISNA(VLOOKUP(AT1142,[1]FISQ!$D$2:$J$1713,4,0)),"-",CONCATENATE("(",VLOOKUP(AT1142,[1]FISQ!$D$2:$J$1713,4,0),")"))</f>
        <v>-</v>
      </c>
      <c r="AT1142" s="71" t="s">
        <v>2401</v>
      </c>
      <c r="AU1142" s="38" t="s">
        <v>6541</v>
      </c>
      <c r="AV1142" s="30"/>
      <c r="AW1142" s="38"/>
    </row>
    <row r="1143" spans="1:49" ht="76.5">
      <c r="A1143" s="33">
        <v>1142</v>
      </c>
      <c r="B1143" s="33" t="str">
        <f t="shared" si="52"/>
        <v>1826_II</v>
      </c>
      <c r="C1143" s="33" t="str">
        <f t="shared" si="53"/>
        <v>8//-</v>
      </c>
      <c r="D1143" s="61">
        <v>1826</v>
      </c>
      <c r="E1143" s="67" t="s">
        <v>2402</v>
      </c>
      <c r="F1143" s="395" t="s">
        <v>7356</v>
      </c>
      <c r="G1143" s="62" t="str">
        <f>VLOOKUP(CONCATENATE(TEXT(I1143,"0"),"_",TEXT(F1143,"0")),[1]CodC!$A$2:$D$250,4,0)</f>
        <v>Matérias corrosivas comburentes, líquidas;</v>
      </c>
      <c r="H1143" s="395" t="s">
        <v>7339</v>
      </c>
      <c r="I1143" s="69" t="s">
        <v>631</v>
      </c>
      <c r="J1143" s="69" t="s">
        <v>631</v>
      </c>
      <c r="K1143" s="69" t="s">
        <v>19</v>
      </c>
      <c r="L1143" s="68" t="s">
        <v>849</v>
      </c>
      <c r="M1143" s="68"/>
      <c r="N1143" s="64" t="s">
        <v>2399</v>
      </c>
      <c r="O1143" s="64" t="s">
        <v>2399</v>
      </c>
      <c r="P1143" s="113" t="s">
        <v>22425</v>
      </c>
      <c r="Q1143" s="70" t="s">
        <v>7229</v>
      </c>
      <c r="R1143" s="70" t="s">
        <v>633</v>
      </c>
      <c r="S1143" s="65" t="str">
        <f t="shared" si="54"/>
        <v xml:space="preserve"> SW2 </v>
      </c>
      <c r="T1143" s="69" t="s">
        <v>7182</v>
      </c>
      <c r="U1143" s="69" t="s">
        <v>7163</v>
      </c>
      <c r="V1143" s="69"/>
      <c r="W1143" s="69"/>
      <c r="X1143" s="69"/>
      <c r="Y1143" s="69"/>
      <c r="Z1143" s="69"/>
      <c r="AA1143" s="69"/>
      <c r="AB1143" s="69"/>
      <c r="AC1143" s="69"/>
      <c r="AD1143" s="69"/>
      <c r="AE1143" s="69"/>
      <c r="AF1143" s="69"/>
      <c r="AG1143" s="69"/>
      <c r="AH1143" s="69"/>
      <c r="AI1143" s="69"/>
      <c r="AJ1143" s="69"/>
      <c r="AK1143" s="69"/>
      <c r="AL1143" s="69"/>
      <c r="AM1143" s="70" t="str">
        <f>AM1142</f>
        <v>Normalmente, uma mistura de ácidos, que tem sido utilizada para os processos de nitração. Altamente corrosivo para a maioria dos metais. Provoca queimaduras graves na pele, olhos e mucosas. Proibida para a expedição, a menos que a mistura seja (1) quimicamente estável, e (2) certificada como não contendo impurezas explosivas.</v>
      </c>
      <c r="AN1143" s="63" t="str">
        <f>IF(ISNA(VLOOKUP(D1143,[1]GRE_Tabela2!$A$4:$D$112,4,0)),"-",VLOOKUP(D1143,[1]GRE_Tabela2!$A$4:$D$112,4,0))</f>
        <v>-</v>
      </c>
      <c r="AO1143" s="68" t="s">
        <v>1341</v>
      </c>
      <c r="AP1143" s="68" t="s">
        <v>1913</v>
      </c>
      <c r="AQ1143" s="113">
        <v>157</v>
      </c>
      <c r="AR1143" s="302" t="str">
        <f>IF(ISNA(VLOOKUP(AT1143,[1]FISQ!$D$2:$J$1713,7,0)),"-",VLOOKUP(AT1143,[1]FISQ!$D$2:$J$1713,7,0))</f>
        <v>-</v>
      </c>
      <c r="AS1143" s="302" t="str">
        <f>IF(ISNA(VLOOKUP(AT1143,[1]FISQ!$D$2:$J$1713,4,0)),"-",CONCATENATE("(",VLOOKUP(AT1143,[1]FISQ!$D$2:$J$1713,4,0),")"))</f>
        <v>-</v>
      </c>
      <c r="AT1143" s="71" t="s">
        <v>2401</v>
      </c>
      <c r="AU1143" s="38" t="s">
        <v>6541</v>
      </c>
      <c r="AV1143" s="30"/>
      <c r="AW1143" s="38"/>
    </row>
    <row r="1144" spans="1:49" ht="25.5">
      <c r="A1144" s="33">
        <v>1143</v>
      </c>
      <c r="B1144" s="33" t="str">
        <f t="shared" si="52"/>
        <v>1827_II</v>
      </c>
      <c r="C1144" s="33" t="str">
        <f t="shared" si="53"/>
        <v>8//-</v>
      </c>
      <c r="D1144" s="61">
        <v>1827</v>
      </c>
      <c r="E1144" s="67" t="s">
        <v>2403</v>
      </c>
      <c r="F1144" s="395" t="s">
        <v>7345</v>
      </c>
      <c r="G1144" s="62" t="str">
        <f>VLOOKUP(CONCATENATE(TEXT(I1144,"0"),"_",TEXT(F1144,"0")),[1]CodC!$A$2:$D$250,4,0)</f>
        <v>Matérias corrosivas, ácidas, sem perigo subsidiário, inorgânicas, líquidas;</v>
      </c>
      <c r="H1144" s="395" t="s">
        <v>7343</v>
      </c>
      <c r="I1144" s="69" t="s">
        <v>631</v>
      </c>
      <c r="J1144" s="69" t="s">
        <v>631</v>
      </c>
      <c r="K1144" s="69" t="s">
        <v>19</v>
      </c>
      <c r="L1144" s="68" t="s">
        <v>849</v>
      </c>
      <c r="M1144" s="63"/>
      <c r="N1144" s="64" t="s">
        <v>19</v>
      </c>
      <c r="O1144" s="64" t="s">
        <v>19</v>
      </c>
      <c r="P1144" s="113" t="s">
        <v>22425</v>
      </c>
      <c r="Q1144" s="70" t="s">
        <v>1482</v>
      </c>
      <c r="R1144" s="70" t="s">
        <v>1482</v>
      </c>
      <c r="S1144" s="65" t="str">
        <f t="shared" si="54"/>
        <v/>
      </c>
      <c r="T1144" s="69" t="s">
        <v>7182</v>
      </c>
      <c r="U1144" s="69" t="s">
        <v>7163</v>
      </c>
      <c r="V1144" s="69"/>
      <c r="W1144" s="69"/>
      <c r="X1144" s="69"/>
      <c r="Y1144" s="69"/>
      <c r="Z1144" s="69"/>
      <c r="AA1144" s="69"/>
      <c r="AB1144" s="69"/>
      <c r="AC1144" s="69"/>
      <c r="AD1144" s="69"/>
      <c r="AE1144" s="69"/>
      <c r="AF1144" s="69"/>
      <c r="AG1144" s="69"/>
      <c r="AH1144" s="69"/>
      <c r="AI1144" s="69"/>
      <c r="AJ1144" s="69"/>
      <c r="AK1144" s="69"/>
      <c r="AL1144" s="69"/>
      <c r="AM1144" s="70" t="s">
        <v>6059</v>
      </c>
      <c r="AN1144" s="63" t="str">
        <f>IF(ISNA(VLOOKUP(D1144,[1]GRE_Tabela2!$A$4:$D$112,4,0)),"-",VLOOKUP(D1144,[1]GRE_Tabela2!$A$4:$D$112,4,0))</f>
        <v>-</v>
      </c>
      <c r="AO1144" s="68" t="s">
        <v>1341</v>
      </c>
      <c r="AP1144" s="68" t="s">
        <v>1913</v>
      </c>
      <c r="AQ1144" s="113">
        <v>137</v>
      </c>
      <c r="AR1144" s="302" t="str">
        <f>IF(ISNA(VLOOKUP(AT1144,[1]FISQ!$D$2:$J$1713,7,0)),"-",VLOOKUP(AT1144,[1]FISQ!$D$2:$J$1713,7,0))</f>
        <v>0953 </v>
      </c>
      <c r="AS1144" s="302" t="str">
        <f>IF(ISNA(VLOOKUP(AT1144,[1]FISQ!$D$2:$J$1713,4,0)),"-",CONCATENATE("(",VLOOKUP(AT1144,[1]FISQ!$D$2:$J$1713,4,0),")"))</f>
        <v>(1)</v>
      </c>
      <c r="AT1144" s="71" t="s">
        <v>2404</v>
      </c>
      <c r="AU1144" s="38" t="s">
        <v>6541</v>
      </c>
      <c r="AV1144" s="30"/>
      <c r="AW1144" s="38"/>
    </row>
    <row r="1145" spans="1:49" ht="63.75">
      <c r="A1145" s="33">
        <v>1144</v>
      </c>
      <c r="B1145" s="33" t="str">
        <f t="shared" si="52"/>
        <v>1828_I</v>
      </c>
      <c r="C1145" s="33" t="str">
        <f t="shared" si="53"/>
        <v>8//-</v>
      </c>
      <c r="D1145" s="61">
        <v>1828</v>
      </c>
      <c r="E1145" s="67" t="s">
        <v>2405</v>
      </c>
      <c r="F1145" s="395" t="s">
        <v>7345</v>
      </c>
      <c r="G1145" s="62" t="str">
        <f>VLOOKUP(CONCATENATE(TEXT(I1145,"0"),"_",TEXT(F1145,"0")),[1]CodC!$A$2:$D$250,4,0)</f>
        <v>Matérias corrosivas, ácidas, sem perigo subsidiário, inorgânicas, líquidas;</v>
      </c>
      <c r="H1145" s="395" t="s">
        <v>7352</v>
      </c>
      <c r="I1145" s="69" t="s">
        <v>631</v>
      </c>
      <c r="J1145" s="69" t="s">
        <v>631</v>
      </c>
      <c r="K1145" s="69" t="s">
        <v>19</v>
      </c>
      <c r="L1145" s="68" t="s">
        <v>746</v>
      </c>
      <c r="M1145" s="63"/>
      <c r="N1145" s="64" t="s">
        <v>19</v>
      </c>
      <c r="O1145" s="64" t="s">
        <v>19</v>
      </c>
      <c r="P1145" s="113" t="s">
        <v>22425</v>
      </c>
      <c r="Q1145" s="70" t="s">
        <v>7230</v>
      </c>
      <c r="R1145" s="70" t="s">
        <v>1886</v>
      </c>
      <c r="S1145" s="65" t="str">
        <f t="shared" si="54"/>
        <v xml:space="preserve"> SW2 </v>
      </c>
      <c r="T1145" s="69" t="s">
        <v>7182</v>
      </c>
      <c r="U1145" s="69" t="s">
        <v>7163</v>
      </c>
      <c r="V1145" s="69"/>
      <c r="W1145" s="69"/>
      <c r="X1145" s="69"/>
      <c r="Y1145" s="69"/>
      <c r="Z1145" s="69"/>
      <c r="AA1145" s="69"/>
      <c r="AB1145" s="69"/>
      <c r="AC1145" s="69"/>
      <c r="AD1145" s="69"/>
      <c r="AE1145" s="69"/>
      <c r="AF1145" s="69"/>
      <c r="AG1145" s="69"/>
      <c r="AH1145" s="69"/>
      <c r="AI1145" s="69"/>
      <c r="AJ1145" s="69"/>
      <c r="AK1145" s="69"/>
      <c r="AL1145" s="69"/>
      <c r="AM1145" s="70" t="s">
        <v>2406</v>
      </c>
      <c r="AN1145" s="63" t="str">
        <f>IF(ISNA(VLOOKUP(D1145,[1]GRE_Tabela2!$A$4:$D$112,4,0)),"-",VLOOKUP(D1145,[1]GRE_Tabela2!$A$4:$D$112,4,0))</f>
        <v>HCl  SO2  H2S</v>
      </c>
      <c r="AO1145" s="68" t="s">
        <v>1341</v>
      </c>
      <c r="AP1145" s="68" t="s">
        <v>1913</v>
      </c>
      <c r="AQ1145" s="113">
        <v>137</v>
      </c>
      <c r="AR1145" s="302" t="str">
        <f>IF(ISNA(VLOOKUP(AT1145,[1]FISQ!$D$2:$J$1713,7,0)),"-",VLOOKUP(AT1145,[1]FISQ!$D$2:$J$1713,7,0))</f>
        <v>0958 </v>
      </c>
      <c r="AS1145" s="302" t="str">
        <f>IF(ISNA(VLOOKUP(AT1145,[1]FISQ!$D$2:$J$1713,4,0)),"-",CONCATENATE("(",VLOOKUP(AT1145,[1]FISQ!$D$2:$J$1713,4,0),")"))</f>
        <v>(2)</v>
      </c>
      <c r="AT1145" s="71" t="s">
        <v>2407</v>
      </c>
      <c r="AU1145" s="38" t="s">
        <v>6541</v>
      </c>
      <c r="AV1145" s="30"/>
      <c r="AW1145" s="38"/>
    </row>
    <row r="1146" spans="1:49" ht="76.5">
      <c r="A1146" s="33">
        <v>1145</v>
      </c>
      <c r="B1146" s="33" t="str">
        <f t="shared" si="52"/>
        <v>1829_I</v>
      </c>
      <c r="C1146" s="33" t="str">
        <f t="shared" si="53"/>
        <v>8//-</v>
      </c>
      <c r="D1146" s="61">
        <v>1829</v>
      </c>
      <c r="E1146" s="67" t="s">
        <v>2408</v>
      </c>
      <c r="F1146" s="395" t="s">
        <v>7345</v>
      </c>
      <c r="G1146" s="62" t="str">
        <f>VLOOKUP(CONCATENATE(TEXT(I1146,"0"),"_",TEXT(F1146,"0")),[1]CodC!$A$2:$D$250,4,0)</f>
        <v>Matérias corrosivas, ácidas, sem perigo subsidiário, inorgânicas, líquidas;</v>
      </c>
      <c r="H1146" s="395" t="s">
        <v>7352</v>
      </c>
      <c r="I1146" s="69" t="s">
        <v>631</v>
      </c>
      <c r="J1146" s="69" t="s">
        <v>631</v>
      </c>
      <c r="K1146" s="69" t="s">
        <v>19</v>
      </c>
      <c r="L1146" s="68" t="s">
        <v>746</v>
      </c>
      <c r="M1146" s="63"/>
      <c r="N1146" s="64" t="s">
        <v>24500</v>
      </c>
      <c r="O1146" s="64">
        <v>386</v>
      </c>
      <c r="P1146" s="113" t="s">
        <v>22425</v>
      </c>
      <c r="Q1146" s="70" t="s">
        <v>1482</v>
      </c>
      <c r="R1146" s="70" t="s">
        <v>2902</v>
      </c>
      <c r="S1146" s="65" t="str">
        <f t="shared" si="54"/>
        <v xml:space="preserve">SW1 SW2 </v>
      </c>
      <c r="T1146" s="69" t="s">
        <v>7182</v>
      </c>
      <c r="U1146" s="69" t="s">
        <v>7163</v>
      </c>
      <c r="V1146" s="69"/>
      <c r="W1146" s="69"/>
      <c r="X1146" s="69"/>
      <c r="Y1146" s="69"/>
      <c r="Z1146" s="69"/>
      <c r="AA1146" s="69"/>
      <c r="AB1146" s="69"/>
      <c r="AC1146" s="69"/>
      <c r="AD1146" s="69"/>
      <c r="AE1146" s="69"/>
      <c r="AF1146" s="69"/>
      <c r="AG1146" s="69"/>
      <c r="AH1146" s="69"/>
      <c r="AI1146" s="69"/>
      <c r="AJ1146" s="69"/>
      <c r="AK1146" s="69"/>
      <c r="AL1146" s="69"/>
      <c r="AM1146" s="70" t="s">
        <v>2409</v>
      </c>
      <c r="AN1146" s="63" t="str">
        <f>IF(ISNA(VLOOKUP(D1146,[1]GRE_Tabela2!$A$4:$D$112,4,0)),"-",VLOOKUP(D1146,[1]GRE_Tabela2!$A$4:$D$112,4,0))</f>
        <v>-</v>
      </c>
      <c r="AO1146" s="68" t="s">
        <v>1341</v>
      </c>
      <c r="AP1146" s="68" t="s">
        <v>1913</v>
      </c>
      <c r="AQ1146" s="113">
        <v>137</v>
      </c>
      <c r="AR1146" s="302" t="str">
        <f>IF(ISNA(VLOOKUP(AT1146,[1]FISQ!$D$2:$J$1713,7,0)),"-",VLOOKUP(AT1146,[1]FISQ!$D$2:$J$1713,7,0))</f>
        <v>1202 </v>
      </c>
      <c r="AS1146" s="302" t="str">
        <f>IF(ISNA(VLOOKUP(AT1146,[1]FISQ!$D$2:$J$1713,4,0)),"-",CONCATENATE("(",VLOOKUP(AT1146,[1]FISQ!$D$2:$J$1713,4,0),")"))</f>
        <v>(1)</v>
      </c>
      <c r="AT1146" s="71" t="s">
        <v>2410</v>
      </c>
      <c r="AU1146" s="38" t="s">
        <v>6541</v>
      </c>
      <c r="AV1146" s="30"/>
      <c r="AW1146" s="38"/>
    </row>
    <row r="1147" spans="1:49" ht="51">
      <c r="A1147" s="33">
        <v>1146</v>
      </c>
      <c r="B1147" s="33" t="str">
        <f t="shared" si="52"/>
        <v>1830_II</v>
      </c>
      <c r="C1147" s="33" t="str">
        <f t="shared" si="53"/>
        <v>8//-</v>
      </c>
      <c r="D1147" s="61">
        <v>1830</v>
      </c>
      <c r="E1147" s="67" t="s">
        <v>2411</v>
      </c>
      <c r="F1147" s="395" t="s">
        <v>7345</v>
      </c>
      <c r="G1147" s="62" t="str">
        <f>VLOOKUP(CONCATENATE(TEXT(I1147,"0"),"_",TEXT(F1147,"0")),[1]CodC!$A$2:$D$250,4,0)</f>
        <v>Matérias corrosivas, ácidas, sem perigo subsidiário, inorgânicas, líquidas;</v>
      </c>
      <c r="H1147" s="395" t="s">
        <v>7339</v>
      </c>
      <c r="I1147" s="69" t="s">
        <v>631</v>
      </c>
      <c r="J1147" s="69" t="s">
        <v>631</v>
      </c>
      <c r="K1147" s="69" t="s">
        <v>19</v>
      </c>
      <c r="L1147" s="68" t="s">
        <v>849</v>
      </c>
      <c r="M1147" s="63"/>
      <c r="N1147" s="64" t="s">
        <v>19</v>
      </c>
      <c r="O1147" s="64" t="s">
        <v>19</v>
      </c>
      <c r="P1147" s="113" t="s">
        <v>22424</v>
      </c>
      <c r="Q1147" s="70" t="s">
        <v>7230</v>
      </c>
      <c r="R1147" s="70" t="s">
        <v>2347</v>
      </c>
      <c r="S1147" s="65" t="str">
        <f t="shared" si="54"/>
        <v xml:space="preserve"> SW15 </v>
      </c>
      <c r="T1147" s="69" t="s">
        <v>7182</v>
      </c>
      <c r="U1147" s="69" t="s">
        <v>7163</v>
      </c>
      <c r="V1147" s="69"/>
      <c r="W1147" s="69"/>
      <c r="X1147" s="69"/>
      <c r="Y1147" s="69"/>
      <c r="Z1147" s="69"/>
      <c r="AA1147" s="69"/>
      <c r="AB1147" s="69"/>
      <c r="AC1147" s="69"/>
      <c r="AD1147" s="69"/>
      <c r="AE1147" s="69"/>
      <c r="AF1147" s="69"/>
      <c r="AG1147" s="69"/>
      <c r="AH1147" s="69"/>
      <c r="AI1147" s="69"/>
      <c r="AJ1147" s="69"/>
      <c r="AK1147" s="69"/>
      <c r="AL1147" s="69"/>
      <c r="AM1147" s="70" t="s">
        <v>2412</v>
      </c>
      <c r="AN1147" s="63" t="str">
        <f>IF(ISNA(VLOOKUP(D1147,[1]GRE_Tabela2!$A$4:$D$112,4,0)),"-",VLOOKUP(D1147,[1]GRE_Tabela2!$A$4:$D$112,4,0))</f>
        <v>-</v>
      </c>
      <c r="AO1147" s="68" t="s">
        <v>1341</v>
      </c>
      <c r="AP1147" s="68" t="s">
        <v>1913</v>
      </c>
      <c r="AQ1147" s="113">
        <v>137</v>
      </c>
      <c r="AR1147" s="302" t="str">
        <f>IF(ISNA(VLOOKUP(AT1147,[1]FISQ!$D$2:$J$1713,7,0)),"-",VLOOKUP(AT1147,[1]FISQ!$D$2:$J$1713,7,0))</f>
        <v>0362 </v>
      </c>
      <c r="AS1147" s="302" t="str">
        <f>IF(ISNA(VLOOKUP(AT1147,[1]FISQ!$D$2:$J$1713,4,0)),"-",CONCATENATE("(",VLOOKUP(AT1147,[1]FISQ!$D$2:$J$1713,4,0),")"))</f>
        <v>(1)</v>
      </c>
      <c r="AT1147" s="71" t="s">
        <v>2413</v>
      </c>
      <c r="AU1147" s="38" t="s">
        <v>6541</v>
      </c>
      <c r="AV1147" s="30"/>
      <c r="AW1147" s="38"/>
    </row>
    <row r="1148" spans="1:49" ht="89.25">
      <c r="A1148" s="33">
        <v>1147</v>
      </c>
      <c r="B1148" s="33" t="str">
        <f t="shared" si="52"/>
        <v>1831_I</v>
      </c>
      <c r="C1148" s="33" t="str">
        <f t="shared" si="53"/>
        <v>8//6.1</v>
      </c>
      <c r="D1148" s="61">
        <v>1831</v>
      </c>
      <c r="E1148" s="67" t="s">
        <v>2414</v>
      </c>
      <c r="F1148" s="395" t="s">
        <v>7267</v>
      </c>
      <c r="G1148" s="62" t="str">
        <f>VLOOKUP(CONCATENATE(TEXT(I1148,"0"),"_",TEXT(F1148,"0")),[1]CodC!$A$2:$D$250,4,0)</f>
        <v>Matérias corrosivas tóxicas, líquidas;</v>
      </c>
      <c r="H1148" s="395" t="s">
        <v>7364</v>
      </c>
      <c r="I1148" s="69" t="s">
        <v>631</v>
      </c>
      <c r="J1148" s="69" t="s">
        <v>631</v>
      </c>
      <c r="K1148" s="68" t="s">
        <v>50</v>
      </c>
      <c r="L1148" s="68" t="s">
        <v>746</v>
      </c>
      <c r="M1148" s="63"/>
      <c r="N1148" s="64" t="s">
        <v>19</v>
      </c>
      <c r="O1148" s="64" t="s">
        <v>19</v>
      </c>
      <c r="P1148" s="113" t="s">
        <v>22423</v>
      </c>
      <c r="Q1148" s="70" t="s">
        <v>7230</v>
      </c>
      <c r="R1148" s="70" t="s">
        <v>2415</v>
      </c>
      <c r="S1148" s="65" t="str">
        <f t="shared" si="54"/>
        <v xml:space="preserve"> SW2 SW15 </v>
      </c>
      <c r="T1148" s="69" t="s">
        <v>7182</v>
      </c>
      <c r="U1148" s="69" t="s">
        <v>7163</v>
      </c>
      <c r="V1148" s="69"/>
      <c r="W1148" s="69"/>
      <c r="X1148" s="69"/>
      <c r="Y1148" s="69"/>
      <c r="Z1148" s="69"/>
      <c r="AA1148" s="69"/>
      <c r="AB1148" s="69"/>
      <c r="AC1148" s="69"/>
      <c r="AD1148" s="69"/>
      <c r="AE1148" s="69"/>
      <c r="AF1148" s="69"/>
      <c r="AG1148" s="69"/>
      <c r="AH1148" s="69"/>
      <c r="AI1148" s="69"/>
      <c r="AJ1148" s="69"/>
      <c r="AK1148" s="69"/>
      <c r="AL1148" s="69"/>
      <c r="AM1148" s="70" t="s">
        <v>2416</v>
      </c>
      <c r="AN1148" s="63" t="str">
        <f>IF(ISNA(VLOOKUP(D1148,[1]GRE_Tabela2!$A$4:$D$112,4,0)),"-",VLOOKUP(D1148,[1]GRE_Tabela2!$A$4:$D$112,4,0))</f>
        <v>-</v>
      </c>
      <c r="AO1148" s="68" t="s">
        <v>1341</v>
      </c>
      <c r="AP1148" s="68" t="s">
        <v>1913</v>
      </c>
      <c r="AQ1148" s="113">
        <v>137</v>
      </c>
      <c r="AR1148" s="302" t="str">
        <f>IF(ISNA(VLOOKUP(AT1148,[1]FISQ!$D$2:$J$1713,7,0)),"-",VLOOKUP(AT1148,[1]FISQ!$D$2:$J$1713,7,0))</f>
        <v>-</v>
      </c>
      <c r="AS1148" s="302" t="str">
        <f>IF(ISNA(VLOOKUP(AT1148,[1]FISQ!$D$2:$J$1713,4,0)),"-",CONCATENATE("(",VLOOKUP(AT1148,[1]FISQ!$D$2:$J$1713,4,0),")"))</f>
        <v>-</v>
      </c>
      <c r="AT1148" s="71" t="s">
        <v>2417</v>
      </c>
      <c r="AU1148" s="38" t="s">
        <v>6541</v>
      </c>
      <c r="AV1148" s="30"/>
      <c r="AW1148" s="38"/>
    </row>
    <row r="1149" spans="1:49" ht="38.25">
      <c r="A1149" s="33">
        <v>1148</v>
      </c>
      <c r="B1149" s="33" t="str">
        <f t="shared" si="52"/>
        <v>1832_II</v>
      </c>
      <c r="C1149" s="33" t="str">
        <f t="shared" si="53"/>
        <v>8//-</v>
      </c>
      <c r="D1149" s="61">
        <v>1832</v>
      </c>
      <c r="E1149" s="67" t="s">
        <v>2418</v>
      </c>
      <c r="F1149" s="395" t="s">
        <v>7345</v>
      </c>
      <c r="G1149" s="62" t="str">
        <f>VLOOKUP(CONCATENATE(TEXT(I1149,"0"),"_",TEXT(F1149,"0")),[1]CodC!$A$2:$D$250,4,0)</f>
        <v>Matérias corrosivas, ácidas, sem perigo subsidiário, inorgânicas, líquidas;</v>
      </c>
      <c r="H1149" s="395" t="s">
        <v>7339</v>
      </c>
      <c r="I1149" s="69" t="s">
        <v>631</v>
      </c>
      <c r="J1149" s="69" t="s">
        <v>631</v>
      </c>
      <c r="K1149" s="69" t="s">
        <v>19</v>
      </c>
      <c r="L1149" s="68" t="s">
        <v>849</v>
      </c>
      <c r="M1149" s="68"/>
      <c r="N1149" s="64" t="s">
        <v>2399</v>
      </c>
      <c r="O1149" s="64" t="s">
        <v>2399</v>
      </c>
      <c r="P1149" s="113" t="s">
        <v>22424</v>
      </c>
      <c r="Q1149" s="70" t="s">
        <v>7230</v>
      </c>
      <c r="R1149" s="70" t="s">
        <v>2347</v>
      </c>
      <c r="S1149" s="65" t="str">
        <f t="shared" si="54"/>
        <v xml:space="preserve"> SW15 </v>
      </c>
      <c r="T1149" s="69" t="s">
        <v>7182</v>
      </c>
      <c r="U1149" s="69" t="s">
        <v>7163</v>
      </c>
      <c r="V1149" s="69"/>
      <c r="W1149" s="69"/>
      <c r="X1149" s="69"/>
      <c r="Y1149" s="69"/>
      <c r="Z1149" s="69"/>
      <c r="AA1149" s="69"/>
      <c r="AB1149" s="69"/>
      <c r="AC1149" s="69"/>
      <c r="AD1149" s="69"/>
      <c r="AE1149" s="69"/>
      <c r="AF1149" s="69"/>
      <c r="AG1149" s="69"/>
      <c r="AH1149" s="69"/>
      <c r="AI1149" s="69"/>
      <c r="AJ1149" s="69"/>
      <c r="AK1149" s="69"/>
      <c r="AL1149" s="69"/>
      <c r="AM1149" s="70" t="s">
        <v>2419</v>
      </c>
      <c r="AN1149" s="63" t="str">
        <f>IF(ISNA(VLOOKUP(D1149,[1]GRE_Tabela2!$A$4:$D$112,4,0)),"-",VLOOKUP(D1149,[1]GRE_Tabela2!$A$4:$D$112,4,0))</f>
        <v>-</v>
      </c>
      <c r="AO1149" s="68" t="s">
        <v>1341</v>
      </c>
      <c r="AP1149" s="68" t="s">
        <v>1913</v>
      </c>
      <c r="AQ1149" s="113">
        <v>137</v>
      </c>
      <c r="AR1149" s="302" t="str">
        <f>IF(ISNA(VLOOKUP(AT1149,[1]FISQ!$D$2:$J$1713,7,0)),"-",VLOOKUP(AT1149,[1]FISQ!$D$2:$J$1713,7,0))</f>
        <v>-</v>
      </c>
      <c r="AS1149" s="302" t="str">
        <f>IF(ISNA(VLOOKUP(AT1149,[1]FISQ!$D$2:$J$1713,4,0)),"-",CONCATENATE("(",VLOOKUP(AT1149,[1]FISQ!$D$2:$J$1713,4,0),")"))</f>
        <v>-</v>
      </c>
      <c r="AT1149" s="71" t="s">
        <v>2420</v>
      </c>
      <c r="AU1149" s="38" t="s">
        <v>6541</v>
      </c>
      <c r="AV1149" s="30"/>
      <c r="AW1149" s="38"/>
    </row>
    <row r="1150" spans="1:49" ht="38.25">
      <c r="A1150" s="33">
        <v>1149</v>
      </c>
      <c r="B1150" s="33" t="str">
        <f t="shared" si="52"/>
        <v>1833_II</v>
      </c>
      <c r="C1150" s="33" t="str">
        <f t="shared" si="53"/>
        <v>8//-</v>
      </c>
      <c r="D1150" s="61">
        <v>1833</v>
      </c>
      <c r="E1150" s="67" t="s">
        <v>2421</v>
      </c>
      <c r="F1150" s="395" t="s">
        <v>7345</v>
      </c>
      <c r="G1150" s="62" t="str">
        <f>VLOOKUP(CONCATENATE(TEXT(I1150,"0"),"_",TEXT(F1150,"0")),[1]CodC!$A$2:$D$250,4,0)</f>
        <v>Matérias corrosivas, ácidas, sem perigo subsidiário, inorgânicas, líquidas;</v>
      </c>
      <c r="H1150" s="395" t="s">
        <v>7339</v>
      </c>
      <c r="I1150" s="69" t="s">
        <v>631</v>
      </c>
      <c r="J1150" s="69" t="s">
        <v>631</v>
      </c>
      <c r="K1150" s="69" t="s">
        <v>19</v>
      </c>
      <c r="L1150" s="68" t="s">
        <v>849</v>
      </c>
      <c r="M1150" s="63"/>
      <c r="N1150" s="64" t="s">
        <v>19</v>
      </c>
      <c r="O1150" s="64" t="s">
        <v>19</v>
      </c>
      <c r="P1150" s="113" t="s">
        <v>22425</v>
      </c>
      <c r="Q1150" s="70" t="s">
        <v>5989</v>
      </c>
      <c r="R1150" s="70" t="s">
        <v>645</v>
      </c>
      <c r="S1150" s="65" t="str">
        <f t="shared" si="54"/>
        <v xml:space="preserve"> SW2 </v>
      </c>
      <c r="T1150" s="69" t="s">
        <v>7182</v>
      </c>
      <c r="U1150" s="69" t="s">
        <v>7163</v>
      </c>
      <c r="V1150" s="69"/>
      <c r="W1150" s="69"/>
      <c r="X1150" s="69"/>
      <c r="Y1150" s="69"/>
      <c r="Z1150" s="69"/>
      <c r="AA1150" s="69"/>
      <c r="AB1150" s="69"/>
      <c r="AC1150" s="69"/>
      <c r="AD1150" s="69"/>
      <c r="AE1150" s="69"/>
      <c r="AF1150" s="69"/>
      <c r="AG1150" s="69"/>
      <c r="AH1150" s="69"/>
      <c r="AI1150" s="69"/>
      <c r="AJ1150" s="69"/>
      <c r="AK1150" s="69"/>
      <c r="AL1150" s="69"/>
      <c r="AM1150" s="70" t="s">
        <v>6060</v>
      </c>
      <c r="AN1150" s="63" t="str">
        <f>IF(ISNA(VLOOKUP(D1150,[1]GRE_Tabela2!$A$4:$D$112,4,0)),"-",VLOOKUP(D1150,[1]GRE_Tabela2!$A$4:$D$112,4,0))</f>
        <v>-</v>
      </c>
      <c r="AO1150" s="68" t="s">
        <v>1341</v>
      </c>
      <c r="AP1150" s="68" t="s">
        <v>1913</v>
      </c>
      <c r="AQ1150" s="113">
        <v>154</v>
      </c>
      <c r="AR1150" s="302" t="str">
        <f>IF(ISNA(VLOOKUP(AT1150,[1]FISQ!$D$2:$J$1713,7,0)),"-",VLOOKUP(AT1150,[1]FISQ!$D$2:$J$1713,7,0))</f>
        <v>-</v>
      </c>
      <c r="AS1150" s="302" t="str">
        <f>IF(ISNA(VLOOKUP(AT1150,[1]FISQ!$D$2:$J$1713,4,0)),"-",CONCATENATE("(",VLOOKUP(AT1150,[1]FISQ!$D$2:$J$1713,4,0),")"))</f>
        <v>-</v>
      </c>
      <c r="AT1150" s="71" t="s">
        <v>2422</v>
      </c>
      <c r="AU1150" s="38" t="s">
        <v>6541</v>
      </c>
      <c r="AV1150" s="30"/>
      <c r="AW1150" s="38"/>
    </row>
    <row r="1151" spans="1:49" ht="89.25">
      <c r="A1151" s="33">
        <v>1150</v>
      </c>
      <c r="B1151" s="33" t="str">
        <f t="shared" si="52"/>
        <v>1834_I</v>
      </c>
      <c r="C1151" s="33" t="str">
        <f t="shared" si="53"/>
        <v>6.1//8</v>
      </c>
      <c r="D1151" s="61">
        <v>1834</v>
      </c>
      <c r="E1151" s="67" t="s">
        <v>2423</v>
      </c>
      <c r="F1151" s="395" t="s">
        <v>7360</v>
      </c>
      <c r="G1151" s="62" t="str">
        <f>VLOOKUP(CONCATENATE(TEXT(I1151,"0"),"_",TEXT(F1151,"0")),[1]CodC!$A$2:$D$250,4,0)</f>
        <v>Matérias tóxicas corrosivas, inorgânicas, líquidas;</v>
      </c>
      <c r="H1151" s="395" t="s">
        <v>7361</v>
      </c>
      <c r="I1151" s="68">
        <v>6</v>
      </c>
      <c r="J1151" s="68" t="s">
        <v>50</v>
      </c>
      <c r="K1151" s="69">
        <v>8</v>
      </c>
      <c r="L1151" s="68" t="s">
        <v>746</v>
      </c>
      <c r="M1151" s="63"/>
      <c r="N1151" s="64">
        <v>354</v>
      </c>
      <c r="O1151" s="64">
        <v>354</v>
      </c>
      <c r="P1151" s="113" t="s">
        <v>22423</v>
      </c>
      <c r="Q1151" s="70" t="s">
        <v>7229</v>
      </c>
      <c r="R1151" s="70" t="s">
        <v>633</v>
      </c>
      <c r="S1151" s="65" t="str">
        <f t="shared" si="54"/>
        <v xml:space="preserve"> SW2 </v>
      </c>
      <c r="T1151" s="69" t="s">
        <v>7182</v>
      </c>
      <c r="U1151" s="69" t="s">
        <v>7163</v>
      </c>
      <c r="V1151" s="69"/>
      <c r="W1151" s="69"/>
      <c r="X1151" s="69"/>
      <c r="Y1151" s="69"/>
      <c r="Z1151" s="69"/>
      <c r="AA1151" s="69"/>
      <c r="AB1151" s="69"/>
      <c r="AC1151" s="69"/>
      <c r="AD1151" s="69"/>
      <c r="AE1151" s="69"/>
      <c r="AF1151" s="69"/>
      <c r="AG1151" s="69"/>
      <c r="AH1151" s="69"/>
      <c r="AI1151" s="69"/>
      <c r="AJ1151" s="69"/>
      <c r="AK1151" s="69"/>
      <c r="AL1151" s="69"/>
      <c r="AM1151" s="70" t="s">
        <v>6690</v>
      </c>
      <c r="AN1151" s="63" t="str">
        <f>IF(ISNA(VLOOKUP(D1151,[1]GRE_Tabela2!$A$4:$D$112,4,0)),"-",VLOOKUP(D1151,[1]GRE_Tabela2!$A$4:$D$112,4,0))</f>
        <v>HCl</v>
      </c>
      <c r="AO1151" s="68" t="s">
        <v>1341</v>
      </c>
      <c r="AP1151" s="68" t="s">
        <v>1913</v>
      </c>
      <c r="AQ1151" s="113">
        <v>137</v>
      </c>
      <c r="AR1151" s="302" t="str">
        <f>IF(ISNA(VLOOKUP(AT1151,[1]FISQ!$D$2:$J$1713,7,0)),"-",VLOOKUP(AT1151,[1]FISQ!$D$2:$J$1713,7,0))</f>
        <v>0198 </v>
      </c>
      <c r="AS1151" s="302" t="str">
        <f>IF(ISNA(VLOOKUP(AT1151,[1]FISQ!$D$2:$J$1713,4,0)),"-",CONCATENATE("(",VLOOKUP(AT1151,[1]FISQ!$D$2:$J$1713,4,0),")"))</f>
        <v>(1)</v>
      </c>
      <c r="AT1151" s="71" t="s">
        <v>2424</v>
      </c>
      <c r="AU1151" s="38" t="s">
        <v>6542</v>
      </c>
      <c r="AV1151" s="30"/>
      <c r="AW1151" s="38"/>
    </row>
    <row r="1152" spans="1:49" ht="15">
      <c r="A1152" s="33">
        <v>1151</v>
      </c>
      <c r="B1152" s="33" t="str">
        <f t="shared" si="52"/>
        <v>1835_II</v>
      </c>
      <c r="C1152" s="33" t="str">
        <f t="shared" si="53"/>
        <v>8//-</v>
      </c>
      <c r="D1152" s="61">
        <v>1835</v>
      </c>
      <c r="E1152" s="67" t="s">
        <v>2425</v>
      </c>
      <c r="F1152" s="395" t="s">
        <v>7355</v>
      </c>
      <c r="G1152" s="62" t="str">
        <f>VLOOKUP(CONCATENATE(TEXT(I1152,"0"),"_",TEXT(F1152,"0")),[1]CodC!$A$2:$D$250,4,0)</f>
        <v>Matérias corrosivas, de carácter básico, sem perigo subsidiário, orgânicas, líquidas;</v>
      </c>
      <c r="H1152" s="395" t="s">
        <v>7339</v>
      </c>
      <c r="I1152" s="69" t="s">
        <v>631</v>
      </c>
      <c r="J1152" s="69" t="s">
        <v>631</v>
      </c>
      <c r="K1152" s="64" t="s">
        <v>19</v>
      </c>
      <c r="L1152" s="68" t="s">
        <v>849</v>
      </c>
      <c r="M1152" s="63"/>
      <c r="N1152" s="64" t="s">
        <v>19</v>
      </c>
      <c r="O1152" s="64" t="s">
        <v>19</v>
      </c>
      <c r="P1152" s="113" t="s">
        <v>22424</v>
      </c>
      <c r="Q1152" s="70" t="s">
        <v>621</v>
      </c>
      <c r="R1152" s="70" t="s">
        <v>621</v>
      </c>
      <c r="S1152" s="65" t="str">
        <f t="shared" si="54"/>
        <v/>
      </c>
      <c r="T1152" s="68" t="s">
        <v>1000</v>
      </c>
      <c r="U1152" s="68"/>
      <c r="V1152" s="63" t="s">
        <v>7163</v>
      </c>
      <c r="W1152" s="68"/>
      <c r="X1152" s="68"/>
      <c r="Y1152" s="68"/>
      <c r="Z1152" s="68"/>
      <c r="AA1152" s="68"/>
      <c r="AB1152" s="68"/>
      <c r="AC1152" s="68"/>
      <c r="AD1152" s="68"/>
      <c r="AE1152" s="68"/>
      <c r="AF1152" s="68"/>
      <c r="AG1152" s="68"/>
      <c r="AH1152" s="68"/>
      <c r="AI1152" s="68"/>
      <c r="AJ1152" s="68"/>
      <c r="AK1152" s="68"/>
      <c r="AL1152" s="68" t="s">
        <v>7163</v>
      </c>
      <c r="AM1152" s="70" t="s">
        <v>2426</v>
      </c>
      <c r="AN1152" s="63" t="str">
        <f>IF(ISNA(VLOOKUP(D1152,[1]GRE_Tabela2!$A$4:$D$112,4,0)),"-",VLOOKUP(D1152,[1]GRE_Tabela2!$A$4:$D$112,4,0))</f>
        <v>-</v>
      </c>
      <c r="AO1152" s="68" t="s">
        <v>1341</v>
      </c>
      <c r="AP1152" s="68" t="s">
        <v>1913</v>
      </c>
      <c r="AQ1152" s="113">
        <v>153</v>
      </c>
      <c r="AR1152" s="302" t="str">
        <f>IF(ISNA(VLOOKUP(AT1152,[1]FISQ!$D$2:$J$1713,7,0)),"-",VLOOKUP(AT1152,[1]FISQ!$D$2:$J$1713,7,0))</f>
        <v>-</v>
      </c>
      <c r="AS1152" s="302" t="str">
        <f>IF(ISNA(VLOOKUP(AT1152,[1]FISQ!$D$2:$J$1713,4,0)),"-",CONCATENATE("(",VLOOKUP(AT1152,[1]FISQ!$D$2:$J$1713,4,0),")"))</f>
        <v>-</v>
      </c>
      <c r="AT1152" s="71" t="s">
        <v>2427</v>
      </c>
      <c r="AU1152" s="38" t="s">
        <v>6537</v>
      </c>
      <c r="AV1152" s="30"/>
      <c r="AW1152" s="38"/>
    </row>
    <row r="1153" spans="1:49" ht="15">
      <c r="A1153" s="33">
        <v>1152</v>
      </c>
      <c r="B1153" s="33" t="str">
        <f t="shared" si="52"/>
        <v>1835_III</v>
      </c>
      <c r="C1153" s="33" t="str">
        <f t="shared" si="53"/>
        <v>8//-</v>
      </c>
      <c r="D1153" s="61">
        <v>1835</v>
      </c>
      <c r="E1153" s="67" t="s">
        <v>2425</v>
      </c>
      <c r="F1153" s="395" t="s">
        <v>7355</v>
      </c>
      <c r="G1153" s="62" t="str">
        <f>VLOOKUP(CONCATENATE(TEXT(I1153,"0"),"_",TEXT(F1153,"0")),[1]CodC!$A$2:$D$250,4,0)</f>
        <v>Matérias corrosivas, de carácter básico, sem perigo subsidiário, orgânicas, líquidas;</v>
      </c>
      <c r="H1153" s="395" t="s">
        <v>7339</v>
      </c>
      <c r="I1153" s="69" t="s">
        <v>631</v>
      </c>
      <c r="J1153" s="69" t="s">
        <v>631</v>
      </c>
      <c r="K1153" s="64" t="s">
        <v>19</v>
      </c>
      <c r="L1153" s="68" t="s">
        <v>879</v>
      </c>
      <c r="M1153" s="68"/>
      <c r="N1153" s="64" t="s">
        <v>19</v>
      </c>
      <c r="O1153" s="64" t="s">
        <v>885</v>
      </c>
      <c r="P1153" s="113" t="s">
        <v>22424</v>
      </c>
      <c r="Q1153" s="70" t="s">
        <v>621</v>
      </c>
      <c r="R1153" s="70" t="s">
        <v>621</v>
      </c>
      <c r="S1153" s="65" t="str">
        <f t="shared" si="54"/>
        <v/>
      </c>
      <c r="T1153" s="68" t="s">
        <v>1000</v>
      </c>
      <c r="U1153" s="68"/>
      <c r="V1153" s="63" t="s">
        <v>7163</v>
      </c>
      <c r="W1153" s="68"/>
      <c r="X1153" s="68"/>
      <c r="Y1153" s="68"/>
      <c r="Z1153" s="68"/>
      <c r="AA1153" s="68"/>
      <c r="AB1153" s="68"/>
      <c r="AC1153" s="68"/>
      <c r="AD1153" s="68"/>
      <c r="AE1153" s="68"/>
      <c r="AF1153" s="68"/>
      <c r="AG1153" s="68"/>
      <c r="AH1153" s="68"/>
      <c r="AI1153" s="68"/>
      <c r="AJ1153" s="68"/>
      <c r="AK1153" s="68"/>
      <c r="AL1153" s="68" t="s">
        <v>7163</v>
      </c>
      <c r="AM1153" s="70" t="str">
        <f>AM1152</f>
        <v>Miscível com a água. Reage violentamente com ácidos.</v>
      </c>
      <c r="AN1153" s="63" t="str">
        <f>IF(ISNA(VLOOKUP(D1153,[1]GRE_Tabela2!$A$4:$D$112,4,0)),"-",VLOOKUP(D1153,[1]GRE_Tabela2!$A$4:$D$112,4,0))</f>
        <v>-</v>
      </c>
      <c r="AO1153" s="68" t="s">
        <v>1341</v>
      </c>
      <c r="AP1153" s="68" t="s">
        <v>1913</v>
      </c>
      <c r="AQ1153" s="113">
        <v>153</v>
      </c>
      <c r="AR1153" s="302" t="str">
        <f>IF(ISNA(VLOOKUP(AT1153,[1]FISQ!$D$2:$J$1713,7,0)),"-",VLOOKUP(AT1153,[1]FISQ!$D$2:$J$1713,7,0))</f>
        <v>-</v>
      </c>
      <c r="AS1153" s="302" t="str">
        <f>IF(ISNA(VLOOKUP(AT1153,[1]FISQ!$D$2:$J$1713,4,0)),"-",CONCATENATE("(",VLOOKUP(AT1153,[1]FISQ!$D$2:$J$1713,4,0),")"))</f>
        <v>-</v>
      </c>
      <c r="AT1153" s="71" t="s">
        <v>2427</v>
      </c>
      <c r="AU1153" s="38" t="s">
        <v>6537</v>
      </c>
      <c r="AV1153" s="30"/>
      <c r="AW1153" s="38"/>
    </row>
    <row r="1154" spans="1:49" ht="63.75">
      <c r="A1154" s="33">
        <v>1153</v>
      </c>
      <c r="B1154" s="33" t="str">
        <f t="shared" si="52"/>
        <v>1836_I</v>
      </c>
      <c r="C1154" s="33" t="str">
        <f t="shared" si="53"/>
        <v>8//-</v>
      </c>
      <c r="D1154" s="61">
        <v>1836</v>
      </c>
      <c r="E1154" s="67" t="s">
        <v>2428</v>
      </c>
      <c r="F1154" s="395" t="s">
        <v>7345</v>
      </c>
      <c r="G1154" s="62" t="str">
        <f>VLOOKUP(CONCATENATE(TEXT(I1154,"0"),"_",TEXT(F1154,"0")),[1]CodC!$A$2:$D$250,4,0)</f>
        <v>Matérias corrosivas, ácidas, sem perigo subsidiário, inorgânicas, líquidas;</v>
      </c>
      <c r="H1154" s="395" t="s">
        <v>7352</v>
      </c>
      <c r="I1154" s="69" t="s">
        <v>631</v>
      </c>
      <c r="J1154" s="69" t="s">
        <v>631</v>
      </c>
      <c r="K1154" s="69" t="s">
        <v>19</v>
      </c>
      <c r="L1154" s="68" t="s">
        <v>746</v>
      </c>
      <c r="M1154" s="63"/>
      <c r="N1154" s="64" t="s">
        <v>19</v>
      </c>
      <c r="O1154" s="64" t="s">
        <v>19</v>
      </c>
      <c r="P1154" s="113" t="s">
        <v>22425</v>
      </c>
      <c r="Q1154" s="70" t="s">
        <v>7230</v>
      </c>
      <c r="R1154" s="70" t="s">
        <v>1886</v>
      </c>
      <c r="S1154" s="65" t="str">
        <f t="shared" si="54"/>
        <v xml:space="preserve"> SW2 </v>
      </c>
      <c r="T1154" s="69" t="s">
        <v>7182</v>
      </c>
      <c r="U1154" s="69" t="s">
        <v>7163</v>
      </c>
      <c r="V1154" s="69"/>
      <c r="W1154" s="69"/>
      <c r="X1154" s="69"/>
      <c r="Y1154" s="69"/>
      <c r="Z1154" s="69"/>
      <c r="AA1154" s="69"/>
      <c r="AB1154" s="69"/>
      <c r="AC1154" s="69"/>
      <c r="AD1154" s="69"/>
      <c r="AE1154" s="69"/>
      <c r="AF1154" s="69"/>
      <c r="AG1154" s="69"/>
      <c r="AH1154" s="69"/>
      <c r="AI1154" s="69"/>
      <c r="AJ1154" s="69"/>
      <c r="AK1154" s="69"/>
      <c r="AL1154" s="69"/>
      <c r="AM1154" s="70" t="s">
        <v>2429</v>
      </c>
      <c r="AN1154" s="63" t="str">
        <f>IF(ISNA(VLOOKUP(D1154,[1]GRE_Tabela2!$A$4:$D$112,4,0)),"-",VLOOKUP(D1154,[1]GRE_Tabela2!$A$4:$D$112,4,0))</f>
        <v>HCl  SO2</v>
      </c>
      <c r="AO1154" s="68" t="s">
        <v>1341</v>
      </c>
      <c r="AP1154" s="68" t="s">
        <v>1913</v>
      </c>
      <c r="AQ1154" s="113">
        <v>137</v>
      </c>
      <c r="AR1154" s="302" t="str">
        <f>IF(ISNA(VLOOKUP(AT1154,[1]FISQ!$D$2:$J$1713,7,0)),"-",VLOOKUP(AT1154,[1]FISQ!$D$2:$J$1713,7,0))</f>
        <v>1409 </v>
      </c>
      <c r="AS1154" s="302" t="str">
        <f>IF(ISNA(VLOOKUP(AT1154,[1]FISQ!$D$2:$J$1713,4,0)),"-",CONCATENATE("(",VLOOKUP(AT1154,[1]FISQ!$D$2:$J$1713,4,0),")"))</f>
        <v>(1)</v>
      </c>
      <c r="AT1154" s="71" t="s">
        <v>2430</v>
      </c>
      <c r="AU1154" s="38" t="s">
        <v>6541</v>
      </c>
      <c r="AV1154" s="30"/>
      <c r="AW1154" s="38"/>
    </row>
    <row r="1155" spans="1:49" ht="63.75">
      <c r="A1155" s="33">
        <v>1154</v>
      </c>
      <c r="B1155" s="33" t="str">
        <f t="shared" si="52"/>
        <v>1837_II</v>
      </c>
      <c r="C1155" s="33" t="str">
        <f t="shared" si="53"/>
        <v>8//-</v>
      </c>
      <c r="D1155" s="61">
        <v>1837</v>
      </c>
      <c r="E1155" s="67" t="s">
        <v>2431</v>
      </c>
      <c r="F1155" s="395" t="s">
        <v>7345</v>
      </c>
      <c r="G1155" s="62" t="str">
        <f>VLOOKUP(CONCATENATE(TEXT(I1155,"0"),"_",TEXT(F1155,"0")),[1]CodC!$A$2:$D$250,4,0)</f>
        <v>Matérias corrosivas, ácidas, sem perigo subsidiário, inorgânicas, líquidas;</v>
      </c>
      <c r="H1155" s="395" t="s">
        <v>7343</v>
      </c>
      <c r="I1155" s="69" t="s">
        <v>631</v>
      </c>
      <c r="J1155" s="69" t="s">
        <v>631</v>
      </c>
      <c r="K1155" s="69" t="s">
        <v>19</v>
      </c>
      <c r="L1155" s="68" t="s">
        <v>849</v>
      </c>
      <c r="M1155" s="63"/>
      <c r="N1155" s="64" t="s">
        <v>19</v>
      </c>
      <c r="O1155" s="64" t="s">
        <v>19</v>
      </c>
      <c r="P1155" s="113" t="s">
        <v>22425</v>
      </c>
      <c r="Q1155" s="70" t="s">
        <v>7230</v>
      </c>
      <c r="R1155" s="70" t="s">
        <v>1886</v>
      </c>
      <c r="S1155" s="65" t="str">
        <f t="shared" si="54"/>
        <v xml:space="preserve"> SW2 </v>
      </c>
      <c r="T1155" s="69" t="s">
        <v>7182</v>
      </c>
      <c r="U1155" s="69" t="s">
        <v>7163</v>
      </c>
      <c r="V1155" s="69"/>
      <c r="W1155" s="69"/>
      <c r="X1155" s="69"/>
      <c r="Y1155" s="69"/>
      <c r="Z1155" s="69"/>
      <c r="AA1155" s="69"/>
      <c r="AB1155" s="69"/>
      <c r="AC1155" s="69"/>
      <c r="AD1155" s="69"/>
      <c r="AE1155" s="69"/>
      <c r="AF1155" s="69"/>
      <c r="AG1155" s="69"/>
      <c r="AH1155" s="69"/>
      <c r="AI1155" s="69"/>
      <c r="AJ1155" s="69"/>
      <c r="AK1155" s="69"/>
      <c r="AL1155" s="69"/>
      <c r="AM1155" s="70" t="s">
        <v>6478</v>
      </c>
      <c r="AN1155" s="63" t="str">
        <f>IF(ISNA(VLOOKUP(D1155,[1]GRE_Tabela2!$A$4:$D$112,4,0)),"-",VLOOKUP(D1155,[1]GRE_Tabela2!$A$4:$D$112,4,0))</f>
        <v>-</v>
      </c>
      <c r="AO1155" s="68" t="s">
        <v>1341</v>
      </c>
      <c r="AP1155" s="68" t="s">
        <v>1913</v>
      </c>
      <c r="AQ1155" s="113">
        <v>157</v>
      </c>
      <c r="AR1155" s="302" t="str">
        <f>IF(ISNA(VLOOKUP(AT1155,[1]FISQ!$D$2:$J$1713,7,0)),"-",VLOOKUP(AT1155,[1]FISQ!$D$2:$J$1713,7,0))</f>
        <v>0581 </v>
      </c>
      <c r="AS1155" s="302" t="str">
        <f>IF(ISNA(VLOOKUP(AT1155,[1]FISQ!$D$2:$J$1713,4,0)),"-",CONCATENATE("(",VLOOKUP(AT1155,[1]FISQ!$D$2:$J$1713,4,0),")"))</f>
        <v>(1)</v>
      </c>
      <c r="AT1155" s="71" t="s">
        <v>2432</v>
      </c>
      <c r="AU1155" s="38" t="s">
        <v>6541</v>
      </c>
      <c r="AV1155" s="30"/>
      <c r="AW1155" s="38"/>
    </row>
    <row r="1156" spans="1:49" ht="76.5">
      <c r="A1156" s="33">
        <v>1155</v>
      </c>
      <c r="B1156" s="33" t="str">
        <f t="shared" si="52"/>
        <v>1838_I</v>
      </c>
      <c r="C1156" s="33" t="str">
        <f t="shared" si="53"/>
        <v>6.1//8</v>
      </c>
      <c r="D1156" s="61">
        <v>1838</v>
      </c>
      <c r="E1156" s="67" t="s">
        <v>2433</v>
      </c>
      <c r="F1156" s="395" t="s">
        <v>7360</v>
      </c>
      <c r="G1156" s="62" t="str">
        <f>VLOOKUP(CONCATENATE(TEXT(I1156,"0"),"_",TEXT(F1156,"0")),[1]CodC!$A$2:$D$250,4,0)</f>
        <v>Matérias tóxicas corrosivas, inorgânicas, líquidas;</v>
      </c>
      <c r="H1156" s="395" t="s">
        <v>7361</v>
      </c>
      <c r="I1156" s="68">
        <v>6</v>
      </c>
      <c r="J1156" s="68" t="s">
        <v>50</v>
      </c>
      <c r="K1156" s="69">
        <v>8</v>
      </c>
      <c r="L1156" s="68" t="s">
        <v>746</v>
      </c>
      <c r="M1156" s="63"/>
      <c r="N1156" s="64">
        <v>354</v>
      </c>
      <c r="O1156" s="64">
        <v>354</v>
      </c>
      <c r="P1156" s="113" t="s">
        <v>22423</v>
      </c>
      <c r="Q1156" s="70" t="s">
        <v>7229</v>
      </c>
      <c r="R1156" s="70" t="s">
        <v>633</v>
      </c>
      <c r="S1156" s="65" t="str">
        <f t="shared" si="54"/>
        <v xml:space="preserve"> SW2 </v>
      </c>
      <c r="T1156" s="69" t="s">
        <v>7182</v>
      </c>
      <c r="U1156" s="69" t="s">
        <v>7163</v>
      </c>
      <c r="V1156" s="69"/>
      <c r="W1156" s="69"/>
      <c r="X1156" s="69"/>
      <c r="Y1156" s="69"/>
      <c r="Z1156" s="69"/>
      <c r="AA1156" s="68" t="s">
        <v>7163</v>
      </c>
      <c r="AB1156" s="69"/>
      <c r="AC1156" s="69"/>
      <c r="AD1156" s="69"/>
      <c r="AE1156" s="69"/>
      <c r="AF1156" s="69"/>
      <c r="AG1156" s="69"/>
      <c r="AH1156" s="69"/>
      <c r="AI1156" s="69"/>
      <c r="AJ1156" s="69"/>
      <c r="AK1156" s="69"/>
      <c r="AL1156" s="69"/>
      <c r="AM1156" s="70" t="s">
        <v>6691</v>
      </c>
      <c r="AN1156" s="63" t="str">
        <f>IF(ISNA(VLOOKUP(D1156,[1]GRE_Tabela2!$A$4:$D$112,4,0)),"-",VLOOKUP(D1156,[1]GRE_Tabela2!$A$4:$D$112,4,0))</f>
        <v>HCl</v>
      </c>
      <c r="AO1156" s="68" t="s">
        <v>1341</v>
      </c>
      <c r="AP1156" s="68" t="s">
        <v>1913</v>
      </c>
      <c r="AQ1156" s="113">
        <v>137</v>
      </c>
      <c r="AR1156" s="302" t="str">
        <f>IF(ISNA(VLOOKUP(AT1156,[1]FISQ!$D$2:$J$1713,7,0)),"-",VLOOKUP(AT1156,[1]FISQ!$D$2:$J$1713,7,0))</f>
        <v>1230 </v>
      </c>
      <c r="AS1156" s="302" t="str">
        <f>IF(ISNA(VLOOKUP(AT1156,[1]FISQ!$D$2:$J$1713,4,0)),"-",CONCATENATE("(",VLOOKUP(AT1156,[1]FISQ!$D$2:$J$1713,4,0),")"))</f>
        <v>(1)</v>
      </c>
      <c r="AT1156" s="71" t="s">
        <v>2434</v>
      </c>
      <c r="AU1156" s="38" t="s">
        <v>6542</v>
      </c>
      <c r="AV1156" s="30"/>
      <c r="AW1156" s="38"/>
    </row>
    <row r="1157" spans="1:49" ht="51">
      <c r="A1157" s="33">
        <v>1156</v>
      </c>
      <c r="B1157" s="33" t="str">
        <f t="shared" si="52"/>
        <v>1839_II</v>
      </c>
      <c r="C1157" s="33" t="str">
        <f t="shared" si="53"/>
        <v>8//-</v>
      </c>
      <c r="D1157" s="61">
        <v>1839</v>
      </c>
      <c r="E1157" s="67" t="s">
        <v>2435</v>
      </c>
      <c r="F1157" s="395" t="s">
        <v>7344</v>
      </c>
      <c r="G1157" s="62" t="str">
        <f>VLOOKUP(CONCATENATE(TEXT(I1157,"0"),"_",TEXT(F1157,"0")),[1]CodC!$A$2:$D$250,4,0)</f>
        <v>Matérias corrosivas, ácidas, sem perigo subsidiário, orgânicas, sólidas;</v>
      </c>
      <c r="H1157" s="395" t="s">
        <v>7339</v>
      </c>
      <c r="I1157" s="69" t="s">
        <v>631</v>
      </c>
      <c r="J1157" s="69" t="s">
        <v>631</v>
      </c>
      <c r="K1157" s="69" t="s">
        <v>19</v>
      </c>
      <c r="L1157" s="68" t="s">
        <v>849</v>
      </c>
      <c r="M1157" s="63"/>
      <c r="N1157" s="64" t="s">
        <v>19</v>
      </c>
      <c r="O1157" s="64" t="s">
        <v>19</v>
      </c>
      <c r="P1157" s="113" t="s">
        <v>22424</v>
      </c>
      <c r="Q1157" s="70" t="s">
        <v>621</v>
      </c>
      <c r="R1157" s="70" t="s">
        <v>621</v>
      </c>
      <c r="S1157" s="65" t="str">
        <f t="shared" si="54"/>
        <v/>
      </c>
      <c r="T1157" s="69" t="s">
        <v>7182</v>
      </c>
      <c r="U1157" s="69" t="s">
        <v>7163</v>
      </c>
      <c r="V1157" s="69"/>
      <c r="W1157" s="69"/>
      <c r="X1157" s="69"/>
      <c r="Y1157" s="69"/>
      <c r="Z1157" s="69"/>
      <c r="AA1157" s="69"/>
      <c r="AB1157" s="69"/>
      <c r="AC1157" s="69"/>
      <c r="AD1157" s="69"/>
      <c r="AE1157" s="69"/>
      <c r="AF1157" s="69"/>
      <c r="AG1157" s="69"/>
      <c r="AH1157" s="69"/>
      <c r="AI1157" s="69"/>
      <c r="AJ1157" s="69"/>
      <c r="AK1157" s="69"/>
      <c r="AL1157" s="69"/>
      <c r="AM1157" s="70" t="s">
        <v>2436</v>
      </c>
      <c r="AN1157" s="63" t="str">
        <f>IF(ISNA(VLOOKUP(D1157,[1]GRE_Tabela2!$A$4:$D$112,4,0)),"-",VLOOKUP(D1157,[1]GRE_Tabela2!$A$4:$D$112,4,0))</f>
        <v>-</v>
      </c>
      <c r="AO1157" s="68" t="s">
        <v>1341</v>
      </c>
      <c r="AP1157" s="68" t="s">
        <v>1913</v>
      </c>
      <c r="AQ1157" s="113">
        <v>153</v>
      </c>
      <c r="AR1157" s="302" t="str">
        <f>IF(ISNA(VLOOKUP(AT1157,[1]FISQ!$D$2:$J$1713,7,0)),"-",VLOOKUP(AT1157,[1]FISQ!$D$2:$J$1713,7,0))</f>
        <v>0586 </v>
      </c>
      <c r="AS1157" s="302" t="str">
        <f>IF(ISNA(VLOOKUP(AT1157,[1]FISQ!$D$2:$J$1713,4,0)),"-",CONCATENATE("(",VLOOKUP(AT1157,[1]FISQ!$D$2:$J$1713,4,0),")"))</f>
        <v>(1)</v>
      </c>
      <c r="AT1157" s="71" t="s">
        <v>2437</v>
      </c>
      <c r="AU1157" s="38" t="s">
        <v>6541</v>
      </c>
      <c r="AV1157" s="30"/>
      <c r="AW1157" s="38"/>
    </row>
    <row r="1158" spans="1:49" ht="25.5">
      <c r="A1158" s="33">
        <v>1157</v>
      </c>
      <c r="B1158" s="33" t="str">
        <f t="shared" ref="B1158:B1221" si="55">CONCATENATE(TEXT(D1158,"0000"),"_",TEXT(L1158,"0"))</f>
        <v>1840_III</v>
      </c>
      <c r="C1158" s="33" t="str">
        <f t="shared" ref="C1158:C1221" si="56">CONCATENATE(TEXT(J1158,"0"),"//",TEXT(K1158,"0"))</f>
        <v>8//</v>
      </c>
      <c r="D1158" s="61">
        <v>1840</v>
      </c>
      <c r="E1158" s="67" t="s">
        <v>2438</v>
      </c>
      <c r="F1158" s="395" t="s">
        <v>7345</v>
      </c>
      <c r="G1158" s="62" t="str">
        <f>VLOOKUP(CONCATENATE(TEXT(I1158,"0"),"_",TEXT(F1158,"0")),[1]CodC!$A$2:$D$250,4,0)</f>
        <v>Matérias corrosivas, ácidas, sem perigo subsidiário, inorgânicas, líquidas;</v>
      </c>
      <c r="H1158" s="395" t="s">
        <v>7339</v>
      </c>
      <c r="I1158" s="69" t="s">
        <v>631</v>
      </c>
      <c r="J1158" s="69" t="s">
        <v>631</v>
      </c>
      <c r="K1158" s="69" t="s">
        <v>6582</v>
      </c>
      <c r="L1158" s="68" t="s">
        <v>879</v>
      </c>
      <c r="M1158" s="64" t="s">
        <v>1313</v>
      </c>
      <c r="N1158" s="64" t="s">
        <v>19</v>
      </c>
      <c r="O1158" s="64" t="s">
        <v>885</v>
      </c>
      <c r="P1158" s="113" t="s">
        <v>22424</v>
      </c>
      <c r="Q1158" s="70" t="s">
        <v>621</v>
      </c>
      <c r="R1158" s="70" t="s">
        <v>621</v>
      </c>
      <c r="S1158" s="65" t="str">
        <f t="shared" si="54"/>
        <v/>
      </c>
      <c r="T1158" s="69" t="s">
        <v>7182</v>
      </c>
      <c r="U1158" s="69" t="s">
        <v>7163</v>
      </c>
      <c r="V1158" s="69"/>
      <c r="W1158" s="69"/>
      <c r="X1158" s="69"/>
      <c r="Y1158" s="69"/>
      <c r="Z1158" s="69"/>
      <c r="AA1158" s="68" t="s">
        <v>7163</v>
      </c>
      <c r="AB1158" s="69"/>
      <c r="AC1158" s="69"/>
      <c r="AD1158" s="69"/>
      <c r="AE1158" s="69"/>
      <c r="AF1158" s="69"/>
      <c r="AG1158" s="69"/>
      <c r="AH1158" s="69"/>
      <c r="AI1158" s="69"/>
      <c r="AJ1158" s="69"/>
      <c r="AK1158" s="69"/>
      <c r="AL1158" s="69"/>
      <c r="AM1158" s="70" t="s">
        <v>2439</v>
      </c>
      <c r="AN1158" s="63" t="str">
        <f>IF(ISNA(VLOOKUP(D1158,[1]GRE_Tabela2!$A$4:$D$112,4,0)),"-",VLOOKUP(D1158,[1]GRE_Tabela2!$A$4:$D$112,4,0))</f>
        <v>-</v>
      </c>
      <c r="AO1158" s="68" t="s">
        <v>1341</v>
      </c>
      <c r="AP1158" s="68" t="s">
        <v>1913</v>
      </c>
      <c r="AQ1158" s="113">
        <v>154</v>
      </c>
      <c r="AR1158" s="302" t="str">
        <f>IF(ISNA(VLOOKUP(AT1158,[1]FISQ!$D$2:$J$1713,7,0)),"-",VLOOKUP(AT1158,[1]FISQ!$D$2:$J$1713,7,0))</f>
        <v>-</v>
      </c>
      <c r="AS1158" s="302" t="str">
        <f>IF(ISNA(VLOOKUP(AT1158,[1]FISQ!$D$2:$J$1713,4,0)),"-",CONCATENATE("(",VLOOKUP(AT1158,[1]FISQ!$D$2:$J$1713,4,0),")"))</f>
        <v>-</v>
      </c>
      <c r="AT1158" s="71" t="s">
        <v>2440</v>
      </c>
      <c r="AU1158" s="38" t="s">
        <v>6541</v>
      </c>
      <c r="AV1158" s="30"/>
      <c r="AW1158" s="38"/>
    </row>
    <row r="1159" spans="1:49" ht="25.5">
      <c r="A1159" s="33">
        <v>1158</v>
      </c>
      <c r="B1159" s="33" t="str">
        <f t="shared" si="55"/>
        <v>1841_III</v>
      </c>
      <c r="C1159" s="33" t="str">
        <f t="shared" si="56"/>
        <v>9//-</v>
      </c>
      <c r="D1159" s="61">
        <v>1841</v>
      </c>
      <c r="E1159" s="67" t="s">
        <v>2441</v>
      </c>
      <c r="F1159" s="395" t="s">
        <v>7365</v>
      </c>
      <c r="G1159" s="62" t="str">
        <f>VLOOKUP(CONCATENATE(TEXT(I1159,"0"),"_",TEXT(F1159,"0")),[1]CodC!$A$2:$D$250,4,0)</f>
        <v>Outras matérias e objetos que apresentem um perigo durante o transporte mas que não correspondam à definição de qualquer outra classe.</v>
      </c>
      <c r="H1159" s="395" t="s">
        <v>7366</v>
      </c>
      <c r="I1159" s="69" t="s">
        <v>2442</v>
      </c>
      <c r="J1159" s="69" t="s">
        <v>2442</v>
      </c>
      <c r="K1159" s="64" t="s">
        <v>19</v>
      </c>
      <c r="L1159" s="68" t="s">
        <v>879</v>
      </c>
      <c r="M1159" s="63"/>
      <c r="N1159" s="64" t="s">
        <v>19</v>
      </c>
      <c r="O1159" s="64" t="s">
        <v>19</v>
      </c>
      <c r="P1159" s="113" t="s">
        <v>22425</v>
      </c>
      <c r="Q1159" s="70" t="s">
        <v>621</v>
      </c>
      <c r="R1159" s="70" t="s">
        <v>621</v>
      </c>
      <c r="S1159" s="65" t="str">
        <f t="shared" si="54"/>
        <v/>
      </c>
      <c r="T1159" s="68" t="s">
        <v>1466</v>
      </c>
      <c r="U1159" s="68"/>
      <c r="V1159" s="68"/>
      <c r="W1159" s="68"/>
      <c r="X1159" s="68"/>
      <c r="Y1159" s="68"/>
      <c r="Z1159" s="68"/>
      <c r="AA1159" s="68"/>
      <c r="AB1159" s="68"/>
      <c r="AC1159" s="68"/>
      <c r="AD1159" s="68"/>
      <c r="AE1159" s="68"/>
      <c r="AF1159" s="68"/>
      <c r="AG1159" s="68"/>
      <c r="AH1159" s="68"/>
      <c r="AI1159" s="68"/>
      <c r="AJ1159" s="68"/>
      <c r="AK1159" s="68"/>
      <c r="AL1159" s="68"/>
      <c r="AM1159" s="70" t="s">
        <v>2443</v>
      </c>
      <c r="AN1159" s="63" t="str">
        <f>IF(ISNA(VLOOKUP(D1159,[1]GRE_Tabela2!$A$4:$D$112,4,0)),"-",VLOOKUP(D1159,[1]GRE_Tabela2!$A$4:$D$112,4,0))</f>
        <v>-</v>
      </c>
      <c r="AO1159" s="68" t="s">
        <v>1341</v>
      </c>
      <c r="AP1159" s="68" t="s">
        <v>1913</v>
      </c>
      <c r="AQ1159" s="113">
        <v>171</v>
      </c>
      <c r="AR1159" s="302" t="str">
        <f>IF(ISNA(VLOOKUP(AT1159,[1]FISQ!$D$2:$J$1713,7,0)),"-",VLOOKUP(AT1159,[1]FISQ!$D$2:$J$1713,7,0))</f>
        <v>-</v>
      </c>
      <c r="AS1159" s="302" t="str">
        <f>IF(ISNA(VLOOKUP(AT1159,[1]FISQ!$D$2:$J$1713,4,0)),"-",CONCATENATE("(",VLOOKUP(AT1159,[1]FISQ!$D$2:$J$1713,4,0),")"))</f>
        <v>-</v>
      </c>
      <c r="AT1159" s="71" t="s">
        <v>2444</v>
      </c>
      <c r="AU1159" s="38"/>
      <c r="AV1159" s="38"/>
      <c r="AW1159" s="38"/>
    </row>
    <row r="1160" spans="1:49" ht="63.75">
      <c r="A1160" s="33">
        <v>1159</v>
      </c>
      <c r="B1160" s="33" t="str">
        <f t="shared" si="55"/>
        <v>1843_II</v>
      </c>
      <c r="C1160" s="33" t="str">
        <f t="shared" si="56"/>
        <v>6.1//0</v>
      </c>
      <c r="D1160" s="61">
        <v>1843</v>
      </c>
      <c r="E1160" s="67" t="s">
        <v>2445</v>
      </c>
      <c r="F1160" s="395" t="s">
        <v>880</v>
      </c>
      <c r="G1160" s="62" t="str">
        <f>VLOOKUP(CONCATENATE(TEXT(I1160,"0"),"_",TEXT(F1160,"0")),[1]CodC!$A$2:$D$250,4,0)</f>
        <v>Matérias tóxicas sem perigo subsidiário, orgânicas, sólidas;</v>
      </c>
      <c r="H1160" s="395" t="s">
        <v>7327</v>
      </c>
      <c r="I1160" s="68">
        <v>6</v>
      </c>
      <c r="J1160" s="68" t="s">
        <v>50</v>
      </c>
      <c r="K1160" s="68"/>
      <c r="L1160" s="68" t="s">
        <v>849</v>
      </c>
      <c r="M1160" s="64" t="s">
        <v>1313</v>
      </c>
      <c r="N1160" s="64" t="s">
        <v>19</v>
      </c>
      <c r="O1160" s="64" t="s">
        <v>19</v>
      </c>
      <c r="P1160" s="113" t="s">
        <v>22423</v>
      </c>
      <c r="Q1160" s="70" t="s">
        <v>861</v>
      </c>
      <c r="R1160" s="70" t="s">
        <v>861</v>
      </c>
      <c r="S1160" s="65" t="str">
        <f t="shared" si="54"/>
        <v/>
      </c>
      <c r="T1160" s="68" t="s">
        <v>7178</v>
      </c>
      <c r="U1160" s="68"/>
      <c r="V1160" s="63" t="s">
        <v>7163</v>
      </c>
      <c r="W1160" s="68"/>
      <c r="X1160" s="68"/>
      <c r="Y1160" s="68"/>
      <c r="Z1160" s="68"/>
      <c r="AA1160" s="68"/>
      <c r="AB1160" s="68"/>
      <c r="AC1160" s="68"/>
      <c r="AD1160" s="68"/>
      <c r="AE1160" s="68"/>
      <c r="AF1160" s="68"/>
      <c r="AG1160" s="68"/>
      <c r="AH1160" s="68"/>
      <c r="AI1160" s="68"/>
      <c r="AJ1160" s="68"/>
      <c r="AK1160" s="68"/>
      <c r="AL1160" s="68"/>
      <c r="AM1160" s="70" t="s">
        <v>2446</v>
      </c>
      <c r="AN1160" s="63" t="str">
        <f>IF(ISNA(VLOOKUP(D1160,[1]GRE_Tabela2!$A$4:$D$112,4,0)),"-",VLOOKUP(D1160,[1]GRE_Tabela2!$A$4:$D$112,4,0))</f>
        <v>-</v>
      </c>
      <c r="AO1160" s="68" t="s">
        <v>1341</v>
      </c>
      <c r="AP1160" s="68" t="s">
        <v>1795</v>
      </c>
      <c r="AQ1160" s="113">
        <v>141</v>
      </c>
      <c r="AR1160" s="302" t="str">
        <f>IF(ISNA(VLOOKUP(AT1160,[1]FISQ!$D$2:$J$1713,7,0)),"-",VLOOKUP(AT1160,[1]FISQ!$D$2:$J$1713,7,0))</f>
        <v>-</v>
      </c>
      <c r="AS1160" s="302" t="str">
        <f>IF(ISNA(VLOOKUP(AT1160,[1]FISQ!$D$2:$J$1713,4,0)),"-",CONCATENATE("(",VLOOKUP(AT1160,[1]FISQ!$D$2:$J$1713,4,0),")"))</f>
        <v>-</v>
      </c>
      <c r="AT1160" s="71" t="s">
        <v>2447</v>
      </c>
      <c r="AU1160" s="38"/>
      <c r="AV1160" s="38"/>
      <c r="AW1160" s="38"/>
    </row>
    <row r="1161" spans="1:49" ht="102">
      <c r="A1161" s="33">
        <v>1160</v>
      </c>
      <c r="B1161" s="33" t="str">
        <f t="shared" si="55"/>
        <v>1845_-</v>
      </c>
      <c r="C1161" s="33" t="str">
        <f t="shared" si="56"/>
        <v>9//-</v>
      </c>
      <c r="D1161" s="61">
        <v>1845</v>
      </c>
      <c r="E1161" s="67" t="s">
        <v>2448</v>
      </c>
      <c r="F1161" s="395" t="s">
        <v>7365</v>
      </c>
      <c r="G1161" s="62" t="str">
        <f>VLOOKUP(CONCATENATE(TEXT(I1161,"0"),"_",TEXT(F1161,"0")),[1]CodC!$A$2:$D$250,4,0)</f>
        <v>Outras matérias e objetos que apresentem um perigo durante o transporte mas que não correspondam à definição de qualquer outra classe.</v>
      </c>
      <c r="H1161" s="395" t="s">
        <v>19</v>
      </c>
      <c r="I1161" s="69" t="s">
        <v>2442</v>
      </c>
      <c r="J1161" s="69" t="s">
        <v>2442</v>
      </c>
      <c r="K1161" s="69" t="s">
        <v>19</v>
      </c>
      <c r="L1161" s="68" t="s">
        <v>19</v>
      </c>
      <c r="M1161" s="68"/>
      <c r="N1161" s="64" t="s">
        <v>24501</v>
      </c>
      <c r="O1161" s="64" t="s">
        <v>19</v>
      </c>
      <c r="P1161" s="113" t="s">
        <v>22425</v>
      </c>
      <c r="Q1161" s="70" t="s">
        <v>7230</v>
      </c>
      <c r="R1161" s="70" t="s">
        <v>1886</v>
      </c>
      <c r="S1161" s="65" t="str">
        <f t="shared" si="54"/>
        <v xml:space="preserve"> SW2 </v>
      </c>
      <c r="T1161" s="69" t="s">
        <v>19</v>
      </c>
      <c r="U1161" s="69"/>
      <c r="V1161" s="69"/>
      <c r="W1161" s="69"/>
      <c r="X1161" s="69"/>
      <c r="Y1161" s="69"/>
      <c r="Z1161" s="69"/>
      <c r="AA1161" s="69"/>
      <c r="AB1161" s="69"/>
      <c r="AC1161" s="69"/>
      <c r="AD1161" s="69"/>
      <c r="AE1161" s="69"/>
      <c r="AF1161" s="69"/>
      <c r="AG1161" s="69"/>
      <c r="AH1161" s="69"/>
      <c r="AI1161" s="69"/>
      <c r="AJ1161" s="69"/>
      <c r="AK1161" s="69"/>
      <c r="AL1161" s="69"/>
      <c r="AM1161" s="70" t="s">
        <v>2449</v>
      </c>
      <c r="AN1161" s="63" t="str">
        <f>IF(ISNA(VLOOKUP(D1161,[1]GRE_Tabela2!$A$4:$D$112,4,0)),"-",VLOOKUP(D1161,[1]GRE_Tabela2!$A$4:$D$112,4,0))</f>
        <v>-</v>
      </c>
      <c r="AO1161" s="68" t="s">
        <v>619</v>
      </c>
      <c r="AP1161" s="68" t="s">
        <v>620</v>
      </c>
      <c r="AQ1161" s="113">
        <v>120</v>
      </c>
      <c r="AR1161" s="302" t="str">
        <f>IF(ISNA(VLOOKUP(AT1161,[1]FISQ!$D$2:$J$1713,7,0)),"-",VLOOKUP(AT1161,[1]FISQ!$D$2:$J$1713,7,0))</f>
        <v>-</v>
      </c>
      <c r="AS1161" s="302" t="str">
        <f>IF(ISNA(VLOOKUP(AT1161,[1]FISQ!$D$2:$J$1713,4,0)),"-",CONCATENATE("(",VLOOKUP(AT1161,[1]FISQ!$D$2:$J$1713,4,0),")"))</f>
        <v>-</v>
      </c>
      <c r="AT1161" s="71" t="s">
        <v>2450</v>
      </c>
      <c r="AU1161" s="38"/>
      <c r="AV1161" s="38"/>
      <c r="AW1161" s="38"/>
    </row>
    <row r="1162" spans="1:49" ht="51">
      <c r="A1162" s="33">
        <v>1161</v>
      </c>
      <c r="B1162" s="33" t="str">
        <f t="shared" si="55"/>
        <v>1846_II</v>
      </c>
      <c r="C1162" s="33" t="str">
        <f t="shared" si="56"/>
        <v>6.1//0</v>
      </c>
      <c r="D1162" s="61">
        <v>1846</v>
      </c>
      <c r="E1162" s="67" t="s">
        <v>2452</v>
      </c>
      <c r="F1162" s="395" t="s">
        <v>373</v>
      </c>
      <c r="G1162" s="62" t="str">
        <f>VLOOKUP(CONCATENATE(TEXT(I1162,"0"),"_",TEXT(F1162,"0")),[1]CodC!$A$2:$D$250,4,0)</f>
        <v>Matérias tóxicas sem perigo subsidiário, orgânicas, líquidas;</v>
      </c>
      <c r="H1162" s="395" t="s">
        <v>7327</v>
      </c>
      <c r="I1162" s="68">
        <v>6</v>
      </c>
      <c r="J1162" s="68" t="s">
        <v>50</v>
      </c>
      <c r="K1162" s="68"/>
      <c r="L1162" s="68" t="s">
        <v>849</v>
      </c>
      <c r="M1162" s="64" t="s">
        <v>1313</v>
      </c>
      <c r="N1162" s="64" t="s">
        <v>19</v>
      </c>
      <c r="O1162" s="64" t="s">
        <v>19</v>
      </c>
      <c r="P1162" s="113" t="s">
        <v>22423</v>
      </c>
      <c r="Q1162" s="70" t="s">
        <v>5598</v>
      </c>
      <c r="R1162" s="70" t="s">
        <v>799</v>
      </c>
      <c r="S1162" s="65" t="str">
        <f t="shared" si="54"/>
        <v xml:space="preserve"> SW2 </v>
      </c>
      <c r="T1162" s="69" t="s">
        <v>19</v>
      </c>
      <c r="U1162" s="69"/>
      <c r="V1162" s="69"/>
      <c r="W1162" s="69"/>
      <c r="X1162" s="69"/>
      <c r="Y1162" s="69"/>
      <c r="Z1162" s="69"/>
      <c r="AA1162" s="69"/>
      <c r="AB1162" s="69"/>
      <c r="AC1162" s="69"/>
      <c r="AD1162" s="69" t="s">
        <v>7163</v>
      </c>
      <c r="AE1162" s="69"/>
      <c r="AF1162" s="69"/>
      <c r="AG1162" s="69"/>
      <c r="AH1162" s="69"/>
      <c r="AI1162" s="69"/>
      <c r="AJ1162" s="69"/>
      <c r="AK1162" s="69"/>
      <c r="AL1162" s="69"/>
      <c r="AM1162" s="70" t="s">
        <v>2453</v>
      </c>
      <c r="AN1162" s="63" t="str">
        <f>IF(ISNA(VLOOKUP(D1162,[1]GRE_Tabela2!$A$4:$D$112,4,0)),"-",VLOOKUP(D1162,[1]GRE_Tabela2!$A$4:$D$112,4,0))</f>
        <v>-</v>
      </c>
      <c r="AO1162" s="68" t="s">
        <v>1341</v>
      </c>
      <c r="AP1162" s="68" t="s">
        <v>1795</v>
      </c>
      <c r="AQ1162" s="113">
        <v>151</v>
      </c>
      <c r="AR1162" s="302" t="str">
        <f>IF(ISNA(VLOOKUP(AT1162,[1]FISQ!$D$2:$J$1713,7,0)),"-",VLOOKUP(AT1162,[1]FISQ!$D$2:$J$1713,7,0))</f>
        <v>-</v>
      </c>
      <c r="AS1162" s="302" t="str">
        <f>IF(ISNA(VLOOKUP(AT1162,[1]FISQ!$D$2:$J$1713,4,0)),"-",CONCATENATE("(",VLOOKUP(AT1162,[1]FISQ!$D$2:$J$1713,4,0),")"))</f>
        <v>-</v>
      </c>
      <c r="AT1162" s="71" t="s">
        <v>2451</v>
      </c>
      <c r="AU1162" s="38"/>
      <c r="AV1162" s="38"/>
      <c r="AW1162" s="38"/>
    </row>
    <row r="1163" spans="1:49" ht="51">
      <c r="A1163" s="33">
        <v>1162</v>
      </c>
      <c r="B1163" s="33" t="str">
        <f t="shared" si="55"/>
        <v>1847_II</v>
      </c>
      <c r="C1163" s="33" t="str">
        <f t="shared" si="56"/>
        <v>8//-</v>
      </c>
      <c r="D1163" s="61">
        <v>1847</v>
      </c>
      <c r="E1163" s="67" t="s">
        <v>2454</v>
      </c>
      <c r="F1163" s="395" t="s">
        <v>7363</v>
      </c>
      <c r="G1163" s="62" t="str">
        <f>VLOOKUP(CONCATENATE(TEXT(I1163,"0"),"_",TEXT(F1163,"0")),[1]CodC!$A$2:$D$250,4,0)</f>
        <v>Matérias corrosivas, de carácter básico, sem perigo subsidiário, inorgânicas, sólidas;</v>
      </c>
      <c r="H1163" s="395" t="s">
        <v>7339</v>
      </c>
      <c r="I1163" s="69" t="s">
        <v>631</v>
      </c>
      <c r="J1163" s="69" t="s">
        <v>631</v>
      </c>
      <c r="K1163" s="64" t="s">
        <v>19</v>
      </c>
      <c r="L1163" s="68" t="s">
        <v>849</v>
      </c>
      <c r="M1163" s="63"/>
      <c r="N1163" s="64" t="s">
        <v>24502</v>
      </c>
      <c r="O1163" s="64" t="s">
        <v>19</v>
      </c>
      <c r="P1163" s="113" t="s">
        <v>22425</v>
      </c>
      <c r="Q1163" s="70" t="s">
        <v>621</v>
      </c>
      <c r="R1163" s="70" t="s">
        <v>621</v>
      </c>
      <c r="S1163" s="65" t="str">
        <f t="shared" si="54"/>
        <v/>
      </c>
      <c r="T1163" s="68" t="s">
        <v>1000</v>
      </c>
      <c r="U1163" s="68"/>
      <c r="V1163" s="68"/>
      <c r="W1163" s="68"/>
      <c r="X1163" s="68"/>
      <c r="Y1163" s="68"/>
      <c r="Z1163" s="68"/>
      <c r="AA1163" s="68"/>
      <c r="AB1163" s="68"/>
      <c r="AC1163" s="68"/>
      <c r="AD1163" s="68"/>
      <c r="AE1163" s="68"/>
      <c r="AF1163" s="68"/>
      <c r="AG1163" s="68"/>
      <c r="AH1163" s="68"/>
      <c r="AI1163" s="68"/>
      <c r="AJ1163" s="68"/>
      <c r="AK1163" s="68"/>
      <c r="AL1163" s="68" t="s">
        <v>7163</v>
      </c>
      <c r="AM1163" s="70" t="s">
        <v>2455</v>
      </c>
      <c r="AN1163" s="63" t="str">
        <f>IF(ISNA(VLOOKUP(D1163,[1]GRE_Tabela2!$A$4:$D$112,4,0)),"-",VLOOKUP(D1163,[1]GRE_Tabela2!$A$4:$D$112,4,0))</f>
        <v>-</v>
      </c>
      <c r="AO1163" s="68" t="s">
        <v>1341</v>
      </c>
      <c r="AP1163" s="68" t="s">
        <v>1913</v>
      </c>
      <c r="AQ1163" s="113">
        <v>153</v>
      </c>
      <c r="AR1163" s="302" t="str">
        <f>IF(ISNA(VLOOKUP(AT1163,[1]FISQ!$D$2:$J$1713,7,0)),"-",VLOOKUP(AT1163,[1]FISQ!$D$2:$J$1713,7,0))</f>
        <v>-</v>
      </c>
      <c r="AS1163" s="302" t="str">
        <f>IF(ISNA(VLOOKUP(AT1163,[1]FISQ!$D$2:$J$1713,4,0)),"-",CONCATENATE("(",VLOOKUP(AT1163,[1]FISQ!$D$2:$J$1713,4,0),")"))</f>
        <v>-</v>
      </c>
      <c r="AT1163" s="71" t="s">
        <v>2456</v>
      </c>
      <c r="AU1163" s="38" t="s">
        <v>6537</v>
      </c>
      <c r="AV1163" s="30"/>
      <c r="AW1163" s="38"/>
    </row>
    <row r="1164" spans="1:49" ht="38.25">
      <c r="A1164" s="33">
        <v>1163</v>
      </c>
      <c r="B1164" s="33" t="str">
        <f t="shared" si="55"/>
        <v>1848_III</v>
      </c>
      <c r="C1164" s="33" t="str">
        <f t="shared" si="56"/>
        <v>8//-</v>
      </c>
      <c r="D1164" s="61">
        <v>1848</v>
      </c>
      <c r="E1164" s="67" t="s">
        <v>2457</v>
      </c>
      <c r="F1164" s="395" t="s">
        <v>7338</v>
      </c>
      <c r="G1164" s="62" t="str">
        <f>VLOOKUP(CONCATENATE(TEXT(I1164,"0"),"_",TEXT(F1164,"0")),[1]CodC!$A$2:$D$250,4,0)</f>
        <v>Matérias corrosivas, ácidas, sem perigo subsidiário, orgânicas, líquidas;</v>
      </c>
      <c r="H1164" s="395" t="s">
        <v>7339</v>
      </c>
      <c r="I1164" s="69" t="s">
        <v>631</v>
      </c>
      <c r="J1164" s="69" t="s">
        <v>631</v>
      </c>
      <c r="K1164" s="69" t="s">
        <v>19</v>
      </c>
      <c r="L1164" s="68" t="s">
        <v>879</v>
      </c>
      <c r="M1164" s="63"/>
      <c r="N1164" s="64" t="s">
        <v>19</v>
      </c>
      <c r="O1164" s="64" t="s">
        <v>19</v>
      </c>
      <c r="P1164" s="113" t="s">
        <v>22424</v>
      </c>
      <c r="Q1164" s="70" t="s">
        <v>621</v>
      </c>
      <c r="R1164" s="70" t="s">
        <v>621</v>
      </c>
      <c r="S1164" s="65" t="str">
        <f t="shared" si="54"/>
        <v/>
      </c>
      <c r="T1164" s="69" t="s">
        <v>7182</v>
      </c>
      <c r="U1164" s="69" t="s">
        <v>7163</v>
      </c>
      <c r="V1164" s="69"/>
      <c r="W1164" s="69"/>
      <c r="X1164" s="69"/>
      <c r="Y1164" s="69"/>
      <c r="Z1164" s="69"/>
      <c r="AA1164" s="69"/>
      <c r="AB1164" s="69"/>
      <c r="AC1164" s="69"/>
      <c r="AD1164" s="69"/>
      <c r="AE1164" s="69"/>
      <c r="AF1164" s="69"/>
      <c r="AG1164" s="69"/>
      <c r="AH1164" s="69"/>
      <c r="AI1164" s="69"/>
      <c r="AJ1164" s="69"/>
      <c r="AK1164" s="69"/>
      <c r="AL1164" s="69"/>
      <c r="AM1164" s="70" t="s">
        <v>2458</v>
      </c>
      <c r="AN1164" s="63" t="str">
        <f>IF(ISNA(VLOOKUP(D1164,[1]GRE_Tabela2!$A$4:$D$112,4,0)),"-",VLOOKUP(D1164,[1]GRE_Tabela2!$A$4:$D$112,4,0))</f>
        <v>-</v>
      </c>
      <c r="AO1164" s="68" t="s">
        <v>1341</v>
      </c>
      <c r="AP1164" s="68" t="s">
        <v>1913</v>
      </c>
      <c r="AQ1164" s="113">
        <v>153</v>
      </c>
      <c r="AR1164" s="302" t="str">
        <f>IF(ISNA(VLOOKUP(AT1164,[1]FISQ!$D$2:$J$1713,7,0)),"-",VLOOKUP(AT1164,[1]FISQ!$D$2:$J$1713,7,0))</f>
        <v>0806 </v>
      </c>
      <c r="AS1164" s="302" t="str">
        <f>IF(ISNA(VLOOKUP(AT1164,[1]FISQ!$D$2:$J$1713,4,0)),"-",CONCATENATE("(",VLOOKUP(AT1164,[1]FISQ!$D$2:$J$1713,4,0),")"))</f>
        <v>(1)</v>
      </c>
      <c r="AT1164" s="71" t="s">
        <v>2459</v>
      </c>
      <c r="AU1164" s="38" t="s">
        <v>6541</v>
      </c>
      <c r="AV1164" s="30"/>
      <c r="AW1164" s="38"/>
    </row>
    <row r="1165" spans="1:49" ht="76.5">
      <c r="A1165" s="33">
        <v>1164</v>
      </c>
      <c r="B1165" s="33" t="str">
        <f t="shared" si="55"/>
        <v>1849_II</v>
      </c>
      <c r="C1165" s="33" t="str">
        <f t="shared" si="56"/>
        <v>8//-</v>
      </c>
      <c r="D1165" s="61">
        <v>1849</v>
      </c>
      <c r="E1165" s="67" t="s">
        <v>2460</v>
      </c>
      <c r="F1165" s="395" t="s">
        <v>7363</v>
      </c>
      <c r="G1165" s="62" t="str">
        <f>VLOOKUP(CONCATENATE(TEXT(I1165,"0"),"_",TEXT(F1165,"0")),[1]CodC!$A$2:$D$250,4,0)</f>
        <v>Matérias corrosivas, de carácter básico, sem perigo subsidiário, inorgânicas, sólidas;</v>
      </c>
      <c r="H1165" s="395" t="s">
        <v>7339</v>
      </c>
      <c r="I1165" s="69" t="s">
        <v>631</v>
      </c>
      <c r="J1165" s="69" t="s">
        <v>631</v>
      </c>
      <c r="K1165" s="64" t="s">
        <v>19</v>
      </c>
      <c r="L1165" s="68" t="s">
        <v>849</v>
      </c>
      <c r="M1165" s="63"/>
      <c r="N1165" s="64" t="s">
        <v>24502</v>
      </c>
      <c r="O1165" s="64" t="s">
        <v>19</v>
      </c>
      <c r="P1165" s="113" t="s">
        <v>22425</v>
      </c>
      <c r="Q1165" s="70" t="s">
        <v>621</v>
      </c>
      <c r="R1165" s="70" t="s">
        <v>621</v>
      </c>
      <c r="S1165" s="65" t="str">
        <f t="shared" ref="S1165:S1209" si="57">RIGHT(R1165,LEN(R1165)-LEN(Q1165))</f>
        <v/>
      </c>
      <c r="T1165" s="68" t="s">
        <v>1000</v>
      </c>
      <c r="U1165" s="68"/>
      <c r="V1165" s="68"/>
      <c r="W1165" s="68"/>
      <c r="X1165" s="68"/>
      <c r="Y1165" s="68"/>
      <c r="Z1165" s="68"/>
      <c r="AA1165" s="68"/>
      <c r="AB1165" s="68"/>
      <c r="AC1165" s="68"/>
      <c r="AD1165" s="68"/>
      <c r="AE1165" s="68"/>
      <c r="AF1165" s="68"/>
      <c r="AG1165" s="68"/>
      <c r="AH1165" s="68"/>
      <c r="AI1165" s="68"/>
      <c r="AJ1165" s="68"/>
      <c r="AK1165" s="68"/>
      <c r="AL1165" s="68" t="s">
        <v>7163</v>
      </c>
      <c r="AM1165" s="70" t="s">
        <v>2461</v>
      </c>
      <c r="AN1165" s="63" t="str">
        <f>IF(ISNA(VLOOKUP(D1165,[1]GRE_Tabela2!$A$4:$D$112,4,0)),"-",VLOOKUP(D1165,[1]GRE_Tabela2!$A$4:$D$112,4,0))</f>
        <v>-</v>
      </c>
      <c r="AO1165" s="68" t="s">
        <v>1341</v>
      </c>
      <c r="AP1165" s="68" t="s">
        <v>1913</v>
      </c>
      <c r="AQ1165" s="113">
        <v>153</v>
      </c>
      <c r="AR1165" s="302" t="str">
        <f>IF(ISNA(VLOOKUP(AT1165,[1]FISQ!$D$2:$J$1713,7,0)),"-",VLOOKUP(AT1165,[1]FISQ!$D$2:$J$1713,7,0))</f>
        <v>-</v>
      </c>
      <c r="AS1165" s="302" t="str">
        <f>IF(ISNA(VLOOKUP(AT1165,[1]FISQ!$D$2:$J$1713,4,0)),"-",CONCATENATE("(",VLOOKUP(AT1165,[1]FISQ!$D$2:$J$1713,4,0),")"))</f>
        <v>-</v>
      </c>
      <c r="AT1165" s="71" t="s">
        <v>2462</v>
      </c>
      <c r="AU1165" s="38" t="s">
        <v>6537</v>
      </c>
      <c r="AV1165" s="30"/>
      <c r="AW1165" s="38"/>
    </row>
    <row r="1166" spans="1:49" ht="25.5">
      <c r="A1166" s="33">
        <v>1165</v>
      </c>
      <c r="B1166" s="33" t="str">
        <f t="shared" si="55"/>
        <v>1851_II</v>
      </c>
      <c r="C1166" s="33" t="str">
        <f t="shared" si="56"/>
        <v>6.1//-</v>
      </c>
      <c r="D1166" s="61">
        <v>1851</v>
      </c>
      <c r="E1166" s="72" t="s">
        <v>2463</v>
      </c>
      <c r="F1166" s="395" t="s">
        <v>373</v>
      </c>
      <c r="G1166" s="62" t="str">
        <f>VLOOKUP(CONCATENATE(TEXT(I1166,"0"),"_",TEXT(F1166,"0")),[1]CodC!$A$2:$D$250,4,0)</f>
        <v>Matérias tóxicas sem perigo subsidiário, orgânicas, líquidas;</v>
      </c>
      <c r="H1166" s="395" t="s">
        <v>7327</v>
      </c>
      <c r="I1166" s="68">
        <v>6</v>
      </c>
      <c r="J1166" s="68" t="s">
        <v>50</v>
      </c>
      <c r="K1166" s="69" t="s">
        <v>19</v>
      </c>
      <c r="L1166" s="68" t="s">
        <v>849</v>
      </c>
      <c r="M1166" s="68"/>
      <c r="N1166" s="64" t="s">
        <v>24503</v>
      </c>
      <c r="O1166" s="64" t="s">
        <v>2464</v>
      </c>
      <c r="P1166" s="113" t="s">
        <v>22423</v>
      </c>
      <c r="Q1166" s="70" t="s">
        <v>7230</v>
      </c>
      <c r="R1166" s="70" t="s">
        <v>1886</v>
      </c>
      <c r="S1166" s="65" t="str">
        <f t="shared" si="57"/>
        <v xml:space="preserve"> SW2 </v>
      </c>
      <c r="T1166" s="69" t="s">
        <v>19</v>
      </c>
      <c r="U1166" s="69"/>
      <c r="V1166" s="69"/>
      <c r="W1166" s="69"/>
      <c r="X1166" s="69"/>
      <c r="Y1166" s="69"/>
      <c r="Z1166" s="69"/>
      <c r="AA1166" s="69"/>
      <c r="AB1166" s="69"/>
      <c r="AC1166" s="69"/>
      <c r="AD1166" s="69"/>
      <c r="AE1166" s="69"/>
      <c r="AF1166" s="69"/>
      <c r="AG1166" s="69"/>
      <c r="AH1166" s="69"/>
      <c r="AI1166" s="69"/>
      <c r="AJ1166" s="69"/>
      <c r="AK1166" s="69"/>
      <c r="AL1166" s="69"/>
      <c r="AM1166" s="70" t="s">
        <v>1949</v>
      </c>
      <c r="AN1166" s="63" t="str">
        <f>IF(ISNA(VLOOKUP(D1166,[1]GRE_Tabela2!$A$4:$D$112,4,0)),"-",VLOOKUP(D1166,[1]GRE_Tabela2!$A$4:$D$112,4,0))</f>
        <v>-</v>
      </c>
      <c r="AO1166" s="68" t="s">
        <v>1341</v>
      </c>
      <c r="AP1166" s="68" t="s">
        <v>1795</v>
      </c>
      <c r="AQ1166" s="113">
        <v>151</v>
      </c>
      <c r="AR1166" s="302" t="str">
        <f>IF(ISNA(VLOOKUP(AT1166,[1]FISQ!$D$2:$J$1713,7,0)),"-",VLOOKUP(AT1166,[1]FISQ!$D$2:$J$1713,7,0))</f>
        <v>-</v>
      </c>
      <c r="AS1166" s="302" t="str">
        <f>IF(ISNA(VLOOKUP(AT1166,[1]FISQ!$D$2:$J$1713,4,0)),"-",CONCATENATE("(",VLOOKUP(AT1166,[1]FISQ!$D$2:$J$1713,4,0),")"))</f>
        <v>-</v>
      </c>
      <c r="AT1166" s="71" t="s">
        <v>2465</v>
      </c>
      <c r="AU1166" s="38"/>
      <c r="AV1166" s="38"/>
      <c r="AW1166" s="38"/>
    </row>
    <row r="1167" spans="1:49" ht="25.5">
      <c r="A1167" s="33">
        <v>1166</v>
      </c>
      <c r="B1167" s="33" t="str">
        <f t="shared" si="55"/>
        <v>1851_III</v>
      </c>
      <c r="C1167" s="33" t="str">
        <f t="shared" si="56"/>
        <v>6.1//-</v>
      </c>
      <c r="D1167" s="61">
        <v>1851</v>
      </c>
      <c r="E1167" s="72" t="s">
        <v>2463</v>
      </c>
      <c r="F1167" s="395" t="s">
        <v>373</v>
      </c>
      <c r="G1167" s="62" t="str">
        <f>VLOOKUP(CONCATENATE(TEXT(I1167,"0"),"_",TEXT(F1167,"0")),[1]CodC!$A$2:$D$250,4,0)</f>
        <v>Matérias tóxicas sem perigo subsidiário, orgânicas, líquidas;</v>
      </c>
      <c r="H1167" s="395" t="s">
        <v>7327</v>
      </c>
      <c r="I1167" s="68">
        <v>6</v>
      </c>
      <c r="J1167" s="68" t="s">
        <v>50</v>
      </c>
      <c r="K1167" s="69" t="s">
        <v>19</v>
      </c>
      <c r="L1167" s="68" t="s">
        <v>879</v>
      </c>
      <c r="M1167" s="68"/>
      <c r="N1167" s="64" t="s">
        <v>24503</v>
      </c>
      <c r="O1167" s="64" t="s">
        <v>2466</v>
      </c>
      <c r="P1167" s="113" t="s">
        <v>22423</v>
      </c>
      <c r="Q1167" s="70" t="s">
        <v>7230</v>
      </c>
      <c r="R1167" s="70" t="s">
        <v>1886</v>
      </c>
      <c r="S1167" s="65" t="str">
        <f t="shared" si="57"/>
        <v xml:space="preserve"> SW2 </v>
      </c>
      <c r="T1167" s="69" t="s">
        <v>19</v>
      </c>
      <c r="U1167" s="69"/>
      <c r="V1167" s="69"/>
      <c r="W1167" s="69"/>
      <c r="X1167" s="69"/>
      <c r="Y1167" s="69"/>
      <c r="Z1167" s="69"/>
      <c r="AA1167" s="69"/>
      <c r="AB1167" s="69"/>
      <c r="AC1167" s="69"/>
      <c r="AD1167" s="69"/>
      <c r="AE1167" s="69"/>
      <c r="AF1167" s="69"/>
      <c r="AG1167" s="69"/>
      <c r="AH1167" s="69"/>
      <c r="AI1167" s="69"/>
      <c r="AJ1167" s="69"/>
      <c r="AK1167" s="69"/>
      <c r="AL1167" s="69"/>
      <c r="AM1167" s="70" t="str">
        <f>AM1166</f>
        <v>Tóxico à ingestão, por contacto cutâneo ou à inalação.</v>
      </c>
      <c r="AN1167" s="63" t="str">
        <f>IF(ISNA(VLOOKUP(D1167,[1]GRE_Tabela2!$A$4:$D$112,4,0)),"-",VLOOKUP(D1167,[1]GRE_Tabela2!$A$4:$D$112,4,0))</f>
        <v>-</v>
      </c>
      <c r="AO1167" s="68" t="s">
        <v>1341</v>
      </c>
      <c r="AP1167" s="68" t="s">
        <v>1795</v>
      </c>
      <c r="AQ1167" s="113">
        <v>151</v>
      </c>
      <c r="AR1167" s="302" t="str">
        <f>IF(ISNA(VLOOKUP(AT1167,[1]FISQ!$D$2:$J$1713,7,0)),"-",VLOOKUP(AT1167,[1]FISQ!$D$2:$J$1713,7,0))</f>
        <v>-</v>
      </c>
      <c r="AS1167" s="302" t="str">
        <f>IF(ISNA(VLOOKUP(AT1167,[1]FISQ!$D$2:$J$1713,4,0)),"-",CONCATENATE("(",VLOOKUP(AT1167,[1]FISQ!$D$2:$J$1713,4,0),")"))</f>
        <v>-</v>
      </c>
      <c r="AT1167" s="71" t="s">
        <v>2465</v>
      </c>
      <c r="AU1167" s="38"/>
      <c r="AV1167" s="38"/>
      <c r="AW1167" s="38"/>
    </row>
    <row r="1168" spans="1:49" ht="38.25">
      <c r="A1168" s="33">
        <v>1167</v>
      </c>
      <c r="B1168" s="33" t="str">
        <f t="shared" si="55"/>
        <v>1854_I</v>
      </c>
      <c r="C1168" s="33" t="str">
        <f t="shared" si="56"/>
        <v>4.2//-</v>
      </c>
      <c r="D1168" s="61">
        <v>1854</v>
      </c>
      <c r="E1168" s="67" t="s">
        <v>2467</v>
      </c>
      <c r="F1168" s="395" t="s">
        <v>7300</v>
      </c>
      <c r="G1168" s="62" t="str">
        <f>VLOOKUP(CONCATENATE(TEXT(I1168,"0"),"_",TEXT(F1168,"0")),[1]CodC!$A$2:$D$250,4,0)</f>
        <v>Matérias sujeitas a inflamação espontânea sem perigo subsidiário, inorgânicas, sólidas;</v>
      </c>
      <c r="H1168" s="395" t="s">
        <v>1831</v>
      </c>
      <c r="I1168" s="68">
        <v>4</v>
      </c>
      <c r="J1168" s="68" t="s">
        <v>1579</v>
      </c>
      <c r="K1168" s="69" t="s">
        <v>19</v>
      </c>
      <c r="L1168" s="68" t="s">
        <v>746</v>
      </c>
      <c r="M1168" s="63"/>
      <c r="N1168" s="64" t="s">
        <v>19</v>
      </c>
      <c r="O1168" s="64" t="s">
        <v>19</v>
      </c>
      <c r="P1168" s="113" t="s">
        <v>22423</v>
      </c>
      <c r="Q1168" s="70" t="s">
        <v>627</v>
      </c>
      <c r="R1168" s="70" t="s">
        <v>5678</v>
      </c>
      <c r="S1168" s="65" t="str">
        <f t="shared" si="57"/>
        <v>H1</v>
      </c>
      <c r="T1168" s="69" t="s">
        <v>5644</v>
      </c>
      <c r="U1168" s="69"/>
      <c r="V1168" s="69"/>
      <c r="W1168" s="69"/>
      <c r="X1168" s="69"/>
      <c r="Y1168" s="69"/>
      <c r="Z1168" s="69"/>
      <c r="AA1168" s="69"/>
      <c r="AB1168" s="69"/>
      <c r="AC1168" s="69"/>
      <c r="AD1168" s="69"/>
      <c r="AE1168" s="69"/>
      <c r="AF1168" s="69"/>
      <c r="AG1168" s="69"/>
      <c r="AH1168" s="69"/>
      <c r="AI1168" s="68" t="s">
        <v>7163</v>
      </c>
      <c r="AJ1168" s="69"/>
      <c r="AK1168" s="69"/>
      <c r="AL1168" s="69"/>
      <c r="AM1168" s="70" t="s">
        <v>6141</v>
      </c>
      <c r="AN1168" s="63" t="str">
        <f>IF(ISNA(VLOOKUP(D1168,[1]GRE_Tabela2!$A$4:$D$112,4,0)),"-",VLOOKUP(D1168,[1]GRE_Tabela2!$A$4:$D$112,4,0))</f>
        <v>-</v>
      </c>
      <c r="AO1168" s="68" t="s">
        <v>1065</v>
      </c>
      <c r="AP1168" s="68" t="s">
        <v>1481</v>
      </c>
      <c r="AQ1168" s="113">
        <v>135</v>
      </c>
      <c r="AR1168" s="302" t="str">
        <f>IF(ISNA(VLOOKUP(AT1168,[1]FISQ!$D$2:$J$1713,7,0)),"-",VLOOKUP(AT1168,[1]FISQ!$D$2:$J$1713,7,0))</f>
        <v>-</v>
      </c>
      <c r="AS1168" s="302" t="str">
        <f>IF(ISNA(VLOOKUP(AT1168,[1]FISQ!$D$2:$J$1713,4,0)),"-",CONCATENATE("(",VLOOKUP(AT1168,[1]FISQ!$D$2:$J$1713,4,0),")"))</f>
        <v>-</v>
      </c>
      <c r="AT1168" s="71" t="s">
        <v>2468</v>
      </c>
      <c r="AU1168" s="38"/>
      <c r="AV1168" s="38"/>
      <c r="AW1168" s="38"/>
    </row>
    <row r="1169" spans="1:49" ht="38.25">
      <c r="A1169" s="33">
        <v>1168</v>
      </c>
      <c r="B1169" s="33" t="str">
        <f t="shared" si="55"/>
        <v>1855_I</v>
      </c>
      <c r="C1169" s="33" t="str">
        <f t="shared" si="56"/>
        <v>4.2//-</v>
      </c>
      <c r="D1169" s="61">
        <v>1855</v>
      </c>
      <c r="E1169" s="67" t="s">
        <v>2469</v>
      </c>
      <c r="F1169" s="395" t="s">
        <v>7300</v>
      </c>
      <c r="G1169" s="62" t="str">
        <f>VLOOKUP(CONCATENATE(TEXT(I1169,"0"),"_",TEXT(F1169,"0")),[1]CodC!$A$2:$D$250,4,0)</f>
        <v>Matérias sujeitas a inflamação espontânea sem perigo subsidiário, inorgânicas, sólidas;</v>
      </c>
      <c r="H1169" s="395" t="s">
        <v>19</v>
      </c>
      <c r="I1169" s="68">
        <v>4</v>
      </c>
      <c r="J1169" s="68" t="s">
        <v>1579</v>
      </c>
      <c r="K1169" s="69" t="s">
        <v>19</v>
      </c>
      <c r="L1169" s="68" t="s">
        <v>746</v>
      </c>
      <c r="M1169" s="63"/>
      <c r="N1169" s="64" t="s">
        <v>19</v>
      </c>
      <c r="O1169" s="64" t="s">
        <v>19</v>
      </c>
      <c r="P1169" s="113" t="s">
        <v>22423</v>
      </c>
      <c r="Q1169" s="70" t="s">
        <v>627</v>
      </c>
      <c r="R1169" s="70" t="s">
        <v>5678</v>
      </c>
      <c r="S1169" s="65" t="str">
        <f t="shared" si="57"/>
        <v>H1</v>
      </c>
      <c r="T1169" s="69" t="s">
        <v>5626</v>
      </c>
      <c r="U1169" s="69"/>
      <c r="V1169" s="69"/>
      <c r="W1169" s="69"/>
      <c r="X1169" s="69"/>
      <c r="Y1169" s="69"/>
      <c r="Z1169" s="69"/>
      <c r="AA1169" s="69"/>
      <c r="AB1169" s="69"/>
      <c r="AC1169" s="69"/>
      <c r="AD1169" s="69"/>
      <c r="AE1169" s="69"/>
      <c r="AF1169" s="69"/>
      <c r="AG1169" s="69"/>
      <c r="AH1169" s="69"/>
      <c r="AI1169" s="69"/>
      <c r="AJ1169" s="69"/>
      <c r="AK1169" s="69"/>
      <c r="AL1169" s="69"/>
      <c r="AM1169" s="70" t="s">
        <v>6141</v>
      </c>
      <c r="AN1169" s="63" t="str">
        <f>IF(ISNA(VLOOKUP(D1169,[1]GRE_Tabela2!$A$4:$D$112,4,0)),"-",VLOOKUP(D1169,[1]GRE_Tabela2!$A$4:$D$112,4,0))</f>
        <v>-</v>
      </c>
      <c r="AO1169" s="68" t="s">
        <v>1065</v>
      </c>
      <c r="AP1169" s="68" t="s">
        <v>1481</v>
      </c>
      <c r="AQ1169" s="113">
        <v>135</v>
      </c>
      <c r="AR1169" s="302" t="str">
        <f>IF(ISNA(VLOOKUP(AT1169,[1]FISQ!$D$2:$J$1713,7,0)),"-",VLOOKUP(AT1169,[1]FISQ!$D$2:$J$1713,7,0))</f>
        <v>1192 </v>
      </c>
      <c r="AS1169" s="302" t="str">
        <f>IF(ISNA(VLOOKUP(AT1169,[1]FISQ!$D$2:$J$1713,4,0)),"-",CONCATENATE("(",VLOOKUP(AT1169,[1]FISQ!$D$2:$J$1713,4,0),")"))</f>
        <v>(1)</v>
      </c>
      <c r="AT1169" s="71" t="s">
        <v>2470</v>
      </c>
      <c r="AU1169" s="38"/>
      <c r="AV1169" s="38"/>
      <c r="AW1169" s="38"/>
    </row>
    <row r="1170" spans="1:49" ht="51">
      <c r="A1170" s="33">
        <v>1169</v>
      </c>
      <c r="B1170" s="33" t="str">
        <f t="shared" si="55"/>
        <v>1856_-</v>
      </c>
      <c r="C1170" s="33" t="str">
        <f t="shared" si="56"/>
        <v>4.2//-</v>
      </c>
      <c r="D1170" s="61">
        <v>1856</v>
      </c>
      <c r="E1170" s="72" t="s">
        <v>2471</v>
      </c>
      <c r="F1170" s="395" t="s">
        <v>7246</v>
      </c>
      <c r="G1170" s="62" t="str">
        <f>VLOOKUP(CONCATENATE(TEXT(I1170,"0"),"_",TEXT(F1170,"0")),[1]CodC!$A$2:$D$250,4,0)</f>
        <v>Matérias sujeitas a inflamação espontânea sem perigo subsidiário, orgânicas, sólidas;</v>
      </c>
      <c r="H1170" s="395" t="s">
        <v>19</v>
      </c>
      <c r="I1170" s="68">
        <v>4</v>
      </c>
      <c r="J1170" s="68" t="s">
        <v>1579</v>
      </c>
      <c r="K1170" s="69" t="s">
        <v>19</v>
      </c>
      <c r="L1170" s="64" t="s">
        <v>19</v>
      </c>
      <c r="M1170" s="64"/>
      <c r="N1170" s="64" t="s">
        <v>24458</v>
      </c>
      <c r="O1170" s="64" t="s">
        <v>6692</v>
      </c>
      <c r="P1170" s="113" t="s">
        <v>22423</v>
      </c>
      <c r="Q1170" s="70" t="s">
        <v>621</v>
      </c>
      <c r="R1170" s="70" t="s">
        <v>621</v>
      </c>
      <c r="S1170" s="65" t="str">
        <f t="shared" si="57"/>
        <v/>
      </c>
      <c r="T1170" s="69" t="s">
        <v>19</v>
      </c>
      <c r="U1170" s="69"/>
      <c r="V1170" s="69"/>
      <c r="W1170" s="69"/>
      <c r="X1170" s="69"/>
      <c r="Y1170" s="69"/>
      <c r="Z1170" s="69"/>
      <c r="AA1170" s="69"/>
      <c r="AB1170" s="69"/>
      <c r="AC1170" s="69"/>
      <c r="AD1170" s="69"/>
      <c r="AE1170" s="69"/>
      <c r="AF1170" s="69"/>
      <c r="AG1170" s="69"/>
      <c r="AH1170" s="69"/>
      <c r="AI1170" s="69"/>
      <c r="AJ1170" s="69"/>
      <c r="AK1170" s="69"/>
      <c r="AL1170" s="69"/>
      <c r="AM1170" s="70" t="s">
        <v>6144</v>
      </c>
      <c r="AN1170" s="63" t="str">
        <f>IF(ISNA(VLOOKUP(D1170,[1]GRE_Tabela2!$A$4:$D$112,4,0)),"-",VLOOKUP(D1170,[1]GRE_Tabela2!$A$4:$D$112,4,0))</f>
        <v>-</v>
      </c>
      <c r="AO1170" s="68" t="s">
        <v>1341</v>
      </c>
      <c r="AP1170" s="68" t="s">
        <v>1338</v>
      </c>
      <c r="AQ1170" s="113">
        <v>133</v>
      </c>
      <c r="AR1170" s="302" t="str">
        <f>IF(ISNA(VLOOKUP(AT1170,[1]FISQ!$D$2:$J$1713,7,0)),"-",VLOOKUP(AT1170,[1]FISQ!$D$2:$J$1713,7,0))</f>
        <v>-</v>
      </c>
      <c r="AS1170" s="302" t="str">
        <f>IF(ISNA(VLOOKUP(AT1170,[1]FISQ!$D$2:$J$1713,4,0)),"-",CONCATENATE("(",VLOOKUP(AT1170,[1]FISQ!$D$2:$J$1713,4,0),")"))</f>
        <v>-</v>
      </c>
      <c r="AT1170" s="71" t="s">
        <v>2472</v>
      </c>
      <c r="AU1170" s="38"/>
      <c r="AV1170" s="38"/>
      <c r="AW1170" s="38"/>
    </row>
    <row r="1171" spans="1:49" ht="51">
      <c r="A1171" s="33">
        <v>1170</v>
      </c>
      <c r="B1171" s="33" t="str">
        <f t="shared" si="55"/>
        <v>1857_III</v>
      </c>
      <c r="C1171" s="33" t="str">
        <f t="shared" si="56"/>
        <v>4.2//-</v>
      </c>
      <c r="D1171" s="61">
        <v>1857</v>
      </c>
      <c r="E1171" s="72" t="s">
        <v>2473</v>
      </c>
      <c r="F1171" s="395" t="s">
        <v>7246</v>
      </c>
      <c r="G1171" s="62" t="str">
        <f>VLOOKUP(CONCATENATE(TEXT(I1171,"0"),"_",TEXT(F1171,"0")),[1]CodC!$A$2:$D$250,4,0)</f>
        <v>Matérias sujeitas a inflamação espontânea sem perigo subsidiário, orgânicas, sólidas;</v>
      </c>
      <c r="H1171" s="395" t="s">
        <v>19</v>
      </c>
      <c r="I1171" s="68">
        <v>4</v>
      </c>
      <c r="J1171" s="68" t="s">
        <v>1579</v>
      </c>
      <c r="K1171" s="69" t="s">
        <v>19</v>
      </c>
      <c r="L1171" s="68" t="s">
        <v>879</v>
      </c>
      <c r="M1171" s="68"/>
      <c r="N1171" s="64" t="s">
        <v>24458</v>
      </c>
      <c r="O1171" s="64">
        <v>123</v>
      </c>
      <c r="P1171" s="113" t="s">
        <v>22423</v>
      </c>
      <c r="Q1171" s="70" t="s">
        <v>621</v>
      </c>
      <c r="R1171" s="70" t="s">
        <v>621</v>
      </c>
      <c r="S1171" s="65" t="str">
        <f t="shared" si="57"/>
        <v/>
      </c>
      <c r="T1171" s="69" t="s">
        <v>19</v>
      </c>
      <c r="U1171" s="69"/>
      <c r="V1171" s="69"/>
      <c r="W1171" s="69"/>
      <c r="X1171" s="69"/>
      <c r="Y1171" s="69"/>
      <c r="Z1171" s="69"/>
      <c r="AA1171" s="69"/>
      <c r="AB1171" s="69"/>
      <c r="AC1171" s="69"/>
      <c r="AD1171" s="69"/>
      <c r="AE1171" s="69"/>
      <c r="AF1171" s="69"/>
      <c r="AG1171" s="69"/>
      <c r="AH1171" s="69"/>
      <c r="AI1171" s="69"/>
      <c r="AJ1171" s="69"/>
      <c r="AK1171" s="69"/>
      <c r="AL1171" s="69"/>
      <c r="AM1171" s="70" t="s">
        <v>6143</v>
      </c>
      <c r="AN1171" s="63" t="str">
        <f>IF(ISNA(VLOOKUP(D1171,[1]GRE_Tabela2!$A$4:$D$112,4,0)),"-",VLOOKUP(D1171,[1]GRE_Tabela2!$A$4:$D$112,4,0))</f>
        <v>-</v>
      </c>
      <c r="AO1171" s="68" t="s">
        <v>1341</v>
      </c>
      <c r="AP1171" s="68" t="s">
        <v>1338</v>
      </c>
      <c r="AQ1171" s="113">
        <v>133</v>
      </c>
      <c r="AR1171" s="302" t="str">
        <f>IF(ISNA(VLOOKUP(AT1171,[1]FISQ!$D$2:$J$1713,7,0)),"-",VLOOKUP(AT1171,[1]FISQ!$D$2:$J$1713,7,0))</f>
        <v>-</v>
      </c>
      <c r="AS1171" s="302" t="str">
        <f>IF(ISNA(VLOOKUP(AT1171,[1]FISQ!$D$2:$J$1713,4,0)),"-",CONCATENATE("(",VLOOKUP(AT1171,[1]FISQ!$D$2:$J$1713,4,0),")"))</f>
        <v>-</v>
      </c>
      <c r="AT1171" s="71" t="s">
        <v>2474</v>
      </c>
      <c r="AU1171" s="38"/>
      <c r="AV1171" s="38"/>
      <c r="AW1171" s="38"/>
    </row>
    <row r="1172" spans="1:49" ht="15">
      <c r="A1172" s="33">
        <v>1171</v>
      </c>
      <c r="B1172" s="33" t="str">
        <f t="shared" si="55"/>
        <v>1858_-</v>
      </c>
      <c r="C1172" s="33" t="str">
        <f t="shared" si="56"/>
        <v>2.2//-</v>
      </c>
      <c r="D1172" s="61">
        <v>1858</v>
      </c>
      <c r="E1172" s="67" t="s">
        <v>2475</v>
      </c>
      <c r="F1172" s="395" t="s">
        <v>7252</v>
      </c>
      <c r="G1172" s="62" t="str">
        <f>VLOOKUP(CONCATENATE(TEXT(I1172,"0"),"_",TEXT(F1172,"0")),[1]CodC!$A$2:$D$250,4,0)</f>
        <v>Gás liquefeito, asfixiante</v>
      </c>
      <c r="H1172" s="395" t="s">
        <v>7248</v>
      </c>
      <c r="I1172" s="68">
        <v>2</v>
      </c>
      <c r="J1172" s="68" t="s">
        <v>6550</v>
      </c>
      <c r="K1172" s="69" t="s">
        <v>19</v>
      </c>
      <c r="L1172" s="64" t="s">
        <v>19</v>
      </c>
      <c r="M1172" s="64"/>
      <c r="N1172" s="64">
        <v>662</v>
      </c>
      <c r="O1172" s="64" t="s">
        <v>19</v>
      </c>
      <c r="P1172" s="113" t="s">
        <v>22425</v>
      </c>
      <c r="Q1172" s="70" t="s">
        <v>621</v>
      </c>
      <c r="R1172" s="70" t="s">
        <v>621</v>
      </c>
      <c r="S1172" s="65" t="str">
        <f t="shared" si="57"/>
        <v/>
      </c>
      <c r="T1172" s="69" t="s">
        <v>19</v>
      </c>
      <c r="U1172" s="69"/>
      <c r="V1172" s="69"/>
      <c r="W1172" s="69"/>
      <c r="X1172" s="69"/>
      <c r="Y1172" s="69"/>
      <c r="Z1172" s="69"/>
      <c r="AA1172" s="69"/>
      <c r="AB1172" s="69"/>
      <c r="AC1172" s="69"/>
      <c r="AD1172" s="69"/>
      <c r="AE1172" s="69"/>
      <c r="AF1172" s="69"/>
      <c r="AG1172" s="69"/>
      <c r="AH1172" s="69"/>
      <c r="AI1172" s="69"/>
      <c r="AJ1172" s="69"/>
      <c r="AK1172" s="69"/>
      <c r="AL1172" s="69"/>
      <c r="AM1172" s="70" t="s">
        <v>2476</v>
      </c>
      <c r="AN1172" s="63" t="str">
        <f>IF(ISNA(VLOOKUP(D1172,[1]GRE_Tabela2!$A$4:$D$112,4,0)),"-",VLOOKUP(D1172,[1]GRE_Tabela2!$A$4:$D$112,4,0))</f>
        <v>-</v>
      </c>
      <c r="AO1172" s="68" t="s">
        <v>619</v>
      </c>
      <c r="AP1172" s="68" t="s">
        <v>620</v>
      </c>
      <c r="AQ1172" s="113">
        <v>126</v>
      </c>
      <c r="AR1172" s="302" t="str">
        <f>IF(ISNA(VLOOKUP(AT1172,[1]FISQ!$D$2:$J$1713,7,0)),"-",VLOOKUP(AT1172,[1]FISQ!$D$2:$J$1713,7,0))</f>
        <v>-</v>
      </c>
      <c r="AS1172" s="302" t="str">
        <f>IF(ISNA(VLOOKUP(AT1172,[1]FISQ!$D$2:$J$1713,4,0)),"-",CONCATENATE("(",VLOOKUP(AT1172,[1]FISQ!$D$2:$J$1713,4,0),")"))</f>
        <v>-</v>
      </c>
      <c r="AT1172" s="71" t="s">
        <v>2477</v>
      </c>
      <c r="AU1172" s="38"/>
      <c r="AV1172" s="38"/>
      <c r="AW1172" s="38"/>
    </row>
    <row r="1173" spans="1:49" ht="51">
      <c r="A1173" s="33">
        <v>1172</v>
      </c>
      <c r="B1173" s="33" t="str">
        <f t="shared" si="55"/>
        <v>1859_-</v>
      </c>
      <c r="C1173" s="33" t="str">
        <f t="shared" si="56"/>
        <v>2.3//8</v>
      </c>
      <c r="D1173" s="61">
        <v>1859</v>
      </c>
      <c r="E1173" s="67" t="s">
        <v>2478</v>
      </c>
      <c r="F1173" s="395" t="s">
        <v>7250</v>
      </c>
      <c r="G1173" s="62" t="str">
        <f>VLOOKUP(CONCATENATE(TEXT(I1173,"0"),"_",TEXT(F1173,"0")),[1]CodC!$A$2:$D$250,4,0)</f>
        <v>Gás liquefeito, tóxico, corrosivo</v>
      </c>
      <c r="H1173" s="395" t="s">
        <v>7251</v>
      </c>
      <c r="I1173" s="68">
        <v>2</v>
      </c>
      <c r="J1173" s="68" t="s">
        <v>5719</v>
      </c>
      <c r="K1173" s="68" t="s">
        <v>631</v>
      </c>
      <c r="L1173" s="64" t="s">
        <v>19</v>
      </c>
      <c r="M1173" s="64"/>
      <c r="N1173" s="64" t="s">
        <v>19</v>
      </c>
      <c r="O1173" s="64" t="s">
        <v>19</v>
      </c>
      <c r="P1173" s="113" t="s">
        <v>22423</v>
      </c>
      <c r="Q1173" s="70" t="s">
        <v>7229</v>
      </c>
      <c r="R1173" s="70" t="s">
        <v>633</v>
      </c>
      <c r="S1173" s="65" t="str">
        <f t="shared" si="57"/>
        <v xml:space="preserve"> SW2 </v>
      </c>
      <c r="T1173" s="69" t="s">
        <v>19</v>
      </c>
      <c r="U1173" s="69"/>
      <c r="V1173" s="69"/>
      <c r="W1173" s="69"/>
      <c r="X1173" s="69"/>
      <c r="Y1173" s="69"/>
      <c r="Z1173" s="69"/>
      <c r="AA1173" s="69"/>
      <c r="AB1173" s="69"/>
      <c r="AC1173" s="69"/>
      <c r="AD1173" s="69"/>
      <c r="AE1173" s="69"/>
      <c r="AF1173" s="69"/>
      <c r="AG1173" s="69"/>
      <c r="AH1173" s="69"/>
      <c r="AI1173" s="69"/>
      <c r="AJ1173" s="69"/>
      <c r="AK1173" s="69"/>
      <c r="AL1173" s="69"/>
      <c r="AM1173" s="70" t="s">
        <v>6497</v>
      </c>
      <c r="AN1173" s="63" t="str">
        <f>IF(ISNA(VLOOKUP(D1173,[1]GRE_Tabela2!$A$4:$D$112,4,0)),"-",VLOOKUP(D1173,[1]GRE_Tabela2!$A$4:$D$112,4,0))</f>
        <v>-</v>
      </c>
      <c r="AO1173" s="68" t="s">
        <v>619</v>
      </c>
      <c r="AP1173" s="68" t="s">
        <v>613</v>
      </c>
      <c r="AQ1173" s="113">
        <v>125</v>
      </c>
      <c r="AR1173" s="302" t="str">
        <f>IF(ISNA(VLOOKUP(AT1173,[1]FISQ!$D$2:$J$1713,7,0)),"-",VLOOKUP(AT1173,[1]FISQ!$D$2:$J$1713,7,0))</f>
        <v>0576 </v>
      </c>
      <c r="AS1173" s="302" t="str">
        <f>IF(ISNA(VLOOKUP(AT1173,[1]FISQ!$D$2:$J$1713,4,0)),"-",CONCATENATE("(",VLOOKUP(AT1173,[1]FISQ!$D$2:$J$1713,4,0),")"))</f>
        <v>(1)</v>
      </c>
      <c r="AT1173" s="71" t="s">
        <v>2479</v>
      </c>
      <c r="AU1173" s="38"/>
      <c r="AV1173" s="30"/>
      <c r="AW1173" s="38"/>
    </row>
    <row r="1174" spans="1:49" ht="38.25">
      <c r="A1174" s="33">
        <v>1173</v>
      </c>
      <c r="B1174" s="33" t="str">
        <f t="shared" si="55"/>
        <v>1860_-</v>
      </c>
      <c r="C1174" s="33" t="str">
        <f t="shared" si="56"/>
        <v>2.1//-</v>
      </c>
      <c r="D1174" s="61">
        <v>1860</v>
      </c>
      <c r="E1174" s="67" t="s">
        <v>2480</v>
      </c>
      <c r="F1174" s="395" t="s">
        <v>7253</v>
      </c>
      <c r="G1174" s="62" t="str">
        <f>VLOOKUP(CONCATENATE(TEXT(I1174,"0"),"_",TEXT(F1174,"0")),[1]CodC!$A$2:$D$250,4,0)</f>
        <v>Gás liquefeito, inflamável</v>
      </c>
      <c r="H1174" s="395" t="s">
        <v>5101</v>
      </c>
      <c r="I1174" s="68">
        <v>2</v>
      </c>
      <c r="J1174" s="68" t="s">
        <v>659</v>
      </c>
      <c r="K1174" s="69" t="s">
        <v>19</v>
      </c>
      <c r="L1174" s="64" t="s">
        <v>19</v>
      </c>
      <c r="M1174" s="64"/>
      <c r="N1174" s="64" t="s">
        <v>24439</v>
      </c>
      <c r="O1174" s="64">
        <v>386</v>
      </c>
      <c r="P1174" s="113" t="s">
        <v>22423</v>
      </c>
      <c r="Q1174" s="70" t="s">
        <v>851</v>
      </c>
      <c r="R1174" s="70" t="s">
        <v>2968</v>
      </c>
      <c r="S1174" s="65" t="str">
        <f t="shared" si="57"/>
        <v xml:space="preserve">SW1 SW2 </v>
      </c>
      <c r="T1174" s="69" t="s">
        <v>19</v>
      </c>
      <c r="U1174" s="69"/>
      <c r="V1174" s="69"/>
      <c r="W1174" s="69"/>
      <c r="X1174" s="69"/>
      <c r="Y1174" s="69"/>
      <c r="Z1174" s="69"/>
      <c r="AA1174" s="69"/>
      <c r="AB1174" s="69"/>
      <c r="AC1174" s="69"/>
      <c r="AD1174" s="69"/>
      <c r="AE1174" s="69"/>
      <c r="AF1174" s="69"/>
      <c r="AG1174" s="69"/>
      <c r="AH1174" s="69"/>
      <c r="AI1174" s="69"/>
      <c r="AJ1174" s="69"/>
      <c r="AK1174" s="69"/>
      <c r="AL1174" s="69"/>
      <c r="AM1174" s="70" t="s">
        <v>2481</v>
      </c>
      <c r="AN1174" s="63" t="str">
        <f>IF(ISNA(VLOOKUP(D1174,[1]GRE_Tabela2!$A$4:$D$112,4,0)),"-",VLOOKUP(D1174,[1]GRE_Tabela2!$A$4:$D$112,4,0))</f>
        <v>-</v>
      </c>
      <c r="AO1174" s="68" t="s">
        <v>612</v>
      </c>
      <c r="AP1174" s="68" t="s">
        <v>613</v>
      </c>
      <c r="AQ1174" s="113" t="s">
        <v>16588</v>
      </c>
      <c r="AR1174" s="302" t="str">
        <f>IF(ISNA(VLOOKUP(AT1174,[1]FISQ!$D$2:$J$1713,7,0)),"-",VLOOKUP(AT1174,[1]FISQ!$D$2:$J$1713,7,0))</f>
        <v>0598 </v>
      </c>
      <c r="AS1174" s="302" t="str">
        <f>IF(ISNA(VLOOKUP(AT1174,[1]FISQ!$D$2:$J$1713,4,0)),"-",CONCATENATE("(",VLOOKUP(AT1174,[1]FISQ!$D$2:$J$1713,4,0),")"))</f>
        <v>(1)</v>
      </c>
      <c r="AT1174" s="71" t="s">
        <v>2482</v>
      </c>
      <c r="AU1174" s="38"/>
      <c r="AV1174" s="38"/>
      <c r="AW1174" s="38"/>
    </row>
    <row r="1175" spans="1:49" ht="25.5">
      <c r="A1175" s="33">
        <v>1174</v>
      </c>
      <c r="B1175" s="33" t="str">
        <f t="shared" si="55"/>
        <v>1862_II</v>
      </c>
      <c r="C1175" s="33" t="str">
        <f t="shared" si="56"/>
        <v>3//-</v>
      </c>
      <c r="D1175" s="61">
        <v>1862</v>
      </c>
      <c r="E1175" s="67" t="s">
        <v>2483</v>
      </c>
      <c r="F1175" s="395" t="s">
        <v>7275</v>
      </c>
      <c r="G1175" s="62" t="str">
        <f>VLOOKUP(CONCATENATE(TEXT(I1175,"0"),"_",TEXT(F1175,"0")),[1]CodC!$A$2:$D$250,4,0)</f>
        <v>Líquidos inflamáveis, sem perigo subsidiário, com um ponto de inflamação inferior ou igual a 60 °C;</v>
      </c>
      <c r="H1175" s="395" t="s">
        <v>7276</v>
      </c>
      <c r="I1175" s="69">
        <v>3</v>
      </c>
      <c r="J1175" s="69" t="s">
        <v>848</v>
      </c>
      <c r="K1175" s="69" t="s">
        <v>19</v>
      </c>
      <c r="L1175" s="68" t="s">
        <v>849</v>
      </c>
      <c r="M1175" s="63"/>
      <c r="N1175" s="64" t="s">
        <v>19</v>
      </c>
      <c r="O1175" s="64" t="s">
        <v>19</v>
      </c>
      <c r="P1175" s="113" t="s">
        <v>22423</v>
      </c>
      <c r="Q1175" s="70" t="s">
        <v>861</v>
      </c>
      <c r="R1175" s="70" t="s">
        <v>861</v>
      </c>
      <c r="S1175" s="65" t="str">
        <f t="shared" si="57"/>
        <v/>
      </c>
      <c r="T1175" s="69" t="s">
        <v>19</v>
      </c>
      <c r="U1175" s="69"/>
      <c r="V1175" s="69"/>
      <c r="W1175" s="69"/>
      <c r="X1175" s="69"/>
      <c r="Y1175" s="69"/>
      <c r="Z1175" s="69"/>
      <c r="AA1175" s="69"/>
      <c r="AB1175" s="69"/>
      <c r="AC1175" s="69"/>
      <c r="AD1175" s="69"/>
      <c r="AE1175" s="69"/>
      <c r="AF1175" s="69"/>
      <c r="AG1175" s="69"/>
      <c r="AH1175" s="69"/>
      <c r="AI1175" s="69"/>
      <c r="AJ1175" s="69"/>
      <c r="AK1175" s="69"/>
      <c r="AL1175" s="69"/>
      <c r="AM1175" s="70" t="s">
        <v>2484</v>
      </c>
      <c r="AN1175" s="63" t="str">
        <f>IF(ISNA(VLOOKUP(D1175,[1]GRE_Tabela2!$A$4:$D$112,4,0)),"-",VLOOKUP(D1175,[1]GRE_Tabela2!$A$4:$D$112,4,0))</f>
        <v>-</v>
      </c>
      <c r="AO1175" s="68" t="s">
        <v>747</v>
      </c>
      <c r="AP1175" s="68" t="s">
        <v>748</v>
      </c>
      <c r="AQ1175" s="113">
        <v>130</v>
      </c>
      <c r="AR1175" s="302" t="str">
        <f>IF(ISNA(VLOOKUP(AT1175,[1]FISQ!$D$2:$J$1713,7,0)),"-",VLOOKUP(AT1175,[1]FISQ!$D$2:$J$1713,7,0))</f>
        <v>-</v>
      </c>
      <c r="AS1175" s="302" t="str">
        <f>IF(ISNA(VLOOKUP(AT1175,[1]FISQ!$D$2:$J$1713,4,0)),"-",CONCATENATE("(",VLOOKUP(AT1175,[1]FISQ!$D$2:$J$1713,4,0),")"))</f>
        <v>-</v>
      </c>
      <c r="AT1175" s="71" t="s">
        <v>2485</v>
      </c>
      <c r="AU1175" s="38"/>
      <c r="AV1175" s="38"/>
      <c r="AW1175" s="38"/>
    </row>
    <row r="1176" spans="1:49" ht="25.5">
      <c r="A1176" s="33">
        <v>1175</v>
      </c>
      <c r="B1176" s="33" t="str">
        <f t="shared" si="55"/>
        <v>1863_I</v>
      </c>
      <c r="C1176" s="33" t="str">
        <f t="shared" si="56"/>
        <v>3//-</v>
      </c>
      <c r="D1176" s="61">
        <v>1863</v>
      </c>
      <c r="E1176" s="74" t="s">
        <v>2486</v>
      </c>
      <c r="F1176" s="395" t="s">
        <v>7275</v>
      </c>
      <c r="G1176" s="62" t="str">
        <f>VLOOKUP(CONCATENATE(TEXT(I1176,"0"),"_",TEXT(F1176,"0")),[1]CodC!$A$2:$D$250,4,0)</f>
        <v>Líquidos inflamáveis, sem perigo subsidiário, com um ponto de inflamação inferior ou igual a 60 °C;</v>
      </c>
      <c r="H1176" s="395" t="s">
        <v>7276</v>
      </c>
      <c r="I1176" s="69">
        <v>3</v>
      </c>
      <c r="J1176" s="69" t="s">
        <v>848</v>
      </c>
      <c r="K1176" s="69" t="s">
        <v>19</v>
      </c>
      <c r="L1176" s="68" t="s">
        <v>746</v>
      </c>
      <c r="M1176" s="63"/>
      <c r="N1176" s="64" t="s">
        <v>7292</v>
      </c>
      <c r="O1176" s="64" t="s">
        <v>19</v>
      </c>
      <c r="P1176" s="113" t="s">
        <v>22423</v>
      </c>
      <c r="Q1176" s="70" t="s">
        <v>851</v>
      </c>
      <c r="R1176" s="70" t="s">
        <v>851</v>
      </c>
      <c r="S1176" s="65" t="str">
        <f t="shared" si="57"/>
        <v/>
      </c>
      <c r="T1176" s="69" t="s">
        <v>19</v>
      </c>
      <c r="U1176" s="69"/>
      <c r="V1176" s="69"/>
      <c r="W1176" s="69"/>
      <c r="X1176" s="69"/>
      <c r="Y1176" s="69"/>
      <c r="Z1176" s="69"/>
      <c r="AA1176" s="69"/>
      <c r="AB1176" s="69"/>
      <c r="AC1176" s="69"/>
      <c r="AD1176" s="69"/>
      <c r="AE1176" s="69"/>
      <c r="AF1176" s="69"/>
      <c r="AG1176" s="69"/>
      <c r="AH1176" s="69"/>
      <c r="AI1176" s="69"/>
      <c r="AJ1176" s="69"/>
      <c r="AK1176" s="69"/>
      <c r="AL1176" s="69"/>
      <c r="AM1176" s="70" t="s">
        <v>2487</v>
      </c>
      <c r="AN1176" s="63" t="str">
        <f>IF(ISNA(VLOOKUP(D1176,[1]GRE_Tabela2!$A$4:$D$112,4,0)),"-",VLOOKUP(D1176,[1]GRE_Tabela2!$A$4:$D$112,4,0))</f>
        <v>-</v>
      </c>
      <c r="AO1176" s="68" t="s">
        <v>747</v>
      </c>
      <c r="AP1176" s="68" t="s">
        <v>934</v>
      </c>
      <c r="AQ1176" s="113">
        <v>128</v>
      </c>
      <c r="AR1176" s="302" t="str">
        <f>IF(ISNA(VLOOKUP(AT1176,[1]FISQ!$D$2:$J$1713,7,0)),"-",VLOOKUP(AT1176,[1]FISQ!$D$2:$J$1713,7,0))</f>
        <v>-</v>
      </c>
      <c r="AS1176" s="302" t="str">
        <f>IF(ISNA(VLOOKUP(AT1176,[1]FISQ!$D$2:$J$1713,4,0)),"-",CONCATENATE("(",VLOOKUP(AT1176,[1]FISQ!$D$2:$J$1713,4,0),")"))</f>
        <v>-</v>
      </c>
      <c r="AT1176" s="71" t="s">
        <v>2488</v>
      </c>
      <c r="AU1176" s="38"/>
      <c r="AV1176" s="38"/>
      <c r="AW1176" s="38"/>
    </row>
    <row r="1177" spans="1:49" ht="25.5">
      <c r="A1177" s="33">
        <v>1176</v>
      </c>
      <c r="B1177" s="33" t="str">
        <f t="shared" si="55"/>
        <v>1863_II</v>
      </c>
      <c r="C1177" s="33" t="str">
        <f t="shared" si="56"/>
        <v>3//-</v>
      </c>
      <c r="D1177" s="61">
        <v>1863</v>
      </c>
      <c r="E1177" s="74" t="s">
        <v>2486</v>
      </c>
      <c r="F1177" s="395" t="s">
        <v>7275</v>
      </c>
      <c r="G1177" s="62" t="str">
        <f>VLOOKUP(CONCATENATE(TEXT(I1177,"0"),"_",TEXT(F1177,"0")),[1]CodC!$A$2:$D$250,4,0)</f>
        <v>Líquidos inflamáveis, sem perigo subsidiário, com um ponto de inflamação inferior ou igual a 60 °C;</v>
      </c>
      <c r="H1177" s="395" t="s">
        <v>7276</v>
      </c>
      <c r="I1177" s="69">
        <v>3</v>
      </c>
      <c r="J1177" s="69" t="s">
        <v>848</v>
      </c>
      <c r="K1177" s="69" t="s">
        <v>19</v>
      </c>
      <c r="L1177" s="68" t="s">
        <v>849</v>
      </c>
      <c r="M1177" s="63"/>
      <c r="N1177" s="64" t="s">
        <v>24456</v>
      </c>
      <c r="O1177" s="64" t="s">
        <v>19</v>
      </c>
      <c r="P1177" s="113" t="s">
        <v>22423</v>
      </c>
      <c r="Q1177" s="70" t="s">
        <v>861</v>
      </c>
      <c r="R1177" s="70" t="s">
        <v>861</v>
      </c>
      <c r="S1177" s="65" t="str">
        <f t="shared" si="57"/>
        <v/>
      </c>
      <c r="T1177" s="69" t="s">
        <v>19</v>
      </c>
      <c r="U1177" s="69"/>
      <c r="V1177" s="69"/>
      <c r="W1177" s="69"/>
      <c r="X1177" s="69"/>
      <c r="Y1177" s="69"/>
      <c r="Z1177" s="69"/>
      <c r="AA1177" s="69"/>
      <c r="AB1177" s="69"/>
      <c r="AC1177" s="69"/>
      <c r="AD1177" s="69"/>
      <c r="AE1177" s="69"/>
      <c r="AF1177" s="69"/>
      <c r="AG1177" s="69"/>
      <c r="AH1177" s="69"/>
      <c r="AI1177" s="69"/>
      <c r="AJ1177" s="69"/>
      <c r="AK1177" s="69"/>
      <c r="AL1177" s="69"/>
      <c r="AM1177" s="70" t="s">
        <v>1110</v>
      </c>
      <c r="AN1177" s="63" t="str">
        <f>IF(ISNA(VLOOKUP(D1177,[1]GRE_Tabela2!$A$4:$D$112,4,0)),"-",VLOOKUP(D1177,[1]GRE_Tabela2!$A$4:$D$112,4,0))</f>
        <v>-</v>
      </c>
      <c r="AO1177" s="68" t="s">
        <v>747</v>
      </c>
      <c r="AP1177" s="68" t="s">
        <v>934</v>
      </c>
      <c r="AQ1177" s="113">
        <v>128</v>
      </c>
      <c r="AR1177" s="302" t="str">
        <f>IF(ISNA(VLOOKUP(AT1177,[1]FISQ!$D$2:$J$1713,7,0)),"-",VLOOKUP(AT1177,[1]FISQ!$D$2:$J$1713,7,0))</f>
        <v>-</v>
      </c>
      <c r="AS1177" s="302" t="str">
        <f>IF(ISNA(VLOOKUP(AT1177,[1]FISQ!$D$2:$J$1713,4,0)),"-",CONCATENATE("(",VLOOKUP(AT1177,[1]FISQ!$D$2:$J$1713,4,0),")"))</f>
        <v>-</v>
      </c>
      <c r="AT1177" s="71" t="s">
        <v>2488</v>
      </c>
      <c r="AU1177" s="38"/>
      <c r="AV1177" s="38"/>
      <c r="AW1177" s="38"/>
    </row>
    <row r="1178" spans="1:49" ht="25.5">
      <c r="A1178" s="33">
        <v>1177</v>
      </c>
      <c r="B1178" s="33" t="str">
        <f t="shared" si="55"/>
        <v>1863_III</v>
      </c>
      <c r="C1178" s="33" t="str">
        <f t="shared" si="56"/>
        <v>3//-</v>
      </c>
      <c r="D1178" s="61">
        <v>1863</v>
      </c>
      <c r="E1178" s="74" t="s">
        <v>2486</v>
      </c>
      <c r="F1178" s="395" t="s">
        <v>7275</v>
      </c>
      <c r="G1178" s="62" t="str">
        <f>VLOOKUP(CONCATENATE(TEXT(I1178,"0"),"_",TEXT(F1178,"0")),[1]CodC!$A$2:$D$250,4,0)</f>
        <v>Líquidos inflamáveis, sem perigo subsidiário, com um ponto de inflamação inferior ou igual a 60 °C;</v>
      </c>
      <c r="H1178" s="395" t="s">
        <v>7280</v>
      </c>
      <c r="I1178" s="69">
        <v>3</v>
      </c>
      <c r="J1178" s="69" t="s">
        <v>848</v>
      </c>
      <c r="K1178" s="69" t="s">
        <v>19</v>
      </c>
      <c r="L1178" s="68" t="s">
        <v>879</v>
      </c>
      <c r="M1178" s="68"/>
      <c r="N1178" s="64" t="s">
        <v>7292</v>
      </c>
      <c r="O1178" s="64">
        <v>223</v>
      </c>
      <c r="P1178" s="113" t="s">
        <v>22425</v>
      </c>
      <c r="Q1178" s="70" t="s">
        <v>621</v>
      </c>
      <c r="R1178" s="70" t="s">
        <v>621</v>
      </c>
      <c r="S1178" s="65" t="str">
        <f t="shared" si="57"/>
        <v/>
      </c>
      <c r="T1178" s="69" t="s">
        <v>19</v>
      </c>
      <c r="U1178" s="69"/>
      <c r="V1178" s="69"/>
      <c r="W1178" s="69"/>
      <c r="X1178" s="69"/>
      <c r="Y1178" s="69"/>
      <c r="Z1178" s="69"/>
      <c r="AA1178" s="69"/>
      <c r="AB1178" s="69"/>
      <c r="AC1178" s="69"/>
      <c r="AD1178" s="69"/>
      <c r="AE1178" s="69"/>
      <c r="AF1178" s="69"/>
      <c r="AG1178" s="69"/>
      <c r="AH1178" s="69"/>
      <c r="AI1178" s="69"/>
      <c r="AJ1178" s="69"/>
      <c r="AK1178" s="69"/>
      <c r="AL1178" s="69"/>
      <c r="AM1178" s="70" t="str">
        <f>AM1177</f>
        <v>Imiscível com a água.</v>
      </c>
      <c r="AN1178" s="63" t="str">
        <f>IF(ISNA(VLOOKUP(D1178,[1]GRE_Tabela2!$A$4:$D$112,4,0)),"-",VLOOKUP(D1178,[1]GRE_Tabela2!$A$4:$D$112,4,0))</f>
        <v>-</v>
      </c>
      <c r="AO1178" s="68" t="s">
        <v>747</v>
      </c>
      <c r="AP1178" s="68" t="s">
        <v>934</v>
      </c>
      <c r="AQ1178" s="113">
        <v>128</v>
      </c>
      <c r="AR1178" s="302" t="str">
        <f>IF(ISNA(VLOOKUP(AT1178,[1]FISQ!$D$2:$J$1713,7,0)),"-",VLOOKUP(AT1178,[1]FISQ!$D$2:$J$1713,7,0))</f>
        <v>-</v>
      </c>
      <c r="AS1178" s="302" t="str">
        <f>IF(ISNA(VLOOKUP(AT1178,[1]FISQ!$D$2:$J$1713,4,0)),"-",CONCATENATE("(",VLOOKUP(AT1178,[1]FISQ!$D$2:$J$1713,4,0),")"))</f>
        <v>-</v>
      </c>
      <c r="AT1178" s="71" t="s">
        <v>2488</v>
      </c>
      <c r="AU1178" s="38"/>
      <c r="AV1178" s="38"/>
      <c r="AW1178" s="38"/>
    </row>
    <row r="1179" spans="1:49" ht="51">
      <c r="A1179" s="33">
        <v>1178</v>
      </c>
      <c r="B1179" s="33" t="str">
        <f t="shared" si="55"/>
        <v>1865_II</v>
      </c>
      <c r="C1179" s="33" t="str">
        <f t="shared" si="56"/>
        <v>3//-</v>
      </c>
      <c r="D1179" s="61">
        <v>1865</v>
      </c>
      <c r="E1179" s="67" t="s">
        <v>2489</v>
      </c>
      <c r="F1179" s="395" t="s">
        <v>7275</v>
      </c>
      <c r="G1179" s="62" t="str">
        <f>VLOOKUP(CONCATENATE(TEXT(I1179,"0"),"_",TEXT(F1179,"0")),[1]CodC!$A$2:$D$250,4,0)</f>
        <v>Líquidos inflamáveis, sem perigo subsidiário, com um ponto de inflamação inferior ou igual a 60 °C;</v>
      </c>
      <c r="H1179" s="395" t="s">
        <v>19</v>
      </c>
      <c r="I1179" s="69">
        <v>3</v>
      </c>
      <c r="J1179" s="69" t="s">
        <v>848</v>
      </c>
      <c r="K1179" s="64" t="s">
        <v>19</v>
      </c>
      <c r="L1179" s="68" t="s">
        <v>849</v>
      </c>
      <c r="M1179" s="68"/>
      <c r="N1179" s="64" t="s">
        <v>19</v>
      </c>
      <c r="O1179" s="64" t="s">
        <v>1153</v>
      </c>
      <c r="P1179" s="113" t="s">
        <v>22423</v>
      </c>
      <c r="Q1179" s="70" t="s">
        <v>627</v>
      </c>
      <c r="R1179" s="70" t="s">
        <v>627</v>
      </c>
      <c r="S1179" s="65" t="str">
        <f t="shared" si="57"/>
        <v/>
      </c>
      <c r="T1179" s="68" t="s">
        <v>7212</v>
      </c>
      <c r="U1179" s="68"/>
      <c r="V1179" s="68"/>
      <c r="W1179" s="68"/>
      <c r="X1179" s="68"/>
      <c r="Y1179" s="68"/>
      <c r="Z1179" s="68"/>
      <c r="AA1179" s="68"/>
      <c r="AB1179" s="68"/>
      <c r="AC1179" s="68"/>
      <c r="AD1179" s="68"/>
      <c r="AE1179" s="68"/>
      <c r="AF1179" s="68"/>
      <c r="AG1179" s="68"/>
      <c r="AH1179" s="68"/>
      <c r="AI1179" s="68"/>
      <c r="AJ1179" s="68"/>
      <c r="AK1179" s="68"/>
      <c r="AL1179" s="68"/>
      <c r="AM1179" s="70" t="s">
        <v>2490</v>
      </c>
      <c r="AN1179" s="63" t="str">
        <f>IF(ISNA(VLOOKUP(D1179,[1]GRE_Tabela2!$A$4:$D$112,4,0)),"-",VLOOKUP(D1179,[1]GRE_Tabela2!$A$4:$D$112,4,0))</f>
        <v>-</v>
      </c>
      <c r="AO1179" s="68" t="s">
        <v>747</v>
      </c>
      <c r="AP1179" s="68" t="s">
        <v>748</v>
      </c>
      <c r="AQ1179" s="113">
        <v>128</v>
      </c>
      <c r="AR1179" s="302" t="str">
        <f>IF(ISNA(VLOOKUP(AT1179,[1]FISQ!$D$2:$J$1713,7,0)),"-",VLOOKUP(AT1179,[1]FISQ!$D$2:$J$1713,7,0))</f>
        <v>1513 </v>
      </c>
      <c r="AS1179" s="302" t="str">
        <f>IF(ISNA(VLOOKUP(AT1179,[1]FISQ!$D$2:$J$1713,4,0)),"-",CONCATENATE("(",VLOOKUP(AT1179,[1]FISQ!$D$2:$J$1713,4,0),")"))</f>
        <v>(1)</v>
      </c>
      <c r="AT1179" s="71" t="s">
        <v>2491</v>
      </c>
      <c r="AU1179" s="38"/>
      <c r="AV1179" s="38"/>
      <c r="AW1179" s="38"/>
    </row>
    <row r="1180" spans="1:49" ht="25.5">
      <c r="A1180" s="33">
        <v>1179</v>
      </c>
      <c r="B1180" s="33" t="str">
        <f t="shared" si="55"/>
        <v>1866_I</v>
      </c>
      <c r="C1180" s="33" t="str">
        <f t="shared" si="56"/>
        <v>3//-</v>
      </c>
      <c r="D1180" s="61">
        <v>1866</v>
      </c>
      <c r="E1180" s="74" t="s">
        <v>2492</v>
      </c>
      <c r="F1180" s="395" t="s">
        <v>7275</v>
      </c>
      <c r="G1180" s="62" t="str">
        <f>VLOOKUP(CONCATENATE(TEXT(I1180,"0"),"_",TEXT(F1180,"0")),[1]CodC!$A$2:$D$250,4,0)</f>
        <v>Líquidos inflamáveis, sem perigo subsidiário, com um ponto de inflamação inferior ou igual a 60 °C;</v>
      </c>
      <c r="H1180" s="395" t="s">
        <v>7276</v>
      </c>
      <c r="I1180" s="69">
        <v>3</v>
      </c>
      <c r="J1180" s="69" t="s">
        <v>848</v>
      </c>
      <c r="K1180" s="69" t="s">
        <v>19</v>
      </c>
      <c r="L1180" s="68" t="s">
        <v>746</v>
      </c>
      <c r="M1180" s="63"/>
      <c r="N1180" s="64" t="s">
        <v>19</v>
      </c>
      <c r="O1180" s="64" t="s">
        <v>19</v>
      </c>
      <c r="P1180" s="113" t="s">
        <v>22423</v>
      </c>
      <c r="Q1180" s="70" t="s">
        <v>851</v>
      </c>
      <c r="R1180" s="70" t="s">
        <v>851</v>
      </c>
      <c r="S1180" s="65" t="str">
        <f t="shared" si="57"/>
        <v/>
      </c>
      <c r="T1180" s="69" t="s">
        <v>19</v>
      </c>
      <c r="U1180" s="69"/>
      <c r="V1180" s="69"/>
      <c r="W1180" s="69"/>
      <c r="X1180" s="69"/>
      <c r="Y1180" s="69"/>
      <c r="Z1180" s="69"/>
      <c r="AA1180" s="69"/>
      <c r="AB1180" s="69"/>
      <c r="AC1180" s="69"/>
      <c r="AD1180" s="69"/>
      <c r="AE1180" s="69"/>
      <c r="AF1180" s="69"/>
      <c r="AG1180" s="69"/>
      <c r="AH1180" s="69"/>
      <c r="AI1180" s="69"/>
      <c r="AJ1180" s="69"/>
      <c r="AK1180" s="69"/>
      <c r="AL1180" s="69"/>
      <c r="AM1180" s="70" t="s">
        <v>953</v>
      </c>
      <c r="AN1180" s="63" t="str">
        <f>IF(ISNA(VLOOKUP(D1180,[1]GRE_Tabela2!$A$4:$D$112,4,0)),"-",VLOOKUP(D1180,[1]GRE_Tabela2!$A$4:$D$112,4,0))</f>
        <v>-</v>
      </c>
      <c r="AO1180" s="68" t="s">
        <v>747</v>
      </c>
      <c r="AP1180" s="41" t="s">
        <v>934</v>
      </c>
      <c r="AQ1180" s="113">
        <v>127</v>
      </c>
      <c r="AR1180" s="302" t="str">
        <f>IF(ISNA(VLOOKUP(AT1180,[1]FISQ!$D$2:$J$1713,7,0)),"-",VLOOKUP(AT1180,[1]FISQ!$D$2:$J$1713,7,0))</f>
        <v>-</v>
      </c>
      <c r="AS1180" s="302" t="str">
        <f>IF(ISNA(VLOOKUP(AT1180,[1]FISQ!$D$2:$J$1713,4,0)),"-",CONCATENATE("(",VLOOKUP(AT1180,[1]FISQ!$D$2:$J$1713,4,0),")"))</f>
        <v>-</v>
      </c>
      <c r="AT1180" s="71" t="s">
        <v>2493</v>
      </c>
      <c r="AU1180" s="38"/>
      <c r="AV1180" s="38"/>
      <c r="AW1180" s="38"/>
    </row>
    <row r="1181" spans="1:49" ht="25.5">
      <c r="A1181" s="33">
        <v>1180</v>
      </c>
      <c r="B1181" s="33" t="str">
        <f t="shared" si="55"/>
        <v>1866_II</v>
      </c>
      <c r="C1181" s="33" t="str">
        <f t="shared" si="56"/>
        <v>3//-</v>
      </c>
      <c r="D1181" s="61">
        <v>1866</v>
      </c>
      <c r="E1181" s="74" t="s">
        <v>2492</v>
      </c>
      <c r="F1181" s="395" t="s">
        <v>7275</v>
      </c>
      <c r="G1181" s="62" t="str">
        <f>VLOOKUP(CONCATENATE(TEXT(I1181,"0"),"_",TEXT(F1181,"0")),[1]CodC!$A$2:$D$250,4,0)</f>
        <v>Líquidos inflamáveis, sem perigo subsidiário, com um ponto de inflamação inferior ou igual a 60 °C;</v>
      </c>
      <c r="H1181" s="395" t="s">
        <v>7276</v>
      </c>
      <c r="I1181" s="69">
        <v>3</v>
      </c>
      <c r="J1181" s="69" t="s">
        <v>848</v>
      </c>
      <c r="K1181" s="69" t="s">
        <v>19</v>
      </c>
      <c r="L1181" s="68" t="s">
        <v>849</v>
      </c>
      <c r="M1181" s="63"/>
      <c r="N1181" s="64" t="s">
        <v>24442</v>
      </c>
      <c r="O1181" s="64" t="s">
        <v>19</v>
      </c>
      <c r="P1181" s="113" t="s">
        <v>22423</v>
      </c>
      <c r="Q1181" s="70" t="s">
        <v>861</v>
      </c>
      <c r="R1181" s="70" t="s">
        <v>861</v>
      </c>
      <c r="S1181" s="65" t="str">
        <f t="shared" si="57"/>
        <v/>
      </c>
      <c r="T1181" s="69" t="s">
        <v>19</v>
      </c>
      <c r="U1181" s="69"/>
      <c r="V1181" s="69"/>
      <c r="W1181" s="69"/>
      <c r="X1181" s="69"/>
      <c r="Y1181" s="69"/>
      <c r="Z1181" s="69"/>
      <c r="AA1181" s="69"/>
      <c r="AB1181" s="69"/>
      <c r="AC1181" s="69"/>
      <c r="AD1181" s="69"/>
      <c r="AE1181" s="69"/>
      <c r="AF1181" s="69"/>
      <c r="AG1181" s="69"/>
      <c r="AH1181" s="69"/>
      <c r="AI1181" s="69"/>
      <c r="AJ1181" s="69"/>
      <c r="AK1181" s="69"/>
      <c r="AL1181" s="69"/>
      <c r="AM1181" s="70" t="str">
        <f>AM1180</f>
        <v>A miscibilidade com a água depende da composição.</v>
      </c>
      <c r="AN1181" s="63" t="str">
        <f>IF(ISNA(VLOOKUP(D1181,[1]GRE_Tabela2!$A$4:$D$112,4,0)),"-",VLOOKUP(D1181,[1]GRE_Tabela2!$A$4:$D$112,4,0))</f>
        <v>-</v>
      </c>
      <c r="AO1181" s="68" t="s">
        <v>747</v>
      </c>
      <c r="AP1181" s="41" t="s">
        <v>934</v>
      </c>
      <c r="AQ1181" s="113">
        <v>127</v>
      </c>
      <c r="AR1181" s="302" t="str">
        <f>IF(ISNA(VLOOKUP(AT1181,[1]FISQ!$D$2:$J$1713,7,0)),"-",VLOOKUP(AT1181,[1]FISQ!$D$2:$J$1713,7,0))</f>
        <v>-</v>
      </c>
      <c r="AS1181" s="302" t="str">
        <f>IF(ISNA(VLOOKUP(AT1181,[1]FISQ!$D$2:$J$1713,4,0)),"-",CONCATENATE("(",VLOOKUP(AT1181,[1]FISQ!$D$2:$J$1713,4,0),")"))</f>
        <v>-</v>
      </c>
      <c r="AT1181" s="71" t="s">
        <v>2493</v>
      </c>
      <c r="AU1181" s="38"/>
      <c r="AV1181" s="38"/>
      <c r="AW1181" s="38"/>
    </row>
    <row r="1182" spans="1:49" ht="25.5">
      <c r="A1182" s="33">
        <v>1181</v>
      </c>
      <c r="B1182" s="33" t="str">
        <f t="shared" si="55"/>
        <v>1866_III</v>
      </c>
      <c r="C1182" s="33" t="str">
        <f t="shared" si="56"/>
        <v>3//-</v>
      </c>
      <c r="D1182" s="61">
        <v>1866</v>
      </c>
      <c r="E1182" s="74" t="s">
        <v>2492</v>
      </c>
      <c r="F1182" s="395" t="s">
        <v>7275</v>
      </c>
      <c r="G1182" s="62" t="str">
        <f>VLOOKUP(CONCATENATE(TEXT(I1182,"0"),"_",TEXT(F1182,"0")),[1]CodC!$A$2:$D$250,4,0)</f>
        <v>Líquidos inflamáveis, sem perigo subsidiário, com um ponto de inflamação inferior ou igual a 60 °C;</v>
      </c>
      <c r="H1182" s="395" t="s">
        <v>7280</v>
      </c>
      <c r="I1182" s="69">
        <v>3</v>
      </c>
      <c r="J1182" s="69" t="s">
        <v>848</v>
      </c>
      <c r="K1182" s="69" t="s">
        <v>19</v>
      </c>
      <c r="L1182" s="68" t="s">
        <v>879</v>
      </c>
      <c r="M1182" s="68"/>
      <c r="N1182" s="64" t="s">
        <v>19</v>
      </c>
      <c r="O1182" s="64" t="s">
        <v>943</v>
      </c>
      <c r="P1182" s="113" t="s">
        <v>22425</v>
      </c>
      <c r="Q1182" s="70" t="s">
        <v>621</v>
      </c>
      <c r="R1182" s="70" t="s">
        <v>621</v>
      </c>
      <c r="S1182" s="65" t="str">
        <f t="shared" si="57"/>
        <v/>
      </c>
      <c r="T1182" s="69" t="s">
        <v>19</v>
      </c>
      <c r="U1182" s="69"/>
      <c r="V1182" s="69"/>
      <c r="W1182" s="69"/>
      <c r="X1182" s="69"/>
      <c r="Y1182" s="69"/>
      <c r="Z1182" s="69"/>
      <c r="AA1182" s="69"/>
      <c r="AB1182" s="69"/>
      <c r="AC1182" s="69"/>
      <c r="AD1182" s="69"/>
      <c r="AE1182" s="69"/>
      <c r="AF1182" s="69"/>
      <c r="AG1182" s="69"/>
      <c r="AH1182" s="69"/>
      <c r="AI1182" s="69"/>
      <c r="AJ1182" s="69"/>
      <c r="AK1182" s="69"/>
      <c r="AL1182" s="69"/>
      <c r="AM1182" s="70" t="str">
        <f>AM1181</f>
        <v>A miscibilidade com a água depende da composição.</v>
      </c>
      <c r="AN1182" s="63" t="str">
        <f>IF(ISNA(VLOOKUP(D1182,[1]GRE_Tabela2!$A$4:$D$112,4,0)),"-",VLOOKUP(D1182,[1]GRE_Tabela2!$A$4:$D$112,4,0))</f>
        <v>-</v>
      </c>
      <c r="AO1182" s="68" t="s">
        <v>747</v>
      </c>
      <c r="AP1182" s="41" t="s">
        <v>934</v>
      </c>
      <c r="AQ1182" s="113">
        <v>127</v>
      </c>
      <c r="AR1182" s="302" t="str">
        <f>IF(ISNA(VLOOKUP(AT1182,[1]FISQ!$D$2:$J$1713,7,0)),"-",VLOOKUP(AT1182,[1]FISQ!$D$2:$J$1713,7,0))</f>
        <v>-</v>
      </c>
      <c r="AS1182" s="302" t="str">
        <f>IF(ISNA(VLOOKUP(AT1182,[1]FISQ!$D$2:$J$1713,4,0)),"-",CONCATENATE("(",VLOOKUP(AT1182,[1]FISQ!$D$2:$J$1713,4,0),")"))</f>
        <v>-</v>
      </c>
      <c r="AT1182" s="71" t="s">
        <v>2493</v>
      </c>
      <c r="AU1182" s="38"/>
      <c r="AV1182" s="38"/>
      <c r="AW1182" s="38"/>
    </row>
    <row r="1183" spans="1:49" ht="63.75">
      <c r="A1183" s="33">
        <v>1182</v>
      </c>
      <c r="B1183" s="33" t="str">
        <f t="shared" si="55"/>
        <v>1868_II</v>
      </c>
      <c r="C1183" s="33" t="str">
        <f t="shared" si="56"/>
        <v>4.1//6.1</v>
      </c>
      <c r="D1183" s="61">
        <v>1868</v>
      </c>
      <c r="E1183" s="67" t="s">
        <v>2494</v>
      </c>
      <c r="F1183" s="395" t="s">
        <v>7367</v>
      </c>
      <c r="G1183" s="62" t="str">
        <f>VLOOKUP(CONCATENATE(TEXT(I1183,"0"),"_",TEXT(F1183,"0")),[1]CodC!$A$2:$D$250,4,0)</f>
        <v>Matérias sólidas inflamáveis, inorgânicas, tóxicas;</v>
      </c>
      <c r="H1183" s="395" t="s">
        <v>7303</v>
      </c>
      <c r="I1183" s="68">
        <v>4</v>
      </c>
      <c r="J1183" s="68" t="s">
        <v>1405</v>
      </c>
      <c r="K1183" s="68" t="s">
        <v>50</v>
      </c>
      <c r="L1183" s="68" t="s">
        <v>849</v>
      </c>
      <c r="M1183" s="63"/>
      <c r="N1183" s="64" t="s">
        <v>19</v>
      </c>
      <c r="O1183" s="64" t="s">
        <v>19</v>
      </c>
      <c r="P1183" s="113" t="s">
        <v>22423</v>
      </c>
      <c r="Q1183" s="70" t="s">
        <v>621</v>
      </c>
      <c r="R1183" s="70" t="s">
        <v>621</v>
      </c>
      <c r="S1183" s="65" t="str">
        <f t="shared" si="57"/>
        <v/>
      </c>
      <c r="T1183" s="68" t="s">
        <v>1367</v>
      </c>
      <c r="U1183" s="68"/>
      <c r="V1183" s="68"/>
      <c r="W1183" s="68"/>
      <c r="X1183" s="68"/>
      <c r="Y1183" s="68"/>
      <c r="Z1183" s="68"/>
      <c r="AA1183" s="68"/>
      <c r="AB1183" s="68"/>
      <c r="AC1183" s="68"/>
      <c r="AD1183" s="68"/>
      <c r="AE1183" s="68"/>
      <c r="AF1183" s="68"/>
      <c r="AG1183" s="68"/>
      <c r="AH1183" s="68"/>
      <c r="AI1183" s="68"/>
      <c r="AJ1183" s="68"/>
      <c r="AK1183" s="68"/>
      <c r="AL1183" s="68"/>
      <c r="AM1183" s="70" t="s">
        <v>6823</v>
      </c>
      <c r="AN1183" s="63" t="str">
        <f>IF(ISNA(VLOOKUP(D1183,[1]GRE_Tabela2!$A$4:$D$112,4,0)),"-",VLOOKUP(D1183,[1]GRE_Tabela2!$A$4:$D$112,4,0))</f>
        <v>-</v>
      </c>
      <c r="AO1183" s="68" t="s">
        <v>1341</v>
      </c>
      <c r="AP1183" s="68" t="s">
        <v>1333</v>
      </c>
      <c r="AQ1183" s="113">
        <v>134</v>
      </c>
      <c r="AR1183" s="302" t="str">
        <f>IF(ISNA(VLOOKUP(AT1183,[1]FISQ!$D$2:$J$1713,7,0)),"-",VLOOKUP(AT1183,[1]FISQ!$D$2:$J$1713,7,0))</f>
        <v>0712 </v>
      </c>
      <c r="AS1183" s="302" t="str">
        <f>IF(ISNA(VLOOKUP(AT1183,[1]FISQ!$D$2:$J$1713,4,0)),"-",CONCATENATE("(",VLOOKUP(AT1183,[1]FISQ!$D$2:$J$1713,4,0),")"))</f>
        <v>(1)</v>
      </c>
      <c r="AT1183" s="71" t="s">
        <v>2495</v>
      </c>
      <c r="AU1183" s="38"/>
      <c r="AV1183" s="38"/>
      <c r="AW1183" s="38"/>
    </row>
    <row r="1184" spans="1:49" ht="89.25">
      <c r="A1184" s="33">
        <v>1183</v>
      </c>
      <c r="B1184" s="33" t="str">
        <f t="shared" si="55"/>
        <v>1869_III</v>
      </c>
      <c r="C1184" s="33" t="str">
        <f t="shared" si="56"/>
        <v>4.1//-</v>
      </c>
      <c r="D1184" s="61">
        <v>1869</v>
      </c>
      <c r="E1184" s="67" t="s">
        <v>2496</v>
      </c>
      <c r="F1184" s="395" t="s">
        <v>7293</v>
      </c>
      <c r="G1184" s="62" t="str">
        <f>VLOOKUP(CONCATENATE(TEXT(I1184,"0"),"_",TEXT(F1184,"0")),[1]CodC!$A$2:$D$250,4,0)</f>
        <v>Matérias sólidas inflamáveis, sem perigo subsidiário: Inorgânicas;</v>
      </c>
      <c r="H1184" s="395" t="s">
        <v>7294</v>
      </c>
      <c r="I1184" s="68">
        <v>4</v>
      </c>
      <c r="J1184" s="68" t="s">
        <v>1405</v>
      </c>
      <c r="K1184" s="64" t="s">
        <v>19</v>
      </c>
      <c r="L1184" s="68" t="s">
        <v>879</v>
      </c>
      <c r="M1184" s="68"/>
      <c r="N1184" s="64" t="s">
        <v>7368</v>
      </c>
      <c r="O1184" s="64" t="s">
        <v>2497</v>
      </c>
      <c r="P1184" s="113" t="s">
        <v>22423</v>
      </c>
      <c r="Q1184" s="70" t="s">
        <v>621</v>
      </c>
      <c r="R1184" s="70" t="s">
        <v>5675</v>
      </c>
      <c r="S1184" s="65" t="str">
        <f t="shared" si="57"/>
        <v>H1</v>
      </c>
      <c r="T1184" s="68" t="s">
        <v>5623</v>
      </c>
      <c r="U1184" s="68"/>
      <c r="V1184" s="68"/>
      <c r="W1184" s="68"/>
      <c r="X1184" s="68"/>
      <c r="Y1184" s="68"/>
      <c r="Z1184" s="68"/>
      <c r="AA1184" s="68"/>
      <c r="AB1184" s="68"/>
      <c r="AC1184" s="68"/>
      <c r="AD1184" s="68"/>
      <c r="AE1184" s="68"/>
      <c r="AF1184" s="68"/>
      <c r="AG1184" s="68"/>
      <c r="AH1184" s="68"/>
      <c r="AI1184" s="68"/>
      <c r="AJ1184" s="68"/>
      <c r="AK1184" s="68"/>
      <c r="AL1184" s="68"/>
      <c r="AM1184" s="70" t="s">
        <v>2498</v>
      </c>
      <c r="AN1184" s="63" t="str">
        <f>IF(ISNA(VLOOKUP(D1184,[1]GRE_Tabela2!$A$4:$D$112,4,0)),"-",VLOOKUP(D1184,[1]GRE_Tabela2!$A$4:$D$112,4,0))</f>
        <v>-</v>
      </c>
      <c r="AO1184" s="68" t="s">
        <v>1065</v>
      </c>
      <c r="AP1184" s="68" t="s">
        <v>1333</v>
      </c>
      <c r="AQ1184" s="113">
        <v>138</v>
      </c>
      <c r="AR1184" s="302" t="str">
        <f>IF(ISNA(VLOOKUP(AT1184,[1]FISQ!$D$2:$J$1713,7,0)),"-",VLOOKUP(AT1184,[1]FISQ!$D$2:$J$1713,7,0))</f>
        <v>0701 </v>
      </c>
      <c r="AS1184" s="302" t="str">
        <f>IF(ISNA(VLOOKUP(AT1184,[1]FISQ!$D$2:$J$1713,4,0)),"-",CONCATENATE("(",VLOOKUP(AT1184,[1]FISQ!$D$2:$J$1713,4,0),")"))</f>
        <v>(1)</v>
      </c>
      <c r="AT1184" s="71" t="s">
        <v>2499</v>
      </c>
      <c r="AU1184" s="38"/>
      <c r="AV1184" s="38"/>
      <c r="AW1184" s="38"/>
    </row>
    <row r="1185" spans="1:49" ht="38.25">
      <c r="A1185" s="33">
        <v>1184</v>
      </c>
      <c r="B1185" s="33" t="str">
        <f t="shared" si="55"/>
        <v>1870_I</v>
      </c>
      <c r="C1185" s="33" t="str">
        <f t="shared" si="56"/>
        <v>4.3//-</v>
      </c>
      <c r="D1185" s="61">
        <v>1870</v>
      </c>
      <c r="E1185" s="67" t="s">
        <v>2500</v>
      </c>
      <c r="F1185" s="395" t="s">
        <v>7307</v>
      </c>
      <c r="G1185" s="62" t="str">
        <f>VLOOKUP(CONCATENATE(TEXT(I1185,"0"),"_",TEXT(F1185,"0")),[1]CodC!$A$2:$D$250,4,0)</f>
        <v>Matérias que, em contacto com a água, libertam gases inflamáveis, sem perigo subsidiário, sólidas;</v>
      </c>
      <c r="H1185" s="395" t="s">
        <v>19</v>
      </c>
      <c r="I1185" s="68">
        <v>4</v>
      </c>
      <c r="J1185" s="68" t="s">
        <v>298</v>
      </c>
      <c r="K1185" s="64" t="s">
        <v>19</v>
      </c>
      <c r="L1185" s="68" t="s">
        <v>746</v>
      </c>
      <c r="M1185" s="63"/>
      <c r="N1185" s="64" t="s">
        <v>19</v>
      </c>
      <c r="O1185" s="64" t="s">
        <v>19</v>
      </c>
      <c r="P1185" s="113" t="s">
        <v>22426</v>
      </c>
      <c r="Q1185" s="70" t="s">
        <v>851</v>
      </c>
      <c r="R1185" s="70" t="s">
        <v>5677</v>
      </c>
      <c r="S1185" s="65" t="str">
        <f t="shared" si="57"/>
        <v>H1</v>
      </c>
      <c r="T1185" s="68" t="s">
        <v>5629</v>
      </c>
      <c r="U1185" s="68"/>
      <c r="V1185" s="68"/>
      <c r="W1185" s="68"/>
      <c r="X1185" s="68"/>
      <c r="Y1185" s="68"/>
      <c r="Z1185" s="68"/>
      <c r="AA1185" s="68"/>
      <c r="AB1185" s="68"/>
      <c r="AC1185" s="68"/>
      <c r="AD1185" s="68"/>
      <c r="AE1185" s="68"/>
      <c r="AF1185" s="68"/>
      <c r="AG1185" s="68"/>
      <c r="AH1185" s="68"/>
      <c r="AI1185" s="68"/>
      <c r="AJ1185" s="68"/>
      <c r="AK1185" s="68"/>
      <c r="AL1185" s="68"/>
      <c r="AM1185" s="70" t="s">
        <v>6232</v>
      </c>
      <c r="AN1185" s="63" t="str">
        <f>IF(ISNA(VLOOKUP(D1185,[1]GRE_Tabela2!$A$4:$D$112,4,0)),"-",VLOOKUP(D1185,[1]GRE_Tabela2!$A$4:$D$112,4,0))</f>
        <v>-</v>
      </c>
      <c r="AO1185" s="41" t="s">
        <v>1065</v>
      </c>
      <c r="AP1185" s="68" t="s">
        <v>1066</v>
      </c>
      <c r="AQ1185" s="113">
        <v>138</v>
      </c>
      <c r="AR1185" s="302" t="str">
        <f>IF(ISNA(VLOOKUP(AT1185,[1]FISQ!$D$2:$J$1713,7,0)),"-",VLOOKUP(AT1185,[1]FISQ!$D$2:$J$1713,7,0))</f>
        <v>-</v>
      </c>
      <c r="AS1185" s="302" t="str">
        <f>IF(ISNA(VLOOKUP(AT1185,[1]FISQ!$D$2:$J$1713,4,0)),"-",CONCATENATE("(",VLOOKUP(AT1185,[1]FISQ!$D$2:$J$1713,4,0),")"))</f>
        <v>-</v>
      </c>
      <c r="AT1185" s="71" t="s">
        <v>2501</v>
      </c>
      <c r="AU1185" s="38"/>
      <c r="AV1185" s="38"/>
      <c r="AW1185" s="38"/>
    </row>
    <row r="1186" spans="1:49" ht="15">
      <c r="A1186" s="33">
        <v>1185</v>
      </c>
      <c r="B1186" s="33" t="str">
        <f t="shared" si="55"/>
        <v>1871_II</v>
      </c>
      <c r="C1186" s="33" t="str">
        <f t="shared" si="56"/>
        <v>4.1//-</v>
      </c>
      <c r="D1186" s="61">
        <v>1871</v>
      </c>
      <c r="E1186" s="67" t="s">
        <v>2502</v>
      </c>
      <c r="F1186" s="395" t="s">
        <v>7293</v>
      </c>
      <c r="G1186" s="62" t="str">
        <f>VLOOKUP(CONCATENATE(TEXT(I1186,"0"),"_",TEXT(F1186,"0")),[1]CodC!$A$2:$D$250,4,0)</f>
        <v>Matérias sólidas inflamáveis, sem perigo subsidiário: Inorgânicas;</v>
      </c>
      <c r="H1186" s="395" t="s">
        <v>7294</v>
      </c>
      <c r="I1186" s="68">
        <v>4</v>
      </c>
      <c r="J1186" s="68" t="s">
        <v>1405</v>
      </c>
      <c r="K1186" s="69" t="s">
        <v>19</v>
      </c>
      <c r="L1186" s="68" t="s">
        <v>849</v>
      </c>
      <c r="M1186" s="63"/>
      <c r="N1186" s="64" t="s">
        <v>19</v>
      </c>
      <c r="O1186" s="64" t="s">
        <v>19</v>
      </c>
      <c r="P1186" s="113" t="s">
        <v>22423</v>
      </c>
      <c r="Q1186" s="70" t="s">
        <v>851</v>
      </c>
      <c r="R1186" s="70" t="s">
        <v>851</v>
      </c>
      <c r="S1186" s="65" t="str">
        <f t="shared" si="57"/>
        <v/>
      </c>
      <c r="T1186" s="69" t="s">
        <v>19</v>
      </c>
      <c r="U1186" s="69"/>
      <c r="V1186" s="69"/>
      <c r="W1186" s="69"/>
      <c r="X1186" s="69"/>
      <c r="Y1186" s="69"/>
      <c r="Z1186" s="69"/>
      <c r="AA1186" s="69"/>
      <c r="AB1186" s="69"/>
      <c r="AC1186" s="69"/>
      <c r="AD1186" s="69"/>
      <c r="AE1186" s="69"/>
      <c r="AF1186" s="69"/>
      <c r="AG1186" s="69"/>
      <c r="AH1186" s="69"/>
      <c r="AI1186" s="69"/>
      <c r="AJ1186" s="69"/>
      <c r="AK1186" s="69"/>
      <c r="AL1186" s="69"/>
      <c r="AM1186" s="70" t="s">
        <v>2503</v>
      </c>
      <c r="AN1186" s="63" t="str">
        <f>IF(ISNA(VLOOKUP(D1186,[1]GRE_Tabela2!$A$4:$D$112,4,0)),"-",VLOOKUP(D1186,[1]GRE_Tabela2!$A$4:$D$112,4,0))</f>
        <v>-</v>
      </c>
      <c r="AO1186" s="68" t="s">
        <v>1341</v>
      </c>
      <c r="AP1186" s="68" t="s">
        <v>1333</v>
      </c>
      <c r="AQ1186" s="113">
        <v>170</v>
      </c>
      <c r="AR1186" s="302" t="str">
        <f>IF(ISNA(VLOOKUP(AT1186,[1]FISQ!$D$2:$J$1713,7,0)),"-",VLOOKUP(AT1186,[1]FISQ!$D$2:$J$1713,7,0))</f>
        <v>-</v>
      </c>
      <c r="AS1186" s="302" t="str">
        <f>IF(ISNA(VLOOKUP(AT1186,[1]FISQ!$D$2:$J$1713,4,0)),"-",CONCATENATE("(",VLOOKUP(AT1186,[1]FISQ!$D$2:$J$1713,4,0),")"))</f>
        <v>-</v>
      </c>
      <c r="AT1186" s="71" t="s">
        <v>2504</v>
      </c>
      <c r="AU1186" s="38"/>
      <c r="AV1186" s="38"/>
      <c r="AW1186" s="38"/>
    </row>
    <row r="1187" spans="1:49" ht="15">
      <c r="A1187" s="33">
        <v>1186</v>
      </c>
      <c r="B1187" s="33" t="str">
        <f t="shared" si="55"/>
        <v>1872_III</v>
      </c>
      <c r="C1187" s="33" t="str">
        <f t="shared" si="56"/>
        <v>5.1//-</v>
      </c>
      <c r="D1187" s="61">
        <v>1872</v>
      </c>
      <c r="E1187" s="67" t="s">
        <v>2505</v>
      </c>
      <c r="F1187" s="395" t="s">
        <v>7315</v>
      </c>
      <c r="G1187" s="62" t="str">
        <f>VLOOKUP(CONCATENATE(TEXT(I1187,"0"),"_",TEXT(F1187,"0")),[1]CodC!$A$2:$D$250,4,0)</f>
        <v>Matérias comburentes sem perigo subsidiário, sólidas;</v>
      </c>
      <c r="H1187" s="395" t="s">
        <v>7316</v>
      </c>
      <c r="I1187" s="68">
        <v>5</v>
      </c>
      <c r="J1187" s="68" t="s">
        <v>625</v>
      </c>
      <c r="K1187" s="69" t="s">
        <v>19</v>
      </c>
      <c r="L1187" s="68" t="s">
        <v>879</v>
      </c>
      <c r="M1187" s="63"/>
      <c r="N1187" s="64" t="s">
        <v>19</v>
      </c>
      <c r="O1187" s="64" t="s">
        <v>19</v>
      </c>
      <c r="P1187" s="113" t="s">
        <v>22423</v>
      </c>
      <c r="Q1187" s="70" t="s">
        <v>621</v>
      </c>
      <c r="R1187" s="70" t="s">
        <v>621</v>
      </c>
      <c r="S1187" s="65" t="str">
        <f t="shared" si="57"/>
        <v/>
      </c>
      <c r="T1187" s="69" t="s">
        <v>19</v>
      </c>
      <c r="U1187" s="69"/>
      <c r="V1187" s="69"/>
      <c r="W1187" s="69"/>
      <c r="X1187" s="69"/>
      <c r="Y1187" s="69"/>
      <c r="Z1187" s="69"/>
      <c r="AA1187" s="68" t="s">
        <v>7163</v>
      </c>
      <c r="AB1187" s="69"/>
      <c r="AC1187" s="69" t="s">
        <v>7163</v>
      </c>
      <c r="AD1187" s="69"/>
      <c r="AE1187" s="69"/>
      <c r="AF1187" s="69"/>
      <c r="AG1187" s="69"/>
      <c r="AH1187" s="69"/>
      <c r="AI1187" s="69"/>
      <c r="AJ1187" s="69"/>
      <c r="AK1187" s="69"/>
      <c r="AL1187" s="69"/>
      <c r="AM1187" s="70" t="s">
        <v>2506</v>
      </c>
      <c r="AN1187" s="63" t="str">
        <f>IF(ISNA(VLOOKUP(D1187,[1]GRE_Tabela2!$A$4:$D$112,4,0)),"-",VLOOKUP(D1187,[1]GRE_Tabela2!$A$4:$D$112,4,0))</f>
        <v>-</v>
      </c>
      <c r="AO1187" s="68" t="s">
        <v>1341</v>
      </c>
      <c r="AP1187" s="68" t="s">
        <v>1618</v>
      </c>
      <c r="AQ1187" s="113">
        <v>140</v>
      </c>
      <c r="AR1187" s="302" t="str">
        <f>IF(ISNA(VLOOKUP(AT1187,[1]FISQ!$D$2:$J$1713,7,0)),"-",VLOOKUP(AT1187,[1]FISQ!$D$2:$J$1713,7,0))</f>
        <v>1001 </v>
      </c>
      <c r="AS1187" s="302" t="str">
        <f>IF(ISNA(VLOOKUP(AT1187,[1]FISQ!$D$2:$J$1713,4,0)),"-",CONCATENATE("(",VLOOKUP(AT1187,[1]FISQ!$D$2:$J$1713,4,0),")"))</f>
        <v>(1)</v>
      </c>
      <c r="AT1187" s="71" t="s">
        <v>2507</v>
      </c>
      <c r="AU1187" s="38"/>
      <c r="AV1187" s="38"/>
      <c r="AW1187" s="38"/>
    </row>
    <row r="1188" spans="1:49" ht="89.25">
      <c r="A1188" s="33">
        <v>1187</v>
      </c>
      <c r="B1188" s="33" t="str">
        <f t="shared" si="55"/>
        <v>1873_I</v>
      </c>
      <c r="C1188" s="33" t="str">
        <f t="shared" si="56"/>
        <v>5.1//8</v>
      </c>
      <c r="D1188" s="61">
        <v>1873</v>
      </c>
      <c r="E1188" s="74" t="s">
        <v>2508</v>
      </c>
      <c r="F1188" s="395" t="s">
        <v>7369</v>
      </c>
      <c r="G1188" s="62" t="str">
        <f>VLOOKUP(CONCATENATE(TEXT(I1188,"0"),"_",TEXT(F1188,"0")),[1]CodC!$A$2:$D$250,4,0)</f>
        <v>Matérias comburentes corrosivas, líquidas;</v>
      </c>
      <c r="H1188" s="395" t="s">
        <v>7370</v>
      </c>
      <c r="I1188" s="68">
        <v>5</v>
      </c>
      <c r="J1188" s="68" t="s">
        <v>625</v>
      </c>
      <c r="K1188" s="68" t="s">
        <v>631</v>
      </c>
      <c r="L1188" s="68" t="s">
        <v>746</v>
      </c>
      <c r="M1188" s="68"/>
      <c r="N1188" s="64" t="s">
        <v>7327</v>
      </c>
      <c r="O1188" s="64" t="s">
        <v>1093</v>
      </c>
      <c r="P1188" s="113" t="s">
        <v>22423</v>
      </c>
      <c r="Q1188" s="70" t="s">
        <v>627</v>
      </c>
      <c r="R1188" s="70" t="s">
        <v>627</v>
      </c>
      <c r="S1188" s="65" t="str">
        <f t="shared" si="57"/>
        <v/>
      </c>
      <c r="T1188" s="68" t="s">
        <v>7184</v>
      </c>
      <c r="U1188" s="69" t="s">
        <v>7163</v>
      </c>
      <c r="V1188" s="68"/>
      <c r="W1188" s="68"/>
      <c r="X1188" s="68"/>
      <c r="Y1188" s="68"/>
      <c r="Z1188" s="68"/>
      <c r="AA1188" s="68"/>
      <c r="AB1188" s="68"/>
      <c r="AC1188" s="68"/>
      <c r="AD1188" s="68"/>
      <c r="AE1188" s="68"/>
      <c r="AF1188" s="68"/>
      <c r="AG1188" s="68"/>
      <c r="AH1188" s="68"/>
      <c r="AI1188" s="68"/>
      <c r="AJ1188" s="68"/>
      <c r="AK1188" s="68"/>
      <c r="AL1188" s="68"/>
      <c r="AM1188" s="70" t="s">
        <v>5689</v>
      </c>
      <c r="AN1188" s="63" t="str">
        <f>IF(ISNA(VLOOKUP(D1188,[1]GRE_Tabela2!$A$4:$D$112,4,0)),"-",VLOOKUP(D1188,[1]GRE_Tabela2!$A$4:$D$112,4,0))</f>
        <v>-</v>
      </c>
      <c r="AO1188" s="68" t="s">
        <v>1341</v>
      </c>
      <c r="AP1188" s="68" t="s">
        <v>1618</v>
      </c>
      <c r="AQ1188" s="113">
        <v>143</v>
      </c>
      <c r="AR1188" s="302" t="str">
        <f>IF(ISNA(VLOOKUP(AT1188,[1]FISQ!$D$2:$J$1713,7,0)),"-",VLOOKUP(AT1188,[1]FISQ!$D$2:$J$1713,7,0))</f>
        <v>1006 </v>
      </c>
      <c r="AS1188" s="302" t="str">
        <f>IF(ISNA(VLOOKUP(AT1188,[1]FISQ!$D$2:$J$1713,4,0)),"-",CONCATENATE("(",VLOOKUP(AT1188,[1]FISQ!$D$2:$J$1713,4,0),")"))</f>
        <v>(1)</v>
      </c>
      <c r="AT1188" s="71" t="s">
        <v>2509</v>
      </c>
      <c r="AU1188" s="38" t="s">
        <v>6542</v>
      </c>
      <c r="AV1188" s="30"/>
      <c r="AW1188" s="38"/>
    </row>
    <row r="1189" spans="1:49" ht="38.25">
      <c r="A1189" s="33">
        <v>1188</v>
      </c>
      <c r="B1189" s="33" t="str">
        <f t="shared" si="55"/>
        <v>1884_III</v>
      </c>
      <c r="C1189" s="33" t="str">
        <f t="shared" si="56"/>
        <v>6.1//-</v>
      </c>
      <c r="D1189" s="61">
        <v>1884</v>
      </c>
      <c r="E1189" s="67" t="s">
        <v>2510</v>
      </c>
      <c r="F1189" s="395" t="s">
        <v>4430</v>
      </c>
      <c r="G1189" s="62" t="str">
        <f>VLOOKUP(CONCATENATE(TEXT(I1189,"0"),"_",TEXT(F1189,"0")),[1]CodC!$A$2:$D$250,4,0)</f>
        <v>Matérias tóxicas sem perigo subsidiário, inorgânicas, sólidas;</v>
      </c>
      <c r="H1189" s="395" t="s">
        <v>7327</v>
      </c>
      <c r="I1189" s="68">
        <v>6</v>
      </c>
      <c r="J1189" s="68" t="s">
        <v>50</v>
      </c>
      <c r="K1189" s="69" t="s">
        <v>19</v>
      </c>
      <c r="L1189" s="68" t="s">
        <v>879</v>
      </c>
      <c r="M1189" s="63"/>
      <c r="N1189" s="64" t="s">
        <v>19</v>
      </c>
      <c r="O1189" s="64" t="s">
        <v>19</v>
      </c>
      <c r="P1189" s="113" t="s">
        <v>22423</v>
      </c>
      <c r="Q1189" s="70" t="s">
        <v>621</v>
      </c>
      <c r="R1189" s="70" t="s">
        <v>621</v>
      </c>
      <c r="S1189" s="65" t="str">
        <f t="shared" si="57"/>
        <v/>
      </c>
      <c r="T1189" s="69" t="s">
        <v>19</v>
      </c>
      <c r="U1189" s="69"/>
      <c r="V1189" s="69"/>
      <c r="W1189" s="69"/>
      <c r="X1189" s="69"/>
      <c r="Y1189" s="69"/>
      <c r="Z1189" s="69"/>
      <c r="AA1189" s="69"/>
      <c r="AB1189" s="69"/>
      <c r="AC1189" s="69"/>
      <c r="AD1189" s="69"/>
      <c r="AE1189" s="69"/>
      <c r="AF1189" s="69"/>
      <c r="AG1189" s="69"/>
      <c r="AH1189" s="69"/>
      <c r="AI1189" s="69"/>
      <c r="AJ1189" s="69"/>
      <c r="AK1189" s="69"/>
      <c r="AL1189" s="69"/>
      <c r="AM1189" s="70" t="s">
        <v>6824</v>
      </c>
      <c r="AN1189" s="63" t="str">
        <f>IF(ISNA(VLOOKUP(D1189,[1]GRE_Tabela2!$A$4:$D$112,4,0)),"-",VLOOKUP(D1189,[1]GRE_Tabela2!$A$4:$D$112,4,0))</f>
        <v>-</v>
      </c>
      <c r="AO1189" s="68" t="s">
        <v>1341</v>
      </c>
      <c r="AP1189" s="68" t="s">
        <v>1795</v>
      </c>
      <c r="AQ1189" s="113">
        <v>157</v>
      </c>
      <c r="AR1189" s="302" t="str">
        <f>IF(ISNA(VLOOKUP(AT1189,[1]FISQ!$D$2:$J$1713,7,0)),"-",VLOOKUP(AT1189,[1]FISQ!$D$2:$J$1713,7,0))</f>
        <v>0778 </v>
      </c>
      <c r="AS1189" s="302" t="str">
        <f>IF(ISNA(VLOOKUP(AT1189,[1]FISQ!$D$2:$J$1713,4,0)),"-",CONCATENATE("(",VLOOKUP(AT1189,[1]FISQ!$D$2:$J$1713,4,0),")"))</f>
        <v>(1)</v>
      </c>
      <c r="AT1189" s="71" t="s">
        <v>2511</v>
      </c>
      <c r="AU1189" s="38"/>
      <c r="AV1189" s="38"/>
      <c r="AW1189" s="38"/>
    </row>
    <row r="1190" spans="1:49" ht="25.5">
      <c r="A1190" s="33">
        <v>1189</v>
      </c>
      <c r="B1190" s="33" t="str">
        <f t="shared" si="55"/>
        <v>1885_II</v>
      </c>
      <c r="C1190" s="33" t="str">
        <f t="shared" si="56"/>
        <v>6.1//-</v>
      </c>
      <c r="D1190" s="61">
        <v>1885</v>
      </c>
      <c r="E1190" s="67" t="s">
        <v>2512</v>
      </c>
      <c r="F1190" s="395" t="s">
        <v>880</v>
      </c>
      <c r="G1190" s="62" t="str">
        <f>VLOOKUP(CONCATENATE(TEXT(I1190,"0"),"_",TEXT(F1190,"0")),[1]CodC!$A$2:$D$250,4,0)</f>
        <v>Matérias tóxicas sem perigo subsidiário, orgânicas, sólidas;</v>
      </c>
      <c r="H1190" s="395" t="s">
        <v>7327</v>
      </c>
      <c r="I1190" s="68">
        <v>6</v>
      </c>
      <c r="J1190" s="68" t="s">
        <v>50</v>
      </c>
      <c r="K1190" s="69" t="s">
        <v>19</v>
      </c>
      <c r="L1190" s="68" t="s">
        <v>849</v>
      </c>
      <c r="M1190" s="63"/>
      <c r="N1190" s="64" t="s">
        <v>19</v>
      </c>
      <c r="O1190" s="64" t="s">
        <v>19</v>
      </c>
      <c r="P1190" s="113" t="s">
        <v>22423</v>
      </c>
      <c r="Q1190" s="70" t="s">
        <v>621</v>
      </c>
      <c r="R1190" s="70" t="s">
        <v>621</v>
      </c>
      <c r="S1190" s="65" t="str">
        <f t="shared" si="57"/>
        <v/>
      </c>
      <c r="T1190" s="69" t="s">
        <v>19</v>
      </c>
      <c r="U1190" s="69"/>
      <c r="V1190" s="69"/>
      <c r="W1190" s="69"/>
      <c r="X1190" s="69"/>
      <c r="Y1190" s="69"/>
      <c r="Z1190" s="69"/>
      <c r="AA1190" s="69"/>
      <c r="AB1190" s="69"/>
      <c r="AC1190" s="69"/>
      <c r="AD1190" s="69"/>
      <c r="AE1190" s="69"/>
      <c r="AF1190" s="69"/>
      <c r="AG1190" s="69"/>
      <c r="AH1190" s="69"/>
      <c r="AI1190" s="69"/>
      <c r="AJ1190" s="69"/>
      <c r="AK1190" s="69"/>
      <c r="AL1190" s="69"/>
      <c r="AM1190" s="70" t="s">
        <v>2513</v>
      </c>
      <c r="AN1190" s="63" t="str">
        <f>IF(ISNA(VLOOKUP(D1190,[1]GRE_Tabela2!$A$4:$D$112,4,0)),"-",VLOOKUP(D1190,[1]GRE_Tabela2!$A$4:$D$112,4,0))</f>
        <v>-</v>
      </c>
      <c r="AO1190" s="68" t="s">
        <v>1341</v>
      </c>
      <c r="AP1190" s="68" t="s">
        <v>1795</v>
      </c>
      <c r="AQ1190" s="113">
        <v>153</v>
      </c>
      <c r="AR1190" s="302" t="str">
        <f>IF(ISNA(VLOOKUP(AT1190,[1]FISQ!$D$2:$J$1713,7,0)),"-",VLOOKUP(AT1190,[1]FISQ!$D$2:$J$1713,7,0))</f>
        <v>0224 </v>
      </c>
      <c r="AS1190" s="302" t="str">
        <f>IF(ISNA(VLOOKUP(AT1190,[1]FISQ!$D$2:$J$1713,4,0)),"-",CONCATENATE("(",VLOOKUP(AT1190,[1]FISQ!$D$2:$J$1713,4,0),")"))</f>
        <v>(1)</v>
      </c>
      <c r="AT1190" s="71" t="s">
        <v>2514</v>
      </c>
      <c r="AU1190" s="38"/>
      <c r="AV1190" s="38"/>
      <c r="AW1190" s="38"/>
    </row>
    <row r="1191" spans="1:49" ht="38.25">
      <c r="A1191" s="33">
        <v>1190</v>
      </c>
      <c r="B1191" s="33" t="str">
        <f t="shared" si="55"/>
        <v>1886_II</v>
      </c>
      <c r="C1191" s="33" t="str">
        <f t="shared" si="56"/>
        <v>6.1//-</v>
      </c>
      <c r="D1191" s="61">
        <v>1886</v>
      </c>
      <c r="E1191" s="67" t="s">
        <v>2515</v>
      </c>
      <c r="F1191" s="395" t="s">
        <v>373</v>
      </c>
      <c r="G1191" s="62" t="str">
        <f>VLOOKUP(CONCATENATE(TEXT(I1191,"0"),"_",TEXT(F1191,"0")),[1]CodC!$A$2:$D$250,4,0)</f>
        <v>Matérias tóxicas sem perigo subsidiário, orgânicas, líquidas;</v>
      </c>
      <c r="H1191" s="395" t="s">
        <v>7327</v>
      </c>
      <c r="I1191" s="68">
        <v>6</v>
      </c>
      <c r="J1191" s="68" t="s">
        <v>50</v>
      </c>
      <c r="K1191" s="69" t="s">
        <v>19</v>
      </c>
      <c r="L1191" s="68" t="s">
        <v>849</v>
      </c>
      <c r="M1191" s="63"/>
      <c r="N1191" s="64" t="s">
        <v>19</v>
      </c>
      <c r="O1191" s="64" t="s">
        <v>19</v>
      </c>
      <c r="P1191" s="113" t="s">
        <v>22423</v>
      </c>
      <c r="Q1191" s="70" t="s">
        <v>7229</v>
      </c>
      <c r="R1191" s="70" t="s">
        <v>633</v>
      </c>
      <c r="S1191" s="65" t="str">
        <f t="shared" si="57"/>
        <v xml:space="preserve"> SW2 </v>
      </c>
      <c r="T1191" s="69" t="s">
        <v>19</v>
      </c>
      <c r="U1191" s="69"/>
      <c r="V1191" s="69"/>
      <c r="W1191" s="69"/>
      <c r="X1191" s="69"/>
      <c r="Y1191" s="69"/>
      <c r="Z1191" s="69"/>
      <c r="AA1191" s="69"/>
      <c r="AB1191" s="69"/>
      <c r="AC1191" s="69"/>
      <c r="AD1191" s="69"/>
      <c r="AE1191" s="69"/>
      <c r="AF1191" s="69"/>
      <c r="AG1191" s="69"/>
      <c r="AH1191" s="69"/>
      <c r="AI1191" s="69"/>
      <c r="AJ1191" s="69"/>
      <c r="AK1191" s="69"/>
      <c r="AL1191" s="69"/>
      <c r="AM1191" s="70" t="s">
        <v>2516</v>
      </c>
      <c r="AN1191" s="63" t="str">
        <f>IF(ISNA(VLOOKUP(D1191,[1]GRE_Tabela2!$A$4:$D$112,4,0)),"-",VLOOKUP(D1191,[1]GRE_Tabela2!$A$4:$D$112,4,0))</f>
        <v>-</v>
      </c>
      <c r="AO1191" s="68" t="s">
        <v>1341</v>
      </c>
      <c r="AP1191" s="68" t="s">
        <v>1795</v>
      </c>
      <c r="AQ1191" s="113">
        <v>156</v>
      </c>
      <c r="AR1191" s="302" t="str">
        <f>IF(ISNA(VLOOKUP(AT1191,[1]FISQ!$D$2:$J$1713,7,0)),"-",VLOOKUP(AT1191,[1]FISQ!$D$2:$J$1713,7,0))</f>
        <v>0101 </v>
      </c>
      <c r="AS1191" s="302" t="str">
        <f>IF(ISNA(VLOOKUP(AT1191,[1]FISQ!$D$2:$J$1713,4,0)),"-",CONCATENATE("(",VLOOKUP(AT1191,[1]FISQ!$D$2:$J$1713,4,0),")"))</f>
        <v>(1)</v>
      </c>
      <c r="AT1191" s="71" t="s">
        <v>2517</v>
      </c>
      <c r="AU1191" s="38"/>
      <c r="AV1191" s="38"/>
      <c r="AW1191" s="38"/>
    </row>
    <row r="1192" spans="1:49" ht="51">
      <c r="A1192" s="33">
        <v>1191</v>
      </c>
      <c r="B1192" s="33" t="str">
        <f t="shared" si="55"/>
        <v>1887_III</v>
      </c>
      <c r="C1192" s="33" t="str">
        <f t="shared" si="56"/>
        <v>6.1//-</v>
      </c>
      <c r="D1192" s="61">
        <v>1887</v>
      </c>
      <c r="E1192" s="67" t="s">
        <v>2518</v>
      </c>
      <c r="F1192" s="395" t="s">
        <v>373</v>
      </c>
      <c r="G1192" s="62" t="str">
        <f>VLOOKUP(CONCATENATE(TEXT(I1192,"0"),"_",TEXT(F1192,"0")),[1]CodC!$A$2:$D$250,4,0)</f>
        <v>Matérias tóxicas sem perigo subsidiário, orgânicas, líquidas;</v>
      </c>
      <c r="H1192" s="395" t="s">
        <v>7327</v>
      </c>
      <c r="I1192" s="68">
        <v>6</v>
      </c>
      <c r="J1192" s="68" t="s">
        <v>50</v>
      </c>
      <c r="K1192" s="69" t="s">
        <v>19</v>
      </c>
      <c r="L1192" s="68" t="s">
        <v>879</v>
      </c>
      <c r="M1192" s="63"/>
      <c r="N1192" s="64" t="s">
        <v>19</v>
      </c>
      <c r="O1192" s="64" t="s">
        <v>19</v>
      </c>
      <c r="P1192" s="113" t="s">
        <v>22423</v>
      </c>
      <c r="Q1192" s="70" t="s">
        <v>621</v>
      </c>
      <c r="R1192" s="70" t="s">
        <v>621</v>
      </c>
      <c r="S1192" s="65" t="str">
        <f t="shared" si="57"/>
        <v/>
      </c>
      <c r="T1192" s="69" t="s">
        <v>19</v>
      </c>
      <c r="U1192" s="69"/>
      <c r="V1192" s="69"/>
      <c r="W1192" s="69"/>
      <c r="X1192" s="69"/>
      <c r="Y1192" s="69"/>
      <c r="Z1192" s="69"/>
      <c r="AA1192" s="69"/>
      <c r="AB1192" s="69"/>
      <c r="AC1192" s="69"/>
      <c r="AD1192" s="69" t="s">
        <v>7163</v>
      </c>
      <c r="AE1192" s="69"/>
      <c r="AF1192" s="69"/>
      <c r="AG1192" s="69"/>
      <c r="AH1192" s="69"/>
      <c r="AI1192" s="69"/>
      <c r="AJ1192" s="69"/>
      <c r="AK1192" s="69"/>
      <c r="AL1192" s="69"/>
      <c r="AM1192" s="70" t="s">
        <v>2519</v>
      </c>
      <c r="AN1192" s="63" t="str">
        <f>IF(ISNA(VLOOKUP(D1192,[1]GRE_Tabela2!$A$4:$D$112,4,0)),"-",VLOOKUP(D1192,[1]GRE_Tabela2!$A$4:$D$112,4,0))</f>
        <v>-</v>
      </c>
      <c r="AO1192" s="68" t="s">
        <v>1341</v>
      </c>
      <c r="AP1192" s="68" t="s">
        <v>1795</v>
      </c>
      <c r="AQ1192" s="113">
        <v>160</v>
      </c>
      <c r="AR1192" s="302" t="str">
        <f>IF(ISNA(VLOOKUP(AT1192,[1]FISQ!$D$2:$J$1713,7,0)),"-",VLOOKUP(AT1192,[1]FISQ!$D$2:$J$1713,7,0))</f>
        <v>0392 </v>
      </c>
      <c r="AS1192" s="302" t="str">
        <f>IF(ISNA(VLOOKUP(AT1192,[1]FISQ!$D$2:$J$1713,4,0)),"-",CONCATENATE("(",VLOOKUP(AT1192,[1]FISQ!$D$2:$J$1713,4,0),")"))</f>
        <v>(1)</v>
      </c>
      <c r="AT1192" s="71" t="s">
        <v>2520</v>
      </c>
      <c r="AU1192" s="38"/>
      <c r="AV1192" s="38"/>
      <c r="AW1192" s="38"/>
    </row>
    <row r="1193" spans="1:49" ht="51">
      <c r="A1193" s="33">
        <v>1192</v>
      </c>
      <c r="B1193" s="33" t="str">
        <f t="shared" si="55"/>
        <v>1888_III</v>
      </c>
      <c r="C1193" s="33" t="str">
        <f t="shared" si="56"/>
        <v>6.1//-</v>
      </c>
      <c r="D1193" s="61">
        <v>1888</v>
      </c>
      <c r="E1193" s="67" t="s">
        <v>2521</v>
      </c>
      <c r="F1193" s="395" t="s">
        <v>373</v>
      </c>
      <c r="G1193" s="62" t="str">
        <f>VLOOKUP(CONCATENATE(TEXT(I1193,"0"),"_",TEXT(F1193,"0")),[1]CodC!$A$2:$D$250,4,0)</f>
        <v>Matérias tóxicas sem perigo subsidiário, orgânicas, líquidas;</v>
      </c>
      <c r="H1193" s="395" t="s">
        <v>7327</v>
      </c>
      <c r="I1193" s="68">
        <v>6</v>
      </c>
      <c r="J1193" s="68" t="s">
        <v>50</v>
      </c>
      <c r="K1193" s="69" t="s">
        <v>19</v>
      </c>
      <c r="L1193" s="68" t="s">
        <v>879</v>
      </c>
      <c r="M1193" s="63"/>
      <c r="N1193" s="64" t="s">
        <v>19</v>
      </c>
      <c r="O1193" s="64" t="s">
        <v>19</v>
      </c>
      <c r="P1193" s="113" t="s">
        <v>22423</v>
      </c>
      <c r="Q1193" s="70" t="s">
        <v>5598</v>
      </c>
      <c r="R1193" s="70" t="s">
        <v>799</v>
      </c>
      <c r="S1193" s="65" t="str">
        <f t="shared" si="57"/>
        <v xml:space="preserve"> SW2 </v>
      </c>
      <c r="T1193" s="69" t="s">
        <v>19</v>
      </c>
      <c r="U1193" s="69"/>
      <c r="V1193" s="69"/>
      <c r="W1193" s="69"/>
      <c r="X1193" s="69"/>
      <c r="Y1193" s="69"/>
      <c r="Z1193" s="69"/>
      <c r="AA1193" s="69"/>
      <c r="AB1193" s="69"/>
      <c r="AC1193" s="69"/>
      <c r="AD1193" s="69" t="s">
        <v>7163</v>
      </c>
      <c r="AE1193" s="69"/>
      <c r="AF1193" s="69"/>
      <c r="AG1193" s="69"/>
      <c r="AH1193" s="69"/>
      <c r="AI1193" s="69"/>
      <c r="AJ1193" s="69"/>
      <c r="AK1193" s="69"/>
      <c r="AL1193" s="69"/>
      <c r="AM1193" s="70" t="s">
        <v>2522</v>
      </c>
      <c r="AN1193" s="63" t="str">
        <f>IF(ISNA(VLOOKUP(D1193,[1]GRE_Tabela2!$A$4:$D$112,4,0)),"-",VLOOKUP(D1193,[1]GRE_Tabela2!$A$4:$D$112,4,0))</f>
        <v>-</v>
      </c>
      <c r="AO1193" s="68" t="s">
        <v>1341</v>
      </c>
      <c r="AP1193" s="68" t="s">
        <v>1795</v>
      </c>
      <c r="AQ1193" s="113">
        <v>151</v>
      </c>
      <c r="AR1193" s="302" t="str">
        <f>IF(ISNA(VLOOKUP(AT1193,[1]FISQ!$D$2:$J$1713,7,0)),"-",VLOOKUP(AT1193,[1]FISQ!$D$2:$J$1713,7,0))</f>
        <v>0027 </v>
      </c>
      <c r="AS1193" s="302" t="str">
        <f>IF(ISNA(VLOOKUP(AT1193,[1]FISQ!$D$2:$J$1713,4,0)),"-",CONCATENATE("(",VLOOKUP(AT1193,[1]FISQ!$D$2:$J$1713,4,0),")"))</f>
        <v>(1)</v>
      </c>
      <c r="AT1193" s="71" t="s">
        <v>2523</v>
      </c>
      <c r="AU1193" s="38"/>
      <c r="AV1193" s="38"/>
      <c r="AW1193" s="38"/>
    </row>
    <row r="1194" spans="1:49" ht="89.25">
      <c r="A1194" s="33">
        <v>1193</v>
      </c>
      <c r="B1194" s="33" t="str">
        <f t="shared" si="55"/>
        <v>1889_I</v>
      </c>
      <c r="C1194" s="33" t="str">
        <f t="shared" si="56"/>
        <v>6.1//8</v>
      </c>
      <c r="D1194" s="61">
        <v>1889</v>
      </c>
      <c r="E1194" s="67" t="s">
        <v>2525</v>
      </c>
      <c r="F1194" s="395" t="s">
        <v>7351</v>
      </c>
      <c r="G1194" s="62" t="str">
        <f>VLOOKUP(CONCATENATE(TEXT(I1194,"0"),"_",TEXT(F1194,"0")),[1]CodC!$A$2:$D$250,4,0)</f>
        <v>Matérias tóxicas corrosivas, orgânicas, sólidas;</v>
      </c>
      <c r="H1194" s="395" t="s">
        <v>7331</v>
      </c>
      <c r="I1194" s="68">
        <v>6</v>
      </c>
      <c r="J1194" s="68" t="s">
        <v>50</v>
      </c>
      <c r="K1194" s="68">
        <v>8</v>
      </c>
      <c r="L1194" s="68" t="s">
        <v>746</v>
      </c>
      <c r="M1194" s="64" t="s">
        <v>1313</v>
      </c>
      <c r="N1194" s="64" t="s">
        <v>19</v>
      </c>
      <c r="O1194" s="64" t="s">
        <v>19</v>
      </c>
      <c r="P1194" s="113" t="s">
        <v>22423</v>
      </c>
      <c r="Q1194" s="70" t="s">
        <v>7229</v>
      </c>
      <c r="R1194" s="70" t="s">
        <v>633</v>
      </c>
      <c r="S1194" s="65" t="str">
        <f t="shared" si="57"/>
        <v xml:space="preserve"> SW2 </v>
      </c>
      <c r="T1194" s="68" t="s">
        <v>1000</v>
      </c>
      <c r="U1194" s="68"/>
      <c r="V1194" s="68"/>
      <c r="W1194" s="68"/>
      <c r="X1194" s="68"/>
      <c r="Y1194" s="68"/>
      <c r="Z1194" s="68" t="s">
        <v>7163</v>
      </c>
      <c r="AA1194" s="68"/>
      <c r="AB1194" s="68"/>
      <c r="AC1194" s="68"/>
      <c r="AD1194" s="68"/>
      <c r="AE1194" s="68"/>
      <c r="AF1194" s="68"/>
      <c r="AG1194" s="68"/>
      <c r="AH1194" s="68"/>
      <c r="AI1194" s="68"/>
      <c r="AJ1194" s="68"/>
      <c r="AK1194" s="68"/>
      <c r="AL1194" s="68"/>
      <c r="AM1194" s="70" t="s">
        <v>2526</v>
      </c>
      <c r="AN1194" s="63" t="str">
        <f>IF(ISNA(VLOOKUP(D1194,[1]GRE_Tabela2!$A$4:$D$112,4,0)),"-",VLOOKUP(D1194,[1]GRE_Tabela2!$A$4:$D$112,4,0))</f>
        <v>-</v>
      </c>
      <c r="AO1194" s="68" t="s">
        <v>1341</v>
      </c>
      <c r="AP1194" s="68" t="s">
        <v>1913</v>
      </c>
      <c r="AQ1194" s="113">
        <v>157</v>
      </c>
      <c r="AR1194" s="302" t="str">
        <f>IF(ISNA(VLOOKUP(AT1194,[1]FISQ!$D$2:$J$1713,7,0)),"-",VLOOKUP(AT1194,[1]FISQ!$D$2:$J$1713,7,0))</f>
        <v>-</v>
      </c>
      <c r="AS1194" s="302" t="str">
        <f>IF(ISNA(VLOOKUP(AT1194,[1]FISQ!$D$2:$J$1713,4,0)),"-",CONCATENATE("(",VLOOKUP(AT1194,[1]FISQ!$D$2:$J$1713,4,0),")"))</f>
        <v>-</v>
      </c>
      <c r="AT1194" s="71" t="s">
        <v>2524</v>
      </c>
      <c r="AU1194" s="29" t="s">
        <v>6537</v>
      </c>
      <c r="AV1194" s="30"/>
      <c r="AW1194" s="38"/>
    </row>
    <row r="1195" spans="1:49" ht="51">
      <c r="A1195" s="33">
        <v>1194</v>
      </c>
      <c r="B1195" s="33" t="str">
        <f t="shared" si="55"/>
        <v>1891_II</v>
      </c>
      <c r="C1195" s="33" t="str">
        <f t="shared" si="56"/>
        <v>3//6.1</v>
      </c>
      <c r="D1195" s="61">
        <v>1891</v>
      </c>
      <c r="E1195" s="67" t="s">
        <v>2527</v>
      </c>
      <c r="F1195" s="395" t="s">
        <v>7278</v>
      </c>
      <c r="G1195" s="62" t="str">
        <f>VLOOKUP(CONCATENATE(TEXT(I1195,"0"),"_",TEXT(F1195,"0")),[1]CodC!$A$2:$D$250,4,0)</f>
        <v>Líquidos inflamáveis, tóxicos;</v>
      </c>
      <c r="H1195" s="395">
        <v>336</v>
      </c>
      <c r="I1195" s="68">
        <v>3</v>
      </c>
      <c r="J1195" s="68">
        <v>3</v>
      </c>
      <c r="K1195" s="69" t="s">
        <v>50</v>
      </c>
      <c r="L1195" s="68" t="s">
        <v>849</v>
      </c>
      <c r="M1195" s="63"/>
      <c r="N1195" s="64" t="s">
        <v>19</v>
      </c>
      <c r="O1195" s="64" t="s">
        <v>19</v>
      </c>
      <c r="P1195" s="113" t="s">
        <v>22423</v>
      </c>
      <c r="Q1195" s="70" t="s">
        <v>861</v>
      </c>
      <c r="R1195" s="70" t="s">
        <v>2528</v>
      </c>
      <c r="S1195" s="65" t="str">
        <f t="shared" si="57"/>
        <v xml:space="preserve">SW2 SW5 </v>
      </c>
      <c r="T1195" s="69" t="s">
        <v>19</v>
      </c>
      <c r="U1195" s="69"/>
      <c r="V1195" s="69"/>
      <c r="W1195" s="69"/>
      <c r="X1195" s="69"/>
      <c r="Y1195" s="69"/>
      <c r="Z1195" s="69"/>
      <c r="AA1195" s="69"/>
      <c r="AB1195" s="69"/>
      <c r="AC1195" s="69"/>
      <c r="AD1195" s="69" t="s">
        <v>7163</v>
      </c>
      <c r="AE1195" s="69"/>
      <c r="AF1195" s="69"/>
      <c r="AG1195" s="69"/>
      <c r="AH1195" s="69"/>
      <c r="AI1195" s="69"/>
      <c r="AJ1195" s="69"/>
      <c r="AK1195" s="69"/>
      <c r="AL1195" s="69"/>
      <c r="AM1195" s="70" t="s">
        <v>6233</v>
      </c>
      <c r="AN1195" s="63" t="str">
        <f>IF(ISNA(VLOOKUP(D1195,[1]GRE_Tabela2!$A$4:$D$112,4,0)),"-",VLOOKUP(D1195,[1]GRE_Tabela2!$A$4:$D$112,4,0))</f>
        <v>-</v>
      </c>
      <c r="AO1195" s="68" t="s">
        <v>1341</v>
      </c>
      <c r="AP1195" s="68" t="s">
        <v>1795</v>
      </c>
      <c r="AQ1195" s="113">
        <v>131</v>
      </c>
      <c r="AR1195" s="302" t="str">
        <f>IF(ISNA(VLOOKUP(AT1195,[1]FISQ!$D$2:$J$1713,7,0)),"-",VLOOKUP(AT1195,[1]FISQ!$D$2:$J$1713,7,0))</f>
        <v>1378 </v>
      </c>
      <c r="AS1195" s="302" t="str">
        <f>IF(ISNA(VLOOKUP(AT1195,[1]FISQ!$D$2:$J$1713,4,0)),"-",CONCATENATE("(",VLOOKUP(AT1195,[1]FISQ!$D$2:$J$1713,4,0),")"))</f>
        <v>(1)</v>
      </c>
      <c r="AT1195" s="71" t="s">
        <v>2529</v>
      </c>
      <c r="AU1195" s="38"/>
      <c r="AV1195" s="38"/>
      <c r="AW1195" s="38"/>
    </row>
    <row r="1196" spans="1:49" ht="38.25">
      <c r="A1196" s="33">
        <v>1195</v>
      </c>
      <c r="B1196" s="33" t="str">
        <f t="shared" si="55"/>
        <v>1892_I</v>
      </c>
      <c r="C1196" s="33" t="str">
        <f t="shared" si="56"/>
        <v>6.1//0</v>
      </c>
      <c r="D1196" s="61">
        <v>1892</v>
      </c>
      <c r="E1196" s="67" t="s">
        <v>2530</v>
      </c>
      <c r="F1196" s="395" t="s">
        <v>1332</v>
      </c>
      <c r="G1196" s="62" t="str">
        <f>VLOOKUP(CONCATENATE(TEXT(I1196,"0"),"_",TEXT(F1196,"0")),[1]CodC!$A$2:$D$250,4,0)</f>
        <v>Matérias tóxicas sem perigo subsidiário, organometálicas;</v>
      </c>
      <c r="H1196" s="395" t="s">
        <v>7326</v>
      </c>
      <c r="I1196" s="68">
        <v>6</v>
      </c>
      <c r="J1196" s="68" t="s">
        <v>50</v>
      </c>
      <c r="K1196" s="68"/>
      <c r="L1196" s="68" t="s">
        <v>746</v>
      </c>
      <c r="M1196" s="64" t="s">
        <v>1313</v>
      </c>
      <c r="N1196" s="64">
        <v>354</v>
      </c>
      <c r="O1196" s="64">
        <v>354</v>
      </c>
      <c r="P1196" s="113" t="s">
        <v>22423</v>
      </c>
      <c r="Q1196" s="70" t="s">
        <v>7229</v>
      </c>
      <c r="R1196" s="70" t="s">
        <v>633</v>
      </c>
      <c r="S1196" s="65" t="str">
        <f t="shared" si="57"/>
        <v xml:space="preserve"> SW2 </v>
      </c>
      <c r="T1196" s="69" t="s">
        <v>19</v>
      </c>
      <c r="U1196" s="69"/>
      <c r="V1196" s="69"/>
      <c r="W1196" s="69"/>
      <c r="X1196" s="69"/>
      <c r="Y1196" s="69"/>
      <c r="Z1196" s="69"/>
      <c r="AA1196" s="69"/>
      <c r="AB1196" s="69"/>
      <c r="AC1196" s="69"/>
      <c r="AD1196" s="69"/>
      <c r="AE1196" s="69"/>
      <c r="AF1196" s="69"/>
      <c r="AG1196" s="69"/>
      <c r="AH1196" s="69"/>
      <c r="AI1196" s="69"/>
      <c r="AJ1196" s="69"/>
      <c r="AK1196" s="69"/>
      <c r="AL1196" s="69"/>
      <c r="AM1196" s="70" t="s">
        <v>2531</v>
      </c>
      <c r="AN1196" s="63" t="str">
        <f>IF(ISNA(VLOOKUP(D1196,[1]GRE_Tabela2!$A$4:$D$112,4,0)),"-",VLOOKUP(D1196,[1]GRE_Tabela2!$A$4:$D$112,4,0))</f>
        <v>-</v>
      </c>
      <c r="AO1196" s="68" t="s">
        <v>1341</v>
      </c>
      <c r="AP1196" s="41" t="s">
        <v>1795</v>
      </c>
      <c r="AQ1196" s="113">
        <v>151</v>
      </c>
      <c r="AR1196" s="302" t="str">
        <f>IF(ISNA(VLOOKUP(AT1196,[1]FISQ!$D$2:$J$1713,7,0)),"-",VLOOKUP(AT1196,[1]FISQ!$D$2:$J$1713,7,0))</f>
        <v>-</v>
      </c>
      <c r="AS1196" s="302" t="str">
        <f>IF(ISNA(VLOOKUP(AT1196,[1]FISQ!$D$2:$J$1713,4,0)),"-",CONCATENATE("(",VLOOKUP(AT1196,[1]FISQ!$D$2:$J$1713,4,0),")"))</f>
        <v>-</v>
      </c>
      <c r="AT1196" s="71" t="s">
        <v>2532</v>
      </c>
      <c r="AU1196" s="38"/>
      <c r="AV1196" s="38"/>
      <c r="AW1196" s="38"/>
    </row>
    <row r="1197" spans="1:49" ht="25.5">
      <c r="A1197" s="33">
        <v>1196</v>
      </c>
      <c r="B1197" s="33" t="str">
        <f t="shared" si="55"/>
        <v>1894_II</v>
      </c>
      <c r="C1197" s="33" t="str">
        <f t="shared" si="56"/>
        <v>6.1//0</v>
      </c>
      <c r="D1197" s="61">
        <v>1894</v>
      </c>
      <c r="E1197" s="67" t="s">
        <v>2533</v>
      </c>
      <c r="F1197" s="395" t="s">
        <v>1332</v>
      </c>
      <c r="G1197" s="62" t="str">
        <f>VLOOKUP(CONCATENATE(TEXT(I1197,"0"),"_",TEXT(F1197,"0")),[1]CodC!$A$2:$D$250,4,0)</f>
        <v>Matérias tóxicas sem perigo subsidiário, organometálicas;</v>
      </c>
      <c r="H1197" s="395" t="s">
        <v>7327</v>
      </c>
      <c r="I1197" s="68">
        <v>6</v>
      </c>
      <c r="J1197" s="68" t="s">
        <v>50</v>
      </c>
      <c r="K1197" s="68"/>
      <c r="L1197" s="68" t="s">
        <v>849</v>
      </c>
      <c r="M1197" s="64" t="s">
        <v>1313</v>
      </c>
      <c r="N1197" s="64" t="s">
        <v>19</v>
      </c>
      <c r="O1197" s="64" t="s">
        <v>19</v>
      </c>
      <c r="P1197" s="113" t="s">
        <v>22423</v>
      </c>
      <c r="Q1197" s="70" t="s">
        <v>621</v>
      </c>
      <c r="R1197" s="70" t="s">
        <v>621</v>
      </c>
      <c r="S1197" s="65" t="str">
        <f t="shared" si="57"/>
        <v/>
      </c>
      <c r="T1197" s="69" t="s">
        <v>19</v>
      </c>
      <c r="U1197" s="69"/>
      <c r="V1197" s="69"/>
      <c r="W1197" s="69"/>
      <c r="X1197" s="69"/>
      <c r="Y1197" s="69"/>
      <c r="Z1197" s="69"/>
      <c r="AA1197" s="68" t="s">
        <v>7163</v>
      </c>
      <c r="AB1197" s="69"/>
      <c r="AC1197" s="69"/>
      <c r="AD1197" s="69"/>
      <c r="AE1197" s="68" t="s">
        <v>7163</v>
      </c>
      <c r="AF1197" s="69"/>
      <c r="AG1197" s="69"/>
      <c r="AH1197" s="69"/>
      <c r="AI1197" s="69"/>
      <c r="AJ1197" s="69"/>
      <c r="AK1197" s="69"/>
      <c r="AL1197" s="69"/>
      <c r="AM1197" s="70" t="s">
        <v>6779</v>
      </c>
      <c r="AN1197" s="63" t="str">
        <f>IF(ISNA(VLOOKUP(D1197,[1]GRE_Tabela2!$A$4:$D$112,4,0)),"-",VLOOKUP(D1197,[1]GRE_Tabela2!$A$4:$D$112,4,0))</f>
        <v>-</v>
      </c>
      <c r="AO1197" s="68" t="s">
        <v>1341</v>
      </c>
      <c r="AP1197" s="68" t="s">
        <v>1795</v>
      </c>
      <c r="AQ1197" s="113">
        <v>151</v>
      </c>
      <c r="AR1197" s="302" t="str">
        <f>IF(ISNA(VLOOKUP(AT1197,[1]FISQ!$D$2:$J$1713,7,0)),"-",VLOOKUP(AT1197,[1]FISQ!$D$2:$J$1713,7,0))</f>
        <v>-</v>
      </c>
      <c r="AS1197" s="302" t="str">
        <f>IF(ISNA(VLOOKUP(AT1197,[1]FISQ!$D$2:$J$1713,4,0)),"-",CONCATENATE("(",VLOOKUP(AT1197,[1]FISQ!$D$2:$J$1713,4,0),")"))</f>
        <v>-</v>
      </c>
      <c r="AT1197" s="71" t="s">
        <v>2534</v>
      </c>
      <c r="AU1197" s="38"/>
      <c r="AV1197" s="38"/>
      <c r="AW1197" s="38"/>
    </row>
    <row r="1198" spans="1:49" ht="25.5">
      <c r="A1198" s="33">
        <v>1197</v>
      </c>
      <c r="B1198" s="33" t="str">
        <f t="shared" si="55"/>
        <v>1895_II</v>
      </c>
      <c r="C1198" s="33" t="str">
        <f t="shared" si="56"/>
        <v>6.1//0</v>
      </c>
      <c r="D1198" s="61">
        <v>1895</v>
      </c>
      <c r="E1198" s="67" t="s">
        <v>2535</v>
      </c>
      <c r="F1198" s="395" t="s">
        <v>1332</v>
      </c>
      <c r="G1198" s="62" t="str">
        <f>VLOOKUP(CONCATENATE(TEXT(I1198,"0"),"_",TEXT(F1198,"0")),[1]CodC!$A$2:$D$250,4,0)</f>
        <v>Matérias tóxicas sem perigo subsidiário, organometálicas;</v>
      </c>
      <c r="H1198" s="395" t="s">
        <v>7327</v>
      </c>
      <c r="I1198" s="68">
        <v>6</v>
      </c>
      <c r="J1198" s="68" t="s">
        <v>50</v>
      </c>
      <c r="K1198" s="68"/>
      <c r="L1198" s="68" t="s">
        <v>849</v>
      </c>
      <c r="M1198" s="64" t="s">
        <v>1313</v>
      </c>
      <c r="N1198" s="64" t="s">
        <v>19</v>
      </c>
      <c r="O1198" s="64" t="s">
        <v>19</v>
      </c>
      <c r="P1198" s="113" t="s">
        <v>22423</v>
      </c>
      <c r="Q1198" s="70" t="s">
        <v>621</v>
      </c>
      <c r="R1198" s="70" t="s">
        <v>621</v>
      </c>
      <c r="S1198" s="65" t="str">
        <f t="shared" si="57"/>
        <v/>
      </c>
      <c r="T1198" s="69" t="s">
        <v>19</v>
      </c>
      <c r="U1198" s="69"/>
      <c r="V1198" s="69"/>
      <c r="W1198" s="69"/>
      <c r="X1198" s="69"/>
      <c r="Y1198" s="69"/>
      <c r="Z1198" s="69"/>
      <c r="AA1198" s="68" t="s">
        <v>7163</v>
      </c>
      <c r="AB1198" s="69"/>
      <c r="AC1198" s="69"/>
      <c r="AD1198" s="69"/>
      <c r="AE1198" s="68" t="s">
        <v>7163</v>
      </c>
      <c r="AF1198" s="69"/>
      <c r="AG1198" s="69"/>
      <c r="AH1198" s="69"/>
      <c r="AI1198" s="69"/>
      <c r="AJ1198" s="69"/>
      <c r="AK1198" s="69"/>
      <c r="AL1198" s="69"/>
      <c r="AM1198" s="70" t="s">
        <v>6814</v>
      </c>
      <c r="AN1198" s="63" t="str">
        <f>IF(ISNA(VLOOKUP(D1198,[1]GRE_Tabela2!$A$4:$D$112,4,0)),"-",VLOOKUP(D1198,[1]GRE_Tabela2!$A$4:$D$112,4,0))</f>
        <v>-</v>
      </c>
      <c r="AO1198" s="68" t="s">
        <v>1341</v>
      </c>
      <c r="AP1198" s="68" t="s">
        <v>1795</v>
      </c>
      <c r="AQ1198" s="113">
        <v>151</v>
      </c>
      <c r="AR1198" s="302" t="str">
        <f>IF(ISNA(VLOOKUP(AT1198,[1]FISQ!$D$2:$J$1713,7,0)),"-",VLOOKUP(AT1198,[1]FISQ!$D$2:$J$1713,7,0))</f>
        <v>0541 </v>
      </c>
      <c r="AS1198" s="302" t="str">
        <f>IF(ISNA(VLOOKUP(AT1198,[1]FISQ!$D$2:$J$1713,4,0)),"-",CONCATENATE("(",VLOOKUP(AT1198,[1]FISQ!$D$2:$J$1713,4,0),")"))</f>
        <v>(1)</v>
      </c>
      <c r="AT1198" s="71" t="s">
        <v>2536</v>
      </c>
      <c r="AU1198" s="38"/>
      <c r="AV1198" s="38"/>
      <c r="AW1198" s="38"/>
    </row>
    <row r="1199" spans="1:49" ht="38.25">
      <c r="A1199" s="33">
        <v>1198</v>
      </c>
      <c r="B1199" s="33" t="str">
        <f t="shared" si="55"/>
        <v>1897_III</v>
      </c>
      <c r="C1199" s="33" t="str">
        <f t="shared" si="56"/>
        <v>6.1//0</v>
      </c>
      <c r="D1199" s="61">
        <v>1897</v>
      </c>
      <c r="E1199" s="67" t="s">
        <v>2537</v>
      </c>
      <c r="F1199" s="395" t="s">
        <v>373</v>
      </c>
      <c r="G1199" s="62" t="str">
        <f>VLOOKUP(CONCATENATE(TEXT(I1199,"0"),"_",TEXT(F1199,"0")),[1]CodC!$A$2:$D$250,4,0)</f>
        <v>Matérias tóxicas sem perigo subsidiário, orgânicas, líquidas;</v>
      </c>
      <c r="H1199" s="395" t="s">
        <v>7327</v>
      </c>
      <c r="I1199" s="68">
        <v>6</v>
      </c>
      <c r="J1199" s="68" t="s">
        <v>50</v>
      </c>
      <c r="K1199" s="68"/>
      <c r="L1199" s="68" t="s">
        <v>879</v>
      </c>
      <c r="M1199" s="64" t="s">
        <v>1313</v>
      </c>
      <c r="N1199" s="64" t="s">
        <v>19</v>
      </c>
      <c r="O1199" s="64" t="s">
        <v>19</v>
      </c>
      <c r="P1199" s="113" t="s">
        <v>22423</v>
      </c>
      <c r="Q1199" s="70" t="s">
        <v>5598</v>
      </c>
      <c r="R1199" s="70" t="s">
        <v>799</v>
      </c>
      <c r="S1199" s="65" t="str">
        <f t="shared" si="57"/>
        <v xml:space="preserve"> SW2 </v>
      </c>
      <c r="T1199" s="69" t="s">
        <v>19</v>
      </c>
      <c r="U1199" s="69"/>
      <c r="V1199" s="69"/>
      <c r="W1199" s="69"/>
      <c r="X1199" s="69"/>
      <c r="Y1199" s="69"/>
      <c r="Z1199" s="69"/>
      <c r="AA1199" s="69"/>
      <c r="AB1199" s="69"/>
      <c r="AC1199" s="69"/>
      <c r="AD1199" s="69" t="s">
        <v>7163</v>
      </c>
      <c r="AE1199" s="69"/>
      <c r="AF1199" s="69"/>
      <c r="AG1199" s="69"/>
      <c r="AH1199" s="69"/>
      <c r="AI1199" s="69"/>
      <c r="AJ1199" s="69"/>
      <c r="AK1199" s="69"/>
      <c r="AL1199" s="69"/>
      <c r="AM1199" s="70" t="s">
        <v>2538</v>
      </c>
      <c r="AN1199" s="63" t="str">
        <f>IF(ISNA(VLOOKUP(D1199,[1]GRE_Tabela2!$A$4:$D$112,4,0)),"-",VLOOKUP(D1199,[1]GRE_Tabela2!$A$4:$D$112,4,0))</f>
        <v>-</v>
      </c>
      <c r="AO1199" s="68" t="s">
        <v>1341</v>
      </c>
      <c r="AP1199" s="68" t="s">
        <v>1795</v>
      </c>
      <c r="AQ1199" s="113">
        <v>160</v>
      </c>
      <c r="AR1199" s="302" t="str">
        <f>IF(ISNA(VLOOKUP(AT1199,[1]FISQ!$D$2:$J$1713,7,0)),"-",VLOOKUP(AT1199,[1]FISQ!$D$2:$J$1713,7,0))</f>
        <v>0076 </v>
      </c>
      <c r="AS1199" s="302" t="str">
        <f>IF(ISNA(VLOOKUP(AT1199,[1]FISQ!$D$2:$J$1713,4,0)),"-",CONCATENATE("(",VLOOKUP(AT1199,[1]FISQ!$D$2:$J$1713,4,0),")"))</f>
        <v>(1)</v>
      </c>
      <c r="AT1199" s="71" t="s">
        <v>2539</v>
      </c>
      <c r="AU1199" s="38"/>
      <c r="AV1199" s="38"/>
      <c r="AW1199" s="38"/>
    </row>
    <row r="1200" spans="1:49" ht="63.75">
      <c r="A1200" s="33">
        <v>1199</v>
      </c>
      <c r="B1200" s="33" t="str">
        <f t="shared" si="55"/>
        <v>1898_II</v>
      </c>
      <c r="C1200" s="33" t="str">
        <f t="shared" si="56"/>
        <v>8//-</v>
      </c>
      <c r="D1200" s="61">
        <v>1898</v>
      </c>
      <c r="E1200" s="67" t="s">
        <v>2540</v>
      </c>
      <c r="F1200" s="395" t="s">
        <v>7338</v>
      </c>
      <c r="G1200" s="62" t="str">
        <f>VLOOKUP(CONCATENATE(TEXT(I1200,"0"),"_",TEXT(F1200,"0")),[1]CodC!$A$2:$D$250,4,0)</f>
        <v>Matérias corrosivas, ácidas, sem perigo subsidiário, orgânicas, líquidas;</v>
      </c>
      <c r="H1200" s="395" t="s">
        <v>7339</v>
      </c>
      <c r="I1200" s="69" t="s">
        <v>631</v>
      </c>
      <c r="J1200" s="69" t="s">
        <v>631</v>
      </c>
      <c r="K1200" s="69" t="s">
        <v>19</v>
      </c>
      <c r="L1200" s="68" t="s">
        <v>849</v>
      </c>
      <c r="M1200" s="63"/>
      <c r="N1200" s="64" t="s">
        <v>19</v>
      </c>
      <c r="O1200" s="64" t="s">
        <v>19</v>
      </c>
      <c r="P1200" s="113" t="s">
        <v>22425</v>
      </c>
      <c r="Q1200" s="70" t="s">
        <v>7230</v>
      </c>
      <c r="R1200" s="70" t="s">
        <v>1886</v>
      </c>
      <c r="S1200" s="65" t="str">
        <f t="shared" si="57"/>
        <v xml:space="preserve"> SW2 </v>
      </c>
      <c r="T1200" s="69" t="s">
        <v>7182</v>
      </c>
      <c r="U1200" s="69" t="s">
        <v>7163</v>
      </c>
      <c r="V1200" s="69"/>
      <c r="W1200" s="69"/>
      <c r="X1200" s="69"/>
      <c r="Y1200" s="69"/>
      <c r="Z1200" s="69"/>
      <c r="AA1200" s="69"/>
      <c r="AB1200" s="69"/>
      <c r="AC1200" s="69"/>
      <c r="AD1200" s="69"/>
      <c r="AE1200" s="69"/>
      <c r="AF1200" s="69"/>
      <c r="AG1200" s="69"/>
      <c r="AH1200" s="69"/>
      <c r="AI1200" s="69"/>
      <c r="AJ1200" s="69"/>
      <c r="AK1200" s="69"/>
      <c r="AL1200" s="69"/>
      <c r="AM1200" s="70" t="s">
        <v>6061</v>
      </c>
      <c r="AN1200" s="63" t="str">
        <f>IF(ISNA(VLOOKUP(D1200,[1]GRE_Tabela2!$A$4:$D$112,4,0)),"-",VLOOKUP(D1200,[1]GRE_Tabela2!$A$4:$D$112,4,0))</f>
        <v>HI</v>
      </c>
      <c r="AO1200" s="68" t="s">
        <v>1341</v>
      </c>
      <c r="AP1200" s="68" t="s">
        <v>1913</v>
      </c>
      <c r="AQ1200" s="113">
        <v>156</v>
      </c>
      <c r="AR1200" s="302" t="str">
        <f>IF(ISNA(VLOOKUP(AT1200,[1]FISQ!$D$2:$J$1713,7,0)),"-",VLOOKUP(AT1200,[1]FISQ!$D$2:$J$1713,7,0))</f>
        <v>-</v>
      </c>
      <c r="AS1200" s="302" t="str">
        <f>IF(ISNA(VLOOKUP(AT1200,[1]FISQ!$D$2:$J$1713,4,0)),"-",CONCATENATE("(",VLOOKUP(AT1200,[1]FISQ!$D$2:$J$1713,4,0),")"))</f>
        <v>-</v>
      </c>
      <c r="AT1200" s="71" t="s">
        <v>2541</v>
      </c>
      <c r="AU1200" s="38" t="s">
        <v>6541</v>
      </c>
      <c r="AV1200" s="30"/>
      <c r="AW1200" s="38"/>
    </row>
    <row r="1201" spans="1:49" ht="25.5">
      <c r="A1201" s="33">
        <v>1200</v>
      </c>
      <c r="B1201" s="33" t="str">
        <f t="shared" si="55"/>
        <v>1902_III</v>
      </c>
      <c r="C1201" s="33" t="str">
        <f t="shared" si="56"/>
        <v>8//-</v>
      </c>
      <c r="D1201" s="61">
        <v>1902</v>
      </c>
      <c r="E1201" s="67" t="s">
        <v>2542</v>
      </c>
      <c r="F1201" s="395" t="s">
        <v>7338</v>
      </c>
      <c r="G1201" s="62" t="str">
        <f>VLOOKUP(CONCATENATE(TEXT(I1201,"0"),"_",TEXT(F1201,"0")),[1]CodC!$A$2:$D$250,4,0)</f>
        <v>Matérias corrosivas, ácidas, sem perigo subsidiário, orgânicas, líquidas;</v>
      </c>
      <c r="H1201" s="395" t="s">
        <v>7339</v>
      </c>
      <c r="I1201" s="69" t="s">
        <v>631</v>
      </c>
      <c r="J1201" s="69" t="s">
        <v>631</v>
      </c>
      <c r="K1201" s="69" t="s">
        <v>19</v>
      </c>
      <c r="L1201" s="68" t="s">
        <v>879</v>
      </c>
      <c r="M1201" s="63"/>
      <c r="N1201" s="64" t="s">
        <v>19</v>
      </c>
      <c r="O1201" s="64" t="s">
        <v>19</v>
      </c>
      <c r="P1201" s="113" t="s">
        <v>22424</v>
      </c>
      <c r="Q1201" s="70" t="s">
        <v>621</v>
      </c>
      <c r="R1201" s="70" t="s">
        <v>621</v>
      </c>
      <c r="S1201" s="65" t="str">
        <f t="shared" si="57"/>
        <v/>
      </c>
      <c r="T1201" s="69" t="s">
        <v>7182</v>
      </c>
      <c r="U1201" s="69" t="s">
        <v>7163</v>
      </c>
      <c r="V1201" s="69"/>
      <c r="W1201" s="69"/>
      <c r="X1201" s="69"/>
      <c r="Y1201" s="69"/>
      <c r="Z1201" s="69"/>
      <c r="AA1201" s="69"/>
      <c r="AB1201" s="69"/>
      <c r="AC1201" s="69"/>
      <c r="AD1201" s="69"/>
      <c r="AE1201" s="69"/>
      <c r="AF1201" s="69"/>
      <c r="AG1201" s="69"/>
      <c r="AH1201" s="69"/>
      <c r="AI1201" s="69"/>
      <c r="AJ1201" s="69"/>
      <c r="AK1201" s="69"/>
      <c r="AL1201" s="69"/>
      <c r="AM1201" s="70" t="s">
        <v>2325</v>
      </c>
      <c r="AN1201" s="63" t="str">
        <f>IF(ISNA(VLOOKUP(D1201,[1]GRE_Tabela2!$A$4:$D$112,4,0)),"-",VLOOKUP(D1201,[1]GRE_Tabela2!$A$4:$D$112,4,0))</f>
        <v>-</v>
      </c>
      <c r="AO1201" s="68" t="s">
        <v>1341</v>
      </c>
      <c r="AP1201" s="68" t="s">
        <v>1913</v>
      </c>
      <c r="AQ1201" s="113">
        <v>153</v>
      </c>
      <c r="AR1201" s="302" t="str">
        <f>IF(ISNA(VLOOKUP(AT1201,[1]FISQ!$D$2:$J$1713,7,0)),"-",VLOOKUP(AT1201,[1]FISQ!$D$2:$J$1713,7,0))</f>
        <v>1412 </v>
      </c>
      <c r="AS1201" s="302" t="str">
        <f>IF(ISNA(VLOOKUP(AT1201,[1]FISQ!$D$2:$J$1713,4,0)),"-",CONCATENATE("(",VLOOKUP(AT1201,[1]FISQ!$D$2:$J$1713,4,0),")"))</f>
        <v>(1)</v>
      </c>
      <c r="AT1201" s="71" t="s">
        <v>2543</v>
      </c>
      <c r="AU1201" s="38" t="s">
        <v>6541</v>
      </c>
      <c r="AV1201" s="30"/>
      <c r="AW1201" s="38"/>
    </row>
    <row r="1202" spans="1:49" ht="25.5">
      <c r="A1202" s="33">
        <v>1201</v>
      </c>
      <c r="B1202" s="33" t="str">
        <f t="shared" si="55"/>
        <v>1903_I</v>
      </c>
      <c r="C1202" s="33" t="str">
        <f t="shared" si="56"/>
        <v>8//-</v>
      </c>
      <c r="D1202" s="61">
        <v>1903</v>
      </c>
      <c r="E1202" s="72" t="s">
        <v>6234</v>
      </c>
      <c r="F1202" s="395" t="s">
        <v>7348</v>
      </c>
      <c r="G1202" s="62" t="str">
        <f>VLOOKUP(CONCATENATE(TEXT(I1202,"0"),"_",TEXT(F1202,"0")),[1]CodC!$A$2:$D$250,4,0)</f>
        <v>Outras matérias corrosivas, líquidas;</v>
      </c>
      <c r="H1202" s="395" t="s">
        <v>7349</v>
      </c>
      <c r="I1202" s="69" t="s">
        <v>631</v>
      </c>
      <c r="J1202" s="69" t="s">
        <v>631</v>
      </c>
      <c r="K1202" s="69" t="s">
        <v>19</v>
      </c>
      <c r="L1202" s="68" t="s">
        <v>746</v>
      </c>
      <c r="M1202" s="68"/>
      <c r="N1202" s="64">
        <v>274</v>
      </c>
      <c r="O1202" s="64" t="s">
        <v>51</v>
      </c>
      <c r="P1202" s="113" t="s">
        <v>22424</v>
      </c>
      <c r="Q1202" s="70" t="s">
        <v>861</v>
      </c>
      <c r="R1202" s="70" t="s">
        <v>861</v>
      </c>
      <c r="S1202" s="65" t="str">
        <f t="shared" si="57"/>
        <v/>
      </c>
      <c r="T1202" s="69" t="s">
        <v>19</v>
      </c>
      <c r="U1202" s="69"/>
      <c r="V1202" s="69"/>
      <c r="W1202" s="69"/>
      <c r="X1202" s="69"/>
      <c r="Y1202" s="69"/>
      <c r="Z1202" s="69"/>
      <c r="AA1202" s="69"/>
      <c r="AB1202" s="69"/>
      <c r="AC1202" s="69"/>
      <c r="AD1202" s="69"/>
      <c r="AE1202" s="69"/>
      <c r="AF1202" s="69"/>
      <c r="AG1202" s="69"/>
      <c r="AH1202" s="69"/>
      <c r="AI1202" s="69"/>
      <c r="AJ1202" s="69"/>
      <c r="AK1202" s="69"/>
      <c r="AL1202" s="69"/>
      <c r="AM1202" s="70" t="s">
        <v>2544</v>
      </c>
      <c r="AN1202" s="63" t="str">
        <f>IF(ISNA(VLOOKUP(D1202,[1]GRE_Tabela2!$A$4:$D$112,4,0)),"-",VLOOKUP(D1202,[1]GRE_Tabela2!$A$4:$D$112,4,0))</f>
        <v>-</v>
      </c>
      <c r="AO1202" s="68" t="s">
        <v>1341</v>
      </c>
      <c r="AP1202" s="68" t="s">
        <v>1913</v>
      </c>
      <c r="AQ1202" s="113">
        <v>153</v>
      </c>
      <c r="AR1202" s="302" t="str">
        <f>IF(ISNA(VLOOKUP(AT1202,[1]FISQ!$D$2:$J$1713,7,0)),"-",VLOOKUP(AT1202,[1]FISQ!$D$2:$J$1713,7,0))</f>
        <v>-</v>
      </c>
      <c r="AS1202" s="302" t="str">
        <f>IF(ISNA(VLOOKUP(AT1202,[1]FISQ!$D$2:$J$1713,4,0)),"-",CONCATENATE("(",VLOOKUP(AT1202,[1]FISQ!$D$2:$J$1713,4,0),")"))</f>
        <v>-</v>
      </c>
      <c r="AT1202" s="71" t="s">
        <v>2545</v>
      </c>
      <c r="AU1202" s="38" t="s">
        <v>6539</v>
      </c>
      <c r="AV1202" s="30"/>
      <c r="AW1202" s="38"/>
    </row>
    <row r="1203" spans="1:49" ht="25.5">
      <c r="A1203" s="33">
        <v>1202</v>
      </c>
      <c r="B1203" s="33" t="str">
        <f t="shared" si="55"/>
        <v>1903_II</v>
      </c>
      <c r="C1203" s="33" t="str">
        <f t="shared" si="56"/>
        <v>8//-</v>
      </c>
      <c r="D1203" s="61">
        <v>1903</v>
      </c>
      <c r="E1203" s="72" t="s">
        <v>6234</v>
      </c>
      <c r="F1203" s="395" t="s">
        <v>7348</v>
      </c>
      <c r="G1203" s="62" t="str">
        <f>VLOOKUP(CONCATENATE(TEXT(I1203,"0"),"_",TEXT(F1203,"0")),[1]CodC!$A$2:$D$250,4,0)</f>
        <v>Outras matérias corrosivas, líquidas;</v>
      </c>
      <c r="H1203" s="395" t="s">
        <v>7339</v>
      </c>
      <c r="I1203" s="69" t="s">
        <v>631</v>
      </c>
      <c r="J1203" s="69" t="s">
        <v>631</v>
      </c>
      <c r="K1203" s="69" t="s">
        <v>19</v>
      </c>
      <c r="L1203" s="68" t="s">
        <v>849</v>
      </c>
      <c r="M1203" s="68"/>
      <c r="N1203" s="64">
        <v>274</v>
      </c>
      <c r="O1203" s="64" t="s">
        <v>51</v>
      </c>
      <c r="P1203" s="113" t="s">
        <v>22424</v>
      </c>
      <c r="Q1203" s="70" t="s">
        <v>861</v>
      </c>
      <c r="R1203" s="70" t="s">
        <v>861</v>
      </c>
      <c r="S1203" s="65" t="str">
        <f t="shared" si="57"/>
        <v/>
      </c>
      <c r="T1203" s="69" t="s">
        <v>19</v>
      </c>
      <c r="U1203" s="69"/>
      <c r="V1203" s="69"/>
      <c r="W1203" s="69"/>
      <c r="X1203" s="69"/>
      <c r="Y1203" s="69"/>
      <c r="Z1203" s="69"/>
      <c r="AA1203" s="69"/>
      <c r="AB1203" s="69"/>
      <c r="AC1203" s="69"/>
      <c r="AD1203" s="69"/>
      <c r="AE1203" s="69"/>
      <c r="AF1203" s="69"/>
      <c r="AG1203" s="69"/>
      <c r="AH1203" s="69"/>
      <c r="AI1203" s="69"/>
      <c r="AJ1203" s="69"/>
      <c r="AK1203" s="69"/>
      <c r="AL1203" s="69"/>
      <c r="AM1203" s="70" t="str">
        <f>AM1202</f>
        <v>Uma grande variedade de líquidos corrosivos. Provoca queimaduras na pele, olhos e mucosas.</v>
      </c>
      <c r="AN1203" s="63" t="str">
        <f>IF(ISNA(VLOOKUP(D1203,[1]GRE_Tabela2!$A$4:$D$112,4,0)),"-",VLOOKUP(D1203,[1]GRE_Tabela2!$A$4:$D$112,4,0))</f>
        <v>-</v>
      </c>
      <c r="AO1203" s="68" t="s">
        <v>1341</v>
      </c>
      <c r="AP1203" s="68" t="s">
        <v>1913</v>
      </c>
      <c r="AQ1203" s="113">
        <v>153</v>
      </c>
      <c r="AR1203" s="302" t="str">
        <f>IF(ISNA(VLOOKUP(AT1203,[1]FISQ!$D$2:$J$1713,7,0)),"-",VLOOKUP(AT1203,[1]FISQ!$D$2:$J$1713,7,0))</f>
        <v>-</v>
      </c>
      <c r="AS1203" s="302" t="str">
        <f>IF(ISNA(VLOOKUP(AT1203,[1]FISQ!$D$2:$J$1713,4,0)),"-",CONCATENATE("(",VLOOKUP(AT1203,[1]FISQ!$D$2:$J$1713,4,0),")"))</f>
        <v>-</v>
      </c>
      <c r="AT1203" s="71" t="s">
        <v>2545</v>
      </c>
      <c r="AU1203" s="38" t="s">
        <v>6539</v>
      </c>
      <c r="AV1203" s="30"/>
      <c r="AW1203" s="38"/>
    </row>
    <row r="1204" spans="1:49" ht="25.5">
      <c r="A1204" s="33">
        <v>1203</v>
      </c>
      <c r="B1204" s="33" t="str">
        <f t="shared" si="55"/>
        <v>1903_III</v>
      </c>
      <c r="C1204" s="33" t="str">
        <f t="shared" si="56"/>
        <v>8//-</v>
      </c>
      <c r="D1204" s="61">
        <v>1903</v>
      </c>
      <c r="E1204" s="72" t="s">
        <v>6234</v>
      </c>
      <c r="F1204" s="395" t="s">
        <v>7348</v>
      </c>
      <c r="G1204" s="62" t="str">
        <f>VLOOKUP(CONCATENATE(TEXT(I1204,"0"),"_",TEXT(F1204,"0")),[1]CodC!$A$2:$D$250,4,0)</f>
        <v>Outras matérias corrosivas, líquidas;</v>
      </c>
      <c r="H1204" s="395" t="s">
        <v>7339</v>
      </c>
      <c r="I1204" s="69" t="s">
        <v>631</v>
      </c>
      <c r="J1204" s="69" t="s">
        <v>631</v>
      </c>
      <c r="K1204" s="69" t="s">
        <v>19</v>
      </c>
      <c r="L1204" s="68" t="s">
        <v>879</v>
      </c>
      <c r="M1204" s="68"/>
      <c r="N1204" s="64">
        <v>274</v>
      </c>
      <c r="O1204" s="64" t="s">
        <v>1160</v>
      </c>
      <c r="P1204" s="113" t="s">
        <v>22424</v>
      </c>
      <c r="Q1204" s="70" t="s">
        <v>621</v>
      </c>
      <c r="R1204" s="70" t="s">
        <v>621</v>
      </c>
      <c r="S1204" s="65" t="str">
        <f t="shared" si="57"/>
        <v/>
      </c>
      <c r="T1204" s="69" t="s">
        <v>19</v>
      </c>
      <c r="U1204" s="69"/>
      <c r="V1204" s="69"/>
      <c r="W1204" s="69"/>
      <c r="X1204" s="69"/>
      <c r="Y1204" s="69"/>
      <c r="Z1204" s="69"/>
      <c r="AA1204" s="69"/>
      <c r="AB1204" s="69"/>
      <c r="AC1204" s="69"/>
      <c r="AD1204" s="69"/>
      <c r="AE1204" s="69"/>
      <c r="AF1204" s="69"/>
      <c r="AG1204" s="69"/>
      <c r="AH1204" s="69"/>
      <c r="AI1204" s="69"/>
      <c r="AJ1204" s="69"/>
      <c r="AK1204" s="69"/>
      <c r="AL1204" s="69"/>
      <c r="AM1204" s="70" t="str">
        <f>AM1203</f>
        <v>Uma grande variedade de líquidos corrosivos. Provoca queimaduras na pele, olhos e mucosas.</v>
      </c>
      <c r="AN1204" s="63" t="str">
        <f>IF(ISNA(VLOOKUP(D1204,[1]GRE_Tabela2!$A$4:$D$112,4,0)),"-",VLOOKUP(D1204,[1]GRE_Tabela2!$A$4:$D$112,4,0))</f>
        <v>-</v>
      </c>
      <c r="AO1204" s="68" t="s">
        <v>1341</v>
      </c>
      <c r="AP1204" s="68" t="s">
        <v>1913</v>
      </c>
      <c r="AQ1204" s="113">
        <v>153</v>
      </c>
      <c r="AR1204" s="302" t="str">
        <f>IF(ISNA(VLOOKUP(AT1204,[1]FISQ!$D$2:$J$1713,7,0)),"-",VLOOKUP(AT1204,[1]FISQ!$D$2:$J$1713,7,0))</f>
        <v>-</v>
      </c>
      <c r="AS1204" s="302" t="str">
        <f>IF(ISNA(VLOOKUP(AT1204,[1]FISQ!$D$2:$J$1713,4,0)),"-",CONCATENATE("(",VLOOKUP(AT1204,[1]FISQ!$D$2:$J$1713,4,0),")"))</f>
        <v>-</v>
      </c>
      <c r="AT1204" s="71" t="s">
        <v>2545</v>
      </c>
      <c r="AU1204" s="38" t="s">
        <v>6539</v>
      </c>
      <c r="AV1204" s="30"/>
      <c r="AW1204" s="38"/>
    </row>
    <row r="1205" spans="1:49" ht="63.75">
      <c r="A1205" s="33">
        <v>1204</v>
      </c>
      <c r="B1205" s="33" t="str">
        <f t="shared" si="55"/>
        <v>1905_I</v>
      </c>
      <c r="C1205" s="33" t="str">
        <f t="shared" si="56"/>
        <v>8//-</v>
      </c>
      <c r="D1205" s="61">
        <v>1905</v>
      </c>
      <c r="E1205" s="67" t="s">
        <v>2546</v>
      </c>
      <c r="F1205" s="395" t="s">
        <v>7342</v>
      </c>
      <c r="G1205" s="62" t="str">
        <f>VLOOKUP(CONCATENATE(TEXT(I1205,"0"),"_",TEXT(F1205,"0")),[1]CodC!$A$2:$D$250,4,0)</f>
        <v>Matérias corrosivas, ácidas, sem perigo subsidiário, inorgânicas, sólidas;</v>
      </c>
      <c r="H1205" s="395" t="s">
        <v>7349</v>
      </c>
      <c r="I1205" s="69" t="s">
        <v>631</v>
      </c>
      <c r="J1205" s="69" t="s">
        <v>631</v>
      </c>
      <c r="K1205" s="69" t="s">
        <v>19</v>
      </c>
      <c r="L1205" s="68" t="s">
        <v>746</v>
      </c>
      <c r="M1205" s="63"/>
      <c r="N1205" s="64" t="s">
        <v>19</v>
      </c>
      <c r="O1205" s="64" t="s">
        <v>19</v>
      </c>
      <c r="P1205" s="113" t="s">
        <v>22424</v>
      </c>
      <c r="Q1205" s="70" t="s">
        <v>621</v>
      </c>
      <c r="R1205" s="70" t="s">
        <v>621</v>
      </c>
      <c r="S1205" s="65" t="str">
        <f t="shared" si="57"/>
        <v/>
      </c>
      <c r="T1205" s="69" t="s">
        <v>7182</v>
      </c>
      <c r="U1205" s="69" t="s">
        <v>7163</v>
      </c>
      <c r="V1205" s="69"/>
      <c r="W1205" s="69"/>
      <c r="X1205" s="69"/>
      <c r="Y1205" s="69"/>
      <c r="Z1205" s="69"/>
      <c r="AA1205" s="69"/>
      <c r="AB1205" s="69"/>
      <c r="AC1205" s="69"/>
      <c r="AD1205" s="69"/>
      <c r="AE1205" s="69"/>
      <c r="AF1205" s="69"/>
      <c r="AG1205" s="69"/>
      <c r="AH1205" s="69"/>
      <c r="AI1205" s="69"/>
      <c r="AJ1205" s="69"/>
      <c r="AK1205" s="69"/>
      <c r="AL1205" s="69"/>
      <c r="AM1205" s="70" t="s">
        <v>2547</v>
      </c>
      <c r="AN1205" s="63" t="str">
        <f>IF(ISNA(VLOOKUP(D1205,[1]GRE_Tabela2!$A$4:$D$112,4,0)),"-",VLOOKUP(D1205,[1]GRE_Tabela2!$A$4:$D$112,4,0))</f>
        <v>-</v>
      </c>
      <c r="AO1205" s="68" t="s">
        <v>1341</v>
      </c>
      <c r="AP1205" s="68" t="s">
        <v>1913</v>
      </c>
      <c r="AQ1205" s="113">
        <v>154</v>
      </c>
      <c r="AR1205" s="302" t="str">
        <f>IF(ISNA(VLOOKUP(AT1205,[1]FISQ!$D$2:$J$1713,7,0)),"-",VLOOKUP(AT1205,[1]FISQ!$D$2:$J$1713,7,0))</f>
        <v>-</v>
      </c>
      <c r="AS1205" s="302" t="str">
        <f>IF(ISNA(VLOOKUP(AT1205,[1]FISQ!$D$2:$J$1713,4,0)),"-",CONCATENATE("(",VLOOKUP(AT1205,[1]FISQ!$D$2:$J$1713,4,0),")"))</f>
        <v>-</v>
      </c>
      <c r="AT1205" s="71" t="s">
        <v>2548</v>
      </c>
      <c r="AU1205" s="38" t="s">
        <v>6541</v>
      </c>
      <c r="AV1205" s="30"/>
      <c r="AW1205" s="38"/>
    </row>
    <row r="1206" spans="1:49" ht="38.25">
      <c r="A1206" s="33">
        <v>1205</v>
      </c>
      <c r="B1206" s="33" t="str">
        <f t="shared" si="55"/>
        <v>1906_II</v>
      </c>
      <c r="C1206" s="33" t="str">
        <f t="shared" si="56"/>
        <v>8//-</v>
      </c>
      <c r="D1206" s="61">
        <v>1906</v>
      </c>
      <c r="E1206" s="67" t="s">
        <v>2549</v>
      </c>
      <c r="F1206" s="395" t="s">
        <v>7345</v>
      </c>
      <c r="G1206" s="62" t="str">
        <f>VLOOKUP(CONCATENATE(TEXT(I1206,"0"),"_",TEXT(F1206,"0")),[1]CodC!$A$2:$D$250,4,0)</f>
        <v>Matérias corrosivas, ácidas, sem perigo subsidiário, inorgânicas, líquidas;</v>
      </c>
      <c r="H1206" s="395" t="s">
        <v>7339</v>
      </c>
      <c r="I1206" s="69" t="s">
        <v>631</v>
      </c>
      <c r="J1206" s="69" t="s">
        <v>631</v>
      </c>
      <c r="K1206" s="69" t="s">
        <v>19</v>
      </c>
      <c r="L1206" s="68" t="s">
        <v>849</v>
      </c>
      <c r="M1206" s="63"/>
      <c r="N1206" s="64" t="s">
        <v>19</v>
      </c>
      <c r="O1206" s="64" t="s">
        <v>19</v>
      </c>
      <c r="P1206" s="113" t="s">
        <v>22424</v>
      </c>
      <c r="Q1206" s="70" t="s">
        <v>7230</v>
      </c>
      <c r="R1206" s="70" t="s">
        <v>2347</v>
      </c>
      <c r="S1206" s="65" t="str">
        <f t="shared" si="57"/>
        <v xml:space="preserve"> SW15 </v>
      </c>
      <c r="T1206" s="69" t="s">
        <v>7182</v>
      </c>
      <c r="U1206" s="69" t="s">
        <v>7163</v>
      </c>
      <c r="V1206" s="69"/>
      <c r="W1206" s="69"/>
      <c r="X1206" s="69"/>
      <c r="Y1206" s="69"/>
      <c r="Z1206" s="69"/>
      <c r="AA1206" s="69"/>
      <c r="AB1206" s="69"/>
      <c r="AC1206" s="69"/>
      <c r="AD1206" s="69"/>
      <c r="AE1206" s="69"/>
      <c r="AF1206" s="69"/>
      <c r="AG1206" s="69"/>
      <c r="AH1206" s="69"/>
      <c r="AI1206" s="69"/>
      <c r="AJ1206" s="69"/>
      <c r="AK1206" s="69"/>
      <c r="AL1206" s="69"/>
      <c r="AM1206" s="70" t="s">
        <v>2550</v>
      </c>
      <c r="AN1206" s="63" t="str">
        <f>IF(ISNA(VLOOKUP(D1206,[1]GRE_Tabela2!$A$4:$D$112,4,0)),"-",VLOOKUP(D1206,[1]GRE_Tabela2!$A$4:$D$112,4,0))</f>
        <v>-</v>
      </c>
      <c r="AO1206" s="68" t="s">
        <v>1341</v>
      </c>
      <c r="AP1206" s="68" t="s">
        <v>1913</v>
      </c>
      <c r="AQ1206" s="113">
        <v>153</v>
      </c>
      <c r="AR1206" s="302" t="str">
        <f>IF(ISNA(VLOOKUP(AT1206,[1]FISQ!$D$2:$J$1713,7,0)),"-",VLOOKUP(AT1206,[1]FISQ!$D$2:$J$1713,7,0))</f>
        <v>-</v>
      </c>
      <c r="AS1206" s="302" t="str">
        <f>IF(ISNA(VLOOKUP(AT1206,[1]FISQ!$D$2:$J$1713,4,0)),"-",CONCATENATE("(",VLOOKUP(AT1206,[1]FISQ!$D$2:$J$1713,4,0),")"))</f>
        <v>-</v>
      </c>
      <c r="AT1206" s="71" t="s">
        <v>2551</v>
      </c>
      <c r="AU1206" s="38" t="s">
        <v>6541</v>
      </c>
      <c r="AV1206" s="30"/>
      <c r="AW1206" s="38"/>
    </row>
    <row r="1207" spans="1:49" ht="63.75">
      <c r="A1207" s="33">
        <v>1206</v>
      </c>
      <c r="B1207" s="33" t="str">
        <f t="shared" si="55"/>
        <v>1907_III</v>
      </c>
      <c r="C1207" s="33" t="str">
        <f t="shared" si="56"/>
        <v>8//-</v>
      </c>
      <c r="D1207" s="61">
        <v>1907</v>
      </c>
      <c r="E1207" s="67" t="s">
        <v>2552</v>
      </c>
      <c r="F1207" s="395" t="s">
        <v>7363</v>
      </c>
      <c r="G1207" s="62" t="str">
        <f>VLOOKUP(CONCATENATE(TEXT(I1207,"0"),"_",TEXT(F1207,"0")),[1]CodC!$A$2:$D$250,4,0)</f>
        <v>Matérias corrosivas, de carácter básico, sem perigo subsidiário, inorgânicas, sólidas;</v>
      </c>
      <c r="H1207" s="395" t="s">
        <v>7339</v>
      </c>
      <c r="I1207" s="69" t="s">
        <v>631</v>
      </c>
      <c r="J1207" s="69" t="s">
        <v>631</v>
      </c>
      <c r="K1207" s="64" t="s">
        <v>19</v>
      </c>
      <c r="L1207" s="68" t="s">
        <v>879</v>
      </c>
      <c r="M1207" s="68"/>
      <c r="N1207" s="64" t="s">
        <v>2553</v>
      </c>
      <c r="O1207" s="64" t="s">
        <v>2553</v>
      </c>
      <c r="P1207" s="113" t="s">
        <v>22425</v>
      </c>
      <c r="Q1207" s="70" t="s">
        <v>621</v>
      </c>
      <c r="R1207" s="70" t="s">
        <v>621</v>
      </c>
      <c r="S1207" s="65" t="str">
        <f t="shared" si="57"/>
        <v/>
      </c>
      <c r="T1207" s="68" t="s">
        <v>1000</v>
      </c>
      <c r="U1207" s="68"/>
      <c r="V1207" s="68"/>
      <c r="W1207" s="68"/>
      <c r="X1207" s="68"/>
      <c r="Y1207" s="68"/>
      <c r="Z1207" s="68"/>
      <c r="AA1207" s="68"/>
      <c r="AB1207" s="68"/>
      <c r="AC1207" s="68"/>
      <c r="AD1207" s="68"/>
      <c r="AE1207" s="68"/>
      <c r="AF1207" s="68"/>
      <c r="AG1207" s="68"/>
      <c r="AH1207" s="68"/>
      <c r="AI1207" s="68"/>
      <c r="AJ1207" s="68"/>
      <c r="AK1207" s="68"/>
      <c r="AL1207" s="68" t="s">
        <v>7163</v>
      </c>
      <c r="AM1207" s="70" t="s">
        <v>2554</v>
      </c>
      <c r="AN1207" s="63" t="str">
        <f>IF(ISNA(VLOOKUP(D1207,[1]GRE_Tabela2!$A$4:$D$112,4,0)),"-",VLOOKUP(D1207,[1]GRE_Tabela2!$A$4:$D$112,4,0))</f>
        <v>-</v>
      </c>
      <c r="AO1207" s="68" t="s">
        <v>1341</v>
      </c>
      <c r="AP1207" s="68" t="s">
        <v>1913</v>
      </c>
      <c r="AQ1207" s="113">
        <v>154</v>
      </c>
      <c r="AR1207" s="302" t="str">
        <f>IF(ISNA(VLOOKUP(AT1207,[1]FISQ!$D$2:$J$1713,7,0)),"-",VLOOKUP(AT1207,[1]FISQ!$D$2:$J$1713,7,0))</f>
        <v>-</v>
      </c>
      <c r="AS1207" s="302" t="str">
        <f>IF(ISNA(VLOOKUP(AT1207,[1]FISQ!$D$2:$J$1713,4,0)),"-",CONCATENATE("(",VLOOKUP(AT1207,[1]FISQ!$D$2:$J$1713,4,0),")"))</f>
        <v>-</v>
      </c>
      <c r="AT1207" s="71" t="s">
        <v>2555</v>
      </c>
      <c r="AU1207" s="38" t="s">
        <v>6537</v>
      </c>
      <c r="AV1207" s="30"/>
      <c r="AW1207" s="38"/>
    </row>
    <row r="1208" spans="1:49" ht="63.75">
      <c r="A1208" s="33">
        <v>1207</v>
      </c>
      <c r="B1208" s="33" t="str">
        <f t="shared" si="55"/>
        <v>1908_II</v>
      </c>
      <c r="C1208" s="33" t="str">
        <f t="shared" si="56"/>
        <v>8//-</v>
      </c>
      <c r="D1208" s="61">
        <v>1908</v>
      </c>
      <c r="E1208" s="67" t="s">
        <v>2556</v>
      </c>
      <c r="F1208" s="395" t="s">
        <v>7348</v>
      </c>
      <c r="G1208" s="62" t="str">
        <f>VLOOKUP(CONCATENATE(TEXT(I1208,"0"),"_",TEXT(F1208,"0")),[1]CodC!$A$2:$D$250,4,0)</f>
        <v>Outras matérias corrosivas, líquidas;</v>
      </c>
      <c r="H1208" s="395" t="s">
        <v>7339</v>
      </c>
      <c r="I1208" s="69" t="s">
        <v>631</v>
      </c>
      <c r="J1208" s="69" t="s">
        <v>631</v>
      </c>
      <c r="K1208" s="64" t="s">
        <v>19</v>
      </c>
      <c r="L1208" s="68" t="s">
        <v>849</v>
      </c>
      <c r="M1208" s="63"/>
      <c r="N1208" s="64" t="s">
        <v>24497</v>
      </c>
      <c r="O1208" s="64" t="s">
        <v>6014</v>
      </c>
      <c r="P1208" s="113" t="s">
        <v>22425</v>
      </c>
      <c r="Q1208" s="70" t="s">
        <v>861</v>
      </c>
      <c r="R1208" s="70" t="s">
        <v>861</v>
      </c>
      <c r="S1208" s="65" t="str">
        <f t="shared" si="57"/>
        <v/>
      </c>
      <c r="T1208" s="68" t="s">
        <v>7213</v>
      </c>
      <c r="U1208" s="68"/>
      <c r="V1208" s="68"/>
      <c r="W1208" s="68"/>
      <c r="X1208" s="68"/>
      <c r="Y1208" s="68" t="s">
        <v>7163</v>
      </c>
      <c r="Z1208" s="68"/>
      <c r="AA1208" s="68"/>
      <c r="AB1208" s="68"/>
      <c r="AC1208" s="68"/>
      <c r="AD1208" s="68"/>
      <c r="AE1208" s="68"/>
      <c r="AF1208" s="68"/>
      <c r="AG1208" s="68"/>
      <c r="AH1208" s="68"/>
      <c r="AI1208" s="68"/>
      <c r="AJ1208" s="68"/>
      <c r="AK1208" s="68"/>
      <c r="AL1208" s="68"/>
      <c r="AM1208" s="70" t="s">
        <v>2557</v>
      </c>
      <c r="AN1208" s="63" t="str">
        <f>IF(ISNA(VLOOKUP(D1208,[1]GRE_Tabela2!$A$4:$D$112,4,0)),"-",VLOOKUP(D1208,[1]GRE_Tabela2!$A$4:$D$112,4,0))</f>
        <v>-</v>
      </c>
      <c r="AO1208" s="68" t="s">
        <v>1341</v>
      </c>
      <c r="AP1208" s="68" t="s">
        <v>1913</v>
      </c>
      <c r="AQ1208" s="113">
        <v>154</v>
      </c>
      <c r="AR1208" s="302" t="str">
        <f>IF(ISNA(VLOOKUP(AT1208,[1]FISQ!$D$2:$J$1713,7,0)),"-",VLOOKUP(AT1208,[1]FISQ!$D$2:$J$1713,7,0))</f>
        <v>-</v>
      </c>
      <c r="AS1208" s="302" t="str">
        <f>IF(ISNA(VLOOKUP(AT1208,[1]FISQ!$D$2:$J$1713,4,0)),"-",CONCATENATE("(",VLOOKUP(AT1208,[1]FISQ!$D$2:$J$1713,4,0),")"))</f>
        <v>-</v>
      </c>
      <c r="AT1208" s="71" t="s">
        <v>2558</v>
      </c>
      <c r="AU1208" s="38" t="s">
        <v>6537</v>
      </c>
      <c r="AV1208" s="30"/>
      <c r="AW1208" s="38"/>
    </row>
    <row r="1209" spans="1:49" ht="63.75">
      <c r="A1209" s="33">
        <v>1208</v>
      </c>
      <c r="B1209" s="33" t="str">
        <f t="shared" si="55"/>
        <v>1908_III</v>
      </c>
      <c r="C1209" s="33" t="str">
        <f t="shared" si="56"/>
        <v>8//-</v>
      </c>
      <c r="D1209" s="61">
        <v>1908</v>
      </c>
      <c r="E1209" s="67" t="s">
        <v>2556</v>
      </c>
      <c r="F1209" s="395" t="s">
        <v>7348</v>
      </c>
      <c r="G1209" s="62" t="str">
        <f>VLOOKUP(CONCATENATE(TEXT(I1209,"0"),"_",TEXT(F1209,"0")),[1]CodC!$A$2:$D$250,4,0)</f>
        <v>Outras matérias corrosivas, líquidas;</v>
      </c>
      <c r="H1209" s="395" t="s">
        <v>7339</v>
      </c>
      <c r="I1209" s="69" t="s">
        <v>631</v>
      </c>
      <c r="J1209" s="69" t="s">
        <v>631</v>
      </c>
      <c r="K1209" s="64" t="s">
        <v>19</v>
      </c>
      <c r="L1209" s="68" t="s">
        <v>879</v>
      </c>
      <c r="M1209" s="68"/>
      <c r="N1209" s="64" t="s">
        <v>24497</v>
      </c>
      <c r="O1209" s="64" t="s">
        <v>6622</v>
      </c>
      <c r="P1209" s="113" t="s">
        <v>22425</v>
      </c>
      <c r="Q1209" s="70" t="s">
        <v>861</v>
      </c>
      <c r="R1209" s="70" t="s">
        <v>861</v>
      </c>
      <c r="S1209" s="65" t="str">
        <f t="shared" si="57"/>
        <v/>
      </c>
      <c r="T1209" s="68" t="s">
        <v>7213</v>
      </c>
      <c r="U1209" s="68"/>
      <c r="V1209" s="68"/>
      <c r="W1209" s="68"/>
      <c r="X1209" s="68"/>
      <c r="Y1209" s="68" t="s">
        <v>7163</v>
      </c>
      <c r="Z1209" s="68"/>
      <c r="AA1209" s="68"/>
      <c r="AB1209" s="68"/>
      <c r="AC1209" s="68"/>
      <c r="AD1209" s="68"/>
      <c r="AE1209" s="68"/>
      <c r="AF1209" s="68"/>
      <c r="AG1209" s="68"/>
      <c r="AH1209" s="68"/>
      <c r="AI1209" s="68"/>
      <c r="AJ1209" s="68"/>
      <c r="AK1209" s="68"/>
      <c r="AL1209" s="68"/>
      <c r="AM1209" s="70" t="str">
        <f>AM1208</f>
        <v>Líquido incolor. Em contacto com ácidos, liberta gases muito irritantes e corrosivos. Solução comburente. Pode causar incêndios em contacto com materiais orgânicos como madeira, algodão ou palha. Ligeiramente corrosivo para a maioria dos metais. Provoca queimaduras na pele, olhos e mucosas.</v>
      </c>
      <c r="AN1209" s="63" t="str">
        <f>IF(ISNA(VLOOKUP(D1209,[1]GRE_Tabela2!$A$4:$D$112,4,0)),"-",VLOOKUP(D1209,[1]GRE_Tabela2!$A$4:$D$112,4,0))</f>
        <v>-</v>
      </c>
      <c r="AO1209" s="68" t="s">
        <v>1341</v>
      </c>
      <c r="AP1209" s="68" t="s">
        <v>1913</v>
      </c>
      <c r="AQ1209" s="113">
        <v>154</v>
      </c>
      <c r="AR1209" s="302" t="str">
        <f>IF(ISNA(VLOOKUP(AT1209,[1]FISQ!$D$2:$J$1713,7,0)),"-",VLOOKUP(AT1209,[1]FISQ!$D$2:$J$1713,7,0))</f>
        <v>-</v>
      </c>
      <c r="AS1209" s="302" t="str">
        <f>IF(ISNA(VLOOKUP(AT1209,[1]FISQ!$D$2:$J$1713,4,0)),"-",CONCATENATE("(",VLOOKUP(AT1209,[1]FISQ!$D$2:$J$1713,4,0),")"))</f>
        <v>-</v>
      </c>
      <c r="AT1209" s="71" t="s">
        <v>2558</v>
      </c>
      <c r="AU1209" s="38" t="s">
        <v>6537</v>
      </c>
      <c r="AV1209" s="30"/>
      <c r="AW1209" s="38"/>
    </row>
    <row r="1210" spans="1:49" ht="51">
      <c r="A1210" s="33">
        <v>1209</v>
      </c>
      <c r="B1210" s="33" t="str">
        <f t="shared" si="55"/>
        <v>1910_-</v>
      </c>
      <c r="C1210" s="33" t="str">
        <f t="shared" si="56"/>
        <v>8//-</v>
      </c>
      <c r="D1210" s="61">
        <v>1910</v>
      </c>
      <c r="E1210" s="67" t="s">
        <v>2559</v>
      </c>
      <c r="F1210" s="395" t="s">
        <v>7363</v>
      </c>
      <c r="G1210" s="62" t="str">
        <f>VLOOKUP(CONCATENATE(TEXT(I1210,"0"),"_",TEXT(F1210,"0")),[1]CodC!$A$2:$D$250,4,0)</f>
        <v>Matérias corrosivas, de carácter básico, sem perigo subsidiário, inorgânicas, sólidas;</v>
      </c>
      <c r="H1210" s="395" t="s">
        <v>19</v>
      </c>
      <c r="I1210" s="69" t="s">
        <v>631</v>
      </c>
      <c r="J1210" s="69" t="s">
        <v>631</v>
      </c>
      <c r="K1210" s="64" t="s">
        <v>19</v>
      </c>
      <c r="L1210" s="64" t="s">
        <v>19</v>
      </c>
      <c r="M1210" s="64"/>
      <c r="N1210" s="64" t="s">
        <v>24458</v>
      </c>
      <c r="O1210" s="64" t="s">
        <v>2560</v>
      </c>
      <c r="P1210" s="113" t="s">
        <v>22424</v>
      </c>
      <c r="Q1210" s="70" t="s">
        <v>19</v>
      </c>
      <c r="R1210" s="70" t="s">
        <v>19</v>
      </c>
      <c r="S1210" s="70"/>
      <c r="T1210" s="68" t="s">
        <v>19</v>
      </c>
      <c r="U1210" s="68"/>
      <c r="V1210" s="68"/>
      <c r="W1210" s="68"/>
      <c r="X1210" s="68"/>
      <c r="Y1210" s="68"/>
      <c r="Z1210" s="68"/>
      <c r="AA1210" s="68"/>
      <c r="AB1210" s="68"/>
      <c r="AC1210" s="68"/>
      <c r="AD1210" s="68"/>
      <c r="AE1210" s="68"/>
      <c r="AF1210" s="68"/>
      <c r="AG1210" s="68"/>
      <c r="AH1210" s="68"/>
      <c r="AI1210" s="68"/>
      <c r="AJ1210" s="68"/>
      <c r="AK1210" s="68"/>
      <c r="AL1210" s="68"/>
      <c r="AM1210" s="70" t="s">
        <v>6022</v>
      </c>
      <c r="AN1210" s="63" t="str">
        <f>IF(ISNA(VLOOKUP(D1210,[1]GRE_Tabela2!$A$4:$D$112,4,0)),"-",VLOOKUP(D1210,[1]GRE_Tabela2!$A$4:$D$112,4,0))</f>
        <v>-</v>
      </c>
      <c r="AO1210" s="69" t="s">
        <v>19</v>
      </c>
      <c r="AP1210" s="69" t="s">
        <v>19</v>
      </c>
      <c r="AQ1210" s="113">
        <v>157</v>
      </c>
      <c r="AR1210" s="302" t="str">
        <f>IF(ISNA(VLOOKUP(AT1210,[1]FISQ!$D$2:$J$1713,7,0)),"-",VLOOKUP(AT1210,[1]FISQ!$D$2:$J$1713,7,0))</f>
        <v>0409 </v>
      </c>
      <c r="AS1210" s="302" t="str">
        <f>IF(ISNA(VLOOKUP(AT1210,[1]FISQ!$D$2:$J$1713,4,0)),"-",CONCATENATE("(",VLOOKUP(AT1210,[1]FISQ!$D$2:$J$1713,4,0),")"))</f>
        <v>(1)</v>
      </c>
      <c r="AT1210" s="71" t="s">
        <v>2561</v>
      </c>
      <c r="AU1210" s="38"/>
      <c r="AV1210" s="30"/>
      <c r="AW1210" s="38"/>
    </row>
    <row r="1211" spans="1:49" ht="76.5">
      <c r="A1211" s="33">
        <v>1210</v>
      </c>
      <c r="B1211" s="33" t="str">
        <f t="shared" si="55"/>
        <v>1911_-</v>
      </c>
      <c r="C1211" s="33" t="str">
        <f t="shared" si="56"/>
        <v>2.3//2.1</v>
      </c>
      <c r="D1211" s="61">
        <v>1911</v>
      </c>
      <c r="E1211" s="67" t="s">
        <v>2562</v>
      </c>
      <c r="F1211" s="395" t="s">
        <v>7258</v>
      </c>
      <c r="G1211" s="62" t="str">
        <f>VLOOKUP(CONCATENATE(TEXT(I1211,"0"),"_",TEXT(F1211,"0")),[1]CodC!$A$2:$D$250,4,0)</f>
        <v>Gás liquefeito, tóxico, inflamável</v>
      </c>
      <c r="H1211" s="395" t="s">
        <v>19</v>
      </c>
      <c r="I1211" s="68">
        <v>2</v>
      </c>
      <c r="J1211" s="68" t="s">
        <v>5719</v>
      </c>
      <c r="K1211" s="68" t="s">
        <v>659</v>
      </c>
      <c r="L1211" s="64" t="s">
        <v>19</v>
      </c>
      <c r="M1211" s="64"/>
      <c r="N1211" s="64" t="s">
        <v>19</v>
      </c>
      <c r="O1211" s="64" t="s">
        <v>19</v>
      </c>
      <c r="P1211" s="113" t="s">
        <v>22423</v>
      </c>
      <c r="Q1211" s="70" t="s">
        <v>7229</v>
      </c>
      <c r="R1211" s="70" t="s">
        <v>633</v>
      </c>
      <c r="S1211" s="65" t="str">
        <f t="shared" ref="S1211:S1238" si="58">RIGHT(R1211,LEN(R1211)-LEN(Q1211))</f>
        <v xml:space="preserve"> SW2 </v>
      </c>
      <c r="T1211" s="68" t="s">
        <v>615</v>
      </c>
      <c r="U1211" s="68"/>
      <c r="V1211" s="68"/>
      <c r="W1211" s="68"/>
      <c r="X1211" s="68"/>
      <c r="Y1211" s="68"/>
      <c r="Z1211" s="68"/>
      <c r="AA1211" s="68"/>
      <c r="AB1211" s="68"/>
      <c r="AC1211" s="68"/>
      <c r="AD1211" s="68"/>
      <c r="AE1211" s="68"/>
      <c r="AF1211" s="68"/>
      <c r="AG1211" s="68"/>
      <c r="AH1211" s="68"/>
      <c r="AI1211" s="68"/>
      <c r="AJ1211" s="68"/>
      <c r="AK1211" s="68"/>
      <c r="AL1211" s="68"/>
      <c r="AM1211" s="70" t="s">
        <v>6594</v>
      </c>
      <c r="AN1211" s="63" t="str">
        <f>IF(ISNA(VLOOKUP(D1211,[1]GRE_Tabela2!$A$4:$D$112,4,0)),"-",VLOOKUP(D1211,[1]GRE_Tabela2!$A$4:$D$112,4,0))</f>
        <v>-</v>
      </c>
      <c r="AO1211" s="68" t="s">
        <v>612</v>
      </c>
      <c r="AP1211" s="68" t="s">
        <v>613</v>
      </c>
      <c r="AQ1211" s="113">
        <v>119</v>
      </c>
      <c r="AR1211" s="302" t="str">
        <f>IF(ISNA(VLOOKUP(AT1211,[1]FISQ!$D$2:$J$1713,7,0)),"-",VLOOKUP(AT1211,[1]FISQ!$D$2:$J$1713,7,0))</f>
        <v>0432 </v>
      </c>
      <c r="AS1211" s="302" t="str">
        <f>IF(ISNA(VLOOKUP(AT1211,[1]FISQ!$D$2:$J$1713,4,0)),"-",CONCATENATE("(",VLOOKUP(AT1211,[1]FISQ!$D$2:$J$1713,4,0),")"))</f>
        <v>(1)</v>
      </c>
      <c r="AT1211" s="71" t="s">
        <v>2563</v>
      </c>
      <c r="AU1211" s="38"/>
      <c r="AV1211" s="38"/>
      <c r="AW1211" s="38"/>
    </row>
    <row r="1212" spans="1:49" ht="25.5">
      <c r="A1212" s="33">
        <v>1211</v>
      </c>
      <c r="B1212" s="33" t="str">
        <f t="shared" si="55"/>
        <v>1912_-</v>
      </c>
      <c r="C1212" s="33" t="str">
        <f t="shared" si="56"/>
        <v>2.1//-</v>
      </c>
      <c r="D1212" s="61">
        <v>1912</v>
      </c>
      <c r="E1212" s="67" t="s">
        <v>2564</v>
      </c>
      <c r="F1212" s="395" t="s">
        <v>7253</v>
      </c>
      <c r="G1212" s="62" t="str">
        <f>VLOOKUP(CONCATENATE(TEXT(I1212,"0"),"_",TEXT(F1212,"0")),[1]CodC!$A$2:$D$250,4,0)</f>
        <v>Gás liquefeito, inflamável</v>
      </c>
      <c r="H1212" s="395" t="s">
        <v>632</v>
      </c>
      <c r="I1212" s="68">
        <v>2</v>
      </c>
      <c r="J1212" s="68" t="s">
        <v>659</v>
      </c>
      <c r="K1212" s="69" t="s">
        <v>19</v>
      </c>
      <c r="L1212" s="64" t="s">
        <v>19</v>
      </c>
      <c r="M1212" s="64"/>
      <c r="N1212" s="64" t="s">
        <v>24504</v>
      </c>
      <c r="O1212" s="64" t="s">
        <v>2565</v>
      </c>
      <c r="P1212" s="113" t="s">
        <v>22423</v>
      </c>
      <c r="Q1212" s="70" t="s">
        <v>7229</v>
      </c>
      <c r="R1212" s="70" t="s">
        <v>633</v>
      </c>
      <c r="S1212" s="65" t="str">
        <f t="shared" si="58"/>
        <v xml:space="preserve"> SW2 </v>
      </c>
      <c r="T1212" s="69" t="s">
        <v>19</v>
      </c>
      <c r="U1212" s="69"/>
      <c r="V1212" s="69"/>
      <c r="W1212" s="69"/>
      <c r="X1212" s="69"/>
      <c r="Y1212" s="69"/>
      <c r="Z1212" s="69"/>
      <c r="AA1212" s="69"/>
      <c r="AB1212" s="69"/>
      <c r="AC1212" s="69"/>
      <c r="AD1212" s="69"/>
      <c r="AE1212" s="69"/>
      <c r="AF1212" s="69"/>
      <c r="AG1212" s="69"/>
      <c r="AH1212" s="69"/>
      <c r="AI1212" s="69"/>
      <c r="AJ1212" s="69"/>
      <c r="AK1212" s="69"/>
      <c r="AL1212" s="69"/>
      <c r="AM1212" s="70" t="s">
        <v>2566</v>
      </c>
      <c r="AN1212" s="63" t="str">
        <f>IF(ISNA(VLOOKUP(D1212,[1]GRE_Tabela2!$A$4:$D$112,4,0)),"-",VLOOKUP(D1212,[1]GRE_Tabela2!$A$4:$D$112,4,0))</f>
        <v>-</v>
      </c>
      <c r="AO1212" s="68" t="s">
        <v>612</v>
      </c>
      <c r="AP1212" s="68" t="s">
        <v>613</v>
      </c>
      <c r="AQ1212" s="113">
        <v>115</v>
      </c>
      <c r="AR1212" s="302" t="str">
        <f>IF(ISNA(VLOOKUP(AT1212,[1]FISQ!$D$2:$J$1713,7,0)),"-",VLOOKUP(AT1212,[1]FISQ!$D$2:$J$1713,7,0))</f>
        <v>-</v>
      </c>
      <c r="AS1212" s="302" t="str">
        <f>IF(ISNA(VLOOKUP(AT1212,[1]FISQ!$D$2:$J$1713,4,0)),"-",CONCATENATE("(",VLOOKUP(AT1212,[1]FISQ!$D$2:$J$1713,4,0),")"))</f>
        <v>-</v>
      </c>
      <c r="AT1212" s="71" t="s">
        <v>2567</v>
      </c>
      <c r="AU1212" s="38"/>
      <c r="AV1212" s="38"/>
      <c r="AW1212" s="38"/>
    </row>
    <row r="1213" spans="1:49" ht="15">
      <c r="A1213" s="33">
        <v>1212</v>
      </c>
      <c r="B1213" s="33" t="str">
        <f t="shared" si="55"/>
        <v>1913_-</v>
      </c>
      <c r="C1213" s="33" t="str">
        <f t="shared" si="56"/>
        <v>2.2//-</v>
      </c>
      <c r="D1213" s="61">
        <v>1913</v>
      </c>
      <c r="E1213" s="67" t="s">
        <v>2568</v>
      </c>
      <c r="F1213" s="395" t="s">
        <v>7371</v>
      </c>
      <c r="G1213" s="62" t="str">
        <f>VLOOKUP(CONCATENATE(TEXT(I1213,"0"),"_",TEXT(F1213,"0")),[1]CodC!$A$2:$D$250,4,0)</f>
        <v>Gás liquefeito refrigerado, asfixiante</v>
      </c>
      <c r="H1213" s="395" t="s">
        <v>7372</v>
      </c>
      <c r="I1213" s="68">
        <v>2</v>
      </c>
      <c r="J1213" s="68" t="s">
        <v>6550</v>
      </c>
      <c r="K1213" s="69" t="s">
        <v>19</v>
      </c>
      <c r="L1213" s="64" t="s">
        <v>19</v>
      </c>
      <c r="M1213" s="64"/>
      <c r="N1213" s="64" t="s">
        <v>24505</v>
      </c>
      <c r="O1213" s="64" t="s">
        <v>19</v>
      </c>
      <c r="P1213" s="113" t="s">
        <v>22425</v>
      </c>
      <c r="Q1213" s="70" t="s">
        <v>627</v>
      </c>
      <c r="R1213" s="70" t="s">
        <v>627</v>
      </c>
      <c r="S1213" s="65" t="str">
        <f t="shared" si="58"/>
        <v/>
      </c>
      <c r="T1213" s="69" t="s">
        <v>19</v>
      </c>
      <c r="U1213" s="69"/>
      <c r="V1213" s="69"/>
      <c r="W1213" s="69"/>
      <c r="X1213" s="69"/>
      <c r="Y1213" s="69"/>
      <c r="Z1213" s="69"/>
      <c r="AA1213" s="69"/>
      <c r="AB1213" s="69"/>
      <c r="AC1213" s="69"/>
      <c r="AD1213" s="69"/>
      <c r="AE1213" s="69"/>
      <c r="AF1213" s="69"/>
      <c r="AG1213" s="69"/>
      <c r="AH1213" s="69"/>
      <c r="AI1213" s="69"/>
      <c r="AJ1213" s="69"/>
      <c r="AK1213" s="69"/>
      <c r="AL1213" s="69"/>
      <c r="AM1213" s="70" t="s">
        <v>2569</v>
      </c>
      <c r="AN1213" s="63" t="str">
        <f>IF(ISNA(VLOOKUP(D1213,[1]GRE_Tabela2!$A$4:$D$112,4,0)),"-",VLOOKUP(D1213,[1]GRE_Tabela2!$A$4:$D$112,4,0))</f>
        <v>-</v>
      </c>
      <c r="AO1213" s="68" t="s">
        <v>619</v>
      </c>
      <c r="AP1213" s="68" t="s">
        <v>620</v>
      </c>
      <c r="AQ1213" s="113">
        <v>120</v>
      </c>
      <c r="AR1213" s="302" t="str">
        <f>IF(ISNA(VLOOKUP(AT1213,[1]FISQ!$D$2:$J$1713,7,0)),"-",VLOOKUP(AT1213,[1]FISQ!$D$2:$J$1713,7,0))</f>
        <v>-</v>
      </c>
      <c r="AS1213" s="302" t="str">
        <f>IF(ISNA(VLOOKUP(AT1213,[1]FISQ!$D$2:$J$1713,4,0)),"-",CONCATENATE("(",VLOOKUP(AT1213,[1]FISQ!$D$2:$J$1713,4,0),")"))</f>
        <v>-</v>
      </c>
      <c r="AT1213" s="71" t="s">
        <v>2570</v>
      </c>
      <c r="AU1213" s="38"/>
      <c r="AV1213" s="38"/>
      <c r="AW1213" s="38"/>
    </row>
    <row r="1214" spans="1:49" ht="25.5">
      <c r="A1214" s="33">
        <v>1213</v>
      </c>
      <c r="B1214" s="33" t="str">
        <f t="shared" si="55"/>
        <v>1914_III</v>
      </c>
      <c r="C1214" s="33" t="str">
        <f t="shared" si="56"/>
        <v>3//-</v>
      </c>
      <c r="D1214" s="61">
        <v>1914</v>
      </c>
      <c r="E1214" s="67" t="s">
        <v>2571</v>
      </c>
      <c r="F1214" s="395" t="s">
        <v>7275</v>
      </c>
      <c r="G1214" s="62" t="str">
        <f>VLOOKUP(CONCATENATE(TEXT(I1214,"0"),"_",TEXT(F1214,"0")),[1]CodC!$A$2:$D$250,4,0)</f>
        <v>Líquidos inflamáveis, sem perigo subsidiário, com um ponto de inflamação inferior ou igual a 60 °C;</v>
      </c>
      <c r="H1214" s="395" t="s">
        <v>7280</v>
      </c>
      <c r="I1214" s="69">
        <v>3</v>
      </c>
      <c r="J1214" s="69" t="s">
        <v>848</v>
      </c>
      <c r="K1214" s="69" t="s">
        <v>19</v>
      </c>
      <c r="L1214" s="68" t="s">
        <v>879</v>
      </c>
      <c r="M1214" s="68"/>
      <c r="N1214" s="64" t="s">
        <v>19</v>
      </c>
      <c r="O1214" s="64" t="s">
        <v>19</v>
      </c>
      <c r="P1214" s="113" t="s">
        <v>22425</v>
      </c>
      <c r="Q1214" s="70" t="s">
        <v>621</v>
      </c>
      <c r="R1214" s="70" t="s">
        <v>621</v>
      </c>
      <c r="S1214" s="65" t="str">
        <f t="shared" si="58"/>
        <v/>
      </c>
      <c r="T1214" s="69" t="s">
        <v>19</v>
      </c>
      <c r="U1214" s="69"/>
      <c r="V1214" s="69"/>
      <c r="W1214" s="69"/>
      <c r="X1214" s="69"/>
      <c r="Y1214" s="69"/>
      <c r="Z1214" s="69"/>
      <c r="AA1214" s="69"/>
      <c r="AB1214" s="69"/>
      <c r="AC1214" s="69"/>
      <c r="AD1214" s="69"/>
      <c r="AE1214" s="69"/>
      <c r="AF1214" s="69"/>
      <c r="AG1214" s="69"/>
      <c r="AH1214" s="69"/>
      <c r="AI1214" s="69"/>
      <c r="AJ1214" s="69"/>
      <c r="AK1214" s="69"/>
      <c r="AL1214" s="69"/>
      <c r="AM1214" s="70" t="s">
        <v>2572</v>
      </c>
      <c r="AN1214" s="63" t="str">
        <f>IF(ISNA(VLOOKUP(D1214,[1]GRE_Tabela2!$A$4:$D$112,4,0)),"-",VLOOKUP(D1214,[1]GRE_Tabela2!$A$4:$D$112,4,0))</f>
        <v>-</v>
      </c>
      <c r="AO1214" s="68" t="s">
        <v>747</v>
      </c>
      <c r="AP1214" s="68" t="s">
        <v>748</v>
      </c>
      <c r="AQ1214" s="113">
        <v>130</v>
      </c>
      <c r="AR1214" s="302" t="str">
        <f>IF(ISNA(VLOOKUP(AT1214,[1]FISQ!$D$2:$J$1713,7,0)),"-",VLOOKUP(AT1214,[1]FISQ!$D$2:$J$1713,7,0))</f>
        <v>0556 </v>
      </c>
      <c r="AS1214" s="302" t="str">
        <f>IF(ISNA(VLOOKUP(AT1214,[1]FISQ!$D$2:$J$1713,4,0)),"-",CONCATENATE("(",VLOOKUP(AT1214,[1]FISQ!$D$2:$J$1713,4,0),")"))</f>
        <v>(1)</v>
      </c>
      <c r="AT1214" s="71" t="s">
        <v>2573</v>
      </c>
      <c r="AU1214" s="38"/>
      <c r="AV1214" s="38"/>
      <c r="AW1214" s="38"/>
    </row>
    <row r="1215" spans="1:49" ht="25.5">
      <c r="A1215" s="33">
        <v>1214</v>
      </c>
      <c r="B1215" s="33" t="str">
        <f t="shared" si="55"/>
        <v>1915_III</v>
      </c>
      <c r="C1215" s="33" t="str">
        <f t="shared" si="56"/>
        <v>3//-</v>
      </c>
      <c r="D1215" s="61">
        <v>1915</v>
      </c>
      <c r="E1215" s="67" t="s">
        <v>2574</v>
      </c>
      <c r="F1215" s="395" t="s">
        <v>7275</v>
      </c>
      <c r="G1215" s="62" t="str">
        <f>VLOOKUP(CONCATENATE(TEXT(I1215,"0"),"_",TEXT(F1215,"0")),[1]CodC!$A$2:$D$250,4,0)</f>
        <v>Líquidos inflamáveis, sem perigo subsidiário, com um ponto de inflamação inferior ou igual a 60 °C;</v>
      </c>
      <c r="H1215" s="395" t="s">
        <v>7280</v>
      </c>
      <c r="I1215" s="69">
        <v>3</v>
      </c>
      <c r="J1215" s="69" t="s">
        <v>848</v>
      </c>
      <c r="K1215" s="69" t="s">
        <v>19</v>
      </c>
      <c r="L1215" s="68" t="s">
        <v>879</v>
      </c>
      <c r="M1215" s="68"/>
      <c r="N1215" s="64" t="s">
        <v>19</v>
      </c>
      <c r="O1215" s="64" t="s">
        <v>19</v>
      </c>
      <c r="P1215" s="113" t="s">
        <v>22425</v>
      </c>
      <c r="Q1215" s="70" t="s">
        <v>621</v>
      </c>
      <c r="R1215" s="70" t="s">
        <v>621</v>
      </c>
      <c r="S1215" s="65" t="str">
        <f t="shared" si="58"/>
        <v/>
      </c>
      <c r="T1215" s="69" t="s">
        <v>19</v>
      </c>
      <c r="U1215" s="69"/>
      <c r="V1215" s="69"/>
      <c r="W1215" s="69"/>
      <c r="X1215" s="69"/>
      <c r="Y1215" s="69"/>
      <c r="Z1215" s="69"/>
      <c r="AA1215" s="69"/>
      <c r="AB1215" s="69"/>
      <c r="AC1215" s="69"/>
      <c r="AD1215" s="69"/>
      <c r="AE1215" s="69"/>
      <c r="AF1215" s="69"/>
      <c r="AG1215" s="69"/>
      <c r="AH1215" s="69"/>
      <c r="AI1215" s="69"/>
      <c r="AJ1215" s="69"/>
      <c r="AK1215" s="69"/>
      <c r="AL1215" s="69"/>
      <c r="AM1215" s="70" t="s">
        <v>2575</v>
      </c>
      <c r="AN1215" s="63" t="str">
        <f>IF(ISNA(VLOOKUP(D1215,[1]GRE_Tabela2!$A$4:$D$112,4,0)),"-",VLOOKUP(D1215,[1]GRE_Tabela2!$A$4:$D$112,4,0))</f>
        <v>-</v>
      </c>
      <c r="AO1215" s="68" t="s">
        <v>747</v>
      </c>
      <c r="AP1215" s="68" t="s">
        <v>748</v>
      </c>
      <c r="AQ1215" s="113">
        <v>127</v>
      </c>
      <c r="AR1215" s="302" t="str">
        <f>IF(ISNA(VLOOKUP(AT1215,[1]FISQ!$D$2:$J$1713,7,0)),"-",VLOOKUP(AT1215,[1]FISQ!$D$2:$J$1713,7,0))</f>
        <v>0425 </v>
      </c>
      <c r="AS1215" s="302" t="str">
        <f>IF(ISNA(VLOOKUP(AT1215,[1]FISQ!$D$2:$J$1713,4,0)),"-",CONCATENATE("(",VLOOKUP(AT1215,[1]FISQ!$D$2:$J$1713,4,0),")"))</f>
        <v>(1)</v>
      </c>
      <c r="AT1215" s="71" t="s">
        <v>2576</v>
      </c>
      <c r="AU1215" s="38"/>
      <c r="AV1215" s="38"/>
      <c r="AW1215" s="38"/>
    </row>
    <row r="1216" spans="1:49" ht="51">
      <c r="A1216" s="33">
        <v>1215</v>
      </c>
      <c r="B1216" s="33" t="str">
        <f t="shared" si="55"/>
        <v>1916_II</v>
      </c>
      <c r="C1216" s="33" t="str">
        <f t="shared" si="56"/>
        <v>6.1//3</v>
      </c>
      <c r="D1216" s="61">
        <v>1916</v>
      </c>
      <c r="E1216" s="67" t="s">
        <v>2577</v>
      </c>
      <c r="F1216" s="395" t="s">
        <v>7266</v>
      </c>
      <c r="G1216" s="62" t="str">
        <f>VLOOKUP(CONCATENATE(TEXT(I1216,"0"),"_",TEXT(F1216,"0")),[1]CodC!$A$2:$D$250,4,0)</f>
        <v>Matérias tóxicas inflamáveis, líquidas;</v>
      </c>
      <c r="H1216" s="395" t="s">
        <v>7287</v>
      </c>
      <c r="I1216" s="68">
        <v>6</v>
      </c>
      <c r="J1216" s="68" t="s">
        <v>50</v>
      </c>
      <c r="K1216" s="68" t="s">
        <v>848</v>
      </c>
      <c r="L1216" s="68" t="s">
        <v>849</v>
      </c>
      <c r="M1216" s="68"/>
      <c r="N1216" s="64" t="s">
        <v>19</v>
      </c>
      <c r="O1216" s="64" t="s">
        <v>19</v>
      </c>
      <c r="P1216" s="113" t="s">
        <v>22423</v>
      </c>
      <c r="Q1216" s="70" t="s">
        <v>621</v>
      </c>
      <c r="R1216" s="70" t="s">
        <v>621</v>
      </c>
      <c r="S1216" s="65" t="str">
        <f t="shared" si="58"/>
        <v/>
      </c>
      <c r="T1216" s="69" t="s">
        <v>19</v>
      </c>
      <c r="U1216" s="69"/>
      <c r="V1216" s="69"/>
      <c r="W1216" s="69"/>
      <c r="X1216" s="69"/>
      <c r="Y1216" s="69"/>
      <c r="Z1216" s="69"/>
      <c r="AA1216" s="69"/>
      <c r="AB1216" s="69"/>
      <c r="AC1216" s="69"/>
      <c r="AD1216" s="69"/>
      <c r="AE1216" s="69"/>
      <c r="AF1216" s="69"/>
      <c r="AG1216" s="69"/>
      <c r="AH1216" s="69"/>
      <c r="AI1216" s="69"/>
      <c r="AJ1216" s="69"/>
      <c r="AK1216" s="69"/>
      <c r="AL1216" s="69"/>
      <c r="AM1216" s="70" t="s">
        <v>6825</v>
      </c>
      <c r="AN1216" s="63" t="str">
        <f>IF(ISNA(VLOOKUP(D1216,[1]GRE_Tabela2!$A$4:$D$112,4,0)),"-",VLOOKUP(D1216,[1]GRE_Tabela2!$A$4:$D$112,4,0))</f>
        <v>-</v>
      </c>
      <c r="AO1216" s="68" t="s">
        <v>747</v>
      </c>
      <c r="AP1216" s="68" t="s">
        <v>748</v>
      </c>
      <c r="AQ1216" s="113">
        <v>152</v>
      </c>
      <c r="AR1216" s="302" t="str">
        <f>IF(ISNA(VLOOKUP(AT1216,[1]FISQ!$D$2:$J$1713,7,0)),"-",VLOOKUP(AT1216,[1]FISQ!$D$2:$J$1713,7,0))</f>
        <v>0417 </v>
      </c>
      <c r="AS1216" s="302" t="str">
        <f>IF(ISNA(VLOOKUP(AT1216,[1]FISQ!$D$2:$J$1713,4,0)),"-",CONCATENATE("(",VLOOKUP(AT1216,[1]FISQ!$D$2:$J$1713,4,0),")"))</f>
        <v>(1)</v>
      </c>
      <c r="AT1216" s="71" t="s">
        <v>2578</v>
      </c>
      <c r="AU1216" s="38"/>
      <c r="AV1216" s="38"/>
      <c r="AW1216" s="38"/>
    </row>
    <row r="1217" spans="1:49" ht="38.25">
      <c r="A1217" s="33">
        <v>1216</v>
      </c>
      <c r="B1217" s="33" t="str">
        <f t="shared" si="55"/>
        <v>1917_II</v>
      </c>
      <c r="C1217" s="33" t="str">
        <f t="shared" si="56"/>
        <v>3//-</v>
      </c>
      <c r="D1217" s="61">
        <v>1917</v>
      </c>
      <c r="E1217" s="67" t="s">
        <v>2579</v>
      </c>
      <c r="F1217" s="395" t="s">
        <v>7275</v>
      </c>
      <c r="G1217" s="62" t="str">
        <f>VLOOKUP(CONCATENATE(TEXT(I1217,"0"),"_",TEXT(F1217,"0")),[1]CodC!$A$2:$D$250,4,0)</f>
        <v>Líquidos inflamáveis, sem perigo subsidiário, com um ponto de inflamação inferior ou igual a 60 °C;</v>
      </c>
      <c r="H1217" s="395" t="s">
        <v>7284</v>
      </c>
      <c r="I1217" s="69">
        <v>3</v>
      </c>
      <c r="J1217" s="69" t="s">
        <v>848</v>
      </c>
      <c r="K1217" s="69" t="s">
        <v>19</v>
      </c>
      <c r="L1217" s="68" t="s">
        <v>849</v>
      </c>
      <c r="M1217" s="68"/>
      <c r="N1217" s="64" t="s">
        <v>24440</v>
      </c>
      <c r="O1217" s="64">
        <v>386</v>
      </c>
      <c r="P1217" s="113" t="s">
        <v>22423</v>
      </c>
      <c r="Q1217" s="70" t="s">
        <v>1482</v>
      </c>
      <c r="R1217" s="70" t="s">
        <v>2902</v>
      </c>
      <c r="S1217" s="65" t="str">
        <f t="shared" si="58"/>
        <v xml:space="preserve">SW1 SW2 </v>
      </c>
      <c r="T1217" s="69" t="s">
        <v>19</v>
      </c>
      <c r="U1217" s="69"/>
      <c r="V1217" s="69"/>
      <c r="W1217" s="69"/>
      <c r="X1217" s="69"/>
      <c r="Y1217" s="69"/>
      <c r="Z1217" s="69"/>
      <c r="AA1217" s="69"/>
      <c r="AB1217" s="69"/>
      <c r="AC1217" s="69"/>
      <c r="AD1217" s="69"/>
      <c r="AE1217" s="69"/>
      <c r="AF1217" s="69"/>
      <c r="AG1217" s="69"/>
      <c r="AH1217" s="69"/>
      <c r="AI1217" s="69"/>
      <c r="AJ1217" s="69"/>
      <c r="AK1217" s="69"/>
      <c r="AL1217" s="69"/>
      <c r="AM1217" s="70" t="s">
        <v>2580</v>
      </c>
      <c r="AN1217" s="63" t="str">
        <f>IF(ISNA(VLOOKUP(D1217,[1]GRE_Tabela2!$A$4:$D$112,4,0)),"-",VLOOKUP(D1217,[1]GRE_Tabela2!$A$4:$D$112,4,0))</f>
        <v>-</v>
      </c>
      <c r="AO1217" s="68" t="s">
        <v>747</v>
      </c>
      <c r="AP1217" s="68" t="s">
        <v>748</v>
      </c>
      <c r="AQ1217" s="113" t="s">
        <v>16591</v>
      </c>
      <c r="AR1217" s="302" t="str">
        <f>IF(ISNA(VLOOKUP(AT1217,[1]FISQ!$D$2:$J$1713,7,0)),"-",VLOOKUP(AT1217,[1]FISQ!$D$2:$J$1713,7,0))</f>
        <v>0267 </v>
      </c>
      <c r="AS1217" s="302" t="str">
        <f>IF(ISNA(VLOOKUP(AT1217,[1]FISQ!$D$2:$J$1713,4,0)),"-",CONCATENATE("(",VLOOKUP(AT1217,[1]FISQ!$D$2:$J$1713,4,0),")"))</f>
        <v>(1)</v>
      </c>
      <c r="AT1217" s="71" t="s">
        <v>2581</v>
      </c>
      <c r="AU1217" s="38"/>
      <c r="AV1217" s="38"/>
      <c r="AW1217" s="38"/>
    </row>
    <row r="1218" spans="1:49" ht="38.25">
      <c r="A1218" s="33">
        <v>1217</v>
      </c>
      <c r="B1218" s="33" t="str">
        <f t="shared" si="55"/>
        <v>1918_III</v>
      </c>
      <c r="C1218" s="33" t="str">
        <f t="shared" si="56"/>
        <v>3//-</v>
      </c>
      <c r="D1218" s="61">
        <v>1918</v>
      </c>
      <c r="E1218" s="67" t="s">
        <v>2582</v>
      </c>
      <c r="F1218" s="395" t="s">
        <v>7275</v>
      </c>
      <c r="G1218" s="62" t="str">
        <f>VLOOKUP(CONCATENATE(TEXT(I1218,"0"),"_",TEXT(F1218,"0")),[1]CodC!$A$2:$D$250,4,0)</f>
        <v>Líquidos inflamáveis, sem perigo subsidiário, com um ponto de inflamação inferior ou igual a 60 °C;</v>
      </c>
      <c r="H1218" s="395" t="s">
        <v>7280</v>
      </c>
      <c r="I1218" s="69">
        <v>3</v>
      </c>
      <c r="J1218" s="69" t="s">
        <v>848</v>
      </c>
      <c r="K1218" s="69" t="s">
        <v>19</v>
      </c>
      <c r="L1218" s="68" t="s">
        <v>879</v>
      </c>
      <c r="M1218" s="68"/>
      <c r="N1218" s="64" t="s">
        <v>19</v>
      </c>
      <c r="O1218" s="64" t="s">
        <v>19</v>
      </c>
      <c r="P1218" s="113" t="s">
        <v>22425</v>
      </c>
      <c r="Q1218" s="70" t="s">
        <v>621</v>
      </c>
      <c r="R1218" s="70" t="s">
        <v>621</v>
      </c>
      <c r="S1218" s="65" t="str">
        <f t="shared" si="58"/>
        <v/>
      </c>
      <c r="T1218" s="69" t="s">
        <v>19</v>
      </c>
      <c r="U1218" s="69"/>
      <c r="V1218" s="69"/>
      <c r="W1218" s="69"/>
      <c r="X1218" s="69"/>
      <c r="Y1218" s="69"/>
      <c r="Z1218" s="69"/>
      <c r="AA1218" s="69"/>
      <c r="AB1218" s="69"/>
      <c r="AC1218" s="69"/>
      <c r="AD1218" s="69"/>
      <c r="AE1218" s="69"/>
      <c r="AF1218" s="69"/>
      <c r="AG1218" s="69"/>
      <c r="AH1218" s="69"/>
      <c r="AI1218" s="69"/>
      <c r="AJ1218" s="69"/>
      <c r="AK1218" s="69"/>
      <c r="AL1218" s="69"/>
      <c r="AM1218" s="70" t="s">
        <v>2583</v>
      </c>
      <c r="AN1218" s="63" t="str">
        <f>IF(ISNA(VLOOKUP(D1218,[1]GRE_Tabela2!$A$4:$D$112,4,0)),"-",VLOOKUP(D1218,[1]GRE_Tabela2!$A$4:$D$112,4,0))</f>
        <v>-</v>
      </c>
      <c r="AO1218" s="68" t="s">
        <v>747</v>
      </c>
      <c r="AP1218" s="68" t="s">
        <v>934</v>
      </c>
      <c r="AQ1218" s="113">
        <v>130</v>
      </c>
      <c r="AR1218" s="302" t="str">
        <f>IF(ISNA(VLOOKUP(AT1218,[1]FISQ!$D$2:$J$1713,7,0)),"-",VLOOKUP(AT1218,[1]FISQ!$D$2:$J$1713,7,0))</f>
        <v>0170 </v>
      </c>
      <c r="AS1218" s="302" t="str">
        <f>IF(ISNA(VLOOKUP(AT1218,[1]FISQ!$D$2:$J$1713,4,0)),"-",CONCATENATE("(",VLOOKUP(AT1218,[1]FISQ!$D$2:$J$1713,4,0),")"))</f>
        <v>(1)</v>
      </c>
      <c r="AT1218" s="71" t="s">
        <v>2584</v>
      </c>
      <c r="AU1218" s="38"/>
      <c r="AV1218" s="38"/>
      <c r="AW1218" s="38"/>
    </row>
    <row r="1219" spans="1:49" ht="51">
      <c r="A1219" s="33">
        <v>1218</v>
      </c>
      <c r="B1219" s="33" t="str">
        <f t="shared" si="55"/>
        <v>1919_II</v>
      </c>
      <c r="C1219" s="33" t="str">
        <f t="shared" si="56"/>
        <v>3//-</v>
      </c>
      <c r="D1219" s="61">
        <v>1919</v>
      </c>
      <c r="E1219" s="67" t="s">
        <v>2585</v>
      </c>
      <c r="F1219" s="395" t="s">
        <v>7275</v>
      </c>
      <c r="G1219" s="62" t="str">
        <f>VLOOKUP(CONCATENATE(TEXT(I1219,"0"),"_",TEXT(F1219,"0")),[1]CodC!$A$2:$D$250,4,0)</f>
        <v>Líquidos inflamáveis, sem perigo subsidiário, com um ponto de inflamação inferior ou igual a 60 °C;</v>
      </c>
      <c r="H1219" s="395" t="s">
        <v>7284</v>
      </c>
      <c r="I1219" s="69">
        <v>3</v>
      </c>
      <c r="J1219" s="69" t="s">
        <v>848</v>
      </c>
      <c r="K1219" s="69" t="s">
        <v>19</v>
      </c>
      <c r="L1219" s="68" t="s">
        <v>849</v>
      </c>
      <c r="M1219" s="68"/>
      <c r="N1219" s="64" t="s">
        <v>24440</v>
      </c>
      <c r="O1219" s="64">
        <v>386</v>
      </c>
      <c r="P1219" s="113" t="s">
        <v>22423</v>
      </c>
      <c r="Q1219" s="70" t="s">
        <v>7230</v>
      </c>
      <c r="R1219" s="70" t="s">
        <v>5998</v>
      </c>
      <c r="S1219" s="65" t="str">
        <f t="shared" si="58"/>
        <v xml:space="preserve"> SW1</v>
      </c>
      <c r="T1219" s="69" t="s">
        <v>19</v>
      </c>
      <c r="U1219" s="69"/>
      <c r="V1219" s="69"/>
      <c r="W1219" s="69"/>
      <c r="X1219" s="69"/>
      <c r="Y1219" s="69"/>
      <c r="Z1219" s="69"/>
      <c r="AA1219" s="69"/>
      <c r="AB1219" s="69"/>
      <c r="AC1219" s="69"/>
      <c r="AD1219" s="69"/>
      <c r="AE1219" s="69"/>
      <c r="AF1219" s="69"/>
      <c r="AG1219" s="69"/>
      <c r="AH1219" s="69"/>
      <c r="AI1219" s="69"/>
      <c r="AJ1219" s="69"/>
      <c r="AK1219" s="69"/>
      <c r="AL1219" s="69"/>
      <c r="AM1219" s="70" t="s">
        <v>2586</v>
      </c>
      <c r="AN1219" s="63" t="str">
        <f>IF(ISNA(VLOOKUP(D1219,[1]GRE_Tabela2!$A$4:$D$112,4,0)),"-",VLOOKUP(D1219,[1]GRE_Tabela2!$A$4:$D$112,4,0))</f>
        <v>-</v>
      </c>
      <c r="AO1219" s="68" t="s">
        <v>747</v>
      </c>
      <c r="AP1219" s="68" t="s">
        <v>748</v>
      </c>
      <c r="AQ1219" s="113" t="s">
        <v>16591</v>
      </c>
      <c r="AR1219" s="302" t="str">
        <f>IF(ISNA(VLOOKUP(AT1219,[1]FISQ!$D$2:$J$1713,7,0)),"-",VLOOKUP(AT1219,[1]FISQ!$D$2:$J$1713,7,0))</f>
        <v>0625 </v>
      </c>
      <c r="AS1219" s="302" t="str">
        <f>IF(ISNA(VLOOKUP(AT1219,[1]FISQ!$D$2:$J$1713,4,0)),"-",CONCATENATE("(",VLOOKUP(AT1219,[1]FISQ!$D$2:$J$1713,4,0),")"))</f>
        <v>(1)</v>
      </c>
      <c r="AT1219" s="71" t="s">
        <v>2587</v>
      </c>
      <c r="AU1219" s="38"/>
      <c r="AV1219" s="38"/>
      <c r="AW1219" s="38"/>
    </row>
    <row r="1220" spans="1:49" ht="38.25">
      <c r="A1220" s="33">
        <v>1219</v>
      </c>
      <c r="B1220" s="33" t="str">
        <f t="shared" si="55"/>
        <v>1920_III</v>
      </c>
      <c r="C1220" s="33" t="str">
        <f t="shared" si="56"/>
        <v>3//</v>
      </c>
      <c r="D1220" s="61">
        <v>1920</v>
      </c>
      <c r="E1220" s="67" t="s">
        <v>2588</v>
      </c>
      <c r="F1220" s="395" t="s">
        <v>7275</v>
      </c>
      <c r="G1220" s="62" t="str">
        <f>VLOOKUP(CONCATENATE(TEXT(I1220,"0"),"_",TEXT(F1220,"0")),[1]CodC!$A$2:$D$250,4,0)</f>
        <v>Líquidos inflamáveis, sem perigo subsidiário, com um ponto de inflamação inferior ou igual a 60 °C;</v>
      </c>
      <c r="H1220" s="395" t="s">
        <v>7280</v>
      </c>
      <c r="I1220" s="69">
        <v>3</v>
      </c>
      <c r="J1220" s="69" t="s">
        <v>848</v>
      </c>
      <c r="K1220" s="69" t="s">
        <v>6582</v>
      </c>
      <c r="L1220" s="68" t="s">
        <v>879</v>
      </c>
      <c r="M1220" s="64" t="s">
        <v>1313</v>
      </c>
      <c r="N1220" s="64" t="s">
        <v>19</v>
      </c>
      <c r="O1220" s="64" t="s">
        <v>19</v>
      </c>
      <c r="P1220" s="113" t="s">
        <v>22425</v>
      </c>
      <c r="Q1220" s="70" t="s">
        <v>621</v>
      </c>
      <c r="R1220" s="70" t="s">
        <v>621</v>
      </c>
      <c r="S1220" s="65" t="str">
        <f t="shared" si="58"/>
        <v/>
      </c>
      <c r="T1220" s="69" t="s">
        <v>19</v>
      </c>
      <c r="U1220" s="69"/>
      <c r="V1220" s="69"/>
      <c r="W1220" s="69"/>
      <c r="X1220" s="69"/>
      <c r="Y1220" s="69"/>
      <c r="Z1220" s="69"/>
      <c r="AA1220" s="69"/>
      <c r="AB1220" s="69"/>
      <c r="AC1220" s="69"/>
      <c r="AD1220" s="69"/>
      <c r="AE1220" s="69"/>
      <c r="AF1220" s="69"/>
      <c r="AG1220" s="69"/>
      <c r="AH1220" s="69"/>
      <c r="AI1220" s="69"/>
      <c r="AJ1220" s="69"/>
      <c r="AK1220" s="69"/>
      <c r="AL1220" s="69"/>
      <c r="AM1220" s="70" t="s">
        <v>2589</v>
      </c>
      <c r="AN1220" s="63" t="str">
        <f>IF(ISNA(VLOOKUP(D1220,[1]GRE_Tabela2!$A$4:$D$112,4,0)),"-",VLOOKUP(D1220,[1]GRE_Tabela2!$A$4:$D$112,4,0))</f>
        <v>-</v>
      </c>
      <c r="AO1220" s="68" t="s">
        <v>747</v>
      </c>
      <c r="AP1220" s="68" t="s">
        <v>934</v>
      </c>
      <c r="AQ1220" s="113">
        <v>128</v>
      </c>
      <c r="AR1220" s="302" t="str">
        <f>IF(ISNA(VLOOKUP(AT1220,[1]FISQ!$D$2:$J$1713,7,0)),"-",VLOOKUP(AT1220,[1]FISQ!$D$2:$J$1713,7,0))</f>
        <v>1245 </v>
      </c>
      <c r="AS1220" s="302" t="str">
        <f>IF(ISNA(VLOOKUP(AT1220,[1]FISQ!$D$2:$J$1713,4,0)),"-",CONCATENATE("(",VLOOKUP(AT1220,[1]FISQ!$D$2:$J$1713,4,0),")"))</f>
        <v>(1)</v>
      </c>
      <c r="AT1220" s="71" t="s">
        <v>2590</v>
      </c>
      <c r="AU1220" s="38"/>
      <c r="AV1220" s="38"/>
      <c r="AW1220" s="38"/>
    </row>
    <row r="1221" spans="1:49" ht="51">
      <c r="A1221" s="33">
        <v>1220</v>
      </c>
      <c r="B1221" s="33" t="str">
        <f t="shared" si="55"/>
        <v>1921_I</v>
      </c>
      <c r="C1221" s="33" t="str">
        <f t="shared" si="56"/>
        <v>3//6.1</v>
      </c>
      <c r="D1221" s="61">
        <v>1921</v>
      </c>
      <c r="E1221" s="67" t="s">
        <v>2591</v>
      </c>
      <c r="F1221" s="395" t="s">
        <v>7278</v>
      </c>
      <c r="G1221" s="62" t="str">
        <f>VLOOKUP(CONCATENATE(TEXT(I1221,"0"),"_",TEXT(F1221,"0")),[1]CodC!$A$2:$D$250,4,0)</f>
        <v>Líquidos inflamáveis, tóxicos;</v>
      </c>
      <c r="H1221" s="395" t="s">
        <v>7279</v>
      </c>
      <c r="I1221" s="69">
        <v>3</v>
      </c>
      <c r="J1221" s="69" t="s">
        <v>848</v>
      </c>
      <c r="K1221" s="68" t="s">
        <v>50</v>
      </c>
      <c r="L1221" s="68" t="s">
        <v>746</v>
      </c>
      <c r="M1221" s="68"/>
      <c r="N1221" s="64" t="s">
        <v>24440</v>
      </c>
      <c r="O1221" s="64">
        <v>386</v>
      </c>
      <c r="P1221" s="113" t="s">
        <v>22423</v>
      </c>
      <c r="Q1221" s="70" t="s">
        <v>627</v>
      </c>
      <c r="R1221" s="70" t="s">
        <v>614</v>
      </c>
      <c r="S1221" s="65" t="str">
        <f t="shared" si="58"/>
        <v xml:space="preserve">SW1 SW2 </v>
      </c>
      <c r="T1221" s="69" t="s">
        <v>19</v>
      </c>
      <c r="U1221" s="69"/>
      <c r="V1221" s="69"/>
      <c r="W1221" s="69"/>
      <c r="X1221" s="69"/>
      <c r="Y1221" s="69"/>
      <c r="Z1221" s="69"/>
      <c r="AA1221" s="69"/>
      <c r="AB1221" s="69"/>
      <c r="AC1221" s="69"/>
      <c r="AD1221" s="69"/>
      <c r="AE1221" s="69"/>
      <c r="AF1221" s="69"/>
      <c r="AG1221" s="69"/>
      <c r="AH1221" s="69"/>
      <c r="AI1221" s="69"/>
      <c r="AJ1221" s="69"/>
      <c r="AK1221" s="69"/>
      <c r="AL1221" s="69"/>
      <c r="AM1221" s="70" t="s">
        <v>2593</v>
      </c>
      <c r="AN1221" s="63" t="str">
        <f>IF(ISNA(VLOOKUP(D1221,[1]GRE_Tabela2!$A$4:$D$112,4,0)),"-",VLOOKUP(D1221,[1]GRE_Tabela2!$A$4:$D$112,4,0))</f>
        <v>-</v>
      </c>
      <c r="AO1221" s="68" t="s">
        <v>747</v>
      </c>
      <c r="AP1221" s="68" t="s">
        <v>748</v>
      </c>
      <c r="AQ1221" s="113" t="s">
        <v>16592</v>
      </c>
      <c r="AR1221" s="302" t="str">
        <f>IF(ISNA(VLOOKUP(AT1221,[1]FISQ!$D$2:$J$1713,7,0)),"-",VLOOKUP(AT1221,[1]FISQ!$D$2:$J$1713,7,0))</f>
        <v>0322 </v>
      </c>
      <c r="AS1221" s="302" t="str">
        <f>IF(ISNA(VLOOKUP(AT1221,[1]FISQ!$D$2:$J$1713,4,0)),"-",CONCATENATE("(",VLOOKUP(AT1221,[1]FISQ!$D$2:$J$1713,4,0),")"))</f>
        <v>(1)</v>
      </c>
      <c r="AT1221" s="71" t="s">
        <v>2594</v>
      </c>
      <c r="AU1221" s="38"/>
      <c r="AV1221" s="38"/>
      <c r="AW1221" s="38"/>
    </row>
    <row r="1222" spans="1:49" ht="51">
      <c r="A1222" s="33">
        <v>1221</v>
      </c>
      <c r="B1222" s="33" t="str">
        <f t="shared" ref="B1222:B1285" si="59">CONCATENATE(TEXT(D1222,"0000"),"_",TEXT(L1222,"0"))</f>
        <v>1922_II</v>
      </c>
      <c r="C1222" s="33" t="str">
        <f t="shared" ref="C1222:C1285" si="60">CONCATENATE(TEXT(J1222,"0"),"//",TEXT(K1222,"0"))</f>
        <v>3//8</v>
      </c>
      <c r="D1222" s="61">
        <v>1922</v>
      </c>
      <c r="E1222" s="67" t="s">
        <v>2595</v>
      </c>
      <c r="F1222" s="395" t="s">
        <v>7281</v>
      </c>
      <c r="G1222" s="62" t="str">
        <f>VLOOKUP(CONCATENATE(TEXT(I1222,"0"),"_",TEXT(F1222,"0")),[1]CodC!$A$2:$D$250,4,0)</f>
        <v>Líquidos inflamáveis, corrosivos;</v>
      </c>
      <c r="H1222" s="395" t="s">
        <v>7282</v>
      </c>
      <c r="I1222" s="69">
        <v>3</v>
      </c>
      <c r="J1222" s="69" t="s">
        <v>848</v>
      </c>
      <c r="K1222" s="68" t="s">
        <v>631</v>
      </c>
      <c r="L1222" s="68" t="s">
        <v>849</v>
      </c>
      <c r="M1222" s="68"/>
      <c r="N1222" s="64" t="s">
        <v>19</v>
      </c>
      <c r="O1222" s="64" t="s">
        <v>19</v>
      </c>
      <c r="P1222" s="113" t="s">
        <v>22423</v>
      </c>
      <c r="Q1222" s="70" t="s">
        <v>5989</v>
      </c>
      <c r="R1222" s="70" t="s">
        <v>645</v>
      </c>
      <c r="S1222" s="65" t="str">
        <f t="shared" si="58"/>
        <v xml:space="preserve"> SW2 </v>
      </c>
      <c r="T1222" s="68" t="s">
        <v>1000</v>
      </c>
      <c r="U1222" s="68"/>
      <c r="V1222" s="68"/>
      <c r="W1222" s="68"/>
      <c r="X1222" s="68"/>
      <c r="Y1222" s="68"/>
      <c r="Z1222" s="68"/>
      <c r="AA1222" s="68"/>
      <c r="AB1222" s="68"/>
      <c r="AC1222" s="68"/>
      <c r="AD1222" s="68"/>
      <c r="AE1222" s="68"/>
      <c r="AF1222" s="68"/>
      <c r="AG1222" s="68"/>
      <c r="AH1222" s="68"/>
      <c r="AI1222" s="68"/>
      <c r="AJ1222" s="68"/>
      <c r="AK1222" s="68"/>
      <c r="AL1222" s="68" t="s">
        <v>7163</v>
      </c>
      <c r="AM1222" s="70" t="s">
        <v>2596</v>
      </c>
      <c r="AN1222" s="63" t="str">
        <f>IF(ISNA(VLOOKUP(D1222,[1]GRE_Tabela2!$A$4:$D$112,4,0)),"-",VLOOKUP(D1222,[1]GRE_Tabela2!$A$4:$D$112,4,0))</f>
        <v>-</v>
      </c>
      <c r="AO1222" s="68" t="s">
        <v>747</v>
      </c>
      <c r="AP1222" s="68" t="s">
        <v>888</v>
      </c>
      <c r="AQ1222" s="113">
        <v>132</v>
      </c>
      <c r="AR1222" s="302" t="str">
        <f>IF(ISNA(VLOOKUP(AT1222,[1]FISQ!$D$2:$J$1713,7,0)),"-",VLOOKUP(AT1222,[1]FISQ!$D$2:$J$1713,7,0))</f>
        <v>1315 </v>
      </c>
      <c r="AS1222" s="302" t="str">
        <f>IF(ISNA(VLOOKUP(AT1222,[1]FISQ!$D$2:$J$1713,4,0)),"-",CONCATENATE("(",VLOOKUP(AT1222,[1]FISQ!$D$2:$J$1713,4,0),")"))</f>
        <v>(1)</v>
      </c>
      <c r="AT1222" s="71" t="s">
        <v>2597</v>
      </c>
      <c r="AU1222" s="38" t="s">
        <v>6537</v>
      </c>
      <c r="AV1222" s="30"/>
      <c r="AW1222" s="38"/>
    </row>
    <row r="1223" spans="1:49" ht="25.5">
      <c r="A1223" s="33">
        <v>1222</v>
      </c>
      <c r="B1223" s="33" t="str">
        <f t="shared" si="59"/>
        <v>1923_II</v>
      </c>
      <c r="C1223" s="33" t="str">
        <f t="shared" si="60"/>
        <v>4.2//-</v>
      </c>
      <c r="D1223" s="61">
        <v>1923</v>
      </c>
      <c r="E1223" s="67" t="s">
        <v>2598</v>
      </c>
      <c r="F1223" s="395" t="s">
        <v>7300</v>
      </c>
      <c r="G1223" s="62" t="str">
        <f>VLOOKUP(CONCATENATE(TEXT(I1223,"0"),"_",TEXT(F1223,"0")),[1]CodC!$A$2:$D$250,4,0)</f>
        <v>Matérias sujeitas a inflamação espontânea sem perigo subsidiário, inorgânicas, sólidas;</v>
      </c>
      <c r="H1223" s="395" t="s">
        <v>7294</v>
      </c>
      <c r="I1223" s="68">
        <v>4</v>
      </c>
      <c r="J1223" s="68" t="s">
        <v>1579</v>
      </c>
      <c r="K1223" s="69" t="s">
        <v>19</v>
      </c>
      <c r="L1223" s="68" t="s">
        <v>849</v>
      </c>
      <c r="M1223" s="68"/>
      <c r="N1223" s="64" t="s">
        <v>19</v>
      </c>
      <c r="O1223" s="64" t="s">
        <v>19</v>
      </c>
      <c r="P1223" s="113" t="s">
        <v>22423</v>
      </c>
      <c r="Q1223" s="70" t="s">
        <v>851</v>
      </c>
      <c r="R1223" s="70" t="s">
        <v>5677</v>
      </c>
      <c r="S1223" s="65" t="str">
        <f t="shared" si="58"/>
        <v>H1</v>
      </c>
      <c r="T1223" s="69" t="s">
        <v>19</v>
      </c>
      <c r="U1223" s="69"/>
      <c r="V1223" s="69"/>
      <c r="W1223" s="69"/>
      <c r="X1223" s="69"/>
      <c r="Y1223" s="69"/>
      <c r="Z1223" s="69"/>
      <c r="AA1223" s="69"/>
      <c r="AB1223" s="69"/>
      <c r="AC1223" s="69"/>
      <c r="AD1223" s="69"/>
      <c r="AE1223" s="69"/>
      <c r="AF1223" s="69"/>
      <c r="AG1223" s="69"/>
      <c r="AH1223" s="69"/>
      <c r="AI1223" s="69"/>
      <c r="AJ1223" s="69"/>
      <c r="AK1223" s="69"/>
      <c r="AL1223" s="69"/>
      <c r="AM1223" s="70" t="s">
        <v>6145</v>
      </c>
      <c r="AN1223" s="63" t="str">
        <f>IF(ISNA(VLOOKUP(D1223,[1]GRE_Tabela2!$A$4:$D$112,4,0)),"-",VLOOKUP(D1223,[1]GRE_Tabela2!$A$4:$D$112,4,0))</f>
        <v>H2S  SO2</v>
      </c>
      <c r="AO1223" s="68" t="s">
        <v>1341</v>
      </c>
      <c r="AP1223" s="68" t="s">
        <v>1338</v>
      </c>
      <c r="AQ1223" s="113">
        <v>135</v>
      </c>
      <c r="AR1223" s="302" t="str">
        <f>IF(ISNA(VLOOKUP(AT1223,[1]FISQ!$D$2:$J$1713,7,0)),"-",VLOOKUP(AT1223,[1]FISQ!$D$2:$J$1713,7,0))</f>
        <v>-</v>
      </c>
      <c r="AS1223" s="302" t="str">
        <f>IF(ISNA(VLOOKUP(AT1223,[1]FISQ!$D$2:$J$1713,4,0)),"-",CONCATENATE("(",VLOOKUP(AT1223,[1]FISQ!$D$2:$J$1713,4,0),")"))</f>
        <v>-</v>
      </c>
      <c r="AT1223" s="71" t="s">
        <v>2599</v>
      </c>
      <c r="AU1223" s="38"/>
      <c r="AV1223" s="38"/>
      <c r="AW1223" s="38"/>
    </row>
    <row r="1224" spans="1:49" ht="38.25">
      <c r="A1224" s="33">
        <v>1223</v>
      </c>
      <c r="B1224" s="33" t="str">
        <f t="shared" si="59"/>
        <v>1928_I</v>
      </c>
      <c r="C1224" s="33" t="str">
        <f t="shared" si="60"/>
        <v>4.3//3</v>
      </c>
      <c r="D1224" s="61">
        <v>1928</v>
      </c>
      <c r="E1224" s="67" t="s">
        <v>2600</v>
      </c>
      <c r="F1224" s="395" t="s">
        <v>7311</v>
      </c>
      <c r="G1224" s="62" t="str">
        <f>VLOOKUP(CONCATENATE(TEXT(I1224,"0"),"_",TEXT(F1224,"0")),[1]CodC!$A$2:$D$250,4,0)</f>
        <v>Matérias que, em contacto com a água, libertam gases inflamáveis, líquidas, inflamáveis;</v>
      </c>
      <c r="H1224" s="395" t="s">
        <v>7306</v>
      </c>
      <c r="I1224" s="68">
        <v>4</v>
      </c>
      <c r="J1224" s="68" t="s">
        <v>298</v>
      </c>
      <c r="K1224" s="68" t="s">
        <v>848</v>
      </c>
      <c r="L1224" s="68" t="s">
        <v>746</v>
      </c>
      <c r="M1224" s="68"/>
      <c r="N1224" s="64" t="s">
        <v>19</v>
      </c>
      <c r="O1224" s="64" t="s">
        <v>19</v>
      </c>
      <c r="P1224" s="113" t="s">
        <v>22423</v>
      </c>
      <c r="Q1224" s="70" t="s">
        <v>627</v>
      </c>
      <c r="R1224" s="70" t="s">
        <v>5678</v>
      </c>
      <c r="S1224" s="65" t="str">
        <f t="shared" si="58"/>
        <v>H1</v>
      </c>
      <c r="T1224" s="69" t="s">
        <v>5626</v>
      </c>
      <c r="U1224" s="69"/>
      <c r="V1224" s="69"/>
      <c r="W1224" s="69"/>
      <c r="X1224" s="69"/>
      <c r="Y1224" s="69"/>
      <c r="Z1224" s="69"/>
      <c r="AA1224" s="69"/>
      <c r="AB1224" s="69"/>
      <c r="AC1224" s="69"/>
      <c r="AD1224" s="69"/>
      <c r="AE1224" s="69"/>
      <c r="AF1224" s="69"/>
      <c r="AG1224" s="69"/>
      <c r="AH1224" s="69"/>
      <c r="AI1224" s="69"/>
      <c r="AJ1224" s="69"/>
      <c r="AK1224" s="69"/>
      <c r="AL1224" s="69"/>
      <c r="AM1224" s="70" t="s">
        <v>2602</v>
      </c>
      <c r="AN1224" s="63" t="str">
        <f>IF(ISNA(VLOOKUP(D1224,[1]GRE_Tabela2!$A$4:$D$112,4,0)),"-",VLOOKUP(D1224,[1]GRE_Tabela2!$A$4:$D$112,4,0))</f>
        <v>-</v>
      </c>
      <c r="AO1224" s="41" t="s">
        <v>1065</v>
      </c>
      <c r="AP1224" s="68" t="s">
        <v>1487</v>
      </c>
      <c r="AQ1224" s="113">
        <v>138</v>
      </c>
      <c r="AR1224" s="302" t="str">
        <f>IF(ISNA(VLOOKUP(AT1224,[1]FISQ!$D$2:$J$1713,7,0)),"-",VLOOKUP(AT1224,[1]FISQ!$D$2:$J$1713,7,0))</f>
        <v>-</v>
      </c>
      <c r="AS1224" s="302" t="str">
        <f>IF(ISNA(VLOOKUP(AT1224,[1]FISQ!$D$2:$J$1713,4,0)),"-",CONCATENATE("(",VLOOKUP(AT1224,[1]FISQ!$D$2:$J$1713,4,0),")"))</f>
        <v>-</v>
      </c>
      <c r="AT1224" s="71" t="s">
        <v>2603</v>
      </c>
      <c r="AU1224" s="38"/>
      <c r="AV1224" s="38"/>
      <c r="AW1224" s="38"/>
    </row>
    <row r="1225" spans="1:49" ht="25.5">
      <c r="A1225" s="33">
        <v>1224</v>
      </c>
      <c r="B1225" s="33" t="str">
        <f t="shared" si="59"/>
        <v>1929_II</v>
      </c>
      <c r="C1225" s="33" t="str">
        <f t="shared" si="60"/>
        <v>4.2//-</v>
      </c>
      <c r="D1225" s="61">
        <v>1929</v>
      </c>
      <c r="E1225" s="67" t="s">
        <v>2604</v>
      </c>
      <c r="F1225" s="395" t="s">
        <v>7300</v>
      </c>
      <c r="G1225" s="62" t="str">
        <f>VLOOKUP(CONCATENATE(TEXT(I1225,"0"),"_",TEXT(F1225,"0")),[1]CodC!$A$2:$D$250,4,0)</f>
        <v>Matérias sujeitas a inflamação espontânea sem perigo subsidiário, inorgânicas, sólidas;</v>
      </c>
      <c r="H1225" s="395" t="s">
        <v>7294</v>
      </c>
      <c r="I1225" s="68">
        <v>4</v>
      </c>
      <c r="J1225" s="68" t="s">
        <v>1579</v>
      </c>
      <c r="K1225" s="69" t="s">
        <v>19</v>
      </c>
      <c r="L1225" s="68" t="s">
        <v>849</v>
      </c>
      <c r="M1225" s="68"/>
      <c r="N1225" s="64" t="s">
        <v>19</v>
      </c>
      <c r="O1225" s="64" t="s">
        <v>19</v>
      </c>
      <c r="P1225" s="113" t="s">
        <v>22423</v>
      </c>
      <c r="Q1225" s="70" t="s">
        <v>851</v>
      </c>
      <c r="R1225" s="70" t="s">
        <v>5677</v>
      </c>
      <c r="S1225" s="65" t="str">
        <f t="shared" si="58"/>
        <v>H1</v>
      </c>
      <c r="T1225" s="69" t="s">
        <v>19</v>
      </c>
      <c r="U1225" s="69"/>
      <c r="V1225" s="69"/>
      <c r="W1225" s="69"/>
      <c r="X1225" s="69"/>
      <c r="Y1225" s="69"/>
      <c r="Z1225" s="69"/>
      <c r="AA1225" s="69"/>
      <c r="AB1225" s="69"/>
      <c r="AC1225" s="69"/>
      <c r="AD1225" s="69"/>
      <c r="AE1225" s="69"/>
      <c r="AF1225" s="69"/>
      <c r="AG1225" s="69"/>
      <c r="AH1225" s="69"/>
      <c r="AI1225" s="69"/>
      <c r="AJ1225" s="69"/>
      <c r="AK1225" s="69"/>
      <c r="AL1225" s="69"/>
      <c r="AM1225" s="70" t="s">
        <v>6145</v>
      </c>
      <c r="AN1225" s="63" t="str">
        <f>IF(ISNA(VLOOKUP(D1225,[1]GRE_Tabela2!$A$4:$D$112,4,0)),"-",VLOOKUP(D1225,[1]GRE_Tabela2!$A$4:$D$112,4,0))</f>
        <v>H2S  SO2</v>
      </c>
      <c r="AO1225" s="68" t="s">
        <v>1341</v>
      </c>
      <c r="AP1225" s="68" t="s">
        <v>1338</v>
      </c>
      <c r="AQ1225" s="113">
        <v>135</v>
      </c>
      <c r="AR1225" s="302" t="str">
        <f>IF(ISNA(VLOOKUP(AT1225,[1]FISQ!$D$2:$J$1713,7,0)),"-",VLOOKUP(AT1225,[1]FISQ!$D$2:$J$1713,7,0))</f>
        <v>-</v>
      </c>
      <c r="AS1225" s="302" t="str">
        <f>IF(ISNA(VLOOKUP(AT1225,[1]FISQ!$D$2:$J$1713,4,0)),"-",CONCATENATE("(",VLOOKUP(AT1225,[1]FISQ!$D$2:$J$1713,4,0),")"))</f>
        <v>-</v>
      </c>
      <c r="AT1225" s="71" t="s">
        <v>2605</v>
      </c>
      <c r="AU1225" s="38"/>
      <c r="AV1225" s="38"/>
      <c r="AW1225" s="38"/>
    </row>
    <row r="1226" spans="1:49" ht="63.75">
      <c r="A1226" s="33">
        <v>1225</v>
      </c>
      <c r="B1226" s="33" t="str">
        <f t="shared" si="59"/>
        <v>1931_III</v>
      </c>
      <c r="C1226" s="33" t="str">
        <f t="shared" si="60"/>
        <v>9//-</v>
      </c>
      <c r="D1226" s="61">
        <v>1931</v>
      </c>
      <c r="E1226" s="67" t="s">
        <v>2607</v>
      </c>
      <c r="F1226" s="395" t="s">
        <v>7365</v>
      </c>
      <c r="G1226" s="62" t="str">
        <f>VLOOKUP(CONCATENATE(TEXT(I1226,"0"),"_",TEXT(F1226,"0")),[1]CodC!$A$2:$D$250,4,0)</f>
        <v>Outras matérias e objetos que apresentem um perigo durante o transporte mas que não correspondam à definição de qualquer outra classe.</v>
      </c>
      <c r="H1226" s="395" t="s">
        <v>7366</v>
      </c>
      <c r="I1226" s="69" t="s">
        <v>2442</v>
      </c>
      <c r="J1226" s="69" t="s">
        <v>2442</v>
      </c>
      <c r="K1226" s="64" t="s">
        <v>19</v>
      </c>
      <c r="L1226" s="68" t="s">
        <v>879</v>
      </c>
      <c r="M1226" s="68"/>
      <c r="N1226" s="64" t="s">
        <v>19</v>
      </c>
      <c r="O1226" s="64" t="s">
        <v>19</v>
      </c>
      <c r="P1226" s="113" t="s">
        <v>22425</v>
      </c>
      <c r="Q1226" s="70" t="s">
        <v>5598</v>
      </c>
      <c r="R1226" s="70" t="s">
        <v>1334</v>
      </c>
      <c r="S1226" s="65" t="str">
        <f t="shared" si="58"/>
        <v xml:space="preserve"> H1 </v>
      </c>
      <c r="T1226" s="68" t="s">
        <v>7167</v>
      </c>
      <c r="U1226" s="68"/>
      <c r="V1226" s="68"/>
      <c r="W1226" s="68"/>
      <c r="X1226" s="68"/>
      <c r="Y1226" s="68"/>
      <c r="Z1226" s="68"/>
      <c r="AA1226" s="68"/>
      <c r="AB1226" s="68"/>
      <c r="AC1226" s="68"/>
      <c r="AD1226" s="68"/>
      <c r="AE1226" s="68"/>
      <c r="AF1226" s="68"/>
      <c r="AG1226" s="68"/>
      <c r="AH1226" s="68"/>
      <c r="AI1226" s="68"/>
      <c r="AJ1226" s="68"/>
      <c r="AK1226" s="69" t="s">
        <v>7163</v>
      </c>
      <c r="AL1226" s="68"/>
      <c r="AM1226" s="70" t="s">
        <v>6146</v>
      </c>
      <c r="AN1226" s="63" t="str">
        <f>IF(ISNA(VLOOKUP(D1226,[1]GRE_Tabela2!$A$4:$D$112,4,0)),"-",VLOOKUP(D1226,[1]GRE_Tabela2!$A$4:$D$112,4,0))</f>
        <v>H2S  SO2</v>
      </c>
      <c r="AO1226" s="68" t="s">
        <v>1341</v>
      </c>
      <c r="AP1226" s="68" t="s">
        <v>1338</v>
      </c>
      <c r="AQ1226" s="113">
        <v>171</v>
      </c>
      <c r="AR1226" s="302" t="str">
        <f>IF(ISNA(VLOOKUP(AT1226,[1]FISQ!$D$2:$J$1713,7,0)),"-",VLOOKUP(AT1226,[1]FISQ!$D$2:$J$1713,7,0))</f>
        <v>-</v>
      </c>
      <c r="AS1226" s="302" t="str">
        <f>IF(ISNA(VLOOKUP(AT1226,[1]FISQ!$D$2:$J$1713,4,0)),"-",CONCATENATE("(",VLOOKUP(AT1226,[1]FISQ!$D$2:$J$1713,4,0),")"))</f>
        <v>-</v>
      </c>
      <c r="AT1226" s="71" t="s">
        <v>2606</v>
      </c>
      <c r="AU1226" s="38"/>
      <c r="AV1226" s="38"/>
      <c r="AW1226" s="38"/>
    </row>
    <row r="1227" spans="1:49" ht="51">
      <c r="A1227" s="33">
        <v>1226</v>
      </c>
      <c r="B1227" s="33" t="str">
        <f t="shared" si="59"/>
        <v>1932_III</v>
      </c>
      <c r="C1227" s="33" t="str">
        <f t="shared" si="60"/>
        <v>4.2//-</v>
      </c>
      <c r="D1227" s="61">
        <v>1932</v>
      </c>
      <c r="E1227" s="67" t="s">
        <v>2608</v>
      </c>
      <c r="F1227" s="395" t="s">
        <v>7300</v>
      </c>
      <c r="G1227" s="62" t="str">
        <f>VLOOKUP(CONCATENATE(TEXT(I1227,"0"),"_",TEXT(F1227,"0")),[1]CodC!$A$2:$D$250,4,0)</f>
        <v>Matérias sujeitas a inflamação espontânea sem perigo subsidiário, inorgânicas, sólidas;</v>
      </c>
      <c r="H1227" s="395" t="s">
        <v>7294</v>
      </c>
      <c r="I1227" s="68">
        <v>4</v>
      </c>
      <c r="J1227" s="68" t="s">
        <v>1579</v>
      </c>
      <c r="K1227" s="69" t="s">
        <v>19</v>
      </c>
      <c r="L1227" s="68" t="s">
        <v>879</v>
      </c>
      <c r="M1227" s="68"/>
      <c r="N1227" s="64" t="s">
        <v>24506</v>
      </c>
      <c r="O1227" s="64">
        <v>223</v>
      </c>
      <c r="P1227" s="113" t="s">
        <v>22423</v>
      </c>
      <c r="Q1227" s="70" t="s">
        <v>627</v>
      </c>
      <c r="R1227" s="70" t="s">
        <v>5678</v>
      </c>
      <c r="S1227" s="65" t="str">
        <f t="shared" si="58"/>
        <v>H1</v>
      </c>
      <c r="T1227" s="69" t="s">
        <v>5626</v>
      </c>
      <c r="U1227" s="69"/>
      <c r="V1227" s="69"/>
      <c r="W1227" s="69"/>
      <c r="X1227" s="69"/>
      <c r="Y1227" s="69"/>
      <c r="Z1227" s="69"/>
      <c r="AA1227" s="69"/>
      <c r="AB1227" s="69"/>
      <c r="AC1227" s="69"/>
      <c r="AD1227" s="69"/>
      <c r="AE1227" s="69"/>
      <c r="AF1227" s="69"/>
      <c r="AG1227" s="69"/>
      <c r="AH1227" s="69"/>
      <c r="AI1227" s="69"/>
      <c r="AJ1227" s="69"/>
      <c r="AK1227" s="69"/>
      <c r="AL1227" s="69"/>
      <c r="AM1227" s="70" t="s">
        <v>2609</v>
      </c>
      <c r="AN1227" s="63" t="str">
        <f>IF(ISNA(VLOOKUP(D1227,[1]GRE_Tabela2!$A$4:$D$112,4,0)),"-",VLOOKUP(D1227,[1]GRE_Tabela2!$A$4:$D$112,4,0))</f>
        <v>-</v>
      </c>
      <c r="AO1227" s="68" t="s">
        <v>1065</v>
      </c>
      <c r="AP1227" s="68" t="s">
        <v>1487</v>
      </c>
      <c r="AQ1227" s="113">
        <v>135</v>
      </c>
      <c r="AR1227" s="302" t="str">
        <f>IF(ISNA(VLOOKUP(AT1227,[1]FISQ!$D$2:$J$1713,7,0)),"-",VLOOKUP(AT1227,[1]FISQ!$D$2:$J$1713,7,0))</f>
        <v>-</v>
      </c>
      <c r="AS1227" s="302" t="str">
        <f>IF(ISNA(VLOOKUP(AT1227,[1]FISQ!$D$2:$J$1713,4,0)),"-",CONCATENATE("(",VLOOKUP(AT1227,[1]FISQ!$D$2:$J$1713,4,0),")"))</f>
        <v>-</v>
      </c>
      <c r="AT1227" s="71" t="s">
        <v>2610</v>
      </c>
      <c r="AU1227" s="38"/>
      <c r="AV1227" s="38"/>
      <c r="AW1227" s="38"/>
    </row>
    <row r="1228" spans="1:49" ht="51">
      <c r="A1228" s="33">
        <v>1227</v>
      </c>
      <c r="B1228" s="33" t="str">
        <f t="shared" si="59"/>
        <v>1935_I</v>
      </c>
      <c r="C1228" s="33" t="str">
        <f t="shared" si="60"/>
        <v>6.1//0</v>
      </c>
      <c r="D1228" s="61">
        <v>1935</v>
      </c>
      <c r="E1228" s="72" t="s">
        <v>2611</v>
      </c>
      <c r="F1228" s="395" t="s">
        <v>850</v>
      </c>
      <c r="G1228" s="62" t="str">
        <f>VLOOKUP(CONCATENATE(TEXT(I1228,"0"),"_",TEXT(F1228,"0")),[1]CodC!$A$2:$D$250,4,0)</f>
        <v>Matérias tóxicas sem perigo subsidiário, inorgânicas, líquidas;</v>
      </c>
      <c r="H1228" s="395" t="s">
        <v>7326</v>
      </c>
      <c r="I1228" s="68">
        <v>6</v>
      </c>
      <c r="J1228" s="68" t="s">
        <v>50</v>
      </c>
      <c r="K1228" s="68"/>
      <c r="L1228" s="68" t="s">
        <v>746</v>
      </c>
      <c r="M1228" s="64" t="s">
        <v>1313</v>
      </c>
      <c r="N1228" s="64" t="s">
        <v>24507</v>
      </c>
      <c r="O1228" s="64">
        <v>274</v>
      </c>
      <c r="P1228" s="113" t="s">
        <v>22423</v>
      </c>
      <c r="Q1228" s="70" t="s">
        <v>5989</v>
      </c>
      <c r="R1228" s="70" t="s">
        <v>645</v>
      </c>
      <c r="S1228" s="65" t="str">
        <f t="shared" si="58"/>
        <v xml:space="preserve"> SW2 </v>
      </c>
      <c r="T1228" s="68" t="s">
        <v>1000</v>
      </c>
      <c r="U1228" s="68"/>
      <c r="V1228" s="68"/>
      <c r="W1228" s="68"/>
      <c r="X1228" s="68"/>
      <c r="Y1228" s="68"/>
      <c r="Z1228" s="68" t="s">
        <v>7163</v>
      </c>
      <c r="AA1228" s="68"/>
      <c r="AB1228" s="68"/>
      <c r="AC1228" s="68"/>
      <c r="AD1228" s="68"/>
      <c r="AE1228" s="68"/>
      <c r="AF1228" s="68"/>
      <c r="AG1228" s="68"/>
      <c r="AH1228" s="68"/>
      <c r="AI1228" s="68"/>
      <c r="AJ1228" s="68"/>
      <c r="AK1228" s="68"/>
      <c r="AL1228" s="68"/>
      <c r="AM1228" s="70" t="s">
        <v>6826</v>
      </c>
      <c r="AN1228" s="63" t="str">
        <f>IF(ISNA(VLOOKUP(D1228,[1]GRE_Tabela2!$A$4:$D$112,4,0)),"-",VLOOKUP(D1228,[1]GRE_Tabela2!$A$4:$D$112,4,0))</f>
        <v>-</v>
      </c>
      <c r="AO1228" s="68" t="s">
        <v>1341</v>
      </c>
      <c r="AP1228" s="68" t="s">
        <v>1795</v>
      </c>
      <c r="AQ1228" s="113">
        <v>157</v>
      </c>
      <c r="AR1228" s="302" t="str">
        <f>IF(ISNA(VLOOKUP(AT1228,[1]FISQ!$D$2:$J$1713,7,0)),"-",VLOOKUP(AT1228,[1]FISQ!$D$2:$J$1713,7,0))</f>
        <v>-</v>
      </c>
      <c r="AS1228" s="302" t="str">
        <f>IF(ISNA(VLOOKUP(AT1228,[1]FISQ!$D$2:$J$1713,4,0)),"-",CONCATENATE("(",VLOOKUP(AT1228,[1]FISQ!$D$2:$J$1713,4,0),")"))</f>
        <v>-</v>
      </c>
      <c r="AT1228" s="71" t="s">
        <v>2612</v>
      </c>
      <c r="AU1228" s="38"/>
      <c r="AV1228" s="38"/>
      <c r="AW1228" s="38"/>
    </row>
    <row r="1229" spans="1:49" ht="51">
      <c r="A1229" s="33">
        <v>1228</v>
      </c>
      <c r="B1229" s="33" t="str">
        <f t="shared" si="59"/>
        <v>1935_II</v>
      </c>
      <c r="C1229" s="33" t="str">
        <f t="shared" si="60"/>
        <v>6.1//0</v>
      </c>
      <c r="D1229" s="61">
        <v>1935</v>
      </c>
      <c r="E1229" s="72" t="s">
        <v>2611</v>
      </c>
      <c r="F1229" s="395" t="s">
        <v>850</v>
      </c>
      <c r="G1229" s="62" t="str">
        <f>VLOOKUP(CONCATENATE(TEXT(I1229,"0"),"_",TEXT(F1229,"0")),[1]CodC!$A$2:$D$250,4,0)</f>
        <v>Matérias tóxicas sem perigo subsidiário, inorgânicas, líquidas;</v>
      </c>
      <c r="H1229" s="395" t="s">
        <v>7327</v>
      </c>
      <c r="I1229" s="68">
        <v>6</v>
      </c>
      <c r="J1229" s="68" t="s">
        <v>50</v>
      </c>
      <c r="K1229" s="68"/>
      <c r="L1229" s="68" t="s">
        <v>849</v>
      </c>
      <c r="M1229" s="64" t="s">
        <v>1313</v>
      </c>
      <c r="N1229" s="64" t="s">
        <v>24507</v>
      </c>
      <c r="O1229" s="64">
        <v>274</v>
      </c>
      <c r="P1229" s="113" t="s">
        <v>22423</v>
      </c>
      <c r="Q1229" s="70" t="s">
        <v>5598</v>
      </c>
      <c r="R1229" s="70" t="s">
        <v>799</v>
      </c>
      <c r="S1229" s="65" t="str">
        <f t="shared" si="58"/>
        <v xml:space="preserve"> SW2 </v>
      </c>
      <c r="T1229" s="68" t="s">
        <v>1000</v>
      </c>
      <c r="U1229" s="68"/>
      <c r="V1229" s="68"/>
      <c r="W1229" s="68"/>
      <c r="X1229" s="68"/>
      <c r="Y1229" s="68"/>
      <c r="Z1229" s="68" t="s">
        <v>7163</v>
      </c>
      <c r="AA1229" s="68"/>
      <c r="AB1229" s="68"/>
      <c r="AC1229" s="68"/>
      <c r="AD1229" s="68"/>
      <c r="AE1229" s="68"/>
      <c r="AF1229" s="68"/>
      <c r="AG1229" s="68"/>
      <c r="AH1229" s="68"/>
      <c r="AI1229" s="68"/>
      <c r="AJ1229" s="68"/>
      <c r="AK1229" s="68"/>
      <c r="AL1229" s="68"/>
      <c r="AM1229" s="70" t="str">
        <f>AM1228</f>
        <v>Líquido libertando vapor tóxico. Reage com os ácidos ou vapores ácidos, libertando cianeto de hidrogénio, um gás altamente tóxico e inflamável. Tóxico à ingestão, por contacto cutâneo ou à inalação.</v>
      </c>
      <c r="AN1229" s="63" t="str">
        <f>IF(ISNA(VLOOKUP(D1229,[1]GRE_Tabela2!$A$4:$D$112,4,0)),"-",VLOOKUP(D1229,[1]GRE_Tabela2!$A$4:$D$112,4,0))</f>
        <v>-</v>
      </c>
      <c r="AO1229" s="68" t="s">
        <v>1341</v>
      </c>
      <c r="AP1229" s="68" t="s">
        <v>1795</v>
      </c>
      <c r="AQ1229" s="113">
        <v>157</v>
      </c>
      <c r="AR1229" s="302" t="str">
        <f>IF(ISNA(VLOOKUP(AT1229,[1]FISQ!$D$2:$J$1713,7,0)),"-",VLOOKUP(AT1229,[1]FISQ!$D$2:$J$1713,7,0))</f>
        <v>-</v>
      </c>
      <c r="AS1229" s="302" t="str">
        <f>IF(ISNA(VLOOKUP(AT1229,[1]FISQ!$D$2:$J$1713,4,0)),"-",CONCATENATE("(",VLOOKUP(AT1229,[1]FISQ!$D$2:$J$1713,4,0),")"))</f>
        <v>-</v>
      </c>
      <c r="AT1229" s="71" t="s">
        <v>2612</v>
      </c>
      <c r="AU1229" s="38"/>
      <c r="AV1229" s="38"/>
      <c r="AW1229" s="38"/>
    </row>
    <row r="1230" spans="1:49" ht="51">
      <c r="A1230" s="33">
        <v>1229</v>
      </c>
      <c r="B1230" s="33" t="str">
        <f t="shared" si="59"/>
        <v>1935_III</v>
      </c>
      <c r="C1230" s="33" t="str">
        <f t="shared" si="60"/>
        <v>6.1//0</v>
      </c>
      <c r="D1230" s="61">
        <v>1935</v>
      </c>
      <c r="E1230" s="72" t="s">
        <v>2611</v>
      </c>
      <c r="F1230" s="395" t="s">
        <v>850</v>
      </c>
      <c r="G1230" s="62" t="str">
        <f>VLOOKUP(CONCATENATE(TEXT(I1230,"0"),"_",TEXT(F1230,"0")),[1]CodC!$A$2:$D$250,4,0)</f>
        <v>Matérias tóxicas sem perigo subsidiário, inorgânicas, líquidas;</v>
      </c>
      <c r="H1230" s="395" t="s">
        <v>7327</v>
      </c>
      <c r="I1230" s="68">
        <v>6</v>
      </c>
      <c r="J1230" s="68" t="s">
        <v>50</v>
      </c>
      <c r="K1230" s="68"/>
      <c r="L1230" s="68" t="s">
        <v>879</v>
      </c>
      <c r="M1230" s="64" t="s">
        <v>1313</v>
      </c>
      <c r="N1230" s="64" t="s">
        <v>24507</v>
      </c>
      <c r="O1230" s="64" t="s">
        <v>1160</v>
      </c>
      <c r="P1230" s="113" t="s">
        <v>22423</v>
      </c>
      <c r="Q1230" s="70" t="s">
        <v>5598</v>
      </c>
      <c r="R1230" s="70" t="s">
        <v>799</v>
      </c>
      <c r="S1230" s="65" t="str">
        <f t="shared" si="58"/>
        <v xml:space="preserve"> SW2 </v>
      </c>
      <c r="T1230" s="68" t="s">
        <v>1000</v>
      </c>
      <c r="U1230" s="68"/>
      <c r="V1230" s="68"/>
      <c r="W1230" s="68"/>
      <c r="X1230" s="68"/>
      <c r="Y1230" s="68"/>
      <c r="Z1230" s="68" t="s">
        <v>7163</v>
      </c>
      <c r="AA1230" s="68"/>
      <c r="AB1230" s="68"/>
      <c r="AC1230" s="68"/>
      <c r="AD1230" s="68"/>
      <c r="AE1230" s="68"/>
      <c r="AF1230" s="68"/>
      <c r="AG1230" s="68"/>
      <c r="AH1230" s="68"/>
      <c r="AI1230" s="68"/>
      <c r="AJ1230" s="68"/>
      <c r="AK1230" s="68"/>
      <c r="AL1230" s="68"/>
      <c r="AM1230" s="70" t="str">
        <f>AM1229</f>
        <v>Líquido libertando vapor tóxico. Reage com os ácidos ou vapores ácidos, libertando cianeto de hidrogénio, um gás altamente tóxico e inflamável. Tóxico à ingestão, por contacto cutâneo ou à inalação.</v>
      </c>
      <c r="AN1230" s="63" t="str">
        <f>IF(ISNA(VLOOKUP(D1230,[1]GRE_Tabela2!$A$4:$D$112,4,0)),"-",VLOOKUP(D1230,[1]GRE_Tabela2!$A$4:$D$112,4,0))</f>
        <v>-</v>
      </c>
      <c r="AO1230" s="68" t="s">
        <v>1341</v>
      </c>
      <c r="AP1230" s="68" t="s">
        <v>1795</v>
      </c>
      <c r="AQ1230" s="113">
        <v>157</v>
      </c>
      <c r="AR1230" s="302" t="str">
        <f>IF(ISNA(VLOOKUP(AT1230,[1]FISQ!$D$2:$J$1713,7,0)),"-",VLOOKUP(AT1230,[1]FISQ!$D$2:$J$1713,7,0))</f>
        <v>-</v>
      </c>
      <c r="AS1230" s="302" t="str">
        <f>IF(ISNA(VLOOKUP(AT1230,[1]FISQ!$D$2:$J$1713,4,0)),"-",CONCATENATE("(",VLOOKUP(AT1230,[1]FISQ!$D$2:$J$1713,4,0),")"))</f>
        <v>-</v>
      </c>
      <c r="AT1230" s="71" t="s">
        <v>2612</v>
      </c>
      <c r="AU1230" s="38"/>
      <c r="AV1230" s="38"/>
      <c r="AW1230" s="38"/>
    </row>
    <row r="1231" spans="1:49" ht="25.5">
      <c r="A1231" s="33">
        <v>1230</v>
      </c>
      <c r="B1231" s="33" t="str">
        <f t="shared" si="59"/>
        <v>1938_II</v>
      </c>
      <c r="C1231" s="33" t="str">
        <f t="shared" si="60"/>
        <v>8//-</v>
      </c>
      <c r="D1231" s="61">
        <v>1938</v>
      </c>
      <c r="E1231" s="67" t="s">
        <v>2613</v>
      </c>
      <c r="F1231" s="395" t="s">
        <v>7338</v>
      </c>
      <c r="G1231" s="62" t="str">
        <f>VLOOKUP(CONCATENATE(TEXT(I1231,"0"),"_",TEXT(F1231,"0")),[1]CodC!$A$2:$D$250,4,0)</f>
        <v>Matérias corrosivas, ácidas, sem perigo subsidiário, orgânicas, líquidas;</v>
      </c>
      <c r="H1231" s="395" t="s">
        <v>7339</v>
      </c>
      <c r="I1231" s="69" t="s">
        <v>631</v>
      </c>
      <c r="J1231" s="69" t="s">
        <v>631</v>
      </c>
      <c r="K1231" s="69" t="s">
        <v>19</v>
      </c>
      <c r="L1231" s="68" t="s">
        <v>849</v>
      </c>
      <c r="M1231" s="63"/>
      <c r="N1231" s="64" t="s">
        <v>19</v>
      </c>
      <c r="O1231" s="64" t="s">
        <v>19</v>
      </c>
      <c r="P1231" s="113" t="s">
        <v>22424</v>
      </c>
      <c r="Q1231" s="70" t="s">
        <v>5598</v>
      </c>
      <c r="R1231" s="70" t="s">
        <v>799</v>
      </c>
      <c r="S1231" s="65" t="str">
        <f t="shared" si="58"/>
        <v xml:space="preserve"> SW2 </v>
      </c>
      <c r="T1231" s="69" t="s">
        <v>7182</v>
      </c>
      <c r="U1231" s="69" t="s">
        <v>7163</v>
      </c>
      <c r="V1231" s="69"/>
      <c r="W1231" s="69"/>
      <c r="X1231" s="69"/>
      <c r="Y1231" s="69"/>
      <c r="Z1231" s="69"/>
      <c r="AA1231" s="69"/>
      <c r="AB1231" s="69"/>
      <c r="AC1231" s="69"/>
      <c r="AD1231" s="69"/>
      <c r="AE1231" s="69"/>
      <c r="AF1231" s="69"/>
      <c r="AG1231" s="69"/>
      <c r="AH1231" s="69"/>
      <c r="AI1231" s="69"/>
      <c r="AJ1231" s="69"/>
      <c r="AK1231" s="69"/>
      <c r="AL1231" s="69"/>
      <c r="AM1231" s="70" t="s">
        <v>2614</v>
      </c>
      <c r="AN1231" s="63" t="str">
        <f>IF(ISNA(VLOOKUP(D1231,[1]GRE_Tabela2!$A$4:$D$112,4,0)),"-",VLOOKUP(D1231,[1]GRE_Tabela2!$A$4:$D$112,4,0))</f>
        <v>-</v>
      </c>
      <c r="AO1231" s="68" t="s">
        <v>1341</v>
      </c>
      <c r="AP1231" s="68" t="s">
        <v>1913</v>
      </c>
      <c r="AQ1231" s="113">
        <v>156</v>
      </c>
      <c r="AR1231" s="302" t="str">
        <f>IF(ISNA(VLOOKUP(AT1231,[1]FISQ!$D$2:$J$1713,7,0)),"-",VLOOKUP(AT1231,[1]FISQ!$D$2:$J$1713,7,0))</f>
        <v>-</v>
      </c>
      <c r="AS1231" s="302" t="str">
        <f>IF(ISNA(VLOOKUP(AT1231,[1]FISQ!$D$2:$J$1713,4,0)),"-",CONCATENATE("(",VLOOKUP(AT1231,[1]FISQ!$D$2:$J$1713,4,0),")"))</f>
        <v>-</v>
      </c>
      <c r="AT1231" s="71" t="s">
        <v>2615</v>
      </c>
      <c r="AU1231" s="38" t="s">
        <v>6541</v>
      </c>
      <c r="AV1231" s="30"/>
      <c r="AW1231" s="38"/>
    </row>
    <row r="1232" spans="1:49" ht="25.5">
      <c r="A1232" s="33">
        <v>1231</v>
      </c>
      <c r="B1232" s="33" t="str">
        <f t="shared" si="59"/>
        <v>1938_III</v>
      </c>
      <c r="C1232" s="33" t="str">
        <f t="shared" si="60"/>
        <v>8//-</v>
      </c>
      <c r="D1232" s="61">
        <v>1938</v>
      </c>
      <c r="E1232" s="67" t="s">
        <v>2613</v>
      </c>
      <c r="F1232" s="395" t="s">
        <v>7338</v>
      </c>
      <c r="G1232" s="62" t="str">
        <f>VLOOKUP(CONCATENATE(TEXT(I1232,"0"),"_",TEXT(F1232,"0")),[1]CodC!$A$2:$D$250,4,0)</f>
        <v>Matérias corrosivas, ácidas, sem perigo subsidiário, orgânicas, líquidas;</v>
      </c>
      <c r="H1232" s="395" t="s">
        <v>7339</v>
      </c>
      <c r="I1232" s="69" t="s">
        <v>631</v>
      </c>
      <c r="J1232" s="69" t="s">
        <v>631</v>
      </c>
      <c r="K1232" s="69" t="s">
        <v>19</v>
      </c>
      <c r="L1232" s="68" t="s">
        <v>879</v>
      </c>
      <c r="M1232" s="68"/>
      <c r="N1232" s="64" t="s">
        <v>19</v>
      </c>
      <c r="O1232" s="64" t="s">
        <v>885</v>
      </c>
      <c r="P1232" s="113" t="s">
        <v>22424</v>
      </c>
      <c r="Q1232" s="70" t="s">
        <v>5598</v>
      </c>
      <c r="R1232" s="70" t="s">
        <v>799</v>
      </c>
      <c r="S1232" s="65" t="str">
        <f t="shared" si="58"/>
        <v xml:space="preserve"> SW2 </v>
      </c>
      <c r="T1232" s="69" t="s">
        <v>7182</v>
      </c>
      <c r="U1232" s="69" t="s">
        <v>7163</v>
      </c>
      <c r="V1232" s="69"/>
      <c r="W1232" s="69"/>
      <c r="X1232" s="69"/>
      <c r="Y1232" s="69"/>
      <c r="Z1232" s="69"/>
      <c r="AA1232" s="69"/>
      <c r="AB1232" s="69"/>
      <c r="AC1232" s="69"/>
      <c r="AD1232" s="69"/>
      <c r="AE1232" s="69"/>
      <c r="AF1232" s="69"/>
      <c r="AG1232" s="69"/>
      <c r="AH1232" s="69"/>
      <c r="AI1232" s="69"/>
      <c r="AJ1232" s="69"/>
      <c r="AK1232" s="69"/>
      <c r="AL1232" s="69"/>
      <c r="AM1232" s="70" t="str">
        <f>AM1231</f>
        <v>Corrosivo para a maioria dos metais. Nocivo à ingestão. Causa queimaduras nos olhos e pele.</v>
      </c>
      <c r="AN1232" s="63" t="str">
        <f>IF(ISNA(VLOOKUP(D1232,[1]GRE_Tabela2!$A$4:$D$112,4,0)),"-",VLOOKUP(D1232,[1]GRE_Tabela2!$A$4:$D$112,4,0))</f>
        <v>-</v>
      </c>
      <c r="AO1232" s="68" t="s">
        <v>1341</v>
      </c>
      <c r="AP1232" s="68" t="s">
        <v>1913</v>
      </c>
      <c r="AQ1232" s="113">
        <v>156</v>
      </c>
      <c r="AR1232" s="302" t="str">
        <f>IF(ISNA(VLOOKUP(AT1232,[1]FISQ!$D$2:$J$1713,7,0)),"-",VLOOKUP(AT1232,[1]FISQ!$D$2:$J$1713,7,0))</f>
        <v>-</v>
      </c>
      <c r="AS1232" s="302" t="str">
        <f>IF(ISNA(VLOOKUP(AT1232,[1]FISQ!$D$2:$J$1713,4,0)),"-",CONCATENATE("(",VLOOKUP(AT1232,[1]FISQ!$D$2:$J$1713,4,0),")"))</f>
        <v>-</v>
      </c>
      <c r="AT1232" s="71" t="s">
        <v>2615</v>
      </c>
      <c r="AU1232" s="38" t="s">
        <v>6541</v>
      </c>
      <c r="AV1232" s="30"/>
      <c r="AW1232" s="38"/>
    </row>
    <row r="1233" spans="1:49" ht="114.75">
      <c r="A1233" s="33">
        <v>1232</v>
      </c>
      <c r="B1233" s="33" t="str">
        <f t="shared" si="59"/>
        <v>1939_II</v>
      </c>
      <c r="C1233" s="33" t="str">
        <f t="shared" si="60"/>
        <v>8//-</v>
      </c>
      <c r="D1233" s="61">
        <v>1939</v>
      </c>
      <c r="E1233" s="67" t="s">
        <v>2616</v>
      </c>
      <c r="F1233" s="395" t="s">
        <v>7342</v>
      </c>
      <c r="G1233" s="62" t="str">
        <f>VLOOKUP(CONCATENATE(TEXT(I1233,"0"),"_",TEXT(F1233,"0")),[1]CodC!$A$2:$D$250,4,0)</f>
        <v>Matérias corrosivas, ácidas, sem perigo subsidiário, inorgânicas, sólidas;</v>
      </c>
      <c r="H1233" s="395" t="s">
        <v>7339</v>
      </c>
      <c r="I1233" s="69" t="s">
        <v>631</v>
      </c>
      <c r="J1233" s="69" t="s">
        <v>631</v>
      </c>
      <c r="K1233" s="69" t="s">
        <v>19</v>
      </c>
      <c r="L1233" s="68" t="s">
        <v>849</v>
      </c>
      <c r="M1233" s="63"/>
      <c r="N1233" s="64" t="s">
        <v>19</v>
      </c>
      <c r="O1233" s="64" t="s">
        <v>19</v>
      </c>
      <c r="P1233" s="113" t="s">
        <v>22425</v>
      </c>
      <c r="Q1233" s="70" t="s">
        <v>7230</v>
      </c>
      <c r="R1233" s="70" t="s">
        <v>2617</v>
      </c>
      <c r="S1233" s="65" t="str">
        <f t="shared" si="58"/>
        <v xml:space="preserve"> SW1 SW2 H2 </v>
      </c>
      <c r="T1233" s="69" t="s">
        <v>7182</v>
      </c>
      <c r="U1233" s="69" t="s">
        <v>7163</v>
      </c>
      <c r="V1233" s="69"/>
      <c r="W1233" s="69"/>
      <c r="X1233" s="69"/>
      <c r="Y1233" s="69"/>
      <c r="Z1233" s="69"/>
      <c r="AA1233" s="69"/>
      <c r="AB1233" s="69"/>
      <c r="AC1233" s="69"/>
      <c r="AD1233" s="69"/>
      <c r="AE1233" s="69"/>
      <c r="AF1233" s="69"/>
      <c r="AG1233" s="69"/>
      <c r="AH1233" s="69"/>
      <c r="AI1233" s="69"/>
      <c r="AJ1233" s="69"/>
      <c r="AK1233" s="69"/>
      <c r="AL1233" s="69"/>
      <c r="AM1233" s="70" t="s">
        <v>2618</v>
      </c>
      <c r="AN1233" s="63" t="str">
        <f>IF(ISNA(VLOOKUP(D1233,[1]GRE_Tabela2!$A$4:$D$112,4,0)),"-",VLOOKUP(D1233,[1]GRE_Tabela2!$A$4:$D$112,4,0))</f>
        <v>-</v>
      </c>
      <c r="AO1233" s="68" t="s">
        <v>1341</v>
      </c>
      <c r="AP1233" s="68" t="s">
        <v>1913</v>
      </c>
      <c r="AQ1233" s="113">
        <v>137</v>
      </c>
      <c r="AR1233" s="302" t="str">
        <f>IF(ISNA(VLOOKUP(AT1233,[1]FISQ!$D$2:$J$1713,7,0)),"-",VLOOKUP(AT1233,[1]FISQ!$D$2:$J$1713,7,0))</f>
        <v>-</v>
      </c>
      <c r="AS1233" s="302" t="str">
        <f>IF(ISNA(VLOOKUP(AT1233,[1]FISQ!$D$2:$J$1713,4,0)),"-",CONCATENATE("(",VLOOKUP(AT1233,[1]FISQ!$D$2:$J$1713,4,0),")"))</f>
        <v>-</v>
      </c>
      <c r="AT1233" s="71" t="s">
        <v>2619</v>
      </c>
      <c r="AU1233" s="38" t="s">
        <v>6541</v>
      </c>
      <c r="AV1233" s="30"/>
      <c r="AW1233" s="38"/>
    </row>
    <row r="1234" spans="1:49" ht="25.5">
      <c r="A1234" s="33">
        <v>1233</v>
      </c>
      <c r="B1234" s="33" t="str">
        <f t="shared" si="59"/>
        <v>1940_II</v>
      </c>
      <c r="C1234" s="33" t="str">
        <f t="shared" si="60"/>
        <v>8//-</v>
      </c>
      <c r="D1234" s="61">
        <v>1940</v>
      </c>
      <c r="E1234" s="67" t="s">
        <v>2620</v>
      </c>
      <c r="F1234" s="395" t="s">
        <v>7338</v>
      </c>
      <c r="G1234" s="62" t="str">
        <f>VLOOKUP(CONCATENATE(TEXT(I1234,"0"),"_",TEXT(F1234,"0")),[1]CodC!$A$2:$D$250,4,0)</f>
        <v>Matérias corrosivas, ácidas, sem perigo subsidiário, orgânicas, líquidas;</v>
      </c>
      <c r="H1234" s="395" t="s">
        <v>7339</v>
      </c>
      <c r="I1234" s="69" t="s">
        <v>631</v>
      </c>
      <c r="J1234" s="69" t="s">
        <v>631</v>
      </c>
      <c r="K1234" s="69" t="s">
        <v>19</v>
      </c>
      <c r="L1234" s="68" t="s">
        <v>849</v>
      </c>
      <c r="M1234" s="63"/>
      <c r="N1234" s="64" t="s">
        <v>19</v>
      </c>
      <c r="O1234" s="64" t="s">
        <v>19</v>
      </c>
      <c r="P1234" s="113" t="s">
        <v>22424</v>
      </c>
      <c r="Q1234" s="70" t="s">
        <v>621</v>
      </c>
      <c r="R1234" s="70" t="s">
        <v>621</v>
      </c>
      <c r="S1234" s="65" t="str">
        <f t="shared" si="58"/>
        <v/>
      </c>
      <c r="T1234" s="69" t="s">
        <v>7182</v>
      </c>
      <c r="U1234" s="69" t="s">
        <v>7163</v>
      </c>
      <c r="V1234" s="69"/>
      <c r="W1234" s="69"/>
      <c r="X1234" s="69"/>
      <c r="Y1234" s="69"/>
      <c r="Z1234" s="69"/>
      <c r="AA1234" s="69"/>
      <c r="AB1234" s="69"/>
      <c r="AC1234" s="69"/>
      <c r="AD1234" s="69"/>
      <c r="AE1234" s="69"/>
      <c r="AF1234" s="69"/>
      <c r="AG1234" s="69"/>
      <c r="AH1234" s="69"/>
      <c r="AI1234" s="69"/>
      <c r="AJ1234" s="69"/>
      <c r="AK1234" s="69"/>
      <c r="AL1234" s="69"/>
      <c r="AM1234" s="70" t="s">
        <v>6498</v>
      </c>
      <c r="AN1234" s="63" t="str">
        <f>IF(ISNA(VLOOKUP(D1234,[1]GRE_Tabela2!$A$4:$D$112,4,0)),"-",VLOOKUP(D1234,[1]GRE_Tabela2!$A$4:$D$112,4,0))</f>
        <v>-</v>
      </c>
      <c r="AO1234" s="68" t="s">
        <v>1341</v>
      </c>
      <c r="AP1234" s="68" t="s">
        <v>1913</v>
      </c>
      <c r="AQ1234" s="113">
        <v>153</v>
      </c>
      <c r="AR1234" s="302" t="str">
        <f>IF(ISNA(VLOOKUP(AT1234,[1]FISQ!$D$2:$J$1713,7,0)),"-",VLOOKUP(AT1234,[1]FISQ!$D$2:$J$1713,7,0))</f>
        <v>0915 </v>
      </c>
      <c r="AS1234" s="302" t="str">
        <f>IF(ISNA(VLOOKUP(AT1234,[1]FISQ!$D$2:$J$1713,4,0)),"-",CONCATENATE("(",VLOOKUP(AT1234,[1]FISQ!$D$2:$J$1713,4,0),")"))</f>
        <v>(1)</v>
      </c>
      <c r="AT1234" s="71" t="s">
        <v>2621</v>
      </c>
      <c r="AU1234" s="38" t="s">
        <v>6541</v>
      </c>
      <c r="AV1234" s="30"/>
      <c r="AW1234" s="38"/>
    </row>
    <row r="1235" spans="1:49" ht="51">
      <c r="A1235" s="33">
        <v>1234</v>
      </c>
      <c r="B1235" s="33" t="str">
        <f t="shared" si="59"/>
        <v>1941_III</v>
      </c>
      <c r="C1235" s="33" t="str">
        <f t="shared" si="60"/>
        <v>9//-</v>
      </c>
      <c r="D1235" s="61">
        <v>1941</v>
      </c>
      <c r="E1235" s="67" t="s">
        <v>2622</v>
      </c>
      <c r="F1235" s="395" t="s">
        <v>7365</v>
      </c>
      <c r="G1235" s="62" t="str">
        <f>VLOOKUP(CONCATENATE(TEXT(I1235,"0"),"_",TEXT(F1235,"0")),[1]CodC!$A$2:$D$250,4,0)</f>
        <v>Outras matérias e objetos que apresentem um perigo durante o transporte mas que não correspondam à definição de qualquer outra classe.</v>
      </c>
      <c r="H1235" s="395" t="s">
        <v>7366</v>
      </c>
      <c r="I1235" s="69" t="s">
        <v>2442</v>
      </c>
      <c r="J1235" s="69" t="s">
        <v>2442</v>
      </c>
      <c r="K1235" s="69" t="s">
        <v>19</v>
      </c>
      <c r="L1235" s="68" t="s">
        <v>879</v>
      </c>
      <c r="M1235" s="63"/>
      <c r="N1235" s="64" t="s">
        <v>19</v>
      </c>
      <c r="O1235" s="64" t="s">
        <v>19</v>
      </c>
      <c r="P1235" s="113" t="s">
        <v>22425</v>
      </c>
      <c r="Q1235" s="70" t="s">
        <v>5598</v>
      </c>
      <c r="R1235" s="70" t="s">
        <v>2623</v>
      </c>
      <c r="S1235" s="65" t="str">
        <f t="shared" si="58"/>
        <v xml:space="preserve"> SW1 </v>
      </c>
      <c r="T1235" s="69" t="s">
        <v>19</v>
      </c>
      <c r="U1235" s="69"/>
      <c r="V1235" s="69"/>
      <c r="W1235" s="69"/>
      <c r="X1235" s="69"/>
      <c r="Y1235" s="69"/>
      <c r="Z1235" s="69"/>
      <c r="AA1235" s="69"/>
      <c r="AB1235" s="69"/>
      <c r="AC1235" s="69"/>
      <c r="AD1235" s="69"/>
      <c r="AE1235" s="69"/>
      <c r="AF1235" s="69"/>
      <c r="AG1235" s="69"/>
      <c r="AH1235" s="69"/>
      <c r="AI1235" s="69"/>
      <c r="AJ1235" s="69"/>
      <c r="AK1235" s="69"/>
      <c r="AL1235" s="69"/>
      <c r="AM1235" s="70" t="s">
        <v>6827</v>
      </c>
      <c r="AN1235" s="63" t="str">
        <f>IF(ISNA(VLOOKUP(D1235,[1]GRE_Tabela2!$A$4:$D$112,4,0)),"-",VLOOKUP(D1235,[1]GRE_Tabela2!$A$4:$D$112,4,0))</f>
        <v>-</v>
      </c>
      <c r="AO1235" s="68" t="s">
        <v>1341</v>
      </c>
      <c r="AP1235" s="68" t="s">
        <v>1795</v>
      </c>
      <c r="AQ1235" s="113">
        <v>171</v>
      </c>
      <c r="AR1235" s="302" t="str">
        <f>IF(ISNA(VLOOKUP(AT1235,[1]FISQ!$D$2:$J$1713,7,0)),"-",VLOOKUP(AT1235,[1]FISQ!$D$2:$J$1713,7,0))</f>
        <v>1419 </v>
      </c>
      <c r="AS1235" s="302" t="str">
        <f>IF(ISNA(VLOOKUP(AT1235,[1]FISQ!$D$2:$J$1713,4,0)),"-",CONCATENATE("(",VLOOKUP(AT1235,[1]FISQ!$D$2:$J$1713,4,0),")"))</f>
        <v>(1)</v>
      </c>
      <c r="AT1235" s="71" t="s">
        <v>2624</v>
      </c>
      <c r="AU1235" s="38"/>
      <c r="AV1235" s="38"/>
      <c r="AW1235" s="38"/>
    </row>
    <row r="1236" spans="1:49" s="6" customFormat="1" ht="127.5">
      <c r="A1236" s="33">
        <v>1235</v>
      </c>
      <c r="B1236" s="33" t="str">
        <f t="shared" si="59"/>
        <v>1942_III</v>
      </c>
      <c r="C1236" s="33" t="str">
        <f t="shared" si="60"/>
        <v>5.1//-</v>
      </c>
      <c r="D1236" s="61">
        <v>1942</v>
      </c>
      <c r="E1236" s="67" t="s">
        <v>2625</v>
      </c>
      <c r="F1236" s="395" t="s">
        <v>7315</v>
      </c>
      <c r="G1236" s="62" t="str">
        <f>VLOOKUP(CONCATENATE(TEXT(I1236,"0"),"_",TEXT(F1236,"0")),[1]CodC!$A$2:$D$250,4,0)</f>
        <v>Matérias comburentes sem perigo subsidiário, sólidas;</v>
      </c>
      <c r="H1236" s="395" t="s">
        <v>7316</v>
      </c>
      <c r="I1236" s="68">
        <v>5</v>
      </c>
      <c r="J1236" s="68" t="s">
        <v>625</v>
      </c>
      <c r="K1236" s="64" t="s">
        <v>19</v>
      </c>
      <c r="L1236" s="68" t="s">
        <v>879</v>
      </c>
      <c r="M1236" s="68"/>
      <c r="N1236" s="64" t="s">
        <v>24508</v>
      </c>
      <c r="O1236" s="64" t="s">
        <v>5708</v>
      </c>
      <c r="P1236" s="113" t="s">
        <v>22423</v>
      </c>
      <c r="Q1236" s="70" t="s">
        <v>7230</v>
      </c>
      <c r="R1236" s="70" t="s">
        <v>2626</v>
      </c>
      <c r="S1236" s="65" t="str">
        <f t="shared" si="58"/>
        <v xml:space="preserve"> SW1 SW14 SW23 </v>
      </c>
      <c r="T1236" s="68" t="s">
        <v>7179</v>
      </c>
      <c r="U1236" s="68"/>
      <c r="V1236" s="63" t="s">
        <v>7163</v>
      </c>
      <c r="W1236" s="68"/>
      <c r="X1236" s="68"/>
      <c r="Y1236" s="68"/>
      <c r="Z1236" s="68"/>
      <c r="AA1236" s="68"/>
      <c r="AB1236" s="68"/>
      <c r="AC1236" s="68"/>
      <c r="AD1236" s="68"/>
      <c r="AE1236" s="68"/>
      <c r="AF1236" s="68"/>
      <c r="AG1236" s="68"/>
      <c r="AH1236" s="68"/>
      <c r="AI1236" s="68"/>
      <c r="AJ1236" s="68"/>
      <c r="AK1236" s="68"/>
      <c r="AL1236" s="68"/>
      <c r="AM1236" s="70" t="s">
        <v>6197</v>
      </c>
      <c r="AN1236" s="63" t="str">
        <f>IF(ISNA(VLOOKUP(D1236,[1]GRE_Tabela2!$A$4:$D$112,4,0)),"-",VLOOKUP(D1236,[1]GRE_Tabela2!$A$4:$D$112,4,0))</f>
        <v>-</v>
      </c>
      <c r="AO1236" s="68" t="s">
        <v>1480</v>
      </c>
      <c r="AP1236" s="68" t="s">
        <v>1618</v>
      </c>
      <c r="AQ1236" s="113">
        <v>140</v>
      </c>
      <c r="AR1236" s="302" t="str">
        <f>IF(ISNA(VLOOKUP(AT1236,[1]FISQ!$D$2:$J$1713,7,0)),"-",VLOOKUP(AT1236,[1]FISQ!$D$2:$J$1713,7,0))</f>
        <v>0216 </v>
      </c>
      <c r="AS1236" s="302" t="str">
        <f>IF(ISNA(VLOOKUP(AT1236,[1]FISQ!$D$2:$J$1713,4,0)),"-",CONCATENATE("(",VLOOKUP(AT1236,[1]FISQ!$D$2:$J$1713,4,0),")"))</f>
        <v>(1)</v>
      </c>
      <c r="AT1236" s="71" t="s">
        <v>2627</v>
      </c>
      <c r="AU1236" s="10"/>
      <c r="AV1236" s="10"/>
      <c r="AW1236" s="10"/>
    </row>
    <row r="1237" spans="1:49" ht="25.5">
      <c r="A1237" s="33">
        <v>1236</v>
      </c>
      <c r="B1237" s="33" t="str">
        <f t="shared" si="59"/>
        <v>1944_III</v>
      </c>
      <c r="C1237" s="33" t="str">
        <f t="shared" si="60"/>
        <v>4.1//-</v>
      </c>
      <c r="D1237" s="61">
        <v>1944</v>
      </c>
      <c r="E1237" s="67" t="s">
        <v>2628</v>
      </c>
      <c r="F1237" s="395" t="s">
        <v>7275</v>
      </c>
      <c r="G1237" s="62" t="str">
        <f>VLOOKUP(CONCATENATE(TEXT(I1237,"0"),"_",TEXT(F1237,"0")),[1]CodC!$A$2:$D$250,4,0)</f>
        <v>Matérias sólidas inflamáveis, sem perigo subsidiário: Orgânicas;</v>
      </c>
      <c r="H1237" s="395" t="s">
        <v>19</v>
      </c>
      <c r="I1237" s="68">
        <v>4</v>
      </c>
      <c r="J1237" s="68" t="s">
        <v>1405</v>
      </c>
      <c r="K1237" s="69" t="s">
        <v>19</v>
      </c>
      <c r="L1237" s="68" t="s">
        <v>879</v>
      </c>
      <c r="M1237" s="68"/>
      <c r="N1237" s="64" t="s">
        <v>1380</v>
      </c>
      <c r="O1237" s="64" t="s">
        <v>2629</v>
      </c>
      <c r="P1237" s="113" t="s">
        <v>22423</v>
      </c>
      <c r="Q1237" s="70" t="s">
        <v>621</v>
      </c>
      <c r="R1237" s="70" t="s">
        <v>621</v>
      </c>
      <c r="S1237" s="65" t="str">
        <f t="shared" si="58"/>
        <v/>
      </c>
      <c r="T1237" s="69" t="s">
        <v>19</v>
      </c>
      <c r="U1237" s="69"/>
      <c r="V1237" s="69"/>
      <c r="W1237" s="69"/>
      <c r="X1237" s="69"/>
      <c r="Y1237" s="69"/>
      <c r="Z1237" s="69"/>
      <c r="AA1237" s="69"/>
      <c r="AB1237" s="69"/>
      <c r="AC1237" s="69"/>
      <c r="AD1237" s="69"/>
      <c r="AE1237" s="69"/>
      <c r="AF1237" s="69"/>
      <c r="AG1237" s="69"/>
      <c r="AH1237" s="69"/>
      <c r="AI1237" s="69"/>
      <c r="AJ1237" s="69"/>
      <c r="AK1237" s="69"/>
      <c r="AL1237" s="69"/>
      <c r="AM1237" s="70" t="s">
        <v>2630</v>
      </c>
      <c r="AN1237" s="63" t="str">
        <f>IF(ISNA(VLOOKUP(D1237,[1]GRE_Tabela2!$A$4:$D$112,4,0)),"-",VLOOKUP(D1237,[1]GRE_Tabela2!$A$4:$D$112,4,0))</f>
        <v>-</v>
      </c>
      <c r="AO1237" s="68" t="s">
        <v>1341</v>
      </c>
      <c r="AP1237" s="68" t="s">
        <v>1342</v>
      </c>
      <c r="AQ1237" s="113">
        <v>133</v>
      </c>
      <c r="AR1237" s="302" t="str">
        <f>IF(ISNA(VLOOKUP(AT1237,[1]FISQ!$D$2:$J$1713,7,0)),"-",VLOOKUP(AT1237,[1]FISQ!$D$2:$J$1713,7,0))</f>
        <v>-</v>
      </c>
      <c r="AS1237" s="302" t="str">
        <f>IF(ISNA(VLOOKUP(AT1237,[1]FISQ!$D$2:$J$1713,4,0)),"-",CONCATENATE("(",VLOOKUP(AT1237,[1]FISQ!$D$2:$J$1713,4,0),")"))</f>
        <v>-</v>
      </c>
      <c r="AT1237" s="71" t="s">
        <v>2631</v>
      </c>
      <c r="AU1237" s="38"/>
      <c r="AV1237" s="38"/>
      <c r="AW1237" s="38"/>
    </row>
    <row r="1238" spans="1:49" ht="25.5">
      <c r="A1238" s="33">
        <v>1237</v>
      </c>
      <c r="B1238" s="33" t="str">
        <f t="shared" si="59"/>
        <v>1945_III</v>
      </c>
      <c r="C1238" s="33" t="str">
        <f t="shared" si="60"/>
        <v>4.1//-</v>
      </c>
      <c r="D1238" s="61">
        <v>1945</v>
      </c>
      <c r="E1238" s="72" t="s">
        <v>2632</v>
      </c>
      <c r="F1238" s="395" t="s">
        <v>7275</v>
      </c>
      <c r="G1238" s="62" t="str">
        <f>VLOOKUP(CONCATENATE(TEXT(I1238,"0"),"_",TEXT(F1238,"0")),[1]CodC!$A$2:$D$250,4,0)</f>
        <v>Matérias sólidas inflamáveis, sem perigo subsidiário: Orgânicas;</v>
      </c>
      <c r="H1238" s="395" t="s">
        <v>19</v>
      </c>
      <c r="I1238" s="68">
        <v>4</v>
      </c>
      <c r="J1238" s="68" t="s">
        <v>1405</v>
      </c>
      <c r="K1238" s="69" t="s">
        <v>19</v>
      </c>
      <c r="L1238" s="68" t="s">
        <v>879</v>
      </c>
      <c r="M1238" s="68"/>
      <c r="N1238" s="64" t="s">
        <v>1380</v>
      </c>
      <c r="O1238" s="64" t="s">
        <v>6623</v>
      </c>
      <c r="P1238" s="113" t="s">
        <v>22423</v>
      </c>
      <c r="Q1238" s="70" t="s">
        <v>861</v>
      </c>
      <c r="R1238" s="70" t="s">
        <v>861</v>
      </c>
      <c r="S1238" s="65" t="str">
        <f t="shared" si="58"/>
        <v/>
      </c>
      <c r="T1238" s="69" t="s">
        <v>19</v>
      </c>
      <c r="U1238" s="69"/>
      <c r="V1238" s="69"/>
      <c r="W1238" s="69"/>
      <c r="X1238" s="69"/>
      <c r="Y1238" s="69"/>
      <c r="Z1238" s="69"/>
      <c r="AA1238" s="69"/>
      <c r="AB1238" s="69"/>
      <c r="AC1238" s="69"/>
      <c r="AD1238" s="69"/>
      <c r="AE1238" s="69"/>
      <c r="AF1238" s="69"/>
      <c r="AG1238" s="69"/>
      <c r="AH1238" s="69"/>
      <c r="AI1238" s="69"/>
      <c r="AJ1238" s="69"/>
      <c r="AK1238" s="69"/>
      <c r="AL1238" s="69"/>
      <c r="AM1238" s="70" t="s">
        <v>2633</v>
      </c>
      <c r="AN1238" s="63" t="str">
        <f>IF(ISNA(VLOOKUP(D1238,[1]GRE_Tabela2!$A$4:$D$112,4,0)),"-",VLOOKUP(D1238,[1]GRE_Tabela2!$A$4:$D$112,4,0))</f>
        <v>-</v>
      </c>
      <c r="AO1238" s="68" t="s">
        <v>1341</v>
      </c>
      <c r="AP1238" s="68" t="s">
        <v>1342</v>
      </c>
      <c r="AQ1238" s="113">
        <v>133</v>
      </c>
      <c r="AR1238" s="302" t="str">
        <f>IF(ISNA(VLOOKUP(AT1238,[1]FISQ!$D$2:$J$1713,7,0)),"-",VLOOKUP(AT1238,[1]FISQ!$D$2:$J$1713,7,0))</f>
        <v>-</v>
      </c>
      <c r="AS1238" s="302" t="str">
        <f>IF(ISNA(VLOOKUP(AT1238,[1]FISQ!$D$2:$J$1713,4,0)),"-",CONCATENATE("(",VLOOKUP(AT1238,[1]FISQ!$D$2:$J$1713,4,0),")"))</f>
        <v>-</v>
      </c>
      <c r="AT1238" s="71" t="s">
        <v>2634</v>
      </c>
      <c r="AU1238" s="38"/>
      <c r="AV1238" s="38"/>
      <c r="AW1238" s="38"/>
    </row>
    <row r="1239" spans="1:49" ht="89.25">
      <c r="A1239" s="33">
        <v>1238</v>
      </c>
      <c r="B1239" s="33" t="str">
        <f t="shared" si="59"/>
        <v>1950_-</v>
      </c>
      <c r="C1239" s="33" t="str">
        <f t="shared" si="60"/>
        <v>2//Ver DE63</v>
      </c>
      <c r="D1239" s="61">
        <v>1950</v>
      </c>
      <c r="E1239" s="67" t="s">
        <v>2635</v>
      </c>
      <c r="F1239" s="395" t="s">
        <v>7374</v>
      </c>
      <c r="G1239" s="62" t="str">
        <f>VLOOKUP(CONCATENATE(TEXT(I1239,"0"),"_",TEXT(F1239,"0")),[1]CodC!$A$2:$D$250,4,0)</f>
        <v>Geradores de aerossóis e recipientes de baixa capacidade contendo gás, asfixiantes</v>
      </c>
      <c r="H1239" s="395" t="s">
        <v>19</v>
      </c>
      <c r="I1239" s="69" t="s">
        <v>2636</v>
      </c>
      <c r="J1239" s="69" t="s">
        <v>2636</v>
      </c>
      <c r="K1239" s="68" t="s">
        <v>2637</v>
      </c>
      <c r="L1239" s="64" t="s">
        <v>19</v>
      </c>
      <c r="M1239" s="64"/>
      <c r="N1239" s="64" t="s">
        <v>24509</v>
      </c>
      <c r="O1239" s="64" t="s">
        <v>6663</v>
      </c>
      <c r="P1239" s="113" t="s">
        <v>22425</v>
      </c>
      <c r="Q1239" s="73"/>
      <c r="R1239" s="73" t="s">
        <v>5673</v>
      </c>
      <c r="S1239" s="73" t="s">
        <v>5673</v>
      </c>
      <c r="T1239" s="68" t="s">
        <v>2638</v>
      </c>
      <c r="U1239" s="68"/>
      <c r="V1239" s="68"/>
      <c r="W1239" s="68"/>
      <c r="X1239" s="68"/>
      <c r="Y1239" s="68"/>
      <c r="Z1239" s="68"/>
      <c r="AA1239" s="68"/>
      <c r="AB1239" s="68"/>
      <c r="AC1239" s="68"/>
      <c r="AD1239" s="68"/>
      <c r="AE1239" s="68"/>
      <c r="AF1239" s="68"/>
      <c r="AG1239" s="68"/>
      <c r="AH1239" s="68"/>
      <c r="AI1239" s="68"/>
      <c r="AJ1239" s="68"/>
      <c r="AK1239" s="68"/>
      <c r="AL1239" s="68"/>
      <c r="AM1239" s="73" t="s">
        <v>19</v>
      </c>
      <c r="AN1239" s="63" t="str">
        <f>IF(ISNA(VLOOKUP(D1239,[1]GRE_Tabela2!$A$4:$D$112,4,0)),"-",VLOOKUP(D1239,[1]GRE_Tabela2!$A$4:$D$112,4,0))</f>
        <v>-</v>
      </c>
      <c r="AO1239" s="68" t="s">
        <v>612</v>
      </c>
      <c r="AP1239" s="68" t="s">
        <v>613</v>
      </c>
      <c r="AQ1239" s="113">
        <v>126</v>
      </c>
      <c r="AR1239" s="302" t="str">
        <f>IF(ISNA(VLOOKUP(AT1239,[1]FISQ!$D$2:$J$1713,7,0)),"-",VLOOKUP(AT1239,[1]FISQ!$D$2:$J$1713,7,0))</f>
        <v>-</v>
      </c>
      <c r="AS1239" s="302" t="str">
        <f>IF(ISNA(VLOOKUP(AT1239,[1]FISQ!$D$2:$J$1713,4,0)),"-",CONCATENATE("(",VLOOKUP(AT1239,[1]FISQ!$D$2:$J$1713,4,0),")"))</f>
        <v>-</v>
      </c>
      <c r="AT1239" s="71" t="s">
        <v>2639</v>
      </c>
      <c r="AU1239" s="38"/>
      <c r="AV1239" s="38"/>
      <c r="AW1239" s="38"/>
    </row>
    <row r="1240" spans="1:49" ht="15">
      <c r="A1240" s="33">
        <v>1239</v>
      </c>
      <c r="B1240" s="33" t="str">
        <f t="shared" si="59"/>
        <v>1951_-</v>
      </c>
      <c r="C1240" s="33" t="str">
        <f t="shared" si="60"/>
        <v>2.2//-</v>
      </c>
      <c r="D1240" s="61">
        <v>1951</v>
      </c>
      <c r="E1240" s="67" t="s">
        <v>2640</v>
      </c>
      <c r="F1240" s="395" t="s">
        <v>7371</v>
      </c>
      <c r="G1240" s="62" t="str">
        <f>VLOOKUP(CONCATENATE(TEXT(I1240,"0"),"_",TEXT(F1240,"0")),[1]CodC!$A$2:$D$250,4,0)</f>
        <v>Gás liquefeito refrigerado, asfixiante</v>
      </c>
      <c r="H1240" s="395" t="s">
        <v>7372</v>
      </c>
      <c r="I1240" s="68">
        <v>2</v>
      </c>
      <c r="J1240" s="68" t="s">
        <v>6550</v>
      </c>
      <c r="K1240" s="69" t="s">
        <v>19</v>
      </c>
      <c r="L1240" s="64" t="s">
        <v>19</v>
      </c>
      <c r="M1240" s="64"/>
      <c r="N1240" s="64" t="s">
        <v>24505</v>
      </c>
      <c r="O1240" s="64" t="s">
        <v>19</v>
      </c>
      <c r="P1240" s="113" t="s">
        <v>22425</v>
      </c>
      <c r="Q1240" s="70" t="s">
        <v>627</v>
      </c>
      <c r="R1240" s="70" t="s">
        <v>627</v>
      </c>
      <c r="S1240" s="65" t="str">
        <f t="shared" ref="S1240:S1303" si="61">RIGHT(R1240,LEN(R1240)-LEN(Q1240))</f>
        <v/>
      </c>
      <c r="T1240" s="69" t="s">
        <v>19</v>
      </c>
      <c r="U1240" s="69"/>
      <c r="V1240" s="69"/>
      <c r="W1240" s="69"/>
      <c r="X1240" s="69"/>
      <c r="Y1240" s="69"/>
      <c r="Z1240" s="69"/>
      <c r="AA1240" s="69"/>
      <c r="AB1240" s="69"/>
      <c r="AC1240" s="69"/>
      <c r="AD1240" s="69"/>
      <c r="AE1240" s="69"/>
      <c r="AF1240" s="69"/>
      <c r="AG1240" s="69"/>
      <c r="AH1240" s="69"/>
      <c r="AI1240" s="69"/>
      <c r="AJ1240" s="69"/>
      <c r="AK1240" s="69"/>
      <c r="AL1240" s="69"/>
      <c r="AM1240" s="70" t="s">
        <v>2641</v>
      </c>
      <c r="AN1240" s="63" t="str">
        <f>IF(ISNA(VLOOKUP(D1240,[1]GRE_Tabela2!$A$4:$D$112,4,0)),"-",VLOOKUP(D1240,[1]GRE_Tabela2!$A$4:$D$112,4,0))</f>
        <v>-</v>
      </c>
      <c r="AO1240" s="68" t="s">
        <v>619</v>
      </c>
      <c r="AP1240" s="68" t="s">
        <v>620</v>
      </c>
      <c r="AQ1240" s="113">
        <v>120</v>
      </c>
      <c r="AR1240" s="302" t="str">
        <f>IF(ISNA(VLOOKUP(AT1240,[1]FISQ!$D$2:$J$1713,7,0)),"-",VLOOKUP(AT1240,[1]FISQ!$D$2:$J$1713,7,0))</f>
        <v>0154 </v>
      </c>
      <c r="AS1240" s="302" t="str">
        <f>IF(ISNA(VLOOKUP(AT1240,[1]FISQ!$D$2:$J$1713,4,0)),"-",CONCATENATE("(",VLOOKUP(AT1240,[1]FISQ!$D$2:$J$1713,4,0),")"))</f>
        <v>(1)</v>
      </c>
      <c r="AT1240" s="71" t="s">
        <v>2642</v>
      </c>
      <c r="AU1240" s="38"/>
      <c r="AV1240" s="38"/>
      <c r="AW1240" s="38"/>
    </row>
    <row r="1241" spans="1:49" ht="38.25">
      <c r="A1241" s="33">
        <v>1240</v>
      </c>
      <c r="B1241" s="33" t="str">
        <f t="shared" si="59"/>
        <v>1952_-</v>
      </c>
      <c r="C1241" s="33" t="str">
        <f t="shared" si="60"/>
        <v>2.2//-</v>
      </c>
      <c r="D1241" s="61">
        <v>1952</v>
      </c>
      <c r="E1241" s="67" t="s">
        <v>2643</v>
      </c>
      <c r="F1241" s="395" t="s">
        <v>7252</v>
      </c>
      <c r="G1241" s="62" t="str">
        <f>VLOOKUP(CONCATENATE(TEXT(I1241,"0"),"_",TEXT(F1241,"0")),[1]CodC!$A$2:$D$250,4,0)</f>
        <v>Gás liquefeito, asfixiante</v>
      </c>
      <c r="H1241" s="395" t="s">
        <v>7248</v>
      </c>
      <c r="I1241" s="68">
        <v>2</v>
      </c>
      <c r="J1241" s="68" t="s">
        <v>6550</v>
      </c>
      <c r="K1241" s="69" t="s">
        <v>19</v>
      </c>
      <c r="L1241" s="64" t="s">
        <v>19</v>
      </c>
      <c r="M1241" s="64"/>
      <c r="N1241" s="64" t="s">
        <v>24430</v>
      </c>
      <c r="O1241" s="64">
        <v>392</v>
      </c>
      <c r="P1241" s="113" t="s">
        <v>22425</v>
      </c>
      <c r="Q1241" s="70" t="s">
        <v>621</v>
      </c>
      <c r="R1241" s="70" t="s">
        <v>621</v>
      </c>
      <c r="S1241" s="65" t="str">
        <f t="shared" si="61"/>
        <v/>
      </c>
      <c r="T1241" s="69" t="s">
        <v>19</v>
      </c>
      <c r="U1241" s="69"/>
      <c r="V1241" s="69"/>
      <c r="W1241" s="69"/>
      <c r="X1241" s="69"/>
      <c r="Y1241" s="69"/>
      <c r="Z1241" s="69"/>
      <c r="AA1241" s="69"/>
      <c r="AB1241" s="69"/>
      <c r="AC1241" s="69"/>
      <c r="AD1241" s="69"/>
      <c r="AE1241" s="69"/>
      <c r="AF1241" s="69"/>
      <c r="AG1241" s="69"/>
      <c r="AH1241" s="69"/>
      <c r="AI1241" s="69"/>
      <c r="AJ1241" s="69"/>
      <c r="AK1241" s="69"/>
      <c r="AL1241" s="69"/>
      <c r="AM1241" s="70" t="s">
        <v>2644</v>
      </c>
      <c r="AN1241" s="63" t="str">
        <f>IF(ISNA(VLOOKUP(D1241,[1]GRE_Tabela2!$A$4:$D$112,4,0)),"-",VLOOKUP(D1241,[1]GRE_Tabela2!$A$4:$D$112,4,0))</f>
        <v>-</v>
      </c>
      <c r="AO1241" s="68" t="s">
        <v>619</v>
      </c>
      <c r="AP1241" s="68" t="s">
        <v>620</v>
      </c>
      <c r="AQ1241" s="113">
        <v>126</v>
      </c>
      <c r="AR1241" s="302" t="str">
        <f>IF(ISNA(VLOOKUP(AT1241,[1]FISQ!$D$2:$J$1713,7,0)),"-",VLOOKUP(AT1241,[1]FISQ!$D$2:$J$1713,7,0))</f>
        <v>-</v>
      </c>
      <c r="AS1241" s="302" t="str">
        <f>IF(ISNA(VLOOKUP(AT1241,[1]FISQ!$D$2:$J$1713,4,0)),"-",CONCATENATE("(",VLOOKUP(AT1241,[1]FISQ!$D$2:$J$1713,4,0),")"))</f>
        <v>-</v>
      </c>
      <c r="AT1241" s="71" t="s">
        <v>2645</v>
      </c>
      <c r="AU1241" s="38"/>
      <c r="AV1241" s="38"/>
      <c r="AW1241" s="38"/>
    </row>
    <row r="1242" spans="1:49" ht="15">
      <c r="A1242" s="33">
        <v>1241</v>
      </c>
      <c r="B1242" s="33" t="str">
        <f t="shared" si="59"/>
        <v>1953_-</v>
      </c>
      <c r="C1242" s="33" t="str">
        <f t="shared" si="60"/>
        <v>2.3//2.1</v>
      </c>
      <c r="D1242" s="61">
        <v>1953</v>
      </c>
      <c r="E1242" s="72" t="s">
        <v>2646</v>
      </c>
      <c r="F1242" s="395" t="s">
        <v>7254</v>
      </c>
      <c r="G1242" s="62" t="str">
        <f>VLOOKUP(CONCATENATE(TEXT(I1242,"0"),"_",TEXT(F1242,"0")),[1]CodC!$A$2:$D$250,4,0)</f>
        <v>Gás comprimido, tóxico, inflamável</v>
      </c>
      <c r="H1242" s="395" t="s">
        <v>7255</v>
      </c>
      <c r="I1242" s="68">
        <v>2</v>
      </c>
      <c r="J1242" s="68" t="s">
        <v>5719</v>
      </c>
      <c r="K1242" s="68" t="s">
        <v>659</v>
      </c>
      <c r="L1242" s="64" t="s">
        <v>19</v>
      </c>
      <c r="M1242" s="64"/>
      <c r="N1242" s="64" t="s">
        <v>51</v>
      </c>
      <c r="O1242" s="64" t="s">
        <v>51</v>
      </c>
      <c r="P1242" s="113" t="s">
        <v>22423</v>
      </c>
      <c r="Q1242" s="70" t="s">
        <v>7229</v>
      </c>
      <c r="R1242" s="70" t="s">
        <v>633</v>
      </c>
      <c r="S1242" s="65" t="str">
        <f t="shared" si="61"/>
        <v xml:space="preserve"> SW2 </v>
      </c>
      <c r="T1242" s="69" t="s">
        <v>19</v>
      </c>
      <c r="U1242" s="69"/>
      <c r="V1242" s="69"/>
      <c r="W1242" s="69"/>
      <c r="X1242" s="69"/>
      <c r="Y1242" s="69"/>
      <c r="Z1242" s="69"/>
      <c r="AA1242" s="69"/>
      <c r="AB1242" s="69"/>
      <c r="AC1242" s="69"/>
      <c r="AD1242" s="69"/>
      <c r="AE1242" s="69"/>
      <c r="AF1242" s="69"/>
      <c r="AG1242" s="69"/>
      <c r="AH1242" s="69"/>
      <c r="AI1242" s="69"/>
      <c r="AJ1242" s="69"/>
      <c r="AK1242" s="69"/>
      <c r="AL1242" s="69"/>
      <c r="AM1242" s="73" t="s">
        <v>19</v>
      </c>
      <c r="AN1242" s="63" t="str">
        <f>IF(ISNA(VLOOKUP(D1242,[1]GRE_Tabela2!$A$4:$D$112,4,0)),"-",VLOOKUP(D1242,[1]GRE_Tabela2!$A$4:$D$112,4,0))</f>
        <v>-</v>
      </c>
      <c r="AO1242" s="68" t="s">
        <v>612</v>
      </c>
      <c r="AP1242" s="68" t="s">
        <v>613</v>
      </c>
      <c r="AQ1242" s="113">
        <v>119</v>
      </c>
      <c r="AR1242" s="302" t="str">
        <f>IF(ISNA(VLOOKUP(AT1242,[1]FISQ!$D$2:$J$1713,7,0)),"-",VLOOKUP(AT1242,[1]FISQ!$D$2:$J$1713,7,0))</f>
        <v>-</v>
      </c>
      <c r="AS1242" s="302" t="str">
        <f>IF(ISNA(VLOOKUP(AT1242,[1]FISQ!$D$2:$J$1713,4,0)),"-",CONCATENATE("(",VLOOKUP(AT1242,[1]FISQ!$D$2:$J$1713,4,0),")"))</f>
        <v>-</v>
      </c>
      <c r="AT1242" s="71" t="s">
        <v>2647</v>
      </c>
      <c r="AU1242" s="38"/>
      <c r="AV1242" s="38"/>
      <c r="AW1242" s="38"/>
    </row>
    <row r="1243" spans="1:49" ht="38.25">
      <c r="A1243" s="33">
        <v>1242</v>
      </c>
      <c r="B1243" s="33" t="str">
        <f t="shared" si="59"/>
        <v>1954_-</v>
      </c>
      <c r="C1243" s="33" t="str">
        <f t="shared" si="60"/>
        <v>2.1//-</v>
      </c>
      <c r="D1243" s="61">
        <v>1954</v>
      </c>
      <c r="E1243" s="72" t="s">
        <v>2648</v>
      </c>
      <c r="F1243" s="395" t="s">
        <v>7265</v>
      </c>
      <c r="G1243" s="62" t="str">
        <f>VLOOKUP(CONCATENATE(TEXT(I1243,"0"),"_",TEXT(F1243,"0")),[1]CodC!$A$2:$D$250,4,0)</f>
        <v>Gás comprimido, inflamável</v>
      </c>
      <c r="H1243" s="395" t="s">
        <v>632</v>
      </c>
      <c r="I1243" s="68">
        <v>2</v>
      </c>
      <c r="J1243" s="68" t="s">
        <v>659</v>
      </c>
      <c r="K1243" s="69" t="s">
        <v>19</v>
      </c>
      <c r="L1243" s="64" t="s">
        <v>19</v>
      </c>
      <c r="M1243" s="64"/>
      <c r="N1243" s="64" t="s">
        <v>24510</v>
      </c>
      <c r="O1243" s="64" t="s">
        <v>6624</v>
      </c>
      <c r="P1243" s="113" t="s">
        <v>22423</v>
      </c>
      <c r="Q1243" s="70" t="s">
        <v>7229</v>
      </c>
      <c r="R1243" s="70" t="s">
        <v>633</v>
      </c>
      <c r="S1243" s="65" t="str">
        <f t="shared" si="61"/>
        <v xml:space="preserve"> SW2 </v>
      </c>
      <c r="T1243" s="69" t="s">
        <v>19</v>
      </c>
      <c r="U1243" s="69"/>
      <c r="V1243" s="69"/>
      <c r="W1243" s="69"/>
      <c r="X1243" s="69"/>
      <c r="Y1243" s="69"/>
      <c r="Z1243" s="69"/>
      <c r="AA1243" s="69"/>
      <c r="AB1243" s="69"/>
      <c r="AC1243" s="69"/>
      <c r="AD1243" s="69"/>
      <c r="AE1243" s="69"/>
      <c r="AF1243" s="69"/>
      <c r="AG1243" s="69"/>
      <c r="AH1243" s="69"/>
      <c r="AI1243" s="69"/>
      <c r="AJ1243" s="69"/>
      <c r="AK1243" s="69"/>
      <c r="AL1243" s="69"/>
      <c r="AM1243" s="73" t="s">
        <v>19</v>
      </c>
      <c r="AN1243" s="63" t="str">
        <f>IF(ISNA(VLOOKUP(D1243,[1]GRE_Tabela2!$A$4:$D$112,4,0)),"-",VLOOKUP(D1243,[1]GRE_Tabela2!$A$4:$D$112,4,0))</f>
        <v>-</v>
      </c>
      <c r="AO1243" s="68" t="s">
        <v>612</v>
      </c>
      <c r="AP1243" s="68" t="s">
        <v>613</v>
      </c>
      <c r="AQ1243" s="113">
        <v>115</v>
      </c>
      <c r="AR1243" s="302" t="str">
        <f>IF(ISNA(VLOOKUP(AT1243,[1]FISQ!$D$2:$J$1713,7,0)),"-",VLOOKUP(AT1243,[1]FISQ!$D$2:$J$1713,7,0))</f>
        <v>0560 </v>
      </c>
      <c r="AS1243" s="302" t="str">
        <f>IF(ISNA(VLOOKUP(AT1243,[1]FISQ!$D$2:$J$1713,4,0)),"-",CONCATENATE("(",VLOOKUP(AT1243,[1]FISQ!$D$2:$J$1713,4,0),")"))</f>
        <v>(1)</v>
      </c>
      <c r="AT1243" s="71" t="s">
        <v>2649</v>
      </c>
      <c r="AU1243" s="38"/>
      <c r="AV1243" s="38"/>
      <c r="AW1243" s="38"/>
    </row>
    <row r="1244" spans="1:49" ht="15">
      <c r="A1244" s="33">
        <v>1243</v>
      </c>
      <c r="B1244" s="33" t="str">
        <f t="shared" si="59"/>
        <v>1955_-</v>
      </c>
      <c r="C1244" s="33" t="str">
        <f t="shared" si="60"/>
        <v>2.3//-</v>
      </c>
      <c r="D1244" s="61">
        <v>1955</v>
      </c>
      <c r="E1244" s="72" t="s">
        <v>2650</v>
      </c>
      <c r="F1244" s="395" t="s">
        <v>7337</v>
      </c>
      <c r="G1244" s="62" t="str">
        <f>VLOOKUP(CONCATENATE(TEXT(I1244,"0"),"_",TEXT(F1244,"0")),[1]CodC!$A$2:$D$250,4,0)</f>
        <v>Gás comprimido, tóxico</v>
      </c>
      <c r="H1244" s="395" t="s">
        <v>1153</v>
      </c>
      <c r="I1244" s="68">
        <v>2</v>
      </c>
      <c r="J1244" s="68" t="s">
        <v>5719</v>
      </c>
      <c r="K1244" s="69" t="s">
        <v>19</v>
      </c>
      <c r="L1244" s="64" t="s">
        <v>19</v>
      </c>
      <c r="M1244" s="64"/>
      <c r="N1244" s="64" t="s">
        <v>51</v>
      </c>
      <c r="O1244" s="64" t="s">
        <v>51</v>
      </c>
      <c r="P1244" s="113" t="s">
        <v>22423</v>
      </c>
      <c r="Q1244" s="70" t="s">
        <v>7229</v>
      </c>
      <c r="R1244" s="70" t="s">
        <v>633</v>
      </c>
      <c r="S1244" s="65" t="str">
        <f t="shared" si="61"/>
        <v xml:space="preserve"> SW2 </v>
      </c>
      <c r="T1244" s="69" t="s">
        <v>19</v>
      </c>
      <c r="U1244" s="69"/>
      <c r="V1244" s="69"/>
      <c r="W1244" s="69"/>
      <c r="X1244" s="69"/>
      <c r="Y1244" s="69"/>
      <c r="Z1244" s="69"/>
      <c r="AA1244" s="69"/>
      <c r="AB1244" s="69"/>
      <c r="AC1244" s="69"/>
      <c r="AD1244" s="69"/>
      <c r="AE1244" s="69"/>
      <c r="AF1244" s="69"/>
      <c r="AG1244" s="69"/>
      <c r="AH1244" s="69"/>
      <c r="AI1244" s="69"/>
      <c r="AJ1244" s="69"/>
      <c r="AK1244" s="69"/>
      <c r="AL1244" s="69"/>
      <c r="AM1244" s="73" t="s">
        <v>19</v>
      </c>
      <c r="AN1244" s="63" t="str">
        <f>IF(ISNA(VLOOKUP(D1244,[1]GRE_Tabela2!$A$4:$D$112,4,0)),"-",VLOOKUP(D1244,[1]GRE_Tabela2!$A$4:$D$112,4,0))</f>
        <v>-</v>
      </c>
      <c r="AO1244" s="68" t="s">
        <v>619</v>
      </c>
      <c r="AP1244" s="68" t="s">
        <v>613</v>
      </c>
      <c r="AQ1244" s="113">
        <v>123</v>
      </c>
      <c r="AR1244" s="302" t="str">
        <f>IF(ISNA(VLOOKUP(AT1244,[1]FISQ!$D$2:$J$1713,7,0)),"-",VLOOKUP(AT1244,[1]FISQ!$D$2:$J$1713,7,0))</f>
        <v>-</v>
      </c>
      <c r="AS1244" s="302" t="str">
        <f>IF(ISNA(VLOOKUP(AT1244,[1]FISQ!$D$2:$J$1713,4,0)),"-",CONCATENATE("(",VLOOKUP(AT1244,[1]FISQ!$D$2:$J$1713,4,0),")"))</f>
        <v>-</v>
      </c>
      <c r="AT1244" s="71" t="s">
        <v>2651</v>
      </c>
      <c r="AU1244" s="38"/>
      <c r="AV1244" s="38"/>
      <c r="AW1244" s="38"/>
    </row>
    <row r="1245" spans="1:49" ht="63.75">
      <c r="A1245" s="33">
        <v>1244</v>
      </c>
      <c r="B1245" s="33" t="str">
        <f t="shared" si="59"/>
        <v>1956_-</v>
      </c>
      <c r="C1245" s="33" t="str">
        <f t="shared" si="60"/>
        <v>2.2//-</v>
      </c>
      <c r="D1245" s="61">
        <v>1956</v>
      </c>
      <c r="E1245" s="72" t="s">
        <v>2652</v>
      </c>
      <c r="F1245" s="395" t="s">
        <v>7247</v>
      </c>
      <c r="G1245" s="62" t="str">
        <f>VLOOKUP(CONCATENATE(TEXT(I1245,"0"),"_",TEXT(F1245,"0")),[1]CodC!$A$2:$D$250,4,0)</f>
        <v>Gás comprimido, asfixiante</v>
      </c>
      <c r="H1245" s="395" t="s">
        <v>7248</v>
      </c>
      <c r="I1245" s="68">
        <v>2</v>
      </c>
      <c r="J1245" s="68" t="s">
        <v>6550</v>
      </c>
      <c r="K1245" s="69" t="s">
        <v>19</v>
      </c>
      <c r="L1245" s="64" t="s">
        <v>19</v>
      </c>
      <c r="M1245" s="64"/>
      <c r="N1245" s="64" t="s">
        <v>24511</v>
      </c>
      <c r="O1245" s="64" t="s">
        <v>6693</v>
      </c>
      <c r="P1245" s="113" t="s">
        <v>22425</v>
      </c>
      <c r="Q1245" s="70" t="s">
        <v>621</v>
      </c>
      <c r="R1245" s="70" t="s">
        <v>621</v>
      </c>
      <c r="S1245" s="65" t="str">
        <f t="shared" si="61"/>
        <v/>
      </c>
      <c r="T1245" s="69" t="s">
        <v>19</v>
      </c>
      <c r="U1245" s="69"/>
      <c r="V1245" s="69"/>
      <c r="W1245" s="69"/>
      <c r="X1245" s="69"/>
      <c r="Y1245" s="69"/>
      <c r="Z1245" s="69"/>
      <c r="AA1245" s="69"/>
      <c r="AB1245" s="69"/>
      <c r="AC1245" s="69"/>
      <c r="AD1245" s="69"/>
      <c r="AE1245" s="69"/>
      <c r="AF1245" s="69"/>
      <c r="AG1245" s="69"/>
      <c r="AH1245" s="69"/>
      <c r="AI1245" s="69"/>
      <c r="AJ1245" s="69"/>
      <c r="AK1245" s="69"/>
      <c r="AL1245" s="69"/>
      <c r="AM1245" s="73" t="s">
        <v>19</v>
      </c>
      <c r="AN1245" s="63" t="str">
        <f>IF(ISNA(VLOOKUP(D1245,[1]GRE_Tabela2!$A$4:$D$112,4,0)),"-",VLOOKUP(D1245,[1]GRE_Tabela2!$A$4:$D$112,4,0))</f>
        <v>-</v>
      </c>
      <c r="AO1245" s="68" t="s">
        <v>619</v>
      </c>
      <c r="AP1245" s="68" t="s">
        <v>620</v>
      </c>
      <c r="AQ1245" s="113">
        <v>126</v>
      </c>
      <c r="AR1245" s="302" t="str">
        <f>IF(ISNA(VLOOKUP(AT1245,[1]FISQ!$D$2:$J$1713,7,0)),"-",VLOOKUP(AT1245,[1]FISQ!$D$2:$J$1713,7,0))</f>
        <v>0068 </v>
      </c>
      <c r="AS1245" s="302" t="str">
        <f>IF(ISNA(VLOOKUP(AT1245,[1]FISQ!$D$2:$J$1713,4,0)),"-",CONCATENATE("(",VLOOKUP(AT1245,[1]FISQ!$D$2:$J$1713,4,0),")"))</f>
        <v>(1)</v>
      </c>
      <c r="AT1245" s="71" t="s">
        <v>2653</v>
      </c>
      <c r="AU1245" s="38"/>
      <c r="AV1245" s="38"/>
      <c r="AW1245" s="38"/>
    </row>
    <row r="1246" spans="1:49" ht="15">
      <c r="A1246" s="33">
        <v>1245</v>
      </c>
      <c r="B1246" s="33" t="str">
        <f t="shared" si="59"/>
        <v>1957_-</v>
      </c>
      <c r="C1246" s="33" t="str">
        <f t="shared" si="60"/>
        <v>2.1//-</v>
      </c>
      <c r="D1246" s="61">
        <v>1957</v>
      </c>
      <c r="E1246" s="67" t="s">
        <v>2654</v>
      </c>
      <c r="F1246" s="395" t="s">
        <v>7265</v>
      </c>
      <c r="G1246" s="62" t="str">
        <f>VLOOKUP(CONCATENATE(TEXT(I1246,"0"),"_",TEXT(F1246,"0")),[1]CodC!$A$2:$D$250,4,0)</f>
        <v>Gás comprimido, inflamável</v>
      </c>
      <c r="H1246" s="395" t="s">
        <v>632</v>
      </c>
      <c r="I1246" s="68">
        <v>2</v>
      </c>
      <c r="J1246" s="68" t="s">
        <v>659</v>
      </c>
      <c r="K1246" s="69" t="s">
        <v>19</v>
      </c>
      <c r="L1246" s="64" t="s">
        <v>19</v>
      </c>
      <c r="M1246" s="64"/>
      <c r="N1246" s="64">
        <v>662</v>
      </c>
      <c r="O1246" s="64" t="s">
        <v>19</v>
      </c>
      <c r="P1246" s="113" t="s">
        <v>22423</v>
      </c>
      <c r="Q1246" s="70" t="s">
        <v>5991</v>
      </c>
      <c r="R1246" s="70" t="s">
        <v>649</v>
      </c>
      <c r="S1246" s="65" t="str">
        <f t="shared" si="61"/>
        <v xml:space="preserve"> SW2 </v>
      </c>
      <c r="T1246" s="69" t="s">
        <v>19</v>
      </c>
      <c r="U1246" s="69"/>
      <c r="V1246" s="69"/>
      <c r="W1246" s="69"/>
      <c r="X1246" s="69"/>
      <c r="Y1246" s="69"/>
      <c r="Z1246" s="69"/>
      <c r="AA1246" s="69"/>
      <c r="AB1246" s="69"/>
      <c r="AC1246" s="69"/>
      <c r="AD1246" s="69"/>
      <c r="AE1246" s="69"/>
      <c r="AF1246" s="69"/>
      <c r="AG1246" s="69"/>
      <c r="AH1246" s="69"/>
      <c r="AI1246" s="69"/>
      <c r="AJ1246" s="69"/>
      <c r="AK1246" s="69"/>
      <c r="AL1246" s="69"/>
      <c r="AM1246" s="70" t="s">
        <v>2655</v>
      </c>
      <c r="AN1246" s="63" t="str">
        <f>IF(ISNA(VLOOKUP(D1246,[1]GRE_Tabela2!$A$4:$D$112,4,0)),"-",VLOOKUP(D1246,[1]GRE_Tabela2!$A$4:$D$112,4,0))</f>
        <v>-</v>
      </c>
      <c r="AO1246" s="68" t="s">
        <v>612</v>
      </c>
      <c r="AP1246" s="68" t="s">
        <v>613</v>
      </c>
      <c r="AQ1246" s="113">
        <v>115</v>
      </c>
      <c r="AR1246" s="302" t="str">
        <f>IF(ISNA(VLOOKUP(AT1246,[1]FISQ!$D$2:$J$1713,7,0)),"-",VLOOKUP(AT1246,[1]FISQ!$D$2:$J$1713,7,0))</f>
        <v>-</v>
      </c>
      <c r="AS1246" s="302" t="str">
        <f>IF(ISNA(VLOOKUP(AT1246,[1]FISQ!$D$2:$J$1713,4,0)),"-",CONCATENATE("(",VLOOKUP(AT1246,[1]FISQ!$D$2:$J$1713,4,0),")"))</f>
        <v>-</v>
      </c>
      <c r="AT1246" s="71" t="s">
        <v>2656</v>
      </c>
      <c r="AU1246" s="38"/>
      <c r="AV1246" s="38"/>
      <c r="AW1246" s="38"/>
    </row>
    <row r="1247" spans="1:49" ht="38.25">
      <c r="A1247" s="33">
        <v>1246</v>
      </c>
      <c r="B1247" s="33" t="str">
        <f t="shared" si="59"/>
        <v>1958_-</v>
      </c>
      <c r="C1247" s="33" t="str">
        <f t="shared" si="60"/>
        <v>2.2//-</v>
      </c>
      <c r="D1247" s="61">
        <v>1958</v>
      </c>
      <c r="E1247" s="67" t="s">
        <v>2657</v>
      </c>
      <c r="F1247" s="395" t="s">
        <v>7252</v>
      </c>
      <c r="G1247" s="62" t="str">
        <f>VLOOKUP(CONCATENATE(TEXT(I1247,"0"),"_",TEXT(F1247,"0")),[1]CodC!$A$2:$D$250,4,0)</f>
        <v>Gás liquefeito, asfixiante</v>
      </c>
      <c r="H1247" s="395" t="s">
        <v>7248</v>
      </c>
      <c r="I1247" s="68">
        <v>2</v>
      </c>
      <c r="J1247" s="68" t="s">
        <v>6550</v>
      </c>
      <c r="K1247" s="69" t="s">
        <v>19</v>
      </c>
      <c r="L1247" s="64" t="s">
        <v>19</v>
      </c>
      <c r="M1247" s="64"/>
      <c r="N1247" s="64">
        <v>662</v>
      </c>
      <c r="O1247" s="64" t="s">
        <v>19</v>
      </c>
      <c r="P1247" s="113" t="s">
        <v>22425</v>
      </c>
      <c r="Q1247" s="70" t="s">
        <v>621</v>
      </c>
      <c r="R1247" s="70" t="s">
        <v>621</v>
      </c>
      <c r="S1247" s="65" t="str">
        <f t="shared" si="61"/>
        <v/>
      </c>
      <c r="T1247" s="69" t="s">
        <v>19</v>
      </c>
      <c r="U1247" s="69"/>
      <c r="V1247" s="69"/>
      <c r="W1247" s="69"/>
      <c r="X1247" s="69"/>
      <c r="Y1247" s="69"/>
      <c r="Z1247" s="69"/>
      <c r="AA1247" s="69"/>
      <c r="AB1247" s="69"/>
      <c r="AC1247" s="69"/>
      <c r="AD1247" s="69"/>
      <c r="AE1247" s="69"/>
      <c r="AF1247" s="69"/>
      <c r="AG1247" s="69"/>
      <c r="AH1247" s="69"/>
      <c r="AI1247" s="69"/>
      <c r="AJ1247" s="69"/>
      <c r="AK1247" s="69"/>
      <c r="AL1247" s="69"/>
      <c r="AM1247" s="70" t="s">
        <v>2658</v>
      </c>
      <c r="AN1247" s="63" t="str">
        <f>IF(ISNA(VLOOKUP(D1247,[1]GRE_Tabela2!$A$4:$D$112,4,0)),"-",VLOOKUP(D1247,[1]GRE_Tabela2!$A$4:$D$112,4,0))</f>
        <v>-</v>
      </c>
      <c r="AO1247" s="68" t="s">
        <v>619</v>
      </c>
      <c r="AP1247" s="68" t="s">
        <v>620</v>
      </c>
      <c r="AQ1247" s="113">
        <v>126</v>
      </c>
      <c r="AR1247" s="302" t="str">
        <f>IF(ISNA(VLOOKUP(AT1247,[1]FISQ!$D$2:$J$1713,7,0)),"-",VLOOKUP(AT1247,[1]FISQ!$D$2:$J$1713,7,0))</f>
        <v>0649 </v>
      </c>
      <c r="AS1247" s="302" t="str">
        <f>IF(ISNA(VLOOKUP(AT1247,[1]FISQ!$D$2:$J$1713,4,0)),"-",CONCATENATE("(",VLOOKUP(AT1247,[1]FISQ!$D$2:$J$1713,4,0),")"))</f>
        <v>(1)</v>
      </c>
      <c r="AT1247" s="71" t="s">
        <v>2659</v>
      </c>
      <c r="AU1247" s="38"/>
      <c r="AV1247" s="38"/>
      <c r="AW1247" s="38"/>
    </row>
    <row r="1248" spans="1:49" ht="25.5">
      <c r="A1248" s="33">
        <v>1247</v>
      </c>
      <c r="B1248" s="33" t="str">
        <f t="shared" si="59"/>
        <v>1959_-</v>
      </c>
      <c r="C1248" s="33" t="str">
        <f t="shared" si="60"/>
        <v>2.1//-</v>
      </c>
      <c r="D1248" s="61">
        <v>1959</v>
      </c>
      <c r="E1248" s="67" t="s">
        <v>2660</v>
      </c>
      <c r="F1248" s="395" t="s">
        <v>7253</v>
      </c>
      <c r="G1248" s="62" t="str">
        <f>VLOOKUP(CONCATENATE(TEXT(I1248,"0"),"_",TEXT(F1248,"0")),[1]CodC!$A$2:$D$250,4,0)</f>
        <v>Gás liquefeito, inflamável</v>
      </c>
      <c r="H1248" s="395" t="s">
        <v>5101</v>
      </c>
      <c r="I1248" s="68">
        <v>2</v>
      </c>
      <c r="J1248" s="68" t="s">
        <v>659</v>
      </c>
      <c r="K1248" s="69" t="s">
        <v>19</v>
      </c>
      <c r="L1248" s="64" t="s">
        <v>19</v>
      </c>
      <c r="M1248" s="64"/>
      <c r="N1248" s="64">
        <v>662</v>
      </c>
      <c r="O1248" s="64" t="s">
        <v>19</v>
      </c>
      <c r="P1248" s="113" t="s">
        <v>22423</v>
      </c>
      <c r="Q1248" s="70" t="s">
        <v>5991</v>
      </c>
      <c r="R1248" s="70" t="s">
        <v>649</v>
      </c>
      <c r="S1248" s="65" t="str">
        <f t="shared" si="61"/>
        <v xml:space="preserve"> SW2 </v>
      </c>
      <c r="T1248" s="69" t="s">
        <v>19</v>
      </c>
      <c r="U1248" s="69"/>
      <c r="V1248" s="69"/>
      <c r="W1248" s="69"/>
      <c r="X1248" s="69"/>
      <c r="Y1248" s="69"/>
      <c r="Z1248" s="69"/>
      <c r="AA1248" s="69"/>
      <c r="AB1248" s="69"/>
      <c r="AC1248" s="69"/>
      <c r="AD1248" s="69"/>
      <c r="AE1248" s="69"/>
      <c r="AF1248" s="69"/>
      <c r="AG1248" s="69"/>
      <c r="AH1248" s="69"/>
      <c r="AI1248" s="69"/>
      <c r="AJ1248" s="69"/>
      <c r="AK1248" s="69"/>
      <c r="AL1248" s="69"/>
      <c r="AM1248" s="70" t="s">
        <v>2661</v>
      </c>
      <c r="AN1248" s="63" t="str">
        <f>IF(ISNA(VLOOKUP(D1248,[1]GRE_Tabela2!$A$4:$D$112,4,0)),"-",VLOOKUP(D1248,[1]GRE_Tabela2!$A$4:$D$112,4,0))</f>
        <v>-</v>
      </c>
      <c r="AO1248" s="68" t="s">
        <v>612</v>
      </c>
      <c r="AP1248" s="68" t="s">
        <v>613</v>
      </c>
      <c r="AQ1248" s="113" t="s">
        <v>16588</v>
      </c>
      <c r="AR1248" s="302" t="str">
        <f>IF(ISNA(VLOOKUP(AT1248,[1]FISQ!$D$2:$J$1713,7,0)),"-",VLOOKUP(AT1248,[1]FISQ!$D$2:$J$1713,7,0))</f>
        <v>0687 </v>
      </c>
      <c r="AS1248" s="302" t="str">
        <f>IF(ISNA(VLOOKUP(AT1248,[1]FISQ!$D$2:$J$1713,4,0)),"-",CONCATENATE("(",VLOOKUP(AT1248,[1]FISQ!$D$2:$J$1713,4,0),")"))</f>
        <v>(1)</v>
      </c>
      <c r="AT1248" s="71" t="s">
        <v>2662</v>
      </c>
      <c r="AU1248" s="38"/>
      <c r="AV1248" s="38"/>
      <c r="AW1248" s="38"/>
    </row>
    <row r="1249" spans="1:49" ht="38.25">
      <c r="A1249" s="33">
        <v>1248</v>
      </c>
      <c r="B1249" s="33" t="str">
        <f t="shared" si="59"/>
        <v>1961_-</v>
      </c>
      <c r="C1249" s="33" t="str">
        <f t="shared" si="60"/>
        <v>2.1//-</v>
      </c>
      <c r="D1249" s="61">
        <v>1961</v>
      </c>
      <c r="E1249" s="67" t="s">
        <v>2663</v>
      </c>
      <c r="F1249" s="395" t="s">
        <v>7259</v>
      </c>
      <c r="G1249" s="62" t="str">
        <f>VLOOKUP(CONCATENATE(TEXT(I1249,"0"),"_",TEXT(F1249,"0")),[1]CodC!$A$2:$D$250,4,0)</f>
        <v>Gás liquefeito refrigerado, inflamável</v>
      </c>
      <c r="H1249" s="395" t="s">
        <v>885</v>
      </c>
      <c r="I1249" s="68">
        <v>2</v>
      </c>
      <c r="J1249" s="68" t="s">
        <v>659</v>
      </c>
      <c r="K1249" s="69" t="s">
        <v>19</v>
      </c>
      <c r="L1249" s="64" t="s">
        <v>19</v>
      </c>
      <c r="M1249" s="64"/>
      <c r="N1249" s="64" t="s">
        <v>19</v>
      </c>
      <c r="O1249" s="64" t="s">
        <v>19</v>
      </c>
      <c r="P1249" s="113" t="s">
        <v>22423</v>
      </c>
      <c r="Q1249" s="70" t="s">
        <v>7229</v>
      </c>
      <c r="R1249" s="70" t="s">
        <v>633</v>
      </c>
      <c r="S1249" s="65" t="str">
        <f t="shared" si="61"/>
        <v xml:space="preserve"> SW2 </v>
      </c>
      <c r="T1249" s="69" t="s">
        <v>19</v>
      </c>
      <c r="U1249" s="69"/>
      <c r="V1249" s="69"/>
      <c r="W1249" s="69"/>
      <c r="X1249" s="69"/>
      <c r="Y1249" s="69"/>
      <c r="Z1249" s="69"/>
      <c r="AA1249" s="69"/>
      <c r="AB1249" s="69"/>
      <c r="AC1249" s="69"/>
      <c r="AD1249" s="69"/>
      <c r="AE1249" s="69"/>
      <c r="AF1249" s="69"/>
      <c r="AG1249" s="69"/>
      <c r="AH1249" s="69"/>
      <c r="AI1249" s="69"/>
      <c r="AJ1249" s="69"/>
      <c r="AK1249" s="69"/>
      <c r="AL1249" s="69"/>
      <c r="AM1249" s="70" t="s">
        <v>2664</v>
      </c>
      <c r="AN1249" s="63" t="str">
        <f>IF(ISNA(VLOOKUP(D1249,[1]GRE_Tabela2!$A$4:$D$112,4,0)),"-",VLOOKUP(D1249,[1]GRE_Tabela2!$A$4:$D$112,4,0))</f>
        <v>-</v>
      </c>
      <c r="AO1249" s="68" t="s">
        <v>612</v>
      </c>
      <c r="AP1249" s="68" t="s">
        <v>613</v>
      </c>
      <c r="AQ1249" s="113">
        <v>115</v>
      </c>
      <c r="AR1249" s="302" t="str">
        <f>IF(ISNA(VLOOKUP(AT1249,[1]FISQ!$D$2:$J$1713,7,0)),"-",VLOOKUP(AT1249,[1]FISQ!$D$2:$J$1713,7,0))</f>
        <v>-</v>
      </c>
      <c r="AS1249" s="302" t="str">
        <f>IF(ISNA(VLOOKUP(AT1249,[1]FISQ!$D$2:$J$1713,4,0)),"-",CONCATENATE("(",VLOOKUP(AT1249,[1]FISQ!$D$2:$J$1713,4,0),")"))</f>
        <v>-</v>
      </c>
      <c r="AT1249" s="71" t="s">
        <v>2665</v>
      </c>
      <c r="AU1249" s="38"/>
      <c r="AV1249" s="38"/>
      <c r="AW1249" s="38"/>
    </row>
    <row r="1250" spans="1:49" ht="25.5">
      <c r="A1250" s="33">
        <v>1249</v>
      </c>
      <c r="B1250" s="33" t="str">
        <f t="shared" si="59"/>
        <v>1962_-</v>
      </c>
      <c r="C1250" s="33" t="str">
        <f t="shared" si="60"/>
        <v>2.1//-</v>
      </c>
      <c r="D1250" s="61">
        <v>1962</v>
      </c>
      <c r="E1250" s="67" t="s">
        <v>2666</v>
      </c>
      <c r="F1250" s="395" t="s">
        <v>7253</v>
      </c>
      <c r="G1250" s="62" t="str">
        <f>VLOOKUP(CONCATENATE(TEXT(I1250,"0"),"_",TEXT(F1250,"0")),[1]CodC!$A$2:$D$250,4,0)</f>
        <v>Gás liquefeito, inflamável</v>
      </c>
      <c r="H1250" s="395" t="s">
        <v>632</v>
      </c>
      <c r="I1250" s="68">
        <v>2</v>
      </c>
      <c r="J1250" s="68" t="s">
        <v>659</v>
      </c>
      <c r="K1250" s="69" t="s">
        <v>19</v>
      </c>
      <c r="L1250" s="64" t="s">
        <v>19</v>
      </c>
      <c r="M1250" s="64"/>
      <c r="N1250" s="64">
        <v>662</v>
      </c>
      <c r="O1250" s="64" t="s">
        <v>19</v>
      </c>
      <c r="P1250" s="113" t="s">
        <v>22423</v>
      </c>
      <c r="Q1250" s="70" t="s">
        <v>5991</v>
      </c>
      <c r="R1250" s="70" t="s">
        <v>649</v>
      </c>
      <c r="S1250" s="65" t="str">
        <f t="shared" si="61"/>
        <v xml:space="preserve"> SW2 </v>
      </c>
      <c r="T1250" s="69" t="s">
        <v>19</v>
      </c>
      <c r="U1250" s="69"/>
      <c r="V1250" s="69"/>
      <c r="W1250" s="69"/>
      <c r="X1250" s="69"/>
      <c r="Y1250" s="69"/>
      <c r="Z1250" s="69"/>
      <c r="AA1250" s="69"/>
      <c r="AB1250" s="69"/>
      <c r="AC1250" s="69"/>
      <c r="AD1250" s="69"/>
      <c r="AE1250" s="69"/>
      <c r="AF1250" s="69"/>
      <c r="AG1250" s="69"/>
      <c r="AH1250" s="69"/>
      <c r="AI1250" s="69"/>
      <c r="AJ1250" s="69"/>
      <c r="AK1250" s="69"/>
      <c r="AL1250" s="69"/>
      <c r="AM1250" s="70" t="s">
        <v>2667</v>
      </c>
      <c r="AN1250" s="63" t="str">
        <f>IF(ISNA(VLOOKUP(D1250,[1]GRE_Tabela2!$A$4:$D$112,4,0)),"-",VLOOKUP(D1250,[1]GRE_Tabela2!$A$4:$D$112,4,0))</f>
        <v>-</v>
      </c>
      <c r="AO1250" s="68" t="s">
        <v>612</v>
      </c>
      <c r="AP1250" s="68" t="s">
        <v>613</v>
      </c>
      <c r="AQ1250" s="113" t="s">
        <v>16588</v>
      </c>
      <c r="AR1250" s="302" t="str">
        <f>IF(ISNA(VLOOKUP(AT1250,[1]FISQ!$D$2:$J$1713,7,0)),"-",VLOOKUP(AT1250,[1]FISQ!$D$2:$J$1713,7,0))</f>
        <v>0475 </v>
      </c>
      <c r="AS1250" s="302" t="str">
        <f>IF(ISNA(VLOOKUP(AT1250,[1]FISQ!$D$2:$J$1713,4,0)),"-",CONCATENATE("(",VLOOKUP(AT1250,[1]FISQ!$D$2:$J$1713,4,0),")"))</f>
        <v>(1)</v>
      </c>
      <c r="AT1250" s="71" t="s">
        <v>2668</v>
      </c>
      <c r="AU1250" s="38"/>
      <c r="AV1250" s="38"/>
      <c r="AW1250" s="38"/>
    </row>
    <row r="1251" spans="1:49" ht="15">
      <c r="A1251" s="33">
        <v>1250</v>
      </c>
      <c r="B1251" s="33" t="str">
        <f t="shared" si="59"/>
        <v>1963_-</v>
      </c>
      <c r="C1251" s="33" t="str">
        <f t="shared" si="60"/>
        <v>2.2//-</v>
      </c>
      <c r="D1251" s="61">
        <v>1963</v>
      </c>
      <c r="E1251" s="67" t="s">
        <v>2669</v>
      </c>
      <c r="F1251" s="395" t="s">
        <v>7371</v>
      </c>
      <c r="G1251" s="62" t="str">
        <f>VLOOKUP(CONCATENATE(TEXT(I1251,"0"),"_",TEXT(F1251,"0")),[1]CodC!$A$2:$D$250,4,0)</f>
        <v>Gás liquefeito refrigerado, asfixiante</v>
      </c>
      <c r="H1251" s="395" t="s">
        <v>7372</v>
      </c>
      <c r="I1251" s="68">
        <v>2</v>
      </c>
      <c r="J1251" s="68" t="s">
        <v>6550</v>
      </c>
      <c r="K1251" s="69" t="s">
        <v>19</v>
      </c>
      <c r="L1251" s="64" t="s">
        <v>19</v>
      </c>
      <c r="M1251" s="64"/>
      <c r="N1251" s="64" t="s">
        <v>24505</v>
      </c>
      <c r="O1251" s="64" t="s">
        <v>19</v>
      </c>
      <c r="P1251" s="113" t="s">
        <v>22425</v>
      </c>
      <c r="Q1251" s="70" t="s">
        <v>627</v>
      </c>
      <c r="R1251" s="70" t="s">
        <v>627</v>
      </c>
      <c r="S1251" s="65" t="str">
        <f t="shared" si="61"/>
        <v/>
      </c>
      <c r="T1251" s="69" t="s">
        <v>19</v>
      </c>
      <c r="U1251" s="69"/>
      <c r="V1251" s="69"/>
      <c r="W1251" s="69"/>
      <c r="X1251" s="69"/>
      <c r="Y1251" s="69"/>
      <c r="Z1251" s="69"/>
      <c r="AA1251" s="69"/>
      <c r="AB1251" s="69"/>
      <c r="AC1251" s="69"/>
      <c r="AD1251" s="69"/>
      <c r="AE1251" s="69"/>
      <c r="AF1251" s="69"/>
      <c r="AG1251" s="69"/>
      <c r="AH1251" s="69"/>
      <c r="AI1251" s="69"/>
      <c r="AJ1251" s="69"/>
      <c r="AK1251" s="69"/>
      <c r="AL1251" s="69"/>
      <c r="AM1251" s="70" t="s">
        <v>2670</v>
      </c>
      <c r="AN1251" s="63" t="str">
        <f>IF(ISNA(VLOOKUP(D1251,[1]GRE_Tabela2!$A$4:$D$112,4,0)),"-",VLOOKUP(D1251,[1]GRE_Tabela2!$A$4:$D$112,4,0))</f>
        <v>-</v>
      </c>
      <c r="AO1251" s="68" t="s">
        <v>619</v>
      </c>
      <c r="AP1251" s="68" t="s">
        <v>620</v>
      </c>
      <c r="AQ1251" s="113">
        <v>120</v>
      </c>
      <c r="AR1251" s="302" t="str">
        <f>IF(ISNA(VLOOKUP(AT1251,[1]FISQ!$D$2:$J$1713,7,0)),"-",VLOOKUP(AT1251,[1]FISQ!$D$2:$J$1713,7,0))</f>
        <v>0603 </v>
      </c>
      <c r="AS1251" s="302" t="str">
        <f>IF(ISNA(VLOOKUP(AT1251,[1]FISQ!$D$2:$J$1713,4,0)),"-",CONCATENATE("(",VLOOKUP(AT1251,[1]FISQ!$D$2:$J$1713,4,0),")"))</f>
        <v>(1)</v>
      </c>
      <c r="AT1251" s="71" t="s">
        <v>2671</v>
      </c>
      <c r="AU1251" s="38"/>
      <c r="AV1251" s="38"/>
      <c r="AW1251" s="38"/>
    </row>
    <row r="1252" spans="1:49" ht="63.75">
      <c r="A1252" s="33">
        <v>1251</v>
      </c>
      <c r="B1252" s="33" t="str">
        <f t="shared" si="59"/>
        <v>1964_-</v>
      </c>
      <c r="C1252" s="33" t="str">
        <f t="shared" si="60"/>
        <v>2.1//-</v>
      </c>
      <c r="D1252" s="61">
        <v>1964</v>
      </c>
      <c r="E1252" s="72" t="s">
        <v>2673</v>
      </c>
      <c r="F1252" s="395" t="s">
        <v>7265</v>
      </c>
      <c r="G1252" s="62" t="str">
        <f>VLOOKUP(CONCATENATE(TEXT(I1252,"0"),"_",TEXT(F1252,"0")),[1]CodC!$A$2:$D$250,4,0)</f>
        <v>Gás comprimido, inflamável</v>
      </c>
      <c r="H1252" s="395" t="s">
        <v>632</v>
      </c>
      <c r="I1252" s="68">
        <v>2</v>
      </c>
      <c r="J1252" s="68" t="s">
        <v>659</v>
      </c>
      <c r="K1252" s="69" t="s">
        <v>19</v>
      </c>
      <c r="L1252" s="64" t="s">
        <v>19</v>
      </c>
      <c r="M1252" s="64"/>
      <c r="N1252" s="64" t="s">
        <v>24512</v>
      </c>
      <c r="O1252" s="64" t="s">
        <v>51</v>
      </c>
      <c r="P1252" s="113" t="s">
        <v>22423</v>
      </c>
      <c r="Q1252" s="70" t="s">
        <v>5991</v>
      </c>
      <c r="R1252" s="70" t="s">
        <v>649</v>
      </c>
      <c r="S1252" s="65" t="str">
        <f t="shared" si="61"/>
        <v xml:space="preserve"> SW2 </v>
      </c>
      <c r="T1252" s="69" t="s">
        <v>19</v>
      </c>
      <c r="U1252" s="69"/>
      <c r="V1252" s="69"/>
      <c r="W1252" s="69"/>
      <c r="X1252" s="69"/>
      <c r="Y1252" s="69"/>
      <c r="Z1252" s="69"/>
      <c r="AA1252" s="69"/>
      <c r="AB1252" s="69"/>
      <c r="AC1252" s="69"/>
      <c r="AD1252" s="69"/>
      <c r="AE1252" s="69"/>
      <c r="AF1252" s="69"/>
      <c r="AG1252" s="69"/>
      <c r="AH1252" s="69"/>
      <c r="AI1252" s="69"/>
      <c r="AJ1252" s="69"/>
      <c r="AK1252" s="69"/>
      <c r="AL1252" s="69"/>
      <c r="AM1252" s="70" t="s">
        <v>2674</v>
      </c>
      <c r="AN1252" s="63" t="str">
        <f>IF(ISNA(VLOOKUP(D1252,[1]GRE_Tabela2!$A$4:$D$112,4,0)),"-",VLOOKUP(D1252,[1]GRE_Tabela2!$A$4:$D$112,4,0))</f>
        <v>-</v>
      </c>
      <c r="AO1252" s="68" t="s">
        <v>612</v>
      </c>
      <c r="AP1252" s="68" t="s">
        <v>613</v>
      </c>
      <c r="AQ1252" s="113">
        <v>115</v>
      </c>
      <c r="AR1252" s="302" t="str">
        <f>IF(ISNA(VLOOKUP(AT1252,[1]FISQ!$D$2:$J$1713,7,0)),"-",VLOOKUP(AT1252,[1]FISQ!$D$2:$J$1713,7,0))</f>
        <v>-</v>
      </c>
      <c r="AS1252" s="302" t="str">
        <f>IF(ISNA(VLOOKUP(AT1252,[1]FISQ!$D$2:$J$1713,4,0)),"-",CONCATENATE("(",VLOOKUP(AT1252,[1]FISQ!$D$2:$J$1713,4,0),")"))</f>
        <v>-</v>
      </c>
      <c r="AT1252" s="71" t="s">
        <v>2672</v>
      </c>
      <c r="AU1252" s="38"/>
      <c r="AV1252" s="38"/>
      <c r="AW1252" s="38"/>
    </row>
    <row r="1253" spans="1:49" ht="76.5">
      <c r="A1253" s="33">
        <v>1252</v>
      </c>
      <c r="B1253" s="33" t="str">
        <f t="shared" si="59"/>
        <v>1965_-</v>
      </c>
      <c r="C1253" s="33" t="str">
        <f t="shared" si="60"/>
        <v>2.1//-</v>
      </c>
      <c r="D1253" s="61">
        <v>1965</v>
      </c>
      <c r="E1253" s="79" t="s">
        <v>5645</v>
      </c>
      <c r="F1253" s="395" t="s">
        <v>7253</v>
      </c>
      <c r="G1253" s="62" t="str">
        <f>VLOOKUP(CONCATENATE(TEXT(I1253,"0"),"_",TEXT(F1253,"0")),[1]CodC!$A$2:$D$250,4,0)</f>
        <v>Gás liquefeito, inflamável</v>
      </c>
      <c r="H1253" s="395" t="s">
        <v>632</v>
      </c>
      <c r="I1253" s="68">
        <v>2</v>
      </c>
      <c r="J1253" s="68" t="s">
        <v>659</v>
      </c>
      <c r="K1253" s="69" t="s">
        <v>19</v>
      </c>
      <c r="L1253" s="64" t="s">
        <v>19</v>
      </c>
      <c r="M1253" s="64"/>
      <c r="N1253" s="64" t="s">
        <v>24513</v>
      </c>
      <c r="O1253" s="64" t="s">
        <v>6624</v>
      </c>
      <c r="P1253" s="113" t="s">
        <v>22423</v>
      </c>
      <c r="Q1253" s="70" t="s">
        <v>5991</v>
      </c>
      <c r="R1253" s="70" t="s">
        <v>649</v>
      </c>
      <c r="S1253" s="65" t="str">
        <f t="shared" si="61"/>
        <v xml:space="preserve"> SW2 </v>
      </c>
      <c r="T1253" s="69" t="s">
        <v>19</v>
      </c>
      <c r="U1253" s="69"/>
      <c r="V1253" s="69"/>
      <c r="W1253" s="69"/>
      <c r="X1253" s="69"/>
      <c r="Y1253" s="69"/>
      <c r="Z1253" s="69"/>
      <c r="AA1253" s="69"/>
      <c r="AB1253" s="69"/>
      <c r="AC1253" s="69"/>
      <c r="AD1253" s="69"/>
      <c r="AE1253" s="69"/>
      <c r="AF1253" s="69"/>
      <c r="AG1253" s="69"/>
      <c r="AH1253" s="69"/>
      <c r="AI1253" s="69"/>
      <c r="AJ1253" s="69"/>
      <c r="AK1253" s="69"/>
      <c r="AL1253" s="69"/>
      <c r="AM1253" s="70" t="s">
        <v>2675</v>
      </c>
      <c r="AN1253" s="63" t="str">
        <f>IF(ISNA(VLOOKUP(D1253,[1]GRE_Tabela2!$A$4:$D$112,4,0)),"-",VLOOKUP(D1253,[1]GRE_Tabela2!$A$4:$D$112,4,0))</f>
        <v>-</v>
      </c>
      <c r="AO1253" s="41" t="s">
        <v>612</v>
      </c>
      <c r="AP1253" s="68" t="s">
        <v>613</v>
      </c>
      <c r="AQ1253" s="113">
        <v>115</v>
      </c>
      <c r="AR1253" s="302" t="str">
        <f>IF(ISNA(VLOOKUP(AT1253,[1]FISQ!$D$2:$J$1713,7,0)),"-",VLOOKUP(AT1253,[1]FISQ!$D$2:$J$1713,7,0))</f>
        <v>-</v>
      </c>
      <c r="AS1253" s="302" t="str">
        <f>IF(ISNA(VLOOKUP(AT1253,[1]FISQ!$D$2:$J$1713,4,0)),"-",CONCATENATE("(",VLOOKUP(AT1253,[1]FISQ!$D$2:$J$1713,4,0),")"))</f>
        <v>-</v>
      </c>
      <c r="AT1253" s="71" t="s">
        <v>2676</v>
      </c>
      <c r="AU1253" s="38"/>
      <c r="AV1253" s="38"/>
      <c r="AW1253" s="38"/>
    </row>
    <row r="1254" spans="1:49" ht="25.5">
      <c r="A1254" s="33">
        <v>1253</v>
      </c>
      <c r="B1254" s="33" t="str">
        <f t="shared" si="59"/>
        <v>1966_-</v>
      </c>
      <c r="C1254" s="33" t="str">
        <f t="shared" si="60"/>
        <v>2.1//-</v>
      </c>
      <c r="D1254" s="61">
        <v>1966</v>
      </c>
      <c r="E1254" s="67" t="s">
        <v>2677</v>
      </c>
      <c r="F1254" s="395" t="s">
        <v>7259</v>
      </c>
      <c r="G1254" s="62" t="str">
        <f>VLOOKUP(CONCATENATE(TEXT(I1254,"0"),"_",TEXT(F1254,"0")),[1]CodC!$A$2:$D$250,4,0)</f>
        <v>Gás liquefeito refrigerado, inflamável</v>
      </c>
      <c r="H1254" s="395" t="s">
        <v>885</v>
      </c>
      <c r="I1254" s="68">
        <v>2</v>
      </c>
      <c r="J1254" s="68" t="s">
        <v>659</v>
      </c>
      <c r="K1254" s="64" t="s">
        <v>19</v>
      </c>
      <c r="L1254" s="64" t="s">
        <v>19</v>
      </c>
      <c r="M1254" s="64"/>
      <c r="N1254" s="64" t="s">
        <v>19</v>
      </c>
      <c r="O1254" s="64" t="s">
        <v>19</v>
      </c>
      <c r="P1254" s="113" t="s">
        <v>22423</v>
      </c>
      <c r="Q1254" s="70" t="s">
        <v>7229</v>
      </c>
      <c r="R1254" s="70" t="s">
        <v>633</v>
      </c>
      <c r="S1254" s="65" t="str">
        <f t="shared" si="61"/>
        <v xml:space="preserve"> SW2 </v>
      </c>
      <c r="T1254" s="68" t="s">
        <v>615</v>
      </c>
      <c r="U1254" s="68"/>
      <c r="V1254" s="68"/>
      <c r="W1254" s="68"/>
      <c r="X1254" s="68"/>
      <c r="Y1254" s="68"/>
      <c r="Z1254" s="68"/>
      <c r="AA1254" s="68"/>
      <c r="AB1254" s="68"/>
      <c r="AC1254" s="68"/>
      <c r="AD1254" s="68"/>
      <c r="AE1254" s="68"/>
      <c r="AF1254" s="68"/>
      <c r="AG1254" s="68"/>
      <c r="AH1254" s="68"/>
      <c r="AI1254" s="68"/>
      <c r="AJ1254" s="68"/>
      <c r="AK1254" s="68"/>
      <c r="AL1254" s="68"/>
      <c r="AM1254" s="70" t="s">
        <v>2678</v>
      </c>
      <c r="AN1254" s="63" t="str">
        <f>IF(ISNA(VLOOKUP(D1254,[1]GRE_Tabela2!$A$4:$D$112,4,0)),"-",VLOOKUP(D1254,[1]GRE_Tabela2!$A$4:$D$112,4,0))</f>
        <v>-</v>
      </c>
      <c r="AO1254" s="41" t="s">
        <v>612</v>
      </c>
      <c r="AP1254" s="68" t="s">
        <v>613</v>
      </c>
      <c r="AQ1254" s="113">
        <v>115</v>
      </c>
      <c r="AR1254" s="302" t="str">
        <f>IF(ISNA(VLOOKUP(AT1254,[1]FISQ!$D$2:$J$1713,7,0)),"-",VLOOKUP(AT1254,[1]FISQ!$D$2:$J$1713,7,0))</f>
        <v>-</v>
      </c>
      <c r="AS1254" s="302" t="str">
        <f>IF(ISNA(VLOOKUP(AT1254,[1]FISQ!$D$2:$J$1713,4,0)),"-",CONCATENATE("(",VLOOKUP(AT1254,[1]FISQ!$D$2:$J$1713,4,0),")"))</f>
        <v>-</v>
      </c>
      <c r="AT1254" s="71" t="s">
        <v>2679</v>
      </c>
      <c r="AU1254" s="38"/>
      <c r="AV1254" s="38"/>
      <c r="AW1254" s="38"/>
    </row>
    <row r="1255" spans="1:49" ht="25.5">
      <c r="A1255" s="33">
        <v>1254</v>
      </c>
      <c r="B1255" s="33" t="str">
        <f t="shared" si="59"/>
        <v>1967_-</v>
      </c>
      <c r="C1255" s="33" t="str">
        <f t="shared" si="60"/>
        <v>2.3//-</v>
      </c>
      <c r="D1255" s="61">
        <v>1967</v>
      </c>
      <c r="E1255" s="72" t="s">
        <v>6235</v>
      </c>
      <c r="F1255" s="395" t="s">
        <v>7270</v>
      </c>
      <c r="G1255" s="62" t="str">
        <f>VLOOKUP(CONCATENATE(TEXT(I1255,"0"),"_",TEXT(F1255,"0")),[1]CodC!$A$2:$D$250,4,0)</f>
        <v>Gás liquefeito, tóxico</v>
      </c>
      <c r="H1255" s="395" t="s">
        <v>1153</v>
      </c>
      <c r="I1255" s="68">
        <v>2</v>
      </c>
      <c r="J1255" s="68" t="s">
        <v>5719</v>
      </c>
      <c r="K1255" s="69" t="s">
        <v>19</v>
      </c>
      <c r="L1255" s="64" t="s">
        <v>19</v>
      </c>
      <c r="M1255" s="64"/>
      <c r="N1255" s="64" t="s">
        <v>51</v>
      </c>
      <c r="O1255" s="64" t="s">
        <v>51</v>
      </c>
      <c r="P1255" s="113" t="s">
        <v>22423</v>
      </c>
      <c r="Q1255" s="70" t="s">
        <v>7229</v>
      </c>
      <c r="R1255" s="70" t="s">
        <v>633</v>
      </c>
      <c r="S1255" s="65" t="str">
        <f t="shared" si="61"/>
        <v xml:space="preserve"> SW2 </v>
      </c>
      <c r="T1255" s="69" t="s">
        <v>19</v>
      </c>
      <c r="U1255" s="69"/>
      <c r="V1255" s="69"/>
      <c r="W1255" s="69"/>
      <c r="X1255" s="69"/>
      <c r="Y1255" s="69"/>
      <c r="Z1255" s="69"/>
      <c r="AA1255" s="69"/>
      <c r="AB1255" s="69"/>
      <c r="AC1255" s="69"/>
      <c r="AD1255" s="69"/>
      <c r="AE1255" s="69"/>
      <c r="AF1255" s="69"/>
      <c r="AG1255" s="69"/>
      <c r="AH1255" s="69"/>
      <c r="AI1255" s="69"/>
      <c r="AJ1255" s="69"/>
      <c r="AK1255" s="69"/>
      <c r="AL1255" s="69"/>
      <c r="AM1255" s="70" t="s">
        <v>6236</v>
      </c>
      <c r="AN1255" s="63" t="str">
        <f>IF(ISNA(VLOOKUP(D1255,[1]GRE_Tabela2!$A$4:$D$112,4,0)),"-",VLOOKUP(D1255,[1]GRE_Tabela2!$A$4:$D$112,4,0))</f>
        <v>-</v>
      </c>
      <c r="AO1255" s="68" t="s">
        <v>619</v>
      </c>
      <c r="AP1255" s="68" t="s">
        <v>613</v>
      </c>
      <c r="AQ1255" s="113">
        <v>123</v>
      </c>
      <c r="AR1255" s="302" t="str">
        <f>IF(ISNA(VLOOKUP(AT1255,[1]FISQ!$D$2:$J$1713,7,0)),"-",VLOOKUP(AT1255,[1]FISQ!$D$2:$J$1713,7,0))</f>
        <v>-</v>
      </c>
      <c r="AS1255" s="302" t="str">
        <f>IF(ISNA(VLOOKUP(AT1255,[1]FISQ!$D$2:$J$1713,4,0)),"-",CONCATENATE("(",VLOOKUP(AT1255,[1]FISQ!$D$2:$J$1713,4,0),")"))</f>
        <v>-</v>
      </c>
      <c r="AT1255" s="71" t="s">
        <v>2680</v>
      </c>
      <c r="AU1255" s="38"/>
      <c r="AV1255" s="38"/>
      <c r="AW1255" s="38"/>
    </row>
    <row r="1256" spans="1:49" ht="25.5">
      <c r="A1256" s="33">
        <v>1255</v>
      </c>
      <c r="B1256" s="33" t="str">
        <f t="shared" si="59"/>
        <v>1968_-</v>
      </c>
      <c r="C1256" s="33" t="str">
        <f t="shared" si="60"/>
        <v>2.2//-</v>
      </c>
      <c r="D1256" s="61">
        <v>1968</v>
      </c>
      <c r="E1256" s="72" t="s">
        <v>6237</v>
      </c>
      <c r="F1256" s="395" t="s">
        <v>7252</v>
      </c>
      <c r="G1256" s="62" t="str">
        <f>VLOOKUP(CONCATENATE(TEXT(I1256,"0"),"_",TEXT(F1256,"0")),[1]CodC!$A$2:$D$250,4,0)</f>
        <v>Gás liquefeito, asfixiante</v>
      </c>
      <c r="H1256" s="395" t="s">
        <v>7248</v>
      </c>
      <c r="I1256" s="68">
        <v>2</v>
      </c>
      <c r="J1256" s="68" t="s">
        <v>6550</v>
      </c>
      <c r="K1256" s="69" t="s">
        <v>19</v>
      </c>
      <c r="L1256" s="64" t="s">
        <v>19</v>
      </c>
      <c r="M1256" s="64"/>
      <c r="N1256" s="64" t="s">
        <v>24512</v>
      </c>
      <c r="O1256" s="64" t="s">
        <v>51</v>
      </c>
      <c r="P1256" s="113" t="s">
        <v>22425</v>
      </c>
      <c r="Q1256" s="70" t="s">
        <v>621</v>
      </c>
      <c r="R1256" s="70" t="s">
        <v>621</v>
      </c>
      <c r="S1256" s="65" t="str">
        <f t="shared" si="61"/>
        <v/>
      </c>
      <c r="T1256" s="69" t="s">
        <v>19</v>
      </c>
      <c r="U1256" s="69"/>
      <c r="V1256" s="69"/>
      <c r="W1256" s="69"/>
      <c r="X1256" s="69"/>
      <c r="Y1256" s="69"/>
      <c r="Z1256" s="69"/>
      <c r="AA1256" s="69"/>
      <c r="AB1256" s="69"/>
      <c r="AC1256" s="69"/>
      <c r="AD1256" s="69"/>
      <c r="AE1256" s="69"/>
      <c r="AF1256" s="69"/>
      <c r="AG1256" s="69"/>
      <c r="AH1256" s="69"/>
      <c r="AI1256" s="69"/>
      <c r="AJ1256" s="69"/>
      <c r="AK1256" s="69"/>
      <c r="AL1256" s="69"/>
      <c r="AM1256" s="70" t="s">
        <v>6238</v>
      </c>
      <c r="AN1256" s="63" t="str">
        <f>IF(ISNA(VLOOKUP(D1256,[1]GRE_Tabela2!$A$4:$D$112,4,0)),"-",VLOOKUP(D1256,[1]GRE_Tabela2!$A$4:$D$112,4,0))</f>
        <v>-</v>
      </c>
      <c r="AO1256" s="68" t="s">
        <v>619</v>
      </c>
      <c r="AP1256" s="68" t="s">
        <v>620</v>
      </c>
      <c r="AQ1256" s="113">
        <v>126</v>
      </c>
      <c r="AR1256" s="302" t="str">
        <f>IF(ISNA(VLOOKUP(AT1256,[1]FISQ!$D$2:$J$1713,7,0)),"-",VLOOKUP(AT1256,[1]FISQ!$D$2:$J$1713,7,0))</f>
        <v>-</v>
      </c>
      <c r="AS1256" s="302" t="str">
        <f>IF(ISNA(VLOOKUP(AT1256,[1]FISQ!$D$2:$J$1713,4,0)),"-",CONCATENATE("(",VLOOKUP(AT1256,[1]FISQ!$D$2:$J$1713,4,0),")"))</f>
        <v>-</v>
      </c>
      <c r="AT1256" s="71" t="s">
        <v>2681</v>
      </c>
      <c r="AU1256" s="38"/>
      <c r="AV1256" s="38"/>
      <c r="AW1256" s="38"/>
    </row>
    <row r="1257" spans="1:49" ht="51">
      <c r="A1257" s="33">
        <v>1256</v>
      </c>
      <c r="B1257" s="33" t="str">
        <f t="shared" si="59"/>
        <v>1969_-</v>
      </c>
      <c r="C1257" s="33" t="str">
        <f t="shared" si="60"/>
        <v>2.1//-</v>
      </c>
      <c r="D1257" s="61">
        <v>1969</v>
      </c>
      <c r="E1257" s="67" t="s">
        <v>2682</v>
      </c>
      <c r="F1257" s="395" t="s">
        <v>7253</v>
      </c>
      <c r="G1257" s="62" t="str">
        <f>VLOOKUP(CONCATENATE(TEXT(I1257,"0"),"_",TEXT(F1257,"0")),[1]CodC!$A$2:$D$250,4,0)</f>
        <v>Gás liquefeito, inflamável</v>
      </c>
      <c r="H1257" s="395" t="s">
        <v>632</v>
      </c>
      <c r="I1257" s="68">
        <v>2</v>
      </c>
      <c r="J1257" s="68" t="s">
        <v>659</v>
      </c>
      <c r="K1257" s="69" t="s">
        <v>19</v>
      </c>
      <c r="L1257" s="64" t="s">
        <v>19</v>
      </c>
      <c r="M1257" s="64"/>
      <c r="N1257" s="64" t="s">
        <v>24514</v>
      </c>
      <c r="O1257" s="64">
        <v>392</v>
      </c>
      <c r="P1257" s="113" t="s">
        <v>22423</v>
      </c>
      <c r="Q1257" s="70" t="s">
        <v>5991</v>
      </c>
      <c r="R1257" s="70" t="s">
        <v>649</v>
      </c>
      <c r="S1257" s="65" t="str">
        <f t="shared" si="61"/>
        <v xml:space="preserve"> SW2 </v>
      </c>
      <c r="T1257" s="69" t="s">
        <v>19</v>
      </c>
      <c r="U1257" s="69"/>
      <c r="V1257" s="69"/>
      <c r="W1257" s="69"/>
      <c r="X1257" s="69"/>
      <c r="Y1257" s="69"/>
      <c r="Z1257" s="69"/>
      <c r="AA1257" s="69"/>
      <c r="AB1257" s="69"/>
      <c r="AC1257" s="69"/>
      <c r="AD1257" s="69"/>
      <c r="AE1257" s="69"/>
      <c r="AF1257" s="69"/>
      <c r="AG1257" s="69"/>
      <c r="AH1257" s="69"/>
      <c r="AI1257" s="69"/>
      <c r="AJ1257" s="69"/>
      <c r="AK1257" s="69"/>
      <c r="AL1257" s="69"/>
      <c r="AM1257" s="70" t="s">
        <v>2683</v>
      </c>
      <c r="AN1257" s="63" t="str">
        <f>IF(ISNA(VLOOKUP(D1257,[1]GRE_Tabela2!$A$4:$D$112,4,0)),"-",VLOOKUP(D1257,[1]GRE_Tabela2!$A$4:$D$112,4,0))</f>
        <v>-</v>
      </c>
      <c r="AO1257" s="68" t="s">
        <v>612</v>
      </c>
      <c r="AP1257" s="68" t="s">
        <v>613</v>
      </c>
      <c r="AQ1257" s="113">
        <v>115</v>
      </c>
      <c r="AR1257" s="302" t="str">
        <f>IF(ISNA(VLOOKUP(AT1257,[1]FISQ!$D$2:$J$1713,7,0)),"-",VLOOKUP(AT1257,[1]FISQ!$D$2:$J$1713,7,0))</f>
        <v>0901 </v>
      </c>
      <c r="AS1257" s="302" t="str">
        <f>IF(ISNA(VLOOKUP(AT1257,[1]FISQ!$D$2:$J$1713,4,0)),"-",CONCATENATE("(",VLOOKUP(AT1257,[1]FISQ!$D$2:$J$1713,4,0),")"))</f>
        <v>(1)</v>
      </c>
      <c r="AT1257" s="71" t="s">
        <v>2684</v>
      </c>
      <c r="AU1257" s="38"/>
      <c r="AV1257" s="38"/>
      <c r="AW1257" s="38"/>
    </row>
    <row r="1258" spans="1:49" ht="15">
      <c r="A1258" s="33">
        <v>1257</v>
      </c>
      <c r="B1258" s="33" t="str">
        <f t="shared" si="59"/>
        <v>1970_-</v>
      </c>
      <c r="C1258" s="33" t="str">
        <f t="shared" si="60"/>
        <v>2.2//-</v>
      </c>
      <c r="D1258" s="61">
        <v>1970</v>
      </c>
      <c r="E1258" s="67" t="s">
        <v>2685</v>
      </c>
      <c r="F1258" s="395" t="s">
        <v>7371</v>
      </c>
      <c r="G1258" s="62" t="str">
        <f>VLOOKUP(CONCATENATE(TEXT(I1258,"0"),"_",TEXT(F1258,"0")),[1]CodC!$A$2:$D$250,4,0)</f>
        <v>Gás liquefeito refrigerado, asfixiante</v>
      </c>
      <c r="H1258" s="395" t="s">
        <v>7372</v>
      </c>
      <c r="I1258" s="68">
        <v>2</v>
      </c>
      <c r="J1258" s="68" t="s">
        <v>6550</v>
      </c>
      <c r="K1258" s="69" t="s">
        <v>19</v>
      </c>
      <c r="L1258" s="64" t="s">
        <v>19</v>
      </c>
      <c r="M1258" s="64"/>
      <c r="N1258" s="64" t="s">
        <v>24505</v>
      </c>
      <c r="O1258" s="64" t="s">
        <v>19</v>
      </c>
      <c r="P1258" s="113" t="s">
        <v>22425</v>
      </c>
      <c r="Q1258" s="70" t="s">
        <v>627</v>
      </c>
      <c r="R1258" s="70" t="s">
        <v>627</v>
      </c>
      <c r="S1258" s="65" t="str">
        <f t="shared" si="61"/>
        <v/>
      </c>
      <c r="T1258" s="69" t="s">
        <v>19</v>
      </c>
      <c r="U1258" s="69"/>
      <c r="V1258" s="69"/>
      <c r="W1258" s="69"/>
      <c r="X1258" s="69"/>
      <c r="Y1258" s="69"/>
      <c r="Z1258" s="69"/>
      <c r="AA1258" s="69"/>
      <c r="AB1258" s="69"/>
      <c r="AC1258" s="69"/>
      <c r="AD1258" s="69"/>
      <c r="AE1258" s="69"/>
      <c r="AF1258" s="69"/>
      <c r="AG1258" s="69"/>
      <c r="AH1258" s="69"/>
      <c r="AI1258" s="69"/>
      <c r="AJ1258" s="69"/>
      <c r="AK1258" s="69"/>
      <c r="AL1258" s="69"/>
      <c r="AM1258" s="70" t="s">
        <v>2686</v>
      </c>
      <c r="AN1258" s="63" t="str">
        <f>IF(ISNA(VLOOKUP(D1258,[1]GRE_Tabela2!$A$4:$D$112,4,0)),"-",VLOOKUP(D1258,[1]GRE_Tabela2!$A$4:$D$112,4,0))</f>
        <v>-</v>
      </c>
      <c r="AO1258" s="68" t="s">
        <v>619</v>
      </c>
      <c r="AP1258" s="68" t="s">
        <v>620</v>
      </c>
      <c r="AQ1258" s="113">
        <v>120</v>
      </c>
      <c r="AR1258" s="302" t="str">
        <f>IF(ISNA(VLOOKUP(AT1258,[1]FISQ!$D$2:$J$1713,7,0)),"-",VLOOKUP(AT1258,[1]FISQ!$D$2:$J$1713,7,0))</f>
        <v>0604 </v>
      </c>
      <c r="AS1258" s="302" t="str">
        <f>IF(ISNA(VLOOKUP(AT1258,[1]FISQ!$D$2:$J$1713,4,0)),"-",CONCATENATE("(",VLOOKUP(AT1258,[1]FISQ!$D$2:$J$1713,4,0),")"))</f>
        <v>(1)</v>
      </c>
      <c r="AT1258" s="71" t="s">
        <v>2687</v>
      </c>
      <c r="AU1258" s="38"/>
      <c r="AV1258" s="38"/>
      <c r="AW1258" s="38"/>
    </row>
    <row r="1259" spans="1:49" ht="25.5">
      <c r="A1259" s="33">
        <v>1258</v>
      </c>
      <c r="B1259" s="33" t="str">
        <f t="shared" si="59"/>
        <v>1971_-</v>
      </c>
      <c r="C1259" s="33" t="str">
        <f t="shared" si="60"/>
        <v>2.1//-</v>
      </c>
      <c r="D1259" s="61">
        <v>1971</v>
      </c>
      <c r="E1259" s="67" t="s">
        <v>2688</v>
      </c>
      <c r="F1259" s="395" t="s">
        <v>7265</v>
      </c>
      <c r="G1259" s="62" t="str">
        <f>VLOOKUP(CONCATENATE(TEXT(I1259,"0"),"_",TEXT(F1259,"0")),[1]CodC!$A$2:$D$250,4,0)</f>
        <v>Gás comprimido, inflamável</v>
      </c>
      <c r="H1259" s="395" t="s">
        <v>632</v>
      </c>
      <c r="I1259" s="68">
        <v>2</v>
      </c>
      <c r="J1259" s="68" t="s">
        <v>659</v>
      </c>
      <c r="K1259" s="69" t="s">
        <v>19</v>
      </c>
      <c r="L1259" s="64" t="s">
        <v>19</v>
      </c>
      <c r="M1259" s="64"/>
      <c r="N1259" s="64" t="s">
        <v>24430</v>
      </c>
      <c r="O1259" s="64" t="s">
        <v>6015</v>
      </c>
      <c r="P1259" s="113" t="s">
        <v>22423</v>
      </c>
      <c r="Q1259" s="70" t="s">
        <v>5991</v>
      </c>
      <c r="R1259" s="70" t="s">
        <v>649</v>
      </c>
      <c r="S1259" s="65" t="str">
        <f t="shared" si="61"/>
        <v xml:space="preserve"> SW2 </v>
      </c>
      <c r="T1259" s="69" t="s">
        <v>19</v>
      </c>
      <c r="U1259" s="69"/>
      <c r="V1259" s="69"/>
      <c r="W1259" s="69"/>
      <c r="X1259" s="69"/>
      <c r="Y1259" s="69"/>
      <c r="Z1259" s="69"/>
      <c r="AA1259" s="69"/>
      <c r="AB1259" s="69"/>
      <c r="AC1259" s="69"/>
      <c r="AD1259" s="69"/>
      <c r="AE1259" s="69"/>
      <c r="AF1259" s="69"/>
      <c r="AG1259" s="69"/>
      <c r="AH1259" s="69"/>
      <c r="AI1259" s="69"/>
      <c r="AJ1259" s="69"/>
      <c r="AK1259" s="69"/>
      <c r="AL1259" s="69"/>
      <c r="AM1259" s="70" t="s">
        <v>2689</v>
      </c>
      <c r="AN1259" s="63" t="str">
        <f>IF(ISNA(VLOOKUP(D1259,[1]GRE_Tabela2!$A$4:$D$112,4,0)),"-",VLOOKUP(D1259,[1]GRE_Tabela2!$A$4:$D$112,4,0))</f>
        <v>-</v>
      </c>
      <c r="AO1259" s="68" t="s">
        <v>612</v>
      </c>
      <c r="AP1259" s="68" t="s">
        <v>613</v>
      </c>
      <c r="AQ1259" s="113">
        <v>115</v>
      </c>
      <c r="AR1259" s="302" t="str">
        <f>IF(ISNA(VLOOKUP(AT1259,[1]FISQ!$D$2:$J$1713,7,0)),"-",VLOOKUP(AT1259,[1]FISQ!$D$2:$J$1713,7,0))</f>
        <v>0291 </v>
      </c>
      <c r="AS1259" s="302" t="str">
        <f>IF(ISNA(VLOOKUP(AT1259,[1]FISQ!$D$2:$J$1713,4,0)),"-",CONCATENATE("(",VLOOKUP(AT1259,[1]FISQ!$D$2:$J$1713,4,0),")"))</f>
        <v>(1)</v>
      </c>
      <c r="AT1259" s="71" t="s">
        <v>2690</v>
      </c>
      <c r="AU1259" s="38"/>
      <c r="AV1259" s="38"/>
      <c r="AW1259" s="38"/>
    </row>
    <row r="1260" spans="1:49" ht="25.5">
      <c r="A1260" s="33">
        <v>1259</v>
      </c>
      <c r="B1260" s="33" t="str">
        <f t="shared" si="59"/>
        <v>1972_-</v>
      </c>
      <c r="C1260" s="33" t="str">
        <f t="shared" si="60"/>
        <v>2.1//-</v>
      </c>
      <c r="D1260" s="61">
        <v>1972</v>
      </c>
      <c r="E1260" s="72" t="s">
        <v>2691</v>
      </c>
      <c r="F1260" s="395" t="s">
        <v>7259</v>
      </c>
      <c r="G1260" s="62" t="str">
        <f>VLOOKUP(CONCATENATE(TEXT(I1260,"0"),"_",TEXT(F1260,"0")),[1]CodC!$A$2:$D$250,4,0)</f>
        <v>Gás liquefeito refrigerado, inflamável</v>
      </c>
      <c r="H1260" s="395" t="s">
        <v>885</v>
      </c>
      <c r="I1260" s="68">
        <v>2</v>
      </c>
      <c r="J1260" s="68" t="s">
        <v>659</v>
      </c>
      <c r="K1260" s="69" t="s">
        <v>19</v>
      </c>
      <c r="L1260" s="64" t="s">
        <v>19</v>
      </c>
      <c r="M1260" s="64"/>
      <c r="N1260" s="64">
        <v>392</v>
      </c>
      <c r="O1260" s="64" t="s">
        <v>19</v>
      </c>
      <c r="P1260" s="113" t="s">
        <v>22423</v>
      </c>
      <c r="Q1260" s="70" t="s">
        <v>7229</v>
      </c>
      <c r="R1260" s="70" t="s">
        <v>633</v>
      </c>
      <c r="S1260" s="65" t="str">
        <f t="shared" si="61"/>
        <v xml:space="preserve"> SW2 </v>
      </c>
      <c r="T1260" s="69" t="s">
        <v>19</v>
      </c>
      <c r="U1260" s="69"/>
      <c r="V1260" s="69"/>
      <c r="W1260" s="69"/>
      <c r="X1260" s="69"/>
      <c r="Y1260" s="69"/>
      <c r="Z1260" s="69"/>
      <c r="AA1260" s="69"/>
      <c r="AB1260" s="69"/>
      <c r="AC1260" s="69"/>
      <c r="AD1260" s="69"/>
      <c r="AE1260" s="69"/>
      <c r="AF1260" s="69"/>
      <c r="AG1260" s="69"/>
      <c r="AH1260" s="69"/>
      <c r="AI1260" s="69"/>
      <c r="AJ1260" s="69"/>
      <c r="AK1260" s="69"/>
      <c r="AL1260" s="69"/>
      <c r="AM1260" s="70" t="s">
        <v>2692</v>
      </c>
      <c r="AN1260" s="63" t="str">
        <f>IF(ISNA(VLOOKUP(D1260,[1]GRE_Tabela2!$A$4:$D$112,4,0)),"-",VLOOKUP(D1260,[1]GRE_Tabela2!$A$4:$D$112,4,0))</f>
        <v>-</v>
      </c>
      <c r="AO1260" s="41" t="s">
        <v>612</v>
      </c>
      <c r="AP1260" s="68" t="s">
        <v>613</v>
      </c>
      <c r="AQ1260" s="113">
        <v>115</v>
      </c>
      <c r="AR1260" s="302" t="str">
        <f>IF(ISNA(VLOOKUP(AT1260,[1]FISQ!$D$2:$J$1713,7,0)),"-",VLOOKUP(AT1260,[1]FISQ!$D$2:$J$1713,7,0))</f>
        <v>-</v>
      </c>
      <c r="AS1260" s="302" t="str">
        <f>IF(ISNA(VLOOKUP(AT1260,[1]FISQ!$D$2:$J$1713,4,0)),"-",CONCATENATE("(",VLOOKUP(AT1260,[1]FISQ!$D$2:$J$1713,4,0),")"))</f>
        <v>-</v>
      </c>
      <c r="AT1260" s="71" t="s">
        <v>2693</v>
      </c>
      <c r="AU1260" s="38"/>
      <c r="AV1260" s="38"/>
      <c r="AW1260" s="38"/>
    </row>
    <row r="1261" spans="1:49" ht="38.25">
      <c r="A1261" s="33">
        <v>1260</v>
      </c>
      <c r="B1261" s="33" t="str">
        <f t="shared" si="59"/>
        <v>1973_-</v>
      </c>
      <c r="C1261" s="33" t="str">
        <f t="shared" si="60"/>
        <v>2.2//-</v>
      </c>
      <c r="D1261" s="61">
        <v>1973</v>
      </c>
      <c r="E1261" s="67" t="s">
        <v>2694</v>
      </c>
      <c r="F1261" s="395" t="s">
        <v>7252</v>
      </c>
      <c r="G1261" s="62" t="str">
        <f>VLOOKUP(CONCATENATE(TEXT(I1261,"0"),"_",TEXT(F1261,"0")),[1]CodC!$A$2:$D$250,4,0)</f>
        <v>Gás liquefeito, asfixiante</v>
      </c>
      <c r="H1261" s="395" t="s">
        <v>7248</v>
      </c>
      <c r="I1261" s="68">
        <v>2</v>
      </c>
      <c r="J1261" s="68" t="s">
        <v>6550</v>
      </c>
      <c r="K1261" s="69" t="s">
        <v>19</v>
      </c>
      <c r="L1261" s="64" t="s">
        <v>19</v>
      </c>
      <c r="M1261" s="64"/>
      <c r="N1261" s="64">
        <v>662</v>
      </c>
      <c r="O1261" s="64" t="s">
        <v>19</v>
      </c>
      <c r="P1261" s="113" t="s">
        <v>22425</v>
      </c>
      <c r="Q1261" s="70" t="s">
        <v>621</v>
      </c>
      <c r="R1261" s="70" t="s">
        <v>621</v>
      </c>
      <c r="S1261" s="65" t="str">
        <f t="shared" si="61"/>
        <v/>
      </c>
      <c r="T1261" s="69" t="s">
        <v>19</v>
      </c>
      <c r="U1261" s="69"/>
      <c r="V1261" s="69"/>
      <c r="W1261" s="69"/>
      <c r="X1261" s="69"/>
      <c r="Y1261" s="69"/>
      <c r="Z1261" s="69"/>
      <c r="AA1261" s="69"/>
      <c r="AB1261" s="69"/>
      <c r="AC1261" s="69"/>
      <c r="AD1261" s="69"/>
      <c r="AE1261" s="69"/>
      <c r="AF1261" s="69"/>
      <c r="AG1261" s="69"/>
      <c r="AH1261" s="69"/>
      <c r="AI1261" s="69"/>
      <c r="AJ1261" s="69"/>
      <c r="AK1261" s="69"/>
      <c r="AL1261" s="69"/>
      <c r="AM1261" s="70" t="s">
        <v>2695</v>
      </c>
      <c r="AN1261" s="63" t="str">
        <f>IF(ISNA(VLOOKUP(D1261,[1]GRE_Tabela2!$A$4:$D$112,4,0)),"-",VLOOKUP(D1261,[1]GRE_Tabela2!$A$4:$D$112,4,0))</f>
        <v>-</v>
      </c>
      <c r="AO1261" s="68" t="s">
        <v>619</v>
      </c>
      <c r="AP1261" s="68" t="s">
        <v>620</v>
      </c>
      <c r="AQ1261" s="113">
        <v>126</v>
      </c>
      <c r="AR1261" s="302" t="str">
        <f>IF(ISNA(VLOOKUP(AT1261,[1]FISQ!$D$2:$J$1713,7,0)),"-",VLOOKUP(AT1261,[1]FISQ!$D$2:$J$1713,7,0))</f>
        <v>-</v>
      </c>
      <c r="AS1261" s="302" t="str">
        <f>IF(ISNA(VLOOKUP(AT1261,[1]FISQ!$D$2:$J$1713,4,0)),"-",CONCATENATE("(",VLOOKUP(AT1261,[1]FISQ!$D$2:$J$1713,4,0),")"))</f>
        <v>-</v>
      </c>
      <c r="AT1261" s="71" t="s">
        <v>2696</v>
      </c>
      <c r="AU1261" s="38"/>
      <c r="AV1261" s="38"/>
      <c r="AW1261" s="38"/>
    </row>
    <row r="1262" spans="1:49" ht="25.5">
      <c r="A1262" s="33">
        <v>1261</v>
      </c>
      <c r="B1262" s="33" t="str">
        <f t="shared" si="59"/>
        <v>1974_-</v>
      </c>
      <c r="C1262" s="33" t="str">
        <f t="shared" si="60"/>
        <v>2.2//-</v>
      </c>
      <c r="D1262" s="61">
        <v>1974</v>
      </c>
      <c r="E1262" s="72" t="s">
        <v>2697</v>
      </c>
      <c r="F1262" s="395" t="s">
        <v>7252</v>
      </c>
      <c r="G1262" s="62" t="str">
        <f>VLOOKUP(CONCATENATE(TEXT(I1262,"0"),"_",TEXT(F1262,"0")),[1]CodC!$A$2:$D$250,4,0)</f>
        <v>Gás liquefeito, asfixiante</v>
      </c>
      <c r="H1262" s="395" t="s">
        <v>7248</v>
      </c>
      <c r="I1262" s="68">
        <v>2</v>
      </c>
      <c r="J1262" s="68" t="s">
        <v>6550</v>
      </c>
      <c r="K1262" s="69" t="s">
        <v>19</v>
      </c>
      <c r="L1262" s="64" t="s">
        <v>19</v>
      </c>
      <c r="M1262" s="64"/>
      <c r="N1262" s="64">
        <v>662</v>
      </c>
      <c r="O1262" s="64" t="s">
        <v>19</v>
      </c>
      <c r="P1262" s="113" t="s">
        <v>22425</v>
      </c>
      <c r="Q1262" s="70" t="s">
        <v>621</v>
      </c>
      <c r="R1262" s="70" t="s">
        <v>621</v>
      </c>
      <c r="S1262" s="65" t="str">
        <f t="shared" si="61"/>
        <v/>
      </c>
      <c r="T1262" s="69" t="s">
        <v>19</v>
      </c>
      <c r="U1262" s="69"/>
      <c r="V1262" s="69"/>
      <c r="W1262" s="69"/>
      <c r="X1262" s="69"/>
      <c r="Y1262" s="69"/>
      <c r="Z1262" s="69"/>
      <c r="AA1262" s="69"/>
      <c r="AB1262" s="69"/>
      <c r="AC1262" s="69"/>
      <c r="AD1262" s="69"/>
      <c r="AE1262" s="69"/>
      <c r="AF1262" s="69"/>
      <c r="AG1262" s="69"/>
      <c r="AH1262" s="69"/>
      <c r="AI1262" s="69"/>
      <c r="AJ1262" s="69"/>
      <c r="AK1262" s="69"/>
      <c r="AL1262" s="69"/>
      <c r="AM1262" s="70" t="s">
        <v>2698</v>
      </c>
      <c r="AN1262" s="63" t="str">
        <f>IF(ISNA(VLOOKUP(D1262,[1]GRE_Tabela2!$A$4:$D$112,4,0)),"-",VLOOKUP(D1262,[1]GRE_Tabela2!$A$4:$D$112,4,0))</f>
        <v>-</v>
      </c>
      <c r="AO1262" s="68" t="s">
        <v>619</v>
      </c>
      <c r="AP1262" s="68" t="s">
        <v>620</v>
      </c>
      <c r="AQ1262" s="113">
        <v>126</v>
      </c>
      <c r="AR1262" s="302" t="str">
        <f>IF(ISNA(VLOOKUP(AT1262,[1]FISQ!$D$2:$J$1713,7,0)),"-",VLOOKUP(AT1262,[1]FISQ!$D$2:$J$1713,7,0))</f>
        <v>0635 </v>
      </c>
      <c r="AS1262" s="302" t="str">
        <f>IF(ISNA(VLOOKUP(AT1262,[1]FISQ!$D$2:$J$1713,4,0)),"-",CONCATENATE("(",VLOOKUP(AT1262,[1]FISQ!$D$2:$J$1713,4,0),")"))</f>
        <v>(1)</v>
      </c>
      <c r="AT1262" s="71" t="s">
        <v>2699</v>
      </c>
      <c r="AU1262" s="38"/>
      <c r="AV1262" s="38"/>
      <c r="AW1262" s="38"/>
    </row>
    <row r="1263" spans="1:49" ht="63.75">
      <c r="A1263" s="33">
        <v>1262</v>
      </c>
      <c r="B1263" s="33" t="str">
        <f t="shared" si="59"/>
        <v>1975_-</v>
      </c>
      <c r="C1263" s="33" t="str">
        <f t="shared" si="60"/>
        <v>2.3//5.1/8</v>
      </c>
      <c r="D1263" s="61">
        <v>1975</v>
      </c>
      <c r="E1263" s="67" t="s">
        <v>2700</v>
      </c>
      <c r="F1263" s="395" t="s">
        <v>7256</v>
      </c>
      <c r="G1263" s="62" t="str">
        <f>VLOOKUP(CONCATENATE(TEXT(I1263,"0"),"_",TEXT(F1263,"0")),[1]CodC!$A$2:$D$250,4,0)</f>
        <v>Gás liquefeito, tóxico, comburente, corrosivo</v>
      </c>
      <c r="H1263" s="395" t="s">
        <v>19</v>
      </c>
      <c r="I1263" s="68">
        <v>2</v>
      </c>
      <c r="J1263" s="68" t="s">
        <v>5719</v>
      </c>
      <c r="K1263" s="68" t="s">
        <v>730</v>
      </c>
      <c r="L1263" s="64" t="s">
        <v>19</v>
      </c>
      <c r="M1263" s="64"/>
      <c r="N1263" s="64" t="s">
        <v>19</v>
      </c>
      <c r="O1263" s="64" t="s">
        <v>19</v>
      </c>
      <c r="P1263" s="113" t="s">
        <v>22423</v>
      </c>
      <c r="Q1263" s="70" t="s">
        <v>7229</v>
      </c>
      <c r="R1263" s="70" t="s">
        <v>633</v>
      </c>
      <c r="S1263" s="65" t="str">
        <f t="shared" si="61"/>
        <v xml:space="preserve"> SW2 </v>
      </c>
      <c r="T1263" s="68" t="s">
        <v>7197</v>
      </c>
      <c r="U1263" s="68"/>
      <c r="V1263" s="68"/>
      <c r="W1263" s="68"/>
      <c r="X1263" s="68"/>
      <c r="Y1263" s="68"/>
      <c r="Z1263" s="68"/>
      <c r="AA1263" s="68"/>
      <c r="AB1263" s="68"/>
      <c r="AC1263" s="68"/>
      <c r="AD1263" s="68"/>
      <c r="AE1263" s="68"/>
      <c r="AF1263" s="68"/>
      <c r="AG1263" s="68"/>
      <c r="AH1263" s="68"/>
      <c r="AI1263" s="68"/>
      <c r="AJ1263" s="68"/>
      <c r="AK1263" s="68"/>
      <c r="AL1263" s="68"/>
      <c r="AM1263" s="70" t="s">
        <v>2701</v>
      </c>
      <c r="AN1263" s="63" t="str">
        <f>IF(ISNA(VLOOKUP(D1263,[1]GRE_Tabela2!$A$4:$D$112,4,0)),"-",VLOOKUP(D1263,[1]GRE_Tabela2!$A$4:$D$112,4,0))</f>
        <v>-</v>
      </c>
      <c r="AO1263" s="68" t="s">
        <v>619</v>
      </c>
      <c r="AP1263" s="68" t="s">
        <v>626</v>
      </c>
      <c r="AQ1263" s="113">
        <v>124</v>
      </c>
      <c r="AR1263" s="302" t="str">
        <f>IF(ISNA(VLOOKUP(AT1263,[1]FISQ!$D$2:$J$1713,7,0)),"-",VLOOKUP(AT1263,[1]FISQ!$D$2:$J$1713,7,0))</f>
        <v>-</v>
      </c>
      <c r="AS1263" s="302" t="str">
        <f>IF(ISNA(VLOOKUP(AT1263,[1]FISQ!$D$2:$J$1713,4,0)),"-",CONCATENATE("(",VLOOKUP(AT1263,[1]FISQ!$D$2:$J$1713,4,0),")"))</f>
        <v>-</v>
      </c>
      <c r="AT1263" s="71" t="s">
        <v>2702</v>
      </c>
      <c r="AU1263" s="38"/>
      <c r="AV1263" s="30"/>
      <c r="AW1263" s="38"/>
    </row>
    <row r="1264" spans="1:49" ht="25.5">
      <c r="A1264" s="33">
        <v>1263</v>
      </c>
      <c r="B1264" s="33" t="str">
        <f t="shared" si="59"/>
        <v>1976_-</v>
      </c>
      <c r="C1264" s="33" t="str">
        <f t="shared" si="60"/>
        <v>2.2//-</v>
      </c>
      <c r="D1264" s="61">
        <v>1976</v>
      </c>
      <c r="E1264" s="67" t="s">
        <v>2703</v>
      </c>
      <c r="F1264" s="395" t="s">
        <v>7252</v>
      </c>
      <c r="G1264" s="62" t="str">
        <f>VLOOKUP(CONCATENATE(TEXT(I1264,"0"),"_",TEXT(F1264,"0")),[1]CodC!$A$2:$D$250,4,0)</f>
        <v>Gás liquefeito, asfixiante</v>
      </c>
      <c r="H1264" s="395" t="s">
        <v>7248</v>
      </c>
      <c r="I1264" s="68">
        <v>2</v>
      </c>
      <c r="J1264" s="68" t="s">
        <v>6550</v>
      </c>
      <c r="K1264" s="69" t="s">
        <v>19</v>
      </c>
      <c r="L1264" s="64" t="s">
        <v>19</v>
      </c>
      <c r="M1264" s="64"/>
      <c r="N1264" s="64">
        <v>662</v>
      </c>
      <c r="O1264" s="64" t="s">
        <v>19</v>
      </c>
      <c r="P1264" s="113" t="s">
        <v>22425</v>
      </c>
      <c r="Q1264" s="70" t="s">
        <v>621</v>
      </c>
      <c r="R1264" s="70" t="s">
        <v>621</v>
      </c>
      <c r="S1264" s="65" t="str">
        <f t="shared" si="61"/>
        <v/>
      </c>
      <c r="T1264" s="69" t="s">
        <v>19</v>
      </c>
      <c r="U1264" s="69"/>
      <c r="V1264" s="69"/>
      <c r="W1264" s="69"/>
      <c r="X1264" s="69"/>
      <c r="Y1264" s="69"/>
      <c r="Z1264" s="69"/>
      <c r="AA1264" s="69"/>
      <c r="AB1264" s="69"/>
      <c r="AC1264" s="69"/>
      <c r="AD1264" s="69"/>
      <c r="AE1264" s="69"/>
      <c r="AF1264" s="69"/>
      <c r="AG1264" s="69"/>
      <c r="AH1264" s="69"/>
      <c r="AI1264" s="69"/>
      <c r="AJ1264" s="69"/>
      <c r="AK1264" s="69"/>
      <c r="AL1264" s="69"/>
      <c r="AM1264" s="70" t="s">
        <v>2704</v>
      </c>
      <c r="AN1264" s="63" t="str">
        <f>IF(ISNA(VLOOKUP(D1264,[1]GRE_Tabela2!$A$4:$D$112,4,0)),"-",VLOOKUP(D1264,[1]GRE_Tabela2!$A$4:$D$112,4,0))</f>
        <v>-</v>
      </c>
      <c r="AO1264" s="68" t="s">
        <v>619</v>
      </c>
      <c r="AP1264" s="68" t="s">
        <v>620</v>
      </c>
      <c r="AQ1264" s="113">
        <v>126</v>
      </c>
      <c r="AR1264" s="302" t="str">
        <f>IF(ISNA(VLOOKUP(AT1264,[1]FISQ!$D$2:$J$1713,7,0)),"-",VLOOKUP(AT1264,[1]FISQ!$D$2:$J$1713,7,0))</f>
        <v>-</v>
      </c>
      <c r="AS1264" s="302" t="str">
        <f>IF(ISNA(VLOOKUP(AT1264,[1]FISQ!$D$2:$J$1713,4,0)),"-",CONCATENATE("(",VLOOKUP(AT1264,[1]FISQ!$D$2:$J$1713,4,0),")"))</f>
        <v>-</v>
      </c>
      <c r="AT1264" s="71" t="s">
        <v>2705</v>
      </c>
      <c r="AU1264" s="38"/>
      <c r="AV1264" s="38"/>
      <c r="AW1264" s="38"/>
    </row>
    <row r="1265" spans="1:49" ht="63.75">
      <c r="A1265" s="33">
        <v>1264</v>
      </c>
      <c r="B1265" s="33" t="str">
        <f t="shared" si="59"/>
        <v>1977_-</v>
      </c>
      <c r="C1265" s="33" t="str">
        <f t="shared" si="60"/>
        <v>2.2//-</v>
      </c>
      <c r="D1265" s="61">
        <v>1977</v>
      </c>
      <c r="E1265" s="67" t="s">
        <v>2706</v>
      </c>
      <c r="F1265" s="395" t="s">
        <v>7371</v>
      </c>
      <c r="G1265" s="62" t="str">
        <f>VLOOKUP(CONCATENATE(TEXT(I1265,"0"),"_",TEXT(F1265,"0")),[1]CodC!$A$2:$D$250,4,0)</f>
        <v>Gás liquefeito refrigerado, asfixiante</v>
      </c>
      <c r="H1265" s="395" t="s">
        <v>7372</v>
      </c>
      <c r="I1265" s="68">
        <v>2</v>
      </c>
      <c r="J1265" s="68" t="s">
        <v>6550</v>
      </c>
      <c r="K1265" s="69" t="s">
        <v>19</v>
      </c>
      <c r="L1265" s="64" t="s">
        <v>19</v>
      </c>
      <c r="M1265" s="64"/>
      <c r="N1265" s="64" t="s">
        <v>24515</v>
      </c>
      <c r="O1265" s="64" t="s">
        <v>5646</v>
      </c>
      <c r="P1265" s="113" t="s">
        <v>22425</v>
      </c>
      <c r="Q1265" s="70" t="s">
        <v>627</v>
      </c>
      <c r="R1265" s="70" t="s">
        <v>627</v>
      </c>
      <c r="S1265" s="65" t="str">
        <f t="shared" si="61"/>
        <v/>
      </c>
      <c r="T1265" s="69" t="s">
        <v>19</v>
      </c>
      <c r="U1265" s="69"/>
      <c r="V1265" s="69"/>
      <c r="W1265" s="69"/>
      <c r="X1265" s="69"/>
      <c r="Y1265" s="69"/>
      <c r="Z1265" s="69"/>
      <c r="AA1265" s="69"/>
      <c r="AB1265" s="69"/>
      <c r="AC1265" s="69"/>
      <c r="AD1265" s="69"/>
      <c r="AE1265" s="69"/>
      <c r="AF1265" s="69"/>
      <c r="AG1265" s="69"/>
      <c r="AH1265" s="69"/>
      <c r="AI1265" s="69"/>
      <c r="AJ1265" s="69"/>
      <c r="AK1265" s="69"/>
      <c r="AL1265" s="69"/>
      <c r="AM1265" s="70" t="s">
        <v>6499</v>
      </c>
      <c r="AN1265" s="63" t="str">
        <f>IF(ISNA(VLOOKUP(D1265,[1]GRE_Tabela2!$A$4:$D$112,4,0)),"-",VLOOKUP(D1265,[1]GRE_Tabela2!$A$4:$D$112,4,0))</f>
        <v>-</v>
      </c>
      <c r="AO1265" s="68" t="s">
        <v>619</v>
      </c>
      <c r="AP1265" s="68" t="s">
        <v>620</v>
      </c>
      <c r="AQ1265" s="113">
        <v>120</v>
      </c>
      <c r="AR1265" s="302" t="str">
        <f>IF(ISNA(VLOOKUP(AT1265,[1]FISQ!$D$2:$J$1713,7,0)),"-",VLOOKUP(AT1265,[1]FISQ!$D$2:$J$1713,7,0))</f>
        <v>1199 </v>
      </c>
      <c r="AS1265" s="302" t="str">
        <f>IF(ISNA(VLOOKUP(AT1265,[1]FISQ!$D$2:$J$1713,4,0)),"-",CONCATENATE("(",VLOOKUP(AT1265,[1]FISQ!$D$2:$J$1713,4,0),")"))</f>
        <v>(1)</v>
      </c>
      <c r="AT1265" s="71" t="s">
        <v>2707</v>
      </c>
      <c r="AU1265" s="38"/>
      <c r="AV1265" s="38"/>
      <c r="AW1265" s="38"/>
    </row>
    <row r="1266" spans="1:49" ht="63.75">
      <c r="A1266" s="33">
        <v>1265</v>
      </c>
      <c r="B1266" s="33" t="str">
        <f t="shared" si="59"/>
        <v>1978_-</v>
      </c>
      <c r="C1266" s="33" t="str">
        <f t="shared" si="60"/>
        <v>2.1//-</v>
      </c>
      <c r="D1266" s="61">
        <v>1978</v>
      </c>
      <c r="E1266" s="67" t="s">
        <v>2708</v>
      </c>
      <c r="F1266" s="395" t="s">
        <v>7253</v>
      </c>
      <c r="G1266" s="62" t="str">
        <f>VLOOKUP(CONCATENATE(TEXT(I1266,"0"),"_",TEXT(F1266,"0")),[1]CodC!$A$2:$D$250,4,0)</f>
        <v>Gás liquefeito, inflamável</v>
      </c>
      <c r="H1266" s="395" t="s">
        <v>632</v>
      </c>
      <c r="I1266" s="68">
        <v>2</v>
      </c>
      <c r="J1266" s="68" t="s">
        <v>659</v>
      </c>
      <c r="K1266" s="69" t="s">
        <v>19</v>
      </c>
      <c r="L1266" s="64" t="s">
        <v>19</v>
      </c>
      <c r="M1266" s="64"/>
      <c r="N1266" s="64" t="s">
        <v>24426</v>
      </c>
      <c r="O1266" s="64">
        <v>392</v>
      </c>
      <c r="P1266" s="113" t="s">
        <v>22423</v>
      </c>
      <c r="Q1266" s="70" t="s">
        <v>5991</v>
      </c>
      <c r="R1266" s="70" t="s">
        <v>649</v>
      </c>
      <c r="S1266" s="65" t="str">
        <f t="shared" si="61"/>
        <v xml:space="preserve"> SW2 </v>
      </c>
      <c r="T1266" s="69" t="s">
        <v>19</v>
      </c>
      <c r="U1266" s="69"/>
      <c r="V1266" s="69"/>
      <c r="W1266" s="69"/>
      <c r="X1266" s="69"/>
      <c r="Y1266" s="69"/>
      <c r="Z1266" s="69"/>
      <c r="AA1266" s="69"/>
      <c r="AB1266" s="69"/>
      <c r="AC1266" s="69"/>
      <c r="AD1266" s="69"/>
      <c r="AE1266" s="69"/>
      <c r="AF1266" s="69"/>
      <c r="AG1266" s="69"/>
      <c r="AH1266" s="69"/>
      <c r="AI1266" s="69"/>
      <c r="AJ1266" s="69"/>
      <c r="AK1266" s="69"/>
      <c r="AL1266" s="69"/>
      <c r="AM1266" s="70" t="s">
        <v>2709</v>
      </c>
      <c r="AN1266" s="63" t="str">
        <f>IF(ISNA(VLOOKUP(D1266,[1]GRE_Tabela2!$A$4:$D$112,4,0)),"-",VLOOKUP(D1266,[1]GRE_Tabela2!$A$4:$D$112,4,0))</f>
        <v>-</v>
      </c>
      <c r="AO1266" s="68" t="s">
        <v>612</v>
      </c>
      <c r="AP1266" s="68" t="s">
        <v>613</v>
      </c>
      <c r="AQ1266" s="113">
        <v>115</v>
      </c>
      <c r="AR1266" s="302" t="str">
        <f>IF(ISNA(VLOOKUP(AT1266,[1]FISQ!$D$2:$J$1713,7,0)),"-",VLOOKUP(AT1266,[1]FISQ!$D$2:$J$1713,7,0))</f>
        <v>0319 </v>
      </c>
      <c r="AS1266" s="302" t="str">
        <f>IF(ISNA(VLOOKUP(AT1266,[1]FISQ!$D$2:$J$1713,4,0)),"-",CONCATENATE("(",VLOOKUP(AT1266,[1]FISQ!$D$2:$J$1713,4,0),")"))</f>
        <v>(1)</v>
      </c>
      <c r="AT1266" s="71" t="s">
        <v>2710</v>
      </c>
      <c r="AU1266" s="38"/>
      <c r="AV1266" s="38"/>
      <c r="AW1266" s="38"/>
    </row>
    <row r="1267" spans="1:49" ht="15">
      <c r="A1267" s="33">
        <v>1266</v>
      </c>
      <c r="B1267" s="33" t="str">
        <f t="shared" si="59"/>
        <v>1982_-</v>
      </c>
      <c r="C1267" s="33" t="str">
        <f t="shared" si="60"/>
        <v>2.2//-</v>
      </c>
      <c r="D1267" s="61">
        <v>1982</v>
      </c>
      <c r="E1267" s="67" t="s">
        <v>2711</v>
      </c>
      <c r="F1267" s="395" t="s">
        <v>7252</v>
      </c>
      <c r="G1267" s="62" t="str">
        <f>VLOOKUP(CONCATENATE(TEXT(I1267,"0"),"_",TEXT(F1267,"0")),[1]CodC!$A$2:$D$250,4,0)</f>
        <v>Gás liquefeito, asfixiante</v>
      </c>
      <c r="H1267" s="395" t="s">
        <v>7248</v>
      </c>
      <c r="I1267" s="68">
        <v>2</v>
      </c>
      <c r="J1267" s="68" t="s">
        <v>6550</v>
      </c>
      <c r="K1267" s="69" t="s">
        <v>19</v>
      </c>
      <c r="L1267" s="64" t="s">
        <v>19</v>
      </c>
      <c r="M1267" s="64"/>
      <c r="N1267" s="64">
        <v>662</v>
      </c>
      <c r="O1267" s="64" t="s">
        <v>19</v>
      </c>
      <c r="P1267" s="113" t="s">
        <v>22425</v>
      </c>
      <c r="Q1267" s="70" t="s">
        <v>621</v>
      </c>
      <c r="R1267" s="70" t="s">
        <v>621</v>
      </c>
      <c r="S1267" s="65" t="str">
        <f t="shared" si="61"/>
        <v/>
      </c>
      <c r="T1267" s="69" t="s">
        <v>19</v>
      </c>
      <c r="U1267" s="69"/>
      <c r="V1267" s="69"/>
      <c r="W1267" s="69"/>
      <c r="X1267" s="69"/>
      <c r="Y1267" s="69"/>
      <c r="Z1267" s="69"/>
      <c r="AA1267" s="69"/>
      <c r="AB1267" s="69"/>
      <c r="AC1267" s="69"/>
      <c r="AD1267" s="69"/>
      <c r="AE1267" s="69"/>
      <c r="AF1267" s="69"/>
      <c r="AG1267" s="69"/>
      <c r="AH1267" s="69"/>
      <c r="AI1267" s="69"/>
      <c r="AJ1267" s="69"/>
      <c r="AK1267" s="69"/>
      <c r="AL1267" s="69"/>
      <c r="AM1267" s="70" t="s">
        <v>2712</v>
      </c>
      <c r="AN1267" s="63" t="str">
        <f>IF(ISNA(VLOOKUP(D1267,[1]GRE_Tabela2!$A$4:$D$112,4,0)),"-",VLOOKUP(D1267,[1]GRE_Tabela2!$A$4:$D$112,4,0))</f>
        <v>-</v>
      </c>
      <c r="AO1267" s="68" t="s">
        <v>619</v>
      </c>
      <c r="AP1267" s="68" t="s">
        <v>620</v>
      </c>
      <c r="AQ1267" s="113">
        <v>126</v>
      </c>
      <c r="AR1267" s="302" t="str">
        <f>IF(ISNA(VLOOKUP(AT1267,[1]FISQ!$D$2:$J$1713,7,0)),"-",VLOOKUP(AT1267,[1]FISQ!$D$2:$J$1713,7,0))</f>
        <v>0575 </v>
      </c>
      <c r="AS1267" s="302" t="str">
        <f>IF(ISNA(VLOOKUP(AT1267,[1]FISQ!$D$2:$J$1713,4,0)),"-",CONCATENATE("(",VLOOKUP(AT1267,[1]FISQ!$D$2:$J$1713,4,0),")"))</f>
        <v>(1)</v>
      </c>
      <c r="AT1267" s="71" t="s">
        <v>2713</v>
      </c>
      <c r="AU1267" s="38"/>
      <c r="AV1267" s="38"/>
      <c r="AW1267" s="38"/>
    </row>
    <row r="1268" spans="1:49" ht="25.5">
      <c r="A1268" s="33">
        <v>1267</v>
      </c>
      <c r="B1268" s="33" t="str">
        <f t="shared" si="59"/>
        <v>1983_-</v>
      </c>
      <c r="C1268" s="33" t="str">
        <f t="shared" si="60"/>
        <v>2.2//-</v>
      </c>
      <c r="D1268" s="61">
        <v>1983</v>
      </c>
      <c r="E1268" s="72" t="s">
        <v>2714</v>
      </c>
      <c r="F1268" s="395" t="s">
        <v>7252</v>
      </c>
      <c r="G1268" s="62" t="str">
        <f>VLOOKUP(CONCATENATE(TEXT(I1268,"0"),"_",TEXT(F1268,"0")),[1]CodC!$A$2:$D$250,4,0)</f>
        <v>Gás liquefeito, asfixiante</v>
      </c>
      <c r="H1268" s="395" t="s">
        <v>7248</v>
      </c>
      <c r="I1268" s="68">
        <v>2</v>
      </c>
      <c r="J1268" s="68" t="s">
        <v>6550</v>
      </c>
      <c r="K1268" s="69" t="s">
        <v>19</v>
      </c>
      <c r="L1268" s="64" t="s">
        <v>19</v>
      </c>
      <c r="M1268" s="64"/>
      <c r="N1268" s="64">
        <v>662</v>
      </c>
      <c r="O1268" s="64" t="s">
        <v>19</v>
      </c>
      <c r="P1268" s="113" t="s">
        <v>22425</v>
      </c>
      <c r="Q1268" s="70" t="s">
        <v>621</v>
      </c>
      <c r="R1268" s="70" t="s">
        <v>621</v>
      </c>
      <c r="S1268" s="65" t="str">
        <f t="shared" si="61"/>
        <v/>
      </c>
      <c r="T1268" s="69" t="s">
        <v>19</v>
      </c>
      <c r="U1268" s="69"/>
      <c r="V1268" s="69"/>
      <c r="W1268" s="69"/>
      <c r="X1268" s="69"/>
      <c r="Y1268" s="69"/>
      <c r="Z1268" s="69"/>
      <c r="AA1268" s="69"/>
      <c r="AB1268" s="69"/>
      <c r="AC1268" s="69"/>
      <c r="AD1268" s="69"/>
      <c r="AE1268" s="69"/>
      <c r="AF1268" s="69"/>
      <c r="AG1268" s="69"/>
      <c r="AH1268" s="69"/>
      <c r="AI1268" s="69"/>
      <c r="AJ1268" s="69"/>
      <c r="AK1268" s="69"/>
      <c r="AL1268" s="69"/>
      <c r="AM1268" s="70" t="s">
        <v>2715</v>
      </c>
      <c r="AN1268" s="63" t="str">
        <f>IF(ISNA(VLOOKUP(D1268,[1]GRE_Tabela2!$A$4:$D$112,4,0)),"-",VLOOKUP(D1268,[1]GRE_Tabela2!$A$4:$D$112,4,0))</f>
        <v>-</v>
      </c>
      <c r="AO1268" s="68" t="s">
        <v>619</v>
      </c>
      <c r="AP1268" s="68" t="s">
        <v>620</v>
      </c>
      <c r="AQ1268" s="113">
        <v>126</v>
      </c>
      <c r="AR1268" s="302" t="str">
        <f>IF(ISNA(VLOOKUP(AT1268,[1]FISQ!$D$2:$J$1713,7,0)),"-",VLOOKUP(AT1268,[1]FISQ!$D$2:$J$1713,7,0))</f>
        <v>1299 </v>
      </c>
      <c r="AS1268" s="302" t="str">
        <f>IF(ISNA(VLOOKUP(AT1268,[1]FISQ!$D$2:$J$1713,4,0)),"-",CONCATENATE("(",VLOOKUP(AT1268,[1]FISQ!$D$2:$J$1713,4,0),")"))</f>
        <v>(1)</v>
      </c>
      <c r="AT1268" s="71" t="s">
        <v>2716</v>
      </c>
      <c r="AU1268" s="38"/>
      <c r="AV1268" s="38"/>
      <c r="AW1268" s="38"/>
    </row>
    <row r="1269" spans="1:49" ht="25.5">
      <c r="A1269" s="33">
        <v>1268</v>
      </c>
      <c r="B1269" s="33" t="str">
        <f t="shared" si="59"/>
        <v>1984_-</v>
      </c>
      <c r="C1269" s="33" t="str">
        <f t="shared" si="60"/>
        <v>2.2//-</v>
      </c>
      <c r="D1269" s="61">
        <v>1984</v>
      </c>
      <c r="E1269" s="67" t="s">
        <v>2717</v>
      </c>
      <c r="F1269" s="395" t="s">
        <v>7252</v>
      </c>
      <c r="G1269" s="62" t="str">
        <f>VLOOKUP(CONCATENATE(TEXT(I1269,"0"),"_",TEXT(F1269,"0")),[1]CodC!$A$2:$D$250,4,0)</f>
        <v>Gás liquefeito, asfixiante</v>
      </c>
      <c r="H1269" s="395" t="s">
        <v>7248</v>
      </c>
      <c r="I1269" s="68">
        <v>2</v>
      </c>
      <c r="J1269" s="68" t="s">
        <v>6550</v>
      </c>
      <c r="K1269" s="69" t="s">
        <v>19</v>
      </c>
      <c r="L1269" s="64" t="s">
        <v>19</v>
      </c>
      <c r="M1269" s="64"/>
      <c r="N1269" s="64">
        <v>662</v>
      </c>
      <c r="O1269" s="64" t="s">
        <v>19</v>
      </c>
      <c r="P1269" s="113" t="s">
        <v>22425</v>
      </c>
      <c r="Q1269" s="70" t="s">
        <v>621</v>
      </c>
      <c r="R1269" s="70" t="s">
        <v>621</v>
      </c>
      <c r="S1269" s="65" t="str">
        <f t="shared" si="61"/>
        <v/>
      </c>
      <c r="T1269" s="69" t="s">
        <v>19</v>
      </c>
      <c r="U1269" s="69"/>
      <c r="V1269" s="69"/>
      <c r="W1269" s="69"/>
      <c r="X1269" s="69"/>
      <c r="Y1269" s="69"/>
      <c r="Z1269" s="69"/>
      <c r="AA1269" s="69"/>
      <c r="AB1269" s="69"/>
      <c r="AC1269" s="69"/>
      <c r="AD1269" s="69"/>
      <c r="AE1269" s="69"/>
      <c r="AF1269" s="69"/>
      <c r="AG1269" s="69"/>
      <c r="AH1269" s="69"/>
      <c r="AI1269" s="69"/>
      <c r="AJ1269" s="69"/>
      <c r="AK1269" s="69"/>
      <c r="AL1269" s="69"/>
      <c r="AM1269" s="70" t="s">
        <v>2718</v>
      </c>
      <c r="AN1269" s="63" t="str">
        <f>IF(ISNA(VLOOKUP(D1269,[1]GRE_Tabela2!$A$4:$D$112,4,0)),"-",VLOOKUP(D1269,[1]GRE_Tabela2!$A$4:$D$112,4,0))</f>
        <v>-</v>
      </c>
      <c r="AO1269" s="68" t="s">
        <v>619</v>
      </c>
      <c r="AP1269" s="68" t="s">
        <v>620</v>
      </c>
      <c r="AQ1269" s="113">
        <v>126</v>
      </c>
      <c r="AR1269" s="302" t="str">
        <f>IF(ISNA(VLOOKUP(AT1269,[1]FISQ!$D$2:$J$1713,7,0)),"-",VLOOKUP(AT1269,[1]FISQ!$D$2:$J$1713,7,0))</f>
        <v>0577 </v>
      </c>
      <c r="AS1269" s="302" t="str">
        <f>IF(ISNA(VLOOKUP(AT1269,[1]FISQ!$D$2:$J$1713,4,0)),"-",CONCATENATE("(",VLOOKUP(AT1269,[1]FISQ!$D$2:$J$1713,4,0),")"))</f>
        <v>(1)</v>
      </c>
      <c r="AT1269" s="71" t="s">
        <v>2719</v>
      </c>
      <c r="AU1269" s="38"/>
      <c r="AV1269" s="38"/>
      <c r="AW1269" s="38"/>
    </row>
    <row r="1270" spans="1:49" ht="15">
      <c r="A1270" s="33">
        <v>1269</v>
      </c>
      <c r="B1270" s="33" t="str">
        <f t="shared" si="59"/>
        <v>1986_I</v>
      </c>
      <c r="C1270" s="33" t="str">
        <f t="shared" si="60"/>
        <v>3//6.1</v>
      </c>
      <c r="D1270" s="61">
        <v>1986</v>
      </c>
      <c r="E1270" s="79" t="s">
        <v>2720</v>
      </c>
      <c r="F1270" s="395" t="s">
        <v>7278</v>
      </c>
      <c r="G1270" s="62" t="str">
        <f>VLOOKUP(CONCATENATE(TEXT(I1270,"0"),"_",TEXT(F1270,"0")),[1]CodC!$A$2:$D$250,4,0)</f>
        <v>Líquidos inflamáveis, tóxicos;</v>
      </c>
      <c r="H1270" s="395" t="s">
        <v>7279</v>
      </c>
      <c r="I1270" s="69">
        <v>3</v>
      </c>
      <c r="J1270" s="69" t="s">
        <v>848</v>
      </c>
      <c r="K1270" s="68" t="s">
        <v>50</v>
      </c>
      <c r="L1270" s="68" t="s">
        <v>746</v>
      </c>
      <c r="M1270" s="68"/>
      <c r="N1270" s="64">
        <v>274</v>
      </c>
      <c r="O1270" s="64" t="s">
        <v>51</v>
      </c>
      <c r="P1270" s="113" t="s">
        <v>22423</v>
      </c>
      <c r="Q1270" s="70" t="s">
        <v>5991</v>
      </c>
      <c r="R1270" s="70" t="s">
        <v>649</v>
      </c>
      <c r="S1270" s="65" t="str">
        <f t="shared" si="61"/>
        <v xml:space="preserve"> SW2 </v>
      </c>
      <c r="T1270" s="69" t="s">
        <v>19</v>
      </c>
      <c r="U1270" s="69"/>
      <c r="V1270" s="69"/>
      <c r="W1270" s="69"/>
      <c r="X1270" s="69"/>
      <c r="Y1270" s="69"/>
      <c r="Z1270" s="69"/>
      <c r="AA1270" s="69"/>
      <c r="AB1270" s="69"/>
      <c r="AC1270" s="69"/>
      <c r="AD1270" s="69"/>
      <c r="AE1270" s="69"/>
      <c r="AF1270" s="69"/>
      <c r="AG1270" s="69"/>
      <c r="AH1270" s="69"/>
      <c r="AI1270" s="69"/>
      <c r="AJ1270" s="69"/>
      <c r="AK1270" s="69"/>
      <c r="AL1270" s="69"/>
      <c r="AM1270" s="70" t="s">
        <v>1949</v>
      </c>
      <c r="AN1270" s="63" t="str">
        <f>IF(ISNA(VLOOKUP(D1270,[1]GRE_Tabela2!$A$4:$D$112,4,0)),"-",VLOOKUP(D1270,[1]GRE_Tabela2!$A$4:$D$112,4,0))</f>
        <v>-</v>
      </c>
      <c r="AO1270" s="68" t="s">
        <v>747</v>
      </c>
      <c r="AP1270" s="68" t="s">
        <v>748</v>
      </c>
      <c r="AQ1270" s="113">
        <v>131</v>
      </c>
      <c r="AR1270" s="302" t="str">
        <f>IF(ISNA(VLOOKUP(AT1270,[1]FISQ!$D$2:$J$1713,7,0)),"-",VLOOKUP(AT1270,[1]FISQ!$D$2:$J$1713,7,0))</f>
        <v>-</v>
      </c>
      <c r="AS1270" s="302" t="str">
        <f>IF(ISNA(VLOOKUP(AT1270,[1]FISQ!$D$2:$J$1713,4,0)),"-",CONCATENATE("(",VLOOKUP(AT1270,[1]FISQ!$D$2:$J$1713,4,0),")"))</f>
        <v>-</v>
      </c>
      <c r="AT1270" s="71" t="s">
        <v>2721</v>
      </c>
      <c r="AU1270" s="38"/>
      <c r="AV1270" s="38"/>
      <c r="AW1270" s="38"/>
    </row>
    <row r="1271" spans="1:49" ht="15">
      <c r="A1271" s="33">
        <v>1270</v>
      </c>
      <c r="B1271" s="33" t="str">
        <f t="shared" si="59"/>
        <v>1986_II</v>
      </c>
      <c r="C1271" s="33" t="str">
        <f t="shared" si="60"/>
        <v>3//6.1</v>
      </c>
      <c r="D1271" s="61">
        <v>1986</v>
      </c>
      <c r="E1271" s="79" t="s">
        <v>2720</v>
      </c>
      <c r="F1271" s="395" t="s">
        <v>7278</v>
      </c>
      <c r="G1271" s="62" t="str">
        <f>VLOOKUP(CONCATENATE(TEXT(I1271,"0"),"_",TEXT(F1271,"0")),[1]CodC!$A$2:$D$250,4,0)</f>
        <v>Líquidos inflamáveis, tóxicos;</v>
      </c>
      <c r="H1271" s="395" t="s">
        <v>7279</v>
      </c>
      <c r="I1271" s="69">
        <v>3</v>
      </c>
      <c r="J1271" s="69" t="s">
        <v>848</v>
      </c>
      <c r="K1271" s="68" t="s">
        <v>50</v>
      </c>
      <c r="L1271" s="68" t="s">
        <v>849</v>
      </c>
      <c r="M1271" s="68"/>
      <c r="N1271" s="64">
        <v>274</v>
      </c>
      <c r="O1271" s="64" t="s">
        <v>51</v>
      </c>
      <c r="P1271" s="113" t="s">
        <v>22423</v>
      </c>
      <c r="Q1271" s="70" t="s">
        <v>5989</v>
      </c>
      <c r="R1271" s="70" t="s">
        <v>645</v>
      </c>
      <c r="S1271" s="65" t="str">
        <f t="shared" si="61"/>
        <v xml:space="preserve"> SW2 </v>
      </c>
      <c r="T1271" s="69" t="s">
        <v>19</v>
      </c>
      <c r="U1271" s="69"/>
      <c r="V1271" s="69"/>
      <c r="W1271" s="69"/>
      <c r="X1271" s="69"/>
      <c r="Y1271" s="69"/>
      <c r="Z1271" s="69"/>
      <c r="AA1271" s="69"/>
      <c r="AB1271" s="69"/>
      <c r="AC1271" s="69"/>
      <c r="AD1271" s="69"/>
      <c r="AE1271" s="69"/>
      <c r="AF1271" s="69"/>
      <c r="AG1271" s="69"/>
      <c r="AH1271" s="69"/>
      <c r="AI1271" s="69"/>
      <c r="AJ1271" s="69"/>
      <c r="AK1271" s="69"/>
      <c r="AL1271" s="69"/>
      <c r="AM1271" s="70" t="str">
        <f>AM1270</f>
        <v>Tóxico à ingestão, por contacto cutâneo ou à inalação.</v>
      </c>
      <c r="AN1271" s="63" t="str">
        <f>IF(ISNA(VLOOKUP(D1271,[1]GRE_Tabela2!$A$4:$D$112,4,0)),"-",VLOOKUP(D1271,[1]GRE_Tabela2!$A$4:$D$112,4,0))</f>
        <v>-</v>
      </c>
      <c r="AO1271" s="68" t="s">
        <v>747</v>
      </c>
      <c r="AP1271" s="68" t="s">
        <v>748</v>
      </c>
      <c r="AQ1271" s="113">
        <v>131</v>
      </c>
      <c r="AR1271" s="302" t="str">
        <f>IF(ISNA(VLOOKUP(AT1271,[1]FISQ!$D$2:$J$1713,7,0)),"-",VLOOKUP(AT1271,[1]FISQ!$D$2:$J$1713,7,0))</f>
        <v>-</v>
      </c>
      <c r="AS1271" s="302" t="str">
        <f>IF(ISNA(VLOOKUP(AT1271,[1]FISQ!$D$2:$J$1713,4,0)),"-",CONCATENATE("(",VLOOKUP(AT1271,[1]FISQ!$D$2:$J$1713,4,0),")"))</f>
        <v>-</v>
      </c>
      <c r="AT1271" s="71" t="s">
        <v>2721</v>
      </c>
      <c r="AU1271" s="38"/>
      <c r="AV1271" s="38"/>
      <c r="AW1271" s="38"/>
    </row>
    <row r="1272" spans="1:49" ht="25.5">
      <c r="A1272" s="33">
        <v>1271</v>
      </c>
      <c r="B1272" s="33" t="str">
        <f t="shared" si="59"/>
        <v>1986_III</v>
      </c>
      <c r="C1272" s="33" t="str">
        <f t="shared" si="60"/>
        <v>3//6.1</v>
      </c>
      <c r="D1272" s="61">
        <v>1986</v>
      </c>
      <c r="E1272" s="79" t="s">
        <v>2720</v>
      </c>
      <c r="F1272" s="395" t="s">
        <v>7278</v>
      </c>
      <c r="G1272" s="62" t="str">
        <f>VLOOKUP(CONCATENATE(TEXT(I1272,"0"),"_",TEXT(F1272,"0")),[1]CodC!$A$2:$D$250,4,0)</f>
        <v>Líquidos inflamáveis, tóxicos;</v>
      </c>
      <c r="H1272" s="395" t="s">
        <v>7290</v>
      </c>
      <c r="I1272" s="69">
        <v>3</v>
      </c>
      <c r="J1272" s="69" t="s">
        <v>848</v>
      </c>
      <c r="K1272" s="68" t="s">
        <v>50</v>
      </c>
      <c r="L1272" s="68" t="s">
        <v>879</v>
      </c>
      <c r="M1272" s="68"/>
      <c r="N1272" s="64">
        <v>274</v>
      </c>
      <c r="O1272" s="64" t="s">
        <v>1160</v>
      </c>
      <c r="P1272" s="113" t="s">
        <v>22423</v>
      </c>
      <c r="Q1272" s="70" t="s">
        <v>621</v>
      </c>
      <c r="R1272" s="70" t="s">
        <v>621</v>
      </c>
      <c r="S1272" s="65" t="str">
        <f t="shared" si="61"/>
        <v/>
      </c>
      <c r="T1272" s="69" t="s">
        <v>19</v>
      </c>
      <c r="U1272" s="69"/>
      <c r="V1272" s="69"/>
      <c r="W1272" s="69"/>
      <c r="X1272" s="69"/>
      <c r="Y1272" s="69"/>
      <c r="Z1272" s="69"/>
      <c r="AA1272" s="69"/>
      <c r="AB1272" s="69"/>
      <c r="AC1272" s="69"/>
      <c r="AD1272" s="69"/>
      <c r="AE1272" s="69"/>
      <c r="AF1272" s="69"/>
      <c r="AG1272" s="69"/>
      <c r="AH1272" s="69"/>
      <c r="AI1272" s="69"/>
      <c r="AJ1272" s="69"/>
      <c r="AK1272" s="69"/>
      <c r="AL1272" s="69"/>
      <c r="AM1272" s="70" t="str">
        <f>AM1271</f>
        <v>Tóxico à ingestão, por contacto cutâneo ou à inalação.</v>
      </c>
      <c r="AN1272" s="63" t="str">
        <f>IF(ISNA(VLOOKUP(D1272,[1]GRE_Tabela2!$A$4:$D$112,4,0)),"-",VLOOKUP(D1272,[1]GRE_Tabela2!$A$4:$D$112,4,0))</f>
        <v>-</v>
      </c>
      <c r="AO1272" s="68" t="s">
        <v>747</v>
      </c>
      <c r="AP1272" s="68" t="s">
        <v>748</v>
      </c>
      <c r="AQ1272" s="113">
        <v>131</v>
      </c>
      <c r="AR1272" s="302" t="str">
        <f>IF(ISNA(VLOOKUP(AT1272,[1]FISQ!$D$2:$J$1713,7,0)),"-",VLOOKUP(AT1272,[1]FISQ!$D$2:$J$1713,7,0))</f>
        <v>-</v>
      </c>
      <c r="AS1272" s="302" t="str">
        <f>IF(ISNA(VLOOKUP(AT1272,[1]FISQ!$D$2:$J$1713,4,0)),"-",CONCATENATE("(",VLOOKUP(AT1272,[1]FISQ!$D$2:$J$1713,4,0),")"))</f>
        <v>-</v>
      </c>
      <c r="AT1272" s="71" t="s">
        <v>2721</v>
      </c>
      <c r="AU1272" s="38"/>
      <c r="AV1272" s="38"/>
      <c r="AW1272" s="38"/>
    </row>
    <row r="1273" spans="1:49" ht="38.25">
      <c r="A1273" s="33">
        <v>1272</v>
      </c>
      <c r="B1273" s="33" t="str">
        <f t="shared" si="59"/>
        <v>1987_II</v>
      </c>
      <c r="C1273" s="33" t="str">
        <f t="shared" si="60"/>
        <v>3//-</v>
      </c>
      <c r="D1273" s="61">
        <v>1987</v>
      </c>
      <c r="E1273" s="79" t="s">
        <v>2722</v>
      </c>
      <c r="F1273" s="395" t="s">
        <v>7275</v>
      </c>
      <c r="G1273" s="62" t="str">
        <f>VLOOKUP(CONCATENATE(TEXT(I1273,"0"),"_",TEXT(F1273,"0")),[1]CodC!$A$2:$D$250,4,0)</f>
        <v>Líquidos inflamáveis, sem perigo subsidiário, com um ponto de inflamação inferior ou igual a 60 °C;</v>
      </c>
      <c r="H1273" s="395" t="s">
        <v>7276</v>
      </c>
      <c r="I1273" s="69">
        <v>3</v>
      </c>
      <c r="J1273" s="69" t="s">
        <v>848</v>
      </c>
      <c r="K1273" s="69" t="s">
        <v>19</v>
      </c>
      <c r="L1273" s="68" t="s">
        <v>849</v>
      </c>
      <c r="M1273" s="68"/>
      <c r="N1273" s="64" t="s">
        <v>24516</v>
      </c>
      <c r="O1273" s="64" t="s">
        <v>51</v>
      </c>
      <c r="P1273" s="113" t="s">
        <v>22423</v>
      </c>
      <c r="Q1273" s="70" t="s">
        <v>861</v>
      </c>
      <c r="R1273" s="70" t="s">
        <v>861</v>
      </c>
      <c r="S1273" s="65" t="str">
        <f t="shared" si="61"/>
        <v/>
      </c>
      <c r="T1273" s="69" t="s">
        <v>19</v>
      </c>
      <c r="U1273" s="69"/>
      <c r="V1273" s="69"/>
      <c r="W1273" s="69"/>
      <c r="X1273" s="69"/>
      <c r="Y1273" s="69"/>
      <c r="Z1273" s="69"/>
      <c r="AA1273" s="69"/>
      <c r="AB1273" s="69"/>
      <c r="AC1273" s="69"/>
      <c r="AD1273" s="69"/>
      <c r="AE1273" s="69"/>
      <c r="AF1273" s="69"/>
      <c r="AG1273" s="69"/>
      <c r="AH1273" s="69"/>
      <c r="AI1273" s="69"/>
      <c r="AJ1273" s="69"/>
      <c r="AK1273" s="69"/>
      <c r="AL1273" s="69"/>
      <c r="AM1273" s="73" t="s">
        <v>19</v>
      </c>
      <c r="AN1273" s="63" t="str">
        <f>IF(ISNA(VLOOKUP(D1273,[1]GRE_Tabela2!$A$4:$D$112,4,0)),"-",VLOOKUP(D1273,[1]GRE_Tabela2!$A$4:$D$112,4,0))</f>
        <v>-</v>
      </c>
      <c r="AO1273" s="68" t="s">
        <v>747</v>
      </c>
      <c r="AP1273" s="68" t="s">
        <v>748</v>
      </c>
      <c r="AQ1273" s="113">
        <v>127</v>
      </c>
      <c r="AR1273" s="302" t="str">
        <f>IF(ISNA(VLOOKUP(AT1273,[1]FISQ!$D$2:$J$1713,7,0)),"-",VLOOKUP(AT1273,[1]FISQ!$D$2:$J$1713,7,0))</f>
        <v>0296 </v>
      </c>
      <c r="AS1273" s="302" t="str">
        <f>IF(ISNA(VLOOKUP(AT1273,[1]FISQ!$D$2:$J$1713,4,0)),"-",CONCATENATE("(",VLOOKUP(AT1273,[1]FISQ!$D$2:$J$1713,4,0),")"))</f>
        <v>(3)</v>
      </c>
      <c r="AT1273" s="71" t="s">
        <v>2723</v>
      </c>
      <c r="AU1273" s="38"/>
      <c r="AV1273" s="38"/>
      <c r="AW1273" s="38"/>
    </row>
    <row r="1274" spans="1:49" ht="25.5">
      <c r="A1274" s="33">
        <v>1273</v>
      </c>
      <c r="B1274" s="33" t="str">
        <f t="shared" si="59"/>
        <v>1987_III</v>
      </c>
      <c r="C1274" s="33" t="str">
        <f t="shared" si="60"/>
        <v>3//-</v>
      </c>
      <c r="D1274" s="61">
        <v>1987</v>
      </c>
      <c r="E1274" s="79" t="s">
        <v>2722</v>
      </c>
      <c r="F1274" s="395" t="s">
        <v>7275</v>
      </c>
      <c r="G1274" s="62" t="str">
        <f>VLOOKUP(CONCATENATE(TEXT(I1274,"0"),"_",TEXT(F1274,"0")),[1]CodC!$A$2:$D$250,4,0)</f>
        <v>Líquidos inflamáveis, sem perigo subsidiário, com um ponto de inflamação inferior ou igual a 60 °C;</v>
      </c>
      <c r="H1274" s="395" t="s">
        <v>7280</v>
      </c>
      <c r="I1274" s="69">
        <v>3</v>
      </c>
      <c r="J1274" s="69" t="s">
        <v>848</v>
      </c>
      <c r="K1274" s="69" t="s">
        <v>19</v>
      </c>
      <c r="L1274" s="68" t="s">
        <v>879</v>
      </c>
      <c r="M1274" s="68"/>
      <c r="N1274" s="64" t="s">
        <v>24517</v>
      </c>
      <c r="O1274" s="64" t="s">
        <v>1160</v>
      </c>
      <c r="P1274" s="113" t="s">
        <v>22425</v>
      </c>
      <c r="Q1274" s="70" t="s">
        <v>621</v>
      </c>
      <c r="R1274" s="70" t="s">
        <v>621</v>
      </c>
      <c r="S1274" s="65" t="str">
        <f t="shared" si="61"/>
        <v/>
      </c>
      <c r="T1274" s="69" t="s">
        <v>19</v>
      </c>
      <c r="U1274" s="69"/>
      <c r="V1274" s="69"/>
      <c r="W1274" s="69"/>
      <c r="X1274" s="69"/>
      <c r="Y1274" s="69"/>
      <c r="Z1274" s="69"/>
      <c r="AA1274" s="69"/>
      <c r="AB1274" s="69"/>
      <c r="AC1274" s="69"/>
      <c r="AD1274" s="69"/>
      <c r="AE1274" s="69"/>
      <c r="AF1274" s="69"/>
      <c r="AG1274" s="69"/>
      <c r="AH1274" s="69"/>
      <c r="AI1274" s="69"/>
      <c r="AJ1274" s="69"/>
      <c r="AK1274" s="69"/>
      <c r="AL1274" s="69"/>
      <c r="AM1274" s="73" t="s">
        <v>19</v>
      </c>
      <c r="AN1274" s="63" t="str">
        <f>IF(ISNA(VLOOKUP(D1274,[1]GRE_Tabela2!$A$4:$D$112,4,0)),"-",VLOOKUP(D1274,[1]GRE_Tabela2!$A$4:$D$112,4,0))</f>
        <v>-</v>
      </c>
      <c r="AO1274" s="68" t="s">
        <v>747</v>
      </c>
      <c r="AP1274" s="68" t="s">
        <v>748</v>
      </c>
      <c r="AQ1274" s="113">
        <v>127</v>
      </c>
      <c r="AR1274" s="302" t="str">
        <f>IF(ISNA(VLOOKUP(AT1274,[1]FISQ!$D$2:$J$1713,7,0)),"-",VLOOKUP(AT1274,[1]FISQ!$D$2:$J$1713,7,0))</f>
        <v>0296 </v>
      </c>
      <c r="AS1274" s="302" t="str">
        <f>IF(ISNA(VLOOKUP(AT1274,[1]FISQ!$D$2:$J$1713,4,0)),"-",CONCATENATE("(",VLOOKUP(AT1274,[1]FISQ!$D$2:$J$1713,4,0),")"))</f>
        <v>(3)</v>
      </c>
      <c r="AT1274" s="71" t="s">
        <v>2723</v>
      </c>
      <c r="AU1274" s="38"/>
      <c r="AV1274" s="38"/>
      <c r="AW1274" s="38"/>
    </row>
    <row r="1275" spans="1:49" ht="15">
      <c r="A1275" s="33">
        <v>1274</v>
      </c>
      <c r="B1275" s="33" t="str">
        <f t="shared" si="59"/>
        <v>1988_I</v>
      </c>
      <c r="C1275" s="33" t="str">
        <f t="shared" si="60"/>
        <v>3//6.1</v>
      </c>
      <c r="D1275" s="61">
        <v>1988</v>
      </c>
      <c r="E1275" s="79" t="s">
        <v>2724</v>
      </c>
      <c r="F1275" s="395" t="s">
        <v>7278</v>
      </c>
      <c r="G1275" s="62" t="str">
        <f>VLOOKUP(CONCATENATE(TEXT(I1275,"0"),"_",TEXT(F1275,"0")),[1]CodC!$A$2:$D$250,4,0)</f>
        <v>Líquidos inflamáveis, tóxicos;</v>
      </c>
      <c r="H1275" s="395" t="s">
        <v>7279</v>
      </c>
      <c r="I1275" s="69">
        <v>3</v>
      </c>
      <c r="J1275" s="69" t="s">
        <v>848</v>
      </c>
      <c r="K1275" s="68" t="s">
        <v>50</v>
      </c>
      <c r="L1275" s="68" t="s">
        <v>746</v>
      </c>
      <c r="M1275" s="68"/>
      <c r="N1275" s="64">
        <v>274</v>
      </c>
      <c r="O1275" s="64" t="s">
        <v>51</v>
      </c>
      <c r="P1275" s="113" t="s">
        <v>22423</v>
      </c>
      <c r="Q1275" s="70" t="s">
        <v>5991</v>
      </c>
      <c r="R1275" s="70" t="s">
        <v>649</v>
      </c>
      <c r="S1275" s="65" t="str">
        <f t="shared" si="61"/>
        <v xml:space="preserve"> SW2 </v>
      </c>
      <c r="T1275" s="69" t="s">
        <v>19</v>
      </c>
      <c r="U1275" s="69"/>
      <c r="V1275" s="69"/>
      <c r="W1275" s="69"/>
      <c r="X1275" s="69"/>
      <c r="Y1275" s="69"/>
      <c r="Z1275" s="69"/>
      <c r="AA1275" s="69"/>
      <c r="AB1275" s="69"/>
      <c r="AC1275" s="69"/>
      <c r="AD1275" s="69"/>
      <c r="AE1275" s="69"/>
      <c r="AF1275" s="69"/>
      <c r="AG1275" s="69"/>
      <c r="AH1275" s="69"/>
      <c r="AI1275" s="69"/>
      <c r="AJ1275" s="69"/>
      <c r="AK1275" s="69"/>
      <c r="AL1275" s="69"/>
      <c r="AM1275" s="70" t="s">
        <v>1949</v>
      </c>
      <c r="AN1275" s="63" t="str">
        <f>IF(ISNA(VLOOKUP(D1275,[1]GRE_Tabela2!$A$4:$D$112,4,0)),"-",VLOOKUP(D1275,[1]GRE_Tabela2!$A$4:$D$112,4,0))</f>
        <v>-</v>
      </c>
      <c r="AO1275" s="68" t="s">
        <v>747</v>
      </c>
      <c r="AP1275" s="68" t="s">
        <v>748</v>
      </c>
      <c r="AQ1275" s="113" t="s">
        <v>16592</v>
      </c>
      <c r="AR1275" s="302" t="str">
        <f>IF(ISNA(VLOOKUP(AT1275,[1]FISQ!$D$2:$J$1713,7,0)),"-",VLOOKUP(AT1275,[1]FISQ!$D$2:$J$1713,7,0))</f>
        <v>-</v>
      </c>
      <c r="AS1275" s="302" t="str">
        <f>IF(ISNA(VLOOKUP(AT1275,[1]FISQ!$D$2:$J$1713,4,0)),"-",CONCATENATE("(",VLOOKUP(AT1275,[1]FISQ!$D$2:$J$1713,4,0),")"))</f>
        <v>-</v>
      </c>
      <c r="AT1275" s="71" t="s">
        <v>2725</v>
      </c>
      <c r="AU1275" s="38"/>
      <c r="AV1275" s="38"/>
      <c r="AW1275" s="38"/>
    </row>
    <row r="1276" spans="1:49" ht="15">
      <c r="A1276" s="33">
        <v>1275</v>
      </c>
      <c r="B1276" s="33" t="str">
        <f t="shared" si="59"/>
        <v>1988_II</v>
      </c>
      <c r="C1276" s="33" t="str">
        <f t="shared" si="60"/>
        <v>3//6.1</v>
      </c>
      <c r="D1276" s="61">
        <v>1988</v>
      </c>
      <c r="E1276" s="79" t="s">
        <v>2724</v>
      </c>
      <c r="F1276" s="395" t="s">
        <v>7278</v>
      </c>
      <c r="G1276" s="62" t="str">
        <f>VLOOKUP(CONCATENATE(TEXT(I1276,"0"),"_",TEXT(F1276,"0")),[1]CodC!$A$2:$D$250,4,0)</f>
        <v>Líquidos inflamáveis, tóxicos;</v>
      </c>
      <c r="H1276" s="395" t="s">
        <v>7279</v>
      </c>
      <c r="I1276" s="69">
        <v>3</v>
      </c>
      <c r="J1276" s="69" t="s">
        <v>848</v>
      </c>
      <c r="K1276" s="68" t="s">
        <v>50</v>
      </c>
      <c r="L1276" s="68" t="s">
        <v>849</v>
      </c>
      <c r="M1276" s="68"/>
      <c r="N1276" s="64">
        <v>274</v>
      </c>
      <c r="O1276" s="64" t="s">
        <v>51</v>
      </c>
      <c r="P1276" s="113" t="s">
        <v>22423</v>
      </c>
      <c r="Q1276" s="70" t="s">
        <v>5989</v>
      </c>
      <c r="R1276" s="70" t="s">
        <v>645</v>
      </c>
      <c r="S1276" s="65" t="str">
        <f t="shared" si="61"/>
        <v xml:space="preserve"> SW2 </v>
      </c>
      <c r="T1276" s="69" t="s">
        <v>19</v>
      </c>
      <c r="U1276" s="69"/>
      <c r="V1276" s="69"/>
      <c r="W1276" s="69"/>
      <c r="X1276" s="69"/>
      <c r="Y1276" s="69"/>
      <c r="Z1276" s="69"/>
      <c r="AA1276" s="69"/>
      <c r="AB1276" s="69"/>
      <c r="AC1276" s="69"/>
      <c r="AD1276" s="69"/>
      <c r="AE1276" s="69"/>
      <c r="AF1276" s="69"/>
      <c r="AG1276" s="69"/>
      <c r="AH1276" s="69"/>
      <c r="AI1276" s="69"/>
      <c r="AJ1276" s="69"/>
      <c r="AK1276" s="69"/>
      <c r="AL1276" s="69"/>
      <c r="AM1276" s="70" t="str">
        <f>AM1275</f>
        <v>Tóxico à ingestão, por contacto cutâneo ou à inalação.</v>
      </c>
      <c r="AN1276" s="63" t="str">
        <f>IF(ISNA(VLOOKUP(D1276,[1]GRE_Tabela2!$A$4:$D$112,4,0)),"-",VLOOKUP(D1276,[1]GRE_Tabela2!$A$4:$D$112,4,0))</f>
        <v>-</v>
      </c>
      <c r="AO1276" s="68" t="s">
        <v>747</v>
      </c>
      <c r="AP1276" s="68" t="s">
        <v>748</v>
      </c>
      <c r="AQ1276" s="113" t="s">
        <v>16592</v>
      </c>
      <c r="AR1276" s="302" t="str">
        <f>IF(ISNA(VLOOKUP(AT1276,[1]FISQ!$D$2:$J$1713,7,0)),"-",VLOOKUP(AT1276,[1]FISQ!$D$2:$J$1713,7,0))</f>
        <v>-</v>
      </c>
      <c r="AS1276" s="302" t="str">
        <f>IF(ISNA(VLOOKUP(AT1276,[1]FISQ!$D$2:$J$1713,4,0)),"-",CONCATENATE("(",VLOOKUP(AT1276,[1]FISQ!$D$2:$J$1713,4,0),")"))</f>
        <v>-</v>
      </c>
      <c r="AT1276" s="71" t="s">
        <v>2725</v>
      </c>
      <c r="AU1276" s="38"/>
      <c r="AV1276" s="38"/>
      <c r="AW1276" s="38"/>
    </row>
    <row r="1277" spans="1:49" ht="25.5">
      <c r="A1277" s="33">
        <v>1276</v>
      </c>
      <c r="B1277" s="33" t="str">
        <f t="shared" si="59"/>
        <v>1988_III</v>
      </c>
      <c r="C1277" s="33" t="str">
        <f t="shared" si="60"/>
        <v>3//6.1</v>
      </c>
      <c r="D1277" s="61">
        <v>1988</v>
      </c>
      <c r="E1277" s="79" t="s">
        <v>2724</v>
      </c>
      <c r="F1277" s="395" t="s">
        <v>7278</v>
      </c>
      <c r="G1277" s="62" t="str">
        <f>VLOOKUP(CONCATENATE(TEXT(I1277,"0"),"_",TEXT(F1277,"0")),[1]CodC!$A$2:$D$250,4,0)</f>
        <v>Líquidos inflamáveis, tóxicos;</v>
      </c>
      <c r="H1277" s="395" t="s">
        <v>7290</v>
      </c>
      <c r="I1277" s="69">
        <v>3</v>
      </c>
      <c r="J1277" s="69" t="s">
        <v>848</v>
      </c>
      <c r="K1277" s="68" t="s">
        <v>50</v>
      </c>
      <c r="L1277" s="68" t="s">
        <v>879</v>
      </c>
      <c r="M1277" s="68"/>
      <c r="N1277" s="64">
        <v>274</v>
      </c>
      <c r="O1277" s="64" t="s">
        <v>1160</v>
      </c>
      <c r="P1277" s="113" t="s">
        <v>22423</v>
      </c>
      <c r="Q1277" s="70" t="s">
        <v>621</v>
      </c>
      <c r="R1277" s="70" t="s">
        <v>621</v>
      </c>
      <c r="S1277" s="65" t="str">
        <f t="shared" si="61"/>
        <v/>
      </c>
      <c r="T1277" s="69" t="s">
        <v>19</v>
      </c>
      <c r="U1277" s="69"/>
      <c r="V1277" s="69"/>
      <c r="W1277" s="69"/>
      <c r="X1277" s="69"/>
      <c r="Y1277" s="69"/>
      <c r="Z1277" s="69"/>
      <c r="AA1277" s="69"/>
      <c r="AB1277" s="69"/>
      <c r="AC1277" s="69"/>
      <c r="AD1277" s="69"/>
      <c r="AE1277" s="69"/>
      <c r="AF1277" s="69"/>
      <c r="AG1277" s="69"/>
      <c r="AH1277" s="69"/>
      <c r="AI1277" s="69"/>
      <c r="AJ1277" s="69"/>
      <c r="AK1277" s="69"/>
      <c r="AL1277" s="69"/>
      <c r="AM1277" s="70" t="str">
        <f>AM1276</f>
        <v>Tóxico à ingestão, por contacto cutâneo ou à inalação.</v>
      </c>
      <c r="AN1277" s="63" t="str">
        <f>IF(ISNA(VLOOKUP(D1277,[1]GRE_Tabela2!$A$4:$D$112,4,0)),"-",VLOOKUP(D1277,[1]GRE_Tabela2!$A$4:$D$112,4,0))</f>
        <v>-</v>
      </c>
      <c r="AO1277" s="68" t="s">
        <v>747</v>
      </c>
      <c r="AP1277" s="68" t="s">
        <v>748</v>
      </c>
      <c r="AQ1277" s="113" t="s">
        <v>16592</v>
      </c>
      <c r="AR1277" s="302" t="str">
        <f>IF(ISNA(VLOOKUP(AT1277,[1]FISQ!$D$2:$J$1713,7,0)),"-",VLOOKUP(AT1277,[1]FISQ!$D$2:$J$1713,7,0))</f>
        <v>-</v>
      </c>
      <c r="AS1277" s="302" t="str">
        <f>IF(ISNA(VLOOKUP(AT1277,[1]FISQ!$D$2:$J$1713,4,0)),"-",CONCATENATE("(",VLOOKUP(AT1277,[1]FISQ!$D$2:$J$1713,4,0),")"))</f>
        <v>-</v>
      </c>
      <c r="AT1277" s="71" t="s">
        <v>2725</v>
      </c>
      <c r="AU1277" s="38"/>
      <c r="AV1277" s="38"/>
      <c r="AW1277" s="38"/>
    </row>
    <row r="1278" spans="1:49" ht="25.5">
      <c r="A1278" s="33">
        <v>1277</v>
      </c>
      <c r="B1278" s="33" t="str">
        <f t="shared" si="59"/>
        <v>1989_I</v>
      </c>
      <c r="C1278" s="33" t="str">
        <f t="shared" si="60"/>
        <v>3//-</v>
      </c>
      <c r="D1278" s="61">
        <v>1989</v>
      </c>
      <c r="E1278" s="79" t="s">
        <v>2726</v>
      </c>
      <c r="F1278" s="395" t="s">
        <v>7275</v>
      </c>
      <c r="G1278" s="62" t="str">
        <f>VLOOKUP(CONCATENATE(TEXT(I1278,"0"),"_",TEXT(F1278,"0")),[1]CodC!$A$2:$D$250,4,0)</f>
        <v>Líquidos inflamáveis, sem perigo subsidiário, com um ponto de inflamação inferior ou igual a 60 °C;</v>
      </c>
      <c r="H1278" s="395" t="s">
        <v>7276</v>
      </c>
      <c r="I1278" s="69">
        <v>3</v>
      </c>
      <c r="J1278" s="69" t="s">
        <v>848</v>
      </c>
      <c r="K1278" s="69" t="s">
        <v>19</v>
      </c>
      <c r="L1278" s="68" t="s">
        <v>746</v>
      </c>
      <c r="M1278" s="68"/>
      <c r="N1278" s="64">
        <v>274</v>
      </c>
      <c r="O1278" s="64" t="s">
        <v>51</v>
      </c>
      <c r="P1278" s="113" t="s">
        <v>22423</v>
      </c>
      <c r="Q1278" s="70" t="s">
        <v>851</v>
      </c>
      <c r="R1278" s="70" t="s">
        <v>851</v>
      </c>
      <c r="S1278" s="65" t="str">
        <f t="shared" si="61"/>
        <v/>
      </c>
      <c r="T1278" s="69" t="s">
        <v>19</v>
      </c>
      <c r="U1278" s="69"/>
      <c r="V1278" s="69"/>
      <c r="W1278" s="69"/>
      <c r="X1278" s="69"/>
      <c r="Y1278" s="69"/>
      <c r="Z1278" s="69"/>
      <c r="AA1278" s="69"/>
      <c r="AB1278" s="69"/>
      <c r="AC1278" s="69"/>
      <c r="AD1278" s="69"/>
      <c r="AE1278" s="69"/>
      <c r="AF1278" s="69"/>
      <c r="AG1278" s="69"/>
      <c r="AH1278" s="69"/>
      <c r="AI1278" s="69"/>
      <c r="AJ1278" s="69"/>
      <c r="AK1278" s="69"/>
      <c r="AL1278" s="69"/>
      <c r="AM1278" s="73" t="s">
        <v>19</v>
      </c>
      <c r="AN1278" s="63" t="str">
        <f>IF(ISNA(VLOOKUP(D1278,[1]GRE_Tabela2!$A$4:$D$112,4,0)),"-",VLOOKUP(D1278,[1]GRE_Tabela2!$A$4:$D$112,4,0))</f>
        <v>-</v>
      </c>
      <c r="AO1278" s="68" t="s">
        <v>747</v>
      </c>
      <c r="AP1278" s="68" t="s">
        <v>748</v>
      </c>
      <c r="AQ1278" s="113" t="s">
        <v>16591</v>
      </c>
      <c r="AR1278" s="302" t="str">
        <f>IF(ISNA(VLOOKUP(AT1278,[1]FISQ!$D$2:$J$1713,7,0)),"-",VLOOKUP(AT1278,[1]FISQ!$D$2:$J$1713,7,0))</f>
        <v>1294 </v>
      </c>
      <c r="AS1278" s="302" t="str">
        <f>IF(ISNA(VLOOKUP(AT1278,[1]FISQ!$D$2:$J$1713,4,0)),"-",CONCATENATE("(",VLOOKUP(AT1278,[1]FISQ!$D$2:$J$1713,4,0),")"))</f>
        <v>(1)</v>
      </c>
      <c r="AT1278" s="71" t="s">
        <v>2727</v>
      </c>
      <c r="AU1278" s="38"/>
      <c r="AV1278" s="38"/>
      <c r="AW1278" s="38"/>
    </row>
    <row r="1279" spans="1:49" ht="25.5">
      <c r="A1279" s="33">
        <v>1278</v>
      </c>
      <c r="B1279" s="33" t="str">
        <f t="shared" si="59"/>
        <v>1989_II</v>
      </c>
      <c r="C1279" s="33" t="str">
        <f t="shared" si="60"/>
        <v>3//-</v>
      </c>
      <c r="D1279" s="61">
        <v>1989</v>
      </c>
      <c r="E1279" s="79" t="s">
        <v>2726</v>
      </c>
      <c r="F1279" s="395" t="s">
        <v>7275</v>
      </c>
      <c r="G1279" s="62" t="str">
        <f>VLOOKUP(CONCATENATE(TEXT(I1279,"0"),"_",TEXT(F1279,"0")),[1]CodC!$A$2:$D$250,4,0)</f>
        <v>Líquidos inflamáveis, sem perigo subsidiário, com um ponto de inflamação inferior ou igual a 60 °C;</v>
      </c>
      <c r="H1279" s="395" t="s">
        <v>7276</v>
      </c>
      <c r="I1279" s="69">
        <v>3</v>
      </c>
      <c r="J1279" s="69" t="s">
        <v>848</v>
      </c>
      <c r="K1279" s="69" t="s">
        <v>19</v>
      </c>
      <c r="L1279" s="68" t="s">
        <v>849</v>
      </c>
      <c r="M1279" s="68"/>
      <c r="N1279" s="64" t="s">
        <v>24451</v>
      </c>
      <c r="O1279" s="64" t="s">
        <v>51</v>
      </c>
      <c r="P1279" s="113" t="s">
        <v>22423</v>
      </c>
      <c r="Q1279" s="70" t="s">
        <v>861</v>
      </c>
      <c r="R1279" s="70" t="s">
        <v>861</v>
      </c>
      <c r="S1279" s="65" t="str">
        <f t="shared" si="61"/>
        <v/>
      </c>
      <c r="T1279" s="69" t="s">
        <v>19</v>
      </c>
      <c r="U1279" s="69"/>
      <c r="V1279" s="69"/>
      <c r="W1279" s="69"/>
      <c r="X1279" s="69"/>
      <c r="Y1279" s="69"/>
      <c r="Z1279" s="69"/>
      <c r="AA1279" s="69"/>
      <c r="AB1279" s="69"/>
      <c r="AC1279" s="69"/>
      <c r="AD1279" s="69"/>
      <c r="AE1279" s="69"/>
      <c r="AF1279" s="69"/>
      <c r="AG1279" s="69"/>
      <c r="AH1279" s="69"/>
      <c r="AI1279" s="69"/>
      <c r="AJ1279" s="69"/>
      <c r="AK1279" s="69"/>
      <c r="AL1279" s="69"/>
      <c r="AM1279" s="73" t="s">
        <v>19</v>
      </c>
      <c r="AN1279" s="63" t="str">
        <f>IF(ISNA(VLOOKUP(D1279,[1]GRE_Tabela2!$A$4:$D$112,4,0)),"-",VLOOKUP(D1279,[1]GRE_Tabela2!$A$4:$D$112,4,0))</f>
        <v>-</v>
      </c>
      <c r="AO1279" s="68" t="s">
        <v>747</v>
      </c>
      <c r="AP1279" s="68" t="s">
        <v>748</v>
      </c>
      <c r="AQ1279" s="113" t="s">
        <v>16591</v>
      </c>
      <c r="AR1279" s="302" t="str">
        <f>IF(ISNA(VLOOKUP(AT1279,[1]FISQ!$D$2:$J$1713,7,0)),"-",VLOOKUP(AT1279,[1]FISQ!$D$2:$J$1713,7,0))</f>
        <v>1294 </v>
      </c>
      <c r="AS1279" s="302" t="str">
        <f>IF(ISNA(VLOOKUP(AT1279,[1]FISQ!$D$2:$J$1713,4,0)),"-",CONCATENATE("(",VLOOKUP(AT1279,[1]FISQ!$D$2:$J$1713,4,0),")"))</f>
        <v>(1)</v>
      </c>
      <c r="AT1279" s="71" t="s">
        <v>2727</v>
      </c>
      <c r="AU1279" s="38"/>
      <c r="AV1279" s="38"/>
      <c r="AW1279" s="38"/>
    </row>
    <row r="1280" spans="1:49" ht="25.5">
      <c r="A1280" s="33">
        <v>1279</v>
      </c>
      <c r="B1280" s="33" t="str">
        <f t="shared" si="59"/>
        <v>1989_III</v>
      </c>
      <c r="C1280" s="33" t="str">
        <f t="shared" si="60"/>
        <v>3//-</v>
      </c>
      <c r="D1280" s="61">
        <v>1989</v>
      </c>
      <c r="E1280" s="79" t="s">
        <v>2726</v>
      </c>
      <c r="F1280" s="395" t="s">
        <v>7275</v>
      </c>
      <c r="G1280" s="62" t="str">
        <f>VLOOKUP(CONCATENATE(TEXT(I1280,"0"),"_",TEXT(F1280,"0")),[1]CodC!$A$2:$D$250,4,0)</f>
        <v>Líquidos inflamáveis, sem perigo subsidiário, com um ponto de inflamação inferior ou igual a 60 °C;</v>
      </c>
      <c r="H1280" s="395" t="s">
        <v>7280</v>
      </c>
      <c r="I1280" s="69">
        <v>3</v>
      </c>
      <c r="J1280" s="69" t="s">
        <v>848</v>
      </c>
      <c r="K1280" s="69" t="s">
        <v>19</v>
      </c>
      <c r="L1280" s="68" t="s">
        <v>879</v>
      </c>
      <c r="M1280" s="68"/>
      <c r="N1280" s="64">
        <v>274</v>
      </c>
      <c r="O1280" s="64" t="s">
        <v>1160</v>
      </c>
      <c r="P1280" s="113" t="s">
        <v>22425</v>
      </c>
      <c r="Q1280" s="70" t="s">
        <v>621</v>
      </c>
      <c r="R1280" s="70" t="s">
        <v>621</v>
      </c>
      <c r="S1280" s="65" t="str">
        <f t="shared" si="61"/>
        <v/>
      </c>
      <c r="T1280" s="69" t="s">
        <v>19</v>
      </c>
      <c r="U1280" s="69"/>
      <c r="V1280" s="69"/>
      <c r="W1280" s="69"/>
      <c r="X1280" s="69"/>
      <c r="Y1280" s="69"/>
      <c r="Z1280" s="69"/>
      <c r="AA1280" s="69"/>
      <c r="AB1280" s="69"/>
      <c r="AC1280" s="69"/>
      <c r="AD1280" s="69"/>
      <c r="AE1280" s="69"/>
      <c r="AF1280" s="69"/>
      <c r="AG1280" s="69"/>
      <c r="AH1280" s="69"/>
      <c r="AI1280" s="69"/>
      <c r="AJ1280" s="69"/>
      <c r="AK1280" s="69"/>
      <c r="AL1280" s="69"/>
      <c r="AM1280" s="73" t="s">
        <v>19</v>
      </c>
      <c r="AN1280" s="63" t="str">
        <f>IF(ISNA(VLOOKUP(D1280,[1]GRE_Tabela2!$A$4:$D$112,4,0)),"-",VLOOKUP(D1280,[1]GRE_Tabela2!$A$4:$D$112,4,0))</f>
        <v>-</v>
      </c>
      <c r="AO1280" s="68" t="s">
        <v>747</v>
      </c>
      <c r="AP1280" s="68" t="s">
        <v>748</v>
      </c>
      <c r="AQ1280" s="113" t="s">
        <v>16591</v>
      </c>
      <c r="AR1280" s="302" t="str">
        <f>IF(ISNA(VLOOKUP(AT1280,[1]FISQ!$D$2:$J$1713,7,0)),"-",VLOOKUP(AT1280,[1]FISQ!$D$2:$J$1713,7,0))</f>
        <v>1294 </v>
      </c>
      <c r="AS1280" s="302" t="str">
        <f>IF(ISNA(VLOOKUP(AT1280,[1]FISQ!$D$2:$J$1713,4,0)),"-",CONCATENATE("(",VLOOKUP(AT1280,[1]FISQ!$D$2:$J$1713,4,0),")"))</f>
        <v>(1)</v>
      </c>
      <c r="AT1280" s="71" t="s">
        <v>2727</v>
      </c>
      <c r="AU1280" s="38"/>
      <c r="AV1280" s="38"/>
      <c r="AW1280" s="38"/>
    </row>
    <row r="1281" spans="1:49" ht="38.25">
      <c r="A1281" s="33">
        <v>1280</v>
      </c>
      <c r="B1281" s="33" t="str">
        <f t="shared" si="59"/>
        <v>1990_III</v>
      </c>
      <c r="C1281" s="33" t="str">
        <f t="shared" si="60"/>
        <v>9//-</v>
      </c>
      <c r="D1281" s="61">
        <v>1990</v>
      </c>
      <c r="E1281" s="67" t="s">
        <v>2728</v>
      </c>
      <c r="F1281" s="395" t="s">
        <v>7365</v>
      </c>
      <c r="G1281" s="62" t="str">
        <f>VLOOKUP(CONCATENATE(TEXT(I1281,"0"),"_",TEXT(F1281,"0")),[1]CodC!$A$2:$D$250,4,0)</f>
        <v>Outras matérias e objetos que apresentem um perigo durante o transporte mas que não correspondam à definição de qualquer outra classe.</v>
      </c>
      <c r="H1281" s="395" t="s">
        <v>7366</v>
      </c>
      <c r="I1281" s="69" t="s">
        <v>2442</v>
      </c>
      <c r="J1281" s="69" t="s">
        <v>2442</v>
      </c>
      <c r="K1281" s="69" t="s">
        <v>19</v>
      </c>
      <c r="L1281" s="68" t="s">
        <v>879</v>
      </c>
      <c r="M1281" s="63"/>
      <c r="N1281" s="64" t="s">
        <v>19</v>
      </c>
      <c r="O1281" s="64" t="s">
        <v>19</v>
      </c>
      <c r="P1281" s="113" t="s">
        <v>22424</v>
      </c>
      <c r="Q1281" s="70" t="s">
        <v>621</v>
      </c>
      <c r="R1281" s="70" t="s">
        <v>621</v>
      </c>
      <c r="S1281" s="65" t="str">
        <f t="shared" si="61"/>
        <v/>
      </c>
      <c r="T1281" s="69" t="s">
        <v>19</v>
      </c>
      <c r="U1281" s="69"/>
      <c r="V1281" s="69"/>
      <c r="W1281" s="69"/>
      <c r="X1281" s="69"/>
      <c r="Y1281" s="69"/>
      <c r="Z1281" s="69"/>
      <c r="AA1281" s="69"/>
      <c r="AB1281" s="69"/>
      <c r="AC1281" s="69"/>
      <c r="AD1281" s="69"/>
      <c r="AE1281" s="69"/>
      <c r="AF1281" s="69"/>
      <c r="AG1281" s="69"/>
      <c r="AH1281" s="69"/>
      <c r="AI1281" s="69"/>
      <c r="AJ1281" s="69"/>
      <c r="AK1281" s="69"/>
      <c r="AL1281" s="69"/>
      <c r="AM1281" s="70" t="s">
        <v>2729</v>
      </c>
      <c r="AN1281" s="63" t="str">
        <f>IF(ISNA(VLOOKUP(D1281,[1]GRE_Tabela2!$A$4:$D$112,4,0)),"-",VLOOKUP(D1281,[1]GRE_Tabela2!$A$4:$D$112,4,0))</f>
        <v>-</v>
      </c>
      <c r="AO1281" s="68" t="s">
        <v>1341</v>
      </c>
      <c r="AP1281" s="68" t="s">
        <v>1795</v>
      </c>
      <c r="AQ1281" s="113">
        <v>171</v>
      </c>
      <c r="AR1281" s="302" t="str">
        <f>IF(ISNA(VLOOKUP(AT1281,[1]FISQ!$D$2:$J$1713,7,0)),"-",VLOOKUP(AT1281,[1]FISQ!$D$2:$J$1713,7,0))</f>
        <v>0102 </v>
      </c>
      <c r="AS1281" s="302" t="str">
        <f>IF(ISNA(VLOOKUP(AT1281,[1]FISQ!$D$2:$J$1713,4,0)),"-",CONCATENATE("(",VLOOKUP(AT1281,[1]FISQ!$D$2:$J$1713,4,0),")"))</f>
        <v>(1)</v>
      </c>
      <c r="AT1281" s="71" t="s">
        <v>2730</v>
      </c>
      <c r="AU1281" s="38"/>
      <c r="AV1281" s="38"/>
      <c r="AW1281" s="38"/>
    </row>
    <row r="1282" spans="1:49" ht="38.25">
      <c r="A1282" s="33">
        <v>1281</v>
      </c>
      <c r="B1282" s="33" t="str">
        <f t="shared" si="59"/>
        <v>1991_I</v>
      </c>
      <c r="C1282" s="33" t="str">
        <f t="shared" si="60"/>
        <v>3//6.1</v>
      </c>
      <c r="D1282" s="61">
        <v>1991</v>
      </c>
      <c r="E1282" s="67" t="s">
        <v>2732</v>
      </c>
      <c r="F1282" s="395" t="s">
        <v>7278</v>
      </c>
      <c r="G1282" s="62" t="str">
        <f>VLOOKUP(CONCATENATE(TEXT(I1282,"0"),"_",TEXT(F1282,"0")),[1]CodC!$A$2:$D$250,4,0)</f>
        <v>Líquidos inflamáveis, tóxicos;</v>
      </c>
      <c r="H1282" s="395" t="s">
        <v>7279</v>
      </c>
      <c r="I1282" s="69">
        <v>3</v>
      </c>
      <c r="J1282" s="69" t="s">
        <v>848</v>
      </c>
      <c r="K1282" s="68" t="s">
        <v>50</v>
      </c>
      <c r="L1282" s="68" t="s">
        <v>746</v>
      </c>
      <c r="M1282" s="63"/>
      <c r="N1282" s="64" t="s">
        <v>24440</v>
      </c>
      <c r="O1282" s="64">
        <v>386</v>
      </c>
      <c r="P1282" s="113" t="s">
        <v>22423</v>
      </c>
      <c r="Q1282" s="70" t="s">
        <v>627</v>
      </c>
      <c r="R1282" s="70" t="s">
        <v>614</v>
      </c>
      <c r="S1282" s="65" t="str">
        <f t="shared" si="61"/>
        <v xml:space="preserve">SW1 SW2 </v>
      </c>
      <c r="T1282" s="69" t="s">
        <v>19</v>
      </c>
      <c r="U1282" s="69"/>
      <c r="V1282" s="69"/>
      <c r="W1282" s="69"/>
      <c r="X1282" s="69"/>
      <c r="Y1282" s="69"/>
      <c r="Z1282" s="69"/>
      <c r="AA1282" s="69"/>
      <c r="AB1282" s="69"/>
      <c r="AC1282" s="69"/>
      <c r="AD1282" s="69" t="s">
        <v>7163</v>
      </c>
      <c r="AE1282" s="69"/>
      <c r="AF1282" s="69"/>
      <c r="AG1282" s="69"/>
      <c r="AH1282" s="69"/>
      <c r="AI1282" s="69"/>
      <c r="AJ1282" s="69"/>
      <c r="AK1282" s="69"/>
      <c r="AL1282" s="69"/>
      <c r="AM1282" s="70" t="s">
        <v>2733</v>
      </c>
      <c r="AN1282" s="63" t="str">
        <f>IF(ISNA(VLOOKUP(D1282,[1]GRE_Tabela2!$A$4:$D$112,4,0)),"-",VLOOKUP(D1282,[1]GRE_Tabela2!$A$4:$D$112,4,0))</f>
        <v>-</v>
      </c>
      <c r="AO1282" s="68" t="s">
        <v>747</v>
      </c>
      <c r="AP1282" s="68" t="s">
        <v>748</v>
      </c>
      <c r="AQ1282" s="113" t="s">
        <v>16592</v>
      </c>
      <c r="AR1282" s="302" t="str">
        <f>IF(ISNA(VLOOKUP(AT1282,[1]FISQ!$D$2:$J$1713,7,0)),"-",VLOOKUP(AT1282,[1]FISQ!$D$2:$J$1713,7,0))</f>
        <v>-</v>
      </c>
      <c r="AS1282" s="302" t="str">
        <f>IF(ISNA(VLOOKUP(AT1282,[1]FISQ!$D$2:$J$1713,4,0)),"-",CONCATENATE("(",VLOOKUP(AT1282,[1]FISQ!$D$2:$J$1713,4,0),")"))</f>
        <v>-</v>
      </c>
      <c r="AT1282" s="71" t="s">
        <v>2731</v>
      </c>
      <c r="AU1282" s="38"/>
      <c r="AV1282" s="38"/>
      <c r="AW1282" s="38"/>
    </row>
    <row r="1283" spans="1:49" ht="51">
      <c r="A1283" s="33">
        <v>1282</v>
      </c>
      <c r="B1283" s="33" t="str">
        <f t="shared" si="59"/>
        <v>1992_I</v>
      </c>
      <c r="C1283" s="33" t="str">
        <f t="shared" si="60"/>
        <v>3//6.1</v>
      </c>
      <c r="D1283" s="61">
        <v>1992</v>
      </c>
      <c r="E1283" s="79" t="s">
        <v>2734</v>
      </c>
      <c r="F1283" s="395" t="s">
        <v>7278</v>
      </c>
      <c r="G1283" s="62" t="str">
        <f>VLOOKUP(CONCATENATE(TEXT(I1283,"0"),"_",TEXT(F1283,"0")),[1]CodC!$A$2:$D$250,4,0)</f>
        <v>Líquidos inflamáveis, tóxicos;</v>
      </c>
      <c r="H1283" s="395" t="s">
        <v>7279</v>
      </c>
      <c r="I1283" s="69">
        <v>3</v>
      </c>
      <c r="J1283" s="69" t="s">
        <v>848</v>
      </c>
      <c r="K1283" s="68" t="s">
        <v>50</v>
      </c>
      <c r="L1283" s="68" t="s">
        <v>746</v>
      </c>
      <c r="M1283" s="68"/>
      <c r="N1283" s="64">
        <v>274</v>
      </c>
      <c r="O1283" s="64" t="s">
        <v>51</v>
      </c>
      <c r="P1283" s="113" t="s">
        <v>22423</v>
      </c>
      <c r="Q1283" s="70" t="s">
        <v>5991</v>
      </c>
      <c r="R1283" s="70" t="s">
        <v>649</v>
      </c>
      <c r="S1283" s="65" t="str">
        <f t="shared" si="61"/>
        <v xml:space="preserve"> SW2 </v>
      </c>
      <c r="T1283" s="69" t="s">
        <v>19</v>
      </c>
      <c r="U1283" s="69"/>
      <c r="V1283" s="69"/>
      <c r="W1283" s="69"/>
      <c r="X1283" s="69"/>
      <c r="Y1283" s="69"/>
      <c r="Z1283" s="69"/>
      <c r="AA1283" s="69"/>
      <c r="AB1283" s="69"/>
      <c r="AC1283" s="69"/>
      <c r="AD1283" s="69"/>
      <c r="AE1283" s="69"/>
      <c r="AF1283" s="69"/>
      <c r="AG1283" s="69"/>
      <c r="AH1283" s="69"/>
      <c r="AI1283" s="69"/>
      <c r="AJ1283" s="69"/>
      <c r="AK1283" s="69"/>
      <c r="AL1283" s="69"/>
      <c r="AM1283" s="70" t="s">
        <v>2735</v>
      </c>
      <c r="AN1283" s="63" t="str">
        <f>IF(ISNA(VLOOKUP(D1283,[1]GRE_Tabela2!$A$4:$D$112,4,0)),"-",VLOOKUP(D1283,[1]GRE_Tabela2!$A$4:$D$112,4,0))</f>
        <v>-</v>
      </c>
      <c r="AO1283" s="68" t="s">
        <v>747</v>
      </c>
      <c r="AP1283" s="68" t="s">
        <v>748</v>
      </c>
      <c r="AQ1283" s="113">
        <v>131</v>
      </c>
      <c r="AR1283" s="302" t="str">
        <f>IF(ISNA(VLOOKUP(AT1283,[1]FISQ!$D$2:$J$1713,7,0)),"-",VLOOKUP(AT1283,[1]FISQ!$D$2:$J$1713,7,0))</f>
        <v>0310 </v>
      </c>
      <c r="AS1283" s="302" t="str">
        <f>IF(ISNA(VLOOKUP(AT1283,[1]FISQ!$D$2:$J$1713,4,0)),"-",CONCATENATE("(",VLOOKUP(AT1283,[1]FISQ!$D$2:$J$1713,4,0),")"))</f>
        <v>(6)</v>
      </c>
      <c r="AT1283" s="71" t="s">
        <v>2736</v>
      </c>
      <c r="AU1283" s="38"/>
      <c r="AV1283" s="38"/>
      <c r="AW1283" s="38"/>
    </row>
    <row r="1284" spans="1:49" ht="51">
      <c r="A1284" s="33">
        <v>1283</v>
      </c>
      <c r="B1284" s="33" t="str">
        <f t="shared" si="59"/>
        <v>1992_II</v>
      </c>
      <c r="C1284" s="33" t="str">
        <f t="shared" si="60"/>
        <v>3//6.1</v>
      </c>
      <c r="D1284" s="61">
        <v>1992</v>
      </c>
      <c r="E1284" s="79" t="s">
        <v>2734</v>
      </c>
      <c r="F1284" s="395" t="s">
        <v>7278</v>
      </c>
      <c r="G1284" s="62" t="str">
        <f>VLOOKUP(CONCATENATE(TEXT(I1284,"0"),"_",TEXT(F1284,"0")),[1]CodC!$A$2:$D$250,4,0)</f>
        <v>Líquidos inflamáveis, tóxicos;</v>
      </c>
      <c r="H1284" s="395" t="s">
        <v>7279</v>
      </c>
      <c r="I1284" s="69">
        <v>3</v>
      </c>
      <c r="J1284" s="69" t="s">
        <v>848</v>
      </c>
      <c r="K1284" s="68" t="s">
        <v>50</v>
      </c>
      <c r="L1284" s="68" t="s">
        <v>849</v>
      </c>
      <c r="M1284" s="68"/>
      <c r="N1284" s="64">
        <v>274</v>
      </c>
      <c r="O1284" s="64" t="s">
        <v>51</v>
      </c>
      <c r="P1284" s="113" t="s">
        <v>22423</v>
      </c>
      <c r="Q1284" s="70" t="s">
        <v>5989</v>
      </c>
      <c r="R1284" s="70" t="s">
        <v>645</v>
      </c>
      <c r="S1284" s="65" t="str">
        <f t="shared" si="61"/>
        <v xml:space="preserve"> SW2 </v>
      </c>
      <c r="T1284" s="69" t="s">
        <v>19</v>
      </c>
      <c r="U1284" s="69"/>
      <c r="V1284" s="69"/>
      <c r="W1284" s="69"/>
      <c r="X1284" s="69"/>
      <c r="Y1284" s="69"/>
      <c r="Z1284" s="69"/>
      <c r="AA1284" s="69"/>
      <c r="AB1284" s="69"/>
      <c r="AC1284" s="69"/>
      <c r="AD1284" s="69"/>
      <c r="AE1284" s="69"/>
      <c r="AF1284" s="69"/>
      <c r="AG1284" s="69"/>
      <c r="AH1284" s="69"/>
      <c r="AI1284" s="69"/>
      <c r="AJ1284" s="69"/>
      <c r="AK1284" s="69"/>
      <c r="AL1284" s="69"/>
      <c r="AM1284" s="70" t="str">
        <f>AM1283</f>
        <v>Líquido inflamável tóxico que não é especificado pelo nome nesta classe, ou em função das suas características, em qualquer outra classe. Tóxico à ingestão, por contacto cutâneo ou à inalação.</v>
      </c>
      <c r="AN1284" s="63" t="str">
        <f>IF(ISNA(VLOOKUP(D1284,[1]GRE_Tabela2!$A$4:$D$112,4,0)),"-",VLOOKUP(D1284,[1]GRE_Tabela2!$A$4:$D$112,4,0))</f>
        <v>-</v>
      </c>
      <c r="AO1284" s="68" t="s">
        <v>747</v>
      </c>
      <c r="AP1284" s="68" t="s">
        <v>748</v>
      </c>
      <c r="AQ1284" s="113">
        <v>131</v>
      </c>
      <c r="AR1284" s="302" t="str">
        <f>IF(ISNA(VLOOKUP(AT1284,[1]FISQ!$D$2:$J$1713,7,0)),"-",VLOOKUP(AT1284,[1]FISQ!$D$2:$J$1713,7,0))</f>
        <v>0310 </v>
      </c>
      <c r="AS1284" s="302" t="str">
        <f>IF(ISNA(VLOOKUP(AT1284,[1]FISQ!$D$2:$J$1713,4,0)),"-",CONCATENATE("(",VLOOKUP(AT1284,[1]FISQ!$D$2:$J$1713,4,0),")"))</f>
        <v>(6)</v>
      </c>
      <c r="AT1284" s="71" t="s">
        <v>2736</v>
      </c>
      <c r="AU1284" s="38"/>
      <c r="AV1284" s="38"/>
      <c r="AW1284" s="38"/>
    </row>
    <row r="1285" spans="1:49" ht="51">
      <c r="A1285" s="33">
        <v>1284</v>
      </c>
      <c r="B1285" s="33" t="str">
        <f t="shared" si="59"/>
        <v>1992_III</v>
      </c>
      <c r="C1285" s="33" t="str">
        <f t="shared" si="60"/>
        <v>3//6.1</v>
      </c>
      <c r="D1285" s="61">
        <v>1992</v>
      </c>
      <c r="E1285" s="79" t="s">
        <v>2734</v>
      </c>
      <c r="F1285" s="395" t="s">
        <v>7278</v>
      </c>
      <c r="G1285" s="62" t="str">
        <f>VLOOKUP(CONCATENATE(TEXT(I1285,"0"),"_",TEXT(F1285,"0")),[1]CodC!$A$2:$D$250,4,0)</f>
        <v>Líquidos inflamáveis, tóxicos;</v>
      </c>
      <c r="H1285" s="395" t="s">
        <v>7290</v>
      </c>
      <c r="I1285" s="69">
        <v>3</v>
      </c>
      <c r="J1285" s="69" t="s">
        <v>848</v>
      </c>
      <c r="K1285" s="68" t="s">
        <v>50</v>
      </c>
      <c r="L1285" s="68" t="s">
        <v>879</v>
      </c>
      <c r="M1285" s="68"/>
      <c r="N1285" s="64">
        <v>274</v>
      </c>
      <c r="O1285" s="64" t="s">
        <v>1160</v>
      </c>
      <c r="P1285" s="113" t="s">
        <v>22423</v>
      </c>
      <c r="Q1285" s="70" t="s">
        <v>621</v>
      </c>
      <c r="R1285" s="70" t="s">
        <v>621</v>
      </c>
      <c r="S1285" s="65" t="str">
        <f t="shared" si="61"/>
        <v/>
      </c>
      <c r="T1285" s="69" t="s">
        <v>19</v>
      </c>
      <c r="U1285" s="69"/>
      <c r="V1285" s="69"/>
      <c r="W1285" s="69"/>
      <c r="X1285" s="69"/>
      <c r="Y1285" s="69"/>
      <c r="Z1285" s="69"/>
      <c r="AA1285" s="69"/>
      <c r="AB1285" s="69"/>
      <c r="AC1285" s="69"/>
      <c r="AD1285" s="69"/>
      <c r="AE1285" s="69"/>
      <c r="AF1285" s="69"/>
      <c r="AG1285" s="69"/>
      <c r="AH1285" s="69"/>
      <c r="AI1285" s="69"/>
      <c r="AJ1285" s="69"/>
      <c r="AK1285" s="69"/>
      <c r="AL1285" s="69"/>
      <c r="AM1285" s="70" t="str">
        <f>AM1284</f>
        <v>Líquido inflamável tóxico que não é especificado pelo nome nesta classe, ou em função das suas características, em qualquer outra classe. Tóxico à ingestão, por contacto cutâneo ou à inalação.</v>
      </c>
      <c r="AN1285" s="63" t="str">
        <f>IF(ISNA(VLOOKUP(D1285,[1]GRE_Tabela2!$A$4:$D$112,4,0)),"-",VLOOKUP(D1285,[1]GRE_Tabela2!$A$4:$D$112,4,0))</f>
        <v>-</v>
      </c>
      <c r="AO1285" s="68" t="s">
        <v>747</v>
      </c>
      <c r="AP1285" s="68" t="s">
        <v>748</v>
      </c>
      <c r="AQ1285" s="113">
        <v>131</v>
      </c>
      <c r="AR1285" s="302" t="str">
        <f>IF(ISNA(VLOOKUP(AT1285,[1]FISQ!$D$2:$J$1713,7,0)),"-",VLOOKUP(AT1285,[1]FISQ!$D$2:$J$1713,7,0))</f>
        <v>0310 </v>
      </c>
      <c r="AS1285" s="302" t="str">
        <f>IF(ISNA(VLOOKUP(AT1285,[1]FISQ!$D$2:$J$1713,4,0)),"-",CONCATENATE("(",VLOOKUP(AT1285,[1]FISQ!$D$2:$J$1713,4,0),")"))</f>
        <v>(6)</v>
      </c>
      <c r="AT1285" s="71" t="s">
        <v>2736</v>
      </c>
      <c r="AU1285" s="38"/>
      <c r="AV1285" s="38"/>
      <c r="AW1285" s="38"/>
    </row>
    <row r="1286" spans="1:49" s="7" customFormat="1" ht="25.5">
      <c r="A1286" s="33">
        <v>1285</v>
      </c>
      <c r="B1286" s="33" t="str">
        <f t="shared" ref="B1286:B1349" si="62">CONCATENATE(TEXT(D1286,"0000"),"_",TEXT(L1286,"0"))</f>
        <v>1993_I</v>
      </c>
      <c r="C1286" s="33" t="str">
        <f t="shared" ref="C1286:C1349" si="63">CONCATENATE(TEXT(J1286,"0"),"//",TEXT(K1286,"0"))</f>
        <v>3//-</v>
      </c>
      <c r="D1286" s="61">
        <v>1993</v>
      </c>
      <c r="E1286" s="79" t="s">
        <v>2737</v>
      </c>
      <c r="F1286" s="395" t="s">
        <v>7275</v>
      </c>
      <c r="G1286" s="62" t="str">
        <f>VLOOKUP(CONCATENATE(TEXT(I1286,"0"),"_",TEXT(F1286,"0")),[1]CodC!$A$2:$D$250,4,0)</f>
        <v>Líquidos inflamáveis, sem perigo subsidiário, com um ponto de inflamação inferior ou igual a 60 °C;</v>
      </c>
      <c r="H1286" s="395" t="s">
        <v>7276</v>
      </c>
      <c r="I1286" s="69">
        <v>3</v>
      </c>
      <c r="J1286" s="69" t="s">
        <v>848</v>
      </c>
      <c r="K1286" s="69" t="s">
        <v>19</v>
      </c>
      <c r="L1286" s="68" t="s">
        <v>746</v>
      </c>
      <c r="M1286" s="68"/>
      <c r="N1286" s="64">
        <v>274</v>
      </c>
      <c r="O1286" s="64" t="s">
        <v>51</v>
      </c>
      <c r="P1286" s="113" t="s">
        <v>22423</v>
      </c>
      <c r="Q1286" s="70" t="s">
        <v>851</v>
      </c>
      <c r="R1286" s="70" t="s">
        <v>851</v>
      </c>
      <c r="S1286" s="65" t="str">
        <f t="shared" si="61"/>
        <v/>
      </c>
      <c r="T1286" s="69" t="s">
        <v>19</v>
      </c>
      <c r="U1286" s="69"/>
      <c r="V1286" s="69"/>
      <c r="W1286" s="69"/>
      <c r="X1286" s="69"/>
      <c r="Y1286" s="69"/>
      <c r="Z1286" s="69"/>
      <c r="AA1286" s="69"/>
      <c r="AB1286" s="69"/>
      <c r="AC1286" s="69"/>
      <c r="AD1286" s="69"/>
      <c r="AE1286" s="69"/>
      <c r="AF1286" s="69"/>
      <c r="AG1286" s="69"/>
      <c r="AH1286" s="69"/>
      <c r="AI1286" s="69"/>
      <c r="AJ1286" s="69"/>
      <c r="AK1286" s="69"/>
      <c r="AL1286" s="69"/>
      <c r="AM1286" s="73" t="s">
        <v>19</v>
      </c>
      <c r="AN1286" s="63" t="str">
        <f>IF(ISNA(VLOOKUP(D1286,[1]GRE_Tabela2!$A$4:$D$112,4,0)),"-",VLOOKUP(D1286,[1]GRE_Tabela2!$A$4:$D$112,4,0))</f>
        <v>-</v>
      </c>
      <c r="AO1286" s="68" t="s">
        <v>747</v>
      </c>
      <c r="AP1286" s="41" t="s">
        <v>934</v>
      </c>
      <c r="AQ1286" s="113">
        <v>128</v>
      </c>
      <c r="AR1286" s="302" t="str">
        <f>IF(ISNA(VLOOKUP(AT1286,[1]FISQ!$D$2:$J$1713,7,0)),"-",VLOOKUP(AT1286,[1]FISQ!$D$2:$J$1713,7,0))</f>
        <v>0115 </v>
      </c>
      <c r="AS1286" s="302" t="str">
        <f>IF(ISNA(VLOOKUP(AT1286,[1]FISQ!$D$2:$J$1713,4,0)),"-",CONCATENATE("(",VLOOKUP(AT1286,[1]FISQ!$D$2:$J$1713,4,0),")"))</f>
        <v>(34)</v>
      </c>
      <c r="AT1286" s="71" t="s">
        <v>2738</v>
      </c>
      <c r="AU1286" s="11"/>
      <c r="AV1286" s="11"/>
      <c r="AW1286" s="11"/>
    </row>
    <row r="1287" spans="1:49" s="7" customFormat="1" ht="38.25">
      <c r="A1287" s="33">
        <v>1286</v>
      </c>
      <c r="B1287" s="33" t="str">
        <f t="shared" si="62"/>
        <v>1993_II</v>
      </c>
      <c r="C1287" s="33" t="str">
        <f t="shared" si="63"/>
        <v>3//-</v>
      </c>
      <c r="D1287" s="61">
        <v>1993</v>
      </c>
      <c r="E1287" s="79" t="s">
        <v>2737</v>
      </c>
      <c r="F1287" s="395" t="s">
        <v>7275</v>
      </c>
      <c r="G1287" s="62" t="str">
        <f>VLOOKUP(CONCATENATE(TEXT(I1287,"0"),"_",TEXT(F1287,"0")),[1]CodC!$A$2:$D$250,4,0)</f>
        <v>Líquidos inflamáveis, sem perigo subsidiário, com um ponto de inflamação inferior ou igual a 60 °C;</v>
      </c>
      <c r="H1287" s="395" t="s">
        <v>7276</v>
      </c>
      <c r="I1287" s="69">
        <v>3</v>
      </c>
      <c r="J1287" s="69" t="s">
        <v>848</v>
      </c>
      <c r="K1287" s="69" t="s">
        <v>19</v>
      </c>
      <c r="L1287" s="68" t="s">
        <v>849</v>
      </c>
      <c r="M1287" s="68"/>
      <c r="N1287" s="64" t="s">
        <v>24516</v>
      </c>
      <c r="O1287" s="64" t="s">
        <v>51</v>
      </c>
      <c r="P1287" s="113" t="s">
        <v>22423</v>
      </c>
      <c r="Q1287" s="70" t="s">
        <v>861</v>
      </c>
      <c r="R1287" s="70" t="s">
        <v>861</v>
      </c>
      <c r="S1287" s="65" t="str">
        <f t="shared" si="61"/>
        <v/>
      </c>
      <c r="T1287" s="69" t="s">
        <v>19</v>
      </c>
      <c r="U1287" s="69"/>
      <c r="V1287" s="69"/>
      <c r="W1287" s="69"/>
      <c r="X1287" s="69"/>
      <c r="Y1287" s="69"/>
      <c r="Z1287" s="69"/>
      <c r="AA1287" s="69"/>
      <c r="AB1287" s="69"/>
      <c r="AC1287" s="69"/>
      <c r="AD1287" s="69"/>
      <c r="AE1287" s="69"/>
      <c r="AF1287" s="69"/>
      <c r="AG1287" s="69"/>
      <c r="AH1287" s="69"/>
      <c r="AI1287" s="69"/>
      <c r="AJ1287" s="69"/>
      <c r="AK1287" s="69"/>
      <c r="AL1287" s="69"/>
      <c r="AM1287" s="73" t="s">
        <v>19</v>
      </c>
      <c r="AN1287" s="63" t="str">
        <f>IF(ISNA(VLOOKUP(D1287,[1]GRE_Tabela2!$A$4:$D$112,4,0)),"-",VLOOKUP(D1287,[1]GRE_Tabela2!$A$4:$D$112,4,0))</f>
        <v>-</v>
      </c>
      <c r="AO1287" s="68" t="s">
        <v>747</v>
      </c>
      <c r="AP1287" s="41" t="s">
        <v>934</v>
      </c>
      <c r="AQ1287" s="113">
        <v>128</v>
      </c>
      <c r="AR1287" s="302" t="str">
        <f>IF(ISNA(VLOOKUP(AT1287,[1]FISQ!$D$2:$J$1713,7,0)),"-",VLOOKUP(AT1287,[1]FISQ!$D$2:$J$1713,7,0))</f>
        <v>0115 </v>
      </c>
      <c r="AS1287" s="302" t="str">
        <f>IF(ISNA(VLOOKUP(AT1287,[1]FISQ!$D$2:$J$1713,4,0)),"-",CONCATENATE("(",VLOOKUP(AT1287,[1]FISQ!$D$2:$J$1713,4,0),")"))</f>
        <v>(34)</v>
      </c>
      <c r="AT1287" s="71" t="s">
        <v>2738</v>
      </c>
      <c r="AU1287" s="11"/>
      <c r="AV1287" s="11"/>
      <c r="AW1287" s="11"/>
    </row>
    <row r="1288" spans="1:49" s="7" customFormat="1" ht="38.25">
      <c r="A1288" s="33">
        <v>1287</v>
      </c>
      <c r="B1288" s="33" t="str">
        <f t="shared" si="62"/>
        <v>1993_III</v>
      </c>
      <c r="C1288" s="33" t="str">
        <f t="shared" si="63"/>
        <v>3//-</v>
      </c>
      <c r="D1288" s="61">
        <v>1993</v>
      </c>
      <c r="E1288" s="79" t="s">
        <v>2737</v>
      </c>
      <c r="F1288" s="395" t="s">
        <v>7275</v>
      </c>
      <c r="G1288" s="62" t="str">
        <f>VLOOKUP(CONCATENATE(TEXT(I1288,"0"),"_",TEXT(F1288,"0")),[1]CodC!$A$2:$D$250,4,0)</f>
        <v>Líquidos inflamáveis, sem perigo subsidiário, com um ponto de inflamação inferior ou igual a 60 °C;</v>
      </c>
      <c r="H1288" s="395" t="s">
        <v>7280</v>
      </c>
      <c r="I1288" s="69">
        <v>3</v>
      </c>
      <c r="J1288" s="69" t="s">
        <v>848</v>
      </c>
      <c r="K1288" s="69" t="s">
        <v>19</v>
      </c>
      <c r="L1288" s="68" t="s">
        <v>879</v>
      </c>
      <c r="M1288" s="68"/>
      <c r="N1288" s="64" t="s">
        <v>24517</v>
      </c>
      <c r="O1288" s="64" t="s">
        <v>2739</v>
      </c>
      <c r="P1288" s="113" t="s">
        <v>22425</v>
      </c>
      <c r="Q1288" s="70" t="s">
        <v>621</v>
      </c>
      <c r="R1288" s="70" t="s">
        <v>621</v>
      </c>
      <c r="S1288" s="65" t="str">
        <f t="shared" si="61"/>
        <v/>
      </c>
      <c r="T1288" s="69" t="s">
        <v>19</v>
      </c>
      <c r="U1288" s="69"/>
      <c r="V1288" s="69"/>
      <c r="W1288" s="69"/>
      <c r="X1288" s="69"/>
      <c r="Y1288" s="69"/>
      <c r="Z1288" s="69"/>
      <c r="AA1288" s="69"/>
      <c r="AB1288" s="69"/>
      <c r="AC1288" s="69"/>
      <c r="AD1288" s="69"/>
      <c r="AE1288" s="69"/>
      <c r="AF1288" s="69"/>
      <c r="AG1288" s="69"/>
      <c r="AH1288" s="69"/>
      <c r="AI1288" s="69"/>
      <c r="AJ1288" s="69"/>
      <c r="AK1288" s="69"/>
      <c r="AL1288" s="69"/>
      <c r="AM1288" s="73" t="s">
        <v>19</v>
      </c>
      <c r="AN1288" s="63" t="str">
        <f>IF(ISNA(VLOOKUP(D1288,[1]GRE_Tabela2!$A$4:$D$112,4,0)),"-",VLOOKUP(D1288,[1]GRE_Tabela2!$A$4:$D$112,4,0))</f>
        <v>-</v>
      </c>
      <c r="AO1288" s="68" t="s">
        <v>747</v>
      </c>
      <c r="AP1288" s="41" t="s">
        <v>934</v>
      </c>
      <c r="AQ1288" s="113">
        <v>128</v>
      </c>
      <c r="AR1288" s="302" t="str">
        <f>IF(ISNA(VLOOKUP(AT1288,[1]FISQ!$D$2:$J$1713,7,0)),"-",VLOOKUP(AT1288,[1]FISQ!$D$2:$J$1713,7,0))</f>
        <v>0115 </v>
      </c>
      <c r="AS1288" s="302" t="str">
        <f>IF(ISNA(VLOOKUP(AT1288,[1]FISQ!$D$2:$J$1713,4,0)),"-",CONCATENATE("(",VLOOKUP(AT1288,[1]FISQ!$D$2:$J$1713,4,0),")"))</f>
        <v>(34)</v>
      </c>
      <c r="AT1288" s="71" t="s">
        <v>2738</v>
      </c>
      <c r="AU1288" s="11"/>
      <c r="AV1288" s="11"/>
      <c r="AW1288" s="11"/>
    </row>
    <row r="1289" spans="1:49" ht="63.75">
      <c r="A1289" s="33">
        <v>1288</v>
      </c>
      <c r="B1289" s="33" t="str">
        <f t="shared" si="62"/>
        <v>1994_I</v>
      </c>
      <c r="C1289" s="33" t="str">
        <f t="shared" si="63"/>
        <v>6.1//3</v>
      </c>
      <c r="D1289" s="61">
        <v>1994</v>
      </c>
      <c r="E1289" s="67" t="s">
        <v>2740</v>
      </c>
      <c r="F1289" s="395" t="s">
        <v>7266</v>
      </c>
      <c r="G1289" s="62" t="str">
        <f>VLOOKUP(CONCATENATE(TEXT(I1289,"0"),"_",TEXT(F1289,"0")),[1]CodC!$A$2:$D$250,4,0)</f>
        <v>Matérias tóxicas inflamáveis, líquidas;</v>
      </c>
      <c r="H1289" s="395" t="s">
        <v>7277</v>
      </c>
      <c r="I1289" s="68">
        <v>6</v>
      </c>
      <c r="J1289" s="68" t="s">
        <v>50</v>
      </c>
      <c r="K1289" s="68" t="s">
        <v>848</v>
      </c>
      <c r="L1289" s="68" t="s">
        <v>746</v>
      </c>
      <c r="M1289" s="63"/>
      <c r="N1289" s="64">
        <v>354</v>
      </c>
      <c r="O1289" s="64">
        <v>354</v>
      </c>
      <c r="P1289" s="113" t="s">
        <v>22423</v>
      </c>
      <c r="Q1289" s="70" t="s">
        <v>7229</v>
      </c>
      <c r="R1289" s="70" t="s">
        <v>633</v>
      </c>
      <c r="S1289" s="65" t="str">
        <f t="shared" si="61"/>
        <v xml:space="preserve"> SW2 </v>
      </c>
      <c r="T1289" s="69" t="s">
        <v>19</v>
      </c>
      <c r="U1289" s="69"/>
      <c r="V1289" s="69"/>
      <c r="W1289" s="69"/>
      <c r="X1289" s="69"/>
      <c r="Y1289" s="69"/>
      <c r="Z1289" s="69"/>
      <c r="AA1289" s="69"/>
      <c r="AB1289" s="69"/>
      <c r="AC1289" s="69"/>
      <c r="AD1289" s="69"/>
      <c r="AE1289" s="69"/>
      <c r="AF1289" s="69"/>
      <c r="AG1289" s="69"/>
      <c r="AH1289" s="69"/>
      <c r="AI1289" s="69"/>
      <c r="AJ1289" s="69"/>
      <c r="AK1289" s="69"/>
      <c r="AL1289" s="69"/>
      <c r="AM1289" s="70" t="s">
        <v>6501</v>
      </c>
      <c r="AN1289" s="63" t="str">
        <f>IF(ISNA(VLOOKUP(D1289,[1]GRE_Tabela2!$A$4:$D$112,4,0)),"-",VLOOKUP(D1289,[1]GRE_Tabela2!$A$4:$D$112,4,0))</f>
        <v>-</v>
      </c>
      <c r="AO1289" s="68" t="s">
        <v>747</v>
      </c>
      <c r="AP1289" s="68" t="s">
        <v>748</v>
      </c>
      <c r="AQ1289" s="113">
        <v>136</v>
      </c>
      <c r="AR1289" s="302" t="str">
        <f>IF(ISNA(VLOOKUP(AT1289,[1]FISQ!$D$2:$J$1713,7,0)),"-",VLOOKUP(AT1289,[1]FISQ!$D$2:$J$1713,7,0))</f>
        <v>0168 </v>
      </c>
      <c r="AS1289" s="302" t="str">
        <f>IF(ISNA(VLOOKUP(AT1289,[1]FISQ!$D$2:$J$1713,4,0)),"-",CONCATENATE("(",VLOOKUP(AT1289,[1]FISQ!$D$2:$J$1713,4,0),")"))</f>
        <v>(1)</v>
      </c>
      <c r="AT1289" s="71" t="s">
        <v>2741</v>
      </c>
      <c r="AU1289" s="38"/>
      <c r="AV1289" s="38"/>
      <c r="AW1289" s="38"/>
    </row>
    <row r="1290" spans="1:49" ht="25.5">
      <c r="A1290" s="33">
        <v>1289</v>
      </c>
      <c r="B1290" s="33" t="str">
        <f t="shared" si="62"/>
        <v>1999_II</v>
      </c>
      <c r="C1290" s="33" t="str">
        <f t="shared" si="63"/>
        <v>3//-</v>
      </c>
      <c r="D1290" s="61">
        <v>1999</v>
      </c>
      <c r="E1290" s="74" t="s">
        <v>2742</v>
      </c>
      <c r="F1290" s="395" t="s">
        <v>7275</v>
      </c>
      <c r="G1290" s="62" t="str">
        <f>VLOOKUP(CONCATENATE(TEXT(I1290,"0"),"_",TEXT(F1290,"0")),[1]CodC!$A$2:$D$250,4,0)</f>
        <v>Líquidos inflamáveis, sem perigo subsidiário, com um ponto de inflamação inferior ou igual a 60 °C;</v>
      </c>
      <c r="H1290" s="395" t="s">
        <v>7276</v>
      </c>
      <c r="I1290" s="69">
        <v>3</v>
      </c>
      <c r="J1290" s="69" t="s">
        <v>848</v>
      </c>
      <c r="K1290" s="69" t="s">
        <v>19</v>
      </c>
      <c r="L1290" s="68" t="s">
        <v>849</v>
      </c>
      <c r="M1290" s="63"/>
      <c r="N1290" s="64" t="s">
        <v>24442</v>
      </c>
      <c r="O1290" s="64" t="s">
        <v>19</v>
      </c>
      <c r="P1290" s="113" t="s">
        <v>22423</v>
      </c>
      <c r="Q1290" s="70" t="s">
        <v>861</v>
      </c>
      <c r="R1290" s="70" t="s">
        <v>861</v>
      </c>
      <c r="S1290" s="65" t="str">
        <f t="shared" si="61"/>
        <v/>
      </c>
      <c r="T1290" s="69" t="s">
        <v>19</v>
      </c>
      <c r="U1290" s="69"/>
      <c r="V1290" s="69"/>
      <c r="W1290" s="69"/>
      <c r="X1290" s="69"/>
      <c r="Y1290" s="69"/>
      <c r="Z1290" s="69"/>
      <c r="AA1290" s="69"/>
      <c r="AB1290" s="69"/>
      <c r="AC1290" s="69"/>
      <c r="AD1290" s="69"/>
      <c r="AE1290" s="69"/>
      <c r="AF1290" s="69"/>
      <c r="AG1290" s="69"/>
      <c r="AH1290" s="69"/>
      <c r="AI1290" s="69"/>
      <c r="AJ1290" s="69"/>
      <c r="AK1290" s="69"/>
      <c r="AL1290" s="69"/>
      <c r="AM1290" s="70" t="s">
        <v>6502</v>
      </c>
      <c r="AN1290" s="63" t="str">
        <f>IF(ISNA(VLOOKUP(D1290,[1]GRE_Tabela2!$A$4:$D$112,4,0)),"-",VLOOKUP(D1290,[1]GRE_Tabela2!$A$4:$D$112,4,0))</f>
        <v>-</v>
      </c>
      <c r="AO1290" s="68" t="s">
        <v>747</v>
      </c>
      <c r="AP1290" s="68" t="s">
        <v>934</v>
      </c>
      <c r="AQ1290" s="113">
        <v>130</v>
      </c>
      <c r="AR1290" s="302" t="str">
        <f>IF(ISNA(VLOOKUP(AT1290,[1]FISQ!$D$2:$J$1713,7,0)),"-",VLOOKUP(AT1290,[1]FISQ!$D$2:$J$1713,7,0))</f>
        <v>0612 </v>
      </c>
      <c r="AS1290" s="302" t="str">
        <f>IF(ISNA(VLOOKUP(AT1290,[1]FISQ!$D$2:$J$1713,4,0)),"-",CONCATENATE("(",VLOOKUP(AT1290,[1]FISQ!$D$2:$J$1713,4,0),")"))</f>
        <v>(1)</v>
      </c>
      <c r="AT1290" s="71" t="s">
        <v>2743</v>
      </c>
      <c r="AU1290" s="38"/>
      <c r="AV1290" s="38"/>
      <c r="AW1290" s="38"/>
    </row>
    <row r="1291" spans="1:49" ht="25.5">
      <c r="A1291" s="33">
        <v>1290</v>
      </c>
      <c r="B1291" s="33" t="str">
        <f t="shared" si="62"/>
        <v>1999_III</v>
      </c>
      <c r="C1291" s="33" t="str">
        <f t="shared" si="63"/>
        <v>3//-</v>
      </c>
      <c r="D1291" s="61">
        <v>1999</v>
      </c>
      <c r="E1291" s="74" t="s">
        <v>2744</v>
      </c>
      <c r="F1291" s="395" t="s">
        <v>7275</v>
      </c>
      <c r="G1291" s="62" t="str">
        <f>VLOOKUP(CONCATENATE(TEXT(I1291,"0"),"_",TEXT(F1291,"0")),[1]CodC!$A$2:$D$250,4,0)</f>
        <v>Líquidos inflamáveis, sem perigo subsidiário, com um ponto de inflamação inferior ou igual a 60 °C;</v>
      </c>
      <c r="H1291" s="395" t="s">
        <v>7280</v>
      </c>
      <c r="I1291" s="69">
        <v>3</v>
      </c>
      <c r="J1291" s="69" t="s">
        <v>848</v>
      </c>
      <c r="K1291" s="69" t="s">
        <v>19</v>
      </c>
      <c r="L1291" s="68" t="s">
        <v>879</v>
      </c>
      <c r="M1291" s="68"/>
      <c r="N1291" s="64" t="s">
        <v>19</v>
      </c>
      <c r="O1291" s="64" t="s">
        <v>955</v>
      </c>
      <c r="P1291" s="113" t="s">
        <v>22425</v>
      </c>
      <c r="Q1291" s="70" t="s">
        <v>621</v>
      </c>
      <c r="R1291" s="70" t="s">
        <v>621</v>
      </c>
      <c r="S1291" s="65" t="str">
        <f t="shared" si="61"/>
        <v/>
      </c>
      <c r="T1291" s="69" t="s">
        <v>19</v>
      </c>
      <c r="U1291" s="69"/>
      <c r="V1291" s="69"/>
      <c r="W1291" s="69"/>
      <c r="X1291" s="69"/>
      <c r="Y1291" s="69"/>
      <c r="Z1291" s="69"/>
      <c r="AA1291" s="69"/>
      <c r="AB1291" s="69"/>
      <c r="AC1291" s="69"/>
      <c r="AD1291" s="69"/>
      <c r="AE1291" s="69"/>
      <c r="AF1291" s="69"/>
      <c r="AG1291" s="69"/>
      <c r="AH1291" s="69"/>
      <c r="AI1291" s="69"/>
      <c r="AJ1291" s="69"/>
      <c r="AK1291" s="69"/>
      <c r="AL1291" s="69"/>
      <c r="AM1291" s="70" t="str">
        <f>AM1290</f>
        <v>Líquidos móveis obtidos pela mistura de asfalto com petróleo destilado. Odor pungente. Imiscível com a água.</v>
      </c>
      <c r="AN1291" s="63" t="str">
        <f>IF(ISNA(VLOOKUP(D1291,[1]GRE_Tabela2!$A$4:$D$112,4,0)),"-",VLOOKUP(D1291,[1]GRE_Tabela2!$A$4:$D$112,4,0))</f>
        <v>-</v>
      </c>
      <c r="AO1291" s="68" t="s">
        <v>747</v>
      </c>
      <c r="AP1291" s="68" t="s">
        <v>934</v>
      </c>
      <c r="AQ1291" s="113">
        <v>130</v>
      </c>
      <c r="AR1291" s="302" t="str">
        <f>IF(ISNA(VLOOKUP(AT1291,[1]FISQ!$D$2:$J$1713,7,0)),"-",VLOOKUP(AT1291,[1]FISQ!$D$2:$J$1713,7,0))</f>
        <v>0612 </v>
      </c>
      <c r="AS1291" s="302" t="str">
        <f>IF(ISNA(VLOOKUP(AT1291,[1]FISQ!$D$2:$J$1713,4,0)),"-",CONCATENATE("(",VLOOKUP(AT1291,[1]FISQ!$D$2:$J$1713,4,0),")"))</f>
        <v>(1)</v>
      </c>
      <c r="AT1291" s="71" t="s">
        <v>2743</v>
      </c>
      <c r="AU1291" s="38"/>
      <c r="AV1291" s="38"/>
      <c r="AW1291" s="38"/>
    </row>
    <row r="1292" spans="1:49" s="6" customFormat="1" ht="38.25">
      <c r="A1292" s="33">
        <v>1291</v>
      </c>
      <c r="B1292" s="33" t="str">
        <f t="shared" si="62"/>
        <v>2000_III</v>
      </c>
      <c r="C1292" s="33" t="str">
        <f t="shared" si="63"/>
        <v>4.1//-</v>
      </c>
      <c r="D1292" s="61">
        <v>2000</v>
      </c>
      <c r="E1292" s="67" t="s">
        <v>6239</v>
      </c>
      <c r="F1292" s="395" t="s">
        <v>7275</v>
      </c>
      <c r="G1292" s="62" t="str">
        <f>VLOOKUP(CONCATENATE(TEXT(I1292,"0"),"_",TEXT(F1292,"0")),[1]CodC!$A$2:$D$250,4,0)</f>
        <v>Matérias sólidas inflamáveis, sem perigo subsidiário: Orgânicas;</v>
      </c>
      <c r="H1292" s="395" t="s">
        <v>19</v>
      </c>
      <c r="I1292" s="68">
        <v>4</v>
      </c>
      <c r="J1292" s="68" t="s">
        <v>1405</v>
      </c>
      <c r="K1292" s="69" t="s">
        <v>19</v>
      </c>
      <c r="L1292" s="68" t="s">
        <v>879</v>
      </c>
      <c r="M1292" s="68"/>
      <c r="N1292" s="64" t="s">
        <v>24518</v>
      </c>
      <c r="O1292" s="64" t="s">
        <v>6664</v>
      </c>
      <c r="P1292" s="113" t="s">
        <v>22423</v>
      </c>
      <c r="Q1292" s="70" t="s">
        <v>621</v>
      </c>
      <c r="R1292" s="70" t="s">
        <v>621</v>
      </c>
      <c r="S1292" s="65" t="str">
        <f t="shared" si="61"/>
        <v/>
      </c>
      <c r="T1292" s="69" t="s">
        <v>19</v>
      </c>
      <c r="U1292" s="69"/>
      <c r="V1292" s="69"/>
      <c r="W1292" s="69"/>
      <c r="X1292" s="69"/>
      <c r="Y1292" s="69"/>
      <c r="Z1292" s="69"/>
      <c r="AA1292" s="69"/>
      <c r="AB1292" s="69"/>
      <c r="AC1292" s="69"/>
      <c r="AD1292" s="69"/>
      <c r="AE1292" s="69"/>
      <c r="AF1292" s="69"/>
      <c r="AG1292" s="69"/>
      <c r="AH1292" s="69"/>
      <c r="AI1292" s="69"/>
      <c r="AJ1292" s="69"/>
      <c r="AK1292" s="69"/>
      <c r="AL1292" s="69"/>
      <c r="AM1292" s="70" t="s">
        <v>2745</v>
      </c>
      <c r="AN1292" s="63" t="str">
        <f>IF(ISNA(VLOOKUP(D1292,[1]GRE_Tabela2!$A$4:$D$112,4,0)),"-",VLOOKUP(D1292,[1]GRE_Tabela2!$A$4:$D$112,4,0))</f>
        <v>-</v>
      </c>
      <c r="AO1292" s="68" t="s">
        <v>1341</v>
      </c>
      <c r="AP1292" s="68" t="s">
        <v>1342</v>
      </c>
      <c r="AQ1292" s="113">
        <v>133</v>
      </c>
      <c r="AR1292" s="302" t="str">
        <f>IF(ISNA(VLOOKUP(AT1292,[1]FISQ!$D$2:$J$1713,7,0)),"-",VLOOKUP(AT1292,[1]FISQ!$D$2:$J$1713,7,0))</f>
        <v>1709 </v>
      </c>
      <c r="AS1292" s="302" t="str">
        <f>IF(ISNA(VLOOKUP(AT1292,[1]FISQ!$D$2:$J$1713,4,0)),"-",CONCATENATE("(",VLOOKUP(AT1292,[1]FISQ!$D$2:$J$1713,4,0),")"))</f>
        <v>(1)</v>
      </c>
      <c r="AT1292" s="71" t="s">
        <v>2746</v>
      </c>
      <c r="AU1292" s="10"/>
      <c r="AV1292" s="10"/>
      <c r="AW1292" s="10"/>
    </row>
    <row r="1293" spans="1:49" ht="25.5">
      <c r="A1293" s="33">
        <v>1292</v>
      </c>
      <c r="B1293" s="33" t="str">
        <f t="shared" si="62"/>
        <v>2001_III</v>
      </c>
      <c r="C1293" s="33" t="str">
        <f t="shared" si="63"/>
        <v>4.1//-</v>
      </c>
      <c r="D1293" s="61">
        <v>2001</v>
      </c>
      <c r="E1293" s="67" t="s">
        <v>2747</v>
      </c>
      <c r="F1293" s="395" t="s">
        <v>7293</v>
      </c>
      <c r="G1293" s="62" t="str">
        <f>VLOOKUP(CONCATENATE(TEXT(I1293,"0"),"_",TEXT(F1293,"0")),[1]CodC!$A$2:$D$250,4,0)</f>
        <v>Matérias sólidas inflamáveis, sem perigo subsidiário: Inorgânicas;</v>
      </c>
      <c r="H1293" s="395" t="s">
        <v>7294</v>
      </c>
      <c r="I1293" s="68">
        <v>4</v>
      </c>
      <c r="J1293" s="68" t="s">
        <v>1405</v>
      </c>
      <c r="K1293" s="69" t="s">
        <v>19</v>
      </c>
      <c r="L1293" s="68" t="s">
        <v>879</v>
      </c>
      <c r="M1293" s="63"/>
      <c r="N1293" s="64" t="s">
        <v>19</v>
      </c>
      <c r="O1293" s="64" t="s">
        <v>19</v>
      </c>
      <c r="P1293" s="113" t="s">
        <v>22423</v>
      </c>
      <c r="Q1293" s="70" t="s">
        <v>621</v>
      </c>
      <c r="R1293" s="70" t="s">
        <v>621</v>
      </c>
      <c r="S1293" s="65" t="str">
        <f t="shared" si="61"/>
        <v/>
      </c>
      <c r="T1293" s="69" t="s">
        <v>19</v>
      </c>
      <c r="U1293" s="69"/>
      <c r="V1293" s="69"/>
      <c r="W1293" s="69"/>
      <c r="X1293" s="69"/>
      <c r="Y1293" s="69"/>
      <c r="Z1293" s="69"/>
      <c r="AA1293" s="69"/>
      <c r="AB1293" s="69"/>
      <c r="AC1293" s="69"/>
      <c r="AD1293" s="69"/>
      <c r="AE1293" s="69"/>
      <c r="AF1293" s="69"/>
      <c r="AG1293" s="69"/>
      <c r="AH1293" s="69"/>
      <c r="AI1293" s="69"/>
      <c r="AJ1293" s="69"/>
      <c r="AK1293" s="69"/>
      <c r="AL1293" s="69"/>
      <c r="AM1293" s="70" t="s">
        <v>2748</v>
      </c>
      <c r="AN1293" s="63" t="str">
        <f>IF(ISNA(VLOOKUP(D1293,[1]GRE_Tabela2!$A$4:$D$112,4,0)),"-",VLOOKUP(D1293,[1]GRE_Tabela2!$A$4:$D$112,4,0))</f>
        <v>-</v>
      </c>
      <c r="AO1293" s="68" t="s">
        <v>1341</v>
      </c>
      <c r="AP1293" s="68" t="s">
        <v>1342</v>
      </c>
      <c r="AQ1293" s="113">
        <v>133</v>
      </c>
      <c r="AR1293" s="302" t="str">
        <f>IF(ISNA(VLOOKUP(AT1293,[1]FISQ!$D$2:$J$1713,7,0)),"-",VLOOKUP(AT1293,[1]FISQ!$D$2:$J$1713,7,0))</f>
        <v>1093 </v>
      </c>
      <c r="AS1293" s="302" t="str">
        <f>IF(ISNA(VLOOKUP(AT1293,[1]FISQ!$D$2:$J$1713,4,0)),"-",CONCATENATE("(",VLOOKUP(AT1293,[1]FISQ!$D$2:$J$1713,4,0),")"))</f>
        <v>(1)</v>
      </c>
      <c r="AT1293" s="71" t="s">
        <v>2749</v>
      </c>
      <c r="AU1293" s="38"/>
      <c r="AV1293" s="38"/>
      <c r="AW1293" s="38"/>
    </row>
    <row r="1294" spans="1:49" ht="38.25">
      <c r="A1294" s="33">
        <v>1293</v>
      </c>
      <c r="B1294" s="33" t="str">
        <f t="shared" si="62"/>
        <v>2002_III</v>
      </c>
      <c r="C1294" s="33" t="str">
        <f t="shared" si="63"/>
        <v>4.2//-</v>
      </c>
      <c r="D1294" s="61">
        <v>2002</v>
      </c>
      <c r="E1294" s="67" t="s">
        <v>6240</v>
      </c>
      <c r="F1294" s="395" t="s">
        <v>7246</v>
      </c>
      <c r="G1294" s="62" t="str">
        <f>VLOOKUP(CONCATENATE(TEXT(I1294,"0"),"_",TEXT(F1294,"0")),[1]CodC!$A$2:$D$250,4,0)</f>
        <v>Matérias sujeitas a inflamação espontânea sem perigo subsidiário, orgânicas, sólidas;</v>
      </c>
      <c r="H1294" s="395" t="s">
        <v>19</v>
      </c>
      <c r="I1294" s="68">
        <v>4</v>
      </c>
      <c r="J1294" s="68" t="s">
        <v>1579</v>
      </c>
      <c r="K1294" s="69" t="s">
        <v>19</v>
      </c>
      <c r="L1294" s="68" t="s">
        <v>879</v>
      </c>
      <c r="M1294" s="68"/>
      <c r="N1294" s="64" t="s">
        <v>24519</v>
      </c>
      <c r="O1294" s="64" t="s">
        <v>885</v>
      </c>
      <c r="P1294" s="113" t="s">
        <v>22423</v>
      </c>
      <c r="Q1294" s="70" t="s">
        <v>627</v>
      </c>
      <c r="R1294" s="70" t="s">
        <v>627</v>
      </c>
      <c r="S1294" s="65" t="str">
        <f t="shared" si="61"/>
        <v/>
      </c>
      <c r="T1294" s="69" t="s">
        <v>19</v>
      </c>
      <c r="U1294" s="69"/>
      <c r="V1294" s="69"/>
      <c r="W1294" s="69"/>
      <c r="X1294" s="69"/>
      <c r="Y1294" s="69"/>
      <c r="Z1294" s="69"/>
      <c r="AA1294" s="69"/>
      <c r="AB1294" s="69"/>
      <c r="AC1294" s="69"/>
      <c r="AD1294" s="69"/>
      <c r="AE1294" s="69"/>
      <c r="AF1294" s="69"/>
      <c r="AG1294" s="69"/>
      <c r="AH1294" s="69"/>
      <c r="AI1294" s="69"/>
      <c r="AJ1294" s="69"/>
      <c r="AK1294" s="69"/>
      <c r="AL1294" s="69"/>
      <c r="AM1294" s="70" t="s">
        <v>2745</v>
      </c>
      <c r="AN1294" s="63" t="str">
        <f>IF(ISNA(VLOOKUP(D1294,[1]GRE_Tabela2!$A$4:$D$112,4,0)),"-",VLOOKUP(D1294,[1]GRE_Tabela2!$A$4:$D$112,4,0))</f>
        <v>-</v>
      </c>
      <c r="AO1294" s="68" t="s">
        <v>1341</v>
      </c>
      <c r="AP1294" s="68" t="s">
        <v>1338</v>
      </c>
      <c r="AQ1294" s="113">
        <v>135</v>
      </c>
      <c r="AR1294" s="302" t="str">
        <f>IF(ISNA(VLOOKUP(AT1294,[1]FISQ!$D$2:$J$1713,7,0)),"-",VLOOKUP(AT1294,[1]FISQ!$D$2:$J$1713,7,0))</f>
        <v>-</v>
      </c>
      <c r="AS1294" s="302" t="str">
        <f>IF(ISNA(VLOOKUP(AT1294,[1]FISQ!$D$2:$J$1713,4,0)),"-",CONCATENATE("(",VLOOKUP(AT1294,[1]FISQ!$D$2:$J$1713,4,0),")"))</f>
        <v>-</v>
      </c>
      <c r="AT1294" s="71" t="s">
        <v>2750</v>
      </c>
      <c r="AU1294" s="38"/>
      <c r="AV1294" s="38"/>
      <c r="AW1294" s="38"/>
    </row>
    <row r="1295" spans="1:49" ht="25.5">
      <c r="A1295" s="33">
        <v>1294</v>
      </c>
      <c r="B1295" s="33" t="str">
        <f t="shared" si="62"/>
        <v>2004_II</v>
      </c>
      <c r="C1295" s="33" t="str">
        <f t="shared" si="63"/>
        <v>4.2//-</v>
      </c>
      <c r="D1295" s="61">
        <v>2004</v>
      </c>
      <c r="E1295" s="67" t="s">
        <v>2751</v>
      </c>
      <c r="F1295" s="395" t="s">
        <v>7300</v>
      </c>
      <c r="G1295" s="62" t="str">
        <f>VLOOKUP(CONCATENATE(TEXT(I1295,"0"),"_",TEXT(F1295,"0")),[1]CodC!$A$2:$D$250,4,0)</f>
        <v>Matérias sujeitas a inflamação espontânea sem perigo subsidiário, inorgânicas, sólidas;</v>
      </c>
      <c r="H1295" s="395" t="s">
        <v>7294</v>
      </c>
      <c r="I1295" s="68">
        <v>4</v>
      </c>
      <c r="J1295" s="68" t="s">
        <v>1579</v>
      </c>
      <c r="K1295" s="69" t="s">
        <v>19</v>
      </c>
      <c r="L1295" s="68" t="s">
        <v>849</v>
      </c>
      <c r="M1295" s="63"/>
      <c r="N1295" s="64" t="s">
        <v>19</v>
      </c>
      <c r="O1295" s="64" t="s">
        <v>19</v>
      </c>
      <c r="P1295" s="113" t="s">
        <v>22423</v>
      </c>
      <c r="Q1295" s="70" t="s">
        <v>7230</v>
      </c>
      <c r="R1295" s="70" t="s">
        <v>5676</v>
      </c>
      <c r="S1295" s="65" t="str">
        <f t="shared" si="61"/>
        <v xml:space="preserve"> H1 </v>
      </c>
      <c r="T1295" s="69" t="s">
        <v>5626</v>
      </c>
      <c r="U1295" s="69"/>
      <c r="V1295" s="69"/>
      <c r="W1295" s="69"/>
      <c r="X1295" s="69"/>
      <c r="Y1295" s="69"/>
      <c r="Z1295" s="69"/>
      <c r="AA1295" s="69"/>
      <c r="AB1295" s="69"/>
      <c r="AC1295" s="69"/>
      <c r="AD1295" s="69"/>
      <c r="AE1295" s="69"/>
      <c r="AF1295" s="69"/>
      <c r="AG1295" s="69"/>
      <c r="AH1295" s="69"/>
      <c r="AI1295" s="69"/>
      <c r="AJ1295" s="69"/>
      <c r="AK1295" s="69"/>
      <c r="AL1295" s="69"/>
      <c r="AM1295" s="70" t="s">
        <v>2752</v>
      </c>
      <c r="AN1295" s="63" t="str">
        <f>IF(ISNA(VLOOKUP(D1295,[1]GRE_Tabela2!$A$4:$D$112,4,0)),"-",VLOOKUP(D1295,[1]GRE_Tabela2!$A$4:$D$112,4,0))</f>
        <v>NH3</v>
      </c>
      <c r="AO1295" s="68" t="s">
        <v>1065</v>
      </c>
      <c r="AP1295" s="68" t="s">
        <v>1481</v>
      </c>
      <c r="AQ1295" s="113">
        <v>135</v>
      </c>
      <c r="AR1295" s="302" t="str">
        <f>IF(ISNA(VLOOKUP(AT1295,[1]FISQ!$D$2:$J$1713,7,0)),"-",VLOOKUP(AT1295,[1]FISQ!$D$2:$J$1713,7,0))</f>
        <v>-</v>
      </c>
      <c r="AS1295" s="302" t="str">
        <f>IF(ISNA(VLOOKUP(AT1295,[1]FISQ!$D$2:$J$1713,4,0)),"-",CONCATENATE("(",VLOOKUP(AT1295,[1]FISQ!$D$2:$J$1713,4,0),")"))</f>
        <v>-</v>
      </c>
      <c r="AT1295" s="71" t="s">
        <v>2753</v>
      </c>
      <c r="AU1295" s="38"/>
      <c r="AV1295" s="38"/>
      <c r="AW1295" s="38"/>
    </row>
    <row r="1296" spans="1:49" ht="25.5">
      <c r="A1296" s="33">
        <v>1295</v>
      </c>
      <c r="B1296" s="33" t="str">
        <f t="shared" si="62"/>
        <v>2006_III</v>
      </c>
      <c r="C1296" s="33" t="str">
        <f t="shared" si="63"/>
        <v>4.2//-</v>
      </c>
      <c r="D1296" s="61">
        <v>2006</v>
      </c>
      <c r="E1296" s="72" t="s">
        <v>6241</v>
      </c>
      <c r="F1296" s="395" t="s">
        <v>7246</v>
      </c>
      <c r="G1296" s="62" t="str">
        <f>VLOOKUP(CONCATENATE(TEXT(I1296,"0"),"_",TEXT(F1296,"0")),[1]CodC!$A$2:$D$250,4,0)</f>
        <v>Matérias sujeitas a inflamação espontânea sem perigo subsidiário, orgânicas, sólidas;</v>
      </c>
      <c r="H1296" s="395" t="s">
        <v>19</v>
      </c>
      <c r="I1296" s="68">
        <v>4</v>
      </c>
      <c r="J1296" s="68" t="s">
        <v>1579</v>
      </c>
      <c r="K1296" s="69" t="s">
        <v>19</v>
      </c>
      <c r="L1296" s="68" t="s">
        <v>879</v>
      </c>
      <c r="M1296" s="68"/>
      <c r="N1296" s="64" t="s">
        <v>24520</v>
      </c>
      <c r="O1296" s="64" t="s">
        <v>51</v>
      </c>
      <c r="P1296" s="113" t="s">
        <v>22423</v>
      </c>
      <c r="Q1296" s="70" t="s">
        <v>1482</v>
      </c>
      <c r="R1296" s="70" t="s">
        <v>1482</v>
      </c>
      <c r="S1296" s="65" t="str">
        <f t="shared" si="61"/>
        <v/>
      </c>
      <c r="T1296" s="69" t="s">
        <v>19</v>
      </c>
      <c r="U1296" s="69"/>
      <c r="V1296" s="69"/>
      <c r="W1296" s="69"/>
      <c r="X1296" s="69"/>
      <c r="Y1296" s="69"/>
      <c r="Z1296" s="69"/>
      <c r="AA1296" s="69"/>
      <c r="AB1296" s="69"/>
      <c r="AC1296" s="69"/>
      <c r="AD1296" s="69"/>
      <c r="AE1296" s="69"/>
      <c r="AF1296" s="69"/>
      <c r="AG1296" s="69"/>
      <c r="AH1296" s="69"/>
      <c r="AI1296" s="69"/>
      <c r="AJ1296" s="69"/>
      <c r="AK1296" s="69"/>
      <c r="AL1296" s="69"/>
      <c r="AM1296" s="73" t="s">
        <v>19</v>
      </c>
      <c r="AN1296" s="63" t="str">
        <f>IF(ISNA(VLOOKUP(D1296,[1]GRE_Tabela2!$A$4:$D$112,4,0)),"-",VLOOKUP(D1296,[1]GRE_Tabela2!$A$4:$D$112,4,0))</f>
        <v>-</v>
      </c>
      <c r="AO1296" s="68" t="s">
        <v>1341</v>
      </c>
      <c r="AP1296" s="68" t="s">
        <v>1333</v>
      </c>
      <c r="AQ1296" s="113">
        <v>135</v>
      </c>
      <c r="AR1296" s="302" t="str">
        <f>IF(ISNA(VLOOKUP(AT1296,[1]FISQ!$D$2:$J$1713,7,0)),"-",VLOOKUP(AT1296,[1]FISQ!$D$2:$J$1713,7,0))</f>
        <v>-</v>
      </c>
      <c r="AS1296" s="302" t="str">
        <f>IF(ISNA(VLOOKUP(AT1296,[1]FISQ!$D$2:$J$1713,4,0)),"-",CONCATENATE("(",VLOOKUP(AT1296,[1]FISQ!$D$2:$J$1713,4,0),")"))</f>
        <v>-</v>
      </c>
      <c r="AT1296" s="71" t="s">
        <v>2754</v>
      </c>
      <c r="AU1296" s="38"/>
      <c r="AV1296" s="38"/>
      <c r="AW1296" s="38"/>
    </row>
    <row r="1297" spans="1:49" ht="25.5">
      <c r="A1297" s="33">
        <v>1296</v>
      </c>
      <c r="B1297" s="33" t="str">
        <f t="shared" si="62"/>
        <v>2008_I</v>
      </c>
      <c r="C1297" s="33" t="str">
        <f t="shared" si="63"/>
        <v>4.2//-</v>
      </c>
      <c r="D1297" s="61">
        <v>2008</v>
      </c>
      <c r="E1297" s="67" t="s">
        <v>2755</v>
      </c>
      <c r="F1297" s="395" t="s">
        <v>7300</v>
      </c>
      <c r="G1297" s="62" t="str">
        <f>VLOOKUP(CONCATENATE(TEXT(I1297,"0"),"_",TEXT(F1297,"0")),[1]CodC!$A$2:$D$250,4,0)</f>
        <v>Matérias sujeitas a inflamação espontânea sem perigo subsidiário, inorgânicas, sólidas;</v>
      </c>
      <c r="H1297" s="395" t="s">
        <v>1831</v>
      </c>
      <c r="I1297" s="68">
        <v>4</v>
      </c>
      <c r="J1297" s="68" t="s">
        <v>1579</v>
      </c>
      <c r="K1297" s="69" t="s">
        <v>19</v>
      </c>
      <c r="L1297" s="68" t="s">
        <v>746</v>
      </c>
      <c r="M1297" s="63"/>
      <c r="N1297" s="64" t="s">
        <v>24521</v>
      </c>
      <c r="O1297" s="64" t="s">
        <v>19</v>
      </c>
      <c r="P1297" s="113" t="s">
        <v>22423</v>
      </c>
      <c r="Q1297" s="70" t="s">
        <v>627</v>
      </c>
      <c r="R1297" s="70" t="s">
        <v>627</v>
      </c>
      <c r="S1297" s="65" t="str">
        <f t="shared" si="61"/>
        <v/>
      </c>
      <c r="T1297" s="69" t="s">
        <v>5626</v>
      </c>
      <c r="U1297" s="69"/>
      <c r="V1297" s="69"/>
      <c r="W1297" s="69"/>
      <c r="X1297" s="69"/>
      <c r="Y1297" s="69"/>
      <c r="Z1297" s="69"/>
      <c r="AA1297" s="69"/>
      <c r="AB1297" s="69"/>
      <c r="AC1297" s="69"/>
      <c r="AD1297" s="69"/>
      <c r="AE1297" s="69"/>
      <c r="AF1297" s="69"/>
      <c r="AG1297" s="69"/>
      <c r="AH1297" s="69"/>
      <c r="AI1297" s="68" t="s">
        <v>7163</v>
      </c>
      <c r="AJ1297" s="69"/>
      <c r="AK1297" s="69"/>
      <c r="AL1297" s="69"/>
      <c r="AM1297" s="70" t="s">
        <v>6147</v>
      </c>
      <c r="AN1297" s="63" t="str">
        <f>IF(ISNA(VLOOKUP(D1297,[1]GRE_Tabela2!$A$4:$D$112,4,0)),"-",VLOOKUP(D1297,[1]GRE_Tabela2!$A$4:$D$112,4,0))</f>
        <v>-</v>
      </c>
      <c r="AO1297" s="68" t="s">
        <v>1065</v>
      </c>
      <c r="AP1297" s="68" t="s">
        <v>1481</v>
      </c>
      <c r="AQ1297" s="113">
        <v>135</v>
      </c>
      <c r="AR1297" s="302" t="str">
        <f>IF(ISNA(VLOOKUP(AT1297,[1]FISQ!$D$2:$J$1713,7,0)),"-",VLOOKUP(AT1297,[1]FISQ!$D$2:$J$1713,7,0))</f>
        <v>1405 </v>
      </c>
      <c r="AS1297" s="302" t="str">
        <f>IF(ISNA(VLOOKUP(AT1297,[1]FISQ!$D$2:$J$1713,4,0)),"-",CONCATENATE("(",VLOOKUP(AT1297,[1]FISQ!$D$2:$J$1713,4,0),")"))</f>
        <v>(1)</v>
      </c>
      <c r="AT1297" s="71" t="s">
        <v>2756</v>
      </c>
      <c r="AU1297" s="38"/>
      <c r="AV1297" s="38"/>
      <c r="AW1297" s="38"/>
    </row>
    <row r="1298" spans="1:49" ht="25.5">
      <c r="A1298" s="33">
        <v>1297</v>
      </c>
      <c r="B1298" s="33" t="str">
        <f t="shared" si="62"/>
        <v>2008_II</v>
      </c>
      <c r="C1298" s="33" t="str">
        <f t="shared" si="63"/>
        <v>4.2//-</v>
      </c>
      <c r="D1298" s="61">
        <v>2008</v>
      </c>
      <c r="E1298" s="67" t="s">
        <v>2755</v>
      </c>
      <c r="F1298" s="395" t="s">
        <v>7300</v>
      </c>
      <c r="G1298" s="62" t="str">
        <f>VLOOKUP(CONCATENATE(TEXT(I1298,"0"),"_",TEXT(F1298,"0")),[1]CodC!$A$2:$D$250,4,0)</f>
        <v>Matérias sujeitas a inflamação espontânea sem perigo subsidiário, inorgânicas, sólidas;</v>
      </c>
      <c r="H1298" s="395" t="s">
        <v>7294</v>
      </c>
      <c r="I1298" s="68">
        <v>4</v>
      </c>
      <c r="J1298" s="68" t="s">
        <v>1579</v>
      </c>
      <c r="K1298" s="69" t="s">
        <v>19</v>
      </c>
      <c r="L1298" s="68" t="s">
        <v>849</v>
      </c>
      <c r="M1298" s="63"/>
      <c r="N1298" s="64" t="s">
        <v>24521</v>
      </c>
      <c r="O1298" s="64" t="s">
        <v>19</v>
      </c>
      <c r="P1298" s="113" t="s">
        <v>22423</v>
      </c>
      <c r="Q1298" s="70" t="s">
        <v>627</v>
      </c>
      <c r="R1298" s="70" t="s">
        <v>5678</v>
      </c>
      <c r="S1298" s="65" t="str">
        <f t="shared" si="61"/>
        <v>H1</v>
      </c>
      <c r="T1298" s="69" t="s">
        <v>5626</v>
      </c>
      <c r="U1298" s="69"/>
      <c r="V1298" s="69"/>
      <c r="W1298" s="69"/>
      <c r="X1298" s="69"/>
      <c r="Y1298" s="69"/>
      <c r="Z1298" s="69"/>
      <c r="AA1298" s="69"/>
      <c r="AB1298" s="69"/>
      <c r="AC1298" s="69"/>
      <c r="AD1298" s="69"/>
      <c r="AE1298" s="69"/>
      <c r="AF1298" s="69"/>
      <c r="AG1298" s="69"/>
      <c r="AH1298" s="69"/>
      <c r="AI1298" s="68" t="s">
        <v>7163</v>
      </c>
      <c r="AJ1298" s="69"/>
      <c r="AK1298" s="69"/>
      <c r="AL1298" s="69"/>
      <c r="AM1298" s="70" t="str">
        <f>AM1297</f>
        <v>Pó amorfo. Suscetível de se inflamar espontaneamente no ar. Forma misturas explosivas com substâncias comburentes.</v>
      </c>
      <c r="AN1298" s="63" t="str">
        <f>IF(ISNA(VLOOKUP(D1298,[1]GRE_Tabela2!$A$4:$D$112,4,0)),"-",VLOOKUP(D1298,[1]GRE_Tabela2!$A$4:$D$112,4,0))</f>
        <v>-</v>
      </c>
      <c r="AO1298" s="68" t="s">
        <v>1065</v>
      </c>
      <c r="AP1298" s="68" t="s">
        <v>1481</v>
      </c>
      <c r="AQ1298" s="113">
        <v>135</v>
      </c>
      <c r="AR1298" s="302" t="str">
        <f>IF(ISNA(VLOOKUP(AT1298,[1]FISQ!$D$2:$J$1713,7,0)),"-",VLOOKUP(AT1298,[1]FISQ!$D$2:$J$1713,7,0))</f>
        <v>1405 </v>
      </c>
      <c r="AS1298" s="302" t="str">
        <f>IF(ISNA(VLOOKUP(AT1298,[1]FISQ!$D$2:$J$1713,4,0)),"-",CONCATENATE("(",VLOOKUP(AT1298,[1]FISQ!$D$2:$J$1713,4,0),")"))</f>
        <v>(1)</v>
      </c>
      <c r="AT1298" s="71" t="s">
        <v>2756</v>
      </c>
      <c r="AU1298" s="38"/>
      <c r="AV1298" s="38"/>
      <c r="AW1298" s="38"/>
    </row>
    <row r="1299" spans="1:49" ht="25.5">
      <c r="A1299" s="33">
        <v>1298</v>
      </c>
      <c r="B1299" s="33" t="str">
        <f t="shared" si="62"/>
        <v>2008_III</v>
      </c>
      <c r="C1299" s="33" t="str">
        <f t="shared" si="63"/>
        <v>4.2//-</v>
      </c>
      <c r="D1299" s="61">
        <v>2008</v>
      </c>
      <c r="E1299" s="67" t="s">
        <v>2755</v>
      </c>
      <c r="F1299" s="395" t="s">
        <v>7300</v>
      </c>
      <c r="G1299" s="62" t="str">
        <f>VLOOKUP(CONCATENATE(TEXT(I1299,"0"),"_",TEXT(F1299,"0")),[1]CodC!$A$2:$D$250,4,0)</f>
        <v>Matérias sujeitas a inflamação espontânea sem perigo subsidiário, inorgânicas, sólidas;</v>
      </c>
      <c r="H1299" s="395" t="s">
        <v>7294</v>
      </c>
      <c r="I1299" s="68">
        <v>4</v>
      </c>
      <c r="J1299" s="68" t="s">
        <v>1579</v>
      </c>
      <c r="K1299" s="69" t="s">
        <v>19</v>
      </c>
      <c r="L1299" s="68" t="s">
        <v>879</v>
      </c>
      <c r="M1299" s="68"/>
      <c r="N1299" s="64" t="s">
        <v>24521</v>
      </c>
      <c r="O1299" s="64" t="s">
        <v>885</v>
      </c>
      <c r="P1299" s="113" t="s">
        <v>22423</v>
      </c>
      <c r="Q1299" s="70" t="s">
        <v>627</v>
      </c>
      <c r="R1299" s="70" t="s">
        <v>5678</v>
      </c>
      <c r="S1299" s="65" t="str">
        <f t="shared" si="61"/>
        <v>H1</v>
      </c>
      <c r="T1299" s="69" t="s">
        <v>5626</v>
      </c>
      <c r="U1299" s="69"/>
      <c r="V1299" s="69"/>
      <c r="W1299" s="69"/>
      <c r="X1299" s="69"/>
      <c r="Y1299" s="69"/>
      <c r="Z1299" s="69"/>
      <c r="AA1299" s="69"/>
      <c r="AB1299" s="69"/>
      <c r="AC1299" s="69"/>
      <c r="AD1299" s="69"/>
      <c r="AE1299" s="69"/>
      <c r="AF1299" s="69"/>
      <c r="AG1299" s="69"/>
      <c r="AH1299" s="69"/>
      <c r="AI1299" s="68" t="s">
        <v>7163</v>
      </c>
      <c r="AJ1299" s="69"/>
      <c r="AK1299" s="69"/>
      <c r="AL1299" s="69"/>
      <c r="AM1299" s="70" t="str">
        <f>AM1298</f>
        <v>Pó amorfo. Suscetível de se inflamar espontaneamente no ar. Forma misturas explosivas com substâncias comburentes.</v>
      </c>
      <c r="AN1299" s="63" t="str">
        <f>IF(ISNA(VLOOKUP(D1299,[1]GRE_Tabela2!$A$4:$D$112,4,0)),"-",VLOOKUP(D1299,[1]GRE_Tabela2!$A$4:$D$112,4,0))</f>
        <v>-</v>
      </c>
      <c r="AO1299" s="68" t="s">
        <v>1065</v>
      </c>
      <c r="AP1299" s="68" t="s">
        <v>1481</v>
      </c>
      <c r="AQ1299" s="113">
        <v>135</v>
      </c>
      <c r="AR1299" s="302" t="str">
        <f>IF(ISNA(VLOOKUP(AT1299,[1]FISQ!$D$2:$J$1713,7,0)),"-",VLOOKUP(AT1299,[1]FISQ!$D$2:$J$1713,7,0))</f>
        <v>1405 </v>
      </c>
      <c r="AS1299" s="302" t="str">
        <f>IF(ISNA(VLOOKUP(AT1299,[1]FISQ!$D$2:$J$1713,4,0)),"-",CONCATENATE("(",VLOOKUP(AT1299,[1]FISQ!$D$2:$J$1713,4,0),")"))</f>
        <v>(1)</v>
      </c>
      <c r="AT1299" s="71" t="s">
        <v>2756</v>
      </c>
      <c r="AU1299" s="38"/>
      <c r="AV1299" s="38"/>
      <c r="AW1299" s="38"/>
    </row>
    <row r="1300" spans="1:49" ht="25.5">
      <c r="A1300" s="33">
        <v>1299</v>
      </c>
      <c r="B1300" s="33" t="str">
        <f t="shared" si="62"/>
        <v>2009_III</v>
      </c>
      <c r="C1300" s="33" t="str">
        <f t="shared" si="63"/>
        <v>4.2//-</v>
      </c>
      <c r="D1300" s="61">
        <v>2009</v>
      </c>
      <c r="E1300" s="67" t="s">
        <v>2757</v>
      </c>
      <c r="F1300" s="395" t="s">
        <v>7300</v>
      </c>
      <c r="G1300" s="62" t="str">
        <f>VLOOKUP(CONCATENATE(TEXT(I1300,"0"),"_",TEXT(F1300,"0")),[1]CodC!$A$2:$D$250,4,0)</f>
        <v>Matérias sujeitas a inflamação espontânea sem perigo subsidiário, inorgânicas, sólidas;</v>
      </c>
      <c r="H1300" s="395" t="s">
        <v>7294</v>
      </c>
      <c r="I1300" s="68">
        <v>4</v>
      </c>
      <c r="J1300" s="68" t="s">
        <v>1579</v>
      </c>
      <c r="K1300" s="69" t="s">
        <v>19</v>
      </c>
      <c r="L1300" s="68" t="s">
        <v>879</v>
      </c>
      <c r="M1300" s="68"/>
      <c r="N1300" s="64" t="s">
        <v>24506</v>
      </c>
      <c r="O1300" s="64" t="s">
        <v>885</v>
      </c>
      <c r="P1300" s="113" t="s">
        <v>22423</v>
      </c>
      <c r="Q1300" s="70" t="s">
        <v>627</v>
      </c>
      <c r="R1300" s="70" t="s">
        <v>5678</v>
      </c>
      <c r="S1300" s="65" t="str">
        <f t="shared" si="61"/>
        <v>H1</v>
      </c>
      <c r="T1300" s="69" t="s">
        <v>5626</v>
      </c>
      <c r="U1300" s="69"/>
      <c r="V1300" s="69"/>
      <c r="W1300" s="69"/>
      <c r="X1300" s="69"/>
      <c r="Y1300" s="69"/>
      <c r="Z1300" s="69"/>
      <c r="AA1300" s="69"/>
      <c r="AB1300" s="69"/>
      <c r="AC1300" s="69"/>
      <c r="AD1300" s="69"/>
      <c r="AE1300" s="69"/>
      <c r="AF1300" s="69"/>
      <c r="AG1300" s="69"/>
      <c r="AH1300" s="69"/>
      <c r="AI1300" s="68" t="s">
        <v>7163</v>
      </c>
      <c r="AJ1300" s="69"/>
      <c r="AK1300" s="69"/>
      <c r="AL1300" s="69"/>
      <c r="AM1300" s="70" t="s">
        <v>6198</v>
      </c>
      <c r="AN1300" s="63" t="str">
        <f>IF(ISNA(VLOOKUP(D1300,[1]GRE_Tabela2!$A$4:$D$112,4,0)),"-",VLOOKUP(D1300,[1]GRE_Tabela2!$A$4:$D$112,4,0))</f>
        <v>-</v>
      </c>
      <c r="AO1300" s="68" t="s">
        <v>1065</v>
      </c>
      <c r="AP1300" s="68" t="s">
        <v>1481</v>
      </c>
      <c r="AQ1300" s="113">
        <v>135</v>
      </c>
      <c r="AR1300" s="302" t="str">
        <f>IF(ISNA(VLOOKUP(AT1300,[1]FISQ!$D$2:$J$1713,7,0)),"-",VLOOKUP(AT1300,[1]FISQ!$D$2:$J$1713,7,0))</f>
        <v>-</v>
      </c>
      <c r="AS1300" s="302" t="str">
        <f>IF(ISNA(VLOOKUP(AT1300,[1]FISQ!$D$2:$J$1713,4,0)),"-",CONCATENATE("(",VLOOKUP(AT1300,[1]FISQ!$D$2:$J$1713,4,0),")"))</f>
        <v>-</v>
      </c>
      <c r="AT1300" s="71" t="s">
        <v>2758</v>
      </c>
      <c r="AU1300" s="38"/>
      <c r="AV1300" s="38"/>
      <c r="AW1300" s="38"/>
    </row>
    <row r="1301" spans="1:49" ht="38.25">
      <c r="A1301" s="33">
        <v>1300</v>
      </c>
      <c r="B1301" s="33" t="str">
        <f t="shared" si="62"/>
        <v>2010_I</v>
      </c>
      <c r="C1301" s="33" t="str">
        <f t="shared" si="63"/>
        <v>4.3//-</v>
      </c>
      <c r="D1301" s="61">
        <v>2010</v>
      </c>
      <c r="E1301" s="67" t="s">
        <v>2759</v>
      </c>
      <c r="F1301" s="395" t="s">
        <v>7307</v>
      </c>
      <c r="G1301" s="62" t="str">
        <f>VLOOKUP(CONCATENATE(TEXT(I1301,"0"),"_",TEXT(F1301,"0")),[1]CodC!$A$2:$D$250,4,0)</f>
        <v>Matérias que, em contacto com a água, libertam gases inflamáveis, sem perigo subsidiário, sólidas;</v>
      </c>
      <c r="H1301" s="395" t="s">
        <v>19</v>
      </c>
      <c r="I1301" s="68">
        <v>4</v>
      </c>
      <c r="J1301" s="68" t="s">
        <v>298</v>
      </c>
      <c r="K1301" s="64" t="s">
        <v>19</v>
      </c>
      <c r="L1301" s="68" t="s">
        <v>746</v>
      </c>
      <c r="M1301" s="63"/>
      <c r="N1301" s="64" t="s">
        <v>19</v>
      </c>
      <c r="O1301" s="64" t="s">
        <v>19</v>
      </c>
      <c r="P1301" s="113" t="s">
        <v>22426</v>
      </c>
      <c r="Q1301" s="70" t="s">
        <v>851</v>
      </c>
      <c r="R1301" s="70" t="s">
        <v>5677</v>
      </c>
      <c r="S1301" s="65" t="str">
        <f t="shared" si="61"/>
        <v>H1</v>
      </c>
      <c r="T1301" s="68" t="s">
        <v>5629</v>
      </c>
      <c r="U1301" s="68"/>
      <c r="V1301" s="68"/>
      <c r="W1301" s="68"/>
      <c r="X1301" s="68"/>
      <c r="Y1301" s="68"/>
      <c r="Z1301" s="68"/>
      <c r="AA1301" s="68"/>
      <c r="AB1301" s="68"/>
      <c r="AC1301" s="68"/>
      <c r="AD1301" s="68"/>
      <c r="AE1301" s="68"/>
      <c r="AF1301" s="68"/>
      <c r="AG1301" s="68"/>
      <c r="AH1301" s="68"/>
      <c r="AI1301" s="68"/>
      <c r="AJ1301" s="68"/>
      <c r="AK1301" s="68"/>
      <c r="AL1301" s="68"/>
      <c r="AM1301" s="70" t="s">
        <v>6242</v>
      </c>
      <c r="AN1301" s="63" t="str">
        <f>IF(ISNA(VLOOKUP(D1301,[1]GRE_Tabela2!$A$4:$D$112,4,0)),"-",VLOOKUP(D1301,[1]GRE_Tabela2!$A$4:$D$112,4,0))</f>
        <v>-</v>
      </c>
      <c r="AO1301" s="41" t="s">
        <v>1065</v>
      </c>
      <c r="AP1301" s="68" t="s">
        <v>1066</v>
      </c>
      <c r="AQ1301" s="113">
        <v>138</v>
      </c>
      <c r="AR1301" s="302" t="str">
        <f>IF(ISNA(VLOOKUP(AT1301,[1]FISQ!$D$2:$J$1713,7,0)),"-",VLOOKUP(AT1301,[1]FISQ!$D$2:$J$1713,7,0))</f>
        <v>-</v>
      </c>
      <c r="AS1301" s="302" t="str">
        <f>IF(ISNA(VLOOKUP(AT1301,[1]FISQ!$D$2:$J$1713,4,0)),"-",CONCATENATE("(",VLOOKUP(AT1301,[1]FISQ!$D$2:$J$1713,4,0),")"))</f>
        <v>-</v>
      </c>
      <c r="AT1301" s="71" t="s">
        <v>2760</v>
      </c>
      <c r="AU1301" s="38"/>
      <c r="AV1301" s="38"/>
      <c r="AW1301" s="38"/>
    </row>
    <row r="1302" spans="1:49" ht="63.75">
      <c r="A1302" s="33">
        <v>1301</v>
      </c>
      <c r="B1302" s="33" t="str">
        <f t="shared" si="62"/>
        <v>2011_I</v>
      </c>
      <c r="C1302" s="33" t="str">
        <f t="shared" si="63"/>
        <v>4.3//6.1</v>
      </c>
      <c r="D1302" s="61">
        <v>2011</v>
      </c>
      <c r="E1302" s="67" t="s">
        <v>2761</v>
      </c>
      <c r="F1302" s="395" t="s">
        <v>7298</v>
      </c>
      <c r="G1302" s="62" t="str">
        <f>VLOOKUP(CONCATENATE(TEXT(I1302,"0"),"_",TEXT(F1302,"0")),[1]CodC!$A$2:$D$250,4,0)</f>
        <v>Matérias que, em contacto com a água, libertam gases inflamáveis, tóxicas, sólidas;</v>
      </c>
      <c r="H1302" s="395" t="s">
        <v>19</v>
      </c>
      <c r="I1302" s="68">
        <v>4</v>
      </c>
      <c r="J1302" s="68" t="s">
        <v>298</v>
      </c>
      <c r="K1302" s="68" t="s">
        <v>50</v>
      </c>
      <c r="L1302" s="68" t="s">
        <v>746</v>
      </c>
      <c r="M1302" s="63"/>
      <c r="N1302" s="64" t="s">
        <v>19</v>
      </c>
      <c r="O1302" s="64" t="s">
        <v>19</v>
      </c>
      <c r="P1302" s="113" t="s">
        <v>22423</v>
      </c>
      <c r="Q1302" s="70" t="s">
        <v>851</v>
      </c>
      <c r="R1302" s="70" t="s">
        <v>5679</v>
      </c>
      <c r="S1302" s="65" t="str">
        <f t="shared" si="61"/>
        <v>SW2 SW5 H1</v>
      </c>
      <c r="T1302" s="68" t="s">
        <v>5629</v>
      </c>
      <c r="U1302" s="68"/>
      <c r="V1302" s="68"/>
      <c r="W1302" s="68"/>
      <c r="X1302" s="68"/>
      <c r="Y1302" s="68"/>
      <c r="Z1302" s="68"/>
      <c r="AA1302" s="68"/>
      <c r="AB1302" s="68"/>
      <c r="AC1302" s="68"/>
      <c r="AD1302" s="68"/>
      <c r="AE1302" s="68"/>
      <c r="AF1302" s="68"/>
      <c r="AG1302" s="68"/>
      <c r="AH1302" s="68"/>
      <c r="AI1302" s="68"/>
      <c r="AJ1302" s="68"/>
      <c r="AK1302" s="68"/>
      <c r="AL1302" s="68"/>
      <c r="AM1302" s="70" t="s">
        <v>2762</v>
      </c>
      <c r="AN1302" s="63" t="str">
        <f>IF(ISNA(VLOOKUP(D1302,[1]GRE_Tabela2!$A$4:$D$112,4,0)),"-",VLOOKUP(D1302,[1]GRE_Tabela2!$A$4:$D$112,4,0))</f>
        <v>PH3</v>
      </c>
      <c r="AO1302" s="41" t="s">
        <v>1065</v>
      </c>
      <c r="AP1302" s="68" t="s">
        <v>1406</v>
      </c>
      <c r="AQ1302" s="113">
        <v>139</v>
      </c>
      <c r="AR1302" s="302" t="str">
        <f>IF(ISNA(VLOOKUP(AT1302,[1]FISQ!$D$2:$J$1713,7,0)),"-",VLOOKUP(AT1302,[1]FISQ!$D$2:$J$1713,7,0))</f>
        <v>0744 </v>
      </c>
      <c r="AS1302" s="302" t="str">
        <f>IF(ISNA(VLOOKUP(AT1302,[1]FISQ!$D$2:$J$1713,4,0)),"-",CONCATENATE("(",VLOOKUP(AT1302,[1]FISQ!$D$2:$J$1713,4,0),")"))</f>
        <v>(1)</v>
      </c>
      <c r="AT1302" s="71" t="s">
        <v>2763</v>
      </c>
      <c r="AU1302" s="38"/>
      <c r="AV1302" s="38"/>
      <c r="AW1302" s="38"/>
    </row>
    <row r="1303" spans="1:49" ht="63.75">
      <c r="A1303" s="33">
        <v>1302</v>
      </c>
      <c r="B1303" s="33" t="str">
        <f t="shared" si="62"/>
        <v>2012_I</v>
      </c>
      <c r="C1303" s="33" t="str">
        <f t="shared" si="63"/>
        <v>4.3//6.1</v>
      </c>
      <c r="D1303" s="61">
        <v>2012</v>
      </c>
      <c r="E1303" s="67" t="s">
        <v>2764</v>
      </c>
      <c r="F1303" s="395" t="s">
        <v>7298</v>
      </c>
      <c r="G1303" s="62" t="str">
        <f>VLOOKUP(CONCATENATE(TEXT(I1303,"0"),"_",TEXT(F1303,"0")),[1]CodC!$A$2:$D$250,4,0)</f>
        <v>Matérias que, em contacto com a água, libertam gases inflamáveis, tóxicas, sólidas;</v>
      </c>
      <c r="H1303" s="395" t="s">
        <v>19</v>
      </c>
      <c r="I1303" s="68">
        <v>4</v>
      </c>
      <c r="J1303" s="68" t="s">
        <v>298</v>
      </c>
      <c r="K1303" s="68" t="s">
        <v>50</v>
      </c>
      <c r="L1303" s="68" t="s">
        <v>746</v>
      </c>
      <c r="M1303" s="63"/>
      <c r="N1303" s="64" t="s">
        <v>19</v>
      </c>
      <c r="O1303" s="64" t="s">
        <v>19</v>
      </c>
      <c r="P1303" s="113" t="s">
        <v>22423</v>
      </c>
      <c r="Q1303" s="70" t="s">
        <v>851</v>
      </c>
      <c r="R1303" s="70" t="s">
        <v>5679</v>
      </c>
      <c r="S1303" s="65" t="str">
        <f t="shared" si="61"/>
        <v>SW2 SW5 H1</v>
      </c>
      <c r="T1303" s="68" t="s">
        <v>5629</v>
      </c>
      <c r="U1303" s="68"/>
      <c r="V1303" s="68"/>
      <c r="W1303" s="68"/>
      <c r="X1303" s="68"/>
      <c r="Y1303" s="68"/>
      <c r="Z1303" s="68"/>
      <c r="AA1303" s="68"/>
      <c r="AB1303" s="68"/>
      <c r="AC1303" s="68"/>
      <c r="AD1303" s="68"/>
      <c r="AE1303" s="68"/>
      <c r="AF1303" s="68"/>
      <c r="AG1303" s="68"/>
      <c r="AH1303" s="68"/>
      <c r="AI1303" s="68"/>
      <c r="AJ1303" s="68"/>
      <c r="AK1303" s="68"/>
      <c r="AL1303" s="68"/>
      <c r="AM1303" s="70" t="s">
        <v>2762</v>
      </c>
      <c r="AN1303" s="63" t="str">
        <f>IF(ISNA(VLOOKUP(D1303,[1]GRE_Tabela2!$A$4:$D$112,4,0)),"-",VLOOKUP(D1303,[1]GRE_Tabela2!$A$4:$D$112,4,0))</f>
        <v>PH3</v>
      </c>
      <c r="AO1303" s="41" t="s">
        <v>1065</v>
      </c>
      <c r="AP1303" s="68" t="s">
        <v>1406</v>
      </c>
      <c r="AQ1303" s="113">
        <v>139</v>
      </c>
      <c r="AR1303" s="302" t="str">
        <f>IF(ISNA(VLOOKUP(AT1303,[1]FISQ!$D$2:$J$1713,7,0)),"-",VLOOKUP(AT1303,[1]FISQ!$D$2:$J$1713,7,0))</f>
        <v>-</v>
      </c>
      <c r="AS1303" s="302" t="str">
        <f>IF(ISNA(VLOOKUP(AT1303,[1]FISQ!$D$2:$J$1713,4,0)),"-",CONCATENATE("(",VLOOKUP(AT1303,[1]FISQ!$D$2:$J$1713,4,0),")"))</f>
        <v>-</v>
      </c>
      <c r="AT1303" s="71" t="s">
        <v>2765</v>
      </c>
      <c r="AU1303" s="38"/>
      <c r="AV1303" s="38"/>
      <c r="AW1303" s="38"/>
    </row>
    <row r="1304" spans="1:49" ht="63.75">
      <c r="A1304" s="33">
        <v>1303</v>
      </c>
      <c r="B1304" s="33" t="str">
        <f t="shared" si="62"/>
        <v>2013_I</v>
      </c>
      <c r="C1304" s="33" t="str">
        <f t="shared" si="63"/>
        <v>4.3//6.1</v>
      </c>
      <c r="D1304" s="61">
        <v>2013</v>
      </c>
      <c r="E1304" s="67" t="s">
        <v>2766</v>
      </c>
      <c r="F1304" s="395" t="s">
        <v>7298</v>
      </c>
      <c r="G1304" s="62" t="str">
        <f>VLOOKUP(CONCATENATE(TEXT(I1304,"0"),"_",TEXT(F1304,"0")),[1]CodC!$A$2:$D$250,4,0)</f>
        <v>Matérias que, em contacto com a água, libertam gases inflamáveis, tóxicas, sólidas;</v>
      </c>
      <c r="H1304" s="395" t="s">
        <v>19</v>
      </c>
      <c r="I1304" s="68">
        <v>4</v>
      </c>
      <c r="J1304" s="68" t="s">
        <v>298</v>
      </c>
      <c r="K1304" s="68" t="s">
        <v>50</v>
      </c>
      <c r="L1304" s="68" t="s">
        <v>746</v>
      </c>
      <c r="M1304" s="63"/>
      <c r="N1304" s="64" t="s">
        <v>19</v>
      </c>
      <c r="O1304" s="64" t="s">
        <v>19</v>
      </c>
      <c r="P1304" s="113" t="s">
        <v>22423</v>
      </c>
      <c r="Q1304" s="70" t="s">
        <v>851</v>
      </c>
      <c r="R1304" s="70" t="s">
        <v>5679</v>
      </c>
      <c r="S1304" s="65" t="str">
        <f t="shared" ref="S1304:S1367" si="64">RIGHT(R1304,LEN(R1304)-LEN(Q1304))</f>
        <v>SW2 SW5 H1</v>
      </c>
      <c r="T1304" s="68" t="s">
        <v>5629</v>
      </c>
      <c r="U1304" s="68"/>
      <c r="V1304" s="68"/>
      <c r="W1304" s="68"/>
      <c r="X1304" s="68"/>
      <c r="Y1304" s="68"/>
      <c r="Z1304" s="68"/>
      <c r="AA1304" s="68"/>
      <c r="AB1304" s="68"/>
      <c r="AC1304" s="68"/>
      <c r="AD1304" s="68"/>
      <c r="AE1304" s="68"/>
      <c r="AF1304" s="68"/>
      <c r="AG1304" s="68"/>
      <c r="AH1304" s="68"/>
      <c r="AI1304" s="68"/>
      <c r="AJ1304" s="68"/>
      <c r="AK1304" s="68"/>
      <c r="AL1304" s="68"/>
      <c r="AM1304" s="70" t="s">
        <v>2762</v>
      </c>
      <c r="AN1304" s="63" t="str">
        <f>IF(ISNA(VLOOKUP(D1304,[1]GRE_Tabela2!$A$4:$D$112,4,0)),"-",VLOOKUP(D1304,[1]GRE_Tabela2!$A$4:$D$112,4,0))</f>
        <v>PH3</v>
      </c>
      <c r="AO1304" s="41" t="s">
        <v>1065</v>
      </c>
      <c r="AP1304" s="68" t="s">
        <v>1406</v>
      </c>
      <c r="AQ1304" s="113">
        <v>139</v>
      </c>
      <c r="AR1304" s="302" t="str">
        <f>IF(ISNA(VLOOKUP(AT1304,[1]FISQ!$D$2:$J$1713,7,0)),"-",VLOOKUP(AT1304,[1]FISQ!$D$2:$J$1713,7,0))</f>
        <v>-</v>
      </c>
      <c r="AS1304" s="302" t="str">
        <f>IF(ISNA(VLOOKUP(AT1304,[1]FISQ!$D$2:$J$1713,4,0)),"-",CONCATENATE("(",VLOOKUP(AT1304,[1]FISQ!$D$2:$J$1713,4,0),")"))</f>
        <v>-</v>
      </c>
      <c r="AT1304" s="71" t="s">
        <v>2767</v>
      </c>
      <c r="AU1304" s="38"/>
      <c r="AV1304" s="38"/>
      <c r="AW1304" s="38"/>
    </row>
    <row r="1305" spans="1:49" ht="76.5">
      <c r="A1305" s="33">
        <v>1304</v>
      </c>
      <c r="B1305" s="33" t="str">
        <f t="shared" si="62"/>
        <v>2014_II</v>
      </c>
      <c r="C1305" s="33" t="str">
        <f t="shared" si="63"/>
        <v>5.1//8</v>
      </c>
      <c r="D1305" s="61">
        <v>2014</v>
      </c>
      <c r="E1305" s="74" t="s">
        <v>2768</v>
      </c>
      <c r="F1305" s="395" t="s">
        <v>7369</v>
      </c>
      <c r="G1305" s="62" t="str">
        <f>VLOOKUP(CONCATENATE(TEXT(I1305,"0"),"_",TEXT(F1305,"0")),[1]CodC!$A$2:$D$250,4,0)</f>
        <v>Matérias comburentes corrosivas, líquidas;</v>
      </c>
      <c r="H1305" s="395" t="s">
        <v>7324</v>
      </c>
      <c r="I1305" s="68">
        <v>5</v>
      </c>
      <c r="J1305" s="68" t="s">
        <v>625</v>
      </c>
      <c r="K1305" s="68" t="s">
        <v>631</v>
      </c>
      <c r="L1305" s="68" t="s">
        <v>849</v>
      </c>
      <c r="M1305" s="63"/>
      <c r="N1305" s="64" t="s">
        <v>19</v>
      </c>
      <c r="O1305" s="64" t="s">
        <v>19</v>
      </c>
      <c r="P1305" s="113" t="s">
        <v>22423</v>
      </c>
      <c r="Q1305" s="70" t="s">
        <v>7229</v>
      </c>
      <c r="R1305" s="70" t="s">
        <v>2769</v>
      </c>
      <c r="S1305" s="65" t="str">
        <f t="shared" si="64"/>
        <v xml:space="preserve"> SW1 </v>
      </c>
      <c r="T1305" s="68" t="s">
        <v>2770</v>
      </c>
      <c r="U1305" s="68"/>
      <c r="V1305" s="68"/>
      <c r="W1305" s="68"/>
      <c r="X1305" s="68"/>
      <c r="Y1305" s="68"/>
      <c r="Z1305" s="68"/>
      <c r="AA1305" s="68"/>
      <c r="AB1305" s="68"/>
      <c r="AC1305" s="68"/>
      <c r="AD1305" s="68"/>
      <c r="AE1305" s="68"/>
      <c r="AF1305" s="68"/>
      <c r="AG1305" s="68"/>
      <c r="AH1305" s="68"/>
      <c r="AI1305" s="68"/>
      <c r="AJ1305" s="68" t="s">
        <v>7163</v>
      </c>
      <c r="AK1305" s="68"/>
      <c r="AL1305" s="68"/>
      <c r="AM1305" s="70" t="s">
        <v>6243</v>
      </c>
      <c r="AN1305" s="63" t="str">
        <f>IF(ISNA(VLOOKUP(D1305,[1]GRE_Tabela2!$A$4:$D$112,4,0)),"-",VLOOKUP(D1305,[1]GRE_Tabela2!$A$4:$D$112,4,0))</f>
        <v>-</v>
      </c>
      <c r="AO1305" s="68" t="s">
        <v>1480</v>
      </c>
      <c r="AP1305" s="68" t="s">
        <v>1618</v>
      </c>
      <c r="AQ1305" s="113">
        <v>140</v>
      </c>
      <c r="AR1305" s="302" t="str">
        <f>IF(ISNA(VLOOKUP(AT1305,[1]FISQ!$D$2:$J$1713,7,0)),"-",VLOOKUP(AT1305,[1]FISQ!$D$2:$J$1713,7,0))</f>
        <v>-</v>
      </c>
      <c r="AS1305" s="302" t="str">
        <f>IF(ISNA(VLOOKUP(AT1305,[1]FISQ!$D$2:$J$1713,4,0)),"-",CONCATENATE("(",VLOOKUP(AT1305,[1]FISQ!$D$2:$J$1713,4,0),")"))</f>
        <v>-</v>
      </c>
      <c r="AT1305" s="71" t="s">
        <v>2771</v>
      </c>
      <c r="AU1305" s="38"/>
      <c r="AV1305" s="30"/>
      <c r="AW1305" s="38"/>
    </row>
    <row r="1306" spans="1:49" ht="89.25">
      <c r="A1306" s="33">
        <v>1305</v>
      </c>
      <c r="B1306" s="33" t="str">
        <f t="shared" si="62"/>
        <v>2015_I</v>
      </c>
      <c r="C1306" s="33" t="str">
        <f t="shared" si="63"/>
        <v>5.1//8</v>
      </c>
      <c r="D1306" s="61">
        <v>2015</v>
      </c>
      <c r="E1306" s="79" t="s">
        <v>2772</v>
      </c>
      <c r="F1306" s="395" t="s">
        <v>7369</v>
      </c>
      <c r="G1306" s="62" t="str">
        <f>VLOOKUP(CONCATENATE(TEXT(I1306,"0"),"_",TEXT(F1306,"0")),[1]CodC!$A$2:$D$250,4,0)</f>
        <v>Matérias comburentes corrosivas, líquidas;</v>
      </c>
      <c r="H1306" s="395" t="s">
        <v>7397</v>
      </c>
      <c r="I1306" s="68">
        <v>5</v>
      </c>
      <c r="J1306" s="68" t="s">
        <v>625</v>
      </c>
      <c r="K1306" s="68" t="s">
        <v>631</v>
      </c>
      <c r="L1306" s="68" t="s">
        <v>746</v>
      </c>
      <c r="M1306" s="63"/>
      <c r="N1306" s="64" t="s">
        <v>24522</v>
      </c>
      <c r="O1306" s="64" t="s">
        <v>19</v>
      </c>
      <c r="P1306" s="113" t="s">
        <v>22423</v>
      </c>
      <c r="Q1306" s="70" t="s">
        <v>7229</v>
      </c>
      <c r="R1306" s="70" t="s">
        <v>2769</v>
      </c>
      <c r="S1306" s="65" t="str">
        <f t="shared" si="64"/>
        <v xml:space="preserve"> SW1 </v>
      </c>
      <c r="T1306" s="68" t="s">
        <v>7169</v>
      </c>
      <c r="U1306" s="68"/>
      <c r="V1306" s="68"/>
      <c r="W1306" s="68"/>
      <c r="X1306" s="68"/>
      <c r="Y1306" s="68"/>
      <c r="Z1306" s="68"/>
      <c r="AA1306" s="68"/>
      <c r="AB1306" s="68"/>
      <c r="AC1306" s="68"/>
      <c r="AD1306" s="68"/>
      <c r="AE1306" s="68"/>
      <c r="AF1306" s="68"/>
      <c r="AG1306" s="68"/>
      <c r="AH1306" s="68"/>
      <c r="AI1306" s="68"/>
      <c r="AJ1306" s="68" t="s">
        <v>7163</v>
      </c>
      <c r="AK1306" s="68"/>
      <c r="AL1306" s="68"/>
      <c r="AM1306" s="70" t="s">
        <v>6244</v>
      </c>
      <c r="AN1306" s="63" t="str">
        <f>IF(ISNA(VLOOKUP(D1306,[1]GRE_Tabela2!$A$4:$D$112,4,0)),"-",VLOOKUP(D1306,[1]GRE_Tabela2!$A$4:$D$112,4,0))</f>
        <v>-</v>
      </c>
      <c r="AO1306" s="68" t="s">
        <v>1480</v>
      </c>
      <c r="AP1306" s="68" t="s">
        <v>1618</v>
      </c>
      <c r="AQ1306" s="113">
        <v>143</v>
      </c>
      <c r="AR1306" s="302" t="str">
        <f>IF(ISNA(VLOOKUP(AT1306,[1]FISQ!$D$2:$J$1713,7,0)),"-",VLOOKUP(AT1306,[1]FISQ!$D$2:$J$1713,7,0))</f>
        <v>0164 </v>
      </c>
      <c r="AS1306" s="302" t="str">
        <f>IF(ISNA(VLOOKUP(AT1306,[1]FISQ!$D$2:$J$1713,4,0)),"-",CONCATENATE("(",VLOOKUP(AT1306,[1]FISQ!$D$2:$J$1713,4,0),")"))</f>
        <v>(1)</v>
      </c>
      <c r="AT1306" s="71" t="s">
        <v>2773</v>
      </c>
      <c r="AU1306" s="38"/>
      <c r="AV1306" s="30"/>
      <c r="AW1306" s="38"/>
    </row>
    <row r="1307" spans="1:49" ht="25.5">
      <c r="A1307" s="33">
        <v>1306</v>
      </c>
      <c r="B1307" s="33" t="str">
        <f t="shared" si="62"/>
        <v>2016_-</v>
      </c>
      <c r="C1307" s="33" t="str">
        <f t="shared" si="63"/>
        <v>6.1//-</v>
      </c>
      <c r="D1307" s="61">
        <v>2016</v>
      </c>
      <c r="E1307" s="67" t="s">
        <v>2774</v>
      </c>
      <c r="F1307" s="395" t="s">
        <v>880</v>
      </c>
      <c r="G1307" s="62" t="str">
        <f>VLOOKUP(CONCATENATE(TEXT(I1307,"0"),"_",TEXT(F1307,"0")),[1]CodC!$A$2:$D$250,4,0)</f>
        <v>Matérias tóxicas sem perigo subsidiário, orgânicas, sólidas;</v>
      </c>
      <c r="H1307" s="395" t="s">
        <v>19</v>
      </c>
      <c r="I1307" s="68">
        <v>6</v>
      </c>
      <c r="J1307" s="68" t="s">
        <v>50</v>
      </c>
      <c r="K1307" s="69" t="s">
        <v>19</v>
      </c>
      <c r="L1307" s="68" t="s">
        <v>19</v>
      </c>
      <c r="M1307" s="63"/>
      <c r="N1307" s="64" t="s">
        <v>19</v>
      </c>
      <c r="O1307" s="64" t="s">
        <v>19</v>
      </c>
      <c r="P1307" s="113" t="s">
        <v>22423</v>
      </c>
      <c r="Q1307" s="70" t="s">
        <v>851</v>
      </c>
      <c r="R1307" s="70" t="s">
        <v>2775</v>
      </c>
      <c r="S1307" s="65" t="str">
        <f t="shared" si="64"/>
        <v xml:space="preserve">SW2 H1 </v>
      </c>
      <c r="T1307" s="69" t="s">
        <v>19</v>
      </c>
      <c r="U1307" s="69"/>
      <c r="V1307" s="69"/>
      <c r="W1307" s="69"/>
      <c r="X1307" s="69"/>
      <c r="Y1307" s="69"/>
      <c r="Z1307" s="69"/>
      <c r="AA1307" s="69"/>
      <c r="AB1307" s="69"/>
      <c r="AC1307" s="69"/>
      <c r="AD1307" s="69"/>
      <c r="AE1307" s="69"/>
      <c r="AF1307" s="69"/>
      <c r="AG1307" s="69"/>
      <c r="AH1307" s="69"/>
      <c r="AI1307" s="69"/>
      <c r="AJ1307" s="69"/>
      <c r="AK1307" s="69"/>
      <c r="AL1307" s="69"/>
      <c r="AM1307" s="70" t="s">
        <v>6828</v>
      </c>
      <c r="AN1307" s="63" t="str">
        <f>IF(ISNA(VLOOKUP(D1307,[1]GRE_Tabela2!$A$4:$D$112,4,0)),"-",VLOOKUP(D1307,[1]GRE_Tabela2!$A$4:$D$112,4,0))</f>
        <v>-</v>
      </c>
      <c r="AO1307" s="68" t="s">
        <v>1341</v>
      </c>
      <c r="AP1307" s="68" t="s">
        <v>1795</v>
      </c>
      <c r="AQ1307" s="113">
        <v>151</v>
      </c>
      <c r="AR1307" s="302" t="str">
        <f>IF(ISNA(VLOOKUP(AT1307,[1]FISQ!$D$2:$J$1713,7,0)),"-",VLOOKUP(AT1307,[1]FISQ!$D$2:$J$1713,7,0))</f>
        <v>-</v>
      </c>
      <c r="AS1307" s="302" t="str">
        <f>IF(ISNA(VLOOKUP(AT1307,[1]FISQ!$D$2:$J$1713,4,0)),"-",CONCATENATE("(",VLOOKUP(AT1307,[1]FISQ!$D$2:$J$1713,4,0),")"))</f>
        <v>-</v>
      </c>
      <c r="AT1307" s="71" t="s">
        <v>2776</v>
      </c>
      <c r="AU1307" s="38"/>
      <c r="AV1307" s="38"/>
      <c r="AW1307" s="38"/>
    </row>
    <row r="1308" spans="1:49" ht="25.5">
      <c r="A1308" s="33">
        <v>1307</v>
      </c>
      <c r="B1308" s="33" t="str">
        <f t="shared" si="62"/>
        <v>2017_-</v>
      </c>
      <c r="C1308" s="33" t="str">
        <f t="shared" si="63"/>
        <v>6.1//8</v>
      </c>
      <c r="D1308" s="61">
        <v>2017</v>
      </c>
      <c r="E1308" s="72" t="s">
        <v>2777</v>
      </c>
      <c r="F1308" s="395" t="s">
        <v>7351</v>
      </c>
      <c r="G1308" s="62" t="str">
        <f>VLOOKUP(CONCATENATE(TEXT(I1308,"0"),"_",TEXT(F1308,"0")),[1]CodC!$A$2:$D$250,4,0)</f>
        <v>Matérias tóxicas corrosivas, orgânicas, sólidas;</v>
      </c>
      <c r="H1308" s="395" t="s">
        <v>19</v>
      </c>
      <c r="I1308" s="68">
        <v>6</v>
      </c>
      <c r="J1308" s="68" t="s">
        <v>50</v>
      </c>
      <c r="K1308" s="68" t="s">
        <v>631</v>
      </c>
      <c r="L1308" s="68" t="s">
        <v>19</v>
      </c>
      <c r="M1308" s="63"/>
      <c r="N1308" s="64" t="s">
        <v>19</v>
      </c>
      <c r="O1308" s="64" t="s">
        <v>19</v>
      </c>
      <c r="P1308" s="113" t="s">
        <v>22423</v>
      </c>
      <c r="Q1308" s="70" t="s">
        <v>851</v>
      </c>
      <c r="R1308" s="70" t="s">
        <v>2775</v>
      </c>
      <c r="S1308" s="65" t="str">
        <f t="shared" si="64"/>
        <v xml:space="preserve">SW2 H1 </v>
      </c>
      <c r="T1308" s="69" t="s">
        <v>19</v>
      </c>
      <c r="U1308" s="69"/>
      <c r="V1308" s="69"/>
      <c r="W1308" s="69"/>
      <c r="X1308" s="69"/>
      <c r="Y1308" s="69"/>
      <c r="Z1308" s="69"/>
      <c r="AA1308" s="69"/>
      <c r="AB1308" s="69"/>
      <c r="AC1308" s="69"/>
      <c r="AD1308" s="69"/>
      <c r="AE1308" s="69"/>
      <c r="AF1308" s="69"/>
      <c r="AG1308" s="69"/>
      <c r="AH1308" s="69"/>
      <c r="AI1308" s="69"/>
      <c r="AJ1308" s="69"/>
      <c r="AK1308" s="69"/>
      <c r="AL1308" s="69"/>
      <c r="AM1308" s="70" t="s">
        <v>2778</v>
      </c>
      <c r="AN1308" s="63" t="str">
        <f>IF(ISNA(VLOOKUP(D1308,[1]GRE_Tabela2!$A$4:$D$112,4,0)),"-",VLOOKUP(D1308,[1]GRE_Tabela2!$A$4:$D$112,4,0))</f>
        <v>-</v>
      </c>
      <c r="AO1308" s="68" t="s">
        <v>1341</v>
      </c>
      <c r="AP1308" s="68" t="s">
        <v>1913</v>
      </c>
      <c r="AQ1308" s="113">
        <v>159</v>
      </c>
      <c r="AR1308" s="302" t="str">
        <f>IF(ISNA(VLOOKUP(AT1308,[1]FISQ!$D$2:$J$1713,7,0)),"-",VLOOKUP(AT1308,[1]FISQ!$D$2:$J$1713,7,0))</f>
        <v>-</v>
      </c>
      <c r="AS1308" s="302" t="str">
        <f>IF(ISNA(VLOOKUP(AT1308,[1]FISQ!$D$2:$J$1713,4,0)),"-",CONCATENATE("(",VLOOKUP(AT1308,[1]FISQ!$D$2:$J$1713,4,0),")"))</f>
        <v>-</v>
      </c>
      <c r="AT1308" s="71" t="s">
        <v>2779</v>
      </c>
      <c r="AU1308" s="38"/>
      <c r="AV1308" s="30"/>
      <c r="AW1308" s="38"/>
    </row>
    <row r="1309" spans="1:49" ht="38.25">
      <c r="A1309" s="33">
        <v>1308</v>
      </c>
      <c r="B1309" s="33" t="str">
        <f t="shared" si="62"/>
        <v>2018_II</v>
      </c>
      <c r="C1309" s="33" t="str">
        <f t="shared" si="63"/>
        <v>6.1//-</v>
      </c>
      <c r="D1309" s="61">
        <v>2018</v>
      </c>
      <c r="E1309" s="67" t="s">
        <v>2780</v>
      </c>
      <c r="F1309" s="395" t="s">
        <v>880</v>
      </c>
      <c r="G1309" s="62" t="str">
        <f>VLOOKUP(CONCATENATE(TEXT(I1309,"0"),"_",TEXT(F1309,"0")),[1]CodC!$A$2:$D$250,4,0)</f>
        <v>Matérias tóxicas sem perigo subsidiário, orgânicas, sólidas;</v>
      </c>
      <c r="H1309" s="395" t="s">
        <v>7327</v>
      </c>
      <c r="I1309" s="68">
        <v>6</v>
      </c>
      <c r="J1309" s="68" t="s">
        <v>50</v>
      </c>
      <c r="K1309" s="69" t="s">
        <v>19</v>
      </c>
      <c r="L1309" s="68" t="s">
        <v>849</v>
      </c>
      <c r="M1309" s="63"/>
      <c r="N1309" s="64" t="s">
        <v>19</v>
      </c>
      <c r="O1309" s="64" t="s">
        <v>19</v>
      </c>
      <c r="P1309" s="113" t="s">
        <v>22423</v>
      </c>
      <c r="Q1309" s="70" t="s">
        <v>621</v>
      </c>
      <c r="R1309" s="70" t="s">
        <v>621</v>
      </c>
      <c r="S1309" s="65" t="str">
        <f t="shared" si="64"/>
        <v/>
      </c>
      <c r="T1309" s="69" t="s">
        <v>19</v>
      </c>
      <c r="U1309" s="69"/>
      <c r="V1309" s="69"/>
      <c r="W1309" s="69"/>
      <c r="X1309" s="69"/>
      <c r="Y1309" s="69"/>
      <c r="Z1309" s="69"/>
      <c r="AA1309" s="69"/>
      <c r="AB1309" s="69"/>
      <c r="AC1309" s="69"/>
      <c r="AD1309" s="69"/>
      <c r="AE1309" s="69"/>
      <c r="AF1309" s="69"/>
      <c r="AG1309" s="69"/>
      <c r="AH1309" s="69"/>
      <c r="AI1309" s="69"/>
      <c r="AJ1309" s="69"/>
      <c r="AK1309" s="69"/>
      <c r="AL1309" s="69"/>
      <c r="AM1309" s="70" t="s">
        <v>6829</v>
      </c>
      <c r="AN1309" s="63" t="str">
        <f>IF(ISNA(VLOOKUP(D1309,[1]GRE_Tabela2!$A$4:$D$112,4,0)),"-",VLOOKUP(D1309,[1]GRE_Tabela2!$A$4:$D$112,4,0))</f>
        <v>-</v>
      </c>
      <c r="AO1309" s="68" t="s">
        <v>1341</v>
      </c>
      <c r="AP1309" s="68" t="s">
        <v>1795</v>
      </c>
      <c r="AQ1309" s="113">
        <v>152</v>
      </c>
      <c r="AR1309" s="302" t="str">
        <f>IF(ISNA(VLOOKUP(AT1309,[1]FISQ!$D$2:$J$1713,7,0)),"-",VLOOKUP(AT1309,[1]FISQ!$D$2:$J$1713,7,0))</f>
        <v>0026 </v>
      </c>
      <c r="AS1309" s="302" t="str">
        <f>IF(ISNA(VLOOKUP(AT1309,[1]FISQ!$D$2:$J$1713,4,0)),"-",CONCATENATE("(",VLOOKUP(AT1309,[1]FISQ!$D$2:$J$1713,4,0),")"))</f>
        <v>(1)</v>
      </c>
      <c r="AT1309" s="71" t="s">
        <v>2781</v>
      </c>
      <c r="AU1309" s="38"/>
      <c r="AV1309" s="38"/>
      <c r="AW1309" s="38"/>
    </row>
    <row r="1310" spans="1:49" ht="38.25">
      <c r="A1310" s="33">
        <v>1309</v>
      </c>
      <c r="B1310" s="33" t="str">
        <f t="shared" si="62"/>
        <v>2019_II</v>
      </c>
      <c r="C1310" s="33" t="str">
        <f t="shared" si="63"/>
        <v>6.1//-</v>
      </c>
      <c r="D1310" s="61">
        <v>2019</v>
      </c>
      <c r="E1310" s="67" t="s">
        <v>2782</v>
      </c>
      <c r="F1310" s="395" t="s">
        <v>373</v>
      </c>
      <c r="G1310" s="62" t="str">
        <f>VLOOKUP(CONCATENATE(TEXT(I1310,"0"),"_",TEXT(F1310,"0")),[1]CodC!$A$2:$D$250,4,0)</f>
        <v>Matérias tóxicas sem perigo subsidiário, orgânicas, líquidas;</v>
      </c>
      <c r="H1310" s="395" t="s">
        <v>7327</v>
      </c>
      <c r="I1310" s="68">
        <v>6</v>
      </c>
      <c r="J1310" s="68" t="s">
        <v>50</v>
      </c>
      <c r="K1310" s="64" t="s">
        <v>19</v>
      </c>
      <c r="L1310" s="68" t="s">
        <v>849</v>
      </c>
      <c r="M1310" s="63"/>
      <c r="N1310" s="64" t="s">
        <v>19</v>
      </c>
      <c r="O1310" s="64" t="s">
        <v>19</v>
      </c>
      <c r="P1310" s="113" t="s">
        <v>22423</v>
      </c>
      <c r="Q1310" s="70" t="s">
        <v>621</v>
      </c>
      <c r="R1310" s="70" t="s">
        <v>621</v>
      </c>
      <c r="S1310" s="65" t="str">
        <f t="shared" si="64"/>
        <v/>
      </c>
      <c r="T1310" s="68" t="s">
        <v>1000</v>
      </c>
      <c r="U1310" s="68"/>
      <c r="V1310" s="68"/>
      <c r="W1310" s="68"/>
      <c r="X1310" s="68"/>
      <c r="Y1310" s="68"/>
      <c r="Z1310" s="68"/>
      <c r="AA1310" s="68"/>
      <c r="AB1310" s="68"/>
      <c r="AC1310" s="68"/>
      <c r="AD1310" s="68"/>
      <c r="AE1310" s="68"/>
      <c r="AF1310" s="68"/>
      <c r="AG1310" s="68"/>
      <c r="AH1310" s="68"/>
      <c r="AI1310" s="68"/>
      <c r="AJ1310" s="68"/>
      <c r="AK1310" s="68"/>
      <c r="AL1310" s="68"/>
      <c r="AM1310" s="70" t="s">
        <v>6830</v>
      </c>
      <c r="AN1310" s="63" t="str">
        <f>IF(ISNA(VLOOKUP(D1310,[1]GRE_Tabela2!$A$4:$D$112,4,0)),"-",VLOOKUP(D1310,[1]GRE_Tabela2!$A$4:$D$112,4,0))</f>
        <v>-</v>
      </c>
      <c r="AO1310" s="68" t="s">
        <v>1341</v>
      </c>
      <c r="AP1310" s="68" t="s">
        <v>1795</v>
      </c>
      <c r="AQ1310" s="113">
        <v>152</v>
      </c>
      <c r="AR1310" s="302" t="str">
        <f>IF(ISNA(VLOOKUP(AT1310,[1]FISQ!$D$2:$J$1713,7,0)),"-",VLOOKUP(AT1310,[1]FISQ!$D$2:$J$1713,7,0))</f>
        <v>0129 </v>
      </c>
      <c r="AS1310" s="302" t="str">
        <f>IF(ISNA(VLOOKUP(AT1310,[1]FISQ!$D$2:$J$1713,4,0)),"-",CONCATENATE("(",VLOOKUP(AT1310,[1]FISQ!$D$2:$J$1713,4,0),")"))</f>
        <v>(2)</v>
      </c>
      <c r="AT1310" s="71" t="s">
        <v>2783</v>
      </c>
      <c r="AU1310" s="38"/>
      <c r="AV1310" s="38"/>
      <c r="AW1310" s="38"/>
    </row>
    <row r="1311" spans="1:49" ht="25.5">
      <c r="A1311" s="33">
        <v>1310</v>
      </c>
      <c r="B1311" s="33" t="str">
        <f t="shared" si="62"/>
        <v>2020_III</v>
      </c>
      <c r="C1311" s="33" t="str">
        <f t="shared" si="63"/>
        <v>6.1//-</v>
      </c>
      <c r="D1311" s="61">
        <v>2020</v>
      </c>
      <c r="E1311" s="67" t="s">
        <v>2784</v>
      </c>
      <c r="F1311" s="395" t="s">
        <v>880</v>
      </c>
      <c r="G1311" s="62" t="str">
        <f>VLOOKUP(CONCATENATE(TEXT(I1311,"0"),"_",TEXT(F1311,"0")),[1]CodC!$A$2:$D$250,4,0)</f>
        <v>Matérias tóxicas sem perigo subsidiário, orgânicas, sólidas;</v>
      </c>
      <c r="H1311" s="395" t="s">
        <v>7327</v>
      </c>
      <c r="I1311" s="68">
        <v>6</v>
      </c>
      <c r="J1311" s="68" t="s">
        <v>50</v>
      </c>
      <c r="K1311" s="69" t="s">
        <v>19</v>
      </c>
      <c r="L1311" s="68" t="s">
        <v>879</v>
      </c>
      <c r="M1311" s="68"/>
      <c r="N1311" s="64" t="s">
        <v>2785</v>
      </c>
      <c r="O1311" s="64" t="s">
        <v>2785</v>
      </c>
      <c r="P1311" s="113" t="s">
        <v>22423</v>
      </c>
      <c r="Q1311" s="70" t="s">
        <v>621</v>
      </c>
      <c r="R1311" s="70" t="s">
        <v>621</v>
      </c>
      <c r="S1311" s="65" t="str">
        <f t="shared" si="64"/>
        <v/>
      </c>
      <c r="T1311" s="69" t="s">
        <v>19</v>
      </c>
      <c r="U1311" s="69"/>
      <c r="V1311" s="69"/>
      <c r="W1311" s="69"/>
      <c r="X1311" s="69"/>
      <c r="Y1311" s="69"/>
      <c r="Z1311" s="69"/>
      <c r="AA1311" s="69"/>
      <c r="AB1311" s="69"/>
      <c r="AC1311" s="69"/>
      <c r="AD1311" s="69"/>
      <c r="AE1311" s="69"/>
      <c r="AF1311" s="69"/>
      <c r="AG1311" s="69"/>
      <c r="AH1311" s="69"/>
      <c r="AI1311" s="69"/>
      <c r="AJ1311" s="69"/>
      <c r="AK1311" s="69"/>
      <c r="AL1311" s="69"/>
      <c r="AM1311" s="70" t="s">
        <v>6752</v>
      </c>
      <c r="AN1311" s="63" t="str">
        <f>IF(ISNA(VLOOKUP(D1311,[1]GRE_Tabela2!$A$4:$D$112,4,0)),"-",VLOOKUP(D1311,[1]GRE_Tabela2!$A$4:$D$112,4,0))</f>
        <v>-</v>
      </c>
      <c r="AO1311" s="68" t="s">
        <v>1341</v>
      </c>
      <c r="AP1311" s="68" t="s">
        <v>1795</v>
      </c>
      <c r="AQ1311" s="113">
        <v>153</v>
      </c>
      <c r="AR1311" s="302" t="str">
        <f>IF(ISNA(VLOOKUP(AT1311,[1]FISQ!$D$2:$J$1713,7,0)),"-",VLOOKUP(AT1311,[1]FISQ!$D$2:$J$1713,7,0))</f>
        <v>0150 </v>
      </c>
      <c r="AS1311" s="302" t="str">
        <f>IF(ISNA(VLOOKUP(AT1311,[1]FISQ!$D$2:$J$1713,4,0)),"-",CONCATENATE("(",VLOOKUP(AT1311,[1]FISQ!$D$2:$J$1713,4,0),")"))</f>
        <v>(12)</v>
      </c>
      <c r="AT1311" s="71" t="s">
        <v>2786</v>
      </c>
      <c r="AU1311" s="38"/>
      <c r="AV1311" s="38"/>
      <c r="AW1311" s="38"/>
    </row>
    <row r="1312" spans="1:49" ht="25.5">
      <c r="A1312" s="33">
        <v>1311</v>
      </c>
      <c r="B1312" s="33" t="str">
        <f t="shared" si="62"/>
        <v>2021_III</v>
      </c>
      <c r="C1312" s="33" t="str">
        <f t="shared" si="63"/>
        <v>6.1//-</v>
      </c>
      <c r="D1312" s="61">
        <v>2021</v>
      </c>
      <c r="E1312" s="67" t="s">
        <v>2787</v>
      </c>
      <c r="F1312" s="395" t="s">
        <v>373</v>
      </c>
      <c r="G1312" s="62" t="str">
        <f>VLOOKUP(CONCATENATE(TEXT(I1312,"0"),"_",TEXT(F1312,"0")),[1]CodC!$A$2:$D$250,4,0)</f>
        <v>Matérias tóxicas sem perigo subsidiário, orgânicas, líquidas;</v>
      </c>
      <c r="H1312" s="395" t="s">
        <v>7327</v>
      </c>
      <c r="I1312" s="68">
        <v>6</v>
      </c>
      <c r="J1312" s="68" t="s">
        <v>50</v>
      </c>
      <c r="K1312" s="69" t="s">
        <v>19</v>
      </c>
      <c r="L1312" s="68" t="s">
        <v>879</v>
      </c>
      <c r="M1312" s="63"/>
      <c r="N1312" s="64" t="s">
        <v>19</v>
      </c>
      <c r="O1312" s="64" t="s">
        <v>19</v>
      </c>
      <c r="P1312" s="113" t="s">
        <v>22423</v>
      </c>
      <c r="Q1312" s="70" t="s">
        <v>621</v>
      </c>
      <c r="R1312" s="70" t="s">
        <v>621</v>
      </c>
      <c r="S1312" s="65" t="str">
        <f t="shared" si="64"/>
        <v/>
      </c>
      <c r="T1312" s="69" t="s">
        <v>19</v>
      </c>
      <c r="U1312" s="69"/>
      <c r="V1312" s="69"/>
      <c r="W1312" s="69"/>
      <c r="X1312" s="69"/>
      <c r="Y1312" s="69"/>
      <c r="Z1312" s="69"/>
      <c r="AA1312" s="69"/>
      <c r="AB1312" s="69"/>
      <c r="AC1312" s="69"/>
      <c r="AD1312" s="69"/>
      <c r="AE1312" s="69"/>
      <c r="AF1312" s="69"/>
      <c r="AG1312" s="69"/>
      <c r="AH1312" s="69"/>
      <c r="AI1312" s="69"/>
      <c r="AJ1312" s="69"/>
      <c r="AK1312" s="69"/>
      <c r="AL1312" s="69"/>
      <c r="AM1312" s="70" t="s">
        <v>1931</v>
      </c>
      <c r="AN1312" s="63" t="str">
        <f>IF(ISNA(VLOOKUP(D1312,[1]GRE_Tabela2!$A$4:$D$112,4,0)),"-",VLOOKUP(D1312,[1]GRE_Tabela2!$A$4:$D$112,4,0))</f>
        <v>-</v>
      </c>
      <c r="AO1312" s="68" t="s">
        <v>1341</v>
      </c>
      <c r="AP1312" s="68" t="s">
        <v>1795</v>
      </c>
      <c r="AQ1312" s="113">
        <v>153</v>
      </c>
      <c r="AR1312" s="302" t="str">
        <f>IF(ISNA(VLOOKUP(AT1312,[1]FISQ!$D$2:$J$1713,7,0)),"-",VLOOKUP(AT1312,[1]FISQ!$D$2:$J$1713,7,0))</f>
        <v>0849 </v>
      </c>
      <c r="AS1312" s="302" t="str">
        <f>IF(ISNA(VLOOKUP(AT1312,[1]FISQ!$D$2:$J$1713,4,0)),"-",CONCATENATE("(",VLOOKUP(AT1312,[1]FISQ!$D$2:$J$1713,4,0),")"))</f>
        <v>(1)</v>
      </c>
      <c r="AT1312" s="71" t="s">
        <v>2788</v>
      </c>
      <c r="AU1312" s="38"/>
      <c r="AV1312" s="38"/>
      <c r="AW1312" s="38"/>
    </row>
    <row r="1313" spans="1:49" ht="76.5">
      <c r="A1313" s="33">
        <v>1312</v>
      </c>
      <c r="B1313" s="33" t="str">
        <f t="shared" si="62"/>
        <v>2022_II</v>
      </c>
      <c r="C1313" s="33" t="str">
        <f t="shared" si="63"/>
        <v>6.1//8</v>
      </c>
      <c r="D1313" s="61">
        <v>2022</v>
      </c>
      <c r="E1313" s="67" t="s">
        <v>2789</v>
      </c>
      <c r="F1313" s="395" t="s">
        <v>7330</v>
      </c>
      <c r="G1313" s="62" t="str">
        <f>VLOOKUP(CONCATENATE(TEXT(I1313,"0"),"_",TEXT(F1313,"0")),[1]CodC!$A$2:$D$250,4,0)</f>
        <v>Matérias tóxicas corrosivas, orgânicas, líquidas;</v>
      </c>
      <c r="H1313" s="395" t="s">
        <v>7347</v>
      </c>
      <c r="I1313" s="68">
        <v>6</v>
      </c>
      <c r="J1313" s="68" t="s">
        <v>50</v>
      </c>
      <c r="K1313" s="68" t="s">
        <v>631</v>
      </c>
      <c r="L1313" s="68" t="s">
        <v>849</v>
      </c>
      <c r="M1313" s="63"/>
      <c r="N1313" s="64" t="s">
        <v>19</v>
      </c>
      <c r="O1313" s="64" t="s">
        <v>19</v>
      </c>
      <c r="P1313" s="113" t="s">
        <v>22423</v>
      </c>
      <c r="Q1313" s="70" t="s">
        <v>861</v>
      </c>
      <c r="R1313" s="70" t="s">
        <v>861</v>
      </c>
      <c r="S1313" s="65" t="str">
        <f t="shared" si="64"/>
        <v/>
      </c>
      <c r="T1313" s="69" t="s">
        <v>19</v>
      </c>
      <c r="U1313" s="69"/>
      <c r="V1313" s="69"/>
      <c r="W1313" s="69"/>
      <c r="X1313" s="69"/>
      <c r="Y1313" s="69"/>
      <c r="Z1313" s="69"/>
      <c r="AA1313" s="69"/>
      <c r="AB1313" s="69"/>
      <c r="AC1313" s="69"/>
      <c r="AD1313" s="69"/>
      <c r="AE1313" s="69"/>
      <c r="AF1313" s="69"/>
      <c r="AG1313" s="69"/>
      <c r="AH1313" s="69"/>
      <c r="AI1313" s="69"/>
      <c r="AJ1313" s="69"/>
      <c r="AK1313" s="69"/>
      <c r="AL1313" s="69"/>
      <c r="AM1313" s="70" t="s">
        <v>6503</v>
      </c>
      <c r="AN1313" s="63" t="str">
        <f>IF(ISNA(VLOOKUP(D1313,[1]GRE_Tabela2!$A$4:$D$112,4,0)),"-",VLOOKUP(D1313,[1]GRE_Tabela2!$A$4:$D$112,4,0))</f>
        <v>-</v>
      </c>
      <c r="AO1313" s="68" t="s">
        <v>1341</v>
      </c>
      <c r="AP1313" s="68" t="s">
        <v>1913</v>
      </c>
      <c r="AQ1313" s="113">
        <v>153</v>
      </c>
      <c r="AR1313" s="302" t="str">
        <f>IF(ISNA(VLOOKUP(AT1313,[1]FISQ!$D$2:$J$1713,7,0)),"-",VLOOKUP(AT1313,[1]FISQ!$D$2:$J$1713,7,0))</f>
        <v>-</v>
      </c>
      <c r="AS1313" s="302" t="str">
        <f>IF(ISNA(VLOOKUP(AT1313,[1]FISQ!$D$2:$J$1713,4,0)),"-",CONCATENATE("(",VLOOKUP(AT1313,[1]FISQ!$D$2:$J$1713,4,0),")"))</f>
        <v>-</v>
      </c>
      <c r="AT1313" s="71" t="s">
        <v>2790</v>
      </c>
      <c r="AU1313" s="38" t="s">
        <v>6541</v>
      </c>
      <c r="AV1313" s="30"/>
      <c r="AW1313" s="38"/>
    </row>
    <row r="1314" spans="1:49" ht="38.25">
      <c r="A1314" s="33">
        <v>1313</v>
      </c>
      <c r="B1314" s="33" t="str">
        <f t="shared" si="62"/>
        <v>2023_II</v>
      </c>
      <c r="C1314" s="33" t="str">
        <f t="shared" si="63"/>
        <v>6.1//3</v>
      </c>
      <c r="D1314" s="61">
        <v>2023</v>
      </c>
      <c r="E1314" s="67" t="s">
        <v>2792</v>
      </c>
      <c r="F1314" s="395" t="s">
        <v>7266</v>
      </c>
      <c r="G1314" s="62" t="str">
        <f>VLOOKUP(CONCATENATE(TEXT(I1314,"0"),"_",TEXT(F1314,"0")),[1]CodC!$A$2:$D$250,4,0)</f>
        <v>Matérias tóxicas inflamáveis, líquidas;</v>
      </c>
      <c r="H1314" s="395" t="s">
        <v>7287</v>
      </c>
      <c r="I1314" s="68">
        <v>6</v>
      </c>
      <c r="J1314" s="68" t="s">
        <v>50</v>
      </c>
      <c r="K1314" s="68">
        <v>3</v>
      </c>
      <c r="L1314" s="68" t="s">
        <v>849</v>
      </c>
      <c r="M1314" s="64" t="s">
        <v>1313</v>
      </c>
      <c r="N1314" s="64" t="s">
        <v>1168</v>
      </c>
      <c r="O1314" s="64" t="s">
        <v>1168</v>
      </c>
      <c r="P1314" s="113" t="s">
        <v>22423</v>
      </c>
      <c r="Q1314" s="70" t="s">
        <v>5598</v>
      </c>
      <c r="R1314" s="70" t="s">
        <v>799</v>
      </c>
      <c r="S1314" s="65" t="str">
        <f t="shared" si="64"/>
        <v xml:space="preserve"> SW2 </v>
      </c>
      <c r="T1314" s="69" t="s">
        <v>19</v>
      </c>
      <c r="U1314" s="69"/>
      <c r="V1314" s="69"/>
      <c r="W1314" s="69"/>
      <c r="X1314" s="69"/>
      <c r="Y1314" s="69"/>
      <c r="Z1314" s="69"/>
      <c r="AA1314" s="69"/>
      <c r="AB1314" s="69"/>
      <c r="AC1314" s="69"/>
      <c r="AD1314" s="69"/>
      <c r="AE1314" s="69"/>
      <c r="AF1314" s="69"/>
      <c r="AG1314" s="69"/>
      <c r="AH1314" s="69"/>
      <c r="AI1314" s="69"/>
      <c r="AJ1314" s="69"/>
      <c r="AK1314" s="69"/>
      <c r="AL1314" s="69"/>
      <c r="AM1314" s="70" t="s">
        <v>2793</v>
      </c>
      <c r="AN1314" s="63" t="str">
        <f>IF(ISNA(VLOOKUP(D1314,[1]GRE_Tabela2!$A$4:$D$112,4,0)),"-",VLOOKUP(D1314,[1]GRE_Tabela2!$A$4:$D$112,4,0))</f>
        <v>-</v>
      </c>
      <c r="AO1314" s="68" t="s">
        <v>747</v>
      </c>
      <c r="AP1314" s="68" t="s">
        <v>748</v>
      </c>
      <c r="AQ1314" s="113" t="s">
        <v>16592</v>
      </c>
      <c r="AR1314" s="302" t="str">
        <f>IF(ISNA(VLOOKUP(AT1314,[1]FISQ!$D$2:$J$1713,7,0)),"-",VLOOKUP(AT1314,[1]FISQ!$D$2:$J$1713,7,0))</f>
        <v>-</v>
      </c>
      <c r="AS1314" s="302" t="str">
        <f>IF(ISNA(VLOOKUP(AT1314,[1]FISQ!$D$2:$J$1713,4,0)),"-",CONCATENATE("(",VLOOKUP(AT1314,[1]FISQ!$D$2:$J$1713,4,0),")"))</f>
        <v>-</v>
      </c>
      <c r="AT1314" s="71" t="s">
        <v>2791</v>
      </c>
      <c r="AU1314" s="38"/>
      <c r="AV1314" s="38"/>
      <c r="AW1314" s="38"/>
    </row>
    <row r="1315" spans="1:49" ht="25.5">
      <c r="A1315" s="33">
        <v>1314</v>
      </c>
      <c r="B1315" s="33" t="str">
        <f t="shared" si="62"/>
        <v>2024_I</v>
      </c>
      <c r="C1315" s="33" t="str">
        <f t="shared" si="63"/>
        <v>6.1//0</v>
      </c>
      <c r="D1315" s="61">
        <v>2024</v>
      </c>
      <c r="E1315" s="72" t="s">
        <v>2794</v>
      </c>
      <c r="F1315" s="395" t="s">
        <v>850</v>
      </c>
      <c r="G1315" s="62" t="str">
        <f>VLOOKUP(CONCATENATE(TEXT(I1315,"0"),"_",TEXT(F1315,"0")),[1]CodC!$A$2:$D$250,4,0)</f>
        <v>Matérias tóxicas sem perigo subsidiário, inorgânicas, líquidas;</v>
      </c>
      <c r="H1315" s="395" t="s">
        <v>7326</v>
      </c>
      <c r="I1315" s="68">
        <v>6</v>
      </c>
      <c r="J1315" s="68" t="s">
        <v>50</v>
      </c>
      <c r="K1315" s="68"/>
      <c r="L1315" s="68" t="s">
        <v>746</v>
      </c>
      <c r="M1315" s="64" t="s">
        <v>1313</v>
      </c>
      <c r="N1315" s="64" t="s">
        <v>24482</v>
      </c>
      <c r="O1315" s="64" t="s">
        <v>5709</v>
      </c>
      <c r="P1315" s="113" t="s">
        <v>22423</v>
      </c>
      <c r="Q1315" s="70" t="s">
        <v>5989</v>
      </c>
      <c r="R1315" s="70" t="s">
        <v>645</v>
      </c>
      <c r="S1315" s="65" t="str">
        <f t="shared" si="64"/>
        <v xml:space="preserve"> SW2 </v>
      </c>
      <c r="T1315" s="69" t="s">
        <v>19</v>
      </c>
      <c r="U1315" s="69"/>
      <c r="V1315" s="69"/>
      <c r="W1315" s="69"/>
      <c r="X1315" s="69"/>
      <c r="Y1315" s="69"/>
      <c r="Z1315" s="69"/>
      <c r="AA1315" s="68" t="s">
        <v>7163</v>
      </c>
      <c r="AB1315" s="69"/>
      <c r="AC1315" s="69"/>
      <c r="AD1315" s="69"/>
      <c r="AE1315" s="68" t="s">
        <v>7163</v>
      </c>
      <c r="AF1315" s="69"/>
      <c r="AG1315" s="69"/>
      <c r="AH1315" s="69"/>
      <c r="AI1315" s="69"/>
      <c r="AJ1315" s="69"/>
      <c r="AK1315" s="69"/>
      <c r="AL1315" s="69"/>
      <c r="AM1315" s="70" t="s">
        <v>1949</v>
      </c>
      <c r="AN1315" s="63" t="str">
        <f>IF(ISNA(VLOOKUP(D1315,[1]GRE_Tabela2!$A$4:$D$112,4,0)),"-",VLOOKUP(D1315,[1]GRE_Tabela2!$A$4:$D$112,4,0))</f>
        <v>-</v>
      </c>
      <c r="AO1315" s="68" t="s">
        <v>1341</v>
      </c>
      <c r="AP1315" s="68" t="s">
        <v>1795</v>
      </c>
      <c r="AQ1315" s="113">
        <v>151</v>
      </c>
      <c r="AR1315" s="302" t="str">
        <f>IF(ISNA(VLOOKUP(AT1315,[1]FISQ!$D$2:$J$1713,7,0)),"-",VLOOKUP(AT1315,[1]FISQ!$D$2:$J$1713,7,0))</f>
        <v>-</v>
      </c>
      <c r="AS1315" s="302" t="str">
        <f>IF(ISNA(VLOOKUP(AT1315,[1]FISQ!$D$2:$J$1713,4,0)),"-",CONCATENATE("(",VLOOKUP(AT1315,[1]FISQ!$D$2:$J$1713,4,0),")"))</f>
        <v>-</v>
      </c>
      <c r="AT1315" s="71" t="s">
        <v>2795</v>
      </c>
      <c r="AU1315" s="38"/>
      <c r="AV1315" s="38"/>
      <c r="AW1315" s="38"/>
    </row>
    <row r="1316" spans="1:49" ht="25.5">
      <c r="A1316" s="33">
        <v>1315</v>
      </c>
      <c r="B1316" s="33" t="str">
        <f t="shared" si="62"/>
        <v>2024_II</v>
      </c>
      <c r="C1316" s="33" t="str">
        <f t="shared" si="63"/>
        <v>6.1//0</v>
      </c>
      <c r="D1316" s="61">
        <v>2024</v>
      </c>
      <c r="E1316" s="72" t="s">
        <v>2794</v>
      </c>
      <c r="F1316" s="395" t="s">
        <v>850</v>
      </c>
      <c r="G1316" s="62" t="str">
        <f>VLOOKUP(CONCATENATE(TEXT(I1316,"0"),"_",TEXT(F1316,"0")),[1]CodC!$A$2:$D$250,4,0)</f>
        <v>Matérias tóxicas sem perigo subsidiário, inorgânicas, líquidas;</v>
      </c>
      <c r="H1316" s="395" t="s">
        <v>7327</v>
      </c>
      <c r="I1316" s="68">
        <v>6</v>
      </c>
      <c r="J1316" s="68" t="s">
        <v>50</v>
      </c>
      <c r="K1316" s="68"/>
      <c r="L1316" s="68" t="s">
        <v>849</v>
      </c>
      <c r="M1316" s="64" t="s">
        <v>1313</v>
      </c>
      <c r="N1316" s="64" t="s">
        <v>24482</v>
      </c>
      <c r="O1316" s="64" t="s">
        <v>5709</v>
      </c>
      <c r="P1316" s="113" t="s">
        <v>22423</v>
      </c>
      <c r="Q1316" s="70" t="s">
        <v>5989</v>
      </c>
      <c r="R1316" s="70" t="s">
        <v>645</v>
      </c>
      <c r="S1316" s="65" t="str">
        <f t="shared" si="64"/>
        <v xml:space="preserve"> SW2 </v>
      </c>
      <c r="T1316" s="69" t="s">
        <v>19</v>
      </c>
      <c r="U1316" s="69"/>
      <c r="V1316" s="69"/>
      <c r="W1316" s="69"/>
      <c r="X1316" s="69"/>
      <c r="Y1316" s="69"/>
      <c r="Z1316" s="69"/>
      <c r="AA1316" s="68" t="s">
        <v>7163</v>
      </c>
      <c r="AB1316" s="69"/>
      <c r="AC1316" s="69"/>
      <c r="AD1316" s="69"/>
      <c r="AE1316" s="68" t="s">
        <v>7163</v>
      </c>
      <c r="AF1316" s="69"/>
      <c r="AG1316" s="69"/>
      <c r="AH1316" s="69"/>
      <c r="AI1316" s="69"/>
      <c r="AJ1316" s="69"/>
      <c r="AK1316" s="69"/>
      <c r="AL1316" s="69"/>
      <c r="AM1316" s="70" t="str">
        <f>AM1315</f>
        <v>Tóxico à ingestão, por contacto cutâneo ou à inalação.</v>
      </c>
      <c r="AN1316" s="63" t="str">
        <f>IF(ISNA(VLOOKUP(D1316,[1]GRE_Tabela2!$A$4:$D$112,4,0)),"-",VLOOKUP(D1316,[1]GRE_Tabela2!$A$4:$D$112,4,0))</f>
        <v>-</v>
      </c>
      <c r="AO1316" s="68" t="s">
        <v>1341</v>
      </c>
      <c r="AP1316" s="68" t="s">
        <v>1795</v>
      </c>
      <c r="AQ1316" s="113">
        <v>151</v>
      </c>
      <c r="AR1316" s="302" t="str">
        <f>IF(ISNA(VLOOKUP(AT1316,[1]FISQ!$D$2:$J$1713,7,0)),"-",VLOOKUP(AT1316,[1]FISQ!$D$2:$J$1713,7,0))</f>
        <v>-</v>
      </c>
      <c r="AS1316" s="302" t="str">
        <f>IF(ISNA(VLOOKUP(AT1316,[1]FISQ!$D$2:$J$1713,4,0)),"-",CONCATENATE("(",VLOOKUP(AT1316,[1]FISQ!$D$2:$J$1713,4,0),")"))</f>
        <v>-</v>
      </c>
      <c r="AT1316" s="71" t="s">
        <v>2795</v>
      </c>
      <c r="AU1316" s="38"/>
      <c r="AV1316" s="38"/>
      <c r="AW1316" s="38"/>
    </row>
    <row r="1317" spans="1:49" ht="38.25">
      <c r="A1317" s="33">
        <v>1316</v>
      </c>
      <c r="B1317" s="33" t="str">
        <f t="shared" si="62"/>
        <v>2024_III</v>
      </c>
      <c r="C1317" s="33" t="str">
        <f t="shared" si="63"/>
        <v>6.1//0</v>
      </c>
      <c r="D1317" s="61">
        <v>2024</v>
      </c>
      <c r="E1317" s="72" t="s">
        <v>2794</v>
      </c>
      <c r="F1317" s="395" t="s">
        <v>850</v>
      </c>
      <c r="G1317" s="62" t="str">
        <f>VLOOKUP(CONCATENATE(TEXT(I1317,"0"),"_",TEXT(F1317,"0")),[1]CodC!$A$2:$D$250,4,0)</f>
        <v>Matérias tóxicas sem perigo subsidiário, inorgânicas, líquidas;</v>
      </c>
      <c r="H1317" s="395" t="s">
        <v>7327</v>
      </c>
      <c r="I1317" s="68">
        <v>6</v>
      </c>
      <c r="J1317" s="68" t="s">
        <v>50</v>
      </c>
      <c r="K1317" s="68"/>
      <c r="L1317" s="68" t="s">
        <v>879</v>
      </c>
      <c r="M1317" s="64" t="s">
        <v>1313</v>
      </c>
      <c r="N1317" s="64" t="s">
        <v>24482</v>
      </c>
      <c r="O1317" s="64" t="s">
        <v>5710</v>
      </c>
      <c r="P1317" s="113" t="s">
        <v>22423</v>
      </c>
      <c r="Q1317" s="70" t="s">
        <v>5989</v>
      </c>
      <c r="R1317" s="70" t="s">
        <v>645</v>
      </c>
      <c r="S1317" s="65" t="str">
        <f t="shared" si="64"/>
        <v xml:space="preserve"> SW2 </v>
      </c>
      <c r="T1317" s="69" t="s">
        <v>19</v>
      </c>
      <c r="U1317" s="69"/>
      <c r="V1317" s="69"/>
      <c r="W1317" s="69"/>
      <c r="X1317" s="69"/>
      <c r="Y1317" s="69"/>
      <c r="Z1317" s="69"/>
      <c r="AA1317" s="68" t="s">
        <v>7163</v>
      </c>
      <c r="AB1317" s="69"/>
      <c r="AC1317" s="69"/>
      <c r="AD1317" s="69"/>
      <c r="AE1317" s="68" t="s">
        <v>7163</v>
      </c>
      <c r="AF1317" s="69"/>
      <c r="AG1317" s="69"/>
      <c r="AH1317" s="69"/>
      <c r="AI1317" s="69"/>
      <c r="AJ1317" s="69"/>
      <c r="AK1317" s="69"/>
      <c r="AL1317" s="69"/>
      <c r="AM1317" s="70" t="str">
        <f>AM1316</f>
        <v>Tóxico à ingestão, por contacto cutâneo ou à inalação.</v>
      </c>
      <c r="AN1317" s="63" t="str">
        <f>IF(ISNA(VLOOKUP(D1317,[1]GRE_Tabela2!$A$4:$D$112,4,0)),"-",VLOOKUP(D1317,[1]GRE_Tabela2!$A$4:$D$112,4,0))</f>
        <v>-</v>
      </c>
      <c r="AO1317" s="68" t="s">
        <v>1341</v>
      </c>
      <c r="AP1317" s="68" t="s">
        <v>1795</v>
      </c>
      <c r="AQ1317" s="113">
        <v>151</v>
      </c>
      <c r="AR1317" s="302" t="str">
        <f>IF(ISNA(VLOOKUP(AT1317,[1]FISQ!$D$2:$J$1713,7,0)),"-",VLOOKUP(AT1317,[1]FISQ!$D$2:$J$1713,7,0))</f>
        <v>-</v>
      </c>
      <c r="AS1317" s="302" t="str">
        <f>IF(ISNA(VLOOKUP(AT1317,[1]FISQ!$D$2:$J$1713,4,0)),"-",CONCATENATE("(",VLOOKUP(AT1317,[1]FISQ!$D$2:$J$1713,4,0),")"))</f>
        <v>-</v>
      </c>
      <c r="AT1317" s="71" t="s">
        <v>2795</v>
      </c>
      <c r="AU1317" s="38"/>
      <c r="AV1317" s="38"/>
      <c r="AW1317" s="38"/>
    </row>
    <row r="1318" spans="1:49" ht="51">
      <c r="A1318" s="33">
        <v>1317</v>
      </c>
      <c r="B1318" s="33" t="str">
        <f t="shared" si="62"/>
        <v>2025_I</v>
      </c>
      <c r="C1318" s="33" t="str">
        <f t="shared" si="63"/>
        <v>6.1//0</v>
      </c>
      <c r="D1318" s="61">
        <v>2025</v>
      </c>
      <c r="E1318" s="72" t="s">
        <v>2796</v>
      </c>
      <c r="F1318" s="395" t="s">
        <v>4430</v>
      </c>
      <c r="G1318" s="62" t="str">
        <f>VLOOKUP(CONCATENATE(TEXT(I1318,"0"),"_",TEXT(F1318,"0")),[1]CodC!$A$2:$D$250,4,0)</f>
        <v>Matérias tóxicas sem perigo subsidiário, inorgânicas, sólidas;</v>
      </c>
      <c r="H1318" s="395" t="s">
        <v>7326</v>
      </c>
      <c r="I1318" s="68">
        <v>6</v>
      </c>
      <c r="J1318" s="68" t="s">
        <v>50</v>
      </c>
      <c r="K1318" s="68"/>
      <c r="L1318" s="68" t="s">
        <v>746</v>
      </c>
      <c r="M1318" s="64" t="s">
        <v>1313</v>
      </c>
      <c r="N1318" s="64" t="s">
        <v>24523</v>
      </c>
      <c r="O1318" s="64" t="s">
        <v>5709</v>
      </c>
      <c r="P1318" s="113" t="s">
        <v>22423</v>
      </c>
      <c r="Q1318" s="70" t="s">
        <v>621</v>
      </c>
      <c r="R1318" s="70" t="s">
        <v>621</v>
      </c>
      <c r="S1318" s="65" t="str">
        <f t="shared" si="64"/>
        <v/>
      </c>
      <c r="T1318" s="69" t="s">
        <v>19</v>
      </c>
      <c r="U1318" s="69"/>
      <c r="V1318" s="69"/>
      <c r="W1318" s="69"/>
      <c r="X1318" s="69"/>
      <c r="Y1318" s="69"/>
      <c r="Z1318" s="69"/>
      <c r="AA1318" s="68" t="s">
        <v>7163</v>
      </c>
      <c r="AB1318" s="69"/>
      <c r="AC1318" s="69"/>
      <c r="AD1318" s="69"/>
      <c r="AE1318" s="68" t="s">
        <v>7163</v>
      </c>
      <c r="AF1318" s="69"/>
      <c r="AG1318" s="69"/>
      <c r="AH1318" s="69"/>
      <c r="AI1318" s="69"/>
      <c r="AJ1318" s="69"/>
      <c r="AK1318" s="69"/>
      <c r="AL1318" s="69"/>
      <c r="AM1318" s="70" t="s">
        <v>6043</v>
      </c>
      <c r="AN1318" s="63" t="str">
        <f>IF(ISNA(VLOOKUP(D1318,[1]GRE_Tabela2!$A$4:$D$112,4,0)),"-",VLOOKUP(D1318,[1]GRE_Tabela2!$A$4:$D$112,4,0))</f>
        <v>-</v>
      </c>
      <c r="AO1318" s="68" t="s">
        <v>1341</v>
      </c>
      <c r="AP1318" s="68" t="s">
        <v>1795</v>
      </c>
      <c r="AQ1318" s="113">
        <v>151</v>
      </c>
      <c r="AR1318" s="302" t="str">
        <f>IF(ISNA(VLOOKUP(AT1318,[1]FISQ!$D$2:$J$1713,7,0)),"-",VLOOKUP(AT1318,[1]FISQ!$D$2:$J$1713,7,0))</f>
        <v>0984 </v>
      </c>
      <c r="AS1318" s="302" t="str">
        <f>IF(ISNA(VLOOKUP(AT1318,[1]FISQ!$D$2:$J$1713,4,0)),"-",CONCATENATE("(",VLOOKUP(AT1318,[1]FISQ!$D$2:$J$1713,4,0),")"))</f>
        <v>(1)</v>
      </c>
      <c r="AT1318" s="71" t="s">
        <v>2797</v>
      </c>
      <c r="AU1318" s="38"/>
      <c r="AV1318" s="38"/>
      <c r="AW1318" s="38"/>
    </row>
    <row r="1319" spans="1:49" ht="51">
      <c r="A1319" s="33">
        <v>1318</v>
      </c>
      <c r="B1319" s="33" t="str">
        <f t="shared" si="62"/>
        <v>2025_II</v>
      </c>
      <c r="C1319" s="33" t="str">
        <f t="shared" si="63"/>
        <v>6.1//0</v>
      </c>
      <c r="D1319" s="61">
        <v>2025</v>
      </c>
      <c r="E1319" s="72" t="s">
        <v>2796</v>
      </c>
      <c r="F1319" s="395" t="s">
        <v>4430</v>
      </c>
      <c r="G1319" s="62" t="str">
        <f>VLOOKUP(CONCATENATE(TEXT(I1319,"0"),"_",TEXT(F1319,"0")),[1]CodC!$A$2:$D$250,4,0)</f>
        <v>Matérias tóxicas sem perigo subsidiário, inorgânicas, sólidas;</v>
      </c>
      <c r="H1319" s="395" t="s">
        <v>7327</v>
      </c>
      <c r="I1319" s="68">
        <v>6</v>
      </c>
      <c r="J1319" s="68" t="s">
        <v>50</v>
      </c>
      <c r="K1319" s="68"/>
      <c r="L1319" s="68" t="s">
        <v>849</v>
      </c>
      <c r="M1319" s="64" t="s">
        <v>1313</v>
      </c>
      <c r="N1319" s="64" t="s">
        <v>24524</v>
      </c>
      <c r="O1319" s="64" t="s">
        <v>5709</v>
      </c>
      <c r="P1319" s="113" t="s">
        <v>22423</v>
      </c>
      <c r="Q1319" s="70" t="s">
        <v>621</v>
      </c>
      <c r="R1319" s="70" t="s">
        <v>621</v>
      </c>
      <c r="S1319" s="65" t="str">
        <f t="shared" si="64"/>
        <v/>
      </c>
      <c r="T1319" s="69" t="s">
        <v>19</v>
      </c>
      <c r="U1319" s="69"/>
      <c r="V1319" s="69"/>
      <c r="W1319" s="69"/>
      <c r="X1319" s="69"/>
      <c r="Y1319" s="69"/>
      <c r="Z1319" s="69"/>
      <c r="AA1319" s="68" t="s">
        <v>7163</v>
      </c>
      <c r="AB1319" s="69"/>
      <c r="AC1319" s="69"/>
      <c r="AD1319" s="69"/>
      <c r="AE1319" s="68" t="s">
        <v>7163</v>
      </c>
      <c r="AF1319" s="69"/>
      <c r="AG1319" s="69"/>
      <c r="AH1319" s="69"/>
      <c r="AI1319" s="69"/>
      <c r="AJ1319" s="69"/>
      <c r="AK1319" s="69"/>
      <c r="AL1319" s="69"/>
      <c r="AM1319" s="70" t="str">
        <f>AM1318</f>
        <v>Tóxico à ingestão, por contacto cutâneo ou à inalação de poeiras.</v>
      </c>
      <c r="AN1319" s="63" t="str">
        <f>IF(ISNA(VLOOKUP(D1319,[1]GRE_Tabela2!$A$4:$D$112,4,0)),"-",VLOOKUP(D1319,[1]GRE_Tabela2!$A$4:$D$112,4,0))</f>
        <v>-</v>
      </c>
      <c r="AO1319" s="68" t="s">
        <v>1341</v>
      </c>
      <c r="AP1319" s="68" t="s">
        <v>1795</v>
      </c>
      <c r="AQ1319" s="113">
        <v>151</v>
      </c>
      <c r="AR1319" s="302" t="str">
        <f>IF(ISNA(VLOOKUP(AT1319,[1]FISQ!$D$2:$J$1713,7,0)),"-",VLOOKUP(AT1319,[1]FISQ!$D$2:$J$1713,7,0))</f>
        <v>0984 </v>
      </c>
      <c r="AS1319" s="302" t="str">
        <f>IF(ISNA(VLOOKUP(AT1319,[1]FISQ!$D$2:$J$1713,4,0)),"-",CONCATENATE("(",VLOOKUP(AT1319,[1]FISQ!$D$2:$J$1713,4,0),")"))</f>
        <v>(1)</v>
      </c>
      <c r="AT1319" s="71" t="s">
        <v>2797</v>
      </c>
      <c r="AU1319" s="38"/>
      <c r="AV1319" s="38"/>
      <c r="AW1319" s="38"/>
    </row>
    <row r="1320" spans="1:49" ht="51">
      <c r="A1320" s="33">
        <v>1319</v>
      </c>
      <c r="B1320" s="33" t="str">
        <f t="shared" si="62"/>
        <v>2025_III</v>
      </c>
      <c r="C1320" s="33" t="str">
        <f t="shared" si="63"/>
        <v>6.1//0</v>
      </c>
      <c r="D1320" s="61">
        <v>2025</v>
      </c>
      <c r="E1320" s="72" t="s">
        <v>2796</v>
      </c>
      <c r="F1320" s="395" t="s">
        <v>4430</v>
      </c>
      <c r="G1320" s="62" t="str">
        <f>VLOOKUP(CONCATENATE(TEXT(I1320,"0"),"_",TEXT(F1320,"0")),[1]CodC!$A$2:$D$250,4,0)</f>
        <v>Matérias tóxicas sem perigo subsidiário, inorgânicas, sólidas;</v>
      </c>
      <c r="H1320" s="395" t="s">
        <v>7327</v>
      </c>
      <c r="I1320" s="68">
        <v>6</v>
      </c>
      <c r="J1320" s="68" t="s">
        <v>50</v>
      </c>
      <c r="K1320" s="68"/>
      <c r="L1320" s="68" t="s">
        <v>879</v>
      </c>
      <c r="M1320" s="64" t="s">
        <v>1313</v>
      </c>
      <c r="N1320" s="64" t="s">
        <v>24524</v>
      </c>
      <c r="O1320" s="64" t="s">
        <v>5710</v>
      </c>
      <c r="P1320" s="113" t="s">
        <v>22423</v>
      </c>
      <c r="Q1320" s="70" t="s">
        <v>621</v>
      </c>
      <c r="R1320" s="70" t="s">
        <v>621</v>
      </c>
      <c r="S1320" s="65" t="str">
        <f t="shared" si="64"/>
        <v/>
      </c>
      <c r="T1320" s="69" t="s">
        <v>19</v>
      </c>
      <c r="U1320" s="69"/>
      <c r="V1320" s="69"/>
      <c r="W1320" s="69"/>
      <c r="X1320" s="69"/>
      <c r="Y1320" s="69"/>
      <c r="Z1320" s="69"/>
      <c r="AA1320" s="68" t="s">
        <v>7163</v>
      </c>
      <c r="AB1320" s="69"/>
      <c r="AC1320" s="69"/>
      <c r="AD1320" s="69"/>
      <c r="AE1320" s="68" t="s">
        <v>7163</v>
      </c>
      <c r="AF1320" s="69"/>
      <c r="AG1320" s="69"/>
      <c r="AH1320" s="69"/>
      <c r="AI1320" s="69"/>
      <c r="AJ1320" s="69"/>
      <c r="AK1320" s="69"/>
      <c r="AL1320" s="69"/>
      <c r="AM1320" s="70" t="str">
        <f>AM1319</f>
        <v>Tóxico à ingestão, por contacto cutâneo ou à inalação de poeiras.</v>
      </c>
      <c r="AN1320" s="63" t="str">
        <f>IF(ISNA(VLOOKUP(D1320,[1]GRE_Tabela2!$A$4:$D$112,4,0)),"-",VLOOKUP(D1320,[1]GRE_Tabela2!$A$4:$D$112,4,0))</f>
        <v>-</v>
      </c>
      <c r="AO1320" s="68" t="s">
        <v>1341</v>
      </c>
      <c r="AP1320" s="68" t="s">
        <v>1795</v>
      </c>
      <c r="AQ1320" s="113">
        <v>151</v>
      </c>
      <c r="AR1320" s="302" t="str">
        <f>IF(ISNA(VLOOKUP(AT1320,[1]FISQ!$D$2:$J$1713,7,0)),"-",VLOOKUP(AT1320,[1]FISQ!$D$2:$J$1713,7,0))</f>
        <v>0984 </v>
      </c>
      <c r="AS1320" s="302" t="str">
        <f>IF(ISNA(VLOOKUP(AT1320,[1]FISQ!$D$2:$J$1713,4,0)),"-",CONCATENATE("(",VLOOKUP(AT1320,[1]FISQ!$D$2:$J$1713,4,0),")"))</f>
        <v>(1)</v>
      </c>
      <c r="AT1320" s="71" t="s">
        <v>2797</v>
      </c>
      <c r="AU1320" s="38"/>
      <c r="AV1320" s="38"/>
      <c r="AW1320" s="38"/>
    </row>
    <row r="1321" spans="1:49" ht="25.5">
      <c r="A1321" s="33">
        <v>1320</v>
      </c>
      <c r="B1321" s="33" t="str">
        <f t="shared" si="62"/>
        <v>2026_I</v>
      </c>
      <c r="C1321" s="33" t="str">
        <f t="shared" si="63"/>
        <v>6.1//0</v>
      </c>
      <c r="D1321" s="61">
        <v>2026</v>
      </c>
      <c r="E1321" s="72" t="s">
        <v>2798</v>
      </c>
      <c r="F1321" s="395" t="s">
        <v>1332</v>
      </c>
      <c r="G1321" s="62" t="str">
        <f>VLOOKUP(CONCATENATE(TEXT(I1321,"0"),"_",TEXT(F1321,"0")),[1]CodC!$A$2:$D$250,4,0)</f>
        <v>Matérias tóxicas sem perigo subsidiário, organometálicas;</v>
      </c>
      <c r="H1321" s="395" t="s">
        <v>7326</v>
      </c>
      <c r="I1321" s="68">
        <v>6</v>
      </c>
      <c r="J1321" s="68" t="s">
        <v>50</v>
      </c>
      <c r="K1321" s="68"/>
      <c r="L1321" s="68" t="s">
        <v>746</v>
      </c>
      <c r="M1321" s="64" t="s">
        <v>1313</v>
      </c>
      <c r="N1321" s="64" t="s">
        <v>24482</v>
      </c>
      <c r="O1321" s="64" t="s">
        <v>1799</v>
      </c>
      <c r="P1321" s="113" t="s">
        <v>22423</v>
      </c>
      <c r="Q1321" s="70" t="s">
        <v>621</v>
      </c>
      <c r="R1321" s="70" t="s">
        <v>621</v>
      </c>
      <c r="S1321" s="65" t="str">
        <f t="shared" si="64"/>
        <v/>
      </c>
      <c r="T1321" s="69" t="s">
        <v>19</v>
      </c>
      <c r="U1321" s="69"/>
      <c r="V1321" s="69"/>
      <c r="W1321" s="69"/>
      <c r="X1321" s="69"/>
      <c r="Y1321" s="69"/>
      <c r="Z1321" s="69"/>
      <c r="AA1321" s="68" t="s">
        <v>7163</v>
      </c>
      <c r="AB1321" s="69"/>
      <c r="AC1321" s="69"/>
      <c r="AD1321" s="69"/>
      <c r="AE1321" s="68" t="s">
        <v>7163</v>
      </c>
      <c r="AF1321" s="69"/>
      <c r="AG1321" s="69"/>
      <c r="AH1321" s="69"/>
      <c r="AI1321" s="69"/>
      <c r="AJ1321" s="69"/>
      <c r="AK1321" s="69"/>
      <c r="AL1321" s="69"/>
      <c r="AM1321" s="70" t="s">
        <v>6831</v>
      </c>
      <c r="AN1321" s="63" t="str">
        <f>IF(ISNA(VLOOKUP(D1321,[1]GRE_Tabela2!$A$4:$D$112,4,0)),"-",VLOOKUP(D1321,[1]GRE_Tabela2!$A$4:$D$112,4,0))</f>
        <v>-</v>
      </c>
      <c r="AO1321" s="68" t="s">
        <v>1341</v>
      </c>
      <c r="AP1321" s="68" t="s">
        <v>1795</v>
      </c>
      <c r="AQ1321" s="113">
        <v>151</v>
      </c>
      <c r="AR1321" s="302" t="str">
        <f>IF(ISNA(VLOOKUP(AT1321,[1]FISQ!$D$2:$J$1713,7,0)),"-",VLOOKUP(AT1321,[1]FISQ!$D$2:$J$1713,7,0))</f>
        <v>-</v>
      </c>
      <c r="AS1321" s="302" t="str">
        <f>IF(ISNA(VLOOKUP(AT1321,[1]FISQ!$D$2:$J$1713,4,0)),"-",CONCATENATE("(",VLOOKUP(AT1321,[1]FISQ!$D$2:$J$1713,4,0),")"))</f>
        <v>-</v>
      </c>
      <c r="AT1321" s="71" t="s">
        <v>2799</v>
      </c>
      <c r="AU1321" s="38"/>
      <c r="AV1321" s="38"/>
      <c r="AW1321" s="38"/>
    </row>
    <row r="1322" spans="1:49" ht="25.5">
      <c r="A1322" s="33">
        <v>1321</v>
      </c>
      <c r="B1322" s="33" t="str">
        <f t="shared" si="62"/>
        <v>2026_II</v>
      </c>
      <c r="C1322" s="33" t="str">
        <f t="shared" si="63"/>
        <v>6.1//0</v>
      </c>
      <c r="D1322" s="61">
        <v>2026</v>
      </c>
      <c r="E1322" s="72" t="s">
        <v>2798</v>
      </c>
      <c r="F1322" s="395" t="s">
        <v>1332</v>
      </c>
      <c r="G1322" s="62" t="str">
        <f>VLOOKUP(CONCATENATE(TEXT(I1322,"0"),"_",TEXT(F1322,"0")),[1]CodC!$A$2:$D$250,4,0)</f>
        <v>Matérias tóxicas sem perigo subsidiário, organometálicas;</v>
      </c>
      <c r="H1322" s="395" t="s">
        <v>7327</v>
      </c>
      <c r="I1322" s="68">
        <v>6</v>
      </c>
      <c r="J1322" s="68" t="s">
        <v>50</v>
      </c>
      <c r="K1322" s="68"/>
      <c r="L1322" s="68" t="s">
        <v>849</v>
      </c>
      <c r="M1322" s="64" t="s">
        <v>1313</v>
      </c>
      <c r="N1322" s="64" t="s">
        <v>24482</v>
      </c>
      <c r="O1322" s="64" t="s">
        <v>1799</v>
      </c>
      <c r="P1322" s="113" t="s">
        <v>22423</v>
      </c>
      <c r="Q1322" s="70" t="s">
        <v>621</v>
      </c>
      <c r="R1322" s="70" t="s">
        <v>621</v>
      </c>
      <c r="S1322" s="65" t="str">
        <f t="shared" si="64"/>
        <v/>
      </c>
      <c r="T1322" s="69" t="s">
        <v>19</v>
      </c>
      <c r="U1322" s="69"/>
      <c r="V1322" s="69"/>
      <c r="W1322" s="69"/>
      <c r="X1322" s="69"/>
      <c r="Y1322" s="69"/>
      <c r="Z1322" s="69"/>
      <c r="AA1322" s="68" t="s">
        <v>7163</v>
      </c>
      <c r="AB1322" s="69"/>
      <c r="AC1322" s="69"/>
      <c r="AD1322" s="69"/>
      <c r="AE1322" s="68" t="s">
        <v>7163</v>
      </c>
      <c r="AF1322" s="69"/>
      <c r="AG1322" s="69"/>
      <c r="AH1322" s="69"/>
      <c r="AI1322" s="69"/>
      <c r="AJ1322" s="69"/>
      <c r="AK1322" s="69"/>
      <c r="AL1322" s="69"/>
      <c r="AM1322" s="70" t="str">
        <f>AM1321</f>
        <v>Normalmente pó ou cristais brancos. Tóxico à ingestão, por contacto cutâneo ou à inalação de poeiras.</v>
      </c>
      <c r="AN1322" s="63" t="str">
        <f>IF(ISNA(VLOOKUP(D1322,[1]GRE_Tabela2!$A$4:$D$112,4,0)),"-",VLOOKUP(D1322,[1]GRE_Tabela2!$A$4:$D$112,4,0))</f>
        <v>-</v>
      </c>
      <c r="AO1322" s="68" t="s">
        <v>1341</v>
      </c>
      <c r="AP1322" s="68" t="s">
        <v>1795</v>
      </c>
      <c r="AQ1322" s="113">
        <v>151</v>
      </c>
      <c r="AR1322" s="302" t="str">
        <f>IF(ISNA(VLOOKUP(AT1322,[1]FISQ!$D$2:$J$1713,7,0)),"-",VLOOKUP(AT1322,[1]FISQ!$D$2:$J$1713,7,0))</f>
        <v>-</v>
      </c>
      <c r="AS1322" s="302" t="str">
        <f>IF(ISNA(VLOOKUP(AT1322,[1]FISQ!$D$2:$J$1713,4,0)),"-",CONCATENATE("(",VLOOKUP(AT1322,[1]FISQ!$D$2:$J$1713,4,0),")"))</f>
        <v>-</v>
      </c>
      <c r="AT1322" s="71" t="s">
        <v>2799</v>
      </c>
      <c r="AU1322" s="38"/>
      <c r="AV1322" s="38"/>
      <c r="AW1322" s="38"/>
    </row>
    <row r="1323" spans="1:49" ht="25.5">
      <c r="A1323" s="33">
        <v>1322</v>
      </c>
      <c r="B1323" s="33" t="str">
        <f t="shared" si="62"/>
        <v>2026_III</v>
      </c>
      <c r="C1323" s="33" t="str">
        <f t="shared" si="63"/>
        <v>6.1//0</v>
      </c>
      <c r="D1323" s="61">
        <v>2026</v>
      </c>
      <c r="E1323" s="72" t="s">
        <v>2798</v>
      </c>
      <c r="F1323" s="395" t="s">
        <v>1332</v>
      </c>
      <c r="G1323" s="62" t="str">
        <f>VLOOKUP(CONCATENATE(TEXT(I1323,"0"),"_",TEXT(F1323,"0")),[1]CodC!$A$2:$D$250,4,0)</f>
        <v>Matérias tóxicas sem perigo subsidiário, organometálicas;</v>
      </c>
      <c r="H1323" s="395" t="s">
        <v>7327</v>
      </c>
      <c r="I1323" s="68">
        <v>6</v>
      </c>
      <c r="J1323" s="68" t="s">
        <v>50</v>
      </c>
      <c r="K1323" s="68"/>
      <c r="L1323" s="68" t="s">
        <v>879</v>
      </c>
      <c r="M1323" s="64" t="s">
        <v>1313</v>
      </c>
      <c r="N1323" s="64" t="s">
        <v>24482</v>
      </c>
      <c r="O1323" s="64" t="s">
        <v>1802</v>
      </c>
      <c r="P1323" s="113" t="s">
        <v>22423</v>
      </c>
      <c r="Q1323" s="70" t="s">
        <v>621</v>
      </c>
      <c r="R1323" s="70" t="s">
        <v>621</v>
      </c>
      <c r="S1323" s="65" t="str">
        <f t="shared" si="64"/>
        <v/>
      </c>
      <c r="T1323" s="69" t="s">
        <v>19</v>
      </c>
      <c r="U1323" s="69"/>
      <c r="V1323" s="69"/>
      <c r="W1323" s="69"/>
      <c r="X1323" s="69"/>
      <c r="Y1323" s="69"/>
      <c r="Z1323" s="69"/>
      <c r="AA1323" s="68" t="s">
        <v>7163</v>
      </c>
      <c r="AB1323" s="69"/>
      <c r="AC1323" s="69"/>
      <c r="AD1323" s="69"/>
      <c r="AE1323" s="68" t="s">
        <v>7163</v>
      </c>
      <c r="AF1323" s="69"/>
      <c r="AG1323" s="69"/>
      <c r="AH1323" s="69"/>
      <c r="AI1323" s="69"/>
      <c r="AJ1323" s="69"/>
      <c r="AK1323" s="69"/>
      <c r="AL1323" s="69"/>
      <c r="AM1323" s="70" t="str">
        <f>AM1322</f>
        <v>Normalmente pó ou cristais brancos. Tóxico à ingestão, por contacto cutâneo ou à inalação de poeiras.</v>
      </c>
      <c r="AN1323" s="63" t="str">
        <f>IF(ISNA(VLOOKUP(D1323,[1]GRE_Tabela2!$A$4:$D$112,4,0)),"-",VLOOKUP(D1323,[1]GRE_Tabela2!$A$4:$D$112,4,0))</f>
        <v>-</v>
      </c>
      <c r="AO1323" s="68" t="s">
        <v>1341</v>
      </c>
      <c r="AP1323" s="68" t="s">
        <v>1795</v>
      </c>
      <c r="AQ1323" s="113">
        <v>151</v>
      </c>
      <c r="AR1323" s="302" t="str">
        <f>IF(ISNA(VLOOKUP(AT1323,[1]FISQ!$D$2:$J$1713,7,0)),"-",VLOOKUP(AT1323,[1]FISQ!$D$2:$J$1713,7,0))</f>
        <v>-</v>
      </c>
      <c r="AS1323" s="302" t="str">
        <f>IF(ISNA(VLOOKUP(AT1323,[1]FISQ!$D$2:$J$1713,4,0)),"-",CONCATENATE("(",VLOOKUP(AT1323,[1]FISQ!$D$2:$J$1713,4,0),")"))</f>
        <v>-</v>
      </c>
      <c r="AT1323" s="71" t="s">
        <v>2799</v>
      </c>
      <c r="AU1323" s="38"/>
      <c r="AV1323" s="38"/>
      <c r="AW1323" s="38"/>
    </row>
    <row r="1324" spans="1:49" ht="38.25">
      <c r="A1324" s="33">
        <v>1323</v>
      </c>
      <c r="B1324" s="33" t="str">
        <f t="shared" si="62"/>
        <v>2027_II</v>
      </c>
      <c r="C1324" s="33" t="str">
        <f t="shared" si="63"/>
        <v>6.1//-</v>
      </c>
      <c r="D1324" s="61">
        <v>2027</v>
      </c>
      <c r="E1324" s="67" t="s">
        <v>2800</v>
      </c>
      <c r="F1324" s="395" t="s">
        <v>4430</v>
      </c>
      <c r="G1324" s="62" t="str">
        <f>VLOOKUP(CONCATENATE(TEXT(I1324,"0"),"_",TEXT(F1324,"0")),[1]CodC!$A$2:$D$250,4,0)</f>
        <v>Matérias tóxicas sem perigo subsidiário, inorgânicas, sólidas;</v>
      </c>
      <c r="H1324" s="395" t="s">
        <v>7327</v>
      </c>
      <c r="I1324" s="68">
        <v>6</v>
      </c>
      <c r="J1324" s="68" t="s">
        <v>50</v>
      </c>
      <c r="K1324" s="69" t="s">
        <v>19</v>
      </c>
      <c r="L1324" s="68" t="s">
        <v>849</v>
      </c>
      <c r="M1324" s="68"/>
      <c r="N1324" s="64" t="s">
        <v>1831</v>
      </c>
      <c r="O1324" s="64" t="s">
        <v>1831</v>
      </c>
      <c r="P1324" s="113" t="s">
        <v>22423</v>
      </c>
      <c r="Q1324" s="70" t="s">
        <v>621</v>
      </c>
      <c r="R1324" s="70" t="s">
        <v>621</v>
      </c>
      <c r="S1324" s="65" t="str">
        <f t="shared" si="64"/>
        <v/>
      </c>
      <c r="T1324" s="69" t="s">
        <v>19</v>
      </c>
      <c r="U1324" s="69"/>
      <c r="V1324" s="69"/>
      <c r="W1324" s="69"/>
      <c r="X1324" s="69"/>
      <c r="Y1324" s="69"/>
      <c r="Z1324" s="69"/>
      <c r="AA1324" s="69"/>
      <c r="AB1324" s="69"/>
      <c r="AC1324" s="69"/>
      <c r="AD1324" s="69"/>
      <c r="AE1324" s="69"/>
      <c r="AF1324" s="69"/>
      <c r="AG1324" s="69"/>
      <c r="AH1324" s="69"/>
      <c r="AI1324" s="69"/>
      <c r="AJ1324" s="69"/>
      <c r="AK1324" s="69"/>
      <c r="AL1324" s="69"/>
      <c r="AM1324" s="70" t="s">
        <v>6832</v>
      </c>
      <c r="AN1324" s="63" t="str">
        <f>IF(ISNA(VLOOKUP(D1324,[1]GRE_Tabela2!$A$4:$D$112,4,0)),"-",VLOOKUP(D1324,[1]GRE_Tabela2!$A$4:$D$112,4,0))</f>
        <v>-</v>
      </c>
      <c r="AO1324" s="68" t="s">
        <v>1341</v>
      </c>
      <c r="AP1324" s="68" t="s">
        <v>1795</v>
      </c>
      <c r="AQ1324" s="113">
        <v>151</v>
      </c>
      <c r="AR1324" s="302" t="str">
        <f>IF(ISNA(VLOOKUP(AT1324,[1]FISQ!$D$2:$J$1713,7,0)),"-",VLOOKUP(AT1324,[1]FISQ!$D$2:$J$1713,7,0))</f>
        <v>1603 </v>
      </c>
      <c r="AS1324" s="302" t="str">
        <f>IF(ISNA(VLOOKUP(AT1324,[1]FISQ!$D$2:$J$1713,4,0)),"-",CONCATENATE("(",VLOOKUP(AT1324,[1]FISQ!$D$2:$J$1713,4,0),")"))</f>
        <v>(1)</v>
      </c>
      <c r="AT1324" s="71" t="s">
        <v>2801</v>
      </c>
      <c r="AU1324" s="38"/>
      <c r="AV1324" s="38"/>
      <c r="AW1324" s="38"/>
    </row>
    <row r="1325" spans="1:49" ht="38.25">
      <c r="A1325" s="33">
        <v>1324</v>
      </c>
      <c r="B1325" s="33" t="str">
        <f t="shared" si="62"/>
        <v>2028_II</v>
      </c>
      <c r="C1325" s="33" t="str">
        <f t="shared" si="63"/>
        <v>8//-</v>
      </c>
      <c r="D1325" s="61">
        <v>2028</v>
      </c>
      <c r="E1325" s="67" t="s">
        <v>2802</v>
      </c>
      <c r="F1325" s="395" t="s">
        <v>7354</v>
      </c>
      <c r="G1325" s="62" t="str">
        <f>VLOOKUP(CONCATENATE(TEXT(I1325,"0"),"_",TEXT(F1325,"0")),[1]CodC!$A$2:$D$250,4,0)</f>
        <v>Objetos contendo matérias corrosivas sem perigo subsidiário;</v>
      </c>
      <c r="H1325" s="395" t="s">
        <v>19</v>
      </c>
      <c r="I1325" s="69" t="s">
        <v>631</v>
      </c>
      <c r="J1325" s="69" t="s">
        <v>631</v>
      </c>
      <c r="K1325" s="69" t="s">
        <v>19</v>
      </c>
      <c r="L1325" s="68" t="s">
        <v>849</v>
      </c>
      <c r="M1325" s="63"/>
      <c r="N1325" s="64" t="s">
        <v>19</v>
      </c>
      <c r="O1325" s="64" t="s">
        <v>19</v>
      </c>
      <c r="P1325" s="113" t="s">
        <v>22425</v>
      </c>
      <c r="Q1325" s="70" t="s">
        <v>5991</v>
      </c>
      <c r="R1325" s="70" t="s">
        <v>649</v>
      </c>
      <c r="S1325" s="65" t="str">
        <f t="shared" si="64"/>
        <v xml:space="preserve"> SW2 </v>
      </c>
      <c r="T1325" s="69" t="s">
        <v>19</v>
      </c>
      <c r="U1325" s="69"/>
      <c r="V1325" s="69"/>
      <c r="W1325" s="69"/>
      <c r="X1325" s="69"/>
      <c r="Y1325" s="69"/>
      <c r="Z1325" s="69"/>
      <c r="AA1325" s="69"/>
      <c r="AB1325" s="69"/>
      <c r="AC1325" s="69"/>
      <c r="AD1325" s="69"/>
      <c r="AE1325" s="69"/>
      <c r="AF1325" s="69"/>
      <c r="AG1325" s="69"/>
      <c r="AH1325" s="69"/>
      <c r="AI1325" s="69"/>
      <c r="AJ1325" s="69"/>
      <c r="AK1325" s="69"/>
      <c r="AL1325" s="69"/>
      <c r="AM1325" s="70" t="s">
        <v>2803</v>
      </c>
      <c r="AN1325" s="63" t="str">
        <f>IF(ISNA(VLOOKUP(D1325,[1]GRE_Tabela2!$A$4:$D$112,4,0)),"-",VLOOKUP(D1325,[1]GRE_Tabela2!$A$4:$D$112,4,0))</f>
        <v>-</v>
      </c>
      <c r="AO1325" s="68" t="s">
        <v>1341</v>
      </c>
      <c r="AP1325" s="68" t="s">
        <v>1913</v>
      </c>
      <c r="AQ1325" s="113">
        <v>153</v>
      </c>
      <c r="AR1325" s="302" t="str">
        <f>IF(ISNA(VLOOKUP(AT1325,[1]FISQ!$D$2:$J$1713,7,0)),"-",VLOOKUP(AT1325,[1]FISQ!$D$2:$J$1713,7,0))</f>
        <v>-</v>
      </c>
      <c r="AS1325" s="302" t="str">
        <f>IF(ISNA(VLOOKUP(AT1325,[1]FISQ!$D$2:$J$1713,4,0)),"-",CONCATENATE("(",VLOOKUP(AT1325,[1]FISQ!$D$2:$J$1713,4,0),")"))</f>
        <v>-</v>
      </c>
      <c r="AT1325" s="71" t="s">
        <v>2804</v>
      </c>
      <c r="AU1325" s="38" t="s">
        <v>6539</v>
      </c>
      <c r="AV1325" s="30"/>
      <c r="AW1325" s="38"/>
    </row>
    <row r="1326" spans="1:49" ht="89.25">
      <c r="A1326" s="33">
        <v>1325</v>
      </c>
      <c r="B1326" s="33" t="str">
        <f t="shared" si="62"/>
        <v>2029_I</v>
      </c>
      <c r="C1326" s="33" t="str">
        <f t="shared" si="63"/>
        <v>8//3/6.1</v>
      </c>
      <c r="D1326" s="61">
        <v>2029</v>
      </c>
      <c r="E1326" s="67" t="s">
        <v>2805</v>
      </c>
      <c r="F1326" s="395" t="s">
        <v>7398</v>
      </c>
      <c r="G1326" s="62" t="str">
        <f>VLOOKUP(CONCATENATE(TEXT(I1326,"0"),"_",TEXT(F1326,"0")),[1]CodC!$A$2:$D$250,4,0)</f>
        <v>Matérias corrosivas líquidas, inflamáveis, tóxicas;</v>
      </c>
      <c r="H1326" s="395" t="s">
        <v>19</v>
      </c>
      <c r="I1326" s="69" t="s">
        <v>631</v>
      </c>
      <c r="J1326" s="69" t="s">
        <v>631</v>
      </c>
      <c r="K1326" s="68" t="s">
        <v>2806</v>
      </c>
      <c r="L1326" s="68" t="s">
        <v>746</v>
      </c>
      <c r="M1326" s="63"/>
      <c r="N1326" s="64" t="s">
        <v>19</v>
      </c>
      <c r="O1326" s="64" t="s">
        <v>19</v>
      </c>
      <c r="P1326" s="113" t="s">
        <v>22423</v>
      </c>
      <c r="Q1326" s="70" t="s">
        <v>7229</v>
      </c>
      <c r="R1326" s="70" t="s">
        <v>633</v>
      </c>
      <c r="S1326" s="65" t="str">
        <f t="shared" si="64"/>
        <v xml:space="preserve"> SW2 </v>
      </c>
      <c r="T1326" s="68" t="s">
        <v>7214</v>
      </c>
      <c r="U1326" s="68"/>
      <c r="V1326" s="68"/>
      <c r="W1326" s="68"/>
      <c r="X1326" s="68"/>
      <c r="Y1326" s="68"/>
      <c r="Z1326" s="68"/>
      <c r="AA1326" s="68"/>
      <c r="AB1326" s="68"/>
      <c r="AC1326" s="68"/>
      <c r="AD1326" s="68"/>
      <c r="AE1326" s="68"/>
      <c r="AF1326" s="68"/>
      <c r="AG1326" s="68"/>
      <c r="AH1326" s="68"/>
      <c r="AI1326" s="68"/>
      <c r="AJ1326" s="68"/>
      <c r="AK1326" s="68"/>
      <c r="AL1326" s="68" t="s">
        <v>7163</v>
      </c>
      <c r="AM1326" s="70" t="s">
        <v>6245</v>
      </c>
      <c r="AN1326" s="63" t="str">
        <f>IF(ISNA(VLOOKUP(D1326,[1]GRE_Tabela2!$A$4:$D$112,4,0)),"-",VLOOKUP(D1326,[1]GRE_Tabela2!$A$4:$D$112,4,0))</f>
        <v>-</v>
      </c>
      <c r="AO1326" s="68" t="s">
        <v>747</v>
      </c>
      <c r="AP1326" s="41" t="s">
        <v>888</v>
      </c>
      <c r="AQ1326" s="113">
        <v>132</v>
      </c>
      <c r="AR1326" s="302" t="str">
        <f>IF(ISNA(VLOOKUP(AT1326,[1]FISQ!$D$2:$J$1713,7,0)),"-",VLOOKUP(AT1326,[1]FISQ!$D$2:$J$1713,7,0))</f>
        <v>0281 </v>
      </c>
      <c r="AS1326" s="302" t="str">
        <f>IF(ISNA(VLOOKUP(AT1326,[1]FISQ!$D$2:$J$1713,4,0)),"-",CONCATENATE("(",VLOOKUP(AT1326,[1]FISQ!$D$2:$J$1713,4,0),")"))</f>
        <v>(1)</v>
      </c>
      <c r="AT1326" s="71" t="s">
        <v>2807</v>
      </c>
      <c r="AU1326" s="38" t="s">
        <v>6537</v>
      </c>
      <c r="AV1326" s="30"/>
      <c r="AW1326" s="38"/>
    </row>
    <row r="1327" spans="1:49" ht="51">
      <c r="A1327" s="33">
        <v>1326</v>
      </c>
      <c r="B1327" s="33" t="str">
        <f t="shared" si="62"/>
        <v>2030_I</v>
      </c>
      <c r="C1327" s="33" t="str">
        <f t="shared" si="63"/>
        <v>8//6.1</v>
      </c>
      <c r="D1327" s="61">
        <v>2030</v>
      </c>
      <c r="E1327" s="67" t="s">
        <v>2808</v>
      </c>
      <c r="F1327" s="395" t="s">
        <v>7267</v>
      </c>
      <c r="G1327" s="62" t="str">
        <f>VLOOKUP(CONCATENATE(TEXT(I1327,"0"),"_",TEXT(F1327,"0")),[1]CodC!$A$2:$D$250,4,0)</f>
        <v>Matérias corrosivas tóxicas, líquidas;</v>
      </c>
      <c r="H1327" s="395" t="s">
        <v>7268</v>
      </c>
      <c r="I1327" s="69" t="s">
        <v>631</v>
      </c>
      <c r="J1327" s="69" t="s">
        <v>631</v>
      </c>
      <c r="K1327" s="68" t="s">
        <v>50</v>
      </c>
      <c r="L1327" s="68" t="s">
        <v>746</v>
      </c>
      <c r="M1327" s="68"/>
      <c r="N1327" s="64" t="s">
        <v>24525</v>
      </c>
      <c r="O1327" s="64" t="s">
        <v>19</v>
      </c>
      <c r="P1327" s="113" t="s">
        <v>22423</v>
      </c>
      <c r="Q1327" s="70" t="s">
        <v>7229</v>
      </c>
      <c r="R1327" s="70" t="s">
        <v>633</v>
      </c>
      <c r="S1327" s="65" t="str">
        <f t="shared" si="64"/>
        <v xml:space="preserve"> SW2 </v>
      </c>
      <c r="T1327" s="68" t="s">
        <v>1000</v>
      </c>
      <c r="U1327" s="68"/>
      <c r="V1327" s="68"/>
      <c r="W1327" s="68"/>
      <c r="X1327" s="68"/>
      <c r="Y1327" s="68"/>
      <c r="Z1327" s="68"/>
      <c r="AA1327" s="68"/>
      <c r="AB1327" s="68"/>
      <c r="AC1327" s="68"/>
      <c r="AD1327" s="68"/>
      <c r="AE1327" s="68"/>
      <c r="AF1327" s="68"/>
      <c r="AG1327" s="68"/>
      <c r="AH1327" s="68"/>
      <c r="AI1327" s="68"/>
      <c r="AJ1327" s="68"/>
      <c r="AK1327" s="68"/>
      <c r="AL1327" s="68" t="s">
        <v>7163</v>
      </c>
      <c r="AM1327" s="70" t="s">
        <v>6833</v>
      </c>
      <c r="AN1327" s="63" t="str">
        <f>IF(ISNA(VLOOKUP(D1327,[1]GRE_Tabela2!$A$4:$D$112,4,0)),"-",VLOOKUP(D1327,[1]GRE_Tabela2!$A$4:$D$112,4,0))</f>
        <v>-</v>
      </c>
      <c r="AO1327" s="68" t="s">
        <v>1341</v>
      </c>
      <c r="AP1327" s="68" t="s">
        <v>5553</v>
      </c>
      <c r="AQ1327" s="113">
        <v>153</v>
      </c>
      <c r="AR1327" s="302" t="str">
        <f>IF(ISNA(VLOOKUP(AT1327,[1]FISQ!$D$2:$J$1713,7,0)),"-",VLOOKUP(AT1327,[1]FISQ!$D$2:$J$1713,7,0))</f>
        <v>-</v>
      </c>
      <c r="AS1327" s="302" t="str">
        <f>IF(ISNA(VLOOKUP(AT1327,[1]FISQ!$D$2:$J$1713,4,0)),"-",CONCATENATE("(",VLOOKUP(AT1327,[1]FISQ!$D$2:$J$1713,4,0),")"))</f>
        <v>-</v>
      </c>
      <c r="AT1327" s="71" t="s">
        <v>2809</v>
      </c>
      <c r="AU1327" s="38" t="s">
        <v>6537</v>
      </c>
      <c r="AV1327" s="30"/>
      <c r="AW1327" s="38"/>
    </row>
    <row r="1328" spans="1:49" ht="51">
      <c r="A1328" s="33">
        <v>1327</v>
      </c>
      <c r="B1328" s="33" t="str">
        <f t="shared" si="62"/>
        <v>2030_II</v>
      </c>
      <c r="C1328" s="33" t="str">
        <f t="shared" si="63"/>
        <v>8//6.1</v>
      </c>
      <c r="D1328" s="61">
        <v>2030</v>
      </c>
      <c r="E1328" s="67" t="s">
        <v>2808</v>
      </c>
      <c r="F1328" s="395" t="s">
        <v>7267</v>
      </c>
      <c r="G1328" s="62" t="str">
        <f>VLOOKUP(CONCATENATE(TEXT(I1328,"0"),"_",TEXT(F1328,"0")),[1]CodC!$A$2:$D$250,4,0)</f>
        <v>Matérias corrosivas tóxicas, líquidas;</v>
      </c>
      <c r="H1328" s="395" t="s">
        <v>7346</v>
      </c>
      <c r="I1328" s="69" t="s">
        <v>631</v>
      </c>
      <c r="J1328" s="69" t="s">
        <v>631</v>
      </c>
      <c r="K1328" s="68" t="s">
        <v>50</v>
      </c>
      <c r="L1328" s="68" t="s">
        <v>849</v>
      </c>
      <c r="M1328" s="63"/>
      <c r="N1328" s="64" t="s">
        <v>24525</v>
      </c>
      <c r="O1328" s="64" t="s">
        <v>19</v>
      </c>
      <c r="P1328" s="113" t="s">
        <v>22423</v>
      </c>
      <c r="Q1328" s="70" t="s">
        <v>7229</v>
      </c>
      <c r="R1328" s="70" t="s">
        <v>633</v>
      </c>
      <c r="S1328" s="65" t="str">
        <f t="shared" si="64"/>
        <v xml:space="preserve"> SW2 </v>
      </c>
      <c r="T1328" s="68" t="s">
        <v>1000</v>
      </c>
      <c r="U1328" s="68"/>
      <c r="V1328" s="68"/>
      <c r="W1328" s="68"/>
      <c r="X1328" s="68"/>
      <c r="Y1328" s="68"/>
      <c r="Z1328" s="68"/>
      <c r="AA1328" s="68"/>
      <c r="AB1328" s="68"/>
      <c r="AC1328" s="68"/>
      <c r="AD1328" s="68"/>
      <c r="AE1328" s="68"/>
      <c r="AF1328" s="68"/>
      <c r="AG1328" s="68"/>
      <c r="AH1328" s="68"/>
      <c r="AI1328" s="68"/>
      <c r="AJ1328" s="68"/>
      <c r="AK1328" s="68"/>
      <c r="AL1328" s="68" t="s">
        <v>7163</v>
      </c>
      <c r="AM1328" s="70" t="str">
        <f>AM1327</f>
        <v>Líquido incolor. Poderoso agente redutor, arde facilmente. Tóxico à ingestão, por contacto cutâneo ou à inalação. Provoca queimaduras na pele, olhos e mucosas. Reage violentamente com ácidos.</v>
      </c>
      <c r="AN1328" s="63" t="str">
        <f>IF(ISNA(VLOOKUP(D1328,[1]GRE_Tabela2!$A$4:$D$112,4,0)),"-",VLOOKUP(D1328,[1]GRE_Tabela2!$A$4:$D$112,4,0))</f>
        <v>-</v>
      </c>
      <c r="AO1328" s="68" t="s">
        <v>1341</v>
      </c>
      <c r="AP1328" s="68" t="s">
        <v>1913</v>
      </c>
      <c r="AQ1328" s="113">
        <v>153</v>
      </c>
      <c r="AR1328" s="302" t="str">
        <f>IF(ISNA(VLOOKUP(AT1328,[1]FISQ!$D$2:$J$1713,7,0)),"-",VLOOKUP(AT1328,[1]FISQ!$D$2:$J$1713,7,0))</f>
        <v>-</v>
      </c>
      <c r="AS1328" s="302" t="str">
        <f>IF(ISNA(VLOOKUP(AT1328,[1]FISQ!$D$2:$J$1713,4,0)),"-",CONCATENATE("(",VLOOKUP(AT1328,[1]FISQ!$D$2:$J$1713,4,0),")"))</f>
        <v>-</v>
      </c>
      <c r="AT1328" s="71" t="s">
        <v>2809</v>
      </c>
      <c r="AU1328" s="38" t="s">
        <v>6537</v>
      </c>
      <c r="AV1328" s="30"/>
      <c r="AW1328" s="38"/>
    </row>
    <row r="1329" spans="1:49" ht="51">
      <c r="A1329" s="33">
        <v>1328</v>
      </c>
      <c r="B1329" s="33" t="str">
        <f t="shared" si="62"/>
        <v>2030_III</v>
      </c>
      <c r="C1329" s="33" t="str">
        <f t="shared" si="63"/>
        <v>8//6.1</v>
      </c>
      <c r="D1329" s="61">
        <v>2030</v>
      </c>
      <c r="E1329" s="67" t="s">
        <v>2808</v>
      </c>
      <c r="F1329" s="395" t="s">
        <v>7267</v>
      </c>
      <c r="G1329" s="62" t="str">
        <f>VLOOKUP(CONCATENATE(TEXT(I1329,"0"),"_",TEXT(F1329,"0")),[1]CodC!$A$2:$D$250,4,0)</f>
        <v>Matérias corrosivas tóxicas, líquidas;</v>
      </c>
      <c r="H1329" s="395" t="s">
        <v>7346</v>
      </c>
      <c r="I1329" s="69" t="s">
        <v>631</v>
      </c>
      <c r="J1329" s="69" t="s">
        <v>631</v>
      </c>
      <c r="K1329" s="68" t="s">
        <v>50</v>
      </c>
      <c r="L1329" s="68" t="s">
        <v>879</v>
      </c>
      <c r="M1329" s="63"/>
      <c r="N1329" s="64" t="s">
        <v>24525</v>
      </c>
      <c r="O1329" s="64" t="s">
        <v>19</v>
      </c>
      <c r="P1329" s="113" t="s">
        <v>22423</v>
      </c>
      <c r="Q1329" s="70" t="s">
        <v>7229</v>
      </c>
      <c r="R1329" s="70" t="s">
        <v>633</v>
      </c>
      <c r="S1329" s="65" t="str">
        <f t="shared" si="64"/>
        <v xml:space="preserve"> SW2 </v>
      </c>
      <c r="T1329" s="68" t="s">
        <v>1000</v>
      </c>
      <c r="U1329" s="68"/>
      <c r="V1329" s="68"/>
      <c r="W1329" s="68"/>
      <c r="X1329" s="68"/>
      <c r="Y1329" s="68"/>
      <c r="Z1329" s="68"/>
      <c r="AA1329" s="68"/>
      <c r="AB1329" s="68"/>
      <c r="AC1329" s="68"/>
      <c r="AD1329" s="68"/>
      <c r="AE1329" s="68"/>
      <c r="AF1329" s="68"/>
      <c r="AG1329" s="68"/>
      <c r="AH1329" s="68"/>
      <c r="AI1329" s="68"/>
      <c r="AJ1329" s="68"/>
      <c r="AK1329" s="68"/>
      <c r="AL1329" s="68" t="s">
        <v>7163</v>
      </c>
      <c r="AM1329" s="70" t="str">
        <f>AM1328</f>
        <v>Líquido incolor. Poderoso agente redutor, arde facilmente. Tóxico à ingestão, por contacto cutâneo ou à inalação. Provoca queimaduras na pele, olhos e mucosas. Reage violentamente com ácidos.</v>
      </c>
      <c r="AN1329" s="63" t="str">
        <f>IF(ISNA(VLOOKUP(D1329,[1]GRE_Tabela2!$A$4:$D$112,4,0)),"-",VLOOKUP(D1329,[1]GRE_Tabela2!$A$4:$D$112,4,0))</f>
        <v>-</v>
      </c>
      <c r="AO1329" s="68" t="s">
        <v>1341</v>
      </c>
      <c r="AP1329" s="68" t="s">
        <v>1913</v>
      </c>
      <c r="AQ1329" s="113">
        <v>153</v>
      </c>
      <c r="AR1329" s="302" t="str">
        <f>IF(ISNA(VLOOKUP(AT1329,[1]FISQ!$D$2:$J$1713,7,0)),"-",VLOOKUP(AT1329,[1]FISQ!$D$2:$J$1713,7,0))</f>
        <v>-</v>
      </c>
      <c r="AS1329" s="302" t="str">
        <f>IF(ISNA(VLOOKUP(AT1329,[1]FISQ!$D$2:$J$1713,4,0)),"-",CONCATENATE("(",VLOOKUP(AT1329,[1]FISQ!$D$2:$J$1713,4,0),")"))</f>
        <v>-</v>
      </c>
      <c r="AT1329" s="71" t="s">
        <v>2809</v>
      </c>
      <c r="AU1329" s="38" t="s">
        <v>6537</v>
      </c>
      <c r="AV1329" s="30"/>
      <c r="AW1329" s="38"/>
    </row>
    <row r="1330" spans="1:49" ht="63.75">
      <c r="A1330" s="33">
        <v>1329</v>
      </c>
      <c r="B1330" s="33" t="str">
        <f t="shared" si="62"/>
        <v>2031_I</v>
      </c>
      <c r="C1330" s="33" t="str">
        <f t="shared" si="63"/>
        <v>8//5.1</v>
      </c>
      <c r="D1330" s="61">
        <v>2031</v>
      </c>
      <c r="E1330" s="67" t="s">
        <v>2810</v>
      </c>
      <c r="F1330" s="395" t="s">
        <v>7356</v>
      </c>
      <c r="G1330" s="62" t="str">
        <f>VLOOKUP(CONCATENATE(TEXT(I1330,"0"),"_",TEXT(F1330,"0")),[1]CodC!$A$2:$D$250,4,0)</f>
        <v>Matérias corrosivas comburentes, líquidas;</v>
      </c>
      <c r="H1330" s="395" t="s">
        <v>7357</v>
      </c>
      <c r="I1330" s="69" t="s">
        <v>631</v>
      </c>
      <c r="J1330" s="69" t="s">
        <v>631</v>
      </c>
      <c r="K1330" s="68" t="s">
        <v>625</v>
      </c>
      <c r="L1330" s="68" t="s">
        <v>746</v>
      </c>
      <c r="M1330" s="63"/>
      <c r="N1330" s="64" t="s">
        <v>19</v>
      </c>
      <c r="O1330" s="64" t="s">
        <v>19</v>
      </c>
      <c r="P1330" s="113" t="s">
        <v>22423</v>
      </c>
      <c r="Q1330" s="70" t="s">
        <v>627</v>
      </c>
      <c r="R1330" s="70" t="s">
        <v>627</v>
      </c>
      <c r="S1330" s="65" t="str">
        <f t="shared" si="64"/>
        <v/>
      </c>
      <c r="T1330" s="68" t="s">
        <v>7199</v>
      </c>
      <c r="U1330" s="69" t="s">
        <v>7163</v>
      </c>
      <c r="V1330" s="68"/>
      <c r="W1330" s="68"/>
      <c r="X1330" s="68"/>
      <c r="Y1330" s="68"/>
      <c r="Z1330" s="68"/>
      <c r="AA1330" s="68"/>
      <c r="AB1330" s="68"/>
      <c r="AC1330" s="68"/>
      <c r="AD1330" s="68"/>
      <c r="AE1330" s="68"/>
      <c r="AF1330" s="68"/>
      <c r="AG1330" s="68"/>
      <c r="AH1330" s="68"/>
      <c r="AI1330" s="68"/>
      <c r="AJ1330" s="68"/>
      <c r="AK1330" s="68"/>
      <c r="AL1330" s="68"/>
      <c r="AM1330" s="70" t="s">
        <v>2811</v>
      </c>
      <c r="AN1330" s="63" t="str">
        <f>IF(ISNA(VLOOKUP(D1330,[1]GRE_Tabela2!$A$4:$D$112,4,0)),"-",VLOOKUP(D1330,[1]GRE_Tabela2!$A$4:$D$112,4,0))</f>
        <v>-</v>
      </c>
      <c r="AO1330" s="68" t="s">
        <v>1341</v>
      </c>
      <c r="AP1330" s="68" t="s">
        <v>1618</v>
      </c>
      <c r="AQ1330" s="113">
        <v>157</v>
      </c>
      <c r="AR1330" s="302" t="str">
        <f>IF(ISNA(VLOOKUP(AT1330,[1]FISQ!$D$2:$J$1713,7,0)),"-",VLOOKUP(AT1330,[1]FISQ!$D$2:$J$1713,7,0))</f>
        <v>0183 </v>
      </c>
      <c r="AS1330" s="302" t="str">
        <f>IF(ISNA(VLOOKUP(AT1330,[1]FISQ!$D$2:$J$1713,4,0)),"-",CONCATENATE("(",VLOOKUP(AT1330,[1]FISQ!$D$2:$J$1713,4,0),")"))</f>
        <v>(1)</v>
      </c>
      <c r="AT1330" s="71" t="s">
        <v>2812</v>
      </c>
      <c r="AU1330" s="38" t="s">
        <v>6541</v>
      </c>
      <c r="AV1330" s="30"/>
      <c r="AW1330" s="38"/>
    </row>
    <row r="1331" spans="1:49" ht="63.75">
      <c r="A1331" s="33">
        <v>1330</v>
      </c>
      <c r="B1331" s="33" t="str">
        <f t="shared" si="62"/>
        <v>2031_II</v>
      </c>
      <c r="C1331" s="33" t="str">
        <f t="shared" si="63"/>
        <v>8//5.1</v>
      </c>
      <c r="D1331" s="61">
        <v>2031</v>
      </c>
      <c r="E1331" s="72" t="s">
        <v>2813</v>
      </c>
      <c r="F1331" s="395" t="s">
        <v>7356</v>
      </c>
      <c r="G1331" s="62" t="str">
        <f>VLOOKUP(CONCATENATE(TEXT(I1331,"0"),"_",TEXT(F1331,"0")),[1]CodC!$A$2:$D$250,4,0)</f>
        <v>Matérias corrosivas comburentes, líquidas;</v>
      </c>
      <c r="H1331" s="395" t="s">
        <v>7359</v>
      </c>
      <c r="I1331" s="69" t="s">
        <v>631</v>
      </c>
      <c r="J1331" s="69" t="s">
        <v>631</v>
      </c>
      <c r="K1331" s="68" t="s">
        <v>625</v>
      </c>
      <c r="L1331" s="68" t="s">
        <v>849</v>
      </c>
      <c r="M1331" s="63"/>
      <c r="N1331" s="64" t="s">
        <v>19</v>
      </c>
      <c r="O1331" s="64" t="s">
        <v>19</v>
      </c>
      <c r="P1331" s="113" t="s">
        <v>22425</v>
      </c>
      <c r="Q1331" s="70" t="s">
        <v>627</v>
      </c>
      <c r="R1331" s="70" t="s">
        <v>627</v>
      </c>
      <c r="S1331" s="65" t="str">
        <f t="shared" si="64"/>
        <v/>
      </c>
      <c r="T1331" s="68" t="s">
        <v>7199</v>
      </c>
      <c r="U1331" s="69" t="s">
        <v>7163</v>
      </c>
      <c r="V1331" s="68"/>
      <c r="W1331" s="68"/>
      <c r="X1331" s="68"/>
      <c r="Y1331" s="68"/>
      <c r="Z1331" s="68"/>
      <c r="AA1331" s="68"/>
      <c r="AB1331" s="68"/>
      <c r="AC1331" s="68"/>
      <c r="AD1331" s="68"/>
      <c r="AE1331" s="68"/>
      <c r="AF1331" s="68"/>
      <c r="AG1331" s="68"/>
      <c r="AH1331" s="68"/>
      <c r="AI1331" s="68"/>
      <c r="AJ1331" s="68"/>
      <c r="AK1331" s="68"/>
      <c r="AL1331" s="68"/>
      <c r="AM1331" s="70" t="s">
        <v>2814</v>
      </c>
      <c r="AN1331" s="63" t="str">
        <f>IF(ISNA(VLOOKUP(D1331,[1]GRE_Tabela2!$A$4:$D$112,4,0)),"-",VLOOKUP(D1331,[1]GRE_Tabela2!$A$4:$D$112,4,0))</f>
        <v>-</v>
      </c>
      <c r="AO1331" s="68" t="s">
        <v>1341</v>
      </c>
      <c r="AP1331" s="68" t="s">
        <v>1618</v>
      </c>
      <c r="AQ1331" s="113">
        <v>157</v>
      </c>
      <c r="AR1331" s="302" t="str">
        <f>IF(ISNA(VLOOKUP(AT1331,[1]FISQ!$D$2:$J$1713,7,0)),"-",VLOOKUP(AT1331,[1]FISQ!$D$2:$J$1713,7,0))</f>
        <v>0183 </v>
      </c>
      <c r="AS1331" s="302" t="str">
        <f>IF(ISNA(VLOOKUP(AT1331,[1]FISQ!$D$2:$J$1713,4,0)),"-",CONCATENATE("(",VLOOKUP(AT1331,[1]FISQ!$D$2:$J$1713,4,0),")"))</f>
        <v>(1)</v>
      </c>
      <c r="AT1331" s="71" t="s">
        <v>2812</v>
      </c>
      <c r="AU1331" s="38" t="s">
        <v>6541</v>
      </c>
      <c r="AV1331" s="30"/>
      <c r="AW1331" s="38"/>
    </row>
    <row r="1332" spans="1:49" ht="63.75">
      <c r="A1332" s="33">
        <v>1331</v>
      </c>
      <c r="B1332" s="33" t="str">
        <f t="shared" si="62"/>
        <v>2031_II</v>
      </c>
      <c r="C1332" s="33" t="str">
        <f t="shared" si="63"/>
        <v>8//-</v>
      </c>
      <c r="D1332" s="61">
        <v>2031</v>
      </c>
      <c r="E1332" s="72" t="s">
        <v>2815</v>
      </c>
      <c r="F1332" s="395" t="s">
        <v>7356</v>
      </c>
      <c r="G1332" s="62" t="str">
        <f>VLOOKUP(CONCATENATE(TEXT(I1332,"0"),"_",TEXT(F1332,"0")),[1]CodC!$A$2:$D$250,4,0)</f>
        <v>Matérias corrosivas comburentes, líquidas;</v>
      </c>
      <c r="H1332" s="395" t="s">
        <v>7359</v>
      </c>
      <c r="I1332" s="69" t="s">
        <v>631</v>
      </c>
      <c r="J1332" s="69" t="s">
        <v>631</v>
      </c>
      <c r="K1332" s="69" t="s">
        <v>19</v>
      </c>
      <c r="L1332" s="68" t="s">
        <v>849</v>
      </c>
      <c r="M1332" s="63"/>
      <c r="N1332" s="64" t="s">
        <v>19</v>
      </c>
      <c r="O1332" s="64" t="s">
        <v>19</v>
      </c>
      <c r="P1332" s="113" t="s">
        <v>22425</v>
      </c>
      <c r="Q1332" s="70" t="s">
        <v>627</v>
      </c>
      <c r="R1332" s="70" t="s">
        <v>627</v>
      </c>
      <c r="S1332" s="65" t="str">
        <f t="shared" si="64"/>
        <v/>
      </c>
      <c r="T1332" s="69" t="s">
        <v>7182</v>
      </c>
      <c r="U1332" s="69" t="s">
        <v>7163</v>
      </c>
      <c r="V1332" s="69"/>
      <c r="W1332" s="69"/>
      <c r="X1332" s="69"/>
      <c r="Y1332" s="69"/>
      <c r="Z1332" s="69"/>
      <c r="AA1332" s="69"/>
      <c r="AB1332" s="69"/>
      <c r="AC1332" s="69"/>
      <c r="AD1332" s="69"/>
      <c r="AE1332" s="69"/>
      <c r="AF1332" s="69"/>
      <c r="AG1332" s="69"/>
      <c r="AH1332" s="69"/>
      <c r="AI1332" s="69"/>
      <c r="AJ1332" s="69"/>
      <c r="AK1332" s="69"/>
      <c r="AL1332" s="69"/>
      <c r="AM1332" s="70" t="str">
        <f>AM1331</f>
        <v>Líquido incolor. Comburente; Pode causar incêndios em contacto com materiais orgânicos como madeira, algodão ou palha, libertando gases altamente tóxicos (fumos castanhos). Altamente corrosivo para a maioria dos metais. Provoca queimaduras graves na pele, olhos e mucosas.</v>
      </c>
      <c r="AN1332" s="63" t="str">
        <f>IF(ISNA(VLOOKUP(D1332,[1]GRE_Tabela2!$A$4:$D$112,4,0)),"-",VLOOKUP(D1332,[1]GRE_Tabela2!$A$4:$D$112,4,0))</f>
        <v>-</v>
      </c>
      <c r="AO1332" s="68" t="s">
        <v>1341</v>
      </c>
      <c r="AP1332" s="68" t="s">
        <v>1913</v>
      </c>
      <c r="AQ1332" s="113">
        <v>157</v>
      </c>
      <c r="AR1332" s="302" t="str">
        <f>IF(ISNA(VLOOKUP(AT1332,[1]FISQ!$D$2:$J$1713,7,0)),"-",VLOOKUP(AT1332,[1]FISQ!$D$2:$J$1713,7,0))</f>
        <v>0183 </v>
      </c>
      <c r="AS1332" s="302" t="str">
        <f>IF(ISNA(VLOOKUP(AT1332,[1]FISQ!$D$2:$J$1713,4,0)),"-",CONCATENATE("(",VLOOKUP(AT1332,[1]FISQ!$D$2:$J$1713,4,0),")"))</f>
        <v>(1)</v>
      </c>
      <c r="AT1332" s="71" t="s">
        <v>2812</v>
      </c>
      <c r="AU1332" s="38" t="s">
        <v>6541</v>
      </c>
      <c r="AV1332" s="30"/>
      <c r="AW1332" s="38"/>
    </row>
    <row r="1333" spans="1:49" ht="76.5">
      <c r="A1333" s="33">
        <v>1332</v>
      </c>
      <c r="B1333" s="33" t="str">
        <f t="shared" si="62"/>
        <v>2032_I</v>
      </c>
      <c r="C1333" s="33" t="str">
        <f t="shared" si="63"/>
        <v>8//5.1/ 6.1</v>
      </c>
      <c r="D1333" s="61">
        <v>2032</v>
      </c>
      <c r="E1333" s="67" t="s">
        <v>2816</v>
      </c>
      <c r="F1333" s="395" t="s">
        <v>7358</v>
      </c>
      <c r="G1333" s="62" t="str">
        <f>VLOOKUP(CONCATENATE(TEXT(I1333,"0"),"_",TEXT(F1333,"0")),[1]CodC!$A$2:$D$250,4,0)</f>
        <v>Matérias corrosivas comburentes, tóxicas</v>
      </c>
      <c r="H1333" s="395" t="s">
        <v>7399</v>
      </c>
      <c r="I1333" s="69" t="s">
        <v>631</v>
      </c>
      <c r="J1333" s="69" t="s">
        <v>631</v>
      </c>
      <c r="K1333" s="68" t="s">
        <v>5647</v>
      </c>
      <c r="L1333" s="68" t="s">
        <v>746</v>
      </c>
      <c r="M1333" s="63"/>
      <c r="N1333" s="64" t="s">
        <v>19</v>
      </c>
      <c r="O1333" s="64" t="s">
        <v>19</v>
      </c>
      <c r="P1333" s="113" t="s">
        <v>22423</v>
      </c>
      <c r="Q1333" s="70" t="s">
        <v>7229</v>
      </c>
      <c r="R1333" s="70" t="s">
        <v>633</v>
      </c>
      <c r="S1333" s="65" t="str">
        <f t="shared" si="64"/>
        <v xml:space="preserve"> SW2 </v>
      </c>
      <c r="T1333" s="68" t="s">
        <v>7199</v>
      </c>
      <c r="U1333" s="69" t="s">
        <v>7163</v>
      </c>
      <c r="V1333" s="68"/>
      <c r="W1333" s="68"/>
      <c r="X1333" s="68"/>
      <c r="Y1333" s="68"/>
      <c r="Z1333" s="68"/>
      <c r="AA1333" s="68"/>
      <c r="AB1333" s="68"/>
      <c r="AC1333" s="68"/>
      <c r="AD1333" s="68"/>
      <c r="AE1333" s="68"/>
      <c r="AF1333" s="68"/>
      <c r="AG1333" s="68"/>
      <c r="AH1333" s="68"/>
      <c r="AI1333" s="68"/>
      <c r="AJ1333" s="68"/>
      <c r="AK1333" s="68"/>
      <c r="AL1333" s="68"/>
      <c r="AM1333" s="70" t="s">
        <v>6834</v>
      </c>
      <c r="AN1333" s="63" t="str">
        <f>IF(ISNA(VLOOKUP(D1333,[1]GRE_Tabela2!$A$4:$D$112,4,0)),"-",VLOOKUP(D1333,[1]GRE_Tabela2!$A$4:$D$112,4,0))</f>
        <v>-</v>
      </c>
      <c r="AO1333" s="68" t="s">
        <v>1341</v>
      </c>
      <c r="AP1333" s="68" t="s">
        <v>1618</v>
      </c>
      <c r="AQ1333" s="113">
        <v>157</v>
      </c>
      <c r="AR1333" s="302" t="str">
        <f>IF(ISNA(VLOOKUP(AT1333,[1]FISQ!$D$2:$J$1713,7,0)),"-",VLOOKUP(AT1333,[1]FISQ!$D$2:$J$1713,7,0))</f>
        <v>-</v>
      </c>
      <c r="AS1333" s="302" t="str">
        <f>IF(ISNA(VLOOKUP(AT1333,[1]FISQ!$D$2:$J$1713,4,0)),"-",CONCATENATE("(",VLOOKUP(AT1333,[1]FISQ!$D$2:$J$1713,4,0),")"))</f>
        <v>-</v>
      </c>
      <c r="AT1333" s="71" t="s">
        <v>2817</v>
      </c>
      <c r="AU1333" s="38" t="s">
        <v>6541</v>
      </c>
      <c r="AV1333" s="30"/>
      <c r="AW1333" s="38"/>
    </row>
    <row r="1334" spans="1:49" ht="63.75">
      <c r="A1334" s="33">
        <v>1333</v>
      </c>
      <c r="B1334" s="33" t="str">
        <f t="shared" si="62"/>
        <v>2033_II</v>
      </c>
      <c r="C1334" s="33" t="str">
        <f t="shared" si="63"/>
        <v>8//-</v>
      </c>
      <c r="D1334" s="61">
        <v>2033</v>
      </c>
      <c r="E1334" s="67" t="s">
        <v>2818</v>
      </c>
      <c r="F1334" s="395" t="s">
        <v>7363</v>
      </c>
      <c r="G1334" s="62" t="str">
        <f>VLOOKUP(CONCATENATE(TEXT(I1334,"0"),"_",TEXT(F1334,"0")),[1]CodC!$A$2:$D$250,4,0)</f>
        <v>Matérias corrosivas, de carácter básico, sem perigo subsidiário, inorgânicas, sólidas;</v>
      </c>
      <c r="H1334" s="395" t="s">
        <v>7339</v>
      </c>
      <c r="I1334" s="69" t="s">
        <v>631</v>
      </c>
      <c r="J1334" s="69" t="s">
        <v>631</v>
      </c>
      <c r="K1334" s="64" t="s">
        <v>19</v>
      </c>
      <c r="L1334" s="68" t="s">
        <v>849</v>
      </c>
      <c r="M1334" s="63"/>
      <c r="N1334" s="64" t="s">
        <v>19</v>
      </c>
      <c r="O1334" s="64" t="s">
        <v>19</v>
      </c>
      <c r="P1334" s="113" t="s">
        <v>22425</v>
      </c>
      <c r="Q1334" s="70" t="s">
        <v>621</v>
      </c>
      <c r="R1334" s="70" t="s">
        <v>621</v>
      </c>
      <c r="S1334" s="65" t="str">
        <f t="shared" si="64"/>
        <v/>
      </c>
      <c r="T1334" s="68" t="s">
        <v>7165</v>
      </c>
      <c r="U1334" s="68"/>
      <c r="V1334" s="68"/>
      <c r="W1334" s="68"/>
      <c r="X1334" s="68"/>
      <c r="Y1334" s="68"/>
      <c r="Z1334" s="68"/>
      <c r="AA1334" s="68"/>
      <c r="AB1334" s="68"/>
      <c r="AC1334" s="68"/>
      <c r="AD1334" s="68"/>
      <c r="AE1334" s="68"/>
      <c r="AF1334" s="68"/>
      <c r="AG1334" s="68"/>
      <c r="AH1334" s="68"/>
      <c r="AI1334" s="68"/>
      <c r="AJ1334" s="68"/>
      <c r="AK1334" s="68"/>
      <c r="AL1334" s="68" t="s">
        <v>7163</v>
      </c>
      <c r="AM1334" s="70" t="s">
        <v>2819</v>
      </c>
      <c r="AN1334" s="63" t="str">
        <f>IF(ISNA(VLOOKUP(D1334,[1]GRE_Tabela2!$A$4:$D$112,4,0)),"-",VLOOKUP(D1334,[1]GRE_Tabela2!$A$4:$D$112,4,0))</f>
        <v>-</v>
      </c>
      <c r="AO1334" s="68" t="s">
        <v>1341</v>
      </c>
      <c r="AP1334" s="68" t="s">
        <v>1913</v>
      </c>
      <c r="AQ1334" s="113">
        <v>154</v>
      </c>
      <c r="AR1334" s="302" t="str">
        <f>IF(ISNA(VLOOKUP(AT1334,[1]FISQ!$D$2:$J$1713,7,0)),"-",VLOOKUP(AT1334,[1]FISQ!$D$2:$J$1713,7,0))</f>
        <v>0769 </v>
      </c>
      <c r="AS1334" s="302" t="str">
        <f>IF(ISNA(VLOOKUP(AT1334,[1]FISQ!$D$2:$J$1713,4,0)),"-",CONCATENATE("(",VLOOKUP(AT1334,[1]FISQ!$D$2:$J$1713,4,0),")"))</f>
        <v>(1)</v>
      </c>
      <c r="AT1334" s="71" t="s">
        <v>2820</v>
      </c>
      <c r="AU1334" s="38" t="s">
        <v>6537</v>
      </c>
      <c r="AV1334" s="30"/>
      <c r="AW1334" s="38"/>
    </row>
    <row r="1335" spans="1:49" ht="15">
      <c r="A1335" s="33">
        <v>1334</v>
      </c>
      <c r="B1335" s="33" t="str">
        <f t="shared" si="62"/>
        <v>2034_-</v>
      </c>
      <c r="C1335" s="33" t="str">
        <f t="shared" si="63"/>
        <v>2.1//-</v>
      </c>
      <c r="D1335" s="61">
        <v>2034</v>
      </c>
      <c r="E1335" s="67" t="s">
        <v>2821</v>
      </c>
      <c r="F1335" s="395" t="s">
        <v>7265</v>
      </c>
      <c r="G1335" s="62" t="str">
        <f>VLOOKUP(CONCATENATE(TEXT(I1335,"0"),"_",TEXT(F1335,"0")),[1]CodC!$A$2:$D$250,4,0)</f>
        <v>Gás comprimido, inflamável</v>
      </c>
      <c r="H1335" s="395" t="s">
        <v>632</v>
      </c>
      <c r="I1335" s="68">
        <v>2</v>
      </c>
      <c r="J1335" s="68" t="s">
        <v>659</v>
      </c>
      <c r="K1335" s="64" t="s">
        <v>19</v>
      </c>
      <c r="L1335" s="64" t="s">
        <v>19</v>
      </c>
      <c r="M1335" s="64"/>
      <c r="N1335" s="64">
        <v>662</v>
      </c>
      <c r="O1335" s="64" t="s">
        <v>19</v>
      </c>
      <c r="P1335" s="113" t="s">
        <v>22423</v>
      </c>
      <c r="Q1335" s="70" t="s">
        <v>5991</v>
      </c>
      <c r="R1335" s="70" t="s">
        <v>649</v>
      </c>
      <c r="S1335" s="65" t="str">
        <f t="shared" si="64"/>
        <v xml:space="preserve"> SW2 </v>
      </c>
      <c r="T1335" s="68" t="s">
        <v>615</v>
      </c>
      <c r="U1335" s="68"/>
      <c r="V1335" s="68"/>
      <c r="W1335" s="68"/>
      <c r="X1335" s="68"/>
      <c r="Y1335" s="68"/>
      <c r="Z1335" s="68"/>
      <c r="AA1335" s="68"/>
      <c r="AB1335" s="68"/>
      <c r="AC1335" s="68"/>
      <c r="AD1335" s="68"/>
      <c r="AE1335" s="68"/>
      <c r="AF1335" s="68"/>
      <c r="AG1335" s="68"/>
      <c r="AH1335" s="68"/>
      <c r="AI1335" s="68"/>
      <c r="AJ1335" s="68"/>
      <c r="AK1335" s="68"/>
      <c r="AL1335" s="68"/>
      <c r="AM1335" s="70" t="s">
        <v>2822</v>
      </c>
      <c r="AN1335" s="63" t="str">
        <f>IF(ISNA(VLOOKUP(D1335,[1]GRE_Tabela2!$A$4:$D$112,4,0)),"-",VLOOKUP(D1335,[1]GRE_Tabela2!$A$4:$D$112,4,0))</f>
        <v>-</v>
      </c>
      <c r="AO1335" s="68" t="s">
        <v>612</v>
      </c>
      <c r="AP1335" s="68" t="s">
        <v>613</v>
      </c>
      <c r="AQ1335" s="113">
        <v>115</v>
      </c>
      <c r="AR1335" s="302" t="str">
        <f>IF(ISNA(VLOOKUP(AT1335,[1]FISQ!$D$2:$J$1713,7,0)),"-",VLOOKUP(AT1335,[1]FISQ!$D$2:$J$1713,7,0))</f>
        <v>-</v>
      </c>
      <c r="AS1335" s="302" t="str">
        <f>IF(ISNA(VLOOKUP(AT1335,[1]FISQ!$D$2:$J$1713,4,0)),"-",CONCATENATE("(",VLOOKUP(AT1335,[1]FISQ!$D$2:$J$1713,4,0),")"))</f>
        <v>-</v>
      </c>
      <c r="AT1335" s="71" t="s">
        <v>2823</v>
      </c>
      <c r="AU1335" s="38"/>
      <c r="AV1335" s="38"/>
      <c r="AW1335" s="38"/>
    </row>
    <row r="1336" spans="1:49" ht="25.5">
      <c r="A1336" s="33">
        <v>1335</v>
      </c>
      <c r="B1336" s="33" t="str">
        <f t="shared" si="62"/>
        <v>2035_-</v>
      </c>
      <c r="C1336" s="33" t="str">
        <f t="shared" si="63"/>
        <v>2.1//-</v>
      </c>
      <c r="D1336" s="61">
        <v>2035</v>
      </c>
      <c r="E1336" s="67" t="s">
        <v>2824</v>
      </c>
      <c r="F1336" s="395" t="s">
        <v>7253</v>
      </c>
      <c r="G1336" s="62" t="str">
        <f>VLOOKUP(CONCATENATE(TEXT(I1336,"0"),"_",TEXT(F1336,"0")),[1]CodC!$A$2:$D$250,4,0)</f>
        <v>Gás liquefeito, inflamável</v>
      </c>
      <c r="H1336" s="395" t="s">
        <v>632</v>
      </c>
      <c r="I1336" s="68">
        <v>2</v>
      </c>
      <c r="J1336" s="68" t="s">
        <v>659</v>
      </c>
      <c r="K1336" s="69" t="s">
        <v>19</v>
      </c>
      <c r="L1336" s="64" t="s">
        <v>19</v>
      </c>
      <c r="M1336" s="64"/>
      <c r="N1336" s="64">
        <v>662</v>
      </c>
      <c r="O1336" s="64" t="s">
        <v>19</v>
      </c>
      <c r="P1336" s="113" t="s">
        <v>22423</v>
      </c>
      <c r="Q1336" s="70" t="s">
        <v>5989</v>
      </c>
      <c r="R1336" s="70" t="s">
        <v>645</v>
      </c>
      <c r="S1336" s="65" t="str">
        <f t="shared" si="64"/>
        <v xml:space="preserve"> SW2 </v>
      </c>
      <c r="T1336" s="69" t="s">
        <v>19</v>
      </c>
      <c r="U1336" s="69"/>
      <c r="V1336" s="69"/>
      <c r="W1336" s="69"/>
      <c r="X1336" s="69"/>
      <c r="Y1336" s="69"/>
      <c r="Z1336" s="69"/>
      <c r="AA1336" s="69"/>
      <c r="AB1336" s="69"/>
      <c r="AC1336" s="69"/>
      <c r="AD1336" s="69"/>
      <c r="AE1336" s="69"/>
      <c r="AF1336" s="69"/>
      <c r="AG1336" s="69"/>
      <c r="AH1336" s="69"/>
      <c r="AI1336" s="69"/>
      <c r="AJ1336" s="69"/>
      <c r="AK1336" s="69"/>
      <c r="AL1336" s="69"/>
      <c r="AM1336" s="70" t="s">
        <v>2825</v>
      </c>
      <c r="AN1336" s="63" t="str">
        <f>IF(ISNA(VLOOKUP(D1336,[1]GRE_Tabela2!$A$4:$D$112,4,0)),"-",VLOOKUP(D1336,[1]GRE_Tabela2!$A$4:$D$112,4,0))</f>
        <v>-</v>
      </c>
      <c r="AO1336" s="68" t="s">
        <v>612</v>
      </c>
      <c r="AP1336" s="68" t="s">
        <v>613</v>
      </c>
      <c r="AQ1336" s="113">
        <v>115</v>
      </c>
      <c r="AR1336" s="302" t="str">
        <f>IF(ISNA(VLOOKUP(AT1336,[1]FISQ!$D$2:$J$1713,7,0)),"-",VLOOKUP(AT1336,[1]FISQ!$D$2:$J$1713,7,0))</f>
        <v>-</v>
      </c>
      <c r="AS1336" s="302" t="str">
        <f>IF(ISNA(VLOOKUP(AT1336,[1]FISQ!$D$2:$J$1713,4,0)),"-",CONCATENATE("(",VLOOKUP(AT1336,[1]FISQ!$D$2:$J$1713,4,0),")"))</f>
        <v>-</v>
      </c>
      <c r="AT1336" s="71" t="s">
        <v>2826</v>
      </c>
      <c r="AU1336" s="38"/>
      <c r="AV1336" s="38"/>
      <c r="AW1336" s="38"/>
    </row>
    <row r="1337" spans="1:49" ht="38.25">
      <c r="A1337" s="33">
        <v>1336</v>
      </c>
      <c r="B1337" s="33" t="str">
        <f t="shared" si="62"/>
        <v>2036_-</v>
      </c>
      <c r="C1337" s="33" t="str">
        <f t="shared" si="63"/>
        <v>2.2//-</v>
      </c>
      <c r="D1337" s="61">
        <v>2036</v>
      </c>
      <c r="E1337" s="67" t="s">
        <v>2827</v>
      </c>
      <c r="F1337" s="395" t="s">
        <v>7252</v>
      </c>
      <c r="G1337" s="62" t="str">
        <f>VLOOKUP(CONCATENATE(TEXT(I1337,"0"),"_",TEXT(F1337,"0")),[1]CodC!$A$2:$D$250,4,0)</f>
        <v>Gás liquefeito, asfixiante</v>
      </c>
      <c r="H1337" s="395" t="s">
        <v>7248</v>
      </c>
      <c r="I1337" s="68">
        <v>2</v>
      </c>
      <c r="J1337" s="68" t="s">
        <v>6550</v>
      </c>
      <c r="K1337" s="69" t="s">
        <v>19</v>
      </c>
      <c r="L1337" s="64" t="s">
        <v>19</v>
      </c>
      <c r="M1337" s="64"/>
      <c r="N1337" s="64" t="s">
        <v>24432</v>
      </c>
      <c r="O1337" s="64" t="s">
        <v>6657</v>
      </c>
      <c r="P1337" s="113" t="s">
        <v>22425</v>
      </c>
      <c r="Q1337" s="70" t="s">
        <v>621</v>
      </c>
      <c r="R1337" s="70" t="s">
        <v>621</v>
      </c>
      <c r="S1337" s="65" t="str">
        <f t="shared" si="64"/>
        <v/>
      </c>
      <c r="T1337" s="69" t="s">
        <v>19</v>
      </c>
      <c r="U1337" s="69"/>
      <c r="V1337" s="69"/>
      <c r="W1337" s="69"/>
      <c r="X1337" s="69"/>
      <c r="Y1337" s="69"/>
      <c r="Z1337" s="69"/>
      <c r="AA1337" s="69"/>
      <c r="AB1337" s="69"/>
      <c r="AC1337" s="69"/>
      <c r="AD1337" s="69"/>
      <c r="AE1337" s="69"/>
      <c r="AF1337" s="69"/>
      <c r="AG1337" s="69"/>
      <c r="AH1337" s="69"/>
      <c r="AI1337" s="69"/>
      <c r="AJ1337" s="69"/>
      <c r="AK1337" s="69"/>
      <c r="AL1337" s="69"/>
      <c r="AM1337" s="70" t="s">
        <v>2828</v>
      </c>
      <c r="AN1337" s="63" t="str">
        <f>IF(ISNA(VLOOKUP(D1337,[1]GRE_Tabela2!$A$4:$D$112,4,0)),"-",VLOOKUP(D1337,[1]GRE_Tabela2!$A$4:$D$112,4,0))</f>
        <v>-</v>
      </c>
      <c r="AO1337" s="68" t="s">
        <v>619</v>
      </c>
      <c r="AP1337" s="68" t="s">
        <v>620</v>
      </c>
      <c r="AQ1337" s="113">
        <v>120</v>
      </c>
      <c r="AR1337" s="302" t="str">
        <f>IF(ISNA(VLOOKUP(AT1337,[1]FISQ!$D$2:$J$1713,7,0)),"-",VLOOKUP(AT1337,[1]FISQ!$D$2:$J$1713,7,0))</f>
        <v>0609 </v>
      </c>
      <c r="AS1337" s="302" t="str">
        <f>IF(ISNA(VLOOKUP(AT1337,[1]FISQ!$D$2:$J$1713,4,0)),"-",CONCATENATE("(",VLOOKUP(AT1337,[1]FISQ!$D$2:$J$1713,4,0),")"))</f>
        <v>(1)</v>
      </c>
      <c r="AT1337" s="71" t="s">
        <v>2829</v>
      </c>
      <c r="AU1337" s="38"/>
      <c r="AV1337" s="38"/>
      <c r="AW1337" s="38"/>
    </row>
    <row r="1338" spans="1:49" ht="76.5">
      <c r="A1338" s="33">
        <v>1337</v>
      </c>
      <c r="B1338" s="33" t="str">
        <f t="shared" si="62"/>
        <v>2037_-</v>
      </c>
      <c r="C1338" s="33" t="str">
        <f t="shared" si="63"/>
        <v>2//-</v>
      </c>
      <c r="D1338" s="61">
        <v>2037</v>
      </c>
      <c r="E1338" s="67" t="s">
        <v>2830</v>
      </c>
      <c r="F1338" s="395" t="s">
        <v>7374</v>
      </c>
      <c r="G1338" s="62" t="str">
        <f>VLOOKUP(CONCATENATE(TEXT(I1338,"0"),"_",TEXT(F1338,"0")),[1]CodC!$A$2:$D$250,4,0)</f>
        <v>Geradores de aerossóis e recipientes de baixa capacidade contendo gás, asfixiantes</v>
      </c>
      <c r="H1338" s="395" t="s">
        <v>19</v>
      </c>
      <c r="I1338" s="69" t="s">
        <v>2636</v>
      </c>
      <c r="J1338" s="69" t="s">
        <v>2636</v>
      </c>
      <c r="K1338" s="69" t="s">
        <v>19</v>
      </c>
      <c r="L1338" s="64" t="s">
        <v>19</v>
      </c>
      <c r="M1338" s="64"/>
      <c r="N1338" s="64" t="s">
        <v>24526</v>
      </c>
      <c r="O1338" s="64" t="s">
        <v>6694</v>
      </c>
      <c r="P1338" s="113" t="s">
        <v>22425</v>
      </c>
      <c r="Q1338" s="70" t="s">
        <v>5989</v>
      </c>
      <c r="R1338" s="70" t="s">
        <v>6695</v>
      </c>
      <c r="S1338" s="65" t="str">
        <f t="shared" si="64"/>
        <v xml:space="preserve"> SW2 SW22</v>
      </c>
      <c r="T1338" s="69" t="s">
        <v>19</v>
      </c>
      <c r="U1338" s="69"/>
      <c r="V1338" s="69"/>
      <c r="W1338" s="69"/>
      <c r="X1338" s="69"/>
      <c r="Y1338" s="69"/>
      <c r="Z1338" s="69"/>
      <c r="AA1338" s="69"/>
      <c r="AB1338" s="69"/>
      <c r="AC1338" s="69"/>
      <c r="AD1338" s="69"/>
      <c r="AE1338" s="69"/>
      <c r="AF1338" s="69"/>
      <c r="AG1338" s="69"/>
      <c r="AH1338" s="69"/>
      <c r="AI1338" s="69"/>
      <c r="AJ1338" s="69"/>
      <c r="AK1338" s="69"/>
      <c r="AL1338" s="69"/>
      <c r="AM1338" s="70" t="s">
        <v>2831</v>
      </c>
      <c r="AN1338" s="63" t="str">
        <f>IF(ISNA(VLOOKUP(D1338,[1]GRE_Tabela2!$A$4:$D$112,4,0)),"-",VLOOKUP(D1338,[1]GRE_Tabela2!$A$4:$D$112,4,0))</f>
        <v>-</v>
      </c>
      <c r="AO1338" s="68" t="s">
        <v>612</v>
      </c>
      <c r="AP1338" s="68" t="s">
        <v>613</v>
      </c>
      <c r="AQ1338" s="113">
        <v>115</v>
      </c>
      <c r="AR1338" s="302" t="str">
        <f>IF(ISNA(VLOOKUP(AT1338,[1]FISQ!$D$2:$J$1713,7,0)),"-",VLOOKUP(AT1338,[1]FISQ!$D$2:$J$1713,7,0))</f>
        <v>-</v>
      </c>
      <c r="AS1338" s="302" t="str">
        <f>IF(ISNA(VLOOKUP(AT1338,[1]FISQ!$D$2:$J$1713,4,0)),"-",CONCATENATE("(",VLOOKUP(AT1338,[1]FISQ!$D$2:$J$1713,4,0),")"))</f>
        <v>-</v>
      </c>
      <c r="AT1338" s="71" t="s">
        <v>2832</v>
      </c>
      <c r="AU1338" s="38"/>
      <c r="AV1338" s="38"/>
      <c r="AW1338" s="38"/>
    </row>
    <row r="1339" spans="1:49" ht="38.25">
      <c r="A1339" s="33">
        <v>1338</v>
      </c>
      <c r="B1339" s="33" t="str">
        <f t="shared" si="62"/>
        <v>2038_II</v>
      </c>
      <c r="C1339" s="33" t="str">
        <f t="shared" si="63"/>
        <v>6.1//</v>
      </c>
      <c r="D1339" s="61">
        <v>2038</v>
      </c>
      <c r="E1339" s="67" t="s">
        <v>2833</v>
      </c>
      <c r="F1339" s="395" t="s">
        <v>373</v>
      </c>
      <c r="G1339" s="62" t="str">
        <f>VLOOKUP(CONCATENATE(TEXT(I1339,"0"),"_",TEXT(F1339,"0")),[1]CodC!$A$2:$D$250,4,0)</f>
        <v>Matérias tóxicas sem perigo subsidiário, orgânicas, líquidas;</v>
      </c>
      <c r="H1339" s="395" t="s">
        <v>7327</v>
      </c>
      <c r="I1339" s="68">
        <v>6</v>
      </c>
      <c r="J1339" s="68" t="s">
        <v>50</v>
      </c>
      <c r="K1339" s="69" t="s">
        <v>6582</v>
      </c>
      <c r="L1339" s="68" t="s">
        <v>849</v>
      </c>
      <c r="M1339" s="64" t="s">
        <v>1313</v>
      </c>
      <c r="N1339" s="64" t="s">
        <v>19</v>
      </c>
      <c r="O1339" s="64" t="s">
        <v>19</v>
      </c>
      <c r="P1339" s="113" t="s">
        <v>22423</v>
      </c>
      <c r="Q1339" s="70" t="s">
        <v>621</v>
      </c>
      <c r="R1339" s="70" t="s">
        <v>621</v>
      </c>
      <c r="S1339" s="65" t="str">
        <f t="shared" si="64"/>
        <v/>
      </c>
      <c r="T1339" s="69" t="s">
        <v>19</v>
      </c>
      <c r="U1339" s="69"/>
      <c r="V1339" s="69"/>
      <c r="W1339" s="69"/>
      <c r="X1339" s="69"/>
      <c r="Y1339" s="69"/>
      <c r="Z1339" s="69"/>
      <c r="AA1339" s="69"/>
      <c r="AB1339" s="69"/>
      <c r="AC1339" s="69"/>
      <c r="AD1339" s="69"/>
      <c r="AE1339" s="69"/>
      <c r="AF1339" s="69"/>
      <c r="AG1339" s="69"/>
      <c r="AH1339" s="69"/>
      <c r="AI1339" s="69"/>
      <c r="AJ1339" s="69"/>
      <c r="AK1339" s="69"/>
      <c r="AL1339" s="69"/>
      <c r="AM1339" s="70" t="s">
        <v>2834</v>
      </c>
      <c r="AN1339" s="63" t="str">
        <f>IF(ISNA(VLOOKUP(D1339,[1]GRE_Tabela2!$A$4:$D$112,4,0)),"-",VLOOKUP(D1339,[1]GRE_Tabela2!$A$4:$D$112,4,0))</f>
        <v>-</v>
      </c>
      <c r="AO1339" s="68" t="s">
        <v>1341</v>
      </c>
      <c r="AP1339" s="68" t="s">
        <v>1795</v>
      </c>
      <c r="AQ1339" s="113">
        <v>152</v>
      </c>
      <c r="AR1339" s="302" t="str">
        <f>IF(ISNA(VLOOKUP(AT1339,[1]FISQ!$D$2:$J$1713,7,0)),"-",VLOOKUP(AT1339,[1]FISQ!$D$2:$J$1713,7,0))</f>
        <v>-</v>
      </c>
      <c r="AS1339" s="302" t="str">
        <f>IF(ISNA(VLOOKUP(AT1339,[1]FISQ!$D$2:$J$1713,4,0)),"-",CONCATENATE("(",VLOOKUP(AT1339,[1]FISQ!$D$2:$J$1713,4,0),")"))</f>
        <v>-</v>
      </c>
      <c r="AT1339" s="71" t="s">
        <v>2835</v>
      </c>
      <c r="AU1339" s="38"/>
      <c r="AV1339" s="38"/>
      <c r="AW1339" s="38"/>
    </row>
    <row r="1340" spans="1:49" ht="25.5">
      <c r="A1340" s="33">
        <v>1339</v>
      </c>
      <c r="B1340" s="33" t="str">
        <f t="shared" si="62"/>
        <v>2044_-</v>
      </c>
      <c r="C1340" s="33" t="str">
        <f t="shared" si="63"/>
        <v>2.1//-</v>
      </c>
      <c r="D1340" s="61">
        <v>2044</v>
      </c>
      <c r="E1340" s="67" t="s">
        <v>2836</v>
      </c>
      <c r="F1340" s="395" t="s">
        <v>7253</v>
      </c>
      <c r="G1340" s="62" t="str">
        <f>VLOOKUP(CONCATENATE(TEXT(I1340,"0"),"_",TEXT(F1340,"0")),[1]CodC!$A$2:$D$250,4,0)</f>
        <v>Gás liquefeito, inflamável</v>
      </c>
      <c r="H1340" s="395" t="s">
        <v>632</v>
      </c>
      <c r="I1340" s="68">
        <v>2</v>
      </c>
      <c r="J1340" s="68" t="s">
        <v>659</v>
      </c>
      <c r="K1340" s="69" t="s">
        <v>19</v>
      </c>
      <c r="L1340" s="64" t="s">
        <v>19</v>
      </c>
      <c r="M1340" s="64"/>
      <c r="N1340" s="64">
        <v>662</v>
      </c>
      <c r="O1340" s="64" t="s">
        <v>19</v>
      </c>
      <c r="P1340" s="113" t="s">
        <v>22423</v>
      </c>
      <c r="Q1340" s="70" t="s">
        <v>5991</v>
      </c>
      <c r="R1340" s="70" t="s">
        <v>649</v>
      </c>
      <c r="S1340" s="65" t="str">
        <f t="shared" si="64"/>
        <v xml:space="preserve"> SW2 </v>
      </c>
      <c r="T1340" s="69" t="s">
        <v>19</v>
      </c>
      <c r="U1340" s="69"/>
      <c r="V1340" s="69"/>
      <c r="W1340" s="69"/>
      <c r="X1340" s="69"/>
      <c r="Y1340" s="69"/>
      <c r="Z1340" s="69"/>
      <c r="AA1340" s="69"/>
      <c r="AB1340" s="69"/>
      <c r="AC1340" s="69"/>
      <c r="AD1340" s="69"/>
      <c r="AE1340" s="69"/>
      <c r="AF1340" s="69"/>
      <c r="AG1340" s="69"/>
      <c r="AH1340" s="69"/>
      <c r="AI1340" s="69"/>
      <c r="AJ1340" s="69"/>
      <c r="AK1340" s="69"/>
      <c r="AL1340" s="69"/>
      <c r="AM1340" s="70" t="s">
        <v>2837</v>
      </c>
      <c r="AN1340" s="63" t="str">
        <f>IF(ISNA(VLOOKUP(D1340,[1]GRE_Tabela2!$A$4:$D$112,4,0)),"-",VLOOKUP(D1340,[1]GRE_Tabela2!$A$4:$D$112,4,0))</f>
        <v>-</v>
      </c>
      <c r="AO1340" s="68" t="s">
        <v>612</v>
      </c>
      <c r="AP1340" s="68" t="s">
        <v>613</v>
      </c>
      <c r="AQ1340" s="113">
        <v>115</v>
      </c>
      <c r="AR1340" s="302" t="str">
        <f>IF(ISNA(VLOOKUP(AT1340,[1]FISQ!$D$2:$J$1713,7,0)),"-",VLOOKUP(AT1340,[1]FISQ!$D$2:$J$1713,7,0))</f>
        <v>1773 </v>
      </c>
      <c r="AS1340" s="302" t="str">
        <f>IF(ISNA(VLOOKUP(AT1340,[1]FISQ!$D$2:$J$1713,4,0)),"-",CONCATENATE("(",VLOOKUP(AT1340,[1]FISQ!$D$2:$J$1713,4,0),")"))</f>
        <v>(1)</v>
      </c>
      <c r="AT1340" s="71" t="s">
        <v>2838</v>
      </c>
      <c r="AU1340" s="38"/>
      <c r="AV1340" s="38"/>
      <c r="AW1340" s="38"/>
    </row>
    <row r="1341" spans="1:49" ht="38.25">
      <c r="A1341" s="33">
        <v>1340</v>
      </c>
      <c r="B1341" s="33" t="str">
        <f t="shared" si="62"/>
        <v>2045_II</v>
      </c>
      <c r="C1341" s="33" t="str">
        <f t="shared" si="63"/>
        <v>3//-</v>
      </c>
      <c r="D1341" s="61">
        <v>2045</v>
      </c>
      <c r="E1341" s="67" t="s">
        <v>2839</v>
      </c>
      <c r="F1341" s="395" t="s">
        <v>7275</v>
      </c>
      <c r="G1341" s="62" t="str">
        <f>VLOOKUP(CONCATENATE(TEXT(I1341,"0"),"_",TEXT(F1341,"0")),[1]CodC!$A$2:$D$250,4,0)</f>
        <v>Líquidos inflamáveis, sem perigo subsidiário, com um ponto de inflamação inferior ou igual a 60 °C;</v>
      </c>
      <c r="H1341" s="395" t="s">
        <v>7276</v>
      </c>
      <c r="I1341" s="69">
        <v>3</v>
      </c>
      <c r="J1341" s="69" t="s">
        <v>848</v>
      </c>
      <c r="K1341" s="69" t="s">
        <v>19</v>
      </c>
      <c r="L1341" s="68" t="s">
        <v>849</v>
      </c>
      <c r="M1341" s="63"/>
      <c r="N1341" s="64" t="s">
        <v>19</v>
      </c>
      <c r="O1341" s="64" t="s">
        <v>19</v>
      </c>
      <c r="P1341" s="113" t="s">
        <v>22423</v>
      </c>
      <c r="Q1341" s="70" t="s">
        <v>5991</v>
      </c>
      <c r="R1341" s="70" t="s">
        <v>649</v>
      </c>
      <c r="S1341" s="65" t="str">
        <f t="shared" si="64"/>
        <v xml:space="preserve"> SW2 </v>
      </c>
      <c r="T1341" s="69" t="s">
        <v>19</v>
      </c>
      <c r="U1341" s="69"/>
      <c r="V1341" s="69"/>
      <c r="W1341" s="69"/>
      <c r="X1341" s="69"/>
      <c r="Y1341" s="69"/>
      <c r="Z1341" s="69"/>
      <c r="AA1341" s="69"/>
      <c r="AB1341" s="69"/>
      <c r="AC1341" s="69"/>
      <c r="AD1341" s="69"/>
      <c r="AE1341" s="69"/>
      <c r="AF1341" s="69"/>
      <c r="AG1341" s="69"/>
      <c r="AH1341" s="69"/>
      <c r="AI1341" s="69"/>
      <c r="AJ1341" s="69"/>
      <c r="AK1341" s="69"/>
      <c r="AL1341" s="69"/>
      <c r="AM1341" s="70" t="s">
        <v>2840</v>
      </c>
      <c r="AN1341" s="63" t="str">
        <f>IF(ISNA(VLOOKUP(D1341,[1]GRE_Tabela2!$A$4:$D$112,4,0)),"-",VLOOKUP(D1341,[1]GRE_Tabela2!$A$4:$D$112,4,0))</f>
        <v>-</v>
      </c>
      <c r="AO1341" s="68" t="s">
        <v>747</v>
      </c>
      <c r="AP1341" s="68" t="s">
        <v>748</v>
      </c>
      <c r="AQ1341" s="113">
        <v>130</v>
      </c>
      <c r="AR1341" s="302" t="str">
        <f>IF(ISNA(VLOOKUP(AT1341,[1]FISQ!$D$2:$J$1713,7,0)),"-",VLOOKUP(AT1341,[1]FISQ!$D$2:$J$1713,7,0))</f>
        <v>0902 </v>
      </c>
      <c r="AS1341" s="302" t="str">
        <f>IF(ISNA(VLOOKUP(AT1341,[1]FISQ!$D$2:$J$1713,4,0)),"-",CONCATENATE("(",VLOOKUP(AT1341,[1]FISQ!$D$2:$J$1713,4,0),")"))</f>
        <v>(1)</v>
      </c>
      <c r="AT1341" s="71" t="s">
        <v>2841</v>
      </c>
      <c r="AU1341" s="38"/>
      <c r="AV1341" s="38"/>
      <c r="AW1341" s="38"/>
    </row>
    <row r="1342" spans="1:49" ht="25.5">
      <c r="A1342" s="33">
        <v>1341</v>
      </c>
      <c r="B1342" s="33" t="str">
        <f t="shared" si="62"/>
        <v>2046_III</v>
      </c>
      <c r="C1342" s="33" t="str">
        <f t="shared" si="63"/>
        <v>3//0</v>
      </c>
      <c r="D1342" s="61">
        <v>2046</v>
      </c>
      <c r="E1342" s="67" t="s">
        <v>2843</v>
      </c>
      <c r="F1342" s="395" t="s">
        <v>7275</v>
      </c>
      <c r="G1342" s="62" t="str">
        <f>VLOOKUP(CONCATENATE(TEXT(I1342,"0"),"_",TEXT(F1342,"0")),[1]CodC!$A$2:$D$250,4,0)</f>
        <v>Líquidos inflamáveis, sem perigo subsidiário, com um ponto de inflamação inferior ou igual a 60 °C;</v>
      </c>
      <c r="H1342" s="395" t="s">
        <v>7280</v>
      </c>
      <c r="I1342" s="69">
        <v>3</v>
      </c>
      <c r="J1342" s="69" t="s">
        <v>848</v>
      </c>
      <c r="K1342" s="68"/>
      <c r="L1342" s="68" t="s">
        <v>879</v>
      </c>
      <c r="M1342" s="64" t="s">
        <v>1313</v>
      </c>
      <c r="N1342" s="64" t="s">
        <v>19</v>
      </c>
      <c r="O1342" s="64" t="s">
        <v>19</v>
      </c>
      <c r="P1342" s="113" t="s">
        <v>22425</v>
      </c>
      <c r="Q1342" s="70" t="s">
        <v>621</v>
      </c>
      <c r="R1342" s="70" t="s">
        <v>621</v>
      </c>
      <c r="S1342" s="65" t="str">
        <f t="shared" si="64"/>
        <v/>
      </c>
      <c r="T1342" s="69" t="s">
        <v>19</v>
      </c>
      <c r="U1342" s="69"/>
      <c r="V1342" s="69"/>
      <c r="W1342" s="69"/>
      <c r="X1342" s="69"/>
      <c r="Y1342" s="69"/>
      <c r="Z1342" s="69"/>
      <c r="AA1342" s="69"/>
      <c r="AB1342" s="69"/>
      <c r="AC1342" s="69"/>
      <c r="AD1342" s="69"/>
      <c r="AE1342" s="69"/>
      <c r="AF1342" s="69"/>
      <c r="AG1342" s="69"/>
      <c r="AH1342" s="69"/>
      <c r="AI1342" s="69"/>
      <c r="AJ1342" s="69"/>
      <c r="AK1342" s="69"/>
      <c r="AL1342" s="69"/>
      <c r="AM1342" s="70" t="s">
        <v>2844</v>
      </c>
      <c r="AN1342" s="63" t="str">
        <f>IF(ISNA(VLOOKUP(D1342,[1]GRE_Tabela2!$A$4:$D$112,4,0)),"-",VLOOKUP(D1342,[1]GRE_Tabela2!$A$4:$D$112,4,0))</f>
        <v>-</v>
      </c>
      <c r="AO1342" s="68" t="s">
        <v>747</v>
      </c>
      <c r="AP1342" s="68" t="s">
        <v>748</v>
      </c>
      <c r="AQ1342" s="113">
        <v>130</v>
      </c>
      <c r="AR1342" s="302" t="str">
        <f>IF(ISNA(VLOOKUP(AT1342,[1]FISQ!$D$2:$J$1713,7,0)),"-",VLOOKUP(AT1342,[1]FISQ!$D$2:$J$1713,7,0))</f>
        <v>-</v>
      </c>
      <c r="AS1342" s="302" t="str">
        <f>IF(ISNA(VLOOKUP(AT1342,[1]FISQ!$D$2:$J$1713,4,0)),"-",CONCATENATE("(",VLOOKUP(AT1342,[1]FISQ!$D$2:$J$1713,4,0),")"))</f>
        <v>-</v>
      </c>
      <c r="AT1342" s="71" t="s">
        <v>2842</v>
      </c>
      <c r="AU1342" s="38"/>
      <c r="AV1342" s="38"/>
      <c r="AW1342" s="38"/>
    </row>
    <row r="1343" spans="1:49" ht="38.25">
      <c r="A1343" s="33">
        <v>1342</v>
      </c>
      <c r="B1343" s="33" t="str">
        <f t="shared" si="62"/>
        <v>2047_II</v>
      </c>
      <c r="C1343" s="33" t="str">
        <f t="shared" si="63"/>
        <v>3//-</v>
      </c>
      <c r="D1343" s="61">
        <v>2047</v>
      </c>
      <c r="E1343" s="74" t="s">
        <v>2845</v>
      </c>
      <c r="F1343" s="395" t="s">
        <v>7275</v>
      </c>
      <c r="G1343" s="62" t="str">
        <f>VLOOKUP(CONCATENATE(TEXT(I1343,"0"),"_",TEXT(F1343,"0")),[1]CodC!$A$2:$D$250,4,0)</f>
        <v>Líquidos inflamáveis, sem perigo subsidiário, com um ponto de inflamação inferior ou igual a 60 °C;</v>
      </c>
      <c r="H1343" s="395" t="s">
        <v>7276</v>
      </c>
      <c r="I1343" s="69">
        <v>3</v>
      </c>
      <c r="J1343" s="69" t="s">
        <v>848</v>
      </c>
      <c r="K1343" s="69" t="s">
        <v>19</v>
      </c>
      <c r="L1343" s="68" t="s">
        <v>849</v>
      </c>
      <c r="M1343" s="63"/>
      <c r="N1343" s="64" t="s">
        <v>19</v>
      </c>
      <c r="O1343" s="64" t="s">
        <v>19</v>
      </c>
      <c r="P1343" s="113" t="s">
        <v>22423</v>
      </c>
      <c r="Q1343" s="70" t="s">
        <v>861</v>
      </c>
      <c r="R1343" s="70" t="s">
        <v>861</v>
      </c>
      <c r="S1343" s="65" t="str">
        <f t="shared" si="64"/>
        <v/>
      </c>
      <c r="T1343" s="69" t="s">
        <v>19</v>
      </c>
      <c r="U1343" s="69"/>
      <c r="V1343" s="69"/>
      <c r="W1343" s="69"/>
      <c r="X1343" s="69"/>
      <c r="Y1343" s="69"/>
      <c r="Z1343" s="69"/>
      <c r="AA1343" s="69"/>
      <c r="AB1343" s="69"/>
      <c r="AC1343" s="69"/>
      <c r="AD1343" s="69"/>
      <c r="AE1343" s="69"/>
      <c r="AF1343" s="69"/>
      <c r="AG1343" s="69"/>
      <c r="AH1343" s="69"/>
      <c r="AI1343" s="69"/>
      <c r="AJ1343" s="69"/>
      <c r="AK1343" s="69"/>
      <c r="AL1343" s="69"/>
      <c r="AM1343" s="70" t="s">
        <v>2846</v>
      </c>
      <c r="AN1343" s="63" t="str">
        <f>IF(ISNA(VLOOKUP(D1343,[1]GRE_Tabela2!$A$4:$D$112,4,0)),"-",VLOOKUP(D1343,[1]GRE_Tabela2!$A$4:$D$112,4,0))</f>
        <v>-</v>
      </c>
      <c r="AO1343" s="68" t="s">
        <v>747</v>
      </c>
      <c r="AP1343" s="68" t="s">
        <v>748</v>
      </c>
      <c r="AQ1343" s="113">
        <v>129</v>
      </c>
      <c r="AR1343" s="302" t="str">
        <f>IF(ISNA(VLOOKUP(AT1343,[1]FISQ!$D$2:$J$1713,7,0)),"-",VLOOKUP(AT1343,[1]FISQ!$D$2:$J$1713,7,0))</f>
        <v>0995 </v>
      </c>
      <c r="AS1343" s="302" t="str">
        <f>IF(ISNA(VLOOKUP(AT1343,[1]FISQ!$D$2:$J$1713,4,0)),"-",CONCATENATE("(",VLOOKUP(AT1343,[1]FISQ!$D$2:$J$1713,4,0),")"))</f>
        <v>(1)</v>
      </c>
      <c r="AT1343" s="71" t="s">
        <v>2847</v>
      </c>
      <c r="AU1343" s="38"/>
      <c r="AV1343" s="38"/>
      <c r="AW1343" s="38"/>
    </row>
    <row r="1344" spans="1:49" ht="38.25">
      <c r="A1344" s="33">
        <v>1343</v>
      </c>
      <c r="B1344" s="33" t="str">
        <f t="shared" si="62"/>
        <v>2047_III</v>
      </c>
      <c r="C1344" s="33" t="str">
        <f t="shared" si="63"/>
        <v>3//-</v>
      </c>
      <c r="D1344" s="61">
        <v>2047</v>
      </c>
      <c r="E1344" s="74" t="s">
        <v>2845</v>
      </c>
      <c r="F1344" s="395" t="s">
        <v>7275</v>
      </c>
      <c r="G1344" s="62" t="str">
        <f>VLOOKUP(CONCATENATE(TEXT(I1344,"0"),"_",TEXT(F1344,"0")),[1]CodC!$A$2:$D$250,4,0)</f>
        <v>Líquidos inflamáveis, sem perigo subsidiário, com um ponto de inflamação inferior ou igual a 60 °C;</v>
      </c>
      <c r="H1344" s="395" t="s">
        <v>7280</v>
      </c>
      <c r="I1344" s="69">
        <v>3</v>
      </c>
      <c r="J1344" s="69" t="s">
        <v>848</v>
      </c>
      <c r="K1344" s="69" t="s">
        <v>19</v>
      </c>
      <c r="L1344" s="68" t="s">
        <v>879</v>
      </c>
      <c r="M1344" s="68"/>
      <c r="N1344" s="64" t="s">
        <v>19</v>
      </c>
      <c r="O1344" s="64" t="s">
        <v>885</v>
      </c>
      <c r="P1344" s="113" t="s">
        <v>22425</v>
      </c>
      <c r="Q1344" s="70" t="s">
        <v>621</v>
      </c>
      <c r="R1344" s="70" t="s">
        <v>621</v>
      </c>
      <c r="S1344" s="65" t="str">
        <f t="shared" si="64"/>
        <v/>
      </c>
      <c r="T1344" s="69" t="s">
        <v>19</v>
      </c>
      <c r="U1344" s="69"/>
      <c r="V1344" s="69"/>
      <c r="W1344" s="69"/>
      <c r="X1344" s="69"/>
      <c r="Y1344" s="69"/>
      <c r="Z1344" s="69"/>
      <c r="AA1344" s="69"/>
      <c r="AB1344" s="69"/>
      <c r="AC1344" s="69"/>
      <c r="AD1344" s="69"/>
      <c r="AE1344" s="69"/>
      <c r="AF1344" s="69"/>
      <c r="AG1344" s="69"/>
      <c r="AH1344" s="69"/>
      <c r="AI1344" s="69"/>
      <c r="AJ1344" s="69"/>
      <c r="AK1344" s="69"/>
      <c r="AL1344" s="69"/>
      <c r="AM1344" s="70" t="str">
        <f>AM1343</f>
        <v>Liquido amarelo ou incolor com um odor doce. Limites de explosividade: entre 5% e 14%. Imiscível com a água. Irritante para a pele, olhos e mucosas.</v>
      </c>
      <c r="AN1344" s="63" t="str">
        <f>IF(ISNA(VLOOKUP(D1344,[1]GRE_Tabela2!$A$4:$D$112,4,0)),"-",VLOOKUP(D1344,[1]GRE_Tabela2!$A$4:$D$112,4,0))</f>
        <v>-</v>
      </c>
      <c r="AO1344" s="68" t="s">
        <v>747</v>
      </c>
      <c r="AP1344" s="68" t="s">
        <v>748</v>
      </c>
      <c r="AQ1344" s="113">
        <v>129</v>
      </c>
      <c r="AR1344" s="302" t="str">
        <f>IF(ISNA(VLOOKUP(AT1344,[1]FISQ!$D$2:$J$1713,7,0)),"-",VLOOKUP(AT1344,[1]FISQ!$D$2:$J$1713,7,0))</f>
        <v>0995 </v>
      </c>
      <c r="AS1344" s="302" t="str">
        <f>IF(ISNA(VLOOKUP(AT1344,[1]FISQ!$D$2:$J$1713,4,0)),"-",CONCATENATE("(",VLOOKUP(AT1344,[1]FISQ!$D$2:$J$1713,4,0),")"))</f>
        <v>(1)</v>
      </c>
      <c r="AT1344" s="71" t="s">
        <v>2847</v>
      </c>
      <c r="AU1344" s="38"/>
      <c r="AV1344" s="38"/>
      <c r="AW1344" s="38"/>
    </row>
    <row r="1345" spans="1:49" ht="38.25">
      <c r="A1345" s="33">
        <v>1344</v>
      </c>
      <c r="B1345" s="33" t="str">
        <f t="shared" si="62"/>
        <v>2048_III</v>
      </c>
      <c r="C1345" s="33" t="str">
        <f t="shared" si="63"/>
        <v>3//-</v>
      </c>
      <c r="D1345" s="61">
        <v>2048</v>
      </c>
      <c r="E1345" s="67" t="s">
        <v>2848</v>
      </c>
      <c r="F1345" s="395" t="s">
        <v>7275</v>
      </c>
      <c r="G1345" s="62" t="str">
        <f>VLOOKUP(CONCATENATE(TEXT(I1345,"0"),"_",TEXT(F1345,"0")),[1]CodC!$A$2:$D$250,4,0)</f>
        <v>Líquidos inflamáveis, sem perigo subsidiário, com um ponto de inflamação inferior ou igual a 60 °C;</v>
      </c>
      <c r="H1345" s="395" t="s">
        <v>7280</v>
      </c>
      <c r="I1345" s="69">
        <v>3</v>
      </c>
      <c r="J1345" s="69" t="s">
        <v>848</v>
      </c>
      <c r="K1345" s="69" t="s">
        <v>19</v>
      </c>
      <c r="L1345" s="68" t="s">
        <v>879</v>
      </c>
      <c r="M1345" s="63"/>
      <c r="N1345" s="64" t="s">
        <v>19</v>
      </c>
      <c r="O1345" s="64" t="s">
        <v>19</v>
      </c>
      <c r="P1345" s="113" t="s">
        <v>22425</v>
      </c>
      <c r="Q1345" s="70" t="s">
        <v>621</v>
      </c>
      <c r="R1345" s="70" t="s">
        <v>621</v>
      </c>
      <c r="S1345" s="65" t="str">
        <f t="shared" si="64"/>
        <v/>
      </c>
      <c r="T1345" s="69" t="s">
        <v>19</v>
      </c>
      <c r="U1345" s="69"/>
      <c r="V1345" s="69"/>
      <c r="W1345" s="69"/>
      <c r="X1345" s="69"/>
      <c r="Y1345" s="69"/>
      <c r="Z1345" s="69"/>
      <c r="AA1345" s="69"/>
      <c r="AB1345" s="69"/>
      <c r="AC1345" s="69"/>
      <c r="AD1345" s="69"/>
      <c r="AE1345" s="69"/>
      <c r="AF1345" s="69"/>
      <c r="AG1345" s="69"/>
      <c r="AH1345" s="69"/>
      <c r="AI1345" s="69"/>
      <c r="AJ1345" s="69"/>
      <c r="AK1345" s="69"/>
      <c r="AL1345" s="69"/>
      <c r="AM1345" s="70" t="s">
        <v>2849</v>
      </c>
      <c r="AN1345" s="63" t="str">
        <f>IF(ISNA(VLOOKUP(D1345,[1]GRE_Tabela2!$A$4:$D$112,4,0)),"-",VLOOKUP(D1345,[1]GRE_Tabela2!$A$4:$D$112,4,0))</f>
        <v>-</v>
      </c>
      <c r="AO1345" s="68" t="s">
        <v>747</v>
      </c>
      <c r="AP1345" s="68" t="s">
        <v>748</v>
      </c>
      <c r="AQ1345" s="113" t="s">
        <v>16593</v>
      </c>
      <c r="AR1345" s="302" t="str">
        <f>IF(ISNA(VLOOKUP(AT1345,[1]FISQ!$D$2:$J$1713,7,0)),"-",VLOOKUP(AT1345,[1]FISQ!$D$2:$J$1713,7,0))</f>
        <v>0873 </v>
      </c>
      <c r="AS1345" s="302" t="str">
        <f>IF(ISNA(VLOOKUP(AT1345,[1]FISQ!$D$2:$J$1713,4,0)),"-",CONCATENATE("(",VLOOKUP(AT1345,[1]FISQ!$D$2:$J$1713,4,0),")"))</f>
        <v>(1)</v>
      </c>
      <c r="AT1345" s="71" t="s">
        <v>2850</v>
      </c>
      <c r="AU1345" s="38"/>
      <c r="AV1345" s="38"/>
      <c r="AW1345" s="38"/>
    </row>
    <row r="1346" spans="1:49" ht="25.5">
      <c r="A1346" s="33">
        <v>1345</v>
      </c>
      <c r="B1346" s="33" t="str">
        <f t="shared" si="62"/>
        <v>2049_III</v>
      </c>
      <c r="C1346" s="33" t="str">
        <f t="shared" si="63"/>
        <v>3//-</v>
      </c>
      <c r="D1346" s="61">
        <v>2049</v>
      </c>
      <c r="E1346" s="67" t="s">
        <v>2851</v>
      </c>
      <c r="F1346" s="395" t="s">
        <v>7275</v>
      </c>
      <c r="G1346" s="62" t="str">
        <f>VLOOKUP(CONCATENATE(TEXT(I1346,"0"),"_",TEXT(F1346,"0")),[1]CodC!$A$2:$D$250,4,0)</f>
        <v>Líquidos inflamáveis, sem perigo subsidiário, com um ponto de inflamação inferior ou igual a 60 °C;</v>
      </c>
      <c r="H1346" s="395" t="s">
        <v>7280</v>
      </c>
      <c r="I1346" s="69">
        <v>3</v>
      </c>
      <c r="J1346" s="69" t="s">
        <v>848</v>
      </c>
      <c r="K1346" s="69" t="s">
        <v>19</v>
      </c>
      <c r="L1346" s="68" t="s">
        <v>879</v>
      </c>
      <c r="M1346" s="63"/>
      <c r="N1346" s="64" t="s">
        <v>19</v>
      </c>
      <c r="O1346" s="64" t="s">
        <v>19</v>
      </c>
      <c r="P1346" s="113" t="s">
        <v>22425</v>
      </c>
      <c r="Q1346" s="70" t="s">
        <v>621</v>
      </c>
      <c r="R1346" s="70" t="s">
        <v>621</v>
      </c>
      <c r="S1346" s="65" t="str">
        <f t="shared" si="64"/>
        <v/>
      </c>
      <c r="T1346" s="69" t="s">
        <v>19</v>
      </c>
      <c r="U1346" s="69"/>
      <c r="V1346" s="69"/>
      <c r="W1346" s="69"/>
      <c r="X1346" s="69"/>
      <c r="Y1346" s="69"/>
      <c r="Z1346" s="69"/>
      <c r="AA1346" s="69"/>
      <c r="AB1346" s="69"/>
      <c r="AC1346" s="69"/>
      <c r="AD1346" s="69"/>
      <c r="AE1346" s="69"/>
      <c r="AF1346" s="69"/>
      <c r="AG1346" s="69"/>
      <c r="AH1346" s="69"/>
      <c r="AI1346" s="69"/>
      <c r="AJ1346" s="69"/>
      <c r="AK1346" s="69"/>
      <c r="AL1346" s="69"/>
      <c r="AM1346" s="70" t="s">
        <v>2852</v>
      </c>
      <c r="AN1346" s="63" t="str">
        <f>IF(ISNA(VLOOKUP(D1346,[1]GRE_Tabela2!$A$4:$D$112,4,0)),"-",VLOOKUP(D1346,[1]GRE_Tabela2!$A$4:$D$112,4,0))</f>
        <v>-</v>
      </c>
      <c r="AO1346" s="68" t="s">
        <v>747</v>
      </c>
      <c r="AP1346" s="68" t="s">
        <v>748</v>
      </c>
      <c r="AQ1346" s="113">
        <v>130</v>
      </c>
      <c r="AR1346" s="302" t="str">
        <f>IF(ISNA(VLOOKUP(AT1346,[1]FISQ!$D$2:$J$1713,7,0)),"-",VLOOKUP(AT1346,[1]FISQ!$D$2:$J$1713,7,0))</f>
        <v>0445 </v>
      </c>
      <c r="AS1346" s="302" t="str">
        <f>IF(ISNA(VLOOKUP(AT1346,[1]FISQ!$D$2:$J$1713,4,0)),"-",CONCATENATE("(",VLOOKUP(AT1346,[1]FISQ!$D$2:$J$1713,4,0),")"))</f>
        <v>(1)</v>
      </c>
      <c r="AT1346" s="71" t="s">
        <v>2853</v>
      </c>
      <c r="AU1346" s="38"/>
      <c r="AV1346" s="38"/>
      <c r="AW1346" s="38"/>
    </row>
    <row r="1347" spans="1:49" ht="25.5">
      <c r="A1347" s="33">
        <v>1346</v>
      </c>
      <c r="B1347" s="33" t="str">
        <f t="shared" si="62"/>
        <v>2050_II</v>
      </c>
      <c r="C1347" s="33" t="str">
        <f t="shared" si="63"/>
        <v>3//-</v>
      </c>
      <c r="D1347" s="61">
        <v>2050</v>
      </c>
      <c r="E1347" s="67" t="s">
        <v>2854</v>
      </c>
      <c r="F1347" s="395" t="s">
        <v>7275</v>
      </c>
      <c r="G1347" s="62" t="str">
        <f>VLOOKUP(CONCATENATE(TEXT(I1347,"0"),"_",TEXT(F1347,"0")),[1]CodC!$A$2:$D$250,4,0)</f>
        <v>Líquidos inflamáveis, sem perigo subsidiário, com um ponto de inflamação inferior ou igual a 60 °C;</v>
      </c>
      <c r="H1347" s="395" t="s">
        <v>7276</v>
      </c>
      <c r="I1347" s="69">
        <v>3</v>
      </c>
      <c r="J1347" s="69" t="s">
        <v>848</v>
      </c>
      <c r="K1347" s="69" t="s">
        <v>19</v>
      </c>
      <c r="L1347" s="68" t="s">
        <v>849</v>
      </c>
      <c r="M1347" s="63"/>
      <c r="N1347" s="64" t="s">
        <v>19</v>
      </c>
      <c r="O1347" s="64" t="s">
        <v>19</v>
      </c>
      <c r="P1347" s="113" t="s">
        <v>22423</v>
      </c>
      <c r="Q1347" s="70" t="s">
        <v>861</v>
      </c>
      <c r="R1347" s="70" t="s">
        <v>861</v>
      </c>
      <c r="S1347" s="65" t="str">
        <f t="shared" si="64"/>
        <v/>
      </c>
      <c r="T1347" s="69" t="s">
        <v>19</v>
      </c>
      <c r="U1347" s="69"/>
      <c r="V1347" s="69"/>
      <c r="W1347" s="69"/>
      <c r="X1347" s="69"/>
      <c r="Y1347" s="69"/>
      <c r="Z1347" s="69"/>
      <c r="AA1347" s="69"/>
      <c r="AB1347" s="69"/>
      <c r="AC1347" s="69"/>
      <c r="AD1347" s="69"/>
      <c r="AE1347" s="69"/>
      <c r="AF1347" s="69"/>
      <c r="AG1347" s="69"/>
      <c r="AH1347" s="69"/>
      <c r="AI1347" s="69"/>
      <c r="AJ1347" s="69"/>
      <c r="AK1347" s="69"/>
      <c r="AL1347" s="69"/>
      <c r="AM1347" s="70" t="s">
        <v>2855</v>
      </c>
      <c r="AN1347" s="63" t="str">
        <f>IF(ISNA(VLOOKUP(D1347,[1]GRE_Tabela2!$A$4:$D$112,4,0)),"-",VLOOKUP(D1347,[1]GRE_Tabela2!$A$4:$D$112,4,0))</f>
        <v>-</v>
      </c>
      <c r="AO1347" s="68" t="s">
        <v>747</v>
      </c>
      <c r="AP1347" s="68" t="s">
        <v>748</v>
      </c>
      <c r="AQ1347" s="113">
        <v>128</v>
      </c>
      <c r="AR1347" s="302" t="str">
        <f>IF(ISNA(VLOOKUP(AT1347,[1]FISQ!$D$2:$J$1713,7,0)),"-",VLOOKUP(AT1347,[1]FISQ!$D$2:$J$1713,7,0))</f>
        <v>0594 </v>
      </c>
      <c r="AS1347" s="302" t="str">
        <f>IF(ISNA(VLOOKUP(AT1347,[1]FISQ!$D$2:$J$1713,4,0)),"-",CONCATENATE("(",VLOOKUP(AT1347,[1]FISQ!$D$2:$J$1713,4,0),")"))</f>
        <v>(2)</v>
      </c>
      <c r="AT1347" s="71" t="s">
        <v>2856</v>
      </c>
      <c r="AU1347" s="38"/>
      <c r="AV1347" s="38"/>
      <c r="AW1347" s="38"/>
    </row>
    <row r="1348" spans="1:49" ht="38.25">
      <c r="A1348" s="33">
        <v>1347</v>
      </c>
      <c r="B1348" s="33" t="str">
        <f t="shared" si="62"/>
        <v>2051_II</v>
      </c>
      <c r="C1348" s="33" t="str">
        <f t="shared" si="63"/>
        <v>8//3</v>
      </c>
      <c r="D1348" s="61">
        <v>2051</v>
      </c>
      <c r="E1348" s="67" t="s">
        <v>2857</v>
      </c>
      <c r="F1348" s="395" t="s">
        <v>7332</v>
      </c>
      <c r="G1348" s="62" t="str">
        <f>VLOOKUP(CONCATENATE(TEXT(I1348,"0"),"_",TEXT(F1348,"0")),[1]CodC!$A$2:$D$250,4,0)</f>
        <v>Matérias corrosivas, inflamáveis, líquidas;</v>
      </c>
      <c r="H1348" s="395" t="s">
        <v>7333</v>
      </c>
      <c r="I1348" s="69" t="s">
        <v>631</v>
      </c>
      <c r="J1348" s="69" t="s">
        <v>631</v>
      </c>
      <c r="K1348" s="68" t="s">
        <v>848</v>
      </c>
      <c r="L1348" s="68" t="s">
        <v>849</v>
      </c>
      <c r="M1348" s="63"/>
      <c r="N1348" s="64" t="s">
        <v>19</v>
      </c>
      <c r="O1348" s="64" t="s">
        <v>19</v>
      </c>
      <c r="P1348" s="113" t="s">
        <v>22425</v>
      </c>
      <c r="Q1348" s="70" t="s">
        <v>621</v>
      </c>
      <c r="R1348" s="70" t="s">
        <v>621</v>
      </c>
      <c r="S1348" s="65" t="str">
        <f t="shared" si="64"/>
        <v/>
      </c>
      <c r="T1348" s="69" t="s">
        <v>6007</v>
      </c>
      <c r="U1348" s="69"/>
      <c r="V1348" s="69"/>
      <c r="W1348" s="69"/>
      <c r="X1348" s="69"/>
      <c r="Y1348" s="69"/>
      <c r="Z1348" s="69"/>
      <c r="AA1348" s="69"/>
      <c r="AB1348" s="69"/>
      <c r="AC1348" s="69"/>
      <c r="AD1348" s="69"/>
      <c r="AE1348" s="69"/>
      <c r="AF1348" s="69"/>
      <c r="AG1348" s="69"/>
      <c r="AH1348" s="69"/>
      <c r="AI1348" s="69"/>
      <c r="AJ1348" s="69"/>
      <c r="AK1348" s="69"/>
      <c r="AL1348" s="69"/>
      <c r="AM1348" s="70" t="s">
        <v>2858</v>
      </c>
      <c r="AN1348" s="63" t="str">
        <f>IF(ISNA(VLOOKUP(D1348,[1]GRE_Tabela2!$A$4:$D$112,4,0)),"-",VLOOKUP(D1348,[1]GRE_Tabela2!$A$4:$D$112,4,0))</f>
        <v>-</v>
      </c>
      <c r="AO1348" s="68" t="s">
        <v>747</v>
      </c>
      <c r="AP1348" s="68" t="s">
        <v>888</v>
      </c>
      <c r="AQ1348" s="113">
        <v>132</v>
      </c>
      <c r="AR1348" s="302" t="str">
        <f>IF(ISNA(VLOOKUP(AT1348,[1]FISQ!$D$2:$J$1713,7,0)),"-",VLOOKUP(AT1348,[1]FISQ!$D$2:$J$1713,7,0))</f>
        <v>0654 </v>
      </c>
      <c r="AS1348" s="302" t="str">
        <f>IF(ISNA(VLOOKUP(AT1348,[1]FISQ!$D$2:$J$1713,4,0)),"-",CONCATENATE("(",VLOOKUP(AT1348,[1]FISQ!$D$2:$J$1713,4,0),")"))</f>
        <v>(1)</v>
      </c>
      <c r="AT1348" s="71" t="s">
        <v>2859</v>
      </c>
      <c r="AU1348" s="38" t="s">
        <v>6537</v>
      </c>
      <c r="AV1348" s="30"/>
      <c r="AW1348" s="38"/>
    </row>
    <row r="1349" spans="1:49" ht="38.25">
      <c r="A1349" s="33">
        <v>1348</v>
      </c>
      <c r="B1349" s="33" t="str">
        <f t="shared" si="62"/>
        <v>2052_III</v>
      </c>
      <c r="C1349" s="33" t="str">
        <f t="shared" si="63"/>
        <v>3//0</v>
      </c>
      <c r="D1349" s="61">
        <v>2052</v>
      </c>
      <c r="E1349" s="67" t="s">
        <v>2860</v>
      </c>
      <c r="F1349" s="395" t="s">
        <v>7275</v>
      </c>
      <c r="G1349" s="62" t="str">
        <f>VLOOKUP(CONCATENATE(TEXT(I1349,"0"),"_",TEXT(F1349,"0")),[1]CodC!$A$2:$D$250,4,0)</f>
        <v>Líquidos inflamáveis, sem perigo subsidiário, com um ponto de inflamação inferior ou igual a 60 °C;</v>
      </c>
      <c r="H1349" s="395" t="s">
        <v>7280</v>
      </c>
      <c r="I1349" s="69">
        <v>3</v>
      </c>
      <c r="J1349" s="69" t="s">
        <v>848</v>
      </c>
      <c r="K1349" s="68"/>
      <c r="L1349" s="68" t="s">
        <v>879</v>
      </c>
      <c r="M1349" s="64" t="s">
        <v>1313</v>
      </c>
      <c r="N1349" s="64" t="s">
        <v>19</v>
      </c>
      <c r="O1349" s="64" t="s">
        <v>19</v>
      </c>
      <c r="P1349" s="113" t="s">
        <v>22425</v>
      </c>
      <c r="Q1349" s="70" t="s">
        <v>621</v>
      </c>
      <c r="R1349" s="70" t="s">
        <v>621</v>
      </c>
      <c r="S1349" s="65" t="str">
        <f t="shared" si="64"/>
        <v/>
      </c>
      <c r="T1349" s="69" t="s">
        <v>19</v>
      </c>
      <c r="U1349" s="69"/>
      <c r="V1349" s="69"/>
      <c r="W1349" s="69"/>
      <c r="X1349" s="69"/>
      <c r="Y1349" s="69"/>
      <c r="Z1349" s="69"/>
      <c r="AA1349" s="69"/>
      <c r="AB1349" s="69"/>
      <c r="AC1349" s="69"/>
      <c r="AD1349" s="69"/>
      <c r="AE1349" s="69"/>
      <c r="AF1349" s="69"/>
      <c r="AG1349" s="69"/>
      <c r="AH1349" s="69"/>
      <c r="AI1349" s="69"/>
      <c r="AJ1349" s="69"/>
      <c r="AK1349" s="69"/>
      <c r="AL1349" s="69"/>
      <c r="AM1349" s="70" t="s">
        <v>2861</v>
      </c>
      <c r="AN1349" s="63" t="str">
        <f>IF(ISNA(VLOOKUP(D1349,[1]GRE_Tabela2!$A$4:$D$112,4,0)),"-",VLOOKUP(D1349,[1]GRE_Tabela2!$A$4:$D$112,4,0))</f>
        <v>-</v>
      </c>
      <c r="AO1349" s="68" t="s">
        <v>747</v>
      </c>
      <c r="AP1349" s="68" t="s">
        <v>934</v>
      </c>
      <c r="AQ1349" s="113">
        <v>128</v>
      </c>
      <c r="AR1349" s="302" t="str">
        <f>IF(ISNA(VLOOKUP(AT1349,[1]FISQ!$D$2:$J$1713,7,0)),"-",VLOOKUP(AT1349,[1]FISQ!$D$2:$J$1713,7,0))</f>
        <v>0918 </v>
      </c>
      <c r="AS1349" s="302" t="str">
        <f>IF(ISNA(VLOOKUP(AT1349,[1]FISQ!$D$2:$J$1713,4,0)),"-",CONCATENATE("(",VLOOKUP(AT1349,[1]FISQ!$D$2:$J$1713,4,0),")"))</f>
        <v>(1)</v>
      </c>
      <c r="AT1349" s="71" t="s">
        <v>2862</v>
      </c>
      <c r="AU1349" s="38"/>
      <c r="AV1349" s="38"/>
      <c r="AW1349" s="38"/>
    </row>
    <row r="1350" spans="1:49" ht="38.25">
      <c r="A1350" s="33">
        <v>1349</v>
      </c>
      <c r="B1350" s="33" t="str">
        <f t="shared" ref="B1350:B1413" si="65">CONCATENATE(TEXT(D1350,"0000"),"_",TEXT(L1350,"0"))</f>
        <v>2053_III</v>
      </c>
      <c r="C1350" s="33" t="str">
        <f t="shared" ref="C1350:C1413" si="66">CONCATENATE(TEXT(J1350,"0"),"//",TEXT(K1350,"0"))</f>
        <v>3//-</v>
      </c>
      <c r="D1350" s="61">
        <v>2053</v>
      </c>
      <c r="E1350" s="67" t="s">
        <v>6246</v>
      </c>
      <c r="F1350" s="395" t="s">
        <v>7275</v>
      </c>
      <c r="G1350" s="62" t="str">
        <f>VLOOKUP(CONCATENATE(TEXT(I1350,"0"),"_",TEXT(F1350,"0")),[1]CodC!$A$2:$D$250,4,0)</f>
        <v>Líquidos inflamáveis, sem perigo subsidiário, com um ponto de inflamação inferior ou igual a 60 °C;</v>
      </c>
      <c r="H1350" s="395" t="s">
        <v>7280</v>
      </c>
      <c r="I1350" s="69">
        <v>3</v>
      </c>
      <c r="J1350" s="69" t="s">
        <v>848</v>
      </c>
      <c r="K1350" s="69" t="s">
        <v>19</v>
      </c>
      <c r="L1350" s="68" t="s">
        <v>879</v>
      </c>
      <c r="M1350" s="63"/>
      <c r="N1350" s="64" t="s">
        <v>19</v>
      </c>
      <c r="O1350" s="64" t="s">
        <v>19</v>
      </c>
      <c r="P1350" s="113" t="s">
        <v>22425</v>
      </c>
      <c r="Q1350" s="70" t="s">
        <v>621</v>
      </c>
      <c r="R1350" s="70" t="s">
        <v>621</v>
      </c>
      <c r="S1350" s="65" t="str">
        <f t="shared" si="64"/>
        <v/>
      </c>
      <c r="T1350" s="69" t="s">
        <v>19</v>
      </c>
      <c r="U1350" s="69"/>
      <c r="V1350" s="69"/>
      <c r="W1350" s="69"/>
      <c r="X1350" s="69"/>
      <c r="Y1350" s="69"/>
      <c r="Z1350" s="69"/>
      <c r="AA1350" s="69"/>
      <c r="AB1350" s="69"/>
      <c r="AC1350" s="69"/>
      <c r="AD1350" s="69"/>
      <c r="AE1350" s="69"/>
      <c r="AF1350" s="69"/>
      <c r="AG1350" s="69"/>
      <c r="AH1350" s="69"/>
      <c r="AI1350" s="69"/>
      <c r="AJ1350" s="69"/>
      <c r="AK1350" s="69"/>
      <c r="AL1350" s="69"/>
      <c r="AM1350" s="70" t="s">
        <v>2863</v>
      </c>
      <c r="AN1350" s="63" t="str">
        <f>IF(ISNA(VLOOKUP(D1350,[1]GRE_Tabela2!$A$4:$D$112,4,0)),"-",VLOOKUP(D1350,[1]GRE_Tabela2!$A$4:$D$112,4,0))</f>
        <v>-</v>
      </c>
      <c r="AO1350" s="68" t="s">
        <v>747</v>
      </c>
      <c r="AP1350" s="68" t="s">
        <v>748</v>
      </c>
      <c r="AQ1350" s="113">
        <v>129</v>
      </c>
      <c r="AR1350" s="302" t="str">
        <f>IF(ISNA(VLOOKUP(AT1350,[1]FISQ!$D$2:$J$1713,7,0)),"-",VLOOKUP(AT1350,[1]FISQ!$D$2:$J$1713,7,0))</f>
        <v>0665 </v>
      </c>
      <c r="AS1350" s="302" t="str">
        <f>IF(ISNA(VLOOKUP(AT1350,[1]FISQ!$D$2:$J$1713,4,0)),"-",CONCATENATE("(",VLOOKUP(AT1350,[1]FISQ!$D$2:$J$1713,4,0),")"))</f>
        <v>(1)</v>
      </c>
      <c r="AT1350" s="71" t="s">
        <v>2864</v>
      </c>
      <c r="AU1350" s="38"/>
      <c r="AV1350" s="38"/>
      <c r="AW1350" s="38"/>
    </row>
    <row r="1351" spans="1:49" ht="51">
      <c r="A1351" s="33">
        <v>1350</v>
      </c>
      <c r="B1351" s="33" t="str">
        <f t="shared" si="65"/>
        <v>2054_I</v>
      </c>
      <c r="C1351" s="33" t="str">
        <f t="shared" si="66"/>
        <v>8//3</v>
      </c>
      <c r="D1351" s="61">
        <v>2054</v>
      </c>
      <c r="E1351" s="67" t="s">
        <v>2865</v>
      </c>
      <c r="F1351" s="395" t="s">
        <v>7332</v>
      </c>
      <c r="G1351" s="62" t="str">
        <f>VLOOKUP(CONCATENATE(TEXT(I1351,"0"),"_",TEXT(F1351,"0")),[1]CodC!$A$2:$D$250,4,0)</f>
        <v>Matérias corrosivas, inflamáveis, líquidas;</v>
      </c>
      <c r="H1351" s="395" t="s">
        <v>7401</v>
      </c>
      <c r="I1351" s="69" t="s">
        <v>631</v>
      </c>
      <c r="J1351" s="69" t="s">
        <v>631</v>
      </c>
      <c r="K1351" s="68" t="s">
        <v>848</v>
      </c>
      <c r="L1351" s="68" t="s">
        <v>746</v>
      </c>
      <c r="M1351" s="63"/>
      <c r="N1351" s="64" t="s">
        <v>19</v>
      </c>
      <c r="O1351" s="64" t="s">
        <v>19</v>
      </c>
      <c r="P1351" s="113" t="s">
        <v>22425</v>
      </c>
      <c r="Q1351" s="70" t="s">
        <v>621</v>
      </c>
      <c r="R1351" s="70" t="s">
        <v>621</v>
      </c>
      <c r="S1351" s="65" t="str">
        <f t="shared" si="64"/>
        <v/>
      </c>
      <c r="T1351" s="69" t="s">
        <v>19</v>
      </c>
      <c r="U1351" s="69"/>
      <c r="V1351" s="69"/>
      <c r="W1351" s="69"/>
      <c r="X1351" s="69"/>
      <c r="Y1351" s="69"/>
      <c r="Z1351" s="69"/>
      <c r="AA1351" s="69"/>
      <c r="AB1351" s="69"/>
      <c r="AC1351" s="69"/>
      <c r="AD1351" s="69"/>
      <c r="AE1351" s="69"/>
      <c r="AF1351" s="69"/>
      <c r="AG1351" s="69"/>
      <c r="AH1351" s="69"/>
      <c r="AI1351" s="69"/>
      <c r="AJ1351" s="69"/>
      <c r="AK1351" s="69"/>
      <c r="AL1351" s="69"/>
      <c r="AM1351" s="70" t="s">
        <v>6835</v>
      </c>
      <c r="AN1351" s="63" t="str">
        <f>IF(ISNA(VLOOKUP(D1351,[1]GRE_Tabela2!$A$4:$D$112,4,0)),"-",VLOOKUP(D1351,[1]GRE_Tabela2!$A$4:$D$112,4,0))</f>
        <v>-</v>
      </c>
      <c r="AO1351" s="68" t="s">
        <v>747</v>
      </c>
      <c r="AP1351" s="68" t="s">
        <v>888</v>
      </c>
      <c r="AQ1351" s="113">
        <v>132</v>
      </c>
      <c r="AR1351" s="302" t="str">
        <f>IF(ISNA(VLOOKUP(AT1351,[1]FISQ!$D$2:$J$1713,7,0)),"-",VLOOKUP(AT1351,[1]FISQ!$D$2:$J$1713,7,0))</f>
        <v>0302 </v>
      </c>
      <c r="AS1351" s="302" t="str">
        <f>IF(ISNA(VLOOKUP(AT1351,[1]FISQ!$D$2:$J$1713,4,0)),"-",CONCATENATE("(",VLOOKUP(AT1351,[1]FISQ!$D$2:$J$1713,4,0),")"))</f>
        <v>(1)</v>
      </c>
      <c r="AT1351" s="71" t="s">
        <v>2866</v>
      </c>
      <c r="AU1351" s="38"/>
      <c r="AV1351" s="30"/>
      <c r="AW1351" s="38"/>
    </row>
    <row r="1352" spans="1:49" ht="38.25">
      <c r="A1352" s="33">
        <v>1351</v>
      </c>
      <c r="B1352" s="33" t="str">
        <f t="shared" si="65"/>
        <v>2055_III</v>
      </c>
      <c r="C1352" s="33" t="str">
        <f t="shared" si="66"/>
        <v>3//-</v>
      </c>
      <c r="D1352" s="61">
        <v>2055</v>
      </c>
      <c r="E1352" s="67" t="s">
        <v>2867</v>
      </c>
      <c r="F1352" s="395" t="s">
        <v>7275</v>
      </c>
      <c r="G1352" s="62" t="str">
        <f>VLOOKUP(CONCATENATE(TEXT(I1352,"0"),"_",TEXT(F1352,"0")),[1]CodC!$A$2:$D$250,4,0)</f>
        <v>Líquidos inflamáveis, sem perigo subsidiário, com um ponto de inflamação inferior ou igual a 60 °C;</v>
      </c>
      <c r="H1352" s="395" t="s">
        <v>7310</v>
      </c>
      <c r="I1352" s="69">
        <v>3</v>
      </c>
      <c r="J1352" s="69" t="s">
        <v>848</v>
      </c>
      <c r="K1352" s="69" t="s">
        <v>19</v>
      </c>
      <c r="L1352" s="68" t="s">
        <v>879</v>
      </c>
      <c r="M1352" s="63"/>
      <c r="N1352" s="64" t="s">
        <v>24440</v>
      </c>
      <c r="O1352" s="64">
        <v>386</v>
      </c>
      <c r="P1352" s="113" t="s">
        <v>22425</v>
      </c>
      <c r="Q1352" s="70" t="s">
        <v>7230</v>
      </c>
      <c r="R1352" s="70" t="s">
        <v>5998</v>
      </c>
      <c r="S1352" s="65" t="str">
        <f t="shared" si="64"/>
        <v xml:space="preserve"> SW1</v>
      </c>
      <c r="T1352" s="69" t="s">
        <v>19</v>
      </c>
      <c r="U1352" s="69"/>
      <c r="V1352" s="69"/>
      <c r="W1352" s="69"/>
      <c r="X1352" s="69"/>
      <c r="Y1352" s="69"/>
      <c r="Z1352" s="69"/>
      <c r="AA1352" s="69"/>
      <c r="AB1352" s="69"/>
      <c r="AC1352" s="69"/>
      <c r="AD1352" s="69"/>
      <c r="AE1352" s="69"/>
      <c r="AF1352" s="69"/>
      <c r="AG1352" s="69"/>
      <c r="AH1352" s="69"/>
      <c r="AI1352" s="69"/>
      <c r="AJ1352" s="69"/>
      <c r="AK1352" s="69"/>
      <c r="AL1352" s="69"/>
      <c r="AM1352" s="70" t="s">
        <v>6450</v>
      </c>
      <c r="AN1352" s="63" t="str">
        <f>IF(ISNA(VLOOKUP(D1352,[1]GRE_Tabela2!$A$4:$D$112,4,0)),"-",VLOOKUP(D1352,[1]GRE_Tabela2!$A$4:$D$112,4,0))</f>
        <v>-</v>
      </c>
      <c r="AO1352" s="68" t="s">
        <v>747</v>
      </c>
      <c r="AP1352" s="68" t="s">
        <v>748</v>
      </c>
      <c r="AQ1352" s="113" t="s">
        <v>16594</v>
      </c>
      <c r="AR1352" s="302" t="str">
        <f>IF(ISNA(VLOOKUP(AT1352,[1]FISQ!$D$2:$J$1713,7,0)),"-",VLOOKUP(AT1352,[1]FISQ!$D$2:$J$1713,7,0))</f>
        <v>0073 </v>
      </c>
      <c r="AS1352" s="302" t="str">
        <f>IF(ISNA(VLOOKUP(AT1352,[1]FISQ!$D$2:$J$1713,4,0)),"-",CONCATENATE("(",VLOOKUP(AT1352,[1]FISQ!$D$2:$J$1713,4,0),")"))</f>
        <v>(1)</v>
      </c>
      <c r="AT1352" s="71" t="s">
        <v>2868</v>
      </c>
      <c r="AU1352" s="38"/>
      <c r="AV1352" s="38"/>
      <c r="AW1352" s="38"/>
    </row>
    <row r="1353" spans="1:49" ht="38.25">
      <c r="A1353" s="33">
        <v>1352</v>
      </c>
      <c r="B1353" s="33" t="str">
        <f t="shared" si="65"/>
        <v>2056_II</v>
      </c>
      <c r="C1353" s="33" t="str">
        <f t="shared" si="66"/>
        <v>3//-</v>
      </c>
      <c r="D1353" s="61">
        <v>2056</v>
      </c>
      <c r="E1353" s="67" t="s">
        <v>2869</v>
      </c>
      <c r="F1353" s="395" t="s">
        <v>7275</v>
      </c>
      <c r="G1353" s="62" t="str">
        <f>VLOOKUP(CONCATENATE(TEXT(I1353,"0"),"_",TEXT(F1353,"0")),[1]CodC!$A$2:$D$250,4,0)</f>
        <v>Líquidos inflamáveis, sem perigo subsidiário, com um ponto de inflamação inferior ou igual a 60 °C;</v>
      </c>
      <c r="H1353" s="395" t="s">
        <v>7276</v>
      </c>
      <c r="I1353" s="69">
        <v>3</v>
      </c>
      <c r="J1353" s="69" t="s">
        <v>848</v>
      </c>
      <c r="K1353" s="69" t="s">
        <v>19</v>
      </c>
      <c r="L1353" s="68" t="s">
        <v>849</v>
      </c>
      <c r="M1353" s="63"/>
      <c r="N1353" s="64" t="s">
        <v>19</v>
      </c>
      <c r="O1353" s="64" t="s">
        <v>19</v>
      </c>
      <c r="P1353" s="113" t="s">
        <v>22423</v>
      </c>
      <c r="Q1353" s="70" t="s">
        <v>861</v>
      </c>
      <c r="R1353" s="70" t="s">
        <v>861</v>
      </c>
      <c r="S1353" s="65" t="str">
        <f t="shared" si="64"/>
        <v/>
      </c>
      <c r="T1353" s="69" t="s">
        <v>19</v>
      </c>
      <c r="U1353" s="69"/>
      <c r="V1353" s="69"/>
      <c r="W1353" s="69"/>
      <c r="X1353" s="69"/>
      <c r="Y1353" s="69"/>
      <c r="Z1353" s="69"/>
      <c r="AA1353" s="69"/>
      <c r="AB1353" s="69"/>
      <c r="AC1353" s="69"/>
      <c r="AD1353" s="69"/>
      <c r="AE1353" s="69"/>
      <c r="AF1353" s="69"/>
      <c r="AG1353" s="69"/>
      <c r="AH1353" s="69"/>
      <c r="AI1353" s="69"/>
      <c r="AJ1353" s="69"/>
      <c r="AK1353" s="69"/>
      <c r="AL1353" s="69"/>
      <c r="AM1353" s="70" t="s">
        <v>2870</v>
      </c>
      <c r="AN1353" s="63" t="str">
        <f>IF(ISNA(VLOOKUP(D1353,[1]GRE_Tabela2!$A$4:$D$112,4,0)),"-",VLOOKUP(D1353,[1]GRE_Tabela2!$A$4:$D$112,4,0))</f>
        <v>-</v>
      </c>
      <c r="AO1353" s="68" t="s">
        <v>747</v>
      </c>
      <c r="AP1353" s="68" t="s">
        <v>748</v>
      </c>
      <c r="AQ1353" s="113">
        <v>127</v>
      </c>
      <c r="AR1353" s="302" t="str">
        <f>IF(ISNA(VLOOKUP(AT1353,[1]FISQ!$D$2:$J$1713,7,0)),"-",VLOOKUP(AT1353,[1]FISQ!$D$2:$J$1713,7,0))</f>
        <v>0578 </v>
      </c>
      <c r="AS1353" s="302" t="str">
        <f>IF(ISNA(VLOOKUP(AT1353,[1]FISQ!$D$2:$J$1713,4,0)),"-",CONCATENATE("(",VLOOKUP(AT1353,[1]FISQ!$D$2:$J$1713,4,0),")"))</f>
        <v>(1)</v>
      </c>
      <c r="AT1353" s="71" t="s">
        <v>2871</v>
      </c>
      <c r="AU1353" s="38"/>
      <c r="AV1353" s="38"/>
      <c r="AW1353" s="38"/>
    </row>
    <row r="1354" spans="1:49" ht="25.5">
      <c r="A1354" s="33">
        <v>1353</v>
      </c>
      <c r="B1354" s="33" t="str">
        <f t="shared" si="65"/>
        <v>2057_II</v>
      </c>
      <c r="C1354" s="33" t="str">
        <f t="shared" si="66"/>
        <v>3//</v>
      </c>
      <c r="D1354" s="61">
        <v>2057</v>
      </c>
      <c r="E1354" s="74" t="s">
        <v>2872</v>
      </c>
      <c r="F1354" s="395" t="s">
        <v>7275</v>
      </c>
      <c r="G1354" s="62" t="str">
        <f>VLOOKUP(CONCATENATE(TEXT(I1354,"0"),"_",TEXT(F1354,"0")),[1]CodC!$A$2:$D$250,4,0)</f>
        <v>Líquidos inflamáveis, sem perigo subsidiário, com um ponto de inflamação inferior ou igual a 60 °C;</v>
      </c>
      <c r="H1354" s="395" t="s">
        <v>7276</v>
      </c>
      <c r="I1354" s="69">
        <v>3</v>
      </c>
      <c r="J1354" s="69" t="s">
        <v>848</v>
      </c>
      <c r="K1354" s="69" t="s">
        <v>6582</v>
      </c>
      <c r="L1354" s="68" t="s">
        <v>849</v>
      </c>
      <c r="M1354" s="64" t="s">
        <v>1313</v>
      </c>
      <c r="N1354" s="64" t="s">
        <v>19</v>
      </c>
      <c r="O1354" s="64" t="s">
        <v>19</v>
      </c>
      <c r="P1354" s="113" t="s">
        <v>22423</v>
      </c>
      <c r="Q1354" s="70" t="s">
        <v>861</v>
      </c>
      <c r="R1354" s="70" t="s">
        <v>861</v>
      </c>
      <c r="S1354" s="65" t="str">
        <f t="shared" si="64"/>
        <v/>
      </c>
      <c r="T1354" s="69" t="s">
        <v>19</v>
      </c>
      <c r="U1354" s="69"/>
      <c r="V1354" s="69"/>
      <c r="W1354" s="69"/>
      <c r="X1354" s="69"/>
      <c r="Y1354" s="69"/>
      <c r="Z1354" s="69"/>
      <c r="AA1354" s="69"/>
      <c r="AB1354" s="69"/>
      <c r="AC1354" s="69"/>
      <c r="AD1354" s="69"/>
      <c r="AE1354" s="69"/>
      <c r="AF1354" s="69"/>
      <c r="AG1354" s="69"/>
      <c r="AH1354" s="69"/>
      <c r="AI1354" s="69"/>
      <c r="AJ1354" s="69"/>
      <c r="AK1354" s="69"/>
      <c r="AL1354" s="69"/>
      <c r="AM1354" s="70" t="s">
        <v>1138</v>
      </c>
      <c r="AN1354" s="63" t="str">
        <f>IF(ISNA(VLOOKUP(D1354,[1]GRE_Tabela2!$A$4:$D$112,4,0)),"-",VLOOKUP(D1354,[1]GRE_Tabela2!$A$4:$D$112,4,0))</f>
        <v>-</v>
      </c>
      <c r="AO1354" s="68" t="s">
        <v>747</v>
      </c>
      <c r="AP1354" s="68" t="s">
        <v>748</v>
      </c>
      <c r="AQ1354" s="113">
        <v>128</v>
      </c>
      <c r="AR1354" s="302" t="str">
        <f>IF(ISNA(VLOOKUP(AT1354,[1]FISQ!$D$2:$J$1713,7,0)),"-",VLOOKUP(AT1354,[1]FISQ!$D$2:$J$1713,7,0))</f>
        <v>-</v>
      </c>
      <c r="AS1354" s="302" t="str">
        <f>IF(ISNA(VLOOKUP(AT1354,[1]FISQ!$D$2:$J$1713,4,0)),"-",CONCATENATE("(",VLOOKUP(AT1354,[1]FISQ!$D$2:$J$1713,4,0),")"))</f>
        <v>-</v>
      </c>
      <c r="AT1354" s="71" t="s">
        <v>2873</v>
      </c>
      <c r="AU1354" s="38"/>
      <c r="AV1354" s="38"/>
      <c r="AW1354" s="38"/>
    </row>
    <row r="1355" spans="1:49" ht="25.5">
      <c r="A1355" s="33">
        <v>1354</v>
      </c>
      <c r="B1355" s="33" t="str">
        <f t="shared" si="65"/>
        <v>2057_III</v>
      </c>
      <c r="C1355" s="33" t="str">
        <f t="shared" si="66"/>
        <v>3//</v>
      </c>
      <c r="D1355" s="61">
        <v>2057</v>
      </c>
      <c r="E1355" s="74" t="s">
        <v>2872</v>
      </c>
      <c r="F1355" s="395" t="s">
        <v>7275</v>
      </c>
      <c r="G1355" s="62" t="str">
        <f>VLOOKUP(CONCATENATE(TEXT(I1355,"0"),"_",TEXT(F1355,"0")),[1]CodC!$A$2:$D$250,4,0)</f>
        <v>Líquidos inflamáveis, sem perigo subsidiário, com um ponto de inflamação inferior ou igual a 60 °C;</v>
      </c>
      <c r="H1355" s="395" t="s">
        <v>7280</v>
      </c>
      <c r="I1355" s="69">
        <v>3</v>
      </c>
      <c r="J1355" s="69" t="s">
        <v>848</v>
      </c>
      <c r="K1355" s="69" t="s">
        <v>6582</v>
      </c>
      <c r="L1355" s="68" t="s">
        <v>879</v>
      </c>
      <c r="M1355" s="64" t="s">
        <v>1313</v>
      </c>
      <c r="N1355" s="64" t="s">
        <v>19</v>
      </c>
      <c r="O1355" s="64" t="s">
        <v>885</v>
      </c>
      <c r="P1355" s="113" t="s">
        <v>22425</v>
      </c>
      <c r="Q1355" s="70" t="s">
        <v>621</v>
      </c>
      <c r="R1355" s="70" t="s">
        <v>621</v>
      </c>
      <c r="S1355" s="65" t="str">
        <f t="shared" si="64"/>
        <v/>
      </c>
      <c r="T1355" s="69" t="s">
        <v>19</v>
      </c>
      <c r="U1355" s="69"/>
      <c r="V1355" s="69"/>
      <c r="W1355" s="69"/>
      <c r="X1355" s="69"/>
      <c r="Y1355" s="69"/>
      <c r="Z1355" s="69"/>
      <c r="AA1355" s="69"/>
      <c r="AB1355" s="69"/>
      <c r="AC1355" s="69"/>
      <c r="AD1355" s="69"/>
      <c r="AE1355" s="69"/>
      <c r="AF1355" s="69"/>
      <c r="AG1355" s="69"/>
      <c r="AH1355" s="69"/>
      <c r="AI1355" s="69"/>
      <c r="AJ1355" s="69"/>
      <c r="AK1355" s="69"/>
      <c r="AL1355" s="69"/>
      <c r="AM1355" s="70" t="str">
        <f>AM1354</f>
        <v>Líquido incolor. Imiscível com a água.</v>
      </c>
      <c r="AN1355" s="63" t="str">
        <f>IF(ISNA(VLOOKUP(D1355,[1]GRE_Tabela2!$A$4:$D$112,4,0)),"-",VLOOKUP(D1355,[1]GRE_Tabela2!$A$4:$D$112,4,0))</f>
        <v>-</v>
      </c>
      <c r="AO1355" s="68" t="s">
        <v>747</v>
      </c>
      <c r="AP1355" s="68" t="s">
        <v>748</v>
      </c>
      <c r="AQ1355" s="113">
        <v>128</v>
      </c>
      <c r="AR1355" s="302" t="str">
        <f>IF(ISNA(VLOOKUP(AT1355,[1]FISQ!$D$2:$J$1713,7,0)),"-",VLOOKUP(AT1355,[1]FISQ!$D$2:$J$1713,7,0))</f>
        <v>-</v>
      </c>
      <c r="AS1355" s="302" t="str">
        <f>IF(ISNA(VLOOKUP(AT1355,[1]FISQ!$D$2:$J$1713,4,0)),"-",CONCATENATE("(",VLOOKUP(AT1355,[1]FISQ!$D$2:$J$1713,4,0),")"))</f>
        <v>-</v>
      </c>
      <c r="AT1355" s="71" t="s">
        <v>2873</v>
      </c>
      <c r="AU1355" s="38"/>
      <c r="AV1355" s="38"/>
      <c r="AW1355" s="38"/>
    </row>
    <row r="1356" spans="1:49" ht="25.5">
      <c r="A1356" s="33">
        <v>1355</v>
      </c>
      <c r="B1356" s="33" t="str">
        <f t="shared" si="65"/>
        <v>2058_II</v>
      </c>
      <c r="C1356" s="33" t="str">
        <f t="shared" si="66"/>
        <v>3//-</v>
      </c>
      <c r="D1356" s="61">
        <v>2058</v>
      </c>
      <c r="E1356" s="67" t="s">
        <v>2874</v>
      </c>
      <c r="F1356" s="395" t="s">
        <v>7275</v>
      </c>
      <c r="G1356" s="62" t="str">
        <f>VLOOKUP(CONCATENATE(TEXT(I1356,"0"),"_",TEXT(F1356,"0")),[1]CodC!$A$2:$D$250,4,0)</f>
        <v>Líquidos inflamáveis, sem perigo subsidiário, com um ponto de inflamação inferior ou igual a 60 °C;</v>
      </c>
      <c r="H1356" s="395" t="s">
        <v>7276</v>
      </c>
      <c r="I1356" s="69">
        <v>3</v>
      </c>
      <c r="J1356" s="69" t="s">
        <v>848</v>
      </c>
      <c r="K1356" s="69" t="s">
        <v>19</v>
      </c>
      <c r="L1356" s="68" t="s">
        <v>849</v>
      </c>
      <c r="M1356" s="63"/>
      <c r="N1356" s="64" t="s">
        <v>19</v>
      </c>
      <c r="O1356" s="64" t="s">
        <v>19</v>
      </c>
      <c r="P1356" s="113" t="s">
        <v>22423</v>
      </c>
      <c r="Q1356" s="70" t="s">
        <v>861</v>
      </c>
      <c r="R1356" s="70" t="s">
        <v>861</v>
      </c>
      <c r="S1356" s="65" t="str">
        <f t="shared" si="64"/>
        <v/>
      </c>
      <c r="T1356" s="69" t="s">
        <v>19</v>
      </c>
      <c r="U1356" s="69"/>
      <c r="V1356" s="69"/>
      <c r="W1356" s="69"/>
      <c r="X1356" s="69"/>
      <c r="Y1356" s="69"/>
      <c r="Z1356" s="69"/>
      <c r="AA1356" s="69"/>
      <c r="AB1356" s="69"/>
      <c r="AC1356" s="69"/>
      <c r="AD1356" s="69"/>
      <c r="AE1356" s="69"/>
      <c r="AF1356" s="69"/>
      <c r="AG1356" s="69"/>
      <c r="AH1356" s="69"/>
      <c r="AI1356" s="69"/>
      <c r="AJ1356" s="69"/>
      <c r="AK1356" s="69"/>
      <c r="AL1356" s="69"/>
      <c r="AM1356" s="70" t="s">
        <v>2875</v>
      </c>
      <c r="AN1356" s="63" t="str">
        <f>IF(ISNA(VLOOKUP(D1356,[1]GRE_Tabela2!$A$4:$D$112,4,0)),"-",VLOOKUP(D1356,[1]GRE_Tabela2!$A$4:$D$112,4,0))</f>
        <v>-</v>
      </c>
      <c r="AO1356" s="68" t="s">
        <v>747</v>
      </c>
      <c r="AP1356" s="68" t="s">
        <v>748</v>
      </c>
      <c r="AQ1356" s="113">
        <v>129</v>
      </c>
      <c r="AR1356" s="302" t="str">
        <f>IF(ISNA(VLOOKUP(AT1356,[1]FISQ!$D$2:$J$1713,7,0)),"-",VLOOKUP(AT1356,[1]FISQ!$D$2:$J$1713,7,0))</f>
        <v>1417 </v>
      </c>
      <c r="AS1356" s="302" t="str">
        <f>IF(ISNA(VLOOKUP(AT1356,[1]FISQ!$D$2:$J$1713,4,0)),"-",CONCATENATE("(",VLOOKUP(AT1356,[1]FISQ!$D$2:$J$1713,4,0),")"))</f>
        <v>(2)</v>
      </c>
      <c r="AT1356" s="71" t="s">
        <v>2876</v>
      </c>
      <c r="AU1356" s="38"/>
      <c r="AV1356" s="38"/>
      <c r="AW1356" s="38"/>
    </row>
    <row r="1357" spans="1:49" ht="25.5">
      <c r="A1357" s="33">
        <v>1356</v>
      </c>
      <c r="B1357" s="33" t="str">
        <f t="shared" si="65"/>
        <v>2059_I</v>
      </c>
      <c r="C1357" s="33" t="str">
        <f t="shared" si="66"/>
        <v>3//-</v>
      </c>
      <c r="D1357" s="61">
        <v>2059</v>
      </c>
      <c r="E1357" s="74" t="s">
        <v>2877</v>
      </c>
      <c r="F1357" s="395" t="s">
        <v>7289</v>
      </c>
      <c r="G1357" s="62" t="str">
        <f>VLOOKUP(CONCATENATE(TEXT(I1357,"0"),"_",TEXT(F1357,"0")),[1]CodC!$A$2:$D$250,4,0)</f>
        <v>Líquidos explosivos dessensibilizados.</v>
      </c>
      <c r="H1357" s="395" t="s">
        <v>7276</v>
      </c>
      <c r="I1357" s="69">
        <v>3</v>
      </c>
      <c r="J1357" s="69" t="s">
        <v>848</v>
      </c>
      <c r="K1357" s="69" t="s">
        <v>19</v>
      </c>
      <c r="L1357" s="68" t="s">
        <v>746</v>
      </c>
      <c r="M1357" s="68"/>
      <c r="N1357" s="64" t="s">
        <v>24527</v>
      </c>
      <c r="O1357" s="64" t="s">
        <v>2878</v>
      </c>
      <c r="P1357" s="113" t="s">
        <v>22423</v>
      </c>
      <c r="Q1357" s="70" t="s">
        <v>851</v>
      </c>
      <c r="R1357" s="70" t="s">
        <v>851</v>
      </c>
      <c r="S1357" s="65" t="str">
        <f t="shared" si="64"/>
        <v/>
      </c>
      <c r="T1357" s="69" t="s">
        <v>19</v>
      </c>
      <c r="U1357" s="69"/>
      <c r="V1357" s="69"/>
      <c r="W1357" s="69"/>
      <c r="X1357" s="69"/>
      <c r="Y1357" s="69"/>
      <c r="Z1357" s="69"/>
      <c r="AA1357" s="69"/>
      <c r="AB1357" s="69"/>
      <c r="AC1357" s="69"/>
      <c r="AD1357" s="69"/>
      <c r="AE1357" s="69"/>
      <c r="AF1357" s="69"/>
      <c r="AG1357" s="69"/>
      <c r="AH1357" s="69"/>
      <c r="AI1357" s="69"/>
      <c r="AJ1357" s="69"/>
      <c r="AK1357" s="69"/>
      <c r="AL1357" s="69"/>
      <c r="AM1357" s="70" t="s">
        <v>2879</v>
      </c>
      <c r="AN1357" s="63" t="str">
        <f>IF(ISNA(VLOOKUP(D1357,[1]GRE_Tabela2!$A$4:$D$112,4,0)),"-",VLOOKUP(D1357,[1]GRE_Tabela2!$A$4:$D$112,4,0))</f>
        <v>-</v>
      </c>
      <c r="AO1357" s="68" t="s">
        <v>747</v>
      </c>
      <c r="AP1357" s="68" t="s">
        <v>748</v>
      </c>
      <c r="AQ1357" s="113">
        <v>127</v>
      </c>
      <c r="AR1357" s="302" t="str">
        <f>IF(ISNA(VLOOKUP(AT1357,[1]FISQ!$D$2:$J$1713,7,0)),"-",VLOOKUP(AT1357,[1]FISQ!$D$2:$J$1713,7,0))</f>
        <v>-</v>
      </c>
      <c r="AS1357" s="302" t="str">
        <f>IF(ISNA(VLOOKUP(AT1357,[1]FISQ!$D$2:$J$1713,4,0)),"-",CONCATENATE("(",VLOOKUP(AT1357,[1]FISQ!$D$2:$J$1713,4,0),")"))</f>
        <v>-</v>
      </c>
      <c r="AT1357" s="71" t="s">
        <v>2880</v>
      </c>
      <c r="AU1357" s="38"/>
      <c r="AV1357" s="38"/>
      <c r="AW1357" s="38"/>
    </row>
    <row r="1358" spans="1:49" ht="38.25">
      <c r="A1358" s="33">
        <v>1357</v>
      </c>
      <c r="B1358" s="33" t="str">
        <f t="shared" si="65"/>
        <v>2059_II</v>
      </c>
      <c r="C1358" s="33" t="str">
        <f t="shared" si="66"/>
        <v>3//-</v>
      </c>
      <c r="D1358" s="61">
        <v>2059</v>
      </c>
      <c r="E1358" s="74" t="s">
        <v>2877</v>
      </c>
      <c r="F1358" s="395" t="s">
        <v>7289</v>
      </c>
      <c r="G1358" s="62" t="str">
        <f>VLOOKUP(CONCATENATE(TEXT(I1358,"0"),"_",TEXT(F1358,"0")),[1]CodC!$A$2:$D$250,4,0)</f>
        <v>Líquidos explosivos dessensibilizados.</v>
      </c>
      <c r="H1358" s="395" t="s">
        <v>7276</v>
      </c>
      <c r="I1358" s="69">
        <v>3</v>
      </c>
      <c r="J1358" s="69" t="s">
        <v>848</v>
      </c>
      <c r="K1358" s="69" t="s">
        <v>19</v>
      </c>
      <c r="L1358" s="68" t="s">
        <v>849</v>
      </c>
      <c r="M1358" s="68"/>
      <c r="N1358" s="64" t="s">
        <v>24528</v>
      </c>
      <c r="O1358" s="64" t="s">
        <v>2878</v>
      </c>
      <c r="P1358" s="113" t="s">
        <v>22423</v>
      </c>
      <c r="Q1358" s="70" t="s">
        <v>861</v>
      </c>
      <c r="R1358" s="70" t="s">
        <v>861</v>
      </c>
      <c r="S1358" s="65" t="str">
        <f t="shared" si="64"/>
        <v/>
      </c>
      <c r="T1358" s="69" t="s">
        <v>19</v>
      </c>
      <c r="U1358" s="69"/>
      <c r="V1358" s="69"/>
      <c r="W1358" s="69"/>
      <c r="X1358" s="69"/>
      <c r="Y1358" s="69"/>
      <c r="Z1358" s="69"/>
      <c r="AA1358" s="69"/>
      <c r="AB1358" s="69"/>
      <c r="AC1358" s="69"/>
      <c r="AD1358" s="69"/>
      <c r="AE1358" s="69"/>
      <c r="AF1358" s="69"/>
      <c r="AG1358" s="69"/>
      <c r="AH1358" s="69"/>
      <c r="AI1358" s="69"/>
      <c r="AJ1358" s="69"/>
      <c r="AK1358" s="69"/>
      <c r="AL1358" s="69"/>
      <c r="AM1358" s="70" t="str">
        <f>AM1357</f>
        <v>Quando presente num incêndio, liberta vapores nitrosos tóxicos.</v>
      </c>
      <c r="AN1358" s="63" t="str">
        <f>IF(ISNA(VLOOKUP(D1358,[1]GRE_Tabela2!$A$4:$D$112,4,0)),"-",VLOOKUP(D1358,[1]GRE_Tabela2!$A$4:$D$112,4,0))</f>
        <v>-</v>
      </c>
      <c r="AO1358" s="68" t="s">
        <v>747</v>
      </c>
      <c r="AP1358" s="68" t="s">
        <v>748</v>
      </c>
      <c r="AQ1358" s="113">
        <v>127</v>
      </c>
      <c r="AR1358" s="302" t="str">
        <f>IF(ISNA(VLOOKUP(AT1358,[1]FISQ!$D$2:$J$1713,7,0)),"-",VLOOKUP(AT1358,[1]FISQ!$D$2:$J$1713,7,0))</f>
        <v>-</v>
      </c>
      <c r="AS1358" s="302" t="str">
        <f>IF(ISNA(VLOOKUP(AT1358,[1]FISQ!$D$2:$J$1713,4,0)),"-",CONCATENATE("(",VLOOKUP(AT1358,[1]FISQ!$D$2:$J$1713,4,0),")"))</f>
        <v>-</v>
      </c>
      <c r="AT1358" s="71" t="s">
        <v>2880</v>
      </c>
      <c r="AU1358" s="38"/>
      <c r="AV1358" s="38"/>
      <c r="AW1358" s="38"/>
    </row>
    <row r="1359" spans="1:49" ht="25.5">
      <c r="A1359" s="33">
        <v>1358</v>
      </c>
      <c r="B1359" s="33" t="str">
        <f t="shared" si="65"/>
        <v>2059_III</v>
      </c>
      <c r="C1359" s="33" t="str">
        <f t="shared" si="66"/>
        <v>3//-</v>
      </c>
      <c r="D1359" s="61">
        <v>2059</v>
      </c>
      <c r="E1359" s="74" t="s">
        <v>2877</v>
      </c>
      <c r="F1359" s="395" t="s">
        <v>7289</v>
      </c>
      <c r="G1359" s="62" t="str">
        <f>VLOOKUP(CONCATENATE(TEXT(I1359,"0"),"_",TEXT(F1359,"0")),[1]CodC!$A$2:$D$250,4,0)</f>
        <v>Líquidos explosivos dessensibilizados.</v>
      </c>
      <c r="H1359" s="395" t="s">
        <v>7280</v>
      </c>
      <c r="I1359" s="69">
        <v>3</v>
      </c>
      <c r="J1359" s="69" t="s">
        <v>848</v>
      </c>
      <c r="K1359" s="69" t="s">
        <v>19</v>
      </c>
      <c r="L1359" s="68" t="s">
        <v>879</v>
      </c>
      <c r="M1359" s="68"/>
      <c r="N1359" s="64" t="s">
        <v>24527</v>
      </c>
      <c r="O1359" s="64" t="s">
        <v>2881</v>
      </c>
      <c r="P1359" s="113" t="s">
        <v>22425</v>
      </c>
      <c r="Q1359" s="70" t="s">
        <v>621</v>
      </c>
      <c r="R1359" s="70" t="s">
        <v>621</v>
      </c>
      <c r="S1359" s="65" t="str">
        <f t="shared" si="64"/>
        <v/>
      </c>
      <c r="T1359" s="69" t="s">
        <v>19</v>
      </c>
      <c r="U1359" s="69"/>
      <c r="V1359" s="69"/>
      <c r="W1359" s="69"/>
      <c r="X1359" s="69"/>
      <c r="Y1359" s="69"/>
      <c r="Z1359" s="69"/>
      <c r="AA1359" s="69"/>
      <c r="AB1359" s="69"/>
      <c r="AC1359" s="69"/>
      <c r="AD1359" s="69"/>
      <c r="AE1359" s="69"/>
      <c r="AF1359" s="69"/>
      <c r="AG1359" s="69"/>
      <c r="AH1359" s="69"/>
      <c r="AI1359" s="69"/>
      <c r="AJ1359" s="69"/>
      <c r="AK1359" s="69"/>
      <c r="AL1359" s="69"/>
      <c r="AM1359" s="70" t="str">
        <f>AM1358</f>
        <v>Quando presente num incêndio, liberta vapores nitrosos tóxicos.</v>
      </c>
      <c r="AN1359" s="63" t="str">
        <f>IF(ISNA(VLOOKUP(D1359,[1]GRE_Tabela2!$A$4:$D$112,4,0)),"-",VLOOKUP(D1359,[1]GRE_Tabela2!$A$4:$D$112,4,0))</f>
        <v>-</v>
      </c>
      <c r="AO1359" s="68" t="s">
        <v>747</v>
      </c>
      <c r="AP1359" s="68" t="s">
        <v>748</v>
      </c>
      <c r="AQ1359" s="113">
        <v>127</v>
      </c>
      <c r="AR1359" s="302" t="str">
        <f>IF(ISNA(VLOOKUP(AT1359,[1]FISQ!$D$2:$J$1713,7,0)),"-",VLOOKUP(AT1359,[1]FISQ!$D$2:$J$1713,7,0))</f>
        <v>-</v>
      </c>
      <c r="AS1359" s="302" t="str">
        <f>IF(ISNA(VLOOKUP(AT1359,[1]FISQ!$D$2:$J$1713,4,0)),"-",CONCATENATE("(",VLOOKUP(AT1359,[1]FISQ!$D$2:$J$1713,4,0),")"))</f>
        <v>-</v>
      </c>
      <c r="AT1359" s="71" t="s">
        <v>2880</v>
      </c>
      <c r="AU1359" s="38"/>
      <c r="AV1359" s="38"/>
      <c r="AW1359" s="38"/>
    </row>
    <row r="1360" spans="1:49" ht="127.5">
      <c r="A1360" s="33">
        <v>1359</v>
      </c>
      <c r="B1360" s="33" t="str">
        <f t="shared" si="65"/>
        <v>2067_III</v>
      </c>
      <c r="C1360" s="33" t="str">
        <f t="shared" si="66"/>
        <v>5.1//-</v>
      </c>
      <c r="D1360" s="61">
        <v>2067</v>
      </c>
      <c r="E1360" s="67" t="s">
        <v>2882</v>
      </c>
      <c r="F1360" s="395" t="s">
        <v>7315</v>
      </c>
      <c r="G1360" s="62" t="str">
        <f>VLOOKUP(CONCATENATE(TEXT(I1360,"0"),"_",TEXT(F1360,"0")),[1]CodC!$A$2:$D$250,4,0)</f>
        <v>Matérias comburentes sem perigo subsidiário, sólidas;</v>
      </c>
      <c r="H1360" s="395" t="s">
        <v>7316</v>
      </c>
      <c r="I1360" s="68">
        <v>5</v>
      </c>
      <c r="J1360" s="68" t="s">
        <v>625</v>
      </c>
      <c r="K1360" s="64" t="s">
        <v>19</v>
      </c>
      <c r="L1360" s="68" t="s">
        <v>879</v>
      </c>
      <c r="M1360" s="68"/>
      <c r="N1360" s="64" t="s">
        <v>24529</v>
      </c>
      <c r="O1360" s="64" t="s">
        <v>6016</v>
      </c>
      <c r="P1360" s="113" t="s">
        <v>22423</v>
      </c>
      <c r="Q1360" s="70" t="s">
        <v>7230</v>
      </c>
      <c r="R1360" s="70" t="s">
        <v>2626</v>
      </c>
      <c r="S1360" s="65" t="str">
        <f t="shared" si="64"/>
        <v xml:space="preserve"> SW1 SW14 SW23 </v>
      </c>
      <c r="T1360" s="68" t="s">
        <v>7179</v>
      </c>
      <c r="U1360" s="68"/>
      <c r="V1360" s="63" t="s">
        <v>7163</v>
      </c>
      <c r="W1360" s="68"/>
      <c r="X1360" s="68"/>
      <c r="Y1360" s="68"/>
      <c r="Z1360" s="68"/>
      <c r="AA1360" s="68"/>
      <c r="AB1360" s="68"/>
      <c r="AC1360" s="68"/>
      <c r="AD1360" s="68"/>
      <c r="AE1360" s="68"/>
      <c r="AF1360" s="68"/>
      <c r="AG1360" s="68"/>
      <c r="AH1360" s="68"/>
      <c r="AI1360" s="68"/>
      <c r="AJ1360" s="68"/>
      <c r="AK1360" s="68"/>
      <c r="AL1360" s="68"/>
      <c r="AM1360" s="70" t="s">
        <v>6199</v>
      </c>
      <c r="AN1360" s="63" t="str">
        <f>IF(ISNA(VLOOKUP(D1360,[1]GRE_Tabela2!$A$4:$D$112,4,0)),"-",VLOOKUP(D1360,[1]GRE_Tabela2!$A$4:$D$112,4,0))</f>
        <v>-</v>
      </c>
      <c r="AO1360" s="68" t="s">
        <v>1480</v>
      </c>
      <c r="AP1360" s="68" t="s">
        <v>1618</v>
      </c>
      <c r="AQ1360" s="113">
        <v>140</v>
      </c>
      <c r="AR1360" s="302" t="str">
        <f>IF(ISNA(VLOOKUP(AT1360,[1]FISQ!$D$2:$J$1713,7,0)),"-",VLOOKUP(AT1360,[1]FISQ!$D$2:$J$1713,7,0))</f>
        <v>-</v>
      </c>
      <c r="AS1360" s="302" t="str">
        <f>IF(ISNA(VLOOKUP(AT1360,[1]FISQ!$D$2:$J$1713,4,0)),"-",CONCATENATE("(",VLOOKUP(AT1360,[1]FISQ!$D$2:$J$1713,4,0),")"))</f>
        <v>-</v>
      </c>
      <c r="AT1360" s="71" t="s">
        <v>2883</v>
      </c>
      <c r="AU1360" s="38"/>
      <c r="AV1360" s="38"/>
      <c r="AW1360" s="38"/>
    </row>
    <row r="1361" spans="1:49" ht="114.75">
      <c r="A1361" s="33">
        <v>1360</v>
      </c>
      <c r="B1361" s="33" t="str">
        <f t="shared" si="65"/>
        <v>2071_-</v>
      </c>
      <c r="C1361" s="33" t="str">
        <f t="shared" si="66"/>
        <v>9//-</v>
      </c>
      <c r="D1361" s="61">
        <v>2071</v>
      </c>
      <c r="E1361" s="67" t="s">
        <v>2884</v>
      </c>
      <c r="F1361" s="395" t="s">
        <v>7365</v>
      </c>
      <c r="G1361" s="62" t="str">
        <f>VLOOKUP(CONCATENATE(TEXT(I1361,"0"),"_",TEXT(F1361,"0")),[1]CodC!$A$2:$D$250,4,0)</f>
        <v>Outras matérias e objetos que apresentem um perigo durante o transporte mas que não correspondam à definição de qualquer outra classe.</v>
      </c>
      <c r="H1361" s="395" t="s">
        <v>19</v>
      </c>
      <c r="I1361" s="69" t="s">
        <v>2442</v>
      </c>
      <c r="J1361" s="69" t="s">
        <v>2442</v>
      </c>
      <c r="K1361" s="69" t="s">
        <v>19</v>
      </c>
      <c r="L1361" s="68" t="s">
        <v>19</v>
      </c>
      <c r="M1361" s="68"/>
      <c r="N1361" s="64">
        <v>193</v>
      </c>
      <c r="O1361" s="64">
        <v>193</v>
      </c>
      <c r="P1361" s="113" t="s">
        <v>22425</v>
      </c>
      <c r="Q1361" s="70" t="s">
        <v>5598</v>
      </c>
      <c r="R1361" s="70" t="s">
        <v>2885</v>
      </c>
      <c r="S1361" s="65" t="str">
        <f t="shared" si="64"/>
        <v xml:space="preserve"> SW26 </v>
      </c>
      <c r="T1361" s="69" t="s">
        <v>19</v>
      </c>
      <c r="U1361" s="69"/>
      <c r="V1361" s="63" t="s">
        <v>7163</v>
      </c>
      <c r="W1361" s="69"/>
      <c r="X1361" s="69"/>
      <c r="Y1361" s="69"/>
      <c r="Z1361" s="69"/>
      <c r="AA1361" s="69"/>
      <c r="AB1361" s="69"/>
      <c r="AC1361" s="69"/>
      <c r="AD1361" s="69"/>
      <c r="AE1361" s="69"/>
      <c r="AF1361" s="69"/>
      <c r="AG1361" s="69"/>
      <c r="AH1361" s="69"/>
      <c r="AI1361" s="69"/>
      <c r="AJ1361" s="69"/>
      <c r="AK1361" s="69"/>
      <c r="AL1361" s="69"/>
      <c r="AM1361" s="70" t="s">
        <v>6247</v>
      </c>
      <c r="AN1361" s="63" t="str">
        <f>IF(ISNA(VLOOKUP(D1361,[1]GRE_Tabela2!$A$4:$D$112,4,0)),"-",VLOOKUP(D1361,[1]GRE_Tabela2!$A$4:$D$112,4,0))</f>
        <v>-</v>
      </c>
      <c r="AO1361" s="68" t="s">
        <v>1480</v>
      </c>
      <c r="AP1361" s="68" t="s">
        <v>1618</v>
      </c>
      <c r="AQ1361" s="113">
        <v>140</v>
      </c>
      <c r="AR1361" s="302" t="str">
        <f>IF(ISNA(VLOOKUP(AT1361,[1]FISQ!$D$2:$J$1713,7,0)),"-",VLOOKUP(AT1361,[1]FISQ!$D$2:$J$1713,7,0))</f>
        <v>-</v>
      </c>
      <c r="AS1361" s="302" t="str">
        <f>IF(ISNA(VLOOKUP(AT1361,[1]FISQ!$D$2:$J$1713,4,0)),"-",CONCATENATE("(",VLOOKUP(AT1361,[1]FISQ!$D$2:$J$1713,4,0),")"))</f>
        <v>-</v>
      </c>
      <c r="AT1361" s="71" t="s">
        <v>2886</v>
      </c>
      <c r="AU1361" s="38"/>
      <c r="AV1361" s="38"/>
      <c r="AW1361" s="38"/>
    </row>
    <row r="1362" spans="1:49" ht="38.25">
      <c r="A1362" s="33">
        <v>1361</v>
      </c>
      <c r="B1362" s="33" t="str">
        <f t="shared" si="65"/>
        <v>2073_-</v>
      </c>
      <c r="C1362" s="33" t="str">
        <f t="shared" si="66"/>
        <v>2.2//</v>
      </c>
      <c r="D1362" s="61">
        <v>2073</v>
      </c>
      <c r="E1362" s="67" t="s">
        <v>2887</v>
      </c>
      <c r="F1362" s="395" t="s">
        <v>7261</v>
      </c>
      <c r="G1362" s="62" t="str">
        <f>VLOOKUP(CONCATENATE(TEXT(I1362,"0"),"_",TEXT(F1362,"0")),[1]CodC!$A$2:$D$250,4,0)</f>
        <v>Gás dissolvido, asfixiante</v>
      </c>
      <c r="H1362" s="395" t="s">
        <v>7248</v>
      </c>
      <c r="I1362" s="68">
        <v>2</v>
      </c>
      <c r="J1362" s="68" t="s">
        <v>6550</v>
      </c>
      <c r="K1362" s="64" t="s">
        <v>6582</v>
      </c>
      <c r="L1362" s="64" t="s">
        <v>19</v>
      </c>
      <c r="M1362" s="64" t="s">
        <v>1313</v>
      </c>
      <c r="N1362" s="64" t="s">
        <v>24530</v>
      </c>
      <c r="O1362" s="64" t="s">
        <v>19</v>
      </c>
      <c r="P1362" s="113" t="s">
        <v>22425</v>
      </c>
      <c r="Q1362" s="70" t="s">
        <v>5991</v>
      </c>
      <c r="R1362" s="70" t="s">
        <v>649</v>
      </c>
      <c r="S1362" s="65" t="str">
        <f t="shared" si="64"/>
        <v xml:space="preserve"> SW2 </v>
      </c>
      <c r="T1362" s="68" t="s">
        <v>7164</v>
      </c>
      <c r="U1362" s="68"/>
      <c r="V1362" s="63" t="s">
        <v>7163</v>
      </c>
      <c r="W1362" s="68"/>
      <c r="X1362" s="68"/>
      <c r="Y1362" s="68"/>
      <c r="Z1362" s="68"/>
      <c r="AA1362" s="68"/>
      <c r="AB1362" s="68"/>
      <c r="AC1362" s="68"/>
      <c r="AD1362" s="68"/>
      <c r="AE1362" s="68"/>
      <c r="AF1362" s="68"/>
      <c r="AG1362" s="68"/>
      <c r="AH1362" s="68"/>
      <c r="AI1362" s="68"/>
      <c r="AJ1362" s="68"/>
      <c r="AK1362" s="68"/>
      <c r="AL1362" s="68" t="s">
        <v>7163</v>
      </c>
      <c r="AM1362" s="70" t="s">
        <v>2888</v>
      </c>
      <c r="AN1362" s="63" t="str">
        <f>IF(ISNA(VLOOKUP(D1362,[1]GRE_Tabela2!$A$4:$D$112,4,0)),"-",VLOOKUP(D1362,[1]GRE_Tabela2!$A$4:$D$112,4,0))</f>
        <v>-</v>
      </c>
      <c r="AO1362" s="68" t="s">
        <v>619</v>
      </c>
      <c r="AP1362" s="68" t="s">
        <v>613</v>
      </c>
      <c r="AQ1362" s="113">
        <v>125</v>
      </c>
      <c r="AR1362" s="302" t="str">
        <f>IF(ISNA(VLOOKUP(AT1362,[1]FISQ!$D$2:$J$1713,7,0)),"-",VLOOKUP(AT1362,[1]FISQ!$D$2:$J$1713,7,0))</f>
        <v>-</v>
      </c>
      <c r="AS1362" s="302" t="str">
        <f>IF(ISNA(VLOOKUP(AT1362,[1]FISQ!$D$2:$J$1713,4,0)),"-",CONCATENATE("(",VLOOKUP(AT1362,[1]FISQ!$D$2:$J$1713,4,0),")"))</f>
        <v>-</v>
      </c>
      <c r="AT1362" s="71" t="s">
        <v>2889</v>
      </c>
      <c r="AU1362" s="38" t="s">
        <v>6545</v>
      </c>
      <c r="AV1362" s="30"/>
      <c r="AW1362" s="38"/>
    </row>
    <row r="1363" spans="1:49" ht="38.25">
      <c r="A1363" s="33">
        <v>1362</v>
      </c>
      <c r="B1363" s="33" t="str">
        <f t="shared" si="65"/>
        <v>2074_III</v>
      </c>
      <c r="C1363" s="33" t="str">
        <f t="shared" si="66"/>
        <v>6.1//-</v>
      </c>
      <c r="D1363" s="61">
        <v>2074</v>
      </c>
      <c r="E1363" s="67" t="s">
        <v>2890</v>
      </c>
      <c r="F1363" s="395" t="s">
        <v>880</v>
      </c>
      <c r="G1363" s="62" t="str">
        <f>VLOOKUP(CONCATENATE(TEXT(I1363,"0"),"_",TEXT(F1363,"0")),[1]CodC!$A$2:$D$250,4,0)</f>
        <v>Matérias tóxicas sem perigo subsidiário, orgânicas, sólidas;</v>
      </c>
      <c r="H1363" s="395" t="s">
        <v>7327</v>
      </c>
      <c r="I1363" s="68">
        <v>6</v>
      </c>
      <c r="J1363" s="68" t="s">
        <v>50</v>
      </c>
      <c r="K1363" s="69" t="s">
        <v>19</v>
      </c>
      <c r="L1363" s="68" t="s">
        <v>879</v>
      </c>
      <c r="M1363" s="63"/>
      <c r="N1363" s="64" t="s">
        <v>19</v>
      </c>
      <c r="O1363" s="64" t="s">
        <v>19</v>
      </c>
      <c r="P1363" s="113" t="s">
        <v>22423</v>
      </c>
      <c r="Q1363" s="70" t="s">
        <v>621</v>
      </c>
      <c r="R1363" s="70" t="s">
        <v>1450</v>
      </c>
      <c r="S1363" s="65" t="str">
        <f t="shared" si="64"/>
        <v xml:space="preserve">SW1 H2 </v>
      </c>
      <c r="T1363" s="69" t="s">
        <v>19</v>
      </c>
      <c r="U1363" s="69"/>
      <c r="V1363" s="69"/>
      <c r="W1363" s="69"/>
      <c r="X1363" s="69"/>
      <c r="Y1363" s="69"/>
      <c r="Z1363" s="69"/>
      <c r="AA1363" s="69"/>
      <c r="AB1363" s="69"/>
      <c r="AC1363" s="69"/>
      <c r="AD1363" s="69"/>
      <c r="AE1363" s="69"/>
      <c r="AF1363" s="69"/>
      <c r="AG1363" s="69"/>
      <c r="AH1363" s="69"/>
      <c r="AI1363" s="69"/>
      <c r="AJ1363" s="69"/>
      <c r="AK1363" s="69"/>
      <c r="AL1363" s="69"/>
      <c r="AM1363" s="70" t="s">
        <v>2891</v>
      </c>
      <c r="AN1363" s="63" t="str">
        <f>IF(ISNA(VLOOKUP(D1363,[1]GRE_Tabela2!$A$4:$D$112,4,0)),"-",VLOOKUP(D1363,[1]GRE_Tabela2!$A$4:$D$112,4,0))</f>
        <v>-</v>
      </c>
      <c r="AO1363" s="68" t="s">
        <v>1341</v>
      </c>
      <c r="AP1363" s="68" t="s">
        <v>1795</v>
      </c>
      <c r="AQ1363" s="113" t="s">
        <v>16595</v>
      </c>
      <c r="AR1363" s="302" t="str">
        <f>IF(ISNA(VLOOKUP(AT1363,[1]FISQ!$D$2:$J$1713,7,0)),"-",VLOOKUP(AT1363,[1]FISQ!$D$2:$J$1713,7,0))</f>
        <v>0091 </v>
      </c>
      <c r="AS1363" s="302" t="str">
        <f>IF(ISNA(VLOOKUP(AT1363,[1]FISQ!$D$2:$J$1713,4,0)),"-",CONCATENATE("(",VLOOKUP(AT1363,[1]FISQ!$D$2:$J$1713,4,0),")"))</f>
        <v>(1)</v>
      </c>
      <c r="AT1363" s="71" t="s">
        <v>2892</v>
      </c>
      <c r="AU1363" s="38"/>
      <c r="AV1363" s="38"/>
      <c r="AW1363" s="38"/>
    </row>
    <row r="1364" spans="1:49" ht="38.25">
      <c r="A1364" s="33">
        <v>1363</v>
      </c>
      <c r="B1364" s="33" t="str">
        <f t="shared" si="65"/>
        <v>2075_II</v>
      </c>
      <c r="C1364" s="33" t="str">
        <f t="shared" si="66"/>
        <v>6.1//-</v>
      </c>
      <c r="D1364" s="61">
        <v>2075</v>
      </c>
      <c r="E1364" s="67" t="s">
        <v>2893</v>
      </c>
      <c r="F1364" s="395" t="s">
        <v>373</v>
      </c>
      <c r="G1364" s="62" t="str">
        <f>VLOOKUP(CONCATENATE(TEXT(I1364,"0"),"_",TEXT(F1364,"0")),[1]CodC!$A$2:$D$250,4,0)</f>
        <v>Matérias tóxicas sem perigo subsidiário, orgânicas, líquidas;</v>
      </c>
      <c r="H1364" s="395" t="s">
        <v>7402</v>
      </c>
      <c r="I1364" s="68">
        <v>6</v>
      </c>
      <c r="J1364" s="68" t="s">
        <v>50</v>
      </c>
      <c r="K1364" s="69" t="s">
        <v>19</v>
      </c>
      <c r="L1364" s="68" t="s">
        <v>849</v>
      </c>
      <c r="M1364" s="63"/>
      <c r="N1364" s="64" t="s">
        <v>19</v>
      </c>
      <c r="O1364" s="64" t="s">
        <v>19</v>
      </c>
      <c r="P1364" s="113" t="s">
        <v>22423</v>
      </c>
      <c r="Q1364" s="70" t="s">
        <v>7229</v>
      </c>
      <c r="R1364" s="70" t="s">
        <v>633</v>
      </c>
      <c r="S1364" s="65" t="str">
        <f t="shared" si="64"/>
        <v xml:space="preserve"> SW2 </v>
      </c>
      <c r="T1364" s="69" t="s">
        <v>19</v>
      </c>
      <c r="U1364" s="69"/>
      <c r="V1364" s="69"/>
      <c r="W1364" s="69"/>
      <c r="X1364" s="69"/>
      <c r="Y1364" s="69"/>
      <c r="Z1364" s="69"/>
      <c r="AA1364" s="69"/>
      <c r="AB1364" s="69"/>
      <c r="AC1364" s="69"/>
      <c r="AD1364" s="69"/>
      <c r="AE1364" s="69"/>
      <c r="AF1364" s="69"/>
      <c r="AG1364" s="69"/>
      <c r="AH1364" s="69"/>
      <c r="AI1364" s="69"/>
      <c r="AJ1364" s="69"/>
      <c r="AK1364" s="69"/>
      <c r="AL1364" s="69"/>
      <c r="AM1364" s="70" t="s">
        <v>2894</v>
      </c>
      <c r="AN1364" s="63" t="str">
        <f>IF(ISNA(VLOOKUP(D1364,[1]GRE_Tabela2!$A$4:$D$112,4,0)),"-",VLOOKUP(D1364,[1]GRE_Tabela2!$A$4:$D$112,4,0))</f>
        <v>-</v>
      </c>
      <c r="AO1364" s="68" t="s">
        <v>1341</v>
      </c>
      <c r="AP1364" s="68" t="s">
        <v>1795</v>
      </c>
      <c r="AQ1364" s="113">
        <v>153</v>
      </c>
      <c r="AR1364" s="302" t="str">
        <f>IF(ISNA(VLOOKUP(AT1364,[1]FISQ!$D$2:$J$1713,7,0)),"-",VLOOKUP(AT1364,[1]FISQ!$D$2:$J$1713,7,0))</f>
        <v>-</v>
      </c>
      <c r="AS1364" s="302" t="str">
        <f>IF(ISNA(VLOOKUP(AT1364,[1]FISQ!$D$2:$J$1713,4,0)),"-",CONCATENATE("(",VLOOKUP(AT1364,[1]FISQ!$D$2:$J$1713,4,0),")"))</f>
        <v>-</v>
      </c>
      <c r="AT1364" s="71" t="s">
        <v>2895</v>
      </c>
      <c r="AU1364" s="38"/>
      <c r="AV1364" s="38"/>
      <c r="AW1364" s="38"/>
    </row>
    <row r="1365" spans="1:49" ht="51">
      <c r="A1365" s="33">
        <v>1364</v>
      </c>
      <c r="B1365" s="33" t="str">
        <f t="shared" si="65"/>
        <v>2076_II</v>
      </c>
      <c r="C1365" s="33" t="str">
        <f t="shared" si="66"/>
        <v>6.1//8</v>
      </c>
      <c r="D1365" s="61">
        <v>2076</v>
      </c>
      <c r="E1365" s="67" t="s">
        <v>2896</v>
      </c>
      <c r="F1365" s="395" t="s">
        <v>7330</v>
      </c>
      <c r="G1365" s="62" t="str">
        <f>VLOOKUP(CONCATENATE(TEXT(I1365,"0"),"_",TEXT(F1365,"0")),[1]CodC!$A$2:$D$250,4,0)</f>
        <v>Matérias tóxicas corrosivas, orgânicas, líquidas;</v>
      </c>
      <c r="H1365" s="395" t="s">
        <v>7347</v>
      </c>
      <c r="I1365" s="68">
        <v>6</v>
      </c>
      <c r="J1365" s="68" t="s">
        <v>50</v>
      </c>
      <c r="K1365" s="68" t="s">
        <v>631</v>
      </c>
      <c r="L1365" s="68" t="s">
        <v>849</v>
      </c>
      <c r="M1365" s="63"/>
      <c r="N1365" s="64" t="s">
        <v>19</v>
      </c>
      <c r="O1365" s="64" t="s">
        <v>19</v>
      </c>
      <c r="P1365" s="113" t="s">
        <v>22423</v>
      </c>
      <c r="Q1365" s="70" t="s">
        <v>861</v>
      </c>
      <c r="R1365" s="70" t="s">
        <v>861</v>
      </c>
      <c r="S1365" s="65" t="str">
        <f t="shared" si="64"/>
        <v/>
      </c>
      <c r="T1365" s="69" t="s">
        <v>19</v>
      </c>
      <c r="U1365" s="69"/>
      <c r="V1365" s="69"/>
      <c r="W1365" s="69"/>
      <c r="X1365" s="69"/>
      <c r="Y1365" s="69"/>
      <c r="Z1365" s="69"/>
      <c r="AA1365" s="69"/>
      <c r="AB1365" s="69"/>
      <c r="AC1365" s="69"/>
      <c r="AD1365" s="69"/>
      <c r="AE1365" s="69"/>
      <c r="AF1365" s="69"/>
      <c r="AG1365" s="69"/>
      <c r="AH1365" s="69"/>
      <c r="AI1365" s="69"/>
      <c r="AJ1365" s="69"/>
      <c r="AK1365" s="69"/>
      <c r="AL1365" s="69"/>
      <c r="AM1365" s="70" t="s">
        <v>2897</v>
      </c>
      <c r="AN1365" s="63" t="str">
        <f>IF(ISNA(VLOOKUP(D1365,[1]GRE_Tabela2!$A$4:$D$112,4,0)),"-",VLOOKUP(D1365,[1]GRE_Tabela2!$A$4:$D$112,4,0))</f>
        <v>-</v>
      </c>
      <c r="AO1365" s="68" t="s">
        <v>1341</v>
      </c>
      <c r="AP1365" s="68" t="s">
        <v>1913</v>
      </c>
      <c r="AQ1365" s="113">
        <v>153</v>
      </c>
      <c r="AR1365" s="302" t="str">
        <f>IF(ISNA(VLOOKUP(AT1365,[1]FISQ!$D$2:$J$1713,7,0)),"-",VLOOKUP(AT1365,[1]FISQ!$D$2:$J$1713,7,0))</f>
        <v>0646 </v>
      </c>
      <c r="AS1365" s="302" t="str">
        <f>IF(ISNA(VLOOKUP(AT1365,[1]FISQ!$D$2:$J$1713,4,0)),"-",CONCATENATE("(",VLOOKUP(AT1365,[1]FISQ!$D$2:$J$1713,4,0),")"))</f>
        <v>(1)</v>
      </c>
      <c r="AT1365" s="71" t="s">
        <v>2898</v>
      </c>
      <c r="AU1365" s="38"/>
      <c r="AV1365" s="30"/>
      <c r="AW1365" s="38"/>
    </row>
    <row r="1366" spans="1:49" ht="25.5">
      <c r="A1366" s="33">
        <v>1365</v>
      </c>
      <c r="B1366" s="33" t="str">
        <f t="shared" si="65"/>
        <v>2077_III</v>
      </c>
      <c r="C1366" s="33" t="str">
        <f t="shared" si="66"/>
        <v>6.1//-</v>
      </c>
      <c r="D1366" s="61">
        <v>2077</v>
      </c>
      <c r="E1366" s="67" t="s">
        <v>2899</v>
      </c>
      <c r="F1366" s="395" t="s">
        <v>880</v>
      </c>
      <c r="G1366" s="62" t="str">
        <f>VLOOKUP(CONCATENATE(TEXT(I1366,"0"),"_",TEXT(F1366,"0")),[1]CodC!$A$2:$D$250,4,0)</f>
        <v>Matérias tóxicas sem perigo subsidiário, orgânicas, sólidas;</v>
      </c>
      <c r="H1366" s="395" t="s">
        <v>7327</v>
      </c>
      <c r="I1366" s="68">
        <v>6</v>
      </c>
      <c r="J1366" s="68" t="s">
        <v>50</v>
      </c>
      <c r="K1366" s="69" t="s">
        <v>19</v>
      </c>
      <c r="L1366" s="68" t="s">
        <v>879</v>
      </c>
      <c r="M1366" s="63"/>
      <c r="N1366" s="64" t="s">
        <v>19</v>
      </c>
      <c r="O1366" s="64" t="s">
        <v>19</v>
      </c>
      <c r="P1366" s="113" t="s">
        <v>22423</v>
      </c>
      <c r="Q1366" s="70" t="s">
        <v>621</v>
      </c>
      <c r="R1366" s="70" t="s">
        <v>621</v>
      </c>
      <c r="S1366" s="65" t="str">
        <f t="shared" si="64"/>
        <v/>
      </c>
      <c r="T1366" s="69" t="s">
        <v>19</v>
      </c>
      <c r="U1366" s="69"/>
      <c r="V1366" s="69"/>
      <c r="W1366" s="69"/>
      <c r="X1366" s="69"/>
      <c r="Y1366" s="69"/>
      <c r="Z1366" s="69"/>
      <c r="AA1366" s="69"/>
      <c r="AB1366" s="69"/>
      <c r="AC1366" s="69"/>
      <c r="AD1366" s="69"/>
      <c r="AE1366" s="69"/>
      <c r="AF1366" s="69"/>
      <c r="AG1366" s="69"/>
      <c r="AH1366" s="69"/>
      <c r="AI1366" s="69"/>
      <c r="AJ1366" s="69"/>
      <c r="AK1366" s="69"/>
      <c r="AL1366" s="69"/>
      <c r="AM1366" s="70" t="s">
        <v>2013</v>
      </c>
      <c r="AN1366" s="63" t="str">
        <f>IF(ISNA(VLOOKUP(D1366,[1]GRE_Tabela2!$A$4:$D$112,4,0)),"-",VLOOKUP(D1366,[1]GRE_Tabela2!$A$4:$D$112,4,0))</f>
        <v>-</v>
      </c>
      <c r="AO1366" s="68" t="s">
        <v>1341</v>
      </c>
      <c r="AP1366" s="68" t="s">
        <v>1795</v>
      </c>
      <c r="AQ1366" s="113">
        <v>153</v>
      </c>
      <c r="AR1366" s="302" t="str">
        <f>IF(ISNA(VLOOKUP(AT1366,[1]FISQ!$D$2:$J$1713,7,0)),"-",VLOOKUP(AT1366,[1]FISQ!$D$2:$J$1713,7,0))</f>
        <v>0518 </v>
      </c>
      <c r="AS1366" s="302" t="str">
        <f>IF(ISNA(VLOOKUP(AT1366,[1]FISQ!$D$2:$J$1713,4,0)),"-",CONCATENATE("(",VLOOKUP(AT1366,[1]FISQ!$D$2:$J$1713,4,0),")"))</f>
        <v>(1)</v>
      </c>
      <c r="AT1366" s="71" t="s">
        <v>2900</v>
      </c>
      <c r="AU1366" s="38"/>
      <c r="AV1366" s="38"/>
      <c r="AW1366" s="38"/>
    </row>
    <row r="1367" spans="1:49" ht="63.75">
      <c r="A1367" s="33">
        <v>1366</v>
      </c>
      <c r="B1367" s="33" t="str">
        <f t="shared" si="65"/>
        <v>2078_II</v>
      </c>
      <c r="C1367" s="33" t="str">
        <f t="shared" si="66"/>
        <v>6.1//-</v>
      </c>
      <c r="D1367" s="61">
        <v>2078</v>
      </c>
      <c r="E1367" s="67" t="s">
        <v>2901</v>
      </c>
      <c r="F1367" s="395" t="s">
        <v>373</v>
      </c>
      <c r="G1367" s="62" t="str">
        <f>VLOOKUP(CONCATENATE(TEXT(I1367,"0"),"_",TEXT(F1367,"0")),[1]CodC!$A$2:$D$250,4,0)</f>
        <v>Matérias tóxicas sem perigo subsidiário, orgânicas, líquidas;</v>
      </c>
      <c r="H1367" s="395" t="s">
        <v>7327</v>
      </c>
      <c r="I1367" s="68">
        <v>6</v>
      </c>
      <c r="J1367" s="68" t="s">
        <v>50</v>
      </c>
      <c r="K1367" s="69" t="s">
        <v>19</v>
      </c>
      <c r="L1367" s="68" t="s">
        <v>849</v>
      </c>
      <c r="M1367" s="68"/>
      <c r="N1367" s="64" t="s">
        <v>1168</v>
      </c>
      <c r="O1367" s="64" t="s">
        <v>1168</v>
      </c>
      <c r="P1367" s="113" t="s">
        <v>22423</v>
      </c>
      <c r="Q1367" s="70" t="s">
        <v>1482</v>
      </c>
      <c r="R1367" s="70" t="s">
        <v>2902</v>
      </c>
      <c r="S1367" s="65" t="str">
        <f t="shared" si="64"/>
        <v xml:space="preserve">SW1 SW2 </v>
      </c>
      <c r="T1367" s="69" t="s">
        <v>19</v>
      </c>
      <c r="U1367" s="69"/>
      <c r="V1367" s="69"/>
      <c r="W1367" s="69"/>
      <c r="X1367" s="69"/>
      <c r="Y1367" s="69"/>
      <c r="Z1367" s="69"/>
      <c r="AA1367" s="69"/>
      <c r="AB1367" s="69"/>
      <c r="AC1367" s="69"/>
      <c r="AD1367" s="69"/>
      <c r="AE1367" s="69"/>
      <c r="AF1367" s="69"/>
      <c r="AG1367" s="69"/>
      <c r="AH1367" s="69"/>
      <c r="AI1367" s="69"/>
      <c r="AJ1367" s="69"/>
      <c r="AK1367" s="69"/>
      <c r="AL1367" s="69"/>
      <c r="AM1367" s="70" t="s">
        <v>6248</v>
      </c>
      <c r="AN1367" s="63" t="str">
        <f>IF(ISNA(VLOOKUP(D1367,[1]GRE_Tabela2!$A$4:$D$112,4,0)),"-",VLOOKUP(D1367,[1]GRE_Tabela2!$A$4:$D$112,4,0))</f>
        <v>-</v>
      </c>
      <c r="AO1367" s="68" t="s">
        <v>1341</v>
      </c>
      <c r="AP1367" s="68" t="s">
        <v>1795</v>
      </c>
      <c r="AQ1367" s="113">
        <v>156</v>
      </c>
      <c r="AR1367" s="302" t="str">
        <f>IF(ISNA(VLOOKUP(AT1367,[1]FISQ!$D$2:$J$1713,7,0)),"-",VLOOKUP(AT1367,[1]FISQ!$D$2:$J$1713,7,0))</f>
        <v>0339 </v>
      </c>
      <c r="AS1367" s="302" t="str">
        <f>IF(ISNA(VLOOKUP(AT1367,[1]FISQ!$D$2:$J$1713,4,0)),"-",CONCATENATE("(",VLOOKUP(AT1367,[1]FISQ!$D$2:$J$1713,4,0),")"))</f>
        <v>(2)</v>
      </c>
      <c r="AT1367" s="71" t="s">
        <v>2903</v>
      </c>
      <c r="AU1367" s="38"/>
      <c r="AV1367" s="38"/>
      <c r="AW1367" s="38"/>
    </row>
    <row r="1368" spans="1:49" ht="76.5">
      <c r="A1368" s="33">
        <v>1367</v>
      </c>
      <c r="B1368" s="33" t="str">
        <f t="shared" si="65"/>
        <v>2079_II</v>
      </c>
      <c r="C1368" s="33" t="str">
        <f t="shared" si="66"/>
        <v>8//-</v>
      </c>
      <c r="D1368" s="61">
        <v>2079</v>
      </c>
      <c r="E1368" s="67" t="s">
        <v>2904</v>
      </c>
      <c r="F1368" s="395" t="s">
        <v>7355</v>
      </c>
      <c r="G1368" s="62" t="str">
        <f>VLOOKUP(CONCATENATE(TEXT(I1368,"0"),"_",TEXT(F1368,"0")),[1]CodC!$A$2:$D$250,4,0)</f>
        <v>Matérias corrosivas, de carácter básico, sem perigo subsidiário, orgânicas, líquidas;</v>
      </c>
      <c r="H1368" s="395" t="s">
        <v>7339</v>
      </c>
      <c r="I1368" s="69" t="s">
        <v>631</v>
      </c>
      <c r="J1368" s="69" t="s">
        <v>631</v>
      </c>
      <c r="K1368" s="64" t="s">
        <v>19</v>
      </c>
      <c r="L1368" s="68" t="s">
        <v>849</v>
      </c>
      <c r="M1368" s="63"/>
      <c r="N1368" s="64" t="s">
        <v>19</v>
      </c>
      <c r="O1368" s="64" t="s">
        <v>19</v>
      </c>
      <c r="P1368" s="113" t="s">
        <v>22425</v>
      </c>
      <c r="Q1368" s="70" t="s">
        <v>5598</v>
      </c>
      <c r="R1368" s="70" t="s">
        <v>799</v>
      </c>
      <c r="S1368" s="65" t="str">
        <f t="shared" ref="S1368" si="67">RIGHT(R1368,LEN(R1368)-LEN(Q1368))</f>
        <v xml:space="preserve"> SW2 </v>
      </c>
      <c r="T1368" s="68" t="s">
        <v>1000</v>
      </c>
      <c r="U1368" s="68"/>
      <c r="V1368" s="68"/>
      <c r="W1368" s="68"/>
      <c r="X1368" s="68"/>
      <c r="Y1368" s="68"/>
      <c r="Z1368" s="68"/>
      <c r="AA1368" s="68"/>
      <c r="AB1368" s="68"/>
      <c r="AC1368" s="68"/>
      <c r="AD1368" s="68"/>
      <c r="AE1368" s="68"/>
      <c r="AF1368" s="68"/>
      <c r="AG1368" s="68"/>
      <c r="AH1368" s="68"/>
      <c r="AI1368" s="68"/>
      <c r="AJ1368" s="68"/>
      <c r="AK1368" s="68"/>
      <c r="AL1368" s="68" t="s">
        <v>7163</v>
      </c>
      <c r="AM1368" s="70" t="s">
        <v>2905</v>
      </c>
      <c r="AN1368" s="63" t="str">
        <f>IF(ISNA(VLOOKUP(D1368,[1]GRE_Tabela2!$A$4:$D$112,4,0)),"-",VLOOKUP(D1368,[1]GRE_Tabela2!$A$4:$D$112,4,0))</f>
        <v>-</v>
      </c>
      <c r="AO1368" s="68" t="s">
        <v>1341</v>
      </c>
      <c r="AP1368" s="68" t="s">
        <v>1913</v>
      </c>
      <c r="AQ1368" s="113">
        <v>154</v>
      </c>
      <c r="AR1368" s="302" t="str">
        <f>IF(ISNA(VLOOKUP(AT1368,[1]FISQ!$D$2:$J$1713,7,0)),"-",VLOOKUP(AT1368,[1]FISQ!$D$2:$J$1713,7,0))</f>
        <v>0620 </v>
      </c>
      <c r="AS1368" s="302" t="str">
        <f>IF(ISNA(VLOOKUP(AT1368,[1]FISQ!$D$2:$J$1713,4,0)),"-",CONCATENATE("(",VLOOKUP(AT1368,[1]FISQ!$D$2:$J$1713,4,0),")"))</f>
        <v>(1)</v>
      </c>
      <c r="AT1368" s="71" t="s">
        <v>2906</v>
      </c>
      <c r="AU1368" s="38" t="s">
        <v>6537</v>
      </c>
      <c r="AV1368" s="30"/>
      <c r="AW1368" s="38"/>
    </row>
    <row r="1369" spans="1:49" ht="51">
      <c r="A1369" s="33">
        <v>1368</v>
      </c>
      <c r="B1369" s="33" t="str">
        <f t="shared" si="65"/>
        <v>2186_-</v>
      </c>
      <c r="C1369" s="33" t="str">
        <f t="shared" si="66"/>
        <v>2.3//8</v>
      </c>
      <c r="D1369" s="61">
        <v>2186</v>
      </c>
      <c r="E1369" s="72" t="s">
        <v>2907</v>
      </c>
      <c r="F1369" s="395" t="s">
        <v>7403</v>
      </c>
      <c r="G1369" s="62" t="str">
        <f>VLOOKUP(CONCATENATE(TEXT(I1369,"0"),"_",TEXT(F1369,"0")),[1]CodC!$A$2:$D$250,4,0)</f>
        <v>Gás liquefeito refrigerado, tóxico, corrosivo</v>
      </c>
      <c r="H1369" s="395" t="s">
        <v>19</v>
      </c>
      <c r="I1369" s="68">
        <v>2</v>
      </c>
      <c r="J1369" s="68" t="s">
        <v>5719</v>
      </c>
      <c r="K1369" s="68" t="s">
        <v>631</v>
      </c>
      <c r="L1369" s="64" t="s">
        <v>19</v>
      </c>
      <c r="M1369" s="64"/>
      <c r="N1369" s="64" t="s">
        <v>24410</v>
      </c>
      <c r="O1369" s="64" t="s">
        <v>1093</v>
      </c>
      <c r="P1369" s="113" t="s">
        <v>22435</v>
      </c>
      <c r="Q1369" s="70" t="s">
        <v>19</v>
      </c>
      <c r="R1369" s="70" t="s">
        <v>19</v>
      </c>
      <c r="S1369" s="70" t="s">
        <v>19</v>
      </c>
      <c r="T1369" s="68" t="s">
        <v>19</v>
      </c>
      <c r="U1369" s="68"/>
      <c r="V1369" s="68"/>
      <c r="W1369" s="68"/>
      <c r="X1369" s="68"/>
      <c r="Y1369" s="68"/>
      <c r="Z1369" s="68"/>
      <c r="AA1369" s="68"/>
      <c r="AB1369" s="68"/>
      <c r="AC1369" s="68"/>
      <c r="AD1369" s="68"/>
      <c r="AE1369" s="68"/>
      <c r="AF1369" s="68"/>
      <c r="AG1369" s="68"/>
      <c r="AH1369" s="68"/>
      <c r="AI1369" s="68"/>
      <c r="AJ1369" s="68"/>
      <c r="AK1369" s="68"/>
      <c r="AL1369" s="68"/>
      <c r="AM1369" s="70" t="s">
        <v>1779</v>
      </c>
      <c r="AN1369" s="63" t="str">
        <f>IF(ISNA(VLOOKUP(D1369,[1]GRE_Tabela2!$A$4:$D$112,4,0)),"-",VLOOKUP(D1369,[1]GRE_Tabela2!$A$4:$D$112,4,0))</f>
        <v>-</v>
      </c>
      <c r="AO1369" s="69" t="s">
        <v>19</v>
      </c>
      <c r="AP1369" s="69" t="s">
        <v>19</v>
      </c>
      <c r="AQ1369" s="113">
        <v>125</v>
      </c>
      <c r="AR1369" s="302" t="str">
        <f>IF(ISNA(VLOOKUP(AT1369,[1]FISQ!$D$2:$J$1713,7,0)),"-",VLOOKUP(AT1369,[1]FISQ!$D$2:$J$1713,7,0))</f>
        <v>-</v>
      </c>
      <c r="AS1369" s="302" t="str">
        <f>IF(ISNA(VLOOKUP(AT1369,[1]FISQ!$D$2:$J$1713,4,0)),"-",CONCATENATE("(",VLOOKUP(AT1369,[1]FISQ!$D$2:$J$1713,4,0),")"))</f>
        <v>-</v>
      </c>
      <c r="AT1369" s="71" t="s">
        <v>2908</v>
      </c>
      <c r="AU1369" s="38"/>
      <c r="AV1369" s="30"/>
      <c r="AW1369" s="38"/>
    </row>
    <row r="1370" spans="1:49" ht="38.25">
      <c r="A1370" s="33">
        <v>1369</v>
      </c>
      <c r="B1370" s="33" t="str">
        <f t="shared" si="65"/>
        <v>2187_-</v>
      </c>
      <c r="C1370" s="33" t="str">
        <f t="shared" si="66"/>
        <v>2.2//-</v>
      </c>
      <c r="D1370" s="61">
        <v>2187</v>
      </c>
      <c r="E1370" s="67" t="s">
        <v>2909</v>
      </c>
      <c r="F1370" s="395" t="s">
        <v>7371</v>
      </c>
      <c r="G1370" s="62" t="str">
        <f>VLOOKUP(CONCATENATE(TEXT(I1370,"0"),"_",TEXT(F1370,"0")),[1]CodC!$A$2:$D$250,4,0)</f>
        <v>Gás liquefeito refrigerado, asfixiante</v>
      </c>
      <c r="H1370" s="395" t="s">
        <v>7372</v>
      </c>
      <c r="I1370" s="68">
        <v>2</v>
      </c>
      <c r="J1370" s="68" t="s">
        <v>6550</v>
      </c>
      <c r="K1370" s="69" t="s">
        <v>19</v>
      </c>
      <c r="L1370" s="64" t="s">
        <v>19</v>
      </c>
      <c r="M1370" s="64"/>
      <c r="N1370" s="64" t="s">
        <v>19</v>
      </c>
      <c r="O1370" s="64" t="s">
        <v>19</v>
      </c>
      <c r="P1370" s="113" t="s">
        <v>22425</v>
      </c>
      <c r="Q1370" s="70" t="s">
        <v>627</v>
      </c>
      <c r="R1370" s="70" t="s">
        <v>627</v>
      </c>
      <c r="S1370" s="65" t="str">
        <f t="shared" ref="S1370:S1433" si="68">RIGHT(R1370,LEN(R1370)-LEN(Q1370))</f>
        <v/>
      </c>
      <c r="T1370" s="69" t="s">
        <v>19</v>
      </c>
      <c r="U1370" s="69"/>
      <c r="V1370" s="69"/>
      <c r="W1370" s="69"/>
      <c r="X1370" s="69"/>
      <c r="Y1370" s="69"/>
      <c r="Z1370" s="69"/>
      <c r="AA1370" s="69"/>
      <c r="AB1370" s="69"/>
      <c r="AC1370" s="69"/>
      <c r="AD1370" s="69"/>
      <c r="AE1370" s="69"/>
      <c r="AF1370" s="69"/>
      <c r="AG1370" s="69"/>
      <c r="AH1370" s="69"/>
      <c r="AI1370" s="69"/>
      <c r="AJ1370" s="69"/>
      <c r="AK1370" s="69"/>
      <c r="AL1370" s="69"/>
      <c r="AM1370" s="70" t="s">
        <v>2910</v>
      </c>
      <c r="AN1370" s="63" t="str">
        <f>IF(ISNA(VLOOKUP(D1370,[1]GRE_Tabela2!$A$4:$D$112,4,0)),"-",VLOOKUP(D1370,[1]GRE_Tabela2!$A$4:$D$112,4,0))</f>
        <v>-</v>
      </c>
      <c r="AO1370" s="68" t="s">
        <v>619</v>
      </c>
      <c r="AP1370" s="68" t="s">
        <v>620</v>
      </c>
      <c r="AQ1370" s="113">
        <v>120</v>
      </c>
      <c r="AR1370" s="302" t="str">
        <f>IF(ISNA(VLOOKUP(AT1370,[1]FISQ!$D$2:$J$1713,7,0)),"-",VLOOKUP(AT1370,[1]FISQ!$D$2:$J$1713,7,0))</f>
        <v>-</v>
      </c>
      <c r="AS1370" s="302" t="str">
        <f>IF(ISNA(VLOOKUP(AT1370,[1]FISQ!$D$2:$J$1713,4,0)),"-",CONCATENATE("(",VLOOKUP(AT1370,[1]FISQ!$D$2:$J$1713,4,0),")"))</f>
        <v>-</v>
      </c>
      <c r="AT1370" s="71" t="s">
        <v>2911</v>
      </c>
      <c r="AU1370" s="38"/>
      <c r="AV1370" s="38"/>
      <c r="AW1370" s="38"/>
    </row>
    <row r="1371" spans="1:49" ht="38.25">
      <c r="A1371" s="33">
        <v>1370</v>
      </c>
      <c r="B1371" s="33" t="str">
        <f t="shared" si="65"/>
        <v>2188_-</v>
      </c>
      <c r="C1371" s="33" t="str">
        <f t="shared" si="66"/>
        <v>2.3//2.1</v>
      </c>
      <c r="D1371" s="61">
        <v>2188</v>
      </c>
      <c r="E1371" s="67" t="s">
        <v>2912</v>
      </c>
      <c r="F1371" s="395" t="s">
        <v>7258</v>
      </c>
      <c r="G1371" s="62" t="str">
        <f>VLOOKUP(CONCATENATE(TEXT(I1371,"0"),"_",TEXT(F1371,"0")),[1]CodC!$A$2:$D$250,4,0)</f>
        <v>Gás liquefeito, tóxico, inflamável</v>
      </c>
      <c r="H1371" s="395" t="s">
        <v>19</v>
      </c>
      <c r="I1371" s="68">
        <v>2</v>
      </c>
      <c r="J1371" s="68" t="s">
        <v>5719</v>
      </c>
      <c r="K1371" s="68" t="s">
        <v>659</v>
      </c>
      <c r="L1371" s="64" t="s">
        <v>19</v>
      </c>
      <c r="M1371" s="64"/>
      <c r="N1371" s="64" t="s">
        <v>19</v>
      </c>
      <c r="O1371" s="64" t="s">
        <v>19</v>
      </c>
      <c r="P1371" s="113" t="s">
        <v>22423</v>
      </c>
      <c r="Q1371" s="70" t="s">
        <v>7229</v>
      </c>
      <c r="R1371" s="70" t="s">
        <v>633</v>
      </c>
      <c r="S1371" s="65" t="str">
        <f t="shared" si="68"/>
        <v xml:space="preserve"> SW2 </v>
      </c>
      <c r="T1371" s="69" t="s">
        <v>19</v>
      </c>
      <c r="U1371" s="69"/>
      <c r="V1371" s="69"/>
      <c r="W1371" s="69"/>
      <c r="X1371" s="69"/>
      <c r="Y1371" s="69"/>
      <c r="Z1371" s="69"/>
      <c r="AA1371" s="69"/>
      <c r="AB1371" s="69"/>
      <c r="AC1371" s="69"/>
      <c r="AD1371" s="69"/>
      <c r="AE1371" s="69"/>
      <c r="AF1371" s="69"/>
      <c r="AG1371" s="69"/>
      <c r="AH1371" s="69"/>
      <c r="AI1371" s="69"/>
      <c r="AJ1371" s="69"/>
      <c r="AK1371" s="69"/>
      <c r="AL1371" s="69"/>
      <c r="AM1371" s="70" t="s">
        <v>2913</v>
      </c>
      <c r="AN1371" s="63" t="str">
        <f>IF(ISNA(VLOOKUP(D1371,[1]GRE_Tabela2!$A$4:$D$112,4,0)),"-",VLOOKUP(D1371,[1]GRE_Tabela2!$A$4:$D$112,4,0))</f>
        <v>-</v>
      </c>
      <c r="AO1371" s="68" t="s">
        <v>612</v>
      </c>
      <c r="AP1371" s="68" t="s">
        <v>613</v>
      </c>
      <c r="AQ1371" s="113">
        <v>119</v>
      </c>
      <c r="AR1371" s="302" t="str">
        <f>IF(ISNA(VLOOKUP(AT1371,[1]FISQ!$D$2:$J$1713,7,0)),"-",VLOOKUP(AT1371,[1]FISQ!$D$2:$J$1713,7,0))</f>
        <v>0222 </v>
      </c>
      <c r="AS1371" s="302" t="str">
        <f>IF(ISNA(VLOOKUP(AT1371,[1]FISQ!$D$2:$J$1713,4,0)),"-",CONCATENATE("(",VLOOKUP(AT1371,[1]FISQ!$D$2:$J$1713,4,0),")"))</f>
        <v>(1)</v>
      </c>
      <c r="AT1371" s="71" t="s">
        <v>2914</v>
      </c>
      <c r="AU1371" s="38"/>
      <c r="AV1371" s="38"/>
      <c r="AW1371" s="38"/>
    </row>
    <row r="1372" spans="1:49" ht="38.25">
      <c r="A1372" s="33">
        <v>1371</v>
      </c>
      <c r="B1372" s="33" t="str">
        <f t="shared" si="65"/>
        <v>2189_-</v>
      </c>
      <c r="C1372" s="33" t="str">
        <f t="shared" si="66"/>
        <v>2.3//2.1/8</v>
      </c>
      <c r="D1372" s="61">
        <v>2189</v>
      </c>
      <c r="E1372" s="67" t="s">
        <v>2916</v>
      </c>
      <c r="F1372" s="395" t="s">
        <v>7404</v>
      </c>
      <c r="G1372" s="62" t="str">
        <f>VLOOKUP(CONCATENATE(TEXT(I1372,"0"),"_",TEXT(F1372,"0")),[1]CodC!$A$2:$D$250,4,0)</f>
        <v>Gás liquefeito, tóxico, inflamável, corrosiv</v>
      </c>
      <c r="H1372" s="395" t="s">
        <v>7255</v>
      </c>
      <c r="I1372" s="68">
        <v>2</v>
      </c>
      <c r="J1372" s="68" t="s">
        <v>5719</v>
      </c>
      <c r="K1372" s="68" t="s">
        <v>2917</v>
      </c>
      <c r="L1372" s="64" t="s">
        <v>19</v>
      </c>
      <c r="M1372" s="64"/>
      <c r="N1372" s="64" t="s">
        <v>19</v>
      </c>
      <c r="O1372" s="64" t="s">
        <v>19</v>
      </c>
      <c r="P1372" s="113" t="s">
        <v>22423</v>
      </c>
      <c r="Q1372" s="70" t="s">
        <v>7229</v>
      </c>
      <c r="R1372" s="70" t="s">
        <v>633</v>
      </c>
      <c r="S1372" s="65" t="str">
        <f t="shared" si="68"/>
        <v xml:space="preserve"> SW2 </v>
      </c>
      <c r="T1372" s="68" t="s">
        <v>7221</v>
      </c>
      <c r="U1372" s="68"/>
      <c r="V1372" s="68"/>
      <c r="W1372" s="68"/>
      <c r="X1372" s="68"/>
      <c r="Y1372" s="68"/>
      <c r="Z1372" s="68"/>
      <c r="AA1372" s="68"/>
      <c r="AB1372" s="68"/>
      <c r="AC1372" s="68"/>
      <c r="AD1372" s="68"/>
      <c r="AE1372" s="68"/>
      <c r="AF1372" s="68"/>
      <c r="AG1372" s="68"/>
      <c r="AH1372" s="68"/>
      <c r="AI1372" s="68"/>
      <c r="AJ1372" s="68"/>
      <c r="AK1372" s="68"/>
      <c r="AL1372" s="68"/>
      <c r="AM1372" s="70" t="s">
        <v>2918</v>
      </c>
      <c r="AN1372" s="63" t="str">
        <f>IF(ISNA(VLOOKUP(D1372,[1]GRE_Tabela2!$A$4:$D$112,4,0)),"-",VLOOKUP(D1372,[1]GRE_Tabela2!$A$4:$D$112,4,0))</f>
        <v>-</v>
      </c>
      <c r="AO1372" s="68" t="s">
        <v>612</v>
      </c>
      <c r="AP1372" s="68" t="s">
        <v>613</v>
      </c>
      <c r="AQ1372" s="113">
        <v>119</v>
      </c>
      <c r="AR1372" s="302" t="str">
        <f>IF(ISNA(VLOOKUP(AT1372,[1]FISQ!$D$2:$J$1713,7,0)),"-",VLOOKUP(AT1372,[1]FISQ!$D$2:$J$1713,7,0))</f>
        <v>-</v>
      </c>
      <c r="AS1372" s="302" t="str">
        <f>IF(ISNA(VLOOKUP(AT1372,[1]FISQ!$D$2:$J$1713,4,0)),"-",CONCATENATE("(",VLOOKUP(AT1372,[1]FISQ!$D$2:$J$1713,4,0),")"))</f>
        <v>-</v>
      </c>
      <c r="AT1372" s="71" t="s">
        <v>2915</v>
      </c>
      <c r="AU1372" s="38"/>
      <c r="AV1372" s="30"/>
      <c r="AW1372" s="38"/>
    </row>
    <row r="1373" spans="1:49" ht="63.75">
      <c r="A1373" s="33">
        <v>1372</v>
      </c>
      <c r="B1373" s="33" t="str">
        <f t="shared" si="65"/>
        <v>2190_-</v>
      </c>
      <c r="C1373" s="33" t="str">
        <f t="shared" si="66"/>
        <v>2.3//5.1/8</v>
      </c>
      <c r="D1373" s="61">
        <v>2190</v>
      </c>
      <c r="E1373" s="67" t="s">
        <v>2919</v>
      </c>
      <c r="F1373" s="395" t="s">
        <v>7264</v>
      </c>
      <c r="G1373" s="62" t="str">
        <f>VLOOKUP(CONCATENATE(TEXT(I1373,"0"),"_",TEXT(F1373,"0")),[1]CodC!$A$2:$D$250,4,0)</f>
        <v>Gás comprimido, tóxico, comburente, corrosivo</v>
      </c>
      <c r="H1373" s="395" t="s">
        <v>19</v>
      </c>
      <c r="I1373" s="68">
        <v>2</v>
      </c>
      <c r="J1373" s="68" t="s">
        <v>5719</v>
      </c>
      <c r="K1373" s="68" t="s">
        <v>730</v>
      </c>
      <c r="L1373" s="64" t="s">
        <v>19</v>
      </c>
      <c r="M1373" s="64"/>
      <c r="N1373" s="64" t="s">
        <v>19</v>
      </c>
      <c r="O1373" s="64" t="s">
        <v>19</v>
      </c>
      <c r="P1373" s="113" t="s">
        <v>22423</v>
      </c>
      <c r="Q1373" s="70" t="s">
        <v>627</v>
      </c>
      <c r="R1373" s="70" t="s">
        <v>2186</v>
      </c>
      <c r="S1373" s="65" t="str">
        <f t="shared" si="68"/>
        <v xml:space="preserve">SW2 H1 </v>
      </c>
      <c r="T1373" s="68" t="s">
        <v>7197</v>
      </c>
      <c r="U1373" s="68"/>
      <c r="V1373" s="68"/>
      <c r="W1373" s="68"/>
      <c r="X1373" s="68"/>
      <c r="Y1373" s="68"/>
      <c r="Z1373" s="68"/>
      <c r="AA1373" s="68"/>
      <c r="AB1373" s="68"/>
      <c r="AC1373" s="68"/>
      <c r="AD1373" s="68"/>
      <c r="AE1373" s="68"/>
      <c r="AF1373" s="68"/>
      <c r="AG1373" s="68"/>
      <c r="AH1373" s="68"/>
      <c r="AI1373" s="68"/>
      <c r="AJ1373" s="68"/>
      <c r="AK1373" s="68"/>
      <c r="AL1373" s="68"/>
      <c r="AM1373" s="70" t="s">
        <v>2920</v>
      </c>
      <c r="AN1373" s="63" t="str">
        <f>IF(ISNA(VLOOKUP(D1373,[1]GRE_Tabela2!$A$4:$D$112,4,0)),"-",VLOOKUP(D1373,[1]GRE_Tabela2!$A$4:$D$112,4,0))</f>
        <v>-</v>
      </c>
      <c r="AO1373" s="68" t="s">
        <v>619</v>
      </c>
      <c r="AP1373" s="68" t="s">
        <v>626</v>
      </c>
      <c r="AQ1373" s="113">
        <v>124</v>
      </c>
      <c r="AR1373" s="302" t="str">
        <f>IF(ISNA(VLOOKUP(AT1373,[1]FISQ!$D$2:$J$1713,7,0)),"-",VLOOKUP(AT1373,[1]FISQ!$D$2:$J$1713,7,0))</f>
        <v>0818 </v>
      </c>
      <c r="AS1373" s="302" t="str">
        <f>IF(ISNA(VLOOKUP(AT1373,[1]FISQ!$D$2:$J$1713,4,0)),"-",CONCATENATE("(",VLOOKUP(AT1373,[1]FISQ!$D$2:$J$1713,4,0),")"))</f>
        <v>(1)</v>
      </c>
      <c r="AT1373" s="71" t="s">
        <v>2921</v>
      </c>
      <c r="AU1373" s="38"/>
      <c r="AV1373" s="30"/>
      <c r="AW1373" s="38"/>
    </row>
    <row r="1374" spans="1:49" ht="51">
      <c r="A1374" s="33">
        <v>1373</v>
      </c>
      <c r="B1374" s="33" t="str">
        <f t="shared" si="65"/>
        <v>2191_-</v>
      </c>
      <c r="C1374" s="33" t="str">
        <f t="shared" si="66"/>
        <v>2.3//-</v>
      </c>
      <c r="D1374" s="61">
        <v>2191</v>
      </c>
      <c r="E1374" s="67" t="s">
        <v>2922</v>
      </c>
      <c r="F1374" s="395" t="s">
        <v>7270</v>
      </c>
      <c r="G1374" s="62" t="str">
        <f>VLOOKUP(CONCATENATE(TEXT(I1374,"0"),"_",TEXT(F1374,"0")),[1]CodC!$A$2:$D$250,4,0)</f>
        <v>Gás liquefeito, tóxico</v>
      </c>
      <c r="H1374" s="395" t="s">
        <v>1153</v>
      </c>
      <c r="I1374" s="68">
        <v>2</v>
      </c>
      <c r="J1374" s="68" t="s">
        <v>5719</v>
      </c>
      <c r="K1374" s="69" t="s">
        <v>19</v>
      </c>
      <c r="L1374" s="64" t="s">
        <v>19</v>
      </c>
      <c r="M1374" s="64"/>
      <c r="N1374" s="64" t="s">
        <v>19</v>
      </c>
      <c r="O1374" s="64" t="s">
        <v>19</v>
      </c>
      <c r="P1374" s="113" t="s">
        <v>22423</v>
      </c>
      <c r="Q1374" s="70" t="s">
        <v>7229</v>
      </c>
      <c r="R1374" s="70" t="s">
        <v>633</v>
      </c>
      <c r="S1374" s="65" t="str">
        <f t="shared" si="68"/>
        <v xml:space="preserve"> SW2 </v>
      </c>
      <c r="T1374" s="69" t="s">
        <v>19</v>
      </c>
      <c r="U1374" s="69"/>
      <c r="V1374" s="69"/>
      <c r="W1374" s="69"/>
      <c r="X1374" s="69"/>
      <c r="Y1374" s="69"/>
      <c r="Z1374" s="69"/>
      <c r="AA1374" s="69"/>
      <c r="AB1374" s="69"/>
      <c r="AC1374" s="69"/>
      <c r="AD1374" s="69"/>
      <c r="AE1374" s="69"/>
      <c r="AF1374" s="69"/>
      <c r="AG1374" s="69"/>
      <c r="AH1374" s="69"/>
      <c r="AI1374" s="69"/>
      <c r="AJ1374" s="69"/>
      <c r="AK1374" s="69"/>
      <c r="AL1374" s="69"/>
      <c r="AM1374" s="70" t="s">
        <v>2923</v>
      </c>
      <c r="AN1374" s="63" t="str">
        <f>IF(ISNA(VLOOKUP(D1374,[1]GRE_Tabela2!$A$4:$D$112,4,0)),"-",VLOOKUP(D1374,[1]GRE_Tabela2!$A$4:$D$112,4,0))</f>
        <v>-</v>
      </c>
      <c r="AO1374" s="68" t="s">
        <v>619</v>
      </c>
      <c r="AP1374" s="68" t="s">
        <v>613</v>
      </c>
      <c r="AQ1374" s="113">
        <v>123</v>
      </c>
      <c r="AR1374" s="302" t="str">
        <f>IF(ISNA(VLOOKUP(AT1374,[1]FISQ!$D$2:$J$1713,7,0)),"-",VLOOKUP(AT1374,[1]FISQ!$D$2:$J$1713,7,0))</f>
        <v>1402 </v>
      </c>
      <c r="AS1374" s="302" t="str">
        <f>IF(ISNA(VLOOKUP(AT1374,[1]FISQ!$D$2:$J$1713,4,0)),"-",CONCATENATE("(",VLOOKUP(AT1374,[1]FISQ!$D$2:$J$1713,4,0),")"))</f>
        <v>(1)</v>
      </c>
      <c r="AT1374" s="71" t="s">
        <v>2924</v>
      </c>
      <c r="AU1374" s="38"/>
      <c r="AV1374" s="38"/>
      <c r="AW1374" s="38"/>
    </row>
    <row r="1375" spans="1:49" ht="25.5">
      <c r="A1375" s="33">
        <v>1374</v>
      </c>
      <c r="B1375" s="33" t="str">
        <f t="shared" si="65"/>
        <v>2192_-</v>
      </c>
      <c r="C1375" s="33" t="str">
        <f t="shared" si="66"/>
        <v>2.3//2.1</v>
      </c>
      <c r="D1375" s="61">
        <v>2192</v>
      </c>
      <c r="E1375" s="67" t="s">
        <v>2925</v>
      </c>
      <c r="F1375" s="395" t="s">
        <v>7258</v>
      </c>
      <c r="G1375" s="62" t="str">
        <f>VLOOKUP(CONCATENATE(TEXT(I1375,"0"),"_",TEXT(F1375,"0")),[1]CodC!$A$2:$D$250,4,0)</f>
        <v>Gás liquefeito, tóxico, inflamável</v>
      </c>
      <c r="H1375" s="395" t="s">
        <v>7255</v>
      </c>
      <c r="I1375" s="68">
        <v>2</v>
      </c>
      <c r="J1375" s="68" t="s">
        <v>5719</v>
      </c>
      <c r="K1375" s="68" t="s">
        <v>659</v>
      </c>
      <c r="L1375" s="64" t="s">
        <v>19</v>
      </c>
      <c r="M1375" s="64"/>
      <c r="N1375" s="64" t="s">
        <v>24531</v>
      </c>
      <c r="O1375" s="64" t="s">
        <v>19</v>
      </c>
      <c r="P1375" s="113" t="s">
        <v>22423</v>
      </c>
      <c r="Q1375" s="70" t="s">
        <v>7229</v>
      </c>
      <c r="R1375" s="70" t="s">
        <v>633</v>
      </c>
      <c r="S1375" s="65" t="str">
        <f t="shared" si="68"/>
        <v xml:space="preserve"> SW2 </v>
      </c>
      <c r="T1375" s="69" t="s">
        <v>19</v>
      </c>
      <c r="U1375" s="69"/>
      <c r="V1375" s="69"/>
      <c r="W1375" s="69"/>
      <c r="X1375" s="69"/>
      <c r="Y1375" s="69"/>
      <c r="Z1375" s="69"/>
      <c r="AA1375" s="69"/>
      <c r="AB1375" s="69"/>
      <c r="AC1375" s="69"/>
      <c r="AD1375" s="69"/>
      <c r="AE1375" s="69"/>
      <c r="AF1375" s="69"/>
      <c r="AG1375" s="69"/>
      <c r="AH1375" s="69"/>
      <c r="AI1375" s="69"/>
      <c r="AJ1375" s="69"/>
      <c r="AK1375" s="69"/>
      <c r="AL1375" s="69"/>
      <c r="AM1375" s="70" t="s">
        <v>2926</v>
      </c>
      <c r="AN1375" s="63" t="str">
        <f>IF(ISNA(VLOOKUP(D1375,[1]GRE_Tabela2!$A$4:$D$112,4,0)),"-",VLOOKUP(D1375,[1]GRE_Tabela2!$A$4:$D$112,4,0))</f>
        <v>-</v>
      </c>
      <c r="AO1375" s="68" t="s">
        <v>612</v>
      </c>
      <c r="AP1375" s="68" t="s">
        <v>613</v>
      </c>
      <c r="AQ1375" s="113">
        <v>119</v>
      </c>
      <c r="AR1375" s="302" t="str">
        <f>IF(ISNA(VLOOKUP(AT1375,[1]FISQ!$D$2:$J$1713,7,0)),"-",VLOOKUP(AT1375,[1]FISQ!$D$2:$J$1713,7,0))</f>
        <v>1244 </v>
      </c>
      <c r="AS1375" s="302" t="str">
        <f>IF(ISNA(VLOOKUP(AT1375,[1]FISQ!$D$2:$J$1713,4,0)),"-",CONCATENATE("(",VLOOKUP(AT1375,[1]FISQ!$D$2:$J$1713,4,0),")"))</f>
        <v>(1)</v>
      </c>
      <c r="AT1375" s="71" t="s">
        <v>2927</v>
      </c>
      <c r="AU1375" s="38"/>
      <c r="AV1375" s="38"/>
      <c r="AW1375" s="38"/>
    </row>
    <row r="1376" spans="1:49" ht="38.25">
      <c r="A1376" s="33">
        <v>1375</v>
      </c>
      <c r="B1376" s="33" t="str">
        <f t="shared" si="65"/>
        <v>2193_-</v>
      </c>
      <c r="C1376" s="33" t="str">
        <f t="shared" si="66"/>
        <v>2.2//-</v>
      </c>
      <c r="D1376" s="61">
        <v>2193</v>
      </c>
      <c r="E1376" s="67" t="s">
        <v>2928</v>
      </c>
      <c r="F1376" s="395" t="s">
        <v>7252</v>
      </c>
      <c r="G1376" s="62" t="str">
        <f>VLOOKUP(CONCATENATE(TEXT(I1376,"0"),"_",TEXT(F1376,"0")),[1]CodC!$A$2:$D$250,4,0)</f>
        <v>Gás liquefeito, asfixiante</v>
      </c>
      <c r="H1376" s="395" t="s">
        <v>7248</v>
      </c>
      <c r="I1376" s="68">
        <v>2</v>
      </c>
      <c r="J1376" s="68" t="s">
        <v>6550</v>
      </c>
      <c r="K1376" s="69" t="s">
        <v>19</v>
      </c>
      <c r="L1376" s="64" t="s">
        <v>19</v>
      </c>
      <c r="M1376" s="64"/>
      <c r="N1376" s="64">
        <v>662</v>
      </c>
      <c r="O1376" s="64" t="s">
        <v>19</v>
      </c>
      <c r="P1376" s="113" t="s">
        <v>22425</v>
      </c>
      <c r="Q1376" s="70" t="s">
        <v>621</v>
      </c>
      <c r="R1376" s="70" t="s">
        <v>621</v>
      </c>
      <c r="S1376" s="65" t="str">
        <f t="shared" si="68"/>
        <v/>
      </c>
      <c r="T1376" s="69" t="s">
        <v>19</v>
      </c>
      <c r="U1376" s="69"/>
      <c r="V1376" s="69"/>
      <c r="W1376" s="69"/>
      <c r="X1376" s="69"/>
      <c r="Y1376" s="69"/>
      <c r="Z1376" s="69"/>
      <c r="AA1376" s="69"/>
      <c r="AB1376" s="69"/>
      <c r="AC1376" s="69"/>
      <c r="AD1376" s="69"/>
      <c r="AE1376" s="69"/>
      <c r="AF1376" s="69"/>
      <c r="AG1376" s="69"/>
      <c r="AH1376" s="69"/>
      <c r="AI1376" s="69"/>
      <c r="AJ1376" s="69"/>
      <c r="AK1376" s="69"/>
      <c r="AL1376" s="69"/>
      <c r="AM1376" s="70" t="s">
        <v>2929</v>
      </c>
      <c r="AN1376" s="63" t="str">
        <f>IF(ISNA(VLOOKUP(D1376,[1]GRE_Tabela2!$A$4:$D$112,4,0)),"-",VLOOKUP(D1376,[1]GRE_Tabela2!$A$4:$D$112,4,0))</f>
        <v>-</v>
      </c>
      <c r="AO1376" s="68" t="s">
        <v>619</v>
      </c>
      <c r="AP1376" s="68" t="s">
        <v>620</v>
      </c>
      <c r="AQ1376" s="113">
        <v>126</v>
      </c>
      <c r="AR1376" s="302" t="str">
        <f>IF(ISNA(VLOOKUP(AT1376,[1]FISQ!$D$2:$J$1713,7,0)),"-",VLOOKUP(AT1376,[1]FISQ!$D$2:$J$1713,7,0))</f>
        <v>-</v>
      </c>
      <c r="AS1376" s="302" t="str">
        <f>IF(ISNA(VLOOKUP(AT1376,[1]FISQ!$D$2:$J$1713,4,0)),"-",CONCATENATE("(",VLOOKUP(AT1376,[1]FISQ!$D$2:$J$1713,4,0),")"))</f>
        <v>-</v>
      </c>
      <c r="AT1376" s="71" t="s">
        <v>2930</v>
      </c>
      <c r="AU1376" s="38"/>
      <c r="AV1376" s="38"/>
      <c r="AW1376" s="38"/>
    </row>
    <row r="1377" spans="1:49" ht="38.25">
      <c r="A1377" s="33">
        <v>1376</v>
      </c>
      <c r="B1377" s="33" t="str">
        <f t="shared" si="65"/>
        <v>2194_-</v>
      </c>
      <c r="C1377" s="33" t="str">
        <f t="shared" si="66"/>
        <v>2.3//8</v>
      </c>
      <c r="D1377" s="61">
        <v>2194</v>
      </c>
      <c r="E1377" s="67" t="s">
        <v>2931</v>
      </c>
      <c r="F1377" s="395" t="s">
        <v>7250</v>
      </c>
      <c r="G1377" s="62" t="str">
        <f>VLOOKUP(CONCATENATE(TEXT(I1377,"0"),"_",TEXT(F1377,"0")),[1]CodC!$A$2:$D$250,4,0)</f>
        <v>Gás liquefeito, tóxico, corrosivo</v>
      </c>
      <c r="H1377" s="395" t="s">
        <v>19</v>
      </c>
      <c r="I1377" s="68">
        <v>2</v>
      </c>
      <c r="J1377" s="68" t="s">
        <v>5719</v>
      </c>
      <c r="K1377" s="68" t="s">
        <v>631</v>
      </c>
      <c r="L1377" s="64" t="s">
        <v>19</v>
      </c>
      <c r="M1377" s="64"/>
      <c r="N1377" s="64" t="s">
        <v>19</v>
      </c>
      <c r="O1377" s="64" t="s">
        <v>19</v>
      </c>
      <c r="P1377" s="113" t="s">
        <v>22423</v>
      </c>
      <c r="Q1377" s="70" t="s">
        <v>7229</v>
      </c>
      <c r="R1377" s="70" t="s">
        <v>633</v>
      </c>
      <c r="S1377" s="65" t="str">
        <f t="shared" si="68"/>
        <v xml:space="preserve"> SW2 </v>
      </c>
      <c r="T1377" s="69" t="s">
        <v>19</v>
      </c>
      <c r="U1377" s="69"/>
      <c r="V1377" s="69"/>
      <c r="W1377" s="69"/>
      <c r="X1377" s="69"/>
      <c r="Y1377" s="69"/>
      <c r="Z1377" s="69"/>
      <c r="AA1377" s="69"/>
      <c r="AB1377" s="69"/>
      <c r="AC1377" s="69"/>
      <c r="AD1377" s="69"/>
      <c r="AE1377" s="69"/>
      <c r="AF1377" s="69"/>
      <c r="AG1377" s="69"/>
      <c r="AH1377" s="69"/>
      <c r="AI1377" s="69"/>
      <c r="AJ1377" s="69"/>
      <c r="AK1377" s="69"/>
      <c r="AL1377" s="69"/>
      <c r="AM1377" s="70" t="s">
        <v>2932</v>
      </c>
      <c r="AN1377" s="63" t="str">
        <f>IF(ISNA(VLOOKUP(D1377,[1]GRE_Tabela2!$A$4:$D$112,4,0)),"-",VLOOKUP(D1377,[1]GRE_Tabela2!$A$4:$D$112,4,0))</f>
        <v>-</v>
      </c>
      <c r="AO1377" s="68" t="s">
        <v>619</v>
      </c>
      <c r="AP1377" s="68" t="s">
        <v>613</v>
      </c>
      <c r="AQ1377" s="113">
        <v>125</v>
      </c>
      <c r="AR1377" s="302" t="str">
        <f>IF(ISNA(VLOOKUP(AT1377,[1]FISQ!$D$2:$J$1713,7,0)),"-",VLOOKUP(AT1377,[1]FISQ!$D$2:$J$1713,7,0))</f>
        <v>0947 </v>
      </c>
      <c r="AS1377" s="302" t="str">
        <f>IF(ISNA(VLOOKUP(AT1377,[1]FISQ!$D$2:$J$1713,4,0)),"-",CONCATENATE("(",VLOOKUP(AT1377,[1]FISQ!$D$2:$J$1713,4,0),")"))</f>
        <v>(1)</v>
      </c>
      <c r="AT1377" s="71" t="s">
        <v>2933</v>
      </c>
      <c r="AU1377" s="38"/>
      <c r="AV1377" s="30"/>
      <c r="AW1377" s="38"/>
    </row>
    <row r="1378" spans="1:49" ht="63.75">
      <c r="A1378" s="33">
        <v>1377</v>
      </c>
      <c r="B1378" s="33" t="str">
        <f t="shared" si="65"/>
        <v>2195_-</v>
      </c>
      <c r="C1378" s="33" t="str">
        <f t="shared" si="66"/>
        <v>2.3//8</v>
      </c>
      <c r="D1378" s="61">
        <v>2195</v>
      </c>
      <c r="E1378" s="67" t="s">
        <v>2934</v>
      </c>
      <c r="F1378" s="395" t="s">
        <v>7250</v>
      </c>
      <c r="G1378" s="62" t="str">
        <f>VLOOKUP(CONCATENATE(TEXT(I1378,"0"),"_",TEXT(F1378,"0")),[1]CodC!$A$2:$D$250,4,0)</f>
        <v>Gás liquefeito, tóxico, corrosivo</v>
      </c>
      <c r="H1378" s="395" t="s">
        <v>19</v>
      </c>
      <c r="I1378" s="68">
        <v>2</v>
      </c>
      <c r="J1378" s="68" t="s">
        <v>5719</v>
      </c>
      <c r="K1378" s="68" t="s">
        <v>631</v>
      </c>
      <c r="L1378" s="64" t="s">
        <v>19</v>
      </c>
      <c r="M1378" s="64"/>
      <c r="N1378" s="64" t="s">
        <v>19</v>
      </c>
      <c r="O1378" s="64" t="s">
        <v>19</v>
      </c>
      <c r="P1378" s="113" t="s">
        <v>22423</v>
      </c>
      <c r="Q1378" s="70" t="s">
        <v>7229</v>
      </c>
      <c r="R1378" s="70" t="s">
        <v>633</v>
      </c>
      <c r="S1378" s="65" t="str">
        <f t="shared" si="68"/>
        <v xml:space="preserve"> SW2 </v>
      </c>
      <c r="T1378" s="69" t="s">
        <v>19</v>
      </c>
      <c r="U1378" s="69"/>
      <c r="V1378" s="69"/>
      <c r="W1378" s="69"/>
      <c r="X1378" s="69"/>
      <c r="Y1378" s="69"/>
      <c r="Z1378" s="69"/>
      <c r="AA1378" s="69"/>
      <c r="AB1378" s="69"/>
      <c r="AC1378" s="69"/>
      <c r="AD1378" s="69"/>
      <c r="AE1378" s="69"/>
      <c r="AF1378" s="69"/>
      <c r="AG1378" s="69"/>
      <c r="AH1378" s="69"/>
      <c r="AI1378" s="69"/>
      <c r="AJ1378" s="69"/>
      <c r="AK1378" s="69"/>
      <c r="AL1378" s="69"/>
      <c r="AM1378" s="70" t="s">
        <v>2935</v>
      </c>
      <c r="AN1378" s="63" t="str">
        <f>IF(ISNA(VLOOKUP(D1378,[1]GRE_Tabela2!$A$4:$D$112,4,0)),"-",VLOOKUP(D1378,[1]GRE_Tabela2!$A$4:$D$112,4,0))</f>
        <v>-</v>
      </c>
      <c r="AO1378" s="68" t="s">
        <v>619</v>
      </c>
      <c r="AP1378" s="68" t="s">
        <v>613</v>
      </c>
      <c r="AQ1378" s="113">
        <v>125</v>
      </c>
      <c r="AR1378" s="302" t="str">
        <f>IF(ISNA(VLOOKUP(AT1378,[1]FISQ!$D$2:$J$1713,7,0)),"-",VLOOKUP(AT1378,[1]FISQ!$D$2:$J$1713,7,0))</f>
        <v>-</v>
      </c>
      <c r="AS1378" s="302" t="str">
        <f>IF(ISNA(VLOOKUP(AT1378,[1]FISQ!$D$2:$J$1713,4,0)),"-",CONCATENATE("(",VLOOKUP(AT1378,[1]FISQ!$D$2:$J$1713,4,0),")"))</f>
        <v>-</v>
      </c>
      <c r="AT1378" s="71" t="s">
        <v>2936</v>
      </c>
      <c r="AU1378" s="38"/>
      <c r="AV1378" s="30"/>
      <c r="AW1378" s="38"/>
    </row>
    <row r="1379" spans="1:49" ht="76.5">
      <c r="A1379" s="33">
        <v>1378</v>
      </c>
      <c r="B1379" s="33" t="str">
        <f t="shared" si="65"/>
        <v>2196_-</v>
      </c>
      <c r="C1379" s="33" t="str">
        <f t="shared" si="66"/>
        <v>2.3//8</v>
      </c>
      <c r="D1379" s="61">
        <v>2196</v>
      </c>
      <c r="E1379" s="67" t="s">
        <v>2937</v>
      </c>
      <c r="F1379" s="395" t="s">
        <v>7250</v>
      </c>
      <c r="G1379" s="62" t="str">
        <f>VLOOKUP(CONCATENATE(TEXT(I1379,"0"),"_",TEXT(F1379,"0")),[1]CodC!$A$2:$D$250,4,0)</f>
        <v>Gás liquefeito, tóxico, corrosivo</v>
      </c>
      <c r="H1379" s="395" t="s">
        <v>19</v>
      </c>
      <c r="I1379" s="68">
        <v>2</v>
      </c>
      <c r="J1379" s="68" t="s">
        <v>5719</v>
      </c>
      <c r="K1379" s="68" t="s">
        <v>631</v>
      </c>
      <c r="L1379" s="64" t="s">
        <v>19</v>
      </c>
      <c r="M1379" s="64"/>
      <c r="N1379" s="64" t="s">
        <v>19</v>
      </c>
      <c r="O1379" s="64" t="s">
        <v>19</v>
      </c>
      <c r="P1379" s="113" t="s">
        <v>22423</v>
      </c>
      <c r="Q1379" s="70" t="s">
        <v>7229</v>
      </c>
      <c r="R1379" s="70" t="s">
        <v>633</v>
      </c>
      <c r="S1379" s="65" t="str">
        <f t="shared" si="68"/>
        <v xml:space="preserve"> SW2 </v>
      </c>
      <c r="T1379" s="69" t="s">
        <v>19</v>
      </c>
      <c r="U1379" s="69"/>
      <c r="V1379" s="69"/>
      <c r="W1379" s="69"/>
      <c r="X1379" s="69"/>
      <c r="Y1379" s="69"/>
      <c r="Z1379" s="69"/>
      <c r="AA1379" s="69"/>
      <c r="AB1379" s="69"/>
      <c r="AC1379" s="69"/>
      <c r="AD1379" s="69"/>
      <c r="AE1379" s="69"/>
      <c r="AF1379" s="69"/>
      <c r="AG1379" s="69"/>
      <c r="AH1379" s="69"/>
      <c r="AI1379" s="69"/>
      <c r="AJ1379" s="69"/>
      <c r="AK1379" s="69"/>
      <c r="AL1379" s="69"/>
      <c r="AM1379" s="70" t="s">
        <v>2938</v>
      </c>
      <c r="AN1379" s="63" t="str">
        <f>IF(ISNA(VLOOKUP(D1379,[1]GRE_Tabela2!$A$4:$D$112,4,0)),"-",VLOOKUP(D1379,[1]GRE_Tabela2!$A$4:$D$112,4,0))</f>
        <v>-</v>
      </c>
      <c r="AO1379" s="68" t="s">
        <v>619</v>
      </c>
      <c r="AP1379" s="68" t="s">
        <v>613</v>
      </c>
      <c r="AQ1379" s="113">
        <v>125</v>
      </c>
      <c r="AR1379" s="302" t="str">
        <f>IF(ISNA(VLOOKUP(AT1379,[1]FISQ!$D$2:$J$1713,7,0)),"-",VLOOKUP(AT1379,[1]FISQ!$D$2:$J$1713,7,0))</f>
        <v>-</v>
      </c>
      <c r="AS1379" s="302" t="str">
        <f>IF(ISNA(VLOOKUP(AT1379,[1]FISQ!$D$2:$J$1713,4,0)),"-",CONCATENATE("(",VLOOKUP(AT1379,[1]FISQ!$D$2:$J$1713,4,0),")"))</f>
        <v>-</v>
      </c>
      <c r="AT1379" s="71" t="s">
        <v>2939</v>
      </c>
      <c r="AU1379" s="38"/>
      <c r="AV1379" s="30"/>
      <c r="AW1379" s="38"/>
    </row>
    <row r="1380" spans="1:49" ht="51">
      <c r="A1380" s="33">
        <v>1379</v>
      </c>
      <c r="B1380" s="33" t="str">
        <f t="shared" si="65"/>
        <v>2197_-</v>
      </c>
      <c r="C1380" s="33" t="str">
        <f t="shared" si="66"/>
        <v>2.3//8</v>
      </c>
      <c r="D1380" s="61">
        <v>2197</v>
      </c>
      <c r="E1380" s="67" t="s">
        <v>2940</v>
      </c>
      <c r="F1380" s="395" t="s">
        <v>7250</v>
      </c>
      <c r="G1380" s="62" t="str">
        <f>VLOOKUP(CONCATENATE(TEXT(I1380,"0"),"_",TEXT(F1380,"0")),[1]CodC!$A$2:$D$250,4,0)</f>
        <v>Gás liquefeito, tóxico, corrosivo</v>
      </c>
      <c r="H1380" s="395" t="s">
        <v>7251</v>
      </c>
      <c r="I1380" s="68">
        <v>2</v>
      </c>
      <c r="J1380" s="68" t="s">
        <v>5719</v>
      </c>
      <c r="K1380" s="68" t="s">
        <v>631</v>
      </c>
      <c r="L1380" s="64" t="s">
        <v>19</v>
      </c>
      <c r="M1380" s="64"/>
      <c r="N1380" s="64" t="s">
        <v>19</v>
      </c>
      <c r="O1380" s="64" t="s">
        <v>19</v>
      </c>
      <c r="P1380" s="113" t="s">
        <v>22423</v>
      </c>
      <c r="Q1380" s="70" t="s">
        <v>7229</v>
      </c>
      <c r="R1380" s="70" t="s">
        <v>633</v>
      </c>
      <c r="S1380" s="65" t="str">
        <f t="shared" si="68"/>
        <v xml:space="preserve"> SW2 </v>
      </c>
      <c r="T1380" s="69" t="s">
        <v>19</v>
      </c>
      <c r="U1380" s="69"/>
      <c r="V1380" s="69"/>
      <c r="W1380" s="69"/>
      <c r="X1380" s="69"/>
      <c r="Y1380" s="69"/>
      <c r="Z1380" s="69"/>
      <c r="AA1380" s="69"/>
      <c r="AB1380" s="69"/>
      <c r="AC1380" s="69"/>
      <c r="AD1380" s="69"/>
      <c r="AE1380" s="69"/>
      <c r="AF1380" s="69"/>
      <c r="AG1380" s="69"/>
      <c r="AH1380" s="69"/>
      <c r="AI1380" s="69"/>
      <c r="AJ1380" s="69"/>
      <c r="AK1380" s="69"/>
      <c r="AL1380" s="69"/>
      <c r="AM1380" s="70" t="s">
        <v>2941</v>
      </c>
      <c r="AN1380" s="63" t="str">
        <f>IF(ISNA(VLOOKUP(D1380,[1]GRE_Tabela2!$A$4:$D$112,4,0)),"-",VLOOKUP(D1380,[1]GRE_Tabela2!$A$4:$D$112,4,0))</f>
        <v>-</v>
      </c>
      <c r="AO1380" s="68" t="s">
        <v>619</v>
      </c>
      <c r="AP1380" s="68" t="s">
        <v>613</v>
      </c>
      <c r="AQ1380" s="113">
        <v>125</v>
      </c>
      <c r="AR1380" s="302" t="str">
        <f>IF(ISNA(VLOOKUP(AT1380,[1]FISQ!$D$2:$J$1713,7,0)),"-",VLOOKUP(AT1380,[1]FISQ!$D$2:$J$1713,7,0))</f>
        <v>1326 </v>
      </c>
      <c r="AS1380" s="302" t="str">
        <f>IF(ISNA(VLOOKUP(AT1380,[1]FISQ!$D$2:$J$1713,4,0)),"-",CONCATENATE("(",VLOOKUP(AT1380,[1]FISQ!$D$2:$J$1713,4,0),")"))</f>
        <v>(1)</v>
      </c>
      <c r="AT1380" s="71" t="s">
        <v>2942</v>
      </c>
      <c r="AU1380" s="38"/>
      <c r="AV1380" s="30"/>
      <c r="AW1380" s="38"/>
    </row>
    <row r="1381" spans="1:49" ht="63.75">
      <c r="A1381" s="33">
        <v>1380</v>
      </c>
      <c r="B1381" s="33" t="str">
        <f t="shared" si="65"/>
        <v>2198_-</v>
      </c>
      <c r="C1381" s="33" t="str">
        <f t="shared" si="66"/>
        <v>2.3//8</v>
      </c>
      <c r="D1381" s="61">
        <v>2198</v>
      </c>
      <c r="E1381" s="67" t="s">
        <v>2943</v>
      </c>
      <c r="F1381" s="395" t="s">
        <v>7250</v>
      </c>
      <c r="G1381" s="62" t="str">
        <f>VLOOKUP(CONCATENATE(TEXT(I1381,"0"),"_",TEXT(F1381,"0")),[1]CodC!$A$2:$D$250,4,0)</f>
        <v>Gás liquefeito, tóxico, corrosivo</v>
      </c>
      <c r="H1381" s="395" t="s">
        <v>19</v>
      </c>
      <c r="I1381" s="68">
        <v>2</v>
      </c>
      <c r="J1381" s="68" t="s">
        <v>5719</v>
      </c>
      <c r="K1381" s="68" t="s">
        <v>631</v>
      </c>
      <c r="L1381" s="64" t="s">
        <v>19</v>
      </c>
      <c r="M1381" s="64"/>
      <c r="N1381" s="64" t="s">
        <v>19</v>
      </c>
      <c r="O1381" s="64" t="s">
        <v>19</v>
      </c>
      <c r="P1381" s="113" t="s">
        <v>22423</v>
      </c>
      <c r="Q1381" s="70" t="s">
        <v>7229</v>
      </c>
      <c r="R1381" s="70" t="s">
        <v>633</v>
      </c>
      <c r="S1381" s="65" t="str">
        <f t="shared" si="68"/>
        <v xml:space="preserve"> SW2 </v>
      </c>
      <c r="T1381" s="69" t="s">
        <v>19</v>
      </c>
      <c r="U1381" s="69"/>
      <c r="V1381" s="69"/>
      <c r="W1381" s="69"/>
      <c r="X1381" s="69"/>
      <c r="Y1381" s="69"/>
      <c r="Z1381" s="69"/>
      <c r="AA1381" s="69"/>
      <c r="AB1381" s="69"/>
      <c r="AC1381" s="69"/>
      <c r="AD1381" s="69"/>
      <c r="AE1381" s="69"/>
      <c r="AF1381" s="69"/>
      <c r="AG1381" s="69"/>
      <c r="AH1381" s="69"/>
      <c r="AI1381" s="69"/>
      <c r="AJ1381" s="69"/>
      <c r="AK1381" s="69"/>
      <c r="AL1381" s="69"/>
      <c r="AM1381" s="70" t="s">
        <v>2944</v>
      </c>
      <c r="AN1381" s="63" t="str">
        <f>IF(ISNA(VLOOKUP(D1381,[1]GRE_Tabela2!$A$4:$D$112,4,0)),"-",VLOOKUP(D1381,[1]GRE_Tabela2!$A$4:$D$112,4,0))</f>
        <v>-</v>
      </c>
      <c r="AO1381" s="68" t="s">
        <v>619</v>
      </c>
      <c r="AP1381" s="68" t="s">
        <v>613</v>
      </c>
      <c r="AQ1381" s="113">
        <v>125</v>
      </c>
      <c r="AR1381" s="302" t="str">
        <f>IF(ISNA(VLOOKUP(AT1381,[1]FISQ!$D$2:$J$1713,7,0)),"-",VLOOKUP(AT1381,[1]FISQ!$D$2:$J$1713,7,0))</f>
        <v>-</v>
      </c>
      <c r="AS1381" s="302" t="str">
        <f>IF(ISNA(VLOOKUP(AT1381,[1]FISQ!$D$2:$J$1713,4,0)),"-",CONCATENATE("(",VLOOKUP(AT1381,[1]FISQ!$D$2:$J$1713,4,0),")"))</f>
        <v>-</v>
      </c>
      <c r="AT1381" s="71" t="s">
        <v>2945</v>
      </c>
      <c r="AU1381" s="38"/>
      <c r="AV1381" s="30"/>
      <c r="AW1381" s="38"/>
    </row>
    <row r="1382" spans="1:49" ht="38.25">
      <c r="A1382" s="33">
        <v>1381</v>
      </c>
      <c r="B1382" s="33" t="str">
        <f t="shared" si="65"/>
        <v>2199_-</v>
      </c>
      <c r="C1382" s="33" t="str">
        <f t="shared" si="66"/>
        <v>2.3//2.1</v>
      </c>
      <c r="D1382" s="61">
        <v>2199</v>
      </c>
      <c r="E1382" s="67" t="s">
        <v>6429</v>
      </c>
      <c r="F1382" s="395" t="s">
        <v>7258</v>
      </c>
      <c r="G1382" s="62" t="str">
        <f>VLOOKUP(CONCATENATE(TEXT(I1382,"0"),"_",TEXT(F1382,"0")),[1]CodC!$A$2:$D$250,4,0)</f>
        <v>Gás liquefeito, tóxico, inflamável</v>
      </c>
      <c r="H1382" s="395" t="s">
        <v>19</v>
      </c>
      <c r="I1382" s="68">
        <v>2</v>
      </c>
      <c r="J1382" s="68" t="s">
        <v>5719</v>
      </c>
      <c r="K1382" s="68" t="s">
        <v>659</v>
      </c>
      <c r="L1382" s="64" t="s">
        <v>19</v>
      </c>
      <c r="M1382" s="64"/>
      <c r="N1382" s="64" t="s">
        <v>24531</v>
      </c>
      <c r="O1382" s="64" t="s">
        <v>19</v>
      </c>
      <c r="P1382" s="113" t="s">
        <v>22423</v>
      </c>
      <c r="Q1382" s="70" t="s">
        <v>7229</v>
      </c>
      <c r="R1382" s="70" t="s">
        <v>633</v>
      </c>
      <c r="S1382" s="65" t="str">
        <f t="shared" si="68"/>
        <v xml:space="preserve"> SW2 </v>
      </c>
      <c r="T1382" s="69" t="s">
        <v>19</v>
      </c>
      <c r="U1382" s="69"/>
      <c r="V1382" s="69"/>
      <c r="W1382" s="69"/>
      <c r="X1382" s="69"/>
      <c r="Y1382" s="69"/>
      <c r="Z1382" s="69"/>
      <c r="AA1382" s="69"/>
      <c r="AB1382" s="69"/>
      <c r="AC1382" s="69"/>
      <c r="AD1382" s="69"/>
      <c r="AE1382" s="69"/>
      <c r="AF1382" s="69"/>
      <c r="AG1382" s="69"/>
      <c r="AH1382" s="69"/>
      <c r="AI1382" s="69"/>
      <c r="AJ1382" s="69"/>
      <c r="AK1382" s="69"/>
      <c r="AL1382" s="69"/>
      <c r="AM1382" s="70" t="s">
        <v>2946</v>
      </c>
      <c r="AN1382" s="63" t="str">
        <f>IF(ISNA(VLOOKUP(D1382,[1]GRE_Tabela2!$A$4:$D$112,4,0)),"-",VLOOKUP(D1382,[1]GRE_Tabela2!$A$4:$D$112,4,0))</f>
        <v>-</v>
      </c>
      <c r="AO1382" s="68" t="s">
        <v>612</v>
      </c>
      <c r="AP1382" s="68" t="s">
        <v>613</v>
      </c>
      <c r="AQ1382" s="113">
        <v>119</v>
      </c>
      <c r="AR1382" s="302" t="str">
        <f>IF(ISNA(VLOOKUP(AT1382,[1]FISQ!$D$2:$J$1713,7,0)),"-",VLOOKUP(AT1382,[1]FISQ!$D$2:$J$1713,7,0))</f>
        <v>0694 </v>
      </c>
      <c r="AS1382" s="302" t="str">
        <f>IF(ISNA(VLOOKUP(AT1382,[1]FISQ!$D$2:$J$1713,4,0)),"-",CONCATENATE("(",VLOOKUP(AT1382,[1]FISQ!$D$2:$J$1713,4,0),")"))</f>
        <v>(1)</v>
      </c>
      <c r="AT1382" s="71" t="s">
        <v>2947</v>
      </c>
      <c r="AU1382" s="38"/>
      <c r="AV1382" s="38"/>
      <c r="AW1382" s="38"/>
    </row>
    <row r="1383" spans="1:49" ht="38.25">
      <c r="A1383" s="33">
        <v>1382</v>
      </c>
      <c r="B1383" s="33" t="str">
        <f t="shared" si="65"/>
        <v>2200_-</v>
      </c>
      <c r="C1383" s="33" t="str">
        <f t="shared" si="66"/>
        <v>2.1//-</v>
      </c>
      <c r="D1383" s="61">
        <v>2200</v>
      </c>
      <c r="E1383" s="67" t="s">
        <v>2948</v>
      </c>
      <c r="F1383" s="395" t="s">
        <v>7253</v>
      </c>
      <c r="G1383" s="62" t="str">
        <f>VLOOKUP(CONCATENATE(TEXT(I1383,"0"),"_",TEXT(F1383,"0")),[1]CodC!$A$2:$D$250,4,0)</f>
        <v>Gás liquefeito, inflamável</v>
      </c>
      <c r="H1383" s="395" t="s">
        <v>5101</v>
      </c>
      <c r="I1383" s="68">
        <v>2</v>
      </c>
      <c r="J1383" s="68" t="s">
        <v>659</v>
      </c>
      <c r="K1383" s="69" t="s">
        <v>19</v>
      </c>
      <c r="L1383" s="64" t="s">
        <v>19</v>
      </c>
      <c r="M1383" s="64"/>
      <c r="N1383" s="64" t="s">
        <v>24439</v>
      </c>
      <c r="O1383" s="64">
        <v>386</v>
      </c>
      <c r="P1383" s="113" t="s">
        <v>22423</v>
      </c>
      <c r="Q1383" s="70" t="s">
        <v>861</v>
      </c>
      <c r="R1383" s="70" t="s">
        <v>3067</v>
      </c>
      <c r="S1383" s="65" t="str">
        <f t="shared" si="68"/>
        <v xml:space="preserve">SW1 SW2 </v>
      </c>
      <c r="T1383" s="69" t="s">
        <v>19</v>
      </c>
      <c r="U1383" s="69"/>
      <c r="V1383" s="69"/>
      <c r="W1383" s="69"/>
      <c r="X1383" s="69"/>
      <c r="Y1383" s="69"/>
      <c r="Z1383" s="69"/>
      <c r="AA1383" s="69"/>
      <c r="AB1383" s="69"/>
      <c r="AC1383" s="69"/>
      <c r="AD1383" s="69"/>
      <c r="AE1383" s="69"/>
      <c r="AF1383" s="69"/>
      <c r="AG1383" s="69"/>
      <c r="AH1383" s="69"/>
      <c r="AI1383" s="69"/>
      <c r="AJ1383" s="69"/>
      <c r="AK1383" s="69"/>
      <c r="AL1383" s="69"/>
      <c r="AM1383" s="70" t="s">
        <v>2949</v>
      </c>
      <c r="AN1383" s="63" t="str">
        <f>IF(ISNA(VLOOKUP(D1383,[1]GRE_Tabela2!$A$4:$D$112,4,0)),"-",VLOOKUP(D1383,[1]GRE_Tabela2!$A$4:$D$112,4,0))</f>
        <v>-</v>
      </c>
      <c r="AO1383" s="68" t="s">
        <v>612</v>
      </c>
      <c r="AP1383" s="68" t="s">
        <v>613</v>
      </c>
      <c r="AQ1383" s="113" t="s">
        <v>16588</v>
      </c>
      <c r="AR1383" s="302" t="str">
        <f>IF(ISNA(VLOOKUP(AT1383,[1]FISQ!$D$2:$J$1713,7,0)),"-",VLOOKUP(AT1383,[1]FISQ!$D$2:$J$1713,7,0))</f>
        <v>-</v>
      </c>
      <c r="AS1383" s="302" t="str">
        <f>IF(ISNA(VLOOKUP(AT1383,[1]FISQ!$D$2:$J$1713,4,0)),"-",CONCATENATE("(",VLOOKUP(AT1383,[1]FISQ!$D$2:$J$1713,4,0),")"))</f>
        <v>-</v>
      </c>
      <c r="AT1383" s="71" t="s">
        <v>2950</v>
      </c>
      <c r="AU1383" s="38"/>
      <c r="AV1383" s="38"/>
      <c r="AW1383" s="38"/>
    </row>
    <row r="1384" spans="1:49" ht="51">
      <c r="A1384" s="33">
        <v>1383</v>
      </c>
      <c r="B1384" s="33" t="str">
        <f t="shared" si="65"/>
        <v>2201_-</v>
      </c>
      <c r="C1384" s="33" t="str">
        <f t="shared" si="66"/>
        <v>2.2//5.1</v>
      </c>
      <c r="D1384" s="61">
        <v>2201</v>
      </c>
      <c r="E1384" s="67" t="s">
        <v>2951</v>
      </c>
      <c r="F1384" s="395" t="s">
        <v>7249</v>
      </c>
      <c r="G1384" s="62" t="str">
        <f>VLOOKUP(CONCATENATE(TEXT(I1384,"0"),"_",TEXT(F1384,"0")),[1]CodC!$A$2:$D$250,4,0)</f>
        <v>Gás liquefeito refrigerado, comburente</v>
      </c>
      <c r="H1384" s="395" t="s">
        <v>727</v>
      </c>
      <c r="I1384" s="68">
        <v>2</v>
      </c>
      <c r="J1384" s="68" t="s">
        <v>6550</v>
      </c>
      <c r="K1384" s="68" t="s">
        <v>625</v>
      </c>
      <c r="L1384" s="64" t="s">
        <v>19</v>
      </c>
      <c r="M1384" s="64"/>
      <c r="N1384" s="64" t="s">
        <v>19</v>
      </c>
      <c r="O1384" s="64" t="s">
        <v>19</v>
      </c>
      <c r="P1384" s="113" t="s">
        <v>22423</v>
      </c>
      <c r="Q1384" s="70" t="s">
        <v>7229</v>
      </c>
      <c r="R1384" s="70" t="s">
        <v>633</v>
      </c>
      <c r="S1384" s="65" t="str">
        <f t="shared" si="68"/>
        <v xml:space="preserve"> SW2 </v>
      </c>
      <c r="T1384" s="69" t="s">
        <v>19</v>
      </c>
      <c r="U1384" s="69"/>
      <c r="V1384" s="69"/>
      <c r="W1384" s="69"/>
      <c r="X1384" s="69"/>
      <c r="Y1384" s="69"/>
      <c r="Z1384" s="69"/>
      <c r="AA1384" s="69"/>
      <c r="AB1384" s="69"/>
      <c r="AC1384" s="69"/>
      <c r="AD1384" s="69"/>
      <c r="AE1384" s="69"/>
      <c r="AF1384" s="69"/>
      <c r="AG1384" s="69"/>
      <c r="AH1384" s="69"/>
      <c r="AI1384" s="69"/>
      <c r="AJ1384" s="69"/>
      <c r="AK1384" s="69"/>
      <c r="AL1384" s="69"/>
      <c r="AM1384" s="70" t="s">
        <v>2952</v>
      </c>
      <c r="AN1384" s="63" t="str">
        <f>IF(ISNA(VLOOKUP(D1384,[1]GRE_Tabela2!$A$4:$D$112,4,0)),"-",VLOOKUP(D1384,[1]GRE_Tabela2!$A$4:$D$112,4,0))</f>
        <v>-</v>
      </c>
      <c r="AO1384" s="41" t="s">
        <v>619</v>
      </c>
      <c r="AP1384" s="68" t="s">
        <v>626</v>
      </c>
      <c r="AQ1384" s="113">
        <v>122</v>
      </c>
      <c r="AR1384" s="302" t="str">
        <f>IF(ISNA(VLOOKUP(AT1384,[1]FISQ!$D$2:$J$1713,7,0)),"-",VLOOKUP(AT1384,[1]FISQ!$D$2:$J$1713,7,0))</f>
        <v>-</v>
      </c>
      <c r="AS1384" s="302" t="str">
        <f>IF(ISNA(VLOOKUP(AT1384,[1]FISQ!$D$2:$J$1713,4,0)),"-",CONCATENATE("(",VLOOKUP(AT1384,[1]FISQ!$D$2:$J$1713,4,0),")"))</f>
        <v>-</v>
      </c>
      <c r="AT1384" s="71" t="s">
        <v>2953</v>
      </c>
      <c r="AU1384" s="38"/>
      <c r="AV1384" s="38"/>
      <c r="AW1384" s="38"/>
    </row>
    <row r="1385" spans="1:49" ht="38.25">
      <c r="A1385" s="33">
        <v>1384</v>
      </c>
      <c r="B1385" s="33" t="str">
        <f t="shared" si="65"/>
        <v>2202_-</v>
      </c>
      <c r="C1385" s="33" t="str">
        <f t="shared" si="66"/>
        <v>2.3//2.1</v>
      </c>
      <c r="D1385" s="61">
        <v>2202</v>
      </c>
      <c r="E1385" s="67" t="s">
        <v>2954</v>
      </c>
      <c r="F1385" s="395" t="s">
        <v>7258</v>
      </c>
      <c r="G1385" s="62" t="str">
        <f>VLOOKUP(CONCATENATE(TEXT(I1385,"0"),"_",TEXT(F1385,"0")),[1]CodC!$A$2:$D$250,4,0)</f>
        <v>Gás liquefeito, tóxico, inflamável</v>
      </c>
      <c r="H1385" s="395" t="s">
        <v>19</v>
      </c>
      <c r="I1385" s="68">
        <v>2</v>
      </c>
      <c r="J1385" s="68" t="s">
        <v>5719</v>
      </c>
      <c r="K1385" s="68" t="s">
        <v>659</v>
      </c>
      <c r="L1385" s="64" t="s">
        <v>19</v>
      </c>
      <c r="M1385" s="64"/>
      <c r="N1385" s="64" t="s">
        <v>19</v>
      </c>
      <c r="O1385" s="64" t="s">
        <v>19</v>
      </c>
      <c r="P1385" s="113" t="s">
        <v>22423</v>
      </c>
      <c r="Q1385" s="70" t="s">
        <v>7229</v>
      </c>
      <c r="R1385" s="70" t="s">
        <v>633</v>
      </c>
      <c r="S1385" s="65" t="str">
        <f t="shared" si="68"/>
        <v xml:space="preserve"> SW2 </v>
      </c>
      <c r="T1385" s="69" t="s">
        <v>19</v>
      </c>
      <c r="U1385" s="69"/>
      <c r="V1385" s="69"/>
      <c r="W1385" s="69"/>
      <c r="X1385" s="69"/>
      <c r="Y1385" s="69"/>
      <c r="Z1385" s="69"/>
      <c r="AA1385" s="69"/>
      <c r="AB1385" s="69"/>
      <c r="AC1385" s="69"/>
      <c r="AD1385" s="69"/>
      <c r="AE1385" s="69"/>
      <c r="AF1385" s="69"/>
      <c r="AG1385" s="69"/>
      <c r="AH1385" s="69"/>
      <c r="AI1385" s="69"/>
      <c r="AJ1385" s="69"/>
      <c r="AK1385" s="69"/>
      <c r="AL1385" s="69"/>
      <c r="AM1385" s="70" t="s">
        <v>2955</v>
      </c>
      <c r="AN1385" s="63" t="str">
        <f>IF(ISNA(VLOOKUP(D1385,[1]GRE_Tabela2!$A$4:$D$112,4,0)),"-",VLOOKUP(D1385,[1]GRE_Tabela2!$A$4:$D$112,4,0))</f>
        <v>-</v>
      </c>
      <c r="AO1385" s="68" t="s">
        <v>612</v>
      </c>
      <c r="AP1385" s="68" t="s">
        <v>613</v>
      </c>
      <c r="AQ1385" s="113">
        <v>117</v>
      </c>
      <c r="AR1385" s="302" t="str">
        <f>IF(ISNA(VLOOKUP(AT1385,[1]FISQ!$D$2:$J$1713,7,0)),"-",VLOOKUP(AT1385,[1]FISQ!$D$2:$J$1713,7,0))</f>
        <v>0284 </v>
      </c>
      <c r="AS1385" s="302" t="str">
        <f>IF(ISNA(VLOOKUP(AT1385,[1]FISQ!$D$2:$J$1713,4,0)),"-",CONCATENATE("(",VLOOKUP(AT1385,[1]FISQ!$D$2:$J$1713,4,0),")"))</f>
        <v>(1)</v>
      </c>
      <c r="AT1385" s="71" t="s">
        <v>2956</v>
      </c>
      <c r="AU1385" s="38"/>
      <c r="AV1385" s="38"/>
      <c r="AW1385" s="38"/>
    </row>
    <row r="1386" spans="1:49" s="6" customFormat="1" ht="51">
      <c r="A1386" s="33">
        <v>1385</v>
      </c>
      <c r="B1386" s="33" t="str">
        <f t="shared" si="65"/>
        <v>2203_-</v>
      </c>
      <c r="C1386" s="33" t="str">
        <f t="shared" si="66"/>
        <v>2.1//-</v>
      </c>
      <c r="D1386" s="61">
        <v>2203</v>
      </c>
      <c r="E1386" s="67" t="s">
        <v>2957</v>
      </c>
      <c r="F1386" s="395" t="s">
        <v>7253</v>
      </c>
      <c r="G1386" s="62" t="str">
        <f>VLOOKUP(CONCATENATE(TEXT(I1386,"0"),"_",TEXT(F1386,"0")),[1]CodC!$A$2:$D$250,4,0)</f>
        <v>Gás liquefeito, inflamável</v>
      </c>
      <c r="H1386" s="395" t="s">
        <v>632</v>
      </c>
      <c r="I1386" s="68">
        <v>2</v>
      </c>
      <c r="J1386" s="68" t="s">
        <v>659</v>
      </c>
      <c r="K1386" s="64" t="s">
        <v>19</v>
      </c>
      <c r="L1386" s="64" t="s">
        <v>19</v>
      </c>
      <c r="M1386" s="64"/>
      <c r="N1386" s="64" t="s">
        <v>24532</v>
      </c>
      <c r="O1386" s="64" t="s">
        <v>19</v>
      </c>
      <c r="P1386" s="113" t="s">
        <v>22423</v>
      </c>
      <c r="Q1386" s="70" t="s">
        <v>5991</v>
      </c>
      <c r="R1386" s="70" t="s">
        <v>649</v>
      </c>
      <c r="S1386" s="65" t="str">
        <f t="shared" si="68"/>
        <v xml:space="preserve"> SW2 </v>
      </c>
      <c r="T1386" s="68" t="s">
        <v>2958</v>
      </c>
      <c r="U1386" s="68"/>
      <c r="V1386" s="68"/>
      <c r="W1386" s="68"/>
      <c r="X1386" s="68"/>
      <c r="Y1386" s="68"/>
      <c r="Z1386" s="68"/>
      <c r="AA1386" s="68"/>
      <c r="AB1386" s="68"/>
      <c r="AC1386" s="68"/>
      <c r="AD1386" s="68"/>
      <c r="AE1386" s="68"/>
      <c r="AF1386" s="68"/>
      <c r="AG1386" s="68"/>
      <c r="AH1386" s="68"/>
      <c r="AI1386" s="68"/>
      <c r="AJ1386" s="68"/>
      <c r="AK1386" s="68"/>
      <c r="AL1386" s="68"/>
      <c r="AM1386" s="70" t="s">
        <v>2959</v>
      </c>
      <c r="AN1386" s="63" t="str">
        <f>IF(ISNA(VLOOKUP(D1386,[1]GRE_Tabela2!$A$4:$D$112,4,0)),"-",VLOOKUP(D1386,[1]GRE_Tabela2!$A$4:$D$112,4,0))</f>
        <v>-</v>
      </c>
      <c r="AO1386" s="68" t="s">
        <v>612</v>
      </c>
      <c r="AP1386" s="68" t="s">
        <v>613</v>
      </c>
      <c r="AQ1386" s="113">
        <v>116</v>
      </c>
      <c r="AR1386" s="302" t="str">
        <f>IF(ISNA(VLOOKUP(AT1386,[1]FISQ!$D$2:$J$1713,7,0)),"-",VLOOKUP(AT1386,[1]FISQ!$D$2:$J$1713,7,0))</f>
        <v>0564 </v>
      </c>
      <c r="AS1386" s="302" t="str">
        <f>IF(ISNA(VLOOKUP(AT1386,[1]FISQ!$D$2:$J$1713,4,0)),"-",CONCATENATE("(",VLOOKUP(AT1386,[1]FISQ!$D$2:$J$1713,4,0),")"))</f>
        <v>(1)</v>
      </c>
      <c r="AT1386" s="71" t="s">
        <v>2960</v>
      </c>
      <c r="AU1386" s="10"/>
      <c r="AV1386" s="10"/>
      <c r="AW1386" s="10"/>
    </row>
    <row r="1387" spans="1:49" ht="25.5">
      <c r="A1387" s="33">
        <v>1386</v>
      </c>
      <c r="B1387" s="33" t="str">
        <f t="shared" si="65"/>
        <v>2204_-</v>
      </c>
      <c r="C1387" s="33" t="str">
        <f t="shared" si="66"/>
        <v>2.3//2.1</v>
      </c>
      <c r="D1387" s="61">
        <v>2204</v>
      </c>
      <c r="E1387" s="67" t="s">
        <v>2961</v>
      </c>
      <c r="F1387" s="395" t="s">
        <v>7258</v>
      </c>
      <c r="G1387" s="62" t="str">
        <f>VLOOKUP(CONCATENATE(TEXT(I1387,"0"),"_",TEXT(F1387,"0")),[1]CodC!$A$2:$D$250,4,0)</f>
        <v>Gás liquefeito, tóxico, inflamável</v>
      </c>
      <c r="H1387" s="395" t="s">
        <v>7255</v>
      </c>
      <c r="I1387" s="68">
        <v>2</v>
      </c>
      <c r="J1387" s="68" t="s">
        <v>5719</v>
      </c>
      <c r="K1387" s="68" t="s">
        <v>659</v>
      </c>
      <c r="L1387" s="64" t="s">
        <v>19</v>
      </c>
      <c r="M1387" s="64"/>
      <c r="N1387" s="64" t="s">
        <v>19</v>
      </c>
      <c r="O1387" s="64" t="s">
        <v>19</v>
      </c>
      <c r="P1387" s="113" t="s">
        <v>22423</v>
      </c>
      <c r="Q1387" s="70" t="s">
        <v>7229</v>
      </c>
      <c r="R1387" s="70" t="s">
        <v>633</v>
      </c>
      <c r="S1387" s="65" t="str">
        <f t="shared" si="68"/>
        <v xml:space="preserve"> SW2 </v>
      </c>
      <c r="T1387" s="69" t="s">
        <v>19</v>
      </c>
      <c r="U1387" s="69"/>
      <c r="V1387" s="69"/>
      <c r="W1387" s="69"/>
      <c r="X1387" s="69"/>
      <c r="Y1387" s="69"/>
      <c r="Z1387" s="69"/>
      <c r="AA1387" s="69"/>
      <c r="AB1387" s="69"/>
      <c r="AC1387" s="69"/>
      <c r="AD1387" s="69"/>
      <c r="AE1387" s="69"/>
      <c r="AF1387" s="69"/>
      <c r="AG1387" s="69"/>
      <c r="AH1387" s="69"/>
      <c r="AI1387" s="69"/>
      <c r="AJ1387" s="69"/>
      <c r="AK1387" s="69"/>
      <c r="AL1387" s="69"/>
      <c r="AM1387" s="70" t="s">
        <v>2962</v>
      </c>
      <c r="AN1387" s="63" t="str">
        <f>IF(ISNA(VLOOKUP(D1387,[1]GRE_Tabela2!$A$4:$D$112,4,0)),"-",VLOOKUP(D1387,[1]GRE_Tabela2!$A$4:$D$112,4,0))</f>
        <v>-</v>
      </c>
      <c r="AO1387" s="68" t="s">
        <v>612</v>
      </c>
      <c r="AP1387" s="68" t="s">
        <v>613</v>
      </c>
      <c r="AQ1387" s="113">
        <v>119</v>
      </c>
      <c r="AR1387" s="302" t="str">
        <f>IF(ISNA(VLOOKUP(AT1387,[1]FISQ!$D$2:$J$1713,7,0)),"-",VLOOKUP(AT1387,[1]FISQ!$D$2:$J$1713,7,0))</f>
        <v>-</v>
      </c>
      <c r="AS1387" s="302" t="str">
        <f>IF(ISNA(VLOOKUP(AT1387,[1]FISQ!$D$2:$J$1713,4,0)),"-",CONCATENATE("(",VLOOKUP(AT1387,[1]FISQ!$D$2:$J$1713,4,0),")"))</f>
        <v>-</v>
      </c>
      <c r="AT1387" s="71" t="s">
        <v>2963</v>
      </c>
      <c r="AU1387" s="38"/>
      <c r="AV1387" s="38"/>
      <c r="AW1387" s="38"/>
    </row>
    <row r="1388" spans="1:49" ht="38.25">
      <c r="A1388" s="33">
        <v>1387</v>
      </c>
      <c r="B1388" s="33" t="str">
        <f t="shared" si="65"/>
        <v>2205_III</v>
      </c>
      <c r="C1388" s="33" t="str">
        <f t="shared" si="66"/>
        <v>6.1//-</v>
      </c>
      <c r="D1388" s="61">
        <v>2205</v>
      </c>
      <c r="E1388" s="67" t="s">
        <v>2964</v>
      </c>
      <c r="F1388" s="395" t="s">
        <v>373</v>
      </c>
      <c r="G1388" s="62" t="str">
        <f>VLOOKUP(CONCATENATE(TEXT(I1388,"0"),"_",TEXT(F1388,"0")),[1]CodC!$A$2:$D$250,4,0)</f>
        <v>Matérias tóxicas sem perigo subsidiário, orgânicas, líquidas;</v>
      </c>
      <c r="H1388" s="395" t="s">
        <v>7327</v>
      </c>
      <c r="I1388" s="68">
        <v>6</v>
      </c>
      <c r="J1388" s="68" t="s">
        <v>50</v>
      </c>
      <c r="K1388" s="69" t="s">
        <v>19</v>
      </c>
      <c r="L1388" s="68" t="s">
        <v>879</v>
      </c>
      <c r="M1388" s="63"/>
      <c r="N1388" s="64" t="s">
        <v>19</v>
      </c>
      <c r="O1388" s="64" t="s">
        <v>19</v>
      </c>
      <c r="P1388" s="113" t="s">
        <v>22423</v>
      </c>
      <c r="Q1388" s="70" t="s">
        <v>621</v>
      </c>
      <c r="R1388" s="70" t="s">
        <v>621</v>
      </c>
      <c r="S1388" s="65" t="str">
        <f t="shared" si="68"/>
        <v/>
      </c>
      <c r="T1388" s="69" t="s">
        <v>19</v>
      </c>
      <c r="U1388" s="69"/>
      <c r="V1388" s="69"/>
      <c r="W1388" s="69"/>
      <c r="X1388" s="69"/>
      <c r="Y1388" s="69"/>
      <c r="Z1388" s="68" t="s">
        <v>7163</v>
      </c>
      <c r="AA1388" s="69"/>
      <c r="AB1388" s="69"/>
      <c r="AC1388" s="69"/>
      <c r="AD1388" s="69"/>
      <c r="AE1388" s="69"/>
      <c r="AF1388" s="69"/>
      <c r="AG1388" s="69"/>
      <c r="AH1388" s="69"/>
      <c r="AI1388" s="69"/>
      <c r="AJ1388" s="69"/>
      <c r="AK1388" s="69"/>
      <c r="AL1388" s="69"/>
      <c r="AM1388" s="70" t="s">
        <v>2965</v>
      </c>
      <c r="AN1388" s="63" t="str">
        <f>IF(ISNA(VLOOKUP(D1388,[1]GRE_Tabela2!$A$4:$D$112,4,0)),"-",VLOOKUP(D1388,[1]GRE_Tabela2!$A$4:$D$112,4,0))</f>
        <v>-</v>
      </c>
      <c r="AO1388" s="68" t="s">
        <v>1341</v>
      </c>
      <c r="AP1388" s="68" t="s">
        <v>1795</v>
      </c>
      <c r="AQ1388" s="113">
        <v>153</v>
      </c>
      <c r="AR1388" s="302" t="str">
        <f>IF(ISNA(VLOOKUP(AT1388,[1]FISQ!$D$2:$J$1713,7,0)),"-",VLOOKUP(AT1388,[1]FISQ!$D$2:$J$1713,7,0))</f>
        <v>0211 </v>
      </c>
      <c r="AS1388" s="302" t="str">
        <f>IF(ISNA(VLOOKUP(AT1388,[1]FISQ!$D$2:$J$1713,4,0)),"-",CONCATENATE("(",VLOOKUP(AT1388,[1]FISQ!$D$2:$J$1713,4,0),")"))</f>
        <v>(1)</v>
      </c>
      <c r="AT1388" s="71" t="s">
        <v>2966</v>
      </c>
      <c r="AU1388" s="38"/>
      <c r="AV1388" s="38"/>
      <c r="AW1388" s="38"/>
    </row>
    <row r="1389" spans="1:49" ht="89.25">
      <c r="A1389" s="33">
        <v>1388</v>
      </c>
      <c r="B1389" s="33" t="str">
        <f t="shared" si="65"/>
        <v>2206_II</v>
      </c>
      <c r="C1389" s="33" t="str">
        <f t="shared" si="66"/>
        <v>6.1//-</v>
      </c>
      <c r="D1389" s="61">
        <v>2206</v>
      </c>
      <c r="E1389" s="72" t="s">
        <v>2967</v>
      </c>
      <c r="F1389" s="395" t="s">
        <v>373</v>
      </c>
      <c r="G1389" s="62" t="str">
        <f>VLOOKUP(CONCATENATE(TEXT(I1389,"0"),"_",TEXT(F1389,"0")),[1]CodC!$A$2:$D$250,4,0)</f>
        <v>Matérias tóxicas sem perigo subsidiário, orgânicas, líquidas;</v>
      </c>
      <c r="H1389" s="395" t="s">
        <v>7327</v>
      </c>
      <c r="I1389" s="68">
        <v>6</v>
      </c>
      <c r="J1389" s="68" t="s">
        <v>50</v>
      </c>
      <c r="K1389" s="69" t="s">
        <v>19</v>
      </c>
      <c r="L1389" s="68" t="s">
        <v>849</v>
      </c>
      <c r="M1389" s="68"/>
      <c r="N1389" s="64" t="s">
        <v>24533</v>
      </c>
      <c r="O1389" s="64" t="s">
        <v>51</v>
      </c>
      <c r="P1389" s="113" t="s">
        <v>22423</v>
      </c>
      <c r="Q1389" s="70" t="s">
        <v>851</v>
      </c>
      <c r="R1389" s="70" t="s">
        <v>2968</v>
      </c>
      <c r="S1389" s="65" t="str">
        <f t="shared" si="68"/>
        <v xml:space="preserve">SW1 SW2 </v>
      </c>
      <c r="T1389" s="69" t="s">
        <v>19</v>
      </c>
      <c r="U1389" s="69"/>
      <c r="V1389" s="69"/>
      <c r="W1389" s="69"/>
      <c r="X1389" s="69"/>
      <c r="Y1389" s="69"/>
      <c r="Z1389" s="69"/>
      <c r="AA1389" s="69"/>
      <c r="AB1389" s="69"/>
      <c r="AC1389" s="69"/>
      <c r="AD1389" s="69"/>
      <c r="AE1389" s="69"/>
      <c r="AF1389" s="69"/>
      <c r="AG1389" s="69"/>
      <c r="AH1389" s="69"/>
      <c r="AI1389" s="69"/>
      <c r="AJ1389" s="69"/>
      <c r="AK1389" s="69"/>
      <c r="AL1389" s="69"/>
      <c r="AM1389" s="70" t="s">
        <v>6087</v>
      </c>
      <c r="AN1389" s="63" t="str">
        <f>IF(ISNA(VLOOKUP(D1389,[1]GRE_Tabela2!$A$4:$D$112,4,0)),"-",VLOOKUP(D1389,[1]GRE_Tabela2!$A$4:$D$112,4,0))</f>
        <v>-</v>
      </c>
      <c r="AO1389" s="68" t="s">
        <v>1341</v>
      </c>
      <c r="AP1389" s="68" t="s">
        <v>1795</v>
      </c>
      <c r="AQ1389" s="113">
        <v>155</v>
      </c>
      <c r="AR1389" s="302" t="str">
        <f>IF(ISNA(VLOOKUP(AT1389,[1]FISQ!$D$2:$J$1713,7,0)),"-",VLOOKUP(AT1389,[1]FISQ!$D$2:$J$1713,7,0))</f>
        <v>0653 </v>
      </c>
      <c r="AS1389" s="302" t="str">
        <f>IF(ISNA(VLOOKUP(AT1389,[1]FISQ!$D$2:$J$1713,4,0)),"-",CONCATENATE("(",VLOOKUP(AT1389,[1]FISQ!$D$2:$J$1713,4,0),")"))</f>
        <v>(1)</v>
      </c>
      <c r="AT1389" s="71" t="s">
        <v>2969</v>
      </c>
      <c r="AU1389" s="38"/>
      <c r="AV1389" s="38"/>
      <c r="AW1389" s="38"/>
    </row>
    <row r="1390" spans="1:49" ht="89.25">
      <c r="A1390" s="33">
        <v>1389</v>
      </c>
      <c r="B1390" s="33" t="str">
        <f t="shared" si="65"/>
        <v>2206_III</v>
      </c>
      <c r="C1390" s="33" t="str">
        <f t="shared" si="66"/>
        <v>6.1//-</v>
      </c>
      <c r="D1390" s="61">
        <v>2206</v>
      </c>
      <c r="E1390" s="72" t="s">
        <v>2967</v>
      </c>
      <c r="F1390" s="395" t="s">
        <v>373</v>
      </c>
      <c r="G1390" s="62" t="str">
        <f>VLOOKUP(CONCATENATE(TEXT(I1390,"0"),"_",TEXT(F1390,"0")),[1]CodC!$A$2:$D$250,4,0)</f>
        <v>Matérias tóxicas sem perigo subsidiário, orgânicas, líquidas;</v>
      </c>
      <c r="H1390" s="395" t="s">
        <v>7327</v>
      </c>
      <c r="I1390" s="68">
        <v>6</v>
      </c>
      <c r="J1390" s="68" t="s">
        <v>50</v>
      </c>
      <c r="K1390" s="69" t="s">
        <v>19</v>
      </c>
      <c r="L1390" s="68" t="s">
        <v>879</v>
      </c>
      <c r="M1390" s="68"/>
      <c r="N1390" s="64" t="s">
        <v>24533</v>
      </c>
      <c r="O1390" s="64" t="s">
        <v>1160</v>
      </c>
      <c r="P1390" s="113" t="s">
        <v>22423</v>
      </c>
      <c r="Q1390" s="70" t="s">
        <v>851</v>
      </c>
      <c r="R1390" s="70" t="s">
        <v>2968</v>
      </c>
      <c r="S1390" s="65" t="str">
        <f t="shared" si="68"/>
        <v xml:space="preserve">SW1 SW2 </v>
      </c>
      <c r="T1390" s="69" t="s">
        <v>19</v>
      </c>
      <c r="U1390" s="69"/>
      <c r="V1390" s="69"/>
      <c r="W1390" s="69"/>
      <c r="X1390" s="69"/>
      <c r="Y1390" s="69"/>
      <c r="Z1390" s="69"/>
      <c r="AA1390" s="69"/>
      <c r="AB1390" s="69"/>
      <c r="AC1390" s="69"/>
      <c r="AD1390" s="69"/>
      <c r="AE1390" s="69"/>
      <c r="AF1390" s="69"/>
      <c r="AG1390" s="69"/>
      <c r="AH1390" s="69"/>
      <c r="AI1390" s="69"/>
      <c r="AJ1390" s="69"/>
      <c r="AK1390" s="69"/>
      <c r="AL1390" s="69"/>
      <c r="AM1390" s="70" t="str">
        <f>AM1389</f>
        <v>Líquidos com um odor pungente. Imiscível com a água mas reage com ela para formar dióxido de carbono. Tóxico à ingestão, por contacto cutâneo ou à inalação. Se no porão, com ventilação mecânica, seis renovações de ar por hora, exceto quando transportados em contentores fechados, quando são necessárias duas renovações de ar por hora. Irritante para a pele, olhos e mucosas.</v>
      </c>
      <c r="AN1390" s="63" t="str">
        <f>IF(ISNA(VLOOKUP(D1390,[1]GRE_Tabela2!$A$4:$D$112,4,0)),"-",VLOOKUP(D1390,[1]GRE_Tabela2!$A$4:$D$112,4,0))</f>
        <v>-</v>
      </c>
      <c r="AO1390" s="68" t="s">
        <v>1341</v>
      </c>
      <c r="AP1390" s="68" t="s">
        <v>1795</v>
      </c>
      <c r="AQ1390" s="113">
        <v>155</v>
      </c>
      <c r="AR1390" s="302" t="str">
        <f>IF(ISNA(VLOOKUP(AT1390,[1]FISQ!$D$2:$J$1713,7,0)),"-",VLOOKUP(AT1390,[1]FISQ!$D$2:$J$1713,7,0))</f>
        <v>0653 </v>
      </c>
      <c r="AS1390" s="302" t="str">
        <f>IF(ISNA(VLOOKUP(AT1390,[1]FISQ!$D$2:$J$1713,4,0)),"-",CONCATENATE("(",VLOOKUP(AT1390,[1]FISQ!$D$2:$J$1713,4,0),")"))</f>
        <v>(1)</v>
      </c>
      <c r="AT1390" s="71" t="s">
        <v>2969</v>
      </c>
      <c r="AU1390" s="38"/>
      <c r="AV1390" s="38"/>
      <c r="AW1390" s="38"/>
    </row>
    <row r="1391" spans="1:49" ht="153">
      <c r="A1391" s="33">
        <v>1390</v>
      </c>
      <c r="B1391" s="33" t="str">
        <f t="shared" si="65"/>
        <v>2208_III</v>
      </c>
      <c r="C1391" s="33" t="str">
        <f t="shared" si="66"/>
        <v>5.1//</v>
      </c>
      <c r="D1391" s="61">
        <v>2208</v>
      </c>
      <c r="E1391" s="67" t="s">
        <v>6249</v>
      </c>
      <c r="F1391" s="395" t="s">
        <v>7315</v>
      </c>
      <c r="G1391" s="62" t="str">
        <f>VLOOKUP(CONCATENATE(TEXT(I1391,"0"),"_",TEXT(F1391,"0")),[1]CodC!$A$2:$D$250,4,0)</f>
        <v>Matérias comburentes sem perigo subsidiário, sólidas;</v>
      </c>
      <c r="H1391" s="395" t="s">
        <v>7316</v>
      </c>
      <c r="I1391" s="68">
        <v>5</v>
      </c>
      <c r="J1391" s="68" t="s">
        <v>625</v>
      </c>
      <c r="K1391" s="64" t="s">
        <v>6582</v>
      </c>
      <c r="L1391" s="68" t="s">
        <v>879</v>
      </c>
      <c r="M1391" s="64" t="s">
        <v>1313</v>
      </c>
      <c r="N1391" s="64">
        <v>314</v>
      </c>
      <c r="O1391" s="64">
        <v>314</v>
      </c>
      <c r="P1391" s="113" t="s">
        <v>22423</v>
      </c>
      <c r="Q1391" s="70" t="s">
        <v>7229</v>
      </c>
      <c r="R1391" s="70" t="s">
        <v>2213</v>
      </c>
      <c r="S1391" s="65" t="str">
        <f t="shared" si="68"/>
        <v xml:space="preserve"> SW1 SW11 </v>
      </c>
      <c r="T1391" s="68" t="s">
        <v>7173</v>
      </c>
      <c r="U1391" s="68"/>
      <c r="V1391" s="68"/>
      <c r="W1391" s="68"/>
      <c r="X1391" s="68"/>
      <c r="Y1391" s="68"/>
      <c r="Z1391" s="68"/>
      <c r="AA1391" s="68"/>
      <c r="AB1391" s="68" t="s">
        <v>7163</v>
      </c>
      <c r="AC1391" s="68"/>
      <c r="AD1391" s="68"/>
      <c r="AE1391" s="68"/>
      <c r="AF1391" s="68"/>
      <c r="AG1391" s="68"/>
      <c r="AH1391" s="68"/>
      <c r="AI1391" s="68"/>
      <c r="AJ1391" s="68"/>
      <c r="AK1391" s="68"/>
      <c r="AL1391" s="68"/>
      <c r="AM1391" s="70" t="s">
        <v>6196</v>
      </c>
      <c r="AN1391" s="63" t="str">
        <f>IF(ISNA(VLOOKUP(D1391,[1]GRE_Tabela2!$A$4:$D$112,4,0)),"-",VLOOKUP(D1391,[1]GRE_Tabela2!$A$4:$D$112,4,0))</f>
        <v>-</v>
      </c>
      <c r="AO1391" s="68" t="s">
        <v>1480</v>
      </c>
      <c r="AP1391" s="68" t="s">
        <v>1618</v>
      </c>
      <c r="AQ1391" s="113">
        <v>140</v>
      </c>
      <c r="AR1391" s="302" t="str">
        <f>IF(ISNA(VLOOKUP(AT1391,[1]FISQ!$D$2:$J$1713,7,0)),"-",VLOOKUP(AT1391,[1]FISQ!$D$2:$J$1713,7,0))</f>
        <v>-</v>
      </c>
      <c r="AS1391" s="302" t="str">
        <f>IF(ISNA(VLOOKUP(AT1391,[1]FISQ!$D$2:$J$1713,4,0)),"-",CONCATENATE("(",VLOOKUP(AT1391,[1]FISQ!$D$2:$J$1713,4,0),")"))</f>
        <v>-</v>
      </c>
      <c r="AT1391" s="71" t="s">
        <v>2970</v>
      </c>
      <c r="AU1391" s="38"/>
      <c r="AV1391" s="38"/>
      <c r="AW1391" s="38"/>
    </row>
    <row r="1392" spans="1:49" ht="38.25">
      <c r="A1392" s="33">
        <v>1391</v>
      </c>
      <c r="B1392" s="33" t="str">
        <f t="shared" si="65"/>
        <v>2209_III</v>
      </c>
      <c r="C1392" s="33" t="str">
        <f t="shared" si="66"/>
        <v>8//-</v>
      </c>
      <c r="D1392" s="61">
        <v>2209</v>
      </c>
      <c r="E1392" s="67" t="s">
        <v>2971</v>
      </c>
      <c r="F1392" s="395" t="s">
        <v>7348</v>
      </c>
      <c r="G1392" s="62" t="str">
        <f>VLOOKUP(CONCATENATE(TEXT(I1392,"0"),"_",TEXT(F1392,"0")),[1]CodC!$A$2:$D$250,4,0)</f>
        <v>Outras matérias corrosivas, líquidas;</v>
      </c>
      <c r="H1392" s="395" t="s">
        <v>7339</v>
      </c>
      <c r="I1392" s="69" t="s">
        <v>631</v>
      </c>
      <c r="J1392" s="69" t="s">
        <v>631</v>
      </c>
      <c r="K1392" s="69" t="s">
        <v>19</v>
      </c>
      <c r="L1392" s="68" t="s">
        <v>879</v>
      </c>
      <c r="M1392" s="63"/>
      <c r="N1392" s="64" t="s">
        <v>24534</v>
      </c>
      <c r="O1392" s="64" t="s">
        <v>19</v>
      </c>
      <c r="P1392" s="113" t="s">
        <v>22424</v>
      </c>
      <c r="Q1392" s="70" t="s">
        <v>621</v>
      </c>
      <c r="R1392" s="70" t="s">
        <v>621</v>
      </c>
      <c r="S1392" s="65" t="str">
        <f t="shared" si="68"/>
        <v/>
      </c>
      <c r="T1392" s="69" t="s">
        <v>19</v>
      </c>
      <c r="U1392" s="69"/>
      <c r="V1392" s="69"/>
      <c r="W1392" s="69"/>
      <c r="X1392" s="69"/>
      <c r="Y1392" s="69"/>
      <c r="Z1392" s="69"/>
      <c r="AA1392" s="69"/>
      <c r="AB1392" s="69"/>
      <c r="AC1392" s="69"/>
      <c r="AD1392" s="69"/>
      <c r="AE1392" s="69"/>
      <c r="AF1392" s="69"/>
      <c r="AG1392" s="69"/>
      <c r="AH1392" s="69"/>
      <c r="AI1392" s="69"/>
      <c r="AJ1392" s="69"/>
      <c r="AK1392" s="69"/>
      <c r="AL1392" s="69"/>
      <c r="AM1392" s="70" t="s">
        <v>2972</v>
      </c>
      <c r="AN1392" s="63" t="str">
        <f>IF(ISNA(VLOOKUP(D1392,[1]GRE_Tabela2!$A$4:$D$112,4,0)),"-",VLOOKUP(D1392,[1]GRE_Tabela2!$A$4:$D$112,4,0))</f>
        <v>-</v>
      </c>
      <c r="AO1392" s="68" t="s">
        <v>1341</v>
      </c>
      <c r="AP1392" s="68" t="s">
        <v>1913</v>
      </c>
      <c r="AQ1392" s="113">
        <v>153</v>
      </c>
      <c r="AR1392" s="302" t="str">
        <f>IF(ISNA(VLOOKUP(AT1392,[1]FISQ!$D$2:$J$1713,7,0)),"-",VLOOKUP(AT1392,[1]FISQ!$D$2:$J$1713,7,0))</f>
        <v>0275 </v>
      </c>
      <c r="AS1392" s="302" t="str">
        <f>IF(ISNA(VLOOKUP(AT1392,[1]FISQ!$D$2:$J$1713,4,0)),"-",CONCATENATE("(",VLOOKUP(AT1392,[1]FISQ!$D$2:$J$1713,4,0),")"))</f>
        <v>(2)</v>
      </c>
      <c r="AT1392" s="71" t="s">
        <v>2973</v>
      </c>
      <c r="AU1392" s="38"/>
      <c r="AV1392" s="30"/>
      <c r="AW1392" s="38"/>
    </row>
    <row r="1393" spans="1:49" ht="51">
      <c r="A1393" s="33">
        <v>1392</v>
      </c>
      <c r="B1393" s="33" t="str">
        <f t="shared" si="65"/>
        <v>2210_III</v>
      </c>
      <c r="C1393" s="33" t="str">
        <f t="shared" si="66"/>
        <v>4.2//4.3</v>
      </c>
      <c r="D1393" s="61">
        <v>2210</v>
      </c>
      <c r="E1393" s="67" t="s">
        <v>2974</v>
      </c>
      <c r="F1393" s="395" t="s">
        <v>7405</v>
      </c>
      <c r="G1393" s="62" t="str">
        <f>VLOOKUP(CONCATENATE(TEXT(I1393,"0"),"_",TEXT(F1393,"0")),[1]CodC!$A$2:$D$250,4,0)</f>
        <v>Matérias sujeitas a inflamação espontânea, que, em contacto com água, libertam gases inflamáveis;</v>
      </c>
      <c r="H1393" s="395" t="s">
        <v>7294</v>
      </c>
      <c r="I1393" s="68">
        <v>4</v>
      </c>
      <c r="J1393" s="68" t="s">
        <v>1579</v>
      </c>
      <c r="K1393" s="68" t="s">
        <v>298</v>
      </c>
      <c r="L1393" s="68" t="s">
        <v>879</v>
      </c>
      <c r="M1393" s="64" t="s">
        <v>1313</v>
      </c>
      <c r="N1393" s="64" t="s">
        <v>2975</v>
      </c>
      <c r="O1393" s="64" t="s">
        <v>2975</v>
      </c>
      <c r="P1393" s="113" t="s">
        <v>22423</v>
      </c>
      <c r="Q1393" s="70" t="s">
        <v>5598</v>
      </c>
      <c r="R1393" s="70" t="s">
        <v>1334</v>
      </c>
      <c r="S1393" s="65" t="str">
        <f t="shared" si="68"/>
        <v xml:space="preserve"> H1 </v>
      </c>
      <c r="T1393" s="68" t="s">
        <v>5685</v>
      </c>
      <c r="U1393" s="68"/>
      <c r="V1393" s="68"/>
      <c r="W1393" s="68"/>
      <c r="X1393" s="68"/>
      <c r="Y1393" s="68"/>
      <c r="Z1393" s="68"/>
      <c r="AA1393" s="68"/>
      <c r="AB1393" s="68"/>
      <c r="AC1393" s="68"/>
      <c r="AD1393" s="68"/>
      <c r="AE1393" s="68"/>
      <c r="AF1393" s="68"/>
      <c r="AG1393" s="68"/>
      <c r="AH1393" s="68"/>
      <c r="AI1393" s="68"/>
      <c r="AJ1393" s="68"/>
      <c r="AK1393" s="68"/>
      <c r="AL1393" s="68"/>
      <c r="AM1393" s="70" t="s">
        <v>6200</v>
      </c>
      <c r="AN1393" s="63" t="str">
        <f>IF(ISNA(VLOOKUP(D1393,[1]GRE_Tabela2!$A$4:$D$112,4,0)),"-",VLOOKUP(D1393,[1]GRE_Tabela2!$A$4:$D$112,4,0))</f>
        <v>-</v>
      </c>
      <c r="AO1393" s="68" t="s">
        <v>1065</v>
      </c>
      <c r="AP1393" s="41" t="s">
        <v>1487</v>
      </c>
      <c r="AQ1393" s="113">
        <v>135</v>
      </c>
      <c r="AR1393" s="302" t="str">
        <f>IF(ISNA(VLOOKUP(AT1393,[1]FISQ!$D$2:$J$1713,7,0)),"-",VLOOKUP(AT1393,[1]FISQ!$D$2:$J$1713,7,0))</f>
        <v>0173 </v>
      </c>
      <c r="AS1393" s="302" t="str">
        <f>IF(ISNA(VLOOKUP(AT1393,[1]FISQ!$D$2:$J$1713,4,0)),"-",CONCATENATE("(",VLOOKUP(AT1393,[1]FISQ!$D$2:$J$1713,4,0),")"))</f>
        <v>(2)</v>
      </c>
      <c r="AT1393" s="71" t="s">
        <v>2976</v>
      </c>
      <c r="AU1393" s="38"/>
      <c r="AV1393" s="38"/>
      <c r="AW1393" s="38"/>
    </row>
    <row r="1394" spans="1:49" ht="89.25">
      <c r="A1394" s="33">
        <v>1393</v>
      </c>
      <c r="B1394" s="33" t="str">
        <f t="shared" si="65"/>
        <v>2211_III</v>
      </c>
      <c r="C1394" s="33" t="str">
        <f t="shared" si="66"/>
        <v>9//-</v>
      </c>
      <c r="D1394" s="61">
        <v>2211</v>
      </c>
      <c r="E1394" s="67" t="s">
        <v>2977</v>
      </c>
      <c r="F1394" s="395" t="s">
        <v>7406</v>
      </c>
      <c r="G1394" s="62" t="str">
        <f>VLOOKUP(CONCATENATE(TEXT(I1394,"0"),"_",TEXT(F1394,"0")),[1]CodC!$A$2:$D$250,4,0)</f>
        <v>Matérias que libertam vapores inflamáveis;</v>
      </c>
      <c r="H1394" s="395" t="s">
        <v>7366</v>
      </c>
      <c r="I1394" s="69" t="s">
        <v>2442</v>
      </c>
      <c r="J1394" s="69" t="s">
        <v>2442</v>
      </c>
      <c r="K1394" s="64" t="s">
        <v>19</v>
      </c>
      <c r="L1394" s="68" t="s">
        <v>879</v>
      </c>
      <c r="M1394" s="68"/>
      <c r="N1394" s="64" t="s">
        <v>24535</v>
      </c>
      <c r="O1394" s="64" t="s">
        <v>6665</v>
      </c>
      <c r="P1394" s="113" t="s">
        <v>22425</v>
      </c>
      <c r="Q1394" s="70" t="s">
        <v>851</v>
      </c>
      <c r="R1394" s="70" t="s">
        <v>2978</v>
      </c>
      <c r="S1394" s="65" t="str">
        <f t="shared" si="68"/>
        <v xml:space="preserve">SW1 SW6 </v>
      </c>
      <c r="T1394" s="68" t="s">
        <v>7194</v>
      </c>
      <c r="U1394" s="68"/>
      <c r="V1394" s="68"/>
      <c r="W1394" s="68"/>
      <c r="X1394" s="68"/>
      <c r="Y1394" s="68"/>
      <c r="Z1394" s="68"/>
      <c r="AA1394" s="68"/>
      <c r="AB1394" s="68"/>
      <c r="AC1394" s="68"/>
      <c r="AD1394" s="68"/>
      <c r="AE1394" s="68"/>
      <c r="AF1394" s="68"/>
      <c r="AG1394" s="68"/>
      <c r="AH1394" s="68"/>
      <c r="AI1394" s="68"/>
      <c r="AJ1394" s="68"/>
      <c r="AK1394" s="68"/>
      <c r="AL1394" s="68"/>
      <c r="AM1394" s="70" t="s">
        <v>5648</v>
      </c>
      <c r="AN1394" s="63" t="str">
        <f>IF(ISNA(VLOOKUP(D1394,[1]GRE_Tabela2!$A$4:$D$112,4,0)),"-",VLOOKUP(D1394,[1]GRE_Tabela2!$A$4:$D$112,4,0))</f>
        <v>-</v>
      </c>
      <c r="AO1394" s="68" t="s">
        <v>1341</v>
      </c>
      <c r="AP1394" s="68" t="s">
        <v>1342</v>
      </c>
      <c r="AQ1394" s="113">
        <v>171</v>
      </c>
      <c r="AR1394" s="302" t="str">
        <f>IF(ISNA(VLOOKUP(AT1394,[1]FISQ!$D$2:$J$1713,7,0)),"-",VLOOKUP(AT1394,[1]FISQ!$D$2:$J$1713,7,0))</f>
        <v>-</v>
      </c>
      <c r="AS1394" s="302" t="str">
        <f>IF(ISNA(VLOOKUP(AT1394,[1]FISQ!$D$2:$J$1713,4,0)),"-",CONCATENATE("(",VLOOKUP(AT1394,[1]FISQ!$D$2:$J$1713,4,0),")"))</f>
        <v>-</v>
      </c>
      <c r="AT1394" s="71" t="s">
        <v>2979</v>
      </c>
      <c r="AU1394" s="38"/>
      <c r="AV1394" s="38"/>
      <c r="AW1394" s="38"/>
    </row>
    <row r="1395" spans="1:49" s="6" customFormat="1" ht="348">
      <c r="A1395" s="33">
        <v>1394</v>
      </c>
      <c r="B1395" s="33" t="str">
        <f t="shared" si="65"/>
        <v>2212_II</v>
      </c>
      <c r="C1395" s="33" t="str">
        <f t="shared" si="66"/>
        <v>9//-</v>
      </c>
      <c r="D1395" s="61">
        <v>2212</v>
      </c>
      <c r="E1395" s="74" t="s">
        <v>2980</v>
      </c>
      <c r="F1395" s="395" t="s">
        <v>7407</v>
      </c>
      <c r="G1395" s="62" t="str">
        <f>VLOOKUP(CONCATENATE(TEXT(I1395,"0"),"_",TEXT(F1395,"0")),[1]CodC!$A$2:$D$250,4,0)</f>
        <v>Matérias que, inaladas sob a forma de poeira fina, podem pôr em perigo a saúde;</v>
      </c>
      <c r="H1395" s="395" t="s">
        <v>7366</v>
      </c>
      <c r="I1395" s="69" t="s">
        <v>2442</v>
      </c>
      <c r="J1395" s="69" t="s">
        <v>2442</v>
      </c>
      <c r="K1395" s="64" t="s">
        <v>19</v>
      </c>
      <c r="L1395" s="68" t="s">
        <v>849</v>
      </c>
      <c r="M1395" s="68"/>
      <c r="N1395" s="64" t="s">
        <v>24536</v>
      </c>
      <c r="O1395" s="64" t="s">
        <v>5975</v>
      </c>
      <c r="P1395" s="113" t="s">
        <v>22424</v>
      </c>
      <c r="Q1395" s="70" t="s">
        <v>5598</v>
      </c>
      <c r="R1395" s="70" t="s">
        <v>5650</v>
      </c>
      <c r="S1395" s="65" t="str">
        <f t="shared" si="68"/>
        <v xml:space="preserve"> SW2 H4</v>
      </c>
      <c r="T1395" s="68" t="s">
        <v>1466</v>
      </c>
      <c r="U1395" s="68"/>
      <c r="V1395" s="68"/>
      <c r="W1395" s="68"/>
      <c r="X1395" s="68"/>
      <c r="Y1395" s="68"/>
      <c r="Z1395" s="68"/>
      <c r="AA1395" s="68"/>
      <c r="AB1395" s="68"/>
      <c r="AC1395" s="68"/>
      <c r="AD1395" s="68"/>
      <c r="AE1395" s="68"/>
      <c r="AF1395" s="68"/>
      <c r="AG1395" s="68"/>
      <c r="AH1395" s="68"/>
      <c r="AI1395" s="68"/>
      <c r="AJ1395" s="68"/>
      <c r="AK1395" s="68"/>
      <c r="AL1395" s="68"/>
      <c r="AM1395" s="80" t="s">
        <v>6595</v>
      </c>
      <c r="AN1395" s="63" t="str">
        <f>IF(ISNA(VLOOKUP(D1395,[1]GRE_Tabela2!$A$4:$D$112,4,0)),"-",VLOOKUP(D1395,[1]GRE_Tabela2!$A$4:$D$112,4,0))</f>
        <v>-</v>
      </c>
      <c r="AO1395" s="68" t="s">
        <v>1341</v>
      </c>
      <c r="AP1395" s="68" t="s">
        <v>1795</v>
      </c>
      <c r="AQ1395" s="113">
        <v>171</v>
      </c>
      <c r="AR1395" s="302" t="str">
        <f>IF(ISNA(VLOOKUP(AT1395,[1]FISQ!$D$2:$J$1713,7,0)),"-",VLOOKUP(AT1395,[1]FISQ!$D$2:$J$1713,7,0))</f>
        <v>1314 </v>
      </c>
      <c r="AS1395" s="302" t="str">
        <f>IF(ISNA(VLOOKUP(AT1395,[1]FISQ!$D$2:$J$1713,4,0)),"-",CONCATENATE("(",VLOOKUP(AT1395,[1]FISQ!$D$2:$J$1713,4,0),")"))</f>
        <v>(1)</v>
      </c>
      <c r="AT1395" s="71" t="s">
        <v>2982</v>
      </c>
      <c r="AU1395" s="10"/>
      <c r="AV1395" s="10"/>
      <c r="AW1395" s="10"/>
    </row>
    <row r="1396" spans="1:49" ht="38.25">
      <c r="A1396" s="33">
        <v>1395</v>
      </c>
      <c r="B1396" s="33" t="str">
        <f t="shared" si="65"/>
        <v>2213_III</v>
      </c>
      <c r="C1396" s="33" t="str">
        <f t="shared" si="66"/>
        <v>4.1//-</v>
      </c>
      <c r="D1396" s="61">
        <v>2213</v>
      </c>
      <c r="E1396" s="67" t="s">
        <v>2983</v>
      </c>
      <c r="F1396" s="395" t="s">
        <v>7275</v>
      </c>
      <c r="G1396" s="62" t="str">
        <f>VLOOKUP(CONCATENATE(TEXT(I1396,"0"),"_",TEXT(F1396,"0")),[1]CodC!$A$2:$D$250,4,0)</f>
        <v>Matérias sólidas inflamáveis, sem perigo subsidiário: Orgânicas;</v>
      </c>
      <c r="H1396" s="395" t="s">
        <v>7294</v>
      </c>
      <c r="I1396" s="68">
        <v>4</v>
      </c>
      <c r="J1396" s="68" t="s">
        <v>1405</v>
      </c>
      <c r="K1396" s="69" t="s">
        <v>19</v>
      </c>
      <c r="L1396" s="68" t="s">
        <v>879</v>
      </c>
      <c r="M1396" s="63"/>
      <c r="N1396" s="64" t="s">
        <v>19</v>
      </c>
      <c r="O1396" s="64" t="s">
        <v>6666</v>
      </c>
      <c r="P1396" s="113" t="s">
        <v>22423</v>
      </c>
      <c r="Q1396" s="70" t="s">
        <v>5598</v>
      </c>
      <c r="R1396" s="70" t="s">
        <v>1391</v>
      </c>
      <c r="S1396" s="65" t="str">
        <f t="shared" si="68"/>
        <v xml:space="preserve"> SW23 </v>
      </c>
      <c r="T1396" s="69" t="s">
        <v>19</v>
      </c>
      <c r="U1396" s="69"/>
      <c r="V1396" s="69"/>
      <c r="W1396" s="69"/>
      <c r="X1396" s="69"/>
      <c r="Y1396" s="69"/>
      <c r="Z1396" s="69"/>
      <c r="AA1396" s="69"/>
      <c r="AB1396" s="69"/>
      <c r="AC1396" s="69"/>
      <c r="AD1396" s="69"/>
      <c r="AE1396" s="69"/>
      <c r="AF1396" s="69"/>
      <c r="AG1396" s="69"/>
      <c r="AH1396" s="69"/>
      <c r="AI1396" s="69"/>
      <c r="AJ1396" s="69"/>
      <c r="AK1396" s="69"/>
      <c r="AL1396" s="69"/>
      <c r="AM1396" s="70" t="s">
        <v>2984</v>
      </c>
      <c r="AN1396" s="63" t="str">
        <f>IF(ISNA(VLOOKUP(D1396,[1]GRE_Tabela2!$A$4:$D$112,4,0)),"-",VLOOKUP(D1396,[1]GRE_Tabela2!$A$4:$D$112,4,0))</f>
        <v>-</v>
      </c>
      <c r="AO1396" s="68" t="s">
        <v>1341</v>
      </c>
      <c r="AP1396" s="68" t="s">
        <v>1333</v>
      </c>
      <c r="AQ1396" s="113">
        <v>133</v>
      </c>
      <c r="AR1396" s="302" t="str">
        <f>IF(ISNA(VLOOKUP(AT1396,[1]FISQ!$D$2:$J$1713,7,0)),"-",VLOOKUP(AT1396,[1]FISQ!$D$2:$J$1713,7,0))</f>
        <v>0767 </v>
      </c>
      <c r="AS1396" s="302" t="str">
        <f>IF(ISNA(VLOOKUP(AT1396,[1]FISQ!$D$2:$J$1713,4,0)),"-",CONCATENATE("(",VLOOKUP(AT1396,[1]FISQ!$D$2:$J$1713,4,0),")"))</f>
        <v>(1)</v>
      </c>
      <c r="AT1396" s="71" t="s">
        <v>2985</v>
      </c>
      <c r="AU1396" s="38"/>
      <c r="AV1396" s="38"/>
      <c r="AW1396" s="38"/>
    </row>
    <row r="1397" spans="1:49" ht="89.25">
      <c r="A1397" s="33">
        <v>1396</v>
      </c>
      <c r="B1397" s="33" t="str">
        <f t="shared" si="65"/>
        <v>2214_III</v>
      </c>
      <c r="C1397" s="33" t="str">
        <f t="shared" si="66"/>
        <v>8//-</v>
      </c>
      <c r="D1397" s="61">
        <v>2214</v>
      </c>
      <c r="E1397" s="67" t="s">
        <v>2986</v>
      </c>
      <c r="F1397" s="395" t="s">
        <v>7344</v>
      </c>
      <c r="G1397" s="62" t="str">
        <f>VLOOKUP(CONCATENATE(TEXT(I1397,"0"),"_",TEXT(F1397,"0")),[1]CodC!$A$2:$D$250,4,0)</f>
        <v>Matérias corrosivas, ácidas, sem perigo subsidiário, orgânicas, sólidas;</v>
      </c>
      <c r="H1397" s="395" t="s">
        <v>7339</v>
      </c>
      <c r="I1397" s="69" t="s">
        <v>631</v>
      </c>
      <c r="J1397" s="69" t="s">
        <v>631</v>
      </c>
      <c r="K1397" s="69" t="s">
        <v>19</v>
      </c>
      <c r="L1397" s="68" t="s">
        <v>879</v>
      </c>
      <c r="M1397" s="68"/>
      <c r="N1397" s="64" t="s">
        <v>24537</v>
      </c>
      <c r="O1397" s="64" t="s">
        <v>2987</v>
      </c>
      <c r="P1397" s="113" t="s">
        <v>22425</v>
      </c>
      <c r="Q1397" s="70" t="s">
        <v>621</v>
      </c>
      <c r="R1397" s="70" t="s">
        <v>621</v>
      </c>
      <c r="S1397" s="65" t="str">
        <f t="shared" si="68"/>
        <v/>
      </c>
      <c r="T1397" s="69" t="s">
        <v>7182</v>
      </c>
      <c r="U1397" s="69" t="s">
        <v>7163</v>
      </c>
      <c r="V1397" s="69"/>
      <c r="W1397" s="69"/>
      <c r="X1397" s="69"/>
      <c r="Y1397" s="69"/>
      <c r="Z1397" s="69"/>
      <c r="AA1397" s="69"/>
      <c r="AB1397" s="69"/>
      <c r="AC1397" s="69"/>
      <c r="AD1397" s="69"/>
      <c r="AE1397" s="69"/>
      <c r="AF1397" s="69"/>
      <c r="AG1397" s="69"/>
      <c r="AH1397" s="69"/>
      <c r="AI1397" s="69"/>
      <c r="AJ1397" s="69"/>
      <c r="AK1397" s="69"/>
      <c r="AL1397" s="69"/>
      <c r="AM1397" s="70" t="s">
        <v>6504</v>
      </c>
      <c r="AN1397" s="63" t="str">
        <f>IF(ISNA(VLOOKUP(D1397,[1]GRE_Tabela2!$A$4:$D$112,4,0)),"-",VLOOKUP(D1397,[1]GRE_Tabela2!$A$4:$D$112,4,0))</f>
        <v>-</v>
      </c>
      <c r="AO1397" s="68" t="s">
        <v>1341</v>
      </c>
      <c r="AP1397" s="68" t="s">
        <v>1913</v>
      </c>
      <c r="AQ1397" s="113">
        <v>156</v>
      </c>
      <c r="AR1397" s="302" t="str">
        <f>IF(ISNA(VLOOKUP(AT1397,[1]FISQ!$D$2:$J$1713,7,0)),"-",VLOOKUP(AT1397,[1]FISQ!$D$2:$J$1713,7,0))</f>
        <v>0315 </v>
      </c>
      <c r="AS1397" s="302" t="str">
        <f>IF(ISNA(VLOOKUP(AT1397,[1]FISQ!$D$2:$J$1713,4,0)),"-",CONCATENATE("(",VLOOKUP(AT1397,[1]FISQ!$D$2:$J$1713,4,0),")"))</f>
        <v>(1)</v>
      </c>
      <c r="AT1397" s="71" t="s">
        <v>2988</v>
      </c>
      <c r="AU1397" s="38" t="s">
        <v>6541</v>
      </c>
      <c r="AV1397" s="30"/>
      <c r="AW1397" s="38"/>
    </row>
    <row r="1398" spans="1:49" ht="51">
      <c r="A1398" s="33">
        <v>1397</v>
      </c>
      <c r="B1398" s="33" t="str">
        <f t="shared" si="65"/>
        <v>2215_III</v>
      </c>
      <c r="C1398" s="33" t="str">
        <f t="shared" si="66"/>
        <v>8//-</v>
      </c>
      <c r="D1398" s="61">
        <v>2215</v>
      </c>
      <c r="E1398" s="67" t="s">
        <v>2991</v>
      </c>
      <c r="F1398" s="395" t="s">
        <v>7338</v>
      </c>
      <c r="G1398" s="62" t="str">
        <f>VLOOKUP(CONCATENATE(TEXT(I1398,"0"),"_",TEXT(F1398,"0")),[1]CodC!$A$2:$D$250,4,0)</f>
        <v>Matérias corrosivas, ácidas, sem perigo subsidiário, orgânicas, líquidas;</v>
      </c>
      <c r="H1398" s="395" t="s">
        <v>7339</v>
      </c>
      <c r="I1398" s="69" t="s">
        <v>631</v>
      </c>
      <c r="J1398" s="69" t="s">
        <v>631</v>
      </c>
      <c r="K1398" s="64" t="s">
        <v>19</v>
      </c>
      <c r="L1398" s="68" t="s">
        <v>879</v>
      </c>
      <c r="M1398" s="63"/>
      <c r="N1398" s="64" t="s">
        <v>19</v>
      </c>
      <c r="O1398" s="64" t="s">
        <v>19</v>
      </c>
      <c r="P1398" s="113" t="s">
        <v>22425</v>
      </c>
      <c r="Q1398" s="70" t="s">
        <v>621</v>
      </c>
      <c r="R1398" s="70" t="s">
        <v>621</v>
      </c>
      <c r="S1398" s="65" t="str">
        <f t="shared" si="68"/>
        <v/>
      </c>
      <c r="T1398" s="68" t="s">
        <v>7187</v>
      </c>
      <c r="U1398" s="69" t="s">
        <v>7163</v>
      </c>
      <c r="V1398" s="68"/>
      <c r="W1398" s="68"/>
      <c r="X1398" s="68"/>
      <c r="Y1398" s="68"/>
      <c r="Z1398" s="68"/>
      <c r="AA1398" s="68"/>
      <c r="AB1398" s="68"/>
      <c r="AC1398" s="68"/>
      <c r="AD1398" s="68"/>
      <c r="AE1398" s="68"/>
      <c r="AF1398" s="68"/>
      <c r="AG1398" s="68"/>
      <c r="AH1398" s="68"/>
      <c r="AI1398" s="68"/>
      <c r="AJ1398" s="68"/>
      <c r="AK1398" s="68"/>
      <c r="AL1398" s="68"/>
      <c r="AM1398" s="70" t="s">
        <v>2992</v>
      </c>
      <c r="AN1398" s="63" t="str">
        <f>IF(ISNA(VLOOKUP(D1398,[1]GRE_Tabela2!$A$4:$D$112,4,0)),"-",VLOOKUP(D1398,[1]GRE_Tabela2!$A$4:$D$112,4,0))</f>
        <v>-</v>
      </c>
      <c r="AO1398" s="68" t="s">
        <v>1341</v>
      </c>
      <c r="AP1398" s="68" t="s">
        <v>1913</v>
      </c>
      <c r="AQ1398" s="113">
        <v>156</v>
      </c>
      <c r="AR1398" s="302" t="str">
        <f>IF(ISNA(VLOOKUP(AT1398,[1]FISQ!$D$2:$J$1713,7,0)),"-",VLOOKUP(AT1398,[1]FISQ!$D$2:$J$1713,7,0))</f>
        <v>0799 </v>
      </c>
      <c r="AS1398" s="302" t="str">
        <f>IF(ISNA(VLOOKUP(AT1398,[1]FISQ!$D$2:$J$1713,4,0)),"-",CONCATENATE("(",VLOOKUP(AT1398,[1]FISQ!$D$2:$J$1713,4,0),")"))</f>
        <v>(1)</v>
      </c>
      <c r="AT1398" s="71" t="s">
        <v>2993</v>
      </c>
      <c r="AU1398" s="38" t="s">
        <v>6541</v>
      </c>
      <c r="AV1398" s="30"/>
      <c r="AW1398" s="38"/>
    </row>
    <row r="1399" spans="1:49" ht="51">
      <c r="A1399" s="33">
        <v>1398</v>
      </c>
      <c r="B1399" s="33" t="str">
        <f t="shared" si="65"/>
        <v>2215_III</v>
      </c>
      <c r="C1399" s="33" t="str">
        <f t="shared" si="66"/>
        <v>8//-</v>
      </c>
      <c r="D1399" s="61">
        <v>2215</v>
      </c>
      <c r="E1399" s="67" t="s">
        <v>2990</v>
      </c>
      <c r="F1399" s="395" t="s">
        <v>7338</v>
      </c>
      <c r="G1399" s="62" t="str">
        <f>VLOOKUP(CONCATENATE(TEXT(I1399,"0"),"_",TEXT(F1399,"0")),[1]CodC!$A$2:$D$250,4,0)</f>
        <v>Matérias corrosivas, ácidas, sem perigo subsidiário, orgânicas, líquidas;</v>
      </c>
      <c r="H1399" s="395" t="s">
        <v>7339</v>
      </c>
      <c r="I1399" s="69" t="s">
        <v>631</v>
      </c>
      <c r="J1399" s="69" t="s">
        <v>631</v>
      </c>
      <c r="K1399" s="64" t="s">
        <v>19</v>
      </c>
      <c r="L1399" s="68" t="s">
        <v>879</v>
      </c>
      <c r="M1399" s="63"/>
      <c r="N1399" s="64" t="s">
        <v>19</v>
      </c>
      <c r="O1399" s="64" t="s">
        <v>19</v>
      </c>
      <c r="P1399" s="113" t="s">
        <v>22425</v>
      </c>
      <c r="Q1399" s="70" t="s">
        <v>621</v>
      </c>
      <c r="R1399" s="70" t="s">
        <v>621</v>
      </c>
      <c r="S1399" s="65" t="str">
        <f t="shared" si="68"/>
        <v/>
      </c>
      <c r="T1399" s="68" t="s">
        <v>7187</v>
      </c>
      <c r="U1399" s="69" t="s">
        <v>7163</v>
      </c>
      <c r="V1399" s="68"/>
      <c r="W1399" s="68"/>
      <c r="X1399" s="68"/>
      <c r="Y1399" s="68"/>
      <c r="Z1399" s="68"/>
      <c r="AA1399" s="68"/>
      <c r="AB1399" s="68"/>
      <c r="AC1399" s="68"/>
      <c r="AD1399" s="68"/>
      <c r="AE1399" s="68"/>
      <c r="AF1399" s="68"/>
      <c r="AG1399" s="68"/>
      <c r="AH1399" s="68"/>
      <c r="AI1399" s="68"/>
      <c r="AJ1399" s="68"/>
      <c r="AK1399" s="68"/>
      <c r="AL1399" s="68"/>
      <c r="AM1399" s="70" t="s">
        <v>6505</v>
      </c>
      <c r="AN1399" s="63" t="str">
        <f>IF(ISNA(VLOOKUP(D1399,[1]GRE_Tabela2!$A$4:$D$112,4,0)),"-",VLOOKUP(D1399,[1]GRE_Tabela2!$A$4:$D$112,4,0))</f>
        <v>-</v>
      </c>
      <c r="AO1399" s="68" t="s">
        <v>1341</v>
      </c>
      <c r="AP1399" s="68" t="s">
        <v>1913</v>
      </c>
      <c r="AQ1399" s="113">
        <v>156</v>
      </c>
      <c r="AR1399" s="302" t="str">
        <f>IF(ISNA(VLOOKUP(AT1399,[1]FISQ!$D$2:$J$1713,7,0)),"-",VLOOKUP(AT1399,[1]FISQ!$D$2:$J$1713,7,0))</f>
        <v>-</v>
      </c>
      <c r="AS1399" s="302" t="str">
        <f>IF(ISNA(VLOOKUP(AT1399,[1]FISQ!$D$2:$J$1713,4,0)),"-",CONCATENATE("(",VLOOKUP(AT1399,[1]FISQ!$D$2:$J$1713,4,0),")"))</f>
        <v>-</v>
      </c>
      <c r="AT1399" s="71" t="s">
        <v>2989</v>
      </c>
      <c r="AU1399" s="38" t="s">
        <v>6541</v>
      </c>
      <c r="AV1399" s="30"/>
      <c r="AW1399" s="38"/>
    </row>
    <row r="1400" spans="1:49" ht="102">
      <c r="A1400" s="33">
        <v>1399</v>
      </c>
      <c r="B1400" s="33" t="str">
        <f t="shared" si="65"/>
        <v>2216_III</v>
      </c>
      <c r="C1400" s="33" t="str">
        <f t="shared" si="66"/>
        <v>9//-</v>
      </c>
      <c r="D1400" s="61">
        <v>2216</v>
      </c>
      <c r="E1400" s="67" t="s">
        <v>2994</v>
      </c>
      <c r="F1400" s="395" t="s">
        <v>7365</v>
      </c>
      <c r="G1400" s="62" t="str">
        <f>VLOOKUP(CONCATENATE(TEXT(I1400,"0"),"_",TEXT(F1400,"0")),[1]CodC!$A$2:$D$250,4,0)</f>
        <v>Outras matérias e objetos que apresentem um perigo durante o transporte mas que não correspondam à definição de qualquer outra classe.</v>
      </c>
      <c r="H1400" s="395" t="s">
        <v>19</v>
      </c>
      <c r="I1400" s="69" t="s">
        <v>2442</v>
      </c>
      <c r="J1400" s="69" t="s">
        <v>2442</v>
      </c>
      <c r="K1400" s="64" t="s">
        <v>19</v>
      </c>
      <c r="L1400" s="68" t="s">
        <v>879</v>
      </c>
      <c r="M1400" s="68"/>
      <c r="N1400" s="64" t="s">
        <v>24458</v>
      </c>
      <c r="O1400" s="64" t="s">
        <v>6625</v>
      </c>
      <c r="P1400" s="113" t="s">
        <v>22425</v>
      </c>
      <c r="Q1400" s="70" t="s">
        <v>5989</v>
      </c>
      <c r="R1400" s="70" t="s">
        <v>2995</v>
      </c>
      <c r="S1400" s="65" t="str">
        <f t="shared" si="68"/>
        <v xml:space="preserve"> SW24 </v>
      </c>
      <c r="T1400" s="68" t="s">
        <v>2996</v>
      </c>
      <c r="U1400" s="68"/>
      <c r="V1400" s="68"/>
      <c r="W1400" s="68"/>
      <c r="X1400" s="68"/>
      <c r="Y1400" s="68"/>
      <c r="Z1400" s="68"/>
      <c r="AA1400" s="68"/>
      <c r="AB1400" s="68"/>
      <c r="AC1400" s="68"/>
      <c r="AD1400" s="68"/>
      <c r="AE1400" s="68"/>
      <c r="AF1400" s="68"/>
      <c r="AG1400" s="68"/>
      <c r="AH1400" s="68"/>
      <c r="AI1400" s="68"/>
      <c r="AJ1400" s="68"/>
      <c r="AK1400" s="68"/>
      <c r="AL1400" s="68"/>
      <c r="AM1400" s="70" t="s">
        <v>6442</v>
      </c>
      <c r="AN1400" s="63" t="str">
        <f>IF(ISNA(VLOOKUP(D1400,[1]GRE_Tabela2!$A$4:$D$112,4,0)),"-",VLOOKUP(D1400,[1]GRE_Tabela2!$A$4:$D$112,4,0))</f>
        <v>-</v>
      </c>
      <c r="AO1400" s="68" t="s">
        <v>1341</v>
      </c>
      <c r="AP1400" s="68" t="s">
        <v>1338</v>
      </c>
      <c r="AQ1400" s="113">
        <v>171</v>
      </c>
      <c r="AR1400" s="302" t="str">
        <f>IF(ISNA(VLOOKUP(AT1400,[1]FISQ!$D$2:$J$1713,7,0)),"-",VLOOKUP(AT1400,[1]FISQ!$D$2:$J$1713,7,0))</f>
        <v>-</v>
      </c>
      <c r="AS1400" s="302" t="str">
        <f>IF(ISNA(VLOOKUP(AT1400,[1]FISQ!$D$2:$J$1713,4,0)),"-",CONCATENATE("(",VLOOKUP(AT1400,[1]FISQ!$D$2:$J$1713,4,0),")"))</f>
        <v>-</v>
      </c>
      <c r="AT1400" s="71" t="s">
        <v>2997</v>
      </c>
      <c r="AU1400" s="38"/>
      <c r="AV1400" s="38"/>
      <c r="AW1400" s="38"/>
    </row>
    <row r="1401" spans="1:49" s="6" customFormat="1" ht="191.25">
      <c r="A1401" s="33">
        <v>1400</v>
      </c>
      <c r="B1401" s="33" t="str">
        <f t="shared" si="65"/>
        <v>2217_III</v>
      </c>
      <c r="C1401" s="33" t="str">
        <f t="shared" si="66"/>
        <v>4.2//-</v>
      </c>
      <c r="D1401" s="61">
        <v>2217</v>
      </c>
      <c r="E1401" s="67" t="s">
        <v>2998</v>
      </c>
      <c r="F1401" s="395" t="s">
        <v>7246</v>
      </c>
      <c r="G1401" s="62" t="str">
        <f>VLOOKUP(CONCATENATE(TEXT(I1401,"0"),"_",TEXT(F1401,"0")),[1]CodC!$A$2:$D$250,4,0)</f>
        <v>Matérias sujeitas a inflamação espontânea sem perigo subsidiário, orgânicas, sólidas;</v>
      </c>
      <c r="H1401" s="395" t="s">
        <v>7294</v>
      </c>
      <c r="I1401" s="68">
        <v>4</v>
      </c>
      <c r="J1401" s="68" t="s">
        <v>1579</v>
      </c>
      <c r="K1401" s="69" t="s">
        <v>19</v>
      </c>
      <c r="L1401" s="68" t="s">
        <v>879</v>
      </c>
      <c r="M1401" s="68"/>
      <c r="N1401" s="64" t="s">
        <v>24538</v>
      </c>
      <c r="O1401" s="64" t="s">
        <v>6626</v>
      </c>
      <c r="P1401" s="113" t="s">
        <v>22423</v>
      </c>
      <c r="Q1401" s="70" t="s">
        <v>5598</v>
      </c>
      <c r="R1401" s="70" t="s">
        <v>2999</v>
      </c>
      <c r="S1401" s="65" t="str">
        <f t="shared" si="68"/>
        <v xml:space="preserve"> SW1 SW4 H1 </v>
      </c>
      <c r="T1401" s="69" t="s">
        <v>19</v>
      </c>
      <c r="U1401" s="69"/>
      <c r="V1401" s="69"/>
      <c r="W1401" s="69"/>
      <c r="X1401" s="69"/>
      <c r="Y1401" s="69"/>
      <c r="Z1401" s="69"/>
      <c r="AA1401" s="69"/>
      <c r="AB1401" s="69"/>
      <c r="AC1401" s="69"/>
      <c r="AD1401" s="69"/>
      <c r="AE1401" s="69"/>
      <c r="AF1401" s="69"/>
      <c r="AG1401" s="69"/>
      <c r="AH1401" s="69"/>
      <c r="AI1401" s="69"/>
      <c r="AJ1401" s="69"/>
      <c r="AK1401" s="69"/>
      <c r="AL1401" s="69"/>
      <c r="AM1401" s="70" t="s">
        <v>6250</v>
      </c>
      <c r="AN1401" s="63" t="str">
        <f>IF(ISNA(VLOOKUP(D1401,[1]GRE_Tabela2!$A$4:$D$112,4,0)),"-",VLOOKUP(D1401,[1]GRE_Tabela2!$A$4:$D$112,4,0))</f>
        <v>-</v>
      </c>
      <c r="AO1401" s="68" t="s">
        <v>1341</v>
      </c>
      <c r="AP1401" s="68" t="s">
        <v>1338</v>
      </c>
      <c r="AQ1401" s="113">
        <v>135</v>
      </c>
      <c r="AR1401" s="302" t="str">
        <f>IF(ISNA(VLOOKUP(AT1401,[1]FISQ!$D$2:$J$1713,7,0)),"-",VLOOKUP(AT1401,[1]FISQ!$D$2:$J$1713,7,0))</f>
        <v>-</v>
      </c>
      <c r="AS1401" s="302" t="str">
        <f>IF(ISNA(VLOOKUP(AT1401,[1]FISQ!$D$2:$J$1713,4,0)),"-",CONCATENATE("(",VLOOKUP(AT1401,[1]FISQ!$D$2:$J$1713,4,0),")"))</f>
        <v>-</v>
      </c>
      <c r="AT1401" s="71" t="s">
        <v>3000</v>
      </c>
      <c r="AU1401" s="10"/>
      <c r="AV1401" s="10"/>
      <c r="AW1401" s="10"/>
    </row>
    <row r="1402" spans="1:49" ht="76.5">
      <c r="A1402" s="33">
        <v>1401</v>
      </c>
      <c r="B1402" s="33" t="str">
        <f t="shared" si="65"/>
        <v>2218_II</v>
      </c>
      <c r="C1402" s="33" t="str">
        <f t="shared" si="66"/>
        <v>8//3</v>
      </c>
      <c r="D1402" s="61">
        <v>2218</v>
      </c>
      <c r="E1402" s="67" t="s">
        <v>3001</v>
      </c>
      <c r="F1402" s="395" t="s">
        <v>7332</v>
      </c>
      <c r="G1402" s="62" t="str">
        <f>VLOOKUP(CONCATENATE(TEXT(I1402,"0"),"_",TEXT(F1402,"0")),[1]CodC!$A$2:$D$250,4,0)</f>
        <v>Matérias corrosivas, inflamáveis, líquidas;</v>
      </c>
      <c r="H1402" s="395" t="s">
        <v>7408</v>
      </c>
      <c r="I1402" s="69" t="s">
        <v>631</v>
      </c>
      <c r="J1402" s="69" t="s">
        <v>631</v>
      </c>
      <c r="K1402" s="77">
        <v>3</v>
      </c>
      <c r="L1402" s="68" t="s">
        <v>849</v>
      </c>
      <c r="M1402" s="64" t="s">
        <v>1313</v>
      </c>
      <c r="N1402" s="64" t="s">
        <v>24440</v>
      </c>
      <c r="O1402" s="64">
        <v>386</v>
      </c>
      <c r="P1402" s="113" t="s">
        <v>22425</v>
      </c>
      <c r="Q1402" s="70" t="s">
        <v>1482</v>
      </c>
      <c r="R1402" s="70" t="s">
        <v>2902</v>
      </c>
      <c r="S1402" s="65" t="str">
        <f t="shared" si="68"/>
        <v xml:space="preserve">SW1 SW2 </v>
      </c>
      <c r="T1402" s="69" t="s">
        <v>7182</v>
      </c>
      <c r="U1402" s="69" t="s">
        <v>7163</v>
      </c>
      <c r="V1402" s="69"/>
      <c r="W1402" s="69"/>
      <c r="X1402" s="69"/>
      <c r="Y1402" s="69"/>
      <c r="Z1402" s="69"/>
      <c r="AA1402" s="69"/>
      <c r="AB1402" s="69"/>
      <c r="AC1402" s="69"/>
      <c r="AD1402" s="69"/>
      <c r="AE1402" s="69"/>
      <c r="AF1402" s="69"/>
      <c r="AG1402" s="69"/>
      <c r="AH1402" s="69"/>
      <c r="AI1402" s="69"/>
      <c r="AJ1402" s="69"/>
      <c r="AK1402" s="69"/>
      <c r="AL1402" s="69"/>
      <c r="AM1402" s="70" t="s">
        <v>3002</v>
      </c>
      <c r="AN1402" s="63" t="str">
        <f>IF(ISNA(VLOOKUP(D1402,[1]GRE_Tabela2!$A$4:$D$112,4,0)),"-",VLOOKUP(D1402,[1]GRE_Tabela2!$A$4:$D$112,4,0))</f>
        <v>-</v>
      </c>
      <c r="AO1402" s="68" t="s">
        <v>747</v>
      </c>
      <c r="AP1402" s="68" t="s">
        <v>888</v>
      </c>
      <c r="AQ1402" s="113" t="s">
        <v>16598</v>
      </c>
      <c r="AR1402" s="302" t="str">
        <f>IF(ISNA(VLOOKUP(AT1402,[1]FISQ!$D$2:$J$1713,7,0)),"-",VLOOKUP(AT1402,[1]FISQ!$D$2:$J$1713,7,0))</f>
        <v>0688 </v>
      </c>
      <c r="AS1402" s="302" t="str">
        <f>IF(ISNA(VLOOKUP(AT1402,[1]FISQ!$D$2:$J$1713,4,0)),"-",CONCATENATE("(",VLOOKUP(AT1402,[1]FISQ!$D$2:$J$1713,4,0),")"))</f>
        <v>(1)</v>
      </c>
      <c r="AT1402" s="71" t="s">
        <v>3003</v>
      </c>
      <c r="AU1402" s="38" t="s">
        <v>6541</v>
      </c>
      <c r="AV1402" s="30"/>
      <c r="AW1402" s="38"/>
    </row>
    <row r="1403" spans="1:49" ht="25.5">
      <c r="A1403" s="33">
        <v>1402</v>
      </c>
      <c r="B1403" s="33" t="str">
        <f t="shared" si="65"/>
        <v>2219_III</v>
      </c>
      <c r="C1403" s="33" t="str">
        <f t="shared" si="66"/>
        <v>3//-</v>
      </c>
      <c r="D1403" s="61">
        <v>2219</v>
      </c>
      <c r="E1403" s="67" t="s">
        <v>3004</v>
      </c>
      <c r="F1403" s="395" t="s">
        <v>7275</v>
      </c>
      <c r="G1403" s="62" t="str">
        <f>VLOOKUP(CONCATENATE(TEXT(I1403,"0"),"_",TEXT(F1403,"0")),[1]CodC!$A$2:$D$250,4,0)</f>
        <v>Líquidos inflamáveis, sem perigo subsidiário, com um ponto de inflamação inferior ou igual a 60 °C;</v>
      </c>
      <c r="H1403" s="395" t="s">
        <v>7280</v>
      </c>
      <c r="I1403" s="69">
        <v>3</v>
      </c>
      <c r="J1403" s="69" t="s">
        <v>848</v>
      </c>
      <c r="K1403" s="69" t="s">
        <v>19</v>
      </c>
      <c r="L1403" s="68" t="s">
        <v>879</v>
      </c>
      <c r="M1403" s="63"/>
      <c r="N1403" s="64" t="s">
        <v>19</v>
      </c>
      <c r="O1403" s="64" t="s">
        <v>19</v>
      </c>
      <c r="P1403" s="113" t="s">
        <v>22425</v>
      </c>
      <c r="Q1403" s="70" t="s">
        <v>621</v>
      </c>
      <c r="R1403" s="70" t="s">
        <v>621</v>
      </c>
      <c r="S1403" s="65" t="str">
        <f t="shared" si="68"/>
        <v/>
      </c>
      <c r="T1403" s="69" t="s">
        <v>19</v>
      </c>
      <c r="U1403" s="69"/>
      <c r="V1403" s="69"/>
      <c r="W1403" s="69"/>
      <c r="X1403" s="69"/>
      <c r="Y1403" s="69"/>
      <c r="Z1403" s="69"/>
      <c r="AA1403" s="69"/>
      <c r="AB1403" s="69"/>
      <c r="AC1403" s="69"/>
      <c r="AD1403" s="69"/>
      <c r="AE1403" s="69"/>
      <c r="AF1403" s="69"/>
      <c r="AG1403" s="69"/>
      <c r="AH1403" s="69"/>
      <c r="AI1403" s="69"/>
      <c r="AJ1403" s="69"/>
      <c r="AK1403" s="69"/>
      <c r="AL1403" s="69"/>
      <c r="AM1403" s="70" t="s">
        <v>3005</v>
      </c>
      <c r="AN1403" s="63" t="str">
        <f>IF(ISNA(VLOOKUP(D1403,[1]GRE_Tabela2!$A$4:$D$112,4,0)),"-",VLOOKUP(D1403,[1]GRE_Tabela2!$A$4:$D$112,4,0))</f>
        <v>-</v>
      </c>
      <c r="AO1403" s="68" t="s">
        <v>747</v>
      </c>
      <c r="AP1403" s="68" t="s">
        <v>748</v>
      </c>
      <c r="AQ1403" s="113">
        <v>129</v>
      </c>
      <c r="AR1403" s="302" t="str">
        <f>IF(ISNA(VLOOKUP(AT1403,[1]FISQ!$D$2:$J$1713,7,0)),"-",VLOOKUP(AT1403,[1]FISQ!$D$2:$J$1713,7,0))</f>
        <v>0096 </v>
      </c>
      <c r="AS1403" s="302" t="str">
        <f>IF(ISNA(VLOOKUP(AT1403,[1]FISQ!$D$2:$J$1713,4,0)),"-",CONCATENATE("(",VLOOKUP(AT1403,[1]FISQ!$D$2:$J$1713,4,0),")"))</f>
        <v>(1)</v>
      </c>
      <c r="AT1403" s="71" t="s">
        <v>3006</v>
      </c>
      <c r="AU1403" s="38"/>
      <c r="AV1403" s="38"/>
      <c r="AW1403" s="38"/>
    </row>
    <row r="1404" spans="1:49" ht="38.25">
      <c r="A1404" s="33">
        <v>1403</v>
      </c>
      <c r="B1404" s="33" t="str">
        <f t="shared" si="65"/>
        <v>2222_III</v>
      </c>
      <c r="C1404" s="33" t="str">
        <f t="shared" si="66"/>
        <v>3//-</v>
      </c>
      <c r="D1404" s="61">
        <v>2222</v>
      </c>
      <c r="E1404" s="67" t="s">
        <v>3007</v>
      </c>
      <c r="F1404" s="395" t="s">
        <v>7275</v>
      </c>
      <c r="G1404" s="62" t="str">
        <f>VLOOKUP(CONCATENATE(TEXT(I1404,"0"),"_",TEXT(F1404,"0")),[1]CodC!$A$2:$D$250,4,0)</f>
        <v>Líquidos inflamáveis, sem perigo subsidiário, com um ponto de inflamação inferior ou igual a 60 °C;</v>
      </c>
      <c r="H1404" s="395" t="s">
        <v>7280</v>
      </c>
      <c r="I1404" s="69">
        <v>3</v>
      </c>
      <c r="J1404" s="69" t="s">
        <v>848</v>
      </c>
      <c r="K1404" s="69" t="s">
        <v>19</v>
      </c>
      <c r="L1404" s="68" t="s">
        <v>879</v>
      </c>
      <c r="M1404" s="63"/>
      <c r="N1404" s="64" t="s">
        <v>19</v>
      </c>
      <c r="O1404" s="64" t="s">
        <v>19</v>
      </c>
      <c r="P1404" s="113" t="s">
        <v>22425</v>
      </c>
      <c r="Q1404" s="70" t="s">
        <v>621</v>
      </c>
      <c r="R1404" s="70" t="s">
        <v>621</v>
      </c>
      <c r="S1404" s="65" t="str">
        <f t="shared" si="68"/>
        <v/>
      </c>
      <c r="T1404" s="69" t="s">
        <v>19</v>
      </c>
      <c r="U1404" s="69"/>
      <c r="V1404" s="69"/>
      <c r="W1404" s="69"/>
      <c r="X1404" s="69"/>
      <c r="Y1404" s="69"/>
      <c r="Z1404" s="69"/>
      <c r="AA1404" s="69"/>
      <c r="AB1404" s="69"/>
      <c r="AC1404" s="69"/>
      <c r="AD1404" s="69"/>
      <c r="AE1404" s="69"/>
      <c r="AF1404" s="69"/>
      <c r="AG1404" s="69"/>
      <c r="AH1404" s="69"/>
      <c r="AI1404" s="69"/>
      <c r="AJ1404" s="69"/>
      <c r="AK1404" s="69"/>
      <c r="AL1404" s="69"/>
      <c r="AM1404" s="70" t="s">
        <v>3008</v>
      </c>
      <c r="AN1404" s="63" t="str">
        <f>IF(ISNA(VLOOKUP(D1404,[1]GRE_Tabela2!$A$4:$D$112,4,0)),"-",VLOOKUP(D1404,[1]GRE_Tabela2!$A$4:$D$112,4,0))</f>
        <v>-</v>
      </c>
      <c r="AO1404" s="68" t="s">
        <v>747</v>
      </c>
      <c r="AP1404" s="68" t="s">
        <v>748</v>
      </c>
      <c r="AQ1404" s="113">
        <v>128</v>
      </c>
      <c r="AR1404" s="302" t="str">
        <f>IF(ISNA(VLOOKUP(AT1404,[1]FISQ!$D$2:$J$1713,7,0)),"-",VLOOKUP(AT1404,[1]FISQ!$D$2:$J$1713,7,0))</f>
        <v>1014 </v>
      </c>
      <c r="AS1404" s="302" t="str">
        <f>IF(ISNA(VLOOKUP(AT1404,[1]FISQ!$D$2:$J$1713,4,0)),"-",CONCATENATE("(",VLOOKUP(AT1404,[1]FISQ!$D$2:$J$1713,4,0),")"))</f>
        <v>(1)</v>
      </c>
      <c r="AT1404" s="71" t="s">
        <v>3009</v>
      </c>
      <c r="AU1404" s="38"/>
      <c r="AV1404" s="38"/>
      <c r="AW1404" s="38"/>
    </row>
    <row r="1405" spans="1:49" ht="51">
      <c r="A1405" s="33">
        <v>1404</v>
      </c>
      <c r="B1405" s="33" t="str">
        <f t="shared" si="65"/>
        <v>2224_II</v>
      </c>
      <c r="C1405" s="33" t="str">
        <f t="shared" si="66"/>
        <v>6.1//-</v>
      </c>
      <c r="D1405" s="61">
        <v>2224</v>
      </c>
      <c r="E1405" s="67" t="s">
        <v>3010</v>
      </c>
      <c r="F1405" s="395" t="s">
        <v>373</v>
      </c>
      <c r="G1405" s="62" t="str">
        <f>VLOOKUP(CONCATENATE(TEXT(I1405,"0"),"_",TEXT(F1405,"0")),[1]CodC!$A$2:$D$250,4,0)</f>
        <v>Matérias tóxicas sem perigo subsidiário, orgânicas, líquidas;</v>
      </c>
      <c r="H1405" s="395" t="s">
        <v>7327</v>
      </c>
      <c r="I1405" s="68">
        <v>6</v>
      </c>
      <c r="J1405" s="68" t="s">
        <v>50</v>
      </c>
      <c r="K1405" s="64" t="s">
        <v>19</v>
      </c>
      <c r="L1405" s="68" t="s">
        <v>849</v>
      </c>
      <c r="M1405" s="63"/>
      <c r="N1405" s="64" t="s">
        <v>19</v>
      </c>
      <c r="O1405" s="64" t="s">
        <v>19</v>
      </c>
      <c r="P1405" s="113" t="s">
        <v>22423</v>
      </c>
      <c r="Q1405" s="70" t="s">
        <v>5598</v>
      </c>
      <c r="R1405" s="70" t="s">
        <v>799</v>
      </c>
      <c r="S1405" s="65" t="str">
        <f t="shared" si="68"/>
        <v xml:space="preserve"> SW2 </v>
      </c>
      <c r="T1405" s="68" t="s">
        <v>1000</v>
      </c>
      <c r="U1405" s="68"/>
      <c r="V1405" s="68"/>
      <c r="W1405" s="68"/>
      <c r="X1405" s="68"/>
      <c r="Y1405" s="68"/>
      <c r="Z1405" s="68"/>
      <c r="AA1405" s="68"/>
      <c r="AB1405" s="68"/>
      <c r="AC1405" s="68"/>
      <c r="AD1405" s="68"/>
      <c r="AE1405" s="68"/>
      <c r="AF1405" s="68"/>
      <c r="AG1405" s="68"/>
      <c r="AH1405" s="68"/>
      <c r="AI1405" s="68"/>
      <c r="AJ1405" s="68"/>
      <c r="AK1405" s="68"/>
      <c r="AL1405" s="68"/>
      <c r="AM1405" s="70" t="s">
        <v>3011</v>
      </c>
      <c r="AN1405" s="63" t="str">
        <f>IF(ISNA(VLOOKUP(D1405,[1]GRE_Tabela2!$A$4:$D$112,4,0)),"-",VLOOKUP(D1405,[1]GRE_Tabela2!$A$4:$D$112,4,0))</f>
        <v>-</v>
      </c>
      <c r="AO1405" s="68" t="s">
        <v>1341</v>
      </c>
      <c r="AP1405" s="68" t="s">
        <v>1795</v>
      </c>
      <c r="AQ1405" s="113">
        <v>152</v>
      </c>
      <c r="AR1405" s="302" t="str">
        <f>IF(ISNA(VLOOKUP(AT1405,[1]FISQ!$D$2:$J$1713,7,0)),"-",VLOOKUP(AT1405,[1]FISQ!$D$2:$J$1713,7,0))</f>
        <v>1103 </v>
      </c>
      <c r="AS1405" s="302" t="str">
        <f>IF(ISNA(VLOOKUP(AT1405,[1]FISQ!$D$2:$J$1713,4,0)),"-",CONCATENATE("(",VLOOKUP(AT1405,[1]FISQ!$D$2:$J$1713,4,0),")"))</f>
        <v>(1)</v>
      </c>
      <c r="AT1405" s="71" t="s">
        <v>3012</v>
      </c>
      <c r="AU1405" s="38"/>
      <c r="AV1405" s="38"/>
      <c r="AW1405" s="38"/>
    </row>
    <row r="1406" spans="1:49" ht="63.75">
      <c r="A1406" s="33">
        <v>1405</v>
      </c>
      <c r="B1406" s="33" t="str">
        <f t="shared" si="65"/>
        <v>2225_III</v>
      </c>
      <c r="C1406" s="33" t="str">
        <f t="shared" si="66"/>
        <v>8//-</v>
      </c>
      <c r="D1406" s="61">
        <v>2225</v>
      </c>
      <c r="E1406" s="67" t="s">
        <v>3013</v>
      </c>
      <c r="F1406" s="395" t="s">
        <v>7338</v>
      </c>
      <c r="G1406" s="62" t="str">
        <f>VLOOKUP(CONCATENATE(TEXT(I1406,"0"),"_",TEXT(F1406,"0")),[1]CodC!$A$2:$D$250,4,0)</f>
        <v>Matérias corrosivas, ácidas, sem perigo subsidiário, orgânicas, líquidas;</v>
      </c>
      <c r="H1406" s="395" t="s">
        <v>7339</v>
      </c>
      <c r="I1406" s="69" t="s">
        <v>631</v>
      </c>
      <c r="J1406" s="69" t="s">
        <v>631</v>
      </c>
      <c r="K1406" s="69" t="s">
        <v>19</v>
      </c>
      <c r="L1406" s="68" t="s">
        <v>879</v>
      </c>
      <c r="M1406" s="63"/>
      <c r="N1406" s="64" t="s">
        <v>19</v>
      </c>
      <c r="O1406" s="64" t="s">
        <v>19</v>
      </c>
      <c r="P1406" s="113" t="s">
        <v>22424</v>
      </c>
      <c r="Q1406" s="70" t="s">
        <v>5598</v>
      </c>
      <c r="R1406" s="70" t="s">
        <v>799</v>
      </c>
      <c r="S1406" s="65" t="str">
        <f t="shared" si="68"/>
        <v xml:space="preserve"> SW2 </v>
      </c>
      <c r="T1406" s="69" t="s">
        <v>19</v>
      </c>
      <c r="U1406" s="69" t="s">
        <v>7163</v>
      </c>
      <c r="V1406" s="69"/>
      <c r="W1406" s="69"/>
      <c r="X1406" s="69"/>
      <c r="Y1406" s="69"/>
      <c r="Z1406" s="69"/>
      <c r="AA1406" s="69"/>
      <c r="AB1406" s="69"/>
      <c r="AC1406" s="69"/>
      <c r="AD1406" s="69"/>
      <c r="AE1406" s="69"/>
      <c r="AF1406" s="69"/>
      <c r="AG1406" s="69"/>
      <c r="AH1406" s="69"/>
      <c r="AI1406" s="69"/>
      <c r="AJ1406" s="69"/>
      <c r="AK1406" s="69"/>
      <c r="AL1406" s="69"/>
      <c r="AM1406" s="70" t="s">
        <v>3014</v>
      </c>
      <c r="AN1406" s="63" t="str">
        <f>IF(ISNA(VLOOKUP(D1406,[1]GRE_Tabela2!$A$4:$D$112,4,0)),"-",VLOOKUP(D1406,[1]GRE_Tabela2!$A$4:$D$112,4,0))</f>
        <v>-</v>
      </c>
      <c r="AO1406" s="68" t="s">
        <v>1341</v>
      </c>
      <c r="AP1406" s="68" t="s">
        <v>1913</v>
      </c>
      <c r="AQ1406" s="113">
        <v>156</v>
      </c>
      <c r="AR1406" s="302" t="str">
        <f>IF(ISNA(VLOOKUP(AT1406,[1]FISQ!$D$2:$J$1713,7,0)),"-",VLOOKUP(AT1406,[1]FISQ!$D$2:$J$1713,7,0))</f>
        <v>-</v>
      </c>
      <c r="AS1406" s="302" t="str">
        <f>IF(ISNA(VLOOKUP(AT1406,[1]FISQ!$D$2:$J$1713,4,0)),"-",CONCATENATE("(",VLOOKUP(AT1406,[1]FISQ!$D$2:$J$1713,4,0),")"))</f>
        <v>-</v>
      </c>
      <c r="AT1406" s="71" t="s">
        <v>3015</v>
      </c>
      <c r="AU1406" s="38" t="s">
        <v>6541</v>
      </c>
      <c r="AV1406" s="30"/>
      <c r="AW1406" s="38"/>
    </row>
    <row r="1407" spans="1:49" ht="76.5">
      <c r="A1407" s="33">
        <v>1406</v>
      </c>
      <c r="B1407" s="33" t="str">
        <f t="shared" si="65"/>
        <v>2226_II</v>
      </c>
      <c r="C1407" s="33" t="str">
        <f t="shared" si="66"/>
        <v>8//-</v>
      </c>
      <c r="D1407" s="61">
        <v>2226</v>
      </c>
      <c r="E1407" s="67" t="s">
        <v>3016</v>
      </c>
      <c r="F1407" s="395" t="s">
        <v>7348</v>
      </c>
      <c r="G1407" s="62" t="str">
        <f>VLOOKUP(CONCATENATE(TEXT(I1407,"0"),"_",TEXT(F1407,"0")),[1]CodC!$A$2:$D$250,4,0)</f>
        <v>Outras matérias corrosivas, líquidas;</v>
      </c>
      <c r="H1407" s="395" t="s">
        <v>7339</v>
      </c>
      <c r="I1407" s="69" t="s">
        <v>631</v>
      </c>
      <c r="J1407" s="69" t="s">
        <v>631</v>
      </c>
      <c r="K1407" s="69" t="s">
        <v>19</v>
      </c>
      <c r="L1407" s="68" t="s">
        <v>849</v>
      </c>
      <c r="M1407" s="63"/>
      <c r="N1407" s="64" t="s">
        <v>19</v>
      </c>
      <c r="O1407" s="64" t="s">
        <v>19</v>
      </c>
      <c r="P1407" s="113" t="s">
        <v>22425</v>
      </c>
      <c r="Q1407" s="70" t="s">
        <v>5598</v>
      </c>
      <c r="R1407" s="70" t="s">
        <v>799</v>
      </c>
      <c r="S1407" s="65" t="str">
        <f t="shared" si="68"/>
        <v xml:space="preserve"> SW2 </v>
      </c>
      <c r="T1407" s="69" t="s">
        <v>7182</v>
      </c>
      <c r="U1407" s="69" t="s">
        <v>7163</v>
      </c>
      <c r="V1407" s="69"/>
      <c r="W1407" s="69"/>
      <c r="X1407" s="69"/>
      <c r="Y1407" s="69"/>
      <c r="Z1407" s="69"/>
      <c r="AA1407" s="69"/>
      <c r="AB1407" s="69"/>
      <c r="AC1407" s="69"/>
      <c r="AD1407" s="69"/>
      <c r="AE1407" s="69"/>
      <c r="AF1407" s="69"/>
      <c r="AG1407" s="69"/>
      <c r="AH1407" s="69"/>
      <c r="AI1407" s="69"/>
      <c r="AJ1407" s="69"/>
      <c r="AK1407" s="69"/>
      <c r="AL1407" s="69"/>
      <c r="AM1407" s="70" t="s">
        <v>6836</v>
      </c>
      <c r="AN1407" s="63" t="str">
        <f>IF(ISNA(VLOOKUP(D1407,[1]GRE_Tabela2!$A$4:$D$112,4,0)),"-",VLOOKUP(D1407,[1]GRE_Tabela2!$A$4:$D$112,4,0))</f>
        <v>-</v>
      </c>
      <c r="AO1407" s="68" t="s">
        <v>1341</v>
      </c>
      <c r="AP1407" s="68" t="s">
        <v>1913</v>
      </c>
      <c r="AQ1407" s="113">
        <v>156</v>
      </c>
      <c r="AR1407" s="302" t="str">
        <f>IF(ISNA(VLOOKUP(AT1407,[1]FISQ!$D$2:$J$1713,7,0)),"-",VLOOKUP(AT1407,[1]FISQ!$D$2:$J$1713,7,0))</f>
        <v>0105 </v>
      </c>
      <c r="AS1407" s="302" t="str">
        <f>IF(ISNA(VLOOKUP(AT1407,[1]FISQ!$D$2:$J$1713,4,0)),"-",CONCATENATE("(",VLOOKUP(AT1407,[1]FISQ!$D$2:$J$1713,4,0),")"))</f>
        <v>(1)</v>
      </c>
      <c r="AT1407" s="71" t="s">
        <v>3017</v>
      </c>
      <c r="AU1407" s="38" t="s">
        <v>6541</v>
      </c>
      <c r="AV1407" s="30"/>
      <c r="AW1407" s="38"/>
    </row>
    <row r="1408" spans="1:49" ht="38.25">
      <c r="A1408" s="33">
        <v>1407</v>
      </c>
      <c r="B1408" s="33" t="str">
        <f t="shared" si="65"/>
        <v>2227_III</v>
      </c>
      <c r="C1408" s="33" t="str">
        <f t="shared" si="66"/>
        <v>3//-</v>
      </c>
      <c r="D1408" s="61">
        <v>2227</v>
      </c>
      <c r="E1408" s="67" t="s">
        <v>3018</v>
      </c>
      <c r="F1408" s="395" t="s">
        <v>7275</v>
      </c>
      <c r="G1408" s="62" t="str">
        <f>VLOOKUP(CONCATENATE(TEXT(I1408,"0"),"_",TEXT(F1408,"0")),[1]CodC!$A$2:$D$250,4,0)</f>
        <v>Líquidos inflamáveis, sem perigo subsidiário, com um ponto de inflamação inferior ou igual a 60 °C;</v>
      </c>
      <c r="H1408" s="395" t="s">
        <v>7310</v>
      </c>
      <c r="I1408" s="69">
        <v>3</v>
      </c>
      <c r="J1408" s="69" t="s">
        <v>848</v>
      </c>
      <c r="K1408" s="69" t="s">
        <v>19</v>
      </c>
      <c r="L1408" s="68" t="s">
        <v>879</v>
      </c>
      <c r="M1408" s="63"/>
      <c r="N1408" s="64" t="s">
        <v>24440</v>
      </c>
      <c r="O1408" s="64">
        <v>386</v>
      </c>
      <c r="P1408" s="113" t="s">
        <v>22425</v>
      </c>
      <c r="Q1408" s="70" t="s">
        <v>7230</v>
      </c>
      <c r="R1408" s="70" t="s">
        <v>5998</v>
      </c>
      <c r="S1408" s="65" t="str">
        <f t="shared" si="68"/>
        <v xml:space="preserve"> SW1</v>
      </c>
      <c r="T1408" s="69" t="s">
        <v>19</v>
      </c>
      <c r="U1408" s="69"/>
      <c r="V1408" s="69"/>
      <c r="W1408" s="69"/>
      <c r="X1408" s="69"/>
      <c r="Y1408" s="69"/>
      <c r="Z1408" s="69"/>
      <c r="AA1408" s="69"/>
      <c r="AB1408" s="69"/>
      <c r="AC1408" s="69"/>
      <c r="AD1408" s="69"/>
      <c r="AE1408" s="69"/>
      <c r="AF1408" s="69"/>
      <c r="AG1408" s="69"/>
      <c r="AH1408" s="69"/>
      <c r="AI1408" s="69"/>
      <c r="AJ1408" s="69"/>
      <c r="AK1408" s="69"/>
      <c r="AL1408" s="69"/>
      <c r="AM1408" s="70" t="s">
        <v>3019</v>
      </c>
      <c r="AN1408" s="63" t="str">
        <f>IF(ISNA(VLOOKUP(D1408,[1]GRE_Tabela2!$A$4:$D$112,4,0)),"-",VLOOKUP(D1408,[1]GRE_Tabela2!$A$4:$D$112,4,0))</f>
        <v>-</v>
      </c>
      <c r="AO1408" s="68" t="s">
        <v>747</v>
      </c>
      <c r="AP1408" s="68" t="s">
        <v>748</v>
      </c>
      <c r="AQ1408" s="113" t="s">
        <v>16593</v>
      </c>
      <c r="AR1408" s="302" t="str">
        <f>IF(ISNA(VLOOKUP(AT1408,[1]FISQ!$D$2:$J$1713,7,0)),"-",VLOOKUP(AT1408,[1]FISQ!$D$2:$J$1713,7,0))</f>
        <v>1018 </v>
      </c>
      <c r="AS1408" s="302" t="str">
        <f>IF(ISNA(VLOOKUP(AT1408,[1]FISQ!$D$2:$J$1713,4,0)),"-",CONCATENATE("(",VLOOKUP(AT1408,[1]FISQ!$D$2:$J$1713,4,0),")"))</f>
        <v>(1)</v>
      </c>
      <c r="AT1408" s="71" t="s">
        <v>3020</v>
      </c>
      <c r="AU1408" s="38"/>
      <c r="AV1408" s="38"/>
      <c r="AW1408" s="38"/>
    </row>
    <row r="1409" spans="1:49" ht="38.25">
      <c r="A1409" s="33">
        <v>1408</v>
      </c>
      <c r="B1409" s="33" t="str">
        <f t="shared" si="65"/>
        <v>2232_I</v>
      </c>
      <c r="C1409" s="33" t="str">
        <f t="shared" si="66"/>
        <v>6.1//-</v>
      </c>
      <c r="D1409" s="61">
        <v>2232</v>
      </c>
      <c r="E1409" s="67" t="s">
        <v>3021</v>
      </c>
      <c r="F1409" s="395" t="s">
        <v>373</v>
      </c>
      <c r="G1409" s="62" t="str">
        <f>VLOOKUP(CONCATENATE(TEXT(I1409,"0"),"_",TEXT(F1409,"0")),[1]CodC!$A$2:$D$250,4,0)</f>
        <v>Matérias tóxicas sem perigo subsidiário, orgânicas, líquidas;</v>
      </c>
      <c r="H1409" s="395" t="s">
        <v>7326</v>
      </c>
      <c r="I1409" s="68">
        <v>6</v>
      </c>
      <c r="J1409" s="68" t="s">
        <v>50</v>
      </c>
      <c r="K1409" s="69" t="s">
        <v>19</v>
      </c>
      <c r="L1409" s="68" t="s">
        <v>746</v>
      </c>
      <c r="M1409" s="63"/>
      <c r="N1409" s="64">
        <v>354</v>
      </c>
      <c r="O1409" s="64">
        <v>354</v>
      </c>
      <c r="P1409" s="113" t="s">
        <v>22423</v>
      </c>
      <c r="Q1409" s="70" t="s">
        <v>7229</v>
      </c>
      <c r="R1409" s="70" t="s">
        <v>633</v>
      </c>
      <c r="S1409" s="65" t="str">
        <f t="shared" si="68"/>
        <v xml:space="preserve"> SW2 </v>
      </c>
      <c r="T1409" s="69" t="s">
        <v>19</v>
      </c>
      <c r="U1409" s="69"/>
      <c r="V1409" s="69"/>
      <c r="W1409" s="69"/>
      <c r="X1409" s="69"/>
      <c r="Y1409" s="69"/>
      <c r="Z1409" s="69"/>
      <c r="AA1409" s="69"/>
      <c r="AB1409" s="69"/>
      <c r="AC1409" s="69"/>
      <c r="AD1409" s="69"/>
      <c r="AE1409" s="69"/>
      <c r="AF1409" s="69"/>
      <c r="AG1409" s="69"/>
      <c r="AH1409" s="69"/>
      <c r="AI1409" s="69"/>
      <c r="AJ1409" s="69"/>
      <c r="AK1409" s="69"/>
      <c r="AL1409" s="69"/>
      <c r="AM1409" s="70" t="s">
        <v>3022</v>
      </c>
      <c r="AN1409" s="63" t="str">
        <f>IF(ISNA(VLOOKUP(D1409,[1]GRE_Tabela2!$A$4:$D$112,4,0)),"-",VLOOKUP(D1409,[1]GRE_Tabela2!$A$4:$D$112,4,0))</f>
        <v>-</v>
      </c>
      <c r="AO1409" s="68" t="s">
        <v>1341</v>
      </c>
      <c r="AP1409" s="68" t="s">
        <v>1795</v>
      </c>
      <c r="AQ1409" s="113">
        <v>153</v>
      </c>
      <c r="AR1409" s="302" t="str">
        <f>IF(ISNA(VLOOKUP(AT1409,[1]FISQ!$D$2:$J$1713,7,0)),"-",VLOOKUP(AT1409,[1]FISQ!$D$2:$J$1713,7,0))</f>
        <v>0706 </v>
      </c>
      <c r="AS1409" s="302" t="str">
        <f>IF(ISNA(VLOOKUP(AT1409,[1]FISQ!$D$2:$J$1713,4,0)),"-",CONCATENATE("(",VLOOKUP(AT1409,[1]FISQ!$D$2:$J$1713,4,0),")"))</f>
        <v>(1)</v>
      </c>
      <c r="AT1409" s="71" t="s">
        <v>3023</v>
      </c>
      <c r="AU1409" s="38"/>
      <c r="AV1409" s="38"/>
      <c r="AW1409" s="38"/>
    </row>
    <row r="1410" spans="1:49" ht="25.5">
      <c r="A1410" s="33">
        <v>1409</v>
      </c>
      <c r="B1410" s="33" t="str">
        <f t="shared" si="65"/>
        <v>2233_III</v>
      </c>
      <c r="C1410" s="33" t="str">
        <f t="shared" si="66"/>
        <v>6.1//-</v>
      </c>
      <c r="D1410" s="61">
        <v>2233</v>
      </c>
      <c r="E1410" s="67" t="s">
        <v>3024</v>
      </c>
      <c r="F1410" s="395" t="s">
        <v>880</v>
      </c>
      <c r="G1410" s="62" t="str">
        <f>VLOOKUP(CONCATENATE(TEXT(I1410,"0"),"_",TEXT(F1410,"0")),[1]CodC!$A$2:$D$250,4,0)</f>
        <v>Matérias tóxicas sem perigo subsidiário, orgânicas, sólidas;</v>
      </c>
      <c r="H1410" s="395" t="s">
        <v>7327</v>
      </c>
      <c r="I1410" s="68">
        <v>6</v>
      </c>
      <c r="J1410" s="68" t="s">
        <v>50</v>
      </c>
      <c r="K1410" s="69" t="s">
        <v>19</v>
      </c>
      <c r="L1410" s="68" t="s">
        <v>879</v>
      </c>
      <c r="M1410" s="63"/>
      <c r="N1410" s="64" t="s">
        <v>19</v>
      </c>
      <c r="O1410" s="64" t="s">
        <v>19</v>
      </c>
      <c r="P1410" s="113" t="s">
        <v>22423</v>
      </c>
      <c r="Q1410" s="70" t="s">
        <v>621</v>
      </c>
      <c r="R1410" s="70" t="s">
        <v>621</v>
      </c>
      <c r="S1410" s="65" t="str">
        <f t="shared" si="68"/>
        <v/>
      </c>
      <c r="T1410" s="69" t="s">
        <v>19</v>
      </c>
      <c r="U1410" s="69"/>
      <c r="V1410" s="69"/>
      <c r="W1410" s="69"/>
      <c r="X1410" s="69"/>
      <c r="Y1410" s="69"/>
      <c r="Z1410" s="69"/>
      <c r="AA1410" s="69"/>
      <c r="AB1410" s="69"/>
      <c r="AC1410" s="69"/>
      <c r="AD1410" s="69"/>
      <c r="AE1410" s="69"/>
      <c r="AF1410" s="69"/>
      <c r="AG1410" s="69"/>
      <c r="AH1410" s="69"/>
      <c r="AI1410" s="69"/>
      <c r="AJ1410" s="69"/>
      <c r="AK1410" s="69"/>
      <c r="AL1410" s="69"/>
      <c r="AM1410" s="70" t="s">
        <v>6837</v>
      </c>
      <c r="AN1410" s="63" t="str">
        <f>IF(ISNA(VLOOKUP(D1410,[1]GRE_Tabela2!$A$4:$D$112,4,0)),"-",VLOOKUP(D1410,[1]GRE_Tabela2!$A$4:$D$112,4,0))</f>
        <v>-</v>
      </c>
      <c r="AO1410" s="68" t="s">
        <v>1341</v>
      </c>
      <c r="AP1410" s="68" t="s">
        <v>1795</v>
      </c>
      <c r="AQ1410" s="113">
        <v>152</v>
      </c>
      <c r="AR1410" s="302" t="str">
        <f>IF(ISNA(VLOOKUP(AT1410,[1]FISQ!$D$2:$J$1713,7,0)),"-",VLOOKUP(AT1410,[1]FISQ!$D$2:$J$1713,7,0))</f>
        <v>-</v>
      </c>
      <c r="AS1410" s="302" t="str">
        <f>IF(ISNA(VLOOKUP(AT1410,[1]FISQ!$D$2:$J$1713,4,0)),"-",CONCATENATE("(",VLOOKUP(AT1410,[1]FISQ!$D$2:$J$1713,4,0),")"))</f>
        <v>-</v>
      </c>
      <c r="AT1410" s="71" t="s">
        <v>3025</v>
      </c>
      <c r="AU1410" s="38"/>
      <c r="AV1410" s="38"/>
      <c r="AW1410" s="38"/>
    </row>
    <row r="1411" spans="1:49" ht="51">
      <c r="A1411" s="33">
        <v>1410</v>
      </c>
      <c r="B1411" s="33" t="str">
        <f t="shared" si="65"/>
        <v>2234_III</v>
      </c>
      <c r="C1411" s="33" t="str">
        <f t="shared" si="66"/>
        <v>3//-</v>
      </c>
      <c r="D1411" s="61">
        <v>2234</v>
      </c>
      <c r="E1411" s="67" t="s">
        <v>3026</v>
      </c>
      <c r="F1411" s="395" t="s">
        <v>7275</v>
      </c>
      <c r="G1411" s="62" t="str">
        <f>VLOOKUP(CONCATENATE(TEXT(I1411,"0"),"_",TEXT(F1411,"0")),[1]CodC!$A$2:$D$250,4,0)</f>
        <v>Líquidos inflamáveis, sem perigo subsidiário, com um ponto de inflamação inferior ou igual a 60 °C;</v>
      </c>
      <c r="H1411" s="395" t="s">
        <v>7280</v>
      </c>
      <c r="I1411" s="69">
        <v>3</v>
      </c>
      <c r="J1411" s="69" t="s">
        <v>848</v>
      </c>
      <c r="K1411" s="69" t="s">
        <v>19</v>
      </c>
      <c r="L1411" s="68" t="s">
        <v>879</v>
      </c>
      <c r="M1411" s="63"/>
      <c r="N1411" s="64" t="s">
        <v>19</v>
      </c>
      <c r="O1411" s="64" t="s">
        <v>19</v>
      </c>
      <c r="P1411" s="113" t="s">
        <v>22425</v>
      </c>
      <c r="Q1411" s="70" t="s">
        <v>5598</v>
      </c>
      <c r="R1411" s="70" t="s">
        <v>799</v>
      </c>
      <c r="S1411" s="65" t="str">
        <f t="shared" si="68"/>
        <v xml:space="preserve"> SW2 </v>
      </c>
      <c r="T1411" s="69" t="s">
        <v>19</v>
      </c>
      <c r="U1411" s="69"/>
      <c r="V1411" s="69"/>
      <c r="W1411" s="69"/>
      <c r="X1411" s="69"/>
      <c r="Y1411" s="69"/>
      <c r="Z1411" s="69"/>
      <c r="AA1411" s="69"/>
      <c r="AB1411" s="69"/>
      <c r="AC1411" s="69"/>
      <c r="AD1411" s="69" t="s">
        <v>7163</v>
      </c>
      <c r="AE1411" s="69"/>
      <c r="AF1411" s="69"/>
      <c r="AG1411" s="69"/>
      <c r="AH1411" s="69"/>
      <c r="AI1411" s="69"/>
      <c r="AJ1411" s="69"/>
      <c r="AK1411" s="69"/>
      <c r="AL1411" s="69"/>
      <c r="AM1411" s="70" t="s">
        <v>3027</v>
      </c>
      <c r="AN1411" s="63" t="str">
        <f>IF(ISNA(VLOOKUP(D1411,[1]GRE_Tabela2!$A$4:$D$112,4,0)),"-",VLOOKUP(D1411,[1]GRE_Tabela2!$A$4:$D$112,4,0))</f>
        <v>-</v>
      </c>
      <c r="AO1411" s="68" t="s">
        <v>747</v>
      </c>
      <c r="AP1411" s="68" t="s">
        <v>748</v>
      </c>
      <c r="AQ1411" s="113">
        <v>130</v>
      </c>
      <c r="AR1411" s="302" t="str">
        <f>IF(ISNA(VLOOKUP(AT1411,[1]FISQ!$D$2:$J$1713,7,0)),"-",VLOOKUP(AT1411,[1]FISQ!$D$2:$J$1713,7,0))</f>
        <v>-</v>
      </c>
      <c r="AS1411" s="302" t="str">
        <f>IF(ISNA(VLOOKUP(AT1411,[1]FISQ!$D$2:$J$1713,4,0)),"-",CONCATENATE("(",VLOOKUP(AT1411,[1]FISQ!$D$2:$J$1713,4,0),")"))</f>
        <v>-</v>
      </c>
      <c r="AT1411" s="71" t="s">
        <v>3028</v>
      </c>
      <c r="AU1411" s="38"/>
      <c r="AV1411" s="38"/>
      <c r="AW1411" s="38"/>
    </row>
    <row r="1412" spans="1:49" ht="25.5">
      <c r="A1412" s="33">
        <v>1411</v>
      </c>
      <c r="B1412" s="33" t="str">
        <f t="shared" si="65"/>
        <v>2235_III</v>
      </c>
      <c r="C1412" s="33" t="str">
        <f t="shared" si="66"/>
        <v>6.1//0</v>
      </c>
      <c r="D1412" s="61">
        <v>2235</v>
      </c>
      <c r="E1412" s="67" t="s">
        <v>3029</v>
      </c>
      <c r="F1412" s="395" t="s">
        <v>373</v>
      </c>
      <c r="G1412" s="62" t="str">
        <f>VLOOKUP(CONCATENATE(TEXT(I1412,"0"),"_",TEXT(F1412,"0")),[1]CodC!$A$2:$D$250,4,0)</f>
        <v>Matérias tóxicas sem perigo subsidiário, orgânicas, líquidas;</v>
      </c>
      <c r="H1412" s="395" t="s">
        <v>7327</v>
      </c>
      <c r="I1412" s="68">
        <v>6</v>
      </c>
      <c r="J1412" s="68" t="s">
        <v>50</v>
      </c>
      <c r="K1412" s="68"/>
      <c r="L1412" s="68" t="s">
        <v>879</v>
      </c>
      <c r="M1412" s="64" t="s">
        <v>1313</v>
      </c>
      <c r="N1412" s="64" t="s">
        <v>19</v>
      </c>
      <c r="O1412" s="64" t="s">
        <v>19</v>
      </c>
      <c r="P1412" s="113" t="s">
        <v>22423</v>
      </c>
      <c r="Q1412" s="70" t="s">
        <v>621</v>
      </c>
      <c r="R1412" s="70" t="s">
        <v>621</v>
      </c>
      <c r="S1412" s="65" t="str">
        <f t="shared" si="68"/>
        <v/>
      </c>
      <c r="T1412" s="69" t="s">
        <v>19</v>
      </c>
      <c r="U1412" s="69"/>
      <c r="V1412" s="69"/>
      <c r="W1412" s="69"/>
      <c r="X1412" s="69"/>
      <c r="Y1412" s="69"/>
      <c r="Z1412" s="69"/>
      <c r="AA1412" s="69"/>
      <c r="AB1412" s="69"/>
      <c r="AC1412" s="69"/>
      <c r="AD1412" s="69"/>
      <c r="AE1412" s="69"/>
      <c r="AF1412" s="69"/>
      <c r="AG1412" s="69"/>
      <c r="AH1412" s="69"/>
      <c r="AI1412" s="69"/>
      <c r="AJ1412" s="69"/>
      <c r="AK1412" s="69"/>
      <c r="AL1412" s="69"/>
      <c r="AM1412" s="70" t="s">
        <v>6838</v>
      </c>
      <c r="AN1412" s="63" t="str">
        <f>IF(ISNA(VLOOKUP(D1412,[1]GRE_Tabela2!$A$4:$D$112,4,0)),"-",VLOOKUP(D1412,[1]GRE_Tabela2!$A$4:$D$112,4,0))</f>
        <v>-</v>
      </c>
      <c r="AO1412" s="68" t="s">
        <v>1341</v>
      </c>
      <c r="AP1412" s="68" t="s">
        <v>1795</v>
      </c>
      <c r="AQ1412" s="113">
        <v>153</v>
      </c>
      <c r="AR1412" s="302" t="str">
        <f>IF(ISNA(VLOOKUP(AT1412,[1]FISQ!$D$2:$J$1713,7,0)),"-",VLOOKUP(AT1412,[1]FISQ!$D$2:$J$1713,7,0))</f>
        <v>1763 </v>
      </c>
      <c r="AS1412" s="302" t="str">
        <f>IF(ISNA(VLOOKUP(AT1412,[1]FISQ!$D$2:$J$1713,4,0)),"-",CONCATENATE("(",VLOOKUP(AT1412,[1]FISQ!$D$2:$J$1713,4,0),")"))</f>
        <v>(1)</v>
      </c>
      <c r="AT1412" s="71" t="s">
        <v>3030</v>
      </c>
      <c r="AU1412" s="38"/>
      <c r="AV1412" s="38"/>
      <c r="AW1412" s="38"/>
    </row>
    <row r="1413" spans="1:49" ht="51">
      <c r="A1413" s="33">
        <v>1412</v>
      </c>
      <c r="B1413" s="33" t="str">
        <f t="shared" si="65"/>
        <v>2236_II</v>
      </c>
      <c r="C1413" s="33" t="str">
        <f t="shared" si="66"/>
        <v>6.1//-</v>
      </c>
      <c r="D1413" s="61">
        <v>2236</v>
      </c>
      <c r="E1413" s="67" t="s">
        <v>3031</v>
      </c>
      <c r="F1413" s="395" t="s">
        <v>373</v>
      </c>
      <c r="G1413" s="62" t="str">
        <f>VLOOKUP(CONCATENATE(TEXT(I1413,"0"),"_",TEXT(F1413,"0")),[1]CodC!$A$2:$D$250,4,0)</f>
        <v>Matérias tóxicas sem perigo subsidiário, orgânicas, líquidas;</v>
      </c>
      <c r="H1413" s="395" t="s">
        <v>7327</v>
      </c>
      <c r="I1413" s="68">
        <v>6</v>
      </c>
      <c r="J1413" s="68" t="s">
        <v>50</v>
      </c>
      <c r="K1413" s="69" t="s">
        <v>19</v>
      </c>
      <c r="L1413" s="68" t="s">
        <v>849</v>
      </c>
      <c r="M1413" s="63"/>
      <c r="N1413" s="64" t="s">
        <v>19</v>
      </c>
      <c r="O1413" s="64" t="s">
        <v>19</v>
      </c>
      <c r="P1413" s="113" t="s">
        <v>22423</v>
      </c>
      <c r="Q1413" s="70" t="s">
        <v>5989</v>
      </c>
      <c r="R1413" s="70" t="s">
        <v>645</v>
      </c>
      <c r="S1413" s="65" t="str">
        <f t="shared" si="68"/>
        <v xml:space="preserve"> SW2 </v>
      </c>
      <c r="T1413" s="69" t="s">
        <v>19</v>
      </c>
      <c r="U1413" s="69"/>
      <c r="V1413" s="69"/>
      <c r="W1413" s="69"/>
      <c r="X1413" s="69"/>
      <c r="Y1413" s="69"/>
      <c r="Z1413" s="69"/>
      <c r="AA1413" s="69"/>
      <c r="AB1413" s="69"/>
      <c r="AC1413" s="69"/>
      <c r="AD1413" s="69"/>
      <c r="AE1413" s="69"/>
      <c r="AF1413" s="69"/>
      <c r="AG1413" s="69"/>
      <c r="AH1413" s="69"/>
      <c r="AI1413" s="69"/>
      <c r="AJ1413" s="69"/>
      <c r="AK1413" s="69"/>
      <c r="AL1413" s="69"/>
      <c r="AM1413" s="70" t="s">
        <v>6839</v>
      </c>
      <c r="AN1413" s="63" t="str">
        <f>IF(ISNA(VLOOKUP(D1413,[1]GRE_Tabela2!$A$4:$D$112,4,0)),"-",VLOOKUP(D1413,[1]GRE_Tabela2!$A$4:$D$112,4,0))</f>
        <v>-</v>
      </c>
      <c r="AO1413" s="68" t="s">
        <v>1341</v>
      </c>
      <c r="AP1413" s="68" t="s">
        <v>1795</v>
      </c>
      <c r="AQ1413" s="113">
        <v>156</v>
      </c>
      <c r="AR1413" s="302" t="str">
        <f>IF(ISNA(VLOOKUP(AT1413,[1]FISQ!$D$2:$J$1713,7,0)),"-",VLOOKUP(AT1413,[1]FISQ!$D$2:$J$1713,7,0))</f>
        <v>-</v>
      </c>
      <c r="AS1413" s="302" t="str">
        <f>IF(ISNA(VLOOKUP(AT1413,[1]FISQ!$D$2:$J$1713,4,0)),"-",CONCATENATE("(",VLOOKUP(AT1413,[1]FISQ!$D$2:$J$1713,4,0),")"))</f>
        <v>-</v>
      </c>
      <c r="AT1413" s="71" t="s">
        <v>3032</v>
      </c>
      <c r="AU1413" s="38"/>
      <c r="AV1413" s="38"/>
      <c r="AW1413" s="38"/>
    </row>
    <row r="1414" spans="1:49" ht="38.25">
      <c r="A1414" s="33">
        <v>1413</v>
      </c>
      <c r="B1414" s="33" t="str">
        <f t="shared" ref="B1414:B1477" si="69">CONCATENATE(TEXT(D1414,"0000"),"_",TEXT(L1414,"0"))</f>
        <v>2237_III</v>
      </c>
      <c r="C1414" s="33" t="str">
        <f t="shared" ref="C1414:C1477" si="70">CONCATENATE(TEXT(J1414,"0"),"//",TEXT(K1414,"0"))</f>
        <v>6.1//0</v>
      </c>
      <c r="D1414" s="61">
        <v>2237</v>
      </c>
      <c r="E1414" s="67" t="s">
        <v>3033</v>
      </c>
      <c r="F1414" s="395" t="s">
        <v>880</v>
      </c>
      <c r="G1414" s="62" t="str">
        <f>VLOOKUP(CONCATENATE(TEXT(I1414,"0"),"_",TEXT(F1414,"0")),[1]CodC!$A$2:$D$250,4,0)</f>
        <v>Matérias tóxicas sem perigo subsidiário, orgânicas, sólidas;</v>
      </c>
      <c r="H1414" s="395" t="s">
        <v>7327</v>
      </c>
      <c r="I1414" s="68">
        <v>6</v>
      </c>
      <c r="J1414" s="68" t="s">
        <v>50</v>
      </c>
      <c r="K1414" s="68"/>
      <c r="L1414" s="68" t="s">
        <v>879</v>
      </c>
      <c r="M1414" s="64" t="s">
        <v>1313</v>
      </c>
      <c r="N1414" s="64" t="s">
        <v>19</v>
      </c>
      <c r="O1414" s="64" t="s">
        <v>19</v>
      </c>
      <c r="P1414" s="113" t="s">
        <v>22423</v>
      </c>
      <c r="Q1414" s="70" t="s">
        <v>621</v>
      </c>
      <c r="R1414" s="70" t="s">
        <v>621</v>
      </c>
      <c r="S1414" s="65" t="str">
        <f t="shared" si="68"/>
        <v/>
      </c>
      <c r="T1414" s="69" t="s">
        <v>19</v>
      </c>
      <c r="U1414" s="69"/>
      <c r="V1414" s="69"/>
      <c r="W1414" s="69"/>
      <c r="X1414" s="69"/>
      <c r="Y1414" s="69"/>
      <c r="Z1414" s="69"/>
      <c r="AA1414" s="69"/>
      <c r="AB1414" s="69"/>
      <c r="AC1414" s="69"/>
      <c r="AD1414" s="69"/>
      <c r="AE1414" s="69"/>
      <c r="AF1414" s="69"/>
      <c r="AG1414" s="69"/>
      <c r="AH1414" s="69"/>
      <c r="AI1414" s="69"/>
      <c r="AJ1414" s="69"/>
      <c r="AK1414" s="69"/>
      <c r="AL1414" s="69"/>
      <c r="AM1414" s="70" t="s">
        <v>6840</v>
      </c>
      <c r="AN1414" s="63" t="str">
        <f>IF(ISNA(VLOOKUP(D1414,[1]GRE_Tabela2!$A$4:$D$112,4,0)),"-",VLOOKUP(D1414,[1]GRE_Tabela2!$A$4:$D$112,4,0))</f>
        <v>-</v>
      </c>
      <c r="AO1414" s="68" t="s">
        <v>1341</v>
      </c>
      <c r="AP1414" s="68" t="s">
        <v>1795</v>
      </c>
      <c r="AQ1414" s="113">
        <v>153</v>
      </c>
      <c r="AR1414" s="302" t="str">
        <f>IF(ISNA(VLOOKUP(AT1414,[1]FISQ!$D$2:$J$1713,7,0)),"-",VLOOKUP(AT1414,[1]FISQ!$D$2:$J$1713,7,0))</f>
        <v>1076 </v>
      </c>
      <c r="AS1414" s="302" t="str">
        <f>IF(ISNA(VLOOKUP(AT1414,[1]FISQ!$D$2:$J$1713,4,0)),"-",CONCATENATE("(",VLOOKUP(AT1414,[1]FISQ!$D$2:$J$1713,4,0),")"))</f>
        <v>(1)</v>
      </c>
      <c r="AT1414" s="71" t="s">
        <v>3034</v>
      </c>
      <c r="AU1414" s="38"/>
      <c r="AV1414" s="38"/>
      <c r="AW1414" s="38"/>
    </row>
    <row r="1415" spans="1:49" ht="51">
      <c r="A1415" s="33">
        <v>1414</v>
      </c>
      <c r="B1415" s="33" t="str">
        <f t="shared" si="69"/>
        <v>2238_III</v>
      </c>
      <c r="C1415" s="33" t="str">
        <f t="shared" si="70"/>
        <v>3//-</v>
      </c>
      <c r="D1415" s="61">
        <v>2238</v>
      </c>
      <c r="E1415" s="67" t="s">
        <v>3035</v>
      </c>
      <c r="F1415" s="395" t="s">
        <v>7275</v>
      </c>
      <c r="G1415" s="62" t="str">
        <f>VLOOKUP(CONCATENATE(TEXT(I1415,"0"),"_",TEXT(F1415,"0")),[1]CodC!$A$2:$D$250,4,0)</f>
        <v>Líquidos inflamáveis, sem perigo subsidiário, com um ponto de inflamação inferior ou igual a 60 °C;</v>
      </c>
      <c r="H1415" s="395" t="s">
        <v>7280</v>
      </c>
      <c r="I1415" s="69">
        <v>3</v>
      </c>
      <c r="J1415" s="69" t="s">
        <v>848</v>
      </c>
      <c r="K1415" s="69" t="s">
        <v>19</v>
      </c>
      <c r="L1415" s="68" t="s">
        <v>879</v>
      </c>
      <c r="M1415" s="63"/>
      <c r="N1415" s="64" t="s">
        <v>19</v>
      </c>
      <c r="O1415" s="64" t="s">
        <v>19</v>
      </c>
      <c r="P1415" s="113" t="s">
        <v>22425</v>
      </c>
      <c r="Q1415" s="70" t="s">
        <v>621</v>
      </c>
      <c r="R1415" s="70" t="s">
        <v>621</v>
      </c>
      <c r="S1415" s="65" t="str">
        <f t="shared" si="68"/>
        <v/>
      </c>
      <c r="T1415" s="69" t="s">
        <v>19</v>
      </c>
      <c r="U1415" s="69"/>
      <c r="V1415" s="69"/>
      <c r="W1415" s="69"/>
      <c r="X1415" s="69"/>
      <c r="Y1415" s="69"/>
      <c r="Z1415" s="69"/>
      <c r="AA1415" s="69"/>
      <c r="AB1415" s="69"/>
      <c r="AC1415" s="69"/>
      <c r="AD1415" s="69" t="s">
        <v>7163</v>
      </c>
      <c r="AE1415" s="69"/>
      <c r="AF1415" s="69"/>
      <c r="AG1415" s="69"/>
      <c r="AH1415" s="69"/>
      <c r="AI1415" s="69"/>
      <c r="AJ1415" s="69"/>
      <c r="AK1415" s="69"/>
      <c r="AL1415" s="69"/>
      <c r="AM1415" s="70" t="s">
        <v>6841</v>
      </c>
      <c r="AN1415" s="63" t="str">
        <f>IF(ISNA(VLOOKUP(D1415,[1]GRE_Tabela2!$A$4:$D$112,4,0)),"-",VLOOKUP(D1415,[1]GRE_Tabela2!$A$4:$D$112,4,0))</f>
        <v>-</v>
      </c>
      <c r="AO1415" s="68" t="s">
        <v>747</v>
      </c>
      <c r="AP1415" s="68" t="s">
        <v>748</v>
      </c>
      <c r="AQ1415" s="113">
        <v>129</v>
      </c>
      <c r="AR1415" s="302" t="str">
        <f>IF(ISNA(VLOOKUP(AT1415,[1]FISQ!$D$2:$J$1713,7,0)),"-",VLOOKUP(AT1415,[1]FISQ!$D$2:$J$1713,7,0))</f>
        <v>1386 </v>
      </c>
      <c r="AS1415" s="302" t="str">
        <f>IF(ISNA(VLOOKUP(AT1415,[1]FISQ!$D$2:$J$1713,4,0)),"-",CONCATENATE("(",VLOOKUP(AT1415,[1]FISQ!$D$2:$J$1713,4,0),")"))</f>
        <v>(2)</v>
      </c>
      <c r="AT1415" s="71" t="s">
        <v>3036</v>
      </c>
      <c r="AU1415" s="38"/>
      <c r="AV1415" s="38"/>
      <c r="AW1415" s="38"/>
    </row>
    <row r="1416" spans="1:49" ht="38.25">
      <c r="A1416" s="33">
        <v>1415</v>
      </c>
      <c r="B1416" s="33" t="str">
        <f t="shared" si="69"/>
        <v>2239_III</v>
      </c>
      <c r="C1416" s="33" t="str">
        <f t="shared" si="70"/>
        <v>6.1//-</v>
      </c>
      <c r="D1416" s="61">
        <v>2239</v>
      </c>
      <c r="E1416" s="67" t="s">
        <v>3037</v>
      </c>
      <c r="F1416" s="395" t="s">
        <v>880</v>
      </c>
      <c r="G1416" s="62" t="str">
        <f>VLOOKUP(CONCATENATE(TEXT(I1416,"0"),"_",TEXT(F1416,"0")),[1]CodC!$A$2:$D$250,4,0)</f>
        <v>Matérias tóxicas sem perigo subsidiário, orgânicas, sólidas;</v>
      </c>
      <c r="H1416" s="395" t="s">
        <v>7327</v>
      </c>
      <c r="I1416" s="68">
        <v>6</v>
      </c>
      <c r="J1416" s="68" t="s">
        <v>50</v>
      </c>
      <c r="K1416" s="69" t="s">
        <v>19</v>
      </c>
      <c r="L1416" s="68" t="s">
        <v>879</v>
      </c>
      <c r="M1416" s="63"/>
      <c r="N1416" s="64" t="s">
        <v>19</v>
      </c>
      <c r="O1416" s="64" t="s">
        <v>19</v>
      </c>
      <c r="P1416" s="113" t="s">
        <v>22423</v>
      </c>
      <c r="Q1416" s="70" t="s">
        <v>621</v>
      </c>
      <c r="R1416" s="70" t="s">
        <v>621</v>
      </c>
      <c r="S1416" s="65" t="str">
        <f t="shared" si="68"/>
        <v/>
      </c>
      <c r="T1416" s="69" t="s">
        <v>19</v>
      </c>
      <c r="U1416" s="69"/>
      <c r="V1416" s="69"/>
      <c r="W1416" s="69"/>
      <c r="X1416" s="69"/>
      <c r="Y1416" s="69"/>
      <c r="Z1416" s="69"/>
      <c r="AA1416" s="69"/>
      <c r="AB1416" s="69"/>
      <c r="AC1416" s="69"/>
      <c r="AD1416" s="69"/>
      <c r="AE1416" s="69"/>
      <c r="AF1416" s="69"/>
      <c r="AG1416" s="69"/>
      <c r="AH1416" s="69"/>
      <c r="AI1416" s="69"/>
      <c r="AJ1416" s="69"/>
      <c r="AK1416" s="69"/>
      <c r="AL1416" s="69"/>
      <c r="AM1416" s="70" t="s">
        <v>6592</v>
      </c>
      <c r="AN1416" s="63" t="str">
        <f>IF(ISNA(VLOOKUP(D1416,[1]GRE_Tabela2!$A$4:$D$112,4,0)),"-",VLOOKUP(D1416,[1]GRE_Tabela2!$A$4:$D$112,4,0))</f>
        <v>-</v>
      </c>
      <c r="AO1416" s="68" t="s">
        <v>1341</v>
      </c>
      <c r="AP1416" s="68" t="s">
        <v>1795</v>
      </c>
      <c r="AQ1416" s="113">
        <v>153</v>
      </c>
      <c r="AR1416" s="302" t="str">
        <f>IF(ISNA(VLOOKUP(AT1416,[1]FISQ!$D$2:$J$1713,7,0)),"-",VLOOKUP(AT1416,[1]FISQ!$D$2:$J$1713,7,0))</f>
        <v>0630 </v>
      </c>
      <c r="AS1416" s="302" t="str">
        <f>IF(ISNA(VLOOKUP(AT1416,[1]FISQ!$D$2:$J$1713,4,0)),"-",CONCATENATE("(",VLOOKUP(AT1416,[1]FISQ!$D$2:$J$1713,4,0),")"))</f>
        <v>(1)</v>
      </c>
      <c r="AT1416" s="71" t="s">
        <v>3038</v>
      </c>
      <c r="AU1416" s="38"/>
      <c r="AV1416" s="38"/>
      <c r="AW1416" s="38"/>
    </row>
    <row r="1417" spans="1:49" ht="63.75">
      <c r="A1417" s="33">
        <v>1416</v>
      </c>
      <c r="B1417" s="33" t="str">
        <f t="shared" si="69"/>
        <v>2240_I</v>
      </c>
      <c r="C1417" s="33" t="str">
        <f t="shared" si="70"/>
        <v>8//-</v>
      </c>
      <c r="D1417" s="61">
        <v>2240</v>
      </c>
      <c r="E1417" s="67" t="s">
        <v>3039</v>
      </c>
      <c r="F1417" s="395" t="s">
        <v>7345</v>
      </c>
      <c r="G1417" s="62" t="str">
        <f>VLOOKUP(CONCATENATE(TEXT(I1417,"0"),"_",TEXT(F1417,"0")),[1]CodC!$A$2:$D$250,4,0)</f>
        <v>Matérias corrosivas, ácidas, sem perigo subsidiário, inorgânicas, líquidas;</v>
      </c>
      <c r="H1417" s="395" t="s">
        <v>7349</v>
      </c>
      <c r="I1417" s="69" t="s">
        <v>631</v>
      </c>
      <c r="J1417" s="69" t="s">
        <v>631</v>
      </c>
      <c r="K1417" s="64" t="s">
        <v>19</v>
      </c>
      <c r="L1417" s="68" t="s">
        <v>746</v>
      </c>
      <c r="M1417" s="63"/>
      <c r="N1417" s="64" t="s">
        <v>19</v>
      </c>
      <c r="O1417" s="64" t="s">
        <v>19</v>
      </c>
      <c r="P1417" s="113" t="s">
        <v>22424</v>
      </c>
      <c r="Q1417" s="70" t="s">
        <v>5989</v>
      </c>
      <c r="R1417" s="70" t="s">
        <v>645</v>
      </c>
      <c r="S1417" s="65" t="str">
        <f t="shared" si="68"/>
        <v xml:space="preserve"> SW2 </v>
      </c>
      <c r="T1417" s="68" t="s">
        <v>7199</v>
      </c>
      <c r="U1417" s="69" t="s">
        <v>7163</v>
      </c>
      <c r="V1417" s="68"/>
      <c r="W1417" s="68"/>
      <c r="X1417" s="68"/>
      <c r="Y1417" s="68"/>
      <c r="Z1417" s="68"/>
      <c r="AA1417" s="68"/>
      <c r="AB1417" s="68"/>
      <c r="AC1417" s="68"/>
      <c r="AD1417" s="68"/>
      <c r="AE1417" s="68"/>
      <c r="AF1417" s="68"/>
      <c r="AG1417" s="68"/>
      <c r="AH1417" s="68"/>
      <c r="AI1417" s="68"/>
      <c r="AJ1417" s="68"/>
      <c r="AK1417" s="68"/>
      <c r="AL1417" s="68"/>
      <c r="AM1417" s="70" t="s">
        <v>3040</v>
      </c>
      <c r="AN1417" s="63" t="str">
        <f>IF(ISNA(VLOOKUP(D1417,[1]GRE_Tabela2!$A$4:$D$112,4,0)),"-",VLOOKUP(D1417,[1]GRE_Tabela2!$A$4:$D$112,4,0))</f>
        <v>-</v>
      </c>
      <c r="AO1417" s="68" t="s">
        <v>1341</v>
      </c>
      <c r="AP1417" s="68" t="s">
        <v>1913</v>
      </c>
      <c r="AQ1417" s="113">
        <v>154</v>
      </c>
      <c r="AR1417" s="302" t="str">
        <f>IF(ISNA(VLOOKUP(AT1417,[1]FISQ!$D$2:$J$1713,7,0)),"-",VLOOKUP(AT1417,[1]FISQ!$D$2:$J$1713,7,0))</f>
        <v>-</v>
      </c>
      <c r="AS1417" s="302" t="str">
        <f>IF(ISNA(VLOOKUP(AT1417,[1]FISQ!$D$2:$J$1713,4,0)),"-",CONCATENATE("(",VLOOKUP(AT1417,[1]FISQ!$D$2:$J$1713,4,0),")"))</f>
        <v>-</v>
      </c>
      <c r="AT1417" s="71" t="s">
        <v>3041</v>
      </c>
      <c r="AU1417" s="38" t="s">
        <v>6541</v>
      </c>
      <c r="AV1417" s="30"/>
      <c r="AW1417" s="38"/>
    </row>
    <row r="1418" spans="1:49" ht="25.5">
      <c r="A1418" s="33">
        <v>1417</v>
      </c>
      <c r="B1418" s="33" t="str">
        <f t="shared" si="69"/>
        <v>2241_II</v>
      </c>
      <c r="C1418" s="33" t="str">
        <f t="shared" si="70"/>
        <v>3//</v>
      </c>
      <c r="D1418" s="61">
        <v>2241</v>
      </c>
      <c r="E1418" s="67" t="s">
        <v>3042</v>
      </c>
      <c r="F1418" s="395" t="s">
        <v>7275</v>
      </c>
      <c r="G1418" s="62" t="str">
        <f>VLOOKUP(CONCATENATE(TEXT(I1418,"0"),"_",TEXT(F1418,"0")),[1]CodC!$A$2:$D$250,4,0)</f>
        <v>Líquidos inflamáveis, sem perigo subsidiário, com um ponto de inflamação inferior ou igual a 60 °C;</v>
      </c>
      <c r="H1418" s="395" t="s">
        <v>7276</v>
      </c>
      <c r="I1418" s="69">
        <v>3</v>
      </c>
      <c r="J1418" s="69" t="s">
        <v>848</v>
      </c>
      <c r="K1418" s="69" t="s">
        <v>6582</v>
      </c>
      <c r="L1418" s="68" t="s">
        <v>849</v>
      </c>
      <c r="M1418" s="64" t="s">
        <v>1313</v>
      </c>
      <c r="N1418" s="64" t="s">
        <v>19</v>
      </c>
      <c r="O1418" s="64" t="s">
        <v>19</v>
      </c>
      <c r="P1418" s="113" t="s">
        <v>22423</v>
      </c>
      <c r="Q1418" s="70" t="s">
        <v>5989</v>
      </c>
      <c r="R1418" s="70" t="s">
        <v>645</v>
      </c>
      <c r="S1418" s="65" t="str">
        <f t="shared" si="68"/>
        <v xml:space="preserve"> SW2 </v>
      </c>
      <c r="T1418" s="69" t="s">
        <v>19</v>
      </c>
      <c r="U1418" s="69"/>
      <c r="V1418" s="69"/>
      <c r="W1418" s="69"/>
      <c r="X1418" s="69"/>
      <c r="Y1418" s="69"/>
      <c r="Z1418" s="69"/>
      <c r="AA1418" s="69"/>
      <c r="AB1418" s="69"/>
      <c r="AC1418" s="69"/>
      <c r="AD1418" s="69"/>
      <c r="AE1418" s="69"/>
      <c r="AF1418" s="69"/>
      <c r="AG1418" s="69"/>
      <c r="AH1418" s="69"/>
      <c r="AI1418" s="69"/>
      <c r="AJ1418" s="69"/>
      <c r="AK1418" s="69"/>
      <c r="AL1418" s="69"/>
      <c r="AM1418" s="70" t="s">
        <v>3043</v>
      </c>
      <c r="AN1418" s="63" t="str">
        <f>IF(ISNA(VLOOKUP(D1418,[1]GRE_Tabela2!$A$4:$D$112,4,0)),"-",VLOOKUP(D1418,[1]GRE_Tabela2!$A$4:$D$112,4,0))</f>
        <v>-</v>
      </c>
      <c r="AO1418" s="68" t="s">
        <v>747</v>
      </c>
      <c r="AP1418" s="68" t="s">
        <v>748</v>
      </c>
      <c r="AQ1418" s="113">
        <v>128</v>
      </c>
      <c r="AR1418" s="302" t="str">
        <f>IF(ISNA(VLOOKUP(AT1418,[1]FISQ!$D$2:$J$1713,7,0)),"-",VLOOKUP(AT1418,[1]FISQ!$D$2:$J$1713,7,0))</f>
        <v>-</v>
      </c>
      <c r="AS1418" s="302" t="str">
        <f>IF(ISNA(VLOOKUP(AT1418,[1]FISQ!$D$2:$J$1713,4,0)),"-",CONCATENATE("(",VLOOKUP(AT1418,[1]FISQ!$D$2:$J$1713,4,0),")"))</f>
        <v>-</v>
      </c>
      <c r="AT1418" s="71" t="s">
        <v>3044</v>
      </c>
      <c r="AU1418" s="38"/>
      <c r="AV1418" s="38"/>
      <c r="AW1418" s="38"/>
    </row>
    <row r="1419" spans="1:49" ht="25.5">
      <c r="A1419" s="33">
        <v>1418</v>
      </c>
      <c r="B1419" s="33" t="str">
        <f t="shared" si="69"/>
        <v>2242_II</v>
      </c>
      <c r="C1419" s="33" t="str">
        <f t="shared" si="70"/>
        <v>3//-</v>
      </c>
      <c r="D1419" s="61">
        <v>2242</v>
      </c>
      <c r="E1419" s="67" t="s">
        <v>3045</v>
      </c>
      <c r="F1419" s="395" t="s">
        <v>7275</v>
      </c>
      <c r="G1419" s="62" t="str">
        <f>VLOOKUP(CONCATENATE(TEXT(I1419,"0"),"_",TEXT(F1419,"0")),[1]CodC!$A$2:$D$250,4,0)</f>
        <v>Líquidos inflamáveis, sem perigo subsidiário, com um ponto de inflamação inferior ou igual a 60 °C;</v>
      </c>
      <c r="H1419" s="395" t="s">
        <v>7276</v>
      </c>
      <c r="I1419" s="69">
        <v>3</v>
      </c>
      <c r="J1419" s="69" t="s">
        <v>848</v>
      </c>
      <c r="K1419" s="69" t="s">
        <v>19</v>
      </c>
      <c r="L1419" s="68" t="s">
        <v>849</v>
      </c>
      <c r="M1419" s="63"/>
      <c r="N1419" s="64" t="s">
        <v>19</v>
      </c>
      <c r="O1419" s="64" t="s">
        <v>19</v>
      </c>
      <c r="P1419" s="113" t="s">
        <v>22423</v>
      </c>
      <c r="Q1419" s="70" t="s">
        <v>861</v>
      </c>
      <c r="R1419" s="70" t="s">
        <v>861</v>
      </c>
      <c r="S1419" s="65" t="str">
        <f t="shared" si="68"/>
        <v/>
      </c>
      <c r="T1419" s="69" t="s">
        <v>19</v>
      </c>
      <c r="U1419" s="69"/>
      <c r="V1419" s="69"/>
      <c r="W1419" s="69"/>
      <c r="X1419" s="69"/>
      <c r="Y1419" s="69"/>
      <c r="Z1419" s="69"/>
      <c r="AA1419" s="69"/>
      <c r="AB1419" s="69"/>
      <c r="AC1419" s="69"/>
      <c r="AD1419" s="69"/>
      <c r="AE1419" s="69"/>
      <c r="AF1419" s="69"/>
      <c r="AG1419" s="69"/>
      <c r="AH1419" s="69"/>
      <c r="AI1419" s="69"/>
      <c r="AJ1419" s="69"/>
      <c r="AK1419" s="69"/>
      <c r="AL1419" s="69"/>
      <c r="AM1419" s="70" t="s">
        <v>3046</v>
      </c>
      <c r="AN1419" s="63" t="str">
        <f>IF(ISNA(VLOOKUP(D1419,[1]GRE_Tabela2!$A$4:$D$112,4,0)),"-",VLOOKUP(D1419,[1]GRE_Tabela2!$A$4:$D$112,4,0))</f>
        <v>-</v>
      </c>
      <c r="AO1419" s="68" t="s">
        <v>747</v>
      </c>
      <c r="AP1419" s="68" t="s">
        <v>748</v>
      </c>
      <c r="AQ1419" s="113">
        <v>128</v>
      </c>
      <c r="AR1419" s="302" t="str">
        <f>IF(ISNA(VLOOKUP(AT1419,[1]FISQ!$D$2:$J$1713,7,0)),"-",VLOOKUP(AT1419,[1]FISQ!$D$2:$J$1713,7,0))</f>
        <v>-</v>
      </c>
      <c r="AS1419" s="302" t="str">
        <f>IF(ISNA(VLOOKUP(AT1419,[1]FISQ!$D$2:$J$1713,4,0)),"-",CONCATENATE("(",VLOOKUP(AT1419,[1]FISQ!$D$2:$J$1713,4,0),")"))</f>
        <v>-</v>
      </c>
      <c r="AT1419" s="71" t="s">
        <v>3047</v>
      </c>
      <c r="AU1419" s="38"/>
      <c r="AV1419" s="38"/>
      <c r="AW1419" s="38"/>
    </row>
    <row r="1420" spans="1:49" ht="25.5">
      <c r="A1420" s="33">
        <v>1419</v>
      </c>
      <c r="B1420" s="33" t="str">
        <f t="shared" si="69"/>
        <v>2243_III</v>
      </c>
      <c r="C1420" s="33" t="str">
        <f t="shared" si="70"/>
        <v>3//-</v>
      </c>
      <c r="D1420" s="61">
        <v>2243</v>
      </c>
      <c r="E1420" s="67" t="s">
        <v>3048</v>
      </c>
      <c r="F1420" s="395" t="s">
        <v>7275</v>
      </c>
      <c r="G1420" s="62" t="str">
        <f>VLOOKUP(CONCATENATE(TEXT(I1420,"0"),"_",TEXT(F1420,"0")),[1]CodC!$A$2:$D$250,4,0)</f>
        <v>Líquidos inflamáveis, sem perigo subsidiário, com um ponto de inflamação inferior ou igual a 60 °C;</v>
      </c>
      <c r="H1420" s="395" t="s">
        <v>7280</v>
      </c>
      <c r="I1420" s="69">
        <v>3</v>
      </c>
      <c r="J1420" s="69" t="s">
        <v>848</v>
      </c>
      <c r="K1420" s="69" t="s">
        <v>19</v>
      </c>
      <c r="L1420" s="68" t="s">
        <v>879</v>
      </c>
      <c r="M1420" s="63"/>
      <c r="N1420" s="64" t="s">
        <v>19</v>
      </c>
      <c r="O1420" s="64" t="s">
        <v>19</v>
      </c>
      <c r="P1420" s="113" t="s">
        <v>22425</v>
      </c>
      <c r="Q1420" s="70" t="s">
        <v>621</v>
      </c>
      <c r="R1420" s="70" t="s">
        <v>621</v>
      </c>
      <c r="S1420" s="65" t="str">
        <f t="shared" si="68"/>
        <v/>
      </c>
      <c r="T1420" s="69" t="s">
        <v>19</v>
      </c>
      <c r="U1420" s="69"/>
      <c r="V1420" s="69"/>
      <c r="W1420" s="69"/>
      <c r="X1420" s="69"/>
      <c r="Y1420" s="69"/>
      <c r="Z1420" s="69"/>
      <c r="AA1420" s="69"/>
      <c r="AB1420" s="69"/>
      <c r="AC1420" s="69"/>
      <c r="AD1420" s="69"/>
      <c r="AE1420" s="69"/>
      <c r="AF1420" s="69"/>
      <c r="AG1420" s="69"/>
      <c r="AH1420" s="69"/>
      <c r="AI1420" s="69"/>
      <c r="AJ1420" s="69"/>
      <c r="AK1420" s="69"/>
      <c r="AL1420" s="69"/>
      <c r="AM1420" s="70" t="s">
        <v>3049</v>
      </c>
      <c r="AN1420" s="63" t="str">
        <f>IF(ISNA(VLOOKUP(D1420,[1]GRE_Tabela2!$A$4:$D$112,4,0)),"-",VLOOKUP(D1420,[1]GRE_Tabela2!$A$4:$D$112,4,0))</f>
        <v>-</v>
      </c>
      <c r="AO1420" s="68" t="s">
        <v>747</v>
      </c>
      <c r="AP1420" s="68" t="s">
        <v>748</v>
      </c>
      <c r="AQ1420" s="113">
        <v>130</v>
      </c>
      <c r="AR1420" s="302" t="str">
        <f>IF(ISNA(VLOOKUP(AT1420,[1]FISQ!$D$2:$J$1713,7,0)),"-",VLOOKUP(AT1420,[1]FISQ!$D$2:$J$1713,7,0))</f>
        <v>0426 </v>
      </c>
      <c r="AS1420" s="302" t="str">
        <f>IF(ISNA(VLOOKUP(AT1420,[1]FISQ!$D$2:$J$1713,4,0)),"-",CONCATENATE("(",VLOOKUP(AT1420,[1]FISQ!$D$2:$J$1713,4,0),")"))</f>
        <v>(1)</v>
      </c>
      <c r="AT1420" s="71" t="s">
        <v>3050</v>
      </c>
      <c r="AU1420" s="38"/>
      <c r="AV1420" s="38"/>
      <c r="AW1420" s="38"/>
    </row>
    <row r="1421" spans="1:49" ht="25.5">
      <c r="A1421" s="33">
        <v>1420</v>
      </c>
      <c r="B1421" s="33" t="str">
        <f t="shared" si="69"/>
        <v>2244_III</v>
      </c>
      <c r="C1421" s="33" t="str">
        <f t="shared" si="70"/>
        <v>3//-</v>
      </c>
      <c r="D1421" s="61">
        <v>2244</v>
      </c>
      <c r="E1421" s="67" t="s">
        <v>3051</v>
      </c>
      <c r="F1421" s="395" t="s">
        <v>7275</v>
      </c>
      <c r="G1421" s="62" t="str">
        <f>VLOOKUP(CONCATENATE(TEXT(I1421,"0"),"_",TEXT(F1421,"0")),[1]CodC!$A$2:$D$250,4,0)</f>
        <v>Líquidos inflamáveis, sem perigo subsidiário, com um ponto de inflamação inferior ou igual a 60 °C;</v>
      </c>
      <c r="H1421" s="395" t="s">
        <v>7280</v>
      </c>
      <c r="I1421" s="69">
        <v>3</v>
      </c>
      <c r="J1421" s="69" t="s">
        <v>848</v>
      </c>
      <c r="K1421" s="69" t="s">
        <v>19</v>
      </c>
      <c r="L1421" s="68" t="s">
        <v>879</v>
      </c>
      <c r="M1421" s="63"/>
      <c r="N1421" s="64" t="s">
        <v>19</v>
      </c>
      <c r="O1421" s="64" t="s">
        <v>19</v>
      </c>
      <c r="P1421" s="113" t="s">
        <v>22425</v>
      </c>
      <c r="Q1421" s="70" t="s">
        <v>621</v>
      </c>
      <c r="R1421" s="70" t="s">
        <v>621</v>
      </c>
      <c r="S1421" s="65" t="str">
        <f t="shared" si="68"/>
        <v/>
      </c>
      <c r="T1421" s="69" t="s">
        <v>19</v>
      </c>
      <c r="U1421" s="69"/>
      <c r="V1421" s="69"/>
      <c r="W1421" s="69"/>
      <c r="X1421" s="69"/>
      <c r="Y1421" s="69"/>
      <c r="Z1421" s="69"/>
      <c r="AA1421" s="69"/>
      <c r="AB1421" s="69"/>
      <c r="AC1421" s="69"/>
      <c r="AD1421" s="69"/>
      <c r="AE1421" s="69"/>
      <c r="AF1421" s="69"/>
      <c r="AG1421" s="69"/>
      <c r="AH1421" s="69"/>
      <c r="AI1421" s="69"/>
      <c r="AJ1421" s="69"/>
      <c r="AK1421" s="69"/>
      <c r="AL1421" s="69"/>
      <c r="AM1421" s="70" t="s">
        <v>6451</v>
      </c>
      <c r="AN1421" s="63" t="str">
        <f>IF(ISNA(VLOOKUP(D1421,[1]GRE_Tabela2!$A$4:$D$112,4,0)),"-",VLOOKUP(D1421,[1]GRE_Tabela2!$A$4:$D$112,4,0))</f>
        <v>-</v>
      </c>
      <c r="AO1421" s="68" t="s">
        <v>747</v>
      </c>
      <c r="AP1421" s="68" t="s">
        <v>748</v>
      </c>
      <c r="AQ1421" s="113">
        <v>129</v>
      </c>
      <c r="AR1421" s="302" t="str">
        <f>IF(ISNA(VLOOKUP(AT1421,[1]FISQ!$D$2:$J$1713,7,0)),"-",VLOOKUP(AT1421,[1]FISQ!$D$2:$J$1713,7,0))</f>
        <v>-</v>
      </c>
      <c r="AS1421" s="302" t="str">
        <f>IF(ISNA(VLOOKUP(AT1421,[1]FISQ!$D$2:$J$1713,4,0)),"-",CONCATENATE("(",VLOOKUP(AT1421,[1]FISQ!$D$2:$J$1713,4,0),")"))</f>
        <v>-</v>
      </c>
      <c r="AT1421" s="71" t="s">
        <v>3052</v>
      </c>
      <c r="AU1421" s="38"/>
      <c r="AV1421" s="38"/>
      <c r="AW1421" s="38"/>
    </row>
    <row r="1422" spans="1:49" ht="25.5">
      <c r="A1422" s="33">
        <v>1421</v>
      </c>
      <c r="B1422" s="33" t="str">
        <f t="shared" si="69"/>
        <v>2245_III</v>
      </c>
      <c r="C1422" s="33" t="str">
        <f t="shared" si="70"/>
        <v>3//-</v>
      </c>
      <c r="D1422" s="61">
        <v>2245</v>
      </c>
      <c r="E1422" s="67" t="s">
        <v>3053</v>
      </c>
      <c r="F1422" s="395" t="s">
        <v>7275</v>
      </c>
      <c r="G1422" s="62" t="str">
        <f>VLOOKUP(CONCATENATE(TEXT(I1422,"0"),"_",TEXT(F1422,"0")),[1]CodC!$A$2:$D$250,4,0)</f>
        <v>Líquidos inflamáveis, sem perigo subsidiário, com um ponto de inflamação inferior ou igual a 60 °C;</v>
      </c>
      <c r="H1422" s="395" t="s">
        <v>7280</v>
      </c>
      <c r="I1422" s="69">
        <v>3</v>
      </c>
      <c r="J1422" s="69" t="s">
        <v>848</v>
      </c>
      <c r="K1422" s="69" t="s">
        <v>19</v>
      </c>
      <c r="L1422" s="68" t="s">
        <v>879</v>
      </c>
      <c r="M1422" s="63"/>
      <c r="N1422" s="64" t="s">
        <v>19</v>
      </c>
      <c r="O1422" s="64" t="s">
        <v>19</v>
      </c>
      <c r="P1422" s="113" t="s">
        <v>22425</v>
      </c>
      <c r="Q1422" s="70" t="s">
        <v>621</v>
      </c>
      <c r="R1422" s="70" t="s">
        <v>621</v>
      </c>
      <c r="S1422" s="65" t="str">
        <f t="shared" si="68"/>
        <v/>
      </c>
      <c r="T1422" s="69" t="s">
        <v>19</v>
      </c>
      <c r="U1422" s="69"/>
      <c r="V1422" s="69"/>
      <c r="W1422" s="69"/>
      <c r="X1422" s="69"/>
      <c r="Y1422" s="69"/>
      <c r="Z1422" s="69"/>
      <c r="AA1422" s="69"/>
      <c r="AB1422" s="69"/>
      <c r="AC1422" s="69"/>
      <c r="AD1422" s="69"/>
      <c r="AE1422" s="69"/>
      <c r="AF1422" s="69"/>
      <c r="AG1422" s="69"/>
      <c r="AH1422" s="69"/>
      <c r="AI1422" s="69"/>
      <c r="AJ1422" s="69"/>
      <c r="AK1422" s="69"/>
      <c r="AL1422" s="69"/>
      <c r="AM1422" s="70" t="s">
        <v>3054</v>
      </c>
      <c r="AN1422" s="63" t="str">
        <f>IF(ISNA(VLOOKUP(D1422,[1]GRE_Tabela2!$A$4:$D$112,4,0)),"-",VLOOKUP(D1422,[1]GRE_Tabela2!$A$4:$D$112,4,0))</f>
        <v>-</v>
      </c>
      <c r="AO1422" s="68" t="s">
        <v>747</v>
      </c>
      <c r="AP1422" s="68" t="s">
        <v>748</v>
      </c>
      <c r="AQ1422" s="113">
        <v>128</v>
      </c>
      <c r="AR1422" s="302" t="str">
        <f>IF(ISNA(VLOOKUP(AT1422,[1]FISQ!$D$2:$J$1713,7,0)),"-",VLOOKUP(AT1422,[1]FISQ!$D$2:$J$1713,7,0))</f>
        <v>0427 </v>
      </c>
      <c r="AS1422" s="302" t="str">
        <f>IF(ISNA(VLOOKUP(AT1422,[1]FISQ!$D$2:$J$1713,4,0)),"-",CONCATENATE("(",VLOOKUP(AT1422,[1]FISQ!$D$2:$J$1713,4,0),")"))</f>
        <v>(1)</v>
      </c>
      <c r="AT1422" s="71" t="s">
        <v>3055</v>
      </c>
      <c r="AU1422" s="38"/>
      <c r="AV1422" s="38"/>
      <c r="AW1422" s="38"/>
    </row>
    <row r="1423" spans="1:49" ht="38.25">
      <c r="A1423" s="33">
        <v>1422</v>
      </c>
      <c r="B1423" s="33" t="str">
        <f t="shared" si="69"/>
        <v>2246_II</v>
      </c>
      <c r="C1423" s="33" t="str">
        <f t="shared" si="70"/>
        <v>3//-</v>
      </c>
      <c r="D1423" s="61">
        <v>2246</v>
      </c>
      <c r="E1423" s="67" t="s">
        <v>3056</v>
      </c>
      <c r="F1423" s="395" t="s">
        <v>7275</v>
      </c>
      <c r="G1423" s="62" t="str">
        <f>VLOOKUP(CONCATENATE(TEXT(I1423,"0"),"_",TEXT(F1423,"0")),[1]CodC!$A$2:$D$250,4,0)</f>
        <v>Líquidos inflamáveis, sem perigo subsidiário, com um ponto de inflamação inferior ou igual a 60 °C;</v>
      </c>
      <c r="H1423" s="395" t="s">
        <v>7276</v>
      </c>
      <c r="I1423" s="69">
        <v>3</v>
      </c>
      <c r="J1423" s="69" t="s">
        <v>848</v>
      </c>
      <c r="K1423" s="69" t="s">
        <v>19</v>
      </c>
      <c r="L1423" s="68" t="s">
        <v>849</v>
      </c>
      <c r="M1423" s="63"/>
      <c r="N1423" s="64" t="s">
        <v>19</v>
      </c>
      <c r="O1423" s="64" t="s">
        <v>19</v>
      </c>
      <c r="P1423" s="113" t="s">
        <v>22423</v>
      </c>
      <c r="Q1423" s="70" t="s">
        <v>851</v>
      </c>
      <c r="R1423" s="70" t="s">
        <v>851</v>
      </c>
      <c r="S1423" s="65" t="str">
        <f t="shared" si="68"/>
        <v/>
      </c>
      <c r="T1423" s="69" t="s">
        <v>19</v>
      </c>
      <c r="U1423" s="69"/>
      <c r="V1423" s="69"/>
      <c r="W1423" s="69"/>
      <c r="X1423" s="69"/>
      <c r="Y1423" s="69"/>
      <c r="Z1423" s="69"/>
      <c r="AA1423" s="69"/>
      <c r="AB1423" s="69"/>
      <c r="AC1423" s="69"/>
      <c r="AD1423" s="69"/>
      <c r="AE1423" s="69"/>
      <c r="AF1423" s="69"/>
      <c r="AG1423" s="69"/>
      <c r="AH1423" s="69"/>
      <c r="AI1423" s="69"/>
      <c r="AJ1423" s="69"/>
      <c r="AK1423" s="69"/>
      <c r="AL1423" s="69"/>
      <c r="AM1423" s="70" t="s">
        <v>3057</v>
      </c>
      <c r="AN1423" s="63" t="str">
        <f>IF(ISNA(VLOOKUP(D1423,[1]GRE_Tabela2!$A$4:$D$112,4,0)),"-",VLOOKUP(D1423,[1]GRE_Tabela2!$A$4:$D$112,4,0))</f>
        <v>-</v>
      </c>
      <c r="AO1423" s="68" t="s">
        <v>747</v>
      </c>
      <c r="AP1423" s="68" t="s">
        <v>748</v>
      </c>
      <c r="AQ1423" s="113">
        <v>128</v>
      </c>
      <c r="AR1423" s="302" t="str">
        <f>IF(ISNA(VLOOKUP(AT1423,[1]FISQ!$D$2:$J$1713,7,0)),"-",VLOOKUP(AT1423,[1]FISQ!$D$2:$J$1713,7,0))</f>
        <v>-</v>
      </c>
      <c r="AS1423" s="302" t="str">
        <f>IF(ISNA(VLOOKUP(AT1423,[1]FISQ!$D$2:$J$1713,4,0)),"-",CONCATENATE("(",VLOOKUP(AT1423,[1]FISQ!$D$2:$J$1713,4,0),")"))</f>
        <v>-</v>
      </c>
      <c r="AT1423" s="71" t="s">
        <v>3058</v>
      </c>
      <c r="AU1423" s="38"/>
      <c r="AV1423" s="38"/>
      <c r="AW1423" s="38"/>
    </row>
    <row r="1424" spans="1:49" ht="25.5">
      <c r="A1424" s="33">
        <v>1423</v>
      </c>
      <c r="B1424" s="33" t="str">
        <f t="shared" si="69"/>
        <v>2247_III</v>
      </c>
      <c r="C1424" s="33" t="str">
        <f t="shared" si="70"/>
        <v>3//-</v>
      </c>
      <c r="D1424" s="61">
        <v>2247</v>
      </c>
      <c r="E1424" s="67" t="s">
        <v>3059</v>
      </c>
      <c r="F1424" s="395" t="s">
        <v>7275</v>
      </c>
      <c r="G1424" s="62" t="str">
        <f>VLOOKUP(CONCATENATE(TEXT(I1424,"0"),"_",TEXT(F1424,"0")),[1]CodC!$A$2:$D$250,4,0)</f>
        <v>Líquidos inflamáveis, sem perigo subsidiário, com um ponto de inflamação inferior ou igual a 60 °C;</v>
      </c>
      <c r="H1424" s="395" t="s">
        <v>7280</v>
      </c>
      <c r="I1424" s="69">
        <v>3</v>
      </c>
      <c r="J1424" s="69" t="s">
        <v>848</v>
      </c>
      <c r="K1424" s="69" t="s">
        <v>19</v>
      </c>
      <c r="L1424" s="68" t="s">
        <v>879</v>
      </c>
      <c r="M1424" s="63"/>
      <c r="N1424" s="64" t="s">
        <v>19</v>
      </c>
      <c r="O1424" s="64" t="s">
        <v>19</v>
      </c>
      <c r="P1424" s="113" t="s">
        <v>22425</v>
      </c>
      <c r="Q1424" s="70" t="s">
        <v>621</v>
      </c>
      <c r="R1424" s="70" t="s">
        <v>621</v>
      </c>
      <c r="S1424" s="65" t="str">
        <f t="shared" si="68"/>
        <v/>
      </c>
      <c r="T1424" s="69" t="s">
        <v>19</v>
      </c>
      <c r="U1424" s="69"/>
      <c r="V1424" s="69"/>
      <c r="W1424" s="69"/>
      <c r="X1424" s="69"/>
      <c r="Y1424" s="69"/>
      <c r="Z1424" s="69"/>
      <c r="AA1424" s="69"/>
      <c r="AB1424" s="69"/>
      <c r="AC1424" s="69"/>
      <c r="AD1424" s="69"/>
      <c r="AE1424" s="69"/>
      <c r="AF1424" s="69"/>
      <c r="AG1424" s="69"/>
      <c r="AH1424" s="69"/>
      <c r="AI1424" s="69"/>
      <c r="AJ1424" s="69"/>
      <c r="AK1424" s="69"/>
      <c r="AL1424" s="69"/>
      <c r="AM1424" s="70" t="s">
        <v>3060</v>
      </c>
      <c r="AN1424" s="63" t="str">
        <f>IF(ISNA(VLOOKUP(D1424,[1]GRE_Tabela2!$A$4:$D$112,4,0)),"-",VLOOKUP(D1424,[1]GRE_Tabela2!$A$4:$D$112,4,0))</f>
        <v>-</v>
      </c>
      <c r="AO1424" s="68" t="s">
        <v>747</v>
      </c>
      <c r="AP1424" s="68" t="s">
        <v>934</v>
      </c>
      <c r="AQ1424" s="113">
        <v>128</v>
      </c>
      <c r="AR1424" s="302" t="str">
        <f>IF(ISNA(VLOOKUP(AT1424,[1]FISQ!$D$2:$J$1713,7,0)),"-",VLOOKUP(AT1424,[1]FISQ!$D$2:$J$1713,7,0))</f>
        <v>0428 </v>
      </c>
      <c r="AS1424" s="302" t="str">
        <f>IF(ISNA(VLOOKUP(AT1424,[1]FISQ!$D$2:$J$1713,4,0)),"-",CONCATENATE("(",VLOOKUP(AT1424,[1]FISQ!$D$2:$J$1713,4,0),")"))</f>
        <v>(1)</v>
      </c>
      <c r="AT1424" s="71" t="s">
        <v>3061</v>
      </c>
      <c r="AU1424" s="38"/>
      <c r="AV1424" s="38"/>
      <c r="AW1424" s="38"/>
    </row>
    <row r="1425" spans="1:49" ht="63.75">
      <c r="A1425" s="33">
        <v>1424</v>
      </c>
      <c r="B1425" s="33" t="str">
        <f t="shared" si="69"/>
        <v>2248_II</v>
      </c>
      <c r="C1425" s="33" t="str">
        <f t="shared" si="70"/>
        <v>8//3</v>
      </c>
      <c r="D1425" s="61">
        <v>2248</v>
      </c>
      <c r="E1425" s="67" t="s">
        <v>3062</v>
      </c>
      <c r="F1425" s="395" t="s">
        <v>7332</v>
      </c>
      <c r="G1425" s="62" t="str">
        <f>VLOOKUP(CONCATENATE(TEXT(I1425,"0"),"_",TEXT(F1425,"0")),[1]CodC!$A$2:$D$250,4,0)</f>
        <v>Matérias corrosivas, inflamáveis, líquidas;</v>
      </c>
      <c r="H1425" s="395" t="s">
        <v>7333</v>
      </c>
      <c r="I1425" s="69" t="s">
        <v>631</v>
      </c>
      <c r="J1425" s="69" t="s">
        <v>631</v>
      </c>
      <c r="K1425" s="68" t="s">
        <v>848</v>
      </c>
      <c r="L1425" s="68" t="s">
        <v>849</v>
      </c>
      <c r="M1425" s="63"/>
      <c r="N1425" s="64" t="s">
        <v>19</v>
      </c>
      <c r="O1425" s="64" t="s">
        <v>19</v>
      </c>
      <c r="P1425" s="113" t="s">
        <v>22425</v>
      </c>
      <c r="Q1425" s="70" t="s">
        <v>621</v>
      </c>
      <c r="R1425" s="70" t="s">
        <v>621</v>
      </c>
      <c r="S1425" s="65" t="str">
        <f t="shared" si="68"/>
        <v/>
      </c>
      <c r="T1425" s="69" t="s">
        <v>6007</v>
      </c>
      <c r="U1425" s="69"/>
      <c r="V1425" s="69"/>
      <c r="W1425" s="69"/>
      <c r="X1425" s="69"/>
      <c r="Y1425" s="69"/>
      <c r="Z1425" s="69"/>
      <c r="AA1425" s="69"/>
      <c r="AB1425" s="69"/>
      <c r="AC1425" s="69"/>
      <c r="AD1425" s="69"/>
      <c r="AE1425" s="69"/>
      <c r="AF1425" s="69"/>
      <c r="AG1425" s="69"/>
      <c r="AH1425" s="69"/>
      <c r="AI1425" s="69"/>
      <c r="AJ1425" s="69"/>
      <c r="AK1425" s="69"/>
      <c r="AL1425" s="69"/>
      <c r="AM1425" s="70" t="s">
        <v>6062</v>
      </c>
      <c r="AN1425" s="63" t="str">
        <f>IF(ISNA(VLOOKUP(D1425,[1]GRE_Tabela2!$A$4:$D$112,4,0)),"-",VLOOKUP(D1425,[1]GRE_Tabela2!$A$4:$D$112,4,0))</f>
        <v>-</v>
      </c>
      <c r="AO1425" s="68" t="s">
        <v>747</v>
      </c>
      <c r="AP1425" s="68" t="s">
        <v>888</v>
      </c>
      <c r="AQ1425" s="113">
        <v>132</v>
      </c>
      <c r="AR1425" s="302" t="str">
        <f>IF(ISNA(VLOOKUP(AT1425,[1]FISQ!$D$2:$J$1713,7,0)),"-",VLOOKUP(AT1425,[1]FISQ!$D$2:$J$1713,7,0))</f>
        <v>1337 </v>
      </c>
      <c r="AS1425" s="302" t="str">
        <f>IF(ISNA(VLOOKUP(AT1425,[1]FISQ!$D$2:$J$1713,4,0)),"-",CONCATENATE("(",VLOOKUP(AT1425,[1]FISQ!$D$2:$J$1713,4,0),")"))</f>
        <v>(1)</v>
      </c>
      <c r="AT1425" s="71" t="s">
        <v>3063</v>
      </c>
      <c r="AU1425" s="38" t="s">
        <v>6537</v>
      </c>
      <c r="AV1425" s="30"/>
      <c r="AW1425" s="38"/>
    </row>
    <row r="1426" spans="1:49" ht="102">
      <c r="A1426" s="33">
        <v>1425</v>
      </c>
      <c r="B1426" s="33" t="str">
        <f t="shared" si="69"/>
        <v>2249_I</v>
      </c>
      <c r="C1426" s="33" t="str">
        <f t="shared" si="70"/>
        <v>6.1//3</v>
      </c>
      <c r="D1426" s="61">
        <v>2249</v>
      </c>
      <c r="E1426" s="67" t="s">
        <v>3064</v>
      </c>
      <c r="F1426" s="395" t="s">
        <v>7266</v>
      </c>
      <c r="G1426" s="62" t="str">
        <f>VLOOKUP(CONCATENATE(TEXT(I1426,"0"),"_",TEXT(F1426,"0")),[1]CodC!$A$2:$D$250,4,0)</f>
        <v>Matérias tóxicas inflamáveis, líquidas;</v>
      </c>
      <c r="H1426" s="395" t="s">
        <v>19</v>
      </c>
      <c r="I1426" s="68">
        <v>6</v>
      </c>
      <c r="J1426" s="68" t="s">
        <v>50</v>
      </c>
      <c r="K1426" s="68" t="s">
        <v>848</v>
      </c>
      <c r="L1426" s="68" t="s">
        <v>746</v>
      </c>
      <c r="M1426" s="68"/>
      <c r="N1426" s="64" t="s">
        <v>24501</v>
      </c>
      <c r="O1426" s="64">
        <v>976</v>
      </c>
      <c r="P1426" s="113" t="s">
        <v>22423</v>
      </c>
      <c r="Q1426" s="70" t="s">
        <v>7229</v>
      </c>
      <c r="R1426" s="70" t="s">
        <v>633</v>
      </c>
      <c r="S1426" s="65" t="str">
        <f t="shared" si="68"/>
        <v xml:space="preserve"> SW2 </v>
      </c>
      <c r="T1426" s="69" t="s">
        <v>19</v>
      </c>
      <c r="U1426" s="69"/>
      <c r="V1426" s="69"/>
      <c r="W1426" s="69"/>
      <c r="X1426" s="69"/>
      <c r="Y1426" s="69"/>
      <c r="Z1426" s="69"/>
      <c r="AA1426" s="69"/>
      <c r="AB1426" s="69"/>
      <c r="AC1426" s="69"/>
      <c r="AD1426" s="69"/>
      <c r="AE1426" s="69"/>
      <c r="AF1426" s="69"/>
      <c r="AG1426" s="69"/>
      <c r="AH1426" s="69"/>
      <c r="AI1426" s="69"/>
      <c r="AJ1426" s="69"/>
      <c r="AK1426" s="69"/>
      <c r="AL1426" s="69"/>
      <c r="AM1426" s="70" t="s">
        <v>6842</v>
      </c>
      <c r="AN1426" s="63" t="str">
        <f>IF(ISNA(VLOOKUP(D1426,[1]GRE_Tabela2!$A$4:$D$112,4,0)),"-",VLOOKUP(D1426,[1]GRE_Tabela2!$A$4:$D$112,4,0))</f>
        <v>-</v>
      </c>
      <c r="AO1426" s="68" t="s">
        <v>747</v>
      </c>
      <c r="AP1426" s="68" t="s">
        <v>748</v>
      </c>
      <c r="AQ1426" s="113">
        <v>131</v>
      </c>
      <c r="AR1426" s="302" t="str">
        <f>IF(ISNA(VLOOKUP(AT1426,[1]FISQ!$D$2:$J$1713,7,0)),"-",VLOOKUP(AT1426,[1]FISQ!$D$2:$J$1713,7,0))</f>
        <v>0237 </v>
      </c>
      <c r="AS1426" s="302" t="str">
        <f>IF(ISNA(VLOOKUP(AT1426,[1]FISQ!$D$2:$J$1713,4,0)),"-",CONCATENATE("(",VLOOKUP(AT1426,[1]FISQ!$D$2:$J$1713,4,0),")"))</f>
        <v>(1)</v>
      </c>
      <c r="AT1426" s="71" t="s">
        <v>3065</v>
      </c>
      <c r="AU1426" s="38"/>
      <c r="AV1426" s="38"/>
      <c r="AW1426" s="38"/>
    </row>
    <row r="1427" spans="1:49" ht="63.75">
      <c r="A1427" s="33">
        <v>1426</v>
      </c>
      <c r="B1427" s="33" t="str">
        <f t="shared" si="69"/>
        <v>2250_II</v>
      </c>
      <c r="C1427" s="33" t="str">
        <f t="shared" si="70"/>
        <v>6.1//-</v>
      </c>
      <c r="D1427" s="61">
        <v>2250</v>
      </c>
      <c r="E1427" s="67" t="s">
        <v>3066</v>
      </c>
      <c r="F1427" s="395" t="s">
        <v>880</v>
      </c>
      <c r="G1427" s="62" t="str">
        <f>VLOOKUP(CONCATENATE(TEXT(I1427,"0"),"_",TEXT(F1427,"0")),[1]CodC!$A$2:$D$250,4,0)</f>
        <v>Matérias tóxicas sem perigo subsidiário, orgânicas, sólidas;</v>
      </c>
      <c r="H1427" s="395" t="s">
        <v>7327</v>
      </c>
      <c r="I1427" s="68">
        <v>6</v>
      </c>
      <c r="J1427" s="68" t="s">
        <v>50</v>
      </c>
      <c r="K1427" s="69" t="s">
        <v>19</v>
      </c>
      <c r="L1427" s="68" t="s">
        <v>849</v>
      </c>
      <c r="M1427" s="63"/>
      <c r="N1427" s="64" t="s">
        <v>19</v>
      </c>
      <c r="O1427" s="64" t="s">
        <v>19</v>
      </c>
      <c r="P1427" s="113" t="s">
        <v>22423</v>
      </c>
      <c r="Q1427" s="70" t="s">
        <v>861</v>
      </c>
      <c r="R1427" s="70" t="s">
        <v>3067</v>
      </c>
      <c r="S1427" s="65" t="str">
        <f t="shared" si="68"/>
        <v xml:space="preserve">SW1 SW2 </v>
      </c>
      <c r="T1427" s="69" t="s">
        <v>19</v>
      </c>
      <c r="U1427" s="69"/>
      <c r="V1427" s="69"/>
      <c r="W1427" s="69"/>
      <c r="X1427" s="69"/>
      <c r="Y1427" s="69"/>
      <c r="Z1427" s="69"/>
      <c r="AA1427" s="69"/>
      <c r="AB1427" s="69"/>
      <c r="AC1427" s="69"/>
      <c r="AD1427" s="69"/>
      <c r="AE1427" s="69"/>
      <c r="AF1427" s="69"/>
      <c r="AG1427" s="69"/>
      <c r="AH1427" s="69"/>
      <c r="AI1427" s="69"/>
      <c r="AJ1427" s="69"/>
      <c r="AK1427" s="69"/>
      <c r="AL1427" s="69"/>
      <c r="AM1427" s="70" t="s">
        <v>6251</v>
      </c>
      <c r="AN1427" s="63" t="str">
        <f>IF(ISNA(VLOOKUP(D1427,[1]GRE_Tabela2!$A$4:$D$112,4,0)),"-",VLOOKUP(D1427,[1]GRE_Tabela2!$A$4:$D$112,4,0))</f>
        <v>-</v>
      </c>
      <c r="AO1427" s="68" t="s">
        <v>1341</v>
      </c>
      <c r="AP1427" s="68" t="s">
        <v>1795</v>
      </c>
      <c r="AQ1427" s="113">
        <v>156</v>
      </c>
      <c r="AR1427" s="302" t="str">
        <f>IF(ISNA(VLOOKUP(AT1427,[1]FISQ!$D$2:$J$1713,7,0)),"-",VLOOKUP(AT1427,[1]FISQ!$D$2:$J$1713,7,0))</f>
        <v>-</v>
      </c>
      <c r="AS1427" s="302" t="str">
        <f>IF(ISNA(VLOOKUP(AT1427,[1]FISQ!$D$2:$J$1713,4,0)),"-",CONCATENATE("(",VLOOKUP(AT1427,[1]FISQ!$D$2:$J$1713,4,0),")"))</f>
        <v>-</v>
      </c>
      <c r="AT1427" s="71" t="s">
        <v>3068</v>
      </c>
      <c r="AU1427" s="38"/>
      <c r="AV1427" s="38"/>
      <c r="AW1427" s="38"/>
    </row>
    <row r="1428" spans="1:49" ht="38.25">
      <c r="A1428" s="33">
        <v>1427</v>
      </c>
      <c r="B1428" s="33" t="str">
        <f t="shared" si="69"/>
        <v>2251_II</v>
      </c>
      <c r="C1428" s="33" t="str">
        <f t="shared" si="70"/>
        <v>3//-</v>
      </c>
      <c r="D1428" s="61">
        <v>2251</v>
      </c>
      <c r="E1428" s="67" t="s">
        <v>3070</v>
      </c>
      <c r="F1428" s="395" t="s">
        <v>7275</v>
      </c>
      <c r="G1428" s="62" t="str">
        <f>VLOOKUP(CONCATENATE(TEXT(I1428,"0"),"_",TEXT(F1428,"0")),[1]CodC!$A$2:$D$250,4,0)</f>
        <v>Líquidos inflamáveis, sem perigo subsidiário, com um ponto de inflamação inferior ou igual a 60 °C;</v>
      </c>
      <c r="H1428" s="395" t="s">
        <v>7284</v>
      </c>
      <c r="I1428" s="69">
        <v>3</v>
      </c>
      <c r="J1428" s="69" t="s">
        <v>848</v>
      </c>
      <c r="K1428" s="69" t="s">
        <v>19</v>
      </c>
      <c r="L1428" s="68" t="s">
        <v>849</v>
      </c>
      <c r="M1428" s="63"/>
      <c r="N1428" s="64" t="s">
        <v>24440</v>
      </c>
      <c r="O1428" s="64">
        <v>386</v>
      </c>
      <c r="P1428" s="113" t="s">
        <v>22423</v>
      </c>
      <c r="Q1428" s="70" t="s">
        <v>7229</v>
      </c>
      <c r="R1428" s="70" t="s">
        <v>5992</v>
      </c>
      <c r="S1428" s="65" t="str">
        <f t="shared" si="68"/>
        <v xml:space="preserve"> SW1</v>
      </c>
      <c r="T1428" s="69" t="s">
        <v>19</v>
      </c>
      <c r="U1428" s="69"/>
      <c r="V1428" s="69"/>
      <c r="W1428" s="69"/>
      <c r="X1428" s="69"/>
      <c r="Y1428" s="69"/>
      <c r="Z1428" s="69"/>
      <c r="AA1428" s="69"/>
      <c r="AB1428" s="69"/>
      <c r="AC1428" s="69"/>
      <c r="AD1428" s="69"/>
      <c r="AE1428" s="69"/>
      <c r="AF1428" s="69"/>
      <c r="AG1428" s="69"/>
      <c r="AH1428" s="69"/>
      <c r="AI1428" s="69"/>
      <c r="AJ1428" s="69"/>
      <c r="AK1428" s="69"/>
      <c r="AL1428" s="69"/>
      <c r="AM1428" s="70" t="s">
        <v>3071</v>
      </c>
      <c r="AN1428" s="63" t="str">
        <f>IF(ISNA(VLOOKUP(D1428,[1]GRE_Tabela2!$A$4:$D$112,4,0)),"-",VLOOKUP(D1428,[1]GRE_Tabela2!$A$4:$D$112,4,0))</f>
        <v>-</v>
      </c>
      <c r="AO1428" s="68" t="s">
        <v>747</v>
      </c>
      <c r="AP1428" s="68" t="s">
        <v>748</v>
      </c>
      <c r="AQ1428" s="113" t="s">
        <v>16594</v>
      </c>
      <c r="AR1428" s="302" t="str">
        <f>IF(ISNA(VLOOKUP(AT1428,[1]FISQ!$D$2:$J$1713,7,0)),"-",VLOOKUP(AT1428,[1]FISQ!$D$2:$J$1713,7,0))</f>
        <v>-</v>
      </c>
      <c r="AS1428" s="302" t="str">
        <f>IF(ISNA(VLOOKUP(AT1428,[1]FISQ!$D$2:$J$1713,4,0)),"-",CONCATENATE("(",VLOOKUP(AT1428,[1]FISQ!$D$2:$J$1713,4,0),")"))</f>
        <v>-</v>
      </c>
      <c r="AT1428" s="71" t="s">
        <v>3069</v>
      </c>
      <c r="AU1428" s="38"/>
      <c r="AV1428" s="38"/>
      <c r="AW1428" s="38"/>
    </row>
    <row r="1429" spans="1:49" ht="25.5">
      <c r="A1429" s="33">
        <v>1428</v>
      </c>
      <c r="B1429" s="33" t="str">
        <f t="shared" si="69"/>
        <v>2252_II</v>
      </c>
      <c r="C1429" s="33" t="str">
        <f t="shared" si="70"/>
        <v>3//-</v>
      </c>
      <c r="D1429" s="61">
        <v>2252</v>
      </c>
      <c r="E1429" s="67" t="s">
        <v>3072</v>
      </c>
      <c r="F1429" s="395" t="s">
        <v>7275</v>
      </c>
      <c r="G1429" s="62" t="str">
        <f>VLOOKUP(CONCATENATE(TEXT(I1429,"0"),"_",TEXT(F1429,"0")),[1]CodC!$A$2:$D$250,4,0)</f>
        <v>Líquidos inflamáveis, sem perigo subsidiário, com um ponto de inflamação inferior ou igual a 60 °C;</v>
      </c>
      <c r="H1429" s="395" t="s">
        <v>7276</v>
      </c>
      <c r="I1429" s="69">
        <v>3</v>
      </c>
      <c r="J1429" s="69" t="s">
        <v>848</v>
      </c>
      <c r="K1429" s="69" t="s">
        <v>19</v>
      </c>
      <c r="L1429" s="68" t="s">
        <v>849</v>
      </c>
      <c r="M1429" s="63"/>
      <c r="N1429" s="64" t="s">
        <v>19</v>
      </c>
      <c r="O1429" s="64" t="s">
        <v>19</v>
      </c>
      <c r="P1429" s="113" t="s">
        <v>22423</v>
      </c>
      <c r="Q1429" s="70" t="s">
        <v>861</v>
      </c>
      <c r="R1429" s="70" t="s">
        <v>861</v>
      </c>
      <c r="S1429" s="65" t="str">
        <f t="shared" si="68"/>
        <v/>
      </c>
      <c r="T1429" s="69" t="s">
        <v>19</v>
      </c>
      <c r="U1429" s="69"/>
      <c r="V1429" s="69"/>
      <c r="W1429" s="69"/>
      <c r="X1429" s="69"/>
      <c r="Y1429" s="69"/>
      <c r="Z1429" s="69"/>
      <c r="AA1429" s="69"/>
      <c r="AB1429" s="69"/>
      <c r="AC1429" s="69"/>
      <c r="AD1429" s="69"/>
      <c r="AE1429" s="69"/>
      <c r="AF1429" s="69"/>
      <c r="AG1429" s="69"/>
      <c r="AH1429" s="69"/>
      <c r="AI1429" s="69"/>
      <c r="AJ1429" s="69"/>
      <c r="AK1429" s="69"/>
      <c r="AL1429" s="69"/>
      <c r="AM1429" s="70" t="s">
        <v>3073</v>
      </c>
      <c r="AN1429" s="63" t="str">
        <f>IF(ISNA(VLOOKUP(D1429,[1]GRE_Tabela2!$A$4:$D$112,4,0)),"-",VLOOKUP(D1429,[1]GRE_Tabela2!$A$4:$D$112,4,0))</f>
        <v>-</v>
      </c>
      <c r="AO1429" s="68" t="s">
        <v>747</v>
      </c>
      <c r="AP1429" s="68" t="s">
        <v>748</v>
      </c>
      <c r="AQ1429" s="113">
        <v>127</v>
      </c>
      <c r="AR1429" s="302" t="str">
        <f>IF(ISNA(VLOOKUP(AT1429,[1]FISQ!$D$2:$J$1713,7,0)),"-",VLOOKUP(AT1429,[1]FISQ!$D$2:$J$1713,7,0))</f>
        <v>1568 </v>
      </c>
      <c r="AS1429" s="302" t="str">
        <f>IF(ISNA(VLOOKUP(AT1429,[1]FISQ!$D$2:$J$1713,4,0)),"-",CONCATENATE("(",VLOOKUP(AT1429,[1]FISQ!$D$2:$J$1713,4,0),")"))</f>
        <v>(1)</v>
      </c>
      <c r="AT1429" s="71" t="s">
        <v>3074</v>
      </c>
      <c r="AU1429" s="38"/>
      <c r="AV1429" s="38"/>
      <c r="AW1429" s="38"/>
    </row>
    <row r="1430" spans="1:49" ht="25.5">
      <c r="A1430" s="33">
        <v>1429</v>
      </c>
      <c r="B1430" s="33" t="str">
        <f t="shared" si="69"/>
        <v>2253_II</v>
      </c>
      <c r="C1430" s="33" t="str">
        <f t="shared" si="70"/>
        <v>6.1//-</v>
      </c>
      <c r="D1430" s="61">
        <v>2253</v>
      </c>
      <c r="E1430" s="67" t="s">
        <v>3075</v>
      </c>
      <c r="F1430" s="395" t="s">
        <v>373</v>
      </c>
      <c r="G1430" s="62" t="str">
        <f>VLOOKUP(CONCATENATE(TEXT(I1430,"0"),"_",TEXT(F1430,"0")),[1]CodC!$A$2:$D$250,4,0)</f>
        <v>Matérias tóxicas sem perigo subsidiário, orgânicas, líquidas;</v>
      </c>
      <c r="H1430" s="395" t="s">
        <v>7327</v>
      </c>
      <c r="I1430" s="68">
        <v>6</v>
      </c>
      <c r="J1430" s="68" t="s">
        <v>50</v>
      </c>
      <c r="K1430" s="69" t="s">
        <v>19</v>
      </c>
      <c r="L1430" s="68" t="s">
        <v>849</v>
      </c>
      <c r="M1430" s="63"/>
      <c r="N1430" s="64" t="s">
        <v>19</v>
      </c>
      <c r="O1430" s="64" t="s">
        <v>19</v>
      </c>
      <c r="P1430" s="113" t="s">
        <v>22423</v>
      </c>
      <c r="Q1430" s="70" t="s">
        <v>621</v>
      </c>
      <c r="R1430" s="70" t="s">
        <v>621</v>
      </c>
      <c r="S1430" s="65" t="str">
        <f t="shared" si="68"/>
        <v/>
      </c>
      <c r="T1430" s="69" t="s">
        <v>19</v>
      </c>
      <c r="U1430" s="69"/>
      <c r="V1430" s="69"/>
      <c r="W1430" s="69"/>
      <c r="X1430" s="69"/>
      <c r="Y1430" s="69"/>
      <c r="Z1430" s="69"/>
      <c r="AA1430" s="69"/>
      <c r="AB1430" s="69"/>
      <c r="AC1430" s="69"/>
      <c r="AD1430" s="69"/>
      <c r="AE1430" s="69"/>
      <c r="AF1430" s="69"/>
      <c r="AG1430" s="69"/>
      <c r="AH1430" s="69"/>
      <c r="AI1430" s="69"/>
      <c r="AJ1430" s="69"/>
      <c r="AK1430" s="69"/>
      <c r="AL1430" s="69"/>
      <c r="AM1430" s="70" t="s">
        <v>3076</v>
      </c>
      <c r="AN1430" s="63" t="str">
        <f>IF(ISNA(VLOOKUP(D1430,[1]GRE_Tabela2!$A$4:$D$112,4,0)),"-",VLOOKUP(D1430,[1]GRE_Tabela2!$A$4:$D$112,4,0))</f>
        <v>-</v>
      </c>
      <c r="AO1430" s="68" t="s">
        <v>1341</v>
      </c>
      <c r="AP1430" s="68" t="s">
        <v>1795</v>
      </c>
      <c r="AQ1430" s="113">
        <v>153</v>
      </c>
      <c r="AR1430" s="302" t="str">
        <f>IF(ISNA(VLOOKUP(AT1430,[1]FISQ!$D$2:$J$1713,7,0)),"-",VLOOKUP(AT1430,[1]FISQ!$D$2:$J$1713,7,0))</f>
        <v>0877 </v>
      </c>
      <c r="AS1430" s="302" t="str">
        <f>IF(ISNA(VLOOKUP(AT1430,[1]FISQ!$D$2:$J$1713,4,0)),"-",CONCATENATE("(",VLOOKUP(AT1430,[1]FISQ!$D$2:$J$1713,4,0),")"))</f>
        <v>(1)</v>
      </c>
      <c r="AT1430" s="71" t="s">
        <v>3077</v>
      </c>
      <c r="AU1430" s="38"/>
      <c r="AV1430" s="38"/>
      <c r="AW1430" s="38"/>
    </row>
    <row r="1431" spans="1:49" ht="51">
      <c r="A1431" s="33">
        <v>1430</v>
      </c>
      <c r="B1431" s="33" t="str">
        <f t="shared" si="69"/>
        <v>2254_III</v>
      </c>
      <c r="C1431" s="33" t="str">
        <f t="shared" si="70"/>
        <v>4.1//-</v>
      </c>
      <c r="D1431" s="61">
        <v>2254</v>
      </c>
      <c r="E1431" s="67" t="s">
        <v>3078</v>
      </c>
      <c r="F1431" s="395" t="s">
        <v>7275</v>
      </c>
      <c r="G1431" s="62" t="str">
        <f>VLOOKUP(CONCATENATE(TEXT(I1431,"0"),"_",TEXT(F1431,"0")),[1]CodC!$A$2:$D$250,4,0)</f>
        <v>Matérias sólidas inflamáveis, sem perigo subsidiário: Orgânicas;</v>
      </c>
      <c r="H1431" s="395" t="s">
        <v>19</v>
      </c>
      <c r="I1431" s="68">
        <v>4</v>
      </c>
      <c r="J1431" s="68" t="s">
        <v>1405</v>
      </c>
      <c r="K1431" s="69" t="s">
        <v>19</v>
      </c>
      <c r="L1431" s="68" t="s">
        <v>879</v>
      </c>
      <c r="M1431" s="68"/>
      <c r="N1431" s="64" t="s">
        <v>1380</v>
      </c>
      <c r="O1431" s="64">
        <v>293</v>
      </c>
      <c r="P1431" s="113" t="s">
        <v>22423</v>
      </c>
      <c r="Q1431" s="70" t="s">
        <v>621</v>
      </c>
      <c r="R1431" s="70" t="s">
        <v>621</v>
      </c>
      <c r="S1431" s="65" t="str">
        <f t="shared" si="68"/>
        <v/>
      </c>
      <c r="T1431" s="69" t="s">
        <v>19</v>
      </c>
      <c r="U1431" s="69"/>
      <c r="V1431" s="69"/>
      <c r="W1431" s="69"/>
      <c r="X1431" s="69"/>
      <c r="Y1431" s="69"/>
      <c r="Z1431" s="69"/>
      <c r="AA1431" s="69"/>
      <c r="AB1431" s="69"/>
      <c r="AC1431" s="69"/>
      <c r="AD1431" s="69"/>
      <c r="AE1431" s="69"/>
      <c r="AF1431" s="69"/>
      <c r="AG1431" s="69"/>
      <c r="AH1431" s="69"/>
      <c r="AI1431" s="69"/>
      <c r="AJ1431" s="69"/>
      <c r="AK1431" s="69"/>
      <c r="AL1431" s="69"/>
      <c r="AM1431" s="70" t="s">
        <v>3079</v>
      </c>
      <c r="AN1431" s="63" t="str">
        <f>IF(ISNA(VLOOKUP(D1431,[1]GRE_Tabela2!$A$4:$D$112,4,0)),"-",VLOOKUP(D1431,[1]GRE_Tabela2!$A$4:$D$112,4,0))</f>
        <v>-</v>
      </c>
      <c r="AO1431" s="68" t="s">
        <v>1341</v>
      </c>
      <c r="AP1431" s="68" t="s">
        <v>1342</v>
      </c>
      <c r="AQ1431" s="113">
        <v>133</v>
      </c>
      <c r="AR1431" s="302" t="str">
        <f>IF(ISNA(VLOOKUP(AT1431,[1]FISQ!$D$2:$J$1713,7,0)),"-",VLOOKUP(AT1431,[1]FISQ!$D$2:$J$1713,7,0))</f>
        <v>-</v>
      </c>
      <c r="AS1431" s="302" t="str">
        <f>IF(ISNA(VLOOKUP(AT1431,[1]FISQ!$D$2:$J$1713,4,0)),"-",CONCATENATE("(",VLOOKUP(AT1431,[1]FISQ!$D$2:$J$1713,4,0),")"))</f>
        <v>-</v>
      </c>
      <c r="AT1431" s="71" t="s">
        <v>3080</v>
      </c>
      <c r="AU1431" s="38"/>
      <c r="AV1431" s="38"/>
      <c r="AW1431" s="38"/>
    </row>
    <row r="1432" spans="1:49" ht="25.5">
      <c r="A1432" s="33">
        <v>1431</v>
      </c>
      <c r="B1432" s="33" t="str">
        <f t="shared" si="69"/>
        <v>2256_II</v>
      </c>
      <c r="C1432" s="33" t="str">
        <f t="shared" si="70"/>
        <v>3//-</v>
      </c>
      <c r="D1432" s="61">
        <v>2256</v>
      </c>
      <c r="E1432" s="67" t="s">
        <v>3081</v>
      </c>
      <c r="F1432" s="395" t="s">
        <v>7275</v>
      </c>
      <c r="G1432" s="62" t="str">
        <f>VLOOKUP(CONCATENATE(TEXT(I1432,"0"),"_",TEXT(F1432,"0")),[1]CodC!$A$2:$D$250,4,0)</f>
        <v>Líquidos inflamáveis, sem perigo subsidiário, com um ponto de inflamação inferior ou igual a 60 °C;</v>
      </c>
      <c r="H1432" s="395" t="s">
        <v>7276</v>
      </c>
      <c r="I1432" s="69">
        <v>3</v>
      </c>
      <c r="J1432" s="69" t="s">
        <v>848</v>
      </c>
      <c r="K1432" s="69" t="s">
        <v>19</v>
      </c>
      <c r="L1432" s="68" t="s">
        <v>849</v>
      </c>
      <c r="M1432" s="63"/>
      <c r="N1432" s="64" t="s">
        <v>19</v>
      </c>
      <c r="O1432" s="64" t="s">
        <v>19</v>
      </c>
      <c r="P1432" s="113" t="s">
        <v>22423</v>
      </c>
      <c r="Q1432" s="70" t="s">
        <v>851</v>
      </c>
      <c r="R1432" s="70" t="s">
        <v>851</v>
      </c>
      <c r="S1432" s="65" t="str">
        <f t="shared" si="68"/>
        <v/>
      </c>
      <c r="T1432" s="69" t="s">
        <v>19</v>
      </c>
      <c r="U1432" s="69"/>
      <c r="V1432" s="69"/>
      <c r="W1432" s="69"/>
      <c r="X1432" s="69"/>
      <c r="Y1432" s="69"/>
      <c r="Z1432" s="69"/>
      <c r="AA1432" s="69"/>
      <c r="AB1432" s="69"/>
      <c r="AC1432" s="69"/>
      <c r="AD1432" s="69"/>
      <c r="AE1432" s="69"/>
      <c r="AF1432" s="69"/>
      <c r="AG1432" s="69"/>
      <c r="AH1432" s="69"/>
      <c r="AI1432" s="69"/>
      <c r="AJ1432" s="69"/>
      <c r="AK1432" s="69"/>
      <c r="AL1432" s="69"/>
      <c r="AM1432" s="70" t="s">
        <v>3082</v>
      </c>
      <c r="AN1432" s="63" t="str">
        <f>IF(ISNA(VLOOKUP(D1432,[1]GRE_Tabela2!$A$4:$D$112,4,0)),"-",VLOOKUP(D1432,[1]GRE_Tabela2!$A$4:$D$112,4,0))</f>
        <v>-</v>
      </c>
      <c r="AO1432" s="68" t="s">
        <v>747</v>
      </c>
      <c r="AP1432" s="68" t="s">
        <v>748</v>
      </c>
      <c r="AQ1432" s="113">
        <v>130</v>
      </c>
      <c r="AR1432" s="302" t="str">
        <f>IF(ISNA(VLOOKUP(AT1432,[1]FISQ!$D$2:$J$1713,7,0)),"-",VLOOKUP(AT1432,[1]FISQ!$D$2:$J$1713,7,0))</f>
        <v>1054 </v>
      </c>
      <c r="AS1432" s="302" t="str">
        <f>IF(ISNA(VLOOKUP(AT1432,[1]FISQ!$D$2:$J$1713,4,0)),"-",CONCATENATE("(",VLOOKUP(AT1432,[1]FISQ!$D$2:$J$1713,4,0),")"))</f>
        <v>(1)</v>
      </c>
      <c r="AT1432" s="71" t="s">
        <v>3083</v>
      </c>
      <c r="AU1432" s="38"/>
      <c r="AV1432" s="38"/>
      <c r="AW1432" s="38"/>
    </row>
    <row r="1433" spans="1:49" ht="51">
      <c r="A1433" s="33">
        <v>1432</v>
      </c>
      <c r="B1433" s="33" t="str">
        <f t="shared" si="69"/>
        <v>2257_I</v>
      </c>
      <c r="C1433" s="33" t="str">
        <f t="shared" si="70"/>
        <v>4.3//-</v>
      </c>
      <c r="D1433" s="61">
        <v>2257</v>
      </c>
      <c r="E1433" s="67" t="s">
        <v>3084</v>
      </c>
      <c r="F1433" s="395" t="s">
        <v>7307</v>
      </c>
      <c r="G1433" s="62" t="str">
        <f>VLOOKUP(CONCATENATE(TEXT(I1433,"0"),"_",TEXT(F1433,"0")),[1]CodC!$A$2:$D$250,4,0)</f>
        <v>Matérias que, em contacto com a água, libertam gases inflamáveis, sem perigo subsidiário, sólidas;</v>
      </c>
      <c r="H1433" s="395" t="s">
        <v>7309</v>
      </c>
      <c r="I1433" s="68">
        <v>4</v>
      </c>
      <c r="J1433" s="68" t="s">
        <v>298</v>
      </c>
      <c r="K1433" s="64" t="s">
        <v>19</v>
      </c>
      <c r="L1433" s="68" t="s">
        <v>746</v>
      </c>
      <c r="M1433" s="63"/>
      <c r="N1433" s="64" t="s">
        <v>19</v>
      </c>
      <c r="O1433" s="64" t="s">
        <v>19</v>
      </c>
      <c r="P1433" s="113" t="s">
        <v>22423</v>
      </c>
      <c r="Q1433" s="70" t="s">
        <v>627</v>
      </c>
      <c r="R1433" s="70" t="s">
        <v>5678</v>
      </c>
      <c r="S1433" s="65" t="str">
        <f t="shared" si="68"/>
        <v>H1</v>
      </c>
      <c r="T1433" s="68" t="s">
        <v>5629</v>
      </c>
      <c r="U1433" s="68"/>
      <c r="V1433" s="68"/>
      <c r="W1433" s="68"/>
      <c r="X1433" s="68"/>
      <c r="Y1433" s="68"/>
      <c r="Z1433" s="68"/>
      <c r="AA1433" s="68"/>
      <c r="AB1433" s="68"/>
      <c r="AC1433" s="68"/>
      <c r="AD1433" s="68"/>
      <c r="AE1433" s="68"/>
      <c r="AF1433" s="68"/>
      <c r="AG1433" s="68"/>
      <c r="AH1433" s="68"/>
      <c r="AI1433" s="68"/>
      <c r="AJ1433" s="68"/>
      <c r="AK1433" s="68"/>
      <c r="AL1433" s="68"/>
      <c r="AM1433" s="70" t="s">
        <v>6252</v>
      </c>
      <c r="AN1433" s="63" t="str">
        <f>IF(ISNA(VLOOKUP(D1433,[1]GRE_Tabela2!$A$4:$D$112,4,0)),"-",VLOOKUP(D1433,[1]GRE_Tabela2!$A$4:$D$112,4,0))</f>
        <v>-</v>
      </c>
      <c r="AO1433" s="41" t="s">
        <v>1065</v>
      </c>
      <c r="AP1433" s="68" t="s">
        <v>1406</v>
      </c>
      <c r="AQ1433" s="113">
        <v>138</v>
      </c>
      <c r="AR1433" s="302" t="str">
        <f>IF(ISNA(VLOOKUP(AT1433,[1]FISQ!$D$2:$J$1713,7,0)),"-",VLOOKUP(AT1433,[1]FISQ!$D$2:$J$1713,7,0))</f>
        <v>0716 </v>
      </c>
      <c r="AS1433" s="302" t="str">
        <f>IF(ISNA(VLOOKUP(AT1433,[1]FISQ!$D$2:$J$1713,4,0)),"-",CONCATENATE("(",VLOOKUP(AT1433,[1]FISQ!$D$2:$J$1713,4,0),")"))</f>
        <v>(1)</v>
      </c>
      <c r="AT1433" s="71" t="s">
        <v>3085</v>
      </c>
      <c r="AU1433" s="38"/>
      <c r="AV1433" s="38"/>
      <c r="AW1433" s="38"/>
    </row>
    <row r="1434" spans="1:49" ht="63.75">
      <c r="A1434" s="33">
        <v>1433</v>
      </c>
      <c r="B1434" s="33" t="str">
        <f t="shared" si="69"/>
        <v>2258_II</v>
      </c>
      <c r="C1434" s="33" t="str">
        <f t="shared" si="70"/>
        <v>8//3</v>
      </c>
      <c r="D1434" s="61">
        <v>2258</v>
      </c>
      <c r="E1434" s="67" t="s">
        <v>3086</v>
      </c>
      <c r="F1434" s="395" t="s">
        <v>7332</v>
      </c>
      <c r="G1434" s="62" t="str">
        <f>VLOOKUP(CONCATENATE(TEXT(I1434,"0"),"_",TEXT(F1434,"0")),[1]CodC!$A$2:$D$250,4,0)</f>
        <v>Matérias corrosivas, inflamáveis, líquidas;</v>
      </c>
      <c r="H1434" s="395" t="s">
        <v>7333</v>
      </c>
      <c r="I1434" s="69" t="s">
        <v>631</v>
      </c>
      <c r="J1434" s="69" t="s">
        <v>631</v>
      </c>
      <c r="K1434" s="68" t="s">
        <v>848</v>
      </c>
      <c r="L1434" s="68" t="s">
        <v>849</v>
      </c>
      <c r="M1434" s="63"/>
      <c r="N1434" s="64" t="s">
        <v>19</v>
      </c>
      <c r="O1434" s="64" t="s">
        <v>19</v>
      </c>
      <c r="P1434" s="113" t="s">
        <v>22425</v>
      </c>
      <c r="Q1434" s="70" t="s">
        <v>5598</v>
      </c>
      <c r="R1434" s="70" t="s">
        <v>799</v>
      </c>
      <c r="S1434" s="65" t="str">
        <f t="shared" ref="S1434:S1497" si="71">RIGHT(R1434,LEN(R1434)-LEN(Q1434))</f>
        <v xml:space="preserve"> SW2 </v>
      </c>
      <c r="T1434" s="69" t="s">
        <v>6007</v>
      </c>
      <c r="U1434" s="69"/>
      <c r="V1434" s="69"/>
      <c r="W1434" s="69"/>
      <c r="X1434" s="69"/>
      <c r="Y1434" s="69"/>
      <c r="Z1434" s="69"/>
      <c r="AA1434" s="69"/>
      <c r="AB1434" s="69"/>
      <c r="AC1434" s="69"/>
      <c r="AD1434" s="69"/>
      <c r="AE1434" s="69"/>
      <c r="AF1434" s="69"/>
      <c r="AG1434" s="69"/>
      <c r="AH1434" s="69"/>
      <c r="AI1434" s="69"/>
      <c r="AJ1434" s="69"/>
      <c r="AK1434" s="69"/>
      <c r="AL1434" s="69"/>
      <c r="AM1434" s="70" t="s">
        <v>6063</v>
      </c>
      <c r="AN1434" s="63" t="str">
        <f>IF(ISNA(VLOOKUP(D1434,[1]GRE_Tabela2!$A$4:$D$112,4,0)),"-",VLOOKUP(D1434,[1]GRE_Tabela2!$A$4:$D$112,4,0))</f>
        <v>-</v>
      </c>
      <c r="AO1434" s="68" t="s">
        <v>747</v>
      </c>
      <c r="AP1434" s="68" t="s">
        <v>888</v>
      </c>
      <c r="AQ1434" s="113">
        <v>132</v>
      </c>
      <c r="AR1434" s="302" t="str">
        <f>IF(ISNA(VLOOKUP(AT1434,[1]FISQ!$D$2:$J$1713,7,0)),"-",VLOOKUP(AT1434,[1]FISQ!$D$2:$J$1713,7,0))</f>
        <v>-</v>
      </c>
      <c r="AS1434" s="302" t="str">
        <f>IF(ISNA(VLOOKUP(AT1434,[1]FISQ!$D$2:$J$1713,4,0)),"-",CONCATENATE("(",VLOOKUP(AT1434,[1]FISQ!$D$2:$J$1713,4,0),")"))</f>
        <v>-</v>
      </c>
      <c r="AT1434" s="71" t="s">
        <v>3087</v>
      </c>
      <c r="AU1434" s="38" t="s">
        <v>6537</v>
      </c>
      <c r="AV1434" s="30"/>
      <c r="AW1434" s="38"/>
    </row>
    <row r="1435" spans="1:49" ht="89.25">
      <c r="A1435" s="33">
        <v>1434</v>
      </c>
      <c r="B1435" s="33" t="str">
        <f t="shared" si="69"/>
        <v>2259_II</v>
      </c>
      <c r="C1435" s="33" t="str">
        <f t="shared" si="70"/>
        <v>8//-</v>
      </c>
      <c r="D1435" s="61">
        <v>2259</v>
      </c>
      <c r="E1435" s="67" t="s">
        <v>3088</v>
      </c>
      <c r="F1435" s="395" t="s">
        <v>7355</v>
      </c>
      <c r="G1435" s="62" t="str">
        <f>VLOOKUP(CONCATENATE(TEXT(I1435,"0"),"_",TEXT(F1435,"0")),[1]CodC!$A$2:$D$250,4,0)</f>
        <v>Matérias corrosivas, de carácter básico, sem perigo subsidiário, orgânicas, líquidas;</v>
      </c>
      <c r="H1435" s="395" t="s">
        <v>7339</v>
      </c>
      <c r="I1435" s="69" t="s">
        <v>631</v>
      </c>
      <c r="J1435" s="69" t="s">
        <v>631</v>
      </c>
      <c r="K1435" s="64" t="s">
        <v>19</v>
      </c>
      <c r="L1435" s="68" t="s">
        <v>849</v>
      </c>
      <c r="M1435" s="63"/>
      <c r="N1435" s="64" t="s">
        <v>19</v>
      </c>
      <c r="O1435" s="64" t="s">
        <v>19</v>
      </c>
      <c r="P1435" s="113" t="s">
        <v>22425</v>
      </c>
      <c r="Q1435" s="70" t="s">
        <v>5989</v>
      </c>
      <c r="R1435" s="70" t="s">
        <v>645</v>
      </c>
      <c r="S1435" s="65" t="str">
        <f t="shared" si="71"/>
        <v xml:space="preserve"> SW2 </v>
      </c>
      <c r="T1435" s="68" t="s">
        <v>1000</v>
      </c>
      <c r="U1435" s="68"/>
      <c r="V1435" s="68"/>
      <c r="W1435" s="68"/>
      <c r="X1435" s="68"/>
      <c r="Y1435" s="68"/>
      <c r="Z1435" s="68"/>
      <c r="AA1435" s="68"/>
      <c r="AB1435" s="68"/>
      <c r="AC1435" s="68"/>
      <c r="AD1435" s="68"/>
      <c r="AE1435" s="68"/>
      <c r="AF1435" s="68"/>
      <c r="AG1435" s="68"/>
      <c r="AH1435" s="68"/>
      <c r="AI1435" s="68"/>
      <c r="AJ1435" s="68"/>
      <c r="AK1435" s="68"/>
      <c r="AL1435" s="68" t="s">
        <v>7163</v>
      </c>
      <c r="AM1435" s="70" t="s">
        <v>3089</v>
      </c>
      <c r="AN1435" s="63" t="str">
        <f>IF(ISNA(VLOOKUP(D1435,[1]GRE_Tabela2!$A$4:$D$112,4,0)),"-",VLOOKUP(D1435,[1]GRE_Tabela2!$A$4:$D$112,4,0))</f>
        <v>-</v>
      </c>
      <c r="AO1435" s="68" t="s">
        <v>1341</v>
      </c>
      <c r="AP1435" s="68" t="s">
        <v>1913</v>
      </c>
      <c r="AQ1435" s="113">
        <v>153</v>
      </c>
      <c r="AR1435" s="302" t="str">
        <f>IF(ISNA(VLOOKUP(AT1435,[1]FISQ!$D$2:$J$1713,7,0)),"-",VLOOKUP(AT1435,[1]FISQ!$D$2:$J$1713,7,0))</f>
        <v>1123 </v>
      </c>
      <c r="AS1435" s="302" t="str">
        <f>IF(ISNA(VLOOKUP(AT1435,[1]FISQ!$D$2:$J$1713,4,0)),"-",CONCATENATE("(",VLOOKUP(AT1435,[1]FISQ!$D$2:$J$1713,4,0),")"))</f>
        <v>(1)</v>
      </c>
      <c r="AT1435" s="71" t="s">
        <v>3090</v>
      </c>
      <c r="AU1435" s="38" t="s">
        <v>6537</v>
      </c>
      <c r="AV1435" s="30"/>
      <c r="AW1435" s="38"/>
    </row>
    <row r="1436" spans="1:49" ht="51">
      <c r="A1436" s="33">
        <v>1435</v>
      </c>
      <c r="B1436" s="33" t="str">
        <f t="shared" si="69"/>
        <v>2260_III</v>
      </c>
      <c r="C1436" s="33" t="str">
        <f t="shared" si="70"/>
        <v>3//8</v>
      </c>
      <c r="D1436" s="61">
        <v>2260</v>
      </c>
      <c r="E1436" s="67" t="s">
        <v>3091</v>
      </c>
      <c r="F1436" s="395" t="s">
        <v>7281</v>
      </c>
      <c r="G1436" s="62" t="str">
        <f>VLOOKUP(CONCATENATE(TEXT(I1436,"0"),"_",TEXT(F1436,"0")),[1]CodC!$A$2:$D$250,4,0)</f>
        <v>Líquidos inflamáveis, corrosivos;</v>
      </c>
      <c r="H1436" s="395" t="s">
        <v>7283</v>
      </c>
      <c r="I1436" s="69">
        <v>3</v>
      </c>
      <c r="J1436" s="69" t="s">
        <v>848</v>
      </c>
      <c r="K1436" s="68" t="s">
        <v>631</v>
      </c>
      <c r="L1436" s="68" t="s">
        <v>879</v>
      </c>
      <c r="M1436" s="63"/>
      <c r="N1436" s="64" t="s">
        <v>19</v>
      </c>
      <c r="O1436" s="64" t="s">
        <v>19</v>
      </c>
      <c r="P1436" s="113" t="s">
        <v>22425</v>
      </c>
      <c r="Q1436" s="70" t="s">
        <v>5598</v>
      </c>
      <c r="R1436" s="70" t="s">
        <v>799</v>
      </c>
      <c r="S1436" s="65" t="str">
        <f t="shared" si="71"/>
        <v xml:space="preserve"> SW2 </v>
      </c>
      <c r="T1436" s="69" t="s">
        <v>6007</v>
      </c>
      <c r="U1436" s="69"/>
      <c r="V1436" s="69"/>
      <c r="W1436" s="69"/>
      <c r="X1436" s="69"/>
      <c r="Y1436" s="69"/>
      <c r="Z1436" s="69"/>
      <c r="AA1436" s="69"/>
      <c r="AB1436" s="69"/>
      <c r="AC1436" s="69"/>
      <c r="AD1436" s="69"/>
      <c r="AE1436" s="69"/>
      <c r="AF1436" s="69"/>
      <c r="AG1436" s="69"/>
      <c r="AH1436" s="69"/>
      <c r="AI1436" s="69"/>
      <c r="AJ1436" s="69"/>
      <c r="AK1436" s="69"/>
      <c r="AL1436" s="69"/>
      <c r="AM1436" s="70" t="s">
        <v>6064</v>
      </c>
      <c r="AN1436" s="63" t="str">
        <f>IF(ISNA(VLOOKUP(D1436,[1]GRE_Tabela2!$A$4:$D$112,4,0)),"-",VLOOKUP(D1436,[1]GRE_Tabela2!$A$4:$D$112,4,0))</f>
        <v>-</v>
      </c>
      <c r="AO1436" s="68" t="s">
        <v>747</v>
      </c>
      <c r="AP1436" s="68" t="s">
        <v>888</v>
      </c>
      <c r="AQ1436" s="113">
        <v>132</v>
      </c>
      <c r="AR1436" s="302" t="str">
        <f>IF(ISNA(VLOOKUP(AT1436,[1]FISQ!$D$2:$J$1713,7,0)),"-",VLOOKUP(AT1436,[1]FISQ!$D$2:$J$1713,7,0))</f>
        <v>-</v>
      </c>
      <c r="AS1436" s="302" t="str">
        <f>IF(ISNA(VLOOKUP(AT1436,[1]FISQ!$D$2:$J$1713,4,0)),"-",CONCATENATE("(",VLOOKUP(AT1436,[1]FISQ!$D$2:$J$1713,4,0),")"))</f>
        <v>-</v>
      </c>
      <c r="AT1436" s="71" t="s">
        <v>3092</v>
      </c>
      <c r="AU1436" s="29" t="s">
        <v>6537</v>
      </c>
      <c r="AV1436" s="30"/>
      <c r="AW1436" s="38"/>
    </row>
    <row r="1437" spans="1:49" ht="25.5">
      <c r="A1437" s="33">
        <v>1436</v>
      </c>
      <c r="B1437" s="33" t="str">
        <f t="shared" si="69"/>
        <v>2261_II</v>
      </c>
      <c r="C1437" s="33" t="str">
        <f t="shared" si="70"/>
        <v>6.1//-</v>
      </c>
      <c r="D1437" s="61">
        <v>2261</v>
      </c>
      <c r="E1437" s="67" t="s">
        <v>3093</v>
      </c>
      <c r="F1437" s="395" t="s">
        <v>880</v>
      </c>
      <c r="G1437" s="62" t="str">
        <f>VLOOKUP(CONCATENATE(TEXT(I1437,"0"),"_",TEXT(F1437,"0")),[1]CodC!$A$2:$D$250,4,0)</f>
        <v>Matérias tóxicas sem perigo subsidiário, orgânicas, sólidas;</v>
      </c>
      <c r="H1437" s="395" t="s">
        <v>7327</v>
      </c>
      <c r="I1437" s="68">
        <v>6</v>
      </c>
      <c r="J1437" s="68" t="s">
        <v>50</v>
      </c>
      <c r="K1437" s="69" t="s">
        <v>19</v>
      </c>
      <c r="L1437" s="68" t="s">
        <v>849</v>
      </c>
      <c r="M1437" s="63"/>
      <c r="N1437" s="64" t="s">
        <v>19</v>
      </c>
      <c r="O1437" s="64" t="s">
        <v>19</v>
      </c>
      <c r="P1437" s="113" t="s">
        <v>22423</v>
      </c>
      <c r="Q1437" s="70" t="s">
        <v>621</v>
      </c>
      <c r="R1437" s="70" t="s">
        <v>621</v>
      </c>
      <c r="S1437" s="65" t="str">
        <f t="shared" si="71"/>
        <v/>
      </c>
      <c r="T1437" s="69" t="s">
        <v>19</v>
      </c>
      <c r="U1437" s="69"/>
      <c r="V1437" s="69"/>
      <c r="W1437" s="69"/>
      <c r="X1437" s="69"/>
      <c r="Y1437" s="69"/>
      <c r="Z1437" s="69"/>
      <c r="AA1437" s="69"/>
      <c r="AB1437" s="69"/>
      <c r="AC1437" s="69"/>
      <c r="AD1437" s="69"/>
      <c r="AE1437" s="69"/>
      <c r="AF1437" s="69"/>
      <c r="AG1437" s="69"/>
      <c r="AH1437" s="69"/>
      <c r="AI1437" s="69"/>
      <c r="AJ1437" s="69"/>
      <c r="AK1437" s="69"/>
      <c r="AL1437" s="69"/>
      <c r="AM1437" s="70" t="s">
        <v>3094</v>
      </c>
      <c r="AN1437" s="63" t="str">
        <f>IF(ISNA(VLOOKUP(D1437,[1]GRE_Tabela2!$A$4:$D$112,4,0)),"-",VLOOKUP(D1437,[1]GRE_Tabela2!$A$4:$D$112,4,0))</f>
        <v>-</v>
      </c>
      <c r="AO1437" s="68" t="s">
        <v>1341</v>
      </c>
      <c r="AP1437" s="68" t="s">
        <v>1795</v>
      </c>
      <c r="AQ1437" s="113">
        <v>153</v>
      </c>
      <c r="AR1437" s="302" t="str">
        <f>IF(ISNA(VLOOKUP(AT1437,[1]FISQ!$D$2:$J$1713,7,0)),"-",VLOOKUP(AT1437,[1]FISQ!$D$2:$J$1713,7,0))</f>
        <v>0458 </v>
      </c>
      <c r="AS1437" s="302" t="str">
        <f>IF(ISNA(VLOOKUP(AT1437,[1]FISQ!$D$2:$J$1713,4,0)),"-",CONCATENATE("(",VLOOKUP(AT1437,[1]FISQ!$D$2:$J$1713,4,0),")"))</f>
        <v>(3)</v>
      </c>
      <c r="AT1437" s="71" t="s">
        <v>3095</v>
      </c>
      <c r="AU1437" s="38"/>
      <c r="AV1437" s="38"/>
      <c r="AW1437" s="38"/>
    </row>
    <row r="1438" spans="1:49" ht="51">
      <c r="A1438" s="33">
        <v>1437</v>
      </c>
      <c r="B1438" s="33" t="str">
        <f t="shared" si="69"/>
        <v>2262_II</v>
      </c>
      <c r="C1438" s="33" t="str">
        <f t="shared" si="70"/>
        <v>8//-</v>
      </c>
      <c r="D1438" s="61">
        <v>2262</v>
      </c>
      <c r="E1438" s="67" t="s">
        <v>3096</v>
      </c>
      <c r="F1438" s="395" t="s">
        <v>7338</v>
      </c>
      <c r="G1438" s="62" t="str">
        <f>VLOOKUP(CONCATENATE(TEXT(I1438,"0"),"_",TEXT(F1438,"0")),[1]CodC!$A$2:$D$250,4,0)</f>
        <v>Matérias corrosivas, ácidas, sem perigo subsidiário, orgânicas, líquidas;</v>
      </c>
      <c r="H1438" s="395" t="s">
        <v>7339</v>
      </c>
      <c r="I1438" s="69" t="s">
        <v>631</v>
      </c>
      <c r="J1438" s="69" t="s">
        <v>631</v>
      </c>
      <c r="K1438" s="69" t="s">
        <v>19</v>
      </c>
      <c r="L1438" s="68" t="s">
        <v>849</v>
      </c>
      <c r="M1438" s="63"/>
      <c r="N1438" s="64" t="s">
        <v>19</v>
      </c>
      <c r="O1438" s="64" t="s">
        <v>19</v>
      </c>
      <c r="P1438" s="113" t="s">
        <v>22425</v>
      </c>
      <c r="Q1438" s="70" t="s">
        <v>5598</v>
      </c>
      <c r="R1438" s="70" t="s">
        <v>799</v>
      </c>
      <c r="S1438" s="65" t="str">
        <f t="shared" si="71"/>
        <v xml:space="preserve"> SW2 </v>
      </c>
      <c r="T1438" s="69" t="s">
        <v>7182</v>
      </c>
      <c r="U1438" s="69" t="s">
        <v>7163</v>
      </c>
      <c r="V1438" s="69"/>
      <c r="W1438" s="69"/>
      <c r="X1438" s="69"/>
      <c r="Y1438" s="69"/>
      <c r="Z1438" s="69"/>
      <c r="AA1438" s="69"/>
      <c r="AB1438" s="69"/>
      <c r="AC1438" s="69"/>
      <c r="AD1438" s="69"/>
      <c r="AE1438" s="69"/>
      <c r="AF1438" s="69"/>
      <c r="AG1438" s="69"/>
      <c r="AH1438" s="69"/>
      <c r="AI1438" s="69"/>
      <c r="AJ1438" s="69"/>
      <c r="AK1438" s="69"/>
      <c r="AL1438" s="69"/>
      <c r="AM1438" s="70" t="s">
        <v>3097</v>
      </c>
      <c r="AN1438" s="63" t="str">
        <f>IF(ISNA(VLOOKUP(D1438,[1]GRE_Tabela2!$A$4:$D$112,4,0)),"-",VLOOKUP(D1438,[1]GRE_Tabela2!$A$4:$D$112,4,0))</f>
        <v>-</v>
      </c>
      <c r="AO1438" s="68" t="s">
        <v>1341</v>
      </c>
      <c r="AP1438" s="68" t="s">
        <v>1913</v>
      </c>
      <c r="AQ1438" s="113">
        <v>156</v>
      </c>
      <c r="AR1438" s="302" t="str">
        <f>IF(ISNA(VLOOKUP(AT1438,[1]FISQ!$D$2:$J$1713,7,0)),"-",VLOOKUP(AT1438,[1]FISQ!$D$2:$J$1713,7,0))</f>
        <v>-</v>
      </c>
      <c r="AS1438" s="302" t="str">
        <f>IF(ISNA(VLOOKUP(AT1438,[1]FISQ!$D$2:$J$1713,4,0)),"-",CONCATENATE("(",VLOOKUP(AT1438,[1]FISQ!$D$2:$J$1713,4,0),")"))</f>
        <v>-</v>
      </c>
      <c r="AT1438" s="71" t="s">
        <v>3098</v>
      </c>
      <c r="AU1438" s="38" t="s">
        <v>6541</v>
      </c>
      <c r="AV1438" s="30"/>
      <c r="AW1438" s="38"/>
    </row>
    <row r="1439" spans="1:49" ht="25.5">
      <c r="A1439" s="33">
        <v>1438</v>
      </c>
      <c r="B1439" s="33" t="str">
        <f t="shared" si="69"/>
        <v>2263_II</v>
      </c>
      <c r="C1439" s="33" t="str">
        <f t="shared" si="70"/>
        <v>3//-</v>
      </c>
      <c r="D1439" s="61">
        <v>2263</v>
      </c>
      <c r="E1439" s="67" t="s">
        <v>3099</v>
      </c>
      <c r="F1439" s="395" t="s">
        <v>7275</v>
      </c>
      <c r="G1439" s="62" t="str">
        <f>VLOOKUP(CONCATENATE(TEXT(I1439,"0"),"_",TEXT(F1439,"0")),[1]CodC!$A$2:$D$250,4,0)</f>
        <v>Líquidos inflamáveis, sem perigo subsidiário, com um ponto de inflamação inferior ou igual a 60 °C;</v>
      </c>
      <c r="H1439" s="395" t="s">
        <v>7276</v>
      </c>
      <c r="I1439" s="69">
        <v>3</v>
      </c>
      <c r="J1439" s="69" t="s">
        <v>848</v>
      </c>
      <c r="K1439" s="69" t="s">
        <v>19</v>
      </c>
      <c r="L1439" s="68" t="s">
        <v>849</v>
      </c>
      <c r="M1439" s="63"/>
      <c r="N1439" s="64" t="s">
        <v>19</v>
      </c>
      <c r="O1439" s="64" t="s">
        <v>19</v>
      </c>
      <c r="P1439" s="113" t="s">
        <v>22423</v>
      </c>
      <c r="Q1439" s="70" t="s">
        <v>861</v>
      </c>
      <c r="R1439" s="70" t="s">
        <v>861</v>
      </c>
      <c r="S1439" s="65" t="str">
        <f t="shared" si="71"/>
        <v/>
      </c>
      <c r="T1439" s="69" t="s">
        <v>19</v>
      </c>
      <c r="U1439" s="69"/>
      <c r="V1439" s="69"/>
      <c r="W1439" s="69"/>
      <c r="X1439" s="69"/>
      <c r="Y1439" s="69"/>
      <c r="Z1439" s="69"/>
      <c r="AA1439" s="69"/>
      <c r="AB1439" s="69"/>
      <c r="AC1439" s="69"/>
      <c r="AD1439" s="69"/>
      <c r="AE1439" s="69"/>
      <c r="AF1439" s="69"/>
      <c r="AG1439" s="69"/>
      <c r="AH1439" s="69"/>
      <c r="AI1439" s="69"/>
      <c r="AJ1439" s="69"/>
      <c r="AK1439" s="69"/>
      <c r="AL1439" s="69"/>
      <c r="AM1439" s="70" t="s">
        <v>3100</v>
      </c>
      <c r="AN1439" s="63" t="str">
        <f>IF(ISNA(VLOOKUP(D1439,[1]GRE_Tabela2!$A$4:$D$112,4,0)),"-",VLOOKUP(D1439,[1]GRE_Tabela2!$A$4:$D$112,4,0))</f>
        <v>-</v>
      </c>
      <c r="AO1439" s="68" t="s">
        <v>747</v>
      </c>
      <c r="AP1439" s="68" t="s">
        <v>748</v>
      </c>
      <c r="AQ1439" s="113">
        <v>128</v>
      </c>
      <c r="AR1439" s="302" t="str">
        <f>IF(ISNA(VLOOKUP(AT1439,[1]FISQ!$D$2:$J$1713,7,0)),"-",VLOOKUP(AT1439,[1]FISQ!$D$2:$J$1713,7,0))</f>
        <v>-</v>
      </c>
      <c r="AS1439" s="302" t="str">
        <f>IF(ISNA(VLOOKUP(AT1439,[1]FISQ!$D$2:$J$1713,4,0)),"-",CONCATENATE("(",VLOOKUP(AT1439,[1]FISQ!$D$2:$J$1713,4,0),")"))</f>
        <v>-</v>
      </c>
      <c r="AT1439" s="71" t="s">
        <v>3101</v>
      </c>
      <c r="AU1439" s="38"/>
      <c r="AV1439" s="38"/>
      <c r="AW1439" s="38"/>
    </row>
    <row r="1440" spans="1:49" ht="38.25">
      <c r="A1440" s="33">
        <v>1439</v>
      </c>
      <c r="B1440" s="33" t="str">
        <f t="shared" si="69"/>
        <v>2264_II</v>
      </c>
      <c r="C1440" s="33" t="str">
        <f t="shared" si="70"/>
        <v>8//3</v>
      </c>
      <c r="D1440" s="61">
        <v>2264</v>
      </c>
      <c r="E1440" s="72" t="s">
        <v>3102</v>
      </c>
      <c r="F1440" s="395" t="s">
        <v>7332</v>
      </c>
      <c r="G1440" s="62" t="str">
        <f>VLOOKUP(CONCATENATE(TEXT(I1440,"0"),"_",TEXT(F1440,"0")),[1]CodC!$A$2:$D$250,4,0)</f>
        <v>Matérias corrosivas, inflamáveis, líquidas;</v>
      </c>
      <c r="H1440" s="395" t="s">
        <v>7333</v>
      </c>
      <c r="I1440" s="69" t="s">
        <v>631</v>
      </c>
      <c r="J1440" s="69" t="s">
        <v>631</v>
      </c>
      <c r="K1440" s="68" t="s">
        <v>848</v>
      </c>
      <c r="L1440" s="68" t="s">
        <v>849</v>
      </c>
      <c r="M1440" s="63"/>
      <c r="N1440" s="64" t="s">
        <v>19</v>
      </c>
      <c r="O1440" s="64" t="s">
        <v>19</v>
      </c>
      <c r="P1440" s="113" t="s">
        <v>22425</v>
      </c>
      <c r="Q1440" s="70" t="s">
        <v>5598</v>
      </c>
      <c r="R1440" s="70" t="s">
        <v>799</v>
      </c>
      <c r="S1440" s="65" t="str">
        <f t="shared" si="71"/>
        <v xml:space="preserve"> SW2 </v>
      </c>
      <c r="T1440" s="69" t="s">
        <v>6007</v>
      </c>
      <c r="U1440" s="69"/>
      <c r="V1440" s="69"/>
      <c r="W1440" s="69"/>
      <c r="X1440" s="69"/>
      <c r="Y1440" s="69"/>
      <c r="Z1440" s="69"/>
      <c r="AA1440" s="69"/>
      <c r="AB1440" s="69"/>
      <c r="AC1440" s="69"/>
      <c r="AD1440" s="69"/>
      <c r="AE1440" s="69"/>
      <c r="AF1440" s="69"/>
      <c r="AG1440" s="69"/>
      <c r="AH1440" s="69"/>
      <c r="AI1440" s="69"/>
      <c r="AJ1440" s="69"/>
      <c r="AK1440" s="69"/>
      <c r="AL1440" s="69"/>
      <c r="AM1440" s="70" t="s">
        <v>3103</v>
      </c>
      <c r="AN1440" s="63" t="str">
        <f>IF(ISNA(VLOOKUP(D1440,[1]GRE_Tabela2!$A$4:$D$112,4,0)),"-",VLOOKUP(D1440,[1]GRE_Tabela2!$A$4:$D$112,4,0))</f>
        <v>-</v>
      </c>
      <c r="AO1440" s="68" t="s">
        <v>747</v>
      </c>
      <c r="AP1440" s="68" t="s">
        <v>888</v>
      </c>
      <c r="AQ1440" s="113">
        <v>132</v>
      </c>
      <c r="AR1440" s="302" t="str">
        <f>IF(ISNA(VLOOKUP(AT1440,[1]FISQ!$D$2:$J$1713,7,0)),"-",VLOOKUP(AT1440,[1]FISQ!$D$2:$J$1713,7,0))</f>
        <v>1444 </v>
      </c>
      <c r="AS1440" s="302" t="str">
        <f>IF(ISNA(VLOOKUP(AT1440,[1]FISQ!$D$2:$J$1713,4,0)),"-",CONCATENATE("(",VLOOKUP(AT1440,[1]FISQ!$D$2:$J$1713,4,0),")"))</f>
        <v>(1)</v>
      </c>
      <c r="AT1440" s="71" t="s">
        <v>3104</v>
      </c>
      <c r="AU1440" s="38" t="s">
        <v>6537</v>
      </c>
      <c r="AV1440" s="30"/>
      <c r="AW1440" s="38"/>
    </row>
    <row r="1441" spans="1:49" ht="38.25">
      <c r="A1441" s="33">
        <v>1440</v>
      </c>
      <c r="B1441" s="33" t="str">
        <f t="shared" si="69"/>
        <v>2265_III</v>
      </c>
      <c r="C1441" s="33" t="str">
        <f t="shared" si="70"/>
        <v>3//-</v>
      </c>
      <c r="D1441" s="61">
        <v>2265</v>
      </c>
      <c r="E1441" s="67" t="s">
        <v>3105</v>
      </c>
      <c r="F1441" s="395" t="s">
        <v>7275</v>
      </c>
      <c r="G1441" s="62" t="str">
        <f>VLOOKUP(CONCATENATE(TEXT(I1441,"0"),"_",TEXT(F1441,"0")),[1]CodC!$A$2:$D$250,4,0)</f>
        <v>Líquidos inflamáveis, sem perigo subsidiário, com um ponto de inflamação inferior ou igual a 60 °C;</v>
      </c>
      <c r="H1441" s="395" t="s">
        <v>7280</v>
      </c>
      <c r="I1441" s="69">
        <v>3</v>
      </c>
      <c r="J1441" s="69" t="s">
        <v>848</v>
      </c>
      <c r="K1441" s="69" t="s">
        <v>19</v>
      </c>
      <c r="L1441" s="68" t="s">
        <v>879</v>
      </c>
      <c r="M1441" s="63"/>
      <c r="N1441" s="64" t="s">
        <v>19</v>
      </c>
      <c r="O1441" s="64" t="s">
        <v>19</v>
      </c>
      <c r="P1441" s="113" t="s">
        <v>22425</v>
      </c>
      <c r="Q1441" s="70" t="s">
        <v>621</v>
      </c>
      <c r="R1441" s="70" t="s">
        <v>621</v>
      </c>
      <c r="S1441" s="65" t="str">
        <f t="shared" si="71"/>
        <v/>
      </c>
      <c r="T1441" s="69" t="s">
        <v>19</v>
      </c>
      <c r="U1441" s="69"/>
      <c r="V1441" s="69"/>
      <c r="W1441" s="69"/>
      <c r="X1441" s="69"/>
      <c r="Y1441" s="69"/>
      <c r="Z1441" s="69"/>
      <c r="AA1441" s="69"/>
      <c r="AB1441" s="69"/>
      <c r="AC1441" s="69"/>
      <c r="AD1441" s="69"/>
      <c r="AE1441" s="69"/>
      <c r="AF1441" s="69"/>
      <c r="AG1441" s="69"/>
      <c r="AH1441" s="69"/>
      <c r="AI1441" s="69"/>
      <c r="AJ1441" s="69"/>
      <c r="AK1441" s="69"/>
      <c r="AL1441" s="69"/>
      <c r="AM1441" s="70" t="s">
        <v>3106</v>
      </c>
      <c r="AN1441" s="63" t="str">
        <f>IF(ISNA(VLOOKUP(D1441,[1]GRE_Tabela2!$A$4:$D$112,4,0)),"-",VLOOKUP(D1441,[1]GRE_Tabela2!$A$4:$D$112,4,0))</f>
        <v>-</v>
      </c>
      <c r="AO1441" s="68" t="s">
        <v>747</v>
      </c>
      <c r="AP1441" s="68" t="s">
        <v>748</v>
      </c>
      <c r="AQ1441" s="113">
        <v>129</v>
      </c>
      <c r="AR1441" s="302" t="str">
        <f>IF(ISNA(VLOOKUP(AT1441,[1]FISQ!$D$2:$J$1713,7,0)),"-",VLOOKUP(AT1441,[1]FISQ!$D$2:$J$1713,7,0))</f>
        <v>0457 </v>
      </c>
      <c r="AS1441" s="302" t="str">
        <f>IF(ISNA(VLOOKUP(AT1441,[1]FISQ!$D$2:$J$1713,4,0)),"-",CONCATENATE("(",VLOOKUP(AT1441,[1]FISQ!$D$2:$J$1713,4,0),")"))</f>
        <v>(1)</v>
      </c>
      <c r="AT1441" s="71" t="s">
        <v>3107</v>
      </c>
      <c r="AU1441" s="38"/>
      <c r="AV1441" s="38"/>
      <c r="AW1441" s="38"/>
    </row>
    <row r="1442" spans="1:49" ht="38.25">
      <c r="A1442" s="33">
        <v>1441</v>
      </c>
      <c r="B1442" s="33" t="str">
        <f t="shared" si="69"/>
        <v>2266_II</v>
      </c>
      <c r="C1442" s="33" t="str">
        <f t="shared" si="70"/>
        <v>3//8</v>
      </c>
      <c r="D1442" s="61">
        <v>2266</v>
      </c>
      <c r="E1442" s="67" t="s">
        <v>3108</v>
      </c>
      <c r="F1442" s="395" t="s">
        <v>7281</v>
      </c>
      <c r="G1442" s="62" t="str">
        <f>VLOOKUP(CONCATENATE(TEXT(I1442,"0"),"_",TEXT(F1442,"0")),[1]CodC!$A$2:$D$250,4,0)</f>
        <v>Líquidos inflamáveis, corrosivos;</v>
      </c>
      <c r="H1442" s="395" t="s">
        <v>7282</v>
      </c>
      <c r="I1442" s="69">
        <v>3</v>
      </c>
      <c r="J1442" s="69" t="s">
        <v>848</v>
      </c>
      <c r="K1442" s="68" t="s">
        <v>631</v>
      </c>
      <c r="L1442" s="68" t="s">
        <v>849</v>
      </c>
      <c r="M1442" s="63"/>
      <c r="N1442" s="64" t="s">
        <v>19</v>
      </c>
      <c r="O1442" s="64" t="s">
        <v>19</v>
      </c>
      <c r="P1442" s="113" t="s">
        <v>22423</v>
      </c>
      <c r="Q1442" s="70" t="s">
        <v>5989</v>
      </c>
      <c r="R1442" s="70" t="s">
        <v>645</v>
      </c>
      <c r="S1442" s="65" t="str">
        <f t="shared" si="71"/>
        <v xml:space="preserve"> SW2 </v>
      </c>
      <c r="T1442" s="69" t="s">
        <v>6007</v>
      </c>
      <c r="U1442" s="69"/>
      <c r="V1442" s="69"/>
      <c r="W1442" s="69"/>
      <c r="X1442" s="69"/>
      <c r="Y1442" s="69"/>
      <c r="Z1442" s="69"/>
      <c r="AA1442" s="69"/>
      <c r="AB1442" s="69"/>
      <c r="AC1442" s="69"/>
      <c r="AD1442" s="69"/>
      <c r="AE1442" s="69"/>
      <c r="AF1442" s="69"/>
      <c r="AG1442" s="69"/>
      <c r="AH1442" s="69"/>
      <c r="AI1442" s="69"/>
      <c r="AJ1442" s="69"/>
      <c r="AK1442" s="69"/>
      <c r="AL1442" s="69"/>
      <c r="AM1442" s="70" t="s">
        <v>3109</v>
      </c>
      <c r="AN1442" s="63" t="str">
        <f>IF(ISNA(VLOOKUP(D1442,[1]GRE_Tabela2!$A$4:$D$112,4,0)),"-",VLOOKUP(D1442,[1]GRE_Tabela2!$A$4:$D$112,4,0))</f>
        <v>-</v>
      </c>
      <c r="AO1442" s="68" t="s">
        <v>747</v>
      </c>
      <c r="AP1442" s="68" t="s">
        <v>888</v>
      </c>
      <c r="AQ1442" s="113">
        <v>132</v>
      </c>
      <c r="AR1442" s="302" t="str">
        <f>IF(ISNA(VLOOKUP(AT1442,[1]FISQ!$D$2:$J$1713,7,0)),"-",VLOOKUP(AT1442,[1]FISQ!$D$2:$J$1713,7,0))</f>
        <v>-</v>
      </c>
      <c r="AS1442" s="302" t="str">
        <f>IF(ISNA(VLOOKUP(AT1442,[1]FISQ!$D$2:$J$1713,4,0)),"-",CONCATENATE("(",VLOOKUP(AT1442,[1]FISQ!$D$2:$J$1713,4,0),")"))</f>
        <v>-</v>
      </c>
      <c r="AT1442" s="71" t="s">
        <v>3110</v>
      </c>
      <c r="AU1442" s="29" t="s">
        <v>6537</v>
      </c>
      <c r="AV1442" s="30"/>
      <c r="AW1442" s="38"/>
    </row>
    <row r="1443" spans="1:49" ht="76.5">
      <c r="A1443" s="33">
        <v>1442</v>
      </c>
      <c r="B1443" s="33" t="str">
        <f t="shared" si="69"/>
        <v>2267_II</v>
      </c>
      <c r="C1443" s="33" t="str">
        <f t="shared" si="70"/>
        <v>6.1//8</v>
      </c>
      <c r="D1443" s="61">
        <v>2267</v>
      </c>
      <c r="E1443" s="67" t="s">
        <v>3111</v>
      </c>
      <c r="F1443" s="395" t="s">
        <v>7330</v>
      </c>
      <c r="G1443" s="62" t="str">
        <f>VLOOKUP(CONCATENATE(TEXT(I1443,"0"),"_",TEXT(F1443,"0")),[1]CodC!$A$2:$D$250,4,0)</f>
        <v>Matérias tóxicas corrosivas, orgânicas, líquidas;</v>
      </c>
      <c r="H1443" s="395" t="s">
        <v>7347</v>
      </c>
      <c r="I1443" s="68">
        <v>6</v>
      </c>
      <c r="J1443" s="68" t="s">
        <v>50</v>
      </c>
      <c r="K1443" s="68" t="s">
        <v>631</v>
      </c>
      <c r="L1443" s="68" t="s">
        <v>849</v>
      </c>
      <c r="M1443" s="63"/>
      <c r="N1443" s="64" t="s">
        <v>19</v>
      </c>
      <c r="O1443" s="64" t="s">
        <v>19</v>
      </c>
      <c r="P1443" s="113" t="s">
        <v>22423</v>
      </c>
      <c r="Q1443" s="70" t="s">
        <v>5989</v>
      </c>
      <c r="R1443" s="70" t="s">
        <v>3112</v>
      </c>
      <c r="S1443" s="65" t="str">
        <f t="shared" si="71"/>
        <v xml:space="preserve"> SW1 </v>
      </c>
      <c r="T1443" s="69" t="s">
        <v>7182</v>
      </c>
      <c r="U1443" s="69" t="s">
        <v>7163</v>
      </c>
      <c r="V1443" s="69"/>
      <c r="W1443" s="69"/>
      <c r="X1443" s="69"/>
      <c r="Y1443" s="69"/>
      <c r="Z1443" s="69"/>
      <c r="AA1443" s="69"/>
      <c r="AB1443" s="69"/>
      <c r="AC1443" s="69"/>
      <c r="AD1443" s="69"/>
      <c r="AE1443" s="69"/>
      <c r="AF1443" s="69"/>
      <c r="AG1443" s="69"/>
      <c r="AH1443" s="69"/>
      <c r="AI1443" s="69"/>
      <c r="AJ1443" s="69"/>
      <c r="AK1443" s="69"/>
      <c r="AL1443" s="69"/>
      <c r="AM1443" s="70" t="s">
        <v>3113</v>
      </c>
      <c r="AN1443" s="63" t="str">
        <f>IF(ISNA(VLOOKUP(D1443,[1]GRE_Tabela2!$A$4:$D$112,4,0)),"-",VLOOKUP(D1443,[1]GRE_Tabela2!$A$4:$D$112,4,0))</f>
        <v>-</v>
      </c>
      <c r="AO1443" s="68" t="s">
        <v>1341</v>
      </c>
      <c r="AP1443" s="68" t="s">
        <v>1913</v>
      </c>
      <c r="AQ1443" s="113">
        <v>156</v>
      </c>
      <c r="AR1443" s="302" t="str">
        <f>IF(ISNA(VLOOKUP(AT1443,[1]FISQ!$D$2:$J$1713,7,0)),"-",VLOOKUP(AT1443,[1]FISQ!$D$2:$J$1713,7,0))</f>
        <v>-</v>
      </c>
      <c r="AS1443" s="302" t="str">
        <f>IF(ISNA(VLOOKUP(AT1443,[1]FISQ!$D$2:$J$1713,4,0)),"-",CONCATENATE("(",VLOOKUP(AT1443,[1]FISQ!$D$2:$J$1713,4,0),")"))</f>
        <v>-</v>
      </c>
      <c r="AT1443" s="71" t="s">
        <v>3114</v>
      </c>
      <c r="AU1443" s="38" t="s">
        <v>6542</v>
      </c>
      <c r="AV1443" s="30"/>
      <c r="AW1443" s="38"/>
    </row>
    <row r="1444" spans="1:49" ht="25.5">
      <c r="A1444" s="33">
        <v>1443</v>
      </c>
      <c r="B1444" s="33" t="str">
        <f t="shared" si="69"/>
        <v>2269_III</v>
      </c>
      <c r="C1444" s="33" t="str">
        <f t="shared" si="70"/>
        <v>8//-</v>
      </c>
      <c r="D1444" s="61">
        <v>2269</v>
      </c>
      <c r="E1444" s="67" t="s">
        <v>3115</v>
      </c>
      <c r="F1444" s="395" t="s">
        <v>7355</v>
      </c>
      <c r="G1444" s="62" t="str">
        <f>VLOOKUP(CONCATENATE(TEXT(I1444,"0"),"_",TEXT(F1444,"0")),[1]CodC!$A$2:$D$250,4,0)</f>
        <v>Matérias corrosivas, de carácter básico, sem perigo subsidiário, orgânicas, líquidas;</v>
      </c>
      <c r="H1444" s="395" t="s">
        <v>7339</v>
      </c>
      <c r="I1444" s="69" t="s">
        <v>631</v>
      </c>
      <c r="J1444" s="69" t="s">
        <v>631</v>
      </c>
      <c r="K1444" s="69" t="s">
        <v>19</v>
      </c>
      <c r="L1444" s="68" t="s">
        <v>879</v>
      </c>
      <c r="M1444" s="63"/>
      <c r="N1444" s="64" t="s">
        <v>19</v>
      </c>
      <c r="O1444" s="64" t="s">
        <v>19</v>
      </c>
      <c r="P1444" s="113" t="s">
        <v>22424</v>
      </c>
      <c r="Q1444" s="70" t="s">
        <v>621</v>
      </c>
      <c r="R1444" s="70" t="s">
        <v>621</v>
      </c>
      <c r="S1444" s="65" t="str">
        <f t="shared" si="71"/>
        <v/>
      </c>
      <c r="T1444" s="69" t="s">
        <v>6007</v>
      </c>
      <c r="U1444" s="69"/>
      <c r="V1444" s="69"/>
      <c r="W1444" s="69"/>
      <c r="X1444" s="69"/>
      <c r="Y1444" s="69"/>
      <c r="Z1444" s="69"/>
      <c r="AA1444" s="69"/>
      <c r="AB1444" s="69"/>
      <c r="AC1444" s="69"/>
      <c r="AD1444" s="69"/>
      <c r="AE1444" s="69"/>
      <c r="AF1444" s="69"/>
      <c r="AG1444" s="69"/>
      <c r="AH1444" s="69"/>
      <c r="AI1444" s="69"/>
      <c r="AJ1444" s="69"/>
      <c r="AK1444" s="69"/>
      <c r="AL1444" s="69"/>
      <c r="AM1444" s="70" t="s">
        <v>3116</v>
      </c>
      <c r="AN1444" s="63" t="str">
        <f>IF(ISNA(VLOOKUP(D1444,[1]GRE_Tabela2!$A$4:$D$112,4,0)),"-",VLOOKUP(D1444,[1]GRE_Tabela2!$A$4:$D$112,4,0))</f>
        <v>-</v>
      </c>
      <c r="AO1444" s="68" t="s">
        <v>1341</v>
      </c>
      <c r="AP1444" s="68" t="s">
        <v>1913</v>
      </c>
      <c r="AQ1444" s="113">
        <v>153</v>
      </c>
      <c r="AR1444" s="302" t="str">
        <f>IF(ISNA(VLOOKUP(AT1444,[1]FISQ!$D$2:$J$1713,7,0)),"-",VLOOKUP(AT1444,[1]FISQ!$D$2:$J$1713,7,0))</f>
        <v>-</v>
      </c>
      <c r="AS1444" s="302" t="str">
        <f>IF(ISNA(VLOOKUP(AT1444,[1]FISQ!$D$2:$J$1713,4,0)),"-",CONCATENATE("(",VLOOKUP(AT1444,[1]FISQ!$D$2:$J$1713,4,0),")"))</f>
        <v>-</v>
      </c>
      <c r="AT1444" s="71" t="s">
        <v>3117</v>
      </c>
      <c r="AU1444" s="38" t="s">
        <v>6537</v>
      </c>
      <c r="AV1444" s="30"/>
      <c r="AW1444" s="38"/>
    </row>
    <row r="1445" spans="1:49" ht="89.25">
      <c r="A1445" s="33">
        <v>1444</v>
      </c>
      <c r="B1445" s="33" t="str">
        <f t="shared" si="69"/>
        <v>2270_II</v>
      </c>
      <c r="C1445" s="33" t="str">
        <f t="shared" si="70"/>
        <v>3//8</v>
      </c>
      <c r="D1445" s="61">
        <v>2270</v>
      </c>
      <c r="E1445" s="67" t="s">
        <v>3118</v>
      </c>
      <c r="F1445" s="395" t="s">
        <v>7281</v>
      </c>
      <c r="G1445" s="62" t="str">
        <f>VLOOKUP(CONCATENATE(TEXT(I1445,"0"),"_",TEXT(F1445,"0")),[1]CodC!$A$2:$D$250,4,0)</f>
        <v>Líquidos inflamáveis, corrosivos;</v>
      </c>
      <c r="H1445" s="395" t="s">
        <v>7282</v>
      </c>
      <c r="I1445" s="69">
        <v>3</v>
      </c>
      <c r="J1445" s="69" t="s">
        <v>848</v>
      </c>
      <c r="K1445" s="68" t="s">
        <v>631</v>
      </c>
      <c r="L1445" s="68" t="s">
        <v>849</v>
      </c>
      <c r="M1445" s="63"/>
      <c r="N1445" s="64" t="s">
        <v>19</v>
      </c>
      <c r="O1445" s="64" t="s">
        <v>19</v>
      </c>
      <c r="P1445" s="113" t="s">
        <v>22423</v>
      </c>
      <c r="Q1445" s="70" t="s">
        <v>5989</v>
      </c>
      <c r="R1445" s="70" t="s">
        <v>645</v>
      </c>
      <c r="S1445" s="65" t="str">
        <f t="shared" si="71"/>
        <v xml:space="preserve"> SW2 </v>
      </c>
      <c r="T1445" s="68" t="s">
        <v>1000</v>
      </c>
      <c r="U1445" s="68"/>
      <c r="V1445" s="68"/>
      <c r="W1445" s="68"/>
      <c r="X1445" s="68"/>
      <c r="Y1445" s="68"/>
      <c r="Z1445" s="68"/>
      <c r="AA1445" s="68"/>
      <c r="AB1445" s="68"/>
      <c r="AC1445" s="68"/>
      <c r="AD1445" s="68"/>
      <c r="AE1445" s="68"/>
      <c r="AF1445" s="68"/>
      <c r="AG1445" s="68"/>
      <c r="AH1445" s="68"/>
      <c r="AI1445" s="68"/>
      <c r="AJ1445" s="68"/>
      <c r="AK1445" s="68"/>
      <c r="AL1445" s="68" t="s">
        <v>7163</v>
      </c>
      <c r="AM1445" s="70" t="s">
        <v>3119</v>
      </c>
      <c r="AN1445" s="63" t="str">
        <f>IF(ISNA(VLOOKUP(D1445,[1]GRE_Tabela2!$A$4:$D$112,4,0)),"-",VLOOKUP(D1445,[1]GRE_Tabela2!$A$4:$D$112,4,0))</f>
        <v>-</v>
      </c>
      <c r="AO1445" s="68" t="s">
        <v>747</v>
      </c>
      <c r="AP1445" s="68" t="s">
        <v>888</v>
      </c>
      <c r="AQ1445" s="113">
        <v>132</v>
      </c>
      <c r="AR1445" s="302" t="str">
        <f>IF(ISNA(VLOOKUP(AT1445,[1]FISQ!$D$2:$J$1713,7,0)),"-",VLOOKUP(AT1445,[1]FISQ!$D$2:$J$1713,7,0))</f>
        <v>1482 </v>
      </c>
      <c r="AS1445" s="302" t="str">
        <f>IF(ISNA(VLOOKUP(AT1445,[1]FISQ!$D$2:$J$1713,4,0)),"-",CONCATENATE("(",VLOOKUP(AT1445,[1]FISQ!$D$2:$J$1713,4,0),")"))</f>
        <v>(1)</v>
      </c>
      <c r="AT1445" s="71" t="s">
        <v>3120</v>
      </c>
      <c r="AU1445" s="38" t="s">
        <v>6537</v>
      </c>
      <c r="AV1445" s="30"/>
      <c r="AW1445" s="38"/>
    </row>
    <row r="1446" spans="1:49" ht="63.75">
      <c r="A1446" s="33">
        <v>1445</v>
      </c>
      <c r="B1446" s="33" t="str">
        <f t="shared" si="69"/>
        <v>2271_III</v>
      </c>
      <c r="C1446" s="33" t="str">
        <f t="shared" si="70"/>
        <v>3//-</v>
      </c>
      <c r="D1446" s="61">
        <v>2271</v>
      </c>
      <c r="E1446" s="67" t="s">
        <v>3121</v>
      </c>
      <c r="F1446" s="395" t="s">
        <v>7275</v>
      </c>
      <c r="G1446" s="62" t="str">
        <f>VLOOKUP(CONCATENATE(TEXT(I1446,"0"),"_",TEXT(F1446,"0")),[1]CodC!$A$2:$D$250,4,0)</f>
        <v>Líquidos inflamáveis, sem perigo subsidiário, com um ponto de inflamação inferior ou igual a 60 °C;</v>
      </c>
      <c r="H1446" s="395" t="s">
        <v>7280</v>
      </c>
      <c r="I1446" s="69">
        <v>3</v>
      </c>
      <c r="J1446" s="69" t="s">
        <v>848</v>
      </c>
      <c r="K1446" s="69" t="s">
        <v>19</v>
      </c>
      <c r="L1446" s="68" t="s">
        <v>879</v>
      </c>
      <c r="M1446" s="63"/>
      <c r="N1446" s="64" t="s">
        <v>19</v>
      </c>
      <c r="O1446" s="64" t="s">
        <v>19</v>
      </c>
      <c r="P1446" s="113" t="s">
        <v>22425</v>
      </c>
      <c r="Q1446" s="70" t="s">
        <v>621</v>
      </c>
      <c r="R1446" s="70" t="s">
        <v>621</v>
      </c>
      <c r="S1446" s="65" t="str">
        <f t="shared" si="71"/>
        <v/>
      </c>
      <c r="T1446" s="69" t="s">
        <v>19</v>
      </c>
      <c r="U1446" s="69"/>
      <c r="V1446" s="69"/>
      <c r="W1446" s="69"/>
      <c r="X1446" s="69"/>
      <c r="Y1446" s="69"/>
      <c r="Z1446" s="69"/>
      <c r="AA1446" s="69"/>
      <c r="AB1446" s="69"/>
      <c r="AC1446" s="69"/>
      <c r="AD1446" s="69"/>
      <c r="AE1446" s="69"/>
      <c r="AF1446" s="69"/>
      <c r="AG1446" s="69"/>
      <c r="AH1446" s="69"/>
      <c r="AI1446" s="69"/>
      <c r="AJ1446" s="69"/>
      <c r="AK1446" s="69"/>
      <c r="AL1446" s="69"/>
      <c r="AM1446" s="70" t="s">
        <v>6253</v>
      </c>
      <c r="AN1446" s="63" t="str">
        <f>IF(ISNA(VLOOKUP(D1446,[1]GRE_Tabela2!$A$4:$D$112,4,0)),"-",VLOOKUP(D1446,[1]GRE_Tabela2!$A$4:$D$112,4,0))</f>
        <v>-</v>
      </c>
      <c r="AO1446" s="68" t="s">
        <v>747</v>
      </c>
      <c r="AP1446" s="68" t="s">
        <v>748</v>
      </c>
      <c r="AQ1446" s="113">
        <v>128</v>
      </c>
      <c r="AR1446" s="302" t="str">
        <f>IF(ISNA(VLOOKUP(AT1446,[1]FISQ!$D$2:$J$1713,7,0)),"-",VLOOKUP(AT1446,[1]FISQ!$D$2:$J$1713,7,0))</f>
        <v>1391 </v>
      </c>
      <c r="AS1446" s="302" t="str">
        <f>IF(ISNA(VLOOKUP(AT1446,[1]FISQ!$D$2:$J$1713,4,0)),"-",CONCATENATE("(",VLOOKUP(AT1446,[1]FISQ!$D$2:$J$1713,4,0),")"))</f>
        <v>(1)</v>
      </c>
      <c r="AT1446" s="71" t="s">
        <v>3122</v>
      </c>
      <c r="AU1446" s="38"/>
      <c r="AV1446" s="38"/>
      <c r="AW1446" s="38"/>
    </row>
    <row r="1447" spans="1:49" ht="51">
      <c r="A1447" s="33">
        <v>1446</v>
      </c>
      <c r="B1447" s="33" t="str">
        <f t="shared" si="69"/>
        <v>2272_III</v>
      </c>
      <c r="C1447" s="33" t="str">
        <f t="shared" si="70"/>
        <v>6.1//-</v>
      </c>
      <c r="D1447" s="61">
        <v>2272</v>
      </c>
      <c r="E1447" s="67" t="s">
        <v>3123</v>
      </c>
      <c r="F1447" s="395" t="s">
        <v>373</v>
      </c>
      <c r="G1447" s="62" t="str">
        <f>VLOOKUP(CONCATENATE(TEXT(I1447,"0"),"_",TEXT(F1447,"0")),[1]CodC!$A$2:$D$250,4,0)</f>
        <v>Matérias tóxicas sem perigo subsidiário, orgânicas, líquidas;</v>
      </c>
      <c r="H1447" s="395" t="s">
        <v>7327</v>
      </c>
      <c r="I1447" s="68">
        <v>6</v>
      </c>
      <c r="J1447" s="68" t="s">
        <v>50</v>
      </c>
      <c r="K1447" s="64" t="s">
        <v>19</v>
      </c>
      <c r="L1447" s="68" t="s">
        <v>879</v>
      </c>
      <c r="M1447" s="63"/>
      <c r="N1447" s="64" t="s">
        <v>19</v>
      </c>
      <c r="O1447" s="64" t="s">
        <v>19</v>
      </c>
      <c r="P1447" s="113" t="s">
        <v>22423</v>
      </c>
      <c r="Q1447" s="70" t="s">
        <v>621</v>
      </c>
      <c r="R1447" s="70" t="s">
        <v>621</v>
      </c>
      <c r="S1447" s="65" t="str">
        <f t="shared" si="71"/>
        <v/>
      </c>
      <c r="T1447" s="68" t="s">
        <v>3124</v>
      </c>
      <c r="U1447" s="68"/>
      <c r="V1447" s="68"/>
      <c r="W1447" s="68"/>
      <c r="X1447" s="68"/>
      <c r="Y1447" s="68"/>
      <c r="Z1447" s="68"/>
      <c r="AA1447" s="68"/>
      <c r="AB1447" s="68"/>
      <c r="AC1447" s="68"/>
      <c r="AD1447" s="68"/>
      <c r="AE1447" s="68"/>
      <c r="AF1447" s="68"/>
      <c r="AG1447" s="68"/>
      <c r="AH1447" s="68"/>
      <c r="AI1447" s="68"/>
      <c r="AJ1447" s="68"/>
      <c r="AK1447" s="68"/>
      <c r="AL1447" s="68"/>
      <c r="AM1447" s="70" t="s">
        <v>3125</v>
      </c>
      <c r="AN1447" s="63" t="str">
        <f>IF(ISNA(VLOOKUP(D1447,[1]GRE_Tabela2!$A$4:$D$112,4,0)),"-",VLOOKUP(D1447,[1]GRE_Tabela2!$A$4:$D$112,4,0))</f>
        <v>-</v>
      </c>
      <c r="AO1447" s="68" t="s">
        <v>1341</v>
      </c>
      <c r="AP1447" s="68" t="s">
        <v>1795</v>
      </c>
      <c r="AQ1447" s="113">
        <v>153</v>
      </c>
      <c r="AR1447" s="302" t="str">
        <f>IF(ISNA(VLOOKUP(AT1447,[1]FISQ!$D$2:$J$1713,7,0)),"-",VLOOKUP(AT1447,[1]FISQ!$D$2:$J$1713,7,0))</f>
        <v>1385 </v>
      </c>
      <c r="AS1447" s="302" t="str">
        <f>IF(ISNA(VLOOKUP(AT1447,[1]FISQ!$D$2:$J$1713,4,0)),"-",CONCATENATE("(",VLOOKUP(AT1447,[1]FISQ!$D$2:$J$1713,4,0),")"))</f>
        <v>(1)</v>
      </c>
      <c r="AT1447" s="71" t="s">
        <v>3126</v>
      </c>
      <c r="AU1447" s="38"/>
      <c r="AV1447" s="38"/>
      <c r="AW1447" s="38"/>
    </row>
    <row r="1448" spans="1:49" ht="51">
      <c r="A1448" s="33">
        <v>1447</v>
      </c>
      <c r="B1448" s="33" t="str">
        <f t="shared" si="69"/>
        <v>2273_III</v>
      </c>
      <c r="C1448" s="33" t="str">
        <f t="shared" si="70"/>
        <v>6.1//-</v>
      </c>
      <c r="D1448" s="61">
        <v>2273</v>
      </c>
      <c r="E1448" s="67" t="s">
        <v>3127</v>
      </c>
      <c r="F1448" s="395" t="s">
        <v>373</v>
      </c>
      <c r="G1448" s="62" t="str">
        <f>VLOOKUP(CONCATENATE(TEXT(I1448,"0"),"_",TEXT(F1448,"0")),[1]CodC!$A$2:$D$250,4,0)</f>
        <v>Matérias tóxicas sem perigo subsidiário, orgânicas, líquidas;</v>
      </c>
      <c r="H1448" s="395" t="s">
        <v>7327</v>
      </c>
      <c r="I1448" s="68">
        <v>6</v>
      </c>
      <c r="J1448" s="68" t="s">
        <v>50</v>
      </c>
      <c r="K1448" s="64" t="s">
        <v>19</v>
      </c>
      <c r="L1448" s="68" t="s">
        <v>879</v>
      </c>
      <c r="M1448" s="63"/>
      <c r="N1448" s="64" t="s">
        <v>19</v>
      </c>
      <c r="O1448" s="64" t="s">
        <v>19</v>
      </c>
      <c r="P1448" s="113" t="s">
        <v>22423</v>
      </c>
      <c r="Q1448" s="70" t="s">
        <v>621</v>
      </c>
      <c r="R1448" s="70" t="s">
        <v>621</v>
      </c>
      <c r="S1448" s="65" t="str">
        <f t="shared" si="71"/>
        <v/>
      </c>
      <c r="T1448" s="68" t="s">
        <v>3124</v>
      </c>
      <c r="U1448" s="68"/>
      <c r="V1448" s="68"/>
      <c r="W1448" s="68"/>
      <c r="X1448" s="68"/>
      <c r="Y1448" s="68"/>
      <c r="Z1448" s="68"/>
      <c r="AA1448" s="68"/>
      <c r="AB1448" s="68"/>
      <c r="AC1448" s="68"/>
      <c r="AD1448" s="68"/>
      <c r="AE1448" s="68"/>
      <c r="AF1448" s="68"/>
      <c r="AG1448" s="68"/>
      <c r="AH1448" s="68"/>
      <c r="AI1448" s="68"/>
      <c r="AJ1448" s="68"/>
      <c r="AK1448" s="68"/>
      <c r="AL1448" s="68"/>
      <c r="AM1448" s="70" t="s">
        <v>3128</v>
      </c>
      <c r="AN1448" s="63" t="str">
        <f>IF(ISNA(VLOOKUP(D1448,[1]GRE_Tabela2!$A$4:$D$112,4,0)),"-",VLOOKUP(D1448,[1]GRE_Tabela2!$A$4:$D$112,4,0))</f>
        <v>-</v>
      </c>
      <c r="AO1448" s="68" t="s">
        <v>1341</v>
      </c>
      <c r="AP1448" s="68" t="s">
        <v>1795</v>
      </c>
      <c r="AQ1448" s="113">
        <v>153</v>
      </c>
      <c r="AR1448" s="302" t="str">
        <f>IF(ISNA(VLOOKUP(AT1448,[1]FISQ!$D$2:$J$1713,7,0)),"-",VLOOKUP(AT1448,[1]FISQ!$D$2:$J$1713,7,0))</f>
        <v>-</v>
      </c>
      <c r="AS1448" s="302" t="str">
        <f>IF(ISNA(VLOOKUP(AT1448,[1]FISQ!$D$2:$J$1713,4,0)),"-",CONCATENATE("(",VLOOKUP(AT1448,[1]FISQ!$D$2:$J$1713,4,0),")"))</f>
        <v>-</v>
      </c>
      <c r="AT1448" s="71" t="s">
        <v>3129</v>
      </c>
      <c r="AU1448" s="38"/>
      <c r="AV1448" s="38"/>
      <c r="AW1448" s="38"/>
    </row>
    <row r="1449" spans="1:49" ht="25.5">
      <c r="A1449" s="33">
        <v>1448</v>
      </c>
      <c r="B1449" s="33" t="str">
        <f t="shared" si="69"/>
        <v>2274_III</v>
      </c>
      <c r="C1449" s="33" t="str">
        <f t="shared" si="70"/>
        <v>6.1//-</v>
      </c>
      <c r="D1449" s="61">
        <v>2274</v>
      </c>
      <c r="E1449" s="67" t="s">
        <v>3130</v>
      </c>
      <c r="F1449" s="395" t="s">
        <v>373</v>
      </c>
      <c r="G1449" s="62" t="str">
        <f>VLOOKUP(CONCATENATE(TEXT(I1449,"0"),"_",TEXT(F1449,"0")),[1]CodC!$A$2:$D$250,4,0)</f>
        <v>Matérias tóxicas sem perigo subsidiário, orgânicas, líquidas;</v>
      </c>
      <c r="H1449" s="395" t="s">
        <v>7327</v>
      </c>
      <c r="I1449" s="68">
        <v>6</v>
      </c>
      <c r="J1449" s="68" t="s">
        <v>50</v>
      </c>
      <c r="K1449" s="69" t="s">
        <v>19</v>
      </c>
      <c r="L1449" s="68" t="s">
        <v>879</v>
      </c>
      <c r="M1449" s="63"/>
      <c r="N1449" s="64" t="s">
        <v>19</v>
      </c>
      <c r="O1449" s="64" t="s">
        <v>19</v>
      </c>
      <c r="P1449" s="113" t="s">
        <v>22423</v>
      </c>
      <c r="Q1449" s="70" t="s">
        <v>621</v>
      </c>
      <c r="R1449" s="70" t="s">
        <v>621</v>
      </c>
      <c r="S1449" s="65" t="str">
        <f t="shared" si="71"/>
        <v/>
      </c>
      <c r="T1449" s="69" t="s">
        <v>19</v>
      </c>
      <c r="U1449" s="69"/>
      <c r="V1449" s="69"/>
      <c r="W1449" s="69"/>
      <c r="X1449" s="69"/>
      <c r="Y1449" s="69"/>
      <c r="Z1449" s="69"/>
      <c r="AA1449" s="69"/>
      <c r="AB1449" s="69"/>
      <c r="AC1449" s="69"/>
      <c r="AD1449" s="69"/>
      <c r="AE1449" s="69"/>
      <c r="AF1449" s="69"/>
      <c r="AG1449" s="69"/>
      <c r="AH1449" s="69"/>
      <c r="AI1449" s="69"/>
      <c r="AJ1449" s="69"/>
      <c r="AK1449" s="69"/>
      <c r="AL1449" s="69"/>
      <c r="AM1449" s="70" t="s">
        <v>6843</v>
      </c>
      <c r="AN1449" s="63" t="str">
        <f>IF(ISNA(VLOOKUP(D1449,[1]GRE_Tabela2!$A$4:$D$112,4,0)),"-",VLOOKUP(D1449,[1]GRE_Tabela2!$A$4:$D$112,4,0))</f>
        <v>-</v>
      </c>
      <c r="AO1449" s="68" t="s">
        <v>1341</v>
      </c>
      <c r="AP1449" s="68" t="s">
        <v>1795</v>
      </c>
      <c r="AQ1449" s="113">
        <v>153</v>
      </c>
      <c r="AR1449" s="302" t="str">
        <f>IF(ISNA(VLOOKUP(AT1449,[1]FISQ!$D$2:$J$1713,7,0)),"-",VLOOKUP(AT1449,[1]FISQ!$D$2:$J$1713,7,0))</f>
        <v>1550 </v>
      </c>
      <c r="AS1449" s="302" t="str">
        <f>IF(ISNA(VLOOKUP(AT1449,[1]FISQ!$D$2:$J$1713,4,0)),"-",CONCATENATE("(",VLOOKUP(AT1449,[1]FISQ!$D$2:$J$1713,4,0),")"))</f>
        <v>(1)</v>
      </c>
      <c r="AT1449" s="71" t="s">
        <v>3131</v>
      </c>
      <c r="AU1449" s="38"/>
      <c r="AV1449" s="38"/>
      <c r="AW1449" s="38"/>
    </row>
    <row r="1450" spans="1:49" ht="25.5">
      <c r="A1450" s="33">
        <v>1449</v>
      </c>
      <c r="B1450" s="33" t="str">
        <f t="shared" si="69"/>
        <v>2275_III</v>
      </c>
      <c r="C1450" s="33" t="str">
        <f t="shared" si="70"/>
        <v>3//-</v>
      </c>
      <c r="D1450" s="61">
        <v>2275</v>
      </c>
      <c r="E1450" s="67" t="s">
        <v>3132</v>
      </c>
      <c r="F1450" s="395" t="s">
        <v>7275</v>
      </c>
      <c r="G1450" s="62" t="str">
        <f>VLOOKUP(CONCATENATE(TEXT(I1450,"0"),"_",TEXT(F1450,"0")),[1]CodC!$A$2:$D$250,4,0)</f>
        <v>Líquidos inflamáveis, sem perigo subsidiário, com um ponto de inflamação inferior ou igual a 60 °C;</v>
      </c>
      <c r="H1450" s="395" t="s">
        <v>7280</v>
      </c>
      <c r="I1450" s="69">
        <v>3</v>
      </c>
      <c r="J1450" s="69" t="s">
        <v>848</v>
      </c>
      <c r="K1450" s="69" t="s">
        <v>19</v>
      </c>
      <c r="L1450" s="68" t="s">
        <v>879</v>
      </c>
      <c r="M1450" s="63"/>
      <c r="N1450" s="64" t="s">
        <v>19</v>
      </c>
      <c r="O1450" s="64" t="s">
        <v>19</v>
      </c>
      <c r="P1450" s="113" t="s">
        <v>22425</v>
      </c>
      <c r="Q1450" s="70" t="s">
        <v>621</v>
      </c>
      <c r="R1450" s="70" t="s">
        <v>621</v>
      </c>
      <c r="S1450" s="65" t="str">
        <f t="shared" si="71"/>
        <v/>
      </c>
      <c r="T1450" s="69" t="s">
        <v>19</v>
      </c>
      <c r="U1450" s="69"/>
      <c r="V1450" s="69"/>
      <c r="W1450" s="69"/>
      <c r="X1450" s="69"/>
      <c r="Y1450" s="69"/>
      <c r="Z1450" s="69"/>
      <c r="AA1450" s="69"/>
      <c r="AB1450" s="69"/>
      <c r="AC1450" s="69"/>
      <c r="AD1450" s="69"/>
      <c r="AE1450" s="69"/>
      <c r="AF1450" s="69"/>
      <c r="AG1450" s="69"/>
      <c r="AH1450" s="69"/>
      <c r="AI1450" s="69"/>
      <c r="AJ1450" s="69"/>
      <c r="AK1450" s="69"/>
      <c r="AL1450" s="69"/>
      <c r="AM1450" s="70" t="s">
        <v>3133</v>
      </c>
      <c r="AN1450" s="63" t="str">
        <f>IF(ISNA(VLOOKUP(D1450,[1]GRE_Tabela2!$A$4:$D$112,4,0)),"-",VLOOKUP(D1450,[1]GRE_Tabela2!$A$4:$D$112,4,0))</f>
        <v>-</v>
      </c>
      <c r="AO1450" s="68" t="s">
        <v>747</v>
      </c>
      <c r="AP1450" s="68" t="s">
        <v>748</v>
      </c>
      <c r="AQ1450" s="113">
        <v>129</v>
      </c>
      <c r="AR1450" s="302" t="str">
        <f>IF(ISNA(VLOOKUP(AT1450,[1]FISQ!$D$2:$J$1713,7,0)),"-",VLOOKUP(AT1450,[1]FISQ!$D$2:$J$1713,7,0))</f>
        <v>-</v>
      </c>
      <c r="AS1450" s="302" t="str">
        <f>IF(ISNA(VLOOKUP(AT1450,[1]FISQ!$D$2:$J$1713,4,0)),"-",CONCATENATE("(",VLOOKUP(AT1450,[1]FISQ!$D$2:$J$1713,4,0),")"))</f>
        <v>-</v>
      </c>
      <c r="AT1450" s="71" t="s">
        <v>3134</v>
      </c>
      <c r="AU1450" s="38"/>
      <c r="AV1450" s="38"/>
      <c r="AW1450" s="38"/>
    </row>
    <row r="1451" spans="1:49" ht="25.5">
      <c r="A1451" s="33">
        <v>1450</v>
      </c>
      <c r="B1451" s="33" t="str">
        <f t="shared" si="69"/>
        <v>2276_III</v>
      </c>
      <c r="C1451" s="33" t="str">
        <f t="shared" si="70"/>
        <v>3//8</v>
      </c>
      <c r="D1451" s="61">
        <v>2276</v>
      </c>
      <c r="E1451" s="67" t="s">
        <v>3135</v>
      </c>
      <c r="F1451" s="395" t="s">
        <v>7281</v>
      </c>
      <c r="G1451" s="62" t="str">
        <f>VLOOKUP(CONCATENATE(TEXT(I1451,"0"),"_",TEXT(F1451,"0")),[1]CodC!$A$2:$D$250,4,0)</f>
        <v>Líquidos inflamáveis, corrosivos;</v>
      </c>
      <c r="H1451" s="395" t="s">
        <v>7283</v>
      </c>
      <c r="I1451" s="69">
        <v>3</v>
      </c>
      <c r="J1451" s="69" t="s">
        <v>848</v>
      </c>
      <c r="K1451" s="68" t="s">
        <v>631</v>
      </c>
      <c r="L1451" s="68" t="s">
        <v>879</v>
      </c>
      <c r="M1451" s="63"/>
      <c r="N1451" s="64" t="s">
        <v>19</v>
      </c>
      <c r="O1451" s="64" t="s">
        <v>19</v>
      </c>
      <c r="P1451" s="113" t="s">
        <v>22425</v>
      </c>
      <c r="Q1451" s="70" t="s">
        <v>5598</v>
      </c>
      <c r="R1451" s="70" t="s">
        <v>799</v>
      </c>
      <c r="S1451" s="65" t="str">
        <f t="shared" si="71"/>
        <v xml:space="preserve"> SW2 </v>
      </c>
      <c r="T1451" s="69" t="s">
        <v>6007</v>
      </c>
      <c r="U1451" s="69"/>
      <c r="V1451" s="69"/>
      <c r="W1451" s="69"/>
      <c r="X1451" s="69"/>
      <c r="Y1451" s="69"/>
      <c r="Z1451" s="69"/>
      <c r="AA1451" s="69"/>
      <c r="AB1451" s="69"/>
      <c r="AC1451" s="69"/>
      <c r="AD1451" s="69"/>
      <c r="AE1451" s="69"/>
      <c r="AF1451" s="69"/>
      <c r="AG1451" s="69"/>
      <c r="AH1451" s="69"/>
      <c r="AI1451" s="69"/>
      <c r="AJ1451" s="69"/>
      <c r="AK1451" s="69"/>
      <c r="AL1451" s="69"/>
      <c r="AM1451" s="70" t="s">
        <v>3136</v>
      </c>
      <c r="AN1451" s="63" t="str">
        <f>IF(ISNA(VLOOKUP(D1451,[1]GRE_Tabela2!$A$4:$D$112,4,0)),"-",VLOOKUP(D1451,[1]GRE_Tabela2!$A$4:$D$112,4,0))</f>
        <v>-</v>
      </c>
      <c r="AO1451" s="68" t="s">
        <v>747</v>
      </c>
      <c r="AP1451" s="68" t="s">
        <v>888</v>
      </c>
      <c r="AQ1451" s="113">
        <v>132</v>
      </c>
      <c r="AR1451" s="302" t="str">
        <f>IF(ISNA(VLOOKUP(AT1451,[1]FISQ!$D$2:$J$1713,7,0)),"-",VLOOKUP(AT1451,[1]FISQ!$D$2:$J$1713,7,0))</f>
        <v>-</v>
      </c>
      <c r="AS1451" s="302" t="str">
        <f>IF(ISNA(VLOOKUP(AT1451,[1]FISQ!$D$2:$J$1713,4,0)),"-",CONCATENATE("(",VLOOKUP(AT1451,[1]FISQ!$D$2:$J$1713,4,0),")"))</f>
        <v>-</v>
      </c>
      <c r="AT1451" s="71" t="s">
        <v>3137</v>
      </c>
      <c r="AU1451" s="29" t="s">
        <v>6537</v>
      </c>
      <c r="AV1451" s="30"/>
      <c r="AW1451" s="38"/>
    </row>
    <row r="1452" spans="1:49" ht="38.25">
      <c r="A1452" s="33">
        <v>1451</v>
      </c>
      <c r="B1452" s="33" t="str">
        <f t="shared" si="69"/>
        <v>2277_II</v>
      </c>
      <c r="C1452" s="33" t="str">
        <f t="shared" si="70"/>
        <v>3//-</v>
      </c>
      <c r="D1452" s="61">
        <v>2277</v>
      </c>
      <c r="E1452" s="67" t="s">
        <v>3138</v>
      </c>
      <c r="F1452" s="395" t="s">
        <v>7275</v>
      </c>
      <c r="G1452" s="62" t="str">
        <f>VLOOKUP(CONCATENATE(TEXT(I1452,"0"),"_",TEXT(F1452,"0")),[1]CodC!$A$2:$D$250,4,0)</f>
        <v>Líquidos inflamáveis, sem perigo subsidiário, com um ponto de inflamação inferior ou igual a 60 °C;</v>
      </c>
      <c r="H1452" s="395" t="s">
        <v>7284</v>
      </c>
      <c r="I1452" s="69">
        <v>3</v>
      </c>
      <c r="J1452" s="69" t="s">
        <v>848</v>
      </c>
      <c r="K1452" s="69" t="s">
        <v>19</v>
      </c>
      <c r="L1452" s="68" t="s">
        <v>849</v>
      </c>
      <c r="M1452" s="63"/>
      <c r="N1452" s="64" t="s">
        <v>24440</v>
      </c>
      <c r="O1452" s="64">
        <v>386</v>
      </c>
      <c r="P1452" s="113" t="s">
        <v>22423</v>
      </c>
      <c r="Q1452" s="70" t="s">
        <v>7230</v>
      </c>
      <c r="R1452" s="70" t="s">
        <v>5998</v>
      </c>
      <c r="S1452" s="65" t="str">
        <f t="shared" si="71"/>
        <v xml:space="preserve"> SW1</v>
      </c>
      <c r="T1452" s="69" t="s">
        <v>19</v>
      </c>
      <c r="U1452" s="69"/>
      <c r="V1452" s="69"/>
      <c r="W1452" s="69"/>
      <c r="X1452" s="69"/>
      <c r="Y1452" s="69"/>
      <c r="Z1452" s="69"/>
      <c r="AA1452" s="69"/>
      <c r="AB1452" s="69"/>
      <c r="AC1452" s="69"/>
      <c r="AD1452" s="69"/>
      <c r="AE1452" s="69"/>
      <c r="AF1452" s="69"/>
      <c r="AG1452" s="69"/>
      <c r="AH1452" s="69"/>
      <c r="AI1452" s="69"/>
      <c r="AJ1452" s="69"/>
      <c r="AK1452" s="69"/>
      <c r="AL1452" s="69"/>
      <c r="AM1452" s="70" t="s">
        <v>3139</v>
      </c>
      <c r="AN1452" s="63" t="str">
        <f>IF(ISNA(VLOOKUP(D1452,[1]GRE_Tabela2!$A$4:$D$112,4,0)),"-",VLOOKUP(D1452,[1]GRE_Tabela2!$A$4:$D$112,4,0))</f>
        <v>-</v>
      </c>
      <c r="AO1452" s="68" t="s">
        <v>747</v>
      </c>
      <c r="AP1452" s="68" t="s">
        <v>748</v>
      </c>
      <c r="AQ1452" s="113" t="s">
        <v>16593</v>
      </c>
      <c r="AR1452" s="302" t="str">
        <f>IF(ISNA(VLOOKUP(AT1452,[1]FISQ!$D$2:$J$1713,7,0)),"-",VLOOKUP(AT1452,[1]FISQ!$D$2:$J$1713,7,0))</f>
        <v>0272 </v>
      </c>
      <c r="AS1452" s="302" t="str">
        <f>IF(ISNA(VLOOKUP(AT1452,[1]FISQ!$D$2:$J$1713,4,0)),"-",CONCATENATE("(",VLOOKUP(AT1452,[1]FISQ!$D$2:$J$1713,4,0),")"))</f>
        <v>(1)</v>
      </c>
      <c r="AT1452" s="71" t="s">
        <v>3140</v>
      </c>
      <c r="AU1452" s="38"/>
      <c r="AV1452" s="38"/>
      <c r="AW1452" s="38"/>
    </row>
    <row r="1453" spans="1:49" ht="25.5">
      <c r="A1453" s="33">
        <v>1452</v>
      </c>
      <c r="B1453" s="33" t="str">
        <f t="shared" si="69"/>
        <v>2278_II</v>
      </c>
      <c r="C1453" s="33" t="str">
        <f t="shared" si="70"/>
        <v>3//-</v>
      </c>
      <c r="D1453" s="61">
        <v>2278</v>
      </c>
      <c r="E1453" s="67" t="s">
        <v>3141</v>
      </c>
      <c r="F1453" s="395" t="s">
        <v>7275</v>
      </c>
      <c r="G1453" s="62" t="str">
        <f>VLOOKUP(CONCATENATE(TEXT(I1453,"0"),"_",TEXT(F1453,"0")),[1]CodC!$A$2:$D$250,4,0)</f>
        <v>Líquidos inflamáveis, sem perigo subsidiário, com um ponto de inflamação inferior ou igual a 60 °C;</v>
      </c>
      <c r="H1453" s="395" t="s">
        <v>7276</v>
      </c>
      <c r="I1453" s="69">
        <v>3</v>
      </c>
      <c r="J1453" s="69" t="s">
        <v>848</v>
      </c>
      <c r="K1453" s="69" t="s">
        <v>19</v>
      </c>
      <c r="L1453" s="68" t="s">
        <v>849</v>
      </c>
      <c r="M1453" s="63"/>
      <c r="N1453" s="64" t="s">
        <v>19</v>
      </c>
      <c r="O1453" s="64" t="s">
        <v>19</v>
      </c>
      <c r="P1453" s="113" t="s">
        <v>22423</v>
      </c>
      <c r="Q1453" s="70" t="s">
        <v>861</v>
      </c>
      <c r="R1453" s="70" t="s">
        <v>861</v>
      </c>
      <c r="S1453" s="65" t="str">
        <f t="shared" si="71"/>
        <v/>
      </c>
      <c r="T1453" s="69" t="s">
        <v>19</v>
      </c>
      <c r="U1453" s="69"/>
      <c r="V1453" s="69"/>
      <c r="W1453" s="69"/>
      <c r="X1453" s="69"/>
      <c r="Y1453" s="69"/>
      <c r="Z1453" s="69"/>
      <c r="AA1453" s="69"/>
      <c r="AB1453" s="69"/>
      <c r="AC1453" s="69"/>
      <c r="AD1453" s="69"/>
      <c r="AE1453" s="69"/>
      <c r="AF1453" s="69"/>
      <c r="AG1453" s="69"/>
      <c r="AH1453" s="69"/>
      <c r="AI1453" s="69"/>
      <c r="AJ1453" s="69"/>
      <c r="AK1453" s="69"/>
      <c r="AL1453" s="69"/>
      <c r="AM1453" s="70" t="s">
        <v>3142</v>
      </c>
      <c r="AN1453" s="63" t="str">
        <f>IF(ISNA(VLOOKUP(D1453,[1]GRE_Tabela2!$A$4:$D$112,4,0)),"-",VLOOKUP(D1453,[1]GRE_Tabela2!$A$4:$D$112,4,0))</f>
        <v>-</v>
      </c>
      <c r="AO1453" s="68" t="s">
        <v>747</v>
      </c>
      <c r="AP1453" s="68" t="s">
        <v>748</v>
      </c>
      <c r="AQ1453" s="113">
        <v>128</v>
      </c>
      <c r="AR1453" s="302" t="str">
        <f>IF(ISNA(VLOOKUP(AT1453,[1]FISQ!$D$2:$J$1713,7,0)),"-",VLOOKUP(AT1453,[1]FISQ!$D$2:$J$1713,7,0))</f>
        <v>-</v>
      </c>
      <c r="AS1453" s="302" t="str">
        <f>IF(ISNA(VLOOKUP(AT1453,[1]FISQ!$D$2:$J$1713,4,0)),"-",CONCATENATE("(",VLOOKUP(AT1453,[1]FISQ!$D$2:$J$1713,4,0),")"))</f>
        <v>-</v>
      </c>
      <c r="AT1453" s="71" t="s">
        <v>3143</v>
      </c>
      <c r="AU1453" s="38"/>
      <c r="AV1453" s="38"/>
      <c r="AW1453" s="38"/>
    </row>
    <row r="1454" spans="1:49" ht="25.5">
      <c r="A1454" s="33">
        <v>1453</v>
      </c>
      <c r="B1454" s="33" t="str">
        <f t="shared" si="69"/>
        <v>2279_III</v>
      </c>
      <c r="C1454" s="33" t="str">
        <f t="shared" si="70"/>
        <v>6.1//0</v>
      </c>
      <c r="D1454" s="61">
        <v>2279</v>
      </c>
      <c r="E1454" s="67" t="s">
        <v>3144</v>
      </c>
      <c r="F1454" s="395" t="s">
        <v>373</v>
      </c>
      <c r="G1454" s="62" t="str">
        <f>VLOOKUP(CONCATENATE(TEXT(I1454,"0"),"_",TEXT(F1454,"0")),[1]CodC!$A$2:$D$250,4,0)</f>
        <v>Matérias tóxicas sem perigo subsidiário, orgânicas, líquidas;</v>
      </c>
      <c r="H1454" s="395" t="s">
        <v>7327</v>
      </c>
      <c r="I1454" s="68">
        <v>6</v>
      </c>
      <c r="J1454" s="68" t="s">
        <v>50</v>
      </c>
      <c r="K1454" s="68"/>
      <c r="L1454" s="68" t="s">
        <v>879</v>
      </c>
      <c r="M1454" s="64" t="s">
        <v>1313</v>
      </c>
      <c r="N1454" s="64" t="s">
        <v>19</v>
      </c>
      <c r="O1454" s="64" t="s">
        <v>19</v>
      </c>
      <c r="P1454" s="113" t="s">
        <v>22423</v>
      </c>
      <c r="Q1454" s="70" t="s">
        <v>621</v>
      </c>
      <c r="R1454" s="70" t="s">
        <v>621</v>
      </c>
      <c r="S1454" s="65" t="str">
        <f t="shared" si="71"/>
        <v/>
      </c>
      <c r="T1454" s="69" t="s">
        <v>19</v>
      </c>
      <c r="U1454" s="69"/>
      <c r="V1454" s="69"/>
      <c r="W1454" s="69"/>
      <c r="X1454" s="69"/>
      <c r="Y1454" s="69"/>
      <c r="Z1454" s="69"/>
      <c r="AA1454" s="69"/>
      <c r="AB1454" s="69"/>
      <c r="AC1454" s="69"/>
      <c r="AD1454" s="69" t="s">
        <v>7163</v>
      </c>
      <c r="AE1454" s="69"/>
      <c r="AF1454" s="69"/>
      <c r="AG1454" s="69"/>
      <c r="AH1454" s="69"/>
      <c r="AI1454" s="69"/>
      <c r="AJ1454" s="69"/>
      <c r="AK1454" s="69"/>
      <c r="AL1454" s="69"/>
      <c r="AM1454" s="70" t="s">
        <v>6838</v>
      </c>
      <c r="AN1454" s="63" t="str">
        <f>IF(ISNA(VLOOKUP(D1454,[1]GRE_Tabela2!$A$4:$D$112,4,0)),"-",VLOOKUP(D1454,[1]GRE_Tabela2!$A$4:$D$112,4,0))</f>
        <v>-</v>
      </c>
      <c r="AO1454" s="68" t="s">
        <v>1341</v>
      </c>
      <c r="AP1454" s="68" t="s">
        <v>1795</v>
      </c>
      <c r="AQ1454" s="113">
        <v>151</v>
      </c>
      <c r="AR1454" s="302" t="str">
        <f>IF(ISNA(VLOOKUP(AT1454,[1]FISQ!$D$2:$J$1713,7,0)),"-",VLOOKUP(AT1454,[1]FISQ!$D$2:$J$1713,7,0))</f>
        <v>0896 </v>
      </c>
      <c r="AS1454" s="302" t="str">
        <f>IF(ISNA(VLOOKUP(AT1454,[1]FISQ!$D$2:$J$1713,4,0)),"-",CONCATENATE("(",VLOOKUP(AT1454,[1]FISQ!$D$2:$J$1713,4,0),")"))</f>
        <v>(1)</v>
      </c>
      <c r="AT1454" s="71" t="s">
        <v>3145</v>
      </c>
      <c r="AU1454" s="38"/>
      <c r="AV1454" s="38"/>
      <c r="AW1454" s="38"/>
    </row>
    <row r="1455" spans="1:49" ht="63.75">
      <c r="A1455" s="33">
        <v>1454</v>
      </c>
      <c r="B1455" s="33" t="str">
        <f t="shared" si="69"/>
        <v>2280_III</v>
      </c>
      <c r="C1455" s="33" t="str">
        <f t="shared" si="70"/>
        <v>8//-</v>
      </c>
      <c r="D1455" s="61">
        <v>2280</v>
      </c>
      <c r="E1455" s="67" t="s">
        <v>3146</v>
      </c>
      <c r="F1455" s="395" t="s">
        <v>7409</v>
      </c>
      <c r="G1455" s="62" t="str">
        <f>VLOOKUP(CONCATENATE(TEXT(I1455,"0"),"_",TEXT(F1455,"0")),[1]CodC!$A$2:$D$250,4,0)</f>
        <v>Matérias corrosivas, de carácter básico, sem perigo subsidiário, orgânicas, sólidas;</v>
      </c>
      <c r="H1455" s="395" t="s">
        <v>7339</v>
      </c>
      <c r="I1455" s="69" t="s">
        <v>631</v>
      </c>
      <c r="J1455" s="69" t="s">
        <v>631</v>
      </c>
      <c r="K1455" s="64" t="s">
        <v>19</v>
      </c>
      <c r="L1455" s="68" t="s">
        <v>879</v>
      </c>
      <c r="M1455" s="63"/>
      <c r="N1455" s="64" t="s">
        <v>19</v>
      </c>
      <c r="O1455" s="64" t="s">
        <v>19</v>
      </c>
      <c r="P1455" s="113" t="s">
        <v>22425</v>
      </c>
      <c r="Q1455" s="70" t="s">
        <v>621</v>
      </c>
      <c r="R1455" s="70" t="s">
        <v>1450</v>
      </c>
      <c r="S1455" s="65" t="str">
        <f t="shared" si="71"/>
        <v xml:space="preserve">SW1 H2 </v>
      </c>
      <c r="T1455" s="69" t="s">
        <v>6007</v>
      </c>
      <c r="U1455" s="69"/>
      <c r="V1455" s="69"/>
      <c r="W1455" s="69"/>
      <c r="X1455" s="69"/>
      <c r="Y1455" s="69"/>
      <c r="Z1455" s="69"/>
      <c r="AA1455" s="69"/>
      <c r="AB1455" s="69"/>
      <c r="AC1455" s="69"/>
      <c r="AD1455" s="69"/>
      <c r="AE1455" s="69"/>
      <c r="AF1455" s="69"/>
      <c r="AG1455" s="69"/>
      <c r="AH1455" s="69"/>
      <c r="AI1455" s="69"/>
      <c r="AJ1455" s="69"/>
      <c r="AK1455" s="69"/>
      <c r="AL1455" s="69"/>
      <c r="AM1455" s="70" t="s">
        <v>6506</v>
      </c>
      <c r="AN1455" s="63" t="str">
        <f>IF(ISNA(VLOOKUP(D1455,[1]GRE_Tabela2!$A$4:$D$112,4,0)),"-",VLOOKUP(D1455,[1]GRE_Tabela2!$A$4:$D$112,4,0))</f>
        <v>-</v>
      </c>
      <c r="AO1455" s="68" t="s">
        <v>1341</v>
      </c>
      <c r="AP1455" s="68" t="s">
        <v>1913</v>
      </c>
      <c r="AQ1455" s="113">
        <v>153</v>
      </c>
      <c r="AR1455" s="302" t="str">
        <f>IF(ISNA(VLOOKUP(AT1455,[1]FISQ!$D$2:$J$1713,7,0)),"-",VLOOKUP(AT1455,[1]FISQ!$D$2:$J$1713,7,0))</f>
        <v>0659 </v>
      </c>
      <c r="AS1455" s="302" t="str">
        <f>IF(ISNA(VLOOKUP(AT1455,[1]FISQ!$D$2:$J$1713,4,0)),"-",CONCATENATE("(",VLOOKUP(AT1455,[1]FISQ!$D$2:$J$1713,4,0),")"))</f>
        <v>(1)</v>
      </c>
      <c r="AT1455" s="71" t="s">
        <v>3147</v>
      </c>
      <c r="AU1455" s="38" t="s">
        <v>6537</v>
      </c>
      <c r="AV1455" s="30"/>
      <c r="AW1455" s="38"/>
    </row>
    <row r="1456" spans="1:49" ht="63.75">
      <c r="A1456" s="33">
        <v>1455</v>
      </c>
      <c r="B1456" s="33" t="str">
        <f t="shared" si="69"/>
        <v>2280_III</v>
      </c>
      <c r="C1456" s="33" t="str">
        <f t="shared" si="70"/>
        <v>8//-</v>
      </c>
      <c r="D1456" s="61">
        <v>2280</v>
      </c>
      <c r="E1456" s="67" t="s">
        <v>3148</v>
      </c>
      <c r="F1456" s="395" t="s">
        <v>7409</v>
      </c>
      <c r="G1456" s="62" t="str">
        <f>VLOOKUP(CONCATENATE(TEXT(I1456,"0"),"_",TEXT(F1456,"0")),[1]CodC!$A$2:$D$250,4,0)</f>
        <v>Matérias corrosivas, de carácter básico, sem perigo subsidiário, orgânicas, sólidas;</v>
      </c>
      <c r="H1456" s="395" t="s">
        <v>7339</v>
      </c>
      <c r="I1456" s="69" t="s">
        <v>631</v>
      </c>
      <c r="J1456" s="69" t="s">
        <v>631</v>
      </c>
      <c r="K1456" s="69" t="s">
        <v>19</v>
      </c>
      <c r="L1456" s="68" t="s">
        <v>879</v>
      </c>
      <c r="M1456" s="63"/>
      <c r="N1456" s="64" t="s">
        <v>19</v>
      </c>
      <c r="O1456" s="64" t="s">
        <v>19</v>
      </c>
      <c r="P1456" s="113" t="s">
        <v>22425</v>
      </c>
      <c r="Q1456" s="70" t="s">
        <v>621</v>
      </c>
      <c r="R1456" s="70" t="s">
        <v>1450</v>
      </c>
      <c r="S1456" s="65" t="str">
        <f t="shared" si="71"/>
        <v xml:space="preserve">SW1 H2 </v>
      </c>
      <c r="T1456" s="69" t="s">
        <v>6007</v>
      </c>
      <c r="U1456" s="69"/>
      <c r="V1456" s="69"/>
      <c r="W1456" s="69"/>
      <c r="X1456" s="69"/>
      <c r="Y1456" s="69"/>
      <c r="Z1456" s="69"/>
      <c r="AA1456" s="69"/>
      <c r="AB1456" s="69"/>
      <c r="AC1456" s="69"/>
      <c r="AD1456" s="69"/>
      <c r="AE1456" s="69"/>
      <c r="AF1456" s="69"/>
      <c r="AG1456" s="69"/>
      <c r="AH1456" s="69"/>
      <c r="AI1456" s="69"/>
      <c r="AJ1456" s="69"/>
      <c r="AK1456" s="69"/>
      <c r="AL1456" s="69"/>
      <c r="AM1456" s="70" t="s">
        <v>6506</v>
      </c>
      <c r="AN1456" s="63" t="str">
        <f>IF(ISNA(VLOOKUP(D1456,[1]GRE_Tabela2!$A$4:$D$112,4,0)),"-",VLOOKUP(D1456,[1]GRE_Tabela2!$A$4:$D$112,4,0))</f>
        <v>-</v>
      </c>
      <c r="AO1456" s="68" t="s">
        <v>1341</v>
      </c>
      <c r="AP1456" s="68" t="s">
        <v>1913</v>
      </c>
      <c r="AQ1456" s="113">
        <v>153</v>
      </c>
      <c r="AR1456" s="302" t="str">
        <f>IF(ISNA(VLOOKUP(AT1456,[1]FISQ!$D$2:$J$1713,7,0)),"-",VLOOKUP(AT1456,[1]FISQ!$D$2:$J$1713,7,0))</f>
        <v>0659 </v>
      </c>
      <c r="AS1456" s="302" t="str">
        <f>IF(ISNA(VLOOKUP(AT1456,[1]FISQ!$D$2:$J$1713,4,0)),"-",CONCATENATE("(",VLOOKUP(AT1456,[1]FISQ!$D$2:$J$1713,4,0),")"))</f>
        <v>(1)</v>
      </c>
      <c r="AT1456" s="71" t="s">
        <v>3147</v>
      </c>
      <c r="AU1456" s="38" t="s">
        <v>6537</v>
      </c>
      <c r="AV1456" s="30"/>
      <c r="AW1456" s="38"/>
    </row>
    <row r="1457" spans="1:49" ht="63.75">
      <c r="A1457" s="33">
        <v>1456</v>
      </c>
      <c r="B1457" s="33" t="str">
        <f t="shared" si="69"/>
        <v>2281_II</v>
      </c>
      <c r="C1457" s="33" t="str">
        <f t="shared" si="70"/>
        <v>6.1//-</v>
      </c>
      <c r="D1457" s="61">
        <v>2281</v>
      </c>
      <c r="E1457" s="67" t="s">
        <v>3149</v>
      </c>
      <c r="F1457" s="395" t="s">
        <v>373</v>
      </c>
      <c r="G1457" s="62" t="str">
        <f>VLOOKUP(CONCATENATE(TEXT(I1457,"0"),"_",TEXT(F1457,"0")),[1]CodC!$A$2:$D$250,4,0)</f>
        <v>Matérias tóxicas sem perigo subsidiário, orgânicas, líquidas;</v>
      </c>
      <c r="H1457" s="395" t="s">
        <v>7327</v>
      </c>
      <c r="I1457" s="68">
        <v>6</v>
      </c>
      <c r="J1457" s="68" t="s">
        <v>50</v>
      </c>
      <c r="K1457" s="69" t="s">
        <v>19</v>
      </c>
      <c r="L1457" s="68" t="s">
        <v>849</v>
      </c>
      <c r="M1457" s="63"/>
      <c r="N1457" s="64" t="s">
        <v>19</v>
      </c>
      <c r="O1457" s="64" t="s">
        <v>19</v>
      </c>
      <c r="P1457" s="113" t="s">
        <v>22423</v>
      </c>
      <c r="Q1457" s="70" t="s">
        <v>1482</v>
      </c>
      <c r="R1457" s="70" t="s">
        <v>3150</v>
      </c>
      <c r="S1457" s="65" t="str">
        <f t="shared" si="71"/>
        <v xml:space="preserve">SW2 H1 </v>
      </c>
      <c r="T1457" s="69" t="s">
        <v>19</v>
      </c>
      <c r="U1457" s="69"/>
      <c r="V1457" s="69"/>
      <c r="W1457" s="69"/>
      <c r="X1457" s="69"/>
      <c r="Y1457" s="69"/>
      <c r="Z1457" s="69"/>
      <c r="AA1457" s="69"/>
      <c r="AB1457" s="69"/>
      <c r="AC1457" s="69"/>
      <c r="AD1457" s="69"/>
      <c r="AE1457" s="69"/>
      <c r="AF1457" s="69"/>
      <c r="AG1457" s="69"/>
      <c r="AH1457" s="69"/>
      <c r="AI1457" s="69"/>
      <c r="AJ1457" s="69"/>
      <c r="AK1457" s="69"/>
      <c r="AL1457" s="69"/>
      <c r="AM1457" s="70" t="s">
        <v>6535</v>
      </c>
      <c r="AN1457" s="63" t="str">
        <f>IF(ISNA(VLOOKUP(D1457,[1]GRE_Tabela2!$A$4:$D$112,4,0)),"-",VLOOKUP(D1457,[1]GRE_Tabela2!$A$4:$D$112,4,0))</f>
        <v>-</v>
      </c>
      <c r="AO1457" s="68" t="s">
        <v>1341</v>
      </c>
      <c r="AP1457" s="68" t="s">
        <v>1795</v>
      </c>
      <c r="AQ1457" s="113">
        <v>156</v>
      </c>
      <c r="AR1457" s="302" t="str">
        <f>IF(ISNA(VLOOKUP(AT1457,[1]FISQ!$D$2:$J$1713,7,0)),"-",VLOOKUP(AT1457,[1]FISQ!$D$2:$J$1713,7,0))</f>
        <v>0278 </v>
      </c>
      <c r="AS1457" s="302" t="str">
        <f>IF(ISNA(VLOOKUP(AT1457,[1]FISQ!$D$2:$J$1713,4,0)),"-",CONCATENATE("(",VLOOKUP(AT1457,[1]FISQ!$D$2:$J$1713,4,0),")"))</f>
        <v>(1)</v>
      </c>
      <c r="AT1457" s="71" t="s">
        <v>3151</v>
      </c>
      <c r="AU1457" s="38"/>
      <c r="AV1457" s="38"/>
      <c r="AW1457" s="38"/>
    </row>
    <row r="1458" spans="1:49" ht="25.5">
      <c r="A1458" s="33">
        <v>1457</v>
      </c>
      <c r="B1458" s="33" t="str">
        <f t="shared" si="69"/>
        <v>2282_III</v>
      </c>
      <c r="C1458" s="33" t="str">
        <f t="shared" si="70"/>
        <v>3//-</v>
      </c>
      <c r="D1458" s="61">
        <v>2282</v>
      </c>
      <c r="E1458" s="67" t="s">
        <v>3152</v>
      </c>
      <c r="F1458" s="395" t="s">
        <v>7275</v>
      </c>
      <c r="G1458" s="62" t="str">
        <f>VLOOKUP(CONCATENATE(TEXT(I1458,"0"),"_",TEXT(F1458,"0")),[1]CodC!$A$2:$D$250,4,0)</f>
        <v>Líquidos inflamáveis, sem perigo subsidiário, com um ponto de inflamação inferior ou igual a 60 °C;</v>
      </c>
      <c r="H1458" s="395" t="s">
        <v>7280</v>
      </c>
      <c r="I1458" s="69">
        <v>3</v>
      </c>
      <c r="J1458" s="69" t="s">
        <v>848</v>
      </c>
      <c r="K1458" s="69" t="s">
        <v>19</v>
      </c>
      <c r="L1458" s="68" t="s">
        <v>879</v>
      </c>
      <c r="M1458" s="63"/>
      <c r="N1458" s="64" t="s">
        <v>19</v>
      </c>
      <c r="O1458" s="64" t="s">
        <v>19</v>
      </c>
      <c r="P1458" s="113" t="s">
        <v>22425</v>
      </c>
      <c r="Q1458" s="70" t="s">
        <v>621</v>
      </c>
      <c r="R1458" s="70" t="s">
        <v>621</v>
      </c>
      <c r="S1458" s="65" t="str">
        <f t="shared" si="71"/>
        <v/>
      </c>
      <c r="T1458" s="69" t="s">
        <v>19</v>
      </c>
      <c r="U1458" s="69"/>
      <c r="V1458" s="69"/>
      <c r="W1458" s="69"/>
      <c r="X1458" s="69"/>
      <c r="Y1458" s="69"/>
      <c r="Z1458" s="69"/>
      <c r="AA1458" s="69"/>
      <c r="AB1458" s="69"/>
      <c r="AC1458" s="69"/>
      <c r="AD1458" s="69"/>
      <c r="AE1458" s="69"/>
      <c r="AF1458" s="69"/>
      <c r="AG1458" s="69"/>
      <c r="AH1458" s="69"/>
      <c r="AI1458" s="69"/>
      <c r="AJ1458" s="69"/>
      <c r="AK1458" s="69"/>
      <c r="AL1458" s="69"/>
      <c r="AM1458" s="70" t="s">
        <v>3153</v>
      </c>
      <c r="AN1458" s="63" t="str">
        <f>IF(ISNA(VLOOKUP(D1458,[1]GRE_Tabela2!$A$4:$D$112,4,0)),"-",VLOOKUP(D1458,[1]GRE_Tabela2!$A$4:$D$112,4,0))</f>
        <v>-</v>
      </c>
      <c r="AO1458" s="68" t="s">
        <v>747</v>
      </c>
      <c r="AP1458" s="68" t="s">
        <v>748</v>
      </c>
      <c r="AQ1458" s="113">
        <v>129</v>
      </c>
      <c r="AR1458" s="302" t="str">
        <f>IF(ISNA(VLOOKUP(AT1458,[1]FISQ!$D$2:$J$1713,7,0)),"-",VLOOKUP(AT1458,[1]FISQ!$D$2:$J$1713,7,0))</f>
        <v>0488 </v>
      </c>
      <c r="AS1458" s="302" t="str">
        <f>IF(ISNA(VLOOKUP(AT1458,[1]FISQ!$D$2:$J$1713,4,0)),"-",CONCATENATE("(",VLOOKUP(AT1458,[1]FISQ!$D$2:$J$1713,4,0),")"))</f>
        <v>(1)</v>
      </c>
      <c r="AT1458" s="71" t="s">
        <v>3154</v>
      </c>
      <c r="AU1458" s="38"/>
      <c r="AV1458" s="38"/>
      <c r="AW1458" s="38"/>
    </row>
    <row r="1459" spans="1:49" ht="25.5">
      <c r="A1459" s="33">
        <v>1458</v>
      </c>
      <c r="B1459" s="33" t="str">
        <f t="shared" si="69"/>
        <v>2283_III</v>
      </c>
      <c r="C1459" s="33" t="str">
        <f t="shared" si="70"/>
        <v>3//-</v>
      </c>
      <c r="D1459" s="61">
        <v>2283</v>
      </c>
      <c r="E1459" s="67" t="s">
        <v>3155</v>
      </c>
      <c r="F1459" s="395" t="s">
        <v>7275</v>
      </c>
      <c r="G1459" s="62" t="str">
        <f>VLOOKUP(CONCATENATE(TEXT(I1459,"0"),"_",TEXT(F1459,"0")),[1]CodC!$A$2:$D$250,4,0)</f>
        <v>Líquidos inflamáveis, sem perigo subsidiário, com um ponto de inflamação inferior ou igual a 60 °C;</v>
      </c>
      <c r="H1459" s="395" t="s">
        <v>7310</v>
      </c>
      <c r="I1459" s="69">
        <v>3</v>
      </c>
      <c r="J1459" s="69" t="s">
        <v>848</v>
      </c>
      <c r="K1459" s="69" t="s">
        <v>19</v>
      </c>
      <c r="L1459" s="68" t="s">
        <v>879</v>
      </c>
      <c r="M1459" s="63"/>
      <c r="N1459" s="64" t="s">
        <v>24440</v>
      </c>
      <c r="O1459" s="64">
        <v>386</v>
      </c>
      <c r="P1459" s="113" t="s">
        <v>22425</v>
      </c>
      <c r="Q1459" s="70" t="s">
        <v>7230</v>
      </c>
      <c r="R1459" s="70" t="s">
        <v>5998</v>
      </c>
      <c r="S1459" s="65" t="str">
        <f t="shared" si="71"/>
        <v xml:space="preserve"> SW1</v>
      </c>
      <c r="T1459" s="69" t="s">
        <v>19</v>
      </c>
      <c r="U1459" s="69"/>
      <c r="V1459" s="69"/>
      <c r="W1459" s="69"/>
      <c r="X1459" s="69"/>
      <c r="Y1459" s="69"/>
      <c r="Z1459" s="69"/>
      <c r="AA1459" s="69"/>
      <c r="AB1459" s="69"/>
      <c r="AC1459" s="69"/>
      <c r="AD1459" s="69"/>
      <c r="AE1459" s="69"/>
      <c r="AF1459" s="69"/>
      <c r="AG1459" s="69"/>
      <c r="AH1459" s="69"/>
      <c r="AI1459" s="69"/>
      <c r="AJ1459" s="69"/>
      <c r="AK1459" s="69"/>
      <c r="AL1459" s="69"/>
      <c r="AM1459" s="70" t="s">
        <v>3156</v>
      </c>
      <c r="AN1459" s="63" t="str">
        <f>IF(ISNA(VLOOKUP(D1459,[1]GRE_Tabela2!$A$4:$D$112,4,0)),"-",VLOOKUP(D1459,[1]GRE_Tabela2!$A$4:$D$112,4,0))</f>
        <v>-</v>
      </c>
      <c r="AO1459" s="68" t="s">
        <v>747</v>
      </c>
      <c r="AP1459" s="68" t="s">
        <v>748</v>
      </c>
      <c r="AQ1459" s="113" t="s">
        <v>16593</v>
      </c>
      <c r="AR1459" s="302" t="str">
        <f>IF(ISNA(VLOOKUP(AT1459,[1]FISQ!$D$2:$J$1713,7,0)),"-",VLOOKUP(AT1459,[1]FISQ!$D$2:$J$1713,7,0))</f>
        <v>-</v>
      </c>
      <c r="AS1459" s="302" t="str">
        <f>IF(ISNA(VLOOKUP(AT1459,[1]FISQ!$D$2:$J$1713,4,0)),"-",CONCATENATE("(",VLOOKUP(AT1459,[1]FISQ!$D$2:$J$1713,4,0),")"))</f>
        <v>-</v>
      </c>
      <c r="AT1459" s="71" t="s">
        <v>3157</v>
      </c>
      <c r="AU1459" s="38"/>
      <c r="AV1459" s="38"/>
      <c r="AW1459" s="38"/>
    </row>
    <row r="1460" spans="1:49" ht="25.5">
      <c r="A1460" s="33">
        <v>1459</v>
      </c>
      <c r="B1460" s="33" t="str">
        <f t="shared" si="69"/>
        <v>2284_II</v>
      </c>
      <c r="C1460" s="33" t="str">
        <f t="shared" si="70"/>
        <v>3//6.1</v>
      </c>
      <c r="D1460" s="61">
        <v>2284</v>
      </c>
      <c r="E1460" s="67" t="s">
        <v>3158</v>
      </c>
      <c r="F1460" s="395" t="s">
        <v>7278</v>
      </c>
      <c r="G1460" s="62" t="str">
        <f>VLOOKUP(CONCATENATE(TEXT(I1460,"0"),"_",TEXT(F1460,"0")),[1]CodC!$A$2:$D$250,4,0)</f>
        <v>Líquidos inflamáveis, tóxicos;</v>
      </c>
      <c r="H1460" s="395" t="s">
        <v>7279</v>
      </c>
      <c r="I1460" s="69">
        <v>3</v>
      </c>
      <c r="J1460" s="69" t="s">
        <v>848</v>
      </c>
      <c r="K1460" s="68" t="s">
        <v>50</v>
      </c>
      <c r="L1460" s="68" t="s">
        <v>849</v>
      </c>
      <c r="M1460" s="63"/>
      <c r="N1460" s="64" t="s">
        <v>19</v>
      </c>
      <c r="O1460" s="64" t="s">
        <v>19</v>
      </c>
      <c r="P1460" s="113" t="s">
        <v>22423</v>
      </c>
      <c r="Q1460" s="70" t="s">
        <v>5991</v>
      </c>
      <c r="R1460" s="70" t="s">
        <v>649</v>
      </c>
      <c r="S1460" s="65" t="str">
        <f t="shared" si="71"/>
        <v xml:space="preserve"> SW2 </v>
      </c>
      <c r="T1460" s="69" t="s">
        <v>19</v>
      </c>
      <c r="U1460" s="69"/>
      <c r="V1460" s="69"/>
      <c r="W1460" s="69"/>
      <c r="X1460" s="69"/>
      <c r="Y1460" s="69"/>
      <c r="Z1460" s="69"/>
      <c r="AA1460" s="69"/>
      <c r="AB1460" s="69"/>
      <c r="AC1460" s="69"/>
      <c r="AD1460" s="69"/>
      <c r="AE1460" s="69"/>
      <c r="AF1460" s="69"/>
      <c r="AG1460" s="69"/>
      <c r="AH1460" s="69"/>
      <c r="AI1460" s="69"/>
      <c r="AJ1460" s="69"/>
      <c r="AK1460" s="69"/>
      <c r="AL1460" s="69"/>
      <c r="AM1460" s="70" t="s">
        <v>6844</v>
      </c>
      <c r="AN1460" s="63" t="str">
        <f>IF(ISNA(VLOOKUP(D1460,[1]GRE_Tabela2!$A$4:$D$112,4,0)),"-",VLOOKUP(D1460,[1]GRE_Tabela2!$A$4:$D$112,4,0))</f>
        <v>-</v>
      </c>
      <c r="AO1460" s="68" t="s">
        <v>747</v>
      </c>
      <c r="AP1460" s="68" t="s">
        <v>748</v>
      </c>
      <c r="AQ1460" s="113">
        <v>131</v>
      </c>
      <c r="AR1460" s="302" t="str">
        <f>IF(ISNA(VLOOKUP(AT1460,[1]FISQ!$D$2:$J$1713,7,0)),"-",VLOOKUP(AT1460,[1]FISQ!$D$2:$J$1713,7,0))</f>
        <v>-</v>
      </c>
      <c r="AS1460" s="302" t="str">
        <f>IF(ISNA(VLOOKUP(AT1460,[1]FISQ!$D$2:$J$1713,4,0)),"-",CONCATENATE("(",VLOOKUP(AT1460,[1]FISQ!$D$2:$J$1713,4,0),")"))</f>
        <v>-</v>
      </c>
      <c r="AT1460" s="71" t="s">
        <v>3159</v>
      </c>
      <c r="AU1460" s="38"/>
      <c r="AV1460" s="38"/>
      <c r="AW1460" s="38"/>
    </row>
    <row r="1461" spans="1:49" ht="63.75">
      <c r="A1461" s="33">
        <v>1460</v>
      </c>
      <c r="B1461" s="33" t="str">
        <f t="shared" si="69"/>
        <v>2285_II</v>
      </c>
      <c r="C1461" s="33" t="str">
        <f t="shared" si="70"/>
        <v>6.1//3</v>
      </c>
      <c r="D1461" s="61">
        <v>2285</v>
      </c>
      <c r="E1461" s="67" t="s">
        <v>3161</v>
      </c>
      <c r="F1461" s="395" t="s">
        <v>7266</v>
      </c>
      <c r="G1461" s="62" t="str">
        <f>VLOOKUP(CONCATENATE(TEXT(I1461,"0"),"_",TEXT(F1461,"0")),[1]CodC!$A$2:$D$250,4,0)</f>
        <v>Matérias tóxicas inflamáveis, líquidas;</v>
      </c>
      <c r="H1461" s="395" t="s">
        <v>7287</v>
      </c>
      <c r="I1461" s="68">
        <v>6</v>
      </c>
      <c r="J1461" s="68" t="s">
        <v>50</v>
      </c>
      <c r="K1461" s="68" t="s">
        <v>848</v>
      </c>
      <c r="L1461" s="68" t="s">
        <v>849</v>
      </c>
      <c r="M1461" s="63"/>
      <c r="N1461" s="64" t="s">
        <v>19</v>
      </c>
      <c r="O1461" s="64" t="s">
        <v>19</v>
      </c>
      <c r="P1461" s="113" t="s">
        <v>22423</v>
      </c>
      <c r="Q1461" s="70" t="s">
        <v>627</v>
      </c>
      <c r="R1461" s="70" t="s">
        <v>614</v>
      </c>
      <c r="S1461" s="65" t="str">
        <f t="shared" si="71"/>
        <v xml:space="preserve">SW1 SW2 </v>
      </c>
      <c r="T1461" s="69" t="s">
        <v>19</v>
      </c>
      <c r="U1461" s="69"/>
      <c r="V1461" s="69"/>
      <c r="W1461" s="69"/>
      <c r="X1461" s="69"/>
      <c r="Y1461" s="69"/>
      <c r="Z1461" s="69"/>
      <c r="AA1461" s="69"/>
      <c r="AB1461" s="69"/>
      <c r="AC1461" s="69"/>
      <c r="AD1461" s="69"/>
      <c r="AE1461" s="69"/>
      <c r="AF1461" s="69"/>
      <c r="AG1461" s="69"/>
      <c r="AH1461" s="69"/>
      <c r="AI1461" s="69"/>
      <c r="AJ1461" s="69"/>
      <c r="AK1461" s="69"/>
      <c r="AL1461" s="69"/>
      <c r="AM1461" s="70" t="s">
        <v>6845</v>
      </c>
      <c r="AN1461" s="63" t="str">
        <f>IF(ISNA(VLOOKUP(D1461,[1]GRE_Tabela2!$A$4:$D$112,4,0)),"-",VLOOKUP(D1461,[1]GRE_Tabela2!$A$4:$D$112,4,0))</f>
        <v>-</v>
      </c>
      <c r="AO1461" s="68" t="s">
        <v>747</v>
      </c>
      <c r="AP1461" s="68" t="s">
        <v>748</v>
      </c>
      <c r="AQ1461" s="113">
        <v>156</v>
      </c>
      <c r="AR1461" s="302" t="str">
        <f>IF(ISNA(VLOOKUP(AT1461,[1]FISQ!$D$2:$J$1713,7,0)),"-",VLOOKUP(AT1461,[1]FISQ!$D$2:$J$1713,7,0))</f>
        <v>-</v>
      </c>
      <c r="AS1461" s="302" t="str">
        <f>IF(ISNA(VLOOKUP(AT1461,[1]FISQ!$D$2:$J$1713,4,0)),"-",CONCATENATE("(",VLOOKUP(AT1461,[1]FISQ!$D$2:$J$1713,4,0),")"))</f>
        <v>-</v>
      </c>
      <c r="AT1461" s="71" t="s">
        <v>3160</v>
      </c>
      <c r="AU1461" s="38"/>
      <c r="AV1461" s="38"/>
      <c r="AW1461" s="38"/>
    </row>
    <row r="1462" spans="1:49" ht="25.5">
      <c r="A1462" s="33">
        <v>1461</v>
      </c>
      <c r="B1462" s="33" t="str">
        <f t="shared" si="69"/>
        <v>2286_III</v>
      </c>
      <c r="C1462" s="33" t="str">
        <f t="shared" si="70"/>
        <v>3//-</v>
      </c>
      <c r="D1462" s="61">
        <v>2286</v>
      </c>
      <c r="E1462" s="67" t="s">
        <v>3162</v>
      </c>
      <c r="F1462" s="395" t="s">
        <v>7275</v>
      </c>
      <c r="G1462" s="62" t="str">
        <f>VLOOKUP(CONCATENATE(TEXT(I1462,"0"),"_",TEXT(F1462,"0")),[1]CodC!$A$2:$D$250,4,0)</f>
        <v>Líquidos inflamáveis, sem perigo subsidiário, com um ponto de inflamação inferior ou igual a 60 °C;</v>
      </c>
      <c r="H1462" s="395" t="s">
        <v>7280</v>
      </c>
      <c r="I1462" s="69">
        <v>3</v>
      </c>
      <c r="J1462" s="69" t="s">
        <v>848</v>
      </c>
      <c r="K1462" s="69" t="s">
        <v>19</v>
      </c>
      <c r="L1462" s="68" t="s">
        <v>879</v>
      </c>
      <c r="M1462" s="63"/>
      <c r="N1462" s="64" t="s">
        <v>19</v>
      </c>
      <c r="O1462" s="64" t="s">
        <v>19</v>
      </c>
      <c r="P1462" s="113" t="s">
        <v>22425</v>
      </c>
      <c r="Q1462" s="70" t="s">
        <v>621</v>
      </c>
      <c r="R1462" s="70" t="s">
        <v>621</v>
      </c>
      <c r="S1462" s="65" t="str">
        <f t="shared" si="71"/>
        <v/>
      </c>
      <c r="T1462" s="69" t="s">
        <v>19</v>
      </c>
      <c r="U1462" s="69"/>
      <c r="V1462" s="69"/>
      <c r="W1462" s="69"/>
      <c r="X1462" s="69"/>
      <c r="Y1462" s="69"/>
      <c r="Z1462" s="69"/>
      <c r="AA1462" s="69"/>
      <c r="AB1462" s="69"/>
      <c r="AC1462" s="69"/>
      <c r="AD1462" s="69"/>
      <c r="AE1462" s="69"/>
      <c r="AF1462" s="69"/>
      <c r="AG1462" s="69"/>
      <c r="AH1462" s="69"/>
      <c r="AI1462" s="69"/>
      <c r="AJ1462" s="69"/>
      <c r="AK1462" s="69"/>
      <c r="AL1462" s="69"/>
      <c r="AM1462" s="70" t="s">
        <v>3163</v>
      </c>
      <c r="AN1462" s="63" t="str">
        <f>IF(ISNA(VLOOKUP(D1462,[1]GRE_Tabela2!$A$4:$D$112,4,0)),"-",VLOOKUP(D1462,[1]GRE_Tabela2!$A$4:$D$112,4,0))</f>
        <v>-</v>
      </c>
      <c r="AO1462" s="68" t="s">
        <v>747</v>
      </c>
      <c r="AP1462" s="68" t="s">
        <v>748</v>
      </c>
      <c r="AQ1462" s="113">
        <v>128</v>
      </c>
      <c r="AR1462" s="302" t="str">
        <f>IF(ISNA(VLOOKUP(AT1462,[1]FISQ!$D$2:$J$1713,7,0)),"-",VLOOKUP(AT1462,[1]FISQ!$D$2:$J$1713,7,0))</f>
        <v>-</v>
      </c>
      <c r="AS1462" s="302" t="str">
        <f>IF(ISNA(VLOOKUP(AT1462,[1]FISQ!$D$2:$J$1713,4,0)),"-",CONCATENATE("(",VLOOKUP(AT1462,[1]FISQ!$D$2:$J$1713,4,0),")"))</f>
        <v>-</v>
      </c>
      <c r="AT1462" s="71" t="s">
        <v>3164</v>
      </c>
      <c r="AU1462" s="38"/>
      <c r="AV1462" s="38"/>
      <c r="AW1462" s="38"/>
    </row>
    <row r="1463" spans="1:49" ht="25.5">
      <c r="A1463" s="33">
        <v>1462</v>
      </c>
      <c r="B1463" s="33" t="str">
        <f t="shared" si="69"/>
        <v>2287_II</v>
      </c>
      <c r="C1463" s="33" t="str">
        <f t="shared" si="70"/>
        <v>3//-</v>
      </c>
      <c r="D1463" s="61">
        <v>2287</v>
      </c>
      <c r="E1463" s="67" t="s">
        <v>3165</v>
      </c>
      <c r="F1463" s="395" t="s">
        <v>7275</v>
      </c>
      <c r="G1463" s="62" t="str">
        <f>VLOOKUP(CONCATENATE(TEXT(I1463,"0"),"_",TEXT(F1463,"0")),[1]CodC!$A$2:$D$250,4,0)</f>
        <v>Líquidos inflamáveis, sem perigo subsidiário, com um ponto de inflamação inferior ou igual a 60 °C;</v>
      </c>
      <c r="H1463" s="395" t="s">
        <v>7276</v>
      </c>
      <c r="I1463" s="69">
        <v>3</v>
      </c>
      <c r="J1463" s="69" t="s">
        <v>848</v>
      </c>
      <c r="K1463" s="69" t="s">
        <v>19</v>
      </c>
      <c r="L1463" s="68" t="s">
        <v>849</v>
      </c>
      <c r="M1463" s="63"/>
      <c r="N1463" s="64" t="s">
        <v>19</v>
      </c>
      <c r="O1463" s="64" t="s">
        <v>19</v>
      </c>
      <c r="P1463" s="113" t="s">
        <v>22423</v>
      </c>
      <c r="Q1463" s="70" t="s">
        <v>861</v>
      </c>
      <c r="R1463" s="70" t="s">
        <v>861</v>
      </c>
      <c r="S1463" s="65" t="str">
        <f t="shared" si="71"/>
        <v/>
      </c>
      <c r="T1463" s="69" t="s">
        <v>19</v>
      </c>
      <c r="U1463" s="69"/>
      <c r="V1463" s="69"/>
      <c r="W1463" s="69"/>
      <c r="X1463" s="69"/>
      <c r="Y1463" s="69"/>
      <c r="Z1463" s="69"/>
      <c r="AA1463" s="69"/>
      <c r="AB1463" s="69"/>
      <c r="AC1463" s="69"/>
      <c r="AD1463" s="69"/>
      <c r="AE1463" s="69"/>
      <c r="AF1463" s="69"/>
      <c r="AG1463" s="69"/>
      <c r="AH1463" s="69"/>
      <c r="AI1463" s="69"/>
      <c r="AJ1463" s="69"/>
      <c r="AK1463" s="69"/>
      <c r="AL1463" s="69"/>
      <c r="AM1463" s="70" t="s">
        <v>1138</v>
      </c>
      <c r="AN1463" s="63" t="str">
        <f>IF(ISNA(VLOOKUP(D1463,[1]GRE_Tabela2!$A$4:$D$112,4,0)),"-",VLOOKUP(D1463,[1]GRE_Tabela2!$A$4:$D$112,4,0))</f>
        <v>-</v>
      </c>
      <c r="AO1463" s="68" t="s">
        <v>747</v>
      </c>
      <c r="AP1463" s="68" t="s">
        <v>748</v>
      </c>
      <c r="AQ1463" s="113">
        <v>128</v>
      </c>
      <c r="AR1463" s="302" t="str">
        <f>IF(ISNA(VLOOKUP(AT1463,[1]FISQ!$D$2:$J$1713,7,0)),"-",VLOOKUP(AT1463,[1]FISQ!$D$2:$J$1713,7,0))</f>
        <v>-</v>
      </c>
      <c r="AS1463" s="302" t="str">
        <f>IF(ISNA(VLOOKUP(AT1463,[1]FISQ!$D$2:$J$1713,4,0)),"-",CONCATENATE("(",VLOOKUP(AT1463,[1]FISQ!$D$2:$J$1713,4,0),")"))</f>
        <v>-</v>
      </c>
      <c r="AT1463" s="71" t="s">
        <v>3166</v>
      </c>
      <c r="AU1463" s="38"/>
      <c r="AV1463" s="38"/>
      <c r="AW1463" s="38"/>
    </row>
    <row r="1464" spans="1:49" ht="25.5">
      <c r="A1464" s="33">
        <v>1463</v>
      </c>
      <c r="B1464" s="33" t="str">
        <f t="shared" si="69"/>
        <v>2288_II</v>
      </c>
      <c r="C1464" s="33" t="str">
        <f t="shared" si="70"/>
        <v>3//-</v>
      </c>
      <c r="D1464" s="61">
        <v>2288</v>
      </c>
      <c r="E1464" s="67" t="s">
        <v>3167</v>
      </c>
      <c r="F1464" s="395" t="s">
        <v>7275</v>
      </c>
      <c r="G1464" s="62" t="str">
        <f>VLOOKUP(CONCATENATE(TEXT(I1464,"0"),"_",TEXT(F1464,"0")),[1]CodC!$A$2:$D$250,4,0)</f>
        <v>Líquidos inflamáveis, sem perigo subsidiário, com um ponto de inflamação inferior ou igual a 60 °C;</v>
      </c>
      <c r="H1464" s="395" t="s">
        <v>7276</v>
      </c>
      <c r="I1464" s="69">
        <v>3</v>
      </c>
      <c r="J1464" s="69" t="s">
        <v>848</v>
      </c>
      <c r="K1464" s="69" t="s">
        <v>19</v>
      </c>
      <c r="L1464" s="68" t="s">
        <v>849</v>
      </c>
      <c r="M1464" s="63"/>
      <c r="N1464" s="64" t="s">
        <v>19</v>
      </c>
      <c r="O1464" s="64" t="s">
        <v>19</v>
      </c>
      <c r="P1464" s="113" t="s">
        <v>22423</v>
      </c>
      <c r="Q1464" s="70" t="s">
        <v>851</v>
      </c>
      <c r="R1464" s="70" t="s">
        <v>851</v>
      </c>
      <c r="S1464" s="65" t="str">
        <f t="shared" si="71"/>
        <v/>
      </c>
      <c r="T1464" s="69" t="s">
        <v>19</v>
      </c>
      <c r="U1464" s="69"/>
      <c r="V1464" s="69"/>
      <c r="W1464" s="69"/>
      <c r="X1464" s="69"/>
      <c r="Y1464" s="69"/>
      <c r="Z1464" s="69"/>
      <c r="AA1464" s="69"/>
      <c r="AB1464" s="69"/>
      <c r="AC1464" s="69"/>
      <c r="AD1464" s="69"/>
      <c r="AE1464" s="69"/>
      <c r="AF1464" s="69"/>
      <c r="AG1464" s="69"/>
      <c r="AH1464" s="69"/>
      <c r="AI1464" s="69"/>
      <c r="AJ1464" s="69"/>
      <c r="AK1464" s="69"/>
      <c r="AL1464" s="69"/>
      <c r="AM1464" s="70" t="s">
        <v>3168</v>
      </c>
      <c r="AN1464" s="63" t="str">
        <f>IF(ISNA(VLOOKUP(D1464,[1]GRE_Tabela2!$A$4:$D$112,4,0)),"-",VLOOKUP(D1464,[1]GRE_Tabela2!$A$4:$D$112,4,0))</f>
        <v>-</v>
      </c>
      <c r="AO1464" s="68" t="s">
        <v>747</v>
      </c>
      <c r="AP1464" s="68" t="s">
        <v>748</v>
      </c>
      <c r="AQ1464" s="113">
        <v>128</v>
      </c>
      <c r="AR1464" s="302" t="str">
        <f>IF(ISNA(VLOOKUP(AT1464,[1]FISQ!$D$2:$J$1713,7,0)),"-",VLOOKUP(AT1464,[1]FISQ!$D$2:$J$1713,7,0))</f>
        <v>0927 </v>
      </c>
      <c r="AS1464" s="302" t="str">
        <f>IF(ISNA(VLOOKUP(AT1464,[1]FISQ!$D$2:$J$1713,4,0)),"-",CONCATENATE("(",VLOOKUP(AT1464,[1]FISQ!$D$2:$J$1713,4,0),")"))</f>
        <v>(1)</v>
      </c>
      <c r="AT1464" s="71" t="s">
        <v>3169</v>
      </c>
      <c r="AU1464" s="38"/>
      <c r="AV1464" s="38"/>
      <c r="AW1464" s="38"/>
    </row>
    <row r="1465" spans="1:49" ht="38.25">
      <c r="A1465" s="33">
        <v>1464</v>
      </c>
      <c r="B1465" s="33" t="str">
        <f t="shared" si="69"/>
        <v>2289_III</v>
      </c>
      <c r="C1465" s="33" t="str">
        <f t="shared" si="70"/>
        <v>8//-</v>
      </c>
      <c r="D1465" s="61">
        <v>2289</v>
      </c>
      <c r="E1465" s="67" t="s">
        <v>3170</v>
      </c>
      <c r="F1465" s="395" t="s">
        <v>7355</v>
      </c>
      <c r="G1465" s="62" t="str">
        <f>VLOOKUP(CONCATENATE(TEXT(I1465,"0"),"_",TEXT(F1465,"0")),[1]CodC!$A$2:$D$250,4,0)</f>
        <v>Matérias corrosivas, de carácter básico, sem perigo subsidiário, orgânicas, líquidas;</v>
      </c>
      <c r="H1465" s="395" t="s">
        <v>7339</v>
      </c>
      <c r="I1465" s="69" t="s">
        <v>631</v>
      </c>
      <c r="J1465" s="69" t="s">
        <v>631</v>
      </c>
      <c r="K1465" s="69" t="s">
        <v>19</v>
      </c>
      <c r="L1465" s="68" t="s">
        <v>879</v>
      </c>
      <c r="M1465" s="63"/>
      <c r="N1465" s="64" t="s">
        <v>19</v>
      </c>
      <c r="O1465" s="64" t="s">
        <v>19</v>
      </c>
      <c r="P1465" s="113" t="s">
        <v>22424</v>
      </c>
      <c r="Q1465" s="70" t="s">
        <v>621</v>
      </c>
      <c r="R1465" s="70" t="s">
        <v>621</v>
      </c>
      <c r="S1465" s="65" t="str">
        <f t="shared" si="71"/>
        <v/>
      </c>
      <c r="T1465" s="69" t="s">
        <v>6007</v>
      </c>
      <c r="U1465" s="69"/>
      <c r="V1465" s="69"/>
      <c r="W1465" s="69"/>
      <c r="X1465" s="69"/>
      <c r="Y1465" s="69"/>
      <c r="Z1465" s="69"/>
      <c r="AA1465" s="69"/>
      <c r="AB1465" s="69"/>
      <c r="AC1465" s="69"/>
      <c r="AD1465" s="69"/>
      <c r="AE1465" s="69"/>
      <c r="AF1465" s="69"/>
      <c r="AG1465" s="69"/>
      <c r="AH1465" s="69"/>
      <c r="AI1465" s="69"/>
      <c r="AJ1465" s="69"/>
      <c r="AK1465" s="69"/>
      <c r="AL1465" s="69"/>
      <c r="AM1465" s="70" t="s">
        <v>3171</v>
      </c>
      <c r="AN1465" s="63" t="str">
        <f>IF(ISNA(VLOOKUP(D1465,[1]GRE_Tabela2!$A$4:$D$112,4,0)),"-",VLOOKUP(D1465,[1]GRE_Tabela2!$A$4:$D$112,4,0))</f>
        <v>-</v>
      </c>
      <c r="AO1465" s="68" t="s">
        <v>1341</v>
      </c>
      <c r="AP1465" s="68" t="s">
        <v>1913</v>
      </c>
      <c r="AQ1465" s="113">
        <v>153</v>
      </c>
      <c r="AR1465" s="302" t="str">
        <f>IF(ISNA(VLOOKUP(AT1465,[1]FISQ!$D$2:$J$1713,7,0)),"-",VLOOKUP(AT1465,[1]FISQ!$D$2:$J$1713,7,0))</f>
        <v>0498 </v>
      </c>
      <c r="AS1465" s="302" t="str">
        <f>IF(ISNA(VLOOKUP(AT1465,[1]FISQ!$D$2:$J$1713,4,0)),"-",CONCATENATE("(",VLOOKUP(AT1465,[1]FISQ!$D$2:$J$1713,4,0),")"))</f>
        <v>(1)</v>
      </c>
      <c r="AT1465" s="71" t="s">
        <v>3172</v>
      </c>
      <c r="AU1465" s="38" t="s">
        <v>6537</v>
      </c>
      <c r="AV1465" s="30"/>
      <c r="AW1465" s="38"/>
    </row>
    <row r="1466" spans="1:49" ht="51">
      <c r="A1466" s="33">
        <v>1465</v>
      </c>
      <c r="B1466" s="33" t="str">
        <f t="shared" si="69"/>
        <v>2290_III</v>
      </c>
      <c r="C1466" s="33" t="str">
        <f t="shared" si="70"/>
        <v>6.1//-</v>
      </c>
      <c r="D1466" s="61">
        <v>2290</v>
      </c>
      <c r="E1466" s="67" t="s">
        <v>3173</v>
      </c>
      <c r="F1466" s="395" t="s">
        <v>373</v>
      </c>
      <c r="G1466" s="62" t="str">
        <f>VLOOKUP(CONCATENATE(TEXT(I1466,"0"),"_",TEXT(F1466,"0")),[1]CodC!$A$2:$D$250,4,0)</f>
        <v>Matérias tóxicas sem perigo subsidiário, orgânicas, líquidas;</v>
      </c>
      <c r="H1466" s="395" t="s">
        <v>7327</v>
      </c>
      <c r="I1466" s="68">
        <v>6</v>
      </c>
      <c r="J1466" s="68" t="s">
        <v>50</v>
      </c>
      <c r="K1466" s="69" t="s">
        <v>19</v>
      </c>
      <c r="L1466" s="68" t="s">
        <v>879</v>
      </c>
      <c r="M1466" s="63"/>
      <c r="N1466" s="64" t="s">
        <v>19</v>
      </c>
      <c r="O1466" s="64" t="s">
        <v>19</v>
      </c>
      <c r="P1466" s="113" t="s">
        <v>22423</v>
      </c>
      <c r="Q1466" s="70" t="s">
        <v>5989</v>
      </c>
      <c r="R1466" s="70" t="s">
        <v>645</v>
      </c>
      <c r="S1466" s="65" t="str">
        <f t="shared" si="71"/>
        <v xml:space="preserve"> SW2 </v>
      </c>
      <c r="T1466" s="69" t="s">
        <v>19</v>
      </c>
      <c r="U1466" s="69"/>
      <c r="V1466" s="69"/>
      <c r="W1466" s="69"/>
      <c r="X1466" s="69"/>
      <c r="Y1466" s="69"/>
      <c r="Z1466" s="69"/>
      <c r="AA1466" s="69"/>
      <c r="AB1466" s="69"/>
      <c r="AC1466" s="69"/>
      <c r="AD1466" s="69"/>
      <c r="AE1466" s="69"/>
      <c r="AF1466" s="69"/>
      <c r="AG1466" s="69"/>
      <c r="AH1466" s="69"/>
      <c r="AI1466" s="69"/>
      <c r="AJ1466" s="69"/>
      <c r="AK1466" s="69"/>
      <c r="AL1466" s="69"/>
      <c r="AM1466" s="70" t="s">
        <v>6254</v>
      </c>
      <c r="AN1466" s="63" t="str">
        <f>IF(ISNA(VLOOKUP(D1466,[1]GRE_Tabela2!$A$4:$D$112,4,0)),"-",VLOOKUP(D1466,[1]GRE_Tabela2!$A$4:$D$112,4,0))</f>
        <v>-</v>
      </c>
      <c r="AO1466" s="68" t="s">
        <v>1341</v>
      </c>
      <c r="AP1466" s="68" t="s">
        <v>1795</v>
      </c>
      <c r="AQ1466" s="113">
        <v>156</v>
      </c>
      <c r="AR1466" s="302" t="str">
        <f>IF(ISNA(VLOOKUP(AT1466,[1]FISQ!$D$2:$J$1713,7,0)),"-",VLOOKUP(AT1466,[1]FISQ!$D$2:$J$1713,7,0))</f>
        <v>0499 </v>
      </c>
      <c r="AS1466" s="302" t="str">
        <f>IF(ISNA(VLOOKUP(AT1466,[1]FISQ!$D$2:$J$1713,4,0)),"-",CONCATENATE("(",VLOOKUP(AT1466,[1]FISQ!$D$2:$J$1713,4,0),")"))</f>
        <v>(1)</v>
      </c>
      <c r="AT1466" s="71" t="s">
        <v>3174</v>
      </c>
      <c r="AU1466" s="38"/>
      <c r="AV1466" s="38"/>
      <c r="AW1466" s="38"/>
    </row>
    <row r="1467" spans="1:49" ht="38.25">
      <c r="A1467" s="33">
        <v>1466</v>
      </c>
      <c r="B1467" s="33" t="str">
        <f t="shared" si="69"/>
        <v>2291_III</v>
      </c>
      <c r="C1467" s="33" t="str">
        <f t="shared" si="70"/>
        <v>6.1//0</v>
      </c>
      <c r="D1467" s="61">
        <v>2291</v>
      </c>
      <c r="E1467" s="72" t="s">
        <v>3175</v>
      </c>
      <c r="F1467" s="395" t="s">
        <v>4430</v>
      </c>
      <c r="G1467" s="62" t="str">
        <f>VLOOKUP(CONCATENATE(TEXT(I1467,"0"),"_",TEXT(F1467,"0")),[1]CodC!$A$2:$D$250,4,0)</f>
        <v>Matérias tóxicas sem perigo subsidiário, inorgânicas, sólidas;</v>
      </c>
      <c r="H1467" s="395" t="s">
        <v>7327</v>
      </c>
      <c r="I1467" s="68">
        <v>6</v>
      </c>
      <c r="J1467" s="68" t="s">
        <v>50</v>
      </c>
      <c r="K1467" s="68"/>
      <c r="L1467" s="68" t="s">
        <v>879</v>
      </c>
      <c r="M1467" s="64" t="s">
        <v>1313</v>
      </c>
      <c r="N1467" s="64" t="s">
        <v>24539</v>
      </c>
      <c r="O1467" s="64" t="s">
        <v>5712</v>
      </c>
      <c r="P1467" s="113" t="s">
        <v>22423</v>
      </c>
      <c r="Q1467" s="70" t="s">
        <v>621</v>
      </c>
      <c r="R1467" s="70" t="s">
        <v>621</v>
      </c>
      <c r="S1467" s="65" t="str">
        <f t="shared" si="71"/>
        <v/>
      </c>
      <c r="T1467" s="69" t="s">
        <v>19</v>
      </c>
      <c r="U1467" s="69"/>
      <c r="V1467" s="69"/>
      <c r="W1467" s="69"/>
      <c r="X1467" s="69"/>
      <c r="Y1467" s="69"/>
      <c r="Z1467" s="69"/>
      <c r="AA1467" s="68" t="s">
        <v>7163</v>
      </c>
      <c r="AB1467" s="69"/>
      <c r="AC1467" s="69" t="s">
        <v>7163</v>
      </c>
      <c r="AD1467" s="69"/>
      <c r="AE1467" s="69"/>
      <c r="AF1467" s="69"/>
      <c r="AG1467" s="69"/>
      <c r="AH1467" s="69"/>
      <c r="AI1467" s="69"/>
      <c r="AJ1467" s="69"/>
      <c r="AK1467" s="69"/>
      <c r="AL1467" s="69"/>
      <c r="AM1467" s="70" t="s">
        <v>6846</v>
      </c>
      <c r="AN1467" s="63" t="str">
        <f>IF(ISNA(VLOOKUP(D1467,[1]GRE_Tabela2!$A$4:$D$112,4,0)),"-",VLOOKUP(D1467,[1]GRE_Tabela2!$A$4:$D$112,4,0))</f>
        <v>-</v>
      </c>
      <c r="AO1467" s="68" t="s">
        <v>1341</v>
      </c>
      <c r="AP1467" s="68" t="s">
        <v>1795</v>
      </c>
      <c r="AQ1467" s="113">
        <v>151</v>
      </c>
      <c r="AR1467" s="302" t="str">
        <f>IF(ISNA(VLOOKUP(AT1467,[1]FISQ!$D$2:$J$1713,7,0)),"-",VLOOKUP(AT1467,[1]FISQ!$D$2:$J$1713,7,0))</f>
        <v>0003 </v>
      </c>
      <c r="AS1467" s="302" t="str">
        <f>IF(ISNA(VLOOKUP(AT1467,[1]FISQ!$D$2:$J$1713,4,0)),"-",CONCATENATE("(",VLOOKUP(AT1467,[1]FISQ!$D$2:$J$1713,4,0),")"))</f>
        <v>(1)</v>
      </c>
      <c r="AT1467" s="71" t="s">
        <v>3176</v>
      </c>
      <c r="AU1467" s="38"/>
      <c r="AV1467" s="38"/>
      <c r="AW1467" s="38"/>
    </row>
    <row r="1468" spans="1:49" ht="25.5">
      <c r="A1468" s="33">
        <v>1467</v>
      </c>
      <c r="B1468" s="33" t="str">
        <f t="shared" si="69"/>
        <v>2293_III</v>
      </c>
      <c r="C1468" s="33" t="str">
        <f t="shared" si="70"/>
        <v>3//-</v>
      </c>
      <c r="D1468" s="61">
        <v>2293</v>
      </c>
      <c r="E1468" s="67" t="s">
        <v>3177</v>
      </c>
      <c r="F1468" s="395" t="s">
        <v>7275</v>
      </c>
      <c r="G1468" s="62" t="str">
        <f>VLOOKUP(CONCATENATE(TEXT(I1468,"0"),"_",TEXT(F1468,"0")),[1]CodC!$A$2:$D$250,4,0)</f>
        <v>Líquidos inflamáveis, sem perigo subsidiário, com um ponto de inflamação inferior ou igual a 60 °C;</v>
      </c>
      <c r="H1468" s="395" t="s">
        <v>7280</v>
      </c>
      <c r="I1468" s="69">
        <v>3</v>
      </c>
      <c r="J1468" s="69" t="s">
        <v>848</v>
      </c>
      <c r="K1468" s="69" t="s">
        <v>19</v>
      </c>
      <c r="L1468" s="68" t="s">
        <v>879</v>
      </c>
      <c r="M1468" s="63"/>
      <c r="N1468" s="64" t="s">
        <v>19</v>
      </c>
      <c r="O1468" s="64" t="s">
        <v>19</v>
      </c>
      <c r="P1468" s="113" t="s">
        <v>22425</v>
      </c>
      <c r="Q1468" s="70" t="s">
        <v>621</v>
      </c>
      <c r="R1468" s="70" t="s">
        <v>621</v>
      </c>
      <c r="S1468" s="65" t="str">
        <f t="shared" si="71"/>
        <v/>
      </c>
      <c r="T1468" s="69" t="s">
        <v>19</v>
      </c>
      <c r="U1468" s="69"/>
      <c r="V1468" s="69"/>
      <c r="W1468" s="69"/>
      <c r="X1468" s="69"/>
      <c r="Y1468" s="69"/>
      <c r="Z1468" s="69"/>
      <c r="AA1468" s="69"/>
      <c r="AB1468" s="69"/>
      <c r="AC1468" s="69"/>
      <c r="AD1468" s="69"/>
      <c r="AE1468" s="69"/>
      <c r="AF1468" s="69"/>
      <c r="AG1468" s="69"/>
      <c r="AH1468" s="69"/>
      <c r="AI1468" s="69"/>
      <c r="AJ1468" s="69"/>
      <c r="AK1468" s="69"/>
      <c r="AL1468" s="69"/>
      <c r="AM1468" s="70" t="s">
        <v>900</v>
      </c>
      <c r="AN1468" s="63" t="str">
        <f>IF(ISNA(VLOOKUP(D1468,[1]GRE_Tabela2!$A$4:$D$112,4,0)),"-",VLOOKUP(D1468,[1]GRE_Tabela2!$A$4:$D$112,4,0))</f>
        <v>-</v>
      </c>
      <c r="AO1468" s="68" t="s">
        <v>747</v>
      </c>
      <c r="AP1468" s="68" t="s">
        <v>748</v>
      </c>
      <c r="AQ1468" s="113">
        <v>128</v>
      </c>
      <c r="AR1468" s="302" t="str">
        <f>IF(ISNA(VLOOKUP(AT1468,[1]FISQ!$D$2:$J$1713,7,0)),"-",VLOOKUP(AT1468,[1]FISQ!$D$2:$J$1713,7,0))</f>
        <v>1098 </v>
      </c>
      <c r="AS1468" s="302" t="str">
        <f>IF(ISNA(VLOOKUP(AT1468,[1]FISQ!$D$2:$J$1713,4,0)),"-",CONCATENATE("(",VLOOKUP(AT1468,[1]FISQ!$D$2:$J$1713,4,0),")"))</f>
        <v>(1)</v>
      </c>
      <c r="AT1468" s="71" t="s">
        <v>3178</v>
      </c>
      <c r="AU1468" s="38"/>
      <c r="AV1468" s="38"/>
      <c r="AW1468" s="38"/>
    </row>
    <row r="1469" spans="1:49" ht="25.5">
      <c r="A1469" s="33">
        <v>1468</v>
      </c>
      <c r="B1469" s="33" t="str">
        <f t="shared" si="69"/>
        <v>2294_III</v>
      </c>
      <c r="C1469" s="33" t="str">
        <f t="shared" si="70"/>
        <v>6.1//</v>
      </c>
      <c r="D1469" s="61">
        <v>2294</v>
      </c>
      <c r="E1469" s="67" t="s">
        <v>3179</v>
      </c>
      <c r="F1469" s="395" t="s">
        <v>373</v>
      </c>
      <c r="G1469" s="62" t="str">
        <f>VLOOKUP(CONCATENATE(TEXT(I1469,"0"),"_",TEXT(F1469,"0")),[1]CodC!$A$2:$D$250,4,0)</f>
        <v>Matérias tóxicas sem perigo subsidiário, orgânicas, líquidas;</v>
      </c>
      <c r="H1469" s="395" t="s">
        <v>7327</v>
      </c>
      <c r="I1469" s="68">
        <v>6</v>
      </c>
      <c r="J1469" s="68" t="s">
        <v>50</v>
      </c>
      <c r="K1469" s="69" t="s">
        <v>6582</v>
      </c>
      <c r="L1469" s="68" t="s">
        <v>879</v>
      </c>
      <c r="M1469" s="64" t="s">
        <v>1313</v>
      </c>
      <c r="N1469" s="64" t="s">
        <v>19</v>
      </c>
      <c r="O1469" s="64" t="s">
        <v>19</v>
      </c>
      <c r="P1469" s="113" t="s">
        <v>22423</v>
      </c>
      <c r="Q1469" s="70" t="s">
        <v>621</v>
      </c>
      <c r="R1469" s="70" t="s">
        <v>621</v>
      </c>
      <c r="S1469" s="65" t="str">
        <f t="shared" si="71"/>
        <v/>
      </c>
      <c r="T1469" s="69" t="s">
        <v>19</v>
      </c>
      <c r="U1469" s="69"/>
      <c r="V1469" s="69"/>
      <c r="W1469" s="69"/>
      <c r="X1469" s="69"/>
      <c r="Y1469" s="69"/>
      <c r="Z1469" s="69"/>
      <c r="AA1469" s="69"/>
      <c r="AB1469" s="69"/>
      <c r="AC1469" s="69"/>
      <c r="AD1469" s="69"/>
      <c r="AE1469" s="69"/>
      <c r="AF1469" s="69"/>
      <c r="AG1469" s="69"/>
      <c r="AH1469" s="69"/>
      <c r="AI1469" s="69"/>
      <c r="AJ1469" s="69"/>
      <c r="AK1469" s="69"/>
      <c r="AL1469" s="69"/>
      <c r="AM1469" s="70" t="s">
        <v>6847</v>
      </c>
      <c r="AN1469" s="63" t="str">
        <f>IF(ISNA(VLOOKUP(D1469,[1]GRE_Tabela2!$A$4:$D$112,4,0)),"-",VLOOKUP(D1469,[1]GRE_Tabela2!$A$4:$D$112,4,0))</f>
        <v>-</v>
      </c>
      <c r="AO1469" s="68" t="s">
        <v>1341</v>
      </c>
      <c r="AP1469" s="68" t="s">
        <v>1795</v>
      </c>
      <c r="AQ1469" s="113">
        <v>153</v>
      </c>
      <c r="AR1469" s="302" t="str">
        <f>IF(ISNA(VLOOKUP(AT1469,[1]FISQ!$D$2:$J$1713,7,0)),"-",VLOOKUP(AT1469,[1]FISQ!$D$2:$J$1713,7,0))</f>
        <v>0921 </v>
      </c>
      <c r="AS1469" s="302" t="str">
        <f>IF(ISNA(VLOOKUP(AT1469,[1]FISQ!$D$2:$J$1713,4,0)),"-",CONCATENATE("(",VLOOKUP(AT1469,[1]FISQ!$D$2:$J$1713,4,0),")"))</f>
        <v>(1)</v>
      </c>
      <c r="AT1469" s="71" t="s">
        <v>3180</v>
      </c>
      <c r="AU1469" s="38"/>
      <c r="AV1469" s="38"/>
      <c r="AW1469" s="38"/>
    </row>
    <row r="1470" spans="1:49" ht="63.75">
      <c r="A1470" s="33">
        <v>1469</v>
      </c>
      <c r="B1470" s="33" t="str">
        <f t="shared" si="69"/>
        <v>2295_I</v>
      </c>
      <c r="C1470" s="33" t="str">
        <f t="shared" si="70"/>
        <v>6.1//3</v>
      </c>
      <c r="D1470" s="61">
        <v>2295</v>
      </c>
      <c r="E1470" s="67" t="s">
        <v>3181</v>
      </c>
      <c r="F1470" s="395" t="s">
        <v>7266</v>
      </c>
      <c r="G1470" s="62" t="str">
        <f>VLOOKUP(CONCATENATE(TEXT(I1470,"0"),"_",TEXT(F1470,"0")),[1]CodC!$A$2:$D$250,4,0)</f>
        <v>Matérias tóxicas inflamáveis, líquidas;</v>
      </c>
      <c r="H1470" s="395" t="s">
        <v>7277</v>
      </c>
      <c r="I1470" s="68">
        <v>6</v>
      </c>
      <c r="J1470" s="68" t="s">
        <v>50</v>
      </c>
      <c r="K1470" s="68" t="s">
        <v>848</v>
      </c>
      <c r="L1470" s="68" t="s">
        <v>746</v>
      </c>
      <c r="M1470" s="63"/>
      <c r="N1470" s="64" t="s">
        <v>19</v>
      </c>
      <c r="O1470" s="64" t="s">
        <v>19</v>
      </c>
      <c r="P1470" s="113" t="s">
        <v>22423</v>
      </c>
      <c r="Q1470" s="70" t="s">
        <v>627</v>
      </c>
      <c r="R1470" s="70" t="s">
        <v>627</v>
      </c>
      <c r="S1470" s="65" t="str">
        <f t="shared" si="71"/>
        <v/>
      </c>
      <c r="T1470" s="69" t="s">
        <v>19</v>
      </c>
      <c r="U1470" s="69"/>
      <c r="V1470" s="69"/>
      <c r="W1470" s="69"/>
      <c r="X1470" s="69"/>
      <c r="Y1470" s="69"/>
      <c r="Z1470" s="69"/>
      <c r="AA1470" s="69"/>
      <c r="AB1470" s="69"/>
      <c r="AC1470" s="69"/>
      <c r="AD1470" s="69"/>
      <c r="AE1470" s="69"/>
      <c r="AF1470" s="69"/>
      <c r="AG1470" s="69"/>
      <c r="AH1470" s="69"/>
      <c r="AI1470" s="69"/>
      <c r="AJ1470" s="69"/>
      <c r="AK1470" s="69"/>
      <c r="AL1470" s="69"/>
      <c r="AM1470" s="70" t="s">
        <v>3182</v>
      </c>
      <c r="AN1470" s="63" t="str">
        <f>IF(ISNA(VLOOKUP(D1470,[1]GRE_Tabela2!$A$4:$D$112,4,0)),"-",VLOOKUP(D1470,[1]GRE_Tabela2!$A$4:$D$112,4,0))</f>
        <v>-</v>
      </c>
      <c r="AO1470" s="68" t="s">
        <v>747</v>
      </c>
      <c r="AP1470" s="68" t="s">
        <v>748</v>
      </c>
      <c r="AQ1470" s="113">
        <v>155</v>
      </c>
      <c r="AR1470" s="302" t="str">
        <f>IF(ISNA(VLOOKUP(AT1470,[1]FISQ!$D$2:$J$1713,7,0)),"-",VLOOKUP(AT1470,[1]FISQ!$D$2:$J$1713,7,0))</f>
        <v>1410 </v>
      </c>
      <c r="AS1470" s="302" t="str">
        <f>IF(ISNA(VLOOKUP(AT1470,[1]FISQ!$D$2:$J$1713,4,0)),"-",CONCATENATE("(",VLOOKUP(AT1470,[1]FISQ!$D$2:$J$1713,4,0),")"))</f>
        <v>(1)</v>
      </c>
      <c r="AT1470" s="71" t="s">
        <v>3183</v>
      </c>
      <c r="AU1470" s="38"/>
      <c r="AV1470" s="38"/>
      <c r="AW1470" s="38"/>
    </row>
    <row r="1471" spans="1:49" ht="38.25">
      <c r="A1471" s="33">
        <v>1470</v>
      </c>
      <c r="B1471" s="33" t="str">
        <f t="shared" si="69"/>
        <v>2296_II</v>
      </c>
      <c r="C1471" s="33" t="str">
        <f t="shared" si="70"/>
        <v>3//</v>
      </c>
      <c r="D1471" s="61">
        <v>2296</v>
      </c>
      <c r="E1471" s="67" t="s">
        <v>3184</v>
      </c>
      <c r="F1471" s="395" t="s">
        <v>7275</v>
      </c>
      <c r="G1471" s="62" t="str">
        <f>VLOOKUP(CONCATENATE(TEXT(I1471,"0"),"_",TEXT(F1471,"0")),[1]CodC!$A$2:$D$250,4,0)</f>
        <v>Líquidos inflamáveis, sem perigo subsidiário, com um ponto de inflamação inferior ou igual a 60 °C;</v>
      </c>
      <c r="H1471" s="395" t="s">
        <v>7276</v>
      </c>
      <c r="I1471" s="69">
        <v>3</v>
      </c>
      <c r="J1471" s="69" t="s">
        <v>848</v>
      </c>
      <c r="K1471" s="69" t="s">
        <v>6582</v>
      </c>
      <c r="L1471" s="68" t="s">
        <v>849</v>
      </c>
      <c r="M1471" s="64" t="s">
        <v>1313</v>
      </c>
      <c r="N1471" s="64" t="s">
        <v>19</v>
      </c>
      <c r="O1471" s="64" t="s">
        <v>19</v>
      </c>
      <c r="P1471" s="113" t="s">
        <v>22423</v>
      </c>
      <c r="Q1471" s="70" t="s">
        <v>861</v>
      </c>
      <c r="R1471" s="70" t="s">
        <v>861</v>
      </c>
      <c r="S1471" s="65" t="str">
        <f t="shared" si="71"/>
        <v/>
      </c>
      <c r="T1471" s="69" t="s">
        <v>19</v>
      </c>
      <c r="U1471" s="69"/>
      <c r="V1471" s="69"/>
      <c r="W1471" s="69"/>
      <c r="X1471" s="69"/>
      <c r="Y1471" s="69"/>
      <c r="Z1471" s="69"/>
      <c r="AA1471" s="69"/>
      <c r="AB1471" s="69"/>
      <c r="AC1471" s="69"/>
      <c r="AD1471" s="69"/>
      <c r="AE1471" s="69"/>
      <c r="AF1471" s="69"/>
      <c r="AG1471" s="69"/>
      <c r="AH1471" s="69"/>
      <c r="AI1471" s="69"/>
      <c r="AJ1471" s="69"/>
      <c r="AK1471" s="69"/>
      <c r="AL1471" s="69"/>
      <c r="AM1471" s="70" t="s">
        <v>3185</v>
      </c>
      <c r="AN1471" s="63" t="str">
        <f>IF(ISNA(VLOOKUP(D1471,[1]GRE_Tabela2!$A$4:$D$112,4,0)),"-",VLOOKUP(D1471,[1]GRE_Tabela2!$A$4:$D$112,4,0))</f>
        <v>-</v>
      </c>
      <c r="AO1471" s="68" t="s">
        <v>747</v>
      </c>
      <c r="AP1471" s="68" t="s">
        <v>748</v>
      </c>
      <c r="AQ1471" s="113">
        <v>128</v>
      </c>
      <c r="AR1471" s="302" t="str">
        <f>IF(ISNA(VLOOKUP(AT1471,[1]FISQ!$D$2:$J$1713,7,0)),"-",VLOOKUP(AT1471,[1]FISQ!$D$2:$J$1713,7,0))</f>
        <v>0923 </v>
      </c>
      <c r="AS1471" s="302" t="str">
        <f>IF(ISNA(VLOOKUP(AT1471,[1]FISQ!$D$2:$J$1713,4,0)),"-",CONCATENATE("(",VLOOKUP(AT1471,[1]FISQ!$D$2:$J$1713,4,0),")"))</f>
        <v>(1)</v>
      </c>
      <c r="AT1471" s="71" t="s">
        <v>3186</v>
      </c>
      <c r="AU1471" s="38"/>
      <c r="AV1471" s="38"/>
      <c r="AW1471" s="38"/>
    </row>
    <row r="1472" spans="1:49" ht="63.75">
      <c r="A1472" s="33">
        <v>1471</v>
      </c>
      <c r="B1472" s="33" t="str">
        <f t="shared" si="69"/>
        <v>2297_III</v>
      </c>
      <c r="C1472" s="33" t="str">
        <f t="shared" si="70"/>
        <v>3//-</v>
      </c>
      <c r="D1472" s="61">
        <v>2297</v>
      </c>
      <c r="E1472" s="67" t="s">
        <v>3187</v>
      </c>
      <c r="F1472" s="395" t="s">
        <v>7275</v>
      </c>
      <c r="G1472" s="62" t="str">
        <f>VLOOKUP(CONCATENATE(TEXT(I1472,"0"),"_",TEXT(F1472,"0")),[1]CodC!$A$2:$D$250,4,0)</f>
        <v>Líquidos inflamáveis, sem perigo subsidiário, com um ponto de inflamação inferior ou igual a 60 °C;</v>
      </c>
      <c r="H1472" s="395" t="s">
        <v>7280</v>
      </c>
      <c r="I1472" s="69">
        <v>3</v>
      </c>
      <c r="J1472" s="69" t="s">
        <v>848</v>
      </c>
      <c r="K1472" s="69" t="s">
        <v>19</v>
      </c>
      <c r="L1472" s="68" t="s">
        <v>879</v>
      </c>
      <c r="M1472" s="63"/>
      <c r="N1472" s="64" t="s">
        <v>19</v>
      </c>
      <c r="O1472" s="64" t="s">
        <v>19</v>
      </c>
      <c r="P1472" s="113" t="s">
        <v>22425</v>
      </c>
      <c r="Q1472" s="70" t="s">
        <v>621</v>
      </c>
      <c r="R1472" s="70" t="s">
        <v>621</v>
      </c>
      <c r="S1472" s="65" t="str">
        <f t="shared" si="71"/>
        <v/>
      </c>
      <c r="T1472" s="69" t="s">
        <v>19</v>
      </c>
      <c r="U1472" s="69"/>
      <c r="V1472" s="69"/>
      <c r="W1472" s="69"/>
      <c r="X1472" s="69"/>
      <c r="Y1472" s="69"/>
      <c r="Z1472" s="69"/>
      <c r="AA1472" s="69"/>
      <c r="AB1472" s="69"/>
      <c r="AC1472" s="69"/>
      <c r="AD1472" s="69"/>
      <c r="AE1472" s="69"/>
      <c r="AF1472" s="69"/>
      <c r="AG1472" s="69"/>
      <c r="AH1472" s="69"/>
      <c r="AI1472" s="69"/>
      <c r="AJ1472" s="69"/>
      <c r="AK1472" s="69"/>
      <c r="AL1472" s="69"/>
      <c r="AM1472" s="70" t="s">
        <v>3188</v>
      </c>
      <c r="AN1472" s="63" t="str">
        <f>IF(ISNA(VLOOKUP(D1472,[1]GRE_Tabela2!$A$4:$D$112,4,0)),"-",VLOOKUP(D1472,[1]GRE_Tabela2!$A$4:$D$112,4,0))</f>
        <v>-</v>
      </c>
      <c r="AO1472" s="68" t="s">
        <v>747</v>
      </c>
      <c r="AP1472" s="68" t="s">
        <v>748</v>
      </c>
      <c r="AQ1472" s="113">
        <v>128</v>
      </c>
      <c r="AR1472" s="302" t="str">
        <f>IF(ISNA(VLOOKUP(AT1472,[1]FISQ!$D$2:$J$1713,7,0)),"-",VLOOKUP(AT1472,[1]FISQ!$D$2:$J$1713,7,0))</f>
        <v>-</v>
      </c>
      <c r="AS1472" s="302" t="str">
        <f>IF(ISNA(VLOOKUP(AT1472,[1]FISQ!$D$2:$J$1713,4,0)),"-",CONCATENATE("(",VLOOKUP(AT1472,[1]FISQ!$D$2:$J$1713,4,0),")"))</f>
        <v>-</v>
      </c>
      <c r="AT1472" s="71" t="s">
        <v>3189</v>
      </c>
      <c r="AU1472" s="38"/>
      <c r="AV1472" s="38"/>
      <c r="AW1472" s="38"/>
    </row>
    <row r="1473" spans="1:49" ht="38.25">
      <c r="A1473" s="33">
        <v>1472</v>
      </c>
      <c r="B1473" s="33" t="str">
        <f t="shared" si="69"/>
        <v>2298_II</v>
      </c>
      <c r="C1473" s="33" t="str">
        <f t="shared" si="70"/>
        <v>3//-</v>
      </c>
      <c r="D1473" s="61">
        <v>2298</v>
      </c>
      <c r="E1473" s="67" t="s">
        <v>3190</v>
      </c>
      <c r="F1473" s="395" t="s">
        <v>7275</v>
      </c>
      <c r="G1473" s="62" t="str">
        <f>VLOOKUP(CONCATENATE(TEXT(I1473,"0"),"_",TEXT(F1473,"0")),[1]CodC!$A$2:$D$250,4,0)</f>
        <v>Líquidos inflamáveis, sem perigo subsidiário, com um ponto de inflamação inferior ou igual a 60 °C;</v>
      </c>
      <c r="H1473" s="395" t="s">
        <v>7276</v>
      </c>
      <c r="I1473" s="69">
        <v>3</v>
      </c>
      <c r="J1473" s="69" t="s">
        <v>848</v>
      </c>
      <c r="K1473" s="69" t="s">
        <v>19</v>
      </c>
      <c r="L1473" s="68" t="s">
        <v>849</v>
      </c>
      <c r="M1473" s="63"/>
      <c r="N1473" s="64" t="s">
        <v>19</v>
      </c>
      <c r="O1473" s="64" t="s">
        <v>19</v>
      </c>
      <c r="P1473" s="113" t="s">
        <v>22423</v>
      </c>
      <c r="Q1473" s="70" t="s">
        <v>861</v>
      </c>
      <c r="R1473" s="70" t="s">
        <v>861</v>
      </c>
      <c r="S1473" s="65" t="str">
        <f t="shared" si="71"/>
        <v/>
      </c>
      <c r="T1473" s="69" t="s">
        <v>19</v>
      </c>
      <c r="U1473" s="69"/>
      <c r="V1473" s="69"/>
      <c r="W1473" s="69"/>
      <c r="X1473" s="69"/>
      <c r="Y1473" s="69"/>
      <c r="Z1473" s="69"/>
      <c r="AA1473" s="69"/>
      <c r="AB1473" s="69"/>
      <c r="AC1473" s="69"/>
      <c r="AD1473" s="69"/>
      <c r="AE1473" s="69"/>
      <c r="AF1473" s="69"/>
      <c r="AG1473" s="69"/>
      <c r="AH1473" s="69"/>
      <c r="AI1473" s="69"/>
      <c r="AJ1473" s="69"/>
      <c r="AK1473" s="69"/>
      <c r="AL1473" s="69"/>
      <c r="AM1473" s="70" t="s">
        <v>3191</v>
      </c>
      <c r="AN1473" s="63" t="str">
        <f>IF(ISNA(VLOOKUP(D1473,[1]GRE_Tabela2!$A$4:$D$112,4,0)),"-",VLOOKUP(D1473,[1]GRE_Tabela2!$A$4:$D$112,4,0))</f>
        <v>-</v>
      </c>
      <c r="AO1473" s="68" t="s">
        <v>747</v>
      </c>
      <c r="AP1473" s="68" t="s">
        <v>748</v>
      </c>
      <c r="AQ1473" s="113">
        <v>128</v>
      </c>
      <c r="AR1473" s="302" t="str">
        <f>IF(ISNA(VLOOKUP(AT1473,[1]FISQ!$D$2:$J$1713,7,0)),"-",VLOOKUP(AT1473,[1]FISQ!$D$2:$J$1713,7,0))</f>
        <v>-</v>
      </c>
      <c r="AS1473" s="302" t="str">
        <f>IF(ISNA(VLOOKUP(AT1473,[1]FISQ!$D$2:$J$1713,4,0)),"-",CONCATENATE("(",VLOOKUP(AT1473,[1]FISQ!$D$2:$J$1713,4,0),")"))</f>
        <v>-</v>
      </c>
      <c r="AT1473" s="71" t="s">
        <v>3192</v>
      </c>
      <c r="AU1473" s="38"/>
      <c r="AV1473" s="38"/>
      <c r="AW1473" s="38"/>
    </row>
    <row r="1474" spans="1:49" ht="15">
      <c r="A1474" s="33">
        <v>1473</v>
      </c>
      <c r="B1474" s="33" t="str">
        <f t="shared" si="69"/>
        <v>2299_III</v>
      </c>
      <c r="C1474" s="33" t="str">
        <f t="shared" si="70"/>
        <v>6.1//-</v>
      </c>
      <c r="D1474" s="61">
        <v>2299</v>
      </c>
      <c r="E1474" s="67" t="s">
        <v>3193</v>
      </c>
      <c r="F1474" s="395" t="s">
        <v>373</v>
      </c>
      <c r="G1474" s="62" t="str">
        <f>VLOOKUP(CONCATENATE(TEXT(I1474,"0"),"_",TEXT(F1474,"0")),[1]CodC!$A$2:$D$250,4,0)</f>
        <v>Matérias tóxicas sem perigo subsidiário, orgânicas, líquidas;</v>
      </c>
      <c r="H1474" s="395" t="s">
        <v>7327</v>
      </c>
      <c r="I1474" s="68">
        <v>6</v>
      </c>
      <c r="J1474" s="68" t="s">
        <v>50</v>
      </c>
      <c r="K1474" s="69" t="s">
        <v>19</v>
      </c>
      <c r="L1474" s="68" t="s">
        <v>879</v>
      </c>
      <c r="M1474" s="63"/>
      <c r="N1474" s="64" t="s">
        <v>19</v>
      </c>
      <c r="O1474" s="64" t="s">
        <v>19</v>
      </c>
      <c r="P1474" s="113" t="s">
        <v>22423</v>
      </c>
      <c r="Q1474" s="70" t="s">
        <v>621</v>
      </c>
      <c r="R1474" s="70" t="s">
        <v>621</v>
      </c>
      <c r="S1474" s="65" t="str">
        <f t="shared" si="71"/>
        <v/>
      </c>
      <c r="T1474" s="69" t="s">
        <v>19</v>
      </c>
      <c r="U1474" s="69"/>
      <c r="V1474" s="69"/>
      <c r="W1474" s="69"/>
      <c r="X1474" s="69"/>
      <c r="Y1474" s="69"/>
      <c r="Z1474" s="69"/>
      <c r="AA1474" s="69"/>
      <c r="AB1474" s="69"/>
      <c r="AC1474" s="69"/>
      <c r="AD1474" s="69"/>
      <c r="AE1474" s="69"/>
      <c r="AF1474" s="69"/>
      <c r="AG1474" s="69"/>
      <c r="AH1474" s="69"/>
      <c r="AI1474" s="69"/>
      <c r="AJ1474" s="69"/>
      <c r="AK1474" s="69"/>
      <c r="AL1474" s="69"/>
      <c r="AM1474" s="70" t="s">
        <v>3194</v>
      </c>
      <c r="AN1474" s="63" t="str">
        <f>IF(ISNA(VLOOKUP(D1474,[1]GRE_Tabela2!$A$4:$D$112,4,0)),"-",VLOOKUP(D1474,[1]GRE_Tabela2!$A$4:$D$112,4,0))</f>
        <v>-</v>
      </c>
      <c r="AO1474" s="68" t="s">
        <v>1341</v>
      </c>
      <c r="AP1474" s="68" t="s">
        <v>1795</v>
      </c>
      <c r="AQ1474" s="113">
        <v>155</v>
      </c>
      <c r="AR1474" s="302" t="str">
        <f>IF(ISNA(VLOOKUP(AT1474,[1]FISQ!$D$2:$J$1713,7,0)),"-",VLOOKUP(AT1474,[1]FISQ!$D$2:$J$1713,7,0))</f>
        <v>-</v>
      </c>
      <c r="AS1474" s="302" t="str">
        <f>IF(ISNA(VLOOKUP(AT1474,[1]FISQ!$D$2:$J$1713,4,0)),"-",CONCATENATE("(",VLOOKUP(AT1474,[1]FISQ!$D$2:$J$1713,4,0),")"))</f>
        <v>-</v>
      </c>
      <c r="AT1474" s="71" t="s">
        <v>3195</v>
      </c>
      <c r="AU1474" s="38"/>
      <c r="AV1474" s="38"/>
      <c r="AW1474" s="38"/>
    </row>
    <row r="1475" spans="1:49" ht="25.5">
      <c r="A1475" s="33">
        <v>1474</v>
      </c>
      <c r="B1475" s="33" t="str">
        <f t="shared" si="69"/>
        <v>2300_III</v>
      </c>
      <c r="C1475" s="33" t="str">
        <f t="shared" si="70"/>
        <v>6.1//-</v>
      </c>
      <c r="D1475" s="61">
        <v>2300</v>
      </c>
      <c r="E1475" s="67" t="s">
        <v>3196</v>
      </c>
      <c r="F1475" s="395" t="s">
        <v>373</v>
      </c>
      <c r="G1475" s="62" t="str">
        <f>VLOOKUP(CONCATENATE(TEXT(I1475,"0"),"_",TEXT(F1475,"0")),[1]CodC!$A$2:$D$250,4,0)</f>
        <v>Matérias tóxicas sem perigo subsidiário, orgânicas, líquidas;</v>
      </c>
      <c r="H1475" s="395" t="s">
        <v>7327</v>
      </c>
      <c r="I1475" s="68">
        <v>6</v>
      </c>
      <c r="J1475" s="68" t="s">
        <v>50</v>
      </c>
      <c r="K1475" s="69" t="s">
        <v>19</v>
      </c>
      <c r="L1475" s="68" t="s">
        <v>879</v>
      </c>
      <c r="M1475" s="63"/>
      <c r="N1475" s="64" t="s">
        <v>19</v>
      </c>
      <c r="O1475" s="64" t="s">
        <v>19</v>
      </c>
      <c r="P1475" s="113" t="s">
        <v>22423</v>
      </c>
      <c r="Q1475" s="70" t="s">
        <v>621</v>
      </c>
      <c r="R1475" s="70" t="s">
        <v>621</v>
      </c>
      <c r="S1475" s="65" t="str">
        <f t="shared" si="71"/>
        <v/>
      </c>
      <c r="T1475" s="69" t="s">
        <v>19</v>
      </c>
      <c r="U1475" s="69"/>
      <c r="V1475" s="69"/>
      <c r="W1475" s="69"/>
      <c r="X1475" s="69"/>
      <c r="Y1475" s="69"/>
      <c r="Z1475" s="69"/>
      <c r="AA1475" s="69"/>
      <c r="AB1475" s="69"/>
      <c r="AC1475" s="69"/>
      <c r="AD1475" s="69"/>
      <c r="AE1475" s="69"/>
      <c r="AF1475" s="69"/>
      <c r="AG1475" s="69"/>
      <c r="AH1475" s="69"/>
      <c r="AI1475" s="69"/>
      <c r="AJ1475" s="69"/>
      <c r="AK1475" s="69"/>
      <c r="AL1475" s="69"/>
      <c r="AM1475" s="70" t="s">
        <v>3197</v>
      </c>
      <c r="AN1475" s="63" t="str">
        <f>IF(ISNA(VLOOKUP(D1475,[1]GRE_Tabela2!$A$4:$D$112,4,0)),"-",VLOOKUP(D1475,[1]GRE_Tabela2!$A$4:$D$112,4,0))</f>
        <v>-</v>
      </c>
      <c r="AO1475" s="68" t="s">
        <v>1341</v>
      </c>
      <c r="AP1475" s="68" t="s">
        <v>1795</v>
      </c>
      <c r="AQ1475" s="113">
        <v>153</v>
      </c>
      <c r="AR1475" s="302" t="str">
        <f>IF(ISNA(VLOOKUP(AT1475,[1]FISQ!$D$2:$J$1713,7,0)),"-",VLOOKUP(AT1475,[1]FISQ!$D$2:$J$1713,7,0))</f>
        <v>1772 </v>
      </c>
      <c r="AS1475" s="302" t="str">
        <f>IF(ISNA(VLOOKUP(AT1475,[1]FISQ!$D$2:$J$1713,4,0)),"-",CONCATENATE("(",VLOOKUP(AT1475,[1]FISQ!$D$2:$J$1713,4,0),")"))</f>
        <v>(1)</v>
      </c>
      <c r="AT1475" s="71" t="s">
        <v>3198</v>
      </c>
      <c r="AU1475" s="38"/>
      <c r="AV1475" s="38"/>
      <c r="AW1475" s="38"/>
    </row>
    <row r="1476" spans="1:49" ht="51">
      <c r="A1476" s="33">
        <v>1475</v>
      </c>
      <c r="B1476" s="33" t="str">
        <f t="shared" si="69"/>
        <v>2301_II</v>
      </c>
      <c r="C1476" s="33" t="str">
        <f t="shared" si="70"/>
        <v>3//-</v>
      </c>
      <c r="D1476" s="61">
        <v>2301</v>
      </c>
      <c r="E1476" s="67" t="s">
        <v>3199</v>
      </c>
      <c r="F1476" s="395" t="s">
        <v>7275</v>
      </c>
      <c r="G1476" s="62" t="str">
        <f>VLOOKUP(CONCATENATE(TEXT(I1476,"0"),"_",TEXT(F1476,"0")),[1]CodC!$A$2:$D$250,4,0)</f>
        <v>Líquidos inflamáveis, sem perigo subsidiário, com um ponto de inflamação inferior ou igual a 60 °C;</v>
      </c>
      <c r="H1476" s="395" t="s">
        <v>7276</v>
      </c>
      <c r="I1476" s="69">
        <v>3</v>
      </c>
      <c r="J1476" s="69" t="s">
        <v>848</v>
      </c>
      <c r="K1476" s="69" t="s">
        <v>19</v>
      </c>
      <c r="L1476" s="68" t="s">
        <v>849</v>
      </c>
      <c r="M1476" s="63"/>
      <c r="N1476" s="64" t="s">
        <v>19</v>
      </c>
      <c r="O1476" s="64" t="s">
        <v>19</v>
      </c>
      <c r="P1476" s="113" t="s">
        <v>22423</v>
      </c>
      <c r="Q1476" s="70" t="s">
        <v>851</v>
      </c>
      <c r="R1476" s="70" t="s">
        <v>851</v>
      </c>
      <c r="S1476" s="65" t="str">
        <f t="shared" si="71"/>
        <v/>
      </c>
      <c r="T1476" s="69" t="s">
        <v>19</v>
      </c>
      <c r="U1476" s="69"/>
      <c r="V1476" s="69"/>
      <c r="W1476" s="69"/>
      <c r="X1476" s="69"/>
      <c r="Y1476" s="69"/>
      <c r="Z1476" s="69"/>
      <c r="AA1476" s="69"/>
      <c r="AB1476" s="69"/>
      <c r="AC1476" s="69"/>
      <c r="AD1476" s="69"/>
      <c r="AE1476" s="69"/>
      <c r="AF1476" s="69"/>
      <c r="AG1476" s="69"/>
      <c r="AH1476" s="69"/>
      <c r="AI1476" s="69"/>
      <c r="AJ1476" s="69"/>
      <c r="AK1476" s="69"/>
      <c r="AL1476" s="69"/>
      <c r="AM1476" s="70" t="s">
        <v>3200</v>
      </c>
      <c r="AN1476" s="63" t="str">
        <f>IF(ISNA(VLOOKUP(D1476,[1]GRE_Tabela2!$A$4:$D$112,4,0)),"-",VLOOKUP(D1476,[1]GRE_Tabela2!$A$4:$D$112,4,0))</f>
        <v>-</v>
      </c>
      <c r="AO1476" s="68" t="s">
        <v>747</v>
      </c>
      <c r="AP1476" s="68" t="s">
        <v>748</v>
      </c>
      <c r="AQ1476" s="113">
        <v>128</v>
      </c>
      <c r="AR1476" s="302" t="str">
        <f>IF(ISNA(VLOOKUP(AT1476,[1]FISQ!$D$2:$J$1713,7,0)),"-",VLOOKUP(AT1476,[1]FISQ!$D$2:$J$1713,7,0))</f>
        <v>-</v>
      </c>
      <c r="AS1476" s="302" t="str">
        <f>IF(ISNA(VLOOKUP(AT1476,[1]FISQ!$D$2:$J$1713,4,0)),"-",CONCATENATE("(",VLOOKUP(AT1476,[1]FISQ!$D$2:$J$1713,4,0),")"))</f>
        <v>-</v>
      </c>
      <c r="AT1476" s="71" t="s">
        <v>3201</v>
      </c>
      <c r="AU1476" s="38"/>
      <c r="AV1476" s="38"/>
      <c r="AW1476" s="38"/>
    </row>
    <row r="1477" spans="1:49" ht="25.5">
      <c r="A1477" s="33">
        <v>1476</v>
      </c>
      <c r="B1477" s="33" t="str">
        <f t="shared" si="69"/>
        <v>2302_III</v>
      </c>
      <c r="C1477" s="33" t="str">
        <f t="shared" si="70"/>
        <v>3//-</v>
      </c>
      <c r="D1477" s="61">
        <v>2302</v>
      </c>
      <c r="E1477" s="67" t="s">
        <v>3202</v>
      </c>
      <c r="F1477" s="395" t="s">
        <v>7275</v>
      </c>
      <c r="G1477" s="62" t="str">
        <f>VLOOKUP(CONCATENATE(TEXT(I1477,"0"),"_",TEXT(F1477,"0")),[1]CodC!$A$2:$D$250,4,0)</f>
        <v>Líquidos inflamáveis, sem perigo subsidiário, com um ponto de inflamação inferior ou igual a 60 °C;</v>
      </c>
      <c r="H1477" s="395" t="s">
        <v>7280</v>
      </c>
      <c r="I1477" s="69">
        <v>3</v>
      </c>
      <c r="J1477" s="69" t="s">
        <v>848</v>
      </c>
      <c r="K1477" s="69" t="s">
        <v>19</v>
      </c>
      <c r="L1477" s="68" t="s">
        <v>879</v>
      </c>
      <c r="M1477" s="63"/>
      <c r="N1477" s="64" t="s">
        <v>19</v>
      </c>
      <c r="O1477" s="64" t="s">
        <v>19</v>
      </c>
      <c r="P1477" s="113" t="s">
        <v>22425</v>
      </c>
      <c r="Q1477" s="70" t="s">
        <v>621</v>
      </c>
      <c r="R1477" s="70" t="s">
        <v>621</v>
      </c>
      <c r="S1477" s="65" t="str">
        <f t="shared" si="71"/>
        <v/>
      </c>
      <c r="T1477" s="69" t="s">
        <v>19</v>
      </c>
      <c r="U1477" s="69"/>
      <c r="V1477" s="69"/>
      <c r="W1477" s="69"/>
      <c r="X1477" s="69"/>
      <c r="Y1477" s="69"/>
      <c r="Z1477" s="69"/>
      <c r="AA1477" s="69"/>
      <c r="AB1477" s="69"/>
      <c r="AC1477" s="69"/>
      <c r="AD1477" s="69"/>
      <c r="AE1477" s="69"/>
      <c r="AF1477" s="69"/>
      <c r="AG1477" s="69"/>
      <c r="AH1477" s="69"/>
      <c r="AI1477" s="69"/>
      <c r="AJ1477" s="69"/>
      <c r="AK1477" s="69"/>
      <c r="AL1477" s="69"/>
      <c r="AM1477" s="70" t="s">
        <v>3163</v>
      </c>
      <c r="AN1477" s="63" t="str">
        <f>IF(ISNA(VLOOKUP(D1477,[1]GRE_Tabela2!$A$4:$D$112,4,0)),"-",VLOOKUP(D1477,[1]GRE_Tabela2!$A$4:$D$112,4,0))</f>
        <v>-</v>
      </c>
      <c r="AO1477" s="68" t="s">
        <v>747</v>
      </c>
      <c r="AP1477" s="68" t="s">
        <v>748</v>
      </c>
      <c r="AQ1477" s="113">
        <v>127</v>
      </c>
      <c r="AR1477" s="302" t="str">
        <f>IF(ISNA(VLOOKUP(AT1477,[1]FISQ!$D$2:$J$1713,7,0)),"-",VLOOKUP(AT1477,[1]FISQ!$D$2:$J$1713,7,0))</f>
        <v>0815 </v>
      </c>
      <c r="AS1477" s="302" t="str">
        <f>IF(ISNA(VLOOKUP(AT1477,[1]FISQ!$D$2:$J$1713,4,0)),"-",CONCATENATE("(",VLOOKUP(AT1477,[1]FISQ!$D$2:$J$1713,4,0),")"))</f>
        <v>(1)</v>
      </c>
      <c r="AT1477" s="71" t="s">
        <v>3203</v>
      </c>
      <c r="AU1477" s="38"/>
      <c r="AV1477" s="38"/>
      <c r="AW1477" s="38"/>
    </row>
    <row r="1478" spans="1:49" ht="38.25">
      <c r="A1478" s="33">
        <v>1477</v>
      </c>
      <c r="B1478" s="33" t="str">
        <f t="shared" ref="B1478:B1541" si="72">CONCATENATE(TEXT(D1478,"0000"),"_",TEXT(L1478,"0"))</f>
        <v>2303_III</v>
      </c>
      <c r="C1478" s="33" t="str">
        <f t="shared" ref="C1478:C1541" si="73">CONCATENATE(TEXT(J1478,"0"),"//",TEXT(K1478,"0"))</f>
        <v>3//-</v>
      </c>
      <c r="D1478" s="61">
        <v>2303</v>
      </c>
      <c r="E1478" s="67" t="s">
        <v>3204</v>
      </c>
      <c r="F1478" s="395" t="s">
        <v>7275</v>
      </c>
      <c r="G1478" s="62" t="str">
        <f>VLOOKUP(CONCATENATE(TEXT(I1478,"0"),"_",TEXT(F1478,"0")),[1]CodC!$A$2:$D$250,4,0)</f>
        <v>Líquidos inflamáveis, sem perigo subsidiário, com um ponto de inflamação inferior ou igual a 60 °C;</v>
      </c>
      <c r="H1478" s="395" t="s">
        <v>7280</v>
      </c>
      <c r="I1478" s="69">
        <v>3</v>
      </c>
      <c r="J1478" s="69" t="s">
        <v>848</v>
      </c>
      <c r="K1478" s="69" t="s">
        <v>19</v>
      </c>
      <c r="L1478" s="68" t="s">
        <v>879</v>
      </c>
      <c r="M1478" s="63"/>
      <c r="N1478" s="64" t="s">
        <v>19</v>
      </c>
      <c r="O1478" s="64" t="s">
        <v>19</v>
      </c>
      <c r="P1478" s="113" t="s">
        <v>22425</v>
      </c>
      <c r="Q1478" s="70" t="s">
        <v>621</v>
      </c>
      <c r="R1478" s="70" t="s">
        <v>621</v>
      </c>
      <c r="S1478" s="65" t="str">
        <f t="shared" si="71"/>
        <v/>
      </c>
      <c r="T1478" s="69" t="s">
        <v>19</v>
      </c>
      <c r="U1478" s="69"/>
      <c r="V1478" s="69"/>
      <c r="W1478" s="69"/>
      <c r="X1478" s="69"/>
      <c r="Y1478" s="69"/>
      <c r="Z1478" s="69"/>
      <c r="AA1478" s="69"/>
      <c r="AB1478" s="69"/>
      <c r="AC1478" s="69"/>
      <c r="AD1478" s="69"/>
      <c r="AE1478" s="69"/>
      <c r="AF1478" s="69"/>
      <c r="AG1478" s="69"/>
      <c r="AH1478" s="69"/>
      <c r="AI1478" s="69"/>
      <c r="AJ1478" s="69"/>
      <c r="AK1478" s="69"/>
      <c r="AL1478" s="69"/>
      <c r="AM1478" s="70" t="s">
        <v>3205</v>
      </c>
      <c r="AN1478" s="63" t="str">
        <f>IF(ISNA(VLOOKUP(D1478,[1]GRE_Tabela2!$A$4:$D$112,4,0)),"-",VLOOKUP(D1478,[1]GRE_Tabela2!$A$4:$D$112,4,0))</f>
        <v>-</v>
      </c>
      <c r="AO1478" s="68" t="s">
        <v>747</v>
      </c>
      <c r="AP1478" s="68" t="s">
        <v>748</v>
      </c>
      <c r="AQ1478" s="113">
        <v>128</v>
      </c>
      <c r="AR1478" s="302" t="str">
        <f>IF(ISNA(VLOOKUP(AT1478,[1]FISQ!$D$2:$J$1713,7,0)),"-",VLOOKUP(AT1478,[1]FISQ!$D$2:$J$1713,7,0))</f>
        <v>0732 </v>
      </c>
      <c r="AS1478" s="302" t="str">
        <f>IF(ISNA(VLOOKUP(AT1478,[1]FISQ!$D$2:$J$1713,4,0)),"-",CONCATENATE("(",VLOOKUP(AT1478,[1]FISQ!$D$2:$J$1713,4,0),")"))</f>
        <v>(1)</v>
      </c>
      <c r="AT1478" s="71" t="s">
        <v>3206</v>
      </c>
      <c r="AU1478" s="38"/>
      <c r="AV1478" s="38"/>
      <c r="AW1478" s="38"/>
    </row>
    <row r="1479" spans="1:49" ht="102">
      <c r="A1479" s="33">
        <v>1478</v>
      </c>
      <c r="B1479" s="33" t="str">
        <f t="shared" si="72"/>
        <v>2304_III</v>
      </c>
      <c r="C1479" s="33" t="str">
        <f t="shared" si="73"/>
        <v>4.1//</v>
      </c>
      <c r="D1479" s="61">
        <v>2304</v>
      </c>
      <c r="E1479" s="67" t="s">
        <v>3207</v>
      </c>
      <c r="F1479" s="395" t="s">
        <v>7410</v>
      </c>
      <c r="G1479" s="62" t="str">
        <f>VLOOKUP(CONCATENATE(TEXT(I1479,"0"),"_",TEXT(F1479,"0")),[1]CodC!$A$2:$D$250,4,0)</f>
        <v>Matérias sólidas inflamáveis, sem perigo subsidiário: Orgânicas, fundidas;</v>
      </c>
      <c r="H1479" s="395" t="s">
        <v>7411</v>
      </c>
      <c r="I1479" s="68">
        <v>4</v>
      </c>
      <c r="J1479" s="68" t="s">
        <v>1405</v>
      </c>
      <c r="K1479" s="64" t="s">
        <v>6582</v>
      </c>
      <c r="L1479" s="68" t="s">
        <v>879</v>
      </c>
      <c r="M1479" s="64" t="s">
        <v>1313</v>
      </c>
      <c r="N1479" s="64" t="s">
        <v>24540</v>
      </c>
      <c r="O1479" s="64" t="s">
        <v>19</v>
      </c>
      <c r="P1479" s="113" t="s">
        <v>22423</v>
      </c>
      <c r="Q1479" s="70" t="s">
        <v>1482</v>
      </c>
      <c r="R1479" s="70" t="s">
        <v>1482</v>
      </c>
      <c r="S1479" s="65" t="str">
        <f t="shared" si="71"/>
        <v/>
      </c>
      <c r="T1479" s="69" t="s">
        <v>19</v>
      </c>
      <c r="U1479" s="69"/>
      <c r="V1479" s="69"/>
      <c r="W1479" s="69"/>
      <c r="X1479" s="69"/>
      <c r="Y1479" s="69"/>
      <c r="Z1479" s="69"/>
      <c r="AA1479" s="69"/>
      <c r="AB1479" s="69"/>
      <c r="AC1479" s="69"/>
      <c r="AD1479" s="69"/>
      <c r="AE1479" s="69"/>
      <c r="AF1479" s="69"/>
      <c r="AG1479" s="69"/>
      <c r="AH1479" s="69"/>
      <c r="AI1479" s="69"/>
      <c r="AJ1479" s="69"/>
      <c r="AK1479" s="69"/>
      <c r="AL1479" s="69"/>
      <c r="AM1479" s="70" t="s">
        <v>3209</v>
      </c>
      <c r="AN1479" s="63" t="str">
        <f>IF(ISNA(VLOOKUP(D1479,[1]GRE_Tabela2!$A$4:$D$112,4,0)),"-",VLOOKUP(D1479,[1]GRE_Tabela2!$A$4:$D$112,4,0))</f>
        <v>-</v>
      </c>
      <c r="AO1479" s="68" t="s">
        <v>1341</v>
      </c>
      <c r="AP1479" s="68" t="s">
        <v>3208</v>
      </c>
      <c r="AQ1479" s="113">
        <v>133</v>
      </c>
      <c r="AR1479" s="302" t="str">
        <f>IF(ISNA(VLOOKUP(AT1479,[1]FISQ!$D$2:$J$1713,7,0)),"-",VLOOKUP(AT1479,[1]FISQ!$D$2:$J$1713,7,0))</f>
        <v>0667 </v>
      </c>
      <c r="AS1479" s="302" t="str">
        <f>IF(ISNA(VLOOKUP(AT1479,[1]FISQ!$D$2:$J$1713,4,0)),"-",CONCATENATE("(",VLOOKUP(AT1479,[1]FISQ!$D$2:$J$1713,4,0),")"))</f>
        <v>(1)</v>
      </c>
      <c r="AT1479" s="71" t="s">
        <v>3210</v>
      </c>
      <c r="AU1479" s="38"/>
      <c r="AV1479" s="38"/>
      <c r="AW1479" s="38"/>
    </row>
    <row r="1480" spans="1:49" ht="25.5">
      <c r="A1480" s="33">
        <v>1479</v>
      </c>
      <c r="B1480" s="33" t="str">
        <f t="shared" si="72"/>
        <v>2305_II</v>
      </c>
      <c r="C1480" s="33" t="str">
        <f t="shared" si="73"/>
        <v>8//-</v>
      </c>
      <c r="D1480" s="61">
        <v>2305</v>
      </c>
      <c r="E1480" s="72" t="s">
        <v>3211</v>
      </c>
      <c r="F1480" s="395" t="s">
        <v>7344</v>
      </c>
      <c r="G1480" s="62" t="str">
        <f>VLOOKUP(CONCATENATE(TEXT(I1480,"0"),"_",TEXT(F1480,"0")),[1]CodC!$A$2:$D$250,4,0)</f>
        <v>Matérias corrosivas, ácidas, sem perigo subsidiário, orgânicas, sólidas;</v>
      </c>
      <c r="H1480" s="395" t="s">
        <v>7339</v>
      </c>
      <c r="I1480" s="69" t="s">
        <v>631</v>
      </c>
      <c r="J1480" s="69" t="s">
        <v>631</v>
      </c>
      <c r="K1480" s="69" t="s">
        <v>19</v>
      </c>
      <c r="L1480" s="68" t="s">
        <v>849</v>
      </c>
      <c r="M1480" s="63"/>
      <c r="N1480" s="64" t="s">
        <v>19</v>
      </c>
      <c r="O1480" s="64" t="s">
        <v>19</v>
      </c>
      <c r="P1480" s="113" t="s">
        <v>22424</v>
      </c>
      <c r="Q1480" s="70" t="s">
        <v>621</v>
      </c>
      <c r="R1480" s="70" t="s">
        <v>621</v>
      </c>
      <c r="S1480" s="65" t="str">
        <f t="shared" si="71"/>
        <v/>
      </c>
      <c r="T1480" s="69" t="s">
        <v>7182</v>
      </c>
      <c r="U1480" s="69" t="s">
        <v>7163</v>
      </c>
      <c r="V1480" s="69"/>
      <c r="W1480" s="69"/>
      <c r="X1480" s="69"/>
      <c r="Y1480" s="69"/>
      <c r="Z1480" s="69"/>
      <c r="AA1480" s="69"/>
      <c r="AB1480" s="69"/>
      <c r="AC1480" s="69"/>
      <c r="AD1480" s="69"/>
      <c r="AE1480" s="69"/>
      <c r="AF1480" s="69"/>
      <c r="AG1480" s="69"/>
      <c r="AH1480" s="69"/>
      <c r="AI1480" s="69"/>
      <c r="AJ1480" s="69"/>
      <c r="AK1480" s="69"/>
      <c r="AL1480" s="69"/>
      <c r="AM1480" s="70" t="s">
        <v>3212</v>
      </c>
      <c r="AN1480" s="63" t="str">
        <f>IF(ISNA(VLOOKUP(D1480,[1]GRE_Tabela2!$A$4:$D$112,4,0)),"-",VLOOKUP(D1480,[1]GRE_Tabela2!$A$4:$D$112,4,0))</f>
        <v>-</v>
      </c>
      <c r="AO1480" s="68" t="s">
        <v>1341</v>
      </c>
      <c r="AP1480" s="68" t="s">
        <v>1913</v>
      </c>
      <c r="AQ1480" s="113">
        <v>153</v>
      </c>
      <c r="AR1480" s="302" t="str">
        <f>IF(ISNA(VLOOKUP(AT1480,[1]FISQ!$D$2:$J$1713,7,0)),"-",VLOOKUP(AT1480,[1]FISQ!$D$2:$J$1713,7,0))</f>
        <v>-</v>
      </c>
      <c r="AS1480" s="302" t="str">
        <f>IF(ISNA(VLOOKUP(AT1480,[1]FISQ!$D$2:$J$1713,4,0)),"-",CONCATENATE("(",VLOOKUP(AT1480,[1]FISQ!$D$2:$J$1713,4,0),")"))</f>
        <v>-</v>
      </c>
      <c r="AT1480" s="71" t="s">
        <v>3213</v>
      </c>
      <c r="AU1480" s="38" t="s">
        <v>6541</v>
      </c>
      <c r="AV1480" s="30"/>
      <c r="AW1480" s="38"/>
    </row>
    <row r="1481" spans="1:49" ht="38.25">
      <c r="A1481" s="33">
        <v>1480</v>
      </c>
      <c r="B1481" s="33" t="str">
        <f t="shared" si="72"/>
        <v>2306_II</v>
      </c>
      <c r="C1481" s="33" t="str">
        <f t="shared" si="73"/>
        <v>6.1//0</v>
      </c>
      <c r="D1481" s="61">
        <v>2306</v>
      </c>
      <c r="E1481" s="67" t="s">
        <v>3214</v>
      </c>
      <c r="F1481" s="395" t="s">
        <v>373</v>
      </c>
      <c r="G1481" s="62" t="str">
        <f>VLOOKUP(CONCATENATE(TEXT(I1481,"0"),"_",TEXT(F1481,"0")),[1]CodC!$A$2:$D$250,4,0)</f>
        <v>Matérias tóxicas sem perigo subsidiário, orgânicas, líquidas;</v>
      </c>
      <c r="H1481" s="395" t="s">
        <v>7327</v>
      </c>
      <c r="I1481" s="68">
        <v>6</v>
      </c>
      <c r="J1481" s="68" t="s">
        <v>50</v>
      </c>
      <c r="K1481" s="68"/>
      <c r="L1481" s="68" t="s">
        <v>849</v>
      </c>
      <c r="M1481" s="64" t="s">
        <v>1313</v>
      </c>
      <c r="N1481" s="64" t="s">
        <v>19</v>
      </c>
      <c r="O1481" s="64" t="s">
        <v>19</v>
      </c>
      <c r="P1481" s="113" t="s">
        <v>22423</v>
      </c>
      <c r="Q1481" s="70" t="s">
        <v>5598</v>
      </c>
      <c r="R1481" s="70" t="s">
        <v>799</v>
      </c>
      <c r="S1481" s="65" t="str">
        <f t="shared" si="71"/>
        <v xml:space="preserve"> SW2 </v>
      </c>
      <c r="T1481" s="69" t="s">
        <v>19</v>
      </c>
      <c r="U1481" s="69"/>
      <c r="V1481" s="69"/>
      <c r="W1481" s="69"/>
      <c r="X1481" s="69"/>
      <c r="Y1481" s="69"/>
      <c r="Z1481" s="69"/>
      <c r="AA1481" s="69"/>
      <c r="AB1481" s="69"/>
      <c r="AC1481" s="69"/>
      <c r="AD1481" s="69"/>
      <c r="AE1481" s="69"/>
      <c r="AF1481" s="69"/>
      <c r="AG1481" s="69"/>
      <c r="AH1481" s="69"/>
      <c r="AI1481" s="69"/>
      <c r="AJ1481" s="69"/>
      <c r="AK1481" s="69"/>
      <c r="AL1481" s="69"/>
      <c r="AM1481" s="70" t="s">
        <v>3215</v>
      </c>
      <c r="AN1481" s="63" t="str">
        <f>IF(ISNA(VLOOKUP(D1481,[1]GRE_Tabela2!$A$4:$D$112,4,0)),"-",VLOOKUP(D1481,[1]GRE_Tabela2!$A$4:$D$112,4,0))</f>
        <v>-</v>
      </c>
      <c r="AO1481" s="68" t="s">
        <v>1341</v>
      </c>
      <c r="AP1481" s="68" t="s">
        <v>1795</v>
      </c>
      <c r="AQ1481" s="113">
        <v>152</v>
      </c>
      <c r="AR1481" s="302" t="str">
        <f>IF(ISNA(VLOOKUP(AT1481,[1]FISQ!$D$2:$J$1713,7,0)),"-",VLOOKUP(AT1481,[1]FISQ!$D$2:$J$1713,7,0))</f>
        <v>-</v>
      </c>
      <c r="AS1481" s="302" t="str">
        <f>IF(ISNA(VLOOKUP(AT1481,[1]FISQ!$D$2:$J$1713,4,0)),"-",CONCATENATE("(",VLOOKUP(AT1481,[1]FISQ!$D$2:$J$1713,4,0),")"))</f>
        <v>-</v>
      </c>
      <c r="AT1481" s="71" t="s">
        <v>3216</v>
      </c>
      <c r="AU1481" s="38"/>
      <c r="AV1481" s="38"/>
      <c r="AW1481" s="38"/>
    </row>
    <row r="1482" spans="1:49" ht="25.5">
      <c r="A1482" s="33">
        <v>1481</v>
      </c>
      <c r="B1482" s="33" t="str">
        <f t="shared" si="72"/>
        <v>2307_II</v>
      </c>
      <c r="C1482" s="33" t="str">
        <f t="shared" si="73"/>
        <v>6.1//0</v>
      </c>
      <c r="D1482" s="61">
        <v>2307</v>
      </c>
      <c r="E1482" s="67" t="s">
        <v>3217</v>
      </c>
      <c r="F1482" s="395" t="s">
        <v>373</v>
      </c>
      <c r="G1482" s="62" t="str">
        <f>VLOOKUP(CONCATENATE(TEXT(I1482,"0"),"_",TEXT(F1482,"0")),[1]CodC!$A$2:$D$250,4,0)</f>
        <v>Matérias tóxicas sem perigo subsidiário, orgânicas, líquidas;</v>
      </c>
      <c r="H1482" s="395" t="s">
        <v>7327</v>
      </c>
      <c r="I1482" s="68">
        <v>6</v>
      </c>
      <c r="J1482" s="68" t="s">
        <v>50</v>
      </c>
      <c r="K1482" s="68"/>
      <c r="L1482" s="68" t="s">
        <v>849</v>
      </c>
      <c r="M1482" s="64" t="s">
        <v>1313</v>
      </c>
      <c r="N1482" s="64" t="s">
        <v>19</v>
      </c>
      <c r="O1482" s="64" t="s">
        <v>19</v>
      </c>
      <c r="P1482" s="113" t="s">
        <v>22423</v>
      </c>
      <c r="Q1482" s="70" t="s">
        <v>5598</v>
      </c>
      <c r="R1482" s="70" t="s">
        <v>799</v>
      </c>
      <c r="S1482" s="65" t="str">
        <f t="shared" si="71"/>
        <v xml:space="preserve"> SW2 </v>
      </c>
      <c r="T1482" s="69" t="s">
        <v>19</v>
      </c>
      <c r="U1482" s="69"/>
      <c r="V1482" s="69"/>
      <c r="W1482" s="69"/>
      <c r="X1482" s="69"/>
      <c r="Y1482" s="69"/>
      <c r="Z1482" s="69"/>
      <c r="AA1482" s="69"/>
      <c r="AB1482" s="69"/>
      <c r="AC1482" s="69"/>
      <c r="AD1482" s="69"/>
      <c r="AE1482" s="69"/>
      <c r="AF1482" s="69"/>
      <c r="AG1482" s="69"/>
      <c r="AH1482" s="69"/>
      <c r="AI1482" s="69"/>
      <c r="AJ1482" s="69"/>
      <c r="AK1482" s="69"/>
      <c r="AL1482" s="69"/>
      <c r="AM1482" s="70" t="s">
        <v>6848</v>
      </c>
      <c r="AN1482" s="63" t="str">
        <f>IF(ISNA(VLOOKUP(D1482,[1]GRE_Tabela2!$A$4:$D$112,4,0)),"-",VLOOKUP(D1482,[1]GRE_Tabela2!$A$4:$D$112,4,0))</f>
        <v>-</v>
      </c>
      <c r="AO1482" s="68" t="s">
        <v>1341</v>
      </c>
      <c r="AP1482" s="68" t="s">
        <v>1795</v>
      </c>
      <c r="AQ1482" s="113">
        <v>152</v>
      </c>
      <c r="AR1482" s="302" t="str">
        <f>IF(ISNA(VLOOKUP(AT1482,[1]FISQ!$D$2:$J$1713,7,0)),"-",VLOOKUP(AT1482,[1]FISQ!$D$2:$J$1713,7,0))</f>
        <v>-</v>
      </c>
      <c r="AS1482" s="302" t="str">
        <f>IF(ISNA(VLOOKUP(AT1482,[1]FISQ!$D$2:$J$1713,4,0)),"-",CONCATENATE("(",VLOOKUP(AT1482,[1]FISQ!$D$2:$J$1713,4,0),")"))</f>
        <v>-</v>
      </c>
      <c r="AT1482" s="71" t="s">
        <v>3218</v>
      </c>
      <c r="AU1482" s="38"/>
      <c r="AV1482" s="38"/>
      <c r="AW1482" s="38"/>
    </row>
    <row r="1483" spans="1:49" ht="76.5">
      <c r="A1483" s="33">
        <v>1482</v>
      </c>
      <c r="B1483" s="33" t="str">
        <f t="shared" si="72"/>
        <v>2308_II</v>
      </c>
      <c r="C1483" s="33" t="str">
        <f t="shared" si="73"/>
        <v>8//-</v>
      </c>
      <c r="D1483" s="61">
        <v>2308</v>
      </c>
      <c r="E1483" s="67" t="s">
        <v>3219</v>
      </c>
      <c r="F1483" s="395" t="s">
        <v>7345</v>
      </c>
      <c r="G1483" s="62" t="str">
        <f>VLOOKUP(CONCATENATE(TEXT(I1483,"0"),"_",TEXT(F1483,"0")),[1]CodC!$A$2:$D$250,4,0)</f>
        <v>Matérias corrosivas, ácidas, sem perigo subsidiário, inorgânicas, líquidas;</v>
      </c>
      <c r="H1483" s="395" t="s">
        <v>7343</v>
      </c>
      <c r="I1483" s="69" t="s">
        <v>631</v>
      </c>
      <c r="J1483" s="69" t="s">
        <v>631</v>
      </c>
      <c r="K1483" s="64" t="s">
        <v>19</v>
      </c>
      <c r="L1483" s="68" t="s">
        <v>849</v>
      </c>
      <c r="M1483" s="63"/>
      <c r="N1483" s="64" t="s">
        <v>19</v>
      </c>
      <c r="O1483" s="64" t="s">
        <v>19</v>
      </c>
      <c r="P1483" s="113" t="s">
        <v>22425</v>
      </c>
      <c r="Q1483" s="70" t="s">
        <v>7229</v>
      </c>
      <c r="R1483" s="70" t="s">
        <v>633</v>
      </c>
      <c r="S1483" s="65" t="str">
        <f t="shared" si="71"/>
        <v xml:space="preserve"> SW2 </v>
      </c>
      <c r="T1483" s="68" t="s">
        <v>7199</v>
      </c>
      <c r="U1483" s="69" t="s">
        <v>7163</v>
      </c>
      <c r="V1483" s="68"/>
      <c r="W1483" s="68"/>
      <c r="X1483" s="68"/>
      <c r="Y1483" s="68"/>
      <c r="Z1483" s="68"/>
      <c r="AA1483" s="68"/>
      <c r="AB1483" s="68"/>
      <c r="AC1483" s="68"/>
      <c r="AD1483" s="68"/>
      <c r="AE1483" s="68"/>
      <c r="AF1483" s="68"/>
      <c r="AG1483" s="68"/>
      <c r="AH1483" s="68"/>
      <c r="AI1483" s="68"/>
      <c r="AJ1483" s="68"/>
      <c r="AK1483" s="68"/>
      <c r="AL1483" s="68"/>
      <c r="AM1483" s="70" t="s">
        <v>3220</v>
      </c>
      <c r="AN1483" s="63" t="str">
        <f>IF(ISNA(VLOOKUP(D1483,[1]GRE_Tabela2!$A$4:$D$112,4,0)),"-",VLOOKUP(D1483,[1]GRE_Tabela2!$A$4:$D$112,4,0))</f>
        <v>NO2</v>
      </c>
      <c r="AO1483" s="68" t="s">
        <v>1341</v>
      </c>
      <c r="AP1483" s="68" t="s">
        <v>1913</v>
      </c>
      <c r="AQ1483" s="113">
        <v>157</v>
      </c>
      <c r="AR1483" s="302" t="str">
        <f>IF(ISNA(VLOOKUP(AT1483,[1]FISQ!$D$2:$J$1713,7,0)),"-",VLOOKUP(AT1483,[1]FISQ!$D$2:$J$1713,7,0))</f>
        <v>-</v>
      </c>
      <c r="AS1483" s="302" t="str">
        <f>IF(ISNA(VLOOKUP(AT1483,[1]FISQ!$D$2:$J$1713,4,0)),"-",CONCATENATE("(",VLOOKUP(AT1483,[1]FISQ!$D$2:$J$1713,4,0),")"))</f>
        <v>-</v>
      </c>
      <c r="AT1483" s="71" t="s">
        <v>3221</v>
      </c>
      <c r="AU1483" s="38" t="s">
        <v>6541</v>
      </c>
      <c r="AV1483" s="30"/>
      <c r="AW1483" s="38"/>
    </row>
    <row r="1484" spans="1:49" ht="25.5">
      <c r="A1484" s="33">
        <v>1483</v>
      </c>
      <c r="B1484" s="33" t="str">
        <f t="shared" si="72"/>
        <v>2309_II</v>
      </c>
      <c r="C1484" s="33" t="str">
        <f t="shared" si="73"/>
        <v>3//-</v>
      </c>
      <c r="D1484" s="61">
        <v>2309</v>
      </c>
      <c r="E1484" s="67" t="s">
        <v>3222</v>
      </c>
      <c r="F1484" s="395" t="s">
        <v>7275</v>
      </c>
      <c r="G1484" s="62" t="str">
        <f>VLOOKUP(CONCATENATE(TEXT(I1484,"0"),"_",TEXT(F1484,"0")),[1]CodC!$A$2:$D$250,4,0)</f>
        <v>Líquidos inflamáveis, sem perigo subsidiário, com um ponto de inflamação inferior ou igual a 60 °C;</v>
      </c>
      <c r="H1484" s="395" t="s">
        <v>7276</v>
      </c>
      <c r="I1484" s="69">
        <v>3</v>
      </c>
      <c r="J1484" s="69" t="s">
        <v>848</v>
      </c>
      <c r="K1484" s="69" t="s">
        <v>19</v>
      </c>
      <c r="L1484" s="68" t="s">
        <v>849</v>
      </c>
      <c r="M1484" s="63"/>
      <c r="N1484" s="64" t="s">
        <v>19</v>
      </c>
      <c r="O1484" s="64" t="s">
        <v>19</v>
      </c>
      <c r="P1484" s="113" t="s">
        <v>22423</v>
      </c>
      <c r="Q1484" s="70" t="s">
        <v>861</v>
      </c>
      <c r="R1484" s="70" t="s">
        <v>861</v>
      </c>
      <c r="S1484" s="65" t="str">
        <f t="shared" si="71"/>
        <v/>
      </c>
      <c r="T1484" s="69" t="s">
        <v>19</v>
      </c>
      <c r="U1484" s="69"/>
      <c r="V1484" s="69"/>
      <c r="W1484" s="69"/>
      <c r="X1484" s="69"/>
      <c r="Y1484" s="69"/>
      <c r="Z1484" s="69"/>
      <c r="AA1484" s="69"/>
      <c r="AB1484" s="69"/>
      <c r="AC1484" s="69"/>
      <c r="AD1484" s="69"/>
      <c r="AE1484" s="69"/>
      <c r="AF1484" s="69"/>
      <c r="AG1484" s="69"/>
      <c r="AH1484" s="69"/>
      <c r="AI1484" s="69"/>
      <c r="AJ1484" s="69"/>
      <c r="AK1484" s="69"/>
      <c r="AL1484" s="69"/>
      <c r="AM1484" s="70" t="s">
        <v>3223</v>
      </c>
      <c r="AN1484" s="63" t="str">
        <f>IF(ISNA(VLOOKUP(D1484,[1]GRE_Tabela2!$A$4:$D$112,4,0)),"-",VLOOKUP(D1484,[1]GRE_Tabela2!$A$4:$D$112,4,0))</f>
        <v>-</v>
      </c>
      <c r="AO1484" s="68" t="s">
        <v>747</v>
      </c>
      <c r="AP1484" s="68" t="s">
        <v>748</v>
      </c>
      <c r="AQ1484" s="113" t="s">
        <v>16594</v>
      </c>
      <c r="AR1484" s="302" t="str">
        <f>IF(ISNA(VLOOKUP(AT1484,[1]FISQ!$D$2:$J$1713,7,0)),"-",VLOOKUP(AT1484,[1]FISQ!$D$2:$J$1713,7,0))</f>
        <v>0606 </v>
      </c>
      <c r="AS1484" s="302" t="str">
        <f>IF(ISNA(VLOOKUP(AT1484,[1]FISQ!$D$2:$J$1713,4,0)),"-",CONCATENATE("(",VLOOKUP(AT1484,[1]FISQ!$D$2:$J$1713,4,0),")"))</f>
        <v>(1)</v>
      </c>
      <c r="AT1484" s="71" t="s">
        <v>3224</v>
      </c>
      <c r="AU1484" s="38"/>
      <c r="AV1484" s="38"/>
      <c r="AW1484" s="38"/>
    </row>
    <row r="1485" spans="1:49" ht="38.25">
      <c r="A1485" s="33">
        <v>1484</v>
      </c>
      <c r="B1485" s="33" t="str">
        <f t="shared" si="72"/>
        <v>2310_III</v>
      </c>
      <c r="C1485" s="33" t="str">
        <f t="shared" si="73"/>
        <v>3//6.1</v>
      </c>
      <c r="D1485" s="61">
        <v>2310</v>
      </c>
      <c r="E1485" s="67" t="s">
        <v>3225</v>
      </c>
      <c r="F1485" s="395" t="s">
        <v>7278</v>
      </c>
      <c r="G1485" s="62" t="str">
        <f>VLOOKUP(CONCATENATE(TEXT(I1485,"0"),"_",TEXT(F1485,"0")),[1]CodC!$A$2:$D$250,4,0)</f>
        <v>Líquidos inflamáveis, tóxicos;</v>
      </c>
      <c r="H1485" s="395" t="s">
        <v>7290</v>
      </c>
      <c r="I1485" s="69">
        <v>3</v>
      </c>
      <c r="J1485" s="69" t="s">
        <v>848</v>
      </c>
      <c r="K1485" s="68" t="s">
        <v>50</v>
      </c>
      <c r="L1485" s="68" t="s">
        <v>879</v>
      </c>
      <c r="M1485" s="63"/>
      <c r="N1485" s="64" t="s">
        <v>19</v>
      </c>
      <c r="O1485" s="64" t="s">
        <v>19</v>
      </c>
      <c r="P1485" s="113" t="s">
        <v>22423</v>
      </c>
      <c r="Q1485" s="70" t="s">
        <v>621</v>
      </c>
      <c r="R1485" s="70" t="s">
        <v>621</v>
      </c>
      <c r="S1485" s="65" t="str">
        <f t="shared" si="71"/>
        <v/>
      </c>
      <c r="T1485" s="69" t="s">
        <v>19</v>
      </c>
      <c r="U1485" s="69"/>
      <c r="V1485" s="69"/>
      <c r="W1485" s="69"/>
      <c r="X1485" s="69"/>
      <c r="Y1485" s="69"/>
      <c r="Z1485" s="69"/>
      <c r="AA1485" s="69"/>
      <c r="AB1485" s="69"/>
      <c r="AC1485" s="69"/>
      <c r="AD1485" s="69"/>
      <c r="AE1485" s="69"/>
      <c r="AF1485" s="69"/>
      <c r="AG1485" s="69"/>
      <c r="AH1485" s="69"/>
      <c r="AI1485" s="69"/>
      <c r="AJ1485" s="69"/>
      <c r="AK1485" s="69"/>
      <c r="AL1485" s="69"/>
      <c r="AM1485" s="70" t="s">
        <v>3226</v>
      </c>
      <c r="AN1485" s="63" t="str">
        <f>IF(ISNA(VLOOKUP(D1485,[1]GRE_Tabela2!$A$4:$D$112,4,0)),"-",VLOOKUP(D1485,[1]GRE_Tabela2!$A$4:$D$112,4,0))</f>
        <v>-</v>
      </c>
      <c r="AO1485" s="68" t="s">
        <v>747</v>
      </c>
      <c r="AP1485" s="68" t="s">
        <v>748</v>
      </c>
      <c r="AQ1485" s="113">
        <v>131</v>
      </c>
      <c r="AR1485" s="302" t="str">
        <f>IF(ISNA(VLOOKUP(AT1485,[1]FISQ!$D$2:$J$1713,7,0)),"-",VLOOKUP(AT1485,[1]FISQ!$D$2:$J$1713,7,0))</f>
        <v>0533 </v>
      </c>
      <c r="AS1485" s="302" t="str">
        <f>IF(ISNA(VLOOKUP(AT1485,[1]FISQ!$D$2:$J$1713,4,0)),"-",CONCATENATE("(",VLOOKUP(AT1485,[1]FISQ!$D$2:$J$1713,4,0),")"))</f>
        <v>(1)</v>
      </c>
      <c r="AT1485" s="71" t="s">
        <v>3227</v>
      </c>
      <c r="AU1485" s="38"/>
      <c r="AV1485" s="38"/>
      <c r="AW1485" s="38"/>
    </row>
    <row r="1486" spans="1:49" ht="25.5">
      <c r="A1486" s="33">
        <v>1485</v>
      </c>
      <c r="B1486" s="33" t="str">
        <f t="shared" si="72"/>
        <v>2311_III</v>
      </c>
      <c r="C1486" s="33" t="str">
        <f t="shared" si="73"/>
        <v>6.1//-</v>
      </c>
      <c r="D1486" s="61">
        <v>2311</v>
      </c>
      <c r="E1486" s="67" t="s">
        <v>3228</v>
      </c>
      <c r="F1486" s="395" t="s">
        <v>373</v>
      </c>
      <c r="G1486" s="62" t="str">
        <f>VLOOKUP(CONCATENATE(TEXT(I1486,"0"),"_",TEXT(F1486,"0")),[1]CodC!$A$2:$D$250,4,0)</f>
        <v>Matérias tóxicas sem perigo subsidiário, orgânicas, líquidas;</v>
      </c>
      <c r="H1486" s="395" t="s">
        <v>7327</v>
      </c>
      <c r="I1486" s="68">
        <v>6</v>
      </c>
      <c r="J1486" s="68" t="s">
        <v>50</v>
      </c>
      <c r="K1486" s="69" t="s">
        <v>19</v>
      </c>
      <c r="L1486" s="68" t="s">
        <v>879</v>
      </c>
      <c r="M1486" s="68"/>
      <c r="N1486" s="64" t="s">
        <v>1168</v>
      </c>
      <c r="O1486" s="64" t="s">
        <v>1168</v>
      </c>
      <c r="P1486" s="113" t="s">
        <v>22423</v>
      </c>
      <c r="Q1486" s="70" t="s">
        <v>621</v>
      </c>
      <c r="R1486" s="70" t="s">
        <v>621</v>
      </c>
      <c r="S1486" s="65" t="str">
        <f t="shared" si="71"/>
        <v/>
      </c>
      <c r="T1486" s="69" t="s">
        <v>19</v>
      </c>
      <c r="U1486" s="69"/>
      <c r="V1486" s="69"/>
      <c r="W1486" s="69"/>
      <c r="X1486" s="69"/>
      <c r="Y1486" s="69"/>
      <c r="Z1486" s="69"/>
      <c r="AA1486" s="69"/>
      <c r="AB1486" s="69"/>
      <c r="AC1486" s="69"/>
      <c r="AD1486" s="69"/>
      <c r="AE1486" s="69"/>
      <c r="AF1486" s="69"/>
      <c r="AG1486" s="69"/>
      <c r="AH1486" s="69"/>
      <c r="AI1486" s="69"/>
      <c r="AJ1486" s="69"/>
      <c r="AK1486" s="69"/>
      <c r="AL1486" s="69"/>
      <c r="AM1486" s="70" t="s">
        <v>6849</v>
      </c>
      <c r="AN1486" s="63" t="str">
        <f>IF(ISNA(VLOOKUP(D1486,[1]GRE_Tabela2!$A$4:$D$112,4,0)),"-",VLOOKUP(D1486,[1]GRE_Tabela2!$A$4:$D$112,4,0))</f>
        <v>-</v>
      </c>
      <c r="AO1486" s="68" t="s">
        <v>1341</v>
      </c>
      <c r="AP1486" s="68" t="s">
        <v>1795</v>
      </c>
      <c r="AQ1486" s="113">
        <v>153</v>
      </c>
      <c r="AR1486" s="302" t="str">
        <f>IF(ISNA(VLOOKUP(AT1486,[1]FISQ!$D$2:$J$1713,7,0)),"-",VLOOKUP(AT1486,[1]FISQ!$D$2:$J$1713,7,0))</f>
        <v>1720 </v>
      </c>
      <c r="AS1486" s="302" t="str">
        <f>IF(ISNA(VLOOKUP(AT1486,[1]FISQ!$D$2:$J$1713,4,0)),"-",CONCATENATE("(",VLOOKUP(AT1486,[1]FISQ!$D$2:$J$1713,4,0),")"))</f>
        <v>(1)</v>
      </c>
      <c r="AT1486" s="71" t="s">
        <v>3229</v>
      </c>
      <c r="AU1486" s="38"/>
      <c r="AV1486" s="38"/>
      <c r="AW1486" s="38"/>
    </row>
    <row r="1487" spans="1:49" ht="51">
      <c r="A1487" s="33">
        <v>1486</v>
      </c>
      <c r="B1487" s="33" t="str">
        <f t="shared" si="72"/>
        <v>2312_II</v>
      </c>
      <c r="C1487" s="33" t="str">
        <f t="shared" si="73"/>
        <v>6.1//-</v>
      </c>
      <c r="D1487" s="61">
        <v>2312</v>
      </c>
      <c r="E1487" s="67" t="s">
        <v>3230</v>
      </c>
      <c r="F1487" s="395" t="s">
        <v>373</v>
      </c>
      <c r="G1487" s="62" t="str">
        <f>VLOOKUP(CONCATENATE(TEXT(I1487,"0"),"_",TEXT(F1487,"0")),[1]CodC!$A$2:$D$250,4,0)</f>
        <v>Matérias tóxicas sem perigo subsidiário, orgânicas, líquidas;</v>
      </c>
      <c r="H1487" s="395" t="s">
        <v>7327</v>
      </c>
      <c r="I1487" s="68">
        <v>6</v>
      </c>
      <c r="J1487" s="68" t="s">
        <v>50</v>
      </c>
      <c r="K1487" s="64" t="s">
        <v>19</v>
      </c>
      <c r="L1487" s="68" t="s">
        <v>849</v>
      </c>
      <c r="M1487" s="63"/>
      <c r="N1487" s="64" t="s">
        <v>19</v>
      </c>
      <c r="O1487" s="64" t="s">
        <v>19</v>
      </c>
      <c r="P1487" s="113" t="s">
        <v>22423</v>
      </c>
      <c r="Q1487" s="70" t="s">
        <v>5989</v>
      </c>
      <c r="R1487" s="70" t="s">
        <v>645</v>
      </c>
      <c r="S1487" s="65" t="str">
        <f t="shared" si="71"/>
        <v xml:space="preserve"> SW2 </v>
      </c>
      <c r="T1487" s="69" t="s">
        <v>19</v>
      </c>
      <c r="U1487" s="69"/>
      <c r="V1487" s="69"/>
      <c r="W1487" s="69"/>
      <c r="X1487" s="69"/>
      <c r="Y1487" s="69"/>
      <c r="Z1487" s="69"/>
      <c r="AA1487" s="69"/>
      <c r="AB1487" s="69"/>
      <c r="AC1487" s="69"/>
      <c r="AD1487" s="69"/>
      <c r="AE1487" s="69"/>
      <c r="AF1487" s="69"/>
      <c r="AG1487" s="69"/>
      <c r="AH1487" s="69"/>
      <c r="AI1487" s="69"/>
      <c r="AJ1487" s="69"/>
      <c r="AK1487" s="69"/>
      <c r="AL1487" s="69"/>
      <c r="AM1487" s="70" t="s">
        <v>3231</v>
      </c>
      <c r="AN1487" s="63" t="str">
        <f>IF(ISNA(VLOOKUP(D1487,[1]GRE_Tabela2!$A$4:$D$112,4,0)),"-",VLOOKUP(D1487,[1]GRE_Tabela2!$A$4:$D$112,4,0))</f>
        <v>-</v>
      </c>
      <c r="AO1487" s="68" t="s">
        <v>1341</v>
      </c>
      <c r="AP1487" s="68" t="s">
        <v>1795</v>
      </c>
      <c r="AQ1487" s="113">
        <v>153</v>
      </c>
      <c r="AR1487" s="302" t="str">
        <f>IF(ISNA(VLOOKUP(AT1487,[1]FISQ!$D$2:$J$1713,7,0)),"-",VLOOKUP(AT1487,[1]FISQ!$D$2:$J$1713,7,0))</f>
        <v>-</v>
      </c>
      <c r="AS1487" s="302" t="str">
        <f>IF(ISNA(VLOOKUP(AT1487,[1]FISQ!$D$2:$J$1713,4,0)),"-",CONCATENATE("(",VLOOKUP(AT1487,[1]FISQ!$D$2:$J$1713,4,0),")"))</f>
        <v>-</v>
      </c>
      <c r="AT1487" s="71" t="s">
        <v>3232</v>
      </c>
      <c r="AU1487" s="38"/>
      <c r="AV1487" s="38"/>
      <c r="AW1487" s="38"/>
    </row>
    <row r="1488" spans="1:49" ht="76.5">
      <c r="A1488" s="33">
        <v>1487</v>
      </c>
      <c r="B1488" s="33" t="str">
        <f t="shared" si="72"/>
        <v>2313_III</v>
      </c>
      <c r="C1488" s="33" t="str">
        <f t="shared" si="73"/>
        <v>3//-</v>
      </c>
      <c r="D1488" s="61">
        <v>2313</v>
      </c>
      <c r="E1488" s="67" t="s">
        <v>3233</v>
      </c>
      <c r="F1488" s="395" t="s">
        <v>7275</v>
      </c>
      <c r="G1488" s="62" t="str">
        <f>VLOOKUP(CONCATENATE(TEXT(I1488,"0"),"_",TEXT(F1488,"0")),[1]CodC!$A$2:$D$250,4,0)</f>
        <v>Líquidos inflamáveis, sem perigo subsidiário, com um ponto de inflamação inferior ou igual a 60 °C;</v>
      </c>
      <c r="H1488" s="395" t="s">
        <v>7280</v>
      </c>
      <c r="I1488" s="69">
        <v>3</v>
      </c>
      <c r="J1488" s="69" t="s">
        <v>848</v>
      </c>
      <c r="K1488" s="69" t="s">
        <v>19</v>
      </c>
      <c r="L1488" s="68" t="s">
        <v>879</v>
      </c>
      <c r="M1488" s="63"/>
      <c r="N1488" s="64" t="s">
        <v>19</v>
      </c>
      <c r="O1488" s="64" t="s">
        <v>19</v>
      </c>
      <c r="P1488" s="113" t="s">
        <v>22425</v>
      </c>
      <c r="Q1488" s="70" t="s">
        <v>5598</v>
      </c>
      <c r="R1488" s="70" t="s">
        <v>799</v>
      </c>
      <c r="S1488" s="65" t="str">
        <f t="shared" si="71"/>
        <v xml:space="preserve"> SW2 </v>
      </c>
      <c r="T1488" s="69" t="s">
        <v>19</v>
      </c>
      <c r="U1488" s="69"/>
      <c r="V1488" s="69"/>
      <c r="W1488" s="69"/>
      <c r="X1488" s="69"/>
      <c r="Y1488" s="69"/>
      <c r="Z1488" s="69"/>
      <c r="AA1488" s="69"/>
      <c r="AB1488" s="69"/>
      <c r="AC1488" s="69"/>
      <c r="AD1488" s="69"/>
      <c r="AE1488" s="69"/>
      <c r="AF1488" s="69"/>
      <c r="AG1488" s="69"/>
      <c r="AH1488" s="69"/>
      <c r="AI1488" s="69"/>
      <c r="AJ1488" s="69"/>
      <c r="AK1488" s="69"/>
      <c r="AL1488" s="69"/>
      <c r="AM1488" s="70" t="s">
        <v>3234</v>
      </c>
      <c r="AN1488" s="63" t="str">
        <f>IF(ISNA(VLOOKUP(D1488,[1]GRE_Tabela2!$A$4:$D$112,4,0)),"-",VLOOKUP(D1488,[1]GRE_Tabela2!$A$4:$D$112,4,0))</f>
        <v>-</v>
      </c>
      <c r="AO1488" s="68" t="s">
        <v>747</v>
      </c>
      <c r="AP1488" s="68" t="s">
        <v>748</v>
      </c>
      <c r="AQ1488" s="113">
        <v>129</v>
      </c>
      <c r="AR1488" s="302" t="str">
        <f>IF(ISNA(VLOOKUP(AT1488,[1]FISQ!$D$2:$J$1713,7,0)),"-",VLOOKUP(AT1488,[1]FISQ!$D$2:$J$1713,7,0))</f>
        <v>0801 </v>
      </c>
      <c r="AS1488" s="302" t="str">
        <f>IF(ISNA(VLOOKUP(AT1488,[1]FISQ!$D$2:$J$1713,4,0)),"-",CONCATENATE("(",VLOOKUP(AT1488,[1]FISQ!$D$2:$J$1713,4,0),")"))</f>
        <v>(3)</v>
      </c>
      <c r="AT1488" s="71" t="s">
        <v>3235</v>
      </c>
      <c r="AU1488" s="38"/>
      <c r="AV1488" s="38"/>
      <c r="AW1488" s="38"/>
    </row>
    <row r="1489" spans="1:49" ht="76.5">
      <c r="A1489" s="33">
        <v>1488</v>
      </c>
      <c r="B1489" s="33" t="str">
        <f t="shared" si="72"/>
        <v>2315_II</v>
      </c>
      <c r="C1489" s="33" t="str">
        <f t="shared" si="73"/>
        <v>9//0</v>
      </c>
      <c r="D1489" s="61">
        <v>2315</v>
      </c>
      <c r="E1489" s="67" t="s">
        <v>3236</v>
      </c>
      <c r="F1489" s="395" t="s">
        <v>7412</v>
      </c>
      <c r="G1489" s="62" t="str">
        <f>VLOOKUP(CONCATENATE(TEXT(I1489,"0"),"_",TEXT(F1489,"0")),[1]CodC!$A$2:$D$250,4,0)</f>
        <v>Matérias e objetos que, em caso de incêndio, podem formar dioxinas;</v>
      </c>
      <c r="H1489" s="395" t="s">
        <v>7366</v>
      </c>
      <c r="I1489" s="69" t="s">
        <v>2442</v>
      </c>
      <c r="J1489" s="69" t="s">
        <v>2442</v>
      </c>
      <c r="K1489" s="68"/>
      <c r="L1489" s="68" t="s">
        <v>849</v>
      </c>
      <c r="M1489" s="64" t="s">
        <v>1313</v>
      </c>
      <c r="N1489" s="64" t="s">
        <v>24541</v>
      </c>
      <c r="O1489" s="64">
        <v>305</v>
      </c>
      <c r="P1489" s="113" t="s">
        <v>22424</v>
      </c>
      <c r="Q1489" s="70" t="s">
        <v>621</v>
      </c>
      <c r="R1489" s="70" t="s">
        <v>621</v>
      </c>
      <c r="S1489" s="65" t="str">
        <f t="shared" si="71"/>
        <v/>
      </c>
      <c r="T1489" s="68" t="s">
        <v>3237</v>
      </c>
      <c r="U1489" s="68"/>
      <c r="V1489" s="68"/>
      <c r="W1489" s="68"/>
      <c r="X1489" s="68"/>
      <c r="Y1489" s="68"/>
      <c r="Z1489" s="68"/>
      <c r="AA1489" s="68"/>
      <c r="AB1489" s="68"/>
      <c r="AC1489" s="68"/>
      <c r="AD1489" s="68"/>
      <c r="AE1489" s="68"/>
      <c r="AF1489" s="68"/>
      <c r="AG1489" s="68"/>
      <c r="AH1489" s="68"/>
      <c r="AI1489" s="68"/>
      <c r="AJ1489" s="68"/>
      <c r="AK1489" s="68"/>
      <c r="AL1489" s="68"/>
      <c r="AM1489" s="70" t="s">
        <v>6255</v>
      </c>
      <c r="AN1489" s="63" t="str">
        <f>IF(ISNA(VLOOKUP(D1489,[1]GRE_Tabela2!$A$4:$D$112,4,0)),"-",VLOOKUP(D1489,[1]GRE_Tabela2!$A$4:$D$112,4,0))</f>
        <v>-</v>
      </c>
      <c r="AO1489" s="68" t="s">
        <v>1341</v>
      </c>
      <c r="AP1489" s="68" t="s">
        <v>1795</v>
      </c>
      <c r="AQ1489" s="113">
        <v>171</v>
      </c>
      <c r="AR1489" s="302" t="str">
        <f>IF(ISNA(VLOOKUP(AT1489,[1]FISQ!$D$2:$J$1713,7,0)),"-",VLOOKUP(AT1489,[1]FISQ!$D$2:$J$1713,7,0))</f>
        <v>0939 </v>
      </c>
      <c r="AS1489" s="302" t="str">
        <f>IF(ISNA(VLOOKUP(AT1489,[1]FISQ!$D$2:$J$1713,4,0)),"-",CONCATENATE("(",VLOOKUP(AT1489,[1]FISQ!$D$2:$J$1713,4,0),")"))</f>
        <v>(1)</v>
      </c>
      <c r="AT1489" s="71" t="s">
        <v>3238</v>
      </c>
      <c r="AU1489" s="38"/>
      <c r="AV1489" s="38"/>
      <c r="AW1489" s="38"/>
    </row>
    <row r="1490" spans="1:49" ht="51">
      <c r="A1490" s="33">
        <v>1489</v>
      </c>
      <c r="B1490" s="33" t="str">
        <f t="shared" si="72"/>
        <v>2316_I</v>
      </c>
      <c r="C1490" s="33" t="str">
        <f t="shared" si="73"/>
        <v>6.1//0</v>
      </c>
      <c r="D1490" s="61">
        <v>2316</v>
      </c>
      <c r="E1490" s="67" t="s">
        <v>3239</v>
      </c>
      <c r="F1490" s="395" t="s">
        <v>4430</v>
      </c>
      <c r="G1490" s="62" t="str">
        <f>VLOOKUP(CONCATENATE(TEXT(I1490,"0"),"_",TEXT(F1490,"0")),[1]CodC!$A$2:$D$250,4,0)</f>
        <v>Matérias tóxicas sem perigo subsidiário, inorgânicas, sólidas;</v>
      </c>
      <c r="H1490" s="395" t="s">
        <v>7326</v>
      </c>
      <c r="I1490" s="68">
        <v>6</v>
      </c>
      <c r="J1490" s="68" t="s">
        <v>50</v>
      </c>
      <c r="K1490" s="68"/>
      <c r="L1490" s="68" t="s">
        <v>746</v>
      </c>
      <c r="M1490" s="64" t="s">
        <v>1313</v>
      </c>
      <c r="N1490" s="64" t="s">
        <v>19</v>
      </c>
      <c r="O1490" s="64" t="s">
        <v>19</v>
      </c>
      <c r="P1490" s="113" t="s">
        <v>22423</v>
      </c>
      <c r="Q1490" s="70" t="s">
        <v>621</v>
      </c>
      <c r="R1490" s="70" t="s">
        <v>621</v>
      </c>
      <c r="S1490" s="65" t="str">
        <f t="shared" si="71"/>
        <v/>
      </c>
      <c r="T1490" s="68" t="s">
        <v>1000</v>
      </c>
      <c r="U1490" s="68"/>
      <c r="V1490" s="68"/>
      <c r="W1490" s="68"/>
      <c r="X1490" s="68"/>
      <c r="Y1490" s="68"/>
      <c r="Z1490" s="68" t="s">
        <v>7163</v>
      </c>
      <c r="AA1490" s="68"/>
      <c r="AB1490" s="68"/>
      <c r="AC1490" s="68"/>
      <c r="AD1490" s="68"/>
      <c r="AE1490" s="68"/>
      <c r="AF1490" s="68"/>
      <c r="AG1490" s="68"/>
      <c r="AH1490" s="68"/>
      <c r="AI1490" s="68"/>
      <c r="AJ1490" s="68"/>
      <c r="AK1490" s="68"/>
      <c r="AL1490" s="68"/>
      <c r="AM1490" s="70" t="s">
        <v>6850</v>
      </c>
      <c r="AN1490" s="63" t="str">
        <f>IF(ISNA(VLOOKUP(D1490,[1]GRE_Tabela2!$A$4:$D$112,4,0)),"-",VLOOKUP(D1490,[1]GRE_Tabela2!$A$4:$D$112,4,0))</f>
        <v>-</v>
      </c>
      <c r="AO1490" s="68" t="s">
        <v>1341</v>
      </c>
      <c r="AP1490" s="68" t="s">
        <v>1795</v>
      </c>
      <c r="AQ1490" s="113">
        <v>157</v>
      </c>
      <c r="AR1490" s="302" t="str">
        <f>IF(ISNA(VLOOKUP(AT1490,[1]FISQ!$D$2:$J$1713,7,0)),"-",VLOOKUP(AT1490,[1]FISQ!$D$2:$J$1713,7,0))</f>
        <v>-</v>
      </c>
      <c r="AS1490" s="302" t="str">
        <f>IF(ISNA(VLOOKUP(AT1490,[1]FISQ!$D$2:$J$1713,4,0)),"-",CONCATENATE("(",VLOOKUP(AT1490,[1]FISQ!$D$2:$J$1713,4,0),")"))</f>
        <v>-</v>
      </c>
      <c r="AT1490" s="71" t="s">
        <v>3240</v>
      </c>
      <c r="AU1490" s="38"/>
      <c r="AV1490" s="38"/>
      <c r="AW1490" s="38"/>
    </row>
    <row r="1491" spans="1:49" ht="51">
      <c r="A1491" s="33">
        <v>1490</v>
      </c>
      <c r="B1491" s="33" t="str">
        <f t="shared" si="72"/>
        <v>2317_I</v>
      </c>
      <c r="C1491" s="33" t="str">
        <f t="shared" si="73"/>
        <v>6.1//0</v>
      </c>
      <c r="D1491" s="61">
        <v>2317</v>
      </c>
      <c r="E1491" s="67" t="s">
        <v>3241</v>
      </c>
      <c r="F1491" s="395" t="s">
        <v>850</v>
      </c>
      <c r="G1491" s="62" t="str">
        <f>VLOOKUP(CONCATENATE(TEXT(I1491,"0"),"_",TEXT(F1491,"0")),[1]CodC!$A$2:$D$250,4,0)</f>
        <v>Matérias tóxicas sem perigo subsidiário, inorgânicas, líquidas;</v>
      </c>
      <c r="H1491" s="395" t="s">
        <v>7326</v>
      </c>
      <c r="I1491" s="68">
        <v>6</v>
      </c>
      <c r="J1491" s="68" t="s">
        <v>50</v>
      </c>
      <c r="K1491" s="68"/>
      <c r="L1491" s="68" t="s">
        <v>746</v>
      </c>
      <c r="M1491" s="64" t="s">
        <v>1313</v>
      </c>
      <c r="N1491" s="64" t="s">
        <v>19</v>
      </c>
      <c r="O1491" s="64" t="s">
        <v>19</v>
      </c>
      <c r="P1491" s="113" t="s">
        <v>22423</v>
      </c>
      <c r="Q1491" s="70" t="s">
        <v>5989</v>
      </c>
      <c r="R1491" s="70" t="s">
        <v>645</v>
      </c>
      <c r="S1491" s="65" t="str">
        <f t="shared" si="71"/>
        <v xml:space="preserve"> SW2 </v>
      </c>
      <c r="T1491" s="68" t="s">
        <v>1000</v>
      </c>
      <c r="U1491" s="68"/>
      <c r="V1491" s="68"/>
      <c r="W1491" s="68"/>
      <c r="X1491" s="68"/>
      <c r="Y1491" s="68"/>
      <c r="Z1491" s="68" t="s">
        <v>7163</v>
      </c>
      <c r="AA1491" s="68"/>
      <c r="AB1491" s="68"/>
      <c r="AC1491" s="68"/>
      <c r="AD1491" s="68"/>
      <c r="AE1491" s="68"/>
      <c r="AF1491" s="68"/>
      <c r="AG1491" s="68"/>
      <c r="AH1491" s="68"/>
      <c r="AI1491" s="68"/>
      <c r="AJ1491" s="68"/>
      <c r="AK1491" s="68"/>
      <c r="AL1491" s="68"/>
      <c r="AM1491" s="70" t="s">
        <v>3242</v>
      </c>
      <c r="AN1491" s="63" t="str">
        <f>IF(ISNA(VLOOKUP(D1491,[1]GRE_Tabela2!$A$4:$D$112,4,0)),"-",VLOOKUP(D1491,[1]GRE_Tabela2!$A$4:$D$112,4,0))</f>
        <v>-</v>
      </c>
      <c r="AO1491" s="68" t="s">
        <v>1341</v>
      </c>
      <c r="AP1491" s="68" t="s">
        <v>1795</v>
      </c>
      <c r="AQ1491" s="113">
        <v>157</v>
      </c>
      <c r="AR1491" s="302" t="str">
        <f>IF(ISNA(VLOOKUP(AT1491,[1]FISQ!$D$2:$J$1713,7,0)),"-",VLOOKUP(AT1491,[1]FISQ!$D$2:$J$1713,7,0))</f>
        <v>-</v>
      </c>
      <c r="AS1491" s="302" t="str">
        <f>IF(ISNA(VLOOKUP(AT1491,[1]FISQ!$D$2:$J$1713,4,0)),"-",CONCATENATE("(",VLOOKUP(AT1491,[1]FISQ!$D$2:$J$1713,4,0),")"))</f>
        <v>-</v>
      </c>
      <c r="AT1491" s="71" t="s">
        <v>3243</v>
      </c>
      <c r="AU1491" s="38"/>
      <c r="AV1491" s="38"/>
      <c r="AW1491" s="38"/>
    </row>
    <row r="1492" spans="1:49" ht="25.5">
      <c r="A1492" s="33">
        <v>1491</v>
      </c>
      <c r="B1492" s="33" t="str">
        <f t="shared" si="72"/>
        <v>2318_II</v>
      </c>
      <c r="C1492" s="33" t="str">
        <f t="shared" si="73"/>
        <v>4.2//-</v>
      </c>
      <c r="D1492" s="61">
        <v>2318</v>
      </c>
      <c r="E1492" s="67" t="s">
        <v>3244</v>
      </c>
      <c r="F1492" s="395" t="s">
        <v>7300</v>
      </c>
      <c r="G1492" s="62" t="str">
        <f>VLOOKUP(CONCATENATE(TEXT(I1492,"0"),"_",TEXT(F1492,"0")),[1]CodC!$A$2:$D$250,4,0)</f>
        <v>Matérias sujeitas a inflamação espontânea sem perigo subsidiário, inorgânicas, sólidas;</v>
      </c>
      <c r="H1492" s="395" t="s">
        <v>7294</v>
      </c>
      <c r="I1492" s="68">
        <v>4</v>
      </c>
      <c r="J1492" s="68" t="s">
        <v>1579</v>
      </c>
      <c r="K1492" s="64" t="s">
        <v>19</v>
      </c>
      <c r="L1492" s="68" t="s">
        <v>849</v>
      </c>
      <c r="M1492" s="63"/>
      <c r="N1492" s="64" t="s">
        <v>24466</v>
      </c>
      <c r="O1492" s="64" t="s">
        <v>19</v>
      </c>
      <c r="P1492" s="113" t="s">
        <v>22423</v>
      </c>
      <c r="Q1492" s="70" t="s">
        <v>621</v>
      </c>
      <c r="R1492" s="70" t="s">
        <v>621</v>
      </c>
      <c r="S1492" s="65" t="str">
        <f t="shared" si="71"/>
        <v/>
      </c>
      <c r="T1492" s="68" t="s">
        <v>1000</v>
      </c>
      <c r="U1492" s="68"/>
      <c r="V1492" s="68"/>
      <c r="W1492" s="68"/>
      <c r="X1492" s="68"/>
      <c r="Y1492" s="68"/>
      <c r="Z1492" s="68"/>
      <c r="AA1492" s="68"/>
      <c r="AB1492" s="68"/>
      <c r="AC1492" s="68"/>
      <c r="AD1492" s="68"/>
      <c r="AE1492" s="68"/>
      <c r="AF1492" s="68"/>
      <c r="AG1492" s="68"/>
      <c r="AH1492" s="68"/>
      <c r="AI1492" s="68"/>
      <c r="AJ1492" s="68"/>
      <c r="AK1492" s="68"/>
      <c r="AL1492" s="68" t="s">
        <v>7163</v>
      </c>
      <c r="AM1492" s="70" t="s">
        <v>3245</v>
      </c>
      <c r="AN1492" s="63" t="str">
        <f>IF(ISNA(VLOOKUP(D1492,[1]GRE_Tabela2!$A$4:$D$112,4,0)),"-",VLOOKUP(D1492,[1]GRE_Tabela2!$A$4:$D$112,4,0))</f>
        <v>-</v>
      </c>
      <c r="AO1492" s="68" t="s">
        <v>1341</v>
      </c>
      <c r="AP1492" s="68" t="s">
        <v>1338</v>
      </c>
      <c r="AQ1492" s="113">
        <v>135</v>
      </c>
      <c r="AR1492" s="302" t="str">
        <f>IF(ISNA(VLOOKUP(AT1492,[1]FISQ!$D$2:$J$1713,7,0)),"-",VLOOKUP(AT1492,[1]FISQ!$D$2:$J$1713,7,0))</f>
        <v>-</v>
      </c>
      <c r="AS1492" s="302" t="str">
        <f>IF(ISNA(VLOOKUP(AT1492,[1]FISQ!$D$2:$J$1713,4,0)),"-",CONCATENATE("(",VLOOKUP(AT1492,[1]FISQ!$D$2:$J$1713,4,0),")"))</f>
        <v>-</v>
      </c>
      <c r="AT1492" s="71" t="s">
        <v>3246</v>
      </c>
      <c r="AU1492" s="38" t="s">
        <v>6545</v>
      </c>
      <c r="AV1492" s="30"/>
      <c r="AW1492" s="38"/>
    </row>
    <row r="1493" spans="1:49" ht="25.5">
      <c r="A1493" s="33">
        <v>1492</v>
      </c>
      <c r="B1493" s="33" t="str">
        <f t="shared" si="72"/>
        <v>2319_III</v>
      </c>
      <c r="C1493" s="33" t="str">
        <f t="shared" si="73"/>
        <v>3//-</v>
      </c>
      <c r="D1493" s="61">
        <v>2319</v>
      </c>
      <c r="E1493" s="72" t="s">
        <v>3247</v>
      </c>
      <c r="F1493" s="395" t="s">
        <v>7275</v>
      </c>
      <c r="G1493" s="62" t="str">
        <f>VLOOKUP(CONCATENATE(TEXT(I1493,"0"),"_",TEXT(F1493,"0")),[1]CodC!$A$2:$D$250,4,0)</f>
        <v>Líquidos inflamáveis, sem perigo subsidiário, com um ponto de inflamação inferior ou igual a 60 °C;</v>
      </c>
      <c r="H1493" s="395" t="s">
        <v>7280</v>
      </c>
      <c r="I1493" s="69">
        <v>3</v>
      </c>
      <c r="J1493" s="69" t="s">
        <v>848</v>
      </c>
      <c r="K1493" s="69" t="s">
        <v>19</v>
      </c>
      <c r="L1493" s="68" t="s">
        <v>879</v>
      </c>
      <c r="M1493" s="63"/>
      <c r="N1493" s="64" t="s">
        <v>19</v>
      </c>
      <c r="O1493" s="64" t="s">
        <v>19</v>
      </c>
      <c r="P1493" s="113" t="s">
        <v>22425</v>
      </c>
      <c r="Q1493" s="70" t="s">
        <v>621</v>
      </c>
      <c r="R1493" s="70" t="s">
        <v>621</v>
      </c>
      <c r="S1493" s="65" t="str">
        <f t="shared" si="71"/>
        <v/>
      </c>
      <c r="T1493" s="69" t="s">
        <v>19</v>
      </c>
      <c r="U1493" s="69"/>
      <c r="V1493" s="69"/>
      <c r="W1493" s="69"/>
      <c r="X1493" s="69"/>
      <c r="Y1493" s="69"/>
      <c r="Z1493" s="69"/>
      <c r="AA1493" s="69"/>
      <c r="AB1493" s="69"/>
      <c r="AC1493" s="69"/>
      <c r="AD1493" s="69"/>
      <c r="AE1493" s="69"/>
      <c r="AF1493" s="69"/>
      <c r="AG1493" s="69"/>
      <c r="AH1493" s="69"/>
      <c r="AI1493" s="69"/>
      <c r="AJ1493" s="69"/>
      <c r="AK1493" s="69"/>
      <c r="AL1493" s="69"/>
      <c r="AM1493" s="70" t="s">
        <v>3248</v>
      </c>
      <c r="AN1493" s="63" t="str">
        <f>IF(ISNA(VLOOKUP(D1493,[1]GRE_Tabela2!$A$4:$D$112,4,0)),"-",VLOOKUP(D1493,[1]GRE_Tabela2!$A$4:$D$112,4,0))</f>
        <v>-</v>
      </c>
      <c r="AO1493" s="68" t="s">
        <v>747</v>
      </c>
      <c r="AP1493" s="68" t="s">
        <v>748</v>
      </c>
      <c r="AQ1493" s="113">
        <v>128</v>
      </c>
      <c r="AR1493" s="302" t="str">
        <f>IF(ISNA(VLOOKUP(AT1493,[1]FISQ!$D$2:$J$1713,7,0)),"-",VLOOKUP(AT1493,[1]FISQ!$D$2:$J$1713,7,0))</f>
        <v>0918 </v>
      </c>
      <c r="AS1493" s="302" t="str">
        <f>IF(ISNA(VLOOKUP(AT1493,[1]FISQ!$D$2:$J$1713,4,0)),"-",CONCATENATE("(",VLOOKUP(AT1493,[1]FISQ!$D$2:$J$1713,4,0),")"))</f>
        <v>(1)</v>
      </c>
      <c r="AT1493" s="71" t="s">
        <v>3249</v>
      </c>
      <c r="AU1493" s="38"/>
      <c r="AV1493" s="38"/>
      <c r="AW1493" s="38"/>
    </row>
    <row r="1494" spans="1:49" ht="38.25">
      <c r="A1494" s="33">
        <v>1493</v>
      </c>
      <c r="B1494" s="33" t="str">
        <f t="shared" si="72"/>
        <v>2320_III</v>
      </c>
      <c r="C1494" s="33" t="str">
        <f t="shared" si="73"/>
        <v>8//-</v>
      </c>
      <c r="D1494" s="61">
        <v>2320</v>
      </c>
      <c r="E1494" s="67" t="s">
        <v>3250</v>
      </c>
      <c r="F1494" s="395" t="s">
        <v>7355</v>
      </c>
      <c r="G1494" s="62" t="str">
        <f>VLOOKUP(CONCATENATE(TEXT(I1494,"0"),"_",TEXT(F1494,"0")),[1]CodC!$A$2:$D$250,4,0)</f>
        <v>Matérias corrosivas, de carácter básico, sem perigo subsidiário, orgânicas, líquidas;</v>
      </c>
      <c r="H1494" s="395" t="s">
        <v>7339</v>
      </c>
      <c r="I1494" s="69" t="s">
        <v>631</v>
      </c>
      <c r="J1494" s="69" t="s">
        <v>631</v>
      </c>
      <c r="K1494" s="64" t="s">
        <v>19</v>
      </c>
      <c r="L1494" s="68" t="s">
        <v>879</v>
      </c>
      <c r="M1494" s="63"/>
      <c r="N1494" s="64" t="s">
        <v>19</v>
      </c>
      <c r="O1494" s="64" t="s">
        <v>19</v>
      </c>
      <c r="P1494" s="113" t="s">
        <v>22425</v>
      </c>
      <c r="Q1494" s="70" t="s">
        <v>621</v>
      </c>
      <c r="R1494" s="70" t="s">
        <v>621</v>
      </c>
      <c r="S1494" s="65" t="str">
        <f t="shared" si="71"/>
        <v/>
      </c>
      <c r="T1494" s="68" t="s">
        <v>1000</v>
      </c>
      <c r="U1494" s="68"/>
      <c r="V1494" s="68"/>
      <c r="W1494" s="68"/>
      <c r="X1494" s="68"/>
      <c r="Y1494" s="68"/>
      <c r="Z1494" s="68"/>
      <c r="AA1494" s="68"/>
      <c r="AB1494" s="68"/>
      <c r="AC1494" s="68"/>
      <c r="AD1494" s="68"/>
      <c r="AE1494" s="68"/>
      <c r="AF1494" s="68"/>
      <c r="AG1494" s="68"/>
      <c r="AH1494" s="68"/>
      <c r="AI1494" s="68"/>
      <c r="AJ1494" s="68"/>
      <c r="AK1494" s="68"/>
      <c r="AL1494" s="68" t="s">
        <v>7163</v>
      </c>
      <c r="AM1494" s="70" t="s">
        <v>3251</v>
      </c>
      <c r="AN1494" s="63" t="str">
        <f>IF(ISNA(VLOOKUP(D1494,[1]GRE_Tabela2!$A$4:$D$112,4,0)),"-",VLOOKUP(D1494,[1]GRE_Tabela2!$A$4:$D$112,4,0))</f>
        <v>-</v>
      </c>
      <c r="AO1494" s="68" t="s">
        <v>1341</v>
      </c>
      <c r="AP1494" s="68" t="s">
        <v>1913</v>
      </c>
      <c r="AQ1494" s="113">
        <v>153</v>
      </c>
      <c r="AR1494" s="302" t="str">
        <f>IF(ISNA(VLOOKUP(AT1494,[1]FISQ!$D$2:$J$1713,7,0)),"-",VLOOKUP(AT1494,[1]FISQ!$D$2:$J$1713,7,0))</f>
        <v>1718 </v>
      </c>
      <c r="AS1494" s="302" t="str">
        <f>IF(ISNA(VLOOKUP(AT1494,[1]FISQ!$D$2:$J$1713,4,0)),"-",CONCATENATE("(",VLOOKUP(AT1494,[1]FISQ!$D$2:$J$1713,4,0),")"))</f>
        <v>(1)</v>
      </c>
      <c r="AT1494" s="71" t="s">
        <v>3252</v>
      </c>
      <c r="AU1494" s="38" t="s">
        <v>6537</v>
      </c>
      <c r="AV1494" s="30"/>
      <c r="AW1494" s="38"/>
    </row>
    <row r="1495" spans="1:49" ht="25.5">
      <c r="A1495" s="33">
        <v>1494</v>
      </c>
      <c r="B1495" s="33" t="str">
        <f t="shared" si="72"/>
        <v>2321_III</v>
      </c>
      <c r="C1495" s="33" t="str">
        <f t="shared" si="73"/>
        <v>6.1//0</v>
      </c>
      <c r="D1495" s="61">
        <v>2321</v>
      </c>
      <c r="E1495" s="67" t="s">
        <v>3253</v>
      </c>
      <c r="F1495" s="395" t="s">
        <v>373</v>
      </c>
      <c r="G1495" s="62" t="str">
        <f>VLOOKUP(CONCATENATE(TEXT(I1495,"0"),"_",TEXT(F1495,"0")),[1]CodC!$A$2:$D$250,4,0)</f>
        <v>Matérias tóxicas sem perigo subsidiário, orgânicas, líquidas;</v>
      </c>
      <c r="H1495" s="395" t="s">
        <v>7327</v>
      </c>
      <c r="I1495" s="68">
        <v>6</v>
      </c>
      <c r="J1495" s="68" t="s">
        <v>50</v>
      </c>
      <c r="K1495" s="68"/>
      <c r="L1495" s="68" t="s">
        <v>879</v>
      </c>
      <c r="M1495" s="64" t="s">
        <v>1313</v>
      </c>
      <c r="N1495" s="64" t="s">
        <v>19</v>
      </c>
      <c r="O1495" s="64" t="s">
        <v>19</v>
      </c>
      <c r="P1495" s="113" t="s">
        <v>22423</v>
      </c>
      <c r="Q1495" s="70" t="s">
        <v>621</v>
      </c>
      <c r="R1495" s="70" t="s">
        <v>621</v>
      </c>
      <c r="S1495" s="65" t="str">
        <f t="shared" si="71"/>
        <v/>
      </c>
      <c r="T1495" s="69" t="s">
        <v>19</v>
      </c>
      <c r="U1495" s="69"/>
      <c r="V1495" s="69"/>
      <c r="W1495" s="69"/>
      <c r="X1495" s="69"/>
      <c r="Y1495" s="69"/>
      <c r="Z1495" s="69"/>
      <c r="AA1495" s="69"/>
      <c r="AB1495" s="69"/>
      <c r="AC1495" s="69"/>
      <c r="AD1495" s="69" t="s">
        <v>7163</v>
      </c>
      <c r="AE1495" s="69"/>
      <c r="AF1495" s="69"/>
      <c r="AG1495" s="69"/>
      <c r="AH1495" s="69"/>
      <c r="AI1495" s="69"/>
      <c r="AJ1495" s="69"/>
      <c r="AK1495" s="69"/>
      <c r="AL1495" s="69"/>
      <c r="AM1495" s="70" t="s">
        <v>6838</v>
      </c>
      <c r="AN1495" s="63" t="str">
        <f>IF(ISNA(VLOOKUP(D1495,[1]GRE_Tabela2!$A$4:$D$112,4,0)),"-",VLOOKUP(D1495,[1]GRE_Tabela2!$A$4:$D$112,4,0))</f>
        <v>-</v>
      </c>
      <c r="AO1495" s="68" t="s">
        <v>1341</v>
      </c>
      <c r="AP1495" s="68" t="s">
        <v>1795</v>
      </c>
      <c r="AQ1495" s="113">
        <v>153</v>
      </c>
      <c r="AR1495" s="302" t="str">
        <f>IF(ISNA(VLOOKUP(AT1495,[1]FISQ!$D$2:$J$1713,7,0)),"-",VLOOKUP(AT1495,[1]FISQ!$D$2:$J$1713,7,0))</f>
        <v>1049 </v>
      </c>
      <c r="AS1495" s="302" t="str">
        <f>IF(ISNA(VLOOKUP(AT1495,[1]FISQ!$D$2:$J$1713,4,0)),"-",CONCATENATE("(",VLOOKUP(AT1495,[1]FISQ!$D$2:$J$1713,4,0),")"))</f>
        <v>(1)</v>
      </c>
      <c r="AT1495" s="71" t="s">
        <v>3254</v>
      </c>
      <c r="AU1495" s="38"/>
      <c r="AV1495" s="38"/>
      <c r="AW1495" s="38"/>
    </row>
    <row r="1496" spans="1:49" ht="51">
      <c r="A1496" s="33">
        <v>1495</v>
      </c>
      <c r="B1496" s="33" t="str">
        <f t="shared" si="72"/>
        <v>2322_II</v>
      </c>
      <c r="C1496" s="33" t="str">
        <f t="shared" si="73"/>
        <v>6.1//0</v>
      </c>
      <c r="D1496" s="61">
        <v>2322</v>
      </c>
      <c r="E1496" s="67" t="s">
        <v>3256</v>
      </c>
      <c r="F1496" s="395" t="s">
        <v>373</v>
      </c>
      <c r="G1496" s="62" t="str">
        <f>VLOOKUP(CONCATENATE(TEXT(I1496,"0"),"_",TEXT(F1496,"0")),[1]CodC!$A$2:$D$250,4,0)</f>
        <v>Matérias tóxicas sem perigo subsidiário, orgânicas, líquidas;</v>
      </c>
      <c r="H1496" s="395" t="s">
        <v>7327</v>
      </c>
      <c r="I1496" s="68">
        <v>6</v>
      </c>
      <c r="J1496" s="68" t="s">
        <v>50</v>
      </c>
      <c r="K1496" s="68"/>
      <c r="L1496" s="68" t="s">
        <v>849</v>
      </c>
      <c r="M1496" s="64" t="s">
        <v>1313</v>
      </c>
      <c r="N1496" s="64" t="s">
        <v>19</v>
      </c>
      <c r="O1496" s="64" t="s">
        <v>19</v>
      </c>
      <c r="P1496" s="113" t="s">
        <v>22423</v>
      </c>
      <c r="Q1496" s="70" t="s">
        <v>621</v>
      </c>
      <c r="R1496" s="70" t="s">
        <v>2167</v>
      </c>
      <c r="S1496" s="65" t="str">
        <f t="shared" si="71"/>
        <v xml:space="preserve">SW1 SW2 </v>
      </c>
      <c r="T1496" s="69" t="s">
        <v>19</v>
      </c>
      <c r="U1496" s="69"/>
      <c r="V1496" s="69"/>
      <c r="W1496" s="69"/>
      <c r="X1496" s="69"/>
      <c r="Y1496" s="69"/>
      <c r="Z1496" s="69"/>
      <c r="AA1496" s="69"/>
      <c r="AB1496" s="69"/>
      <c r="AC1496" s="69"/>
      <c r="AD1496" s="69" t="s">
        <v>7163</v>
      </c>
      <c r="AE1496" s="69"/>
      <c r="AF1496" s="69"/>
      <c r="AG1496" s="69"/>
      <c r="AH1496" s="69"/>
      <c r="AI1496" s="69"/>
      <c r="AJ1496" s="69"/>
      <c r="AK1496" s="69"/>
      <c r="AL1496" s="69"/>
      <c r="AM1496" s="70" t="s">
        <v>3257</v>
      </c>
      <c r="AN1496" s="63" t="str">
        <f>IF(ISNA(VLOOKUP(D1496,[1]GRE_Tabela2!$A$4:$D$112,4,0)),"-",VLOOKUP(D1496,[1]GRE_Tabela2!$A$4:$D$112,4,0))</f>
        <v>-</v>
      </c>
      <c r="AO1496" s="68" t="s">
        <v>1341</v>
      </c>
      <c r="AP1496" s="68" t="s">
        <v>1795</v>
      </c>
      <c r="AQ1496" s="113">
        <v>152</v>
      </c>
      <c r="AR1496" s="302" t="str">
        <f>IF(ISNA(VLOOKUP(AT1496,[1]FISQ!$D$2:$J$1713,7,0)),"-",VLOOKUP(AT1496,[1]FISQ!$D$2:$J$1713,7,0))</f>
        <v>-</v>
      </c>
      <c r="AS1496" s="302" t="str">
        <f>IF(ISNA(VLOOKUP(AT1496,[1]FISQ!$D$2:$J$1713,4,0)),"-",CONCATENATE("(",VLOOKUP(AT1496,[1]FISQ!$D$2:$J$1713,4,0),")"))</f>
        <v>-</v>
      </c>
      <c r="AT1496" s="71" t="s">
        <v>3255</v>
      </c>
      <c r="AU1496" s="38"/>
      <c r="AV1496" s="38"/>
      <c r="AW1496" s="38"/>
    </row>
    <row r="1497" spans="1:49" ht="25.5">
      <c r="A1497" s="33">
        <v>1496</v>
      </c>
      <c r="B1497" s="33" t="str">
        <f t="shared" si="72"/>
        <v>2323_III</v>
      </c>
      <c r="C1497" s="33" t="str">
        <f t="shared" si="73"/>
        <v>3//-</v>
      </c>
      <c r="D1497" s="61">
        <v>2323</v>
      </c>
      <c r="E1497" s="72" t="s">
        <v>3258</v>
      </c>
      <c r="F1497" s="395" t="s">
        <v>7275</v>
      </c>
      <c r="G1497" s="62" t="str">
        <f>VLOOKUP(CONCATENATE(TEXT(I1497,"0"),"_",TEXT(F1497,"0")),[1]CodC!$A$2:$D$250,4,0)</f>
        <v>Líquidos inflamáveis, sem perigo subsidiário, com um ponto de inflamação inferior ou igual a 60 °C;</v>
      </c>
      <c r="H1497" s="395" t="s">
        <v>7280</v>
      </c>
      <c r="I1497" s="69">
        <v>3</v>
      </c>
      <c r="J1497" s="69" t="s">
        <v>848</v>
      </c>
      <c r="K1497" s="69" t="s">
        <v>19</v>
      </c>
      <c r="L1497" s="68" t="s">
        <v>879</v>
      </c>
      <c r="M1497" s="63"/>
      <c r="N1497" s="64" t="s">
        <v>19</v>
      </c>
      <c r="O1497" s="64" t="s">
        <v>19</v>
      </c>
      <c r="P1497" s="113" t="s">
        <v>22425</v>
      </c>
      <c r="Q1497" s="70" t="s">
        <v>621</v>
      </c>
      <c r="R1497" s="70" t="s">
        <v>621</v>
      </c>
      <c r="S1497" s="65" t="str">
        <f t="shared" si="71"/>
        <v/>
      </c>
      <c r="T1497" s="69" t="s">
        <v>19</v>
      </c>
      <c r="U1497" s="69"/>
      <c r="V1497" s="69"/>
      <c r="W1497" s="69"/>
      <c r="X1497" s="69"/>
      <c r="Y1497" s="69"/>
      <c r="Z1497" s="69"/>
      <c r="AA1497" s="69"/>
      <c r="AB1497" s="69"/>
      <c r="AC1497" s="69"/>
      <c r="AD1497" s="69"/>
      <c r="AE1497" s="69"/>
      <c r="AF1497" s="69"/>
      <c r="AG1497" s="69"/>
      <c r="AH1497" s="69"/>
      <c r="AI1497" s="69"/>
      <c r="AJ1497" s="69"/>
      <c r="AK1497" s="69"/>
      <c r="AL1497" s="69"/>
      <c r="AM1497" s="70" t="s">
        <v>3259</v>
      </c>
      <c r="AN1497" s="63" t="str">
        <f>IF(ISNA(VLOOKUP(D1497,[1]GRE_Tabela2!$A$4:$D$112,4,0)),"-",VLOOKUP(D1497,[1]GRE_Tabela2!$A$4:$D$112,4,0))</f>
        <v>-</v>
      </c>
      <c r="AO1497" s="68" t="s">
        <v>747</v>
      </c>
      <c r="AP1497" s="68" t="s">
        <v>748</v>
      </c>
      <c r="AQ1497" s="113">
        <v>130</v>
      </c>
      <c r="AR1497" s="302" t="str">
        <f>IF(ISNA(VLOOKUP(AT1497,[1]FISQ!$D$2:$J$1713,7,0)),"-",VLOOKUP(AT1497,[1]FISQ!$D$2:$J$1713,7,0))</f>
        <v>0684 </v>
      </c>
      <c r="AS1497" s="302" t="str">
        <f>IF(ISNA(VLOOKUP(AT1497,[1]FISQ!$D$2:$J$1713,4,0)),"-",CONCATENATE("(",VLOOKUP(AT1497,[1]FISQ!$D$2:$J$1713,4,0),")"))</f>
        <v>(1)</v>
      </c>
      <c r="AT1497" s="71" t="s">
        <v>3260</v>
      </c>
      <c r="AU1497" s="38"/>
      <c r="AV1497" s="38"/>
      <c r="AW1497" s="38"/>
    </row>
    <row r="1498" spans="1:49" ht="25.5">
      <c r="A1498" s="33">
        <v>1497</v>
      </c>
      <c r="B1498" s="33" t="str">
        <f t="shared" si="72"/>
        <v>2324_III</v>
      </c>
      <c r="C1498" s="33" t="str">
        <f t="shared" si="73"/>
        <v>3//-</v>
      </c>
      <c r="D1498" s="61">
        <v>2324</v>
      </c>
      <c r="E1498" s="67" t="s">
        <v>3261</v>
      </c>
      <c r="F1498" s="395" t="s">
        <v>7275</v>
      </c>
      <c r="G1498" s="62" t="str">
        <f>VLOOKUP(CONCATENATE(TEXT(I1498,"0"),"_",TEXT(F1498,"0")),[1]CodC!$A$2:$D$250,4,0)</f>
        <v>Líquidos inflamáveis, sem perigo subsidiário, com um ponto de inflamação inferior ou igual a 60 °C;</v>
      </c>
      <c r="H1498" s="395" t="s">
        <v>7280</v>
      </c>
      <c r="I1498" s="69">
        <v>3</v>
      </c>
      <c r="J1498" s="69" t="s">
        <v>848</v>
      </c>
      <c r="K1498" s="69" t="s">
        <v>19</v>
      </c>
      <c r="L1498" s="68" t="s">
        <v>879</v>
      </c>
      <c r="M1498" s="63"/>
      <c r="N1498" s="64" t="s">
        <v>19</v>
      </c>
      <c r="O1498" s="64" t="s">
        <v>19</v>
      </c>
      <c r="P1498" s="113" t="s">
        <v>22425</v>
      </c>
      <c r="Q1498" s="70" t="s">
        <v>621</v>
      </c>
      <c r="R1498" s="70" t="s">
        <v>621</v>
      </c>
      <c r="S1498" s="65" t="str">
        <f t="shared" ref="S1498:S1561" si="74">RIGHT(R1498,LEN(R1498)-LEN(Q1498))</f>
        <v/>
      </c>
      <c r="T1498" s="69" t="s">
        <v>19</v>
      </c>
      <c r="U1498" s="69"/>
      <c r="V1498" s="69"/>
      <c r="W1498" s="69"/>
      <c r="X1498" s="69"/>
      <c r="Y1498" s="69"/>
      <c r="Z1498" s="69"/>
      <c r="AA1498" s="69"/>
      <c r="AB1498" s="69"/>
      <c r="AC1498" s="69"/>
      <c r="AD1498" s="69"/>
      <c r="AE1498" s="69"/>
      <c r="AF1498" s="69"/>
      <c r="AG1498" s="69"/>
      <c r="AH1498" s="69"/>
      <c r="AI1498" s="69"/>
      <c r="AJ1498" s="69"/>
      <c r="AK1498" s="69"/>
      <c r="AL1498" s="69"/>
      <c r="AM1498" s="70" t="s">
        <v>1138</v>
      </c>
      <c r="AN1498" s="63" t="str">
        <f>IF(ISNA(VLOOKUP(D1498,[1]GRE_Tabela2!$A$4:$D$112,4,0)),"-",VLOOKUP(D1498,[1]GRE_Tabela2!$A$4:$D$112,4,0))</f>
        <v>-</v>
      </c>
      <c r="AO1498" s="68" t="s">
        <v>747</v>
      </c>
      <c r="AP1498" s="68" t="s">
        <v>748</v>
      </c>
      <c r="AQ1498" s="113">
        <v>128</v>
      </c>
      <c r="AR1498" s="302" t="str">
        <f>IF(ISNA(VLOOKUP(AT1498,[1]FISQ!$D$2:$J$1713,7,0)),"-",VLOOKUP(AT1498,[1]FISQ!$D$2:$J$1713,7,0))</f>
        <v>-</v>
      </c>
      <c r="AS1498" s="302" t="str">
        <f>IF(ISNA(VLOOKUP(AT1498,[1]FISQ!$D$2:$J$1713,4,0)),"-",CONCATENATE("(",VLOOKUP(AT1498,[1]FISQ!$D$2:$J$1713,4,0),")"))</f>
        <v>-</v>
      </c>
      <c r="AT1498" s="71" t="s">
        <v>3262</v>
      </c>
      <c r="AU1498" s="38"/>
      <c r="AV1498" s="38"/>
      <c r="AW1498" s="38"/>
    </row>
    <row r="1499" spans="1:49" ht="25.5">
      <c r="A1499" s="33">
        <v>1498</v>
      </c>
      <c r="B1499" s="33" t="str">
        <f t="shared" si="72"/>
        <v>2325_III</v>
      </c>
      <c r="C1499" s="33" t="str">
        <f t="shared" si="73"/>
        <v>3//</v>
      </c>
      <c r="D1499" s="61">
        <v>2325</v>
      </c>
      <c r="E1499" s="67" t="s">
        <v>3263</v>
      </c>
      <c r="F1499" s="395" t="s">
        <v>7275</v>
      </c>
      <c r="G1499" s="62" t="str">
        <f>VLOOKUP(CONCATENATE(TEXT(I1499,"0"),"_",TEXT(F1499,"0")),[1]CodC!$A$2:$D$250,4,0)</f>
        <v>Líquidos inflamáveis, sem perigo subsidiário, com um ponto de inflamação inferior ou igual a 60 °C;</v>
      </c>
      <c r="H1499" s="395" t="s">
        <v>7280</v>
      </c>
      <c r="I1499" s="69">
        <v>3</v>
      </c>
      <c r="J1499" s="69" t="s">
        <v>848</v>
      </c>
      <c r="K1499" s="69" t="s">
        <v>6582</v>
      </c>
      <c r="L1499" s="68" t="s">
        <v>879</v>
      </c>
      <c r="M1499" s="64" t="s">
        <v>1313</v>
      </c>
      <c r="N1499" s="64" t="s">
        <v>19</v>
      </c>
      <c r="O1499" s="64" t="s">
        <v>19</v>
      </c>
      <c r="P1499" s="113" t="s">
        <v>22425</v>
      </c>
      <c r="Q1499" s="70" t="s">
        <v>621</v>
      </c>
      <c r="R1499" s="70" t="s">
        <v>621</v>
      </c>
      <c r="S1499" s="65" t="str">
        <f t="shared" si="74"/>
        <v/>
      </c>
      <c r="T1499" s="69" t="s">
        <v>19</v>
      </c>
      <c r="U1499" s="69"/>
      <c r="V1499" s="69"/>
      <c r="W1499" s="69"/>
      <c r="X1499" s="69"/>
      <c r="Y1499" s="69"/>
      <c r="Z1499" s="69"/>
      <c r="AA1499" s="69"/>
      <c r="AB1499" s="69"/>
      <c r="AC1499" s="69"/>
      <c r="AD1499" s="69"/>
      <c r="AE1499" s="69"/>
      <c r="AF1499" s="69"/>
      <c r="AG1499" s="69"/>
      <c r="AH1499" s="69"/>
      <c r="AI1499" s="69"/>
      <c r="AJ1499" s="69"/>
      <c r="AK1499" s="69"/>
      <c r="AL1499" s="69"/>
      <c r="AM1499" s="70" t="s">
        <v>3264</v>
      </c>
      <c r="AN1499" s="63" t="str">
        <f>IF(ISNA(VLOOKUP(D1499,[1]GRE_Tabela2!$A$4:$D$112,4,0)),"-",VLOOKUP(D1499,[1]GRE_Tabela2!$A$4:$D$112,4,0))</f>
        <v>-</v>
      </c>
      <c r="AO1499" s="68" t="s">
        <v>747</v>
      </c>
      <c r="AP1499" s="68" t="s">
        <v>748</v>
      </c>
      <c r="AQ1499" s="113">
        <v>129</v>
      </c>
      <c r="AR1499" s="302" t="str">
        <f>IF(ISNA(VLOOKUP(AT1499,[1]FISQ!$D$2:$J$1713,7,0)),"-",VLOOKUP(AT1499,[1]FISQ!$D$2:$J$1713,7,0))</f>
        <v>1155 </v>
      </c>
      <c r="AS1499" s="302" t="str">
        <f>IF(ISNA(VLOOKUP(AT1499,[1]FISQ!$D$2:$J$1713,4,0)),"-",CONCATENATE("(",VLOOKUP(AT1499,[1]FISQ!$D$2:$J$1713,4,0),")"))</f>
        <v>(1)</v>
      </c>
      <c r="AT1499" s="71" t="s">
        <v>3265</v>
      </c>
      <c r="AU1499" s="38"/>
      <c r="AV1499" s="38"/>
      <c r="AW1499" s="38"/>
    </row>
    <row r="1500" spans="1:49" ht="38.25">
      <c r="A1500" s="33">
        <v>1499</v>
      </c>
      <c r="B1500" s="33" t="str">
        <f t="shared" si="72"/>
        <v>2326_III</v>
      </c>
      <c r="C1500" s="33" t="str">
        <f t="shared" si="73"/>
        <v>8//-</v>
      </c>
      <c r="D1500" s="61">
        <v>2326</v>
      </c>
      <c r="E1500" s="67" t="s">
        <v>3266</v>
      </c>
      <c r="F1500" s="395" t="s">
        <v>7355</v>
      </c>
      <c r="G1500" s="62" t="str">
        <f>VLOOKUP(CONCATENATE(TEXT(I1500,"0"),"_",TEXT(F1500,"0")),[1]CodC!$A$2:$D$250,4,0)</f>
        <v>Matérias corrosivas, de carácter básico, sem perigo subsidiário, orgânicas, líquidas;</v>
      </c>
      <c r="H1500" s="395" t="s">
        <v>7339</v>
      </c>
      <c r="I1500" s="69" t="s">
        <v>631</v>
      </c>
      <c r="J1500" s="69" t="s">
        <v>631</v>
      </c>
      <c r="K1500" s="69" t="s">
        <v>19</v>
      </c>
      <c r="L1500" s="68" t="s">
        <v>879</v>
      </c>
      <c r="M1500" s="63"/>
      <c r="N1500" s="64" t="s">
        <v>19</v>
      </c>
      <c r="O1500" s="64" t="s">
        <v>19</v>
      </c>
      <c r="P1500" s="113" t="s">
        <v>22424</v>
      </c>
      <c r="Q1500" s="70" t="s">
        <v>621</v>
      </c>
      <c r="R1500" s="70" t="s">
        <v>621</v>
      </c>
      <c r="S1500" s="65" t="str">
        <f t="shared" si="74"/>
        <v/>
      </c>
      <c r="T1500" s="69" t="s">
        <v>6007</v>
      </c>
      <c r="U1500" s="69"/>
      <c r="V1500" s="69"/>
      <c r="W1500" s="69"/>
      <c r="X1500" s="69"/>
      <c r="Y1500" s="69"/>
      <c r="Z1500" s="69"/>
      <c r="AA1500" s="69"/>
      <c r="AB1500" s="69"/>
      <c r="AC1500" s="69"/>
      <c r="AD1500" s="69"/>
      <c r="AE1500" s="69"/>
      <c r="AF1500" s="69"/>
      <c r="AG1500" s="69"/>
      <c r="AH1500" s="69"/>
      <c r="AI1500" s="69"/>
      <c r="AJ1500" s="69"/>
      <c r="AK1500" s="69"/>
      <c r="AL1500" s="69"/>
      <c r="AM1500" s="70" t="s">
        <v>3267</v>
      </c>
      <c r="AN1500" s="63" t="str">
        <f>IF(ISNA(VLOOKUP(D1500,[1]GRE_Tabela2!$A$4:$D$112,4,0)),"-",VLOOKUP(D1500,[1]GRE_Tabela2!$A$4:$D$112,4,0))</f>
        <v>-</v>
      </c>
      <c r="AO1500" s="68" t="s">
        <v>1341</v>
      </c>
      <c r="AP1500" s="68" t="s">
        <v>1913</v>
      </c>
      <c r="AQ1500" s="113">
        <v>153</v>
      </c>
      <c r="AR1500" s="302" t="str">
        <f>IF(ISNA(VLOOKUP(AT1500,[1]FISQ!$D$2:$J$1713,7,0)),"-",VLOOKUP(AT1500,[1]FISQ!$D$2:$J$1713,7,0))</f>
        <v>-</v>
      </c>
      <c r="AS1500" s="302" t="str">
        <f>IF(ISNA(VLOOKUP(AT1500,[1]FISQ!$D$2:$J$1713,4,0)),"-",CONCATENATE("(",VLOOKUP(AT1500,[1]FISQ!$D$2:$J$1713,4,0),")"))</f>
        <v>-</v>
      </c>
      <c r="AT1500" s="71" t="s">
        <v>3268</v>
      </c>
      <c r="AU1500" s="29" t="s">
        <v>6537</v>
      </c>
      <c r="AV1500" s="30"/>
      <c r="AW1500" s="38"/>
    </row>
    <row r="1501" spans="1:49" ht="25.5">
      <c r="A1501" s="33">
        <v>1500</v>
      </c>
      <c r="B1501" s="33" t="str">
        <f t="shared" si="72"/>
        <v>2327_III</v>
      </c>
      <c r="C1501" s="33" t="str">
        <f t="shared" si="73"/>
        <v>8//-</v>
      </c>
      <c r="D1501" s="61">
        <v>2327</v>
      </c>
      <c r="E1501" s="67" t="s">
        <v>3269</v>
      </c>
      <c r="F1501" s="395" t="s">
        <v>7355</v>
      </c>
      <c r="G1501" s="62" t="str">
        <f>VLOOKUP(CONCATENATE(TEXT(I1501,"0"),"_",TEXT(F1501,"0")),[1]CodC!$A$2:$D$250,4,0)</f>
        <v>Matérias corrosivas, de carácter básico, sem perigo subsidiário, orgânicas, líquidas;</v>
      </c>
      <c r="H1501" s="395" t="s">
        <v>7339</v>
      </c>
      <c r="I1501" s="69" t="s">
        <v>631</v>
      </c>
      <c r="J1501" s="69" t="s">
        <v>631</v>
      </c>
      <c r="K1501" s="69" t="s">
        <v>19</v>
      </c>
      <c r="L1501" s="68" t="s">
        <v>879</v>
      </c>
      <c r="M1501" s="63"/>
      <c r="N1501" s="64" t="s">
        <v>19</v>
      </c>
      <c r="O1501" s="64" t="s">
        <v>19</v>
      </c>
      <c r="P1501" s="113" t="s">
        <v>22424</v>
      </c>
      <c r="Q1501" s="70" t="s">
        <v>621</v>
      </c>
      <c r="R1501" s="70" t="s">
        <v>621</v>
      </c>
      <c r="S1501" s="65" t="str">
        <f t="shared" si="74"/>
        <v/>
      </c>
      <c r="T1501" s="69" t="s">
        <v>6007</v>
      </c>
      <c r="U1501" s="69"/>
      <c r="V1501" s="69"/>
      <c r="W1501" s="69"/>
      <c r="X1501" s="69"/>
      <c r="Y1501" s="69"/>
      <c r="Z1501" s="69"/>
      <c r="AA1501" s="69"/>
      <c r="AB1501" s="69"/>
      <c r="AC1501" s="69"/>
      <c r="AD1501" s="69"/>
      <c r="AE1501" s="69"/>
      <c r="AF1501" s="69"/>
      <c r="AG1501" s="69"/>
      <c r="AH1501" s="69"/>
      <c r="AI1501" s="69"/>
      <c r="AJ1501" s="69"/>
      <c r="AK1501" s="69"/>
      <c r="AL1501" s="69"/>
      <c r="AM1501" s="70" t="s">
        <v>3270</v>
      </c>
      <c r="AN1501" s="63" t="str">
        <f>IF(ISNA(VLOOKUP(D1501,[1]GRE_Tabela2!$A$4:$D$112,4,0)),"-",VLOOKUP(D1501,[1]GRE_Tabela2!$A$4:$D$112,4,0))</f>
        <v>-</v>
      </c>
      <c r="AO1501" s="68" t="s">
        <v>1341</v>
      </c>
      <c r="AP1501" s="68" t="s">
        <v>1913</v>
      </c>
      <c r="AQ1501" s="113">
        <v>153</v>
      </c>
      <c r="AR1501" s="302" t="str">
        <f>IF(ISNA(VLOOKUP(AT1501,[1]FISQ!$D$2:$J$1713,7,0)),"-",VLOOKUP(AT1501,[1]FISQ!$D$2:$J$1713,7,0))</f>
        <v>-</v>
      </c>
      <c r="AS1501" s="302" t="str">
        <f>IF(ISNA(VLOOKUP(AT1501,[1]FISQ!$D$2:$J$1713,4,0)),"-",CONCATENATE("(",VLOOKUP(AT1501,[1]FISQ!$D$2:$J$1713,4,0),")"))</f>
        <v>-</v>
      </c>
      <c r="AT1501" s="71" t="s">
        <v>3271</v>
      </c>
      <c r="AU1501" s="29" t="s">
        <v>6537</v>
      </c>
      <c r="AV1501" s="30"/>
      <c r="AW1501" s="38"/>
    </row>
    <row r="1502" spans="1:49" ht="38.25">
      <c r="A1502" s="33">
        <v>1501</v>
      </c>
      <c r="B1502" s="33" t="str">
        <f t="shared" si="72"/>
        <v>2328_III</v>
      </c>
      <c r="C1502" s="33" t="str">
        <f t="shared" si="73"/>
        <v>6.1//-</v>
      </c>
      <c r="D1502" s="61">
        <v>2328</v>
      </c>
      <c r="E1502" s="67" t="s">
        <v>3272</v>
      </c>
      <c r="F1502" s="395" t="s">
        <v>373</v>
      </c>
      <c r="G1502" s="62" t="str">
        <f>VLOOKUP(CONCATENATE(TEXT(I1502,"0"),"_",TEXT(F1502,"0")),[1]CodC!$A$2:$D$250,4,0)</f>
        <v>Matérias tóxicas sem perigo subsidiário, orgânicas, líquidas;</v>
      </c>
      <c r="H1502" s="395" t="s">
        <v>7327</v>
      </c>
      <c r="I1502" s="68">
        <v>6</v>
      </c>
      <c r="J1502" s="68" t="s">
        <v>50</v>
      </c>
      <c r="K1502" s="69" t="s">
        <v>19</v>
      </c>
      <c r="L1502" s="68" t="s">
        <v>879</v>
      </c>
      <c r="M1502" s="63"/>
      <c r="N1502" s="64" t="s">
        <v>19</v>
      </c>
      <c r="O1502" s="64" t="s">
        <v>19</v>
      </c>
      <c r="P1502" s="113" t="s">
        <v>22423</v>
      </c>
      <c r="Q1502" s="70" t="s">
        <v>861</v>
      </c>
      <c r="R1502" s="70" t="s">
        <v>861</v>
      </c>
      <c r="S1502" s="65" t="str">
        <f t="shared" si="74"/>
        <v/>
      </c>
      <c r="T1502" s="69" t="s">
        <v>19</v>
      </c>
      <c r="U1502" s="69"/>
      <c r="V1502" s="69"/>
      <c r="W1502" s="69"/>
      <c r="X1502" s="69"/>
      <c r="Y1502" s="69"/>
      <c r="Z1502" s="69"/>
      <c r="AA1502" s="69"/>
      <c r="AB1502" s="69"/>
      <c r="AC1502" s="69"/>
      <c r="AD1502" s="69"/>
      <c r="AE1502" s="69"/>
      <c r="AF1502" s="69"/>
      <c r="AG1502" s="69"/>
      <c r="AH1502" s="69"/>
      <c r="AI1502" s="69"/>
      <c r="AJ1502" s="69"/>
      <c r="AK1502" s="69"/>
      <c r="AL1502" s="69"/>
      <c r="AM1502" s="70" t="s">
        <v>6256</v>
      </c>
      <c r="AN1502" s="63" t="str">
        <f>IF(ISNA(VLOOKUP(D1502,[1]GRE_Tabela2!$A$4:$D$112,4,0)),"-",VLOOKUP(D1502,[1]GRE_Tabela2!$A$4:$D$112,4,0))</f>
        <v>-</v>
      </c>
      <c r="AO1502" s="68" t="s">
        <v>1341</v>
      </c>
      <c r="AP1502" s="68" t="s">
        <v>1795</v>
      </c>
      <c r="AQ1502" s="113">
        <v>156</v>
      </c>
      <c r="AR1502" s="302" t="str">
        <f>IF(ISNA(VLOOKUP(AT1502,[1]FISQ!$D$2:$J$1713,7,0)),"-",VLOOKUP(AT1502,[1]FISQ!$D$2:$J$1713,7,0))</f>
        <v>-</v>
      </c>
      <c r="AS1502" s="302" t="str">
        <f>IF(ISNA(VLOOKUP(AT1502,[1]FISQ!$D$2:$J$1713,4,0)),"-",CONCATENATE("(",VLOOKUP(AT1502,[1]FISQ!$D$2:$J$1713,4,0),")"))</f>
        <v>-</v>
      </c>
      <c r="AT1502" s="71" t="s">
        <v>3273</v>
      </c>
      <c r="AU1502" s="38"/>
      <c r="AV1502" s="38"/>
      <c r="AW1502" s="38"/>
    </row>
    <row r="1503" spans="1:49" ht="25.5">
      <c r="A1503" s="33">
        <v>1502</v>
      </c>
      <c r="B1503" s="33" t="str">
        <f t="shared" si="72"/>
        <v>2329_III</v>
      </c>
      <c r="C1503" s="33" t="str">
        <f t="shared" si="73"/>
        <v>3//-</v>
      </c>
      <c r="D1503" s="61">
        <v>2329</v>
      </c>
      <c r="E1503" s="67" t="s">
        <v>3274</v>
      </c>
      <c r="F1503" s="395" t="s">
        <v>7275</v>
      </c>
      <c r="G1503" s="62" t="str">
        <f>VLOOKUP(CONCATENATE(TEXT(I1503,"0"),"_",TEXT(F1503,"0")),[1]CodC!$A$2:$D$250,4,0)</f>
        <v>Líquidos inflamáveis, sem perigo subsidiário, com um ponto de inflamação inferior ou igual a 60 °C;</v>
      </c>
      <c r="H1503" s="395" t="s">
        <v>7280</v>
      </c>
      <c r="I1503" s="69">
        <v>3</v>
      </c>
      <c r="J1503" s="69" t="s">
        <v>848</v>
      </c>
      <c r="K1503" s="69" t="s">
        <v>19</v>
      </c>
      <c r="L1503" s="68" t="s">
        <v>879</v>
      </c>
      <c r="M1503" s="63"/>
      <c r="N1503" s="64" t="s">
        <v>19</v>
      </c>
      <c r="O1503" s="64" t="s">
        <v>19</v>
      </c>
      <c r="P1503" s="113" t="s">
        <v>22425</v>
      </c>
      <c r="Q1503" s="70" t="s">
        <v>621</v>
      </c>
      <c r="R1503" s="70" t="s">
        <v>621</v>
      </c>
      <c r="S1503" s="65" t="str">
        <f t="shared" si="74"/>
        <v/>
      </c>
      <c r="T1503" s="69" t="s">
        <v>19</v>
      </c>
      <c r="U1503" s="69"/>
      <c r="V1503" s="69"/>
      <c r="W1503" s="69"/>
      <c r="X1503" s="69"/>
      <c r="Y1503" s="69"/>
      <c r="Z1503" s="69"/>
      <c r="AA1503" s="69"/>
      <c r="AB1503" s="69"/>
      <c r="AC1503" s="69"/>
      <c r="AD1503" s="69"/>
      <c r="AE1503" s="69"/>
      <c r="AF1503" s="69"/>
      <c r="AG1503" s="69"/>
      <c r="AH1503" s="69"/>
      <c r="AI1503" s="69"/>
      <c r="AJ1503" s="69"/>
      <c r="AK1503" s="69"/>
      <c r="AL1503" s="69"/>
      <c r="AM1503" s="70" t="s">
        <v>3275</v>
      </c>
      <c r="AN1503" s="63" t="str">
        <f>IF(ISNA(VLOOKUP(D1503,[1]GRE_Tabela2!$A$4:$D$112,4,0)),"-",VLOOKUP(D1503,[1]GRE_Tabela2!$A$4:$D$112,4,0))</f>
        <v>-</v>
      </c>
      <c r="AO1503" s="68" t="s">
        <v>747</v>
      </c>
      <c r="AP1503" s="68" t="s">
        <v>748</v>
      </c>
      <c r="AQ1503" s="113">
        <v>130</v>
      </c>
      <c r="AR1503" s="302" t="str">
        <f>IF(ISNA(VLOOKUP(AT1503,[1]FISQ!$D$2:$J$1713,7,0)),"-",VLOOKUP(AT1503,[1]FISQ!$D$2:$J$1713,7,0))</f>
        <v>1556 </v>
      </c>
      <c r="AS1503" s="302" t="str">
        <f>IF(ISNA(VLOOKUP(AT1503,[1]FISQ!$D$2:$J$1713,4,0)),"-",CONCATENATE("(",VLOOKUP(AT1503,[1]FISQ!$D$2:$J$1713,4,0),")"))</f>
        <v>(1)</v>
      </c>
      <c r="AT1503" s="71" t="s">
        <v>3276</v>
      </c>
      <c r="AU1503" s="38"/>
      <c r="AV1503" s="38"/>
      <c r="AW1503" s="38"/>
    </row>
    <row r="1504" spans="1:49" ht="25.5">
      <c r="A1504" s="33">
        <v>1503</v>
      </c>
      <c r="B1504" s="33" t="str">
        <f t="shared" si="72"/>
        <v>2330_III</v>
      </c>
      <c r="C1504" s="33" t="str">
        <f t="shared" si="73"/>
        <v>3//-</v>
      </c>
      <c r="D1504" s="61">
        <v>2330</v>
      </c>
      <c r="E1504" s="67" t="s">
        <v>3277</v>
      </c>
      <c r="F1504" s="395" t="s">
        <v>7275</v>
      </c>
      <c r="G1504" s="62" t="str">
        <f>VLOOKUP(CONCATENATE(TEXT(I1504,"0"),"_",TEXT(F1504,"0")),[1]CodC!$A$2:$D$250,4,0)</f>
        <v>Líquidos inflamáveis, sem perigo subsidiário, com um ponto de inflamação inferior ou igual a 60 °C;</v>
      </c>
      <c r="H1504" s="395" t="s">
        <v>7280</v>
      </c>
      <c r="I1504" s="69">
        <v>3</v>
      </c>
      <c r="J1504" s="69" t="s">
        <v>848</v>
      </c>
      <c r="K1504" s="69" t="s">
        <v>19</v>
      </c>
      <c r="L1504" s="68" t="s">
        <v>879</v>
      </c>
      <c r="M1504" s="63"/>
      <c r="N1504" s="64" t="s">
        <v>19</v>
      </c>
      <c r="O1504" s="64" t="s">
        <v>19</v>
      </c>
      <c r="P1504" s="113" t="s">
        <v>22425</v>
      </c>
      <c r="Q1504" s="70" t="s">
        <v>621</v>
      </c>
      <c r="R1504" s="70" t="s">
        <v>621</v>
      </c>
      <c r="S1504" s="65" t="str">
        <f t="shared" si="74"/>
        <v/>
      </c>
      <c r="T1504" s="69" t="s">
        <v>19</v>
      </c>
      <c r="U1504" s="69"/>
      <c r="V1504" s="69"/>
      <c r="W1504" s="69"/>
      <c r="X1504" s="69"/>
      <c r="Y1504" s="69"/>
      <c r="Z1504" s="69"/>
      <c r="AA1504" s="69"/>
      <c r="AB1504" s="69"/>
      <c r="AC1504" s="69"/>
      <c r="AD1504" s="69"/>
      <c r="AE1504" s="69"/>
      <c r="AF1504" s="69"/>
      <c r="AG1504" s="69"/>
      <c r="AH1504" s="69"/>
      <c r="AI1504" s="69"/>
      <c r="AJ1504" s="69"/>
      <c r="AK1504" s="69"/>
      <c r="AL1504" s="69"/>
      <c r="AM1504" s="70" t="s">
        <v>3278</v>
      </c>
      <c r="AN1504" s="63" t="str">
        <f>IF(ISNA(VLOOKUP(D1504,[1]GRE_Tabela2!$A$4:$D$112,4,0)),"-",VLOOKUP(D1504,[1]GRE_Tabela2!$A$4:$D$112,4,0))</f>
        <v>-</v>
      </c>
      <c r="AO1504" s="68" t="s">
        <v>747</v>
      </c>
      <c r="AP1504" s="68" t="s">
        <v>934</v>
      </c>
      <c r="AQ1504" s="113">
        <v>128</v>
      </c>
      <c r="AR1504" s="302" t="str">
        <f>IF(ISNA(VLOOKUP(AT1504,[1]FISQ!$D$2:$J$1713,7,0)),"-",VLOOKUP(AT1504,[1]FISQ!$D$2:$J$1713,7,0))</f>
        <v>-</v>
      </c>
      <c r="AS1504" s="302" t="str">
        <f>IF(ISNA(VLOOKUP(AT1504,[1]FISQ!$D$2:$J$1713,4,0)),"-",CONCATENATE("(",VLOOKUP(AT1504,[1]FISQ!$D$2:$J$1713,4,0),")"))</f>
        <v>-</v>
      </c>
      <c r="AT1504" s="71" t="s">
        <v>3279</v>
      </c>
      <c r="AU1504" s="38"/>
      <c r="AV1504" s="38"/>
      <c r="AW1504" s="38"/>
    </row>
    <row r="1505" spans="1:49" ht="25.5">
      <c r="A1505" s="33">
        <v>1504</v>
      </c>
      <c r="B1505" s="33" t="str">
        <f t="shared" si="72"/>
        <v>2331_III</v>
      </c>
      <c r="C1505" s="33" t="str">
        <f t="shared" si="73"/>
        <v>8//</v>
      </c>
      <c r="D1505" s="61">
        <v>2331</v>
      </c>
      <c r="E1505" s="67" t="s">
        <v>3280</v>
      </c>
      <c r="F1505" s="395" t="s">
        <v>7342</v>
      </c>
      <c r="G1505" s="62" t="str">
        <f>VLOOKUP(CONCATENATE(TEXT(I1505,"0"),"_",TEXT(F1505,"0")),[1]CodC!$A$2:$D$250,4,0)</f>
        <v>Matérias corrosivas, ácidas, sem perigo subsidiário, inorgânicas, sólidas;</v>
      </c>
      <c r="H1505" s="395" t="s">
        <v>7339</v>
      </c>
      <c r="I1505" s="69" t="s">
        <v>631</v>
      </c>
      <c r="J1505" s="69" t="s">
        <v>631</v>
      </c>
      <c r="K1505" s="69" t="s">
        <v>6582</v>
      </c>
      <c r="L1505" s="68" t="s">
        <v>879</v>
      </c>
      <c r="M1505" s="64" t="s">
        <v>1313</v>
      </c>
      <c r="N1505" s="64" t="s">
        <v>19</v>
      </c>
      <c r="O1505" s="64" t="s">
        <v>19</v>
      </c>
      <c r="P1505" s="113" t="s">
        <v>22425</v>
      </c>
      <c r="Q1505" s="70" t="s">
        <v>621</v>
      </c>
      <c r="R1505" s="70" t="s">
        <v>621</v>
      </c>
      <c r="S1505" s="65" t="str">
        <f t="shared" si="74"/>
        <v/>
      </c>
      <c r="T1505" s="69" t="s">
        <v>7182</v>
      </c>
      <c r="U1505" s="69" t="s">
        <v>7163</v>
      </c>
      <c r="V1505" s="69"/>
      <c r="W1505" s="69"/>
      <c r="X1505" s="69"/>
      <c r="Y1505" s="69"/>
      <c r="Z1505" s="69"/>
      <c r="AA1505" s="68" t="s">
        <v>7163</v>
      </c>
      <c r="AB1505" s="69"/>
      <c r="AC1505" s="69"/>
      <c r="AD1505" s="69"/>
      <c r="AE1505" s="69"/>
      <c r="AF1505" s="69"/>
      <c r="AG1505" s="69"/>
      <c r="AH1505" s="69"/>
      <c r="AI1505" s="69"/>
      <c r="AJ1505" s="69"/>
      <c r="AK1505" s="69"/>
      <c r="AL1505" s="69"/>
      <c r="AM1505" s="70" t="s">
        <v>3281</v>
      </c>
      <c r="AN1505" s="63" t="str">
        <f>IF(ISNA(VLOOKUP(D1505,[1]GRE_Tabela2!$A$4:$D$112,4,0)),"-",VLOOKUP(D1505,[1]GRE_Tabela2!$A$4:$D$112,4,0))</f>
        <v>-</v>
      </c>
      <c r="AO1505" s="68" t="s">
        <v>1341</v>
      </c>
      <c r="AP1505" s="68" t="s">
        <v>1913</v>
      </c>
      <c r="AQ1505" s="113">
        <v>154</v>
      </c>
      <c r="AR1505" s="302" t="str">
        <f>IF(ISNA(VLOOKUP(AT1505,[1]FISQ!$D$2:$J$1713,7,0)),"-",VLOOKUP(AT1505,[1]FISQ!$D$2:$J$1713,7,0))</f>
        <v>1064 </v>
      </c>
      <c r="AS1505" s="302" t="str">
        <f>IF(ISNA(VLOOKUP(AT1505,[1]FISQ!$D$2:$J$1713,4,0)),"-",CONCATENATE("(",VLOOKUP(AT1505,[1]FISQ!$D$2:$J$1713,4,0),")"))</f>
        <v>(1)</v>
      </c>
      <c r="AT1505" s="71" t="s">
        <v>3282</v>
      </c>
      <c r="AU1505" s="38" t="s">
        <v>6541</v>
      </c>
      <c r="AV1505" s="30"/>
      <c r="AW1505" s="38"/>
    </row>
    <row r="1506" spans="1:49" ht="38.25">
      <c r="A1506" s="33">
        <v>1505</v>
      </c>
      <c r="B1506" s="33" t="str">
        <f t="shared" si="72"/>
        <v>2332_III</v>
      </c>
      <c r="C1506" s="33" t="str">
        <f t="shared" si="73"/>
        <v>3//-</v>
      </c>
      <c r="D1506" s="61">
        <v>2332</v>
      </c>
      <c r="E1506" s="67" t="s">
        <v>3283</v>
      </c>
      <c r="F1506" s="395" t="s">
        <v>7275</v>
      </c>
      <c r="G1506" s="62" t="str">
        <f>VLOOKUP(CONCATENATE(TEXT(I1506,"0"),"_",TEXT(F1506,"0")),[1]CodC!$A$2:$D$250,4,0)</f>
        <v>Líquidos inflamáveis, sem perigo subsidiário, com um ponto de inflamação inferior ou igual a 60 °C;</v>
      </c>
      <c r="H1506" s="395" t="s">
        <v>7280</v>
      </c>
      <c r="I1506" s="69">
        <v>3</v>
      </c>
      <c r="J1506" s="69" t="s">
        <v>848</v>
      </c>
      <c r="K1506" s="69" t="s">
        <v>19</v>
      </c>
      <c r="L1506" s="68" t="s">
        <v>879</v>
      </c>
      <c r="M1506" s="63"/>
      <c r="N1506" s="64" t="s">
        <v>19</v>
      </c>
      <c r="O1506" s="64" t="s">
        <v>19</v>
      </c>
      <c r="P1506" s="113" t="s">
        <v>22425</v>
      </c>
      <c r="Q1506" s="70" t="s">
        <v>621</v>
      </c>
      <c r="R1506" s="70" t="s">
        <v>621</v>
      </c>
      <c r="S1506" s="65" t="str">
        <f t="shared" si="74"/>
        <v/>
      </c>
      <c r="T1506" s="69" t="s">
        <v>19</v>
      </c>
      <c r="U1506" s="69"/>
      <c r="V1506" s="69"/>
      <c r="W1506" s="69"/>
      <c r="X1506" s="69"/>
      <c r="Y1506" s="69"/>
      <c r="Z1506" s="69"/>
      <c r="AA1506" s="69"/>
      <c r="AB1506" s="69"/>
      <c r="AC1506" s="69"/>
      <c r="AD1506" s="69"/>
      <c r="AE1506" s="69"/>
      <c r="AF1506" s="69"/>
      <c r="AG1506" s="69"/>
      <c r="AH1506" s="69"/>
      <c r="AI1506" s="69"/>
      <c r="AJ1506" s="69"/>
      <c r="AK1506" s="69"/>
      <c r="AL1506" s="69"/>
      <c r="AM1506" s="70" t="s">
        <v>3284</v>
      </c>
      <c r="AN1506" s="63" t="str">
        <f>IF(ISNA(VLOOKUP(D1506,[1]GRE_Tabela2!$A$4:$D$112,4,0)),"-",VLOOKUP(D1506,[1]GRE_Tabela2!$A$4:$D$112,4,0))</f>
        <v>-</v>
      </c>
      <c r="AO1506" s="68" t="s">
        <v>747</v>
      </c>
      <c r="AP1506" s="68" t="s">
        <v>748</v>
      </c>
      <c r="AQ1506" s="113">
        <v>129</v>
      </c>
      <c r="AR1506" s="302" t="str">
        <f>IF(ISNA(VLOOKUP(AT1506,[1]FISQ!$D$2:$J$1713,7,0)),"-",VLOOKUP(AT1506,[1]FISQ!$D$2:$J$1713,7,0))</f>
        <v>-</v>
      </c>
      <c r="AS1506" s="302" t="str">
        <f>IF(ISNA(VLOOKUP(AT1506,[1]FISQ!$D$2:$J$1713,4,0)),"-",CONCATENATE("(",VLOOKUP(AT1506,[1]FISQ!$D$2:$J$1713,4,0),")"))</f>
        <v>-</v>
      </c>
      <c r="AT1506" s="71" t="s">
        <v>3285</v>
      </c>
      <c r="AU1506" s="38"/>
      <c r="AV1506" s="38"/>
      <c r="AW1506" s="38"/>
    </row>
    <row r="1507" spans="1:49" ht="38.25">
      <c r="A1507" s="33">
        <v>1506</v>
      </c>
      <c r="B1507" s="33" t="str">
        <f t="shared" si="72"/>
        <v>2333_II</v>
      </c>
      <c r="C1507" s="33" t="str">
        <f t="shared" si="73"/>
        <v>3//6.1</v>
      </c>
      <c r="D1507" s="61">
        <v>2333</v>
      </c>
      <c r="E1507" s="67" t="s">
        <v>3286</v>
      </c>
      <c r="F1507" s="395" t="s">
        <v>7278</v>
      </c>
      <c r="G1507" s="62" t="str">
        <f>VLOOKUP(CONCATENATE(TEXT(I1507,"0"),"_",TEXT(F1507,"0")),[1]CodC!$A$2:$D$250,4,0)</f>
        <v>Líquidos inflamáveis, tóxicos;</v>
      </c>
      <c r="H1507" s="395" t="s">
        <v>7279</v>
      </c>
      <c r="I1507" s="69">
        <v>3</v>
      </c>
      <c r="J1507" s="69" t="s">
        <v>848</v>
      </c>
      <c r="K1507" s="68" t="s">
        <v>50</v>
      </c>
      <c r="L1507" s="68" t="s">
        <v>849</v>
      </c>
      <c r="M1507" s="63"/>
      <c r="N1507" s="64" t="s">
        <v>19</v>
      </c>
      <c r="O1507" s="64" t="s">
        <v>19</v>
      </c>
      <c r="P1507" s="113" t="s">
        <v>22423</v>
      </c>
      <c r="Q1507" s="70" t="s">
        <v>5991</v>
      </c>
      <c r="R1507" s="70" t="s">
        <v>649</v>
      </c>
      <c r="S1507" s="65" t="str">
        <f t="shared" si="74"/>
        <v xml:space="preserve"> SW2 </v>
      </c>
      <c r="T1507" s="69" t="s">
        <v>19</v>
      </c>
      <c r="U1507" s="69"/>
      <c r="V1507" s="69"/>
      <c r="W1507" s="69"/>
      <c r="X1507" s="69"/>
      <c r="Y1507" s="69"/>
      <c r="Z1507" s="69"/>
      <c r="AA1507" s="69"/>
      <c r="AB1507" s="69"/>
      <c r="AC1507" s="69"/>
      <c r="AD1507" s="69"/>
      <c r="AE1507" s="69"/>
      <c r="AF1507" s="69"/>
      <c r="AG1507" s="69"/>
      <c r="AH1507" s="69"/>
      <c r="AI1507" s="69"/>
      <c r="AJ1507" s="69"/>
      <c r="AK1507" s="69"/>
      <c r="AL1507" s="69"/>
      <c r="AM1507" s="70" t="s">
        <v>3287</v>
      </c>
      <c r="AN1507" s="63" t="str">
        <f>IF(ISNA(VLOOKUP(D1507,[1]GRE_Tabela2!$A$4:$D$112,4,0)),"-",VLOOKUP(D1507,[1]GRE_Tabela2!$A$4:$D$112,4,0))</f>
        <v>-</v>
      </c>
      <c r="AO1507" s="68" t="s">
        <v>747</v>
      </c>
      <c r="AP1507" s="68" t="s">
        <v>748</v>
      </c>
      <c r="AQ1507" s="113">
        <v>131</v>
      </c>
      <c r="AR1507" s="302" t="str">
        <f>IF(ISNA(VLOOKUP(AT1507,[1]FISQ!$D$2:$J$1713,7,0)),"-",VLOOKUP(AT1507,[1]FISQ!$D$2:$J$1713,7,0))</f>
        <v>-</v>
      </c>
      <c r="AS1507" s="302" t="str">
        <f>IF(ISNA(VLOOKUP(AT1507,[1]FISQ!$D$2:$J$1713,4,0)),"-",CONCATENATE("(",VLOOKUP(AT1507,[1]FISQ!$D$2:$J$1713,4,0),")"))</f>
        <v>-</v>
      </c>
      <c r="AT1507" s="71" t="s">
        <v>3288</v>
      </c>
      <c r="AU1507" s="38"/>
      <c r="AV1507" s="38"/>
      <c r="AW1507" s="38"/>
    </row>
    <row r="1508" spans="1:49" ht="76.5">
      <c r="A1508" s="33">
        <v>1507</v>
      </c>
      <c r="B1508" s="33" t="str">
        <f t="shared" si="72"/>
        <v>2334_I</v>
      </c>
      <c r="C1508" s="33" t="str">
        <f t="shared" si="73"/>
        <v>6.1//3</v>
      </c>
      <c r="D1508" s="61">
        <v>2334</v>
      </c>
      <c r="E1508" s="67" t="s">
        <v>3289</v>
      </c>
      <c r="F1508" s="395" t="s">
        <v>7266</v>
      </c>
      <c r="G1508" s="62" t="str">
        <f>VLOOKUP(CONCATENATE(TEXT(I1508,"0"),"_",TEXT(F1508,"0")),[1]CodC!$A$2:$D$250,4,0)</f>
        <v>Matérias tóxicas inflamáveis, líquidas;</v>
      </c>
      <c r="H1508" s="395" t="s">
        <v>7277</v>
      </c>
      <c r="I1508" s="68">
        <v>6</v>
      </c>
      <c r="J1508" s="68" t="s">
        <v>50</v>
      </c>
      <c r="K1508" s="68" t="s">
        <v>848</v>
      </c>
      <c r="L1508" s="68" t="s">
        <v>746</v>
      </c>
      <c r="M1508" s="63"/>
      <c r="N1508" s="64">
        <v>354</v>
      </c>
      <c r="O1508" s="64">
        <v>354</v>
      </c>
      <c r="P1508" s="113" t="s">
        <v>22423</v>
      </c>
      <c r="Q1508" s="70" t="s">
        <v>7229</v>
      </c>
      <c r="R1508" s="70" t="s">
        <v>633</v>
      </c>
      <c r="S1508" s="65" t="str">
        <f t="shared" si="74"/>
        <v xml:space="preserve"> SW2 </v>
      </c>
      <c r="T1508" s="69" t="s">
        <v>6007</v>
      </c>
      <c r="U1508" s="69"/>
      <c r="V1508" s="69"/>
      <c r="W1508" s="69"/>
      <c r="X1508" s="69"/>
      <c r="Y1508" s="69"/>
      <c r="Z1508" s="69"/>
      <c r="AA1508" s="69"/>
      <c r="AB1508" s="69"/>
      <c r="AC1508" s="69"/>
      <c r="AD1508" s="69"/>
      <c r="AE1508" s="69"/>
      <c r="AF1508" s="69"/>
      <c r="AG1508" s="69"/>
      <c r="AH1508" s="69"/>
      <c r="AI1508" s="69"/>
      <c r="AJ1508" s="69"/>
      <c r="AK1508" s="69"/>
      <c r="AL1508" s="69"/>
      <c r="AM1508" s="70" t="s">
        <v>5649</v>
      </c>
      <c r="AN1508" s="63" t="str">
        <f>IF(ISNA(VLOOKUP(D1508,[1]GRE_Tabela2!$A$4:$D$112,4,0)),"-",VLOOKUP(D1508,[1]GRE_Tabela2!$A$4:$D$112,4,0))</f>
        <v>-</v>
      </c>
      <c r="AO1508" s="68" t="s">
        <v>747</v>
      </c>
      <c r="AP1508" s="68" t="s">
        <v>748</v>
      </c>
      <c r="AQ1508" s="113">
        <v>131</v>
      </c>
      <c r="AR1508" s="302" t="str">
        <f>IF(ISNA(VLOOKUP(AT1508,[1]FISQ!$D$2:$J$1713,7,0)),"-",VLOOKUP(AT1508,[1]FISQ!$D$2:$J$1713,7,0))</f>
        <v>0823 </v>
      </c>
      <c r="AS1508" s="302" t="str">
        <f>IF(ISNA(VLOOKUP(AT1508,[1]FISQ!$D$2:$J$1713,4,0)),"-",CONCATENATE("(",VLOOKUP(AT1508,[1]FISQ!$D$2:$J$1713,4,0),")"))</f>
        <v>(1)</v>
      </c>
      <c r="AT1508" s="71" t="s">
        <v>3290</v>
      </c>
      <c r="AU1508" s="38"/>
      <c r="AV1508" s="38"/>
      <c r="AW1508" s="38"/>
    </row>
    <row r="1509" spans="1:49" ht="38.25">
      <c r="A1509" s="33">
        <v>1508</v>
      </c>
      <c r="B1509" s="33" t="str">
        <f t="shared" si="72"/>
        <v>2335_II</v>
      </c>
      <c r="C1509" s="33" t="str">
        <f t="shared" si="73"/>
        <v>3//6.1</v>
      </c>
      <c r="D1509" s="61">
        <v>2335</v>
      </c>
      <c r="E1509" s="67" t="s">
        <v>3291</v>
      </c>
      <c r="F1509" s="395" t="s">
        <v>7278</v>
      </c>
      <c r="G1509" s="62" t="str">
        <f>VLOOKUP(CONCATENATE(TEXT(I1509,"0"),"_",TEXT(F1509,"0")),[1]CodC!$A$2:$D$250,4,0)</f>
        <v>Líquidos inflamáveis, tóxicos;</v>
      </c>
      <c r="H1509" s="395" t="s">
        <v>7279</v>
      </c>
      <c r="I1509" s="69">
        <v>3</v>
      </c>
      <c r="J1509" s="69" t="s">
        <v>848</v>
      </c>
      <c r="K1509" s="68" t="s">
        <v>50</v>
      </c>
      <c r="L1509" s="68" t="s">
        <v>849</v>
      </c>
      <c r="M1509" s="63"/>
      <c r="N1509" s="64" t="s">
        <v>19</v>
      </c>
      <c r="O1509" s="64" t="s">
        <v>19</v>
      </c>
      <c r="P1509" s="113" t="s">
        <v>22423</v>
      </c>
      <c r="Q1509" s="70" t="s">
        <v>5991</v>
      </c>
      <c r="R1509" s="70" t="s">
        <v>649</v>
      </c>
      <c r="S1509" s="65" t="str">
        <f t="shared" si="74"/>
        <v xml:space="preserve"> SW2 </v>
      </c>
      <c r="T1509" s="69" t="s">
        <v>19</v>
      </c>
      <c r="U1509" s="69"/>
      <c r="V1509" s="69"/>
      <c r="W1509" s="69"/>
      <c r="X1509" s="69"/>
      <c r="Y1509" s="69"/>
      <c r="Z1509" s="69"/>
      <c r="AA1509" s="69"/>
      <c r="AB1509" s="69"/>
      <c r="AC1509" s="69"/>
      <c r="AD1509" s="69"/>
      <c r="AE1509" s="69"/>
      <c r="AF1509" s="69"/>
      <c r="AG1509" s="69"/>
      <c r="AH1509" s="69"/>
      <c r="AI1509" s="69"/>
      <c r="AJ1509" s="69"/>
      <c r="AK1509" s="69"/>
      <c r="AL1509" s="69"/>
      <c r="AM1509" s="70" t="s">
        <v>3292</v>
      </c>
      <c r="AN1509" s="63" t="str">
        <f>IF(ISNA(VLOOKUP(D1509,[1]GRE_Tabela2!$A$4:$D$112,4,0)),"-",VLOOKUP(D1509,[1]GRE_Tabela2!$A$4:$D$112,4,0))</f>
        <v>-</v>
      </c>
      <c r="AO1509" s="68" t="s">
        <v>747</v>
      </c>
      <c r="AP1509" s="68" t="s">
        <v>748</v>
      </c>
      <c r="AQ1509" s="113">
        <v>131</v>
      </c>
      <c r="AR1509" s="302" t="str">
        <f>IF(ISNA(VLOOKUP(AT1509,[1]FISQ!$D$2:$J$1713,7,0)),"-",VLOOKUP(AT1509,[1]FISQ!$D$2:$J$1713,7,0))</f>
        <v>-</v>
      </c>
      <c r="AS1509" s="302" t="str">
        <f>IF(ISNA(VLOOKUP(AT1509,[1]FISQ!$D$2:$J$1713,4,0)),"-",CONCATENATE("(",VLOOKUP(AT1509,[1]FISQ!$D$2:$J$1713,4,0),")"))</f>
        <v>-</v>
      </c>
      <c r="AT1509" s="71" t="s">
        <v>3293</v>
      </c>
      <c r="AU1509" s="38"/>
      <c r="AV1509" s="38"/>
      <c r="AW1509" s="38"/>
    </row>
    <row r="1510" spans="1:49" ht="25.5">
      <c r="A1510" s="33">
        <v>1509</v>
      </c>
      <c r="B1510" s="33" t="str">
        <f t="shared" si="72"/>
        <v>2336_I</v>
      </c>
      <c r="C1510" s="33" t="str">
        <f t="shared" si="73"/>
        <v>3//6.1</v>
      </c>
      <c r="D1510" s="61">
        <v>2336</v>
      </c>
      <c r="E1510" s="67" t="s">
        <v>3294</v>
      </c>
      <c r="F1510" s="395" t="s">
        <v>7278</v>
      </c>
      <c r="G1510" s="62" t="str">
        <f>VLOOKUP(CONCATENATE(TEXT(I1510,"0"),"_",TEXT(F1510,"0")),[1]CodC!$A$2:$D$250,4,0)</f>
        <v>Líquidos inflamáveis, tóxicos;</v>
      </c>
      <c r="H1510" s="395" t="s">
        <v>7279</v>
      </c>
      <c r="I1510" s="69">
        <v>3</v>
      </c>
      <c r="J1510" s="69" t="s">
        <v>848</v>
      </c>
      <c r="K1510" s="68" t="s">
        <v>50</v>
      </c>
      <c r="L1510" s="68" t="s">
        <v>746</v>
      </c>
      <c r="M1510" s="63"/>
      <c r="N1510" s="64" t="s">
        <v>19</v>
      </c>
      <c r="O1510" s="64" t="s">
        <v>19</v>
      </c>
      <c r="P1510" s="113" t="s">
        <v>22423</v>
      </c>
      <c r="Q1510" s="70" t="s">
        <v>5991</v>
      </c>
      <c r="R1510" s="70" t="s">
        <v>649</v>
      </c>
      <c r="S1510" s="65" t="str">
        <f t="shared" si="74"/>
        <v xml:space="preserve"> SW2 </v>
      </c>
      <c r="T1510" s="69" t="s">
        <v>19</v>
      </c>
      <c r="U1510" s="69"/>
      <c r="V1510" s="69"/>
      <c r="W1510" s="69"/>
      <c r="X1510" s="69"/>
      <c r="Y1510" s="69"/>
      <c r="Z1510" s="69"/>
      <c r="AA1510" s="69"/>
      <c r="AB1510" s="69"/>
      <c r="AC1510" s="69"/>
      <c r="AD1510" s="69"/>
      <c r="AE1510" s="69"/>
      <c r="AF1510" s="69"/>
      <c r="AG1510" s="69"/>
      <c r="AH1510" s="69"/>
      <c r="AI1510" s="69"/>
      <c r="AJ1510" s="69"/>
      <c r="AK1510" s="69"/>
      <c r="AL1510" s="69"/>
      <c r="AM1510" s="70" t="s">
        <v>3295</v>
      </c>
      <c r="AN1510" s="63" t="str">
        <f>IF(ISNA(VLOOKUP(D1510,[1]GRE_Tabela2!$A$4:$D$112,4,0)),"-",VLOOKUP(D1510,[1]GRE_Tabela2!$A$4:$D$112,4,0))</f>
        <v>-</v>
      </c>
      <c r="AO1510" s="68" t="s">
        <v>747</v>
      </c>
      <c r="AP1510" s="68" t="s">
        <v>748</v>
      </c>
      <c r="AQ1510" s="113">
        <v>131</v>
      </c>
      <c r="AR1510" s="302" t="str">
        <f>IF(ISNA(VLOOKUP(AT1510,[1]FISQ!$D$2:$J$1713,7,0)),"-",VLOOKUP(AT1510,[1]FISQ!$D$2:$J$1713,7,0))</f>
        <v>-</v>
      </c>
      <c r="AS1510" s="302" t="str">
        <f>IF(ISNA(VLOOKUP(AT1510,[1]FISQ!$D$2:$J$1713,4,0)),"-",CONCATENATE("(",VLOOKUP(AT1510,[1]FISQ!$D$2:$J$1713,4,0),")"))</f>
        <v>-</v>
      </c>
      <c r="AT1510" s="71" t="s">
        <v>3296</v>
      </c>
      <c r="AU1510" s="38"/>
      <c r="AV1510" s="38"/>
      <c r="AW1510" s="38"/>
    </row>
    <row r="1511" spans="1:49" ht="63.75">
      <c r="A1511" s="33">
        <v>1510</v>
      </c>
      <c r="B1511" s="33" t="str">
        <f t="shared" si="72"/>
        <v>2337_I</v>
      </c>
      <c r="C1511" s="33" t="str">
        <f t="shared" si="73"/>
        <v>6.1//3</v>
      </c>
      <c r="D1511" s="61">
        <v>2337</v>
      </c>
      <c r="E1511" s="67" t="s">
        <v>3297</v>
      </c>
      <c r="F1511" s="395" t="s">
        <v>7266</v>
      </c>
      <c r="G1511" s="62" t="str">
        <f>VLOOKUP(CONCATENATE(TEXT(I1511,"0"),"_",TEXT(F1511,"0")),[1]CodC!$A$2:$D$250,4,0)</f>
        <v>Matérias tóxicas inflamáveis, líquidas;</v>
      </c>
      <c r="H1511" s="395" t="s">
        <v>7277</v>
      </c>
      <c r="I1511" s="68">
        <v>6</v>
      </c>
      <c r="J1511" s="68" t="s">
        <v>50</v>
      </c>
      <c r="K1511" s="68">
        <v>3</v>
      </c>
      <c r="L1511" s="68" t="s">
        <v>746</v>
      </c>
      <c r="M1511" s="63"/>
      <c r="N1511" s="64">
        <v>354</v>
      </c>
      <c r="O1511" s="64">
        <v>354</v>
      </c>
      <c r="P1511" s="113" t="s">
        <v>22423</v>
      </c>
      <c r="Q1511" s="70" t="s">
        <v>7229</v>
      </c>
      <c r="R1511" s="70" t="s">
        <v>633</v>
      </c>
      <c r="S1511" s="65" t="str">
        <f t="shared" si="74"/>
        <v xml:space="preserve"> SW2 </v>
      </c>
      <c r="T1511" s="68" t="s">
        <v>1000</v>
      </c>
      <c r="U1511" s="68"/>
      <c r="V1511" s="68"/>
      <c r="W1511" s="68"/>
      <c r="X1511" s="68"/>
      <c r="Y1511" s="68"/>
      <c r="Z1511" s="68"/>
      <c r="AA1511" s="68"/>
      <c r="AB1511" s="68"/>
      <c r="AC1511" s="68"/>
      <c r="AD1511" s="68"/>
      <c r="AE1511" s="68"/>
      <c r="AF1511" s="68"/>
      <c r="AG1511" s="68"/>
      <c r="AH1511" s="68"/>
      <c r="AI1511" s="68"/>
      <c r="AJ1511" s="68"/>
      <c r="AK1511" s="68"/>
      <c r="AL1511" s="68"/>
      <c r="AM1511" s="70" t="s">
        <v>3298</v>
      </c>
      <c r="AN1511" s="63" t="str">
        <f>IF(ISNA(VLOOKUP(D1511,[1]GRE_Tabela2!$A$4:$D$112,4,0)),"-",VLOOKUP(D1511,[1]GRE_Tabela2!$A$4:$D$112,4,0))</f>
        <v>-</v>
      </c>
      <c r="AO1511" s="68" t="s">
        <v>747</v>
      </c>
      <c r="AP1511" s="68" t="s">
        <v>748</v>
      </c>
      <c r="AQ1511" s="113">
        <v>131</v>
      </c>
      <c r="AR1511" s="302" t="str">
        <f>IF(ISNA(VLOOKUP(AT1511,[1]FISQ!$D$2:$J$1713,7,0)),"-",VLOOKUP(AT1511,[1]FISQ!$D$2:$J$1713,7,0))</f>
        <v>0463 </v>
      </c>
      <c r="AS1511" s="302" t="str">
        <f>IF(ISNA(VLOOKUP(AT1511,[1]FISQ!$D$2:$J$1713,4,0)),"-",CONCATENATE("(",VLOOKUP(AT1511,[1]FISQ!$D$2:$J$1713,4,0),")"))</f>
        <v>(1)</v>
      </c>
      <c r="AT1511" s="71" t="s">
        <v>3299</v>
      </c>
      <c r="AU1511" s="38"/>
      <c r="AV1511" s="38"/>
      <c r="AW1511" s="38"/>
    </row>
    <row r="1512" spans="1:49" ht="63.75">
      <c r="A1512" s="33">
        <v>1511</v>
      </c>
      <c r="B1512" s="33" t="str">
        <f t="shared" si="72"/>
        <v>2338_II</v>
      </c>
      <c r="C1512" s="33" t="str">
        <f t="shared" si="73"/>
        <v>3//-</v>
      </c>
      <c r="D1512" s="61">
        <v>2338</v>
      </c>
      <c r="E1512" s="67" t="s">
        <v>3300</v>
      </c>
      <c r="F1512" s="395" t="s">
        <v>7275</v>
      </c>
      <c r="G1512" s="62" t="str">
        <f>VLOOKUP(CONCATENATE(TEXT(I1512,"0"),"_",TEXT(F1512,"0")),[1]CodC!$A$2:$D$250,4,0)</f>
        <v>Líquidos inflamáveis, sem perigo subsidiário, com um ponto de inflamação inferior ou igual a 60 °C;</v>
      </c>
      <c r="H1512" s="395" t="s">
        <v>7276</v>
      </c>
      <c r="I1512" s="69">
        <v>3</v>
      </c>
      <c r="J1512" s="69" t="s">
        <v>848</v>
      </c>
      <c r="K1512" s="69" t="s">
        <v>19</v>
      </c>
      <c r="L1512" s="68" t="s">
        <v>849</v>
      </c>
      <c r="M1512" s="63"/>
      <c r="N1512" s="64" t="s">
        <v>19</v>
      </c>
      <c r="O1512" s="64" t="s">
        <v>19</v>
      </c>
      <c r="P1512" s="113" t="s">
        <v>22423</v>
      </c>
      <c r="Q1512" s="70" t="s">
        <v>5989</v>
      </c>
      <c r="R1512" s="70" t="s">
        <v>645</v>
      </c>
      <c r="S1512" s="65" t="str">
        <f t="shared" si="74"/>
        <v xml:space="preserve"> SW2 </v>
      </c>
      <c r="T1512" s="69" t="s">
        <v>19</v>
      </c>
      <c r="U1512" s="69"/>
      <c r="V1512" s="69"/>
      <c r="W1512" s="69"/>
      <c r="X1512" s="69"/>
      <c r="Y1512" s="69"/>
      <c r="Z1512" s="69"/>
      <c r="AA1512" s="69"/>
      <c r="AB1512" s="69"/>
      <c r="AC1512" s="69"/>
      <c r="AD1512" s="69"/>
      <c r="AE1512" s="69"/>
      <c r="AF1512" s="69"/>
      <c r="AG1512" s="69"/>
      <c r="AH1512" s="69"/>
      <c r="AI1512" s="69"/>
      <c r="AJ1512" s="69"/>
      <c r="AK1512" s="69"/>
      <c r="AL1512" s="69"/>
      <c r="AM1512" s="70" t="s">
        <v>3301</v>
      </c>
      <c r="AN1512" s="63" t="str">
        <f>IF(ISNA(VLOOKUP(D1512,[1]GRE_Tabela2!$A$4:$D$112,4,0)),"-",VLOOKUP(D1512,[1]GRE_Tabela2!$A$4:$D$112,4,0))</f>
        <v>-</v>
      </c>
      <c r="AO1512" s="68" t="s">
        <v>747</v>
      </c>
      <c r="AP1512" s="68" t="s">
        <v>748</v>
      </c>
      <c r="AQ1512" s="113">
        <v>127</v>
      </c>
      <c r="AR1512" s="302" t="str">
        <f>IF(ISNA(VLOOKUP(AT1512,[1]FISQ!$D$2:$J$1713,7,0)),"-",VLOOKUP(AT1512,[1]FISQ!$D$2:$J$1713,7,0))</f>
        <v>-</v>
      </c>
      <c r="AS1512" s="302" t="str">
        <f>IF(ISNA(VLOOKUP(AT1512,[1]FISQ!$D$2:$J$1713,4,0)),"-",CONCATENATE("(",VLOOKUP(AT1512,[1]FISQ!$D$2:$J$1713,4,0),")"))</f>
        <v>-</v>
      </c>
      <c r="AT1512" s="71" t="s">
        <v>3302</v>
      </c>
      <c r="AU1512" s="38"/>
      <c r="AV1512" s="38"/>
      <c r="AW1512" s="38"/>
    </row>
    <row r="1513" spans="1:49" ht="38.25">
      <c r="A1513" s="33">
        <v>1512</v>
      </c>
      <c r="B1513" s="33" t="str">
        <f t="shared" si="72"/>
        <v>2339_II</v>
      </c>
      <c r="C1513" s="33" t="str">
        <f t="shared" si="73"/>
        <v>3//-</v>
      </c>
      <c r="D1513" s="61">
        <v>2339</v>
      </c>
      <c r="E1513" s="67" t="s">
        <v>3303</v>
      </c>
      <c r="F1513" s="395" t="s">
        <v>7275</v>
      </c>
      <c r="G1513" s="62" t="str">
        <f>VLOOKUP(CONCATENATE(TEXT(I1513,"0"),"_",TEXT(F1513,"0")),[1]CodC!$A$2:$D$250,4,0)</f>
        <v>Líquidos inflamáveis, sem perigo subsidiário, com um ponto de inflamação inferior ou igual a 60 °C;</v>
      </c>
      <c r="H1513" s="395" t="s">
        <v>7276</v>
      </c>
      <c r="I1513" s="69">
        <v>3</v>
      </c>
      <c r="J1513" s="69" t="s">
        <v>848</v>
      </c>
      <c r="K1513" s="69" t="s">
        <v>19</v>
      </c>
      <c r="L1513" s="68" t="s">
        <v>849</v>
      </c>
      <c r="M1513" s="63"/>
      <c r="N1513" s="64" t="s">
        <v>19</v>
      </c>
      <c r="O1513" s="64" t="s">
        <v>19</v>
      </c>
      <c r="P1513" s="113" t="s">
        <v>22423</v>
      </c>
      <c r="Q1513" s="70" t="s">
        <v>5989</v>
      </c>
      <c r="R1513" s="70" t="s">
        <v>645</v>
      </c>
      <c r="S1513" s="65" t="str">
        <f t="shared" si="74"/>
        <v xml:space="preserve"> SW2 </v>
      </c>
      <c r="T1513" s="69" t="s">
        <v>19</v>
      </c>
      <c r="U1513" s="69"/>
      <c r="V1513" s="69"/>
      <c r="W1513" s="69"/>
      <c r="X1513" s="69"/>
      <c r="Y1513" s="69"/>
      <c r="Z1513" s="69"/>
      <c r="AA1513" s="69"/>
      <c r="AB1513" s="69"/>
      <c r="AC1513" s="69"/>
      <c r="AD1513" s="69" t="s">
        <v>7163</v>
      </c>
      <c r="AE1513" s="69"/>
      <c r="AF1513" s="69"/>
      <c r="AG1513" s="69"/>
      <c r="AH1513" s="69"/>
      <c r="AI1513" s="69"/>
      <c r="AJ1513" s="69"/>
      <c r="AK1513" s="69"/>
      <c r="AL1513" s="69"/>
      <c r="AM1513" s="70" t="s">
        <v>3304</v>
      </c>
      <c r="AN1513" s="63" t="str">
        <f>IF(ISNA(VLOOKUP(D1513,[1]GRE_Tabela2!$A$4:$D$112,4,0)),"-",VLOOKUP(D1513,[1]GRE_Tabela2!$A$4:$D$112,4,0))</f>
        <v>-</v>
      </c>
      <c r="AO1513" s="68" t="s">
        <v>747</v>
      </c>
      <c r="AP1513" s="68" t="s">
        <v>748</v>
      </c>
      <c r="AQ1513" s="113">
        <v>130</v>
      </c>
      <c r="AR1513" s="302" t="str">
        <f>IF(ISNA(VLOOKUP(AT1513,[1]FISQ!$D$2:$J$1713,7,0)),"-",VLOOKUP(AT1513,[1]FISQ!$D$2:$J$1713,7,0))</f>
        <v>-</v>
      </c>
      <c r="AS1513" s="302" t="str">
        <f>IF(ISNA(VLOOKUP(AT1513,[1]FISQ!$D$2:$J$1713,4,0)),"-",CONCATENATE("(",VLOOKUP(AT1513,[1]FISQ!$D$2:$J$1713,4,0),")"))</f>
        <v>-</v>
      </c>
      <c r="AT1513" s="71" t="s">
        <v>3305</v>
      </c>
      <c r="AU1513" s="38"/>
      <c r="AV1513" s="38"/>
      <c r="AW1513" s="38"/>
    </row>
    <row r="1514" spans="1:49" ht="25.5">
      <c r="A1514" s="33">
        <v>1513</v>
      </c>
      <c r="B1514" s="33" t="str">
        <f t="shared" si="72"/>
        <v>2340_II</v>
      </c>
      <c r="C1514" s="33" t="str">
        <f t="shared" si="73"/>
        <v>3//-</v>
      </c>
      <c r="D1514" s="61">
        <v>2340</v>
      </c>
      <c r="E1514" s="67" t="s">
        <v>3306</v>
      </c>
      <c r="F1514" s="395" t="s">
        <v>7275</v>
      </c>
      <c r="G1514" s="62" t="str">
        <f>VLOOKUP(CONCATENATE(TEXT(I1514,"0"),"_",TEXT(F1514,"0")),[1]CodC!$A$2:$D$250,4,0)</f>
        <v>Líquidos inflamáveis, sem perigo subsidiário, com um ponto de inflamação inferior ou igual a 60 °C;</v>
      </c>
      <c r="H1514" s="395" t="s">
        <v>7276</v>
      </c>
      <c r="I1514" s="69">
        <v>3</v>
      </c>
      <c r="J1514" s="69" t="s">
        <v>848</v>
      </c>
      <c r="K1514" s="69" t="s">
        <v>19</v>
      </c>
      <c r="L1514" s="68" t="s">
        <v>849</v>
      </c>
      <c r="M1514" s="63"/>
      <c r="N1514" s="64" t="s">
        <v>19</v>
      </c>
      <c r="O1514" s="64" t="s">
        <v>19</v>
      </c>
      <c r="P1514" s="113" t="s">
        <v>22423</v>
      </c>
      <c r="Q1514" s="70" t="s">
        <v>5989</v>
      </c>
      <c r="R1514" s="70" t="s">
        <v>645</v>
      </c>
      <c r="S1514" s="65" t="str">
        <f t="shared" si="74"/>
        <v xml:space="preserve"> SW2 </v>
      </c>
      <c r="T1514" s="69" t="s">
        <v>19</v>
      </c>
      <c r="U1514" s="69"/>
      <c r="V1514" s="69"/>
      <c r="W1514" s="69"/>
      <c r="X1514" s="69"/>
      <c r="Y1514" s="69"/>
      <c r="Z1514" s="69"/>
      <c r="AA1514" s="69"/>
      <c r="AB1514" s="69"/>
      <c r="AC1514" s="69"/>
      <c r="AD1514" s="69"/>
      <c r="AE1514" s="69"/>
      <c r="AF1514" s="69"/>
      <c r="AG1514" s="69"/>
      <c r="AH1514" s="69"/>
      <c r="AI1514" s="69"/>
      <c r="AJ1514" s="69"/>
      <c r="AK1514" s="69"/>
      <c r="AL1514" s="69"/>
      <c r="AM1514" s="70" t="s">
        <v>3307</v>
      </c>
      <c r="AN1514" s="63" t="str">
        <f>IF(ISNA(VLOOKUP(D1514,[1]GRE_Tabela2!$A$4:$D$112,4,0)),"-",VLOOKUP(D1514,[1]GRE_Tabela2!$A$4:$D$112,4,0))</f>
        <v>-</v>
      </c>
      <c r="AO1514" s="68" t="s">
        <v>747</v>
      </c>
      <c r="AP1514" s="68" t="s">
        <v>748</v>
      </c>
      <c r="AQ1514" s="113">
        <v>130</v>
      </c>
      <c r="AR1514" s="302" t="str">
        <f>IF(ISNA(VLOOKUP(AT1514,[1]FISQ!$D$2:$J$1713,7,0)),"-",VLOOKUP(AT1514,[1]FISQ!$D$2:$J$1713,7,0))</f>
        <v>-</v>
      </c>
      <c r="AS1514" s="302" t="str">
        <f>IF(ISNA(VLOOKUP(AT1514,[1]FISQ!$D$2:$J$1713,4,0)),"-",CONCATENATE("(",VLOOKUP(AT1514,[1]FISQ!$D$2:$J$1713,4,0),")"))</f>
        <v>-</v>
      </c>
      <c r="AT1514" s="71" t="s">
        <v>3308</v>
      </c>
      <c r="AU1514" s="38"/>
      <c r="AV1514" s="38"/>
      <c r="AW1514" s="38"/>
    </row>
    <row r="1515" spans="1:49" ht="25.5">
      <c r="A1515" s="33">
        <v>1514</v>
      </c>
      <c r="B1515" s="33" t="str">
        <f t="shared" si="72"/>
        <v>2341_III</v>
      </c>
      <c r="C1515" s="33" t="str">
        <f t="shared" si="73"/>
        <v>3//-</v>
      </c>
      <c r="D1515" s="61">
        <v>2341</v>
      </c>
      <c r="E1515" s="67" t="s">
        <v>3309</v>
      </c>
      <c r="F1515" s="395" t="s">
        <v>7275</v>
      </c>
      <c r="G1515" s="62" t="str">
        <f>VLOOKUP(CONCATENATE(TEXT(I1515,"0"),"_",TEXT(F1515,"0")),[1]CodC!$A$2:$D$250,4,0)</f>
        <v>Líquidos inflamáveis, sem perigo subsidiário, com um ponto de inflamação inferior ou igual a 60 °C;</v>
      </c>
      <c r="H1515" s="395" t="s">
        <v>7280</v>
      </c>
      <c r="I1515" s="69">
        <v>3</v>
      </c>
      <c r="J1515" s="69" t="s">
        <v>848</v>
      </c>
      <c r="K1515" s="69" t="s">
        <v>19</v>
      </c>
      <c r="L1515" s="68" t="s">
        <v>879</v>
      </c>
      <c r="M1515" s="63"/>
      <c r="N1515" s="64" t="s">
        <v>19</v>
      </c>
      <c r="O1515" s="64" t="s">
        <v>19</v>
      </c>
      <c r="P1515" s="113" t="s">
        <v>22425</v>
      </c>
      <c r="Q1515" s="70" t="s">
        <v>621</v>
      </c>
      <c r="R1515" s="70" t="s">
        <v>621</v>
      </c>
      <c r="S1515" s="65" t="str">
        <f t="shared" si="74"/>
        <v/>
      </c>
      <c r="T1515" s="69" t="s">
        <v>19</v>
      </c>
      <c r="U1515" s="69"/>
      <c r="V1515" s="69"/>
      <c r="W1515" s="69"/>
      <c r="X1515" s="69"/>
      <c r="Y1515" s="69"/>
      <c r="Z1515" s="69"/>
      <c r="AA1515" s="69"/>
      <c r="AB1515" s="69"/>
      <c r="AC1515" s="69"/>
      <c r="AD1515" s="69" t="s">
        <v>7163</v>
      </c>
      <c r="AE1515" s="69"/>
      <c r="AF1515" s="69"/>
      <c r="AG1515" s="69"/>
      <c r="AH1515" s="69"/>
      <c r="AI1515" s="69"/>
      <c r="AJ1515" s="69"/>
      <c r="AK1515" s="69"/>
      <c r="AL1515" s="69"/>
      <c r="AM1515" s="70" t="s">
        <v>3310</v>
      </c>
      <c r="AN1515" s="63" t="str">
        <f>IF(ISNA(VLOOKUP(D1515,[1]GRE_Tabela2!$A$4:$D$112,4,0)),"-",VLOOKUP(D1515,[1]GRE_Tabela2!$A$4:$D$112,4,0))</f>
        <v>-</v>
      </c>
      <c r="AO1515" s="68" t="s">
        <v>747</v>
      </c>
      <c r="AP1515" s="68" t="s">
        <v>748</v>
      </c>
      <c r="AQ1515" s="113">
        <v>130</v>
      </c>
      <c r="AR1515" s="302" t="str">
        <f>IF(ISNA(VLOOKUP(AT1515,[1]FISQ!$D$2:$J$1713,7,0)),"-",VLOOKUP(AT1515,[1]FISQ!$D$2:$J$1713,7,0))</f>
        <v>-</v>
      </c>
      <c r="AS1515" s="302" t="str">
        <f>IF(ISNA(VLOOKUP(AT1515,[1]FISQ!$D$2:$J$1713,4,0)),"-",CONCATENATE("(",VLOOKUP(AT1515,[1]FISQ!$D$2:$J$1713,4,0),")"))</f>
        <v>-</v>
      </c>
      <c r="AT1515" s="71" t="s">
        <v>3311</v>
      </c>
      <c r="AU1515" s="38"/>
      <c r="AV1515" s="38"/>
      <c r="AW1515" s="38"/>
    </row>
    <row r="1516" spans="1:49" ht="25.5">
      <c r="A1516" s="33">
        <v>1515</v>
      </c>
      <c r="B1516" s="33" t="str">
        <f t="shared" si="72"/>
        <v>2342_II</v>
      </c>
      <c r="C1516" s="33" t="str">
        <f t="shared" si="73"/>
        <v>3//-</v>
      </c>
      <c r="D1516" s="61">
        <v>2342</v>
      </c>
      <c r="E1516" s="67" t="s">
        <v>3312</v>
      </c>
      <c r="F1516" s="395" t="s">
        <v>7275</v>
      </c>
      <c r="G1516" s="62" t="str">
        <f>VLOOKUP(CONCATENATE(TEXT(I1516,"0"),"_",TEXT(F1516,"0")),[1]CodC!$A$2:$D$250,4,0)</f>
        <v>Líquidos inflamáveis, sem perigo subsidiário, com um ponto de inflamação inferior ou igual a 60 °C;</v>
      </c>
      <c r="H1516" s="395" t="s">
        <v>7276</v>
      </c>
      <c r="I1516" s="69">
        <v>3</v>
      </c>
      <c r="J1516" s="69" t="s">
        <v>848</v>
      </c>
      <c r="K1516" s="69" t="s">
        <v>19</v>
      </c>
      <c r="L1516" s="68" t="s">
        <v>849</v>
      </c>
      <c r="M1516" s="63"/>
      <c r="N1516" s="64" t="s">
        <v>19</v>
      </c>
      <c r="O1516" s="64" t="s">
        <v>19</v>
      </c>
      <c r="P1516" s="113" t="s">
        <v>22423</v>
      </c>
      <c r="Q1516" s="70" t="s">
        <v>861</v>
      </c>
      <c r="R1516" s="70" t="s">
        <v>861</v>
      </c>
      <c r="S1516" s="65" t="str">
        <f t="shared" si="74"/>
        <v/>
      </c>
      <c r="T1516" s="69" t="s">
        <v>19</v>
      </c>
      <c r="U1516" s="69"/>
      <c r="V1516" s="69"/>
      <c r="W1516" s="69"/>
      <c r="X1516" s="69"/>
      <c r="Y1516" s="69"/>
      <c r="Z1516" s="69"/>
      <c r="AA1516" s="69"/>
      <c r="AB1516" s="69"/>
      <c r="AC1516" s="69"/>
      <c r="AD1516" s="69" t="s">
        <v>7163</v>
      </c>
      <c r="AE1516" s="69"/>
      <c r="AF1516" s="69"/>
      <c r="AG1516" s="69"/>
      <c r="AH1516" s="69"/>
      <c r="AI1516" s="69"/>
      <c r="AJ1516" s="69"/>
      <c r="AK1516" s="69"/>
      <c r="AL1516" s="69"/>
      <c r="AM1516" s="70" t="s">
        <v>3313</v>
      </c>
      <c r="AN1516" s="63" t="str">
        <f>IF(ISNA(VLOOKUP(D1516,[1]GRE_Tabela2!$A$4:$D$112,4,0)),"-",VLOOKUP(D1516,[1]GRE_Tabela2!$A$4:$D$112,4,0))</f>
        <v>-</v>
      </c>
      <c r="AO1516" s="68" t="s">
        <v>747</v>
      </c>
      <c r="AP1516" s="68" t="s">
        <v>748</v>
      </c>
      <c r="AQ1516" s="113">
        <v>130</v>
      </c>
      <c r="AR1516" s="302" t="str">
        <f>IF(ISNA(VLOOKUP(AT1516,[1]FISQ!$D$2:$J$1713,7,0)),"-",VLOOKUP(AT1516,[1]FISQ!$D$2:$J$1713,7,0))</f>
        <v>-</v>
      </c>
      <c r="AS1516" s="302" t="str">
        <f>IF(ISNA(VLOOKUP(AT1516,[1]FISQ!$D$2:$J$1713,4,0)),"-",CONCATENATE("(",VLOOKUP(AT1516,[1]FISQ!$D$2:$J$1713,4,0),")"))</f>
        <v>-</v>
      </c>
      <c r="AT1516" s="71" t="s">
        <v>3314</v>
      </c>
      <c r="AU1516" s="38"/>
      <c r="AV1516" s="38"/>
      <c r="AW1516" s="38"/>
    </row>
    <row r="1517" spans="1:49" ht="25.5">
      <c r="A1517" s="33">
        <v>1516</v>
      </c>
      <c r="B1517" s="33" t="str">
        <f t="shared" si="72"/>
        <v>2343_II</v>
      </c>
      <c r="C1517" s="33" t="str">
        <f t="shared" si="73"/>
        <v>3//-</v>
      </c>
      <c r="D1517" s="61">
        <v>2343</v>
      </c>
      <c r="E1517" s="67" t="s">
        <v>3315</v>
      </c>
      <c r="F1517" s="395" t="s">
        <v>7275</v>
      </c>
      <c r="G1517" s="62" t="str">
        <f>VLOOKUP(CONCATENATE(TEXT(I1517,"0"),"_",TEXT(F1517,"0")),[1]CodC!$A$2:$D$250,4,0)</f>
        <v>Líquidos inflamáveis, sem perigo subsidiário, com um ponto de inflamação inferior ou igual a 60 °C;</v>
      </c>
      <c r="H1517" s="395" t="s">
        <v>7276</v>
      </c>
      <c r="I1517" s="69">
        <v>3</v>
      </c>
      <c r="J1517" s="69" t="s">
        <v>848</v>
      </c>
      <c r="K1517" s="69" t="s">
        <v>19</v>
      </c>
      <c r="L1517" s="68" t="s">
        <v>849</v>
      </c>
      <c r="M1517" s="63"/>
      <c r="N1517" s="64" t="s">
        <v>19</v>
      </c>
      <c r="O1517" s="64" t="s">
        <v>19</v>
      </c>
      <c r="P1517" s="113" t="s">
        <v>22423</v>
      </c>
      <c r="Q1517" s="70" t="s">
        <v>861</v>
      </c>
      <c r="R1517" s="70" t="s">
        <v>861</v>
      </c>
      <c r="S1517" s="65" t="str">
        <f t="shared" si="74"/>
        <v/>
      </c>
      <c r="T1517" s="69" t="s">
        <v>19</v>
      </c>
      <c r="U1517" s="69"/>
      <c r="V1517" s="69"/>
      <c r="W1517" s="69"/>
      <c r="X1517" s="69"/>
      <c r="Y1517" s="69"/>
      <c r="Z1517" s="69"/>
      <c r="AA1517" s="69"/>
      <c r="AB1517" s="69"/>
      <c r="AC1517" s="69"/>
      <c r="AD1517" s="69" t="s">
        <v>7163</v>
      </c>
      <c r="AE1517" s="69"/>
      <c r="AF1517" s="69"/>
      <c r="AG1517" s="69"/>
      <c r="AH1517" s="69"/>
      <c r="AI1517" s="69"/>
      <c r="AJ1517" s="69"/>
      <c r="AK1517" s="69"/>
      <c r="AL1517" s="69"/>
      <c r="AM1517" s="70" t="s">
        <v>3316</v>
      </c>
      <c r="AN1517" s="63" t="str">
        <f>IF(ISNA(VLOOKUP(D1517,[1]GRE_Tabela2!$A$4:$D$112,4,0)),"-",VLOOKUP(D1517,[1]GRE_Tabela2!$A$4:$D$112,4,0))</f>
        <v>-</v>
      </c>
      <c r="AO1517" s="68" t="s">
        <v>747</v>
      </c>
      <c r="AP1517" s="68" t="s">
        <v>748</v>
      </c>
      <c r="AQ1517" s="113">
        <v>130</v>
      </c>
      <c r="AR1517" s="302" t="str">
        <f>IF(ISNA(VLOOKUP(AT1517,[1]FISQ!$D$2:$J$1713,7,0)),"-",VLOOKUP(AT1517,[1]FISQ!$D$2:$J$1713,7,0))</f>
        <v>-</v>
      </c>
      <c r="AS1517" s="302" t="str">
        <f>IF(ISNA(VLOOKUP(AT1517,[1]FISQ!$D$2:$J$1713,4,0)),"-",CONCATENATE("(",VLOOKUP(AT1517,[1]FISQ!$D$2:$J$1713,4,0),")"))</f>
        <v>-</v>
      </c>
      <c r="AT1517" s="71" t="s">
        <v>3317</v>
      </c>
      <c r="AU1517" s="38"/>
      <c r="AV1517" s="38"/>
      <c r="AW1517" s="38"/>
    </row>
    <row r="1518" spans="1:49" ht="25.5">
      <c r="A1518" s="33">
        <v>1517</v>
      </c>
      <c r="B1518" s="33" t="str">
        <f t="shared" si="72"/>
        <v>2344_II</v>
      </c>
      <c r="C1518" s="33" t="str">
        <f t="shared" si="73"/>
        <v>3//-</v>
      </c>
      <c r="D1518" s="61">
        <v>2344</v>
      </c>
      <c r="E1518" s="74" t="s">
        <v>3318</v>
      </c>
      <c r="F1518" s="395" t="s">
        <v>7275</v>
      </c>
      <c r="G1518" s="62" t="str">
        <f>VLOOKUP(CONCATENATE(TEXT(I1518,"0"),"_",TEXT(F1518,"0")),[1]CodC!$A$2:$D$250,4,0)</f>
        <v>Líquidos inflamáveis, sem perigo subsidiário, com um ponto de inflamação inferior ou igual a 60 °C;</v>
      </c>
      <c r="H1518" s="395" t="s">
        <v>7276</v>
      </c>
      <c r="I1518" s="69">
        <v>3</v>
      </c>
      <c r="J1518" s="69" t="s">
        <v>848</v>
      </c>
      <c r="K1518" s="69" t="s">
        <v>19</v>
      </c>
      <c r="L1518" s="68" t="s">
        <v>849</v>
      </c>
      <c r="M1518" s="63"/>
      <c r="N1518" s="64" t="s">
        <v>19</v>
      </c>
      <c r="O1518" s="64" t="s">
        <v>19</v>
      </c>
      <c r="P1518" s="113" t="s">
        <v>22423</v>
      </c>
      <c r="Q1518" s="70" t="s">
        <v>5989</v>
      </c>
      <c r="R1518" s="70" t="s">
        <v>645</v>
      </c>
      <c r="S1518" s="65" t="str">
        <f t="shared" si="74"/>
        <v xml:space="preserve"> SW2 </v>
      </c>
      <c r="T1518" s="69" t="s">
        <v>19</v>
      </c>
      <c r="U1518" s="69"/>
      <c r="V1518" s="69"/>
      <c r="W1518" s="69"/>
      <c r="X1518" s="69"/>
      <c r="Y1518" s="69"/>
      <c r="Z1518" s="69"/>
      <c r="AA1518" s="69"/>
      <c r="AB1518" s="69"/>
      <c r="AC1518" s="69"/>
      <c r="AD1518" s="69" t="s">
        <v>7163</v>
      </c>
      <c r="AE1518" s="69"/>
      <c r="AF1518" s="69"/>
      <c r="AG1518" s="69"/>
      <c r="AH1518" s="69"/>
      <c r="AI1518" s="69"/>
      <c r="AJ1518" s="69"/>
      <c r="AK1518" s="69"/>
      <c r="AL1518" s="69"/>
      <c r="AM1518" s="70" t="s">
        <v>3319</v>
      </c>
      <c r="AN1518" s="63" t="str">
        <f>IF(ISNA(VLOOKUP(D1518,[1]GRE_Tabela2!$A$4:$D$112,4,0)),"-",VLOOKUP(D1518,[1]GRE_Tabela2!$A$4:$D$112,4,0))</f>
        <v>-</v>
      </c>
      <c r="AO1518" s="68" t="s">
        <v>747</v>
      </c>
      <c r="AP1518" s="68" t="s">
        <v>748</v>
      </c>
      <c r="AQ1518" s="113">
        <v>129</v>
      </c>
      <c r="AR1518" s="302" t="str">
        <f>IF(ISNA(VLOOKUP(AT1518,[1]FISQ!$D$2:$J$1713,7,0)),"-",VLOOKUP(AT1518,[1]FISQ!$D$2:$J$1713,7,0))</f>
        <v>1332 </v>
      </c>
      <c r="AS1518" s="302" t="str">
        <f>IF(ISNA(VLOOKUP(AT1518,[1]FISQ!$D$2:$J$1713,4,0)),"-",CONCATENATE("(",VLOOKUP(AT1518,[1]FISQ!$D$2:$J$1713,4,0),")"))</f>
        <v>(1)</v>
      </c>
      <c r="AT1518" s="71" t="s">
        <v>3320</v>
      </c>
      <c r="AU1518" s="38"/>
      <c r="AV1518" s="38"/>
      <c r="AW1518" s="38"/>
    </row>
    <row r="1519" spans="1:49" ht="25.5">
      <c r="A1519" s="33">
        <v>1518</v>
      </c>
      <c r="B1519" s="33" t="str">
        <f t="shared" si="72"/>
        <v>2344_III</v>
      </c>
      <c r="C1519" s="33" t="str">
        <f t="shared" si="73"/>
        <v>3//-</v>
      </c>
      <c r="D1519" s="61">
        <v>2344</v>
      </c>
      <c r="E1519" s="74" t="s">
        <v>3318</v>
      </c>
      <c r="F1519" s="395" t="s">
        <v>7275</v>
      </c>
      <c r="G1519" s="62" t="str">
        <f>VLOOKUP(CONCATENATE(TEXT(I1519,"0"),"_",TEXT(F1519,"0")),[1]CodC!$A$2:$D$250,4,0)</f>
        <v>Líquidos inflamáveis, sem perigo subsidiário, com um ponto de inflamação inferior ou igual a 60 °C;</v>
      </c>
      <c r="H1519" s="395" t="s">
        <v>7280</v>
      </c>
      <c r="I1519" s="69">
        <v>3</v>
      </c>
      <c r="J1519" s="69" t="s">
        <v>848</v>
      </c>
      <c r="K1519" s="69" t="s">
        <v>19</v>
      </c>
      <c r="L1519" s="68" t="s">
        <v>879</v>
      </c>
      <c r="M1519" s="68"/>
      <c r="N1519" s="64" t="s">
        <v>19</v>
      </c>
      <c r="O1519" s="64" t="s">
        <v>885</v>
      </c>
      <c r="P1519" s="113" t="s">
        <v>22425</v>
      </c>
      <c r="Q1519" s="70" t="s">
        <v>621</v>
      </c>
      <c r="R1519" s="70" t="s">
        <v>621</v>
      </c>
      <c r="S1519" s="65" t="str">
        <f t="shared" si="74"/>
        <v/>
      </c>
      <c r="T1519" s="69" t="s">
        <v>19</v>
      </c>
      <c r="U1519" s="69"/>
      <c r="V1519" s="69"/>
      <c r="W1519" s="69"/>
      <c r="X1519" s="69"/>
      <c r="Y1519" s="69"/>
      <c r="Z1519" s="69"/>
      <c r="AA1519" s="69"/>
      <c r="AB1519" s="69"/>
      <c r="AC1519" s="69"/>
      <c r="AD1519" s="69" t="s">
        <v>7163</v>
      </c>
      <c r="AE1519" s="69"/>
      <c r="AF1519" s="69"/>
      <c r="AG1519" s="69"/>
      <c r="AH1519" s="69"/>
      <c r="AI1519" s="69"/>
      <c r="AJ1519" s="69"/>
      <c r="AK1519" s="69"/>
      <c r="AL1519" s="69"/>
      <c r="AM1519" s="70" t="str">
        <f>AM1518</f>
        <v>Líquido incolor. Imiscível com a água. Quando presente num incêndio, liberta gases tóxicos. Nocivo à inalação.</v>
      </c>
      <c r="AN1519" s="63" t="str">
        <f>IF(ISNA(VLOOKUP(D1519,[1]GRE_Tabela2!$A$4:$D$112,4,0)),"-",VLOOKUP(D1519,[1]GRE_Tabela2!$A$4:$D$112,4,0))</f>
        <v>-</v>
      </c>
      <c r="AO1519" s="68" t="s">
        <v>747</v>
      </c>
      <c r="AP1519" s="68" t="s">
        <v>748</v>
      </c>
      <c r="AQ1519" s="113">
        <v>129</v>
      </c>
      <c r="AR1519" s="302" t="str">
        <f>IF(ISNA(VLOOKUP(AT1519,[1]FISQ!$D$2:$J$1713,7,0)),"-",VLOOKUP(AT1519,[1]FISQ!$D$2:$J$1713,7,0))</f>
        <v>1332 </v>
      </c>
      <c r="AS1519" s="302" t="str">
        <f>IF(ISNA(VLOOKUP(AT1519,[1]FISQ!$D$2:$J$1713,4,0)),"-",CONCATENATE("(",VLOOKUP(AT1519,[1]FISQ!$D$2:$J$1713,4,0),")"))</f>
        <v>(1)</v>
      </c>
      <c r="AT1519" s="71" t="s">
        <v>3320</v>
      </c>
      <c r="AU1519" s="38"/>
      <c r="AV1519" s="38"/>
      <c r="AW1519" s="38"/>
    </row>
    <row r="1520" spans="1:49" ht="102">
      <c r="A1520" s="33">
        <v>1519</v>
      </c>
      <c r="B1520" s="33" t="str">
        <f t="shared" si="72"/>
        <v>2345_II</v>
      </c>
      <c r="C1520" s="33" t="str">
        <f t="shared" si="73"/>
        <v>3//-</v>
      </c>
      <c r="D1520" s="61">
        <v>2345</v>
      </c>
      <c r="E1520" s="67" t="s">
        <v>3321</v>
      </c>
      <c r="F1520" s="395" t="s">
        <v>7275</v>
      </c>
      <c r="G1520" s="62" t="str">
        <f>VLOOKUP(CONCATENATE(TEXT(I1520,"0"),"_",TEXT(F1520,"0")),[1]CodC!$A$2:$D$250,4,0)</f>
        <v>Líquidos inflamáveis, sem perigo subsidiário, com um ponto de inflamação inferior ou igual a 60 °C;</v>
      </c>
      <c r="H1520" s="395" t="s">
        <v>7276</v>
      </c>
      <c r="I1520" s="69">
        <v>3</v>
      </c>
      <c r="J1520" s="69" t="s">
        <v>848</v>
      </c>
      <c r="K1520" s="69" t="s">
        <v>19</v>
      </c>
      <c r="L1520" s="68" t="s">
        <v>849</v>
      </c>
      <c r="M1520" s="68"/>
      <c r="N1520" s="64" t="s">
        <v>19</v>
      </c>
      <c r="O1520" s="64" t="s">
        <v>3322</v>
      </c>
      <c r="P1520" s="113" t="s">
        <v>22423</v>
      </c>
      <c r="Q1520" s="70" t="s">
        <v>7229</v>
      </c>
      <c r="R1520" s="70" t="s">
        <v>633</v>
      </c>
      <c r="S1520" s="65" t="str">
        <f t="shared" si="74"/>
        <v xml:space="preserve"> SW2 </v>
      </c>
      <c r="T1520" s="69" t="s">
        <v>19</v>
      </c>
      <c r="U1520" s="69"/>
      <c r="V1520" s="69"/>
      <c r="W1520" s="69"/>
      <c r="X1520" s="69"/>
      <c r="Y1520" s="69"/>
      <c r="Z1520" s="69"/>
      <c r="AA1520" s="69"/>
      <c r="AB1520" s="69"/>
      <c r="AC1520" s="69"/>
      <c r="AD1520" s="69"/>
      <c r="AE1520" s="69"/>
      <c r="AF1520" s="69"/>
      <c r="AG1520" s="69"/>
      <c r="AH1520" s="69"/>
      <c r="AI1520" s="69"/>
      <c r="AJ1520" s="69"/>
      <c r="AK1520" s="69"/>
      <c r="AL1520" s="69"/>
      <c r="AM1520" s="70" t="s">
        <v>3323</v>
      </c>
      <c r="AN1520" s="63" t="str">
        <f>IF(ISNA(VLOOKUP(D1520,[1]GRE_Tabela2!$A$4:$D$112,4,0)),"-",VLOOKUP(D1520,[1]GRE_Tabela2!$A$4:$D$112,4,0))</f>
        <v>-</v>
      </c>
      <c r="AO1520" s="68" t="s">
        <v>747</v>
      </c>
      <c r="AP1520" s="68" t="s">
        <v>748</v>
      </c>
      <c r="AQ1520" s="113">
        <v>130</v>
      </c>
      <c r="AR1520" s="302" t="str">
        <f>IF(ISNA(VLOOKUP(AT1520,[1]FISQ!$D$2:$J$1713,7,0)),"-",VLOOKUP(AT1520,[1]FISQ!$D$2:$J$1713,7,0))</f>
        <v>-</v>
      </c>
      <c r="AS1520" s="302" t="str">
        <f>IF(ISNA(VLOOKUP(AT1520,[1]FISQ!$D$2:$J$1713,4,0)),"-",CONCATENATE("(",VLOOKUP(AT1520,[1]FISQ!$D$2:$J$1713,4,0),")"))</f>
        <v>-</v>
      </c>
      <c r="AT1520" s="71" t="s">
        <v>3324</v>
      </c>
      <c r="AU1520" s="38"/>
      <c r="AV1520" s="38"/>
      <c r="AW1520" s="38"/>
    </row>
    <row r="1521" spans="1:49" ht="25.5">
      <c r="A1521" s="33">
        <v>1520</v>
      </c>
      <c r="B1521" s="33" t="str">
        <f t="shared" si="72"/>
        <v>2346_II</v>
      </c>
      <c r="C1521" s="33" t="str">
        <f t="shared" si="73"/>
        <v>3//-</v>
      </c>
      <c r="D1521" s="61">
        <v>2346</v>
      </c>
      <c r="E1521" s="67" t="s">
        <v>3325</v>
      </c>
      <c r="F1521" s="395" t="s">
        <v>7275</v>
      </c>
      <c r="G1521" s="62" t="str">
        <f>VLOOKUP(CONCATENATE(TEXT(I1521,"0"),"_",TEXT(F1521,"0")),[1]CodC!$A$2:$D$250,4,0)</f>
        <v>Líquidos inflamáveis, sem perigo subsidiário, com um ponto de inflamação inferior ou igual a 60 °C;</v>
      </c>
      <c r="H1521" s="395" t="s">
        <v>7276</v>
      </c>
      <c r="I1521" s="69">
        <v>3</v>
      </c>
      <c r="J1521" s="69" t="s">
        <v>848</v>
      </c>
      <c r="K1521" s="69" t="s">
        <v>19</v>
      </c>
      <c r="L1521" s="68" t="s">
        <v>849</v>
      </c>
      <c r="M1521" s="63"/>
      <c r="N1521" s="64" t="s">
        <v>19</v>
      </c>
      <c r="O1521" s="64" t="s">
        <v>19</v>
      </c>
      <c r="P1521" s="113" t="s">
        <v>22423</v>
      </c>
      <c r="Q1521" s="70" t="s">
        <v>861</v>
      </c>
      <c r="R1521" s="70" t="s">
        <v>861</v>
      </c>
      <c r="S1521" s="65" t="str">
        <f t="shared" si="74"/>
        <v/>
      </c>
      <c r="T1521" s="69" t="s">
        <v>19</v>
      </c>
      <c r="U1521" s="69"/>
      <c r="V1521" s="69"/>
      <c r="W1521" s="69"/>
      <c r="X1521" s="69"/>
      <c r="Y1521" s="69"/>
      <c r="Z1521" s="69"/>
      <c r="AA1521" s="69"/>
      <c r="AB1521" s="69"/>
      <c r="AC1521" s="69"/>
      <c r="AD1521" s="69"/>
      <c r="AE1521" s="69"/>
      <c r="AF1521" s="69"/>
      <c r="AG1521" s="69"/>
      <c r="AH1521" s="69"/>
      <c r="AI1521" s="69"/>
      <c r="AJ1521" s="69"/>
      <c r="AK1521" s="69"/>
      <c r="AL1521" s="69"/>
      <c r="AM1521" s="70" t="s">
        <v>3326</v>
      </c>
      <c r="AN1521" s="63" t="str">
        <f>IF(ISNA(VLOOKUP(D1521,[1]GRE_Tabela2!$A$4:$D$112,4,0)),"-",VLOOKUP(D1521,[1]GRE_Tabela2!$A$4:$D$112,4,0))</f>
        <v>-</v>
      </c>
      <c r="AO1521" s="68" t="s">
        <v>747</v>
      </c>
      <c r="AP1521" s="68" t="s">
        <v>748</v>
      </c>
      <c r="AQ1521" s="113">
        <v>127</v>
      </c>
      <c r="AR1521" s="302" t="str">
        <f>IF(ISNA(VLOOKUP(AT1521,[1]FISQ!$D$2:$J$1713,7,0)),"-",VLOOKUP(AT1521,[1]FISQ!$D$2:$J$1713,7,0))</f>
        <v>1168 </v>
      </c>
      <c r="AS1521" s="302" t="str">
        <f>IF(ISNA(VLOOKUP(AT1521,[1]FISQ!$D$2:$J$1713,4,0)),"-",CONCATENATE("(",VLOOKUP(AT1521,[1]FISQ!$D$2:$J$1713,4,0),")"))</f>
        <v>(1)</v>
      </c>
      <c r="AT1521" s="71" t="s">
        <v>3327</v>
      </c>
      <c r="AU1521" s="38"/>
      <c r="AV1521" s="38"/>
      <c r="AW1521" s="38"/>
    </row>
    <row r="1522" spans="1:49" ht="89.25">
      <c r="A1522" s="33">
        <v>1521</v>
      </c>
      <c r="B1522" s="33" t="str">
        <f t="shared" si="72"/>
        <v>2347_II</v>
      </c>
      <c r="C1522" s="33" t="str">
        <f t="shared" si="73"/>
        <v>3//-</v>
      </c>
      <c r="D1522" s="61">
        <v>2347</v>
      </c>
      <c r="E1522" s="67" t="s">
        <v>3328</v>
      </c>
      <c r="F1522" s="395" t="s">
        <v>7275</v>
      </c>
      <c r="G1522" s="62" t="str">
        <f>VLOOKUP(CONCATENATE(TEXT(I1522,"0"),"_",TEXT(F1522,"0")),[1]CodC!$A$2:$D$250,4,0)</f>
        <v>Líquidos inflamáveis, sem perigo subsidiário, com um ponto de inflamação inferior ou igual a 60 °C;</v>
      </c>
      <c r="H1522" s="395" t="s">
        <v>7276</v>
      </c>
      <c r="I1522" s="69">
        <v>3</v>
      </c>
      <c r="J1522" s="69" t="s">
        <v>848</v>
      </c>
      <c r="K1522" s="69" t="s">
        <v>19</v>
      </c>
      <c r="L1522" s="68" t="s">
        <v>849</v>
      </c>
      <c r="M1522" s="63"/>
      <c r="N1522" s="64" t="s">
        <v>19</v>
      </c>
      <c r="O1522" s="64" t="s">
        <v>19</v>
      </c>
      <c r="P1522" s="113" t="s">
        <v>22423</v>
      </c>
      <c r="Q1522" s="70" t="s">
        <v>861</v>
      </c>
      <c r="R1522" s="70" t="s">
        <v>861</v>
      </c>
      <c r="S1522" s="65" t="str">
        <f t="shared" si="74"/>
        <v/>
      </c>
      <c r="T1522" s="69" t="s">
        <v>3329</v>
      </c>
      <c r="U1522" s="69"/>
      <c r="V1522" s="69"/>
      <c r="W1522" s="69"/>
      <c r="X1522" s="69"/>
      <c r="Y1522" s="69"/>
      <c r="Z1522" s="69"/>
      <c r="AA1522" s="69"/>
      <c r="AB1522" s="69"/>
      <c r="AC1522" s="69"/>
      <c r="AD1522" s="69"/>
      <c r="AE1522" s="69"/>
      <c r="AF1522" s="69"/>
      <c r="AG1522" s="69"/>
      <c r="AH1522" s="69"/>
      <c r="AI1522" s="69"/>
      <c r="AJ1522" s="69"/>
      <c r="AK1522" s="69"/>
      <c r="AL1522" s="69"/>
      <c r="AM1522" s="70" t="s">
        <v>3330</v>
      </c>
      <c r="AN1522" s="63" t="str">
        <f>IF(ISNA(VLOOKUP(D1522,[1]GRE_Tabela2!$A$4:$D$112,4,0)),"-",VLOOKUP(D1522,[1]GRE_Tabela2!$A$4:$D$112,4,0))</f>
        <v>-</v>
      </c>
      <c r="AO1522" s="68" t="s">
        <v>747</v>
      </c>
      <c r="AP1522" s="68" t="s">
        <v>748</v>
      </c>
      <c r="AQ1522" s="113">
        <v>130</v>
      </c>
      <c r="AR1522" s="302" t="str">
        <f>IF(ISNA(VLOOKUP(AT1522,[1]FISQ!$D$2:$J$1713,7,0)),"-",VLOOKUP(AT1522,[1]FISQ!$D$2:$J$1713,7,0))</f>
        <v>0018 </v>
      </c>
      <c r="AS1522" s="302" t="str">
        <f>IF(ISNA(VLOOKUP(AT1522,[1]FISQ!$D$2:$J$1713,4,0)),"-",CONCATENATE("(",VLOOKUP(AT1522,[1]FISQ!$D$2:$J$1713,4,0),")"))</f>
        <v>(2)</v>
      </c>
      <c r="AT1522" s="71" t="s">
        <v>3331</v>
      </c>
      <c r="AU1522" s="38"/>
      <c r="AV1522" s="38"/>
      <c r="AW1522" s="38"/>
    </row>
    <row r="1523" spans="1:49" ht="51">
      <c r="A1523" s="33">
        <v>1522</v>
      </c>
      <c r="B1523" s="33" t="str">
        <f t="shared" si="72"/>
        <v>2348_III</v>
      </c>
      <c r="C1523" s="33" t="str">
        <f t="shared" si="73"/>
        <v>3//-</v>
      </c>
      <c r="D1523" s="61">
        <v>2348</v>
      </c>
      <c r="E1523" s="67" t="s">
        <v>3332</v>
      </c>
      <c r="F1523" s="395" t="s">
        <v>7275</v>
      </c>
      <c r="G1523" s="62" t="str">
        <f>VLOOKUP(CONCATENATE(TEXT(I1523,"0"),"_",TEXT(F1523,"0")),[1]CodC!$A$2:$D$250,4,0)</f>
        <v>Líquidos inflamáveis, sem perigo subsidiário, com um ponto de inflamação inferior ou igual a 60 °C;</v>
      </c>
      <c r="H1523" s="395" t="s">
        <v>7310</v>
      </c>
      <c r="I1523" s="69">
        <v>3</v>
      </c>
      <c r="J1523" s="69" t="s">
        <v>848</v>
      </c>
      <c r="K1523" s="69" t="s">
        <v>19</v>
      </c>
      <c r="L1523" s="68" t="s">
        <v>879</v>
      </c>
      <c r="M1523" s="63"/>
      <c r="N1523" s="64" t="s">
        <v>24440</v>
      </c>
      <c r="O1523" s="64">
        <v>386</v>
      </c>
      <c r="P1523" s="113" t="s">
        <v>22425</v>
      </c>
      <c r="Q1523" s="70" t="s">
        <v>7230</v>
      </c>
      <c r="R1523" s="70" t="s">
        <v>5998</v>
      </c>
      <c r="S1523" s="65" t="str">
        <f t="shared" si="74"/>
        <v xml:space="preserve"> SW1</v>
      </c>
      <c r="T1523" s="69" t="s">
        <v>19</v>
      </c>
      <c r="U1523" s="69"/>
      <c r="V1523" s="69"/>
      <c r="W1523" s="69"/>
      <c r="X1523" s="69"/>
      <c r="Y1523" s="69"/>
      <c r="Z1523" s="69"/>
      <c r="AA1523" s="69"/>
      <c r="AB1523" s="69"/>
      <c r="AC1523" s="69"/>
      <c r="AD1523" s="69"/>
      <c r="AE1523" s="69"/>
      <c r="AF1523" s="69"/>
      <c r="AG1523" s="69"/>
      <c r="AH1523" s="69"/>
      <c r="AI1523" s="69"/>
      <c r="AJ1523" s="69"/>
      <c r="AK1523" s="69"/>
      <c r="AL1523" s="69"/>
      <c r="AM1523" s="70" t="s">
        <v>3333</v>
      </c>
      <c r="AN1523" s="63" t="str">
        <f>IF(ISNA(VLOOKUP(D1523,[1]GRE_Tabela2!$A$4:$D$112,4,0)),"-",VLOOKUP(D1523,[1]GRE_Tabela2!$A$4:$D$112,4,0))</f>
        <v>-</v>
      </c>
      <c r="AO1523" s="68" t="s">
        <v>747</v>
      </c>
      <c r="AP1523" s="68" t="s">
        <v>748</v>
      </c>
      <c r="AQ1523" s="113" t="s">
        <v>16591</v>
      </c>
      <c r="AR1523" s="302" t="str">
        <f>IF(ISNA(VLOOKUP(AT1523,[1]FISQ!$D$2:$J$1713,7,0)),"-",VLOOKUP(AT1523,[1]FISQ!$D$2:$J$1713,7,0))</f>
        <v>0400 </v>
      </c>
      <c r="AS1523" s="302" t="str">
        <f>IF(ISNA(VLOOKUP(AT1523,[1]FISQ!$D$2:$J$1713,4,0)),"-",CONCATENATE("(",VLOOKUP(AT1523,[1]FISQ!$D$2:$J$1713,4,0),")"))</f>
        <v>(1)</v>
      </c>
      <c r="AT1523" s="71" t="s">
        <v>3334</v>
      </c>
      <c r="AU1523" s="38"/>
      <c r="AV1523" s="38"/>
      <c r="AW1523" s="38"/>
    </row>
    <row r="1524" spans="1:49" ht="25.5">
      <c r="A1524" s="33">
        <v>1523</v>
      </c>
      <c r="B1524" s="33" t="str">
        <f t="shared" si="72"/>
        <v>2350_II</v>
      </c>
      <c r="C1524" s="33" t="str">
        <f t="shared" si="73"/>
        <v>3//-</v>
      </c>
      <c r="D1524" s="61">
        <v>2350</v>
      </c>
      <c r="E1524" s="67" t="s">
        <v>3335</v>
      </c>
      <c r="F1524" s="395" t="s">
        <v>7275</v>
      </c>
      <c r="G1524" s="62" t="str">
        <f>VLOOKUP(CONCATENATE(TEXT(I1524,"0"),"_",TEXT(F1524,"0")),[1]CodC!$A$2:$D$250,4,0)</f>
        <v>Líquidos inflamáveis, sem perigo subsidiário, com um ponto de inflamação inferior ou igual a 60 °C;</v>
      </c>
      <c r="H1524" s="395" t="s">
        <v>7276</v>
      </c>
      <c r="I1524" s="69">
        <v>3</v>
      </c>
      <c r="J1524" s="69" t="s">
        <v>848</v>
      </c>
      <c r="K1524" s="69" t="s">
        <v>19</v>
      </c>
      <c r="L1524" s="68" t="s">
        <v>849</v>
      </c>
      <c r="M1524" s="63"/>
      <c r="N1524" s="64" t="s">
        <v>19</v>
      </c>
      <c r="O1524" s="64" t="s">
        <v>19</v>
      </c>
      <c r="P1524" s="113" t="s">
        <v>22423</v>
      </c>
      <c r="Q1524" s="70" t="s">
        <v>861</v>
      </c>
      <c r="R1524" s="70" t="s">
        <v>861</v>
      </c>
      <c r="S1524" s="65" t="str">
        <f t="shared" si="74"/>
        <v/>
      </c>
      <c r="T1524" s="69" t="s">
        <v>19</v>
      </c>
      <c r="U1524" s="69"/>
      <c r="V1524" s="69"/>
      <c r="W1524" s="69"/>
      <c r="X1524" s="69"/>
      <c r="Y1524" s="69"/>
      <c r="Z1524" s="69"/>
      <c r="AA1524" s="69"/>
      <c r="AB1524" s="69"/>
      <c r="AC1524" s="69"/>
      <c r="AD1524" s="69"/>
      <c r="AE1524" s="69"/>
      <c r="AF1524" s="69"/>
      <c r="AG1524" s="69"/>
      <c r="AH1524" s="69"/>
      <c r="AI1524" s="69"/>
      <c r="AJ1524" s="69"/>
      <c r="AK1524" s="69"/>
      <c r="AL1524" s="69"/>
      <c r="AM1524" s="70" t="s">
        <v>1138</v>
      </c>
      <c r="AN1524" s="63" t="str">
        <f>IF(ISNA(VLOOKUP(D1524,[1]GRE_Tabela2!$A$4:$D$112,4,0)),"-",VLOOKUP(D1524,[1]GRE_Tabela2!$A$4:$D$112,4,0))</f>
        <v>-</v>
      </c>
      <c r="AO1524" s="68" t="s">
        <v>747</v>
      </c>
      <c r="AP1524" s="68" t="s">
        <v>748</v>
      </c>
      <c r="AQ1524" s="113">
        <v>127</v>
      </c>
      <c r="AR1524" s="302" t="str">
        <f>IF(ISNA(VLOOKUP(AT1524,[1]FISQ!$D$2:$J$1713,7,0)),"-",VLOOKUP(AT1524,[1]FISQ!$D$2:$J$1713,7,0))</f>
        <v>-</v>
      </c>
      <c r="AS1524" s="302" t="str">
        <f>IF(ISNA(VLOOKUP(AT1524,[1]FISQ!$D$2:$J$1713,4,0)),"-",CONCATENATE("(",VLOOKUP(AT1524,[1]FISQ!$D$2:$J$1713,4,0),")"))</f>
        <v>-</v>
      </c>
      <c r="AT1524" s="71" t="s">
        <v>3336</v>
      </c>
      <c r="AU1524" s="38"/>
      <c r="AV1524" s="38"/>
      <c r="AW1524" s="38"/>
    </row>
    <row r="1525" spans="1:49" ht="38.25">
      <c r="A1525" s="33">
        <v>1524</v>
      </c>
      <c r="B1525" s="33" t="str">
        <f t="shared" si="72"/>
        <v>2351_II</v>
      </c>
      <c r="C1525" s="33" t="str">
        <f t="shared" si="73"/>
        <v>3//-</v>
      </c>
      <c r="D1525" s="61">
        <v>2351</v>
      </c>
      <c r="E1525" s="74" t="s">
        <v>3337</v>
      </c>
      <c r="F1525" s="395" t="s">
        <v>7275</v>
      </c>
      <c r="G1525" s="62" t="str">
        <f>VLOOKUP(CONCATENATE(TEXT(I1525,"0"),"_",TEXT(F1525,"0")),[1]CodC!$A$2:$D$250,4,0)</f>
        <v>Líquidos inflamáveis, sem perigo subsidiário, com um ponto de inflamação inferior ou igual a 60 °C;</v>
      </c>
      <c r="H1525" s="395" t="s">
        <v>7276</v>
      </c>
      <c r="I1525" s="69">
        <v>3</v>
      </c>
      <c r="J1525" s="69" t="s">
        <v>848</v>
      </c>
      <c r="K1525" s="69" t="s">
        <v>19</v>
      </c>
      <c r="L1525" s="68" t="s">
        <v>849</v>
      </c>
      <c r="M1525" s="63"/>
      <c r="N1525" s="64" t="s">
        <v>19</v>
      </c>
      <c r="O1525" s="64" t="s">
        <v>19</v>
      </c>
      <c r="P1525" s="113" t="s">
        <v>22423</v>
      </c>
      <c r="Q1525" s="70" t="s">
        <v>5989</v>
      </c>
      <c r="R1525" s="70" t="s">
        <v>645</v>
      </c>
      <c r="S1525" s="65" t="str">
        <f t="shared" si="74"/>
        <v xml:space="preserve"> SW2 </v>
      </c>
      <c r="T1525" s="69" t="s">
        <v>19</v>
      </c>
      <c r="U1525" s="69"/>
      <c r="V1525" s="69"/>
      <c r="W1525" s="69"/>
      <c r="X1525" s="69"/>
      <c r="Y1525" s="69"/>
      <c r="Z1525" s="69"/>
      <c r="AA1525" s="69"/>
      <c r="AB1525" s="69"/>
      <c r="AC1525" s="69"/>
      <c r="AD1525" s="69"/>
      <c r="AE1525" s="69"/>
      <c r="AF1525" s="69"/>
      <c r="AG1525" s="69"/>
      <c r="AH1525" s="69"/>
      <c r="AI1525" s="69"/>
      <c r="AJ1525" s="69"/>
      <c r="AK1525" s="69"/>
      <c r="AL1525" s="69"/>
      <c r="AM1525" s="70" t="s">
        <v>3338</v>
      </c>
      <c r="AN1525" s="63" t="str">
        <f>IF(ISNA(VLOOKUP(D1525,[1]GRE_Tabela2!$A$4:$D$112,4,0)),"-",VLOOKUP(D1525,[1]GRE_Tabela2!$A$4:$D$112,4,0))</f>
        <v>-</v>
      </c>
      <c r="AO1525" s="68" t="s">
        <v>747</v>
      </c>
      <c r="AP1525" s="68" t="s">
        <v>748</v>
      </c>
      <c r="AQ1525" s="113">
        <v>129</v>
      </c>
      <c r="AR1525" s="302" t="str">
        <f>IF(ISNA(VLOOKUP(AT1525,[1]FISQ!$D$2:$J$1713,7,0)),"-",VLOOKUP(AT1525,[1]FISQ!$D$2:$J$1713,7,0))</f>
        <v>-</v>
      </c>
      <c r="AS1525" s="302" t="str">
        <f>IF(ISNA(VLOOKUP(AT1525,[1]FISQ!$D$2:$J$1713,4,0)),"-",CONCATENATE("(",VLOOKUP(AT1525,[1]FISQ!$D$2:$J$1713,4,0),")"))</f>
        <v>-</v>
      </c>
      <c r="AT1525" s="71" t="s">
        <v>3339</v>
      </c>
      <c r="AU1525" s="38"/>
      <c r="AV1525" s="38"/>
      <c r="AW1525" s="38"/>
    </row>
    <row r="1526" spans="1:49" ht="38.25">
      <c r="A1526" s="33">
        <v>1525</v>
      </c>
      <c r="B1526" s="33" t="str">
        <f t="shared" si="72"/>
        <v>2351_III</v>
      </c>
      <c r="C1526" s="33" t="str">
        <f t="shared" si="73"/>
        <v>3//-</v>
      </c>
      <c r="D1526" s="61">
        <v>2351</v>
      </c>
      <c r="E1526" s="74" t="s">
        <v>3337</v>
      </c>
      <c r="F1526" s="395" t="s">
        <v>7275</v>
      </c>
      <c r="G1526" s="62" t="str">
        <f>VLOOKUP(CONCATENATE(TEXT(I1526,"0"),"_",TEXT(F1526,"0")),[1]CodC!$A$2:$D$250,4,0)</f>
        <v>Líquidos inflamáveis, sem perigo subsidiário, com um ponto de inflamação inferior ou igual a 60 °C;</v>
      </c>
      <c r="H1526" s="395" t="s">
        <v>7280</v>
      </c>
      <c r="I1526" s="69">
        <v>3</v>
      </c>
      <c r="J1526" s="69" t="s">
        <v>848</v>
      </c>
      <c r="K1526" s="69" t="s">
        <v>19</v>
      </c>
      <c r="L1526" s="68" t="s">
        <v>879</v>
      </c>
      <c r="M1526" s="68"/>
      <c r="N1526" s="64" t="s">
        <v>19</v>
      </c>
      <c r="O1526" s="64" t="s">
        <v>885</v>
      </c>
      <c r="P1526" s="113" t="s">
        <v>22425</v>
      </c>
      <c r="Q1526" s="70" t="s">
        <v>5598</v>
      </c>
      <c r="R1526" s="70" t="s">
        <v>799</v>
      </c>
      <c r="S1526" s="65" t="str">
        <f t="shared" si="74"/>
        <v xml:space="preserve"> SW2 </v>
      </c>
      <c r="T1526" s="69" t="s">
        <v>19</v>
      </c>
      <c r="U1526" s="69"/>
      <c r="V1526" s="69"/>
      <c r="W1526" s="69"/>
      <c r="X1526" s="69"/>
      <c r="Y1526" s="69"/>
      <c r="Z1526" s="69"/>
      <c r="AA1526" s="69"/>
      <c r="AB1526" s="69"/>
      <c r="AC1526" s="69"/>
      <c r="AD1526" s="69"/>
      <c r="AE1526" s="69"/>
      <c r="AF1526" s="69"/>
      <c r="AG1526" s="69"/>
      <c r="AH1526" s="69"/>
      <c r="AI1526" s="69"/>
      <c r="AJ1526" s="69"/>
      <c r="AK1526" s="69"/>
      <c r="AL1526" s="69"/>
      <c r="AM1526" s="70" t="str">
        <f>AM1525</f>
        <v>Líquido oleoso, amarelado, volátil. Parcialmente miscível com a água. Decompõe-se em contacto com o ar, luz, água ou calor, libertando vapores nitrosos tóxicos. Nocivo à inalação.</v>
      </c>
      <c r="AN1526" s="63" t="str">
        <f>IF(ISNA(VLOOKUP(D1526,[1]GRE_Tabela2!$A$4:$D$112,4,0)),"-",VLOOKUP(D1526,[1]GRE_Tabela2!$A$4:$D$112,4,0))</f>
        <v>-</v>
      </c>
      <c r="AO1526" s="68" t="s">
        <v>747</v>
      </c>
      <c r="AP1526" s="68" t="s">
        <v>748</v>
      </c>
      <c r="AQ1526" s="113">
        <v>129</v>
      </c>
      <c r="AR1526" s="302" t="str">
        <f>IF(ISNA(VLOOKUP(AT1526,[1]FISQ!$D$2:$J$1713,7,0)),"-",VLOOKUP(AT1526,[1]FISQ!$D$2:$J$1713,7,0))</f>
        <v>-</v>
      </c>
      <c r="AS1526" s="302" t="str">
        <f>IF(ISNA(VLOOKUP(AT1526,[1]FISQ!$D$2:$J$1713,4,0)),"-",CONCATENATE("(",VLOOKUP(AT1526,[1]FISQ!$D$2:$J$1713,4,0),")"))</f>
        <v>-</v>
      </c>
      <c r="AT1526" s="71" t="s">
        <v>3339</v>
      </c>
      <c r="AU1526" s="38"/>
      <c r="AV1526" s="38"/>
      <c r="AW1526" s="38"/>
    </row>
    <row r="1527" spans="1:49" ht="38.25">
      <c r="A1527" s="33">
        <v>1526</v>
      </c>
      <c r="B1527" s="33" t="str">
        <f t="shared" si="72"/>
        <v>2352_II</v>
      </c>
      <c r="C1527" s="33" t="str">
        <f t="shared" si="73"/>
        <v>3//-</v>
      </c>
      <c r="D1527" s="61">
        <v>2352</v>
      </c>
      <c r="E1527" s="67" t="s">
        <v>3340</v>
      </c>
      <c r="F1527" s="395" t="s">
        <v>7275</v>
      </c>
      <c r="G1527" s="62" t="str">
        <f>VLOOKUP(CONCATENATE(TEXT(I1527,"0"),"_",TEXT(F1527,"0")),[1]CodC!$A$2:$D$250,4,0)</f>
        <v>Líquidos inflamáveis, sem perigo subsidiário, com um ponto de inflamação inferior ou igual a 60 °C;</v>
      </c>
      <c r="H1527" s="395" t="s">
        <v>7284</v>
      </c>
      <c r="I1527" s="69">
        <v>3</v>
      </c>
      <c r="J1527" s="69" t="s">
        <v>848</v>
      </c>
      <c r="K1527" s="69" t="s">
        <v>19</v>
      </c>
      <c r="L1527" s="68" t="s">
        <v>849</v>
      </c>
      <c r="M1527" s="63"/>
      <c r="N1527" s="64" t="s">
        <v>24440</v>
      </c>
      <c r="O1527" s="64">
        <v>386</v>
      </c>
      <c r="P1527" s="113" t="s">
        <v>22423</v>
      </c>
      <c r="Q1527" s="70" t="s">
        <v>1482</v>
      </c>
      <c r="R1527" s="70" t="s">
        <v>2902</v>
      </c>
      <c r="S1527" s="65" t="str">
        <f t="shared" si="74"/>
        <v xml:space="preserve">SW1 SW2 </v>
      </c>
      <c r="T1527" s="69" t="s">
        <v>19</v>
      </c>
      <c r="U1527" s="69"/>
      <c r="V1527" s="69"/>
      <c r="W1527" s="69"/>
      <c r="X1527" s="69"/>
      <c r="Y1527" s="69"/>
      <c r="Z1527" s="69"/>
      <c r="AA1527" s="69"/>
      <c r="AB1527" s="69"/>
      <c r="AC1527" s="69"/>
      <c r="AD1527" s="69"/>
      <c r="AE1527" s="69"/>
      <c r="AF1527" s="69"/>
      <c r="AG1527" s="69"/>
      <c r="AH1527" s="69"/>
      <c r="AI1527" s="69"/>
      <c r="AJ1527" s="69"/>
      <c r="AK1527" s="69"/>
      <c r="AL1527" s="69"/>
      <c r="AM1527" s="70" t="s">
        <v>3341</v>
      </c>
      <c r="AN1527" s="63" t="str">
        <f>IF(ISNA(VLOOKUP(D1527,[1]GRE_Tabela2!$A$4:$D$112,4,0)),"-",VLOOKUP(D1527,[1]GRE_Tabela2!$A$4:$D$112,4,0))</f>
        <v>-</v>
      </c>
      <c r="AO1527" s="68" t="s">
        <v>747</v>
      </c>
      <c r="AP1527" s="68" t="s">
        <v>748</v>
      </c>
      <c r="AQ1527" s="113" t="s">
        <v>16596</v>
      </c>
      <c r="AR1527" s="302" t="str">
        <f>IF(ISNA(VLOOKUP(AT1527,[1]FISQ!$D$2:$J$1713,7,0)),"-",VLOOKUP(AT1527,[1]FISQ!$D$2:$J$1713,7,0))</f>
        <v>-</v>
      </c>
      <c r="AS1527" s="302" t="str">
        <f>IF(ISNA(VLOOKUP(AT1527,[1]FISQ!$D$2:$J$1713,4,0)),"-",CONCATENATE("(",VLOOKUP(AT1527,[1]FISQ!$D$2:$J$1713,4,0),")"))</f>
        <v>-</v>
      </c>
      <c r="AT1527" s="71" t="s">
        <v>3342</v>
      </c>
      <c r="AU1527" s="38"/>
      <c r="AV1527" s="38"/>
      <c r="AW1527" s="38"/>
    </row>
    <row r="1528" spans="1:49" ht="63.75">
      <c r="A1528" s="33">
        <v>1527</v>
      </c>
      <c r="B1528" s="33" t="str">
        <f t="shared" si="72"/>
        <v>2353_II</v>
      </c>
      <c r="C1528" s="33" t="str">
        <f t="shared" si="73"/>
        <v>3//8</v>
      </c>
      <c r="D1528" s="61">
        <v>2353</v>
      </c>
      <c r="E1528" s="67" t="s">
        <v>3343</v>
      </c>
      <c r="F1528" s="395" t="s">
        <v>7281</v>
      </c>
      <c r="G1528" s="62" t="str">
        <f>VLOOKUP(CONCATENATE(TEXT(I1528,"0"),"_",TEXT(F1528,"0")),[1]CodC!$A$2:$D$250,4,0)</f>
        <v>Líquidos inflamáveis, corrosivos;</v>
      </c>
      <c r="H1528" s="395" t="s">
        <v>7282</v>
      </c>
      <c r="I1528" s="69">
        <v>3</v>
      </c>
      <c r="J1528" s="69" t="s">
        <v>848</v>
      </c>
      <c r="K1528" s="68" t="s">
        <v>631</v>
      </c>
      <c r="L1528" s="68" t="s">
        <v>849</v>
      </c>
      <c r="M1528" s="63"/>
      <c r="N1528" s="64" t="s">
        <v>19</v>
      </c>
      <c r="O1528" s="64" t="s">
        <v>19</v>
      </c>
      <c r="P1528" s="113" t="s">
        <v>22423</v>
      </c>
      <c r="Q1528" s="70" t="s">
        <v>7230</v>
      </c>
      <c r="R1528" s="70" t="s">
        <v>1886</v>
      </c>
      <c r="S1528" s="65" t="str">
        <f t="shared" si="74"/>
        <v xml:space="preserve"> SW2 </v>
      </c>
      <c r="T1528" s="69" t="s">
        <v>7182</v>
      </c>
      <c r="U1528" s="69" t="s">
        <v>7163</v>
      </c>
      <c r="V1528" s="69"/>
      <c r="W1528" s="69"/>
      <c r="X1528" s="69"/>
      <c r="Y1528" s="69"/>
      <c r="Z1528" s="69"/>
      <c r="AA1528" s="69"/>
      <c r="AB1528" s="69"/>
      <c r="AC1528" s="69"/>
      <c r="AD1528" s="69"/>
      <c r="AE1528" s="69"/>
      <c r="AF1528" s="69"/>
      <c r="AG1528" s="69"/>
      <c r="AH1528" s="69"/>
      <c r="AI1528" s="69"/>
      <c r="AJ1528" s="69"/>
      <c r="AK1528" s="69"/>
      <c r="AL1528" s="69"/>
      <c r="AM1528" s="70" t="s">
        <v>6494</v>
      </c>
      <c r="AN1528" s="63" t="str">
        <f>IF(ISNA(VLOOKUP(D1528,[1]GRE_Tabela2!$A$4:$D$112,4,0)),"-",VLOOKUP(D1528,[1]GRE_Tabela2!$A$4:$D$112,4,0))</f>
        <v>HCl</v>
      </c>
      <c r="AO1528" s="68" t="s">
        <v>747</v>
      </c>
      <c r="AP1528" s="68" t="s">
        <v>888</v>
      </c>
      <c r="AQ1528" s="113">
        <v>132</v>
      </c>
      <c r="AR1528" s="302" t="str">
        <f>IF(ISNA(VLOOKUP(AT1528,[1]FISQ!$D$2:$J$1713,7,0)),"-",VLOOKUP(AT1528,[1]FISQ!$D$2:$J$1713,7,0))</f>
        <v>-</v>
      </c>
      <c r="AS1528" s="302" t="str">
        <f>IF(ISNA(VLOOKUP(AT1528,[1]FISQ!$D$2:$J$1713,4,0)),"-",CONCATENATE("(",VLOOKUP(AT1528,[1]FISQ!$D$2:$J$1713,4,0),")"))</f>
        <v>-</v>
      </c>
      <c r="AT1528" s="71" t="s">
        <v>3344</v>
      </c>
      <c r="AU1528" s="38" t="s">
        <v>6542</v>
      </c>
      <c r="AV1528" s="30"/>
      <c r="AW1528" s="38"/>
    </row>
    <row r="1529" spans="1:49" ht="51">
      <c r="A1529" s="33">
        <v>1528</v>
      </c>
      <c r="B1529" s="33" t="str">
        <f t="shared" si="72"/>
        <v>2354_II</v>
      </c>
      <c r="C1529" s="33" t="str">
        <f t="shared" si="73"/>
        <v>3//6.1</v>
      </c>
      <c r="D1529" s="61">
        <v>2354</v>
      </c>
      <c r="E1529" s="67" t="s">
        <v>3346</v>
      </c>
      <c r="F1529" s="395" t="s">
        <v>7278</v>
      </c>
      <c r="G1529" s="62" t="str">
        <f>VLOOKUP(CONCATENATE(TEXT(I1529,"0"),"_",TEXT(F1529,"0")),[1]CodC!$A$2:$D$250,4,0)</f>
        <v>Líquidos inflamáveis, tóxicos;</v>
      </c>
      <c r="H1529" s="395" t="s">
        <v>7279</v>
      </c>
      <c r="I1529" s="69">
        <v>3</v>
      </c>
      <c r="J1529" s="69" t="s">
        <v>848</v>
      </c>
      <c r="K1529" s="68" t="s">
        <v>50</v>
      </c>
      <c r="L1529" s="68" t="s">
        <v>849</v>
      </c>
      <c r="M1529" s="63"/>
      <c r="N1529" s="64" t="s">
        <v>19</v>
      </c>
      <c r="O1529" s="64" t="s">
        <v>19</v>
      </c>
      <c r="P1529" s="113" t="s">
        <v>22423</v>
      </c>
      <c r="Q1529" s="70" t="s">
        <v>5991</v>
      </c>
      <c r="R1529" s="70" t="s">
        <v>649</v>
      </c>
      <c r="S1529" s="65" t="str">
        <f t="shared" si="74"/>
        <v xml:space="preserve"> SW2 </v>
      </c>
      <c r="T1529" s="69" t="s">
        <v>19</v>
      </c>
      <c r="U1529" s="69"/>
      <c r="V1529" s="69"/>
      <c r="W1529" s="69"/>
      <c r="X1529" s="69"/>
      <c r="Y1529" s="69"/>
      <c r="Z1529" s="69"/>
      <c r="AA1529" s="69"/>
      <c r="AB1529" s="69"/>
      <c r="AC1529" s="69"/>
      <c r="AD1529" s="69"/>
      <c r="AE1529" s="69"/>
      <c r="AF1529" s="69"/>
      <c r="AG1529" s="69"/>
      <c r="AH1529" s="69"/>
      <c r="AI1529" s="69"/>
      <c r="AJ1529" s="69"/>
      <c r="AK1529" s="69"/>
      <c r="AL1529" s="69"/>
      <c r="AM1529" s="70" t="s">
        <v>3347</v>
      </c>
      <c r="AN1529" s="63" t="str">
        <f>IF(ISNA(VLOOKUP(D1529,[1]GRE_Tabela2!$A$4:$D$112,4,0)),"-",VLOOKUP(D1529,[1]GRE_Tabela2!$A$4:$D$112,4,0))</f>
        <v>-</v>
      </c>
      <c r="AO1529" s="68" t="s">
        <v>747</v>
      </c>
      <c r="AP1529" s="68" t="s">
        <v>748</v>
      </c>
      <c r="AQ1529" s="113">
        <v>131</v>
      </c>
      <c r="AR1529" s="302" t="str">
        <f>IF(ISNA(VLOOKUP(AT1529,[1]FISQ!$D$2:$J$1713,7,0)),"-",VLOOKUP(AT1529,[1]FISQ!$D$2:$J$1713,7,0))</f>
        <v>-</v>
      </c>
      <c r="AS1529" s="302" t="str">
        <f>IF(ISNA(VLOOKUP(AT1529,[1]FISQ!$D$2:$J$1713,4,0)),"-",CONCATENATE("(",VLOOKUP(AT1529,[1]FISQ!$D$2:$J$1713,4,0),")"))</f>
        <v>-</v>
      </c>
      <c r="AT1529" s="71" t="s">
        <v>3345</v>
      </c>
      <c r="AU1529" s="38"/>
      <c r="AV1529" s="38"/>
      <c r="AW1529" s="38"/>
    </row>
    <row r="1530" spans="1:49" ht="63.75">
      <c r="A1530" s="33">
        <v>1529</v>
      </c>
      <c r="B1530" s="33" t="str">
        <f t="shared" si="72"/>
        <v>2356_I</v>
      </c>
      <c r="C1530" s="33" t="str">
        <f t="shared" si="73"/>
        <v>3//-</v>
      </c>
      <c r="D1530" s="61">
        <v>2356</v>
      </c>
      <c r="E1530" s="67" t="s">
        <v>3348</v>
      </c>
      <c r="F1530" s="395" t="s">
        <v>7275</v>
      </c>
      <c r="G1530" s="62" t="str">
        <f>VLOOKUP(CONCATENATE(TEXT(I1530,"0"),"_",TEXT(F1530,"0")),[1]CodC!$A$2:$D$250,4,0)</f>
        <v>Líquidos inflamáveis, sem perigo subsidiário, com um ponto de inflamação inferior ou igual a 60 °C;</v>
      </c>
      <c r="H1530" s="395" t="s">
        <v>7276</v>
      </c>
      <c r="I1530" s="69">
        <v>3</v>
      </c>
      <c r="J1530" s="69" t="s">
        <v>848</v>
      </c>
      <c r="K1530" s="69" t="s">
        <v>19</v>
      </c>
      <c r="L1530" s="68" t="s">
        <v>746</v>
      </c>
      <c r="M1530" s="63"/>
      <c r="N1530" s="64" t="s">
        <v>19</v>
      </c>
      <c r="O1530" s="64" t="s">
        <v>19</v>
      </c>
      <c r="P1530" s="113" t="s">
        <v>22423</v>
      </c>
      <c r="Q1530" s="70" t="s">
        <v>851</v>
      </c>
      <c r="R1530" s="70" t="s">
        <v>851</v>
      </c>
      <c r="S1530" s="65" t="str">
        <f t="shared" si="74"/>
        <v/>
      </c>
      <c r="T1530" s="69" t="s">
        <v>19</v>
      </c>
      <c r="U1530" s="69"/>
      <c r="V1530" s="69"/>
      <c r="W1530" s="69"/>
      <c r="X1530" s="69"/>
      <c r="Y1530" s="69"/>
      <c r="Z1530" s="69"/>
      <c r="AA1530" s="69"/>
      <c r="AB1530" s="69"/>
      <c r="AC1530" s="69"/>
      <c r="AD1530" s="69" t="s">
        <v>7163</v>
      </c>
      <c r="AE1530" s="69"/>
      <c r="AF1530" s="69"/>
      <c r="AG1530" s="69"/>
      <c r="AH1530" s="69"/>
      <c r="AI1530" s="69"/>
      <c r="AJ1530" s="69"/>
      <c r="AK1530" s="69"/>
      <c r="AL1530" s="69"/>
      <c r="AM1530" s="70" t="s">
        <v>3349</v>
      </c>
      <c r="AN1530" s="63" t="str">
        <f>IF(ISNA(VLOOKUP(D1530,[1]GRE_Tabela2!$A$4:$D$112,4,0)),"-",VLOOKUP(D1530,[1]GRE_Tabela2!$A$4:$D$112,4,0))</f>
        <v>-</v>
      </c>
      <c r="AO1530" s="68" t="s">
        <v>747</v>
      </c>
      <c r="AP1530" s="68" t="s">
        <v>748</v>
      </c>
      <c r="AQ1530" s="113">
        <v>129</v>
      </c>
      <c r="AR1530" s="302" t="str">
        <f>IF(ISNA(VLOOKUP(AT1530,[1]FISQ!$D$2:$J$1713,7,0)),"-",VLOOKUP(AT1530,[1]FISQ!$D$2:$J$1713,7,0))</f>
        <v>-</v>
      </c>
      <c r="AS1530" s="302" t="str">
        <f>IF(ISNA(VLOOKUP(AT1530,[1]FISQ!$D$2:$J$1713,4,0)),"-",CONCATENATE("(",VLOOKUP(AT1530,[1]FISQ!$D$2:$J$1713,4,0),")"))</f>
        <v>-</v>
      </c>
      <c r="AT1530" s="71" t="s">
        <v>3350</v>
      </c>
      <c r="AU1530" s="38"/>
      <c r="AV1530" s="38"/>
      <c r="AW1530" s="38"/>
    </row>
    <row r="1531" spans="1:49" ht="51">
      <c r="A1531" s="33">
        <v>1530</v>
      </c>
      <c r="B1531" s="33" t="str">
        <f t="shared" si="72"/>
        <v>2357_II</v>
      </c>
      <c r="C1531" s="33" t="str">
        <f t="shared" si="73"/>
        <v>8//3</v>
      </c>
      <c r="D1531" s="61">
        <v>2357</v>
      </c>
      <c r="E1531" s="67" t="s">
        <v>3351</v>
      </c>
      <c r="F1531" s="395" t="s">
        <v>7332</v>
      </c>
      <c r="G1531" s="62" t="str">
        <f>VLOOKUP(CONCATENATE(TEXT(I1531,"0"),"_",TEXT(F1531,"0")),[1]CodC!$A$2:$D$250,4,0)</f>
        <v>Matérias corrosivas, inflamáveis, líquidas;</v>
      </c>
      <c r="H1531" s="395" t="s">
        <v>7333</v>
      </c>
      <c r="I1531" s="69" t="s">
        <v>631</v>
      </c>
      <c r="J1531" s="69" t="s">
        <v>631</v>
      </c>
      <c r="K1531" s="68" t="s">
        <v>848</v>
      </c>
      <c r="L1531" s="68" t="s">
        <v>849</v>
      </c>
      <c r="M1531" s="63"/>
      <c r="N1531" s="64" t="s">
        <v>19</v>
      </c>
      <c r="O1531" s="64" t="s">
        <v>19</v>
      </c>
      <c r="P1531" s="113" t="s">
        <v>22425</v>
      </c>
      <c r="Q1531" s="70" t="s">
        <v>5598</v>
      </c>
      <c r="R1531" s="70" t="s">
        <v>799</v>
      </c>
      <c r="S1531" s="65" t="str">
        <f t="shared" si="74"/>
        <v xml:space="preserve"> SW2 </v>
      </c>
      <c r="T1531" s="69" t="s">
        <v>6007</v>
      </c>
      <c r="U1531" s="69"/>
      <c r="V1531" s="69"/>
      <c r="W1531" s="69"/>
      <c r="X1531" s="69"/>
      <c r="Y1531" s="69"/>
      <c r="Z1531" s="69"/>
      <c r="AA1531" s="69"/>
      <c r="AB1531" s="69"/>
      <c r="AC1531" s="69"/>
      <c r="AD1531" s="69"/>
      <c r="AE1531" s="69"/>
      <c r="AF1531" s="69"/>
      <c r="AG1531" s="69"/>
      <c r="AH1531" s="69"/>
      <c r="AI1531" s="69"/>
      <c r="AJ1531" s="69"/>
      <c r="AK1531" s="69"/>
      <c r="AL1531" s="69"/>
      <c r="AM1531" s="70" t="s">
        <v>6065</v>
      </c>
      <c r="AN1531" s="63" t="str">
        <f>IF(ISNA(VLOOKUP(D1531,[1]GRE_Tabela2!$A$4:$D$112,4,0)),"-",VLOOKUP(D1531,[1]GRE_Tabela2!$A$4:$D$112,4,0))</f>
        <v>-</v>
      </c>
      <c r="AO1531" s="68" t="s">
        <v>747</v>
      </c>
      <c r="AP1531" s="68" t="s">
        <v>888</v>
      </c>
      <c r="AQ1531" s="113">
        <v>132</v>
      </c>
      <c r="AR1531" s="302" t="str">
        <f>IF(ISNA(VLOOKUP(AT1531,[1]FISQ!$D$2:$J$1713,7,0)),"-",VLOOKUP(AT1531,[1]FISQ!$D$2:$J$1713,7,0))</f>
        <v>0245 </v>
      </c>
      <c r="AS1531" s="302" t="str">
        <f>IF(ISNA(VLOOKUP(AT1531,[1]FISQ!$D$2:$J$1713,4,0)),"-",CONCATENATE("(",VLOOKUP(AT1531,[1]FISQ!$D$2:$J$1713,4,0),")"))</f>
        <v>(1)</v>
      </c>
      <c r="AT1531" s="71" t="s">
        <v>3352</v>
      </c>
      <c r="AU1531" s="29" t="s">
        <v>6537</v>
      </c>
      <c r="AV1531" s="30"/>
      <c r="AW1531" s="38"/>
    </row>
    <row r="1532" spans="1:49" ht="25.5">
      <c r="A1532" s="33">
        <v>1531</v>
      </c>
      <c r="B1532" s="33" t="str">
        <f t="shared" si="72"/>
        <v>2358_II</v>
      </c>
      <c r="C1532" s="33" t="str">
        <f t="shared" si="73"/>
        <v>3//-</v>
      </c>
      <c r="D1532" s="61">
        <v>2358</v>
      </c>
      <c r="E1532" s="67" t="s">
        <v>3353</v>
      </c>
      <c r="F1532" s="395" t="s">
        <v>7275</v>
      </c>
      <c r="G1532" s="62" t="str">
        <f>VLOOKUP(CONCATENATE(TEXT(I1532,"0"),"_",TEXT(F1532,"0")),[1]CodC!$A$2:$D$250,4,0)</f>
        <v>Líquidos inflamáveis, sem perigo subsidiário, com um ponto de inflamação inferior ou igual a 60 °C;</v>
      </c>
      <c r="H1532" s="395" t="s">
        <v>7276</v>
      </c>
      <c r="I1532" s="69">
        <v>3</v>
      </c>
      <c r="J1532" s="69" t="s">
        <v>848</v>
      </c>
      <c r="K1532" s="69" t="s">
        <v>19</v>
      </c>
      <c r="L1532" s="68" t="s">
        <v>849</v>
      </c>
      <c r="M1532" s="63"/>
      <c r="N1532" s="64" t="s">
        <v>19</v>
      </c>
      <c r="O1532" s="64" t="s">
        <v>19</v>
      </c>
      <c r="P1532" s="113" t="s">
        <v>22423</v>
      </c>
      <c r="Q1532" s="70" t="s">
        <v>861</v>
      </c>
      <c r="R1532" s="70" t="s">
        <v>861</v>
      </c>
      <c r="S1532" s="65" t="str">
        <f t="shared" si="74"/>
        <v/>
      </c>
      <c r="T1532" s="69" t="s">
        <v>19</v>
      </c>
      <c r="U1532" s="69"/>
      <c r="V1532" s="69"/>
      <c r="W1532" s="69"/>
      <c r="X1532" s="69"/>
      <c r="Y1532" s="69"/>
      <c r="Z1532" s="69"/>
      <c r="AA1532" s="69"/>
      <c r="AB1532" s="69"/>
      <c r="AC1532" s="69"/>
      <c r="AD1532" s="69"/>
      <c r="AE1532" s="69"/>
      <c r="AF1532" s="69"/>
      <c r="AG1532" s="69"/>
      <c r="AH1532" s="69"/>
      <c r="AI1532" s="69"/>
      <c r="AJ1532" s="69"/>
      <c r="AK1532" s="69"/>
      <c r="AL1532" s="69"/>
      <c r="AM1532" s="70" t="s">
        <v>3354</v>
      </c>
      <c r="AN1532" s="63" t="str">
        <f>IF(ISNA(VLOOKUP(D1532,[1]GRE_Tabela2!$A$4:$D$112,4,0)),"-",VLOOKUP(D1532,[1]GRE_Tabela2!$A$4:$D$112,4,0))</f>
        <v>-</v>
      </c>
      <c r="AO1532" s="68" t="s">
        <v>747</v>
      </c>
      <c r="AP1532" s="68" t="s">
        <v>748</v>
      </c>
      <c r="AQ1532" s="113" t="s">
        <v>16594</v>
      </c>
      <c r="AR1532" s="302" t="str">
        <f>IF(ISNA(VLOOKUP(AT1532,[1]FISQ!$D$2:$J$1713,7,0)),"-",VLOOKUP(AT1532,[1]FISQ!$D$2:$J$1713,7,0))</f>
        <v>-</v>
      </c>
      <c r="AS1532" s="302" t="str">
        <f>IF(ISNA(VLOOKUP(AT1532,[1]FISQ!$D$2:$J$1713,4,0)),"-",CONCATENATE("(",VLOOKUP(AT1532,[1]FISQ!$D$2:$J$1713,4,0),")"))</f>
        <v>-</v>
      </c>
      <c r="AT1532" s="71" t="s">
        <v>3355</v>
      </c>
      <c r="AU1532" s="38"/>
      <c r="AV1532" s="38"/>
      <c r="AW1532" s="38"/>
    </row>
    <row r="1533" spans="1:49" ht="51">
      <c r="A1533" s="33">
        <v>1532</v>
      </c>
      <c r="B1533" s="33" t="str">
        <f t="shared" si="72"/>
        <v>2359_II</v>
      </c>
      <c r="C1533" s="33" t="str">
        <f t="shared" si="73"/>
        <v>3//6.1/8</v>
      </c>
      <c r="D1533" s="61">
        <v>2359</v>
      </c>
      <c r="E1533" s="67" t="s">
        <v>3356</v>
      </c>
      <c r="F1533" s="395" t="s">
        <v>7413</v>
      </c>
      <c r="G1533" s="62" t="str">
        <f>VLOOKUP(CONCATENATE(TEXT(I1533,"0"),"_",TEXT(F1533,"0")),[1]CodC!$A$2:$D$250,4,0)</f>
        <v>Líquidos inflamáveis, tóxicos, corrosivos;</v>
      </c>
      <c r="H1533" s="395" t="s">
        <v>7282</v>
      </c>
      <c r="I1533" s="69">
        <v>3</v>
      </c>
      <c r="J1533" s="69" t="s">
        <v>848</v>
      </c>
      <c r="K1533" s="68" t="s">
        <v>45</v>
      </c>
      <c r="L1533" s="68" t="s">
        <v>849</v>
      </c>
      <c r="M1533" s="63"/>
      <c r="N1533" s="64" t="s">
        <v>19</v>
      </c>
      <c r="O1533" s="64" t="s">
        <v>19</v>
      </c>
      <c r="P1533" s="113" t="s">
        <v>22423</v>
      </c>
      <c r="Q1533" s="70" t="s">
        <v>5989</v>
      </c>
      <c r="R1533" s="70" t="s">
        <v>645</v>
      </c>
      <c r="S1533" s="65" t="str">
        <f t="shared" si="74"/>
        <v xml:space="preserve"> SW2 </v>
      </c>
      <c r="T1533" s="68" t="s">
        <v>7215</v>
      </c>
      <c r="U1533" s="68"/>
      <c r="V1533" s="68"/>
      <c r="W1533" s="68"/>
      <c r="X1533" s="68"/>
      <c r="Y1533" s="68"/>
      <c r="Z1533" s="68"/>
      <c r="AA1533" s="68"/>
      <c r="AB1533" s="68"/>
      <c r="AC1533" s="68"/>
      <c r="AD1533" s="68"/>
      <c r="AE1533" s="68"/>
      <c r="AF1533" s="68"/>
      <c r="AG1533" s="68"/>
      <c r="AH1533" s="68"/>
      <c r="AI1533" s="68"/>
      <c r="AJ1533" s="68"/>
      <c r="AK1533" s="68"/>
      <c r="AL1533" s="68"/>
      <c r="AM1533" s="70" t="s">
        <v>6851</v>
      </c>
      <c r="AN1533" s="63" t="str">
        <f>IF(ISNA(VLOOKUP(D1533,[1]GRE_Tabela2!$A$4:$D$112,4,0)),"-",VLOOKUP(D1533,[1]GRE_Tabela2!$A$4:$D$112,4,0))</f>
        <v>-</v>
      </c>
      <c r="AO1533" s="68" t="s">
        <v>747</v>
      </c>
      <c r="AP1533" s="68" t="s">
        <v>888</v>
      </c>
      <c r="AQ1533" s="113">
        <v>132</v>
      </c>
      <c r="AR1533" s="302" t="str">
        <f>IF(ISNA(VLOOKUP(AT1533,[1]FISQ!$D$2:$J$1713,7,0)),"-",VLOOKUP(AT1533,[1]FISQ!$D$2:$J$1713,7,0))</f>
        <v>0866 </v>
      </c>
      <c r="AS1533" s="302" t="str">
        <f>IF(ISNA(VLOOKUP(AT1533,[1]FISQ!$D$2:$J$1713,4,0)),"-",CONCATENATE("(",VLOOKUP(AT1533,[1]FISQ!$D$2:$J$1713,4,0),")"))</f>
        <v>(1)</v>
      </c>
      <c r="AT1533" s="71" t="s">
        <v>3357</v>
      </c>
      <c r="AU1533" s="29" t="s">
        <v>6537</v>
      </c>
      <c r="AV1533" s="30"/>
      <c r="AW1533" s="38"/>
    </row>
    <row r="1534" spans="1:49" ht="38.25">
      <c r="A1534" s="33">
        <v>1533</v>
      </c>
      <c r="B1534" s="33" t="str">
        <f t="shared" si="72"/>
        <v>2360_II</v>
      </c>
      <c r="C1534" s="33" t="str">
        <f t="shared" si="73"/>
        <v>3//6.1</v>
      </c>
      <c r="D1534" s="61">
        <v>2360</v>
      </c>
      <c r="E1534" s="67" t="s">
        <v>3358</v>
      </c>
      <c r="F1534" s="395" t="s">
        <v>7278</v>
      </c>
      <c r="G1534" s="62" t="str">
        <f>VLOOKUP(CONCATENATE(TEXT(I1534,"0"),"_",TEXT(F1534,"0")),[1]CodC!$A$2:$D$250,4,0)</f>
        <v>Líquidos inflamáveis, tóxicos;</v>
      </c>
      <c r="H1534" s="395" t="s">
        <v>7279</v>
      </c>
      <c r="I1534" s="69">
        <v>3</v>
      </c>
      <c r="J1534" s="69" t="s">
        <v>848</v>
      </c>
      <c r="K1534" s="68" t="s">
        <v>50</v>
      </c>
      <c r="L1534" s="68" t="s">
        <v>849</v>
      </c>
      <c r="M1534" s="63"/>
      <c r="N1534" s="64" t="s">
        <v>19</v>
      </c>
      <c r="O1534" s="64" t="s">
        <v>19</v>
      </c>
      <c r="P1534" s="113" t="s">
        <v>22423</v>
      </c>
      <c r="Q1534" s="70" t="s">
        <v>851</v>
      </c>
      <c r="R1534" s="70" t="s">
        <v>851</v>
      </c>
      <c r="S1534" s="65" t="str">
        <f t="shared" si="74"/>
        <v/>
      </c>
      <c r="T1534" s="69" t="s">
        <v>19</v>
      </c>
      <c r="U1534" s="69"/>
      <c r="V1534" s="69"/>
      <c r="W1534" s="69"/>
      <c r="X1534" s="69"/>
      <c r="Y1534" s="69"/>
      <c r="Z1534" s="69"/>
      <c r="AA1534" s="69"/>
      <c r="AB1534" s="69"/>
      <c r="AC1534" s="69"/>
      <c r="AD1534" s="69"/>
      <c r="AE1534" s="69"/>
      <c r="AF1534" s="69"/>
      <c r="AG1534" s="69"/>
      <c r="AH1534" s="69"/>
      <c r="AI1534" s="69"/>
      <c r="AJ1534" s="69"/>
      <c r="AK1534" s="69"/>
      <c r="AL1534" s="69"/>
      <c r="AM1534" s="70" t="s">
        <v>6852</v>
      </c>
      <c r="AN1534" s="63" t="str">
        <f>IF(ISNA(VLOOKUP(D1534,[1]GRE_Tabela2!$A$4:$D$112,4,0)),"-",VLOOKUP(D1534,[1]GRE_Tabela2!$A$4:$D$112,4,0))</f>
        <v>-</v>
      </c>
      <c r="AO1534" s="68" t="s">
        <v>747</v>
      </c>
      <c r="AP1534" s="68" t="s">
        <v>748</v>
      </c>
      <c r="AQ1534" s="113" t="s">
        <v>16592</v>
      </c>
      <c r="AR1534" s="302" t="str">
        <f>IF(ISNA(VLOOKUP(AT1534,[1]FISQ!$D$2:$J$1713,7,0)),"-",VLOOKUP(AT1534,[1]FISQ!$D$2:$J$1713,7,0))</f>
        <v>1071 </v>
      </c>
      <c r="AS1534" s="302" t="str">
        <f>IF(ISNA(VLOOKUP(AT1534,[1]FISQ!$D$2:$J$1713,4,0)),"-",CONCATENATE("(",VLOOKUP(AT1534,[1]FISQ!$D$2:$J$1713,4,0),")"))</f>
        <v>(1)</v>
      </c>
      <c r="AT1534" s="71" t="s">
        <v>3359</v>
      </c>
      <c r="AU1534" s="38"/>
      <c r="AV1534" s="38"/>
      <c r="AW1534" s="38"/>
    </row>
    <row r="1535" spans="1:49" ht="38.25">
      <c r="A1535" s="33">
        <v>1534</v>
      </c>
      <c r="B1535" s="33" t="str">
        <f t="shared" si="72"/>
        <v>2361_III</v>
      </c>
      <c r="C1535" s="33" t="str">
        <f t="shared" si="73"/>
        <v>3//8</v>
      </c>
      <c r="D1535" s="61">
        <v>2361</v>
      </c>
      <c r="E1535" s="67" t="s">
        <v>3360</v>
      </c>
      <c r="F1535" s="395" t="s">
        <v>7281</v>
      </c>
      <c r="G1535" s="62" t="str">
        <f>VLOOKUP(CONCATENATE(TEXT(I1535,"0"),"_",TEXT(F1535,"0")),[1]CodC!$A$2:$D$250,4,0)</f>
        <v>Líquidos inflamáveis, corrosivos;</v>
      </c>
      <c r="H1535" s="395" t="s">
        <v>7283</v>
      </c>
      <c r="I1535" s="69">
        <v>3</v>
      </c>
      <c r="J1535" s="69" t="s">
        <v>848</v>
      </c>
      <c r="K1535" s="68" t="s">
        <v>631</v>
      </c>
      <c r="L1535" s="68" t="s">
        <v>879</v>
      </c>
      <c r="M1535" s="63"/>
      <c r="N1535" s="64" t="s">
        <v>19</v>
      </c>
      <c r="O1535" s="64" t="s">
        <v>19</v>
      </c>
      <c r="P1535" s="113" t="s">
        <v>22425</v>
      </c>
      <c r="Q1535" s="70" t="s">
        <v>621</v>
      </c>
      <c r="R1535" s="70" t="s">
        <v>621</v>
      </c>
      <c r="S1535" s="65" t="str">
        <f t="shared" si="74"/>
        <v/>
      </c>
      <c r="T1535" s="69" t="s">
        <v>6007</v>
      </c>
      <c r="U1535" s="69"/>
      <c r="V1535" s="69"/>
      <c r="W1535" s="69"/>
      <c r="X1535" s="69"/>
      <c r="Y1535" s="69"/>
      <c r="Z1535" s="69"/>
      <c r="AA1535" s="69"/>
      <c r="AB1535" s="69"/>
      <c r="AC1535" s="69"/>
      <c r="AD1535" s="69"/>
      <c r="AE1535" s="69"/>
      <c r="AF1535" s="69"/>
      <c r="AG1535" s="69"/>
      <c r="AH1535" s="69"/>
      <c r="AI1535" s="69"/>
      <c r="AJ1535" s="69"/>
      <c r="AK1535" s="69"/>
      <c r="AL1535" s="69"/>
      <c r="AM1535" s="70" t="s">
        <v>6066</v>
      </c>
      <c r="AN1535" s="63" t="str">
        <f>IF(ISNA(VLOOKUP(D1535,[1]GRE_Tabela2!$A$4:$D$112,4,0)),"-",VLOOKUP(D1535,[1]GRE_Tabela2!$A$4:$D$112,4,0))</f>
        <v>-</v>
      </c>
      <c r="AO1535" s="68" t="s">
        <v>747</v>
      </c>
      <c r="AP1535" s="68" t="s">
        <v>888</v>
      </c>
      <c r="AQ1535" s="113">
        <v>132</v>
      </c>
      <c r="AR1535" s="302" t="str">
        <f>IF(ISNA(VLOOKUP(AT1535,[1]FISQ!$D$2:$J$1713,7,0)),"-",VLOOKUP(AT1535,[1]FISQ!$D$2:$J$1713,7,0))</f>
        <v>1442 </v>
      </c>
      <c r="AS1535" s="302" t="str">
        <f>IF(ISNA(VLOOKUP(AT1535,[1]FISQ!$D$2:$J$1713,4,0)),"-",CONCATENATE("(",VLOOKUP(AT1535,[1]FISQ!$D$2:$J$1713,4,0),")"))</f>
        <v>(1)</v>
      </c>
      <c r="AT1535" s="71" t="s">
        <v>3361</v>
      </c>
      <c r="AU1535" s="29" t="s">
        <v>6537</v>
      </c>
      <c r="AV1535" s="30"/>
      <c r="AW1535" s="38"/>
    </row>
    <row r="1536" spans="1:49" ht="51">
      <c r="A1536" s="33">
        <v>1535</v>
      </c>
      <c r="B1536" s="33" t="str">
        <f t="shared" si="72"/>
        <v>2362_II</v>
      </c>
      <c r="C1536" s="33" t="str">
        <f t="shared" si="73"/>
        <v>3//-</v>
      </c>
      <c r="D1536" s="61">
        <v>2362</v>
      </c>
      <c r="E1536" s="67" t="s">
        <v>3362</v>
      </c>
      <c r="F1536" s="395" t="s">
        <v>7275</v>
      </c>
      <c r="G1536" s="62" t="str">
        <f>VLOOKUP(CONCATENATE(TEXT(I1536,"0"),"_",TEXT(F1536,"0")),[1]CodC!$A$2:$D$250,4,0)</f>
        <v>Líquidos inflamáveis, sem perigo subsidiário, com um ponto de inflamação inferior ou igual a 60 °C;</v>
      </c>
      <c r="H1536" s="395" t="s">
        <v>7276</v>
      </c>
      <c r="I1536" s="69">
        <v>3</v>
      </c>
      <c r="J1536" s="69" t="s">
        <v>848</v>
      </c>
      <c r="K1536" s="69" t="s">
        <v>19</v>
      </c>
      <c r="L1536" s="68" t="s">
        <v>849</v>
      </c>
      <c r="M1536" s="63"/>
      <c r="N1536" s="64" t="s">
        <v>19</v>
      </c>
      <c r="O1536" s="64" t="s">
        <v>19</v>
      </c>
      <c r="P1536" s="113" t="s">
        <v>22423</v>
      </c>
      <c r="Q1536" s="70" t="s">
        <v>5989</v>
      </c>
      <c r="R1536" s="70" t="s">
        <v>645</v>
      </c>
      <c r="S1536" s="65" t="str">
        <f t="shared" si="74"/>
        <v xml:space="preserve"> SW2 </v>
      </c>
      <c r="T1536" s="69" t="s">
        <v>19</v>
      </c>
      <c r="U1536" s="69"/>
      <c r="V1536" s="69"/>
      <c r="W1536" s="69"/>
      <c r="X1536" s="69"/>
      <c r="Y1536" s="69"/>
      <c r="Z1536" s="69"/>
      <c r="AA1536" s="69"/>
      <c r="AB1536" s="69"/>
      <c r="AC1536" s="69"/>
      <c r="AD1536" s="69" t="s">
        <v>7163</v>
      </c>
      <c r="AE1536" s="69"/>
      <c r="AF1536" s="69"/>
      <c r="AG1536" s="69"/>
      <c r="AH1536" s="69"/>
      <c r="AI1536" s="69"/>
      <c r="AJ1536" s="69"/>
      <c r="AK1536" s="69"/>
      <c r="AL1536" s="69"/>
      <c r="AM1536" s="70" t="s">
        <v>3363</v>
      </c>
      <c r="AN1536" s="63" t="str">
        <f>IF(ISNA(VLOOKUP(D1536,[1]GRE_Tabela2!$A$4:$D$112,4,0)),"-",VLOOKUP(D1536,[1]GRE_Tabela2!$A$4:$D$112,4,0))</f>
        <v>-</v>
      </c>
      <c r="AO1536" s="68" t="s">
        <v>747</v>
      </c>
      <c r="AP1536" s="68" t="s">
        <v>748</v>
      </c>
      <c r="AQ1536" s="113">
        <v>130</v>
      </c>
      <c r="AR1536" s="302" t="str">
        <f>IF(ISNA(VLOOKUP(AT1536,[1]FISQ!$D$2:$J$1713,7,0)),"-",VLOOKUP(AT1536,[1]FISQ!$D$2:$J$1713,7,0))</f>
        <v>0249 </v>
      </c>
      <c r="AS1536" s="302" t="str">
        <f>IF(ISNA(VLOOKUP(AT1536,[1]FISQ!$D$2:$J$1713,4,0)),"-",CONCATENATE("(",VLOOKUP(AT1536,[1]FISQ!$D$2:$J$1713,4,0),")"))</f>
        <v>(1)</v>
      </c>
      <c r="AT1536" s="71" t="s">
        <v>3364</v>
      </c>
      <c r="AU1536" s="38"/>
      <c r="AV1536" s="38"/>
      <c r="AW1536" s="38"/>
    </row>
    <row r="1537" spans="1:49" ht="38.25">
      <c r="A1537" s="33">
        <v>1536</v>
      </c>
      <c r="B1537" s="33" t="str">
        <f t="shared" si="72"/>
        <v>2363_I</v>
      </c>
      <c r="C1537" s="33" t="str">
        <f t="shared" si="73"/>
        <v>3//0</v>
      </c>
      <c r="D1537" s="61">
        <v>2363</v>
      </c>
      <c r="E1537" s="67" t="s">
        <v>3365</v>
      </c>
      <c r="F1537" s="395" t="s">
        <v>7275</v>
      </c>
      <c r="G1537" s="62" t="str">
        <f>VLOOKUP(CONCATENATE(TEXT(I1537,"0"),"_",TEXT(F1537,"0")),[1]CodC!$A$2:$D$250,4,0)</f>
        <v>Líquidos inflamáveis, sem perigo subsidiário, com um ponto de inflamação inferior ou igual a 60 °C;</v>
      </c>
      <c r="H1537" s="395" t="s">
        <v>7276</v>
      </c>
      <c r="I1537" s="69">
        <v>3</v>
      </c>
      <c r="J1537" s="69" t="s">
        <v>848</v>
      </c>
      <c r="K1537" s="68"/>
      <c r="L1537" s="68" t="s">
        <v>746</v>
      </c>
      <c r="M1537" s="64" t="s">
        <v>1313</v>
      </c>
      <c r="N1537" s="64" t="s">
        <v>19</v>
      </c>
      <c r="O1537" s="64" t="s">
        <v>19</v>
      </c>
      <c r="P1537" s="113" t="s">
        <v>22423</v>
      </c>
      <c r="Q1537" s="70" t="s">
        <v>851</v>
      </c>
      <c r="R1537" s="70" t="s">
        <v>851</v>
      </c>
      <c r="S1537" s="65" t="str">
        <f t="shared" si="74"/>
        <v/>
      </c>
      <c r="T1537" s="68" t="s">
        <v>903</v>
      </c>
      <c r="U1537" s="68"/>
      <c r="V1537" s="68"/>
      <c r="W1537" s="68"/>
      <c r="X1537" s="68"/>
      <c r="Y1537" s="68"/>
      <c r="Z1537" s="68"/>
      <c r="AA1537" s="68"/>
      <c r="AB1537" s="68"/>
      <c r="AC1537" s="68"/>
      <c r="AD1537" s="68"/>
      <c r="AE1537" s="68"/>
      <c r="AF1537" s="68"/>
      <c r="AG1537" s="68"/>
      <c r="AH1537" s="68"/>
      <c r="AI1537" s="68"/>
      <c r="AJ1537" s="68"/>
      <c r="AK1537" s="68"/>
      <c r="AL1537" s="68"/>
      <c r="AM1537" s="70" t="s">
        <v>3366</v>
      </c>
      <c r="AN1537" s="63" t="str">
        <f>IF(ISNA(VLOOKUP(D1537,[1]GRE_Tabela2!$A$4:$D$112,4,0)),"-",VLOOKUP(D1537,[1]GRE_Tabela2!$A$4:$D$112,4,0))</f>
        <v>-</v>
      </c>
      <c r="AO1537" s="68" t="s">
        <v>747</v>
      </c>
      <c r="AP1537" s="68" t="s">
        <v>748</v>
      </c>
      <c r="AQ1537" s="113">
        <v>129</v>
      </c>
      <c r="AR1537" s="302" t="str">
        <f>IF(ISNA(VLOOKUP(AT1537,[1]FISQ!$D$2:$J$1713,7,0)),"-",VLOOKUP(AT1537,[1]FISQ!$D$2:$J$1713,7,0))</f>
        <v>0470 </v>
      </c>
      <c r="AS1537" s="302" t="str">
        <f>IF(ISNA(VLOOKUP(AT1537,[1]FISQ!$D$2:$J$1713,4,0)),"-",CONCATENATE("(",VLOOKUP(AT1537,[1]FISQ!$D$2:$J$1713,4,0),")"))</f>
        <v>(2)</v>
      </c>
      <c r="AT1537" s="71" t="s">
        <v>3367</v>
      </c>
      <c r="AU1537" s="38"/>
      <c r="AV1537" s="38"/>
      <c r="AW1537" s="38"/>
    </row>
    <row r="1538" spans="1:49" ht="25.5">
      <c r="A1538" s="33">
        <v>1537</v>
      </c>
      <c r="B1538" s="33" t="str">
        <f t="shared" si="72"/>
        <v>2364_III</v>
      </c>
      <c r="C1538" s="33" t="str">
        <f t="shared" si="73"/>
        <v>3//-</v>
      </c>
      <c r="D1538" s="61">
        <v>2364</v>
      </c>
      <c r="E1538" s="67" t="s">
        <v>3368</v>
      </c>
      <c r="F1538" s="395" t="s">
        <v>7275</v>
      </c>
      <c r="G1538" s="62" t="str">
        <f>VLOOKUP(CONCATENATE(TEXT(I1538,"0"),"_",TEXT(F1538,"0")),[1]CodC!$A$2:$D$250,4,0)</f>
        <v>Líquidos inflamáveis, sem perigo subsidiário, com um ponto de inflamação inferior ou igual a 60 °C;</v>
      </c>
      <c r="H1538" s="395" t="s">
        <v>7280</v>
      </c>
      <c r="I1538" s="69">
        <v>3</v>
      </c>
      <c r="J1538" s="69" t="s">
        <v>848</v>
      </c>
      <c r="K1538" s="69" t="s">
        <v>19</v>
      </c>
      <c r="L1538" s="68" t="s">
        <v>879</v>
      </c>
      <c r="M1538" s="63"/>
      <c r="N1538" s="64" t="s">
        <v>19</v>
      </c>
      <c r="O1538" s="64" t="s">
        <v>19</v>
      </c>
      <c r="P1538" s="113" t="s">
        <v>22425</v>
      </c>
      <c r="Q1538" s="70" t="s">
        <v>621</v>
      </c>
      <c r="R1538" s="70" t="s">
        <v>621</v>
      </c>
      <c r="S1538" s="65" t="str">
        <f t="shared" si="74"/>
        <v/>
      </c>
      <c r="T1538" s="69" t="s">
        <v>19</v>
      </c>
      <c r="U1538" s="69"/>
      <c r="V1538" s="69"/>
      <c r="W1538" s="69"/>
      <c r="X1538" s="69"/>
      <c r="Y1538" s="69"/>
      <c r="Z1538" s="69"/>
      <c r="AA1538" s="69"/>
      <c r="AB1538" s="69"/>
      <c r="AC1538" s="69"/>
      <c r="AD1538" s="69"/>
      <c r="AE1538" s="69"/>
      <c r="AF1538" s="69"/>
      <c r="AG1538" s="69"/>
      <c r="AH1538" s="69"/>
      <c r="AI1538" s="69"/>
      <c r="AJ1538" s="69"/>
      <c r="AK1538" s="69"/>
      <c r="AL1538" s="69"/>
      <c r="AM1538" s="70" t="s">
        <v>3369</v>
      </c>
      <c r="AN1538" s="63" t="str">
        <f>IF(ISNA(VLOOKUP(D1538,[1]GRE_Tabela2!$A$4:$D$112,4,0)),"-",VLOOKUP(D1538,[1]GRE_Tabela2!$A$4:$D$112,4,0))</f>
        <v>-</v>
      </c>
      <c r="AO1538" s="68" t="s">
        <v>747</v>
      </c>
      <c r="AP1538" s="68" t="s">
        <v>748</v>
      </c>
      <c r="AQ1538" s="113">
        <v>128</v>
      </c>
      <c r="AR1538" s="302" t="str">
        <f>IF(ISNA(VLOOKUP(AT1538,[1]FISQ!$D$2:$J$1713,7,0)),"-",VLOOKUP(AT1538,[1]FISQ!$D$2:$J$1713,7,0))</f>
        <v>-</v>
      </c>
      <c r="AS1538" s="302" t="str">
        <f>IF(ISNA(VLOOKUP(AT1538,[1]FISQ!$D$2:$J$1713,4,0)),"-",CONCATENATE("(",VLOOKUP(AT1538,[1]FISQ!$D$2:$J$1713,4,0),")"))</f>
        <v>-</v>
      </c>
      <c r="AT1538" s="71" t="s">
        <v>3370</v>
      </c>
      <c r="AU1538" s="38"/>
      <c r="AV1538" s="38"/>
      <c r="AW1538" s="38"/>
    </row>
    <row r="1539" spans="1:49" ht="38.25">
      <c r="A1539" s="33">
        <v>1538</v>
      </c>
      <c r="B1539" s="33" t="str">
        <f t="shared" si="72"/>
        <v>2366_III</v>
      </c>
      <c r="C1539" s="33" t="str">
        <f t="shared" si="73"/>
        <v>3//-</v>
      </c>
      <c r="D1539" s="61">
        <v>2366</v>
      </c>
      <c r="E1539" s="67" t="s">
        <v>3371</v>
      </c>
      <c r="F1539" s="395" t="s">
        <v>7275</v>
      </c>
      <c r="G1539" s="62" t="str">
        <f>VLOOKUP(CONCATENATE(TEXT(I1539,"0"),"_",TEXT(F1539,"0")),[1]CodC!$A$2:$D$250,4,0)</f>
        <v>Líquidos inflamáveis, sem perigo subsidiário, com um ponto de inflamação inferior ou igual a 60 °C;</v>
      </c>
      <c r="H1539" s="395" t="s">
        <v>7280</v>
      </c>
      <c r="I1539" s="69">
        <v>3</v>
      </c>
      <c r="J1539" s="69" t="s">
        <v>848</v>
      </c>
      <c r="K1539" s="69" t="s">
        <v>19</v>
      </c>
      <c r="L1539" s="68" t="s">
        <v>879</v>
      </c>
      <c r="M1539" s="63"/>
      <c r="N1539" s="64" t="s">
        <v>19</v>
      </c>
      <c r="O1539" s="64" t="s">
        <v>19</v>
      </c>
      <c r="P1539" s="113" t="s">
        <v>22425</v>
      </c>
      <c r="Q1539" s="70" t="s">
        <v>621</v>
      </c>
      <c r="R1539" s="70" t="s">
        <v>621</v>
      </c>
      <c r="S1539" s="65" t="str">
        <f t="shared" si="74"/>
        <v/>
      </c>
      <c r="T1539" s="69" t="s">
        <v>19</v>
      </c>
      <c r="U1539" s="69"/>
      <c r="V1539" s="69"/>
      <c r="W1539" s="69"/>
      <c r="X1539" s="69"/>
      <c r="Y1539" s="69"/>
      <c r="Z1539" s="69"/>
      <c r="AA1539" s="69"/>
      <c r="AB1539" s="69"/>
      <c r="AC1539" s="69"/>
      <c r="AD1539" s="69"/>
      <c r="AE1539" s="69"/>
      <c r="AF1539" s="69"/>
      <c r="AG1539" s="69"/>
      <c r="AH1539" s="69"/>
      <c r="AI1539" s="69"/>
      <c r="AJ1539" s="69"/>
      <c r="AK1539" s="69"/>
      <c r="AL1539" s="69"/>
      <c r="AM1539" s="70" t="s">
        <v>3372</v>
      </c>
      <c r="AN1539" s="63" t="str">
        <f>IF(ISNA(VLOOKUP(D1539,[1]GRE_Tabela2!$A$4:$D$112,4,0)),"-",VLOOKUP(D1539,[1]GRE_Tabela2!$A$4:$D$112,4,0))</f>
        <v>-</v>
      </c>
      <c r="AO1539" s="68" t="s">
        <v>747</v>
      </c>
      <c r="AP1539" s="68" t="s">
        <v>748</v>
      </c>
      <c r="AQ1539" s="113">
        <v>128</v>
      </c>
      <c r="AR1539" s="302" t="str">
        <f>IF(ISNA(VLOOKUP(AT1539,[1]FISQ!$D$2:$J$1713,7,0)),"-",VLOOKUP(AT1539,[1]FISQ!$D$2:$J$1713,7,0))</f>
        <v>1022 </v>
      </c>
      <c r="AS1539" s="302" t="str">
        <f>IF(ISNA(VLOOKUP(AT1539,[1]FISQ!$D$2:$J$1713,4,0)),"-",CONCATENATE("(",VLOOKUP(AT1539,[1]FISQ!$D$2:$J$1713,4,0),")"))</f>
        <v>(1)</v>
      </c>
      <c r="AT1539" s="71" t="s">
        <v>3373</v>
      </c>
      <c r="AU1539" s="38"/>
      <c r="AV1539" s="38"/>
      <c r="AW1539" s="38"/>
    </row>
    <row r="1540" spans="1:49" ht="25.5">
      <c r="A1540" s="33">
        <v>1539</v>
      </c>
      <c r="B1540" s="33" t="str">
        <f t="shared" si="72"/>
        <v>2367_II</v>
      </c>
      <c r="C1540" s="33" t="str">
        <f t="shared" si="73"/>
        <v>3//-</v>
      </c>
      <c r="D1540" s="61">
        <v>2367</v>
      </c>
      <c r="E1540" s="67" t="s">
        <v>3374</v>
      </c>
      <c r="F1540" s="395" t="s">
        <v>7275</v>
      </c>
      <c r="G1540" s="62" t="str">
        <f>VLOOKUP(CONCATENATE(TEXT(I1540,"0"),"_",TEXT(F1540,"0")),[1]CodC!$A$2:$D$250,4,0)</f>
        <v>Líquidos inflamáveis, sem perigo subsidiário, com um ponto de inflamação inferior ou igual a 60 °C;</v>
      </c>
      <c r="H1540" s="395" t="s">
        <v>7276</v>
      </c>
      <c r="I1540" s="69">
        <v>3</v>
      </c>
      <c r="J1540" s="69" t="s">
        <v>848</v>
      </c>
      <c r="K1540" s="69" t="s">
        <v>19</v>
      </c>
      <c r="L1540" s="68" t="s">
        <v>849</v>
      </c>
      <c r="M1540" s="63"/>
      <c r="N1540" s="64" t="s">
        <v>19</v>
      </c>
      <c r="O1540" s="64" t="s">
        <v>19</v>
      </c>
      <c r="P1540" s="113" t="s">
        <v>22423</v>
      </c>
      <c r="Q1540" s="70" t="s">
        <v>861</v>
      </c>
      <c r="R1540" s="70" t="s">
        <v>861</v>
      </c>
      <c r="S1540" s="65" t="str">
        <f t="shared" si="74"/>
        <v/>
      </c>
      <c r="T1540" s="69" t="s">
        <v>19</v>
      </c>
      <c r="U1540" s="69"/>
      <c r="V1540" s="69"/>
      <c r="W1540" s="69"/>
      <c r="X1540" s="69"/>
      <c r="Y1540" s="69"/>
      <c r="Z1540" s="69"/>
      <c r="AA1540" s="69"/>
      <c r="AB1540" s="69"/>
      <c r="AC1540" s="69"/>
      <c r="AD1540" s="69"/>
      <c r="AE1540" s="69"/>
      <c r="AF1540" s="69"/>
      <c r="AG1540" s="69"/>
      <c r="AH1540" s="69"/>
      <c r="AI1540" s="69"/>
      <c r="AJ1540" s="69"/>
      <c r="AK1540" s="69"/>
      <c r="AL1540" s="69"/>
      <c r="AM1540" s="70" t="s">
        <v>3375</v>
      </c>
      <c r="AN1540" s="63" t="str">
        <f>IF(ISNA(VLOOKUP(D1540,[1]GRE_Tabela2!$A$4:$D$112,4,0)),"-",VLOOKUP(D1540,[1]GRE_Tabela2!$A$4:$D$112,4,0))</f>
        <v>-</v>
      </c>
      <c r="AO1540" s="68" t="s">
        <v>747</v>
      </c>
      <c r="AP1540" s="68" t="s">
        <v>748</v>
      </c>
      <c r="AQ1540" s="113">
        <v>130</v>
      </c>
      <c r="AR1540" s="302" t="str">
        <f>IF(ISNA(VLOOKUP(AT1540,[1]FISQ!$D$2:$J$1713,7,0)),"-",VLOOKUP(AT1540,[1]FISQ!$D$2:$J$1713,7,0))</f>
        <v>-</v>
      </c>
      <c r="AS1540" s="302" t="str">
        <f>IF(ISNA(VLOOKUP(AT1540,[1]FISQ!$D$2:$J$1713,4,0)),"-",CONCATENATE("(",VLOOKUP(AT1540,[1]FISQ!$D$2:$J$1713,4,0),")"))</f>
        <v>-</v>
      </c>
      <c r="AT1540" s="71" t="s">
        <v>3376</v>
      </c>
      <c r="AU1540" s="38"/>
      <c r="AV1540" s="38"/>
      <c r="AW1540" s="38"/>
    </row>
    <row r="1541" spans="1:49" ht="51">
      <c r="A1541" s="33">
        <v>1540</v>
      </c>
      <c r="B1541" s="33" t="str">
        <f t="shared" si="72"/>
        <v>2368_III</v>
      </c>
      <c r="C1541" s="33" t="str">
        <f t="shared" si="73"/>
        <v>3//</v>
      </c>
      <c r="D1541" s="61">
        <v>2368</v>
      </c>
      <c r="E1541" s="67" t="s">
        <v>3377</v>
      </c>
      <c r="F1541" s="395" t="s">
        <v>7275</v>
      </c>
      <c r="G1541" s="62" t="str">
        <f>VLOOKUP(CONCATENATE(TEXT(I1541,"0"),"_",TEXT(F1541,"0")),[1]CodC!$A$2:$D$250,4,0)</f>
        <v>Líquidos inflamáveis, sem perigo subsidiário, com um ponto de inflamação inferior ou igual a 60 °C;</v>
      </c>
      <c r="H1541" s="395" t="s">
        <v>7280</v>
      </c>
      <c r="I1541" s="69">
        <v>3</v>
      </c>
      <c r="J1541" s="69" t="s">
        <v>848</v>
      </c>
      <c r="K1541" s="69" t="s">
        <v>6582</v>
      </c>
      <c r="L1541" s="68" t="s">
        <v>879</v>
      </c>
      <c r="M1541" s="64" t="s">
        <v>1313</v>
      </c>
      <c r="N1541" s="64" t="s">
        <v>19</v>
      </c>
      <c r="O1541" s="64" t="s">
        <v>19</v>
      </c>
      <c r="P1541" s="113" t="s">
        <v>22425</v>
      </c>
      <c r="Q1541" s="70" t="s">
        <v>621</v>
      </c>
      <c r="R1541" s="70" t="s">
        <v>621</v>
      </c>
      <c r="S1541" s="65" t="str">
        <f t="shared" si="74"/>
        <v/>
      </c>
      <c r="T1541" s="69" t="s">
        <v>19</v>
      </c>
      <c r="U1541" s="69"/>
      <c r="V1541" s="69"/>
      <c r="W1541" s="69"/>
      <c r="X1541" s="69"/>
      <c r="Y1541" s="69"/>
      <c r="Z1541" s="69"/>
      <c r="AA1541" s="69"/>
      <c r="AB1541" s="69"/>
      <c r="AC1541" s="69"/>
      <c r="AD1541" s="69"/>
      <c r="AE1541" s="69"/>
      <c r="AF1541" s="69"/>
      <c r="AG1541" s="69"/>
      <c r="AH1541" s="69"/>
      <c r="AI1541" s="69"/>
      <c r="AJ1541" s="69"/>
      <c r="AK1541" s="69"/>
      <c r="AL1541" s="69"/>
      <c r="AM1541" s="70" t="s">
        <v>3378</v>
      </c>
      <c r="AN1541" s="63" t="str">
        <f>IF(ISNA(VLOOKUP(D1541,[1]GRE_Tabela2!$A$4:$D$112,4,0)),"-",VLOOKUP(D1541,[1]GRE_Tabela2!$A$4:$D$112,4,0))</f>
        <v>-</v>
      </c>
      <c r="AO1541" s="68" t="s">
        <v>747</v>
      </c>
      <c r="AP1541" s="68" t="s">
        <v>934</v>
      </c>
      <c r="AQ1541" s="113">
        <v>128</v>
      </c>
      <c r="AR1541" s="302" t="str">
        <f>IF(ISNA(VLOOKUP(AT1541,[1]FISQ!$D$2:$J$1713,7,0)),"-",VLOOKUP(AT1541,[1]FISQ!$D$2:$J$1713,7,0))</f>
        <v>-</v>
      </c>
      <c r="AS1541" s="302" t="str">
        <f>IF(ISNA(VLOOKUP(AT1541,[1]FISQ!$D$2:$J$1713,4,0)),"-",CONCATENATE("(",VLOOKUP(AT1541,[1]FISQ!$D$2:$J$1713,4,0),")"))</f>
        <v>-</v>
      </c>
      <c r="AT1541" s="71" t="s">
        <v>3379</v>
      </c>
      <c r="AU1541" s="38"/>
      <c r="AV1541" s="38"/>
      <c r="AW1541" s="38"/>
    </row>
    <row r="1542" spans="1:49" ht="25.5">
      <c r="A1542" s="33">
        <v>1541</v>
      </c>
      <c r="B1542" s="33" t="str">
        <f t="shared" ref="B1542:B1605" si="75">CONCATENATE(TEXT(D1542,"0000"),"_",TEXT(L1542,"0"))</f>
        <v>2370_II</v>
      </c>
      <c r="C1542" s="33" t="str">
        <f t="shared" ref="C1542:C1605" si="76">CONCATENATE(TEXT(J1542,"0"),"//",TEXT(K1542,"0"))</f>
        <v>3//-</v>
      </c>
      <c r="D1542" s="61">
        <v>2370</v>
      </c>
      <c r="E1542" s="67" t="s">
        <v>3380</v>
      </c>
      <c r="F1542" s="395" t="s">
        <v>7275</v>
      </c>
      <c r="G1542" s="62" t="str">
        <f>VLOOKUP(CONCATENATE(TEXT(I1542,"0"),"_",TEXT(F1542,"0")),[1]CodC!$A$2:$D$250,4,0)</f>
        <v>Líquidos inflamáveis, sem perigo subsidiário, com um ponto de inflamação inferior ou igual a 60 °C;</v>
      </c>
      <c r="H1542" s="395" t="s">
        <v>7276</v>
      </c>
      <c r="I1542" s="69">
        <v>3</v>
      </c>
      <c r="J1542" s="69" t="s">
        <v>848</v>
      </c>
      <c r="K1542" s="69" t="s">
        <v>19</v>
      </c>
      <c r="L1542" s="68" t="s">
        <v>849</v>
      </c>
      <c r="M1542" s="63"/>
      <c r="N1542" s="64" t="s">
        <v>19</v>
      </c>
      <c r="O1542" s="64" t="s">
        <v>19</v>
      </c>
      <c r="P1542" s="113" t="s">
        <v>22423</v>
      </c>
      <c r="Q1542" s="70" t="s">
        <v>851</v>
      </c>
      <c r="R1542" s="70" t="s">
        <v>851</v>
      </c>
      <c r="S1542" s="65" t="str">
        <f t="shared" si="74"/>
        <v/>
      </c>
      <c r="T1542" s="69" t="s">
        <v>19</v>
      </c>
      <c r="U1542" s="69"/>
      <c r="V1542" s="69"/>
      <c r="W1542" s="69"/>
      <c r="X1542" s="69"/>
      <c r="Y1542" s="69"/>
      <c r="Z1542" s="69"/>
      <c r="AA1542" s="69"/>
      <c r="AB1542" s="69"/>
      <c r="AC1542" s="69"/>
      <c r="AD1542" s="69"/>
      <c r="AE1542" s="69"/>
      <c r="AF1542" s="69"/>
      <c r="AG1542" s="69"/>
      <c r="AH1542" s="69"/>
      <c r="AI1542" s="69"/>
      <c r="AJ1542" s="69"/>
      <c r="AK1542" s="69"/>
      <c r="AL1542" s="69"/>
      <c r="AM1542" s="70" t="s">
        <v>3381</v>
      </c>
      <c r="AN1542" s="63" t="str">
        <f>IF(ISNA(VLOOKUP(D1542,[1]GRE_Tabela2!$A$4:$D$112,4,0)),"-",VLOOKUP(D1542,[1]GRE_Tabela2!$A$4:$D$112,4,0))</f>
        <v>-</v>
      </c>
      <c r="AO1542" s="68" t="s">
        <v>747</v>
      </c>
      <c r="AP1542" s="68" t="s">
        <v>748</v>
      </c>
      <c r="AQ1542" s="113">
        <v>128</v>
      </c>
      <c r="AR1542" s="302" t="str">
        <f>IF(ISNA(VLOOKUP(AT1542,[1]FISQ!$D$2:$J$1713,7,0)),"-",VLOOKUP(AT1542,[1]FISQ!$D$2:$J$1713,7,0))</f>
        <v>0490 </v>
      </c>
      <c r="AS1542" s="302" t="str">
        <f>IF(ISNA(VLOOKUP(AT1542,[1]FISQ!$D$2:$J$1713,4,0)),"-",CONCATENATE("(",VLOOKUP(AT1542,[1]FISQ!$D$2:$J$1713,4,0),")"))</f>
        <v>(1)</v>
      </c>
      <c r="AT1542" s="71" t="s">
        <v>3382</v>
      </c>
      <c r="AU1542" s="38"/>
      <c r="AV1542" s="38"/>
      <c r="AW1542" s="38"/>
    </row>
    <row r="1543" spans="1:49" ht="38.25">
      <c r="A1543" s="33">
        <v>1542</v>
      </c>
      <c r="B1543" s="33" t="str">
        <f t="shared" si="75"/>
        <v>2371_I</v>
      </c>
      <c r="C1543" s="33" t="str">
        <f t="shared" si="76"/>
        <v>3//-</v>
      </c>
      <c r="D1543" s="61">
        <v>2371</v>
      </c>
      <c r="E1543" s="67" t="s">
        <v>3383</v>
      </c>
      <c r="F1543" s="395" t="s">
        <v>7275</v>
      </c>
      <c r="G1543" s="62" t="str">
        <f>VLOOKUP(CONCATENATE(TEXT(I1543,"0"),"_",TEXT(F1543,"0")),[1]CodC!$A$2:$D$250,4,0)</f>
        <v>Líquidos inflamáveis, sem perigo subsidiário, com um ponto de inflamação inferior ou igual a 60 °C;</v>
      </c>
      <c r="H1543" s="395" t="s">
        <v>7276</v>
      </c>
      <c r="I1543" s="69">
        <v>3</v>
      </c>
      <c r="J1543" s="69" t="s">
        <v>848</v>
      </c>
      <c r="K1543" s="69" t="s">
        <v>19</v>
      </c>
      <c r="L1543" s="68" t="s">
        <v>746</v>
      </c>
      <c r="M1543" s="63"/>
      <c r="N1543" s="64" t="s">
        <v>19</v>
      </c>
      <c r="O1543" s="64" t="s">
        <v>19</v>
      </c>
      <c r="P1543" s="113" t="s">
        <v>22423</v>
      </c>
      <c r="Q1543" s="70" t="s">
        <v>851</v>
      </c>
      <c r="R1543" s="70" t="s">
        <v>851</v>
      </c>
      <c r="S1543" s="65" t="str">
        <f t="shared" si="74"/>
        <v/>
      </c>
      <c r="T1543" s="69" t="s">
        <v>19</v>
      </c>
      <c r="U1543" s="69"/>
      <c r="V1543" s="69"/>
      <c r="W1543" s="69"/>
      <c r="X1543" s="69"/>
      <c r="Y1543" s="69"/>
      <c r="Z1543" s="69"/>
      <c r="AA1543" s="69"/>
      <c r="AB1543" s="69"/>
      <c r="AC1543" s="69"/>
      <c r="AD1543" s="69"/>
      <c r="AE1543" s="69"/>
      <c r="AF1543" s="69"/>
      <c r="AG1543" s="69"/>
      <c r="AH1543" s="69"/>
      <c r="AI1543" s="69"/>
      <c r="AJ1543" s="69"/>
      <c r="AK1543" s="69"/>
      <c r="AL1543" s="69"/>
      <c r="AM1543" s="70" t="s">
        <v>3384</v>
      </c>
      <c r="AN1543" s="63" t="str">
        <f>IF(ISNA(VLOOKUP(D1543,[1]GRE_Tabela2!$A$4:$D$112,4,0)),"-",VLOOKUP(D1543,[1]GRE_Tabela2!$A$4:$D$112,4,0))</f>
        <v>-</v>
      </c>
      <c r="AO1543" s="68" t="s">
        <v>747</v>
      </c>
      <c r="AP1543" s="68" t="s">
        <v>748</v>
      </c>
      <c r="AQ1543" s="113">
        <v>128</v>
      </c>
      <c r="AR1543" s="302" t="str">
        <f>IF(ISNA(VLOOKUP(AT1543,[1]FISQ!$D$2:$J$1713,7,0)),"-",VLOOKUP(AT1543,[1]FISQ!$D$2:$J$1713,7,0))</f>
        <v>-</v>
      </c>
      <c r="AS1543" s="302" t="str">
        <f>IF(ISNA(VLOOKUP(AT1543,[1]FISQ!$D$2:$J$1713,4,0)),"-",CONCATENATE("(",VLOOKUP(AT1543,[1]FISQ!$D$2:$J$1713,4,0),")"))</f>
        <v>-</v>
      </c>
      <c r="AT1543" s="71" t="s">
        <v>3385</v>
      </c>
      <c r="AU1543" s="38"/>
      <c r="AV1543" s="38"/>
      <c r="AW1543" s="38"/>
    </row>
    <row r="1544" spans="1:49" ht="25.5">
      <c r="A1544" s="33">
        <v>1543</v>
      </c>
      <c r="B1544" s="33" t="str">
        <f t="shared" si="75"/>
        <v>2372_II</v>
      </c>
      <c r="C1544" s="33" t="str">
        <f t="shared" si="76"/>
        <v>3//-</v>
      </c>
      <c r="D1544" s="61">
        <v>2372</v>
      </c>
      <c r="E1544" s="67" t="s">
        <v>3386</v>
      </c>
      <c r="F1544" s="395" t="s">
        <v>7275</v>
      </c>
      <c r="G1544" s="62" t="str">
        <f>VLOOKUP(CONCATENATE(TEXT(I1544,"0"),"_",TEXT(F1544,"0")),[1]CodC!$A$2:$D$250,4,0)</f>
        <v>Líquidos inflamáveis, sem perigo subsidiário, com um ponto de inflamação inferior ou igual a 60 °C;</v>
      </c>
      <c r="H1544" s="395" t="s">
        <v>7276</v>
      </c>
      <c r="I1544" s="69">
        <v>3</v>
      </c>
      <c r="J1544" s="69" t="s">
        <v>848</v>
      </c>
      <c r="K1544" s="69" t="s">
        <v>19</v>
      </c>
      <c r="L1544" s="68" t="s">
        <v>849</v>
      </c>
      <c r="M1544" s="63"/>
      <c r="N1544" s="64" t="s">
        <v>19</v>
      </c>
      <c r="O1544" s="64" t="s">
        <v>19</v>
      </c>
      <c r="P1544" s="113" t="s">
        <v>22423</v>
      </c>
      <c r="Q1544" s="70" t="s">
        <v>861</v>
      </c>
      <c r="R1544" s="70" t="s">
        <v>861</v>
      </c>
      <c r="S1544" s="65" t="str">
        <f t="shared" si="74"/>
        <v/>
      </c>
      <c r="T1544" s="69" t="s">
        <v>19</v>
      </c>
      <c r="U1544" s="69"/>
      <c r="V1544" s="69"/>
      <c r="W1544" s="69"/>
      <c r="X1544" s="69"/>
      <c r="Y1544" s="69"/>
      <c r="Z1544" s="69"/>
      <c r="AA1544" s="69"/>
      <c r="AB1544" s="69"/>
      <c r="AC1544" s="69"/>
      <c r="AD1544" s="69"/>
      <c r="AE1544" s="69"/>
      <c r="AF1544" s="69"/>
      <c r="AG1544" s="69"/>
      <c r="AH1544" s="69"/>
      <c r="AI1544" s="69"/>
      <c r="AJ1544" s="69"/>
      <c r="AK1544" s="69"/>
      <c r="AL1544" s="69"/>
      <c r="AM1544" s="70" t="s">
        <v>3387</v>
      </c>
      <c r="AN1544" s="63" t="str">
        <f>IF(ISNA(VLOOKUP(D1544,[1]GRE_Tabela2!$A$4:$D$112,4,0)),"-",VLOOKUP(D1544,[1]GRE_Tabela2!$A$4:$D$112,4,0))</f>
        <v>-</v>
      </c>
      <c r="AO1544" s="68" t="s">
        <v>747</v>
      </c>
      <c r="AP1544" s="68" t="s">
        <v>748</v>
      </c>
      <c r="AQ1544" s="113">
        <v>129</v>
      </c>
      <c r="AR1544" s="302" t="str">
        <f>IF(ISNA(VLOOKUP(AT1544,[1]FISQ!$D$2:$J$1713,7,0)),"-",VLOOKUP(AT1544,[1]FISQ!$D$2:$J$1713,7,0))</f>
        <v>-</v>
      </c>
      <c r="AS1544" s="302" t="str">
        <f>IF(ISNA(VLOOKUP(AT1544,[1]FISQ!$D$2:$J$1713,4,0)),"-",CONCATENATE("(",VLOOKUP(AT1544,[1]FISQ!$D$2:$J$1713,4,0),")"))</f>
        <v>-</v>
      </c>
      <c r="AT1544" s="71" t="s">
        <v>3388</v>
      </c>
      <c r="AU1544" s="38"/>
      <c r="AV1544" s="38"/>
      <c r="AW1544" s="38"/>
    </row>
    <row r="1545" spans="1:49" ht="25.5">
      <c r="A1545" s="33">
        <v>1544</v>
      </c>
      <c r="B1545" s="33" t="str">
        <f t="shared" si="75"/>
        <v>2373_II</v>
      </c>
      <c r="C1545" s="33" t="str">
        <f t="shared" si="76"/>
        <v>3//-</v>
      </c>
      <c r="D1545" s="61">
        <v>2373</v>
      </c>
      <c r="E1545" s="67" t="s">
        <v>3389</v>
      </c>
      <c r="F1545" s="395" t="s">
        <v>7275</v>
      </c>
      <c r="G1545" s="62" t="str">
        <f>VLOOKUP(CONCATENATE(TEXT(I1545,"0"),"_",TEXT(F1545,"0")),[1]CodC!$A$2:$D$250,4,0)</f>
        <v>Líquidos inflamáveis, sem perigo subsidiário, com um ponto de inflamação inferior ou igual a 60 °C;</v>
      </c>
      <c r="H1545" s="395" t="s">
        <v>7276</v>
      </c>
      <c r="I1545" s="69">
        <v>3</v>
      </c>
      <c r="J1545" s="69" t="s">
        <v>848</v>
      </c>
      <c r="K1545" s="69" t="s">
        <v>19</v>
      </c>
      <c r="L1545" s="68" t="s">
        <v>849</v>
      </c>
      <c r="M1545" s="63"/>
      <c r="N1545" s="64" t="s">
        <v>19</v>
      </c>
      <c r="O1545" s="64" t="s">
        <v>19</v>
      </c>
      <c r="P1545" s="113" t="s">
        <v>22423</v>
      </c>
      <c r="Q1545" s="70" t="s">
        <v>861</v>
      </c>
      <c r="R1545" s="70" t="s">
        <v>861</v>
      </c>
      <c r="S1545" s="65" t="str">
        <f t="shared" si="74"/>
        <v/>
      </c>
      <c r="T1545" s="69" t="s">
        <v>19</v>
      </c>
      <c r="U1545" s="69"/>
      <c r="V1545" s="69"/>
      <c r="W1545" s="69"/>
      <c r="X1545" s="69"/>
      <c r="Y1545" s="69"/>
      <c r="Z1545" s="69"/>
      <c r="AA1545" s="69"/>
      <c r="AB1545" s="69"/>
      <c r="AC1545" s="69"/>
      <c r="AD1545" s="69"/>
      <c r="AE1545" s="69"/>
      <c r="AF1545" s="69"/>
      <c r="AG1545" s="69"/>
      <c r="AH1545" s="69"/>
      <c r="AI1545" s="69"/>
      <c r="AJ1545" s="69"/>
      <c r="AK1545" s="69"/>
      <c r="AL1545" s="69"/>
      <c r="AM1545" s="70" t="s">
        <v>3390</v>
      </c>
      <c r="AN1545" s="63" t="str">
        <f>IF(ISNA(VLOOKUP(D1545,[1]GRE_Tabela2!$A$4:$D$112,4,0)),"-",VLOOKUP(D1545,[1]GRE_Tabela2!$A$4:$D$112,4,0))</f>
        <v>-</v>
      </c>
      <c r="AO1545" s="68" t="s">
        <v>747</v>
      </c>
      <c r="AP1545" s="68" t="s">
        <v>748</v>
      </c>
      <c r="AQ1545" s="113">
        <v>127</v>
      </c>
      <c r="AR1545" s="302" t="str">
        <f>IF(ISNA(VLOOKUP(AT1545,[1]FISQ!$D$2:$J$1713,7,0)),"-",VLOOKUP(AT1545,[1]FISQ!$D$2:$J$1713,7,0))</f>
        <v>-</v>
      </c>
      <c r="AS1545" s="302" t="str">
        <f>IF(ISNA(VLOOKUP(AT1545,[1]FISQ!$D$2:$J$1713,4,0)),"-",CONCATENATE("(",VLOOKUP(AT1545,[1]FISQ!$D$2:$J$1713,4,0),")"))</f>
        <v>-</v>
      </c>
      <c r="AT1545" s="71" t="s">
        <v>3391</v>
      </c>
      <c r="AU1545" s="38"/>
      <c r="AV1545" s="38"/>
      <c r="AW1545" s="38"/>
    </row>
    <row r="1546" spans="1:49" ht="25.5">
      <c r="A1546" s="33">
        <v>1545</v>
      </c>
      <c r="B1546" s="33" t="str">
        <f t="shared" si="75"/>
        <v>2374_II</v>
      </c>
      <c r="C1546" s="33" t="str">
        <f t="shared" si="76"/>
        <v>3//-</v>
      </c>
      <c r="D1546" s="61">
        <v>2374</v>
      </c>
      <c r="E1546" s="67" t="s">
        <v>3392</v>
      </c>
      <c r="F1546" s="395" t="s">
        <v>7275</v>
      </c>
      <c r="G1546" s="62" t="str">
        <f>VLOOKUP(CONCATENATE(TEXT(I1546,"0"),"_",TEXT(F1546,"0")),[1]CodC!$A$2:$D$250,4,0)</f>
        <v>Líquidos inflamáveis, sem perigo subsidiário, com um ponto de inflamação inferior ou igual a 60 °C;</v>
      </c>
      <c r="H1546" s="395" t="s">
        <v>7276</v>
      </c>
      <c r="I1546" s="69">
        <v>3</v>
      </c>
      <c r="J1546" s="69" t="s">
        <v>848</v>
      </c>
      <c r="K1546" s="69" t="s">
        <v>19</v>
      </c>
      <c r="L1546" s="68" t="s">
        <v>849</v>
      </c>
      <c r="M1546" s="63"/>
      <c r="N1546" s="64" t="s">
        <v>19</v>
      </c>
      <c r="O1546" s="64" t="s">
        <v>19</v>
      </c>
      <c r="P1546" s="113" t="s">
        <v>22423</v>
      </c>
      <c r="Q1546" s="70" t="s">
        <v>861</v>
      </c>
      <c r="R1546" s="70" t="s">
        <v>861</v>
      </c>
      <c r="S1546" s="65" t="str">
        <f t="shared" si="74"/>
        <v/>
      </c>
      <c r="T1546" s="69" t="s">
        <v>19</v>
      </c>
      <c r="U1546" s="69"/>
      <c r="V1546" s="69"/>
      <c r="W1546" s="69"/>
      <c r="X1546" s="69"/>
      <c r="Y1546" s="69"/>
      <c r="Z1546" s="69"/>
      <c r="AA1546" s="69"/>
      <c r="AB1546" s="69"/>
      <c r="AC1546" s="69"/>
      <c r="AD1546" s="69"/>
      <c r="AE1546" s="69"/>
      <c r="AF1546" s="69"/>
      <c r="AG1546" s="69"/>
      <c r="AH1546" s="69"/>
      <c r="AI1546" s="69"/>
      <c r="AJ1546" s="69"/>
      <c r="AK1546" s="69"/>
      <c r="AL1546" s="69"/>
      <c r="AM1546" s="70" t="s">
        <v>3393</v>
      </c>
      <c r="AN1546" s="63" t="str">
        <f>IF(ISNA(VLOOKUP(D1546,[1]GRE_Tabela2!$A$4:$D$112,4,0)),"-",VLOOKUP(D1546,[1]GRE_Tabela2!$A$4:$D$112,4,0))</f>
        <v>-</v>
      </c>
      <c r="AO1546" s="68" t="s">
        <v>747</v>
      </c>
      <c r="AP1546" s="68" t="s">
        <v>748</v>
      </c>
      <c r="AQ1546" s="113">
        <v>127</v>
      </c>
      <c r="AR1546" s="302" t="str">
        <f>IF(ISNA(VLOOKUP(AT1546,[1]FISQ!$D$2:$J$1713,7,0)),"-",VLOOKUP(AT1546,[1]FISQ!$D$2:$J$1713,7,0))</f>
        <v>-</v>
      </c>
      <c r="AS1546" s="302" t="str">
        <f>IF(ISNA(VLOOKUP(AT1546,[1]FISQ!$D$2:$J$1713,4,0)),"-",CONCATENATE("(",VLOOKUP(AT1546,[1]FISQ!$D$2:$J$1713,4,0),")"))</f>
        <v>-</v>
      </c>
      <c r="AT1546" s="71" t="s">
        <v>3394</v>
      </c>
      <c r="AU1546" s="38"/>
      <c r="AV1546" s="38"/>
      <c r="AW1546" s="38"/>
    </row>
    <row r="1547" spans="1:49" ht="25.5">
      <c r="A1547" s="33">
        <v>1546</v>
      </c>
      <c r="B1547" s="33" t="str">
        <f t="shared" si="75"/>
        <v>2375_II</v>
      </c>
      <c r="C1547" s="33" t="str">
        <f t="shared" si="76"/>
        <v>3//-</v>
      </c>
      <c r="D1547" s="61">
        <v>2375</v>
      </c>
      <c r="E1547" s="67" t="s">
        <v>3395</v>
      </c>
      <c r="F1547" s="395" t="s">
        <v>7275</v>
      </c>
      <c r="G1547" s="62" t="str">
        <f>VLOOKUP(CONCATENATE(TEXT(I1547,"0"),"_",TEXT(F1547,"0")),[1]CodC!$A$2:$D$250,4,0)</f>
        <v>Líquidos inflamáveis, sem perigo subsidiário, com um ponto de inflamação inferior ou igual a 60 °C;</v>
      </c>
      <c r="H1547" s="395" t="s">
        <v>7276</v>
      </c>
      <c r="I1547" s="69">
        <v>3</v>
      </c>
      <c r="J1547" s="69" t="s">
        <v>848</v>
      </c>
      <c r="K1547" s="69" t="s">
        <v>19</v>
      </c>
      <c r="L1547" s="68" t="s">
        <v>849</v>
      </c>
      <c r="M1547" s="63"/>
      <c r="N1547" s="64" t="s">
        <v>19</v>
      </c>
      <c r="O1547" s="64" t="s">
        <v>19</v>
      </c>
      <c r="P1547" s="113" t="s">
        <v>22423</v>
      </c>
      <c r="Q1547" s="70" t="s">
        <v>851</v>
      </c>
      <c r="R1547" s="70" t="s">
        <v>851</v>
      </c>
      <c r="S1547" s="65" t="str">
        <f t="shared" si="74"/>
        <v/>
      </c>
      <c r="T1547" s="69" t="s">
        <v>19</v>
      </c>
      <c r="U1547" s="69"/>
      <c r="V1547" s="69"/>
      <c r="W1547" s="69"/>
      <c r="X1547" s="69"/>
      <c r="Y1547" s="69"/>
      <c r="Z1547" s="69"/>
      <c r="AA1547" s="69"/>
      <c r="AB1547" s="69"/>
      <c r="AC1547" s="69"/>
      <c r="AD1547" s="69"/>
      <c r="AE1547" s="69"/>
      <c r="AF1547" s="69"/>
      <c r="AG1547" s="69"/>
      <c r="AH1547" s="69"/>
      <c r="AI1547" s="69"/>
      <c r="AJ1547" s="69"/>
      <c r="AK1547" s="69"/>
      <c r="AL1547" s="69"/>
      <c r="AM1547" s="70" t="s">
        <v>3396</v>
      </c>
      <c r="AN1547" s="63" t="str">
        <f>IF(ISNA(VLOOKUP(D1547,[1]GRE_Tabela2!$A$4:$D$112,4,0)),"-",VLOOKUP(D1547,[1]GRE_Tabela2!$A$4:$D$112,4,0))</f>
        <v>-</v>
      </c>
      <c r="AO1547" s="68" t="s">
        <v>747</v>
      </c>
      <c r="AP1547" s="68" t="s">
        <v>748</v>
      </c>
      <c r="AQ1547" s="113">
        <v>129</v>
      </c>
      <c r="AR1547" s="302" t="str">
        <f>IF(ISNA(VLOOKUP(AT1547,[1]FISQ!$D$2:$J$1713,7,0)),"-",VLOOKUP(AT1547,[1]FISQ!$D$2:$J$1713,7,0))</f>
        <v>-</v>
      </c>
      <c r="AS1547" s="302" t="str">
        <f>IF(ISNA(VLOOKUP(AT1547,[1]FISQ!$D$2:$J$1713,4,0)),"-",CONCATENATE("(",VLOOKUP(AT1547,[1]FISQ!$D$2:$J$1713,4,0),")"))</f>
        <v>-</v>
      </c>
      <c r="AT1547" s="71" t="s">
        <v>3397</v>
      </c>
      <c r="AU1547" s="38"/>
      <c r="AV1547" s="38"/>
      <c r="AW1547" s="38"/>
    </row>
    <row r="1548" spans="1:49" ht="25.5">
      <c r="A1548" s="33">
        <v>1547</v>
      </c>
      <c r="B1548" s="33" t="str">
        <f t="shared" si="75"/>
        <v>2376_II</v>
      </c>
      <c r="C1548" s="33" t="str">
        <f t="shared" si="76"/>
        <v>3//-</v>
      </c>
      <c r="D1548" s="61">
        <v>2376</v>
      </c>
      <c r="E1548" s="67" t="s">
        <v>3398</v>
      </c>
      <c r="F1548" s="395" t="s">
        <v>7275</v>
      </c>
      <c r="G1548" s="62" t="str">
        <f>VLOOKUP(CONCATENATE(TEXT(I1548,"0"),"_",TEXT(F1548,"0")),[1]CodC!$A$2:$D$250,4,0)</f>
        <v>Líquidos inflamáveis, sem perigo subsidiário, com um ponto de inflamação inferior ou igual a 60 °C;</v>
      </c>
      <c r="H1548" s="395" t="s">
        <v>7276</v>
      </c>
      <c r="I1548" s="69">
        <v>3</v>
      </c>
      <c r="J1548" s="69" t="s">
        <v>848</v>
      </c>
      <c r="K1548" s="69" t="s">
        <v>19</v>
      </c>
      <c r="L1548" s="68" t="s">
        <v>849</v>
      </c>
      <c r="M1548" s="63"/>
      <c r="N1548" s="64" t="s">
        <v>19</v>
      </c>
      <c r="O1548" s="64" t="s">
        <v>19</v>
      </c>
      <c r="P1548" s="113" t="s">
        <v>22423</v>
      </c>
      <c r="Q1548" s="70" t="s">
        <v>861</v>
      </c>
      <c r="R1548" s="70" t="s">
        <v>861</v>
      </c>
      <c r="S1548" s="65" t="str">
        <f t="shared" si="74"/>
        <v/>
      </c>
      <c r="T1548" s="69" t="s">
        <v>19</v>
      </c>
      <c r="U1548" s="69"/>
      <c r="V1548" s="69"/>
      <c r="W1548" s="69"/>
      <c r="X1548" s="69"/>
      <c r="Y1548" s="69"/>
      <c r="Z1548" s="69"/>
      <c r="AA1548" s="69"/>
      <c r="AB1548" s="69"/>
      <c r="AC1548" s="69"/>
      <c r="AD1548" s="69"/>
      <c r="AE1548" s="69"/>
      <c r="AF1548" s="69"/>
      <c r="AG1548" s="69"/>
      <c r="AH1548" s="69"/>
      <c r="AI1548" s="69"/>
      <c r="AJ1548" s="69"/>
      <c r="AK1548" s="69"/>
      <c r="AL1548" s="69"/>
      <c r="AM1548" s="70" t="s">
        <v>3399</v>
      </c>
      <c r="AN1548" s="63" t="str">
        <f>IF(ISNA(VLOOKUP(D1548,[1]GRE_Tabela2!$A$4:$D$112,4,0)),"-",VLOOKUP(D1548,[1]GRE_Tabela2!$A$4:$D$112,4,0))</f>
        <v>-</v>
      </c>
      <c r="AO1548" s="68" t="s">
        <v>747</v>
      </c>
      <c r="AP1548" s="68" t="s">
        <v>748</v>
      </c>
      <c r="AQ1548" s="113">
        <v>127</v>
      </c>
      <c r="AR1548" s="302" t="str">
        <f>IF(ISNA(VLOOKUP(AT1548,[1]FISQ!$D$2:$J$1713,7,0)),"-",VLOOKUP(AT1548,[1]FISQ!$D$2:$J$1713,7,0))</f>
        <v>-</v>
      </c>
      <c r="AS1548" s="302" t="str">
        <f>IF(ISNA(VLOOKUP(AT1548,[1]FISQ!$D$2:$J$1713,4,0)),"-",CONCATENATE("(",VLOOKUP(AT1548,[1]FISQ!$D$2:$J$1713,4,0),")"))</f>
        <v>-</v>
      </c>
      <c r="AT1548" s="71" t="s">
        <v>3400</v>
      </c>
      <c r="AU1548" s="38"/>
      <c r="AV1548" s="38"/>
      <c r="AW1548" s="38"/>
    </row>
    <row r="1549" spans="1:49" ht="25.5">
      <c r="A1549" s="33">
        <v>1548</v>
      </c>
      <c r="B1549" s="33" t="str">
        <f t="shared" si="75"/>
        <v>2377_II</v>
      </c>
      <c r="C1549" s="33" t="str">
        <f t="shared" si="76"/>
        <v>3//-</v>
      </c>
      <c r="D1549" s="61">
        <v>2377</v>
      </c>
      <c r="E1549" s="67" t="s">
        <v>3401</v>
      </c>
      <c r="F1549" s="395" t="s">
        <v>7275</v>
      </c>
      <c r="G1549" s="62" t="str">
        <f>VLOOKUP(CONCATENATE(TEXT(I1549,"0"),"_",TEXT(F1549,"0")),[1]CodC!$A$2:$D$250,4,0)</f>
        <v>Líquidos inflamáveis, sem perigo subsidiário, com um ponto de inflamação inferior ou igual a 60 °C;</v>
      </c>
      <c r="H1549" s="395" t="s">
        <v>7276</v>
      </c>
      <c r="I1549" s="69">
        <v>3</v>
      </c>
      <c r="J1549" s="69" t="s">
        <v>848</v>
      </c>
      <c r="K1549" s="69" t="s">
        <v>19</v>
      </c>
      <c r="L1549" s="68" t="s">
        <v>849</v>
      </c>
      <c r="M1549" s="63"/>
      <c r="N1549" s="64" t="s">
        <v>19</v>
      </c>
      <c r="O1549" s="64" t="s">
        <v>19</v>
      </c>
      <c r="P1549" s="113" t="s">
        <v>22423</v>
      </c>
      <c r="Q1549" s="70" t="s">
        <v>861</v>
      </c>
      <c r="R1549" s="70" t="s">
        <v>861</v>
      </c>
      <c r="S1549" s="65" t="str">
        <f t="shared" si="74"/>
        <v/>
      </c>
      <c r="T1549" s="69" t="s">
        <v>19</v>
      </c>
      <c r="U1549" s="69"/>
      <c r="V1549" s="69"/>
      <c r="W1549" s="69"/>
      <c r="X1549" s="69"/>
      <c r="Y1549" s="69"/>
      <c r="Z1549" s="69"/>
      <c r="AA1549" s="69"/>
      <c r="AB1549" s="69"/>
      <c r="AC1549" s="69"/>
      <c r="AD1549" s="69"/>
      <c r="AE1549" s="69"/>
      <c r="AF1549" s="69"/>
      <c r="AG1549" s="69"/>
      <c r="AH1549" s="69"/>
      <c r="AI1549" s="69"/>
      <c r="AJ1549" s="69"/>
      <c r="AK1549" s="69"/>
      <c r="AL1549" s="69"/>
      <c r="AM1549" s="70" t="s">
        <v>3402</v>
      </c>
      <c r="AN1549" s="63" t="str">
        <f>IF(ISNA(VLOOKUP(D1549,[1]GRE_Tabela2!$A$4:$D$112,4,0)),"-",VLOOKUP(D1549,[1]GRE_Tabela2!$A$4:$D$112,4,0))</f>
        <v>-</v>
      </c>
      <c r="AO1549" s="68" t="s">
        <v>747</v>
      </c>
      <c r="AP1549" s="68" t="s">
        <v>748</v>
      </c>
      <c r="AQ1549" s="113">
        <v>127</v>
      </c>
      <c r="AR1549" s="302" t="str">
        <f>IF(ISNA(VLOOKUP(AT1549,[1]FISQ!$D$2:$J$1713,7,0)),"-",VLOOKUP(AT1549,[1]FISQ!$D$2:$J$1713,7,0))</f>
        <v>-</v>
      </c>
      <c r="AS1549" s="302" t="str">
        <f>IF(ISNA(VLOOKUP(AT1549,[1]FISQ!$D$2:$J$1713,4,0)),"-",CONCATENATE("(",VLOOKUP(AT1549,[1]FISQ!$D$2:$J$1713,4,0),")"))</f>
        <v>-</v>
      </c>
      <c r="AT1549" s="71" t="s">
        <v>3403</v>
      </c>
      <c r="AU1549" s="38"/>
      <c r="AV1549" s="38"/>
      <c r="AW1549" s="38"/>
    </row>
    <row r="1550" spans="1:49" ht="38.25">
      <c r="A1550" s="33">
        <v>1549</v>
      </c>
      <c r="B1550" s="33" t="str">
        <f t="shared" si="75"/>
        <v>2378_II</v>
      </c>
      <c r="C1550" s="33" t="str">
        <f t="shared" si="76"/>
        <v>3//6.1</v>
      </c>
      <c r="D1550" s="61">
        <v>2378</v>
      </c>
      <c r="E1550" s="67" t="s">
        <v>3404</v>
      </c>
      <c r="F1550" s="395" t="s">
        <v>7278</v>
      </c>
      <c r="G1550" s="62" t="str">
        <f>VLOOKUP(CONCATENATE(TEXT(I1550,"0"),"_",TEXT(F1550,"0")),[1]CodC!$A$2:$D$250,4,0)</f>
        <v>Líquidos inflamáveis, tóxicos;</v>
      </c>
      <c r="H1550" s="395" t="s">
        <v>7279</v>
      </c>
      <c r="I1550" s="69">
        <v>3</v>
      </c>
      <c r="J1550" s="69" t="s">
        <v>848</v>
      </c>
      <c r="K1550" s="68" t="s">
        <v>50</v>
      </c>
      <c r="L1550" s="68" t="s">
        <v>849</v>
      </c>
      <c r="M1550" s="63"/>
      <c r="N1550" s="64" t="s">
        <v>19</v>
      </c>
      <c r="O1550" s="64" t="s">
        <v>19</v>
      </c>
      <c r="P1550" s="113" t="s">
        <v>22423</v>
      </c>
      <c r="Q1550" s="70" t="s">
        <v>5598</v>
      </c>
      <c r="R1550" s="70" t="s">
        <v>799</v>
      </c>
      <c r="S1550" s="65" t="str">
        <f t="shared" si="74"/>
        <v xml:space="preserve"> SW2 </v>
      </c>
      <c r="T1550" s="68" t="s">
        <v>1000</v>
      </c>
      <c r="U1550" s="68"/>
      <c r="V1550" s="68"/>
      <c r="W1550" s="68"/>
      <c r="X1550" s="68"/>
      <c r="Y1550" s="68"/>
      <c r="Z1550" s="68"/>
      <c r="AA1550" s="68"/>
      <c r="AB1550" s="68"/>
      <c r="AC1550" s="68"/>
      <c r="AD1550" s="68"/>
      <c r="AE1550" s="68"/>
      <c r="AF1550" s="68"/>
      <c r="AG1550" s="68"/>
      <c r="AH1550" s="68"/>
      <c r="AI1550" s="68"/>
      <c r="AJ1550" s="68"/>
      <c r="AK1550" s="68"/>
      <c r="AL1550" s="68"/>
      <c r="AM1550" s="70" t="s">
        <v>6853</v>
      </c>
      <c r="AN1550" s="63" t="str">
        <f>IF(ISNA(VLOOKUP(D1550,[1]GRE_Tabela2!$A$4:$D$112,4,0)),"-",VLOOKUP(D1550,[1]GRE_Tabela2!$A$4:$D$112,4,0))</f>
        <v>-</v>
      </c>
      <c r="AO1550" s="68" t="s">
        <v>747</v>
      </c>
      <c r="AP1550" s="68" t="s">
        <v>748</v>
      </c>
      <c r="AQ1550" s="113">
        <v>131</v>
      </c>
      <c r="AR1550" s="302" t="str">
        <f>IF(ISNA(VLOOKUP(AT1550,[1]FISQ!$D$2:$J$1713,7,0)),"-",VLOOKUP(AT1550,[1]FISQ!$D$2:$J$1713,7,0))</f>
        <v>-</v>
      </c>
      <c r="AS1550" s="302" t="str">
        <f>IF(ISNA(VLOOKUP(AT1550,[1]FISQ!$D$2:$J$1713,4,0)),"-",CONCATENATE("(",VLOOKUP(AT1550,[1]FISQ!$D$2:$J$1713,4,0),")"))</f>
        <v>-</v>
      </c>
      <c r="AT1550" s="71" t="s">
        <v>3405</v>
      </c>
      <c r="AU1550" s="38"/>
      <c r="AV1550" s="38"/>
      <c r="AW1550" s="38"/>
    </row>
    <row r="1551" spans="1:49" ht="51">
      <c r="A1551" s="33">
        <v>1550</v>
      </c>
      <c r="B1551" s="33" t="str">
        <f t="shared" si="75"/>
        <v>2379_II</v>
      </c>
      <c r="C1551" s="33" t="str">
        <f t="shared" si="76"/>
        <v>3//8</v>
      </c>
      <c r="D1551" s="61">
        <v>2379</v>
      </c>
      <c r="E1551" s="67" t="s">
        <v>3406</v>
      </c>
      <c r="F1551" s="395" t="s">
        <v>7281</v>
      </c>
      <c r="G1551" s="62" t="str">
        <f>VLOOKUP(CONCATENATE(TEXT(I1551,"0"),"_",TEXT(F1551,"0")),[1]CodC!$A$2:$D$250,4,0)</f>
        <v>Líquidos inflamáveis, corrosivos;</v>
      </c>
      <c r="H1551" s="395" t="s">
        <v>7282</v>
      </c>
      <c r="I1551" s="69">
        <v>3</v>
      </c>
      <c r="J1551" s="69" t="s">
        <v>848</v>
      </c>
      <c r="K1551" s="68" t="s">
        <v>631</v>
      </c>
      <c r="L1551" s="68" t="s">
        <v>849</v>
      </c>
      <c r="M1551" s="63"/>
      <c r="N1551" s="64" t="s">
        <v>19</v>
      </c>
      <c r="O1551" s="64" t="s">
        <v>19</v>
      </c>
      <c r="P1551" s="113" t="s">
        <v>22423</v>
      </c>
      <c r="Q1551" s="70" t="s">
        <v>861</v>
      </c>
      <c r="R1551" s="70" t="s">
        <v>861</v>
      </c>
      <c r="S1551" s="65" t="str">
        <f t="shared" si="74"/>
        <v/>
      </c>
      <c r="T1551" s="68" t="s">
        <v>1000</v>
      </c>
      <c r="U1551" s="68"/>
      <c r="V1551" s="68"/>
      <c r="W1551" s="68"/>
      <c r="X1551" s="68"/>
      <c r="Y1551" s="68"/>
      <c r="Z1551" s="68"/>
      <c r="AA1551" s="68"/>
      <c r="AB1551" s="68"/>
      <c r="AC1551" s="68"/>
      <c r="AD1551" s="68"/>
      <c r="AE1551" s="68"/>
      <c r="AF1551" s="68"/>
      <c r="AG1551" s="68"/>
      <c r="AH1551" s="68"/>
      <c r="AI1551" s="68"/>
      <c r="AJ1551" s="68"/>
      <c r="AK1551" s="68"/>
      <c r="AL1551" s="68" t="s">
        <v>7163</v>
      </c>
      <c r="AM1551" s="70" t="s">
        <v>6067</v>
      </c>
      <c r="AN1551" s="63" t="str">
        <f>IF(ISNA(VLOOKUP(D1551,[1]GRE_Tabela2!$A$4:$D$112,4,0)),"-",VLOOKUP(D1551,[1]GRE_Tabela2!$A$4:$D$112,4,0))</f>
        <v>-</v>
      </c>
      <c r="AO1551" s="68" t="s">
        <v>747</v>
      </c>
      <c r="AP1551" s="68" t="s">
        <v>888</v>
      </c>
      <c r="AQ1551" s="113">
        <v>132</v>
      </c>
      <c r="AR1551" s="302" t="str">
        <f>IF(ISNA(VLOOKUP(AT1551,[1]FISQ!$D$2:$J$1713,7,0)),"-",VLOOKUP(AT1551,[1]FISQ!$D$2:$J$1713,7,0))</f>
        <v>-</v>
      </c>
      <c r="AS1551" s="302" t="str">
        <f>IF(ISNA(VLOOKUP(AT1551,[1]FISQ!$D$2:$J$1713,4,0)),"-",CONCATENATE("(",VLOOKUP(AT1551,[1]FISQ!$D$2:$J$1713,4,0),")"))</f>
        <v>-</v>
      </c>
      <c r="AT1551" s="71" t="s">
        <v>3407</v>
      </c>
      <c r="AU1551" s="38" t="s">
        <v>6537</v>
      </c>
      <c r="AV1551" s="30"/>
      <c r="AW1551" s="38"/>
    </row>
    <row r="1552" spans="1:49" ht="25.5">
      <c r="A1552" s="33">
        <v>1551</v>
      </c>
      <c r="B1552" s="33" t="str">
        <f t="shared" si="75"/>
        <v>2380_II</v>
      </c>
      <c r="C1552" s="33" t="str">
        <f t="shared" si="76"/>
        <v>3//-</v>
      </c>
      <c r="D1552" s="61">
        <v>2380</v>
      </c>
      <c r="E1552" s="67" t="s">
        <v>3408</v>
      </c>
      <c r="F1552" s="395" t="s">
        <v>7275</v>
      </c>
      <c r="G1552" s="62" t="str">
        <f>VLOOKUP(CONCATENATE(TEXT(I1552,"0"),"_",TEXT(F1552,"0")),[1]CodC!$A$2:$D$250,4,0)</f>
        <v>Líquidos inflamáveis, sem perigo subsidiário, com um ponto de inflamação inferior ou igual a 60 °C;</v>
      </c>
      <c r="H1552" s="395" t="s">
        <v>7276</v>
      </c>
      <c r="I1552" s="69">
        <v>3</v>
      </c>
      <c r="J1552" s="69" t="s">
        <v>848</v>
      </c>
      <c r="K1552" s="69" t="s">
        <v>19</v>
      </c>
      <c r="L1552" s="68" t="s">
        <v>849</v>
      </c>
      <c r="M1552" s="63"/>
      <c r="N1552" s="64" t="s">
        <v>19</v>
      </c>
      <c r="O1552" s="64" t="s">
        <v>19</v>
      </c>
      <c r="P1552" s="113" t="s">
        <v>22423</v>
      </c>
      <c r="Q1552" s="70" t="s">
        <v>861</v>
      </c>
      <c r="R1552" s="70" t="s">
        <v>861</v>
      </c>
      <c r="S1552" s="65" t="str">
        <f t="shared" si="74"/>
        <v/>
      </c>
      <c r="T1552" s="69" t="s">
        <v>19</v>
      </c>
      <c r="U1552" s="69"/>
      <c r="V1552" s="69"/>
      <c r="W1552" s="69"/>
      <c r="X1552" s="69"/>
      <c r="Y1552" s="69"/>
      <c r="Z1552" s="69"/>
      <c r="AA1552" s="69"/>
      <c r="AB1552" s="69"/>
      <c r="AC1552" s="69"/>
      <c r="AD1552" s="69"/>
      <c r="AE1552" s="69"/>
      <c r="AF1552" s="69"/>
      <c r="AG1552" s="69"/>
      <c r="AH1552" s="69"/>
      <c r="AI1552" s="69"/>
      <c r="AJ1552" s="69"/>
      <c r="AK1552" s="69"/>
      <c r="AL1552" s="69"/>
      <c r="AM1552" s="70" t="s">
        <v>3409</v>
      </c>
      <c r="AN1552" s="63" t="str">
        <f>IF(ISNA(VLOOKUP(D1552,[1]GRE_Tabela2!$A$4:$D$112,4,0)),"-",VLOOKUP(D1552,[1]GRE_Tabela2!$A$4:$D$112,4,0))</f>
        <v>-</v>
      </c>
      <c r="AO1552" s="68" t="s">
        <v>747</v>
      </c>
      <c r="AP1552" s="68" t="s">
        <v>748</v>
      </c>
      <c r="AQ1552" s="113">
        <v>127</v>
      </c>
      <c r="AR1552" s="302" t="str">
        <f>IF(ISNA(VLOOKUP(AT1552,[1]FISQ!$D$2:$J$1713,7,0)),"-",VLOOKUP(AT1552,[1]FISQ!$D$2:$J$1713,7,0))</f>
        <v>-</v>
      </c>
      <c r="AS1552" s="302" t="str">
        <f>IF(ISNA(VLOOKUP(AT1552,[1]FISQ!$D$2:$J$1713,4,0)),"-",CONCATENATE("(",VLOOKUP(AT1552,[1]FISQ!$D$2:$J$1713,4,0),")"))</f>
        <v>-</v>
      </c>
      <c r="AT1552" s="71" t="s">
        <v>3410</v>
      </c>
      <c r="AU1552" s="38"/>
      <c r="AV1552" s="38"/>
      <c r="AW1552" s="38"/>
    </row>
    <row r="1553" spans="1:49" ht="51">
      <c r="A1553" s="33">
        <v>1552</v>
      </c>
      <c r="B1553" s="33" t="str">
        <f t="shared" si="75"/>
        <v>2381_II</v>
      </c>
      <c r="C1553" s="33" t="str">
        <f t="shared" si="76"/>
        <v>3//6.1</v>
      </c>
      <c r="D1553" s="61">
        <v>2381</v>
      </c>
      <c r="E1553" s="67" t="s">
        <v>3411</v>
      </c>
      <c r="F1553" s="395" t="s">
        <v>7278</v>
      </c>
      <c r="G1553" s="62" t="str">
        <f>VLOOKUP(CONCATENATE(TEXT(I1553,"0"),"_",TEXT(F1553,"0")),[1]CodC!$A$2:$D$250,4,0)</f>
        <v>Líquidos inflamáveis, tóxicos;</v>
      </c>
      <c r="H1553" s="395" t="s">
        <v>7279</v>
      </c>
      <c r="I1553" s="69">
        <v>3</v>
      </c>
      <c r="J1553" s="69" t="s">
        <v>848</v>
      </c>
      <c r="K1553" s="69" t="s">
        <v>50</v>
      </c>
      <c r="L1553" s="68" t="s">
        <v>849</v>
      </c>
      <c r="M1553" s="64" t="s">
        <v>1313</v>
      </c>
      <c r="N1553" s="64" t="s">
        <v>19</v>
      </c>
      <c r="O1553" s="64" t="s">
        <v>19</v>
      </c>
      <c r="P1553" s="113" t="s">
        <v>22423</v>
      </c>
      <c r="Q1553" s="70" t="s">
        <v>5989</v>
      </c>
      <c r="R1553" s="70" t="s">
        <v>645</v>
      </c>
      <c r="S1553" s="65" t="str">
        <f t="shared" si="74"/>
        <v xml:space="preserve"> SW2 </v>
      </c>
      <c r="T1553" s="69" t="s">
        <v>19</v>
      </c>
      <c r="U1553" s="69"/>
      <c r="V1553" s="69"/>
      <c r="W1553" s="69"/>
      <c r="X1553" s="69"/>
      <c r="Y1553" s="69"/>
      <c r="Z1553" s="69"/>
      <c r="AA1553" s="69"/>
      <c r="AB1553" s="69"/>
      <c r="AC1553" s="69"/>
      <c r="AD1553" s="69"/>
      <c r="AE1553" s="69"/>
      <c r="AF1553" s="69"/>
      <c r="AG1553" s="69"/>
      <c r="AH1553" s="69"/>
      <c r="AI1553" s="69"/>
      <c r="AJ1553" s="69"/>
      <c r="AK1553" s="69"/>
      <c r="AL1553" s="69"/>
      <c r="AM1553" s="70" t="s">
        <v>5976</v>
      </c>
      <c r="AN1553" s="63" t="str">
        <f>IF(ISNA(VLOOKUP(D1553,[1]GRE_Tabela2!$A$4:$D$112,4,0)),"-",VLOOKUP(D1553,[1]GRE_Tabela2!$A$4:$D$112,4,0))</f>
        <v>-</v>
      </c>
      <c r="AO1553" s="68" t="s">
        <v>747</v>
      </c>
      <c r="AP1553" s="41" t="s">
        <v>748</v>
      </c>
      <c r="AQ1553" s="113">
        <v>131</v>
      </c>
      <c r="AR1553" s="302" t="str">
        <f>IF(ISNA(VLOOKUP(AT1553,[1]FISQ!$D$2:$J$1713,7,0)),"-",VLOOKUP(AT1553,[1]FISQ!$D$2:$J$1713,7,0))</f>
        <v>1586 </v>
      </c>
      <c r="AS1553" s="302" t="str">
        <f>IF(ISNA(VLOOKUP(AT1553,[1]FISQ!$D$2:$J$1713,4,0)),"-",CONCATENATE("(",VLOOKUP(AT1553,[1]FISQ!$D$2:$J$1713,4,0),")"))</f>
        <v>(1)</v>
      </c>
      <c r="AT1553" s="71" t="s">
        <v>3412</v>
      </c>
      <c r="AU1553" s="38"/>
      <c r="AV1553" s="38"/>
      <c r="AW1553" s="38"/>
    </row>
    <row r="1554" spans="1:49" ht="63.75">
      <c r="A1554" s="33">
        <v>1553</v>
      </c>
      <c r="B1554" s="33" t="str">
        <f t="shared" si="75"/>
        <v>2382_I</v>
      </c>
      <c r="C1554" s="33" t="str">
        <f t="shared" si="76"/>
        <v>6.1//3</v>
      </c>
      <c r="D1554" s="61">
        <v>2382</v>
      </c>
      <c r="E1554" s="67" t="s">
        <v>3413</v>
      </c>
      <c r="F1554" s="395" t="s">
        <v>7266</v>
      </c>
      <c r="G1554" s="62" t="str">
        <f>VLOOKUP(CONCATENATE(TEXT(I1554,"0"),"_",TEXT(F1554,"0")),[1]CodC!$A$2:$D$250,4,0)</f>
        <v>Matérias tóxicas inflamáveis, líquidas;</v>
      </c>
      <c r="H1554" s="395" t="s">
        <v>7277</v>
      </c>
      <c r="I1554" s="68">
        <v>6</v>
      </c>
      <c r="J1554" s="68" t="s">
        <v>50</v>
      </c>
      <c r="K1554" s="68">
        <v>3</v>
      </c>
      <c r="L1554" s="68" t="s">
        <v>746</v>
      </c>
      <c r="M1554" s="64" t="s">
        <v>1313</v>
      </c>
      <c r="N1554" s="64">
        <v>354</v>
      </c>
      <c r="O1554" s="64">
        <v>354</v>
      </c>
      <c r="P1554" s="113" t="s">
        <v>22423</v>
      </c>
      <c r="Q1554" s="70" t="s">
        <v>7229</v>
      </c>
      <c r="R1554" s="70" t="s">
        <v>633</v>
      </c>
      <c r="S1554" s="65" t="str">
        <f t="shared" si="74"/>
        <v xml:space="preserve"> SW2 </v>
      </c>
      <c r="T1554" s="68" t="s">
        <v>3124</v>
      </c>
      <c r="U1554" s="68"/>
      <c r="V1554" s="68"/>
      <c r="W1554" s="68"/>
      <c r="X1554" s="68"/>
      <c r="Y1554" s="68"/>
      <c r="Z1554" s="68"/>
      <c r="AA1554" s="68"/>
      <c r="AB1554" s="68"/>
      <c r="AC1554" s="68"/>
      <c r="AD1554" s="68"/>
      <c r="AE1554" s="68"/>
      <c r="AF1554" s="68"/>
      <c r="AG1554" s="68"/>
      <c r="AH1554" s="68"/>
      <c r="AI1554" s="68"/>
      <c r="AJ1554" s="68"/>
      <c r="AK1554" s="68"/>
      <c r="AL1554" s="68" t="s">
        <v>7163</v>
      </c>
      <c r="AM1554" s="70" t="s">
        <v>3414</v>
      </c>
      <c r="AN1554" s="63" t="str">
        <f>IF(ISNA(VLOOKUP(D1554,[1]GRE_Tabela2!$A$4:$D$112,4,0)),"-",VLOOKUP(D1554,[1]GRE_Tabela2!$A$4:$D$112,4,0))</f>
        <v>-</v>
      </c>
      <c r="AO1554" s="68" t="s">
        <v>747</v>
      </c>
      <c r="AP1554" s="41" t="s">
        <v>748</v>
      </c>
      <c r="AQ1554" s="113">
        <v>131</v>
      </c>
      <c r="AR1554" s="302" t="str">
        <f>IF(ISNA(VLOOKUP(AT1554,[1]FISQ!$D$2:$J$1713,7,0)),"-",VLOOKUP(AT1554,[1]FISQ!$D$2:$J$1713,7,0))</f>
        <v>1662 </v>
      </c>
      <c r="AS1554" s="302" t="str">
        <f>IF(ISNA(VLOOKUP(AT1554,[1]FISQ!$D$2:$J$1713,4,0)),"-",CONCATENATE("(",VLOOKUP(AT1554,[1]FISQ!$D$2:$J$1713,4,0),")"))</f>
        <v>(1)</v>
      </c>
      <c r="AT1554" s="71" t="s">
        <v>3415</v>
      </c>
      <c r="AU1554" s="38" t="s">
        <v>6545</v>
      </c>
      <c r="AV1554" s="30"/>
      <c r="AW1554" s="38"/>
    </row>
    <row r="1555" spans="1:49" ht="38.25">
      <c r="A1555" s="33">
        <v>1554</v>
      </c>
      <c r="B1555" s="33" t="str">
        <f t="shared" si="75"/>
        <v>2383_II</v>
      </c>
      <c r="C1555" s="33" t="str">
        <f t="shared" si="76"/>
        <v>3//8</v>
      </c>
      <c r="D1555" s="61">
        <v>2383</v>
      </c>
      <c r="E1555" s="67" t="s">
        <v>3416</v>
      </c>
      <c r="F1555" s="395" t="s">
        <v>7281</v>
      </c>
      <c r="G1555" s="62" t="str">
        <f>VLOOKUP(CONCATENATE(TEXT(I1555,"0"),"_",TEXT(F1555,"0")),[1]CodC!$A$2:$D$250,4,0)</f>
        <v>Líquidos inflamáveis, corrosivos;</v>
      </c>
      <c r="H1555" s="395" t="s">
        <v>7282</v>
      </c>
      <c r="I1555" s="69">
        <v>3</v>
      </c>
      <c r="J1555" s="69" t="s">
        <v>848</v>
      </c>
      <c r="K1555" s="68" t="s">
        <v>631</v>
      </c>
      <c r="L1555" s="68" t="s">
        <v>849</v>
      </c>
      <c r="M1555" s="63"/>
      <c r="N1555" s="64" t="s">
        <v>19</v>
      </c>
      <c r="O1555" s="64" t="s">
        <v>19</v>
      </c>
      <c r="P1555" s="113" t="s">
        <v>22423</v>
      </c>
      <c r="Q1555" s="70" t="s">
        <v>5989</v>
      </c>
      <c r="R1555" s="70" t="s">
        <v>6678</v>
      </c>
      <c r="S1555" s="65" t="str">
        <f t="shared" si="74"/>
        <v xml:space="preserve"> SW1</v>
      </c>
      <c r="T1555" s="69" t="s">
        <v>6007</v>
      </c>
      <c r="U1555" s="69"/>
      <c r="V1555" s="69"/>
      <c r="W1555" s="69"/>
      <c r="X1555" s="69"/>
      <c r="Y1555" s="69"/>
      <c r="Z1555" s="69"/>
      <c r="AA1555" s="69"/>
      <c r="AB1555" s="69"/>
      <c r="AC1555" s="69"/>
      <c r="AD1555" s="69"/>
      <c r="AE1555" s="69"/>
      <c r="AF1555" s="69"/>
      <c r="AG1555" s="69"/>
      <c r="AH1555" s="69"/>
      <c r="AI1555" s="69"/>
      <c r="AJ1555" s="69"/>
      <c r="AK1555" s="69"/>
      <c r="AL1555" s="69"/>
      <c r="AM1555" s="70" t="s">
        <v>3417</v>
      </c>
      <c r="AN1555" s="63" t="str">
        <f>IF(ISNA(VLOOKUP(D1555,[1]GRE_Tabela2!$A$4:$D$112,4,0)),"-",VLOOKUP(D1555,[1]GRE_Tabela2!$A$4:$D$112,4,0))</f>
        <v>-</v>
      </c>
      <c r="AO1555" s="68" t="s">
        <v>747</v>
      </c>
      <c r="AP1555" s="68" t="s">
        <v>888</v>
      </c>
      <c r="AQ1555" s="113">
        <v>132</v>
      </c>
      <c r="AR1555" s="302" t="str">
        <f>IF(ISNA(VLOOKUP(AT1555,[1]FISQ!$D$2:$J$1713,7,0)),"-",VLOOKUP(AT1555,[1]FISQ!$D$2:$J$1713,7,0))</f>
        <v>-</v>
      </c>
      <c r="AS1555" s="302" t="str">
        <f>IF(ISNA(VLOOKUP(AT1555,[1]FISQ!$D$2:$J$1713,4,0)),"-",CONCATENATE("(",VLOOKUP(AT1555,[1]FISQ!$D$2:$J$1713,4,0),")"))</f>
        <v>-</v>
      </c>
      <c r="AT1555" s="71" t="s">
        <v>3418</v>
      </c>
      <c r="AU1555" s="29" t="s">
        <v>6537</v>
      </c>
      <c r="AV1555" s="30"/>
      <c r="AW1555" s="38"/>
    </row>
    <row r="1556" spans="1:49" ht="25.5">
      <c r="A1556" s="33">
        <v>1555</v>
      </c>
      <c r="B1556" s="33" t="str">
        <f t="shared" si="75"/>
        <v>2384_II</v>
      </c>
      <c r="C1556" s="33" t="str">
        <f t="shared" si="76"/>
        <v>3//-</v>
      </c>
      <c r="D1556" s="61">
        <v>2384</v>
      </c>
      <c r="E1556" s="67" t="s">
        <v>3419</v>
      </c>
      <c r="F1556" s="395" t="s">
        <v>7275</v>
      </c>
      <c r="G1556" s="62" t="str">
        <f>VLOOKUP(CONCATENATE(TEXT(I1556,"0"),"_",TEXT(F1556,"0")),[1]CodC!$A$2:$D$250,4,0)</f>
        <v>Líquidos inflamáveis, sem perigo subsidiário, com um ponto de inflamação inferior ou igual a 60 °C;</v>
      </c>
      <c r="H1556" s="395" t="s">
        <v>7276</v>
      </c>
      <c r="I1556" s="69">
        <v>3</v>
      </c>
      <c r="J1556" s="69" t="s">
        <v>848</v>
      </c>
      <c r="K1556" s="69" t="s">
        <v>19</v>
      </c>
      <c r="L1556" s="68" t="s">
        <v>849</v>
      </c>
      <c r="M1556" s="63"/>
      <c r="N1556" s="64" t="s">
        <v>19</v>
      </c>
      <c r="O1556" s="64" t="s">
        <v>19</v>
      </c>
      <c r="P1556" s="113" t="s">
        <v>22423</v>
      </c>
      <c r="Q1556" s="70" t="s">
        <v>861</v>
      </c>
      <c r="R1556" s="70" t="s">
        <v>861</v>
      </c>
      <c r="S1556" s="65" t="str">
        <f t="shared" si="74"/>
        <v/>
      </c>
      <c r="T1556" s="69" t="s">
        <v>19</v>
      </c>
      <c r="U1556" s="69"/>
      <c r="V1556" s="69"/>
      <c r="W1556" s="69"/>
      <c r="X1556" s="69"/>
      <c r="Y1556" s="69"/>
      <c r="Z1556" s="69"/>
      <c r="AA1556" s="69"/>
      <c r="AB1556" s="69"/>
      <c r="AC1556" s="69"/>
      <c r="AD1556" s="69"/>
      <c r="AE1556" s="69"/>
      <c r="AF1556" s="69"/>
      <c r="AG1556" s="69"/>
      <c r="AH1556" s="69"/>
      <c r="AI1556" s="69"/>
      <c r="AJ1556" s="69"/>
      <c r="AK1556" s="69"/>
      <c r="AL1556" s="69"/>
      <c r="AM1556" s="70" t="s">
        <v>3420</v>
      </c>
      <c r="AN1556" s="63" t="str">
        <f>IF(ISNA(VLOOKUP(D1556,[1]GRE_Tabela2!$A$4:$D$112,4,0)),"-",VLOOKUP(D1556,[1]GRE_Tabela2!$A$4:$D$112,4,0))</f>
        <v>-</v>
      </c>
      <c r="AO1556" s="68" t="s">
        <v>747</v>
      </c>
      <c r="AP1556" s="68" t="s">
        <v>748</v>
      </c>
      <c r="AQ1556" s="113">
        <v>127</v>
      </c>
      <c r="AR1556" s="302" t="str">
        <f>IF(ISNA(VLOOKUP(AT1556,[1]FISQ!$D$2:$J$1713,7,0)),"-",VLOOKUP(AT1556,[1]FISQ!$D$2:$J$1713,7,0))</f>
        <v>0468 </v>
      </c>
      <c r="AS1556" s="302" t="str">
        <f>IF(ISNA(VLOOKUP(AT1556,[1]FISQ!$D$2:$J$1713,4,0)),"-",CONCATENATE("(",VLOOKUP(AT1556,[1]FISQ!$D$2:$J$1713,4,0),")"))</f>
        <v>(1)</v>
      </c>
      <c r="AT1556" s="71" t="s">
        <v>3421</v>
      </c>
      <c r="AU1556" s="38"/>
      <c r="AV1556" s="38"/>
      <c r="AW1556" s="38"/>
    </row>
    <row r="1557" spans="1:49" ht="25.5">
      <c r="A1557" s="33">
        <v>1556</v>
      </c>
      <c r="B1557" s="33" t="str">
        <f t="shared" si="75"/>
        <v>2385_II</v>
      </c>
      <c r="C1557" s="33" t="str">
        <f t="shared" si="76"/>
        <v>3//-</v>
      </c>
      <c r="D1557" s="61">
        <v>2385</v>
      </c>
      <c r="E1557" s="67" t="s">
        <v>3422</v>
      </c>
      <c r="F1557" s="395" t="s">
        <v>7275</v>
      </c>
      <c r="G1557" s="62" t="str">
        <f>VLOOKUP(CONCATENATE(TEXT(I1557,"0"),"_",TEXT(F1557,"0")),[1]CodC!$A$2:$D$250,4,0)</f>
        <v>Líquidos inflamáveis, sem perigo subsidiário, com um ponto de inflamação inferior ou igual a 60 °C;</v>
      </c>
      <c r="H1557" s="395" t="s">
        <v>7276</v>
      </c>
      <c r="I1557" s="69">
        <v>3</v>
      </c>
      <c r="J1557" s="69" t="s">
        <v>848</v>
      </c>
      <c r="K1557" s="69" t="s">
        <v>19</v>
      </c>
      <c r="L1557" s="68" t="s">
        <v>849</v>
      </c>
      <c r="M1557" s="63"/>
      <c r="N1557" s="64" t="s">
        <v>19</v>
      </c>
      <c r="O1557" s="64" t="s">
        <v>19</v>
      </c>
      <c r="P1557" s="113" t="s">
        <v>22423</v>
      </c>
      <c r="Q1557" s="70" t="s">
        <v>861</v>
      </c>
      <c r="R1557" s="70" t="s">
        <v>861</v>
      </c>
      <c r="S1557" s="65" t="str">
        <f t="shared" si="74"/>
        <v/>
      </c>
      <c r="T1557" s="69" t="s">
        <v>19</v>
      </c>
      <c r="U1557" s="69"/>
      <c r="V1557" s="69"/>
      <c r="W1557" s="69"/>
      <c r="X1557" s="69"/>
      <c r="Y1557" s="69"/>
      <c r="Z1557" s="69"/>
      <c r="AA1557" s="69"/>
      <c r="AB1557" s="69"/>
      <c r="AC1557" s="69"/>
      <c r="AD1557" s="69"/>
      <c r="AE1557" s="69"/>
      <c r="AF1557" s="69"/>
      <c r="AG1557" s="69"/>
      <c r="AH1557" s="69"/>
      <c r="AI1557" s="69"/>
      <c r="AJ1557" s="69"/>
      <c r="AK1557" s="69"/>
      <c r="AL1557" s="69"/>
      <c r="AM1557" s="70" t="s">
        <v>3423</v>
      </c>
      <c r="AN1557" s="63" t="str">
        <f>IF(ISNA(VLOOKUP(D1557,[1]GRE_Tabela2!$A$4:$D$112,4,0)),"-",VLOOKUP(D1557,[1]GRE_Tabela2!$A$4:$D$112,4,0))</f>
        <v>-</v>
      </c>
      <c r="AO1557" s="68" t="s">
        <v>747</v>
      </c>
      <c r="AP1557" s="68" t="s">
        <v>748</v>
      </c>
      <c r="AQ1557" s="113">
        <v>129</v>
      </c>
      <c r="AR1557" s="302" t="str">
        <f>IF(ISNA(VLOOKUP(AT1557,[1]FISQ!$D$2:$J$1713,7,0)),"-",VLOOKUP(AT1557,[1]FISQ!$D$2:$J$1713,7,0))</f>
        <v>-</v>
      </c>
      <c r="AS1557" s="302" t="str">
        <f>IF(ISNA(VLOOKUP(AT1557,[1]FISQ!$D$2:$J$1713,4,0)),"-",CONCATENATE("(",VLOOKUP(AT1557,[1]FISQ!$D$2:$J$1713,4,0),")"))</f>
        <v>-</v>
      </c>
      <c r="AT1557" s="71" t="s">
        <v>3424</v>
      </c>
      <c r="AU1557" s="38"/>
      <c r="AV1557" s="38"/>
      <c r="AW1557" s="38"/>
    </row>
    <row r="1558" spans="1:49" ht="51">
      <c r="A1558" s="33">
        <v>1557</v>
      </c>
      <c r="B1558" s="33" t="str">
        <f t="shared" si="75"/>
        <v>2386_II</v>
      </c>
      <c r="C1558" s="33" t="str">
        <f t="shared" si="76"/>
        <v>3//8</v>
      </c>
      <c r="D1558" s="61">
        <v>2386</v>
      </c>
      <c r="E1558" s="67" t="s">
        <v>3425</v>
      </c>
      <c r="F1558" s="395" t="s">
        <v>7281</v>
      </c>
      <c r="G1558" s="62" t="str">
        <f>VLOOKUP(CONCATENATE(TEXT(I1558,"0"),"_",TEXT(F1558,"0")),[1]CodC!$A$2:$D$250,4,0)</f>
        <v>Líquidos inflamáveis, corrosivos;</v>
      </c>
      <c r="H1558" s="395" t="s">
        <v>7282</v>
      </c>
      <c r="I1558" s="69">
        <v>3</v>
      </c>
      <c r="J1558" s="69" t="s">
        <v>848</v>
      </c>
      <c r="K1558" s="68" t="s">
        <v>631</v>
      </c>
      <c r="L1558" s="68" t="s">
        <v>849</v>
      </c>
      <c r="M1558" s="63"/>
      <c r="N1558" s="64" t="s">
        <v>19</v>
      </c>
      <c r="O1558" s="64" t="s">
        <v>19</v>
      </c>
      <c r="P1558" s="113" t="s">
        <v>22423</v>
      </c>
      <c r="Q1558" s="70" t="s">
        <v>861</v>
      </c>
      <c r="R1558" s="70" t="s">
        <v>861</v>
      </c>
      <c r="S1558" s="65" t="str">
        <f t="shared" si="74"/>
        <v/>
      </c>
      <c r="T1558" s="68" t="s">
        <v>1000</v>
      </c>
      <c r="U1558" s="68"/>
      <c r="V1558" s="68"/>
      <c r="W1558" s="68"/>
      <c r="X1558" s="68"/>
      <c r="Y1558" s="68"/>
      <c r="Z1558" s="68"/>
      <c r="AA1558" s="68"/>
      <c r="AB1558" s="68"/>
      <c r="AC1558" s="68"/>
      <c r="AD1558" s="68"/>
      <c r="AE1558" s="68"/>
      <c r="AF1558" s="68"/>
      <c r="AG1558" s="68"/>
      <c r="AH1558" s="68"/>
      <c r="AI1558" s="68"/>
      <c r="AJ1558" s="68"/>
      <c r="AK1558" s="68"/>
      <c r="AL1558" s="68" t="s">
        <v>7163</v>
      </c>
      <c r="AM1558" s="70" t="s">
        <v>3426</v>
      </c>
      <c r="AN1558" s="63" t="str">
        <f>IF(ISNA(VLOOKUP(D1558,[1]GRE_Tabela2!$A$4:$D$112,4,0)),"-",VLOOKUP(D1558,[1]GRE_Tabela2!$A$4:$D$112,4,0))</f>
        <v>-</v>
      </c>
      <c r="AO1558" s="68" t="s">
        <v>747</v>
      </c>
      <c r="AP1558" s="68" t="s">
        <v>888</v>
      </c>
      <c r="AQ1558" s="113">
        <v>132</v>
      </c>
      <c r="AR1558" s="302" t="str">
        <f>IF(ISNA(VLOOKUP(AT1558,[1]FISQ!$D$2:$J$1713,7,0)),"-",VLOOKUP(AT1558,[1]FISQ!$D$2:$J$1713,7,0))</f>
        <v>-</v>
      </c>
      <c r="AS1558" s="302" t="str">
        <f>IF(ISNA(VLOOKUP(AT1558,[1]FISQ!$D$2:$J$1713,4,0)),"-",CONCATENATE("(",VLOOKUP(AT1558,[1]FISQ!$D$2:$J$1713,4,0),")"))</f>
        <v>-</v>
      </c>
      <c r="AT1558" s="71" t="s">
        <v>3427</v>
      </c>
      <c r="AU1558" s="38" t="s">
        <v>6537</v>
      </c>
      <c r="AV1558" s="30"/>
      <c r="AW1558" s="38"/>
    </row>
    <row r="1559" spans="1:49" ht="25.5">
      <c r="A1559" s="33">
        <v>1558</v>
      </c>
      <c r="B1559" s="33" t="str">
        <f t="shared" si="75"/>
        <v>2387_II</v>
      </c>
      <c r="C1559" s="33" t="str">
        <f t="shared" si="76"/>
        <v>3//-</v>
      </c>
      <c r="D1559" s="61">
        <v>2387</v>
      </c>
      <c r="E1559" s="67" t="s">
        <v>3428</v>
      </c>
      <c r="F1559" s="395" t="s">
        <v>7275</v>
      </c>
      <c r="G1559" s="62" t="str">
        <f>VLOOKUP(CONCATENATE(TEXT(I1559,"0"),"_",TEXT(F1559,"0")),[1]CodC!$A$2:$D$250,4,0)</f>
        <v>Líquidos inflamáveis, sem perigo subsidiário, com um ponto de inflamação inferior ou igual a 60 °C;</v>
      </c>
      <c r="H1559" s="395" t="s">
        <v>7276</v>
      </c>
      <c r="I1559" s="69">
        <v>3</v>
      </c>
      <c r="J1559" s="69" t="s">
        <v>848</v>
      </c>
      <c r="K1559" s="69" t="s">
        <v>19</v>
      </c>
      <c r="L1559" s="68" t="s">
        <v>849</v>
      </c>
      <c r="M1559" s="63"/>
      <c r="N1559" s="64" t="s">
        <v>19</v>
      </c>
      <c r="O1559" s="64" t="s">
        <v>19</v>
      </c>
      <c r="P1559" s="113" t="s">
        <v>22423</v>
      </c>
      <c r="Q1559" s="70" t="s">
        <v>861</v>
      </c>
      <c r="R1559" s="70" t="s">
        <v>861</v>
      </c>
      <c r="S1559" s="65" t="str">
        <f t="shared" si="74"/>
        <v/>
      </c>
      <c r="T1559" s="69" t="s">
        <v>19</v>
      </c>
      <c r="U1559" s="69"/>
      <c r="V1559" s="69"/>
      <c r="W1559" s="69"/>
      <c r="X1559" s="69"/>
      <c r="Y1559" s="69"/>
      <c r="Z1559" s="69"/>
      <c r="AA1559" s="69"/>
      <c r="AB1559" s="69"/>
      <c r="AC1559" s="69"/>
      <c r="AD1559" s="69" t="s">
        <v>7163</v>
      </c>
      <c r="AE1559" s="69"/>
      <c r="AF1559" s="69"/>
      <c r="AG1559" s="69"/>
      <c r="AH1559" s="69"/>
      <c r="AI1559" s="69"/>
      <c r="AJ1559" s="69"/>
      <c r="AK1559" s="69"/>
      <c r="AL1559" s="69"/>
      <c r="AM1559" s="70" t="s">
        <v>3429</v>
      </c>
      <c r="AN1559" s="63" t="str">
        <f>IF(ISNA(VLOOKUP(D1559,[1]GRE_Tabela2!$A$4:$D$112,4,0)),"-",VLOOKUP(D1559,[1]GRE_Tabela2!$A$4:$D$112,4,0))</f>
        <v>-</v>
      </c>
      <c r="AO1559" s="68" t="s">
        <v>747</v>
      </c>
      <c r="AP1559" s="68" t="s">
        <v>748</v>
      </c>
      <c r="AQ1559" s="113">
        <v>130</v>
      </c>
      <c r="AR1559" s="302" t="str">
        <f>IF(ISNA(VLOOKUP(AT1559,[1]FISQ!$D$2:$J$1713,7,0)),"-",VLOOKUP(AT1559,[1]FISQ!$D$2:$J$1713,7,0))</f>
        <v>-</v>
      </c>
      <c r="AS1559" s="302" t="str">
        <f>IF(ISNA(VLOOKUP(AT1559,[1]FISQ!$D$2:$J$1713,4,0)),"-",CONCATENATE("(",VLOOKUP(AT1559,[1]FISQ!$D$2:$J$1713,4,0),")"))</f>
        <v>-</v>
      </c>
      <c r="AT1559" s="71" t="s">
        <v>3430</v>
      </c>
      <c r="AU1559" s="38"/>
      <c r="AV1559" s="38"/>
      <c r="AW1559" s="38"/>
    </row>
    <row r="1560" spans="1:49" ht="51">
      <c r="A1560" s="33">
        <v>1559</v>
      </c>
      <c r="B1560" s="33" t="str">
        <f t="shared" si="75"/>
        <v>2388_II</v>
      </c>
      <c r="C1560" s="33" t="str">
        <f t="shared" si="76"/>
        <v>3//-</v>
      </c>
      <c r="D1560" s="61">
        <v>2388</v>
      </c>
      <c r="E1560" s="67" t="s">
        <v>3431</v>
      </c>
      <c r="F1560" s="395" t="s">
        <v>7275</v>
      </c>
      <c r="G1560" s="62" t="str">
        <f>VLOOKUP(CONCATENATE(TEXT(I1560,"0"),"_",TEXT(F1560,"0")),[1]CodC!$A$2:$D$250,4,0)</f>
        <v>Líquidos inflamáveis, sem perigo subsidiário, com um ponto de inflamação inferior ou igual a 60 °C;</v>
      </c>
      <c r="H1560" s="395" t="s">
        <v>7276</v>
      </c>
      <c r="I1560" s="69">
        <v>3</v>
      </c>
      <c r="J1560" s="69" t="s">
        <v>848</v>
      </c>
      <c r="K1560" s="69" t="s">
        <v>19</v>
      </c>
      <c r="L1560" s="68" t="s">
        <v>849</v>
      </c>
      <c r="M1560" s="63"/>
      <c r="N1560" s="64" t="s">
        <v>19</v>
      </c>
      <c r="O1560" s="64" t="s">
        <v>19</v>
      </c>
      <c r="P1560" s="113" t="s">
        <v>22423</v>
      </c>
      <c r="Q1560" s="70" t="s">
        <v>861</v>
      </c>
      <c r="R1560" s="70" t="s">
        <v>861</v>
      </c>
      <c r="S1560" s="65" t="str">
        <f t="shared" si="74"/>
        <v/>
      </c>
      <c r="T1560" s="69" t="s">
        <v>19</v>
      </c>
      <c r="U1560" s="69"/>
      <c r="V1560" s="69"/>
      <c r="W1560" s="69"/>
      <c r="X1560" s="69"/>
      <c r="Y1560" s="69"/>
      <c r="Z1560" s="69"/>
      <c r="AA1560" s="69"/>
      <c r="AB1560" s="69"/>
      <c r="AC1560" s="69"/>
      <c r="AD1560" s="69" t="s">
        <v>7163</v>
      </c>
      <c r="AE1560" s="69"/>
      <c r="AF1560" s="69"/>
      <c r="AG1560" s="69"/>
      <c r="AH1560" s="69"/>
      <c r="AI1560" s="69"/>
      <c r="AJ1560" s="69"/>
      <c r="AK1560" s="69"/>
      <c r="AL1560" s="69"/>
      <c r="AM1560" s="70" t="s">
        <v>6596</v>
      </c>
      <c r="AN1560" s="63" t="str">
        <f>IF(ISNA(VLOOKUP(D1560,[1]GRE_Tabela2!$A$4:$D$112,4,0)),"-",VLOOKUP(D1560,[1]GRE_Tabela2!$A$4:$D$112,4,0))</f>
        <v>-</v>
      </c>
      <c r="AO1560" s="68" t="s">
        <v>747</v>
      </c>
      <c r="AP1560" s="68" t="s">
        <v>748</v>
      </c>
      <c r="AQ1560" s="113">
        <v>130</v>
      </c>
      <c r="AR1560" s="302" t="str">
        <f>IF(ISNA(VLOOKUP(AT1560,[1]FISQ!$D$2:$J$1713,7,0)),"-",VLOOKUP(AT1560,[1]FISQ!$D$2:$J$1713,7,0))</f>
        <v>-</v>
      </c>
      <c r="AS1560" s="302" t="str">
        <f>IF(ISNA(VLOOKUP(AT1560,[1]FISQ!$D$2:$J$1713,4,0)),"-",CONCATENATE("(",VLOOKUP(AT1560,[1]FISQ!$D$2:$J$1713,4,0),")"))</f>
        <v>-</v>
      </c>
      <c r="AT1560" s="71" t="s">
        <v>3432</v>
      </c>
      <c r="AU1560" s="38"/>
      <c r="AV1560" s="38"/>
      <c r="AW1560" s="38"/>
    </row>
    <row r="1561" spans="1:49" ht="51">
      <c r="A1561" s="33">
        <v>1560</v>
      </c>
      <c r="B1561" s="33" t="str">
        <f t="shared" si="75"/>
        <v>2389_I</v>
      </c>
      <c r="C1561" s="33" t="str">
        <f t="shared" si="76"/>
        <v>3//-</v>
      </c>
      <c r="D1561" s="61">
        <v>2389</v>
      </c>
      <c r="E1561" s="67" t="s">
        <v>3433</v>
      </c>
      <c r="F1561" s="395" t="s">
        <v>7275</v>
      </c>
      <c r="G1561" s="62" t="str">
        <f>VLOOKUP(CONCATENATE(TEXT(I1561,"0"),"_",TEXT(F1561,"0")),[1]CodC!$A$2:$D$250,4,0)</f>
        <v>Líquidos inflamáveis, sem perigo subsidiário, com um ponto de inflamação inferior ou igual a 60 °C;</v>
      </c>
      <c r="H1561" s="395" t="s">
        <v>7276</v>
      </c>
      <c r="I1561" s="69">
        <v>3</v>
      </c>
      <c r="J1561" s="69" t="s">
        <v>848</v>
      </c>
      <c r="K1561" s="69" t="s">
        <v>19</v>
      </c>
      <c r="L1561" s="68" t="s">
        <v>746</v>
      </c>
      <c r="M1561" s="63"/>
      <c r="N1561" s="64" t="s">
        <v>19</v>
      </c>
      <c r="O1561" s="64" t="s">
        <v>19</v>
      </c>
      <c r="P1561" s="113" t="s">
        <v>22423</v>
      </c>
      <c r="Q1561" s="70" t="s">
        <v>5991</v>
      </c>
      <c r="R1561" s="70" t="s">
        <v>649</v>
      </c>
      <c r="S1561" s="65" t="str">
        <f t="shared" si="74"/>
        <v xml:space="preserve"> SW2 </v>
      </c>
      <c r="T1561" s="69" t="s">
        <v>19</v>
      </c>
      <c r="U1561" s="69"/>
      <c r="V1561" s="69"/>
      <c r="W1561" s="69"/>
      <c r="X1561" s="69"/>
      <c r="Y1561" s="69"/>
      <c r="Z1561" s="69"/>
      <c r="AA1561" s="69"/>
      <c r="AB1561" s="69"/>
      <c r="AC1561" s="69"/>
      <c r="AD1561" s="69"/>
      <c r="AE1561" s="69"/>
      <c r="AF1561" s="69"/>
      <c r="AG1561" s="69"/>
      <c r="AH1561" s="69"/>
      <c r="AI1561" s="69"/>
      <c r="AJ1561" s="69"/>
      <c r="AK1561" s="69"/>
      <c r="AL1561" s="69"/>
      <c r="AM1561" s="70" t="s">
        <v>6854</v>
      </c>
      <c r="AN1561" s="63" t="str">
        <f>IF(ISNA(VLOOKUP(D1561,[1]GRE_Tabela2!$A$4:$D$112,4,0)),"-",VLOOKUP(D1561,[1]GRE_Tabela2!$A$4:$D$112,4,0))</f>
        <v>-</v>
      </c>
      <c r="AO1561" s="68" t="s">
        <v>747</v>
      </c>
      <c r="AP1561" s="68" t="s">
        <v>748</v>
      </c>
      <c r="AQ1561" s="113">
        <v>128</v>
      </c>
      <c r="AR1561" s="302" t="str">
        <f>IF(ISNA(VLOOKUP(AT1561,[1]FISQ!$D$2:$J$1713,7,0)),"-",VLOOKUP(AT1561,[1]FISQ!$D$2:$J$1713,7,0))</f>
        <v>1257 </v>
      </c>
      <c r="AS1561" s="302" t="str">
        <f>IF(ISNA(VLOOKUP(AT1561,[1]FISQ!$D$2:$J$1713,4,0)),"-",CONCATENATE("(",VLOOKUP(AT1561,[1]FISQ!$D$2:$J$1713,4,0),")"))</f>
        <v>(1)</v>
      </c>
      <c r="AT1561" s="71" t="s">
        <v>3434</v>
      </c>
      <c r="AU1561" s="38"/>
      <c r="AV1561" s="38"/>
      <c r="AW1561" s="38"/>
    </row>
    <row r="1562" spans="1:49" ht="25.5">
      <c r="A1562" s="33">
        <v>1561</v>
      </c>
      <c r="B1562" s="33" t="str">
        <f t="shared" si="75"/>
        <v>2390_II</v>
      </c>
      <c r="C1562" s="33" t="str">
        <f t="shared" si="76"/>
        <v>3//-</v>
      </c>
      <c r="D1562" s="61">
        <v>2390</v>
      </c>
      <c r="E1562" s="67" t="s">
        <v>3435</v>
      </c>
      <c r="F1562" s="395" t="s">
        <v>7275</v>
      </c>
      <c r="G1562" s="62" t="str">
        <f>VLOOKUP(CONCATENATE(TEXT(I1562,"0"),"_",TEXT(F1562,"0")),[1]CodC!$A$2:$D$250,4,0)</f>
        <v>Líquidos inflamáveis, sem perigo subsidiário, com um ponto de inflamação inferior ou igual a 60 °C;</v>
      </c>
      <c r="H1562" s="395" t="s">
        <v>7276</v>
      </c>
      <c r="I1562" s="69">
        <v>3</v>
      </c>
      <c r="J1562" s="69" t="s">
        <v>848</v>
      </c>
      <c r="K1562" s="69" t="s">
        <v>19</v>
      </c>
      <c r="L1562" s="68" t="s">
        <v>849</v>
      </c>
      <c r="M1562" s="63"/>
      <c r="N1562" s="64" t="s">
        <v>19</v>
      </c>
      <c r="O1562" s="64" t="s">
        <v>19</v>
      </c>
      <c r="P1562" s="113" t="s">
        <v>22423</v>
      </c>
      <c r="Q1562" s="70" t="s">
        <v>861</v>
      </c>
      <c r="R1562" s="70" t="s">
        <v>861</v>
      </c>
      <c r="S1562" s="65" t="str">
        <f t="shared" ref="S1562:S1624" si="77">RIGHT(R1562,LEN(R1562)-LEN(Q1562))</f>
        <v/>
      </c>
      <c r="T1562" s="69" t="s">
        <v>19</v>
      </c>
      <c r="U1562" s="69"/>
      <c r="V1562" s="69"/>
      <c r="W1562" s="69"/>
      <c r="X1562" s="69"/>
      <c r="Y1562" s="69"/>
      <c r="Z1562" s="69"/>
      <c r="AA1562" s="69"/>
      <c r="AB1562" s="69"/>
      <c r="AC1562" s="69"/>
      <c r="AD1562" s="69" t="s">
        <v>7163</v>
      </c>
      <c r="AE1562" s="69"/>
      <c r="AF1562" s="69"/>
      <c r="AG1562" s="69"/>
      <c r="AH1562" s="69"/>
      <c r="AI1562" s="69"/>
      <c r="AJ1562" s="69"/>
      <c r="AK1562" s="69"/>
      <c r="AL1562" s="69"/>
      <c r="AM1562" s="70" t="s">
        <v>3436</v>
      </c>
      <c r="AN1562" s="63" t="str">
        <f>IF(ISNA(VLOOKUP(D1562,[1]GRE_Tabela2!$A$4:$D$112,4,0)),"-",VLOOKUP(D1562,[1]GRE_Tabela2!$A$4:$D$112,4,0))</f>
        <v>-</v>
      </c>
      <c r="AO1562" s="68" t="s">
        <v>747</v>
      </c>
      <c r="AP1562" s="68" t="s">
        <v>748</v>
      </c>
      <c r="AQ1562" s="113">
        <v>129</v>
      </c>
      <c r="AR1562" s="302" t="str">
        <f>IF(ISNA(VLOOKUP(AT1562,[1]FISQ!$D$2:$J$1713,7,0)),"-",VLOOKUP(AT1562,[1]FISQ!$D$2:$J$1713,7,0))</f>
        <v>-</v>
      </c>
      <c r="AS1562" s="302" t="str">
        <f>IF(ISNA(VLOOKUP(AT1562,[1]FISQ!$D$2:$J$1713,4,0)),"-",CONCATENATE("(",VLOOKUP(AT1562,[1]FISQ!$D$2:$J$1713,4,0),")"))</f>
        <v>-</v>
      </c>
      <c r="AT1562" s="71" t="s">
        <v>3437</v>
      </c>
      <c r="AU1562" s="38"/>
      <c r="AV1562" s="38"/>
      <c r="AW1562" s="38"/>
    </row>
    <row r="1563" spans="1:49" ht="25.5">
      <c r="A1563" s="33">
        <v>1562</v>
      </c>
      <c r="B1563" s="33" t="str">
        <f t="shared" si="75"/>
        <v>2391_II</v>
      </c>
      <c r="C1563" s="33" t="str">
        <f t="shared" si="76"/>
        <v>3//-</v>
      </c>
      <c r="D1563" s="61">
        <v>2391</v>
      </c>
      <c r="E1563" s="67" t="s">
        <v>3438</v>
      </c>
      <c r="F1563" s="395" t="s">
        <v>7275</v>
      </c>
      <c r="G1563" s="62" t="str">
        <f>VLOOKUP(CONCATENATE(TEXT(I1563,"0"),"_",TEXT(F1563,"0")),[1]CodC!$A$2:$D$250,4,0)</f>
        <v>Líquidos inflamáveis, sem perigo subsidiário, com um ponto de inflamação inferior ou igual a 60 °C;</v>
      </c>
      <c r="H1563" s="395" t="s">
        <v>7276</v>
      </c>
      <c r="I1563" s="69">
        <v>3</v>
      </c>
      <c r="J1563" s="69" t="s">
        <v>848</v>
      </c>
      <c r="K1563" s="69" t="s">
        <v>19</v>
      </c>
      <c r="L1563" s="68" t="s">
        <v>849</v>
      </c>
      <c r="M1563" s="63"/>
      <c r="N1563" s="64" t="s">
        <v>19</v>
      </c>
      <c r="O1563" s="64" t="s">
        <v>19</v>
      </c>
      <c r="P1563" s="113" t="s">
        <v>22423</v>
      </c>
      <c r="Q1563" s="70" t="s">
        <v>861</v>
      </c>
      <c r="R1563" s="70" t="s">
        <v>861</v>
      </c>
      <c r="S1563" s="65" t="str">
        <f t="shared" si="77"/>
        <v/>
      </c>
      <c r="T1563" s="69" t="s">
        <v>19</v>
      </c>
      <c r="U1563" s="69"/>
      <c r="V1563" s="69"/>
      <c r="W1563" s="69"/>
      <c r="X1563" s="69"/>
      <c r="Y1563" s="69"/>
      <c r="Z1563" s="69"/>
      <c r="AA1563" s="69"/>
      <c r="AB1563" s="69"/>
      <c r="AC1563" s="69"/>
      <c r="AD1563" s="69" t="s">
        <v>7163</v>
      </c>
      <c r="AE1563" s="69"/>
      <c r="AF1563" s="69"/>
      <c r="AG1563" s="69"/>
      <c r="AH1563" s="69"/>
      <c r="AI1563" s="69"/>
      <c r="AJ1563" s="69"/>
      <c r="AK1563" s="69"/>
      <c r="AL1563" s="69"/>
      <c r="AM1563" s="70" t="s">
        <v>1138</v>
      </c>
      <c r="AN1563" s="63" t="str">
        <f>IF(ISNA(VLOOKUP(D1563,[1]GRE_Tabela2!$A$4:$D$112,4,0)),"-",VLOOKUP(D1563,[1]GRE_Tabela2!$A$4:$D$112,4,0))</f>
        <v>-</v>
      </c>
      <c r="AO1563" s="68" t="s">
        <v>747</v>
      </c>
      <c r="AP1563" s="68" t="s">
        <v>748</v>
      </c>
      <c r="AQ1563" s="113">
        <v>129</v>
      </c>
      <c r="AR1563" s="302" t="str">
        <f>IF(ISNA(VLOOKUP(AT1563,[1]FISQ!$D$2:$J$1713,7,0)),"-",VLOOKUP(AT1563,[1]FISQ!$D$2:$J$1713,7,0))</f>
        <v>-</v>
      </c>
      <c r="AS1563" s="302" t="str">
        <f>IF(ISNA(VLOOKUP(AT1563,[1]FISQ!$D$2:$J$1713,4,0)),"-",CONCATENATE("(",VLOOKUP(AT1563,[1]FISQ!$D$2:$J$1713,4,0),")"))</f>
        <v>-</v>
      </c>
      <c r="AT1563" s="71" t="s">
        <v>3439</v>
      </c>
      <c r="AU1563" s="38"/>
      <c r="AV1563" s="38"/>
      <c r="AW1563" s="38"/>
    </row>
    <row r="1564" spans="1:49" ht="38.25">
      <c r="A1564" s="33">
        <v>1563</v>
      </c>
      <c r="B1564" s="33" t="str">
        <f t="shared" si="75"/>
        <v>2392_III</v>
      </c>
      <c r="C1564" s="33" t="str">
        <f t="shared" si="76"/>
        <v>3//-</v>
      </c>
      <c r="D1564" s="61">
        <v>2392</v>
      </c>
      <c r="E1564" s="67" t="s">
        <v>3440</v>
      </c>
      <c r="F1564" s="395" t="s">
        <v>7275</v>
      </c>
      <c r="G1564" s="62" t="str">
        <f>VLOOKUP(CONCATENATE(TEXT(I1564,"0"),"_",TEXT(F1564,"0")),[1]CodC!$A$2:$D$250,4,0)</f>
        <v>Líquidos inflamáveis, sem perigo subsidiário, com um ponto de inflamação inferior ou igual a 60 °C;</v>
      </c>
      <c r="H1564" s="395" t="s">
        <v>7280</v>
      </c>
      <c r="I1564" s="69">
        <v>3</v>
      </c>
      <c r="J1564" s="69" t="s">
        <v>848</v>
      </c>
      <c r="K1564" s="69" t="s">
        <v>19</v>
      </c>
      <c r="L1564" s="68" t="s">
        <v>879</v>
      </c>
      <c r="M1564" s="63"/>
      <c r="N1564" s="64" t="s">
        <v>19</v>
      </c>
      <c r="O1564" s="64" t="s">
        <v>19</v>
      </c>
      <c r="P1564" s="113" t="s">
        <v>22425</v>
      </c>
      <c r="Q1564" s="70" t="s">
        <v>621</v>
      </c>
      <c r="R1564" s="70" t="s">
        <v>621</v>
      </c>
      <c r="S1564" s="65" t="str">
        <f t="shared" si="77"/>
        <v/>
      </c>
      <c r="T1564" s="69" t="s">
        <v>19</v>
      </c>
      <c r="U1564" s="69"/>
      <c r="V1564" s="69"/>
      <c r="W1564" s="69"/>
      <c r="X1564" s="69"/>
      <c r="Y1564" s="69"/>
      <c r="Z1564" s="69"/>
      <c r="AA1564" s="69"/>
      <c r="AB1564" s="69"/>
      <c r="AC1564" s="69"/>
      <c r="AD1564" s="69" t="s">
        <v>7163</v>
      </c>
      <c r="AE1564" s="69"/>
      <c r="AF1564" s="69"/>
      <c r="AG1564" s="69"/>
      <c r="AH1564" s="69"/>
      <c r="AI1564" s="69"/>
      <c r="AJ1564" s="69"/>
      <c r="AK1564" s="69"/>
      <c r="AL1564" s="69"/>
      <c r="AM1564" s="70" t="s">
        <v>3441</v>
      </c>
      <c r="AN1564" s="63" t="str">
        <f>IF(ISNA(VLOOKUP(D1564,[1]GRE_Tabela2!$A$4:$D$112,4,0)),"-",VLOOKUP(D1564,[1]GRE_Tabela2!$A$4:$D$112,4,0))</f>
        <v>-</v>
      </c>
      <c r="AO1564" s="68" t="s">
        <v>747</v>
      </c>
      <c r="AP1564" s="68" t="s">
        <v>748</v>
      </c>
      <c r="AQ1564" s="113">
        <v>129</v>
      </c>
      <c r="AR1564" s="302" t="str">
        <f>IF(ISNA(VLOOKUP(AT1564,[1]FISQ!$D$2:$J$1713,7,0)),"-",VLOOKUP(AT1564,[1]FISQ!$D$2:$J$1713,7,0))</f>
        <v>-</v>
      </c>
      <c r="AS1564" s="302" t="str">
        <f>IF(ISNA(VLOOKUP(AT1564,[1]FISQ!$D$2:$J$1713,4,0)),"-",CONCATENATE("(",VLOOKUP(AT1564,[1]FISQ!$D$2:$J$1713,4,0),")"))</f>
        <v>-</v>
      </c>
      <c r="AT1564" s="71" t="s">
        <v>3442</v>
      </c>
      <c r="AU1564" s="38"/>
      <c r="AV1564" s="38"/>
      <c r="AW1564" s="38"/>
    </row>
    <row r="1565" spans="1:49" ht="38.25">
      <c r="A1565" s="33">
        <v>1564</v>
      </c>
      <c r="B1565" s="33" t="str">
        <f t="shared" si="75"/>
        <v>2393_II</v>
      </c>
      <c r="C1565" s="33" t="str">
        <f t="shared" si="76"/>
        <v>3//-</v>
      </c>
      <c r="D1565" s="61">
        <v>2393</v>
      </c>
      <c r="E1565" s="67" t="s">
        <v>3443</v>
      </c>
      <c r="F1565" s="395" t="s">
        <v>7275</v>
      </c>
      <c r="G1565" s="62" t="str">
        <f>VLOOKUP(CONCATENATE(TEXT(I1565,"0"),"_",TEXT(F1565,"0")),[1]CodC!$A$2:$D$250,4,0)</f>
        <v>Líquidos inflamáveis, sem perigo subsidiário, com um ponto de inflamação inferior ou igual a 60 °C;</v>
      </c>
      <c r="H1565" s="395" t="s">
        <v>7276</v>
      </c>
      <c r="I1565" s="69">
        <v>3</v>
      </c>
      <c r="J1565" s="69" t="s">
        <v>848</v>
      </c>
      <c r="K1565" s="69" t="s">
        <v>19</v>
      </c>
      <c r="L1565" s="68" t="s">
        <v>849</v>
      </c>
      <c r="M1565" s="63"/>
      <c r="N1565" s="64" t="s">
        <v>19</v>
      </c>
      <c r="O1565" s="64" t="s">
        <v>19</v>
      </c>
      <c r="P1565" s="113" t="s">
        <v>22423</v>
      </c>
      <c r="Q1565" s="70" t="s">
        <v>861</v>
      </c>
      <c r="R1565" s="70" t="s">
        <v>861</v>
      </c>
      <c r="S1565" s="65" t="str">
        <f t="shared" si="77"/>
        <v/>
      </c>
      <c r="T1565" s="69" t="s">
        <v>19</v>
      </c>
      <c r="U1565" s="69"/>
      <c r="V1565" s="69"/>
      <c r="W1565" s="69"/>
      <c r="X1565" s="69"/>
      <c r="Y1565" s="69"/>
      <c r="Z1565" s="69"/>
      <c r="AA1565" s="69"/>
      <c r="AB1565" s="69"/>
      <c r="AC1565" s="69"/>
      <c r="AD1565" s="69"/>
      <c r="AE1565" s="69"/>
      <c r="AF1565" s="69"/>
      <c r="AG1565" s="69"/>
      <c r="AH1565" s="69"/>
      <c r="AI1565" s="69"/>
      <c r="AJ1565" s="69"/>
      <c r="AK1565" s="69"/>
      <c r="AL1565" s="69"/>
      <c r="AM1565" s="70" t="s">
        <v>3444</v>
      </c>
      <c r="AN1565" s="63" t="str">
        <f>IF(ISNA(VLOOKUP(D1565,[1]GRE_Tabela2!$A$4:$D$112,4,0)),"-",VLOOKUP(D1565,[1]GRE_Tabela2!$A$4:$D$112,4,0))</f>
        <v>-</v>
      </c>
      <c r="AO1565" s="68" t="s">
        <v>747</v>
      </c>
      <c r="AP1565" s="68" t="s">
        <v>748</v>
      </c>
      <c r="AQ1565" s="113">
        <v>129</v>
      </c>
      <c r="AR1565" s="302" t="str">
        <f>IF(ISNA(VLOOKUP(AT1565,[1]FISQ!$D$2:$J$1713,7,0)),"-",VLOOKUP(AT1565,[1]FISQ!$D$2:$J$1713,7,0))</f>
        <v>-</v>
      </c>
      <c r="AS1565" s="302" t="str">
        <f>IF(ISNA(VLOOKUP(AT1565,[1]FISQ!$D$2:$J$1713,4,0)),"-",CONCATENATE("(",VLOOKUP(AT1565,[1]FISQ!$D$2:$J$1713,4,0),")"))</f>
        <v>-</v>
      </c>
      <c r="AT1565" s="71" t="s">
        <v>3445</v>
      </c>
      <c r="AU1565" s="38"/>
      <c r="AV1565" s="38"/>
      <c r="AW1565" s="38"/>
    </row>
    <row r="1566" spans="1:49" ht="25.5">
      <c r="A1566" s="33">
        <v>1565</v>
      </c>
      <c r="B1566" s="33" t="str">
        <f t="shared" si="75"/>
        <v>2394_III</v>
      </c>
      <c r="C1566" s="33" t="str">
        <f t="shared" si="76"/>
        <v>3//-</v>
      </c>
      <c r="D1566" s="61">
        <v>2394</v>
      </c>
      <c r="E1566" s="67" t="s">
        <v>3446</v>
      </c>
      <c r="F1566" s="395" t="s">
        <v>7275</v>
      </c>
      <c r="G1566" s="62" t="str">
        <f>VLOOKUP(CONCATENATE(TEXT(I1566,"0"),"_",TEXT(F1566,"0")),[1]CodC!$A$2:$D$250,4,0)</f>
        <v>Líquidos inflamáveis, sem perigo subsidiário, com um ponto de inflamação inferior ou igual a 60 °C;</v>
      </c>
      <c r="H1566" s="395" t="s">
        <v>7280</v>
      </c>
      <c r="I1566" s="69">
        <v>3</v>
      </c>
      <c r="J1566" s="69" t="s">
        <v>848</v>
      </c>
      <c r="K1566" s="69" t="s">
        <v>19</v>
      </c>
      <c r="L1566" s="68" t="s">
        <v>879</v>
      </c>
      <c r="M1566" s="63"/>
      <c r="N1566" s="64" t="s">
        <v>19</v>
      </c>
      <c r="O1566" s="64" t="s">
        <v>19</v>
      </c>
      <c r="P1566" s="113" t="s">
        <v>22425</v>
      </c>
      <c r="Q1566" s="70" t="s">
        <v>861</v>
      </c>
      <c r="R1566" s="70" t="s">
        <v>861</v>
      </c>
      <c r="S1566" s="65" t="str">
        <f t="shared" si="77"/>
        <v/>
      </c>
      <c r="T1566" s="69" t="s">
        <v>19</v>
      </c>
      <c r="U1566" s="69"/>
      <c r="V1566" s="69"/>
      <c r="W1566" s="69"/>
      <c r="X1566" s="69"/>
      <c r="Y1566" s="69"/>
      <c r="Z1566" s="69"/>
      <c r="AA1566" s="69"/>
      <c r="AB1566" s="69"/>
      <c r="AC1566" s="69"/>
      <c r="AD1566" s="69"/>
      <c r="AE1566" s="69"/>
      <c r="AF1566" s="69"/>
      <c r="AG1566" s="69"/>
      <c r="AH1566" s="69"/>
      <c r="AI1566" s="69"/>
      <c r="AJ1566" s="69"/>
      <c r="AK1566" s="69"/>
      <c r="AL1566" s="69"/>
      <c r="AM1566" s="70" t="s">
        <v>3054</v>
      </c>
      <c r="AN1566" s="63" t="str">
        <f>IF(ISNA(VLOOKUP(D1566,[1]GRE_Tabela2!$A$4:$D$112,4,0)),"-",VLOOKUP(D1566,[1]GRE_Tabela2!$A$4:$D$112,4,0))</f>
        <v>-</v>
      </c>
      <c r="AO1566" s="68" t="s">
        <v>747</v>
      </c>
      <c r="AP1566" s="68" t="s">
        <v>748</v>
      </c>
      <c r="AQ1566" s="113">
        <v>129</v>
      </c>
      <c r="AR1566" s="302" t="str">
        <f>IF(ISNA(VLOOKUP(AT1566,[1]FISQ!$D$2:$J$1713,7,0)),"-",VLOOKUP(AT1566,[1]FISQ!$D$2:$J$1713,7,0))</f>
        <v>-</v>
      </c>
      <c r="AS1566" s="302" t="str">
        <f>IF(ISNA(VLOOKUP(AT1566,[1]FISQ!$D$2:$J$1713,4,0)),"-",CONCATENATE("(",VLOOKUP(AT1566,[1]FISQ!$D$2:$J$1713,4,0),")"))</f>
        <v>-</v>
      </c>
      <c r="AT1566" s="71" t="s">
        <v>3447</v>
      </c>
      <c r="AU1566" s="38"/>
      <c r="AV1566" s="38"/>
      <c r="AW1566" s="38"/>
    </row>
    <row r="1567" spans="1:49" ht="63.75">
      <c r="A1567" s="33">
        <v>1566</v>
      </c>
      <c r="B1567" s="33" t="str">
        <f t="shared" si="75"/>
        <v>2395_II</v>
      </c>
      <c r="C1567" s="33" t="str">
        <f t="shared" si="76"/>
        <v>3//8</v>
      </c>
      <c r="D1567" s="61">
        <v>2395</v>
      </c>
      <c r="E1567" s="67" t="s">
        <v>3449</v>
      </c>
      <c r="F1567" s="395" t="s">
        <v>7281</v>
      </c>
      <c r="G1567" s="62" t="str">
        <f>VLOOKUP(CONCATENATE(TEXT(I1567,"0"),"_",TEXT(F1567,"0")),[1]CodC!$A$2:$D$250,4,0)</f>
        <v>Líquidos inflamáveis, corrosivos;</v>
      </c>
      <c r="H1567" s="395" t="s">
        <v>7282</v>
      </c>
      <c r="I1567" s="69">
        <v>3</v>
      </c>
      <c r="J1567" s="69" t="s">
        <v>848</v>
      </c>
      <c r="K1567" s="68" t="s">
        <v>631</v>
      </c>
      <c r="L1567" s="68" t="s">
        <v>849</v>
      </c>
      <c r="M1567" s="63"/>
      <c r="N1567" s="64" t="s">
        <v>19</v>
      </c>
      <c r="O1567" s="64" t="s">
        <v>19</v>
      </c>
      <c r="P1567" s="113" t="s">
        <v>22423</v>
      </c>
      <c r="Q1567" s="70" t="s">
        <v>7230</v>
      </c>
      <c r="R1567" s="70" t="s">
        <v>1886</v>
      </c>
      <c r="S1567" s="65" t="str">
        <f t="shared" si="77"/>
        <v xml:space="preserve"> SW2 </v>
      </c>
      <c r="T1567" s="69" t="s">
        <v>7182</v>
      </c>
      <c r="U1567" s="69" t="s">
        <v>7163</v>
      </c>
      <c r="V1567" s="69"/>
      <c r="W1567" s="69"/>
      <c r="X1567" s="69"/>
      <c r="Y1567" s="69"/>
      <c r="Z1567" s="69"/>
      <c r="AA1567" s="69"/>
      <c r="AB1567" s="69"/>
      <c r="AC1567" s="69"/>
      <c r="AD1567" s="69"/>
      <c r="AE1567" s="69"/>
      <c r="AF1567" s="69"/>
      <c r="AG1567" s="69"/>
      <c r="AH1567" s="69"/>
      <c r="AI1567" s="69"/>
      <c r="AJ1567" s="69"/>
      <c r="AK1567" s="69"/>
      <c r="AL1567" s="69"/>
      <c r="AM1567" s="70" t="s">
        <v>3450</v>
      </c>
      <c r="AN1567" s="63" t="str">
        <f>IF(ISNA(VLOOKUP(D1567,[1]GRE_Tabela2!$A$4:$D$112,4,0)),"-",VLOOKUP(D1567,[1]GRE_Tabela2!$A$4:$D$112,4,0))</f>
        <v>HCl</v>
      </c>
      <c r="AO1567" s="68" t="s">
        <v>747</v>
      </c>
      <c r="AP1567" s="68" t="s">
        <v>888</v>
      </c>
      <c r="AQ1567" s="113">
        <v>132</v>
      </c>
      <c r="AR1567" s="302" t="str">
        <f>IF(ISNA(VLOOKUP(AT1567,[1]FISQ!$D$2:$J$1713,7,0)),"-",VLOOKUP(AT1567,[1]FISQ!$D$2:$J$1713,7,0))</f>
        <v>-</v>
      </c>
      <c r="AS1567" s="302" t="str">
        <f>IF(ISNA(VLOOKUP(AT1567,[1]FISQ!$D$2:$J$1713,4,0)),"-",CONCATENATE("(",VLOOKUP(AT1567,[1]FISQ!$D$2:$J$1713,4,0),")"))</f>
        <v>-</v>
      </c>
      <c r="AT1567" s="71" t="s">
        <v>3448</v>
      </c>
      <c r="AU1567" s="38" t="s">
        <v>6542</v>
      </c>
      <c r="AV1567" s="30"/>
      <c r="AW1567" s="38"/>
    </row>
    <row r="1568" spans="1:49" ht="25.5">
      <c r="A1568" s="33">
        <v>1567</v>
      </c>
      <c r="B1568" s="33" t="str">
        <f t="shared" si="75"/>
        <v>2396_II</v>
      </c>
      <c r="C1568" s="33" t="str">
        <f t="shared" si="76"/>
        <v>3//6.1</v>
      </c>
      <c r="D1568" s="61">
        <v>2396</v>
      </c>
      <c r="E1568" s="67" t="s">
        <v>3451</v>
      </c>
      <c r="F1568" s="395" t="s">
        <v>7278</v>
      </c>
      <c r="G1568" s="62" t="str">
        <f>VLOOKUP(CONCATENATE(TEXT(I1568,"0"),"_",TEXT(F1568,"0")),[1]CodC!$A$2:$D$250,4,0)</f>
        <v>Líquidos inflamáveis, tóxicos;</v>
      </c>
      <c r="H1568" s="395" t="s">
        <v>7279</v>
      </c>
      <c r="I1568" s="69">
        <v>3</v>
      </c>
      <c r="J1568" s="69" t="s">
        <v>848</v>
      </c>
      <c r="K1568" s="68" t="s">
        <v>50</v>
      </c>
      <c r="L1568" s="68" t="s">
        <v>849</v>
      </c>
      <c r="M1568" s="63"/>
      <c r="N1568" s="64" t="s">
        <v>24440</v>
      </c>
      <c r="O1568" s="64">
        <v>386</v>
      </c>
      <c r="P1568" s="113" t="s">
        <v>22423</v>
      </c>
      <c r="Q1568" s="70" t="s">
        <v>627</v>
      </c>
      <c r="R1568" s="70" t="s">
        <v>614</v>
      </c>
      <c r="S1568" s="65" t="str">
        <f t="shared" si="77"/>
        <v xml:space="preserve">SW1 SW2 </v>
      </c>
      <c r="T1568" s="69" t="s">
        <v>19</v>
      </c>
      <c r="U1568" s="69"/>
      <c r="V1568" s="69"/>
      <c r="W1568" s="69"/>
      <c r="X1568" s="69"/>
      <c r="Y1568" s="69"/>
      <c r="Z1568" s="69"/>
      <c r="AA1568" s="69"/>
      <c r="AB1568" s="69"/>
      <c r="AC1568" s="69"/>
      <c r="AD1568" s="69"/>
      <c r="AE1568" s="69"/>
      <c r="AF1568" s="69"/>
      <c r="AG1568" s="69"/>
      <c r="AH1568" s="69"/>
      <c r="AI1568" s="69"/>
      <c r="AJ1568" s="69"/>
      <c r="AK1568" s="69"/>
      <c r="AL1568" s="69"/>
      <c r="AM1568" s="70" t="s">
        <v>3452</v>
      </c>
      <c r="AN1568" s="63" t="str">
        <f>IF(ISNA(VLOOKUP(D1568,[1]GRE_Tabela2!$A$4:$D$112,4,0)),"-",VLOOKUP(D1568,[1]GRE_Tabela2!$A$4:$D$112,4,0))</f>
        <v>-</v>
      </c>
      <c r="AO1568" s="68" t="s">
        <v>747</v>
      </c>
      <c r="AP1568" s="68" t="s">
        <v>748</v>
      </c>
      <c r="AQ1568" s="113" t="s">
        <v>16592</v>
      </c>
      <c r="AR1568" s="302" t="str">
        <f>IF(ISNA(VLOOKUP(AT1568,[1]FISQ!$D$2:$J$1713,7,0)),"-",VLOOKUP(AT1568,[1]FISQ!$D$2:$J$1713,7,0))</f>
        <v>1259 </v>
      </c>
      <c r="AS1568" s="302" t="str">
        <f>IF(ISNA(VLOOKUP(AT1568,[1]FISQ!$D$2:$J$1713,4,0)),"-",CONCATENATE("(",VLOOKUP(AT1568,[1]FISQ!$D$2:$J$1713,4,0),")"))</f>
        <v>(1)</v>
      </c>
      <c r="AT1568" s="71" t="s">
        <v>3453</v>
      </c>
      <c r="AU1568" s="38"/>
      <c r="AV1568" s="38"/>
      <c r="AW1568" s="38"/>
    </row>
    <row r="1569" spans="1:49" ht="25.5">
      <c r="A1569" s="33">
        <v>1568</v>
      </c>
      <c r="B1569" s="33" t="str">
        <f t="shared" si="75"/>
        <v>2397_II</v>
      </c>
      <c r="C1569" s="33" t="str">
        <f t="shared" si="76"/>
        <v>3//-</v>
      </c>
      <c r="D1569" s="61">
        <v>2397</v>
      </c>
      <c r="E1569" s="67" t="s">
        <v>3454</v>
      </c>
      <c r="F1569" s="395" t="s">
        <v>7275</v>
      </c>
      <c r="G1569" s="62" t="str">
        <f>VLOOKUP(CONCATENATE(TEXT(I1569,"0"),"_",TEXT(F1569,"0")),[1]CodC!$A$2:$D$250,4,0)</f>
        <v>Líquidos inflamáveis, sem perigo subsidiário, com um ponto de inflamação inferior ou igual a 60 °C;</v>
      </c>
      <c r="H1569" s="395" t="s">
        <v>7276</v>
      </c>
      <c r="I1569" s="69">
        <v>3</v>
      </c>
      <c r="J1569" s="69" t="s">
        <v>848</v>
      </c>
      <c r="K1569" s="69" t="s">
        <v>19</v>
      </c>
      <c r="L1569" s="68" t="s">
        <v>849</v>
      </c>
      <c r="M1569" s="63"/>
      <c r="N1569" s="64" t="s">
        <v>19</v>
      </c>
      <c r="O1569" s="64" t="s">
        <v>19</v>
      </c>
      <c r="P1569" s="113" t="s">
        <v>22423</v>
      </c>
      <c r="Q1569" s="70" t="s">
        <v>861</v>
      </c>
      <c r="R1569" s="70" t="s">
        <v>861</v>
      </c>
      <c r="S1569" s="65" t="str">
        <f t="shared" si="77"/>
        <v/>
      </c>
      <c r="T1569" s="69" t="s">
        <v>19</v>
      </c>
      <c r="U1569" s="69"/>
      <c r="V1569" s="69"/>
      <c r="W1569" s="69"/>
      <c r="X1569" s="69"/>
      <c r="Y1569" s="69"/>
      <c r="Z1569" s="69"/>
      <c r="AA1569" s="69"/>
      <c r="AB1569" s="69"/>
      <c r="AC1569" s="69"/>
      <c r="AD1569" s="69"/>
      <c r="AE1569" s="69"/>
      <c r="AF1569" s="69"/>
      <c r="AG1569" s="69"/>
      <c r="AH1569" s="69"/>
      <c r="AI1569" s="69"/>
      <c r="AJ1569" s="69"/>
      <c r="AK1569" s="69"/>
      <c r="AL1569" s="69"/>
      <c r="AM1569" s="70" t="s">
        <v>3455</v>
      </c>
      <c r="AN1569" s="63" t="str">
        <f>IF(ISNA(VLOOKUP(D1569,[1]GRE_Tabela2!$A$4:$D$112,4,0)),"-",VLOOKUP(D1569,[1]GRE_Tabela2!$A$4:$D$112,4,0))</f>
        <v>-</v>
      </c>
      <c r="AO1569" s="68" t="s">
        <v>747</v>
      </c>
      <c r="AP1569" s="68" t="s">
        <v>748</v>
      </c>
      <c r="AQ1569" s="113">
        <v>127</v>
      </c>
      <c r="AR1569" s="302" t="str">
        <f>IF(ISNA(VLOOKUP(AT1569,[1]FISQ!$D$2:$J$1713,7,0)),"-",VLOOKUP(AT1569,[1]FISQ!$D$2:$J$1713,7,0))</f>
        <v>0922 </v>
      </c>
      <c r="AS1569" s="302" t="str">
        <f>IF(ISNA(VLOOKUP(AT1569,[1]FISQ!$D$2:$J$1713,4,0)),"-",CONCATENATE("(",VLOOKUP(AT1569,[1]FISQ!$D$2:$J$1713,4,0),")"))</f>
        <v>(1)</v>
      </c>
      <c r="AT1569" s="71" t="s">
        <v>3456</v>
      </c>
      <c r="AU1569" s="38"/>
      <c r="AV1569" s="38"/>
      <c r="AW1569" s="38"/>
    </row>
    <row r="1570" spans="1:49" ht="38.25">
      <c r="A1570" s="33">
        <v>1569</v>
      </c>
      <c r="B1570" s="33" t="str">
        <f t="shared" si="75"/>
        <v>2398_II</v>
      </c>
      <c r="C1570" s="33" t="str">
        <f t="shared" si="76"/>
        <v>3//-</v>
      </c>
      <c r="D1570" s="61">
        <v>2398</v>
      </c>
      <c r="E1570" s="67" t="s">
        <v>3457</v>
      </c>
      <c r="F1570" s="395" t="s">
        <v>7275</v>
      </c>
      <c r="G1570" s="62" t="str">
        <f>VLOOKUP(CONCATENATE(TEXT(I1570,"0"),"_",TEXT(F1570,"0")),[1]CodC!$A$2:$D$250,4,0)</f>
        <v>Líquidos inflamáveis, sem perigo subsidiário, com um ponto de inflamação inferior ou igual a 60 °C;</v>
      </c>
      <c r="H1570" s="395" t="s">
        <v>7276</v>
      </c>
      <c r="I1570" s="69">
        <v>3</v>
      </c>
      <c r="J1570" s="69" t="s">
        <v>848</v>
      </c>
      <c r="K1570" s="69" t="s">
        <v>19</v>
      </c>
      <c r="L1570" s="68" t="s">
        <v>849</v>
      </c>
      <c r="M1570" s="63"/>
      <c r="N1570" s="64" t="s">
        <v>19</v>
      </c>
      <c r="O1570" s="64" t="s">
        <v>19</v>
      </c>
      <c r="P1570" s="113" t="s">
        <v>22423</v>
      </c>
      <c r="Q1570" s="70" t="s">
        <v>851</v>
      </c>
      <c r="R1570" s="70" t="s">
        <v>851</v>
      </c>
      <c r="S1570" s="65" t="str">
        <f t="shared" si="77"/>
        <v/>
      </c>
      <c r="T1570" s="69" t="s">
        <v>19</v>
      </c>
      <c r="U1570" s="69"/>
      <c r="V1570" s="69"/>
      <c r="W1570" s="69"/>
      <c r="X1570" s="69"/>
      <c r="Y1570" s="69"/>
      <c r="Z1570" s="69"/>
      <c r="AA1570" s="69"/>
      <c r="AB1570" s="69"/>
      <c r="AC1570" s="69"/>
      <c r="AD1570" s="69"/>
      <c r="AE1570" s="69"/>
      <c r="AF1570" s="69"/>
      <c r="AG1570" s="69"/>
      <c r="AH1570" s="69"/>
      <c r="AI1570" s="69"/>
      <c r="AJ1570" s="69"/>
      <c r="AK1570" s="69"/>
      <c r="AL1570" s="69"/>
      <c r="AM1570" s="70" t="s">
        <v>3458</v>
      </c>
      <c r="AN1570" s="63" t="str">
        <f>IF(ISNA(VLOOKUP(D1570,[1]GRE_Tabela2!$A$4:$D$112,4,0)),"-",VLOOKUP(D1570,[1]GRE_Tabela2!$A$4:$D$112,4,0))</f>
        <v>-</v>
      </c>
      <c r="AO1570" s="68" t="s">
        <v>747</v>
      </c>
      <c r="AP1570" s="68" t="s">
        <v>748</v>
      </c>
      <c r="AQ1570" s="113">
        <v>127</v>
      </c>
      <c r="AR1570" s="302" t="str">
        <f>IF(ISNA(VLOOKUP(AT1570,[1]FISQ!$D$2:$J$1713,7,0)),"-",VLOOKUP(AT1570,[1]FISQ!$D$2:$J$1713,7,0))</f>
        <v>1164 </v>
      </c>
      <c r="AS1570" s="302" t="str">
        <f>IF(ISNA(VLOOKUP(AT1570,[1]FISQ!$D$2:$J$1713,4,0)),"-",CONCATENATE("(",VLOOKUP(AT1570,[1]FISQ!$D$2:$J$1713,4,0),")"))</f>
        <v>(1)</v>
      </c>
      <c r="AT1570" s="71" t="s">
        <v>3459</v>
      </c>
      <c r="AU1570" s="38"/>
      <c r="AV1570" s="38"/>
      <c r="AW1570" s="38"/>
    </row>
    <row r="1571" spans="1:49" ht="38.25">
      <c r="A1571" s="33">
        <v>1570</v>
      </c>
      <c r="B1571" s="33" t="str">
        <f t="shared" si="75"/>
        <v>2399_II</v>
      </c>
      <c r="C1571" s="33" t="str">
        <f t="shared" si="76"/>
        <v>3//8</v>
      </c>
      <c r="D1571" s="61">
        <v>2399</v>
      </c>
      <c r="E1571" s="67" t="s">
        <v>3460</v>
      </c>
      <c r="F1571" s="395" t="s">
        <v>7281</v>
      </c>
      <c r="G1571" s="62" t="str">
        <f>VLOOKUP(CONCATENATE(TEXT(I1571,"0"),"_",TEXT(F1571,"0")),[1]CodC!$A$2:$D$250,4,0)</f>
        <v>Líquidos inflamáveis, corrosivos;</v>
      </c>
      <c r="H1571" s="395" t="s">
        <v>7282</v>
      </c>
      <c r="I1571" s="69">
        <v>3</v>
      </c>
      <c r="J1571" s="69" t="s">
        <v>848</v>
      </c>
      <c r="K1571" s="68" t="s">
        <v>631</v>
      </c>
      <c r="L1571" s="68" t="s">
        <v>849</v>
      </c>
      <c r="M1571" s="63"/>
      <c r="N1571" s="64" t="s">
        <v>19</v>
      </c>
      <c r="O1571" s="64" t="s">
        <v>19</v>
      </c>
      <c r="P1571" s="113" t="s">
        <v>22423</v>
      </c>
      <c r="Q1571" s="70" t="s">
        <v>861</v>
      </c>
      <c r="R1571" s="70" t="s">
        <v>861</v>
      </c>
      <c r="S1571" s="65" t="str">
        <f t="shared" si="77"/>
        <v/>
      </c>
      <c r="T1571" s="68" t="s">
        <v>1000</v>
      </c>
      <c r="U1571" s="68"/>
      <c r="V1571" s="68"/>
      <c r="W1571" s="68"/>
      <c r="X1571" s="68"/>
      <c r="Y1571" s="68"/>
      <c r="Z1571" s="68"/>
      <c r="AA1571" s="68"/>
      <c r="AB1571" s="68"/>
      <c r="AC1571" s="68"/>
      <c r="AD1571" s="68"/>
      <c r="AE1571" s="68"/>
      <c r="AF1571" s="68"/>
      <c r="AG1571" s="68"/>
      <c r="AH1571" s="68"/>
      <c r="AI1571" s="68"/>
      <c r="AJ1571" s="68"/>
      <c r="AK1571" s="68"/>
      <c r="AL1571" s="68" t="s">
        <v>7163</v>
      </c>
      <c r="AM1571" s="70" t="s">
        <v>3461</v>
      </c>
      <c r="AN1571" s="63" t="str">
        <f>IF(ISNA(VLOOKUP(D1571,[1]GRE_Tabela2!$A$4:$D$112,4,0)),"-",VLOOKUP(D1571,[1]GRE_Tabela2!$A$4:$D$112,4,0))</f>
        <v>-</v>
      </c>
      <c r="AO1571" s="68" t="s">
        <v>747</v>
      </c>
      <c r="AP1571" s="68" t="s">
        <v>888</v>
      </c>
      <c r="AQ1571" s="113">
        <v>132</v>
      </c>
      <c r="AR1571" s="302" t="str">
        <f>IF(ISNA(VLOOKUP(AT1571,[1]FISQ!$D$2:$J$1713,7,0)),"-",VLOOKUP(AT1571,[1]FISQ!$D$2:$J$1713,7,0))</f>
        <v>-</v>
      </c>
      <c r="AS1571" s="302" t="str">
        <f>IF(ISNA(VLOOKUP(AT1571,[1]FISQ!$D$2:$J$1713,4,0)),"-",CONCATENATE("(",VLOOKUP(AT1571,[1]FISQ!$D$2:$J$1713,4,0),")"))</f>
        <v>-</v>
      </c>
      <c r="AT1571" s="71" t="s">
        <v>3462</v>
      </c>
      <c r="AU1571" s="38" t="s">
        <v>6537</v>
      </c>
      <c r="AV1571" s="30"/>
      <c r="AW1571" s="38"/>
    </row>
    <row r="1572" spans="1:49" ht="25.5">
      <c r="A1572" s="33">
        <v>1571</v>
      </c>
      <c r="B1572" s="33" t="str">
        <f t="shared" si="75"/>
        <v>2400_II</v>
      </c>
      <c r="C1572" s="33" t="str">
        <f t="shared" si="76"/>
        <v>3//-</v>
      </c>
      <c r="D1572" s="61">
        <v>2400</v>
      </c>
      <c r="E1572" s="67" t="s">
        <v>3463</v>
      </c>
      <c r="F1572" s="395" t="s">
        <v>7275</v>
      </c>
      <c r="G1572" s="62" t="str">
        <f>VLOOKUP(CONCATENATE(TEXT(I1572,"0"),"_",TEXT(F1572,"0")),[1]CodC!$A$2:$D$250,4,0)</f>
        <v>Líquidos inflamáveis, sem perigo subsidiário, com um ponto de inflamação inferior ou igual a 60 °C;</v>
      </c>
      <c r="H1572" s="395" t="s">
        <v>7276</v>
      </c>
      <c r="I1572" s="69">
        <v>3</v>
      </c>
      <c r="J1572" s="69" t="s">
        <v>848</v>
      </c>
      <c r="K1572" s="69" t="s">
        <v>19</v>
      </c>
      <c r="L1572" s="68" t="s">
        <v>849</v>
      </c>
      <c r="M1572" s="63"/>
      <c r="N1572" s="64" t="s">
        <v>19</v>
      </c>
      <c r="O1572" s="64" t="s">
        <v>19</v>
      </c>
      <c r="P1572" s="113" t="s">
        <v>22423</v>
      </c>
      <c r="Q1572" s="70" t="s">
        <v>861</v>
      </c>
      <c r="R1572" s="70" t="s">
        <v>861</v>
      </c>
      <c r="S1572" s="65" t="str">
        <f t="shared" si="77"/>
        <v/>
      </c>
      <c r="T1572" s="69" t="s">
        <v>19</v>
      </c>
      <c r="U1572" s="69"/>
      <c r="V1572" s="69"/>
      <c r="W1572" s="69"/>
      <c r="X1572" s="69"/>
      <c r="Y1572" s="69"/>
      <c r="Z1572" s="69"/>
      <c r="AA1572" s="69"/>
      <c r="AB1572" s="69"/>
      <c r="AC1572" s="69"/>
      <c r="AD1572" s="69"/>
      <c r="AE1572" s="69"/>
      <c r="AF1572" s="69"/>
      <c r="AG1572" s="69"/>
      <c r="AH1572" s="69"/>
      <c r="AI1572" s="69"/>
      <c r="AJ1572" s="69"/>
      <c r="AK1572" s="69"/>
      <c r="AL1572" s="69"/>
      <c r="AM1572" s="70" t="s">
        <v>1138</v>
      </c>
      <c r="AN1572" s="63" t="str">
        <f>IF(ISNA(VLOOKUP(D1572,[1]GRE_Tabela2!$A$4:$D$112,4,0)),"-",VLOOKUP(D1572,[1]GRE_Tabela2!$A$4:$D$112,4,0))</f>
        <v>-</v>
      </c>
      <c r="AO1572" s="68" t="s">
        <v>747</v>
      </c>
      <c r="AP1572" s="68" t="s">
        <v>748</v>
      </c>
      <c r="AQ1572" s="113">
        <v>130</v>
      </c>
      <c r="AR1572" s="302" t="str">
        <f>IF(ISNA(VLOOKUP(AT1572,[1]FISQ!$D$2:$J$1713,7,0)),"-",VLOOKUP(AT1572,[1]FISQ!$D$2:$J$1713,7,0))</f>
        <v>-</v>
      </c>
      <c r="AS1572" s="302" t="str">
        <f>IF(ISNA(VLOOKUP(AT1572,[1]FISQ!$D$2:$J$1713,4,0)),"-",CONCATENATE("(",VLOOKUP(AT1572,[1]FISQ!$D$2:$J$1713,4,0),")"))</f>
        <v>-</v>
      </c>
      <c r="AT1572" s="71" t="s">
        <v>3464</v>
      </c>
      <c r="AU1572" s="38"/>
      <c r="AV1572" s="38"/>
      <c r="AW1572" s="38"/>
    </row>
    <row r="1573" spans="1:49" ht="51">
      <c r="A1573" s="33">
        <v>1572</v>
      </c>
      <c r="B1573" s="33" t="str">
        <f t="shared" si="75"/>
        <v>2401_I</v>
      </c>
      <c r="C1573" s="33" t="str">
        <f t="shared" si="76"/>
        <v>8//3</v>
      </c>
      <c r="D1573" s="61">
        <v>2401</v>
      </c>
      <c r="E1573" s="67" t="s">
        <v>3465</v>
      </c>
      <c r="F1573" s="395" t="s">
        <v>7332</v>
      </c>
      <c r="G1573" s="62" t="str">
        <f>VLOOKUP(CONCATENATE(TEXT(I1573,"0"),"_",TEXT(F1573,"0")),[1]CodC!$A$2:$D$250,4,0)</f>
        <v>Matérias corrosivas, inflamáveis, líquidas;</v>
      </c>
      <c r="H1573" s="395" t="s">
        <v>7401</v>
      </c>
      <c r="I1573" s="69" t="s">
        <v>631</v>
      </c>
      <c r="J1573" s="69" t="s">
        <v>631</v>
      </c>
      <c r="K1573" s="68" t="s">
        <v>848</v>
      </c>
      <c r="L1573" s="68" t="s">
        <v>746</v>
      </c>
      <c r="M1573" s="63"/>
      <c r="N1573" s="64" t="s">
        <v>19</v>
      </c>
      <c r="O1573" s="64" t="s">
        <v>19</v>
      </c>
      <c r="P1573" s="113" t="s">
        <v>22425</v>
      </c>
      <c r="Q1573" s="70" t="s">
        <v>627</v>
      </c>
      <c r="R1573" s="70" t="s">
        <v>627</v>
      </c>
      <c r="S1573" s="65" t="str">
        <f t="shared" si="77"/>
        <v/>
      </c>
      <c r="T1573" s="68" t="s">
        <v>1000</v>
      </c>
      <c r="U1573" s="68"/>
      <c r="V1573" s="68"/>
      <c r="W1573" s="68"/>
      <c r="X1573" s="68"/>
      <c r="Y1573" s="68"/>
      <c r="Z1573" s="68"/>
      <c r="AA1573" s="68"/>
      <c r="AB1573" s="68"/>
      <c r="AC1573" s="68"/>
      <c r="AD1573" s="68"/>
      <c r="AE1573" s="68"/>
      <c r="AF1573" s="68"/>
      <c r="AG1573" s="68"/>
      <c r="AH1573" s="68"/>
      <c r="AI1573" s="68"/>
      <c r="AJ1573" s="68"/>
      <c r="AK1573" s="68"/>
      <c r="AL1573" s="68" t="s">
        <v>7163</v>
      </c>
      <c r="AM1573" s="70" t="s">
        <v>3466</v>
      </c>
      <c r="AN1573" s="63" t="str">
        <f>IF(ISNA(VLOOKUP(D1573,[1]GRE_Tabela2!$A$4:$D$112,4,0)),"-",VLOOKUP(D1573,[1]GRE_Tabela2!$A$4:$D$112,4,0))</f>
        <v>-</v>
      </c>
      <c r="AO1573" s="68" t="s">
        <v>747</v>
      </c>
      <c r="AP1573" s="68" t="s">
        <v>888</v>
      </c>
      <c r="AQ1573" s="113">
        <v>132</v>
      </c>
      <c r="AR1573" s="302" t="str">
        <f>IF(ISNA(VLOOKUP(AT1573,[1]FISQ!$D$2:$J$1713,7,0)),"-",VLOOKUP(AT1573,[1]FISQ!$D$2:$J$1713,7,0))</f>
        <v>0317 </v>
      </c>
      <c r="AS1573" s="302" t="str">
        <f>IF(ISNA(VLOOKUP(AT1573,[1]FISQ!$D$2:$J$1713,4,0)),"-",CONCATENATE("(",VLOOKUP(AT1573,[1]FISQ!$D$2:$J$1713,4,0),")"))</f>
        <v>(1)</v>
      </c>
      <c r="AT1573" s="71" t="s">
        <v>3467</v>
      </c>
      <c r="AU1573" s="38" t="s">
        <v>6537</v>
      </c>
      <c r="AV1573" s="30"/>
      <c r="AW1573" s="38"/>
    </row>
    <row r="1574" spans="1:49" ht="38.25">
      <c r="A1574" s="33">
        <v>1573</v>
      </c>
      <c r="B1574" s="33" t="str">
        <f t="shared" si="75"/>
        <v>2402_II</v>
      </c>
      <c r="C1574" s="33" t="str">
        <f t="shared" si="76"/>
        <v>3//-</v>
      </c>
      <c r="D1574" s="61">
        <v>2402</v>
      </c>
      <c r="E1574" s="67" t="s">
        <v>3468</v>
      </c>
      <c r="F1574" s="395" t="s">
        <v>7275</v>
      </c>
      <c r="G1574" s="62" t="str">
        <f>VLOOKUP(CONCATENATE(TEXT(I1574,"0"),"_",TEXT(F1574,"0")),[1]CodC!$A$2:$D$250,4,0)</f>
        <v>Líquidos inflamáveis, sem perigo subsidiário, com um ponto de inflamação inferior ou igual a 60 °C;</v>
      </c>
      <c r="H1574" s="395" t="s">
        <v>7276</v>
      </c>
      <c r="I1574" s="69">
        <v>3</v>
      </c>
      <c r="J1574" s="69" t="s">
        <v>848</v>
      </c>
      <c r="K1574" s="64" t="s">
        <v>19</v>
      </c>
      <c r="L1574" s="68" t="s">
        <v>849</v>
      </c>
      <c r="M1574" s="63"/>
      <c r="N1574" s="64" t="s">
        <v>19</v>
      </c>
      <c r="O1574" s="64" t="s">
        <v>19</v>
      </c>
      <c r="P1574" s="113" t="s">
        <v>22423</v>
      </c>
      <c r="Q1574" s="70" t="s">
        <v>851</v>
      </c>
      <c r="R1574" s="70" t="s">
        <v>851</v>
      </c>
      <c r="S1574" s="65" t="str">
        <f t="shared" si="77"/>
        <v/>
      </c>
      <c r="T1574" s="68" t="s">
        <v>903</v>
      </c>
      <c r="U1574" s="68"/>
      <c r="V1574" s="68"/>
      <c r="W1574" s="68"/>
      <c r="X1574" s="68"/>
      <c r="Y1574" s="68"/>
      <c r="Z1574" s="68"/>
      <c r="AA1574" s="68"/>
      <c r="AB1574" s="68"/>
      <c r="AC1574" s="68"/>
      <c r="AD1574" s="68"/>
      <c r="AE1574" s="68"/>
      <c r="AF1574" s="68"/>
      <c r="AG1574" s="68"/>
      <c r="AH1574" s="68"/>
      <c r="AI1574" s="68"/>
      <c r="AJ1574" s="68"/>
      <c r="AK1574" s="68"/>
      <c r="AL1574" s="68"/>
      <c r="AM1574" s="70" t="s">
        <v>3469</v>
      </c>
      <c r="AN1574" s="63" t="str">
        <f>IF(ISNA(VLOOKUP(D1574,[1]GRE_Tabela2!$A$4:$D$112,4,0)),"-",VLOOKUP(D1574,[1]GRE_Tabela2!$A$4:$D$112,4,0))</f>
        <v>-</v>
      </c>
      <c r="AO1574" s="68" t="s">
        <v>747</v>
      </c>
      <c r="AP1574" s="68" t="s">
        <v>748</v>
      </c>
      <c r="AQ1574" s="113">
        <v>130</v>
      </c>
      <c r="AR1574" s="302" t="str">
        <f>IF(ISNA(VLOOKUP(AT1574,[1]FISQ!$D$2:$J$1713,7,0)),"-",VLOOKUP(AT1574,[1]FISQ!$D$2:$J$1713,7,0))</f>
        <v>1492 </v>
      </c>
      <c r="AS1574" s="302" t="str">
        <f>IF(ISNA(VLOOKUP(AT1574,[1]FISQ!$D$2:$J$1713,4,0)),"-",CONCATENATE("(",VLOOKUP(AT1574,[1]FISQ!$D$2:$J$1713,4,0),")"))</f>
        <v>(1)</v>
      </c>
      <c r="AT1574" s="71" t="s">
        <v>3470</v>
      </c>
      <c r="AU1574" s="38"/>
      <c r="AV1574" s="38"/>
      <c r="AW1574" s="38"/>
    </row>
    <row r="1575" spans="1:49" ht="25.5">
      <c r="A1575" s="33">
        <v>1574</v>
      </c>
      <c r="B1575" s="33" t="str">
        <f t="shared" si="75"/>
        <v>2403_II</v>
      </c>
      <c r="C1575" s="33" t="str">
        <f t="shared" si="76"/>
        <v>3//-</v>
      </c>
      <c r="D1575" s="61">
        <v>2403</v>
      </c>
      <c r="E1575" s="67" t="s">
        <v>3471</v>
      </c>
      <c r="F1575" s="395" t="s">
        <v>7275</v>
      </c>
      <c r="G1575" s="62" t="str">
        <f>VLOOKUP(CONCATENATE(TEXT(I1575,"0"),"_",TEXT(F1575,"0")),[1]CodC!$A$2:$D$250,4,0)</f>
        <v>Líquidos inflamáveis, sem perigo subsidiário, com um ponto de inflamação inferior ou igual a 60 °C;</v>
      </c>
      <c r="H1575" s="395" t="s">
        <v>7276</v>
      </c>
      <c r="I1575" s="69">
        <v>3</v>
      </c>
      <c r="J1575" s="69" t="s">
        <v>848</v>
      </c>
      <c r="K1575" s="69" t="s">
        <v>19</v>
      </c>
      <c r="L1575" s="68" t="s">
        <v>849</v>
      </c>
      <c r="M1575" s="63"/>
      <c r="N1575" s="64" t="s">
        <v>19</v>
      </c>
      <c r="O1575" s="64" t="s">
        <v>19</v>
      </c>
      <c r="P1575" s="113" t="s">
        <v>22423</v>
      </c>
      <c r="Q1575" s="70" t="s">
        <v>861</v>
      </c>
      <c r="R1575" s="70" t="s">
        <v>861</v>
      </c>
      <c r="S1575" s="65" t="str">
        <f t="shared" si="77"/>
        <v/>
      </c>
      <c r="T1575" s="69" t="s">
        <v>19</v>
      </c>
      <c r="U1575" s="69"/>
      <c r="V1575" s="69"/>
      <c r="W1575" s="69"/>
      <c r="X1575" s="69"/>
      <c r="Y1575" s="69"/>
      <c r="Z1575" s="69"/>
      <c r="AA1575" s="69"/>
      <c r="AB1575" s="69"/>
      <c r="AC1575" s="69"/>
      <c r="AD1575" s="69"/>
      <c r="AE1575" s="69"/>
      <c r="AF1575" s="69"/>
      <c r="AG1575" s="69"/>
      <c r="AH1575" s="69"/>
      <c r="AI1575" s="69"/>
      <c r="AJ1575" s="69"/>
      <c r="AK1575" s="69"/>
      <c r="AL1575" s="69"/>
      <c r="AM1575" s="70" t="s">
        <v>3472</v>
      </c>
      <c r="AN1575" s="63" t="str">
        <f>IF(ISNA(VLOOKUP(D1575,[1]GRE_Tabela2!$A$4:$D$112,4,0)),"-",VLOOKUP(D1575,[1]GRE_Tabela2!$A$4:$D$112,4,0))</f>
        <v>-</v>
      </c>
      <c r="AO1575" s="68" t="s">
        <v>747</v>
      </c>
      <c r="AP1575" s="68" t="s">
        <v>748</v>
      </c>
      <c r="AQ1575" s="113" t="s">
        <v>16591</v>
      </c>
      <c r="AR1575" s="302" t="str">
        <f>IF(ISNA(VLOOKUP(AT1575,[1]FISQ!$D$2:$J$1713,7,0)),"-",VLOOKUP(AT1575,[1]FISQ!$D$2:$J$1713,7,0))</f>
        <v>-</v>
      </c>
      <c r="AS1575" s="302" t="str">
        <f>IF(ISNA(VLOOKUP(AT1575,[1]FISQ!$D$2:$J$1713,4,0)),"-",CONCATENATE("(",VLOOKUP(AT1575,[1]FISQ!$D$2:$J$1713,4,0),")"))</f>
        <v>-</v>
      </c>
      <c r="AT1575" s="71" t="s">
        <v>3473</v>
      </c>
      <c r="AU1575" s="38"/>
      <c r="AV1575" s="38"/>
      <c r="AW1575" s="38"/>
    </row>
    <row r="1576" spans="1:49" ht="63.75">
      <c r="A1576" s="33">
        <v>1575</v>
      </c>
      <c r="B1576" s="33" t="str">
        <f t="shared" si="75"/>
        <v>2404_II</v>
      </c>
      <c r="C1576" s="33" t="str">
        <f t="shared" si="76"/>
        <v>3//6.1</v>
      </c>
      <c r="D1576" s="61">
        <v>2404</v>
      </c>
      <c r="E1576" s="67" t="s">
        <v>3474</v>
      </c>
      <c r="F1576" s="395" t="s">
        <v>7278</v>
      </c>
      <c r="G1576" s="62" t="str">
        <f>VLOOKUP(CONCATENATE(TEXT(I1576,"0"),"_",TEXT(F1576,"0")),[1]CodC!$A$2:$D$250,4,0)</f>
        <v>Líquidos inflamáveis, tóxicos;</v>
      </c>
      <c r="H1576" s="395" t="s">
        <v>7279</v>
      </c>
      <c r="I1576" s="69">
        <v>3</v>
      </c>
      <c r="J1576" s="69" t="s">
        <v>848</v>
      </c>
      <c r="K1576" s="68" t="s">
        <v>50</v>
      </c>
      <c r="L1576" s="68" t="s">
        <v>849</v>
      </c>
      <c r="M1576" s="63"/>
      <c r="N1576" s="64" t="s">
        <v>19</v>
      </c>
      <c r="O1576" s="64" t="s">
        <v>19</v>
      </c>
      <c r="P1576" s="113" t="s">
        <v>22423</v>
      </c>
      <c r="Q1576" s="70" t="s">
        <v>5991</v>
      </c>
      <c r="R1576" s="70" t="s">
        <v>649</v>
      </c>
      <c r="S1576" s="65" t="str">
        <f t="shared" si="77"/>
        <v xml:space="preserve"> SW2 </v>
      </c>
      <c r="T1576" s="69" t="s">
        <v>19</v>
      </c>
      <c r="U1576" s="69"/>
      <c r="V1576" s="69"/>
      <c r="W1576" s="69"/>
      <c r="X1576" s="69"/>
      <c r="Y1576" s="69"/>
      <c r="Z1576" s="69"/>
      <c r="AA1576" s="69"/>
      <c r="AB1576" s="69"/>
      <c r="AC1576" s="69"/>
      <c r="AD1576" s="69"/>
      <c r="AE1576" s="69"/>
      <c r="AF1576" s="69"/>
      <c r="AG1576" s="69"/>
      <c r="AH1576" s="69"/>
      <c r="AI1576" s="69"/>
      <c r="AJ1576" s="69"/>
      <c r="AK1576" s="69"/>
      <c r="AL1576" s="69"/>
      <c r="AM1576" s="70" t="s">
        <v>3475</v>
      </c>
      <c r="AN1576" s="63" t="str">
        <f>IF(ISNA(VLOOKUP(D1576,[1]GRE_Tabela2!$A$4:$D$112,4,0)),"-",VLOOKUP(D1576,[1]GRE_Tabela2!$A$4:$D$112,4,0))</f>
        <v>-</v>
      </c>
      <c r="AO1576" s="68" t="s">
        <v>747</v>
      </c>
      <c r="AP1576" s="68" t="s">
        <v>748</v>
      </c>
      <c r="AQ1576" s="113">
        <v>131</v>
      </c>
      <c r="AR1576" s="302" t="str">
        <f>IF(ISNA(VLOOKUP(AT1576,[1]FISQ!$D$2:$J$1713,7,0)),"-",VLOOKUP(AT1576,[1]FISQ!$D$2:$J$1713,7,0))</f>
        <v>0320 </v>
      </c>
      <c r="AS1576" s="302" t="str">
        <f>IF(ISNA(VLOOKUP(AT1576,[1]FISQ!$D$2:$J$1713,4,0)),"-",CONCATENATE("(",VLOOKUP(AT1576,[1]FISQ!$D$2:$J$1713,4,0),")"))</f>
        <v>(1)</v>
      </c>
      <c r="AT1576" s="71" t="s">
        <v>3476</v>
      </c>
      <c r="AU1576" s="38"/>
      <c r="AV1576" s="38"/>
      <c r="AW1576" s="38"/>
    </row>
    <row r="1577" spans="1:49" ht="25.5">
      <c r="A1577" s="33">
        <v>1576</v>
      </c>
      <c r="B1577" s="33" t="str">
        <f t="shared" si="75"/>
        <v>2405_III</v>
      </c>
      <c r="C1577" s="33" t="str">
        <f t="shared" si="76"/>
        <v>3//-</v>
      </c>
      <c r="D1577" s="61">
        <v>2405</v>
      </c>
      <c r="E1577" s="67" t="s">
        <v>3477</v>
      </c>
      <c r="F1577" s="395" t="s">
        <v>7275</v>
      </c>
      <c r="G1577" s="62" t="str">
        <f>VLOOKUP(CONCATENATE(TEXT(I1577,"0"),"_",TEXT(F1577,"0")),[1]CodC!$A$2:$D$250,4,0)</f>
        <v>Líquidos inflamáveis, sem perigo subsidiário, com um ponto de inflamação inferior ou igual a 60 °C;</v>
      </c>
      <c r="H1577" s="395" t="s">
        <v>7280</v>
      </c>
      <c r="I1577" s="69">
        <v>3</v>
      </c>
      <c r="J1577" s="69" t="s">
        <v>848</v>
      </c>
      <c r="K1577" s="69" t="s">
        <v>19</v>
      </c>
      <c r="L1577" s="68" t="s">
        <v>879</v>
      </c>
      <c r="M1577" s="63"/>
      <c r="N1577" s="64" t="s">
        <v>19</v>
      </c>
      <c r="O1577" s="64" t="s">
        <v>19</v>
      </c>
      <c r="P1577" s="113" t="s">
        <v>22425</v>
      </c>
      <c r="Q1577" s="70" t="s">
        <v>621</v>
      </c>
      <c r="R1577" s="70" t="s">
        <v>621</v>
      </c>
      <c r="S1577" s="65" t="str">
        <f t="shared" si="77"/>
        <v/>
      </c>
      <c r="T1577" s="69" t="s">
        <v>19</v>
      </c>
      <c r="U1577" s="69"/>
      <c r="V1577" s="69"/>
      <c r="W1577" s="69"/>
      <c r="X1577" s="69"/>
      <c r="Y1577" s="69"/>
      <c r="Z1577" s="69"/>
      <c r="AA1577" s="69"/>
      <c r="AB1577" s="69"/>
      <c r="AC1577" s="69"/>
      <c r="AD1577" s="69"/>
      <c r="AE1577" s="69"/>
      <c r="AF1577" s="69"/>
      <c r="AG1577" s="69"/>
      <c r="AH1577" s="69"/>
      <c r="AI1577" s="69"/>
      <c r="AJ1577" s="69"/>
      <c r="AK1577" s="69"/>
      <c r="AL1577" s="69"/>
      <c r="AM1577" s="70" t="s">
        <v>3478</v>
      </c>
      <c r="AN1577" s="63" t="str">
        <f>IF(ISNA(VLOOKUP(D1577,[1]GRE_Tabela2!$A$4:$D$112,4,0)),"-",VLOOKUP(D1577,[1]GRE_Tabela2!$A$4:$D$112,4,0))</f>
        <v>-</v>
      </c>
      <c r="AO1577" s="68" t="s">
        <v>747</v>
      </c>
      <c r="AP1577" s="68" t="s">
        <v>748</v>
      </c>
      <c r="AQ1577" s="113">
        <v>129</v>
      </c>
      <c r="AR1577" s="302" t="str">
        <f>IF(ISNA(VLOOKUP(AT1577,[1]FISQ!$D$2:$J$1713,7,0)),"-",VLOOKUP(AT1577,[1]FISQ!$D$2:$J$1713,7,0))</f>
        <v>-</v>
      </c>
      <c r="AS1577" s="302" t="str">
        <f>IF(ISNA(VLOOKUP(AT1577,[1]FISQ!$D$2:$J$1713,4,0)),"-",CONCATENATE("(",VLOOKUP(AT1577,[1]FISQ!$D$2:$J$1713,4,0),")"))</f>
        <v>-</v>
      </c>
      <c r="AT1577" s="71" t="s">
        <v>3479</v>
      </c>
      <c r="AU1577" s="38"/>
      <c r="AV1577" s="38"/>
      <c r="AW1577" s="38"/>
    </row>
    <row r="1578" spans="1:49" ht="25.5">
      <c r="A1578" s="33">
        <v>1577</v>
      </c>
      <c r="B1578" s="33" t="str">
        <f t="shared" si="75"/>
        <v>2406_II</v>
      </c>
      <c r="C1578" s="33" t="str">
        <f t="shared" si="76"/>
        <v>3//-</v>
      </c>
      <c r="D1578" s="61">
        <v>2406</v>
      </c>
      <c r="E1578" s="67" t="s">
        <v>3480</v>
      </c>
      <c r="F1578" s="395" t="s">
        <v>7275</v>
      </c>
      <c r="G1578" s="62" t="str">
        <f>VLOOKUP(CONCATENATE(TEXT(I1578,"0"),"_",TEXT(F1578,"0")),[1]CodC!$A$2:$D$250,4,0)</f>
        <v>Líquidos inflamáveis, sem perigo subsidiário, com um ponto de inflamação inferior ou igual a 60 °C;</v>
      </c>
      <c r="H1578" s="395" t="s">
        <v>7276</v>
      </c>
      <c r="I1578" s="69">
        <v>3</v>
      </c>
      <c r="J1578" s="69" t="s">
        <v>848</v>
      </c>
      <c r="K1578" s="69" t="s">
        <v>19</v>
      </c>
      <c r="L1578" s="68" t="s">
        <v>849</v>
      </c>
      <c r="M1578" s="63"/>
      <c r="N1578" s="64" t="s">
        <v>19</v>
      </c>
      <c r="O1578" s="64" t="s">
        <v>19</v>
      </c>
      <c r="P1578" s="113" t="s">
        <v>22423</v>
      </c>
      <c r="Q1578" s="70" t="s">
        <v>861</v>
      </c>
      <c r="R1578" s="70" t="s">
        <v>861</v>
      </c>
      <c r="S1578" s="65" t="str">
        <f t="shared" si="77"/>
        <v/>
      </c>
      <c r="T1578" s="69" t="s">
        <v>19</v>
      </c>
      <c r="U1578" s="69"/>
      <c r="V1578" s="69"/>
      <c r="W1578" s="69"/>
      <c r="X1578" s="69"/>
      <c r="Y1578" s="69"/>
      <c r="Z1578" s="69"/>
      <c r="AA1578" s="69"/>
      <c r="AB1578" s="69"/>
      <c r="AC1578" s="69"/>
      <c r="AD1578" s="69"/>
      <c r="AE1578" s="69"/>
      <c r="AF1578" s="69"/>
      <c r="AG1578" s="69"/>
      <c r="AH1578" s="69"/>
      <c r="AI1578" s="69"/>
      <c r="AJ1578" s="69"/>
      <c r="AK1578" s="69"/>
      <c r="AL1578" s="69"/>
      <c r="AM1578" s="70" t="s">
        <v>3481</v>
      </c>
      <c r="AN1578" s="63" t="str">
        <f>IF(ISNA(VLOOKUP(D1578,[1]GRE_Tabela2!$A$4:$D$112,4,0)),"-",VLOOKUP(D1578,[1]GRE_Tabela2!$A$4:$D$112,4,0))</f>
        <v>-</v>
      </c>
      <c r="AO1578" s="68" t="s">
        <v>747</v>
      </c>
      <c r="AP1578" s="68" t="s">
        <v>748</v>
      </c>
      <c r="AQ1578" s="113">
        <v>127</v>
      </c>
      <c r="AR1578" s="302" t="str">
        <f>IF(ISNA(VLOOKUP(AT1578,[1]FISQ!$D$2:$J$1713,7,0)),"-",VLOOKUP(AT1578,[1]FISQ!$D$2:$J$1713,7,0))</f>
        <v>-</v>
      </c>
      <c r="AS1578" s="302" t="str">
        <f>IF(ISNA(VLOOKUP(AT1578,[1]FISQ!$D$2:$J$1713,4,0)),"-",CONCATENATE("(",VLOOKUP(AT1578,[1]FISQ!$D$2:$J$1713,4,0),")"))</f>
        <v>-</v>
      </c>
      <c r="AT1578" s="71" t="s">
        <v>3482</v>
      </c>
      <c r="AU1578" s="38"/>
      <c r="AV1578" s="38"/>
      <c r="AW1578" s="38"/>
    </row>
    <row r="1579" spans="1:49" ht="76.5">
      <c r="A1579" s="33">
        <v>1578</v>
      </c>
      <c r="B1579" s="33" t="str">
        <f t="shared" si="75"/>
        <v>2407_I</v>
      </c>
      <c r="C1579" s="33" t="str">
        <f t="shared" si="76"/>
        <v>6.1//45141</v>
      </c>
      <c r="D1579" s="61">
        <v>2407</v>
      </c>
      <c r="E1579" s="67" t="s">
        <v>3483</v>
      </c>
      <c r="F1579" s="395" t="s">
        <v>7286</v>
      </c>
      <c r="G1579" s="62" t="str">
        <f>VLOOKUP(CONCATENATE(TEXT(I1579,"0"),"_",TEXT(F1579,"0")),[1]CodC!$A$2:$D$250,4,0)</f>
        <v>Matérias tóxicas inflamáveis corrosivas.</v>
      </c>
      <c r="H1579" s="395" t="s">
        <v>19</v>
      </c>
      <c r="I1579" s="68">
        <v>6</v>
      </c>
      <c r="J1579" s="68" t="s">
        <v>50</v>
      </c>
      <c r="K1579" s="68" t="s">
        <v>1061</v>
      </c>
      <c r="L1579" s="68" t="s">
        <v>746</v>
      </c>
      <c r="M1579" s="63"/>
      <c r="N1579" s="64">
        <v>354</v>
      </c>
      <c r="O1579" s="64" t="s">
        <v>19</v>
      </c>
      <c r="P1579" s="113" t="s">
        <v>22423</v>
      </c>
      <c r="Q1579" s="70" t="s">
        <v>7229</v>
      </c>
      <c r="R1579" s="70" t="s">
        <v>633</v>
      </c>
      <c r="S1579" s="65" t="str">
        <f t="shared" si="77"/>
        <v xml:space="preserve"> SW2 </v>
      </c>
      <c r="T1579" s="68" t="s">
        <v>7206</v>
      </c>
      <c r="U1579" s="69" t="s">
        <v>7163</v>
      </c>
      <c r="V1579" s="68"/>
      <c r="W1579" s="68"/>
      <c r="X1579" s="68"/>
      <c r="Y1579" s="68"/>
      <c r="Z1579" s="68"/>
      <c r="AA1579" s="68"/>
      <c r="AB1579" s="68"/>
      <c r="AC1579" s="68"/>
      <c r="AD1579" s="68"/>
      <c r="AE1579" s="68"/>
      <c r="AF1579" s="68"/>
      <c r="AG1579" s="68"/>
      <c r="AH1579" s="68"/>
      <c r="AI1579" s="68"/>
      <c r="AJ1579" s="68"/>
      <c r="AK1579" s="68"/>
      <c r="AL1579" s="68"/>
      <c r="AM1579" s="70" t="s">
        <v>3484</v>
      </c>
      <c r="AN1579" s="63" t="str">
        <f>IF(ISNA(VLOOKUP(D1579,[1]GRE_Tabela2!$A$4:$D$112,4,0)),"-",VLOOKUP(D1579,[1]GRE_Tabela2!$A$4:$D$112,4,0))</f>
        <v>-</v>
      </c>
      <c r="AO1579" s="68" t="s">
        <v>747</v>
      </c>
      <c r="AP1579" s="68" t="s">
        <v>888</v>
      </c>
      <c r="AQ1579" s="113">
        <v>155</v>
      </c>
      <c r="AR1579" s="302" t="str">
        <f>IF(ISNA(VLOOKUP(AT1579,[1]FISQ!$D$2:$J$1713,7,0)),"-",VLOOKUP(AT1579,[1]FISQ!$D$2:$J$1713,7,0))</f>
        <v>0287 </v>
      </c>
      <c r="AS1579" s="302" t="str">
        <f>IF(ISNA(VLOOKUP(AT1579,[1]FISQ!$D$2:$J$1713,4,0)),"-",CONCATENATE("(",VLOOKUP(AT1579,[1]FISQ!$D$2:$J$1713,4,0),")"))</f>
        <v>(1)</v>
      </c>
      <c r="AT1579" s="71" t="s">
        <v>3485</v>
      </c>
      <c r="AU1579" s="38" t="s">
        <v>6542</v>
      </c>
      <c r="AV1579" s="30"/>
      <c r="AW1579" s="38"/>
    </row>
    <row r="1580" spans="1:49" ht="25.5">
      <c r="A1580" s="33">
        <v>1579</v>
      </c>
      <c r="B1580" s="33" t="str">
        <f t="shared" si="75"/>
        <v>2409_II</v>
      </c>
      <c r="C1580" s="33" t="str">
        <f t="shared" si="76"/>
        <v>3//-</v>
      </c>
      <c r="D1580" s="61">
        <v>2409</v>
      </c>
      <c r="E1580" s="67" t="s">
        <v>3487</v>
      </c>
      <c r="F1580" s="395" t="s">
        <v>7275</v>
      </c>
      <c r="G1580" s="62" t="str">
        <f>VLOOKUP(CONCATENATE(TEXT(I1580,"0"),"_",TEXT(F1580,"0")),[1]CodC!$A$2:$D$250,4,0)</f>
        <v>Líquidos inflamáveis, sem perigo subsidiário, com um ponto de inflamação inferior ou igual a 60 °C;</v>
      </c>
      <c r="H1580" s="395" t="s">
        <v>7276</v>
      </c>
      <c r="I1580" s="69">
        <v>3</v>
      </c>
      <c r="J1580" s="69" t="s">
        <v>848</v>
      </c>
      <c r="K1580" s="69" t="s">
        <v>19</v>
      </c>
      <c r="L1580" s="68" t="s">
        <v>849</v>
      </c>
      <c r="M1580" s="63"/>
      <c r="N1580" s="64" t="s">
        <v>19</v>
      </c>
      <c r="O1580" s="64" t="s">
        <v>19</v>
      </c>
      <c r="P1580" s="113" t="s">
        <v>22423</v>
      </c>
      <c r="Q1580" s="70" t="s">
        <v>861</v>
      </c>
      <c r="R1580" s="70" t="s">
        <v>861</v>
      </c>
      <c r="S1580" s="65" t="str">
        <f t="shared" si="77"/>
        <v/>
      </c>
      <c r="T1580" s="69" t="s">
        <v>19</v>
      </c>
      <c r="U1580" s="69"/>
      <c r="V1580" s="69"/>
      <c r="W1580" s="69"/>
      <c r="X1580" s="69"/>
      <c r="Y1580" s="69"/>
      <c r="Z1580" s="69"/>
      <c r="AA1580" s="69"/>
      <c r="AB1580" s="69"/>
      <c r="AC1580" s="69"/>
      <c r="AD1580" s="69"/>
      <c r="AE1580" s="69"/>
      <c r="AF1580" s="69"/>
      <c r="AG1580" s="69"/>
      <c r="AH1580" s="69"/>
      <c r="AI1580" s="69"/>
      <c r="AJ1580" s="69"/>
      <c r="AK1580" s="69"/>
      <c r="AL1580" s="69"/>
      <c r="AM1580" s="70" t="s">
        <v>3436</v>
      </c>
      <c r="AN1580" s="63" t="str">
        <f>IF(ISNA(VLOOKUP(D1580,[1]GRE_Tabela2!$A$4:$D$112,4,0)),"-",VLOOKUP(D1580,[1]GRE_Tabela2!$A$4:$D$112,4,0))</f>
        <v>-</v>
      </c>
      <c r="AO1580" s="68" t="s">
        <v>747</v>
      </c>
      <c r="AP1580" s="68" t="s">
        <v>748</v>
      </c>
      <c r="AQ1580" s="113">
        <v>129</v>
      </c>
      <c r="AR1580" s="302" t="str">
        <f>IF(ISNA(VLOOKUP(AT1580,[1]FISQ!$D$2:$J$1713,7,0)),"-",VLOOKUP(AT1580,[1]FISQ!$D$2:$J$1713,7,0))</f>
        <v>-</v>
      </c>
      <c r="AS1580" s="302" t="str">
        <f>IF(ISNA(VLOOKUP(AT1580,[1]FISQ!$D$2:$J$1713,4,0)),"-",CONCATENATE("(",VLOOKUP(AT1580,[1]FISQ!$D$2:$J$1713,4,0),")"))</f>
        <v>-</v>
      </c>
      <c r="AT1580" s="71" t="s">
        <v>3486</v>
      </c>
      <c r="AU1580" s="38"/>
      <c r="AV1580" s="38"/>
      <c r="AW1580" s="38"/>
    </row>
    <row r="1581" spans="1:49" ht="25.5">
      <c r="A1581" s="33">
        <v>1580</v>
      </c>
      <c r="B1581" s="33" t="str">
        <f t="shared" si="75"/>
        <v>2410_II</v>
      </c>
      <c r="C1581" s="33" t="str">
        <f t="shared" si="76"/>
        <v>3//-</v>
      </c>
      <c r="D1581" s="61">
        <v>2410</v>
      </c>
      <c r="E1581" s="67" t="s">
        <v>3488</v>
      </c>
      <c r="F1581" s="395" t="s">
        <v>7275</v>
      </c>
      <c r="G1581" s="62" t="str">
        <f>VLOOKUP(CONCATENATE(TEXT(I1581,"0"),"_",TEXT(F1581,"0")),[1]CodC!$A$2:$D$250,4,0)</f>
        <v>Líquidos inflamáveis, sem perigo subsidiário, com um ponto de inflamação inferior ou igual a 60 °C;</v>
      </c>
      <c r="H1581" s="395" t="s">
        <v>7276</v>
      </c>
      <c r="I1581" s="69">
        <v>3</v>
      </c>
      <c r="J1581" s="69" t="s">
        <v>848</v>
      </c>
      <c r="K1581" s="69" t="s">
        <v>19</v>
      </c>
      <c r="L1581" s="68" t="s">
        <v>849</v>
      </c>
      <c r="M1581" s="63"/>
      <c r="N1581" s="64" t="s">
        <v>19</v>
      </c>
      <c r="O1581" s="64" t="s">
        <v>19</v>
      </c>
      <c r="P1581" s="113" t="s">
        <v>22423</v>
      </c>
      <c r="Q1581" s="70" t="s">
        <v>861</v>
      </c>
      <c r="R1581" s="70" t="s">
        <v>861</v>
      </c>
      <c r="S1581" s="65" t="str">
        <f t="shared" si="77"/>
        <v/>
      </c>
      <c r="T1581" s="69" t="s">
        <v>19</v>
      </c>
      <c r="U1581" s="69"/>
      <c r="V1581" s="69"/>
      <c r="W1581" s="69"/>
      <c r="X1581" s="69"/>
      <c r="Y1581" s="69"/>
      <c r="Z1581" s="69"/>
      <c r="AA1581" s="69"/>
      <c r="AB1581" s="69"/>
      <c r="AC1581" s="69"/>
      <c r="AD1581" s="69"/>
      <c r="AE1581" s="69"/>
      <c r="AF1581" s="69"/>
      <c r="AG1581" s="69"/>
      <c r="AH1581" s="69"/>
      <c r="AI1581" s="69"/>
      <c r="AJ1581" s="69"/>
      <c r="AK1581" s="69"/>
      <c r="AL1581" s="69"/>
      <c r="AM1581" s="70" t="s">
        <v>3489</v>
      </c>
      <c r="AN1581" s="63" t="str">
        <f>IF(ISNA(VLOOKUP(D1581,[1]GRE_Tabela2!$A$4:$D$112,4,0)),"-",VLOOKUP(D1581,[1]GRE_Tabela2!$A$4:$D$112,4,0))</f>
        <v>-</v>
      </c>
      <c r="AO1581" s="68" t="s">
        <v>747</v>
      </c>
      <c r="AP1581" s="68" t="s">
        <v>748</v>
      </c>
      <c r="AQ1581" s="113">
        <v>129</v>
      </c>
      <c r="AR1581" s="302" t="str">
        <f>IF(ISNA(VLOOKUP(AT1581,[1]FISQ!$D$2:$J$1713,7,0)),"-",VLOOKUP(AT1581,[1]FISQ!$D$2:$J$1713,7,0))</f>
        <v>-</v>
      </c>
      <c r="AS1581" s="302" t="str">
        <f>IF(ISNA(VLOOKUP(AT1581,[1]FISQ!$D$2:$J$1713,4,0)),"-",CONCATENATE("(",VLOOKUP(AT1581,[1]FISQ!$D$2:$J$1713,4,0),")"))</f>
        <v>-</v>
      </c>
      <c r="AT1581" s="71" t="s">
        <v>3490</v>
      </c>
      <c r="AU1581" s="38"/>
      <c r="AV1581" s="38"/>
      <c r="AW1581" s="38"/>
    </row>
    <row r="1582" spans="1:49" ht="38.25">
      <c r="A1582" s="33">
        <v>1581</v>
      </c>
      <c r="B1582" s="33" t="str">
        <f t="shared" si="75"/>
        <v>2411_II</v>
      </c>
      <c r="C1582" s="33" t="str">
        <f t="shared" si="76"/>
        <v>3//6.1</v>
      </c>
      <c r="D1582" s="61">
        <v>2411</v>
      </c>
      <c r="E1582" s="67" t="s">
        <v>3491</v>
      </c>
      <c r="F1582" s="395" t="s">
        <v>7278</v>
      </c>
      <c r="G1582" s="62" t="str">
        <f>VLOOKUP(CONCATENATE(TEXT(I1582,"0"),"_",TEXT(F1582,"0")),[1]CodC!$A$2:$D$250,4,0)</f>
        <v>Líquidos inflamáveis, tóxicos;</v>
      </c>
      <c r="H1582" s="395" t="s">
        <v>7279</v>
      </c>
      <c r="I1582" s="69">
        <v>3</v>
      </c>
      <c r="J1582" s="69" t="s">
        <v>848</v>
      </c>
      <c r="K1582" s="68" t="s">
        <v>50</v>
      </c>
      <c r="L1582" s="68" t="s">
        <v>849</v>
      </c>
      <c r="M1582" s="63"/>
      <c r="N1582" s="64" t="s">
        <v>19</v>
      </c>
      <c r="O1582" s="64" t="s">
        <v>19</v>
      </c>
      <c r="P1582" s="113" t="s">
        <v>22423</v>
      </c>
      <c r="Q1582" s="70" t="s">
        <v>5991</v>
      </c>
      <c r="R1582" s="70" t="s">
        <v>649</v>
      </c>
      <c r="S1582" s="65" t="str">
        <f t="shared" si="77"/>
        <v xml:space="preserve"> SW2 </v>
      </c>
      <c r="T1582" s="69" t="s">
        <v>19</v>
      </c>
      <c r="U1582" s="69"/>
      <c r="V1582" s="69"/>
      <c r="W1582" s="69"/>
      <c r="X1582" s="69"/>
      <c r="Y1582" s="69"/>
      <c r="Z1582" s="69"/>
      <c r="AA1582" s="69"/>
      <c r="AB1582" s="69"/>
      <c r="AC1582" s="69"/>
      <c r="AD1582" s="69"/>
      <c r="AE1582" s="69"/>
      <c r="AF1582" s="69"/>
      <c r="AG1582" s="69"/>
      <c r="AH1582" s="69"/>
      <c r="AI1582" s="69"/>
      <c r="AJ1582" s="69"/>
      <c r="AK1582" s="69"/>
      <c r="AL1582" s="69"/>
      <c r="AM1582" s="70" t="s">
        <v>6590</v>
      </c>
      <c r="AN1582" s="63" t="str">
        <f>IF(ISNA(VLOOKUP(D1582,[1]GRE_Tabela2!$A$4:$D$112,4,0)),"-",VLOOKUP(D1582,[1]GRE_Tabela2!$A$4:$D$112,4,0))</f>
        <v>-</v>
      </c>
      <c r="AO1582" s="68" t="s">
        <v>747</v>
      </c>
      <c r="AP1582" s="68" t="s">
        <v>748</v>
      </c>
      <c r="AQ1582" s="113">
        <v>131</v>
      </c>
      <c r="AR1582" s="302" t="str">
        <f>IF(ISNA(VLOOKUP(AT1582,[1]FISQ!$D$2:$J$1713,7,0)),"-",VLOOKUP(AT1582,[1]FISQ!$D$2:$J$1713,7,0))</f>
        <v>1465 </v>
      </c>
      <c r="AS1582" s="302" t="str">
        <f>IF(ISNA(VLOOKUP(AT1582,[1]FISQ!$D$2:$J$1713,4,0)),"-",CONCATENATE("(",VLOOKUP(AT1582,[1]FISQ!$D$2:$J$1713,4,0),")"))</f>
        <v>(1)</v>
      </c>
      <c r="AT1582" s="71" t="s">
        <v>3492</v>
      </c>
      <c r="AU1582" s="38"/>
      <c r="AV1582" s="38"/>
      <c r="AW1582" s="38"/>
    </row>
    <row r="1583" spans="1:49" ht="25.5">
      <c r="A1583" s="33">
        <v>1582</v>
      </c>
      <c r="B1583" s="33" t="str">
        <f t="shared" si="75"/>
        <v>2412_II</v>
      </c>
      <c r="C1583" s="33" t="str">
        <f t="shared" si="76"/>
        <v>3//-</v>
      </c>
      <c r="D1583" s="61">
        <v>2412</v>
      </c>
      <c r="E1583" s="67" t="s">
        <v>3493</v>
      </c>
      <c r="F1583" s="395" t="s">
        <v>7275</v>
      </c>
      <c r="G1583" s="62" t="str">
        <f>VLOOKUP(CONCATENATE(TEXT(I1583,"0"),"_",TEXT(F1583,"0")),[1]CodC!$A$2:$D$250,4,0)</f>
        <v>Líquidos inflamáveis, sem perigo subsidiário, com um ponto de inflamação inferior ou igual a 60 °C;</v>
      </c>
      <c r="H1583" s="395" t="s">
        <v>7276</v>
      </c>
      <c r="I1583" s="69">
        <v>3</v>
      </c>
      <c r="J1583" s="69" t="s">
        <v>848</v>
      </c>
      <c r="K1583" s="69" t="s">
        <v>19</v>
      </c>
      <c r="L1583" s="68" t="s">
        <v>849</v>
      </c>
      <c r="M1583" s="63"/>
      <c r="N1583" s="64" t="s">
        <v>19</v>
      </c>
      <c r="O1583" s="64" t="s">
        <v>19</v>
      </c>
      <c r="P1583" s="113" t="s">
        <v>22423</v>
      </c>
      <c r="Q1583" s="70" t="s">
        <v>861</v>
      </c>
      <c r="R1583" s="70" t="s">
        <v>861</v>
      </c>
      <c r="S1583" s="65" t="str">
        <f t="shared" si="77"/>
        <v/>
      </c>
      <c r="T1583" s="69" t="s">
        <v>19</v>
      </c>
      <c r="U1583" s="69"/>
      <c r="V1583" s="69"/>
      <c r="W1583" s="69"/>
      <c r="X1583" s="69"/>
      <c r="Y1583" s="69"/>
      <c r="Z1583" s="69"/>
      <c r="AA1583" s="69"/>
      <c r="AB1583" s="69"/>
      <c r="AC1583" s="69"/>
      <c r="AD1583" s="69"/>
      <c r="AE1583" s="69"/>
      <c r="AF1583" s="69"/>
      <c r="AG1583" s="69"/>
      <c r="AH1583" s="69"/>
      <c r="AI1583" s="69"/>
      <c r="AJ1583" s="69"/>
      <c r="AK1583" s="69"/>
      <c r="AL1583" s="69"/>
      <c r="AM1583" s="70" t="s">
        <v>3494</v>
      </c>
      <c r="AN1583" s="63" t="str">
        <f>IF(ISNA(VLOOKUP(D1583,[1]GRE_Tabela2!$A$4:$D$112,4,0)),"-",VLOOKUP(D1583,[1]GRE_Tabela2!$A$4:$D$112,4,0))</f>
        <v>-</v>
      </c>
      <c r="AO1583" s="68" t="s">
        <v>747</v>
      </c>
      <c r="AP1583" s="68" t="s">
        <v>748</v>
      </c>
      <c r="AQ1583" s="113">
        <v>130</v>
      </c>
      <c r="AR1583" s="302" t="str">
        <f>IF(ISNA(VLOOKUP(AT1583,[1]FISQ!$D$2:$J$1713,7,0)),"-",VLOOKUP(AT1583,[1]FISQ!$D$2:$J$1713,7,0))</f>
        <v>0677 </v>
      </c>
      <c r="AS1583" s="302" t="str">
        <f>IF(ISNA(VLOOKUP(AT1583,[1]FISQ!$D$2:$J$1713,4,0)),"-",CONCATENATE("(",VLOOKUP(AT1583,[1]FISQ!$D$2:$J$1713,4,0),")"))</f>
        <v>(1)</v>
      </c>
      <c r="AT1583" s="71" t="s">
        <v>3495</v>
      </c>
      <c r="AU1583" s="38"/>
      <c r="AV1583" s="38"/>
      <c r="AW1583" s="38"/>
    </row>
    <row r="1584" spans="1:49" ht="25.5">
      <c r="A1584" s="33">
        <v>1583</v>
      </c>
      <c r="B1584" s="33" t="str">
        <f t="shared" si="75"/>
        <v>2413_III</v>
      </c>
      <c r="C1584" s="33" t="str">
        <f t="shared" si="76"/>
        <v>3//-</v>
      </c>
      <c r="D1584" s="61">
        <v>2413</v>
      </c>
      <c r="E1584" s="67" t="s">
        <v>3496</v>
      </c>
      <c r="F1584" s="395" t="s">
        <v>7275</v>
      </c>
      <c r="G1584" s="62" t="str">
        <f>VLOOKUP(CONCATENATE(TEXT(I1584,"0"),"_",TEXT(F1584,"0")),[1]CodC!$A$2:$D$250,4,0)</f>
        <v>Líquidos inflamáveis, sem perigo subsidiário, com um ponto de inflamação inferior ou igual a 60 °C;</v>
      </c>
      <c r="H1584" s="395" t="s">
        <v>7280</v>
      </c>
      <c r="I1584" s="69">
        <v>3</v>
      </c>
      <c r="J1584" s="69" t="s">
        <v>848</v>
      </c>
      <c r="K1584" s="69" t="s">
        <v>19</v>
      </c>
      <c r="L1584" s="68" t="s">
        <v>879</v>
      </c>
      <c r="M1584" s="63"/>
      <c r="N1584" s="64" t="s">
        <v>19</v>
      </c>
      <c r="O1584" s="64" t="s">
        <v>19</v>
      </c>
      <c r="P1584" s="113" t="s">
        <v>22425</v>
      </c>
      <c r="Q1584" s="70" t="s">
        <v>621</v>
      </c>
      <c r="R1584" s="70" t="s">
        <v>621</v>
      </c>
      <c r="S1584" s="65" t="str">
        <f t="shared" si="77"/>
        <v/>
      </c>
      <c r="T1584" s="69" t="s">
        <v>19</v>
      </c>
      <c r="U1584" s="69"/>
      <c r="V1584" s="69"/>
      <c r="W1584" s="69"/>
      <c r="X1584" s="69"/>
      <c r="Y1584" s="69"/>
      <c r="Z1584" s="69"/>
      <c r="AA1584" s="69"/>
      <c r="AB1584" s="69"/>
      <c r="AC1584" s="69"/>
      <c r="AD1584" s="69"/>
      <c r="AE1584" s="69"/>
      <c r="AF1584" s="69"/>
      <c r="AG1584" s="69"/>
      <c r="AH1584" s="69"/>
      <c r="AI1584" s="69"/>
      <c r="AJ1584" s="69"/>
      <c r="AK1584" s="69"/>
      <c r="AL1584" s="69"/>
      <c r="AM1584" s="70" t="s">
        <v>3497</v>
      </c>
      <c r="AN1584" s="63" t="str">
        <f>IF(ISNA(VLOOKUP(D1584,[1]GRE_Tabela2!$A$4:$D$112,4,0)),"-",VLOOKUP(D1584,[1]GRE_Tabela2!$A$4:$D$112,4,0))</f>
        <v>-</v>
      </c>
      <c r="AO1584" s="68" t="s">
        <v>747</v>
      </c>
      <c r="AP1584" s="68" t="s">
        <v>748</v>
      </c>
      <c r="AQ1584" s="113">
        <v>128</v>
      </c>
      <c r="AR1584" s="302" t="str">
        <f>IF(ISNA(VLOOKUP(AT1584,[1]FISQ!$D$2:$J$1713,7,0)),"-",VLOOKUP(AT1584,[1]FISQ!$D$2:$J$1713,7,0))</f>
        <v>-</v>
      </c>
      <c r="AS1584" s="302" t="str">
        <f>IF(ISNA(VLOOKUP(AT1584,[1]FISQ!$D$2:$J$1713,4,0)),"-",CONCATENATE("(",VLOOKUP(AT1584,[1]FISQ!$D$2:$J$1713,4,0),")"))</f>
        <v>-</v>
      </c>
      <c r="AT1584" s="71" t="s">
        <v>3498</v>
      </c>
      <c r="AU1584" s="38"/>
      <c r="AV1584" s="38"/>
      <c r="AW1584" s="38"/>
    </row>
    <row r="1585" spans="1:49" ht="51">
      <c r="A1585" s="33">
        <v>1584</v>
      </c>
      <c r="B1585" s="33" t="str">
        <f t="shared" si="75"/>
        <v>2414_II</v>
      </c>
      <c r="C1585" s="33" t="str">
        <f t="shared" si="76"/>
        <v>3//-</v>
      </c>
      <c r="D1585" s="61">
        <v>2414</v>
      </c>
      <c r="E1585" s="67" t="s">
        <v>3499</v>
      </c>
      <c r="F1585" s="395" t="s">
        <v>7275</v>
      </c>
      <c r="G1585" s="62" t="str">
        <f>VLOOKUP(CONCATENATE(TEXT(I1585,"0"),"_",TEXT(F1585,"0")),[1]CodC!$A$2:$D$250,4,0)</f>
        <v>Líquidos inflamáveis, sem perigo subsidiário, com um ponto de inflamação inferior ou igual a 60 °C;</v>
      </c>
      <c r="H1585" s="395" t="s">
        <v>7276</v>
      </c>
      <c r="I1585" s="69">
        <v>3</v>
      </c>
      <c r="J1585" s="69" t="s">
        <v>848</v>
      </c>
      <c r="K1585" s="69" t="s">
        <v>19</v>
      </c>
      <c r="L1585" s="68" t="s">
        <v>849</v>
      </c>
      <c r="M1585" s="63"/>
      <c r="N1585" s="64" t="s">
        <v>19</v>
      </c>
      <c r="O1585" s="64" t="s">
        <v>19</v>
      </c>
      <c r="P1585" s="113" t="s">
        <v>22423</v>
      </c>
      <c r="Q1585" s="70" t="s">
        <v>5989</v>
      </c>
      <c r="R1585" s="70" t="s">
        <v>645</v>
      </c>
      <c r="S1585" s="65" t="str">
        <f t="shared" si="77"/>
        <v xml:space="preserve"> SW2 </v>
      </c>
      <c r="T1585" s="69" t="s">
        <v>19</v>
      </c>
      <c r="U1585" s="69"/>
      <c r="V1585" s="69"/>
      <c r="W1585" s="69"/>
      <c r="X1585" s="69"/>
      <c r="Y1585" s="69"/>
      <c r="Z1585" s="69"/>
      <c r="AA1585" s="69"/>
      <c r="AB1585" s="69"/>
      <c r="AC1585" s="69"/>
      <c r="AD1585" s="69"/>
      <c r="AE1585" s="69"/>
      <c r="AF1585" s="69"/>
      <c r="AG1585" s="69"/>
      <c r="AH1585" s="69"/>
      <c r="AI1585" s="69"/>
      <c r="AJ1585" s="69"/>
      <c r="AK1585" s="69"/>
      <c r="AL1585" s="69"/>
      <c r="AM1585" s="70" t="s">
        <v>3500</v>
      </c>
      <c r="AN1585" s="63" t="str">
        <f>IF(ISNA(VLOOKUP(D1585,[1]GRE_Tabela2!$A$4:$D$112,4,0)),"-",VLOOKUP(D1585,[1]GRE_Tabela2!$A$4:$D$112,4,0))</f>
        <v>-</v>
      </c>
      <c r="AO1585" s="68" t="s">
        <v>747</v>
      </c>
      <c r="AP1585" s="68" t="s">
        <v>748</v>
      </c>
      <c r="AQ1585" s="113">
        <v>130</v>
      </c>
      <c r="AR1585" s="302" t="str">
        <f>IF(ISNA(VLOOKUP(AT1585,[1]FISQ!$D$2:$J$1713,7,0)),"-",VLOOKUP(AT1585,[1]FISQ!$D$2:$J$1713,7,0))</f>
        <v>1190 </v>
      </c>
      <c r="AS1585" s="302" t="str">
        <f>IF(ISNA(VLOOKUP(AT1585,[1]FISQ!$D$2:$J$1713,4,0)),"-",CONCATENATE("(",VLOOKUP(AT1585,[1]FISQ!$D$2:$J$1713,4,0),")"))</f>
        <v>(1)</v>
      </c>
      <c r="AT1585" s="71" t="s">
        <v>3501</v>
      </c>
      <c r="AU1585" s="38"/>
      <c r="AV1585" s="38"/>
      <c r="AW1585" s="38"/>
    </row>
    <row r="1586" spans="1:49" ht="25.5">
      <c r="A1586" s="33">
        <v>1585</v>
      </c>
      <c r="B1586" s="33" t="str">
        <f t="shared" si="75"/>
        <v>2416_II</v>
      </c>
      <c r="C1586" s="33" t="str">
        <f t="shared" si="76"/>
        <v>3//-</v>
      </c>
      <c r="D1586" s="61">
        <v>2416</v>
      </c>
      <c r="E1586" s="67" t="s">
        <v>3502</v>
      </c>
      <c r="F1586" s="395" t="s">
        <v>7275</v>
      </c>
      <c r="G1586" s="62" t="str">
        <f>VLOOKUP(CONCATENATE(TEXT(I1586,"0"),"_",TEXT(F1586,"0")),[1]CodC!$A$2:$D$250,4,0)</f>
        <v>Líquidos inflamáveis, sem perigo subsidiário, com um ponto de inflamação inferior ou igual a 60 °C;</v>
      </c>
      <c r="H1586" s="395" t="s">
        <v>7276</v>
      </c>
      <c r="I1586" s="69">
        <v>3</v>
      </c>
      <c r="J1586" s="69" t="s">
        <v>848</v>
      </c>
      <c r="K1586" s="69" t="s">
        <v>19</v>
      </c>
      <c r="L1586" s="68" t="s">
        <v>849</v>
      </c>
      <c r="M1586" s="63"/>
      <c r="N1586" s="64" t="s">
        <v>19</v>
      </c>
      <c r="O1586" s="64" t="s">
        <v>19</v>
      </c>
      <c r="P1586" s="113" t="s">
        <v>22423</v>
      </c>
      <c r="Q1586" s="70" t="s">
        <v>861</v>
      </c>
      <c r="R1586" s="70" t="s">
        <v>861</v>
      </c>
      <c r="S1586" s="65" t="str">
        <f t="shared" si="77"/>
        <v/>
      </c>
      <c r="T1586" s="69" t="s">
        <v>19</v>
      </c>
      <c r="U1586" s="69"/>
      <c r="V1586" s="69"/>
      <c r="W1586" s="69"/>
      <c r="X1586" s="69"/>
      <c r="Y1586" s="69"/>
      <c r="Z1586" s="69"/>
      <c r="AA1586" s="69"/>
      <c r="AB1586" s="69"/>
      <c r="AC1586" s="69"/>
      <c r="AD1586" s="69"/>
      <c r="AE1586" s="69"/>
      <c r="AF1586" s="69"/>
      <c r="AG1586" s="69"/>
      <c r="AH1586" s="69"/>
      <c r="AI1586" s="69"/>
      <c r="AJ1586" s="69"/>
      <c r="AK1586" s="69"/>
      <c r="AL1586" s="69"/>
      <c r="AM1586" s="70" t="s">
        <v>3503</v>
      </c>
      <c r="AN1586" s="63" t="str">
        <f>IF(ISNA(VLOOKUP(D1586,[1]GRE_Tabela2!$A$4:$D$112,4,0)),"-",VLOOKUP(D1586,[1]GRE_Tabela2!$A$4:$D$112,4,0))</f>
        <v>-</v>
      </c>
      <c r="AO1586" s="68" t="s">
        <v>747</v>
      </c>
      <c r="AP1586" s="68" t="s">
        <v>748</v>
      </c>
      <c r="AQ1586" s="113">
        <v>129</v>
      </c>
      <c r="AR1586" s="302" t="str">
        <f>IF(ISNA(VLOOKUP(AT1586,[1]FISQ!$D$2:$J$1713,7,0)),"-",VLOOKUP(AT1586,[1]FISQ!$D$2:$J$1713,7,0))</f>
        <v>0593 </v>
      </c>
      <c r="AS1586" s="302" t="str">
        <f>IF(ISNA(VLOOKUP(AT1586,[1]FISQ!$D$2:$J$1713,4,0)),"-",CONCATENATE("(",VLOOKUP(AT1586,[1]FISQ!$D$2:$J$1713,4,0),")"))</f>
        <v>(1)</v>
      </c>
      <c r="AT1586" s="71" t="s">
        <v>3504</v>
      </c>
      <c r="AU1586" s="38"/>
      <c r="AV1586" s="38"/>
      <c r="AW1586" s="38"/>
    </row>
    <row r="1587" spans="1:49" ht="51">
      <c r="A1587" s="33">
        <v>1586</v>
      </c>
      <c r="B1587" s="33" t="str">
        <f t="shared" si="75"/>
        <v>2417_-</v>
      </c>
      <c r="C1587" s="33" t="str">
        <f t="shared" si="76"/>
        <v>2.3//8</v>
      </c>
      <c r="D1587" s="61">
        <v>2417</v>
      </c>
      <c r="E1587" s="67" t="s">
        <v>3505</v>
      </c>
      <c r="F1587" s="395" t="s">
        <v>7250</v>
      </c>
      <c r="G1587" s="62" t="str">
        <f>VLOOKUP(CONCATENATE(TEXT(I1587,"0"),"_",TEXT(F1587,"0")),[1]CodC!$A$2:$D$250,4,0)</f>
        <v>Gás liquefeito, tóxico, corrosivo</v>
      </c>
      <c r="H1587" s="395" t="s">
        <v>7251</v>
      </c>
      <c r="I1587" s="68">
        <v>2</v>
      </c>
      <c r="J1587" s="68" t="s">
        <v>5719</v>
      </c>
      <c r="K1587" s="68" t="s">
        <v>631</v>
      </c>
      <c r="L1587" s="64" t="s">
        <v>19</v>
      </c>
      <c r="M1587" s="64"/>
      <c r="N1587" s="64" t="s">
        <v>19</v>
      </c>
      <c r="O1587" s="64" t="s">
        <v>19</v>
      </c>
      <c r="P1587" s="113" t="s">
        <v>22423</v>
      </c>
      <c r="Q1587" s="70" t="s">
        <v>7229</v>
      </c>
      <c r="R1587" s="70" t="s">
        <v>633</v>
      </c>
      <c r="S1587" s="65" t="str">
        <f t="shared" si="77"/>
        <v xml:space="preserve"> SW2 </v>
      </c>
      <c r="T1587" s="69" t="s">
        <v>19</v>
      </c>
      <c r="U1587" s="69"/>
      <c r="V1587" s="69"/>
      <c r="W1587" s="69"/>
      <c r="X1587" s="69"/>
      <c r="Y1587" s="69"/>
      <c r="Z1587" s="69"/>
      <c r="AA1587" s="69"/>
      <c r="AB1587" s="69"/>
      <c r="AC1587" s="69"/>
      <c r="AD1587" s="69"/>
      <c r="AE1587" s="69"/>
      <c r="AF1587" s="69"/>
      <c r="AG1587" s="69"/>
      <c r="AH1587" s="69"/>
      <c r="AI1587" s="69"/>
      <c r="AJ1587" s="69"/>
      <c r="AK1587" s="69"/>
      <c r="AL1587" s="69"/>
      <c r="AM1587" s="70" t="s">
        <v>3506</v>
      </c>
      <c r="AN1587" s="63" t="str">
        <f>IF(ISNA(VLOOKUP(D1587,[1]GRE_Tabela2!$A$4:$D$112,4,0)),"-",VLOOKUP(D1587,[1]GRE_Tabela2!$A$4:$D$112,4,0))</f>
        <v>-</v>
      </c>
      <c r="AO1587" s="68" t="s">
        <v>619</v>
      </c>
      <c r="AP1587" s="68" t="s">
        <v>613</v>
      </c>
      <c r="AQ1587" s="113">
        <v>125</v>
      </c>
      <c r="AR1587" s="302" t="str">
        <f>IF(ISNA(VLOOKUP(AT1587,[1]FISQ!$D$2:$J$1713,7,0)),"-",VLOOKUP(AT1587,[1]FISQ!$D$2:$J$1713,7,0))</f>
        <v>0633 </v>
      </c>
      <c r="AS1587" s="302" t="str">
        <f>IF(ISNA(VLOOKUP(AT1587,[1]FISQ!$D$2:$J$1713,4,0)),"-",CONCATENATE("(",VLOOKUP(AT1587,[1]FISQ!$D$2:$J$1713,4,0),")"))</f>
        <v>(1)</v>
      </c>
      <c r="AT1587" s="71" t="s">
        <v>3507</v>
      </c>
      <c r="AU1587" s="38"/>
      <c r="AV1587" s="30"/>
      <c r="AW1587" s="38"/>
    </row>
    <row r="1588" spans="1:49" ht="63.75">
      <c r="A1588" s="33">
        <v>1587</v>
      </c>
      <c r="B1588" s="33" t="str">
        <f t="shared" si="75"/>
        <v>2418_-</v>
      </c>
      <c r="C1588" s="33" t="str">
        <f t="shared" si="76"/>
        <v>2.3//8</v>
      </c>
      <c r="D1588" s="61">
        <v>2418</v>
      </c>
      <c r="E1588" s="67" t="s">
        <v>3508</v>
      </c>
      <c r="F1588" s="395" t="s">
        <v>7250</v>
      </c>
      <c r="G1588" s="62" t="str">
        <f>VLOOKUP(CONCATENATE(TEXT(I1588,"0"),"_",TEXT(F1588,"0")),[1]CodC!$A$2:$D$250,4,0)</f>
        <v>Gás liquefeito, tóxico, corrosivo</v>
      </c>
      <c r="H1588" s="395" t="s">
        <v>19</v>
      </c>
      <c r="I1588" s="68">
        <v>2</v>
      </c>
      <c r="J1588" s="68" t="s">
        <v>5719</v>
      </c>
      <c r="K1588" s="68" t="s">
        <v>631</v>
      </c>
      <c r="L1588" s="64" t="s">
        <v>19</v>
      </c>
      <c r="M1588" s="64"/>
      <c r="N1588" s="64" t="s">
        <v>19</v>
      </c>
      <c r="O1588" s="64" t="s">
        <v>19</v>
      </c>
      <c r="P1588" s="113" t="s">
        <v>22423</v>
      </c>
      <c r="Q1588" s="70" t="s">
        <v>7229</v>
      </c>
      <c r="R1588" s="70" t="s">
        <v>633</v>
      </c>
      <c r="S1588" s="65" t="str">
        <f t="shared" si="77"/>
        <v xml:space="preserve"> SW2 </v>
      </c>
      <c r="T1588" s="68" t="s">
        <v>1000</v>
      </c>
      <c r="U1588" s="68"/>
      <c r="V1588" s="68"/>
      <c r="W1588" s="68"/>
      <c r="X1588" s="68"/>
      <c r="Y1588" s="68"/>
      <c r="Z1588" s="68"/>
      <c r="AA1588" s="68"/>
      <c r="AB1588" s="68"/>
      <c r="AC1588" s="68"/>
      <c r="AD1588" s="68"/>
      <c r="AE1588" s="68"/>
      <c r="AF1588" s="68"/>
      <c r="AG1588" s="68"/>
      <c r="AH1588" s="68"/>
      <c r="AI1588" s="68"/>
      <c r="AJ1588" s="68"/>
      <c r="AK1588" s="68"/>
      <c r="AL1588" s="68"/>
      <c r="AM1588" s="70" t="s">
        <v>3509</v>
      </c>
      <c r="AN1588" s="63" t="str">
        <f>IF(ISNA(VLOOKUP(D1588,[1]GRE_Tabela2!$A$4:$D$112,4,0)),"-",VLOOKUP(D1588,[1]GRE_Tabela2!$A$4:$D$112,4,0))</f>
        <v>-</v>
      </c>
      <c r="AO1588" s="68" t="s">
        <v>619</v>
      </c>
      <c r="AP1588" s="68" t="s">
        <v>613</v>
      </c>
      <c r="AQ1588" s="113">
        <v>125</v>
      </c>
      <c r="AR1588" s="302" t="str">
        <f>IF(ISNA(VLOOKUP(AT1588,[1]FISQ!$D$2:$J$1713,7,0)),"-",VLOOKUP(AT1588,[1]FISQ!$D$2:$J$1713,7,0))</f>
        <v>1456 </v>
      </c>
      <c r="AS1588" s="302" t="str">
        <f>IF(ISNA(VLOOKUP(AT1588,[1]FISQ!$D$2:$J$1713,4,0)),"-",CONCATENATE("(",VLOOKUP(AT1588,[1]FISQ!$D$2:$J$1713,4,0),")"))</f>
        <v>(1)</v>
      </c>
      <c r="AT1588" s="71" t="s">
        <v>3510</v>
      </c>
      <c r="AU1588" s="29" t="s">
        <v>6537</v>
      </c>
      <c r="AV1588" s="30"/>
      <c r="AW1588" s="38"/>
    </row>
    <row r="1589" spans="1:49" ht="25.5">
      <c r="A1589" s="33">
        <v>1588</v>
      </c>
      <c r="B1589" s="33" t="str">
        <f t="shared" si="75"/>
        <v>2419_-</v>
      </c>
      <c r="C1589" s="33" t="str">
        <f t="shared" si="76"/>
        <v>2.1//-</v>
      </c>
      <c r="D1589" s="61">
        <v>2419</v>
      </c>
      <c r="E1589" s="67" t="s">
        <v>3511</v>
      </c>
      <c r="F1589" s="395" t="s">
        <v>7253</v>
      </c>
      <c r="G1589" s="62" t="str">
        <f>VLOOKUP(CONCATENATE(TEXT(I1589,"0"),"_",TEXT(F1589,"0")),[1]CodC!$A$2:$D$250,4,0)</f>
        <v>Gás liquefeito, inflamável</v>
      </c>
      <c r="H1589" s="395" t="s">
        <v>632</v>
      </c>
      <c r="I1589" s="68">
        <v>2</v>
      </c>
      <c r="J1589" s="68" t="s">
        <v>659</v>
      </c>
      <c r="K1589" s="69" t="s">
        <v>19</v>
      </c>
      <c r="L1589" s="64" t="s">
        <v>19</v>
      </c>
      <c r="M1589" s="64"/>
      <c r="N1589" s="64">
        <v>662</v>
      </c>
      <c r="O1589" s="64" t="s">
        <v>19</v>
      </c>
      <c r="P1589" s="113" t="s">
        <v>22423</v>
      </c>
      <c r="Q1589" s="70" t="s">
        <v>5989</v>
      </c>
      <c r="R1589" s="70" t="s">
        <v>645</v>
      </c>
      <c r="S1589" s="65" t="str">
        <f t="shared" si="77"/>
        <v xml:space="preserve"> SW2 </v>
      </c>
      <c r="T1589" s="69" t="s">
        <v>19</v>
      </c>
      <c r="U1589" s="69"/>
      <c r="V1589" s="69"/>
      <c r="W1589" s="69"/>
      <c r="X1589" s="69"/>
      <c r="Y1589" s="69"/>
      <c r="Z1589" s="69"/>
      <c r="AA1589" s="69"/>
      <c r="AB1589" s="69"/>
      <c r="AC1589" s="69"/>
      <c r="AD1589" s="69"/>
      <c r="AE1589" s="69"/>
      <c r="AF1589" s="69"/>
      <c r="AG1589" s="69"/>
      <c r="AH1589" s="69"/>
      <c r="AI1589" s="69"/>
      <c r="AJ1589" s="69"/>
      <c r="AK1589" s="69"/>
      <c r="AL1589" s="69"/>
      <c r="AM1589" s="70" t="s">
        <v>3512</v>
      </c>
      <c r="AN1589" s="63" t="str">
        <f>IF(ISNA(VLOOKUP(D1589,[1]GRE_Tabela2!$A$4:$D$112,4,0)),"-",VLOOKUP(D1589,[1]GRE_Tabela2!$A$4:$D$112,4,0))</f>
        <v>-</v>
      </c>
      <c r="AO1589" s="68" t="s">
        <v>612</v>
      </c>
      <c r="AP1589" s="68" t="s">
        <v>613</v>
      </c>
      <c r="AQ1589" s="113">
        <v>116</v>
      </c>
      <c r="AR1589" s="302" t="str">
        <f>IF(ISNA(VLOOKUP(AT1589,[1]FISQ!$D$2:$J$1713,7,0)),"-",VLOOKUP(AT1589,[1]FISQ!$D$2:$J$1713,7,0))</f>
        <v>-</v>
      </c>
      <c r="AS1589" s="302" t="str">
        <f>IF(ISNA(VLOOKUP(AT1589,[1]FISQ!$D$2:$J$1713,4,0)),"-",CONCATENATE("(",VLOOKUP(AT1589,[1]FISQ!$D$2:$J$1713,4,0),")"))</f>
        <v>-</v>
      </c>
      <c r="AT1589" s="71" t="s">
        <v>3513</v>
      </c>
      <c r="AU1589" s="38"/>
      <c r="AV1589" s="38"/>
      <c r="AW1589" s="38"/>
    </row>
    <row r="1590" spans="1:49" ht="63.75">
      <c r="A1590" s="33">
        <v>1589</v>
      </c>
      <c r="B1590" s="33" t="str">
        <f t="shared" si="75"/>
        <v>2420_-</v>
      </c>
      <c r="C1590" s="33" t="str">
        <f t="shared" si="76"/>
        <v>2.3//8</v>
      </c>
      <c r="D1590" s="61">
        <v>2420</v>
      </c>
      <c r="E1590" s="67" t="s">
        <v>3514</v>
      </c>
      <c r="F1590" s="395" t="s">
        <v>7250</v>
      </c>
      <c r="G1590" s="62" t="str">
        <f>VLOOKUP(CONCATENATE(TEXT(I1590,"0"),"_",TEXT(F1590,"0")),[1]CodC!$A$2:$D$250,4,0)</f>
        <v>Gás liquefeito, tóxico, corrosivo</v>
      </c>
      <c r="H1590" s="395" t="s">
        <v>7251</v>
      </c>
      <c r="I1590" s="68">
        <v>2</v>
      </c>
      <c r="J1590" s="68" t="s">
        <v>5719</v>
      </c>
      <c r="K1590" s="68" t="s">
        <v>631</v>
      </c>
      <c r="L1590" s="64" t="s">
        <v>19</v>
      </c>
      <c r="M1590" s="64"/>
      <c r="N1590" s="64" t="s">
        <v>19</v>
      </c>
      <c r="O1590" s="64" t="s">
        <v>19</v>
      </c>
      <c r="P1590" s="113" t="s">
        <v>22423</v>
      </c>
      <c r="Q1590" s="70" t="s">
        <v>7229</v>
      </c>
      <c r="R1590" s="70" t="s">
        <v>633</v>
      </c>
      <c r="S1590" s="65" t="str">
        <f t="shared" si="77"/>
        <v xml:space="preserve"> SW2 </v>
      </c>
      <c r="T1590" s="69" t="s">
        <v>19</v>
      </c>
      <c r="U1590" s="69"/>
      <c r="V1590" s="69"/>
      <c r="W1590" s="69"/>
      <c r="X1590" s="69"/>
      <c r="Y1590" s="69"/>
      <c r="Z1590" s="69"/>
      <c r="AA1590" s="69"/>
      <c r="AB1590" s="69"/>
      <c r="AC1590" s="69"/>
      <c r="AD1590" s="69"/>
      <c r="AE1590" s="69"/>
      <c r="AF1590" s="69"/>
      <c r="AG1590" s="69"/>
      <c r="AH1590" s="69"/>
      <c r="AI1590" s="69"/>
      <c r="AJ1590" s="69"/>
      <c r="AK1590" s="69"/>
      <c r="AL1590" s="69"/>
      <c r="AM1590" s="70" t="s">
        <v>3515</v>
      </c>
      <c r="AN1590" s="63" t="str">
        <f>IF(ISNA(VLOOKUP(D1590,[1]GRE_Tabela2!$A$4:$D$112,4,0)),"-",VLOOKUP(D1590,[1]GRE_Tabela2!$A$4:$D$112,4,0))</f>
        <v>-</v>
      </c>
      <c r="AO1590" s="68" t="s">
        <v>619</v>
      </c>
      <c r="AP1590" s="68" t="s">
        <v>613</v>
      </c>
      <c r="AQ1590" s="113">
        <v>125</v>
      </c>
      <c r="AR1590" s="302" t="str">
        <f>IF(ISNA(VLOOKUP(AT1590,[1]FISQ!$D$2:$J$1713,7,0)),"-",VLOOKUP(AT1590,[1]FISQ!$D$2:$J$1713,7,0))</f>
        <v>1057 </v>
      </c>
      <c r="AS1590" s="302" t="str">
        <f>IF(ISNA(VLOOKUP(AT1590,[1]FISQ!$D$2:$J$1713,4,0)),"-",CONCATENATE("(",VLOOKUP(AT1590,[1]FISQ!$D$2:$J$1713,4,0),")"))</f>
        <v>(1)</v>
      </c>
      <c r="AT1590" s="71" t="s">
        <v>3516</v>
      </c>
      <c r="AU1590" s="38"/>
      <c r="AV1590" s="30"/>
      <c r="AW1590" s="38"/>
    </row>
    <row r="1591" spans="1:49" ht="63.75">
      <c r="A1591" s="33">
        <v>1590</v>
      </c>
      <c r="B1591" s="33" t="str">
        <f t="shared" si="75"/>
        <v>2421_-</v>
      </c>
      <c r="C1591" s="33" t="str">
        <f t="shared" si="76"/>
        <v>2.3//5.1/8</v>
      </c>
      <c r="D1591" s="61">
        <v>2421</v>
      </c>
      <c r="E1591" s="72" t="s">
        <v>3517</v>
      </c>
      <c r="F1591" s="395" t="s">
        <v>7256</v>
      </c>
      <c r="G1591" s="62" t="str">
        <f>VLOOKUP(CONCATENATE(TEXT(I1591,"0"),"_",TEXT(F1591,"0")),[1]CodC!$A$2:$D$250,4,0)</f>
        <v>Gás liquefeito, tóxico, comburente, corrosivo</v>
      </c>
      <c r="H1591" s="395" t="s">
        <v>19</v>
      </c>
      <c r="I1591" s="68">
        <v>2</v>
      </c>
      <c r="J1591" s="68" t="s">
        <v>5719</v>
      </c>
      <c r="K1591" s="68" t="s">
        <v>730</v>
      </c>
      <c r="L1591" s="64" t="s">
        <v>19</v>
      </c>
      <c r="M1591" s="64"/>
      <c r="N1591" s="64" t="s">
        <v>24410</v>
      </c>
      <c r="O1591" s="64" t="s">
        <v>19</v>
      </c>
      <c r="P1591" s="113" t="s">
        <v>22423</v>
      </c>
      <c r="Q1591" s="70" t="s">
        <v>7229</v>
      </c>
      <c r="R1591" s="70" t="s">
        <v>633</v>
      </c>
      <c r="S1591" s="65" t="str">
        <f t="shared" si="77"/>
        <v xml:space="preserve"> SW2 </v>
      </c>
      <c r="T1591" s="68" t="s">
        <v>7201</v>
      </c>
      <c r="U1591" s="68"/>
      <c r="V1591" s="68"/>
      <c r="W1591" s="68"/>
      <c r="X1591" s="68"/>
      <c r="Y1591" s="68"/>
      <c r="Z1591" s="68"/>
      <c r="AA1591" s="68"/>
      <c r="AB1591" s="68"/>
      <c r="AC1591" s="68"/>
      <c r="AD1591" s="68"/>
      <c r="AE1591" s="68"/>
      <c r="AF1591" s="68"/>
      <c r="AG1591" s="68"/>
      <c r="AH1591" s="68"/>
      <c r="AI1591" s="68"/>
      <c r="AJ1591" s="68"/>
      <c r="AK1591" s="68"/>
      <c r="AL1591" s="68"/>
      <c r="AM1591" s="70" t="s">
        <v>3518</v>
      </c>
      <c r="AN1591" s="63" t="str">
        <f>IF(ISNA(VLOOKUP(D1591,[1]GRE_Tabela2!$A$4:$D$112,4,0)),"-",VLOOKUP(D1591,[1]GRE_Tabela2!$A$4:$D$112,4,0))</f>
        <v>-</v>
      </c>
      <c r="AO1591" s="68" t="s">
        <v>619</v>
      </c>
      <c r="AP1591" s="68" t="s">
        <v>626</v>
      </c>
      <c r="AQ1591" s="113">
        <v>124</v>
      </c>
      <c r="AR1591" s="302" t="str">
        <f>IF(ISNA(VLOOKUP(AT1591,[1]FISQ!$D$2:$J$1713,7,0)),"-",VLOOKUP(AT1591,[1]FISQ!$D$2:$J$1713,7,0))</f>
        <v>-</v>
      </c>
      <c r="AS1591" s="302" t="str">
        <f>IF(ISNA(VLOOKUP(AT1591,[1]FISQ!$D$2:$J$1713,4,0)),"-",CONCATENATE("(",VLOOKUP(AT1591,[1]FISQ!$D$2:$J$1713,4,0),")"))</f>
        <v>-</v>
      </c>
      <c r="AT1591" s="71" t="s">
        <v>3519</v>
      </c>
      <c r="AU1591" s="38"/>
      <c r="AV1591" s="30"/>
      <c r="AW1591" s="38"/>
    </row>
    <row r="1592" spans="1:49" ht="25.5">
      <c r="A1592" s="33">
        <v>1591</v>
      </c>
      <c r="B1592" s="33" t="str">
        <f t="shared" si="75"/>
        <v>2422_-</v>
      </c>
      <c r="C1592" s="33" t="str">
        <f t="shared" si="76"/>
        <v>2.2//-</v>
      </c>
      <c r="D1592" s="61">
        <v>2422</v>
      </c>
      <c r="E1592" s="67" t="s">
        <v>3520</v>
      </c>
      <c r="F1592" s="395" t="s">
        <v>7252</v>
      </c>
      <c r="G1592" s="62" t="str">
        <f>VLOOKUP(CONCATENATE(TEXT(I1592,"0"),"_",TEXT(F1592,"0")),[1]CodC!$A$2:$D$250,4,0)</f>
        <v>Gás liquefeito, asfixiante</v>
      </c>
      <c r="H1592" s="395" t="s">
        <v>7248</v>
      </c>
      <c r="I1592" s="68">
        <v>2</v>
      </c>
      <c r="J1592" s="68" t="s">
        <v>6550</v>
      </c>
      <c r="K1592" s="69" t="s">
        <v>19</v>
      </c>
      <c r="L1592" s="64" t="s">
        <v>19</v>
      </c>
      <c r="M1592" s="64"/>
      <c r="N1592" s="64">
        <v>662</v>
      </c>
      <c r="O1592" s="64" t="s">
        <v>19</v>
      </c>
      <c r="P1592" s="113" t="s">
        <v>22425</v>
      </c>
      <c r="Q1592" s="70" t="s">
        <v>621</v>
      </c>
      <c r="R1592" s="70" t="s">
        <v>621</v>
      </c>
      <c r="S1592" s="65" t="str">
        <f t="shared" si="77"/>
        <v/>
      </c>
      <c r="T1592" s="69" t="s">
        <v>19</v>
      </c>
      <c r="U1592" s="69"/>
      <c r="V1592" s="69"/>
      <c r="W1592" s="69"/>
      <c r="X1592" s="69"/>
      <c r="Y1592" s="69"/>
      <c r="Z1592" s="69"/>
      <c r="AA1592" s="69"/>
      <c r="AB1592" s="69"/>
      <c r="AC1592" s="69"/>
      <c r="AD1592" s="69"/>
      <c r="AE1592" s="69"/>
      <c r="AF1592" s="69"/>
      <c r="AG1592" s="69"/>
      <c r="AH1592" s="69"/>
      <c r="AI1592" s="69"/>
      <c r="AJ1592" s="69"/>
      <c r="AK1592" s="69"/>
      <c r="AL1592" s="69"/>
      <c r="AM1592" s="70" t="s">
        <v>3521</v>
      </c>
      <c r="AN1592" s="63" t="str">
        <f>IF(ISNA(VLOOKUP(D1592,[1]GRE_Tabela2!$A$4:$D$112,4,0)),"-",VLOOKUP(D1592,[1]GRE_Tabela2!$A$4:$D$112,4,0))</f>
        <v>-</v>
      </c>
      <c r="AO1592" s="68" t="s">
        <v>619</v>
      </c>
      <c r="AP1592" s="68" t="s">
        <v>620</v>
      </c>
      <c r="AQ1592" s="113">
        <v>126</v>
      </c>
      <c r="AR1592" s="302" t="str">
        <f>IF(ISNA(VLOOKUP(AT1592,[1]FISQ!$D$2:$J$1713,7,0)),"-",VLOOKUP(AT1592,[1]FISQ!$D$2:$J$1713,7,0))</f>
        <v>-</v>
      </c>
      <c r="AS1592" s="302" t="str">
        <f>IF(ISNA(VLOOKUP(AT1592,[1]FISQ!$D$2:$J$1713,4,0)),"-",CONCATENATE("(",VLOOKUP(AT1592,[1]FISQ!$D$2:$J$1713,4,0),")"))</f>
        <v>-</v>
      </c>
      <c r="AT1592" s="71" t="s">
        <v>3522</v>
      </c>
      <c r="AU1592" s="38"/>
      <c r="AV1592" s="38"/>
      <c r="AW1592" s="38"/>
    </row>
    <row r="1593" spans="1:49" ht="25.5">
      <c r="A1593" s="33">
        <v>1592</v>
      </c>
      <c r="B1593" s="33" t="str">
        <f t="shared" si="75"/>
        <v>2424_-</v>
      </c>
      <c r="C1593" s="33" t="str">
        <f t="shared" si="76"/>
        <v>2.2//-</v>
      </c>
      <c r="D1593" s="61">
        <v>2424</v>
      </c>
      <c r="E1593" s="67" t="s">
        <v>3523</v>
      </c>
      <c r="F1593" s="395" t="s">
        <v>7252</v>
      </c>
      <c r="G1593" s="62" t="str">
        <f>VLOOKUP(CONCATENATE(TEXT(I1593,"0"),"_",TEXT(F1593,"0")),[1]CodC!$A$2:$D$250,4,0)</f>
        <v>Gás liquefeito, asfixiante</v>
      </c>
      <c r="H1593" s="395" t="s">
        <v>7248</v>
      </c>
      <c r="I1593" s="68">
        <v>2</v>
      </c>
      <c r="J1593" s="68" t="s">
        <v>6550</v>
      </c>
      <c r="K1593" s="69" t="s">
        <v>19</v>
      </c>
      <c r="L1593" s="64" t="s">
        <v>19</v>
      </c>
      <c r="M1593" s="64"/>
      <c r="N1593" s="64">
        <v>662</v>
      </c>
      <c r="O1593" s="64" t="s">
        <v>19</v>
      </c>
      <c r="P1593" s="113" t="s">
        <v>22425</v>
      </c>
      <c r="Q1593" s="70" t="s">
        <v>621</v>
      </c>
      <c r="R1593" s="70" t="s">
        <v>621</v>
      </c>
      <c r="S1593" s="65" t="str">
        <f t="shared" si="77"/>
        <v/>
      </c>
      <c r="T1593" s="69" t="s">
        <v>19</v>
      </c>
      <c r="U1593" s="69"/>
      <c r="V1593" s="69"/>
      <c r="W1593" s="69"/>
      <c r="X1593" s="69"/>
      <c r="Y1593" s="69"/>
      <c r="Z1593" s="69"/>
      <c r="AA1593" s="69"/>
      <c r="AB1593" s="69"/>
      <c r="AC1593" s="69"/>
      <c r="AD1593" s="69"/>
      <c r="AE1593" s="69"/>
      <c r="AF1593" s="69"/>
      <c r="AG1593" s="69"/>
      <c r="AH1593" s="69"/>
      <c r="AI1593" s="69"/>
      <c r="AJ1593" s="69"/>
      <c r="AK1593" s="69"/>
      <c r="AL1593" s="69"/>
      <c r="AM1593" s="70" t="s">
        <v>3524</v>
      </c>
      <c r="AN1593" s="63" t="str">
        <f>IF(ISNA(VLOOKUP(D1593,[1]GRE_Tabela2!$A$4:$D$112,4,0)),"-",VLOOKUP(D1593,[1]GRE_Tabela2!$A$4:$D$112,4,0))</f>
        <v>-</v>
      </c>
      <c r="AO1593" s="68" t="s">
        <v>619</v>
      </c>
      <c r="AP1593" s="68" t="s">
        <v>620</v>
      </c>
      <c r="AQ1593" s="113">
        <v>126</v>
      </c>
      <c r="AR1593" s="302" t="str">
        <f>IF(ISNA(VLOOKUP(AT1593,[1]FISQ!$D$2:$J$1713,7,0)),"-",VLOOKUP(AT1593,[1]FISQ!$D$2:$J$1713,7,0))</f>
        <v>-</v>
      </c>
      <c r="AS1593" s="302" t="str">
        <f>IF(ISNA(VLOOKUP(AT1593,[1]FISQ!$D$2:$J$1713,4,0)),"-",CONCATENATE("(",VLOOKUP(AT1593,[1]FISQ!$D$2:$J$1713,4,0),")"))</f>
        <v>-</v>
      </c>
      <c r="AT1593" s="71" t="s">
        <v>3525</v>
      </c>
      <c r="AU1593" s="38"/>
      <c r="AV1593" s="38"/>
      <c r="AW1593" s="38"/>
    </row>
    <row r="1594" spans="1:49" ht="204">
      <c r="A1594" s="33">
        <v>1593</v>
      </c>
      <c r="B1594" s="33" t="str">
        <f t="shared" si="75"/>
        <v>2426_-</v>
      </c>
      <c r="C1594" s="33" t="str">
        <f t="shared" si="76"/>
        <v>5.1//-</v>
      </c>
      <c r="D1594" s="61">
        <v>2426</v>
      </c>
      <c r="E1594" s="67" t="s">
        <v>3526</v>
      </c>
      <c r="F1594" s="395" t="s">
        <v>7414</v>
      </c>
      <c r="G1594" s="62" t="str">
        <f>VLOOKUP(CONCATENATE(TEXT(I1594,"0"),"_",TEXT(F1594,"0")),[1]CodC!$A$2:$D$250,4,0)</f>
        <v>Matérias comburentes sem perigo subsidiário, líquidas;</v>
      </c>
      <c r="H1594" s="395" t="s">
        <v>7368</v>
      </c>
      <c r="I1594" s="68">
        <v>5</v>
      </c>
      <c r="J1594" s="68" t="s">
        <v>625</v>
      </c>
      <c r="K1594" s="64" t="s">
        <v>19</v>
      </c>
      <c r="L1594" s="64" t="s">
        <v>19</v>
      </c>
      <c r="M1594" s="64"/>
      <c r="N1594" s="64" t="s">
        <v>24542</v>
      </c>
      <c r="O1594" s="64" t="s">
        <v>3527</v>
      </c>
      <c r="P1594" s="113" t="s">
        <v>22423</v>
      </c>
      <c r="Q1594" s="70" t="s">
        <v>627</v>
      </c>
      <c r="R1594" s="70" t="s">
        <v>627</v>
      </c>
      <c r="S1594" s="65" t="str">
        <f t="shared" si="77"/>
        <v/>
      </c>
      <c r="T1594" s="68" t="s">
        <v>7180</v>
      </c>
      <c r="U1594" s="68"/>
      <c r="V1594" s="63" t="s">
        <v>7163</v>
      </c>
      <c r="W1594" s="68"/>
      <c r="X1594" s="68"/>
      <c r="Y1594" s="68"/>
      <c r="Z1594" s="68"/>
      <c r="AA1594" s="68"/>
      <c r="AB1594" s="68"/>
      <c r="AC1594" s="68"/>
      <c r="AD1594" s="68"/>
      <c r="AE1594" s="68"/>
      <c r="AF1594" s="68"/>
      <c r="AG1594" s="68"/>
      <c r="AH1594" s="68"/>
      <c r="AI1594" s="68"/>
      <c r="AJ1594" s="68"/>
      <c r="AK1594" s="68"/>
      <c r="AL1594" s="68"/>
      <c r="AM1594" s="70" t="s">
        <v>6004</v>
      </c>
      <c r="AN1594" s="63" t="str">
        <f>IF(ISNA(VLOOKUP(D1594,[1]GRE_Tabela2!$A$4:$D$112,4,0)),"-",VLOOKUP(D1594,[1]GRE_Tabela2!$A$4:$D$112,4,0))</f>
        <v>-</v>
      </c>
      <c r="AO1594" s="68" t="s">
        <v>1480</v>
      </c>
      <c r="AP1594" s="68" t="s">
        <v>1618</v>
      </c>
      <c r="AQ1594" s="113">
        <v>140</v>
      </c>
      <c r="AR1594" s="302" t="str">
        <f>IF(ISNA(VLOOKUP(AT1594,[1]FISQ!$D$2:$J$1713,7,0)),"-",VLOOKUP(AT1594,[1]FISQ!$D$2:$J$1713,7,0))</f>
        <v>-</v>
      </c>
      <c r="AS1594" s="302" t="str">
        <f>IF(ISNA(VLOOKUP(AT1594,[1]FISQ!$D$2:$J$1713,4,0)),"-",CONCATENATE("(",VLOOKUP(AT1594,[1]FISQ!$D$2:$J$1713,4,0),")"))</f>
        <v>-</v>
      </c>
      <c r="AT1594" s="71" t="s">
        <v>3528</v>
      </c>
      <c r="AU1594" s="38"/>
      <c r="AV1594" s="38"/>
      <c r="AW1594" s="38"/>
    </row>
    <row r="1595" spans="1:49" ht="89.25">
      <c r="A1595" s="33">
        <v>1594</v>
      </c>
      <c r="B1595" s="33" t="str">
        <f t="shared" si="75"/>
        <v>2427_II</v>
      </c>
      <c r="C1595" s="33" t="str">
        <f t="shared" si="76"/>
        <v>5.1//-</v>
      </c>
      <c r="D1595" s="61">
        <v>2427</v>
      </c>
      <c r="E1595" s="67" t="s">
        <v>3529</v>
      </c>
      <c r="F1595" s="395" t="s">
        <v>7414</v>
      </c>
      <c r="G1595" s="62" t="str">
        <f>VLOOKUP(CONCATENATE(TEXT(I1595,"0"),"_",TEXT(F1595,"0")),[1]CodC!$A$2:$D$250,4,0)</f>
        <v>Matérias comburentes sem perigo subsidiário, líquidas;</v>
      </c>
      <c r="H1595" s="395" t="s">
        <v>7316</v>
      </c>
      <c r="I1595" s="68">
        <v>5</v>
      </c>
      <c r="J1595" s="68" t="s">
        <v>625</v>
      </c>
      <c r="K1595" s="64" t="s">
        <v>19</v>
      </c>
      <c r="L1595" s="68" t="s">
        <v>849</v>
      </c>
      <c r="M1595" s="63"/>
      <c r="N1595" s="64" t="s">
        <v>19</v>
      </c>
      <c r="O1595" s="64" t="s">
        <v>19</v>
      </c>
      <c r="P1595" s="113" t="s">
        <v>22423</v>
      </c>
      <c r="Q1595" s="70" t="s">
        <v>861</v>
      </c>
      <c r="R1595" s="70" t="s">
        <v>861</v>
      </c>
      <c r="S1595" s="65" t="str">
        <f t="shared" si="77"/>
        <v/>
      </c>
      <c r="T1595" s="68" t="s">
        <v>3530</v>
      </c>
      <c r="U1595" s="68"/>
      <c r="V1595" s="68"/>
      <c r="W1595" s="68"/>
      <c r="X1595" s="68" t="s">
        <v>7163</v>
      </c>
      <c r="Y1595" s="68"/>
      <c r="Z1595" s="68"/>
      <c r="AA1595" s="68"/>
      <c r="AB1595" s="68"/>
      <c r="AC1595" s="68"/>
      <c r="AD1595" s="68"/>
      <c r="AE1595" s="68"/>
      <c r="AF1595" s="68"/>
      <c r="AG1595" s="68"/>
      <c r="AH1595" s="68"/>
      <c r="AI1595" s="68"/>
      <c r="AJ1595" s="68"/>
      <c r="AK1595" s="68"/>
      <c r="AL1595" s="68"/>
      <c r="AM1595" s="70" t="s">
        <v>3531</v>
      </c>
      <c r="AN1595" s="63" t="str">
        <f>IF(ISNA(VLOOKUP(D1595,[1]GRE_Tabela2!$A$4:$D$112,4,0)),"-",VLOOKUP(D1595,[1]GRE_Tabela2!$A$4:$D$112,4,0))</f>
        <v>-</v>
      </c>
      <c r="AO1595" s="68" t="s">
        <v>1480</v>
      </c>
      <c r="AP1595" s="68" t="s">
        <v>1618</v>
      </c>
      <c r="AQ1595" s="113">
        <v>140</v>
      </c>
      <c r="AR1595" s="302" t="str">
        <f>IF(ISNA(VLOOKUP(AT1595,[1]FISQ!$D$2:$J$1713,7,0)),"-",VLOOKUP(AT1595,[1]FISQ!$D$2:$J$1713,7,0))</f>
        <v>-</v>
      </c>
      <c r="AS1595" s="302" t="str">
        <f>IF(ISNA(VLOOKUP(AT1595,[1]FISQ!$D$2:$J$1713,4,0)),"-",CONCATENATE("(",VLOOKUP(AT1595,[1]FISQ!$D$2:$J$1713,4,0),")"))</f>
        <v>-</v>
      </c>
      <c r="AT1595" s="71" t="s">
        <v>3532</v>
      </c>
      <c r="AU1595" s="38"/>
      <c r="AV1595" s="38"/>
      <c r="AW1595" s="38"/>
    </row>
    <row r="1596" spans="1:49" ht="89.25">
      <c r="A1596" s="33">
        <v>1595</v>
      </c>
      <c r="B1596" s="33" t="str">
        <f t="shared" si="75"/>
        <v>2427_III</v>
      </c>
      <c r="C1596" s="33" t="str">
        <f t="shared" si="76"/>
        <v>5.1//-</v>
      </c>
      <c r="D1596" s="61">
        <v>2427</v>
      </c>
      <c r="E1596" s="67" t="s">
        <v>3529</v>
      </c>
      <c r="F1596" s="395" t="s">
        <v>7414</v>
      </c>
      <c r="G1596" s="62" t="str">
        <f>VLOOKUP(CONCATENATE(TEXT(I1596,"0"),"_",TEXT(F1596,"0")),[1]CodC!$A$2:$D$250,4,0)</f>
        <v>Matérias comburentes sem perigo subsidiário, líquidas;</v>
      </c>
      <c r="H1596" s="395" t="s">
        <v>7316</v>
      </c>
      <c r="I1596" s="68">
        <v>5</v>
      </c>
      <c r="J1596" s="68" t="s">
        <v>625</v>
      </c>
      <c r="K1596" s="64" t="s">
        <v>19</v>
      </c>
      <c r="L1596" s="68" t="s">
        <v>879</v>
      </c>
      <c r="M1596" s="68"/>
      <c r="N1596" s="64" t="s">
        <v>19</v>
      </c>
      <c r="O1596" s="64" t="s">
        <v>885</v>
      </c>
      <c r="P1596" s="113" t="s">
        <v>22423</v>
      </c>
      <c r="Q1596" s="70" t="s">
        <v>861</v>
      </c>
      <c r="R1596" s="70" t="s">
        <v>861</v>
      </c>
      <c r="S1596" s="65" t="str">
        <f t="shared" si="77"/>
        <v/>
      </c>
      <c r="T1596" s="68" t="s">
        <v>3530</v>
      </c>
      <c r="U1596" s="68"/>
      <c r="V1596" s="68"/>
      <c r="W1596" s="68"/>
      <c r="X1596" s="68" t="s">
        <v>7163</v>
      </c>
      <c r="Y1596" s="68"/>
      <c r="Z1596" s="68"/>
      <c r="AA1596" s="68"/>
      <c r="AB1596" s="68"/>
      <c r="AC1596" s="68"/>
      <c r="AD1596" s="68"/>
      <c r="AE1596" s="68"/>
      <c r="AF1596" s="68"/>
      <c r="AG1596" s="68"/>
      <c r="AH1596" s="68"/>
      <c r="AI1596" s="68"/>
      <c r="AJ1596" s="68"/>
      <c r="AK1596" s="68"/>
      <c r="AL1596" s="68"/>
      <c r="AM1596" s="70" t="str">
        <f>AM1595</f>
        <v>Líquido incolor. Quando presente num incêndio pode provocar uma explosão. Fugas e a evaporação subsequente da água pode apresentar aumento de perigo da seguinte forma:1. em contacto com material combustível (principalmente com material fibroso, como a juta, algodão ou sisal) ou enxofre, perigo de inflamação espontânea; 2. em contacto com compostos de amónio, metais em pó ou óleos, perigo de explosão.</v>
      </c>
      <c r="AN1596" s="63" t="str">
        <f>IF(ISNA(VLOOKUP(D1596,[1]GRE_Tabela2!$A$4:$D$112,4,0)),"-",VLOOKUP(D1596,[1]GRE_Tabela2!$A$4:$D$112,4,0))</f>
        <v>-</v>
      </c>
      <c r="AO1596" s="68" t="s">
        <v>1480</v>
      </c>
      <c r="AP1596" s="68" t="s">
        <v>1618</v>
      </c>
      <c r="AQ1596" s="113">
        <v>140</v>
      </c>
      <c r="AR1596" s="302" t="str">
        <f>IF(ISNA(VLOOKUP(AT1596,[1]FISQ!$D$2:$J$1713,7,0)),"-",VLOOKUP(AT1596,[1]FISQ!$D$2:$J$1713,7,0))</f>
        <v>-</v>
      </c>
      <c r="AS1596" s="302" t="str">
        <f>IF(ISNA(VLOOKUP(AT1596,[1]FISQ!$D$2:$J$1713,4,0)),"-",CONCATENATE("(",VLOOKUP(AT1596,[1]FISQ!$D$2:$J$1713,4,0),")"))</f>
        <v>-</v>
      </c>
      <c r="AT1596" s="71" t="s">
        <v>3532</v>
      </c>
      <c r="AU1596" s="38"/>
      <c r="AV1596" s="38"/>
      <c r="AW1596" s="38"/>
    </row>
    <row r="1597" spans="1:49" ht="102">
      <c r="A1597" s="33">
        <v>1595</v>
      </c>
      <c r="B1597" s="33" t="str">
        <f t="shared" si="75"/>
        <v>2428_II</v>
      </c>
      <c r="C1597" s="33" t="str">
        <f t="shared" si="76"/>
        <v>5.1//-</v>
      </c>
      <c r="D1597" s="61">
        <v>2428</v>
      </c>
      <c r="E1597" s="67" t="s">
        <v>3534</v>
      </c>
      <c r="F1597" s="395" t="s">
        <v>7414</v>
      </c>
      <c r="G1597" s="62" t="str">
        <f>VLOOKUP(CONCATENATE(TEXT(I1597,"0"),"_",TEXT(F1597,"0")),[1]CodC!$A$2:$D$250,4,0)</f>
        <v>Matérias comburentes sem perigo subsidiário, líquidas;</v>
      </c>
      <c r="H1597" s="395" t="s">
        <v>7316</v>
      </c>
      <c r="I1597" s="68">
        <v>5</v>
      </c>
      <c r="J1597" s="68" t="s">
        <v>625</v>
      </c>
      <c r="K1597" s="64" t="s">
        <v>19</v>
      </c>
      <c r="L1597" s="68" t="s">
        <v>849</v>
      </c>
      <c r="M1597" s="68"/>
      <c r="N1597" s="64" t="s">
        <v>19</v>
      </c>
      <c r="O1597" s="64" t="s">
        <v>19</v>
      </c>
      <c r="P1597" s="113" t="s">
        <v>22423</v>
      </c>
      <c r="Q1597" s="70" t="s">
        <v>861</v>
      </c>
      <c r="R1597" s="70" t="s">
        <v>861</v>
      </c>
      <c r="S1597" s="65" t="str">
        <f t="shared" si="77"/>
        <v/>
      </c>
      <c r="T1597" s="68" t="s">
        <v>3530</v>
      </c>
      <c r="U1597" s="68"/>
      <c r="V1597" s="68"/>
      <c r="W1597" s="68"/>
      <c r="X1597" s="68" t="s">
        <v>7163</v>
      </c>
      <c r="Y1597" s="68"/>
      <c r="Z1597" s="68"/>
      <c r="AA1597" s="68"/>
      <c r="AB1597" s="68"/>
      <c r="AC1597" s="68"/>
      <c r="AD1597" s="68"/>
      <c r="AE1597" s="68"/>
      <c r="AF1597" s="68"/>
      <c r="AG1597" s="68"/>
      <c r="AH1597" s="68"/>
      <c r="AI1597" s="68"/>
      <c r="AJ1597" s="68"/>
      <c r="AK1597" s="68"/>
      <c r="AL1597" s="68"/>
      <c r="AM1597" s="70" t="s">
        <v>3535</v>
      </c>
      <c r="AN1597" s="63" t="str">
        <f>IF(ISNA(VLOOKUP(D1597,[1]GRE_Tabela2!$A$4:$D$112,4,0)),"-",VLOOKUP(D1597,[1]GRE_Tabela2!$A$4:$D$112,4,0))</f>
        <v>-</v>
      </c>
      <c r="AO1597" s="68" t="s">
        <v>1480</v>
      </c>
      <c r="AP1597" s="68" t="s">
        <v>1618</v>
      </c>
      <c r="AQ1597" s="113">
        <v>140</v>
      </c>
      <c r="AR1597" s="302" t="str">
        <f>IF(ISNA(VLOOKUP(AT1597,[1]FISQ!$D$2:$J$1713,7,0)),"-",VLOOKUP(AT1597,[1]FISQ!$D$2:$J$1713,7,0))</f>
        <v>-</v>
      </c>
      <c r="AS1597" s="302" t="str">
        <f>IF(ISNA(VLOOKUP(AT1597,[1]FISQ!$D$2:$J$1713,4,0)),"-",CONCATENATE("(",VLOOKUP(AT1597,[1]FISQ!$D$2:$J$1713,4,0),")"))</f>
        <v>-</v>
      </c>
      <c r="AT1597" s="71" t="s">
        <v>3533</v>
      </c>
      <c r="AU1597" s="38"/>
      <c r="AV1597" s="38"/>
      <c r="AW1597" s="38"/>
    </row>
    <row r="1598" spans="1:49" ht="102">
      <c r="A1598" s="33">
        <v>1595</v>
      </c>
      <c r="B1598" s="33" t="str">
        <f t="shared" si="75"/>
        <v>2428_III</v>
      </c>
      <c r="C1598" s="33" t="str">
        <f t="shared" si="76"/>
        <v>5.1//-</v>
      </c>
      <c r="D1598" s="61">
        <v>2428</v>
      </c>
      <c r="E1598" s="67" t="s">
        <v>3534</v>
      </c>
      <c r="F1598" s="395" t="s">
        <v>7414</v>
      </c>
      <c r="G1598" s="62" t="str">
        <f>VLOOKUP(CONCATENATE(TEXT(I1598,"0"),"_",TEXT(F1598,"0")),[1]CodC!$A$2:$D$250,4,0)</f>
        <v>Matérias comburentes sem perigo subsidiário, líquidas;</v>
      </c>
      <c r="H1598" s="395" t="s">
        <v>7316</v>
      </c>
      <c r="I1598" s="68">
        <v>5</v>
      </c>
      <c r="J1598" s="68" t="s">
        <v>625</v>
      </c>
      <c r="K1598" s="64" t="s">
        <v>19</v>
      </c>
      <c r="L1598" s="68" t="s">
        <v>879</v>
      </c>
      <c r="M1598" s="63"/>
      <c r="N1598" s="64" t="s">
        <v>19</v>
      </c>
      <c r="O1598" s="64" t="s">
        <v>885</v>
      </c>
      <c r="P1598" s="113" t="s">
        <v>22423</v>
      </c>
      <c r="Q1598" s="70" t="s">
        <v>861</v>
      </c>
      <c r="R1598" s="70" t="s">
        <v>861</v>
      </c>
      <c r="S1598" s="65" t="str">
        <f t="shared" si="77"/>
        <v/>
      </c>
      <c r="T1598" s="68" t="s">
        <v>3530</v>
      </c>
      <c r="U1598" s="68"/>
      <c r="V1598" s="68"/>
      <c r="W1598" s="68"/>
      <c r="X1598" s="68" t="s">
        <v>7163</v>
      </c>
      <c r="Y1598" s="68"/>
      <c r="Z1598" s="68"/>
      <c r="AA1598" s="68"/>
      <c r="AB1598" s="68"/>
      <c r="AC1598" s="68"/>
      <c r="AD1598" s="68"/>
      <c r="AE1598" s="68"/>
      <c r="AF1598" s="68"/>
      <c r="AG1598" s="68"/>
      <c r="AH1598" s="68"/>
      <c r="AI1598" s="68"/>
      <c r="AJ1598" s="68"/>
      <c r="AK1598" s="68"/>
      <c r="AL1598" s="68"/>
      <c r="AM1598" s="70" t="str">
        <f>AM1597</f>
        <v>Líquido incolor. Quando presente num incêndio pode provocar uma explosão. Fugas e a evaporação subsequente da água pode apresentar aumento de perigo da seguinte forma: 1. em contacto com material combustível (principalmente com material fibroso, como a juta, algodão ou sisal) ou enxofre, perigo de inflamação espontânea; 2. em contacto com compostos de amónio, metais em pó ou óleos, perigo de explosão.</v>
      </c>
      <c r="AN1598" s="63" t="str">
        <f>IF(ISNA(VLOOKUP(D1598,[1]GRE_Tabela2!$A$4:$D$112,4,0)),"-",VLOOKUP(D1598,[1]GRE_Tabela2!$A$4:$D$112,4,0))</f>
        <v>-</v>
      </c>
      <c r="AO1598" s="68" t="s">
        <v>1480</v>
      </c>
      <c r="AP1598" s="68" t="s">
        <v>1618</v>
      </c>
      <c r="AQ1598" s="113">
        <v>140</v>
      </c>
      <c r="AR1598" s="302" t="str">
        <f>IF(ISNA(VLOOKUP(AT1598,[1]FISQ!$D$2:$J$1713,7,0)),"-",VLOOKUP(AT1598,[1]FISQ!$D$2:$J$1713,7,0))</f>
        <v>-</v>
      </c>
      <c r="AS1598" s="302" t="str">
        <f>IF(ISNA(VLOOKUP(AT1598,[1]FISQ!$D$2:$J$1713,4,0)),"-",CONCATENATE("(",VLOOKUP(AT1598,[1]FISQ!$D$2:$J$1713,4,0),")"))</f>
        <v>-</v>
      </c>
      <c r="AT1598" s="71" t="s">
        <v>3536</v>
      </c>
      <c r="AU1598" s="38"/>
      <c r="AV1598" s="38"/>
      <c r="AW1598" s="38"/>
    </row>
    <row r="1599" spans="1:49" ht="102">
      <c r="A1599" s="33">
        <v>1595</v>
      </c>
      <c r="B1599" s="33" t="str">
        <f t="shared" si="75"/>
        <v>2429_II</v>
      </c>
      <c r="C1599" s="33" t="str">
        <f t="shared" si="76"/>
        <v>5.1//-</v>
      </c>
      <c r="D1599" s="61">
        <v>2429</v>
      </c>
      <c r="E1599" s="67" t="s">
        <v>3537</v>
      </c>
      <c r="F1599" s="395" t="s">
        <v>7414</v>
      </c>
      <c r="G1599" s="62" t="str">
        <f>VLOOKUP(CONCATENATE(TEXT(I1599,"0"),"_",TEXT(F1599,"0")),[1]CodC!$A$2:$D$250,4,0)</f>
        <v>Matérias comburentes sem perigo subsidiário, líquidas;</v>
      </c>
      <c r="H1599" s="395" t="s">
        <v>7316</v>
      </c>
      <c r="I1599" s="68">
        <v>5</v>
      </c>
      <c r="J1599" s="68" t="s">
        <v>625</v>
      </c>
      <c r="K1599" s="64" t="s">
        <v>19</v>
      </c>
      <c r="L1599" s="68" t="s">
        <v>849</v>
      </c>
      <c r="M1599" s="68"/>
      <c r="N1599" s="64" t="s">
        <v>19</v>
      </c>
      <c r="O1599" s="64" t="s">
        <v>19</v>
      </c>
      <c r="P1599" s="113" t="s">
        <v>22423</v>
      </c>
      <c r="Q1599" s="70" t="s">
        <v>861</v>
      </c>
      <c r="R1599" s="70" t="s">
        <v>861</v>
      </c>
      <c r="S1599" s="65" t="str">
        <f t="shared" si="77"/>
        <v/>
      </c>
      <c r="T1599" s="68" t="s">
        <v>3530</v>
      </c>
      <c r="U1599" s="68"/>
      <c r="V1599" s="68"/>
      <c r="W1599" s="68"/>
      <c r="X1599" s="68" t="s">
        <v>7163</v>
      </c>
      <c r="Y1599" s="68"/>
      <c r="Z1599" s="68"/>
      <c r="AA1599" s="68"/>
      <c r="AB1599" s="68"/>
      <c r="AC1599" s="68"/>
      <c r="AD1599" s="68"/>
      <c r="AE1599" s="68"/>
      <c r="AF1599" s="68"/>
      <c r="AG1599" s="68"/>
      <c r="AH1599" s="68"/>
      <c r="AI1599" s="68"/>
      <c r="AJ1599" s="68"/>
      <c r="AK1599" s="68"/>
      <c r="AL1599" s="68"/>
      <c r="AM1599" s="70" t="s">
        <v>3535</v>
      </c>
      <c r="AN1599" s="63" t="str">
        <f>IF(ISNA(VLOOKUP(D1599,[1]GRE_Tabela2!$A$4:$D$112,4,0)),"-",VLOOKUP(D1599,[1]GRE_Tabela2!$A$4:$D$112,4,0))</f>
        <v>-</v>
      </c>
      <c r="AO1599" s="68" t="s">
        <v>1480</v>
      </c>
      <c r="AP1599" s="68" t="s">
        <v>1618</v>
      </c>
      <c r="AQ1599" s="113">
        <v>140</v>
      </c>
      <c r="AR1599" s="302" t="str">
        <f>IF(ISNA(VLOOKUP(AT1599,[1]FISQ!$D$2:$J$1713,7,0)),"-",VLOOKUP(AT1599,[1]FISQ!$D$2:$J$1713,7,0))</f>
        <v>-</v>
      </c>
      <c r="AS1599" s="302" t="str">
        <f>IF(ISNA(VLOOKUP(AT1599,[1]FISQ!$D$2:$J$1713,4,0)),"-",CONCATENATE("(",VLOOKUP(AT1599,[1]FISQ!$D$2:$J$1713,4,0),")"))</f>
        <v>-</v>
      </c>
      <c r="AT1599" s="71" t="s">
        <v>3538</v>
      </c>
      <c r="AU1599" s="38"/>
      <c r="AV1599" s="38"/>
      <c r="AW1599" s="38"/>
    </row>
    <row r="1600" spans="1:49" ht="102">
      <c r="A1600" s="33">
        <v>1599</v>
      </c>
      <c r="B1600" s="33" t="str">
        <f t="shared" si="75"/>
        <v>2429_III</v>
      </c>
      <c r="C1600" s="33" t="str">
        <f t="shared" si="76"/>
        <v>5.1//-</v>
      </c>
      <c r="D1600" s="61">
        <v>2429</v>
      </c>
      <c r="E1600" s="67" t="s">
        <v>3537</v>
      </c>
      <c r="F1600" s="395" t="s">
        <v>7414</v>
      </c>
      <c r="G1600" s="62" t="str">
        <f>VLOOKUP(CONCATENATE(TEXT(I1600,"0"),"_",TEXT(F1600,"0")),[1]CodC!$A$2:$D$250,4,0)</f>
        <v>Matérias comburentes sem perigo subsidiário, líquidas;</v>
      </c>
      <c r="H1600" s="395" t="s">
        <v>7316</v>
      </c>
      <c r="I1600" s="68">
        <v>5</v>
      </c>
      <c r="J1600" s="68" t="s">
        <v>625</v>
      </c>
      <c r="K1600" s="64" t="s">
        <v>19</v>
      </c>
      <c r="L1600" s="68" t="s">
        <v>879</v>
      </c>
      <c r="M1600" s="68"/>
      <c r="N1600" s="64" t="s">
        <v>19</v>
      </c>
      <c r="O1600" s="64" t="s">
        <v>885</v>
      </c>
      <c r="P1600" s="113" t="s">
        <v>22423</v>
      </c>
      <c r="Q1600" s="70" t="s">
        <v>861</v>
      </c>
      <c r="R1600" s="70" t="s">
        <v>861</v>
      </c>
      <c r="S1600" s="65" t="str">
        <f t="shared" si="77"/>
        <v/>
      </c>
      <c r="T1600" s="68" t="s">
        <v>3530</v>
      </c>
      <c r="U1600" s="68"/>
      <c r="V1600" s="68"/>
      <c r="W1600" s="68"/>
      <c r="X1600" s="68" t="s">
        <v>7163</v>
      </c>
      <c r="Y1600" s="68"/>
      <c r="Z1600" s="68"/>
      <c r="AA1600" s="68"/>
      <c r="AB1600" s="68"/>
      <c r="AC1600" s="68"/>
      <c r="AD1600" s="68"/>
      <c r="AE1600" s="68"/>
      <c r="AF1600" s="68"/>
      <c r="AG1600" s="68"/>
      <c r="AH1600" s="68"/>
      <c r="AI1600" s="68"/>
      <c r="AJ1600" s="68"/>
      <c r="AK1600" s="68"/>
      <c r="AL1600" s="68"/>
      <c r="AM1600" s="70" t="str">
        <f>AM1599</f>
        <v>Líquido incolor. Quando presente num incêndio pode provocar uma explosão. Fugas e a evaporação subsequente da água pode apresentar aumento de perigo da seguinte forma: 1. em contacto com material combustível (principalmente com material fibroso, como a juta, algodão ou sisal) ou enxofre, perigo de inflamação espontânea; 2. em contacto com compostos de amónio, metais em pó ou óleos, perigo de explosão.</v>
      </c>
      <c r="AN1600" s="63" t="str">
        <f>IF(ISNA(VLOOKUP(D1600,[1]GRE_Tabela2!$A$4:$D$112,4,0)),"-",VLOOKUP(D1600,[1]GRE_Tabela2!$A$4:$D$112,4,0))</f>
        <v>-</v>
      </c>
      <c r="AO1600" s="68" t="s">
        <v>1480</v>
      </c>
      <c r="AP1600" s="68" t="s">
        <v>1618</v>
      </c>
      <c r="AQ1600" s="113">
        <v>140</v>
      </c>
      <c r="AR1600" s="302" t="str">
        <f>IF(ISNA(VLOOKUP(AT1600,[1]FISQ!$D$2:$J$1713,7,0)),"-",VLOOKUP(AT1600,[1]FISQ!$D$2:$J$1713,7,0))</f>
        <v>-</v>
      </c>
      <c r="AS1600" s="302" t="str">
        <f>IF(ISNA(VLOOKUP(AT1600,[1]FISQ!$D$2:$J$1713,4,0)),"-",CONCATENATE("(",VLOOKUP(AT1600,[1]FISQ!$D$2:$J$1713,4,0),")"))</f>
        <v>-</v>
      </c>
      <c r="AT1600" s="71" t="s">
        <v>3538</v>
      </c>
      <c r="AU1600" s="38"/>
      <c r="AV1600" s="38"/>
      <c r="AW1600" s="38"/>
    </row>
    <row r="1601" spans="1:49" ht="51">
      <c r="A1601" s="33">
        <v>1600</v>
      </c>
      <c r="B1601" s="33" t="str">
        <f t="shared" si="75"/>
        <v>2430_I</v>
      </c>
      <c r="C1601" s="33" t="str">
        <f t="shared" si="76"/>
        <v>8//-</v>
      </c>
      <c r="D1601" s="61">
        <v>2430</v>
      </c>
      <c r="E1601" s="72" t="s">
        <v>6627</v>
      </c>
      <c r="F1601" s="395" t="s">
        <v>7344</v>
      </c>
      <c r="G1601" s="62" t="str">
        <f>VLOOKUP(CONCATENATE(TEXT(I1601,"0"),"_",TEXT(F1601,"0")),[1]CodC!$A$2:$D$250,4,0)</f>
        <v>Matérias corrosivas, ácidas, sem perigo subsidiário, orgânicas, sólidas;</v>
      </c>
      <c r="H1601" s="395" t="s">
        <v>7349</v>
      </c>
      <c r="I1601" s="69" t="s">
        <v>631</v>
      </c>
      <c r="J1601" s="69" t="s">
        <v>631</v>
      </c>
      <c r="K1601" s="69" t="s">
        <v>19</v>
      </c>
      <c r="L1601" s="68" t="s">
        <v>746</v>
      </c>
      <c r="M1601" s="63"/>
      <c r="N1601" s="64" t="s">
        <v>19</v>
      </c>
      <c r="O1601" s="64" t="s">
        <v>19</v>
      </c>
      <c r="P1601" s="113" t="s">
        <v>22424</v>
      </c>
      <c r="Q1601" s="70" t="s">
        <v>861</v>
      </c>
      <c r="R1601" s="70" t="s">
        <v>861</v>
      </c>
      <c r="S1601" s="65" t="str">
        <f t="shared" si="77"/>
        <v/>
      </c>
      <c r="T1601" s="69" t="s">
        <v>19</v>
      </c>
      <c r="U1601" s="69"/>
      <c r="V1601" s="69"/>
      <c r="W1601" s="69"/>
      <c r="X1601" s="69"/>
      <c r="Y1601" s="69"/>
      <c r="Z1601" s="69"/>
      <c r="AA1601" s="69"/>
      <c r="AB1601" s="69"/>
      <c r="AC1601" s="69"/>
      <c r="AD1601" s="69"/>
      <c r="AE1601" s="69"/>
      <c r="AF1601" s="69"/>
      <c r="AG1601" s="69"/>
      <c r="AH1601" s="69"/>
      <c r="AI1601" s="69"/>
      <c r="AJ1601" s="69"/>
      <c r="AK1601" s="69"/>
      <c r="AL1601" s="69"/>
      <c r="AM1601" s="70" t="s">
        <v>6597</v>
      </c>
      <c r="AN1601" s="63" t="str">
        <f>IF(ISNA(VLOOKUP(D1601,[1]GRE_Tabela2!$A$4:$D$112,4,0)),"-",VLOOKUP(D1601,[1]GRE_Tabela2!$A$4:$D$112,4,0))</f>
        <v>-</v>
      </c>
      <c r="AO1601" s="68" t="s">
        <v>1341</v>
      </c>
      <c r="AP1601" s="68" t="s">
        <v>1913</v>
      </c>
      <c r="AQ1601" s="113">
        <v>153</v>
      </c>
      <c r="AR1601" s="302" t="str">
        <f>IF(ISNA(VLOOKUP(AT1601,[1]FISQ!$D$2:$J$1713,7,0)),"-",VLOOKUP(AT1601,[1]FISQ!$D$2:$J$1713,7,0))</f>
        <v>0637 </v>
      </c>
      <c r="AS1601" s="302" t="str">
        <f>IF(ISNA(VLOOKUP(AT1601,[1]FISQ!$D$2:$J$1713,4,0)),"-",CONCATENATE("(",VLOOKUP(AT1601,[1]FISQ!$D$2:$J$1713,4,0),")"))</f>
        <v>(2)</v>
      </c>
      <c r="AT1601" s="71" t="s">
        <v>3539</v>
      </c>
      <c r="AU1601" s="38"/>
      <c r="AV1601" s="30"/>
      <c r="AW1601" s="38"/>
    </row>
    <row r="1602" spans="1:49" ht="51">
      <c r="A1602" s="33">
        <v>1601</v>
      </c>
      <c r="B1602" s="33" t="str">
        <f t="shared" si="75"/>
        <v>2430_II</v>
      </c>
      <c r="C1602" s="33" t="str">
        <f t="shared" si="76"/>
        <v>8//-</v>
      </c>
      <c r="D1602" s="61">
        <v>2430</v>
      </c>
      <c r="E1602" s="72" t="s">
        <v>6627</v>
      </c>
      <c r="F1602" s="395" t="s">
        <v>7344</v>
      </c>
      <c r="G1602" s="62" t="str">
        <f>VLOOKUP(CONCATENATE(TEXT(I1602,"0"),"_",TEXT(F1602,"0")),[1]CodC!$A$2:$D$250,4,0)</f>
        <v>Matérias corrosivas, ácidas, sem perigo subsidiário, orgânicas, sólidas;</v>
      </c>
      <c r="H1602" s="395" t="s">
        <v>7339</v>
      </c>
      <c r="I1602" s="69" t="s">
        <v>631</v>
      </c>
      <c r="J1602" s="69" t="s">
        <v>631</v>
      </c>
      <c r="K1602" s="69" t="s">
        <v>19</v>
      </c>
      <c r="L1602" s="68" t="s">
        <v>849</v>
      </c>
      <c r="M1602" s="63"/>
      <c r="N1602" s="64" t="s">
        <v>19</v>
      </c>
      <c r="O1602" s="64" t="s">
        <v>19</v>
      </c>
      <c r="P1602" s="113" t="s">
        <v>22424</v>
      </c>
      <c r="Q1602" s="70" t="s">
        <v>861</v>
      </c>
      <c r="R1602" s="70" t="s">
        <v>861</v>
      </c>
      <c r="S1602" s="65" t="str">
        <f t="shared" si="77"/>
        <v/>
      </c>
      <c r="T1602" s="69" t="s">
        <v>19</v>
      </c>
      <c r="U1602" s="69"/>
      <c r="V1602" s="69"/>
      <c r="W1602" s="69"/>
      <c r="X1602" s="69"/>
      <c r="Y1602" s="69"/>
      <c r="Z1602" s="69"/>
      <c r="AA1602" s="69"/>
      <c r="AB1602" s="69"/>
      <c r="AC1602" s="69"/>
      <c r="AD1602" s="69"/>
      <c r="AE1602" s="69"/>
      <c r="AF1602" s="69"/>
      <c r="AG1602" s="69"/>
      <c r="AH1602" s="69"/>
      <c r="AI1602" s="69"/>
      <c r="AJ1602" s="69"/>
      <c r="AK1602" s="69"/>
      <c r="AL1602" s="69"/>
      <c r="AM1602" s="70" t="s">
        <v>6597</v>
      </c>
      <c r="AN1602" s="63" t="str">
        <f>IF(ISNA(VLOOKUP(D1602,[1]GRE_Tabela2!$A$4:$D$112,4,0)),"-",VLOOKUP(D1602,[1]GRE_Tabela2!$A$4:$D$112,4,0))</f>
        <v>-</v>
      </c>
      <c r="AO1602" s="68" t="s">
        <v>1341</v>
      </c>
      <c r="AP1602" s="68" t="s">
        <v>1913</v>
      </c>
      <c r="AQ1602" s="113">
        <v>153</v>
      </c>
      <c r="AR1602" s="302" t="str">
        <f>IF(ISNA(VLOOKUP(AT1602,[1]FISQ!$D$2:$J$1713,7,0)),"-",VLOOKUP(AT1602,[1]FISQ!$D$2:$J$1713,7,0))</f>
        <v>0637 </v>
      </c>
      <c r="AS1602" s="302" t="str">
        <f>IF(ISNA(VLOOKUP(AT1602,[1]FISQ!$D$2:$J$1713,4,0)),"-",CONCATENATE("(",VLOOKUP(AT1602,[1]FISQ!$D$2:$J$1713,4,0),")"))</f>
        <v>(2)</v>
      </c>
      <c r="AT1602" s="71" t="s">
        <v>3539</v>
      </c>
      <c r="AU1602" s="38"/>
      <c r="AV1602" s="30"/>
      <c r="AW1602" s="38"/>
    </row>
    <row r="1603" spans="1:49" ht="51">
      <c r="A1603" s="33">
        <v>1602</v>
      </c>
      <c r="B1603" s="33" t="str">
        <f t="shared" si="75"/>
        <v>2430_III</v>
      </c>
      <c r="C1603" s="33" t="str">
        <f t="shared" si="76"/>
        <v>8//-</v>
      </c>
      <c r="D1603" s="61">
        <v>2430</v>
      </c>
      <c r="E1603" s="72" t="s">
        <v>3540</v>
      </c>
      <c r="F1603" s="395" t="s">
        <v>7344</v>
      </c>
      <c r="G1603" s="62" t="str">
        <f>VLOOKUP(CONCATENATE(TEXT(I1603,"0"),"_",TEXT(F1603,"0")),[1]CodC!$A$2:$D$250,4,0)</f>
        <v>Matérias corrosivas, ácidas, sem perigo subsidiário, orgânicas, sólidas;</v>
      </c>
      <c r="H1603" s="395" t="s">
        <v>7339</v>
      </c>
      <c r="I1603" s="69" t="s">
        <v>631</v>
      </c>
      <c r="J1603" s="69" t="s">
        <v>631</v>
      </c>
      <c r="K1603" s="69" t="s">
        <v>19</v>
      </c>
      <c r="L1603" s="68" t="s">
        <v>879</v>
      </c>
      <c r="M1603" s="68"/>
      <c r="N1603" s="64" t="s">
        <v>19</v>
      </c>
      <c r="O1603" s="64" t="s">
        <v>885</v>
      </c>
      <c r="P1603" s="113" t="s">
        <v>22424</v>
      </c>
      <c r="Q1603" s="70" t="s">
        <v>621</v>
      </c>
      <c r="R1603" s="70" t="s">
        <v>621</v>
      </c>
      <c r="S1603" s="65" t="str">
        <f t="shared" si="77"/>
        <v/>
      </c>
      <c r="T1603" s="69" t="s">
        <v>19</v>
      </c>
      <c r="U1603" s="69"/>
      <c r="V1603" s="69"/>
      <c r="W1603" s="69"/>
      <c r="X1603" s="69"/>
      <c r="Y1603" s="69"/>
      <c r="Z1603" s="69"/>
      <c r="AA1603" s="69"/>
      <c r="AB1603" s="69"/>
      <c r="AC1603" s="69"/>
      <c r="AD1603" s="69"/>
      <c r="AE1603" s="69"/>
      <c r="AF1603" s="69"/>
      <c r="AG1603" s="69"/>
      <c r="AH1603" s="69"/>
      <c r="AI1603" s="69"/>
      <c r="AJ1603" s="69"/>
      <c r="AK1603" s="69"/>
      <c r="AL1603" s="69"/>
      <c r="AM1603" s="70" t="str">
        <f>AM1602</f>
        <v>Uma grande variedade de sólidos cor de palha, incolores e claros, com odores penetrantes (por vezes como cânfora). Alguns têm pontos de fusão baixos. Insolúvel na água. Provoca queimaduras na pele, olhos e mucosas.</v>
      </c>
      <c r="AN1603" s="63" t="str">
        <f>IF(ISNA(VLOOKUP(D1603,[1]GRE_Tabela2!$A$4:$D$112,4,0)),"-",VLOOKUP(D1603,[1]GRE_Tabela2!$A$4:$D$112,4,0))</f>
        <v>-</v>
      </c>
      <c r="AO1603" s="68" t="s">
        <v>1341</v>
      </c>
      <c r="AP1603" s="68" t="s">
        <v>1913</v>
      </c>
      <c r="AQ1603" s="113">
        <v>153</v>
      </c>
      <c r="AR1603" s="302" t="str">
        <f>IF(ISNA(VLOOKUP(AT1603,[1]FISQ!$D$2:$J$1713,7,0)),"-",VLOOKUP(AT1603,[1]FISQ!$D$2:$J$1713,7,0))</f>
        <v>0637 </v>
      </c>
      <c r="AS1603" s="302" t="str">
        <f>IF(ISNA(VLOOKUP(AT1603,[1]FISQ!$D$2:$J$1713,4,0)),"-",CONCATENATE("(",VLOOKUP(AT1603,[1]FISQ!$D$2:$J$1713,4,0),")"))</f>
        <v>(2)</v>
      </c>
      <c r="AT1603" s="71" t="s">
        <v>3539</v>
      </c>
      <c r="AU1603" s="38"/>
      <c r="AV1603" s="30"/>
      <c r="AW1603" s="38"/>
    </row>
    <row r="1604" spans="1:49" ht="25.5">
      <c r="A1604" s="33">
        <v>1603</v>
      </c>
      <c r="B1604" s="33" t="str">
        <f t="shared" si="75"/>
        <v>2431_III</v>
      </c>
      <c r="C1604" s="33" t="str">
        <f t="shared" si="76"/>
        <v>6.1//-</v>
      </c>
      <c r="D1604" s="61">
        <v>2431</v>
      </c>
      <c r="E1604" s="67" t="s">
        <v>3541</v>
      </c>
      <c r="F1604" s="395" t="s">
        <v>373</v>
      </c>
      <c r="G1604" s="62" t="str">
        <f>VLOOKUP(CONCATENATE(TEXT(I1604,"0"),"_",TEXT(F1604,"0")),[1]CodC!$A$2:$D$250,4,0)</f>
        <v>Matérias tóxicas sem perigo subsidiário, orgânicas, líquidas;</v>
      </c>
      <c r="H1604" s="395" t="s">
        <v>7327</v>
      </c>
      <c r="I1604" s="68">
        <v>6</v>
      </c>
      <c r="J1604" s="68" t="s">
        <v>50</v>
      </c>
      <c r="K1604" s="69" t="s">
        <v>19</v>
      </c>
      <c r="L1604" s="68" t="s">
        <v>879</v>
      </c>
      <c r="M1604" s="63"/>
      <c r="N1604" s="64" t="s">
        <v>19</v>
      </c>
      <c r="O1604" s="64" t="s">
        <v>19</v>
      </c>
      <c r="P1604" s="113" t="s">
        <v>22423</v>
      </c>
      <c r="Q1604" s="70" t="s">
        <v>621</v>
      </c>
      <c r="R1604" s="70" t="s">
        <v>621</v>
      </c>
      <c r="S1604" s="65" t="str">
        <f t="shared" si="77"/>
        <v/>
      </c>
      <c r="T1604" s="69" t="s">
        <v>19</v>
      </c>
      <c r="U1604" s="69"/>
      <c r="V1604" s="69"/>
      <c r="W1604" s="69"/>
      <c r="X1604" s="69"/>
      <c r="Y1604" s="69"/>
      <c r="Z1604" s="69"/>
      <c r="AA1604" s="69"/>
      <c r="AB1604" s="69"/>
      <c r="AC1604" s="69"/>
      <c r="AD1604" s="69"/>
      <c r="AE1604" s="69"/>
      <c r="AF1604" s="69"/>
      <c r="AG1604" s="69"/>
      <c r="AH1604" s="69"/>
      <c r="AI1604" s="69"/>
      <c r="AJ1604" s="69"/>
      <c r="AK1604" s="69"/>
      <c r="AL1604" s="69"/>
      <c r="AM1604" s="70" t="s">
        <v>6855</v>
      </c>
      <c r="AN1604" s="63" t="str">
        <f>IF(ISNA(VLOOKUP(D1604,[1]GRE_Tabela2!$A$4:$D$112,4,0)),"-",VLOOKUP(D1604,[1]GRE_Tabela2!$A$4:$D$112,4,0))</f>
        <v>-</v>
      </c>
      <c r="AO1604" s="68" t="s">
        <v>1341</v>
      </c>
      <c r="AP1604" s="68" t="s">
        <v>1795</v>
      </c>
      <c r="AQ1604" s="113">
        <v>153</v>
      </c>
      <c r="AR1604" s="302" t="str">
        <f>IF(ISNA(VLOOKUP(AT1604,[1]FISQ!$D$2:$J$1713,7,0)),"-",VLOOKUP(AT1604,[1]FISQ!$D$2:$J$1713,7,0))</f>
        <v>0375 </v>
      </c>
      <c r="AS1604" s="302" t="str">
        <f>IF(ISNA(VLOOKUP(AT1604,[1]FISQ!$D$2:$J$1713,4,0)),"-",CONCATENATE("(",VLOOKUP(AT1604,[1]FISQ!$D$2:$J$1713,4,0),")"))</f>
        <v>(4)</v>
      </c>
      <c r="AT1604" s="71" t="s">
        <v>3542</v>
      </c>
      <c r="AU1604" s="38"/>
      <c r="AV1604" s="38"/>
      <c r="AW1604" s="38"/>
    </row>
    <row r="1605" spans="1:49" ht="25.5">
      <c r="A1605" s="33">
        <v>1604</v>
      </c>
      <c r="B1605" s="33" t="str">
        <f t="shared" si="75"/>
        <v>2432_III</v>
      </c>
      <c r="C1605" s="33" t="str">
        <f t="shared" si="76"/>
        <v>6.1//-</v>
      </c>
      <c r="D1605" s="61">
        <v>2432</v>
      </c>
      <c r="E1605" s="67" t="s">
        <v>3543</v>
      </c>
      <c r="F1605" s="395" t="s">
        <v>373</v>
      </c>
      <c r="G1605" s="62" t="str">
        <f>VLOOKUP(CONCATENATE(TEXT(I1605,"0"),"_",TEXT(F1605,"0")),[1]CodC!$A$2:$D$250,4,0)</f>
        <v>Matérias tóxicas sem perigo subsidiário, orgânicas, líquidas;</v>
      </c>
      <c r="H1605" s="395" t="s">
        <v>7327</v>
      </c>
      <c r="I1605" s="68">
        <v>6</v>
      </c>
      <c r="J1605" s="68" t="s">
        <v>50</v>
      </c>
      <c r="K1605" s="69" t="s">
        <v>19</v>
      </c>
      <c r="L1605" s="68" t="s">
        <v>879</v>
      </c>
      <c r="M1605" s="68"/>
      <c r="N1605" s="64" t="s">
        <v>1168</v>
      </c>
      <c r="O1605" s="64" t="s">
        <v>1168</v>
      </c>
      <c r="P1605" s="113" t="s">
        <v>22423</v>
      </c>
      <c r="Q1605" s="70" t="s">
        <v>621</v>
      </c>
      <c r="R1605" s="70" t="s">
        <v>621</v>
      </c>
      <c r="S1605" s="65" t="str">
        <f t="shared" si="77"/>
        <v/>
      </c>
      <c r="T1605" s="69" t="s">
        <v>19</v>
      </c>
      <c r="U1605" s="69"/>
      <c r="V1605" s="69"/>
      <c r="W1605" s="69"/>
      <c r="X1605" s="69"/>
      <c r="Y1605" s="69"/>
      <c r="Z1605" s="69"/>
      <c r="AA1605" s="69"/>
      <c r="AB1605" s="69"/>
      <c r="AC1605" s="69"/>
      <c r="AD1605" s="69"/>
      <c r="AE1605" s="69"/>
      <c r="AF1605" s="69"/>
      <c r="AG1605" s="69"/>
      <c r="AH1605" s="69"/>
      <c r="AI1605" s="69"/>
      <c r="AJ1605" s="69"/>
      <c r="AK1605" s="69"/>
      <c r="AL1605" s="69"/>
      <c r="AM1605" s="70" t="s">
        <v>3544</v>
      </c>
      <c r="AN1605" s="63" t="str">
        <f>IF(ISNA(VLOOKUP(D1605,[1]GRE_Tabela2!$A$4:$D$112,4,0)),"-",VLOOKUP(D1605,[1]GRE_Tabela2!$A$4:$D$112,4,0))</f>
        <v>-</v>
      </c>
      <c r="AO1605" s="68" t="s">
        <v>1341</v>
      </c>
      <c r="AP1605" s="68" t="s">
        <v>1795</v>
      </c>
      <c r="AQ1605" s="113">
        <v>153</v>
      </c>
      <c r="AR1605" s="302" t="str">
        <f>IF(ISNA(VLOOKUP(AT1605,[1]FISQ!$D$2:$J$1713,7,0)),"-",VLOOKUP(AT1605,[1]FISQ!$D$2:$J$1713,7,0))</f>
        <v>1609 </v>
      </c>
      <c r="AS1605" s="302" t="str">
        <f>IF(ISNA(VLOOKUP(AT1605,[1]FISQ!$D$2:$J$1713,4,0)),"-",CONCATENATE("(",VLOOKUP(AT1605,[1]FISQ!$D$2:$J$1713,4,0),")"))</f>
        <v>(1)</v>
      </c>
      <c r="AT1605" s="71" t="s">
        <v>3545</v>
      </c>
      <c r="AU1605" s="38"/>
      <c r="AV1605" s="38"/>
      <c r="AW1605" s="38"/>
    </row>
    <row r="1606" spans="1:49" ht="51">
      <c r="A1606" s="33">
        <v>1605</v>
      </c>
      <c r="B1606" s="33" t="str">
        <f t="shared" ref="B1606:B1669" si="78">CONCATENATE(TEXT(D1606,"0000"),"_",TEXT(L1606,"0"))</f>
        <v>2433_III</v>
      </c>
      <c r="C1606" s="33" t="str">
        <f t="shared" ref="C1606:C1669" si="79">CONCATENATE(TEXT(J1606,"0"),"//",TEXT(K1606,"0"))</f>
        <v>6.1//0</v>
      </c>
      <c r="D1606" s="61">
        <v>2433</v>
      </c>
      <c r="E1606" s="67" t="s">
        <v>3546</v>
      </c>
      <c r="F1606" s="395" t="s">
        <v>373</v>
      </c>
      <c r="G1606" s="62" t="str">
        <f>VLOOKUP(CONCATENATE(TEXT(I1606,"0"),"_",TEXT(F1606,"0")),[1]CodC!$A$2:$D$250,4,0)</f>
        <v>Matérias tóxicas sem perigo subsidiário, orgânicas, líquidas;</v>
      </c>
      <c r="H1606" s="395" t="s">
        <v>7327</v>
      </c>
      <c r="I1606" s="68">
        <v>6</v>
      </c>
      <c r="J1606" s="68" t="s">
        <v>50</v>
      </c>
      <c r="K1606" s="68"/>
      <c r="L1606" s="68" t="s">
        <v>879</v>
      </c>
      <c r="M1606" s="64" t="s">
        <v>1313</v>
      </c>
      <c r="N1606" s="64" t="s">
        <v>19</v>
      </c>
      <c r="O1606" s="64" t="s">
        <v>19</v>
      </c>
      <c r="P1606" s="113" t="s">
        <v>22423</v>
      </c>
      <c r="Q1606" s="70" t="s">
        <v>621</v>
      </c>
      <c r="R1606" s="70" t="s">
        <v>621</v>
      </c>
      <c r="S1606" s="65" t="str">
        <f t="shared" si="77"/>
        <v/>
      </c>
      <c r="T1606" s="68" t="s">
        <v>7212</v>
      </c>
      <c r="U1606" s="68"/>
      <c r="V1606" s="68"/>
      <c r="W1606" s="68"/>
      <c r="X1606" s="68"/>
      <c r="Y1606" s="68"/>
      <c r="Z1606" s="68"/>
      <c r="AA1606" s="68"/>
      <c r="AB1606" s="68"/>
      <c r="AC1606" s="68"/>
      <c r="AD1606" s="68"/>
      <c r="AE1606" s="68"/>
      <c r="AF1606" s="68"/>
      <c r="AG1606" s="68"/>
      <c r="AH1606" s="68"/>
      <c r="AI1606" s="68"/>
      <c r="AJ1606" s="68"/>
      <c r="AK1606" s="68"/>
      <c r="AL1606" s="68"/>
      <c r="AM1606" s="70" t="s">
        <v>6856</v>
      </c>
      <c r="AN1606" s="63" t="str">
        <f>IF(ISNA(VLOOKUP(D1606,[1]GRE_Tabela2!$A$4:$D$112,4,0)),"-",VLOOKUP(D1606,[1]GRE_Tabela2!$A$4:$D$112,4,0))</f>
        <v>-</v>
      </c>
      <c r="AO1606" s="68" t="s">
        <v>1341</v>
      </c>
      <c r="AP1606" s="68" t="s">
        <v>1795</v>
      </c>
      <c r="AQ1606" s="113">
        <v>152</v>
      </c>
      <c r="AR1606" s="302" t="str">
        <f>IF(ISNA(VLOOKUP(AT1606,[1]FISQ!$D$2:$J$1713,7,0)),"-",VLOOKUP(AT1606,[1]FISQ!$D$2:$J$1713,7,0))</f>
        <v>-</v>
      </c>
      <c r="AS1606" s="302" t="str">
        <f>IF(ISNA(VLOOKUP(AT1606,[1]FISQ!$D$2:$J$1713,4,0)),"-",CONCATENATE("(",VLOOKUP(AT1606,[1]FISQ!$D$2:$J$1713,4,0),")"))</f>
        <v>-</v>
      </c>
      <c r="AT1606" s="71" t="s">
        <v>3547</v>
      </c>
      <c r="AU1606" s="38"/>
      <c r="AV1606" s="38"/>
      <c r="AW1606" s="38"/>
    </row>
    <row r="1607" spans="1:49" ht="76.5">
      <c r="A1607" s="33">
        <v>1606</v>
      </c>
      <c r="B1607" s="33" t="str">
        <f t="shared" si="78"/>
        <v>2434_II</v>
      </c>
      <c r="C1607" s="33" t="str">
        <f t="shared" si="79"/>
        <v>8//-</v>
      </c>
      <c r="D1607" s="61">
        <v>2434</v>
      </c>
      <c r="E1607" s="67" t="s">
        <v>3548</v>
      </c>
      <c r="F1607" s="395" t="s">
        <v>7338</v>
      </c>
      <c r="G1607" s="62" t="str">
        <f>VLOOKUP(CONCATENATE(TEXT(I1607,"0"),"_",TEXT(F1607,"0")),[1]CodC!$A$2:$D$250,4,0)</f>
        <v>Matérias corrosivas, ácidas, sem perigo subsidiário, orgânicas, líquidas;</v>
      </c>
      <c r="H1607" s="395" t="s">
        <v>7343</v>
      </c>
      <c r="I1607" s="69" t="s">
        <v>631</v>
      </c>
      <c r="J1607" s="69" t="s">
        <v>631</v>
      </c>
      <c r="K1607" s="69" t="s">
        <v>19</v>
      </c>
      <c r="L1607" s="68" t="s">
        <v>849</v>
      </c>
      <c r="M1607" s="63"/>
      <c r="N1607" s="64" t="s">
        <v>19</v>
      </c>
      <c r="O1607" s="64" t="s">
        <v>19</v>
      </c>
      <c r="P1607" s="113" t="s">
        <v>22425</v>
      </c>
      <c r="Q1607" s="70" t="s">
        <v>7230</v>
      </c>
      <c r="R1607" s="70" t="s">
        <v>1886</v>
      </c>
      <c r="S1607" s="65" t="str">
        <f t="shared" si="77"/>
        <v xml:space="preserve"> SW2 </v>
      </c>
      <c r="T1607" s="69" t="s">
        <v>7182</v>
      </c>
      <c r="U1607" s="69" t="s">
        <v>7163</v>
      </c>
      <c r="V1607" s="69"/>
      <c r="W1607" s="69"/>
      <c r="X1607" s="69"/>
      <c r="Y1607" s="69"/>
      <c r="Z1607" s="69"/>
      <c r="AA1607" s="69"/>
      <c r="AB1607" s="69"/>
      <c r="AC1607" s="69"/>
      <c r="AD1607" s="69"/>
      <c r="AE1607" s="69"/>
      <c r="AF1607" s="69"/>
      <c r="AG1607" s="69"/>
      <c r="AH1607" s="69"/>
      <c r="AI1607" s="69"/>
      <c r="AJ1607" s="69"/>
      <c r="AK1607" s="69"/>
      <c r="AL1607" s="69"/>
      <c r="AM1607" s="70" t="s">
        <v>3549</v>
      </c>
      <c r="AN1607" s="63" t="str">
        <f>IF(ISNA(VLOOKUP(D1607,[1]GRE_Tabela2!$A$4:$D$112,4,0)),"-",VLOOKUP(D1607,[1]GRE_Tabela2!$A$4:$D$112,4,0))</f>
        <v>HCl</v>
      </c>
      <c r="AO1607" s="68" t="s">
        <v>1341</v>
      </c>
      <c r="AP1607" s="68" t="s">
        <v>1913</v>
      </c>
      <c r="AQ1607" s="113">
        <v>156</v>
      </c>
      <c r="AR1607" s="302" t="str">
        <f>IF(ISNA(VLOOKUP(AT1607,[1]FISQ!$D$2:$J$1713,7,0)),"-",VLOOKUP(AT1607,[1]FISQ!$D$2:$J$1713,7,0))</f>
        <v>-</v>
      </c>
      <c r="AS1607" s="302" t="str">
        <f>IF(ISNA(VLOOKUP(AT1607,[1]FISQ!$D$2:$J$1713,4,0)),"-",CONCATENATE("(",VLOOKUP(AT1607,[1]FISQ!$D$2:$J$1713,4,0),")"))</f>
        <v>-</v>
      </c>
      <c r="AT1607" s="71" t="s">
        <v>3550</v>
      </c>
      <c r="AU1607" s="38" t="s">
        <v>6541</v>
      </c>
      <c r="AV1607" s="30"/>
      <c r="AW1607" s="38"/>
    </row>
    <row r="1608" spans="1:49" ht="76.5">
      <c r="A1608" s="33">
        <v>1607</v>
      </c>
      <c r="B1608" s="33" t="str">
        <f t="shared" si="78"/>
        <v>2435_II</v>
      </c>
      <c r="C1608" s="33" t="str">
        <f t="shared" si="79"/>
        <v>8//-</v>
      </c>
      <c r="D1608" s="61">
        <v>2435</v>
      </c>
      <c r="E1608" s="72" t="s">
        <v>3551</v>
      </c>
      <c r="F1608" s="395" t="s">
        <v>7338</v>
      </c>
      <c r="G1608" s="62" t="str">
        <f>VLOOKUP(CONCATENATE(TEXT(I1608,"0"),"_",TEXT(F1608,"0")),[1]CodC!$A$2:$D$250,4,0)</f>
        <v>Matérias corrosivas, ácidas, sem perigo subsidiário, orgânicas, líquidas;</v>
      </c>
      <c r="H1608" s="395" t="s">
        <v>7343</v>
      </c>
      <c r="I1608" s="69" t="s">
        <v>631</v>
      </c>
      <c r="J1608" s="69" t="s">
        <v>631</v>
      </c>
      <c r="K1608" s="69" t="s">
        <v>19</v>
      </c>
      <c r="L1608" s="68" t="s">
        <v>849</v>
      </c>
      <c r="M1608" s="63"/>
      <c r="N1608" s="64" t="s">
        <v>19</v>
      </c>
      <c r="O1608" s="64" t="s">
        <v>19</v>
      </c>
      <c r="P1608" s="113" t="s">
        <v>22425</v>
      </c>
      <c r="Q1608" s="70" t="s">
        <v>1482</v>
      </c>
      <c r="R1608" s="70" t="s">
        <v>1482</v>
      </c>
      <c r="S1608" s="65" t="str">
        <f t="shared" si="77"/>
        <v/>
      </c>
      <c r="T1608" s="69" t="s">
        <v>7182</v>
      </c>
      <c r="U1608" s="69" t="s">
        <v>7163</v>
      </c>
      <c r="V1608" s="69"/>
      <c r="W1608" s="69"/>
      <c r="X1608" s="69"/>
      <c r="Y1608" s="69"/>
      <c r="Z1608" s="69"/>
      <c r="AA1608" s="69"/>
      <c r="AB1608" s="69"/>
      <c r="AC1608" s="69"/>
      <c r="AD1608" s="69"/>
      <c r="AE1608" s="69"/>
      <c r="AF1608" s="69"/>
      <c r="AG1608" s="69"/>
      <c r="AH1608" s="69"/>
      <c r="AI1608" s="69"/>
      <c r="AJ1608" s="69"/>
      <c r="AK1608" s="69"/>
      <c r="AL1608" s="69"/>
      <c r="AM1608" s="70" t="s">
        <v>3552</v>
      </c>
      <c r="AN1608" s="63" t="str">
        <f>IF(ISNA(VLOOKUP(D1608,[1]GRE_Tabela2!$A$4:$D$112,4,0)),"-",VLOOKUP(D1608,[1]GRE_Tabela2!$A$4:$D$112,4,0))</f>
        <v>HCl</v>
      </c>
      <c r="AO1608" s="68" t="s">
        <v>1341</v>
      </c>
      <c r="AP1608" s="68" t="s">
        <v>1913</v>
      </c>
      <c r="AQ1608" s="113">
        <v>156</v>
      </c>
      <c r="AR1608" s="302" t="str">
        <f>IF(ISNA(VLOOKUP(AT1608,[1]FISQ!$D$2:$J$1713,7,0)),"-",VLOOKUP(AT1608,[1]FISQ!$D$2:$J$1713,7,0))</f>
        <v>-</v>
      </c>
      <c r="AS1608" s="302" t="str">
        <f>IF(ISNA(VLOOKUP(AT1608,[1]FISQ!$D$2:$J$1713,4,0)),"-",CONCATENATE("(",VLOOKUP(AT1608,[1]FISQ!$D$2:$J$1713,4,0),")"))</f>
        <v>-</v>
      </c>
      <c r="AT1608" s="71" t="s">
        <v>3553</v>
      </c>
      <c r="AU1608" s="38" t="s">
        <v>6541</v>
      </c>
      <c r="AV1608" s="30"/>
      <c r="AW1608" s="38"/>
    </row>
    <row r="1609" spans="1:49" ht="25.5">
      <c r="A1609" s="33">
        <v>1608</v>
      </c>
      <c r="B1609" s="33" t="str">
        <f t="shared" si="78"/>
        <v>2436_II</v>
      </c>
      <c r="C1609" s="33" t="str">
        <f t="shared" si="79"/>
        <v>3//-</v>
      </c>
      <c r="D1609" s="61">
        <v>2436</v>
      </c>
      <c r="E1609" s="67" t="s">
        <v>3554</v>
      </c>
      <c r="F1609" s="395" t="s">
        <v>7275</v>
      </c>
      <c r="G1609" s="62" t="str">
        <f>VLOOKUP(CONCATENATE(TEXT(I1609,"0"),"_",TEXT(F1609,"0")),[1]CodC!$A$2:$D$250,4,0)</f>
        <v>Líquidos inflamáveis, sem perigo subsidiário, com um ponto de inflamação inferior ou igual a 60 °C;</v>
      </c>
      <c r="H1609" s="395" t="s">
        <v>7276</v>
      </c>
      <c r="I1609" s="69">
        <v>3</v>
      </c>
      <c r="J1609" s="69" t="s">
        <v>848</v>
      </c>
      <c r="K1609" s="69" t="s">
        <v>19</v>
      </c>
      <c r="L1609" s="68" t="s">
        <v>849</v>
      </c>
      <c r="M1609" s="63"/>
      <c r="N1609" s="64" t="s">
        <v>19</v>
      </c>
      <c r="O1609" s="64" t="s">
        <v>19</v>
      </c>
      <c r="P1609" s="113" t="s">
        <v>22423</v>
      </c>
      <c r="Q1609" s="70" t="s">
        <v>861</v>
      </c>
      <c r="R1609" s="70" t="s">
        <v>861</v>
      </c>
      <c r="S1609" s="65" t="str">
        <f t="shared" si="77"/>
        <v/>
      </c>
      <c r="T1609" s="69" t="s">
        <v>19</v>
      </c>
      <c r="U1609" s="69"/>
      <c r="V1609" s="69"/>
      <c r="W1609" s="69"/>
      <c r="X1609" s="69"/>
      <c r="Y1609" s="69"/>
      <c r="Z1609" s="69"/>
      <c r="AA1609" s="69"/>
      <c r="AB1609" s="69"/>
      <c r="AC1609" s="69"/>
      <c r="AD1609" s="69"/>
      <c r="AE1609" s="69"/>
      <c r="AF1609" s="69"/>
      <c r="AG1609" s="69"/>
      <c r="AH1609" s="69"/>
      <c r="AI1609" s="69"/>
      <c r="AJ1609" s="69"/>
      <c r="AK1609" s="69"/>
      <c r="AL1609" s="69"/>
      <c r="AM1609" s="70" t="s">
        <v>3555</v>
      </c>
      <c r="AN1609" s="63" t="str">
        <f>IF(ISNA(VLOOKUP(D1609,[1]GRE_Tabela2!$A$4:$D$112,4,0)),"-",VLOOKUP(D1609,[1]GRE_Tabela2!$A$4:$D$112,4,0))</f>
        <v>-</v>
      </c>
      <c r="AO1609" s="68" t="s">
        <v>747</v>
      </c>
      <c r="AP1609" s="68" t="s">
        <v>748</v>
      </c>
      <c r="AQ1609" s="113">
        <v>129</v>
      </c>
      <c r="AR1609" s="302" t="str">
        <f>IF(ISNA(VLOOKUP(AT1609,[1]FISQ!$D$2:$J$1713,7,0)),"-",VLOOKUP(AT1609,[1]FISQ!$D$2:$J$1713,7,0))</f>
        <v>-</v>
      </c>
      <c r="AS1609" s="302" t="str">
        <f>IF(ISNA(VLOOKUP(AT1609,[1]FISQ!$D$2:$J$1713,4,0)),"-",CONCATENATE("(",VLOOKUP(AT1609,[1]FISQ!$D$2:$J$1713,4,0),")"))</f>
        <v>-</v>
      </c>
      <c r="AT1609" s="71" t="s">
        <v>3556</v>
      </c>
      <c r="AU1609" s="38"/>
      <c r="AV1609" s="38"/>
      <c r="AW1609" s="38"/>
    </row>
    <row r="1610" spans="1:49" ht="76.5">
      <c r="A1610" s="33">
        <v>1609</v>
      </c>
      <c r="B1610" s="33" t="str">
        <f t="shared" si="78"/>
        <v>2437_II</v>
      </c>
      <c r="C1610" s="33" t="str">
        <f t="shared" si="79"/>
        <v>8//-</v>
      </c>
      <c r="D1610" s="61">
        <v>2437</v>
      </c>
      <c r="E1610" s="67" t="s">
        <v>3557</v>
      </c>
      <c r="F1610" s="395" t="s">
        <v>7338</v>
      </c>
      <c r="G1610" s="62" t="str">
        <f>VLOOKUP(CONCATENATE(TEXT(I1610,"0"),"_",TEXT(F1610,"0")),[1]CodC!$A$2:$D$250,4,0)</f>
        <v>Matérias corrosivas, ácidas, sem perigo subsidiário, orgânicas, líquidas;</v>
      </c>
      <c r="H1610" s="395" t="s">
        <v>7343</v>
      </c>
      <c r="I1610" s="69" t="s">
        <v>631</v>
      </c>
      <c r="J1610" s="69" t="s">
        <v>631</v>
      </c>
      <c r="K1610" s="69" t="s">
        <v>19</v>
      </c>
      <c r="L1610" s="68" t="s">
        <v>849</v>
      </c>
      <c r="M1610" s="63"/>
      <c r="N1610" s="64" t="s">
        <v>19</v>
      </c>
      <c r="O1610" s="64" t="s">
        <v>19</v>
      </c>
      <c r="P1610" s="113" t="s">
        <v>22425</v>
      </c>
      <c r="Q1610" s="70" t="s">
        <v>7230</v>
      </c>
      <c r="R1610" s="70" t="s">
        <v>1886</v>
      </c>
      <c r="S1610" s="65" t="str">
        <f t="shared" si="77"/>
        <v xml:space="preserve"> SW2 </v>
      </c>
      <c r="T1610" s="69" t="s">
        <v>7182</v>
      </c>
      <c r="U1610" s="69" t="s">
        <v>7163</v>
      </c>
      <c r="V1610" s="69"/>
      <c r="W1610" s="69"/>
      <c r="X1610" s="69"/>
      <c r="Y1610" s="69"/>
      <c r="Z1610" s="69"/>
      <c r="AA1610" s="69"/>
      <c r="AB1610" s="69"/>
      <c r="AC1610" s="69"/>
      <c r="AD1610" s="69"/>
      <c r="AE1610" s="69"/>
      <c r="AF1610" s="69"/>
      <c r="AG1610" s="69"/>
      <c r="AH1610" s="69"/>
      <c r="AI1610" s="69"/>
      <c r="AJ1610" s="69"/>
      <c r="AK1610" s="69"/>
      <c r="AL1610" s="69"/>
      <c r="AM1610" s="70" t="s">
        <v>6480</v>
      </c>
      <c r="AN1610" s="63" t="str">
        <f>IF(ISNA(VLOOKUP(D1610,[1]GRE_Tabela2!$A$4:$D$112,4,0)),"-",VLOOKUP(D1610,[1]GRE_Tabela2!$A$4:$D$112,4,0))</f>
        <v>HCl</v>
      </c>
      <c r="AO1610" s="68" t="s">
        <v>1341</v>
      </c>
      <c r="AP1610" s="68" t="s">
        <v>1913</v>
      </c>
      <c r="AQ1610" s="113">
        <v>156</v>
      </c>
      <c r="AR1610" s="302" t="str">
        <f>IF(ISNA(VLOOKUP(AT1610,[1]FISQ!$D$2:$J$1713,7,0)),"-",VLOOKUP(AT1610,[1]FISQ!$D$2:$J$1713,7,0))</f>
        <v>-</v>
      </c>
      <c r="AS1610" s="302" t="str">
        <f>IF(ISNA(VLOOKUP(AT1610,[1]FISQ!$D$2:$J$1713,4,0)),"-",CONCATENATE("(",VLOOKUP(AT1610,[1]FISQ!$D$2:$J$1713,4,0),")"))</f>
        <v>-</v>
      </c>
      <c r="AT1610" s="71" t="s">
        <v>3558</v>
      </c>
      <c r="AU1610" s="38" t="s">
        <v>6541</v>
      </c>
      <c r="AV1610" s="30"/>
      <c r="AW1610" s="38"/>
    </row>
    <row r="1611" spans="1:49" ht="76.5">
      <c r="A1611" s="33">
        <v>1610</v>
      </c>
      <c r="B1611" s="33" t="str">
        <f t="shared" si="78"/>
        <v>2438_I</v>
      </c>
      <c r="C1611" s="33" t="str">
        <f t="shared" si="79"/>
        <v>6.1//45141</v>
      </c>
      <c r="D1611" s="61">
        <v>2438</v>
      </c>
      <c r="E1611" s="67" t="s">
        <v>3559</v>
      </c>
      <c r="F1611" s="395" t="s">
        <v>7286</v>
      </c>
      <c r="G1611" s="62" t="str">
        <f>VLOOKUP(CONCATENATE(TEXT(I1611,"0"),"_",TEXT(F1611,"0")),[1]CodC!$A$2:$D$250,4,0)</f>
        <v>Matérias tóxicas inflamáveis corrosivas.</v>
      </c>
      <c r="H1611" s="395" t="s">
        <v>7277</v>
      </c>
      <c r="I1611" s="68">
        <v>6</v>
      </c>
      <c r="J1611" s="68" t="s">
        <v>50</v>
      </c>
      <c r="K1611" s="68" t="s">
        <v>1061</v>
      </c>
      <c r="L1611" s="68" t="s">
        <v>746</v>
      </c>
      <c r="M1611" s="63"/>
      <c r="N1611" s="64" t="s">
        <v>19</v>
      </c>
      <c r="O1611" s="64" t="s">
        <v>19</v>
      </c>
      <c r="P1611" s="113" t="s">
        <v>22423</v>
      </c>
      <c r="Q1611" s="70" t="s">
        <v>7229</v>
      </c>
      <c r="R1611" s="70" t="s">
        <v>3560</v>
      </c>
      <c r="S1611" s="65" t="str">
        <f t="shared" si="77"/>
        <v xml:space="preserve"> SW1 SW2</v>
      </c>
      <c r="T1611" s="68" t="s">
        <v>7206</v>
      </c>
      <c r="U1611" s="69" t="s">
        <v>7163</v>
      </c>
      <c r="V1611" s="68"/>
      <c r="W1611" s="68"/>
      <c r="X1611" s="68"/>
      <c r="Y1611" s="68"/>
      <c r="Z1611" s="68"/>
      <c r="AA1611" s="68"/>
      <c r="AB1611" s="68"/>
      <c r="AC1611" s="68"/>
      <c r="AD1611" s="68"/>
      <c r="AE1611" s="68"/>
      <c r="AF1611" s="68"/>
      <c r="AG1611" s="68"/>
      <c r="AH1611" s="68"/>
      <c r="AI1611" s="68"/>
      <c r="AJ1611" s="68"/>
      <c r="AK1611" s="68"/>
      <c r="AL1611" s="68"/>
      <c r="AM1611" s="70" t="s">
        <v>3561</v>
      </c>
      <c r="AN1611" s="63" t="str">
        <f>IF(ISNA(VLOOKUP(D1611,[1]GRE_Tabela2!$A$4:$D$112,4,0)),"-",VLOOKUP(D1611,[1]GRE_Tabela2!$A$4:$D$112,4,0))</f>
        <v>-</v>
      </c>
      <c r="AO1611" s="68" t="s">
        <v>747</v>
      </c>
      <c r="AP1611" s="68" t="s">
        <v>888</v>
      </c>
      <c r="AQ1611" s="113">
        <v>131</v>
      </c>
      <c r="AR1611" s="302" t="str">
        <f>IF(ISNA(VLOOKUP(AT1611,[1]FISQ!$D$2:$J$1713,7,0)),"-",VLOOKUP(AT1611,[1]FISQ!$D$2:$J$1713,7,0))</f>
        <v>-</v>
      </c>
      <c r="AS1611" s="302" t="str">
        <f>IF(ISNA(VLOOKUP(AT1611,[1]FISQ!$D$2:$J$1713,4,0)),"-",CONCATENATE("(",VLOOKUP(AT1611,[1]FISQ!$D$2:$J$1713,4,0),")"))</f>
        <v>-</v>
      </c>
      <c r="AT1611" s="71" t="s">
        <v>3562</v>
      </c>
      <c r="AU1611" s="38" t="s">
        <v>6542</v>
      </c>
      <c r="AV1611" s="30"/>
      <c r="AW1611" s="38"/>
    </row>
    <row r="1612" spans="1:49" ht="76.5">
      <c r="A1612" s="33">
        <v>1611</v>
      </c>
      <c r="B1612" s="33" t="str">
        <f t="shared" si="78"/>
        <v>2439_II</v>
      </c>
      <c r="C1612" s="33" t="str">
        <f t="shared" si="79"/>
        <v>8//-</v>
      </c>
      <c r="D1612" s="61">
        <v>2439</v>
      </c>
      <c r="E1612" s="67" t="s">
        <v>3564</v>
      </c>
      <c r="F1612" s="395" t="s">
        <v>7342</v>
      </c>
      <c r="G1612" s="62" t="str">
        <f>VLOOKUP(CONCATENATE(TEXT(I1612,"0"),"_",TEXT(F1612,"0")),[1]CodC!$A$2:$D$250,4,0)</f>
        <v>Matérias corrosivas, ácidas, sem perigo subsidiário, inorgânicas, sólidas;</v>
      </c>
      <c r="H1612" s="395" t="s">
        <v>7339</v>
      </c>
      <c r="I1612" s="69" t="s">
        <v>631</v>
      </c>
      <c r="J1612" s="69" t="s">
        <v>631</v>
      </c>
      <c r="K1612" s="64" t="s">
        <v>19</v>
      </c>
      <c r="L1612" s="68" t="s">
        <v>849</v>
      </c>
      <c r="M1612" s="63"/>
      <c r="N1612" s="64" t="s">
        <v>19</v>
      </c>
      <c r="O1612" s="64" t="s">
        <v>19</v>
      </c>
      <c r="P1612" s="113" t="s">
        <v>22425</v>
      </c>
      <c r="Q1612" s="70" t="s">
        <v>5598</v>
      </c>
      <c r="R1612" s="70" t="s">
        <v>1828</v>
      </c>
      <c r="S1612" s="65" t="str">
        <f t="shared" si="77"/>
        <v xml:space="preserve"> SW1 SW2 H2 </v>
      </c>
      <c r="T1612" s="68" t="s">
        <v>7183</v>
      </c>
      <c r="U1612" s="69" t="s">
        <v>7163</v>
      </c>
      <c r="V1612" s="68"/>
      <c r="W1612" s="68"/>
      <c r="X1612" s="68"/>
      <c r="Y1612" s="68"/>
      <c r="Z1612" s="68"/>
      <c r="AA1612" s="68"/>
      <c r="AB1612" s="68"/>
      <c r="AC1612" s="68"/>
      <c r="AD1612" s="68"/>
      <c r="AE1612" s="68"/>
      <c r="AF1612" s="68"/>
      <c r="AG1612" s="68"/>
      <c r="AH1612" s="68"/>
      <c r="AI1612" s="68"/>
      <c r="AJ1612" s="68"/>
      <c r="AK1612" s="68"/>
      <c r="AL1612" s="68"/>
      <c r="AM1612" s="70" t="s">
        <v>3565</v>
      </c>
      <c r="AN1612" s="63" t="str">
        <f>IF(ISNA(VLOOKUP(D1612,[1]GRE_Tabela2!$A$4:$D$112,4,0)),"-",VLOOKUP(D1612,[1]GRE_Tabela2!$A$4:$D$112,4,0))</f>
        <v>-</v>
      </c>
      <c r="AO1612" s="68" t="s">
        <v>1341</v>
      </c>
      <c r="AP1612" s="68" t="s">
        <v>1913</v>
      </c>
      <c r="AQ1612" s="113">
        <v>154</v>
      </c>
      <c r="AR1612" s="302" t="str">
        <f>IF(ISNA(VLOOKUP(AT1612,[1]FISQ!$D$2:$J$1713,7,0)),"-",VLOOKUP(AT1612,[1]FISQ!$D$2:$J$1713,7,0))</f>
        <v>-</v>
      </c>
      <c r="AS1612" s="302" t="str">
        <f>IF(ISNA(VLOOKUP(AT1612,[1]FISQ!$D$2:$J$1713,4,0)),"-",CONCATENATE("(",VLOOKUP(AT1612,[1]FISQ!$D$2:$J$1713,4,0),")"))</f>
        <v>-</v>
      </c>
      <c r="AT1612" s="71" t="s">
        <v>3563</v>
      </c>
      <c r="AU1612" s="38" t="s">
        <v>6541</v>
      </c>
      <c r="AV1612" s="30"/>
      <c r="AW1612" s="38"/>
    </row>
    <row r="1613" spans="1:49" ht="38.25">
      <c r="A1613" s="33">
        <v>1612</v>
      </c>
      <c r="B1613" s="33" t="str">
        <f t="shared" si="78"/>
        <v>2440_III</v>
      </c>
      <c r="C1613" s="33" t="str">
        <f t="shared" si="79"/>
        <v>8//-</v>
      </c>
      <c r="D1613" s="61">
        <v>2440</v>
      </c>
      <c r="E1613" s="67" t="s">
        <v>3566</v>
      </c>
      <c r="F1613" s="395" t="s">
        <v>7342</v>
      </c>
      <c r="G1613" s="62" t="str">
        <f>VLOOKUP(CONCATENATE(TEXT(I1613,"0"),"_",TEXT(F1613,"0")),[1]CodC!$A$2:$D$250,4,0)</f>
        <v>Matérias corrosivas, ácidas, sem perigo subsidiário, inorgânicas, sólidas;</v>
      </c>
      <c r="H1613" s="395" t="s">
        <v>7339</v>
      </c>
      <c r="I1613" s="69" t="s">
        <v>631</v>
      </c>
      <c r="J1613" s="69" t="s">
        <v>631</v>
      </c>
      <c r="K1613" s="69" t="s">
        <v>19</v>
      </c>
      <c r="L1613" s="68" t="s">
        <v>879</v>
      </c>
      <c r="M1613" s="63"/>
      <c r="N1613" s="64" t="s">
        <v>19</v>
      </c>
      <c r="O1613" s="64" t="s">
        <v>19</v>
      </c>
      <c r="P1613" s="113" t="s">
        <v>22424</v>
      </c>
      <c r="Q1613" s="70" t="s">
        <v>621</v>
      </c>
      <c r="R1613" s="70" t="s">
        <v>621</v>
      </c>
      <c r="S1613" s="65" t="str">
        <f t="shared" si="77"/>
        <v/>
      </c>
      <c r="T1613" s="69" t="s">
        <v>7182</v>
      </c>
      <c r="U1613" s="69" t="s">
        <v>7163</v>
      </c>
      <c r="V1613" s="69"/>
      <c r="W1613" s="69"/>
      <c r="X1613" s="69"/>
      <c r="Y1613" s="69"/>
      <c r="Z1613" s="69"/>
      <c r="AA1613" s="69"/>
      <c r="AB1613" s="69"/>
      <c r="AC1613" s="69"/>
      <c r="AD1613" s="69"/>
      <c r="AE1613" s="69"/>
      <c r="AF1613" s="69"/>
      <c r="AG1613" s="69"/>
      <c r="AH1613" s="69"/>
      <c r="AI1613" s="69"/>
      <c r="AJ1613" s="69"/>
      <c r="AK1613" s="69"/>
      <c r="AL1613" s="69"/>
      <c r="AM1613" s="70" t="s">
        <v>3567</v>
      </c>
      <c r="AN1613" s="63" t="str">
        <f>IF(ISNA(VLOOKUP(D1613,[1]GRE_Tabela2!$A$4:$D$112,4,0)),"-",VLOOKUP(D1613,[1]GRE_Tabela2!$A$4:$D$112,4,0))</f>
        <v>-</v>
      </c>
      <c r="AO1613" s="68" t="s">
        <v>1341</v>
      </c>
      <c r="AP1613" s="68" t="s">
        <v>1913</v>
      </c>
      <c r="AQ1613" s="113">
        <v>154</v>
      </c>
      <c r="AR1613" s="302" t="str">
        <f>IF(ISNA(VLOOKUP(AT1613,[1]FISQ!$D$2:$J$1713,7,0)),"-",VLOOKUP(AT1613,[1]FISQ!$D$2:$J$1713,7,0))</f>
        <v>-</v>
      </c>
      <c r="AS1613" s="302" t="str">
        <f>IF(ISNA(VLOOKUP(AT1613,[1]FISQ!$D$2:$J$1713,4,0)),"-",CONCATENATE("(",VLOOKUP(AT1613,[1]FISQ!$D$2:$J$1713,4,0),")"))</f>
        <v>-</v>
      </c>
      <c r="AT1613" s="71" t="s">
        <v>3568</v>
      </c>
      <c r="AU1613" s="38" t="s">
        <v>6541</v>
      </c>
      <c r="AV1613" s="30"/>
      <c r="AW1613" s="38"/>
    </row>
    <row r="1614" spans="1:49" ht="51">
      <c r="A1614" s="33">
        <v>1613</v>
      </c>
      <c r="B1614" s="33" t="str">
        <f t="shared" si="78"/>
        <v>2441_I</v>
      </c>
      <c r="C1614" s="33" t="str">
        <f t="shared" si="79"/>
        <v>4.2//8</v>
      </c>
      <c r="D1614" s="61">
        <v>2441</v>
      </c>
      <c r="E1614" s="67" t="s">
        <v>3569</v>
      </c>
      <c r="F1614" s="395" t="s">
        <v>7313</v>
      </c>
      <c r="G1614" s="62" t="str">
        <f>VLOOKUP(CONCATENATE(TEXT(I1614,"0"),"_",TEXT(F1614,"0")),[1]CodC!$A$2:$D$250,4,0)</f>
        <v>Matérias sujeitas a inflamação espontânea, inorgânicas, corrosivas, sólidas.</v>
      </c>
      <c r="H1614" s="395" t="s">
        <v>19</v>
      </c>
      <c r="I1614" s="68">
        <v>4</v>
      </c>
      <c r="J1614" s="68" t="s">
        <v>1579</v>
      </c>
      <c r="K1614" s="68" t="s">
        <v>631</v>
      </c>
      <c r="L1614" s="68" t="s">
        <v>746</v>
      </c>
      <c r="M1614" s="63"/>
      <c r="N1614" s="64" t="s">
        <v>24543</v>
      </c>
      <c r="O1614" s="64" t="s">
        <v>19</v>
      </c>
      <c r="P1614" s="113" t="s">
        <v>22423</v>
      </c>
      <c r="Q1614" s="70" t="s">
        <v>7229</v>
      </c>
      <c r="R1614" s="70" t="s">
        <v>5622</v>
      </c>
      <c r="S1614" s="65" t="str">
        <f t="shared" si="77"/>
        <v xml:space="preserve"> SW2 H1</v>
      </c>
      <c r="T1614" s="69" t="s">
        <v>5626</v>
      </c>
      <c r="U1614" s="69"/>
      <c r="V1614" s="69"/>
      <c r="W1614" s="69"/>
      <c r="X1614" s="69"/>
      <c r="Y1614" s="69"/>
      <c r="Z1614" s="69"/>
      <c r="AA1614" s="68" t="s">
        <v>7163</v>
      </c>
      <c r="AB1614" s="69"/>
      <c r="AC1614" s="69"/>
      <c r="AD1614" s="69"/>
      <c r="AE1614" s="69"/>
      <c r="AF1614" s="69"/>
      <c r="AG1614" s="69"/>
      <c r="AH1614" s="69"/>
      <c r="AI1614" s="69"/>
      <c r="AJ1614" s="69"/>
      <c r="AK1614" s="69"/>
      <c r="AL1614" s="69"/>
      <c r="AM1614" s="70" t="s">
        <v>3570</v>
      </c>
      <c r="AN1614" s="63" t="str">
        <f>IF(ISNA(VLOOKUP(D1614,[1]GRE_Tabela2!$A$4:$D$112,4,0)),"-",VLOOKUP(D1614,[1]GRE_Tabela2!$A$4:$D$112,4,0))</f>
        <v>-</v>
      </c>
      <c r="AO1614" s="68" t="s">
        <v>1065</v>
      </c>
      <c r="AP1614" s="68" t="s">
        <v>1481</v>
      </c>
      <c r="AQ1614" s="113">
        <v>135</v>
      </c>
      <c r="AR1614" s="302" t="str">
        <f>IF(ISNA(VLOOKUP(AT1614,[1]FISQ!$D$2:$J$1713,7,0)),"-",VLOOKUP(AT1614,[1]FISQ!$D$2:$J$1713,7,0))</f>
        <v>-</v>
      </c>
      <c r="AS1614" s="302" t="str">
        <f>IF(ISNA(VLOOKUP(AT1614,[1]FISQ!$D$2:$J$1713,4,0)),"-",CONCATENATE("(",VLOOKUP(AT1614,[1]FISQ!$D$2:$J$1713,4,0),")"))</f>
        <v>-</v>
      </c>
      <c r="AT1614" s="71" t="s">
        <v>3571</v>
      </c>
      <c r="AU1614" s="38"/>
      <c r="AV1614" s="30"/>
      <c r="AW1614" s="38"/>
    </row>
    <row r="1615" spans="1:49" ht="89.25">
      <c r="A1615" s="33">
        <v>1614</v>
      </c>
      <c r="B1615" s="33" t="str">
        <f t="shared" si="78"/>
        <v>2442_II</v>
      </c>
      <c r="C1615" s="33" t="str">
        <f t="shared" si="79"/>
        <v>8//-</v>
      </c>
      <c r="D1615" s="61">
        <v>2442</v>
      </c>
      <c r="E1615" s="67" t="s">
        <v>3572</v>
      </c>
      <c r="F1615" s="395" t="s">
        <v>7338</v>
      </c>
      <c r="G1615" s="62" t="str">
        <f>VLOOKUP(CONCATENATE(TEXT(I1615,"0"),"_",TEXT(F1615,"0")),[1]CodC!$A$2:$D$250,4,0)</f>
        <v>Matérias corrosivas, ácidas, sem perigo subsidiário, orgânicas, líquidas;</v>
      </c>
      <c r="H1615" s="395" t="s">
        <v>7343</v>
      </c>
      <c r="I1615" s="69" t="s">
        <v>631</v>
      </c>
      <c r="J1615" s="69" t="s">
        <v>631</v>
      </c>
      <c r="K1615" s="69" t="s">
        <v>19</v>
      </c>
      <c r="L1615" s="68" t="s">
        <v>849</v>
      </c>
      <c r="M1615" s="63"/>
      <c r="N1615" s="64" t="s">
        <v>19</v>
      </c>
      <c r="O1615" s="64" t="s">
        <v>19</v>
      </c>
      <c r="P1615" s="113" t="s">
        <v>22425</v>
      </c>
      <c r="Q1615" s="70" t="s">
        <v>7229</v>
      </c>
      <c r="R1615" s="70" t="s">
        <v>633</v>
      </c>
      <c r="S1615" s="65" t="str">
        <f t="shared" si="77"/>
        <v xml:space="preserve"> SW2 </v>
      </c>
      <c r="T1615" s="69" t="s">
        <v>7182</v>
      </c>
      <c r="U1615" s="69" t="s">
        <v>7163</v>
      </c>
      <c r="V1615" s="69"/>
      <c r="W1615" s="69"/>
      <c r="X1615" s="69"/>
      <c r="Y1615" s="69"/>
      <c r="Z1615" s="69"/>
      <c r="AA1615" s="69"/>
      <c r="AB1615" s="69"/>
      <c r="AC1615" s="69"/>
      <c r="AD1615" s="69"/>
      <c r="AE1615" s="69"/>
      <c r="AF1615" s="69"/>
      <c r="AG1615" s="69"/>
      <c r="AH1615" s="69"/>
      <c r="AI1615" s="69"/>
      <c r="AJ1615" s="69"/>
      <c r="AK1615" s="69"/>
      <c r="AL1615" s="69"/>
      <c r="AM1615" s="70" t="s">
        <v>3573</v>
      </c>
      <c r="AN1615" s="63" t="str">
        <f>IF(ISNA(VLOOKUP(D1615,[1]GRE_Tabela2!$A$4:$D$112,4,0)),"-",VLOOKUP(D1615,[1]GRE_Tabela2!$A$4:$D$112,4,0))</f>
        <v>-</v>
      </c>
      <c r="AO1615" s="68" t="s">
        <v>1341</v>
      </c>
      <c r="AP1615" s="68" t="s">
        <v>1913</v>
      </c>
      <c r="AQ1615" s="113">
        <v>156</v>
      </c>
      <c r="AR1615" s="302" t="str">
        <f>IF(ISNA(VLOOKUP(AT1615,[1]FISQ!$D$2:$J$1713,7,0)),"-",VLOOKUP(AT1615,[1]FISQ!$D$2:$J$1713,7,0))</f>
        <v>-</v>
      </c>
      <c r="AS1615" s="302" t="str">
        <f>IF(ISNA(VLOOKUP(AT1615,[1]FISQ!$D$2:$J$1713,4,0)),"-",CONCATENATE("(",VLOOKUP(AT1615,[1]FISQ!$D$2:$J$1713,4,0),")"))</f>
        <v>-</v>
      </c>
      <c r="AT1615" s="71" t="s">
        <v>3574</v>
      </c>
      <c r="AU1615" s="38" t="s">
        <v>6541</v>
      </c>
      <c r="AV1615" s="30"/>
      <c r="AW1615" s="38"/>
    </row>
    <row r="1616" spans="1:49" ht="76.5">
      <c r="A1616" s="33">
        <v>1615</v>
      </c>
      <c r="B1616" s="33" t="str">
        <f t="shared" si="78"/>
        <v>2443_II</v>
      </c>
      <c r="C1616" s="33" t="str">
        <f t="shared" si="79"/>
        <v>8//-</v>
      </c>
      <c r="D1616" s="61">
        <v>2443</v>
      </c>
      <c r="E1616" s="67" t="s">
        <v>3575</v>
      </c>
      <c r="F1616" s="395" t="s">
        <v>7345</v>
      </c>
      <c r="G1616" s="62" t="str">
        <f>VLOOKUP(CONCATENATE(TEXT(I1616,"0"),"_",TEXT(F1616,"0")),[1]CodC!$A$2:$D$250,4,0)</f>
        <v>Matérias corrosivas, ácidas, sem perigo subsidiário, inorgânicas, líquidas;</v>
      </c>
      <c r="H1616" s="395" t="s">
        <v>7339</v>
      </c>
      <c r="I1616" s="69" t="s">
        <v>631</v>
      </c>
      <c r="J1616" s="69" t="s">
        <v>631</v>
      </c>
      <c r="K1616" s="69" t="s">
        <v>19</v>
      </c>
      <c r="L1616" s="68" t="s">
        <v>849</v>
      </c>
      <c r="M1616" s="63"/>
      <c r="N1616" s="64" t="s">
        <v>19</v>
      </c>
      <c r="O1616" s="64" t="s">
        <v>19</v>
      </c>
      <c r="P1616" s="113" t="s">
        <v>22425</v>
      </c>
      <c r="Q1616" s="70" t="s">
        <v>7230</v>
      </c>
      <c r="R1616" s="70" t="s">
        <v>1886</v>
      </c>
      <c r="S1616" s="65" t="str">
        <f t="shared" si="77"/>
        <v xml:space="preserve"> SW2 </v>
      </c>
      <c r="T1616" s="69" t="s">
        <v>7182</v>
      </c>
      <c r="U1616" s="69" t="s">
        <v>7163</v>
      </c>
      <c r="V1616" s="69"/>
      <c r="W1616" s="69"/>
      <c r="X1616" s="69"/>
      <c r="Y1616" s="69"/>
      <c r="Z1616" s="69"/>
      <c r="AA1616" s="69"/>
      <c r="AB1616" s="69"/>
      <c r="AC1616" s="69"/>
      <c r="AD1616" s="69"/>
      <c r="AE1616" s="69"/>
      <c r="AF1616" s="69"/>
      <c r="AG1616" s="69"/>
      <c r="AH1616" s="69"/>
      <c r="AI1616" s="69"/>
      <c r="AJ1616" s="69"/>
      <c r="AK1616" s="69"/>
      <c r="AL1616" s="69"/>
      <c r="AM1616" s="70" t="s">
        <v>3576</v>
      </c>
      <c r="AN1616" s="63" t="str">
        <f>IF(ISNA(VLOOKUP(D1616,[1]GRE_Tabela2!$A$4:$D$112,4,0)),"-",VLOOKUP(D1616,[1]GRE_Tabela2!$A$4:$D$112,4,0))</f>
        <v>-</v>
      </c>
      <c r="AO1616" s="68" t="s">
        <v>1341</v>
      </c>
      <c r="AP1616" s="68" t="s">
        <v>1913</v>
      </c>
      <c r="AQ1616" s="113">
        <v>137</v>
      </c>
      <c r="AR1616" s="302" t="str">
        <f>IF(ISNA(VLOOKUP(AT1616,[1]FISQ!$D$2:$J$1713,7,0)),"-",VLOOKUP(AT1616,[1]FISQ!$D$2:$J$1713,7,0))</f>
        <v>-</v>
      </c>
      <c r="AS1616" s="302" t="str">
        <f>IF(ISNA(VLOOKUP(AT1616,[1]FISQ!$D$2:$J$1713,4,0)),"-",CONCATENATE("(",VLOOKUP(AT1616,[1]FISQ!$D$2:$J$1713,4,0),")"))</f>
        <v>-</v>
      </c>
      <c r="AT1616" s="71" t="s">
        <v>3577</v>
      </c>
      <c r="AU1616" s="38" t="s">
        <v>6541</v>
      </c>
      <c r="AV1616" s="30"/>
      <c r="AW1616" s="38"/>
    </row>
    <row r="1617" spans="1:49" ht="89.25">
      <c r="A1617" s="33">
        <v>1616</v>
      </c>
      <c r="B1617" s="33" t="str">
        <f t="shared" si="78"/>
        <v>2444_I</v>
      </c>
      <c r="C1617" s="33" t="str">
        <f t="shared" si="79"/>
        <v>8//-</v>
      </c>
      <c r="D1617" s="61">
        <v>2444</v>
      </c>
      <c r="E1617" s="67" t="s">
        <v>3578</v>
      </c>
      <c r="F1617" s="395" t="s">
        <v>7345</v>
      </c>
      <c r="G1617" s="62" t="str">
        <f>VLOOKUP(CONCATENATE(TEXT(I1617,"0"),"_",TEXT(F1617,"0")),[1]CodC!$A$2:$D$250,4,0)</f>
        <v>Matérias corrosivas, ácidas, sem perigo subsidiário, inorgânicas, líquidas;</v>
      </c>
      <c r="H1617" s="395" t="s">
        <v>7352</v>
      </c>
      <c r="I1617" s="69" t="s">
        <v>631</v>
      </c>
      <c r="J1617" s="69" t="s">
        <v>631</v>
      </c>
      <c r="K1617" s="69" t="s">
        <v>19</v>
      </c>
      <c r="L1617" s="68" t="s">
        <v>746</v>
      </c>
      <c r="M1617" s="63"/>
      <c r="N1617" s="64" t="s">
        <v>19</v>
      </c>
      <c r="O1617" s="64" t="s">
        <v>19</v>
      </c>
      <c r="P1617" s="113" t="s">
        <v>22425</v>
      </c>
      <c r="Q1617" s="70" t="s">
        <v>7230</v>
      </c>
      <c r="R1617" s="70" t="s">
        <v>1886</v>
      </c>
      <c r="S1617" s="65" t="str">
        <f t="shared" si="77"/>
        <v xml:space="preserve"> SW2 </v>
      </c>
      <c r="T1617" s="69" t="s">
        <v>7182</v>
      </c>
      <c r="U1617" s="69" t="s">
        <v>7163</v>
      </c>
      <c r="V1617" s="69"/>
      <c r="W1617" s="69"/>
      <c r="X1617" s="69"/>
      <c r="Y1617" s="69"/>
      <c r="Z1617" s="69"/>
      <c r="AA1617" s="69"/>
      <c r="AB1617" s="69"/>
      <c r="AC1617" s="69"/>
      <c r="AD1617" s="69"/>
      <c r="AE1617" s="69"/>
      <c r="AF1617" s="69"/>
      <c r="AG1617" s="69"/>
      <c r="AH1617" s="69"/>
      <c r="AI1617" s="69"/>
      <c r="AJ1617" s="69"/>
      <c r="AK1617" s="69"/>
      <c r="AL1617" s="69"/>
      <c r="AM1617" s="70" t="s">
        <v>3579</v>
      </c>
      <c r="AN1617" s="63" t="str">
        <f>IF(ISNA(VLOOKUP(D1617,[1]GRE_Tabela2!$A$4:$D$112,4,0)),"-",VLOOKUP(D1617,[1]GRE_Tabela2!$A$4:$D$112,4,0))</f>
        <v>-</v>
      </c>
      <c r="AO1617" s="68" t="s">
        <v>1341</v>
      </c>
      <c r="AP1617" s="68" t="s">
        <v>1913</v>
      </c>
      <c r="AQ1617" s="113">
        <v>137</v>
      </c>
      <c r="AR1617" s="302" t="str">
        <f>IF(ISNA(VLOOKUP(AT1617,[1]FISQ!$D$2:$J$1713,7,0)),"-",VLOOKUP(AT1617,[1]FISQ!$D$2:$J$1713,7,0))</f>
        <v>-</v>
      </c>
      <c r="AS1617" s="302" t="str">
        <f>IF(ISNA(VLOOKUP(AT1617,[1]FISQ!$D$2:$J$1713,4,0)),"-",CONCATENATE("(",VLOOKUP(AT1617,[1]FISQ!$D$2:$J$1713,4,0),")"))</f>
        <v>-</v>
      </c>
      <c r="AT1617" s="71" t="s">
        <v>3580</v>
      </c>
      <c r="AU1617" s="38" t="s">
        <v>6541</v>
      </c>
      <c r="AV1617" s="30"/>
      <c r="AW1617" s="38"/>
    </row>
    <row r="1618" spans="1:49" ht="38.25">
      <c r="A1618" s="33">
        <v>1617</v>
      </c>
      <c r="B1618" s="33" t="str">
        <f t="shared" si="78"/>
        <v>2446_III</v>
      </c>
      <c r="C1618" s="33" t="str">
        <f t="shared" si="79"/>
        <v>6.1//-</v>
      </c>
      <c r="D1618" s="61">
        <v>2446</v>
      </c>
      <c r="E1618" s="67" t="s">
        <v>3581</v>
      </c>
      <c r="F1618" s="395" t="s">
        <v>880</v>
      </c>
      <c r="G1618" s="62" t="str">
        <f>VLOOKUP(CONCATENATE(TEXT(I1618,"0"),"_",TEXT(F1618,"0")),[1]CodC!$A$2:$D$250,4,0)</f>
        <v>Matérias tóxicas sem perigo subsidiário, orgânicas, sólidas;</v>
      </c>
      <c r="H1618" s="395" t="s">
        <v>7327</v>
      </c>
      <c r="I1618" s="68">
        <v>6</v>
      </c>
      <c r="J1618" s="68" t="s">
        <v>50</v>
      </c>
      <c r="K1618" s="69" t="s">
        <v>19</v>
      </c>
      <c r="L1618" s="68" t="s">
        <v>879</v>
      </c>
      <c r="M1618" s="63"/>
      <c r="N1618" s="64" t="s">
        <v>19</v>
      </c>
      <c r="O1618" s="64" t="s">
        <v>19</v>
      </c>
      <c r="P1618" s="113" t="s">
        <v>22423</v>
      </c>
      <c r="Q1618" s="70" t="s">
        <v>621</v>
      </c>
      <c r="R1618" s="70" t="s">
        <v>621</v>
      </c>
      <c r="S1618" s="65" t="str">
        <f t="shared" si="77"/>
        <v/>
      </c>
      <c r="T1618" s="69" t="s">
        <v>19</v>
      </c>
      <c r="U1618" s="69"/>
      <c r="V1618" s="69"/>
      <c r="W1618" s="69"/>
      <c r="X1618" s="69"/>
      <c r="Y1618" s="69"/>
      <c r="Z1618" s="69"/>
      <c r="AA1618" s="69"/>
      <c r="AB1618" s="69"/>
      <c r="AC1618" s="69"/>
      <c r="AD1618" s="69"/>
      <c r="AE1618" s="69"/>
      <c r="AF1618" s="69"/>
      <c r="AG1618" s="69"/>
      <c r="AH1618" s="69"/>
      <c r="AI1618" s="69"/>
      <c r="AJ1618" s="69"/>
      <c r="AK1618" s="69"/>
      <c r="AL1618" s="69"/>
      <c r="AM1618" s="70" t="s">
        <v>3582</v>
      </c>
      <c r="AN1618" s="63" t="str">
        <f>IF(ISNA(VLOOKUP(D1618,[1]GRE_Tabela2!$A$4:$D$112,4,0)),"-",VLOOKUP(D1618,[1]GRE_Tabela2!$A$4:$D$112,4,0))</f>
        <v>-</v>
      </c>
      <c r="AO1618" s="68" t="s">
        <v>1341</v>
      </c>
      <c r="AP1618" s="68" t="s">
        <v>1795</v>
      </c>
      <c r="AQ1618" s="113">
        <v>153</v>
      </c>
      <c r="AR1618" s="302" t="str">
        <f>IF(ISNA(VLOOKUP(AT1618,[1]FISQ!$D$2:$J$1713,7,0)),"-",VLOOKUP(AT1618,[1]FISQ!$D$2:$J$1713,7,0))</f>
        <v>-</v>
      </c>
      <c r="AS1618" s="302" t="str">
        <f>IF(ISNA(VLOOKUP(AT1618,[1]FISQ!$D$2:$J$1713,4,0)),"-",CONCATENATE("(",VLOOKUP(AT1618,[1]FISQ!$D$2:$J$1713,4,0),")"))</f>
        <v>-</v>
      </c>
      <c r="AT1618" s="71" t="s">
        <v>3583</v>
      </c>
      <c r="AU1618" s="38"/>
      <c r="AV1618" s="38"/>
      <c r="AW1618" s="38"/>
    </row>
    <row r="1619" spans="1:49" ht="51">
      <c r="A1619" s="33">
        <v>1618</v>
      </c>
      <c r="B1619" s="33" t="str">
        <f t="shared" si="78"/>
        <v>2447_I</v>
      </c>
      <c r="C1619" s="33" t="str">
        <f t="shared" si="79"/>
        <v>4.2//6.1</v>
      </c>
      <c r="D1619" s="61">
        <v>2447</v>
      </c>
      <c r="E1619" s="67" t="s">
        <v>3584</v>
      </c>
      <c r="F1619" s="395" t="s">
        <v>7301</v>
      </c>
      <c r="G1619" s="62" t="str">
        <f>VLOOKUP(CONCATENATE(TEXT(I1619,"0"),"_",TEXT(F1619,"0")),[1]CodC!$A$2:$D$250,4,0)</f>
        <v>Matérias sujeitas a inflamação espontânea, inorgânicas, tóxicas, líquidas;</v>
      </c>
      <c r="H1619" s="395" t="s">
        <v>7415</v>
      </c>
      <c r="I1619" s="68">
        <v>4</v>
      </c>
      <c r="J1619" s="68" t="s">
        <v>1579</v>
      </c>
      <c r="K1619" s="68" t="s">
        <v>50</v>
      </c>
      <c r="L1619" s="68" t="s">
        <v>746</v>
      </c>
      <c r="M1619" s="64" t="s">
        <v>1313</v>
      </c>
      <c r="N1619" s="64" t="s">
        <v>19</v>
      </c>
      <c r="O1619" s="64" t="s">
        <v>19</v>
      </c>
      <c r="P1619" s="113" t="s">
        <v>22423</v>
      </c>
      <c r="Q1619" s="70" t="s">
        <v>627</v>
      </c>
      <c r="R1619" s="70" t="s">
        <v>627</v>
      </c>
      <c r="S1619" s="65" t="str">
        <f t="shared" si="77"/>
        <v/>
      </c>
      <c r="T1619" s="69" t="s">
        <v>19</v>
      </c>
      <c r="U1619" s="69"/>
      <c r="V1619" s="69"/>
      <c r="W1619" s="69"/>
      <c r="X1619" s="69"/>
      <c r="Y1619" s="69"/>
      <c r="Z1619" s="69"/>
      <c r="AA1619" s="69"/>
      <c r="AB1619" s="69"/>
      <c r="AC1619" s="69"/>
      <c r="AD1619" s="69"/>
      <c r="AE1619" s="69"/>
      <c r="AF1619" s="69"/>
      <c r="AG1619" s="69"/>
      <c r="AH1619" s="69"/>
      <c r="AI1619" s="69"/>
      <c r="AJ1619" s="69"/>
      <c r="AK1619" s="69"/>
      <c r="AL1619" s="69"/>
      <c r="AM1619" s="70" t="s">
        <v>6857</v>
      </c>
      <c r="AN1619" s="63" t="str">
        <f>IF(ISNA(VLOOKUP(D1619,[1]GRE_Tabela2!$A$4:$D$112,4,0)),"-",VLOOKUP(D1619,[1]GRE_Tabela2!$A$4:$D$112,4,0))</f>
        <v>-</v>
      </c>
      <c r="AO1619" s="41" t="s">
        <v>1341</v>
      </c>
      <c r="AP1619" s="68" t="s">
        <v>1481</v>
      </c>
      <c r="AQ1619" s="113">
        <v>136</v>
      </c>
      <c r="AR1619" s="302" t="str">
        <f>IF(ISNA(VLOOKUP(AT1619,[1]FISQ!$D$2:$J$1713,7,0)),"-",VLOOKUP(AT1619,[1]FISQ!$D$2:$J$1713,7,0))</f>
        <v>-</v>
      </c>
      <c r="AS1619" s="302" t="str">
        <f>IF(ISNA(VLOOKUP(AT1619,[1]FISQ!$D$2:$J$1713,4,0)),"-",CONCATENATE("(",VLOOKUP(AT1619,[1]FISQ!$D$2:$J$1713,4,0),")"))</f>
        <v>-</v>
      </c>
      <c r="AT1619" s="71" t="s">
        <v>3585</v>
      </c>
      <c r="AU1619" s="38"/>
      <c r="AV1619" s="38"/>
      <c r="AW1619" s="38"/>
    </row>
    <row r="1620" spans="1:49" ht="76.5">
      <c r="A1620" s="33">
        <v>1619</v>
      </c>
      <c r="B1620" s="33" t="str">
        <f t="shared" si="78"/>
        <v>2448_III</v>
      </c>
      <c r="C1620" s="33" t="str">
        <f t="shared" si="79"/>
        <v>4.1//-</v>
      </c>
      <c r="D1620" s="61">
        <v>2448</v>
      </c>
      <c r="E1620" s="67" t="s">
        <v>3586</v>
      </c>
      <c r="F1620" s="395" t="s">
        <v>7293</v>
      </c>
      <c r="G1620" s="62" t="str">
        <f>VLOOKUP(CONCATENATE(TEXT(I1620,"0"),"_",TEXT(F1620,"0")),[1]CodC!$A$2:$D$250,4,0)</f>
        <v>Matérias sólidas inflamáveis, sem perigo subsidiário: Inorgânicas;</v>
      </c>
      <c r="H1620" s="395" t="s">
        <v>7411</v>
      </c>
      <c r="I1620" s="68">
        <v>4</v>
      </c>
      <c r="J1620" s="68" t="s">
        <v>1405</v>
      </c>
      <c r="K1620" s="64" t="s">
        <v>19</v>
      </c>
      <c r="L1620" s="68" t="s">
        <v>879</v>
      </c>
      <c r="M1620" s="63"/>
      <c r="N1620" s="64" t="s">
        <v>24544</v>
      </c>
      <c r="O1620" s="64" t="s">
        <v>19</v>
      </c>
      <c r="P1620" s="113" t="s">
        <v>22423</v>
      </c>
      <c r="Q1620" s="70" t="s">
        <v>1482</v>
      </c>
      <c r="R1620" s="70" t="s">
        <v>1482</v>
      </c>
      <c r="S1620" s="65" t="str">
        <f t="shared" si="77"/>
        <v/>
      </c>
      <c r="T1620" s="68" t="s">
        <v>1367</v>
      </c>
      <c r="U1620" s="68"/>
      <c r="V1620" s="68"/>
      <c r="W1620" s="68"/>
      <c r="X1620" s="68"/>
      <c r="Y1620" s="68"/>
      <c r="Z1620" s="68"/>
      <c r="AA1620" s="68"/>
      <c r="AB1620" s="68"/>
      <c r="AC1620" s="68"/>
      <c r="AD1620" s="68"/>
      <c r="AE1620" s="68"/>
      <c r="AF1620" s="68"/>
      <c r="AG1620" s="68"/>
      <c r="AH1620" s="68"/>
      <c r="AI1620" s="68"/>
      <c r="AJ1620" s="68"/>
      <c r="AK1620" s="68"/>
      <c r="AL1620" s="68"/>
      <c r="AM1620" s="70" t="s">
        <v>3587</v>
      </c>
      <c r="AN1620" s="63" t="str">
        <f>IF(ISNA(VLOOKUP(D1620,[1]GRE_Tabela2!$A$4:$D$112,4,0)),"-",VLOOKUP(D1620,[1]GRE_Tabela2!$A$4:$D$112,4,0))</f>
        <v>-</v>
      </c>
      <c r="AO1620" s="68" t="s">
        <v>1341</v>
      </c>
      <c r="AP1620" s="68" t="s">
        <v>3208</v>
      </c>
      <c r="AQ1620" s="113">
        <v>133</v>
      </c>
      <c r="AR1620" s="302" t="str">
        <f>IF(ISNA(VLOOKUP(AT1620,[1]FISQ!$D$2:$J$1713,7,0)),"-",VLOOKUP(AT1620,[1]FISQ!$D$2:$J$1713,7,0))</f>
        <v>-</v>
      </c>
      <c r="AS1620" s="302" t="str">
        <f>IF(ISNA(VLOOKUP(AT1620,[1]FISQ!$D$2:$J$1713,4,0)),"-",CONCATENATE("(",VLOOKUP(AT1620,[1]FISQ!$D$2:$J$1713,4,0),")"))</f>
        <v>-</v>
      </c>
      <c r="AT1620" s="71" t="s">
        <v>3588</v>
      </c>
      <c r="AU1620" s="38"/>
      <c r="AV1620" s="38"/>
      <c r="AW1620" s="38"/>
    </row>
    <row r="1621" spans="1:49" ht="51">
      <c r="A1621" s="33">
        <v>1620</v>
      </c>
      <c r="B1621" s="33" t="str">
        <f t="shared" si="78"/>
        <v>2451_-</v>
      </c>
      <c r="C1621" s="33" t="str">
        <f t="shared" si="79"/>
        <v>2.2//5.1</v>
      </c>
      <c r="D1621" s="61">
        <v>2451</v>
      </c>
      <c r="E1621" s="67" t="s">
        <v>3589</v>
      </c>
      <c r="F1621" s="395" t="s">
        <v>7271</v>
      </c>
      <c r="G1621" s="62" t="str">
        <f>VLOOKUP(CONCATENATE(TEXT(I1621,"0"),"_",TEXT(F1621,"0")),[1]CodC!$A$2:$D$250,4,0)</f>
        <v>Gás liquefeito, comburente</v>
      </c>
      <c r="H1621" s="395" t="s">
        <v>7272</v>
      </c>
      <c r="I1621" s="68">
        <v>2</v>
      </c>
      <c r="J1621" s="68" t="s">
        <v>6550</v>
      </c>
      <c r="K1621" s="68" t="s">
        <v>625</v>
      </c>
      <c r="L1621" s="64" t="s">
        <v>19</v>
      </c>
      <c r="M1621" s="64"/>
      <c r="N1621" s="64">
        <v>662</v>
      </c>
      <c r="O1621" s="64" t="s">
        <v>19</v>
      </c>
      <c r="P1621" s="113" t="s">
        <v>22423</v>
      </c>
      <c r="Q1621" s="70" t="s">
        <v>7229</v>
      </c>
      <c r="R1621" s="70" t="s">
        <v>633</v>
      </c>
      <c r="S1621" s="65" t="str">
        <f t="shared" si="77"/>
        <v xml:space="preserve"> SW2 </v>
      </c>
      <c r="T1621" s="69" t="s">
        <v>19</v>
      </c>
      <c r="U1621" s="69"/>
      <c r="V1621" s="69"/>
      <c r="W1621" s="69"/>
      <c r="X1621" s="69"/>
      <c r="Y1621" s="69"/>
      <c r="Z1621" s="69"/>
      <c r="AA1621" s="69"/>
      <c r="AB1621" s="69"/>
      <c r="AC1621" s="69"/>
      <c r="AD1621" s="69"/>
      <c r="AE1621" s="69"/>
      <c r="AF1621" s="69"/>
      <c r="AG1621" s="69"/>
      <c r="AH1621" s="69"/>
      <c r="AI1621" s="69"/>
      <c r="AJ1621" s="69"/>
      <c r="AK1621" s="69"/>
      <c r="AL1621" s="69"/>
      <c r="AM1621" s="70" t="s">
        <v>3590</v>
      </c>
      <c r="AN1621" s="63" t="str">
        <f>IF(ISNA(VLOOKUP(D1621,[1]GRE_Tabela2!$A$4:$D$112,4,0)),"-",VLOOKUP(D1621,[1]GRE_Tabela2!$A$4:$D$112,4,0))</f>
        <v>-</v>
      </c>
      <c r="AO1621" s="68" t="s">
        <v>619</v>
      </c>
      <c r="AP1621" s="68" t="s">
        <v>626</v>
      </c>
      <c r="AQ1621" s="113">
        <v>122</v>
      </c>
      <c r="AR1621" s="302" t="str">
        <f>IF(ISNA(VLOOKUP(AT1621,[1]FISQ!$D$2:$J$1713,7,0)),"-",VLOOKUP(AT1621,[1]FISQ!$D$2:$J$1713,7,0))</f>
        <v>1234 </v>
      </c>
      <c r="AS1621" s="302" t="str">
        <f>IF(ISNA(VLOOKUP(AT1621,[1]FISQ!$D$2:$J$1713,4,0)),"-",CONCATENATE("(",VLOOKUP(AT1621,[1]FISQ!$D$2:$J$1713,4,0),")"))</f>
        <v>(1)</v>
      </c>
      <c r="AT1621" s="71" t="s">
        <v>3591</v>
      </c>
      <c r="AU1621" s="38"/>
      <c r="AV1621" s="38"/>
      <c r="AW1621" s="38"/>
    </row>
    <row r="1622" spans="1:49" ht="38.25">
      <c r="A1622" s="33">
        <v>1621</v>
      </c>
      <c r="B1622" s="33" t="str">
        <f t="shared" si="78"/>
        <v>2452_-</v>
      </c>
      <c r="C1622" s="33" t="str">
        <f t="shared" si="79"/>
        <v>2.1//-</v>
      </c>
      <c r="D1622" s="61">
        <v>2452</v>
      </c>
      <c r="E1622" s="67" t="s">
        <v>3592</v>
      </c>
      <c r="F1622" s="395" t="s">
        <v>7253</v>
      </c>
      <c r="G1622" s="62" t="str">
        <f>VLOOKUP(CONCATENATE(TEXT(I1622,"0"),"_",TEXT(F1622,"0")),[1]CodC!$A$2:$D$250,4,0)</f>
        <v>Gás liquefeito, inflamável</v>
      </c>
      <c r="H1622" s="395" t="s">
        <v>5101</v>
      </c>
      <c r="I1622" s="68">
        <v>2</v>
      </c>
      <c r="J1622" s="68" t="s">
        <v>659</v>
      </c>
      <c r="K1622" s="69" t="s">
        <v>19</v>
      </c>
      <c r="L1622" s="64" t="s">
        <v>19</v>
      </c>
      <c r="M1622" s="64"/>
      <c r="N1622" s="64" t="s">
        <v>24439</v>
      </c>
      <c r="O1622" s="64">
        <v>386</v>
      </c>
      <c r="P1622" s="113" t="s">
        <v>22423</v>
      </c>
      <c r="Q1622" s="70" t="s">
        <v>861</v>
      </c>
      <c r="R1622" s="70" t="s">
        <v>3067</v>
      </c>
      <c r="S1622" s="65" t="str">
        <f t="shared" si="77"/>
        <v xml:space="preserve">SW1 SW2 </v>
      </c>
      <c r="T1622" s="69" t="s">
        <v>19</v>
      </c>
      <c r="U1622" s="69"/>
      <c r="V1622" s="69"/>
      <c r="W1622" s="69"/>
      <c r="X1622" s="69"/>
      <c r="Y1622" s="69"/>
      <c r="Z1622" s="69"/>
      <c r="AA1622" s="69"/>
      <c r="AB1622" s="69"/>
      <c r="AC1622" s="69"/>
      <c r="AD1622" s="69"/>
      <c r="AE1622" s="69"/>
      <c r="AF1622" s="69"/>
      <c r="AG1622" s="69"/>
      <c r="AH1622" s="69"/>
      <c r="AI1622" s="69"/>
      <c r="AJ1622" s="69"/>
      <c r="AK1622" s="69"/>
      <c r="AL1622" s="69"/>
      <c r="AM1622" s="70" t="s">
        <v>3593</v>
      </c>
      <c r="AN1622" s="63" t="str">
        <f>IF(ISNA(VLOOKUP(D1622,[1]GRE_Tabela2!$A$4:$D$112,4,0)),"-",VLOOKUP(D1622,[1]GRE_Tabela2!$A$4:$D$112,4,0))</f>
        <v>-</v>
      </c>
      <c r="AO1622" s="68" t="s">
        <v>612</v>
      </c>
      <c r="AP1622" s="68" t="s">
        <v>613</v>
      </c>
      <c r="AQ1622" s="113" t="s">
        <v>16588</v>
      </c>
      <c r="AR1622" s="302" t="str">
        <f>IF(ISNA(VLOOKUP(AT1622,[1]FISQ!$D$2:$J$1713,7,0)),"-",VLOOKUP(AT1622,[1]FISQ!$D$2:$J$1713,7,0))</f>
        <v>-</v>
      </c>
      <c r="AS1622" s="302" t="str">
        <f>IF(ISNA(VLOOKUP(AT1622,[1]FISQ!$D$2:$J$1713,4,0)),"-",CONCATENATE("(",VLOOKUP(AT1622,[1]FISQ!$D$2:$J$1713,4,0),")"))</f>
        <v>-</v>
      </c>
      <c r="AT1622" s="71" t="s">
        <v>3594</v>
      </c>
      <c r="AU1622" s="38"/>
      <c r="AV1622" s="38"/>
      <c r="AW1622" s="38"/>
    </row>
    <row r="1623" spans="1:49" ht="38.25">
      <c r="A1623" s="33">
        <v>1622</v>
      </c>
      <c r="B1623" s="33" t="str">
        <f t="shared" si="78"/>
        <v>2453_-</v>
      </c>
      <c r="C1623" s="33" t="str">
        <f t="shared" si="79"/>
        <v>2.1//-</v>
      </c>
      <c r="D1623" s="61">
        <v>2453</v>
      </c>
      <c r="E1623" s="67" t="s">
        <v>3595</v>
      </c>
      <c r="F1623" s="395" t="s">
        <v>7253</v>
      </c>
      <c r="G1623" s="62" t="str">
        <f>VLOOKUP(CONCATENATE(TEXT(I1623,"0"),"_",TEXT(F1623,"0")),[1]CodC!$A$2:$D$250,4,0)</f>
        <v>Gás liquefeito, inflamável</v>
      </c>
      <c r="H1623" s="395" t="s">
        <v>632</v>
      </c>
      <c r="I1623" s="68">
        <v>2</v>
      </c>
      <c r="J1623" s="68" t="s">
        <v>659</v>
      </c>
      <c r="K1623" s="69" t="s">
        <v>19</v>
      </c>
      <c r="L1623" s="64" t="s">
        <v>19</v>
      </c>
      <c r="M1623" s="64"/>
      <c r="N1623" s="64">
        <v>662</v>
      </c>
      <c r="O1623" s="64" t="s">
        <v>19</v>
      </c>
      <c r="P1623" s="113" t="s">
        <v>22423</v>
      </c>
      <c r="Q1623" s="70" t="s">
        <v>5991</v>
      </c>
      <c r="R1623" s="70" t="s">
        <v>649</v>
      </c>
      <c r="S1623" s="65" t="str">
        <f t="shared" si="77"/>
        <v xml:space="preserve"> SW2 </v>
      </c>
      <c r="T1623" s="69" t="s">
        <v>19</v>
      </c>
      <c r="U1623" s="69"/>
      <c r="V1623" s="69"/>
      <c r="W1623" s="69"/>
      <c r="X1623" s="69"/>
      <c r="Y1623" s="69"/>
      <c r="Z1623" s="69"/>
      <c r="AA1623" s="69"/>
      <c r="AB1623" s="69"/>
      <c r="AC1623" s="69"/>
      <c r="AD1623" s="69"/>
      <c r="AE1623" s="69"/>
      <c r="AF1623" s="69"/>
      <c r="AG1623" s="69"/>
      <c r="AH1623" s="69"/>
      <c r="AI1623" s="69"/>
      <c r="AJ1623" s="69"/>
      <c r="AK1623" s="69"/>
      <c r="AL1623" s="69"/>
      <c r="AM1623" s="70" t="s">
        <v>3596</v>
      </c>
      <c r="AN1623" s="63" t="str">
        <f>IF(ISNA(VLOOKUP(D1623,[1]GRE_Tabela2!$A$4:$D$112,4,0)),"-",VLOOKUP(D1623,[1]GRE_Tabela2!$A$4:$D$112,4,0))</f>
        <v>-</v>
      </c>
      <c r="AO1623" s="68" t="s">
        <v>612</v>
      </c>
      <c r="AP1623" s="68" t="s">
        <v>613</v>
      </c>
      <c r="AQ1623" s="113">
        <v>115</v>
      </c>
      <c r="AR1623" s="302" t="str">
        <f>IF(ISNA(VLOOKUP(AT1623,[1]FISQ!$D$2:$J$1713,7,0)),"-",VLOOKUP(AT1623,[1]FISQ!$D$2:$J$1713,7,0))</f>
        <v>-</v>
      </c>
      <c r="AS1623" s="302" t="str">
        <f>IF(ISNA(VLOOKUP(AT1623,[1]FISQ!$D$2:$J$1713,4,0)),"-",CONCATENATE("(",VLOOKUP(AT1623,[1]FISQ!$D$2:$J$1713,4,0),")"))</f>
        <v>-</v>
      </c>
      <c r="AT1623" s="71" t="s">
        <v>3597</v>
      </c>
      <c r="AU1623" s="38"/>
      <c r="AV1623" s="38"/>
      <c r="AW1623" s="38"/>
    </row>
    <row r="1624" spans="1:49" ht="15">
      <c r="A1624" s="33">
        <v>1623</v>
      </c>
      <c r="B1624" s="33" t="str">
        <f t="shared" si="78"/>
        <v>2454_-</v>
      </c>
      <c r="C1624" s="33" t="str">
        <f t="shared" si="79"/>
        <v>2.1//-</v>
      </c>
      <c r="D1624" s="61">
        <v>2454</v>
      </c>
      <c r="E1624" s="67" t="s">
        <v>3599</v>
      </c>
      <c r="F1624" s="395" t="s">
        <v>7253</v>
      </c>
      <c r="G1624" s="62" t="str">
        <f>VLOOKUP(CONCATENATE(TEXT(I1624,"0"),"_",TEXT(F1624,"0")),[1]CodC!$A$2:$D$250,4,0)</f>
        <v>Gás liquefeito, inflamável</v>
      </c>
      <c r="H1624" s="395" t="s">
        <v>632</v>
      </c>
      <c r="I1624" s="68">
        <v>2</v>
      </c>
      <c r="J1624" s="68" t="s">
        <v>659</v>
      </c>
      <c r="K1624" s="69" t="s">
        <v>19</v>
      </c>
      <c r="L1624" s="64" t="s">
        <v>19</v>
      </c>
      <c r="M1624" s="64"/>
      <c r="N1624" s="64">
        <v>662</v>
      </c>
      <c r="O1624" s="64" t="s">
        <v>19</v>
      </c>
      <c r="P1624" s="113" t="s">
        <v>22423</v>
      </c>
      <c r="Q1624" s="70" t="s">
        <v>5991</v>
      </c>
      <c r="R1624" s="70" t="s">
        <v>649</v>
      </c>
      <c r="S1624" s="65" t="str">
        <f t="shared" si="77"/>
        <v xml:space="preserve"> SW2 </v>
      </c>
      <c r="T1624" s="69" t="s">
        <v>19</v>
      </c>
      <c r="U1624" s="69"/>
      <c r="V1624" s="69"/>
      <c r="W1624" s="69"/>
      <c r="X1624" s="69"/>
      <c r="Y1624" s="69"/>
      <c r="Z1624" s="69"/>
      <c r="AA1624" s="69"/>
      <c r="AB1624" s="69"/>
      <c r="AC1624" s="69"/>
      <c r="AD1624" s="69"/>
      <c r="AE1624" s="69"/>
      <c r="AF1624" s="69"/>
      <c r="AG1624" s="69"/>
      <c r="AH1624" s="69"/>
      <c r="AI1624" s="69"/>
      <c r="AJ1624" s="69"/>
      <c r="AK1624" s="69"/>
      <c r="AL1624" s="69"/>
      <c r="AM1624" s="70" t="s">
        <v>3600</v>
      </c>
      <c r="AN1624" s="63" t="str">
        <f>IF(ISNA(VLOOKUP(D1624,[1]GRE_Tabela2!$A$4:$D$112,4,0)),"-",VLOOKUP(D1624,[1]GRE_Tabela2!$A$4:$D$112,4,0))</f>
        <v>-</v>
      </c>
      <c r="AO1624" s="68" t="s">
        <v>612</v>
      </c>
      <c r="AP1624" s="68" t="s">
        <v>613</v>
      </c>
      <c r="AQ1624" s="113">
        <v>115</v>
      </c>
      <c r="AR1624" s="302" t="str">
        <f>IF(ISNA(VLOOKUP(AT1624,[1]FISQ!$D$2:$J$1713,7,0)),"-",VLOOKUP(AT1624,[1]FISQ!$D$2:$J$1713,7,0))</f>
        <v>-</v>
      </c>
      <c r="AS1624" s="302" t="str">
        <f>IF(ISNA(VLOOKUP(AT1624,[1]FISQ!$D$2:$J$1713,4,0)),"-",CONCATENATE("(",VLOOKUP(AT1624,[1]FISQ!$D$2:$J$1713,4,0),")"))</f>
        <v>-</v>
      </c>
      <c r="AT1624" s="71" t="s">
        <v>3598</v>
      </c>
      <c r="AU1624" s="38"/>
      <c r="AV1624" s="38"/>
      <c r="AW1624" s="38"/>
    </row>
    <row r="1625" spans="1:49" ht="51">
      <c r="A1625" s="33">
        <v>1624</v>
      </c>
      <c r="B1625" s="33" t="str">
        <f t="shared" si="78"/>
        <v>2455_-</v>
      </c>
      <c r="C1625" s="33" t="str">
        <f t="shared" si="79"/>
        <v>2.2//-</v>
      </c>
      <c r="D1625" s="61">
        <v>2455</v>
      </c>
      <c r="E1625" s="72" t="s">
        <v>3601</v>
      </c>
      <c r="F1625" s="395" t="s">
        <v>7252</v>
      </c>
      <c r="G1625" s="62" t="str">
        <f>VLOOKUP(CONCATENATE(TEXT(I1625,"0"),"_",TEXT(F1625,"0")),[1]CodC!$A$2:$D$250,4,0)</f>
        <v>Gás liquefeito, asfixiante</v>
      </c>
      <c r="H1625" s="395" t="s">
        <v>19</v>
      </c>
      <c r="I1625" s="68">
        <v>2</v>
      </c>
      <c r="J1625" s="68" t="s">
        <v>6550</v>
      </c>
      <c r="K1625" s="64" t="s">
        <v>19</v>
      </c>
      <c r="L1625" s="64" t="s">
        <v>19</v>
      </c>
      <c r="M1625" s="64"/>
      <c r="N1625" s="64" t="s">
        <v>24410</v>
      </c>
      <c r="O1625" s="64" t="s">
        <v>1093</v>
      </c>
      <c r="P1625" s="113" t="s">
        <v>22435</v>
      </c>
      <c r="Q1625" s="70" t="s">
        <v>19</v>
      </c>
      <c r="R1625" s="70" t="s">
        <v>19</v>
      </c>
      <c r="S1625" s="70" t="s">
        <v>19</v>
      </c>
      <c r="T1625" s="68" t="s">
        <v>19</v>
      </c>
      <c r="U1625" s="68"/>
      <c r="V1625" s="68"/>
      <c r="W1625" s="68"/>
      <c r="X1625" s="68"/>
      <c r="Y1625" s="68"/>
      <c r="Z1625" s="68"/>
      <c r="AA1625" s="68"/>
      <c r="AB1625" s="68"/>
      <c r="AC1625" s="68"/>
      <c r="AD1625" s="68"/>
      <c r="AE1625" s="68"/>
      <c r="AF1625" s="68"/>
      <c r="AG1625" s="68"/>
      <c r="AH1625" s="68"/>
      <c r="AI1625" s="68"/>
      <c r="AJ1625" s="68"/>
      <c r="AK1625" s="68"/>
      <c r="AL1625" s="68"/>
      <c r="AM1625" s="70" t="s">
        <v>1779</v>
      </c>
      <c r="AN1625" s="63" t="str">
        <f>IF(ISNA(VLOOKUP(D1625,[1]GRE_Tabela2!$A$4:$D$112,4,0)),"-",VLOOKUP(D1625,[1]GRE_Tabela2!$A$4:$D$112,4,0))</f>
        <v>-</v>
      </c>
      <c r="AO1625" s="69" t="s">
        <v>19</v>
      </c>
      <c r="AP1625" s="69" t="s">
        <v>19</v>
      </c>
      <c r="AQ1625" s="113">
        <v>116</v>
      </c>
      <c r="AR1625" s="302" t="str">
        <f>IF(ISNA(VLOOKUP(AT1625,[1]FISQ!$D$2:$J$1713,7,0)),"-",VLOOKUP(AT1625,[1]FISQ!$D$2:$J$1713,7,0))</f>
        <v>-</v>
      </c>
      <c r="AS1625" s="302" t="str">
        <f>IF(ISNA(VLOOKUP(AT1625,[1]FISQ!$D$2:$J$1713,4,0)),"-",CONCATENATE("(",VLOOKUP(AT1625,[1]FISQ!$D$2:$J$1713,4,0),")"))</f>
        <v>-</v>
      </c>
      <c r="AT1625" s="71" t="s">
        <v>3602</v>
      </c>
      <c r="AU1625" s="38"/>
      <c r="AV1625" s="38"/>
      <c r="AW1625" s="38"/>
    </row>
    <row r="1626" spans="1:49" ht="51">
      <c r="A1626" s="33">
        <v>1625</v>
      </c>
      <c r="B1626" s="33" t="str">
        <f t="shared" si="78"/>
        <v>2456_I</v>
      </c>
      <c r="C1626" s="33" t="str">
        <f t="shared" si="79"/>
        <v>3//-</v>
      </c>
      <c r="D1626" s="61">
        <v>2456</v>
      </c>
      <c r="E1626" s="67" t="s">
        <v>3603</v>
      </c>
      <c r="F1626" s="395" t="s">
        <v>7275</v>
      </c>
      <c r="G1626" s="62" t="str">
        <f>VLOOKUP(CONCATENATE(TEXT(I1626,"0"),"_",TEXT(F1626,"0")),[1]CodC!$A$2:$D$250,4,0)</f>
        <v>Líquidos inflamáveis, sem perigo subsidiário, com um ponto de inflamação inferior ou igual a 60 °C;</v>
      </c>
      <c r="H1626" s="395" t="s">
        <v>7276</v>
      </c>
      <c r="I1626" s="69">
        <v>3</v>
      </c>
      <c r="J1626" s="69" t="s">
        <v>848</v>
      </c>
      <c r="K1626" s="69" t="s">
        <v>19</v>
      </c>
      <c r="L1626" s="68" t="s">
        <v>746</v>
      </c>
      <c r="M1626" s="63"/>
      <c r="N1626" s="64" t="s">
        <v>19</v>
      </c>
      <c r="O1626" s="64" t="s">
        <v>19</v>
      </c>
      <c r="P1626" s="113" t="s">
        <v>22423</v>
      </c>
      <c r="Q1626" s="70" t="s">
        <v>851</v>
      </c>
      <c r="R1626" s="70" t="s">
        <v>851</v>
      </c>
      <c r="S1626" s="65" t="str">
        <f t="shared" ref="S1626:S1689" si="80">RIGHT(R1626,LEN(R1626)-LEN(Q1626))</f>
        <v/>
      </c>
      <c r="T1626" s="69" t="s">
        <v>19</v>
      </c>
      <c r="U1626" s="69"/>
      <c r="V1626" s="69"/>
      <c r="W1626" s="69"/>
      <c r="X1626" s="69"/>
      <c r="Y1626" s="69"/>
      <c r="Z1626" s="69"/>
      <c r="AA1626" s="69"/>
      <c r="AB1626" s="69"/>
      <c r="AC1626" s="69"/>
      <c r="AD1626" s="69" t="s">
        <v>7163</v>
      </c>
      <c r="AE1626" s="69"/>
      <c r="AF1626" s="69"/>
      <c r="AG1626" s="69"/>
      <c r="AH1626" s="69"/>
      <c r="AI1626" s="69"/>
      <c r="AJ1626" s="69"/>
      <c r="AK1626" s="69"/>
      <c r="AL1626" s="69"/>
      <c r="AM1626" s="70" t="s">
        <v>3604</v>
      </c>
      <c r="AN1626" s="63" t="str">
        <f>IF(ISNA(VLOOKUP(D1626,[1]GRE_Tabela2!$A$4:$D$112,4,0)),"-",VLOOKUP(D1626,[1]GRE_Tabela2!$A$4:$D$112,4,0))</f>
        <v>-</v>
      </c>
      <c r="AO1626" s="68" t="s">
        <v>747</v>
      </c>
      <c r="AP1626" s="68" t="s">
        <v>748</v>
      </c>
      <c r="AQ1626" s="113" t="s">
        <v>16593</v>
      </c>
      <c r="AR1626" s="302" t="str">
        <f>IF(ISNA(VLOOKUP(AT1626,[1]FISQ!$D$2:$J$1713,7,0)),"-",VLOOKUP(AT1626,[1]FISQ!$D$2:$J$1713,7,0))</f>
        <v>-</v>
      </c>
      <c r="AS1626" s="302" t="str">
        <f>IF(ISNA(VLOOKUP(AT1626,[1]FISQ!$D$2:$J$1713,4,0)),"-",CONCATENATE("(",VLOOKUP(AT1626,[1]FISQ!$D$2:$J$1713,4,0),")"))</f>
        <v>-</v>
      </c>
      <c r="AT1626" s="71" t="s">
        <v>3605</v>
      </c>
      <c r="AU1626" s="38"/>
      <c r="AV1626" s="38"/>
      <c r="AW1626" s="38"/>
    </row>
    <row r="1627" spans="1:49" ht="51">
      <c r="A1627" s="33">
        <v>1626</v>
      </c>
      <c r="B1627" s="33" t="str">
        <f t="shared" si="78"/>
        <v>2457_II</v>
      </c>
      <c r="C1627" s="33" t="str">
        <f t="shared" si="79"/>
        <v>3//-</v>
      </c>
      <c r="D1627" s="61">
        <v>2457</v>
      </c>
      <c r="E1627" s="67" t="s">
        <v>3606</v>
      </c>
      <c r="F1627" s="395" t="s">
        <v>7275</v>
      </c>
      <c r="G1627" s="62" t="str">
        <f>VLOOKUP(CONCATENATE(TEXT(I1627,"0"),"_",TEXT(F1627,"0")),[1]CodC!$A$2:$D$250,4,0)</f>
        <v>Líquidos inflamáveis, sem perigo subsidiário, com um ponto de inflamação inferior ou igual a 60 °C;</v>
      </c>
      <c r="H1627" s="395" t="s">
        <v>7276</v>
      </c>
      <c r="I1627" s="69">
        <v>3</v>
      </c>
      <c r="J1627" s="69" t="s">
        <v>848</v>
      </c>
      <c r="K1627" s="69" t="s">
        <v>19</v>
      </c>
      <c r="L1627" s="68" t="s">
        <v>849</v>
      </c>
      <c r="M1627" s="63"/>
      <c r="N1627" s="64" t="s">
        <v>19</v>
      </c>
      <c r="O1627" s="64" t="s">
        <v>19</v>
      </c>
      <c r="P1627" s="113" t="s">
        <v>22423</v>
      </c>
      <c r="Q1627" s="70" t="s">
        <v>851</v>
      </c>
      <c r="R1627" s="70" t="s">
        <v>851</v>
      </c>
      <c r="S1627" s="65" t="str">
        <f t="shared" si="80"/>
        <v/>
      </c>
      <c r="T1627" s="69" t="s">
        <v>19</v>
      </c>
      <c r="U1627" s="69"/>
      <c r="V1627" s="69"/>
      <c r="W1627" s="69"/>
      <c r="X1627" s="69"/>
      <c r="Y1627" s="69"/>
      <c r="Z1627" s="69"/>
      <c r="AA1627" s="69"/>
      <c r="AB1627" s="69"/>
      <c r="AC1627" s="69"/>
      <c r="AD1627" s="69"/>
      <c r="AE1627" s="69"/>
      <c r="AF1627" s="69"/>
      <c r="AG1627" s="69"/>
      <c r="AH1627" s="69"/>
      <c r="AI1627" s="69"/>
      <c r="AJ1627" s="69"/>
      <c r="AK1627" s="69"/>
      <c r="AL1627" s="69"/>
      <c r="AM1627" s="70" t="s">
        <v>3607</v>
      </c>
      <c r="AN1627" s="63" t="str">
        <f>IF(ISNA(VLOOKUP(D1627,[1]GRE_Tabela2!$A$4:$D$112,4,0)),"-",VLOOKUP(D1627,[1]GRE_Tabela2!$A$4:$D$112,4,0))</f>
        <v>-</v>
      </c>
      <c r="AO1627" s="68" t="s">
        <v>747</v>
      </c>
      <c r="AP1627" s="68" t="s">
        <v>748</v>
      </c>
      <c r="AQ1627" s="113">
        <v>128</v>
      </c>
      <c r="AR1627" s="302" t="str">
        <f>IF(ISNA(VLOOKUP(AT1627,[1]FISQ!$D$2:$J$1713,7,0)),"-",VLOOKUP(AT1627,[1]FISQ!$D$2:$J$1713,7,0))</f>
        <v>-</v>
      </c>
      <c r="AS1627" s="302" t="str">
        <f>IF(ISNA(VLOOKUP(AT1627,[1]FISQ!$D$2:$J$1713,4,0)),"-",CONCATENATE("(",VLOOKUP(AT1627,[1]FISQ!$D$2:$J$1713,4,0),")"))</f>
        <v>-</v>
      </c>
      <c r="AT1627" s="71" t="s">
        <v>3608</v>
      </c>
      <c r="AU1627" s="38"/>
      <c r="AV1627" s="38"/>
      <c r="AW1627" s="38"/>
    </row>
    <row r="1628" spans="1:49" ht="63.75">
      <c r="A1628" s="33">
        <v>1627</v>
      </c>
      <c r="B1628" s="33" t="str">
        <f t="shared" si="78"/>
        <v>2458_II</v>
      </c>
      <c r="C1628" s="33" t="str">
        <f t="shared" si="79"/>
        <v>3//-</v>
      </c>
      <c r="D1628" s="61">
        <v>2458</v>
      </c>
      <c r="E1628" s="67" t="s">
        <v>3609</v>
      </c>
      <c r="F1628" s="395" t="s">
        <v>7275</v>
      </c>
      <c r="G1628" s="62" t="str">
        <f>VLOOKUP(CONCATENATE(TEXT(I1628,"0"),"_",TEXT(F1628,"0")),[1]CodC!$A$2:$D$250,4,0)</f>
        <v>Líquidos inflamáveis, sem perigo subsidiário, com um ponto de inflamação inferior ou igual a 60 °C;</v>
      </c>
      <c r="H1628" s="395" t="s">
        <v>7276</v>
      </c>
      <c r="I1628" s="69">
        <v>3</v>
      </c>
      <c r="J1628" s="69" t="s">
        <v>848</v>
      </c>
      <c r="K1628" s="69" t="s">
        <v>19</v>
      </c>
      <c r="L1628" s="68" t="s">
        <v>849</v>
      </c>
      <c r="M1628" s="63"/>
      <c r="N1628" s="64" t="s">
        <v>19</v>
      </c>
      <c r="O1628" s="64" t="s">
        <v>19</v>
      </c>
      <c r="P1628" s="113" t="s">
        <v>22423</v>
      </c>
      <c r="Q1628" s="70" t="s">
        <v>861</v>
      </c>
      <c r="R1628" s="70" t="s">
        <v>861</v>
      </c>
      <c r="S1628" s="65" t="str">
        <f t="shared" si="80"/>
        <v/>
      </c>
      <c r="T1628" s="69" t="s">
        <v>19</v>
      </c>
      <c r="U1628" s="69"/>
      <c r="V1628" s="69"/>
      <c r="W1628" s="69"/>
      <c r="X1628" s="69"/>
      <c r="Y1628" s="69"/>
      <c r="Z1628" s="69"/>
      <c r="AA1628" s="69"/>
      <c r="AB1628" s="69"/>
      <c r="AC1628" s="69"/>
      <c r="AD1628" s="69"/>
      <c r="AE1628" s="69"/>
      <c r="AF1628" s="69"/>
      <c r="AG1628" s="69"/>
      <c r="AH1628" s="69"/>
      <c r="AI1628" s="69"/>
      <c r="AJ1628" s="69"/>
      <c r="AK1628" s="69"/>
      <c r="AL1628" s="69"/>
      <c r="AM1628" s="70" t="s">
        <v>3610</v>
      </c>
      <c r="AN1628" s="63" t="str">
        <f>IF(ISNA(VLOOKUP(D1628,[1]GRE_Tabela2!$A$4:$D$112,4,0)),"-",VLOOKUP(D1628,[1]GRE_Tabela2!$A$4:$D$112,4,0))</f>
        <v>-</v>
      </c>
      <c r="AO1628" s="68" t="s">
        <v>747</v>
      </c>
      <c r="AP1628" s="68" t="s">
        <v>748</v>
      </c>
      <c r="AQ1628" s="113">
        <v>130</v>
      </c>
      <c r="AR1628" s="302" t="str">
        <f>IF(ISNA(VLOOKUP(AT1628,[1]FISQ!$D$2:$J$1713,7,0)),"-",VLOOKUP(AT1628,[1]FISQ!$D$2:$J$1713,7,0))</f>
        <v>-</v>
      </c>
      <c r="AS1628" s="302" t="str">
        <f>IF(ISNA(VLOOKUP(AT1628,[1]FISQ!$D$2:$J$1713,4,0)),"-",CONCATENATE("(",VLOOKUP(AT1628,[1]FISQ!$D$2:$J$1713,4,0),")"))</f>
        <v>-</v>
      </c>
      <c r="AT1628" s="71" t="s">
        <v>3611</v>
      </c>
      <c r="AU1628" s="38"/>
      <c r="AV1628" s="38"/>
      <c r="AW1628" s="38"/>
    </row>
    <row r="1629" spans="1:49" ht="38.25">
      <c r="A1629" s="33">
        <v>1628</v>
      </c>
      <c r="B1629" s="33" t="str">
        <f t="shared" si="78"/>
        <v>2459_I</v>
      </c>
      <c r="C1629" s="33" t="str">
        <f t="shared" si="79"/>
        <v>3//-</v>
      </c>
      <c r="D1629" s="61">
        <v>2459</v>
      </c>
      <c r="E1629" s="67" t="s">
        <v>3612</v>
      </c>
      <c r="F1629" s="395" t="s">
        <v>7275</v>
      </c>
      <c r="G1629" s="62" t="str">
        <f>VLOOKUP(CONCATENATE(TEXT(I1629,"0"),"_",TEXT(F1629,"0")),[1]CodC!$A$2:$D$250,4,0)</f>
        <v>Líquidos inflamáveis, sem perigo subsidiário, com um ponto de inflamação inferior ou igual a 60 °C;</v>
      </c>
      <c r="H1629" s="395" t="s">
        <v>7276</v>
      </c>
      <c r="I1629" s="69">
        <v>3</v>
      </c>
      <c r="J1629" s="69" t="s">
        <v>848</v>
      </c>
      <c r="K1629" s="69" t="s">
        <v>19</v>
      </c>
      <c r="L1629" s="68" t="s">
        <v>746</v>
      </c>
      <c r="M1629" s="63"/>
      <c r="N1629" s="64" t="s">
        <v>19</v>
      </c>
      <c r="O1629" s="64" t="s">
        <v>19</v>
      </c>
      <c r="P1629" s="113" t="s">
        <v>22423</v>
      </c>
      <c r="Q1629" s="70" t="s">
        <v>851</v>
      </c>
      <c r="R1629" s="70" t="s">
        <v>851</v>
      </c>
      <c r="S1629" s="65" t="str">
        <f t="shared" si="80"/>
        <v/>
      </c>
      <c r="T1629" s="69" t="s">
        <v>19</v>
      </c>
      <c r="U1629" s="69"/>
      <c r="V1629" s="69"/>
      <c r="W1629" s="69"/>
      <c r="X1629" s="69"/>
      <c r="Y1629" s="69"/>
      <c r="Z1629" s="69"/>
      <c r="AA1629" s="69"/>
      <c r="AB1629" s="69"/>
      <c r="AC1629" s="69"/>
      <c r="AD1629" s="69"/>
      <c r="AE1629" s="69"/>
      <c r="AF1629" s="69"/>
      <c r="AG1629" s="69"/>
      <c r="AH1629" s="69"/>
      <c r="AI1629" s="69"/>
      <c r="AJ1629" s="69"/>
      <c r="AK1629" s="69"/>
      <c r="AL1629" s="69"/>
      <c r="AM1629" s="70" t="s">
        <v>3384</v>
      </c>
      <c r="AN1629" s="63" t="str">
        <f>IF(ISNA(VLOOKUP(D1629,[1]GRE_Tabela2!$A$4:$D$112,4,0)),"-",VLOOKUP(D1629,[1]GRE_Tabela2!$A$4:$D$112,4,0))</f>
        <v>-</v>
      </c>
      <c r="AO1629" s="68" t="s">
        <v>747</v>
      </c>
      <c r="AP1629" s="68" t="s">
        <v>748</v>
      </c>
      <c r="AQ1629" s="113">
        <v>128</v>
      </c>
      <c r="AR1629" s="302" t="str">
        <f>IF(ISNA(VLOOKUP(AT1629,[1]FISQ!$D$2:$J$1713,7,0)),"-",VLOOKUP(AT1629,[1]FISQ!$D$2:$J$1713,7,0))</f>
        <v>-</v>
      </c>
      <c r="AS1629" s="302" t="str">
        <f>IF(ISNA(VLOOKUP(AT1629,[1]FISQ!$D$2:$J$1713,4,0)),"-",CONCATENATE("(",VLOOKUP(AT1629,[1]FISQ!$D$2:$J$1713,4,0),")"))</f>
        <v>-</v>
      </c>
      <c r="AT1629" s="71" t="s">
        <v>3613</v>
      </c>
      <c r="AU1629" s="38"/>
      <c r="AV1629" s="38"/>
      <c r="AW1629" s="38"/>
    </row>
    <row r="1630" spans="1:49" ht="38.25">
      <c r="A1630" s="33">
        <v>1629</v>
      </c>
      <c r="B1630" s="33" t="str">
        <f t="shared" si="78"/>
        <v>2460_II</v>
      </c>
      <c r="C1630" s="33" t="str">
        <f t="shared" si="79"/>
        <v>3//-</v>
      </c>
      <c r="D1630" s="61">
        <v>2460</v>
      </c>
      <c r="E1630" s="67" t="s">
        <v>3614</v>
      </c>
      <c r="F1630" s="395" t="s">
        <v>7275</v>
      </c>
      <c r="G1630" s="62" t="str">
        <f>VLOOKUP(CONCATENATE(TEXT(I1630,"0"),"_",TEXT(F1630,"0")),[1]CodC!$A$2:$D$250,4,0)</f>
        <v>Líquidos inflamáveis, sem perigo subsidiário, com um ponto de inflamação inferior ou igual a 60 °C;</v>
      </c>
      <c r="H1630" s="395" t="s">
        <v>7276</v>
      </c>
      <c r="I1630" s="69">
        <v>3</v>
      </c>
      <c r="J1630" s="69" t="s">
        <v>848</v>
      </c>
      <c r="K1630" s="69" t="s">
        <v>19</v>
      </c>
      <c r="L1630" s="68" t="s">
        <v>849</v>
      </c>
      <c r="M1630" s="63"/>
      <c r="N1630" s="64" t="s">
        <v>19</v>
      </c>
      <c r="O1630" s="64" t="s">
        <v>19</v>
      </c>
      <c r="P1630" s="113" t="s">
        <v>22423</v>
      </c>
      <c r="Q1630" s="70" t="s">
        <v>851</v>
      </c>
      <c r="R1630" s="70" t="s">
        <v>851</v>
      </c>
      <c r="S1630" s="65" t="str">
        <f t="shared" si="80"/>
        <v/>
      </c>
      <c r="T1630" s="69" t="s">
        <v>19</v>
      </c>
      <c r="U1630" s="69"/>
      <c r="V1630" s="69"/>
      <c r="W1630" s="69"/>
      <c r="X1630" s="69"/>
      <c r="Y1630" s="69"/>
      <c r="Z1630" s="69"/>
      <c r="AA1630" s="69"/>
      <c r="AB1630" s="69"/>
      <c r="AC1630" s="69"/>
      <c r="AD1630" s="69"/>
      <c r="AE1630" s="69"/>
      <c r="AF1630" s="69"/>
      <c r="AG1630" s="69"/>
      <c r="AH1630" s="69"/>
      <c r="AI1630" s="69"/>
      <c r="AJ1630" s="69"/>
      <c r="AK1630" s="69"/>
      <c r="AL1630" s="69"/>
      <c r="AM1630" s="70" t="s">
        <v>3384</v>
      </c>
      <c r="AN1630" s="63" t="str">
        <f>IF(ISNA(VLOOKUP(D1630,[1]GRE_Tabela2!$A$4:$D$112,4,0)),"-",VLOOKUP(D1630,[1]GRE_Tabela2!$A$4:$D$112,4,0))</f>
        <v>-</v>
      </c>
      <c r="AO1630" s="68" t="s">
        <v>747</v>
      </c>
      <c r="AP1630" s="68" t="s">
        <v>748</v>
      </c>
      <c r="AQ1630" s="113">
        <v>128</v>
      </c>
      <c r="AR1630" s="302" t="str">
        <f>IF(ISNA(VLOOKUP(AT1630,[1]FISQ!$D$2:$J$1713,7,0)),"-",VLOOKUP(AT1630,[1]FISQ!$D$2:$J$1713,7,0))</f>
        <v>-</v>
      </c>
      <c r="AS1630" s="302" t="str">
        <f>IF(ISNA(VLOOKUP(AT1630,[1]FISQ!$D$2:$J$1713,4,0)),"-",CONCATENATE("(",VLOOKUP(AT1630,[1]FISQ!$D$2:$J$1713,4,0),")"))</f>
        <v>-</v>
      </c>
      <c r="AT1630" s="71" t="s">
        <v>3615</v>
      </c>
      <c r="AU1630" s="38"/>
      <c r="AV1630" s="38"/>
      <c r="AW1630" s="38"/>
    </row>
    <row r="1631" spans="1:49" ht="25.5">
      <c r="A1631" s="33">
        <v>1630</v>
      </c>
      <c r="B1631" s="33" t="str">
        <f t="shared" si="78"/>
        <v>2461_II</v>
      </c>
      <c r="C1631" s="33" t="str">
        <f t="shared" si="79"/>
        <v>3//-</v>
      </c>
      <c r="D1631" s="61">
        <v>2461</v>
      </c>
      <c r="E1631" s="67" t="s">
        <v>3616</v>
      </c>
      <c r="F1631" s="395" t="s">
        <v>7275</v>
      </c>
      <c r="G1631" s="62" t="str">
        <f>VLOOKUP(CONCATENATE(TEXT(I1631,"0"),"_",TEXT(F1631,"0")),[1]CodC!$A$2:$D$250,4,0)</f>
        <v>Líquidos inflamáveis, sem perigo subsidiário, com um ponto de inflamação inferior ou igual a 60 °C;</v>
      </c>
      <c r="H1631" s="395" t="s">
        <v>7276</v>
      </c>
      <c r="I1631" s="69">
        <v>3</v>
      </c>
      <c r="J1631" s="69" t="s">
        <v>848</v>
      </c>
      <c r="K1631" s="69" t="s">
        <v>19</v>
      </c>
      <c r="L1631" s="68" t="s">
        <v>849</v>
      </c>
      <c r="M1631" s="63"/>
      <c r="N1631" s="64" t="s">
        <v>19</v>
      </c>
      <c r="O1631" s="64" t="s">
        <v>19</v>
      </c>
      <c r="P1631" s="113" t="s">
        <v>22423</v>
      </c>
      <c r="Q1631" s="70" t="s">
        <v>851</v>
      </c>
      <c r="R1631" s="70" t="s">
        <v>851</v>
      </c>
      <c r="S1631" s="65" t="str">
        <f t="shared" si="80"/>
        <v/>
      </c>
      <c r="T1631" s="69" t="s">
        <v>19</v>
      </c>
      <c r="U1631" s="69"/>
      <c r="V1631" s="69"/>
      <c r="W1631" s="69"/>
      <c r="X1631" s="69"/>
      <c r="Y1631" s="69"/>
      <c r="Z1631" s="69"/>
      <c r="AA1631" s="69"/>
      <c r="AB1631" s="69"/>
      <c r="AC1631" s="69"/>
      <c r="AD1631" s="69"/>
      <c r="AE1631" s="69"/>
      <c r="AF1631" s="69"/>
      <c r="AG1631" s="69"/>
      <c r="AH1631" s="69"/>
      <c r="AI1631" s="69"/>
      <c r="AJ1631" s="69"/>
      <c r="AK1631" s="69"/>
      <c r="AL1631" s="69"/>
      <c r="AM1631" s="70" t="s">
        <v>3617</v>
      </c>
      <c r="AN1631" s="63" t="str">
        <f>IF(ISNA(VLOOKUP(D1631,[1]GRE_Tabela2!$A$4:$D$112,4,0)),"-",VLOOKUP(D1631,[1]GRE_Tabela2!$A$4:$D$112,4,0))</f>
        <v>-</v>
      </c>
      <c r="AO1631" s="68" t="s">
        <v>747</v>
      </c>
      <c r="AP1631" s="68" t="s">
        <v>748</v>
      </c>
      <c r="AQ1631" s="113">
        <v>128</v>
      </c>
      <c r="AR1631" s="302" t="str">
        <f>IF(ISNA(VLOOKUP(AT1631,[1]FISQ!$D$2:$J$1713,7,0)),"-",VLOOKUP(AT1631,[1]FISQ!$D$2:$J$1713,7,0))</f>
        <v>-</v>
      </c>
      <c r="AS1631" s="302" t="str">
        <f>IF(ISNA(VLOOKUP(AT1631,[1]FISQ!$D$2:$J$1713,4,0)),"-",CONCATENATE("(",VLOOKUP(AT1631,[1]FISQ!$D$2:$J$1713,4,0),")"))</f>
        <v>-</v>
      </c>
      <c r="AT1631" s="71" t="s">
        <v>3618</v>
      </c>
      <c r="AU1631" s="38"/>
      <c r="AV1631" s="38"/>
      <c r="AW1631" s="38"/>
    </row>
    <row r="1632" spans="1:49" ht="38.25">
      <c r="A1632" s="33">
        <v>1631</v>
      </c>
      <c r="B1632" s="33" t="str">
        <f t="shared" si="78"/>
        <v>2463_I</v>
      </c>
      <c r="C1632" s="33" t="str">
        <f t="shared" si="79"/>
        <v>4.3//-</v>
      </c>
      <c r="D1632" s="61">
        <v>2463</v>
      </c>
      <c r="E1632" s="67" t="s">
        <v>3619</v>
      </c>
      <c r="F1632" s="395" t="s">
        <v>7307</v>
      </c>
      <c r="G1632" s="62" t="str">
        <f>VLOOKUP(CONCATENATE(TEXT(I1632,"0"),"_",TEXT(F1632,"0")),[1]CodC!$A$2:$D$250,4,0)</f>
        <v>Matérias que, em contacto com a água, libertam gases inflamáveis, sem perigo subsidiário, sólidas;</v>
      </c>
      <c r="H1632" s="395" t="s">
        <v>19</v>
      </c>
      <c r="I1632" s="68">
        <v>4</v>
      </c>
      <c r="J1632" s="68" t="s">
        <v>298</v>
      </c>
      <c r="K1632" s="68" t="s">
        <v>19</v>
      </c>
      <c r="L1632" s="68" t="s">
        <v>746</v>
      </c>
      <c r="M1632" s="63"/>
      <c r="N1632" s="64" t="s">
        <v>19</v>
      </c>
      <c r="O1632" s="64" t="s">
        <v>19</v>
      </c>
      <c r="P1632" s="113" t="s">
        <v>22426</v>
      </c>
      <c r="Q1632" s="70" t="s">
        <v>851</v>
      </c>
      <c r="R1632" s="70" t="s">
        <v>5677</v>
      </c>
      <c r="S1632" s="65" t="str">
        <f t="shared" si="80"/>
        <v>H1</v>
      </c>
      <c r="T1632" s="69" t="s">
        <v>5626</v>
      </c>
      <c r="U1632" s="69"/>
      <c r="V1632" s="69"/>
      <c r="W1632" s="69"/>
      <c r="X1632" s="69"/>
      <c r="Y1632" s="69"/>
      <c r="Z1632" s="69"/>
      <c r="AA1632" s="69"/>
      <c r="AB1632" s="69"/>
      <c r="AC1632" s="69"/>
      <c r="AD1632" s="69"/>
      <c r="AE1632" s="69"/>
      <c r="AF1632" s="69"/>
      <c r="AG1632" s="69"/>
      <c r="AH1632" s="69"/>
      <c r="AI1632" s="69"/>
      <c r="AJ1632" s="69"/>
      <c r="AK1632" s="69"/>
      <c r="AL1632" s="69"/>
      <c r="AM1632" s="70" t="s">
        <v>6257</v>
      </c>
      <c r="AN1632" s="63" t="str">
        <f>IF(ISNA(VLOOKUP(D1632,[1]GRE_Tabela2!$A$4:$D$112,4,0)),"-",VLOOKUP(D1632,[1]GRE_Tabela2!$A$4:$D$112,4,0))</f>
        <v>-</v>
      </c>
      <c r="AO1632" s="41" t="s">
        <v>1065</v>
      </c>
      <c r="AP1632" s="68" t="s">
        <v>1066</v>
      </c>
      <c r="AQ1632" s="113">
        <v>138</v>
      </c>
      <c r="AR1632" s="302" t="str">
        <f>IF(ISNA(VLOOKUP(AT1632,[1]FISQ!$D$2:$J$1713,7,0)),"-",VLOOKUP(AT1632,[1]FISQ!$D$2:$J$1713,7,0))</f>
        <v>-</v>
      </c>
      <c r="AS1632" s="302" t="str">
        <f>IF(ISNA(VLOOKUP(AT1632,[1]FISQ!$D$2:$J$1713,4,0)),"-",CONCATENATE("(",VLOOKUP(AT1632,[1]FISQ!$D$2:$J$1713,4,0),")"))</f>
        <v>-</v>
      </c>
      <c r="AT1632" s="71" t="s">
        <v>3620</v>
      </c>
      <c r="AU1632" s="38"/>
      <c r="AV1632" s="38"/>
      <c r="AW1632" s="38"/>
    </row>
    <row r="1633" spans="1:49" ht="51">
      <c r="A1633" s="33">
        <v>1632</v>
      </c>
      <c r="B1633" s="33" t="str">
        <f t="shared" si="78"/>
        <v>2464_II</v>
      </c>
      <c r="C1633" s="33" t="str">
        <f t="shared" si="79"/>
        <v>5.1//6.1</v>
      </c>
      <c r="D1633" s="61">
        <v>2464</v>
      </c>
      <c r="E1633" s="67" t="s">
        <v>3621</v>
      </c>
      <c r="F1633" s="395" t="s">
        <v>7317</v>
      </c>
      <c r="G1633" s="62" t="str">
        <f>VLOOKUP(CONCATENATE(TEXT(I1633,"0"),"_",TEXT(F1633,"0")),[1]CodC!$A$2:$D$250,4,0)</f>
        <v>Matérias comburentes tóxicas, sólidas;</v>
      </c>
      <c r="H1633" s="395" t="s">
        <v>7318</v>
      </c>
      <c r="I1633" s="68">
        <v>5</v>
      </c>
      <c r="J1633" s="68" t="s">
        <v>625</v>
      </c>
      <c r="K1633" s="68" t="s">
        <v>50</v>
      </c>
      <c r="L1633" s="68" t="s">
        <v>849</v>
      </c>
      <c r="M1633" s="63"/>
      <c r="N1633" s="64" t="s">
        <v>19</v>
      </c>
      <c r="O1633" s="64" t="s">
        <v>19</v>
      </c>
      <c r="P1633" s="113" t="s">
        <v>22423</v>
      </c>
      <c r="Q1633" s="70" t="s">
        <v>621</v>
      </c>
      <c r="R1633" s="70" t="s">
        <v>621</v>
      </c>
      <c r="S1633" s="65" t="str">
        <f t="shared" si="80"/>
        <v/>
      </c>
      <c r="T1633" s="69" t="s">
        <v>19</v>
      </c>
      <c r="U1633" s="69"/>
      <c r="V1633" s="69"/>
      <c r="W1633" s="69"/>
      <c r="X1633" s="69"/>
      <c r="Y1633" s="69"/>
      <c r="Z1633" s="69"/>
      <c r="AA1633" s="69"/>
      <c r="AB1633" s="69"/>
      <c r="AC1633" s="69"/>
      <c r="AD1633" s="69"/>
      <c r="AE1633" s="69"/>
      <c r="AF1633" s="69"/>
      <c r="AG1633" s="69"/>
      <c r="AH1633" s="69"/>
      <c r="AI1633" s="69"/>
      <c r="AJ1633" s="69"/>
      <c r="AK1633" s="69"/>
      <c r="AL1633" s="69"/>
      <c r="AM1633" s="70" t="s">
        <v>6858</v>
      </c>
      <c r="AN1633" s="63" t="str">
        <f>IF(ISNA(VLOOKUP(D1633,[1]GRE_Tabela2!$A$4:$D$112,4,0)),"-",VLOOKUP(D1633,[1]GRE_Tabela2!$A$4:$D$112,4,0))</f>
        <v>-</v>
      </c>
      <c r="AO1633" s="68" t="s">
        <v>1341</v>
      </c>
      <c r="AP1633" s="68" t="s">
        <v>1618</v>
      </c>
      <c r="AQ1633" s="113">
        <v>141</v>
      </c>
      <c r="AR1633" s="302" t="str">
        <f>IF(ISNA(VLOOKUP(AT1633,[1]FISQ!$D$2:$J$1713,7,0)),"-",VLOOKUP(AT1633,[1]FISQ!$D$2:$J$1713,7,0))</f>
        <v>1352 </v>
      </c>
      <c r="AS1633" s="302" t="str">
        <f>IF(ISNA(VLOOKUP(AT1633,[1]FISQ!$D$2:$J$1713,4,0)),"-",CONCATENATE("(",VLOOKUP(AT1633,[1]FISQ!$D$2:$J$1713,4,0),")"))</f>
        <v>(1)</v>
      </c>
      <c r="AT1633" s="71" t="s">
        <v>3622</v>
      </c>
      <c r="AU1633" s="38"/>
      <c r="AV1633" s="38"/>
      <c r="AW1633" s="38"/>
    </row>
    <row r="1634" spans="1:49" ht="63.75">
      <c r="A1634" s="33">
        <v>1633</v>
      </c>
      <c r="B1634" s="33" t="str">
        <f t="shared" si="78"/>
        <v>2465_II</v>
      </c>
      <c r="C1634" s="33" t="str">
        <f t="shared" si="79"/>
        <v>5.1//-</v>
      </c>
      <c r="D1634" s="61">
        <v>2465</v>
      </c>
      <c r="E1634" s="72" t="s">
        <v>3623</v>
      </c>
      <c r="F1634" s="395" t="s">
        <v>7315</v>
      </c>
      <c r="G1634" s="62" t="str">
        <f>VLOOKUP(CONCATENATE(TEXT(I1634,"0"),"_",TEXT(F1634,"0")),[1]CodC!$A$2:$D$250,4,0)</f>
        <v>Matérias comburentes sem perigo subsidiário, sólidas;</v>
      </c>
      <c r="H1634" s="395" t="s">
        <v>7316</v>
      </c>
      <c r="I1634" s="68">
        <v>5</v>
      </c>
      <c r="J1634" s="68" t="s">
        <v>625</v>
      </c>
      <c r="K1634" s="69" t="s">
        <v>19</v>
      </c>
      <c r="L1634" s="68" t="s">
        <v>849</v>
      </c>
      <c r="M1634" s="68"/>
      <c r="N1634" s="64" t="s">
        <v>3624</v>
      </c>
      <c r="O1634" s="64" t="s">
        <v>3624</v>
      </c>
      <c r="P1634" s="113" t="s">
        <v>22423</v>
      </c>
      <c r="Q1634" s="70" t="s">
        <v>5598</v>
      </c>
      <c r="R1634" s="70" t="s">
        <v>1334</v>
      </c>
      <c r="S1634" s="65" t="str">
        <f t="shared" si="80"/>
        <v xml:space="preserve"> H1 </v>
      </c>
      <c r="T1634" s="69" t="s">
        <v>19</v>
      </c>
      <c r="U1634" s="69"/>
      <c r="V1634" s="69"/>
      <c r="W1634" s="69"/>
      <c r="X1634" s="69"/>
      <c r="Y1634" s="69"/>
      <c r="Z1634" s="69"/>
      <c r="AA1634" s="69"/>
      <c r="AB1634" s="69"/>
      <c r="AC1634" s="69"/>
      <c r="AD1634" s="69"/>
      <c r="AE1634" s="69"/>
      <c r="AF1634" s="69"/>
      <c r="AG1634" s="69"/>
      <c r="AH1634" s="69"/>
      <c r="AI1634" s="69"/>
      <c r="AJ1634" s="69"/>
      <c r="AK1634" s="69"/>
      <c r="AL1634" s="69"/>
      <c r="AM1634" s="70" t="s">
        <v>6201</v>
      </c>
      <c r="AN1634" s="63" t="str">
        <f>IF(ISNA(VLOOKUP(D1634,[1]GRE_Tabela2!$A$4:$D$112,4,0)),"-",VLOOKUP(D1634,[1]GRE_Tabela2!$A$4:$D$112,4,0))</f>
        <v>-</v>
      </c>
      <c r="AO1634" s="68" t="s">
        <v>1341</v>
      </c>
      <c r="AP1634" s="68" t="s">
        <v>1618</v>
      </c>
      <c r="AQ1634" s="113">
        <v>140</v>
      </c>
      <c r="AR1634" s="302" t="str">
        <f>IF(ISNA(VLOOKUP(AT1634,[1]FISQ!$D$2:$J$1713,7,0)),"-",VLOOKUP(AT1634,[1]FISQ!$D$2:$J$1713,7,0))</f>
        <v>0437 </v>
      </c>
      <c r="AS1634" s="302" t="str">
        <f>IF(ISNA(VLOOKUP(AT1634,[1]FISQ!$D$2:$J$1713,4,0)),"-",CONCATENATE("(",VLOOKUP(AT1634,[1]FISQ!$D$2:$J$1713,4,0),")"))</f>
        <v>(1)</v>
      </c>
      <c r="AT1634" s="71" t="s">
        <v>3625</v>
      </c>
      <c r="AU1634" s="38"/>
      <c r="AV1634" s="38"/>
      <c r="AW1634" s="38"/>
    </row>
    <row r="1635" spans="1:49" ht="76.5">
      <c r="A1635" s="33">
        <v>1634</v>
      </c>
      <c r="B1635" s="33" t="str">
        <f t="shared" si="78"/>
        <v>2466_I</v>
      </c>
      <c r="C1635" s="33" t="str">
        <f t="shared" si="79"/>
        <v>5.1//-</v>
      </c>
      <c r="D1635" s="61">
        <v>2466</v>
      </c>
      <c r="E1635" s="67" t="s">
        <v>3626</v>
      </c>
      <c r="F1635" s="395" t="s">
        <v>7315</v>
      </c>
      <c r="G1635" s="62" t="str">
        <f>VLOOKUP(CONCATENATE(TEXT(I1635,"0"),"_",TEXT(F1635,"0")),[1]CodC!$A$2:$D$250,4,0)</f>
        <v>Matérias comburentes sem perigo subsidiário, sólidas;</v>
      </c>
      <c r="H1635" s="395" t="s">
        <v>19</v>
      </c>
      <c r="I1635" s="68">
        <v>5</v>
      </c>
      <c r="J1635" s="68" t="s">
        <v>625</v>
      </c>
      <c r="K1635" s="64" t="s">
        <v>19</v>
      </c>
      <c r="L1635" s="68" t="s">
        <v>746</v>
      </c>
      <c r="M1635" s="63"/>
      <c r="N1635" s="64" t="s">
        <v>19</v>
      </c>
      <c r="O1635" s="64" t="s">
        <v>19</v>
      </c>
      <c r="P1635" s="113" t="s">
        <v>22423</v>
      </c>
      <c r="Q1635" s="70" t="s">
        <v>851</v>
      </c>
      <c r="R1635" s="70" t="s">
        <v>5677</v>
      </c>
      <c r="S1635" s="65" t="str">
        <f t="shared" si="80"/>
        <v>H1</v>
      </c>
      <c r="T1635" s="68" t="s">
        <v>7168</v>
      </c>
      <c r="U1635" s="68"/>
      <c r="V1635" s="68"/>
      <c r="W1635" s="68"/>
      <c r="X1635" s="68"/>
      <c r="Y1635" s="68"/>
      <c r="Z1635" s="68"/>
      <c r="AA1635" s="68"/>
      <c r="AB1635" s="68"/>
      <c r="AC1635" s="68"/>
      <c r="AD1635" s="68"/>
      <c r="AE1635" s="68"/>
      <c r="AF1635" s="68"/>
      <c r="AG1635" s="68"/>
      <c r="AH1635" s="68"/>
      <c r="AI1635" s="68"/>
      <c r="AJ1635" s="68" t="s">
        <v>7163</v>
      </c>
      <c r="AK1635" s="68"/>
      <c r="AL1635" s="68"/>
      <c r="AM1635" s="70" t="s">
        <v>3627</v>
      </c>
      <c r="AN1635" s="63" t="str">
        <f>IF(ISNA(VLOOKUP(D1635,[1]GRE_Tabela2!$A$4:$D$112,4,0)),"-",VLOOKUP(D1635,[1]GRE_Tabela2!$A$4:$D$112,4,0))</f>
        <v>-</v>
      </c>
      <c r="AO1635" s="68" t="s">
        <v>1065</v>
      </c>
      <c r="AP1635" s="68" t="s">
        <v>1618</v>
      </c>
      <c r="AQ1635" s="113">
        <v>143</v>
      </c>
      <c r="AR1635" s="302" t="str">
        <f>IF(ISNA(VLOOKUP(AT1635,[1]FISQ!$D$2:$J$1713,7,0)),"-",VLOOKUP(AT1635,[1]FISQ!$D$2:$J$1713,7,0))</f>
        <v>-</v>
      </c>
      <c r="AS1635" s="302" t="str">
        <f>IF(ISNA(VLOOKUP(AT1635,[1]FISQ!$D$2:$J$1713,4,0)),"-",CONCATENATE("(",VLOOKUP(AT1635,[1]FISQ!$D$2:$J$1713,4,0),")"))</f>
        <v>-</v>
      </c>
      <c r="AT1635" s="71" t="s">
        <v>3628</v>
      </c>
      <c r="AU1635" s="38"/>
      <c r="AV1635" s="38"/>
      <c r="AW1635" s="38"/>
    </row>
    <row r="1636" spans="1:49" ht="76.5">
      <c r="A1636" s="33">
        <v>1635</v>
      </c>
      <c r="B1636" s="33" t="str">
        <f t="shared" si="78"/>
        <v>2468_II</v>
      </c>
      <c r="C1636" s="33" t="str">
        <f t="shared" si="79"/>
        <v>5.1//-</v>
      </c>
      <c r="D1636" s="61">
        <v>2468</v>
      </c>
      <c r="E1636" s="72" t="s">
        <v>3629</v>
      </c>
      <c r="F1636" s="395" t="s">
        <v>7315</v>
      </c>
      <c r="G1636" s="62" t="str">
        <f>VLOOKUP(CONCATENATE(TEXT(I1636,"0"),"_",TEXT(F1636,"0")),[1]CodC!$A$2:$D$250,4,0)</f>
        <v>Matérias comburentes sem perigo subsidiário, sólidas;</v>
      </c>
      <c r="H1636" s="395" t="s">
        <v>7316</v>
      </c>
      <c r="I1636" s="68">
        <v>5</v>
      </c>
      <c r="J1636" s="68" t="s">
        <v>625</v>
      </c>
      <c r="K1636" s="69" t="s">
        <v>19</v>
      </c>
      <c r="L1636" s="68" t="s">
        <v>849</v>
      </c>
      <c r="M1636" s="63"/>
      <c r="N1636" s="64" t="s">
        <v>19</v>
      </c>
      <c r="O1636" s="64" t="s">
        <v>19</v>
      </c>
      <c r="P1636" s="113" t="s">
        <v>22423</v>
      </c>
      <c r="Q1636" s="70" t="s">
        <v>5598</v>
      </c>
      <c r="R1636" s="70" t="s">
        <v>1334</v>
      </c>
      <c r="S1636" s="65" t="str">
        <f t="shared" si="80"/>
        <v xml:space="preserve"> H1 </v>
      </c>
      <c r="T1636" s="69" t="s">
        <v>19</v>
      </c>
      <c r="U1636" s="69"/>
      <c r="V1636" s="69"/>
      <c r="W1636" s="69"/>
      <c r="X1636" s="69"/>
      <c r="Y1636" s="69"/>
      <c r="Z1636" s="69"/>
      <c r="AA1636" s="69"/>
      <c r="AB1636" s="69"/>
      <c r="AC1636" s="69"/>
      <c r="AD1636" s="69"/>
      <c r="AE1636" s="69"/>
      <c r="AF1636" s="69"/>
      <c r="AG1636" s="69"/>
      <c r="AH1636" s="69"/>
      <c r="AI1636" s="69"/>
      <c r="AJ1636" s="69"/>
      <c r="AK1636" s="69"/>
      <c r="AL1636" s="69"/>
      <c r="AM1636" s="70" t="s">
        <v>6202</v>
      </c>
      <c r="AN1636" s="63" t="str">
        <f>IF(ISNA(VLOOKUP(D1636,[1]GRE_Tabela2!$A$4:$D$112,4,0)),"-",VLOOKUP(D1636,[1]GRE_Tabela2!$A$4:$D$112,4,0))</f>
        <v>-</v>
      </c>
      <c r="AO1636" s="68" t="s">
        <v>1341</v>
      </c>
      <c r="AP1636" s="68" t="s">
        <v>1618</v>
      </c>
      <c r="AQ1636" s="113">
        <v>140</v>
      </c>
      <c r="AR1636" s="302" t="str">
        <f>IF(ISNA(VLOOKUP(AT1636,[1]FISQ!$D$2:$J$1713,7,0)),"-",VLOOKUP(AT1636,[1]FISQ!$D$2:$J$1713,7,0))</f>
        <v>1675 </v>
      </c>
      <c r="AS1636" s="302" t="str">
        <f>IF(ISNA(VLOOKUP(AT1636,[1]FISQ!$D$2:$J$1713,4,0)),"-",CONCATENATE("(",VLOOKUP(AT1636,[1]FISQ!$D$2:$J$1713,4,0),")"))</f>
        <v>(1)</v>
      </c>
      <c r="AT1636" s="71" t="s">
        <v>3630</v>
      </c>
      <c r="AU1636" s="38"/>
      <c r="AV1636" s="38"/>
      <c r="AW1636" s="38"/>
    </row>
    <row r="1637" spans="1:49" ht="76.5">
      <c r="A1637" s="33">
        <v>1636</v>
      </c>
      <c r="B1637" s="33" t="str">
        <f t="shared" si="78"/>
        <v>2469_III</v>
      </c>
      <c r="C1637" s="33" t="str">
        <f t="shared" si="79"/>
        <v>5.1//-</v>
      </c>
      <c r="D1637" s="61">
        <v>2469</v>
      </c>
      <c r="E1637" s="67" t="s">
        <v>3631</v>
      </c>
      <c r="F1637" s="395" t="s">
        <v>7315</v>
      </c>
      <c r="G1637" s="62" t="str">
        <f>VLOOKUP(CONCATENATE(TEXT(I1637,"0"),"_",TEXT(F1637,"0")),[1]CodC!$A$2:$D$250,4,0)</f>
        <v>Matérias comburentes sem perigo subsidiário, sólidas;</v>
      </c>
      <c r="H1637" s="395" t="s">
        <v>7316</v>
      </c>
      <c r="I1637" s="68">
        <v>5</v>
      </c>
      <c r="J1637" s="68" t="s">
        <v>625</v>
      </c>
      <c r="K1637" s="64" t="s">
        <v>19</v>
      </c>
      <c r="L1637" s="68" t="s">
        <v>879</v>
      </c>
      <c r="M1637" s="63"/>
      <c r="N1637" s="64" t="s">
        <v>19</v>
      </c>
      <c r="O1637" s="64" t="s">
        <v>19</v>
      </c>
      <c r="P1637" s="113" t="s">
        <v>22423</v>
      </c>
      <c r="Q1637" s="70" t="s">
        <v>621</v>
      </c>
      <c r="R1637" s="70" t="s">
        <v>621</v>
      </c>
      <c r="S1637" s="65" t="str">
        <f t="shared" si="80"/>
        <v/>
      </c>
      <c r="T1637" s="68" t="s">
        <v>7175</v>
      </c>
      <c r="U1637" s="68"/>
      <c r="V1637" s="68"/>
      <c r="W1637" s="68" t="s">
        <v>7163</v>
      </c>
      <c r="X1637" s="68"/>
      <c r="Y1637" s="68"/>
      <c r="Z1637" s="68"/>
      <c r="AA1637" s="68" t="s">
        <v>7163</v>
      </c>
      <c r="AB1637" s="68"/>
      <c r="AC1637" s="68"/>
      <c r="AD1637" s="68"/>
      <c r="AE1637" s="68"/>
      <c r="AF1637" s="68"/>
      <c r="AG1637" s="68"/>
      <c r="AH1637" s="68"/>
      <c r="AI1637" s="68"/>
      <c r="AJ1637" s="68"/>
      <c r="AK1637" s="68"/>
      <c r="AL1637" s="68"/>
      <c r="AM1637" s="70" t="s">
        <v>6203</v>
      </c>
      <c r="AN1637" s="63" t="str">
        <f>IF(ISNA(VLOOKUP(D1637,[1]GRE_Tabela2!$A$4:$D$112,4,0)),"-",VLOOKUP(D1637,[1]GRE_Tabela2!$A$4:$D$112,4,0))</f>
        <v>-</v>
      </c>
      <c r="AO1637" s="68" t="s">
        <v>1480</v>
      </c>
      <c r="AP1637" s="68" t="s">
        <v>1618</v>
      </c>
      <c r="AQ1637" s="113">
        <v>140</v>
      </c>
      <c r="AR1637" s="302" t="str">
        <f>IF(ISNA(VLOOKUP(AT1637,[1]FISQ!$D$2:$J$1713,7,0)),"-",VLOOKUP(AT1637,[1]FISQ!$D$2:$J$1713,7,0))</f>
        <v>-</v>
      </c>
      <c r="AS1637" s="302" t="str">
        <f>IF(ISNA(VLOOKUP(AT1637,[1]FISQ!$D$2:$J$1713,4,0)),"-",CONCATENATE("(",VLOOKUP(AT1637,[1]FISQ!$D$2:$J$1713,4,0),")"))</f>
        <v>-</v>
      </c>
      <c r="AT1637" s="71" t="s">
        <v>3632</v>
      </c>
      <c r="AU1637" s="38"/>
      <c r="AV1637" s="38"/>
      <c r="AW1637" s="38"/>
    </row>
    <row r="1638" spans="1:49" ht="25.5">
      <c r="A1638" s="33">
        <v>1637</v>
      </c>
      <c r="B1638" s="33" t="str">
        <f t="shared" si="78"/>
        <v>2470_III</v>
      </c>
      <c r="C1638" s="33" t="str">
        <f t="shared" si="79"/>
        <v>6.1//-</v>
      </c>
      <c r="D1638" s="61">
        <v>2470</v>
      </c>
      <c r="E1638" s="67" t="s">
        <v>3633</v>
      </c>
      <c r="F1638" s="395" t="s">
        <v>373</v>
      </c>
      <c r="G1638" s="62" t="str">
        <f>VLOOKUP(CONCATENATE(TEXT(I1638,"0"),"_",TEXT(F1638,"0")),[1]CodC!$A$2:$D$250,4,0)</f>
        <v>Matérias tóxicas sem perigo subsidiário, orgânicas, líquidas;</v>
      </c>
      <c r="H1638" s="395" t="s">
        <v>7327</v>
      </c>
      <c r="I1638" s="68">
        <v>6</v>
      </c>
      <c r="J1638" s="68" t="s">
        <v>50</v>
      </c>
      <c r="K1638" s="64" t="s">
        <v>19</v>
      </c>
      <c r="L1638" s="68" t="s">
        <v>879</v>
      </c>
      <c r="M1638" s="63"/>
      <c r="N1638" s="64" t="s">
        <v>19</v>
      </c>
      <c r="O1638" s="64" t="s">
        <v>19</v>
      </c>
      <c r="P1638" s="113" t="s">
        <v>22423</v>
      </c>
      <c r="Q1638" s="70" t="s">
        <v>621</v>
      </c>
      <c r="R1638" s="70" t="s">
        <v>621</v>
      </c>
      <c r="S1638" s="65" t="str">
        <f t="shared" si="80"/>
        <v/>
      </c>
      <c r="T1638" s="68" t="s">
        <v>1000</v>
      </c>
      <c r="U1638" s="68"/>
      <c r="V1638" s="68"/>
      <c r="W1638" s="68"/>
      <c r="X1638" s="68"/>
      <c r="Y1638" s="68"/>
      <c r="Z1638" s="68"/>
      <c r="AA1638" s="68"/>
      <c r="AB1638" s="68"/>
      <c r="AC1638" s="68"/>
      <c r="AD1638" s="68"/>
      <c r="AE1638" s="68"/>
      <c r="AF1638" s="68"/>
      <c r="AG1638" s="68"/>
      <c r="AH1638" s="68"/>
      <c r="AI1638" s="68"/>
      <c r="AJ1638" s="68"/>
      <c r="AK1638" s="68"/>
      <c r="AL1638" s="68"/>
      <c r="AM1638" s="70" t="s">
        <v>3634</v>
      </c>
      <c r="AN1638" s="63" t="str">
        <f>IF(ISNA(VLOOKUP(D1638,[1]GRE_Tabela2!$A$4:$D$112,4,0)),"-",VLOOKUP(D1638,[1]GRE_Tabela2!$A$4:$D$112,4,0))</f>
        <v>-</v>
      </c>
      <c r="AO1638" s="68" t="s">
        <v>1341</v>
      </c>
      <c r="AP1638" s="68" t="s">
        <v>1795</v>
      </c>
      <c r="AQ1638" s="113">
        <v>152</v>
      </c>
      <c r="AR1638" s="302" t="str">
        <f>IF(ISNA(VLOOKUP(AT1638,[1]FISQ!$D$2:$J$1713,7,0)),"-",VLOOKUP(AT1638,[1]FISQ!$D$2:$J$1713,7,0))</f>
        <v>-</v>
      </c>
      <c r="AS1638" s="302" t="str">
        <f>IF(ISNA(VLOOKUP(AT1638,[1]FISQ!$D$2:$J$1713,4,0)),"-",CONCATENATE("(",VLOOKUP(AT1638,[1]FISQ!$D$2:$J$1713,4,0),")"))</f>
        <v>-</v>
      </c>
      <c r="AT1638" s="71" t="s">
        <v>3635</v>
      </c>
      <c r="AU1638" s="38"/>
      <c r="AV1638" s="38"/>
      <c r="AW1638" s="38"/>
    </row>
    <row r="1639" spans="1:49" ht="38.25">
      <c r="A1639" s="33">
        <v>1638</v>
      </c>
      <c r="B1639" s="33" t="str">
        <f t="shared" si="78"/>
        <v>2471_I</v>
      </c>
      <c r="C1639" s="33" t="str">
        <f t="shared" si="79"/>
        <v>6.1//0</v>
      </c>
      <c r="D1639" s="61">
        <v>2471</v>
      </c>
      <c r="E1639" s="67" t="s">
        <v>3636</v>
      </c>
      <c r="F1639" s="395" t="s">
        <v>4430</v>
      </c>
      <c r="G1639" s="62" t="str">
        <f>VLOOKUP(CONCATENATE(TEXT(I1639,"0"),"_",TEXT(F1639,"0")),[1]CodC!$A$2:$D$250,4,0)</f>
        <v>Matérias tóxicas sem perigo subsidiário, inorgânicas, sólidas;</v>
      </c>
      <c r="H1639" s="395" t="s">
        <v>7326</v>
      </c>
      <c r="I1639" s="68">
        <v>6</v>
      </c>
      <c r="J1639" s="68" t="s">
        <v>50</v>
      </c>
      <c r="K1639" s="68"/>
      <c r="L1639" s="68" t="s">
        <v>746</v>
      </c>
      <c r="M1639" s="64" t="s">
        <v>1313</v>
      </c>
      <c r="N1639" s="64" t="s">
        <v>19</v>
      </c>
      <c r="O1639" s="64" t="s">
        <v>19</v>
      </c>
      <c r="P1639" s="113" t="s">
        <v>22423</v>
      </c>
      <c r="Q1639" s="70" t="s">
        <v>5989</v>
      </c>
      <c r="R1639" s="70" t="s">
        <v>645</v>
      </c>
      <c r="S1639" s="65" t="str">
        <f t="shared" si="80"/>
        <v xml:space="preserve"> SW2 </v>
      </c>
      <c r="T1639" s="69" t="s">
        <v>19</v>
      </c>
      <c r="U1639" s="69"/>
      <c r="V1639" s="69"/>
      <c r="W1639" s="69"/>
      <c r="X1639" s="69"/>
      <c r="Y1639" s="69"/>
      <c r="Z1639" s="69"/>
      <c r="AA1639" s="69"/>
      <c r="AB1639" s="69"/>
      <c r="AC1639" s="69"/>
      <c r="AD1639" s="69"/>
      <c r="AE1639" s="69"/>
      <c r="AF1639" s="69"/>
      <c r="AG1639" s="69"/>
      <c r="AH1639" s="69"/>
      <c r="AI1639" s="69"/>
      <c r="AJ1639" s="69"/>
      <c r="AK1639" s="69"/>
      <c r="AL1639" s="69"/>
      <c r="AM1639" s="70" t="s">
        <v>3637</v>
      </c>
      <c r="AN1639" s="63" t="str">
        <f>IF(ISNA(VLOOKUP(D1639,[1]GRE_Tabela2!$A$4:$D$112,4,0)),"-",VLOOKUP(D1639,[1]GRE_Tabela2!$A$4:$D$112,4,0))</f>
        <v>-</v>
      </c>
      <c r="AO1639" s="68" t="s">
        <v>1341</v>
      </c>
      <c r="AP1639" s="68" t="s">
        <v>1795</v>
      </c>
      <c r="AQ1639" s="113">
        <v>154</v>
      </c>
      <c r="AR1639" s="302" t="str">
        <f>IF(ISNA(VLOOKUP(AT1639,[1]FISQ!$D$2:$J$1713,7,0)),"-",VLOOKUP(AT1639,[1]FISQ!$D$2:$J$1713,7,0))</f>
        <v>0528 </v>
      </c>
      <c r="AS1639" s="302" t="str">
        <f>IF(ISNA(VLOOKUP(AT1639,[1]FISQ!$D$2:$J$1713,4,0)),"-",CONCATENATE("(",VLOOKUP(AT1639,[1]FISQ!$D$2:$J$1713,4,0),")"))</f>
        <v>(1)</v>
      </c>
      <c r="AT1639" s="71" t="s">
        <v>3638</v>
      </c>
      <c r="AU1639" s="38"/>
      <c r="AV1639" s="38"/>
      <c r="AW1639" s="38"/>
    </row>
    <row r="1640" spans="1:49" ht="25.5">
      <c r="A1640" s="33">
        <v>1639</v>
      </c>
      <c r="B1640" s="33" t="str">
        <f t="shared" si="78"/>
        <v>2473_III</v>
      </c>
      <c r="C1640" s="33" t="str">
        <f t="shared" si="79"/>
        <v>6.1//-</v>
      </c>
      <c r="D1640" s="61">
        <v>2473</v>
      </c>
      <c r="E1640" s="67" t="s">
        <v>3639</v>
      </c>
      <c r="F1640" s="395" t="s">
        <v>1332</v>
      </c>
      <c r="G1640" s="62" t="str">
        <f>VLOOKUP(CONCATENATE(TEXT(I1640,"0"),"_",TEXT(F1640,"0")),[1]CodC!$A$2:$D$250,4,0)</f>
        <v>Matérias tóxicas sem perigo subsidiário, organometálicas;</v>
      </c>
      <c r="H1640" s="395" t="s">
        <v>7327</v>
      </c>
      <c r="I1640" s="68">
        <v>6</v>
      </c>
      <c r="J1640" s="68" t="s">
        <v>50</v>
      </c>
      <c r="K1640" s="69" t="s">
        <v>19</v>
      </c>
      <c r="L1640" s="68" t="s">
        <v>879</v>
      </c>
      <c r="M1640" s="63"/>
      <c r="N1640" s="64" t="s">
        <v>19</v>
      </c>
      <c r="O1640" s="64" t="s">
        <v>19</v>
      </c>
      <c r="P1640" s="113" t="s">
        <v>22423</v>
      </c>
      <c r="Q1640" s="70" t="s">
        <v>621</v>
      </c>
      <c r="R1640" s="70" t="s">
        <v>621</v>
      </c>
      <c r="S1640" s="65" t="str">
        <f t="shared" si="80"/>
        <v/>
      </c>
      <c r="T1640" s="69" t="s">
        <v>19</v>
      </c>
      <c r="U1640" s="69"/>
      <c r="V1640" s="69"/>
      <c r="W1640" s="69"/>
      <c r="X1640" s="69"/>
      <c r="Y1640" s="69"/>
      <c r="Z1640" s="69"/>
      <c r="AA1640" s="69"/>
      <c r="AB1640" s="69"/>
      <c r="AC1640" s="69"/>
      <c r="AD1640" s="69"/>
      <c r="AE1640" s="69"/>
      <c r="AF1640" s="69"/>
      <c r="AG1640" s="69"/>
      <c r="AH1640" s="69"/>
      <c r="AI1640" s="69"/>
      <c r="AJ1640" s="69"/>
      <c r="AK1640" s="69"/>
      <c r="AL1640" s="69"/>
      <c r="AM1640" s="70" t="s">
        <v>6859</v>
      </c>
      <c r="AN1640" s="63" t="str">
        <f>IF(ISNA(VLOOKUP(D1640,[1]GRE_Tabela2!$A$4:$D$112,4,0)),"-",VLOOKUP(D1640,[1]GRE_Tabela2!$A$4:$D$112,4,0))</f>
        <v>-</v>
      </c>
      <c r="AO1640" s="68" t="s">
        <v>1341</v>
      </c>
      <c r="AP1640" s="68" t="s">
        <v>1795</v>
      </c>
      <c r="AQ1640" s="113">
        <v>154</v>
      </c>
      <c r="AR1640" s="302" t="str">
        <f>IF(ISNA(VLOOKUP(AT1640,[1]FISQ!$D$2:$J$1713,7,0)),"-",VLOOKUP(AT1640,[1]FISQ!$D$2:$J$1713,7,0))</f>
        <v>-</v>
      </c>
      <c r="AS1640" s="302" t="str">
        <f>IF(ISNA(VLOOKUP(AT1640,[1]FISQ!$D$2:$J$1713,4,0)),"-",CONCATENATE("(",VLOOKUP(AT1640,[1]FISQ!$D$2:$J$1713,4,0),")"))</f>
        <v>-</v>
      </c>
      <c r="AT1640" s="71" t="s">
        <v>3640</v>
      </c>
      <c r="AU1640" s="38"/>
      <c r="AV1640" s="38"/>
      <c r="AW1640" s="38"/>
    </row>
    <row r="1641" spans="1:49" ht="51">
      <c r="A1641" s="33">
        <v>1640</v>
      </c>
      <c r="B1641" s="33" t="str">
        <f t="shared" si="78"/>
        <v>2474_I</v>
      </c>
      <c r="C1641" s="33" t="str">
        <f t="shared" si="79"/>
        <v>6.1//-</v>
      </c>
      <c r="D1641" s="61">
        <v>2474</v>
      </c>
      <c r="E1641" s="67" t="s">
        <v>3641</v>
      </c>
      <c r="F1641" s="395" t="s">
        <v>373</v>
      </c>
      <c r="G1641" s="62" t="str">
        <f>VLOOKUP(CONCATENATE(TEXT(I1641,"0"),"_",TEXT(F1641,"0")),[1]CodC!$A$2:$D$250,4,0)</f>
        <v>Matérias tóxicas sem perigo subsidiário, orgânicas, líquidas;</v>
      </c>
      <c r="H1641" s="395" t="s">
        <v>7326</v>
      </c>
      <c r="I1641" s="68">
        <v>6</v>
      </c>
      <c r="J1641" s="68" t="s">
        <v>50</v>
      </c>
      <c r="K1641" s="64" t="s">
        <v>19</v>
      </c>
      <c r="L1641" s="68" t="s">
        <v>746</v>
      </c>
      <c r="M1641" s="68"/>
      <c r="N1641" s="64" t="s">
        <v>24545</v>
      </c>
      <c r="O1641" s="64" t="s">
        <v>5713</v>
      </c>
      <c r="P1641" s="113" t="s">
        <v>22423</v>
      </c>
      <c r="Q1641" s="70" t="s">
        <v>7229</v>
      </c>
      <c r="R1641" s="70" t="s">
        <v>633</v>
      </c>
      <c r="S1641" s="65" t="str">
        <f t="shared" si="80"/>
        <v xml:space="preserve"> SW2 </v>
      </c>
      <c r="T1641" s="68" t="s">
        <v>1000</v>
      </c>
      <c r="U1641" s="68"/>
      <c r="V1641" s="68"/>
      <c r="W1641" s="68"/>
      <c r="X1641" s="68"/>
      <c r="Y1641" s="68"/>
      <c r="Z1641" s="68"/>
      <c r="AA1641" s="68"/>
      <c r="AB1641" s="68"/>
      <c r="AC1641" s="68"/>
      <c r="AD1641" s="68"/>
      <c r="AE1641" s="68"/>
      <c r="AF1641" s="68"/>
      <c r="AG1641" s="68"/>
      <c r="AH1641" s="68"/>
      <c r="AI1641" s="68"/>
      <c r="AJ1641" s="68"/>
      <c r="AK1641" s="68"/>
      <c r="AL1641" s="68"/>
      <c r="AM1641" s="70" t="s">
        <v>6696</v>
      </c>
      <c r="AN1641" s="63" t="str">
        <f>IF(ISNA(VLOOKUP(D1641,[1]GRE_Tabela2!$A$4:$D$112,4,0)),"-",VLOOKUP(D1641,[1]GRE_Tabela2!$A$4:$D$112,4,0))</f>
        <v>-</v>
      </c>
      <c r="AO1641" s="68" t="s">
        <v>1341</v>
      </c>
      <c r="AP1641" s="68" t="s">
        <v>1795</v>
      </c>
      <c r="AQ1641" s="113">
        <v>157</v>
      </c>
      <c r="AR1641" s="302" t="str">
        <f>IF(ISNA(VLOOKUP(AT1641,[1]FISQ!$D$2:$J$1713,7,0)),"-",VLOOKUP(AT1641,[1]FISQ!$D$2:$J$1713,7,0))</f>
        <v>-</v>
      </c>
      <c r="AS1641" s="302" t="str">
        <f>IF(ISNA(VLOOKUP(AT1641,[1]FISQ!$D$2:$J$1713,4,0)),"-",CONCATENATE("(",VLOOKUP(AT1641,[1]FISQ!$D$2:$J$1713,4,0),")"))</f>
        <v>-</v>
      </c>
      <c r="AT1641" s="71" t="s">
        <v>3642</v>
      </c>
      <c r="AU1641" s="38"/>
      <c r="AV1641" s="38"/>
      <c r="AW1641" s="38"/>
    </row>
    <row r="1642" spans="1:49" ht="63.75">
      <c r="A1642" s="33">
        <v>1641</v>
      </c>
      <c r="B1642" s="33" t="str">
        <f t="shared" si="78"/>
        <v>2475_III</v>
      </c>
      <c r="C1642" s="33" t="str">
        <f t="shared" si="79"/>
        <v>8//-</v>
      </c>
      <c r="D1642" s="61">
        <v>2475</v>
      </c>
      <c r="E1642" s="67" t="s">
        <v>3643</v>
      </c>
      <c r="F1642" s="395" t="s">
        <v>7342</v>
      </c>
      <c r="G1642" s="62" t="str">
        <f>VLOOKUP(CONCATENATE(TEXT(I1642,"0"),"_",TEXT(F1642,"0")),[1]CodC!$A$2:$D$250,4,0)</f>
        <v>Matérias corrosivas, ácidas, sem perigo subsidiário, inorgânicas, sólidas;</v>
      </c>
      <c r="H1642" s="395" t="s">
        <v>7339</v>
      </c>
      <c r="I1642" s="69" t="s">
        <v>631</v>
      </c>
      <c r="J1642" s="69" t="s">
        <v>631</v>
      </c>
      <c r="K1642" s="69" t="s">
        <v>19</v>
      </c>
      <c r="L1642" s="68" t="s">
        <v>879</v>
      </c>
      <c r="M1642" s="63"/>
      <c r="N1642" s="64" t="s">
        <v>19</v>
      </c>
      <c r="O1642" s="64" t="s">
        <v>19</v>
      </c>
      <c r="P1642" s="113" t="s">
        <v>22425</v>
      </c>
      <c r="Q1642" s="70" t="s">
        <v>5598</v>
      </c>
      <c r="R1642" s="70" t="s">
        <v>799</v>
      </c>
      <c r="S1642" s="65" t="str">
        <f t="shared" si="80"/>
        <v xml:space="preserve"> SW2 </v>
      </c>
      <c r="T1642" s="69" t="s">
        <v>7182</v>
      </c>
      <c r="U1642" s="69" t="s">
        <v>7163</v>
      </c>
      <c r="V1642" s="69"/>
      <c r="W1642" s="69"/>
      <c r="X1642" s="69"/>
      <c r="Y1642" s="69"/>
      <c r="Z1642" s="69"/>
      <c r="AA1642" s="69"/>
      <c r="AB1642" s="69"/>
      <c r="AC1642" s="69"/>
      <c r="AD1642" s="69"/>
      <c r="AE1642" s="69"/>
      <c r="AF1642" s="69"/>
      <c r="AG1642" s="69"/>
      <c r="AH1642" s="69"/>
      <c r="AI1642" s="69"/>
      <c r="AJ1642" s="69"/>
      <c r="AK1642" s="69"/>
      <c r="AL1642" s="69"/>
      <c r="AM1642" s="70" t="s">
        <v>3644</v>
      </c>
      <c r="AN1642" s="63" t="str">
        <f>IF(ISNA(VLOOKUP(D1642,[1]GRE_Tabela2!$A$4:$D$112,4,0)),"-",VLOOKUP(D1642,[1]GRE_Tabela2!$A$4:$D$112,4,0))</f>
        <v>-</v>
      </c>
      <c r="AO1642" s="68" t="s">
        <v>1341</v>
      </c>
      <c r="AP1642" s="68" t="s">
        <v>1913</v>
      </c>
      <c r="AQ1642" s="113">
        <v>157</v>
      </c>
      <c r="AR1642" s="302" t="str">
        <f>IF(ISNA(VLOOKUP(AT1642,[1]FISQ!$D$2:$J$1713,7,0)),"-",VLOOKUP(AT1642,[1]FISQ!$D$2:$J$1713,7,0))</f>
        <v>-</v>
      </c>
      <c r="AS1642" s="302" t="str">
        <f>IF(ISNA(VLOOKUP(AT1642,[1]FISQ!$D$2:$J$1713,4,0)),"-",CONCATENATE("(",VLOOKUP(AT1642,[1]FISQ!$D$2:$J$1713,4,0),")"))</f>
        <v>-</v>
      </c>
      <c r="AT1642" s="71" t="s">
        <v>3645</v>
      </c>
      <c r="AU1642" s="38" t="s">
        <v>6541</v>
      </c>
      <c r="AV1642" s="30"/>
      <c r="AW1642" s="38"/>
    </row>
    <row r="1643" spans="1:49" ht="76.5">
      <c r="A1643" s="33">
        <v>1642</v>
      </c>
      <c r="B1643" s="33" t="str">
        <f t="shared" si="78"/>
        <v>2477_I</v>
      </c>
      <c r="C1643" s="33" t="str">
        <f t="shared" si="79"/>
        <v>6.1//3</v>
      </c>
      <c r="D1643" s="61">
        <v>2477</v>
      </c>
      <c r="E1643" s="67" t="s">
        <v>3646</v>
      </c>
      <c r="F1643" s="395" t="s">
        <v>7266</v>
      </c>
      <c r="G1643" s="62" t="str">
        <f>VLOOKUP(CONCATENATE(TEXT(I1643,"0"),"_",TEXT(F1643,"0")),[1]CodC!$A$2:$D$250,4,0)</f>
        <v>Matérias tóxicas inflamáveis, líquidas;</v>
      </c>
      <c r="H1643" s="395" t="s">
        <v>7277</v>
      </c>
      <c r="I1643" s="68">
        <v>6</v>
      </c>
      <c r="J1643" s="68" t="s">
        <v>50</v>
      </c>
      <c r="K1643" s="68" t="s">
        <v>848</v>
      </c>
      <c r="L1643" s="68" t="s">
        <v>746</v>
      </c>
      <c r="M1643" s="63"/>
      <c r="N1643" s="64">
        <v>354</v>
      </c>
      <c r="O1643" s="64">
        <v>354</v>
      </c>
      <c r="P1643" s="113" t="s">
        <v>22423</v>
      </c>
      <c r="Q1643" s="70" t="s">
        <v>7229</v>
      </c>
      <c r="R1643" s="70" t="s">
        <v>633</v>
      </c>
      <c r="S1643" s="65" t="str">
        <f t="shared" si="80"/>
        <v xml:space="preserve"> SW2 </v>
      </c>
      <c r="T1643" s="69" t="s">
        <v>19</v>
      </c>
      <c r="U1643" s="69"/>
      <c r="V1643" s="69"/>
      <c r="W1643" s="69"/>
      <c r="X1643" s="69"/>
      <c r="Y1643" s="69"/>
      <c r="Z1643" s="69"/>
      <c r="AA1643" s="69"/>
      <c r="AB1643" s="69"/>
      <c r="AC1643" s="69"/>
      <c r="AD1643" s="69"/>
      <c r="AE1643" s="69"/>
      <c r="AF1643" s="69"/>
      <c r="AG1643" s="69"/>
      <c r="AH1643" s="69"/>
      <c r="AI1643" s="69"/>
      <c r="AJ1643" s="69"/>
      <c r="AK1643" s="69"/>
      <c r="AL1643" s="69"/>
      <c r="AM1643" s="70" t="s">
        <v>6697</v>
      </c>
      <c r="AN1643" s="63" t="str">
        <f>IF(ISNA(VLOOKUP(D1643,[1]GRE_Tabela2!$A$4:$D$112,4,0)),"-",VLOOKUP(D1643,[1]GRE_Tabela2!$A$4:$D$112,4,0))</f>
        <v>-</v>
      </c>
      <c r="AO1643" s="68" t="s">
        <v>747</v>
      </c>
      <c r="AP1643" s="68" t="s">
        <v>748</v>
      </c>
      <c r="AQ1643" s="113">
        <v>131</v>
      </c>
      <c r="AR1643" s="302" t="str">
        <f>IF(ISNA(VLOOKUP(AT1643,[1]FISQ!$D$2:$J$1713,7,0)),"-",VLOOKUP(AT1643,[1]FISQ!$D$2:$J$1713,7,0))</f>
        <v>-</v>
      </c>
      <c r="AS1643" s="302" t="str">
        <f>IF(ISNA(VLOOKUP(AT1643,[1]FISQ!$D$2:$J$1713,4,0)),"-",CONCATENATE("(",VLOOKUP(AT1643,[1]FISQ!$D$2:$J$1713,4,0),")"))</f>
        <v>-</v>
      </c>
      <c r="AT1643" s="71" t="s">
        <v>3647</v>
      </c>
      <c r="AU1643" s="38"/>
      <c r="AV1643" s="38"/>
      <c r="AW1643" s="38"/>
    </row>
    <row r="1644" spans="1:49" ht="51">
      <c r="A1644" s="33">
        <v>1643</v>
      </c>
      <c r="B1644" s="33" t="str">
        <f t="shared" si="78"/>
        <v>2478_II</v>
      </c>
      <c r="C1644" s="33" t="str">
        <f t="shared" si="79"/>
        <v>3//6.1</v>
      </c>
      <c r="D1644" s="61">
        <v>2478</v>
      </c>
      <c r="E1644" s="79" t="s">
        <v>3648</v>
      </c>
      <c r="F1644" s="395" t="s">
        <v>7278</v>
      </c>
      <c r="G1644" s="62" t="str">
        <f>VLOOKUP(CONCATENATE(TEXT(I1644,"0"),"_",TEXT(F1644,"0")),[1]CodC!$A$2:$D$250,4,0)</f>
        <v>Líquidos inflamáveis, tóxicos;</v>
      </c>
      <c r="H1644" s="395" t="s">
        <v>7279</v>
      </c>
      <c r="I1644" s="69">
        <v>3</v>
      </c>
      <c r="J1644" s="69" t="s">
        <v>848</v>
      </c>
      <c r="K1644" s="68" t="s">
        <v>50</v>
      </c>
      <c r="L1644" s="68" t="s">
        <v>849</v>
      </c>
      <c r="M1644" s="68"/>
      <c r="N1644" s="64" t="s">
        <v>24546</v>
      </c>
      <c r="O1644" s="64" t="s">
        <v>51</v>
      </c>
      <c r="P1644" s="113" t="s">
        <v>22423</v>
      </c>
      <c r="Q1644" s="70" t="s">
        <v>7229</v>
      </c>
      <c r="R1644" s="70" t="s">
        <v>633</v>
      </c>
      <c r="S1644" s="65" t="str">
        <f t="shared" si="80"/>
        <v xml:space="preserve"> SW2 </v>
      </c>
      <c r="T1644" s="69" t="s">
        <v>19</v>
      </c>
      <c r="U1644" s="69"/>
      <c r="V1644" s="69"/>
      <c r="W1644" s="69"/>
      <c r="X1644" s="69"/>
      <c r="Y1644" s="69"/>
      <c r="Z1644" s="69"/>
      <c r="AA1644" s="69"/>
      <c r="AB1644" s="69"/>
      <c r="AC1644" s="69"/>
      <c r="AD1644" s="69"/>
      <c r="AE1644" s="69"/>
      <c r="AF1644" s="69"/>
      <c r="AG1644" s="69"/>
      <c r="AH1644" s="69"/>
      <c r="AI1644" s="69"/>
      <c r="AJ1644" s="69"/>
      <c r="AK1644" s="69"/>
      <c r="AL1644" s="69"/>
      <c r="AM1644" s="70" t="s">
        <v>6258</v>
      </c>
      <c r="AN1644" s="63" t="str">
        <f>IF(ISNA(VLOOKUP(D1644,[1]GRE_Tabela2!$A$4:$D$112,4,0)),"-",VLOOKUP(D1644,[1]GRE_Tabela2!$A$4:$D$112,4,0))</f>
        <v>-</v>
      </c>
      <c r="AO1644" s="68" t="s">
        <v>747</v>
      </c>
      <c r="AP1644" s="68" t="s">
        <v>748</v>
      </c>
      <c r="AQ1644" s="113">
        <v>155</v>
      </c>
      <c r="AR1644" s="302" t="str">
        <f>IF(ISNA(VLOOKUP(AT1644,[1]FISQ!$D$2:$J$1713,7,0)),"-",VLOOKUP(AT1644,[1]FISQ!$D$2:$J$1713,7,0))</f>
        <v>-</v>
      </c>
      <c r="AS1644" s="302" t="str">
        <f>IF(ISNA(VLOOKUP(AT1644,[1]FISQ!$D$2:$J$1713,4,0)),"-",CONCATENATE("(",VLOOKUP(AT1644,[1]FISQ!$D$2:$J$1713,4,0),")"))</f>
        <v>-</v>
      </c>
      <c r="AT1644" s="71" t="s">
        <v>3649</v>
      </c>
      <c r="AU1644" s="38"/>
      <c r="AV1644" s="38"/>
      <c r="AW1644" s="38"/>
    </row>
    <row r="1645" spans="1:49" ht="51">
      <c r="A1645" s="33">
        <v>1644</v>
      </c>
      <c r="B1645" s="33" t="str">
        <f t="shared" si="78"/>
        <v>2478_III</v>
      </c>
      <c r="C1645" s="33" t="str">
        <f t="shared" si="79"/>
        <v>3//6.1</v>
      </c>
      <c r="D1645" s="61">
        <v>2478</v>
      </c>
      <c r="E1645" s="79" t="s">
        <v>3648</v>
      </c>
      <c r="F1645" s="395" t="s">
        <v>7278</v>
      </c>
      <c r="G1645" s="62" t="str">
        <f>VLOOKUP(CONCATENATE(TEXT(I1645,"0"),"_",TEXT(F1645,"0")),[1]CodC!$A$2:$D$250,4,0)</f>
        <v>Líquidos inflamáveis, tóxicos;</v>
      </c>
      <c r="H1645" s="395" t="s">
        <v>7290</v>
      </c>
      <c r="I1645" s="69">
        <v>3</v>
      </c>
      <c r="J1645" s="69" t="s">
        <v>848</v>
      </c>
      <c r="K1645" s="68" t="s">
        <v>50</v>
      </c>
      <c r="L1645" s="68" t="s">
        <v>879</v>
      </c>
      <c r="M1645" s="68"/>
      <c r="N1645" s="64">
        <v>274</v>
      </c>
      <c r="O1645" s="64" t="s">
        <v>1160</v>
      </c>
      <c r="P1645" s="113" t="s">
        <v>22423</v>
      </c>
      <c r="Q1645" s="70" t="s">
        <v>621</v>
      </c>
      <c r="R1645" s="70" t="s">
        <v>621</v>
      </c>
      <c r="S1645" s="65" t="str">
        <f t="shared" si="80"/>
        <v/>
      </c>
      <c r="T1645" s="69" t="s">
        <v>19</v>
      </c>
      <c r="U1645" s="69"/>
      <c r="V1645" s="69"/>
      <c r="W1645" s="69"/>
      <c r="X1645" s="69"/>
      <c r="Y1645" s="69"/>
      <c r="Z1645" s="69"/>
      <c r="AA1645" s="69"/>
      <c r="AB1645" s="69"/>
      <c r="AC1645" s="69"/>
      <c r="AD1645" s="69"/>
      <c r="AE1645" s="69"/>
      <c r="AF1645" s="69"/>
      <c r="AG1645" s="69"/>
      <c r="AH1645" s="69"/>
      <c r="AI1645" s="69"/>
      <c r="AJ1645" s="69"/>
      <c r="AK1645" s="69"/>
      <c r="AL1645" s="69"/>
      <c r="AM1645" s="70" t="str">
        <f>AM1644</f>
        <v>Líquidos inflamáveis, tóxicos com um odor pungente. Imiscível com a água mas reage com ela para formar o dióxido de carbono. Tóxico à ingestão, por contacto cutâneo ou à inalação. Irritante para a pele, olhos e mucosas.</v>
      </c>
      <c r="AN1645" s="63" t="str">
        <f>IF(ISNA(VLOOKUP(D1645,[1]GRE_Tabela2!$A$4:$D$112,4,0)),"-",VLOOKUP(D1645,[1]GRE_Tabela2!$A$4:$D$112,4,0))</f>
        <v>-</v>
      </c>
      <c r="AO1645" s="68" t="s">
        <v>747</v>
      </c>
      <c r="AP1645" s="68" t="s">
        <v>748</v>
      </c>
      <c r="AQ1645" s="113">
        <v>155</v>
      </c>
      <c r="AR1645" s="302" t="str">
        <f>IF(ISNA(VLOOKUP(AT1645,[1]FISQ!$D$2:$J$1713,7,0)),"-",VLOOKUP(AT1645,[1]FISQ!$D$2:$J$1713,7,0))</f>
        <v>-</v>
      </c>
      <c r="AS1645" s="302" t="str">
        <f>IF(ISNA(VLOOKUP(AT1645,[1]FISQ!$D$2:$J$1713,4,0)),"-",CONCATENATE("(",VLOOKUP(AT1645,[1]FISQ!$D$2:$J$1713,4,0),")"))</f>
        <v>-</v>
      </c>
      <c r="AT1645" s="71" t="s">
        <v>3649</v>
      </c>
      <c r="AU1645" s="38"/>
      <c r="AV1645" s="38"/>
      <c r="AW1645" s="38"/>
    </row>
    <row r="1646" spans="1:49" ht="89.25">
      <c r="A1646" s="33">
        <v>1645</v>
      </c>
      <c r="B1646" s="33" t="str">
        <f t="shared" si="78"/>
        <v>2480_I</v>
      </c>
      <c r="C1646" s="33" t="str">
        <f t="shared" si="79"/>
        <v>6.1//3</v>
      </c>
      <c r="D1646" s="61">
        <v>2480</v>
      </c>
      <c r="E1646" s="67" t="s">
        <v>3650</v>
      </c>
      <c r="F1646" s="395" t="s">
        <v>7266</v>
      </c>
      <c r="G1646" s="62" t="str">
        <f>VLOOKUP(CONCATENATE(TEXT(I1646,"0"),"_",TEXT(F1646,"0")),[1]CodC!$A$2:$D$250,4,0)</f>
        <v>Matérias tóxicas inflamáveis, líquidas;</v>
      </c>
      <c r="H1646" s="395" t="s">
        <v>7277</v>
      </c>
      <c r="I1646" s="68">
        <v>6</v>
      </c>
      <c r="J1646" s="68" t="s">
        <v>50</v>
      </c>
      <c r="K1646" s="68" t="s">
        <v>848</v>
      </c>
      <c r="L1646" s="68" t="s">
        <v>746</v>
      </c>
      <c r="M1646" s="63"/>
      <c r="N1646" s="64">
        <v>354</v>
      </c>
      <c r="O1646" s="64">
        <v>354</v>
      </c>
      <c r="P1646" s="113" t="s">
        <v>22423</v>
      </c>
      <c r="Q1646" s="70" t="s">
        <v>7229</v>
      </c>
      <c r="R1646" s="70" t="s">
        <v>633</v>
      </c>
      <c r="S1646" s="65" t="str">
        <f t="shared" si="80"/>
        <v xml:space="preserve"> SW2 </v>
      </c>
      <c r="T1646" s="68" t="s">
        <v>1000</v>
      </c>
      <c r="U1646" s="68"/>
      <c r="V1646" s="68"/>
      <c r="W1646" s="68"/>
      <c r="X1646" s="68"/>
      <c r="Y1646" s="68"/>
      <c r="Z1646" s="68"/>
      <c r="AA1646" s="68"/>
      <c r="AB1646" s="68"/>
      <c r="AC1646" s="68"/>
      <c r="AD1646" s="68"/>
      <c r="AE1646" s="68"/>
      <c r="AF1646" s="68"/>
      <c r="AG1646" s="68"/>
      <c r="AH1646" s="68"/>
      <c r="AI1646" s="68"/>
      <c r="AJ1646" s="68"/>
      <c r="AK1646" s="68"/>
      <c r="AL1646" s="68"/>
      <c r="AM1646" s="70" t="s">
        <v>6860</v>
      </c>
      <c r="AN1646" s="63" t="str">
        <f>IF(ISNA(VLOOKUP(D1646,[1]GRE_Tabela2!$A$4:$D$112,4,0)),"-",VLOOKUP(D1646,[1]GRE_Tabela2!$A$4:$D$112,4,0))</f>
        <v>-</v>
      </c>
      <c r="AO1646" s="68" t="s">
        <v>747</v>
      </c>
      <c r="AP1646" s="68" t="s">
        <v>748</v>
      </c>
      <c r="AQ1646" s="113" t="s">
        <v>16597</v>
      </c>
      <c r="AR1646" s="302" t="str">
        <f>IF(ISNA(VLOOKUP(AT1646,[1]FISQ!$D$2:$J$1713,7,0)),"-",VLOOKUP(AT1646,[1]FISQ!$D$2:$J$1713,7,0))</f>
        <v>0004 </v>
      </c>
      <c r="AS1646" s="302" t="str">
        <f>IF(ISNA(VLOOKUP(AT1646,[1]FISQ!$D$2:$J$1713,4,0)),"-",CONCATENATE("(",VLOOKUP(AT1646,[1]FISQ!$D$2:$J$1713,4,0),")"))</f>
        <v>(1)</v>
      </c>
      <c r="AT1646" s="71" t="s">
        <v>3651</v>
      </c>
      <c r="AU1646" s="38"/>
      <c r="AV1646" s="38"/>
      <c r="AW1646" s="38"/>
    </row>
    <row r="1647" spans="1:49" ht="89.25">
      <c r="A1647" s="33">
        <v>1646</v>
      </c>
      <c r="B1647" s="33" t="str">
        <f t="shared" si="78"/>
        <v>2481_I</v>
      </c>
      <c r="C1647" s="33" t="str">
        <f t="shared" si="79"/>
        <v>6.1//3</v>
      </c>
      <c r="D1647" s="61">
        <v>2481</v>
      </c>
      <c r="E1647" s="67" t="s">
        <v>3652</v>
      </c>
      <c r="F1647" s="395" t="s">
        <v>7266</v>
      </c>
      <c r="G1647" s="62" t="str">
        <f>VLOOKUP(CONCATENATE(TEXT(I1647,"0"),"_",TEXT(F1647,"0")),[1]CodC!$A$2:$D$250,4,0)</f>
        <v>Matérias tóxicas inflamáveis, líquidas;</v>
      </c>
      <c r="H1647" s="395" t="s">
        <v>7277</v>
      </c>
      <c r="I1647" s="68">
        <v>6</v>
      </c>
      <c r="J1647" s="68" t="s">
        <v>50</v>
      </c>
      <c r="K1647" s="68">
        <v>3</v>
      </c>
      <c r="L1647" s="68" t="s">
        <v>746</v>
      </c>
      <c r="M1647" s="63"/>
      <c r="N1647" s="64">
        <v>354</v>
      </c>
      <c r="O1647" s="64">
        <v>354</v>
      </c>
      <c r="P1647" s="113" t="s">
        <v>22423</v>
      </c>
      <c r="Q1647" s="70" t="s">
        <v>7229</v>
      </c>
      <c r="R1647" s="70" t="s">
        <v>633</v>
      </c>
      <c r="S1647" s="65" t="str">
        <f t="shared" si="80"/>
        <v xml:space="preserve"> SW2 </v>
      </c>
      <c r="T1647" s="68" t="s">
        <v>1000</v>
      </c>
      <c r="U1647" s="68"/>
      <c r="V1647" s="68"/>
      <c r="W1647" s="68"/>
      <c r="X1647" s="68"/>
      <c r="Y1647" s="68"/>
      <c r="Z1647" s="68"/>
      <c r="AA1647" s="68"/>
      <c r="AB1647" s="68"/>
      <c r="AC1647" s="68"/>
      <c r="AD1647" s="68"/>
      <c r="AE1647" s="68"/>
      <c r="AF1647" s="68"/>
      <c r="AG1647" s="68"/>
      <c r="AH1647" s="68"/>
      <c r="AI1647" s="68"/>
      <c r="AJ1647" s="68"/>
      <c r="AK1647" s="68"/>
      <c r="AL1647" s="68"/>
      <c r="AM1647" s="70" t="s">
        <v>6698</v>
      </c>
      <c r="AN1647" s="63" t="str">
        <f>IF(ISNA(VLOOKUP(D1647,[1]GRE_Tabela2!$A$4:$D$112,4,0)),"-",VLOOKUP(D1647,[1]GRE_Tabela2!$A$4:$D$112,4,0))</f>
        <v>-</v>
      </c>
      <c r="AO1647" s="68" t="s">
        <v>747</v>
      </c>
      <c r="AP1647" s="68" t="s">
        <v>748</v>
      </c>
      <c r="AQ1647" s="113">
        <v>155</v>
      </c>
      <c r="AR1647" s="302" t="str">
        <f>IF(ISNA(VLOOKUP(AT1647,[1]FISQ!$D$2:$J$1713,7,0)),"-",VLOOKUP(AT1647,[1]FISQ!$D$2:$J$1713,7,0))</f>
        <v>-</v>
      </c>
      <c r="AS1647" s="302" t="str">
        <f>IF(ISNA(VLOOKUP(AT1647,[1]FISQ!$D$2:$J$1713,4,0)),"-",CONCATENATE("(",VLOOKUP(AT1647,[1]FISQ!$D$2:$J$1713,4,0),")"))</f>
        <v>-</v>
      </c>
      <c r="AT1647" s="71" t="s">
        <v>3653</v>
      </c>
      <c r="AU1647" s="38"/>
      <c r="AV1647" s="38"/>
      <c r="AW1647" s="38"/>
    </row>
    <row r="1648" spans="1:49" ht="63.75">
      <c r="A1648" s="33">
        <v>1647</v>
      </c>
      <c r="B1648" s="33" t="str">
        <f t="shared" si="78"/>
        <v>2482_I</v>
      </c>
      <c r="C1648" s="33" t="str">
        <f t="shared" si="79"/>
        <v>6.1//3</v>
      </c>
      <c r="D1648" s="61">
        <v>2482</v>
      </c>
      <c r="E1648" s="67" t="s">
        <v>3654</v>
      </c>
      <c r="F1648" s="395" t="s">
        <v>7266</v>
      </c>
      <c r="G1648" s="62" t="str">
        <f>VLOOKUP(CONCATENATE(TEXT(I1648,"0"),"_",TEXT(F1648,"0")),[1]CodC!$A$2:$D$250,4,0)</f>
        <v>Matérias tóxicas inflamáveis, líquidas;</v>
      </c>
      <c r="H1648" s="395" t="s">
        <v>7277</v>
      </c>
      <c r="I1648" s="68">
        <v>6</v>
      </c>
      <c r="J1648" s="68" t="s">
        <v>50</v>
      </c>
      <c r="K1648" s="68" t="s">
        <v>848</v>
      </c>
      <c r="L1648" s="68" t="s">
        <v>746</v>
      </c>
      <c r="M1648" s="63"/>
      <c r="N1648" s="64">
        <v>354</v>
      </c>
      <c r="O1648" s="64">
        <v>354</v>
      </c>
      <c r="P1648" s="113" t="s">
        <v>22423</v>
      </c>
      <c r="Q1648" s="70" t="s">
        <v>7229</v>
      </c>
      <c r="R1648" s="70" t="s">
        <v>633</v>
      </c>
      <c r="S1648" s="65" t="str">
        <f t="shared" si="80"/>
        <v xml:space="preserve"> SW2 </v>
      </c>
      <c r="T1648" s="69" t="s">
        <v>19</v>
      </c>
      <c r="U1648" s="69"/>
      <c r="V1648" s="69"/>
      <c r="W1648" s="69"/>
      <c r="X1648" s="69"/>
      <c r="Y1648" s="69"/>
      <c r="Z1648" s="69"/>
      <c r="AA1648" s="69"/>
      <c r="AB1648" s="69"/>
      <c r="AC1648" s="69"/>
      <c r="AD1648" s="69"/>
      <c r="AE1648" s="69"/>
      <c r="AF1648" s="69"/>
      <c r="AG1648" s="69"/>
      <c r="AH1648" s="69"/>
      <c r="AI1648" s="69"/>
      <c r="AJ1648" s="69"/>
      <c r="AK1648" s="69"/>
      <c r="AL1648" s="69"/>
      <c r="AM1648" s="70" t="s">
        <v>6259</v>
      </c>
      <c r="AN1648" s="63" t="str">
        <f>IF(ISNA(VLOOKUP(D1648,[1]GRE_Tabela2!$A$4:$D$112,4,0)),"-",VLOOKUP(D1648,[1]GRE_Tabela2!$A$4:$D$112,4,0))</f>
        <v>-</v>
      </c>
      <c r="AO1648" s="68" t="s">
        <v>747</v>
      </c>
      <c r="AP1648" s="68" t="s">
        <v>748</v>
      </c>
      <c r="AQ1648" s="113" t="s">
        <v>16597</v>
      </c>
      <c r="AR1648" s="302" t="str">
        <f>IF(ISNA(VLOOKUP(AT1648,[1]FISQ!$D$2:$J$1713,7,0)),"-",VLOOKUP(AT1648,[1]FISQ!$D$2:$J$1713,7,0))</f>
        <v>-</v>
      </c>
      <c r="AS1648" s="302" t="str">
        <f>IF(ISNA(VLOOKUP(AT1648,[1]FISQ!$D$2:$J$1713,4,0)),"-",CONCATENATE("(",VLOOKUP(AT1648,[1]FISQ!$D$2:$J$1713,4,0),")"))</f>
        <v>-</v>
      </c>
      <c r="AT1648" s="71" t="s">
        <v>3655</v>
      </c>
      <c r="AU1648" s="38"/>
      <c r="AV1648" s="38"/>
      <c r="AW1648" s="38"/>
    </row>
    <row r="1649" spans="1:49" ht="51">
      <c r="A1649" s="33">
        <v>1648</v>
      </c>
      <c r="B1649" s="33" t="str">
        <f t="shared" si="78"/>
        <v>2483_I</v>
      </c>
      <c r="C1649" s="33" t="str">
        <f t="shared" si="79"/>
        <v>6.1//3</v>
      </c>
      <c r="D1649" s="61">
        <v>2483</v>
      </c>
      <c r="E1649" s="67" t="s">
        <v>3656</v>
      </c>
      <c r="F1649" s="395" t="s">
        <v>7266</v>
      </c>
      <c r="G1649" s="62" t="str">
        <f>VLOOKUP(CONCATENATE(TEXT(I1649,"0"),"_",TEXT(F1649,"0")),[1]CodC!$A$2:$D$250,4,0)</f>
        <v>Matérias tóxicas inflamáveis, líquidas;</v>
      </c>
      <c r="H1649" s="395" t="s">
        <v>7277</v>
      </c>
      <c r="I1649" s="68">
        <v>6</v>
      </c>
      <c r="J1649" s="68" t="s">
        <v>50</v>
      </c>
      <c r="K1649" s="68">
        <v>3</v>
      </c>
      <c r="L1649" s="68" t="s">
        <v>746</v>
      </c>
      <c r="M1649" s="63"/>
      <c r="N1649" s="64">
        <v>354</v>
      </c>
      <c r="O1649" s="64">
        <v>354</v>
      </c>
      <c r="P1649" s="113" t="s">
        <v>22423</v>
      </c>
      <c r="Q1649" s="70" t="s">
        <v>7229</v>
      </c>
      <c r="R1649" s="70" t="s">
        <v>633</v>
      </c>
      <c r="S1649" s="65" t="str">
        <f t="shared" si="80"/>
        <v xml:space="preserve"> SW2 </v>
      </c>
      <c r="T1649" s="69" t="s">
        <v>19</v>
      </c>
      <c r="U1649" s="69"/>
      <c r="V1649" s="69"/>
      <c r="W1649" s="69"/>
      <c r="X1649" s="69"/>
      <c r="Y1649" s="69"/>
      <c r="Z1649" s="69"/>
      <c r="AA1649" s="69"/>
      <c r="AB1649" s="69"/>
      <c r="AC1649" s="69"/>
      <c r="AD1649" s="69"/>
      <c r="AE1649" s="69"/>
      <c r="AF1649" s="69"/>
      <c r="AG1649" s="69"/>
      <c r="AH1649" s="69"/>
      <c r="AI1649" s="69"/>
      <c r="AJ1649" s="69"/>
      <c r="AK1649" s="69"/>
      <c r="AL1649" s="69"/>
      <c r="AM1649" s="70" t="s">
        <v>3657</v>
      </c>
      <c r="AN1649" s="63" t="str">
        <f>IF(ISNA(VLOOKUP(D1649,[1]GRE_Tabela2!$A$4:$D$112,4,0)),"-",VLOOKUP(D1649,[1]GRE_Tabela2!$A$4:$D$112,4,0))</f>
        <v>-</v>
      </c>
      <c r="AO1649" s="68" t="s">
        <v>747</v>
      </c>
      <c r="AP1649" s="68" t="s">
        <v>748</v>
      </c>
      <c r="AQ1649" s="113" t="s">
        <v>16597</v>
      </c>
      <c r="AR1649" s="302" t="str">
        <f>IF(ISNA(VLOOKUP(AT1649,[1]FISQ!$D$2:$J$1713,7,0)),"-",VLOOKUP(AT1649,[1]FISQ!$D$2:$J$1713,7,0))</f>
        <v>-</v>
      </c>
      <c r="AS1649" s="302" t="str">
        <f>IF(ISNA(VLOOKUP(AT1649,[1]FISQ!$D$2:$J$1713,4,0)),"-",CONCATENATE("(",VLOOKUP(AT1649,[1]FISQ!$D$2:$J$1713,4,0),")"))</f>
        <v>-</v>
      </c>
      <c r="AT1649" s="71" t="s">
        <v>3658</v>
      </c>
      <c r="AU1649" s="38"/>
      <c r="AV1649" s="38"/>
      <c r="AW1649" s="38"/>
    </row>
    <row r="1650" spans="1:49" ht="51">
      <c r="A1650" s="33">
        <v>1649</v>
      </c>
      <c r="B1650" s="33" t="str">
        <f t="shared" si="78"/>
        <v>2484_I</v>
      </c>
      <c r="C1650" s="33" t="str">
        <f t="shared" si="79"/>
        <v>6.1//3</v>
      </c>
      <c r="D1650" s="61">
        <v>2484</v>
      </c>
      <c r="E1650" s="67" t="s">
        <v>3659</v>
      </c>
      <c r="F1650" s="395" t="s">
        <v>7266</v>
      </c>
      <c r="G1650" s="62" t="str">
        <f>VLOOKUP(CONCATENATE(TEXT(I1650,"0"),"_",TEXT(F1650,"0")),[1]CodC!$A$2:$D$250,4,0)</f>
        <v>Matérias tóxicas inflamáveis, líquidas;</v>
      </c>
      <c r="H1650" s="395" t="s">
        <v>7277</v>
      </c>
      <c r="I1650" s="68">
        <v>6</v>
      </c>
      <c r="J1650" s="68" t="s">
        <v>50</v>
      </c>
      <c r="K1650" s="68" t="s">
        <v>848</v>
      </c>
      <c r="L1650" s="68" t="s">
        <v>746</v>
      </c>
      <c r="M1650" s="63"/>
      <c r="N1650" s="64">
        <v>354</v>
      </c>
      <c r="O1650" s="64">
        <v>354</v>
      </c>
      <c r="P1650" s="113" t="s">
        <v>22423</v>
      </c>
      <c r="Q1650" s="70" t="s">
        <v>7229</v>
      </c>
      <c r="R1650" s="70" t="s">
        <v>633</v>
      </c>
      <c r="S1650" s="65" t="str">
        <f t="shared" si="80"/>
        <v xml:space="preserve"> SW2 </v>
      </c>
      <c r="T1650" s="69" t="s">
        <v>19</v>
      </c>
      <c r="U1650" s="69"/>
      <c r="V1650" s="69"/>
      <c r="W1650" s="69"/>
      <c r="X1650" s="69"/>
      <c r="Y1650" s="69"/>
      <c r="Z1650" s="69"/>
      <c r="AA1650" s="69"/>
      <c r="AB1650" s="69"/>
      <c r="AC1650" s="69"/>
      <c r="AD1650" s="69"/>
      <c r="AE1650" s="69"/>
      <c r="AF1650" s="69"/>
      <c r="AG1650" s="69"/>
      <c r="AH1650" s="69"/>
      <c r="AI1650" s="69"/>
      <c r="AJ1650" s="69"/>
      <c r="AK1650" s="69"/>
      <c r="AL1650" s="69"/>
      <c r="AM1650" s="70" t="s">
        <v>6260</v>
      </c>
      <c r="AN1650" s="63" t="str">
        <f>IF(ISNA(VLOOKUP(D1650,[1]GRE_Tabela2!$A$4:$D$112,4,0)),"-",VLOOKUP(D1650,[1]GRE_Tabela2!$A$4:$D$112,4,0))</f>
        <v>-</v>
      </c>
      <c r="AO1650" s="68" t="s">
        <v>747</v>
      </c>
      <c r="AP1650" s="68" t="s">
        <v>748</v>
      </c>
      <c r="AQ1650" s="113">
        <v>155</v>
      </c>
      <c r="AR1650" s="302" t="str">
        <f>IF(ISNA(VLOOKUP(AT1650,[1]FISQ!$D$2:$J$1713,7,0)),"-",VLOOKUP(AT1650,[1]FISQ!$D$2:$J$1713,7,0))</f>
        <v>-</v>
      </c>
      <c r="AS1650" s="302" t="str">
        <f>IF(ISNA(VLOOKUP(AT1650,[1]FISQ!$D$2:$J$1713,4,0)),"-",CONCATENATE("(",VLOOKUP(AT1650,[1]FISQ!$D$2:$J$1713,4,0),")"))</f>
        <v>-</v>
      </c>
      <c r="AT1650" s="71" t="s">
        <v>3660</v>
      </c>
      <c r="AU1650" s="38"/>
      <c r="AV1650" s="38"/>
      <c r="AW1650" s="38"/>
    </row>
    <row r="1651" spans="1:49" ht="51">
      <c r="A1651" s="33">
        <v>1650</v>
      </c>
      <c r="B1651" s="33" t="str">
        <f t="shared" si="78"/>
        <v>2485_I</v>
      </c>
      <c r="C1651" s="33" t="str">
        <f t="shared" si="79"/>
        <v>6.1//3</v>
      </c>
      <c r="D1651" s="61">
        <v>2485</v>
      </c>
      <c r="E1651" s="67" t="s">
        <v>3661</v>
      </c>
      <c r="F1651" s="395" t="s">
        <v>7266</v>
      </c>
      <c r="G1651" s="62" t="str">
        <f>VLOOKUP(CONCATENATE(TEXT(I1651,"0"),"_",TEXT(F1651,"0")),[1]CodC!$A$2:$D$250,4,0)</f>
        <v>Matérias tóxicas inflamáveis, líquidas;</v>
      </c>
      <c r="H1651" s="395" t="s">
        <v>7277</v>
      </c>
      <c r="I1651" s="68">
        <v>6</v>
      </c>
      <c r="J1651" s="68" t="s">
        <v>50</v>
      </c>
      <c r="K1651" s="68" t="s">
        <v>848</v>
      </c>
      <c r="L1651" s="68" t="s">
        <v>746</v>
      </c>
      <c r="M1651" s="63"/>
      <c r="N1651" s="64">
        <v>354</v>
      </c>
      <c r="O1651" s="64">
        <v>354</v>
      </c>
      <c r="P1651" s="113" t="s">
        <v>22423</v>
      </c>
      <c r="Q1651" s="70" t="s">
        <v>7229</v>
      </c>
      <c r="R1651" s="70" t="s">
        <v>633</v>
      </c>
      <c r="S1651" s="65" t="str">
        <f t="shared" si="80"/>
        <v xml:space="preserve"> SW2 </v>
      </c>
      <c r="T1651" s="69" t="s">
        <v>19</v>
      </c>
      <c r="U1651" s="69"/>
      <c r="V1651" s="69"/>
      <c r="W1651" s="69"/>
      <c r="X1651" s="69"/>
      <c r="Y1651" s="69"/>
      <c r="Z1651" s="69"/>
      <c r="AA1651" s="69"/>
      <c r="AB1651" s="69"/>
      <c r="AC1651" s="69"/>
      <c r="AD1651" s="69"/>
      <c r="AE1651" s="69"/>
      <c r="AF1651" s="69"/>
      <c r="AG1651" s="69"/>
      <c r="AH1651" s="69"/>
      <c r="AI1651" s="69"/>
      <c r="AJ1651" s="69"/>
      <c r="AK1651" s="69"/>
      <c r="AL1651" s="69"/>
      <c r="AM1651" s="70" t="s">
        <v>6261</v>
      </c>
      <c r="AN1651" s="63" t="str">
        <f>IF(ISNA(VLOOKUP(D1651,[1]GRE_Tabela2!$A$4:$D$112,4,0)),"-",VLOOKUP(D1651,[1]GRE_Tabela2!$A$4:$D$112,4,0))</f>
        <v>-</v>
      </c>
      <c r="AO1651" s="68" t="s">
        <v>747</v>
      </c>
      <c r="AP1651" s="68" t="s">
        <v>748</v>
      </c>
      <c r="AQ1651" s="113" t="s">
        <v>16597</v>
      </c>
      <c r="AR1651" s="302" t="str">
        <f>IF(ISNA(VLOOKUP(AT1651,[1]FISQ!$D$2:$J$1713,7,0)),"-",VLOOKUP(AT1651,[1]FISQ!$D$2:$J$1713,7,0))</f>
        <v>1642 </v>
      </c>
      <c r="AS1651" s="302" t="str">
        <f>IF(ISNA(VLOOKUP(AT1651,[1]FISQ!$D$2:$J$1713,4,0)),"-",CONCATENATE("(",VLOOKUP(AT1651,[1]FISQ!$D$2:$J$1713,4,0),")"))</f>
        <v>(1)</v>
      </c>
      <c r="AT1651" s="71" t="s">
        <v>3662</v>
      </c>
      <c r="AU1651" s="38"/>
      <c r="AV1651" s="38"/>
      <c r="AW1651" s="38"/>
    </row>
    <row r="1652" spans="1:49" ht="51">
      <c r="A1652" s="33">
        <v>1651</v>
      </c>
      <c r="B1652" s="33" t="str">
        <f t="shared" si="78"/>
        <v>2486_I</v>
      </c>
      <c r="C1652" s="33" t="str">
        <f t="shared" si="79"/>
        <v>6.1//3</v>
      </c>
      <c r="D1652" s="61">
        <v>2486</v>
      </c>
      <c r="E1652" s="67" t="s">
        <v>3663</v>
      </c>
      <c r="F1652" s="395" t="s">
        <v>7266</v>
      </c>
      <c r="G1652" s="62" t="str">
        <f>VLOOKUP(CONCATENATE(TEXT(I1652,"0"),"_",TEXT(F1652,"0")),[1]CodC!$A$2:$D$250,4,0)</f>
        <v>Matérias tóxicas inflamáveis, líquidas;</v>
      </c>
      <c r="H1652" s="395" t="s">
        <v>7277</v>
      </c>
      <c r="I1652" s="68">
        <v>6</v>
      </c>
      <c r="J1652" s="68" t="s">
        <v>50</v>
      </c>
      <c r="K1652" s="68">
        <v>3</v>
      </c>
      <c r="L1652" s="68" t="s">
        <v>746</v>
      </c>
      <c r="M1652" s="63"/>
      <c r="N1652" s="64">
        <v>354</v>
      </c>
      <c r="O1652" s="64">
        <v>354</v>
      </c>
      <c r="P1652" s="113" t="s">
        <v>22423</v>
      </c>
      <c r="Q1652" s="70" t="s">
        <v>7229</v>
      </c>
      <c r="R1652" s="70" t="s">
        <v>633</v>
      </c>
      <c r="S1652" s="65" t="str">
        <f t="shared" si="80"/>
        <v xml:space="preserve"> SW2 </v>
      </c>
      <c r="T1652" s="69" t="s">
        <v>19</v>
      </c>
      <c r="U1652" s="69"/>
      <c r="V1652" s="69"/>
      <c r="W1652" s="69"/>
      <c r="X1652" s="69"/>
      <c r="Y1652" s="69"/>
      <c r="Z1652" s="69"/>
      <c r="AA1652" s="69"/>
      <c r="AB1652" s="69"/>
      <c r="AC1652" s="69"/>
      <c r="AD1652" s="69"/>
      <c r="AE1652" s="69"/>
      <c r="AF1652" s="69"/>
      <c r="AG1652" s="69"/>
      <c r="AH1652" s="69"/>
      <c r="AI1652" s="69"/>
      <c r="AJ1652" s="69"/>
      <c r="AK1652" s="69"/>
      <c r="AL1652" s="69"/>
      <c r="AM1652" s="70" t="s">
        <v>6699</v>
      </c>
      <c r="AN1652" s="63" t="str">
        <f>IF(ISNA(VLOOKUP(D1652,[1]GRE_Tabela2!$A$4:$D$112,4,0)),"-",VLOOKUP(D1652,[1]GRE_Tabela2!$A$4:$D$112,4,0))</f>
        <v>-</v>
      </c>
      <c r="AO1652" s="68" t="s">
        <v>747</v>
      </c>
      <c r="AP1652" s="68" t="s">
        <v>748</v>
      </c>
      <c r="AQ1652" s="113" t="s">
        <v>16597</v>
      </c>
      <c r="AR1652" s="302" t="str">
        <f>IF(ISNA(VLOOKUP(AT1652,[1]FISQ!$D$2:$J$1713,7,0)),"-",VLOOKUP(AT1652,[1]FISQ!$D$2:$J$1713,7,0))</f>
        <v>-</v>
      </c>
      <c r="AS1652" s="302" t="str">
        <f>IF(ISNA(VLOOKUP(AT1652,[1]FISQ!$D$2:$J$1713,4,0)),"-",CONCATENATE("(",VLOOKUP(AT1652,[1]FISQ!$D$2:$J$1713,4,0),")"))</f>
        <v>-</v>
      </c>
      <c r="AT1652" s="71" t="s">
        <v>3664</v>
      </c>
      <c r="AU1652" s="38"/>
      <c r="AV1652" s="38"/>
      <c r="AW1652" s="38"/>
    </row>
    <row r="1653" spans="1:49" ht="63.75">
      <c r="A1653" s="33">
        <v>1652</v>
      </c>
      <c r="B1653" s="33" t="str">
        <f t="shared" si="78"/>
        <v>2487_I</v>
      </c>
      <c r="C1653" s="33" t="str">
        <f t="shared" si="79"/>
        <v>6.1//3</v>
      </c>
      <c r="D1653" s="61">
        <v>2487</v>
      </c>
      <c r="E1653" s="67" t="s">
        <v>3665</v>
      </c>
      <c r="F1653" s="395" t="s">
        <v>7266</v>
      </c>
      <c r="G1653" s="62" t="str">
        <f>VLOOKUP(CONCATENATE(TEXT(I1653,"0"),"_",TEXT(F1653,"0")),[1]CodC!$A$2:$D$250,4,0)</f>
        <v>Matérias tóxicas inflamáveis, líquidas;</v>
      </c>
      <c r="H1653" s="395" t="s">
        <v>7277</v>
      </c>
      <c r="I1653" s="68">
        <v>6</v>
      </c>
      <c r="J1653" s="68" t="s">
        <v>50</v>
      </c>
      <c r="K1653" s="68" t="s">
        <v>848</v>
      </c>
      <c r="L1653" s="68" t="s">
        <v>746</v>
      </c>
      <c r="M1653" s="63"/>
      <c r="N1653" s="64">
        <v>354</v>
      </c>
      <c r="O1653" s="64">
        <v>354</v>
      </c>
      <c r="P1653" s="113" t="s">
        <v>22423</v>
      </c>
      <c r="Q1653" s="70" t="s">
        <v>7229</v>
      </c>
      <c r="R1653" s="70" t="s">
        <v>633</v>
      </c>
      <c r="S1653" s="65" t="str">
        <f t="shared" si="80"/>
        <v xml:space="preserve"> SW2 </v>
      </c>
      <c r="T1653" s="69" t="s">
        <v>19</v>
      </c>
      <c r="U1653" s="69"/>
      <c r="V1653" s="69"/>
      <c r="W1653" s="69"/>
      <c r="X1653" s="69"/>
      <c r="Y1653" s="69"/>
      <c r="Z1653" s="69"/>
      <c r="AA1653" s="69"/>
      <c r="AB1653" s="69"/>
      <c r="AC1653" s="69"/>
      <c r="AD1653" s="69"/>
      <c r="AE1653" s="69"/>
      <c r="AF1653" s="69"/>
      <c r="AG1653" s="69"/>
      <c r="AH1653" s="69"/>
      <c r="AI1653" s="69"/>
      <c r="AJ1653" s="69"/>
      <c r="AK1653" s="69"/>
      <c r="AL1653" s="69"/>
      <c r="AM1653" s="70" t="s">
        <v>5977</v>
      </c>
      <c r="AN1653" s="63" t="str">
        <f>IF(ISNA(VLOOKUP(D1653,[1]GRE_Tabela2!$A$4:$D$112,4,0)),"-",VLOOKUP(D1653,[1]GRE_Tabela2!$A$4:$D$112,4,0))</f>
        <v>-</v>
      </c>
      <c r="AO1653" s="68" t="s">
        <v>747</v>
      </c>
      <c r="AP1653" s="68" t="s">
        <v>748</v>
      </c>
      <c r="AQ1653" s="113">
        <v>155</v>
      </c>
      <c r="AR1653" s="302" t="str">
        <f>IF(ISNA(VLOOKUP(AT1653,[1]FISQ!$D$2:$J$1713,7,0)),"-",VLOOKUP(AT1653,[1]FISQ!$D$2:$J$1713,7,0))</f>
        <v>1131 </v>
      </c>
      <c r="AS1653" s="302" t="str">
        <f>IF(ISNA(VLOOKUP(AT1653,[1]FISQ!$D$2:$J$1713,4,0)),"-",CONCATENATE("(",VLOOKUP(AT1653,[1]FISQ!$D$2:$J$1713,4,0),")"))</f>
        <v>(1)</v>
      </c>
      <c r="AT1653" s="71" t="s">
        <v>3666</v>
      </c>
      <c r="AU1653" s="38"/>
      <c r="AV1653" s="38"/>
      <c r="AW1653" s="38"/>
    </row>
    <row r="1654" spans="1:49" ht="51">
      <c r="A1654" s="33">
        <v>1653</v>
      </c>
      <c r="B1654" s="33" t="str">
        <f t="shared" si="78"/>
        <v>2488_I</v>
      </c>
      <c r="C1654" s="33" t="str">
        <f t="shared" si="79"/>
        <v>6.1//3</v>
      </c>
      <c r="D1654" s="61">
        <v>2488</v>
      </c>
      <c r="E1654" s="67" t="s">
        <v>3667</v>
      </c>
      <c r="F1654" s="395" t="s">
        <v>7266</v>
      </c>
      <c r="G1654" s="62" t="str">
        <f>VLOOKUP(CONCATENATE(TEXT(I1654,"0"),"_",TEXT(F1654,"0")),[1]CodC!$A$2:$D$250,4,0)</f>
        <v>Matérias tóxicas inflamáveis, líquidas;</v>
      </c>
      <c r="H1654" s="395" t="s">
        <v>7277</v>
      </c>
      <c r="I1654" s="68">
        <v>6</v>
      </c>
      <c r="J1654" s="68" t="s">
        <v>50</v>
      </c>
      <c r="K1654" s="68" t="s">
        <v>848</v>
      </c>
      <c r="L1654" s="68" t="s">
        <v>746</v>
      </c>
      <c r="M1654" s="63"/>
      <c r="N1654" s="64">
        <v>354</v>
      </c>
      <c r="O1654" s="64">
        <v>354</v>
      </c>
      <c r="P1654" s="113" t="s">
        <v>22423</v>
      </c>
      <c r="Q1654" s="70" t="s">
        <v>7229</v>
      </c>
      <c r="R1654" s="70" t="s">
        <v>633</v>
      </c>
      <c r="S1654" s="65" t="str">
        <f t="shared" si="80"/>
        <v xml:space="preserve"> SW2 </v>
      </c>
      <c r="T1654" s="69" t="s">
        <v>19</v>
      </c>
      <c r="U1654" s="69"/>
      <c r="V1654" s="69"/>
      <c r="W1654" s="69"/>
      <c r="X1654" s="69"/>
      <c r="Y1654" s="69"/>
      <c r="Z1654" s="69"/>
      <c r="AA1654" s="69"/>
      <c r="AB1654" s="69"/>
      <c r="AC1654" s="69"/>
      <c r="AD1654" s="69"/>
      <c r="AE1654" s="69"/>
      <c r="AF1654" s="69"/>
      <c r="AG1654" s="69"/>
      <c r="AH1654" s="69"/>
      <c r="AI1654" s="69"/>
      <c r="AJ1654" s="69"/>
      <c r="AK1654" s="69"/>
      <c r="AL1654" s="69"/>
      <c r="AM1654" s="70" t="s">
        <v>6861</v>
      </c>
      <c r="AN1654" s="63" t="str">
        <f>IF(ISNA(VLOOKUP(D1654,[1]GRE_Tabela2!$A$4:$D$112,4,0)),"-",VLOOKUP(D1654,[1]GRE_Tabela2!$A$4:$D$112,4,0))</f>
        <v>-</v>
      </c>
      <c r="AO1654" s="68" t="s">
        <v>747</v>
      </c>
      <c r="AP1654" s="68" t="s">
        <v>748</v>
      </c>
      <c r="AQ1654" s="113">
        <v>155</v>
      </c>
      <c r="AR1654" s="302" t="str">
        <f>IF(ISNA(VLOOKUP(AT1654,[1]FISQ!$D$2:$J$1713,7,0)),"-",VLOOKUP(AT1654,[1]FISQ!$D$2:$J$1713,7,0))</f>
        <v>0856 </v>
      </c>
      <c r="AS1654" s="302" t="str">
        <f>IF(ISNA(VLOOKUP(AT1654,[1]FISQ!$D$2:$J$1713,4,0)),"-",CONCATENATE("(",VLOOKUP(AT1654,[1]FISQ!$D$2:$J$1713,4,0),")"))</f>
        <v>(1)</v>
      </c>
      <c r="AT1654" s="71" t="s">
        <v>3668</v>
      </c>
      <c r="AU1654" s="38"/>
      <c r="AV1654" s="38"/>
      <c r="AW1654" s="38"/>
    </row>
    <row r="1655" spans="1:49" ht="25.5">
      <c r="A1655" s="33">
        <v>1654</v>
      </c>
      <c r="B1655" s="33" t="str">
        <f t="shared" si="78"/>
        <v>2490_II</v>
      </c>
      <c r="C1655" s="33" t="str">
        <f t="shared" si="79"/>
        <v>6.1//-</v>
      </c>
      <c r="D1655" s="61">
        <v>2490</v>
      </c>
      <c r="E1655" s="67" t="s">
        <v>3670</v>
      </c>
      <c r="F1655" s="395" t="s">
        <v>373</v>
      </c>
      <c r="G1655" s="62" t="str">
        <f>VLOOKUP(CONCATENATE(TEXT(I1655,"0"),"_",TEXT(F1655,"0")),[1]CodC!$A$2:$D$250,4,0)</f>
        <v>Matérias tóxicas sem perigo subsidiário, orgânicas, líquidas;</v>
      </c>
      <c r="H1655" s="395" t="s">
        <v>7327</v>
      </c>
      <c r="I1655" s="68">
        <v>6</v>
      </c>
      <c r="J1655" s="68" t="s">
        <v>50</v>
      </c>
      <c r="K1655" s="69" t="s">
        <v>19</v>
      </c>
      <c r="L1655" s="68" t="s">
        <v>849</v>
      </c>
      <c r="M1655" s="63"/>
      <c r="N1655" s="64" t="s">
        <v>19</v>
      </c>
      <c r="O1655" s="64" t="s">
        <v>19</v>
      </c>
      <c r="P1655" s="113" t="s">
        <v>22423</v>
      </c>
      <c r="Q1655" s="70" t="s">
        <v>861</v>
      </c>
      <c r="R1655" s="70" t="s">
        <v>861</v>
      </c>
      <c r="S1655" s="65" t="str">
        <f t="shared" si="80"/>
        <v/>
      </c>
      <c r="T1655" s="69" t="s">
        <v>19</v>
      </c>
      <c r="U1655" s="69"/>
      <c r="V1655" s="69"/>
      <c r="W1655" s="69"/>
      <c r="X1655" s="69"/>
      <c r="Y1655" s="69"/>
      <c r="Z1655" s="69"/>
      <c r="AA1655" s="69"/>
      <c r="AB1655" s="69"/>
      <c r="AC1655" s="69"/>
      <c r="AD1655" s="69"/>
      <c r="AE1655" s="69"/>
      <c r="AF1655" s="69"/>
      <c r="AG1655" s="69"/>
      <c r="AH1655" s="69"/>
      <c r="AI1655" s="69"/>
      <c r="AJ1655" s="69"/>
      <c r="AK1655" s="69"/>
      <c r="AL1655" s="69"/>
      <c r="AM1655" s="70" t="s">
        <v>6838</v>
      </c>
      <c r="AN1655" s="63" t="str">
        <f>IF(ISNA(VLOOKUP(D1655,[1]GRE_Tabela2!$A$4:$D$112,4,0)),"-",VLOOKUP(D1655,[1]GRE_Tabela2!$A$4:$D$112,4,0))</f>
        <v>-</v>
      </c>
      <c r="AO1655" s="68" t="s">
        <v>1341</v>
      </c>
      <c r="AP1655" s="68" t="s">
        <v>1795</v>
      </c>
      <c r="AQ1655" s="113">
        <v>153</v>
      </c>
      <c r="AR1655" s="302" t="str">
        <f>IF(ISNA(VLOOKUP(AT1655,[1]FISQ!$D$2:$J$1713,7,0)),"-",VLOOKUP(AT1655,[1]FISQ!$D$2:$J$1713,7,0))</f>
        <v>-</v>
      </c>
      <c r="AS1655" s="302" t="str">
        <f>IF(ISNA(VLOOKUP(AT1655,[1]FISQ!$D$2:$J$1713,4,0)),"-",CONCATENATE("(",VLOOKUP(AT1655,[1]FISQ!$D$2:$J$1713,4,0),")"))</f>
        <v>-</v>
      </c>
      <c r="AT1655" s="71" t="s">
        <v>3669</v>
      </c>
      <c r="AU1655" s="38"/>
      <c r="AV1655" s="38"/>
      <c r="AW1655" s="38"/>
    </row>
    <row r="1656" spans="1:49" ht="51">
      <c r="A1656" s="33">
        <v>1655</v>
      </c>
      <c r="B1656" s="33" t="str">
        <f t="shared" si="78"/>
        <v>2491_III</v>
      </c>
      <c r="C1656" s="33" t="str">
        <f t="shared" si="79"/>
        <v>8//-</v>
      </c>
      <c r="D1656" s="61">
        <v>2491</v>
      </c>
      <c r="E1656" s="67" t="s">
        <v>3671</v>
      </c>
      <c r="F1656" s="395" t="s">
        <v>7355</v>
      </c>
      <c r="G1656" s="62" t="str">
        <f>VLOOKUP(CONCATENATE(TEXT(I1656,"0"),"_",TEXT(F1656,"0")),[1]CodC!$A$2:$D$250,4,0)</f>
        <v>Matérias corrosivas, de carácter básico, sem perigo subsidiário, orgânicas, líquidas;</v>
      </c>
      <c r="H1656" s="395" t="s">
        <v>7339</v>
      </c>
      <c r="I1656" s="69" t="s">
        <v>631</v>
      </c>
      <c r="J1656" s="69" t="s">
        <v>631</v>
      </c>
      <c r="K1656" s="64" t="s">
        <v>19</v>
      </c>
      <c r="L1656" s="68" t="s">
        <v>879</v>
      </c>
      <c r="M1656" s="68"/>
      <c r="N1656" s="64" t="s">
        <v>19</v>
      </c>
      <c r="O1656" s="64" t="s">
        <v>885</v>
      </c>
      <c r="P1656" s="113" t="s">
        <v>22424</v>
      </c>
      <c r="Q1656" s="70" t="s">
        <v>621</v>
      </c>
      <c r="R1656" s="70" t="s">
        <v>621</v>
      </c>
      <c r="S1656" s="65" t="str">
        <f t="shared" si="80"/>
        <v/>
      </c>
      <c r="T1656" s="68" t="s">
        <v>1000</v>
      </c>
      <c r="U1656" s="68"/>
      <c r="V1656" s="68"/>
      <c r="W1656" s="68"/>
      <c r="X1656" s="68"/>
      <c r="Y1656" s="68"/>
      <c r="Z1656" s="68"/>
      <c r="AA1656" s="68"/>
      <c r="AB1656" s="68"/>
      <c r="AC1656" s="68"/>
      <c r="AD1656" s="68"/>
      <c r="AE1656" s="68"/>
      <c r="AF1656" s="68"/>
      <c r="AG1656" s="68"/>
      <c r="AH1656" s="68"/>
      <c r="AI1656" s="68"/>
      <c r="AJ1656" s="68"/>
      <c r="AK1656" s="68"/>
      <c r="AL1656" s="68" t="s">
        <v>7163</v>
      </c>
      <c r="AM1656" s="70" t="s">
        <v>3672</v>
      </c>
      <c r="AN1656" s="63" t="str">
        <f>IF(ISNA(VLOOKUP(D1656,[1]GRE_Tabela2!$A$4:$D$112,4,0)),"-",VLOOKUP(D1656,[1]GRE_Tabela2!$A$4:$D$112,4,0))</f>
        <v>-</v>
      </c>
      <c r="AO1656" s="68" t="s">
        <v>1341</v>
      </c>
      <c r="AP1656" s="68" t="s">
        <v>1913</v>
      </c>
      <c r="AQ1656" s="113">
        <v>153</v>
      </c>
      <c r="AR1656" s="302" t="str">
        <f>IF(ISNA(VLOOKUP(AT1656,[1]FISQ!$D$2:$J$1713,7,0)),"-",VLOOKUP(AT1656,[1]FISQ!$D$2:$J$1713,7,0))</f>
        <v>0152 </v>
      </c>
      <c r="AS1656" s="302" t="str">
        <f>IF(ISNA(VLOOKUP(AT1656,[1]FISQ!$D$2:$J$1713,4,0)),"-",CONCATENATE("(",VLOOKUP(AT1656,[1]FISQ!$D$2:$J$1713,4,0),")"))</f>
        <v>(1)</v>
      </c>
      <c r="AT1656" s="71" t="s">
        <v>3673</v>
      </c>
      <c r="AU1656" s="29" t="s">
        <v>6537</v>
      </c>
      <c r="AV1656" s="30"/>
      <c r="AW1656" s="38"/>
    </row>
    <row r="1657" spans="1:49" ht="51">
      <c r="A1657" s="33">
        <v>1656</v>
      </c>
      <c r="B1657" s="33" t="str">
        <f t="shared" si="78"/>
        <v>2493_II</v>
      </c>
      <c r="C1657" s="33" t="str">
        <f t="shared" si="79"/>
        <v>3//8</v>
      </c>
      <c r="D1657" s="61">
        <v>2493</v>
      </c>
      <c r="E1657" s="67" t="s">
        <v>3674</v>
      </c>
      <c r="F1657" s="395" t="s">
        <v>7281</v>
      </c>
      <c r="G1657" s="62" t="str">
        <f>VLOOKUP(CONCATENATE(TEXT(I1657,"0"),"_",TEXT(F1657,"0")),[1]CodC!$A$2:$D$250,4,0)</f>
        <v>Líquidos inflamáveis, corrosivos;</v>
      </c>
      <c r="H1657" s="395" t="s">
        <v>7282</v>
      </c>
      <c r="I1657" s="69">
        <v>3</v>
      </c>
      <c r="J1657" s="69" t="s">
        <v>848</v>
      </c>
      <c r="K1657" s="68" t="s">
        <v>631</v>
      </c>
      <c r="L1657" s="68" t="s">
        <v>849</v>
      </c>
      <c r="M1657" s="63"/>
      <c r="N1657" s="64" t="s">
        <v>19</v>
      </c>
      <c r="O1657" s="64" t="s">
        <v>19</v>
      </c>
      <c r="P1657" s="113" t="s">
        <v>22423</v>
      </c>
      <c r="Q1657" s="70" t="s">
        <v>5989</v>
      </c>
      <c r="R1657" s="70" t="s">
        <v>645</v>
      </c>
      <c r="S1657" s="65" t="str">
        <f t="shared" si="80"/>
        <v xml:space="preserve"> SW2 </v>
      </c>
      <c r="T1657" s="69" t="s">
        <v>19</v>
      </c>
      <c r="U1657" s="69"/>
      <c r="V1657" s="69"/>
      <c r="W1657" s="69"/>
      <c r="X1657" s="69"/>
      <c r="Y1657" s="69"/>
      <c r="Z1657" s="69"/>
      <c r="AA1657" s="69"/>
      <c r="AB1657" s="69"/>
      <c r="AC1657" s="69"/>
      <c r="AD1657" s="69"/>
      <c r="AE1657" s="69"/>
      <c r="AF1657" s="69"/>
      <c r="AG1657" s="69"/>
      <c r="AH1657" s="69"/>
      <c r="AI1657" s="69"/>
      <c r="AJ1657" s="69"/>
      <c r="AK1657" s="69"/>
      <c r="AL1657" s="69"/>
      <c r="AM1657" s="70" t="s">
        <v>3675</v>
      </c>
      <c r="AN1657" s="63" t="str">
        <f>IF(ISNA(VLOOKUP(D1657,[1]GRE_Tabela2!$A$4:$D$112,4,0)),"-",VLOOKUP(D1657,[1]GRE_Tabela2!$A$4:$D$112,4,0))</f>
        <v>-</v>
      </c>
      <c r="AO1657" s="68" t="s">
        <v>747</v>
      </c>
      <c r="AP1657" s="68" t="s">
        <v>888</v>
      </c>
      <c r="AQ1657" s="113">
        <v>132</v>
      </c>
      <c r="AR1657" s="302" t="str">
        <f>IF(ISNA(VLOOKUP(AT1657,[1]FISQ!$D$2:$J$1713,7,0)),"-",VLOOKUP(AT1657,[1]FISQ!$D$2:$J$1713,7,0))</f>
        <v>-</v>
      </c>
      <c r="AS1657" s="302" t="str">
        <f>IF(ISNA(VLOOKUP(AT1657,[1]FISQ!$D$2:$J$1713,4,0)),"-",CONCATENATE("(",VLOOKUP(AT1657,[1]FISQ!$D$2:$J$1713,4,0),")"))</f>
        <v>-</v>
      </c>
      <c r="AT1657" s="71" t="s">
        <v>3676</v>
      </c>
      <c r="AU1657" s="38"/>
      <c r="AV1657" s="30"/>
      <c r="AW1657" s="38"/>
    </row>
    <row r="1658" spans="1:49" ht="127.5">
      <c r="A1658" s="33">
        <v>1657</v>
      </c>
      <c r="B1658" s="33" t="str">
        <f t="shared" si="78"/>
        <v>2495_I</v>
      </c>
      <c r="C1658" s="33" t="str">
        <f t="shared" si="79"/>
        <v>5.1//6.1/8</v>
      </c>
      <c r="D1658" s="61">
        <v>2495</v>
      </c>
      <c r="E1658" s="67" t="s">
        <v>3677</v>
      </c>
      <c r="F1658" s="395" t="s">
        <v>7319</v>
      </c>
      <c r="G1658" s="62" t="str">
        <f>VLOOKUP(CONCATENATE(TEXT(I1658,"0"),"_",TEXT(F1658,"0")),[1]CodC!$A$2:$D$250,4,0)</f>
        <v>Matérias comburentes tóxicas, corrosivas.</v>
      </c>
      <c r="H1658" s="395" t="s">
        <v>7320</v>
      </c>
      <c r="I1658" s="68">
        <v>5</v>
      </c>
      <c r="J1658" s="68" t="s">
        <v>625</v>
      </c>
      <c r="K1658" s="68" t="s">
        <v>45</v>
      </c>
      <c r="L1658" s="68" t="s">
        <v>746</v>
      </c>
      <c r="M1658" s="63"/>
      <c r="N1658" s="64" t="s">
        <v>19</v>
      </c>
      <c r="O1658" s="64" t="s">
        <v>19</v>
      </c>
      <c r="P1658" s="113" t="s">
        <v>22423</v>
      </c>
      <c r="Q1658" s="70" t="s">
        <v>7229</v>
      </c>
      <c r="R1658" s="70" t="s">
        <v>3560</v>
      </c>
      <c r="S1658" s="65" t="str">
        <f t="shared" si="80"/>
        <v xml:space="preserve"> SW1 SW2</v>
      </c>
      <c r="T1658" s="68" t="s">
        <v>7202</v>
      </c>
      <c r="U1658" s="69" t="s">
        <v>7163</v>
      </c>
      <c r="V1658" s="68"/>
      <c r="W1658" s="68"/>
      <c r="X1658" s="68"/>
      <c r="Y1658" s="68"/>
      <c r="Z1658" s="68"/>
      <c r="AA1658" s="68"/>
      <c r="AB1658" s="68"/>
      <c r="AC1658" s="68"/>
      <c r="AD1658" s="68"/>
      <c r="AE1658" s="68"/>
      <c r="AF1658" s="68"/>
      <c r="AG1658" s="68"/>
      <c r="AH1658" s="68"/>
      <c r="AI1658" s="68"/>
      <c r="AJ1658" s="68"/>
      <c r="AK1658" s="68"/>
      <c r="AL1658" s="68"/>
      <c r="AM1658" s="70" t="s">
        <v>6481</v>
      </c>
      <c r="AN1658" s="63" t="str">
        <f>IF(ISNA(VLOOKUP(D1658,[1]GRE_Tabela2!$A$4:$D$112,4,0)),"-",VLOOKUP(D1658,[1]GRE_Tabela2!$A$4:$D$112,4,0))</f>
        <v>HF</v>
      </c>
      <c r="AO1658" s="68" t="s">
        <v>1341</v>
      </c>
      <c r="AP1658" s="68" t="s">
        <v>1618</v>
      </c>
      <c r="AQ1658" s="113">
        <v>144</v>
      </c>
      <c r="AR1658" s="302" t="str">
        <f>IF(ISNA(VLOOKUP(AT1658,[1]FISQ!$D$2:$J$1713,7,0)),"-",VLOOKUP(AT1658,[1]FISQ!$D$2:$J$1713,7,0))</f>
        <v>-</v>
      </c>
      <c r="AS1658" s="302" t="str">
        <f>IF(ISNA(VLOOKUP(AT1658,[1]FISQ!$D$2:$J$1713,4,0)),"-",CONCATENATE("(",VLOOKUP(AT1658,[1]FISQ!$D$2:$J$1713,4,0),")"))</f>
        <v>-</v>
      </c>
      <c r="AT1658" s="71" t="s">
        <v>3678</v>
      </c>
      <c r="AU1658" s="38" t="s">
        <v>6542</v>
      </c>
      <c r="AV1658" s="30"/>
      <c r="AW1658" s="38"/>
    </row>
    <row r="1659" spans="1:49" ht="38.25">
      <c r="A1659" s="33">
        <v>1658</v>
      </c>
      <c r="B1659" s="33" t="str">
        <f t="shared" si="78"/>
        <v>2496_III</v>
      </c>
      <c r="C1659" s="33" t="str">
        <f t="shared" si="79"/>
        <v>8//-</v>
      </c>
      <c r="D1659" s="61">
        <v>2496</v>
      </c>
      <c r="E1659" s="67" t="s">
        <v>3680</v>
      </c>
      <c r="F1659" s="395" t="s">
        <v>7338</v>
      </c>
      <c r="G1659" s="62" t="str">
        <f>VLOOKUP(CONCATENATE(TEXT(I1659,"0"),"_",TEXT(F1659,"0")),[1]CodC!$A$2:$D$250,4,0)</f>
        <v>Matérias corrosivas, ácidas, sem perigo subsidiário, orgânicas, líquidas;</v>
      </c>
      <c r="H1659" s="395" t="s">
        <v>7339</v>
      </c>
      <c r="I1659" s="69" t="s">
        <v>631</v>
      </c>
      <c r="J1659" s="69" t="s">
        <v>631</v>
      </c>
      <c r="K1659" s="69" t="s">
        <v>19</v>
      </c>
      <c r="L1659" s="68" t="s">
        <v>879</v>
      </c>
      <c r="M1659" s="63"/>
      <c r="N1659" s="64" t="s">
        <v>19</v>
      </c>
      <c r="O1659" s="64" t="s">
        <v>19</v>
      </c>
      <c r="P1659" s="113" t="s">
        <v>22424</v>
      </c>
      <c r="Q1659" s="70" t="s">
        <v>621</v>
      </c>
      <c r="R1659" s="70" t="s">
        <v>621</v>
      </c>
      <c r="S1659" s="65" t="str">
        <f t="shared" si="80"/>
        <v/>
      </c>
      <c r="T1659" s="69" t="s">
        <v>7182</v>
      </c>
      <c r="U1659" s="69" t="s">
        <v>7163</v>
      </c>
      <c r="V1659" s="69"/>
      <c r="W1659" s="69"/>
      <c r="X1659" s="69"/>
      <c r="Y1659" s="69"/>
      <c r="Z1659" s="69"/>
      <c r="AA1659" s="69"/>
      <c r="AB1659" s="69"/>
      <c r="AC1659" s="69"/>
      <c r="AD1659" s="69"/>
      <c r="AE1659" s="69"/>
      <c r="AF1659" s="69"/>
      <c r="AG1659" s="69"/>
      <c r="AH1659" s="69"/>
      <c r="AI1659" s="69"/>
      <c r="AJ1659" s="69"/>
      <c r="AK1659" s="69"/>
      <c r="AL1659" s="69"/>
      <c r="AM1659" s="70" t="s">
        <v>3681</v>
      </c>
      <c r="AN1659" s="63" t="str">
        <f>IF(ISNA(VLOOKUP(D1659,[1]GRE_Tabela2!$A$4:$D$112,4,0)),"-",VLOOKUP(D1659,[1]GRE_Tabela2!$A$4:$D$112,4,0))</f>
        <v>-</v>
      </c>
      <c r="AO1659" s="68" t="s">
        <v>1341</v>
      </c>
      <c r="AP1659" s="68" t="s">
        <v>1913</v>
      </c>
      <c r="AQ1659" s="113">
        <v>156</v>
      </c>
      <c r="AR1659" s="302" t="str">
        <f>IF(ISNA(VLOOKUP(AT1659,[1]FISQ!$D$2:$J$1713,7,0)),"-",VLOOKUP(AT1659,[1]FISQ!$D$2:$J$1713,7,0))</f>
        <v>-</v>
      </c>
      <c r="AS1659" s="302" t="str">
        <f>IF(ISNA(VLOOKUP(AT1659,[1]FISQ!$D$2:$J$1713,4,0)),"-",CONCATENATE("(",VLOOKUP(AT1659,[1]FISQ!$D$2:$J$1713,4,0),")"))</f>
        <v>-</v>
      </c>
      <c r="AT1659" s="71" t="s">
        <v>3679</v>
      </c>
      <c r="AU1659" s="38" t="s">
        <v>6541</v>
      </c>
      <c r="AV1659" s="30"/>
      <c r="AW1659" s="38"/>
    </row>
    <row r="1660" spans="1:49" ht="25.5">
      <c r="A1660" s="33">
        <v>1659</v>
      </c>
      <c r="B1660" s="33" t="str">
        <f t="shared" si="78"/>
        <v>2498_III</v>
      </c>
      <c r="C1660" s="33" t="str">
        <f t="shared" si="79"/>
        <v>3//-</v>
      </c>
      <c r="D1660" s="61">
        <v>2498</v>
      </c>
      <c r="E1660" s="67" t="s">
        <v>3682</v>
      </c>
      <c r="F1660" s="395" t="s">
        <v>7275</v>
      </c>
      <c r="G1660" s="62" t="str">
        <f>VLOOKUP(CONCATENATE(TEXT(I1660,"0"),"_",TEXT(F1660,"0")),[1]CodC!$A$2:$D$250,4,0)</f>
        <v>Líquidos inflamáveis, sem perigo subsidiário, com um ponto de inflamação inferior ou igual a 60 °C;</v>
      </c>
      <c r="H1660" s="395" t="s">
        <v>7280</v>
      </c>
      <c r="I1660" s="69">
        <v>3</v>
      </c>
      <c r="J1660" s="69" t="s">
        <v>848</v>
      </c>
      <c r="K1660" s="69" t="s">
        <v>19</v>
      </c>
      <c r="L1660" s="68" t="s">
        <v>879</v>
      </c>
      <c r="M1660" s="63"/>
      <c r="N1660" s="64" t="s">
        <v>19</v>
      </c>
      <c r="O1660" s="64" t="s">
        <v>19</v>
      </c>
      <c r="P1660" s="113" t="s">
        <v>22425</v>
      </c>
      <c r="Q1660" s="70" t="s">
        <v>621</v>
      </c>
      <c r="R1660" s="70" t="s">
        <v>621</v>
      </c>
      <c r="S1660" s="65" t="str">
        <f t="shared" si="80"/>
        <v/>
      </c>
      <c r="T1660" s="69" t="s">
        <v>19</v>
      </c>
      <c r="U1660" s="69"/>
      <c r="V1660" s="69"/>
      <c r="W1660" s="69"/>
      <c r="X1660" s="69"/>
      <c r="Y1660" s="69"/>
      <c r="Z1660" s="69"/>
      <c r="AA1660" s="69"/>
      <c r="AB1660" s="69"/>
      <c r="AC1660" s="69"/>
      <c r="AD1660" s="69"/>
      <c r="AE1660" s="69"/>
      <c r="AF1660" s="69"/>
      <c r="AG1660" s="69"/>
      <c r="AH1660" s="69"/>
      <c r="AI1660" s="69"/>
      <c r="AJ1660" s="69"/>
      <c r="AK1660" s="69"/>
      <c r="AL1660" s="69"/>
      <c r="AM1660" s="70" t="s">
        <v>3133</v>
      </c>
      <c r="AN1660" s="63" t="str">
        <f>IF(ISNA(VLOOKUP(D1660,[1]GRE_Tabela2!$A$4:$D$112,4,0)),"-",VLOOKUP(D1660,[1]GRE_Tabela2!$A$4:$D$112,4,0))</f>
        <v>-</v>
      </c>
      <c r="AO1660" s="68" t="s">
        <v>747</v>
      </c>
      <c r="AP1660" s="68" t="s">
        <v>748</v>
      </c>
      <c r="AQ1660" s="113">
        <v>129</v>
      </c>
      <c r="AR1660" s="302" t="str">
        <f>IF(ISNA(VLOOKUP(AT1660,[1]FISQ!$D$2:$J$1713,7,0)),"-",VLOOKUP(AT1660,[1]FISQ!$D$2:$J$1713,7,0))</f>
        <v>-</v>
      </c>
      <c r="AS1660" s="302" t="str">
        <f>IF(ISNA(VLOOKUP(AT1660,[1]FISQ!$D$2:$J$1713,4,0)),"-",CONCATENATE("(",VLOOKUP(AT1660,[1]FISQ!$D$2:$J$1713,4,0),")"))</f>
        <v>-</v>
      </c>
      <c r="AT1660" s="71" t="s">
        <v>3683</v>
      </c>
      <c r="AU1660" s="38"/>
      <c r="AV1660" s="38"/>
      <c r="AW1660" s="38"/>
    </row>
    <row r="1661" spans="1:49" ht="25.5">
      <c r="A1661" s="33">
        <v>1660</v>
      </c>
      <c r="B1661" s="33" t="str">
        <f t="shared" si="78"/>
        <v>2501_II</v>
      </c>
      <c r="C1661" s="33" t="str">
        <f t="shared" si="79"/>
        <v>6.1//-</v>
      </c>
      <c r="D1661" s="61">
        <v>2501</v>
      </c>
      <c r="E1661" s="67" t="s">
        <v>3684</v>
      </c>
      <c r="F1661" s="395" t="s">
        <v>373</v>
      </c>
      <c r="G1661" s="62" t="str">
        <f>VLOOKUP(CONCATENATE(TEXT(I1661,"0"),"_",TEXT(F1661,"0")),[1]CodC!$A$2:$D$250,4,0)</f>
        <v>Matérias tóxicas sem perigo subsidiário, orgânicas, líquidas;</v>
      </c>
      <c r="H1661" s="395" t="s">
        <v>7327</v>
      </c>
      <c r="I1661" s="68">
        <v>6</v>
      </c>
      <c r="J1661" s="68" t="s">
        <v>50</v>
      </c>
      <c r="K1661" s="69" t="s">
        <v>19</v>
      </c>
      <c r="L1661" s="68" t="s">
        <v>849</v>
      </c>
      <c r="M1661" s="63"/>
      <c r="N1661" s="64" t="s">
        <v>19</v>
      </c>
      <c r="O1661" s="64" t="s">
        <v>19</v>
      </c>
      <c r="P1661" s="113" t="s">
        <v>22423</v>
      </c>
      <c r="Q1661" s="70" t="s">
        <v>621</v>
      </c>
      <c r="R1661" s="70" t="s">
        <v>621</v>
      </c>
      <c r="S1661" s="65" t="str">
        <f t="shared" si="80"/>
        <v/>
      </c>
      <c r="T1661" s="69" t="s">
        <v>19</v>
      </c>
      <c r="U1661" s="69"/>
      <c r="V1661" s="69"/>
      <c r="W1661" s="69"/>
      <c r="X1661" s="69"/>
      <c r="Y1661" s="69"/>
      <c r="Z1661" s="69"/>
      <c r="AA1661" s="69"/>
      <c r="AB1661" s="69"/>
      <c r="AC1661" s="69"/>
      <c r="AD1661" s="69"/>
      <c r="AE1661" s="69"/>
      <c r="AF1661" s="69"/>
      <c r="AG1661" s="69"/>
      <c r="AH1661" s="69"/>
      <c r="AI1661" s="69"/>
      <c r="AJ1661" s="69"/>
      <c r="AK1661" s="69"/>
      <c r="AL1661" s="69"/>
      <c r="AM1661" s="70" t="s">
        <v>6862</v>
      </c>
      <c r="AN1661" s="63" t="str">
        <f>IF(ISNA(VLOOKUP(D1661,[1]GRE_Tabela2!$A$4:$D$112,4,0)),"-",VLOOKUP(D1661,[1]GRE_Tabela2!$A$4:$D$112,4,0))</f>
        <v>-</v>
      </c>
      <c r="AO1661" s="68" t="s">
        <v>1341</v>
      </c>
      <c r="AP1661" s="68" t="s">
        <v>1795</v>
      </c>
      <c r="AQ1661" s="113">
        <v>152</v>
      </c>
      <c r="AR1661" s="302" t="str">
        <f>IF(ISNA(VLOOKUP(AT1661,[1]FISQ!$D$2:$J$1713,7,0)),"-",VLOOKUP(AT1661,[1]FISQ!$D$2:$J$1713,7,0))</f>
        <v>-</v>
      </c>
      <c r="AS1661" s="302" t="str">
        <f>IF(ISNA(VLOOKUP(AT1661,[1]FISQ!$D$2:$J$1713,4,0)),"-",CONCATENATE("(",VLOOKUP(AT1661,[1]FISQ!$D$2:$J$1713,4,0),")"))</f>
        <v>-</v>
      </c>
      <c r="AT1661" s="71" t="s">
        <v>3685</v>
      </c>
      <c r="AU1661" s="38"/>
      <c r="AV1661" s="38"/>
      <c r="AW1661" s="38"/>
    </row>
    <row r="1662" spans="1:49" ht="25.5">
      <c r="A1662" s="33">
        <v>1661</v>
      </c>
      <c r="B1662" s="33" t="str">
        <f t="shared" si="78"/>
        <v>2501_III</v>
      </c>
      <c r="C1662" s="33" t="str">
        <f t="shared" si="79"/>
        <v>6.1//-</v>
      </c>
      <c r="D1662" s="61">
        <v>2501</v>
      </c>
      <c r="E1662" s="67" t="s">
        <v>3684</v>
      </c>
      <c r="F1662" s="395" t="s">
        <v>373</v>
      </c>
      <c r="G1662" s="62" t="str">
        <f>VLOOKUP(CONCATENATE(TEXT(I1662,"0"),"_",TEXT(F1662,"0")),[1]CodC!$A$2:$D$250,4,0)</f>
        <v>Matérias tóxicas sem perigo subsidiário, orgânicas, líquidas;</v>
      </c>
      <c r="H1662" s="395" t="s">
        <v>7327</v>
      </c>
      <c r="I1662" s="68">
        <v>6</v>
      </c>
      <c r="J1662" s="68" t="s">
        <v>50</v>
      </c>
      <c r="K1662" s="69" t="s">
        <v>19</v>
      </c>
      <c r="L1662" s="68" t="s">
        <v>879</v>
      </c>
      <c r="M1662" s="68"/>
      <c r="N1662" s="64" t="s">
        <v>19</v>
      </c>
      <c r="O1662" s="64" t="s">
        <v>885</v>
      </c>
      <c r="P1662" s="113" t="s">
        <v>22423</v>
      </c>
      <c r="Q1662" s="70" t="s">
        <v>621</v>
      </c>
      <c r="R1662" s="70" t="s">
        <v>621</v>
      </c>
      <c r="S1662" s="65" t="str">
        <f t="shared" si="80"/>
        <v/>
      </c>
      <c r="T1662" s="69" t="s">
        <v>19</v>
      </c>
      <c r="U1662" s="69"/>
      <c r="V1662" s="69"/>
      <c r="W1662" s="69"/>
      <c r="X1662" s="69"/>
      <c r="Y1662" s="69"/>
      <c r="Z1662" s="69"/>
      <c r="AA1662" s="69"/>
      <c r="AB1662" s="69"/>
      <c r="AC1662" s="69"/>
      <c r="AD1662" s="69"/>
      <c r="AE1662" s="69"/>
      <c r="AF1662" s="69"/>
      <c r="AG1662" s="69"/>
      <c r="AH1662" s="69"/>
      <c r="AI1662" s="69"/>
      <c r="AJ1662" s="69"/>
      <c r="AK1662" s="69"/>
      <c r="AL1662" s="69"/>
      <c r="AM1662" s="70" t="str">
        <f>AM1661</f>
        <v>Solução aquosa. Miscível com a água. Tóxico à ingestão, por contacto cutâneo ou à inalação.</v>
      </c>
      <c r="AN1662" s="63" t="str">
        <f>IF(ISNA(VLOOKUP(D1662,[1]GRE_Tabela2!$A$4:$D$112,4,0)),"-",VLOOKUP(D1662,[1]GRE_Tabela2!$A$4:$D$112,4,0))</f>
        <v>-</v>
      </c>
      <c r="AO1662" s="68" t="s">
        <v>1341</v>
      </c>
      <c r="AP1662" s="68" t="s">
        <v>1795</v>
      </c>
      <c r="AQ1662" s="113">
        <v>152</v>
      </c>
      <c r="AR1662" s="302" t="str">
        <f>IF(ISNA(VLOOKUP(AT1662,[1]FISQ!$D$2:$J$1713,7,0)),"-",VLOOKUP(AT1662,[1]FISQ!$D$2:$J$1713,7,0))</f>
        <v>-</v>
      </c>
      <c r="AS1662" s="302" t="str">
        <f>IF(ISNA(VLOOKUP(AT1662,[1]FISQ!$D$2:$J$1713,4,0)),"-",CONCATENATE("(",VLOOKUP(AT1662,[1]FISQ!$D$2:$J$1713,4,0),")"))</f>
        <v>-</v>
      </c>
      <c r="AT1662" s="71" t="s">
        <v>3685</v>
      </c>
      <c r="AU1662" s="38"/>
      <c r="AV1662" s="38"/>
      <c r="AW1662" s="38"/>
    </row>
    <row r="1663" spans="1:49" ht="63.75">
      <c r="A1663" s="33">
        <v>1662</v>
      </c>
      <c r="B1663" s="33" t="str">
        <f t="shared" si="78"/>
        <v>2502_II</v>
      </c>
      <c r="C1663" s="33" t="str">
        <f t="shared" si="79"/>
        <v>8//3</v>
      </c>
      <c r="D1663" s="61">
        <v>2502</v>
      </c>
      <c r="E1663" s="67" t="s">
        <v>3686</v>
      </c>
      <c r="F1663" s="395" t="s">
        <v>7332</v>
      </c>
      <c r="G1663" s="62" t="str">
        <f>VLOOKUP(CONCATENATE(TEXT(I1663,"0"),"_",TEXT(F1663,"0")),[1]CodC!$A$2:$D$250,4,0)</f>
        <v>Matérias corrosivas, inflamáveis, líquidas;</v>
      </c>
      <c r="H1663" s="395" t="s">
        <v>7333</v>
      </c>
      <c r="I1663" s="69" t="s">
        <v>631</v>
      </c>
      <c r="J1663" s="69" t="s">
        <v>631</v>
      </c>
      <c r="K1663" s="68" t="s">
        <v>848</v>
      </c>
      <c r="L1663" s="68" t="s">
        <v>849</v>
      </c>
      <c r="M1663" s="63"/>
      <c r="N1663" s="64" t="s">
        <v>19</v>
      </c>
      <c r="O1663" s="64" t="s">
        <v>19</v>
      </c>
      <c r="P1663" s="113" t="s">
        <v>22423</v>
      </c>
      <c r="Q1663" s="70" t="s">
        <v>7230</v>
      </c>
      <c r="R1663" s="70" t="s">
        <v>1886</v>
      </c>
      <c r="S1663" s="65" t="str">
        <f t="shared" si="80"/>
        <v xml:space="preserve"> SW2 </v>
      </c>
      <c r="T1663" s="69" t="s">
        <v>7182</v>
      </c>
      <c r="U1663" s="69" t="s">
        <v>7163</v>
      </c>
      <c r="V1663" s="69"/>
      <c r="W1663" s="69"/>
      <c r="X1663" s="69"/>
      <c r="Y1663" s="69"/>
      <c r="Z1663" s="69"/>
      <c r="AA1663" s="69"/>
      <c r="AB1663" s="69"/>
      <c r="AC1663" s="69"/>
      <c r="AD1663" s="69"/>
      <c r="AE1663" s="69"/>
      <c r="AF1663" s="69"/>
      <c r="AG1663" s="69"/>
      <c r="AH1663" s="69"/>
      <c r="AI1663" s="69"/>
      <c r="AJ1663" s="69"/>
      <c r="AK1663" s="69"/>
      <c r="AL1663" s="69"/>
      <c r="AM1663" s="70" t="s">
        <v>3687</v>
      </c>
      <c r="AN1663" s="63" t="str">
        <f>IF(ISNA(VLOOKUP(D1663,[1]GRE_Tabela2!$A$4:$D$112,4,0)),"-",VLOOKUP(D1663,[1]GRE_Tabela2!$A$4:$D$112,4,0))</f>
        <v>-</v>
      </c>
      <c r="AO1663" s="68" t="s">
        <v>747</v>
      </c>
      <c r="AP1663" s="68" t="s">
        <v>888</v>
      </c>
      <c r="AQ1663" s="113">
        <v>132</v>
      </c>
      <c r="AR1663" s="302" t="str">
        <f>IF(ISNA(VLOOKUP(AT1663,[1]FISQ!$D$2:$J$1713,7,0)),"-",VLOOKUP(AT1663,[1]FISQ!$D$2:$J$1713,7,0))</f>
        <v>-</v>
      </c>
      <c r="AS1663" s="302" t="str">
        <f>IF(ISNA(VLOOKUP(AT1663,[1]FISQ!$D$2:$J$1713,4,0)),"-",CONCATENATE("(",VLOOKUP(AT1663,[1]FISQ!$D$2:$J$1713,4,0),")"))</f>
        <v>-</v>
      </c>
      <c r="AT1663" s="71" t="s">
        <v>3688</v>
      </c>
      <c r="AU1663" s="38" t="s">
        <v>6541</v>
      </c>
      <c r="AV1663" s="30"/>
      <c r="AW1663" s="38"/>
    </row>
    <row r="1664" spans="1:49" ht="51">
      <c r="A1664" s="33">
        <v>1663</v>
      </c>
      <c r="B1664" s="33" t="str">
        <f t="shared" si="78"/>
        <v>2503_III</v>
      </c>
      <c r="C1664" s="33" t="str">
        <f t="shared" si="79"/>
        <v>8//-</v>
      </c>
      <c r="D1664" s="61">
        <v>2503</v>
      </c>
      <c r="E1664" s="67" t="s">
        <v>3689</v>
      </c>
      <c r="F1664" s="395" t="s">
        <v>7342</v>
      </c>
      <c r="G1664" s="62" t="str">
        <f>VLOOKUP(CONCATENATE(TEXT(I1664,"0"),"_",TEXT(F1664,"0")),[1]CodC!$A$2:$D$250,4,0)</f>
        <v>Matérias corrosivas, ácidas, sem perigo subsidiário, inorgânicas, sólidas;</v>
      </c>
      <c r="H1664" s="395" t="s">
        <v>7339</v>
      </c>
      <c r="I1664" s="69" t="s">
        <v>631</v>
      </c>
      <c r="J1664" s="69" t="s">
        <v>631</v>
      </c>
      <c r="K1664" s="69" t="s">
        <v>19</v>
      </c>
      <c r="L1664" s="68" t="s">
        <v>879</v>
      </c>
      <c r="M1664" s="63"/>
      <c r="N1664" s="64" t="s">
        <v>19</v>
      </c>
      <c r="O1664" s="64" t="s">
        <v>19</v>
      </c>
      <c r="P1664" s="113" t="s">
        <v>22425</v>
      </c>
      <c r="Q1664" s="70" t="s">
        <v>621</v>
      </c>
      <c r="R1664" s="70" t="s">
        <v>621</v>
      </c>
      <c r="S1664" s="65" t="str">
        <f t="shared" si="80"/>
        <v/>
      </c>
      <c r="T1664" s="69" t="s">
        <v>7182</v>
      </c>
      <c r="U1664" s="69" t="s">
        <v>7163</v>
      </c>
      <c r="V1664" s="69"/>
      <c r="W1664" s="69"/>
      <c r="X1664" s="69"/>
      <c r="Y1664" s="69"/>
      <c r="Z1664" s="69"/>
      <c r="AA1664" s="69"/>
      <c r="AB1664" s="69"/>
      <c r="AC1664" s="69"/>
      <c r="AD1664" s="69"/>
      <c r="AE1664" s="69"/>
      <c r="AF1664" s="69"/>
      <c r="AG1664" s="69"/>
      <c r="AH1664" s="69"/>
      <c r="AI1664" s="69"/>
      <c r="AJ1664" s="69"/>
      <c r="AK1664" s="69"/>
      <c r="AL1664" s="69"/>
      <c r="AM1664" s="70" t="s">
        <v>6068</v>
      </c>
      <c r="AN1664" s="63" t="str">
        <f>IF(ISNA(VLOOKUP(D1664,[1]GRE_Tabela2!$A$4:$D$112,4,0)),"-",VLOOKUP(D1664,[1]GRE_Tabela2!$A$4:$D$112,4,0))</f>
        <v>-</v>
      </c>
      <c r="AO1664" s="68" t="s">
        <v>1341</v>
      </c>
      <c r="AP1664" s="68" t="s">
        <v>1913</v>
      </c>
      <c r="AQ1664" s="113">
        <v>137</v>
      </c>
      <c r="AR1664" s="302" t="str">
        <f>IF(ISNA(VLOOKUP(AT1664,[1]FISQ!$D$2:$J$1713,7,0)),"-",VLOOKUP(AT1664,[1]FISQ!$D$2:$J$1713,7,0))</f>
        <v>-</v>
      </c>
      <c r="AS1664" s="302" t="str">
        <f>IF(ISNA(VLOOKUP(AT1664,[1]FISQ!$D$2:$J$1713,4,0)),"-",CONCATENATE("(",VLOOKUP(AT1664,[1]FISQ!$D$2:$J$1713,4,0),")"))</f>
        <v>-</v>
      </c>
      <c r="AT1664" s="71" t="s">
        <v>3690</v>
      </c>
      <c r="AU1664" s="38" t="s">
        <v>6541</v>
      </c>
      <c r="AV1664" s="30"/>
      <c r="AW1664" s="38"/>
    </row>
    <row r="1665" spans="1:49" ht="25.5">
      <c r="A1665" s="33">
        <v>1664</v>
      </c>
      <c r="B1665" s="33" t="str">
        <f t="shared" si="78"/>
        <v>2504_III</v>
      </c>
      <c r="C1665" s="33" t="str">
        <f t="shared" si="79"/>
        <v>6.1//0</v>
      </c>
      <c r="D1665" s="61">
        <v>2504</v>
      </c>
      <c r="E1665" s="67" t="s">
        <v>3691</v>
      </c>
      <c r="F1665" s="395" t="s">
        <v>373</v>
      </c>
      <c r="G1665" s="62" t="str">
        <f>VLOOKUP(CONCATENATE(TEXT(I1665,"0"),"_",TEXT(F1665,"0")),[1]CodC!$A$2:$D$250,4,0)</f>
        <v>Matérias tóxicas sem perigo subsidiário, orgânicas, líquidas;</v>
      </c>
      <c r="H1665" s="395" t="s">
        <v>7327</v>
      </c>
      <c r="I1665" s="68">
        <v>6</v>
      </c>
      <c r="J1665" s="68" t="s">
        <v>50</v>
      </c>
      <c r="K1665" s="68"/>
      <c r="L1665" s="68" t="s">
        <v>879</v>
      </c>
      <c r="M1665" s="64" t="s">
        <v>1313</v>
      </c>
      <c r="N1665" s="64" t="s">
        <v>19</v>
      </c>
      <c r="O1665" s="64" t="s">
        <v>19</v>
      </c>
      <c r="P1665" s="113" t="s">
        <v>22423</v>
      </c>
      <c r="Q1665" s="70" t="s">
        <v>621</v>
      </c>
      <c r="R1665" s="70" t="s">
        <v>621</v>
      </c>
      <c r="S1665" s="65" t="str">
        <f t="shared" si="80"/>
        <v/>
      </c>
      <c r="T1665" s="69" t="s">
        <v>19</v>
      </c>
      <c r="U1665" s="69"/>
      <c r="V1665" s="69"/>
      <c r="W1665" s="69"/>
      <c r="X1665" s="69"/>
      <c r="Y1665" s="69"/>
      <c r="Z1665" s="69"/>
      <c r="AA1665" s="69"/>
      <c r="AB1665" s="69"/>
      <c r="AC1665" s="69"/>
      <c r="AD1665" s="69" t="s">
        <v>7163</v>
      </c>
      <c r="AE1665" s="69"/>
      <c r="AF1665" s="69"/>
      <c r="AG1665" s="69"/>
      <c r="AH1665" s="69"/>
      <c r="AI1665" s="69"/>
      <c r="AJ1665" s="69"/>
      <c r="AK1665" s="69"/>
      <c r="AL1665" s="69"/>
      <c r="AM1665" s="70" t="s">
        <v>6863</v>
      </c>
      <c r="AN1665" s="63" t="str">
        <f>IF(ISNA(VLOOKUP(D1665,[1]GRE_Tabela2!$A$4:$D$112,4,0)),"-",VLOOKUP(D1665,[1]GRE_Tabela2!$A$4:$D$112,4,0))</f>
        <v>-</v>
      </c>
      <c r="AO1665" s="68" t="s">
        <v>1341</v>
      </c>
      <c r="AP1665" s="68" t="s">
        <v>1795</v>
      </c>
      <c r="AQ1665" s="113">
        <v>159</v>
      </c>
      <c r="AR1665" s="302" t="str">
        <f>IF(ISNA(VLOOKUP(AT1665,[1]FISQ!$D$2:$J$1713,7,0)),"-",VLOOKUP(AT1665,[1]FISQ!$D$2:$J$1713,7,0))</f>
        <v>1235 </v>
      </c>
      <c r="AS1665" s="302" t="str">
        <f>IF(ISNA(VLOOKUP(AT1665,[1]FISQ!$D$2:$J$1713,4,0)),"-",CONCATENATE("(",VLOOKUP(AT1665,[1]FISQ!$D$2:$J$1713,4,0),")"))</f>
        <v>(1)</v>
      </c>
      <c r="AT1665" s="71" t="s">
        <v>3692</v>
      </c>
      <c r="AU1665" s="38"/>
      <c r="AV1665" s="38"/>
      <c r="AW1665" s="38"/>
    </row>
    <row r="1666" spans="1:49" ht="63.75">
      <c r="A1666" s="33">
        <v>1665</v>
      </c>
      <c r="B1666" s="33" t="str">
        <f t="shared" si="78"/>
        <v>2505_III</v>
      </c>
      <c r="C1666" s="33" t="str">
        <f t="shared" si="79"/>
        <v>6.1//-</v>
      </c>
      <c r="D1666" s="61">
        <v>2505</v>
      </c>
      <c r="E1666" s="67" t="s">
        <v>3693</v>
      </c>
      <c r="F1666" s="395" t="s">
        <v>4430</v>
      </c>
      <c r="G1666" s="62" t="str">
        <f>VLOOKUP(CONCATENATE(TEXT(I1666,"0"),"_",TEXT(F1666,"0")),[1]CodC!$A$2:$D$250,4,0)</f>
        <v>Matérias tóxicas sem perigo subsidiário, inorgânicas, sólidas;</v>
      </c>
      <c r="H1666" s="395" t="s">
        <v>7327</v>
      </c>
      <c r="I1666" s="68">
        <v>6</v>
      </c>
      <c r="J1666" s="68" t="s">
        <v>50</v>
      </c>
      <c r="K1666" s="64" t="s">
        <v>19</v>
      </c>
      <c r="L1666" s="68" t="s">
        <v>879</v>
      </c>
      <c r="M1666" s="63"/>
      <c r="N1666" s="64" t="s">
        <v>19</v>
      </c>
      <c r="O1666" s="64" t="s">
        <v>19</v>
      </c>
      <c r="P1666" s="113" t="s">
        <v>22423</v>
      </c>
      <c r="Q1666" s="70" t="s">
        <v>621</v>
      </c>
      <c r="R1666" s="70" t="s">
        <v>621</v>
      </c>
      <c r="S1666" s="65" t="str">
        <f t="shared" si="80"/>
        <v/>
      </c>
      <c r="T1666" s="68" t="s">
        <v>1000</v>
      </c>
      <c r="U1666" s="68"/>
      <c r="V1666" s="63" t="s">
        <v>7163</v>
      </c>
      <c r="W1666" s="68"/>
      <c r="X1666" s="68"/>
      <c r="Y1666" s="68"/>
      <c r="Z1666" s="68"/>
      <c r="AA1666" s="68"/>
      <c r="AB1666" s="68"/>
      <c r="AC1666" s="68"/>
      <c r="AD1666" s="68"/>
      <c r="AE1666" s="68"/>
      <c r="AF1666" s="68"/>
      <c r="AG1666" s="68"/>
      <c r="AH1666" s="68"/>
      <c r="AI1666" s="68"/>
      <c r="AJ1666" s="68"/>
      <c r="AK1666" s="68"/>
      <c r="AL1666" s="68"/>
      <c r="AM1666" s="70" t="s">
        <v>6864</v>
      </c>
      <c r="AN1666" s="63" t="str">
        <f>IF(ISNA(VLOOKUP(D1666,[1]GRE_Tabela2!$A$4:$D$112,4,0)),"-",VLOOKUP(D1666,[1]GRE_Tabela2!$A$4:$D$112,4,0))</f>
        <v>-</v>
      </c>
      <c r="AO1666" s="68" t="s">
        <v>1341</v>
      </c>
      <c r="AP1666" s="68" t="s">
        <v>1795</v>
      </c>
      <c r="AQ1666" s="113">
        <v>154</v>
      </c>
      <c r="AR1666" s="302" t="str">
        <f>IF(ISNA(VLOOKUP(AT1666,[1]FISQ!$D$2:$J$1713,7,0)),"-",VLOOKUP(AT1666,[1]FISQ!$D$2:$J$1713,7,0))</f>
        <v>1223 </v>
      </c>
      <c r="AS1666" s="302" t="str">
        <f>IF(ISNA(VLOOKUP(AT1666,[1]FISQ!$D$2:$J$1713,4,0)),"-",CONCATENATE("(",VLOOKUP(AT1666,[1]FISQ!$D$2:$J$1713,4,0),")"))</f>
        <v>(1)</v>
      </c>
      <c r="AT1666" s="71" t="s">
        <v>3694</v>
      </c>
      <c r="AU1666" s="38"/>
      <c r="AV1666" s="38"/>
      <c r="AW1666" s="38"/>
    </row>
    <row r="1667" spans="1:49" ht="51">
      <c r="A1667" s="33">
        <v>1666</v>
      </c>
      <c r="B1667" s="33" t="str">
        <f t="shared" si="78"/>
        <v>2506_II</v>
      </c>
      <c r="C1667" s="33" t="str">
        <f t="shared" si="79"/>
        <v>8//-</v>
      </c>
      <c r="D1667" s="61">
        <v>2506</v>
      </c>
      <c r="E1667" s="67" t="s">
        <v>3695</v>
      </c>
      <c r="F1667" s="395" t="s">
        <v>7342</v>
      </c>
      <c r="G1667" s="62" t="str">
        <f>VLOOKUP(CONCATENATE(TEXT(I1667,"0"),"_",TEXT(F1667,"0")),[1]CodC!$A$2:$D$250,4,0)</f>
        <v>Matérias corrosivas, ácidas, sem perigo subsidiário, inorgânicas, sólidas;</v>
      </c>
      <c r="H1667" s="395" t="s">
        <v>7339</v>
      </c>
      <c r="I1667" s="69" t="s">
        <v>631</v>
      </c>
      <c r="J1667" s="69" t="s">
        <v>631</v>
      </c>
      <c r="K1667" s="69" t="s">
        <v>19</v>
      </c>
      <c r="L1667" s="68" t="s">
        <v>849</v>
      </c>
      <c r="M1667" s="63"/>
      <c r="N1667" s="64" t="s">
        <v>19</v>
      </c>
      <c r="O1667" s="64" t="s">
        <v>19</v>
      </c>
      <c r="P1667" s="113" t="s">
        <v>22425</v>
      </c>
      <c r="Q1667" s="70" t="s">
        <v>5598</v>
      </c>
      <c r="R1667" s="70" t="s">
        <v>799</v>
      </c>
      <c r="S1667" s="65" t="str">
        <f t="shared" si="80"/>
        <v xml:space="preserve"> SW2 </v>
      </c>
      <c r="T1667" s="69" t="s">
        <v>7182</v>
      </c>
      <c r="U1667" s="69" t="s">
        <v>7163</v>
      </c>
      <c r="V1667" s="63" t="s">
        <v>7163</v>
      </c>
      <c r="W1667" s="69"/>
      <c r="X1667" s="69"/>
      <c r="Y1667" s="69"/>
      <c r="Z1667" s="69"/>
      <c r="AA1667" s="69"/>
      <c r="AB1667" s="69"/>
      <c r="AC1667" s="69"/>
      <c r="AD1667" s="69"/>
      <c r="AE1667" s="69"/>
      <c r="AF1667" s="69"/>
      <c r="AG1667" s="69"/>
      <c r="AH1667" s="69"/>
      <c r="AI1667" s="69"/>
      <c r="AJ1667" s="69"/>
      <c r="AK1667" s="69"/>
      <c r="AL1667" s="69"/>
      <c r="AM1667" s="70" t="s">
        <v>3696</v>
      </c>
      <c r="AN1667" s="63" t="str">
        <f>IF(ISNA(VLOOKUP(D1667,[1]GRE_Tabela2!$A$4:$D$112,4,0)),"-",VLOOKUP(D1667,[1]GRE_Tabela2!$A$4:$D$112,4,0))</f>
        <v>-</v>
      </c>
      <c r="AO1667" s="68" t="s">
        <v>1341</v>
      </c>
      <c r="AP1667" s="68" t="s">
        <v>1913</v>
      </c>
      <c r="AQ1667" s="113">
        <v>154</v>
      </c>
      <c r="AR1667" s="302" t="str">
        <f>IF(ISNA(VLOOKUP(AT1667,[1]FISQ!$D$2:$J$1713,7,0)),"-",VLOOKUP(AT1667,[1]FISQ!$D$2:$J$1713,7,0))</f>
        <v>-</v>
      </c>
      <c r="AS1667" s="302" t="str">
        <f>IF(ISNA(VLOOKUP(AT1667,[1]FISQ!$D$2:$J$1713,4,0)),"-",CONCATENATE("(",VLOOKUP(AT1667,[1]FISQ!$D$2:$J$1713,4,0),")"))</f>
        <v>-</v>
      </c>
      <c r="AT1667" s="71" t="s">
        <v>3697</v>
      </c>
      <c r="AU1667" s="38" t="s">
        <v>6541</v>
      </c>
      <c r="AV1667" s="30"/>
      <c r="AW1667" s="38"/>
    </row>
    <row r="1668" spans="1:49" ht="15">
      <c r="A1668" s="33">
        <v>1667</v>
      </c>
      <c r="B1668" s="33" t="str">
        <f t="shared" si="78"/>
        <v>2507_III</v>
      </c>
      <c r="C1668" s="33" t="str">
        <f t="shared" si="79"/>
        <v>8//-</v>
      </c>
      <c r="D1668" s="61">
        <v>2507</v>
      </c>
      <c r="E1668" s="67" t="s">
        <v>3698</v>
      </c>
      <c r="F1668" s="395" t="s">
        <v>7342</v>
      </c>
      <c r="G1668" s="62" t="str">
        <f>VLOOKUP(CONCATENATE(TEXT(I1668,"0"),"_",TEXT(F1668,"0")),[1]CodC!$A$2:$D$250,4,0)</f>
        <v>Matérias corrosivas, ácidas, sem perigo subsidiário, inorgânicas, sólidas;</v>
      </c>
      <c r="H1668" s="395" t="s">
        <v>7339</v>
      </c>
      <c r="I1668" s="69" t="s">
        <v>631</v>
      </c>
      <c r="J1668" s="69" t="s">
        <v>631</v>
      </c>
      <c r="K1668" s="69" t="s">
        <v>19</v>
      </c>
      <c r="L1668" s="68" t="s">
        <v>879</v>
      </c>
      <c r="M1668" s="63"/>
      <c r="N1668" s="64" t="s">
        <v>19</v>
      </c>
      <c r="O1668" s="64" t="s">
        <v>19</v>
      </c>
      <c r="P1668" s="113" t="s">
        <v>22424</v>
      </c>
      <c r="Q1668" s="70" t="s">
        <v>621</v>
      </c>
      <c r="R1668" s="70" t="s">
        <v>621</v>
      </c>
      <c r="S1668" s="65" t="str">
        <f t="shared" si="80"/>
        <v/>
      </c>
      <c r="T1668" s="69" t="s">
        <v>7182</v>
      </c>
      <c r="U1668" s="69" t="s">
        <v>7163</v>
      </c>
      <c r="V1668" s="69"/>
      <c r="W1668" s="69"/>
      <c r="X1668" s="69"/>
      <c r="Y1668" s="69"/>
      <c r="Z1668" s="69"/>
      <c r="AA1668" s="69"/>
      <c r="AB1668" s="69"/>
      <c r="AC1668" s="69"/>
      <c r="AD1668" s="69"/>
      <c r="AE1668" s="69"/>
      <c r="AF1668" s="69"/>
      <c r="AG1668" s="69"/>
      <c r="AH1668" s="69"/>
      <c r="AI1668" s="69"/>
      <c r="AJ1668" s="69"/>
      <c r="AK1668" s="69"/>
      <c r="AL1668" s="69"/>
      <c r="AM1668" s="70" t="s">
        <v>3699</v>
      </c>
      <c r="AN1668" s="63" t="str">
        <f>IF(ISNA(VLOOKUP(D1668,[1]GRE_Tabela2!$A$4:$D$112,4,0)),"-",VLOOKUP(D1668,[1]GRE_Tabela2!$A$4:$D$112,4,0))</f>
        <v>-</v>
      </c>
      <c r="AO1668" s="68" t="s">
        <v>1341</v>
      </c>
      <c r="AP1668" s="68" t="s">
        <v>1913</v>
      </c>
      <c r="AQ1668" s="113">
        <v>154</v>
      </c>
      <c r="AR1668" s="302" t="str">
        <f>IF(ISNA(VLOOKUP(AT1668,[1]FISQ!$D$2:$J$1713,7,0)),"-",VLOOKUP(AT1668,[1]FISQ!$D$2:$J$1713,7,0))</f>
        <v>-</v>
      </c>
      <c r="AS1668" s="302" t="str">
        <f>IF(ISNA(VLOOKUP(AT1668,[1]FISQ!$D$2:$J$1713,4,0)),"-",CONCATENATE("(",VLOOKUP(AT1668,[1]FISQ!$D$2:$J$1713,4,0),")"))</f>
        <v>-</v>
      </c>
      <c r="AT1668" s="71" t="s">
        <v>3700</v>
      </c>
      <c r="AU1668" s="38" t="s">
        <v>6541</v>
      </c>
      <c r="AV1668" s="30"/>
      <c r="AW1668" s="38"/>
    </row>
    <row r="1669" spans="1:49" ht="51">
      <c r="A1669" s="33">
        <v>1668</v>
      </c>
      <c r="B1669" s="33" t="str">
        <f t="shared" si="78"/>
        <v>2508_III</v>
      </c>
      <c r="C1669" s="33" t="str">
        <f t="shared" si="79"/>
        <v>8//-</v>
      </c>
      <c r="D1669" s="61">
        <v>2508</v>
      </c>
      <c r="E1669" s="67" t="s">
        <v>3701</v>
      </c>
      <c r="F1669" s="395" t="s">
        <v>7342</v>
      </c>
      <c r="G1669" s="62" t="str">
        <f>VLOOKUP(CONCATENATE(TEXT(I1669,"0"),"_",TEXT(F1669,"0")),[1]CodC!$A$2:$D$250,4,0)</f>
        <v>Matérias corrosivas, ácidas, sem perigo subsidiário, inorgânicas, sólidas;</v>
      </c>
      <c r="H1669" s="395" t="s">
        <v>7339</v>
      </c>
      <c r="I1669" s="69" t="s">
        <v>631</v>
      </c>
      <c r="J1669" s="69" t="s">
        <v>631</v>
      </c>
      <c r="K1669" s="69" t="s">
        <v>19</v>
      </c>
      <c r="L1669" s="68" t="s">
        <v>879</v>
      </c>
      <c r="M1669" s="63"/>
      <c r="N1669" s="64" t="s">
        <v>19</v>
      </c>
      <c r="O1669" s="64" t="s">
        <v>19</v>
      </c>
      <c r="P1669" s="113" t="s">
        <v>22425</v>
      </c>
      <c r="Q1669" s="70" t="s">
        <v>7230</v>
      </c>
      <c r="R1669" s="70" t="s">
        <v>1886</v>
      </c>
      <c r="S1669" s="65" t="str">
        <f t="shared" si="80"/>
        <v xml:space="preserve"> SW2 </v>
      </c>
      <c r="T1669" s="69" t="s">
        <v>7182</v>
      </c>
      <c r="U1669" s="69" t="s">
        <v>7163</v>
      </c>
      <c r="V1669" s="69"/>
      <c r="W1669" s="69"/>
      <c r="X1669" s="69"/>
      <c r="Y1669" s="69"/>
      <c r="Z1669" s="69"/>
      <c r="AA1669" s="69"/>
      <c r="AB1669" s="69"/>
      <c r="AC1669" s="69"/>
      <c r="AD1669" s="69"/>
      <c r="AE1669" s="69"/>
      <c r="AF1669" s="69"/>
      <c r="AG1669" s="69"/>
      <c r="AH1669" s="69"/>
      <c r="AI1669" s="69"/>
      <c r="AJ1669" s="69"/>
      <c r="AK1669" s="69"/>
      <c r="AL1669" s="69"/>
      <c r="AM1669" s="70" t="s">
        <v>6536</v>
      </c>
      <c r="AN1669" s="63" t="str">
        <f>IF(ISNA(VLOOKUP(D1669,[1]GRE_Tabela2!$A$4:$D$112,4,0)),"-",VLOOKUP(D1669,[1]GRE_Tabela2!$A$4:$D$112,4,0))</f>
        <v>-</v>
      </c>
      <c r="AO1669" s="68" t="s">
        <v>1341</v>
      </c>
      <c r="AP1669" s="68" t="s">
        <v>1913</v>
      </c>
      <c r="AQ1669" s="113">
        <v>156</v>
      </c>
      <c r="AR1669" s="302" t="str">
        <f>IF(ISNA(VLOOKUP(AT1669,[1]FISQ!$D$2:$J$1713,7,0)),"-",VLOOKUP(AT1669,[1]FISQ!$D$2:$J$1713,7,0))</f>
        <v>-</v>
      </c>
      <c r="AS1669" s="302" t="str">
        <f>IF(ISNA(VLOOKUP(AT1669,[1]FISQ!$D$2:$J$1713,4,0)),"-",CONCATENATE("(",VLOOKUP(AT1669,[1]FISQ!$D$2:$J$1713,4,0),")"))</f>
        <v>-</v>
      </c>
      <c r="AT1669" s="71" t="s">
        <v>3702</v>
      </c>
      <c r="AU1669" s="38" t="s">
        <v>6541</v>
      </c>
      <c r="AV1669" s="30"/>
      <c r="AW1669" s="38"/>
    </row>
    <row r="1670" spans="1:49" ht="51">
      <c r="A1670" s="33">
        <v>1669</v>
      </c>
      <c r="B1670" s="33" t="str">
        <f t="shared" ref="B1670:B1733" si="81">CONCATENATE(TEXT(D1670,"0000"),"_",TEXT(L1670,"0"))</f>
        <v>2509_II</v>
      </c>
      <c r="C1670" s="33" t="str">
        <f t="shared" ref="C1670:C1733" si="82">CONCATENATE(TEXT(J1670,"0"),"//",TEXT(K1670,"0"))</f>
        <v>8//-</v>
      </c>
      <c r="D1670" s="61">
        <v>2509</v>
      </c>
      <c r="E1670" s="67" t="s">
        <v>3703</v>
      </c>
      <c r="F1670" s="395" t="s">
        <v>7342</v>
      </c>
      <c r="G1670" s="62" t="str">
        <f>VLOOKUP(CONCATENATE(TEXT(I1670,"0"),"_",TEXT(F1670,"0")),[1]CodC!$A$2:$D$250,4,0)</f>
        <v>Matérias corrosivas, ácidas, sem perigo subsidiário, inorgânicas, sólidas;</v>
      </c>
      <c r="H1670" s="395" t="s">
        <v>7339</v>
      </c>
      <c r="I1670" s="69" t="s">
        <v>631</v>
      </c>
      <c r="J1670" s="69" t="s">
        <v>631</v>
      </c>
      <c r="K1670" s="69" t="s">
        <v>19</v>
      </c>
      <c r="L1670" s="68" t="s">
        <v>849</v>
      </c>
      <c r="M1670" s="63"/>
      <c r="N1670" s="64" t="s">
        <v>19</v>
      </c>
      <c r="O1670" s="64" t="s">
        <v>19</v>
      </c>
      <c r="P1670" s="113" t="s">
        <v>22425</v>
      </c>
      <c r="Q1670" s="70" t="s">
        <v>621</v>
      </c>
      <c r="R1670" s="70" t="s">
        <v>621</v>
      </c>
      <c r="S1670" s="65" t="str">
        <f t="shared" si="80"/>
        <v/>
      </c>
      <c r="T1670" s="69" t="s">
        <v>7182</v>
      </c>
      <c r="U1670" s="69" t="s">
        <v>7163</v>
      </c>
      <c r="V1670" s="69"/>
      <c r="W1670" s="69"/>
      <c r="X1670" s="69"/>
      <c r="Y1670" s="69"/>
      <c r="Z1670" s="69"/>
      <c r="AA1670" s="69"/>
      <c r="AB1670" s="69"/>
      <c r="AC1670" s="69"/>
      <c r="AD1670" s="69"/>
      <c r="AE1670" s="69"/>
      <c r="AF1670" s="69"/>
      <c r="AG1670" s="69"/>
      <c r="AH1670" s="69"/>
      <c r="AI1670" s="69"/>
      <c r="AJ1670" s="69"/>
      <c r="AK1670" s="69"/>
      <c r="AL1670" s="69"/>
      <c r="AM1670" s="70" t="s">
        <v>3704</v>
      </c>
      <c r="AN1670" s="63" t="str">
        <f>IF(ISNA(VLOOKUP(D1670,[1]GRE_Tabela2!$A$4:$D$112,4,0)),"-",VLOOKUP(D1670,[1]GRE_Tabela2!$A$4:$D$112,4,0))</f>
        <v>-</v>
      </c>
      <c r="AO1670" s="68" t="s">
        <v>1341</v>
      </c>
      <c r="AP1670" s="68" t="s">
        <v>1913</v>
      </c>
      <c r="AQ1670" s="113">
        <v>154</v>
      </c>
      <c r="AR1670" s="302" t="str">
        <f>IF(ISNA(VLOOKUP(AT1670,[1]FISQ!$D$2:$J$1713,7,0)),"-",VLOOKUP(AT1670,[1]FISQ!$D$2:$J$1713,7,0))</f>
        <v>1585 </v>
      </c>
      <c r="AS1670" s="302" t="str">
        <f>IF(ISNA(VLOOKUP(AT1670,[1]FISQ!$D$2:$J$1713,4,0)),"-",CONCATENATE("(",VLOOKUP(AT1670,[1]FISQ!$D$2:$J$1713,4,0),")"))</f>
        <v>(1)</v>
      </c>
      <c r="AT1670" s="71" t="s">
        <v>3705</v>
      </c>
      <c r="AU1670" s="38" t="s">
        <v>6541</v>
      </c>
      <c r="AV1670" s="30"/>
      <c r="AW1670" s="38"/>
    </row>
    <row r="1671" spans="1:49" ht="25.5">
      <c r="A1671" s="33">
        <v>1670</v>
      </c>
      <c r="B1671" s="33" t="str">
        <f t="shared" si="81"/>
        <v>2511_III</v>
      </c>
      <c r="C1671" s="33" t="str">
        <f t="shared" si="82"/>
        <v>8//-</v>
      </c>
      <c r="D1671" s="61">
        <v>2511</v>
      </c>
      <c r="E1671" s="67" t="s">
        <v>3706</v>
      </c>
      <c r="F1671" s="395" t="s">
        <v>7338</v>
      </c>
      <c r="G1671" s="62" t="str">
        <f>VLOOKUP(CONCATENATE(TEXT(I1671,"0"),"_",TEXT(F1671,"0")),[1]CodC!$A$2:$D$250,4,0)</f>
        <v>Matérias corrosivas, ácidas, sem perigo subsidiário, orgânicas, líquidas;</v>
      </c>
      <c r="H1671" s="395" t="s">
        <v>7339</v>
      </c>
      <c r="I1671" s="69" t="s">
        <v>631</v>
      </c>
      <c r="J1671" s="69" t="s">
        <v>631</v>
      </c>
      <c r="K1671" s="69" t="s">
        <v>19</v>
      </c>
      <c r="L1671" s="68" t="s">
        <v>879</v>
      </c>
      <c r="M1671" s="68"/>
      <c r="N1671" s="64" t="s">
        <v>19</v>
      </c>
      <c r="O1671" s="64" t="s">
        <v>885</v>
      </c>
      <c r="P1671" s="113" t="s">
        <v>22424</v>
      </c>
      <c r="Q1671" s="70" t="s">
        <v>621</v>
      </c>
      <c r="R1671" s="70" t="s">
        <v>621</v>
      </c>
      <c r="S1671" s="65" t="str">
        <f t="shared" si="80"/>
        <v/>
      </c>
      <c r="T1671" s="69" t="s">
        <v>7182</v>
      </c>
      <c r="U1671" s="69" t="s">
        <v>7163</v>
      </c>
      <c r="V1671" s="69"/>
      <c r="W1671" s="69"/>
      <c r="X1671" s="69"/>
      <c r="Y1671" s="69"/>
      <c r="Z1671" s="69"/>
      <c r="AA1671" s="69"/>
      <c r="AB1671" s="69"/>
      <c r="AC1671" s="69"/>
      <c r="AD1671" s="69"/>
      <c r="AE1671" s="69"/>
      <c r="AF1671" s="69"/>
      <c r="AG1671" s="69"/>
      <c r="AH1671" s="69"/>
      <c r="AI1671" s="69"/>
      <c r="AJ1671" s="69"/>
      <c r="AK1671" s="69"/>
      <c r="AL1671" s="69"/>
      <c r="AM1671" s="70" t="s">
        <v>3707</v>
      </c>
      <c r="AN1671" s="63" t="str">
        <f>IF(ISNA(VLOOKUP(D1671,[1]GRE_Tabela2!$A$4:$D$112,4,0)),"-",VLOOKUP(D1671,[1]GRE_Tabela2!$A$4:$D$112,4,0))</f>
        <v>-</v>
      </c>
      <c r="AO1671" s="68" t="s">
        <v>1341</v>
      </c>
      <c r="AP1671" s="68" t="s">
        <v>1913</v>
      </c>
      <c r="AQ1671" s="113">
        <v>153</v>
      </c>
      <c r="AR1671" s="302" t="str">
        <f>IF(ISNA(VLOOKUP(AT1671,[1]FISQ!$D$2:$J$1713,7,0)),"-",VLOOKUP(AT1671,[1]FISQ!$D$2:$J$1713,7,0))</f>
        <v>0644 </v>
      </c>
      <c r="AS1671" s="302" t="str">
        <f>IF(ISNA(VLOOKUP(AT1671,[1]FISQ!$D$2:$J$1713,4,0)),"-",CONCATENATE("(",VLOOKUP(AT1671,[1]FISQ!$D$2:$J$1713,4,0),")"))</f>
        <v>(1)</v>
      </c>
      <c r="AT1671" s="71" t="s">
        <v>3708</v>
      </c>
      <c r="AU1671" s="38" t="s">
        <v>6541</v>
      </c>
      <c r="AV1671" s="30"/>
      <c r="AW1671" s="38"/>
    </row>
    <row r="1672" spans="1:49" ht="38.25">
      <c r="A1672" s="33">
        <v>1671</v>
      </c>
      <c r="B1672" s="33" t="str">
        <f t="shared" si="81"/>
        <v>2512_III</v>
      </c>
      <c r="C1672" s="33" t="str">
        <f t="shared" si="82"/>
        <v>6.1//-</v>
      </c>
      <c r="D1672" s="61">
        <v>2512</v>
      </c>
      <c r="E1672" s="67" t="s">
        <v>3709</v>
      </c>
      <c r="F1672" s="395" t="s">
        <v>880</v>
      </c>
      <c r="G1672" s="62" t="str">
        <f>VLOOKUP(CONCATENATE(TEXT(I1672,"0"),"_",TEXT(F1672,"0")),[1]CodC!$A$2:$D$250,4,0)</f>
        <v>Matérias tóxicas sem perigo subsidiário, orgânicas, sólidas;</v>
      </c>
      <c r="H1672" s="395" t="s">
        <v>7327</v>
      </c>
      <c r="I1672" s="68">
        <v>6</v>
      </c>
      <c r="J1672" s="68" t="s">
        <v>50</v>
      </c>
      <c r="K1672" s="69" t="s">
        <v>19</v>
      </c>
      <c r="L1672" s="68" t="s">
        <v>879</v>
      </c>
      <c r="M1672" s="68"/>
      <c r="N1672" s="64" t="s">
        <v>1168</v>
      </c>
      <c r="O1672" s="64" t="s">
        <v>1168</v>
      </c>
      <c r="P1672" s="113" t="s">
        <v>22423</v>
      </c>
      <c r="Q1672" s="70" t="s">
        <v>621</v>
      </c>
      <c r="R1672" s="70" t="s">
        <v>621</v>
      </c>
      <c r="S1672" s="65" t="str">
        <f t="shared" si="80"/>
        <v/>
      </c>
      <c r="T1672" s="69" t="s">
        <v>19</v>
      </c>
      <c r="U1672" s="69"/>
      <c r="V1672" s="69"/>
      <c r="W1672" s="69"/>
      <c r="X1672" s="69"/>
      <c r="Y1672" s="69"/>
      <c r="Z1672" s="69"/>
      <c r="AA1672" s="69"/>
      <c r="AB1672" s="69"/>
      <c r="AC1672" s="69"/>
      <c r="AD1672" s="69"/>
      <c r="AE1672" s="69"/>
      <c r="AF1672" s="69"/>
      <c r="AG1672" s="69"/>
      <c r="AH1672" s="69"/>
      <c r="AI1672" s="69"/>
      <c r="AJ1672" s="69"/>
      <c r="AK1672" s="69"/>
      <c r="AL1672" s="69"/>
      <c r="AM1672" s="70" t="s">
        <v>6436</v>
      </c>
      <c r="AN1672" s="63" t="str">
        <f>IF(ISNA(VLOOKUP(D1672,[1]GRE_Tabela2!$A$4:$D$112,4,0)),"-",VLOOKUP(D1672,[1]GRE_Tabela2!$A$4:$D$112,4,0))</f>
        <v>-</v>
      </c>
      <c r="AO1672" s="68" t="s">
        <v>1341</v>
      </c>
      <c r="AP1672" s="68" t="s">
        <v>1795</v>
      </c>
      <c r="AQ1672" s="113">
        <v>152</v>
      </c>
      <c r="AR1672" s="302" t="str">
        <f>IF(ISNA(VLOOKUP(AT1672,[1]FISQ!$D$2:$J$1713,7,0)),"-",VLOOKUP(AT1672,[1]FISQ!$D$2:$J$1713,7,0))</f>
        <v>0824 </v>
      </c>
      <c r="AS1672" s="302" t="str">
        <f>IF(ISNA(VLOOKUP(AT1672,[1]FISQ!$D$2:$J$1713,4,0)),"-",CONCATENATE("(",VLOOKUP(AT1672,[1]FISQ!$D$2:$J$1713,4,0),")"))</f>
        <v>(1)</v>
      </c>
      <c r="AT1672" s="71" t="s">
        <v>3710</v>
      </c>
      <c r="AU1672" s="38"/>
      <c r="AV1672" s="38"/>
      <c r="AW1672" s="38"/>
    </row>
    <row r="1673" spans="1:49" ht="89.25">
      <c r="A1673" s="33">
        <v>1672</v>
      </c>
      <c r="B1673" s="33" t="str">
        <f t="shared" si="81"/>
        <v>2513_II</v>
      </c>
      <c r="C1673" s="33" t="str">
        <f t="shared" si="82"/>
        <v>8//-</v>
      </c>
      <c r="D1673" s="61">
        <v>2513</v>
      </c>
      <c r="E1673" s="67" t="s">
        <v>3711</v>
      </c>
      <c r="F1673" s="395" t="s">
        <v>7338</v>
      </c>
      <c r="G1673" s="62" t="str">
        <f>VLOOKUP(CONCATENATE(TEXT(I1673,"0"),"_",TEXT(F1673,"0")),[1]CodC!$A$2:$D$250,4,0)</f>
        <v>Matérias corrosivas, ácidas, sem perigo subsidiário, orgânicas, líquidas;</v>
      </c>
      <c r="H1673" s="395" t="s">
        <v>7343</v>
      </c>
      <c r="I1673" s="69" t="s">
        <v>631</v>
      </c>
      <c r="J1673" s="69" t="s">
        <v>631</v>
      </c>
      <c r="K1673" s="64" t="s">
        <v>19</v>
      </c>
      <c r="L1673" s="68" t="s">
        <v>849</v>
      </c>
      <c r="M1673" s="63"/>
      <c r="N1673" s="64" t="s">
        <v>19</v>
      </c>
      <c r="O1673" s="64" t="s">
        <v>19</v>
      </c>
      <c r="P1673" s="113" t="s">
        <v>22425</v>
      </c>
      <c r="Q1673" s="70" t="s">
        <v>7230</v>
      </c>
      <c r="R1673" s="70" t="s">
        <v>1886</v>
      </c>
      <c r="S1673" s="65" t="str">
        <f t="shared" si="80"/>
        <v xml:space="preserve"> SW2 </v>
      </c>
      <c r="T1673" s="68" t="s">
        <v>7182</v>
      </c>
      <c r="U1673" s="69" t="s">
        <v>7163</v>
      </c>
      <c r="V1673" s="68"/>
      <c r="W1673" s="68"/>
      <c r="X1673" s="68"/>
      <c r="Y1673" s="68"/>
      <c r="Z1673" s="68"/>
      <c r="AA1673" s="68"/>
      <c r="AB1673" s="68"/>
      <c r="AC1673" s="68"/>
      <c r="AD1673" s="68"/>
      <c r="AE1673" s="68"/>
      <c r="AF1673" s="68"/>
      <c r="AG1673" s="68"/>
      <c r="AH1673" s="68"/>
      <c r="AI1673" s="68"/>
      <c r="AJ1673" s="68"/>
      <c r="AK1673" s="68"/>
      <c r="AL1673" s="68"/>
      <c r="AM1673" s="70" t="s">
        <v>6507</v>
      </c>
      <c r="AN1673" s="63" t="str">
        <f>IF(ISNA(VLOOKUP(D1673,[1]GRE_Tabela2!$A$4:$D$112,4,0)),"-",VLOOKUP(D1673,[1]GRE_Tabela2!$A$4:$D$112,4,0))</f>
        <v>-</v>
      </c>
      <c r="AO1673" s="68" t="s">
        <v>1341</v>
      </c>
      <c r="AP1673" s="68" t="s">
        <v>1913</v>
      </c>
      <c r="AQ1673" s="113">
        <v>156</v>
      </c>
      <c r="AR1673" s="302" t="str">
        <f>IF(ISNA(VLOOKUP(AT1673,[1]FISQ!$D$2:$J$1713,7,0)),"-",VLOOKUP(AT1673,[1]FISQ!$D$2:$J$1713,7,0))</f>
        <v>-</v>
      </c>
      <c r="AS1673" s="302" t="str">
        <f>IF(ISNA(VLOOKUP(AT1673,[1]FISQ!$D$2:$J$1713,4,0)),"-",CONCATENATE("(",VLOOKUP(AT1673,[1]FISQ!$D$2:$J$1713,4,0),")"))</f>
        <v>-</v>
      </c>
      <c r="AT1673" s="71" t="s">
        <v>3712</v>
      </c>
      <c r="AU1673" s="38" t="s">
        <v>6541</v>
      </c>
      <c r="AV1673" s="30"/>
      <c r="AW1673" s="38"/>
    </row>
    <row r="1674" spans="1:49" ht="38.25">
      <c r="A1674" s="33">
        <v>1673</v>
      </c>
      <c r="B1674" s="33" t="str">
        <f t="shared" si="81"/>
        <v>2514_III</v>
      </c>
      <c r="C1674" s="33" t="str">
        <f t="shared" si="82"/>
        <v>3//0</v>
      </c>
      <c r="D1674" s="61">
        <v>2514</v>
      </c>
      <c r="E1674" s="67" t="s">
        <v>3713</v>
      </c>
      <c r="F1674" s="395" t="s">
        <v>7275</v>
      </c>
      <c r="G1674" s="62" t="str">
        <f>VLOOKUP(CONCATENATE(TEXT(I1674,"0"),"_",TEXT(F1674,"0")),[1]CodC!$A$2:$D$250,4,0)</f>
        <v>Líquidos inflamáveis, sem perigo subsidiário, com um ponto de inflamação inferior ou igual a 60 °C;</v>
      </c>
      <c r="H1674" s="395" t="s">
        <v>7280</v>
      </c>
      <c r="I1674" s="69">
        <v>3</v>
      </c>
      <c r="J1674" s="69" t="s">
        <v>848</v>
      </c>
      <c r="K1674" s="68"/>
      <c r="L1674" s="68" t="s">
        <v>879</v>
      </c>
      <c r="M1674" s="64" t="s">
        <v>1313</v>
      </c>
      <c r="N1674" s="64" t="s">
        <v>19</v>
      </c>
      <c r="O1674" s="64" t="s">
        <v>19</v>
      </c>
      <c r="P1674" s="113" t="s">
        <v>22425</v>
      </c>
      <c r="Q1674" s="70" t="s">
        <v>621</v>
      </c>
      <c r="R1674" s="70" t="s">
        <v>621</v>
      </c>
      <c r="S1674" s="65" t="str">
        <f t="shared" si="80"/>
        <v/>
      </c>
      <c r="T1674" s="69" t="s">
        <v>19</v>
      </c>
      <c r="U1674" s="69"/>
      <c r="V1674" s="69"/>
      <c r="W1674" s="69"/>
      <c r="X1674" s="69"/>
      <c r="Y1674" s="69"/>
      <c r="Z1674" s="69"/>
      <c r="AA1674" s="69"/>
      <c r="AB1674" s="69"/>
      <c r="AC1674" s="69"/>
      <c r="AD1674" s="69"/>
      <c r="AE1674" s="69"/>
      <c r="AF1674" s="69"/>
      <c r="AG1674" s="69"/>
      <c r="AH1674" s="69"/>
      <c r="AI1674" s="69"/>
      <c r="AJ1674" s="69"/>
      <c r="AK1674" s="69"/>
      <c r="AL1674" s="69"/>
      <c r="AM1674" s="70" t="s">
        <v>3714</v>
      </c>
      <c r="AN1674" s="63" t="str">
        <f>IF(ISNA(VLOOKUP(D1674,[1]GRE_Tabela2!$A$4:$D$112,4,0)),"-",VLOOKUP(D1674,[1]GRE_Tabela2!$A$4:$D$112,4,0))</f>
        <v>-</v>
      </c>
      <c r="AO1674" s="68" t="s">
        <v>747</v>
      </c>
      <c r="AP1674" s="68" t="s">
        <v>748</v>
      </c>
      <c r="AQ1674" s="113">
        <v>130</v>
      </c>
      <c r="AR1674" s="302" t="str">
        <f>IF(ISNA(VLOOKUP(AT1674,[1]FISQ!$D$2:$J$1713,7,0)),"-",VLOOKUP(AT1674,[1]FISQ!$D$2:$J$1713,7,0))</f>
        <v>1016 </v>
      </c>
      <c r="AS1674" s="302" t="str">
        <f>IF(ISNA(VLOOKUP(AT1674,[1]FISQ!$D$2:$J$1713,4,0)),"-",CONCATENATE("(",VLOOKUP(AT1674,[1]FISQ!$D$2:$J$1713,4,0),")"))</f>
        <v>(1)</v>
      </c>
      <c r="AT1674" s="71" t="s">
        <v>3715</v>
      </c>
      <c r="AU1674" s="38"/>
      <c r="AV1674" s="38"/>
      <c r="AW1674" s="38"/>
    </row>
    <row r="1675" spans="1:49" ht="38.25">
      <c r="A1675" s="33">
        <v>1674</v>
      </c>
      <c r="B1675" s="33" t="str">
        <f t="shared" si="81"/>
        <v>2515_III</v>
      </c>
      <c r="C1675" s="33" t="str">
        <f t="shared" si="82"/>
        <v>6.1//0</v>
      </c>
      <c r="D1675" s="61">
        <v>2515</v>
      </c>
      <c r="E1675" s="67" t="s">
        <v>3716</v>
      </c>
      <c r="F1675" s="395" t="s">
        <v>373</v>
      </c>
      <c r="G1675" s="62" t="str">
        <f>VLOOKUP(CONCATENATE(TEXT(I1675,"0"),"_",TEXT(F1675,"0")),[1]CodC!$A$2:$D$250,4,0)</f>
        <v>Matérias tóxicas sem perigo subsidiário, orgânicas, líquidas;</v>
      </c>
      <c r="H1675" s="395" t="s">
        <v>7327</v>
      </c>
      <c r="I1675" s="68">
        <v>6</v>
      </c>
      <c r="J1675" s="68" t="s">
        <v>50</v>
      </c>
      <c r="K1675" s="68"/>
      <c r="L1675" s="68" t="s">
        <v>879</v>
      </c>
      <c r="M1675" s="64" t="s">
        <v>1313</v>
      </c>
      <c r="N1675" s="64" t="s">
        <v>19</v>
      </c>
      <c r="O1675" s="64" t="s">
        <v>19</v>
      </c>
      <c r="P1675" s="113" t="s">
        <v>22423</v>
      </c>
      <c r="Q1675" s="70" t="s">
        <v>5598</v>
      </c>
      <c r="R1675" s="70" t="s">
        <v>1828</v>
      </c>
      <c r="S1675" s="65" t="str">
        <f t="shared" si="80"/>
        <v xml:space="preserve"> SW1 SW2 H2 </v>
      </c>
      <c r="T1675" s="69" t="s">
        <v>19</v>
      </c>
      <c r="U1675" s="69"/>
      <c r="V1675" s="69"/>
      <c r="W1675" s="69"/>
      <c r="X1675" s="69"/>
      <c r="Y1675" s="69"/>
      <c r="Z1675" s="69"/>
      <c r="AA1675" s="69"/>
      <c r="AB1675" s="69"/>
      <c r="AC1675" s="69"/>
      <c r="AD1675" s="69" t="s">
        <v>7163</v>
      </c>
      <c r="AE1675" s="69"/>
      <c r="AF1675" s="69"/>
      <c r="AG1675" s="69"/>
      <c r="AH1675" s="69"/>
      <c r="AI1675" s="69"/>
      <c r="AJ1675" s="69"/>
      <c r="AK1675" s="69"/>
      <c r="AL1675" s="69"/>
      <c r="AM1675" s="70" t="s">
        <v>3717</v>
      </c>
      <c r="AN1675" s="63" t="str">
        <f>IF(ISNA(VLOOKUP(D1675,[1]GRE_Tabela2!$A$4:$D$112,4,0)),"-",VLOOKUP(D1675,[1]GRE_Tabela2!$A$4:$D$112,4,0))</f>
        <v>-</v>
      </c>
      <c r="AO1675" s="68" t="s">
        <v>1341</v>
      </c>
      <c r="AP1675" s="68" t="s">
        <v>1795</v>
      </c>
      <c r="AQ1675" s="113">
        <v>159</v>
      </c>
      <c r="AR1675" s="302" t="str">
        <f>IF(ISNA(VLOOKUP(AT1675,[1]FISQ!$D$2:$J$1713,7,0)),"-",VLOOKUP(AT1675,[1]FISQ!$D$2:$J$1713,7,0))</f>
        <v>0108 </v>
      </c>
      <c r="AS1675" s="302" t="str">
        <f>IF(ISNA(VLOOKUP(AT1675,[1]FISQ!$D$2:$J$1713,4,0)),"-",CONCATENATE("(",VLOOKUP(AT1675,[1]FISQ!$D$2:$J$1713,4,0),")"))</f>
        <v>(1)</v>
      </c>
      <c r="AT1675" s="71" t="s">
        <v>3718</v>
      </c>
      <c r="AU1675" s="38"/>
      <c r="AV1675" s="38"/>
      <c r="AW1675" s="38"/>
    </row>
    <row r="1676" spans="1:49" ht="38.25">
      <c r="A1676" s="33">
        <v>1675</v>
      </c>
      <c r="B1676" s="33" t="str">
        <f t="shared" si="81"/>
        <v>2516_III</v>
      </c>
      <c r="C1676" s="33" t="str">
        <f t="shared" si="82"/>
        <v>6.1//0</v>
      </c>
      <c r="D1676" s="61">
        <v>2516</v>
      </c>
      <c r="E1676" s="67" t="s">
        <v>3719</v>
      </c>
      <c r="F1676" s="395" t="s">
        <v>880</v>
      </c>
      <c r="G1676" s="62" t="str">
        <f>VLOOKUP(CONCATENATE(TEXT(I1676,"0"),"_",TEXT(F1676,"0")),[1]CodC!$A$2:$D$250,4,0)</f>
        <v>Matérias tóxicas sem perigo subsidiário, orgânicas, sólidas;</v>
      </c>
      <c r="H1676" s="395" t="s">
        <v>7327</v>
      </c>
      <c r="I1676" s="68">
        <v>6</v>
      </c>
      <c r="J1676" s="68" t="s">
        <v>50</v>
      </c>
      <c r="K1676" s="68"/>
      <c r="L1676" s="68" t="s">
        <v>879</v>
      </c>
      <c r="M1676" s="64" t="s">
        <v>1313</v>
      </c>
      <c r="N1676" s="64" t="s">
        <v>19</v>
      </c>
      <c r="O1676" s="64" t="s">
        <v>19</v>
      </c>
      <c r="P1676" s="113" t="s">
        <v>22423</v>
      </c>
      <c r="Q1676" s="70" t="s">
        <v>5598</v>
      </c>
      <c r="R1676" s="70" t="s">
        <v>2623</v>
      </c>
      <c r="S1676" s="65" t="str">
        <f t="shared" si="80"/>
        <v xml:space="preserve"> SW1 </v>
      </c>
      <c r="T1676" s="69" t="s">
        <v>19</v>
      </c>
      <c r="U1676" s="69"/>
      <c r="V1676" s="69"/>
      <c r="W1676" s="69"/>
      <c r="X1676" s="69"/>
      <c r="Y1676" s="69"/>
      <c r="Z1676" s="69"/>
      <c r="AA1676" s="69"/>
      <c r="AB1676" s="69"/>
      <c r="AC1676" s="69"/>
      <c r="AD1676" s="69"/>
      <c r="AE1676" s="69"/>
      <c r="AF1676" s="69"/>
      <c r="AG1676" s="69"/>
      <c r="AH1676" s="69"/>
      <c r="AI1676" s="69"/>
      <c r="AJ1676" s="69"/>
      <c r="AK1676" s="69"/>
      <c r="AL1676" s="69"/>
      <c r="AM1676" s="70" t="s">
        <v>3720</v>
      </c>
      <c r="AN1676" s="63" t="str">
        <f>IF(ISNA(VLOOKUP(D1676,[1]GRE_Tabela2!$A$4:$D$112,4,0)),"-",VLOOKUP(D1676,[1]GRE_Tabela2!$A$4:$D$112,4,0))</f>
        <v>-</v>
      </c>
      <c r="AO1676" s="68" t="s">
        <v>1341</v>
      </c>
      <c r="AP1676" s="68" t="s">
        <v>1795</v>
      </c>
      <c r="AQ1676" s="113">
        <v>151</v>
      </c>
      <c r="AR1676" s="302" t="str">
        <f>IF(ISNA(VLOOKUP(AT1676,[1]FISQ!$D$2:$J$1713,7,0)),"-",VLOOKUP(AT1676,[1]FISQ!$D$2:$J$1713,7,0))</f>
        <v>0474 </v>
      </c>
      <c r="AS1676" s="302" t="str">
        <f>IF(ISNA(VLOOKUP(AT1676,[1]FISQ!$D$2:$J$1713,4,0)),"-",CONCATENATE("(",VLOOKUP(AT1676,[1]FISQ!$D$2:$J$1713,4,0),")"))</f>
        <v>(1)</v>
      </c>
      <c r="AT1676" s="71" t="s">
        <v>3721</v>
      </c>
      <c r="AU1676" s="38"/>
      <c r="AV1676" s="38"/>
      <c r="AW1676" s="38"/>
    </row>
    <row r="1677" spans="1:49" ht="25.5">
      <c r="A1677" s="33">
        <v>1676</v>
      </c>
      <c r="B1677" s="33" t="str">
        <f t="shared" si="81"/>
        <v>2517_-</v>
      </c>
      <c r="C1677" s="33" t="str">
        <f t="shared" si="82"/>
        <v>2.1//-</v>
      </c>
      <c r="D1677" s="61">
        <v>2517</v>
      </c>
      <c r="E1677" s="67" t="s">
        <v>3722</v>
      </c>
      <c r="F1677" s="395" t="s">
        <v>7253</v>
      </c>
      <c r="G1677" s="62" t="str">
        <f>VLOOKUP(CONCATENATE(TEXT(I1677,"0"),"_",TEXT(F1677,"0")),[1]CodC!$A$2:$D$250,4,0)</f>
        <v>Gás liquefeito, inflamável</v>
      </c>
      <c r="H1677" s="395" t="s">
        <v>632</v>
      </c>
      <c r="I1677" s="68">
        <v>2</v>
      </c>
      <c r="J1677" s="68" t="s">
        <v>659</v>
      </c>
      <c r="K1677" s="69" t="s">
        <v>19</v>
      </c>
      <c r="L1677" s="64" t="s">
        <v>19</v>
      </c>
      <c r="M1677" s="64"/>
      <c r="N1677" s="64">
        <v>662</v>
      </c>
      <c r="O1677" s="64" t="s">
        <v>19</v>
      </c>
      <c r="P1677" s="113" t="s">
        <v>22423</v>
      </c>
      <c r="Q1677" s="70" t="s">
        <v>5989</v>
      </c>
      <c r="R1677" s="70" t="s">
        <v>645</v>
      </c>
      <c r="S1677" s="65" t="str">
        <f t="shared" si="80"/>
        <v xml:space="preserve"> SW2 </v>
      </c>
      <c r="T1677" s="69" t="s">
        <v>19</v>
      </c>
      <c r="U1677" s="69"/>
      <c r="V1677" s="69"/>
      <c r="W1677" s="69"/>
      <c r="X1677" s="69"/>
      <c r="Y1677" s="69"/>
      <c r="Z1677" s="69"/>
      <c r="AA1677" s="69"/>
      <c r="AB1677" s="69"/>
      <c r="AC1677" s="69"/>
      <c r="AD1677" s="69"/>
      <c r="AE1677" s="69"/>
      <c r="AF1677" s="69"/>
      <c r="AG1677" s="69"/>
      <c r="AH1677" s="69"/>
      <c r="AI1677" s="69"/>
      <c r="AJ1677" s="69"/>
      <c r="AK1677" s="69"/>
      <c r="AL1677" s="69"/>
      <c r="AM1677" s="70" t="s">
        <v>3723</v>
      </c>
      <c r="AN1677" s="63" t="str">
        <f>IF(ISNA(VLOOKUP(D1677,[1]GRE_Tabela2!$A$4:$D$112,4,0)),"-",VLOOKUP(D1677,[1]GRE_Tabela2!$A$4:$D$112,4,0))</f>
        <v>-</v>
      </c>
      <c r="AO1677" s="68" t="s">
        <v>612</v>
      </c>
      <c r="AP1677" s="68" t="s">
        <v>613</v>
      </c>
      <c r="AQ1677" s="113">
        <v>115</v>
      </c>
      <c r="AR1677" s="302" t="str">
        <f>IF(ISNA(VLOOKUP(AT1677,[1]FISQ!$D$2:$J$1713,7,0)),"-",VLOOKUP(AT1677,[1]FISQ!$D$2:$J$1713,7,0))</f>
        <v>0047 </v>
      </c>
      <c r="AS1677" s="302" t="str">
        <f>IF(ISNA(VLOOKUP(AT1677,[1]FISQ!$D$2:$J$1713,4,0)),"-",CONCATENATE("(",VLOOKUP(AT1677,[1]FISQ!$D$2:$J$1713,4,0),")"))</f>
        <v>(2)</v>
      </c>
      <c r="AT1677" s="71" t="s">
        <v>3724</v>
      </c>
      <c r="AU1677" s="38"/>
      <c r="AV1677" s="38"/>
      <c r="AW1677" s="38"/>
    </row>
    <row r="1678" spans="1:49" ht="25.5">
      <c r="A1678" s="33">
        <v>1677</v>
      </c>
      <c r="B1678" s="33" t="str">
        <f t="shared" si="81"/>
        <v>2518_III</v>
      </c>
      <c r="C1678" s="33" t="str">
        <f t="shared" si="82"/>
        <v>6.1//0</v>
      </c>
      <c r="D1678" s="61">
        <v>2518</v>
      </c>
      <c r="E1678" s="67" t="s">
        <v>3725</v>
      </c>
      <c r="F1678" s="395" t="s">
        <v>373</v>
      </c>
      <c r="G1678" s="62" t="str">
        <f>VLOOKUP(CONCATENATE(TEXT(I1678,"0"),"_",TEXT(F1678,"0")),[1]CodC!$A$2:$D$250,4,0)</f>
        <v>Matérias tóxicas sem perigo subsidiário, orgânicas, líquidas;</v>
      </c>
      <c r="H1678" s="395" t="s">
        <v>7327</v>
      </c>
      <c r="I1678" s="68">
        <v>6</v>
      </c>
      <c r="J1678" s="68" t="s">
        <v>50</v>
      </c>
      <c r="K1678" s="68"/>
      <c r="L1678" s="68" t="s">
        <v>879</v>
      </c>
      <c r="M1678" s="64" t="s">
        <v>1313</v>
      </c>
      <c r="N1678" s="64" t="s">
        <v>19</v>
      </c>
      <c r="O1678" s="64" t="s">
        <v>19</v>
      </c>
      <c r="P1678" s="113" t="s">
        <v>22423</v>
      </c>
      <c r="Q1678" s="70" t="s">
        <v>5598</v>
      </c>
      <c r="R1678" s="70" t="s">
        <v>799</v>
      </c>
      <c r="S1678" s="65" t="str">
        <f t="shared" si="80"/>
        <v xml:space="preserve"> SW2 </v>
      </c>
      <c r="T1678" s="69" t="s">
        <v>19</v>
      </c>
      <c r="U1678" s="69"/>
      <c r="V1678" s="69"/>
      <c r="W1678" s="69"/>
      <c r="X1678" s="69"/>
      <c r="Y1678" s="69"/>
      <c r="Z1678" s="69"/>
      <c r="AA1678" s="69"/>
      <c r="AB1678" s="69"/>
      <c r="AC1678" s="69"/>
      <c r="AD1678" s="69"/>
      <c r="AE1678" s="69"/>
      <c r="AF1678" s="69"/>
      <c r="AG1678" s="69"/>
      <c r="AH1678" s="69"/>
      <c r="AI1678" s="69"/>
      <c r="AJ1678" s="69"/>
      <c r="AK1678" s="69"/>
      <c r="AL1678" s="69"/>
      <c r="AM1678" s="70" t="s">
        <v>2052</v>
      </c>
      <c r="AN1678" s="63" t="str">
        <f>IF(ISNA(VLOOKUP(D1678,[1]GRE_Tabela2!$A$4:$D$112,4,0)),"-",VLOOKUP(D1678,[1]GRE_Tabela2!$A$4:$D$112,4,0))</f>
        <v>-</v>
      </c>
      <c r="AO1678" s="68" t="s">
        <v>1341</v>
      </c>
      <c r="AP1678" s="68" t="s">
        <v>1795</v>
      </c>
      <c r="AQ1678" s="113">
        <v>153</v>
      </c>
      <c r="AR1678" s="302" t="str">
        <f>IF(ISNA(VLOOKUP(AT1678,[1]FISQ!$D$2:$J$1713,7,0)),"-",VLOOKUP(AT1678,[1]FISQ!$D$2:$J$1713,7,0))</f>
        <v>-</v>
      </c>
      <c r="AS1678" s="302" t="str">
        <f>IF(ISNA(VLOOKUP(AT1678,[1]FISQ!$D$2:$J$1713,4,0)),"-",CONCATENATE("(",VLOOKUP(AT1678,[1]FISQ!$D$2:$J$1713,4,0),")"))</f>
        <v>-</v>
      </c>
      <c r="AT1678" s="71" t="s">
        <v>3726</v>
      </c>
      <c r="AU1678" s="38"/>
      <c r="AV1678" s="38"/>
      <c r="AW1678" s="38"/>
    </row>
    <row r="1679" spans="1:49" ht="38.25">
      <c r="A1679" s="33">
        <v>1678</v>
      </c>
      <c r="B1679" s="33" t="str">
        <f t="shared" si="81"/>
        <v>2520_III</v>
      </c>
      <c r="C1679" s="33" t="str">
        <f t="shared" si="82"/>
        <v>3//-</v>
      </c>
      <c r="D1679" s="61">
        <v>2520</v>
      </c>
      <c r="E1679" s="67" t="s">
        <v>3727</v>
      </c>
      <c r="F1679" s="395" t="s">
        <v>7275</v>
      </c>
      <c r="G1679" s="62" t="str">
        <f>VLOOKUP(CONCATENATE(TEXT(I1679,"0"),"_",TEXT(F1679,"0")),[1]CodC!$A$2:$D$250,4,0)</f>
        <v>Líquidos inflamáveis, sem perigo subsidiário, com um ponto de inflamação inferior ou igual a 60 °C;</v>
      </c>
      <c r="H1679" s="395" t="s">
        <v>7280</v>
      </c>
      <c r="I1679" s="69">
        <v>3</v>
      </c>
      <c r="J1679" s="69" t="s">
        <v>848</v>
      </c>
      <c r="K1679" s="69" t="s">
        <v>19</v>
      </c>
      <c r="L1679" s="68" t="s">
        <v>879</v>
      </c>
      <c r="M1679" s="63"/>
      <c r="N1679" s="64" t="s">
        <v>19</v>
      </c>
      <c r="O1679" s="64" t="s">
        <v>19</v>
      </c>
      <c r="P1679" s="113" t="s">
        <v>22425</v>
      </c>
      <c r="Q1679" s="70" t="s">
        <v>621</v>
      </c>
      <c r="R1679" s="70" t="s">
        <v>621</v>
      </c>
      <c r="S1679" s="65" t="str">
        <f t="shared" si="80"/>
        <v/>
      </c>
      <c r="T1679" s="69" t="s">
        <v>19</v>
      </c>
      <c r="U1679" s="69"/>
      <c r="V1679" s="69"/>
      <c r="W1679" s="69"/>
      <c r="X1679" s="69"/>
      <c r="Y1679" s="69"/>
      <c r="Z1679" s="69"/>
      <c r="AA1679" s="69"/>
      <c r="AB1679" s="69"/>
      <c r="AC1679" s="69"/>
      <c r="AD1679" s="69"/>
      <c r="AE1679" s="69"/>
      <c r="AF1679" s="69"/>
      <c r="AG1679" s="69"/>
      <c r="AH1679" s="69"/>
      <c r="AI1679" s="69"/>
      <c r="AJ1679" s="69"/>
      <c r="AK1679" s="69"/>
      <c r="AL1679" s="69"/>
      <c r="AM1679" s="70" t="s">
        <v>3728</v>
      </c>
      <c r="AN1679" s="63" t="str">
        <f>IF(ISNA(VLOOKUP(D1679,[1]GRE_Tabela2!$A$4:$D$112,4,0)),"-",VLOOKUP(D1679,[1]GRE_Tabela2!$A$4:$D$112,4,0))</f>
        <v>-</v>
      </c>
      <c r="AO1679" s="68" t="s">
        <v>747</v>
      </c>
      <c r="AP1679" s="68" t="s">
        <v>748</v>
      </c>
      <c r="AQ1679" s="113" t="s">
        <v>16593</v>
      </c>
      <c r="AR1679" s="302" t="str">
        <f>IF(ISNA(VLOOKUP(AT1679,[1]FISQ!$D$2:$J$1713,7,0)),"-",VLOOKUP(AT1679,[1]FISQ!$D$2:$J$1713,7,0))</f>
        <v>-</v>
      </c>
      <c r="AS1679" s="302" t="str">
        <f>IF(ISNA(VLOOKUP(AT1679,[1]FISQ!$D$2:$J$1713,4,0)),"-",CONCATENATE("(",VLOOKUP(AT1679,[1]FISQ!$D$2:$J$1713,4,0),")"))</f>
        <v>-</v>
      </c>
      <c r="AT1679" s="71" t="s">
        <v>3729</v>
      </c>
      <c r="AU1679" s="38"/>
      <c r="AV1679" s="38"/>
      <c r="AW1679" s="38"/>
    </row>
    <row r="1680" spans="1:49" ht="76.5">
      <c r="A1680" s="33">
        <v>1679</v>
      </c>
      <c r="B1680" s="33" t="str">
        <f t="shared" si="81"/>
        <v>2521_I</v>
      </c>
      <c r="C1680" s="33" t="str">
        <f t="shared" si="82"/>
        <v>6.1//3</v>
      </c>
      <c r="D1680" s="61">
        <v>2521</v>
      </c>
      <c r="E1680" s="67" t="s">
        <v>3730</v>
      </c>
      <c r="F1680" s="395" t="s">
        <v>7266</v>
      </c>
      <c r="G1680" s="62" t="str">
        <f>VLOOKUP(CONCATENATE(TEXT(I1680,"0"),"_",TEXT(F1680,"0")),[1]CodC!$A$2:$D$250,4,0)</f>
        <v>Matérias tóxicas inflamáveis, líquidas;</v>
      </c>
      <c r="H1680" s="395" t="s">
        <v>7277</v>
      </c>
      <c r="I1680" s="68">
        <v>6</v>
      </c>
      <c r="J1680" s="68" t="s">
        <v>50</v>
      </c>
      <c r="K1680" s="68" t="s">
        <v>848</v>
      </c>
      <c r="L1680" s="68" t="s">
        <v>746</v>
      </c>
      <c r="M1680" s="63"/>
      <c r="N1680" s="64" t="s">
        <v>24441</v>
      </c>
      <c r="O1680" s="64" t="s">
        <v>6700</v>
      </c>
      <c r="P1680" s="113" t="s">
        <v>22423</v>
      </c>
      <c r="Q1680" s="70" t="s">
        <v>627</v>
      </c>
      <c r="R1680" s="70" t="s">
        <v>614</v>
      </c>
      <c r="S1680" s="65" t="str">
        <f t="shared" si="80"/>
        <v xml:space="preserve">SW1 SW2 </v>
      </c>
      <c r="T1680" s="68" t="s">
        <v>3731</v>
      </c>
      <c r="U1680" s="68"/>
      <c r="V1680" s="68"/>
      <c r="W1680" s="68"/>
      <c r="X1680" s="68"/>
      <c r="Y1680" s="68"/>
      <c r="Z1680" s="68"/>
      <c r="AA1680" s="68"/>
      <c r="AB1680" s="68"/>
      <c r="AC1680" s="68"/>
      <c r="AD1680" s="68"/>
      <c r="AE1680" s="68"/>
      <c r="AF1680" s="68"/>
      <c r="AG1680" s="68"/>
      <c r="AH1680" s="68"/>
      <c r="AI1680" s="68"/>
      <c r="AJ1680" s="68"/>
      <c r="AK1680" s="68"/>
      <c r="AL1680" s="68"/>
      <c r="AM1680" s="70" t="s">
        <v>3732</v>
      </c>
      <c r="AN1680" s="63" t="str">
        <f>IF(ISNA(VLOOKUP(D1680,[1]GRE_Tabela2!$A$4:$D$112,4,0)),"-",VLOOKUP(D1680,[1]GRE_Tabela2!$A$4:$D$112,4,0))</f>
        <v>-</v>
      </c>
      <c r="AO1680" s="68" t="s">
        <v>747</v>
      </c>
      <c r="AP1680" s="68" t="s">
        <v>748</v>
      </c>
      <c r="AQ1680" s="113" t="s">
        <v>16592</v>
      </c>
      <c r="AR1680" s="302" t="str">
        <f>IF(ISNA(VLOOKUP(AT1680,[1]FISQ!$D$2:$J$1713,7,0)),"-",VLOOKUP(AT1680,[1]FISQ!$D$2:$J$1713,7,0))</f>
        <v>1280 </v>
      </c>
      <c r="AS1680" s="302" t="str">
        <f>IF(ISNA(VLOOKUP(AT1680,[1]FISQ!$D$2:$J$1713,4,0)),"-",CONCATENATE("(",VLOOKUP(AT1680,[1]FISQ!$D$2:$J$1713,4,0),")"))</f>
        <v>(1)</v>
      </c>
      <c r="AT1680" s="71" t="s">
        <v>3733</v>
      </c>
      <c r="AU1680" s="38"/>
      <c r="AV1680" s="38"/>
      <c r="AW1680" s="38"/>
    </row>
    <row r="1681" spans="1:49" ht="25.5">
      <c r="A1681" s="33">
        <v>1680</v>
      </c>
      <c r="B1681" s="33" t="str">
        <f t="shared" si="81"/>
        <v>2522_II</v>
      </c>
      <c r="C1681" s="33" t="str">
        <f t="shared" si="82"/>
        <v>6.1//-</v>
      </c>
      <c r="D1681" s="61">
        <v>2522</v>
      </c>
      <c r="E1681" s="67" t="s">
        <v>6701</v>
      </c>
      <c r="F1681" s="395" t="s">
        <v>373</v>
      </c>
      <c r="G1681" s="62" t="str">
        <f>VLOOKUP(CONCATENATE(TEXT(I1681,"0"),"_",TEXT(F1681,"0")),[1]CodC!$A$2:$D$250,4,0)</f>
        <v>Matérias tóxicas sem perigo subsidiário, orgânicas, líquidas;</v>
      </c>
      <c r="H1681" s="395" t="s">
        <v>7402</v>
      </c>
      <c r="I1681" s="68">
        <v>6</v>
      </c>
      <c r="J1681" s="68" t="s">
        <v>50</v>
      </c>
      <c r="K1681" s="69" t="s">
        <v>19</v>
      </c>
      <c r="L1681" s="68" t="s">
        <v>849</v>
      </c>
      <c r="M1681" s="63"/>
      <c r="N1681" s="64" t="s">
        <v>24440</v>
      </c>
      <c r="O1681" s="64">
        <v>386</v>
      </c>
      <c r="P1681" s="113" t="s">
        <v>22423</v>
      </c>
      <c r="Q1681" s="70" t="s">
        <v>7229</v>
      </c>
      <c r="R1681" s="70" t="s">
        <v>633</v>
      </c>
      <c r="S1681" s="65" t="str">
        <f t="shared" si="80"/>
        <v xml:space="preserve"> SW2 </v>
      </c>
      <c r="T1681" s="69" t="s">
        <v>19</v>
      </c>
      <c r="U1681" s="69"/>
      <c r="V1681" s="69"/>
      <c r="W1681" s="69"/>
      <c r="X1681" s="69"/>
      <c r="Y1681" s="69"/>
      <c r="Z1681" s="69"/>
      <c r="AA1681" s="69"/>
      <c r="AB1681" s="69"/>
      <c r="AC1681" s="69"/>
      <c r="AD1681" s="69"/>
      <c r="AE1681" s="69"/>
      <c r="AF1681" s="69"/>
      <c r="AG1681" s="69"/>
      <c r="AH1681" s="69"/>
      <c r="AI1681" s="69"/>
      <c r="AJ1681" s="69"/>
      <c r="AK1681" s="69"/>
      <c r="AL1681" s="69"/>
      <c r="AM1681" s="70" t="s">
        <v>6865</v>
      </c>
      <c r="AN1681" s="63" t="str">
        <f>IF(ISNA(VLOOKUP(D1681,[1]GRE_Tabela2!$A$4:$D$112,4,0)),"-",VLOOKUP(D1681,[1]GRE_Tabela2!$A$4:$D$112,4,0))</f>
        <v>-</v>
      </c>
      <c r="AO1681" s="68" t="s">
        <v>1341</v>
      </c>
      <c r="AP1681" s="68" t="s">
        <v>1795</v>
      </c>
      <c r="AQ1681" s="113" t="s">
        <v>16595</v>
      </c>
      <c r="AR1681" s="302" t="str">
        <f>IF(ISNA(VLOOKUP(AT1681,[1]FISQ!$D$2:$J$1713,7,0)),"-",VLOOKUP(AT1681,[1]FISQ!$D$2:$J$1713,7,0))</f>
        <v>0450 </v>
      </c>
      <c r="AS1681" s="302" t="str">
        <f>IF(ISNA(VLOOKUP(AT1681,[1]FISQ!$D$2:$J$1713,4,0)),"-",CONCATENATE("(",VLOOKUP(AT1681,[1]FISQ!$D$2:$J$1713,4,0),")"))</f>
        <v>(1)</v>
      </c>
      <c r="AT1681" s="71" t="s">
        <v>3734</v>
      </c>
      <c r="AU1681" s="38"/>
      <c r="AV1681" s="38"/>
      <c r="AW1681" s="38"/>
    </row>
    <row r="1682" spans="1:49" ht="25.5">
      <c r="A1682" s="33">
        <v>1681</v>
      </c>
      <c r="B1682" s="33" t="str">
        <f t="shared" si="81"/>
        <v>2524_III</v>
      </c>
      <c r="C1682" s="33" t="str">
        <f t="shared" si="82"/>
        <v>3//-</v>
      </c>
      <c r="D1682" s="61">
        <v>2524</v>
      </c>
      <c r="E1682" s="67" t="s">
        <v>3735</v>
      </c>
      <c r="F1682" s="395" t="s">
        <v>7275</v>
      </c>
      <c r="G1682" s="62" t="str">
        <f>VLOOKUP(CONCATENATE(TEXT(I1682,"0"),"_",TEXT(F1682,"0")),[1]CodC!$A$2:$D$250,4,0)</f>
        <v>Líquidos inflamáveis, sem perigo subsidiário, com um ponto de inflamação inferior ou igual a 60 °C;</v>
      </c>
      <c r="H1682" s="395" t="s">
        <v>7280</v>
      </c>
      <c r="I1682" s="69">
        <v>3</v>
      </c>
      <c r="J1682" s="69" t="s">
        <v>848</v>
      </c>
      <c r="K1682" s="69" t="s">
        <v>19</v>
      </c>
      <c r="L1682" s="68" t="s">
        <v>879</v>
      </c>
      <c r="M1682" s="63"/>
      <c r="N1682" s="64" t="s">
        <v>19</v>
      </c>
      <c r="O1682" s="64" t="s">
        <v>19</v>
      </c>
      <c r="P1682" s="113" t="s">
        <v>22425</v>
      </c>
      <c r="Q1682" s="70" t="s">
        <v>621</v>
      </c>
      <c r="R1682" s="70" t="s">
        <v>621</v>
      </c>
      <c r="S1682" s="65" t="str">
        <f t="shared" si="80"/>
        <v/>
      </c>
      <c r="T1682" s="69" t="s">
        <v>19</v>
      </c>
      <c r="U1682" s="69"/>
      <c r="V1682" s="69"/>
      <c r="W1682" s="69"/>
      <c r="X1682" s="69"/>
      <c r="Y1682" s="69"/>
      <c r="Z1682" s="69"/>
      <c r="AA1682" s="69"/>
      <c r="AB1682" s="69"/>
      <c r="AC1682" s="69"/>
      <c r="AD1682" s="69"/>
      <c r="AE1682" s="69"/>
      <c r="AF1682" s="69"/>
      <c r="AG1682" s="69"/>
      <c r="AH1682" s="69"/>
      <c r="AI1682" s="69"/>
      <c r="AJ1682" s="69"/>
      <c r="AK1682" s="69"/>
      <c r="AL1682" s="69"/>
      <c r="AM1682" s="70" t="s">
        <v>3736</v>
      </c>
      <c r="AN1682" s="63" t="str">
        <f>IF(ISNA(VLOOKUP(D1682,[1]GRE_Tabela2!$A$4:$D$112,4,0)),"-",VLOOKUP(D1682,[1]GRE_Tabela2!$A$4:$D$112,4,0))</f>
        <v>-</v>
      </c>
      <c r="AO1682" s="68" t="s">
        <v>747</v>
      </c>
      <c r="AP1682" s="68" t="s">
        <v>748</v>
      </c>
      <c r="AQ1682" s="113">
        <v>129</v>
      </c>
      <c r="AR1682" s="302" t="str">
        <f>IF(ISNA(VLOOKUP(AT1682,[1]FISQ!$D$2:$J$1713,7,0)),"-",VLOOKUP(AT1682,[1]FISQ!$D$2:$J$1713,7,0))</f>
        <v>-</v>
      </c>
      <c r="AS1682" s="302" t="str">
        <f>IF(ISNA(VLOOKUP(AT1682,[1]FISQ!$D$2:$J$1713,4,0)),"-",CONCATENATE("(",VLOOKUP(AT1682,[1]FISQ!$D$2:$J$1713,4,0),")"))</f>
        <v>-</v>
      </c>
      <c r="AT1682" s="71" t="s">
        <v>3737</v>
      </c>
      <c r="AU1682" s="38"/>
      <c r="AV1682" s="38"/>
      <c r="AW1682" s="38"/>
    </row>
    <row r="1683" spans="1:49" ht="38.25">
      <c r="A1683" s="33">
        <v>1682</v>
      </c>
      <c r="B1683" s="33" t="str">
        <f t="shared" si="81"/>
        <v>2525_III</v>
      </c>
      <c r="C1683" s="33" t="str">
        <f t="shared" si="82"/>
        <v>6.1//-</v>
      </c>
      <c r="D1683" s="61">
        <v>2525</v>
      </c>
      <c r="E1683" s="67" t="s">
        <v>3738</v>
      </c>
      <c r="F1683" s="395" t="s">
        <v>373</v>
      </c>
      <c r="G1683" s="62" t="str">
        <f>VLOOKUP(CONCATENATE(TEXT(I1683,"0"),"_",TEXT(F1683,"0")),[1]CodC!$A$2:$D$250,4,0)</f>
        <v>Matérias tóxicas sem perigo subsidiário, orgânicas, líquidas;</v>
      </c>
      <c r="H1683" s="395" t="s">
        <v>7327</v>
      </c>
      <c r="I1683" s="68">
        <v>6</v>
      </c>
      <c r="J1683" s="68" t="s">
        <v>50</v>
      </c>
      <c r="K1683" s="69" t="s">
        <v>19</v>
      </c>
      <c r="L1683" s="68" t="s">
        <v>879</v>
      </c>
      <c r="M1683" s="63"/>
      <c r="N1683" s="64" t="s">
        <v>19</v>
      </c>
      <c r="O1683" s="64" t="s">
        <v>19</v>
      </c>
      <c r="P1683" s="113" t="s">
        <v>22423</v>
      </c>
      <c r="Q1683" s="70" t="s">
        <v>621</v>
      </c>
      <c r="R1683" s="70" t="s">
        <v>621</v>
      </c>
      <c r="S1683" s="65" t="str">
        <f t="shared" si="80"/>
        <v/>
      </c>
      <c r="T1683" s="69" t="s">
        <v>19</v>
      </c>
      <c r="U1683" s="69"/>
      <c r="V1683" s="69"/>
      <c r="W1683" s="69"/>
      <c r="X1683" s="69"/>
      <c r="Y1683" s="69"/>
      <c r="Z1683" s="69"/>
      <c r="AA1683" s="69"/>
      <c r="AB1683" s="69"/>
      <c r="AC1683" s="69"/>
      <c r="AD1683" s="69"/>
      <c r="AE1683" s="69"/>
      <c r="AF1683" s="69"/>
      <c r="AG1683" s="69"/>
      <c r="AH1683" s="69"/>
      <c r="AI1683" s="69"/>
      <c r="AJ1683" s="69"/>
      <c r="AK1683" s="69"/>
      <c r="AL1683" s="69"/>
      <c r="AM1683" s="70" t="s">
        <v>6866</v>
      </c>
      <c r="AN1683" s="63" t="str">
        <f>IF(ISNA(VLOOKUP(D1683,[1]GRE_Tabela2!$A$4:$D$112,4,0)),"-",VLOOKUP(D1683,[1]GRE_Tabela2!$A$4:$D$112,4,0))</f>
        <v>-</v>
      </c>
      <c r="AO1683" s="68" t="s">
        <v>1341</v>
      </c>
      <c r="AP1683" s="68" t="s">
        <v>1795</v>
      </c>
      <c r="AQ1683" s="113">
        <v>156</v>
      </c>
      <c r="AR1683" s="302" t="str">
        <f>IF(ISNA(VLOOKUP(AT1683,[1]FISQ!$D$2:$J$1713,7,0)),"-",VLOOKUP(AT1683,[1]FISQ!$D$2:$J$1713,7,0))</f>
        <v>-</v>
      </c>
      <c r="AS1683" s="302" t="str">
        <f>IF(ISNA(VLOOKUP(AT1683,[1]FISQ!$D$2:$J$1713,4,0)),"-",CONCATENATE("(",VLOOKUP(AT1683,[1]FISQ!$D$2:$J$1713,4,0),")"))</f>
        <v>-</v>
      </c>
      <c r="AT1683" s="71" t="s">
        <v>3739</v>
      </c>
      <c r="AU1683" s="38"/>
      <c r="AV1683" s="38"/>
      <c r="AW1683" s="38"/>
    </row>
    <row r="1684" spans="1:49" ht="38.25">
      <c r="A1684" s="33">
        <v>1683</v>
      </c>
      <c r="B1684" s="33" t="str">
        <f t="shared" si="81"/>
        <v>2526_III</v>
      </c>
      <c r="C1684" s="33" t="str">
        <f t="shared" si="82"/>
        <v>3//8</v>
      </c>
      <c r="D1684" s="61">
        <v>2526</v>
      </c>
      <c r="E1684" s="67" t="s">
        <v>3740</v>
      </c>
      <c r="F1684" s="395" t="s">
        <v>7281</v>
      </c>
      <c r="G1684" s="62" t="str">
        <f>VLOOKUP(CONCATENATE(TEXT(I1684,"0"),"_",TEXT(F1684,"0")),[1]CodC!$A$2:$D$250,4,0)</f>
        <v>Líquidos inflamáveis, corrosivos;</v>
      </c>
      <c r="H1684" s="395" t="s">
        <v>7283</v>
      </c>
      <c r="I1684" s="69">
        <v>3</v>
      </c>
      <c r="J1684" s="69" t="s">
        <v>848</v>
      </c>
      <c r="K1684" s="68" t="s">
        <v>631</v>
      </c>
      <c r="L1684" s="68" t="s">
        <v>879</v>
      </c>
      <c r="M1684" s="63"/>
      <c r="N1684" s="64" t="s">
        <v>19</v>
      </c>
      <c r="O1684" s="64" t="s">
        <v>19</v>
      </c>
      <c r="P1684" s="113" t="s">
        <v>22425</v>
      </c>
      <c r="Q1684" s="70" t="s">
        <v>5598</v>
      </c>
      <c r="R1684" s="70" t="s">
        <v>799</v>
      </c>
      <c r="S1684" s="65" t="str">
        <f t="shared" si="80"/>
        <v xml:space="preserve"> SW2 </v>
      </c>
      <c r="T1684" s="69" t="s">
        <v>6007</v>
      </c>
      <c r="U1684" s="69"/>
      <c r="V1684" s="69"/>
      <c r="W1684" s="69"/>
      <c r="X1684" s="69"/>
      <c r="Y1684" s="69"/>
      <c r="Z1684" s="69"/>
      <c r="AA1684" s="69"/>
      <c r="AB1684" s="69"/>
      <c r="AC1684" s="69"/>
      <c r="AD1684" s="69"/>
      <c r="AE1684" s="69"/>
      <c r="AF1684" s="69"/>
      <c r="AG1684" s="69"/>
      <c r="AH1684" s="69"/>
      <c r="AI1684" s="69"/>
      <c r="AJ1684" s="69"/>
      <c r="AK1684" s="69"/>
      <c r="AL1684" s="69"/>
      <c r="AM1684" s="70" t="s">
        <v>6069</v>
      </c>
      <c r="AN1684" s="63" t="str">
        <f>IF(ISNA(VLOOKUP(D1684,[1]GRE_Tabela2!$A$4:$D$112,4,0)),"-",VLOOKUP(D1684,[1]GRE_Tabela2!$A$4:$D$112,4,0))</f>
        <v>-</v>
      </c>
      <c r="AO1684" s="68" t="s">
        <v>747</v>
      </c>
      <c r="AP1684" s="68" t="s">
        <v>888</v>
      </c>
      <c r="AQ1684" s="113">
        <v>132</v>
      </c>
      <c r="AR1684" s="302" t="str">
        <f>IF(ISNA(VLOOKUP(AT1684,[1]FISQ!$D$2:$J$1713,7,0)),"-",VLOOKUP(AT1684,[1]FISQ!$D$2:$J$1713,7,0))</f>
        <v>-</v>
      </c>
      <c r="AS1684" s="302" t="str">
        <f>IF(ISNA(VLOOKUP(AT1684,[1]FISQ!$D$2:$J$1713,4,0)),"-",CONCATENATE("(",VLOOKUP(AT1684,[1]FISQ!$D$2:$J$1713,4,0),")"))</f>
        <v>-</v>
      </c>
      <c r="AT1684" s="71" t="s">
        <v>3741</v>
      </c>
      <c r="AU1684" s="38"/>
      <c r="AV1684" s="30"/>
      <c r="AW1684" s="38"/>
    </row>
    <row r="1685" spans="1:49" ht="38.25">
      <c r="A1685" s="33">
        <v>1684</v>
      </c>
      <c r="B1685" s="33" t="str">
        <f t="shared" si="81"/>
        <v>2527_III</v>
      </c>
      <c r="C1685" s="33" t="str">
        <f t="shared" si="82"/>
        <v>3//-</v>
      </c>
      <c r="D1685" s="61">
        <v>2527</v>
      </c>
      <c r="E1685" s="67" t="s">
        <v>3742</v>
      </c>
      <c r="F1685" s="395" t="s">
        <v>7275</v>
      </c>
      <c r="G1685" s="62" t="str">
        <f>VLOOKUP(CONCATENATE(TEXT(I1685,"0"),"_",TEXT(F1685,"0")),[1]CodC!$A$2:$D$250,4,0)</f>
        <v>Líquidos inflamáveis, sem perigo subsidiário, com um ponto de inflamação inferior ou igual a 60 °C;</v>
      </c>
      <c r="H1685" s="395" t="s">
        <v>7310</v>
      </c>
      <c r="I1685" s="69">
        <v>3</v>
      </c>
      <c r="J1685" s="69" t="s">
        <v>848</v>
      </c>
      <c r="K1685" s="69" t="s">
        <v>19</v>
      </c>
      <c r="L1685" s="68" t="s">
        <v>879</v>
      </c>
      <c r="M1685" s="63"/>
      <c r="N1685" s="64" t="s">
        <v>24440</v>
      </c>
      <c r="O1685" s="64">
        <v>386</v>
      </c>
      <c r="P1685" s="113" t="s">
        <v>22425</v>
      </c>
      <c r="Q1685" s="70" t="s">
        <v>7230</v>
      </c>
      <c r="R1685" s="70" t="s">
        <v>6001</v>
      </c>
      <c r="S1685" s="65" t="str">
        <f t="shared" si="80"/>
        <v xml:space="preserve"> SW1 </v>
      </c>
      <c r="T1685" s="69" t="s">
        <v>19</v>
      </c>
      <c r="U1685" s="69"/>
      <c r="V1685" s="69"/>
      <c r="W1685" s="69"/>
      <c r="X1685" s="69"/>
      <c r="Y1685" s="69"/>
      <c r="Z1685" s="69"/>
      <c r="AA1685" s="69"/>
      <c r="AB1685" s="69"/>
      <c r="AC1685" s="69"/>
      <c r="AD1685" s="69"/>
      <c r="AE1685" s="69"/>
      <c r="AF1685" s="69"/>
      <c r="AG1685" s="69"/>
      <c r="AH1685" s="69"/>
      <c r="AI1685" s="69"/>
      <c r="AJ1685" s="69"/>
      <c r="AK1685" s="69"/>
      <c r="AL1685" s="69"/>
      <c r="AM1685" s="70" t="s">
        <v>3743</v>
      </c>
      <c r="AN1685" s="63" t="str">
        <f>IF(ISNA(VLOOKUP(D1685,[1]GRE_Tabela2!$A$4:$D$112,4,0)),"-",VLOOKUP(D1685,[1]GRE_Tabela2!$A$4:$D$112,4,0))</f>
        <v>-</v>
      </c>
      <c r="AO1685" s="68" t="s">
        <v>747</v>
      </c>
      <c r="AP1685" s="68" t="s">
        <v>748</v>
      </c>
      <c r="AQ1685" s="113" t="s">
        <v>16591</v>
      </c>
      <c r="AR1685" s="302" t="str">
        <f>IF(ISNA(VLOOKUP(AT1685,[1]FISQ!$D$2:$J$1713,7,0)),"-",VLOOKUP(AT1685,[1]FISQ!$D$2:$J$1713,7,0))</f>
        <v>-</v>
      </c>
      <c r="AS1685" s="302" t="str">
        <f>IF(ISNA(VLOOKUP(AT1685,[1]FISQ!$D$2:$J$1713,4,0)),"-",CONCATENATE("(",VLOOKUP(AT1685,[1]FISQ!$D$2:$J$1713,4,0),")"))</f>
        <v>-</v>
      </c>
      <c r="AT1685" s="71" t="s">
        <v>3744</v>
      </c>
      <c r="AU1685" s="38"/>
      <c r="AV1685" s="38"/>
      <c r="AW1685" s="38"/>
    </row>
    <row r="1686" spans="1:49" ht="38.25">
      <c r="A1686" s="33">
        <v>1685</v>
      </c>
      <c r="B1686" s="33" t="str">
        <f t="shared" si="81"/>
        <v>2528_III</v>
      </c>
      <c r="C1686" s="33" t="str">
        <f t="shared" si="82"/>
        <v>3//-</v>
      </c>
      <c r="D1686" s="61">
        <v>2528</v>
      </c>
      <c r="E1686" s="67" t="s">
        <v>3745</v>
      </c>
      <c r="F1686" s="395" t="s">
        <v>7275</v>
      </c>
      <c r="G1686" s="62" t="str">
        <f>VLOOKUP(CONCATENATE(TEXT(I1686,"0"),"_",TEXT(F1686,"0")),[1]CodC!$A$2:$D$250,4,0)</f>
        <v>Líquidos inflamáveis, sem perigo subsidiário, com um ponto de inflamação inferior ou igual a 60 °C;</v>
      </c>
      <c r="H1686" s="395" t="s">
        <v>7280</v>
      </c>
      <c r="I1686" s="69">
        <v>3</v>
      </c>
      <c r="J1686" s="69" t="s">
        <v>848</v>
      </c>
      <c r="K1686" s="69" t="s">
        <v>19</v>
      </c>
      <c r="L1686" s="68" t="s">
        <v>879</v>
      </c>
      <c r="M1686" s="63"/>
      <c r="N1686" s="64" t="s">
        <v>19</v>
      </c>
      <c r="O1686" s="64" t="s">
        <v>19</v>
      </c>
      <c r="P1686" s="113" t="s">
        <v>22425</v>
      </c>
      <c r="Q1686" s="70" t="s">
        <v>621</v>
      </c>
      <c r="R1686" s="70" t="s">
        <v>621</v>
      </c>
      <c r="S1686" s="65" t="str">
        <f t="shared" si="80"/>
        <v/>
      </c>
      <c r="T1686" s="69" t="s">
        <v>19</v>
      </c>
      <c r="U1686" s="69"/>
      <c r="V1686" s="69"/>
      <c r="W1686" s="69"/>
      <c r="X1686" s="69"/>
      <c r="Y1686" s="69"/>
      <c r="Z1686" s="69"/>
      <c r="AA1686" s="69"/>
      <c r="AB1686" s="69"/>
      <c r="AC1686" s="69"/>
      <c r="AD1686" s="69"/>
      <c r="AE1686" s="69"/>
      <c r="AF1686" s="69"/>
      <c r="AG1686" s="69"/>
      <c r="AH1686" s="69"/>
      <c r="AI1686" s="69"/>
      <c r="AJ1686" s="69"/>
      <c r="AK1686" s="69"/>
      <c r="AL1686" s="69"/>
      <c r="AM1686" s="70" t="s">
        <v>3746</v>
      </c>
      <c r="AN1686" s="63" t="str">
        <f>IF(ISNA(VLOOKUP(D1686,[1]GRE_Tabela2!$A$4:$D$112,4,0)),"-",VLOOKUP(D1686,[1]GRE_Tabela2!$A$4:$D$112,4,0))</f>
        <v>-</v>
      </c>
      <c r="AO1686" s="68" t="s">
        <v>747</v>
      </c>
      <c r="AP1686" s="68" t="s">
        <v>748</v>
      </c>
      <c r="AQ1686" s="113">
        <v>130</v>
      </c>
      <c r="AR1686" s="302" t="str">
        <f>IF(ISNA(VLOOKUP(AT1686,[1]FISQ!$D$2:$J$1713,7,0)),"-",VLOOKUP(AT1686,[1]FISQ!$D$2:$J$1713,7,0))</f>
        <v>-</v>
      </c>
      <c r="AS1686" s="302" t="str">
        <f>IF(ISNA(VLOOKUP(AT1686,[1]FISQ!$D$2:$J$1713,4,0)),"-",CONCATENATE("(",VLOOKUP(AT1686,[1]FISQ!$D$2:$J$1713,4,0),")"))</f>
        <v>-</v>
      </c>
      <c r="AT1686" s="71" t="s">
        <v>3747</v>
      </c>
      <c r="AU1686" s="38"/>
      <c r="AV1686" s="38"/>
      <c r="AW1686" s="38"/>
    </row>
    <row r="1687" spans="1:49" ht="51">
      <c r="A1687" s="33">
        <v>1686</v>
      </c>
      <c r="B1687" s="33" t="str">
        <f t="shared" si="81"/>
        <v>2529_III</v>
      </c>
      <c r="C1687" s="33" t="str">
        <f t="shared" si="82"/>
        <v>3//8</v>
      </c>
      <c r="D1687" s="61">
        <v>2529</v>
      </c>
      <c r="E1687" s="67" t="s">
        <v>3748</v>
      </c>
      <c r="F1687" s="395" t="s">
        <v>7281</v>
      </c>
      <c r="G1687" s="62" t="str">
        <f>VLOOKUP(CONCATENATE(TEXT(I1687,"0"),"_",TEXT(F1687,"0")),[1]CodC!$A$2:$D$250,4,0)</f>
        <v>Líquidos inflamáveis, corrosivos;</v>
      </c>
      <c r="H1687" s="395" t="s">
        <v>7283</v>
      </c>
      <c r="I1687" s="69">
        <v>3</v>
      </c>
      <c r="J1687" s="69" t="s">
        <v>848</v>
      </c>
      <c r="K1687" s="68" t="s">
        <v>631</v>
      </c>
      <c r="L1687" s="68" t="s">
        <v>879</v>
      </c>
      <c r="M1687" s="63"/>
      <c r="N1687" s="64" t="s">
        <v>19</v>
      </c>
      <c r="O1687" s="64" t="s">
        <v>19</v>
      </c>
      <c r="P1687" s="113" t="s">
        <v>22425</v>
      </c>
      <c r="Q1687" s="70" t="s">
        <v>621</v>
      </c>
      <c r="R1687" s="70" t="s">
        <v>621</v>
      </c>
      <c r="S1687" s="65" t="str">
        <f t="shared" si="80"/>
        <v/>
      </c>
      <c r="T1687" s="69" t="s">
        <v>19</v>
      </c>
      <c r="U1687" s="69"/>
      <c r="V1687" s="69"/>
      <c r="W1687" s="69"/>
      <c r="X1687" s="69"/>
      <c r="Y1687" s="69"/>
      <c r="Z1687" s="69"/>
      <c r="AA1687" s="69"/>
      <c r="AB1687" s="69"/>
      <c r="AC1687" s="69"/>
      <c r="AD1687" s="69"/>
      <c r="AE1687" s="69"/>
      <c r="AF1687" s="69"/>
      <c r="AG1687" s="69"/>
      <c r="AH1687" s="69"/>
      <c r="AI1687" s="69"/>
      <c r="AJ1687" s="69"/>
      <c r="AK1687" s="69"/>
      <c r="AL1687" s="69"/>
      <c r="AM1687" s="70" t="s">
        <v>3749</v>
      </c>
      <c r="AN1687" s="63" t="str">
        <f>IF(ISNA(VLOOKUP(D1687,[1]GRE_Tabela2!$A$4:$D$112,4,0)),"-",VLOOKUP(D1687,[1]GRE_Tabela2!$A$4:$D$112,4,0))</f>
        <v>-</v>
      </c>
      <c r="AO1687" s="68" t="s">
        <v>747</v>
      </c>
      <c r="AP1687" s="68" t="s">
        <v>888</v>
      </c>
      <c r="AQ1687" s="113">
        <v>132</v>
      </c>
      <c r="AR1687" s="302" t="str">
        <f>IF(ISNA(VLOOKUP(AT1687,[1]FISQ!$D$2:$J$1713,7,0)),"-",VLOOKUP(AT1687,[1]FISQ!$D$2:$J$1713,7,0))</f>
        <v>0903 </v>
      </c>
      <c r="AS1687" s="302" t="str">
        <f>IF(ISNA(VLOOKUP(AT1687,[1]FISQ!$D$2:$J$1713,4,0)),"-",CONCATENATE("(",VLOOKUP(AT1687,[1]FISQ!$D$2:$J$1713,4,0),")"))</f>
        <v>(1)</v>
      </c>
      <c r="AT1687" s="71" t="s">
        <v>3750</v>
      </c>
      <c r="AU1687" s="38" t="s">
        <v>6541</v>
      </c>
      <c r="AV1687" s="30"/>
      <c r="AW1687" s="38"/>
    </row>
    <row r="1688" spans="1:49" ht="114.75">
      <c r="A1688" s="33">
        <v>1687</v>
      </c>
      <c r="B1688" s="33" t="str">
        <f t="shared" si="81"/>
        <v>2531_II</v>
      </c>
      <c r="C1688" s="33" t="str">
        <f t="shared" si="82"/>
        <v>8//-</v>
      </c>
      <c r="D1688" s="61">
        <v>2531</v>
      </c>
      <c r="E1688" s="67" t="s">
        <v>3752</v>
      </c>
      <c r="F1688" s="395" t="s">
        <v>7338</v>
      </c>
      <c r="G1688" s="62" t="str">
        <f>VLOOKUP(CONCATENATE(TEXT(I1688,"0"),"_",TEXT(F1688,"0")),[1]CodC!$A$2:$D$250,4,0)</f>
        <v>Matérias corrosivas, ácidas, sem perigo subsidiário, orgânicas, líquidas;</v>
      </c>
      <c r="H1688" s="395" t="s">
        <v>7416</v>
      </c>
      <c r="I1688" s="69" t="s">
        <v>631</v>
      </c>
      <c r="J1688" s="69" t="s">
        <v>631</v>
      </c>
      <c r="K1688" s="69" t="s">
        <v>19</v>
      </c>
      <c r="L1688" s="68" t="s">
        <v>849</v>
      </c>
      <c r="M1688" s="63"/>
      <c r="N1688" s="64" t="s">
        <v>24440</v>
      </c>
      <c r="O1688" s="64">
        <v>386</v>
      </c>
      <c r="P1688" s="113" t="s">
        <v>22425</v>
      </c>
      <c r="Q1688" s="70" t="s">
        <v>1482</v>
      </c>
      <c r="R1688" s="70" t="s">
        <v>2902</v>
      </c>
      <c r="S1688" s="65" t="str">
        <f t="shared" si="80"/>
        <v xml:space="preserve">SW1 SW2 </v>
      </c>
      <c r="T1688" s="69" t="s">
        <v>7182</v>
      </c>
      <c r="U1688" s="69" t="s">
        <v>7163</v>
      </c>
      <c r="V1688" s="69"/>
      <c r="W1688" s="69"/>
      <c r="X1688" s="69"/>
      <c r="Y1688" s="69"/>
      <c r="Z1688" s="69"/>
      <c r="AA1688" s="69"/>
      <c r="AB1688" s="69"/>
      <c r="AC1688" s="69"/>
      <c r="AD1688" s="69"/>
      <c r="AE1688" s="69"/>
      <c r="AF1688" s="69"/>
      <c r="AG1688" s="69"/>
      <c r="AH1688" s="69"/>
      <c r="AI1688" s="69"/>
      <c r="AJ1688" s="69"/>
      <c r="AK1688" s="69"/>
      <c r="AL1688" s="69"/>
      <c r="AM1688" s="70" t="s">
        <v>3753</v>
      </c>
      <c r="AN1688" s="63" t="str">
        <f>IF(ISNA(VLOOKUP(D1688,[1]GRE_Tabela2!$A$4:$D$112,4,0)),"-",VLOOKUP(D1688,[1]GRE_Tabela2!$A$4:$D$112,4,0))</f>
        <v>-</v>
      </c>
      <c r="AO1688" s="68" t="s">
        <v>1341</v>
      </c>
      <c r="AP1688" s="68" t="s">
        <v>1913</v>
      </c>
      <c r="AQ1688" s="113" t="s">
        <v>16595</v>
      </c>
      <c r="AR1688" s="302" t="str">
        <f>IF(ISNA(VLOOKUP(AT1688,[1]FISQ!$D$2:$J$1713,7,0)),"-",VLOOKUP(AT1688,[1]FISQ!$D$2:$J$1713,7,0))</f>
        <v>-</v>
      </c>
      <c r="AS1688" s="302" t="str">
        <f>IF(ISNA(VLOOKUP(AT1688,[1]FISQ!$D$2:$J$1713,4,0)),"-",CONCATENATE("(",VLOOKUP(AT1688,[1]FISQ!$D$2:$J$1713,4,0),")"))</f>
        <v>-</v>
      </c>
      <c r="AT1688" s="71" t="s">
        <v>3751</v>
      </c>
      <c r="AU1688" s="38" t="s">
        <v>6541</v>
      </c>
      <c r="AV1688" s="30"/>
      <c r="AW1688" s="38"/>
    </row>
    <row r="1689" spans="1:49" ht="25.5">
      <c r="A1689" s="33">
        <v>1688</v>
      </c>
      <c r="B1689" s="33" t="str">
        <f t="shared" si="81"/>
        <v>2533_III</v>
      </c>
      <c r="C1689" s="33" t="str">
        <f t="shared" si="82"/>
        <v>6.1//-</v>
      </c>
      <c r="D1689" s="61">
        <v>2533</v>
      </c>
      <c r="E1689" s="67" t="s">
        <v>3754</v>
      </c>
      <c r="F1689" s="395" t="s">
        <v>373</v>
      </c>
      <c r="G1689" s="62" t="str">
        <f>VLOOKUP(CONCATENATE(TEXT(I1689,"0"),"_",TEXT(F1689,"0")),[1]CodC!$A$2:$D$250,4,0)</f>
        <v>Matérias tóxicas sem perigo subsidiário, orgânicas, líquidas;</v>
      </c>
      <c r="H1689" s="395" t="s">
        <v>7327</v>
      </c>
      <c r="I1689" s="68">
        <v>6</v>
      </c>
      <c r="J1689" s="68" t="s">
        <v>50</v>
      </c>
      <c r="K1689" s="69" t="s">
        <v>19</v>
      </c>
      <c r="L1689" s="68" t="s">
        <v>879</v>
      </c>
      <c r="M1689" s="63"/>
      <c r="N1689" s="64" t="s">
        <v>19</v>
      </c>
      <c r="O1689" s="64" t="s">
        <v>19</v>
      </c>
      <c r="P1689" s="113" t="s">
        <v>22423</v>
      </c>
      <c r="Q1689" s="70" t="s">
        <v>621</v>
      </c>
      <c r="R1689" s="70" t="s">
        <v>621</v>
      </c>
      <c r="S1689" s="65" t="str">
        <f t="shared" si="80"/>
        <v/>
      </c>
      <c r="T1689" s="69" t="s">
        <v>19</v>
      </c>
      <c r="U1689" s="69"/>
      <c r="V1689" s="69"/>
      <c r="W1689" s="69"/>
      <c r="X1689" s="69"/>
      <c r="Y1689" s="69"/>
      <c r="Z1689" s="69"/>
      <c r="AA1689" s="69"/>
      <c r="AB1689" s="69"/>
      <c r="AC1689" s="69"/>
      <c r="AD1689" s="69"/>
      <c r="AE1689" s="69"/>
      <c r="AF1689" s="69"/>
      <c r="AG1689" s="69"/>
      <c r="AH1689" s="69"/>
      <c r="AI1689" s="69"/>
      <c r="AJ1689" s="69"/>
      <c r="AK1689" s="69"/>
      <c r="AL1689" s="69"/>
      <c r="AM1689" s="70" t="s">
        <v>6838</v>
      </c>
      <c r="AN1689" s="63" t="str">
        <f>IF(ISNA(VLOOKUP(D1689,[1]GRE_Tabela2!$A$4:$D$112,4,0)),"-",VLOOKUP(D1689,[1]GRE_Tabela2!$A$4:$D$112,4,0))</f>
        <v>-</v>
      </c>
      <c r="AO1689" s="68" t="s">
        <v>1341</v>
      </c>
      <c r="AP1689" s="68" t="s">
        <v>1795</v>
      </c>
      <c r="AQ1689" s="113">
        <v>156</v>
      </c>
      <c r="AR1689" s="302" t="str">
        <f>IF(ISNA(VLOOKUP(AT1689,[1]FISQ!$D$2:$J$1713,7,0)),"-",VLOOKUP(AT1689,[1]FISQ!$D$2:$J$1713,7,0))</f>
        <v>-</v>
      </c>
      <c r="AS1689" s="302" t="str">
        <f>IF(ISNA(VLOOKUP(AT1689,[1]FISQ!$D$2:$J$1713,4,0)),"-",CONCATENATE("(",VLOOKUP(AT1689,[1]FISQ!$D$2:$J$1713,4,0),")"))</f>
        <v>-</v>
      </c>
      <c r="AT1689" s="71" t="s">
        <v>3755</v>
      </c>
      <c r="AU1689" s="38"/>
      <c r="AV1689" s="38"/>
      <c r="AW1689" s="38"/>
    </row>
    <row r="1690" spans="1:49" ht="63.75">
      <c r="A1690" s="33">
        <v>1689</v>
      </c>
      <c r="B1690" s="33" t="str">
        <f t="shared" si="81"/>
        <v>2534_-</v>
      </c>
      <c r="C1690" s="33" t="str">
        <f t="shared" si="82"/>
        <v>2.3//2.1/8</v>
      </c>
      <c r="D1690" s="61">
        <v>2534</v>
      </c>
      <c r="E1690" s="67" t="s">
        <v>3756</v>
      </c>
      <c r="F1690" s="395" t="s">
        <v>7404</v>
      </c>
      <c r="G1690" s="62" t="str">
        <f>VLOOKUP(CONCATENATE(TEXT(I1690,"0"),"_",TEXT(F1690,"0")),[1]CodC!$A$2:$D$250,4,0)</f>
        <v>Gás liquefeito, tóxico, inflamável, corrosiv</v>
      </c>
      <c r="H1690" s="395" t="s">
        <v>7255</v>
      </c>
      <c r="I1690" s="68">
        <v>2</v>
      </c>
      <c r="J1690" s="68" t="s">
        <v>5719</v>
      </c>
      <c r="K1690" s="68" t="s">
        <v>2917</v>
      </c>
      <c r="L1690" s="64" t="s">
        <v>19</v>
      </c>
      <c r="M1690" s="64"/>
      <c r="N1690" s="64" t="s">
        <v>19</v>
      </c>
      <c r="O1690" s="64" t="s">
        <v>19</v>
      </c>
      <c r="P1690" s="113" t="s">
        <v>22423</v>
      </c>
      <c r="Q1690" s="70" t="s">
        <v>7229</v>
      </c>
      <c r="R1690" s="70" t="s">
        <v>633</v>
      </c>
      <c r="S1690" s="65" t="str">
        <f t="shared" ref="S1690:S1753" si="83">RIGHT(R1690,LEN(R1690)-LEN(Q1690))</f>
        <v xml:space="preserve"> SW2 </v>
      </c>
      <c r="T1690" s="68" t="s">
        <v>7222</v>
      </c>
      <c r="U1690" s="68"/>
      <c r="V1690" s="68"/>
      <c r="W1690" s="68"/>
      <c r="X1690" s="68"/>
      <c r="Y1690" s="68"/>
      <c r="Z1690" s="68"/>
      <c r="AA1690" s="68"/>
      <c r="AB1690" s="68"/>
      <c r="AC1690" s="68"/>
      <c r="AD1690" s="68"/>
      <c r="AE1690" s="68"/>
      <c r="AF1690" s="68"/>
      <c r="AG1690" s="68"/>
      <c r="AH1690" s="68"/>
      <c r="AI1690" s="68"/>
      <c r="AJ1690" s="68"/>
      <c r="AK1690" s="68"/>
      <c r="AL1690" s="68"/>
      <c r="AM1690" s="70" t="s">
        <v>3757</v>
      </c>
      <c r="AN1690" s="63" t="str">
        <f>IF(ISNA(VLOOKUP(D1690,[1]GRE_Tabela2!$A$4:$D$112,4,0)),"-",VLOOKUP(D1690,[1]GRE_Tabela2!$A$4:$D$112,4,0))</f>
        <v>-</v>
      </c>
      <c r="AO1690" s="68" t="s">
        <v>612</v>
      </c>
      <c r="AP1690" s="68" t="s">
        <v>613</v>
      </c>
      <c r="AQ1690" s="113">
        <v>119</v>
      </c>
      <c r="AR1690" s="302" t="str">
        <f>IF(ISNA(VLOOKUP(AT1690,[1]FISQ!$D$2:$J$1713,7,0)),"-",VLOOKUP(AT1690,[1]FISQ!$D$2:$J$1713,7,0))</f>
        <v>1587 </v>
      </c>
      <c r="AS1690" s="302" t="str">
        <f>IF(ISNA(VLOOKUP(AT1690,[1]FISQ!$D$2:$J$1713,4,0)),"-",CONCATENATE("(",VLOOKUP(AT1690,[1]FISQ!$D$2:$J$1713,4,0),")"))</f>
        <v>(1)</v>
      </c>
      <c r="AT1690" s="71" t="s">
        <v>3758</v>
      </c>
      <c r="AU1690" s="38"/>
      <c r="AV1690" s="30"/>
      <c r="AW1690" s="38"/>
    </row>
    <row r="1691" spans="1:49" ht="51">
      <c r="A1691" s="33">
        <v>1690</v>
      </c>
      <c r="B1691" s="33" t="str">
        <f t="shared" si="81"/>
        <v>2535_II</v>
      </c>
      <c r="C1691" s="33" t="str">
        <f t="shared" si="82"/>
        <v>3//8</v>
      </c>
      <c r="D1691" s="61">
        <v>2535</v>
      </c>
      <c r="E1691" s="67" t="s">
        <v>3759</v>
      </c>
      <c r="F1691" s="395" t="s">
        <v>7281</v>
      </c>
      <c r="G1691" s="62" t="str">
        <f>VLOOKUP(CONCATENATE(TEXT(I1691,"0"),"_",TEXT(F1691,"0")),[1]CodC!$A$2:$D$250,4,0)</f>
        <v>Líquidos inflamáveis, corrosivos;</v>
      </c>
      <c r="H1691" s="395" t="s">
        <v>7282</v>
      </c>
      <c r="I1691" s="69">
        <v>3</v>
      </c>
      <c r="J1691" s="69" t="s">
        <v>848</v>
      </c>
      <c r="K1691" s="68" t="s">
        <v>631</v>
      </c>
      <c r="L1691" s="68" t="s">
        <v>849</v>
      </c>
      <c r="M1691" s="63"/>
      <c r="N1691" s="64" t="s">
        <v>19</v>
      </c>
      <c r="O1691" s="64" t="s">
        <v>19</v>
      </c>
      <c r="P1691" s="113" t="s">
        <v>22423</v>
      </c>
      <c r="Q1691" s="70" t="s">
        <v>5989</v>
      </c>
      <c r="R1691" s="70" t="s">
        <v>645</v>
      </c>
      <c r="S1691" s="65" t="str">
        <f t="shared" si="83"/>
        <v xml:space="preserve"> SW2 </v>
      </c>
      <c r="T1691" s="69" t="s">
        <v>19</v>
      </c>
      <c r="U1691" s="69"/>
      <c r="V1691" s="69"/>
      <c r="W1691" s="69"/>
      <c r="X1691" s="69"/>
      <c r="Y1691" s="69"/>
      <c r="Z1691" s="69"/>
      <c r="AA1691" s="69"/>
      <c r="AB1691" s="69"/>
      <c r="AC1691" s="69"/>
      <c r="AD1691" s="69"/>
      <c r="AE1691" s="69"/>
      <c r="AF1691" s="69"/>
      <c r="AG1691" s="69"/>
      <c r="AH1691" s="69"/>
      <c r="AI1691" s="69"/>
      <c r="AJ1691" s="69"/>
      <c r="AK1691" s="69"/>
      <c r="AL1691" s="69"/>
      <c r="AM1691" s="70" t="s">
        <v>6070</v>
      </c>
      <c r="AN1691" s="63" t="str">
        <f>IF(ISNA(VLOOKUP(D1691,[1]GRE_Tabela2!$A$4:$D$112,4,0)),"-",VLOOKUP(D1691,[1]GRE_Tabela2!$A$4:$D$112,4,0))</f>
        <v>-</v>
      </c>
      <c r="AO1691" s="68" t="s">
        <v>747</v>
      </c>
      <c r="AP1691" s="68" t="s">
        <v>888</v>
      </c>
      <c r="AQ1691" s="113">
        <v>132</v>
      </c>
      <c r="AR1691" s="302" t="str">
        <f>IF(ISNA(VLOOKUP(AT1691,[1]FISQ!$D$2:$J$1713,7,0)),"-",VLOOKUP(AT1691,[1]FISQ!$D$2:$J$1713,7,0))</f>
        <v>-</v>
      </c>
      <c r="AS1691" s="302" t="str">
        <f>IF(ISNA(VLOOKUP(AT1691,[1]FISQ!$D$2:$J$1713,4,0)),"-",CONCATENATE("(",VLOOKUP(AT1691,[1]FISQ!$D$2:$J$1713,4,0),")"))</f>
        <v>-</v>
      </c>
      <c r="AT1691" s="71" t="s">
        <v>3760</v>
      </c>
      <c r="AU1691" s="38"/>
      <c r="AV1691" s="30"/>
      <c r="AW1691" s="38"/>
    </row>
    <row r="1692" spans="1:49" ht="25.5">
      <c r="A1692" s="33">
        <v>1691</v>
      </c>
      <c r="B1692" s="33" t="str">
        <f t="shared" si="81"/>
        <v>2536_II</v>
      </c>
      <c r="C1692" s="33" t="str">
        <f t="shared" si="82"/>
        <v>3//-</v>
      </c>
      <c r="D1692" s="61">
        <v>2536</v>
      </c>
      <c r="E1692" s="72" t="s">
        <v>3761</v>
      </c>
      <c r="F1692" s="395" t="s">
        <v>7275</v>
      </c>
      <c r="G1692" s="62" t="str">
        <f>VLOOKUP(CONCATENATE(TEXT(I1692,"0"),"_",TEXT(F1692,"0")),[1]CodC!$A$2:$D$250,4,0)</f>
        <v>Líquidos inflamáveis, sem perigo subsidiário, com um ponto de inflamação inferior ou igual a 60 °C;</v>
      </c>
      <c r="H1692" s="395" t="s">
        <v>7276</v>
      </c>
      <c r="I1692" s="69">
        <v>3</v>
      </c>
      <c r="J1692" s="69" t="s">
        <v>848</v>
      </c>
      <c r="K1692" s="69" t="s">
        <v>19</v>
      </c>
      <c r="L1692" s="68" t="s">
        <v>849</v>
      </c>
      <c r="M1692" s="63"/>
      <c r="N1692" s="64" t="s">
        <v>19</v>
      </c>
      <c r="O1692" s="64" t="s">
        <v>19</v>
      </c>
      <c r="P1692" s="113" t="s">
        <v>22423</v>
      </c>
      <c r="Q1692" s="70" t="s">
        <v>861</v>
      </c>
      <c r="R1692" s="70" t="s">
        <v>861</v>
      </c>
      <c r="S1692" s="65" t="str">
        <f t="shared" si="83"/>
        <v/>
      </c>
      <c r="T1692" s="69" t="s">
        <v>19</v>
      </c>
      <c r="U1692" s="69"/>
      <c r="V1692" s="69"/>
      <c r="W1692" s="69"/>
      <c r="X1692" s="69"/>
      <c r="Y1692" s="69"/>
      <c r="Z1692" s="69"/>
      <c r="AA1692" s="69"/>
      <c r="AB1692" s="69"/>
      <c r="AC1692" s="69"/>
      <c r="AD1692" s="69"/>
      <c r="AE1692" s="69"/>
      <c r="AF1692" s="69"/>
      <c r="AG1692" s="69"/>
      <c r="AH1692" s="69"/>
      <c r="AI1692" s="69"/>
      <c r="AJ1692" s="69"/>
      <c r="AK1692" s="69"/>
      <c r="AL1692" s="69"/>
      <c r="AM1692" s="70" t="s">
        <v>3762</v>
      </c>
      <c r="AN1692" s="63" t="str">
        <f>IF(ISNA(VLOOKUP(D1692,[1]GRE_Tabela2!$A$4:$D$112,4,0)),"-",VLOOKUP(D1692,[1]GRE_Tabela2!$A$4:$D$112,4,0))</f>
        <v>-</v>
      </c>
      <c r="AO1692" s="68" t="s">
        <v>747</v>
      </c>
      <c r="AP1692" s="68" t="s">
        <v>748</v>
      </c>
      <c r="AQ1692" s="113">
        <v>127</v>
      </c>
      <c r="AR1692" s="302" t="str">
        <f>IF(ISNA(VLOOKUP(AT1692,[1]FISQ!$D$2:$J$1713,7,0)),"-",VLOOKUP(AT1692,[1]FISQ!$D$2:$J$1713,7,0))</f>
        <v>-</v>
      </c>
      <c r="AS1692" s="302" t="str">
        <f>IF(ISNA(VLOOKUP(AT1692,[1]FISQ!$D$2:$J$1713,4,0)),"-",CONCATENATE("(",VLOOKUP(AT1692,[1]FISQ!$D$2:$J$1713,4,0),")"))</f>
        <v>-</v>
      </c>
      <c r="AT1692" s="71" t="s">
        <v>3763</v>
      </c>
      <c r="AU1692" s="38"/>
      <c r="AV1692" s="38"/>
      <c r="AW1692" s="38"/>
    </row>
    <row r="1693" spans="1:49" ht="15">
      <c r="A1693" s="33">
        <v>1692</v>
      </c>
      <c r="B1693" s="33" t="str">
        <f t="shared" si="81"/>
        <v>2538_III</v>
      </c>
      <c r="C1693" s="33" t="str">
        <f t="shared" si="82"/>
        <v>4.1//-</v>
      </c>
      <c r="D1693" s="61">
        <v>2538</v>
      </c>
      <c r="E1693" s="67" t="s">
        <v>3764</v>
      </c>
      <c r="F1693" s="395" t="s">
        <v>7275</v>
      </c>
      <c r="G1693" s="62" t="str">
        <f>VLOOKUP(CONCATENATE(TEXT(I1693,"0"),"_",TEXT(F1693,"0")),[1]CodC!$A$2:$D$250,4,0)</f>
        <v>Matérias sólidas inflamáveis, sem perigo subsidiário: Orgânicas;</v>
      </c>
      <c r="H1693" s="395" t="s">
        <v>7294</v>
      </c>
      <c r="I1693" s="68">
        <v>4</v>
      </c>
      <c r="J1693" s="68" t="s">
        <v>1405</v>
      </c>
      <c r="K1693" s="69" t="s">
        <v>19</v>
      </c>
      <c r="L1693" s="68" t="s">
        <v>879</v>
      </c>
      <c r="M1693" s="63"/>
      <c r="N1693" s="64" t="s">
        <v>19</v>
      </c>
      <c r="O1693" s="64" t="s">
        <v>19</v>
      </c>
      <c r="P1693" s="113" t="s">
        <v>22423</v>
      </c>
      <c r="Q1693" s="70" t="s">
        <v>621</v>
      </c>
      <c r="R1693" s="70" t="s">
        <v>621</v>
      </c>
      <c r="S1693" s="65" t="str">
        <f t="shared" si="83"/>
        <v/>
      </c>
      <c r="T1693" s="69" t="s">
        <v>19</v>
      </c>
      <c r="U1693" s="69"/>
      <c r="V1693" s="69"/>
      <c r="W1693" s="69"/>
      <c r="X1693" s="69"/>
      <c r="Y1693" s="69"/>
      <c r="Z1693" s="69"/>
      <c r="AA1693" s="69"/>
      <c r="AB1693" s="69"/>
      <c r="AC1693" s="69"/>
      <c r="AD1693" s="69"/>
      <c r="AE1693" s="69"/>
      <c r="AF1693" s="69"/>
      <c r="AG1693" s="69"/>
      <c r="AH1693" s="69"/>
      <c r="AI1693" s="69"/>
      <c r="AJ1693" s="69"/>
      <c r="AK1693" s="69"/>
      <c r="AL1693" s="69"/>
      <c r="AM1693" s="70" t="s">
        <v>3765</v>
      </c>
      <c r="AN1693" s="63" t="str">
        <f>IF(ISNA(VLOOKUP(D1693,[1]GRE_Tabela2!$A$4:$D$112,4,0)),"-",VLOOKUP(D1693,[1]GRE_Tabela2!$A$4:$D$112,4,0))</f>
        <v>-</v>
      </c>
      <c r="AO1693" s="68" t="s">
        <v>1341</v>
      </c>
      <c r="AP1693" s="68" t="s">
        <v>1333</v>
      </c>
      <c r="AQ1693" s="113">
        <v>133</v>
      </c>
      <c r="AR1693" s="302" t="str">
        <f>IF(ISNA(VLOOKUP(AT1693,[1]FISQ!$D$2:$J$1713,7,0)),"-",VLOOKUP(AT1693,[1]FISQ!$D$2:$J$1713,7,0))</f>
        <v>1504 </v>
      </c>
      <c r="AS1693" s="302" t="str">
        <f>IF(ISNA(VLOOKUP(AT1693,[1]FISQ!$D$2:$J$1713,4,0)),"-",CONCATENATE("(",VLOOKUP(AT1693,[1]FISQ!$D$2:$J$1713,4,0),")"))</f>
        <v>(1)</v>
      </c>
      <c r="AT1693" s="71" t="s">
        <v>3766</v>
      </c>
      <c r="AU1693" s="38"/>
      <c r="AV1693" s="38"/>
      <c r="AW1693" s="38"/>
    </row>
    <row r="1694" spans="1:49" ht="25.5">
      <c r="A1694" s="33">
        <v>1693</v>
      </c>
      <c r="B1694" s="33" t="str">
        <f t="shared" si="81"/>
        <v>2541_III</v>
      </c>
      <c r="C1694" s="33" t="str">
        <f t="shared" si="82"/>
        <v>3//-</v>
      </c>
      <c r="D1694" s="61">
        <v>2541</v>
      </c>
      <c r="E1694" s="67" t="s">
        <v>3767</v>
      </c>
      <c r="F1694" s="395" t="s">
        <v>7275</v>
      </c>
      <c r="G1694" s="62" t="str">
        <f>VLOOKUP(CONCATENATE(TEXT(I1694,"0"),"_",TEXT(F1694,"0")),[1]CodC!$A$2:$D$250,4,0)</f>
        <v>Líquidos inflamáveis, sem perigo subsidiário, com um ponto de inflamação inferior ou igual a 60 °C;</v>
      </c>
      <c r="H1694" s="395" t="s">
        <v>7280</v>
      </c>
      <c r="I1694" s="69">
        <v>3</v>
      </c>
      <c r="J1694" s="69" t="s">
        <v>848</v>
      </c>
      <c r="K1694" s="69" t="s">
        <v>19</v>
      </c>
      <c r="L1694" s="68" t="s">
        <v>879</v>
      </c>
      <c r="M1694" s="63"/>
      <c r="N1694" s="64" t="s">
        <v>19</v>
      </c>
      <c r="O1694" s="64" t="s">
        <v>19</v>
      </c>
      <c r="P1694" s="113" t="s">
        <v>22425</v>
      </c>
      <c r="Q1694" s="70" t="s">
        <v>621</v>
      </c>
      <c r="R1694" s="70" t="s">
        <v>621</v>
      </c>
      <c r="S1694" s="65" t="str">
        <f t="shared" si="83"/>
        <v/>
      </c>
      <c r="T1694" s="69" t="s">
        <v>19</v>
      </c>
      <c r="U1694" s="69"/>
      <c r="V1694" s="69"/>
      <c r="W1694" s="69"/>
      <c r="X1694" s="69"/>
      <c r="Y1694" s="69"/>
      <c r="Z1694" s="69"/>
      <c r="AA1694" s="69"/>
      <c r="AB1694" s="69"/>
      <c r="AC1694" s="69"/>
      <c r="AD1694" s="69"/>
      <c r="AE1694" s="69"/>
      <c r="AF1694" s="69"/>
      <c r="AG1694" s="69"/>
      <c r="AH1694" s="69"/>
      <c r="AI1694" s="69"/>
      <c r="AJ1694" s="69"/>
      <c r="AK1694" s="69"/>
      <c r="AL1694" s="69"/>
      <c r="AM1694" s="70" t="s">
        <v>3768</v>
      </c>
      <c r="AN1694" s="63" t="str">
        <f>IF(ISNA(VLOOKUP(D1694,[1]GRE_Tabela2!$A$4:$D$112,4,0)),"-",VLOOKUP(D1694,[1]GRE_Tabela2!$A$4:$D$112,4,0))</f>
        <v>-</v>
      </c>
      <c r="AO1694" s="68" t="s">
        <v>747</v>
      </c>
      <c r="AP1694" s="68" t="s">
        <v>934</v>
      </c>
      <c r="AQ1694" s="113">
        <v>128</v>
      </c>
      <c r="AR1694" s="302" t="str">
        <f>IF(ISNA(VLOOKUP(AT1694,[1]FISQ!$D$2:$J$1713,7,0)),"-",VLOOKUP(AT1694,[1]FISQ!$D$2:$J$1713,7,0))</f>
        <v>-</v>
      </c>
      <c r="AS1694" s="302" t="str">
        <f>IF(ISNA(VLOOKUP(AT1694,[1]FISQ!$D$2:$J$1713,4,0)),"-",CONCATENATE("(",VLOOKUP(AT1694,[1]FISQ!$D$2:$J$1713,4,0),")"))</f>
        <v>-</v>
      </c>
      <c r="AT1694" s="71" t="s">
        <v>3769</v>
      </c>
      <c r="AU1694" s="38"/>
      <c r="AV1694" s="38"/>
      <c r="AW1694" s="38"/>
    </row>
    <row r="1695" spans="1:49" ht="38.25">
      <c r="A1695" s="33">
        <v>1694</v>
      </c>
      <c r="B1695" s="33" t="str">
        <f t="shared" si="81"/>
        <v>2542_II</v>
      </c>
      <c r="C1695" s="33" t="str">
        <f t="shared" si="82"/>
        <v>6.1//-</v>
      </c>
      <c r="D1695" s="61">
        <v>2542</v>
      </c>
      <c r="E1695" s="67" t="s">
        <v>3770</v>
      </c>
      <c r="F1695" s="395" t="s">
        <v>373</v>
      </c>
      <c r="G1695" s="62" t="str">
        <f>VLOOKUP(CONCATENATE(TEXT(I1695,"0"),"_",TEXT(F1695,"0")),[1]CodC!$A$2:$D$250,4,0)</f>
        <v>Matérias tóxicas sem perigo subsidiário, orgânicas, líquidas;</v>
      </c>
      <c r="H1695" s="395" t="s">
        <v>7327</v>
      </c>
      <c r="I1695" s="68">
        <v>6</v>
      </c>
      <c r="J1695" s="68" t="s">
        <v>50</v>
      </c>
      <c r="K1695" s="69" t="s">
        <v>19</v>
      </c>
      <c r="L1695" s="68" t="s">
        <v>849</v>
      </c>
      <c r="M1695" s="63"/>
      <c r="N1695" s="64" t="s">
        <v>19</v>
      </c>
      <c r="O1695" s="64" t="s">
        <v>19</v>
      </c>
      <c r="P1695" s="113" t="s">
        <v>22423</v>
      </c>
      <c r="Q1695" s="70" t="s">
        <v>621</v>
      </c>
      <c r="R1695" s="70" t="s">
        <v>621</v>
      </c>
      <c r="S1695" s="65" t="str">
        <f t="shared" si="83"/>
        <v/>
      </c>
      <c r="T1695" s="69" t="s">
        <v>19</v>
      </c>
      <c r="U1695" s="69"/>
      <c r="V1695" s="69"/>
      <c r="W1695" s="69"/>
      <c r="X1695" s="69"/>
      <c r="Y1695" s="69"/>
      <c r="Z1695" s="69"/>
      <c r="AA1695" s="69"/>
      <c r="AB1695" s="69"/>
      <c r="AC1695" s="69"/>
      <c r="AD1695" s="69"/>
      <c r="AE1695" s="69"/>
      <c r="AF1695" s="69"/>
      <c r="AG1695" s="69"/>
      <c r="AH1695" s="69"/>
      <c r="AI1695" s="69"/>
      <c r="AJ1695" s="69"/>
      <c r="AK1695" s="69"/>
      <c r="AL1695" s="69"/>
      <c r="AM1695" s="70" t="s">
        <v>6867</v>
      </c>
      <c r="AN1695" s="63" t="str">
        <f>IF(ISNA(VLOOKUP(D1695,[1]GRE_Tabela2!$A$4:$D$112,4,0)),"-",VLOOKUP(D1695,[1]GRE_Tabela2!$A$4:$D$112,4,0))</f>
        <v>-</v>
      </c>
      <c r="AO1695" s="68" t="s">
        <v>1341</v>
      </c>
      <c r="AP1695" s="68" t="s">
        <v>1795</v>
      </c>
      <c r="AQ1695" s="113">
        <v>153</v>
      </c>
      <c r="AR1695" s="302" t="str">
        <f>IF(ISNA(VLOOKUP(AT1695,[1]FISQ!$D$2:$J$1713,7,0)),"-",VLOOKUP(AT1695,[1]FISQ!$D$2:$J$1713,7,0))</f>
        <v>1048 </v>
      </c>
      <c r="AS1695" s="302" t="str">
        <f>IF(ISNA(VLOOKUP(AT1695,[1]FISQ!$D$2:$J$1713,4,0)),"-",CONCATENATE("(",VLOOKUP(AT1695,[1]FISQ!$D$2:$J$1713,4,0),")"))</f>
        <v>(1)</v>
      </c>
      <c r="AT1695" s="71" t="s">
        <v>3771</v>
      </c>
      <c r="AU1695" s="38"/>
      <c r="AV1695" s="38"/>
      <c r="AW1695" s="38"/>
    </row>
    <row r="1696" spans="1:49" ht="38.25">
      <c r="A1696" s="33">
        <v>1695</v>
      </c>
      <c r="B1696" s="33" t="str">
        <f t="shared" si="81"/>
        <v>2545_I</v>
      </c>
      <c r="C1696" s="33" t="str">
        <f t="shared" si="82"/>
        <v>4.2//-</v>
      </c>
      <c r="D1696" s="61">
        <v>2545</v>
      </c>
      <c r="E1696" s="67" t="s">
        <v>3772</v>
      </c>
      <c r="F1696" s="395" t="s">
        <v>7300</v>
      </c>
      <c r="G1696" s="62" t="str">
        <f>VLOOKUP(CONCATENATE(TEXT(I1696,"0"),"_",TEXT(F1696,"0")),[1]CodC!$A$2:$D$250,4,0)</f>
        <v>Matérias sujeitas a inflamação espontânea sem perigo subsidiário, inorgânicas, sólidas;</v>
      </c>
      <c r="H1696" s="395" t="s">
        <v>19</v>
      </c>
      <c r="I1696" s="68">
        <v>4</v>
      </c>
      <c r="J1696" s="68" t="s">
        <v>1579</v>
      </c>
      <c r="K1696" s="69" t="s">
        <v>19</v>
      </c>
      <c r="L1696" s="68" t="s">
        <v>746</v>
      </c>
      <c r="M1696" s="63"/>
      <c r="N1696" s="64" t="s">
        <v>24547</v>
      </c>
      <c r="O1696" s="64" t="s">
        <v>19</v>
      </c>
      <c r="P1696" s="113" t="s">
        <v>22423</v>
      </c>
      <c r="Q1696" s="70" t="s">
        <v>627</v>
      </c>
      <c r="R1696" s="70" t="s">
        <v>5678</v>
      </c>
      <c r="S1696" s="65" t="str">
        <f t="shared" si="83"/>
        <v>H1</v>
      </c>
      <c r="T1696" s="69" t="s">
        <v>5626</v>
      </c>
      <c r="U1696" s="69"/>
      <c r="V1696" s="69"/>
      <c r="W1696" s="69"/>
      <c r="X1696" s="69"/>
      <c r="Y1696" s="69"/>
      <c r="Z1696" s="69"/>
      <c r="AA1696" s="69"/>
      <c r="AB1696" s="69"/>
      <c r="AC1696" s="69"/>
      <c r="AD1696" s="69"/>
      <c r="AE1696" s="69"/>
      <c r="AF1696" s="69"/>
      <c r="AG1696" s="69"/>
      <c r="AH1696" s="69"/>
      <c r="AI1696" s="68" t="s">
        <v>7163</v>
      </c>
      <c r="AJ1696" s="69"/>
      <c r="AK1696" s="69"/>
      <c r="AL1696" s="69"/>
      <c r="AM1696" s="70" t="s">
        <v>6148</v>
      </c>
      <c r="AN1696" s="63" t="str">
        <f>IF(ISNA(VLOOKUP(D1696,[1]GRE_Tabela2!$A$4:$D$112,4,0)),"-",VLOOKUP(D1696,[1]GRE_Tabela2!$A$4:$D$112,4,0))</f>
        <v>-</v>
      </c>
      <c r="AO1696" s="68" t="s">
        <v>1065</v>
      </c>
      <c r="AP1696" s="68" t="s">
        <v>1481</v>
      </c>
      <c r="AQ1696" s="113">
        <v>135</v>
      </c>
      <c r="AR1696" s="302" t="str">
        <f>IF(ISNA(VLOOKUP(AT1696,[1]FISQ!$D$2:$J$1713,7,0)),"-",VLOOKUP(AT1696,[1]FISQ!$D$2:$J$1713,7,0))</f>
        <v>0847 </v>
      </c>
      <c r="AS1696" s="302" t="str">
        <f>IF(ISNA(VLOOKUP(AT1696,[1]FISQ!$D$2:$J$1713,4,0)),"-",CONCATENATE("(",VLOOKUP(AT1696,[1]FISQ!$D$2:$J$1713,4,0),")"))</f>
        <v>(1)</v>
      </c>
      <c r="AT1696" s="71" t="s">
        <v>3773</v>
      </c>
      <c r="AU1696" s="38"/>
      <c r="AV1696" s="38"/>
      <c r="AW1696" s="38"/>
    </row>
    <row r="1697" spans="1:49" ht="38.25">
      <c r="A1697" s="33">
        <v>1696</v>
      </c>
      <c r="B1697" s="33" t="str">
        <f t="shared" si="81"/>
        <v>2545_II</v>
      </c>
      <c r="C1697" s="33" t="str">
        <f t="shared" si="82"/>
        <v>4.2//-</v>
      </c>
      <c r="D1697" s="61">
        <v>2545</v>
      </c>
      <c r="E1697" s="67" t="s">
        <v>3772</v>
      </c>
      <c r="F1697" s="395" t="s">
        <v>7300</v>
      </c>
      <c r="G1697" s="62" t="str">
        <f>VLOOKUP(CONCATENATE(TEXT(I1697,"0"),"_",TEXT(F1697,"0")),[1]CodC!$A$2:$D$250,4,0)</f>
        <v>Matérias sujeitas a inflamação espontânea sem perigo subsidiário, inorgânicas, sólidas;</v>
      </c>
      <c r="H1697" s="395" t="s">
        <v>7294</v>
      </c>
      <c r="I1697" s="68">
        <v>4</v>
      </c>
      <c r="J1697" s="68" t="s">
        <v>1579</v>
      </c>
      <c r="K1697" s="69" t="s">
        <v>19</v>
      </c>
      <c r="L1697" s="68" t="s">
        <v>849</v>
      </c>
      <c r="M1697" s="63"/>
      <c r="N1697" s="64" t="s">
        <v>24547</v>
      </c>
      <c r="O1697" s="64" t="s">
        <v>19</v>
      </c>
      <c r="P1697" s="113" t="s">
        <v>22423</v>
      </c>
      <c r="Q1697" s="70" t="s">
        <v>627</v>
      </c>
      <c r="R1697" s="70" t="s">
        <v>5678</v>
      </c>
      <c r="S1697" s="65" t="str">
        <f t="shared" si="83"/>
        <v>H1</v>
      </c>
      <c r="T1697" s="69" t="s">
        <v>5626</v>
      </c>
      <c r="U1697" s="69"/>
      <c r="V1697" s="69"/>
      <c r="W1697" s="69"/>
      <c r="X1697" s="69"/>
      <c r="Y1697" s="69"/>
      <c r="Z1697" s="69"/>
      <c r="AA1697" s="69"/>
      <c r="AB1697" s="69"/>
      <c r="AC1697" s="69"/>
      <c r="AD1697" s="69"/>
      <c r="AE1697" s="69"/>
      <c r="AF1697" s="69"/>
      <c r="AG1697" s="69"/>
      <c r="AH1697" s="69"/>
      <c r="AI1697" s="68" t="s">
        <v>7163</v>
      </c>
      <c r="AJ1697" s="69"/>
      <c r="AK1697" s="69"/>
      <c r="AL1697" s="69"/>
      <c r="AM1697" s="70" t="str">
        <f>AM1696</f>
        <v>Pó preto amorfo. Insolúvel na água. Suscetível de se inflamar espontaneamente no ar. Forma misturas explosivas com substâncias comburentes.</v>
      </c>
      <c r="AN1697" s="63" t="str">
        <f>IF(ISNA(VLOOKUP(D1697,[1]GRE_Tabela2!$A$4:$D$112,4,0)),"-",VLOOKUP(D1697,[1]GRE_Tabela2!$A$4:$D$112,4,0))</f>
        <v>-</v>
      </c>
      <c r="AO1697" s="68" t="s">
        <v>1065</v>
      </c>
      <c r="AP1697" s="68" t="s">
        <v>1481</v>
      </c>
      <c r="AQ1697" s="113">
        <v>135</v>
      </c>
      <c r="AR1697" s="302" t="str">
        <f>IF(ISNA(VLOOKUP(AT1697,[1]FISQ!$D$2:$J$1713,7,0)),"-",VLOOKUP(AT1697,[1]FISQ!$D$2:$J$1713,7,0))</f>
        <v>0847 </v>
      </c>
      <c r="AS1697" s="302" t="str">
        <f>IF(ISNA(VLOOKUP(AT1697,[1]FISQ!$D$2:$J$1713,4,0)),"-",CONCATENATE("(",VLOOKUP(AT1697,[1]FISQ!$D$2:$J$1713,4,0),")"))</f>
        <v>(1)</v>
      </c>
      <c r="AT1697" s="71" t="s">
        <v>3773</v>
      </c>
      <c r="AU1697" s="38"/>
      <c r="AV1697" s="38"/>
      <c r="AW1697" s="38"/>
    </row>
    <row r="1698" spans="1:49" ht="38.25">
      <c r="A1698" s="33">
        <v>1697</v>
      </c>
      <c r="B1698" s="33" t="str">
        <f t="shared" si="81"/>
        <v>2545_III</v>
      </c>
      <c r="C1698" s="33" t="str">
        <f t="shared" si="82"/>
        <v>4.2//-</v>
      </c>
      <c r="D1698" s="61">
        <v>2545</v>
      </c>
      <c r="E1698" s="67" t="s">
        <v>3772</v>
      </c>
      <c r="F1698" s="395" t="s">
        <v>7300</v>
      </c>
      <c r="G1698" s="62" t="str">
        <f>VLOOKUP(CONCATENATE(TEXT(I1698,"0"),"_",TEXT(F1698,"0")),[1]CodC!$A$2:$D$250,4,0)</f>
        <v>Matérias sujeitas a inflamação espontânea sem perigo subsidiário, inorgânicas, sólidas;</v>
      </c>
      <c r="H1698" s="395" t="s">
        <v>7294</v>
      </c>
      <c r="I1698" s="68">
        <v>4</v>
      </c>
      <c r="J1698" s="68" t="s">
        <v>1579</v>
      </c>
      <c r="K1698" s="69" t="s">
        <v>19</v>
      </c>
      <c r="L1698" s="68" t="s">
        <v>879</v>
      </c>
      <c r="M1698" s="68"/>
      <c r="N1698" s="64" t="s">
        <v>24547</v>
      </c>
      <c r="O1698" s="64" t="s">
        <v>885</v>
      </c>
      <c r="P1698" s="113" t="s">
        <v>22423</v>
      </c>
      <c r="Q1698" s="70" t="s">
        <v>627</v>
      </c>
      <c r="R1698" s="70" t="s">
        <v>5678</v>
      </c>
      <c r="S1698" s="65" t="str">
        <f t="shared" si="83"/>
        <v>H1</v>
      </c>
      <c r="T1698" s="69" t="s">
        <v>5626</v>
      </c>
      <c r="U1698" s="69"/>
      <c r="V1698" s="69"/>
      <c r="W1698" s="69"/>
      <c r="X1698" s="69"/>
      <c r="Y1698" s="69"/>
      <c r="Z1698" s="69"/>
      <c r="AA1698" s="69"/>
      <c r="AB1698" s="69"/>
      <c r="AC1698" s="69"/>
      <c r="AD1698" s="69"/>
      <c r="AE1698" s="69"/>
      <c r="AF1698" s="69"/>
      <c r="AG1698" s="69"/>
      <c r="AH1698" s="69"/>
      <c r="AI1698" s="68" t="s">
        <v>7163</v>
      </c>
      <c r="AJ1698" s="69"/>
      <c r="AK1698" s="69"/>
      <c r="AL1698" s="69"/>
      <c r="AM1698" s="70" t="str">
        <f>AM1697</f>
        <v>Pó preto amorfo. Insolúvel na água. Suscetível de se inflamar espontaneamente no ar. Forma misturas explosivas com substâncias comburentes.</v>
      </c>
      <c r="AN1698" s="63" t="str">
        <f>IF(ISNA(VLOOKUP(D1698,[1]GRE_Tabela2!$A$4:$D$112,4,0)),"-",VLOOKUP(D1698,[1]GRE_Tabela2!$A$4:$D$112,4,0))</f>
        <v>-</v>
      </c>
      <c r="AO1698" s="68" t="s">
        <v>1065</v>
      </c>
      <c r="AP1698" s="68" t="s">
        <v>1481</v>
      </c>
      <c r="AQ1698" s="113">
        <v>135</v>
      </c>
      <c r="AR1698" s="302" t="str">
        <f>IF(ISNA(VLOOKUP(AT1698,[1]FISQ!$D$2:$J$1713,7,0)),"-",VLOOKUP(AT1698,[1]FISQ!$D$2:$J$1713,7,0))</f>
        <v>0847 </v>
      </c>
      <c r="AS1698" s="302" t="str">
        <f>IF(ISNA(VLOOKUP(AT1698,[1]FISQ!$D$2:$J$1713,4,0)),"-",CONCATENATE("(",VLOOKUP(AT1698,[1]FISQ!$D$2:$J$1713,4,0),")"))</f>
        <v>(1)</v>
      </c>
      <c r="AT1698" s="71" t="s">
        <v>3773</v>
      </c>
      <c r="AU1698" s="38"/>
      <c r="AV1698" s="38"/>
      <c r="AW1698" s="38"/>
    </row>
    <row r="1699" spans="1:49" ht="25.5">
      <c r="A1699" s="33">
        <v>1698</v>
      </c>
      <c r="B1699" s="33" t="str">
        <f t="shared" si="81"/>
        <v>2546_I</v>
      </c>
      <c r="C1699" s="33" t="str">
        <f t="shared" si="82"/>
        <v>4.2//-</v>
      </c>
      <c r="D1699" s="61">
        <v>2546</v>
      </c>
      <c r="E1699" s="67" t="s">
        <v>3774</v>
      </c>
      <c r="F1699" s="395" t="s">
        <v>7300</v>
      </c>
      <c r="G1699" s="62" t="str">
        <f>VLOOKUP(CONCATENATE(TEXT(I1699,"0"),"_",TEXT(F1699,"0")),[1]CodC!$A$2:$D$250,4,0)</f>
        <v>Matérias sujeitas a inflamação espontânea sem perigo subsidiário, inorgânicas, sólidas;</v>
      </c>
      <c r="H1699" s="395" t="s">
        <v>19</v>
      </c>
      <c r="I1699" s="68">
        <v>4</v>
      </c>
      <c r="J1699" s="68" t="s">
        <v>1579</v>
      </c>
      <c r="K1699" s="69" t="s">
        <v>19</v>
      </c>
      <c r="L1699" s="68" t="s">
        <v>746</v>
      </c>
      <c r="M1699" s="63"/>
      <c r="N1699" s="64" t="s">
        <v>24547</v>
      </c>
      <c r="O1699" s="64" t="s">
        <v>19</v>
      </c>
      <c r="P1699" s="113" t="s">
        <v>22423</v>
      </c>
      <c r="Q1699" s="70" t="s">
        <v>627</v>
      </c>
      <c r="R1699" s="70" t="s">
        <v>5678</v>
      </c>
      <c r="S1699" s="65" t="str">
        <f t="shared" si="83"/>
        <v>H1</v>
      </c>
      <c r="T1699" s="69" t="s">
        <v>5626</v>
      </c>
      <c r="U1699" s="69"/>
      <c r="V1699" s="69"/>
      <c r="W1699" s="69"/>
      <c r="X1699" s="69"/>
      <c r="Y1699" s="69"/>
      <c r="Z1699" s="69"/>
      <c r="AA1699" s="68" t="s">
        <v>7163</v>
      </c>
      <c r="AB1699" s="69"/>
      <c r="AC1699" s="69"/>
      <c r="AD1699" s="69"/>
      <c r="AE1699" s="69"/>
      <c r="AF1699" s="69"/>
      <c r="AG1699" s="69"/>
      <c r="AH1699" s="69"/>
      <c r="AI1699" s="68" t="s">
        <v>7163</v>
      </c>
      <c r="AJ1699" s="69"/>
      <c r="AK1699" s="69"/>
      <c r="AL1699" s="69"/>
      <c r="AM1699" s="70" t="s">
        <v>6149</v>
      </c>
      <c r="AN1699" s="63" t="str">
        <f>IF(ISNA(VLOOKUP(D1699,[1]GRE_Tabela2!$A$4:$D$112,4,0)),"-",VLOOKUP(D1699,[1]GRE_Tabela2!$A$4:$D$112,4,0))</f>
        <v>-</v>
      </c>
      <c r="AO1699" s="68" t="s">
        <v>1065</v>
      </c>
      <c r="AP1699" s="68" t="s">
        <v>1481</v>
      </c>
      <c r="AQ1699" s="113">
        <v>135</v>
      </c>
      <c r="AR1699" s="302" t="str">
        <f>IF(ISNA(VLOOKUP(AT1699,[1]FISQ!$D$2:$J$1713,7,0)),"-",VLOOKUP(AT1699,[1]FISQ!$D$2:$J$1713,7,0))</f>
        <v>-</v>
      </c>
      <c r="AS1699" s="302" t="str">
        <f>IF(ISNA(VLOOKUP(AT1699,[1]FISQ!$D$2:$J$1713,4,0)),"-",CONCATENATE("(",VLOOKUP(AT1699,[1]FISQ!$D$2:$J$1713,4,0),")"))</f>
        <v>-</v>
      </c>
      <c r="AT1699" s="71" t="s">
        <v>3775</v>
      </c>
      <c r="AU1699" s="38"/>
      <c r="AV1699" s="38"/>
      <c r="AW1699" s="38"/>
    </row>
    <row r="1700" spans="1:49" ht="25.5">
      <c r="A1700" s="33">
        <v>1699</v>
      </c>
      <c r="B1700" s="33" t="str">
        <f t="shared" si="81"/>
        <v>2546_II</v>
      </c>
      <c r="C1700" s="33" t="str">
        <f t="shared" si="82"/>
        <v>4.2//-</v>
      </c>
      <c r="D1700" s="61">
        <v>2546</v>
      </c>
      <c r="E1700" s="67" t="s">
        <v>3774</v>
      </c>
      <c r="F1700" s="395" t="s">
        <v>7300</v>
      </c>
      <c r="G1700" s="62" t="str">
        <f>VLOOKUP(CONCATENATE(TEXT(I1700,"0"),"_",TEXT(F1700,"0")),[1]CodC!$A$2:$D$250,4,0)</f>
        <v>Matérias sujeitas a inflamação espontânea sem perigo subsidiário, inorgânicas, sólidas;</v>
      </c>
      <c r="H1700" s="395" t="s">
        <v>7294</v>
      </c>
      <c r="I1700" s="68">
        <v>4</v>
      </c>
      <c r="J1700" s="68" t="s">
        <v>1579</v>
      </c>
      <c r="K1700" s="69" t="s">
        <v>19</v>
      </c>
      <c r="L1700" s="68" t="s">
        <v>849</v>
      </c>
      <c r="M1700" s="63"/>
      <c r="N1700" s="64" t="s">
        <v>24547</v>
      </c>
      <c r="O1700" s="64" t="s">
        <v>19</v>
      </c>
      <c r="P1700" s="113" t="s">
        <v>22423</v>
      </c>
      <c r="Q1700" s="70" t="s">
        <v>627</v>
      </c>
      <c r="R1700" s="70" t="s">
        <v>5678</v>
      </c>
      <c r="S1700" s="65" t="str">
        <f t="shared" si="83"/>
        <v>H1</v>
      </c>
      <c r="T1700" s="69" t="s">
        <v>5626</v>
      </c>
      <c r="U1700" s="69"/>
      <c r="V1700" s="69"/>
      <c r="W1700" s="69"/>
      <c r="X1700" s="69"/>
      <c r="Y1700" s="69"/>
      <c r="Z1700" s="69"/>
      <c r="AA1700" s="68" t="s">
        <v>7163</v>
      </c>
      <c r="AB1700" s="69"/>
      <c r="AC1700" s="69"/>
      <c r="AD1700" s="69"/>
      <c r="AE1700" s="69"/>
      <c r="AF1700" s="69"/>
      <c r="AG1700" s="69"/>
      <c r="AH1700" s="69"/>
      <c r="AI1700" s="68" t="s">
        <v>7163</v>
      </c>
      <c r="AJ1700" s="69"/>
      <c r="AK1700" s="69"/>
      <c r="AL1700" s="69"/>
      <c r="AM1700" s="70" t="str">
        <f>AM1699</f>
        <v>Pó cinzento. Suscetível de se inflamar espontaneamente no ar. Forma misturas explosivas com substâncias comburentes.</v>
      </c>
      <c r="AN1700" s="63" t="str">
        <f>IF(ISNA(VLOOKUP(D1700,[1]GRE_Tabela2!$A$4:$D$112,4,0)),"-",VLOOKUP(D1700,[1]GRE_Tabela2!$A$4:$D$112,4,0))</f>
        <v>-</v>
      </c>
      <c r="AO1700" s="68" t="s">
        <v>1065</v>
      </c>
      <c r="AP1700" s="68" t="s">
        <v>1481</v>
      </c>
      <c r="AQ1700" s="113">
        <v>135</v>
      </c>
      <c r="AR1700" s="302" t="str">
        <f>IF(ISNA(VLOOKUP(AT1700,[1]FISQ!$D$2:$J$1713,7,0)),"-",VLOOKUP(AT1700,[1]FISQ!$D$2:$J$1713,7,0))</f>
        <v>-</v>
      </c>
      <c r="AS1700" s="302" t="str">
        <f>IF(ISNA(VLOOKUP(AT1700,[1]FISQ!$D$2:$J$1713,4,0)),"-",CONCATENATE("(",VLOOKUP(AT1700,[1]FISQ!$D$2:$J$1713,4,0),")"))</f>
        <v>-</v>
      </c>
      <c r="AT1700" s="71" t="s">
        <v>3775</v>
      </c>
      <c r="AU1700" s="38"/>
      <c r="AV1700" s="38"/>
      <c r="AW1700" s="38"/>
    </row>
    <row r="1701" spans="1:49" ht="25.5">
      <c r="A1701" s="33">
        <v>1700</v>
      </c>
      <c r="B1701" s="33" t="str">
        <f t="shared" si="81"/>
        <v>2546_III</v>
      </c>
      <c r="C1701" s="33" t="str">
        <f t="shared" si="82"/>
        <v>4.2//-</v>
      </c>
      <c r="D1701" s="61">
        <v>2546</v>
      </c>
      <c r="E1701" s="67" t="s">
        <v>3774</v>
      </c>
      <c r="F1701" s="395" t="s">
        <v>7300</v>
      </c>
      <c r="G1701" s="62" t="str">
        <f>VLOOKUP(CONCATENATE(TEXT(I1701,"0"),"_",TEXT(F1701,"0")),[1]CodC!$A$2:$D$250,4,0)</f>
        <v>Matérias sujeitas a inflamação espontânea sem perigo subsidiário, inorgânicas, sólidas;</v>
      </c>
      <c r="H1701" s="395" t="s">
        <v>7294</v>
      </c>
      <c r="I1701" s="68">
        <v>4</v>
      </c>
      <c r="J1701" s="68" t="s">
        <v>1579</v>
      </c>
      <c r="K1701" s="69" t="s">
        <v>19</v>
      </c>
      <c r="L1701" s="68" t="s">
        <v>879</v>
      </c>
      <c r="M1701" s="68"/>
      <c r="N1701" s="64" t="s">
        <v>24547</v>
      </c>
      <c r="O1701" s="64" t="s">
        <v>885</v>
      </c>
      <c r="P1701" s="113" t="s">
        <v>22423</v>
      </c>
      <c r="Q1701" s="70" t="s">
        <v>627</v>
      </c>
      <c r="R1701" s="70" t="s">
        <v>5678</v>
      </c>
      <c r="S1701" s="65" t="str">
        <f t="shared" si="83"/>
        <v>H1</v>
      </c>
      <c r="T1701" s="69" t="s">
        <v>5626</v>
      </c>
      <c r="U1701" s="69"/>
      <c r="V1701" s="69"/>
      <c r="W1701" s="69"/>
      <c r="X1701" s="69"/>
      <c r="Y1701" s="69"/>
      <c r="Z1701" s="69"/>
      <c r="AA1701" s="68" t="s">
        <v>7163</v>
      </c>
      <c r="AB1701" s="69"/>
      <c r="AC1701" s="69"/>
      <c r="AD1701" s="69"/>
      <c r="AE1701" s="69"/>
      <c r="AF1701" s="69"/>
      <c r="AG1701" s="69"/>
      <c r="AH1701" s="69"/>
      <c r="AI1701" s="68" t="s">
        <v>7163</v>
      </c>
      <c r="AJ1701" s="69"/>
      <c r="AK1701" s="69"/>
      <c r="AL1701" s="69"/>
      <c r="AM1701" s="70" t="str">
        <f>AM1700</f>
        <v>Pó cinzento. Suscetível de se inflamar espontaneamente no ar. Forma misturas explosivas com substâncias comburentes.</v>
      </c>
      <c r="AN1701" s="63" t="str">
        <f>IF(ISNA(VLOOKUP(D1701,[1]GRE_Tabela2!$A$4:$D$112,4,0)),"-",VLOOKUP(D1701,[1]GRE_Tabela2!$A$4:$D$112,4,0))</f>
        <v>-</v>
      </c>
      <c r="AO1701" s="68" t="s">
        <v>1065</v>
      </c>
      <c r="AP1701" s="68" t="s">
        <v>1481</v>
      </c>
      <c r="AQ1701" s="113">
        <v>135</v>
      </c>
      <c r="AR1701" s="302" t="str">
        <f>IF(ISNA(VLOOKUP(AT1701,[1]FISQ!$D$2:$J$1713,7,0)),"-",VLOOKUP(AT1701,[1]FISQ!$D$2:$J$1713,7,0))</f>
        <v>-</v>
      </c>
      <c r="AS1701" s="302" t="str">
        <f>IF(ISNA(VLOOKUP(AT1701,[1]FISQ!$D$2:$J$1713,4,0)),"-",CONCATENATE("(",VLOOKUP(AT1701,[1]FISQ!$D$2:$J$1713,4,0),")"))</f>
        <v>-</v>
      </c>
      <c r="AT1701" s="71" t="s">
        <v>3775</v>
      </c>
      <c r="AU1701" s="38"/>
      <c r="AV1701" s="38"/>
      <c r="AW1701" s="38"/>
    </row>
    <row r="1702" spans="1:49" ht="76.5">
      <c r="A1702" s="33">
        <v>1701</v>
      </c>
      <c r="B1702" s="33" t="str">
        <f t="shared" si="81"/>
        <v>2547_I</v>
      </c>
      <c r="C1702" s="33" t="str">
        <f t="shared" si="82"/>
        <v>5.1//-</v>
      </c>
      <c r="D1702" s="61">
        <v>2547</v>
      </c>
      <c r="E1702" s="67" t="s">
        <v>3776</v>
      </c>
      <c r="F1702" s="395" t="s">
        <v>7315</v>
      </c>
      <c r="G1702" s="62" t="str">
        <f>VLOOKUP(CONCATENATE(TEXT(I1702,"0"),"_",TEXT(F1702,"0")),[1]CodC!$A$2:$D$250,4,0)</f>
        <v>Matérias comburentes sem perigo subsidiário, sólidas;</v>
      </c>
      <c r="H1702" s="395" t="s">
        <v>19</v>
      </c>
      <c r="I1702" s="68">
        <v>5</v>
      </c>
      <c r="J1702" s="68" t="s">
        <v>625</v>
      </c>
      <c r="K1702" s="64" t="s">
        <v>19</v>
      </c>
      <c r="L1702" s="68" t="s">
        <v>746</v>
      </c>
      <c r="M1702" s="63"/>
      <c r="N1702" s="64" t="s">
        <v>19</v>
      </c>
      <c r="O1702" s="64" t="s">
        <v>19</v>
      </c>
      <c r="P1702" s="113" t="s">
        <v>22423</v>
      </c>
      <c r="Q1702" s="70" t="s">
        <v>851</v>
      </c>
      <c r="R1702" s="70" t="s">
        <v>5677</v>
      </c>
      <c r="S1702" s="65" t="str">
        <f t="shared" si="83"/>
        <v>H1</v>
      </c>
      <c r="T1702" s="68" t="s">
        <v>7168</v>
      </c>
      <c r="U1702" s="68"/>
      <c r="V1702" s="68"/>
      <c r="W1702" s="68"/>
      <c r="X1702" s="68"/>
      <c r="Y1702" s="68"/>
      <c r="Z1702" s="68"/>
      <c r="AA1702" s="68"/>
      <c r="AB1702" s="68"/>
      <c r="AC1702" s="68"/>
      <c r="AD1702" s="68"/>
      <c r="AE1702" s="68"/>
      <c r="AF1702" s="68"/>
      <c r="AG1702" s="68"/>
      <c r="AH1702" s="68"/>
      <c r="AI1702" s="68"/>
      <c r="AJ1702" s="68" t="s">
        <v>7163</v>
      </c>
      <c r="AK1702" s="68"/>
      <c r="AL1702" s="68"/>
      <c r="AM1702" s="70" t="s">
        <v>1759</v>
      </c>
      <c r="AN1702" s="63" t="str">
        <f>IF(ISNA(VLOOKUP(D1702,[1]GRE_Tabela2!$A$4:$D$112,4,0)),"-",VLOOKUP(D1702,[1]GRE_Tabela2!$A$4:$D$112,4,0))</f>
        <v>-</v>
      </c>
      <c r="AO1702" s="68" t="s">
        <v>1065</v>
      </c>
      <c r="AP1702" s="68" t="s">
        <v>1618</v>
      </c>
      <c r="AQ1702" s="113">
        <v>143</v>
      </c>
      <c r="AR1702" s="302" t="str">
        <f>IF(ISNA(VLOOKUP(AT1702,[1]FISQ!$D$2:$J$1713,7,0)),"-",VLOOKUP(AT1702,[1]FISQ!$D$2:$J$1713,7,0))</f>
        <v>-</v>
      </c>
      <c r="AS1702" s="302" t="str">
        <f>IF(ISNA(VLOOKUP(AT1702,[1]FISQ!$D$2:$J$1713,4,0)),"-",CONCATENATE("(",VLOOKUP(AT1702,[1]FISQ!$D$2:$J$1713,4,0),")"))</f>
        <v>-</v>
      </c>
      <c r="AT1702" s="71" t="s">
        <v>3777</v>
      </c>
      <c r="AU1702" s="38"/>
      <c r="AV1702" s="38"/>
      <c r="AW1702" s="38"/>
    </row>
    <row r="1703" spans="1:49" ht="102">
      <c r="A1703" s="33">
        <v>1702</v>
      </c>
      <c r="B1703" s="33" t="str">
        <f t="shared" si="81"/>
        <v>2548_-</v>
      </c>
      <c r="C1703" s="33" t="str">
        <f t="shared" si="82"/>
        <v>2.3//5.1/8</v>
      </c>
      <c r="D1703" s="61">
        <v>2548</v>
      </c>
      <c r="E1703" s="67" t="s">
        <v>3778</v>
      </c>
      <c r="F1703" s="395" t="s">
        <v>7256</v>
      </c>
      <c r="G1703" s="62" t="str">
        <f>VLOOKUP(CONCATENATE(TEXT(I1703,"0"),"_",TEXT(F1703,"0")),[1]CodC!$A$2:$D$250,4,0)</f>
        <v>Gás liquefeito, tóxico, comburente, corrosivo</v>
      </c>
      <c r="H1703" s="395" t="s">
        <v>19</v>
      </c>
      <c r="I1703" s="68">
        <v>2</v>
      </c>
      <c r="J1703" s="68" t="s">
        <v>5719</v>
      </c>
      <c r="K1703" s="68" t="s">
        <v>730</v>
      </c>
      <c r="L1703" s="64" t="s">
        <v>19</v>
      </c>
      <c r="M1703" s="64"/>
      <c r="N1703" s="64" t="s">
        <v>19</v>
      </c>
      <c r="O1703" s="64" t="s">
        <v>19</v>
      </c>
      <c r="P1703" s="113" t="s">
        <v>22423</v>
      </c>
      <c r="Q1703" s="70" t="s">
        <v>7229</v>
      </c>
      <c r="R1703" s="70" t="s">
        <v>633</v>
      </c>
      <c r="S1703" s="65" t="str">
        <f t="shared" si="83"/>
        <v xml:space="preserve"> SW2 </v>
      </c>
      <c r="T1703" s="68" t="s">
        <v>7197</v>
      </c>
      <c r="U1703" s="68"/>
      <c r="V1703" s="68"/>
      <c r="W1703" s="68"/>
      <c r="X1703" s="68"/>
      <c r="Y1703" s="68"/>
      <c r="Z1703" s="68"/>
      <c r="AA1703" s="68"/>
      <c r="AB1703" s="68"/>
      <c r="AC1703" s="68"/>
      <c r="AD1703" s="68"/>
      <c r="AE1703" s="68"/>
      <c r="AF1703" s="68"/>
      <c r="AG1703" s="68"/>
      <c r="AH1703" s="68"/>
      <c r="AI1703" s="68"/>
      <c r="AJ1703" s="68"/>
      <c r="AK1703" s="68"/>
      <c r="AL1703" s="68"/>
      <c r="AM1703" s="70" t="s">
        <v>3779</v>
      </c>
      <c r="AN1703" s="63" t="str">
        <f>IF(ISNA(VLOOKUP(D1703,[1]GRE_Tabela2!$A$4:$D$112,4,0)),"-",VLOOKUP(D1703,[1]GRE_Tabela2!$A$4:$D$112,4,0))</f>
        <v>-</v>
      </c>
      <c r="AO1703" s="68" t="s">
        <v>619</v>
      </c>
      <c r="AP1703" s="68" t="s">
        <v>626</v>
      </c>
      <c r="AQ1703" s="113">
        <v>124</v>
      </c>
      <c r="AR1703" s="302" t="str">
        <f>IF(ISNA(VLOOKUP(AT1703,[1]FISQ!$D$2:$J$1713,7,0)),"-",VLOOKUP(AT1703,[1]FISQ!$D$2:$J$1713,7,0))</f>
        <v>-</v>
      </c>
      <c r="AS1703" s="302" t="str">
        <f>IF(ISNA(VLOOKUP(AT1703,[1]FISQ!$D$2:$J$1713,4,0)),"-",CONCATENATE("(",VLOOKUP(AT1703,[1]FISQ!$D$2:$J$1713,4,0),")"))</f>
        <v>-</v>
      </c>
      <c r="AT1703" s="71" t="s">
        <v>3780</v>
      </c>
      <c r="AU1703" s="38"/>
      <c r="AV1703" s="30"/>
      <c r="AW1703" s="38"/>
    </row>
    <row r="1704" spans="1:49" ht="15">
      <c r="A1704" s="33">
        <v>1703</v>
      </c>
      <c r="B1704" s="33" t="str">
        <f t="shared" si="81"/>
        <v>2552_II</v>
      </c>
      <c r="C1704" s="33" t="str">
        <f t="shared" si="82"/>
        <v>6.1//-</v>
      </c>
      <c r="D1704" s="61">
        <v>2552</v>
      </c>
      <c r="E1704" s="72" t="s">
        <v>3781</v>
      </c>
      <c r="F1704" s="395" t="s">
        <v>373</v>
      </c>
      <c r="G1704" s="62" t="str">
        <f>VLOOKUP(CONCATENATE(TEXT(I1704,"0"),"_",TEXT(F1704,"0")),[1]CodC!$A$2:$D$250,4,0)</f>
        <v>Matérias tóxicas sem perigo subsidiário, orgânicas, líquidas;</v>
      </c>
      <c r="H1704" s="395" t="s">
        <v>7327</v>
      </c>
      <c r="I1704" s="68">
        <v>6</v>
      </c>
      <c r="J1704" s="68" t="s">
        <v>50</v>
      </c>
      <c r="K1704" s="69" t="s">
        <v>19</v>
      </c>
      <c r="L1704" s="68" t="s">
        <v>849</v>
      </c>
      <c r="M1704" s="63"/>
      <c r="N1704" s="64" t="s">
        <v>19</v>
      </c>
      <c r="O1704" s="64" t="s">
        <v>19</v>
      </c>
      <c r="P1704" s="113" t="s">
        <v>22423</v>
      </c>
      <c r="Q1704" s="70" t="s">
        <v>5989</v>
      </c>
      <c r="R1704" s="70" t="s">
        <v>645</v>
      </c>
      <c r="S1704" s="65" t="str">
        <f t="shared" si="83"/>
        <v xml:space="preserve"> SW2 </v>
      </c>
      <c r="T1704" s="69" t="s">
        <v>19</v>
      </c>
      <c r="U1704" s="69"/>
      <c r="V1704" s="69"/>
      <c r="W1704" s="69"/>
      <c r="X1704" s="69"/>
      <c r="Y1704" s="69"/>
      <c r="Z1704" s="69"/>
      <c r="AA1704" s="69"/>
      <c r="AB1704" s="69"/>
      <c r="AC1704" s="69"/>
      <c r="AD1704" s="69"/>
      <c r="AE1704" s="69"/>
      <c r="AF1704" s="69"/>
      <c r="AG1704" s="69"/>
      <c r="AH1704" s="69"/>
      <c r="AI1704" s="69"/>
      <c r="AJ1704" s="69"/>
      <c r="AK1704" s="69"/>
      <c r="AL1704" s="69"/>
      <c r="AM1704" s="70" t="s">
        <v>1949</v>
      </c>
      <c r="AN1704" s="63" t="str">
        <f>IF(ISNA(VLOOKUP(D1704,[1]GRE_Tabela2!$A$4:$D$112,4,0)),"-",VLOOKUP(D1704,[1]GRE_Tabela2!$A$4:$D$112,4,0))</f>
        <v>-</v>
      </c>
      <c r="AO1704" s="68" t="s">
        <v>1341</v>
      </c>
      <c r="AP1704" s="68" t="s">
        <v>1795</v>
      </c>
      <c r="AQ1704" s="113">
        <v>151</v>
      </c>
      <c r="AR1704" s="302" t="str">
        <f>IF(ISNA(VLOOKUP(AT1704,[1]FISQ!$D$2:$J$1713,7,0)),"-",VLOOKUP(AT1704,[1]FISQ!$D$2:$J$1713,7,0))</f>
        <v>-</v>
      </c>
      <c r="AS1704" s="302" t="str">
        <f>IF(ISNA(VLOOKUP(AT1704,[1]FISQ!$D$2:$J$1713,4,0)),"-",CONCATENATE("(",VLOOKUP(AT1704,[1]FISQ!$D$2:$J$1713,4,0),")"))</f>
        <v>-</v>
      </c>
      <c r="AT1704" s="71" t="s">
        <v>3782</v>
      </c>
      <c r="AU1704" s="38"/>
      <c r="AV1704" s="38"/>
      <c r="AW1704" s="38"/>
    </row>
    <row r="1705" spans="1:49" ht="63.75">
      <c r="A1705" s="33">
        <v>1704</v>
      </c>
      <c r="B1705" s="33" t="str">
        <f t="shared" si="81"/>
        <v>2554_II</v>
      </c>
      <c r="C1705" s="33" t="str">
        <f t="shared" si="82"/>
        <v>3//-</v>
      </c>
      <c r="D1705" s="61">
        <v>2554</v>
      </c>
      <c r="E1705" s="67" t="s">
        <v>3783</v>
      </c>
      <c r="F1705" s="395" t="s">
        <v>7275</v>
      </c>
      <c r="G1705" s="62" t="str">
        <f>VLOOKUP(CONCATENATE(TEXT(I1705,"0"),"_",TEXT(F1705,"0")),[1]CodC!$A$2:$D$250,4,0)</f>
        <v>Líquidos inflamáveis, sem perigo subsidiário, com um ponto de inflamação inferior ou igual a 60 °C;</v>
      </c>
      <c r="H1705" s="395" t="s">
        <v>7276</v>
      </c>
      <c r="I1705" s="69">
        <v>3</v>
      </c>
      <c r="J1705" s="69" t="s">
        <v>848</v>
      </c>
      <c r="K1705" s="69" t="s">
        <v>19</v>
      </c>
      <c r="L1705" s="68" t="s">
        <v>849</v>
      </c>
      <c r="M1705" s="63"/>
      <c r="N1705" s="64" t="s">
        <v>19</v>
      </c>
      <c r="O1705" s="64" t="s">
        <v>19</v>
      </c>
      <c r="P1705" s="113" t="s">
        <v>22423</v>
      </c>
      <c r="Q1705" s="70" t="s">
        <v>851</v>
      </c>
      <c r="R1705" s="70" t="s">
        <v>851</v>
      </c>
      <c r="S1705" s="65" t="str">
        <f t="shared" si="83"/>
        <v/>
      </c>
      <c r="T1705" s="69" t="s">
        <v>19</v>
      </c>
      <c r="U1705" s="69"/>
      <c r="V1705" s="69"/>
      <c r="W1705" s="69"/>
      <c r="X1705" s="69"/>
      <c r="Y1705" s="69"/>
      <c r="Z1705" s="69"/>
      <c r="AA1705" s="69"/>
      <c r="AB1705" s="69"/>
      <c r="AC1705" s="69"/>
      <c r="AD1705" s="69" t="s">
        <v>7163</v>
      </c>
      <c r="AE1705" s="69"/>
      <c r="AF1705" s="69"/>
      <c r="AG1705" s="69"/>
      <c r="AH1705" s="69"/>
      <c r="AI1705" s="69"/>
      <c r="AJ1705" s="69"/>
      <c r="AK1705" s="69"/>
      <c r="AL1705" s="69"/>
      <c r="AM1705" s="70" t="s">
        <v>3784</v>
      </c>
      <c r="AN1705" s="63" t="str">
        <f>IF(ISNA(VLOOKUP(D1705,[1]GRE_Tabela2!$A$4:$D$112,4,0)),"-",VLOOKUP(D1705,[1]GRE_Tabela2!$A$4:$D$112,4,0))</f>
        <v>-</v>
      </c>
      <c r="AO1705" s="68" t="s">
        <v>747</v>
      </c>
      <c r="AP1705" s="68" t="s">
        <v>748</v>
      </c>
      <c r="AQ1705" s="113" t="s">
        <v>16593</v>
      </c>
      <c r="AR1705" s="302" t="str">
        <f>IF(ISNA(VLOOKUP(AT1705,[1]FISQ!$D$2:$J$1713,7,0)),"-",VLOOKUP(AT1705,[1]FISQ!$D$2:$J$1713,7,0))</f>
        <v>1341 </v>
      </c>
      <c r="AS1705" s="302" t="str">
        <f>IF(ISNA(VLOOKUP(AT1705,[1]FISQ!$D$2:$J$1713,4,0)),"-",CONCATENATE("(",VLOOKUP(AT1705,[1]FISQ!$D$2:$J$1713,4,0),")"))</f>
        <v>(1)</v>
      </c>
      <c r="AT1705" s="71" t="s">
        <v>3785</v>
      </c>
      <c r="AU1705" s="38"/>
      <c r="AV1705" s="38"/>
      <c r="AW1705" s="38"/>
    </row>
    <row r="1706" spans="1:49" ht="76.5">
      <c r="A1706" s="33">
        <v>1705</v>
      </c>
      <c r="B1706" s="33" t="str">
        <f t="shared" si="81"/>
        <v>2555_II</v>
      </c>
      <c r="C1706" s="33" t="str">
        <f t="shared" si="82"/>
        <v>4.1//-</v>
      </c>
      <c r="D1706" s="61">
        <v>2555</v>
      </c>
      <c r="E1706" s="67" t="s">
        <v>3786</v>
      </c>
      <c r="F1706" s="395" t="s">
        <v>7289</v>
      </c>
      <c r="G1706" s="62" t="str">
        <f>VLOOKUP(CONCATENATE(TEXT(I1706,"0"),"_",TEXT(F1706,"0")),[1]CodC!$A$2:$D$250,4,0)</f>
        <v>Matérias explosivas dessensibilizadas sólidas, sem perigo subsidiário;</v>
      </c>
      <c r="H1706" s="395" t="s">
        <v>19</v>
      </c>
      <c r="I1706" s="68">
        <v>4</v>
      </c>
      <c r="J1706" s="68" t="s">
        <v>1405</v>
      </c>
      <c r="K1706" s="64" t="s">
        <v>19</v>
      </c>
      <c r="L1706" s="68" t="s">
        <v>849</v>
      </c>
      <c r="M1706" s="68"/>
      <c r="N1706" s="64" t="s">
        <v>24548</v>
      </c>
      <c r="O1706" s="64" t="s">
        <v>6702</v>
      </c>
      <c r="P1706" s="113" t="s">
        <v>22423</v>
      </c>
      <c r="Q1706" s="70" t="s">
        <v>851</v>
      </c>
      <c r="R1706" s="70" t="s">
        <v>851</v>
      </c>
      <c r="S1706" s="65" t="str">
        <f t="shared" si="83"/>
        <v/>
      </c>
      <c r="T1706" s="68" t="s">
        <v>7204</v>
      </c>
      <c r="U1706" s="68"/>
      <c r="V1706" s="68"/>
      <c r="W1706" s="68"/>
      <c r="X1706" s="68"/>
      <c r="Y1706" s="68"/>
      <c r="Z1706" s="68"/>
      <c r="AA1706" s="68"/>
      <c r="AB1706" s="68"/>
      <c r="AC1706" s="68"/>
      <c r="AD1706" s="68"/>
      <c r="AE1706" s="68"/>
      <c r="AF1706" s="68"/>
      <c r="AG1706" s="68"/>
      <c r="AH1706" s="68"/>
      <c r="AI1706" s="68"/>
      <c r="AJ1706" s="68"/>
      <c r="AK1706" s="68"/>
      <c r="AL1706" s="68"/>
      <c r="AM1706" s="70" t="s">
        <v>6703</v>
      </c>
      <c r="AN1706" s="63" t="str">
        <f>IF(ISNA(VLOOKUP(D1706,[1]GRE_Tabela2!$A$4:$D$112,4,0)),"-",VLOOKUP(D1706,[1]GRE_Tabela2!$A$4:$D$112,4,0))</f>
        <v>-</v>
      </c>
      <c r="AO1706" s="68" t="s">
        <v>20</v>
      </c>
      <c r="AP1706" s="68" t="s">
        <v>1338</v>
      </c>
      <c r="AQ1706" s="113">
        <v>113</v>
      </c>
      <c r="AR1706" s="302" t="str">
        <f>IF(ISNA(VLOOKUP(AT1706,[1]FISQ!$D$2:$J$1713,7,0)),"-",VLOOKUP(AT1706,[1]FISQ!$D$2:$J$1713,7,0))</f>
        <v>1560 </v>
      </c>
      <c r="AS1706" s="302" t="str">
        <f>IF(ISNA(VLOOKUP(AT1706,[1]FISQ!$D$2:$J$1713,4,0)),"-",CONCATENATE("(",VLOOKUP(AT1706,[1]FISQ!$D$2:$J$1713,4,0),")"))</f>
        <v>(1)</v>
      </c>
      <c r="AT1706" s="71" t="s">
        <v>3787</v>
      </c>
      <c r="AU1706" s="38"/>
      <c r="AV1706" s="38"/>
      <c r="AW1706" s="38"/>
    </row>
    <row r="1707" spans="1:49" ht="102">
      <c r="A1707" s="33">
        <v>1706</v>
      </c>
      <c r="B1707" s="33" t="str">
        <f t="shared" si="81"/>
        <v>2556_II</v>
      </c>
      <c r="C1707" s="33" t="str">
        <f t="shared" si="82"/>
        <v>4.1//-</v>
      </c>
      <c r="D1707" s="61">
        <v>2556</v>
      </c>
      <c r="E1707" s="72" t="s">
        <v>3788</v>
      </c>
      <c r="F1707" s="395" t="s">
        <v>7289</v>
      </c>
      <c r="G1707" s="62" t="str">
        <f>VLOOKUP(CONCATENATE(TEXT(I1707,"0"),"_",TEXT(F1707,"0")),[1]CodC!$A$2:$D$250,4,0)</f>
        <v>Matérias explosivas dessensibilizadas sólidas, sem perigo subsidiário;</v>
      </c>
      <c r="H1707" s="395" t="s">
        <v>19</v>
      </c>
      <c r="I1707" s="68">
        <v>4</v>
      </c>
      <c r="J1707" s="68" t="s">
        <v>1405</v>
      </c>
      <c r="K1707" s="64" t="s">
        <v>19</v>
      </c>
      <c r="L1707" s="68" t="s">
        <v>849</v>
      </c>
      <c r="M1707" s="68"/>
      <c r="N1707" s="64" t="s">
        <v>24548</v>
      </c>
      <c r="O1707" s="64" t="s">
        <v>6702</v>
      </c>
      <c r="P1707" s="113" t="s">
        <v>22423</v>
      </c>
      <c r="Q1707" s="70" t="s">
        <v>7229</v>
      </c>
      <c r="R1707" s="70" t="s">
        <v>6628</v>
      </c>
      <c r="S1707" s="65" t="str">
        <f t="shared" si="83"/>
        <v xml:space="preserve"> SW1 H2</v>
      </c>
      <c r="T1707" s="68" t="s">
        <v>7204</v>
      </c>
      <c r="U1707" s="68"/>
      <c r="V1707" s="68"/>
      <c r="W1707" s="68"/>
      <c r="X1707" s="68"/>
      <c r="Y1707" s="68"/>
      <c r="Z1707" s="68"/>
      <c r="AA1707" s="68"/>
      <c r="AB1707" s="68"/>
      <c r="AC1707" s="68"/>
      <c r="AD1707" s="68"/>
      <c r="AE1707" s="68"/>
      <c r="AF1707" s="68"/>
      <c r="AG1707" s="68"/>
      <c r="AH1707" s="68"/>
      <c r="AI1707" s="68"/>
      <c r="AJ1707" s="68"/>
      <c r="AK1707" s="68"/>
      <c r="AL1707" s="68"/>
      <c r="AM1707" s="70" t="s">
        <v>6704</v>
      </c>
      <c r="AN1707" s="63" t="str">
        <f>IF(ISNA(VLOOKUP(D1707,[1]GRE_Tabela2!$A$4:$D$112,4,0)),"-",VLOOKUP(D1707,[1]GRE_Tabela2!$A$4:$D$112,4,0))</f>
        <v>-</v>
      </c>
      <c r="AO1707" s="68" t="s">
        <v>20</v>
      </c>
      <c r="AP1707" s="68" t="s">
        <v>1338</v>
      </c>
      <c r="AQ1707" s="113">
        <v>113</v>
      </c>
      <c r="AR1707" s="302" t="str">
        <f>IF(ISNA(VLOOKUP(AT1707,[1]FISQ!$D$2:$J$1713,7,0)),"-",VLOOKUP(AT1707,[1]FISQ!$D$2:$J$1713,7,0))</f>
        <v>1560 </v>
      </c>
      <c r="AS1707" s="302" t="str">
        <f>IF(ISNA(VLOOKUP(AT1707,[1]FISQ!$D$2:$J$1713,4,0)),"-",CONCATENATE("(",VLOOKUP(AT1707,[1]FISQ!$D$2:$J$1713,4,0),")"))</f>
        <v>(1)</v>
      </c>
      <c r="AT1707" s="71" t="s">
        <v>3789</v>
      </c>
      <c r="AU1707" s="38"/>
      <c r="AV1707" s="38"/>
      <c r="AW1707" s="38"/>
    </row>
    <row r="1708" spans="1:49" ht="114.75">
      <c r="A1708" s="33">
        <v>1707</v>
      </c>
      <c r="B1708" s="33" t="str">
        <f t="shared" si="81"/>
        <v>2557_II</v>
      </c>
      <c r="C1708" s="33" t="str">
        <f t="shared" si="82"/>
        <v>4.1//-</v>
      </c>
      <c r="D1708" s="61">
        <v>2557</v>
      </c>
      <c r="E1708" s="67" t="s">
        <v>3790</v>
      </c>
      <c r="F1708" s="395" t="s">
        <v>7289</v>
      </c>
      <c r="G1708" s="62" t="str">
        <f>VLOOKUP(CONCATENATE(TEXT(I1708,"0"),"_",TEXT(F1708,"0")),[1]CodC!$A$2:$D$250,4,0)</f>
        <v>Matérias explosivas dessensibilizadas sólidas, sem perigo subsidiário;</v>
      </c>
      <c r="H1708" s="395" t="s">
        <v>19</v>
      </c>
      <c r="I1708" s="68">
        <v>4</v>
      </c>
      <c r="J1708" s="68" t="s">
        <v>1405</v>
      </c>
      <c r="K1708" s="64" t="s">
        <v>19</v>
      </c>
      <c r="L1708" s="68" t="s">
        <v>849</v>
      </c>
      <c r="M1708" s="68"/>
      <c r="N1708" s="64" t="s">
        <v>24549</v>
      </c>
      <c r="O1708" s="64" t="s">
        <v>6705</v>
      </c>
      <c r="P1708" s="113" t="s">
        <v>22423</v>
      </c>
      <c r="Q1708" s="70" t="s">
        <v>627</v>
      </c>
      <c r="R1708" s="70" t="s">
        <v>627</v>
      </c>
      <c r="S1708" s="65" t="str">
        <f t="shared" si="83"/>
        <v/>
      </c>
      <c r="T1708" s="68" t="s">
        <v>7204</v>
      </c>
      <c r="U1708" s="68"/>
      <c r="V1708" s="68"/>
      <c r="W1708" s="68"/>
      <c r="X1708" s="68"/>
      <c r="Y1708" s="68"/>
      <c r="Z1708" s="68"/>
      <c r="AA1708" s="68"/>
      <c r="AB1708" s="68"/>
      <c r="AC1708" s="68"/>
      <c r="AD1708" s="68"/>
      <c r="AE1708" s="68"/>
      <c r="AF1708" s="68"/>
      <c r="AG1708" s="68"/>
      <c r="AH1708" s="68"/>
      <c r="AI1708" s="68"/>
      <c r="AJ1708" s="68"/>
      <c r="AK1708" s="68"/>
      <c r="AL1708" s="68"/>
      <c r="AM1708" s="70" t="s">
        <v>6706</v>
      </c>
      <c r="AN1708" s="63" t="str">
        <f>IF(ISNA(VLOOKUP(D1708,[1]GRE_Tabela2!$A$4:$D$112,4,0)),"-",VLOOKUP(D1708,[1]GRE_Tabela2!$A$4:$D$112,4,0))</f>
        <v>-</v>
      </c>
      <c r="AO1708" s="68" t="s">
        <v>20</v>
      </c>
      <c r="AP1708" s="68" t="s">
        <v>1338</v>
      </c>
      <c r="AQ1708" s="113">
        <v>133</v>
      </c>
      <c r="AR1708" s="302" t="str">
        <f>IF(ISNA(VLOOKUP(AT1708,[1]FISQ!$D$2:$J$1713,7,0)),"-",VLOOKUP(AT1708,[1]FISQ!$D$2:$J$1713,7,0))</f>
        <v>1560 </v>
      </c>
      <c r="AS1708" s="302" t="str">
        <f>IF(ISNA(VLOOKUP(AT1708,[1]FISQ!$D$2:$J$1713,4,0)),"-",CONCATENATE("(",VLOOKUP(AT1708,[1]FISQ!$D$2:$J$1713,4,0),")"))</f>
        <v>(1)</v>
      </c>
      <c r="AT1708" s="71" t="s">
        <v>3791</v>
      </c>
      <c r="AU1708" s="38"/>
      <c r="AV1708" s="38"/>
      <c r="AW1708" s="38"/>
    </row>
    <row r="1709" spans="1:49" ht="25.5">
      <c r="A1709" s="33">
        <v>1708</v>
      </c>
      <c r="B1709" s="33" t="str">
        <f t="shared" si="81"/>
        <v>2558_I</v>
      </c>
      <c r="C1709" s="33" t="str">
        <f t="shared" si="82"/>
        <v>6.1//3</v>
      </c>
      <c r="D1709" s="61">
        <v>2558</v>
      </c>
      <c r="E1709" s="67" t="s">
        <v>3792</v>
      </c>
      <c r="F1709" s="395" t="s">
        <v>7266</v>
      </c>
      <c r="G1709" s="62" t="str">
        <f>VLOOKUP(CONCATENATE(TEXT(I1709,"0"),"_",TEXT(F1709,"0")),[1]CodC!$A$2:$D$250,4,0)</f>
        <v>Matérias tóxicas inflamáveis, líquidas;</v>
      </c>
      <c r="H1709" s="395" t="s">
        <v>7277</v>
      </c>
      <c r="I1709" s="68">
        <v>6</v>
      </c>
      <c r="J1709" s="68" t="s">
        <v>50</v>
      </c>
      <c r="K1709" s="68">
        <v>3</v>
      </c>
      <c r="L1709" s="68" t="s">
        <v>746</v>
      </c>
      <c r="M1709" s="64" t="s">
        <v>1313</v>
      </c>
      <c r="N1709" s="64" t="s">
        <v>19</v>
      </c>
      <c r="O1709" s="64" t="s">
        <v>19</v>
      </c>
      <c r="P1709" s="113" t="s">
        <v>22423</v>
      </c>
      <c r="Q1709" s="70" t="s">
        <v>7229</v>
      </c>
      <c r="R1709" s="70" t="s">
        <v>633</v>
      </c>
      <c r="S1709" s="65" t="str">
        <f t="shared" si="83"/>
        <v xml:space="preserve"> SW2 </v>
      </c>
      <c r="T1709" s="69" t="s">
        <v>19</v>
      </c>
      <c r="U1709" s="69"/>
      <c r="V1709" s="69"/>
      <c r="W1709" s="69"/>
      <c r="X1709" s="69"/>
      <c r="Y1709" s="69"/>
      <c r="Z1709" s="69"/>
      <c r="AA1709" s="69"/>
      <c r="AB1709" s="69"/>
      <c r="AC1709" s="69"/>
      <c r="AD1709" s="69"/>
      <c r="AE1709" s="69"/>
      <c r="AF1709" s="69"/>
      <c r="AG1709" s="69"/>
      <c r="AH1709" s="69"/>
      <c r="AI1709" s="69"/>
      <c r="AJ1709" s="69"/>
      <c r="AK1709" s="69"/>
      <c r="AL1709" s="69"/>
      <c r="AM1709" s="70" t="s">
        <v>3793</v>
      </c>
      <c r="AN1709" s="63" t="str">
        <f>IF(ISNA(VLOOKUP(D1709,[1]GRE_Tabela2!$A$4:$D$112,4,0)),"-",VLOOKUP(D1709,[1]GRE_Tabela2!$A$4:$D$112,4,0))</f>
        <v>-</v>
      </c>
      <c r="AO1709" s="68" t="s">
        <v>747</v>
      </c>
      <c r="AP1709" s="68" t="s">
        <v>748</v>
      </c>
      <c r="AQ1709" s="113">
        <v>131</v>
      </c>
      <c r="AR1709" s="302" t="str">
        <f>IF(ISNA(VLOOKUP(AT1709,[1]FISQ!$D$2:$J$1713,7,0)),"-",VLOOKUP(AT1709,[1]FISQ!$D$2:$J$1713,7,0))</f>
        <v>-</v>
      </c>
      <c r="AS1709" s="302" t="str">
        <f>IF(ISNA(VLOOKUP(AT1709,[1]FISQ!$D$2:$J$1713,4,0)),"-",CONCATENATE("(",VLOOKUP(AT1709,[1]FISQ!$D$2:$J$1713,4,0),")"))</f>
        <v>-</v>
      </c>
      <c r="AT1709" s="71" t="s">
        <v>3794</v>
      </c>
      <c r="AU1709" s="38"/>
      <c r="AV1709" s="38"/>
      <c r="AW1709" s="38"/>
    </row>
    <row r="1710" spans="1:49" ht="25.5">
      <c r="A1710" s="33">
        <v>1709</v>
      </c>
      <c r="B1710" s="33" t="str">
        <f t="shared" si="81"/>
        <v>2560_III</v>
      </c>
      <c r="C1710" s="33" t="str">
        <f t="shared" si="82"/>
        <v>3//-</v>
      </c>
      <c r="D1710" s="61">
        <v>2560</v>
      </c>
      <c r="E1710" s="67" t="s">
        <v>3795</v>
      </c>
      <c r="F1710" s="395" t="s">
        <v>7275</v>
      </c>
      <c r="G1710" s="62" t="str">
        <f>VLOOKUP(CONCATENATE(TEXT(I1710,"0"),"_",TEXT(F1710,"0")),[1]CodC!$A$2:$D$250,4,0)</f>
        <v>Líquidos inflamáveis, sem perigo subsidiário, com um ponto de inflamação inferior ou igual a 60 °C;</v>
      </c>
      <c r="H1710" s="395" t="s">
        <v>7280</v>
      </c>
      <c r="I1710" s="69">
        <v>3</v>
      </c>
      <c r="J1710" s="69" t="s">
        <v>848</v>
      </c>
      <c r="K1710" s="69" t="s">
        <v>19</v>
      </c>
      <c r="L1710" s="68" t="s">
        <v>879</v>
      </c>
      <c r="M1710" s="63"/>
      <c r="N1710" s="64" t="s">
        <v>19</v>
      </c>
      <c r="O1710" s="64" t="s">
        <v>19</v>
      </c>
      <c r="P1710" s="113" t="s">
        <v>22425</v>
      </c>
      <c r="Q1710" s="70" t="s">
        <v>621</v>
      </c>
      <c r="R1710" s="70" t="s">
        <v>621</v>
      </c>
      <c r="S1710" s="65" t="str">
        <f t="shared" si="83"/>
        <v/>
      </c>
      <c r="T1710" s="69" t="s">
        <v>19</v>
      </c>
      <c r="U1710" s="69"/>
      <c r="V1710" s="69"/>
      <c r="W1710" s="69"/>
      <c r="X1710" s="69"/>
      <c r="Y1710" s="69"/>
      <c r="Z1710" s="69"/>
      <c r="AA1710" s="69"/>
      <c r="AB1710" s="69"/>
      <c r="AC1710" s="69"/>
      <c r="AD1710" s="69"/>
      <c r="AE1710" s="69"/>
      <c r="AF1710" s="69"/>
      <c r="AG1710" s="69"/>
      <c r="AH1710" s="69"/>
      <c r="AI1710" s="69"/>
      <c r="AJ1710" s="69"/>
      <c r="AK1710" s="69"/>
      <c r="AL1710" s="69"/>
      <c r="AM1710" s="70" t="s">
        <v>3796</v>
      </c>
      <c r="AN1710" s="63" t="str">
        <f>IF(ISNA(VLOOKUP(D1710,[1]GRE_Tabela2!$A$4:$D$112,4,0)),"-",VLOOKUP(D1710,[1]GRE_Tabela2!$A$4:$D$112,4,0))</f>
        <v>-</v>
      </c>
      <c r="AO1710" s="68" t="s">
        <v>747</v>
      </c>
      <c r="AP1710" s="68" t="s">
        <v>748</v>
      </c>
      <c r="AQ1710" s="113">
        <v>129</v>
      </c>
      <c r="AR1710" s="302" t="str">
        <f>IF(ISNA(VLOOKUP(AT1710,[1]FISQ!$D$2:$J$1713,7,0)),"-",VLOOKUP(AT1710,[1]FISQ!$D$2:$J$1713,7,0))</f>
        <v>-</v>
      </c>
      <c r="AS1710" s="302" t="str">
        <f>IF(ISNA(VLOOKUP(AT1710,[1]FISQ!$D$2:$J$1713,4,0)),"-",CONCATENATE("(",VLOOKUP(AT1710,[1]FISQ!$D$2:$J$1713,4,0),")"))</f>
        <v>-</v>
      </c>
      <c r="AT1710" s="71" t="s">
        <v>3797</v>
      </c>
      <c r="AU1710" s="38"/>
      <c r="AV1710" s="38"/>
      <c r="AW1710" s="38"/>
    </row>
    <row r="1711" spans="1:49" ht="38.25">
      <c r="A1711" s="33">
        <v>1710</v>
      </c>
      <c r="B1711" s="33" t="str">
        <f t="shared" si="81"/>
        <v>2561_I</v>
      </c>
      <c r="C1711" s="33" t="str">
        <f t="shared" si="82"/>
        <v>3//-</v>
      </c>
      <c r="D1711" s="61">
        <v>2561</v>
      </c>
      <c r="E1711" s="67" t="s">
        <v>3798</v>
      </c>
      <c r="F1711" s="395" t="s">
        <v>7275</v>
      </c>
      <c r="G1711" s="62" t="str">
        <f>VLOOKUP(CONCATENATE(TEXT(I1711,"0"),"_",TEXT(F1711,"0")),[1]CodC!$A$2:$D$250,4,0)</f>
        <v>Líquidos inflamáveis, sem perigo subsidiário, com um ponto de inflamação inferior ou igual a 60 °C;</v>
      </c>
      <c r="H1711" s="395" t="s">
        <v>7276</v>
      </c>
      <c r="I1711" s="69">
        <v>3</v>
      </c>
      <c r="J1711" s="69" t="s">
        <v>848</v>
      </c>
      <c r="K1711" s="69" t="s">
        <v>19</v>
      </c>
      <c r="L1711" s="68" t="s">
        <v>746</v>
      </c>
      <c r="M1711" s="63"/>
      <c r="N1711" s="64" t="s">
        <v>19</v>
      </c>
      <c r="O1711" s="64" t="s">
        <v>19</v>
      </c>
      <c r="P1711" s="113" t="s">
        <v>22423</v>
      </c>
      <c r="Q1711" s="70" t="s">
        <v>851</v>
      </c>
      <c r="R1711" s="70" t="s">
        <v>851</v>
      </c>
      <c r="S1711" s="65" t="str">
        <f t="shared" si="83"/>
        <v/>
      </c>
      <c r="T1711" s="69" t="s">
        <v>19</v>
      </c>
      <c r="U1711" s="69"/>
      <c r="V1711" s="69"/>
      <c r="W1711" s="69"/>
      <c r="X1711" s="69"/>
      <c r="Y1711" s="69"/>
      <c r="Z1711" s="69"/>
      <c r="AA1711" s="69"/>
      <c r="AB1711" s="69"/>
      <c r="AC1711" s="69"/>
      <c r="AD1711" s="69"/>
      <c r="AE1711" s="69"/>
      <c r="AF1711" s="69"/>
      <c r="AG1711" s="69"/>
      <c r="AH1711" s="69"/>
      <c r="AI1711" s="69"/>
      <c r="AJ1711" s="69"/>
      <c r="AK1711" s="69"/>
      <c r="AL1711" s="69"/>
      <c r="AM1711" s="70" t="s">
        <v>3384</v>
      </c>
      <c r="AN1711" s="63" t="str">
        <f>IF(ISNA(VLOOKUP(D1711,[1]GRE_Tabela2!$A$4:$D$112,4,0)),"-",VLOOKUP(D1711,[1]GRE_Tabela2!$A$4:$D$112,4,0))</f>
        <v>-</v>
      </c>
      <c r="AO1711" s="68" t="s">
        <v>747</v>
      </c>
      <c r="AP1711" s="68" t="s">
        <v>748</v>
      </c>
      <c r="AQ1711" s="113">
        <v>128</v>
      </c>
      <c r="AR1711" s="302" t="str">
        <f>IF(ISNA(VLOOKUP(AT1711,[1]FISQ!$D$2:$J$1713,7,0)),"-",VLOOKUP(AT1711,[1]FISQ!$D$2:$J$1713,7,0))</f>
        <v>-</v>
      </c>
      <c r="AS1711" s="302" t="str">
        <f>IF(ISNA(VLOOKUP(AT1711,[1]FISQ!$D$2:$J$1713,4,0)),"-",CONCATENATE("(",VLOOKUP(AT1711,[1]FISQ!$D$2:$J$1713,4,0),")"))</f>
        <v>-</v>
      </c>
      <c r="AT1711" s="71" t="s">
        <v>3799</v>
      </c>
      <c r="AU1711" s="38"/>
      <c r="AV1711" s="38"/>
      <c r="AW1711" s="38"/>
    </row>
    <row r="1712" spans="1:49" ht="38.25">
      <c r="A1712" s="33">
        <v>1711</v>
      </c>
      <c r="B1712" s="33" t="str">
        <f t="shared" si="81"/>
        <v>2564_II</v>
      </c>
      <c r="C1712" s="33" t="str">
        <f t="shared" si="82"/>
        <v>8//-</v>
      </c>
      <c r="D1712" s="61">
        <v>2564</v>
      </c>
      <c r="E1712" s="67" t="s">
        <v>3800</v>
      </c>
      <c r="F1712" s="395" t="s">
        <v>7338</v>
      </c>
      <c r="G1712" s="62" t="str">
        <f>VLOOKUP(CONCATENATE(TEXT(I1712,"0"),"_",TEXT(F1712,"0")),[1]CodC!$A$2:$D$250,4,0)</f>
        <v>Matérias corrosivas, ácidas, sem perigo subsidiário, orgânicas, líquidas;</v>
      </c>
      <c r="H1712" s="395" t="s">
        <v>7339</v>
      </c>
      <c r="I1712" s="69" t="s">
        <v>631</v>
      </c>
      <c r="J1712" s="69" t="s">
        <v>631</v>
      </c>
      <c r="K1712" s="69" t="s">
        <v>19</v>
      </c>
      <c r="L1712" s="68" t="s">
        <v>849</v>
      </c>
      <c r="M1712" s="63"/>
      <c r="N1712" s="64" t="s">
        <v>19</v>
      </c>
      <c r="O1712" s="64" t="s">
        <v>19</v>
      </c>
      <c r="P1712" s="113" t="s">
        <v>22424</v>
      </c>
      <c r="Q1712" s="70" t="s">
        <v>861</v>
      </c>
      <c r="R1712" s="70" t="s">
        <v>861</v>
      </c>
      <c r="S1712" s="65" t="str">
        <f t="shared" si="83"/>
        <v/>
      </c>
      <c r="T1712" s="69" t="s">
        <v>7182</v>
      </c>
      <c r="U1712" s="69" t="s">
        <v>7163</v>
      </c>
      <c r="V1712" s="69"/>
      <c r="W1712" s="69"/>
      <c r="X1712" s="69"/>
      <c r="Y1712" s="69"/>
      <c r="Z1712" s="69"/>
      <c r="AA1712" s="69"/>
      <c r="AB1712" s="69"/>
      <c r="AC1712" s="69"/>
      <c r="AD1712" s="69"/>
      <c r="AE1712" s="69"/>
      <c r="AF1712" s="69"/>
      <c r="AG1712" s="69"/>
      <c r="AH1712" s="69"/>
      <c r="AI1712" s="69"/>
      <c r="AJ1712" s="69"/>
      <c r="AK1712" s="69"/>
      <c r="AL1712" s="69"/>
      <c r="AM1712" s="70" t="s">
        <v>3801</v>
      </c>
      <c r="AN1712" s="63" t="str">
        <f>IF(ISNA(VLOOKUP(D1712,[1]GRE_Tabela2!$A$4:$D$112,4,0)),"-",VLOOKUP(D1712,[1]GRE_Tabela2!$A$4:$D$112,4,0))</f>
        <v>-</v>
      </c>
      <c r="AO1712" s="68" t="s">
        <v>1341</v>
      </c>
      <c r="AP1712" s="68" t="s">
        <v>1913</v>
      </c>
      <c r="AQ1712" s="113">
        <v>153</v>
      </c>
      <c r="AR1712" s="302" t="str">
        <f>IF(ISNA(VLOOKUP(AT1712,[1]FISQ!$D$2:$J$1713,7,0)),"-",VLOOKUP(AT1712,[1]FISQ!$D$2:$J$1713,7,0))</f>
        <v>-</v>
      </c>
      <c r="AS1712" s="302" t="str">
        <f>IF(ISNA(VLOOKUP(AT1712,[1]FISQ!$D$2:$J$1713,4,0)),"-",CONCATENATE("(",VLOOKUP(AT1712,[1]FISQ!$D$2:$J$1713,4,0),")"))</f>
        <v>-</v>
      </c>
      <c r="AT1712" s="71" t="s">
        <v>3802</v>
      </c>
      <c r="AU1712" s="38" t="s">
        <v>6541</v>
      </c>
      <c r="AV1712" s="30"/>
      <c r="AW1712" s="38"/>
    </row>
    <row r="1713" spans="1:49" ht="38.25">
      <c r="A1713" s="33">
        <v>1712</v>
      </c>
      <c r="B1713" s="33" t="str">
        <f t="shared" si="81"/>
        <v>2564_III</v>
      </c>
      <c r="C1713" s="33" t="str">
        <f t="shared" si="82"/>
        <v>8//-</v>
      </c>
      <c r="D1713" s="61">
        <v>2564</v>
      </c>
      <c r="E1713" s="72" t="s">
        <v>3800</v>
      </c>
      <c r="F1713" s="395" t="s">
        <v>7338</v>
      </c>
      <c r="G1713" s="62" t="str">
        <f>VLOOKUP(CONCATENATE(TEXT(I1713,"0"),"_",TEXT(F1713,"0")),[1]CodC!$A$2:$D$250,4,0)</f>
        <v>Matérias corrosivas, ácidas, sem perigo subsidiário, orgânicas, líquidas;</v>
      </c>
      <c r="H1713" s="395" t="s">
        <v>7339</v>
      </c>
      <c r="I1713" s="69" t="s">
        <v>631</v>
      </c>
      <c r="J1713" s="69" t="s">
        <v>631</v>
      </c>
      <c r="K1713" s="69" t="s">
        <v>19</v>
      </c>
      <c r="L1713" s="68" t="s">
        <v>879</v>
      </c>
      <c r="M1713" s="68"/>
      <c r="N1713" s="64" t="s">
        <v>19</v>
      </c>
      <c r="O1713" s="64" t="s">
        <v>885</v>
      </c>
      <c r="P1713" s="113" t="s">
        <v>22424</v>
      </c>
      <c r="Q1713" s="70" t="s">
        <v>861</v>
      </c>
      <c r="R1713" s="70" t="s">
        <v>861</v>
      </c>
      <c r="S1713" s="65" t="str">
        <f t="shared" si="83"/>
        <v/>
      </c>
      <c r="T1713" s="69" t="s">
        <v>7182</v>
      </c>
      <c r="U1713" s="69" t="s">
        <v>7163</v>
      </c>
      <c r="V1713" s="69"/>
      <c r="W1713" s="69"/>
      <c r="X1713" s="69"/>
      <c r="Y1713" s="69"/>
      <c r="Z1713" s="69"/>
      <c r="AA1713" s="69"/>
      <c r="AB1713" s="69"/>
      <c r="AC1713" s="69"/>
      <c r="AD1713" s="69"/>
      <c r="AE1713" s="69"/>
      <c r="AF1713" s="69"/>
      <c r="AG1713" s="69"/>
      <c r="AH1713" s="69"/>
      <c r="AI1713" s="69"/>
      <c r="AJ1713" s="69"/>
      <c r="AK1713" s="69"/>
      <c r="AL1713" s="69"/>
      <c r="AM1713" s="70" t="str">
        <f>AM1712</f>
        <v>Solução incolor, clara com um odor pungente. Corrosivo para a maioria dos metais. Provoca queimaduras na pele, olhos e mucosas.</v>
      </c>
      <c r="AN1713" s="63" t="str">
        <f>IF(ISNA(VLOOKUP(D1713,[1]GRE_Tabela2!$A$4:$D$112,4,0)),"-",VLOOKUP(D1713,[1]GRE_Tabela2!$A$4:$D$112,4,0))</f>
        <v>-</v>
      </c>
      <c r="AO1713" s="68" t="s">
        <v>1341</v>
      </c>
      <c r="AP1713" s="68" t="s">
        <v>1913</v>
      </c>
      <c r="AQ1713" s="113">
        <v>153</v>
      </c>
      <c r="AR1713" s="302" t="str">
        <f>IF(ISNA(VLOOKUP(AT1713,[1]FISQ!$D$2:$J$1713,7,0)),"-",VLOOKUP(AT1713,[1]FISQ!$D$2:$J$1713,7,0))</f>
        <v>-</v>
      </c>
      <c r="AS1713" s="302" t="str">
        <f>IF(ISNA(VLOOKUP(AT1713,[1]FISQ!$D$2:$J$1713,4,0)),"-",CONCATENATE("(",VLOOKUP(AT1713,[1]FISQ!$D$2:$J$1713,4,0),")"))</f>
        <v>-</v>
      </c>
      <c r="AT1713" s="71" t="s">
        <v>3802</v>
      </c>
      <c r="AU1713" s="38" t="s">
        <v>6541</v>
      </c>
      <c r="AV1713" s="30"/>
      <c r="AW1713" s="38"/>
    </row>
    <row r="1714" spans="1:49" ht="38.25">
      <c r="A1714" s="33">
        <v>1713</v>
      </c>
      <c r="B1714" s="33" t="str">
        <f t="shared" si="81"/>
        <v>2565_III</v>
      </c>
      <c r="C1714" s="33" t="str">
        <f t="shared" si="82"/>
        <v>8//-</v>
      </c>
      <c r="D1714" s="61">
        <v>2565</v>
      </c>
      <c r="E1714" s="67" t="s">
        <v>3803</v>
      </c>
      <c r="F1714" s="395" t="s">
        <v>7355</v>
      </c>
      <c r="G1714" s="62" t="str">
        <f>VLOOKUP(CONCATENATE(TEXT(I1714,"0"),"_",TEXT(F1714,"0")),[1]CodC!$A$2:$D$250,4,0)</f>
        <v>Matérias corrosivas, de carácter básico, sem perigo subsidiário, orgânicas, líquidas;</v>
      </c>
      <c r="H1714" s="395" t="s">
        <v>7339</v>
      </c>
      <c r="I1714" s="69" t="s">
        <v>631</v>
      </c>
      <c r="J1714" s="69" t="s">
        <v>631</v>
      </c>
      <c r="K1714" s="69" t="s">
        <v>19</v>
      </c>
      <c r="L1714" s="68" t="s">
        <v>879</v>
      </c>
      <c r="M1714" s="63"/>
      <c r="N1714" s="64" t="s">
        <v>19</v>
      </c>
      <c r="O1714" s="64" t="s">
        <v>19</v>
      </c>
      <c r="P1714" s="113" t="s">
        <v>22424</v>
      </c>
      <c r="Q1714" s="70" t="s">
        <v>621</v>
      </c>
      <c r="R1714" s="70" t="s">
        <v>621</v>
      </c>
      <c r="S1714" s="65" t="str">
        <f t="shared" si="83"/>
        <v/>
      </c>
      <c r="T1714" s="69" t="s">
        <v>6007</v>
      </c>
      <c r="U1714" s="69"/>
      <c r="V1714" s="69"/>
      <c r="W1714" s="69"/>
      <c r="X1714" s="69"/>
      <c r="Y1714" s="69"/>
      <c r="Z1714" s="69"/>
      <c r="AA1714" s="69"/>
      <c r="AB1714" s="69"/>
      <c r="AC1714" s="69"/>
      <c r="AD1714" s="69"/>
      <c r="AE1714" s="69"/>
      <c r="AF1714" s="69"/>
      <c r="AG1714" s="69"/>
      <c r="AH1714" s="69"/>
      <c r="AI1714" s="69"/>
      <c r="AJ1714" s="69"/>
      <c r="AK1714" s="69"/>
      <c r="AL1714" s="69"/>
      <c r="AM1714" s="70" t="s">
        <v>3804</v>
      </c>
      <c r="AN1714" s="63" t="str">
        <f>IF(ISNA(VLOOKUP(D1714,[1]GRE_Tabela2!$A$4:$D$112,4,0)),"-",VLOOKUP(D1714,[1]GRE_Tabela2!$A$4:$D$112,4,0))</f>
        <v>-</v>
      </c>
      <c r="AO1714" s="68" t="s">
        <v>1341</v>
      </c>
      <c r="AP1714" s="68" t="s">
        <v>1913</v>
      </c>
      <c r="AQ1714" s="113">
        <v>153</v>
      </c>
      <c r="AR1714" s="302" t="str">
        <f>IF(ISNA(VLOOKUP(AT1714,[1]FISQ!$D$2:$J$1713,7,0)),"-",VLOOKUP(AT1714,[1]FISQ!$D$2:$J$1713,7,0))</f>
        <v>1339 </v>
      </c>
      <c r="AS1714" s="302" t="str">
        <f>IF(ISNA(VLOOKUP(AT1714,[1]FISQ!$D$2:$J$1713,4,0)),"-",CONCATENATE("(",VLOOKUP(AT1714,[1]FISQ!$D$2:$J$1713,4,0),")"))</f>
        <v>(1)</v>
      </c>
      <c r="AT1714" s="71" t="s">
        <v>3805</v>
      </c>
      <c r="AU1714" s="29" t="s">
        <v>6537</v>
      </c>
      <c r="AV1714" s="30"/>
      <c r="AW1714" s="38"/>
    </row>
    <row r="1715" spans="1:49" ht="38.25">
      <c r="A1715" s="33">
        <v>1714</v>
      </c>
      <c r="B1715" s="33" t="str">
        <f t="shared" si="81"/>
        <v>2567_II</v>
      </c>
      <c r="C1715" s="33" t="str">
        <f t="shared" si="82"/>
        <v>6.1//0</v>
      </c>
      <c r="D1715" s="61">
        <v>2567</v>
      </c>
      <c r="E1715" s="67" t="s">
        <v>3806</v>
      </c>
      <c r="F1715" s="395" t="s">
        <v>880</v>
      </c>
      <c r="G1715" s="62" t="str">
        <f>VLOOKUP(CONCATENATE(TEXT(I1715,"0"),"_",TEXT(F1715,"0")),[1]CodC!$A$2:$D$250,4,0)</f>
        <v>Matérias tóxicas sem perigo subsidiário, orgânicas, sólidas;</v>
      </c>
      <c r="H1715" s="395" t="s">
        <v>7327</v>
      </c>
      <c r="I1715" s="68">
        <v>6</v>
      </c>
      <c r="J1715" s="68" t="s">
        <v>50</v>
      </c>
      <c r="K1715" s="68"/>
      <c r="L1715" s="68" t="s">
        <v>849</v>
      </c>
      <c r="M1715" s="64" t="s">
        <v>1313</v>
      </c>
      <c r="N1715" s="64" t="s">
        <v>19</v>
      </c>
      <c r="O1715" s="64" t="s">
        <v>19</v>
      </c>
      <c r="P1715" s="113" t="s">
        <v>22423</v>
      </c>
      <c r="Q1715" s="70" t="s">
        <v>621</v>
      </c>
      <c r="R1715" s="70" t="s">
        <v>621</v>
      </c>
      <c r="S1715" s="65" t="str">
        <f t="shared" si="83"/>
        <v/>
      </c>
      <c r="T1715" s="69" t="s">
        <v>19</v>
      </c>
      <c r="U1715" s="69"/>
      <c r="V1715" s="69"/>
      <c r="W1715" s="69"/>
      <c r="X1715" s="69"/>
      <c r="Y1715" s="69"/>
      <c r="Z1715" s="69"/>
      <c r="AA1715" s="69"/>
      <c r="AB1715" s="69"/>
      <c r="AC1715" s="69"/>
      <c r="AD1715" s="69"/>
      <c r="AE1715" s="69"/>
      <c r="AF1715" s="69"/>
      <c r="AG1715" s="69"/>
      <c r="AH1715" s="69"/>
      <c r="AI1715" s="69"/>
      <c r="AJ1715" s="69"/>
      <c r="AK1715" s="69"/>
      <c r="AL1715" s="69"/>
      <c r="AM1715" s="70" t="s">
        <v>6868</v>
      </c>
      <c r="AN1715" s="63" t="str">
        <f>IF(ISNA(VLOOKUP(D1715,[1]GRE_Tabela2!$A$4:$D$112,4,0)),"-",VLOOKUP(D1715,[1]GRE_Tabela2!$A$4:$D$112,4,0))</f>
        <v>-</v>
      </c>
      <c r="AO1715" s="68" t="s">
        <v>1341</v>
      </c>
      <c r="AP1715" s="68" t="s">
        <v>1795</v>
      </c>
      <c r="AQ1715" s="113">
        <v>154</v>
      </c>
      <c r="AR1715" s="302" t="str">
        <f>IF(ISNA(VLOOKUP(AT1715,[1]FISQ!$D$2:$J$1713,7,0)),"-",VLOOKUP(AT1715,[1]FISQ!$D$2:$J$1713,7,0))</f>
        <v>0532 </v>
      </c>
      <c r="AS1715" s="302" t="str">
        <f>IF(ISNA(VLOOKUP(AT1715,[1]FISQ!$D$2:$J$1713,4,0)),"-",CONCATENATE("(",VLOOKUP(AT1715,[1]FISQ!$D$2:$J$1713,4,0),")"))</f>
        <v>(1)</v>
      </c>
      <c r="AT1715" s="71" t="s">
        <v>3807</v>
      </c>
      <c r="AU1715" s="38"/>
      <c r="AV1715" s="38"/>
      <c r="AW1715" s="38"/>
    </row>
    <row r="1716" spans="1:49" ht="38.25">
      <c r="A1716" s="33">
        <v>1715</v>
      </c>
      <c r="B1716" s="33" t="str">
        <f t="shared" si="81"/>
        <v>2570_I</v>
      </c>
      <c r="C1716" s="33" t="str">
        <f t="shared" si="82"/>
        <v>6.1//-</v>
      </c>
      <c r="D1716" s="61">
        <v>2570</v>
      </c>
      <c r="E1716" s="67" t="s">
        <v>3808</v>
      </c>
      <c r="F1716" s="395" t="s">
        <v>4430</v>
      </c>
      <c r="G1716" s="62" t="str">
        <f>VLOOKUP(CONCATENATE(TEXT(I1716,"0"),"_",TEXT(F1716,"0")),[1]CodC!$A$2:$D$250,4,0)</f>
        <v>Matérias tóxicas sem perigo subsidiário, inorgânicas, sólidas;</v>
      </c>
      <c r="H1716" s="395" t="s">
        <v>7326</v>
      </c>
      <c r="I1716" s="68">
        <v>6</v>
      </c>
      <c r="J1716" s="68" t="s">
        <v>50</v>
      </c>
      <c r="K1716" s="69" t="s">
        <v>19</v>
      </c>
      <c r="L1716" s="68" t="s">
        <v>746</v>
      </c>
      <c r="M1716" s="63"/>
      <c r="N1716" s="64" t="s">
        <v>24550</v>
      </c>
      <c r="O1716" s="64">
        <v>274</v>
      </c>
      <c r="P1716" s="113" t="s">
        <v>22423</v>
      </c>
      <c r="Q1716" s="70" t="s">
        <v>621</v>
      </c>
      <c r="R1716" s="70" t="s">
        <v>621</v>
      </c>
      <c r="S1716" s="65" t="str">
        <f t="shared" si="83"/>
        <v/>
      </c>
      <c r="T1716" s="69" t="s">
        <v>19</v>
      </c>
      <c r="U1716" s="69"/>
      <c r="V1716" s="69"/>
      <c r="W1716" s="69"/>
      <c r="X1716" s="69"/>
      <c r="Y1716" s="69"/>
      <c r="Z1716" s="69"/>
      <c r="AA1716" s="69"/>
      <c r="AB1716" s="69"/>
      <c r="AC1716" s="69"/>
      <c r="AD1716" s="69"/>
      <c r="AE1716" s="69"/>
      <c r="AF1716" s="69"/>
      <c r="AG1716" s="69"/>
      <c r="AH1716" s="69"/>
      <c r="AI1716" s="69"/>
      <c r="AJ1716" s="69"/>
      <c r="AK1716" s="69"/>
      <c r="AL1716" s="69"/>
      <c r="AM1716" s="70" t="s">
        <v>6869</v>
      </c>
      <c r="AN1716" s="63" t="str">
        <f>IF(ISNA(VLOOKUP(D1716,[1]GRE_Tabela2!$A$4:$D$112,4,0)),"-",VLOOKUP(D1716,[1]GRE_Tabela2!$A$4:$D$112,4,0))</f>
        <v>-</v>
      </c>
      <c r="AO1716" s="68" t="s">
        <v>1341</v>
      </c>
      <c r="AP1716" s="68" t="s">
        <v>1795</v>
      </c>
      <c r="AQ1716" s="113">
        <v>154</v>
      </c>
      <c r="AR1716" s="302" t="str">
        <f>IF(ISNA(VLOOKUP(AT1716,[1]FISQ!$D$2:$J$1713,7,0)),"-",VLOOKUP(AT1716,[1]FISQ!$D$2:$J$1713,7,0))</f>
        <v>0020 </v>
      </c>
      <c r="AS1716" s="302" t="str">
        <f>IF(ISNA(VLOOKUP(AT1716,[1]FISQ!$D$2:$J$1713,4,0)),"-",CONCATENATE("(",VLOOKUP(AT1716,[1]FISQ!$D$2:$J$1713,4,0),")"))</f>
        <v>(6)</v>
      </c>
      <c r="AT1716" s="71" t="s">
        <v>3809</v>
      </c>
      <c r="AU1716" s="38"/>
      <c r="AV1716" s="38"/>
      <c r="AW1716" s="38"/>
    </row>
    <row r="1717" spans="1:49" ht="38.25">
      <c r="A1717" s="33">
        <v>1716</v>
      </c>
      <c r="B1717" s="33" t="str">
        <f t="shared" si="81"/>
        <v>2570_II</v>
      </c>
      <c r="C1717" s="33" t="str">
        <f t="shared" si="82"/>
        <v>6.1//-</v>
      </c>
      <c r="D1717" s="61">
        <v>2570</v>
      </c>
      <c r="E1717" s="67" t="s">
        <v>3808</v>
      </c>
      <c r="F1717" s="395" t="s">
        <v>4430</v>
      </c>
      <c r="G1717" s="62" t="str">
        <f>VLOOKUP(CONCATENATE(TEXT(I1717,"0"),"_",TEXT(F1717,"0")),[1]CodC!$A$2:$D$250,4,0)</f>
        <v>Matérias tóxicas sem perigo subsidiário, inorgânicas, sólidas;</v>
      </c>
      <c r="H1717" s="395" t="s">
        <v>7327</v>
      </c>
      <c r="I1717" s="68">
        <v>6</v>
      </c>
      <c r="J1717" s="68" t="s">
        <v>50</v>
      </c>
      <c r="K1717" s="69" t="s">
        <v>19</v>
      </c>
      <c r="L1717" s="68" t="s">
        <v>849</v>
      </c>
      <c r="M1717" s="63"/>
      <c r="N1717" s="64" t="s">
        <v>24550</v>
      </c>
      <c r="O1717" s="64">
        <v>274</v>
      </c>
      <c r="P1717" s="113" t="s">
        <v>22423</v>
      </c>
      <c r="Q1717" s="70" t="s">
        <v>621</v>
      </c>
      <c r="R1717" s="70" t="s">
        <v>621</v>
      </c>
      <c r="S1717" s="65" t="str">
        <f t="shared" si="83"/>
        <v/>
      </c>
      <c r="T1717" s="69" t="s">
        <v>19</v>
      </c>
      <c r="U1717" s="69"/>
      <c r="V1717" s="69"/>
      <c r="W1717" s="69"/>
      <c r="X1717" s="69"/>
      <c r="Y1717" s="69"/>
      <c r="Z1717" s="69"/>
      <c r="AA1717" s="69"/>
      <c r="AB1717" s="69"/>
      <c r="AC1717" s="69"/>
      <c r="AD1717" s="69"/>
      <c r="AE1717" s="69"/>
      <c r="AF1717" s="69"/>
      <c r="AG1717" s="69"/>
      <c r="AH1717" s="69"/>
      <c r="AI1717" s="69"/>
      <c r="AJ1717" s="69"/>
      <c r="AK1717" s="69"/>
      <c r="AL1717" s="69"/>
      <c r="AM1717" s="70" t="str">
        <f>AM1716</f>
        <v>Pó ou cristais com várias cores. Pode ser solúvel ou insolúvel em água. Tóxico à ingestão, por contacto cutâneo ou à inalação de poeiras.</v>
      </c>
      <c r="AN1717" s="63" t="str">
        <f>IF(ISNA(VLOOKUP(D1717,[1]GRE_Tabela2!$A$4:$D$112,4,0)),"-",VLOOKUP(D1717,[1]GRE_Tabela2!$A$4:$D$112,4,0))</f>
        <v>-</v>
      </c>
      <c r="AO1717" s="68" t="s">
        <v>1341</v>
      </c>
      <c r="AP1717" s="68" t="s">
        <v>1795</v>
      </c>
      <c r="AQ1717" s="113">
        <v>154</v>
      </c>
      <c r="AR1717" s="302" t="str">
        <f>IF(ISNA(VLOOKUP(AT1717,[1]FISQ!$D$2:$J$1713,7,0)),"-",VLOOKUP(AT1717,[1]FISQ!$D$2:$J$1713,7,0))</f>
        <v>0020 </v>
      </c>
      <c r="AS1717" s="302" t="str">
        <f>IF(ISNA(VLOOKUP(AT1717,[1]FISQ!$D$2:$J$1713,4,0)),"-",CONCATENATE("(",VLOOKUP(AT1717,[1]FISQ!$D$2:$J$1713,4,0),")"))</f>
        <v>(6)</v>
      </c>
      <c r="AT1717" s="71" t="s">
        <v>3809</v>
      </c>
      <c r="AU1717" s="38"/>
      <c r="AV1717" s="38"/>
      <c r="AW1717" s="38"/>
    </row>
    <row r="1718" spans="1:49" ht="38.25">
      <c r="A1718" s="33">
        <v>1717</v>
      </c>
      <c r="B1718" s="33" t="str">
        <f t="shared" si="81"/>
        <v>2570_III</v>
      </c>
      <c r="C1718" s="33" t="str">
        <f t="shared" si="82"/>
        <v>6.1//-</v>
      </c>
      <c r="D1718" s="61">
        <v>2570</v>
      </c>
      <c r="E1718" s="67" t="s">
        <v>3808</v>
      </c>
      <c r="F1718" s="395" t="s">
        <v>4430</v>
      </c>
      <c r="G1718" s="62" t="str">
        <f>VLOOKUP(CONCATENATE(TEXT(I1718,"0"),"_",TEXT(F1718,"0")),[1]CodC!$A$2:$D$250,4,0)</f>
        <v>Matérias tóxicas sem perigo subsidiário, inorgânicas, sólidas;</v>
      </c>
      <c r="H1718" s="395" t="s">
        <v>7327</v>
      </c>
      <c r="I1718" s="68">
        <v>6</v>
      </c>
      <c r="J1718" s="68" t="s">
        <v>50</v>
      </c>
      <c r="K1718" s="69" t="s">
        <v>19</v>
      </c>
      <c r="L1718" s="68" t="s">
        <v>879</v>
      </c>
      <c r="M1718" s="68"/>
      <c r="N1718" s="64" t="s">
        <v>24550</v>
      </c>
      <c r="O1718" s="64" t="s">
        <v>1160</v>
      </c>
      <c r="P1718" s="113" t="s">
        <v>22423</v>
      </c>
      <c r="Q1718" s="70" t="s">
        <v>621</v>
      </c>
      <c r="R1718" s="70" t="s">
        <v>621</v>
      </c>
      <c r="S1718" s="65" t="str">
        <f t="shared" si="83"/>
        <v/>
      </c>
      <c r="T1718" s="69" t="s">
        <v>19</v>
      </c>
      <c r="U1718" s="69"/>
      <c r="V1718" s="69"/>
      <c r="W1718" s="69"/>
      <c r="X1718" s="69"/>
      <c r="Y1718" s="69"/>
      <c r="Z1718" s="69"/>
      <c r="AA1718" s="69"/>
      <c r="AB1718" s="69"/>
      <c r="AC1718" s="69"/>
      <c r="AD1718" s="69"/>
      <c r="AE1718" s="69"/>
      <c r="AF1718" s="69"/>
      <c r="AG1718" s="69"/>
      <c r="AH1718" s="69"/>
      <c r="AI1718" s="69"/>
      <c r="AJ1718" s="69"/>
      <c r="AK1718" s="69"/>
      <c r="AL1718" s="69"/>
      <c r="AM1718" s="70" t="str">
        <f>AM1717</f>
        <v>Pó ou cristais com várias cores. Pode ser solúvel ou insolúvel em água. Tóxico à ingestão, por contacto cutâneo ou à inalação de poeiras.</v>
      </c>
      <c r="AN1718" s="63" t="str">
        <f>IF(ISNA(VLOOKUP(D1718,[1]GRE_Tabela2!$A$4:$D$112,4,0)),"-",VLOOKUP(D1718,[1]GRE_Tabela2!$A$4:$D$112,4,0))</f>
        <v>-</v>
      </c>
      <c r="AO1718" s="68" t="s">
        <v>1341</v>
      </c>
      <c r="AP1718" s="68" t="s">
        <v>1795</v>
      </c>
      <c r="AQ1718" s="113">
        <v>154</v>
      </c>
      <c r="AR1718" s="302" t="str">
        <f>IF(ISNA(VLOOKUP(AT1718,[1]FISQ!$D$2:$J$1713,7,0)),"-",VLOOKUP(AT1718,[1]FISQ!$D$2:$J$1713,7,0))</f>
        <v>0020 </v>
      </c>
      <c r="AS1718" s="302" t="str">
        <f>IF(ISNA(VLOOKUP(AT1718,[1]FISQ!$D$2:$J$1713,4,0)),"-",CONCATENATE("(",VLOOKUP(AT1718,[1]FISQ!$D$2:$J$1713,4,0),")"))</f>
        <v>(6)</v>
      </c>
      <c r="AT1718" s="71" t="s">
        <v>3809</v>
      </c>
      <c r="AU1718" s="38"/>
      <c r="AV1718" s="38"/>
      <c r="AW1718" s="38"/>
    </row>
    <row r="1719" spans="1:49" ht="38.25">
      <c r="A1719" s="33">
        <v>1718</v>
      </c>
      <c r="B1719" s="33" t="str">
        <f t="shared" si="81"/>
        <v>2571_II</v>
      </c>
      <c r="C1719" s="33" t="str">
        <f t="shared" si="82"/>
        <v>8//-</v>
      </c>
      <c r="D1719" s="61">
        <v>2571</v>
      </c>
      <c r="E1719" s="67" t="s">
        <v>3810</v>
      </c>
      <c r="F1719" s="395" t="s">
        <v>7338</v>
      </c>
      <c r="G1719" s="62" t="str">
        <f>VLOOKUP(CONCATENATE(TEXT(I1719,"0"),"_",TEXT(F1719,"0")),[1]CodC!$A$2:$D$250,4,0)</f>
        <v>Matérias corrosivas, ácidas, sem perigo subsidiário, orgânicas, líquidas;</v>
      </c>
      <c r="H1719" s="395" t="s">
        <v>7339</v>
      </c>
      <c r="I1719" s="69" t="s">
        <v>631</v>
      </c>
      <c r="J1719" s="69" t="s">
        <v>631</v>
      </c>
      <c r="K1719" s="69" t="s">
        <v>19</v>
      </c>
      <c r="L1719" s="68" t="s">
        <v>849</v>
      </c>
      <c r="M1719" s="68"/>
      <c r="N1719" s="64" t="s">
        <v>19</v>
      </c>
      <c r="O1719" s="64" t="s">
        <v>19</v>
      </c>
      <c r="P1719" s="113" t="s">
        <v>22424</v>
      </c>
      <c r="Q1719" s="70" t="s">
        <v>7230</v>
      </c>
      <c r="R1719" s="70" t="s">
        <v>2347</v>
      </c>
      <c r="S1719" s="65" t="str">
        <f t="shared" si="83"/>
        <v xml:space="preserve"> SW15 </v>
      </c>
      <c r="T1719" s="69" t="s">
        <v>7182</v>
      </c>
      <c r="U1719" s="69" t="s">
        <v>7163</v>
      </c>
      <c r="V1719" s="69"/>
      <c r="W1719" s="69"/>
      <c r="X1719" s="69"/>
      <c r="Y1719" s="69"/>
      <c r="Z1719" s="69"/>
      <c r="AA1719" s="69"/>
      <c r="AB1719" s="69"/>
      <c r="AC1719" s="69"/>
      <c r="AD1719" s="69"/>
      <c r="AE1719" s="69"/>
      <c r="AF1719" s="69"/>
      <c r="AG1719" s="69"/>
      <c r="AH1719" s="69"/>
      <c r="AI1719" s="69"/>
      <c r="AJ1719" s="69"/>
      <c r="AK1719" s="69"/>
      <c r="AL1719" s="69"/>
      <c r="AM1719" s="70" t="s">
        <v>3811</v>
      </c>
      <c r="AN1719" s="63" t="str">
        <f>IF(ISNA(VLOOKUP(D1719,[1]GRE_Tabela2!$A$4:$D$112,4,0)),"-",VLOOKUP(D1719,[1]GRE_Tabela2!$A$4:$D$112,4,0))</f>
        <v>-</v>
      </c>
      <c r="AO1719" s="68" t="s">
        <v>1341</v>
      </c>
      <c r="AP1719" s="68" t="s">
        <v>1913</v>
      </c>
      <c r="AQ1719" s="113">
        <v>156</v>
      </c>
      <c r="AR1719" s="302" t="str">
        <f>IF(ISNA(VLOOKUP(AT1719,[1]FISQ!$D$2:$J$1713,7,0)),"-",VLOOKUP(AT1719,[1]FISQ!$D$2:$J$1713,7,0))</f>
        <v>-</v>
      </c>
      <c r="AS1719" s="302" t="str">
        <f>IF(ISNA(VLOOKUP(AT1719,[1]FISQ!$D$2:$J$1713,4,0)),"-",CONCATENATE("(",VLOOKUP(AT1719,[1]FISQ!$D$2:$J$1713,4,0),")"))</f>
        <v>-</v>
      </c>
      <c r="AT1719" s="71" t="s">
        <v>3812</v>
      </c>
      <c r="AU1719" s="38" t="s">
        <v>6541</v>
      </c>
      <c r="AV1719" s="30"/>
      <c r="AW1719" s="38"/>
    </row>
    <row r="1720" spans="1:49" ht="38.25">
      <c r="A1720" s="33">
        <v>1719</v>
      </c>
      <c r="B1720" s="33" t="str">
        <f t="shared" si="81"/>
        <v>2572_II</v>
      </c>
      <c r="C1720" s="33" t="str">
        <f t="shared" si="82"/>
        <v>6.1//-</v>
      </c>
      <c r="D1720" s="61">
        <v>2572</v>
      </c>
      <c r="E1720" s="67" t="s">
        <v>3813</v>
      </c>
      <c r="F1720" s="395" t="s">
        <v>373</v>
      </c>
      <c r="G1720" s="62" t="str">
        <f>VLOOKUP(CONCATENATE(TEXT(I1720,"0"),"_",TEXT(F1720,"0")),[1]CodC!$A$2:$D$250,4,0)</f>
        <v>Matérias tóxicas sem perigo subsidiário, orgânicas, líquidas;</v>
      </c>
      <c r="H1720" s="395" t="s">
        <v>7327</v>
      </c>
      <c r="I1720" s="68">
        <v>6</v>
      </c>
      <c r="J1720" s="68" t="s">
        <v>50</v>
      </c>
      <c r="K1720" s="69" t="s">
        <v>19</v>
      </c>
      <c r="L1720" s="68" t="s">
        <v>849</v>
      </c>
      <c r="M1720" s="63"/>
      <c r="N1720" s="64" t="s">
        <v>19</v>
      </c>
      <c r="O1720" s="64" t="s">
        <v>19</v>
      </c>
      <c r="P1720" s="113" t="s">
        <v>22423</v>
      </c>
      <c r="Q1720" s="70" t="s">
        <v>5598</v>
      </c>
      <c r="R1720" s="70" t="s">
        <v>799</v>
      </c>
      <c r="S1720" s="65" t="str">
        <f t="shared" si="83"/>
        <v xml:space="preserve"> SW2 </v>
      </c>
      <c r="T1720" s="69" t="s">
        <v>19</v>
      </c>
      <c r="U1720" s="69"/>
      <c r="V1720" s="69"/>
      <c r="W1720" s="69"/>
      <c r="X1720" s="69"/>
      <c r="Y1720" s="69"/>
      <c r="Z1720" s="69"/>
      <c r="AA1720" s="69"/>
      <c r="AB1720" s="69"/>
      <c r="AC1720" s="69"/>
      <c r="AD1720" s="69"/>
      <c r="AE1720" s="69"/>
      <c r="AF1720" s="69"/>
      <c r="AG1720" s="69"/>
      <c r="AH1720" s="69"/>
      <c r="AI1720" s="69"/>
      <c r="AJ1720" s="69"/>
      <c r="AK1720" s="69"/>
      <c r="AL1720" s="69"/>
      <c r="AM1720" s="70" t="s">
        <v>3814</v>
      </c>
      <c r="AN1720" s="63" t="str">
        <f>IF(ISNA(VLOOKUP(D1720,[1]GRE_Tabela2!$A$4:$D$112,4,0)),"-",VLOOKUP(D1720,[1]GRE_Tabela2!$A$4:$D$112,4,0))</f>
        <v>-</v>
      </c>
      <c r="AO1720" s="68" t="s">
        <v>1341</v>
      </c>
      <c r="AP1720" s="68" t="s">
        <v>1795</v>
      </c>
      <c r="AQ1720" s="113">
        <v>153</v>
      </c>
      <c r="AR1720" s="302" t="str">
        <f>IF(ISNA(VLOOKUP(AT1720,[1]FISQ!$D$2:$J$1713,7,0)),"-",VLOOKUP(AT1720,[1]FISQ!$D$2:$J$1713,7,0))</f>
        <v>0938 </v>
      </c>
      <c r="AS1720" s="302" t="str">
        <f>IF(ISNA(VLOOKUP(AT1720,[1]FISQ!$D$2:$J$1713,4,0)),"-",CONCATENATE("(",VLOOKUP(AT1720,[1]FISQ!$D$2:$J$1713,4,0),")"))</f>
        <v>(1)</v>
      </c>
      <c r="AT1720" s="71" t="s">
        <v>3815</v>
      </c>
      <c r="AU1720" s="38"/>
      <c r="AV1720" s="38"/>
      <c r="AW1720" s="38"/>
    </row>
    <row r="1721" spans="1:49" ht="102">
      <c r="A1721" s="33">
        <v>1720</v>
      </c>
      <c r="B1721" s="33" t="str">
        <f t="shared" si="81"/>
        <v>2573_II</v>
      </c>
      <c r="C1721" s="33" t="str">
        <f t="shared" si="82"/>
        <v>5.1//6.1</v>
      </c>
      <c r="D1721" s="61">
        <v>2573</v>
      </c>
      <c r="E1721" s="67" t="s">
        <v>3816</v>
      </c>
      <c r="F1721" s="395" t="s">
        <v>7317</v>
      </c>
      <c r="G1721" s="62" t="str">
        <f>VLOOKUP(CONCATENATE(TEXT(I1721,"0"),"_",TEXT(F1721,"0")),[1]CodC!$A$2:$D$250,4,0)</f>
        <v>Matérias comburentes tóxicas, sólidas;</v>
      </c>
      <c r="H1721" s="395" t="s">
        <v>7318</v>
      </c>
      <c r="I1721" s="68">
        <v>5</v>
      </c>
      <c r="J1721" s="68" t="s">
        <v>625</v>
      </c>
      <c r="K1721" s="68" t="s">
        <v>50</v>
      </c>
      <c r="L1721" s="68" t="s">
        <v>849</v>
      </c>
      <c r="M1721" s="64" t="s">
        <v>1313</v>
      </c>
      <c r="N1721" s="64" t="s">
        <v>19</v>
      </c>
      <c r="O1721" s="64" t="s">
        <v>19</v>
      </c>
      <c r="P1721" s="113" t="s">
        <v>22423</v>
      </c>
      <c r="Q1721" s="70" t="s">
        <v>621</v>
      </c>
      <c r="R1721" s="70" t="s">
        <v>621</v>
      </c>
      <c r="S1721" s="65" t="str">
        <f t="shared" si="83"/>
        <v/>
      </c>
      <c r="T1721" s="68" t="s">
        <v>1628</v>
      </c>
      <c r="U1721" s="68"/>
      <c r="V1721" s="68"/>
      <c r="W1721" s="68"/>
      <c r="X1721" s="68" t="s">
        <v>7163</v>
      </c>
      <c r="Y1721" s="68"/>
      <c r="Z1721" s="68"/>
      <c r="AA1721" s="68"/>
      <c r="AB1721" s="68"/>
      <c r="AC1721" s="68"/>
      <c r="AD1721" s="68"/>
      <c r="AE1721" s="68"/>
      <c r="AF1721" s="68"/>
      <c r="AG1721" s="68"/>
      <c r="AH1721" s="68"/>
      <c r="AI1721" s="68"/>
      <c r="AJ1721" s="68"/>
      <c r="AK1721" s="68"/>
      <c r="AL1721" s="68"/>
      <c r="AM1721" s="70" t="s">
        <v>6870</v>
      </c>
      <c r="AN1721" s="63" t="str">
        <f>IF(ISNA(VLOOKUP(D1721,[1]GRE_Tabela2!$A$4:$D$112,4,0)),"-",VLOOKUP(D1721,[1]GRE_Tabela2!$A$4:$D$112,4,0))</f>
        <v>-</v>
      </c>
      <c r="AO1721" s="68" t="s">
        <v>1480</v>
      </c>
      <c r="AP1721" s="68" t="s">
        <v>1618</v>
      </c>
      <c r="AQ1721" s="113">
        <v>141</v>
      </c>
      <c r="AR1721" s="302" t="str">
        <f>IF(ISNA(VLOOKUP(AT1721,[1]FISQ!$D$2:$J$1713,7,0)),"-",VLOOKUP(AT1721,[1]FISQ!$D$2:$J$1713,7,0))</f>
        <v>-</v>
      </c>
      <c r="AS1721" s="302" t="str">
        <f>IF(ISNA(VLOOKUP(AT1721,[1]FISQ!$D$2:$J$1713,4,0)),"-",CONCATENATE("(",VLOOKUP(AT1721,[1]FISQ!$D$2:$J$1713,4,0),")"))</f>
        <v>-</v>
      </c>
      <c r="AT1721" s="71" t="s">
        <v>3817</v>
      </c>
      <c r="AU1721" s="38"/>
      <c r="AV1721" s="38"/>
      <c r="AW1721" s="38"/>
    </row>
    <row r="1722" spans="1:49" ht="25.5">
      <c r="A1722" s="33">
        <v>1721</v>
      </c>
      <c r="B1722" s="33" t="str">
        <f t="shared" si="81"/>
        <v>2574_II</v>
      </c>
      <c r="C1722" s="33" t="str">
        <f t="shared" si="82"/>
        <v>6.1//0</v>
      </c>
      <c r="D1722" s="61">
        <v>2574</v>
      </c>
      <c r="E1722" s="67" t="s">
        <v>3819</v>
      </c>
      <c r="F1722" s="395" t="s">
        <v>373</v>
      </c>
      <c r="G1722" s="62" t="str">
        <f>VLOOKUP(CONCATENATE(TEXT(I1722,"0"),"_",TEXT(F1722,"0")),[1]CodC!$A$2:$D$250,4,0)</f>
        <v>Matérias tóxicas sem perigo subsidiário, orgânicas, líquidas;</v>
      </c>
      <c r="H1722" s="395" t="s">
        <v>7327</v>
      </c>
      <c r="I1722" s="68">
        <v>6</v>
      </c>
      <c r="J1722" s="68" t="s">
        <v>50</v>
      </c>
      <c r="K1722" s="68"/>
      <c r="L1722" s="68" t="s">
        <v>849</v>
      </c>
      <c r="M1722" s="64" t="s">
        <v>1313</v>
      </c>
      <c r="N1722" s="64" t="s">
        <v>19</v>
      </c>
      <c r="O1722" s="64" t="s">
        <v>19</v>
      </c>
      <c r="P1722" s="113" t="s">
        <v>22423</v>
      </c>
      <c r="Q1722" s="70" t="s">
        <v>621</v>
      </c>
      <c r="R1722" s="70" t="s">
        <v>621</v>
      </c>
      <c r="S1722" s="65" t="str">
        <f t="shared" si="83"/>
        <v/>
      </c>
      <c r="T1722" s="69" t="s">
        <v>19</v>
      </c>
      <c r="U1722" s="69"/>
      <c r="V1722" s="69"/>
      <c r="W1722" s="69"/>
      <c r="X1722" s="69"/>
      <c r="Y1722" s="69"/>
      <c r="Z1722" s="69"/>
      <c r="AA1722" s="69"/>
      <c r="AB1722" s="69"/>
      <c r="AC1722" s="69"/>
      <c r="AD1722" s="69"/>
      <c r="AE1722" s="69"/>
      <c r="AF1722" s="69"/>
      <c r="AG1722" s="69"/>
      <c r="AH1722" s="69"/>
      <c r="AI1722" s="69"/>
      <c r="AJ1722" s="69"/>
      <c r="AK1722" s="69"/>
      <c r="AL1722" s="69"/>
      <c r="AM1722" s="70" t="s">
        <v>6871</v>
      </c>
      <c r="AN1722" s="63" t="str">
        <f>IF(ISNA(VLOOKUP(D1722,[1]GRE_Tabela2!$A$4:$D$112,4,0)),"-",VLOOKUP(D1722,[1]GRE_Tabela2!$A$4:$D$112,4,0))</f>
        <v>-</v>
      </c>
      <c r="AO1722" s="68" t="s">
        <v>1341</v>
      </c>
      <c r="AP1722" s="68" t="s">
        <v>1795</v>
      </c>
      <c r="AQ1722" s="113">
        <v>151</v>
      </c>
      <c r="AR1722" s="302" t="str">
        <f>IF(ISNA(VLOOKUP(AT1722,[1]FISQ!$D$2:$J$1713,7,0)),"-",VLOOKUP(AT1722,[1]FISQ!$D$2:$J$1713,7,0))</f>
        <v>-</v>
      </c>
      <c r="AS1722" s="302" t="str">
        <f>IF(ISNA(VLOOKUP(AT1722,[1]FISQ!$D$2:$J$1713,4,0)),"-",CONCATENATE("(",VLOOKUP(AT1722,[1]FISQ!$D$2:$J$1713,4,0),")"))</f>
        <v>-</v>
      </c>
      <c r="AT1722" s="71" t="s">
        <v>3818</v>
      </c>
      <c r="AU1722" s="38"/>
      <c r="AV1722" s="38"/>
      <c r="AW1722" s="38"/>
    </row>
    <row r="1723" spans="1:49" ht="127.5">
      <c r="A1723" s="33">
        <v>1722</v>
      </c>
      <c r="B1723" s="33" t="str">
        <f t="shared" si="81"/>
        <v>2576_II</v>
      </c>
      <c r="C1723" s="33" t="str">
        <f t="shared" si="82"/>
        <v>8//-</v>
      </c>
      <c r="D1723" s="61">
        <v>2576</v>
      </c>
      <c r="E1723" s="67" t="s">
        <v>3820</v>
      </c>
      <c r="F1723" s="395" t="s">
        <v>7345</v>
      </c>
      <c r="G1723" s="62" t="str">
        <f>VLOOKUP(CONCATENATE(TEXT(I1723,"0"),"_",TEXT(F1723,"0")),[1]CodC!$A$2:$D$250,4,0)</f>
        <v>Matérias corrosivas, ácidas, sem perigo subsidiário, inorgânicas, líquidas;</v>
      </c>
      <c r="H1723" s="395" t="s">
        <v>7339</v>
      </c>
      <c r="I1723" s="69" t="s">
        <v>631</v>
      </c>
      <c r="J1723" s="69" t="s">
        <v>631</v>
      </c>
      <c r="K1723" s="64" t="s">
        <v>19</v>
      </c>
      <c r="L1723" s="68" t="s">
        <v>849</v>
      </c>
      <c r="M1723" s="63"/>
      <c r="N1723" s="64" t="s">
        <v>19</v>
      </c>
      <c r="O1723" s="64" t="s">
        <v>19</v>
      </c>
      <c r="P1723" s="113" t="s">
        <v>22425</v>
      </c>
      <c r="Q1723" s="70" t="s">
        <v>7230</v>
      </c>
      <c r="R1723" s="70" t="s">
        <v>1886</v>
      </c>
      <c r="S1723" s="65" t="str">
        <f t="shared" si="83"/>
        <v xml:space="preserve"> SW2 </v>
      </c>
      <c r="T1723" s="69" t="s">
        <v>7182</v>
      </c>
      <c r="U1723" s="69" t="s">
        <v>7163</v>
      </c>
      <c r="V1723" s="69"/>
      <c r="W1723" s="69"/>
      <c r="X1723" s="69"/>
      <c r="Y1723" s="69"/>
      <c r="Z1723" s="69"/>
      <c r="AA1723" s="69"/>
      <c r="AB1723" s="69"/>
      <c r="AC1723" s="69"/>
      <c r="AD1723" s="69"/>
      <c r="AE1723" s="69"/>
      <c r="AF1723" s="69"/>
      <c r="AG1723" s="69"/>
      <c r="AH1723" s="69"/>
      <c r="AI1723" s="69"/>
      <c r="AJ1723" s="69"/>
      <c r="AK1723" s="69"/>
      <c r="AL1723" s="69"/>
      <c r="AM1723" s="70" t="s">
        <v>6508</v>
      </c>
      <c r="AN1723" s="63" t="str">
        <f>IF(ISNA(VLOOKUP(D1723,[1]GRE_Tabela2!$A$4:$D$112,4,0)),"-",VLOOKUP(D1723,[1]GRE_Tabela2!$A$4:$D$112,4,0))</f>
        <v>-</v>
      </c>
      <c r="AO1723" s="68" t="s">
        <v>1341</v>
      </c>
      <c r="AP1723" s="68" t="s">
        <v>1913</v>
      </c>
      <c r="AQ1723" s="113">
        <v>137</v>
      </c>
      <c r="AR1723" s="302" t="str">
        <f>IF(ISNA(VLOOKUP(AT1723,[1]FISQ!$D$2:$J$1713,7,0)),"-",VLOOKUP(AT1723,[1]FISQ!$D$2:$J$1713,7,0))</f>
        <v>-</v>
      </c>
      <c r="AS1723" s="302" t="str">
        <f>IF(ISNA(VLOOKUP(AT1723,[1]FISQ!$D$2:$J$1713,4,0)),"-",CONCATENATE("(",VLOOKUP(AT1723,[1]FISQ!$D$2:$J$1713,4,0),")"))</f>
        <v>-</v>
      </c>
      <c r="AT1723" s="71" t="s">
        <v>3821</v>
      </c>
      <c r="AU1723" s="38" t="s">
        <v>6541</v>
      </c>
      <c r="AV1723" s="30"/>
      <c r="AW1723" s="38"/>
    </row>
    <row r="1724" spans="1:49" ht="76.5">
      <c r="A1724" s="33">
        <v>1723</v>
      </c>
      <c r="B1724" s="33" t="str">
        <f t="shared" si="81"/>
        <v>2577_II</v>
      </c>
      <c r="C1724" s="33" t="str">
        <f t="shared" si="82"/>
        <v>8//-</v>
      </c>
      <c r="D1724" s="61">
        <v>2577</v>
      </c>
      <c r="E1724" s="67" t="s">
        <v>3822</v>
      </c>
      <c r="F1724" s="395" t="s">
        <v>7338</v>
      </c>
      <c r="G1724" s="62" t="str">
        <f>VLOOKUP(CONCATENATE(TEXT(I1724,"0"),"_",TEXT(F1724,"0")),[1]CodC!$A$2:$D$250,4,0)</f>
        <v>Matérias corrosivas, ácidas, sem perigo subsidiário, orgânicas, líquidas;</v>
      </c>
      <c r="H1724" s="395" t="s">
        <v>7339</v>
      </c>
      <c r="I1724" s="69" t="s">
        <v>631</v>
      </c>
      <c r="J1724" s="69" t="s">
        <v>631</v>
      </c>
      <c r="K1724" s="69" t="s">
        <v>19</v>
      </c>
      <c r="L1724" s="68" t="s">
        <v>849</v>
      </c>
      <c r="M1724" s="63"/>
      <c r="N1724" s="64" t="s">
        <v>19</v>
      </c>
      <c r="O1724" s="64" t="s">
        <v>19</v>
      </c>
      <c r="P1724" s="113" t="s">
        <v>22425</v>
      </c>
      <c r="Q1724" s="70" t="s">
        <v>7230</v>
      </c>
      <c r="R1724" s="70" t="s">
        <v>1886</v>
      </c>
      <c r="S1724" s="65" t="str">
        <f t="shared" si="83"/>
        <v xml:space="preserve"> SW2 </v>
      </c>
      <c r="T1724" s="69" t="s">
        <v>7182</v>
      </c>
      <c r="U1724" s="69" t="s">
        <v>7163</v>
      </c>
      <c r="V1724" s="69"/>
      <c r="W1724" s="69"/>
      <c r="X1724" s="69"/>
      <c r="Y1724" s="69"/>
      <c r="Z1724" s="69"/>
      <c r="AA1724" s="69"/>
      <c r="AB1724" s="69"/>
      <c r="AC1724" s="69"/>
      <c r="AD1724" s="69"/>
      <c r="AE1724" s="69"/>
      <c r="AF1724" s="69"/>
      <c r="AG1724" s="69"/>
      <c r="AH1724" s="69"/>
      <c r="AI1724" s="69"/>
      <c r="AJ1724" s="69"/>
      <c r="AK1724" s="69"/>
      <c r="AL1724" s="69"/>
      <c r="AM1724" s="70" t="s">
        <v>6495</v>
      </c>
      <c r="AN1724" s="63" t="str">
        <f>IF(ISNA(VLOOKUP(D1724,[1]GRE_Tabela2!$A$4:$D$112,4,0)),"-",VLOOKUP(D1724,[1]GRE_Tabela2!$A$4:$D$112,4,0))</f>
        <v>-</v>
      </c>
      <c r="AO1724" s="68" t="s">
        <v>1341</v>
      </c>
      <c r="AP1724" s="68" t="s">
        <v>1913</v>
      </c>
      <c r="AQ1724" s="113">
        <v>156</v>
      </c>
      <c r="AR1724" s="302" t="str">
        <f>IF(ISNA(VLOOKUP(AT1724,[1]FISQ!$D$2:$J$1713,7,0)),"-",VLOOKUP(AT1724,[1]FISQ!$D$2:$J$1713,7,0))</f>
        <v>-</v>
      </c>
      <c r="AS1724" s="302" t="str">
        <f>IF(ISNA(VLOOKUP(AT1724,[1]FISQ!$D$2:$J$1713,4,0)),"-",CONCATENATE("(",VLOOKUP(AT1724,[1]FISQ!$D$2:$J$1713,4,0),")"))</f>
        <v>-</v>
      </c>
      <c r="AT1724" s="71" t="s">
        <v>3823</v>
      </c>
      <c r="AU1724" s="38" t="s">
        <v>6541</v>
      </c>
      <c r="AV1724" s="30"/>
      <c r="AW1724" s="38"/>
    </row>
    <row r="1725" spans="1:49" ht="76.5">
      <c r="A1725" s="33">
        <v>1724</v>
      </c>
      <c r="B1725" s="33" t="str">
        <f t="shared" si="81"/>
        <v>2578_III</v>
      </c>
      <c r="C1725" s="33" t="str">
        <f t="shared" si="82"/>
        <v>8//-</v>
      </c>
      <c r="D1725" s="61">
        <v>2578</v>
      </c>
      <c r="E1725" s="67" t="s">
        <v>3824</v>
      </c>
      <c r="F1725" s="395" t="s">
        <v>7342</v>
      </c>
      <c r="G1725" s="62" t="str">
        <f>VLOOKUP(CONCATENATE(TEXT(I1725,"0"),"_",TEXT(F1725,"0")),[1]CodC!$A$2:$D$250,4,0)</f>
        <v>Matérias corrosivas, ácidas, sem perigo subsidiário, inorgânicas, sólidas;</v>
      </c>
      <c r="H1725" s="395" t="s">
        <v>7339</v>
      </c>
      <c r="I1725" s="69" t="s">
        <v>631</v>
      </c>
      <c r="J1725" s="69" t="s">
        <v>631</v>
      </c>
      <c r="K1725" s="69" t="s">
        <v>19</v>
      </c>
      <c r="L1725" s="68" t="s">
        <v>879</v>
      </c>
      <c r="M1725" s="63"/>
      <c r="N1725" s="64" t="s">
        <v>19</v>
      </c>
      <c r="O1725" s="64" t="s">
        <v>19</v>
      </c>
      <c r="P1725" s="113" t="s">
        <v>22425</v>
      </c>
      <c r="Q1725" s="70" t="s">
        <v>621</v>
      </c>
      <c r="R1725" s="70" t="s">
        <v>1450</v>
      </c>
      <c r="S1725" s="65" t="str">
        <f t="shared" si="83"/>
        <v xml:space="preserve">SW1 H2 </v>
      </c>
      <c r="T1725" s="69" t="s">
        <v>7182</v>
      </c>
      <c r="U1725" s="69" t="s">
        <v>7163</v>
      </c>
      <c r="V1725" s="69"/>
      <c r="W1725" s="69"/>
      <c r="X1725" s="69"/>
      <c r="Y1725" s="69"/>
      <c r="Z1725" s="69"/>
      <c r="AA1725" s="69"/>
      <c r="AB1725" s="69"/>
      <c r="AC1725" s="69"/>
      <c r="AD1725" s="69"/>
      <c r="AE1725" s="69"/>
      <c r="AF1725" s="69"/>
      <c r="AG1725" s="69"/>
      <c r="AH1725" s="69"/>
      <c r="AI1725" s="69"/>
      <c r="AJ1725" s="69"/>
      <c r="AK1725" s="69"/>
      <c r="AL1725" s="69"/>
      <c r="AM1725" s="70" t="s">
        <v>6509</v>
      </c>
      <c r="AN1725" s="63" t="str">
        <f>IF(ISNA(VLOOKUP(D1725,[1]GRE_Tabela2!$A$4:$D$112,4,0)),"-",VLOOKUP(D1725,[1]GRE_Tabela2!$A$4:$D$112,4,0))</f>
        <v>-</v>
      </c>
      <c r="AO1725" s="68" t="s">
        <v>1341</v>
      </c>
      <c r="AP1725" s="68" t="s">
        <v>1913</v>
      </c>
      <c r="AQ1725" s="113">
        <v>157</v>
      </c>
      <c r="AR1725" s="302" t="str">
        <f>IF(ISNA(VLOOKUP(AT1725,[1]FISQ!$D$2:$J$1713,7,0)),"-",VLOOKUP(AT1725,[1]FISQ!$D$2:$J$1713,7,0))</f>
        <v>-</v>
      </c>
      <c r="AS1725" s="302" t="str">
        <f>IF(ISNA(VLOOKUP(AT1725,[1]FISQ!$D$2:$J$1713,4,0)),"-",CONCATENATE("(",VLOOKUP(AT1725,[1]FISQ!$D$2:$J$1713,4,0),")"))</f>
        <v>-</v>
      </c>
      <c r="AT1725" s="71" t="s">
        <v>3825</v>
      </c>
      <c r="AU1725" s="38" t="s">
        <v>6541</v>
      </c>
      <c r="AV1725" s="30"/>
      <c r="AW1725" s="38"/>
    </row>
    <row r="1726" spans="1:49" ht="76.5">
      <c r="A1726" s="33">
        <v>1725</v>
      </c>
      <c r="B1726" s="33" t="str">
        <f t="shared" si="81"/>
        <v>2579_III</v>
      </c>
      <c r="C1726" s="33" t="str">
        <f t="shared" si="82"/>
        <v>8//-</v>
      </c>
      <c r="D1726" s="61">
        <v>2579</v>
      </c>
      <c r="E1726" s="67" t="s">
        <v>3826</v>
      </c>
      <c r="F1726" s="395" t="s">
        <v>7409</v>
      </c>
      <c r="G1726" s="62" t="str">
        <f>VLOOKUP(CONCATENATE(TEXT(I1726,"0"),"_",TEXT(F1726,"0")),[1]CodC!$A$2:$D$250,4,0)</f>
        <v>Matérias corrosivas, de carácter básico, sem perigo subsidiário, orgânicas, sólidas;</v>
      </c>
      <c r="H1726" s="395" t="s">
        <v>7339</v>
      </c>
      <c r="I1726" s="69" t="s">
        <v>631</v>
      </c>
      <c r="J1726" s="69" t="s">
        <v>631</v>
      </c>
      <c r="K1726" s="64" t="s">
        <v>19</v>
      </c>
      <c r="L1726" s="68" t="s">
        <v>879</v>
      </c>
      <c r="M1726" s="63"/>
      <c r="N1726" s="64" t="s">
        <v>19</v>
      </c>
      <c r="O1726" s="64" t="s">
        <v>19</v>
      </c>
      <c r="P1726" s="113" t="s">
        <v>22425</v>
      </c>
      <c r="Q1726" s="70" t="s">
        <v>621</v>
      </c>
      <c r="R1726" s="70" t="s">
        <v>1450</v>
      </c>
      <c r="S1726" s="65" t="str">
        <f t="shared" si="83"/>
        <v xml:space="preserve">SW1 H2 </v>
      </c>
      <c r="T1726" s="68" t="s">
        <v>1000</v>
      </c>
      <c r="U1726" s="68"/>
      <c r="V1726" s="68"/>
      <c r="W1726" s="68"/>
      <c r="X1726" s="68"/>
      <c r="Y1726" s="68"/>
      <c r="Z1726" s="68"/>
      <c r="AA1726" s="68"/>
      <c r="AB1726" s="68"/>
      <c r="AC1726" s="68"/>
      <c r="AD1726" s="68"/>
      <c r="AE1726" s="68"/>
      <c r="AF1726" s="68"/>
      <c r="AG1726" s="68"/>
      <c r="AH1726" s="68"/>
      <c r="AI1726" s="68"/>
      <c r="AJ1726" s="68"/>
      <c r="AK1726" s="68"/>
      <c r="AL1726" s="68" t="s">
        <v>7163</v>
      </c>
      <c r="AM1726" s="70" t="s">
        <v>3827</v>
      </c>
      <c r="AN1726" s="63" t="str">
        <f>IF(ISNA(VLOOKUP(D1726,[1]GRE_Tabela2!$A$4:$D$112,4,0)),"-",VLOOKUP(D1726,[1]GRE_Tabela2!$A$4:$D$112,4,0))</f>
        <v>-</v>
      </c>
      <c r="AO1726" s="68" t="s">
        <v>1341</v>
      </c>
      <c r="AP1726" s="68" t="s">
        <v>1913</v>
      </c>
      <c r="AQ1726" s="113">
        <v>153</v>
      </c>
      <c r="AR1726" s="302" t="str">
        <f>IF(ISNA(VLOOKUP(AT1726,[1]FISQ!$D$2:$J$1713,7,0)),"-",VLOOKUP(AT1726,[1]FISQ!$D$2:$J$1713,7,0))</f>
        <v>1032 </v>
      </c>
      <c r="AS1726" s="302" t="str">
        <f>IF(ISNA(VLOOKUP(AT1726,[1]FISQ!$D$2:$J$1713,4,0)),"-",CONCATENATE("(",VLOOKUP(AT1726,[1]FISQ!$D$2:$J$1713,4,0),")"))</f>
        <v>(1)</v>
      </c>
      <c r="AT1726" s="71" t="s">
        <v>3828</v>
      </c>
      <c r="AU1726" s="38" t="s">
        <v>6537</v>
      </c>
      <c r="AV1726" s="30"/>
      <c r="AW1726" s="38"/>
    </row>
    <row r="1727" spans="1:49" ht="51">
      <c r="A1727" s="33">
        <v>1726</v>
      </c>
      <c r="B1727" s="33" t="str">
        <f t="shared" si="81"/>
        <v>2580_III</v>
      </c>
      <c r="C1727" s="33" t="str">
        <f t="shared" si="82"/>
        <v>8//-</v>
      </c>
      <c r="D1727" s="61">
        <v>2580</v>
      </c>
      <c r="E1727" s="67" t="s">
        <v>3829</v>
      </c>
      <c r="F1727" s="395" t="s">
        <v>7345</v>
      </c>
      <c r="G1727" s="62" t="str">
        <f>VLOOKUP(CONCATENATE(TEXT(I1727,"0"),"_",TEXT(F1727,"0")),[1]CodC!$A$2:$D$250,4,0)</f>
        <v>Matérias corrosivas, ácidas, sem perigo subsidiário, inorgânicas, líquidas;</v>
      </c>
      <c r="H1727" s="395" t="s">
        <v>7339</v>
      </c>
      <c r="I1727" s="69" t="s">
        <v>631</v>
      </c>
      <c r="J1727" s="69" t="s">
        <v>631</v>
      </c>
      <c r="K1727" s="69" t="s">
        <v>19</v>
      </c>
      <c r="L1727" s="68" t="s">
        <v>879</v>
      </c>
      <c r="M1727" s="68"/>
      <c r="N1727" s="64" t="s">
        <v>19</v>
      </c>
      <c r="O1727" s="64" t="s">
        <v>885</v>
      </c>
      <c r="P1727" s="113" t="s">
        <v>22424</v>
      </c>
      <c r="Q1727" s="70" t="s">
        <v>621</v>
      </c>
      <c r="R1727" s="70" t="s">
        <v>621</v>
      </c>
      <c r="S1727" s="65" t="str">
        <f t="shared" si="83"/>
        <v/>
      </c>
      <c r="T1727" s="69" t="s">
        <v>7182</v>
      </c>
      <c r="U1727" s="69" t="s">
        <v>7163</v>
      </c>
      <c r="V1727" s="69"/>
      <c r="W1727" s="69"/>
      <c r="X1727" s="69"/>
      <c r="Y1727" s="69"/>
      <c r="Z1727" s="69"/>
      <c r="AA1727" s="69"/>
      <c r="AB1727" s="69"/>
      <c r="AC1727" s="69"/>
      <c r="AD1727" s="69"/>
      <c r="AE1727" s="69"/>
      <c r="AF1727" s="69"/>
      <c r="AG1727" s="69"/>
      <c r="AH1727" s="69"/>
      <c r="AI1727" s="69"/>
      <c r="AJ1727" s="69"/>
      <c r="AK1727" s="69"/>
      <c r="AL1727" s="69"/>
      <c r="AM1727" s="70" t="s">
        <v>3830</v>
      </c>
      <c r="AN1727" s="63" t="str">
        <f>IF(ISNA(VLOOKUP(D1727,[1]GRE_Tabela2!$A$4:$D$112,4,0)),"-",VLOOKUP(D1727,[1]GRE_Tabela2!$A$4:$D$112,4,0))</f>
        <v>-</v>
      </c>
      <c r="AO1727" s="68" t="s">
        <v>1341</v>
      </c>
      <c r="AP1727" s="68" t="s">
        <v>1913</v>
      </c>
      <c r="AQ1727" s="113">
        <v>154</v>
      </c>
      <c r="AR1727" s="302" t="str">
        <f>IF(ISNA(VLOOKUP(AT1727,[1]FISQ!$D$2:$J$1713,7,0)),"-",VLOOKUP(AT1727,[1]FISQ!$D$2:$J$1713,7,0))</f>
        <v>-</v>
      </c>
      <c r="AS1727" s="302" t="str">
        <f>IF(ISNA(VLOOKUP(AT1727,[1]FISQ!$D$2:$J$1713,4,0)),"-",CONCATENATE("(",VLOOKUP(AT1727,[1]FISQ!$D$2:$J$1713,4,0),")"))</f>
        <v>-</v>
      </c>
      <c r="AT1727" s="71" t="s">
        <v>3831</v>
      </c>
      <c r="AU1727" s="38" t="s">
        <v>6541</v>
      </c>
      <c r="AV1727" s="30"/>
      <c r="AW1727" s="38"/>
    </row>
    <row r="1728" spans="1:49" ht="51">
      <c r="A1728" s="33">
        <v>1727</v>
      </c>
      <c r="B1728" s="33" t="str">
        <f t="shared" si="81"/>
        <v>2581_III</v>
      </c>
      <c r="C1728" s="33" t="str">
        <f t="shared" si="82"/>
        <v>8//-</v>
      </c>
      <c r="D1728" s="61">
        <v>2581</v>
      </c>
      <c r="E1728" s="67" t="s">
        <v>3832</v>
      </c>
      <c r="F1728" s="395" t="s">
        <v>7345</v>
      </c>
      <c r="G1728" s="62" t="str">
        <f>VLOOKUP(CONCATENATE(TEXT(I1728,"0"),"_",TEXT(F1728,"0")),[1]CodC!$A$2:$D$250,4,0)</f>
        <v>Matérias corrosivas, ácidas, sem perigo subsidiário, inorgânicas, líquidas;</v>
      </c>
      <c r="H1728" s="395" t="s">
        <v>7339</v>
      </c>
      <c r="I1728" s="69" t="s">
        <v>631</v>
      </c>
      <c r="J1728" s="69" t="s">
        <v>631</v>
      </c>
      <c r="K1728" s="69" t="s">
        <v>19</v>
      </c>
      <c r="L1728" s="68" t="s">
        <v>879</v>
      </c>
      <c r="M1728" s="68"/>
      <c r="N1728" s="64" t="s">
        <v>19</v>
      </c>
      <c r="O1728" s="64" t="s">
        <v>885</v>
      </c>
      <c r="P1728" s="113" t="s">
        <v>22424</v>
      </c>
      <c r="Q1728" s="70" t="s">
        <v>621</v>
      </c>
      <c r="R1728" s="70" t="s">
        <v>621</v>
      </c>
      <c r="S1728" s="65" t="str">
        <f t="shared" si="83"/>
        <v/>
      </c>
      <c r="T1728" s="69" t="s">
        <v>7182</v>
      </c>
      <c r="U1728" s="69" t="s">
        <v>7163</v>
      </c>
      <c r="V1728" s="69"/>
      <c r="W1728" s="69"/>
      <c r="X1728" s="69"/>
      <c r="Y1728" s="69"/>
      <c r="Z1728" s="69"/>
      <c r="AA1728" s="69"/>
      <c r="AB1728" s="69"/>
      <c r="AC1728" s="69"/>
      <c r="AD1728" s="69"/>
      <c r="AE1728" s="69"/>
      <c r="AF1728" s="69"/>
      <c r="AG1728" s="69"/>
      <c r="AH1728" s="69"/>
      <c r="AI1728" s="69"/>
      <c r="AJ1728" s="69"/>
      <c r="AK1728" s="69"/>
      <c r="AL1728" s="69"/>
      <c r="AM1728" s="70" t="s">
        <v>3830</v>
      </c>
      <c r="AN1728" s="63" t="str">
        <f>IF(ISNA(VLOOKUP(D1728,[1]GRE_Tabela2!$A$4:$D$112,4,0)),"-",VLOOKUP(D1728,[1]GRE_Tabela2!$A$4:$D$112,4,0))</f>
        <v>-</v>
      </c>
      <c r="AO1728" s="68" t="s">
        <v>1341</v>
      </c>
      <c r="AP1728" s="68" t="s">
        <v>1913</v>
      </c>
      <c r="AQ1728" s="113">
        <v>154</v>
      </c>
      <c r="AR1728" s="302" t="str">
        <f>IF(ISNA(VLOOKUP(AT1728,[1]FISQ!$D$2:$J$1713,7,0)),"-",VLOOKUP(AT1728,[1]FISQ!$D$2:$J$1713,7,0))</f>
        <v>-</v>
      </c>
      <c r="AS1728" s="302" t="str">
        <f>IF(ISNA(VLOOKUP(AT1728,[1]FISQ!$D$2:$J$1713,4,0)),"-",CONCATENATE("(",VLOOKUP(AT1728,[1]FISQ!$D$2:$J$1713,4,0),")"))</f>
        <v>-</v>
      </c>
      <c r="AT1728" s="71" t="s">
        <v>3833</v>
      </c>
      <c r="AU1728" s="38" t="s">
        <v>6541</v>
      </c>
      <c r="AV1728" s="30"/>
      <c r="AW1728" s="38"/>
    </row>
    <row r="1729" spans="1:49" ht="25.5">
      <c r="A1729" s="33">
        <v>1728</v>
      </c>
      <c r="B1729" s="33" t="str">
        <f t="shared" si="81"/>
        <v>2582_III</v>
      </c>
      <c r="C1729" s="33" t="str">
        <f t="shared" si="82"/>
        <v>8//-</v>
      </c>
      <c r="D1729" s="61">
        <v>2582</v>
      </c>
      <c r="E1729" s="67" t="s">
        <v>3834</v>
      </c>
      <c r="F1729" s="395" t="s">
        <v>7345</v>
      </c>
      <c r="G1729" s="62" t="str">
        <f>VLOOKUP(CONCATENATE(TEXT(I1729,"0"),"_",TEXT(F1729,"0")),[1]CodC!$A$2:$D$250,4,0)</f>
        <v>Matérias corrosivas, ácidas, sem perigo subsidiário, inorgânicas, líquidas;</v>
      </c>
      <c r="H1729" s="395" t="s">
        <v>7339</v>
      </c>
      <c r="I1729" s="69" t="s">
        <v>631</v>
      </c>
      <c r="J1729" s="69" t="s">
        <v>631</v>
      </c>
      <c r="K1729" s="69" t="s">
        <v>19</v>
      </c>
      <c r="L1729" s="68" t="s">
        <v>879</v>
      </c>
      <c r="M1729" s="68"/>
      <c r="N1729" s="64" t="s">
        <v>19</v>
      </c>
      <c r="O1729" s="64" t="s">
        <v>885</v>
      </c>
      <c r="P1729" s="113" t="s">
        <v>22424</v>
      </c>
      <c r="Q1729" s="70" t="s">
        <v>621</v>
      </c>
      <c r="R1729" s="70" t="s">
        <v>621</v>
      </c>
      <c r="S1729" s="65" t="str">
        <f t="shared" si="83"/>
        <v/>
      </c>
      <c r="T1729" s="69" t="s">
        <v>7182</v>
      </c>
      <c r="U1729" s="69" t="s">
        <v>7163</v>
      </c>
      <c r="V1729" s="69"/>
      <c r="W1729" s="69"/>
      <c r="X1729" s="69"/>
      <c r="Y1729" s="69"/>
      <c r="Z1729" s="69"/>
      <c r="AA1729" s="69"/>
      <c r="AB1729" s="69"/>
      <c r="AC1729" s="69"/>
      <c r="AD1729" s="69"/>
      <c r="AE1729" s="69"/>
      <c r="AF1729" s="69"/>
      <c r="AG1729" s="69"/>
      <c r="AH1729" s="69"/>
      <c r="AI1729" s="69"/>
      <c r="AJ1729" s="69"/>
      <c r="AK1729" s="69"/>
      <c r="AL1729" s="69"/>
      <c r="AM1729" s="70" t="s">
        <v>3835</v>
      </c>
      <c r="AN1729" s="63" t="str">
        <f>IF(ISNA(VLOOKUP(D1729,[1]GRE_Tabela2!$A$4:$D$112,4,0)),"-",VLOOKUP(D1729,[1]GRE_Tabela2!$A$4:$D$112,4,0))</f>
        <v>-</v>
      </c>
      <c r="AO1729" s="68" t="s">
        <v>1341</v>
      </c>
      <c r="AP1729" s="68" t="s">
        <v>1913</v>
      </c>
      <c r="AQ1729" s="113">
        <v>154</v>
      </c>
      <c r="AR1729" s="302" t="str">
        <f>IF(ISNA(VLOOKUP(AT1729,[1]FISQ!$D$2:$J$1713,7,0)),"-",VLOOKUP(AT1729,[1]FISQ!$D$2:$J$1713,7,0))</f>
        <v>-</v>
      </c>
      <c r="AS1729" s="302" t="str">
        <f>IF(ISNA(VLOOKUP(AT1729,[1]FISQ!$D$2:$J$1713,4,0)),"-",CONCATENATE("(",VLOOKUP(AT1729,[1]FISQ!$D$2:$J$1713,4,0),")"))</f>
        <v>-</v>
      </c>
      <c r="AT1729" s="71" t="s">
        <v>3836</v>
      </c>
      <c r="AU1729" s="38" t="s">
        <v>6541</v>
      </c>
      <c r="AV1729" s="30"/>
      <c r="AW1729" s="38"/>
    </row>
    <row r="1730" spans="1:49" ht="51">
      <c r="A1730" s="33">
        <v>1729</v>
      </c>
      <c r="B1730" s="33" t="str">
        <f t="shared" si="81"/>
        <v>2583_II</v>
      </c>
      <c r="C1730" s="33" t="str">
        <f t="shared" si="82"/>
        <v>8//-</v>
      </c>
      <c r="D1730" s="61">
        <v>2583</v>
      </c>
      <c r="E1730" s="72" t="s">
        <v>3837</v>
      </c>
      <c r="F1730" s="395" t="s">
        <v>7342</v>
      </c>
      <c r="G1730" s="62" t="str">
        <f>VLOOKUP(CONCATENATE(TEXT(I1730,"0"),"_",TEXT(F1730,"0")),[1]CodC!$A$2:$D$250,4,0)</f>
        <v>Matérias corrosivas, ácidas, sem perigo subsidiário, inorgânicas, sólidas;</v>
      </c>
      <c r="H1730" s="395" t="s">
        <v>7339</v>
      </c>
      <c r="I1730" s="69" t="s">
        <v>631</v>
      </c>
      <c r="J1730" s="69" t="s">
        <v>631</v>
      </c>
      <c r="K1730" s="69" t="s">
        <v>19</v>
      </c>
      <c r="L1730" s="68" t="s">
        <v>849</v>
      </c>
      <c r="M1730" s="63"/>
      <c r="N1730" s="64" t="s">
        <v>19</v>
      </c>
      <c r="O1730" s="64" t="s">
        <v>19</v>
      </c>
      <c r="P1730" s="113" t="s">
        <v>22425</v>
      </c>
      <c r="Q1730" s="70" t="s">
        <v>621</v>
      </c>
      <c r="R1730" s="70" t="s">
        <v>621</v>
      </c>
      <c r="S1730" s="65" t="str">
        <f t="shared" si="83"/>
        <v/>
      </c>
      <c r="T1730" s="69" t="s">
        <v>7182</v>
      </c>
      <c r="U1730" s="69" t="s">
        <v>7163</v>
      </c>
      <c r="V1730" s="69"/>
      <c r="W1730" s="69"/>
      <c r="X1730" s="69"/>
      <c r="Y1730" s="69"/>
      <c r="Z1730" s="69"/>
      <c r="AA1730" s="69"/>
      <c r="AB1730" s="69"/>
      <c r="AC1730" s="69"/>
      <c r="AD1730" s="69"/>
      <c r="AE1730" s="69"/>
      <c r="AF1730" s="69"/>
      <c r="AG1730" s="69"/>
      <c r="AH1730" s="69"/>
      <c r="AI1730" s="69"/>
      <c r="AJ1730" s="69"/>
      <c r="AK1730" s="69"/>
      <c r="AL1730" s="69"/>
      <c r="AM1730" s="70" t="s">
        <v>3838</v>
      </c>
      <c r="AN1730" s="63" t="str">
        <f>IF(ISNA(VLOOKUP(D1730,[1]GRE_Tabela2!$A$4:$D$112,4,0)),"-",VLOOKUP(D1730,[1]GRE_Tabela2!$A$4:$D$112,4,0))</f>
        <v>-</v>
      </c>
      <c r="AO1730" s="68" t="s">
        <v>1341</v>
      </c>
      <c r="AP1730" s="68" t="s">
        <v>1913</v>
      </c>
      <c r="AQ1730" s="113">
        <v>153</v>
      </c>
      <c r="AR1730" s="302" t="str">
        <f>IF(ISNA(VLOOKUP(AT1730,[1]FISQ!$D$2:$J$1713,7,0)),"-",VLOOKUP(AT1730,[1]FISQ!$D$2:$J$1713,7,0))</f>
        <v>-</v>
      </c>
      <c r="AS1730" s="302" t="str">
        <f>IF(ISNA(VLOOKUP(AT1730,[1]FISQ!$D$2:$J$1713,4,0)),"-",CONCATENATE("(",VLOOKUP(AT1730,[1]FISQ!$D$2:$J$1713,4,0),")"))</f>
        <v>-</v>
      </c>
      <c r="AT1730" s="71" t="s">
        <v>3839</v>
      </c>
      <c r="AU1730" s="38" t="s">
        <v>6541</v>
      </c>
      <c r="AV1730" s="30"/>
      <c r="AW1730" s="38"/>
    </row>
    <row r="1731" spans="1:49" ht="51">
      <c r="A1731" s="33">
        <v>1730</v>
      </c>
      <c r="B1731" s="33" t="str">
        <f t="shared" si="81"/>
        <v>2584_II</v>
      </c>
      <c r="C1731" s="33" t="str">
        <f t="shared" si="82"/>
        <v>8//-</v>
      </c>
      <c r="D1731" s="61">
        <v>2584</v>
      </c>
      <c r="E1731" s="72" t="s">
        <v>3840</v>
      </c>
      <c r="F1731" s="395" t="s">
        <v>7345</v>
      </c>
      <c r="G1731" s="62" t="str">
        <f>VLOOKUP(CONCATENATE(TEXT(I1731,"0"),"_",TEXT(F1731,"0")),[1]CodC!$A$2:$D$250,4,0)</f>
        <v>Matérias corrosivas, ácidas, sem perigo subsidiário, inorgânicas, líquidas;</v>
      </c>
      <c r="H1731" s="395" t="s">
        <v>7339</v>
      </c>
      <c r="I1731" s="69" t="s">
        <v>631</v>
      </c>
      <c r="J1731" s="69" t="s">
        <v>631</v>
      </c>
      <c r="K1731" s="69" t="s">
        <v>19</v>
      </c>
      <c r="L1731" s="68" t="s">
        <v>849</v>
      </c>
      <c r="M1731" s="63"/>
      <c r="N1731" s="64" t="s">
        <v>19</v>
      </c>
      <c r="O1731" s="64" t="s">
        <v>19</v>
      </c>
      <c r="P1731" s="113" t="s">
        <v>22425</v>
      </c>
      <c r="Q1731" s="70" t="s">
        <v>861</v>
      </c>
      <c r="R1731" s="70" t="s">
        <v>861</v>
      </c>
      <c r="S1731" s="65" t="str">
        <f t="shared" si="83"/>
        <v/>
      </c>
      <c r="T1731" s="69" t="s">
        <v>7182</v>
      </c>
      <c r="U1731" s="69" t="s">
        <v>7163</v>
      </c>
      <c r="V1731" s="69"/>
      <c r="W1731" s="69"/>
      <c r="X1731" s="69"/>
      <c r="Y1731" s="69"/>
      <c r="Z1731" s="69"/>
      <c r="AA1731" s="69"/>
      <c r="AB1731" s="69"/>
      <c r="AC1731" s="69"/>
      <c r="AD1731" s="69"/>
      <c r="AE1731" s="69"/>
      <c r="AF1731" s="69"/>
      <c r="AG1731" s="69"/>
      <c r="AH1731" s="69"/>
      <c r="AI1731" s="69"/>
      <c r="AJ1731" s="69"/>
      <c r="AK1731" s="69"/>
      <c r="AL1731" s="69"/>
      <c r="AM1731" s="70" t="s">
        <v>3841</v>
      </c>
      <c r="AN1731" s="63" t="str">
        <f>IF(ISNA(VLOOKUP(D1731,[1]GRE_Tabela2!$A$4:$D$112,4,0)),"-",VLOOKUP(D1731,[1]GRE_Tabela2!$A$4:$D$112,4,0))</f>
        <v>-</v>
      </c>
      <c r="AO1731" s="68" t="s">
        <v>1341</v>
      </c>
      <c r="AP1731" s="68" t="s">
        <v>1913</v>
      </c>
      <c r="AQ1731" s="113">
        <v>153</v>
      </c>
      <c r="AR1731" s="302" t="str">
        <f>IF(ISNA(VLOOKUP(AT1731,[1]FISQ!$D$2:$J$1713,7,0)),"-",VLOOKUP(AT1731,[1]FISQ!$D$2:$J$1713,7,0))</f>
        <v>-</v>
      </c>
      <c r="AS1731" s="302" t="str">
        <f>IF(ISNA(VLOOKUP(AT1731,[1]FISQ!$D$2:$J$1713,4,0)),"-",CONCATENATE("(",VLOOKUP(AT1731,[1]FISQ!$D$2:$J$1713,4,0),")"))</f>
        <v>-</v>
      </c>
      <c r="AT1731" s="71" t="s">
        <v>3842</v>
      </c>
      <c r="AU1731" s="38" t="s">
        <v>6541</v>
      </c>
      <c r="AV1731" s="30"/>
      <c r="AW1731" s="38"/>
    </row>
    <row r="1732" spans="1:49" ht="51">
      <c r="A1732" s="33">
        <v>1731</v>
      </c>
      <c r="B1732" s="33" t="str">
        <f t="shared" si="81"/>
        <v>2585_III</v>
      </c>
      <c r="C1732" s="33" t="str">
        <f t="shared" si="82"/>
        <v>8//-</v>
      </c>
      <c r="D1732" s="61">
        <v>2585</v>
      </c>
      <c r="E1732" s="72" t="s">
        <v>3843</v>
      </c>
      <c r="F1732" s="395" t="s">
        <v>7344</v>
      </c>
      <c r="G1732" s="62" t="str">
        <f>VLOOKUP(CONCATENATE(TEXT(I1732,"0"),"_",TEXT(F1732,"0")),[1]CodC!$A$2:$D$250,4,0)</f>
        <v>Matérias corrosivas, ácidas, sem perigo subsidiário, orgânicas, sólidas;</v>
      </c>
      <c r="H1732" s="395" t="s">
        <v>7339</v>
      </c>
      <c r="I1732" s="69" t="s">
        <v>631</v>
      </c>
      <c r="J1732" s="69" t="s">
        <v>631</v>
      </c>
      <c r="K1732" s="69" t="s">
        <v>19</v>
      </c>
      <c r="L1732" s="68" t="s">
        <v>879</v>
      </c>
      <c r="M1732" s="63"/>
      <c r="N1732" s="64" t="s">
        <v>19</v>
      </c>
      <c r="O1732" s="64" t="s">
        <v>19</v>
      </c>
      <c r="P1732" s="113" t="s">
        <v>22425</v>
      </c>
      <c r="Q1732" s="70" t="s">
        <v>621</v>
      </c>
      <c r="R1732" s="70" t="s">
        <v>621</v>
      </c>
      <c r="S1732" s="65" t="str">
        <f t="shared" si="83"/>
        <v/>
      </c>
      <c r="T1732" s="69" t="s">
        <v>7182</v>
      </c>
      <c r="U1732" s="69" t="s">
        <v>7163</v>
      </c>
      <c r="V1732" s="69"/>
      <c r="W1732" s="69"/>
      <c r="X1732" s="69"/>
      <c r="Y1732" s="69"/>
      <c r="Z1732" s="69"/>
      <c r="AA1732" s="69"/>
      <c r="AB1732" s="69"/>
      <c r="AC1732" s="69"/>
      <c r="AD1732" s="69"/>
      <c r="AE1732" s="69"/>
      <c r="AF1732" s="69"/>
      <c r="AG1732" s="69"/>
      <c r="AH1732" s="69"/>
      <c r="AI1732" s="69"/>
      <c r="AJ1732" s="69"/>
      <c r="AK1732" s="69"/>
      <c r="AL1732" s="69"/>
      <c r="AM1732" s="70" t="s">
        <v>6593</v>
      </c>
      <c r="AN1732" s="63" t="str">
        <f>IF(ISNA(VLOOKUP(D1732,[1]GRE_Tabela2!$A$4:$D$112,4,0)),"-",VLOOKUP(D1732,[1]GRE_Tabela2!$A$4:$D$112,4,0))</f>
        <v>-</v>
      </c>
      <c r="AO1732" s="68" t="s">
        <v>1341</v>
      </c>
      <c r="AP1732" s="68" t="s">
        <v>1913</v>
      </c>
      <c r="AQ1732" s="113">
        <v>153</v>
      </c>
      <c r="AR1732" s="302" t="str">
        <f>IF(ISNA(VLOOKUP(AT1732,[1]FISQ!$D$2:$J$1713,7,0)),"-",VLOOKUP(AT1732,[1]FISQ!$D$2:$J$1713,7,0))</f>
        <v>0773 </v>
      </c>
      <c r="AS1732" s="302" t="str">
        <f>IF(ISNA(VLOOKUP(AT1732,[1]FISQ!$D$2:$J$1713,4,0)),"-",CONCATENATE("(",VLOOKUP(AT1732,[1]FISQ!$D$2:$J$1713,4,0),")"))</f>
        <v>(2)</v>
      </c>
      <c r="AT1732" s="71" t="s">
        <v>3844</v>
      </c>
      <c r="AU1732" s="38" t="s">
        <v>6541</v>
      </c>
      <c r="AV1732" s="30"/>
      <c r="AW1732" s="38"/>
    </row>
    <row r="1733" spans="1:49" ht="51">
      <c r="A1733" s="33">
        <v>1732</v>
      </c>
      <c r="B1733" s="33" t="str">
        <f t="shared" si="81"/>
        <v>2586_III</v>
      </c>
      <c r="C1733" s="33" t="str">
        <f t="shared" si="82"/>
        <v>8//-</v>
      </c>
      <c r="D1733" s="61">
        <v>2586</v>
      </c>
      <c r="E1733" s="72" t="s">
        <v>3845</v>
      </c>
      <c r="F1733" s="395" t="s">
        <v>7338</v>
      </c>
      <c r="G1733" s="62" t="str">
        <f>VLOOKUP(CONCATENATE(TEXT(I1733,"0"),"_",TEXT(F1733,"0")),[1]CodC!$A$2:$D$250,4,0)</f>
        <v>Matérias corrosivas, ácidas, sem perigo subsidiário, orgânicas, líquidas;</v>
      </c>
      <c r="H1733" s="395" t="s">
        <v>7339</v>
      </c>
      <c r="I1733" s="69" t="s">
        <v>631</v>
      </c>
      <c r="J1733" s="69" t="s">
        <v>631</v>
      </c>
      <c r="K1733" s="69" t="s">
        <v>19</v>
      </c>
      <c r="L1733" s="68" t="s">
        <v>879</v>
      </c>
      <c r="M1733" s="63"/>
      <c r="N1733" s="64" t="s">
        <v>19</v>
      </c>
      <c r="O1733" s="64" t="s">
        <v>19</v>
      </c>
      <c r="P1733" s="113" t="s">
        <v>22425</v>
      </c>
      <c r="Q1733" s="70" t="s">
        <v>861</v>
      </c>
      <c r="R1733" s="70" t="s">
        <v>861</v>
      </c>
      <c r="S1733" s="65" t="str">
        <f t="shared" si="83"/>
        <v/>
      </c>
      <c r="T1733" s="69" t="s">
        <v>7182</v>
      </c>
      <c r="U1733" s="69" t="s">
        <v>7163</v>
      </c>
      <c r="V1733" s="69"/>
      <c r="W1733" s="69"/>
      <c r="X1733" s="69"/>
      <c r="Y1733" s="69"/>
      <c r="Z1733" s="69"/>
      <c r="AA1733" s="69"/>
      <c r="AB1733" s="69"/>
      <c r="AC1733" s="69"/>
      <c r="AD1733" s="69"/>
      <c r="AE1733" s="69"/>
      <c r="AF1733" s="69"/>
      <c r="AG1733" s="69"/>
      <c r="AH1733" s="69"/>
      <c r="AI1733" s="69"/>
      <c r="AJ1733" s="69"/>
      <c r="AK1733" s="69"/>
      <c r="AL1733" s="69"/>
      <c r="AM1733" s="70" t="s">
        <v>3846</v>
      </c>
      <c r="AN1733" s="63" t="str">
        <f>IF(ISNA(VLOOKUP(D1733,[1]GRE_Tabela2!$A$4:$D$112,4,0)),"-",VLOOKUP(D1733,[1]GRE_Tabela2!$A$4:$D$112,4,0))</f>
        <v>-</v>
      </c>
      <c r="AO1733" s="68" t="s">
        <v>1341</v>
      </c>
      <c r="AP1733" s="68" t="s">
        <v>1913</v>
      </c>
      <c r="AQ1733" s="113">
        <v>153</v>
      </c>
      <c r="AR1733" s="302" t="str">
        <f>IF(ISNA(VLOOKUP(AT1733,[1]FISQ!$D$2:$J$1713,7,0)),"-",VLOOKUP(AT1733,[1]FISQ!$D$2:$J$1713,7,0))</f>
        <v>1470 </v>
      </c>
      <c r="AS1733" s="302" t="str">
        <f>IF(ISNA(VLOOKUP(AT1733,[1]FISQ!$D$2:$J$1713,4,0)),"-",CONCATENATE("(",VLOOKUP(AT1733,[1]FISQ!$D$2:$J$1713,4,0),")"))</f>
        <v>(1)</v>
      </c>
      <c r="AT1733" s="71" t="s">
        <v>3847</v>
      </c>
      <c r="AU1733" s="38" t="s">
        <v>6541</v>
      </c>
      <c r="AV1733" s="30"/>
      <c r="AW1733" s="38"/>
    </row>
    <row r="1734" spans="1:49" ht="38.25">
      <c r="A1734" s="33">
        <v>1733</v>
      </c>
      <c r="B1734" s="33" t="str">
        <f t="shared" ref="B1734:B1797" si="84">CONCATENATE(TEXT(D1734,"0000"),"_",TEXT(L1734,"0"))</f>
        <v>2587_II</v>
      </c>
      <c r="C1734" s="33" t="str">
        <f t="shared" ref="C1734:C1797" si="85">CONCATENATE(TEXT(J1734,"0"),"//",TEXT(K1734,"0"))</f>
        <v>6.1//-</v>
      </c>
      <c r="D1734" s="61">
        <v>2587</v>
      </c>
      <c r="E1734" s="67" t="s">
        <v>3848</v>
      </c>
      <c r="F1734" s="395" t="s">
        <v>880</v>
      </c>
      <c r="G1734" s="62" t="str">
        <f>VLOOKUP(CONCATENATE(TEXT(I1734,"0"),"_",TEXT(F1734,"0")),[1]CodC!$A$2:$D$250,4,0)</f>
        <v>Matérias tóxicas sem perigo subsidiário, orgânicas, sólidas;</v>
      </c>
      <c r="H1734" s="395" t="s">
        <v>7327</v>
      </c>
      <c r="I1734" s="68">
        <v>6</v>
      </c>
      <c r="J1734" s="68" t="s">
        <v>50</v>
      </c>
      <c r="K1734" s="69" t="s">
        <v>19</v>
      </c>
      <c r="L1734" s="68" t="s">
        <v>849</v>
      </c>
      <c r="M1734" s="63"/>
      <c r="N1734" s="64" t="s">
        <v>19</v>
      </c>
      <c r="O1734" s="64" t="s">
        <v>19</v>
      </c>
      <c r="P1734" s="113" t="s">
        <v>22423</v>
      </c>
      <c r="Q1734" s="70" t="s">
        <v>621</v>
      </c>
      <c r="R1734" s="70" t="s">
        <v>621</v>
      </c>
      <c r="S1734" s="65" t="str">
        <f t="shared" si="83"/>
        <v/>
      </c>
      <c r="T1734" s="69" t="s">
        <v>19</v>
      </c>
      <c r="U1734" s="69"/>
      <c r="V1734" s="69"/>
      <c r="W1734" s="69"/>
      <c r="X1734" s="69"/>
      <c r="Y1734" s="69"/>
      <c r="Z1734" s="69"/>
      <c r="AA1734" s="69"/>
      <c r="AB1734" s="69"/>
      <c r="AC1734" s="69"/>
      <c r="AD1734" s="69"/>
      <c r="AE1734" s="69"/>
      <c r="AF1734" s="69"/>
      <c r="AG1734" s="69"/>
      <c r="AH1734" s="69"/>
      <c r="AI1734" s="69"/>
      <c r="AJ1734" s="69"/>
      <c r="AK1734" s="69"/>
      <c r="AL1734" s="69"/>
      <c r="AM1734" s="70" t="s">
        <v>6872</v>
      </c>
      <c r="AN1734" s="63" t="str">
        <f>IF(ISNA(VLOOKUP(D1734,[1]GRE_Tabela2!$A$4:$D$112,4,0)),"-",VLOOKUP(D1734,[1]GRE_Tabela2!$A$4:$D$112,4,0))</f>
        <v>-</v>
      </c>
      <c r="AO1734" s="68" t="s">
        <v>1341</v>
      </c>
      <c r="AP1734" s="68" t="s">
        <v>1795</v>
      </c>
      <c r="AQ1734" s="113">
        <v>153</v>
      </c>
      <c r="AR1734" s="302" t="str">
        <f>IF(ISNA(VLOOKUP(AT1734,[1]FISQ!$D$2:$J$1713,7,0)),"-",VLOOKUP(AT1734,[1]FISQ!$D$2:$J$1713,7,0))</f>
        <v>0779 </v>
      </c>
      <c r="AS1734" s="302" t="str">
        <f>IF(ISNA(VLOOKUP(AT1734,[1]FISQ!$D$2:$J$1713,4,0)),"-",CONCATENATE("(",VLOOKUP(AT1734,[1]FISQ!$D$2:$J$1713,4,0),")"))</f>
        <v>(1)</v>
      </c>
      <c r="AT1734" s="71" t="s">
        <v>3849</v>
      </c>
      <c r="AU1734" s="38"/>
      <c r="AV1734" s="38"/>
      <c r="AW1734" s="38"/>
    </row>
    <row r="1735" spans="1:49" ht="38.25">
      <c r="A1735" s="33">
        <v>1734</v>
      </c>
      <c r="B1735" s="33" t="str">
        <f t="shared" si="84"/>
        <v>2588_I</v>
      </c>
      <c r="C1735" s="33" t="str">
        <f t="shared" si="85"/>
        <v>6.1//-</v>
      </c>
      <c r="D1735" s="61">
        <v>2588</v>
      </c>
      <c r="E1735" s="72" t="s">
        <v>3850</v>
      </c>
      <c r="F1735" s="395" t="s">
        <v>887</v>
      </c>
      <c r="G1735" s="62" t="str">
        <f>VLOOKUP(CONCATENATE(TEXT(I1735,"0"),"_",TEXT(F1735,"0")),[1]CodC!$A$2:$D$250,4,0)</f>
        <v>Matérias tóxicas sem perigo subsidiário, pesticidas, sólidas;</v>
      </c>
      <c r="H1735" s="395" t="s">
        <v>7326</v>
      </c>
      <c r="I1735" s="68">
        <v>6</v>
      </c>
      <c r="J1735" s="68" t="s">
        <v>50</v>
      </c>
      <c r="K1735" s="69" t="s">
        <v>19</v>
      </c>
      <c r="L1735" s="68" t="s">
        <v>746</v>
      </c>
      <c r="M1735" s="68"/>
      <c r="N1735" s="64" t="s">
        <v>24551</v>
      </c>
      <c r="O1735" s="64" t="s">
        <v>3851</v>
      </c>
      <c r="P1735" s="113" t="s">
        <v>22423</v>
      </c>
      <c r="Q1735" s="70" t="s">
        <v>5598</v>
      </c>
      <c r="R1735" s="70" t="s">
        <v>799</v>
      </c>
      <c r="S1735" s="65" t="str">
        <f t="shared" si="83"/>
        <v xml:space="preserve"> SW2 </v>
      </c>
      <c r="T1735" s="69" t="s">
        <v>19</v>
      </c>
      <c r="U1735" s="69"/>
      <c r="V1735" s="69"/>
      <c r="W1735" s="69"/>
      <c r="X1735" s="69"/>
      <c r="Y1735" s="69"/>
      <c r="Z1735" s="69"/>
      <c r="AA1735" s="69"/>
      <c r="AB1735" s="69"/>
      <c r="AC1735" s="69"/>
      <c r="AD1735" s="69"/>
      <c r="AE1735" s="69"/>
      <c r="AF1735" s="69"/>
      <c r="AG1735" s="69"/>
      <c r="AH1735" s="69"/>
      <c r="AI1735" s="69"/>
      <c r="AJ1735" s="69"/>
      <c r="AK1735" s="69"/>
      <c r="AL1735" s="69"/>
      <c r="AM1735" s="70" t="s">
        <v>6873</v>
      </c>
      <c r="AN1735" s="63" t="str">
        <f>IF(ISNA(VLOOKUP(D1735,[1]GRE_Tabela2!$A$4:$D$112,4,0)),"-",VLOOKUP(D1735,[1]GRE_Tabela2!$A$4:$D$112,4,0))</f>
        <v>-</v>
      </c>
      <c r="AO1735" s="68" t="s">
        <v>1341</v>
      </c>
      <c r="AP1735" s="68" t="s">
        <v>1795</v>
      </c>
      <c r="AQ1735" s="113">
        <v>151</v>
      </c>
      <c r="AR1735" s="302" t="str">
        <f>IF(ISNA(VLOOKUP(AT1735,[1]FISQ!$D$2:$J$1713,7,0)),"-",VLOOKUP(AT1735,[1]FISQ!$D$2:$J$1713,7,0))</f>
        <v>0120 </v>
      </c>
      <c r="AS1735" s="302" t="str">
        <f>IF(ISNA(VLOOKUP(AT1735,[1]FISQ!$D$2:$J$1713,4,0)),"-",CONCATENATE("(",VLOOKUP(AT1735,[1]FISQ!$D$2:$J$1713,4,0),")"))</f>
        <v>(14)</v>
      </c>
      <c r="AT1735" s="71" t="s">
        <v>3852</v>
      </c>
      <c r="AU1735" s="38"/>
      <c r="AV1735" s="38"/>
      <c r="AW1735" s="38"/>
    </row>
    <row r="1736" spans="1:49" ht="38.25">
      <c r="A1736" s="33">
        <v>1735</v>
      </c>
      <c r="B1736" s="33" t="str">
        <f t="shared" si="84"/>
        <v>2588_II</v>
      </c>
      <c r="C1736" s="33" t="str">
        <f t="shared" si="85"/>
        <v>6.1//-</v>
      </c>
      <c r="D1736" s="61">
        <v>2588</v>
      </c>
      <c r="E1736" s="72" t="s">
        <v>3850</v>
      </c>
      <c r="F1736" s="395" t="s">
        <v>887</v>
      </c>
      <c r="G1736" s="62" t="str">
        <f>VLOOKUP(CONCATENATE(TEXT(I1736,"0"),"_",TEXT(F1736,"0")),[1]CodC!$A$2:$D$250,4,0)</f>
        <v>Matérias tóxicas sem perigo subsidiário, pesticidas, sólidas;</v>
      </c>
      <c r="H1736" s="395" t="s">
        <v>7327</v>
      </c>
      <c r="I1736" s="68">
        <v>6</v>
      </c>
      <c r="J1736" s="68" t="s">
        <v>50</v>
      </c>
      <c r="K1736" s="69" t="s">
        <v>19</v>
      </c>
      <c r="L1736" s="68" t="s">
        <v>849</v>
      </c>
      <c r="M1736" s="68"/>
      <c r="N1736" s="64" t="s">
        <v>24551</v>
      </c>
      <c r="O1736" s="64" t="s">
        <v>3851</v>
      </c>
      <c r="P1736" s="113" t="s">
        <v>22423</v>
      </c>
      <c r="Q1736" s="70" t="s">
        <v>5598</v>
      </c>
      <c r="R1736" s="70" t="s">
        <v>799</v>
      </c>
      <c r="S1736" s="65" t="str">
        <f t="shared" si="83"/>
        <v xml:space="preserve"> SW2 </v>
      </c>
      <c r="T1736" s="69" t="s">
        <v>19</v>
      </c>
      <c r="U1736" s="69"/>
      <c r="V1736" s="69"/>
      <c r="W1736" s="69"/>
      <c r="X1736" s="69"/>
      <c r="Y1736" s="69"/>
      <c r="Z1736" s="69"/>
      <c r="AA1736" s="69"/>
      <c r="AB1736" s="69"/>
      <c r="AC1736" s="69"/>
      <c r="AD1736" s="69"/>
      <c r="AE1736" s="69"/>
      <c r="AF1736" s="69"/>
      <c r="AG1736" s="69"/>
      <c r="AH1736" s="69"/>
      <c r="AI1736" s="69"/>
      <c r="AJ1736" s="69"/>
      <c r="AK1736" s="69"/>
      <c r="AL1736" s="69"/>
      <c r="AM1736" s="70" t="str">
        <f>AM1735</f>
        <v>Pesticidas sólidos apresentam uma grande variedade de perigos tóxicos. Tóxico à ingestão, por contacto cutâneo ou à inalação.</v>
      </c>
      <c r="AN1736" s="63" t="str">
        <f>IF(ISNA(VLOOKUP(D1736,[1]GRE_Tabela2!$A$4:$D$112,4,0)),"-",VLOOKUP(D1736,[1]GRE_Tabela2!$A$4:$D$112,4,0))</f>
        <v>-</v>
      </c>
      <c r="AO1736" s="68" t="s">
        <v>1341</v>
      </c>
      <c r="AP1736" s="68" t="s">
        <v>1795</v>
      </c>
      <c r="AQ1736" s="113">
        <v>151</v>
      </c>
      <c r="AR1736" s="302" t="str">
        <f>IF(ISNA(VLOOKUP(AT1736,[1]FISQ!$D$2:$J$1713,7,0)),"-",VLOOKUP(AT1736,[1]FISQ!$D$2:$J$1713,7,0))</f>
        <v>0120 </v>
      </c>
      <c r="AS1736" s="302" t="str">
        <f>IF(ISNA(VLOOKUP(AT1736,[1]FISQ!$D$2:$J$1713,4,0)),"-",CONCATENATE("(",VLOOKUP(AT1736,[1]FISQ!$D$2:$J$1713,4,0),")"))</f>
        <v>(14)</v>
      </c>
      <c r="AT1736" s="71" t="s">
        <v>3852</v>
      </c>
      <c r="AU1736" s="38"/>
      <c r="AV1736" s="38"/>
      <c r="AW1736" s="38"/>
    </row>
    <row r="1737" spans="1:49" ht="38.25">
      <c r="A1737" s="33">
        <v>1736</v>
      </c>
      <c r="B1737" s="33" t="str">
        <f t="shared" si="84"/>
        <v>2588_III</v>
      </c>
      <c r="C1737" s="33" t="str">
        <f t="shared" si="85"/>
        <v>6.1//-</v>
      </c>
      <c r="D1737" s="61">
        <v>2588</v>
      </c>
      <c r="E1737" s="72" t="s">
        <v>3850</v>
      </c>
      <c r="F1737" s="395" t="s">
        <v>887</v>
      </c>
      <c r="G1737" s="62" t="str">
        <f>VLOOKUP(CONCATENATE(TEXT(I1737,"0"),"_",TEXT(F1737,"0")),[1]CodC!$A$2:$D$250,4,0)</f>
        <v>Matérias tóxicas sem perigo subsidiário, pesticidas, sólidas;</v>
      </c>
      <c r="H1737" s="395" t="s">
        <v>7327</v>
      </c>
      <c r="I1737" s="68">
        <v>6</v>
      </c>
      <c r="J1737" s="68" t="s">
        <v>50</v>
      </c>
      <c r="K1737" s="69" t="s">
        <v>19</v>
      </c>
      <c r="L1737" s="68" t="s">
        <v>879</v>
      </c>
      <c r="M1737" s="68"/>
      <c r="N1737" s="64" t="s">
        <v>24551</v>
      </c>
      <c r="O1737" s="64" t="s">
        <v>3853</v>
      </c>
      <c r="P1737" s="113" t="s">
        <v>22423</v>
      </c>
      <c r="Q1737" s="70" t="s">
        <v>5598</v>
      </c>
      <c r="R1737" s="70" t="s">
        <v>799</v>
      </c>
      <c r="S1737" s="65" t="str">
        <f t="shared" si="83"/>
        <v xml:space="preserve"> SW2 </v>
      </c>
      <c r="T1737" s="69" t="s">
        <v>19</v>
      </c>
      <c r="U1737" s="69"/>
      <c r="V1737" s="69"/>
      <c r="W1737" s="69"/>
      <c r="X1737" s="69"/>
      <c r="Y1737" s="69"/>
      <c r="Z1737" s="69"/>
      <c r="AA1737" s="69"/>
      <c r="AB1737" s="69"/>
      <c r="AC1737" s="69"/>
      <c r="AD1737" s="69"/>
      <c r="AE1737" s="69"/>
      <c r="AF1737" s="69"/>
      <c r="AG1737" s="69"/>
      <c r="AH1737" s="69"/>
      <c r="AI1737" s="69"/>
      <c r="AJ1737" s="69"/>
      <c r="AK1737" s="69"/>
      <c r="AL1737" s="69"/>
      <c r="AM1737" s="70" t="str">
        <f>AM1736</f>
        <v>Pesticidas sólidos apresentam uma grande variedade de perigos tóxicos. Tóxico à ingestão, por contacto cutâneo ou à inalação.</v>
      </c>
      <c r="AN1737" s="63" t="str">
        <f>IF(ISNA(VLOOKUP(D1737,[1]GRE_Tabela2!$A$4:$D$112,4,0)),"-",VLOOKUP(D1737,[1]GRE_Tabela2!$A$4:$D$112,4,0))</f>
        <v>-</v>
      </c>
      <c r="AO1737" s="68" t="s">
        <v>1341</v>
      </c>
      <c r="AP1737" s="68" t="s">
        <v>1795</v>
      </c>
      <c r="AQ1737" s="113">
        <v>151</v>
      </c>
      <c r="AR1737" s="302" t="str">
        <f>IF(ISNA(VLOOKUP(AT1737,[1]FISQ!$D$2:$J$1713,7,0)),"-",VLOOKUP(AT1737,[1]FISQ!$D$2:$J$1713,7,0))</f>
        <v>0120 </v>
      </c>
      <c r="AS1737" s="302" t="str">
        <f>IF(ISNA(VLOOKUP(AT1737,[1]FISQ!$D$2:$J$1713,4,0)),"-",CONCATENATE("(",VLOOKUP(AT1737,[1]FISQ!$D$2:$J$1713,4,0),")"))</f>
        <v>(14)</v>
      </c>
      <c r="AT1737" s="71" t="s">
        <v>3852</v>
      </c>
      <c r="AU1737" s="38"/>
      <c r="AV1737" s="38"/>
      <c r="AW1737" s="38"/>
    </row>
    <row r="1738" spans="1:49" ht="25.5">
      <c r="A1738" s="33">
        <v>1737</v>
      </c>
      <c r="B1738" s="33" t="str">
        <f t="shared" si="84"/>
        <v>2589_II</v>
      </c>
      <c r="C1738" s="33" t="str">
        <f t="shared" si="85"/>
        <v>6.1//3</v>
      </c>
      <c r="D1738" s="61">
        <v>2589</v>
      </c>
      <c r="E1738" s="67" t="s">
        <v>3854</v>
      </c>
      <c r="F1738" s="395" t="s">
        <v>7266</v>
      </c>
      <c r="G1738" s="62" t="str">
        <f>VLOOKUP(CONCATENATE(TEXT(I1738,"0"),"_",TEXT(F1738,"0")),[1]CodC!$A$2:$D$250,4,0)</f>
        <v>Matérias tóxicas inflamáveis, líquidas;</v>
      </c>
      <c r="H1738" s="395" t="s">
        <v>7287</v>
      </c>
      <c r="I1738" s="68">
        <v>6</v>
      </c>
      <c r="J1738" s="68" t="s">
        <v>50</v>
      </c>
      <c r="K1738" s="68" t="s">
        <v>848</v>
      </c>
      <c r="L1738" s="68" t="s">
        <v>849</v>
      </c>
      <c r="M1738" s="63"/>
      <c r="N1738" s="64" t="s">
        <v>19</v>
      </c>
      <c r="O1738" s="64" t="s">
        <v>19</v>
      </c>
      <c r="P1738" s="113" t="s">
        <v>22423</v>
      </c>
      <c r="Q1738" s="70" t="s">
        <v>621</v>
      </c>
      <c r="R1738" s="70" t="s">
        <v>621</v>
      </c>
      <c r="S1738" s="65" t="str">
        <f t="shared" si="83"/>
        <v/>
      </c>
      <c r="T1738" s="69" t="s">
        <v>19</v>
      </c>
      <c r="U1738" s="69"/>
      <c r="V1738" s="69"/>
      <c r="W1738" s="69"/>
      <c r="X1738" s="69"/>
      <c r="Y1738" s="69"/>
      <c r="Z1738" s="69"/>
      <c r="AA1738" s="69"/>
      <c r="AB1738" s="69"/>
      <c r="AC1738" s="69"/>
      <c r="AD1738" s="69"/>
      <c r="AE1738" s="69"/>
      <c r="AF1738" s="69"/>
      <c r="AG1738" s="69"/>
      <c r="AH1738" s="69"/>
      <c r="AI1738" s="69"/>
      <c r="AJ1738" s="69"/>
      <c r="AK1738" s="69"/>
      <c r="AL1738" s="69"/>
      <c r="AM1738" s="70" t="s">
        <v>6874</v>
      </c>
      <c r="AN1738" s="63" t="str">
        <f>IF(ISNA(VLOOKUP(D1738,[1]GRE_Tabela2!$A$4:$D$112,4,0)),"-",VLOOKUP(D1738,[1]GRE_Tabela2!$A$4:$D$112,4,0))</f>
        <v>-</v>
      </c>
      <c r="AO1738" s="68" t="s">
        <v>747</v>
      </c>
      <c r="AP1738" s="68" t="s">
        <v>748</v>
      </c>
      <c r="AQ1738" s="113">
        <v>155</v>
      </c>
      <c r="AR1738" s="302" t="str">
        <f>IF(ISNA(VLOOKUP(AT1738,[1]FISQ!$D$2:$J$1713,7,0)),"-",VLOOKUP(AT1738,[1]FISQ!$D$2:$J$1713,7,0))</f>
        <v>-</v>
      </c>
      <c r="AS1738" s="302" t="str">
        <f>IF(ISNA(VLOOKUP(AT1738,[1]FISQ!$D$2:$J$1713,4,0)),"-",CONCATENATE("(",VLOOKUP(AT1738,[1]FISQ!$D$2:$J$1713,4,0),")"))</f>
        <v>-</v>
      </c>
      <c r="AT1738" s="71" t="s">
        <v>3855</v>
      </c>
      <c r="AU1738" s="38"/>
      <c r="AV1738" s="38"/>
      <c r="AW1738" s="38"/>
    </row>
    <row r="1739" spans="1:49" ht="344.25">
      <c r="A1739" s="33">
        <v>1738</v>
      </c>
      <c r="B1739" s="33" t="str">
        <f t="shared" si="84"/>
        <v>2590_III</v>
      </c>
      <c r="C1739" s="33" t="str">
        <f t="shared" si="85"/>
        <v>9//-</v>
      </c>
      <c r="D1739" s="61">
        <v>2590</v>
      </c>
      <c r="E1739" s="72" t="s">
        <v>3856</v>
      </c>
      <c r="F1739" s="395" t="s">
        <v>7407</v>
      </c>
      <c r="G1739" s="62" t="str">
        <f>VLOOKUP(CONCATENATE(TEXT(I1739,"0"),"_",TEXT(F1739,"0")),[1]CodC!$A$2:$D$250,4,0)</f>
        <v>Matérias que, inaladas sob a forma de poeira fina, podem pôr em perigo a saúde;</v>
      </c>
      <c r="H1739" s="395" t="s">
        <v>7366</v>
      </c>
      <c r="I1739" s="69" t="s">
        <v>2442</v>
      </c>
      <c r="J1739" s="69" t="s">
        <v>2442</v>
      </c>
      <c r="K1739" s="64" t="s">
        <v>19</v>
      </c>
      <c r="L1739" s="68" t="s">
        <v>879</v>
      </c>
      <c r="M1739" s="68"/>
      <c r="N1739" s="64" t="s">
        <v>2981</v>
      </c>
      <c r="O1739" s="64" t="s">
        <v>2981</v>
      </c>
      <c r="P1739" s="113" t="s">
        <v>22424</v>
      </c>
      <c r="Q1739" s="70" t="s">
        <v>5598</v>
      </c>
      <c r="R1739" s="70" t="s">
        <v>5650</v>
      </c>
      <c r="S1739" s="65" t="str">
        <f t="shared" si="83"/>
        <v xml:space="preserve"> SW2 H4</v>
      </c>
      <c r="T1739" s="68" t="s">
        <v>1466</v>
      </c>
      <c r="U1739" s="68"/>
      <c r="V1739" s="68"/>
      <c r="W1739" s="68"/>
      <c r="X1739" s="68"/>
      <c r="Y1739" s="68"/>
      <c r="Z1739" s="68"/>
      <c r="AA1739" s="68"/>
      <c r="AB1739" s="68"/>
      <c r="AC1739" s="68"/>
      <c r="AD1739" s="68"/>
      <c r="AE1739" s="68"/>
      <c r="AF1739" s="68"/>
      <c r="AG1739" s="68"/>
      <c r="AH1739" s="68"/>
      <c r="AI1739" s="68"/>
      <c r="AJ1739" s="68"/>
      <c r="AK1739" s="68"/>
      <c r="AL1739" s="68"/>
      <c r="AM1739" s="70" t="s">
        <v>6510</v>
      </c>
      <c r="AN1739" s="63" t="str">
        <f>IF(ISNA(VLOOKUP(D1739,[1]GRE_Tabela2!$A$4:$D$112,4,0)),"-",VLOOKUP(D1739,[1]GRE_Tabela2!$A$4:$D$112,4,0))</f>
        <v>-</v>
      </c>
      <c r="AO1739" s="68" t="s">
        <v>1341</v>
      </c>
      <c r="AP1739" s="68" t="s">
        <v>1795</v>
      </c>
      <c r="AQ1739" s="113">
        <v>171</v>
      </c>
      <c r="AR1739" s="302" t="str">
        <f>IF(ISNA(VLOOKUP(AT1739,[1]FISQ!$D$2:$J$1713,7,0)),"-",VLOOKUP(AT1739,[1]FISQ!$D$2:$J$1713,7,0))</f>
        <v>0014 </v>
      </c>
      <c r="AS1739" s="302" t="str">
        <f>IF(ISNA(VLOOKUP(AT1739,[1]FISQ!$D$2:$J$1713,4,0)),"-",CONCATENATE("(",VLOOKUP(AT1739,[1]FISQ!$D$2:$J$1713,4,0),")"))</f>
        <v>(1)</v>
      </c>
      <c r="AT1739" s="71" t="s">
        <v>3857</v>
      </c>
      <c r="AU1739" s="38"/>
      <c r="AV1739" s="38"/>
      <c r="AW1739" s="38"/>
    </row>
    <row r="1740" spans="1:49" ht="25.5">
      <c r="A1740" s="33">
        <v>1739</v>
      </c>
      <c r="B1740" s="33" t="str">
        <f t="shared" si="84"/>
        <v>2591_-</v>
      </c>
      <c r="C1740" s="33" t="str">
        <f t="shared" si="85"/>
        <v>2.2//-</v>
      </c>
      <c r="D1740" s="61">
        <v>2591</v>
      </c>
      <c r="E1740" s="67" t="s">
        <v>3858</v>
      </c>
      <c r="F1740" s="395" t="s">
        <v>7371</v>
      </c>
      <c r="G1740" s="62" t="str">
        <f>VLOOKUP(CONCATENATE(TEXT(I1740,"0"),"_",TEXT(F1740,"0")),[1]CodC!$A$2:$D$250,4,0)</f>
        <v>Gás liquefeito refrigerado, asfixiante</v>
      </c>
      <c r="H1740" s="395" t="s">
        <v>7372</v>
      </c>
      <c r="I1740" s="68">
        <v>2</v>
      </c>
      <c r="J1740" s="68" t="s">
        <v>6550</v>
      </c>
      <c r="K1740" s="69" t="s">
        <v>19</v>
      </c>
      <c r="L1740" s="64" t="s">
        <v>19</v>
      </c>
      <c r="M1740" s="64"/>
      <c r="N1740" s="64" t="s">
        <v>24505</v>
      </c>
      <c r="O1740" s="64" t="s">
        <v>19</v>
      </c>
      <c r="P1740" s="113" t="s">
        <v>22425</v>
      </c>
      <c r="Q1740" s="70" t="s">
        <v>627</v>
      </c>
      <c r="R1740" s="70" t="s">
        <v>627</v>
      </c>
      <c r="S1740" s="65" t="str">
        <f t="shared" si="83"/>
        <v/>
      </c>
      <c r="T1740" s="69" t="s">
        <v>19</v>
      </c>
      <c r="U1740" s="69"/>
      <c r="V1740" s="69"/>
      <c r="W1740" s="69"/>
      <c r="X1740" s="69"/>
      <c r="Y1740" s="69"/>
      <c r="Z1740" s="69"/>
      <c r="AA1740" s="69"/>
      <c r="AB1740" s="69"/>
      <c r="AC1740" s="69"/>
      <c r="AD1740" s="69"/>
      <c r="AE1740" s="69"/>
      <c r="AF1740" s="69"/>
      <c r="AG1740" s="69"/>
      <c r="AH1740" s="69"/>
      <c r="AI1740" s="69"/>
      <c r="AJ1740" s="69"/>
      <c r="AK1740" s="69"/>
      <c r="AL1740" s="69"/>
      <c r="AM1740" s="70" t="s">
        <v>3859</v>
      </c>
      <c r="AN1740" s="63" t="str">
        <f>IF(ISNA(VLOOKUP(D1740,[1]GRE_Tabela2!$A$4:$D$112,4,0)),"-",VLOOKUP(D1740,[1]GRE_Tabela2!$A$4:$D$112,4,0))</f>
        <v>-</v>
      </c>
      <c r="AO1740" s="68" t="s">
        <v>619</v>
      </c>
      <c r="AP1740" s="68" t="s">
        <v>620</v>
      </c>
      <c r="AQ1740" s="113">
        <v>120</v>
      </c>
      <c r="AR1740" s="302" t="str">
        <f>IF(ISNA(VLOOKUP(AT1740,[1]FISQ!$D$2:$J$1713,7,0)),"-",VLOOKUP(AT1740,[1]FISQ!$D$2:$J$1713,7,0))</f>
        <v>-</v>
      </c>
      <c r="AS1740" s="302" t="str">
        <f>IF(ISNA(VLOOKUP(AT1740,[1]FISQ!$D$2:$J$1713,4,0)),"-",CONCATENATE("(",VLOOKUP(AT1740,[1]FISQ!$D$2:$J$1713,4,0),")"))</f>
        <v>-</v>
      </c>
      <c r="AT1740" s="71" t="s">
        <v>3860</v>
      </c>
      <c r="AU1740" s="38"/>
      <c r="AV1740" s="38"/>
      <c r="AW1740" s="38"/>
    </row>
    <row r="1741" spans="1:49" ht="38.25">
      <c r="A1741" s="33">
        <v>1740</v>
      </c>
      <c r="B1741" s="33" t="str">
        <f t="shared" si="84"/>
        <v>2599_-</v>
      </c>
      <c r="C1741" s="33" t="str">
        <f t="shared" si="85"/>
        <v>2.2//-</v>
      </c>
      <c r="D1741" s="61">
        <v>2599</v>
      </c>
      <c r="E1741" s="67" t="s">
        <v>3861</v>
      </c>
      <c r="F1741" s="395" t="s">
        <v>7252</v>
      </c>
      <c r="G1741" s="62" t="str">
        <f>VLOOKUP(CONCATENATE(TEXT(I1741,"0"),"_",TEXT(F1741,"0")),[1]CodC!$A$2:$D$250,4,0)</f>
        <v>Gás liquefeito, asfixiante</v>
      </c>
      <c r="H1741" s="395" t="s">
        <v>7248</v>
      </c>
      <c r="I1741" s="68">
        <v>2</v>
      </c>
      <c r="J1741" s="68" t="s">
        <v>6550</v>
      </c>
      <c r="K1741" s="69" t="s">
        <v>19</v>
      </c>
      <c r="L1741" s="64" t="s">
        <v>19</v>
      </c>
      <c r="M1741" s="64"/>
      <c r="N1741" s="64">
        <v>662</v>
      </c>
      <c r="O1741" s="64" t="s">
        <v>19</v>
      </c>
      <c r="P1741" s="113" t="s">
        <v>22425</v>
      </c>
      <c r="Q1741" s="70" t="s">
        <v>621</v>
      </c>
      <c r="R1741" s="70" t="s">
        <v>621</v>
      </c>
      <c r="S1741" s="65" t="str">
        <f t="shared" si="83"/>
        <v/>
      </c>
      <c r="T1741" s="69" t="s">
        <v>19</v>
      </c>
      <c r="U1741" s="69"/>
      <c r="V1741" s="69"/>
      <c r="W1741" s="69"/>
      <c r="X1741" s="69"/>
      <c r="Y1741" s="69"/>
      <c r="Z1741" s="69"/>
      <c r="AA1741" s="69"/>
      <c r="AB1741" s="69"/>
      <c r="AC1741" s="69"/>
      <c r="AD1741" s="69"/>
      <c r="AE1741" s="69"/>
      <c r="AF1741" s="69"/>
      <c r="AG1741" s="69"/>
      <c r="AH1741" s="69"/>
      <c r="AI1741" s="69"/>
      <c r="AJ1741" s="69"/>
      <c r="AK1741" s="69"/>
      <c r="AL1741" s="69"/>
      <c r="AM1741" s="70" t="s">
        <v>3862</v>
      </c>
      <c r="AN1741" s="63" t="str">
        <f>IF(ISNA(VLOOKUP(D1741,[1]GRE_Tabela2!$A$4:$D$112,4,0)),"-",VLOOKUP(D1741,[1]GRE_Tabela2!$A$4:$D$112,4,0))</f>
        <v>-</v>
      </c>
      <c r="AO1741" s="68" t="s">
        <v>619</v>
      </c>
      <c r="AP1741" s="68" t="s">
        <v>620</v>
      </c>
      <c r="AQ1741" s="113">
        <v>126</v>
      </c>
      <c r="AR1741" s="302" t="str">
        <f>IF(ISNA(VLOOKUP(AT1741,[1]FISQ!$D$2:$J$1713,7,0)),"-",VLOOKUP(AT1741,[1]FISQ!$D$2:$J$1713,7,0))</f>
        <v>-</v>
      </c>
      <c r="AS1741" s="302" t="str">
        <f>IF(ISNA(VLOOKUP(AT1741,[1]FISQ!$D$2:$J$1713,4,0)),"-",CONCATENATE("(",VLOOKUP(AT1741,[1]FISQ!$D$2:$J$1713,4,0),")"))</f>
        <v>-</v>
      </c>
      <c r="AT1741" s="71" t="s">
        <v>3863</v>
      </c>
      <c r="AU1741" s="38"/>
      <c r="AV1741" s="38"/>
      <c r="AW1741" s="38"/>
    </row>
    <row r="1742" spans="1:49" ht="38.25">
      <c r="A1742" s="33">
        <v>1741</v>
      </c>
      <c r="B1742" s="33" t="str">
        <f t="shared" si="84"/>
        <v>2601_-</v>
      </c>
      <c r="C1742" s="33" t="str">
        <f t="shared" si="85"/>
        <v>2.1//-</v>
      </c>
      <c r="D1742" s="61">
        <v>2601</v>
      </c>
      <c r="E1742" s="67" t="s">
        <v>3864</v>
      </c>
      <c r="F1742" s="395" t="s">
        <v>7253</v>
      </c>
      <c r="G1742" s="62" t="str">
        <f>VLOOKUP(CONCATENATE(TEXT(I1742,"0"),"_",TEXT(F1742,"0")),[1]CodC!$A$2:$D$250,4,0)</f>
        <v>Gás liquefeito, inflamável</v>
      </c>
      <c r="H1742" s="395" t="s">
        <v>632</v>
      </c>
      <c r="I1742" s="68">
        <v>2</v>
      </c>
      <c r="J1742" s="68" t="s">
        <v>659</v>
      </c>
      <c r="K1742" s="69" t="s">
        <v>19</v>
      </c>
      <c r="L1742" s="64" t="s">
        <v>19</v>
      </c>
      <c r="M1742" s="64"/>
      <c r="N1742" s="64">
        <v>662</v>
      </c>
      <c r="O1742" s="64" t="s">
        <v>19</v>
      </c>
      <c r="P1742" s="113" t="s">
        <v>22423</v>
      </c>
      <c r="Q1742" s="70" t="s">
        <v>5989</v>
      </c>
      <c r="R1742" s="70" t="s">
        <v>645</v>
      </c>
      <c r="S1742" s="65" t="str">
        <f t="shared" si="83"/>
        <v xml:space="preserve"> SW2 </v>
      </c>
      <c r="T1742" s="69" t="s">
        <v>19</v>
      </c>
      <c r="U1742" s="69"/>
      <c r="V1742" s="69"/>
      <c r="W1742" s="69"/>
      <c r="X1742" s="69"/>
      <c r="Y1742" s="69"/>
      <c r="Z1742" s="69"/>
      <c r="AA1742" s="69"/>
      <c r="AB1742" s="69"/>
      <c r="AC1742" s="69"/>
      <c r="AD1742" s="69"/>
      <c r="AE1742" s="69"/>
      <c r="AF1742" s="69"/>
      <c r="AG1742" s="69"/>
      <c r="AH1742" s="69"/>
      <c r="AI1742" s="69"/>
      <c r="AJ1742" s="69"/>
      <c r="AK1742" s="69"/>
      <c r="AL1742" s="69"/>
      <c r="AM1742" s="70" t="s">
        <v>3865</v>
      </c>
      <c r="AN1742" s="63" t="str">
        <f>IF(ISNA(VLOOKUP(D1742,[1]GRE_Tabela2!$A$4:$D$112,4,0)),"-",VLOOKUP(D1742,[1]GRE_Tabela2!$A$4:$D$112,4,0))</f>
        <v>-</v>
      </c>
      <c r="AO1742" s="68" t="s">
        <v>612</v>
      </c>
      <c r="AP1742" s="68" t="s">
        <v>613</v>
      </c>
      <c r="AQ1742" s="113">
        <v>115</v>
      </c>
      <c r="AR1742" s="302" t="str">
        <f>IF(ISNA(VLOOKUP(AT1742,[1]FISQ!$D$2:$J$1713,7,0)),"-",VLOOKUP(AT1742,[1]FISQ!$D$2:$J$1713,7,0))</f>
        <v>-</v>
      </c>
      <c r="AS1742" s="302" t="str">
        <f>IF(ISNA(VLOOKUP(AT1742,[1]FISQ!$D$2:$J$1713,4,0)),"-",CONCATENATE("(",VLOOKUP(AT1742,[1]FISQ!$D$2:$J$1713,4,0),")"))</f>
        <v>-</v>
      </c>
      <c r="AT1742" s="71" t="s">
        <v>3866</v>
      </c>
      <c r="AU1742" s="38"/>
      <c r="AV1742" s="38"/>
      <c r="AW1742" s="38"/>
    </row>
    <row r="1743" spans="1:49" ht="38.25">
      <c r="A1743" s="33">
        <v>1742</v>
      </c>
      <c r="B1743" s="33" t="str">
        <f t="shared" si="84"/>
        <v>2602_-</v>
      </c>
      <c r="C1743" s="33" t="str">
        <f t="shared" si="85"/>
        <v>2.2//-</v>
      </c>
      <c r="D1743" s="61">
        <v>2602</v>
      </c>
      <c r="E1743" s="67" t="s">
        <v>3867</v>
      </c>
      <c r="F1743" s="395" t="s">
        <v>7252</v>
      </c>
      <c r="G1743" s="62" t="str">
        <f>VLOOKUP(CONCATENATE(TEXT(I1743,"0"),"_",TEXT(F1743,"0")),[1]CodC!$A$2:$D$250,4,0)</f>
        <v>Gás liquefeito, asfixiante</v>
      </c>
      <c r="H1743" s="395" t="s">
        <v>7248</v>
      </c>
      <c r="I1743" s="68">
        <v>2</v>
      </c>
      <c r="J1743" s="68" t="s">
        <v>6550</v>
      </c>
      <c r="K1743" s="69" t="s">
        <v>19</v>
      </c>
      <c r="L1743" s="64" t="s">
        <v>19</v>
      </c>
      <c r="M1743" s="64"/>
      <c r="N1743" s="64">
        <v>662</v>
      </c>
      <c r="O1743" s="64" t="s">
        <v>19</v>
      </c>
      <c r="P1743" s="113" t="s">
        <v>22425</v>
      </c>
      <c r="Q1743" s="70" t="s">
        <v>621</v>
      </c>
      <c r="R1743" s="70" t="s">
        <v>621</v>
      </c>
      <c r="S1743" s="65" t="str">
        <f t="shared" si="83"/>
        <v/>
      </c>
      <c r="T1743" s="69" t="s">
        <v>19</v>
      </c>
      <c r="U1743" s="69"/>
      <c r="V1743" s="69"/>
      <c r="W1743" s="69"/>
      <c r="X1743" s="69"/>
      <c r="Y1743" s="69"/>
      <c r="Z1743" s="69"/>
      <c r="AA1743" s="69"/>
      <c r="AB1743" s="69"/>
      <c r="AC1743" s="69"/>
      <c r="AD1743" s="69"/>
      <c r="AE1743" s="69"/>
      <c r="AF1743" s="69"/>
      <c r="AG1743" s="69"/>
      <c r="AH1743" s="69"/>
      <c r="AI1743" s="69"/>
      <c r="AJ1743" s="69"/>
      <c r="AK1743" s="69"/>
      <c r="AL1743" s="69"/>
      <c r="AM1743" s="70" t="s">
        <v>3868</v>
      </c>
      <c r="AN1743" s="63" t="str">
        <f>IF(ISNA(VLOOKUP(D1743,[1]GRE_Tabela2!$A$4:$D$112,4,0)),"-",VLOOKUP(D1743,[1]GRE_Tabela2!$A$4:$D$112,4,0))</f>
        <v>-</v>
      </c>
      <c r="AO1743" s="68" t="s">
        <v>619</v>
      </c>
      <c r="AP1743" s="68" t="s">
        <v>620</v>
      </c>
      <c r="AQ1743" s="113">
        <v>126</v>
      </c>
      <c r="AR1743" s="302" t="str">
        <f>IF(ISNA(VLOOKUP(AT1743,[1]FISQ!$D$2:$J$1713,7,0)),"-",VLOOKUP(AT1743,[1]FISQ!$D$2:$J$1713,7,0))</f>
        <v>-</v>
      </c>
      <c r="AS1743" s="302" t="str">
        <f>IF(ISNA(VLOOKUP(AT1743,[1]FISQ!$D$2:$J$1713,4,0)),"-",CONCATENATE("(",VLOOKUP(AT1743,[1]FISQ!$D$2:$J$1713,4,0),")"))</f>
        <v>-</v>
      </c>
      <c r="AT1743" s="71" t="s">
        <v>3869</v>
      </c>
      <c r="AU1743" s="38"/>
      <c r="AV1743" s="38"/>
      <c r="AW1743" s="38"/>
    </row>
    <row r="1744" spans="1:49" ht="51">
      <c r="A1744" s="33">
        <v>1743</v>
      </c>
      <c r="B1744" s="33" t="str">
        <f t="shared" si="84"/>
        <v>2603_II</v>
      </c>
      <c r="C1744" s="33" t="str">
        <f t="shared" si="85"/>
        <v>3//6.1</v>
      </c>
      <c r="D1744" s="61">
        <v>2603</v>
      </c>
      <c r="E1744" s="67" t="s">
        <v>3870</v>
      </c>
      <c r="F1744" s="395" t="s">
        <v>7278</v>
      </c>
      <c r="G1744" s="62" t="str">
        <f>VLOOKUP(CONCATENATE(TEXT(I1744,"0"),"_",TEXT(F1744,"0")),[1]CodC!$A$2:$D$250,4,0)</f>
        <v>Líquidos inflamáveis, tóxicos;</v>
      </c>
      <c r="H1744" s="395" t="s">
        <v>7279</v>
      </c>
      <c r="I1744" s="69">
        <v>3</v>
      </c>
      <c r="J1744" s="69" t="s">
        <v>848</v>
      </c>
      <c r="K1744" s="68" t="s">
        <v>50</v>
      </c>
      <c r="L1744" s="68" t="s">
        <v>849</v>
      </c>
      <c r="M1744" s="63"/>
      <c r="N1744" s="64" t="s">
        <v>19</v>
      </c>
      <c r="O1744" s="64" t="s">
        <v>19</v>
      </c>
      <c r="P1744" s="113" t="s">
        <v>22423</v>
      </c>
      <c r="Q1744" s="70" t="s">
        <v>5991</v>
      </c>
      <c r="R1744" s="70" t="s">
        <v>649</v>
      </c>
      <c r="S1744" s="65" t="str">
        <f t="shared" si="83"/>
        <v xml:space="preserve"> SW2 </v>
      </c>
      <c r="T1744" s="69" t="s">
        <v>19</v>
      </c>
      <c r="U1744" s="69"/>
      <c r="V1744" s="69"/>
      <c r="W1744" s="69"/>
      <c r="X1744" s="69"/>
      <c r="Y1744" s="69"/>
      <c r="Z1744" s="69"/>
      <c r="AA1744" s="69"/>
      <c r="AB1744" s="69"/>
      <c r="AC1744" s="69"/>
      <c r="AD1744" s="69"/>
      <c r="AE1744" s="69"/>
      <c r="AF1744" s="69"/>
      <c r="AG1744" s="69"/>
      <c r="AH1744" s="69"/>
      <c r="AI1744" s="69"/>
      <c r="AJ1744" s="69"/>
      <c r="AK1744" s="69"/>
      <c r="AL1744" s="69"/>
      <c r="AM1744" s="70" t="s">
        <v>3871</v>
      </c>
      <c r="AN1744" s="63" t="str">
        <f>IF(ISNA(VLOOKUP(D1744,[1]GRE_Tabela2!$A$4:$D$112,4,0)),"-",VLOOKUP(D1744,[1]GRE_Tabela2!$A$4:$D$112,4,0))</f>
        <v>-</v>
      </c>
      <c r="AO1744" s="68" t="s">
        <v>747</v>
      </c>
      <c r="AP1744" s="68" t="s">
        <v>748</v>
      </c>
      <c r="AQ1744" s="113">
        <v>131</v>
      </c>
      <c r="AR1744" s="302" t="str">
        <f>IF(ISNA(VLOOKUP(AT1744,[1]FISQ!$D$2:$J$1713,7,0)),"-",VLOOKUP(AT1744,[1]FISQ!$D$2:$J$1713,7,0))</f>
        <v>-</v>
      </c>
      <c r="AS1744" s="302" t="str">
        <f>IF(ISNA(VLOOKUP(AT1744,[1]FISQ!$D$2:$J$1713,4,0)),"-",CONCATENATE("(",VLOOKUP(AT1744,[1]FISQ!$D$2:$J$1713,4,0),")"))</f>
        <v>-</v>
      </c>
      <c r="AT1744" s="71" t="s">
        <v>3872</v>
      </c>
      <c r="AU1744" s="38"/>
      <c r="AV1744" s="38"/>
      <c r="AW1744" s="38"/>
    </row>
    <row r="1745" spans="1:49" ht="102">
      <c r="A1745" s="33">
        <v>1744</v>
      </c>
      <c r="B1745" s="33" t="str">
        <f t="shared" si="84"/>
        <v>2604_I</v>
      </c>
      <c r="C1745" s="33" t="str">
        <f t="shared" si="85"/>
        <v>8//3</v>
      </c>
      <c r="D1745" s="61">
        <v>2604</v>
      </c>
      <c r="E1745" s="67" t="s">
        <v>3873</v>
      </c>
      <c r="F1745" s="395" t="s">
        <v>7332</v>
      </c>
      <c r="G1745" s="62" t="str">
        <f>VLOOKUP(CONCATENATE(TEXT(I1745,"0"),"_",TEXT(F1745,"0")),[1]CodC!$A$2:$D$250,4,0)</f>
        <v>Matérias corrosivas, inflamáveis, líquidas;</v>
      </c>
      <c r="H1745" s="395" t="s">
        <v>7401</v>
      </c>
      <c r="I1745" s="69" t="s">
        <v>631</v>
      </c>
      <c r="J1745" s="69" t="s">
        <v>631</v>
      </c>
      <c r="K1745" s="68" t="s">
        <v>848</v>
      </c>
      <c r="L1745" s="68" t="s">
        <v>746</v>
      </c>
      <c r="M1745" s="63"/>
      <c r="N1745" s="64" t="s">
        <v>19</v>
      </c>
      <c r="O1745" s="64" t="s">
        <v>19</v>
      </c>
      <c r="P1745" s="113" t="s">
        <v>22425</v>
      </c>
      <c r="Q1745" s="70" t="s">
        <v>7229</v>
      </c>
      <c r="R1745" s="70" t="s">
        <v>633</v>
      </c>
      <c r="S1745" s="65" t="str">
        <f t="shared" si="83"/>
        <v xml:space="preserve"> SW2 </v>
      </c>
      <c r="T1745" s="69" t="s">
        <v>7182</v>
      </c>
      <c r="U1745" s="69" t="s">
        <v>7163</v>
      </c>
      <c r="V1745" s="69"/>
      <c r="W1745" s="69"/>
      <c r="X1745" s="69"/>
      <c r="Y1745" s="69"/>
      <c r="Z1745" s="69"/>
      <c r="AA1745" s="69"/>
      <c r="AB1745" s="69"/>
      <c r="AC1745" s="69"/>
      <c r="AD1745" s="69"/>
      <c r="AE1745" s="69"/>
      <c r="AF1745" s="69"/>
      <c r="AG1745" s="69"/>
      <c r="AH1745" s="69"/>
      <c r="AI1745" s="69"/>
      <c r="AJ1745" s="69"/>
      <c r="AK1745" s="69"/>
      <c r="AL1745" s="69"/>
      <c r="AM1745" s="70" t="s">
        <v>3874</v>
      </c>
      <c r="AN1745" s="63" t="str">
        <f>IF(ISNA(VLOOKUP(D1745,[1]GRE_Tabela2!$A$4:$D$112,4,0)),"-",VLOOKUP(D1745,[1]GRE_Tabela2!$A$4:$D$112,4,0))</f>
        <v>-</v>
      </c>
      <c r="AO1745" s="68" t="s">
        <v>747</v>
      </c>
      <c r="AP1745" s="68" t="s">
        <v>888</v>
      </c>
      <c r="AQ1745" s="113">
        <v>132</v>
      </c>
      <c r="AR1745" s="302" t="str">
        <f>IF(ISNA(VLOOKUP(AT1745,[1]FISQ!$D$2:$J$1713,7,0)),"-",VLOOKUP(AT1745,[1]FISQ!$D$2:$J$1713,7,0))</f>
        <v>-</v>
      </c>
      <c r="AS1745" s="302" t="str">
        <f>IF(ISNA(VLOOKUP(AT1745,[1]FISQ!$D$2:$J$1713,4,0)),"-",CONCATENATE("(",VLOOKUP(AT1745,[1]FISQ!$D$2:$J$1713,4,0),")"))</f>
        <v>-</v>
      </c>
      <c r="AT1745" s="71" t="s">
        <v>3875</v>
      </c>
      <c r="AU1745" s="38" t="s">
        <v>6541</v>
      </c>
      <c r="AV1745" s="30"/>
      <c r="AW1745" s="38"/>
    </row>
    <row r="1746" spans="1:49" ht="51">
      <c r="A1746" s="33">
        <v>1745</v>
      </c>
      <c r="B1746" s="33" t="str">
        <f t="shared" si="84"/>
        <v>2605_I</v>
      </c>
      <c r="C1746" s="33" t="str">
        <f t="shared" si="85"/>
        <v>6.1//3</v>
      </c>
      <c r="D1746" s="61">
        <v>2605</v>
      </c>
      <c r="E1746" s="67" t="s">
        <v>6528</v>
      </c>
      <c r="F1746" s="395" t="s">
        <v>7266</v>
      </c>
      <c r="G1746" s="62" t="str">
        <f>VLOOKUP(CONCATENATE(TEXT(I1746,"0"),"_",TEXT(F1746,"0")),[1]CodC!$A$2:$D$250,4,0)</f>
        <v>Matérias tóxicas inflamáveis, líquidas;</v>
      </c>
      <c r="H1746" s="395" t="s">
        <v>7277</v>
      </c>
      <c r="I1746" s="68">
        <v>6</v>
      </c>
      <c r="J1746" s="68" t="s">
        <v>50</v>
      </c>
      <c r="K1746" s="68">
        <v>3</v>
      </c>
      <c r="L1746" s="68" t="s">
        <v>746</v>
      </c>
      <c r="M1746" s="63"/>
      <c r="N1746" s="64">
        <v>354</v>
      </c>
      <c r="O1746" s="64">
        <v>354</v>
      </c>
      <c r="P1746" s="113" t="s">
        <v>22423</v>
      </c>
      <c r="Q1746" s="70" t="s">
        <v>7229</v>
      </c>
      <c r="R1746" s="70" t="s">
        <v>633</v>
      </c>
      <c r="S1746" s="65" t="str">
        <f t="shared" si="83"/>
        <v xml:space="preserve"> SW2 </v>
      </c>
      <c r="T1746" s="69" t="s">
        <v>19</v>
      </c>
      <c r="U1746" s="69"/>
      <c r="V1746" s="69"/>
      <c r="W1746" s="69"/>
      <c r="X1746" s="69"/>
      <c r="Y1746" s="69"/>
      <c r="Z1746" s="69"/>
      <c r="AA1746" s="69"/>
      <c r="AB1746" s="69"/>
      <c r="AC1746" s="69"/>
      <c r="AD1746" s="69"/>
      <c r="AE1746" s="69"/>
      <c r="AF1746" s="69"/>
      <c r="AG1746" s="69"/>
      <c r="AH1746" s="69"/>
      <c r="AI1746" s="69"/>
      <c r="AJ1746" s="69"/>
      <c r="AK1746" s="69"/>
      <c r="AL1746" s="69"/>
      <c r="AM1746" s="70" t="s">
        <v>6707</v>
      </c>
      <c r="AN1746" s="63" t="str">
        <f>IF(ISNA(VLOOKUP(D1746,[1]GRE_Tabela2!$A$4:$D$112,4,0)),"-",VLOOKUP(D1746,[1]GRE_Tabela2!$A$4:$D$112,4,0))</f>
        <v>-</v>
      </c>
      <c r="AO1746" s="68" t="s">
        <v>747</v>
      </c>
      <c r="AP1746" s="68" t="s">
        <v>748</v>
      </c>
      <c r="AQ1746" s="113">
        <v>155</v>
      </c>
      <c r="AR1746" s="302" t="str">
        <f>IF(ISNA(VLOOKUP(AT1746,[1]FISQ!$D$2:$J$1713,7,0)),"-",VLOOKUP(AT1746,[1]FISQ!$D$2:$J$1713,7,0))</f>
        <v>-</v>
      </c>
      <c r="AS1746" s="302" t="str">
        <f>IF(ISNA(VLOOKUP(AT1746,[1]FISQ!$D$2:$J$1713,4,0)),"-",CONCATENATE("(",VLOOKUP(AT1746,[1]FISQ!$D$2:$J$1713,4,0),")"))</f>
        <v>-</v>
      </c>
      <c r="AT1746" s="71" t="s">
        <v>3876</v>
      </c>
      <c r="AU1746" s="38"/>
      <c r="AV1746" s="38"/>
      <c r="AW1746" s="38"/>
    </row>
    <row r="1747" spans="1:49" ht="51">
      <c r="A1747" s="33">
        <v>1746</v>
      </c>
      <c r="B1747" s="33" t="str">
        <f t="shared" si="84"/>
        <v>2606_I</v>
      </c>
      <c r="C1747" s="33" t="str">
        <f t="shared" si="85"/>
        <v>6.1//3</v>
      </c>
      <c r="D1747" s="61">
        <v>2606</v>
      </c>
      <c r="E1747" s="67" t="s">
        <v>3877</v>
      </c>
      <c r="F1747" s="395" t="s">
        <v>7266</v>
      </c>
      <c r="G1747" s="62" t="str">
        <f>VLOOKUP(CONCATENATE(TEXT(I1747,"0"),"_",TEXT(F1747,"0")),[1]CodC!$A$2:$D$250,4,0)</f>
        <v>Matérias tóxicas inflamáveis, líquidas;</v>
      </c>
      <c r="H1747" s="395" t="s">
        <v>7277</v>
      </c>
      <c r="I1747" s="68">
        <v>6</v>
      </c>
      <c r="J1747" s="68" t="s">
        <v>50</v>
      </c>
      <c r="K1747" s="68" t="s">
        <v>848</v>
      </c>
      <c r="L1747" s="68" t="s">
        <v>746</v>
      </c>
      <c r="M1747" s="63"/>
      <c r="N1747" s="64">
        <v>354</v>
      </c>
      <c r="O1747" s="64">
        <v>354</v>
      </c>
      <c r="P1747" s="113" t="s">
        <v>22423</v>
      </c>
      <c r="Q1747" s="70" t="s">
        <v>7229</v>
      </c>
      <c r="R1747" s="70" t="s">
        <v>633</v>
      </c>
      <c r="S1747" s="65" t="str">
        <f t="shared" si="83"/>
        <v xml:space="preserve"> SW2 </v>
      </c>
      <c r="T1747" s="69" t="s">
        <v>19</v>
      </c>
      <c r="U1747" s="69"/>
      <c r="V1747" s="69"/>
      <c r="W1747" s="69"/>
      <c r="X1747" s="69"/>
      <c r="Y1747" s="69"/>
      <c r="Z1747" s="69"/>
      <c r="AA1747" s="69"/>
      <c r="AB1747" s="69"/>
      <c r="AC1747" s="69"/>
      <c r="AD1747" s="69"/>
      <c r="AE1747" s="69"/>
      <c r="AF1747" s="69"/>
      <c r="AG1747" s="69"/>
      <c r="AH1747" s="69"/>
      <c r="AI1747" s="69"/>
      <c r="AJ1747" s="69"/>
      <c r="AK1747" s="69"/>
      <c r="AL1747" s="69"/>
      <c r="AM1747" s="70" t="s">
        <v>6875</v>
      </c>
      <c r="AN1747" s="63" t="str">
        <f>IF(ISNA(VLOOKUP(D1747,[1]GRE_Tabela2!$A$4:$D$112,4,0)),"-",VLOOKUP(D1747,[1]GRE_Tabela2!$A$4:$D$112,4,0))</f>
        <v>-</v>
      </c>
      <c r="AO1747" s="68" t="s">
        <v>747</v>
      </c>
      <c r="AP1747" s="68" t="s">
        <v>748</v>
      </c>
      <c r="AQ1747" s="113">
        <v>155</v>
      </c>
      <c r="AR1747" s="302" t="str">
        <f>IF(ISNA(VLOOKUP(AT1747,[1]FISQ!$D$2:$J$1713,7,0)),"-",VLOOKUP(AT1747,[1]FISQ!$D$2:$J$1713,7,0))</f>
        <v>1188 </v>
      </c>
      <c r="AS1747" s="302" t="str">
        <f>IF(ISNA(VLOOKUP(AT1747,[1]FISQ!$D$2:$J$1713,4,0)),"-",CONCATENATE("(",VLOOKUP(AT1747,[1]FISQ!$D$2:$J$1713,4,0),")"))</f>
        <v>(1)</v>
      </c>
      <c r="AT1747" s="71" t="s">
        <v>3878</v>
      </c>
      <c r="AU1747" s="38"/>
      <c r="AV1747" s="38"/>
      <c r="AW1747" s="38"/>
    </row>
    <row r="1748" spans="1:49" ht="38.25">
      <c r="A1748" s="33">
        <v>1747</v>
      </c>
      <c r="B1748" s="33" t="str">
        <f t="shared" si="84"/>
        <v>2607_III</v>
      </c>
      <c r="C1748" s="33" t="str">
        <f t="shared" si="85"/>
        <v>3//-</v>
      </c>
      <c r="D1748" s="61">
        <v>2607</v>
      </c>
      <c r="E1748" s="67" t="s">
        <v>3879</v>
      </c>
      <c r="F1748" s="395" t="s">
        <v>7275</v>
      </c>
      <c r="G1748" s="62" t="str">
        <f>VLOOKUP(CONCATENATE(TEXT(I1748,"0"),"_",TEXT(F1748,"0")),[1]CodC!$A$2:$D$250,4,0)</f>
        <v>Líquidos inflamáveis, sem perigo subsidiário, com um ponto de inflamação inferior ou igual a 60 °C;</v>
      </c>
      <c r="H1748" s="395" t="s">
        <v>7310</v>
      </c>
      <c r="I1748" s="69">
        <v>3</v>
      </c>
      <c r="J1748" s="69" t="s">
        <v>848</v>
      </c>
      <c r="K1748" s="69" t="s">
        <v>19</v>
      </c>
      <c r="L1748" s="68" t="s">
        <v>879</v>
      </c>
      <c r="M1748" s="63"/>
      <c r="N1748" s="64" t="s">
        <v>24440</v>
      </c>
      <c r="O1748" s="64">
        <v>386</v>
      </c>
      <c r="P1748" s="113" t="s">
        <v>22425</v>
      </c>
      <c r="Q1748" s="70" t="s">
        <v>861</v>
      </c>
      <c r="R1748" s="70" t="s">
        <v>3067</v>
      </c>
      <c r="S1748" s="65" t="str">
        <f t="shared" si="83"/>
        <v xml:space="preserve">SW1 SW2 </v>
      </c>
      <c r="T1748" s="69" t="s">
        <v>19</v>
      </c>
      <c r="U1748" s="69"/>
      <c r="V1748" s="69"/>
      <c r="W1748" s="69"/>
      <c r="X1748" s="69"/>
      <c r="Y1748" s="69"/>
      <c r="Z1748" s="69"/>
      <c r="AA1748" s="69"/>
      <c r="AB1748" s="69"/>
      <c r="AC1748" s="69"/>
      <c r="AD1748" s="69"/>
      <c r="AE1748" s="69"/>
      <c r="AF1748" s="69"/>
      <c r="AG1748" s="69"/>
      <c r="AH1748" s="69"/>
      <c r="AI1748" s="69"/>
      <c r="AJ1748" s="69"/>
      <c r="AK1748" s="69"/>
      <c r="AL1748" s="69"/>
      <c r="AM1748" s="70" t="s">
        <v>3880</v>
      </c>
      <c r="AN1748" s="63" t="str">
        <f>IF(ISNA(VLOOKUP(D1748,[1]GRE_Tabela2!$A$4:$D$112,4,0)),"-",VLOOKUP(D1748,[1]GRE_Tabela2!$A$4:$D$112,4,0))</f>
        <v>-</v>
      </c>
      <c r="AO1748" s="68" t="s">
        <v>747</v>
      </c>
      <c r="AP1748" s="68" t="s">
        <v>748</v>
      </c>
      <c r="AQ1748" s="113" t="s">
        <v>16591</v>
      </c>
      <c r="AR1748" s="302" t="str">
        <f>IF(ISNA(VLOOKUP(AT1748,[1]FISQ!$D$2:$J$1713,7,0)),"-",VLOOKUP(AT1748,[1]FISQ!$D$2:$J$1713,7,0))</f>
        <v>-</v>
      </c>
      <c r="AS1748" s="302" t="str">
        <f>IF(ISNA(VLOOKUP(AT1748,[1]FISQ!$D$2:$J$1713,4,0)),"-",CONCATENATE("(",VLOOKUP(AT1748,[1]FISQ!$D$2:$J$1713,4,0),")"))</f>
        <v>-</v>
      </c>
      <c r="AT1748" s="71" t="s">
        <v>3881</v>
      </c>
      <c r="AU1748" s="38"/>
      <c r="AV1748" s="38"/>
      <c r="AW1748" s="38"/>
    </row>
    <row r="1749" spans="1:49" ht="51">
      <c r="A1749" s="33">
        <v>1748</v>
      </c>
      <c r="B1749" s="33" t="str">
        <f t="shared" si="84"/>
        <v>2608_III</v>
      </c>
      <c r="C1749" s="33" t="str">
        <f t="shared" si="85"/>
        <v>3//-</v>
      </c>
      <c r="D1749" s="61">
        <v>2608</v>
      </c>
      <c r="E1749" s="67" t="s">
        <v>3882</v>
      </c>
      <c r="F1749" s="395" t="s">
        <v>7275</v>
      </c>
      <c r="G1749" s="62" t="str">
        <f>VLOOKUP(CONCATENATE(TEXT(I1749,"0"),"_",TEXT(F1749,"0")),[1]CodC!$A$2:$D$250,4,0)</f>
        <v>Líquidos inflamáveis, sem perigo subsidiário, com um ponto de inflamação inferior ou igual a 60 °C;</v>
      </c>
      <c r="H1749" s="395" t="s">
        <v>7280</v>
      </c>
      <c r="I1749" s="69">
        <v>3</v>
      </c>
      <c r="J1749" s="69" t="s">
        <v>848</v>
      </c>
      <c r="K1749" s="69" t="s">
        <v>19</v>
      </c>
      <c r="L1749" s="68" t="s">
        <v>879</v>
      </c>
      <c r="M1749" s="63"/>
      <c r="N1749" s="64" t="s">
        <v>19</v>
      </c>
      <c r="O1749" s="64" t="s">
        <v>19</v>
      </c>
      <c r="P1749" s="113" t="s">
        <v>22425</v>
      </c>
      <c r="Q1749" s="70" t="s">
        <v>621</v>
      </c>
      <c r="R1749" s="70" t="s">
        <v>621</v>
      </c>
      <c r="S1749" s="65" t="str">
        <f t="shared" si="83"/>
        <v/>
      </c>
      <c r="T1749" s="69" t="s">
        <v>19</v>
      </c>
      <c r="U1749" s="69"/>
      <c r="V1749" s="69"/>
      <c r="W1749" s="69"/>
      <c r="X1749" s="69"/>
      <c r="Y1749" s="69"/>
      <c r="Z1749" s="69"/>
      <c r="AA1749" s="69"/>
      <c r="AB1749" s="69"/>
      <c r="AC1749" s="69"/>
      <c r="AD1749" s="69"/>
      <c r="AE1749" s="69"/>
      <c r="AF1749" s="69"/>
      <c r="AG1749" s="69"/>
      <c r="AH1749" s="69"/>
      <c r="AI1749" s="69"/>
      <c r="AJ1749" s="69"/>
      <c r="AK1749" s="69"/>
      <c r="AL1749" s="69"/>
      <c r="AM1749" s="70" t="s">
        <v>3883</v>
      </c>
      <c r="AN1749" s="63" t="str">
        <f>IF(ISNA(VLOOKUP(D1749,[1]GRE_Tabela2!$A$4:$D$112,4,0)),"-",VLOOKUP(D1749,[1]GRE_Tabela2!$A$4:$D$112,4,0))</f>
        <v>-</v>
      </c>
      <c r="AO1749" s="68" t="s">
        <v>747</v>
      </c>
      <c r="AP1749" s="68" t="s">
        <v>748</v>
      </c>
      <c r="AQ1749" s="113">
        <v>129</v>
      </c>
      <c r="AR1749" s="302" t="str">
        <f>IF(ISNA(VLOOKUP(AT1749,[1]FISQ!$D$2:$J$1713,7,0)),"-",VLOOKUP(AT1749,[1]FISQ!$D$2:$J$1713,7,0))</f>
        <v>0187 </v>
      </c>
      <c r="AS1749" s="302" t="str">
        <f>IF(ISNA(VLOOKUP(AT1749,[1]FISQ!$D$2:$J$1713,4,0)),"-",CONCATENATE("(",VLOOKUP(AT1749,[1]FISQ!$D$2:$J$1713,4,0),")"))</f>
        <v>(2)</v>
      </c>
      <c r="AT1749" s="71" t="s">
        <v>3884</v>
      </c>
      <c r="AU1749" s="38"/>
      <c r="AV1749" s="38"/>
      <c r="AW1749" s="38"/>
    </row>
    <row r="1750" spans="1:49" ht="25.5">
      <c r="A1750" s="33">
        <v>1749</v>
      </c>
      <c r="B1750" s="33" t="str">
        <f t="shared" si="84"/>
        <v>2609_III</v>
      </c>
      <c r="C1750" s="33" t="str">
        <f t="shared" si="85"/>
        <v>6.1//-</v>
      </c>
      <c r="D1750" s="61">
        <v>2609</v>
      </c>
      <c r="E1750" s="67" t="s">
        <v>3885</v>
      </c>
      <c r="F1750" s="395" t="s">
        <v>373</v>
      </c>
      <c r="G1750" s="62" t="str">
        <f>VLOOKUP(CONCATENATE(TEXT(I1750,"0"),"_",TEXT(F1750,"0")),[1]CodC!$A$2:$D$250,4,0)</f>
        <v>Matérias tóxicas sem perigo subsidiário, orgânicas, líquidas;</v>
      </c>
      <c r="H1750" s="395" t="s">
        <v>7327</v>
      </c>
      <c r="I1750" s="68">
        <v>6</v>
      </c>
      <c r="J1750" s="68" t="s">
        <v>50</v>
      </c>
      <c r="K1750" s="69" t="s">
        <v>19</v>
      </c>
      <c r="L1750" s="68" t="s">
        <v>879</v>
      </c>
      <c r="M1750" s="63"/>
      <c r="N1750" s="64" t="s">
        <v>19</v>
      </c>
      <c r="O1750" s="64" t="s">
        <v>19</v>
      </c>
      <c r="P1750" s="113" t="s">
        <v>22423</v>
      </c>
      <c r="Q1750" s="70" t="s">
        <v>5598</v>
      </c>
      <c r="R1750" s="70" t="s">
        <v>1334</v>
      </c>
      <c r="S1750" s="65" t="str">
        <f t="shared" si="83"/>
        <v xml:space="preserve"> H1 </v>
      </c>
      <c r="T1750" s="69" t="s">
        <v>19</v>
      </c>
      <c r="U1750" s="69"/>
      <c r="V1750" s="69"/>
      <c r="W1750" s="69"/>
      <c r="X1750" s="69"/>
      <c r="Y1750" s="69"/>
      <c r="Z1750" s="69"/>
      <c r="AA1750" s="69"/>
      <c r="AB1750" s="69"/>
      <c r="AC1750" s="69"/>
      <c r="AD1750" s="69"/>
      <c r="AE1750" s="69"/>
      <c r="AF1750" s="69"/>
      <c r="AG1750" s="69"/>
      <c r="AH1750" s="69"/>
      <c r="AI1750" s="69"/>
      <c r="AJ1750" s="69"/>
      <c r="AK1750" s="69"/>
      <c r="AL1750" s="69"/>
      <c r="AM1750" s="70" t="s">
        <v>3886</v>
      </c>
      <c r="AN1750" s="63" t="str">
        <f>IF(ISNA(VLOOKUP(D1750,[1]GRE_Tabela2!$A$4:$D$112,4,0)),"-",VLOOKUP(D1750,[1]GRE_Tabela2!$A$4:$D$112,4,0))</f>
        <v>-</v>
      </c>
      <c r="AO1750" s="68" t="s">
        <v>1341</v>
      </c>
      <c r="AP1750" s="68" t="s">
        <v>1795</v>
      </c>
      <c r="AQ1750" s="113">
        <v>156</v>
      </c>
      <c r="AR1750" s="302" t="str">
        <f>IF(ISNA(VLOOKUP(AT1750,[1]FISQ!$D$2:$J$1713,7,0)),"-",VLOOKUP(AT1750,[1]FISQ!$D$2:$J$1713,7,0))</f>
        <v>-</v>
      </c>
      <c r="AS1750" s="302" t="str">
        <f>IF(ISNA(VLOOKUP(AT1750,[1]FISQ!$D$2:$J$1713,4,0)),"-",CONCATENATE("(",VLOOKUP(AT1750,[1]FISQ!$D$2:$J$1713,4,0),")"))</f>
        <v>-</v>
      </c>
      <c r="AT1750" s="71" t="s">
        <v>3887</v>
      </c>
      <c r="AU1750" s="38"/>
      <c r="AV1750" s="38"/>
      <c r="AW1750" s="38"/>
    </row>
    <row r="1751" spans="1:49" ht="51">
      <c r="A1751" s="33">
        <v>1750</v>
      </c>
      <c r="B1751" s="33" t="str">
        <f t="shared" si="84"/>
        <v>2610_III</v>
      </c>
      <c r="C1751" s="33" t="str">
        <f t="shared" si="85"/>
        <v>3//8</v>
      </c>
      <c r="D1751" s="61">
        <v>2610</v>
      </c>
      <c r="E1751" s="67" t="s">
        <v>3889</v>
      </c>
      <c r="F1751" s="395" t="s">
        <v>7281</v>
      </c>
      <c r="G1751" s="62" t="str">
        <f>VLOOKUP(CONCATENATE(TEXT(I1751,"0"),"_",TEXT(F1751,"0")),[1]CodC!$A$2:$D$250,4,0)</f>
        <v>Líquidos inflamáveis, corrosivos;</v>
      </c>
      <c r="H1751" s="395" t="s">
        <v>7283</v>
      </c>
      <c r="I1751" s="69">
        <v>3</v>
      </c>
      <c r="J1751" s="69" t="s">
        <v>848</v>
      </c>
      <c r="K1751" s="68" t="s">
        <v>631</v>
      </c>
      <c r="L1751" s="68" t="s">
        <v>879</v>
      </c>
      <c r="M1751" s="63"/>
      <c r="N1751" s="64" t="s">
        <v>19</v>
      </c>
      <c r="O1751" s="64" t="s">
        <v>19</v>
      </c>
      <c r="P1751" s="113" t="s">
        <v>22425</v>
      </c>
      <c r="Q1751" s="70" t="s">
        <v>5598</v>
      </c>
      <c r="R1751" s="70" t="s">
        <v>799</v>
      </c>
      <c r="S1751" s="65" t="str">
        <f t="shared" si="83"/>
        <v xml:space="preserve"> SW2 </v>
      </c>
      <c r="T1751" s="69" t="s">
        <v>6007</v>
      </c>
      <c r="U1751" s="69"/>
      <c r="V1751" s="69"/>
      <c r="W1751" s="69"/>
      <c r="X1751" s="69"/>
      <c r="Y1751" s="69"/>
      <c r="Z1751" s="69"/>
      <c r="AA1751" s="69"/>
      <c r="AB1751" s="69"/>
      <c r="AC1751" s="69"/>
      <c r="AD1751" s="69"/>
      <c r="AE1751" s="69"/>
      <c r="AF1751" s="69"/>
      <c r="AG1751" s="69"/>
      <c r="AH1751" s="69"/>
      <c r="AI1751" s="69"/>
      <c r="AJ1751" s="69"/>
      <c r="AK1751" s="69"/>
      <c r="AL1751" s="69"/>
      <c r="AM1751" s="70" t="s">
        <v>6071</v>
      </c>
      <c r="AN1751" s="63" t="str">
        <f>IF(ISNA(VLOOKUP(D1751,[1]GRE_Tabela2!$A$4:$D$112,4,0)),"-",VLOOKUP(D1751,[1]GRE_Tabela2!$A$4:$D$112,4,0))</f>
        <v>-</v>
      </c>
      <c r="AO1751" s="68" t="s">
        <v>747</v>
      </c>
      <c r="AP1751" s="68" t="s">
        <v>888</v>
      </c>
      <c r="AQ1751" s="113">
        <v>132</v>
      </c>
      <c r="AR1751" s="302" t="str">
        <f>IF(ISNA(VLOOKUP(AT1751,[1]FISQ!$D$2:$J$1713,7,0)),"-",VLOOKUP(AT1751,[1]FISQ!$D$2:$J$1713,7,0))</f>
        <v>-</v>
      </c>
      <c r="AS1751" s="302" t="str">
        <f>IF(ISNA(VLOOKUP(AT1751,[1]FISQ!$D$2:$J$1713,4,0)),"-",CONCATENATE("(",VLOOKUP(AT1751,[1]FISQ!$D$2:$J$1713,4,0),")"))</f>
        <v>-</v>
      </c>
      <c r="AT1751" s="71" t="s">
        <v>3888</v>
      </c>
      <c r="AU1751" s="29" t="s">
        <v>6537</v>
      </c>
      <c r="AV1751" s="30"/>
      <c r="AW1751" s="38"/>
    </row>
    <row r="1752" spans="1:49" ht="51">
      <c r="A1752" s="33">
        <v>1751</v>
      </c>
      <c r="B1752" s="33" t="str">
        <f t="shared" si="84"/>
        <v>2611_II</v>
      </c>
      <c r="C1752" s="33" t="str">
        <f t="shared" si="85"/>
        <v>6.1//3</v>
      </c>
      <c r="D1752" s="61">
        <v>2611</v>
      </c>
      <c r="E1752" s="67" t="s">
        <v>3890</v>
      </c>
      <c r="F1752" s="395" t="s">
        <v>7266</v>
      </c>
      <c r="G1752" s="62" t="str">
        <f>VLOOKUP(CONCATENATE(TEXT(I1752,"0"),"_",TEXT(F1752,"0")),[1]CodC!$A$2:$D$250,4,0)</f>
        <v>Matérias tóxicas inflamáveis, líquidas;</v>
      </c>
      <c r="H1752" s="395" t="s">
        <v>7287</v>
      </c>
      <c r="I1752" s="68">
        <v>6</v>
      </c>
      <c r="J1752" s="68" t="s">
        <v>50</v>
      </c>
      <c r="K1752" s="68" t="s">
        <v>848</v>
      </c>
      <c r="L1752" s="68" t="s">
        <v>849</v>
      </c>
      <c r="M1752" s="63"/>
      <c r="N1752" s="64" t="s">
        <v>19</v>
      </c>
      <c r="O1752" s="64" t="s">
        <v>19</v>
      </c>
      <c r="P1752" s="113" t="s">
        <v>22423</v>
      </c>
      <c r="Q1752" s="70" t="s">
        <v>5598</v>
      </c>
      <c r="R1752" s="70" t="s">
        <v>1828</v>
      </c>
      <c r="S1752" s="65" t="str">
        <f t="shared" si="83"/>
        <v xml:space="preserve"> SW1 SW2 H2 </v>
      </c>
      <c r="T1752" s="69" t="s">
        <v>19</v>
      </c>
      <c r="U1752" s="69"/>
      <c r="V1752" s="69"/>
      <c r="W1752" s="69"/>
      <c r="X1752" s="69"/>
      <c r="Y1752" s="69"/>
      <c r="Z1752" s="69"/>
      <c r="AA1752" s="69"/>
      <c r="AB1752" s="69"/>
      <c r="AC1752" s="69"/>
      <c r="AD1752" s="69"/>
      <c r="AE1752" s="69"/>
      <c r="AF1752" s="69"/>
      <c r="AG1752" s="69"/>
      <c r="AH1752" s="69"/>
      <c r="AI1752" s="69"/>
      <c r="AJ1752" s="69"/>
      <c r="AK1752" s="69"/>
      <c r="AL1752" s="69"/>
      <c r="AM1752" s="70" t="s">
        <v>3891</v>
      </c>
      <c r="AN1752" s="63" t="str">
        <f>IF(ISNA(VLOOKUP(D1752,[1]GRE_Tabela2!$A$4:$D$112,4,0)),"-",VLOOKUP(D1752,[1]GRE_Tabela2!$A$4:$D$112,4,0))</f>
        <v>-</v>
      </c>
      <c r="AO1752" s="68" t="s">
        <v>747</v>
      </c>
      <c r="AP1752" s="68" t="s">
        <v>748</v>
      </c>
      <c r="AQ1752" s="113">
        <v>131</v>
      </c>
      <c r="AR1752" s="302" t="str">
        <f>IF(ISNA(VLOOKUP(AT1752,[1]FISQ!$D$2:$J$1713,7,0)),"-",VLOOKUP(AT1752,[1]FISQ!$D$2:$J$1713,7,0))</f>
        <v>-</v>
      </c>
      <c r="AS1752" s="302" t="str">
        <f>IF(ISNA(VLOOKUP(AT1752,[1]FISQ!$D$2:$J$1713,4,0)),"-",CONCATENATE("(",VLOOKUP(AT1752,[1]FISQ!$D$2:$J$1713,4,0),")"))</f>
        <v>-</v>
      </c>
      <c r="AT1752" s="71" t="s">
        <v>3892</v>
      </c>
      <c r="AU1752" s="38"/>
      <c r="AV1752" s="38"/>
      <c r="AW1752" s="38"/>
    </row>
    <row r="1753" spans="1:49" ht="51">
      <c r="A1753" s="33">
        <v>1752</v>
      </c>
      <c r="B1753" s="33" t="str">
        <f t="shared" si="84"/>
        <v>2612_II</v>
      </c>
      <c r="C1753" s="33" t="str">
        <f t="shared" si="85"/>
        <v>3//-</v>
      </c>
      <c r="D1753" s="61">
        <v>2612</v>
      </c>
      <c r="E1753" s="67" t="s">
        <v>3893</v>
      </c>
      <c r="F1753" s="395" t="s">
        <v>7275</v>
      </c>
      <c r="G1753" s="62" t="str">
        <f>VLOOKUP(CONCATENATE(TEXT(I1753,"0"),"_",TEXT(F1753,"0")),[1]CodC!$A$2:$D$250,4,0)</f>
        <v>Líquidos inflamáveis, sem perigo subsidiário, com um ponto de inflamação inferior ou igual a 60 °C;</v>
      </c>
      <c r="H1753" s="395" t="s">
        <v>7276</v>
      </c>
      <c r="I1753" s="69">
        <v>3</v>
      </c>
      <c r="J1753" s="69" t="s">
        <v>848</v>
      </c>
      <c r="K1753" s="69" t="s">
        <v>19</v>
      </c>
      <c r="L1753" s="68" t="s">
        <v>849</v>
      </c>
      <c r="M1753" s="63"/>
      <c r="N1753" s="64" t="s">
        <v>19</v>
      </c>
      <c r="O1753" s="64" t="s">
        <v>19</v>
      </c>
      <c r="P1753" s="113" t="s">
        <v>22423</v>
      </c>
      <c r="Q1753" s="70" t="s">
        <v>5991</v>
      </c>
      <c r="R1753" s="70" t="s">
        <v>649</v>
      </c>
      <c r="S1753" s="65" t="str">
        <f t="shared" si="83"/>
        <v xml:space="preserve"> SW2 </v>
      </c>
      <c r="T1753" s="69" t="s">
        <v>19</v>
      </c>
      <c r="U1753" s="69"/>
      <c r="V1753" s="69"/>
      <c r="W1753" s="69"/>
      <c r="X1753" s="69"/>
      <c r="Y1753" s="69"/>
      <c r="Z1753" s="69"/>
      <c r="AA1753" s="69"/>
      <c r="AB1753" s="69"/>
      <c r="AC1753" s="69"/>
      <c r="AD1753" s="69"/>
      <c r="AE1753" s="69"/>
      <c r="AF1753" s="69"/>
      <c r="AG1753" s="69"/>
      <c r="AH1753" s="69"/>
      <c r="AI1753" s="69"/>
      <c r="AJ1753" s="69"/>
      <c r="AK1753" s="69"/>
      <c r="AL1753" s="69"/>
      <c r="AM1753" s="70" t="s">
        <v>3894</v>
      </c>
      <c r="AN1753" s="63" t="str">
        <f>IF(ISNA(VLOOKUP(D1753,[1]GRE_Tabela2!$A$4:$D$112,4,0)),"-",VLOOKUP(D1753,[1]GRE_Tabela2!$A$4:$D$112,4,0))</f>
        <v>-</v>
      </c>
      <c r="AO1753" s="68" t="s">
        <v>747</v>
      </c>
      <c r="AP1753" s="68" t="s">
        <v>748</v>
      </c>
      <c r="AQ1753" s="113">
        <v>127</v>
      </c>
      <c r="AR1753" s="302" t="str">
        <f>IF(ISNA(VLOOKUP(AT1753,[1]FISQ!$D$2:$J$1713,7,0)),"-",VLOOKUP(AT1753,[1]FISQ!$D$2:$J$1713,7,0))</f>
        <v>-</v>
      </c>
      <c r="AS1753" s="302" t="str">
        <f>IF(ISNA(VLOOKUP(AT1753,[1]FISQ!$D$2:$J$1713,4,0)),"-",CONCATENATE("(",VLOOKUP(AT1753,[1]FISQ!$D$2:$J$1713,4,0),")"))</f>
        <v>-</v>
      </c>
      <c r="AT1753" s="71" t="s">
        <v>3895</v>
      </c>
      <c r="AU1753" s="38"/>
      <c r="AV1753" s="38"/>
      <c r="AW1753" s="38"/>
    </row>
    <row r="1754" spans="1:49" ht="38.25">
      <c r="A1754" s="33">
        <v>1753</v>
      </c>
      <c r="B1754" s="33" t="str">
        <f t="shared" si="84"/>
        <v>2614_III</v>
      </c>
      <c r="C1754" s="33" t="str">
        <f t="shared" si="85"/>
        <v>3//-</v>
      </c>
      <c r="D1754" s="61">
        <v>2614</v>
      </c>
      <c r="E1754" s="67" t="s">
        <v>3896</v>
      </c>
      <c r="F1754" s="395" t="s">
        <v>7275</v>
      </c>
      <c r="G1754" s="62" t="str">
        <f>VLOOKUP(CONCATENATE(TEXT(I1754,"0"),"_",TEXT(F1754,"0")),[1]CodC!$A$2:$D$250,4,0)</f>
        <v>Líquidos inflamáveis, sem perigo subsidiário, com um ponto de inflamação inferior ou igual a 60 °C;</v>
      </c>
      <c r="H1754" s="395" t="s">
        <v>7280</v>
      </c>
      <c r="I1754" s="69">
        <v>3</v>
      </c>
      <c r="J1754" s="69" t="s">
        <v>848</v>
      </c>
      <c r="K1754" s="69" t="s">
        <v>19</v>
      </c>
      <c r="L1754" s="68" t="s">
        <v>879</v>
      </c>
      <c r="M1754" s="63"/>
      <c r="N1754" s="64" t="s">
        <v>19</v>
      </c>
      <c r="O1754" s="64" t="s">
        <v>19</v>
      </c>
      <c r="P1754" s="113" t="s">
        <v>22425</v>
      </c>
      <c r="Q1754" s="70" t="s">
        <v>621</v>
      </c>
      <c r="R1754" s="70" t="s">
        <v>621</v>
      </c>
      <c r="S1754" s="65" t="str">
        <f t="shared" ref="S1754:S1817" si="86">RIGHT(R1754,LEN(R1754)-LEN(Q1754))</f>
        <v/>
      </c>
      <c r="T1754" s="69" t="s">
        <v>19</v>
      </c>
      <c r="U1754" s="69"/>
      <c r="V1754" s="69"/>
      <c r="W1754" s="69"/>
      <c r="X1754" s="69"/>
      <c r="Y1754" s="69"/>
      <c r="Z1754" s="69"/>
      <c r="AA1754" s="69"/>
      <c r="AB1754" s="69"/>
      <c r="AC1754" s="69"/>
      <c r="AD1754" s="69"/>
      <c r="AE1754" s="69"/>
      <c r="AF1754" s="69"/>
      <c r="AG1754" s="69"/>
      <c r="AH1754" s="69"/>
      <c r="AI1754" s="69"/>
      <c r="AJ1754" s="69"/>
      <c r="AK1754" s="69"/>
      <c r="AL1754" s="69"/>
      <c r="AM1754" s="70" t="s">
        <v>3897</v>
      </c>
      <c r="AN1754" s="63" t="str">
        <f>IF(ISNA(VLOOKUP(D1754,[1]GRE_Tabela2!$A$4:$D$112,4,0)),"-",VLOOKUP(D1754,[1]GRE_Tabela2!$A$4:$D$112,4,0))</f>
        <v>-</v>
      </c>
      <c r="AO1754" s="68" t="s">
        <v>747</v>
      </c>
      <c r="AP1754" s="68" t="s">
        <v>748</v>
      </c>
      <c r="AQ1754" s="113">
        <v>129</v>
      </c>
      <c r="AR1754" s="302" t="str">
        <f>IF(ISNA(VLOOKUP(AT1754,[1]FISQ!$D$2:$J$1713,7,0)),"-",VLOOKUP(AT1754,[1]FISQ!$D$2:$J$1713,7,0))</f>
        <v>-</v>
      </c>
      <c r="AS1754" s="302" t="str">
        <f>IF(ISNA(VLOOKUP(AT1754,[1]FISQ!$D$2:$J$1713,4,0)),"-",CONCATENATE("(",VLOOKUP(AT1754,[1]FISQ!$D$2:$J$1713,4,0),")"))</f>
        <v>-</v>
      </c>
      <c r="AT1754" s="71" t="s">
        <v>3898</v>
      </c>
      <c r="AU1754" s="38"/>
      <c r="AV1754" s="38"/>
      <c r="AW1754" s="38"/>
    </row>
    <row r="1755" spans="1:49" ht="38.25">
      <c r="A1755" s="33">
        <v>1754</v>
      </c>
      <c r="B1755" s="33" t="str">
        <f t="shared" si="84"/>
        <v>2615_II</v>
      </c>
      <c r="C1755" s="33" t="str">
        <f t="shared" si="85"/>
        <v>3//-</v>
      </c>
      <c r="D1755" s="61">
        <v>2615</v>
      </c>
      <c r="E1755" s="67" t="s">
        <v>3899</v>
      </c>
      <c r="F1755" s="395" t="s">
        <v>7275</v>
      </c>
      <c r="G1755" s="62" t="str">
        <f>VLOOKUP(CONCATENATE(TEXT(I1755,"0"),"_",TEXT(F1755,"0")),[1]CodC!$A$2:$D$250,4,0)</f>
        <v>Líquidos inflamáveis, sem perigo subsidiário, com um ponto de inflamação inferior ou igual a 60 °C;</v>
      </c>
      <c r="H1755" s="395" t="s">
        <v>7276</v>
      </c>
      <c r="I1755" s="69">
        <v>3</v>
      </c>
      <c r="J1755" s="69" t="s">
        <v>848</v>
      </c>
      <c r="K1755" s="69" t="s">
        <v>19</v>
      </c>
      <c r="L1755" s="68" t="s">
        <v>849</v>
      </c>
      <c r="M1755" s="63"/>
      <c r="N1755" s="64" t="s">
        <v>19</v>
      </c>
      <c r="O1755" s="64" t="s">
        <v>19</v>
      </c>
      <c r="P1755" s="113" t="s">
        <v>22423</v>
      </c>
      <c r="Q1755" s="70" t="s">
        <v>851</v>
      </c>
      <c r="R1755" s="70" t="s">
        <v>851</v>
      </c>
      <c r="S1755" s="65" t="str">
        <f t="shared" si="86"/>
        <v/>
      </c>
      <c r="T1755" s="69" t="s">
        <v>19</v>
      </c>
      <c r="U1755" s="69"/>
      <c r="V1755" s="69"/>
      <c r="W1755" s="69"/>
      <c r="X1755" s="69"/>
      <c r="Y1755" s="69"/>
      <c r="Z1755" s="69"/>
      <c r="AA1755" s="69"/>
      <c r="AB1755" s="69"/>
      <c r="AC1755" s="69"/>
      <c r="AD1755" s="69"/>
      <c r="AE1755" s="69"/>
      <c r="AF1755" s="69"/>
      <c r="AG1755" s="69"/>
      <c r="AH1755" s="69"/>
      <c r="AI1755" s="69"/>
      <c r="AJ1755" s="69"/>
      <c r="AK1755" s="69"/>
      <c r="AL1755" s="69"/>
      <c r="AM1755" s="70" t="s">
        <v>5651</v>
      </c>
      <c r="AN1755" s="63" t="str">
        <f>IF(ISNA(VLOOKUP(D1755,[1]GRE_Tabela2!$A$4:$D$112,4,0)),"-",VLOOKUP(D1755,[1]GRE_Tabela2!$A$4:$D$112,4,0))</f>
        <v>-</v>
      </c>
      <c r="AO1755" s="68" t="s">
        <v>747</v>
      </c>
      <c r="AP1755" s="68" t="s">
        <v>748</v>
      </c>
      <c r="AQ1755" s="113">
        <v>127</v>
      </c>
      <c r="AR1755" s="302" t="str">
        <f>IF(ISNA(VLOOKUP(AT1755,[1]FISQ!$D$2:$J$1713,7,0)),"-",VLOOKUP(AT1755,[1]FISQ!$D$2:$J$1713,7,0))</f>
        <v>-</v>
      </c>
      <c r="AS1755" s="302" t="str">
        <f>IF(ISNA(VLOOKUP(AT1755,[1]FISQ!$D$2:$J$1713,4,0)),"-",CONCATENATE("(",VLOOKUP(AT1755,[1]FISQ!$D$2:$J$1713,4,0),")"))</f>
        <v>-</v>
      </c>
      <c r="AT1755" s="71" t="s">
        <v>3900</v>
      </c>
      <c r="AU1755" s="38"/>
      <c r="AV1755" s="38"/>
      <c r="AW1755" s="38"/>
    </row>
    <row r="1756" spans="1:49" ht="25.5">
      <c r="A1756" s="33">
        <v>1755</v>
      </c>
      <c r="B1756" s="33" t="str">
        <f t="shared" si="84"/>
        <v>2616_II</v>
      </c>
      <c r="C1756" s="33" t="str">
        <f t="shared" si="85"/>
        <v>3//-</v>
      </c>
      <c r="D1756" s="61">
        <v>2616</v>
      </c>
      <c r="E1756" s="67" t="s">
        <v>3901</v>
      </c>
      <c r="F1756" s="395" t="s">
        <v>7275</v>
      </c>
      <c r="G1756" s="62" t="str">
        <f>VLOOKUP(CONCATENATE(TEXT(I1756,"0"),"_",TEXT(F1756,"0")),[1]CodC!$A$2:$D$250,4,0)</f>
        <v>Líquidos inflamáveis, sem perigo subsidiário, com um ponto de inflamação inferior ou igual a 60 °C;</v>
      </c>
      <c r="H1756" s="395" t="s">
        <v>7276</v>
      </c>
      <c r="I1756" s="69">
        <v>3</v>
      </c>
      <c r="J1756" s="69" t="s">
        <v>848</v>
      </c>
      <c r="K1756" s="69" t="s">
        <v>19</v>
      </c>
      <c r="L1756" s="68" t="s">
        <v>849</v>
      </c>
      <c r="M1756" s="63"/>
      <c r="N1756" s="64" t="s">
        <v>19</v>
      </c>
      <c r="O1756" s="64" t="s">
        <v>19</v>
      </c>
      <c r="P1756" s="113" t="s">
        <v>22423</v>
      </c>
      <c r="Q1756" s="70" t="s">
        <v>861</v>
      </c>
      <c r="R1756" s="70" t="s">
        <v>861</v>
      </c>
      <c r="S1756" s="65" t="str">
        <f t="shared" si="86"/>
        <v/>
      </c>
      <c r="T1756" s="69" t="s">
        <v>19</v>
      </c>
      <c r="U1756" s="69"/>
      <c r="V1756" s="69"/>
      <c r="W1756" s="69"/>
      <c r="X1756" s="69"/>
      <c r="Y1756" s="69"/>
      <c r="Z1756" s="69"/>
      <c r="AA1756" s="69"/>
      <c r="AB1756" s="69"/>
      <c r="AC1756" s="69"/>
      <c r="AD1756" s="69"/>
      <c r="AE1756" s="69"/>
      <c r="AF1756" s="69"/>
      <c r="AG1756" s="69"/>
      <c r="AH1756" s="69"/>
      <c r="AI1756" s="69"/>
      <c r="AJ1756" s="69"/>
      <c r="AK1756" s="69"/>
      <c r="AL1756" s="69"/>
      <c r="AM1756" s="70" t="s">
        <v>3902</v>
      </c>
      <c r="AN1756" s="63" t="str">
        <f>IF(ISNA(VLOOKUP(D1756,[1]GRE_Tabela2!$A$4:$D$112,4,0)),"-",VLOOKUP(D1756,[1]GRE_Tabela2!$A$4:$D$112,4,0))</f>
        <v>-</v>
      </c>
      <c r="AO1756" s="68" t="s">
        <v>747</v>
      </c>
      <c r="AP1756" s="68" t="s">
        <v>748</v>
      </c>
      <c r="AQ1756" s="113">
        <v>129</v>
      </c>
      <c r="AR1756" s="302" t="str">
        <f>IF(ISNA(VLOOKUP(AT1756,[1]FISQ!$D$2:$J$1713,7,0)),"-",VLOOKUP(AT1756,[1]FISQ!$D$2:$J$1713,7,0))</f>
        <v>-</v>
      </c>
      <c r="AS1756" s="302" t="str">
        <f>IF(ISNA(VLOOKUP(AT1756,[1]FISQ!$D$2:$J$1713,4,0)),"-",CONCATENATE("(",VLOOKUP(AT1756,[1]FISQ!$D$2:$J$1713,4,0),")"))</f>
        <v>-</v>
      </c>
      <c r="AT1756" s="71" t="s">
        <v>3903</v>
      </c>
      <c r="AU1756" s="38"/>
      <c r="AV1756" s="38"/>
      <c r="AW1756" s="38"/>
    </row>
    <row r="1757" spans="1:49" ht="25.5">
      <c r="A1757" s="33">
        <v>1756</v>
      </c>
      <c r="B1757" s="33" t="str">
        <f t="shared" si="84"/>
        <v>2616_III</v>
      </c>
      <c r="C1757" s="33" t="str">
        <f t="shared" si="85"/>
        <v>3//-</v>
      </c>
      <c r="D1757" s="61">
        <v>2616</v>
      </c>
      <c r="E1757" s="67" t="s">
        <v>3901</v>
      </c>
      <c r="F1757" s="395" t="s">
        <v>7275</v>
      </c>
      <c r="G1757" s="62" t="str">
        <f>VLOOKUP(CONCATENATE(TEXT(I1757,"0"),"_",TEXT(F1757,"0")),[1]CodC!$A$2:$D$250,4,0)</f>
        <v>Líquidos inflamáveis, sem perigo subsidiário, com um ponto de inflamação inferior ou igual a 60 °C;</v>
      </c>
      <c r="H1757" s="395" t="s">
        <v>7280</v>
      </c>
      <c r="I1757" s="69">
        <v>3</v>
      </c>
      <c r="J1757" s="69" t="s">
        <v>848</v>
      </c>
      <c r="K1757" s="69" t="s">
        <v>19</v>
      </c>
      <c r="L1757" s="68" t="s">
        <v>879</v>
      </c>
      <c r="M1757" s="68"/>
      <c r="N1757" s="64" t="s">
        <v>19</v>
      </c>
      <c r="O1757" s="64" t="s">
        <v>885</v>
      </c>
      <c r="P1757" s="113" t="s">
        <v>22425</v>
      </c>
      <c r="Q1757" s="70" t="s">
        <v>621</v>
      </c>
      <c r="R1757" s="70" t="s">
        <v>621</v>
      </c>
      <c r="S1757" s="65" t="str">
        <f t="shared" si="86"/>
        <v/>
      </c>
      <c r="T1757" s="69" t="s">
        <v>19</v>
      </c>
      <c r="U1757" s="69"/>
      <c r="V1757" s="69"/>
      <c r="W1757" s="69"/>
      <c r="X1757" s="69"/>
      <c r="Y1757" s="69"/>
      <c r="Z1757" s="69"/>
      <c r="AA1757" s="69"/>
      <c r="AB1757" s="69"/>
      <c r="AC1757" s="69"/>
      <c r="AD1757" s="69"/>
      <c r="AE1757" s="69"/>
      <c r="AF1757" s="69"/>
      <c r="AG1757" s="69"/>
      <c r="AH1757" s="69"/>
      <c r="AI1757" s="69"/>
      <c r="AJ1757" s="69"/>
      <c r="AK1757" s="69"/>
      <c r="AL1757" s="69"/>
      <c r="AM1757" s="70" t="str">
        <f>AM1756</f>
        <v>Líquido incolor. Ponto de inflamação: 17°C a 60°C c.c. Reage com a água, libertando vapores inflamáveis.</v>
      </c>
      <c r="AN1757" s="63" t="str">
        <f>IF(ISNA(VLOOKUP(D1757,[1]GRE_Tabela2!$A$4:$D$112,4,0)),"-",VLOOKUP(D1757,[1]GRE_Tabela2!$A$4:$D$112,4,0))</f>
        <v>-</v>
      </c>
      <c r="AO1757" s="68" t="s">
        <v>747</v>
      </c>
      <c r="AP1757" s="68" t="s">
        <v>748</v>
      </c>
      <c r="AQ1757" s="113">
        <v>129</v>
      </c>
      <c r="AR1757" s="302" t="str">
        <f>IF(ISNA(VLOOKUP(AT1757,[1]FISQ!$D$2:$J$1713,7,0)),"-",VLOOKUP(AT1757,[1]FISQ!$D$2:$J$1713,7,0))</f>
        <v>-</v>
      </c>
      <c r="AS1757" s="302" t="str">
        <f>IF(ISNA(VLOOKUP(AT1757,[1]FISQ!$D$2:$J$1713,4,0)),"-",CONCATENATE("(",VLOOKUP(AT1757,[1]FISQ!$D$2:$J$1713,4,0),")"))</f>
        <v>-</v>
      </c>
      <c r="AT1757" s="71" t="s">
        <v>3903</v>
      </c>
      <c r="AU1757" s="38"/>
      <c r="AV1757" s="38"/>
      <c r="AW1757" s="38"/>
    </row>
    <row r="1758" spans="1:49" ht="38.25">
      <c r="A1758" s="33">
        <v>1757</v>
      </c>
      <c r="B1758" s="33" t="str">
        <f t="shared" si="84"/>
        <v>2617_III</v>
      </c>
      <c r="C1758" s="33" t="str">
        <f t="shared" si="85"/>
        <v>3//-</v>
      </c>
      <c r="D1758" s="61">
        <v>2617</v>
      </c>
      <c r="E1758" s="67" t="s">
        <v>3904</v>
      </c>
      <c r="F1758" s="395" t="s">
        <v>7275</v>
      </c>
      <c r="G1758" s="62" t="str">
        <f>VLOOKUP(CONCATENATE(TEXT(I1758,"0"),"_",TEXT(F1758,"0")),[1]CodC!$A$2:$D$250,4,0)</f>
        <v>Líquidos inflamáveis, sem perigo subsidiário, com um ponto de inflamação inferior ou igual a 60 °C;</v>
      </c>
      <c r="H1758" s="395" t="s">
        <v>7280</v>
      </c>
      <c r="I1758" s="69">
        <v>3</v>
      </c>
      <c r="J1758" s="69" t="s">
        <v>848</v>
      </c>
      <c r="K1758" s="69" t="s">
        <v>19</v>
      </c>
      <c r="L1758" s="68" t="s">
        <v>879</v>
      </c>
      <c r="M1758" s="63"/>
      <c r="N1758" s="64" t="s">
        <v>19</v>
      </c>
      <c r="O1758" s="64" t="s">
        <v>19</v>
      </c>
      <c r="P1758" s="113" t="s">
        <v>22425</v>
      </c>
      <c r="Q1758" s="70" t="s">
        <v>621</v>
      </c>
      <c r="R1758" s="70" t="s">
        <v>621</v>
      </c>
      <c r="S1758" s="65" t="str">
        <f t="shared" si="86"/>
        <v/>
      </c>
      <c r="T1758" s="69" t="s">
        <v>19</v>
      </c>
      <c r="U1758" s="69"/>
      <c r="V1758" s="69"/>
      <c r="W1758" s="69"/>
      <c r="X1758" s="69"/>
      <c r="Y1758" s="69"/>
      <c r="Z1758" s="69"/>
      <c r="AA1758" s="69"/>
      <c r="AB1758" s="69"/>
      <c r="AC1758" s="69"/>
      <c r="AD1758" s="69"/>
      <c r="AE1758" s="69"/>
      <c r="AF1758" s="69"/>
      <c r="AG1758" s="69"/>
      <c r="AH1758" s="69"/>
      <c r="AI1758" s="69"/>
      <c r="AJ1758" s="69"/>
      <c r="AK1758" s="69"/>
      <c r="AL1758" s="69"/>
      <c r="AM1758" s="70" t="s">
        <v>3905</v>
      </c>
      <c r="AN1758" s="63" t="str">
        <f>IF(ISNA(VLOOKUP(D1758,[1]GRE_Tabela2!$A$4:$D$112,4,0)),"-",VLOOKUP(D1758,[1]GRE_Tabela2!$A$4:$D$112,4,0))</f>
        <v>-</v>
      </c>
      <c r="AO1758" s="68" t="s">
        <v>747</v>
      </c>
      <c r="AP1758" s="68" t="s">
        <v>748</v>
      </c>
      <c r="AQ1758" s="113">
        <v>129</v>
      </c>
      <c r="AR1758" s="302" t="str">
        <f>IF(ISNA(VLOOKUP(AT1758,[1]FISQ!$D$2:$J$1713,7,0)),"-",VLOOKUP(AT1758,[1]FISQ!$D$2:$J$1713,7,0))</f>
        <v>0292 </v>
      </c>
      <c r="AS1758" s="302" t="str">
        <f>IF(ISNA(VLOOKUP(AT1758,[1]FISQ!$D$2:$J$1713,4,0)),"-",CONCATENATE("(",VLOOKUP(AT1758,[1]FISQ!$D$2:$J$1713,4,0),")"))</f>
        <v>(2)</v>
      </c>
      <c r="AT1758" s="71" t="s">
        <v>3906</v>
      </c>
      <c r="AU1758" s="38"/>
      <c r="AV1758" s="38"/>
      <c r="AW1758" s="38"/>
    </row>
    <row r="1759" spans="1:49" ht="38.25">
      <c r="A1759" s="33">
        <v>1758</v>
      </c>
      <c r="B1759" s="33" t="str">
        <f t="shared" si="84"/>
        <v>2618_III</v>
      </c>
      <c r="C1759" s="33" t="str">
        <f t="shared" si="85"/>
        <v>3//-</v>
      </c>
      <c r="D1759" s="61">
        <v>2618</v>
      </c>
      <c r="E1759" s="67" t="s">
        <v>3907</v>
      </c>
      <c r="F1759" s="395" t="s">
        <v>7275</v>
      </c>
      <c r="G1759" s="62" t="str">
        <f>VLOOKUP(CONCATENATE(TEXT(I1759,"0"),"_",TEXT(F1759,"0")),[1]CodC!$A$2:$D$250,4,0)</f>
        <v>Líquidos inflamáveis, sem perigo subsidiário, com um ponto de inflamação inferior ou igual a 60 °C;</v>
      </c>
      <c r="H1759" s="395" t="s">
        <v>7310</v>
      </c>
      <c r="I1759" s="69">
        <v>3</v>
      </c>
      <c r="J1759" s="69" t="s">
        <v>848</v>
      </c>
      <c r="K1759" s="69" t="s">
        <v>19</v>
      </c>
      <c r="L1759" s="68" t="s">
        <v>879</v>
      </c>
      <c r="M1759" s="63"/>
      <c r="N1759" s="64" t="s">
        <v>24440</v>
      </c>
      <c r="O1759" s="64">
        <v>386</v>
      </c>
      <c r="P1759" s="113" t="s">
        <v>22425</v>
      </c>
      <c r="Q1759" s="70" t="s">
        <v>7230</v>
      </c>
      <c r="R1759" s="70" t="s">
        <v>5998</v>
      </c>
      <c r="S1759" s="65" t="str">
        <f t="shared" si="86"/>
        <v xml:space="preserve"> SW1</v>
      </c>
      <c r="T1759" s="69" t="s">
        <v>19</v>
      </c>
      <c r="U1759" s="69"/>
      <c r="V1759" s="69"/>
      <c r="W1759" s="69"/>
      <c r="X1759" s="69"/>
      <c r="Y1759" s="69"/>
      <c r="Z1759" s="69"/>
      <c r="AA1759" s="69"/>
      <c r="AB1759" s="69"/>
      <c r="AC1759" s="69"/>
      <c r="AD1759" s="69"/>
      <c r="AE1759" s="69"/>
      <c r="AF1759" s="69"/>
      <c r="AG1759" s="69"/>
      <c r="AH1759" s="69"/>
      <c r="AI1759" s="69"/>
      <c r="AJ1759" s="69"/>
      <c r="AK1759" s="69"/>
      <c r="AL1759" s="69"/>
      <c r="AM1759" s="70" t="s">
        <v>3908</v>
      </c>
      <c r="AN1759" s="63" t="str">
        <f>IF(ISNA(VLOOKUP(D1759,[1]GRE_Tabela2!$A$4:$D$112,4,0)),"-",VLOOKUP(D1759,[1]GRE_Tabela2!$A$4:$D$112,4,0))</f>
        <v>-</v>
      </c>
      <c r="AO1759" s="68" t="s">
        <v>747</v>
      </c>
      <c r="AP1759" s="68" t="s">
        <v>748</v>
      </c>
      <c r="AQ1759" s="113" t="s">
        <v>16593</v>
      </c>
      <c r="AR1759" s="302" t="str">
        <f>IF(ISNA(VLOOKUP(AT1759,[1]FISQ!$D$2:$J$1713,7,0)),"-",VLOOKUP(AT1759,[1]FISQ!$D$2:$J$1713,7,0))</f>
        <v>0514 </v>
      </c>
      <c r="AS1759" s="302" t="str">
        <f>IF(ISNA(VLOOKUP(AT1759,[1]FISQ!$D$2:$J$1713,4,0)),"-",CONCATENATE("(",VLOOKUP(AT1759,[1]FISQ!$D$2:$J$1713,4,0),")"))</f>
        <v>(5)</v>
      </c>
      <c r="AT1759" s="71" t="s">
        <v>3909</v>
      </c>
      <c r="AU1759" s="38"/>
      <c r="AV1759" s="38"/>
      <c r="AW1759" s="38"/>
    </row>
    <row r="1760" spans="1:49" ht="51">
      <c r="A1760" s="33">
        <v>1759</v>
      </c>
      <c r="B1760" s="33" t="str">
        <f t="shared" si="84"/>
        <v>2619_II</v>
      </c>
      <c r="C1760" s="33" t="str">
        <f t="shared" si="85"/>
        <v>8//3</v>
      </c>
      <c r="D1760" s="61">
        <v>2619</v>
      </c>
      <c r="E1760" s="67" t="s">
        <v>3910</v>
      </c>
      <c r="F1760" s="395" t="s">
        <v>7332</v>
      </c>
      <c r="G1760" s="62" t="str">
        <f>VLOOKUP(CONCATENATE(TEXT(I1760,"0"),"_",TEXT(F1760,"0")),[1]CodC!$A$2:$D$250,4,0)</f>
        <v>Matérias corrosivas, inflamáveis, líquidas;</v>
      </c>
      <c r="H1760" s="395" t="s">
        <v>7333</v>
      </c>
      <c r="I1760" s="69" t="s">
        <v>631</v>
      </c>
      <c r="J1760" s="69" t="s">
        <v>631</v>
      </c>
      <c r="K1760" s="68" t="s">
        <v>848</v>
      </c>
      <c r="L1760" s="68" t="s">
        <v>849</v>
      </c>
      <c r="M1760" s="63"/>
      <c r="N1760" s="64" t="s">
        <v>19</v>
      </c>
      <c r="O1760" s="64" t="s">
        <v>19</v>
      </c>
      <c r="P1760" s="113" t="s">
        <v>22425</v>
      </c>
      <c r="Q1760" s="70" t="s">
        <v>621</v>
      </c>
      <c r="R1760" s="70" t="s">
        <v>2167</v>
      </c>
      <c r="S1760" s="65" t="str">
        <f t="shared" si="86"/>
        <v xml:space="preserve">SW1 SW2 </v>
      </c>
      <c r="T1760" s="69" t="s">
        <v>6007</v>
      </c>
      <c r="U1760" s="69"/>
      <c r="V1760" s="69"/>
      <c r="W1760" s="69"/>
      <c r="X1760" s="69"/>
      <c r="Y1760" s="69"/>
      <c r="Z1760" s="69"/>
      <c r="AA1760" s="69"/>
      <c r="AB1760" s="69"/>
      <c r="AC1760" s="69"/>
      <c r="AD1760" s="69"/>
      <c r="AE1760" s="69"/>
      <c r="AF1760" s="69"/>
      <c r="AG1760" s="69"/>
      <c r="AH1760" s="69"/>
      <c r="AI1760" s="69"/>
      <c r="AJ1760" s="69"/>
      <c r="AK1760" s="69"/>
      <c r="AL1760" s="69"/>
      <c r="AM1760" s="70" t="s">
        <v>6876</v>
      </c>
      <c r="AN1760" s="63" t="str">
        <f>IF(ISNA(VLOOKUP(D1760,[1]GRE_Tabela2!$A$4:$D$112,4,0)),"-",VLOOKUP(D1760,[1]GRE_Tabela2!$A$4:$D$112,4,0))</f>
        <v>-</v>
      </c>
      <c r="AO1760" s="68" t="s">
        <v>747</v>
      </c>
      <c r="AP1760" s="68" t="s">
        <v>888</v>
      </c>
      <c r="AQ1760" s="113">
        <v>132</v>
      </c>
      <c r="AR1760" s="302" t="str">
        <f>IF(ISNA(VLOOKUP(AT1760,[1]FISQ!$D$2:$J$1713,7,0)),"-",VLOOKUP(AT1760,[1]FISQ!$D$2:$J$1713,7,0))</f>
        <v>1340 </v>
      </c>
      <c r="AS1760" s="302" t="str">
        <f>IF(ISNA(VLOOKUP(AT1760,[1]FISQ!$D$2:$J$1713,4,0)),"-",CONCATENATE("(",VLOOKUP(AT1760,[1]FISQ!$D$2:$J$1713,4,0),")"))</f>
        <v>(1)</v>
      </c>
      <c r="AT1760" s="71" t="s">
        <v>3911</v>
      </c>
      <c r="AU1760" s="29" t="s">
        <v>6537</v>
      </c>
      <c r="AV1760" s="30"/>
      <c r="AW1760" s="38"/>
    </row>
    <row r="1761" spans="1:49" ht="25.5">
      <c r="A1761" s="33">
        <v>1760</v>
      </c>
      <c r="B1761" s="33" t="str">
        <f t="shared" si="84"/>
        <v>2620_III</v>
      </c>
      <c r="C1761" s="33" t="str">
        <f t="shared" si="85"/>
        <v>3//-</v>
      </c>
      <c r="D1761" s="61">
        <v>2620</v>
      </c>
      <c r="E1761" s="67" t="s">
        <v>3912</v>
      </c>
      <c r="F1761" s="395" t="s">
        <v>7275</v>
      </c>
      <c r="G1761" s="62" t="str">
        <f>VLOOKUP(CONCATENATE(TEXT(I1761,"0"),"_",TEXT(F1761,"0")),[1]CodC!$A$2:$D$250,4,0)</f>
        <v>Líquidos inflamáveis, sem perigo subsidiário, com um ponto de inflamação inferior ou igual a 60 °C;</v>
      </c>
      <c r="H1761" s="395" t="s">
        <v>7280</v>
      </c>
      <c r="I1761" s="69">
        <v>3</v>
      </c>
      <c r="J1761" s="69" t="s">
        <v>848</v>
      </c>
      <c r="K1761" s="69" t="s">
        <v>19</v>
      </c>
      <c r="L1761" s="68" t="s">
        <v>879</v>
      </c>
      <c r="M1761" s="63"/>
      <c r="N1761" s="64" t="s">
        <v>19</v>
      </c>
      <c r="O1761" s="64" t="s">
        <v>19</v>
      </c>
      <c r="P1761" s="113" t="s">
        <v>22425</v>
      </c>
      <c r="Q1761" s="70" t="s">
        <v>621</v>
      </c>
      <c r="R1761" s="70" t="s">
        <v>621</v>
      </c>
      <c r="S1761" s="65" t="str">
        <f t="shared" si="86"/>
        <v/>
      </c>
      <c r="T1761" s="69" t="s">
        <v>19</v>
      </c>
      <c r="U1761" s="69"/>
      <c r="V1761" s="69"/>
      <c r="W1761" s="69"/>
      <c r="X1761" s="69"/>
      <c r="Y1761" s="69"/>
      <c r="Z1761" s="69"/>
      <c r="AA1761" s="69"/>
      <c r="AB1761" s="69"/>
      <c r="AC1761" s="69"/>
      <c r="AD1761" s="69"/>
      <c r="AE1761" s="69"/>
      <c r="AF1761" s="69"/>
      <c r="AG1761" s="69"/>
      <c r="AH1761" s="69"/>
      <c r="AI1761" s="69"/>
      <c r="AJ1761" s="69"/>
      <c r="AK1761" s="69"/>
      <c r="AL1761" s="69"/>
      <c r="AM1761" s="70" t="s">
        <v>3913</v>
      </c>
      <c r="AN1761" s="63" t="str">
        <f>IF(ISNA(VLOOKUP(D1761,[1]GRE_Tabela2!$A$4:$D$112,4,0)),"-",VLOOKUP(D1761,[1]GRE_Tabela2!$A$4:$D$112,4,0))</f>
        <v>-</v>
      </c>
      <c r="AO1761" s="68" t="s">
        <v>747</v>
      </c>
      <c r="AP1761" s="68" t="s">
        <v>748</v>
      </c>
      <c r="AQ1761" s="113">
        <v>130</v>
      </c>
      <c r="AR1761" s="302" t="str">
        <f>IF(ISNA(VLOOKUP(AT1761,[1]FISQ!$D$2:$J$1713,7,0)),"-",VLOOKUP(AT1761,[1]FISQ!$D$2:$J$1713,7,0))</f>
        <v>-</v>
      </c>
      <c r="AS1761" s="302" t="str">
        <f>IF(ISNA(VLOOKUP(AT1761,[1]FISQ!$D$2:$J$1713,4,0)),"-",CONCATENATE("(",VLOOKUP(AT1761,[1]FISQ!$D$2:$J$1713,4,0),")"))</f>
        <v>-</v>
      </c>
      <c r="AT1761" s="71" t="s">
        <v>3914</v>
      </c>
      <c r="AU1761" s="38"/>
      <c r="AV1761" s="38"/>
      <c r="AW1761" s="38"/>
    </row>
    <row r="1762" spans="1:49" ht="51">
      <c r="A1762" s="33">
        <v>1761</v>
      </c>
      <c r="B1762" s="33" t="str">
        <f t="shared" si="84"/>
        <v>2621_III</v>
      </c>
      <c r="C1762" s="33" t="str">
        <f t="shared" si="85"/>
        <v>3//-</v>
      </c>
      <c r="D1762" s="61">
        <v>2621</v>
      </c>
      <c r="E1762" s="67" t="s">
        <v>3915</v>
      </c>
      <c r="F1762" s="395" t="s">
        <v>7275</v>
      </c>
      <c r="G1762" s="62" t="str">
        <f>VLOOKUP(CONCATENATE(TEXT(I1762,"0"),"_",TEXT(F1762,"0")),[1]CodC!$A$2:$D$250,4,0)</f>
        <v>Líquidos inflamáveis, sem perigo subsidiário, com um ponto de inflamação inferior ou igual a 60 °C;</v>
      </c>
      <c r="H1762" s="395" t="s">
        <v>7280</v>
      </c>
      <c r="I1762" s="69">
        <v>3</v>
      </c>
      <c r="J1762" s="69" t="s">
        <v>848</v>
      </c>
      <c r="K1762" s="69" t="s">
        <v>19</v>
      </c>
      <c r="L1762" s="68" t="s">
        <v>879</v>
      </c>
      <c r="M1762" s="63"/>
      <c r="N1762" s="64" t="s">
        <v>19</v>
      </c>
      <c r="O1762" s="64" t="s">
        <v>19</v>
      </c>
      <c r="P1762" s="113" t="s">
        <v>22425</v>
      </c>
      <c r="Q1762" s="70" t="s">
        <v>621</v>
      </c>
      <c r="R1762" s="70" t="s">
        <v>621</v>
      </c>
      <c r="S1762" s="65" t="str">
        <f t="shared" si="86"/>
        <v/>
      </c>
      <c r="T1762" s="69" t="s">
        <v>19</v>
      </c>
      <c r="U1762" s="69"/>
      <c r="V1762" s="69"/>
      <c r="W1762" s="69"/>
      <c r="X1762" s="69"/>
      <c r="Y1762" s="69"/>
      <c r="Z1762" s="69"/>
      <c r="AA1762" s="69"/>
      <c r="AB1762" s="69"/>
      <c r="AC1762" s="69"/>
      <c r="AD1762" s="69"/>
      <c r="AE1762" s="69"/>
      <c r="AF1762" s="69"/>
      <c r="AG1762" s="69"/>
      <c r="AH1762" s="69"/>
      <c r="AI1762" s="69"/>
      <c r="AJ1762" s="69"/>
      <c r="AK1762" s="69"/>
      <c r="AL1762" s="69"/>
      <c r="AM1762" s="70" t="s">
        <v>3916</v>
      </c>
      <c r="AN1762" s="63" t="str">
        <f>IF(ISNA(VLOOKUP(D1762,[1]GRE_Tabela2!$A$4:$D$112,4,0)),"-",VLOOKUP(D1762,[1]GRE_Tabela2!$A$4:$D$112,4,0))</f>
        <v>-</v>
      </c>
      <c r="AO1762" s="68" t="s">
        <v>747</v>
      </c>
      <c r="AP1762" s="68" t="s">
        <v>748</v>
      </c>
      <c r="AQ1762" s="113">
        <v>127</v>
      </c>
      <c r="AR1762" s="302" t="str">
        <f>IF(ISNA(VLOOKUP(AT1762,[1]FISQ!$D$2:$J$1713,7,0)),"-",VLOOKUP(AT1762,[1]FISQ!$D$2:$J$1713,7,0))</f>
        <v>-</v>
      </c>
      <c r="AS1762" s="302" t="str">
        <f>IF(ISNA(VLOOKUP(AT1762,[1]FISQ!$D$2:$J$1713,4,0)),"-",CONCATENATE("(",VLOOKUP(AT1762,[1]FISQ!$D$2:$J$1713,4,0),")"))</f>
        <v>-</v>
      </c>
      <c r="AT1762" s="71" t="s">
        <v>3917</v>
      </c>
      <c r="AU1762" s="38"/>
      <c r="AV1762" s="38"/>
      <c r="AW1762" s="38"/>
    </row>
    <row r="1763" spans="1:49" ht="38.25">
      <c r="A1763" s="33">
        <v>1762</v>
      </c>
      <c r="B1763" s="33" t="str">
        <f t="shared" si="84"/>
        <v>2622_II</v>
      </c>
      <c r="C1763" s="33" t="str">
        <f t="shared" si="85"/>
        <v>3//6.1</v>
      </c>
      <c r="D1763" s="61">
        <v>2622</v>
      </c>
      <c r="E1763" s="67" t="s">
        <v>3918</v>
      </c>
      <c r="F1763" s="395" t="s">
        <v>7278</v>
      </c>
      <c r="G1763" s="62" t="str">
        <f>VLOOKUP(CONCATENATE(TEXT(I1763,"0"),"_",TEXT(F1763,"0")),[1]CodC!$A$2:$D$250,4,0)</f>
        <v>Líquidos inflamáveis, tóxicos;</v>
      </c>
      <c r="H1763" s="395" t="s">
        <v>7279</v>
      </c>
      <c r="I1763" s="69">
        <v>3</v>
      </c>
      <c r="J1763" s="69" t="s">
        <v>848</v>
      </c>
      <c r="K1763" s="68" t="s">
        <v>50</v>
      </c>
      <c r="L1763" s="68" t="s">
        <v>849</v>
      </c>
      <c r="M1763" s="63"/>
      <c r="N1763" s="64" t="s">
        <v>19</v>
      </c>
      <c r="O1763" s="64" t="s">
        <v>19</v>
      </c>
      <c r="P1763" s="113" t="s">
        <v>22423</v>
      </c>
      <c r="Q1763" s="70" t="s">
        <v>5598</v>
      </c>
      <c r="R1763" s="70" t="s">
        <v>799</v>
      </c>
      <c r="S1763" s="65" t="str">
        <f t="shared" si="86"/>
        <v xml:space="preserve"> SW2 </v>
      </c>
      <c r="T1763" s="69" t="s">
        <v>19</v>
      </c>
      <c r="U1763" s="69"/>
      <c r="V1763" s="69"/>
      <c r="W1763" s="69"/>
      <c r="X1763" s="69"/>
      <c r="Y1763" s="69"/>
      <c r="Z1763" s="69"/>
      <c r="AA1763" s="69"/>
      <c r="AB1763" s="69"/>
      <c r="AC1763" s="69"/>
      <c r="AD1763" s="69"/>
      <c r="AE1763" s="69"/>
      <c r="AF1763" s="69"/>
      <c r="AG1763" s="69"/>
      <c r="AH1763" s="69"/>
      <c r="AI1763" s="69"/>
      <c r="AJ1763" s="69"/>
      <c r="AK1763" s="69"/>
      <c r="AL1763" s="69"/>
      <c r="AM1763" s="70" t="s">
        <v>3919</v>
      </c>
      <c r="AN1763" s="63" t="str">
        <f>IF(ISNA(VLOOKUP(D1763,[1]GRE_Tabela2!$A$4:$D$112,4,0)),"-",VLOOKUP(D1763,[1]GRE_Tabela2!$A$4:$D$112,4,0))</f>
        <v>-</v>
      </c>
      <c r="AO1763" s="68" t="s">
        <v>747</v>
      </c>
      <c r="AP1763" s="68" t="s">
        <v>748</v>
      </c>
      <c r="AQ1763" s="113" t="s">
        <v>16592</v>
      </c>
      <c r="AR1763" s="302" t="str">
        <f>IF(ISNA(VLOOKUP(AT1763,[1]FISQ!$D$2:$J$1713,7,0)),"-",VLOOKUP(AT1763,[1]FISQ!$D$2:$J$1713,7,0))</f>
        <v>-</v>
      </c>
      <c r="AS1763" s="302" t="str">
        <f>IF(ISNA(VLOOKUP(AT1763,[1]FISQ!$D$2:$J$1713,4,0)),"-",CONCATENATE("(",VLOOKUP(AT1763,[1]FISQ!$D$2:$J$1713,4,0),")"))</f>
        <v>-</v>
      </c>
      <c r="AT1763" s="71" t="s">
        <v>3920</v>
      </c>
      <c r="AU1763" s="38"/>
      <c r="AV1763" s="38"/>
      <c r="AW1763" s="38"/>
    </row>
    <row r="1764" spans="1:49" s="7" customFormat="1" ht="63.75">
      <c r="A1764" s="33">
        <v>1763</v>
      </c>
      <c r="B1764" s="33" t="str">
        <f t="shared" si="84"/>
        <v>2623_III</v>
      </c>
      <c r="C1764" s="33" t="str">
        <f t="shared" si="85"/>
        <v>4.1//-</v>
      </c>
      <c r="D1764" s="61">
        <v>2623</v>
      </c>
      <c r="E1764" s="67" t="s">
        <v>3921</v>
      </c>
      <c r="F1764" s="395" t="s">
        <v>7275</v>
      </c>
      <c r="G1764" s="62" t="str">
        <f>VLOOKUP(CONCATENATE(TEXT(I1764,"0"),"_",TEXT(F1764,"0")),[1]CodC!$A$2:$D$250,4,0)</f>
        <v>Matérias sólidas inflamáveis, sem perigo subsidiário: Orgânicas;</v>
      </c>
      <c r="H1764" s="395" t="s">
        <v>19</v>
      </c>
      <c r="I1764" s="68">
        <v>4</v>
      </c>
      <c r="J1764" s="68" t="s">
        <v>1405</v>
      </c>
      <c r="K1764" s="64" t="s">
        <v>19</v>
      </c>
      <c r="L1764" s="68" t="s">
        <v>879</v>
      </c>
      <c r="M1764" s="63"/>
      <c r="N1764" s="64" t="s">
        <v>19</v>
      </c>
      <c r="O1764" s="64" t="s">
        <v>19</v>
      </c>
      <c r="P1764" s="113" t="s">
        <v>22423</v>
      </c>
      <c r="Q1764" s="70" t="s">
        <v>621</v>
      </c>
      <c r="R1764" s="70" t="s">
        <v>621</v>
      </c>
      <c r="S1764" s="65" t="str">
        <f t="shared" si="86"/>
        <v/>
      </c>
      <c r="T1764" s="68" t="s">
        <v>1000</v>
      </c>
      <c r="U1764" s="68"/>
      <c r="V1764" s="68"/>
      <c r="W1764" s="68"/>
      <c r="X1764" s="68"/>
      <c r="Y1764" s="68"/>
      <c r="Z1764" s="68"/>
      <c r="AA1764" s="68"/>
      <c r="AB1764" s="68"/>
      <c r="AC1764" s="68"/>
      <c r="AD1764" s="68"/>
      <c r="AE1764" s="68"/>
      <c r="AF1764" s="68"/>
      <c r="AG1764" s="68"/>
      <c r="AH1764" s="68"/>
      <c r="AI1764" s="68"/>
      <c r="AJ1764" s="68"/>
      <c r="AK1764" s="68"/>
      <c r="AL1764" s="68"/>
      <c r="AM1764" s="70" t="s">
        <v>3922</v>
      </c>
      <c r="AN1764" s="63" t="str">
        <f>IF(ISNA(VLOOKUP(D1764,[1]GRE_Tabela2!$A$4:$D$112,4,0)),"-",VLOOKUP(D1764,[1]GRE_Tabela2!$A$4:$D$112,4,0))</f>
        <v>-</v>
      </c>
      <c r="AO1764" s="68" t="s">
        <v>1341</v>
      </c>
      <c r="AP1764" s="68" t="s">
        <v>1342</v>
      </c>
      <c r="AQ1764" s="113">
        <v>133</v>
      </c>
      <c r="AR1764" s="302" t="str">
        <f>IF(ISNA(VLOOKUP(AT1764,[1]FISQ!$D$2:$J$1713,7,0)),"-",VLOOKUP(AT1764,[1]FISQ!$D$2:$J$1713,7,0))</f>
        <v>-</v>
      </c>
      <c r="AS1764" s="302" t="str">
        <f>IF(ISNA(VLOOKUP(AT1764,[1]FISQ!$D$2:$J$1713,4,0)),"-",CONCATENATE("(",VLOOKUP(AT1764,[1]FISQ!$D$2:$J$1713,4,0),")"))</f>
        <v>-</v>
      </c>
      <c r="AT1764" s="71" t="s">
        <v>3923</v>
      </c>
      <c r="AU1764" s="11"/>
      <c r="AV1764" s="11"/>
      <c r="AW1764" s="11"/>
    </row>
    <row r="1765" spans="1:49" ht="38.25" collapsed="1">
      <c r="A1765" s="33">
        <v>1764</v>
      </c>
      <c r="B1765" s="33" t="str">
        <f t="shared" si="84"/>
        <v>2624_II</v>
      </c>
      <c r="C1765" s="33" t="str">
        <f t="shared" si="85"/>
        <v>4.3//-</v>
      </c>
      <c r="D1765" s="61">
        <v>2624</v>
      </c>
      <c r="E1765" s="67" t="s">
        <v>3924</v>
      </c>
      <c r="F1765" s="395" t="s">
        <v>7307</v>
      </c>
      <c r="G1765" s="62" t="str">
        <f>VLOOKUP(CONCATENATE(TEXT(I1765,"0"),"_",TEXT(F1765,"0")),[1]CodC!$A$2:$D$250,4,0)</f>
        <v>Matérias que, em contacto com a água, libertam gases inflamáveis, sem perigo subsidiário, sólidas;</v>
      </c>
      <c r="H1765" s="395" t="s">
        <v>7297</v>
      </c>
      <c r="I1765" s="68">
        <v>4</v>
      </c>
      <c r="J1765" s="68" t="s">
        <v>298</v>
      </c>
      <c r="K1765" s="69" t="s">
        <v>19</v>
      </c>
      <c r="L1765" s="68" t="s">
        <v>849</v>
      </c>
      <c r="M1765" s="63"/>
      <c r="N1765" s="64" t="s">
        <v>19</v>
      </c>
      <c r="O1765" s="64" t="s">
        <v>19</v>
      </c>
      <c r="P1765" s="113" t="s">
        <v>22423</v>
      </c>
      <c r="Q1765" s="70" t="s">
        <v>861</v>
      </c>
      <c r="R1765" s="70" t="s">
        <v>1553</v>
      </c>
      <c r="S1765" s="65" t="str">
        <f t="shared" si="86"/>
        <v xml:space="preserve">SW5 H1 </v>
      </c>
      <c r="T1765" s="69" t="s">
        <v>5626</v>
      </c>
      <c r="U1765" s="69"/>
      <c r="V1765" s="69"/>
      <c r="W1765" s="69"/>
      <c r="X1765" s="69"/>
      <c r="Y1765" s="69"/>
      <c r="Z1765" s="69"/>
      <c r="AA1765" s="69"/>
      <c r="AB1765" s="69"/>
      <c r="AC1765" s="69"/>
      <c r="AD1765" s="69"/>
      <c r="AE1765" s="69"/>
      <c r="AF1765" s="69"/>
      <c r="AG1765" s="69"/>
      <c r="AH1765" s="69"/>
      <c r="AI1765" s="69"/>
      <c r="AJ1765" s="69"/>
      <c r="AK1765" s="69"/>
      <c r="AL1765" s="69"/>
      <c r="AM1765" s="70" t="s">
        <v>3925</v>
      </c>
      <c r="AN1765" s="63" t="str">
        <f>IF(ISNA(VLOOKUP(D1765,[1]GRE_Tabela2!$A$4:$D$112,4,0)),"-",VLOOKUP(D1765,[1]GRE_Tabela2!$A$4:$D$112,4,0))</f>
        <v>-</v>
      </c>
      <c r="AO1765" s="68" t="s">
        <v>1065</v>
      </c>
      <c r="AP1765" s="68" t="s">
        <v>1066</v>
      </c>
      <c r="AQ1765" s="113">
        <v>138</v>
      </c>
      <c r="AR1765" s="302" t="str">
        <f>IF(ISNA(VLOOKUP(AT1765,[1]FISQ!$D$2:$J$1713,7,0)),"-",VLOOKUP(AT1765,[1]FISQ!$D$2:$J$1713,7,0))</f>
        <v>-</v>
      </c>
      <c r="AS1765" s="302" t="str">
        <f>IF(ISNA(VLOOKUP(AT1765,[1]FISQ!$D$2:$J$1713,4,0)),"-",CONCATENATE("(",VLOOKUP(AT1765,[1]FISQ!$D$2:$J$1713,4,0),")"))</f>
        <v>-</v>
      </c>
      <c r="AT1765" s="71" t="s">
        <v>3926</v>
      </c>
      <c r="AU1765" s="38"/>
      <c r="AV1765" s="38"/>
      <c r="AW1765" s="38"/>
    </row>
    <row r="1766" spans="1:49" ht="76.5">
      <c r="A1766" s="33">
        <v>1765</v>
      </c>
      <c r="B1766" s="33" t="str">
        <f t="shared" si="84"/>
        <v>2626_II</v>
      </c>
      <c r="C1766" s="33" t="str">
        <f t="shared" si="85"/>
        <v>5.1//-</v>
      </c>
      <c r="D1766" s="61">
        <v>2626</v>
      </c>
      <c r="E1766" s="67" t="s">
        <v>3927</v>
      </c>
      <c r="F1766" s="395" t="s">
        <v>7414</v>
      </c>
      <c r="G1766" s="62" t="str">
        <f>VLOOKUP(CONCATENATE(TEXT(I1766,"0"),"_",TEXT(F1766,"0")),[1]CodC!$A$2:$D$250,4,0)</f>
        <v>Matérias comburentes sem perigo subsidiário, líquidas;</v>
      </c>
      <c r="H1766" s="395" t="s">
        <v>7316</v>
      </c>
      <c r="I1766" s="68">
        <v>5</v>
      </c>
      <c r="J1766" s="68" t="s">
        <v>625</v>
      </c>
      <c r="K1766" s="64" t="s">
        <v>19</v>
      </c>
      <c r="L1766" s="68" t="s">
        <v>849</v>
      </c>
      <c r="M1766" s="68"/>
      <c r="N1766" s="64" t="s">
        <v>24552</v>
      </c>
      <c r="O1766" s="64">
        <v>900</v>
      </c>
      <c r="P1766" s="113" t="s">
        <v>22423</v>
      </c>
      <c r="Q1766" s="70" t="s">
        <v>627</v>
      </c>
      <c r="R1766" s="70" t="s">
        <v>627</v>
      </c>
      <c r="S1766" s="65" t="str">
        <f t="shared" si="86"/>
        <v/>
      </c>
      <c r="T1766" s="68" t="s">
        <v>7188</v>
      </c>
      <c r="U1766" s="69" t="s">
        <v>7163</v>
      </c>
      <c r="V1766" s="68"/>
      <c r="W1766" s="68"/>
      <c r="X1766" s="68"/>
      <c r="Y1766" s="68"/>
      <c r="Z1766" s="68"/>
      <c r="AA1766" s="68"/>
      <c r="AB1766" s="68"/>
      <c r="AC1766" s="68"/>
      <c r="AD1766" s="68"/>
      <c r="AE1766" s="68"/>
      <c r="AF1766" s="68"/>
      <c r="AG1766" s="68"/>
      <c r="AH1766" s="68"/>
      <c r="AI1766" s="68"/>
      <c r="AJ1766" s="68"/>
      <c r="AK1766" s="68"/>
      <c r="AL1766" s="68"/>
      <c r="AM1766" s="70" t="s">
        <v>3928</v>
      </c>
      <c r="AN1766" s="63" t="str">
        <f>IF(ISNA(VLOOKUP(D1766,[1]GRE_Tabela2!$A$4:$D$112,4,0)),"-",VLOOKUP(D1766,[1]GRE_Tabela2!$A$4:$D$112,4,0))</f>
        <v>-</v>
      </c>
      <c r="AO1766" s="68" t="s">
        <v>1341</v>
      </c>
      <c r="AP1766" s="68" t="s">
        <v>1618</v>
      </c>
      <c r="AQ1766" s="113">
        <v>140</v>
      </c>
      <c r="AR1766" s="302" t="str">
        <f>IF(ISNA(VLOOKUP(AT1766,[1]FISQ!$D$2:$J$1713,7,0)),"-",VLOOKUP(AT1766,[1]FISQ!$D$2:$J$1713,7,0))</f>
        <v>-</v>
      </c>
      <c r="AS1766" s="302" t="str">
        <f>IF(ISNA(VLOOKUP(AT1766,[1]FISQ!$D$2:$J$1713,4,0)),"-",CONCATENATE("(",VLOOKUP(AT1766,[1]FISQ!$D$2:$J$1713,4,0),")"))</f>
        <v>-</v>
      </c>
      <c r="AT1766" s="71" t="s">
        <v>3929</v>
      </c>
      <c r="AU1766" s="38" t="s">
        <v>6541</v>
      </c>
      <c r="AV1766" s="30"/>
      <c r="AW1766" s="38"/>
    </row>
    <row r="1767" spans="1:49" ht="89.25">
      <c r="A1767" s="33">
        <v>1766</v>
      </c>
      <c r="B1767" s="33" t="str">
        <f t="shared" si="84"/>
        <v>2627_II</v>
      </c>
      <c r="C1767" s="33" t="str">
        <f t="shared" si="85"/>
        <v>5.1//-</v>
      </c>
      <c r="D1767" s="61">
        <v>2627</v>
      </c>
      <c r="E1767" s="72" t="s">
        <v>3930</v>
      </c>
      <c r="F1767" s="395" t="s">
        <v>7315</v>
      </c>
      <c r="G1767" s="62" t="str">
        <f>VLOOKUP(CONCATENATE(TEXT(I1767,"0"),"_",TEXT(F1767,"0")),[1]CodC!$A$2:$D$250,4,0)</f>
        <v>Matérias comburentes sem perigo subsidiário, sólidas;</v>
      </c>
      <c r="H1767" s="395" t="s">
        <v>7316</v>
      </c>
      <c r="I1767" s="68">
        <v>5</v>
      </c>
      <c r="J1767" s="68" t="s">
        <v>625</v>
      </c>
      <c r="K1767" s="64" t="s">
        <v>19</v>
      </c>
      <c r="L1767" s="68" t="s">
        <v>849</v>
      </c>
      <c r="M1767" s="68"/>
      <c r="N1767" s="64" t="s">
        <v>24553</v>
      </c>
      <c r="O1767" s="64" t="s">
        <v>1702</v>
      </c>
      <c r="P1767" s="113" t="s">
        <v>22423</v>
      </c>
      <c r="Q1767" s="70" t="s">
        <v>621</v>
      </c>
      <c r="R1767" s="70" t="s">
        <v>621</v>
      </c>
      <c r="S1767" s="65" t="str">
        <f t="shared" si="86"/>
        <v/>
      </c>
      <c r="T1767" s="68" t="s">
        <v>3530</v>
      </c>
      <c r="U1767" s="68"/>
      <c r="V1767" s="68"/>
      <c r="W1767" s="68"/>
      <c r="X1767" s="68"/>
      <c r="Y1767" s="68"/>
      <c r="Z1767" s="68"/>
      <c r="AA1767" s="68"/>
      <c r="AB1767" s="68"/>
      <c r="AC1767" s="68"/>
      <c r="AD1767" s="68"/>
      <c r="AE1767" s="68"/>
      <c r="AF1767" s="68" t="s">
        <v>7163</v>
      </c>
      <c r="AG1767" s="68"/>
      <c r="AH1767" s="68"/>
      <c r="AI1767" s="68"/>
      <c r="AJ1767" s="68"/>
      <c r="AK1767" s="68"/>
      <c r="AL1767" s="68"/>
      <c r="AM1767" s="70" t="s">
        <v>3931</v>
      </c>
      <c r="AN1767" s="63" t="str">
        <f>IF(ISNA(VLOOKUP(D1767,[1]GRE_Tabela2!$A$4:$D$112,4,0)),"-",VLOOKUP(D1767,[1]GRE_Tabela2!$A$4:$D$112,4,0))</f>
        <v>-</v>
      </c>
      <c r="AO1767" s="68" t="s">
        <v>1341</v>
      </c>
      <c r="AP1767" s="68" t="s">
        <v>1618</v>
      </c>
      <c r="AQ1767" s="113">
        <v>140</v>
      </c>
      <c r="AR1767" s="302" t="str">
        <f>IF(ISNA(VLOOKUP(AT1767,[1]FISQ!$D$2:$J$1713,7,0)),"-",VLOOKUP(AT1767,[1]FISQ!$D$2:$J$1713,7,0))</f>
        <v>-</v>
      </c>
      <c r="AS1767" s="302" t="str">
        <f>IF(ISNA(VLOOKUP(AT1767,[1]FISQ!$D$2:$J$1713,4,0)),"-",CONCATENATE("(",VLOOKUP(AT1767,[1]FISQ!$D$2:$J$1713,4,0),")"))</f>
        <v>-</v>
      </c>
      <c r="AT1767" s="71" t="s">
        <v>3932</v>
      </c>
      <c r="AU1767" s="38"/>
      <c r="AV1767" s="38"/>
      <c r="AW1767" s="38"/>
    </row>
    <row r="1768" spans="1:49" ht="25.5">
      <c r="A1768" s="33">
        <v>1767</v>
      </c>
      <c r="B1768" s="33" t="str">
        <f t="shared" si="84"/>
        <v>2628_I</v>
      </c>
      <c r="C1768" s="33" t="str">
        <f t="shared" si="85"/>
        <v>6.1//-</v>
      </c>
      <c r="D1768" s="61">
        <v>2628</v>
      </c>
      <c r="E1768" s="67" t="s">
        <v>3933</v>
      </c>
      <c r="F1768" s="395" t="s">
        <v>880</v>
      </c>
      <c r="G1768" s="62" t="str">
        <f>VLOOKUP(CONCATENATE(TEXT(I1768,"0"),"_",TEXT(F1768,"0")),[1]CodC!$A$2:$D$250,4,0)</f>
        <v>Matérias tóxicas sem perigo subsidiário, orgânicas, sólidas;</v>
      </c>
      <c r="H1768" s="395" t="s">
        <v>7326</v>
      </c>
      <c r="I1768" s="68">
        <v>6</v>
      </c>
      <c r="J1768" s="68" t="s">
        <v>50</v>
      </c>
      <c r="K1768" s="69" t="s">
        <v>19</v>
      </c>
      <c r="L1768" s="68" t="s">
        <v>746</v>
      </c>
      <c r="M1768" s="63"/>
      <c r="N1768" s="64" t="s">
        <v>19</v>
      </c>
      <c r="O1768" s="64" t="s">
        <v>19</v>
      </c>
      <c r="P1768" s="113" t="s">
        <v>22423</v>
      </c>
      <c r="Q1768" s="70" t="s">
        <v>851</v>
      </c>
      <c r="R1768" s="70" t="s">
        <v>851</v>
      </c>
      <c r="S1768" s="65" t="str">
        <f t="shared" si="86"/>
        <v/>
      </c>
      <c r="T1768" s="69" t="s">
        <v>19</v>
      </c>
      <c r="U1768" s="69"/>
      <c r="V1768" s="69"/>
      <c r="W1768" s="69"/>
      <c r="X1768" s="69"/>
      <c r="Y1768" s="69"/>
      <c r="Z1768" s="69"/>
      <c r="AA1768" s="69"/>
      <c r="AB1768" s="69"/>
      <c r="AC1768" s="69"/>
      <c r="AD1768" s="69"/>
      <c r="AE1768" s="69"/>
      <c r="AF1768" s="69"/>
      <c r="AG1768" s="69"/>
      <c r="AH1768" s="69"/>
      <c r="AI1768" s="69"/>
      <c r="AJ1768" s="69"/>
      <c r="AK1768" s="69"/>
      <c r="AL1768" s="69"/>
      <c r="AM1768" s="70" t="s">
        <v>6877</v>
      </c>
      <c r="AN1768" s="63" t="str">
        <f>IF(ISNA(VLOOKUP(D1768,[1]GRE_Tabela2!$A$4:$D$112,4,0)),"-",VLOOKUP(D1768,[1]GRE_Tabela2!$A$4:$D$112,4,0))</f>
        <v>-</v>
      </c>
      <c r="AO1768" s="68" t="s">
        <v>1341</v>
      </c>
      <c r="AP1768" s="68" t="s">
        <v>1795</v>
      </c>
      <c r="AQ1768" s="113">
        <v>151</v>
      </c>
      <c r="AR1768" s="302" t="str">
        <f>IF(ISNA(VLOOKUP(AT1768,[1]FISQ!$D$2:$J$1713,7,0)),"-",VLOOKUP(AT1768,[1]FISQ!$D$2:$J$1713,7,0))</f>
        <v>-</v>
      </c>
      <c r="AS1768" s="302" t="str">
        <f>IF(ISNA(VLOOKUP(AT1768,[1]FISQ!$D$2:$J$1713,4,0)),"-",CONCATENATE("(",VLOOKUP(AT1768,[1]FISQ!$D$2:$J$1713,4,0),")"))</f>
        <v>-</v>
      </c>
      <c r="AT1768" s="71" t="s">
        <v>3934</v>
      </c>
      <c r="AU1768" s="38"/>
      <c r="AV1768" s="38"/>
      <c r="AW1768" s="38"/>
    </row>
    <row r="1769" spans="1:49" ht="25.5">
      <c r="A1769" s="33">
        <v>1768</v>
      </c>
      <c r="B1769" s="33" t="str">
        <f t="shared" si="84"/>
        <v>2629_I</v>
      </c>
      <c r="C1769" s="33" t="str">
        <f t="shared" si="85"/>
        <v>6.1//-</v>
      </c>
      <c r="D1769" s="61">
        <v>2629</v>
      </c>
      <c r="E1769" s="67" t="s">
        <v>3935</v>
      </c>
      <c r="F1769" s="395" t="s">
        <v>880</v>
      </c>
      <c r="G1769" s="62" t="str">
        <f>VLOOKUP(CONCATENATE(TEXT(I1769,"0"),"_",TEXT(F1769,"0")),[1]CodC!$A$2:$D$250,4,0)</f>
        <v>Matérias tóxicas sem perigo subsidiário, orgânicas, sólidas;</v>
      </c>
      <c r="H1769" s="395" t="s">
        <v>7326</v>
      </c>
      <c r="I1769" s="68">
        <v>6</v>
      </c>
      <c r="J1769" s="68" t="s">
        <v>50</v>
      </c>
      <c r="K1769" s="69" t="s">
        <v>19</v>
      </c>
      <c r="L1769" s="68" t="s">
        <v>746</v>
      </c>
      <c r="M1769" s="63"/>
      <c r="N1769" s="64" t="s">
        <v>19</v>
      </c>
      <c r="O1769" s="64" t="s">
        <v>19</v>
      </c>
      <c r="P1769" s="113" t="s">
        <v>22423</v>
      </c>
      <c r="Q1769" s="70" t="s">
        <v>851</v>
      </c>
      <c r="R1769" s="70" t="s">
        <v>851</v>
      </c>
      <c r="S1769" s="65" t="str">
        <f t="shared" si="86"/>
        <v/>
      </c>
      <c r="T1769" s="69" t="s">
        <v>19</v>
      </c>
      <c r="U1769" s="69"/>
      <c r="V1769" s="69"/>
      <c r="W1769" s="69"/>
      <c r="X1769" s="69"/>
      <c r="Y1769" s="69"/>
      <c r="Z1769" s="69"/>
      <c r="AA1769" s="69"/>
      <c r="AB1769" s="69"/>
      <c r="AC1769" s="69"/>
      <c r="AD1769" s="69"/>
      <c r="AE1769" s="69"/>
      <c r="AF1769" s="69"/>
      <c r="AG1769" s="69"/>
      <c r="AH1769" s="69"/>
      <c r="AI1769" s="69"/>
      <c r="AJ1769" s="69"/>
      <c r="AK1769" s="69"/>
      <c r="AL1769" s="69"/>
      <c r="AM1769" s="70" t="s">
        <v>6878</v>
      </c>
      <c r="AN1769" s="63" t="str">
        <f>IF(ISNA(VLOOKUP(D1769,[1]GRE_Tabela2!$A$4:$D$112,4,0)),"-",VLOOKUP(D1769,[1]GRE_Tabela2!$A$4:$D$112,4,0))</f>
        <v>-</v>
      </c>
      <c r="AO1769" s="68" t="s">
        <v>1341</v>
      </c>
      <c r="AP1769" s="68" t="s">
        <v>1795</v>
      </c>
      <c r="AQ1769" s="113">
        <v>151</v>
      </c>
      <c r="AR1769" s="302" t="str">
        <f>IF(ISNA(VLOOKUP(AT1769,[1]FISQ!$D$2:$J$1713,7,0)),"-",VLOOKUP(AT1769,[1]FISQ!$D$2:$J$1713,7,0))</f>
        <v>0484 </v>
      </c>
      <c r="AS1769" s="302" t="str">
        <f>IF(ISNA(VLOOKUP(AT1769,[1]FISQ!$D$2:$J$1713,4,0)),"-",CONCATENATE("(",VLOOKUP(AT1769,[1]FISQ!$D$2:$J$1713,4,0),")"))</f>
        <v>(1)</v>
      </c>
      <c r="AT1769" s="71" t="s">
        <v>3936</v>
      </c>
      <c r="AU1769" s="38"/>
      <c r="AV1769" s="38"/>
      <c r="AW1769" s="38"/>
    </row>
    <row r="1770" spans="1:49" ht="38.25">
      <c r="A1770" s="33">
        <v>1769</v>
      </c>
      <c r="B1770" s="33" t="str">
        <f t="shared" si="84"/>
        <v>2630_I</v>
      </c>
      <c r="C1770" s="33" t="str">
        <f t="shared" si="85"/>
        <v>6.1//-</v>
      </c>
      <c r="D1770" s="61">
        <v>2630</v>
      </c>
      <c r="E1770" s="72" t="s">
        <v>3937</v>
      </c>
      <c r="F1770" s="395" t="s">
        <v>4430</v>
      </c>
      <c r="G1770" s="62" t="str">
        <f>VLOOKUP(CONCATENATE(TEXT(I1770,"0"),"_",TEXT(F1770,"0")),[1]CodC!$A$2:$D$250,4,0)</f>
        <v>Matérias tóxicas sem perigo subsidiário, inorgânicas, sólidas;</v>
      </c>
      <c r="H1770" s="395" t="s">
        <v>7326</v>
      </c>
      <c r="I1770" s="68">
        <v>6</v>
      </c>
      <c r="J1770" s="68" t="s">
        <v>50</v>
      </c>
      <c r="K1770" s="69" t="s">
        <v>19</v>
      </c>
      <c r="L1770" s="68" t="s">
        <v>746</v>
      </c>
      <c r="M1770" s="63"/>
      <c r="N1770" s="64" t="s">
        <v>51</v>
      </c>
      <c r="O1770" s="64">
        <v>274</v>
      </c>
      <c r="P1770" s="113" t="s">
        <v>22423</v>
      </c>
      <c r="Q1770" s="70" t="s">
        <v>851</v>
      </c>
      <c r="R1770" s="70" t="s">
        <v>851</v>
      </c>
      <c r="S1770" s="65" t="str">
        <f t="shared" si="86"/>
        <v/>
      </c>
      <c r="T1770" s="69" t="s">
        <v>19</v>
      </c>
      <c r="U1770" s="69"/>
      <c r="V1770" s="69"/>
      <c r="W1770" s="69"/>
      <c r="X1770" s="69"/>
      <c r="Y1770" s="69"/>
      <c r="Z1770" s="69"/>
      <c r="AA1770" s="69"/>
      <c r="AB1770" s="69"/>
      <c r="AC1770" s="69"/>
      <c r="AD1770" s="69"/>
      <c r="AE1770" s="69"/>
      <c r="AF1770" s="69"/>
      <c r="AG1770" s="69"/>
      <c r="AH1770" s="69"/>
      <c r="AI1770" s="69"/>
      <c r="AJ1770" s="69"/>
      <c r="AK1770" s="69"/>
      <c r="AL1770" s="69"/>
      <c r="AM1770" s="70" t="s">
        <v>6879</v>
      </c>
      <c r="AN1770" s="63" t="str">
        <f>IF(ISNA(VLOOKUP(D1770,[1]GRE_Tabela2!$A$4:$D$112,4,0)),"-",VLOOKUP(D1770,[1]GRE_Tabela2!$A$4:$D$112,4,0))</f>
        <v>-</v>
      </c>
      <c r="AO1770" s="68" t="s">
        <v>1341</v>
      </c>
      <c r="AP1770" s="68" t="s">
        <v>1795</v>
      </c>
      <c r="AQ1770" s="113">
        <v>151</v>
      </c>
      <c r="AR1770" s="302" t="str">
        <f>IF(ISNA(VLOOKUP(AT1770,[1]FISQ!$D$2:$J$1713,7,0)),"-",VLOOKUP(AT1770,[1]FISQ!$D$2:$J$1713,7,0))</f>
        <v>0698 </v>
      </c>
      <c r="AS1770" s="302" t="str">
        <f>IF(ISNA(VLOOKUP(AT1770,[1]FISQ!$D$2:$J$1713,4,0)),"-",CONCATENATE("(",VLOOKUP(AT1770,[1]FISQ!$D$2:$J$1713,4,0),")"))</f>
        <v>(1)</v>
      </c>
      <c r="AT1770" s="71" t="s">
        <v>3938</v>
      </c>
      <c r="AU1770" s="38"/>
      <c r="AV1770" s="38"/>
      <c r="AW1770" s="38"/>
    </row>
    <row r="1771" spans="1:49" ht="38.25">
      <c r="A1771" s="33">
        <v>1770</v>
      </c>
      <c r="B1771" s="33" t="str">
        <f t="shared" si="84"/>
        <v>2642_I</v>
      </c>
      <c r="C1771" s="33" t="str">
        <f t="shared" si="85"/>
        <v>6.1//-</v>
      </c>
      <c r="D1771" s="61">
        <v>2642</v>
      </c>
      <c r="E1771" s="67" t="s">
        <v>3939</v>
      </c>
      <c r="F1771" s="395" t="s">
        <v>880</v>
      </c>
      <c r="G1771" s="62" t="str">
        <f>VLOOKUP(CONCATENATE(TEXT(I1771,"0"),"_",TEXT(F1771,"0")),[1]CodC!$A$2:$D$250,4,0)</f>
        <v>Matérias tóxicas sem perigo subsidiário, orgânicas, sólidas;</v>
      </c>
      <c r="H1771" s="395" t="s">
        <v>7326</v>
      </c>
      <c r="I1771" s="68">
        <v>6</v>
      </c>
      <c r="J1771" s="68" t="s">
        <v>50</v>
      </c>
      <c r="K1771" s="69" t="s">
        <v>19</v>
      </c>
      <c r="L1771" s="68" t="s">
        <v>746</v>
      </c>
      <c r="M1771" s="63"/>
      <c r="N1771" s="64" t="s">
        <v>19</v>
      </c>
      <c r="O1771" s="64" t="s">
        <v>19</v>
      </c>
      <c r="P1771" s="113" t="s">
        <v>22423</v>
      </c>
      <c r="Q1771" s="70" t="s">
        <v>851</v>
      </c>
      <c r="R1771" s="70" t="s">
        <v>851</v>
      </c>
      <c r="S1771" s="65" t="str">
        <f t="shared" si="86"/>
        <v/>
      </c>
      <c r="T1771" s="69" t="s">
        <v>7182</v>
      </c>
      <c r="U1771" s="69" t="s">
        <v>7163</v>
      </c>
      <c r="V1771" s="69"/>
      <c r="W1771" s="69"/>
      <c r="X1771" s="69"/>
      <c r="Y1771" s="69"/>
      <c r="Z1771" s="69"/>
      <c r="AA1771" s="69"/>
      <c r="AB1771" s="69"/>
      <c r="AC1771" s="69"/>
      <c r="AD1771" s="69"/>
      <c r="AE1771" s="69"/>
      <c r="AF1771" s="69"/>
      <c r="AG1771" s="69"/>
      <c r="AH1771" s="69"/>
      <c r="AI1771" s="69"/>
      <c r="AJ1771" s="69"/>
      <c r="AK1771" s="69"/>
      <c r="AL1771" s="69"/>
      <c r="AM1771" s="70" t="s">
        <v>6880</v>
      </c>
      <c r="AN1771" s="63" t="str">
        <f>IF(ISNA(VLOOKUP(D1771,[1]GRE_Tabela2!$A$4:$D$112,4,0)),"-",VLOOKUP(D1771,[1]GRE_Tabela2!$A$4:$D$112,4,0))</f>
        <v>-</v>
      </c>
      <c r="AO1771" s="68" t="s">
        <v>1341</v>
      </c>
      <c r="AP1771" s="68" t="s">
        <v>1795</v>
      </c>
      <c r="AQ1771" s="113">
        <v>154</v>
      </c>
      <c r="AR1771" s="302" t="str">
        <f>IF(ISNA(VLOOKUP(AT1771,[1]FISQ!$D$2:$J$1713,7,0)),"-",VLOOKUP(AT1771,[1]FISQ!$D$2:$J$1713,7,0))</f>
        <v>0274 </v>
      </c>
      <c r="AS1771" s="302" t="str">
        <f>IF(ISNA(VLOOKUP(AT1771,[1]FISQ!$D$2:$J$1713,4,0)),"-",CONCATENATE("(",VLOOKUP(AT1771,[1]FISQ!$D$2:$J$1713,4,0),")"))</f>
        <v>(1)</v>
      </c>
      <c r="AT1771" s="71" t="s">
        <v>3940</v>
      </c>
      <c r="AU1771" s="38" t="s">
        <v>6541</v>
      </c>
      <c r="AV1771" s="30"/>
      <c r="AW1771" s="38"/>
    </row>
    <row r="1772" spans="1:49" ht="38.25">
      <c r="A1772" s="33">
        <v>1771</v>
      </c>
      <c r="B1772" s="33" t="str">
        <f t="shared" si="84"/>
        <v>2643_II</v>
      </c>
      <c r="C1772" s="33" t="str">
        <f t="shared" si="85"/>
        <v>6.1//-</v>
      </c>
      <c r="D1772" s="61">
        <v>2643</v>
      </c>
      <c r="E1772" s="67" t="s">
        <v>3941</v>
      </c>
      <c r="F1772" s="395" t="s">
        <v>373</v>
      </c>
      <c r="G1772" s="62" t="str">
        <f>VLOOKUP(CONCATENATE(TEXT(I1772,"0"),"_",TEXT(F1772,"0")),[1]CodC!$A$2:$D$250,4,0)</f>
        <v>Matérias tóxicas sem perigo subsidiário, orgânicas, líquidas;</v>
      </c>
      <c r="H1772" s="395" t="s">
        <v>7327</v>
      </c>
      <c r="I1772" s="68">
        <v>6</v>
      </c>
      <c r="J1772" s="68" t="s">
        <v>50</v>
      </c>
      <c r="K1772" s="69" t="s">
        <v>19</v>
      </c>
      <c r="L1772" s="68" t="s">
        <v>849</v>
      </c>
      <c r="M1772" s="63"/>
      <c r="N1772" s="64" t="s">
        <v>19</v>
      </c>
      <c r="O1772" s="64" t="s">
        <v>19</v>
      </c>
      <c r="P1772" s="113" t="s">
        <v>22423</v>
      </c>
      <c r="Q1772" s="70" t="s">
        <v>7229</v>
      </c>
      <c r="R1772" s="70" t="s">
        <v>633</v>
      </c>
      <c r="S1772" s="65" t="str">
        <f t="shared" si="86"/>
        <v xml:space="preserve"> SW2 </v>
      </c>
      <c r="T1772" s="69" t="s">
        <v>19</v>
      </c>
      <c r="U1772" s="69"/>
      <c r="V1772" s="69"/>
      <c r="W1772" s="69"/>
      <c r="X1772" s="69"/>
      <c r="Y1772" s="69"/>
      <c r="Z1772" s="69"/>
      <c r="AA1772" s="69"/>
      <c r="AB1772" s="69"/>
      <c r="AC1772" s="69"/>
      <c r="AD1772" s="69"/>
      <c r="AE1772" s="69"/>
      <c r="AF1772" s="69"/>
      <c r="AG1772" s="69"/>
      <c r="AH1772" s="69"/>
      <c r="AI1772" s="69"/>
      <c r="AJ1772" s="69"/>
      <c r="AK1772" s="69"/>
      <c r="AL1772" s="69"/>
      <c r="AM1772" s="70" t="s">
        <v>3942</v>
      </c>
      <c r="AN1772" s="63" t="str">
        <f>IF(ISNA(VLOOKUP(D1772,[1]GRE_Tabela2!$A$4:$D$112,4,0)),"-",VLOOKUP(D1772,[1]GRE_Tabela2!$A$4:$D$112,4,0))</f>
        <v>-</v>
      </c>
      <c r="AO1772" s="68" t="s">
        <v>1341</v>
      </c>
      <c r="AP1772" s="68" t="s">
        <v>1795</v>
      </c>
      <c r="AQ1772" s="113">
        <v>155</v>
      </c>
      <c r="AR1772" s="302" t="str">
        <f>IF(ISNA(VLOOKUP(AT1772,[1]FISQ!$D$2:$J$1713,7,0)),"-",VLOOKUP(AT1772,[1]FISQ!$D$2:$J$1713,7,0))</f>
        <v>-</v>
      </c>
      <c r="AS1772" s="302" t="str">
        <f>IF(ISNA(VLOOKUP(AT1772,[1]FISQ!$D$2:$J$1713,4,0)),"-",CONCATENATE("(",VLOOKUP(AT1772,[1]FISQ!$D$2:$J$1713,4,0),")"))</f>
        <v>-</v>
      </c>
      <c r="AT1772" s="71" t="s">
        <v>3943</v>
      </c>
      <c r="AU1772" s="38"/>
      <c r="AV1772" s="38"/>
      <c r="AW1772" s="38"/>
    </row>
    <row r="1773" spans="1:49" ht="51">
      <c r="A1773" s="33">
        <v>1772</v>
      </c>
      <c r="B1773" s="33" t="str">
        <f t="shared" si="84"/>
        <v>2644_I</v>
      </c>
      <c r="C1773" s="33" t="str">
        <f t="shared" si="85"/>
        <v>6.1//-</v>
      </c>
      <c r="D1773" s="61">
        <v>2644</v>
      </c>
      <c r="E1773" s="67" t="s">
        <v>3944</v>
      </c>
      <c r="F1773" s="395" t="s">
        <v>373</v>
      </c>
      <c r="G1773" s="62" t="str">
        <f>VLOOKUP(CONCATENATE(TEXT(I1773,"0"),"_",TEXT(F1773,"0")),[1]CodC!$A$2:$D$250,4,0)</f>
        <v>Matérias tóxicas sem perigo subsidiário, orgânicas, líquidas;</v>
      </c>
      <c r="H1773" s="395" t="s">
        <v>7326</v>
      </c>
      <c r="I1773" s="68">
        <v>6</v>
      </c>
      <c r="J1773" s="68" t="s">
        <v>50</v>
      </c>
      <c r="K1773" s="69" t="s">
        <v>19</v>
      </c>
      <c r="L1773" s="68" t="s">
        <v>746</v>
      </c>
      <c r="M1773" s="63"/>
      <c r="N1773" s="64">
        <v>354</v>
      </c>
      <c r="O1773" s="64">
        <v>354</v>
      </c>
      <c r="P1773" s="113" t="s">
        <v>22423</v>
      </c>
      <c r="Q1773" s="70" t="s">
        <v>7229</v>
      </c>
      <c r="R1773" s="70" t="s">
        <v>2100</v>
      </c>
      <c r="S1773" s="65" t="str">
        <f t="shared" si="86"/>
        <v xml:space="preserve"> SW1 SW2 H2 </v>
      </c>
      <c r="T1773" s="69" t="s">
        <v>19</v>
      </c>
      <c r="U1773" s="69"/>
      <c r="V1773" s="69"/>
      <c r="W1773" s="69"/>
      <c r="X1773" s="69"/>
      <c r="Y1773" s="69"/>
      <c r="Z1773" s="69"/>
      <c r="AA1773" s="69"/>
      <c r="AB1773" s="69"/>
      <c r="AC1773" s="69"/>
      <c r="AD1773" s="69" t="s">
        <v>7163</v>
      </c>
      <c r="AE1773" s="69"/>
      <c r="AF1773" s="69"/>
      <c r="AG1773" s="69"/>
      <c r="AH1773" s="69"/>
      <c r="AI1773" s="69"/>
      <c r="AJ1773" s="69"/>
      <c r="AK1773" s="69"/>
      <c r="AL1773" s="69"/>
      <c r="AM1773" s="70" t="s">
        <v>6881</v>
      </c>
      <c r="AN1773" s="63" t="str">
        <f>IF(ISNA(VLOOKUP(D1773,[1]GRE_Tabela2!$A$4:$D$112,4,0)),"-",VLOOKUP(D1773,[1]GRE_Tabela2!$A$4:$D$112,4,0))</f>
        <v>-</v>
      </c>
      <c r="AO1773" s="68" t="s">
        <v>1341</v>
      </c>
      <c r="AP1773" s="68" t="s">
        <v>1795</v>
      </c>
      <c r="AQ1773" s="113">
        <v>151</v>
      </c>
      <c r="AR1773" s="302" t="str">
        <f>IF(ISNA(VLOOKUP(AT1773,[1]FISQ!$D$2:$J$1713,7,0)),"-",VLOOKUP(AT1773,[1]FISQ!$D$2:$J$1713,7,0))</f>
        <v>0509 </v>
      </c>
      <c r="AS1773" s="302" t="str">
        <f>IF(ISNA(VLOOKUP(AT1773,[1]FISQ!$D$2:$J$1713,4,0)),"-",CONCATENATE("(",VLOOKUP(AT1773,[1]FISQ!$D$2:$J$1713,4,0),")"))</f>
        <v>(1)</v>
      </c>
      <c r="AT1773" s="71" t="s">
        <v>3945</v>
      </c>
      <c r="AU1773" s="38"/>
      <c r="AV1773" s="38"/>
      <c r="AW1773" s="38"/>
    </row>
    <row r="1774" spans="1:49" ht="51">
      <c r="A1774" s="33">
        <v>1773</v>
      </c>
      <c r="B1774" s="33" t="str">
        <f t="shared" si="84"/>
        <v>2645_II</v>
      </c>
      <c r="C1774" s="33" t="str">
        <f t="shared" si="85"/>
        <v>6.1//-</v>
      </c>
      <c r="D1774" s="61">
        <v>2645</v>
      </c>
      <c r="E1774" s="67" t="s">
        <v>3946</v>
      </c>
      <c r="F1774" s="395" t="s">
        <v>880</v>
      </c>
      <c r="G1774" s="62" t="str">
        <f>VLOOKUP(CONCATENATE(TEXT(I1774,"0"),"_",TEXT(F1774,"0")),[1]CodC!$A$2:$D$250,4,0)</f>
        <v>Matérias tóxicas sem perigo subsidiário, orgânicas, sólidas;</v>
      </c>
      <c r="H1774" s="395" t="s">
        <v>7327</v>
      </c>
      <c r="I1774" s="68">
        <v>6</v>
      </c>
      <c r="J1774" s="68" t="s">
        <v>50</v>
      </c>
      <c r="K1774" s="69" t="s">
        <v>19</v>
      </c>
      <c r="L1774" s="68" t="s">
        <v>849</v>
      </c>
      <c r="M1774" s="63"/>
      <c r="N1774" s="64" t="s">
        <v>19</v>
      </c>
      <c r="O1774" s="64" t="s">
        <v>19</v>
      </c>
      <c r="P1774" s="113" t="s">
        <v>22423</v>
      </c>
      <c r="Q1774" s="70" t="s">
        <v>5989</v>
      </c>
      <c r="R1774" s="70" t="s">
        <v>645</v>
      </c>
      <c r="S1774" s="65" t="str">
        <f t="shared" si="86"/>
        <v xml:space="preserve"> SW2 </v>
      </c>
      <c r="T1774" s="69" t="s">
        <v>19</v>
      </c>
      <c r="U1774" s="69"/>
      <c r="V1774" s="69"/>
      <c r="W1774" s="69"/>
      <c r="X1774" s="69"/>
      <c r="Y1774" s="69"/>
      <c r="Z1774" s="69"/>
      <c r="AA1774" s="69"/>
      <c r="AB1774" s="69"/>
      <c r="AC1774" s="69"/>
      <c r="AD1774" s="69"/>
      <c r="AE1774" s="69"/>
      <c r="AF1774" s="69"/>
      <c r="AG1774" s="69"/>
      <c r="AH1774" s="69"/>
      <c r="AI1774" s="69"/>
      <c r="AJ1774" s="69"/>
      <c r="AK1774" s="69"/>
      <c r="AL1774" s="69"/>
      <c r="AM1774" s="70" t="s">
        <v>6882</v>
      </c>
      <c r="AN1774" s="63" t="str">
        <f>IF(ISNA(VLOOKUP(D1774,[1]GRE_Tabela2!$A$4:$D$112,4,0)),"-",VLOOKUP(D1774,[1]GRE_Tabela2!$A$4:$D$112,4,0))</f>
        <v>-</v>
      </c>
      <c r="AO1774" s="68" t="s">
        <v>1341</v>
      </c>
      <c r="AP1774" s="68" t="s">
        <v>1795</v>
      </c>
      <c r="AQ1774" s="113">
        <v>153</v>
      </c>
      <c r="AR1774" s="302" t="str">
        <f>IF(ISNA(VLOOKUP(AT1774,[1]FISQ!$D$2:$J$1713,7,0)),"-",VLOOKUP(AT1774,[1]FISQ!$D$2:$J$1713,7,0))</f>
        <v>-</v>
      </c>
      <c r="AS1774" s="302" t="str">
        <f>IF(ISNA(VLOOKUP(AT1774,[1]FISQ!$D$2:$J$1713,4,0)),"-",CONCATENATE("(",VLOOKUP(AT1774,[1]FISQ!$D$2:$J$1713,4,0),")"))</f>
        <v>-</v>
      </c>
      <c r="AT1774" s="71" t="s">
        <v>3947</v>
      </c>
      <c r="AU1774" s="38"/>
      <c r="AV1774" s="38"/>
      <c r="AW1774" s="38"/>
    </row>
    <row r="1775" spans="1:49" ht="38.25">
      <c r="A1775" s="33">
        <v>1774</v>
      </c>
      <c r="B1775" s="33" t="str">
        <f t="shared" si="84"/>
        <v>2646_I</v>
      </c>
      <c r="C1775" s="33" t="str">
        <f t="shared" si="85"/>
        <v>6.1//-</v>
      </c>
      <c r="D1775" s="61">
        <v>2646</v>
      </c>
      <c r="E1775" s="67" t="s">
        <v>3948</v>
      </c>
      <c r="F1775" s="395" t="s">
        <v>373</v>
      </c>
      <c r="G1775" s="62" t="str">
        <f>VLOOKUP(CONCATENATE(TEXT(I1775,"0"),"_",TEXT(F1775,"0")),[1]CodC!$A$2:$D$250,4,0)</f>
        <v>Matérias tóxicas sem perigo subsidiário, orgânicas, líquidas;</v>
      </c>
      <c r="H1775" s="395" t="s">
        <v>7326</v>
      </c>
      <c r="I1775" s="68">
        <v>6</v>
      </c>
      <c r="J1775" s="68" t="s">
        <v>50</v>
      </c>
      <c r="K1775" s="69" t="s">
        <v>19</v>
      </c>
      <c r="L1775" s="68" t="s">
        <v>746</v>
      </c>
      <c r="M1775" s="63"/>
      <c r="N1775" s="64">
        <v>354</v>
      </c>
      <c r="O1775" s="64">
        <v>354</v>
      </c>
      <c r="P1775" s="113" t="s">
        <v>22423</v>
      </c>
      <c r="Q1775" s="70" t="s">
        <v>7229</v>
      </c>
      <c r="R1775" s="70" t="s">
        <v>633</v>
      </c>
      <c r="S1775" s="65" t="str">
        <f t="shared" si="86"/>
        <v xml:space="preserve"> SW2 </v>
      </c>
      <c r="T1775" s="69" t="s">
        <v>19</v>
      </c>
      <c r="U1775" s="69"/>
      <c r="V1775" s="69"/>
      <c r="W1775" s="69"/>
      <c r="X1775" s="69"/>
      <c r="Y1775" s="69"/>
      <c r="Z1775" s="69"/>
      <c r="AA1775" s="69"/>
      <c r="AB1775" s="69"/>
      <c r="AC1775" s="69"/>
      <c r="AD1775" s="69" t="s">
        <v>7163</v>
      </c>
      <c r="AE1775" s="69"/>
      <c r="AF1775" s="69"/>
      <c r="AG1775" s="69"/>
      <c r="AH1775" s="69"/>
      <c r="AI1775" s="69"/>
      <c r="AJ1775" s="69"/>
      <c r="AK1775" s="69"/>
      <c r="AL1775" s="69"/>
      <c r="AM1775" s="70" t="s">
        <v>3949</v>
      </c>
      <c r="AN1775" s="63" t="str">
        <f>IF(ISNA(VLOOKUP(D1775,[1]GRE_Tabela2!$A$4:$D$112,4,0)),"-",VLOOKUP(D1775,[1]GRE_Tabela2!$A$4:$D$112,4,0))</f>
        <v>-</v>
      </c>
      <c r="AO1775" s="68" t="s">
        <v>1341</v>
      </c>
      <c r="AP1775" s="68" t="s">
        <v>1795</v>
      </c>
      <c r="AQ1775" s="113">
        <v>151</v>
      </c>
      <c r="AR1775" s="302" t="str">
        <f>IF(ISNA(VLOOKUP(AT1775,[1]FISQ!$D$2:$J$1713,7,0)),"-",VLOOKUP(AT1775,[1]FISQ!$D$2:$J$1713,7,0))</f>
        <v>1096 </v>
      </c>
      <c r="AS1775" s="302" t="str">
        <f>IF(ISNA(VLOOKUP(AT1775,[1]FISQ!$D$2:$J$1713,4,0)),"-",CONCATENATE("(",VLOOKUP(AT1775,[1]FISQ!$D$2:$J$1713,4,0),")"))</f>
        <v>(1)</v>
      </c>
      <c r="AT1775" s="71" t="s">
        <v>3950</v>
      </c>
      <c r="AU1775" s="38"/>
      <c r="AV1775" s="38"/>
      <c r="AW1775" s="38"/>
    </row>
    <row r="1776" spans="1:49" ht="51">
      <c r="A1776" s="33">
        <v>1775</v>
      </c>
      <c r="B1776" s="33" t="str">
        <f t="shared" si="84"/>
        <v>2647_II</v>
      </c>
      <c r="C1776" s="33" t="str">
        <f t="shared" si="85"/>
        <v>6.1//-</v>
      </c>
      <c r="D1776" s="61">
        <v>2647</v>
      </c>
      <c r="E1776" s="67" t="s">
        <v>3951</v>
      </c>
      <c r="F1776" s="395" t="s">
        <v>880</v>
      </c>
      <c r="G1776" s="62" t="str">
        <f>VLOOKUP(CONCATENATE(TEXT(I1776,"0"),"_",TEXT(F1776,"0")),[1]CodC!$A$2:$D$250,4,0)</f>
        <v>Matérias tóxicas sem perigo subsidiário, orgânicas, sólidas;</v>
      </c>
      <c r="H1776" s="395" t="s">
        <v>7327</v>
      </c>
      <c r="I1776" s="68">
        <v>6</v>
      </c>
      <c r="J1776" s="68" t="s">
        <v>50</v>
      </c>
      <c r="K1776" s="69" t="s">
        <v>19</v>
      </c>
      <c r="L1776" s="68" t="s">
        <v>849</v>
      </c>
      <c r="M1776" s="63"/>
      <c r="N1776" s="64" t="s">
        <v>19</v>
      </c>
      <c r="O1776" s="64" t="s">
        <v>19</v>
      </c>
      <c r="P1776" s="113" t="s">
        <v>22423</v>
      </c>
      <c r="Q1776" s="70" t="s">
        <v>621</v>
      </c>
      <c r="R1776" s="70" t="s">
        <v>1450</v>
      </c>
      <c r="S1776" s="65" t="str">
        <f t="shared" si="86"/>
        <v xml:space="preserve">SW1 H2 </v>
      </c>
      <c r="T1776" s="69" t="s">
        <v>19</v>
      </c>
      <c r="U1776" s="69"/>
      <c r="V1776" s="69"/>
      <c r="W1776" s="69"/>
      <c r="X1776" s="69"/>
      <c r="Y1776" s="69"/>
      <c r="Z1776" s="69"/>
      <c r="AA1776" s="69"/>
      <c r="AB1776" s="69"/>
      <c r="AC1776" s="69"/>
      <c r="AD1776" s="69"/>
      <c r="AE1776" s="69"/>
      <c r="AF1776" s="69"/>
      <c r="AG1776" s="69"/>
      <c r="AH1776" s="69"/>
      <c r="AI1776" s="69"/>
      <c r="AJ1776" s="69"/>
      <c r="AK1776" s="69"/>
      <c r="AL1776" s="69"/>
      <c r="AM1776" s="70" t="s">
        <v>6883</v>
      </c>
      <c r="AN1776" s="63" t="str">
        <f>IF(ISNA(VLOOKUP(D1776,[1]GRE_Tabela2!$A$4:$D$112,4,0)),"-",VLOOKUP(D1776,[1]GRE_Tabela2!$A$4:$D$112,4,0))</f>
        <v>-</v>
      </c>
      <c r="AO1776" s="68" t="s">
        <v>1341</v>
      </c>
      <c r="AP1776" s="68" t="s">
        <v>1795</v>
      </c>
      <c r="AQ1776" s="113">
        <v>153</v>
      </c>
      <c r="AR1776" s="302" t="str">
        <f>IF(ISNA(VLOOKUP(AT1776,[1]FISQ!$D$2:$J$1713,7,0)),"-",VLOOKUP(AT1776,[1]FISQ!$D$2:$J$1713,7,0))</f>
        <v>1466 </v>
      </c>
      <c r="AS1776" s="302" t="str">
        <f>IF(ISNA(VLOOKUP(AT1776,[1]FISQ!$D$2:$J$1713,4,0)),"-",CONCATENATE("(",VLOOKUP(AT1776,[1]FISQ!$D$2:$J$1713,4,0),")"))</f>
        <v>(1)</v>
      </c>
      <c r="AT1776" s="71" t="s">
        <v>3952</v>
      </c>
      <c r="AU1776" s="38"/>
      <c r="AV1776" s="38"/>
      <c r="AW1776" s="38"/>
    </row>
    <row r="1777" spans="1:49" ht="25.5">
      <c r="A1777" s="33">
        <v>1776</v>
      </c>
      <c r="B1777" s="33" t="str">
        <f t="shared" si="84"/>
        <v>2648_II</v>
      </c>
      <c r="C1777" s="33" t="str">
        <f t="shared" si="85"/>
        <v>6.1//-</v>
      </c>
      <c r="D1777" s="61">
        <v>2648</v>
      </c>
      <c r="E1777" s="67" t="s">
        <v>3953</v>
      </c>
      <c r="F1777" s="395" t="s">
        <v>373</v>
      </c>
      <c r="G1777" s="62" t="str">
        <f>VLOOKUP(CONCATENATE(TEXT(I1777,"0"),"_",TEXT(F1777,"0")),[1]CodC!$A$2:$D$250,4,0)</f>
        <v>Matérias tóxicas sem perigo subsidiário, orgânicas, líquidas;</v>
      </c>
      <c r="H1777" s="395" t="s">
        <v>7327</v>
      </c>
      <c r="I1777" s="68">
        <v>6</v>
      </c>
      <c r="J1777" s="68" t="s">
        <v>50</v>
      </c>
      <c r="K1777" s="69" t="s">
        <v>19</v>
      </c>
      <c r="L1777" s="68" t="s">
        <v>849</v>
      </c>
      <c r="M1777" s="63"/>
      <c r="N1777" s="64" t="s">
        <v>19</v>
      </c>
      <c r="O1777" s="64" t="s">
        <v>19</v>
      </c>
      <c r="P1777" s="113" t="s">
        <v>22423</v>
      </c>
      <c r="Q1777" s="70" t="s">
        <v>5989</v>
      </c>
      <c r="R1777" s="70" t="s">
        <v>645</v>
      </c>
      <c r="S1777" s="65" t="str">
        <f t="shared" si="86"/>
        <v xml:space="preserve"> SW2 </v>
      </c>
      <c r="T1777" s="69" t="s">
        <v>19</v>
      </c>
      <c r="U1777" s="69"/>
      <c r="V1777" s="69"/>
      <c r="W1777" s="69"/>
      <c r="X1777" s="69"/>
      <c r="Y1777" s="69"/>
      <c r="Z1777" s="69"/>
      <c r="AA1777" s="69"/>
      <c r="AB1777" s="69"/>
      <c r="AC1777" s="69"/>
      <c r="AD1777" s="69"/>
      <c r="AE1777" s="69"/>
      <c r="AF1777" s="69"/>
      <c r="AG1777" s="69"/>
      <c r="AH1777" s="69"/>
      <c r="AI1777" s="69"/>
      <c r="AJ1777" s="69"/>
      <c r="AK1777" s="69"/>
      <c r="AL1777" s="69"/>
      <c r="AM1777" s="70" t="s">
        <v>3954</v>
      </c>
      <c r="AN1777" s="63" t="str">
        <f>IF(ISNA(VLOOKUP(D1777,[1]GRE_Tabela2!$A$4:$D$112,4,0)),"-",VLOOKUP(D1777,[1]GRE_Tabela2!$A$4:$D$112,4,0))</f>
        <v>-</v>
      </c>
      <c r="AO1777" s="68" t="s">
        <v>1341</v>
      </c>
      <c r="AP1777" s="68" t="s">
        <v>1795</v>
      </c>
      <c r="AQ1777" s="113">
        <v>154</v>
      </c>
      <c r="AR1777" s="302" t="str">
        <f>IF(ISNA(VLOOKUP(AT1777,[1]FISQ!$D$2:$J$1713,7,0)),"-",VLOOKUP(AT1777,[1]FISQ!$D$2:$J$1713,7,0))</f>
        <v>-</v>
      </c>
      <c r="AS1777" s="302" t="str">
        <f>IF(ISNA(VLOOKUP(AT1777,[1]FISQ!$D$2:$J$1713,4,0)),"-",CONCATENATE("(",VLOOKUP(AT1777,[1]FISQ!$D$2:$J$1713,4,0),")"))</f>
        <v>-</v>
      </c>
      <c r="AT1777" s="71" t="s">
        <v>3955</v>
      </c>
      <c r="AU1777" s="38"/>
      <c r="AV1777" s="38"/>
      <c r="AW1777" s="38"/>
    </row>
    <row r="1778" spans="1:49" ht="51">
      <c r="A1778" s="33">
        <v>1777</v>
      </c>
      <c r="B1778" s="33" t="str">
        <f t="shared" si="84"/>
        <v>2649_II</v>
      </c>
      <c r="C1778" s="33" t="str">
        <f t="shared" si="85"/>
        <v>6.1//-</v>
      </c>
      <c r="D1778" s="61">
        <v>2649</v>
      </c>
      <c r="E1778" s="67" t="s">
        <v>3956</v>
      </c>
      <c r="F1778" s="395" t="s">
        <v>880</v>
      </c>
      <c r="G1778" s="62" t="str">
        <f>VLOOKUP(CONCATENATE(TEXT(I1778,"0"),"_",TEXT(F1778,"0")),[1]CodC!$A$2:$D$250,4,0)</f>
        <v>Matérias tóxicas sem perigo subsidiário, orgânicas, sólidas;</v>
      </c>
      <c r="H1778" s="395" t="s">
        <v>7327</v>
      </c>
      <c r="I1778" s="68">
        <v>6</v>
      </c>
      <c r="J1778" s="68" t="s">
        <v>50</v>
      </c>
      <c r="K1778" s="69" t="s">
        <v>19</v>
      </c>
      <c r="L1778" s="68" t="s">
        <v>849</v>
      </c>
      <c r="M1778" s="63"/>
      <c r="N1778" s="64" t="s">
        <v>19</v>
      </c>
      <c r="O1778" s="64" t="s">
        <v>19</v>
      </c>
      <c r="P1778" s="113" t="s">
        <v>22423</v>
      </c>
      <c r="Q1778" s="70" t="s">
        <v>5989</v>
      </c>
      <c r="R1778" s="70" t="s">
        <v>3957</v>
      </c>
      <c r="S1778" s="65" t="str">
        <f t="shared" si="86"/>
        <v xml:space="preserve"> SW1 SW2 H2 </v>
      </c>
      <c r="T1778" s="69" t="s">
        <v>19</v>
      </c>
      <c r="U1778" s="69"/>
      <c r="V1778" s="69"/>
      <c r="W1778" s="69"/>
      <c r="X1778" s="69"/>
      <c r="Y1778" s="69"/>
      <c r="Z1778" s="69"/>
      <c r="AA1778" s="69"/>
      <c r="AB1778" s="69"/>
      <c r="AC1778" s="69"/>
      <c r="AD1778" s="69"/>
      <c r="AE1778" s="69"/>
      <c r="AF1778" s="69"/>
      <c r="AG1778" s="69"/>
      <c r="AH1778" s="69"/>
      <c r="AI1778" s="69"/>
      <c r="AJ1778" s="69"/>
      <c r="AK1778" s="69"/>
      <c r="AL1778" s="69"/>
      <c r="AM1778" s="70" t="s">
        <v>6884</v>
      </c>
      <c r="AN1778" s="63" t="str">
        <f>IF(ISNA(VLOOKUP(D1778,[1]GRE_Tabela2!$A$4:$D$112,4,0)),"-",VLOOKUP(D1778,[1]GRE_Tabela2!$A$4:$D$112,4,0))</f>
        <v>-</v>
      </c>
      <c r="AO1778" s="68" t="s">
        <v>1341</v>
      </c>
      <c r="AP1778" s="68" t="s">
        <v>1795</v>
      </c>
      <c r="AQ1778" s="113">
        <v>153</v>
      </c>
      <c r="AR1778" s="302" t="str">
        <f>IF(ISNA(VLOOKUP(AT1778,[1]FISQ!$D$2:$J$1713,7,0)),"-",VLOOKUP(AT1778,[1]FISQ!$D$2:$J$1713,7,0))</f>
        <v>-</v>
      </c>
      <c r="AS1778" s="302" t="str">
        <f>IF(ISNA(VLOOKUP(AT1778,[1]FISQ!$D$2:$J$1713,4,0)),"-",CONCATENATE("(",VLOOKUP(AT1778,[1]FISQ!$D$2:$J$1713,4,0),")"))</f>
        <v>-</v>
      </c>
      <c r="AT1778" s="71" t="s">
        <v>3958</v>
      </c>
      <c r="AU1778" s="38"/>
      <c r="AV1778" s="38"/>
      <c r="AW1778" s="38"/>
    </row>
    <row r="1779" spans="1:49" ht="51">
      <c r="A1779" s="33">
        <v>1778</v>
      </c>
      <c r="B1779" s="33" t="str">
        <f t="shared" si="84"/>
        <v>2650_II</v>
      </c>
      <c r="C1779" s="33" t="str">
        <f t="shared" si="85"/>
        <v>6.1//-</v>
      </c>
      <c r="D1779" s="61">
        <v>2650</v>
      </c>
      <c r="E1779" s="67" t="s">
        <v>3959</v>
      </c>
      <c r="F1779" s="395" t="s">
        <v>373</v>
      </c>
      <c r="G1779" s="62" t="str">
        <f>VLOOKUP(CONCATENATE(TEXT(I1779,"0"),"_",TEXT(F1779,"0")),[1]CodC!$A$2:$D$250,4,0)</f>
        <v>Matérias tóxicas sem perigo subsidiário, orgânicas, líquidas;</v>
      </c>
      <c r="H1779" s="395" t="s">
        <v>7327</v>
      </c>
      <c r="I1779" s="68">
        <v>6</v>
      </c>
      <c r="J1779" s="68" t="s">
        <v>50</v>
      </c>
      <c r="K1779" s="64" t="s">
        <v>19</v>
      </c>
      <c r="L1779" s="68" t="s">
        <v>849</v>
      </c>
      <c r="M1779" s="63"/>
      <c r="N1779" s="64" t="s">
        <v>19</v>
      </c>
      <c r="O1779" s="64" t="s">
        <v>19</v>
      </c>
      <c r="P1779" s="113" t="s">
        <v>22423</v>
      </c>
      <c r="Q1779" s="70" t="s">
        <v>5598</v>
      </c>
      <c r="R1779" s="70" t="s">
        <v>1828</v>
      </c>
      <c r="S1779" s="65" t="str">
        <f t="shared" si="86"/>
        <v xml:space="preserve"> SW1 SW2 H2 </v>
      </c>
      <c r="T1779" s="68" t="s">
        <v>1367</v>
      </c>
      <c r="U1779" s="68"/>
      <c r="V1779" s="68"/>
      <c r="W1779" s="68"/>
      <c r="X1779" s="68"/>
      <c r="Y1779" s="68"/>
      <c r="Z1779" s="68"/>
      <c r="AA1779" s="68"/>
      <c r="AB1779" s="68"/>
      <c r="AC1779" s="68"/>
      <c r="AD1779" s="68"/>
      <c r="AE1779" s="68"/>
      <c r="AF1779" s="68"/>
      <c r="AG1779" s="68"/>
      <c r="AH1779" s="68"/>
      <c r="AI1779" s="68"/>
      <c r="AJ1779" s="68"/>
      <c r="AK1779" s="68"/>
      <c r="AL1779" s="68"/>
      <c r="AM1779" s="70" t="s">
        <v>3960</v>
      </c>
      <c r="AN1779" s="63" t="str">
        <f>IF(ISNA(VLOOKUP(D1779,[1]GRE_Tabela2!$A$4:$D$112,4,0)),"-",VLOOKUP(D1779,[1]GRE_Tabela2!$A$4:$D$112,4,0))</f>
        <v>-</v>
      </c>
      <c r="AO1779" s="68" t="s">
        <v>1341</v>
      </c>
      <c r="AP1779" s="68" t="s">
        <v>1795</v>
      </c>
      <c r="AQ1779" s="113">
        <v>153</v>
      </c>
      <c r="AR1779" s="302" t="str">
        <f>IF(ISNA(VLOOKUP(AT1779,[1]FISQ!$D$2:$J$1713,7,0)),"-",VLOOKUP(AT1779,[1]FISQ!$D$2:$J$1713,7,0))</f>
        <v>0434 </v>
      </c>
      <c r="AS1779" s="302" t="str">
        <f>IF(ISNA(VLOOKUP(AT1779,[1]FISQ!$D$2:$J$1713,4,0)),"-",CONCATENATE("(",VLOOKUP(AT1779,[1]FISQ!$D$2:$J$1713,4,0),")"))</f>
        <v>(1)</v>
      </c>
      <c r="AT1779" s="71" t="s">
        <v>3961</v>
      </c>
      <c r="AU1779" s="38"/>
      <c r="AV1779" s="38"/>
      <c r="AW1779" s="38"/>
    </row>
    <row r="1780" spans="1:49" ht="51">
      <c r="A1780" s="33">
        <v>1779</v>
      </c>
      <c r="B1780" s="33" t="str">
        <f t="shared" si="84"/>
        <v>2651_III</v>
      </c>
      <c r="C1780" s="33" t="str">
        <f t="shared" si="85"/>
        <v>6.1//0</v>
      </c>
      <c r="D1780" s="61">
        <v>2651</v>
      </c>
      <c r="E1780" s="67" t="s">
        <v>3963</v>
      </c>
      <c r="F1780" s="395" t="s">
        <v>880</v>
      </c>
      <c r="G1780" s="62" t="str">
        <f>VLOOKUP(CONCATENATE(TEXT(I1780,"0"),"_",TEXT(F1780,"0")),[1]CodC!$A$2:$D$250,4,0)</f>
        <v>Matérias tóxicas sem perigo subsidiário, orgânicas, sólidas;</v>
      </c>
      <c r="H1780" s="395" t="s">
        <v>7327</v>
      </c>
      <c r="I1780" s="68">
        <v>6</v>
      </c>
      <c r="J1780" s="68" t="s">
        <v>50</v>
      </c>
      <c r="K1780" s="68"/>
      <c r="L1780" s="68" t="s">
        <v>879</v>
      </c>
      <c r="M1780" s="64" t="s">
        <v>1313</v>
      </c>
      <c r="N1780" s="64" t="s">
        <v>19</v>
      </c>
      <c r="O1780" s="64" t="s">
        <v>19</v>
      </c>
      <c r="P1780" s="113" t="s">
        <v>22423</v>
      </c>
      <c r="Q1780" s="70" t="s">
        <v>621</v>
      </c>
      <c r="R1780" s="70" t="s">
        <v>621</v>
      </c>
      <c r="S1780" s="65" t="str">
        <f t="shared" si="86"/>
        <v/>
      </c>
      <c r="T1780" s="69" t="s">
        <v>19</v>
      </c>
      <c r="U1780" s="69"/>
      <c r="V1780" s="69"/>
      <c r="W1780" s="69"/>
      <c r="X1780" s="69"/>
      <c r="Y1780" s="69"/>
      <c r="Z1780" s="69"/>
      <c r="AA1780" s="69"/>
      <c r="AB1780" s="69"/>
      <c r="AC1780" s="69"/>
      <c r="AD1780" s="69"/>
      <c r="AE1780" s="69"/>
      <c r="AF1780" s="69"/>
      <c r="AG1780" s="69"/>
      <c r="AH1780" s="69"/>
      <c r="AI1780" s="69"/>
      <c r="AJ1780" s="69"/>
      <c r="AK1780" s="69"/>
      <c r="AL1780" s="69"/>
      <c r="AM1780" s="70" t="s">
        <v>6885</v>
      </c>
      <c r="AN1780" s="63" t="str">
        <f>IF(ISNA(VLOOKUP(D1780,[1]GRE_Tabela2!$A$4:$D$112,4,0)),"-",VLOOKUP(D1780,[1]GRE_Tabela2!$A$4:$D$112,4,0))</f>
        <v>-</v>
      </c>
      <c r="AO1780" s="68" t="s">
        <v>1341</v>
      </c>
      <c r="AP1780" s="68" t="s">
        <v>1795</v>
      </c>
      <c r="AQ1780" s="113">
        <v>153</v>
      </c>
      <c r="AR1780" s="302" t="str">
        <f>IF(ISNA(VLOOKUP(AT1780,[1]FISQ!$D$2:$J$1713,7,0)),"-",VLOOKUP(AT1780,[1]FISQ!$D$2:$J$1713,7,0))</f>
        <v>-</v>
      </c>
      <c r="AS1780" s="302" t="str">
        <f>IF(ISNA(VLOOKUP(AT1780,[1]FISQ!$D$2:$J$1713,4,0)),"-",CONCATENATE("(",VLOOKUP(AT1780,[1]FISQ!$D$2:$J$1713,4,0),")"))</f>
        <v>-</v>
      </c>
      <c r="AT1780" s="71" t="s">
        <v>3962</v>
      </c>
      <c r="AU1780" s="38"/>
      <c r="AV1780" s="38"/>
      <c r="AW1780" s="38"/>
    </row>
    <row r="1781" spans="1:49" ht="38.25">
      <c r="A1781" s="33">
        <v>1780</v>
      </c>
      <c r="B1781" s="33" t="str">
        <f t="shared" si="84"/>
        <v>2653_II</v>
      </c>
      <c r="C1781" s="33" t="str">
        <f t="shared" si="85"/>
        <v>6.1//-</v>
      </c>
      <c r="D1781" s="61">
        <v>2653</v>
      </c>
      <c r="E1781" s="67" t="s">
        <v>3964</v>
      </c>
      <c r="F1781" s="395" t="s">
        <v>373</v>
      </c>
      <c r="G1781" s="62" t="str">
        <f>VLOOKUP(CONCATENATE(TEXT(I1781,"0"),"_",TEXT(F1781,"0")),[1]CodC!$A$2:$D$250,4,0)</f>
        <v>Matérias tóxicas sem perigo subsidiário, orgânicas, líquidas;</v>
      </c>
      <c r="H1781" s="395" t="s">
        <v>7327</v>
      </c>
      <c r="I1781" s="68">
        <v>6</v>
      </c>
      <c r="J1781" s="68" t="s">
        <v>50</v>
      </c>
      <c r="K1781" s="69" t="s">
        <v>19</v>
      </c>
      <c r="L1781" s="68" t="s">
        <v>849</v>
      </c>
      <c r="M1781" s="63"/>
      <c r="N1781" s="64" t="s">
        <v>19</v>
      </c>
      <c r="O1781" s="64" t="s">
        <v>19</v>
      </c>
      <c r="P1781" s="113" t="s">
        <v>22423</v>
      </c>
      <c r="Q1781" s="70" t="s">
        <v>5989</v>
      </c>
      <c r="R1781" s="70" t="s">
        <v>3957</v>
      </c>
      <c r="S1781" s="65" t="str">
        <f t="shared" si="86"/>
        <v xml:space="preserve"> SW1 SW2 H2 </v>
      </c>
      <c r="T1781" s="69" t="s">
        <v>19</v>
      </c>
      <c r="U1781" s="69"/>
      <c r="V1781" s="69"/>
      <c r="W1781" s="69"/>
      <c r="X1781" s="69"/>
      <c r="Y1781" s="69"/>
      <c r="Z1781" s="69"/>
      <c r="AA1781" s="69"/>
      <c r="AB1781" s="69"/>
      <c r="AC1781" s="69"/>
      <c r="AD1781" s="69"/>
      <c r="AE1781" s="69"/>
      <c r="AF1781" s="69"/>
      <c r="AG1781" s="69"/>
      <c r="AH1781" s="69"/>
      <c r="AI1781" s="69"/>
      <c r="AJ1781" s="69"/>
      <c r="AK1781" s="69"/>
      <c r="AL1781" s="69"/>
      <c r="AM1781" s="70" t="s">
        <v>6886</v>
      </c>
      <c r="AN1781" s="63" t="str">
        <f>IF(ISNA(VLOOKUP(D1781,[1]GRE_Tabela2!$A$4:$D$112,4,0)),"-",VLOOKUP(D1781,[1]GRE_Tabela2!$A$4:$D$112,4,0))</f>
        <v>-</v>
      </c>
      <c r="AO1781" s="68" t="s">
        <v>1341</v>
      </c>
      <c r="AP1781" s="68" t="s">
        <v>1795</v>
      </c>
      <c r="AQ1781" s="113">
        <v>156</v>
      </c>
      <c r="AR1781" s="302" t="str">
        <f>IF(ISNA(VLOOKUP(AT1781,[1]FISQ!$D$2:$J$1713,7,0)),"-",VLOOKUP(AT1781,[1]FISQ!$D$2:$J$1713,7,0))</f>
        <v>-</v>
      </c>
      <c r="AS1781" s="302" t="str">
        <f>IF(ISNA(VLOOKUP(AT1781,[1]FISQ!$D$2:$J$1713,4,0)),"-",CONCATENATE("(",VLOOKUP(AT1781,[1]FISQ!$D$2:$J$1713,4,0),")"))</f>
        <v>-</v>
      </c>
      <c r="AT1781" s="71" t="s">
        <v>3965</v>
      </c>
      <c r="AU1781" s="38"/>
      <c r="AV1781" s="38"/>
      <c r="AW1781" s="38"/>
    </row>
    <row r="1782" spans="1:49" ht="51">
      <c r="A1782" s="33">
        <v>1781</v>
      </c>
      <c r="B1782" s="33" t="str">
        <f t="shared" si="84"/>
        <v>2655_III</v>
      </c>
      <c r="C1782" s="33" t="str">
        <f t="shared" si="85"/>
        <v>6.1//-</v>
      </c>
      <c r="D1782" s="61">
        <v>2655</v>
      </c>
      <c r="E1782" s="67" t="s">
        <v>3966</v>
      </c>
      <c r="F1782" s="395" t="s">
        <v>4430</v>
      </c>
      <c r="G1782" s="62" t="str">
        <f>VLOOKUP(CONCATENATE(TEXT(I1782,"0"),"_",TEXT(F1782,"0")),[1]CodC!$A$2:$D$250,4,0)</f>
        <v>Matérias tóxicas sem perigo subsidiário, inorgânicas, sólidas;</v>
      </c>
      <c r="H1782" s="395" t="s">
        <v>7327</v>
      </c>
      <c r="I1782" s="68">
        <v>6</v>
      </c>
      <c r="J1782" s="68" t="s">
        <v>50</v>
      </c>
      <c r="K1782" s="64" t="s">
        <v>19</v>
      </c>
      <c r="L1782" s="68" t="s">
        <v>879</v>
      </c>
      <c r="M1782" s="63"/>
      <c r="N1782" s="64" t="s">
        <v>19</v>
      </c>
      <c r="O1782" s="64" t="s">
        <v>19</v>
      </c>
      <c r="P1782" s="113" t="s">
        <v>22423</v>
      </c>
      <c r="Q1782" s="70" t="s">
        <v>621</v>
      </c>
      <c r="R1782" s="70" t="s">
        <v>621</v>
      </c>
      <c r="S1782" s="65" t="str">
        <f t="shared" si="86"/>
        <v/>
      </c>
      <c r="T1782" s="68" t="s">
        <v>1000</v>
      </c>
      <c r="U1782" s="68"/>
      <c r="V1782" s="68"/>
      <c r="W1782" s="68"/>
      <c r="X1782" s="68"/>
      <c r="Y1782" s="68"/>
      <c r="Z1782" s="68"/>
      <c r="AA1782" s="68"/>
      <c r="AB1782" s="68"/>
      <c r="AC1782" s="68"/>
      <c r="AD1782" s="68"/>
      <c r="AE1782" s="68"/>
      <c r="AF1782" s="68"/>
      <c r="AG1782" s="68"/>
      <c r="AH1782" s="68"/>
      <c r="AI1782" s="68"/>
      <c r="AJ1782" s="68"/>
      <c r="AK1782" s="68"/>
      <c r="AL1782" s="68"/>
      <c r="AM1782" s="70" t="s">
        <v>6887</v>
      </c>
      <c r="AN1782" s="63" t="str">
        <f>IF(ISNA(VLOOKUP(D1782,[1]GRE_Tabela2!$A$4:$D$112,4,0)),"-",VLOOKUP(D1782,[1]GRE_Tabela2!$A$4:$D$112,4,0))</f>
        <v>-</v>
      </c>
      <c r="AO1782" s="68" t="s">
        <v>1341</v>
      </c>
      <c r="AP1782" s="68" t="s">
        <v>1795</v>
      </c>
      <c r="AQ1782" s="113">
        <v>151</v>
      </c>
      <c r="AR1782" s="302" t="str">
        <f>IF(ISNA(VLOOKUP(AT1782,[1]FISQ!$D$2:$J$1713,7,0)),"-",VLOOKUP(AT1782,[1]FISQ!$D$2:$J$1713,7,0))</f>
        <v>1242 </v>
      </c>
      <c r="AS1782" s="302" t="str">
        <f>IF(ISNA(VLOOKUP(AT1782,[1]FISQ!$D$2:$J$1713,4,0)),"-",CONCATENATE("(",VLOOKUP(AT1782,[1]FISQ!$D$2:$J$1713,4,0),")"))</f>
        <v>(1)</v>
      </c>
      <c r="AT1782" s="71" t="s">
        <v>3967</v>
      </c>
      <c r="AU1782" s="38"/>
      <c r="AV1782" s="38"/>
      <c r="AW1782" s="38"/>
    </row>
    <row r="1783" spans="1:49" ht="51">
      <c r="A1783" s="33">
        <v>1782</v>
      </c>
      <c r="B1783" s="33" t="str">
        <f t="shared" si="84"/>
        <v>2656_III</v>
      </c>
      <c r="C1783" s="33" t="str">
        <f t="shared" si="85"/>
        <v>6.1//-</v>
      </c>
      <c r="D1783" s="61">
        <v>2656</v>
      </c>
      <c r="E1783" s="67" t="s">
        <v>3968</v>
      </c>
      <c r="F1783" s="395" t="s">
        <v>373</v>
      </c>
      <c r="G1783" s="62" t="str">
        <f>VLOOKUP(CONCATENATE(TEXT(I1783,"0"),"_",TEXT(F1783,"0")),[1]CodC!$A$2:$D$250,4,0)</f>
        <v>Matérias tóxicas sem perigo subsidiário, orgânicas, líquidas;</v>
      </c>
      <c r="H1783" s="395" t="s">
        <v>7327</v>
      </c>
      <c r="I1783" s="68">
        <v>6</v>
      </c>
      <c r="J1783" s="68" t="s">
        <v>50</v>
      </c>
      <c r="K1783" s="69" t="s">
        <v>19</v>
      </c>
      <c r="L1783" s="68" t="s">
        <v>879</v>
      </c>
      <c r="M1783" s="63"/>
      <c r="N1783" s="64" t="s">
        <v>19</v>
      </c>
      <c r="O1783" s="64" t="s">
        <v>19</v>
      </c>
      <c r="P1783" s="113" t="s">
        <v>22423</v>
      </c>
      <c r="Q1783" s="70" t="s">
        <v>621</v>
      </c>
      <c r="R1783" s="70" t="s">
        <v>1450</v>
      </c>
      <c r="S1783" s="65" t="str">
        <f t="shared" si="86"/>
        <v xml:space="preserve">SW1 H2 </v>
      </c>
      <c r="T1783" s="69" t="s">
        <v>19</v>
      </c>
      <c r="U1783" s="69"/>
      <c r="V1783" s="69"/>
      <c r="W1783" s="69"/>
      <c r="X1783" s="69"/>
      <c r="Y1783" s="69"/>
      <c r="Z1783" s="69"/>
      <c r="AA1783" s="69"/>
      <c r="AB1783" s="69"/>
      <c r="AC1783" s="69"/>
      <c r="AD1783" s="69"/>
      <c r="AE1783" s="69"/>
      <c r="AF1783" s="69"/>
      <c r="AG1783" s="69"/>
      <c r="AH1783" s="69"/>
      <c r="AI1783" s="69"/>
      <c r="AJ1783" s="69"/>
      <c r="AK1783" s="69"/>
      <c r="AL1783" s="69"/>
      <c r="AM1783" s="70" t="s">
        <v>6888</v>
      </c>
      <c r="AN1783" s="63" t="str">
        <f>IF(ISNA(VLOOKUP(D1783,[1]GRE_Tabela2!$A$4:$D$112,4,0)),"-",VLOOKUP(D1783,[1]GRE_Tabela2!$A$4:$D$112,4,0))</f>
        <v>-</v>
      </c>
      <c r="AO1783" s="68" t="s">
        <v>1341</v>
      </c>
      <c r="AP1783" s="68" t="s">
        <v>1795</v>
      </c>
      <c r="AQ1783" s="113">
        <v>154</v>
      </c>
      <c r="AR1783" s="302" t="str">
        <f>IF(ISNA(VLOOKUP(AT1783,[1]FISQ!$D$2:$J$1713,7,0)),"-",VLOOKUP(AT1783,[1]FISQ!$D$2:$J$1713,7,0))</f>
        <v>0071 </v>
      </c>
      <c r="AS1783" s="302" t="str">
        <f>IF(ISNA(VLOOKUP(AT1783,[1]FISQ!$D$2:$J$1713,4,0)),"-",CONCATENATE("(",VLOOKUP(AT1783,[1]FISQ!$D$2:$J$1713,4,0),")"))</f>
        <v>(1)</v>
      </c>
      <c r="AT1783" s="71" t="s">
        <v>3969</v>
      </c>
      <c r="AU1783" s="38"/>
      <c r="AV1783" s="38"/>
      <c r="AW1783" s="38"/>
    </row>
    <row r="1784" spans="1:49" ht="38.25">
      <c r="A1784" s="33">
        <v>1783</v>
      </c>
      <c r="B1784" s="33" t="str">
        <f t="shared" si="84"/>
        <v>2657_II</v>
      </c>
      <c r="C1784" s="33" t="str">
        <f t="shared" si="85"/>
        <v>6.1//-</v>
      </c>
      <c r="D1784" s="61">
        <v>2657</v>
      </c>
      <c r="E1784" s="67" t="s">
        <v>3970</v>
      </c>
      <c r="F1784" s="395" t="s">
        <v>4430</v>
      </c>
      <c r="G1784" s="62" t="str">
        <f>VLOOKUP(CONCATENATE(TEXT(I1784,"0"),"_",TEXT(F1784,"0")),[1]CodC!$A$2:$D$250,4,0)</f>
        <v>Matérias tóxicas sem perigo subsidiário, inorgânicas, sólidas;</v>
      </c>
      <c r="H1784" s="395" t="s">
        <v>7327</v>
      </c>
      <c r="I1784" s="68">
        <v>6</v>
      </c>
      <c r="J1784" s="68" t="s">
        <v>50</v>
      </c>
      <c r="K1784" s="69" t="s">
        <v>19</v>
      </c>
      <c r="L1784" s="68" t="s">
        <v>849</v>
      </c>
      <c r="M1784" s="63"/>
      <c r="N1784" s="64" t="s">
        <v>19</v>
      </c>
      <c r="O1784" s="64" t="s">
        <v>19</v>
      </c>
      <c r="P1784" s="113" t="s">
        <v>22423</v>
      </c>
      <c r="Q1784" s="70" t="s">
        <v>621</v>
      </c>
      <c r="R1784" s="70" t="s">
        <v>621</v>
      </c>
      <c r="S1784" s="65" t="str">
        <f t="shared" si="86"/>
        <v/>
      </c>
      <c r="T1784" s="69" t="s">
        <v>19</v>
      </c>
      <c r="U1784" s="69"/>
      <c r="V1784" s="69"/>
      <c r="W1784" s="69"/>
      <c r="X1784" s="69"/>
      <c r="Y1784" s="69"/>
      <c r="Z1784" s="69"/>
      <c r="AA1784" s="69"/>
      <c r="AB1784" s="69"/>
      <c r="AC1784" s="69"/>
      <c r="AD1784" s="69"/>
      <c r="AE1784" s="69"/>
      <c r="AF1784" s="69"/>
      <c r="AG1784" s="69"/>
      <c r="AH1784" s="69"/>
      <c r="AI1784" s="69"/>
      <c r="AJ1784" s="69"/>
      <c r="AK1784" s="69"/>
      <c r="AL1784" s="69"/>
      <c r="AM1784" s="70" t="s">
        <v>6889</v>
      </c>
      <c r="AN1784" s="63" t="str">
        <f>IF(ISNA(VLOOKUP(D1784,[1]GRE_Tabela2!$A$4:$D$112,4,0)),"-",VLOOKUP(D1784,[1]GRE_Tabela2!$A$4:$D$112,4,0))</f>
        <v>-</v>
      </c>
      <c r="AO1784" s="68" t="s">
        <v>1341</v>
      </c>
      <c r="AP1784" s="68" t="s">
        <v>1795</v>
      </c>
      <c r="AQ1784" s="113">
        <v>153</v>
      </c>
      <c r="AR1784" s="302" t="str">
        <f>IF(ISNA(VLOOKUP(AT1784,[1]FISQ!$D$2:$J$1713,7,0)),"-",VLOOKUP(AT1784,[1]FISQ!$D$2:$J$1713,7,0))</f>
        <v>-</v>
      </c>
      <c r="AS1784" s="302" t="str">
        <f>IF(ISNA(VLOOKUP(AT1784,[1]FISQ!$D$2:$J$1713,4,0)),"-",CONCATENATE("(",VLOOKUP(AT1784,[1]FISQ!$D$2:$J$1713,4,0),")"))</f>
        <v>-</v>
      </c>
      <c r="AT1784" s="71" t="s">
        <v>3971</v>
      </c>
      <c r="AU1784" s="38"/>
      <c r="AV1784" s="38"/>
      <c r="AW1784" s="38"/>
    </row>
    <row r="1785" spans="1:49" ht="25.5">
      <c r="A1785" s="33">
        <v>1784</v>
      </c>
      <c r="B1785" s="33" t="str">
        <f t="shared" si="84"/>
        <v>2659_III</v>
      </c>
      <c r="C1785" s="33" t="str">
        <f t="shared" si="85"/>
        <v>6.1//-</v>
      </c>
      <c r="D1785" s="61">
        <v>2659</v>
      </c>
      <c r="E1785" s="67" t="s">
        <v>3972</v>
      </c>
      <c r="F1785" s="395" t="s">
        <v>880</v>
      </c>
      <c r="G1785" s="62" t="str">
        <f>VLOOKUP(CONCATENATE(TEXT(I1785,"0"),"_",TEXT(F1785,"0")),[1]CodC!$A$2:$D$250,4,0)</f>
        <v>Matérias tóxicas sem perigo subsidiário, orgânicas, sólidas;</v>
      </c>
      <c r="H1785" s="395" t="s">
        <v>7327</v>
      </c>
      <c r="I1785" s="68">
        <v>6</v>
      </c>
      <c r="J1785" s="68" t="s">
        <v>50</v>
      </c>
      <c r="K1785" s="69" t="s">
        <v>19</v>
      </c>
      <c r="L1785" s="68" t="s">
        <v>879</v>
      </c>
      <c r="M1785" s="63"/>
      <c r="N1785" s="64" t="s">
        <v>19</v>
      </c>
      <c r="O1785" s="64" t="s">
        <v>19</v>
      </c>
      <c r="P1785" s="113" t="s">
        <v>22423</v>
      </c>
      <c r="Q1785" s="70" t="s">
        <v>621</v>
      </c>
      <c r="R1785" s="70" t="s">
        <v>621</v>
      </c>
      <c r="S1785" s="65" t="str">
        <f t="shared" si="86"/>
        <v/>
      </c>
      <c r="T1785" s="69" t="s">
        <v>19</v>
      </c>
      <c r="U1785" s="69"/>
      <c r="V1785" s="69"/>
      <c r="W1785" s="69"/>
      <c r="X1785" s="69"/>
      <c r="Y1785" s="69"/>
      <c r="Z1785" s="69"/>
      <c r="AA1785" s="69"/>
      <c r="AB1785" s="69"/>
      <c r="AC1785" s="69"/>
      <c r="AD1785" s="69"/>
      <c r="AE1785" s="69"/>
      <c r="AF1785" s="69"/>
      <c r="AG1785" s="69"/>
      <c r="AH1785" s="69"/>
      <c r="AI1785" s="69"/>
      <c r="AJ1785" s="69"/>
      <c r="AK1785" s="69"/>
      <c r="AL1785" s="69"/>
      <c r="AM1785" s="70" t="s">
        <v>6803</v>
      </c>
      <c r="AN1785" s="63" t="str">
        <f>IF(ISNA(VLOOKUP(D1785,[1]GRE_Tabela2!$A$4:$D$112,4,0)),"-",VLOOKUP(D1785,[1]GRE_Tabela2!$A$4:$D$112,4,0))</f>
        <v>-</v>
      </c>
      <c r="AO1785" s="68" t="s">
        <v>1341</v>
      </c>
      <c r="AP1785" s="68" t="s">
        <v>1795</v>
      </c>
      <c r="AQ1785" s="113">
        <v>151</v>
      </c>
      <c r="AR1785" s="302" t="str">
        <f>IF(ISNA(VLOOKUP(AT1785,[1]FISQ!$D$2:$J$1713,7,0)),"-",VLOOKUP(AT1785,[1]FISQ!$D$2:$J$1713,7,0))</f>
        <v>0008 </v>
      </c>
      <c r="AS1785" s="302" t="str">
        <f>IF(ISNA(VLOOKUP(AT1785,[1]FISQ!$D$2:$J$1713,4,0)),"-",CONCATENATE("(",VLOOKUP(AT1785,[1]FISQ!$D$2:$J$1713,4,0),")"))</f>
        <v>(2)</v>
      </c>
      <c r="AT1785" s="71" t="s">
        <v>3973</v>
      </c>
      <c r="AU1785" s="38"/>
      <c r="AV1785" s="38"/>
      <c r="AW1785" s="38"/>
    </row>
    <row r="1786" spans="1:49" ht="38.25">
      <c r="A1786" s="33">
        <v>1785</v>
      </c>
      <c r="B1786" s="33" t="str">
        <f t="shared" si="84"/>
        <v>2660_III</v>
      </c>
      <c r="C1786" s="33" t="str">
        <f t="shared" si="85"/>
        <v>6.1//-</v>
      </c>
      <c r="D1786" s="61">
        <v>2660</v>
      </c>
      <c r="E1786" s="67" t="s">
        <v>3974</v>
      </c>
      <c r="F1786" s="395" t="s">
        <v>880</v>
      </c>
      <c r="G1786" s="62" t="str">
        <f>VLOOKUP(CONCATENATE(TEXT(I1786,"0"),"_",TEXT(F1786,"0")),[1]CodC!$A$2:$D$250,4,0)</f>
        <v>Matérias tóxicas sem perigo subsidiário, orgânicas, sólidas;</v>
      </c>
      <c r="H1786" s="395" t="s">
        <v>7327</v>
      </c>
      <c r="I1786" s="68">
        <v>6</v>
      </c>
      <c r="J1786" s="68" t="s">
        <v>50</v>
      </c>
      <c r="K1786" s="69" t="s">
        <v>19</v>
      </c>
      <c r="L1786" s="68" t="s">
        <v>879</v>
      </c>
      <c r="M1786" s="63"/>
      <c r="N1786" s="64" t="s">
        <v>19</v>
      </c>
      <c r="O1786" s="64" t="s">
        <v>19</v>
      </c>
      <c r="P1786" s="113" t="s">
        <v>22423</v>
      </c>
      <c r="Q1786" s="70" t="s">
        <v>621</v>
      </c>
      <c r="R1786" s="70" t="s">
        <v>621</v>
      </c>
      <c r="S1786" s="65" t="str">
        <f t="shared" si="86"/>
        <v/>
      </c>
      <c r="T1786" s="69" t="s">
        <v>19</v>
      </c>
      <c r="U1786" s="69"/>
      <c r="V1786" s="69"/>
      <c r="W1786" s="69"/>
      <c r="X1786" s="69"/>
      <c r="Y1786" s="69"/>
      <c r="Z1786" s="69"/>
      <c r="AA1786" s="69"/>
      <c r="AB1786" s="69"/>
      <c r="AC1786" s="69"/>
      <c r="AD1786" s="69"/>
      <c r="AE1786" s="69"/>
      <c r="AF1786" s="69"/>
      <c r="AG1786" s="69"/>
      <c r="AH1786" s="69"/>
      <c r="AI1786" s="69"/>
      <c r="AJ1786" s="69"/>
      <c r="AK1786" s="69"/>
      <c r="AL1786" s="69"/>
      <c r="AM1786" s="70" t="s">
        <v>6890</v>
      </c>
      <c r="AN1786" s="63" t="str">
        <f>IF(ISNA(VLOOKUP(D1786,[1]GRE_Tabela2!$A$4:$D$112,4,0)),"-",VLOOKUP(D1786,[1]GRE_Tabela2!$A$4:$D$112,4,0))</f>
        <v>-</v>
      </c>
      <c r="AO1786" s="68" t="s">
        <v>1341</v>
      </c>
      <c r="AP1786" s="68" t="s">
        <v>1795</v>
      </c>
      <c r="AQ1786" s="113">
        <v>153</v>
      </c>
      <c r="AR1786" s="302" t="str">
        <f>IF(ISNA(VLOOKUP(AT1786,[1]FISQ!$D$2:$J$1713,7,0)),"-",VLOOKUP(AT1786,[1]FISQ!$D$2:$J$1713,7,0))</f>
        <v>-</v>
      </c>
      <c r="AS1786" s="302" t="str">
        <f>IF(ISNA(VLOOKUP(AT1786,[1]FISQ!$D$2:$J$1713,4,0)),"-",CONCATENATE("(",VLOOKUP(AT1786,[1]FISQ!$D$2:$J$1713,4,0),")"))</f>
        <v>-</v>
      </c>
      <c r="AT1786" s="71" t="s">
        <v>3975</v>
      </c>
      <c r="AU1786" s="38"/>
      <c r="AV1786" s="38"/>
      <c r="AW1786" s="38"/>
    </row>
    <row r="1787" spans="1:49" ht="51">
      <c r="A1787" s="33">
        <v>1786</v>
      </c>
      <c r="B1787" s="33" t="str">
        <f t="shared" si="84"/>
        <v>2661_III</v>
      </c>
      <c r="C1787" s="33" t="str">
        <f t="shared" si="85"/>
        <v>6.1//-</v>
      </c>
      <c r="D1787" s="61">
        <v>2661</v>
      </c>
      <c r="E1787" s="67" t="s">
        <v>3976</v>
      </c>
      <c r="F1787" s="395" t="s">
        <v>373</v>
      </c>
      <c r="G1787" s="62" t="str">
        <f>VLOOKUP(CONCATENATE(TEXT(I1787,"0"),"_",TEXT(F1787,"0")),[1]CodC!$A$2:$D$250,4,0)</f>
        <v>Matérias tóxicas sem perigo subsidiário, orgânicas, líquidas;</v>
      </c>
      <c r="H1787" s="395" t="s">
        <v>7327</v>
      </c>
      <c r="I1787" s="68">
        <v>6</v>
      </c>
      <c r="J1787" s="68" t="s">
        <v>50</v>
      </c>
      <c r="K1787" s="69" t="s">
        <v>19</v>
      </c>
      <c r="L1787" s="68" t="s">
        <v>879</v>
      </c>
      <c r="M1787" s="63"/>
      <c r="N1787" s="64" t="s">
        <v>19</v>
      </c>
      <c r="O1787" s="64" t="s">
        <v>19</v>
      </c>
      <c r="P1787" s="113" t="s">
        <v>22423</v>
      </c>
      <c r="Q1787" s="70" t="s">
        <v>5989</v>
      </c>
      <c r="R1787" s="70" t="s">
        <v>3957</v>
      </c>
      <c r="S1787" s="65" t="str">
        <f t="shared" si="86"/>
        <v xml:space="preserve"> SW1 SW2 H2 </v>
      </c>
      <c r="T1787" s="69" t="s">
        <v>19</v>
      </c>
      <c r="U1787" s="69"/>
      <c r="V1787" s="69"/>
      <c r="W1787" s="69"/>
      <c r="X1787" s="69"/>
      <c r="Y1787" s="69"/>
      <c r="Z1787" s="69"/>
      <c r="AA1787" s="69"/>
      <c r="AB1787" s="69"/>
      <c r="AC1787" s="69"/>
      <c r="AD1787" s="69"/>
      <c r="AE1787" s="69"/>
      <c r="AF1787" s="69"/>
      <c r="AG1787" s="69"/>
      <c r="AH1787" s="69"/>
      <c r="AI1787" s="69"/>
      <c r="AJ1787" s="69"/>
      <c r="AK1787" s="69"/>
      <c r="AL1787" s="69"/>
      <c r="AM1787" s="70" t="s">
        <v>6891</v>
      </c>
      <c r="AN1787" s="63" t="str">
        <f>IF(ISNA(VLOOKUP(D1787,[1]GRE_Tabela2!$A$4:$D$112,4,0)),"-",VLOOKUP(D1787,[1]GRE_Tabela2!$A$4:$D$112,4,0))</f>
        <v>-</v>
      </c>
      <c r="AO1787" s="68" t="s">
        <v>1341</v>
      </c>
      <c r="AP1787" s="68" t="s">
        <v>1795</v>
      </c>
      <c r="AQ1787" s="113">
        <v>153</v>
      </c>
      <c r="AR1787" s="302" t="str">
        <f>IF(ISNA(VLOOKUP(AT1787,[1]FISQ!$D$2:$J$1713,7,0)),"-",VLOOKUP(AT1787,[1]FISQ!$D$2:$J$1713,7,0))</f>
        <v>-</v>
      </c>
      <c r="AS1787" s="302" t="str">
        <f>IF(ISNA(VLOOKUP(AT1787,[1]FISQ!$D$2:$J$1713,4,0)),"-",CONCATENATE("(",VLOOKUP(AT1787,[1]FISQ!$D$2:$J$1713,4,0),")"))</f>
        <v>-</v>
      </c>
      <c r="AT1787" s="71" t="s">
        <v>3977</v>
      </c>
      <c r="AU1787" s="38"/>
      <c r="AV1787" s="38"/>
      <c r="AW1787" s="38"/>
    </row>
    <row r="1788" spans="1:49" ht="25.5">
      <c r="A1788" s="33">
        <v>1787</v>
      </c>
      <c r="B1788" s="33" t="str">
        <f t="shared" si="84"/>
        <v>2664_III</v>
      </c>
      <c r="C1788" s="33" t="str">
        <f t="shared" si="85"/>
        <v>6.1//-</v>
      </c>
      <c r="D1788" s="61">
        <v>2664</v>
      </c>
      <c r="E1788" s="67" t="s">
        <v>3978</v>
      </c>
      <c r="F1788" s="395" t="s">
        <v>373</v>
      </c>
      <c r="G1788" s="62" t="str">
        <f>VLOOKUP(CONCATENATE(TEXT(I1788,"0"),"_",TEXT(F1788,"0")),[1]CodC!$A$2:$D$250,4,0)</f>
        <v>Matérias tóxicas sem perigo subsidiário, orgânicas, líquidas;</v>
      </c>
      <c r="H1788" s="395" t="s">
        <v>7327</v>
      </c>
      <c r="I1788" s="68">
        <v>6</v>
      </c>
      <c r="J1788" s="68" t="s">
        <v>50</v>
      </c>
      <c r="K1788" s="69" t="s">
        <v>19</v>
      </c>
      <c r="L1788" s="68" t="s">
        <v>879</v>
      </c>
      <c r="M1788" s="63"/>
      <c r="N1788" s="64" t="s">
        <v>19</v>
      </c>
      <c r="O1788" s="64" t="s">
        <v>19</v>
      </c>
      <c r="P1788" s="113" t="s">
        <v>22423</v>
      </c>
      <c r="Q1788" s="70" t="s">
        <v>621</v>
      </c>
      <c r="R1788" s="70" t="s">
        <v>621</v>
      </c>
      <c r="S1788" s="65" t="str">
        <f t="shared" si="86"/>
        <v/>
      </c>
      <c r="T1788" s="69" t="s">
        <v>19</v>
      </c>
      <c r="U1788" s="69"/>
      <c r="V1788" s="69"/>
      <c r="W1788" s="69"/>
      <c r="X1788" s="69"/>
      <c r="Y1788" s="69"/>
      <c r="Z1788" s="69"/>
      <c r="AA1788" s="69"/>
      <c r="AB1788" s="69"/>
      <c r="AC1788" s="69"/>
      <c r="AD1788" s="69" t="s">
        <v>7163</v>
      </c>
      <c r="AE1788" s="69"/>
      <c r="AF1788" s="69"/>
      <c r="AG1788" s="69"/>
      <c r="AH1788" s="69"/>
      <c r="AI1788" s="69"/>
      <c r="AJ1788" s="69"/>
      <c r="AK1788" s="69"/>
      <c r="AL1788" s="69"/>
      <c r="AM1788" s="70" t="s">
        <v>3979</v>
      </c>
      <c r="AN1788" s="63" t="str">
        <f>IF(ISNA(VLOOKUP(D1788,[1]GRE_Tabela2!$A$4:$D$112,4,0)),"-",VLOOKUP(D1788,[1]GRE_Tabela2!$A$4:$D$112,4,0))</f>
        <v>-</v>
      </c>
      <c r="AO1788" s="68" t="s">
        <v>1341</v>
      </c>
      <c r="AP1788" s="68" t="s">
        <v>1795</v>
      </c>
      <c r="AQ1788" s="113">
        <v>160</v>
      </c>
      <c r="AR1788" s="302" t="str">
        <f>IF(ISNA(VLOOKUP(AT1788,[1]FISQ!$D$2:$J$1713,7,0)),"-",VLOOKUP(AT1788,[1]FISQ!$D$2:$J$1713,7,0))</f>
        <v>0354 </v>
      </c>
      <c r="AS1788" s="302" t="str">
        <f>IF(ISNA(VLOOKUP(AT1788,[1]FISQ!$D$2:$J$1713,4,0)),"-",CONCATENATE("(",VLOOKUP(AT1788,[1]FISQ!$D$2:$J$1713,4,0),")"))</f>
        <v>(1)</v>
      </c>
      <c r="AT1788" s="71" t="s">
        <v>3980</v>
      </c>
      <c r="AU1788" s="38"/>
      <c r="AV1788" s="38"/>
      <c r="AW1788" s="38"/>
    </row>
    <row r="1789" spans="1:49" ht="25.5">
      <c r="A1789" s="33">
        <v>1788</v>
      </c>
      <c r="B1789" s="33" t="str">
        <f t="shared" si="84"/>
        <v>2667_III</v>
      </c>
      <c r="C1789" s="33" t="str">
        <f t="shared" si="85"/>
        <v>6.1//-</v>
      </c>
      <c r="D1789" s="61">
        <v>2667</v>
      </c>
      <c r="E1789" s="67" t="s">
        <v>3981</v>
      </c>
      <c r="F1789" s="395" t="s">
        <v>373</v>
      </c>
      <c r="G1789" s="62" t="str">
        <f>VLOOKUP(CONCATENATE(TEXT(I1789,"0"),"_",TEXT(F1789,"0")),[1]CodC!$A$2:$D$250,4,0)</f>
        <v>Matérias tóxicas sem perigo subsidiário, orgânicas, líquidas;</v>
      </c>
      <c r="H1789" s="395" t="s">
        <v>7327</v>
      </c>
      <c r="I1789" s="68">
        <v>6</v>
      </c>
      <c r="J1789" s="68" t="s">
        <v>50</v>
      </c>
      <c r="K1789" s="69" t="s">
        <v>19</v>
      </c>
      <c r="L1789" s="68" t="s">
        <v>879</v>
      </c>
      <c r="M1789" s="63"/>
      <c r="N1789" s="64" t="s">
        <v>19</v>
      </c>
      <c r="O1789" s="64" t="s">
        <v>19</v>
      </c>
      <c r="P1789" s="113" t="s">
        <v>22423</v>
      </c>
      <c r="Q1789" s="70" t="s">
        <v>621</v>
      </c>
      <c r="R1789" s="70" t="s">
        <v>621</v>
      </c>
      <c r="S1789" s="65" t="str">
        <f t="shared" si="86"/>
        <v/>
      </c>
      <c r="T1789" s="69" t="s">
        <v>19</v>
      </c>
      <c r="U1789" s="69"/>
      <c r="V1789" s="69"/>
      <c r="W1789" s="69"/>
      <c r="X1789" s="69"/>
      <c r="Y1789" s="69"/>
      <c r="Z1789" s="69"/>
      <c r="AA1789" s="69"/>
      <c r="AB1789" s="69"/>
      <c r="AC1789" s="69"/>
      <c r="AD1789" s="69"/>
      <c r="AE1789" s="69"/>
      <c r="AF1789" s="69"/>
      <c r="AG1789" s="69"/>
      <c r="AH1789" s="69"/>
      <c r="AI1789" s="69"/>
      <c r="AJ1789" s="69"/>
      <c r="AK1789" s="69"/>
      <c r="AL1789" s="69"/>
      <c r="AM1789" s="70" t="s">
        <v>6838</v>
      </c>
      <c r="AN1789" s="63" t="str">
        <f>IF(ISNA(VLOOKUP(D1789,[1]GRE_Tabela2!$A$4:$D$112,4,0)),"-",VLOOKUP(D1789,[1]GRE_Tabela2!$A$4:$D$112,4,0))</f>
        <v>-</v>
      </c>
      <c r="AO1789" s="68" t="s">
        <v>1341</v>
      </c>
      <c r="AP1789" s="68" t="s">
        <v>1795</v>
      </c>
      <c r="AQ1789" s="113">
        <v>152</v>
      </c>
      <c r="AR1789" s="302" t="str">
        <f>IF(ISNA(VLOOKUP(AT1789,[1]FISQ!$D$2:$J$1713,7,0)),"-",VLOOKUP(AT1789,[1]FISQ!$D$2:$J$1713,7,0))</f>
        <v>1068 </v>
      </c>
      <c r="AS1789" s="302" t="str">
        <f>IF(ISNA(VLOOKUP(AT1789,[1]FISQ!$D$2:$J$1713,4,0)),"-",CONCATENATE("(",VLOOKUP(AT1789,[1]FISQ!$D$2:$J$1713,4,0),")"))</f>
        <v>(1)</v>
      </c>
      <c r="AT1789" s="71" t="s">
        <v>3982</v>
      </c>
      <c r="AU1789" s="38"/>
      <c r="AV1789" s="38"/>
      <c r="AW1789" s="38"/>
    </row>
    <row r="1790" spans="1:49" ht="76.5">
      <c r="A1790" s="33">
        <v>1789</v>
      </c>
      <c r="B1790" s="33" t="str">
        <f t="shared" si="84"/>
        <v>2668_I</v>
      </c>
      <c r="C1790" s="33" t="str">
        <f t="shared" si="85"/>
        <v>6.1//3</v>
      </c>
      <c r="D1790" s="61">
        <v>2668</v>
      </c>
      <c r="E1790" s="67" t="s">
        <v>3983</v>
      </c>
      <c r="F1790" s="395" t="s">
        <v>7266</v>
      </c>
      <c r="G1790" s="62" t="str">
        <f>VLOOKUP(CONCATENATE(TEXT(I1790,"0"),"_",TEXT(F1790,"0")),[1]CodC!$A$2:$D$250,4,0)</f>
        <v>Matérias tóxicas inflamáveis, líquidas;</v>
      </c>
      <c r="H1790" s="395" t="s">
        <v>7277</v>
      </c>
      <c r="I1790" s="68">
        <v>6</v>
      </c>
      <c r="J1790" s="68" t="s">
        <v>50</v>
      </c>
      <c r="K1790" s="68" t="s">
        <v>848</v>
      </c>
      <c r="L1790" s="68" t="s">
        <v>746</v>
      </c>
      <c r="M1790" s="63"/>
      <c r="N1790" s="64">
        <v>354</v>
      </c>
      <c r="O1790" s="64">
        <v>354</v>
      </c>
      <c r="P1790" s="113" t="s">
        <v>22423</v>
      </c>
      <c r="Q1790" s="70" t="s">
        <v>7229</v>
      </c>
      <c r="R1790" s="70" t="s">
        <v>2100</v>
      </c>
      <c r="S1790" s="65" t="str">
        <f t="shared" si="86"/>
        <v xml:space="preserve"> SW1 SW2 H2 </v>
      </c>
      <c r="T1790" s="68" t="s">
        <v>1000</v>
      </c>
      <c r="U1790" s="68"/>
      <c r="V1790" s="68"/>
      <c r="W1790" s="68"/>
      <c r="X1790" s="68"/>
      <c r="Y1790" s="68"/>
      <c r="Z1790" s="68"/>
      <c r="AA1790" s="68"/>
      <c r="AB1790" s="68"/>
      <c r="AC1790" s="68"/>
      <c r="AD1790" s="68"/>
      <c r="AE1790" s="68"/>
      <c r="AF1790" s="68"/>
      <c r="AG1790" s="68"/>
      <c r="AH1790" s="68"/>
      <c r="AI1790" s="68"/>
      <c r="AJ1790" s="68"/>
      <c r="AK1790" s="68"/>
      <c r="AL1790" s="68"/>
      <c r="AM1790" s="70" t="s">
        <v>6708</v>
      </c>
      <c r="AN1790" s="63" t="str">
        <f>IF(ISNA(VLOOKUP(D1790,[1]GRE_Tabela2!$A$4:$D$112,4,0)),"-",VLOOKUP(D1790,[1]GRE_Tabela2!$A$4:$D$112,4,0))</f>
        <v>-</v>
      </c>
      <c r="AO1790" s="68" t="s">
        <v>1341</v>
      </c>
      <c r="AP1790" s="68" t="s">
        <v>1795</v>
      </c>
      <c r="AQ1790" s="113">
        <v>131</v>
      </c>
      <c r="AR1790" s="302" t="str">
        <f>IF(ISNA(VLOOKUP(AT1790,[1]FISQ!$D$2:$J$1713,7,0)),"-",VLOOKUP(AT1790,[1]FISQ!$D$2:$J$1713,7,0))</f>
        <v>0844 </v>
      </c>
      <c r="AS1790" s="302" t="str">
        <f>IF(ISNA(VLOOKUP(AT1790,[1]FISQ!$D$2:$J$1713,4,0)),"-",CONCATENATE("(",VLOOKUP(AT1790,[1]FISQ!$D$2:$J$1713,4,0),")"))</f>
        <v>(1)</v>
      </c>
      <c r="AT1790" s="71" t="s">
        <v>3984</v>
      </c>
      <c r="AU1790" s="38"/>
      <c r="AV1790" s="38"/>
      <c r="AW1790" s="38"/>
    </row>
    <row r="1791" spans="1:49" ht="51">
      <c r="A1791" s="33">
        <v>1790</v>
      </c>
      <c r="B1791" s="33" t="str">
        <f t="shared" si="84"/>
        <v>2669_II</v>
      </c>
      <c r="C1791" s="33" t="str">
        <f t="shared" si="85"/>
        <v>6.1//-</v>
      </c>
      <c r="D1791" s="61">
        <v>2669</v>
      </c>
      <c r="E1791" s="67" t="s">
        <v>3985</v>
      </c>
      <c r="F1791" s="395" t="s">
        <v>373</v>
      </c>
      <c r="G1791" s="62" t="str">
        <f>VLOOKUP(CONCATENATE(TEXT(I1791,"0"),"_",TEXT(F1791,"0")),[1]CodC!$A$2:$D$250,4,0)</f>
        <v>Matérias tóxicas sem perigo subsidiário, orgânicas, líquidas;</v>
      </c>
      <c r="H1791" s="395" t="s">
        <v>7327</v>
      </c>
      <c r="I1791" s="68">
        <v>6</v>
      </c>
      <c r="J1791" s="68" t="s">
        <v>50</v>
      </c>
      <c r="K1791" s="69" t="s">
        <v>19</v>
      </c>
      <c r="L1791" s="68" t="s">
        <v>849</v>
      </c>
      <c r="M1791" s="63"/>
      <c r="N1791" s="64" t="s">
        <v>19</v>
      </c>
      <c r="O1791" s="64" t="s">
        <v>19</v>
      </c>
      <c r="P1791" s="113" t="s">
        <v>22423</v>
      </c>
      <c r="Q1791" s="70" t="s">
        <v>621</v>
      </c>
      <c r="R1791" s="70" t="s">
        <v>1450</v>
      </c>
      <c r="S1791" s="65" t="str">
        <f t="shared" si="86"/>
        <v xml:space="preserve">SW1 H2 </v>
      </c>
      <c r="T1791" s="69" t="s">
        <v>19</v>
      </c>
      <c r="U1791" s="69"/>
      <c r="V1791" s="69"/>
      <c r="W1791" s="69"/>
      <c r="X1791" s="69"/>
      <c r="Y1791" s="69"/>
      <c r="Z1791" s="69"/>
      <c r="AA1791" s="69"/>
      <c r="AB1791" s="69"/>
      <c r="AC1791" s="69"/>
      <c r="AD1791" s="69"/>
      <c r="AE1791" s="69"/>
      <c r="AF1791" s="69"/>
      <c r="AG1791" s="69"/>
      <c r="AH1791" s="69"/>
      <c r="AI1791" s="69"/>
      <c r="AJ1791" s="69"/>
      <c r="AK1791" s="69"/>
      <c r="AL1791" s="69"/>
      <c r="AM1791" s="70" t="s">
        <v>3986</v>
      </c>
      <c r="AN1791" s="63" t="str">
        <f>IF(ISNA(VLOOKUP(D1791,[1]GRE_Tabela2!$A$4:$D$112,4,0)),"-",VLOOKUP(D1791,[1]GRE_Tabela2!$A$4:$D$112,4,0))</f>
        <v>-</v>
      </c>
      <c r="AO1791" s="68" t="s">
        <v>1341</v>
      </c>
      <c r="AP1791" s="68" t="s">
        <v>1795</v>
      </c>
      <c r="AQ1791" s="113">
        <v>152</v>
      </c>
      <c r="AR1791" s="302" t="str">
        <f>IF(ISNA(VLOOKUP(AT1791,[1]FISQ!$D$2:$J$1713,7,0)),"-",VLOOKUP(AT1791,[1]FISQ!$D$2:$J$1713,7,0))</f>
        <v>0131 </v>
      </c>
      <c r="AS1791" s="302" t="str">
        <f>IF(ISNA(VLOOKUP(AT1791,[1]FISQ!$D$2:$J$1713,4,0)),"-",CONCATENATE("(",VLOOKUP(AT1791,[1]FISQ!$D$2:$J$1713,4,0),")"))</f>
        <v>(2)</v>
      </c>
      <c r="AT1791" s="71" t="s">
        <v>3987</v>
      </c>
      <c r="AU1791" s="38"/>
      <c r="AV1791" s="38"/>
      <c r="AW1791" s="38"/>
    </row>
    <row r="1792" spans="1:49" ht="51">
      <c r="A1792" s="33">
        <v>1791</v>
      </c>
      <c r="B1792" s="33" t="str">
        <f t="shared" si="84"/>
        <v>2669_III</v>
      </c>
      <c r="C1792" s="33" t="str">
        <f t="shared" si="85"/>
        <v>6.1//-</v>
      </c>
      <c r="D1792" s="61">
        <v>2669</v>
      </c>
      <c r="E1792" s="67" t="s">
        <v>3985</v>
      </c>
      <c r="F1792" s="395" t="s">
        <v>373</v>
      </c>
      <c r="G1792" s="62" t="str">
        <f>VLOOKUP(CONCATENATE(TEXT(I1792,"0"),"_",TEXT(F1792,"0")),[1]CodC!$A$2:$D$250,4,0)</f>
        <v>Matérias tóxicas sem perigo subsidiário, orgânicas, líquidas;</v>
      </c>
      <c r="H1792" s="395" t="s">
        <v>7327</v>
      </c>
      <c r="I1792" s="68">
        <v>6</v>
      </c>
      <c r="J1792" s="68" t="s">
        <v>50</v>
      </c>
      <c r="K1792" s="69" t="s">
        <v>19</v>
      </c>
      <c r="L1792" s="68" t="s">
        <v>879</v>
      </c>
      <c r="M1792" s="68"/>
      <c r="N1792" s="64" t="s">
        <v>19</v>
      </c>
      <c r="O1792" s="64" t="s">
        <v>885</v>
      </c>
      <c r="P1792" s="113" t="s">
        <v>22423</v>
      </c>
      <c r="Q1792" s="70" t="s">
        <v>621</v>
      </c>
      <c r="R1792" s="70" t="s">
        <v>1450</v>
      </c>
      <c r="S1792" s="65" t="str">
        <f t="shared" si="86"/>
        <v xml:space="preserve">SW1 H2 </v>
      </c>
      <c r="T1792" s="69" t="s">
        <v>19</v>
      </c>
      <c r="U1792" s="69"/>
      <c r="V1792" s="69"/>
      <c r="W1792" s="69"/>
      <c r="X1792" s="69"/>
      <c r="Y1792" s="69"/>
      <c r="Z1792" s="69"/>
      <c r="AA1792" s="69"/>
      <c r="AB1792" s="69"/>
      <c r="AC1792" s="69"/>
      <c r="AD1792" s="69"/>
      <c r="AE1792" s="69"/>
      <c r="AF1792" s="69"/>
      <c r="AG1792" s="69"/>
      <c r="AH1792" s="69"/>
      <c r="AI1792" s="69"/>
      <c r="AJ1792" s="69"/>
      <c r="AK1792" s="69"/>
      <c r="AL1792" s="69"/>
      <c r="AM1792" s="70" t="str">
        <f>AM1791</f>
        <v>Soluções com um odor semelhante a fenol. Ligeiramente miscível com a água. Decompõe-se quando aquecido, libertando fumos extremamente tóxicos (fosgénio). Tóxico à ingestão, por contacto cutâneo ou à inalação.</v>
      </c>
      <c r="AN1792" s="63" t="str">
        <f>IF(ISNA(VLOOKUP(D1792,[1]GRE_Tabela2!$A$4:$D$112,4,0)),"-",VLOOKUP(D1792,[1]GRE_Tabela2!$A$4:$D$112,4,0))</f>
        <v>-</v>
      </c>
      <c r="AO1792" s="68" t="s">
        <v>1341</v>
      </c>
      <c r="AP1792" s="68" t="s">
        <v>1795</v>
      </c>
      <c r="AQ1792" s="113">
        <v>152</v>
      </c>
      <c r="AR1792" s="302" t="str">
        <f>IF(ISNA(VLOOKUP(AT1792,[1]FISQ!$D$2:$J$1713,7,0)),"-",VLOOKUP(AT1792,[1]FISQ!$D$2:$J$1713,7,0))</f>
        <v>0131 </v>
      </c>
      <c r="AS1792" s="302" t="str">
        <f>IF(ISNA(VLOOKUP(AT1792,[1]FISQ!$D$2:$J$1713,4,0)),"-",CONCATENATE("(",VLOOKUP(AT1792,[1]FISQ!$D$2:$J$1713,4,0),")"))</f>
        <v>(2)</v>
      </c>
      <c r="AT1792" s="71" t="s">
        <v>3987</v>
      </c>
      <c r="AU1792" s="38"/>
      <c r="AV1792" s="38"/>
      <c r="AW1792" s="38"/>
    </row>
    <row r="1793" spans="1:49" ht="51">
      <c r="A1793" s="33">
        <v>1792</v>
      </c>
      <c r="B1793" s="33" t="str">
        <f t="shared" si="84"/>
        <v>2670_II</v>
      </c>
      <c r="C1793" s="33" t="str">
        <f t="shared" si="85"/>
        <v>8//-</v>
      </c>
      <c r="D1793" s="61">
        <v>2670</v>
      </c>
      <c r="E1793" s="67" t="s">
        <v>3988</v>
      </c>
      <c r="F1793" s="395" t="s">
        <v>7344</v>
      </c>
      <c r="G1793" s="62" t="str">
        <f>VLOOKUP(CONCATENATE(TEXT(I1793,"0"),"_",TEXT(F1793,"0")),[1]CodC!$A$2:$D$250,4,0)</f>
        <v>Matérias corrosivas, ácidas, sem perigo subsidiário, orgânicas, sólidas;</v>
      </c>
      <c r="H1793" s="395" t="s">
        <v>7339</v>
      </c>
      <c r="I1793" s="69" t="s">
        <v>631</v>
      </c>
      <c r="J1793" s="69" t="s">
        <v>631</v>
      </c>
      <c r="K1793" s="69" t="s">
        <v>19</v>
      </c>
      <c r="L1793" s="68" t="s">
        <v>849</v>
      </c>
      <c r="M1793" s="63"/>
      <c r="N1793" s="64" t="s">
        <v>19</v>
      </c>
      <c r="O1793" s="64" t="s">
        <v>19</v>
      </c>
      <c r="P1793" s="113" t="s">
        <v>22425</v>
      </c>
      <c r="Q1793" s="70" t="s">
        <v>5598</v>
      </c>
      <c r="R1793" s="70" t="s">
        <v>1828</v>
      </c>
      <c r="S1793" s="65" t="str">
        <f t="shared" si="86"/>
        <v xml:space="preserve"> SW1 SW2 H2 </v>
      </c>
      <c r="T1793" s="69" t="s">
        <v>7182</v>
      </c>
      <c r="U1793" s="69" t="s">
        <v>7163</v>
      </c>
      <c r="V1793" s="69"/>
      <c r="W1793" s="69"/>
      <c r="X1793" s="69"/>
      <c r="Y1793" s="69"/>
      <c r="Z1793" s="69"/>
      <c r="AA1793" s="69"/>
      <c r="AB1793" s="69"/>
      <c r="AC1793" s="69"/>
      <c r="AD1793" s="69"/>
      <c r="AE1793" s="69"/>
      <c r="AF1793" s="69"/>
      <c r="AG1793" s="69"/>
      <c r="AH1793" s="69"/>
      <c r="AI1793" s="69"/>
      <c r="AJ1793" s="69"/>
      <c r="AK1793" s="69"/>
      <c r="AL1793" s="69"/>
      <c r="AM1793" s="70" t="s">
        <v>3989</v>
      </c>
      <c r="AN1793" s="63" t="str">
        <f>IF(ISNA(VLOOKUP(D1793,[1]GRE_Tabela2!$A$4:$D$112,4,0)),"-",VLOOKUP(D1793,[1]GRE_Tabela2!$A$4:$D$112,4,0))</f>
        <v>-</v>
      </c>
      <c r="AO1793" s="68" t="s">
        <v>1341</v>
      </c>
      <c r="AP1793" s="68" t="s">
        <v>1913</v>
      </c>
      <c r="AQ1793" s="113">
        <v>157</v>
      </c>
      <c r="AR1793" s="302" t="str">
        <f>IF(ISNA(VLOOKUP(AT1793,[1]FISQ!$D$2:$J$1713,7,0)),"-",VLOOKUP(AT1793,[1]FISQ!$D$2:$J$1713,7,0))</f>
        <v>1231 </v>
      </c>
      <c r="AS1793" s="302" t="str">
        <f>IF(ISNA(VLOOKUP(AT1793,[1]FISQ!$D$2:$J$1713,4,0)),"-",CONCATENATE("(",VLOOKUP(AT1793,[1]FISQ!$D$2:$J$1713,4,0),")"))</f>
        <v>(1)</v>
      </c>
      <c r="AT1793" s="71" t="s">
        <v>3990</v>
      </c>
      <c r="AU1793" s="38" t="s">
        <v>6541</v>
      </c>
      <c r="AV1793" s="30"/>
      <c r="AW1793" s="38"/>
    </row>
    <row r="1794" spans="1:49" ht="38.25">
      <c r="A1794" s="33">
        <v>1793</v>
      </c>
      <c r="B1794" s="33" t="str">
        <f t="shared" si="84"/>
        <v>2671_II</v>
      </c>
      <c r="C1794" s="33" t="str">
        <f t="shared" si="85"/>
        <v>6.1//-</v>
      </c>
      <c r="D1794" s="61">
        <v>2671</v>
      </c>
      <c r="E1794" s="67" t="s">
        <v>3991</v>
      </c>
      <c r="F1794" s="395" t="s">
        <v>880</v>
      </c>
      <c r="G1794" s="62" t="str">
        <f>VLOOKUP(CONCATENATE(TEXT(I1794,"0"),"_",TEXT(F1794,"0")),[1]CodC!$A$2:$D$250,4,0)</f>
        <v>Matérias tóxicas sem perigo subsidiário, orgânicas, sólidas;</v>
      </c>
      <c r="H1794" s="395" t="s">
        <v>7327</v>
      </c>
      <c r="I1794" s="68">
        <v>6</v>
      </c>
      <c r="J1794" s="68" t="s">
        <v>50</v>
      </c>
      <c r="K1794" s="64" t="s">
        <v>19</v>
      </c>
      <c r="L1794" s="68" t="s">
        <v>849</v>
      </c>
      <c r="M1794" s="63"/>
      <c r="N1794" s="64" t="s">
        <v>19</v>
      </c>
      <c r="O1794" s="64" t="s">
        <v>19</v>
      </c>
      <c r="P1794" s="113" t="s">
        <v>22423</v>
      </c>
      <c r="Q1794" s="70" t="s">
        <v>5989</v>
      </c>
      <c r="R1794" s="70" t="s">
        <v>3957</v>
      </c>
      <c r="S1794" s="65" t="str">
        <f t="shared" si="86"/>
        <v xml:space="preserve"> SW1 SW2 H2 </v>
      </c>
      <c r="T1794" s="68" t="s">
        <v>1000</v>
      </c>
      <c r="U1794" s="68"/>
      <c r="V1794" s="68"/>
      <c r="W1794" s="68"/>
      <c r="X1794" s="68"/>
      <c r="Y1794" s="68"/>
      <c r="Z1794" s="68"/>
      <c r="AA1794" s="68"/>
      <c r="AB1794" s="68"/>
      <c r="AC1794" s="68"/>
      <c r="AD1794" s="68"/>
      <c r="AE1794" s="68"/>
      <c r="AF1794" s="68"/>
      <c r="AG1794" s="68"/>
      <c r="AH1794" s="68"/>
      <c r="AI1794" s="68"/>
      <c r="AJ1794" s="68"/>
      <c r="AK1794" s="68"/>
      <c r="AL1794" s="68" t="s">
        <v>7163</v>
      </c>
      <c r="AM1794" s="70" t="s">
        <v>6892</v>
      </c>
      <c r="AN1794" s="63" t="str">
        <f>IF(ISNA(VLOOKUP(D1794,[1]GRE_Tabela2!$A$4:$D$112,4,0)),"-",VLOOKUP(D1794,[1]GRE_Tabela2!$A$4:$D$112,4,0))</f>
        <v>-</v>
      </c>
      <c r="AO1794" s="68" t="s">
        <v>1341</v>
      </c>
      <c r="AP1794" s="68" t="s">
        <v>1795</v>
      </c>
      <c r="AQ1794" s="113">
        <v>153</v>
      </c>
      <c r="AR1794" s="302" t="str">
        <f>IF(ISNA(VLOOKUP(AT1794,[1]FISQ!$D$2:$J$1713,7,0)),"-",VLOOKUP(AT1794,[1]FISQ!$D$2:$J$1713,7,0))</f>
        <v>0214 </v>
      </c>
      <c r="AS1794" s="302" t="str">
        <f>IF(ISNA(VLOOKUP(AT1794,[1]FISQ!$D$2:$J$1713,4,0)),"-",CONCATENATE("(",VLOOKUP(AT1794,[1]FISQ!$D$2:$J$1713,4,0),")"))</f>
        <v>(1)</v>
      </c>
      <c r="AT1794" s="71" t="s">
        <v>3992</v>
      </c>
      <c r="AU1794" s="38" t="s">
        <v>6545</v>
      </c>
      <c r="AV1794" s="30"/>
      <c r="AW1794" s="38"/>
    </row>
    <row r="1795" spans="1:49" ht="63.75">
      <c r="A1795" s="33">
        <v>1794</v>
      </c>
      <c r="B1795" s="33" t="str">
        <f t="shared" si="84"/>
        <v>2672_III</v>
      </c>
      <c r="C1795" s="33" t="str">
        <f t="shared" si="85"/>
        <v>8//</v>
      </c>
      <c r="D1795" s="61">
        <v>2672</v>
      </c>
      <c r="E1795" s="67" t="s">
        <v>3993</v>
      </c>
      <c r="F1795" s="395" t="s">
        <v>7340</v>
      </c>
      <c r="G1795" s="62" t="str">
        <f>VLOOKUP(CONCATENATE(TEXT(I1795,"0"),"_",TEXT(F1795,"0")),[1]CodC!$A$2:$D$250,4,0)</f>
        <v>Matérias corrosivas, de carácter básico, sem perigo subsidiário, inorgânicas líquidas;</v>
      </c>
      <c r="H1795" s="395" t="s">
        <v>7339</v>
      </c>
      <c r="I1795" s="69" t="s">
        <v>631</v>
      </c>
      <c r="J1795" s="69" t="s">
        <v>631</v>
      </c>
      <c r="K1795" s="64" t="s">
        <v>6582</v>
      </c>
      <c r="L1795" s="68" t="s">
        <v>879</v>
      </c>
      <c r="M1795" s="64" t="s">
        <v>1313</v>
      </c>
      <c r="N1795" s="64" t="s">
        <v>24554</v>
      </c>
      <c r="O1795" s="64" t="s">
        <v>19</v>
      </c>
      <c r="P1795" s="113" t="s">
        <v>22425</v>
      </c>
      <c r="Q1795" s="70" t="s">
        <v>621</v>
      </c>
      <c r="R1795" s="70" t="s">
        <v>3994</v>
      </c>
      <c r="S1795" s="65" t="str">
        <f t="shared" si="86"/>
        <v xml:space="preserve">SW2 SW5 </v>
      </c>
      <c r="T1795" s="68" t="s">
        <v>1000</v>
      </c>
      <c r="U1795" s="68"/>
      <c r="V1795" s="68"/>
      <c r="W1795" s="68"/>
      <c r="X1795" s="68"/>
      <c r="Y1795" s="68"/>
      <c r="Z1795" s="68"/>
      <c r="AA1795" s="68"/>
      <c r="AB1795" s="68"/>
      <c r="AC1795" s="68"/>
      <c r="AD1795" s="68"/>
      <c r="AE1795" s="68"/>
      <c r="AF1795" s="68"/>
      <c r="AG1795" s="68"/>
      <c r="AH1795" s="68"/>
      <c r="AI1795" s="68"/>
      <c r="AJ1795" s="68"/>
      <c r="AK1795" s="68"/>
      <c r="AL1795" s="68" t="s">
        <v>7163</v>
      </c>
      <c r="AM1795" s="70" t="s">
        <v>3995</v>
      </c>
      <c r="AN1795" s="63" t="str">
        <f>IF(ISNA(VLOOKUP(D1795,[1]GRE_Tabela2!$A$4:$D$112,4,0)),"-",VLOOKUP(D1795,[1]GRE_Tabela2!$A$4:$D$112,4,0))</f>
        <v>-</v>
      </c>
      <c r="AO1795" s="68" t="s">
        <v>1341</v>
      </c>
      <c r="AP1795" s="68" t="s">
        <v>1913</v>
      </c>
      <c r="AQ1795" s="113">
        <v>154</v>
      </c>
      <c r="AR1795" s="302" t="str">
        <f>IF(ISNA(VLOOKUP(AT1795,[1]FISQ!$D$2:$J$1713,7,0)),"-",VLOOKUP(AT1795,[1]FISQ!$D$2:$J$1713,7,0))</f>
        <v>0215 </v>
      </c>
      <c r="AS1795" s="302" t="str">
        <f>IF(ISNA(VLOOKUP(AT1795,[1]FISQ!$D$2:$J$1713,4,0)),"-",CONCATENATE("(",VLOOKUP(AT1795,[1]FISQ!$D$2:$J$1713,4,0),")"))</f>
        <v>(1)</v>
      </c>
      <c r="AT1795" s="71" t="s">
        <v>3996</v>
      </c>
      <c r="AU1795" s="38" t="s">
        <v>6537</v>
      </c>
      <c r="AV1795" s="30"/>
      <c r="AW1795" s="38"/>
    </row>
    <row r="1796" spans="1:49" ht="38.25">
      <c r="A1796" s="33">
        <v>1795</v>
      </c>
      <c r="B1796" s="33" t="str">
        <f t="shared" si="84"/>
        <v>2673_II</v>
      </c>
      <c r="C1796" s="33" t="str">
        <f t="shared" si="85"/>
        <v>6.1//-</v>
      </c>
      <c r="D1796" s="61">
        <v>2673</v>
      </c>
      <c r="E1796" s="67" t="s">
        <v>3997</v>
      </c>
      <c r="F1796" s="395" t="s">
        <v>880</v>
      </c>
      <c r="G1796" s="62" t="str">
        <f>VLOOKUP(CONCATENATE(TEXT(I1796,"0"),"_",TEXT(F1796,"0")),[1]CodC!$A$2:$D$250,4,0)</f>
        <v>Matérias tóxicas sem perigo subsidiário, orgânicas, sólidas;</v>
      </c>
      <c r="H1796" s="395" t="s">
        <v>7327</v>
      </c>
      <c r="I1796" s="68">
        <v>6</v>
      </c>
      <c r="J1796" s="68" t="s">
        <v>50</v>
      </c>
      <c r="K1796" s="69" t="s">
        <v>19</v>
      </c>
      <c r="L1796" s="68" t="s">
        <v>849</v>
      </c>
      <c r="M1796" s="63"/>
      <c r="N1796" s="64" t="s">
        <v>19</v>
      </c>
      <c r="O1796" s="64" t="s">
        <v>19</v>
      </c>
      <c r="P1796" s="113" t="s">
        <v>22423</v>
      </c>
      <c r="Q1796" s="70" t="s">
        <v>621</v>
      </c>
      <c r="R1796" s="70" t="s">
        <v>621</v>
      </c>
      <c r="S1796" s="65" t="str">
        <f t="shared" si="86"/>
        <v/>
      </c>
      <c r="T1796" s="69" t="s">
        <v>19</v>
      </c>
      <c r="U1796" s="69"/>
      <c r="V1796" s="69"/>
      <c r="W1796" s="69"/>
      <c r="X1796" s="69"/>
      <c r="Y1796" s="69"/>
      <c r="Z1796" s="69"/>
      <c r="AA1796" s="69"/>
      <c r="AB1796" s="69"/>
      <c r="AC1796" s="69"/>
      <c r="AD1796" s="69"/>
      <c r="AE1796" s="69"/>
      <c r="AF1796" s="69"/>
      <c r="AG1796" s="69"/>
      <c r="AH1796" s="69"/>
      <c r="AI1796" s="69"/>
      <c r="AJ1796" s="69"/>
      <c r="AK1796" s="69"/>
      <c r="AL1796" s="69"/>
      <c r="AM1796" s="70" t="s">
        <v>6893</v>
      </c>
      <c r="AN1796" s="63" t="str">
        <f>IF(ISNA(VLOOKUP(D1796,[1]GRE_Tabela2!$A$4:$D$112,4,0)),"-",VLOOKUP(D1796,[1]GRE_Tabela2!$A$4:$D$112,4,0))</f>
        <v>-</v>
      </c>
      <c r="AO1796" s="68" t="s">
        <v>1341</v>
      </c>
      <c r="AP1796" s="68" t="s">
        <v>1795</v>
      </c>
      <c r="AQ1796" s="113">
        <v>151</v>
      </c>
      <c r="AR1796" s="302" t="str">
        <f>IF(ISNA(VLOOKUP(AT1796,[1]FISQ!$D$2:$J$1713,7,0)),"-",VLOOKUP(AT1796,[1]FISQ!$D$2:$J$1713,7,0))</f>
        <v>1652 </v>
      </c>
      <c r="AS1796" s="302" t="str">
        <f>IF(ISNA(VLOOKUP(AT1796,[1]FISQ!$D$2:$J$1713,4,0)),"-",CONCATENATE("(",VLOOKUP(AT1796,[1]FISQ!$D$2:$J$1713,4,0),")"))</f>
        <v>(1)</v>
      </c>
      <c r="AT1796" s="71" t="s">
        <v>3998</v>
      </c>
      <c r="AU1796" s="38"/>
      <c r="AV1796" s="38"/>
      <c r="AW1796" s="38"/>
    </row>
    <row r="1797" spans="1:49" ht="51">
      <c r="A1797" s="33">
        <v>1796</v>
      </c>
      <c r="B1797" s="33" t="str">
        <f t="shared" si="84"/>
        <v>2674_III</v>
      </c>
      <c r="C1797" s="33" t="str">
        <f t="shared" si="85"/>
        <v>6.1//-</v>
      </c>
      <c r="D1797" s="61">
        <v>2674</v>
      </c>
      <c r="E1797" s="67" t="s">
        <v>3999</v>
      </c>
      <c r="F1797" s="395" t="s">
        <v>4430</v>
      </c>
      <c r="G1797" s="62" t="str">
        <f>VLOOKUP(CONCATENATE(TEXT(I1797,"0"),"_",TEXT(F1797,"0")),[1]CodC!$A$2:$D$250,4,0)</f>
        <v>Matérias tóxicas sem perigo subsidiário, inorgânicas, sólidas;</v>
      </c>
      <c r="H1797" s="395" t="s">
        <v>7327</v>
      </c>
      <c r="I1797" s="68">
        <v>6</v>
      </c>
      <c r="J1797" s="68" t="s">
        <v>50</v>
      </c>
      <c r="K1797" s="64" t="s">
        <v>19</v>
      </c>
      <c r="L1797" s="68" t="s">
        <v>879</v>
      </c>
      <c r="M1797" s="63"/>
      <c r="N1797" s="64" t="s">
        <v>19</v>
      </c>
      <c r="O1797" s="64" t="s">
        <v>19</v>
      </c>
      <c r="P1797" s="113" t="s">
        <v>22423</v>
      </c>
      <c r="Q1797" s="70" t="s">
        <v>621</v>
      </c>
      <c r="R1797" s="70" t="s">
        <v>621</v>
      </c>
      <c r="S1797" s="65" t="str">
        <f t="shared" si="86"/>
        <v/>
      </c>
      <c r="T1797" s="68" t="s">
        <v>1000</v>
      </c>
      <c r="U1797" s="68"/>
      <c r="V1797" s="68"/>
      <c r="W1797" s="68"/>
      <c r="X1797" s="68"/>
      <c r="Y1797" s="68"/>
      <c r="Z1797" s="68"/>
      <c r="AA1797" s="68"/>
      <c r="AB1797" s="68"/>
      <c r="AC1797" s="68"/>
      <c r="AD1797" s="68"/>
      <c r="AE1797" s="68"/>
      <c r="AF1797" s="68"/>
      <c r="AG1797" s="68"/>
      <c r="AH1797" s="68"/>
      <c r="AI1797" s="68"/>
      <c r="AJ1797" s="68"/>
      <c r="AK1797" s="68"/>
      <c r="AL1797" s="68"/>
      <c r="AM1797" s="70" t="s">
        <v>6887</v>
      </c>
      <c r="AN1797" s="63" t="str">
        <f>IF(ISNA(VLOOKUP(D1797,[1]GRE_Tabela2!$A$4:$D$112,4,0)),"-",VLOOKUP(D1797,[1]GRE_Tabela2!$A$4:$D$112,4,0))</f>
        <v>-</v>
      </c>
      <c r="AO1797" s="68" t="s">
        <v>1341</v>
      </c>
      <c r="AP1797" s="68" t="s">
        <v>1795</v>
      </c>
      <c r="AQ1797" s="113">
        <v>154</v>
      </c>
      <c r="AR1797" s="302" t="str">
        <f>IF(ISNA(VLOOKUP(AT1797,[1]FISQ!$D$2:$J$1713,7,0)),"-",VLOOKUP(AT1797,[1]FISQ!$D$2:$J$1713,7,0))</f>
        <v>1243 </v>
      </c>
      <c r="AS1797" s="302" t="str">
        <f>IF(ISNA(VLOOKUP(AT1797,[1]FISQ!$D$2:$J$1713,4,0)),"-",CONCATENATE("(",VLOOKUP(AT1797,[1]FISQ!$D$2:$J$1713,4,0),")"))</f>
        <v>(1)</v>
      </c>
      <c r="AT1797" s="71" t="s">
        <v>4000</v>
      </c>
      <c r="AU1797" s="38"/>
      <c r="AV1797" s="38"/>
      <c r="AW1797" s="38"/>
    </row>
    <row r="1798" spans="1:49" ht="38.25">
      <c r="A1798" s="33">
        <v>1797</v>
      </c>
      <c r="B1798" s="33" t="str">
        <f t="shared" ref="B1798:B1861" si="87">CONCATENATE(TEXT(D1798,"0000"),"_",TEXT(L1798,"0"))</f>
        <v>2676_-</v>
      </c>
      <c r="C1798" s="33" t="str">
        <f t="shared" ref="C1798:C1861" si="88">CONCATENATE(TEXT(J1798,"0"),"//",TEXT(K1798,"0"))</f>
        <v>2.3//2.1</v>
      </c>
      <c r="D1798" s="61">
        <v>2676</v>
      </c>
      <c r="E1798" s="67" t="s">
        <v>4001</v>
      </c>
      <c r="F1798" s="395" t="s">
        <v>7258</v>
      </c>
      <c r="G1798" s="62" t="str">
        <f>VLOOKUP(CONCATENATE(TEXT(I1798,"0"),"_",TEXT(F1798,"0")),[1]CodC!$A$2:$D$250,4,0)</f>
        <v>Gás liquefeito, tóxico, inflamável</v>
      </c>
      <c r="H1798" s="395" t="s">
        <v>19</v>
      </c>
      <c r="I1798" s="68">
        <v>2</v>
      </c>
      <c r="J1798" s="68" t="s">
        <v>5719</v>
      </c>
      <c r="K1798" s="68" t="s">
        <v>659</v>
      </c>
      <c r="L1798" s="64" t="s">
        <v>19</v>
      </c>
      <c r="M1798" s="64"/>
      <c r="N1798" s="64" t="s">
        <v>19</v>
      </c>
      <c r="O1798" s="64" t="s">
        <v>19</v>
      </c>
      <c r="P1798" s="113" t="s">
        <v>22423</v>
      </c>
      <c r="Q1798" s="70" t="s">
        <v>7229</v>
      </c>
      <c r="R1798" s="70" t="s">
        <v>633</v>
      </c>
      <c r="S1798" s="65" t="str">
        <f t="shared" si="86"/>
        <v xml:space="preserve"> SW2 </v>
      </c>
      <c r="T1798" s="69" t="s">
        <v>19</v>
      </c>
      <c r="U1798" s="69"/>
      <c r="V1798" s="69"/>
      <c r="W1798" s="69"/>
      <c r="X1798" s="69"/>
      <c r="Y1798" s="69"/>
      <c r="Z1798" s="69"/>
      <c r="AA1798" s="69"/>
      <c r="AB1798" s="69"/>
      <c r="AC1798" s="69"/>
      <c r="AD1798" s="69"/>
      <c r="AE1798" s="69"/>
      <c r="AF1798" s="69"/>
      <c r="AG1798" s="69"/>
      <c r="AH1798" s="69"/>
      <c r="AI1798" s="69"/>
      <c r="AJ1798" s="69"/>
      <c r="AK1798" s="69"/>
      <c r="AL1798" s="69"/>
      <c r="AM1798" s="70" t="s">
        <v>4002</v>
      </c>
      <c r="AN1798" s="63" t="str">
        <f>IF(ISNA(VLOOKUP(D1798,[1]GRE_Tabela2!$A$4:$D$112,4,0)),"-",VLOOKUP(D1798,[1]GRE_Tabela2!$A$4:$D$112,4,0))</f>
        <v>-</v>
      </c>
      <c r="AO1798" s="68" t="s">
        <v>612</v>
      </c>
      <c r="AP1798" s="68" t="s">
        <v>613</v>
      </c>
      <c r="AQ1798" s="113">
        <v>119</v>
      </c>
      <c r="AR1798" s="302" t="str">
        <f>IF(ISNA(VLOOKUP(AT1798,[1]FISQ!$D$2:$J$1713,7,0)),"-",VLOOKUP(AT1798,[1]FISQ!$D$2:$J$1713,7,0))</f>
        <v>0776 </v>
      </c>
      <c r="AS1798" s="302" t="str">
        <f>IF(ISNA(VLOOKUP(AT1798,[1]FISQ!$D$2:$J$1713,4,0)),"-",CONCATENATE("(",VLOOKUP(AT1798,[1]FISQ!$D$2:$J$1713,4,0),")"))</f>
        <v>(1)</v>
      </c>
      <c r="AT1798" s="71" t="s">
        <v>4003</v>
      </c>
      <c r="AU1798" s="38"/>
      <c r="AV1798" s="38"/>
      <c r="AW1798" s="38"/>
    </row>
    <row r="1799" spans="1:49" ht="38.25">
      <c r="A1799" s="33">
        <v>1798</v>
      </c>
      <c r="B1799" s="33" t="str">
        <f t="shared" si="87"/>
        <v>2677_II</v>
      </c>
      <c r="C1799" s="33" t="str">
        <f t="shared" si="88"/>
        <v>8//-</v>
      </c>
      <c r="D1799" s="61">
        <v>2677</v>
      </c>
      <c r="E1799" s="67" t="s">
        <v>4004</v>
      </c>
      <c r="F1799" s="395" t="s">
        <v>7340</v>
      </c>
      <c r="G1799" s="62" t="str">
        <f>VLOOKUP(CONCATENATE(TEXT(I1799,"0"),"_",TEXT(F1799,"0")),[1]CodC!$A$2:$D$250,4,0)</f>
        <v>Matérias corrosivas, de carácter básico, sem perigo subsidiário, inorgânicas líquidas;</v>
      </c>
      <c r="H1799" s="395" t="s">
        <v>7339</v>
      </c>
      <c r="I1799" s="69" t="s">
        <v>631</v>
      </c>
      <c r="J1799" s="69" t="s">
        <v>631</v>
      </c>
      <c r="K1799" s="64" t="s">
        <v>19</v>
      </c>
      <c r="L1799" s="68" t="s">
        <v>849</v>
      </c>
      <c r="M1799" s="63"/>
      <c r="N1799" s="64" t="s">
        <v>19</v>
      </c>
      <c r="O1799" s="64" t="s">
        <v>19</v>
      </c>
      <c r="P1799" s="113" t="s">
        <v>22425</v>
      </c>
      <c r="Q1799" s="70" t="s">
        <v>621</v>
      </c>
      <c r="R1799" s="70" t="s">
        <v>621</v>
      </c>
      <c r="S1799" s="65" t="str">
        <f t="shared" si="86"/>
        <v/>
      </c>
      <c r="T1799" s="68" t="s">
        <v>7165</v>
      </c>
      <c r="U1799" s="68"/>
      <c r="V1799" s="68"/>
      <c r="W1799" s="68"/>
      <c r="X1799" s="68"/>
      <c r="Y1799" s="68"/>
      <c r="Z1799" s="68"/>
      <c r="AA1799" s="68"/>
      <c r="AB1799" s="68"/>
      <c r="AC1799" s="68"/>
      <c r="AD1799" s="68"/>
      <c r="AE1799" s="68"/>
      <c r="AF1799" s="68"/>
      <c r="AG1799" s="68"/>
      <c r="AH1799" s="68"/>
      <c r="AI1799" s="68"/>
      <c r="AJ1799" s="68"/>
      <c r="AK1799" s="68"/>
      <c r="AL1799" s="68" t="s">
        <v>7163</v>
      </c>
      <c r="AM1799" s="70" t="s">
        <v>4005</v>
      </c>
      <c r="AN1799" s="63" t="str">
        <f>IF(ISNA(VLOOKUP(D1799,[1]GRE_Tabela2!$A$4:$D$112,4,0)),"-",VLOOKUP(D1799,[1]GRE_Tabela2!$A$4:$D$112,4,0))</f>
        <v>-</v>
      </c>
      <c r="AO1799" s="68" t="s">
        <v>1341</v>
      </c>
      <c r="AP1799" s="68" t="s">
        <v>1913</v>
      </c>
      <c r="AQ1799" s="113">
        <v>154</v>
      </c>
      <c r="AR1799" s="302" t="str">
        <f>IF(ISNA(VLOOKUP(AT1799,[1]FISQ!$D$2:$J$1713,7,0)),"-",VLOOKUP(AT1799,[1]FISQ!$D$2:$J$1713,7,0))</f>
        <v>-</v>
      </c>
      <c r="AS1799" s="302" t="str">
        <f>IF(ISNA(VLOOKUP(AT1799,[1]FISQ!$D$2:$J$1713,4,0)),"-",CONCATENATE("(",VLOOKUP(AT1799,[1]FISQ!$D$2:$J$1713,4,0),")"))</f>
        <v>-</v>
      </c>
      <c r="AT1799" s="71" t="s">
        <v>4006</v>
      </c>
      <c r="AU1799" s="38" t="s">
        <v>6537</v>
      </c>
      <c r="AV1799" s="30"/>
      <c r="AW1799" s="38"/>
    </row>
    <row r="1800" spans="1:49" ht="38.25">
      <c r="A1800" s="33">
        <v>1799</v>
      </c>
      <c r="B1800" s="33" t="str">
        <f t="shared" si="87"/>
        <v>2677_III</v>
      </c>
      <c r="C1800" s="33" t="str">
        <f t="shared" si="88"/>
        <v>8//-</v>
      </c>
      <c r="D1800" s="61">
        <v>2677</v>
      </c>
      <c r="E1800" s="67" t="s">
        <v>4004</v>
      </c>
      <c r="F1800" s="395" t="s">
        <v>7340</v>
      </c>
      <c r="G1800" s="62" t="str">
        <f>VLOOKUP(CONCATENATE(TEXT(I1800,"0"),"_",TEXT(F1800,"0")),[1]CodC!$A$2:$D$250,4,0)</f>
        <v>Matérias corrosivas, de carácter básico, sem perigo subsidiário, inorgânicas líquidas;</v>
      </c>
      <c r="H1800" s="395" t="s">
        <v>7339</v>
      </c>
      <c r="I1800" s="69" t="s">
        <v>631</v>
      </c>
      <c r="J1800" s="69" t="s">
        <v>631</v>
      </c>
      <c r="K1800" s="64" t="s">
        <v>19</v>
      </c>
      <c r="L1800" s="68" t="s">
        <v>879</v>
      </c>
      <c r="M1800" s="68"/>
      <c r="N1800" s="64" t="s">
        <v>19</v>
      </c>
      <c r="O1800" s="64" t="s">
        <v>885</v>
      </c>
      <c r="P1800" s="113" t="s">
        <v>22425</v>
      </c>
      <c r="Q1800" s="70" t="s">
        <v>621</v>
      </c>
      <c r="R1800" s="70" t="s">
        <v>621</v>
      </c>
      <c r="S1800" s="65" t="str">
        <f t="shared" si="86"/>
        <v/>
      </c>
      <c r="T1800" s="68" t="s">
        <v>7165</v>
      </c>
      <c r="U1800" s="68"/>
      <c r="V1800" s="68"/>
      <c r="W1800" s="68"/>
      <c r="X1800" s="68"/>
      <c r="Y1800" s="68"/>
      <c r="Z1800" s="68"/>
      <c r="AA1800" s="68"/>
      <c r="AB1800" s="68"/>
      <c r="AC1800" s="68"/>
      <c r="AD1800" s="68"/>
      <c r="AE1800" s="68"/>
      <c r="AF1800" s="68"/>
      <c r="AG1800" s="68"/>
      <c r="AH1800" s="68"/>
      <c r="AI1800" s="68"/>
      <c r="AJ1800" s="68"/>
      <c r="AK1800" s="68"/>
      <c r="AL1800" s="68" t="s">
        <v>7163</v>
      </c>
      <c r="AM1800" s="70" t="str">
        <f>AM1799</f>
        <v>Líquido.  Reage violentamente com ácidos. Reage com os sais de amónio, libertando amoníaco. Corrosivo para o alumínio, zinco e estanho. Provoca queimaduras na pele, olhos e mucosas.</v>
      </c>
      <c r="AN1800" s="63" t="str">
        <f>IF(ISNA(VLOOKUP(D1800,[1]GRE_Tabela2!$A$4:$D$112,4,0)),"-",VLOOKUP(D1800,[1]GRE_Tabela2!$A$4:$D$112,4,0))</f>
        <v>-</v>
      </c>
      <c r="AO1800" s="68" t="s">
        <v>1341</v>
      </c>
      <c r="AP1800" s="68" t="s">
        <v>1913</v>
      </c>
      <c r="AQ1800" s="113">
        <v>154</v>
      </c>
      <c r="AR1800" s="302" t="str">
        <f>IF(ISNA(VLOOKUP(AT1800,[1]FISQ!$D$2:$J$1713,7,0)),"-",VLOOKUP(AT1800,[1]FISQ!$D$2:$J$1713,7,0))</f>
        <v>-</v>
      </c>
      <c r="AS1800" s="302" t="str">
        <f>IF(ISNA(VLOOKUP(AT1800,[1]FISQ!$D$2:$J$1713,4,0)),"-",CONCATENATE("(",VLOOKUP(AT1800,[1]FISQ!$D$2:$J$1713,4,0),")"))</f>
        <v>-</v>
      </c>
      <c r="AT1800" s="71" t="s">
        <v>4006</v>
      </c>
      <c r="AU1800" s="38" t="s">
        <v>6537</v>
      </c>
      <c r="AV1800" s="30"/>
      <c r="AW1800" s="38"/>
    </row>
    <row r="1801" spans="1:49" ht="63.75">
      <c r="A1801" s="33">
        <v>1800</v>
      </c>
      <c r="B1801" s="33" t="str">
        <f t="shared" si="87"/>
        <v>2678_II</v>
      </c>
      <c r="C1801" s="33" t="str">
        <f t="shared" si="88"/>
        <v>8//-</v>
      </c>
      <c r="D1801" s="61">
        <v>2678</v>
      </c>
      <c r="E1801" s="67" t="s">
        <v>4007</v>
      </c>
      <c r="F1801" s="395" t="s">
        <v>7363</v>
      </c>
      <c r="G1801" s="62" t="str">
        <f>VLOOKUP(CONCATENATE(TEXT(I1801,"0"),"_",TEXT(F1801,"0")),[1]CodC!$A$2:$D$250,4,0)</f>
        <v>Matérias corrosivas, de carácter básico, sem perigo subsidiário, inorgânicas, sólidas;</v>
      </c>
      <c r="H1801" s="395" t="s">
        <v>7339</v>
      </c>
      <c r="I1801" s="69" t="s">
        <v>631</v>
      </c>
      <c r="J1801" s="69" t="s">
        <v>631</v>
      </c>
      <c r="K1801" s="64" t="s">
        <v>19</v>
      </c>
      <c r="L1801" s="68" t="s">
        <v>849</v>
      </c>
      <c r="M1801" s="63"/>
      <c r="N1801" s="64" t="s">
        <v>19</v>
      </c>
      <c r="O1801" s="64" t="s">
        <v>19</v>
      </c>
      <c r="P1801" s="113" t="s">
        <v>22425</v>
      </c>
      <c r="Q1801" s="70" t="s">
        <v>621</v>
      </c>
      <c r="R1801" s="70" t="s">
        <v>621</v>
      </c>
      <c r="S1801" s="65" t="str">
        <f t="shared" si="86"/>
        <v/>
      </c>
      <c r="T1801" s="68" t="s">
        <v>7165</v>
      </c>
      <c r="U1801" s="68"/>
      <c r="V1801" s="68"/>
      <c r="W1801" s="68"/>
      <c r="X1801" s="68"/>
      <c r="Y1801" s="68"/>
      <c r="Z1801" s="68"/>
      <c r="AA1801" s="68"/>
      <c r="AB1801" s="68"/>
      <c r="AC1801" s="68"/>
      <c r="AD1801" s="68"/>
      <c r="AE1801" s="68"/>
      <c r="AF1801" s="68"/>
      <c r="AG1801" s="68"/>
      <c r="AH1801" s="68"/>
      <c r="AI1801" s="68"/>
      <c r="AJ1801" s="68"/>
      <c r="AK1801" s="68"/>
      <c r="AL1801" s="68" t="s">
        <v>7163</v>
      </c>
      <c r="AM1801" s="70" t="s">
        <v>4008</v>
      </c>
      <c r="AN1801" s="63" t="str">
        <f>IF(ISNA(VLOOKUP(D1801,[1]GRE_Tabela2!$A$4:$D$112,4,0)),"-",VLOOKUP(D1801,[1]GRE_Tabela2!$A$4:$D$112,4,0))</f>
        <v>-</v>
      </c>
      <c r="AO1801" s="68" t="s">
        <v>1341</v>
      </c>
      <c r="AP1801" s="68" t="s">
        <v>1913</v>
      </c>
      <c r="AQ1801" s="113">
        <v>154</v>
      </c>
      <c r="AR1801" s="302" t="str">
        <f>IF(ISNA(VLOOKUP(AT1801,[1]FISQ!$D$2:$J$1713,7,0)),"-",VLOOKUP(AT1801,[1]FISQ!$D$2:$J$1713,7,0))</f>
        <v>-</v>
      </c>
      <c r="AS1801" s="302" t="str">
        <f>IF(ISNA(VLOOKUP(AT1801,[1]FISQ!$D$2:$J$1713,4,0)),"-",CONCATENATE("(",VLOOKUP(AT1801,[1]FISQ!$D$2:$J$1713,4,0),")"))</f>
        <v>-</v>
      </c>
      <c r="AT1801" s="71" t="s">
        <v>4009</v>
      </c>
      <c r="AU1801" s="38" t="s">
        <v>6537</v>
      </c>
      <c r="AV1801" s="30"/>
      <c r="AW1801" s="38"/>
    </row>
    <row r="1802" spans="1:49" ht="51">
      <c r="A1802" s="33">
        <v>1801</v>
      </c>
      <c r="B1802" s="33" t="str">
        <f t="shared" si="87"/>
        <v>2679_II</v>
      </c>
      <c r="C1802" s="33" t="str">
        <f t="shared" si="88"/>
        <v>8//-</v>
      </c>
      <c r="D1802" s="61">
        <v>2679</v>
      </c>
      <c r="E1802" s="67" t="s">
        <v>4010</v>
      </c>
      <c r="F1802" s="395" t="s">
        <v>7340</v>
      </c>
      <c r="G1802" s="62" t="str">
        <f>VLOOKUP(CONCATENATE(TEXT(I1802,"0"),"_",TEXT(F1802,"0")),[1]CodC!$A$2:$D$250,4,0)</f>
        <v>Matérias corrosivas, de carácter básico, sem perigo subsidiário, inorgânicas líquidas;</v>
      </c>
      <c r="H1802" s="395" t="s">
        <v>7339</v>
      </c>
      <c r="I1802" s="69" t="s">
        <v>631</v>
      </c>
      <c r="J1802" s="69" t="s">
        <v>631</v>
      </c>
      <c r="K1802" s="64" t="s">
        <v>19</v>
      </c>
      <c r="L1802" s="68" t="s">
        <v>849</v>
      </c>
      <c r="M1802" s="63"/>
      <c r="N1802" s="64" t="s">
        <v>19</v>
      </c>
      <c r="O1802" s="64" t="s">
        <v>19</v>
      </c>
      <c r="P1802" s="113" t="s">
        <v>22424</v>
      </c>
      <c r="Q1802" s="70" t="s">
        <v>621</v>
      </c>
      <c r="R1802" s="70" t="s">
        <v>621</v>
      </c>
      <c r="S1802" s="65" t="str">
        <f t="shared" si="86"/>
        <v/>
      </c>
      <c r="T1802" s="68" t="s">
        <v>7165</v>
      </c>
      <c r="U1802" s="68"/>
      <c r="V1802" s="68"/>
      <c r="W1802" s="68"/>
      <c r="X1802" s="68"/>
      <c r="Y1802" s="68"/>
      <c r="Z1802" s="68"/>
      <c r="AA1802" s="68"/>
      <c r="AB1802" s="68"/>
      <c r="AC1802" s="68"/>
      <c r="AD1802" s="68"/>
      <c r="AE1802" s="68"/>
      <c r="AF1802" s="68"/>
      <c r="AG1802" s="68"/>
      <c r="AH1802" s="68"/>
      <c r="AI1802" s="68"/>
      <c r="AJ1802" s="68"/>
      <c r="AK1802" s="68"/>
      <c r="AL1802" s="68" t="s">
        <v>7163</v>
      </c>
      <c r="AM1802" s="70" t="s">
        <v>4011</v>
      </c>
      <c r="AN1802" s="63" t="str">
        <f>IF(ISNA(VLOOKUP(D1802,[1]GRE_Tabela2!$A$4:$D$112,4,0)),"-",VLOOKUP(D1802,[1]GRE_Tabela2!$A$4:$D$112,4,0))</f>
        <v>-</v>
      </c>
      <c r="AO1802" s="68" t="s">
        <v>1341</v>
      </c>
      <c r="AP1802" s="68" t="s">
        <v>1913</v>
      </c>
      <c r="AQ1802" s="113">
        <v>154</v>
      </c>
      <c r="AR1802" s="302" t="str">
        <f>IF(ISNA(VLOOKUP(AT1802,[1]FISQ!$D$2:$J$1713,7,0)),"-",VLOOKUP(AT1802,[1]FISQ!$D$2:$J$1713,7,0))</f>
        <v>-</v>
      </c>
      <c r="AS1802" s="302" t="str">
        <f>IF(ISNA(VLOOKUP(AT1802,[1]FISQ!$D$2:$J$1713,4,0)),"-",CONCATENATE("(",VLOOKUP(AT1802,[1]FISQ!$D$2:$J$1713,4,0),")"))</f>
        <v>-</v>
      </c>
      <c r="AT1802" s="71" t="s">
        <v>4012</v>
      </c>
      <c r="AU1802" s="38" t="s">
        <v>6537</v>
      </c>
      <c r="AV1802" s="30"/>
      <c r="AW1802" s="38"/>
    </row>
    <row r="1803" spans="1:49" ht="51">
      <c r="A1803" s="33">
        <v>1802</v>
      </c>
      <c r="B1803" s="33" t="str">
        <f t="shared" si="87"/>
        <v>2679_III</v>
      </c>
      <c r="C1803" s="33" t="str">
        <f t="shared" si="88"/>
        <v>8//-</v>
      </c>
      <c r="D1803" s="61">
        <v>2679</v>
      </c>
      <c r="E1803" s="67" t="s">
        <v>4010</v>
      </c>
      <c r="F1803" s="395" t="s">
        <v>7340</v>
      </c>
      <c r="G1803" s="62" t="str">
        <f>VLOOKUP(CONCATENATE(TEXT(I1803,"0"),"_",TEXT(F1803,"0")),[1]CodC!$A$2:$D$250,4,0)</f>
        <v>Matérias corrosivas, de carácter básico, sem perigo subsidiário, inorgânicas líquidas;</v>
      </c>
      <c r="H1803" s="395" t="s">
        <v>7339</v>
      </c>
      <c r="I1803" s="69" t="s">
        <v>631</v>
      </c>
      <c r="J1803" s="69" t="s">
        <v>631</v>
      </c>
      <c r="K1803" s="64" t="s">
        <v>19</v>
      </c>
      <c r="L1803" s="68" t="s">
        <v>879</v>
      </c>
      <c r="M1803" s="68"/>
      <c r="N1803" s="64" t="s">
        <v>19</v>
      </c>
      <c r="O1803" s="64" t="s">
        <v>885</v>
      </c>
      <c r="P1803" s="113" t="s">
        <v>22424</v>
      </c>
      <c r="Q1803" s="70" t="s">
        <v>621</v>
      </c>
      <c r="R1803" s="70" t="s">
        <v>621</v>
      </c>
      <c r="S1803" s="65" t="str">
        <f t="shared" si="86"/>
        <v/>
      </c>
      <c r="T1803" s="68" t="s">
        <v>7165</v>
      </c>
      <c r="U1803" s="68"/>
      <c r="V1803" s="68"/>
      <c r="W1803" s="68"/>
      <c r="X1803" s="68"/>
      <c r="Y1803" s="68"/>
      <c r="Z1803" s="68"/>
      <c r="AA1803" s="68"/>
      <c r="AB1803" s="68"/>
      <c r="AC1803" s="68"/>
      <c r="AD1803" s="68"/>
      <c r="AE1803" s="68"/>
      <c r="AF1803" s="68"/>
      <c r="AG1803" s="68"/>
      <c r="AH1803" s="68"/>
      <c r="AI1803" s="68"/>
      <c r="AJ1803" s="68"/>
      <c r="AK1803" s="68"/>
      <c r="AL1803" s="68" t="s">
        <v>7163</v>
      </c>
      <c r="AM1803" s="70" t="str">
        <f>AM1802</f>
        <v>Líquido incolor. Reage violentamente com ácidos. Reage com sais de amónio, libertando gás de amónia. Corrosivo para o alumínio, zinco e estanho. Provoca queimaduras na pele, olhos e mucosas.</v>
      </c>
      <c r="AN1803" s="63" t="str">
        <f>IF(ISNA(VLOOKUP(D1803,[1]GRE_Tabela2!$A$4:$D$112,4,0)),"-",VLOOKUP(D1803,[1]GRE_Tabela2!$A$4:$D$112,4,0))</f>
        <v>-</v>
      </c>
      <c r="AO1803" s="68" t="s">
        <v>1341</v>
      </c>
      <c r="AP1803" s="68" t="s">
        <v>1913</v>
      </c>
      <c r="AQ1803" s="113">
        <v>154</v>
      </c>
      <c r="AR1803" s="302" t="str">
        <f>IF(ISNA(VLOOKUP(AT1803,[1]FISQ!$D$2:$J$1713,7,0)),"-",VLOOKUP(AT1803,[1]FISQ!$D$2:$J$1713,7,0))</f>
        <v>-</v>
      </c>
      <c r="AS1803" s="302" t="str">
        <f>IF(ISNA(VLOOKUP(AT1803,[1]FISQ!$D$2:$J$1713,4,0)),"-",CONCATENATE("(",VLOOKUP(AT1803,[1]FISQ!$D$2:$J$1713,4,0),")"))</f>
        <v>-</v>
      </c>
      <c r="AT1803" s="71" t="s">
        <v>4012</v>
      </c>
      <c r="AU1803" s="38" t="s">
        <v>6537</v>
      </c>
      <c r="AV1803" s="30"/>
      <c r="AW1803" s="38"/>
    </row>
    <row r="1804" spans="1:49" ht="25.5">
      <c r="A1804" s="33">
        <v>1803</v>
      </c>
      <c r="B1804" s="33" t="str">
        <f t="shared" si="87"/>
        <v>2680_II</v>
      </c>
      <c r="C1804" s="33" t="str">
        <f t="shared" si="88"/>
        <v>8//-</v>
      </c>
      <c r="D1804" s="61">
        <v>2680</v>
      </c>
      <c r="E1804" s="67" t="s">
        <v>4013</v>
      </c>
      <c r="F1804" s="395" t="s">
        <v>7363</v>
      </c>
      <c r="G1804" s="62" t="str">
        <f>VLOOKUP(CONCATENATE(TEXT(I1804,"0"),"_",TEXT(F1804,"0")),[1]CodC!$A$2:$D$250,4,0)</f>
        <v>Matérias corrosivas, de carácter básico, sem perigo subsidiário, inorgânicas, sólidas;</v>
      </c>
      <c r="H1804" s="395" t="s">
        <v>7339</v>
      </c>
      <c r="I1804" s="69" t="s">
        <v>631</v>
      </c>
      <c r="J1804" s="69" t="s">
        <v>631</v>
      </c>
      <c r="K1804" s="64" t="s">
        <v>19</v>
      </c>
      <c r="L1804" s="68" t="s">
        <v>849</v>
      </c>
      <c r="M1804" s="63"/>
      <c r="N1804" s="64" t="s">
        <v>19</v>
      </c>
      <c r="O1804" s="64" t="s">
        <v>19</v>
      </c>
      <c r="P1804" s="113" t="s">
        <v>22424</v>
      </c>
      <c r="Q1804" s="70" t="s">
        <v>621</v>
      </c>
      <c r="R1804" s="70" t="s">
        <v>621</v>
      </c>
      <c r="S1804" s="65" t="str">
        <f t="shared" si="86"/>
        <v/>
      </c>
      <c r="T1804" s="68" t="s">
        <v>1000</v>
      </c>
      <c r="U1804" s="68"/>
      <c r="V1804" s="68"/>
      <c r="W1804" s="68"/>
      <c r="X1804" s="68"/>
      <c r="Y1804" s="68"/>
      <c r="Z1804" s="68"/>
      <c r="AA1804" s="68"/>
      <c r="AB1804" s="68"/>
      <c r="AC1804" s="68"/>
      <c r="AD1804" s="68"/>
      <c r="AE1804" s="68"/>
      <c r="AF1804" s="68"/>
      <c r="AG1804" s="68"/>
      <c r="AH1804" s="68"/>
      <c r="AI1804" s="68"/>
      <c r="AJ1804" s="68"/>
      <c r="AK1804" s="68"/>
      <c r="AL1804" s="68" t="s">
        <v>7163</v>
      </c>
      <c r="AM1804" s="70" t="s">
        <v>4014</v>
      </c>
      <c r="AN1804" s="63" t="str">
        <f>IF(ISNA(VLOOKUP(D1804,[1]GRE_Tabela2!$A$4:$D$112,4,0)),"-",VLOOKUP(D1804,[1]GRE_Tabela2!$A$4:$D$112,4,0))</f>
        <v>-</v>
      </c>
      <c r="AO1804" s="68" t="s">
        <v>1341</v>
      </c>
      <c r="AP1804" s="68" t="s">
        <v>1913</v>
      </c>
      <c r="AQ1804" s="113">
        <v>154</v>
      </c>
      <c r="AR1804" s="302" t="str">
        <f>IF(ISNA(VLOOKUP(AT1804,[1]FISQ!$D$2:$J$1713,7,0)),"-",VLOOKUP(AT1804,[1]FISQ!$D$2:$J$1713,7,0))</f>
        <v>0913 </v>
      </c>
      <c r="AS1804" s="302" t="str">
        <f>IF(ISNA(VLOOKUP(AT1804,[1]FISQ!$D$2:$J$1713,4,0)),"-",CONCATENATE("(",VLOOKUP(AT1804,[1]FISQ!$D$2:$J$1713,4,0),")"))</f>
        <v>(1)</v>
      </c>
      <c r="AT1804" s="71" t="s">
        <v>4015</v>
      </c>
      <c r="AU1804" s="38" t="s">
        <v>6537</v>
      </c>
      <c r="AV1804" s="30"/>
      <c r="AW1804" s="38"/>
    </row>
    <row r="1805" spans="1:49" ht="51">
      <c r="A1805" s="33">
        <v>1804</v>
      </c>
      <c r="B1805" s="33" t="str">
        <f t="shared" si="87"/>
        <v>2681_II</v>
      </c>
      <c r="C1805" s="33" t="str">
        <f t="shared" si="88"/>
        <v>8//-</v>
      </c>
      <c r="D1805" s="61">
        <v>2681</v>
      </c>
      <c r="E1805" s="67" t="s">
        <v>4016</v>
      </c>
      <c r="F1805" s="395" t="s">
        <v>7340</v>
      </c>
      <c r="G1805" s="62" t="str">
        <f>VLOOKUP(CONCATENATE(TEXT(I1805,"0"),"_",TEXT(F1805,"0")),[1]CodC!$A$2:$D$250,4,0)</f>
        <v>Matérias corrosivas, de carácter básico, sem perigo subsidiário, inorgânicas líquidas;</v>
      </c>
      <c r="H1805" s="395" t="s">
        <v>7339</v>
      </c>
      <c r="I1805" s="69" t="s">
        <v>631</v>
      </c>
      <c r="J1805" s="69" t="s">
        <v>631</v>
      </c>
      <c r="K1805" s="64" t="s">
        <v>19</v>
      </c>
      <c r="L1805" s="68" t="s">
        <v>849</v>
      </c>
      <c r="M1805" s="63"/>
      <c r="N1805" s="64" t="s">
        <v>19</v>
      </c>
      <c r="O1805" s="64" t="s">
        <v>19</v>
      </c>
      <c r="P1805" s="113" t="s">
        <v>22425</v>
      </c>
      <c r="Q1805" s="70" t="s">
        <v>621</v>
      </c>
      <c r="R1805" s="70" t="s">
        <v>621</v>
      </c>
      <c r="S1805" s="65" t="str">
        <f t="shared" si="86"/>
        <v/>
      </c>
      <c r="T1805" s="68" t="s">
        <v>7165</v>
      </c>
      <c r="U1805" s="68"/>
      <c r="V1805" s="68"/>
      <c r="W1805" s="68"/>
      <c r="X1805" s="68"/>
      <c r="Y1805" s="68"/>
      <c r="Z1805" s="68"/>
      <c r="AA1805" s="68"/>
      <c r="AB1805" s="68"/>
      <c r="AC1805" s="68"/>
      <c r="AD1805" s="68"/>
      <c r="AE1805" s="68"/>
      <c r="AF1805" s="68"/>
      <c r="AG1805" s="68"/>
      <c r="AH1805" s="68"/>
      <c r="AI1805" s="68"/>
      <c r="AJ1805" s="68"/>
      <c r="AK1805" s="68"/>
      <c r="AL1805" s="68" t="s">
        <v>7163</v>
      </c>
      <c r="AM1805" s="70" t="s">
        <v>4017</v>
      </c>
      <c r="AN1805" s="63" t="str">
        <f>IF(ISNA(VLOOKUP(D1805,[1]GRE_Tabela2!$A$4:$D$112,4,0)),"-",VLOOKUP(D1805,[1]GRE_Tabela2!$A$4:$D$112,4,0))</f>
        <v>-</v>
      </c>
      <c r="AO1805" s="68" t="s">
        <v>1341</v>
      </c>
      <c r="AP1805" s="68" t="s">
        <v>1913</v>
      </c>
      <c r="AQ1805" s="113">
        <v>154</v>
      </c>
      <c r="AR1805" s="302" t="str">
        <f>IF(ISNA(VLOOKUP(AT1805,[1]FISQ!$D$2:$J$1713,7,0)),"-",VLOOKUP(AT1805,[1]FISQ!$D$2:$J$1713,7,0))</f>
        <v>-</v>
      </c>
      <c r="AS1805" s="302" t="str">
        <f>IF(ISNA(VLOOKUP(AT1805,[1]FISQ!$D$2:$J$1713,4,0)),"-",CONCATENATE("(",VLOOKUP(AT1805,[1]FISQ!$D$2:$J$1713,4,0),")"))</f>
        <v>-</v>
      </c>
      <c r="AT1805" s="71" t="s">
        <v>4018</v>
      </c>
      <c r="AU1805" s="38" t="s">
        <v>6537</v>
      </c>
      <c r="AV1805" s="30"/>
      <c r="AW1805" s="38"/>
    </row>
    <row r="1806" spans="1:49" ht="51">
      <c r="A1806" s="33">
        <v>1805</v>
      </c>
      <c r="B1806" s="33" t="str">
        <f t="shared" si="87"/>
        <v>2681_III</v>
      </c>
      <c r="C1806" s="33" t="str">
        <f t="shared" si="88"/>
        <v>8//-</v>
      </c>
      <c r="D1806" s="61">
        <v>2681</v>
      </c>
      <c r="E1806" s="67" t="s">
        <v>4016</v>
      </c>
      <c r="F1806" s="395" t="s">
        <v>7340</v>
      </c>
      <c r="G1806" s="62" t="str">
        <f>VLOOKUP(CONCATENATE(TEXT(I1806,"0"),"_",TEXT(F1806,"0")),[1]CodC!$A$2:$D$250,4,0)</f>
        <v>Matérias corrosivas, de carácter básico, sem perigo subsidiário, inorgânicas líquidas;</v>
      </c>
      <c r="H1806" s="395" t="s">
        <v>7339</v>
      </c>
      <c r="I1806" s="69" t="s">
        <v>631</v>
      </c>
      <c r="J1806" s="69" t="s">
        <v>631</v>
      </c>
      <c r="K1806" s="64" t="s">
        <v>19</v>
      </c>
      <c r="L1806" s="68" t="s">
        <v>879</v>
      </c>
      <c r="M1806" s="68"/>
      <c r="N1806" s="64" t="s">
        <v>19</v>
      </c>
      <c r="O1806" s="64" t="s">
        <v>885</v>
      </c>
      <c r="P1806" s="113" t="s">
        <v>22425</v>
      </c>
      <c r="Q1806" s="70" t="s">
        <v>621</v>
      </c>
      <c r="R1806" s="70" t="s">
        <v>621</v>
      </c>
      <c r="S1806" s="65" t="str">
        <f t="shared" si="86"/>
        <v/>
      </c>
      <c r="T1806" s="68" t="s">
        <v>7165</v>
      </c>
      <c r="U1806" s="68"/>
      <c r="V1806" s="68"/>
      <c r="W1806" s="68"/>
      <c r="X1806" s="68"/>
      <c r="Y1806" s="68"/>
      <c r="Z1806" s="68"/>
      <c r="AA1806" s="68"/>
      <c r="AB1806" s="68"/>
      <c r="AC1806" s="68"/>
      <c r="AD1806" s="68"/>
      <c r="AE1806" s="68"/>
      <c r="AF1806" s="68"/>
      <c r="AG1806" s="68"/>
      <c r="AH1806" s="68"/>
      <c r="AI1806" s="68"/>
      <c r="AJ1806" s="68"/>
      <c r="AK1806" s="68"/>
      <c r="AL1806" s="68" t="s">
        <v>7163</v>
      </c>
      <c r="AM1806" s="70" t="str">
        <f>AM1805</f>
        <v>Líquido incolor. Reage violentamente com ácidos. Reage com sais de amónio, libertando gás de amónia. Corrosivo para o vidro, alumínio, zinco e estanho. Provoca queimaduras na pele, olhos e mucosas.</v>
      </c>
      <c r="AN1806" s="63" t="str">
        <f>IF(ISNA(VLOOKUP(D1806,[1]GRE_Tabela2!$A$4:$D$112,4,0)),"-",VLOOKUP(D1806,[1]GRE_Tabela2!$A$4:$D$112,4,0))</f>
        <v>-</v>
      </c>
      <c r="AO1806" s="68" t="s">
        <v>1341</v>
      </c>
      <c r="AP1806" s="68" t="s">
        <v>1913</v>
      </c>
      <c r="AQ1806" s="113">
        <v>154</v>
      </c>
      <c r="AR1806" s="302" t="str">
        <f>IF(ISNA(VLOOKUP(AT1806,[1]FISQ!$D$2:$J$1713,7,0)),"-",VLOOKUP(AT1806,[1]FISQ!$D$2:$J$1713,7,0))</f>
        <v>-</v>
      </c>
      <c r="AS1806" s="302" t="str">
        <f>IF(ISNA(VLOOKUP(AT1806,[1]FISQ!$D$2:$J$1713,4,0)),"-",CONCATENATE("(",VLOOKUP(AT1806,[1]FISQ!$D$2:$J$1713,4,0),")"))</f>
        <v>-</v>
      </c>
      <c r="AT1806" s="71" t="s">
        <v>4018</v>
      </c>
      <c r="AU1806" s="38" t="s">
        <v>6537</v>
      </c>
      <c r="AV1806" s="30"/>
      <c r="AW1806" s="38"/>
    </row>
    <row r="1807" spans="1:49" ht="63.75">
      <c r="A1807" s="33">
        <v>1806</v>
      </c>
      <c r="B1807" s="33" t="str">
        <f t="shared" si="87"/>
        <v>2682_II</v>
      </c>
      <c r="C1807" s="33" t="str">
        <f t="shared" si="88"/>
        <v>8//-</v>
      </c>
      <c r="D1807" s="61">
        <v>2682</v>
      </c>
      <c r="E1807" s="67" t="s">
        <v>4019</v>
      </c>
      <c r="F1807" s="395" t="s">
        <v>7363</v>
      </c>
      <c r="G1807" s="62" t="str">
        <f>VLOOKUP(CONCATENATE(TEXT(I1807,"0"),"_",TEXT(F1807,"0")),[1]CodC!$A$2:$D$250,4,0)</f>
        <v>Matérias corrosivas, de carácter básico, sem perigo subsidiário, inorgânicas, sólidas;</v>
      </c>
      <c r="H1807" s="395" t="s">
        <v>7339</v>
      </c>
      <c r="I1807" s="69" t="s">
        <v>631</v>
      </c>
      <c r="J1807" s="69" t="s">
        <v>631</v>
      </c>
      <c r="K1807" s="64" t="s">
        <v>19</v>
      </c>
      <c r="L1807" s="68" t="s">
        <v>849</v>
      </c>
      <c r="M1807" s="63"/>
      <c r="N1807" s="64" t="s">
        <v>19</v>
      </c>
      <c r="O1807" s="64" t="s">
        <v>19</v>
      </c>
      <c r="P1807" s="113" t="s">
        <v>22425</v>
      </c>
      <c r="Q1807" s="70" t="s">
        <v>621</v>
      </c>
      <c r="R1807" s="70" t="s">
        <v>621</v>
      </c>
      <c r="S1807" s="65" t="str">
        <f t="shared" si="86"/>
        <v/>
      </c>
      <c r="T1807" s="68" t="s">
        <v>7165</v>
      </c>
      <c r="U1807" s="68"/>
      <c r="V1807" s="68"/>
      <c r="W1807" s="68"/>
      <c r="X1807" s="68"/>
      <c r="Y1807" s="68"/>
      <c r="Z1807" s="68"/>
      <c r="AA1807" s="68"/>
      <c r="AB1807" s="68"/>
      <c r="AC1807" s="68"/>
      <c r="AD1807" s="68"/>
      <c r="AE1807" s="68"/>
      <c r="AF1807" s="68"/>
      <c r="AG1807" s="68"/>
      <c r="AH1807" s="68"/>
      <c r="AI1807" s="68"/>
      <c r="AJ1807" s="68"/>
      <c r="AK1807" s="68"/>
      <c r="AL1807" s="68" t="s">
        <v>7163</v>
      </c>
      <c r="AM1807" s="70" t="s">
        <v>4020</v>
      </c>
      <c r="AN1807" s="63" t="str">
        <f>IF(ISNA(VLOOKUP(D1807,[1]GRE_Tabela2!$A$4:$D$112,4,0)),"-",VLOOKUP(D1807,[1]GRE_Tabela2!$A$4:$D$112,4,0))</f>
        <v>-</v>
      </c>
      <c r="AO1807" s="68" t="s">
        <v>1341</v>
      </c>
      <c r="AP1807" s="68" t="s">
        <v>1913</v>
      </c>
      <c r="AQ1807" s="113">
        <v>157</v>
      </c>
      <c r="AR1807" s="302" t="str">
        <f>IF(ISNA(VLOOKUP(AT1807,[1]FISQ!$D$2:$J$1713,7,0)),"-",VLOOKUP(AT1807,[1]FISQ!$D$2:$J$1713,7,0))</f>
        <v>1592 </v>
      </c>
      <c r="AS1807" s="302" t="str">
        <f>IF(ISNA(VLOOKUP(AT1807,[1]FISQ!$D$2:$J$1713,4,0)),"-",CONCATENATE("(",VLOOKUP(AT1807,[1]FISQ!$D$2:$J$1713,4,0),")"))</f>
        <v>(1)</v>
      </c>
      <c r="AT1807" s="71" t="s">
        <v>4021</v>
      </c>
      <c r="AU1807" s="38" t="s">
        <v>6537</v>
      </c>
      <c r="AV1807" s="30"/>
      <c r="AW1807" s="38"/>
    </row>
    <row r="1808" spans="1:49" ht="63.75">
      <c r="A1808" s="33">
        <v>1807</v>
      </c>
      <c r="B1808" s="33" t="str">
        <f t="shared" si="87"/>
        <v>2683_II</v>
      </c>
      <c r="C1808" s="33" t="str">
        <f t="shared" si="88"/>
        <v>8//3/6.1</v>
      </c>
      <c r="D1808" s="61">
        <v>2683</v>
      </c>
      <c r="E1808" s="67" t="s">
        <v>4023</v>
      </c>
      <c r="F1808" s="395" t="s">
        <v>7398</v>
      </c>
      <c r="G1808" s="62" t="str">
        <f>VLOOKUP(CONCATENATE(TEXT(I1808,"0"),"_",TEXT(F1808,"0")),[1]CodC!$A$2:$D$250,4,0)</f>
        <v>Matérias corrosivas líquidas, inflamáveis, tóxicas;</v>
      </c>
      <c r="H1808" s="395" t="s">
        <v>7418</v>
      </c>
      <c r="I1808" s="69" t="s">
        <v>631</v>
      </c>
      <c r="J1808" s="69" t="s">
        <v>631</v>
      </c>
      <c r="K1808" s="68" t="s">
        <v>2806</v>
      </c>
      <c r="L1808" s="68" t="s">
        <v>849</v>
      </c>
      <c r="M1808" s="63"/>
      <c r="N1808" s="64" t="s">
        <v>19</v>
      </c>
      <c r="O1808" s="64" t="s">
        <v>19</v>
      </c>
      <c r="P1808" s="113" t="s">
        <v>22423</v>
      </c>
      <c r="Q1808" s="70" t="s">
        <v>861</v>
      </c>
      <c r="R1808" s="70" t="s">
        <v>4024</v>
      </c>
      <c r="S1808" s="65" t="str">
        <f t="shared" si="86"/>
        <v xml:space="preserve">SW1 H2 </v>
      </c>
      <c r="T1808" s="68" t="s">
        <v>7181</v>
      </c>
      <c r="U1808" s="68"/>
      <c r="V1808" s="63" t="s">
        <v>7163</v>
      </c>
      <c r="W1808" s="68"/>
      <c r="X1808" s="68"/>
      <c r="Y1808" s="68"/>
      <c r="Z1808" s="68"/>
      <c r="AA1808" s="68"/>
      <c r="AB1808" s="68"/>
      <c r="AC1808" s="68"/>
      <c r="AD1808" s="68"/>
      <c r="AE1808" s="68"/>
      <c r="AF1808" s="68"/>
      <c r="AG1808" s="68"/>
      <c r="AH1808" s="68"/>
      <c r="AI1808" s="68"/>
      <c r="AJ1808" s="68"/>
      <c r="AK1808" s="68"/>
      <c r="AL1808" s="68" t="s">
        <v>7163</v>
      </c>
      <c r="AM1808" s="70" t="s">
        <v>4025</v>
      </c>
      <c r="AN1808" s="63" t="str">
        <f>IF(ISNA(VLOOKUP(D1808,[1]GRE_Tabela2!$A$4:$D$112,4,0)),"-",VLOOKUP(D1808,[1]GRE_Tabela2!$A$4:$D$112,4,0))</f>
        <v>-</v>
      </c>
      <c r="AO1808" s="68" t="s">
        <v>747</v>
      </c>
      <c r="AP1808" s="68" t="s">
        <v>888</v>
      </c>
      <c r="AQ1808" s="113">
        <v>132</v>
      </c>
      <c r="AR1808" s="302" t="str">
        <f>IF(ISNA(VLOOKUP(AT1808,[1]FISQ!$D$2:$J$1713,7,0)),"-",VLOOKUP(AT1808,[1]FISQ!$D$2:$J$1713,7,0))</f>
        <v>-</v>
      </c>
      <c r="AS1808" s="302" t="str">
        <f>IF(ISNA(VLOOKUP(AT1808,[1]FISQ!$D$2:$J$1713,4,0)),"-",CONCATENATE("(",VLOOKUP(AT1808,[1]FISQ!$D$2:$J$1713,4,0),")"))</f>
        <v>-</v>
      </c>
      <c r="AT1808" s="71" t="s">
        <v>4022</v>
      </c>
      <c r="AU1808" s="38" t="s">
        <v>6537</v>
      </c>
      <c r="AV1808" s="30"/>
      <c r="AW1808" s="38"/>
    </row>
    <row r="1809" spans="1:49" ht="25.5">
      <c r="A1809" s="33">
        <v>1808</v>
      </c>
      <c r="B1809" s="33" t="str">
        <f t="shared" si="87"/>
        <v>2684_III</v>
      </c>
      <c r="C1809" s="33" t="str">
        <f t="shared" si="88"/>
        <v>3//8</v>
      </c>
      <c r="D1809" s="61">
        <v>2684</v>
      </c>
      <c r="E1809" s="72" t="s">
        <v>4026</v>
      </c>
      <c r="F1809" s="395" t="s">
        <v>7281</v>
      </c>
      <c r="G1809" s="62" t="str">
        <f>VLOOKUP(CONCATENATE(TEXT(I1809,"0"),"_",TEXT(F1809,"0")),[1]CodC!$A$2:$D$250,4,0)</f>
        <v>Líquidos inflamáveis, corrosivos;</v>
      </c>
      <c r="H1809" s="395" t="s">
        <v>7283</v>
      </c>
      <c r="I1809" s="69">
        <v>3</v>
      </c>
      <c r="J1809" s="69" t="s">
        <v>848</v>
      </c>
      <c r="K1809" s="68" t="s">
        <v>631</v>
      </c>
      <c r="L1809" s="68" t="s">
        <v>879</v>
      </c>
      <c r="M1809" s="63"/>
      <c r="N1809" s="64" t="s">
        <v>19</v>
      </c>
      <c r="O1809" s="64" t="s">
        <v>19</v>
      </c>
      <c r="P1809" s="113" t="s">
        <v>22425</v>
      </c>
      <c r="Q1809" s="70" t="s">
        <v>621</v>
      </c>
      <c r="R1809" s="70" t="s">
        <v>621</v>
      </c>
      <c r="S1809" s="65" t="str">
        <f t="shared" si="86"/>
        <v/>
      </c>
      <c r="T1809" s="69" t="s">
        <v>6007</v>
      </c>
      <c r="U1809" s="69"/>
      <c r="V1809" s="69"/>
      <c r="W1809" s="69"/>
      <c r="X1809" s="69"/>
      <c r="Y1809" s="69"/>
      <c r="Z1809" s="69"/>
      <c r="AA1809" s="69"/>
      <c r="AB1809" s="69"/>
      <c r="AC1809" s="69"/>
      <c r="AD1809" s="69"/>
      <c r="AE1809" s="69"/>
      <c r="AF1809" s="69"/>
      <c r="AG1809" s="69"/>
      <c r="AH1809" s="69"/>
      <c r="AI1809" s="69"/>
      <c r="AJ1809" s="69"/>
      <c r="AK1809" s="69"/>
      <c r="AL1809" s="69"/>
      <c r="AM1809" s="70" t="s">
        <v>4027</v>
      </c>
      <c r="AN1809" s="63" t="str">
        <f>IF(ISNA(VLOOKUP(D1809,[1]GRE_Tabela2!$A$4:$D$112,4,0)),"-",VLOOKUP(D1809,[1]GRE_Tabela2!$A$4:$D$112,4,0))</f>
        <v>-</v>
      </c>
      <c r="AO1809" s="68" t="s">
        <v>747</v>
      </c>
      <c r="AP1809" s="68" t="s">
        <v>888</v>
      </c>
      <c r="AQ1809" s="113">
        <v>132</v>
      </c>
      <c r="AR1809" s="302" t="str">
        <f>IF(ISNA(VLOOKUP(AT1809,[1]FISQ!$D$2:$J$1713,7,0)),"-",VLOOKUP(AT1809,[1]FISQ!$D$2:$J$1713,7,0))</f>
        <v>-</v>
      </c>
      <c r="AS1809" s="302" t="str">
        <f>IF(ISNA(VLOOKUP(AT1809,[1]FISQ!$D$2:$J$1713,4,0)),"-",CONCATENATE("(",VLOOKUP(AT1809,[1]FISQ!$D$2:$J$1713,4,0),")"))</f>
        <v>-</v>
      </c>
      <c r="AT1809" s="71" t="s">
        <v>4028</v>
      </c>
      <c r="AU1809" s="38"/>
      <c r="AV1809" s="30"/>
      <c r="AW1809" s="38"/>
    </row>
    <row r="1810" spans="1:49" ht="38.25">
      <c r="A1810" s="33">
        <v>1809</v>
      </c>
      <c r="B1810" s="33" t="str">
        <f t="shared" si="87"/>
        <v>2685_II</v>
      </c>
      <c r="C1810" s="33" t="str">
        <f t="shared" si="88"/>
        <v>8//3</v>
      </c>
      <c r="D1810" s="61">
        <v>2685</v>
      </c>
      <c r="E1810" s="72" t="s">
        <v>4029</v>
      </c>
      <c r="F1810" s="395" t="s">
        <v>7332</v>
      </c>
      <c r="G1810" s="62" t="str">
        <f>VLOOKUP(CONCATENATE(TEXT(I1810,"0"),"_",TEXT(F1810,"0")),[1]CodC!$A$2:$D$250,4,0)</f>
        <v>Matérias corrosivas, inflamáveis, líquidas;</v>
      </c>
      <c r="H1810" s="395" t="s">
        <v>7333</v>
      </c>
      <c r="I1810" s="69" t="s">
        <v>631</v>
      </c>
      <c r="J1810" s="69" t="s">
        <v>631</v>
      </c>
      <c r="K1810" s="68" t="s">
        <v>848</v>
      </c>
      <c r="L1810" s="68" t="s">
        <v>849</v>
      </c>
      <c r="M1810" s="63"/>
      <c r="N1810" s="64" t="s">
        <v>19</v>
      </c>
      <c r="O1810" s="64" t="s">
        <v>19</v>
      </c>
      <c r="P1810" s="113" t="s">
        <v>22425</v>
      </c>
      <c r="Q1810" s="70" t="s">
        <v>621</v>
      </c>
      <c r="R1810" s="70" t="s">
        <v>621</v>
      </c>
      <c r="S1810" s="65" t="str">
        <f t="shared" si="86"/>
        <v/>
      </c>
      <c r="T1810" s="69" t="s">
        <v>6007</v>
      </c>
      <c r="U1810" s="69"/>
      <c r="V1810" s="69"/>
      <c r="W1810" s="69"/>
      <c r="X1810" s="69"/>
      <c r="Y1810" s="69"/>
      <c r="Z1810" s="69"/>
      <c r="AA1810" s="69"/>
      <c r="AB1810" s="69"/>
      <c r="AC1810" s="69"/>
      <c r="AD1810" s="69"/>
      <c r="AE1810" s="69"/>
      <c r="AF1810" s="69"/>
      <c r="AG1810" s="69"/>
      <c r="AH1810" s="69"/>
      <c r="AI1810" s="69"/>
      <c r="AJ1810" s="69"/>
      <c r="AK1810" s="69"/>
      <c r="AL1810" s="69"/>
      <c r="AM1810" s="70" t="s">
        <v>4030</v>
      </c>
      <c r="AN1810" s="63" t="str">
        <f>IF(ISNA(VLOOKUP(D1810,[1]GRE_Tabela2!$A$4:$D$112,4,0)),"-",VLOOKUP(D1810,[1]GRE_Tabela2!$A$4:$D$112,4,0))</f>
        <v>-</v>
      </c>
      <c r="AO1810" s="68" t="s">
        <v>747</v>
      </c>
      <c r="AP1810" s="68" t="s">
        <v>888</v>
      </c>
      <c r="AQ1810" s="113">
        <v>132</v>
      </c>
      <c r="AR1810" s="302" t="str">
        <f>IF(ISNA(VLOOKUP(AT1810,[1]FISQ!$D$2:$J$1713,7,0)),"-",VLOOKUP(AT1810,[1]FISQ!$D$2:$J$1713,7,0))</f>
        <v>-</v>
      </c>
      <c r="AS1810" s="302" t="str">
        <f>IF(ISNA(VLOOKUP(AT1810,[1]FISQ!$D$2:$J$1713,4,0)),"-",CONCATENATE("(",VLOOKUP(AT1810,[1]FISQ!$D$2:$J$1713,4,0),")"))</f>
        <v>-</v>
      </c>
      <c r="AT1810" s="71" t="s">
        <v>4031</v>
      </c>
      <c r="AU1810" s="29" t="s">
        <v>6537</v>
      </c>
      <c r="AV1810" s="30"/>
      <c r="AW1810" s="38"/>
    </row>
    <row r="1811" spans="1:49" ht="51">
      <c r="A1811" s="33">
        <v>1810</v>
      </c>
      <c r="B1811" s="33" t="str">
        <f t="shared" si="87"/>
        <v>2686_II</v>
      </c>
      <c r="C1811" s="33" t="str">
        <f t="shared" si="88"/>
        <v>8//3</v>
      </c>
      <c r="D1811" s="61">
        <v>2686</v>
      </c>
      <c r="E1811" s="67" t="s">
        <v>4032</v>
      </c>
      <c r="F1811" s="395" t="s">
        <v>7332</v>
      </c>
      <c r="G1811" s="62" t="str">
        <f>VLOOKUP(CONCATENATE(TEXT(I1811,"0"),"_",TEXT(F1811,"0")),[1]CodC!$A$2:$D$250,4,0)</f>
        <v>Matérias corrosivas, inflamáveis, líquidas;</v>
      </c>
      <c r="H1811" s="395" t="s">
        <v>7333</v>
      </c>
      <c r="I1811" s="69" t="s">
        <v>631</v>
      </c>
      <c r="J1811" s="69" t="s">
        <v>631</v>
      </c>
      <c r="K1811" s="68" t="s">
        <v>848</v>
      </c>
      <c r="L1811" s="68" t="s">
        <v>849</v>
      </c>
      <c r="M1811" s="63"/>
      <c r="N1811" s="64" t="s">
        <v>19</v>
      </c>
      <c r="O1811" s="64" t="s">
        <v>19</v>
      </c>
      <c r="P1811" s="113" t="s">
        <v>22425</v>
      </c>
      <c r="Q1811" s="70" t="s">
        <v>621</v>
      </c>
      <c r="R1811" s="70" t="s">
        <v>621</v>
      </c>
      <c r="S1811" s="65" t="str">
        <f t="shared" si="86"/>
        <v/>
      </c>
      <c r="T1811" s="69" t="s">
        <v>6007</v>
      </c>
      <c r="U1811" s="69"/>
      <c r="V1811" s="69"/>
      <c r="W1811" s="69"/>
      <c r="X1811" s="69"/>
      <c r="Y1811" s="69"/>
      <c r="Z1811" s="69"/>
      <c r="AA1811" s="69"/>
      <c r="AB1811" s="69"/>
      <c r="AC1811" s="69"/>
      <c r="AD1811" s="69"/>
      <c r="AE1811" s="69"/>
      <c r="AF1811" s="69"/>
      <c r="AG1811" s="69"/>
      <c r="AH1811" s="69"/>
      <c r="AI1811" s="69"/>
      <c r="AJ1811" s="69"/>
      <c r="AK1811" s="69"/>
      <c r="AL1811" s="69"/>
      <c r="AM1811" s="70" t="s">
        <v>4033</v>
      </c>
      <c r="AN1811" s="63" t="str">
        <f>IF(ISNA(VLOOKUP(D1811,[1]GRE_Tabela2!$A$4:$D$112,4,0)),"-",VLOOKUP(D1811,[1]GRE_Tabela2!$A$4:$D$112,4,0))</f>
        <v>-</v>
      </c>
      <c r="AO1811" s="68" t="s">
        <v>747</v>
      </c>
      <c r="AP1811" s="68" t="s">
        <v>888</v>
      </c>
      <c r="AQ1811" s="113">
        <v>132</v>
      </c>
      <c r="AR1811" s="302" t="str">
        <f>IF(ISNA(VLOOKUP(AT1811,[1]FISQ!$D$2:$J$1713,7,0)),"-",VLOOKUP(AT1811,[1]FISQ!$D$2:$J$1713,7,0))</f>
        <v>0257 </v>
      </c>
      <c r="AS1811" s="302" t="str">
        <f>IF(ISNA(VLOOKUP(AT1811,[1]FISQ!$D$2:$J$1713,4,0)),"-",CONCATENATE("(",VLOOKUP(AT1811,[1]FISQ!$D$2:$J$1713,4,0),")"))</f>
        <v>(1)</v>
      </c>
      <c r="AT1811" s="71" t="s">
        <v>4034</v>
      </c>
      <c r="AU1811" s="29" t="s">
        <v>6537</v>
      </c>
      <c r="AV1811" s="30"/>
      <c r="AW1811" s="38"/>
    </row>
    <row r="1812" spans="1:49" ht="15">
      <c r="A1812" s="33">
        <v>1811</v>
      </c>
      <c r="B1812" s="33" t="str">
        <f t="shared" si="87"/>
        <v>2687_III</v>
      </c>
      <c r="C1812" s="33" t="str">
        <f t="shared" si="88"/>
        <v>4.1//-</v>
      </c>
      <c r="D1812" s="61">
        <v>2687</v>
      </c>
      <c r="E1812" s="67" t="s">
        <v>4035</v>
      </c>
      <c r="F1812" s="395" t="s">
        <v>7293</v>
      </c>
      <c r="G1812" s="62" t="str">
        <f>VLOOKUP(CONCATENATE(TEXT(I1812,"0"),"_",TEXT(F1812,"0")),[1]CodC!$A$2:$D$250,4,0)</f>
        <v>Matérias sólidas inflamáveis, sem perigo subsidiário: Inorgânicas;</v>
      </c>
      <c r="H1812" s="395" t="s">
        <v>7294</v>
      </c>
      <c r="I1812" s="68">
        <v>4</v>
      </c>
      <c r="J1812" s="68" t="s">
        <v>1405</v>
      </c>
      <c r="K1812" s="69" t="s">
        <v>19</v>
      </c>
      <c r="L1812" s="68" t="s">
        <v>879</v>
      </c>
      <c r="M1812" s="63"/>
      <c r="N1812" s="64" t="s">
        <v>19</v>
      </c>
      <c r="O1812" s="64" t="s">
        <v>19</v>
      </c>
      <c r="P1812" s="113" t="s">
        <v>22423</v>
      </c>
      <c r="Q1812" s="70" t="s">
        <v>621</v>
      </c>
      <c r="R1812" s="70" t="s">
        <v>621</v>
      </c>
      <c r="S1812" s="65" t="str">
        <f t="shared" si="86"/>
        <v/>
      </c>
      <c r="T1812" s="69" t="s">
        <v>19</v>
      </c>
      <c r="U1812" s="69"/>
      <c r="V1812" s="63" t="s">
        <v>7163</v>
      </c>
      <c r="W1812" s="69"/>
      <c r="X1812" s="69"/>
      <c r="Y1812" s="69"/>
      <c r="Z1812" s="69"/>
      <c r="AA1812" s="69"/>
      <c r="AB1812" s="69"/>
      <c r="AC1812" s="69"/>
      <c r="AD1812" s="69"/>
      <c r="AE1812" s="69"/>
      <c r="AF1812" s="69"/>
      <c r="AG1812" s="69"/>
      <c r="AH1812" s="69"/>
      <c r="AI1812" s="69"/>
      <c r="AJ1812" s="69"/>
      <c r="AK1812" s="69"/>
      <c r="AL1812" s="69"/>
      <c r="AM1812" s="70" t="s">
        <v>4036</v>
      </c>
      <c r="AN1812" s="63" t="str">
        <f>IF(ISNA(VLOOKUP(D1812,[1]GRE_Tabela2!$A$4:$D$112,4,0)),"-",VLOOKUP(D1812,[1]GRE_Tabela2!$A$4:$D$112,4,0))</f>
        <v>-</v>
      </c>
      <c r="AO1812" s="68" t="s">
        <v>1341</v>
      </c>
      <c r="AP1812" s="68" t="s">
        <v>1333</v>
      </c>
      <c r="AQ1812" s="113">
        <v>133</v>
      </c>
      <c r="AR1812" s="302" t="str">
        <f>IF(ISNA(VLOOKUP(AT1812,[1]FISQ!$D$2:$J$1713,7,0)),"-",VLOOKUP(AT1812,[1]FISQ!$D$2:$J$1713,7,0))</f>
        <v>-</v>
      </c>
      <c r="AS1812" s="302" t="str">
        <f>IF(ISNA(VLOOKUP(AT1812,[1]FISQ!$D$2:$J$1713,4,0)),"-",CONCATENATE("(",VLOOKUP(AT1812,[1]FISQ!$D$2:$J$1713,4,0),")"))</f>
        <v>-</v>
      </c>
      <c r="AT1812" s="71" t="s">
        <v>4037</v>
      </c>
      <c r="AU1812" s="38"/>
      <c r="AV1812" s="38"/>
      <c r="AW1812" s="38"/>
    </row>
    <row r="1813" spans="1:49" ht="38.25">
      <c r="A1813" s="33">
        <v>1812</v>
      </c>
      <c r="B1813" s="33" t="str">
        <f t="shared" si="87"/>
        <v>2688_III</v>
      </c>
      <c r="C1813" s="33" t="str">
        <f t="shared" si="88"/>
        <v>6.1//-</v>
      </c>
      <c r="D1813" s="61">
        <v>2688</v>
      </c>
      <c r="E1813" s="67" t="s">
        <v>4038</v>
      </c>
      <c r="F1813" s="395" t="s">
        <v>373</v>
      </c>
      <c r="G1813" s="62" t="str">
        <f>VLOOKUP(CONCATENATE(TEXT(I1813,"0"),"_",TEXT(F1813,"0")),[1]CodC!$A$2:$D$250,4,0)</f>
        <v>Matérias tóxicas sem perigo subsidiário, orgânicas, líquidas;</v>
      </c>
      <c r="H1813" s="395" t="s">
        <v>7327</v>
      </c>
      <c r="I1813" s="68">
        <v>6</v>
      </c>
      <c r="J1813" s="68" t="s">
        <v>50</v>
      </c>
      <c r="K1813" s="69" t="s">
        <v>19</v>
      </c>
      <c r="L1813" s="68" t="s">
        <v>879</v>
      </c>
      <c r="M1813" s="63"/>
      <c r="N1813" s="64" t="s">
        <v>19</v>
      </c>
      <c r="O1813" s="64" t="s">
        <v>19</v>
      </c>
      <c r="P1813" s="113" t="s">
        <v>22423</v>
      </c>
      <c r="Q1813" s="70" t="s">
        <v>621</v>
      </c>
      <c r="R1813" s="70" t="s">
        <v>621</v>
      </c>
      <c r="S1813" s="65" t="str">
        <f t="shared" si="86"/>
        <v/>
      </c>
      <c r="T1813" s="69" t="s">
        <v>19</v>
      </c>
      <c r="U1813" s="69"/>
      <c r="V1813" s="69"/>
      <c r="W1813" s="69"/>
      <c r="X1813" s="69"/>
      <c r="Y1813" s="69"/>
      <c r="Z1813" s="69"/>
      <c r="AA1813" s="69"/>
      <c r="AB1813" s="69"/>
      <c r="AC1813" s="69"/>
      <c r="AD1813" s="69" t="s">
        <v>7163</v>
      </c>
      <c r="AE1813" s="69"/>
      <c r="AF1813" s="69"/>
      <c r="AG1813" s="69"/>
      <c r="AH1813" s="69"/>
      <c r="AI1813" s="69"/>
      <c r="AJ1813" s="69"/>
      <c r="AK1813" s="69"/>
      <c r="AL1813" s="69"/>
      <c r="AM1813" s="70" t="s">
        <v>4039</v>
      </c>
      <c r="AN1813" s="63" t="str">
        <f>IF(ISNA(VLOOKUP(D1813,[1]GRE_Tabela2!$A$4:$D$112,4,0)),"-",VLOOKUP(D1813,[1]GRE_Tabela2!$A$4:$D$112,4,0))</f>
        <v>-</v>
      </c>
      <c r="AO1813" s="68" t="s">
        <v>1341</v>
      </c>
      <c r="AP1813" s="68" t="s">
        <v>1795</v>
      </c>
      <c r="AQ1813" s="113">
        <v>159</v>
      </c>
      <c r="AR1813" s="302" t="str">
        <f>IF(ISNA(VLOOKUP(AT1813,[1]FISQ!$D$2:$J$1713,7,0)),"-",VLOOKUP(AT1813,[1]FISQ!$D$2:$J$1713,7,0))</f>
        <v>1665 </v>
      </c>
      <c r="AS1813" s="302" t="str">
        <f>IF(ISNA(VLOOKUP(AT1813,[1]FISQ!$D$2:$J$1713,4,0)),"-",CONCATENATE("(",VLOOKUP(AT1813,[1]FISQ!$D$2:$J$1713,4,0),")"))</f>
        <v>(1)</v>
      </c>
      <c r="AT1813" s="71" t="s">
        <v>4040</v>
      </c>
      <c r="AU1813" s="38"/>
      <c r="AV1813" s="38"/>
      <c r="AW1813" s="38"/>
    </row>
    <row r="1814" spans="1:49" ht="25.5">
      <c r="A1814" s="33">
        <v>1813</v>
      </c>
      <c r="B1814" s="33" t="str">
        <f t="shared" si="87"/>
        <v>2689_III</v>
      </c>
      <c r="C1814" s="33" t="str">
        <f t="shared" si="88"/>
        <v>6.1//-</v>
      </c>
      <c r="D1814" s="61">
        <v>2689</v>
      </c>
      <c r="E1814" s="67" t="s">
        <v>4041</v>
      </c>
      <c r="F1814" s="395" t="s">
        <v>373</v>
      </c>
      <c r="G1814" s="62" t="str">
        <f>VLOOKUP(CONCATENATE(TEXT(I1814,"0"),"_",TEXT(F1814,"0")),[1]CodC!$A$2:$D$250,4,0)</f>
        <v>Matérias tóxicas sem perigo subsidiário, orgânicas, líquidas;</v>
      </c>
      <c r="H1814" s="395" t="s">
        <v>7327</v>
      </c>
      <c r="I1814" s="68">
        <v>6</v>
      </c>
      <c r="J1814" s="68" t="s">
        <v>50</v>
      </c>
      <c r="K1814" s="69" t="s">
        <v>19</v>
      </c>
      <c r="L1814" s="68" t="s">
        <v>879</v>
      </c>
      <c r="M1814" s="63"/>
      <c r="N1814" s="64" t="s">
        <v>19</v>
      </c>
      <c r="O1814" s="64" t="s">
        <v>19</v>
      </c>
      <c r="P1814" s="113" t="s">
        <v>22423</v>
      </c>
      <c r="Q1814" s="70" t="s">
        <v>621</v>
      </c>
      <c r="R1814" s="70" t="s">
        <v>621</v>
      </c>
      <c r="S1814" s="65" t="str">
        <f t="shared" si="86"/>
        <v/>
      </c>
      <c r="T1814" s="69" t="s">
        <v>19</v>
      </c>
      <c r="U1814" s="69"/>
      <c r="V1814" s="69"/>
      <c r="W1814" s="69"/>
      <c r="X1814" s="69"/>
      <c r="Y1814" s="69"/>
      <c r="Z1814" s="69"/>
      <c r="AA1814" s="69"/>
      <c r="AB1814" s="69"/>
      <c r="AC1814" s="69"/>
      <c r="AD1814" s="69"/>
      <c r="AE1814" s="69"/>
      <c r="AF1814" s="69"/>
      <c r="AG1814" s="69"/>
      <c r="AH1814" s="69"/>
      <c r="AI1814" s="69"/>
      <c r="AJ1814" s="69"/>
      <c r="AK1814" s="69"/>
      <c r="AL1814" s="69"/>
      <c r="AM1814" s="70" t="s">
        <v>4042</v>
      </c>
      <c r="AN1814" s="63" t="str">
        <f>IF(ISNA(VLOOKUP(D1814,[1]GRE_Tabela2!$A$4:$D$112,4,0)),"-",VLOOKUP(D1814,[1]GRE_Tabela2!$A$4:$D$112,4,0))</f>
        <v>-</v>
      </c>
      <c r="AO1814" s="68" t="s">
        <v>1341</v>
      </c>
      <c r="AP1814" s="68" t="s">
        <v>1795</v>
      </c>
      <c r="AQ1814" s="113">
        <v>153</v>
      </c>
      <c r="AR1814" s="302" t="str">
        <f>IF(ISNA(VLOOKUP(AT1814,[1]FISQ!$D$2:$J$1713,7,0)),"-",VLOOKUP(AT1814,[1]FISQ!$D$2:$J$1713,7,0))</f>
        <v>1664 </v>
      </c>
      <c r="AS1814" s="302" t="str">
        <f>IF(ISNA(VLOOKUP(AT1814,[1]FISQ!$D$2:$J$1713,4,0)),"-",CONCATENATE("(",VLOOKUP(AT1814,[1]FISQ!$D$2:$J$1713,4,0),")"))</f>
        <v>(1)</v>
      </c>
      <c r="AT1814" s="71" t="s">
        <v>4043</v>
      </c>
      <c r="AU1814" s="38"/>
      <c r="AV1814" s="38"/>
      <c r="AW1814" s="38"/>
    </row>
    <row r="1815" spans="1:49" ht="25.5">
      <c r="A1815" s="33">
        <v>1814</v>
      </c>
      <c r="B1815" s="33" t="str">
        <f t="shared" si="87"/>
        <v>2690_II</v>
      </c>
      <c r="C1815" s="33" t="str">
        <f t="shared" si="88"/>
        <v>6.1//-</v>
      </c>
      <c r="D1815" s="61">
        <v>2690</v>
      </c>
      <c r="E1815" s="67" t="s">
        <v>4044</v>
      </c>
      <c r="F1815" s="395" t="s">
        <v>373</v>
      </c>
      <c r="G1815" s="62" t="str">
        <f>VLOOKUP(CONCATENATE(TEXT(I1815,"0"),"_",TEXT(F1815,"0")),[1]CodC!$A$2:$D$250,4,0)</f>
        <v>Matérias tóxicas sem perigo subsidiário, orgânicas, líquidas;</v>
      </c>
      <c r="H1815" s="395" t="s">
        <v>7327</v>
      </c>
      <c r="I1815" s="68">
        <v>6</v>
      </c>
      <c r="J1815" s="68" t="s">
        <v>50</v>
      </c>
      <c r="K1815" s="69" t="s">
        <v>19</v>
      </c>
      <c r="L1815" s="68" t="s">
        <v>849</v>
      </c>
      <c r="M1815" s="63"/>
      <c r="N1815" s="64" t="s">
        <v>19</v>
      </c>
      <c r="O1815" s="64" t="s">
        <v>19</v>
      </c>
      <c r="P1815" s="113" t="s">
        <v>22423</v>
      </c>
      <c r="Q1815" s="70" t="s">
        <v>621</v>
      </c>
      <c r="R1815" s="70" t="s">
        <v>621</v>
      </c>
      <c r="S1815" s="65" t="str">
        <f t="shared" si="86"/>
        <v/>
      </c>
      <c r="T1815" s="69" t="s">
        <v>19</v>
      </c>
      <c r="U1815" s="69"/>
      <c r="V1815" s="69"/>
      <c r="W1815" s="69"/>
      <c r="X1815" s="69"/>
      <c r="Y1815" s="69"/>
      <c r="Z1815" s="69"/>
      <c r="AA1815" s="69"/>
      <c r="AB1815" s="69"/>
      <c r="AC1815" s="69"/>
      <c r="AD1815" s="69"/>
      <c r="AE1815" s="69"/>
      <c r="AF1815" s="69"/>
      <c r="AG1815" s="69"/>
      <c r="AH1815" s="69"/>
      <c r="AI1815" s="69"/>
      <c r="AJ1815" s="69"/>
      <c r="AK1815" s="69"/>
      <c r="AL1815" s="69"/>
      <c r="AM1815" s="70" t="s">
        <v>4045</v>
      </c>
      <c r="AN1815" s="63" t="str">
        <f>IF(ISNA(VLOOKUP(D1815,[1]GRE_Tabela2!$A$4:$D$112,4,0)),"-",VLOOKUP(D1815,[1]GRE_Tabela2!$A$4:$D$112,4,0))</f>
        <v>-</v>
      </c>
      <c r="AO1815" s="68" t="s">
        <v>1341</v>
      </c>
      <c r="AP1815" s="68" t="s">
        <v>1795</v>
      </c>
      <c r="AQ1815" s="113">
        <v>152</v>
      </c>
      <c r="AR1815" s="302" t="str">
        <f>IF(ISNA(VLOOKUP(AT1815,[1]FISQ!$D$2:$J$1713,7,0)),"-",VLOOKUP(AT1815,[1]FISQ!$D$2:$J$1713,7,0))</f>
        <v>-</v>
      </c>
      <c r="AS1815" s="302" t="str">
        <f>IF(ISNA(VLOOKUP(AT1815,[1]FISQ!$D$2:$J$1713,4,0)),"-",CONCATENATE("(",VLOOKUP(AT1815,[1]FISQ!$D$2:$J$1713,4,0),")"))</f>
        <v>-</v>
      </c>
      <c r="AT1815" s="71" t="s">
        <v>4046</v>
      </c>
      <c r="AU1815" s="38"/>
      <c r="AV1815" s="38"/>
      <c r="AW1815" s="38"/>
    </row>
    <row r="1816" spans="1:49" ht="114.75">
      <c r="A1816" s="33">
        <v>1815</v>
      </c>
      <c r="B1816" s="33" t="str">
        <f t="shared" si="87"/>
        <v>2691_II</v>
      </c>
      <c r="C1816" s="33" t="str">
        <f t="shared" si="88"/>
        <v>8//-</v>
      </c>
      <c r="D1816" s="61">
        <v>2691</v>
      </c>
      <c r="E1816" s="67" t="s">
        <v>4047</v>
      </c>
      <c r="F1816" s="395" t="s">
        <v>7342</v>
      </c>
      <c r="G1816" s="62" t="str">
        <f>VLOOKUP(CONCATENATE(TEXT(I1816,"0"),"_",TEXT(F1816,"0")),[1]CodC!$A$2:$D$250,4,0)</f>
        <v>Matérias corrosivas, ácidas, sem perigo subsidiário, inorgânicas, sólidas;</v>
      </c>
      <c r="H1816" s="395" t="s">
        <v>7339</v>
      </c>
      <c r="I1816" s="69" t="s">
        <v>631</v>
      </c>
      <c r="J1816" s="69" t="s">
        <v>631</v>
      </c>
      <c r="K1816" s="64" t="s">
        <v>19</v>
      </c>
      <c r="L1816" s="68" t="s">
        <v>849</v>
      </c>
      <c r="M1816" s="63"/>
      <c r="N1816" s="64" t="s">
        <v>19</v>
      </c>
      <c r="O1816" s="64" t="s">
        <v>19</v>
      </c>
      <c r="P1816" s="113" t="s">
        <v>22425</v>
      </c>
      <c r="Q1816" s="70" t="s">
        <v>5989</v>
      </c>
      <c r="R1816" s="70" t="s">
        <v>3957</v>
      </c>
      <c r="S1816" s="65" t="str">
        <f t="shared" si="86"/>
        <v xml:space="preserve"> SW1 SW2 H2 </v>
      </c>
      <c r="T1816" s="68" t="s">
        <v>7189</v>
      </c>
      <c r="U1816" s="69" t="s">
        <v>7163</v>
      </c>
      <c r="V1816" s="68"/>
      <c r="W1816" s="68"/>
      <c r="X1816" s="68"/>
      <c r="Y1816" s="68"/>
      <c r="Z1816" s="68"/>
      <c r="AA1816" s="68"/>
      <c r="AB1816" s="68"/>
      <c r="AC1816" s="68"/>
      <c r="AD1816" s="68"/>
      <c r="AE1816" s="68"/>
      <c r="AF1816" s="68"/>
      <c r="AG1816" s="68"/>
      <c r="AH1816" s="68"/>
      <c r="AI1816" s="68"/>
      <c r="AJ1816" s="68"/>
      <c r="AK1816" s="68"/>
      <c r="AL1816" s="68"/>
      <c r="AM1816" s="70" t="s">
        <v>4048</v>
      </c>
      <c r="AN1816" s="63" t="str">
        <f>IF(ISNA(VLOOKUP(D1816,[1]GRE_Tabela2!$A$4:$D$112,4,0)),"-",VLOOKUP(D1816,[1]GRE_Tabela2!$A$4:$D$112,4,0))</f>
        <v>HBr</v>
      </c>
      <c r="AO1816" s="68" t="s">
        <v>1341</v>
      </c>
      <c r="AP1816" s="68" t="s">
        <v>1913</v>
      </c>
      <c r="AQ1816" s="113">
        <v>137</v>
      </c>
      <c r="AR1816" s="302" t="str">
        <f>IF(ISNA(VLOOKUP(AT1816,[1]FISQ!$D$2:$J$1713,7,0)),"-",VLOOKUP(AT1816,[1]FISQ!$D$2:$J$1713,7,0))</f>
        <v>-</v>
      </c>
      <c r="AS1816" s="302" t="str">
        <f>IF(ISNA(VLOOKUP(AT1816,[1]FISQ!$D$2:$J$1713,4,0)),"-",CONCATENATE("(",VLOOKUP(AT1816,[1]FISQ!$D$2:$J$1713,4,0),")"))</f>
        <v>-</v>
      </c>
      <c r="AT1816" s="71" t="s">
        <v>4049</v>
      </c>
      <c r="AU1816" s="38" t="s">
        <v>6541</v>
      </c>
      <c r="AV1816" s="30"/>
      <c r="AW1816" s="38"/>
    </row>
    <row r="1817" spans="1:49" ht="63.75">
      <c r="A1817" s="33">
        <v>1816</v>
      </c>
      <c r="B1817" s="33" t="str">
        <f t="shared" si="87"/>
        <v>2692_I</v>
      </c>
      <c r="C1817" s="33" t="str">
        <f t="shared" si="88"/>
        <v>8//-</v>
      </c>
      <c r="D1817" s="61">
        <v>2692</v>
      </c>
      <c r="E1817" s="67" t="s">
        <v>4050</v>
      </c>
      <c r="F1817" s="395" t="s">
        <v>7345</v>
      </c>
      <c r="G1817" s="62" t="str">
        <f>VLOOKUP(CONCATENATE(TEXT(I1817,"0"),"_",TEXT(F1817,"0")),[1]CodC!$A$2:$D$250,4,0)</f>
        <v>Matérias corrosivas, ácidas, sem perigo subsidiário, inorgânicas, líquidas;</v>
      </c>
      <c r="H1817" s="395" t="s">
        <v>7352</v>
      </c>
      <c r="I1817" s="69" t="s">
        <v>631</v>
      </c>
      <c r="J1817" s="69" t="s">
        <v>631</v>
      </c>
      <c r="K1817" s="69" t="s">
        <v>19</v>
      </c>
      <c r="L1817" s="68" t="s">
        <v>746</v>
      </c>
      <c r="M1817" s="63"/>
      <c r="N1817" s="64" t="s">
        <v>19</v>
      </c>
      <c r="O1817" s="64" t="s">
        <v>19</v>
      </c>
      <c r="P1817" s="113" t="s">
        <v>22425</v>
      </c>
      <c r="Q1817" s="70" t="s">
        <v>1482</v>
      </c>
      <c r="R1817" s="70" t="s">
        <v>4051</v>
      </c>
      <c r="S1817" s="65" t="str">
        <f t="shared" si="86"/>
        <v xml:space="preserve">SW1 H2 </v>
      </c>
      <c r="T1817" s="69" t="s">
        <v>7182</v>
      </c>
      <c r="U1817" s="69" t="s">
        <v>7163</v>
      </c>
      <c r="V1817" s="69"/>
      <c r="W1817" s="69"/>
      <c r="X1817" s="69"/>
      <c r="Y1817" s="69"/>
      <c r="Z1817" s="69"/>
      <c r="AA1817" s="69"/>
      <c r="AB1817" s="69"/>
      <c r="AC1817" s="69"/>
      <c r="AD1817" s="69"/>
      <c r="AE1817" s="69"/>
      <c r="AF1817" s="69"/>
      <c r="AG1817" s="69"/>
      <c r="AH1817" s="69"/>
      <c r="AI1817" s="69"/>
      <c r="AJ1817" s="69"/>
      <c r="AK1817" s="69"/>
      <c r="AL1817" s="69"/>
      <c r="AM1817" s="70" t="s">
        <v>4052</v>
      </c>
      <c r="AN1817" s="63" t="str">
        <f>IF(ISNA(VLOOKUP(D1817,[1]GRE_Tabela2!$A$4:$D$112,4,0)),"-",VLOOKUP(D1817,[1]GRE_Tabela2!$A$4:$D$112,4,0))</f>
        <v>HBr</v>
      </c>
      <c r="AO1817" s="68" t="s">
        <v>1341</v>
      </c>
      <c r="AP1817" s="68" t="s">
        <v>1913</v>
      </c>
      <c r="AQ1817" s="113">
        <v>157</v>
      </c>
      <c r="AR1817" s="302" t="str">
        <f>IF(ISNA(VLOOKUP(AT1817,[1]FISQ!$D$2:$J$1713,7,0)),"-",VLOOKUP(AT1817,[1]FISQ!$D$2:$J$1713,7,0))</f>
        <v>0230 </v>
      </c>
      <c r="AS1817" s="302" t="str">
        <f>IF(ISNA(VLOOKUP(AT1817,[1]FISQ!$D$2:$J$1713,4,0)),"-",CONCATENATE("(",VLOOKUP(AT1817,[1]FISQ!$D$2:$J$1713,4,0),")"))</f>
        <v>(1)</v>
      </c>
      <c r="AT1817" s="71" t="s">
        <v>4053</v>
      </c>
      <c r="AU1817" s="38" t="s">
        <v>6541</v>
      </c>
      <c r="AV1817" s="30"/>
      <c r="AW1817" s="38"/>
    </row>
    <row r="1818" spans="1:49" ht="38.25">
      <c r="A1818" s="33">
        <v>1817</v>
      </c>
      <c r="B1818" s="33" t="str">
        <f t="shared" si="87"/>
        <v>2693_III</v>
      </c>
      <c r="C1818" s="33" t="str">
        <f t="shared" si="88"/>
        <v>8//-</v>
      </c>
      <c r="D1818" s="61">
        <v>2693</v>
      </c>
      <c r="E1818" s="72" t="s">
        <v>4054</v>
      </c>
      <c r="F1818" s="395" t="s">
        <v>7345</v>
      </c>
      <c r="G1818" s="62" t="str">
        <f>VLOOKUP(CONCATENATE(TEXT(I1818,"0"),"_",TEXT(F1818,"0")),[1]CodC!$A$2:$D$250,4,0)</f>
        <v>Matérias corrosivas, ácidas, sem perigo subsidiário, inorgânicas, líquidas;</v>
      </c>
      <c r="H1818" s="395" t="s">
        <v>7339</v>
      </c>
      <c r="I1818" s="69" t="s">
        <v>631</v>
      </c>
      <c r="J1818" s="69" t="s">
        <v>631</v>
      </c>
      <c r="K1818" s="64" t="s">
        <v>19</v>
      </c>
      <c r="L1818" s="68" t="s">
        <v>879</v>
      </c>
      <c r="M1818" s="68"/>
      <c r="N1818" s="64" t="s">
        <v>51</v>
      </c>
      <c r="O1818" s="64" t="s">
        <v>51</v>
      </c>
      <c r="P1818" s="113" t="s">
        <v>22425</v>
      </c>
      <c r="Q1818" s="70" t="s">
        <v>5598</v>
      </c>
      <c r="R1818" s="70" t="s">
        <v>799</v>
      </c>
      <c r="S1818" s="65" t="str">
        <f t="shared" ref="S1818:S1881" si="89">RIGHT(R1818,LEN(R1818)-LEN(Q1818))</f>
        <v xml:space="preserve"> SW2 </v>
      </c>
      <c r="T1818" s="68" t="s">
        <v>1000</v>
      </c>
      <c r="U1818" s="68"/>
      <c r="V1818" s="68"/>
      <c r="W1818" s="68"/>
      <c r="X1818" s="68"/>
      <c r="Y1818" s="68"/>
      <c r="Z1818" s="68"/>
      <c r="AA1818" s="68"/>
      <c r="AB1818" s="68"/>
      <c r="AC1818" s="68"/>
      <c r="AD1818" s="68"/>
      <c r="AE1818" s="68"/>
      <c r="AF1818" s="68"/>
      <c r="AG1818" s="68"/>
      <c r="AH1818" s="68"/>
      <c r="AI1818" s="68"/>
      <c r="AJ1818" s="68"/>
      <c r="AK1818" s="68"/>
      <c r="AL1818" s="68"/>
      <c r="AM1818" s="70" t="s">
        <v>4055</v>
      </c>
      <c r="AN1818" s="63" t="str">
        <f>IF(ISNA(VLOOKUP(D1818,[1]GRE_Tabela2!$A$4:$D$112,4,0)),"-",VLOOKUP(D1818,[1]GRE_Tabela2!$A$4:$D$112,4,0))</f>
        <v>-</v>
      </c>
      <c r="AO1818" s="68" t="s">
        <v>1341</v>
      </c>
      <c r="AP1818" s="68" t="s">
        <v>1913</v>
      </c>
      <c r="AQ1818" s="113">
        <v>154</v>
      </c>
      <c r="AR1818" s="302" t="str">
        <f>IF(ISNA(VLOOKUP(AT1818,[1]FISQ!$D$2:$J$1713,7,0)),"-",VLOOKUP(AT1818,[1]FISQ!$D$2:$J$1713,7,0))</f>
        <v>1254 </v>
      </c>
      <c r="AS1818" s="302" t="str">
        <f>IF(ISNA(VLOOKUP(AT1818,[1]FISQ!$D$2:$J$1713,4,0)),"-",CONCATENATE("(",VLOOKUP(AT1818,[1]FISQ!$D$2:$J$1713,4,0),")"))</f>
        <v>(1)</v>
      </c>
      <c r="AT1818" s="71" t="s">
        <v>4056</v>
      </c>
      <c r="AU1818" s="29" t="s">
        <v>6537</v>
      </c>
      <c r="AV1818" s="30"/>
      <c r="AW1818" s="38"/>
    </row>
    <row r="1819" spans="1:49" ht="51">
      <c r="A1819" s="33">
        <v>1818</v>
      </c>
      <c r="B1819" s="33" t="str">
        <f t="shared" si="87"/>
        <v>2698_III</v>
      </c>
      <c r="C1819" s="33" t="str">
        <f t="shared" si="88"/>
        <v>8//-</v>
      </c>
      <c r="D1819" s="61">
        <v>2698</v>
      </c>
      <c r="E1819" s="67" t="s">
        <v>4057</v>
      </c>
      <c r="F1819" s="395" t="s">
        <v>7344</v>
      </c>
      <c r="G1819" s="62" t="str">
        <f>VLOOKUP(CONCATENATE(TEXT(I1819,"0"),"_",TEXT(F1819,"0")),[1]CodC!$A$2:$D$250,4,0)</f>
        <v>Matérias corrosivas, ácidas, sem perigo subsidiário, orgânicas, sólidas;</v>
      </c>
      <c r="H1819" s="395" t="s">
        <v>7339</v>
      </c>
      <c r="I1819" s="69" t="s">
        <v>631</v>
      </c>
      <c r="J1819" s="69" t="s">
        <v>631</v>
      </c>
      <c r="K1819" s="69" t="s">
        <v>19</v>
      </c>
      <c r="L1819" s="68" t="s">
        <v>879</v>
      </c>
      <c r="M1819" s="68"/>
      <c r="N1819" s="64" t="s">
        <v>24537</v>
      </c>
      <c r="O1819" s="64" t="s">
        <v>6629</v>
      </c>
      <c r="P1819" s="113" t="s">
        <v>22425</v>
      </c>
      <c r="Q1819" s="70" t="s">
        <v>621</v>
      </c>
      <c r="R1819" s="70" t="s">
        <v>621</v>
      </c>
      <c r="S1819" s="65" t="str">
        <f t="shared" si="89"/>
        <v/>
      </c>
      <c r="T1819" s="69" t="s">
        <v>7182</v>
      </c>
      <c r="U1819" s="69" t="s">
        <v>7163</v>
      </c>
      <c r="V1819" s="69"/>
      <c r="W1819" s="69"/>
      <c r="X1819" s="69"/>
      <c r="Y1819" s="69"/>
      <c r="Z1819" s="69"/>
      <c r="AA1819" s="69"/>
      <c r="AB1819" s="69"/>
      <c r="AC1819" s="69"/>
      <c r="AD1819" s="69"/>
      <c r="AE1819" s="69"/>
      <c r="AF1819" s="69"/>
      <c r="AG1819" s="69"/>
      <c r="AH1819" s="69"/>
      <c r="AI1819" s="69"/>
      <c r="AJ1819" s="69"/>
      <c r="AK1819" s="69"/>
      <c r="AL1819" s="69"/>
      <c r="AM1819" s="70" t="s">
        <v>6262</v>
      </c>
      <c r="AN1819" s="63" t="str">
        <f>IF(ISNA(VLOOKUP(D1819,[1]GRE_Tabela2!$A$4:$D$112,4,0)),"-",VLOOKUP(D1819,[1]GRE_Tabela2!$A$4:$D$112,4,0))</f>
        <v>-</v>
      </c>
      <c r="AO1819" s="68" t="s">
        <v>1341</v>
      </c>
      <c r="AP1819" s="68" t="s">
        <v>1913</v>
      </c>
      <c r="AQ1819" s="113">
        <v>156</v>
      </c>
      <c r="AR1819" s="302" t="str">
        <f>IF(ISNA(VLOOKUP(AT1819,[1]FISQ!$D$2:$J$1713,7,0)),"-",VLOOKUP(AT1819,[1]FISQ!$D$2:$J$1713,7,0))</f>
        <v>1372 </v>
      </c>
      <c r="AS1819" s="302" t="str">
        <f>IF(ISNA(VLOOKUP(AT1819,[1]FISQ!$D$2:$J$1713,4,0)),"-",CONCATENATE("(",VLOOKUP(AT1819,[1]FISQ!$D$2:$J$1713,4,0),")"))</f>
        <v>(1)</v>
      </c>
      <c r="AT1819" s="71" t="s">
        <v>4058</v>
      </c>
      <c r="AU1819" s="38" t="s">
        <v>6541</v>
      </c>
      <c r="AV1819" s="30"/>
      <c r="AW1819" s="38"/>
    </row>
    <row r="1820" spans="1:49" ht="89.25">
      <c r="A1820" s="33">
        <v>1819</v>
      </c>
      <c r="B1820" s="33" t="str">
        <f t="shared" si="87"/>
        <v>2699_I</v>
      </c>
      <c r="C1820" s="33" t="str">
        <f t="shared" si="88"/>
        <v>8//-</v>
      </c>
      <c r="D1820" s="61">
        <v>2699</v>
      </c>
      <c r="E1820" s="67" t="s">
        <v>4059</v>
      </c>
      <c r="F1820" s="395" t="s">
        <v>7338</v>
      </c>
      <c r="G1820" s="62" t="str">
        <f>VLOOKUP(CONCATENATE(TEXT(I1820,"0"),"_",TEXT(F1820,"0")),[1]CodC!$A$2:$D$250,4,0)</f>
        <v>Matérias corrosivas, ácidas, sem perigo subsidiário, orgânicas, líquidas;</v>
      </c>
      <c r="H1820" s="395" t="s">
        <v>7349</v>
      </c>
      <c r="I1820" s="69" t="s">
        <v>631</v>
      </c>
      <c r="J1820" s="69" t="s">
        <v>631</v>
      </c>
      <c r="K1820" s="69" t="s">
        <v>19</v>
      </c>
      <c r="L1820" s="68" t="s">
        <v>746</v>
      </c>
      <c r="M1820" s="63"/>
      <c r="N1820" s="64" t="s">
        <v>19</v>
      </c>
      <c r="O1820" s="64" t="s">
        <v>19</v>
      </c>
      <c r="P1820" s="113" t="s">
        <v>22425</v>
      </c>
      <c r="Q1820" s="70" t="s">
        <v>5989</v>
      </c>
      <c r="R1820" s="70" t="s">
        <v>3957</v>
      </c>
      <c r="S1820" s="65" t="str">
        <f t="shared" si="89"/>
        <v xml:space="preserve"> SW1 SW2 H2 </v>
      </c>
      <c r="T1820" s="69" t="s">
        <v>7182</v>
      </c>
      <c r="U1820" s="69" t="s">
        <v>7163</v>
      </c>
      <c r="V1820" s="69"/>
      <c r="W1820" s="69"/>
      <c r="X1820" s="69"/>
      <c r="Y1820" s="69"/>
      <c r="Z1820" s="69"/>
      <c r="AA1820" s="69"/>
      <c r="AB1820" s="69"/>
      <c r="AC1820" s="69"/>
      <c r="AD1820" s="69"/>
      <c r="AE1820" s="69"/>
      <c r="AF1820" s="69"/>
      <c r="AG1820" s="69"/>
      <c r="AH1820" s="69"/>
      <c r="AI1820" s="69"/>
      <c r="AJ1820" s="69"/>
      <c r="AK1820" s="69"/>
      <c r="AL1820" s="69"/>
      <c r="AM1820" s="70" t="s">
        <v>4060</v>
      </c>
      <c r="AN1820" s="63" t="str">
        <f>IF(ISNA(VLOOKUP(D1820,[1]GRE_Tabela2!$A$4:$D$112,4,0)),"-",VLOOKUP(D1820,[1]GRE_Tabela2!$A$4:$D$112,4,0))</f>
        <v>-</v>
      </c>
      <c r="AO1820" s="68" t="s">
        <v>1341</v>
      </c>
      <c r="AP1820" s="68" t="s">
        <v>1913</v>
      </c>
      <c r="AQ1820" s="113">
        <v>154</v>
      </c>
      <c r="AR1820" s="302" t="str">
        <f>IF(ISNA(VLOOKUP(AT1820,[1]FISQ!$D$2:$J$1713,7,0)),"-",VLOOKUP(AT1820,[1]FISQ!$D$2:$J$1713,7,0))</f>
        <v>1673 </v>
      </c>
      <c r="AS1820" s="302" t="str">
        <f>IF(ISNA(VLOOKUP(AT1820,[1]FISQ!$D$2:$J$1713,4,0)),"-",CONCATENATE("(",VLOOKUP(AT1820,[1]FISQ!$D$2:$J$1713,4,0),")"))</f>
        <v>(1)</v>
      </c>
      <c r="AT1820" s="71" t="s">
        <v>4061</v>
      </c>
      <c r="AU1820" s="38" t="s">
        <v>6541</v>
      </c>
      <c r="AV1820" s="30"/>
      <c r="AW1820" s="38"/>
    </row>
    <row r="1821" spans="1:49" ht="38.25">
      <c r="A1821" s="33">
        <v>1820</v>
      </c>
      <c r="B1821" s="33" t="str">
        <f t="shared" si="87"/>
        <v>2705_II</v>
      </c>
      <c r="C1821" s="33" t="str">
        <f t="shared" si="88"/>
        <v>8//-</v>
      </c>
      <c r="D1821" s="61">
        <v>2705</v>
      </c>
      <c r="E1821" s="67" t="s">
        <v>4062</v>
      </c>
      <c r="F1821" s="395" t="s">
        <v>7348</v>
      </c>
      <c r="G1821" s="62" t="str">
        <f>VLOOKUP(CONCATENATE(TEXT(I1821,"0"),"_",TEXT(F1821,"0")),[1]CodC!$A$2:$D$250,4,0)</f>
        <v>Outras matérias corrosivas, líquidas;</v>
      </c>
      <c r="H1821" s="395" t="s">
        <v>7339</v>
      </c>
      <c r="I1821" s="69" t="s">
        <v>631</v>
      </c>
      <c r="J1821" s="69" t="s">
        <v>631</v>
      </c>
      <c r="K1821" s="64" t="s">
        <v>19</v>
      </c>
      <c r="L1821" s="68" t="s">
        <v>849</v>
      </c>
      <c r="M1821" s="63"/>
      <c r="N1821" s="64" t="s">
        <v>19</v>
      </c>
      <c r="O1821" s="64" t="s">
        <v>19</v>
      </c>
      <c r="P1821" s="113" t="s">
        <v>22424</v>
      </c>
      <c r="Q1821" s="70" t="s">
        <v>861</v>
      </c>
      <c r="R1821" s="70" t="s">
        <v>861</v>
      </c>
      <c r="S1821" s="65" t="str">
        <f t="shared" si="89"/>
        <v/>
      </c>
      <c r="T1821" s="68" t="s">
        <v>3731</v>
      </c>
      <c r="U1821" s="68"/>
      <c r="V1821" s="68"/>
      <c r="W1821" s="68"/>
      <c r="X1821" s="68"/>
      <c r="Y1821" s="68"/>
      <c r="Z1821" s="68"/>
      <c r="AA1821" s="68"/>
      <c r="AB1821" s="68"/>
      <c r="AC1821" s="68"/>
      <c r="AD1821" s="68"/>
      <c r="AE1821" s="68"/>
      <c r="AF1821" s="68"/>
      <c r="AG1821" s="68"/>
      <c r="AH1821" s="68"/>
      <c r="AI1821" s="68"/>
      <c r="AJ1821" s="68"/>
      <c r="AK1821" s="68"/>
      <c r="AL1821" s="68"/>
      <c r="AM1821" s="70" t="s">
        <v>6263</v>
      </c>
      <c r="AN1821" s="63" t="str">
        <f>IF(ISNA(VLOOKUP(D1821,[1]GRE_Tabela2!$A$4:$D$112,4,0)),"-",VLOOKUP(D1821,[1]GRE_Tabela2!$A$4:$D$112,4,0))</f>
        <v>-</v>
      </c>
      <c r="AO1821" s="68" t="s">
        <v>1341</v>
      </c>
      <c r="AP1821" s="68" t="s">
        <v>1913</v>
      </c>
      <c r="AQ1821" s="113" t="s">
        <v>16595</v>
      </c>
      <c r="AR1821" s="302" t="str">
        <f>IF(ISNA(VLOOKUP(AT1821,[1]FISQ!$D$2:$J$1713,7,0)),"-",VLOOKUP(AT1821,[1]FISQ!$D$2:$J$1713,7,0))</f>
        <v>-</v>
      </c>
      <c r="AS1821" s="302" t="str">
        <f>IF(ISNA(VLOOKUP(AT1821,[1]FISQ!$D$2:$J$1713,4,0)),"-",CONCATENATE("(",VLOOKUP(AT1821,[1]FISQ!$D$2:$J$1713,4,0),")"))</f>
        <v>-</v>
      </c>
      <c r="AT1821" s="71" t="s">
        <v>4063</v>
      </c>
      <c r="AU1821" s="38"/>
      <c r="AV1821" s="30"/>
      <c r="AW1821" s="38"/>
    </row>
    <row r="1822" spans="1:49" ht="51">
      <c r="A1822" s="33">
        <v>1821</v>
      </c>
      <c r="B1822" s="33" t="str">
        <f t="shared" si="87"/>
        <v>2707_II</v>
      </c>
      <c r="C1822" s="33" t="str">
        <f t="shared" si="88"/>
        <v>3//-</v>
      </c>
      <c r="D1822" s="61">
        <v>2707</v>
      </c>
      <c r="E1822" s="74" t="s">
        <v>4064</v>
      </c>
      <c r="F1822" s="395" t="s">
        <v>7275</v>
      </c>
      <c r="G1822" s="62" t="str">
        <f>VLOOKUP(CONCATENATE(TEXT(I1822,"0"),"_",TEXT(F1822,"0")),[1]CodC!$A$2:$D$250,4,0)</f>
        <v>Líquidos inflamáveis, sem perigo subsidiário, com um ponto de inflamação inferior ou igual a 60 °C;</v>
      </c>
      <c r="H1822" s="395" t="s">
        <v>7276</v>
      </c>
      <c r="I1822" s="69">
        <v>3</v>
      </c>
      <c r="J1822" s="69" t="s">
        <v>848</v>
      </c>
      <c r="K1822" s="69" t="s">
        <v>19</v>
      </c>
      <c r="L1822" s="68" t="s">
        <v>849</v>
      </c>
      <c r="M1822" s="63"/>
      <c r="N1822" s="64" t="s">
        <v>19</v>
      </c>
      <c r="O1822" s="64" t="s">
        <v>19</v>
      </c>
      <c r="P1822" s="113" t="s">
        <v>22423</v>
      </c>
      <c r="Q1822" s="70" t="s">
        <v>861</v>
      </c>
      <c r="R1822" s="70" t="s">
        <v>861</v>
      </c>
      <c r="S1822" s="65" t="str">
        <f t="shared" si="89"/>
        <v/>
      </c>
      <c r="T1822" s="69" t="s">
        <v>19</v>
      </c>
      <c r="U1822" s="69"/>
      <c r="V1822" s="69"/>
      <c r="W1822" s="69"/>
      <c r="X1822" s="69"/>
      <c r="Y1822" s="69"/>
      <c r="Z1822" s="69"/>
      <c r="AA1822" s="69"/>
      <c r="AB1822" s="69"/>
      <c r="AC1822" s="69"/>
      <c r="AD1822" s="69"/>
      <c r="AE1822" s="69"/>
      <c r="AF1822" s="69"/>
      <c r="AG1822" s="69"/>
      <c r="AH1822" s="69"/>
      <c r="AI1822" s="69"/>
      <c r="AJ1822" s="69"/>
      <c r="AK1822" s="69"/>
      <c r="AL1822" s="69"/>
      <c r="AM1822" s="70" t="s">
        <v>4065</v>
      </c>
      <c r="AN1822" s="63" t="str">
        <f>IF(ISNA(VLOOKUP(D1822,[1]GRE_Tabela2!$A$4:$D$112,4,0)),"-",VLOOKUP(D1822,[1]GRE_Tabela2!$A$4:$D$112,4,0))</f>
        <v>-</v>
      </c>
      <c r="AO1822" s="68" t="s">
        <v>747</v>
      </c>
      <c r="AP1822" s="68" t="s">
        <v>748</v>
      </c>
      <c r="AQ1822" s="113">
        <v>127</v>
      </c>
      <c r="AR1822" s="302" t="str">
        <f>IF(ISNA(VLOOKUP(AT1822,[1]FISQ!$D$2:$J$1713,7,0)),"-",VLOOKUP(AT1822,[1]FISQ!$D$2:$J$1713,7,0))</f>
        <v>-</v>
      </c>
      <c r="AS1822" s="302" t="str">
        <f>IF(ISNA(VLOOKUP(AT1822,[1]FISQ!$D$2:$J$1713,4,0)),"-",CONCATENATE("(",VLOOKUP(AT1822,[1]FISQ!$D$2:$J$1713,4,0),")"))</f>
        <v>-</v>
      </c>
      <c r="AT1822" s="71" t="s">
        <v>4066</v>
      </c>
      <c r="AU1822" s="38"/>
      <c r="AV1822" s="38"/>
      <c r="AW1822" s="38"/>
    </row>
    <row r="1823" spans="1:49" ht="51">
      <c r="A1823" s="33">
        <v>1822</v>
      </c>
      <c r="B1823" s="33" t="str">
        <f t="shared" si="87"/>
        <v>2707_III</v>
      </c>
      <c r="C1823" s="33" t="str">
        <f t="shared" si="88"/>
        <v>3//-</v>
      </c>
      <c r="D1823" s="61">
        <v>2707</v>
      </c>
      <c r="E1823" s="74" t="s">
        <v>4064</v>
      </c>
      <c r="F1823" s="395" t="s">
        <v>7275</v>
      </c>
      <c r="G1823" s="62" t="str">
        <f>VLOOKUP(CONCATENATE(TEXT(I1823,"0"),"_",TEXT(F1823,"0")),[1]CodC!$A$2:$D$250,4,0)</f>
        <v>Líquidos inflamáveis, sem perigo subsidiário, com um ponto de inflamação inferior ou igual a 60 °C;</v>
      </c>
      <c r="H1823" s="395" t="s">
        <v>7280</v>
      </c>
      <c r="I1823" s="69">
        <v>3</v>
      </c>
      <c r="J1823" s="69" t="s">
        <v>848</v>
      </c>
      <c r="K1823" s="69" t="s">
        <v>19</v>
      </c>
      <c r="L1823" s="68" t="s">
        <v>879</v>
      </c>
      <c r="M1823" s="68"/>
      <c r="N1823" s="64" t="s">
        <v>19</v>
      </c>
      <c r="O1823" s="64" t="s">
        <v>885</v>
      </c>
      <c r="P1823" s="113" t="s">
        <v>22425</v>
      </c>
      <c r="Q1823" s="70" t="s">
        <v>621</v>
      </c>
      <c r="R1823" s="70" t="s">
        <v>621</v>
      </c>
      <c r="S1823" s="65" t="str">
        <f t="shared" si="89"/>
        <v/>
      </c>
      <c r="T1823" s="69" t="s">
        <v>19</v>
      </c>
      <c r="U1823" s="69"/>
      <c r="V1823" s="69"/>
      <c r="W1823" s="69"/>
      <c r="X1823" s="69"/>
      <c r="Y1823" s="69"/>
      <c r="Z1823" s="69"/>
      <c r="AA1823" s="69"/>
      <c r="AB1823" s="69"/>
      <c r="AC1823" s="69"/>
      <c r="AD1823" s="69"/>
      <c r="AE1823" s="69"/>
      <c r="AF1823" s="69"/>
      <c r="AG1823" s="69"/>
      <c r="AH1823" s="69"/>
      <c r="AI1823" s="69"/>
      <c r="AJ1823" s="69"/>
      <c r="AK1823" s="69"/>
      <c r="AL1823" s="69"/>
      <c r="AM1823" s="70" t="str">
        <f>AM1822</f>
        <v>Líquido incolor com um odor pungente. Parcialmente miscível com a água. Reage violentamente com substâncias comburentes. Nocivo à inalação. Irritante para a pele, olhos e mucosas.</v>
      </c>
      <c r="AN1823" s="63" t="str">
        <f>IF(ISNA(VLOOKUP(D1823,[1]GRE_Tabela2!$A$4:$D$112,4,0)),"-",VLOOKUP(D1823,[1]GRE_Tabela2!$A$4:$D$112,4,0))</f>
        <v>-</v>
      </c>
      <c r="AO1823" s="68" t="s">
        <v>747</v>
      </c>
      <c r="AP1823" s="68" t="s">
        <v>748</v>
      </c>
      <c r="AQ1823" s="113">
        <v>127</v>
      </c>
      <c r="AR1823" s="302" t="str">
        <f>IF(ISNA(VLOOKUP(AT1823,[1]FISQ!$D$2:$J$1713,7,0)),"-",VLOOKUP(AT1823,[1]FISQ!$D$2:$J$1713,7,0))</f>
        <v>-</v>
      </c>
      <c r="AS1823" s="302" t="str">
        <f>IF(ISNA(VLOOKUP(AT1823,[1]FISQ!$D$2:$J$1713,4,0)),"-",CONCATENATE("(",VLOOKUP(AT1823,[1]FISQ!$D$2:$J$1713,4,0),")"))</f>
        <v>-</v>
      </c>
      <c r="AT1823" s="71" t="s">
        <v>4066</v>
      </c>
      <c r="AU1823" s="38"/>
      <c r="AV1823" s="38"/>
      <c r="AW1823" s="38"/>
    </row>
    <row r="1824" spans="1:49" ht="51">
      <c r="A1824" s="33">
        <v>1823</v>
      </c>
      <c r="B1824" s="33" t="str">
        <f t="shared" si="87"/>
        <v>2709_III</v>
      </c>
      <c r="C1824" s="33" t="str">
        <f t="shared" si="88"/>
        <v>3//</v>
      </c>
      <c r="D1824" s="61">
        <v>2709</v>
      </c>
      <c r="E1824" s="67" t="s">
        <v>4067</v>
      </c>
      <c r="F1824" s="395" t="s">
        <v>7275</v>
      </c>
      <c r="G1824" s="62" t="str">
        <f>VLOOKUP(CONCATENATE(TEXT(I1824,"0"),"_",TEXT(F1824,"0")),[1]CodC!$A$2:$D$250,4,0)</f>
        <v>Líquidos inflamáveis, sem perigo subsidiário, com um ponto de inflamação inferior ou igual a 60 °C;</v>
      </c>
      <c r="H1824" s="395" t="s">
        <v>7280</v>
      </c>
      <c r="I1824" s="69">
        <v>3</v>
      </c>
      <c r="J1824" s="69" t="s">
        <v>848</v>
      </c>
      <c r="K1824" s="69" t="s">
        <v>6582</v>
      </c>
      <c r="L1824" s="68" t="s">
        <v>879</v>
      </c>
      <c r="M1824" s="64" t="s">
        <v>1313</v>
      </c>
      <c r="N1824" s="64" t="s">
        <v>19</v>
      </c>
      <c r="O1824" s="64" t="s">
        <v>19</v>
      </c>
      <c r="P1824" s="113" t="s">
        <v>22425</v>
      </c>
      <c r="Q1824" s="70" t="s">
        <v>621</v>
      </c>
      <c r="R1824" s="70" t="s">
        <v>621</v>
      </c>
      <c r="S1824" s="65" t="str">
        <f t="shared" si="89"/>
        <v/>
      </c>
      <c r="T1824" s="69" t="s">
        <v>19</v>
      </c>
      <c r="U1824" s="69"/>
      <c r="V1824" s="69"/>
      <c r="W1824" s="69"/>
      <c r="X1824" s="69"/>
      <c r="Y1824" s="69"/>
      <c r="Z1824" s="69"/>
      <c r="AA1824" s="69"/>
      <c r="AB1824" s="69"/>
      <c r="AC1824" s="69"/>
      <c r="AD1824" s="69"/>
      <c r="AE1824" s="69"/>
      <c r="AF1824" s="69"/>
      <c r="AG1824" s="69"/>
      <c r="AH1824" s="69"/>
      <c r="AI1824" s="69"/>
      <c r="AJ1824" s="69"/>
      <c r="AK1824" s="69"/>
      <c r="AL1824" s="69"/>
      <c r="AM1824" s="70" t="s">
        <v>4068</v>
      </c>
      <c r="AN1824" s="63" t="str">
        <f>IF(ISNA(VLOOKUP(D1824,[1]GRE_Tabela2!$A$4:$D$112,4,0)),"-",VLOOKUP(D1824,[1]GRE_Tabela2!$A$4:$D$112,4,0))</f>
        <v>-</v>
      </c>
      <c r="AO1824" s="68" t="s">
        <v>747</v>
      </c>
      <c r="AP1824" s="68" t="s">
        <v>748</v>
      </c>
      <c r="AQ1824" s="113">
        <v>128</v>
      </c>
      <c r="AR1824" s="302" t="str">
        <f>IF(ISNA(VLOOKUP(AT1824,[1]FISQ!$D$2:$J$1713,7,0)),"-",VLOOKUP(AT1824,[1]FISQ!$D$2:$J$1713,7,0))</f>
        <v>-</v>
      </c>
      <c r="AS1824" s="302" t="str">
        <f>IF(ISNA(VLOOKUP(AT1824,[1]FISQ!$D$2:$J$1713,4,0)),"-",CONCATENATE("(",VLOOKUP(AT1824,[1]FISQ!$D$2:$J$1713,4,0),")"))</f>
        <v>-</v>
      </c>
      <c r="AT1824" s="71" t="s">
        <v>4069</v>
      </c>
      <c r="AU1824" s="38"/>
      <c r="AV1824" s="38"/>
      <c r="AW1824" s="38"/>
    </row>
    <row r="1825" spans="1:49" ht="25.5">
      <c r="A1825" s="33">
        <v>1824</v>
      </c>
      <c r="B1825" s="33" t="str">
        <f t="shared" si="87"/>
        <v>2710_III</v>
      </c>
      <c r="C1825" s="33" t="str">
        <f t="shared" si="88"/>
        <v>3//-</v>
      </c>
      <c r="D1825" s="61">
        <v>2710</v>
      </c>
      <c r="E1825" s="67" t="s">
        <v>4070</v>
      </c>
      <c r="F1825" s="395" t="s">
        <v>7275</v>
      </c>
      <c r="G1825" s="62" t="str">
        <f>VLOOKUP(CONCATENATE(TEXT(I1825,"0"),"_",TEXT(F1825,"0")),[1]CodC!$A$2:$D$250,4,0)</f>
        <v>Líquidos inflamáveis, sem perigo subsidiário, com um ponto de inflamação inferior ou igual a 60 °C;</v>
      </c>
      <c r="H1825" s="395" t="s">
        <v>7280</v>
      </c>
      <c r="I1825" s="69">
        <v>3</v>
      </c>
      <c r="J1825" s="69" t="s">
        <v>848</v>
      </c>
      <c r="K1825" s="69" t="s">
        <v>19</v>
      </c>
      <c r="L1825" s="68" t="s">
        <v>879</v>
      </c>
      <c r="M1825" s="63"/>
      <c r="N1825" s="64" t="s">
        <v>19</v>
      </c>
      <c r="O1825" s="64" t="s">
        <v>19</v>
      </c>
      <c r="P1825" s="113" t="s">
        <v>22425</v>
      </c>
      <c r="Q1825" s="70" t="s">
        <v>621</v>
      </c>
      <c r="R1825" s="70" t="s">
        <v>621</v>
      </c>
      <c r="S1825" s="65" t="str">
        <f t="shared" si="89"/>
        <v/>
      </c>
      <c r="T1825" s="69" t="s">
        <v>19</v>
      </c>
      <c r="U1825" s="69"/>
      <c r="V1825" s="69"/>
      <c r="W1825" s="69"/>
      <c r="X1825" s="69"/>
      <c r="Y1825" s="69"/>
      <c r="Z1825" s="69"/>
      <c r="AA1825" s="69"/>
      <c r="AB1825" s="69"/>
      <c r="AC1825" s="69"/>
      <c r="AD1825" s="69"/>
      <c r="AE1825" s="69"/>
      <c r="AF1825" s="69"/>
      <c r="AG1825" s="69"/>
      <c r="AH1825" s="69"/>
      <c r="AI1825" s="69"/>
      <c r="AJ1825" s="69"/>
      <c r="AK1825" s="69"/>
      <c r="AL1825" s="69"/>
      <c r="AM1825" s="70" t="s">
        <v>900</v>
      </c>
      <c r="AN1825" s="63" t="str">
        <f>IF(ISNA(VLOOKUP(D1825,[1]GRE_Tabela2!$A$4:$D$112,4,0)),"-",VLOOKUP(D1825,[1]GRE_Tabela2!$A$4:$D$112,4,0))</f>
        <v>-</v>
      </c>
      <c r="AO1825" s="68" t="s">
        <v>747</v>
      </c>
      <c r="AP1825" s="68" t="s">
        <v>748</v>
      </c>
      <c r="AQ1825" s="113">
        <v>128</v>
      </c>
      <c r="AR1825" s="302" t="str">
        <f>IF(ISNA(VLOOKUP(AT1825,[1]FISQ!$D$2:$J$1713,7,0)),"-",VLOOKUP(AT1825,[1]FISQ!$D$2:$J$1713,7,0))</f>
        <v>1414 </v>
      </c>
      <c r="AS1825" s="302" t="str">
        <f>IF(ISNA(VLOOKUP(AT1825,[1]FISQ!$D$2:$J$1713,4,0)),"-",CONCATENATE("(",VLOOKUP(AT1825,[1]FISQ!$D$2:$J$1713,4,0),")"))</f>
        <v>(1)</v>
      </c>
      <c r="AT1825" s="71" t="s">
        <v>4071</v>
      </c>
      <c r="AU1825" s="38"/>
      <c r="AV1825" s="38"/>
      <c r="AW1825" s="38"/>
    </row>
    <row r="1826" spans="1:49" ht="38.25">
      <c r="A1826" s="33">
        <v>1825</v>
      </c>
      <c r="B1826" s="33" t="str">
        <f t="shared" si="87"/>
        <v>2713_III</v>
      </c>
      <c r="C1826" s="33" t="str">
        <f t="shared" si="88"/>
        <v>6.1//-</v>
      </c>
      <c r="D1826" s="61">
        <v>2713</v>
      </c>
      <c r="E1826" s="67" t="s">
        <v>4072</v>
      </c>
      <c r="F1826" s="395" t="s">
        <v>880</v>
      </c>
      <c r="G1826" s="62" t="str">
        <f>VLOOKUP(CONCATENATE(TEXT(I1826,"0"),"_",TEXT(F1826,"0")),[1]CodC!$A$2:$D$250,4,0)</f>
        <v>Matérias tóxicas sem perigo subsidiário, orgânicas, sólidas;</v>
      </c>
      <c r="H1826" s="395" t="s">
        <v>7327</v>
      </c>
      <c r="I1826" s="68">
        <v>6</v>
      </c>
      <c r="J1826" s="68" t="s">
        <v>50</v>
      </c>
      <c r="K1826" s="69" t="s">
        <v>19</v>
      </c>
      <c r="L1826" s="68" t="s">
        <v>879</v>
      </c>
      <c r="M1826" s="63"/>
      <c r="N1826" s="64" t="s">
        <v>19</v>
      </c>
      <c r="O1826" s="64" t="s">
        <v>19</v>
      </c>
      <c r="P1826" s="113" t="s">
        <v>22423</v>
      </c>
      <c r="Q1826" s="70" t="s">
        <v>621</v>
      </c>
      <c r="R1826" s="70" t="s">
        <v>621</v>
      </c>
      <c r="S1826" s="65" t="str">
        <f t="shared" si="89"/>
        <v/>
      </c>
      <c r="T1826" s="69" t="s">
        <v>19</v>
      </c>
      <c r="U1826" s="69"/>
      <c r="V1826" s="69"/>
      <c r="W1826" s="69"/>
      <c r="X1826" s="69"/>
      <c r="Y1826" s="69"/>
      <c r="Z1826" s="69"/>
      <c r="AA1826" s="69"/>
      <c r="AB1826" s="69"/>
      <c r="AC1826" s="69"/>
      <c r="AD1826" s="69"/>
      <c r="AE1826" s="69"/>
      <c r="AF1826" s="69"/>
      <c r="AG1826" s="69"/>
      <c r="AH1826" s="69"/>
      <c r="AI1826" s="69"/>
      <c r="AJ1826" s="69"/>
      <c r="AK1826" s="69"/>
      <c r="AL1826" s="69"/>
      <c r="AM1826" s="70" t="s">
        <v>4073</v>
      </c>
      <c r="AN1826" s="63" t="str">
        <f>IF(ISNA(VLOOKUP(D1826,[1]GRE_Tabela2!$A$4:$D$112,4,0)),"-",VLOOKUP(D1826,[1]GRE_Tabela2!$A$4:$D$112,4,0))</f>
        <v>-</v>
      </c>
      <c r="AO1826" s="68" t="s">
        <v>1341</v>
      </c>
      <c r="AP1826" s="68" t="s">
        <v>1795</v>
      </c>
      <c r="AQ1826" s="113">
        <v>153</v>
      </c>
      <c r="AR1826" s="302" t="str">
        <f>IF(ISNA(VLOOKUP(AT1826,[1]FISQ!$D$2:$J$1713,7,0)),"-",VLOOKUP(AT1826,[1]FISQ!$D$2:$J$1713,7,0))</f>
        <v>-</v>
      </c>
      <c r="AS1826" s="302" t="str">
        <f>IF(ISNA(VLOOKUP(AT1826,[1]FISQ!$D$2:$J$1713,4,0)),"-",CONCATENATE("(",VLOOKUP(AT1826,[1]FISQ!$D$2:$J$1713,4,0),")"))</f>
        <v>-</v>
      </c>
      <c r="AT1826" s="71" t="s">
        <v>4074</v>
      </c>
      <c r="AU1826" s="38"/>
      <c r="AV1826" s="38"/>
      <c r="AW1826" s="38"/>
    </row>
    <row r="1827" spans="1:49" ht="25.5">
      <c r="A1827" s="33">
        <v>1826</v>
      </c>
      <c r="B1827" s="33" t="str">
        <f t="shared" si="87"/>
        <v>2714_III</v>
      </c>
      <c r="C1827" s="33" t="str">
        <f t="shared" si="88"/>
        <v>4.1//-</v>
      </c>
      <c r="D1827" s="61">
        <v>2714</v>
      </c>
      <c r="E1827" s="67" t="s">
        <v>4075</v>
      </c>
      <c r="F1827" s="395" t="s">
        <v>7293</v>
      </c>
      <c r="G1827" s="62" t="str">
        <f>VLOOKUP(CONCATENATE(TEXT(I1827,"0"),"_",TEXT(F1827,"0")),[1]CodC!$A$2:$D$250,4,0)</f>
        <v>Matérias sólidas inflamáveis, sem perigo subsidiário: Inorgânicas;</v>
      </c>
      <c r="H1827" s="395" t="s">
        <v>7294</v>
      </c>
      <c r="I1827" s="68">
        <v>4</v>
      </c>
      <c r="J1827" s="68" t="s">
        <v>1405</v>
      </c>
      <c r="K1827" s="69" t="s">
        <v>19</v>
      </c>
      <c r="L1827" s="68" t="s">
        <v>879</v>
      </c>
      <c r="M1827" s="63"/>
      <c r="N1827" s="64" t="s">
        <v>19</v>
      </c>
      <c r="O1827" s="64" t="s">
        <v>19</v>
      </c>
      <c r="P1827" s="113" t="s">
        <v>22423</v>
      </c>
      <c r="Q1827" s="70" t="s">
        <v>621</v>
      </c>
      <c r="R1827" s="70" t="s">
        <v>621</v>
      </c>
      <c r="S1827" s="65" t="str">
        <f t="shared" si="89"/>
        <v/>
      </c>
      <c r="T1827" s="69" t="s">
        <v>19</v>
      </c>
      <c r="U1827" s="69"/>
      <c r="V1827" s="69"/>
      <c r="W1827" s="69"/>
      <c r="X1827" s="69"/>
      <c r="Y1827" s="69"/>
      <c r="Z1827" s="69"/>
      <c r="AA1827" s="68" t="s">
        <v>7163</v>
      </c>
      <c r="AB1827" s="69"/>
      <c r="AC1827" s="69"/>
      <c r="AD1827" s="69"/>
      <c r="AE1827" s="69"/>
      <c r="AF1827" s="69"/>
      <c r="AG1827" s="69"/>
      <c r="AH1827" s="69"/>
      <c r="AI1827" s="69"/>
      <c r="AJ1827" s="69"/>
      <c r="AK1827" s="69"/>
      <c r="AL1827" s="69"/>
      <c r="AM1827" s="70" t="s">
        <v>6150</v>
      </c>
      <c r="AN1827" s="63" t="str">
        <f>IF(ISNA(VLOOKUP(D1827,[1]GRE_Tabela2!$A$4:$D$112,4,0)),"-",VLOOKUP(D1827,[1]GRE_Tabela2!$A$4:$D$112,4,0))</f>
        <v>-</v>
      </c>
      <c r="AO1827" s="68" t="s">
        <v>1341</v>
      </c>
      <c r="AP1827" s="68" t="s">
        <v>1342</v>
      </c>
      <c r="AQ1827" s="113">
        <v>133</v>
      </c>
      <c r="AR1827" s="302" t="str">
        <f>IF(ISNA(VLOOKUP(AT1827,[1]FISQ!$D$2:$J$1713,7,0)),"-",VLOOKUP(AT1827,[1]FISQ!$D$2:$J$1713,7,0))</f>
        <v>-</v>
      </c>
      <c r="AS1827" s="302" t="str">
        <f>IF(ISNA(VLOOKUP(AT1827,[1]FISQ!$D$2:$J$1713,4,0)),"-",CONCATENATE("(",VLOOKUP(AT1827,[1]FISQ!$D$2:$J$1713,4,0),")"))</f>
        <v>-</v>
      </c>
      <c r="AT1827" s="71" t="s">
        <v>4076</v>
      </c>
      <c r="AU1827" s="38"/>
      <c r="AV1827" s="38"/>
      <c r="AW1827" s="38"/>
    </row>
    <row r="1828" spans="1:49" ht="25.5">
      <c r="A1828" s="33">
        <v>1827</v>
      </c>
      <c r="B1828" s="33" t="str">
        <f t="shared" si="87"/>
        <v>2715_III</v>
      </c>
      <c r="C1828" s="33" t="str">
        <f t="shared" si="88"/>
        <v>4.1//-</v>
      </c>
      <c r="D1828" s="61">
        <v>2715</v>
      </c>
      <c r="E1828" s="67" t="s">
        <v>4077</v>
      </c>
      <c r="F1828" s="395" t="s">
        <v>7293</v>
      </c>
      <c r="G1828" s="62" t="str">
        <f>VLOOKUP(CONCATENATE(TEXT(I1828,"0"),"_",TEXT(F1828,"0")),[1]CodC!$A$2:$D$250,4,0)</f>
        <v>Matérias sólidas inflamáveis, sem perigo subsidiário: Inorgânicas;</v>
      </c>
      <c r="H1828" s="395" t="s">
        <v>7294</v>
      </c>
      <c r="I1828" s="68">
        <v>4</v>
      </c>
      <c r="J1828" s="68" t="s">
        <v>1405</v>
      </c>
      <c r="K1828" s="69" t="s">
        <v>19</v>
      </c>
      <c r="L1828" s="68" t="s">
        <v>879</v>
      </c>
      <c r="M1828" s="63"/>
      <c r="N1828" s="64" t="s">
        <v>19</v>
      </c>
      <c r="O1828" s="64" t="s">
        <v>19</v>
      </c>
      <c r="P1828" s="113" t="s">
        <v>22423</v>
      </c>
      <c r="Q1828" s="70" t="s">
        <v>621</v>
      </c>
      <c r="R1828" s="70" t="s">
        <v>621</v>
      </c>
      <c r="S1828" s="65" t="str">
        <f t="shared" si="89"/>
        <v/>
      </c>
      <c r="T1828" s="69" t="s">
        <v>19</v>
      </c>
      <c r="U1828" s="69"/>
      <c r="V1828" s="69"/>
      <c r="W1828" s="69"/>
      <c r="X1828" s="69"/>
      <c r="Y1828" s="69"/>
      <c r="Z1828" s="69"/>
      <c r="AA1828" s="69"/>
      <c r="AB1828" s="69"/>
      <c r="AC1828" s="69"/>
      <c r="AD1828" s="69"/>
      <c r="AE1828" s="69"/>
      <c r="AF1828" s="69"/>
      <c r="AG1828" s="69"/>
      <c r="AH1828" s="69"/>
      <c r="AI1828" s="69"/>
      <c r="AJ1828" s="69"/>
      <c r="AK1828" s="69"/>
      <c r="AL1828" s="69"/>
      <c r="AM1828" s="70" t="s">
        <v>6151</v>
      </c>
      <c r="AN1828" s="63" t="str">
        <f>IF(ISNA(VLOOKUP(D1828,[1]GRE_Tabela2!$A$4:$D$112,4,0)),"-",VLOOKUP(D1828,[1]GRE_Tabela2!$A$4:$D$112,4,0))</f>
        <v>-</v>
      </c>
      <c r="AO1828" s="68" t="s">
        <v>1341</v>
      </c>
      <c r="AP1828" s="68" t="s">
        <v>1342</v>
      </c>
      <c r="AQ1828" s="113">
        <v>133</v>
      </c>
      <c r="AR1828" s="302" t="str">
        <f>IF(ISNA(VLOOKUP(AT1828,[1]FISQ!$D$2:$J$1713,7,0)),"-",VLOOKUP(AT1828,[1]FISQ!$D$2:$J$1713,7,0))</f>
        <v>-</v>
      </c>
      <c r="AS1828" s="302" t="str">
        <f>IF(ISNA(VLOOKUP(AT1828,[1]FISQ!$D$2:$J$1713,4,0)),"-",CONCATENATE("(",VLOOKUP(AT1828,[1]FISQ!$D$2:$J$1713,4,0),")"))</f>
        <v>-</v>
      </c>
      <c r="AT1828" s="71" t="s">
        <v>4078</v>
      </c>
      <c r="AU1828" s="38"/>
      <c r="AV1828" s="38"/>
      <c r="AW1828" s="38"/>
    </row>
    <row r="1829" spans="1:49" ht="51">
      <c r="A1829" s="33">
        <v>1828</v>
      </c>
      <c r="B1829" s="33" t="str">
        <f t="shared" si="87"/>
        <v>2716_III</v>
      </c>
      <c r="C1829" s="33" t="str">
        <f t="shared" si="88"/>
        <v>6.1//-</v>
      </c>
      <c r="D1829" s="61">
        <v>2716</v>
      </c>
      <c r="E1829" s="67" t="s">
        <v>4079</v>
      </c>
      <c r="F1829" s="395" t="s">
        <v>880</v>
      </c>
      <c r="G1829" s="62" t="str">
        <f>VLOOKUP(CONCATENATE(TEXT(I1829,"0"),"_",TEXT(F1829,"0")),[1]CodC!$A$2:$D$250,4,0)</f>
        <v>Matérias tóxicas sem perigo subsidiário, orgânicas, sólidas;</v>
      </c>
      <c r="H1829" s="395" t="s">
        <v>7327</v>
      </c>
      <c r="I1829" s="68">
        <v>6</v>
      </c>
      <c r="J1829" s="68" t="s">
        <v>50</v>
      </c>
      <c r="K1829" s="64" t="s">
        <v>19</v>
      </c>
      <c r="L1829" s="68" t="s">
        <v>879</v>
      </c>
      <c r="M1829" s="63"/>
      <c r="N1829" s="64" t="s">
        <v>19</v>
      </c>
      <c r="O1829" s="64" t="s">
        <v>19</v>
      </c>
      <c r="P1829" s="113" t="s">
        <v>22423</v>
      </c>
      <c r="Q1829" s="70" t="s">
        <v>621</v>
      </c>
      <c r="R1829" s="70" t="s">
        <v>621</v>
      </c>
      <c r="S1829" s="65" t="str">
        <f t="shared" si="89"/>
        <v/>
      </c>
      <c r="T1829" s="68" t="s">
        <v>4080</v>
      </c>
      <c r="U1829" s="68"/>
      <c r="V1829" s="68"/>
      <c r="W1829" s="68"/>
      <c r="X1829" s="68"/>
      <c r="Y1829" s="68"/>
      <c r="Z1829" s="68"/>
      <c r="AA1829" s="68"/>
      <c r="AB1829" s="68"/>
      <c r="AC1829" s="68"/>
      <c r="AD1829" s="68"/>
      <c r="AE1829" s="68"/>
      <c r="AF1829" s="68"/>
      <c r="AG1829" s="68"/>
      <c r="AH1829" s="68"/>
      <c r="AI1829" s="68"/>
      <c r="AJ1829" s="68"/>
      <c r="AK1829" s="68"/>
      <c r="AL1829" s="68"/>
      <c r="AM1829" s="70" t="s">
        <v>4081</v>
      </c>
      <c r="AN1829" s="63" t="str">
        <f>IF(ISNA(VLOOKUP(D1829,[1]GRE_Tabela2!$A$4:$D$112,4,0)),"-",VLOOKUP(D1829,[1]GRE_Tabela2!$A$4:$D$112,4,0))</f>
        <v>-</v>
      </c>
      <c r="AO1829" s="68" t="s">
        <v>1341</v>
      </c>
      <c r="AP1829" s="68" t="s">
        <v>1795</v>
      </c>
      <c r="AQ1829" s="113">
        <v>153</v>
      </c>
      <c r="AR1829" s="302" t="str">
        <f>IF(ISNA(VLOOKUP(AT1829,[1]FISQ!$D$2:$J$1713,7,0)),"-",VLOOKUP(AT1829,[1]FISQ!$D$2:$J$1713,7,0))</f>
        <v>1733 </v>
      </c>
      <c r="AS1829" s="302" t="str">
        <f>IF(ISNA(VLOOKUP(AT1829,[1]FISQ!$D$2:$J$1713,4,0)),"-",CONCATENATE("(",VLOOKUP(AT1829,[1]FISQ!$D$2:$J$1713,4,0),")"))</f>
        <v>(1)</v>
      </c>
      <c r="AT1829" s="71" t="s">
        <v>4082</v>
      </c>
      <c r="AU1829" s="38"/>
      <c r="AV1829" s="38"/>
      <c r="AW1829" s="38"/>
    </row>
    <row r="1830" spans="1:49" ht="51">
      <c r="A1830" s="33">
        <v>1829</v>
      </c>
      <c r="B1830" s="33" t="str">
        <f t="shared" si="87"/>
        <v>2717_III</v>
      </c>
      <c r="C1830" s="33" t="str">
        <f t="shared" si="88"/>
        <v>4.1//-</v>
      </c>
      <c r="D1830" s="61">
        <v>2717</v>
      </c>
      <c r="E1830" s="67" t="s">
        <v>4083</v>
      </c>
      <c r="F1830" s="395" t="s">
        <v>7275</v>
      </c>
      <c r="G1830" s="62" t="str">
        <f>VLOOKUP(CONCATENATE(TEXT(I1830,"0"),"_",TEXT(F1830,"0")),[1]CodC!$A$2:$D$250,4,0)</f>
        <v>Matérias sólidas inflamáveis, sem perigo subsidiário: Orgânicas;</v>
      </c>
      <c r="H1830" s="395" t="s">
        <v>7294</v>
      </c>
      <c r="I1830" s="68">
        <v>4</v>
      </c>
      <c r="J1830" s="68" t="s">
        <v>1405</v>
      </c>
      <c r="K1830" s="69" t="s">
        <v>19</v>
      </c>
      <c r="L1830" s="68" t="s">
        <v>879</v>
      </c>
      <c r="M1830" s="63"/>
      <c r="N1830" s="64" t="s">
        <v>19</v>
      </c>
      <c r="O1830" s="64" t="s">
        <v>19</v>
      </c>
      <c r="P1830" s="113" t="s">
        <v>22423</v>
      </c>
      <c r="Q1830" s="70" t="s">
        <v>621</v>
      </c>
      <c r="R1830" s="70" t="s">
        <v>621</v>
      </c>
      <c r="S1830" s="65" t="str">
        <f t="shared" si="89"/>
        <v/>
      </c>
      <c r="T1830" s="69" t="s">
        <v>19</v>
      </c>
      <c r="U1830" s="69"/>
      <c r="V1830" s="69"/>
      <c r="W1830" s="69"/>
      <c r="X1830" s="69"/>
      <c r="Y1830" s="69"/>
      <c r="Z1830" s="69"/>
      <c r="AA1830" s="69"/>
      <c r="AB1830" s="69"/>
      <c r="AC1830" s="69"/>
      <c r="AD1830" s="69"/>
      <c r="AE1830" s="69"/>
      <c r="AF1830" s="69"/>
      <c r="AG1830" s="69"/>
      <c r="AH1830" s="69"/>
      <c r="AI1830" s="69"/>
      <c r="AJ1830" s="69"/>
      <c r="AK1830" s="69"/>
      <c r="AL1830" s="69"/>
      <c r="AM1830" s="70" t="s">
        <v>4084</v>
      </c>
      <c r="AN1830" s="63" t="str">
        <f>IF(ISNA(VLOOKUP(D1830,[1]GRE_Tabela2!$A$4:$D$112,4,0)),"-",VLOOKUP(D1830,[1]GRE_Tabela2!$A$4:$D$112,4,0))</f>
        <v>-</v>
      </c>
      <c r="AO1830" s="68" t="s">
        <v>1341</v>
      </c>
      <c r="AP1830" s="68" t="s">
        <v>1342</v>
      </c>
      <c r="AQ1830" s="113">
        <v>133</v>
      </c>
      <c r="AR1830" s="302" t="str">
        <f>IF(ISNA(VLOOKUP(AT1830,[1]FISQ!$D$2:$J$1713,7,0)),"-",VLOOKUP(AT1830,[1]FISQ!$D$2:$J$1713,7,0))</f>
        <v>1021 </v>
      </c>
      <c r="AS1830" s="302" t="str">
        <f>IF(ISNA(VLOOKUP(AT1830,[1]FISQ!$D$2:$J$1713,4,0)),"-",CONCATENATE("(",VLOOKUP(AT1830,[1]FISQ!$D$2:$J$1713,4,0),")"))</f>
        <v>(1)</v>
      </c>
      <c r="AT1830" s="71" t="s">
        <v>4085</v>
      </c>
      <c r="AU1830" s="38"/>
      <c r="AV1830" s="38"/>
      <c r="AW1830" s="38"/>
    </row>
    <row r="1831" spans="1:49" ht="102">
      <c r="A1831" s="33">
        <v>1830</v>
      </c>
      <c r="B1831" s="33" t="str">
        <f t="shared" si="87"/>
        <v>2719_II</v>
      </c>
      <c r="C1831" s="33" t="str">
        <f t="shared" si="88"/>
        <v>5.1//6.1</v>
      </c>
      <c r="D1831" s="61">
        <v>2719</v>
      </c>
      <c r="E1831" s="67" t="s">
        <v>4086</v>
      </c>
      <c r="F1831" s="395" t="s">
        <v>7317</v>
      </c>
      <c r="G1831" s="62" t="str">
        <f>VLOOKUP(CONCATENATE(TEXT(I1831,"0"),"_",TEXT(F1831,"0")),[1]CodC!$A$2:$D$250,4,0)</f>
        <v>Matérias comburentes tóxicas, sólidas;</v>
      </c>
      <c r="H1831" s="395" t="s">
        <v>7318</v>
      </c>
      <c r="I1831" s="68">
        <v>5</v>
      </c>
      <c r="J1831" s="68" t="s">
        <v>625</v>
      </c>
      <c r="K1831" s="68" t="s">
        <v>50</v>
      </c>
      <c r="L1831" s="68" t="s">
        <v>849</v>
      </c>
      <c r="M1831" s="63"/>
      <c r="N1831" s="64" t="s">
        <v>19</v>
      </c>
      <c r="O1831" s="64" t="s">
        <v>19</v>
      </c>
      <c r="P1831" s="113" t="s">
        <v>22423</v>
      </c>
      <c r="Q1831" s="70" t="s">
        <v>621</v>
      </c>
      <c r="R1831" s="70" t="s">
        <v>621</v>
      </c>
      <c r="S1831" s="65" t="str">
        <f t="shared" si="89"/>
        <v/>
      </c>
      <c r="T1831" s="68" t="s">
        <v>1628</v>
      </c>
      <c r="U1831" s="68"/>
      <c r="V1831" s="68"/>
      <c r="W1831" s="68" t="s">
        <v>7163</v>
      </c>
      <c r="X1831" s="68"/>
      <c r="Y1831" s="68"/>
      <c r="Z1831" s="68"/>
      <c r="AA1831" s="68"/>
      <c r="AB1831" s="68"/>
      <c r="AC1831" s="68"/>
      <c r="AD1831" s="68"/>
      <c r="AE1831" s="68"/>
      <c r="AF1831" s="68"/>
      <c r="AG1831" s="68"/>
      <c r="AH1831" s="68"/>
      <c r="AI1831" s="68"/>
      <c r="AJ1831" s="68"/>
      <c r="AK1831" s="68"/>
      <c r="AL1831" s="68"/>
      <c r="AM1831" s="70" t="s">
        <v>6894</v>
      </c>
      <c r="AN1831" s="63" t="str">
        <f>IF(ISNA(VLOOKUP(D1831,[1]GRE_Tabela2!$A$4:$D$112,4,0)),"-",VLOOKUP(D1831,[1]GRE_Tabela2!$A$4:$D$112,4,0))</f>
        <v>-</v>
      </c>
      <c r="AO1831" s="68" t="s">
        <v>1480</v>
      </c>
      <c r="AP1831" s="68" t="s">
        <v>1618</v>
      </c>
      <c r="AQ1831" s="113">
        <v>141</v>
      </c>
      <c r="AR1831" s="302" t="str">
        <f>IF(ISNA(VLOOKUP(AT1831,[1]FISQ!$D$2:$J$1713,7,0)),"-",VLOOKUP(AT1831,[1]FISQ!$D$2:$J$1713,7,0))</f>
        <v>-</v>
      </c>
      <c r="AS1831" s="302" t="str">
        <f>IF(ISNA(VLOOKUP(AT1831,[1]FISQ!$D$2:$J$1713,4,0)),"-",CONCATENATE("(",VLOOKUP(AT1831,[1]FISQ!$D$2:$J$1713,4,0),")"))</f>
        <v>-</v>
      </c>
      <c r="AT1831" s="71" t="s">
        <v>4087</v>
      </c>
      <c r="AU1831" s="38"/>
      <c r="AV1831" s="38"/>
      <c r="AW1831" s="38"/>
    </row>
    <row r="1832" spans="1:49" ht="51">
      <c r="A1832" s="33">
        <v>1831</v>
      </c>
      <c r="B1832" s="33" t="str">
        <f t="shared" si="87"/>
        <v>2720_III</v>
      </c>
      <c r="C1832" s="33" t="str">
        <f t="shared" si="88"/>
        <v>5.1//-</v>
      </c>
      <c r="D1832" s="61">
        <v>2720</v>
      </c>
      <c r="E1832" s="67" t="s">
        <v>4088</v>
      </c>
      <c r="F1832" s="395" t="s">
        <v>7315</v>
      </c>
      <c r="G1832" s="62" t="str">
        <f>VLOOKUP(CONCATENATE(TEXT(I1832,"0"),"_",TEXT(F1832,"0")),[1]CodC!$A$2:$D$250,4,0)</f>
        <v>Matérias comburentes sem perigo subsidiário, sólidas;</v>
      </c>
      <c r="H1832" s="395" t="s">
        <v>7316</v>
      </c>
      <c r="I1832" s="68">
        <v>5</v>
      </c>
      <c r="J1832" s="68" t="s">
        <v>625</v>
      </c>
      <c r="K1832" s="69" t="s">
        <v>19</v>
      </c>
      <c r="L1832" s="68" t="s">
        <v>879</v>
      </c>
      <c r="M1832" s="63"/>
      <c r="N1832" s="64" t="s">
        <v>19</v>
      </c>
      <c r="O1832" s="64" t="s">
        <v>19</v>
      </c>
      <c r="P1832" s="113" t="s">
        <v>22423</v>
      </c>
      <c r="Q1832" s="70" t="s">
        <v>621</v>
      </c>
      <c r="R1832" s="70" t="s">
        <v>621</v>
      </c>
      <c r="S1832" s="65" t="str">
        <f t="shared" si="89"/>
        <v/>
      </c>
      <c r="T1832" s="69" t="s">
        <v>19</v>
      </c>
      <c r="U1832" s="69"/>
      <c r="V1832" s="69"/>
      <c r="W1832" s="69"/>
      <c r="X1832" s="69"/>
      <c r="Y1832" s="69"/>
      <c r="Z1832" s="69"/>
      <c r="AA1832" s="69"/>
      <c r="AB1832" s="69"/>
      <c r="AC1832" s="69"/>
      <c r="AD1832" s="69"/>
      <c r="AE1832" s="69"/>
      <c r="AF1832" s="69"/>
      <c r="AG1832" s="69"/>
      <c r="AH1832" s="69"/>
      <c r="AI1832" s="69"/>
      <c r="AJ1832" s="69"/>
      <c r="AK1832" s="69"/>
      <c r="AL1832" s="69"/>
      <c r="AM1832" s="70" t="s">
        <v>4089</v>
      </c>
      <c r="AN1832" s="63" t="str">
        <f>IF(ISNA(VLOOKUP(D1832,[1]GRE_Tabela2!$A$4:$D$112,4,0)),"-",VLOOKUP(D1832,[1]GRE_Tabela2!$A$4:$D$112,4,0))</f>
        <v>-</v>
      </c>
      <c r="AO1832" s="68" t="s">
        <v>1341</v>
      </c>
      <c r="AP1832" s="68" t="s">
        <v>1618</v>
      </c>
      <c r="AQ1832" s="113">
        <v>141</v>
      </c>
      <c r="AR1832" s="302" t="str">
        <f>IF(ISNA(VLOOKUP(AT1832,[1]FISQ!$D$2:$J$1713,7,0)),"-",VLOOKUP(AT1832,[1]FISQ!$D$2:$J$1713,7,0))</f>
        <v>1530 </v>
      </c>
      <c r="AS1832" s="302" t="str">
        <f>IF(ISNA(VLOOKUP(AT1832,[1]FISQ!$D$2:$J$1713,4,0)),"-",CONCATENATE("(",VLOOKUP(AT1832,[1]FISQ!$D$2:$J$1713,4,0),")"))</f>
        <v>(1)</v>
      </c>
      <c r="AT1832" s="71" t="s">
        <v>4090</v>
      </c>
      <c r="AU1832" s="38"/>
      <c r="AV1832" s="38"/>
      <c r="AW1832" s="38"/>
    </row>
    <row r="1833" spans="1:49" ht="89.25">
      <c r="A1833" s="33">
        <v>1832</v>
      </c>
      <c r="B1833" s="33" t="str">
        <f t="shared" si="87"/>
        <v>2721_II</v>
      </c>
      <c r="C1833" s="33" t="str">
        <f t="shared" si="88"/>
        <v>5.1//-</v>
      </c>
      <c r="D1833" s="61">
        <v>2721</v>
      </c>
      <c r="E1833" s="67" t="s">
        <v>4091</v>
      </c>
      <c r="F1833" s="395" t="s">
        <v>7315</v>
      </c>
      <c r="G1833" s="62" t="str">
        <f>VLOOKUP(CONCATENATE(TEXT(I1833,"0"),"_",TEXT(F1833,"0")),[1]CodC!$A$2:$D$250,4,0)</f>
        <v>Matérias comburentes sem perigo subsidiário, sólidas;</v>
      </c>
      <c r="H1833" s="395" t="s">
        <v>7316</v>
      </c>
      <c r="I1833" s="68">
        <v>5</v>
      </c>
      <c r="J1833" s="68" t="s">
        <v>625</v>
      </c>
      <c r="K1833" s="64" t="s">
        <v>19</v>
      </c>
      <c r="L1833" s="68" t="s">
        <v>849</v>
      </c>
      <c r="M1833" s="63"/>
      <c r="N1833" s="64" t="s">
        <v>19</v>
      </c>
      <c r="O1833" s="64" t="s">
        <v>19</v>
      </c>
      <c r="P1833" s="113" t="s">
        <v>22423</v>
      </c>
      <c r="Q1833" s="70" t="s">
        <v>621</v>
      </c>
      <c r="R1833" s="70" t="s">
        <v>621</v>
      </c>
      <c r="S1833" s="65" t="str">
        <f t="shared" si="89"/>
        <v/>
      </c>
      <c r="T1833" s="68" t="s">
        <v>1628</v>
      </c>
      <c r="U1833" s="68"/>
      <c r="V1833" s="68"/>
      <c r="W1833" s="68"/>
      <c r="X1833" s="68" t="s">
        <v>7163</v>
      </c>
      <c r="Y1833" s="68"/>
      <c r="Z1833" s="68"/>
      <c r="AA1833" s="68"/>
      <c r="AB1833" s="68"/>
      <c r="AC1833" s="68"/>
      <c r="AD1833" s="68"/>
      <c r="AE1833" s="68"/>
      <c r="AF1833" s="68"/>
      <c r="AG1833" s="68"/>
      <c r="AH1833" s="68"/>
      <c r="AI1833" s="68"/>
      <c r="AJ1833" s="68"/>
      <c r="AK1833" s="68"/>
      <c r="AL1833" s="68"/>
      <c r="AM1833" s="70" t="s">
        <v>6204</v>
      </c>
      <c r="AN1833" s="63" t="str">
        <f>IF(ISNA(VLOOKUP(D1833,[1]GRE_Tabela2!$A$4:$D$112,4,0)),"-",VLOOKUP(D1833,[1]GRE_Tabela2!$A$4:$D$112,4,0))</f>
        <v>-</v>
      </c>
      <c r="AO1833" s="68" t="s">
        <v>1480</v>
      </c>
      <c r="AP1833" s="68" t="s">
        <v>1618</v>
      </c>
      <c r="AQ1833" s="113">
        <v>140</v>
      </c>
      <c r="AR1833" s="302" t="str">
        <f>IF(ISNA(VLOOKUP(AT1833,[1]FISQ!$D$2:$J$1713,7,0)),"-",VLOOKUP(AT1833,[1]FISQ!$D$2:$J$1713,7,0))</f>
        <v>-</v>
      </c>
      <c r="AS1833" s="302" t="str">
        <f>IF(ISNA(VLOOKUP(AT1833,[1]FISQ!$D$2:$J$1713,4,0)),"-",CONCATENATE("(",VLOOKUP(AT1833,[1]FISQ!$D$2:$J$1713,4,0),")"))</f>
        <v>-</v>
      </c>
      <c r="AT1833" s="71" t="s">
        <v>4092</v>
      </c>
      <c r="AU1833" s="38"/>
      <c r="AV1833" s="38"/>
      <c r="AW1833" s="38"/>
    </row>
    <row r="1834" spans="1:49" ht="38.25">
      <c r="A1834" s="33">
        <v>1833</v>
      </c>
      <c r="B1834" s="33" t="str">
        <f t="shared" si="87"/>
        <v>2722_III</v>
      </c>
      <c r="C1834" s="33" t="str">
        <f t="shared" si="88"/>
        <v>5.1//-</v>
      </c>
      <c r="D1834" s="61">
        <v>2722</v>
      </c>
      <c r="E1834" s="67" t="s">
        <v>4093</v>
      </c>
      <c r="F1834" s="395" t="s">
        <v>7315</v>
      </c>
      <c r="G1834" s="62" t="str">
        <f>VLOOKUP(CONCATENATE(TEXT(I1834,"0"),"_",TEXT(F1834,"0")),[1]CodC!$A$2:$D$250,4,0)</f>
        <v>Matérias comburentes sem perigo subsidiário, sólidas;</v>
      </c>
      <c r="H1834" s="395" t="s">
        <v>7316</v>
      </c>
      <c r="I1834" s="68">
        <v>5</v>
      </c>
      <c r="J1834" s="68" t="s">
        <v>625</v>
      </c>
      <c r="K1834" s="69" t="s">
        <v>19</v>
      </c>
      <c r="L1834" s="68" t="s">
        <v>879</v>
      </c>
      <c r="M1834" s="63"/>
      <c r="N1834" s="64" t="s">
        <v>19</v>
      </c>
      <c r="O1834" s="64" t="s">
        <v>19</v>
      </c>
      <c r="P1834" s="113" t="s">
        <v>22423</v>
      </c>
      <c r="Q1834" s="70" t="s">
        <v>621</v>
      </c>
      <c r="R1834" s="70" t="s">
        <v>621</v>
      </c>
      <c r="S1834" s="65" t="str">
        <f t="shared" si="89"/>
        <v/>
      </c>
      <c r="T1834" s="69" t="s">
        <v>19</v>
      </c>
      <c r="U1834" s="69"/>
      <c r="V1834" s="69"/>
      <c r="W1834" s="69"/>
      <c r="X1834" s="69"/>
      <c r="Y1834" s="69"/>
      <c r="Z1834" s="69"/>
      <c r="AA1834" s="69"/>
      <c r="AB1834" s="69"/>
      <c r="AC1834" s="69"/>
      <c r="AD1834" s="69"/>
      <c r="AE1834" s="69"/>
      <c r="AF1834" s="69"/>
      <c r="AG1834" s="69"/>
      <c r="AH1834" s="69"/>
      <c r="AI1834" s="69"/>
      <c r="AJ1834" s="69"/>
      <c r="AK1834" s="69"/>
      <c r="AL1834" s="69"/>
      <c r="AM1834" s="70" t="s">
        <v>4094</v>
      </c>
      <c r="AN1834" s="63" t="str">
        <f>IF(ISNA(VLOOKUP(D1834,[1]GRE_Tabela2!$A$4:$D$112,4,0)),"-",VLOOKUP(D1834,[1]GRE_Tabela2!$A$4:$D$112,4,0))</f>
        <v>-</v>
      </c>
      <c r="AO1834" s="68" t="s">
        <v>1341</v>
      </c>
      <c r="AP1834" s="68" t="s">
        <v>1618</v>
      </c>
      <c r="AQ1834" s="113">
        <v>140</v>
      </c>
      <c r="AR1834" s="302" t="str">
        <f>IF(ISNA(VLOOKUP(AT1834,[1]FISQ!$D$2:$J$1713,7,0)),"-",VLOOKUP(AT1834,[1]FISQ!$D$2:$J$1713,7,0))</f>
        <v>-</v>
      </c>
      <c r="AS1834" s="302" t="str">
        <f>IF(ISNA(VLOOKUP(AT1834,[1]FISQ!$D$2:$J$1713,4,0)),"-",CONCATENATE("(",VLOOKUP(AT1834,[1]FISQ!$D$2:$J$1713,4,0),")"))</f>
        <v>-</v>
      </c>
      <c r="AT1834" s="71" t="s">
        <v>4095</v>
      </c>
      <c r="AU1834" s="38"/>
      <c r="AV1834" s="38"/>
      <c r="AW1834" s="38"/>
    </row>
    <row r="1835" spans="1:49" ht="127.5">
      <c r="A1835" s="33">
        <v>1834</v>
      </c>
      <c r="B1835" s="33" t="str">
        <f t="shared" si="87"/>
        <v>2723_II</v>
      </c>
      <c r="C1835" s="33" t="str">
        <f t="shared" si="88"/>
        <v>5.1//-</v>
      </c>
      <c r="D1835" s="61">
        <v>2723</v>
      </c>
      <c r="E1835" s="67" t="s">
        <v>4096</v>
      </c>
      <c r="F1835" s="395" t="s">
        <v>7315</v>
      </c>
      <c r="G1835" s="62" t="str">
        <f>VLOOKUP(CONCATENATE(TEXT(I1835,"0"),"_",TEXT(F1835,"0")),[1]CodC!$A$2:$D$250,4,0)</f>
        <v>Matérias comburentes sem perigo subsidiário, sólidas;</v>
      </c>
      <c r="H1835" s="395" t="s">
        <v>7316</v>
      </c>
      <c r="I1835" s="68">
        <v>5</v>
      </c>
      <c r="J1835" s="68" t="s">
        <v>625</v>
      </c>
      <c r="K1835" s="64" t="s">
        <v>19</v>
      </c>
      <c r="L1835" s="68" t="s">
        <v>849</v>
      </c>
      <c r="M1835" s="63"/>
      <c r="N1835" s="64" t="s">
        <v>19</v>
      </c>
      <c r="O1835" s="64" t="s">
        <v>19</v>
      </c>
      <c r="P1835" s="113" t="s">
        <v>22423</v>
      </c>
      <c r="Q1835" s="70" t="s">
        <v>621</v>
      </c>
      <c r="R1835" s="70" t="s">
        <v>621</v>
      </c>
      <c r="S1835" s="65" t="str">
        <f t="shared" si="89"/>
        <v/>
      </c>
      <c r="T1835" s="68" t="s">
        <v>1628</v>
      </c>
      <c r="U1835" s="68"/>
      <c r="V1835" s="68"/>
      <c r="W1835" s="68"/>
      <c r="X1835" s="68" t="s">
        <v>7163</v>
      </c>
      <c r="Y1835" s="68"/>
      <c r="Z1835" s="68"/>
      <c r="AA1835" s="68"/>
      <c r="AB1835" s="68"/>
      <c r="AC1835" s="68"/>
      <c r="AD1835" s="68"/>
      <c r="AE1835" s="68"/>
      <c r="AF1835" s="68"/>
      <c r="AG1835" s="68"/>
      <c r="AH1835" s="68"/>
      <c r="AI1835" s="68"/>
      <c r="AJ1835" s="68"/>
      <c r="AK1835" s="68"/>
      <c r="AL1835" s="68"/>
      <c r="AM1835" s="70" t="s">
        <v>6205</v>
      </c>
      <c r="AN1835" s="63" t="str">
        <f>IF(ISNA(VLOOKUP(D1835,[1]GRE_Tabela2!$A$4:$D$112,4,0)),"-",VLOOKUP(D1835,[1]GRE_Tabela2!$A$4:$D$112,4,0))</f>
        <v>-</v>
      </c>
      <c r="AO1835" s="68" t="s">
        <v>1480</v>
      </c>
      <c r="AP1835" s="68" t="s">
        <v>1618</v>
      </c>
      <c r="AQ1835" s="113">
        <v>140</v>
      </c>
      <c r="AR1835" s="302" t="str">
        <f>IF(ISNA(VLOOKUP(AT1835,[1]FISQ!$D$2:$J$1713,7,0)),"-",VLOOKUP(AT1835,[1]FISQ!$D$2:$J$1713,7,0))</f>
        <v>-</v>
      </c>
      <c r="AS1835" s="302" t="str">
        <f>IF(ISNA(VLOOKUP(AT1835,[1]FISQ!$D$2:$J$1713,4,0)),"-",CONCATENATE("(",VLOOKUP(AT1835,[1]FISQ!$D$2:$J$1713,4,0),")"))</f>
        <v>-</v>
      </c>
      <c r="AT1835" s="71" t="s">
        <v>4097</v>
      </c>
      <c r="AU1835" s="38"/>
      <c r="AV1835" s="38"/>
      <c r="AW1835" s="38"/>
    </row>
    <row r="1836" spans="1:49" ht="63.75">
      <c r="A1836" s="33">
        <v>1835</v>
      </c>
      <c r="B1836" s="33" t="str">
        <f t="shared" si="87"/>
        <v>2724_III</v>
      </c>
      <c r="C1836" s="33" t="str">
        <f t="shared" si="88"/>
        <v>5.1//-</v>
      </c>
      <c r="D1836" s="61">
        <v>2724</v>
      </c>
      <c r="E1836" s="67" t="s">
        <v>4098</v>
      </c>
      <c r="F1836" s="395" t="s">
        <v>7315</v>
      </c>
      <c r="G1836" s="62" t="str">
        <f>VLOOKUP(CONCATENATE(TEXT(I1836,"0"),"_",TEXT(F1836,"0")),[1]CodC!$A$2:$D$250,4,0)</f>
        <v>Matérias comburentes sem perigo subsidiário, sólidas;</v>
      </c>
      <c r="H1836" s="395" t="s">
        <v>7316</v>
      </c>
      <c r="I1836" s="68">
        <v>5</v>
      </c>
      <c r="J1836" s="68" t="s">
        <v>625</v>
      </c>
      <c r="K1836" s="69" t="s">
        <v>19</v>
      </c>
      <c r="L1836" s="68" t="s">
        <v>879</v>
      </c>
      <c r="M1836" s="63"/>
      <c r="N1836" s="64" t="s">
        <v>19</v>
      </c>
      <c r="O1836" s="64" t="s">
        <v>19</v>
      </c>
      <c r="P1836" s="113" t="s">
        <v>22423</v>
      </c>
      <c r="Q1836" s="70" t="s">
        <v>621</v>
      </c>
      <c r="R1836" s="70" t="s">
        <v>621</v>
      </c>
      <c r="S1836" s="65" t="str">
        <f t="shared" si="89"/>
        <v/>
      </c>
      <c r="T1836" s="69" t="s">
        <v>19</v>
      </c>
      <c r="U1836" s="69"/>
      <c r="V1836" s="69"/>
      <c r="W1836" s="69"/>
      <c r="X1836" s="69"/>
      <c r="Y1836" s="69"/>
      <c r="Z1836" s="69"/>
      <c r="AA1836" s="69"/>
      <c r="AB1836" s="69"/>
      <c r="AC1836" s="69"/>
      <c r="AD1836" s="69"/>
      <c r="AE1836" s="69"/>
      <c r="AF1836" s="69"/>
      <c r="AG1836" s="69"/>
      <c r="AH1836" s="69"/>
      <c r="AI1836" s="69"/>
      <c r="AJ1836" s="69"/>
      <c r="AK1836" s="69"/>
      <c r="AL1836" s="69"/>
      <c r="AM1836" s="70" t="s">
        <v>4099</v>
      </c>
      <c r="AN1836" s="63" t="str">
        <f>IF(ISNA(VLOOKUP(D1836,[1]GRE_Tabela2!$A$4:$D$112,4,0)),"-",VLOOKUP(D1836,[1]GRE_Tabela2!$A$4:$D$112,4,0))</f>
        <v>-</v>
      </c>
      <c r="AO1836" s="68" t="s">
        <v>1341</v>
      </c>
      <c r="AP1836" s="68" t="s">
        <v>1618</v>
      </c>
      <c r="AQ1836" s="113">
        <v>140</v>
      </c>
      <c r="AR1836" s="302" t="str">
        <f>IF(ISNA(VLOOKUP(AT1836,[1]FISQ!$D$2:$J$1713,7,0)),"-",VLOOKUP(AT1836,[1]FISQ!$D$2:$J$1713,7,0))</f>
        <v>-</v>
      </c>
      <c r="AS1836" s="302" t="str">
        <f>IF(ISNA(VLOOKUP(AT1836,[1]FISQ!$D$2:$J$1713,4,0)),"-",CONCATENATE("(",VLOOKUP(AT1836,[1]FISQ!$D$2:$J$1713,4,0),")"))</f>
        <v>-</v>
      </c>
      <c r="AT1836" s="71" t="s">
        <v>4100</v>
      </c>
      <c r="AU1836" s="38"/>
      <c r="AV1836" s="38"/>
      <c r="AW1836" s="38"/>
    </row>
    <row r="1837" spans="1:49" ht="63.75">
      <c r="A1837" s="33">
        <v>1836</v>
      </c>
      <c r="B1837" s="33" t="str">
        <f t="shared" si="87"/>
        <v>2725_III</v>
      </c>
      <c r="C1837" s="33" t="str">
        <f t="shared" si="88"/>
        <v>5.1//-</v>
      </c>
      <c r="D1837" s="61">
        <v>2725</v>
      </c>
      <c r="E1837" s="67" t="s">
        <v>4101</v>
      </c>
      <c r="F1837" s="395" t="s">
        <v>7315</v>
      </c>
      <c r="G1837" s="62" t="str">
        <f>VLOOKUP(CONCATENATE(TEXT(I1837,"0"),"_",TEXT(F1837,"0")),[1]CodC!$A$2:$D$250,4,0)</f>
        <v>Matérias comburentes sem perigo subsidiário, sólidas;</v>
      </c>
      <c r="H1837" s="395" t="s">
        <v>7316</v>
      </c>
      <c r="I1837" s="68">
        <v>5</v>
      </c>
      <c r="J1837" s="68" t="s">
        <v>625</v>
      </c>
      <c r="K1837" s="69" t="s">
        <v>19</v>
      </c>
      <c r="L1837" s="68" t="s">
        <v>879</v>
      </c>
      <c r="M1837" s="63"/>
      <c r="N1837" s="64" t="s">
        <v>19</v>
      </c>
      <c r="O1837" s="64" t="s">
        <v>19</v>
      </c>
      <c r="P1837" s="113" t="s">
        <v>22423</v>
      </c>
      <c r="Q1837" s="70" t="s">
        <v>621</v>
      </c>
      <c r="R1837" s="70" t="s">
        <v>621</v>
      </c>
      <c r="S1837" s="65" t="str">
        <f t="shared" si="89"/>
        <v/>
      </c>
      <c r="T1837" s="69" t="s">
        <v>19</v>
      </c>
      <c r="U1837" s="69"/>
      <c r="V1837" s="69"/>
      <c r="W1837" s="69"/>
      <c r="X1837" s="69"/>
      <c r="Y1837" s="69"/>
      <c r="Z1837" s="69"/>
      <c r="AA1837" s="69"/>
      <c r="AB1837" s="69"/>
      <c r="AC1837" s="69"/>
      <c r="AD1837" s="69"/>
      <c r="AE1837" s="69"/>
      <c r="AF1837" s="69"/>
      <c r="AG1837" s="69"/>
      <c r="AH1837" s="69"/>
      <c r="AI1837" s="69"/>
      <c r="AJ1837" s="69"/>
      <c r="AK1837" s="69"/>
      <c r="AL1837" s="69"/>
      <c r="AM1837" s="70" t="s">
        <v>4102</v>
      </c>
      <c r="AN1837" s="63" t="str">
        <f>IF(ISNA(VLOOKUP(D1837,[1]GRE_Tabela2!$A$4:$D$112,4,0)),"-",VLOOKUP(D1837,[1]GRE_Tabela2!$A$4:$D$112,4,0))</f>
        <v>-</v>
      </c>
      <c r="AO1837" s="68" t="s">
        <v>1341</v>
      </c>
      <c r="AP1837" s="68" t="s">
        <v>1618</v>
      </c>
      <c r="AQ1837" s="113">
        <v>140</v>
      </c>
      <c r="AR1837" s="302" t="str">
        <f>IF(ISNA(VLOOKUP(AT1837,[1]FISQ!$D$2:$J$1713,7,0)),"-",VLOOKUP(AT1837,[1]FISQ!$D$2:$J$1713,7,0))</f>
        <v>-</v>
      </c>
      <c r="AS1837" s="302" t="str">
        <f>IF(ISNA(VLOOKUP(AT1837,[1]FISQ!$D$2:$J$1713,4,0)),"-",CONCATENATE("(",VLOOKUP(AT1837,[1]FISQ!$D$2:$J$1713,4,0),")"))</f>
        <v>-</v>
      </c>
      <c r="AT1837" s="71" t="s">
        <v>4103</v>
      </c>
      <c r="AU1837" s="38"/>
      <c r="AV1837" s="38"/>
      <c r="AW1837" s="38"/>
    </row>
    <row r="1838" spans="1:49" ht="63.75">
      <c r="A1838" s="33">
        <v>1837</v>
      </c>
      <c r="B1838" s="33" t="str">
        <f t="shared" si="87"/>
        <v>2726_III</v>
      </c>
      <c r="C1838" s="33" t="str">
        <f t="shared" si="88"/>
        <v>5.1//-</v>
      </c>
      <c r="D1838" s="61">
        <v>2726</v>
      </c>
      <c r="E1838" s="67" t="s">
        <v>4104</v>
      </c>
      <c r="F1838" s="395" t="s">
        <v>7315</v>
      </c>
      <c r="G1838" s="62" t="str">
        <f>VLOOKUP(CONCATENATE(TEXT(I1838,"0"),"_",TEXT(F1838,"0")),[1]CodC!$A$2:$D$250,4,0)</f>
        <v>Matérias comburentes sem perigo subsidiário, sólidas;</v>
      </c>
      <c r="H1838" s="395" t="s">
        <v>7316</v>
      </c>
      <c r="I1838" s="68">
        <v>5</v>
      </c>
      <c r="J1838" s="68" t="s">
        <v>625</v>
      </c>
      <c r="K1838" s="64" t="s">
        <v>19</v>
      </c>
      <c r="L1838" s="68" t="s">
        <v>879</v>
      </c>
      <c r="M1838" s="63"/>
      <c r="N1838" s="64" t="s">
        <v>19</v>
      </c>
      <c r="O1838" s="64" t="s">
        <v>19</v>
      </c>
      <c r="P1838" s="113" t="s">
        <v>22423</v>
      </c>
      <c r="Q1838" s="70" t="s">
        <v>621</v>
      </c>
      <c r="R1838" s="70" t="s">
        <v>621</v>
      </c>
      <c r="S1838" s="65" t="str">
        <f t="shared" si="89"/>
        <v/>
      </c>
      <c r="T1838" s="68" t="s">
        <v>1628</v>
      </c>
      <c r="U1838" s="68"/>
      <c r="V1838" s="68"/>
      <c r="W1838" s="68"/>
      <c r="X1838" s="68"/>
      <c r="Y1838" s="68"/>
      <c r="Z1838" s="68"/>
      <c r="AA1838" s="68"/>
      <c r="AB1838" s="68"/>
      <c r="AC1838" s="68"/>
      <c r="AD1838" s="68"/>
      <c r="AE1838" s="68"/>
      <c r="AF1838" s="68" t="s">
        <v>7163</v>
      </c>
      <c r="AG1838" s="68"/>
      <c r="AH1838" s="68"/>
      <c r="AI1838" s="68"/>
      <c r="AJ1838" s="68"/>
      <c r="AK1838" s="68"/>
      <c r="AL1838" s="68"/>
      <c r="AM1838" s="70" t="s">
        <v>4105</v>
      </c>
      <c r="AN1838" s="63" t="str">
        <f>IF(ISNA(VLOOKUP(D1838,[1]GRE_Tabela2!$A$4:$D$112,4,0)),"-",VLOOKUP(D1838,[1]GRE_Tabela2!$A$4:$D$112,4,0))</f>
        <v>-</v>
      </c>
      <c r="AO1838" s="68" t="s">
        <v>1341</v>
      </c>
      <c r="AP1838" s="68" t="s">
        <v>1618</v>
      </c>
      <c r="AQ1838" s="113">
        <v>140</v>
      </c>
      <c r="AR1838" s="302" t="str">
        <f>IF(ISNA(VLOOKUP(AT1838,[1]FISQ!$D$2:$J$1713,7,0)),"-",VLOOKUP(AT1838,[1]FISQ!$D$2:$J$1713,7,0))</f>
        <v>-</v>
      </c>
      <c r="AS1838" s="302" t="str">
        <f>IF(ISNA(VLOOKUP(AT1838,[1]FISQ!$D$2:$J$1713,4,0)),"-",CONCATENATE("(",VLOOKUP(AT1838,[1]FISQ!$D$2:$J$1713,4,0),")"))</f>
        <v>-</v>
      </c>
      <c r="AT1838" s="71" t="s">
        <v>4106</v>
      </c>
      <c r="AU1838" s="38"/>
      <c r="AV1838" s="38"/>
      <c r="AW1838" s="38"/>
    </row>
    <row r="1839" spans="1:49" ht="51">
      <c r="A1839" s="33">
        <v>1838</v>
      </c>
      <c r="B1839" s="33" t="str">
        <f t="shared" si="87"/>
        <v>2727_II</v>
      </c>
      <c r="C1839" s="33" t="str">
        <f t="shared" si="88"/>
        <v>6.1//5.1</v>
      </c>
      <c r="D1839" s="61">
        <v>2727</v>
      </c>
      <c r="E1839" s="67" t="s">
        <v>4107</v>
      </c>
      <c r="F1839" s="395" t="s">
        <v>7419</v>
      </c>
      <c r="G1839" s="62" t="str">
        <f>VLOOKUP(CONCATENATE(TEXT(I1839,"0"),"_",TEXT(F1839,"0")),[1]CodC!$A$2:$D$250,4,0)</f>
        <v>Matérias tóxicas comburentes, sólidas;</v>
      </c>
      <c r="H1839" s="395" t="s">
        <v>7420</v>
      </c>
      <c r="I1839" s="68">
        <v>6</v>
      </c>
      <c r="J1839" s="68" t="s">
        <v>50</v>
      </c>
      <c r="K1839" s="68" t="s">
        <v>625</v>
      </c>
      <c r="L1839" s="68" t="s">
        <v>849</v>
      </c>
      <c r="M1839" s="64" t="s">
        <v>1313</v>
      </c>
      <c r="N1839" s="64" t="s">
        <v>19</v>
      </c>
      <c r="O1839" s="64" t="s">
        <v>19</v>
      </c>
      <c r="P1839" s="113" t="s">
        <v>22423</v>
      </c>
      <c r="Q1839" s="70" t="s">
        <v>621</v>
      </c>
      <c r="R1839" s="70" t="s">
        <v>621</v>
      </c>
      <c r="S1839" s="65" t="str">
        <f t="shared" si="89"/>
        <v/>
      </c>
      <c r="T1839" s="69" t="s">
        <v>19</v>
      </c>
      <c r="U1839" s="69"/>
      <c r="V1839" s="69"/>
      <c r="W1839" s="69"/>
      <c r="X1839" s="69"/>
      <c r="Y1839" s="69"/>
      <c r="Z1839" s="69"/>
      <c r="AA1839" s="69"/>
      <c r="AB1839" s="69"/>
      <c r="AC1839" s="69"/>
      <c r="AD1839" s="69"/>
      <c r="AE1839" s="69"/>
      <c r="AF1839" s="69"/>
      <c r="AG1839" s="69"/>
      <c r="AH1839" s="69"/>
      <c r="AI1839" s="69"/>
      <c r="AJ1839" s="69"/>
      <c r="AK1839" s="69"/>
      <c r="AL1839" s="69"/>
      <c r="AM1839" s="70" t="s">
        <v>6895</v>
      </c>
      <c r="AN1839" s="63" t="str">
        <f>IF(ISNA(VLOOKUP(D1839,[1]GRE_Tabela2!$A$4:$D$112,4,0)),"-",VLOOKUP(D1839,[1]GRE_Tabela2!$A$4:$D$112,4,0))</f>
        <v>-</v>
      </c>
      <c r="AO1839" s="68" t="s">
        <v>1341</v>
      </c>
      <c r="AP1839" s="68" t="s">
        <v>1618</v>
      </c>
      <c r="AQ1839" s="113">
        <v>141</v>
      </c>
      <c r="AR1839" s="302" t="str">
        <f>IF(ISNA(VLOOKUP(AT1839,[1]FISQ!$D$2:$J$1713,7,0)),"-",VLOOKUP(AT1839,[1]FISQ!$D$2:$J$1713,7,0))</f>
        <v>-</v>
      </c>
      <c r="AS1839" s="302" t="str">
        <f>IF(ISNA(VLOOKUP(AT1839,[1]FISQ!$D$2:$J$1713,4,0)),"-",CONCATENATE("(",VLOOKUP(AT1839,[1]FISQ!$D$2:$J$1713,4,0),")"))</f>
        <v>-</v>
      </c>
      <c r="AT1839" s="71" t="s">
        <v>4108</v>
      </c>
      <c r="AU1839" s="38"/>
      <c r="AV1839" s="38"/>
      <c r="AW1839" s="38"/>
    </row>
    <row r="1840" spans="1:49" ht="25.5">
      <c r="A1840" s="33">
        <v>1839</v>
      </c>
      <c r="B1840" s="33" t="str">
        <f t="shared" si="87"/>
        <v>2728_III</v>
      </c>
      <c r="C1840" s="33" t="str">
        <f t="shared" si="88"/>
        <v>5.1//-</v>
      </c>
      <c r="D1840" s="61">
        <v>2728</v>
      </c>
      <c r="E1840" s="67" t="s">
        <v>4109</v>
      </c>
      <c r="F1840" s="395" t="s">
        <v>7315</v>
      </c>
      <c r="G1840" s="62" t="str">
        <f>VLOOKUP(CONCATENATE(TEXT(I1840,"0"),"_",TEXT(F1840,"0")),[1]CodC!$A$2:$D$250,4,0)</f>
        <v>Matérias comburentes sem perigo subsidiário, sólidas;</v>
      </c>
      <c r="H1840" s="395" t="s">
        <v>7316</v>
      </c>
      <c r="I1840" s="68">
        <v>5</v>
      </c>
      <c r="J1840" s="68" t="s">
        <v>625</v>
      </c>
      <c r="K1840" s="69" t="s">
        <v>19</v>
      </c>
      <c r="L1840" s="68" t="s">
        <v>879</v>
      </c>
      <c r="M1840" s="63"/>
      <c r="N1840" s="64" t="s">
        <v>19</v>
      </c>
      <c r="O1840" s="64" t="s">
        <v>19</v>
      </c>
      <c r="P1840" s="113" t="s">
        <v>22423</v>
      </c>
      <c r="Q1840" s="70" t="s">
        <v>621</v>
      </c>
      <c r="R1840" s="70" t="s">
        <v>621</v>
      </c>
      <c r="S1840" s="65" t="str">
        <f t="shared" si="89"/>
        <v/>
      </c>
      <c r="T1840" s="69" t="s">
        <v>19</v>
      </c>
      <c r="U1840" s="69"/>
      <c r="V1840" s="69"/>
      <c r="W1840" s="69"/>
      <c r="X1840" s="69"/>
      <c r="Y1840" s="69"/>
      <c r="Z1840" s="69"/>
      <c r="AA1840" s="69"/>
      <c r="AB1840" s="69"/>
      <c r="AC1840" s="69"/>
      <c r="AD1840" s="69"/>
      <c r="AE1840" s="69"/>
      <c r="AF1840" s="69"/>
      <c r="AG1840" s="69"/>
      <c r="AH1840" s="69"/>
      <c r="AI1840" s="69"/>
      <c r="AJ1840" s="69"/>
      <c r="AK1840" s="69"/>
      <c r="AL1840" s="69"/>
      <c r="AM1840" s="70" t="s">
        <v>4110</v>
      </c>
      <c r="AN1840" s="63" t="str">
        <f>IF(ISNA(VLOOKUP(D1840,[1]GRE_Tabela2!$A$4:$D$112,4,0)),"-",VLOOKUP(D1840,[1]GRE_Tabela2!$A$4:$D$112,4,0))</f>
        <v>-</v>
      </c>
      <c r="AO1840" s="68" t="s">
        <v>1341</v>
      </c>
      <c r="AP1840" s="68" t="s">
        <v>1618</v>
      </c>
      <c r="AQ1840" s="113">
        <v>140</v>
      </c>
      <c r="AR1840" s="302" t="str">
        <f>IF(ISNA(VLOOKUP(AT1840,[1]FISQ!$D$2:$J$1713,7,0)),"-",VLOOKUP(AT1840,[1]FISQ!$D$2:$J$1713,7,0))</f>
        <v>-</v>
      </c>
      <c r="AS1840" s="302" t="str">
        <f>IF(ISNA(VLOOKUP(AT1840,[1]FISQ!$D$2:$J$1713,4,0)),"-",CONCATENATE("(",VLOOKUP(AT1840,[1]FISQ!$D$2:$J$1713,4,0),")"))</f>
        <v>-</v>
      </c>
      <c r="AT1840" s="71" t="s">
        <v>4111</v>
      </c>
      <c r="AU1840" s="38"/>
      <c r="AV1840" s="38"/>
      <c r="AW1840" s="38"/>
    </row>
    <row r="1841" spans="1:49" ht="51">
      <c r="A1841" s="33">
        <v>1840</v>
      </c>
      <c r="B1841" s="33" t="str">
        <f t="shared" si="87"/>
        <v>2729_III</v>
      </c>
      <c r="C1841" s="33" t="str">
        <f t="shared" si="88"/>
        <v>6.1//-</v>
      </c>
      <c r="D1841" s="61">
        <v>2729</v>
      </c>
      <c r="E1841" s="67" t="s">
        <v>4113</v>
      </c>
      <c r="F1841" s="395" t="s">
        <v>880</v>
      </c>
      <c r="G1841" s="62" t="str">
        <f>VLOOKUP(CONCATENATE(TEXT(I1841,"0"),"_",TEXT(F1841,"0")),[1]CodC!$A$2:$D$250,4,0)</f>
        <v>Matérias tóxicas sem perigo subsidiário, orgânicas, sólidas;</v>
      </c>
      <c r="H1841" s="395" t="s">
        <v>7327</v>
      </c>
      <c r="I1841" s="68">
        <v>6</v>
      </c>
      <c r="J1841" s="68" t="s">
        <v>50</v>
      </c>
      <c r="K1841" s="69" t="s">
        <v>19</v>
      </c>
      <c r="L1841" s="68" t="s">
        <v>879</v>
      </c>
      <c r="M1841" s="63"/>
      <c r="N1841" s="64" t="s">
        <v>19</v>
      </c>
      <c r="O1841" s="64" t="s">
        <v>19</v>
      </c>
      <c r="P1841" s="113" t="s">
        <v>22423</v>
      </c>
      <c r="Q1841" s="70" t="s">
        <v>621</v>
      </c>
      <c r="R1841" s="70" t="s">
        <v>621</v>
      </c>
      <c r="S1841" s="65" t="str">
        <f t="shared" si="89"/>
        <v/>
      </c>
      <c r="T1841" s="69" t="s">
        <v>19</v>
      </c>
      <c r="U1841" s="69"/>
      <c r="V1841" s="69"/>
      <c r="W1841" s="69"/>
      <c r="X1841" s="69"/>
      <c r="Y1841" s="69"/>
      <c r="Z1841" s="69"/>
      <c r="AA1841" s="69"/>
      <c r="AB1841" s="69"/>
      <c r="AC1841" s="69"/>
      <c r="AD1841" s="69"/>
      <c r="AE1841" s="69"/>
      <c r="AF1841" s="69"/>
      <c r="AG1841" s="69"/>
      <c r="AH1841" s="69"/>
      <c r="AI1841" s="69"/>
      <c r="AJ1841" s="69"/>
      <c r="AK1841" s="69"/>
      <c r="AL1841" s="69"/>
      <c r="AM1841" s="70" t="s">
        <v>6896</v>
      </c>
      <c r="AN1841" s="63" t="str">
        <f>IF(ISNA(VLOOKUP(D1841,[1]GRE_Tabela2!$A$4:$D$112,4,0)),"-",VLOOKUP(D1841,[1]GRE_Tabela2!$A$4:$D$112,4,0))</f>
        <v>-</v>
      </c>
      <c r="AO1841" s="68" t="s">
        <v>1341</v>
      </c>
      <c r="AP1841" s="68" t="s">
        <v>1795</v>
      </c>
      <c r="AQ1841" s="113">
        <v>152</v>
      </c>
      <c r="AR1841" s="302" t="str">
        <f>IF(ISNA(VLOOKUP(AT1841,[1]FISQ!$D$2:$J$1713,7,0)),"-",VLOOKUP(AT1841,[1]FISQ!$D$2:$J$1713,7,0))</f>
        <v>-</v>
      </c>
      <c r="AS1841" s="302" t="str">
        <f>IF(ISNA(VLOOKUP(AT1841,[1]FISQ!$D$2:$J$1713,4,0)),"-",CONCATENATE("(",VLOOKUP(AT1841,[1]FISQ!$D$2:$J$1713,4,0),")"))</f>
        <v>-</v>
      </c>
      <c r="AT1841" s="71" t="s">
        <v>4112</v>
      </c>
      <c r="AU1841" s="38"/>
      <c r="AV1841" s="38"/>
      <c r="AW1841" s="38"/>
    </row>
    <row r="1842" spans="1:49" ht="25.5">
      <c r="A1842" s="33">
        <v>1841</v>
      </c>
      <c r="B1842" s="33" t="str">
        <f t="shared" si="87"/>
        <v>2730_III</v>
      </c>
      <c r="C1842" s="33" t="str">
        <f t="shared" si="88"/>
        <v>6.1//-</v>
      </c>
      <c r="D1842" s="61">
        <v>2730</v>
      </c>
      <c r="E1842" s="67" t="s">
        <v>4114</v>
      </c>
      <c r="F1842" s="395" t="s">
        <v>373</v>
      </c>
      <c r="G1842" s="62" t="str">
        <f>VLOOKUP(CONCATENATE(TEXT(I1842,"0"),"_",TEXT(F1842,"0")),[1]CodC!$A$2:$D$250,4,0)</f>
        <v>Matérias tóxicas sem perigo subsidiário, orgânicas, líquidas;</v>
      </c>
      <c r="H1842" s="395" t="s">
        <v>7327</v>
      </c>
      <c r="I1842" s="68">
        <v>6</v>
      </c>
      <c r="J1842" s="68" t="s">
        <v>50</v>
      </c>
      <c r="K1842" s="69" t="s">
        <v>19</v>
      </c>
      <c r="L1842" s="68" t="s">
        <v>879</v>
      </c>
      <c r="M1842" s="68"/>
      <c r="N1842" s="64" t="s">
        <v>1168</v>
      </c>
      <c r="O1842" s="64" t="s">
        <v>1168</v>
      </c>
      <c r="P1842" s="113" t="s">
        <v>22423</v>
      </c>
      <c r="Q1842" s="70" t="s">
        <v>621</v>
      </c>
      <c r="R1842" s="70" t="s">
        <v>621</v>
      </c>
      <c r="S1842" s="65" t="str">
        <f t="shared" si="89"/>
        <v/>
      </c>
      <c r="T1842" s="69" t="s">
        <v>19</v>
      </c>
      <c r="U1842" s="69"/>
      <c r="V1842" s="69"/>
      <c r="W1842" s="69"/>
      <c r="X1842" s="69"/>
      <c r="Y1842" s="69"/>
      <c r="Z1842" s="69"/>
      <c r="AA1842" s="69"/>
      <c r="AB1842" s="69"/>
      <c r="AC1842" s="69"/>
      <c r="AD1842" s="69"/>
      <c r="AE1842" s="69"/>
      <c r="AF1842" s="69"/>
      <c r="AG1842" s="69"/>
      <c r="AH1842" s="69"/>
      <c r="AI1842" s="69"/>
      <c r="AJ1842" s="69"/>
      <c r="AK1842" s="69"/>
      <c r="AL1842" s="69"/>
      <c r="AM1842" s="70" t="s">
        <v>6897</v>
      </c>
      <c r="AN1842" s="63" t="str">
        <f>IF(ISNA(VLOOKUP(D1842,[1]GRE_Tabela2!$A$4:$D$112,4,0)),"-",VLOOKUP(D1842,[1]GRE_Tabela2!$A$4:$D$112,4,0))</f>
        <v>-</v>
      </c>
      <c r="AO1842" s="68" t="s">
        <v>1341</v>
      </c>
      <c r="AP1842" s="68" t="s">
        <v>1795</v>
      </c>
      <c r="AQ1842" s="113">
        <v>152</v>
      </c>
      <c r="AR1842" s="302" t="str">
        <f>IF(ISNA(VLOOKUP(AT1842,[1]FISQ!$D$2:$J$1713,7,0)),"-",VLOOKUP(AT1842,[1]FISQ!$D$2:$J$1713,7,0))</f>
        <v>1520 </v>
      </c>
      <c r="AS1842" s="302" t="str">
        <f>IF(ISNA(VLOOKUP(AT1842,[1]FISQ!$D$2:$J$1713,4,0)),"-",CONCATENATE("(",VLOOKUP(AT1842,[1]FISQ!$D$2:$J$1713,4,0),")"))</f>
        <v>(1)</v>
      </c>
      <c r="AT1842" s="71" t="s">
        <v>4115</v>
      </c>
      <c r="AU1842" s="38"/>
      <c r="AV1842" s="38"/>
      <c r="AW1842" s="38"/>
    </row>
    <row r="1843" spans="1:49" ht="38.25">
      <c r="A1843" s="33">
        <v>1842</v>
      </c>
      <c r="B1843" s="33" t="str">
        <f t="shared" si="87"/>
        <v>2732_III</v>
      </c>
      <c r="C1843" s="33" t="str">
        <f t="shared" si="88"/>
        <v>6.1//-</v>
      </c>
      <c r="D1843" s="61">
        <v>2732</v>
      </c>
      <c r="E1843" s="67" t="s">
        <v>4116</v>
      </c>
      <c r="F1843" s="395" t="s">
        <v>373</v>
      </c>
      <c r="G1843" s="62" t="str">
        <f>VLOOKUP(CONCATENATE(TEXT(I1843,"0"),"_",TEXT(F1843,"0")),[1]CodC!$A$2:$D$250,4,0)</f>
        <v>Matérias tóxicas sem perigo subsidiário, orgânicas, líquidas;</v>
      </c>
      <c r="H1843" s="395" t="s">
        <v>7327</v>
      </c>
      <c r="I1843" s="68">
        <v>6</v>
      </c>
      <c r="J1843" s="68" t="s">
        <v>50</v>
      </c>
      <c r="K1843" s="69" t="s">
        <v>19</v>
      </c>
      <c r="L1843" s="68" t="s">
        <v>879</v>
      </c>
      <c r="M1843" s="63"/>
      <c r="N1843" s="64" t="s">
        <v>19</v>
      </c>
      <c r="O1843" s="64" t="s">
        <v>19</v>
      </c>
      <c r="P1843" s="113" t="s">
        <v>22423</v>
      </c>
      <c r="Q1843" s="70" t="s">
        <v>621</v>
      </c>
      <c r="R1843" s="70" t="s">
        <v>621</v>
      </c>
      <c r="S1843" s="65" t="str">
        <f t="shared" si="89"/>
        <v/>
      </c>
      <c r="T1843" s="69" t="s">
        <v>19</v>
      </c>
      <c r="U1843" s="69"/>
      <c r="V1843" s="69"/>
      <c r="W1843" s="69"/>
      <c r="X1843" s="69"/>
      <c r="Y1843" s="69"/>
      <c r="Z1843" s="69"/>
      <c r="AA1843" s="69"/>
      <c r="AB1843" s="69"/>
      <c r="AC1843" s="69"/>
      <c r="AD1843" s="69"/>
      <c r="AE1843" s="69"/>
      <c r="AF1843" s="69"/>
      <c r="AG1843" s="69"/>
      <c r="AH1843" s="69"/>
      <c r="AI1843" s="69"/>
      <c r="AJ1843" s="69"/>
      <c r="AK1843" s="69"/>
      <c r="AL1843" s="69"/>
      <c r="AM1843" s="70" t="s">
        <v>6898</v>
      </c>
      <c r="AN1843" s="63" t="str">
        <f>IF(ISNA(VLOOKUP(D1843,[1]GRE_Tabela2!$A$4:$D$112,4,0)),"-",VLOOKUP(D1843,[1]GRE_Tabela2!$A$4:$D$112,4,0))</f>
        <v>-</v>
      </c>
      <c r="AO1843" s="68" t="s">
        <v>1341</v>
      </c>
      <c r="AP1843" s="68" t="s">
        <v>1795</v>
      </c>
      <c r="AQ1843" s="113">
        <v>152</v>
      </c>
      <c r="AR1843" s="302" t="str">
        <f>IF(ISNA(VLOOKUP(AT1843,[1]FISQ!$D$2:$J$1713,7,0)),"-",VLOOKUP(AT1843,[1]FISQ!$D$2:$J$1713,7,0))</f>
        <v>-</v>
      </c>
      <c r="AS1843" s="302" t="str">
        <f>IF(ISNA(VLOOKUP(AT1843,[1]FISQ!$D$2:$J$1713,4,0)),"-",CONCATENATE("(",VLOOKUP(AT1843,[1]FISQ!$D$2:$J$1713,4,0),")"))</f>
        <v>-</v>
      </c>
      <c r="AT1843" s="71" t="s">
        <v>4117</v>
      </c>
      <c r="AU1843" s="38"/>
      <c r="AV1843" s="38"/>
      <c r="AW1843" s="38"/>
    </row>
    <row r="1844" spans="1:49" ht="76.5">
      <c r="A1844" s="33">
        <v>1843</v>
      </c>
      <c r="B1844" s="33" t="str">
        <f t="shared" si="87"/>
        <v>2733_I</v>
      </c>
      <c r="C1844" s="33" t="str">
        <f t="shared" si="88"/>
        <v>3//8</v>
      </c>
      <c r="D1844" s="61">
        <v>2733</v>
      </c>
      <c r="E1844" s="79" t="s">
        <v>4118</v>
      </c>
      <c r="F1844" s="395" t="s">
        <v>7281</v>
      </c>
      <c r="G1844" s="62" t="str">
        <f>VLOOKUP(CONCATENATE(TEXT(I1844,"0"),"_",TEXT(F1844,"0")),[1]CodC!$A$2:$D$250,4,0)</f>
        <v>Líquidos inflamáveis, corrosivos;</v>
      </c>
      <c r="H1844" s="395" t="s">
        <v>7282</v>
      </c>
      <c r="I1844" s="69">
        <v>3</v>
      </c>
      <c r="J1844" s="69" t="s">
        <v>848</v>
      </c>
      <c r="K1844" s="68" t="s">
        <v>631</v>
      </c>
      <c r="L1844" s="68" t="s">
        <v>746</v>
      </c>
      <c r="M1844" s="68"/>
      <c r="N1844" s="64" t="s">
        <v>24555</v>
      </c>
      <c r="O1844" s="64" t="s">
        <v>51</v>
      </c>
      <c r="P1844" s="113" t="s">
        <v>22423</v>
      </c>
      <c r="Q1844" s="70" t="s">
        <v>7229</v>
      </c>
      <c r="R1844" s="70" t="s">
        <v>633</v>
      </c>
      <c r="S1844" s="65" t="str">
        <f t="shared" si="89"/>
        <v xml:space="preserve"> SW2 </v>
      </c>
      <c r="T1844" s="68" t="s">
        <v>1000</v>
      </c>
      <c r="U1844" s="68"/>
      <c r="V1844" s="68"/>
      <c r="W1844" s="68"/>
      <c r="X1844" s="68"/>
      <c r="Y1844" s="68"/>
      <c r="Z1844" s="68"/>
      <c r="AA1844" s="68"/>
      <c r="AB1844" s="68"/>
      <c r="AC1844" s="68"/>
      <c r="AD1844" s="68"/>
      <c r="AE1844" s="68"/>
      <c r="AF1844" s="68"/>
      <c r="AG1844" s="68"/>
      <c r="AH1844" s="68"/>
      <c r="AI1844" s="68"/>
      <c r="AJ1844" s="68"/>
      <c r="AK1844" s="68"/>
      <c r="AL1844" s="68" t="s">
        <v>7163</v>
      </c>
      <c r="AM1844" s="70" t="s">
        <v>4119</v>
      </c>
      <c r="AN1844" s="63" t="str">
        <f>IF(ISNA(VLOOKUP(D1844,[1]GRE_Tabela2!$A$4:$D$112,4,0)),"-",VLOOKUP(D1844,[1]GRE_Tabela2!$A$4:$D$112,4,0))</f>
        <v>-</v>
      </c>
      <c r="AO1844" s="68" t="s">
        <v>747</v>
      </c>
      <c r="AP1844" s="68" t="s">
        <v>888</v>
      </c>
      <c r="AQ1844" s="113">
        <v>132</v>
      </c>
      <c r="AR1844" s="302" t="str">
        <f>IF(ISNA(VLOOKUP(AT1844,[1]FISQ!$D$2:$J$1713,7,0)),"-",VLOOKUP(AT1844,[1]FISQ!$D$2:$J$1713,7,0))</f>
        <v>0493 </v>
      </c>
      <c r="AS1844" s="302" t="str">
        <f>IF(ISNA(VLOOKUP(AT1844,[1]FISQ!$D$2:$J$1713,4,0)),"-",CONCATENATE("(",VLOOKUP(AT1844,[1]FISQ!$D$2:$J$1713,4,0),")"))</f>
        <v>(2)</v>
      </c>
      <c r="AT1844" s="71" t="s">
        <v>4120</v>
      </c>
      <c r="AU1844" s="38" t="s">
        <v>6537</v>
      </c>
      <c r="AV1844" s="30"/>
      <c r="AW1844" s="38"/>
    </row>
    <row r="1845" spans="1:49" ht="76.5">
      <c r="A1845" s="33">
        <v>1844</v>
      </c>
      <c r="B1845" s="33" t="str">
        <f t="shared" si="87"/>
        <v>2733_II</v>
      </c>
      <c r="C1845" s="33" t="str">
        <f t="shared" si="88"/>
        <v>3//8</v>
      </c>
      <c r="D1845" s="61">
        <v>2733</v>
      </c>
      <c r="E1845" s="79" t="s">
        <v>4118</v>
      </c>
      <c r="F1845" s="395" t="s">
        <v>7281</v>
      </c>
      <c r="G1845" s="62" t="str">
        <f>VLOOKUP(CONCATENATE(TEXT(I1845,"0"),"_",TEXT(F1845,"0")),[1]CodC!$A$2:$D$250,4,0)</f>
        <v>Líquidos inflamáveis, corrosivos;</v>
      </c>
      <c r="H1845" s="395" t="s">
        <v>7282</v>
      </c>
      <c r="I1845" s="69">
        <v>3</v>
      </c>
      <c r="J1845" s="69" t="s">
        <v>848</v>
      </c>
      <c r="K1845" s="68" t="s">
        <v>631</v>
      </c>
      <c r="L1845" s="68" t="s">
        <v>849</v>
      </c>
      <c r="M1845" s="68"/>
      <c r="N1845" s="64" t="s">
        <v>24555</v>
      </c>
      <c r="O1845" s="64" t="s">
        <v>51</v>
      </c>
      <c r="P1845" s="113" t="s">
        <v>22423</v>
      </c>
      <c r="Q1845" s="70" t="s">
        <v>5989</v>
      </c>
      <c r="R1845" s="70" t="s">
        <v>645</v>
      </c>
      <c r="S1845" s="65" t="str">
        <f t="shared" si="89"/>
        <v xml:space="preserve"> SW2 </v>
      </c>
      <c r="T1845" s="68" t="s">
        <v>1000</v>
      </c>
      <c r="U1845" s="68"/>
      <c r="V1845" s="68"/>
      <c r="W1845" s="68"/>
      <c r="X1845" s="68"/>
      <c r="Y1845" s="68"/>
      <c r="Z1845" s="68"/>
      <c r="AA1845" s="68"/>
      <c r="AB1845" s="68"/>
      <c r="AC1845" s="68"/>
      <c r="AD1845" s="68"/>
      <c r="AE1845" s="68"/>
      <c r="AF1845" s="68"/>
      <c r="AG1845" s="68"/>
      <c r="AH1845" s="68"/>
      <c r="AI1845" s="68"/>
      <c r="AJ1845" s="68"/>
      <c r="AK1845" s="68"/>
      <c r="AL1845" s="68" t="s">
        <v>7163</v>
      </c>
      <c r="AM1845" s="70" t="str">
        <f>AM1844</f>
        <v>Líquidos incolores a amarelados com um odor desagradável. Alguns são muito voláteis. Miscível com a água. Corrosivo para a maioria dos metais, especialmente para o cobre e suas ligas. Quando presente num incêndio, liberta gases tóxicos. Reage violentamente com ácidos. Nocivo à inalação. Causa queimaduras na pele, olhos e mucosas.</v>
      </c>
      <c r="AN1845" s="63" t="str">
        <f>IF(ISNA(VLOOKUP(D1845,[1]GRE_Tabela2!$A$4:$D$112,4,0)),"-",VLOOKUP(D1845,[1]GRE_Tabela2!$A$4:$D$112,4,0))</f>
        <v>-</v>
      </c>
      <c r="AO1845" s="68" t="s">
        <v>747</v>
      </c>
      <c r="AP1845" s="68" t="s">
        <v>888</v>
      </c>
      <c r="AQ1845" s="113">
        <v>132</v>
      </c>
      <c r="AR1845" s="302" t="str">
        <f>IF(ISNA(VLOOKUP(AT1845,[1]FISQ!$D$2:$J$1713,7,0)),"-",VLOOKUP(AT1845,[1]FISQ!$D$2:$J$1713,7,0))</f>
        <v>0493 </v>
      </c>
      <c r="AS1845" s="302" t="str">
        <f>IF(ISNA(VLOOKUP(AT1845,[1]FISQ!$D$2:$J$1713,4,0)),"-",CONCATENATE("(",VLOOKUP(AT1845,[1]FISQ!$D$2:$J$1713,4,0),")"))</f>
        <v>(2)</v>
      </c>
      <c r="AT1845" s="71" t="s">
        <v>4120</v>
      </c>
      <c r="AU1845" s="38" t="s">
        <v>6537</v>
      </c>
      <c r="AV1845" s="30"/>
      <c r="AW1845" s="38"/>
    </row>
    <row r="1846" spans="1:49" ht="76.5">
      <c r="A1846" s="33">
        <v>1845</v>
      </c>
      <c r="B1846" s="33" t="str">
        <f t="shared" si="87"/>
        <v>2733_III</v>
      </c>
      <c r="C1846" s="33" t="str">
        <f t="shared" si="88"/>
        <v>3//8</v>
      </c>
      <c r="D1846" s="61">
        <v>2733</v>
      </c>
      <c r="E1846" s="79" t="s">
        <v>4118</v>
      </c>
      <c r="F1846" s="395" t="s">
        <v>7281</v>
      </c>
      <c r="G1846" s="62" t="str">
        <f>VLOOKUP(CONCATENATE(TEXT(I1846,"0"),"_",TEXT(F1846,"0")),[1]CodC!$A$2:$D$250,4,0)</f>
        <v>Líquidos inflamáveis, corrosivos;</v>
      </c>
      <c r="H1846" s="395" t="s">
        <v>7283</v>
      </c>
      <c r="I1846" s="69">
        <v>3</v>
      </c>
      <c r="J1846" s="69" t="s">
        <v>848</v>
      </c>
      <c r="K1846" s="68" t="s">
        <v>631</v>
      </c>
      <c r="L1846" s="68" t="s">
        <v>879</v>
      </c>
      <c r="M1846" s="68"/>
      <c r="N1846" s="64" t="s">
        <v>24555</v>
      </c>
      <c r="O1846" s="64" t="s">
        <v>1160</v>
      </c>
      <c r="P1846" s="113" t="s">
        <v>22425</v>
      </c>
      <c r="Q1846" s="70" t="s">
        <v>5598</v>
      </c>
      <c r="R1846" s="70" t="s">
        <v>799</v>
      </c>
      <c r="S1846" s="65" t="str">
        <f t="shared" si="89"/>
        <v xml:space="preserve"> SW2 </v>
      </c>
      <c r="T1846" s="68" t="s">
        <v>1000</v>
      </c>
      <c r="U1846" s="68"/>
      <c r="V1846" s="68"/>
      <c r="W1846" s="68"/>
      <c r="X1846" s="68"/>
      <c r="Y1846" s="68"/>
      <c r="Z1846" s="68"/>
      <c r="AA1846" s="68"/>
      <c r="AB1846" s="68"/>
      <c r="AC1846" s="68"/>
      <c r="AD1846" s="68"/>
      <c r="AE1846" s="68"/>
      <c r="AF1846" s="68"/>
      <c r="AG1846" s="68"/>
      <c r="AH1846" s="68"/>
      <c r="AI1846" s="68"/>
      <c r="AJ1846" s="68"/>
      <c r="AK1846" s="68"/>
      <c r="AL1846" s="68" t="s">
        <v>7163</v>
      </c>
      <c r="AM1846" s="70" t="str">
        <f>AM1845</f>
        <v>Líquidos incolores a amarelados com um odor desagradável. Alguns são muito voláteis. Miscível com a água. Corrosivo para a maioria dos metais, especialmente para o cobre e suas ligas. Quando presente num incêndio, liberta gases tóxicos. Reage violentamente com ácidos. Nocivo à inalação. Causa queimaduras na pele, olhos e mucosas.</v>
      </c>
      <c r="AN1846" s="63" t="str">
        <f>IF(ISNA(VLOOKUP(D1846,[1]GRE_Tabela2!$A$4:$D$112,4,0)),"-",VLOOKUP(D1846,[1]GRE_Tabela2!$A$4:$D$112,4,0))</f>
        <v>-</v>
      </c>
      <c r="AO1846" s="68" t="s">
        <v>747</v>
      </c>
      <c r="AP1846" s="68" t="s">
        <v>888</v>
      </c>
      <c r="AQ1846" s="113">
        <v>132</v>
      </c>
      <c r="AR1846" s="302" t="str">
        <f>IF(ISNA(VLOOKUP(AT1846,[1]FISQ!$D$2:$J$1713,7,0)),"-",VLOOKUP(AT1846,[1]FISQ!$D$2:$J$1713,7,0))</f>
        <v>0493 </v>
      </c>
      <c r="AS1846" s="302" t="str">
        <f>IF(ISNA(VLOOKUP(AT1846,[1]FISQ!$D$2:$J$1713,4,0)),"-",CONCATENATE("(",VLOOKUP(AT1846,[1]FISQ!$D$2:$J$1713,4,0),")"))</f>
        <v>(2)</v>
      </c>
      <c r="AT1846" s="71" t="s">
        <v>4120</v>
      </c>
      <c r="AU1846" s="38" t="s">
        <v>6537</v>
      </c>
      <c r="AV1846" s="30"/>
      <c r="AW1846" s="38"/>
    </row>
    <row r="1847" spans="1:49" ht="76.5">
      <c r="A1847" s="33">
        <v>1846</v>
      </c>
      <c r="B1847" s="33" t="str">
        <f t="shared" si="87"/>
        <v>2734_I</v>
      </c>
      <c r="C1847" s="33" t="str">
        <f t="shared" si="88"/>
        <v>8//3</v>
      </c>
      <c r="D1847" s="61">
        <v>2734</v>
      </c>
      <c r="E1847" s="72" t="s">
        <v>4121</v>
      </c>
      <c r="F1847" s="395" t="s">
        <v>7332</v>
      </c>
      <c r="G1847" s="62" t="str">
        <f>VLOOKUP(CONCATENATE(TEXT(I1847,"0"),"_",TEXT(F1847,"0")),[1]CodC!$A$2:$D$250,4,0)</f>
        <v>Matérias corrosivas, inflamáveis, líquidas;</v>
      </c>
      <c r="H1847" s="395" t="s">
        <v>7401</v>
      </c>
      <c r="I1847" s="69" t="s">
        <v>631</v>
      </c>
      <c r="J1847" s="69" t="s">
        <v>631</v>
      </c>
      <c r="K1847" s="68" t="s">
        <v>848</v>
      </c>
      <c r="L1847" s="68" t="s">
        <v>746</v>
      </c>
      <c r="M1847" s="68"/>
      <c r="N1847" s="64" t="s">
        <v>51</v>
      </c>
      <c r="O1847" s="64" t="s">
        <v>51</v>
      </c>
      <c r="P1847" s="113" t="s">
        <v>22425</v>
      </c>
      <c r="Q1847" s="70" t="s">
        <v>621</v>
      </c>
      <c r="R1847" s="70" t="s">
        <v>621</v>
      </c>
      <c r="S1847" s="65" t="str">
        <f t="shared" si="89"/>
        <v/>
      </c>
      <c r="T1847" s="68" t="s">
        <v>1000</v>
      </c>
      <c r="U1847" s="68"/>
      <c r="V1847" s="68"/>
      <c r="W1847" s="68"/>
      <c r="X1847" s="68"/>
      <c r="Y1847" s="68"/>
      <c r="Z1847" s="68"/>
      <c r="AA1847" s="68"/>
      <c r="AB1847" s="68"/>
      <c r="AC1847" s="68"/>
      <c r="AD1847" s="68"/>
      <c r="AE1847" s="68"/>
      <c r="AF1847" s="68"/>
      <c r="AG1847" s="68"/>
      <c r="AH1847" s="68"/>
      <c r="AI1847" s="68"/>
      <c r="AJ1847" s="68"/>
      <c r="AK1847" s="68"/>
      <c r="AL1847" s="68" t="s">
        <v>7163</v>
      </c>
      <c r="AM1847" s="70" t="s">
        <v>4122</v>
      </c>
      <c r="AN1847" s="63" t="str">
        <f>IF(ISNA(VLOOKUP(D1847,[1]GRE_Tabela2!$A$4:$D$112,4,0)),"-",VLOOKUP(D1847,[1]GRE_Tabela2!$A$4:$D$112,4,0))</f>
        <v>-</v>
      </c>
      <c r="AO1847" s="68" t="s">
        <v>747</v>
      </c>
      <c r="AP1847" s="68" t="s">
        <v>888</v>
      </c>
      <c r="AQ1847" s="113">
        <v>132</v>
      </c>
      <c r="AR1847" s="302" t="str">
        <f>IF(ISNA(VLOOKUP(AT1847,[1]FISQ!$D$2:$J$1713,7,0)),"-",VLOOKUP(AT1847,[1]FISQ!$D$2:$J$1713,7,0))</f>
        <v>1227 </v>
      </c>
      <c r="AS1847" s="302" t="str">
        <f>IF(ISNA(VLOOKUP(AT1847,[1]FISQ!$D$2:$J$1713,4,0)),"-",CONCATENATE("(",VLOOKUP(AT1847,[1]FISQ!$D$2:$J$1713,4,0),")"))</f>
        <v>(2)</v>
      </c>
      <c r="AT1847" s="71" t="s">
        <v>4123</v>
      </c>
      <c r="AU1847" s="38" t="s">
        <v>6537</v>
      </c>
      <c r="AV1847" s="30"/>
      <c r="AW1847" s="38"/>
    </row>
    <row r="1848" spans="1:49" ht="76.5">
      <c r="A1848" s="33">
        <v>1847</v>
      </c>
      <c r="B1848" s="33" t="str">
        <f t="shared" si="87"/>
        <v>2734_II</v>
      </c>
      <c r="C1848" s="33" t="str">
        <f t="shared" si="88"/>
        <v>8//3</v>
      </c>
      <c r="D1848" s="61">
        <v>2734</v>
      </c>
      <c r="E1848" s="72" t="s">
        <v>4121</v>
      </c>
      <c r="F1848" s="395" t="s">
        <v>7332</v>
      </c>
      <c r="G1848" s="62" t="str">
        <f>VLOOKUP(CONCATENATE(TEXT(I1848,"0"),"_",TEXT(F1848,"0")),[1]CodC!$A$2:$D$250,4,0)</f>
        <v>Matérias corrosivas, inflamáveis, líquidas;</v>
      </c>
      <c r="H1848" s="395" t="s">
        <v>7333</v>
      </c>
      <c r="I1848" s="69" t="s">
        <v>631</v>
      </c>
      <c r="J1848" s="69" t="s">
        <v>631</v>
      </c>
      <c r="K1848" s="68" t="s">
        <v>848</v>
      </c>
      <c r="L1848" s="68" t="s">
        <v>849</v>
      </c>
      <c r="M1848" s="68"/>
      <c r="N1848" s="64" t="s">
        <v>51</v>
      </c>
      <c r="O1848" s="64" t="s">
        <v>51</v>
      </c>
      <c r="P1848" s="113" t="s">
        <v>22425</v>
      </c>
      <c r="Q1848" s="70" t="s">
        <v>621</v>
      </c>
      <c r="R1848" s="70" t="s">
        <v>621</v>
      </c>
      <c r="S1848" s="65" t="str">
        <f t="shared" si="89"/>
        <v/>
      </c>
      <c r="T1848" s="68" t="s">
        <v>1000</v>
      </c>
      <c r="U1848" s="68"/>
      <c r="V1848" s="68"/>
      <c r="W1848" s="68"/>
      <c r="X1848" s="68"/>
      <c r="Y1848" s="68"/>
      <c r="Z1848" s="68"/>
      <c r="AA1848" s="68"/>
      <c r="AB1848" s="68"/>
      <c r="AC1848" s="68"/>
      <c r="AD1848" s="68"/>
      <c r="AE1848" s="68"/>
      <c r="AF1848" s="68"/>
      <c r="AG1848" s="68"/>
      <c r="AH1848" s="68"/>
      <c r="AI1848" s="68"/>
      <c r="AJ1848" s="68"/>
      <c r="AK1848" s="68"/>
      <c r="AL1848" s="68" t="s">
        <v>7163</v>
      </c>
      <c r="AM1848" s="70" t="str">
        <f>AM1847</f>
        <v>Líquidos ou soluções incolores amareladas, inflamáveis com um odor pungente. Miscível com a água. Quando presente num incêndio, liberta gases tóxicos. Corrosivo para a maioria dos metais, especialmente para o cobre e suas ligas. Reage violentamente com ácidos. Provoca queimaduras na pele, olhos e mucosas.</v>
      </c>
      <c r="AN1848" s="63" t="str">
        <f>IF(ISNA(VLOOKUP(D1848,[1]GRE_Tabela2!$A$4:$D$112,4,0)),"-",VLOOKUP(D1848,[1]GRE_Tabela2!$A$4:$D$112,4,0))</f>
        <v>-</v>
      </c>
      <c r="AO1848" s="68" t="s">
        <v>747</v>
      </c>
      <c r="AP1848" s="68" t="s">
        <v>888</v>
      </c>
      <c r="AQ1848" s="113">
        <v>132</v>
      </c>
      <c r="AR1848" s="302" t="str">
        <f>IF(ISNA(VLOOKUP(AT1848,[1]FISQ!$D$2:$J$1713,7,0)),"-",VLOOKUP(AT1848,[1]FISQ!$D$2:$J$1713,7,0))</f>
        <v>1227 </v>
      </c>
      <c r="AS1848" s="302" t="str">
        <f>IF(ISNA(VLOOKUP(AT1848,[1]FISQ!$D$2:$J$1713,4,0)),"-",CONCATENATE("(",VLOOKUP(AT1848,[1]FISQ!$D$2:$J$1713,4,0),")"))</f>
        <v>(2)</v>
      </c>
      <c r="AT1848" s="71" t="s">
        <v>4123</v>
      </c>
      <c r="AU1848" s="38" t="s">
        <v>6537</v>
      </c>
      <c r="AV1848" s="30"/>
      <c r="AW1848" s="38"/>
    </row>
    <row r="1849" spans="1:49" ht="76.5">
      <c r="A1849" s="33">
        <v>1848</v>
      </c>
      <c r="B1849" s="33" t="str">
        <f t="shared" si="87"/>
        <v>2735_I</v>
      </c>
      <c r="C1849" s="33" t="str">
        <f t="shared" si="88"/>
        <v>8//-</v>
      </c>
      <c r="D1849" s="61">
        <v>2735</v>
      </c>
      <c r="E1849" s="72" t="s">
        <v>4124</v>
      </c>
      <c r="F1849" s="395" t="s">
        <v>7355</v>
      </c>
      <c r="G1849" s="62" t="str">
        <f>VLOOKUP(CONCATENATE(TEXT(I1849,"0"),"_",TEXT(F1849,"0")),[1]CodC!$A$2:$D$250,4,0)</f>
        <v>Matérias corrosivas, de carácter básico, sem perigo subsidiário, orgânicas, líquidas;</v>
      </c>
      <c r="H1849" s="395" t="s">
        <v>7349</v>
      </c>
      <c r="I1849" s="69" t="s">
        <v>631</v>
      </c>
      <c r="J1849" s="69" t="s">
        <v>631</v>
      </c>
      <c r="K1849" s="64" t="s">
        <v>19</v>
      </c>
      <c r="L1849" s="68" t="s">
        <v>746</v>
      </c>
      <c r="M1849" s="68"/>
      <c r="N1849" s="64">
        <v>274</v>
      </c>
      <c r="O1849" s="64" t="s">
        <v>51</v>
      </c>
      <c r="P1849" s="113" t="s">
        <v>22425</v>
      </c>
      <c r="Q1849" s="70" t="s">
        <v>621</v>
      </c>
      <c r="R1849" s="70" t="s">
        <v>621</v>
      </c>
      <c r="S1849" s="65" t="str">
        <f t="shared" si="89"/>
        <v/>
      </c>
      <c r="T1849" s="68" t="s">
        <v>1000</v>
      </c>
      <c r="U1849" s="68"/>
      <c r="V1849" s="68"/>
      <c r="W1849" s="68"/>
      <c r="X1849" s="68"/>
      <c r="Y1849" s="68"/>
      <c r="Z1849" s="68"/>
      <c r="AA1849" s="68"/>
      <c r="AB1849" s="68"/>
      <c r="AC1849" s="68"/>
      <c r="AD1849" s="68"/>
      <c r="AE1849" s="68"/>
      <c r="AF1849" s="68"/>
      <c r="AG1849" s="68"/>
      <c r="AH1849" s="68"/>
      <c r="AI1849" s="68"/>
      <c r="AJ1849" s="68"/>
      <c r="AK1849" s="68"/>
      <c r="AL1849" s="68" t="s">
        <v>7163</v>
      </c>
      <c r="AM1849" s="70" t="s">
        <v>4125</v>
      </c>
      <c r="AN1849" s="63" t="str">
        <f>IF(ISNA(VLOOKUP(D1849,[1]GRE_Tabela2!$A$4:$D$112,4,0)),"-",VLOOKUP(D1849,[1]GRE_Tabela2!$A$4:$D$112,4,0))</f>
        <v>-</v>
      </c>
      <c r="AO1849" s="68" t="s">
        <v>1341</v>
      </c>
      <c r="AP1849" s="68" t="s">
        <v>1913</v>
      </c>
      <c r="AQ1849" s="113">
        <v>153</v>
      </c>
      <c r="AR1849" s="302" t="str">
        <f>IF(ISNA(VLOOKUP(AT1849,[1]FISQ!$D$2:$J$1713,7,0)),"-",VLOOKUP(AT1849,[1]FISQ!$D$2:$J$1713,7,0))</f>
        <v>0293 </v>
      </c>
      <c r="AS1849" s="302" t="str">
        <f>IF(ISNA(VLOOKUP(AT1849,[1]FISQ!$D$2:$J$1713,4,0)),"-",CONCATENATE("(",VLOOKUP(AT1849,[1]FISQ!$D$2:$J$1713,4,0),")"))</f>
        <v>(5)</v>
      </c>
      <c r="AT1849" s="71" t="s">
        <v>4126</v>
      </c>
      <c r="AU1849" s="38" t="s">
        <v>6537</v>
      </c>
      <c r="AV1849" s="30"/>
      <c r="AW1849" s="38"/>
    </row>
    <row r="1850" spans="1:49" ht="76.5">
      <c r="A1850" s="33">
        <v>1849</v>
      </c>
      <c r="B1850" s="33" t="str">
        <f t="shared" si="87"/>
        <v>2735_II</v>
      </c>
      <c r="C1850" s="33" t="str">
        <f t="shared" si="88"/>
        <v>8//-</v>
      </c>
      <c r="D1850" s="61">
        <v>2735</v>
      </c>
      <c r="E1850" s="72" t="s">
        <v>4124</v>
      </c>
      <c r="F1850" s="395" t="s">
        <v>7355</v>
      </c>
      <c r="G1850" s="62" t="str">
        <f>VLOOKUP(CONCATENATE(TEXT(I1850,"0"),"_",TEXT(F1850,"0")),[1]CodC!$A$2:$D$250,4,0)</f>
        <v>Matérias corrosivas, de carácter básico, sem perigo subsidiário, orgânicas, líquidas;</v>
      </c>
      <c r="H1850" s="395" t="s">
        <v>7339</v>
      </c>
      <c r="I1850" s="69" t="s">
        <v>631</v>
      </c>
      <c r="J1850" s="69" t="s">
        <v>631</v>
      </c>
      <c r="K1850" s="64" t="s">
        <v>19</v>
      </c>
      <c r="L1850" s="68" t="s">
        <v>849</v>
      </c>
      <c r="M1850" s="68"/>
      <c r="N1850" s="64">
        <v>274</v>
      </c>
      <c r="O1850" s="64" t="s">
        <v>51</v>
      </c>
      <c r="P1850" s="113" t="s">
        <v>22425</v>
      </c>
      <c r="Q1850" s="70" t="s">
        <v>621</v>
      </c>
      <c r="R1850" s="70" t="s">
        <v>621</v>
      </c>
      <c r="S1850" s="65" t="str">
        <f t="shared" si="89"/>
        <v/>
      </c>
      <c r="T1850" s="68" t="s">
        <v>1000</v>
      </c>
      <c r="U1850" s="68"/>
      <c r="V1850" s="68"/>
      <c r="W1850" s="68"/>
      <c r="X1850" s="68"/>
      <c r="Y1850" s="68"/>
      <c r="Z1850" s="68"/>
      <c r="AA1850" s="68"/>
      <c r="AB1850" s="68"/>
      <c r="AC1850" s="68"/>
      <c r="AD1850" s="68"/>
      <c r="AE1850" s="68"/>
      <c r="AF1850" s="68"/>
      <c r="AG1850" s="68"/>
      <c r="AH1850" s="68"/>
      <c r="AI1850" s="68"/>
      <c r="AJ1850" s="68"/>
      <c r="AK1850" s="68"/>
      <c r="AL1850" s="68" t="s">
        <v>7163</v>
      </c>
      <c r="AM1850" s="70" t="str">
        <f>AM1849</f>
        <v>Líquidos ou soluções incolores a amarelados com um odor pungente. Miscível com ou solúvel em água. Quando presente num incêndio, liberta gases tóxicos. Corrosivo para a maioria dos metais, especialmente para o cobre e suas ligas. Reage violentamente com ácidos. Provoca queimaduras na pele, olhos e mucosas.</v>
      </c>
      <c r="AN1850" s="63" t="str">
        <f>IF(ISNA(VLOOKUP(D1850,[1]GRE_Tabela2!$A$4:$D$112,4,0)),"-",VLOOKUP(D1850,[1]GRE_Tabela2!$A$4:$D$112,4,0))</f>
        <v>-</v>
      </c>
      <c r="AO1850" s="68" t="s">
        <v>1341</v>
      </c>
      <c r="AP1850" s="68" t="s">
        <v>1913</v>
      </c>
      <c r="AQ1850" s="113">
        <v>153</v>
      </c>
      <c r="AR1850" s="302" t="str">
        <f>IF(ISNA(VLOOKUP(AT1850,[1]FISQ!$D$2:$J$1713,7,0)),"-",VLOOKUP(AT1850,[1]FISQ!$D$2:$J$1713,7,0))</f>
        <v>0293 </v>
      </c>
      <c r="AS1850" s="302" t="str">
        <f>IF(ISNA(VLOOKUP(AT1850,[1]FISQ!$D$2:$J$1713,4,0)),"-",CONCATENATE("(",VLOOKUP(AT1850,[1]FISQ!$D$2:$J$1713,4,0),")"))</f>
        <v>(5)</v>
      </c>
      <c r="AT1850" s="71" t="s">
        <v>4126</v>
      </c>
      <c r="AU1850" s="38" t="s">
        <v>6537</v>
      </c>
      <c r="AV1850" s="30"/>
      <c r="AW1850" s="38"/>
    </row>
    <row r="1851" spans="1:49" ht="76.5">
      <c r="A1851" s="33">
        <v>1850</v>
      </c>
      <c r="B1851" s="33" t="str">
        <f t="shared" si="87"/>
        <v>2735_III</v>
      </c>
      <c r="C1851" s="33" t="str">
        <f t="shared" si="88"/>
        <v>8//-</v>
      </c>
      <c r="D1851" s="61">
        <v>2735</v>
      </c>
      <c r="E1851" s="72" t="s">
        <v>4124</v>
      </c>
      <c r="F1851" s="395" t="s">
        <v>7355</v>
      </c>
      <c r="G1851" s="62" t="str">
        <f>VLOOKUP(CONCATENATE(TEXT(I1851,"0"),"_",TEXT(F1851,"0")),[1]CodC!$A$2:$D$250,4,0)</f>
        <v>Matérias corrosivas, de carácter básico, sem perigo subsidiário, orgânicas, líquidas;</v>
      </c>
      <c r="H1851" s="395" t="s">
        <v>7339</v>
      </c>
      <c r="I1851" s="69" t="s">
        <v>631</v>
      </c>
      <c r="J1851" s="69" t="s">
        <v>631</v>
      </c>
      <c r="K1851" s="64" t="s">
        <v>19</v>
      </c>
      <c r="L1851" s="68" t="s">
        <v>879</v>
      </c>
      <c r="M1851" s="68"/>
      <c r="N1851" s="64">
        <v>274</v>
      </c>
      <c r="O1851" s="64" t="s">
        <v>1160</v>
      </c>
      <c r="P1851" s="113" t="s">
        <v>22425</v>
      </c>
      <c r="Q1851" s="70" t="s">
        <v>621</v>
      </c>
      <c r="R1851" s="70" t="s">
        <v>621</v>
      </c>
      <c r="S1851" s="65" t="str">
        <f t="shared" si="89"/>
        <v/>
      </c>
      <c r="T1851" s="68" t="s">
        <v>1000</v>
      </c>
      <c r="U1851" s="68"/>
      <c r="V1851" s="68"/>
      <c r="W1851" s="68"/>
      <c r="X1851" s="68"/>
      <c r="Y1851" s="68"/>
      <c r="Z1851" s="68"/>
      <c r="AA1851" s="68"/>
      <c r="AB1851" s="68"/>
      <c r="AC1851" s="68"/>
      <c r="AD1851" s="68"/>
      <c r="AE1851" s="68"/>
      <c r="AF1851" s="68"/>
      <c r="AG1851" s="68"/>
      <c r="AH1851" s="68"/>
      <c r="AI1851" s="68"/>
      <c r="AJ1851" s="68"/>
      <c r="AK1851" s="68"/>
      <c r="AL1851" s="68" t="s">
        <v>7163</v>
      </c>
      <c r="AM1851" s="70" t="str">
        <f>AM1850</f>
        <v>Líquidos ou soluções incolores a amarelados com um odor pungente. Miscível com ou solúvel em água. Quando presente num incêndio, liberta gases tóxicos. Corrosivo para a maioria dos metais, especialmente para o cobre e suas ligas. Reage violentamente com ácidos. Provoca queimaduras na pele, olhos e mucosas.</v>
      </c>
      <c r="AN1851" s="63" t="str">
        <f>IF(ISNA(VLOOKUP(D1851,[1]GRE_Tabela2!$A$4:$D$112,4,0)),"-",VLOOKUP(D1851,[1]GRE_Tabela2!$A$4:$D$112,4,0))</f>
        <v>-</v>
      </c>
      <c r="AO1851" s="68" t="s">
        <v>1341</v>
      </c>
      <c r="AP1851" s="68" t="s">
        <v>1913</v>
      </c>
      <c r="AQ1851" s="113">
        <v>153</v>
      </c>
      <c r="AR1851" s="302" t="str">
        <f>IF(ISNA(VLOOKUP(AT1851,[1]FISQ!$D$2:$J$1713,7,0)),"-",VLOOKUP(AT1851,[1]FISQ!$D$2:$J$1713,7,0))</f>
        <v>0293 </v>
      </c>
      <c r="AS1851" s="302" t="str">
        <f>IF(ISNA(VLOOKUP(AT1851,[1]FISQ!$D$2:$J$1713,4,0)),"-",CONCATENATE("(",VLOOKUP(AT1851,[1]FISQ!$D$2:$J$1713,4,0),")"))</f>
        <v>(5)</v>
      </c>
      <c r="AT1851" s="71" t="s">
        <v>4126</v>
      </c>
      <c r="AU1851" s="38" t="s">
        <v>6537</v>
      </c>
      <c r="AV1851" s="30"/>
      <c r="AW1851" s="38"/>
    </row>
    <row r="1852" spans="1:49" ht="38.25">
      <c r="A1852" s="33">
        <v>1851</v>
      </c>
      <c r="B1852" s="33" t="str">
        <f t="shared" si="87"/>
        <v>2738_II</v>
      </c>
      <c r="C1852" s="33" t="str">
        <f t="shared" si="88"/>
        <v>6.1//-</v>
      </c>
      <c r="D1852" s="61">
        <v>2738</v>
      </c>
      <c r="E1852" s="67" t="s">
        <v>4127</v>
      </c>
      <c r="F1852" s="395" t="s">
        <v>373</v>
      </c>
      <c r="G1852" s="62" t="str">
        <f>VLOOKUP(CONCATENATE(TEXT(I1852,"0"),"_",TEXT(F1852,"0")),[1]CodC!$A$2:$D$250,4,0)</f>
        <v>Matérias tóxicas sem perigo subsidiário, orgânicas, líquidas;</v>
      </c>
      <c r="H1852" s="395" t="s">
        <v>7327</v>
      </c>
      <c r="I1852" s="68">
        <v>6</v>
      </c>
      <c r="J1852" s="68" t="s">
        <v>50</v>
      </c>
      <c r="K1852" s="64" t="s">
        <v>19</v>
      </c>
      <c r="L1852" s="68" t="s">
        <v>849</v>
      </c>
      <c r="M1852" s="63"/>
      <c r="N1852" s="64" t="s">
        <v>19</v>
      </c>
      <c r="O1852" s="64" t="s">
        <v>19</v>
      </c>
      <c r="P1852" s="113" t="s">
        <v>22423</v>
      </c>
      <c r="Q1852" s="70" t="s">
        <v>621</v>
      </c>
      <c r="R1852" s="70" t="s">
        <v>621</v>
      </c>
      <c r="S1852" s="65" t="str">
        <f t="shared" si="89"/>
        <v/>
      </c>
      <c r="T1852" s="68" t="s">
        <v>1367</v>
      </c>
      <c r="U1852" s="68"/>
      <c r="V1852" s="68"/>
      <c r="W1852" s="68"/>
      <c r="X1852" s="68"/>
      <c r="Y1852" s="68"/>
      <c r="Z1852" s="68"/>
      <c r="AA1852" s="68"/>
      <c r="AB1852" s="68"/>
      <c r="AC1852" s="68"/>
      <c r="AD1852" s="68"/>
      <c r="AE1852" s="68"/>
      <c r="AF1852" s="68"/>
      <c r="AG1852" s="68"/>
      <c r="AH1852" s="68"/>
      <c r="AI1852" s="68"/>
      <c r="AJ1852" s="68"/>
      <c r="AK1852" s="68"/>
      <c r="AL1852" s="68"/>
      <c r="AM1852" s="70" t="s">
        <v>6264</v>
      </c>
      <c r="AN1852" s="63" t="str">
        <f>IF(ISNA(VLOOKUP(D1852,[1]GRE_Tabela2!$A$4:$D$112,4,0)),"-",VLOOKUP(D1852,[1]GRE_Tabela2!$A$4:$D$112,4,0))</f>
        <v>-</v>
      </c>
      <c r="AO1852" s="68" t="s">
        <v>1341</v>
      </c>
      <c r="AP1852" s="68" t="s">
        <v>1795</v>
      </c>
      <c r="AQ1852" s="113">
        <v>153</v>
      </c>
      <c r="AR1852" s="302" t="str">
        <f>IF(ISNA(VLOOKUP(AT1852,[1]FISQ!$D$2:$J$1713,7,0)),"-",VLOOKUP(AT1852,[1]FISQ!$D$2:$J$1713,7,0))</f>
        <v>-</v>
      </c>
      <c r="AS1852" s="302" t="str">
        <f>IF(ISNA(VLOOKUP(AT1852,[1]FISQ!$D$2:$J$1713,4,0)),"-",CONCATENATE("(",VLOOKUP(AT1852,[1]FISQ!$D$2:$J$1713,4,0),")"))</f>
        <v>-</v>
      </c>
      <c r="AT1852" s="71" t="s">
        <v>4128</v>
      </c>
      <c r="AU1852" s="38"/>
      <c r="AV1852" s="38"/>
      <c r="AW1852" s="38"/>
    </row>
    <row r="1853" spans="1:49" ht="25.5">
      <c r="A1853" s="33">
        <v>1852</v>
      </c>
      <c r="B1853" s="33" t="str">
        <f t="shared" si="87"/>
        <v>2739_III</v>
      </c>
      <c r="C1853" s="33" t="str">
        <f t="shared" si="88"/>
        <v>8//-</v>
      </c>
      <c r="D1853" s="61">
        <v>2739</v>
      </c>
      <c r="E1853" s="67" t="s">
        <v>4129</v>
      </c>
      <c r="F1853" s="395" t="s">
        <v>7338</v>
      </c>
      <c r="G1853" s="62" t="str">
        <f>VLOOKUP(CONCATENATE(TEXT(I1853,"0"),"_",TEXT(F1853,"0")),[1]CodC!$A$2:$D$250,4,0)</f>
        <v>Matérias corrosivas, ácidas, sem perigo subsidiário, orgânicas, líquidas;</v>
      </c>
      <c r="H1853" s="395" t="s">
        <v>7339</v>
      </c>
      <c r="I1853" s="69" t="s">
        <v>631</v>
      </c>
      <c r="J1853" s="69" t="s">
        <v>631</v>
      </c>
      <c r="K1853" s="69" t="s">
        <v>19</v>
      </c>
      <c r="L1853" s="68" t="s">
        <v>879</v>
      </c>
      <c r="M1853" s="63"/>
      <c r="N1853" s="64" t="s">
        <v>19</v>
      </c>
      <c r="O1853" s="64" t="s">
        <v>19</v>
      </c>
      <c r="P1853" s="113" t="s">
        <v>22424</v>
      </c>
      <c r="Q1853" s="70" t="s">
        <v>621</v>
      </c>
      <c r="R1853" s="70" t="s">
        <v>621</v>
      </c>
      <c r="S1853" s="65" t="str">
        <f t="shared" si="89"/>
        <v/>
      </c>
      <c r="T1853" s="69" t="s">
        <v>7182</v>
      </c>
      <c r="U1853" s="69" t="s">
        <v>7163</v>
      </c>
      <c r="V1853" s="69"/>
      <c r="W1853" s="69"/>
      <c r="X1853" s="69"/>
      <c r="Y1853" s="69"/>
      <c r="Z1853" s="69"/>
      <c r="AA1853" s="69"/>
      <c r="AB1853" s="69"/>
      <c r="AC1853" s="69"/>
      <c r="AD1853" s="69"/>
      <c r="AE1853" s="69"/>
      <c r="AF1853" s="69"/>
      <c r="AG1853" s="69"/>
      <c r="AH1853" s="69"/>
      <c r="AI1853" s="69"/>
      <c r="AJ1853" s="69"/>
      <c r="AK1853" s="69"/>
      <c r="AL1853" s="69"/>
      <c r="AM1853" s="70" t="s">
        <v>4130</v>
      </c>
      <c r="AN1853" s="63" t="str">
        <f>IF(ISNA(VLOOKUP(D1853,[1]GRE_Tabela2!$A$4:$D$112,4,0)),"-",VLOOKUP(D1853,[1]GRE_Tabela2!$A$4:$D$112,4,0))</f>
        <v>-</v>
      </c>
      <c r="AO1853" s="68" t="s">
        <v>1341</v>
      </c>
      <c r="AP1853" s="68" t="s">
        <v>1913</v>
      </c>
      <c r="AQ1853" s="113">
        <v>156</v>
      </c>
      <c r="AR1853" s="302" t="str">
        <f>IF(ISNA(VLOOKUP(AT1853,[1]FISQ!$D$2:$J$1713,7,0)),"-",VLOOKUP(AT1853,[1]FISQ!$D$2:$J$1713,7,0))</f>
        <v>-</v>
      </c>
      <c r="AS1853" s="302" t="str">
        <f>IF(ISNA(VLOOKUP(AT1853,[1]FISQ!$D$2:$J$1713,4,0)),"-",CONCATENATE("(",VLOOKUP(AT1853,[1]FISQ!$D$2:$J$1713,4,0),")"))</f>
        <v>-</v>
      </c>
      <c r="AT1853" s="71" t="s">
        <v>4131</v>
      </c>
      <c r="AU1853" s="38" t="s">
        <v>6541</v>
      </c>
      <c r="AV1853" s="30"/>
      <c r="AW1853" s="38"/>
    </row>
    <row r="1854" spans="1:49" ht="51">
      <c r="A1854" s="33">
        <v>1853</v>
      </c>
      <c r="B1854" s="33" t="str">
        <f t="shared" si="87"/>
        <v>2740_I</v>
      </c>
      <c r="C1854" s="33" t="str">
        <f t="shared" si="88"/>
        <v>6.1//45141</v>
      </c>
      <c r="D1854" s="61">
        <v>2740</v>
      </c>
      <c r="E1854" s="67" t="s">
        <v>4132</v>
      </c>
      <c r="F1854" s="395" t="s">
        <v>7286</v>
      </c>
      <c r="G1854" s="62" t="str">
        <f>VLOOKUP(CONCATENATE(TEXT(I1854,"0"),"_",TEXT(F1854,"0")),[1]CodC!$A$2:$D$250,4,0)</f>
        <v>Matérias tóxicas inflamáveis corrosivas.</v>
      </c>
      <c r="H1854" s="395" t="s">
        <v>7331</v>
      </c>
      <c r="I1854" s="68">
        <v>6</v>
      </c>
      <c r="J1854" s="68" t="s">
        <v>50</v>
      </c>
      <c r="K1854" s="68" t="s">
        <v>1061</v>
      </c>
      <c r="L1854" s="68" t="s">
        <v>746</v>
      </c>
      <c r="M1854" s="63"/>
      <c r="N1854" s="64" t="s">
        <v>19</v>
      </c>
      <c r="O1854" s="64" t="s">
        <v>19</v>
      </c>
      <c r="P1854" s="113" t="s">
        <v>22423</v>
      </c>
      <c r="Q1854" s="70" t="s">
        <v>5989</v>
      </c>
      <c r="R1854" s="70" t="s">
        <v>4133</v>
      </c>
      <c r="S1854" s="65" t="str">
        <f t="shared" si="89"/>
        <v xml:space="preserve"> SW2</v>
      </c>
      <c r="T1854" s="68" t="s">
        <v>7206</v>
      </c>
      <c r="U1854" s="69" t="s">
        <v>7163</v>
      </c>
      <c r="V1854" s="68"/>
      <c r="W1854" s="68"/>
      <c r="X1854" s="68"/>
      <c r="Y1854" s="68"/>
      <c r="Z1854" s="68"/>
      <c r="AA1854" s="68"/>
      <c r="AB1854" s="68"/>
      <c r="AC1854" s="68"/>
      <c r="AD1854" s="68"/>
      <c r="AE1854" s="68"/>
      <c r="AF1854" s="68"/>
      <c r="AG1854" s="68"/>
      <c r="AH1854" s="68"/>
      <c r="AI1854" s="68"/>
      <c r="AJ1854" s="68"/>
      <c r="AK1854" s="68"/>
      <c r="AL1854" s="68"/>
      <c r="AM1854" s="70" t="s">
        <v>4134</v>
      </c>
      <c r="AN1854" s="63" t="str">
        <f>IF(ISNA(VLOOKUP(D1854,[1]GRE_Tabela2!$A$4:$D$112,4,0)),"-",VLOOKUP(D1854,[1]GRE_Tabela2!$A$4:$D$112,4,0))</f>
        <v>-</v>
      </c>
      <c r="AO1854" s="68" t="s">
        <v>747</v>
      </c>
      <c r="AP1854" s="68" t="s">
        <v>888</v>
      </c>
      <c r="AQ1854" s="113">
        <v>155</v>
      </c>
      <c r="AR1854" s="302" t="str">
        <f>IF(ISNA(VLOOKUP(AT1854,[1]FISQ!$D$2:$J$1713,7,0)),"-",VLOOKUP(AT1854,[1]FISQ!$D$2:$J$1713,7,0))</f>
        <v>1595 </v>
      </c>
      <c r="AS1854" s="302" t="str">
        <f>IF(ISNA(VLOOKUP(AT1854,[1]FISQ!$D$2:$J$1713,4,0)),"-",CONCATENATE("(",VLOOKUP(AT1854,[1]FISQ!$D$2:$J$1713,4,0),")"))</f>
        <v>(1)</v>
      </c>
      <c r="AT1854" s="71" t="s">
        <v>4135</v>
      </c>
      <c r="AU1854" s="38" t="s">
        <v>6542</v>
      </c>
      <c r="AV1854" s="30"/>
      <c r="AW1854" s="38"/>
    </row>
    <row r="1855" spans="1:49" ht="153">
      <c r="A1855" s="33">
        <v>1854</v>
      </c>
      <c r="B1855" s="33" t="str">
        <f t="shared" si="87"/>
        <v>2741_II</v>
      </c>
      <c r="C1855" s="33" t="str">
        <f t="shared" si="88"/>
        <v>5.1//6.1</v>
      </c>
      <c r="D1855" s="61">
        <v>2741</v>
      </c>
      <c r="E1855" s="67" t="s">
        <v>6265</v>
      </c>
      <c r="F1855" s="395" t="s">
        <v>7317</v>
      </c>
      <c r="G1855" s="62" t="str">
        <f>VLOOKUP(CONCATENATE(TEXT(I1855,"0"),"_",TEXT(F1855,"0")),[1]CodC!$A$2:$D$250,4,0)</f>
        <v>Matérias comburentes tóxicas, sólidas;</v>
      </c>
      <c r="H1855" s="395" t="s">
        <v>7318</v>
      </c>
      <c r="I1855" s="68">
        <v>5</v>
      </c>
      <c r="J1855" s="68" t="s">
        <v>625</v>
      </c>
      <c r="K1855" s="68" t="s">
        <v>50</v>
      </c>
      <c r="L1855" s="68" t="s">
        <v>849</v>
      </c>
      <c r="M1855" s="63"/>
      <c r="N1855" s="64" t="s">
        <v>19</v>
      </c>
      <c r="O1855" s="64" t="s">
        <v>19</v>
      </c>
      <c r="P1855" s="113" t="s">
        <v>22423</v>
      </c>
      <c r="Q1855" s="70" t="s">
        <v>861</v>
      </c>
      <c r="R1855" s="70" t="s">
        <v>861</v>
      </c>
      <c r="S1855" s="65" t="str">
        <f t="shared" si="89"/>
        <v/>
      </c>
      <c r="T1855" s="68" t="s">
        <v>7173</v>
      </c>
      <c r="U1855" s="68"/>
      <c r="V1855" s="68"/>
      <c r="W1855" s="68"/>
      <c r="X1855" s="68"/>
      <c r="Y1855" s="68"/>
      <c r="Z1855" s="68"/>
      <c r="AA1855" s="68"/>
      <c r="AB1855" s="68" t="s">
        <v>7163</v>
      </c>
      <c r="AC1855" s="68"/>
      <c r="AD1855" s="68"/>
      <c r="AE1855" s="68"/>
      <c r="AF1855" s="68"/>
      <c r="AG1855" s="68"/>
      <c r="AH1855" s="68"/>
      <c r="AI1855" s="68"/>
      <c r="AJ1855" s="68"/>
      <c r="AK1855" s="68"/>
      <c r="AL1855" s="68"/>
      <c r="AM1855" s="70" t="s">
        <v>6899</v>
      </c>
      <c r="AN1855" s="63" t="str">
        <f>IF(ISNA(VLOOKUP(D1855,[1]GRE_Tabela2!$A$4:$D$112,4,0)),"-",VLOOKUP(D1855,[1]GRE_Tabela2!$A$4:$D$112,4,0))</f>
        <v>-</v>
      </c>
      <c r="AO1855" s="68" t="s">
        <v>1480</v>
      </c>
      <c r="AP1855" s="68" t="s">
        <v>1618</v>
      </c>
      <c r="AQ1855" s="113">
        <v>141</v>
      </c>
      <c r="AR1855" s="302" t="str">
        <f>IF(ISNA(VLOOKUP(AT1855,[1]FISQ!$D$2:$J$1713,7,0)),"-",VLOOKUP(AT1855,[1]FISQ!$D$2:$J$1713,7,0))</f>
        <v>-</v>
      </c>
      <c r="AS1855" s="302" t="str">
        <f>IF(ISNA(VLOOKUP(AT1855,[1]FISQ!$D$2:$J$1713,4,0)),"-",CONCATENATE("(",VLOOKUP(AT1855,[1]FISQ!$D$2:$J$1713,4,0),")"))</f>
        <v>-</v>
      </c>
      <c r="AT1855" s="71" t="s">
        <v>4136</v>
      </c>
      <c r="AU1855" s="38"/>
      <c r="AV1855" s="38"/>
      <c r="AW1855" s="38"/>
    </row>
    <row r="1856" spans="1:49" ht="76.5">
      <c r="A1856" s="33">
        <v>1855</v>
      </c>
      <c r="B1856" s="33" t="str">
        <f t="shared" si="87"/>
        <v>2742_II</v>
      </c>
      <c r="C1856" s="33" t="str">
        <f t="shared" si="88"/>
        <v>6.1//45141</v>
      </c>
      <c r="D1856" s="61">
        <v>2742</v>
      </c>
      <c r="E1856" s="72" t="s">
        <v>4137</v>
      </c>
      <c r="F1856" s="395" t="s">
        <v>7286</v>
      </c>
      <c r="G1856" s="62" t="str">
        <f>VLOOKUP(CONCATENATE(TEXT(I1856,"0"),"_",TEXT(F1856,"0")),[1]CodC!$A$2:$D$250,4,0)</f>
        <v>Matérias tóxicas inflamáveis corrosivas.</v>
      </c>
      <c r="H1856" s="395" t="s">
        <v>7421</v>
      </c>
      <c r="I1856" s="68">
        <v>6</v>
      </c>
      <c r="J1856" s="68" t="s">
        <v>50</v>
      </c>
      <c r="K1856" s="68" t="s">
        <v>1061</v>
      </c>
      <c r="L1856" s="68" t="s">
        <v>849</v>
      </c>
      <c r="M1856" s="63"/>
      <c r="N1856" s="64" t="s">
        <v>24556</v>
      </c>
      <c r="O1856" s="64">
        <v>274</v>
      </c>
      <c r="P1856" s="113" t="s">
        <v>22423</v>
      </c>
      <c r="Q1856" s="70" t="s">
        <v>5598</v>
      </c>
      <c r="R1856" s="70" t="s">
        <v>4145</v>
      </c>
      <c r="S1856" s="65" t="str">
        <f t="shared" si="89"/>
        <v xml:space="preserve"> SW1 SW2 H1 H2</v>
      </c>
      <c r="T1856" s="68" t="s">
        <v>7206</v>
      </c>
      <c r="U1856" s="69" t="s">
        <v>7163</v>
      </c>
      <c r="V1856" s="68"/>
      <c r="W1856" s="68"/>
      <c r="X1856" s="68"/>
      <c r="Y1856" s="68"/>
      <c r="Z1856" s="68"/>
      <c r="AA1856" s="68"/>
      <c r="AB1856" s="68"/>
      <c r="AC1856" s="68"/>
      <c r="AD1856" s="68"/>
      <c r="AE1856" s="68"/>
      <c r="AF1856" s="68"/>
      <c r="AG1856" s="68"/>
      <c r="AH1856" s="68"/>
      <c r="AI1856" s="68"/>
      <c r="AJ1856" s="68"/>
      <c r="AK1856" s="68"/>
      <c r="AL1856" s="68"/>
      <c r="AM1856" s="70" t="s">
        <v>4139</v>
      </c>
      <c r="AN1856" s="63" t="str">
        <f>IF(ISNA(VLOOKUP(D1856,[1]GRE_Tabela2!$A$4:$D$112,4,0)),"-",VLOOKUP(D1856,[1]GRE_Tabela2!$A$4:$D$112,4,0))</f>
        <v>-</v>
      </c>
      <c r="AO1856" s="68" t="s">
        <v>747</v>
      </c>
      <c r="AP1856" s="68" t="s">
        <v>888</v>
      </c>
      <c r="AQ1856" s="113">
        <v>155</v>
      </c>
      <c r="AR1856" s="302" t="str">
        <f>IF(ISNA(VLOOKUP(AT1856,[1]FISQ!$D$2:$J$1713,7,0)),"-",VLOOKUP(AT1856,[1]FISQ!$D$2:$J$1713,7,0))</f>
        <v>1594 </v>
      </c>
      <c r="AS1856" s="302" t="str">
        <f>IF(ISNA(VLOOKUP(AT1856,[1]FISQ!$D$2:$J$1713,4,0)),"-",CONCATENATE("(",VLOOKUP(AT1856,[1]FISQ!$D$2:$J$1713,4,0),")"))</f>
        <v>(1)</v>
      </c>
      <c r="AT1856" s="71" t="s">
        <v>4140</v>
      </c>
      <c r="AU1856" s="38" t="s">
        <v>6542</v>
      </c>
      <c r="AV1856" s="30"/>
      <c r="AW1856" s="38"/>
    </row>
    <row r="1857" spans="1:49" ht="76.5">
      <c r="A1857" s="33">
        <v>1856</v>
      </c>
      <c r="B1857" s="33" t="str">
        <f t="shared" si="87"/>
        <v>2743_II</v>
      </c>
      <c r="C1857" s="33" t="str">
        <f t="shared" si="88"/>
        <v>6.1//45141</v>
      </c>
      <c r="D1857" s="61">
        <v>2743</v>
      </c>
      <c r="E1857" s="67" t="s">
        <v>4141</v>
      </c>
      <c r="F1857" s="395" t="s">
        <v>7286</v>
      </c>
      <c r="G1857" s="62" t="str">
        <f>VLOOKUP(CONCATENATE(TEXT(I1857,"0"),"_",TEXT(F1857,"0")),[1]CodC!$A$2:$D$250,4,0)</f>
        <v>Matérias tóxicas inflamáveis corrosivas.</v>
      </c>
      <c r="H1857" s="395" t="s">
        <v>7421</v>
      </c>
      <c r="I1857" s="68">
        <v>6</v>
      </c>
      <c r="J1857" s="68" t="s">
        <v>50</v>
      </c>
      <c r="K1857" s="68" t="s">
        <v>1061</v>
      </c>
      <c r="L1857" s="68" t="s">
        <v>849</v>
      </c>
      <c r="M1857" s="63"/>
      <c r="N1857" s="64" t="s">
        <v>19</v>
      </c>
      <c r="O1857" s="64" t="s">
        <v>19</v>
      </c>
      <c r="P1857" s="113" t="s">
        <v>22423</v>
      </c>
      <c r="Q1857" s="70" t="s">
        <v>5598</v>
      </c>
      <c r="R1857" s="70" t="s">
        <v>4138</v>
      </c>
      <c r="S1857" s="65" t="str">
        <f t="shared" si="89"/>
        <v xml:space="preserve"> SW1 SW2 H1 H2 </v>
      </c>
      <c r="T1857" s="68" t="s">
        <v>7206</v>
      </c>
      <c r="U1857" s="69" t="s">
        <v>7163</v>
      </c>
      <c r="V1857" s="68"/>
      <c r="W1857" s="68"/>
      <c r="X1857" s="68"/>
      <c r="Y1857" s="68"/>
      <c r="Z1857" s="68"/>
      <c r="AA1857" s="68"/>
      <c r="AB1857" s="68"/>
      <c r="AC1857" s="68"/>
      <c r="AD1857" s="68"/>
      <c r="AE1857" s="68"/>
      <c r="AF1857" s="68"/>
      <c r="AG1857" s="68"/>
      <c r="AH1857" s="68"/>
      <c r="AI1857" s="68"/>
      <c r="AJ1857" s="68"/>
      <c r="AK1857" s="68"/>
      <c r="AL1857" s="68"/>
      <c r="AM1857" s="70" t="s">
        <v>4142</v>
      </c>
      <c r="AN1857" s="63" t="str">
        <f>IF(ISNA(VLOOKUP(D1857,[1]GRE_Tabela2!$A$4:$D$112,4,0)),"-",VLOOKUP(D1857,[1]GRE_Tabela2!$A$4:$D$112,4,0))</f>
        <v>-</v>
      </c>
      <c r="AO1857" s="68" t="s">
        <v>747</v>
      </c>
      <c r="AP1857" s="68" t="s">
        <v>888</v>
      </c>
      <c r="AQ1857" s="113">
        <v>155</v>
      </c>
      <c r="AR1857" s="302" t="str">
        <f>IF(ISNA(VLOOKUP(AT1857,[1]FISQ!$D$2:$J$1713,7,0)),"-",VLOOKUP(AT1857,[1]FISQ!$D$2:$J$1713,7,0))</f>
        <v>1593 </v>
      </c>
      <c r="AS1857" s="302" t="str">
        <f>IF(ISNA(VLOOKUP(AT1857,[1]FISQ!$D$2:$J$1713,4,0)),"-",CONCATENATE("(",VLOOKUP(AT1857,[1]FISQ!$D$2:$J$1713,4,0),")"))</f>
        <v>(1)</v>
      </c>
      <c r="AT1857" s="71" t="s">
        <v>4143</v>
      </c>
      <c r="AU1857" s="38" t="s">
        <v>6542</v>
      </c>
      <c r="AV1857" s="30"/>
      <c r="AW1857" s="38"/>
    </row>
    <row r="1858" spans="1:49" ht="76.5">
      <c r="A1858" s="33">
        <v>1857</v>
      </c>
      <c r="B1858" s="33" t="str">
        <f t="shared" si="87"/>
        <v>2744_II</v>
      </c>
      <c r="C1858" s="33" t="str">
        <f t="shared" si="88"/>
        <v>6.1//45141</v>
      </c>
      <c r="D1858" s="61">
        <v>2744</v>
      </c>
      <c r="E1858" s="67" t="s">
        <v>4144</v>
      </c>
      <c r="F1858" s="395" t="s">
        <v>7286</v>
      </c>
      <c r="G1858" s="62" t="str">
        <f>VLOOKUP(CONCATENATE(TEXT(I1858,"0"),"_",TEXT(F1858,"0")),[1]CodC!$A$2:$D$250,4,0)</f>
        <v>Matérias tóxicas inflamáveis corrosivas.</v>
      </c>
      <c r="H1858" s="395" t="s">
        <v>7421</v>
      </c>
      <c r="I1858" s="68">
        <v>6</v>
      </c>
      <c r="J1858" s="68" t="s">
        <v>50</v>
      </c>
      <c r="K1858" s="68" t="s">
        <v>1061</v>
      </c>
      <c r="L1858" s="68" t="s">
        <v>849</v>
      </c>
      <c r="M1858" s="63"/>
      <c r="N1858" s="64" t="s">
        <v>19</v>
      </c>
      <c r="O1858" s="64" t="s">
        <v>19</v>
      </c>
      <c r="P1858" s="113" t="s">
        <v>22423</v>
      </c>
      <c r="Q1858" s="70" t="s">
        <v>5598</v>
      </c>
      <c r="R1858" s="70" t="s">
        <v>4145</v>
      </c>
      <c r="S1858" s="65" t="str">
        <f t="shared" si="89"/>
        <v xml:space="preserve"> SW1 SW2 H1 H2</v>
      </c>
      <c r="T1858" s="68" t="s">
        <v>7206</v>
      </c>
      <c r="U1858" s="69" t="s">
        <v>7163</v>
      </c>
      <c r="V1858" s="68"/>
      <c r="W1858" s="68"/>
      <c r="X1858" s="68"/>
      <c r="Y1858" s="68"/>
      <c r="Z1858" s="68"/>
      <c r="AA1858" s="68"/>
      <c r="AB1858" s="68"/>
      <c r="AC1858" s="68"/>
      <c r="AD1858" s="68"/>
      <c r="AE1858" s="68"/>
      <c r="AF1858" s="68"/>
      <c r="AG1858" s="68"/>
      <c r="AH1858" s="68"/>
      <c r="AI1858" s="68"/>
      <c r="AJ1858" s="68"/>
      <c r="AK1858" s="68"/>
      <c r="AL1858" s="68"/>
      <c r="AM1858" s="70" t="s">
        <v>4146</v>
      </c>
      <c r="AN1858" s="63" t="str">
        <f>IF(ISNA(VLOOKUP(D1858,[1]GRE_Tabela2!$A$4:$D$112,4,0)),"-",VLOOKUP(D1858,[1]GRE_Tabela2!$A$4:$D$112,4,0))</f>
        <v>-</v>
      </c>
      <c r="AO1858" s="68" t="s">
        <v>747</v>
      </c>
      <c r="AP1858" s="68" t="s">
        <v>888</v>
      </c>
      <c r="AQ1858" s="113">
        <v>155</v>
      </c>
      <c r="AR1858" s="302" t="str">
        <f>IF(ISNA(VLOOKUP(AT1858,[1]FISQ!$D$2:$J$1713,7,0)),"-",VLOOKUP(AT1858,[1]FISQ!$D$2:$J$1713,7,0))</f>
        <v>-</v>
      </c>
      <c r="AS1858" s="302" t="str">
        <f>IF(ISNA(VLOOKUP(AT1858,[1]FISQ!$D$2:$J$1713,4,0)),"-",CONCATENATE("(",VLOOKUP(AT1858,[1]FISQ!$D$2:$J$1713,4,0),")"))</f>
        <v>-</v>
      </c>
      <c r="AT1858" s="71" t="s">
        <v>4147</v>
      </c>
      <c r="AU1858" s="38" t="s">
        <v>6542</v>
      </c>
      <c r="AV1858" s="30"/>
      <c r="AW1858" s="38"/>
    </row>
    <row r="1859" spans="1:49" ht="63.75">
      <c r="A1859" s="33">
        <v>1858</v>
      </c>
      <c r="B1859" s="33" t="str">
        <f t="shared" si="87"/>
        <v>2745_II</v>
      </c>
      <c r="C1859" s="33" t="str">
        <f t="shared" si="88"/>
        <v>6.1//8</v>
      </c>
      <c r="D1859" s="61">
        <v>2745</v>
      </c>
      <c r="E1859" s="67" t="s">
        <v>4149</v>
      </c>
      <c r="F1859" s="395" t="s">
        <v>7330</v>
      </c>
      <c r="G1859" s="62" t="str">
        <f>VLOOKUP(CONCATENATE(TEXT(I1859,"0"),"_",TEXT(F1859,"0")),[1]CodC!$A$2:$D$250,4,0)</f>
        <v>Matérias tóxicas corrosivas, orgânicas, líquidas;</v>
      </c>
      <c r="H1859" s="395" t="s">
        <v>7347</v>
      </c>
      <c r="I1859" s="68">
        <v>6</v>
      </c>
      <c r="J1859" s="68" t="s">
        <v>50</v>
      </c>
      <c r="K1859" s="68" t="s">
        <v>631</v>
      </c>
      <c r="L1859" s="68" t="s">
        <v>849</v>
      </c>
      <c r="M1859" s="63"/>
      <c r="N1859" s="64" t="s">
        <v>19</v>
      </c>
      <c r="O1859" s="64" t="s">
        <v>19</v>
      </c>
      <c r="P1859" s="113" t="s">
        <v>22423</v>
      </c>
      <c r="Q1859" s="70" t="s">
        <v>5598</v>
      </c>
      <c r="R1859" s="70" t="s">
        <v>4138</v>
      </c>
      <c r="S1859" s="65" t="str">
        <f t="shared" si="89"/>
        <v xml:space="preserve"> SW1 SW2 H1 H2 </v>
      </c>
      <c r="T1859" s="69" t="s">
        <v>7182</v>
      </c>
      <c r="U1859" s="69" t="s">
        <v>7163</v>
      </c>
      <c r="V1859" s="69"/>
      <c r="W1859" s="69"/>
      <c r="X1859" s="69"/>
      <c r="Y1859" s="69"/>
      <c r="Z1859" s="69"/>
      <c r="AA1859" s="69"/>
      <c r="AB1859" s="69"/>
      <c r="AC1859" s="69"/>
      <c r="AD1859" s="69"/>
      <c r="AE1859" s="69"/>
      <c r="AF1859" s="69"/>
      <c r="AG1859" s="69"/>
      <c r="AH1859" s="69"/>
      <c r="AI1859" s="69"/>
      <c r="AJ1859" s="69"/>
      <c r="AK1859" s="69"/>
      <c r="AL1859" s="69"/>
      <c r="AM1859" s="70" t="s">
        <v>6482</v>
      </c>
      <c r="AN1859" s="63" t="str">
        <f>IF(ISNA(VLOOKUP(D1859,[1]GRE_Tabela2!$A$4:$D$112,4,0)),"-",VLOOKUP(D1859,[1]GRE_Tabela2!$A$4:$D$112,4,0))</f>
        <v>-</v>
      </c>
      <c r="AO1859" s="68" t="s">
        <v>1341</v>
      </c>
      <c r="AP1859" s="68" t="s">
        <v>1913</v>
      </c>
      <c r="AQ1859" s="113">
        <v>157</v>
      </c>
      <c r="AR1859" s="302" t="str">
        <f>IF(ISNA(VLOOKUP(AT1859,[1]FISQ!$D$2:$J$1713,7,0)),"-",VLOOKUP(AT1859,[1]FISQ!$D$2:$J$1713,7,0))</f>
        <v>-</v>
      </c>
      <c r="AS1859" s="302" t="str">
        <f>IF(ISNA(VLOOKUP(AT1859,[1]FISQ!$D$2:$J$1713,4,0)),"-",CONCATENATE("(",VLOOKUP(AT1859,[1]FISQ!$D$2:$J$1713,4,0),")"))</f>
        <v>-</v>
      </c>
      <c r="AT1859" s="71" t="s">
        <v>4148</v>
      </c>
      <c r="AU1859" s="38" t="s">
        <v>6542</v>
      </c>
      <c r="AV1859" s="30"/>
      <c r="AW1859" s="38"/>
    </row>
    <row r="1860" spans="1:49" ht="63.75">
      <c r="A1860" s="33">
        <v>1859</v>
      </c>
      <c r="B1860" s="33" t="str">
        <f t="shared" si="87"/>
        <v>2746_II</v>
      </c>
      <c r="C1860" s="33" t="str">
        <f t="shared" si="88"/>
        <v>6.1//8</v>
      </c>
      <c r="D1860" s="61">
        <v>2746</v>
      </c>
      <c r="E1860" s="67" t="s">
        <v>4150</v>
      </c>
      <c r="F1860" s="395" t="s">
        <v>7330</v>
      </c>
      <c r="G1860" s="62" t="str">
        <f>VLOOKUP(CONCATENATE(TEXT(I1860,"0"),"_",TEXT(F1860,"0")),[1]CodC!$A$2:$D$250,4,0)</f>
        <v>Matérias tóxicas corrosivas, orgânicas, líquidas;</v>
      </c>
      <c r="H1860" s="395" t="s">
        <v>7347</v>
      </c>
      <c r="I1860" s="68">
        <v>6</v>
      </c>
      <c r="J1860" s="68" t="s">
        <v>50</v>
      </c>
      <c r="K1860" s="68" t="s">
        <v>631</v>
      </c>
      <c r="L1860" s="68" t="s">
        <v>849</v>
      </c>
      <c r="M1860" s="63"/>
      <c r="N1860" s="64" t="s">
        <v>19</v>
      </c>
      <c r="O1860" s="64" t="s">
        <v>19</v>
      </c>
      <c r="P1860" s="113" t="s">
        <v>22423</v>
      </c>
      <c r="Q1860" s="70" t="s">
        <v>5598</v>
      </c>
      <c r="R1860" s="70" t="s">
        <v>4138</v>
      </c>
      <c r="S1860" s="65" t="str">
        <f t="shared" si="89"/>
        <v xml:space="preserve"> SW1 SW2 H1 H2 </v>
      </c>
      <c r="T1860" s="69" t="s">
        <v>7182</v>
      </c>
      <c r="U1860" s="69" t="s">
        <v>7163</v>
      </c>
      <c r="V1860" s="69"/>
      <c r="W1860" s="69"/>
      <c r="X1860" s="69"/>
      <c r="Y1860" s="69"/>
      <c r="Z1860" s="69"/>
      <c r="AA1860" s="69"/>
      <c r="AB1860" s="69"/>
      <c r="AC1860" s="69"/>
      <c r="AD1860" s="69"/>
      <c r="AE1860" s="69"/>
      <c r="AF1860" s="69"/>
      <c r="AG1860" s="69"/>
      <c r="AH1860" s="69"/>
      <c r="AI1860" s="69"/>
      <c r="AJ1860" s="69"/>
      <c r="AK1860" s="69"/>
      <c r="AL1860" s="69"/>
      <c r="AM1860" s="70" t="s">
        <v>6482</v>
      </c>
      <c r="AN1860" s="63" t="str">
        <f>IF(ISNA(VLOOKUP(D1860,[1]GRE_Tabela2!$A$4:$D$112,4,0)),"-",VLOOKUP(D1860,[1]GRE_Tabela2!$A$4:$D$112,4,0))</f>
        <v>-</v>
      </c>
      <c r="AO1860" s="68" t="s">
        <v>1341</v>
      </c>
      <c r="AP1860" s="68" t="s">
        <v>1913</v>
      </c>
      <c r="AQ1860" s="113">
        <v>156</v>
      </c>
      <c r="AR1860" s="302" t="str">
        <f>IF(ISNA(VLOOKUP(AT1860,[1]FISQ!$D$2:$J$1713,7,0)),"-",VLOOKUP(AT1860,[1]FISQ!$D$2:$J$1713,7,0))</f>
        <v>1007 </v>
      </c>
      <c r="AS1860" s="302" t="str">
        <f>IF(ISNA(VLOOKUP(AT1860,[1]FISQ!$D$2:$J$1713,4,0)),"-",CONCATENATE("(",VLOOKUP(AT1860,[1]FISQ!$D$2:$J$1713,4,0),")"))</f>
        <v>(1)</v>
      </c>
      <c r="AT1860" s="71" t="s">
        <v>4151</v>
      </c>
      <c r="AU1860" s="38" t="s">
        <v>6542</v>
      </c>
      <c r="AV1860" s="30"/>
      <c r="AW1860" s="38"/>
    </row>
    <row r="1861" spans="1:49" ht="51">
      <c r="A1861" s="33">
        <v>1860</v>
      </c>
      <c r="B1861" s="33" t="str">
        <f t="shared" si="87"/>
        <v>2747_III</v>
      </c>
      <c r="C1861" s="33" t="str">
        <f t="shared" si="88"/>
        <v>6.1//-</v>
      </c>
      <c r="D1861" s="61">
        <v>2747</v>
      </c>
      <c r="E1861" s="67" t="s">
        <v>4152</v>
      </c>
      <c r="F1861" s="395" t="s">
        <v>373</v>
      </c>
      <c r="G1861" s="62" t="str">
        <f>VLOOKUP(CONCATENATE(TEXT(I1861,"0"),"_",TEXT(F1861,"0")),[1]CodC!$A$2:$D$250,4,0)</f>
        <v>Matérias tóxicas sem perigo subsidiário, orgânicas, líquidas;</v>
      </c>
      <c r="H1861" s="395" t="s">
        <v>7327</v>
      </c>
      <c r="I1861" s="68">
        <v>6</v>
      </c>
      <c r="J1861" s="68" t="s">
        <v>50</v>
      </c>
      <c r="K1861" s="69" t="s">
        <v>19</v>
      </c>
      <c r="L1861" s="68" t="s">
        <v>879</v>
      </c>
      <c r="M1861" s="63"/>
      <c r="N1861" s="64" t="s">
        <v>19</v>
      </c>
      <c r="O1861" s="64" t="s">
        <v>19</v>
      </c>
      <c r="P1861" s="113" t="s">
        <v>22423</v>
      </c>
      <c r="Q1861" s="70" t="s">
        <v>5598</v>
      </c>
      <c r="R1861" s="70" t="s">
        <v>4153</v>
      </c>
      <c r="S1861" s="65" t="str">
        <f t="shared" si="89"/>
        <v xml:space="preserve"> SW1 H1 H2 </v>
      </c>
      <c r="T1861" s="68" t="s">
        <v>19</v>
      </c>
      <c r="U1861" s="68"/>
      <c r="V1861" s="68"/>
      <c r="W1861" s="68"/>
      <c r="X1861" s="68"/>
      <c r="Y1861" s="68"/>
      <c r="Z1861" s="68"/>
      <c r="AA1861" s="68"/>
      <c r="AB1861" s="68"/>
      <c r="AC1861" s="68"/>
      <c r="AD1861" s="68"/>
      <c r="AE1861" s="68"/>
      <c r="AF1861" s="68"/>
      <c r="AG1861" s="68"/>
      <c r="AH1861" s="68"/>
      <c r="AI1861" s="68"/>
      <c r="AJ1861" s="68"/>
      <c r="AK1861" s="68"/>
      <c r="AL1861" s="68"/>
      <c r="AM1861" s="70" t="s">
        <v>6483</v>
      </c>
      <c r="AN1861" s="63" t="str">
        <f>IF(ISNA(VLOOKUP(D1861,[1]GRE_Tabela2!$A$4:$D$112,4,0)),"-",VLOOKUP(D1861,[1]GRE_Tabela2!$A$4:$D$112,4,0))</f>
        <v>-</v>
      </c>
      <c r="AO1861" s="68" t="s">
        <v>1341</v>
      </c>
      <c r="AP1861" s="68" t="s">
        <v>1795</v>
      </c>
      <c r="AQ1861" s="113">
        <v>156</v>
      </c>
      <c r="AR1861" s="302" t="str">
        <f>IF(ISNA(VLOOKUP(AT1861,[1]FISQ!$D$2:$J$1713,7,0)),"-",VLOOKUP(AT1861,[1]FISQ!$D$2:$J$1713,7,0))</f>
        <v>-</v>
      </c>
      <c r="AS1861" s="302" t="str">
        <f>IF(ISNA(VLOOKUP(AT1861,[1]FISQ!$D$2:$J$1713,4,0)),"-",CONCATENATE("(",VLOOKUP(AT1861,[1]FISQ!$D$2:$J$1713,4,0),")"))</f>
        <v>-</v>
      </c>
      <c r="AT1861" s="71" t="s">
        <v>4154</v>
      </c>
      <c r="AU1861" s="38"/>
      <c r="AV1861" s="10"/>
      <c r="AW1861" s="38"/>
    </row>
    <row r="1862" spans="1:49" ht="63.75">
      <c r="A1862" s="33">
        <v>1861</v>
      </c>
      <c r="B1862" s="33" t="str">
        <f t="shared" ref="B1862:B1925" si="90">CONCATENATE(TEXT(D1862,"0000"),"_",TEXT(L1862,"0"))</f>
        <v>2748_II</v>
      </c>
      <c r="C1862" s="33" t="str">
        <f t="shared" ref="C1862:C1925" si="91">CONCATENATE(TEXT(J1862,"0"),"//",TEXT(K1862,"0"))</f>
        <v>6.1//8</v>
      </c>
      <c r="D1862" s="61">
        <v>2748</v>
      </c>
      <c r="E1862" s="67" t="s">
        <v>4156</v>
      </c>
      <c r="F1862" s="395" t="s">
        <v>7330</v>
      </c>
      <c r="G1862" s="62" t="str">
        <f>VLOOKUP(CONCATENATE(TEXT(I1862,"0"),"_",TEXT(F1862,"0")),[1]CodC!$A$2:$D$250,4,0)</f>
        <v>Matérias tóxicas corrosivas, orgânicas, líquidas;</v>
      </c>
      <c r="H1862" s="395" t="s">
        <v>7347</v>
      </c>
      <c r="I1862" s="68">
        <v>6</v>
      </c>
      <c r="J1862" s="68" t="s">
        <v>50</v>
      </c>
      <c r="K1862" s="68" t="s">
        <v>631</v>
      </c>
      <c r="L1862" s="68" t="s">
        <v>849</v>
      </c>
      <c r="M1862" s="63"/>
      <c r="N1862" s="64" t="s">
        <v>19</v>
      </c>
      <c r="O1862" s="64" t="s">
        <v>19</v>
      </c>
      <c r="P1862" s="113" t="s">
        <v>22423</v>
      </c>
      <c r="Q1862" s="70" t="s">
        <v>5598</v>
      </c>
      <c r="R1862" s="70" t="s">
        <v>4138</v>
      </c>
      <c r="S1862" s="65" t="str">
        <f t="shared" si="89"/>
        <v xml:space="preserve"> SW1 SW2 H1 H2 </v>
      </c>
      <c r="T1862" s="69" t="s">
        <v>7182</v>
      </c>
      <c r="U1862" s="69" t="s">
        <v>7163</v>
      </c>
      <c r="V1862" s="69"/>
      <c r="W1862" s="69"/>
      <c r="X1862" s="69"/>
      <c r="Y1862" s="69"/>
      <c r="Z1862" s="69"/>
      <c r="AA1862" s="69"/>
      <c r="AB1862" s="69"/>
      <c r="AC1862" s="69"/>
      <c r="AD1862" s="69"/>
      <c r="AE1862" s="69"/>
      <c r="AF1862" s="69"/>
      <c r="AG1862" s="69"/>
      <c r="AH1862" s="69"/>
      <c r="AI1862" s="69"/>
      <c r="AJ1862" s="69"/>
      <c r="AK1862" s="69"/>
      <c r="AL1862" s="69"/>
      <c r="AM1862" s="70" t="s">
        <v>6482</v>
      </c>
      <c r="AN1862" s="63" t="str">
        <f>IF(ISNA(VLOOKUP(D1862,[1]GRE_Tabela2!$A$4:$D$112,4,0)),"-",VLOOKUP(D1862,[1]GRE_Tabela2!$A$4:$D$112,4,0))</f>
        <v>-</v>
      </c>
      <c r="AO1862" s="68" t="s">
        <v>1341</v>
      </c>
      <c r="AP1862" s="68" t="s">
        <v>1913</v>
      </c>
      <c r="AQ1862" s="113">
        <v>156</v>
      </c>
      <c r="AR1862" s="302" t="str">
        <f>IF(ISNA(VLOOKUP(AT1862,[1]FISQ!$D$2:$J$1713,7,0)),"-",VLOOKUP(AT1862,[1]FISQ!$D$2:$J$1713,7,0))</f>
        <v>-</v>
      </c>
      <c r="AS1862" s="302" t="str">
        <f>IF(ISNA(VLOOKUP(AT1862,[1]FISQ!$D$2:$J$1713,4,0)),"-",CONCATENATE("(",VLOOKUP(AT1862,[1]FISQ!$D$2:$J$1713,4,0),")"))</f>
        <v>-</v>
      </c>
      <c r="AT1862" s="71" t="s">
        <v>4155</v>
      </c>
      <c r="AU1862" s="38" t="s">
        <v>6542</v>
      </c>
      <c r="AV1862" s="30"/>
      <c r="AW1862" s="38"/>
    </row>
    <row r="1863" spans="1:49" ht="38.25">
      <c r="A1863" s="33">
        <v>1862</v>
      </c>
      <c r="B1863" s="33" t="str">
        <f t="shared" si="90"/>
        <v>2749_I</v>
      </c>
      <c r="C1863" s="33" t="str">
        <f t="shared" si="91"/>
        <v>3//-</v>
      </c>
      <c r="D1863" s="61">
        <v>2749</v>
      </c>
      <c r="E1863" s="67" t="s">
        <v>4157</v>
      </c>
      <c r="F1863" s="395" t="s">
        <v>7275</v>
      </c>
      <c r="G1863" s="62" t="str">
        <f>VLOOKUP(CONCATENATE(TEXT(I1863,"0"),"_",TEXT(F1863,"0")),[1]CodC!$A$2:$D$250,4,0)</f>
        <v>Líquidos inflamáveis, sem perigo subsidiário, com um ponto de inflamação inferior ou igual a 60 °C;</v>
      </c>
      <c r="H1863" s="395" t="s">
        <v>7276</v>
      </c>
      <c r="I1863" s="69">
        <v>3</v>
      </c>
      <c r="J1863" s="69" t="s">
        <v>848</v>
      </c>
      <c r="K1863" s="69" t="s">
        <v>19</v>
      </c>
      <c r="L1863" s="68" t="s">
        <v>746</v>
      </c>
      <c r="M1863" s="63"/>
      <c r="N1863" s="64" t="s">
        <v>19</v>
      </c>
      <c r="O1863" s="64" t="s">
        <v>19</v>
      </c>
      <c r="P1863" s="113" t="s">
        <v>22423</v>
      </c>
      <c r="Q1863" s="70" t="s">
        <v>627</v>
      </c>
      <c r="R1863" s="70" t="s">
        <v>627</v>
      </c>
      <c r="S1863" s="65" t="str">
        <f t="shared" si="89"/>
        <v/>
      </c>
      <c r="T1863" s="69" t="s">
        <v>19</v>
      </c>
      <c r="U1863" s="69"/>
      <c r="V1863" s="69"/>
      <c r="W1863" s="69"/>
      <c r="X1863" s="69"/>
      <c r="Y1863" s="69"/>
      <c r="Z1863" s="69"/>
      <c r="AA1863" s="69"/>
      <c r="AB1863" s="69"/>
      <c r="AC1863" s="69"/>
      <c r="AD1863" s="69"/>
      <c r="AE1863" s="69"/>
      <c r="AF1863" s="69"/>
      <c r="AG1863" s="69"/>
      <c r="AH1863" s="69"/>
      <c r="AI1863" s="69"/>
      <c r="AJ1863" s="69"/>
      <c r="AK1863" s="69"/>
      <c r="AL1863" s="69"/>
      <c r="AM1863" s="70" t="s">
        <v>4158</v>
      </c>
      <c r="AN1863" s="63" t="str">
        <f>IF(ISNA(VLOOKUP(D1863,[1]GRE_Tabela2!$A$4:$D$112,4,0)),"-",VLOOKUP(D1863,[1]GRE_Tabela2!$A$4:$D$112,4,0))</f>
        <v>-</v>
      </c>
      <c r="AO1863" s="68" t="s">
        <v>747</v>
      </c>
      <c r="AP1863" s="41" t="s">
        <v>748</v>
      </c>
      <c r="AQ1863" s="113">
        <v>130</v>
      </c>
      <c r="AR1863" s="302" t="str">
        <f>IF(ISNA(VLOOKUP(AT1863,[1]FISQ!$D$2:$J$1713,7,0)),"-",VLOOKUP(AT1863,[1]FISQ!$D$2:$J$1713,7,0))</f>
        <v>-</v>
      </c>
      <c r="AS1863" s="302" t="str">
        <f>IF(ISNA(VLOOKUP(AT1863,[1]FISQ!$D$2:$J$1713,4,0)),"-",CONCATENATE("(",VLOOKUP(AT1863,[1]FISQ!$D$2:$J$1713,4,0),")"))</f>
        <v>-</v>
      </c>
      <c r="AT1863" s="71" t="s">
        <v>4159</v>
      </c>
      <c r="AU1863" s="38"/>
      <c r="AV1863" s="38"/>
      <c r="AW1863" s="38"/>
    </row>
    <row r="1864" spans="1:49" ht="51">
      <c r="A1864" s="33">
        <v>1863</v>
      </c>
      <c r="B1864" s="33" t="str">
        <f t="shared" si="90"/>
        <v>2750_II</v>
      </c>
      <c r="C1864" s="33" t="str">
        <f t="shared" si="91"/>
        <v>6.1//-</v>
      </c>
      <c r="D1864" s="61">
        <v>2750</v>
      </c>
      <c r="E1864" s="67" t="s">
        <v>4160</v>
      </c>
      <c r="F1864" s="395" t="s">
        <v>373</v>
      </c>
      <c r="G1864" s="62" t="str">
        <f>VLOOKUP(CONCATENATE(TEXT(I1864,"0"),"_",TEXT(F1864,"0")),[1]CodC!$A$2:$D$250,4,0)</f>
        <v>Matérias tóxicas sem perigo subsidiário, orgânicas, líquidas;</v>
      </c>
      <c r="H1864" s="395" t="s">
        <v>7327</v>
      </c>
      <c r="I1864" s="68">
        <v>6</v>
      </c>
      <c r="J1864" s="68" t="s">
        <v>50</v>
      </c>
      <c r="K1864" s="69" t="s">
        <v>19</v>
      </c>
      <c r="L1864" s="68" t="s">
        <v>849</v>
      </c>
      <c r="M1864" s="63"/>
      <c r="N1864" s="64" t="s">
        <v>19</v>
      </c>
      <c r="O1864" s="64" t="s">
        <v>19</v>
      </c>
      <c r="P1864" s="113" t="s">
        <v>22423</v>
      </c>
      <c r="Q1864" s="70" t="s">
        <v>5598</v>
      </c>
      <c r="R1864" s="70" t="s">
        <v>1828</v>
      </c>
      <c r="S1864" s="65" t="str">
        <f t="shared" si="89"/>
        <v xml:space="preserve"> SW1 SW2 H2 </v>
      </c>
      <c r="T1864" s="69" t="s">
        <v>19</v>
      </c>
      <c r="U1864" s="69"/>
      <c r="V1864" s="69"/>
      <c r="W1864" s="69"/>
      <c r="X1864" s="69"/>
      <c r="Y1864" s="69"/>
      <c r="Z1864" s="69"/>
      <c r="AA1864" s="69"/>
      <c r="AB1864" s="69"/>
      <c r="AC1864" s="69"/>
      <c r="AD1864" s="69"/>
      <c r="AE1864" s="69"/>
      <c r="AF1864" s="69"/>
      <c r="AG1864" s="69"/>
      <c r="AH1864" s="69"/>
      <c r="AI1864" s="69"/>
      <c r="AJ1864" s="69"/>
      <c r="AK1864" s="69"/>
      <c r="AL1864" s="69"/>
      <c r="AM1864" s="70" t="s">
        <v>4161</v>
      </c>
      <c r="AN1864" s="63" t="str">
        <f>IF(ISNA(VLOOKUP(D1864,[1]GRE_Tabela2!$A$4:$D$112,4,0)),"-",VLOOKUP(D1864,[1]GRE_Tabela2!$A$4:$D$112,4,0))</f>
        <v>-</v>
      </c>
      <c r="AO1864" s="68" t="s">
        <v>1341</v>
      </c>
      <c r="AP1864" s="68" t="s">
        <v>1795</v>
      </c>
      <c r="AQ1864" s="113">
        <v>153</v>
      </c>
      <c r="AR1864" s="302" t="str">
        <f>IF(ISNA(VLOOKUP(AT1864,[1]FISQ!$D$2:$J$1713,7,0)),"-",VLOOKUP(AT1864,[1]FISQ!$D$2:$J$1713,7,0))</f>
        <v>1711 </v>
      </c>
      <c r="AS1864" s="302" t="str">
        <f>IF(ISNA(VLOOKUP(AT1864,[1]FISQ!$D$2:$J$1713,4,0)),"-",CONCATENATE("(",VLOOKUP(AT1864,[1]FISQ!$D$2:$J$1713,4,0),")"))</f>
        <v>(1)</v>
      </c>
      <c r="AT1864" s="71" t="s">
        <v>4162</v>
      </c>
      <c r="AU1864" s="38"/>
      <c r="AV1864" s="38"/>
      <c r="AW1864" s="38"/>
    </row>
    <row r="1865" spans="1:49" ht="63.75">
      <c r="A1865" s="33">
        <v>1864</v>
      </c>
      <c r="B1865" s="33" t="str">
        <f t="shared" si="90"/>
        <v>2751_II</v>
      </c>
      <c r="C1865" s="33" t="str">
        <f t="shared" si="91"/>
        <v>8//-</v>
      </c>
      <c r="D1865" s="61">
        <v>2751</v>
      </c>
      <c r="E1865" s="67" t="s">
        <v>4163</v>
      </c>
      <c r="F1865" s="395" t="s">
        <v>7338</v>
      </c>
      <c r="G1865" s="62" t="str">
        <f>VLOOKUP(CONCATENATE(TEXT(I1865,"0"),"_",TEXT(F1865,"0")),[1]CodC!$A$2:$D$250,4,0)</f>
        <v>Matérias corrosivas, ácidas, sem perigo subsidiário, orgânicas, líquidas;</v>
      </c>
      <c r="H1865" s="395" t="s">
        <v>7339</v>
      </c>
      <c r="I1865" s="69" t="s">
        <v>631</v>
      </c>
      <c r="J1865" s="69" t="s">
        <v>631</v>
      </c>
      <c r="K1865" s="69" t="s">
        <v>19</v>
      </c>
      <c r="L1865" s="68" t="s">
        <v>849</v>
      </c>
      <c r="M1865" s="63"/>
      <c r="N1865" s="64" t="s">
        <v>19</v>
      </c>
      <c r="O1865" s="64" t="s">
        <v>19</v>
      </c>
      <c r="P1865" s="113" t="s">
        <v>22425</v>
      </c>
      <c r="Q1865" s="70" t="s">
        <v>7229</v>
      </c>
      <c r="R1865" s="70" t="s">
        <v>2100</v>
      </c>
      <c r="S1865" s="65" t="str">
        <f t="shared" si="89"/>
        <v xml:space="preserve"> SW1 SW2 H2 </v>
      </c>
      <c r="T1865" s="69" t="s">
        <v>7182</v>
      </c>
      <c r="U1865" s="69" t="s">
        <v>7163</v>
      </c>
      <c r="V1865" s="69"/>
      <c r="W1865" s="69"/>
      <c r="X1865" s="69"/>
      <c r="Y1865" s="69"/>
      <c r="Z1865" s="69"/>
      <c r="AA1865" s="69"/>
      <c r="AB1865" s="69"/>
      <c r="AC1865" s="69"/>
      <c r="AD1865" s="69"/>
      <c r="AE1865" s="69"/>
      <c r="AF1865" s="69"/>
      <c r="AG1865" s="69"/>
      <c r="AH1865" s="69"/>
      <c r="AI1865" s="69"/>
      <c r="AJ1865" s="69"/>
      <c r="AK1865" s="69"/>
      <c r="AL1865" s="69"/>
      <c r="AM1865" s="70" t="s">
        <v>6266</v>
      </c>
      <c r="AN1865" s="63" t="str">
        <f>IF(ISNA(VLOOKUP(D1865,[1]GRE_Tabela2!$A$4:$D$112,4,0)),"-",VLOOKUP(D1865,[1]GRE_Tabela2!$A$4:$D$112,4,0))</f>
        <v>-</v>
      </c>
      <c r="AO1865" s="68" t="s">
        <v>1341</v>
      </c>
      <c r="AP1865" s="68" t="s">
        <v>1913</v>
      </c>
      <c r="AQ1865" s="113">
        <v>155</v>
      </c>
      <c r="AR1865" s="302" t="str">
        <f>IF(ISNA(VLOOKUP(AT1865,[1]FISQ!$D$2:$J$1713,7,0)),"-",VLOOKUP(AT1865,[1]FISQ!$D$2:$J$1713,7,0))</f>
        <v>-</v>
      </c>
      <c r="AS1865" s="302" t="str">
        <f>IF(ISNA(VLOOKUP(AT1865,[1]FISQ!$D$2:$J$1713,4,0)),"-",CONCATENATE("(",VLOOKUP(AT1865,[1]FISQ!$D$2:$J$1713,4,0),")"))</f>
        <v>-</v>
      </c>
      <c r="AT1865" s="71" t="s">
        <v>4164</v>
      </c>
      <c r="AU1865" s="38" t="s">
        <v>6541</v>
      </c>
      <c r="AV1865" s="30"/>
      <c r="AW1865" s="38"/>
    </row>
    <row r="1866" spans="1:49" ht="25.5">
      <c r="A1866" s="33">
        <v>1865</v>
      </c>
      <c r="B1866" s="33" t="str">
        <f t="shared" si="90"/>
        <v>2752_III</v>
      </c>
      <c r="C1866" s="33" t="str">
        <f t="shared" si="91"/>
        <v>3//-</v>
      </c>
      <c r="D1866" s="61">
        <v>2752</v>
      </c>
      <c r="E1866" s="67" t="s">
        <v>4165</v>
      </c>
      <c r="F1866" s="395" t="s">
        <v>7275</v>
      </c>
      <c r="G1866" s="62" t="str">
        <f>VLOOKUP(CONCATENATE(TEXT(I1866,"0"),"_",TEXT(F1866,"0")),[1]CodC!$A$2:$D$250,4,0)</f>
        <v>Líquidos inflamáveis, sem perigo subsidiário, com um ponto de inflamação inferior ou igual a 60 °C;</v>
      </c>
      <c r="H1866" s="395" t="s">
        <v>7280</v>
      </c>
      <c r="I1866" s="69">
        <v>3</v>
      </c>
      <c r="J1866" s="69" t="s">
        <v>848</v>
      </c>
      <c r="K1866" s="69" t="s">
        <v>19</v>
      </c>
      <c r="L1866" s="68" t="s">
        <v>879</v>
      </c>
      <c r="M1866" s="63"/>
      <c r="N1866" s="64" t="s">
        <v>19</v>
      </c>
      <c r="O1866" s="64" t="s">
        <v>19</v>
      </c>
      <c r="P1866" s="113" t="s">
        <v>22425</v>
      </c>
      <c r="Q1866" s="70" t="s">
        <v>621</v>
      </c>
      <c r="R1866" s="70" t="s">
        <v>621</v>
      </c>
      <c r="S1866" s="65" t="str">
        <f t="shared" si="89"/>
        <v/>
      </c>
      <c r="T1866" s="69" t="s">
        <v>19</v>
      </c>
      <c r="U1866" s="69"/>
      <c r="V1866" s="69"/>
      <c r="W1866" s="69"/>
      <c r="X1866" s="69"/>
      <c r="Y1866" s="69"/>
      <c r="Z1866" s="69"/>
      <c r="AA1866" s="69"/>
      <c r="AB1866" s="69"/>
      <c r="AC1866" s="69"/>
      <c r="AD1866" s="69"/>
      <c r="AE1866" s="69"/>
      <c r="AF1866" s="69"/>
      <c r="AG1866" s="69"/>
      <c r="AH1866" s="69"/>
      <c r="AI1866" s="69"/>
      <c r="AJ1866" s="69"/>
      <c r="AK1866" s="69"/>
      <c r="AL1866" s="69"/>
      <c r="AM1866" s="70" t="s">
        <v>4166</v>
      </c>
      <c r="AN1866" s="63" t="str">
        <f>IF(ISNA(VLOOKUP(D1866,[1]GRE_Tabela2!$A$4:$D$112,4,0)),"-",VLOOKUP(D1866,[1]GRE_Tabela2!$A$4:$D$112,4,0))</f>
        <v>-</v>
      </c>
      <c r="AO1866" s="68" t="s">
        <v>747</v>
      </c>
      <c r="AP1866" s="68" t="s">
        <v>748</v>
      </c>
      <c r="AQ1866" s="113">
        <v>127</v>
      </c>
      <c r="AR1866" s="302" t="str">
        <f>IF(ISNA(VLOOKUP(AT1866,[1]FISQ!$D$2:$J$1713,7,0)),"-",VLOOKUP(AT1866,[1]FISQ!$D$2:$J$1713,7,0))</f>
        <v>-</v>
      </c>
      <c r="AS1866" s="302" t="str">
        <f>IF(ISNA(VLOOKUP(AT1866,[1]FISQ!$D$2:$J$1713,4,0)),"-",CONCATENATE("(",VLOOKUP(AT1866,[1]FISQ!$D$2:$J$1713,4,0),")"))</f>
        <v>-</v>
      </c>
      <c r="AT1866" s="71" t="s">
        <v>4167</v>
      </c>
      <c r="AU1866" s="38"/>
      <c r="AV1866" s="38"/>
      <c r="AW1866" s="38"/>
    </row>
    <row r="1867" spans="1:49" ht="25.5">
      <c r="A1867" s="33">
        <v>1866</v>
      </c>
      <c r="B1867" s="33" t="str">
        <f t="shared" si="90"/>
        <v>2753_III</v>
      </c>
      <c r="C1867" s="33" t="str">
        <f t="shared" si="91"/>
        <v>6.1//-</v>
      </c>
      <c r="D1867" s="61">
        <v>2753</v>
      </c>
      <c r="E1867" s="67" t="s">
        <v>4168</v>
      </c>
      <c r="F1867" s="395" t="s">
        <v>373</v>
      </c>
      <c r="G1867" s="62" t="str">
        <f>VLOOKUP(CONCATENATE(TEXT(I1867,"0"),"_",TEXT(F1867,"0")),[1]CodC!$A$2:$D$250,4,0)</f>
        <v>Matérias tóxicas sem perigo subsidiário, orgânicas, líquidas;</v>
      </c>
      <c r="H1867" s="395" t="s">
        <v>7327</v>
      </c>
      <c r="I1867" s="68">
        <v>6</v>
      </c>
      <c r="J1867" s="68" t="s">
        <v>50</v>
      </c>
      <c r="K1867" s="69" t="s">
        <v>19</v>
      </c>
      <c r="L1867" s="68" t="s">
        <v>879</v>
      </c>
      <c r="M1867" s="63"/>
      <c r="N1867" s="64" t="s">
        <v>19</v>
      </c>
      <c r="O1867" s="64" t="s">
        <v>19</v>
      </c>
      <c r="P1867" s="113" t="s">
        <v>22423</v>
      </c>
      <c r="Q1867" s="70" t="s">
        <v>621</v>
      </c>
      <c r="R1867" s="70" t="s">
        <v>621</v>
      </c>
      <c r="S1867" s="65" t="str">
        <f t="shared" si="89"/>
        <v/>
      </c>
      <c r="T1867" s="69" t="s">
        <v>19</v>
      </c>
      <c r="U1867" s="69"/>
      <c r="V1867" s="69"/>
      <c r="W1867" s="69"/>
      <c r="X1867" s="69"/>
      <c r="Y1867" s="69"/>
      <c r="Z1867" s="69"/>
      <c r="AA1867" s="69"/>
      <c r="AB1867" s="69"/>
      <c r="AC1867" s="69"/>
      <c r="AD1867" s="69"/>
      <c r="AE1867" s="69"/>
      <c r="AF1867" s="69"/>
      <c r="AG1867" s="69"/>
      <c r="AH1867" s="69"/>
      <c r="AI1867" s="69"/>
      <c r="AJ1867" s="69"/>
      <c r="AK1867" s="69"/>
      <c r="AL1867" s="69"/>
      <c r="AM1867" s="70" t="s">
        <v>6900</v>
      </c>
      <c r="AN1867" s="63" t="str">
        <f>IF(ISNA(VLOOKUP(D1867,[1]GRE_Tabela2!$A$4:$D$112,4,0)),"-",VLOOKUP(D1867,[1]GRE_Tabela2!$A$4:$D$112,4,0))</f>
        <v>-</v>
      </c>
      <c r="AO1867" s="68" t="s">
        <v>1341</v>
      </c>
      <c r="AP1867" s="68" t="s">
        <v>1795</v>
      </c>
      <c r="AQ1867" s="113">
        <v>153</v>
      </c>
      <c r="AR1867" s="302" t="str">
        <f>IF(ISNA(VLOOKUP(AT1867,[1]FISQ!$D$2:$J$1713,7,0)),"-",VLOOKUP(AT1867,[1]FISQ!$D$2:$J$1713,7,0))</f>
        <v>-</v>
      </c>
      <c r="AS1867" s="302" t="str">
        <f>IF(ISNA(VLOOKUP(AT1867,[1]FISQ!$D$2:$J$1713,4,0)),"-",CONCATENATE("(",VLOOKUP(AT1867,[1]FISQ!$D$2:$J$1713,4,0),")"))</f>
        <v>-</v>
      </c>
      <c r="AT1867" s="71" t="s">
        <v>4169</v>
      </c>
      <c r="AU1867" s="38"/>
      <c r="AV1867" s="38"/>
      <c r="AW1867" s="38"/>
    </row>
    <row r="1868" spans="1:49" ht="25.5">
      <c r="A1868" s="33">
        <v>1867</v>
      </c>
      <c r="B1868" s="33" t="str">
        <f t="shared" si="90"/>
        <v>2754_II</v>
      </c>
      <c r="C1868" s="33" t="str">
        <f t="shared" si="91"/>
        <v>6.1//-</v>
      </c>
      <c r="D1868" s="61">
        <v>2754</v>
      </c>
      <c r="E1868" s="67" t="s">
        <v>4170</v>
      </c>
      <c r="F1868" s="395" t="s">
        <v>373</v>
      </c>
      <c r="G1868" s="62" t="str">
        <f>VLOOKUP(CONCATENATE(TEXT(I1868,"0"),"_",TEXT(F1868,"0")),[1]CodC!$A$2:$D$250,4,0)</f>
        <v>Matérias tóxicas sem perigo subsidiário, orgânicas, líquidas;</v>
      </c>
      <c r="H1868" s="395" t="s">
        <v>7327</v>
      </c>
      <c r="I1868" s="68">
        <v>6</v>
      </c>
      <c r="J1868" s="68" t="s">
        <v>50</v>
      </c>
      <c r="K1868" s="69" t="s">
        <v>19</v>
      </c>
      <c r="L1868" s="68" t="s">
        <v>849</v>
      </c>
      <c r="M1868" s="63"/>
      <c r="N1868" s="64" t="s">
        <v>19</v>
      </c>
      <c r="O1868" s="64" t="s">
        <v>19</v>
      </c>
      <c r="P1868" s="113" t="s">
        <v>22423</v>
      </c>
      <c r="Q1868" s="70" t="s">
        <v>621</v>
      </c>
      <c r="R1868" s="70" t="s">
        <v>621</v>
      </c>
      <c r="S1868" s="65" t="str">
        <f t="shared" si="89"/>
        <v/>
      </c>
      <c r="T1868" s="69" t="s">
        <v>19</v>
      </c>
      <c r="U1868" s="69"/>
      <c r="V1868" s="69"/>
      <c r="W1868" s="69"/>
      <c r="X1868" s="69"/>
      <c r="Y1868" s="69"/>
      <c r="Z1868" s="69"/>
      <c r="AA1868" s="69"/>
      <c r="AB1868" s="69"/>
      <c r="AC1868" s="69"/>
      <c r="AD1868" s="69"/>
      <c r="AE1868" s="69"/>
      <c r="AF1868" s="69"/>
      <c r="AG1868" s="69"/>
      <c r="AH1868" s="69"/>
      <c r="AI1868" s="69"/>
      <c r="AJ1868" s="69"/>
      <c r="AK1868" s="69"/>
      <c r="AL1868" s="69"/>
      <c r="AM1868" s="70" t="s">
        <v>6709</v>
      </c>
      <c r="AN1868" s="63" t="str">
        <f>IF(ISNA(VLOOKUP(D1868,[1]GRE_Tabela2!$A$4:$D$112,4,0)),"-",VLOOKUP(D1868,[1]GRE_Tabela2!$A$4:$D$112,4,0))</f>
        <v>-</v>
      </c>
      <c r="AO1868" s="68" t="s">
        <v>1341</v>
      </c>
      <c r="AP1868" s="68" t="s">
        <v>1795</v>
      </c>
      <c r="AQ1868" s="113">
        <v>153</v>
      </c>
      <c r="AR1868" s="302" t="str">
        <f>IF(ISNA(VLOOKUP(AT1868,[1]FISQ!$D$2:$J$1713,7,0)),"-",VLOOKUP(AT1868,[1]FISQ!$D$2:$J$1713,7,0))</f>
        <v>-</v>
      </c>
      <c r="AS1868" s="302" t="str">
        <f>IF(ISNA(VLOOKUP(AT1868,[1]FISQ!$D$2:$J$1713,4,0)),"-",CONCATENATE("(",VLOOKUP(AT1868,[1]FISQ!$D$2:$J$1713,4,0),")"))</f>
        <v>-</v>
      </c>
      <c r="AT1868" s="71" t="s">
        <v>4171</v>
      </c>
      <c r="AU1868" s="38"/>
      <c r="AV1868" s="38"/>
      <c r="AW1868" s="38"/>
    </row>
    <row r="1869" spans="1:49" ht="38.25">
      <c r="A1869" s="33">
        <v>1868</v>
      </c>
      <c r="B1869" s="33" t="str">
        <f t="shared" si="90"/>
        <v>2757_I</v>
      </c>
      <c r="C1869" s="33" t="str">
        <f t="shared" si="91"/>
        <v>6.1//-</v>
      </c>
      <c r="D1869" s="61">
        <v>2757</v>
      </c>
      <c r="E1869" s="67" t="s">
        <v>4172</v>
      </c>
      <c r="F1869" s="395" t="s">
        <v>887</v>
      </c>
      <c r="G1869" s="62" t="str">
        <f>VLOOKUP(CONCATENATE(TEXT(I1869,"0"),"_",TEXT(F1869,"0")),[1]CodC!$A$2:$D$250,4,0)</f>
        <v>Matérias tóxicas sem perigo subsidiário, pesticidas, sólidas;</v>
      </c>
      <c r="H1869" s="395" t="s">
        <v>7326</v>
      </c>
      <c r="I1869" s="68">
        <v>6</v>
      </c>
      <c r="J1869" s="68" t="s">
        <v>50</v>
      </c>
      <c r="K1869" s="69" t="s">
        <v>19</v>
      </c>
      <c r="L1869" s="68" t="s">
        <v>746</v>
      </c>
      <c r="M1869" s="68"/>
      <c r="N1869" s="64" t="s">
        <v>24551</v>
      </c>
      <c r="O1869" s="64" t="s">
        <v>3851</v>
      </c>
      <c r="P1869" s="113" t="s">
        <v>22423</v>
      </c>
      <c r="Q1869" s="70" t="s">
        <v>5598</v>
      </c>
      <c r="R1869" s="70" t="s">
        <v>799</v>
      </c>
      <c r="S1869" s="65" t="str">
        <f t="shared" si="89"/>
        <v xml:space="preserve"> SW2 </v>
      </c>
      <c r="T1869" s="69" t="s">
        <v>19</v>
      </c>
      <c r="U1869" s="69"/>
      <c r="V1869" s="69"/>
      <c r="W1869" s="69"/>
      <c r="X1869" s="69"/>
      <c r="Y1869" s="69"/>
      <c r="Z1869" s="69"/>
      <c r="AA1869" s="69"/>
      <c r="AB1869" s="69"/>
      <c r="AC1869" s="69"/>
      <c r="AD1869" s="69"/>
      <c r="AE1869" s="69"/>
      <c r="AF1869" s="69"/>
      <c r="AG1869" s="69"/>
      <c r="AH1869" s="69"/>
      <c r="AI1869" s="69"/>
      <c r="AJ1869" s="69"/>
      <c r="AK1869" s="69"/>
      <c r="AL1869" s="69"/>
      <c r="AM1869" s="70" t="s">
        <v>6873</v>
      </c>
      <c r="AN1869" s="63" t="str">
        <f>IF(ISNA(VLOOKUP(D1869,[1]GRE_Tabela2!$A$4:$D$112,4,0)),"-",VLOOKUP(D1869,[1]GRE_Tabela2!$A$4:$D$112,4,0))</f>
        <v>-</v>
      </c>
      <c r="AO1869" s="68" t="s">
        <v>1341</v>
      </c>
      <c r="AP1869" s="68" t="s">
        <v>1795</v>
      </c>
      <c r="AQ1869" s="113">
        <v>151</v>
      </c>
      <c r="AR1869" s="302" t="str">
        <f>IF(ISNA(VLOOKUP(AT1869,[1]FISQ!$D$2:$J$1713,7,0)),"-",VLOOKUP(AT1869,[1]FISQ!$D$2:$J$1713,7,0))</f>
        <v>0094 </v>
      </c>
      <c r="AS1869" s="302" t="str">
        <f>IF(ISNA(VLOOKUP(AT1869,[1]FISQ!$D$2:$J$1713,4,0)),"-",CONCATENATE("(",VLOOKUP(AT1869,[1]FISQ!$D$2:$J$1713,4,0),")"))</f>
        <v>(8)</v>
      </c>
      <c r="AT1869" s="71" t="s">
        <v>4173</v>
      </c>
      <c r="AU1869" s="38"/>
      <c r="AV1869" s="38"/>
      <c r="AW1869" s="38"/>
    </row>
    <row r="1870" spans="1:49" ht="38.25">
      <c r="A1870" s="33">
        <v>1869</v>
      </c>
      <c r="B1870" s="33" t="str">
        <f t="shared" si="90"/>
        <v>2757_II</v>
      </c>
      <c r="C1870" s="33" t="str">
        <f t="shared" si="91"/>
        <v>6.1//-</v>
      </c>
      <c r="D1870" s="61">
        <v>2757</v>
      </c>
      <c r="E1870" s="67" t="s">
        <v>4172</v>
      </c>
      <c r="F1870" s="395" t="s">
        <v>887</v>
      </c>
      <c r="G1870" s="62" t="str">
        <f>VLOOKUP(CONCATENATE(TEXT(I1870,"0"),"_",TEXT(F1870,"0")),[1]CodC!$A$2:$D$250,4,0)</f>
        <v>Matérias tóxicas sem perigo subsidiário, pesticidas, sólidas;</v>
      </c>
      <c r="H1870" s="395" t="s">
        <v>7327</v>
      </c>
      <c r="I1870" s="68">
        <v>6</v>
      </c>
      <c r="J1870" s="68" t="s">
        <v>50</v>
      </c>
      <c r="K1870" s="69" t="s">
        <v>19</v>
      </c>
      <c r="L1870" s="68" t="s">
        <v>849</v>
      </c>
      <c r="M1870" s="68"/>
      <c r="N1870" s="64" t="s">
        <v>24551</v>
      </c>
      <c r="O1870" s="64" t="s">
        <v>3851</v>
      </c>
      <c r="P1870" s="113" t="s">
        <v>22423</v>
      </c>
      <c r="Q1870" s="70" t="s">
        <v>5598</v>
      </c>
      <c r="R1870" s="70" t="s">
        <v>799</v>
      </c>
      <c r="S1870" s="65" t="str">
        <f t="shared" si="89"/>
        <v xml:space="preserve"> SW2 </v>
      </c>
      <c r="T1870" s="69" t="s">
        <v>19</v>
      </c>
      <c r="U1870" s="69"/>
      <c r="V1870" s="69"/>
      <c r="W1870" s="69"/>
      <c r="X1870" s="69"/>
      <c r="Y1870" s="69"/>
      <c r="Z1870" s="69"/>
      <c r="AA1870" s="69"/>
      <c r="AB1870" s="69"/>
      <c r="AC1870" s="69"/>
      <c r="AD1870" s="69"/>
      <c r="AE1870" s="69"/>
      <c r="AF1870" s="69"/>
      <c r="AG1870" s="69"/>
      <c r="AH1870" s="69"/>
      <c r="AI1870" s="69"/>
      <c r="AJ1870" s="69"/>
      <c r="AK1870" s="69"/>
      <c r="AL1870" s="69"/>
      <c r="AM1870" s="70" t="str">
        <f>AM1869</f>
        <v>Pesticidas sólidos apresentam uma grande variedade de perigos tóxicos. Tóxico à ingestão, por contacto cutâneo ou à inalação.</v>
      </c>
      <c r="AN1870" s="63" t="str">
        <f>IF(ISNA(VLOOKUP(D1870,[1]GRE_Tabela2!$A$4:$D$112,4,0)),"-",VLOOKUP(D1870,[1]GRE_Tabela2!$A$4:$D$112,4,0))</f>
        <v>-</v>
      </c>
      <c r="AO1870" s="68" t="s">
        <v>1341</v>
      </c>
      <c r="AP1870" s="68" t="s">
        <v>1795</v>
      </c>
      <c r="AQ1870" s="113">
        <v>151</v>
      </c>
      <c r="AR1870" s="302" t="str">
        <f>IF(ISNA(VLOOKUP(AT1870,[1]FISQ!$D$2:$J$1713,7,0)),"-",VLOOKUP(AT1870,[1]FISQ!$D$2:$J$1713,7,0))</f>
        <v>0094 </v>
      </c>
      <c r="AS1870" s="302" t="str">
        <f>IF(ISNA(VLOOKUP(AT1870,[1]FISQ!$D$2:$J$1713,4,0)),"-",CONCATENATE("(",VLOOKUP(AT1870,[1]FISQ!$D$2:$J$1713,4,0),")"))</f>
        <v>(8)</v>
      </c>
      <c r="AT1870" s="71" t="s">
        <v>4173</v>
      </c>
      <c r="AU1870" s="38"/>
      <c r="AV1870" s="38"/>
      <c r="AW1870" s="38"/>
    </row>
    <row r="1871" spans="1:49" ht="38.25">
      <c r="A1871" s="33">
        <v>1870</v>
      </c>
      <c r="B1871" s="33" t="str">
        <f t="shared" si="90"/>
        <v>2757_III</v>
      </c>
      <c r="C1871" s="33" t="str">
        <f t="shared" si="91"/>
        <v>6.1//-</v>
      </c>
      <c r="D1871" s="61">
        <v>2757</v>
      </c>
      <c r="E1871" s="67" t="s">
        <v>4172</v>
      </c>
      <c r="F1871" s="395" t="s">
        <v>887</v>
      </c>
      <c r="G1871" s="62" t="str">
        <f>VLOOKUP(CONCATENATE(TEXT(I1871,"0"),"_",TEXT(F1871,"0")),[1]CodC!$A$2:$D$250,4,0)</f>
        <v>Matérias tóxicas sem perigo subsidiário, pesticidas, sólidas;</v>
      </c>
      <c r="H1871" s="395" t="s">
        <v>7327</v>
      </c>
      <c r="I1871" s="68">
        <v>6</v>
      </c>
      <c r="J1871" s="68" t="s">
        <v>50</v>
      </c>
      <c r="K1871" s="69" t="s">
        <v>19</v>
      </c>
      <c r="L1871" s="68" t="s">
        <v>879</v>
      </c>
      <c r="M1871" s="68"/>
      <c r="N1871" s="64" t="s">
        <v>24551</v>
      </c>
      <c r="O1871" s="64" t="s">
        <v>3853</v>
      </c>
      <c r="P1871" s="113" t="s">
        <v>22423</v>
      </c>
      <c r="Q1871" s="70" t="s">
        <v>5598</v>
      </c>
      <c r="R1871" s="70" t="s">
        <v>799</v>
      </c>
      <c r="S1871" s="65" t="str">
        <f t="shared" si="89"/>
        <v xml:space="preserve"> SW2 </v>
      </c>
      <c r="T1871" s="69" t="s">
        <v>19</v>
      </c>
      <c r="U1871" s="69"/>
      <c r="V1871" s="69"/>
      <c r="W1871" s="69"/>
      <c r="X1871" s="69"/>
      <c r="Y1871" s="69"/>
      <c r="Z1871" s="69"/>
      <c r="AA1871" s="69"/>
      <c r="AB1871" s="69"/>
      <c r="AC1871" s="69"/>
      <c r="AD1871" s="69"/>
      <c r="AE1871" s="69"/>
      <c r="AF1871" s="69"/>
      <c r="AG1871" s="69"/>
      <c r="AH1871" s="69"/>
      <c r="AI1871" s="69"/>
      <c r="AJ1871" s="69"/>
      <c r="AK1871" s="69"/>
      <c r="AL1871" s="69"/>
      <c r="AM1871" s="70" t="s">
        <v>6873</v>
      </c>
      <c r="AN1871" s="63" t="str">
        <f>IF(ISNA(VLOOKUP(D1871,[1]GRE_Tabela2!$A$4:$D$112,4,0)),"-",VLOOKUP(D1871,[1]GRE_Tabela2!$A$4:$D$112,4,0))</f>
        <v>-</v>
      </c>
      <c r="AO1871" s="68" t="s">
        <v>1341</v>
      </c>
      <c r="AP1871" s="68" t="s">
        <v>1795</v>
      </c>
      <c r="AQ1871" s="113">
        <v>151</v>
      </c>
      <c r="AR1871" s="302" t="str">
        <f>IF(ISNA(VLOOKUP(AT1871,[1]FISQ!$D$2:$J$1713,7,0)),"-",VLOOKUP(AT1871,[1]FISQ!$D$2:$J$1713,7,0))</f>
        <v>0094 </v>
      </c>
      <c r="AS1871" s="302" t="str">
        <f>IF(ISNA(VLOOKUP(AT1871,[1]FISQ!$D$2:$J$1713,4,0)),"-",CONCATENATE("(",VLOOKUP(AT1871,[1]FISQ!$D$2:$J$1713,4,0),")"))</f>
        <v>(8)</v>
      </c>
      <c r="AT1871" s="71" t="s">
        <v>4173</v>
      </c>
      <c r="AU1871" s="38"/>
      <c r="AV1871" s="38"/>
      <c r="AW1871" s="38"/>
    </row>
    <row r="1872" spans="1:49" ht="51">
      <c r="A1872" s="33">
        <v>1871</v>
      </c>
      <c r="B1872" s="33" t="str">
        <f t="shared" si="90"/>
        <v>2758_I</v>
      </c>
      <c r="C1872" s="33" t="str">
        <f t="shared" si="91"/>
        <v>3//6.1</v>
      </c>
      <c r="D1872" s="61">
        <v>2758</v>
      </c>
      <c r="E1872" s="74" t="s">
        <v>4174</v>
      </c>
      <c r="F1872" s="395" t="s">
        <v>7367</v>
      </c>
      <c r="G1872" s="62" t="str">
        <f>VLOOKUP(CONCATENATE(TEXT(I1872,"0"),"_",TEXT(F1872,"0")),[1]CodC!$A$2:$D$250,4,0)</f>
        <v>Líquidos inflamáveis, Pesticidas;</v>
      </c>
      <c r="H1872" s="395" t="s">
        <v>7279</v>
      </c>
      <c r="I1872" s="69">
        <v>3</v>
      </c>
      <c r="J1872" s="69" t="s">
        <v>848</v>
      </c>
      <c r="K1872" s="68" t="s">
        <v>50</v>
      </c>
      <c r="L1872" s="68" t="s">
        <v>746</v>
      </c>
      <c r="M1872" s="68"/>
      <c r="N1872" s="64" t="s">
        <v>24557</v>
      </c>
      <c r="O1872" s="64" t="s">
        <v>3851</v>
      </c>
      <c r="P1872" s="113" t="s">
        <v>22423</v>
      </c>
      <c r="Q1872" s="70" t="s">
        <v>5989</v>
      </c>
      <c r="R1872" s="70" t="s">
        <v>645</v>
      </c>
      <c r="S1872" s="65" t="str">
        <f t="shared" si="89"/>
        <v xml:space="preserve"> SW2 </v>
      </c>
      <c r="T1872" s="69" t="s">
        <v>19</v>
      </c>
      <c r="U1872" s="69"/>
      <c r="V1872" s="69"/>
      <c r="W1872" s="69"/>
      <c r="X1872" s="69"/>
      <c r="Y1872" s="69"/>
      <c r="Z1872" s="69"/>
      <c r="AA1872" s="69"/>
      <c r="AB1872" s="69"/>
      <c r="AC1872" s="69"/>
      <c r="AD1872" s="69"/>
      <c r="AE1872" s="69"/>
      <c r="AF1872" s="69"/>
      <c r="AG1872" s="69"/>
      <c r="AH1872" s="69"/>
      <c r="AI1872" s="69"/>
      <c r="AJ1872" s="69"/>
      <c r="AK1872" s="69"/>
      <c r="AL1872" s="69"/>
      <c r="AM1872" s="70" t="s">
        <v>4175</v>
      </c>
      <c r="AN1872" s="63" t="str">
        <f>IF(ISNA(VLOOKUP(D1872,[1]GRE_Tabela2!$A$4:$D$112,4,0)),"-",VLOOKUP(D1872,[1]GRE_Tabela2!$A$4:$D$112,4,0))</f>
        <v>-</v>
      </c>
      <c r="AO1872" s="68" t="s">
        <v>747</v>
      </c>
      <c r="AP1872" s="68" t="s">
        <v>748</v>
      </c>
      <c r="AQ1872" s="113">
        <v>131</v>
      </c>
      <c r="AR1872" s="302" t="str">
        <f>IF(ISNA(VLOOKUP(AT1872,[1]FISQ!$D$2:$J$1713,7,0)),"-",VLOOKUP(AT1872,[1]FISQ!$D$2:$J$1713,7,0))</f>
        <v>-</v>
      </c>
      <c r="AS1872" s="302" t="str">
        <f>IF(ISNA(VLOOKUP(AT1872,[1]FISQ!$D$2:$J$1713,4,0)),"-",CONCATENATE("(",VLOOKUP(AT1872,[1]FISQ!$D$2:$J$1713,4,0),")"))</f>
        <v>-</v>
      </c>
      <c r="AT1872" s="71" t="s">
        <v>4176</v>
      </c>
      <c r="AU1872" s="38"/>
      <c r="AV1872" s="38"/>
      <c r="AW1872" s="38"/>
    </row>
    <row r="1873" spans="1:49" ht="51">
      <c r="A1873" s="33">
        <v>1872</v>
      </c>
      <c r="B1873" s="33" t="str">
        <f t="shared" si="90"/>
        <v>2758_II</v>
      </c>
      <c r="C1873" s="33" t="str">
        <f t="shared" si="91"/>
        <v>3//6.1</v>
      </c>
      <c r="D1873" s="61">
        <v>2758</v>
      </c>
      <c r="E1873" s="74" t="s">
        <v>4174</v>
      </c>
      <c r="F1873" s="395" t="s">
        <v>7367</v>
      </c>
      <c r="G1873" s="62" t="str">
        <f>VLOOKUP(CONCATENATE(TEXT(I1873,"0"),"_",TEXT(F1873,"0")),[1]CodC!$A$2:$D$250,4,0)</f>
        <v>Líquidos inflamáveis, Pesticidas;</v>
      </c>
      <c r="H1873" s="395" t="s">
        <v>7279</v>
      </c>
      <c r="I1873" s="69">
        <v>3</v>
      </c>
      <c r="J1873" s="69" t="s">
        <v>848</v>
      </c>
      <c r="K1873" s="68" t="s">
        <v>50</v>
      </c>
      <c r="L1873" s="68" t="s">
        <v>849</v>
      </c>
      <c r="M1873" s="68"/>
      <c r="N1873" s="64" t="s">
        <v>24557</v>
      </c>
      <c r="O1873" s="64" t="s">
        <v>3851</v>
      </c>
      <c r="P1873" s="113" t="s">
        <v>22423</v>
      </c>
      <c r="Q1873" s="70" t="s">
        <v>5989</v>
      </c>
      <c r="R1873" s="70" t="s">
        <v>645</v>
      </c>
      <c r="S1873" s="65" t="str">
        <f t="shared" si="89"/>
        <v xml:space="preserve"> SW2 </v>
      </c>
      <c r="T1873" s="69" t="s">
        <v>19</v>
      </c>
      <c r="U1873" s="69"/>
      <c r="V1873" s="69"/>
      <c r="W1873" s="69"/>
      <c r="X1873" s="69"/>
      <c r="Y1873" s="69"/>
      <c r="Z1873" s="69"/>
      <c r="AA1873" s="69"/>
      <c r="AB1873" s="69"/>
      <c r="AC1873" s="69"/>
      <c r="AD1873" s="69"/>
      <c r="AE1873" s="69"/>
      <c r="AF1873" s="69"/>
      <c r="AG1873" s="69"/>
      <c r="AH1873" s="69"/>
      <c r="AI1873" s="69"/>
      <c r="AJ1873" s="69"/>
      <c r="AK1873" s="69"/>
      <c r="AL1873" s="69"/>
      <c r="AM1873" s="70" t="str">
        <f>AM1872</f>
        <v>Os pesticidas contêm frequentemente petróleo ou alcatrão de hulha destilados, ou outros líquidos inflamáveis. A miscibilidade com a água depende da composição. Tóxico à ingestão, por contacto cutâneo ou à inalação.</v>
      </c>
      <c r="AN1873" s="63" t="str">
        <f>IF(ISNA(VLOOKUP(D1873,[1]GRE_Tabela2!$A$4:$D$112,4,0)),"-",VLOOKUP(D1873,[1]GRE_Tabela2!$A$4:$D$112,4,0))</f>
        <v>-</v>
      </c>
      <c r="AO1873" s="68" t="s">
        <v>747</v>
      </c>
      <c r="AP1873" s="68" t="s">
        <v>748</v>
      </c>
      <c r="AQ1873" s="113">
        <v>131</v>
      </c>
      <c r="AR1873" s="302" t="str">
        <f>IF(ISNA(VLOOKUP(AT1873,[1]FISQ!$D$2:$J$1713,7,0)),"-",VLOOKUP(AT1873,[1]FISQ!$D$2:$J$1713,7,0))</f>
        <v>-</v>
      </c>
      <c r="AS1873" s="302" t="str">
        <f>IF(ISNA(VLOOKUP(AT1873,[1]FISQ!$D$2:$J$1713,4,0)),"-",CONCATENATE("(",VLOOKUP(AT1873,[1]FISQ!$D$2:$J$1713,4,0),")"))</f>
        <v>-</v>
      </c>
      <c r="AT1873" s="71" t="s">
        <v>4176</v>
      </c>
      <c r="AU1873" s="38"/>
      <c r="AV1873" s="38"/>
      <c r="AW1873" s="38"/>
    </row>
    <row r="1874" spans="1:49" ht="38.25">
      <c r="A1874" s="33">
        <v>1873</v>
      </c>
      <c r="B1874" s="33" t="str">
        <f t="shared" si="90"/>
        <v>2759_I</v>
      </c>
      <c r="C1874" s="33" t="str">
        <f t="shared" si="91"/>
        <v>6.1//-</v>
      </c>
      <c r="D1874" s="61">
        <v>2759</v>
      </c>
      <c r="E1874" s="67" t="s">
        <v>4177</v>
      </c>
      <c r="F1874" s="395" t="s">
        <v>887</v>
      </c>
      <c r="G1874" s="62" t="str">
        <f>VLOOKUP(CONCATENATE(TEXT(I1874,"0"),"_",TEXT(F1874,"0")),[1]CodC!$A$2:$D$250,4,0)</f>
        <v>Matérias tóxicas sem perigo subsidiário, pesticidas, sólidas;</v>
      </c>
      <c r="H1874" s="395" t="s">
        <v>7326</v>
      </c>
      <c r="I1874" s="68">
        <v>6</v>
      </c>
      <c r="J1874" s="68" t="s">
        <v>50</v>
      </c>
      <c r="K1874" s="69" t="s">
        <v>19</v>
      </c>
      <c r="L1874" s="68" t="s">
        <v>746</v>
      </c>
      <c r="M1874" s="68"/>
      <c r="N1874" s="64" t="s">
        <v>24551</v>
      </c>
      <c r="O1874" s="64" t="s">
        <v>3851</v>
      </c>
      <c r="P1874" s="113" t="s">
        <v>22423</v>
      </c>
      <c r="Q1874" s="70" t="s">
        <v>5598</v>
      </c>
      <c r="R1874" s="70" t="s">
        <v>799</v>
      </c>
      <c r="S1874" s="65" t="str">
        <f t="shared" si="89"/>
        <v xml:space="preserve"> SW2 </v>
      </c>
      <c r="T1874" s="69" t="s">
        <v>19</v>
      </c>
      <c r="U1874" s="69"/>
      <c r="V1874" s="69"/>
      <c r="W1874" s="69"/>
      <c r="X1874" s="69"/>
      <c r="Y1874" s="69"/>
      <c r="Z1874" s="69"/>
      <c r="AA1874" s="69"/>
      <c r="AB1874" s="69"/>
      <c r="AC1874" s="69"/>
      <c r="AD1874" s="69"/>
      <c r="AE1874" s="69"/>
      <c r="AF1874" s="69"/>
      <c r="AG1874" s="69"/>
      <c r="AH1874" s="69"/>
      <c r="AI1874" s="69"/>
      <c r="AJ1874" s="69"/>
      <c r="AK1874" s="69"/>
      <c r="AL1874" s="69"/>
      <c r="AM1874" s="70" t="s">
        <v>6873</v>
      </c>
      <c r="AN1874" s="63" t="str">
        <f>IF(ISNA(VLOOKUP(D1874,[1]GRE_Tabela2!$A$4:$D$112,4,0)),"-",VLOOKUP(D1874,[1]GRE_Tabela2!$A$4:$D$112,4,0))</f>
        <v>-</v>
      </c>
      <c r="AO1874" s="68" t="s">
        <v>1341</v>
      </c>
      <c r="AP1874" s="68" t="s">
        <v>1795</v>
      </c>
      <c r="AQ1874" s="113">
        <v>151</v>
      </c>
      <c r="AR1874" s="302" t="str">
        <f>IF(ISNA(VLOOKUP(AT1874,[1]FISQ!$D$2:$J$1713,7,0)),"-",VLOOKUP(AT1874,[1]FISQ!$D$2:$J$1713,7,0))</f>
        <v>-</v>
      </c>
      <c r="AS1874" s="302" t="str">
        <f>IF(ISNA(VLOOKUP(AT1874,[1]FISQ!$D$2:$J$1713,4,0)),"-",CONCATENATE("(",VLOOKUP(AT1874,[1]FISQ!$D$2:$J$1713,4,0),")"))</f>
        <v>-</v>
      </c>
      <c r="AT1874" s="71" t="s">
        <v>4178</v>
      </c>
      <c r="AU1874" s="38"/>
      <c r="AV1874" s="38"/>
      <c r="AW1874" s="38"/>
    </row>
    <row r="1875" spans="1:49" ht="38.25">
      <c r="A1875" s="33">
        <v>1874</v>
      </c>
      <c r="B1875" s="33" t="str">
        <f t="shared" si="90"/>
        <v>2759_II</v>
      </c>
      <c r="C1875" s="33" t="str">
        <f t="shared" si="91"/>
        <v>6.1//-</v>
      </c>
      <c r="D1875" s="61">
        <v>2759</v>
      </c>
      <c r="E1875" s="67" t="s">
        <v>4177</v>
      </c>
      <c r="F1875" s="395" t="s">
        <v>887</v>
      </c>
      <c r="G1875" s="62" t="str">
        <f>VLOOKUP(CONCATENATE(TEXT(I1875,"0"),"_",TEXT(F1875,"0")),[1]CodC!$A$2:$D$250,4,0)</f>
        <v>Matérias tóxicas sem perigo subsidiário, pesticidas, sólidas;</v>
      </c>
      <c r="H1875" s="395" t="s">
        <v>7327</v>
      </c>
      <c r="I1875" s="68">
        <v>6</v>
      </c>
      <c r="J1875" s="68" t="s">
        <v>50</v>
      </c>
      <c r="K1875" s="69" t="s">
        <v>19</v>
      </c>
      <c r="L1875" s="68" t="s">
        <v>849</v>
      </c>
      <c r="M1875" s="68"/>
      <c r="N1875" s="64" t="s">
        <v>24551</v>
      </c>
      <c r="O1875" s="64" t="s">
        <v>3851</v>
      </c>
      <c r="P1875" s="113" t="s">
        <v>22423</v>
      </c>
      <c r="Q1875" s="70" t="s">
        <v>5598</v>
      </c>
      <c r="R1875" s="70" t="s">
        <v>799</v>
      </c>
      <c r="S1875" s="65" t="str">
        <f t="shared" si="89"/>
        <v xml:space="preserve"> SW2 </v>
      </c>
      <c r="T1875" s="69" t="s">
        <v>19</v>
      </c>
      <c r="U1875" s="69"/>
      <c r="V1875" s="69"/>
      <c r="W1875" s="69"/>
      <c r="X1875" s="69"/>
      <c r="Y1875" s="69"/>
      <c r="Z1875" s="69"/>
      <c r="AA1875" s="69"/>
      <c r="AB1875" s="69"/>
      <c r="AC1875" s="69"/>
      <c r="AD1875" s="69"/>
      <c r="AE1875" s="69"/>
      <c r="AF1875" s="69"/>
      <c r="AG1875" s="69"/>
      <c r="AH1875" s="69"/>
      <c r="AI1875" s="69"/>
      <c r="AJ1875" s="69"/>
      <c r="AK1875" s="69"/>
      <c r="AL1875" s="69"/>
      <c r="AM1875" s="70" t="str">
        <f>AM1874</f>
        <v>Pesticidas sólidos apresentam uma grande variedade de perigos tóxicos. Tóxico à ingestão, por contacto cutâneo ou à inalação.</v>
      </c>
      <c r="AN1875" s="63" t="str">
        <f>IF(ISNA(VLOOKUP(D1875,[1]GRE_Tabela2!$A$4:$D$112,4,0)),"-",VLOOKUP(D1875,[1]GRE_Tabela2!$A$4:$D$112,4,0))</f>
        <v>-</v>
      </c>
      <c r="AO1875" s="68" t="s">
        <v>1341</v>
      </c>
      <c r="AP1875" s="68" t="s">
        <v>1795</v>
      </c>
      <c r="AQ1875" s="113">
        <v>151</v>
      </c>
      <c r="AR1875" s="302" t="str">
        <f>IF(ISNA(VLOOKUP(AT1875,[1]FISQ!$D$2:$J$1713,7,0)),"-",VLOOKUP(AT1875,[1]FISQ!$D$2:$J$1713,7,0))</f>
        <v>-</v>
      </c>
      <c r="AS1875" s="302" t="str">
        <f>IF(ISNA(VLOOKUP(AT1875,[1]FISQ!$D$2:$J$1713,4,0)),"-",CONCATENATE("(",VLOOKUP(AT1875,[1]FISQ!$D$2:$J$1713,4,0),")"))</f>
        <v>-</v>
      </c>
      <c r="AT1875" s="71" t="s">
        <v>4178</v>
      </c>
      <c r="AU1875" s="38"/>
      <c r="AV1875" s="38"/>
      <c r="AW1875" s="38"/>
    </row>
    <row r="1876" spans="1:49" ht="38.25">
      <c r="A1876" s="33">
        <v>1875</v>
      </c>
      <c r="B1876" s="33" t="str">
        <f t="shared" si="90"/>
        <v>2759_III</v>
      </c>
      <c r="C1876" s="33" t="str">
        <f t="shared" si="91"/>
        <v>6.1//-</v>
      </c>
      <c r="D1876" s="61">
        <v>2759</v>
      </c>
      <c r="E1876" s="67" t="s">
        <v>4177</v>
      </c>
      <c r="F1876" s="395" t="s">
        <v>887</v>
      </c>
      <c r="G1876" s="62" t="str">
        <f>VLOOKUP(CONCATENATE(TEXT(I1876,"0"),"_",TEXT(F1876,"0")),[1]CodC!$A$2:$D$250,4,0)</f>
        <v>Matérias tóxicas sem perigo subsidiário, pesticidas, sólidas;</v>
      </c>
      <c r="H1876" s="395" t="s">
        <v>7327</v>
      </c>
      <c r="I1876" s="68">
        <v>6</v>
      </c>
      <c r="J1876" s="68" t="s">
        <v>50</v>
      </c>
      <c r="K1876" s="69" t="s">
        <v>19</v>
      </c>
      <c r="L1876" s="68" t="s">
        <v>879</v>
      </c>
      <c r="M1876" s="68"/>
      <c r="N1876" s="64" t="s">
        <v>24551</v>
      </c>
      <c r="O1876" s="64" t="s">
        <v>3853</v>
      </c>
      <c r="P1876" s="113" t="s">
        <v>22423</v>
      </c>
      <c r="Q1876" s="70" t="s">
        <v>5598</v>
      </c>
      <c r="R1876" s="70" t="s">
        <v>799</v>
      </c>
      <c r="S1876" s="65" t="str">
        <f t="shared" si="89"/>
        <v xml:space="preserve"> SW2 </v>
      </c>
      <c r="T1876" s="69" t="s">
        <v>19</v>
      </c>
      <c r="U1876" s="69"/>
      <c r="V1876" s="69"/>
      <c r="W1876" s="69"/>
      <c r="X1876" s="69"/>
      <c r="Y1876" s="69"/>
      <c r="Z1876" s="69"/>
      <c r="AA1876" s="69"/>
      <c r="AB1876" s="69"/>
      <c r="AC1876" s="69"/>
      <c r="AD1876" s="69"/>
      <c r="AE1876" s="69"/>
      <c r="AF1876" s="69"/>
      <c r="AG1876" s="69"/>
      <c r="AH1876" s="69"/>
      <c r="AI1876" s="69"/>
      <c r="AJ1876" s="69"/>
      <c r="AK1876" s="69"/>
      <c r="AL1876" s="69"/>
      <c r="AM1876" s="70" t="str">
        <f>AM1875</f>
        <v>Pesticidas sólidos apresentam uma grande variedade de perigos tóxicos. Tóxico à ingestão, por contacto cutâneo ou à inalação.</v>
      </c>
      <c r="AN1876" s="63" t="str">
        <f>IF(ISNA(VLOOKUP(D1876,[1]GRE_Tabela2!$A$4:$D$112,4,0)),"-",VLOOKUP(D1876,[1]GRE_Tabela2!$A$4:$D$112,4,0))</f>
        <v>-</v>
      </c>
      <c r="AO1876" s="68" t="s">
        <v>1341</v>
      </c>
      <c r="AP1876" s="68" t="s">
        <v>1795</v>
      </c>
      <c r="AQ1876" s="113">
        <v>151</v>
      </c>
      <c r="AR1876" s="302" t="str">
        <f>IF(ISNA(VLOOKUP(AT1876,[1]FISQ!$D$2:$J$1713,7,0)),"-",VLOOKUP(AT1876,[1]FISQ!$D$2:$J$1713,7,0))</f>
        <v>-</v>
      </c>
      <c r="AS1876" s="302" t="str">
        <f>IF(ISNA(VLOOKUP(AT1876,[1]FISQ!$D$2:$J$1713,4,0)),"-",CONCATENATE("(",VLOOKUP(AT1876,[1]FISQ!$D$2:$J$1713,4,0),")"))</f>
        <v>-</v>
      </c>
      <c r="AT1876" s="71" t="s">
        <v>4178</v>
      </c>
      <c r="AU1876" s="38"/>
      <c r="AV1876" s="38"/>
      <c r="AW1876" s="38"/>
    </row>
    <row r="1877" spans="1:49" ht="51">
      <c r="A1877" s="33">
        <v>1876</v>
      </c>
      <c r="B1877" s="33" t="str">
        <f t="shared" si="90"/>
        <v>2760_I</v>
      </c>
      <c r="C1877" s="33" t="str">
        <f t="shared" si="91"/>
        <v>3//6.1</v>
      </c>
      <c r="D1877" s="61">
        <v>2760</v>
      </c>
      <c r="E1877" s="74" t="s">
        <v>4179</v>
      </c>
      <c r="F1877" s="395" t="s">
        <v>7367</v>
      </c>
      <c r="G1877" s="62" t="str">
        <f>VLOOKUP(CONCATENATE(TEXT(I1877,"0"),"_",TEXT(F1877,"0")),[1]CodC!$A$2:$D$250,4,0)</f>
        <v>Líquidos inflamáveis, Pesticidas;</v>
      </c>
      <c r="H1877" s="395" t="s">
        <v>7279</v>
      </c>
      <c r="I1877" s="69">
        <v>3</v>
      </c>
      <c r="J1877" s="69" t="s">
        <v>848</v>
      </c>
      <c r="K1877" s="68" t="s">
        <v>50</v>
      </c>
      <c r="L1877" s="68" t="s">
        <v>746</v>
      </c>
      <c r="M1877" s="68"/>
      <c r="N1877" s="64" t="s">
        <v>24557</v>
      </c>
      <c r="O1877" s="64" t="s">
        <v>3851</v>
      </c>
      <c r="P1877" s="113" t="s">
        <v>22423</v>
      </c>
      <c r="Q1877" s="70" t="s">
        <v>5989</v>
      </c>
      <c r="R1877" s="70" t="s">
        <v>645</v>
      </c>
      <c r="S1877" s="65" t="str">
        <f t="shared" si="89"/>
        <v xml:space="preserve"> SW2 </v>
      </c>
      <c r="T1877" s="69" t="s">
        <v>19</v>
      </c>
      <c r="U1877" s="69"/>
      <c r="V1877" s="69"/>
      <c r="W1877" s="69"/>
      <c r="X1877" s="69"/>
      <c r="Y1877" s="69"/>
      <c r="Z1877" s="69"/>
      <c r="AA1877" s="69"/>
      <c r="AB1877" s="69"/>
      <c r="AC1877" s="69"/>
      <c r="AD1877" s="69"/>
      <c r="AE1877" s="69"/>
      <c r="AF1877" s="69"/>
      <c r="AG1877" s="69"/>
      <c r="AH1877" s="69"/>
      <c r="AI1877" s="69"/>
      <c r="AJ1877" s="69"/>
      <c r="AK1877" s="69"/>
      <c r="AL1877" s="69"/>
      <c r="AM1877" s="70" t="s">
        <v>4175</v>
      </c>
      <c r="AN1877" s="63" t="str">
        <f>IF(ISNA(VLOOKUP(D1877,[1]GRE_Tabela2!$A$4:$D$112,4,0)),"-",VLOOKUP(D1877,[1]GRE_Tabela2!$A$4:$D$112,4,0))</f>
        <v>-</v>
      </c>
      <c r="AO1877" s="68" t="s">
        <v>747</v>
      </c>
      <c r="AP1877" s="68" t="s">
        <v>748</v>
      </c>
      <c r="AQ1877" s="113">
        <v>131</v>
      </c>
      <c r="AR1877" s="302" t="str">
        <f>IF(ISNA(VLOOKUP(AT1877,[1]FISQ!$D$2:$J$1713,7,0)),"-",VLOOKUP(AT1877,[1]FISQ!$D$2:$J$1713,7,0))</f>
        <v>-</v>
      </c>
      <c r="AS1877" s="302" t="str">
        <f>IF(ISNA(VLOOKUP(AT1877,[1]FISQ!$D$2:$J$1713,4,0)),"-",CONCATENATE("(",VLOOKUP(AT1877,[1]FISQ!$D$2:$J$1713,4,0),")"))</f>
        <v>-</v>
      </c>
      <c r="AT1877" s="71" t="s">
        <v>4180</v>
      </c>
      <c r="AU1877" s="38"/>
      <c r="AV1877" s="38"/>
      <c r="AW1877" s="38"/>
    </row>
    <row r="1878" spans="1:49" ht="51">
      <c r="A1878" s="33">
        <v>1877</v>
      </c>
      <c r="B1878" s="33" t="str">
        <f t="shared" si="90"/>
        <v>2760_II</v>
      </c>
      <c r="C1878" s="33" t="str">
        <f t="shared" si="91"/>
        <v>3//6.1</v>
      </c>
      <c r="D1878" s="61">
        <v>2760</v>
      </c>
      <c r="E1878" s="74" t="s">
        <v>4179</v>
      </c>
      <c r="F1878" s="395" t="s">
        <v>7367</v>
      </c>
      <c r="G1878" s="62" t="str">
        <f>VLOOKUP(CONCATENATE(TEXT(I1878,"0"),"_",TEXT(F1878,"0")),[1]CodC!$A$2:$D$250,4,0)</f>
        <v>Líquidos inflamáveis, Pesticidas;</v>
      </c>
      <c r="H1878" s="395" t="s">
        <v>7279</v>
      </c>
      <c r="I1878" s="69">
        <v>3</v>
      </c>
      <c r="J1878" s="69" t="s">
        <v>848</v>
      </c>
      <c r="K1878" s="68" t="s">
        <v>50</v>
      </c>
      <c r="L1878" s="68" t="s">
        <v>849</v>
      </c>
      <c r="M1878" s="68"/>
      <c r="N1878" s="64" t="s">
        <v>24557</v>
      </c>
      <c r="O1878" s="64" t="s">
        <v>3851</v>
      </c>
      <c r="P1878" s="113" t="s">
        <v>22423</v>
      </c>
      <c r="Q1878" s="70" t="s">
        <v>5989</v>
      </c>
      <c r="R1878" s="70" t="s">
        <v>645</v>
      </c>
      <c r="S1878" s="65" t="str">
        <f t="shared" si="89"/>
        <v xml:space="preserve"> SW2 </v>
      </c>
      <c r="T1878" s="69" t="s">
        <v>19</v>
      </c>
      <c r="U1878" s="69"/>
      <c r="V1878" s="69"/>
      <c r="W1878" s="69"/>
      <c r="X1878" s="69"/>
      <c r="Y1878" s="69"/>
      <c r="Z1878" s="69"/>
      <c r="AA1878" s="69"/>
      <c r="AB1878" s="69"/>
      <c r="AC1878" s="69"/>
      <c r="AD1878" s="69"/>
      <c r="AE1878" s="69"/>
      <c r="AF1878" s="69"/>
      <c r="AG1878" s="69"/>
      <c r="AH1878" s="69"/>
      <c r="AI1878" s="69"/>
      <c r="AJ1878" s="69"/>
      <c r="AK1878" s="69"/>
      <c r="AL1878" s="69"/>
      <c r="AM1878" s="70" t="str">
        <f>AM1877</f>
        <v>Os pesticidas contêm frequentemente petróleo ou alcatrão de hulha destilados, ou outros líquidos inflamáveis. A miscibilidade com a água depende da composição. Tóxico à ingestão, por contacto cutâneo ou à inalação.</v>
      </c>
      <c r="AN1878" s="63" t="str">
        <f>IF(ISNA(VLOOKUP(D1878,[1]GRE_Tabela2!$A$4:$D$112,4,0)),"-",VLOOKUP(D1878,[1]GRE_Tabela2!$A$4:$D$112,4,0))</f>
        <v>-</v>
      </c>
      <c r="AO1878" s="68" t="s">
        <v>747</v>
      </c>
      <c r="AP1878" s="68" t="s">
        <v>748</v>
      </c>
      <c r="AQ1878" s="113">
        <v>131</v>
      </c>
      <c r="AR1878" s="302" t="str">
        <f>IF(ISNA(VLOOKUP(AT1878,[1]FISQ!$D$2:$J$1713,7,0)),"-",VLOOKUP(AT1878,[1]FISQ!$D$2:$J$1713,7,0))</f>
        <v>-</v>
      </c>
      <c r="AS1878" s="302" t="str">
        <f>IF(ISNA(VLOOKUP(AT1878,[1]FISQ!$D$2:$J$1713,4,0)),"-",CONCATENATE("(",VLOOKUP(AT1878,[1]FISQ!$D$2:$J$1713,4,0),")"))</f>
        <v>-</v>
      </c>
      <c r="AT1878" s="71" t="s">
        <v>4180</v>
      </c>
      <c r="AU1878" s="38"/>
      <c r="AV1878" s="38"/>
      <c r="AW1878" s="38"/>
    </row>
    <row r="1879" spans="1:49" ht="38.25">
      <c r="A1879" s="33">
        <v>1878</v>
      </c>
      <c r="B1879" s="33" t="str">
        <f t="shared" si="90"/>
        <v>2761_I</v>
      </c>
      <c r="C1879" s="33" t="str">
        <f t="shared" si="91"/>
        <v>6.1//-</v>
      </c>
      <c r="D1879" s="61">
        <v>2761</v>
      </c>
      <c r="E1879" s="67" t="s">
        <v>4181</v>
      </c>
      <c r="F1879" s="395" t="s">
        <v>887</v>
      </c>
      <c r="G1879" s="62" t="str">
        <f>VLOOKUP(CONCATENATE(TEXT(I1879,"0"),"_",TEXT(F1879,"0")),[1]CodC!$A$2:$D$250,4,0)</f>
        <v>Matérias tóxicas sem perigo subsidiário, pesticidas, sólidas;</v>
      </c>
      <c r="H1879" s="395" t="s">
        <v>7326</v>
      </c>
      <c r="I1879" s="68">
        <v>6</v>
      </c>
      <c r="J1879" s="68" t="s">
        <v>50</v>
      </c>
      <c r="K1879" s="69" t="s">
        <v>19</v>
      </c>
      <c r="L1879" s="68" t="s">
        <v>746</v>
      </c>
      <c r="M1879" s="68"/>
      <c r="N1879" s="64" t="s">
        <v>24551</v>
      </c>
      <c r="O1879" s="64" t="s">
        <v>3851</v>
      </c>
      <c r="P1879" s="113" t="s">
        <v>22423</v>
      </c>
      <c r="Q1879" s="70" t="s">
        <v>5598</v>
      </c>
      <c r="R1879" s="70" t="s">
        <v>799</v>
      </c>
      <c r="S1879" s="65" t="str">
        <f t="shared" si="89"/>
        <v xml:space="preserve"> SW2 </v>
      </c>
      <c r="T1879" s="69" t="s">
        <v>19</v>
      </c>
      <c r="U1879" s="69"/>
      <c r="V1879" s="69"/>
      <c r="W1879" s="69"/>
      <c r="X1879" s="69"/>
      <c r="Y1879" s="69"/>
      <c r="Z1879" s="69"/>
      <c r="AA1879" s="69"/>
      <c r="AB1879" s="69"/>
      <c r="AC1879" s="69"/>
      <c r="AD1879" s="69"/>
      <c r="AE1879" s="69"/>
      <c r="AF1879" s="69"/>
      <c r="AG1879" s="69"/>
      <c r="AH1879" s="69"/>
      <c r="AI1879" s="69"/>
      <c r="AJ1879" s="69"/>
      <c r="AK1879" s="69"/>
      <c r="AL1879" s="69"/>
      <c r="AM1879" s="70" t="s">
        <v>6873</v>
      </c>
      <c r="AN1879" s="63" t="str">
        <f>IF(ISNA(VLOOKUP(D1879,[1]GRE_Tabela2!$A$4:$D$112,4,0)),"-",VLOOKUP(D1879,[1]GRE_Tabela2!$A$4:$D$112,4,0))</f>
        <v>-</v>
      </c>
      <c r="AO1879" s="68" t="s">
        <v>1341</v>
      </c>
      <c r="AP1879" s="68" t="s">
        <v>1795</v>
      </c>
      <c r="AQ1879" s="113">
        <v>151</v>
      </c>
      <c r="AR1879" s="302" t="str">
        <f>IF(ISNA(VLOOKUP(AT1879,[1]FISQ!$D$2:$J$1713,7,0)),"-",VLOOKUP(AT1879,[1]FISQ!$D$2:$J$1713,7,0))</f>
        <v>0034 </v>
      </c>
      <c r="AS1879" s="302" t="str">
        <f>IF(ISNA(VLOOKUP(AT1879,[1]FISQ!$D$2:$J$1713,4,0)),"-",CONCATENATE("(",VLOOKUP(AT1879,[1]FISQ!$D$2:$J$1713,4,0),")"))</f>
        <v>(16)</v>
      </c>
      <c r="AT1879" s="71" t="s">
        <v>4182</v>
      </c>
      <c r="AU1879" s="38"/>
      <c r="AV1879" s="38"/>
      <c r="AW1879" s="38"/>
    </row>
    <row r="1880" spans="1:49" ht="38.25">
      <c r="A1880" s="33">
        <v>1879</v>
      </c>
      <c r="B1880" s="33" t="str">
        <f t="shared" si="90"/>
        <v>2761_II</v>
      </c>
      <c r="C1880" s="33" t="str">
        <f t="shared" si="91"/>
        <v>6.1//-</v>
      </c>
      <c r="D1880" s="61">
        <v>2761</v>
      </c>
      <c r="E1880" s="67" t="s">
        <v>4181</v>
      </c>
      <c r="F1880" s="395" t="s">
        <v>887</v>
      </c>
      <c r="G1880" s="62" t="str">
        <f>VLOOKUP(CONCATENATE(TEXT(I1880,"0"),"_",TEXT(F1880,"0")),[1]CodC!$A$2:$D$250,4,0)</f>
        <v>Matérias tóxicas sem perigo subsidiário, pesticidas, sólidas;</v>
      </c>
      <c r="H1880" s="395" t="s">
        <v>7327</v>
      </c>
      <c r="I1880" s="68">
        <v>6</v>
      </c>
      <c r="J1880" s="68" t="s">
        <v>50</v>
      </c>
      <c r="K1880" s="69" t="s">
        <v>19</v>
      </c>
      <c r="L1880" s="68" t="s">
        <v>849</v>
      </c>
      <c r="M1880" s="68"/>
      <c r="N1880" s="64" t="s">
        <v>24551</v>
      </c>
      <c r="O1880" s="64" t="s">
        <v>3851</v>
      </c>
      <c r="P1880" s="113" t="s">
        <v>22423</v>
      </c>
      <c r="Q1880" s="70" t="s">
        <v>5598</v>
      </c>
      <c r="R1880" s="70" t="s">
        <v>799</v>
      </c>
      <c r="S1880" s="65" t="str">
        <f t="shared" si="89"/>
        <v xml:space="preserve"> SW2 </v>
      </c>
      <c r="T1880" s="69" t="s">
        <v>19</v>
      </c>
      <c r="U1880" s="69"/>
      <c r="V1880" s="69"/>
      <c r="W1880" s="69"/>
      <c r="X1880" s="69"/>
      <c r="Y1880" s="69"/>
      <c r="Z1880" s="69"/>
      <c r="AA1880" s="69"/>
      <c r="AB1880" s="69"/>
      <c r="AC1880" s="69"/>
      <c r="AD1880" s="69"/>
      <c r="AE1880" s="69"/>
      <c r="AF1880" s="69"/>
      <c r="AG1880" s="69"/>
      <c r="AH1880" s="69"/>
      <c r="AI1880" s="69"/>
      <c r="AJ1880" s="69"/>
      <c r="AK1880" s="69"/>
      <c r="AL1880" s="69"/>
      <c r="AM1880" s="70" t="str">
        <f>AM1879</f>
        <v>Pesticidas sólidos apresentam uma grande variedade de perigos tóxicos. Tóxico à ingestão, por contacto cutâneo ou à inalação.</v>
      </c>
      <c r="AN1880" s="63" t="str">
        <f>IF(ISNA(VLOOKUP(D1880,[1]GRE_Tabela2!$A$4:$D$112,4,0)),"-",VLOOKUP(D1880,[1]GRE_Tabela2!$A$4:$D$112,4,0))</f>
        <v>-</v>
      </c>
      <c r="AO1880" s="68" t="s">
        <v>1341</v>
      </c>
      <c r="AP1880" s="68" t="s">
        <v>1795</v>
      </c>
      <c r="AQ1880" s="113">
        <v>151</v>
      </c>
      <c r="AR1880" s="302" t="str">
        <f>IF(ISNA(VLOOKUP(AT1880,[1]FISQ!$D$2:$J$1713,7,0)),"-",VLOOKUP(AT1880,[1]FISQ!$D$2:$J$1713,7,0))</f>
        <v>0034 </v>
      </c>
      <c r="AS1880" s="302" t="str">
        <f>IF(ISNA(VLOOKUP(AT1880,[1]FISQ!$D$2:$J$1713,4,0)),"-",CONCATENATE("(",VLOOKUP(AT1880,[1]FISQ!$D$2:$J$1713,4,0),")"))</f>
        <v>(16)</v>
      </c>
      <c r="AT1880" s="71" t="s">
        <v>4182</v>
      </c>
      <c r="AU1880" s="38"/>
      <c r="AV1880" s="38"/>
      <c r="AW1880" s="38"/>
    </row>
    <row r="1881" spans="1:49" ht="38.25">
      <c r="A1881" s="33">
        <v>1880</v>
      </c>
      <c r="B1881" s="33" t="str">
        <f t="shared" si="90"/>
        <v>2761_III</v>
      </c>
      <c r="C1881" s="33" t="str">
        <f t="shared" si="91"/>
        <v>6.1//-</v>
      </c>
      <c r="D1881" s="61">
        <v>2761</v>
      </c>
      <c r="E1881" s="67" t="s">
        <v>4181</v>
      </c>
      <c r="F1881" s="395" t="s">
        <v>887</v>
      </c>
      <c r="G1881" s="62" t="str">
        <f>VLOOKUP(CONCATENATE(TEXT(I1881,"0"),"_",TEXT(F1881,"0")),[1]CodC!$A$2:$D$250,4,0)</f>
        <v>Matérias tóxicas sem perigo subsidiário, pesticidas, sólidas;</v>
      </c>
      <c r="H1881" s="395" t="s">
        <v>7327</v>
      </c>
      <c r="I1881" s="68">
        <v>6</v>
      </c>
      <c r="J1881" s="68" t="s">
        <v>50</v>
      </c>
      <c r="K1881" s="69" t="s">
        <v>19</v>
      </c>
      <c r="L1881" s="68" t="s">
        <v>879</v>
      </c>
      <c r="M1881" s="68"/>
      <c r="N1881" s="64" t="s">
        <v>24551</v>
      </c>
      <c r="O1881" s="64" t="s">
        <v>3853</v>
      </c>
      <c r="P1881" s="113" t="s">
        <v>22423</v>
      </c>
      <c r="Q1881" s="70" t="s">
        <v>5598</v>
      </c>
      <c r="R1881" s="70" t="s">
        <v>799</v>
      </c>
      <c r="S1881" s="65" t="str">
        <f t="shared" si="89"/>
        <v xml:space="preserve"> SW2 </v>
      </c>
      <c r="T1881" s="69" t="s">
        <v>19</v>
      </c>
      <c r="U1881" s="69"/>
      <c r="V1881" s="69"/>
      <c r="W1881" s="69"/>
      <c r="X1881" s="69"/>
      <c r="Y1881" s="69"/>
      <c r="Z1881" s="69"/>
      <c r="AA1881" s="69"/>
      <c r="AB1881" s="69"/>
      <c r="AC1881" s="69"/>
      <c r="AD1881" s="69"/>
      <c r="AE1881" s="69"/>
      <c r="AF1881" s="69"/>
      <c r="AG1881" s="69"/>
      <c r="AH1881" s="69"/>
      <c r="AI1881" s="69"/>
      <c r="AJ1881" s="69"/>
      <c r="AK1881" s="69"/>
      <c r="AL1881" s="69"/>
      <c r="AM1881" s="70" t="str">
        <f>AM1880</f>
        <v>Pesticidas sólidos apresentam uma grande variedade de perigos tóxicos. Tóxico à ingestão, por contacto cutâneo ou à inalação.</v>
      </c>
      <c r="AN1881" s="63" t="str">
        <f>IF(ISNA(VLOOKUP(D1881,[1]GRE_Tabela2!$A$4:$D$112,4,0)),"-",VLOOKUP(D1881,[1]GRE_Tabela2!$A$4:$D$112,4,0))</f>
        <v>-</v>
      </c>
      <c r="AO1881" s="68" t="s">
        <v>1341</v>
      </c>
      <c r="AP1881" s="68" t="s">
        <v>1795</v>
      </c>
      <c r="AQ1881" s="113">
        <v>151</v>
      </c>
      <c r="AR1881" s="302" t="str">
        <f>IF(ISNA(VLOOKUP(AT1881,[1]FISQ!$D$2:$J$1713,7,0)),"-",VLOOKUP(AT1881,[1]FISQ!$D$2:$J$1713,7,0))</f>
        <v>0034 </v>
      </c>
      <c r="AS1881" s="302" t="str">
        <f>IF(ISNA(VLOOKUP(AT1881,[1]FISQ!$D$2:$J$1713,4,0)),"-",CONCATENATE("(",VLOOKUP(AT1881,[1]FISQ!$D$2:$J$1713,4,0),")"))</f>
        <v>(16)</v>
      </c>
      <c r="AT1881" s="71" t="s">
        <v>4182</v>
      </c>
      <c r="AU1881" s="38"/>
      <c r="AV1881" s="38"/>
      <c r="AW1881" s="38"/>
    </row>
    <row r="1882" spans="1:49" ht="51">
      <c r="A1882" s="33">
        <v>1881</v>
      </c>
      <c r="B1882" s="33" t="str">
        <f t="shared" si="90"/>
        <v>2762_I</v>
      </c>
      <c r="C1882" s="33" t="str">
        <f t="shared" si="91"/>
        <v>3//6.1</v>
      </c>
      <c r="D1882" s="61">
        <v>2762</v>
      </c>
      <c r="E1882" s="79" t="s">
        <v>4183</v>
      </c>
      <c r="F1882" s="395" t="s">
        <v>7367</v>
      </c>
      <c r="G1882" s="62" t="str">
        <f>VLOOKUP(CONCATENATE(TEXT(I1882,"0"),"_",TEXT(F1882,"0")),[1]CodC!$A$2:$D$250,4,0)</f>
        <v>Líquidos inflamáveis, Pesticidas;</v>
      </c>
      <c r="H1882" s="395" t="s">
        <v>7279</v>
      </c>
      <c r="I1882" s="69">
        <v>3</v>
      </c>
      <c r="J1882" s="69" t="s">
        <v>848</v>
      </c>
      <c r="K1882" s="68" t="s">
        <v>50</v>
      </c>
      <c r="L1882" s="68" t="s">
        <v>746</v>
      </c>
      <c r="M1882" s="68"/>
      <c r="N1882" s="64" t="s">
        <v>24557</v>
      </c>
      <c r="O1882" s="64" t="s">
        <v>3851</v>
      </c>
      <c r="P1882" s="113" t="s">
        <v>22423</v>
      </c>
      <c r="Q1882" s="70" t="s">
        <v>5989</v>
      </c>
      <c r="R1882" s="70" t="s">
        <v>645</v>
      </c>
      <c r="S1882" s="65" t="str">
        <f t="shared" ref="S1882:S1945" si="92">RIGHT(R1882,LEN(R1882)-LEN(Q1882))</f>
        <v xml:space="preserve"> SW2 </v>
      </c>
      <c r="T1882" s="69" t="s">
        <v>19</v>
      </c>
      <c r="U1882" s="69"/>
      <c r="V1882" s="69"/>
      <c r="W1882" s="69"/>
      <c r="X1882" s="69"/>
      <c r="Y1882" s="69"/>
      <c r="Z1882" s="69"/>
      <c r="AA1882" s="69"/>
      <c r="AB1882" s="69"/>
      <c r="AC1882" s="69"/>
      <c r="AD1882" s="69"/>
      <c r="AE1882" s="69"/>
      <c r="AF1882" s="69"/>
      <c r="AG1882" s="69"/>
      <c r="AH1882" s="69"/>
      <c r="AI1882" s="69"/>
      <c r="AJ1882" s="69"/>
      <c r="AK1882" s="69"/>
      <c r="AL1882" s="69"/>
      <c r="AM1882" s="70" t="s">
        <v>4175</v>
      </c>
      <c r="AN1882" s="63" t="str">
        <f>IF(ISNA(VLOOKUP(D1882,[1]GRE_Tabela2!$A$4:$D$112,4,0)),"-",VLOOKUP(D1882,[1]GRE_Tabela2!$A$4:$D$112,4,0))</f>
        <v>-</v>
      </c>
      <c r="AO1882" s="68" t="s">
        <v>747</v>
      </c>
      <c r="AP1882" s="68" t="s">
        <v>748</v>
      </c>
      <c r="AQ1882" s="113">
        <v>131</v>
      </c>
      <c r="AR1882" s="302" t="str">
        <f>IF(ISNA(VLOOKUP(AT1882,[1]FISQ!$D$2:$J$1713,7,0)),"-",VLOOKUP(AT1882,[1]FISQ!$D$2:$J$1713,7,0))</f>
        <v>-</v>
      </c>
      <c r="AS1882" s="302" t="str">
        <f>IF(ISNA(VLOOKUP(AT1882,[1]FISQ!$D$2:$J$1713,4,0)),"-",CONCATENATE("(",VLOOKUP(AT1882,[1]FISQ!$D$2:$J$1713,4,0),")"))</f>
        <v>-</v>
      </c>
      <c r="AT1882" s="71" t="s">
        <v>4184</v>
      </c>
      <c r="AU1882" s="38"/>
      <c r="AV1882" s="38"/>
      <c r="AW1882" s="38"/>
    </row>
    <row r="1883" spans="1:49" ht="51">
      <c r="A1883" s="33">
        <v>1882</v>
      </c>
      <c r="B1883" s="33" t="str">
        <f t="shared" si="90"/>
        <v>2762_II</v>
      </c>
      <c r="C1883" s="33" t="str">
        <f t="shared" si="91"/>
        <v>3//6.1</v>
      </c>
      <c r="D1883" s="61">
        <v>2762</v>
      </c>
      <c r="E1883" s="79" t="s">
        <v>4183</v>
      </c>
      <c r="F1883" s="395" t="s">
        <v>7367</v>
      </c>
      <c r="G1883" s="62" t="str">
        <f>VLOOKUP(CONCATENATE(TEXT(I1883,"0"),"_",TEXT(F1883,"0")),[1]CodC!$A$2:$D$250,4,0)</f>
        <v>Líquidos inflamáveis, Pesticidas;</v>
      </c>
      <c r="H1883" s="395" t="s">
        <v>7279</v>
      </c>
      <c r="I1883" s="69">
        <v>3</v>
      </c>
      <c r="J1883" s="69" t="s">
        <v>848</v>
      </c>
      <c r="K1883" s="68" t="s">
        <v>50</v>
      </c>
      <c r="L1883" s="68" t="s">
        <v>849</v>
      </c>
      <c r="M1883" s="68"/>
      <c r="N1883" s="64" t="s">
        <v>24557</v>
      </c>
      <c r="O1883" s="64" t="s">
        <v>3851</v>
      </c>
      <c r="P1883" s="113" t="s">
        <v>22423</v>
      </c>
      <c r="Q1883" s="70" t="s">
        <v>5989</v>
      </c>
      <c r="R1883" s="70" t="s">
        <v>645</v>
      </c>
      <c r="S1883" s="65" t="str">
        <f t="shared" si="92"/>
        <v xml:space="preserve"> SW2 </v>
      </c>
      <c r="T1883" s="69" t="s">
        <v>19</v>
      </c>
      <c r="U1883" s="69"/>
      <c r="V1883" s="69"/>
      <c r="W1883" s="69"/>
      <c r="X1883" s="69"/>
      <c r="Y1883" s="69"/>
      <c r="Z1883" s="69"/>
      <c r="AA1883" s="69"/>
      <c r="AB1883" s="69"/>
      <c r="AC1883" s="69"/>
      <c r="AD1883" s="69"/>
      <c r="AE1883" s="69"/>
      <c r="AF1883" s="69"/>
      <c r="AG1883" s="69"/>
      <c r="AH1883" s="69"/>
      <c r="AI1883" s="69"/>
      <c r="AJ1883" s="69"/>
      <c r="AK1883" s="69"/>
      <c r="AL1883" s="69"/>
      <c r="AM1883" s="70" t="str">
        <f>AM1882</f>
        <v>Os pesticidas contêm frequentemente petróleo ou alcatrão de hulha destilados, ou outros líquidos inflamáveis. A miscibilidade com a água depende da composição. Tóxico à ingestão, por contacto cutâneo ou à inalação.</v>
      </c>
      <c r="AN1883" s="63" t="str">
        <f>IF(ISNA(VLOOKUP(D1883,[1]GRE_Tabela2!$A$4:$D$112,4,0)),"-",VLOOKUP(D1883,[1]GRE_Tabela2!$A$4:$D$112,4,0))</f>
        <v>-</v>
      </c>
      <c r="AO1883" s="68" t="s">
        <v>747</v>
      </c>
      <c r="AP1883" s="68" t="s">
        <v>748</v>
      </c>
      <c r="AQ1883" s="113">
        <v>131</v>
      </c>
      <c r="AR1883" s="302" t="str">
        <f>IF(ISNA(VLOOKUP(AT1883,[1]FISQ!$D$2:$J$1713,7,0)),"-",VLOOKUP(AT1883,[1]FISQ!$D$2:$J$1713,7,0))</f>
        <v>-</v>
      </c>
      <c r="AS1883" s="302" t="str">
        <f>IF(ISNA(VLOOKUP(AT1883,[1]FISQ!$D$2:$J$1713,4,0)),"-",CONCATENATE("(",VLOOKUP(AT1883,[1]FISQ!$D$2:$J$1713,4,0),")"))</f>
        <v>-</v>
      </c>
      <c r="AT1883" s="71" t="s">
        <v>4184</v>
      </c>
      <c r="AU1883" s="38"/>
      <c r="AV1883" s="38"/>
      <c r="AW1883" s="38"/>
    </row>
    <row r="1884" spans="1:49" ht="38.25">
      <c r="A1884" s="33">
        <v>1883</v>
      </c>
      <c r="B1884" s="33" t="str">
        <f t="shared" si="90"/>
        <v>2763_I</v>
      </c>
      <c r="C1884" s="33" t="str">
        <f t="shared" si="91"/>
        <v>6.1//-</v>
      </c>
      <c r="D1884" s="61">
        <v>2763</v>
      </c>
      <c r="E1884" s="67" t="s">
        <v>4185</v>
      </c>
      <c r="F1884" s="395" t="s">
        <v>887</v>
      </c>
      <c r="G1884" s="62" t="str">
        <f>VLOOKUP(CONCATENATE(TEXT(I1884,"0"),"_",TEXT(F1884,"0")),[1]CodC!$A$2:$D$250,4,0)</f>
        <v>Matérias tóxicas sem perigo subsidiário, pesticidas, sólidas;</v>
      </c>
      <c r="H1884" s="395" t="s">
        <v>7326</v>
      </c>
      <c r="I1884" s="68">
        <v>6</v>
      </c>
      <c r="J1884" s="68" t="s">
        <v>50</v>
      </c>
      <c r="K1884" s="69" t="s">
        <v>19</v>
      </c>
      <c r="L1884" s="68" t="s">
        <v>746</v>
      </c>
      <c r="M1884" s="68"/>
      <c r="N1884" s="64" t="s">
        <v>24551</v>
      </c>
      <c r="O1884" s="64" t="s">
        <v>3851</v>
      </c>
      <c r="P1884" s="113" t="s">
        <v>22423</v>
      </c>
      <c r="Q1884" s="70" t="s">
        <v>5598</v>
      </c>
      <c r="R1884" s="70" t="s">
        <v>799</v>
      </c>
      <c r="S1884" s="65" t="str">
        <f t="shared" si="92"/>
        <v xml:space="preserve"> SW2 </v>
      </c>
      <c r="T1884" s="69" t="s">
        <v>19</v>
      </c>
      <c r="U1884" s="69"/>
      <c r="V1884" s="69"/>
      <c r="W1884" s="69"/>
      <c r="X1884" s="69"/>
      <c r="Y1884" s="69"/>
      <c r="Z1884" s="69"/>
      <c r="AA1884" s="69"/>
      <c r="AB1884" s="69"/>
      <c r="AC1884" s="69"/>
      <c r="AD1884" s="69"/>
      <c r="AE1884" s="69"/>
      <c r="AF1884" s="69"/>
      <c r="AG1884" s="69"/>
      <c r="AH1884" s="69"/>
      <c r="AI1884" s="69"/>
      <c r="AJ1884" s="69"/>
      <c r="AK1884" s="69"/>
      <c r="AL1884" s="69"/>
      <c r="AM1884" s="70" t="s">
        <v>6873</v>
      </c>
      <c r="AN1884" s="63" t="str">
        <f>IF(ISNA(VLOOKUP(D1884,[1]GRE_Tabela2!$A$4:$D$112,4,0)),"-",VLOOKUP(D1884,[1]GRE_Tabela2!$A$4:$D$112,4,0))</f>
        <v>-</v>
      </c>
      <c r="AO1884" s="68" t="s">
        <v>1341</v>
      </c>
      <c r="AP1884" s="68" t="s">
        <v>1795</v>
      </c>
      <c r="AQ1884" s="113">
        <v>151</v>
      </c>
      <c r="AR1884" s="302" t="str">
        <f>IF(ISNA(VLOOKUP(AT1884,[1]FISQ!$D$2:$J$1713,7,0)),"-",VLOOKUP(AT1884,[1]FISQ!$D$2:$J$1713,7,0))</f>
        <v>0391 </v>
      </c>
      <c r="AS1884" s="302" t="str">
        <f>IF(ISNA(VLOOKUP(AT1884,[1]FISQ!$D$2:$J$1713,4,0)),"-",CONCATENATE("(",VLOOKUP(AT1884,[1]FISQ!$D$2:$J$1713,4,0),")"))</f>
        <v>(1)</v>
      </c>
      <c r="AT1884" s="71" t="s">
        <v>4186</v>
      </c>
      <c r="AU1884" s="38"/>
      <c r="AV1884" s="38"/>
      <c r="AW1884" s="38"/>
    </row>
    <row r="1885" spans="1:49" ht="38.25">
      <c r="A1885" s="33">
        <v>1884</v>
      </c>
      <c r="B1885" s="33" t="str">
        <f t="shared" si="90"/>
        <v>2763_II</v>
      </c>
      <c r="C1885" s="33" t="str">
        <f t="shared" si="91"/>
        <v>6.1//-</v>
      </c>
      <c r="D1885" s="61">
        <v>2763</v>
      </c>
      <c r="E1885" s="67" t="s">
        <v>4185</v>
      </c>
      <c r="F1885" s="395" t="s">
        <v>887</v>
      </c>
      <c r="G1885" s="62" t="str">
        <f>VLOOKUP(CONCATENATE(TEXT(I1885,"0"),"_",TEXT(F1885,"0")),[1]CodC!$A$2:$D$250,4,0)</f>
        <v>Matérias tóxicas sem perigo subsidiário, pesticidas, sólidas;</v>
      </c>
      <c r="H1885" s="395" t="s">
        <v>7327</v>
      </c>
      <c r="I1885" s="68">
        <v>6</v>
      </c>
      <c r="J1885" s="68" t="s">
        <v>50</v>
      </c>
      <c r="K1885" s="69" t="s">
        <v>19</v>
      </c>
      <c r="L1885" s="68" t="s">
        <v>849</v>
      </c>
      <c r="M1885" s="68"/>
      <c r="N1885" s="64" t="s">
        <v>24551</v>
      </c>
      <c r="O1885" s="64" t="s">
        <v>3851</v>
      </c>
      <c r="P1885" s="113" t="s">
        <v>22423</v>
      </c>
      <c r="Q1885" s="70" t="s">
        <v>5598</v>
      </c>
      <c r="R1885" s="70" t="s">
        <v>799</v>
      </c>
      <c r="S1885" s="65" t="str">
        <f t="shared" si="92"/>
        <v xml:space="preserve"> SW2 </v>
      </c>
      <c r="T1885" s="69" t="s">
        <v>19</v>
      </c>
      <c r="U1885" s="69"/>
      <c r="V1885" s="69"/>
      <c r="W1885" s="69"/>
      <c r="X1885" s="69"/>
      <c r="Y1885" s="69"/>
      <c r="Z1885" s="69"/>
      <c r="AA1885" s="69"/>
      <c r="AB1885" s="69"/>
      <c r="AC1885" s="69"/>
      <c r="AD1885" s="69"/>
      <c r="AE1885" s="69"/>
      <c r="AF1885" s="69"/>
      <c r="AG1885" s="69"/>
      <c r="AH1885" s="69"/>
      <c r="AI1885" s="69"/>
      <c r="AJ1885" s="69"/>
      <c r="AK1885" s="69"/>
      <c r="AL1885" s="69"/>
      <c r="AM1885" s="70" t="str">
        <f>AM1884</f>
        <v>Pesticidas sólidos apresentam uma grande variedade de perigos tóxicos. Tóxico à ingestão, por contacto cutâneo ou à inalação.</v>
      </c>
      <c r="AN1885" s="63" t="str">
        <f>IF(ISNA(VLOOKUP(D1885,[1]GRE_Tabela2!$A$4:$D$112,4,0)),"-",VLOOKUP(D1885,[1]GRE_Tabela2!$A$4:$D$112,4,0))</f>
        <v>-</v>
      </c>
      <c r="AO1885" s="68" t="s">
        <v>1341</v>
      </c>
      <c r="AP1885" s="68" t="s">
        <v>1795</v>
      </c>
      <c r="AQ1885" s="113">
        <v>151</v>
      </c>
      <c r="AR1885" s="302" t="str">
        <f>IF(ISNA(VLOOKUP(AT1885,[1]FISQ!$D$2:$J$1713,7,0)),"-",VLOOKUP(AT1885,[1]FISQ!$D$2:$J$1713,7,0))</f>
        <v>0391 </v>
      </c>
      <c r="AS1885" s="302" t="str">
        <f>IF(ISNA(VLOOKUP(AT1885,[1]FISQ!$D$2:$J$1713,4,0)),"-",CONCATENATE("(",VLOOKUP(AT1885,[1]FISQ!$D$2:$J$1713,4,0),")"))</f>
        <v>(1)</v>
      </c>
      <c r="AT1885" s="71" t="s">
        <v>4186</v>
      </c>
      <c r="AU1885" s="38"/>
      <c r="AV1885" s="38"/>
      <c r="AW1885" s="38"/>
    </row>
    <row r="1886" spans="1:49" ht="38.25">
      <c r="A1886" s="33">
        <v>1885</v>
      </c>
      <c r="B1886" s="33" t="str">
        <f t="shared" si="90"/>
        <v>2763_III</v>
      </c>
      <c r="C1886" s="33" t="str">
        <f t="shared" si="91"/>
        <v>6.1//-</v>
      </c>
      <c r="D1886" s="61">
        <v>2763</v>
      </c>
      <c r="E1886" s="67" t="s">
        <v>4185</v>
      </c>
      <c r="F1886" s="395" t="s">
        <v>887</v>
      </c>
      <c r="G1886" s="62" t="str">
        <f>VLOOKUP(CONCATENATE(TEXT(I1886,"0"),"_",TEXT(F1886,"0")),[1]CodC!$A$2:$D$250,4,0)</f>
        <v>Matérias tóxicas sem perigo subsidiário, pesticidas, sólidas;</v>
      </c>
      <c r="H1886" s="395" t="s">
        <v>7327</v>
      </c>
      <c r="I1886" s="68">
        <v>6</v>
      </c>
      <c r="J1886" s="68" t="s">
        <v>50</v>
      </c>
      <c r="K1886" s="69" t="s">
        <v>19</v>
      </c>
      <c r="L1886" s="68" t="s">
        <v>879</v>
      </c>
      <c r="M1886" s="68"/>
      <c r="N1886" s="64" t="s">
        <v>24551</v>
      </c>
      <c r="O1886" s="64" t="s">
        <v>3853</v>
      </c>
      <c r="P1886" s="113" t="s">
        <v>22423</v>
      </c>
      <c r="Q1886" s="70" t="s">
        <v>5598</v>
      </c>
      <c r="R1886" s="70" t="s">
        <v>799</v>
      </c>
      <c r="S1886" s="65" t="str">
        <f t="shared" si="92"/>
        <v xml:space="preserve"> SW2 </v>
      </c>
      <c r="T1886" s="69" t="s">
        <v>19</v>
      </c>
      <c r="U1886" s="69"/>
      <c r="V1886" s="69"/>
      <c r="W1886" s="69"/>
      <c r="X1886" s="69"/>
      <c r="Y1886" s="69"/>
      <c r="Z1886" s="69"/>
      <c r="AA1886" s="69"/>
      <c r="AB1886" s="69"/>
      <c r="AC1886" s="69"/>
      <c r="AD1886" s="69"/>
      <c r="AE1886" s="69"/>
      <c r="AF1886" s="69"/>
      <c r="AG1886" s="69"/>
      <c r="AH1886" s="69"/>
      <c r="AI1886" s="69"/>
      <c r="AJ1886" s="69"/>
      <c r="AK1886" s="69"/>
      <c r="AL1886" s="69"/>
      <c r="AM1886" s="70" t="str">
        <f>AM1885</f>
        <v>Pesticidas sólidos apresentam uma grande variedade de perigos tóxicos. Tóxico à ingestão, por contacto cutâneo ou à inalação.</v>
      </c>
      <c r="AN1886" s="63" t="str">
        <f>IF(ISNA(VLOOKUP(D1886,[1]GRE_Tabela2!$A$4:$D$112,4,0)),"-",VLOOKUP(D1886,[1]GRE_Tabela2!$A$4:$D$112,4,0))</f>
        <v>-</v>
      </c>
      <c r="AO1886" s="68" t="s">
        <v>1341</v>
      </c>
      <c r="AP1886" s="68" t="s">
        <v>1795</v>
      </c>
      <c r="AQ1886" s="113">
        <v>151</v>
      </c>
      <c r="AR1886" s="302" t="str">
        <f>IF(ISNA(VLOOKUP(AT1886,[1]FISQ!$D$2:$J$1713,7,0)),"-",VLOOKUP(AT1886,[1]FISQ!$D$2:$J$1713,7,0))</f>
        <v>0391 </v>
      </c>
      <c r="AS1886" s="302" t="str">
        <f>IF(ISNA(VLOOKUP(AT1886,[1]FISQ!$D$2:$J$1713,4,0)),"-",CONCATENATE("(",VLOOKUP(AT1886,[1]FISQ!$D$2:$J$1713,4,0),")"))</f>
        <v>(1)</v>
      </c>
      <c r="AT1886" s="71" t="s">
        <v>4186</v>
      </c>
      <c r="AU1886" s="38"/>
      <c r="AV1886" s="38"/>
      <c r="AW1886" s="38"/>
    </row>
    <row r="1887" spans="1:49" ht="51">
      <c r="A1887" s="33">
        <v>1886</v>
      </c>
      <c r="B1887" s="33" t="str">
        <f t="shared" si="90"/>
        <v>2764_I</v>
      </c>
      <c r="C1887" s="33" t="str">
        <f t="shared" si="91"/>
        <v>3//6.1</v>
      </c>
      <c r="D1887" s="61">
        <v>2764</v>
      </c>
      <c r="E1887" s="74" t="s">
        <v>4187</v>
      </c>
      <c r="F1887" s="395" t="s">
        <v>7367</v>
      </c>
      <c r="G1887" s="62" t="str">
        <f>VLOOKUP(CONCATENATE(TEXT(I1887,"0"),"_",TEXT(F1887,"0")),[1]CodC!$A$2:$D$250,4,0)</f>
        <v>Líquidos inflamáveis, Pesticidas;</v>
      </c>
      <c r="H1887" s="395" t="s">
        <v>7279</v>
      </c>
      <c r="I1887" s="69">
        <v>3</v>
      </c>
      <c r="J1887" s="69" t="s">
        <v>848</v>
      </c>
      <c r="K1887" s="68" t="s">
        <v>50</v>
      </c>
      <c r="L1887" s="68" t="s">
        <v>746</v>
      </c>
      <c r="M1887" s="68"/>
      <c r="N1887" s="64" t="s">
        <v>24557</v>
      </c>
      <c r="O1887" s="64" t="s">
        <v>3851</v>
      </c>
      <c r="P1887" s="113" t="s">
        <v>22423</v>
      </c>
      <c r="Q1887" s="70" t="s">
        <v>5989</v>
      </c>
      <c r="R1887" s="70" t="s">
        <v>645</v>
      </c>
      <c r="S1887" s="65" t="str">
        <f t="shared" si="92"/>
        <v xml:space="preserve"> SW2 </v>
      </c>
      <c r="T1887" s="69" t="s">
        <v>19</v>
      </c>
      <c r="U1887" s="69"/>
      <c r="V1887" s="69"/>
      <c r="W1887" s="69"/>
      <c r="X1887" s="69"/>
      <c r="Y1887" s="69"/>
      <c r="Z1887" s="69"/>
      <c r="AA1887" s="69"/>
      <c r="AB1887" s="69"/>
      <c r="AC1887" s="69"/>
      <c r="AD1887" s="69"/>
      <c r="AE1887" s="69"/>
      <c r="AF1887" s="69"/>
      <c r="AG1887" s="69"/>
      <c r="AH1887" s="69"/>
      <c r="AI1887" s="69"/>
      <c r="AJ1887" s="69"/>
      <c r="AK1887" s="69"/>
      <c r="AL1887" s="69"/>
      <c r="AM1887" s="70" t="s">
        <v>4175</v>
      </c>
      <c r="AN1887" s="63" t="str">
        <f>IF(ISNA(VLOOKUP(D1887,[1]GRE_Tabela2!$A$4:$D$112,4,0)),"-",VLOOKUP(D1887,[1]GRE_Tabela2!$A$4:$D$112,4,0))</f>
        <v>-</v>
      </c>
      <c r="AO1887" s="68" t="s">
        <v>747</v>
      </c>
      <c r="AP1887" s="68" t="s">
        <v>748</v>
      </c>
      <c r="AQ1887" s="113">
        <v>131</v>
      </c>
      <c r="AR1887" s="302" t="str">
        <f>IF(ISNA(VLOOKUP(AT1887,[1]FISQ!$D$2:$J$1713,7,0)),"-",VLOOKUP(AT1887,[1]FISQ!$D$2:$J$1713,7,0))</f>
        <v>-</v>
      </c>
      <c r="AS1887" s="302" t="str">
        <f>IF(ISNA(VLOOKUP(AT1887,[1]FISQ!$D$2:$J$1713,4,0)),"-",CONCATENATE("(",VLOOKUP(AT1887,[1]FISQ!$D$2:$J$1713,4,0),")"))</f>
        <v>-</v>
      </c>
      <c r="AT1887" s="71" t="s">
        <v>4188</v>
      </c>
      <c r="AU1887" s="38"/>
      <c r="AV1887" s="38"/>
      <c r="AW1887" s="38"/>
    </row>
    <row r="1888" spans="1:49" ht="51">
      <c r="A1888" s="33">
        <v>1887</v>
      </c>
      <c r="B1888" s="33" t="str">
        <f t="shared" si="90"/>
        <v>2764_II</v>
      </c>
      <c r="C1888" s="33" t="str">
        <f t="shared" si="91"/>
        <v>3//6.1</v>
      </c>
      <c r="D1888" s="61">
        <v>2764</v>
      </c>
      <c r="E1888" s="74" t="s">
        <v>4187</v>
      </c>
      <c r="F1888" s="395" t="s">
        <v>7367</v>
      </c>
      <c r="G1888" s="62" t="str">
        <f>VLOOKUP(CONCATENATE(TEXT(I1888,"0"),"_",TEXT(F1888,"0")),[1]CodC!$A$2:$D$250,4,0)</f>
        <v>Líquidos inflamáveis, Pesticidas;</v>
      </c>
      <c r="H1888" s="395" t="s">
        <v>7279</v>
      </c>
      <c r="I1888" s="69">
        <v>3</v>
      </c>
      <c r="J1888" s="69" t="s">
        <v>848</v>
      </c>
      <c r="K1888" s="68" t="s">
        <v>50</v>
      </c>
      <c r="L1888" s="68" t="s">
        <v>849</v>
      </c>
      <c r="M1888" s="68"/>
      <c r="N1888" s="64" t="s">
        <v>24557</v>
      </c>
      <c r="O1888" s="64" t="s">
        <v>3851</v>
      </c>
      <c r="P1888" s="113" t="s">
        <v>22423</v>
      </c>
      <c r="Q1888" s="70" t="s">
        <v>5989</v>
      </c>
      <c r="R1888" s="70" t="s">
        <v>645</v>
      </c>
      <c r="S1888" s="65" t="str">
        <f t="shared" si="92"/>
        <v xml:space="preserve"> SW2 </v>
      </c>
      <c r="T1888" s="69" t="s">
        <v>19</v>
      </c>
      <c r="U1888" s="69"/>
      <c r="V1888" s="69"/>
      <c r="W1888" s="69"/>
      <c r="X1888" s="69"/>
      <c r="Y1888" s="69"/>
      <c r="Z1888" s="69"/>
      <c r="AA1888" s="69"/>
      <c r="AB1888" s="69"/>
      <c r="AC1888" s="69"/>
      <c r="AD1888" s="69"/>
      <c r="AE1888" s="69"/>
      <c r="AF1888" s="69"/>
      <c r="AG1888" s="69"/>
      <c r="AH1888" s="69"/>
      <c r="AI1888" s="69"/>
      <c r="AJ1888" s="69"/>
      <c r="AK1888" s="69"/>
      <c r="AL1888" s="69"/>
      <c r="AM1888" s="70" t="str">
        <f>AM1887</f>
        <v>Os pesticidas contêm frequentemente petróleo ou alcatrão de hulha destilados, ou outros líquidos inflamáveis. A miscibilidade com a água depende da composição. Tóxico à ingestão, por contacto cutâneo ou à inalação.</v>
      </c>
      <c r="AN1888" s="63" t="str">
        <f>IF(ISNA(VLOOKUP(D1888,[1]GRE_Tabela2!$A$4:$D$112,4,0)),"-",VLOOKUP(D1888,[1]GRE_Tabela2!$A$4:$D$112,4,0))</f>
        <v>-</v>
      </c>
      <c r="AO1888" s="68" t="s">
        <v>747</v>
      </c>
      <c r="AP1888" s="68" t="s">
        <v>748</v>
      </c>
      <c r="AQ1888" s="113">
        <v>131</v>
      </c>
      <c r="AR1888" s="302" t="str">
        <f>IF(ISNA(VLOOKUP(AT1888,[1]FISQ!$D$2:$J$1713,7,0)),"-",VLOOKUP(AT1888,[1]FISQ!$D$2:$J$1713,7,0))</f>
        <v>-</v>
      </c>
      <c r="AS1888" s="302" t="str">
        <f>IF(ISNA(VLOOKUP(AT1888,[1]FISQ!$D$2:$J$1713,4,0)),"-",CONCATENATE("(",VLOOKUP(AT1888,[1]FISQ!$D$2:$J$1713,4,0),")"))</f>
        <v>-</v>
      </c>
      <c r="AT1888" s="71" t="s">
        <v>4188</v>
      </c>
      <c r="AU1888" s="38"/>
      <c r="AV1888" s="38"/>
      <c r="AW1888" s="38"/>
    </row>
    <row r="1889" spans="1:49" ht="38.25">
      <c r="A1889" s="33">
        <v>1888</v>
      </c>
      <c r="B1889" s="33" t="str">
        <f t="shared" si="90"/>
        <v>2771_I</v>
      </c>
      <c r="C1889" s="33" t="str">
        <f t="shared" si="91"/>
        <v>6.1//-</v>
      </c>
      <c r="D1889" s="61">
        <v>2771</v>
      </c>
      <c r="E1889" s="67" t="s">
        <v>4190</v>
      </c>
      <c r="F1889" s="395" t="s">
        <v>887</v>
      </c>
      <c r="G1889" s="62" t="str">
        <f>VLOOKUP(CONCATENATE(TEXT(I1889,"0"),"_",TEXT(F1889,"0")),[1]CodC!$A$2:$D$250,4,0)</f>
        <v>Matérias tóxicas sem perigo subsidiário, pesticidas, sólidas;</v>
      </c>
      <c r="H1889" s="395" t="s">
        <v>7326</v>
      </c>
      <c r="I1889" s="68">
        <v>6</v>
      </c>
      <c r="J1889" s="68" t="s">
        <v>50</v>
      </c>
      <c r="K1889" s="69" t="s">
        <v>19</v>
      </c>
      <c r="L1889" s="68" t="s">
        <v>746</v>
      </c>
      <c r="M1889" s="68"/>
      <c r="N1889" s="64" t="s">
        <v>24551</v>
      </c>
      <c r="O1889" s="64" t="s">
        <v>3851</v>
      </c>
      <c r="P1889" s="113" t="s">
        <v>22423</v>
      </c>
      <c r="Q1889" s="70" t="s">
        <v>5598</v>
      </c>
      <c r="R1889" s="70" t="s">
        <v>799</v>
      </c>
      <c r="S1889" s="65" t="str">
        <f t="shared" si="92"/>
        <v xml:space="preserve"> SW2 </v>
      </c>
      <c r="T1889" s="69" t="s">
        <v>19</v>
      </c>
      <c r="U1889" s="69"/>
      <c r="V1889" s="69"/>
      <c r="W1889" s="69"/>
      <c r="X1889" s="69"/>
      <c r="Y1889" s="69"/>
      <c r="Z1889" s="69"/>
      <c r="AA1889" s="69"/>
      <c r="AB1889" s="69"/>
      <c r="AC1889" s="69"/>
      <c r="AD1889" s="69"/>
      <c r="AE1889" s="69"/>
      <c r="AF1889" s="69"/>
      <c r="AG1889" s="69"/>
      <c r="AH1889" s="69"/>
      <c r="AI1889" s="69"/>
      <c r="AJ1889" s="69"/>
      <c r="AK1889" s="69"/>
      <c r="AL1889" s="69"/>
      <c r="AM1889" s="70" t="s">
        <v>6873</v>
      </c>
      <c r="AN1889" s="63" t="str">
        <f>IF(ISNA(VLOOKUP(D1889,[1]GRE_Tabela2!$A$4:$D$112,4,0)),"-",VLOOKUP(D1889,[1]GRE_Tabela2!$A$4:$D$112,4,0))</f>
        <v>-</v>
      </c>
      <c r="AO1889" s="68" t="s">
        <v>1341</v>
      </c>
      <c r="AP1889" s="68" t="s">
        <v>1795</v>
      </c>
      <c r="AQ1889" s="113">
        <v>151</v>
      </c>
      <c r="AR1889" s="302" t="str">
        <f>IF(ISNA(VLOOKUP(AT1889,[1]FISQ!$D$2:$J$1713,7,0)),"-",VLOOKUP(AT1889,[1]FISQ!$D$2:$J$1713,7,0))</f>
        <v>-</v>
      </c>
      <c r="AS1889" s="302" t="str">
        <f>IF(ISNA(VLOOKUP(AT1889,[1]FISQ!$D$2:$J$1713,4,0)),"-",CONCATENATE("(",VLOOKUP(AT1889,[1]FISQ!$D$2:$J$1713,4,0),")"))</f>
        <v>-</v>
      </c>
      <c r="AT1889" s="71" t="s">
        <v>4189</v>
      </c>
      <c r="AU1889" s="38"/>
      <c r="AV1889" s="38"/>
      <c r="AW1889" s="38"/>
    </row>
    <row r="1890" spans="1:49" ht="38.25">
      <c r="A1890" s="33">
        <v>1889</v>
      </c>
      <c r="B1890" s="33" t="str">
        <f t="shared" si="90"/>
        <v>2771_II</v>
      </c>
      <c r="C1890" s="33" t="str">
        <f t="shared" si="91"/>
        <v>6.1//-</v>
      </c>
      <c r="D1890" s="61">
        <v>2771</v>
      </c>
      <c r="E1890" s="67" t="s">
        <v>4190</v>
      </c>
      <c r="F1890" s="395" t="s">
        <v>887</v>
      </c>
      <c r="G1890" s="62" t="str">
        <f>VLOOKUP(CONCATENATE(TEXT(I1890,"0"),"_",TEXT(F1890,"0")),[1]CodC!$A$2:$D$250,4,0)</f>
        <v>Matérias tóxicas sem perigo subsidiário, pesticidas, sólidas;</v>
      </c>
      <c r="H1890" s="395" t="s">
        <v>7327</v>
      </c>
      <c r="I1890" s="68">
        <v>6</v>
      </c>
      <c r="J1890" s="68" t="s">
        <v>50</v>
      </c>
      <c r="K1890" s="69" t="s">
        <v>19</v>
      </c>
      <c r="L1890" s="68" t="s">
        <v>849</v>
      </c>
      <c r="M1890" s="68"/>
      <c r="N1890" s="64" t="s">
        <v>24551</v>
      </c>
      <c r="O1890" s="64" t="s">
        <v>3851</v>
      </c>
      <c r="P1890" s="113" t="s">
        <v>22423</v>
      </c>
      <c r="Q1890" s="70" t="s">
        <v>5598</v>
      </c>
      <c r="R1890" s="70" t="s">
        <v>799</v>
      </c>
      <c r="S1890" s="65" t="str">
        <f t="shared" si="92"/>
        <v xml:space="preserve"> SW2 </v>
      </c>
      <c r="T1890" s="69" t="s">
        <v>19</v>
      </c>
      <c r="U1890" s="69"/>
      <c r="V1890" s="69"/>
      <c r="W1890" s="69"/>
      <c r="X1890" s="69"/>
      <c r="Y1890" s="69"/>
      <c r="Z1890" s="69"/>
      <c r="AA1890" s="69"/>
      <c r="AB1890" s="69"/>
      <c r="AC1890" s="69"/>
      <c r="AD1890" s="69"/>
      <c r="AE1890" s="69"/>
      <c r="AF1890" s="69"/>
      <c r="AG1890" s="69"/>
      <c r="AH1890" s="69"/>
      <c r="AI1890" s="69"/>
      <c r="AJ1890" s="69"/>
      <c r="AK1890" s="69"/>
      <c r="AL1890" s="69"/>
      <c r="AM1890" s="70" t="str">
        <f>AM1889</f>
        <v>Pesticidas sólidos apresentam uma grande variedade de perigos tóxicos. Tóxico à ingestão, por contacto cutâneo ou à inalação.</v>
      </c>
      <c r="AN1890" s="63" t="str">
        <f>IF(ISNA(VLOOKUP(D1890,[1]GRE_Tabela2!$A$4:$D$112,4,0)),"-",VLOOKUP(D1890,[1]GRE_Tabela2!$A$4:$D$112,4,0))</f>
        <v>-</v>
      </c>
      <c r="AO1890" s="68" t="s">
        <v>1341</v>
      </c>
      <c r="AP1890" s="68" t="s">
        <v>1795</v>
      </c>
      <c r="AQ1890" s="113">
        <v>151</v>
      </c>
      <c r="AR1890" s="302" t="str">
        <f>IF(ISNA(VLOOKUP(AT1890,[1]FISQ!$D$2:$J$1713,7,0)),"-",VLOOKUP(AT1890,[1]FISQ!$D$2:$J$1713,7,0))</f>
        <v>0348 </v>
      </c>
      <c r="AS1890" s="302" t="str">
        <f>IF(ISNA(VLOOKUP(AT1890,[1]FISQ!$D$2:$J$1713,4,0)),"-",CONCATENATE("(",VLOOKUP(AT1890,[1]FISQ!$D$2:$J$1713,4,0),")"))</f>
        <v>(3)</v>
      </c>
      <c r="AT1890" s="71" t="s">
        <v>4191</v>
      </c>
      <c r="AU1890" s="38"/>
      <c r="AV1890" s="38"/>
      <c r="AW1890" s="38"/>
    </row>
    <row r="1891" spans="1:49" ht="38.25">
      <c r="A1891" s="33">
        <v>1890</v>
      </c>
      <c r="B1891" s="33" t="str">
        <f t="shared" si="90"/>
        <v>2771_III</v>
      </c>
      <c r="C1891" s="33" t="str">
        <f t="shared" si="91"/>
        <v>6.1//-</v>
      </c>
      <c r="D1891" s="61">
        <v>2771</v>
      </c>
      <c r="E1891" s="67" t="s">
        <v>4190</v>
      </c>
      <c r="F1891" s="395" t="s">
        <v>887</v>
      </c>
      <c r="G1891" s="62" t="str">
        <f>VLOOKUP(CONCATENATE(TEXT(I1891,"0"),"_",TEXT(F1891,"0")),[1]CodC!$A$2:$D$250,4,0)</f>
        <v>Matérias tóxicas sem perigo subsidiário, pesticidas, sólidas;</v>
      </c>
      <c r="H1891" s="395" t="s">
        <v>7327</v>
      </c>
      <c r="I1891" s="68">
        <v>6</v>
      </c>
      <c r="J1891" s="68" t="s">
        <v>50</v>
      </c>
      <c r="K1891" s="69" t="s">
        <v>19</v>
      </c>
      <c r="L1891" s="68" t="s">
        <v>879</v>
      </c>
      <c r="M1891" s="68"/>
      <c r="N1891" s="64" t="s">
        <v>24551</v>
      </c>
      <c r="O1891" s="64" t="s">
        <v>3853</v>
      </c>
      <c r="P1891" s="113" t="s">
        <v>22423</v>
      </c>
      <c r="Q1891" s="70" t="s">
        <v>5598</v>
      </c>
      <c r="R1891" s="70" t="s">
        <v>799</v>
      </c>
      <c r="S1891" s="65" t="str">
        <f t="shared" si="92"/>
        <v xml:space="preserve"> SW2 </v>
      </c>
      <c r="T1891" s="69" t="s">
        <v>19</v>
      </c>
      <c r="U1891" s="69"/>
      <c r="V1891" s="69"/>
      <c r="W1891" s="69"/>
      <c r="X1891" s="69"/>
      <c r="Y1891" s="69"/>
      <c r="Z1891" s="69"/>
      <c r="AA1891" s="69"/>
      <c r="AB1891" s="69"/>
      <c r="AC1891" s="69"/>
      <c r="AD1891" s="69"/>
      <c r="AE1891" s="69"/>
      <c r="AF1891" s="69"/>
      <c r="AG1891" s="69"/>
      <c r="AH1891" s="69"/>
      <c r="AI1891" s="69"/>
      <c r="AJ1891" s="69"/>
      <c r="AK1891" s="69"/>
      <c r="AL1891" s="69"/>
      <c r="AM1891" s="70" t="str">
        <f>AM1890</f>
        <v>Pesticidas sólidos apresentam uma grande variedade de perigos tóxicos. Tóxico à ingestão, por contacto cutâneo ou à inalação.</v>
      </c>
      <c r="AN1891" s="63" t="str">
        <f>IF(ISNA(VLOOKUP(D1891,[1]GRE_Tabela2!$A$4:$D$112,4,0)),"-",VLOOKUP(D1891,[1]GRE_Tabela2!$A$4:$D$112,4,0))</f>
        <v>-</v>
      </c>
      <c r="AO1891" s="68" t="s">
        <v>1341</v>
      </c>
      <c r="AP1891" s="68" t="s">
        <v>1795</v>
      </c>
      <c r="AQ1891" s="113">
        <v>151</v>
      </c>
      <c r="AR1891" s="302" t="str">
        <f>IF(ISNA(VLOOKUP(AT1891,[1]FISQ!$D$2:$J$1713,7,0)),"-",VLOOKUP(AT1891,[1]FISQ!$D$2:$J$1713,7,0))</f>
        <v>0348 </v>
      </c>
      <c r="AS1891" s="302" t="str">
        <f>IF(ISNA(VLOOKUP(AT1891,[1]FISQ!$D$2:$J$1713,4,0)),"-",CONCATENATE("(",VLOOKUP(AT1891,[1]FISQ!$D$2:$J$1713,4,0),")"))</f>
        <v>(3)</v>
      </c>
      <c r="AT1891" s="71" t="s">
        <v>4191</v>
      </c>
      <c r="AU1891" s="38"/>
      <c r="AV1891" s="38"/>
      <c r="AW1891" s="38"/>
    </row>
    <row r="1892" spans="1:49" ht="51">
      <c r="A1892" s="33">
        <v>1891</v>
      </c>
      <c r="B1892" s="33" t="str">
        <f t="shared" si="90"/>
        <v>2772_I</v>
      </c>
      <c r="C1892" s="33" t="str">
        <f t="shared" si="91"/>
        <v>3//6.1</v>
      </c>
      <c r="D1892" s="61">
        <v>2772</v>
      </c>
      <c r="E1892" s="79" t="s">
        <v>4192</v>
      </c>
      <c r="F1892" s="395" t="s">
        <v>7367</v>
      </c>
      <c r="G1892" s="62" t="str">
        <f>VLOOKUP(CONCATENATE(TEXT(I1892,"0"),"_",TEXT(F1892,"0")),[1]CodC!$A$2:$D$250,4,0)</f>
        <v>Líquidos inflamáveis, Pesticidas;</v>
      </c>
      <c r="H1892" s="395" t="s">
        <v>7279</v>
      </c>
      <c r="I1892" s="69">
        <v>3</v>
      </c>
      <c r="J1892" s="69" t="s">
        <v>848</v>
      </c>
      <c r="K1892" s="68" t="s">
        <v>50</v>
      </c>
      <c r="L1892" s="68" t="s">
        <v>746</v>
      </c>
      <c r="M1892" s="68"/>
      <c r="N1892" s="64" t="s">
        <v>24557</v>
      </c>
      <c r="O1892" s="64" t="s">
        <v>3851</v>
      </c>
      <c r="P1892" s="113" t="s">
        <v>22423</v>
      </c>
      <c r="Q1892" s="70" t="s">
        <v>5989</v>
      </c>
      <c r="R1892" s="70" t="s">
        <v>645</v>
      </c>
      <c r="S1892" s="65" t="str">
        <f t="shared" si="92"/>
        <v xml:space="preserve"> SW2 </v>
      </c>
      <c r="T1892" s="69" t="s">
        <v>19</v>
      </c>
      <c r="U1892" s="69"/>
      <c r="V1892" s="69"/>
      <c r="W1892" s="69"/>
      <c r="X1892" s="69"/>
      <c r="Y1892" s="69"/>
      <c r="Z1892" s="69"/>
      <c r="AA1892" s="69"/>
      <c r="AB1892" s="69"/>
      <c r="AC1892" s="69"/>
      <c r="AD1892" s="69"/>
      <c r="AE1892" s="69"/>
      <c r="AF1892" s="69"/>
      <c r="AG1892" s="69"/>
      <c r="AH1892" s="69"/>
      <c r="AI1892" s="69"/>
      <c r="AJ1892" s="69"/>
      <c r="AK1892" s="69"/>
      <c r="AL1892" s="69"/>
      <c r="AM1892" s="70" t="s">
        <v>4175</v>
      </c>
      <c r="AN1892" s="63" t="str">
        <f>IF(ISNA(VLOOKUP(D1892,[1]GRE_Tabela2!$A$4:$D$112,4,0)),"-",VLOOKUP(D1892,[1]GRE_Tabela2!$A$4:$D$112,4,0))</f>
        <v>-</v>
      </c>
      <c r="AO1892" s="68" t="s">
        <v>747</v>
      </c>
      <c r="AP1892" s="68" t="s">
        <v>748</v>
      </c>
      <c r="AQ1892" s="113">
        <v>131</v>
      </c>
      <c r="AR1892" s="302" t="str">
        <f>IF(ISNA(VLOOKUP(AT1892,[1]FISQ!$D$2:$J$1713,7,0)),"-",VLOOKUP(AT1892,[1]FISQ!$D$2:$J$1713,7,0))</f>
        <v>-</v>
      </c>
      <c r="AS1892" s="302" t="str">
        <f>IF(ISNA(VLOOKUP(AT1892,[1]FISQ!$D$2:$J$1713,4,0)),"-",CONCATENATE("(",VLOOKUP(AT1892,[1]FISQ!$D$2:$J$1713,4,0),")"))</f>
        <v>-</v>
      </c>
      <c r="AT1892" s="71" t="s">
        <v>4193</v>
      </c>
      <c r="AU1892" s="38"/>
      <c r="AV1892" s="38"/>
      <c r="AW1892" s="38"/>
    </row>
    <row r="1893" spans="1:49" ht="51">
      <c r="A1893" s="33">
        <v>1892</v>
      </c>
      <c r="B1893" s="33" t="str">
        <f t="shared" si="90"/>
        <v>2772_II</v>
      </c>
      <c r="C1893" s="33" t="str">
        <f t="shared" si="91"/>
        <v>3//6.1</v>
      </c>
      <c r="D1893" s="61">
        <v>2772</v>
      </c>
      <c r="E1893" s="79" t="s">
        <v>4192</v>
      </c>
      <c r="F1893" s="395" t="s">
        <v>7367</v>
      </c>
      <c r="G1893" s="62" t="str">
        <f>VLOOKUP(CONCATENATE(TEXT(I1893,"0"),"_",TEXT(F1893,"0")),[1]CodC!$A$2:$D$250,4,0)</f>
        <v>Líquidos inflamáveis, Pesticidas;</v>
      </c>
      <c r="H1893" s="395" t="s">
        <v>7279</v>
      </c>
      <c r="I1893" s="69">
        <v>3</v>
      </c>
      <c r="J1893" s="69" t="s">
        <v>848</v>
      </c>
      <c r="K1893" s="68" t="s">
        <v>50</v>
      </c>
      <c r="L1893" s="68" t="s">
        <v>849</v>
      </c>
      <c r="M1893" s="68"/>
      <c r="N1893" s="64" t="s">
        <v>24557</v>
      </c>
      <c r="O1893" s="64" t="s">
        <v>3851</v>
      </c>
      <c r="P1893" s="113" t="s">
        <v>22423</v>
      </c>
      <c r="Q1893" s="70" t="s">
        <v>5989</v>
      </c>
      <c r="R1893" s="70" t="s">
        <v>645</v>
      </c>
      <c r="S1893" s="65" t="str">
        <f t="shared" si="92"/>
        <v xml:space="preserve"> SW2 </v>
      </c>
      <c r="T1893" s="69" t="s">
        <v>19</v>
      </c>
      <c r="U1893" s="69"/>
      <c r="V1893" s="69"/>
      <c r="W1893" s="69"/>
      <c r="X1893" s="69"/>
      <c r="Y1893" s="69"/>
      <c r="Z1893" s="69"/>
      <c r="AA1893" s="69"/>
      <c r="AB1893" s="69"/>
      <c r="AC1893" s="69"/>
      <c r="AD1893" s="69"/>
      <c r="AE1893" s="69"/>
      <c r="AF1893" s="69"/>
      <c r="AG1893" s="69"/>
      <c r="AH1893" s="69"/>
      <c r="AI1893" s="69"/>
      <c r="AJ1893" s="69"/>
      <c r="AK1893" s="69"/>
      <c r="AL1893" s="69"/>
      <c r="AM1893" s="70" t="str">
        <f>AM1892</f>
        <v>Os pesticidas contêm frequentemente petróleo ou alcatrão de hulha destilados, ou outros líquidos inflamáveis. A miscibilidade com a água depende da composição. Tóxico à ingestão, por contacto cutâneo ou à inalação.</v>
      </c>
      <c r="AN1893" s="63" t="str">
        <f>IF(ISNA(VLOOKUP(D1893,[1]GRE_Tabela2!$A$4:$D$112,4,0)),"-",VLOOKUP(D1893,[1]GRE_Tabela2!$A$4:$D$112,4,0))</f>
        <v>-</v>
      </c>
      <c r="AO1893" s="68" t="s">
        <v>747</v>
      </c>
      <c r="AP1893" s="68" t="s">
        <v>748</v>
      </c>
      <c r="AQ1893" s="113">
        <v>131</v>
      </c>
      <c r="AR1893" s="302" t="str">
        <f>IF(ISNA(VLOOKUP(AT1893,[1]FISQ!$D$2:$J$1713,7,0)),"-",VLOOKUP(AT1893,[1]FISQ!$D$2:$J$1713,7,0))</f>
        <v>-</v>
      </c>
      <c r="AS1893" s="302" t="str">
        <f>IF(ISNA(VLOOKUP(AT1893,[1]FISQ!$D$2:$J$1713,4,0)),"-",CONCATENATE("(",VLOOKUP(AT1893,[1]FISQ!$D$2:$J$1713,4,0),")"))</f>
        <v>-</v>
      </c>
      <c r="AT1893" s="71" t="s">
        <v>4193</v>
      </c>
      <c r="AU1893" s="38"/>
      <c r="AV1893" s="38"/>
      <c r="AW1893" s="38"/>
    </row>
    <row r="1894" spans="1:49" ht="38.25">
      <c r="A1894" s="33">
        <v>1893</v>
      </c>
      <c r="B1894" s="33" t="str">
        <f t="shared" si="90"/>
        <v>2775_I</v>
      </c>
      <c r="C1894" s="33" t="str">
        <f t="shared" si="91"/>
        <v>6.1//-</v>
      </c>
      <c r="D1894" s="61">
        <v>2775</v>
      </c>
      <c r="E1894" s="67" t="s">
        <v>4194</v>
      </c>
      <c r="F1894" s="395" t="s">
        <v>887</v>
      </c>
      <c r="G1894" s="62" t="str">
        <f>VLOOKUP(CONCATENATE(TEXT(I1894,"0"),"_",TEXT(F1894,"0")),[1]CodC!$A$2:$D$250,4,0)</f>
        <v>Matérias tóxicas sem perigo subsidiário, pesticidas, sólidas;</v>
      </c>
      <c r="H1894" s="395" t="s">
        <v>7326</v>
      </c>
      <c r="I1894" s="68">
        <v>6</v>
      </c>
      <c r="J1894" s="68" t="s">
        <v>50</v>
      </c>
      <c r="K1894" s="69" t="s">
        <v>19</v>
      </c>
      <c r="L1894" s="68" t="s">
        <v>746</v>
      </c>
      <c r="M1894" s="68"/>
      <c r="N1894" s="64" t="s">
        <v>24551</v>
      </c>
      <c r="O1894" s="64" t="s">
        <v>3851</v>
      </c>
      <c r="P1894" s="113" t="s">
        <v>22423</v>
      </c>
      <c r="Q1894" s="70" t="s">
        <v>5598</v>
      </c>
      <c r="R1894" s="70" t="s">
        <v>799</v>
      </c>
      <c r="S1894" s="65" t="str">
        <f t="shared" si="92"/>
        <v xml:space="preserve"> SW2 </v>
      </c>
      <c r="T1894" s="69" t="s">
        <v>19</v>
      </c>
      <c r="U1894" s="69"/>
      <c r="V1894" s="69"/>
      <c r="W1894" s="69"/>
      <c r="X1894" s="69"/>
      <c r="Y1894" s="69"/>
      <c r="Z1894" s="69"/>
      <c r="AA1894" s="69"/>
      <c r="AB1894" s="69"/>
      <c r="AC1894" s="69"/>
      <c r="AD1894" s="69"/>
      <c r="AE1894" s="69"/>
      <c r="AF1894" s="69"/>
      <c r="AG1894" s="69"/>
      <c r="AH1894" s="69"/>
      <c r="AI1894" s="69"/>
      <c r="AJ1894" s="69"/>
      <c r="AK1894" s="69"/>
      <c r="AL1894" s="69"/>
      <c r="AM1894" s="70" t="s">
        <v>6873</v>
      </c>
      <c r="AN1894" s="63" t="str">
        <f>IF(ISNA(VLOOKUP(D1894,[1]GRE_Tabela2!$A$4:$D$112,4,0)),"-",VLOOKUP(D1894,[1]GRE_Tabela2!$A$4:$D$112,4,0))</f>
        <v>-</v>
      </c>
      <c r="AO1894" s="68" t="s">
        <v>1341</v>
      </c>
      <c r="AP1894" s="68" t="s">
        <v>1795</v>
      </c>
      <c r="AQ1894" s="113">
        <v>151</v>
      </c>
      <c r="AR1894" s="302" t="str">
        <f>IF(ISNA(VLOOKUP(AT1894,[1]FISQ!$D$2:$J$1713,7,0)),"-",VLOOKUP(AT1894,[1]FISQ!$D$2:$J$1713,7,0))</f>
        <v>-</v>
      </c>
      <c r="AS1894" s="302" t="str">
        <f>IF(ISNA(VLOOKUP(AT1894,[1]FISQ!$D$2:$J$1713,4,0)),"-",CONCATENATE("(",VLOOKUP(AT1894,[1]FISQ!$D$2:$J$1713,4,0),")"))</f>
        <v>-</v>
      </c>
      <c r="AT1894" s="71" t="s">
        <v>4195</v>
      </c>
      <c r="AU1894" s="38"/>
      <c r="AV1894" s="38"/>
      <c r="AW1894" s="38"/>
    </row>
    <row r="1895" spans="1:49" ht="38.25">
      <c r="A1895" s="33">
        <v>1894</v>
      </c>
      <c r="B1895" s="33" t="str">
        <f t="shared" si="90"/>
        <v>2775_II</v>
      </c>
      <c r="C1895" s="33" t="str">
        <f t="shared" si="91"/>
        <v>6.1//-</v>
      </c>
      <c r="D1895" s="61">
        <v>2775</v>
      </c>
      <c r="E1895" s="67" t="s">
        <v>4194</v>
      </c>
      <c r="F1895" s="395" t="s">
        <v>887</v>
      </c>
      <c r="G1895" s="62" t="str">
        <f>VLOOKUP(CONCATENATE(TEXT(I1895,"0"),"_",TEXT(F1895,"0")),[1]CodC!$A$2:$D$250,4,0)</f>
        <v>Matérias tóxicas sem perigo subsidiário, pesticidas, sólidas;</v>
      </c>
      <c r="H1895" s="395" t="s">
        <v>7327</v>
      </c>
      <c r="I1895" s="68">
        <v>6</v>
      </c>
      <c r="J1895" s="68" t="s">
        <v>50</v>
      </c>
      <c r="K1895" s="69" t="s">
        <v>19</v>
      </c>
      <c r="L1895" s="68" t="s">
        <v>849</v>
      </c>
      <c r="M1895" s="68"/>
      <c r="N1895" s="64" t="s">
        <v>24551</v>
      </c>
      <c r="O1895" s="64" t="s">
        <v>3851</v>
      </c>
      <c r="P1895" s="113" t="s">
        <v>22423</v>
      </c>
      <c r="Q1895" s="70" t="s">
        <v>5598</v>
      </c>
      <c r="R1895" s="70" t="s">
        <v>799</v>
      </c>
      <c r="S1895" s="65" t="str">
        <f t="shared" si="92"/>
        <v xml:space="preserve"> SW2 </v>
      </c>
      <c r="T1895" s="69" t="s">
        <v>19</v>
      </c>
      <c r="U1895" s="69"/>
      <c r="V1895" s="69"/>
      <c r="W1895" s="69"/>
      <c r="X1895" s="69"/>
      <c r="Y1895" s="69"/>
      <c r="Z1895" s="69"/>
      <c r="AA1895" s="69"/>
      <c r="AB1895" s="69"/>
      <c r="AC1895" s="69"/>
      <c r="AD1895" s="69"/>
      <c r="AE1895" s="69"/>
      <c r="AF1895" s="69"/>
      <c r="AG1895" s="69"/>
      <c r="AH1895" s="69"/>
      <c r="AI1895" s="69"/>
      <c r="AJ1895" s="69"/>
      <c r="AK1895" s="69"/>
      <c r="AL1895" s="69"/>
      <c r="AM1895" s="70" t="str">
        <f>AM1894</f>
        <v>Pesticidas sólidos apresentam uma grande variedade de perigos tóxicos. Tóxico à ingestão, por contacto cutâneo ou à inalação.</v>
      </c>
      <c r="AN1895" s="63" t="str">
        <f>IF(ISNA(VLOOKUP(D1895,[1]GRE_Tabela2!$A$4:$D$112,4,0)),"-",VLOOKUP(D1895,[1]GRE_Tabela2!$A$4:$D$112,4,0))</f>
        <v>-</v>
      </c>
      <c r="AO1895" s="68" t="s">
        <v>1341</v>
      </c>
      <c r="AP1895" s="68" t="s">
        <v>1795</v>
      </c>
      <c r="AQ1895" s="113">
        <v>151</v>
      </c>
      <c r="AR1895" s="302" t="str">
        <f>IF(ISNA(VLOOKUP(AT1895,[1]FISQ!$D$2:$J$1713,7,0)),"-",VLOOKUP(AT1895,[1]FISQ!$D$2:$J$1713,7,0))</f>
        <v>-</v>
      </c>
      <c r="AS1895" s="302" t="str">
        <f>IF(ISNA(VLOOKUP(AT1895,[1]FISQ!$D$2:$J$1713,4,0)),"-",CONCATENATE("(",VLOOKUP(AT1895,[1]FISQ!$D$2:$J$1713,4,0),")"))</f>
        <v>-</v>
      </c>
      <c r="AT1895" s="71" t="s">
        <v>4195</v>
      </c>
      <c r="AU1895" s="38"/>
      <c r="AV1895" s="38"/>
      <c r="AW1895" s="38"/>
    </row>
    <row r="1896" spans="1:49" ht="38.25">
      <c r="A1896" s="33">
        <v>1895</v>
      </c>
      <c r="B1896" s="33" t="str">
        <f t="shared" si="90"/>
        <v>2775_III</v>
      </c>
      <c r="C1896" s="33" t="str">
        <f t="shared" si="91"/>
        <v>6.1//-</v>
      </c>
      <c r="D1896" s="61">
        <v>2775</v>
      </c>
      <c r="E1896" s="67" t="s">
        <v>4194</v>
      </c>
      <c r="F1896" s="395" t="s">
        <v>887</v>
      </c>
      <c r="G1896" s="62" t="str">
        <f>VLOOKUP(CONCATENATE(TEXT(I1896,"0"),"_",TEXT(F1896,"0")),[1]CodC!$A$2:$D$250,4,0)</f>
        <v>Matérias tóxicas sem perigo subsidiário, pesticidas, sólidas;</v>
      </c>
      <c r="H1896" s="395" t="s">
        <v>7327</v>
      </c>
      <c r="I1896" s="68">
        <v>6</v>
      </c>
      <c r="J1896" s="68" t="s">
        <v>50</v>
      </c>
      <c r="K1896" s="69" t="s">
        <v>19</v>
      </c>
      <c r="L1896" s="68" t="s">
        <v>879</v>
      </c>
      <c r="M1896" s="68"/>
      <c r="N1896" s="64" t="s">
        <v>24551</v>
      </c>
      <c r="O1896" s="64" t="s">
        <v>3853</v>
      </c>
      <c r="P1896" s="113" t="s">
        <v>22423</v>
      </c>
      <c r="Q1896" s="70" t="s">
        <v>5598</v>
      </c>
      <c r="R1896" s="70" t="s">
        <v>799</v>
      </c>
      <c r="S1896" s="65" t="str">
        <f t="shared" si="92"/>
        <v xml:space="preserve"> SW2 </v>
      </c>
      <c r="T1896" s="69" t="s">
        <v>19</v>
      </c>
      <c r="U1896" s="69"/>
      <c r="V1896" s="69"/>
      <c r="W1896" s="69"/>
      <c r="X1896" s="69"/>
      <c r="Y1896" s="69"/>
      <c r="Z1896" s="69"/>
      <c r="AA1896" s="69"/>
      <c r="AB1896" s="69"/>
      <c r="AC1896" s="69"/>
      <c r="AD1896" s="69"/>
      <c r="AE1896" s="69"/>
      <c r="AF1896" s="69"/>
      <c r="AG1896" s="69"/>
      <c r="AH1896" s="69"/>
      <c r="AI1896" s="69"/>
      <c r="AJ1896" s="69"/>
      <c r="AK1896" s="69"/>
      <c r="AL1896" s="69"/>
      <c r="AM1896" s="70" t="str">
        <f>AM1895</f>
        <v>Pesticidas sólidos apresentam uma grande variedade de perigos tóxicos. Tóxico à ingestão, por contacto cutâneo ou à inalação.</v>
      </c>
      <c r="AN1896" s="63" t="str">
        <f>IF(ISNA(VLOOKUP(D1896,[1]GRE_Tabela2!$A$4:$D$112,4,0)),"-",VLOOKUP(D1896,[1]GRE_Tabela2!$A$4:$D$112,4,0))</f>
        <v>-</v>
      </c>
      <c r="AO1896" s="68" t="s">
        <v>1341</v>
      </c>
      <c r="AP1896" s="68" t="s">
        <v>1795</v>
      </c>
      <c r="AQ1896" s="113">
        <v>151</v>
      </c>
      <c r="AR1896" s="302" t="str">
        <f>IF(ISNA(VLOOKUP(AT1896,[1]FISQ!$D$2:$J$1713,7,0)),"-",VLOOKUP(AT1896,[1]FISQ!$D$2:$J$1713,7,0))</f>
        <v>-</v>
      </c>
      <c r="AS1896" s="302" t="str">
        <f>IF(ISNA(VLOOKUP(AT1896,[1]FISQ!$D$2:$J$1713,4,0)),"-",CONCATENATE("(",VLOOKUP(AT1896,[1]FISQ!$D$2:$J$1713,4,0),")"))</f>
        <v>-</v>
      </c>
      <c r="AT1896" s="71" t="s">
        <v>4195</v>
      </c>
      <c r="AU1896" s="38"/>
      <c r="AV1896" s="38"/>
      <c r="AW1896" s="38"/>
    </row>
    <row r="1897" spans="1:49" ht="51">
      <c r="A1897" s="33">
        <v>1896</v>
      </c>
      <c r="B1897" s="33" t="str">
        <f t="shared" si="90"/>
        <v>2776_I</v>
      </c>
      <c r="C1897" s="33" t="str">
        <f t="shared" si="91"/>
        <v>3//6.1</v>
      </c>
      <c r="D1897" s="61">
        <v>2776</v>
      </c>
      <c r="E1897" s="74" t="s">
        <v>4196</v>
      </c>
      <c r="F1897" s="395" t="s">
        <v>7367</v>
      </c>
      <c r="G1897" s="62" t="str">
        <f>VLOOKUP(CONCATENATE(TEXT(I1897,"0"),"_",TEXT(F1897,"0")),[1]CodC!$A$2:$D$250,4,0)</f>
        <v>Líquidos inflamáveis, Pesticidas;</v>
      </c>
      <c r="H1897" s="395" t="s">
        <v>7279</v>
      </c>
      <c r="I1897" s="69">
        <v>3</v>
      </c>
      <c r="J1897" s="69" t="s">
        <v>848</v>
      </c>
      <c r="K1897" s="68" t="s">
        <v>50</v>
      </c>
      <c r="L1897" s="68" t="s">
        <v>746</v>
      </c>
      <c r="M1897" s="68"/>
      <c r="N1897" s="64" t="s">
        <v>24557</v>
      </c>
      <c r="O1897" s="64" t="s">
        <v>3851</v>
      </c>
      <c r="P1897" s="113" t="s">
        <v>22423</v>
      </c>
      <c r="Q1897" s="70" t="s">
        <v>5989</v>
      </c>
      <c r="R1897" s="70" t="s">
        <v>645</v>
      </c>
      <c r="S1897" s="65" t="str">
        <f t="shared" si="92"/>
        <v xml:space="preserve"> SW2 </v>
      </c>
      <c r="T1897" s="69" t="s">
        <v>19</v>
      </c>
      <c r="U1897" s="69"/>
      <c r="V1897" s="69"/>
      <c r="W1897" s="69"/>
      <c r="X1897" s="69"/>
      <c r="Y1897" s="69"/>
      <c r="Z1897" s="69"/>
      <c r="AA1897" s="69"/>
      <c r="AB1897" s="69"/>
      <c r="AC1897" s="69"/>
      <c r="AD1897" s="69"/>
      <c r="AE1897" s="69"/>
      <c r="AF1897" s="69"/>
      <c r="AG1897" s="69"/>
      <c r="AH1897" s="69"/>
      <c r="AI1897" s="69"/>
      <c r="AJ1897" s="69"/>
      <c r="AK1897" s="69"/>
      <c r="AL1897" s="69"/>
      <c r="AM1897" s="70" t="s">
        <v>4175</v>
      </c>
      <c r="AN1897" s="63" t="str">
        <f>IF(ISNA(VLOOKUP(D1897,[1]GRE_Tabela2!$A$4:$D$112,4,0)),"-",VLOOKUP(D1897,[1]GRE_Tabela2!$A$4:$D$112,4,0))</f>
        <v>-</v>
      </c>
      <c r="AO1897" s="68" t="s">
        <v>747</v>
      </c>
      <c r="AP1897" s="68" t="s">
        <v>748</v>
      </c>
      <c r="AQ1897" s="113">
        <v>131</v>
      </c>
      <c r="AR1897" s="302" t="str">
        <f>IF(ISNA(VLOOKUP(AT1897,[1]FISQ!$D$2:$J$1713,7,0)),"-",VLOOKUP(AT1897,[1]FISQ!$D$2:$J$1713,7,0))</f>
        <v>-</v>
      </c>
      <c r="AS1897" s="302" t="str">
        <f>IF(ISNA(VLOOKUP(AT1897,[1]FISQ!$D$2:$J$1713,4,0)),"-",CONCATENATE("(",VLOOKUP(AT1897,[1]FISQ!$D$2:$J$1713,4,0),")"))</f>
        <v>-</v>
      </c>
      <c r="AT1897" s="71" t="s">
        <v>4197</v>
      </c>
      <c r="AU1897" s="38"/>
      <c r="AV1897" s="38"/>
      <c r="AW1897" s="38"/>
    </row>
    <row r="1898" spans="1:49" ht="51">
      <c r="A1898" s="33">
        <v>1897</v>
      </c>
      <c r="B1898" s="33" t="str">
        <f t="shared" si="90"/>
        <v>2776_II</v>
      </c>
      <c r="C1898" s="33" t="str">
        <f t="shared" si="91"/>
        <v>3//6.1</v>
      </c>
      <c r="D1898" s="61">
        <v>2776</v>
      </c>
      <c r="E1898" s="74" t="s">
        <v>4196</v>
      </c>
      <c r="F1898" s="395" t="s">
        <v>7367</v>
      </c>
      <c r="G1898" s="62" t="str">
        <f>VLOOKUP(CONCATENATE(TEXT(I1898,"0"),"_",TEXT(F1898,"0")),[1]CodC!$A$2:$D$250,4,0)</f>
        <v>Líquidos inflamáveis, Pesticidas;</v>
      </c>
      <c r="H1898" s="395" t="s">
        <v>7279</v>
      </c>
      <c r="I1898" s="69">
        <v>3</v>
      </c>
      <c r="J1898" s="69" t="s">
        <v>848</v>
      </c>
      <c r="K1898" s="68" t="s">
        <v>50</v>
      </c>
      <c r="L1898" s="68" t="s">
        <v>849</v>
      </c>
      <c r="M1898" s="68"/>
      <c r="N1898" s="64" t="s">
        <v>24557</v>
      </c>
      <c r="O1898" s="64" t="s">
        <v>3851</v>
      </c>
      <c r="P1898" s="113" t="s">
        <v>22423</v>
      </c>
      <c r="Q1898" s="70" t="s">
        <v>5989</v>
      </c>
      <c r="R1898" s="70" t="s">
        <v>645</v>
      </c>
      <c r="S1898" s="65" t="str">
        <f t="shared" si="92"/>
        <v xml:space="preserve"> SW2 </v>
      </c>
      <c r="T1898" s="69" t="s">
        <v>19</v>
      </c>
      <c r="U1898" s="69"/>
      <c r="V1898" s="69"/>
      <c r="W1898" s="69"/>
      <c r="X1898" s="69"/>
      <c r="Y1898" s="69"/>
      <c r="Z1898" s="69"/>
      <c r="AA1898" s="69"/>
      <c r="AB1898" s="69"/>
      <c r="AC1898" s="69"/>
      <c r="AD1898" s="69"/>
      <c r="AE1898" s="69"/>
      <c r="AF1898" s="69"/>
      <c r="AG1898" s="69"/>
      <c r="AH1898" s="69"/>
      <c r="AI1898" s="69"/>
      <c r="AJ1898" s="69"/>
      <c r="AK1898" s="69"/>
      <c r="AL1898" s="69"/>
      <c r="AM1898" s="70" t="s">
        <v>4175</v>
      </c>
      <c r="AN1898" s="63" t="str">
        <f>IF(ISNA(VLOOKUP(D1898,[1]GRE_Tabela2!$A$4:$D$112,4,0)),"-",VLOOKUP(D1898,[1]GRE_Tabela2!$A$4:$D$112,4,0))</f>
        <v>-</v>
      </c>
      <c r="AO1898" s="68" t="s">
        <v>747</v>
      </c>
      <c r="AP1898" s="68" t="s">
        <v>748</v>
      </c>
      <c r="AQ1898" s="113">
        <v>131</v>
      </c>
      <c r="AR1898" s="302" t="str">
        <f>IF(ISNA(VLOOKUP(AT1898,[1]FISQ!$D$2:$J$1713,7,0)),"-",VLOOKUP(AT1898,[1]FISQ!$D$2:$J$1713,7,0))</f>
        <v>-</v>
      </c>
      <c r="AS1898" s="302" t="str">
        <f>IF(ISNA(VLOOKUP(AT1898,[1]FISQ!$D$2:$J$1713,4,0)),"-",CONCATENATE("(",VLOOKUP(AT1898,[1]FISQ!$D$2:$J$1713,4,0),")"))</f>
        <v>-</v>
      </c>
      <c r="AT1898" s="71" t="s">
        <v>4197</v>
      </c>
      <c r="AU1898" s="38"/>
      <c r="AV1898" s="38"/>
      <c r="AW1898" s="38"/>
    </row>
    <row r="1899" spans="1:49" ht="38.25">
      <c r="A1899" s="33">
        <v>1898</v>
      </c>
      <c r="B1899" s="33" t="str">
        <f t="shared" si="90"/>
        <v>2777_I</v>
      </c>
      <c r="C1899" s="33" t="str">
        <f t="shared" si="91"/>
        <v>6.1//0</v>
      </c>
      <c r="D1899" s="61">
        <v>2777</v>
      </c>
      <c r="E1899" s="67" t="s">
        <v>4198</v>
      </c>
      <c r="F1899" s="395" t="s">
        <v>887</v>
      </c>
      <c r="G1899" s="62" t="str">
        <f>VLOOKUP(CONCATENATE(TEXT(I1899,"0"),"_",TEXT(F1899,"0")),[1]CodC!$A$2:$D$250,4,0)</f>
        <v>Matérias tóxicas sem perigo subsidiário, pesticidas, sólidas;</v>
      </c>
      <c r="H1899" s="395" t="s">
        <v>7326</v>
      </c>
      <c r="I1899" s="68">
        <v>6</v>
      </c>
      <c r="J1899" s="68" t="s">
        <v>50</v>
      </c>
      <c r="K1899" s="68"/>
      <c r="L1899" s="68" t="s">
        <v>746</v>
      </c>
      <c r="M1899" s="64" t="s">
        <v>1313</v>
      </c>
      <c r="N1899" s="64" t="s">
        <v>24551</v>
      </c>
      <c r="O1899" s="64" t="s">
        <v>3851</v>
      </c>
      <c r="P1899" s="113" t="s">
        <v>22423</v>
      </c>
      <c r="Q1899" s="70" t="s">
        <v>5598</v>
      </c>
      <c r="R1899" s="70" t="s">
        <v>799</v>
      </c>
      <c r="S1899" s="65" t="str">
        <f t="shared" si="92"/>
        <v xml:space="preserve"> SW2 </v>
      </c>
      <c r="T1899" s="69" t="s">
        <v>19</v>
      </c>
      <c r="U1899" s="69"/>
      <c r="V1899" s="69"/>
      <c r="W1899" s="69"/>
      <c r="X1899" s="69"/>
      <c r="Y1899" s="69"/>
      <c r="Z1899" s="69"/>
      <c r="AA1899" s="68" t="s">
        <v>7163</v>
      </c>
      <c r="AB1899" s="69"/>
      <c r="AC1899" s="69"/>
      <c r="AD1899" s="69"/>
      <c r="AE1899" s="68" t="s">
        <v>7163</v>
      </c>
      <c r="AF1899" s="69"/>
      <c r="AG1899" s="69"/>
      <c r="AH1899" s="69"/>
      <c r="AI1899" s="69"/>
      <c r="AJ1899" s="69"/>
      <c r="AK1899" s="69"/>
      <c r="AL1899" s="69"/>
      <c r="AM1899" s="70" t="s">
        <v>6873</v>
      </c>
      <c r="AN1899" s="63" t="str">
        <f>IF(ISNA(VLOOKUP(D1899,[1]GRE_Tabela2!$A$4:$D$112,4,0)),"-",VLOOKUP(D1899,[1]GRE_Tabela2!$A$4:$D$112,4,0))</f>
        <v>-</v>
      </c>
      <c r="AO1899" s="68" t="s">
        <v>1341</v>
      </c>
      <c r="AP1899" s="68" t="s">
        <v>1795</v>
      </c>
      <c r="AQ1899" s="113">
        <v>151</v>
      </c>
      <c r="AR1899" s="302" t="str">
        <f>IF(ISNA(VLOOKUP(AT1899,[1]FISQ!$D$2:$J$1713,7,0)),"-",VLOOKUP(AT1899,[1]FISQ!$D$2:$J$1713,7,0))</f>
        <v>-</v>
      </c>
      <c r="AS1899" s="302" t="str">
        <f>IF(ISNA(VLOOKUP(AT1899,[1]FISQ!$D$2:$J$1713,4,0)),"-",CONCATENATE("(",VLOOKUP(AT1899,[1]FISQ!$D$2:$J$1713,4,0),")"))</f>
        <v>-</v>
      </c>
      <c r="AT1899" s="71" t="s">
        <v>4199</v>
      </c>
      <c r="AU1899" s="38"/>
      <c r="AV1899" s="38"/>
      <c r="AW1899" s="38"/>
    </row>
    <row r="1900" spans="1:49" ht="38.25">
      <c r="A1900" s="33">
        <v>1899</v>
      </c>
      <c r="B1900" s="33" t="str">
        <f t="shared" si="90"/>
        <v>2777_II</v>
      </c>
      <c r="C1900" s="33" t="str">
        <f t="shared" si="91"/>
        <v>6.1//0</v>
      </c>
      <c r="D1900" s="61">
        <v>2777</v>
      </c>
      <c r="E1900" s="67" t="s">
        <v>4198</v>
      </c>
      <c r="F1900" s="395" t="s">
        <v>887</v>
      </c>
      <c r="G1900" s="62" t="str">
        <f>VLOOKUP(CONCATENATE(TEXT(I1900,"0"),"_",TEXT(F1900,"0")),[1]CodC!$A$2:$D$250,4,0)</f>
        <v>Matérias tóxicas sem perigo subsidiário, pesticidas, sólidas;</v>
      </c>
      <c r="H1900" s="395" t="s">
        <v>7327</v>
      </c>
      <c r="I1900" s="68">
        <v>6</v>
      </c>
      <c r="J1900" s="68" t="s">
        <v>50</v>
      </c>
      <c r="K1900" s="68"/>
      <c r="L1900" s="68" t="s">
        <v>849</v>
      </c>
      <c r="M1900" s="64" t="s">
        <v>1313</v>
      </c>
      <c r="N1900" s="64" t="s">
        <v>24551</v>
      </c>
      <c r="O1900" s="64" t="s">
        <v>3851</v>
      </c>
      <c r="P1900" s="113" t="s">
        <v>22423</v>
      </c>
      <c r="Q1900" s="70" t="s">
        <v>5598</v>
      </c>
      <c r="R1900" s="70" t="s">
        <v>799</v>
      </c>
      <c r="S1900" s="65" t="str">
        <f t="shared" si="92"/>
        <v xml:space="preserve"> SW2 </v>
      </c>
      <c r="T1900" s="69" t="s">
        <v>19</v>
      </c>
      <c r="U1900" s="69"/>
      <c r="V1900" s="69"/>
      <c r="W1900" s="69"/>
      <c r="X1900" s="69"/>
      <c r="Y1900" s="69"/>
      <c r="Z1900" s="69"/>
      <c r="AA1900" s="68" t="s">
        <v>7163</v>
      </c>
      <c r="AB1900" s="69"/>
      <c r="AC1900" s="69"/>
      <c r="AD1900" s="69"/>
      <c r="AE1900" s="68" t="s">
        <v>7163</v>
      </c>
      <c r="AF1900" s="69"/>
      <c r="AG1900" s="69"/>
      <c r="AH1900" s="69"/>
      <c r="AI1900" s="69"/>
      <c r="AJ1900" s="69"/>
      <c r="AK1900" s="69"/>
      <c r="AL1900" s="69"/>
      <c r="AM1900" s="70" t="str">
        <f>AM1899</f>
        <v>Pesticidas sólidos apresentam uma grande variedade de perigos tóxicos. Tóxico à ingestão, por contacto cutâneo ou à inalação.</v>
      </c>
      <c r="AN1900" s="63" t="str">
        <f>IF(ISNA(VLOOKUP(D1900,[1]GRE_Tabela2!$A$4:$D$112,4,0)),"-",VLOOKUP(D1900,[1]GRE_Tabela2!$A$4:$D$112,4,0))</f>
        <v>-</v>
      </c>
      <c r="AO1900" s="68" t="s">
        <v>1341</v>
      </c>
      <c r="AP1900" s="68" t="s">
        <v>1795</v>
      </c>
      <c r="AQ1900" s="113">
        <v>151</v>
      </c>
      <c r="AR1900" s="302" t="str">
        <f>IF(ISNA(VLOOKUP(AT1900,[1]FISQ!$D$2:$J$1713,7,0)),"-",VLOOKUP(AT1900,[1]FISQ!$D$2:$J$1713,7,0))</f>
        <v>-</v>
      </c>
      <c r="AS1900" s="302" t="str">
        <f>IF(ISNA(VLOOKUP(AT1900,[1]FISQ!$D$2:$J$1713,4,0)),"-",CONCATENATE("(",VLOOKUP(AT1900,[1]FISQ!$D$2:$J$1713,4,0),")"))</f>
        <v>-</v>
      </c>
      <c r="AT1900" s="71" t="s">
        <v>4199</v>
      </c>
      <c r="AU1900" s="38"/>
      <c r="AV1900" s="38"/>
      <c r="AW1900" s="38"/>
    </row>
    <row r="1901" spans="1:49" ht="38.25">
      <c r="A1901" s="33">
        <v>1900</v>
      </c>
      <c r="B1901" s="33" t="str">
        <f t="shared" si="90"/>
        <v>2777_III</v>
      </c>
      <c r="C1901" s="33" t="str">
        <f t="shared" si="91"/>
        <v>6.1//0</v>
      </c>
      <c r="D1901" s="61">
        <v>2777</v>
      </c>
      <c r="E1901" s="67" t="s">
        <v>4198</v>
      </c>
      <c r="F1901" s="395" t="s">
        <v>887</v>
      </c>
      <c r="G1901" s="62" t="str">
        <f>VLOOKUP(CONCATENATE(TEXT(I1901,"0"),"_",TEXT(F1901,"0")),[1]CodC!$A$2:$D$250,4,0)</f>
        <v>Matérias tóxicas sem perigo subsidiário, pesticidas, sólidas;</v>
      </c>
      <c r="H1901" s="395" t="s">
        <v>7327</v>
      </c>
      <c r="I1901" s="68">
        <v>6</v>
      </c>
      <c r="J1901" s="68" t="s">
        <v>50</v>
      </c>
      <c r="K1901" s="68"/>
      <c r="L1901" s="68" t="s">
        <v>879</v>
      </c>
      <c r="M1901" s="64" t="s">
        <v>1313</v>
      </c>
      <c r="N1901" s="64" t="s">
        <v>24551</v>
      </c>
      <c r="O1901" s="64" t="s">
        <v>3853</v>
      </c>
      <c r="P1901" s="113" t="s">
        <v>22423</v>
      </c>
      <c r="Q1901" s="70" t="s">
        <v>5598</v>
      </c>
      <c r="R1901" s="70" t="s">
        <v>799</v>
      </c>
      <c r="S1901" s="65" t="str">
        <f t="shared" si="92"/>
        <v xml:space="preserve"> SW2 </v>
      </c>
      <c r="T1901" s="69" t="s">
        <v>19</v>
      </c>
      <c r="U1901" s="69"/>
      <c r="V1901" s="69"/>
      <c r="W1901" s="69"/>
      <c r="X1901" s="69"/>
      <c r="Y1901" s="69"/>
      <c r="Z1901" s="69"/>
      <c r="AA1901" s="68" t="s">
        <v>7163</v>
      </c>
      <c r="AB1901" s="69"/>
      <c r="AC1901" s="69"/>
      <c r="AD1901" s="69"/>
      <c r="AE1901" s="68" t="s">
        <v>7163</v>
      </c>
      <c r="AF1901" s="69"/>
      <c r="AG1901" s="69"/>
      <c r="AH1901" s="69"/>
      <c r="AI1901" s="69"/>
      <c r="AJ1901" s="69"/>
      <c r="AK1901" s="69"/>
      <c r="AL1901" s="69"/>
      <c r="AM1901" s="70" t="str">
        <f>AM1900</f>
        <v>Pesticidas sólidos apresentam uma grande variedade de perigos tóxicos. Tóxico à ingestão, por contacto cutâneo ou à inalação.</v>
      </c>
      <c r="AN1901" s="63" t="str">
        <f>IF(ISNA(VLOOKUP(D1901,[1]GRE_Tabela2!$A$4:$D$112,4,0)),"-",VLOOKUP(D1901,[1]GRE_Tabela2!$A$4:$D$112,4,0))</f>
        <v>-</v>
      </c>
      <c r="AO1901" s="68" t="s">
        <v>1341</v>
      </c>
      <c r="AP1901" s="68" t="s">
        <v>1795</v>
      </c>
      <c r="AQ1901" s="113">
        <v>151</v>
      </c>
      <c r="AR1901" s="302" t="str">
        <f>IF(ISNA(VLOOKUP(AT1901,[1]FISQ!$D$2:$J$1713,7,0)),"-",VLOOKUP(AT1901,[1]FISQ!$D$2:$J$1713,7,0))</f>
        <v>-</v>
      </c>
      <c r="AS1901" s="302" t="str">
        <f>IF(ISNA(VLOOKUP(AT1901,[1]FISQ!$D$2:$J$1713,4,0)),"-",CONCATENATE("(",VLOOKUP(AT1901,[1]FISQ!$D$2:$J$1713,4,0),")"))</f>
        <v>-</v>
      </c>
      <c r="AT1901" s="71" t="s">
        <v>4199</v>
      </c>
      <c r="AU1901" s="38"/>
      <c r="AV1901" s="38"/>
      <c r="AW1901" s="38"/>
    </row>
    <row r="1902" spans="1:49" ht="51">
      <c r="A1902" s="33">
        <v>1901</v>
      </c>
      <c r="B1902" s="33" t="str">
        <f t="shared" si="90"/>
        <v>2778_I</v>
      </c>
      <c r="C1902" s="33" t="str">
        <f t="shared" si="91"/>
        <v>3//6.1</v>
      </c>
      <c r="D1902" s="61">
        <v>2778</v>
      </c>
      <c r="E1902" s="74" t="s">
        <v>4200</v>
      </c>
      <c r="F1902" s="395" t="s">
        <v>7367</v>
      </c>
      <c r="G1902" s="62" t="str">
        <f>VLOOKUP(CONCATENATE(TEXT(I1902,"0"),"_",TEXT(F1902,"0")),[1]CodC!$A$2:$D$250,4,0)</f>
        <v>Líquidos inflamáveis, Pesticidas;</v>
      </c>
      <c r="H1902" s="395" t="s">
        <v>7279</v>
      </c>
      <c r="I1902" s="69">
        <v>3</v>
      </c>
      <c r="J1902" s="69" t="s">
        <v>848</v>
      </c>
      <c r="K1902" s="68" t="s">
        <v>50</v>
      </c>
      <c r="L1902" s="68" t="s">
        <v>746</v>
      </c>
      <c r="M1902" s="64" t="s">
        <v>1313</v>
      </c>
      <c r="N1902" s="64" t="s">
        <v>24557</v>
      </c>
      <c r="O1902" s="64" t="s">
        <v>3851</v>
      </c>
      <c r="P1902" s="113" t="s">
        <v>22423</v>
      </c>
      <c r="Q1902" s="70" t="s">
        <v>5989</v>
      </c>
      <c r="R1902" s="70" t="s">
        <v>645</v>
      </c>
      <c r="S1902" s="65" t="str">
        <f t="shared" si="92"/>
        <v xml:space="preserve"> SW2 </v>
      </c>
      <c r="T1902" s="69" t="s">
        <v>19</v>
      </c>
      <c r="U1902" s="69"/>
      <c r="V1902" s="69"/>
      <c r="W1902" s="69"/>
      <c r="X1902" s="69"/>
      <c r="Y1902" s="69"/>
      <c r="Z1902" s="69"/>
      <c r="AA1902" s="68" t="s">
        <v>7163</v>
      </c>
      <c r="AB1902" s="69"/>
      <c r="AC1902" s="69"/>
      <c r="AD1902" s="69"/>
      <c r="AE1902" s="68" t="s">
        <v>7163</v>
      </c>
      <c r="AF1902" s="69"/>
      <c r="AG1902" s="69"/>
      <c r="AH1902" s="69"/>
      <c r="AI1902" s="69"/>
      <c r="AJ1902" s="69"/>
      <c r="AK1902" s="69"/>
      <c r="AL1902" s="69"/>
      <c r="AM1902" s="70" t="s">
        <v>4175</v>
      </c>
      <c r="AN1902" s="63" t="str">
        <f>IF(ISNA(VLOOKUP(D1902,[1]GRE_Tabela2!$A$4:$D$112,4,0)),"-",VLOOKUP(D1902,[1]GRE_Tabela2!$A$4:$D$112,4,0))</f>
        <v>-</v>
      </c>
      <c r="AO1902" s="68" t="s">
        <v>747</v>
      </c>
      <c r="AP1902" s="68" t="s">
        <v>748</v>
      </c>
      <c r="AQ1902" s="113">
        <v>131</v>
      </c>
      <c r="AR1902" s="302" t="str">
        <f>IF(ISNA(VLOOKUP(AT1902,[1]FISQ!$D$2:$J$1713,7,0)),"-",VLOOKUP(AT1902,[1]FISQ!$D$2:$J$1713,7,0))</f>
        <v>-</v>
      </c>
      <c r="AS1902" s="302" t="str">
        <f>IF(ISNA(VLOOKUP(AT1902,[1]FISQ!$D$2:$J$1713,4,0)),"-",CONCATENATE("(",VLOOKUP(AT1902,[1]FISQ!$D$2:$J$1713,4,0),")"))</f>
        <v>-</v>
      </c>
      <c r="AT1902" s="71" t="s">
        <v>4201</v>
      </c>
      <c r="AU1902" s="38"/>
      <c r="AV1902" s="38"/>
      <c r="AW1902" s="38"/>
    </row>
    <row r="1903" spans="1:49" ht="51">
      <c r="A1903" s="33">
        <v>1902</v>
      </c>
      <c r="B1903" s="33" t="str">
        <f t="shared" si="90"/>
        <v>2778_II</v>
      </c>
      <c r="C1903" s="33" t="str">
        <f t="shared" si="91"/>
        <v>3//6.1</v>
      </c>
      <c r="D1903" s="61">
        <v>2778</v>
      </c>
      <c r="E1903" s="74" t="s">
        <v>4200</v>
      </c>
      <c r="F1903" s="395" t="s">
        <v>7367</v>
      </c>
      <c r="G1903" s="62" t="str">
        <f>VLOOKUP(CONCATENATE(TEXT(I1903,"0"),"_",TEXT(F1903,"0")),[1]CodC!$A$2:$D$250,4,0)</f>
        <v>Líquidos inflamáveis, Pesticidas;</v>
      </c>
      <c r="H1903" s="395" t="s">
        <v>7279</v>
      </c>
      <c r="I1903" s="69">
        <v>3</v>
      </c>
      <c r="J1903" s="69" t="s">
        <v>848</v>
      </c>
      <c r="K1903" s="68" t="s">
        <v>50</v>
      </c>
      <c r="L1903" s="68" t="s">
        <v>849</v>
      </c>
      <c r="M1903" s="64" t="s">
        <v>1313</v>
      </c>
      <c r="N1903" s="64" t="s">
        <v>24557</v>
      </c>
      <c r="O1903" s="64" t="s">
        <v>3851</v>
      </c>
      <c r="P1903" s="113" t="s">
        <v>22423</v>
      </c>
      <c r="Q1903" s="70" t="s">
        <v>5989</v>
      </c>
      <c r="R1903" s="70" t="s">
        <v>645</v>
      </c>
      <c r="S1903" s="65" t="str">
        <f t="shared" si="92"/>
        <v xml:space="preserve"> SW2 </v>
      </c>
      <c r="T1903" s="69" t="s">
        <v>19</v>
      </c>
      <c r="U1903" s="69"/>
      <c r="V1903" s="69"/>
      <c r="W1903" s="69"/>
      <c r="X1903" s="69"/>
      <c r="Y1903" s="69"/>
      <c r="Z1903" s="69"/>
      <c r="AA1903" s="68" t="s">
        <v>7163</v>
      </c>
      <c r="AB1903" s="69"/>
      <c r="AC1903" s="69"/>
      <c r="AD1903" s="69"/>
      <c r="AE1903" s="68" t="s">
        <v>7163</v>
      </c>
      <c r="AF1903" s="69"/>
      <c r="AG1903" s="69"/>
      <c r="AH1903" s="69"/>
      <c r="AI1903" s="69"/>
      <c r="AJ1903" s="69"/>
      <c r="AK1903" s="69"/>
      <c r="AL1903" s="69"/>
      <c r="AM1903" s="70" t="str">
        <f>AM1902</f>
        <v>Os pesticidas contêm frequentemente petróleo ou alcatrão de hulha destilados, ou outros líquidos inflamáveis. A miscibilidade com a água depende da composição. Tóxico à ingestão, por contacto cutâneo ou à inalação.</v>
      </c>
      <c r="AN1903" s="63" t="str">
        <f>IF(ISNA(VLOOKUP(D1903,[1]GRE_Tabela2!$A$4:$D$112,4,0)),"-",VLOOKUP(D1903,[1]GRE_Tabela2!$A$4:$D$112,4,0))</f>
        <v>-</v>
      </c>
      <c r="AO1903" s="68" t="s">
        <v>747</v>
      </c>
      <c r="AP1903" s="68" t="s">
        <v>748</v>
      </c>
      <c r="AQ1903" s="113">
        <v>131</v>
      </c>
      <c r="AR1903" s="302" t="str">
        <f>IF(ISNA(VLOOKUP(AT1903,[1]FISQ!$D$2:$J$1713,7,0)),"-",VLOOKUP(AT1903,[1]FISQ!$D$2:$J$1713,7,0))</f>
        <v>-</v>
      </c>
      <c r="AS1903" s="302" t="str">
        <f>IF(ISNA(VLOOKUP(AT1903,[1]FISQ!$D$2:$J$1713,4,0)),"-",CONCATENATE("(",VLOOKUP(AT1903,[1]FISQ!$D$2:$J$1713,4,0),")"))</f>
        <v>-</v>
      </c>
      <c r="AT1903" s="71" t="s">
        <v>4201</v>
      </c>
      <c r="AU1903" s="38"/>
      <c r="AV1903" s="38"/>
      <c r="AW1903" s="38"/>
    </row>
    <row r="1904" spans="1:49" ht="38.25">
      <c r="A1904" s="33">
        <v>1903</v>
      </c>
      <c r="B1904" s="33" t="str">
        <f t="shared" si="90"/>
        <v>2779_I</v>
      </c>
      <c r="C1904" s="33" t="str">
        <f t="shared" si="91"/>
        <v>6.1//-</v>
      </c>
      <c r="D1904" s="61">
        <v>2779</v>
      </c>
      <c r="E1904" s="67" t="s">
        <v>4202</v>
      </c>
      <c r="F1904" s="395" t="s">
        <v>887</v>
      </c>
      <c r="G1904" s="62" t="str">
        <f>VLOOKUP(CONCATENATE(TEXT(I1904,"0"),"_",TEXT(F1904,"0")),[1]CodC!$A$2:$D$250,4,0)</f>
        <v>Matérias tóxicas sem perigo subsidiário, pesticidas, sólidas;</v>
      </c>
      <c r="H1904" s="395" t="s">
        <v>7326</v>
      </c>
      <c r="I1904" s="68">
        <v>6</v>
      </c>
      <c r="J1904" s="68" t="s">
        <v>50</v>
      </c>
      <c r="K1904" s="69" t="s">
        <v>19</v>
      </c>
      <c r="L1904" s="68" t="s">
        <v>746</v>
      </c>
      <c r="M1904" s="68"/>
      <c r="N1904" s="64" t="s">
        <v>24551</v>
      </c>
      <c r="O1904" s="64" t="s">
        <v>3851</v>
      </c>
      <c r="P1904" s="113" t="s">
        <v>22423</v>
      </c>
      <c r="Q1904" s="70" t="s">
        <v>5598</v>
      </c>
      <c r="R1904" s="70" t="s">
        <v>799</v>
      </c>
      <c r="S1904" s="65" t="str">
        <f t="shared" si="92"/>
        <v xml:space="preserve"> SW2 </v>
      </c>
      <c r="T1904" s="69" t="s">
        <v>19</v>
      </c>
      <c r="U1904" s="69"/>
      <c r="V1904" s="69"/>
      <c r="W1904" s="69"/>
      <c r="X1904" s="69"/>
      <c r="Y1904" s="69"/>
      <c r="Z1904" s="69"/>
      <c r="AA1904" s="69"/>
      <c r="AB1904" s="69"/>
      <c r="AC1904" s="69"/>
      <c r="AD1904" s="69"/>
      <c r="AE1904" s="69"/>
      <c r="AF1904" s="69"/>
      <c r="AG1904" s="69"/>
      <c r="AH1904" s="69"/>
      <c r="AI1904" s="69"/>
      <c r="AJ1904" s="69"/>
      <c r="AK1904" s="69"/>
      <c r="AL1904" s="69"/>
      <c r="AM1904" s="70" t="s">
        <v>6873</v>
      </c>
      <c r="AN1904" s="63" t="str">
        <f>IF(ISNA(VLOOKUP(D1904,[1]GRE_Tabela2!$A$4:$D$112,4,0)),"-",VLOOKUP(D1904,[1]GRE_Tabela2!$A$4:$D$112,4,0))</f>
        <v>-</v>
      </c>
      <c r="AO1904" s="68" t="s">
        <v>1341</v>
      </c>
      <c r="AP1904" s="68" t="s">
        <v>1795</v>
      </c>
      <c r="AQ1904" s="113">
        <v>153</v>
      </c>
      <c r="AR1904" s="302" t="str">
        <f>IF(ISNA(VLOOKUP(AT1904,[1]FISQ!$D$2:$J$1713,7,0)),"-",VLOOKUP(AT1904,[1]FISQ!$D$2:$J$1713,7,0))</f>
        <v>0149 </v>
      </c>
      <c r="AS1904" s="302" t="str">
        <f>IF(ISNA(VLOOKUP(AT1904,[1]FISQ!$D$2:$J$1713,4,0)),"-",CONCATENATE("(",VLOOKUP(AT1904,[1]FISQ!$D$2:$J$1713,4,0),")"))</f>
        <v>(2)</v>
      </c>
      <c r="AT1904" s="71" t="s">
        <v>4203</v>
      </c>
      <c r="AU1904" s="38"/>
      <c r="AV1904" s="38"/>
      <c r="AW1904" s="38"/>
    </row>
    <row r="1905" spans="1:49" ht="38.25">
      <c r="A1905" s="33">
        <v>1904</v>
      </c>
      <c r="B1905" s="33" t="str">
        <f t="shared" si="90"/>
        <v>2779_II</v>
      </c>
      <c r="C1905" s="33" t="str">
        <f t="shared" si="91"/>
        <v>6.1//-</v>
      </c>
      <c r="D1905" s="61">
        <v>2779</v>
      </c>
      <c r="E1905" s="67" t="s">
        <v>4202</v>
      </c>
      <c r="F1905" s="395" t="s">
        <v>887</v>
      </c>
      <c r="G1905" s="62" t="str">
        <f>VLOOKUP(CONCATENATE(TEXT(I1905,"0"),"_",TEXT(F1905,"0")),[1]CodC!$A$2:$D$250,4,0)</f>
        <v>Matérias tóxicas sem perigo subsidiário, pesticidas, sólidas;</v>
      </c>
      <c r="H1905" s="395" t="s">
        <v>7327</v>
      </c>
      <c r="I1905" s="68">
        <v>6</v>
      </c>
      <c r="J1905" s="68" t="s">
        <v>50</v>
      </c>
      <c r="K1905" s="69" t="s">
        <v>19</v>
      </c>
      <c r="L1905" s="68" t="s">
        <v>849</v>
      </c>
      <c r="M1905" s="68"/>
      <c r="N1905" s="64" t="s">
        <v>24551</v>
      </c>
      <c r="O1905" s="64" t="s">
        <v>3851</v>
      </c>
      <c r="P1905" s="113" t="s">
        <v>22423</v>
      </c>
      <c r="Q1905" s="70" t="s">
        <v>5598</v>
      </c>
      <c r="R1905" s="70" t="s">
        <v>799</v>
      </c>
      <c r="S1905" s="65" t="str">
        <f t="shared" si="92"/>
        <v xml:space="preserve"> SW2 </v>
      </c>
      <c r="T1905" s="69" t="s">
        <v>19</v>
      </c>
      <c r="U1905" s="69"/>
      <c r="V1905" s="69"/>
      <c r="W1905" s="69"/>
      <c r="X1905" s="69"/>
      <c r="Y1905" s="69"/>
      <c r="Z1905" s="69"/>
      <c r="AA1905" s="69"/>
      <c r="AB1905" s="69"/>
      <c r="AC1905" s="69"/>
      <c r="AD1905" s="69"/>
      <c r="AE1905" s="69"/>
      <c r="AF1905" s="69"/>
      <c r="AG1905" s="69"/>
      <c r="AH1905" s="69"/>
      <c r="AI1905" s="69"/>
      <c r="AJ1905" s="69"/>
      <c r="AK1905" s="69"/>
      <c r="AL1905" s="69"/>
      <c r="AM1905" s="70" t="str">
        <f>AM1904</f>
        <v>Pesticidas sólidos apresentam uma grande variedade de perigos tóxicos. Tóxico à ingestão, por contacto cutâneo ou à inalação.</v>
      </c>
      <c r="AN1905" s="63" t="str">
        <f>IF(ISNA(VLOOKUP(D1905,[1]GRE_Tabela2!$A$4:$D$112,4,0)),"-",VLOOKUP(D1905,[1]GRE_Tabela2!$A$4:$D$112,4,0))</f>
        <v>-</v>
      </c>
      <c r="AO1905" s="68" t="s">
        <v>1341</v>
      </c>
      <c r="AP1905" s="68" t="s">
        <v>1795</v>
      </c>
      <c r="AQ1905" s="113">
        <v>153</v>
      </c>
      <c r="AR1905" s="302" t="str">
        <f>IF(ISNA(VLOOKUP(AT1905,[1]FISQ!$D$2:$J$1713,7,0)),"-",VLOOKUP(AT1905,[1]FISQ!$D$2:$J$1713,7,0))</f>
        <v>0149 </v>
      </c>
      <c r="AS1905" s="302" t="str">
        <f>IF(ISNA(VLOOKUP(AT1905,[1]FISQ!$D$2:$J$1713,4,0)),"-",CONCATENATE("(",VLOOKUP(AT1905,[1]FISQ!$D$2:$J$1713,4,0),")"))</f>
        <v>(2)</v>
      </c>
      <c r="AT1905" s="71" t="s">
        <v>4203</v>
      </c>
      <c r="AU1905" s="38"/>
      <c r="AV1905" s="38"/>
      <c r="AW1905" s="38"/>
    </row>
    <row r="1906" spans="1:49" ht="38.25">
      <c r="A1906" s="33">
        <v>1905</v>
      </c>
      <c r="B1906" s="33" t="str">
        <f t="shared" si="90"/>
        <v>2779_III</v>
      </c>
      <c r="C1906" s="33" t="str">
        <f t="shared" si="91"/>
        <v>6.1//-</v>
      </c>
      <c r="D1906" s="61">
        <v>2779</v>
      </c>
      <c r="E1906" s="67" t="s">
        <v>4202</v>
      </c>
      <c r="F1906" s="395" t="s">
        <v>887</v>
      </c>
      <c r="G1906" s="62" t="str">
        <f>VLOOKUP(CONCATENATE(TEXT(I1906,"0"),"_",TEXT(F1906,"0")),[1]CodC!$A$2:$D$250,4,0)</f>
        <v>Matérias tóxicas sem perigo subsidiário, pesticidas, sólidas;</v>
      </c>
      <c r="H1906" s="395" t="s">
        <v>7327</v>
      </c>
      <c r="I1906" s="68">
        <v>6</v>
      </c>
      <c r="J1906" s="68" t="s">
        <v>50</v>
      </c>
      <c r="K1906" s="69" t="s">
        <v>19</v>
      </c>
      <c r="L1906" s="68" t="s">
        <v>879</v>
      </c>
      <c r="M1906" s="68"/>
      <c r="N1906" s="64" t="s">
        <v>24551</v>
      </c>
      <c r="O1906" s="64" t="s">
        <v>3853</v>
      </c>
      <c r="P1906" s="113" t="s">
        <v>22423</v>
      </c>
      <c r="Q1906" s="70" t="s">
        <v>5598</v>
      </c>
      <c r="R1906" s="70" t="s">
        <v>799</v>
      </c>
      <c r="S1906" s="65" t="str">
        <f t="shared" si="92"/>
        <v xml:space="preserve"> SW2 </v>
      </c>
      <c r="T1906" s="69" t="s">
        <v>19</v>
      </c>
      <c r="U1906" s="69"/>
      <c r="V1906" s="69"/>
      <c r="W1906" s="69"/>
      <c r="X1906" s="69"/>
      <c r="Y1906" s="69"/>
      <c r="Z1906" s="69"/>
      <c r="AA1906" s="69"/>
      <c r="AB1906" s="69"/>
      <c r="AC1906" s="69"/>
      <c r="AD1906" s="69"/>
      <c r="AE1906" s="69"/>
      <c r="AF1906" s="69"/>
      <c r="AG1906" s="69"/>
      <c r="AH1906" s="69"/>
      <c r="AI1906" s="69"/>
      <c r="AJ1906" s="69"/>
      <c r="AK1906" s="69"/>
      <c r="AL1906" s="69"/>
      <c r="AM1906" s="70" t="str">
        <f>AM1905</f>
        <v>Pesticidas sólidos apresentam uma grande variedade de perigos tóxicos. Tóxico à ingestão, por contacto cutâneo ou à inalação.</v>
      </c>
      <c r="AN1906" s="63" t="str">
        <f>IF(ISNA(VLOOKUP(D1906,[1]GRE_Tabela2!$A$4:$D$112,4,0)),"-",VLOOKUP(D1906,[1]GRE_Tabela2!$A$4:$D$112,4,0))</f>
        <v>-</v>
      </c>
      <c r="AO1906" s="68" t="s">
        <v>1341</v>
      </c>
      <c r="AP1906" s="68" t="s">
        <v>1795</v>
      </c>
      <c r="AQ1906" s="113">
        <v>153</v>
      </c>
      <c r="AR1906" s="302" t="str">
        <f>IF(ISNA(VLOOKUP(AT1906,[1]FISQ!$D$2:$J$1713,7,0)),"-",VLOOKUP(AT1906,[1]FISQ!$D$2:$J$1713,7,0))</f>
        <v>0149 </v>
      </c>
      <c r="AS1906" s="302" t="str">
        <f>IF(ISNA(VLOOKUP(AT1906,[1]FISQ!$D$2:$J$1713,4,0)),"-",CONCATENATE("(",VLOOKUP(AT1906,[1]FISQ!$D$2:$J$1713,4,0),")"))</f>
        <v>(2)</v>
      </c>
      <c r="AT1906" s="71" t="s">
        <v>4203</v>
      </c>
      <c r="AU1906" s="38"/>
      <c r="AV1906" s="38"/>
      <c r="AW1906" s="38"/>
    </row>
    <row r="1907" spans="1:49" ht="51">
      <c r="A1907" s="33">
        <v>1906</v>
      </c>
      <c r="B1907" s="33" t="str">
        <f t="shared" si="90"/>
        <v>2780_I</v>
      </c>
      <c r="C1907" s="33" t="str">
        <f t="shared" si="91"/>
        <v>3//6.1</v>
      </c>
      <c r="D1907" s="61">
        <v>2780</v>
      </c>
      <c r="E1907" s="74" t="s">
        <v>4204</v>
      </c>
      <c r="F1907" s="395" t="s">
        <v>7367</v>
      </c>
      <c r="G1907" s="62" t="str">
        <f>VLOOKUP(CONCATENATE(TEXT(I1907,"0"),"_",TEXT(F1907,"0")),[1]CodC!$A$2:$D$250,4,0)</f>
        <v>Líquidos inflamáveis, Pesticidas;</v>
      </c>
      <c r="H1907" s="395" t="s">
        <v>7279</v>
      </c>
      <c r="I1907" s="69">
        <v>3</v>
      </c>
      <c r="J1907" s="69" t="s">
        <v>848</v>
      </c>
      <c r="K1907" s="68" t="s">
        <v>50</v>
      </c>
      <c r="L1907" s="68" t="s">
        <v>746</v>
      </c>
      <c r="M1907" s="68"/>
      <c r="N1907" s="64" t="s">
        <v>24557</v>
      </c>
      <c r="O1907" s="64" t="s">
        <v>3851</v>
      </c>
      <c r="P1907" s="113" t="s">
        <v>22423</v>
      </c>
      <c r="Q1907" s="70" t="s">
        <v>5989</v>
      </c>
      <c r="R1907" s="70" t="s">
        <v>645</v>
      </c>
      <c r="S1907" s="65" t="str">
        <f t="shared" si="92"/>
        <v xml:space="preserve"> SW2 </v>
      </c>
      <c r="T1907" s="69" t="s">
        <v>19</v>
      </c>
      <c r="U1907" s="69"/>
      <c r="V1907" s="69"/>
      <c r="W1907" s="69"/>
      <c r="X1907" s="69"/>
      <c r="Y1907" s="69"/>
      <c r="Z1907" s="69"/>
      <c r="AA1907" s="69"/>
      <c r="AB1907" s="69"/>
      <c r="AC1907" s="69"/>
      <c r="AD1907" s="69"/>
      <c r="AE1907" s="69"/>
      <c r="AF1907" s="69"/>
      <c r="AG1907" s="69"/>
      <c r="AH1907" s="69"/>
      <c r="AI1907" s="69"/>
      <c r="AJ1907" s="69"/>
      <c r="AK1907" s="69"/>
      <c r="AL1907" s="69"/>
      <c r="AM1907" s="70" t="s">
        <v>4175</v>
      </c>
      <c r="AN1907" s="63" t="str">
        <f>IF(ISNA(VLOOKUP(D1907,[1]GRE_Tabela2!$A$4:$D$112,4,0)),"-",VLOOKUP(D1907,[1]GRE_Tabela2!$A$4:$D$112,4,0))</f>
        <v>-</v>
      </c>
      <c r="AO1907" s="68" t="s">
        <v>747</v>
      </c>
      <c r="AP1907" s="68" t="s">
        <v>748</v>
      </c>
      <c r="AQ1907" s="113">
        <v>131</v>
      </c>
      <c r="AR1907" s="302" t="str">
        <f>IF(ISNA(VLOOKUP(AT1907,[1]FISQ!$D$2:$J$1713,7,0)),"-",VLOOKUP(AT1907,[1]FISQ!$D$2:$J$1713,7,0))</f>
        <v>-</v>
      </c>
      <c r="AS1907" s="302" t="str">
        <f>IF(ISNA(VLOOKUP(AT1907,[1]FISQ!$D$2:$J$1713,4,0)),"-",CONCATENATE("(",VLOOKUP(AT1907,[1]FISQ!$D$2:$J$1713,4,0),")"))</f>
        <v>-</v>
      </c>
      <c r="AT1907" s="71" t="s">
        <v>4205</v>
      </c>
      <c r="AU1907" s="38"/>
      <c r="AV1907" s="38"/>
      <c r="AW1907" s="38"/>
    </row>
    <row r="1908" spans="1:49" ht="51">
      <c r="A1908" s="33">
        <v>1907</v>
      </c>
      <c r="B1908" s="33" t="str">
        <f t="shared" si="90"/>
        <v>2780_II</v>
      </c>
      <c r="C1908" s="33" t="str">
        <f t="shared" si="91"/>
        <v>3//6.1</v>
      </c>
      <c r="D1908" s="61">
        <v>2780</v>
      </c>
      <c r="E1908" s="74" t="s">
        <v>4204</v>
      </c>
      <c r="F1908" s="395" t="s">
        <v>7367</v>
      </c>
      <c r="G1908" s="62" t="str">
        <f>VLOOKUP(CONCATENATE(TEXT(I1908,"0"),"_",TEXT(F1908,"0")),[1]CodC!$A$2:$D$250,4,0)</f>
        <v>Líquidos inflamáveis, Pesticidas;</v>
      </c>
      <c r="H1908" s="395" t="s">
        <v>7279</v>
      </c>
      <c r="I1908" s="69">
        <v>3</v>
      </c>
      <c r="J1908" s="69" t="s">
        <v>848</v>
      </c>
      <c r="K1908" s="68" t="s">
        <v>50</v>
      </c>
      <c r="L1908" s="68" t="s">
        <v>849</v>
      </c>
      <c r="M1908" s="68"/>
      <c r="N1908" s="64" t="s">
        <v>24557</v>
      </c>
      <c r="O1908" s="64" t="s">
        <v>3851</v>
      </c>
      <c r="P1908" s="113" t="s">
        <v>22423</v>
      </c>
      <c r="Q1908" s="70" t="s">
        <v>5989</v>
      </c>
      <c r="R1908" s="70" t="s">
        <v>645</v>
      </c>
      <c r="S1908" s="65" t="str">
        <f t="shared" si="92"/>
        <v xml:space="preserve"> SW2 </v>
      </c>
      <c r="T1908" s="69" t="s">
        <v>19</v>
      </c>
      <c r="U1908" s="69"/>
      <c r="V1908" s="69"/>
      <c r="W1908" s="69"/>
      <c r="X1908" s="69"/>
      <c r="Y1908" s="69"/>
      <c r="Z1908" s="69"/>
      <c r="AA1908" s="69"/>
      <c r="AB1908" s="69"/>
      <c r="AC1908" s="69"/>
      <c r="AD1908" s="69"/>
      <c r="AE1908" s="69"/>
      <c r="AF1908" s="69"/>
      <c r="AG1908" s="69"/>
      <c r="AH1908" s="69"/>
      <c r="AI1908" s="69"/>
      <c r="AJ1908" s="69"/>
      <c r="AK1908" s="69"/>
      <c r="AL1908" s="69"/>
      <c r="AM1908" s="70" t="str">
        <f>AM1907</f>
        <v>Os pesticidas contêm frequentemente petróleo ou alcatrão de hulha destilados, ou outros líquidos inflamáveis. A miscibilidade com a água depende da composição. Tóxico à ingestão, por contacto cutâneo ou à inalação.</v>
      </c>
      <c r="AN1908" s="63" t="str">
        <f>IF(ISNA(VLOOKUP(D1908,[1]GRE_Tabela2!$A$4:$D$112,4,0)),"-",VLOOKUP(D1908,[1]GRE_Tabela2!$A$4:$D$112,4,0))</f>
        <v>-</v>
      </c>
      <c r="AO1908" s="68" t="s">
        <v>747</v>
      </c>
      <c r="AP1908" s="68" t="s">
        <v>748</v>
      </c>
      <c r="AQ1908" s="113">
        <v>131</v>
      </c>
      <c r="AR1908" s="302" t="str">
        <f>IF(ISNA(VLOOKUP(AT1908,[1]FISQ!$D$2:$J$1713,7,0)),"-",VLOOKUP(AT1908,[1]FISQ!$D$2:$J$1713,7,0))</f>
        <v>-</v>
      </c>
      <c r="AS1908" s="302" t="str">
        <f>IF(ISNA(VLOOKUP(AT1908,[1]FISQ!$D$2:$J$1713,4,0)),"-",CONCATENATE("(",VLOOKUP(AT1908,[1]FISQ!$D$2:$J$1713,4,0),")"))</f>
        <v>-</v>
      </c>
      <c r="AT1908" s="71" t="s">
        <v>4205</v>
      </c>
      <c r="AU1908" s="38"/>
      <c r="AV1908" s="38"/>
      <c r="AW1908" s="38"/>
    </row>
    <row r="1909" spans="1:49" ht="38.25">
      <c r="A1909" s="33">
        <v>1908</v>
      </c>
      <c r="B1909" s="33" t="str">
        <f t="shared" si="90"/>
        <v>2781_I</v>
      </c>
      <c r="C1909" s="33" t="str">
        <f t="shared" si="91"/>
        <v>6.1//-</v>
      </c>
      <c r="D1909" s="61">
        <v>2781</v>
      </c>
      <c r="E1909" s="67" t="s">
        <v>4206</v>
      </c>
      <c r="F1909" s="395" t="s">
        <v>887</v>
      </c>
      <c r="G1909" s="62" t="str">
        <f>VLOOKUP(CONCATENATE(TEXT(I1909,"0"),"_",TEXT(F1909,"0")),[1]CodC!$A$2:$D$250,4,0)</f>
        <v>Matérias tóxicas sem perigo subsidiário, pesticidas, sólidas;</v>
      </c>
      <c r="H1909" s="395" t="s">
        <v>7326</v>
      </c>
      <c r="I1909" s="68">
        <v>6</v>
      </c>
      <c r="J1909" s="68" t="s">
        <v>50</v>
      </c>
      <c r="K1909" s="69" t="s">
        <v>19</v>
      </c>
      <c r="L1909" s="68" t="s">
        <v>746</v>
      </c>
      <c r="M1909" s="68"/>
      <c r="N1909" s="64" t="s">
        <v>24551</v>
      </c>
      <c r="O1909" s="64" t="s">
        <v>3851</v>
      </c>
      <c r="P1909" s="113" t="s">
        <v>22423</v>
      </c>
      <c r="Q1909" s="70" t="s">
        <v>5598</v>
      </c>
      <c r="R1909" s="70" t="s">
        <v>799</v>
      </c>
      <c r="S1909" s="65" t="str">
        <f t="shared" si="92"/>
        <v xml:space="preserve"> SW2 </v>
      </c>
      <c r="T1909" s="69" t="s">
        <v>19</v>
      </c>
      <c r="U1909" s="69"/>
      <c r="V1909" s="69"/>
      <c r="W1909" s="69"/>
      <c r="X1909" s="69"/>
      <c r="Y1909" s="69"/>
      <c r="Z1909" s="69"/>
      <c r="AA1909" s="69"/>
      <c r="AB1909" s="69"/>
      <c r="AC1909" s="69"/>
      <c r="AD1909" s="69"/>
      <c r="AE1909" s="69"/>
      <c r="AF1909" s="69"/>
      <c r="AG1909" s="69"/>
      <c r="AH1909" s="69"/>
      <c r="AI1909" s="69"/>
      <c r="AJ1909" s="69"/>
      <c r="AK1909" s="69"/>
      <c r="AL1909" s="69"/>
      <c r="AM1909" s="70" t="s">
        <v>6873</v>
      </c>
      <c r="AN1909" s="63" t="str">
        <f>IF(ISNA(VLOOKUP(D1909,[1]GRE_Tabela2!$A$4:$D$112,4,0)),"-",VLOOKUP(D1909,[1]GRE_Tabela2!$A$4:$D$112,4,0))</f>
        <v>-</v>
      </c>
      <c r="AO1909" s="68" t="s">
        <v>1341</v>
      </c>
      <c r="AP1909" s="68" t="s">
        <v>1795</v>
      </c>
      <c r="AQ1909" s="113">
        <v>151</v>
      </c>
      <c r="AR1909" s="302" t="str">
        <f>IF(ISNA(VLOOKUP(AT1909,[1]FISQ!$D$2:$J$1713,7,0)),"-",VLOOKUP(AT1909,[1]FISQ!$D$2:$J$1713,7,0))</f>
        <v>0005 </v>
      </c>
      <c r="AS1909" s="302" t="str">
        <f>IF(ISNA(VLOOKUP(AT1909,[1]FISQ!$D$2:$J$1713,4,0)),"-",CONCATENATE("(",VLOOKUP(AT1909,[1]FISQ!$D$2:$J$1713,4,0),")"))</f>
        <v>(2)</v>
      </c>
      <c r="AT1909" s="71" t="s">
        <v>4207</v>
      </c>
      <c r="AU1909" s="38"/>
      <c r="AV1909" s="38"/>
      <c r="AW1909" s="38"/>
    </row>
    <row r="1910" spans="1:49" ht="38.25">
      <c r="A1910" s="33">
        <v>1909</v>
      </c>
      <c r="B1910" s="33" t="str">
        <f t="shared" si="90"/>
        <v>2781_II</v>
      </c>
      <c r="C1910" s="33" t="str">
        <f t="shared" si="91"/>
        <v>6.1//-</v>
      </c>
      <c r="D1910" s="61">
        <v>2781</v>
      </c>
      <c r="E1910" s="67" t="s">
        <v>4206</v>
      </c>
      <c r="F1910" s="395" t="s">
        <v>887</v>
      </c>
      <c r="G1910" s="62" t="str">
        <f>VLOOKUP(CONCATENATE(TEXT(I1910,"0"),"_",TEXT(F1910,"0")),[1]CodC!$A$2:$D$250,4,0)</f>
        <v>Matérias tóxicas sem perigo subsidiário, pesticidas, sólidas;</v>
      </c>
      <c r="H1910" s="395" t="s">
        <v>7327</v>
      </c>
      <c r="I1910" s="68">
        <v>6</v>
      </c>
      <c r="J1910" s="68" t="s">
        <v>50</v>
      </c>
      <c r="K1910" s="69" t="s">
        <v>19</v>
      </c>
      <c r="L1910" s="68" t="s">
        <v>849</v>
      </c>
      <c r="M1910" s="68"/>
      <c r="N1910" s="64" t="s">
        <v>24551</v>
      </c>
      <c r="O1910" s="64" t="s">
        <v>3851</v>
      </c>
      <c r="P1910" s="113" t="s">
        <v>22423</v>
      </c>
      <c r="Q1910" s="70" t="s">
        <v>5598</v>
      </c>
      <c r="R1910" s="70" t="s">
        <v>799</v>
      </c>
      <c r="S1910" s="65" t="str">
        <f t="shared" si="92"/>
        <v xml:space="preserve"> SW2 </v>
      </c>
      <c r="T1910" s="69" t="s">
        <v>19</v>
      </c>
      <c r="U1910" s="69"/>
      <c r="V1910" s="69"/>
      <c r="W1910" s="69"/>
      <c r="X1910" s="69"/>
      <c r="Y1910" s="69"/>
      <c r="Z1910" s="69"/>
      <c r="AA1910" s="69"/>
      <c r="AB1910" s="69"/>
      <c r="AC1910" s="69"/>
      <c r="AD1910" s="69"/>
      <c r="AE1910" s="69"/>
      <c r="AF1910" s="69"/>
      <c r="AG1910" s="69"/>
      <c r="AH1910" s="69"/>
      <c r="AI1910" s="69"/>
      <c r="AJ1910" s="69"/>
      <c r="AK1910" s="69"/>
      <c r="AL1910" s="69"/>
      <c r="AM1910" s="70" t="str">
        <f>AM1909</f>
        <v>Pesticidas sólidos apresentam uma grande variedade de perigos tóxicos. Tóxico à ingestão, por contacto cutâneo ou à inalação.</v>
      </c>
      <c r="AN1910" s="63" t="str">
        <f>IF(ISNA(VLOOKUP(D1910,[1]GRE_Tabela2!$A$4:$D$112,4,0)),"-",VLOOKUP(D1910,[1]GRE_Tabela2!$A$4:$D$112,4,0))</f>
        <v>-</v>
      </c>
      <c r="AO1910" s="68" t="s">
        <v>1341</v>
      </c>
      <c r="AP1910" s="68" t="s">
        <v>1795</v>
      </c>
      <c r="AQ1910" s="113">
        <v>151</v>
      </c>
      <c r="AR1910" s="302" t="str">
        <f>IF(ISNA(VLOOKUP(AT1910,[1]FISQ!$D$2:$J$1713,7,0)),"-",VLOOKUP(AT1910,[1]FISQ!$D$2:$J$1713,7,0))</f>
        <v>0005 </v>
      </c>
      <c r="AS1910" s="302" t="str">
        <f>IF(ISNA(VLOOKUP(AT1910,[1]FISQ!$D$2:$J$1713,4,0)),"-",CONCATENATE("(",VLOOKUP(AT1910,[1]FISQ!$D$2:$J$1713,4,0),")"))</f>
        <v>(2)</v>
      </c>
      <c r="AT1910" s="71" t="s">
        <v>4207</v>
      </c>
      <c r="AU1910" s="38"/>
      <c r="AV1910" s="38"/>
      <c r="AW1910" s="38"/>
    </row>
    <row r="1911" spans="1:49" ht="38.25">
      <c r="A1911" s="33">
        <v>1910</v>
      </c>
      <c r="B1911" s="33" t="str">
        <f t="shared" si="90"/>
        <v>2781_III</v>
      </c>
      <c r="C1911" s="33" t="str">
        <f t="shared" si="91"/>
        <v>6.1//-</v>
      </c>
      <c r="D1911" s="61">
        <v>2781</v>
      </c>
      <c r="E1911" s="67" t="s">
        <v>4206</v>
      </c>
      <c r="F1911" s="395" t="s">
        <v>887</v>
      </c>
      <c r="G1911" s="62" t="str">
        <f>VLOOKUP(CONCATENATE(TEXT(I1911,"0"),"_",TEXT(F1911,"0")),[1]CodC!$A$2:$D$250,4,0)</f>
        <v>Matérias tóxicas sem perigo subsidiário, pesticidas, sólidas;</v>
      </c>
      <c r="H1911" s="395" t="s">
        <v>7327</v>
      </c>
      <c r="I1911" s="68">
        <v>6</v>
      </c>
      <c r="J1911" s="68" t="s">
        <v>50</v>
      </c>
      <c r="K1911" s="69" t="s">
        <v>19</v>
      </c>
      <c r="L1911" s="68" t="s">
        <v>879</v>
      </c>
      <c r="M1911" s="68"/>
      <c r="N1911" s="64" t="s">
        <v>24551</v>
      </c>
      <c r="O1911" s="64" t="s">
        <v>3853</v>
      </c>
      <c r="P1911" s="113" t="s">
        <v>22423</v>
      </c>
      <c r="Q1911" s="70" t="s">
        <v>5598</v>
      </c>
      <c r="R1911" s="70" t="s">
        <v>799</v>
      </c>
      <c r="S1911" s="65" t="str">
        <f t="shared" si="92"/>
        <v xml:space="preserve"> SW2 </v>
      </c>
      <c r="T1911" s="69" t="s">
        <v>19</v>
      </c>
      <c r="U1911" s="69"/>
      <c r="V1911" s="69"/>
      <c r="W1911" s="69"/>
      <c r="X1911" s="69"/>
      <c r="Y1911" s="69"/>
      <c r="Z1911" s="69"/>
      <c r="AA1911" s="69"/>
      <c r="AB1911" s="69"/>
      <c r="AC1911" s="69"/>
      <c r="AD1911" s="69"/>
      <c r="AE1911" s="69"/>
      <c r="AF1911" s="69"/>
      <c r="AG1911" s="69"/>
      <c r="AH1911" s="69"/>
      <c r="AI1911" s="69"/>
      <c r="AJ1911" s="69"/>
      <c r="AK1911" s="69"/>
      <c r="AL1911" s="69"/>
      <c r="AM1911" s="70" t="str">
        <f>AM1910</f>
        <v>Pesticidas sólidos apresentam uma grande variedade de perigos tóxicos. Tóxico à ingestão, por contacto cutâneo ou à inalação.</v>
      </c>
      <c r="AN1911" s="63" t="str">
        <f>IF(ISNA(VLOOKUP(D1911,[1]GRE_Tabela2!$A$4:$D$112,4,0)),"-",VLOOKUP(D1911,[1]GRE_Tabela2!$A$4:$D$112,4,0))</f>
        <v>-</v>
      </c>
      <c r="AO1911" s="68" t="s">
        <v>1341</v>
      </c>
      <c r="AP1911" s="68" t="s">
        <v>1795</v>
      </c>
      <c r="AQ1911" s="113">
        <v>151</v>
      </c>
      <c r="AR1911" s="302" t="str">
        <f>IF(ISNA(VLOOKUP(AT1911,[1]FISQ!$D$2:$J$1713,7,0)),"-",VLOOKUP(AT1911,[1]FISQ!$D$2:$J$1713,7,0))</f>
        <v>0005 </v>
      </c>
      <c r="AS1911" s="302" t="str">
        <f>IF(ISNA(VLOOKUP(AT1911,[1]FISQ!$D$2:$J$1713,4,0)),"-",CONCATENATE("(",VLOOKUP(AT1911,[1]FISQ!$D$2:$J$1713,4,0),")"))</f>
        <v>(2)</v>
      </c>
      <c r="AT1911" s="71" t="s">
        <v>4207</v>
      </c>
      <c r="AU1911" s="38"/>
      <c r="AV1911" s="38"/>
      <c r="AW1911" s="38"/>
    </row>
    <row r="1912" spans="1:49" ht="51">
      <c r="A1912" s="33">
        <v>1911</v>
      </c>
      <c r="B1912" s="33" t="str">
        <f t="shared" si="90"/>
        <v>2782_I</v>
      </c>
      <c r="C1912" s="33" t="str">
        <f t="shared" si="91"/>
        <v>3//6.1</v>
      </c>
      <c r="D1912" s="61">
        <v>2782</v>
      </c>
      <c r="E1912" s="74" t="s">
        <v>4208</v>
      </c>
      <c r="F1912" s="395" t="s">
        <v>7367</v>
      </c>
      <c r="G1912" s="62" t="str">
        <f>VLOOKUP(CONCATENATE(TEXT(I1912,"0"),"_",TEXT(F1912,"0")),[1]CodC!$A$2:$D$250,4,0)</f>
        <v>Líquidos inflamáveis, Pesticidas;</v>
      </c>
      <c r="H1912" s="395" t="s">
        <v>7279</v>
      </c>
      <c r="I1912" s="69">
        <v>3</v>
      </c>
      <c r="J1912" s="69" t="s">
        <v>848</v>
      </c>
      <c r="K1912" s="68" t="s">
        <v>50</v>
      </c>
      <c r="L1912" s="68" t="s">
        <v>746</v>
      </c>
      <c r="M1912" s="68"/>
      <c r="N1912" s="64" t="s">
        <v>24557</v>
      </c>
      <c r="O1912" s="64" t="s">
        <v>3851</v>
      </c>
      <c r="P1912" s="113" t="s">
        <v>22423</v>
      </c>
      <c r="Q1912" s="70" t="s">
        <v>5989</v>
      </c>
      <c r="R1912" s="70" t="s">
        <v>645</v>
      </c>
      <c r="S1912" s="65" t="str">
        <f t="shared" si="92"/>
        <v xml:space="preserve"> SW2 </v>
      </c>
      <c r="T1912" s="69" t="s">
        <v>19</v>
      </c>
      <c r="U1912" s="69"/>
      <c r="V1912" s="69"/>
      <c r="W1912" s="69"/>
      <c r="X1912" s="69"/>
      <c r="Y1912" s="69"/>
      <c r="Z1912" s="69"/>
      <c r="AA1912" s="69"/>
      <c r="AB1912" s="69"/>
      <c r="AC1912" s="69"/>
      <c r="AD1912" s="69"/>
      <c r="AE1912" s="69"/>
      <c r="AF1912" s="69"/>
      <c r="AG1912" s="69"/>
      <c r="AH1912" s="69"/>
      <c r="AI1912" s="69"/>
      <c r="AJ1912" s="69"/>
      <c r="AK1912" s="69"/>
      <c r="AL1912" s="69"/>
      <c r="AM1912" s="70" t="s">
        <v>4175</v>
      </c>
      <c r="AN1912" s="63" t="str">
        <f>IF(ISNA(VLOOKUP(D1912,[1]GRE_Tabela2!$A$4:$D$112,4,0)),"-",VLOOKUP(D1912,[1]GRE_Tabela2!$A$4:$D$112,4,0))</f>
        <v>-</v>
      </c>
      <c r="AO1912" s="68" t="s">
        <v>747</v>
      </c>
      <c r="AP1912" s="68" t="s">
        <v>748</v>
      </c>
      <c r="AQ1912" s="113">
        <v>131</v>
      </c>
      <c r="AR1912" s="302" t="str">
        <f>IF(ISNA(VLOOKUP(AT1912,[1]FISQ!$D$2:$J$1713,7,0)),"-",VLOOKUP(AT1912,[1]FISQ!$D$2:$J$1713,7,0))</f>
        <v>-</v>
      </c>
      <c r="AS1912" s="302" t="str">
        <f>IF(ISNA(VLOOKUP(AT1912,[1]FISQ!$D$2:$J$1713,4,0)),"-",CONCATENATE("(",VLOOKUP(AT1912,[1]FISQ!$D$2:$J$1713,4,0),")"))</f>
        <v>-</v>
      </c>
      <c r="AT1912" s="71" t="s">
        <v>4209</v>
      </c>
      <c r="AU1912" s="38"/>
      <c r="AV1912" s="38"/>
      <c r="AW1912" s="38"/>
    </row>
    <row r="1913" spans="1:49" ht="51">
      <c r="A1913" s="33">
        <v>1912</v>
      </c>
      <c r="B1913" s="33" t="str">
        <f t="shared" si="90"/>
        <v>2782_II</v>
      </c>
      <c r="C1913" s="33" t="str">
        <f t="shared" si="91"/>
        <v>3//6.1</v>
      </c>
      <c r="D1913" s="61">
        <v>2782</v>
      </c>
      <c r="E1913" s="74" t="s">
        <v>4208</v>
      </c>
      <c r="F1913" s="395" t="s">
        <v>7367</v>
      </c>
      <c r="G1913" s="62" t="str">
        <f>VLOOKUP(CONCATENATE(TEXT(I1913,"0"),"_",TEXT(F1913,"0")),[1]CodC!$A$2:$D$250,4,0)</f>
        <v>Líquidos inflamáveis, Pesticidas;</v>
      </c>
      <c r="H1913" s="395" t="s">
        <v>7279</v>
      </c>
      <c r="I1913" s="69">
        <v>3</v>
      </c>
      <c r="J1913" s="69" t="s">
        <v>848</v>
      </c>
      <c r="K1913" s="68" t="s">
        <v>50</v>
      </c>
      <c r="L1913" s="68" t="s">
        <v>849</v>
      </c>
      <c r="M1913" s="68"/>
      <c r="N1913" s="64" t="s">
        <v>24557</v>
      </c>
      <c r="O1913" s="64" t="s">
        <v>3851</v>
      </c>
      <c r="P1913" s="113" t="s">
        <v>22423</v>
      </c>
      <c r="Q1913" s="70" t="s">
        <v>5989</v>
      </c>
      <c r="R1913" s="70" t="s">
        <v>645</v>
      </c>
      <c r="S1913" s="65" t="str">
        <f t="shared" si="92"/>
        <v xml:space="preserve"> SW2 </v>
      </c>
      <c r="T1913" s="69" t="s">
        <v>19</v>
      </c>
      <c r="U1913" s="69"/>
      <c r="V1913" s="69"/>
      <c r="W1913" s="69"/>
      <c r="X1913" s="69"/>
      <c r="Y1913" s="69"/>
      <c r="Z1913" s="69"/>
      <c r="AA1913" s="69"/>
      <c r="AB1913" s="69"/>
      <c r="AC1913" s="69"/>
      <c r="AD1913" s="69"/>
      <c r="AE1913" s="69"/>
      <c r="AF1913" s="69"/>
      <c r="AG1913" s="69"/>
      <c r="AH1913" s="69"/>
      <c r="AI1913" s="69"/>
      <c r="AJ1913" s="69"/>
      <c r="AK1913" s="69"/>
      <c r="AL1913" s="69"/>
      <c r="AM1913" s="70" t="str">
        <f>AM1912</f>
        <v>Os pesticidas contêm frequentemente petróleo ou alcatrão de hulha destilados, ou outros líquidos inflamáveis. A miscibilidade com a água depende da composição. Tóxico à ingestão, por contacto cutâneo ou à inalação.</v>
      </c>
      <c r="AN1913" s="63" t="str">
        <f>IF(ISNA(VLOOKUP(D1913,[1]GRE_Tabela2!$A$4:$D$112,4,0)),"-",VLOOKUP(D1913,[1]GRE_Tabela2!$A$4:$D$112,4,0))</f>
        <v>-</v>
      </c>
      <c r="AO1913" s="68" t="s">
        <v>747</v>
      </c>
      <c r="AP1913" s="68" t="s">
        <v>748</v>
      </c>
      <c r="AQ1913" s="113">
        <v>131</v>
      </c>
      <c r="AR1913" s="302" t="str">
        <f>IF(ISNA(VLOOKUP(AT1913,[1]FISQ!$D$2:$J$1713,7,0)),"-",VLOOKUP(AT1913,[1]FISQ!$D$2:$J$1713,7,0))</f>
        <v>-</v>
      </c>
      <c r="AS1913" s="302" t="str">
        <f>IF(ISNA(VLOOKUP(AT1913,[1]FISQ!$D$2:$J$1713,4,0)),"-",CONCATENATE("(",VLOOKUP(AT1913,[1]FISQ!$D$2:$J$1713,4,0),")"))</f>
        <v>-</v>
      </c>
      <c r="AT1913" s="71" t="s">
        <v>4209</v>
      </c>
      <c r="AU1913" s="38"/>
      <c r="AV1913" s="38"/>
      <c r="AW1913" s="38"/>
    </row>
    <row r="1914" spans="1:49" ht="38.25">
      <c r="A1914" s="33">
        <v>1913</v>
      </c>
      <c r="B1914" s="33" t="str">
        <f t="shared" si="90"/>
        <v>2783_I</v>
      </c>
      <c r="C1914" s="33" t="str">
        <f t="shared" si="91"/>
        <v>6.1//-</v>
      </c>
      <c r="D1914" s="61">
        <v>2783</v>
      </c>
      <c r="E1914" s="67" t="s">
        <v>4210</v>
      </c>
      <c r="F1914" s="395" t="s">
        <v>887</v>
      </c>
      <c r="G1914" s="62" t="str">
        <f>VLOOKUP(CONCATENATE(TEXT(I1914,"0"),"_",TEXT(F1914,"0")),[1]CodC!$A$2:$D$250,4,0)</f>
        <v>Matérias tóxicas sem perigo subsidiário, pesticidas, sólidas;</v>
      </c>
      <c r="H1914" s="395" t="s">
        <v>7326</v>
      </c>
      <c r="I1914" s="68">
        <v>6</v>
      </c>
      <c r="J1914" s="68" t="s">
        <v>50</v>
      </c>
      <c r="K1914" s="69" t="s">
        <v>19</v>
      </c>
      <c r="L1914" s="68" t="s">
        <v>746</v>
      </c>
      <c r="M1914" s="68"/>
      <c r="N1914" s="64" t="s">
        <v>24551</v>
      </c>
      <c r="O1914" s="64" t="s">
        <v>3851</v>
      </c>
      <c r="P1914" s="113" t="s">
        <v>22423</v>
      </c>
      <c r="Q1914" s="70" t="s">
        <v>5598</v>
      </c>
      <c r="R1914" s="70" t="s">
        <v>799</v>
      </c>
      <c r="S1914" s="65" t="str">
        <f t="shared" si="92"/>
        <v xml:space="preserve"> SW2 </v>
      </c>
      <c r="T1914" s="69" t="s">
        <v>19</v>
      </c>
      <c r="U1914" s="69"/>
      <c r="V1914" s="69"/>
      <c r="W1914" s="69"/>
      <c r="X1914" s="69"/>
      <c r="Y1914" s="69"/>
      <c r="Z1914" s="69"/>
      <c r="AA1914" s="69"/>
      <c r="AB1914" s="69"/>
      <c r="AC1914" s="69"/>
      <c r="AD1914" s="69"/>
      <c r="AE1914" s="69"/>
      <c r="AF1914" s="69"/>
      <c r="AG1914" s="69"/>
      <c r="AH1914" s="69"/>
      <c r="AI1914" s="69"/>
      <c r="AJ1914" s="69"/>
      <c r="AK1914" s="69"/>
      <c r="AL1914" s="69"/>
      <c r="AM1914" s="70" t="s">
        <v>6873</v>
      </c>
      <c r="AN1914" s="63" t="str">
        <f>IF(ISNA(VLOOKUP(D1914,[1]GRE_Tabela2!$A$4:$D$112,4,0)),"-",VLOOKUP(D1914,[1]GRE_Tabela2!$A$4:$D$112,4,0))</f>
        <v>-</v>
      </c>
      <c r="AO1914" s="68" t="s">
        <v>1341</v>
      </c>
      <c r="AP1914" s="68" t="s">
        <v>1795</v>
      </c>
      <c r="AQ1914" s="113">
        <v>152</v>
      </c>
      <c r="AR1914" s="302" t="str">
        <f>IF(ISNA(VLOOKUP(AT1914,[1]FISQ!$D$2:$J$1713,7,0)),"-",VLOOKUP(AT1914,[1]FISQ!$D$2:$J$1713,7,0))</f>
        <v>0176 </v>
      </c>
      <c r="AS1914" s="302" t="str">
        <f>IF(ISNA(VLOOKUP(AT1914,[1]FISQ!$D$2:$J$1713,4,0)),"-",CONCATENATE("(",VLOOKUP(AT1914,[1]FISQ!$D$2:$J$1713,4,0),")"))</f>
        <v>(16)</v>
      </c>
      <c r="AT1914" s="71" t="s">
        <v>4211</v>
      </c>
      <c r="AU1914" s="38"/>
      <c r="AV1914" s="38"/>
      <c r="AW1914" s="38"/>
    </row>
    <row r="1915" spans="1:49" ht="38.25">
      <c r="A1915" s="33">
        <v>1914</v>
      </c>
      <c r="B1915" s="33" t="str">
        <f t="shared" si="90"/>
        <v>2783_II</v>
      </c>
      <c r="C1915" s="33" t="str">
        <f t="shared" si="91"/>
        <v>6.1//-</v>
      </c>
      <c r="D1915" s="61">
        <v>2783</v>
      </c>
      <c r="E1915" s="67" t="s">
        <v>4210</v>
      </c>
      <c r="F1915" s="395" t="s">
        <v>887</v>
      </c>
      <c r="G1915" s="62" t="str">
        <f>VLOOKUP(CONCATENATE(TEXT(I1915,"0"),"_",TEXT(F1915,"0")),[1]CodC!$A$2:$D$250,4,0)</f>
        <v>Matérias tóxicas sem perigo subsidiário, pesticidas, sólidas;</v>
      </c>
      <c r="H1915" s="395" t="s">
        <v>7327</v>
      </c>
      <c r="I1915" s="68">
        <v>6</v>
      </c>
      <c r="J1915" s="68" t="s">
        <v>50</v>
      </c>
      <c r="K1915" s="69" t="s">
        <v>19</v>
      </c>
      <c r="L1915" s="68" t="s">
        <v>849</v>
      </c>
      <c r="M1915" s="68"/>
      <c r="N1915" s="64" t="s">
        <v>24551</v>
      </c>
      <c r="O1915" s="64" t="s">
        <v>3851</v>
      </c>
      <c r="P1915" s="113" t="s">
        <v>22423</v>
      </c>
      <c r="Q1915" s="70" t="s">
        <v>5598</v>
      </c>
      <c r="R1915" s="70" t="s">
        <v>799</v>
      </c>
      <c r="S1915" s="65" t="str">
        <f t="shared" si="92"/>
        <v xml:space="preserve"> SW2 </v>
      </c>
      <c r="T1915" s="69" t="s">
        <v>19</v>
      </c>
      <c r="U1915" s="69"/>
      <c r="V1915" s="69"/>
      <c r="W1915" s="69"/>
      <c r="X1915" s="69"/>
      <c r="Y1915" s="69"/>
      <c r="Z1915" s="69"/>
      <c r="AA1915" s="69"/>
      <c r="AB1915" s="69"/>
      <c r="AC1915" s="69"/>
      <c r="AD1915" s="69"/>
      <c r="AE1915" s="69"/>
      <c r="AF1915" s="69"/>
      <c r="AG1915" s="69"/>
      <c r="AH1915" s="69"/>
      <c r="AI1915" s="69"/>
      <c r="AJ1915" s="69"/>
      <c r="AK1915" s="69"/>
      <c r="AL1915" s="69"/>
      <c r="AM1915" s="70" t="str">
        <f>AM1914</f>
        <v>Pesticidas sólidos apresentam uma grande variedade de perigos tóxicos. Tóxico à ingestão, por contacto cutâneo ou à inalação.</v>
      </c>
      <c r="AN1915" s="63" t="str">
        <f>IF(ISNA(VLOOKUP(D1915,[1]GRE_Tabela2!$A$4:$D$112,4,0)),"-",VLOOKUP(D1915,[1]GRE_Tabela2!$A$4:$D$112,4,0))</f>
        <v>-</v>
      </c>
      <c r="AO1915" s="68" t="s">
        <v>1341</v>
      </c>
      <c r="AP1915" s="68" t="s">
        <v>1795</v>
      </c>
      <c r="AQ1915" s="113">
        <v>152</v>
      </c>
      <c r="AR1915" s="302" t="str">
        <f>IF(ISNA(VLOOKUP(AT1915,[1]FISQ!$D$2:$J$1713,7,0)),"-",VLOOKUP(AT1915,[1]FISQ!$D$2:$J$1713,7,0))</f>
        <v>0176 </v>
      </c>
      <c r="AS1915" s="302" t="str">
        <f>IF(ISNA(VLOOKUP(AT1915,[1]FISQ!$D$2:$J$1713,4,0)),"-",CONCATENATE("(",VLOOKUP(AT1915,[1]FISQ!$D$2:$J$1713,4,0),")"))</f>
        <v>(16)</v>
      </c>
      <c r="AT1915" s="71" t="s">
        <v>4211</v>
      </c>
      <c r="AU1915" s="38"/>
      <c r="AV1915" s="38"/>
      <c r="AW1915" s="38"/>
    </row>
    <row r="1916" spans="1:49" ht="38.25">
      <c r="A1916" s="33">
        <v>1915</v>
      </c>
      <c r="B1916" s="33" t="str">
        <f t="shared" si="90"/>
        <v>2783_III</v>
      </c>
      <c r="C1916" s="33" t="str">
        <f t="shared" si="91"/>
        <v>6.1//-</v>
      </c>
      <c r="D1916" s="61">
        <v>2783</v>
      </c>
      <c r="E1916" s="67" t="s">
        <v>4210</v>
      </c>
      <c r="F1916" s="395" t="s">
        <v>887</v>
      </c>
      <c r="G1916" s="62" t="str">
        <f>VLOOKUP(CONCATENATE(TEXT(I1916,"0"),"_",TEXT(F1916,"0")),[1]CodC!$A$2:$D$250,4,0)</f>
        <v>Matérias tóxicas sem perigo subsidiário, pesticidas, sólidas;</v>
      </c>
      <c r="H1916" s="395" t="s">
        <v>7327</v>
      </c>
      <c r="I1916" s="68">
        <v>6</v>
      </c>
      <c r="J1916" s="68" t="s">
        <v>50</v>
      </c>
      <c r="K1916" s="69" t="s">
        <v>19</v>
      </c>
      <c r="L1916" s="68" t="s">
        <v>879</v>
      </c>
      <c r="M1916" s="68"/>
      <c r="N1916" s="64" t="s">
        <v>24551</v>
      </c>
      <c r="O1916" s="64" t="s">
        <v>3853</v>
      </c>
      <c r="P1916" s="113" t="s">
        <v>22423</v>
      </c>
      <c r="Q1916" s="70" t="s">
        <v>5598</v>
      </c>
      <c r="R1916" s="70" t="s">
        <v>799</v>
      </c>
      <c r="S1916" s="65" t="str">
        <f t="shared" si="92"/>
        <v xml:space="preserve"> SW2 </v>
      </c>
      <c r="T1916" s="69" t="s">
        <v>19</v>
      </c>
      <c r="U1916" s="69"/>
      <c r="V1916" s="69"/>
      <c r="W1916" s="69"/>
      <c r="X1916" s="69"/>
      <c r="Y1916" s="69"/>
      <c r="Z1916" s="69"/>
      <c r="AA1916" s="69"/>
      <c r="AB1916" s="69"/>
      <c r="AC1916" s="69"/>
      <c r="AD1916" s="69"/>
      <c r="AE1916" s="69"/>
      <c r="AF1916" s="69"/>
      <c r="AG1916" s="69"/>
      <c r="AH1916" s="69"/>
      <c r="AI1916" s="69"/>
      <c r="AJ1916" s="69"/>
      <c r="AK1916" s="69"/>
      <c r="AL1916" s="69"/>
      <c r="AM1916" s="70" t="str">
        <f>AM1915</f>
        <v>Pesticidas sólidos apresentam uma grande variedade de perigos tóxicos. Tóxico à ingestão, por contacto cutâneo ou à inalação.</v>
      </c>
      <c r="AN1916" s="63" t="str">
        <f>IF(ISNA(VLOOKUP(D1916,[1]GRE_Tabela2!$A$4:$D$112,4,0)),"-",VLOOKUP(D1916,[1]GRE_Tabela2!$A$4:$D$112,4,0))</f>
        <v>-</v>
      </c>
      <c r="AO1916" s="68" t="s">
        <v>1341</v>
      </c>
      <c r="AP1916" s="68" t="s">
        <v>1795</v>
      </c>
      <c r="AQ1916" s="113">
        <v>152</v>
      </c>
      <c r="AR1916" s="302" t="str">
        <f>IF(ISNA(VLOOKUP(AT1916,[1]FISQ!$D$2:$J$1713,7,0)),"-",VLOOKUP(AT1916,[1]FISQ!$D$2:$J$1713,7,0))</f>
        <v>-</v>
      </c>
      <c r="AS1916" s="302" t="str">
        <f>IF(ISNA(VLOOKUP(AT1916,[1]FISQ!$D$2:$J$1713,4,0)),"-",CONCATENATE("(",VLOOKUP(AT1916,[1]FISQ!$D$2:$J$1713,4,0),")"))</f>
        <v>-</v>
      </c>
      <c r="AT1916" s="71" t="s">
        <v>4212</v>
      </c>
      <c r="AU1916" s="38"/>
      <c r="AV1916" s="38"/>
      <c r="AW1916" s="38"/>
    </row>
    <row r="1917" spans="1:49" ht="51">
      <c r="A1917" s="33">
        <v>1916</v>
      </c>
      <c r="B1917" s="33" t="str">
        <f t="shared" si="90"/>
        <v>2784_I</v>
      </c>
      <c r="C1917" s="33" t="str">
        <f t="shared" si="91"/>
        <v>3//6.1</v>
      </c>
      <c r="D1917" s="61">
        <v>2784</v>
      </c>
      <c r="E1917" s="79" t="s">
        <v>4213</v>
      </c>
      <c r="F1917" s="395" t="s">
        <v>7367</v>
      </c>
      <c r="G1917" s="62" t="str">
        <f>VLOOKUP(CONCATENATE(TEXT(I1917,"0"),"_",TEXT(F1917,"0")),[1]CodC!$A$2:$D$250,4,0)</f>
        <v>Líquidos inflamáveis, Pesticidas;</v>
      </c>
      <c r="H1917" s="395" t="s">
        <v>7279</v>
      </c>
      <c r="I1917" s="69">
        <v>3</v>
      </c>
      <c r="J1917" s="69" t="s">
        <v>848</v>
      </c>
      <c r="K1917" s="68" t="s">
        <v>50</v>
      </c>
      <c r="L1917" s="68" t="s">
        <v>746</v>
      </c>
      <c r="M1917" s="68"/>
      <c r="N1917" s="64" t="s">
        <v>24557</v>
      </c>
      <c r="O1917" s="64" t="s">
        <v>3851</v>
      </c>
      <c r="P1917" s="113" t="s">
        <v>22423</v>
      </c>
      <c r="Q1917" s="70" t="s">
        <v>5989</v>
      </c>
      <c r="R1917" s="70" t="s">
        <v>645</v>
      </c>
      <c r="S1917" s="65" t="str">
        <f t="shared" si="92"/>
        <v xml:space="preserve"> SW2 </v>
      </c>
      <c r="T1917" s="69" t="s">
        <v>19</v>
      </c>
      <c r="U1917" s="69"/>
      <c r="V1917" s="69"/>
      <c r="W1917" s="69"/>
      <c r="X1917" s="69"/>
      <c r="Y1917" s="69"/>
      <c r="Z1917" s="69"/>
      <c r="AA1917" s="69"/>
      <c r="AB1917" s="69"/>
      <c r="AC1917" s="69"/>
      <c r="AD1917" s="69"/>
      <c r="AE1917" s="69"/>
      <c r="AF1917" s="69"/>
      <c r="AG1917" s="69"/>
      <c r="AH1917" s="69"/>
      <c r="AI1917" s="69"/>
      <c r="AJ1917" s="69"/>
      <c r="AK1917" s="69"/>
      <c r="AL1917" s="69"/>
      <c r="AM1917" s="70" t="s">
        <v>4175</v>
      </c>
      <c r="AN1917" s="63" t="str">
        <f>IF(ISNA(VLOOKUP(D1917,[1]GRE_Tabela2!$A$4:$D$112,4,0)),"-",VLOOKUP(D1917,[1]GRE_Tabela2!$A$4:$D$112,4,0))</f>
        <v>-</v>
      </c>
      <c r="AO1917" s="68" t="s">
        <v>747</v>
      </c>
      <c r="AP1917" s="68" t="s">
        <v>748</v>
      </c>
      <c r="AQ1917" s="113">
        <v>131</v>
      </c>
      <c r="AR1917" s="302" t="str">
        <f>IF(ISNA(VLOOKUP(AT1917,[1]FISQ!$D$2:$J$1713,7,0)),"-",VLOOKUP(AT1917,[1]FISQ!$D$2:$J$1713,7,0))</f>
        <v>-</v>
      </c>
      <c r="AS1917" s="302" t="str">
        <f>IF(ISNA(VLOOKUP(AT1917,[1]FISQ!$D$2:$J$1713,4,0)),"-",CONCATENATE("(",VLOOKUP(AT1917,[1]FISQ!$D$2:$J$1713,4,0),")"))</f>
        <v>-</v>
      </c>
      <c r="AT1917" s="71" t="s">
        <v>4214</v>
      </c>
      <c r="AU1917" s="38"/>
      <c r="AV1917" s="38"/>
      <c r="AW1917" s="38"/>
    </row>
    <row r="1918" spans="1:49" ht="51">
      <c r="A1918" s="33">
        <v>1917</v>
      </c>
      <c r="B1918" s="33" t="str">
        <f t="shared" si="90"/>
        <v>2784_II</v>
      </c>
      <c r="C1918" s="33" t="str">
        <f t="shared" si="91"/>
        <v>3//6.1</v>
      </c>
      <c r="D1918" s="61">
        <v>2784</v>
      </c>
      <c r="E1918" s="79" t="s">
        <v>4213</v>
      </c>
      <c r="F1918" s="395" t="s">
        <v>7367</v>
      </c>
      <c r="G1918" s="62" t="str">
        <f>VLOOKUP(CONCATENATE(TEXT(I1918,"0"),"_",TEXT(F1918,"0")),[1]CodC!$A$2:$D$250,4,0)</f>
        <v>Líquidos inflamáveis, Pesticidas;</v>
      </c>
      <c r="H1918" s="395" t="s">
        <v>7279</v>
      </c>
      <c r="I1918" s="69">
        <v>3</v>
      </c>
      <c r="J1918" s="69" t="s">
        <v>848</v>
      </c>
      <c r="K1918" s="68" t="s">
        <v>50</v>
      </c>
      <c r="L1918" s="68" t="s">
        <v>849</v>
      </c>
      <c r="M1918" s="68"/>
      <c r="N1918" s="64" t="s">
        <v>24557</v>
      </c>
      <c r="O1918" s="64" t="s">
        <v>3851</v>
      </c>
      <c r="P1918" s="113" t="s">
        <v>22423</v>
      </c>
      <c r="Q1918" s="70" t="s">
        <v>5989</v>
      </c>
      <c r="R1918" s="70" t="s">
        <v>645</v>
      </c>
      <c r="S1918" s="65" t="str">
        <f t="shared" si="92"/>
        <v xml:space="preserve"> SW2 </v>
      </c>
      <c r="T1918" s="69" t="s">
        <v>19</v>
      </c>
      <c r="U1918" s="69"/>
      <c r="V1918" s="69"/>
      <c r="W1918" s="69"/>
      <c r="X1918" s="69"/>
      <c r="Y1918" s="69"/>
      <c r="Z1918" s="69"/>
      <c r="AA1918" s="69"/>
      <c r="AB1918" s="69"/>
      <c r="AC1918" s="69"/>
      <c r="AD1918" s="69"/>
      <c r="AE1918" s="69"/>
      <c r="AF1918" s="69"/>
      <c r="AG1918" s="69"/>
      <c r="AH1918" s="69"/>
      <c r="AI1918" s="69"/>
      <c r="AJ1918" s="69"/>
      <c r="AK1918" s="69"/>
      <c r="AL1918" s="69"/>
      <c r="AM1918" s="70" t="s">
        <v>4175</v>
      </c>
      <c r="AN1918" s="63" t="str">
        <f>IF(ISNA(VLOOKUP(D1918,[1]GRE_Tabela2!$A$4:$D$112,4,0)),"-",VLOOKUP(D1918,[1]GRE_Tabela2!$A$4:$D$112,4,0))</f>
        <v>-</v>
      </c>
      <c r="AO1918" s="68" t="s">
        <v>747</v>
      </c>
      <c r="AP1918" s="68" t="s">
        <v>748</v>
      </c>
      <c r="AQ1918" s="113">
        <v>131</v>
      </c>
      <c r="AR1918" s="302" t="str">
        <f>IF(ISNA(VLOOKUP(AT1918,[1]FISQ!$D$2:$J$1713,7,0)),"-",VLOOKUP(AT1918,[1]FISQ!$D$2:$J$1713,7,0))</f>
        <v>-</v>
      </c>
      <c r="AS1918" s="302" t="str">
        <f>IF(ISNA(VLOOKUP(AT1918,[1]FISQ!$D$2:$J$1713,4,0)),"-",CONCATENATE("(",VLOOKUP(AT1918,[1]FISQ!$D$2:$J$1713,4,0),")"))</f>
        <v>-</v>
      </c>
      <c r="AT1918" s="71" t="s">
        <v>4214</v>
      </c>
      <c r="AU1918" s="38"/>
      <c r="AV1918" s="38"/>
      <c r="AW1918" s="38"/>
    </row>
    <row r="1919" spans="1:49" ht="51">
      <c r="A1919" s="33">
        <v>1918</v>
      </c>
      <c r="B1919" s="33" t="str">
        <f t="shared" si="90"/>
        <v>2785_III</v>
      </c>
      <c r="C1919" s="33" t="str">
        <f t="shared" si="91"/>
        <v>6.1//-</v>
      </c>
      <c r="D1919" s="61">
        <v>2785</v>
      </c>
      <c r="E1919" s="67" t="s">
        <v>4215</v>
      </c>
      <c r="F1919" s="395" t="s">
        <v>373</v>
      </c>
      <c r="G1919" s="62" t="str">
        <f>VLOOKUP(CONCATENATE(TEXT(I1919,"0"),"_",TEXT(F1919,"0")),[1]CodC!$A$2:$D$250,4,0)</f>
        <v>Matérias tóxicas sem perigo subsidiário, orgânicas, líquidas;</v>
      </c>
      <c r="H1919" s="395" t="s">
        <v>7327</v>
      </c>
      <c r="I1919" s="68">
        <v>6</v>
      </c>
      <c r="J1919" s="68" t="s">
        <v>50</v>
      </c>
      <c r="K1919" s="64" t="s">
        <v>19</v>
      </c>
      <c r="L1919" s="68" t="s">
        <v>879</v>
      </c>
      <c r="M1919" s="63"/>
      <c r="N1919" s="64" t="s">
        <v>19</v>
      </c>
      <c r="O1919" s="64" t="s">
        <v>19</v>
      </c>
      <c r="P1919" s="113" t="s">
        <v>22423</v>
      </c>
      <c r="Q1919" s="70" t="s">
        <v>7229</v>
      </c>
      <c r="R1919" s="70" t="s">
        <v>2769</v>
      </c>
      <c r="S1919" s="65" t="str">
        <f t="shared" si="92"/>
        <v xml:space="preserve"> SW1 </v>
      </c>
      <c r="T1919" s="68" t="s">
        <v>3731</v>
      </c>
      <c r="U1919" s="68"/>
      <c r="V1919" s="68"/>
      <c r="W1919" s="68"/>
      <c r="X1919" s="68"/>
      <c r="Y1919" s="68"/>
      <c r="Z1919" s="68"/>
      <c r="AA1919" s="68"/>
      <c r="AB1919" s="68"/>
      <c r="AC1919" s="68"/>
      <c r="AD1919" s="68"/>
      <c r="AE1919" s="68"/>
      <c r="AF1919" s="68"/>
      <c r="AG1919" s="68"/>
      <c r="AH1919" s="68"/>
      <c r="AI1919" s="68"/>
      <c r="AJ1919" s="68"/>
      <c r="AK1919" s="68"/>
      <c r="AL1919" s="68"/>
      <c r="AM1919" s="70" t="s">
        <v>4216</v>
      </c>
      <c r="AN1919" s="63" t="str">
        <f>IF(ISNA(VLOOKUP(D1919,[1]GRE_Tabela2!$A$4:$D$112,4,0)),"-",VLOOKUP(D1919,[1]GRE_Tabela2!$A$4:$D$112,4,0))</f>
        <v>-</v>
      </c>
      <c r="AO1919" s="68" t="s">
        <v>1341</v>
      </c>
      <c r="AP1919" s="68" t="s">
        <v>1795</v>
      </c>
      <c r="AQ1919" s="113">
        <v>152</v>
      </c>
      <c r="AR1919" s="302" t="str">
        <f>IF(ISNA(VLOOKUP(AT1919,[1]FISQ!$D$2:$J$1713,7,0)),"-",VLOOKUP(AT1919,[1]FISQ!$D$2:$J$1713,7,0))</f>
        <v>0515 </v>
      </c>
      <c r="AS1919" s="302" t="str">
        <f>IF(ISNA(VLOOKUP(AT1919,[1]FISQ!$D$2:$J$1713,4,0)),"-",CONCATENATE("(",VLOOKUP(AT1919,[1]FISQ!$D$2:$J$1713,4,0),")"))</f>
        <v>(1)</v>
      </c>
      <c r="AT1919" s="71" t="s">
        <v>4217</v>
      </c>
      <c r="AU1919" s="38"/>
      <c r="AV1919" s="38"/>
      <c r="AW1919" s="38"/>
    </row>
    <row r="1920" spans="1:49" ht="38.25">
      <c r="A1920" s="33">
        <v>1919</v>
      </c>
      <c r="B1920" s="33" t="str">
        <f t="shared" si="90"/>
        <v>2786_I</v>
      </c>
      <c r="C1920" s="33" t="str">
        <f t="shared" si="91"/>
        <v>6.1//0</v>
      </c>
      <c r="D1920" s="61">
        <v>2786</v>
      </c>
      <c r="E1920" s="67" t="s">
        <v>4218</v>
      </c>
      <c r="F1920" s="395" t="s">
        <v>887</v>
      </c>
      <c r="G1920" s="62" t="str">
        <f>VLOOKUP(CONCATENATE(TEXT(I1920,"0"),"_",TEXT(F1920,"0")),[1]CodC!$A$2:$D$250,4,0)</f>
        <v>Matérias tóxicas sem perigo subsidiário, pesticidas, sólidas;</v>
      </c>
      <c r="H1920" s="395" t="s">
        <v>7326</v>
      </c>
      <c r="I1920" s="68">
        <v>6</v>
      </c>
      <c r="J1920" s="68" t="s">
        <v>50</v>
      </c>
      <c r="K1920" s="68"/>
      <c r="L1920" s="68" t="s">
        <v>746</v>
      </c>
      <c r="M1920" s="64" t="s">
        <v>1313</v>
      </c>
      <c r="N1920" s="64" t="s">
        <v>24551</v>
      </c>
      <c r="O1920" s="64" t="s">
        <v>3851</v>
      </c>
      <c r="P1920" s="113" t="s">
        <v>22423</v>
      </c>
      <c r="Q1920" s="70" t="s">
        <v>5598</v>
      </c>
      <c r="R1920" s="70" t="s">
        <v>799</v>
      </c>
      <c r="S1920" s="65" t="str">
        <f t="shared" si="92"/>
        <v xml:space="preserve"> SW2 </v>
      </c>
      <c r="T1920" s="69" t="s">
        <v>19</v>
      </c>
      <c r="U1920" s="69"/>
      <c r="V1920" s="69"/>
      <c r="W1920" s="69"/>
      <c r="X1920" s="69"/>
      <c r="Y1920" s="69"/>
      <c r="Z1920" s="69"/>
      <c r="AA1920" s="69"/>
      <c r="AB1920" s="69"/>
      <c r="AC1920" s="69"/>
      <c r="AD1920" s="69"/>
      <c r="AE1920" s="69"/>
      <c r="AF1920" s="69"/>
      <c r="AG1920" s="69"/>
      <c r="AH1920" s="69"/>
      <c r="AI1920" s="69"/>
      <c r="AJ1920" s="69"/>
      <c r="AK1920" s="69"/>
      <c r="AL1920" s="69"/>
      <c r="AM1920" s="70" t="s">
        <v>6873</v>
      </c>
      <c r="AN1920" s="63" t="str">
        <f>IF(ISNA(VLOOKUP(D1920,[1]GRE_Tabela2!$A$4:$D$112,4,0)),"-",VLOOKUP(D1920,[1]GRE_Tabela2!$A$4:$D$112,4,0))</f>
        <v>-</v>
      </c>
      <c r="AO1920" s="68" t="s">
        <v>1341</v>
      </c>
      <c r="AP1920" s="68" t="s">
        <v>1795</v>
      </c>
      <c r="AQ1920" s="113">
        <v>153</v>
      </c>
      <c r="AR1920" s="302" t="str">
        <f>IF(ISNA(VLOOKUP(AT1920,[1]FISQ!$D$2:$J$1713,7,0)),"-",VLOOKUP(AT1920,[1]FISQ!$D$2:$J$1713,7,0))</f>
        <v>1283 </v>
      </c>
      <c r="AS1920" s="302" t="str">
        <f>IF(ISNA(VLOOKUP(AT1920,[1]FISQ!$D$2:$J$1713,4,0)),"-",CONCATENATE("(",VLOOKUP(AT1920,[1]FISQ!$D$2:$J$1713,4,0),")"))</f>
        <v>(1)</v>
      </c>
      <c r="AT1920" s="71" t="s">
        <v>4219</v>
      </c>
      <c r="AU1920" s="38"/>
      <c r="AV1920" s="38"/>
      <c r="AW1920" s="38"/>
    </row>
    <row r="1921" spans="1:49" ht="38.25">
      <c r="A1921" s="33">
        <v>1920</v>
      </c>
      <c r="B1921" s="33" t="str">
        <f t="shared" si="90"/>
        <v>2786_II</v>
      </c>
      <c r="C1921" s="33" t="str">
        <f t="shared" si="91"/>
        <v>6.1//0</v>
      </c>
      <c r="D1921" s="61">
        <v>2786</v>
      </c>
      <c r="E1921" s="67" t="s">
        <v>4218</v>
      </c>
      <c r="F1921" s="395" t="s">
        <v>887</v>
      </c>
      <c r="G1921" s="62" t="str">
        <f>VLOOKUP(CONCATENATE(TEXT(I1921,"0"),"_",TEXT(F1921,"0")),[1]CodC!$A$2:$D$250,4,0)</f>
        <v>Matérias tóxicas sem perigo subsidiário, pesticidas, sólidas;</v>
      </c>
      <c r="H1921" s="395" t="s">
        <v>7327</v>
      </c>
      <c r="I1921" s="68">
        <v>6</v>
      </c>
      <c r="J1921" s="68" t="s">
        <v>50</v>
      </c>
      <c r="K1921" s="68"/>
      <c r="L1921" s="68" t="s">
        <v>849</v>
      </c>
      <c r="M1921" s="64" t="s">
        <v>1313</v>
      </c>
      <c r="N1921" s="64" t="s">
        <v>24551</v>
      </c>
      <c r="O1921" s="64" t="s">
        <v>3851</v>
      </c>
      <c r="P1921" s="113" t="s">
        <v>22423</v>
      </c>
      <c r="Q1921" s="70" t="s">
        <v>5598</v>
      </c>
      <c r="R1921" s="70" t="s">
        <v>799</v>
      </c>
      <c r="S1921" s="65" t="str">
        <f t="shared" si="92"/>
        <v xml:space="preserve"> SW2 </v>
      </c>
      <c r="T1921" s="69" t="s">
        <v>19</v>
      </c>
      <c r="U1921" s="69"/>
      <c r="V1921" s="69"/>
      <c r="W1921" s="69"/>
      <c r="X1921" s="69"/>
      <c r="Y1921" s="69"/>
      <c r="Z1921" s="69"/>
      <c r="AA1921" s="69"/>
      <c r="AB1921" s="69"/>
      <c r="AC1921" s="69"/>
      <c r="AD1921" s="69"/>
      <c r="AE1921" s="69"/>
      <c r="AF1921" s="69"/>
      <c r="AG1921" s="69"/>
      <c r="AH1921" s="69"/>
      <c r="AI1921" s="69"/>
      <c r="AJ1921" s="69"/>
      <c r="AK1921" s="69"/>
      <c r="AL1921" s="69"/>
      <c r="AM1921" s="70" t="str">
        <f>AM1920</f>
        <v>Pesticidas sólidos apresentam uma grande variedade de perigos tóxicos. Tóxico à ingestão, por contacto cutâneo ou à inalação.</v>
      </c>
      <c r="AN1921" s="63" t="str">
        <f>IF(ISNA(VLOOKUP(D1921,[1]GRE_Tabela2!$A$4:$D$112,4,0)),"-",VLOOKUP(D1921,[1]GRE_Tabela2!$A$4:$D$112,4,0))</f>
        <v>-</v>
      </c>
      <c r="AO1921" s="68" t="s">
        <v>1341</v>
      </c>
      <c r="AP1921" s="68" t="s">
        <v>1795</v>
      </c>
      <c r="AQ1921" s="113">
        <v>153</v>
      </c>
      <c r="AR1921" s="302" t="str">
        <f>IF(ISNA(VLOOKUP(AT1921,[1]FISQ!$D$2:$J$1713,7,0)),"-",VLOOKUP(AT1921,[1]FISQ!$D$2:$J$1713,7,0))</f>
        <v>1283 </v>
      </c>
      <c r="AS1921" s="302" t="str">
        <f>IF(ISNA(VLOOKUP(AT1921,[1]FISQ!$D$2:$J$1713,4,0)),"-",CONCATENATE("(",VLOOKUP(AT1921,[1]FISQ!$D$2:$J$1713,4,0),")"))</f>
        <v>(1)</v>
      </c>
      <c r="AT1921" s="71" t="s">
        <v>4219</v>
      </c>
      <c r="AU1921" s="38"/>
      <c r="AV1921" s="38"/>
      <c r="AW1921" s="38"/>
    </row>
    <row r="1922" spans="1:49" ht="38.25">
      <c r="A1922" s="33">
        <v>1921</v>
      </c>
      <c r="B1922" s="33" t="str">
        <f t="shared" si="90"/>
        <v>2786_III</v>
      </c>
      <c r="C1922" s="33" t="str">
        <f t="shared" si="91"/>
        <v>6.1//0</v>
      </c>
      <c r="D1922" s="61">
        <v>2786</v>
      </c>
      <c r="E1922" s="67" t="s">
        <v>4218</v>
      </c>
      <c r="F1922" s="395" t="s">
        <v>887</v>
      </c>
      <c r="G1922" s="62" t="str">
        <f>VLOOKUP(CONCATENATE(TEXT(I1922,"0"),"_",TEXT(F1922,"0")),[1]CodC!$A$2:$D$250,4,0)</f>
        <v>Matérias tóxicas sem perigo subsidiário, pesticidas, sólidas;</v>
      </c>
      <c r="H1922" s="395" t="s">
        <v>7327</v>
      </c>
      <c r="I1922" s="68">
        <v>6</v>
      </c>
      <c r="J1922" s="68" t="s">
        <v>50</v>
      </c>
      <c r="K1922" s="68"/>
      <c r="L1922" s="68" t="s">
        <v>879</v>
      </c>
      <c r="M1922" s="64" t="s">
        <v>1313</v>
      </c>
      <c r="N1922" s="64" t="s">
        <v>24551</v>
      </c>
      <c r="O1922" s="64" t="s">
        <v>3853</v>
      </c>
      <c r="P1922" s="113" t="s">
        <v>22423</v>
      </c>
      <c r="Q1922" s="70" t="s">
        <v>5598</v>
      </c>
      <c r="R1922" s="70" t="s">
        <v>799</v>
      </c>
      <c r="S1922" s="65" t="str">
        <f t="shared" si="92"/>
        <v xml:space="preserve"> SW2 </v>
      </c>
      <c r="T1922" s="69" t="s">
        <v>19</v>
      </c>
      <c r="U1922" s="69"/>
      <c r="V1922" s="69"/>
      <c r="W1922" s="69"/>
      <c r="X1922" s="69"/>
      <c r="Y1922" s="69"/>
      <c r="Z1922" s="69"/>
      <c r="AA1922" s="69"/>
      <c r="AB1922" s="69"/>
      <c r="AC1922" s="69"/>
      <c r="AD1922" s="69"/>
      <c r="AE1922" s="69"/>
      <c r="AF1922" s="69"/>
      <c r="AG1922" s="69"/>
      <c r="AH1922" s="69"/>
      <c r="AI1922" s="69"/>
      <c r="AJ1922" s="69"/>
      <c r="AK1922" s="69"/>
      <c r="AL1922" s="69"/>
      <c r="AM1922" s="70" t="str">
        <f>AM1921</f>
        <v>Pesticidas sólidos apresentam uma grande variedade de perigos tóxicos. Tóxico à ingestão, por contacto cutâneo ou à inalação.</v>
      </c>
      <c r="AN1922" s="63" t="str">
        <f>IF(ISNA(VLOOKUP(D1922,[1]GRE_Tabela2!$A$4:$D$112,4,0)),"-",VLOOKUP(D1922,[1]GRE_Tabela2!$A$4:$D$112,4,0))</f>
        <v>-</v>
      </c>
      <c r="AO1922" s="68" t="s">
        <v>1341</v>
      </c>
      <c r="AP1922" s="68" t="s">
        <v>1795</v>
      </c>
      <c r="AQ1922" s="113">
        <v>153</v>
      </c>
      <c r="AR1922" s="302" t="str">
        <f>IF(ISNA(VLOOKUP(AT1922,[1]FISQ!$D$2:$J$1713,7,0)),"-",VLOOKUP(AT1922,[1]FISQ!$D$2:$J$1713,7,0))</f>
        <v>1283 </v>
      </c>
      <c r="AS1922" s="302" t="str">
        <f>IF(ISNA(VLOOKUP(AT1922,[1]FISQ!$D$2:$J$1713,4,0)),"-",CONCATENATE("(",VLOOKUP(AT1922,[1]FISQ!$D$2:$J$1713,4,0),")"))</f>
        <v>(1)</v>
      </c>
      <c r="AT1922" s="71" t="s">
        <v>4219</v>
      </c>
      <c r="AU1922" s="38"/>
      <c r="AV1922" s="38"/>
      <c r="AW1922" s="38"/>
    </row>
    <row r="1923" spans="1:49" ht="51">
      <c r="A1923" s="33">
        <v>1922</v>
      </c>
      <c r="B1923" s="33" t="str">
        <f t="shared" si="90"/>
        <v>2787_I</v>
      </c>
      <c r="C1923" s="33" t="str">
        <f t="shared" si="91"/>
        <v>3//6.1</v>
      </c>
      <c r="D1923" s="61">
        <v>2787</v>
      </c>
      <c r="E1923" s="79" t="s">
        <v>4220</v>
      </c>
      <c r="F1923" s="395" t="s">
        <v>7367</v>
      </c>
      <c r="G1923" s="62" t="str">
        <f>VLOOKUP(CONCATENATE(TEXT(I1923,"0"),"_",TEXT(F1923,"0")),[1]CodC!$A$2:$D$250,4,0)</f>
        <v>Líquidos inflamáveis, Pesticidas;</v>
      </c>
      <c r="H1923" s="395" t="s">
        <v>7279</v>
      </c>
      <c r="I1923" s="69">
        <v>3</v>
      </c>
      <c r="J1923" s="69" t="s">
        <v>848</v>
      </c>
      <c r="K1923" s="68" t="s">
        <v>50</v>
      </c>
      <c r="L1923" s="68" t="s">
        <v>746</v>
      </c>
      <c r="M1923" s="64" t="s">
        <v>1313</v>
      </c>
      <c r="N1923" s="64" t="s">
        <v>24557</v>
      </c>
      <c r="O1923" s="64" t="s">
        <v>3851</v>
      </c>
      <c r="P1923" s="113" t="s">
        <v>22423</v>
      </c>
      <c r="Q1923" s="70" t="s">
        <v>5989</v>
      </c>
      <c r="R1923" s="70" t="s">
        <v>645</v>
      </c>
      <c r="S1923" s="65" t="str">
        <f t="shared" si="92"/>
        <v xml:space="preserve"> SW2 </v>
      </c>
      <c r="T1923" s="69" t="s">
        <v>19</v>
      </c>
      <c r="U1923" s="69"/>
      <c r="V1923" s="69"/>
      <c r="W1923" s="69"/>
      <c r="X1923" s="69"/>
      <c r="Y1923" s="69"/>
      <c r="Z1923" s="69"/>
      <c r="AA1923" s="69"/>
      <c r="AB1923" s="69"/>
      <c r="AC1923" s="69"/>
      <c r="AD1923" s="69"/>
      <c r="AE1923" s="69"/>
      <c r="AF1923" s="69"/>
      <c r="AG1923" s="69"/>
      <c r="AH1923" s="69"/>
      <c r="AI1923" s="69"/>
      <c r="AJ1923" s="69"/>
      <c r="AK1923" s="69"/>
      <c r="AL1923" s="69"/>
      <c r="AM1923" s="70" t="s">
        <v>4175</v>
      </c>
      <c r="AN1923" s="63" t="str">
        <f>IF(ISNA(VLOOKUP(D1923,[1]GRE_Tabela2!$A$4:$D$112,4,0)),"-",VLOOKUP(D1923,[1]GRE_Tabela2!$A$4:$D$112,4,0))</f>
        <v>-</v>
      </c>
      <c r="AO1923" s="68" t="s">
        <v>747</v>
      </c>
      <c r="AP1923" s="68" t="s">
        <v>748</v>
      </c>
      <c r="AQ1923" s="113">
        <v>131</v>
      </c>
      <c r="AR1923" s="302" t="str">
        <f>IF(ISNA(VLOOKUP(AT1923,[1]FISQ!$D$2:$J$1713,7,0)),"-",VLOOKUP(AT1923,[1]FISQ!$D$2:$J$1713,7,0))</f>
        <v>-</v>
      </c>
      <c r="AS1923" s="302" t="str">
        <f>IF(ISNA(VLOOKUP(AT1923,[1]FISQ!$D$2:$J$1713,4,0)),"-",CONCATENATE("(",VLOOKUP(AT1923,[1]FISQ!$D$2:$J$1713,4,0),")"))</f>
        <v>-</v>
      </c>
      <c r="AT1923" s="71" t="s">
        <v>4221</v>
      </c>
      <c r="AU1923" s="38"/>
      <c r="AV1923" s="38"/>
      <c r="AW1923" s="38"/>
    </row>
    <row r="1924" spans="1:49" ht="51">
      <c r="A1924" s="33">
        <v>1923</v>
      </c>
      <c r="B1924" s="33" t="str">
        <f t="shared" si="90"/>
        <v>2787_II</v>
      </c>
      <c r="C1924" s="33" t="str">
        <f t="shared" si="91"/>
        <v>3//6.1</v>
      </c>
      <c r="D1924" s="61">
        <v>2787</v>
      </c>
      <c r="E1924" s="79" t="s">
        <v>4220</v>
      </c>
      <c r="F1924" s="395" t="s">
        <v>7367</v>
      </c>
      <c r="G1924" s="62" t="str">
        <f>VLOOKUP(CONCATENATE(TEXT(I1924,"0"),"_",TEXT(F1924,"0")),[1]CodC!$A$2:$D$250,4,0)</f>
        <v>Líquidos inflamáveis, Pesticidas;</v>
      </c>
      <c r="H1924" s="395" t="s">
        <v>7279</v>
      </c>
      <c r="I1924" s="69">
        <v>3</v>
      </c>
      <c r="J1924" s="69" t="s">
        <v>848</v>
      </c>
      <c r="K1924" s="68" t="s">
        <v>50</v>
      </c>
      <c r="L1924" s="68" t="s">
        <v>849</v>
      </c>
      <c r="M1924" s="64" t="s">
        <v>1313</v>
      </c>
      <c r="N1924" s="64" t="s">
        <v>24557</v>
      </c>
      <c r="O1924" s="64" t="s">
        <v>3851</v>
      </c>
      <c r="P1924" s="113" t="s">
        <v>22423</v>
      </c>
      <c r="Q1924" s="70" t="s">
        <v>5989</v>
      </c>
      <c r="R1924" s="70" t="s">
        <v>645</v>
      </c>
      <c r="S1924" s="65" t="str">
        <f t="shared" si="92"/>
        <v xml:space="preserve"> SW2 </v>
      </c>
      <c r="T1924" s="69" t="s">
        <v>19</v>
      </c>
      <c r="U1924" s="69"/>
      <c r="V1924" s="69"/>
      <c r="W1924" s="69"/>
      <c r="X1924" s="69"/>
      <c r="Y1924" s="69"/>
      <c r="Z1924" s="69"/>
      <c r="AA1924" s="69"/>
      <c r="AB1924" s="69"/>
      <c r="AC1924" s="69"/>
      <c r="AD1924" s="69"/>
      <c r="AE1924" s="69"/>
      <c r="AF1924" s="69"/>
      <c r="AG1924" s="69"/>
      <c r="AH1924" s="69"/>
      <c r="AI1924" s="69"/>
      <c r="AJ1924" s="69"/>
      <c r="AK1924" s="69"/>
      <c r="AL1924" s="69"/>
      <c r="AM1924" s="70" t="str">
        <f>AM1923</f>
        <v>Os pesticidas contêm frequentemente petróleo ou alcatrão de hulha destilados, ou outros líquidos inflamáveis. A miscibilidade com a água depende da composição. Tóxico à ingestão, por contacto cutâneo ou à inalação.</v>
      </c>
      <c r="AN1924" s="63" t="str">
        <f>IF(ISNA(VLOOKUP(D1924,[1]GRE_Tabela2!$A$4:$D$112,4,0)),"-",VLOOKUP(D1924,[1]GRE_Tabela2!$A$4:$D$112,4,0))</f>
        <v>-</v>
      </c>
      <c r="AO1924" s="68" t="s">
        <v>747</v>
      </c>
      <c r="AP1924" s="68" t="s">
        <v>748</v>
      </c>
      <c r="AQ1924" s="113">
        <v>131</v>
      </c>
      <c r="AR1924" s="302" t="str">
        <f>IF(ISNA(VLOOKUP(AT1924,[1]FISQ!$D$2:$J$1713,7,0)),"-",VLOOKUP(AT1924,[1]FISQ!$D$2:$J$1713,7,0))</f>
        <v>-</v>
      </c>
      <c r="AS1924" s="302" t="str">
        <f>IF(ISNA(VLOOKUP(AT1924,[1]FISQ!$D$2:$J$1713,4,0)),"-",CONCATENATE("(",VLOOKUP(AT1924,[1]FISQ!$D$2:$J$1713,4,0),")"))</f>
        <v>-</v>
      </c>
      <c r="AT1924" s="71" t="s">
        <v>4221</v>
      </c>
      <c r="AU1924" s="38"/>
      <c r="AV1924" s="38"/>
      <c r="AW1924" s="38"/>
    </row>
    <row r="1925" spans="1:49" ht="25.5">
      <c r="A1925" s="33">
        <v>1924</v>
      </c>
      <c r="B1925" s="33" t="str">
        <f t="shared" si="90"/>
        <v>2788_I</v>
      </c>
      <c r="C1925" s="33" t="str">
        <f t="shared" si="91"/>
        <v>6.1//0</v>
      </c>
      <c r="D1925" s="61">
        <v>2788</v>
      </c>
      <c r="E1925" s="72" t="s">
        <v>4222</v>
      </c>
      <c r="F1925" s="395" t="s">
        <v>1332</v>
      </c>
      <c r="G1925" s="62" t="str">
        <f>VLOOKUP(CONCATENATE(TEXT(I1925,"0"),"_",TEXT(F1925,"0")),[1]CodC!$A$2:$D$250,4,0)</f>
        <v>Matérias tóxicas sem perigo subsidiário, organometálicas;</v>
      </c>
      <c r="H1925" s="395" t="s">
        <v>7326</v>
      </c>
      <c r="I1925" s="68">
        <v>6</v>
      </c>
      <c r="J1925" s="68" t="s">
        <v>50</v>
      </c>
      <c r="K1925" s="68"/>
      <c r="L1925" s="68" t="s">
        <v>746</v>
      </c>
      <c r="M1925" s="64" t="s">
        <v>1313</v>
      </c>
      <c r="N1925" s="64" t="s">
        <v>24482</v>
      </c>
      <c r="O1925" s="64" t="s">
        <v>1799</v>
      </c>
      <c r="P1925" s="113" t="s">
        <v>22423</v>
      </c>
      <c r="Q1925" s="70" t="s">
        <v>5598</v>
      </c>
      <c r="R1925" s="70" t="s">
        <v>799</v>
      </c>
      <c r="S1925" s="65" t="str">
        <f t="shared" si="92"/>
        <v xml:space="preserve"> SW2 </v>
      </c>
      <c r="T1925" s="69" t="s">
        <v>19</v>
      </c>
      <c r="U1925" s="69"/>
      <c r="V1925" s="69"/>
      <c r="W1925" s="69"/>
      <c r="X1925" s="69"/>
      <c r="Y1925" s="69"/>
      <c r="Z1925" s="69"/>
      <c r="AA1925" s="69"/>
      <c r="AB1925" s="69"/>
      <c r="AC1925" s="69"/>
      <c r="AD1925" s="69"/>
      <c r="AE1925" s="69"/>
      <c r="AF1925" s="69"/>
      <c r="AG1925" s="69"/>
      <c r="AH1925" s="69"/>
      <c r="AI1925" s="69"/>
      <c r="AJ1925" s="69"/>
      <c r="AK1925" s="69"/>
      <c r="AL1925" s="69"/>
      <c r="AM1925" s="70" t="s">
        <v>6901</v>
      </c>
      <c r="AN1925" s="63" t="str">
        <f>IF(ISNA(VLOOKUP(D1925,[1]GRE_Tabela2!$A$4:$D$112,4,0)),"-",VLOOKUP(D1925,[1]GRE_Tabela2!$A$4:$D$112,4,0))</f>
        <v>-</v>
      </c>
      <c r="AO1925" s="68" t="s">
        <v>1341</v>
      </c>
      <c r="AP1925" s="68" t="s">
        <v>1795</v>
      </c>
      <c r="AQ1925" s="113">
        <v>153</v>
      </c>
      <c r="AR1925" s="302" t="str">
        <f>IF(ISNA(VLOOKUP(AT1925,[1]FISQ!$D$2:$J$1713,7,0)),"-",VLOOKUP(AT1925,[1]FISQ!$D$2:$J$1713,7,0))</f>
        <v>-</v>
      </c>
      <c r="AS1925" s="302" t="str">
        <f>IF(ISNA(VLOOKUP(AT1925,[1]FISQ!$D$2:$J$1713,4,0)),"-",CONCATENATE("(",VLOOKUP(AT1925,[1]FISQ!$D$2:$J$1713,4,0),")"))</f>
        <v>-</v>
      </c>
      <c r="AT1925" s="71" t="s">
        <v>4223</v>
      </c>
      <c r="AU1925" s="38"/>
      <c r="AV1925" s="38"/>
      <c r="AW1925" s="38"/>
    </row>
    <row r="1926" spans="1:49" ht="25.5">
      <c r="A1926" s="33">
        <v>1925</v>
      </c>
      <c r="B1926" s="33" t="str">
        <f t="shared" ref="B1926:B1989" si="93">CONCATENATE(TEXT(D1926,"0000"),"_",TEXT(L1926,"0"))</f>
        <v>2788_II</v>
      </c>
      <c r="C1926" s="33" t="str">
        <f t="shared" ref="C1926:C1989" si="94">CONCATENATE(TEXT(J1926,"0"),"//",TEXT(K1926,"0"))</f>
        <v>6.1//0</v>
      </c>
      <c r="D1926" s="61">
        <v>2788</v>
      </c>
      <c r="E1926" s="72" t="s">
        <v>4222</v>
      </c>
      <c r="F1926" s="395" t="s">
        <v>1332</v>
      </c>
      <c r="G1926" s="62" t="str">
        <f>VLOOKUP(CONCATENATE(TEXT(I1926,"0"),"_",TEXT(F1926,"0")),[1]CodC!$A$2:$D$250,4,0)</f>
        <v>Matérias tóxicas sem perigo subsidiário, organometálicas;</v>
      </c>
      <c r="H1926" s="395" t="s">
        <v>7327</v>
      </c>
      <c r="I1926" s="68">
        <v>6</v>
      </c>
      <c r="J1926" s="68" t="s">
        <v>50</v>
      </c>
      <c r="K1926" s="68"/>
      <c r="L1926" s="68" t="s">
        <v>849</v>
      </c>
      <c r="M1926" s="64" t="s">
        <v>1313</v>
      </c>
      <c r="N1926" s="64" t="s">
        <v>24482</v>
      </c>
      <c r="O1926" s="64" t="s">
        <v>1799</v>
      </c>
      <c r="P1926" s="113" t="s">
        <v>22423</v>
      </c>
      <c r="Q1926" s="70" t="s">
        <v>5598</v>
      </c>
      <c r="R1926" s="70" t="s">
        <v>799</v>
      </c>
      <c r="S1926" s="65" t="str">
        <f t="shared" si="92"/>
        <v xml:space="preserve"> SW2 </v>
      </c>
      <c r="T1926" s="69" t="s">
        <v>19</v>
      </c>
      <c r="U1926" s="69"/>
      <c r="V1926" s="69"/>
      <c r="W1926" s="69"/>
      <c r="X1926" s="69"/>
      <c r="Y1926" s="69"/>
      <c r="Z1926" s="69"/>
      <c r="AA1926" s="69"/>
      <c r="AB1926" s="69"/>
      <c r="AC1926" s="69"/>
      <c r="AD1926" s="69"/>
      <c r="AE1926" s="69"/>
      <c r="AF1926" s="69"/>
      <c r="AG1926" s="69"/>
      <c r="AH1926" s="69"/>
      <c r="AI1926" s="69"/>
      <c r="AJ1926" s="69"/>
      <c r="AK1926" s="69"/>
      <c r="AL1926" s="69"/>
      <c r="AM1926" s="70" t="str">
        <f>AM1925</f>
        <v>Uma grande variedade de líquidos tóxicos. Tóxico à ingestão, por contacto cutâneo ou à inalação.</v>
      </c>
      <c r="AN1926" s="63" t="str">
        <f>IF(ISNA(VLOOKUP(D1926,[1]GRE_Tabela2!$A$4:$D$112,4,0)),"-",VLOOKUP(D1926,[1]GRE_Tabela2!$A$4:$D$112,4,0))</f>
        <v>-</v>
      </c>
      <c r="AO1926" s="68" t="s">
        <v>1341</v>
      </c>
      <c r="AP1926" s="68" t="s">
        <v>1795</v>
      </c>
      <c r="AQ1926" s="113">
        <v>153</v>
      </c>
      <c r="AR1926" s="302" t="str">
        <f>IF(ISNA(VLOOKUP(AT1926,[1]FISQ!$D$2:$J$1713,7,0)),"-",VLOOKUP(AT1926,[1]FISQ!$D$2:$J$1713,7,0))</f>
        <v>-</v>
      </c>
      <c r="AS1926" s="302" t="str">
        <f>IF(ISNA(VLOOKUP(AT1926,[1]FISQ!$D$2:$J$1713,4,0)),"-",CONCATENATE("(",VLOOKUP(AT1926,[1]FISQ!$D$2:$J$1713,4,0),")"))</f>
        <v>-</v>
      </c>
      <c r="AT1926" s="71" t="s">
        <v>4223</v>
      </c>
      <c r="AU1926" s="38"/>
      <c r="AV1926" s="38"/>
      <c r="AW1926" s="38"/>
    </row>
    <row r="1927" spans="1:49" ht="25.5">
      <c r="A1927" s="33">
        <v>1926</v>
      </c>
      <c r="B1927" s="33" t="str">
        <f t="shared" si="93"/>
        <v>2788_III</v>
      </c>
      <c r="C1927" s="33" t="str">
        <f t="shared" si="94"/>
        <v>6.1//0</v>
      </c>
      <c r="D1927" s="61">
        <v>2788</v>
      </c>
      <c r="E1927" s="72" t="s">
        <v>4222</v>
      </c>
      <c r="F1927" s="395" t="s">
        <v>1332</v>
      </c>
      <c r="G1927" s="62" t="str">
        <f>VLOOKUP(CONCATENATE(TEXT(I1927,"0"),"_",TEXT(F1927,"0")),[1]CodC!$A$2:$D$250,4,0)</f>
        <v>Matérias tóxicas sem perigo subsidiário, organometálicas;</v>
      </c>
      <c r="H1927" s="395" t="s">
        <v>7327</v>
      </c>
      <c r="I1927" s="68">
        <v>6</v>
      </c>
      <c r="J1927" s="68" t="s">
        <v>50</v>
      </c>
      <c r="K1927" s="68"/>
      <c r="L1927" s="68" t="s">
        <v>879</v>
      </c>
      <c r="M1927" s="64" t="s">
        <v>1313</v>
      </c>
      <c r="N1927" s="64" t="s">
        <v>24482</v>
      </c>
      <c r="O1927" s="64" t="s">
        <v>1802</v>
      </c>
      <c r="P1927" s="113" t="s">
        <v>22423</v>
      </c>
      <c r="Q1927" s="70" t="s">
        <v>5598</v>
      </c>
      <c r="R1927" s="70" t="s">
        <v>799</v>
      </c>
      <c r="S1927" s="65" t="str">
        <f t="shared" si="92"/>
        <v xml:space="preserve"> SW2 </v>
      </c>
      <c r="T1927" s="69" t="s">
        <v>19</v>
      </c>
      <c r="U1927" s="69"/>
      <c r="V1927" s="69"/>
      <c r="W1927" s="69"/>
      <c r="X1927" s="69"/>
      <c r="Y1927" s="69"/>
      <c r="Z1927" s="69"/>
      <c r="AA1927" s="69"/>
      <c r="AB1927" s="69"/>
      <c r="AC1927" s="69"/>
      <c r="AD1927" s="69"/>
      <c r="AE1927" s="69"/>
      <c r="AF1927" s="69"/>
      <c r="AG1927" s="69"/>
      <c r="AH1927" s="69"/>
      <c r="AI1927" s="69"/>
      <c r="AJ1927" s="69"/>
      <c r="AK1927" s="69"/>
      <c r="AL1927" s="69"/>
      <c r="AM1927" s="70" t="str">
        <f>AM1926</f>
        <v>Uma grande variedade de líquidos tóxicos. Tóxico à ingestão, por contacto cutâneo ou à inalação.</v>
      </c>
      <c r="AN1927" s="63" t="str">
        <f>IF(ISNA(VLOOKUP(D1927,[1]GRE_Tabela2!$A$4:$D$112,4,0)),"-",VLOOKUP(D1927,[1]GRE_Tabela2!$A$4:$D$112,4,0))</f>
        <v>-</v>
      </c>
      <c r="AO1927" s="68" t="s">
        <v>1341</v>
      </c>
      <c r="AP1927" s="68" t="s">
        <v>1795</v>
      </c>
      <c r="AQ1927" s="113">
        <v>153</v>
      </c>
      <c r="AR1927" s="302" t="str">
        <f>IF(ISNA(VLOOKUP(AT1927,[1]FISQ!$D$2:$J$1713,7,0)),"-",VLOOKUP(AT1927,[1]FISQ!$D$2:$J$1713,7,0))</f>
        <v>-</v>
      </c>
      <c r="AS1927" s="302" t="str">
        <f>IF(ISNA(VLOOKUP(AT1927,[1]FISQ!$D$2:$J$1713,4,0)),"-",CONCATENATE("(",VLOOKUP(AT1927,[1]FISQ!$D$2:$J$1713,4,0),")"))</f>
        <v>-</v>
      </c>
      <c r="AT1927" s="71" t="s">
        <v>4223</v>
      </c>
      <c r="AU1927" s="38"/>
      <c r="AV1927" s="38"/>
      <c r="AW1927" s="38"/>
    </row>
    <row r="1928" spans="1:49" ht="76.5">
      <c r="A1928" s="33">
        <v>1927</v>
      </c>
      <c r="B1928" s="33" t="str">
        <f t="shared" si="93"/>
        <v>2789_II</v>
      </c>
      <c r="C1928" s="33" t="str">
        <f t="shared" si="94"/>
        <v>8//3</v>
      </c>
      <c r="D1928" s="61">
        <v>2789</v>
      </c>
      <c r="E1928" s="67" t="s">
        <v>4224</v>
      </c>
      <c r="F1928" s="395" t="s">
        <v>7332</v>
      </c>
      <c r="G1928" s="62" t="str">
        <f>VLOOKUP(CONCATENATE(TEXT(I1928,"0"),"_",TEXT(F1928,"0")),[1]CodC!$A$2:$D$250,4,0)</f>
        <v>Matérias corrosivas, inflamáveis, líquidas;</v>
      </c>
      <c r="H1928" s="395" t="s">
        <v>7333</v>
      </c>
      <c r="I1928" s="69" t="s">
        <v>631</v>
      </c>
      <c r="J1928" s="69" t="s">
        <v>631</v>
      </c>
      <c r="K1928" s="68" t="s">
        <v>848</v>
      </c>
      <c r="L1928" s="68" t="s">
        <v>849</v>
      </c>
      <c r="M1928" s="63"/>
      <c r="N1928" s="64" t="s">
        <v>19</v>
      </c>
      <c r="O1928" s="64" t="s">
        <v>19</v>
      </c>
      <c r="P1928" s="113" t="s">
        <v>22425</v>
      </c>
      <c r="Q1928" s="70" t="s">
        <v>621</v>
      </c>
      <c r="R1928" s="70" t="s">
        <v>621</v>
      </c>
      <c r="S1928" s="65" t="str">
        <f t="shared" si="92"/>
        <v/>
      </c>
      <c r="T1928" s="69" t="s">
        <v>7182</v>
      </c>
      <c r="U1928" s="69" t="s">
        <v>7163</v>
      </c>
      <c r="V1928" s="69"/>
      <c r="W1928" s="69"/>
      <c r="X1928" s="69"/>
      <c r="Y1928" s="69"/>
      <c r="Z1928" s="69"/>
      <c r="AA1928" s="69"/>
      <c r="AB1928" s="69"/>
      <c r="AC1928" s="69"/>
      <c r="AD1928" s="69"/>
      <c r="AE1928" s="69"/>
      <c r="AF1928" s="69"/>
      <c r="AG1928" s="69"/>
      <c r="AH1928" s="69"/>
      <c r="AI1928" s="69"/>
      <c r="AJ1928" s="69"/>
      <c r="AK1928" s="69"/>
      <c r="AL1928" s="69"/>
      <c r="AM1928" s="70" t="s">
        <v>6511</v>
      </c>
      <c r="AN1928" s="63" t="str">
        <f>IF(ISNA(VLOOKUP(D1928,[1]GRE_Tabela2!$A$4:$D$112,4,0)),"-",VLOOKUP(D1928,[1]GRE_Tabela2!$A$4:$D$112,4,0))</f>
        <v>-</v>
      </c>
      <c r="AO1928" s="68" t="s">
        <v>747</v>
      </c>
      <c r="AP1928" s="68" t="s">
        <v>888</v>
      </c>
      <c r="AQ1928" s="113">
        <v>132</v>
      </c>
      <c r="AR1928" s="302" t="str">
        <f>IF(ISNA(VLOOKUP(AT1928,[1]FISQ!$D$2:$J$1713,7,0)),"-",VLOOKUP(AT1928,[1]FISQ!$D$2:$J$1713,7,0))</f>
        <v>0363 </v>
      </c>
      <c r="AS1928" s="302" t="str">
        <f>IF(ISNA(VLOOKUP(AT1928,[1]FISQ!$D$2:$J$1713,4,0)),"-",CONCATENATE("(",VLOOKUP(AT1928,[1]FISQ!$D$2:$J$1713,4,0),")"))</f>
        <v>(1)</v>
      </c>
      <c r="AT1928" s="71" t="s">
        <v>4225</v>
      </c>
      <c r="AU1928" s="38" t="s">
        <v>6541</v>
      </c>
      <c r="AV1928" s="30"/>
      <c r="AW1928" s="38"/>
    </row>
    <row r="1929" spans="1:49" s="6" customFormat="1" ht="38.25">
      <c r="A1929" s="33">
        <v>1928</v>
      </c>
      <c r="B1929" s="33" t="str">
        <f t="shared" si="93"/>
        <v>2790_II</v>
      </c>
      <c r="C1929" s="33" t="str">
        <f t="shared" si="94"/>
        <v>8//-</v>
      </c>
      <c r="D1929" s="61">
        <v>2790</v>
      </c>
      <c r="E1929" s="67" t="s">
        <v>4226</v>
      </c>
      <c r="F1929" s="395" t="s">
        <v>7338</v>
      </c>
      <c r="G1929" s="62" t="str">
        <f>VLOOKUP(CONCATENATE(TEXT(I1929,"0"),"_",TEXT(F1929,"0")),[1]CodC!$A$2:$D$250,4,0)</f>
        <v>Matérias corrosivas, ácidas, sem perigo subsidiário, orgânicas, líquidas;</v>
      </c>
      <c r="H1929" s="395" t="s">
        <v>7339</v>
      </c>
      <c r="I1929" s="69" t="s">
        <v>631</v>
      </c>
      <c r="J1929" s="69" t="s">
        <v>631</v>
      </c>
      <c r="K1929" s="69" t="s">
        <v>19</v>
      </c>
      <c r="L1929" s="68" t="s">
        <v>849</v>
      </c>
      <c r="M1929" s="63"/>
      <c r="N1929" s="64" t="s">
        <v>19</v>
      </c>
      <c r="O1929" s="64" t="s">
        <v>19</v>
      </c>
      <c r="P1929" s="113" t="s">
        <v>22424</v>
      </c>
      <c r="Q1929" s="70" t="s">
        <v>621</v>
      </c>
      <c r="R1929" s="70" t="s">
        <v>621</v>
      </c>
      <c r="S1929" s="65" t="str">
        <f t="shared" si="92"/>
        <v/>
      </c>
      <c r="T1929" s="69" t="s">
        <v>7182</v>
      </c>
      <c r="U1929" s="69" t="s">
        <v>7163</v>
      </c>
      <c r="V1929" s="69"/>
      <c r="W1929" s="69"/>
      <c r="X1929" s="69"/>
      <c r="Y1929" s="69"/>
      <c r="Z1929" s="69"/>
      <c r="AA1929" s="69"/>
      <c r="AB1929" s="69"/>
      <c r="AC1929" s="69"/>
      <c r="AD1929" s="69"/>
      <c r="AE1929" s="69"/>
      <c r="AF1929" s="69"/>
      <c r="AG1929" s="69"/>
      <c r="AH1929" s="69"/>
      <c r="AI1929" s="69"/>
      <c r="AJ1929" s="69"/>
      <c r="AK1929" s="69"/>
      <c r="AL1929" s="69"/>
      <c r="AM1929" s="70" t="s">
        <v>4227</v>
      </c>
      <c r="AN1929" s="63" t="str">
        <f>IF(ISNA(VLOOKUP(D1929,[1]GRE_Tabela2!$A$4:$D$112,4,0)),"-",VLOOKUP(D1929,[1]GRE_Tabela2!$A$4:$D$112,4,0))</f>
        <v>-</v>
      </c>
      <c r="AO1929" s="68" t="s">
        <v>1341</v>
      </c>
      <c r="AP1929" s="68" t="s">
        <v>1913</v>
      </c>
      <c r="AQ1929" s="113">
        <v>153</v>
      </c>
      <c r="AR1929" s="302" t="str">
        <f>IF(ISNA(VLOOKUP(AT1929,[1]FISQ!$D$2:$J$1713,7,0)),"-",VLOOKUP(AT1929,[1]FISQ!$D$2:$J$1713,7,0))</f>
        <v>-</v>
      </c>
      <c r="AS1929" s="302" t="str">
        <f>IF(ISNA(VLOOKUP(AT1929,[1]FISQ!$D$2:$J$1713,4,0)),"-",CONCATENATE("(",VLOOKUP(AT1929,[1]FISQ!$D$2:$J$1713,4,0),")"))</f>
        <v>-</v>
      </c>
      <c r="AT1929" s="71" t="s">
        <v>4228</v>
      </c>
      <c r="AU1929" s="38" t="s">
        <v>6541</v>
      </c>
      <c r="AV1929" s="30"/>
      <c r="AW1929" s="10"/>
    </row>
    <row r="1930" spans="1:49" s="6" customFormat="1" ht="38.25">
      <c r="A1930" s="33">
        <v>1929</v>
      </c>
      <c r="B1930" s="33" t="str">
        <f t="shared" si="93"/>
        <v>2790_III</v>
      </c>
      <c r="C1930" s="33" t="str">
        <f t="shared" si="94"/>
        <v>8//-</v>
      </c>
      <c r="D1930" s="61">
        <v>2790</v>
      </c>
      <c r="E1930" s="67" t="s">
        <v>4229</v>
      </c>
      <c r="F1930" s="395" t="s">
        <v>7338</v>
      </c>
      <c r="G1930" s="62" t="str">
        <f>VLOOKUP(CONCATENATE(TEXT(I1930,"0"),"_",TEXT(F1930,"0")),[1]CodC!$A$2:$D$250,4,0)</f>
        <v>Matérias corrosivas, ácidas, sem perigo subsidiário, orgânicas, líquidas;</v>
      </c>
      <c r="H1930" s="395" t="s">
        <v>7339</v>
      </c>
      <c r="I1930" s="69" t="s">
        <v>631</v>
      </c>
      <c r="J1930" s="69" t="s">
        <v>631</v>
      </c>
      <c r="K1930" s="69" t="s">
        <v>19</v>
      </c>
      <c r="L1930" s="68" t="s">
        <v>879</v>
      </c>
      <c r="M1930" s="63"/>
      <c r="N1930" s="64" t="s">
        <v>24558</v>
      </c>
      <c r="O1930" s="64" t="s">
        <v>19</v>
      </c>
      <c r="P1930" s="113" t="s">
        <v>22424</v>
      </c>
      <c r="Q1930" s="70" t="s">
        <v>621</v>
      </c>
      <c r="R1930" s="70" t="s">
        <v>621</v>
      </c>
      <c r="S1930" s="65" t="str">
        <f t="shared" si="92"/>
        <v/>
      </c>
      <c r="T1930" s="69" t="s">
        <v>7182</v>
      </c>
      <c r="U1930" s="69" t="s">
        <v>7163</v>
      </c>
      <c r="V1930" s="69"/>
      <c r="W1930" s="69"/>
      <c r="X1930" s="69"/>
      <c r="Y1930" s="69"/>
      <c r="Z1930" s="69"/>
      <c r="AA1930" s="69"/>
      <c r="AB1930" s="69"/>
      <c r="AC1930" s="69"/>
      <c r="AD1930" s="69"/>
      <c r="AE1930" s="69"/>
      <c r="AF1930" s="69"/>
      <c r="AG1930" s="69"/>
      <c r="AH1930" s="69"/>
      <c r="AI1930" s="69"/>
      <c r="AJ1930" s="69"/>
      <c r="AK1930" s="69"/>
      <c r="AL1930" s="69"/>
      <c r="AM1930" s="70" t="s">
        <v>4227</v>
      </c>
      <c r="AN1930" s="63" t="str">
        <f>IF(ISNA(VLOOKUP(D1930,[1]GRE_Tabela2!$A$4:$D$112,4,0)),"-",VLOOKUP(D1930,[1]GRE_Tabela2!$A$4:$D$112,4,0))</f>
        <v>-</v>
      </c>
      <c r="AO1930" s="68" t="s">
        <v>1341</v>
      </c>
      <c r="AP1930" s="68" t="s">
        <v>1913</v>
      </c>
      <c r="AQ1930" s="113">
        <v>153</v>
      </c>
      <c r="AR1930" s="302" t="str">
        <f>IF(ISNA(VLOOKUP(AT1930,[1]FISQ!$D$2:$J$1713,7,0)),"-",VLOOKUP(AT1930,[1]FISQ!$D$2:$J$1713,7,0))</f>
        <v>-</v>
      </c>
      <c r="AS1930" s="302" t="str">
        <f>IF(ISNA(VLOOKUP(AT1930,[1]FISQ!$D$2:$J$1713,4,0)),"-",CONCATENATE("(",VLOOKUP(AT1930,[1]FISQ!$D$2:$J$1713,4,0),")"))</f>
        <v>-</v>
      </c>
      <c r="AT1930" s="71" t="s">
        <v>4228</v>
      </c>
      <c r="AU1930" s="38" t="s">
        <v>6541</v>
      </c>
      <c r="AV1930" s="30"/>
      <c r="AW1930" s="10"/>
    </row>
    <row r="1931" spans="1:49" ht="153">
      <c r="A1931" s="33">
        <v>1930</v>
      </c>
      <c r="B1931" s="33" t="str">
        <f t="shared" si="93"/>
        <v>2793_III</v>
      </c>
      <c r="C1931" s="33" t="str">
        <f t="shared" si="94"/>
        <v>4.2//-</v>
      </c>
      <c r="D1931" s="61">
        <v>2793</v>
      </c>
      <c r="E1931" s="67" t="s">
        <v>6267</v>
      </c>
      <c r="F1931" s="395" t="s">
        <v>7300</v>
      </c>
      <c r="G1931" s="62" t="str">
        <f>VLOOKUP(CONCATENATE(TEXT(I1931,"0"),"_",TEXT(F1931,"0")),[1]CodC!$A$2:$D$250,4,0)</f>
        <v>Matérias sujeitas a inflamação espontânea sem perigo subsidiário, inorgânicas, sólidas;</v>
      </c>
      <c r="H1931" s="395" t="s">
        <v>7294</v>
      </c>
      <c r="I1931" s="68">
        <v>4</v>
      </c>
      <c r="J1931" s="68" t="s">
        <v>1579</v>
      </c>
      <c r="K1931" s="69" t="s">
        <v>19</v>
      </c>
      <c r="L1931" s="68" t="s">
        <v>879</v>
      </c>
      <c r="M1931" s="68"/>
      <c r="N1931" s="64" t="s">
        <v>24464</v>
      </c>
      <c r="O1931" s="64" t="s">
        <v>4230</v>
      </c>
      <c r="P1931" s="113" t="s">
        <v>22423</v>
      </c>
      <c r="Q1931" s="70" t="s">
        <v>621</v>
      </c>
      <c r="R1931" s="70" t="s">
        <v>5675</v>
      </c>
      <c r="S1931" s="65" t="str">
        <f t="shared" si="92"/>
        <v>H1</v>
      </c>
      <c r="T1931" s="69" t="s">
        <v>5626</v>
      </c>
      <c r="U1931" s="69"/>
      <c r="V1931" s="69"/>
      <c r="W1931" s="69"/>
      <c r="X1931" s="69"/>
      <c r="Y1931" s="69"/>
      <c r="Z1931" s="69"/>
      <c r="AA1931" s="69"/>
      <c r="AB1931" s="69"/>
      <c r="AC1931" s="69"/>
      <c r="AD1931" s="69"/>
      <c r="AE1931" s="69"/>
      <c r="AF1931" s="69"/>
      <c r="AG1931" s="69"/>
      <c r="AH1931" s="69"/>
      <c r="AI1931" s="69"/>
      <c r="AJ1931" s="69"/>
      <c r="AK1931" s="69"/>
      <c r="AL1931" s="69"/>
      <c r="AM1931" s="70" t="s">
        <v>6206</v>
      </c>
      <c r="AN1931" s="63" t="str">
        <f>IF(ISNA(VLOOKUP(D1931,[1]GRE_Tabela2!$A$4:$D$112,4,0)),"-",VLOOKUP(D1931,[1]GRE_Tabela2!$A$4:$D$112,4,0))</f>
        <v>-</v>
      </c>
      <c r="AO1931" s="68" t="s">
        <v>1065</v>
      </c>
      <c r="AP1931" s="68" t="s">
        <v>1338</v>
      </c>
      <c r="AQ1931" s="113">
        <v>170</v>
      </c>
      <c r="AR1931" s="302" t="str">
        <f>IF(ISNA(VLOOKUP(AT1931,[1]FISQ!$D$2:$J$1713,7,0)),"-",VLOOKUP(AT1931,[1]FISQ!$D$2:$J$1713,7,0))</f>
        <v>-</v>
      </c>
      <c r="AS1931" s="302" t="str">
        <f>IF(ISNA(VLOOKUP(AT1931,[1]FISQ!$D$2:$J$1713,4,0)),"-",CONCATENATE("(",VLOOKUP(AT1931,[1]FISQ!$D$2:$J$1713,4,0),")"))</f>
        <v>-</v>
      </c>
      <c r="AT1931" s="71" t="s">
        <v>4231</v>
      </c>
      <c r="AU1931" s="38"/>
      <c r="AV1931" s="38"/>
      <c r="AW1931" s="38"/>
    </row>
    <row r="1932" spans="1:49" ht="127.5">
      <c r="A1932" s="33">
        <v>1931</v>
      </c>
      <c r="B1932" s="33" t="str">
        <f t="shared" si="93"/>
        <v>2794_-</v>
      </c>
      <c r="C1932" s="33" t="str">
        <f t="shared" si="94"/>
        <v>8//-</v>
      </c>
      <c r="D1932" s="61">
        <v>2794</v>
      </c>
      <c r="E1932" s="67" t="s">
        <v>6268</v>
      </c>
      <c r="F1932" s="395" t="s">
        <v>7354</v>
      </c>
      <c r="G1932" s="62" t="str">
        <f>VLOOKUP(CONCATENATE(TEXT(I1932,"0"),"_",TEXT(F1932,"0")),[1]CodC!$A$2:$D$250,4,0)</f>
        <v>Objetos contendo matérias corrosivas sem perigo subsidiário;</v>
      </c>
      <c r="H1932" s="395" t="s">
        <v>7339</v>
      </c>
      <c r="I1932" s="69" t="s">
        <v>631</v>
      </c>
      <c r="J1932" s="69" t="s">
        <v>631</v>
      </c>
      <c r="K1932" s="69" t="s">
        <v>19</v>
      </c>
      <c r="L1932" s="64" t="s">
        <v>19</v>
      </c>
      <c r="M1932" s="64"/>
      <c r="N1932" s="64" t="s">
        <v>24559</v>
      </c>
      <c r="O1932" s="64">
        <v>295</v>
      </c>
      <c r="P1932" s="113" t="s">
        <v>22424</v>
      </c>
      <c r="Q1932" s="70" t="s">
        <v>5598</v>
      </c>
      <c r="R1932" s="70" t="s">
        <v>4233</v>
      </c>
      <c r="S1932" s="65" t="str">
        <f t="shared" si="92"/>
        <v xml:space="preserve"> SW16 </v>
      </c>
      <c r="T1932" s="69" t="s">
        <v>7182</v>
      </c>
      <c r="U1932" s="69" t="s">
        <v>7163</v>
      </c>
      <c r="V1932" s="69"/>
      <c r="W1932" s="69"/>
      <c r="X1932" s="69"/>
      <c r="Y1932" s="69"/>
      <c r="Z1932" s="69"/>
      <c r="AA1932" s="69"/>
      <c r="AB1932" s="69"/>
      <c r="AC1932" s="69"/>
      <c r="AD1932" s="69"/>
      <c r="AE1932" s="69"/>
      <c r="AF1932" s="69"/>
      <c r="AG1932" s="69"/>
      <c r="AH1932" s="69"/>
      <c r="AI1932" s="69"/>
      <c r="AJ1932" s="69"/>
      <c r="AK1932" s="69"/>
      <c r="AL1932" s="69"/>
      <c r="AM1932" s="70" t="s">
        <v>6269</v>
      </c>
      <c r="AN1932" s="63" t="str">
        <f>IF(ISNA(VLOOKUP(D1932,[1]GRE_Tabela2!$A$4:$D$112,4,0)),"-",VLOOKUP(D1932,[1]GRE_Tabela2!$A$4:$D$112,4,0))</f>
        <v>-</v>
      </c>
      <c r="AO1932" s="68" t="s">
        <v>1341</v>
      </c>
      <c r="AP1932" s="68" t="s">
        <v>1913</v>
      </c>
      <c r="AQ1932" s="113">
        <v>154</v>
      </c>
      <c r="AR1932" s="302" t="str">
        <f>IF(ISNA(VLOOKUP(AT1932,[1]FISQ!$D$2:$J$1713,7,0)),"-",VLOOKUP(AT1932,[1]FISQ!$D$2:$J$1713,7,0))</f>
        <v>-</v>
      </c>
      <c r="AS1932" s="302" t="str">
        <f>IF(ISNA(VLOOKUP(AT1932,[1]FISQ!$D$2:$J$1713,4,0)),"-",CONCATENATE("(",VLOOKUP(AT1932,[1]FISQ!$D$2:$J$1713,4,0),")"))</f>
        <v>-</v>
      </c>
      <c r="AT1932" s="71" t="s">
        <v>4234</v>
      </c>
      <c r="AU1932" s="38" t="s">
        <v>6541</v>
      </c>
      <c r="AV1932" s="30"/>
      <c r="AW1932" s="38"/>
    </row>
    <row r="1933" spans="1:49" ht="127.5">
      <c r="A1933" s="33">
        <v>1932</v>
      </c>
      <c r="B1933" s="33" t="str">
        <f t="shared" si="93"/>
        <v>2795_-</v>
      </c>
      <c r="C1933" s="33" t="str">
        <f t="shared" si="94"/>
        <v>8//-</v>
      </c>
      <c r="D1933" s="61">
        <v>2795</v>
      </c>
      <c r="E1933" s="67" t="s">
        <v>6270</v>
      </c>
      <c r="F1933" s="395" t="s">
        <v>7354</v>
      </c>
      <c r="G1933" s="62" t="str">
        <f>VLOOKUP(CONCATENATE(TEXT(I1933,"0"),"_",TEXT(F1933,"0")),[1]CodC!$A$2:$D$250,4,0)</f>
        <v>Objetos contendo matérias corrosivas sem perigo subsidiário;</v>
      </c>
      <c r="H1933" s="395" t="s">
        <v>7339</v>
      </c>
      <c r="I1933" s="69" t="s">
        <v>631</v>
      </c>
      <c r="J1933" s="69" t="s">
        <v>631</v>
      </c>
      <c r="K1933" s="64" t="s">
        <v>19</v>
      </c>
      <c r="L1933" s="64" t="s">
        <v>19</v>
      </c>
      <c r="M1933" s="64"/>
      <c r="N1933" s="64" t="s">
        <v>24559</v>
      </c>
      <c r="O1933" s="64" t="s">
        <v>4232</v>
      </c>
      <c r="P1933" s="113" t="s">
        <v>22424</v>
      </c>
      <c r="Q1933" s="70" t="s">
        <v>5598</v>
      </c>
      <c r="R1933" s="70" t="s">
        <v>4233</v>
      </c>
      <c r="S1933" s="65" t="str">
        <f t="shared" si="92"/>
        <v xml:space="preserve"> SW16 </v>
      </c>
      <c r="T1933" s="68" t="s">
        <v>1000</v>
      </c>
      <c r="U1933" s="68"/>
      <c r="V1933" s="68"/>
      <c r="W1933" s="68"/>
      <c r="X1933" s="68"/>
      <c r="Y1933" s="68"/>
      <c r="Z1933" s="68"/>
      <c r="AA1933" s="68"/>
      <c r="AB1933" s="68"/>
      <c r="AC1933" s="68"/>
      <c r="AD1933" s="68"/>
      <c r="AE1933" s="68"/>
      <c r="AF1933" s="68"/>
      <c r="AG1933" s="68"/>
      <c r="AH1933" s="68"/>
      <c r="AI1933" s="68"/>
      <c r="AJ1933" s="68"/>
      <c r="AK1933" s="68"/>
      <c r="AL1933" s="68" t="s">
        <v>7163</v>
      </c>
      <c r="AM1933" s="70" t="s">
        <v>6271</v>
      </c>
      <c r="AN1933" s="63" t="str">
        <f>IF(ISNA(VLOOKUP(D1933,[1]GRE_Tabela2!$A$4:$D$112,4,0)),"-",VLOOKUP(D1933,[1]GRE_Tabela2!$A$4:$D$112,4,0))</f>
        <v>-</v>
      </c>
      <c r="AO1933" s="68" t="s">
        <v>1341</v>
      </c>
      <c r="AP1933" s="68" t="s">
        <v>1913</v>
      </c>
      <c r="AQ1933" s="113">
        <v>154</v>
      </c>
      <c r="AR1933" s="302" t="str">
        <f>IF(ISNA(VLOOKUP(AT1933,[1]FISQ!$D$2:$J$1713,7,0)),"-",VLOOKUP(AT1933,[1]FISQ!$D$2:$J$1713,7,0))</f>
        <v>-</v>
      </c>
      <c r="AS1933" s="302" t="str">
        <f>IF(ISNA(VLOOKUP(AT1933,[1]FISQ!$D$2:$J$1713,4,0)),"-",CONCATENATE("(",VLOOKUP(AT1933,[1]FISQ!$D$2:$J$1713,4,0),")"))</f>
        <v>-</v>
      </c>
      <c r="AT1933" s="71" t="s">
        <v>4235</v>
      </c>
      <c r="AU1933" s="38" t="s">
        <v>6537</v>
      </c>
      <c r="AV1933" s="30"/>
      <c r="AW1933" s="38"/>
    </row>
    <row r="1934" spans="1:49" ht="38.25">
      <c r="A1934" s="33">
        <v>1933</v>
      </c>
      <c r="B1934" s="33" t="str">
        <f t="shared" si="93"/>
        <v>2796_II</v>
      </c>
      <c r="C1934" s="33" t="str">
        <f t="shared" si="94"/>
        <v>8//-</v>
      </c>
      <c r="D1934" s="61">
        <v>2796</v>
      </c>
      <c r="E1934" s="67" t="s">
        <v>6272</v>
      </c>
      <c r="F1934" s="395" t="s">
        <v>7345</v>
      </c>
      <c r="G1934" s="62" t="str">
        <f>VLOOKUP(CONCATENATE(TEXT(I1934,"0"),"_",TEXT(F1934,"0")),[1]CodC!$A$2:$D$250,4,0)</f>
        <v>Matérias corrosivas, ácidas, sem perigo subsidiário, inorgânicas, líquidas;</v>
      </c>
      <c r="H1934" s="395" t="s">
        <v>7339</v>
      </c>
      <c r="I1934" s="69" t="s">
        <v>631</v>
      </c>
      <c r="J1934" s="69" t="s">
        <v>631</v>
      </c>
      <c r="K1934" s="69" t="s">
        <v>19</v>
      </c>
      <c r="L1934" s="68" t="s">
        <v>849</v>
      </c>
      <c r="M1934" s="63"/>
      <c r="N1934" s="64" t="s">
        <v>19</v>
      </c>
      <c r="O1934" s="64" t="s">
        <v>19</v>
      </c>
      <c r="P1934" s="113" t="s">
        <v>22424</v>
      </c>
      <c r="Q1934" s="70" t="s">
        <v>861</v>
      </c>
      <c r="R1934" s="70" t="s">
        <v>861</v>
      </c>
      <c r="S1934" s="65" t="str">
        <f t="shared" si="92"/>
        <v/>
      </c>
      <c r="T1934" s="69" t="s">
        <v>7182</v>
      </c>
      <c r="U1934" s="69" t="s">
        <v>7163</v>
      </c>
      <c r="V1934" s="69"/>
      <c r="W1934" s="69"/>
      <c r="X1934" s="69"/>
      <c r="Y1934" s="69"/>
      <c r="Z1934" s="69"/>
      <c r="AA1934" s="69"/>
      <c r="AB1934" s="69"/>
      <c r="AC1934" s="69"/>
      <c r="AD1934" s="69"/>
      <c r="AE1934" s="69"/>
      <c r="AF1934" s="69"/>
      <c r="AG1934" s="69"/>
      <c r="AH1934" s="69"/>
      <c r="AI1934" s="69"/>
      <c r="AJ1934" s="69"/>
      <c r="AK1934" s="69"/>
      <c r="AL1934" s="69"/>
      <c r="AM1934" s="70" t="s">
        <v>4236</v>
      </c>
      <c r="AN1934" s="63" t="str">
        <f>IF(ISNA(VLOOKUP(D1934,[1]GRE_Tabela2!$A$4:$D$112,4,0)),"-",VLOOKUP(D1934,[1]GRE_Tabela2!$A$4:$D$112,4,0))</f>
        <v>-</v>
      </c>
      <c r="AO1934" s="68" t="s">
        <v>1341</v>
      </c>
      <c r="AP1934" s="68" t="s">
        <v>1913</v>
      </c>
      <c r="AQ1934" s="113">
        <v>157</v>
      </c>
      <c r="AR1934" s="302" t="str">
        <f>IF(ISNA(VLOOKUP(AT1934,[1]FISQ!$D$2:$J$1713,7,0)),"-",VLOOKUP(AT1934,[1]FISQ!$D$2:$J$1713,7,0))</f>
        <v>-</v>
      </c>
      <c r="AS1934" s="302" t="str">
        <f>IF(ISNA(VLOOKUP(AT1934,[1]FISQ!$D$2:$J$1713,4,0)),"-",CONCATENATE("(",VLOOKUP(AT1934,[1]FISQ!$D$2:$J$1713,4,0),")"))</f>
        <v>-</v>
      </c>
      <c r="AT1934" s="71" t="s">
        <v>4237</v>
      </c>
      <c r="AU1934" s="38" t="s">
        <v>6541</v>
      </c>
      <c r="AV1934" s="30"/>
      <c r="AW1934" s="38"/>
    </row>
    <row r="1935" spans="1:49" ht="38.25">
      <c r="A1935" s="33">
        <v>1934</v>
      </c>
      <c r="B1935" s="33" t="str">
        <f t="shared" si="93"/>
        <v>2797_II</v>
      </c>
      <c r="C1935" s="33" t="str">
        <f t="shared" si="94"/>
        <v>8//-</v>
      </c>
      <c r="D1935" s="61">
        <v>2797</v>
      </c>
      <c r="E1935" s="67" t="s">
        <v>6273</v>
      </c>
      <c r="F1935" s="395" t="s">
        <v>7340</v>
      </c>
      <c r="G1935" s="62" t="str">
        <f>VLOOKUP(CONCATENATE(TEXT(I1935,"0"),"_",TEXT(F1935,"0")),[1]CodC!$A$2:$D$250,4,0)</f>
        <v>Matérias corrosivas, de carácter básico, sem perigo subsidiário, inorgânicas líquidas;</v>
      </c>
      <c r="H1935" s="395" t="s">
        <v>7339</v>
      </c>
      <c r="I1935" s="69" t="s">
        <v>631</v>
      </c>
      <c r="J1935" s="69" t="s">
        <v>631</v>
      </c>
      <c r="K1935" s="64" t="s">
        <v>19</v>
      </c>
      <c r="L1935" s="68" t="s">
        <v>849</v>
      </c>
      <c r="M1935" s="63"/>
      <c r="N1935" s="64" t="s">
        <v>19</v>
      </c>
      <c r="O1935" s="64" t="s">
        <v>19</v>
      </c>
      <c r="P1935" s="113" t="s">
        <v>22425</v>
      </c>
      <c r="Q1935" s="70" t="s">
        <v>621</v>
      </c>
      <c r="R1935" s="70" t="s">
        <v>621</v>
      </c>
      <c r="S1935" s="65" t="str">
        <f t="shared" si="92"/>
        <v/>
      </c>
      <c r="T1935" s="68" t="s">
        <v>7165</v>
      </c>
      <c r="U1935" s="68"/>
      <c r="V1935" s="68"/>
      <c r="W1935" s="68"/>
      <c r="X1935" s="68"/>
      <c r="Y1935" s="68"/>
      <c r="Z1935" s="68"/>
      <c r="AA1935" s="68"/>
      <c r="AB1935" s="68"/>
      <c r="AC1935" s="68"/>
      <c r="AD1935" s="68"/>
      <c r="AE1935" s="68"/>
      <c r="AF1935" s="68"/>
      <c r="AG1935" s="68"/>
      <c r="AH1935" s="68"/>
      <c r="AI1935" s="68"/>
      <c r="AJ1935" s="68"/>
      <c r="AK1935" s="68"/>
      <c r="AL1935" s="68" t="s">
        <v>7163</v>
      </c>
      <c r="AM1935" s="70" t="s">
        <v>4239</v>
      </c>
      <c r="AN1935" s="63" t="str">
        <f>IF(ISNA(VLOOKUP(D1935,[1]GRE_Tabela2!$A$4:$D$112,4,0)),"-",VLOOKUP(D1935,[1]GRE_Tabela2!$A$4:$D$112,4,0))</f>
        <v>-</v>
      </c>
      <c r="AO1935" s="68" t="s">
        <v>1341</v>
      </c>
      <c r="AP1935" s="68" t="s">
        <v>1913</v>
      </c>
      <c r="AQ1935" s="113">
        <v>154</v>
      </c>
      <c r="AR1935" s="302" t="str">
        <f>IF(ISNA(VLOOKUP(AT1935,[1]FISQ!$D$2:$J$1713,7,0)),"-",VLOOKUP(AT1935,[1]FISQ!$D$2:$J$1713,7,0))</f>
        <v>-</v>
      </c>
      <c r="AS1935" s="302" t="str">
        <f>IF(ISNA(VLOOKUP(AT1935,[1]FISQ!$D$2:$J$1713,4,0)),"-",CONCATENATE("(",VLOOKUP(AT1935,[1]FISQ!$D$2:$J$1713,4,0),")"))</f>
        <v>-</v>
      </c>
      <c r="AT1935" s="71" t="s">
        <v>4240</v>
      </c>
      <c r="AU1935" s="38" t="s">
        <v>6537</v>
      </c>
      <c r="AV1935" s="30"/>
      <c r="AW1935" s="38"/>
    </row>
    <row r="1936" spans="1:49" ht="25.5">
      <c r="A1936" s="33">
        <v>1935</v>
      </c>
      <c r="B1936" s="33" t="str">
        <f t="shared" si="93"/>
        <v>2798_II</v>
      </c>
      <c r="C1936" s="33" t="str">
        <f t="shared" si="94"/>
        <v>8//-</v>
      </c>
      <c r="D1936" s="61">
        <v>2798</v>
      </c>
      <c r="E1936" s="67" t="s">
        <v>4241</v>
      </c>
      <c r="F1936" s="395" t="s">
        <v>7338</v>
      </c>
      <c r="G1936" s="62" t="str">
        <f>VLOOKUP(CONCATENATE(TEXT(I1936,"0"),"_",TEXT(F1936,"0")),[1]CodC!$A$2:$D$250,4,0)</f>
        <v>Matérias corrosivas, ácidas, sem perigo subsidiário, orgânicas, líquidas;</v>
      </c>
      <c r="H1936" s="395" t="s">
        <v>7339</v>
      </c>
      <c r="I1936" s="69" t="s">
        <v>631</v>
      </c>
      <c r="J1936" s="69" t="s">
        <v>631</v>
      </c>
      <c r="K1936" s="69" t="s">
        <v>19</v>
      </c>
      <c r="L1936" s="68" t="s">
        <v>849</v>
      </c>
      <c r="M1936" s="63"/>
      <c r="N1936" s="64" t="s">
        <v>19</v>
      </c>
      <c r="O1936" s="64" t="s">
        <v>19</v>
      </c>
      <c r="P1936" s="113" t="s">
        <v>22424</v>
      </c>
      <c r="Q1936" s="70" t="s">
        <v>5989</v>
      </c>
      <c r="R1936" s="70" t="s">
        <v>645</v>
      </c>
      <c r="S1936" s="65" t="str">
        <f t="shared" si="92"/>
        <v xml:space="preserve"> SW2 </v>
      </c>
      <c r="T1936" s="69" t="s">
        <v>7182</v>
      </c>
      <c r="U1936" s="69" t="s">
        <v>7163</v>
      </c>
      <c r="V1936" s="69"/>
      <c r="W1936" s="69"/>
      <c r="X1936" s="69"/>
      <c r="Y1936" s="69"/>
      <c r="Z1936" s="69"/>
      <c r="AA1936" s="69"/>
      <c r="AB1936" s="69"/>
      <c r="AC1936" s="69"/>
      <c r="AD1936" s="69"/>
      <c r="AE1936" s="69"/>
      <c r="AF1936" s="69"/>
      <c r="AG1936" s="69"/>
      <c r="AH1936" s="69"/>
      <c r="AI1936" s="69"/>
      <c r="AJ1936" s="69"/>
      <c r="AK1936" s="69"/>
      <c r="AL1936" s="69"/>
      <c r="AM1936" s="70" t="s">
        <v>2298</v>
      </c>
      <c r="AN1936" s="63" t="str">
        <f>IF(ISNA(VLOOKUP(D1936,[1]GRE_Tabela2!$A$4:$D$112,4,0)),"-",VLOOKUP(D1936,[1]GRE_Tabela2!$A$4:$D$112,4,0))</f>
        <v>-</v>
      </c>
      <c r="AO1936" s="68" t="s">
        <v>1341</v>
      </c>
      <c r="AP1936" s="68" t="s">
        <v>1913</v>
      </c>
      <c r="AQ1936" s="113">
        <v>137</v>
      </c>
      <c r="AR1936" s="302" t="str">
        <f>IF(ISNA(VLOOKUP(AT1936,[1]FISQ!$D$2:$J$1713,7,0)),"-",VLOOKUP(AT1936,[1]FISQ!$D$2:$J$1713,7,0))</f>
        <v>-</v>
      </c>
      <c r="AS1936" s="302" t="str">
        <f>IF(ISNA(VLOOKUP(AT1936,[1]FISQ!$D$2:$J$1713,4,0)),"-",CONCATENATE("(",VLOOKUP(AT1936,[1]FISQ!$D$2:$J$1713,4,0),")"))</f>
        <v>-</v>
      </c>
      <c r="AT1936" s="71" t="s">
        <v>4242</v>
      </c>
      <c r="AU1936" s="38" t="s">
        <v>6541</v>
      </c>
      <c r="AV1936" s="30"/>
      <c r="AW1936" s="38"/>
    </row>
    <row r="1937" spans="1:49" ht="38.25">
      <c r="A1937" s="33">
        <v>1936</v>
      </c>
      <c r="B1937" s="33" t="str">
        <f t="shared" si="93"/>
        <v>2799_II</v>
      </c>
      <c r="C1937" s="33" t="str">
        <f t="shared" si="94"/>
        <v>8//-</v>
      </c>
      <c r="D1937" s="61">
        <v>2799</v>
      </c>
      <c r="E1937" s="72" t="s">
        <v>4243</v>
      </c>
      <c r="F1937" s="395" t="s">
        <v>7338</v>
      </c>
      <c r="G1937" s="62" t="str">
        <f>VLOOKUP(CONCATENATE(TEXT(I1937,"0"),"_",TEXT(F1937,"0")),[1]CodC!$A$2:$D$250,4,0)</f>
        <v>Matérias corrosivas, ácidas, sem perigo subsidiário, orgânicas, líquidas;</v>
      </c>
      <c r="H1937" s="395" t="s">
        <v>7339</v>
      </c>
      <c r="I1937" s="69" t="s">
        <v>631</v>
      </c>
      <c r="J1937" s="69" t="s">
        <v>631</v>
      </c>
      <c r="K1937" s="69" t="s">
        <v>19</v>
      </c>
      <c r="L1937" s="68" t="s">
        <v>849</v>
      </c>
      <c r="M1937" s="63"/>
      <c r="N1937" s="64" t="s">
        <v>19</v>
      </c>
      <c r="O1937" s="64" t="s">
        <v>19</v>
      </c>
      <c r="P1937" s="113" t="s">
        <v>22425</v>
      </c>
      <c r="Q1937" s="70" t="s">
        <v>5989</v>
      </c>
      <c r="R1937" s="70" t="s">
        <v>645</v>
      </c>
      <c r="S1937" s="65" t="str">
        <f t="shared" si="92"/>
        <v xml:space="preserve"> SW2 </v>
      </c>
      <c r="T1937" s="69" t="s">
        <v>7182</v>
      </c>
      <c r="U1937" s="69" t="s">
        <v>7163</v>
      </c>
      <c r="V1937" s="69"/>
      <c r="W1937" s="69"/>
      <c r="X1937" s="69"/>
      <c r="Y1937" s="69"/>
      <c r="Z1937" s="69"/>
      <c r="AA1937" s="69"/>
      <c r="AB1937" s="69"/>
      <c r="AC1937" s="69"/>
      <c r="AD1937" s="69"/>
      <c r="AE1937" s="69"/>
      <c r="AF1937" s="69"/>
      <c r="AG1937" s="69"/>
      <c r="AH1937" s="69"/>
      <c r="AI1937" s="69"/>
      <c r="AJ1937" s="69"/>
      <c r="AK1937" s="69"/>
      <c r="AL1937" s="69"/>
      <c r="AM1937" s="70" t="s">
        <v>4244</v>
      </c>
      <c r="AN1937" s="63" t="str">
        <f>IF(ISNA(VLOOKUP(D1937,[1]GRE_Tabela2!$A$4:$D$112,4,0)),"-",VLOOKUP(D1937,[1]GRE_Tabela2!$A$4:$D$112,4,0))</f>
        <v>-</v>
      </c>
      <c r="AO1937" s="68" t="s">
        <v>1341</v>
      </c>
      <c r="AP1937" s="68" t="s">
        <v>1913</v>
      </c>
      <c r="AQ1937" s="113">
        <v>137</v>
      </c>
      <c r="AR1937" s="302" t="str">
        <f>IF(ISNA(VLOOKUP(AT1937,[1]FISQ!$D$2:$J$1713,7,0)),"-",VLOOKUP(AT1937,[1]FISQ!$D$2:$J$1713,7,0))</f>
        <v>-</v>
      </c>
      <c r="AS1937" s="302" t="str">
        <f>IF(ISNA(VLOOKUP(AT1937,[1]FISQ!$D$2:$J$1713,4,0)),"-",CONCATENATE("(",VLOOKUP(AT1937,[1]FISQ!$D$2:$J$1713,4,0),")"))</f>
        <v>-</v>
      </c>
      <c r="AT1937" s="71" t="s">
        <v>4245</v>
      </c>
      <c r="AU1937" s="38" t="s">
        <v>6541</v>
      </c>
      <c r="AV1937" s="30"/>
      <c r="AW1937" s="38"/>
    </row>
    <row r="1938" spans="1:49" ht="63.75">
      <c r="A1938" s="33">
        <v>1937</v>
      </c>
      <c r="B1938" s="33" t="str">
        <f t="shared" si="93"/>
        <v>2800_-</v>
      </c>
      <c r="C1938" s="33" t="str">
        <f t="shared" si="94"/>
        <v>8//-</v>
      </c>
      <c r="D1938" s="61">
        <v>2800</v>
      </c>
      <c r="E1938" s="67" t="s">
        <v>6529</v>
      </c>
      <c r="F1938" s="395" t="s">
        <v>7354</v>
      </c>
      <c r="G1938" s="62" t="str">
        <f>VLOOKUP(CONCATENATE(TEXT(I1938,"0"),"_",TEXT(F1938,"0")),[1]CodC!$A$2:$D$250,4,0)</f>
        <v>Objetos contendo matérias corrosivas sem perigo subsidiário;</v>
      </c>
      <c r="H1938" s="395" t="s">
        <v>7339</v>
      </c>
      <c r="I1938" s="69" t="s">
        <v>631</v>
      </c>
      <c r="J1938" s="69" t="s">
        <v>631</v>
      </c>
      <c r="K1938" s="69" t="s">
        <v>19</v>
      </c>
      <c r="L1938" s="64" t="s">
        <v>19</v>
      </c>
      <c r="M1938" s="64"/>
      <c r="N1938" s="64" t="s">
        <v>24560</v>
      </c>
      <c r="O1938" s="64">
        <v>238</v>
      </c>
      <c r="P1938" s="113" t="s">
        <v>22424</v>
      </c>
      <c r="Q1938" s="70" t="s">
        <v>621</v>
      </c>
      <c r="R1938" s="70" t="s">
        <v>621</v>
      </c>
      <c r="S1938" s="65" t="str">
        <f t="shared" si="92"/>
        <v/>
      </c>
      <c r="T1938" s="69" t="s">
        <v>19</v>
      </c>
      <c r="U1938" s="69"/>
      <c r="V1938" s="69"/>
      <c r="W1938" s="69"/>
      <c r="X1938" s="69"/>
      <c r="Y1938" s="69"/>
      <c r="Z1938" s="69"/>
      <c r="AA1938" s="69"/>
      <c r="AB1938" s="69"/>
      <c r="AC1938" s="69"/>
      <c r="AD1938" s="69"/>
      <c r="AE1938" s="69"/>
      <c r="AF1938" s="69"/>
      <c r="AG1938" s="69"/>
      <c r="AH1938" s="69"/>
      <c r="AI1938" s="69"/>
      <c r="AJ1938" s="69"/>
      <c r="AK1938" s="69"/>
      <c r="AL1938" s="69"/>
      <c r="AM1938" s="70" t="s">
        <v>6530</v>
      </c>
      <c r="AN1938" s="63" t="str">
        <f>IF(ISNA(VLOOKUP(D1938,[1]GRE_Tabela2!$A$4:$D$112,4,0)),"-",VLOOKUP(D1938,[1]GRE_Tabela2!$A$4:$D$112,4,0))</f>
        <v>-</v>
      </c>
      <c r="AO1938" s="68" t="s">
        <v>1341</v>
      </c>
      <c r="AP1938" s="68" t="s">
        <v>1913</v>
      </c>
      <c r="AQ1938" s="113">
        <v>154</v>
      </c>
      <c r="AR1938" s="302" t="str">
        <f>IF(ISNA(VLOOKUP(AT1938,[1]FISQ!$D$2:$J$1713,7,0)),"-",VLOOKUP(AT1938,[1]FISQ!$D$2:$J$1713,7,0))</f>
        <v>-</v>
      </c>
      <c r="AS1938" s="302" t="str">
        <f>IF(ISNA(VLOOKUP(AT1938,[1]FISQ!$D$2:$J$1713,4,0)),"-",CONCATENATE("(",VLOOKUP(AT1938,[1]FISQ!$D$2:$J$1713,4,0),")"))</f>
        <v>-</v>
      </c>
      <c r="AT1938" s="71" t="s">
        <v>4246</v>
      </c>
      <c r="AU1938" s="38" t="s">
        <v>6539</v>
      </c>
      <c r="AV1938" s="30"/>
      <c r="AW1938" s="38"/>
    </row>
    <row r="1939" spans="1:49" ht="25.5" collapsed="1">
      <c r="A1939" s="33">
        <v>1938</v>
      </c>
      <c r="B1939" s="33" t="str">
        <f t="shared" si="93"/>
        <v>2801_I</v>
      </c>
      <c r="C1939" s="33" t="str">
        <f t="shared" si="94"/>
        <v>8//-</v>
      </c>
      <c r="D1939" s="61">
        <v>2801</v>
      </c>
      <c r="E1939" s="72" t="s">
        <v>4247</v>
      </c>
      <c r="F1939" s="395" t="s">
        <v>7348</v>
      </c>
      <c r="G1939" s="62" t="str">
        <f>VLOOKUP(CONCATENATE(TEXT(I1939,"0"),"_",TEXT(F1939,"0")),[1]CodC!$A$2:$D$250,4,0)</f>
        <v>Outras matérias corrosivas, líquidas;</v>
      </c>
      <c r="H1939" s="395" t="s">
        <v>7349</v>
      </c>
      <c r="I1939" s="69" t="s">
        <v>631</v>
      </c>
      <c r="J1939" s="69" t="s">
        <v>631</v>
      </c>
      <c r="K1939" s="69" t="s">
        <v>19</v>
      </c>
      <c r="L1939" s="68" t="s">
        <v>746</v>
      </c>
      <c r="M1939" s="68"/>
      <c r="N1939" s="64">
        <v>274</v>
      </c>
      <c r="O1939" s="64" t="s">
        <v>51</v>
      </c>
      <c r="P1939" s="113" t="s">
        <v>22424</v>
      </c>
      <c r="Q1939" s="70" t="s">
        <v>621</v>
      </c>
      <c r="R1939" s="70" t="s">
        <v>621</v>
      </c>
      <c r="S1939" s="65" t="str">
        <f t="shared" si="92"/>
        <v/>
      </c>
      <c r="T1939" s="69" t="s">
        <v>19</v>
      </c>
      <c r="U1939" s="69"/>
      <c r="V1939" s="69"/>
      <c r="W1939" s="69"/>
      <c r="X1939" s="69"/>
      <c r="Y1939" s="69"/>
      <c r="Z1939" s="69"/>
      <c r="AA1939" s="69"/>
      <c r="AB1939" s="69"/>
      <c r="AC1939" s="69"/>
      <c r="AD1939" s="69"/>
      <c r="AE1939" s="69"/>
      <c r="AF1939" s="69"/>
      <c r="AG1939" s="69"/>
      <c r="AH1939" s="69"/>
      <c r="AI1939" s="69"/>
      <c r="AJ1939" s="69"/>
      <c r="AK1939" s="69"/>
      <c r="AL1939" s="69"/>
      <c r="AM1939" s="70" t="s">
        <v>2544</v>
      </c>
      <c r="AN1939" s="63" t="str">
        <f>IF(ISNA(VLOOKUP(D1939,[1]GRE_Tabela2!$A$4:$D$112,4,0)),"-",VLOOKUP(D1939,[1]GRE_Tabela2!$A$4:$D$112,4,0))</f>
        <v>-</v>
      </c>
      <c r="AO1939" s="68" t="s">
        <v>1341</v>
      </c>
      <c r="AP1939" s="68" t="s">
        <v>1913</v>
      </c>
      <c r="AQ1939" s="113">
        <v>154</v>
      </c>
      <c r="AR1939" s="302" t="str">
        <f>IF(ISNA(VLOOKUP(AT1939,[1]FISQ!$D$2:$J$1713,7,0)),"-",VLOOKUP(AT1939,[1]FISQ!$D$2:$J$1713,7,0))</f>
        <v>-</v>
      </c>
      <c r="AS1939" s="302" t="str">
        <f>IF(ISNA(VLOOKUP(AT1939,[1]FISQ!$D$2:$J$1713,4,0)),"-",CONCATENATE("(",VLOOKUP(AT1939,[1]FISQ!$D$2:$J$1713,4,0),")"))</f>
        <v>-</v>
      </c>
      <c r="AT1939" s="71" t="s">
        <v>4248</v>
      </c>
      <c r="AU1939" s="38" t="s">
        <v>6539</v>
      </c>
      <c r="AV1939" s="30"/>
      <c r="AW1939" s="38"/>
    </row>
    <row r="1940" spans="1:49" ht="25.5">
      <c r="A1940" s="33">
        <v>1939</v>
      </c>
      <c r="B1940" s="33" t="str">
        <f t="shared" si="93"/>
        <v>2801_II</v>
      </c>
      <c r="C1940" s="33" t="str">
        <f t="shared" si="94"/>
        <v>8//-</v>
      </c>
      <c r="D1940" s="61">
        <v>2801</v>
      </c>
      <c r="E1940" s="72" t="s">
        <v>4247</v>
      </c>
      <c r="F1940" s="395" t="s">
        <v>7348</v>
      </c>
      <c r="G1940" s="62" t="str">
        <f>VLOOKUP(CONCATENATE(TEXT(I1940,"0"),"_",TEXT(F1940,"0")),[1]CodC!$A$2:$D$250,4,0)</f>
        <v>Outras matérias corrosivas, líquidas;</v>
      </c>
      <c r="H1940" s="395" t="s">
        <v>7339</v>
      </c>
      <c r="I1940" s="69" t="s">
        <v>631</v>
      </c>
      <c r="J1940" s="69" t="s">
        <v>631</v>
      </c>
      <c r="K1940" s="69" t="s">
        <v>19</v>
      </c>
      <c r="L1940" s="68" t="s">
        <v>849</v>
      </c>
      <c r="M1940" s="68"/>
      <c r="N1940" s="64">
        <v>274</v>
      </c>
      <c r="O1940" s="64" t="s">
        <v>51</v>
      </c>
      <c r="P1940" s="113" t="s">
        <v>22424</v>
      </c>
      <c r="Q1940" s="70" t="s">
        <v>621</v>
      </c>
      <c r="R1940" s="70" t="s">
        <v>621</v>
      </c>
      <c r="S1940" s="65" t="str">
        <f t="shared" si="92"/>
        <v/>
      </c>
      <c r="T1940" s="69" t="s">
        <v>19</v>
      </c>
      <c r="U1940" s="69"/>
      <c r="V1940" s="69"/>
      <c r="W1940" s="69"/>
      <c r="X1940" s="69"/>
      <c r="Y1940" s="69"/>
      <c r="Z1940" s="69"/>
      <c r="AA1940" s="69"/>
      <c r="AB1940" s="69"/>
      <c r="AC1940" s="69"/>
      <c r="AD1940" s="69"/>
      <c r="AE1940" s="69"/>
      <c r="AF1940" s="69"/>
      <c r="AG1940" s="69"/>
      <c r="AH1940" s="69"/>
      <c r="AI1940" s="69"/>
      <c r="AJ1940" s="69"/>
      <c r="AK1940" s="69"/>
      <c r="AL1940" s="69"/>
      <c r="AM1940" s="70" t="str">
        <f>AM1939</f>
        <v>Uma grande variedade de líquidos corrosivos. Provoca queimaduras na pele, olhos e mucosas.</v>
      </c>
      <c r="AN1940" s="63" t="str">
        <f>IF(ISNA(VLOOKUP(D1940,[1]GRE_Tabela2!$A$4:$D$112,4,0)),"-",VLOOKUP(D1940,[1]GRE_Tabela2!$A$4:$D$112,4,0))</f>
        <v>-</v>
      </c>
      <c r="AO1940" s="68" t="s">
        <v>1341</v>
      </c>
      <c r="AP1940" s="68" t="s">
        <v>1913</v>
      </c>
      <c r="AQ1940" s="113">
        <v>154</v>
      </c>
      <c r="AR1940" s="302" t="str">
        <f>IF(ISNA(VLOOKUP(AT1940,[1]FISQ!$D$2:$J$1713,7,0)),"-",VLOOKUP(AT1940,[1]FISQ!$D$2:$J$1713,7,0))</f>
        <v>-</v>
      </c>
      <c r="AS1940" s="302" t="str">
        <f>IF(ISNA(VLOOKUP(AT1940,[1]FISQ!$D$2:$J$1713,4,0)),"-",CONCATENATE("(",VLOOKUP(AT1940,[1]FISQ!$D$2:$J$1713,4,0),")"))</f>
        <v>-</v>
      </c>
      <c r="AT1940" s="71" t="s">
        <v>4248</v>
      </c>
      <c r="AU1940" s="38" t="s">
        <v>6539</v>
      </c>
      <c r="AV1940" s="30"/>
      <c r="AW1940" s="38"/>
    </row>
    <row r="1941" spans="1:49" ht="25.5">
      <c r="A1941" s="33">
        <v>1940</v>
      </c>
      <c r="B1941" s="33" t="str">
        <f t="shared" si="93"/>
        <v>2801_III</v>
      </c>
      <c r="C1941" s="33" t="str">
        <f t="shared" si="94"/>
        <v>8//-</v>
      </c>
      <c r="D1941" s="61">
        <v>2801</v>
      </c>
      <c r="E1941" s="72" t="s">
        <v>4247</v>
      </c>
      <c r="F1941" s="395" t="s">
        <v>7348</v>
      </c>
      <c r="G1941" s="62" t="str">
        <f>VLOOKUP(CONCATENATE(TEXT(I1941,"0"),"_",TEXT(F1941,"0")),[1]CodC!$A$2:$D$250,4,0)</f>
        <v>Outras matérias corrosivas, líquidas;</v>
      </c>
      <c r="H1941" s="395" t="s">
        <v>7339</v>
      </c>
      <c r="I1941" s="69" t="s">
        <v>631</v>
      </c>
      <c r="J1941" s="69" t="s">
        <v>631</v>
      </c>
      <c r="K1941" s="69" t="s">
        <v>19</v>
      </c>
      <c r="L1941" s="68" t="s">
        <v>879</v>
      </c>
      <c r="M1941" s="68"/>
      <c r="N1941" s="64">
        <v>274</v>
      </c>
      <c r="O1941" s="64" t="s">
        <v>1160</v>
      </c>
      <c r="P1941" s="113" t="s">
        <v>22424</v>
      </c>
      <c r="Q1941" s="70" t="s">
        <v>621</v>
      </c>
      <c r="R1941" s="70" t="s">
        <v>621</v>
      </c>
      <c r="S1941" s="65" t="str">
        <f t="shared" si="92"/>
        <v/>
      </c>
      <c r="T1941" s="69" t="s">
        <v>19</v>
      </c>
      <c r="U1941" s="69"/>
      <c r="V1941" s="69"/>
      <c r="W1941" s="69"/>
      <c r="X1941" s="69"/>
      <c r="Y1941" s="69"/>
      <c r="Z1941" s="69"/>
      <c r="AA1941" s="69"/>
      <c r="AB1941" s="69"/>
      <c r="AC1941" s="69"/>
      <c r="AD1941" s="69"/>
      <c r="AE1941" s="69"/>
      <c r="AF1941" s="69"/>
      <c r="AG1941" s="69"/>
      <c r="AH1941" s="69"/>
      <c r="AI1941" s="69"/>
      <c r="AJ1941" s="69"/>
      <c r="AK1941" s="69"/>
      <c r="AL1941" s="69"/>
      <c r="AM1941" s="70" t="str">
        <f>AM1940</f>
        <v>Uma grande variedade de líquidos corrosivos. Provoca queimaduras na pele, olhos e mucosas.</v>
      </c>
      <c r="AN1941" s="63" t="str">
        <f>IF(ISNA(VLOOKUP(D1941,[1]GRE_Tabela2!$A$4:$D$112,4,0)),"-",VLOOKUP(D1941,[1]GRE_Tabela2!$A$4:$D$112,4,0))</f>
        <v>-</v>
      </c>
      <c r="AO1941" s="68" t="s">
        <v>1341</v>
      </c>
      <c r="AP1941" s="68" t="s">
        <v>1913</v>
      </c>
      <c r="AQ1941" s="113">
        <v>154</v>
      </c>
      <c r="AR1941" s="302" t="str">
        <f>IF(ISNA(VLOOKUP(AT1941,[1]FISQ!$D$2:$J$1713,7,0)),"-",VLOOKUP(AT1941,[1]FISQ!$D$2:$J$1713,7,0))</f>
        <v>-</v>
      </c>
      <c r="AS1941" s="302" t="str">
        <f>IF(ISNA(VLOOKUP(AT1941,[1]FISQ!$D$2:$J$1713,4,0)),"-",CONCATENATE("(",VLOOKUP(AT1941,[1]FISQ!$D$2:$J$1713,4,0),")"))</f>
        <v>-</v>
      </c>
      <c r="AT1941" s="71" t="s">
        <v>4248</v>
      </c>
      <c r="AU1941" s="38" t="s">
        <v>6539</v>
      </c>
      <c r="AV1941" s="30"/>
      <c r="AW1941" s="38"/>
    </row>
    <row r="1942" spans="1:49" ht="38.25">
      <c r="A1942" s="33">
        <v>1941</v>
      </c>
      <c r="B1942" s="33" t="str">
        <f t="shared" si="93"/>
        <v>2802_III</v>
      </c>
      <c r="C1942" s="33" t="str">
        <f t="shared" si="94"/>
        <v>8//0</v>
      </c>
      <c r="D1942" s="61">
        <v>2802</v>
      </c>
      <c r="E1942" s="67" t="s">
        <v>4249</v>
      </c>
      <c r="F1942" s="395" t="s">
        <v>7342</v>
      </c>
      <c r="G1942" s="62" t="str">
        <f>VLOOKUP(CONCATENATE(TEXT(I1942,"0"),"_",TEXT(F1942,"0")),[1]CodC!$A$2:$D$250,4,0)</f>
        <v>Matérias corrosivas, ácidas, sem perigo subsidiário, inorgânicas, sólidas;</v>
      </c>
      <c r="H1942" s="395" t="s">
        <v>7339</v>
      </c>
      <c r="I1942" s="69" t="s">
        <v>631</v>
      </c>
      <c r="J1942" s="69" t="s">
        <v>631</v>
      </c>
      <c r="K1942" s="68"/>
      <c r="L1942" s="68" t="s">
        <v>879</v>
      </c>
      <c r="M1942" s="64" t="s">
        <v>1313</v>
      </c>
      <c r="N1942" s="64" t="s">
        <v>19</v>
      </c>
      <c r="O1942" s="64" t="s">
        <v>19</v>
      </c>
      <c r="P1942" s="113" t="s">
        <v>22424</v>
      </c>
      <c r="Q1942" s="70" t="s">
        <v>621</v>
      </c>
      <c r="R1942" s="70" t="s">
        <v>621</v>
      </c>
      <c r="S1942" s="65" t="str">
        <f t="shared" si="92"/>
        <v/>
      </c>
      <c r="T1942" s="69" t="s">
        <v>7182</v>
      </c>
      <c r="U1942" s="69" t="s">
        <v>7163</v>
      </c>
      <c r="V1942" s="69"/>
      <c r="W1942" s="69"/>
      <c r="X1942" s="69"/>
      <c r="Y1942" s="69"/>
      <c r="Z1942" s="69"/>
      <c r="AA1942" s="69"/>
      <c r="AB1942" s="69"/>
      <c r="AC1942" s="69"/>
      <c r="AD1942" s="69"/>
      <c r="AE1942" s="69"/>
      <c r="AF1942" s="69"/>
      <c r="AG1942" s="69"/>
      <c r="AH1942" s="69"/>
      <c r="AI1942" s="69"/>
      <c r="AJ1942" s="69"/>
      <c r="AK1942" s="69"/>
      <c r="AL1942" s="69"/>
      <c r="AM1942" s="70" t="s">
        <v>4250</v>
      </c>
      <c r="AN1942" s="63" t="str">
        <f>IF(ISNA(VLOOKUP(D1942,[1]GRE_Tabela2!$A$4:$D$112,4,0)),"-",VLOOKUP(D1942,[1]GRE_Tabela2!$A$4:$D$112,4,0))</f>
        <v>-</v>
      </c>
      <c r="AO1942" s="68" t="s">
        <v>1341</v>
      </c>
      <c r="AP1942" s="41" t="s">
        <v>1913</v>
      </c>
      <c r="AQ1942" s="113">
        <v>154</v>
      </c>
      <c r="AR1942" s="302" t="str">
        <f>IF(ISNA(VLOOKUP(AT1942,[1]FISQ!$D$2:$J$1713,7,0)),"-",VLOOKUP(AT1942,[1]FISQ!$D$2:$J$1713,7,0))</f>
        <v>-</v>
      </c>
      <c r="AS1942" s="302" t="str">
        <f>IF(ISNA(VLOOKUP(AT1942,[1]FISQ!$D$2:$J$1713,4,0)),"-",CONCATENATE("(",VLOOKUP(AT1942,[1]FISQ!$D$2:$J$1713,4,0),")"))</f>
        <v>-</v>
      </c>
      <c r="AT1942" s="71" t="s">
        <v>4251</v>
      </c>
      <c r="AU1942" s="38" t="s">
        <v>6541</v>
      </c>
      <c r="AV1942" s="30"/>
      <c r="AW1942" s="38"/>
    </row>
    <row r="1943" spans="1:49" ht="102">
      <c r="A1943" s="33">
        <v>1942</v>
      </c>
      <c r="B1943" s="33" t="str">
        <f t="shared" si="93"/>
        <v>2803_III</v>
      </c>
      <c r="C1943" s="33" t="str">
        <f t="shared" si="94"/>
        <v>8//-</v>
      </c>
      <c r="D1943" s="61">
        <v>2803</v>
      </c>
      <c r="E1943" s="67" t="s">
        <v>4252</v>
      </c>
      <c r="F1943" s="395" t="s">
        <v>7353</v>
      </c>
      <c r="G1943" s="62" t="str">
        <f>VLOOKUP(CONCATENATE(TEXT(I1943,"0"),"_",TEXT(F1943,"0")),[1]CodC!$A$2:$D$250,4,0)</f>
        <v>Outras matérias corrosivas, sólidas;</v>
      </c>
      <c r="H1943" s="395" t="s">
        <v>7339</v>
      </c>
      <c r="I1943" s="69" t="s">
        <v>631</v>
      </c>
      <c r="J1943" s="69" t="s">
        <v>631</v>
      </c>
      <c r="K1943" s="69" t="s">
        <v>19</v>
      </c>
      <c r="L1943" s="68" t="s">
        <v>879</v>
      </c>
      <c r="M1943" s="63"/>
      <c r="N1943" s="64" t="s">
        <v>19</v>
      </c>
      <c r="O1943" s="64" t="s">
        <v>19</v>
      </c>
      <c r="P1943" s="113" t="s">
        <v>22424</v>
      </c>
      <c r="Q1943" s="70" t="s">
        <v>5989</v>
      </c>
      <c r="R1943" s="70" t="s">
        <v>3112</v>
      </c>
      <c r="S1943" s="65" t="str">
        <f t="shared" si="92"/>
        <v xml:space="preserve"> SW1 </v>
      </c>
      <c r="T1943" s="69" t="s">
        <v>19</v>
      </c>
      <c r="U1943" s="69"/>
      <c r="V1943" s="69"/>
      <c r="W1943" s="69"/>
      <c r="X1943" s="69"/>
      <c r="Y1943" s="69"/>
      <c r="Z1943" s="69"/>
      <c r="AA1943" s="69"/>
      <c r="AB1943" s="69"/>
      <c r="AC1943" s="69"/>
      <c r="AD1943" s="69"/>
      <c r="AE1943" s="69"/>
      <c r="AF1943" s="69"/>
      <c r="AG1943" s="69"/>
      <c r="AH1943" s="69"/>
      <c r="AI1943" s="69"/>
      <c r="AJ1943" s="69"/>
      <c r="AK1943" s="69"/>
      <c r="AL1943" s="69"/>
      <c r="AM1943" s="70" t="s">
        <v>6902</v>
      </c>
      <c r="AN1943" s="63" t="str">
        <f>IF(ISNA(VLOOKUP(D1943,[1]GRE_Tabela2!$A$4:$D$112,4,0)),"-",VLOOKUP(D1943,[1]GRE_Tabela2!$A$4:$D$112,4,0))</f>
        <v>-</v>
      </c>
      <c r="AO1943" s="68" t="s">
        <v>1341</v>
      </c>
      <c r="AP1943" s="68" t="s">
        <v>1913</v>
      </c>
      <c r="AQ1943" s="113">
        <v>172</v>
      </c>
      <c r="AR1943" s="302" t="str">
        <f>IF(ISNA(VLOOKUP(AT1943,[1]FISQ!$D$2:$J$1713,7,0)),"-",VLOOKUP(AT1943,[1]FISQ!$D$2:$J$1713,7,0))</f>
        <v>-</v>
      </c>
      <c r="AS1943" s="302" t="str">
        <f>IF(ISNA(VLOOKUP(AT1943,[1]FISQ!$D$2:$J$1713,4,0)),"-",CONCATENATE("(",VLOOKUP(AT1943,[1]FISQ!$D$2:$J$1713,4,0),")"))</f>
        <v>-</v>
      </c>
      <c r="AT1943" s="71" t="s">
        <v>4253</v>
      </c>
      <c r="AU1943" s="38"/>
      <c r="AV1943" s="30"/>
      <c r="AW1943" s="38"/>
    </row>
    <row r="1944" spans="1:49" ht="38.25">
      <c r="A1944" s="33">
        <v>1943</v>
      </c>
      <c r="B1944" s="33" t="str">
        <f t="shared" si="93"/>
        <v>2805_II</v>
      </c>
      <c r="C1944" s="33" t="str">
        <f t="shared" si="94"/>
        <v>4.3//-</v>
      </c>
      <c r="D1944" s="61">
        <v>2805</v>
      </c>
      <c r="E1944" s="67" t="s">
        <v>4255</v>
      </c>
      <c r="F1944" s="395" t="s">
        <v>7307</v>
      </c>
      <c r="G1944" s="62" t="str">
        <f>VLOOKUP(CONCATENATE(TEXT(I1944,"0"),"_",TEXT(F1944,"0")),[1]CodC!$A$2:$D$250,4,0)</f>
        <v>Matérias que, em contacto com a água, libertam gases inflamáveis, sem perigo subsidiário, sólidas;</v>
      </c>
      <c r="H1944" s="395" t="s">
        <v>7297</v>
      </c>
      <c r="I1944" s="68">
        <v>4</v>
      </c>
      <c r="J1944" s="68" t="s">
        <v>298</v>
      </c>
      <c r="K1944" s="64" t="s">
        <v>19</v>
      </c>
      <c r="L1944" s="68" t="s">
        <v>849</v>
      </c>
      <c r="M1944" s="63"/>
      <c r="N1944" s="64" t="s">
        <v>19</v>
      </c>
      <c r="O1944" s="64" t="s">
        <v>19</v>
      </c>
      <c r="P1944" s="113" t="s">
        <v>22426</v>
      </c>
      <c r="Q1944" s="70" t="s">
        <v>851</v>
      </c>
      <c r="R1944" s="70" t="s">
        <v>5677</v>
      </c>
      <c r="S1944" s="65" t="str">
        <f t="shared" si="92"/>
        <v>H1</v>
      </c>
      <c r="T1944" s="68" t="s">
        <v>5629</v>
      </c>
      <c r="U1944" s="68"/>
      <c r="V1944" s="68"/>
      <c r="W1944" s="68"/>
      <c r="X1944" s="68"/>
      <c r="Y1944" s="68"/>
      <c r="Z1944" s="68"/>
      <c r="AA1944" s="68"/>
      <c r="AB1944" s="68"/>
      <c r="AC1944" s="68"/>
      <c r="AD1944" s="68"/>
      <c r="AE1944" s="68"/>
      <c r="AF1944" s="68"/>
      <c r="AG1944" s="68"/>
      <c r="AH1944" s="68"/>
      <c r="AI1944" s="68"/>
      <c r="AJ1944" s="68"/>
      <c r="AK1944" s="68"/>
      <c r="AL1944" s="68"/>
      <c r="AM1944" s="70" t="s">
        <v>6274</v>
      </c>
      <c r="AN1944" s="63" t="str">
        <f>IF(ISNA(VLOOKUP(D1944,[1]GRE_Tabela2!$A$4:$D$112,4,0)),"-",VLOOKUP(D1944,[1]GRE_Tabela2!$A$4:$D$112,4,0))</f>
        <v>-</v>
      </c>
      <c r="AO1944" s="68" t="s">
        <v>1065</v>
      </c>
      <c r="AP1944" s="68" t="s">
        <v>1406</v>
      </c>
      <c r="AQ1944" s="113">
        <v>138</v>
      </c>
      <c r="AR1944" s="302" t="str">
        <f>IF(ISNA(VLOOKUP(AT1944,[1]FISQ!$D$2:$J$1713,7,0)),"-",VLOOKUP(AT1944,[1]FISQ!$D$2:$J$1713,7,0))</f>
        <v>-</v>
      </c>
      <c r="AS1944" s="302" t="str">
        <f>IF(ISNA(VLOOKUP(AT1944,[1]FISQ!$D$2:$J$1713,4,0)),"-",CONCATENATE("(",VLOOKUP(AT1944,[1]FISQ!$D$2:$J$1713,4,0),")"))</f>
        <v>-</v>
      </c>
      <c r="AT1944" s="71" t="s">
        <v>4254</v>
      </c>
      <c r="AU1944" s="38"/>
      <c r="AV1944" s="38"/>
      <c r="AW1944" s="38"/>
    </row>
    <row r="1945" spans="1:49" ht="38.25">
      <c r="A1945" s="33">
        <v>1944</v>
      </c>
      <c r="B1945" s="33" t="str">
        <f t="shared" si="93"/>
        <v>2806_I</v>
      </c>
      <c r="C1945" s="33" t="str">
        <f t="shared" si="94"/>
        <v>4.3//-</v>
      </c>
      <c r="D1945" s="61">
        <v>2806</v>
      </c>
      <c r="E1945" s="67" t="s">
        <v>4256</v>
      </c>
      <c r="F1945" s="395" t="s">
        <v>7307</v>
      </c>
      <c r="G1945" s="62" t="str">
        <f>VLOOKUP(CONCATENATE(TEXT(I1945,"0"),"_",TEXT(F1945,"0")),[1]CodC!$A$2:$D$250,4,0)</f>
        <v>Matérias que, em contacto com a água, libertam gases inflamáveis, sem perigo subsidiário, sólidas;</v>
      </c>
      <c r="H1945" s="395" t="s">
        <v>19</v>
      </c>
      <c r="I1945" s="68">
        <v>4</v>
      </c>
      <c r="J1945" s="68" t="s">
        <v>298</v>
      </c>
      <c r="K1945" s="69" t="s">
        <v>19</v>
      </c>
      <c r="L1945" s="68" t="s">
        <v>746</v>
      </c>
      <c r="M1945" s="63"/>
      <c r="N1945" s="64" t="s">
        <v>19</v>
      </c>
      <c r="O1945" s="64" t="s">
        <v>19</v>
      </c>
      <c r="P1945" s="113" t="s">
        <v>22426</v>
      </c>
      <c r="Q1945" s="70" t="s">
        <v>851</v>
      </c>
      <c r="R1945" s="70" t="s">
        <v>851</v>
      </c>
      <c r="S1945" s="65" t="str">
        <f t="shared" si="92"/>
        <v/>
      </c>
      <c r="T1945" s="69" t="s">
        <v>19</v>
      </c>
      <c r="U1945" s="69"/>
      <c r="V1945" s="69"/>
      <c r="W1945" s="69"/>
      <c r="X1945" s="69"/>
      <c r="Y1945" s="69"/>
      <c r="Z1945" s="69"/>
      <c r="AA1945" s="69"/>
      <c r="AB1945" s="69"/>
      <c r="AC1945" s="69"/>
      <c r="AD1945" s="69"/>
      <c r="AE1945" s="69"/>
      <c r="AF1945" s="69"/>
      <c r="AG1945" s="69"/>
      <c r="AH1945" s="69"/>
      <c r="AI1945" s="69"/>
      <c r="AJ1945" s="69"/>
      <c r="AK1945" s="69"/>
      <c r="AL1945" s="69"/>
      <c r="AM1945" s="70" t="s">
        <v>4257</v>
      </c>
      <c r="AN1945" s="63" t="str">
        <f>IF(ISNA(VLOOKUP(D1945,[1]GRE_Tabela2!$A$4:$D$112,4,0)),"-",VLOOKUP(D1945,[1]GRE_Tabela2!$A$4:$D$112,4,0))</f>
        <v>NH3</v>
      </c>
      <c r="AO1945" s="68" t="s">
        <v>1341</v>
      </c>
      <c r="AP1945" s="68" t="s">
        <v>1066</v>
      </c>
      <c r="AQ1945" s="113">
        <v>139</v>
      </c>
      <c r="AR1945" s="302" t="str">
        <f>IF(ISNA(VLOOKUP(AT1945,[1]FISQ!$D$2:$J$1713,7,0)),"-",VLOOKUP(AT1945,[1]FISQ!$D$2:$J$1713,7,0))</f>
        <v>-</v>
      </c>
      <c r="AS1945" s="302" t="str">
        <f>IF(ISNA(VLOOKUP(AT1945,[1]FISQ!$D$2:$J$1713,4,0)),"-",CONCATENATE("(",VLOOKUP(AT1945,[1]FISQ!$D$2:$J$1713,4,0),")"))</f>
        <v>-</v>
      </c>
      <c r="AT1945" s="71" t="s">
        <v>4258</v>
      </c>
      <c r="AU1945" s="38"/>
      <c r="AV1945" s="38"/>
      <c r="AW1945" s="38"/>
    </row>
    <row r="1946" spans="1:49" ht="51">
      <c r="A1946" s="33">
        <v>1945</v>
      </c>
      <c r="B1946" s="33" t="str">
        <f t="shared" si="93"/>
        <v>2807_-</v>
      </c>
      <c r="C1946" s="33" t="str">
        <f t="shared" si="94"/>
        <v>9//-</v>
      </c>
      <c r="D1946" s="61">
        <v>2807</v>
      </c>
      <c r="E1946" s="67" t="s">
        <v>4259</v>
      </c>
      <c r="F1946" s="395" t="s">
        <v>7365</v>
      </c>
      <c r="G1946" s="62" t="str">
        <f>VLOOKUP(CONCATENATE(TEXT(I1946,"0"),"_",TEXT(F1946,"0")),[1]CodC!$A$2:$D$250,4,0)</f>
        <v>Outras matérias e objetos que apresentem um perigo durante o transporte mas que não correspondam à definição de qualquer outra classe.</v>
      </c>
      <c r="H1946" s="395" t="s">
        <v>19</v>
      </c>
      <c r="I1946" s="69" t="s">
        <v>2442</v>
      </c>
      <c r="J1946" s="69" t="s">
        <v>2442</v>
      </c>
      <c r="K1946" s="64" t="s">
        <v>19</v>
      </c>
      <c r="L1946" s="64" t="s">
        <v>19</v>
      </c>
      <c r="M1946" s="64"/>
      <c r="N1946" s="64" t="s">
        <v>24458</v>
      </c>
      <c r="O1946" s="64" t="s">
        <v>2560</v>
      </c>
      <c r="P1946" s="113" t="s">
        <v>22424</v>
      </c>
      <c r="Q1946" s="70" t="s">
        <v>19</v>
      </c>
      <c r="R1946" s="70" t="s">
        <v>19</v>
      </c>
      <c r="S1946" s="70" t="s">
        <v>19</v>
      </c>
      <c r="T1946" s="68" t="s">
        <v>19</v>
      </c>
      <c r="U1946" s="68"/>
      <c r="V1946" s="68"/>
      <c r="W1946" s="68"/>
      <c r="X1946" s="68"/>
      <c r="Y1946" s="68"/>
      <c r="Z1946" s="68"/>
      <c r="AA1946" s="68"/>
      <c r="AB1946" s="68"/>
      <c r="AC1946" s="68"/>
      <c r="AD1946" s="68"/>
      <c r="AE1946" s="68"/>
      <c r="AF1946" s="68"/>
      <c r="AG1946" s="68"/>
      <c r="AH1946" s="68"/>
      <c r="AI1946" s="68"/>
      <c r="AJ1946" s="68"/>
      <c r="AK1946" s="68"/>
      <c r="AL1946" s="68"/>
      <c r="AM1946" s="70" t="s">
        <v>6023</v>
      </c>
      <c r="AN1946" s="63" t="str">
        <f>IF(ISNA(VLOOKUP(D1946,[1]GRE_Tabela2!$A$4:$D$112,4,0)),"-",VLOOKUP(D1946,[1]GRE_Tabela2!$A$4:$D$112,4,0))</f>
        <v>-</v>
      </c>
      <c r="AO1946" s="69" t="s">
        <v>19</v>
      </c>
      <c r="AP1946" s="69" t="s">
        <v>19</v>
      </c>
      <c r="AQ1946" s="113">
        <v>171</v>
      </c>
      <c r="AR1946" s="302" t="str">
        <f>IF(ISNA(VLOOKUP(AT1946,[1]FISQ!$D$2:$J$1713,7,0)),"-",VLOOKUP(AT1946,[1]FISQ!$D$2:$J$1713,7,0))</f>
        <v>-</v>
      </c>
      <c r="AS1946" s="302" t="str">
        <f>IF(ISNA(VLOOKUP(AT1946,[1]FISQ!$D$2:$J$1713,4,0)),"-",CONCATENATE("(",VLOOKUP(AT1946,[1]FISQ!$D$2:$J$1713,4,0),")"))</f>
        <v>-</v>
      </c>
      <c r="AT1946" s="71" t="s">
        <v>4260</v>
      </c>
      <c r="AU1946" s="38"/>
      <c r="AV1946" s="38"/>
      <c r="AW1946" s="38"/>
    </row>
    <row r="1947" spans="1:49" ht="102">
      <c r="A1947" s="33">
        <v>1946</v>
      </c>
      <c r="B1947" s="33" t="str">
        <f t="shared" si="93"/>
        <v>2809_III</v>
      </c>
      <c r="C1947" s="33" t="str">
        <f t="shared" si="94"/>
        <v>8//6.1</v>
      </c>
      <c r="D1947" s="61">
        <v>2809</v>
      </c>
      <c r="E1947" s="67" t="s">
        <v>4261</v>
      </c>
      <c r="F1947" s="395" t="s">
        <v>7267</v>
      </c>
      <c r="G1947" s="62" t="str">
        <f>VLOOKUP(CONCATENATE(TEXT(I1947,"0"),"_",TEXT(F1947,"0")),[1]CodC!$A$2:$D$250,4,0)</f>
        <v>Matérias corrosivas tóxicas, líquidas;</v>
      </c>
      <c r="H1947" s="395" t="s">
        <v>7346</v>
      </c>
      <c r="I1947" s="69" t="s">
        <v>631</v>
      </c>
      <c r="J1947" s="69" t="s">
        <v>631</v>
      </c>
      <c r="K1947" s="64" t="s">
        <v>50</v>
      </c>
      <c r="L1947" s="68" t="s">
        <v>879</v>
      </c>
      <c r="M1947" s="68"/>
      <c r="N1947" s="64">
        <v>365</v>
      </c>
      <c r="O1947" s="64">
        <v>365</v>
      </c>
      <c r="P1947" s="113" t="s">
        <v>22423</v>
      </c>
      <c r="Q1947" s="70" t="s">
        <v>5989</v>
      </c>
      <c r="R1947" s="70" t="s">
        <v>645</v>
      </c>
      <c r="S1947" s="65" t="str">
        <f t="shared" ref="S1947:S1953" si="95">RIGHT(R1947,LEN(R1947)-LEN(Q1947))</f>
        <v xml:space="preserve"> SW2 </v>
      </c>
      <c r="T1947" s="68" t="s">
        <v>4262</v>
      </c>
      <c r="U1947" s="68"/>
      <c r="V1947" s="68"/>
      <c r="W1947" s="68"/>
      <c r="X1947" s="68"/>
      <c r="Y1947" s="68"/>
      <c r="Z1947" s="68"/>
      <c r="AA1947" s="68" t="s">
        <v>7163</v>
      </c>
      <c r="AB1947" s="68"/>
      <c r="AC1947" s="68"/>
      <c r="AD1947" s="68"/>
      <c r="AE1947" s="68" t="s">
        <v>7163</v>
      </c>
      <c r="AF1947" s="68"/>
      <c r="AG1947" s="68"/>
      <c r="AH1947" s="68"/>
      <c r="AI1947" s="68"/>
      <c r="AJ1947" s="68"/>
      <c r="AK1947" s="68"/>
      <c r="AL1947" s="68"/>
      <c r="AM1947" s="70" t="s">
        <v>6512</v>
      </c>
      <c r="AN1947" s="63" t="str">
        <f>IF(ISNA(VLOOKUP(D1947,[1]GRE_Tabela2!$A$4:$D$112,4,0)),"-",VLOOKUP(D1947,[1]GRE_Tabela2!$A$4:$D$112,4,0))</f>
        <v>-</v>
      </c>
      <c r="AO1947" s="68" t="s">
        <v>1341</v>
      </c>
      <c r="AP1947" s="41" t="s">
        <v>1913</v>
      </c>
      <c r="AQ1947" s="113">
        <v>172</v>
      </c>
      <c r="AR1947" s="302" t="str">
        <f>IF(ISNA(VLOOKUP(AT1947,[1]FISQ!$D$2:$J$1713,7,0)),"-",VLOOKUP(AT1947,[1]FISQ!$D$2:$J$1713,7,0))</f>
        <v>0056 </v>
      </c>
      <c r="AS1947" s="302" t="str">
        <f>IF(ISNA(VLOOKUP(AT1947,[1]FISQ!$D$2:$J$1713,4,0)),"-",CONCATENATE("(",VLOOKUP(AT1947,[1]FISQ!$D$2:$J$1713,4,0),")"))</f>
        <v>(1)</v>
      </c>
      <c r="AT1947" s="71" t="s">
        <v>4263</v>
      </c>
      <c r="AU1947" s="38"/>
      <c r="AV1947" s="30"/>
      <c r="AW1947" s="38"/>
    </row>
    <row r="1948" spans="1:49" ht="38.25">
      <c r="A1948" s="33">
        <v>1947</v>
      </c>
      <c r="B1948" s="33" t="str">
        <f t="shared" si="93"/>
        <v>2810_I</v>
      </c>
      <c r="C1948" s="33" t="str">
        <f t="shared" si="94"/>
        <v>6.1//-</v>
      </c>
      <c r="D1948" s="61">
        <v>2810</v>
      </c>
      <c r="E1948" s="72" t="s">
        <v>4264</v>
      </c>
      <c r="F1948" s="395" t="s">
        <v>373</v>
      </c>
      <c r="G1948" s="62" t="str">
        <f>VLOOKUP(CONCATENATE(TEXT(I1948,"0"),"_",TEXT(F1948,"0")),[1]CodC!$A$2:$D$250,4,0)</f>
        <v>Matérias tóxicas sem perigo subsidiário, orgânicas, líquidas;</v>
      </c>
      <c r="H1948" s="395" t="s">
        <v>7326</v>
      </c>
      <c r="I1948" s="68">
        <v>6</v>
      </c>
      <c r="J1948" s="68" t="s">
        <v>50</v>
      </c>
      <c r="K1948" s="69" t="s">
        <v>19</v>
      </c>
      <c r="L1948" s="68" t="s">
        <v>746</v>
      </c>
      <c r="M1948" s="68"/>
      <c r="N1948" s="64" t="s">
        <v>24561</v>
      </c>
      <c r="O1948" s="64" t="s">
        <v>4265</v>
      </c>
      <c r="P1948" s="113" t="s">
        <v>22423</v>
      </c>
      <c r="Q1948" s="70" t="s">
        <v>5989</v>
      </c>
      <c r="R1948" s="70" t="s">
        <v>645</v>
      </c>
      <c r="S1948" s="65" t="str">
        <f t="shared" si="95"/>
        <v xml:space="preserve"> SW2 </v>
      </c>
      <c r="T1948" s="69" t="s">
        <v>19</v>
      </c>
      <c r="U1948" s="69"/>
      <c r="V1948" s="69"/>
      <c r="W1948" s="69"/>
      <c r="X1948" s="69"/>
      <c r="Y1948" s="69"/>
      <c r="Z1948" s="69"/>
      <c r="AA1948" s="69"/>
      <c r="AB1948" s="69"/>
      <c r="AC1948" s="69"/>
      <c r="AD1948" s="69"/>
      <c r="AE1948" s="69"/>
      <c r="AF1948" s="69"/>
      <c r="AG1948" s="69"/>
      <c r="AH1948" s="69"/>
      <c r="AI1948" s="69"/>
      <c r="AJ1948" s="69"/>
      <c r="AK1948" s="69"/>
      <c r="AL1948" s="69"/>
      <c r="AM1948" s="70" t="s">
        <v>1949</v>
      </c>
      <c r="AN1948" s="63" t="str">
        <f>IF(ISNA(VLOOKUP(D1948,[1]GRE_Tabela2!$A$4:$D$112,4,0)),"-",VLOOKUP(D1948,[1]GRE_Tabela2!$A$4:$D$112,4,0))</f>
        <v>-</v>
      </c>
      <c r="AO1948" s="68" t="s">
        <v>1341</v>
      </c>
      <c r="AP1948" s="68" t="s">
        <v>1795</v>
      </c>
      <c r="AQ1948" s="113">
        <v>153</v>
      </c>
      <c r="AR1948" s="302" t="str">
        <f>IF(ISNA(VLOOKUP(AT1948,[1]FISQ!$D$2:$J$1713,7,0)),"-",VLOOKUP(AT1948,[1]FISQ!$D$2:$J$1713,7,0))</f>
        <v>0059 </v>
      </c>
      <c r="AS1948" s="302" t="str">
        <f>IF(ISNA(VLOOKUP(AT1948,[1]FISQ!$D$2:$J$1713,4,0)),"-",CONCATENATE("(",VLOOKUP(AT1948,[1]FISQ!$D$2:$J$1713,4,0),")"))</f>
        <v>(20)</v>
      </c>
      <c r="AT1948" s="71" t="s">
        <v>4266</v>
      </c>
      <c r="AU1948" s="38"/>
      <c r="AV1948" s="38"/>
      <c r="AW1948" s="38"/>
    </row>
    <row r="1949" spans="1:49" ht="25.5">
      <c r="A1949" s="33">
        <v>1948</v>
      </c>
      <c r="B1949" s="33" t="str">
        <f t="shared" si="93"/>
        <v>2810_II</v>
      </c>
      <c r="C1949" s="33" t="str">
        <f t="shared" si="94"/>
        <v>6.1//-</v>
      </c>
      <c r="D1949" s="61">
        <v>2810</v>
      </c>
      <c r="E1949" s="72" t="s">
        <v>4264</v>
      </c>
      <c r="F1949" s="395" t="s">
        <v>373</v>
      </c>
      <c r="G1949" s="62" t="str">
        <f>VLOOKUP(CONCATENATE(TEXT(I1949,"0"),"_",TEXT(F1949,"0")),[1]CodC!$A$2:$D$250,4,0)</f>
        <v>Matérias tóxicas sem perigo subsidiário, orgânicas, líquidas;</v>
      </c>
      <c r="H1949" s="395" t="s">
        <v>7327</v>
      </c>
      <c r="I1949" s="68">
        <v>6</v>
      </c>
      <c r="J1949" s="68" t="s">
        <v>50</v>
      </c>
      <c r="K1949" s="69" t="s">
        <v>19</v>
      </c>
      <c r="L1949" s="68" t="s">
        <v>849</v>
      </c>
      <c r="M1949" s="68"/>
      <c r="N1949" s="64" t="s">
        <v>24562</v>
      </c>
      <c r="O1949" s="64" t="s">
        <v>51</v>
      </c>
      <c r="P1949" s="113" t="s">
        <v>22423</v>
      </c>
      <c r="Q1949" s="70" t="s">
        <v>5989</v>
      </c>
      <c r="R1949" s="70" t="s">
        <v>645</v>
      </c>
      <c r="S1949" s="65" t="str">
        <f t="shared" si="95"/>
        <v xml:space="preserve"> SW2 </v>
      </c>
      <c r="T1949" s="69" t="s">
        <v>19</v>
      </c>
      <c r="U1949" s="69"/>
      <c r="V1949" s="69"/>
      <c r="W1949" s="69"/>
      <c r="X1949" s="69"/>
      <c r="Y1949" s="69"/>
      <c r="Z1949" s="69"/>
      <c r="AA1949" s="69"/>
      <c r="AB1949" s="69"/>
      <c r="AC1949" s="69"/>
      <c r="AD1949" s="69"/>
      <c r="AE1949" s="69"/>
      <c r="AF1949" s="69"/>
      <c r="AG1949" s="69"/>
      <c r="AH1949" s="69"/>
      <c r="AI1949" s="69"/>
      <c r="AJ1949" s="69"/>
      <c r="AK1949" s="69"/>
      <c r="AL1949" s="69"/>
      <c r="AM1949" s="70" t="s">
        <v>1949</v>
      </c>
      <c r="AN1949" s="63" t="str">
        <f>IF(ISNA(VLOOKUP(D1949,[1]GRE_Tabela2!$A$4:$D$112,4,0)),"-",VLOOKUP(D1949,[1]GRE_Tabela2!$A$4:$D$112,4,0))</f>
        <v>-</v>
      </c>
      <c r="AO1949" s="68" t="s">
        <v>1341</v>
      </c>
      <c r="AP1949" s="68" t="s">
        <v>1795</v>
      </c>
      <c r="AQ1949" s="113">
        <v>153</v>
      </c>
      <c r="AR1949" s="302" t="str">
        <f>IF(ISNA(VLOOKUP(AT1949,[1]FISQ!$D$2:$J$1713,7,0)),"-",VLOOKUP(AT1949,[1]FISQ!$D$2:$J$1713,7,0))</f>
        <v>0059 </v>
      </c>
      <c r="AS1949" s="302" t="str">
        <f>IF(ISNA(VLOOKUP(AT1949,[1]FISQ!$D$2:$J$1713,4,0)),"-",CONCATENATE("(",VLOOKUP(AT1949,[1]FISQ!$D$2:$J$1713,4,0),")"))</f>
        <v>(20)</v>
      </c>
      <c r="AT1949" s="71" t="s">
        <v>4266</v>
      </c>
      <c r="AU1949" s="38"/>
      <c r="AV1949" s="38"/>
      <c r="AW1949" s="38"/>
    </row>
    <row r="1950" spans="1:49" ht="25.5">
      <c r="A1950" s="33">
        <v>1949</v>
      </c>
      <c r="B1950" s="33" t="str">
        <f t="shared" si="93"/>
        <v>2810_III</v>
      </c>
      <c r="C1950" s="33" t="str">
        <f t="shared" si="94"/>
        <v>6.1//-</v>
      </c>
      <c r="D1950" s="61">
        <v>2810</v>
      </c>
      <c r="E1950" s="72" t="s">
        <v>4264</v>
      </c>
      <c r="F1950" s="395" t="s">
        <v>373</v>
      </c>
      <c r="G1950" s="62" t="str">
        <f>VLOOKUP(CONCATENATE(TEXT(I1950,"0"),"_",TEXT(F1950,"0")),[1]CodC!$A$2:$D$250,4,0)</f>
        <v>Matérias tóxicas sem perigo subsidiário, orgânicas, líquidas;</v>
      </c>
      <c r="H1950" s="395" t="s">
        <v>7327</v>
      </c>
      <c r="I1950" s="68">
        <v>6</v>
      </c>
      <c r="J1950" s="68" t="s">
        <v>50</v>
      </c>
      <c r="K1950" s="69" t="s">
        <v>19</v>
      </c>
      <c r="L1950" s="68" t="s">
        <v>879</v>
      </c>
      <c r="M1950" s="68"/>
      <c r="N1950" s="64" t="s">
        <v>24562</v>
      </c>
      <c r="O1950" s="64" t="s">
        <v>1160</v>
      </c>
      <c r="P1950" s="113" t="s">
        <v>22423</v>
      </c>
      <c r="Q1950" s="70" t="s">
        <v>5598</v>
      </c>
      <c r="R1950" s="70" t="s">
        <v>799</v>
      </c>
      <c r="S1950" s="65" t="str">
        <f t="shared" si="95"/>
        <v xml:space="preserve"> SW2 </v>
      </c>
      <c r="T1950" s="69" t="s">
        <v>19</v>
      </c>
      <c r="U1950" s="69"/>
      <c r="V1950" s="69"/>
      <c r="W1950" s="69"/>
      <c r="X1950" s="69"/>
      <c r="Y1950" s="69"/>
      <c r="Z1950" s="69"/>
      <c r="AA1950" s="69"/>
      <c r="AB1950" s="69"/>
      <c r="AC1950" s="69"/>
      <c r="AD1950" s="69"/>
      <c r="AE1950" s="69"/>
      <c r="AF1950" s="69"/>
      <c r="AG1950" s="69"/>
      <c r="AH1950" s="69"/>
      <c r="AI1950" s="69"/>
      <c r="AJ1950" s="69"/>
      <c r="AK1950" s="69"/>
      <c r="AL1950" s="69"/>
      <c r="AM1950" s="70" t="str">
        <f>AM1949</f>
        <v>Tóxico à ingestão, por contacto cutâneo ou à inalação.</v>
      </c>
      <c r="AN1950" s="63" t="str">
        <f>IF(ISNA(VLOOKUP(D1950,[1]GRE_Tabela2!$A$4:$D$112,4,0)),"-",VLOOKUP(D1950,[1]GRE_Tabela2!$A$4:$D$112,4,0))</f>
        <v>-</v>
      </c>
      <c r="AO1950" s="68" t="s">
        <v>1341</v>
      </c>
      <c r="AP1950" s="68" t="s">
        <v>1795</v>
      </c>
      <c r="AQ1950" s="113">
        <v>153</v>
      </c>
      <c r="AR1950" s="302" t="str">
        <f>IF(ISNA(VLOOKUP(AT1950,[1]FISQ!$D$2:$J$1713,7,0)),"-",VLOOKUP(AT1950,[1]FISQ!$D$2:$J$1713,7,0))</f>
        <v>0059 </v>
      </c>
      <c r="AS1950" s="302" t="str">
        <f>IF(ISNA(VLOOKUP(AT1950,[1]FISQ!$D$2:$J$1713,4,0)),"-",CONCATENATE("(",VLOOKUP(AT1950,[1]FISQ!$D$2:$J$1713,4,0),")"))</f>
        <v>(20)</v>
      </c>
      <c r="AT1950" s="71" t="s">
        <v>4266</v>
      </c>
      <c r="AU1950" s="38"/>
      <c r="AV1950" s="38"/>
      <c r="AW1950" s="38"/>
    </row>
    <row r="1951" spans="1:49" ht="25.5">
      <c r="A1951" s="33">
        <v>1950</v>
      </c>
      <c r="B1951" s="33" t="str">
        <f t="shared" si="93"/>
        <v>2811_I</v>
      </c>
      <c r="C1951" s="33" t="str">
        <f t="shared" si="94"/>
        <v>6.1//-</v>
      </c>
      <c r="D1951" s="61">
        <v>2811</v>
      </c>
      <c r="E1951" s="72" t="s">
        <v>4267</v>
      </c>
      <c r="F1951" s="395" t="s">
        <v>880</v>
      </c>
      <c r="G1951" s="62" t="str">
        <f>VLOOKUP(CONCATENATE(TEXT(I1951,"0"),"_",TEXT(F1951,"0")),[1]CodC!$A$2:$D$250,4,0)</f>
        <v>Matérias tóxicas sem perigo subsidiário, orgânicas, sólidas;</v>
      </c>
      <c r="H1951" s="395" t="s">
        <v>7326</v>
      </c>
      <c r="I1951" s="68">
        <v>6</v>
      </c>
      <c r="J1951" s="68" t="s">
        <v>50</v>
      </c>
      <c r="K1951" s="69" t="s">
        <v>19</v>
      </c>
      <c r="L1951" s="68" t="s">
        <v>746</v>
      </c>
      <c r="M1951" s="68"/>
      <c r="N1951" s="64" t="s">
        <v>24562</v>
      </c>
      <c r="O1951" s="64" t="s">
        <v>51</v>
      </c>
      <c r="P1951" s="113" t="s">
        <v>22423</v>
      </c>
      <c r="Q1951" s="70" t="s">
        <v>861</v>
      </c>
      <c r="R1951" s="70" t="s">
        <v>861</v>
      </c>
      <c r="S1951" s="65" t="str">
        <f t="shared" si="95"/>
        <v/>
      </c>
      <c r="T1951" s="69" t="s">
        <v>19</v>
      </c>
      <c r="U1951" s="69"/>
      <c r="V1951" s="69"/>
      <c r="W1951" s="69"/>
      <c r="X1951" s="69"/>
      <c r="Y1951" s="69"/>
      <c r="Z1951" s="69"/>
      <c r="AA1951" s="69"/>
      <c r="AB1951" s="69"/>
      <c r="AC1951" s="69"/>
      <c r="AD1951" s="69"/>
      <c r="AE1951" s="69"/>
      <c r="AF1951" s="69"/>
      <c r="AG1951" s="69"/>
      <c r="AH1951" s="69"/>
      <c r="AI1951" s="69"/>
      <c r="AJ1951" s="69"/>
      <c r="AK1951" s="69"/>
      <c r="AL1951" s="69"/>
      <c r="AM1951" s="70" t="s">
        <v>1949</v>
      </c>
      <c r="AN1951" s="63" t="str">
        <f>IF(ISNA(VLOOKUP(D1951,[1]GRE_Tabela2!$A$4:$D$112,4,0)),"-",VLOOKUP(D1951,[1]GRE_Tabela2!$A$4:$D$112,4,0))</f>
        <v>-</v>
      </c>
      <c r="AO1951" s="68" t="s">
        <v>1341</v>
      </c>
      <c r="AP1951" s="68" t="s">
        <v>1795</v>
      </c>
      <c r="AQ1951" s="113">
        <v>154</v>
      </c>
      <c r="AR1951" s="302" t="str">
        <f>IF(ISNA(VLOOKUP(AT1951,[1]FISQ!$D$2:$J$1713,7,0)),"-",VLOOKUP(AT1951,[1]FISQ!$D$2:$J$1713,7,0))</f>
        <v>0093 </v>
      </c>
      <c r="AS1951" s="302" t="str">
        <f>IF(ISNA(VLOOKUP(AT1951,[1]FISQ!$D$2:$J$1713,4,0)),"-",CONCATENATE("(",VLOOKUP(AT1951,[1]FISQ!$D$2:$J$1713,4,0),")"))</f>
        <v>(22)</v>
      </c>
      <c r="AT1951" s="71" t="s">
        <v>4268</v>
      </c>
      <c r="AU1951" s="38"/>
      <c r="AV1951" s="38"/>
      <c r="AW1951" s="38"/>
    </row>
    <row r="1952" spans="1:49" ht="25.5">
      <c r="A1952" s="33">
        <v>1951</v>
      </c>
      <c r="B1952" s="33" t="str">
        <f t="shared" si="93"/>
        <v>2811_II</v>
      </c>
      <c r="C1952" s="33" t="str">
        <f t="shared" si="94"/>
        <v>6.1//-</v>
      </c>
      <c r="D1952" s="61">
        <v>2811</v>
      </c>
      <c r="E1952" s="72" t="s">
        <v>4267</v>
      </c>
      <c r="F1952" s="395" t="s">
        <v>880</v>
      </c>
      <c r="G1952" s="62" t="str">
        <f>VLOOKUP(CONCATENATE(TEXT(I1952,"0"),"_",TEXT(F1952,"0")),[1]CodC!$A$2:$D$250,4,0)</f>
        <v>Matérias tóxicas sem perigo subsidiário, orgânicas, sólidas;</v>
      </c>
      <c r="H1952" s="395" t="s">
        <v>7327</v>
      </c>
      <c r="I1952" s="68">
        <v>6</v>
      </c>
      <c r="J1952" s="68" t="s">
        <v>50</v>
      </c>
      <c r="K1952" s="69" t="s">
        <v>19</v>
      </c>
      <c r="L1952" s="68" t="s">
        <v>849</v>
      </c>
      <c r="M1952" s="68"/>
      <c r="N1952" s="64" t="s">
        <v>24562</v>
      </c>
      <c r="O1952" s="64" t="s">
        <v>51</v>
      </c>
      <c r="P1952" s="113" t="s">
        <v>22423</v>
      </c>
      <c r="Q1952" s="70" t="s">
        <v>861</v>
      </c>
      <c r="R1952" s="70" t="s">
        <v>861</v>
      </c>
      <c r="S1952" s="65" t="str">
        <f t="shared" si="95"/>
        <v/>
      </c>
      <c r="T1952" s="69" t="s">
        <v>19</v>
      </c>
      <c r="U1952" s="69"/>
      <c r="V1952" s="69"/>
      <c r="W1952" s="69"/>
      <c r="X1952" s="69"/>
      <c r="Y1952" s="69"/>
      <c r="Z1952" s="69"/>
      <c r="AA1952" s="69"/>
      <c r="AB1952" s="69"/>
      <c r="AC1952" s="69"/>
      <c r="AD1952" s="69"/>
      <c r="AE1952" s="69"/>
      <c r="AF1952" s="69"/>
      <c r="AG1952" s="69"/>
      <c r="AH1952" s="69"/>
      <c r="AI1952" s="69"/>
      <c r="AJ1952" s="69"/>
      <c r="AK1952" s="69"/>
      <c r="AL1952" s="69"/>
      <c r="AM1952" s="70" t="str">
        <f>AM1951</f>
        <v>Tóxico à ingestão, por contacto cutâneo ou à inalação.</v>
      </c>
      <c r="AN1952" s="63" t="str">
        <f>IF(ISNA(VLOOKUP(D1952,[1]GRE_Tabela2!$A$4:$D$112,4,0)),"-",VLOOKUP(D1952,[1]GRE_Tabela2!$A$4:$D$112,4,0))</f>
        <v>-</v>
      </c>
      <c r="AO1952" s="68" t="s">
        <v>1341</v>
      </c>
      <c r="AP1952" s="68" t="s">
        <v>1795</v>
      </c>
      <c r="AQ1952" s="113">
        <v>154</v>
      </c>
      <c r="AR1952" s="302" t="str">
        <f>IF(ISNA(VLOOKUP(AT1952,[1]FISQ!$D$2:$J$1713,7,0)),"-",VLOOKUP(AT1952,[1]FISQ!$D$2:$J$1713,7,0))</f>
        <v>0093 </v>
      </c>
      <c r="AS1952" s="302" t="str">
        <f>IF(ISNA(VLOOKUP(AT1952,[1]FISQ!$D$2:$J$1713,4,0)),"-",CONCATENATE("(",VLOOKUP(AT1952,[1]FISQ!$D$2:$J$1713,4,0),")"))</f>
        <v>(22)</v>
      </c>
      <c r="AT1952" s="71" t="s">
        <v>4268</v>
      </c>
      <c r="AU1952" s="38"/>
      <c r="AV1952" s="38"/>
      <c r="AW1952" s="38"/>
    </row>
    <row r="1953" spans="1:49" ht="25.5">
      <c r="A1953" s="33">
        <v>1952</v>
      </c>
      <c r="B1953" s="33" t="str">
        <f t="shared" si="93"/>
        <v>2811_III</v>
      </c>
      <c r="C1953" s="33" t="str">
        <f t="shared" si="94"/>
        <v>6.1//-</v>
      </c>
      <c r="D1953" s="61">
        <v>2811</v>
      </c>
      <c r="E1953" s="72" t="s">
        <v>4267</v>
      </c>
      <c r="F1953" s="395" t="s">
        <v>880</v>
      </c>
      <c r="G1953" s="62" t="str">
        <f>VLOOKUP(CONCATENATE(TEXT(I1953,"0"),"_",TEXT(F1953,"0")),[1]CodC!$A$2:$D$250,4,0)</f>
        <v>Matérias tóxicas sem perigo subsidiário, orgânicas, sólidas;</v>
      </c>
      <c r="H1953" s="395" t="s">
        <v>7327</v>
      </c>
      <c r="I1953" s="68">
        <v>6</v>
      </c>
      <c r="J1953" s="68" t="s">
        <v>50</v>
      </c>
      <c r="K1953" s="69" t="s">
        <v>19</v>
      </c>
      <c r="L1953" s="68" t="s">
        <v>879</v>
      </c>
      <c r="M1953" s="68"/>
      <c r="N1953" s="64" t="s">
        <v>24562</v>
      </c>
      <c r="O1953" s="64" t="s">
        <v>1160</v>
      </c>
      <c r="P1953" s="113" t="s">
        <v>22423</v>
      </c>
      <c r="Q1953" s="70" t="s">
        <v>621</v>
      </c>
      <c r="R1953" s="70" t="s">
        <v>621</v>
      </c>
      <c r="S1953" s="65" t="str">
        <f t="shared" si="95"/>
        <v/>
      </c>
      <c r="T1953" s="69" t="s">
        <v>19</v>
      </c>
      <c r="U1953" s="69"/>
      <c r="V1953" s="69"/>
      <c r="W1953" s="69"/>
      <c r="X1953" s="69"/>
      <c r="Y1953" s="69"/>
      <c r="Z1953" s="69"/>
      <c r="AA1953" s="69"/>
      <c r="AB1953" s="69"/>
      <c r="AC1953" s="69"/>
      <c r="AD1953" s="69"/>
      <c r="AE1953" s="69"/>
      <c r="AF1953" s="69"/>
      <c r="AG1953" s="69"/>
      <c r="AH1953" s="69"/>
      <c r="AI1953" s="69"/>
      <c r="AJ1953" s="69"/>
      <c r="AK1953" s="69"/>
      <c r="AL1953" s="69"/>
      <c r="AM1953" s="70" t="str">
        <f>AM1952</f>
        <v>Tóxico à ingestão, por contacto cutâneo ou à inalação.</v>
      </c>
      <c r="AN1953" s="63" t="str">
        <f>IF(ISNA(VLOOKUP(D1953,[1]GRE_Tabela2!$A$4:$D$112,4,0)),"-",VLOOKUP(D1953,[1]GRE_Tabela2!$A$4:$D$112,4,0))</f>
        <v>-</v>
      </c>
      <c r="AO1953" s="68" t="s">
        <v>1341</v>
      </c>
      <c r="AP1953" s="68" t="s">
        <v>1795</v>
      </c>
      <c r="AQ1953" s="113">
        <v>154</v>
      </c>
      <c r="AR1953" s="302" t="str">
        <f>IF(ISNA(VLOOKUP(AT1953,[1]FISQ!$D$2:$J$1713,7,0)),"-",VLOOKUP(AT1953,[1]FISQ!$D$2:$J$1713,7,0))</f>
        <v>0093 </v>
      </c>
      <c r="AS1953" s="302" t="str">
        <f>IF(ISNA(VLOOKUP(AT1953,[1]FISQ!$D$2:$J$1713,4,0)),"-",CONCATENATE("(",VLOOKUP(AT1953,[1]FISQ!$D$2:$J$1713,4,0),")"))</f>
        <v>(22)</v>
      </c>
      <c r="AT1953" s="71" t="s">
        <v>4268</v>
      </c>
      <c r="AU1953" s="38"/>
      <c r="AV1953" s="38"/>
      <c r="AW1953" s="38"/>
    </row>
    <row r="1954" spans="1:49" ht="51">
      <c r="A1954" s="33">
        <v>1953</v>
      </c>
      <c r="B1954" s="33" t="str">
        <f t="shared" si="93"/>
        <v>2812_-</v>
      </c>
      <c r="C1954" s="33" t="str">
        <f t="shared" si="94"/>
        <v>8//-</v>
      </c>
      <c r="D1954" s="61">
        <v>2812</v>
      </c>
      <c r="E1954" s="67" t="s">
        <v>4269</v>
      </c>
      <c r="F1954" s="395" t="s">
        <v>7363</v>
      </c>
      <c r="G1954" s="62" t="str">
        <f>VLOOKUP(CONCATENATE(TEXT(I1954,"0"),"_",TEXT(F1954,"0")),[1]CodC!$A$2:$D$250,4,0)</f>
        <v>Matérias corrosivas, de carácter básico, sem perigo subsidiário, inorgânicas, sólidas;</v>
      </c>
      <c r="H1954" s="395" t="s">
        <v>19</v>
      </c>
      <c r="I1954" s="69" t="s">
        <v>631</v>
      </c>
      <c r="J1954" s="69" t="s">
        <v>631</v>
      </c>
      <c r="K1954" s="64" t="s">
        <v>19</v>
      </c>
      <c r="L1954" s="64" t="s">
        <v>19</v>
      </c>
      <c r="M1954" s="64"/>
      <c r="N1954" s="64" t="s">
        <v>24458</v>
      </c>
      <c r="O1954" s="64" t="s">
        <v>2560</v>
      </c>
      <c r="P1954" s="113" t="s">
        <v>22424</v>
      </c>
      <c r="Q1954" s="70" t="s">
        <v>19</v>
      </c>
      <c r="R1954" s="70" t="s">
        <v>19</v>
      </c>
      <c r="S1954" s="70" t="s">
        <v>19</v>
      </c>
      <c r="T1954" s="68" t="s">
        <v>19</v>
      </c>
      <c r="U1954" s="68"/>
      <c r="V1954" s="68"/>
      <c r="W1954" s="68"/>
      <c r="X1954" s="68"/>
      <c r="Y1954" s="68"/>
      <c r="Z1954" s="68"/>
      <c r="AA1954" s="68"/>
      <c r="AB1954" s="68"/>
      <c r="AC1954" s="68"/>
      <c r="AD1954" s="68"/>
      <c r="AE1954" s="68"/>
      <c r="AF1954" s="68"/>
      <c r="AG1954" s="68"/>
      <c r="AH1954" s="68"/>
      <c r="AI1954" s="68"/>
      <c r="AJ1954" s="68"/>
      <c r="AK1954" s="68"/>
      <c r="AL1954" s="68"/>
      <c r="AM1954" s="70" t="s">
        <v>6024</v>
      </c>
      <c r="AN1954" s="63" t="str">
        <f>IF(ISNA(VLOOKUP(D1954,[1]GRE_Tabela2!$A$4:$D$112,4,0)),"-",VLOOKUP(D1954,[1]GRE_Tabela2!$A$4:$D$112,4,0))</f>
        <v>-</v>
      </c>
      <c r="AO1954" s="69" t="s">
        <v>19</v>
      </c>
      <c r="AP1954" s="69" t="s">
        <v>19</v>
      </c>
      <c r="AQ1954" s="113">
        <v>154</v>
      </c>
      <c r="AR1954" s="302" t="str">
        <f>IF(ISNA(VLOOKUP(AT1954,[1]FISQ!$D$2:$J$1713,7,0)),"-",VLOOKUP(AT1954,[1]FISQ!$D$2:$J$1713,7,0))</f>
        <v>0566 </v>
      </c>
      <c r="AS1954" s="302" t="str">
        <f>IF(ISNA(VLOOKUP(AT1954,[1]FISQ!$D$2:$J$1713,4,0)),"-",CONCATENATE("(",VLOOKUP(AT1954,[1]FISQ!$D$2:$J$1713,4,0),")"))</f>
        <v>(1)</v>
      </c>
      <c r="AT1954" s="71" t="s">
        <v>4270</v>
      </c>
      <c r="AU1954" s="38"/>
      <c r="AV1954" s="30"/>
      <c r="AW1954" s="38"/>
    </row>
    <row r="1955" spans="1:49" ht="25.5">
      <c r="A1955" s="33">
        <v>1954</v>
      </c>
      <c r="B1955" s="33" t="str">
        <f t="shared" si="93"/>
        <v>2813_I</v>
      </c>
      <c r="C1955" s="33" t="str">
        <f t="shared" si="94"/>
        <v>4.3//-</v>
      </c>
      <c r="D1955" s="61">
        <v>2813</v>
      </c>
      <c r="E1955" s="72" t="s">
        <v>6275</v>
      </c>
      <c r="F1955" s="395" t="s">
        <v>7307</v>
      </c>
      <c r="G1955" s="62" t="str">
        <f>VLOOKUP(CONCATENATE(TEXT(I1955,"0"),"_",TEXT(F1955,"0")),[1]CodC!$A$2:$D$250,4,0)</f>
        <v>Matérias que, em contacto com a água, libertam gases inflamáveis, sem perigo subsidiário, sólidas;</v>
      </c>
      <c r="H1955" s="395" t="s">
        <v>7309</v>
      </c>
      <c r="I1955" s="68">
        <v>4</v>
      </c>
      <c r="J1955" s="68" t="s">
        <v>298</v>
      </c>
      <c r="K1955" s="69" t="s">
        <v>19</v>
      </c>
      <c r="L1955" s="68" t="s">
        <v>746</v>
      </c>
      <c r="M1955" s="68"/>
      <c r="N1955" s="64">
        <v>274</v>
      </c>
      <c r="O1955" s="64" t="s">
        <v>51</v>
      </c>
      <c r="P1955" s="113" t="s">
        <v>22426</v>
      </c>
      <c r="Q1955" s="70" t="s">
        <v>851</v>
      </c>
      <c r="R1955" s="70" t="s">
        <v>2775</v>
      </c>
      <c r="S1955" s="65" t="str">
        <f t="shared" ref="S1955:S2018" si="96">RIGHT(R1955,LEN(R1955)-LEN(Q1955))</f>
        <v xml:space="preserve">SW2 H1 </v>
      </c>
      <c r="T1955" s="69" t="s">
        <v>5626</v>
      </c>
      <c r="U1955" s="69"/>
      <c r="V1955" s="69"/>
      <c r="W1955" s="69"/>
      <c r="X1955" s="69"/>
      <c r="Y1955" s="69"/>
      <c r="Z1955" s="69"/>
      <c r="AA1955" s="69"/>
      <c r="AB1955" s="69"/>
      <c r="AC1955" s="69"/>
      <c r="AD1955" s="69"/>
      <c r="AE1955" s="69"/>
      <c r="AF1955" s="69"/>
      <c r="AG1955" s="69"/>
      <c r="AH1955" s="69"/>
      <c r="AI1955" s="69"/>
      <c r="AJ1955" s="69"/>
      <c r="AK1955" s="69"/>
      <c r="AL1955" s="69"/>
      <c r="AM1955" s="73" t="s">
        <v>19</v>
      </c>
      <c r="AN1955" s="63" t="str">
        <f>IF(ISNA(VLOOKUP(D1955,[1]GRE_Tabela2!$A$4:$D$112,4,0)),"-",VLOOKUP(D1955,[1]GRE_Tabela2!$A$4:$D$112,4,0))</f>
        <v>-</v>
      </c>
      <c r="AO1955" s="41" t="s">
        <v>1065</v>
      </c>
      <c r="AP1955" s="68" t="s">
        <v>1406</v>
      </c>
      <c r="AQ1955" s="113">
        <v>138</v>
      </c>
      <c r="AR1955" s="302" t="str">
        <f>IF(ISNA(VLOOKUP(AT1955,[1]FISQ!$D$2:$J$1713,7,0)),"-",VLOOKUP(AT1955,[1]FISQ!$D$2:$J$1713,7,0))</f>
        <v>-</v>
      </c>
      <c r="AS1955" s="302" t="str">
        <f>IF(ISNA(VLOOKUP(AT1955,[1]FISQ!$D$2:$J$1713,4,0)),"-",CONCATENATE("(",VLOOKUP(AT1955,[1]FISQ!$D$2:$J$1713,4,0),")"))</f>
        <v>-</v>
      </c>
      <c r="AT1955" s="71" t="s">
        <v>4271</v>
      </c>
      <c r="AU1955" s="38"/>
      <c r="AV1955" s="38"/>
      <c r="AW1955" s="38"/>
    </row>
    <row r="1956" spans="1:49" ht="25.5">
      <c r="A1956" s="33">
        <v>1955</v>
      </c>
      <c r="B1956" s="33" t="str">
        <f t="shared" si="93"/>
        <v>2813_II</v>
      </c>
      <c r="C1956" s="33" t="str">
        <f t="shared" si="94"/>
        <v>4.3//-</v>
      </c>
      <c r="D1956" s="61">
        <v>2813</v>
      </c>
      <c r="E1956" s="72" t="s">
        <v>6275</v>
      </c>
      <c r="F1956" s="395" t="s">
        <v>7307</v>
      </c>
      <c r="G1956" s="62" t="str">
        <f>VLOOKUP(CONCATENATE(TEXT(I1956,"0"),"_",TEXT(F1956,"0")),[1]CodC!$A$2:$D$250,4,0)</f>
        <v>Matérias que, em contacto com a água, libertam gases inflamáveis, sem perigo subsidiário, sólidas;</v>
      </c>
      <c r="H1956" s="395" t="s">
        <v>7297</v>
      </c>
      <c r="I1956" s="68">
        <v>4</v>
      </c>
      <c r="J1956" s="68" t="s">
        <v>298</v>
      </c>
      <c r="K1956" s="69" t="s">
        <v>19</v>
      </c>
      <c r="L1956" s="68" t="s">
        <v>849</v>
      </c>
      <c r="M1956" s="68"/>
      <c r="N1956" s="64">
        <v>274</v>
      </c>
      <c r="O1956" s="64" t="s">
        <v>51</v>
      </c>
      <c r="P1956" s="113" t="s">
        <v>22426</v>
      </c>
      <c r="Q1956" s="70" t="s">
        <v>5991</v>
      </c>
      <c r="R1956" s="70" t="s">
        <v>5680</v>
      </c>
      <c r="S1956" s="65" t="str">
        <f t="shared" si="96"/>
        <v xml:space="preserve"> SW2 H1</v>
      </c>
      <c r="T1956" s="69" t="s">
        <v>5626</v>
      </c>
      <c r="U1956" s="69"/>
      <c r="V1956" s="69"/>
      <c r="W1956" s="69"/>
      <c r="X1956" s="69"/>
      <c r="Y1956" s="69"/>
      <c r="Z1956" s="69"/>
      <c r="AA1956" s="69"/>
      <c r="AB1956" s="69"/>
      <c r="AC1956" s="69"/>
      <c r="AD1956" s="69"/>
      <c r="AE1956" s="69"/>
      <c r="AF1956" s="69"/>
      <c r="AG1956" s="69"/>
      <c r="AH1956" s="69"/>
      <c r="AI1956" s="69"/>
      <c r="AJ1956" s="69"/>
      <c r="AK1956" s="69"/>
      <c r="AL1956" s="69"/>
      <c r="AM1956" s="73" t="s">
        <v>19</v>
      </c>
      <c r="AN1956" s="63" t="str">
        <f>IF(ISNA(VLOOKUP(D1956,[1]GRE_Tabela2!$A$4:$D$112,4,0)),"-",VLOOKUP(D1956,[1]GRE_Tabela2!$A$4:$D$112,4,0))</f>
        <v>-</v>
      </c>
      <c r="AO1956" s="68" t="s">
        <v>1065</v>
      </c>
      <c r="AP1956" s="68" t="s">
        <v>1406</v>
      </c>
      <c r="AQ1956" s="113">
        <v>138</v>
      </c>
      <c r="AR1956" s="302" t="str">
        <f>IF(ISNA(VLOOKUP(AT1956,[1]FISQ!$D$2:$J$1713,7,0)),"-",VLOOKUP(AT1956,[1]FISQ!$D$2:$J$1713,7,0))</f>
        <v>-</v>
      </c>
      <c r="AS1956" s="302" t="str">
        <f>IF(ISNA(VLOOKUP(AT1956,[1]FISQ!$D$2:$J$1713,4,0)),"-",CONCATENATE("(",VLOOKUP(AT1956,[1]FISQ!$D$2:$J$1713,4,0),")"))</f>
        <v>-</v>
      </c>
      <c r="AT1956" s="71" t="s">
        <v>4271</v>
      </c>
      <c r="AU1956" s="38"/>
      <c r="AV1956" s="38"/>
      <c r="AW1956" s="38"/>
    </row>
    <row r="1957" spans="1:49" ht="25.5">
      <c r="A1957" s="33">
        <v>1956</v>
      </c>
      <c r="B1957" s="33" t="str">
        <f t="shared" si="93"/>
        <v>2813_III</v>
      </c>
      <c r="C1957" s="33" t="str">
        <f t="shared" si="94"/>
        <v>4.3//-</v>
      </c>
      <c r="D1957" s="61">
        <v>2813</v>
      </c>
      <c r="E1957" s="72" t="s">
        <v>6275</v>
      </c>
      <c r="F1957" s="395" t="s">
        <v>7307</v>
      </c>
      <c r="G1957" s="62" t="str">
        <f>VLOOKUP(CONCATENATE(TEXT(I1957,"0"),"_",TEXT(F1957,"0")),[1]CodC!$A$2:$D$250,4,0)</f>
        <v>Matérias que, em contacto com a água, libertam gases inflamáveis, sem perigo subsidiário, sólidas;</v>
      </c>
      <c r="H1957" s="395" t="s">
        <v>7297</v>
      </c>
      <c r="I1957" s="68">
        <v>4</v>
      </c>
      <c r="J1957" s="68" t="s">
        <v>298</v>
      </c>
      <c r="K1957" s="69" t="s">
        <v>19</v>
      </c>
      <c r="L1957" s="68" t="s">
        <v>879</v>
      </c>
      <c r="M1957" s="68"/>
      <c r="N1957" s="64">
        <v>274</v>
      </c>
      <c r="O1957" s="64" t="s">
        <v>1160</v>
      </c>
      <c r="P1957" s="113" t="s">
        <v>22426</v>
      </c>
      <c r="Q1957" s="70" t="s">
        <v>5991</v>
      </c>
      <c r="R1957" s="70" t="s">
        <v>5680</v>
      </c>
      <c r="S1957" s="65" t="str">
        <f t="shared" si="96"/>
        <v xml:space="preserve"> SW2 H1</v>
      </c>
      <c r="T1957" s="69" t="s">
        <v>5626</v>
      </c>
      <c r="U1957" s="69"/>
      <c r="V1957" s="69"/>
      <c r="W1957" s="69"/>
      <c r="X1957" s="69"/>
      <c r="Y1957" s="69"/>
      <c r="Z1957" s="69"/>
      <c r="AA1957" s="69"/>
      <c r="AB1957" s="69"/>
      <c r="AC1957" s="69"/>
      <c r="AD1957" s="69"/>
      <c r="AE1957" s="69"/>
      <c r="AF1957" s="69"/>
      <c r="AG1957" s="69"/>
      <c r="AH1957" s="69"/>
      <c r="AI1957" s="69"/>
      <c r="AJ1957" s="69"/>
      <c r="AK1957" s="69"/>
      <c r="AL1957" s="69"/>
      <c r="AM1957" s="73" t="s">
        <v>19</v>
      </c>
      <c r="AN1957" s="63" t="str">
        <f>IF(ISNA(VLOOKUP(D1957,[1]GRE_Tabela2!$A$4:$D$112,4,0)),"-",VLOOKUP(D1957,[1]GRE_Tabela2!$A$4:$D$112,4,0))</f>
        <v>-</v>
      </c>
      <c r="AO1957" s="68" t="s">
        <v>1065</v>
      </c>
      <c r="AP1957" s="68" t="s">
        <v>1406</v>
      </c>
      <c r="AQ1957" s="113">
        <v>138</v>
      </c>
      <c r="AR1957" s="302" t="str">
        <f>IF(ISNA(VLOOKUP(AT1957,[1]FISQ!$D$2:$J$1713,7,0)),"-",VLOOKUP(AT1957,[1]FISQ!$D$2:$J$1713,7,0))</f>
        <v>-</v>
      </c>
      <c r="AS1957" s="302" t="str">
        <f>IF(ISNA(VLOOKUP(AT1957,[1]FISQ!$D$2:$J$1713,4,0)),"-",CONCATENATE("(",VLOOKUP(AT1957,[1]FISQ!$D$2:$J$1713,4,0),")"))</f>
        <v>-</v>
      </c>
      <c r="AT1957" s="71" t="s">
        <v>4271</v>
      </c>
      <c r="AU1957" s="38"/>
      <c r="AV1957" s="38"/>
      <c r="AW1957" s="38"/>
    </row>
    <row r="1958" spans="1:49" ht="25.5">
      <c r="A1958" s="33">
        <v>1957</v>
      </c>
      <c r="B1958" s="33" t="str">
        <f t="shared" si="93"/>
        <v>2814_-</v>
      </c>
      <c r="C1958" s="33" t="str">
        <f t="shared" si="94"/>
        <v>6.2//-</v>
      </c>
      <c r="D1958" s="61">
        <v>2814</v>
      </c>
      <c r="E1958" s="67" t="s">
        <v>6394</v>
      </c>
      <c r="F1958" s="395" t="s">
        <v>7423</v>
      </c>
      <c r="G1958" s="62" t="str">
        <f>VLOOKUP(CONCATENATE(TEXT(I1958,"0"),"_",TEXT(F1958,"0")),[1]CodC!$A$2:$D$250,4,0)</f>
        <v>Matérias infecciosas para os seres humanos;</v>
      </c>
      <c r="H1958" s="395" t="s">
        <v>19</v>
      </c>
      <c r="I1958" s="68">
        <v>6</v>
      </c>
      <c r="J1958" s="68" t="s">
        <v>6581</v>
      </c>
      <c r="K1958" s="69" t="s">
        <v>19</v>
      </c>
      <c r="L1958" s="64" t="s">
        <v>19</v>
      </c>
      <c r="M1958" s="64"/>
      <c r="N1958" s="64" t="s">
        <v>24563</v>
      </c>
      <c r="O1958" s="64" t="s">
        <v>4272</v>
      </c>
      <c r="P1958" s="113" t="s">
        <v>22424</v>
      </c>
      <c r="Q1958" s="70" t="s">
        <v>851</v>
      </c>
      <c r="R1958" s="70" t="s">
        <v>6710</v>
      </c>
      <c r="S1958" s="65" t="str">
        <f t="shared" si="96"/>
        <v>SW2 H2 H5</v>
      </c>
      <c r="T1958" s="69" t="s">
        <v>6583</v>
      </c>
      <c r="U1958" s="69"/>
      <c r="V1958" s="69"/>
      <c r="W1958" s="69"/>
      <c r="X1958" s="69"/>
      <c r="Y1958" s="69"/>
      <c r="Z1958" s="69"/>
      <c r="AA1958" s="69"/>
      <c r="AB1958" s="69"/>
      <c r="AC1958" s="69"/>
      <c r="AD1958" s="69"/>
      <c r="AE1958" s="69"/>
      <c r="AF1958" s="69"/>
      <c r="AG1958" s="69"/>
      <c r="AH1958" s="69"/>
      <c r="AI1958" s="69"/>
      <c r="AJ1958" s="69"/>
      <c r="AK1958" s="69"/>
      <c r="AL1958" s="69"/>
      <c r="AM1958" s="70" t="s">
        <v>6711</v>
      </c>
      <c r="AN1958" s="63" t="str">
        <f>IF(ISNA(VLOOKUP(D1958,[1]GRE_Tabela2!$A$4:$D$112,4,0)),"-",VLOOKUP(D1958,[1]GRE_Tabela2!$A$4:$D$112,4,0))</f>
        <v>-</v>
      </c>
      <c r="AO1958" s="68" t="s">
        <v>1341</v>
      </c>
      <c r="AP1958" s="68" t="s">
        <v>4273</v>
      </c>
      <c r="AQ1958" s="113">
        <v>158</v>
      </c>
      <c r="AR1958" s="302" t="str">
        <f>IF(ISNA(VLOOKUP(AT1958,[1]FISQ!$D$2:$J$1713,7,0)),"-",VLOOKUP(AT1958,[1]FISQ!$D$2:$J$1713,7,0))</f>
        <v>-</v>
      </c>
      <c r="AS1958" s="302" t="str">
        <f>IF(ISNA(VLOOKUP(AT1958,[1]FISQ!$D$2:$J$1713,4,0)),"-",CONCATENATE("(",VLOOKUP(AT1958,[1]FISQ!$D$2:$J$1713,4,0),")"))</f>
        <v>-</v>
      </c>
      <c r="AT1958" s="71" t="s">
        <v>4274</v>
      </c>
      <c r="AU1958" s="38"/>
      <c r="AV1958" s="38"/>
      <c r="AW1958" s="38"/>
    </row>
    <row r="1959" spans="1:49" ht="38.25">
      <c r="A1959" s="33">
        <v>1958</v>
      </c>
      <c r="B1959" s="33" t="str">
        <f t="shared" si="93"/>
        <v>2815_III</v>
      </c>
      <c r="C1959" s="33" t="str">
        <f t="shared" si="94"/>
        <v>8//6.1</v>
      </c>
      <c r="D1959" s="61">
        <v>2815</v>
      </c>
      <c r="E1959" s="67" t="s">
        <v>4275</v>
      </c>
      <c r="F1959" s="395" t="s">
        <v>7267</v>
      </c>
      <c r="G1959" s="62" t="str">
        <f>VLOOKUP(CONCATENATE(TEXT(I1959,"0"),"_",TEXT(F1959,"0")),[1]CodC!$A$2:$D$250,4,0)</f>
        <v>Matérias corrosivas tóxicas, líquidas;</v>
      </c>
      <c r="H1959" s="395" t="s">
        <v>7346</v>
      </c>
      <c r="I1959" s="69" t="s">
        <v>631</v>
      </c>
      <c r="J1959" s="69" t="s">
        <v>631</v>
      </c>
      <c r="K1959" s="69" t="s">
        <v>50</v>
      </c>
      <c r="L1959" s="68" t="s">
        <v>879</v>
      </c>
      <c r="M1959" s="63"/>
      <c r="N1959" s="64" t="s">
        <v>19</v>
      </c>
      <c r="O1959" s="64" t="s">
        <v>19</v>
      </c>
      <c r="P1959" s="113" t="s">
        <v>22423</v>
      </c>
      <c r="Q1959" s="70" t="s">
        <v>5989</v>
      </c>
      <c r="R1959" s="70" t="s">
        <v>3957</v>
      </c>
      <c r="S1959" s="65" t="str">
        <f t="shared" si="96"/>
        <v xml:space="preserve"> SW1 SW2 H2 </v>
      </c>
      <c r="T1959" s="69" t="s">
        <v>6007</v>
      </c>
      <c r="U1959" s="69"/>
      <c r="V1959" s="69"/>
      <c r="W1959" s="69"/>
      <c r="X1959" s="69"/>
      <c r="Y1959" s="69"/>
      <c r="Z1959" s="69"/>
      <c r="AA1959" s="69"/>
      <c r="AB1959" s="69"/>
      <c r="AC1959" s="69"/>
      <c r="AD1959" s="69"/>
      <c r="AE1959" s="69"/>
      <c r="AF1959" s="69"/>
      <c r="AG1959" s="69"/>
      <c r="AH1959" s="69"/>
      <c r="AI1959" s="69"/>
      <c r="AJ1959" s="69"/>
      <c r="AK1959" s="69"/>
      <c r="AL1959" s="69"/>
      <c r="AM1959" s="70" t="s">
        <v>6712</v>
      </c>
      <c r="AN1959" s="63" t="str">
        <f>IF(ISNA(VLOOKUP(D1959,[1]GRE_Tabela2!$A$4:$D$112,4,0)),"-",VLOOKUP(D1959,[1]GRE_Tabela2!$A$4:$D$112,4,0))</f>
        <v>-</v>
      </c>
      <c r="AO1959" s="68" t="s">
        <v>1341</v>
      </c>
      <c r="AP1959" s="68" t="s">
        <v>1913</v>
      </c>
      <c r="AQ1959" s="113">
        <v>153</v>
      </c>
      <c r="AR1959" s="302" t="str">
        <f>IF(ISNA(VLOOKUP(AT1959,[1]FISQ!$D$2:$J$1713,7,0)),"-",VLOOKUP(AT1959,[1]FISQ!$D$2:$J$1713,7,0))</f>
        <v>-</v>
      </c>
      <c r="AS1959" s="302" t="str">
        <f>IF(ISNA(VLOOKUP(AT1959,[1]FISQ!$D$2:$J$1713,4,0)),"-",CONCATENATE("(",VLOOKUP(AT1959,[1]FISQ!$D$2:$J$1713,4,0),")"))</f>
        <v>-</v>
      </c>
      <c r="AT1959" s="71" t="s">
        <v>4276</v>
      </c>
      <c r="AU1959" s="29" t="s">
        <v>6537</v>
      </c>
      <c r="AV1959" s="30"/>
      <c r="AW1959" s="38"/>
    </row>
    <row r="1960" spans="1:49" ht="51">
      <c r="A1960" s="33">
        <v>1959</v>
      </c>
      <c r="B1960" s="33" t="str">
        <f t="shared" si="93"/>
        <v>2817_II</v>
      </c>
      <c r="C1960" s="33" t="str">
        <f t="shared" si="94"/>
        <v>8//6.1</v>
      </c>
      <c r="D1960" s="61">
        <v>2817</v>
      </c>
      <c r="E1960" s="67" t="s">
        <v>4277</v>
      </c>
      <c r="F1960" s="395" t="s">
        <v>7267</v>
      </c>
      <c r="G1960" s="62" t="str">
        <f>VLOOKUP(CONCATENATE(TEXT(I1960,"0"),"_",TEXT(F1960,"0")),[1]CodC!$A$2:$D$250,4,0)</f>
        <v>Matérias corrosivas tóxicas, líquidas;</v>
      </c>
      <c r="H1960" s="395" t="s">
        <v>7346</v>
      </c>
      <c r="I1960" s="69" t="s">
        <v>631</v>
      </c>
      <c r="J1960" s="69" t="s">
        <v>631</v>
      </c>
      <c r="K1960" s="68" t="s">
        <v>50</v>
      </c>
      <c r="L1960" s="68" t="s">
        <v>849</v>
      </c>
      <c r="M1960" s="63"/>
      <c r="N1960" s="64" t="s">
        <v>19</v>
      </c>
      <c r="O1960" s="64" t="s">
        <v>19</v>
      </c>
      <c r="P1960" s="113" t="s">
        <v>22423</v>
      </c>
      <c r="Q1960" s="70" t="s">
        <v>5989</v>
      </c>
      <c r="R1960" s="70" t="s">
        <v>645</v>
      </c>
      <c r="S1960" s="65" t="str">
        <f t="shared" si="96"/>
        <v xml:space="preserve"> SW2 </v>
      </c>
      <c r="T1960" s="69" t="s">
        <v>7182</v>
      </c>
      <c r="U1960" s="69" t="s">
        <v>7163</v>
      </c>
      <c r="V1960" s="63" t="s">
        <v>7163</v>
      </c>
      <c r="W1960" s="69"/>
      <c r="X1960" s="69"/>
      <c r="Y1960" s="69"/>
      <c r="Z1960" s="69"/>
      <c r="AA1960" s="69"/>
      <c r="AB1960" s="69"/>
      <c r="AC1960" s="69"/>
      <c r="AD1960" s="69"/>
      <c r="AE1960" s="69"/>
      <c r="AF1960" s="69"/>
      <c r="AG1960" s="69"/>
      <c r="AH1960" s="69"/>
      <c r="AI1960" s="69"/>
      <c r="AJ1960" s="69"/>
      <c r="AK1960" s="69"/>
      <c r="AL1960" s="69"/>
      <c r="AM1960" s="70" t="s">
        <v>4278</v>
      </c>
      <c r="AN1960" s="63" t="str">
        <f>IF(ISNA(VLOOKUP(D1960,[1]GRE_Tabela2!$A$4:$D$112,4,0)),"-",VLOOKUP(D1960,[1]GRE_Tabela2!$A$4:$D$112,4,0))</f>
        <v>-</v>
      </c>
      <c r="AO1960" s="68" t="s">
        <v>1341</v>
      </c>
      <c r="AP1960" s="68" t="s">
        <v>1913</v>
      </c>
      <c r="AQ1960" s="113">
        <v>154</v>
      </c>
      <c r="AR1960" s="302" t="str">
        <f>IF(ISNA(VLOOKUP(AT1960,[1]FISQ!$D$2:$J$1713,7,0)),"-",VLOOKUP(AT1960,[1]FISQ!$D$2:$J$1713,7,0))</f>
        <v>-</v>
      </c>
      <c r="AS1960" s="302" t="str">
        <f>IF(ISNA(VLOOKUP(AT1960,[1]FISQ!$D$2:$J$1713,4,0)),"-",CONCATENATE("(",VLOOKUP(AT1960,[1]FISQ!$D$2:$J$1713,4,0),")"))</f>
        <v>-</v>
      </c>
      <c r="AT1960" s="71" t="s">
        <v>4279</v>
      </c>
      <c r="AU1960" s="38" t="s">
        <v>6541</v>
      </c>
      <c r="AV1960" s="30"/>
      <c r="AW1960" s="38"/>
    </row>
    <row r="1961" spans="1:49" ht="51">
      <c r="A1961" s="33">
        <v>1960</v>
      </c>
      <c r="B1961" s="33" t="str">
        <f t="shared" si="93"/>
        <v>2817_III</v>
      </c>
      <c r="C1961" s="33" t="str">
        <f t="shared" si="94"/>
        <v>8//6.1</v>
      </c>
      <c r="D1961" s="61">
        <v>2817</v>
      </c>
      <c r="E1961" s="67" t="s">
        <v>4277</v>
      </c>
      <c r="F1961" s="395" t="s">
        <v>7267</v>
      </c>
      <c r="G1961" s="62" t="str">
        <f>VLOOKUP(CONCATENATE(TEXT(I1961,"0"),"_",TEXT(F1961,"0")),[1]CodC!$A$2:$D$250,4,0)</f>
        <v>Matérias corrosivas tóxicas, líquidas;</v>
      </c>
      <c r="H1961" s="395" t="s">
        <v>7346</v>
      </c>
      <c r="I1961" s="69" t="s">
        <v>631</v>
      </c>
      <c r="J1961" s="69" t="s">
        <v>631</v>
      </c>
      <c r="K1961" s="68" t="s">
        <v>50</v>
      </c>
      <c r="L1961" s="68" t="s">
        <v>879</v>
      </c>
      <c r="M1961" s="68"/>
      <c r="N1961" s="64" t="s">
        <v>19</v>
      </c>
      <c r="O1961" s="64" t="s">
        <v>885</v>
      </c>
      <c r="P1961" s="113" t="s">
        <v>22423</v>
      </c>
      <c r="Q1961" s="70" t="s">
        <v>5989</v>
      </c>
      <c r="R1961" s="70" t="s">
        <v>645</v>
      </c>
      <c r="S1961" s="65" t="str">
        <f t="shared" si="96"/>
        <v xml:space="preserve"> SW2 </v>
      </c>
      <c r="T1961" s="69" t="s">
        <v>7182</v>
      </c>
      <c r="U1961" s="69" t="s">
        <v>7163</v>
      </c>
      <c r="V1961" s="63" t="s">
        <v>7163</v>
      </c>
      <c r="W1961" s="69"/>
      <c r="X1961" s="69"/>
      <c r="Y1961" s="69"/>
      <c r="Z1961" s="69"/>
      <c r="AA1961" s="69"/>
      <c r="AB1961" s="69"/>
      <c r="AC1961" s="69"/>
      <c r="AD1961" s="69"/>
      <c r="AE1961" s="69"/>
      <c r="AF1961" s="69"/>
      <c r="AG1961" s="69"/>
      <c r="AH1961" s="69"/>
      <c r="AI1961" s="69"/>
      <c r="AJ1961" s="69"/>
      <c r="AK1961" s="69"/>
      <c r="AL1961" s="69"/>
      <c r="AM1961" s="70" t="str">
        <f>AM1960</f>
        <v>Líquido incolor. Miscível com a água. Altamente corrosivo para a maioria dos metais e vidro. Tóxico à ingestão, por contacto cutâneo ou à inalação. Provoca queimaduras na pele, olhos e mucosas.</v>
      </c>
      <c r="AN1961" s="63" t="str">
        <f>IF(ISNA(VLOOKUP(D1961,[1]GRE_Tabela2!$A$4:$D$112,4,0)),"-",VLOOKUP(D1961,[1]GRE_Tabela2!$A$4:$D$112,4,0))</f>
        <v>-</v>
      </c>
      <c r="AO1961" s="68" t="s">
        <v>1341</v>
      </c>
      <c r="AP1961" s="68" t="s">
        <v>1913</v>
      </c>
      <c r="AQ1961" s="113">
        <v>154</v>
      </c>
      <c r="AR1961" s="302" t="str">
        <f>IF(ISNA(VLOOKUP(AT1961,[1]FISQ!$D$2:$J$1713,7,0)),"-",VLOOKUP(AT1961,[1]FISQ!$D$2:$J$1713,7,0))</f>
        <v>-</v>
      </c>
      <c r="AS1961" s="302" t="str">
        <f>IF(ISNA(VLOOKUP(AT1961,[1]FISQ!$D$2:$J$1713,4,0)),"-",CONCATENATE("(",VLOOKUP(AT1961,[1]FISQ!$D$2:$J$1713,4,0),")"))</f>
        <v>-</v>
      </c>
      <c r="AT1961" s="71" t="s">
        <v>4279</v>
      </c>
      <c r="AU1961" s="38" t="s">
        <v>6541</v>
      </c>
      <c r="AV1961" s="30"/>
      <c r="AW1961" s="38"/>
    </row>
    <row r="1962" spans="1:49" ht="76.5">
      <c r="A1962" s="33">
        <v>1961</v>
      </c>
      <c r="B1962" s="33" t="str">
        <f t="shared" si="93"/>
        <v>2818_II</v>
      </c>
      <c r="C1962" s="33" t="str">
        <f t="shared" si="94"/>
        <v>8//6.1</v>
      </c>
      <c r="D1962" s="61">
        <v>2818</v>
      </c>
      <c r="E1962" s="67" t="s">
        <v>4280</v>
      </c>
      <c r="F1962" s="395" t="s">
        <v>7267</v>
      </c>
      <c r="G1962" s="62" t="str">
        <f>VLOOKUP(CONCATENATE(TEXT(I1962,"0"),"_",TEXT(F1962,"0")),[1]CodC!$A$2:$D$250,4,0)</f>
        <v>Matérias corrosivas tóxicas, líquidas;</v>
      </c>
      <c r="H1962" s="395" t="s">
        <v>7346</v>
      </c>
      <c r="I1962" s="69" t="s">
        <v>631</v>
      </c>
      <c r="J1962" s="69" t="s">
        <v>631</v>
      </c>
      <c r="K1962" s="68" t="s">
        <v>50</v>
      </c>
      <c r="L1962" s="68" t="s">
        <v>849</v>
      </c>
      <c r="M1962" s="63"/>
      <c r="N1962" s="64" t="s">
        <v>19</v>
      </c>
      <c r="O1962" s="64" t="s">
        <v>19</v>
      </c>
      <c r="P1962" s="113" t="s">
        <v>22423</v>
      </c>
      <c r="Q1962" s="70" t="s">
        <v>5989</v>
      </c>
      <c r="R1962" s="70" t="s">
        <v>3957</v>
      </c>
      <c r="S1962" s="65" t="str">
        <f t="shared" si="96"/>
        <v xml:space="preserve"> SW1 SW2 H2 </v>
      </c>
      <c r="T1962" s="68" t="s">
        <v>1000</v>
      </c>
      <c r="U1962" s="68"/>
      <c r="V1962" s="63" t="s">
        <v>7163</v>
      </c>
      <c r="W1962" s="68"/>
      <c r="X1962" s="68"/>
      <c r="Y1962" s="68"/>
      <c r="Z1962" s="68"/>
      <c r="AA1962" s="68"/>
      <c r="AB1962" s="68"/>
      <c r="AC1962" s="68"/>
      <c r="AD1962" s="68"/>
      <c r="AE1962" s="68"/>
      <c r="AF1962" s="68"/>
      <c r="AG1962" s="68"/>
      <c r="AH1962" s="68"/>
      <c r="AI1962" s="68"/>
      <c r="AJ1962" s="68"/>
      <c r="AK1962" s="68"/>
      <c r="AL1962" s="68" t="s">
        <v>7163</v>
      </c>
      <c r="AM1962" s="70" t="s">
        <v>6903</v>
      </c>
      <c r="AN1962" s="63" t="str">
        <f>IF(ISNA(VLOOKUP(D1962,[1]GRE_Tabela2!$A$4:$D$112,4,0)),"-",VLOOKUP(D1962,[1]GRE_Tabela2!$A$4:$D$112,4,0))</f>
        <v>-</v>
      </c>
      <c r="AO1962" s="68" t="s">
        <v>1341</v>
      </c>
      <c r="AP1962" s="68" t="s">
        <v>1913</v>
      </c>
      <c r="AQ1962" s="113">
        <v>154</v>
      </c>
      <c r="AR1962" s="302" t="str">
        <f>IF(ISNA(VLOOKUP(AT1962,[1]FISQ!$D$2:$J$1713,7,0)),"-",VLOOKUP(AT1962,[1]FISQ!$D$2:$J$1713,7,0))</f>
        <v>-</v>
      </c>
      <c r="AS1962" s="302" t="str">
        <f>IF(ISNA(VLOOKUP(AT1962,[1]FISQ!$D$2:$J$1713,4,0)),"-",CONCATENATE("(",VLOOKUP(AT1962,[1]FISQ!$D$2:$J$1713,4,0),")"))</f>
        <v>-</v>
      </c>
      <c r="AT1962" s="71" t="s">
        <v>4281</v>
      </c>
      <c r="AU1962" s="38" t="s">
        <v>6537</v>
      </c>
      <c r="AV1962" s="30"/>
      <c r="AW1962" s="38"/>
    </row>
    <row r="1963" spans="1:49" ht="76.5">
      <c r="A1963" s="33">
        <v>1962</v>
      </c>
      <c r="B1963" s="33" t="str">
        <f t="shared" si="93"/>
        <v>2818_III</v>
      </c>
      <c r="C1963" s="33" t="str">
        <f t="shared" si="94"/>
        <v>8//6.1</v>
      </c>
      <c r="D1963" s="61">
        <v>2818</v>
      </c>
      <c r="E1963" s="67" t="s">
        <v>4280</v>
      </c>
      <c r="F1963" s="395" t="s">
        <v>7267</v>
      </c>
      <c r="G1963" s="62" t="str">
        <f>VLOOKUP(CONCATENATE(TEXT(I1963,"0"),"_",TEXT(F1963,"0")),[1]CodC!$A$2:$D$250,4,0)</f>
        <v>Matérias corrosivas tóxicas, líquidas;</v>
      </c>
      <c r="H1963" s="395" t="s">
        <v>7346</v>
      </c>
      <c r="I1963" s="69" t="s">
        <v>631</v>
      </c>
      <c r="J1963" s="69" t="s">
        <v>631</v>
      </c>
      <c r="K1963" s="68" t="s">
        <v>50</v>
      </c>
      <c r="L1963" s="68" t="s">
        <v>879</v>
      </c>
      <c r="M1963" s="68"/>
      <c r="N1963" s="64" t="s">
        <v>19</v>
      </c>
      <c r="O1963" s="64" t="s">
        <v>885</v>
      </c>
      <c r="P1963" s="113" t="s">
        <v>22423</v>
      </c>
      <c r="Q1963" s="70" t="s">
        <v>5989</v>
      </c>
      <c r="R1963" s="70" t="s">
        <v>3957</v>
      </c>
      <c r="S1963" s="65" t="str">
        <f t="shared" si="96"/>
        <v xml:space="preserve"> SW1 SW2 H2 </v>
      </c>
      <c r="T1963" s="68" t="s">
        <v>1000</v>
      </c>
      <c r="U1963" s="68"/>
      <c r="V1963" s="63" t="s">
        <v>7163</v>
      </c>
      <c r="W1963" s="68"/>
      <c r="X1963" s="68"/>
      <c r="Y1963" s="68"/>
      <c r="Z1963" s="68"/>
      <c r="AA1963" s="68"/>
      <c r="AB1963" s="68"/>
      <c r="AC1963" s="68"/>
      <c r="AD1963" s="68"/>
      <c r="AE1963" s="68"/>
      <c r="AF1963" s="68"/>
      <c r="AG1963" s="68"/>
      <c r="AH1963" s="68"/>
      <c r="AI1963" s="68"/>
      <c r="AJ1963" s="68"/>
      <c r="AK1963" s="68"/>
      <c r="AL1963" s="68" t="s">
        <v>7163</v>
      </c>
      <c r="AM1963" s="70" t="str">
        <f>AM1962</f>
        <v>Líquido amarelado instável com um odor fétido (a ovos podres). Miscível com a água. Reage violentamente com ácidos. Decompõe-se em contacto com ácidos, libertando sulfureto de hidrogénio, um gás tóxico e inflamável. Tóxico à ingestão, por contacto cutâneo ou à inalação. Provoca queimaduras na pele, olhos e mucosas.</v>
      </c>
      <c r="AN1963" s="63" t="str">
        <f>IF(ISNA(VLOOKUP(D1963,[1]GRE_Tabela2!$A$4:$D$112,4,0)),"-",VLOOKUP(D1963,[1]GRE_Tabela2!$A$4:$D$112,4,0))</f>
        <v>-</v>
      </c>
      <c r="AO1963" s="68" t="s">
        <v>1341</v>
      </c>
      <c r="AP1963" s="68" t="s">
        <v>1913</v>
      </c>
      <c r="AQ1963" s="113">
        <v>154</v>
      </c>
      <c r="AR1963" s="302" t="str">
        <f>IF(ISNA(VLOOKUP(AT1963,[1]FISQ!$D$2:$J$1713,7,0)),"-",VLOOKUP(AT1963,[1]FISQ!$D$2:$J$1713,7,0))</f>
        <v>-</v>
      </c>
      <c r="AS1963" s="302" t="str">
        <f>IF(ISNA(VLOOKUP(AT1963,[1]FISQ!$D$2:$J$1713,4,0)),"-",CONCATENATE("(",VLOOKUP(AT1963,[1]FISQ!$D$2:$J$1713,4,0),")"))</f>
        <v>-</v>
      </c>
      <c r="AT1963" s="71" t="s">
        <v>4281</v>
      </c>
      <c r="AU1963" s="38" t="s">
        <v>6537</v>
      </c>
      <c r="AV1963" s="30"/>
      <c r="AW1963" s="38"/>
    </row>
    <row r="1964" spans="1:49" ht="38.25">
      <c r="A1964" s="33">
        <v>1963</v>
      </c>
      <c r="B1964" s="33" t="str">
        <f t="shared" si="93"/>
        <v>2819_III</v>
      </c>
      <c r="C1964" s="33" t="str">
        <f t="shared" si="94"/>
        <v>8//-</v>
      </c>
      <c r="D1964" s="61">
        <v>2819</v>
      </c>
      <c r="E1964" s="67" t="s">
        <v>4282</v>
      </c>
      <c r="F1964" s="395" t="s">
        <v>7338</v>
      </c>
      <c r="G1964" s="62" t="str">
        <f>VLOOKUP(CONCATENATE(TEXT(I1964,"0"),"_",TEXT(F1964,"0")),[1]CodC!$A$2:$D$250,4,0)</f>
        <v>Matérias corrosivas, ácidas, sem perigo subsidiário, orgânicas, líquidas;</v>
      </c>
      <c r="H1964" s="395" t="s">
        <v>7339</v>
      </c>
      <c r="I1964" s="69" t="s">
        <v>631</v>
      </c>
      <c r="J1964" s="69" t="s">
        <v>631</v>
      </c>
      <c r="K1964" s="69" t="s">
        <v>19</v>
      </c>
      <c r="L1964" s="68" t="s">
        <v>879</v>
      </c>
      <c r="M1964" s="63"/>
      <c r="N1964" s="64" t="s">
        <v>19</v>
      </c>
      <c r="O1964" s="64" t="s">
        <v>19</v>
      </c>
      <c r="P1964" s="113" t="s">
        <v>22424</v>
      </c>
      <c r="Q1964" s="70" t="s">
        <v>621</v>
      </c>
      <c r="R1964" s="70" t="s">
        <v>621</v>
      </c>
      <c r="S1964" s="65" t="str">
        <f t="shared" si="96"/>
        <v/>
      </c>
      <c r="T1964" s="69" t="s">
        <v>7182</v>
      </c>
      <c r="U1964" s="69" t="s">
        <v>7163</v>
      </c>
      <c r="V1964" s="69"/>
      <c r="W1964" s="69"/>
      <c r="X1964" s="69"/>
      <c r="Y1964" s="69"/>
      <c r="Z1964" s="69"/>
      <c r="AA1964" s="69"/>
      <c r="AB1964" s="69"/>
      <c r="AC1964" s="69"/>
      <c r="AD1964" s="69"/>
      <c r="AE1964" s="69"/>
      <c r="AF1964" s="69"/>
      <c r="AG1964" s="69"/>
      <c r="AH1964" s="69"/>
      <c r="AI1964" s="69"/>
      <c r="AJ1964" s="69"/>
      <c r="AK1964" s="69"/>
      <c r="AL1964" s="69"/>
      <c r="AM1964" s="70" t="s">
        <v>4283</v>
      </c>
      <c r="AN1964" s="63" t="str">
        <f>IF(ISNA(VLOOKUP(D1964,[1]GRE_Tabela2!$A$4:$D$112,4,0)),"-",VLOOKUP(D1964,[1]GRE_Tabela2!$A$4:$D$112,4,0))</f>
        <v>-</v>
      </c>
      <c r="AO1964" s="68" t="s">
        <v>1341</v>
      </c>
      <c r="AP1964" s="68" t="s">
        <v>1913</v>
      </c>
      <c r="AQ1964" s="113">
        <v>153</v>
      </c>
      <c r="AR1964" s="302" t="str">
        <f>IF(ISNA(VLOOKUP(AT1964,[1]FISQ!$D$2:$J$1713,7,0)),"-",VLOOKUP(AT1964,[1]FISQ!$D$2:$J$1713,7,0))</f>
        <v>-</v>
      </c>
      <c r="AS1964" s="302" t="str">
        <f>IF(ISNA(VLOOKUP(AT1964,[1]FISQ!$D$2:$J$1713,4,0)),"-",CONCATENATE("(",VLOOKUP(AT1964,[1]FISQ!$D$2:$J$1713,4,0),")"))</f>
        <v>-</v>
      </c>
      <c r="AT1964" s="71" t="s">
        <v>4284</v>
      </c>
      <c r="AU1964" s="38" t="s">
        <v>6541</v>
      </c>
      <c r="AV1964" s="30"/>
      <c r="AW1964" s="38"/>
    </row>
    <row r="1965" spans="1:49" ht="51">
      <c r="A1965" s="33">
        <v>1964</v>
      </c>
      <c r="B1965" s="33" t="str">
        <f t="shared" si="93"/>
        <v>2820_III</v>
      </c>
      <c r="C1965" s="33" t="str">
        <f t="shared" si="94"/>
        <v>8//-</v>
      </c>
      <c r="D1965" s="61">
        <v>2820</v>
      </c>
      <c r="E1965" s="67" t="s">
        <v>4285</v>
      </c>
      <c r="F1965" s="395" t="s">
        <v>7338</v>
      </c>
      <c r="G1965" s="62" t="str">
        <f>VLOOKUP(CONCATENATE(TEXT(I1965,"0"),"_",TEXT(F1965,"0")),[1]CodC!$A$2:$D$250,4,0)</f>
        <v>Matérias corrosivas, ácidas, sem perigo subsidiário, orgânicas, líquidas;</v>
      </c>
      <c r="H1965" s="395" t="s">
        <v>7339</v>
      </c>
      <c r="I1965" s="69" t="s">
        <v>631</v>
      </c>
      <c r="J1965" s="69" t="s">
        <v>631</v>
      </c>
      <c r="K1965" s="69" t="s">
        <v>19</v>
      </c>
      <c r="L1965" s="68" t="s">
        <v>879</v>
      </c>
      <c r="M1965" s="63"/>
      <c r="N1965" s="64" t="s">
        <v>19</v>
      </c>
      <c r="O1965" s="64" t="s">
        <v>19</v>
      </c>
      <c r="P1965" s="113" t="s">
        <v>22425</v>
      </c>
      <c r="Q1965" s="70" t="s">
        <v>621</v>
      </c>
      <c r="R1965" s="70" t="s">
        <v>1450</v>
      </c>
      <c r="S1965" s="65" t="str">
        <f t="shared" si="96"/>
        <v xml:space="preserve">SW1 H2 </v>
      </c>
      <c r="T1965" s="69" t="s">
        <v>7182</v>
      </c>
      <c r="U1965" s="69" t="s">
        <v>7163</v>
      </c>
      <c r="V1965" s="69"/>
      <c r="W1965" s="69"/>
      <c r="X1965" s="69"/>
      <c r="Y1965" s="69"/>
      <c r="Z1965" s="69"/>
      <c r="AA1965" s="69"/>
      <c r="AB1965" s="69"/>
      <c r="AC1965" s="69"/>
      <c r="AD1965" s="69"/>
      <c r="AE1965" s="69"/>
      <c r="AF1965" s="69"/>
      <c r="AG1965" s="69"/>
      <c r="AH1965" s="69"/>
      <c r="AI1965" s="69"/>
      <c r="AJ1965" s="69"/>
      <c r="AK1965" s="69"/>
      <c r="AL1965" s="69"/>
      <c r="AM1965" s="70" t="s">
        <v>6513</v>
      </c>
      <c r="AN1965" s="63" t="str">
        <f>IF(ISNA(VLOOKUP(D1965,[1]GRE_Tabela2!$A$4:$D$112,4,0)),"-",VLOOKUP(D1965,[1]GRE_Tabela2!$A$4:$D$112,4,0))</f>
        <v>-</v>
      </c>
      <c r="AO1965" s="68" t="s">
        <v>1341</v>
      </c>
      <c r="AP1965" s="68" t="s">
        <v>1913</v>
      </c>
      <c r="AQ1965" s="113">
        <v>153</v>
      </c>
      <c r="AR1965" s="302" t="str">
        <f>IF(ISNA(VLOOKUP(AT1965,[1]FISQ!$D$2:$J$1713,7,0)),"-",VLOOKUP(AT1965,[1]FISQ!$D$2:$J$1713,7,0))</f>
        <v>1334 </v>
      </c>
      <c r="AS1965" s="302" t="str">
        <f>IF(ISNA(VLOOKUP(AT1965,[1]FISQ!$D$2:$J$1713,4,0)),"-",CONCATENATE("(",VLOOKUP(AT1965,[1]FISQ!$D$2:$J$1713,4,0),")"))</f>
        <v>(1)</v>
      </c>
      <c r="AT1965" s="71" t="s">
        <v>4286</v>
      </c>
      <c r="AU1965" s="38" t="s">
        <v>6541</v>
      </c>
      <c r="AV1965" s="30"/>
      <c r="AW1965" s="38"/>
    </row>
    <row r="1966" spans="1:49" ht="38.25">
      <c r="A1966" s="33">
        <v>1965</v>
      </c>
      <c r="B1966" s="33" t="str">
        <f t="shared" si="93"/>
        <v>2821_II</v>
      </c>
      <c r="C1966" s="33" t="str">
        <f t="shared" si="94"/>
        <v>6.1//-</v>
      </c>
      <c r="D1966" s="61">
        <v>2821</v>
      </c>
      <c r="E1966" s="67" t="s">
        <v>4287</v>
      </c>
      <c r="F1966" s="395" t="s">
        <v>373</v>
      </c>
      <c r="G1966" s="62" t="str">
        <f>VLOOKUP(CONCATENATE(TEXT(I1966,"0"),"_",TEXT(F1966,"0")),[1]CodC!$A$2:$D$250,4,0)</f>
        <v>Matérias tóxicas sem perigo subsidiário, orgânicas, líquidas;</v>
      </c>
      <c r="H1966" s="395" t="s">
        <v>7327</v>
      </c>
      <c r="I1966" s="68">
        <v>6</v>
      </c>
      <c r="J1966" s="68" t="s">
        <v>50</v>
      </c>
      <c r="K1966" s="69" t="s">
        <v>19</v>
      </c>
      <c r="L1966" s="68" t="s">
        <v>849</v>
      </c>
      <c r="M1966" s="63"/>
      <c r="N1966" s="64" t="s">
        <v>19</v>
      </c>
      <c r="O1966" s="64" t="s">
        <v>19</v>
      </c>
      <c r="P1966" s="113" t="s">
        <v>22423</v>
      </c>
      <c r="Q1966" s="70" t="s">
        <v>621</v>
      </c>
      <c r="R1966" s="70" t="s">
        <v>621</v>
      </c>
      <c r="S1966" s="65" t="str">
        <f t="shared" si="96"/>
        <v/>
      </c>
      <c r="T1966" s="69" t="s">
        <v>19</v>
      </c>
      <c r="U1966" s="69"/>
      <c r="V1966" s="69"/>
      <c r="W1966" s="69"/>
      <c r="X1966" s="69"/>
      <c r="Y1966" s="69"/>
      <c r="Z1966" s="69"/>
      <c r="AA1966" s="69"/>
      <c r="AB1966" s="69"/>
      <c r="AC1966" s="69"/>
      <c r="AD1966" s="69"/>
      <c r="AE1966" s="69"/>
      <c r="AF1966" s="69"/>
      <c r="AG1966" s="69"/>
      <c r="AH1966" s="69"/>
      <c r="AI1966" s="69"/>
      <c r="AJ1966" s="69"/>
      <c r="AK1966" s="69"/>
      <c r="AL1966" s="69"/>
      <c r="AM1966" s="70" t="s">
        <v>6276</v>
      </c>
      <c r="AN1966" s="63" t="str">
        <f>IF(ISNA(VLOOKUP(D1966,[1]GRE_Tabela2!$A$4:$D$112,4,0)),"-",VLOOKUP(D1966,[1]GRE_Tabela2!$A$4:$D$112,4,0))</f>
        <v>-</v>
      </c>
      <c r="AO1966" s="68" t="s">
        <v>1341</v>
      </c>
      <c r="AP1966" s="68" t="s">
        <v>1795</v>
      </c>
      <c r="AQ1966" s="113">
        <v>153</v>
      </c>
      <c r="AR1966" s="302" t="str">
        <f>IF(ISNA(VLOOKUP(AT1966,[1]FISQ!$D$2:$J$1713,7,0)),"-",VLOOKUP(AT1966,[1]FISQ!$D$2:$J$1713,7,0))</f>
        <v>-</v>
      </c>
      <c r="AS1966" s="302" t="str">
        <f>IF(ISNA(VLOOKUP(AT1966,[1]FISQ!$D$2:$J$1713,4,0)),"-",CONCATENATE("(",VLOOKUP(AT1966,[1]FISQ!$D$2:$J$1713,4,0),")"))</f>
        <v>-</v>
      </c>
      <c r="AT1966" s="71" t="s">
        <v>4288</v>
      </c>
      <c r="AU1966" s="38"/>
      <c r="AV1966" s="38"/>
      <c r="AW1966" s="38"/>
    </row>
    <row r="1967" spans="1:49" ht="38.25">
      <c r="A1967" s="33">
        <v>1966</v>
      </c>
      <c r="B1967" s="33" t="str">
        <f t="shared" si="93"/>
        <v>2821_III</v>
      </c>
      <c r="C1967" s="33" t="str">
        <f t="shared" si="94"/>
        <v>6.1//-</v>
      </c>
      <c r="D1967" s="61">
        <v>2821</v>
      </c>
      <c r="E1967" s="67" t="s">
        <v>4287</v>
      </c>
      <c r="F1967" s="395" t="s">
        <v>373</v>
      </c>
      <c r="G1967" s="62" t="str">
        <f>VLOOKUP(CONCATENATE(TEXT(I1967,"0"),"_",TEXT(F1967,"0")),[1]CodC!$A$2:$D$250,4,0)</f>
        <v>Matérias tóxicas sem perigo subsidiário, orgânicas, líquidas;</v>
      </c>
      <c r="H1967" s="395" t="s">
        <v>7327</v>
      </c>
      <c r="I1967" s="68">
        <v>6</v>
      </c>
      <c r="J1967" s="68" t="s">
        <v>50</v>
      </c>
      <c r="K1967" s="69" t="s">
        <v>19</v>
      </c>
      <c r="L1967" s="68" t="s">
        <v>879</v>
      </c>
      <c r="M1967" s="68"/>
      <c r="N1967" s="64" t="s">
        <v>19</v>
      </c>
      <c r="O1967" s="64" t="s">
        <v>885</v>
      </c>
      <c r="P1967" s="113" t="s">
        <v>22423</v>
      </c>
      <c r="Q1967" s="70" t="s">
        <v>621</v>
      </c>
      <c r="R1967" s="70" t="s">
        <v>621</v>
      </c>
      <c r="S1967" s="65" t="str">
        <f t="shared" si="96"/>
        <v/>
      </c>
      <c r="T1967" s="69" t="s">
        <v>19</v>
      </c>
      <c r="U1967" s="69"/>
      <c r="V1967" s="69"/>
      <c r="W1967" s="69"/>
      <c r="X1967" s="69"/>
      <c r="Y1967" s="69"/>
      <c r="Z1967" s="69"/>
      <c r="AA1967" s="69"/>
      <c r="AB1967" s="69"/>
      <c r="AC1967" s="69"/>
      <c r="AD1967" s="69"/>
      <c r="AE1967" s="69"/>
      <c r="AF1967" s="69"/>
      <c r="AG1967" s="69"/>
      <c r="AH1967" s="69"/>
      <c r="AI1967" s="69"/>
      <c r="AJ1967" s="69"/>
      <c r="AK1967" s="69"/>
      <c r="AL1967" s="69"/>
      <c r="AM1967" s="70" t="str">
        <f>AM1966</f>
        <v>Soluções amareladas com um odor percetível. Tóxico à ingestão, por contacto cutâneo ou à inalação. Rapidamente absorvido através da pele.</v>
      </c>
      <c r="AN1967" s="63" t="str">
        <f>IF(ISNA(VLOOKUP(D1967,[1]GRE_Tabela2!$A$4:$D$112,4,0)),"-",VLOOKUP(D1967,[1]GRE_Tabela2!$A$4:$D$112,4,0))</f>
        <v>-</v>
      </c>
      <c r="AO1967" s="68" t="s">
        <v>1341</v>
      </c>
      <c r="AP1967" s="68" t="s">
        <v>1795</v>
      </c>
      <c r="AQ1967" s="113">
        <v>153</v>
      </c>
      <c r="AR1967" s="302" t="str">
        <f>IF(ISNA(VLOOKUP(AT1967,[1]FISQ!$D$2:$J$1713,7,0)),"-",VLOOKUP(AT1967,[1]FISQ!$D$2:$J$1713,7,0))</f>
        <v>-</v>
      </c>
      <c r="AS1967" s="302" t="str">
        <f>IF(ISNA(VLOOKUP(AT1967,[1]FISQ!$D$2:$J$1713,4,0)),"-",CONCATENATE("(",VLOOKUP(AT1967,[1]FISQ!$D$2:$J$1713,4,0),")"))</f>
        <v>-</v>
      </c>
      <c r="AT1967" s="71" t="s">
        <v>4288</v>
      </c>
      <c r="AU1967" s="38"/>
      <c r="AV1967" s="38"/>
      <c r="AW1967" s="38"/>
    </row>
    <row r="1968" spans="1:49" ht="25.5">
      <c r="A1968" s="33">
        <v>1967</v>
      </c>
      <c r="B1968" s="33" t="str">
        <f t="shared" si="93"/>
        <v>2822_II</v>
      </c>
      <c r="C1968" s="33" t="str">
        <f t="shared" si="94"/>
        <v>6.1//-</v>
      </c>
      <c r="D1968" s="61">
        <v>2822</v>
      </c>
      <c r="E1968" s="67" t="s">
        <v>4289</v>
      </c>
      <c r="F1968" s="395" t="s">
        <v>373</v>
      </c>
      <c r="G1968" s="62" t="str">
        <f>VLOOKUP(CONCATENATE(TEXT(I1968,"0"),"_",TEXT(F1968,"0")),[1]CodC!$A$2:$D$250,4,0)</f>
        <v>Matérias tóxicas sem perigo subsidiário, orgânicas, líquidas;</v>
      </c>
      <c r="H1968" s="395" t="s">
        <v>7327</v>
      </c>
      <c r="I1968" s="68">
        <v>6</v>
      </c>
      <c r="J1968" s="68" t="s">
        <v>50</v>
      </c>
      <c r="K1968" s="69" t="s">
        <v>19</v>
      </c>
      <c r="L1968" s="68" t="s">
        <v>849</v>
      </c>
      <c r="M1968" s="63"/>
      <c r="N1968" s="64" t="s">
        <v>19</v>
      </c>
      <c r="O1968" s="64" t="s">
        <v>19</v>
      </c>
      <c r="P1968" s="113" t="s">
        <v>22423</v>
      </c>
      <c r="Q1968" s="70" t="s">
        <v>5598</v>
      </c>
      <c r="R1968" s="70" t="s">
        <v>799</v>
      </c>
      <c r="S1968" s="65" t="str">
        <f t="shared" si="96"/>
        <v xml:space="preserve"> SW2 </v>
      </c>
      <c r="T1968" s="69" t="s">
        <v>19</v>
      </c>
      <c r="U1968" s="69"/>
      <c r="V1968" s="69"/>
      <c r="W1968" s="69"/>
      <c r="X1968" s="69"/>
      <c r="Y1968" s="69"/>
      <c r="Z1968" s="69"/>
      <c r="AA1968" s="69"/>
      <c r="AB1968" s="69"/>
      <c r="AC1968" s="69"/>
      <c r="AD1968" s="69"/>
      <c r="AE1968" s="69"/>
      <c r="AF1968" s="69"/>
      <c r="AG1968" s="69"/>
      <c r="AH1968" s="69"/>
      <c r="AI1968" s="69"/>
      <c r="AJ1968" s="69"/>
      <c r="AK1968" s="69"/>
      <c r="AL1968" s="69"/>
      <c r="AM1968" s="70" t="s">
        <v>4290</v>
      </c>
      <c r="AN1968" s="63" t="str">
        <f>IF(ISNA(VLOOKUP(D1968,[1]GRE_Tabela2!$A$4:$D$112,4,0)),"-",VLOOKUP(D1968,[1]GRE_Tabela2!$A$4:$D$112,4,0))</f>
        <v>-</v>
      </c>
      <c r="AO1968" s="68" t="s">
        <v>1341</v>
      </c>
      <c r="AP1968" s="68" t="s">
        <v>1795</v>
      </c>
      <c r="AQ1968" s="113">
        <v>153</v>
      </c>
      <c r="AR1968" s="302" t="str">
        <f>IF(ISNA(VLOOKUP(AT1968,[1]FISQ!$D$2:$J$1713,7,0)),"-",VLOOKUP(AT1968,[1]FISQ!$D$2:$J$1713,7,0))</f>
        <v>-</v>
      </c>
      <c r="AS1968" s="302" t="str">
        <f>IF(ISNA(VLOOKUP(AT1968,[1]FISQ!$D$2:$J$1713,4,0)),"-",CONCATENATE("(",VLOOKUP(AT1968,[1]FISQ!$D$2:$J$1713,4,0),")"))</f>
        <v>-</v>
      </c>
      <c r="AT1968" s="71" t="s">
        <v>4291</v>
      </c>
      <c r="AU1968" s="38"/>
      <c r="AV1968" s="38"/>
      <c r="AW1968" s="38"/>
    </row>
    <row r="1969" spans="1:49" ht="38.25">
      <c r="A1969" s="33">
        <v>1968</v>
      </c>
      <c r="B1969" s="33" t="str">
        <f t="shared" si="93"/>
        <v>2823_III</v>
      </c>
      <c r="C1969" s="33" t="str">
        <f t="shared" si="94"/>
        <v>8//-</v>
      </c>
      <c r="D1969" s="61">
        <v>2823</v>
      </c>
      <c r="E1969" s="67" t="s">
        <v>4292</v>
      </c>
      <c r="F1969" s="395" t="s">
        <v>7344</v>
      </c>
      <c r="G1969" s="62" t="str">
        <f>VLOOKUP(CONCATENATE(TEXT(I1969,"0"),"_",TEXT(F1969,"0")),[1]CodC!$A$2:$D$250,4,0)</f>
        <v>Matérias corrosivas, ácidas, sem perigo subsidiário, orgânicas, sólidas;</v>
      </c>
      <c r="H1969" s="395" t="s">
        <v>7339</v>
      </c>
      <c r="I1969" s="69" t="s">
        <v>631</v>
      </c>
      <c r="J1969" s="69" t="s">
        <v>631</v>
      </c>
      <c r="K1969" s="69" t="s">
        <v>19</v>
      </c>
      <c r="L1969" s="68" t="s">
        <v>879</v>
      </c>
      <c r="M1969" s="63"/>
      <c r="N1969" s="64" t="s">
        <v>19</v>
      </c>
      <c r="O1969" s="64" t="s">
        <v>19</v>
      </c>
      <c r="P1969" s="113" t="s">
        <v>22425</v>
      </c>
      <c r="Q1969" s="70" t="s">
        <v>621</v>
      </c>
      <c r="R1969" s="70" t="s">
        <v>1450</v>
      </c>
      <c r="S1969" s="65" t="str">
        <f t="shared" si="96"/>
        <v xml:space="preserve">SW1 H2 </v>
      </c>
      <c r="T1969" s="69" t="s">
        <v>7182</v>
      </c>
      <c r="U1969" s="69" t="s">
        <v>7163</v>
      </c>
      <c r="V1969" s="69"/>
      <c r="W1969" s="69"/>
      <c r="X1969" s="69"/>
      <c r="Y1969" s="69"/>
      <c r="Z1969" s="69"/>
      <c r="AA1969" s="69"/>
      <c r="AB1969" s="69"/>
      <c r="AC1969" s="69"/>
      <c r="AD1969" s="69"/>
      <c r="AE1969" s="69"/>
      <c r="AF1969" s="69"/>
      <c r="AG1969" s="69"/>
      <c r="AH1969" s="69"/>
      <c r="AI1969" s="69"/>
      <c r="AJ1969" s="69"/>
      <c r="AK1969" s="69"/>
      <c r="AL1969" s="69"/>
      <c r="AM1969" s="70" t="s">
        <v>4293</v>
      </c>
      <c r="AN1969" s="63" t="str">
        <f>IF(ISNA(VLOOKUP(D1969,[1]GRE_Tabela2!$A$4:$D$112,4,0)),"-",VLOOKUP(D1969,[1]GRE_Tabela2!$A$4:$D$112,4,0))</f>
        <v>-</v>
      </c>
      <c r="AO1969" s="68" t="s">
        <v>1341</v>
      </c>
      <c r="AP1969" s="68" t="s">
        <v>1913</v>
      </c>
      <c r="AQ1969" s="113">
        <v>153</v>
      </c>
      <c r="AR1969" s="302" t="str">
        <f>IF(ISNA(VLOOKUP(AT1969,[1]FISQ!$D$2:$J$1713,7,0)),"-",VLOOKUP(AT1969,[1]FISQ!$D$2:$J$1713,7,0))</f>
        <v>0423 </v>
      </c>
      <c r="AS1969" s="302" t="str">
        <f>IF(ISNA(VLOOKUP(AT1969,[1]FISQ!$D$2:$J$1713,4,0)),"-",CONCATENATE("(",VLOOKUP(AT1969,[1]FISQ!$D$2:$J$1713,4,0),")"))</f>
        <v>(1)</v>
      </c>
      <c r="AT1969" s="71" t="s">
        <v>4294</v>
      </c>
      <c r="AU1969" s="38" t="s">
        <v>6541</v>
      </c>
      <c r="AV1969" s="30"/>
      <c r="AW1969" s="38"/>
    </row>
    <row r="1970" spans="1:49" ht="25.5">
      <c r="A1970" s="33">
        <v>1969</v>
      </c>
      <c r="B1970" s="33" t="str">
        <f t="shared" si="93"/>
        <v>2826_II</v>
      </c>
      <c r="C1970" s="33" t="str">
        <f t="shared" si="94"/>
        <v>8//3</v>
      </c>
      <c r="D1970" s="61">
        <v>2826</v>
      </c>
      <c r="E1970" s="67" t="s">
        <v>4295</v>
      </c>
      <c r="F1970" s="395" t="s">
        <v>7332</v>
      </c>
      <c r="G1970" s="62" t="str">
        <f>VLOOKUP(CONCATENATE(TEXT(I1970,"0"),"_",TEXT(F1970,"0")),[1]CodC!$A$2:$D$250,4,0)</f>
        <v>Matérias corrosivas, inflamáveis, líquidas;</v>
      </c>
      <c r="H1970" s="395" t="s">
        <v>7333</v>
      </c>
      <c r="I1970" s="69" t="s">
        <v>631</v>
      </c>
      <c r="J1970" s="69" t="s">
        <v>631</v>
      </c>
      <c r="K1970" s="68">
        <v>3</v>
      </c>
      <c r="L1970" s="68" t="s">
        <v>849</v>
      </c>
      <c r="M1970" s="64" t="s">
        <v>1313</v>
      </c>
      <c r="N1970" s="64" t="s">
        <v>19</v>
      </c>
      <c r="O1970" s="64" t="s">
        <v>19</v>
      </c>
      <c r="P1970" s="113" t="s">
        <v>22425</v>
      </c>
      <c r="Q1970" s="70" t="s">
        <v>5598</v>
      </c>
      <c r="R1970" s="70" t="s">
        <v>799</v>
      </c>
      <c r="S1970" s="65" t="str">
        <f t="shared" si="96"/>
        <v xml:space="preserve"> SW2 </v>
      </c>
      <c r="T1970" s="69" t="s">
        <v>7182</v>
      </c>
      <c r="U1970" s="69" t="s">
        <v>7163</v>
      </c>
      <c r="V1970" s="69"/>
      <c r="W1970" s="69"/>
      <c r="X1970" s="69"/>
      <c r="Y1970" s="69"/>
      <c r="Z1970" s="69"/>
      <c r="AA1970" s="69"/>
      <c r="AB1970" s="69"/>
      <c r="AC1970" s="69"/>
      <c r="AD1970" s="69"/>
      <c r="AE1970" s="69"/>
      <c r="AF1970" s="69"/>
      <c r="AG1970" s="69"/>
      <c r="AH1970" s="69"/>
      <c r="AI1970" s="69"/>
      <c r="AJ1970" s="69"/>
      <c r="AK1970" s="69"/>
      <c r="AL1970" s="69"/>
      <c r="AM1970" s="70" t="s">
        <v>4296</v>
      </c>
      <c r="AN1970" s="63" t="str">
        <f>IF(ISNA(VLOOKUP(D1970,[1]GRE_Tabela2!$A$4:$D$112,4,0)),"-",VLOOKUP(D1970,[1]GRE_Tabela2!$A$4:$D$112,4,0))</f>
        <v>-</v>
      </c>
      <c r="AO1970" s="68" t="s">
        <v>747</v>
      </c>
      <c r="AP1970" s="68" t="s">
        <v>888</v>
      </c>
      <c r="AQ1970" s="113">
        <v>155</v>
      </c>
      <c r="AR1970" s="302" t="str">
        <f>IF(ISNA(VLOOKUP(AT1970,[1]FISQ!$D$2:$J$1713,7,0)),"-",VLOOKUP(AT1970,[1]FISQ!$D$2:$J$1713,7,0))</f>
        <v>-</v>
      </c>
      <c r="AS1970" s="302" t="str">
        <f>IF(ISNA(VLOOKUP(AT1970,[1]FISQ!$D$2:$J$1713,4,0)),"-",CONCATENATE("(",VLOOKUP(AT1970,[1]FISQ!$D$2:$J$1713,4,0),")"))</f>
        <v>-</v>
      </c>
      <c r="AT1970" s="71" t="s">
        <v>4297</v>
      </c>
      <c r="AU1970" s="38" t="s">
        <v>6541</v>
      </c>
      <c r="AV1970" s="30"/>
      <c r="AW1970" s="38"/>
    </row>
    <row r="1971" spans="1:49" ht="38.25">
      <c r="A1971" s="33">
        <v>1970</v>
      </c>
      <c r="B1971" s="33" t="str">
        <f t="shared" si="93"/>
        <v>2829_III</v>
      </c>
      <c r="C1971" s="33" t="str">
        <f t="shared" si="94"/>
        <v>8//-</v>
      </c>
      <c r="D1971" s="61">
        <v>2829</v>
      </c>
      <c r="E1971" s="67" t="s">
        <v>4298</v>
      </c>
      <c r="F1971" s="395" t="s">
        <v>7338</v>
      </c>
      <c r="G1971" s="62" t="str">
        <f>VLOOKUP(CONCATENATE(TEXT(I1971,"0"),"_",TEXT(F1971,"0")),[1]CodC!$A$2:$D$250,4,0)</f>
        <v>Matérias corrosivas, ácidas, sem perigo subsidiário, orgânicas, líquidas;</v>
      </c>
      <c r="H1971" s="395" t="s">
        <v>7339</v>
      </c>
      <c r="I1971" s="69" t="s">
        <v>631</v>
      </c>
      <c r="J1971" s="69" t="s">
        <v>631</v>
      </c>
      <c r="K1971" s="69" t="s">
        <v>19</v>
      </c>
      <c r="L1971" s="68" t="s">
        <v>879</v>
      </c>
      <c r="M1971" s="63"/>
      <c r="N1971" s="64" t="s">
        <v>19</v>
      </c>
      <c r="O1971" s="64" t="s">
        <v>19</v>
      </c>
      <c r="P1971" s="113" t="s">
        <v>22424</v>
      </c>
      <c r="Q1971" s="70" t="s">
        <v>621</v>
      </c>
      <c r="R1971" s="70" t="s">
        <v>621</v>
      </c>
      <c r="S1971" s="65" t="str">
        <f t="shared" si="96"/>
        <v/>
      </c>
      <c r="T1971" s="69" t="s">
        <v>7182</v>
      </c>
      <c r="U1971" s="69" t="s">
        <v>7163</v>
      </c>
      <c r="V1971" s="69"/>
      <c r="W1971" s="69"/>
      <c r="X1971" s="69"/>
      <c r="Y1971" s="69"/>
      <c r="Z1971" s="69"/>
      <c r="AA1971" s="69"/>
      <c r="AB1971" s="69"/>
      <c r="AC1971" s="69"/>
      <c r="AD1971" s="69"/>
      <c r="AE1971" s="69"/>
      <c r="AF1971" s="69"/>
      <c r="AG1971" s="69"/>
      <c r="AH1971" s="69"/>
      <c r="AI1971" s="69"/>
      <c r="AJ1971" s="69"/>
      <c r="AK1971" s="69"/>
      <c r="AL1971" s="69"/>
      <c r="AM1971" s="70" t="s">
        <v>6514</v>
      </c>
      <c r="AN1971" s="63" t="str">
        <f>IF(ISNA(VLOOKUP(D1971,[1]GRE_Tabela2!$A$4:$D$112,4,0)),"-",VLOOKUP(D1971,[1]GRE_Tabela2!$A$4:$D$112,4,0))</f>
        <v>-</v>
      </c>
      <c r="AO1971" s="68" t="s">
        <v>1341</v>
      </c>
      <c r="AP1971" s="68" t="s">
        <v>1913</v>
      </c>
      <c r="AQ1971" s="113">
        <v>153</v>
      </c>
      <c r="AR1971" s="302" t="str">
        <f>IF(ISNA(VLOOKUP(AT1971,[1]FISQ!$D$2:$J$1713,7,0)),"-",VLOOKUP(AT1971,[1]FISQ!$D$2:$J$1713,7,0))</f>
        <v>1167 </v>
      </c>
      <c r="AS1971" s="302" t="str">
        <f>IF(ISNA(VLOOKUP(AT1971,[1]FISQ!$D$2:$J$1713,4,0)),"-",CONCATENATE("(",VLOOKUP(AT1971,[1]FISQ!$D$2:$J$1713,4,0),")"))</f>
        <v>(1)</v>
      </c>
      <c r="AT1971" s="71" t="s">
        <v>4299</v>
      </c>
      <c r="AU1971" s="38" t="s">
        <v>6541</v>
      </c>
      <c r="AV1971" s="30"/>
      <c r="AW1971" s="38"/>
    </row>
    <row r="1972" spans="1:49" ht="25.5">
      <c r="A1972" s="33">
        <v>1971</v>
      </c>
      <c r="B1972" s="33" t="str">
        <f t="shared" si="93"/>
        <v>2830_II</v>
      </c>
      <c r="C1972" s="33" t="str">
        <f t="shared" si="94"/>
        <v>4.3//-</v>
      </c>
      <c r="D1972" s="61">
        <v>2830</v>
      </c>
      <c r="E1972" s="67" t="s">
        <v>6277</v>
      </c>
      <c r="F1972" s="395" t="s">
        <v>7307</v>
      </c>
      <c r="G1972" s="62" t="str">
        <f>VLOOKUP(CONCATENATE(TEXT(I1972,"0"),"_",TEXT(F1972,"0")),[1]CodC!$A$2:$D$250,4,0)</f>
        <v>Matérias que, em contacto com a água, libertam gases inflamáveis, sem perigo subsidiário, sólidas;</v>
      </c>
      <c r="H1972" s="395" t="s">
        <v>7297</v>
      </c>
      <c r="I1972" s="68">
        <v>4</v>
      </c>
      <c r="J1972" s="68" t="s">
        <v>298</v>
      </c>
      <c r="K1972" s="69" t="s">
        <v>19</v>
      </c>
      <c r="L1972" s="68" t="s">
        <v>849</v>
      </c>
      <c r="M1972" s="63"/>
      <c r="N1972" s="64" t="s">
        <v>19</v>
      </c>
      <c r="O1972" s="64" t="s">
        <v>19</v>
      </c>
      <c r="P1972" s="113" t="s">
        <v>22423</v>
      </c>
      <c r="Q1972" s="70" t="s">
        <v>7231</v>
      </c>
      <c r="R1972" s="70" t="s">
        <v>4300</v>
      </c>
      <c r="S1972" s="65" t="str">
        <f t="shared" si="96"/>
        <v xml:space="preserve">W2 SW5 H1 </v>
      </c>
      <c r="T1972" s="69" t="s">
        <v>5626</v>
      </c>
      <c r="U1972" s="69"/>
      <c r="V1972" s="69"/>
      <c r="W1972" s="69"/>
      <c r="X1972" s="69"/>
      <c r="Y1972" s="69"/>
      <c r="Z1972" s="69"/>
      <c r="AA1972" s="69"/>
      <c r="AB1972" s="69"/>
      <c r="AC1972" s="69"/>
      <c r="AD1972" s="69"/>
      <c r="AE1972" s="69"/>
      <c r="AF1972" s="69"/>
      <c r="AG1972" s="69"/>
      <c r="AH1972" s="69"/>
      <c r="AI1972" s="69"/>
      <c r="AJ1972" s="69"/>
      <c r="AK1972" s="69"/>
      <c r="AL1972" s="69"/>
      <c r="AM1972" s="70" t="s">
        <v>4301</v>
      </c>
      <c r="AN1972" s="63" t="str">
        <f>IF(ISNA(VLOOKUP(D1972,[1]GRE_Tabela2!$A$4:$D$112,4,0)),"-",VLOOKUP(D1972,[1]GRE_Tabela2!$A$4:$D$112,4,0))</f>
        <v>-</v>
      </c>
      <c r="AO1972" s="68" t="s">
        <v>1065</v>
      </c>
      <c r="AP1972" s="68" t="s">
        <v>1406</v>
      </c>
      <c r="AQ1972" s="113">
        <v>139</v>
      </c>
      <c r="AR1972" s="302" t="str">
        <f>IF(ISNA(VLOOKUP(AT1972,[1]FISQ!$D$2:$J$1713,7,0)),"-",VLOOKUP(AT1972,[1]FISQ!$D$2:$J$1713,7,0))</f>
        <v>-</v>
      </c>
      <c r="AS1972" s="302" t="str">
        <f>IF(ISNA(VLOOKUP(AT1972,[1]FISQ!$D$2:$J$1713,4,0)),"-",CONCATENATE("(",VLOOKUP(AT1972,[1]FISQ!$D$2:$J$1713,4,0),")"))</f>
        <v>-</v>
      </c>
      <c r="AT1972" s="71" t="s">
        <v>4302</v>
      </c>
      <c r="AU1972" s="38"/>
      <c r="AV1972" s="38"/>
      <c r="AW1972" s="38"/>
    </row>
    <row r="1973" spans="1:49" ht="51">
      <c r="A1973" s="33">
        <v>1972</v>
      </c>
      <c r="B1973" s="33" t="str">
        <f t="shared" si="93"/>
        <v>2831_III</v>
      </c>
      <c r="C1973" s="33" t="str">
        <f t="shared" si="94"/>
        <v>6.1//-</v>
      </c>
      <c r="D1973" s="61">
        <v>2831</v>
      </c>
      <c r="E1973" s="67" t="s">
        <v>4303</v>
      </c>
      <c r="F1973" s="395" t="s">
        <v>373</v>
      </c>
      <c r="G1973" s="62" t="str">
        <f>VLOOKUP(CONCATENATE(TEXT(I1973,"0"),"_",TEXT(F1973,"0")),[1]CodC!$A$2:$D$250,4,0)</f>
        <v>Matérias tóxicas sem perigo subsidiário, orgânicas, líquidas;</v>
      </c>
      <c r="H1973" s="395" t="s">
        <v>7327</v>
      </c>
      <c r="I1973" s="68">
        <v>6</v>
      </c>
      <c r="J1973" s="68" t="s">
        <v>50</v>
      </c>
      <c r="K1973" s="69" t="s">
        <v>19</v>
      </c>
      <c r="L1973" s="68" t="s">
        <v>879</v>
      </c>
      <c r="M1973" s="63"/>
      <c r="N1973" s="64" t="s">
        <v>19</v>
      </c>
      <c r="O1973" s="64" t="s">
        <v>19</v>
      </c>
      <c r="P1973" s="113" t="s">
        <v>22423</v>
      </c>
      <c r="Q1973" s="70" t="s">
        <v>5598</v>
      </c>
      <c r="R1973" s="70" t="s">
        <v>799</v>
      </c>
      <c r="S1973" s="65" t="str">
        <f t="shared" si="96"/>
        <v xml:space="preserve"> SW2 </v>
      </c>
      <c r="T1973" s="69" t="s">
        <v>19</v>
      </c>
      <c r="U1973" s="69"/>
      <c r="V1973" s="69"/>
      <c r="W1973" s="69"/>
      <c r="X1973" s="69"/>
      <c r="Y1973" s="69"/>
      <c r="Z1973" s="69"/>
      <c r="AA1973" s="69"/>
      <c r="AB1973" s="69"/>
      <c r="AC1973" s="69"/>
      <c r="AD1973" s="69" t="s">
        <v>7163</v>
      </c>
      <c r="AE1973" s="69"/>
      <c r="AF1973" s="69"/>
      <c r="AG1973" s="69"/>
      <c r="AH1973" s="69"/>
      <c r="AI1973" s="69"/>
      <c r="AJ1973" s="69"/>
      <c r="AK1973" s="69"/>
      <c r="AL1973" s="69"/>
      <c r="AM1973" s="70" t="s">
        <v>6904</v>
      </c>
      <c r="AN1973" s="63" t="str">
        <f>IF(ISNA(VLOOKUP(D1973,[1]GRE_Tabela2!$A$4:$D$112,4,0)),"-",VLOOKUP(D1973,[1]GRE_Tabela2!$A$4:$D$112,4,0))</f>
        <v>-</v>
      </c>
      <c r="AO1973" s="68" t="s">
        <v>1341</v>
      </c>
      <c r="AP1973" s="68" t="s">
        <v>1795</v>
      </c>
      <c r="AQ1973" s="113">
        <v>160</v>
      </c>
      <c r="AR1973" s="302" t="str">
        <f>IF(ISNA(VLOOKUP(AT1973,[1]FISQ!$D$2:$J$1713,7,0)),"-",VLOOKUP(AT1973,[1]FISQ!$D$2:$J$1713,7,0))</f>
        <v>0079 </v>
      </c>
      <c r="AS1973" s="302" t="str">
        <f>IF(ISNA(VLOOKUP(AT1973,[1]FISQ!$D$2:$J$1713,4,0)),"-",CONCATENATE("(",VLOOKUP(AT1973,[1]FISQ!$D$2:$J$1713,4,0),")"))</f>
        <v>(1)</v>
      </c>
      <c r="AT1973" s="71" t="s">
        <v>4304</v>
      </c>
      <c r="AU1973" s="38"/>
      <c r="AV1973" s="38"/>
      <c r="AW1973" s="38"/>
    </row>
    <row r="1974" spans="1:49" ht="38.25">
      <c r="A1974" s="33">
        <v>1973</v>
      </c>
      <c r="B1974" s="33" t="str">
        <f t="shared" si="93"/>
        <v>2834_III</v>
      </c>
      <c r="C1974" s="33" t="str">
        <f t="shared" si="94"/>
        <v>8//-</v>
      </c>
      <c r="D1974" s="61">
        <v>2834</v>
      </c>
      <c r="E1974" s="67" t="s">
        <v>4305</v>
      </c>
      <c r="F1974" s="395" t="s">
        <v>7342</v>
      </c>
      <c r="G1974" s="62" t="str">
        <f>VLOOKUP(CONCATENATE(TEXT(I1974,"0"),"_",TEXT(F1974,"0")),[1]CodC!$A$2:$D$250,4,0)</f>
        <v>Matérias corrosivas, ácidas, sem perigo subsidiário, inorgânicas, sólidas;</v>
      </c>
      <c r="H1974" s="395" t="s">
        <v>7339</v>
      </c>
      <c r="I1974" s="69" t="s">
        <v>631</v>
      </c>
      <c r="J1974" s="69" t="s">
        <v>631</v>
      </c>
      <c r="K1974" s="69" t="s">
        <v>19</v>
      </c>
      <c r="L1974" s="68" t="s">
        <v>879</v>
      </c>
      <c r="M1974" s="63"/>
      <c r="N1974" s="64" t="s">
        <v>19</v>
      </c>
      <c r="O1974" s="64" t="s">
        <v>19</v>
      </c>
      <c r="P1974" s="113" t="s">
        <v>22424</v>
      </c>
      <c r="Q1974" s="70" t="s">
        <v>5598</v>
      </c>
      <c r="R1974" s="70" t="s">
        <v>2623</v>
      </c>
      <c r="S1974" s="65" t="str">
        <f t="shared" si="96"/>
        <v xml:space="preserve"> SW1 </v>
      </c>
      <c r="T1974" s="69" t="s">
        <v>7182</v>
      </c>
      <c r="U1974" s="69" t="s">
        <v>7163</v>
      </c>
      <c r="V1974" s="69"/>
      <c r="W1974" s="69"/>
      <c r="X1974" s="69"/>
      <c r="Y1974" s="69"/>
      <c r="Z1974" s="69"/>
      <c r="AA1974" s="69"/>
      <c r="AB1974" s="69"/>
      <c r="AC1974" s="69"/>
      <c r="AD1974" s="69"/>
      <c r="AE1974" s="69"/>
      <c r="AF1974" s="69"/>
      <c r="AG1974" s="69"/>
      <c r="AH1974" s="69"/>
      <c r="AI1974" s="69"/>
      <c r="AJ1974" s="69"/>
      <c r="AK1974" s="69"/>
      <c r="AL1974" s="69"/>
      <c r="AM1974" s="70" t="s">
        <v>4306</v>
      </c>
      <c r="AN1974" s="63" t="str">
        <f>IF(ISNA(VLOOKUP(D1974,[1]GRE_Tabela2!$A$4:$D$112,4,0)),"-",VLOOKUP(D1974,[1]GRE_Tabela2!$A$4:$D$112,4,0))</f>
        <v>-</v>
      </c>
      <c r="AO1974" s="68" t="s">
        <v>1341</v>
      </c>
      <c r="AP1974" s="68" t="s">
        <v>1913</v>
      </c>
      <c r="AQ1974" s="113">
        <v>154</v>
      </c>
      <c r="AR1974" s="302" t="str">
        <f>IF(ISNA(VLOOKUP(AT1974,[1]FISQ!$D$2:$J$1713,7,0)),"-",VLOOKUP(AT1974,[1]FISQ!$D$2:$J$1713,7,0))</f>
        <v>-</v>
      </c>
      <c r="AS1974" s="302" t="str">
        <f>IF(ISNA(VLOOKUP(AT1974,[1]FISQ!$D$2:$J$1713,4,0)),"-",CONCATENATE("(",VLOOKUP(AT1974,[1]FISQ!$D$2:$J$1713,4,0),")"))</f>
        <v>-</v>
      </c>
      <c r="AT1974" s="71" t="s">
        <v>4307</v>
      </c>
      <c r="AU1974" s="38" t="s">
        <v>6541</v>
      </c>
      <c r="AV1974" s="30"/>
      <c r="AW1974" s="38"/>
    </row>
    <row r="1975" spans="1:49" ht="38.25">
      <c r="A1975" s="33">
        <v>1974</v>
      </c>
      <c r="B1975" s="33" t="str">
        <f t="shared" si="93"/>
        <v>2835_II</v>
      </c>
      <c r="C1975" s="33" t="str">
        <f t="shared" si="94"/>
        <v>4.3//-</v>
      </c>
      <c r="D1975" s="61">
        <v>2835</v>
      </c>
      <c r="E1975" s="67" t="s">
        <v>4309</v>
      </c>
      <c r="F1975" s="395" t="s">
        <v>7307</v>
      </c>
      <c r="G1975" s="62" t="str">
        <f>VLOOKUP(CONCATENATE(TEXT(I1975,"0"),"_",TEXT(F1975,"0")),[1]CodC!$A$2:$D$250,4,0)</f>
        <v>Matérias que, em contacto com a água, libertam gases inflamáveis, sem perigo subsidiário, sólidas;</v>
      </c>
      <c r="H1975" s="395" t="s">
        <v>7297</v>
      </c>
      <c r="I1975" s="68">
        <v>4</v>
      </c>
      <c r="J1975" s="68" t="s">
        <v>298</v>
      </c>
      <c r="K1975" s="64" t="s">
        <v>19</v>
      </c>
      <c r="L1975" s="68" t="s">
        <v>849</v>
      </c>
      <c r="M1975" s="63"/>
      <c r="N1975" s="64" t="s">
        <v>19</v>
      </c>
      <c r="O1975" s="64" t="s">
        <v>19</v>
      </c>
      <c r="P1975" s="113" t="s">
        <v>22426</v>
      </c>
      <c r="Q1975" s="70" t="s">
        <v>851</v>
      </c>
      <c r="R1975" s="70" t="s">
        <v>5677</v>
      </c>
      <c r="S1975" s="65" t="str">
        <f t="shared" si="96"/>
        <v>H1</v>
      </c>
      <c r="T1975" s="68" t="s">
        <v>5629</v>
      </c>
      <c r="U1975" s="68"/>
      <c r="V1975" s="68"/>
      <c r="W1975" s="68"/>
      <c r="X1975" s="68"/>
      <c r="Y1975" s="68"/>
      <c r="Z1975" s="68"/>
      <c r="AA1975" s="68"/>
      <c r="AB1975" s="68"/>
      <c r="AC1975" s="68"/>
      <c r="AD1975" s="68"/>
      <c r="AE1975" s="68"/>
      <c r="AF1975" s="68"/>
      <c r="AG1975" s="68"/>
      <c r="AH1975" s="68"/>
      <c r="AI1975" s="68"/>
      <c r="AJ1975" s="68"/>
      <c r="AK1975" s="68"/>
      <c r="AL1975" s="68"/>
      <c r="AM1975" s="70" t="s">
        <v>6278</v>
      </c>
      <c r="AN1975" s="63" t="str">
        <f>IF(ISNA(VLOOKUP(D1975,[1]GRE_Tabela2!$A$4:$D$112,4,0)),"-",VLOOKUP(D1975,[1]GRE_Tabela2!$A$4:$D$112,4,0))</f>
        <v>-</v>
      </c>
      <c r="AO1975" s="68" t="s">
        <v>1065</v>
      </c>
      <c r="AP1975" s="68" t="s">
        <v>1066</v>
      </c>
      <c r="AQ1975" s="113">
        <v>138</v>
      </c>
      <c r="AR1975" s="302" t="str">
        <f>IF(ISNA(VLOOKUP(AT1975,[1]FISQ!$D$2:$J$1713,7,0)),"-",VLOOKUP(AT1975,[1]FISQ!$D$2:$J$1713,7,0))</f>
        <v>-</v>
      </c>
      <c r="AS1975" s="302" t="str">
        <f>IF(ISNA(VLOOKUP(AT1975,[1]FISQ!$D$2:$J$1713,4,0)),"-",CONCATENATE("(",VLOOKUP(AT1975,[1]FISQ!$D$2:$J$1713,4,0),")"))</f>
        <v>-</v>
      </c>
      <c r="AT1975" s="71" t="s">
        <v>4308</v>
      </c>
      <c r="AU1975" s="38"/>
      <c r="AV1975" s="38"/>
      <c r="AW1975" s="38"/>
    </row>
    <row r="1976" spans="1:49" ht="38.25">
      <c r="A1976" s="33">
        <v>1975</v>
      </c>
      <c r="B1976" s="33" t="str">
        <f t="shared" si="93"/>
        <v>2837_II</v>
      </c>
      <c r="C1976" s="33" t="str">
        <f t="shared" si="94"/>
        <v>8//-</v>
      </c>
      <c r="D1976" s="61">
        <v>2837</v>
      </c>
      <c r="E1976" s="67" t="s">
        <v>4310</v>
      </c>
      <c r="F1976" s="395" t="s">
        <v>7345</v>
      </c>
      <c r="G1976" s="62" t="str">
        <f>VLOOKUP(CONCATENATE(TEXT(I1976,"0"),"_",TEXT(F1976,"0")),[1]CodC!$A$2:$D$250,4,0)</f>
        <v>Matérias corrosivas, ácidas, sem perigo subsidiário, inorgânicas, líquidas;</v>
      </c>
      <c r="H1976" s="395" t="s">
        <v>7339</v>
      </c>
      <c r="I1976" s="69" t="s">
        <v>631</v>
      </c>
      <c r="J1976" s="69" t="s">
        <v>631</v>
      </c>
      <c r="K1976" s="69" t="s">
        <v>19</v>
      </c>
      <c r="L1976" s="68" t="s">
        <v>849</v>
      </c>
      <c r="M1976" s="63"/>
      <c r="N1976" s="64" t="s">
        <v>19</v>
      </c>
      <c r="O1976" s="64" t="s">
        <v>19</v>
      </c>
      <c r="P1976" s="113" t="s">
        <v>22424</v>
      </c>
      <c r="Q1976" s="70" t="s">
        <v>621</v>
      </c>
      <c r="R1976" s="70" t="s">
        <v>621</v>
      </c>
      <c r="S1976" s="65" t="str">
        <f t="shared" si="96"/>
        <v/>
      </c>
      <c r="T1976" s="69" t="s">
        <v>19</v>
      </c>
      <c r="U1976" s="69"/>
      <c r="V1976" s="69"/>
      <c r="W1976" s="69"/>
      <c r="X1976" s="69"/>
      <c r="Y1976" s="69"/>
      <c r="Z1976" s="69"/>
      <c r="AA1976" s="69"/>
      <c r="AB1976" s="69"/>
      <c r="AC1976" s="69"/>
      <c r="AD1976" s="69"/>
      <c r="AE1976" s="69"/>
      <c r="AF1976" s="69"/>
      <c r="AG1976" s="69"/>
      <c r="AH1976" s="69"/>
      <c r="AI1976" s="69"/>
      <c r="AJ1976" s="69"/>
      <c r="AK1976" s="69"/>
      <c r="AL1976" s="69"/>
      <c r="AM1976" s="70" t="s">
        <v>4311</v>
      </c>
      <c r="AN1976" s="63" t="str">
        <f>IF(ISNA(VLOOKUP(D1976,[1]GRE_Tabela2!$A$4:$D$112,4,0)),"-",VLOOKUP(D1976,[1]GRE_Tabela2!$A$4:$D$112,4,0))</f>
        <v>-</v>
      </c>
      <c r="AO1976" s="68" t="s">
        <v>1341</v>
      </c>
      <c r="AP1976" s="68" t="s">
        <v>1913</v>
      </c>
      <c r="AQ1976" s="113">
        <v>154</v>
      </c>
      <c r="AR1976" s="302" t="str">
        <f>IF(ISNA(VLOOKUP(AT1976,[1]FISQ!$D$2:$J$1713,7,0)),"-",VLOOKUP(AT1976,[1]FISQ!$D$2:$J$1713,7,0))</f>
        <v>-</v>
      </c>
      <c r="AS1976" s="302" t="str">
        <f>IF(ISNA(VLOOKUP(AT1976,[1]FISQ!$D$2:$J$1713,4,0)),"-",CONCATENATE("(",VLOOKUP(AT1976,[1]FISQ!$D$2:$J$1713,4,0),")"))</f>
        <v>-</v>
      </c>
      <c r="AT1976" s="71" t="s">
        <v>4312</v>
      </c>
      <c r="AU1976" s="38"/>
      <c r="AV1976" s="30"/>
      <c r="AW1976" s="38"/>
    </row>
    <row r="1977" spans="1:49" ht="38.25">
      <c r="A1977" s="33">
        <v>1976</v>
      </c>
      <c r="B1977" s="33" t="str">
        <f t="shared" si="93"/>
        <v>2837_III</v>
      </c>
      <c r="C1977" s="33" t="str">
        <f t="shared" si="94"/>
        <v>8//-</v>
      </c>
      <c r="D1977" s="61">
        <v>2837</v>
      </c>
      <c r="E1977" s="67" t="s">
        <v>4310</v>
      </c>
      <c r="F1977" s="395" t="s">
        <v>7345</v>
      </c>
      <c r="G1977" s="62" t="str">
        <f>VLOOKUP(CONCATENATE(TEXT(I1977,"0"),"_",TEXT(F1977,"0")),[1]CodC!$A$2:$D$250,4,0)</f>
        <v>Matérias corrosivas, ácidas, sem perigo subsidiário, inorgânicas, líquidas;</v>
      </c>
      <c r="H1977" s="395" t="s">
        <v>7339</v>
      </c>
      <c r="I1977" s="69" t="s">
        <v>631</v>
      </c>
      <c r="J1977" s="69" t="s">
        <v>631</v>
      </c>
      <c r="K1977" s="69" t="s">
        <v>19</v>
      </c>
      <c r="L1977" s="68" t="s">
        <v>879</v>
      </c>
      <c r="M1977" s="68"/>
      <c r="N1977" s="64" t="s">
        <v>19</v>
      </c>
      <c r="O1977" s="64" t="s">
        <v>885</v>
      </c>
      <c r="P1977" s="113" t="s">
        <v>22424</v>
      </c>
      <c r="Q1977" s="70" t="s">
        <v>621</v>
      </c>
      <c r="R1977" s="70" t="s">
        <v>621</v>
      </c>
      <c r="S1977" s="65" t="str">
        <f t="shared" si="96"/>
        <v/>
      </c>
      <c r="T1977" s="69" t="s">
        <v>19</v>
      </c>
      <c r="U1977" s="69"/>
      <c r="V1977" s="69"/>
      <c r="W1977" s="69"/>
      <c r="X1977" s="69"/>
      <c r="Y1977" s="69"/>
      <c r="Z1977" s="69"/>
      <c r="AA1977" s="69"/>
      <c r="AB1977" s="69"/>
      <c r="AC1977" s="69"/>
      <c r="AD1977" s="69"/>
      <c r="AE1977" s="69"/>
      <c r="AF1977" s="69"/>
      <c r="AG1977" s="69"/>
      <c r="AH1977" s="69"/>
      <c r="AI1977" s="69"/>
      <c r="AJ1977" s="69"/>
      <c r="AK1977" s="69"/>
      <c r="AL1977" s="69"/>
      <c r="AM1977" s="70" t="str">
        <f>AM1976</f>
        <v>Líquido incolor a branco. Miscível com a água. Corrosivo para a maioria dos metais. Provoca queimaduras na pele, olhos e mucosas.</v>
      </c>
      <c r="AN1977" s="63" t="str">
        <f>IF(ISNA(VLOOKUP(D1977,[1]GRE_Tabela2!$A$4:$D$112,4,0)),"-",VLOOKUP(D1977,[1]GRE_Tabela2!$A$4:$D$112,4,0))</f>
        <v>-</v>
      </c>
      <c r="AO1977" s="68" t="s">
        <v>1341</v>
      </c>
      <c r="AP1977" s="68" t="s">
        <v>1913</v>
      </c>
      <c r="AQ1977" s="113">
        <v>154</v>
      </c>
      <c r="AR1977" s="302" t="str">
        <f>IF(ISNA(VLOOKUP(AT1977,[1]FISQ!$D$2:$J$1713,7,0)),"-",VLOOKUP(AT1977,[1]FISQ!$D$2:$J$1713,7,0))</f>
        <v>-</v>
      </c>
      <c r="AS1977" s="302" t="str">
        <f>IF(ISNA(VLOOKUP(AT1977,[1]FISQ!$D$2:$J$1713,4,0)),"-",CONCATENATE("(",VLOOKUP(AT1977,[1]FISQ!$D$2:$J$1713,4,0),")"))</f>
        <v>-</v>
      </c>
      <c r="AT1977" s="71" t="s">
        <v>4312</v>
      </c>
      <c r="AU1977" s="38"/>
      <c r="AV1977" s="30"/>
      <c r="AW1977" s="38"/>
    </row>
    <row r="1978" spans="1:49" ht="38.25">
      <c r="A1978" s="33">
        <v>1977</v>
      </c>
      <c r="B1978" s="33" t="str">
        <f t="shared" si="93"/>
        <v>2838_II</v>
      </c>
      <c r="C1978" s="33" t="str">
        <f t="shared" si="94"/>
        <v>3//-</v>
      </c>
      <c r="D1978" s="61">
        <v>2838</v>
      </c>
      <c r="E1978" s="67" t="s">
        <v>4313</v>
      </c>
      <c r="F1978" s="395" t="s">
        <v>7275</v>
      </c>
      <c r="G1978" s="62" t="str">
        <f>VLOOKUP(CONCATENATE(TEXT(I1978,"0"),"_",TEXT(F1978,"0")),[1]CodC!$A$2:$D$250,4,0)</f>
        <v>Líquidos inflamáveis, sem perigo subsidiário, com um ponto de inflamação inferior ou igual a 60 °C;</v>
      </c>
      <c r="H1978" s="395" t="s">
        <v>7284</v>
      </c>
      <c r="I1978" s="69">
        <v>3</v>
      </c>
      <c r="J1978" s="69" t="s">
        <v>848</v>
      </c>
      <c r="K1978" s="69" t="s">
        <v>19</v>
      </c>
      <c r="L1978" s="68" t="s">
        <v>849</v>
      </c>
      <c r="M1978" s="63"/>
      <c r="N1978" s="64" t="s">
        <v>24440</v>
      </c>
      <c r="O1978" s="64">
        <v>386</v>
      </c>
      <c r="P1978" s="113" t="s">
        <v>22423</v>
      </c>
      <c r="Q1978" s="70" t="s">
        <v>7230</v>
      </c>
      <c r="R1978" s="70" t="s">
        <v>5998</v>
      </c>
      <c r="S1978" s="65" t="str">
        <f t="shared" si="96"/>
        <v xml:space="preserve"> SW1</v>
      </c>
      <c r="T1978" s="69" t="s">
        <v>19</v>
      </c>
      <c r="U1978" s="69"/>
      <c r="V1978" s="69"/>
      <c r="W1978" s="69"/>
      <c r="X1978" s="69"/>
      <c r="Y1978" s="69"/>
      <c r="Z1978" s="69"/>
      <c r="AA1978" s="69"/>
      <c r="AB1978" s="69"/>
      <c r="AC1978" s="69"/>
      <c r="AD1978" s="69"/>
      <c r="AE1978" s="69"/>
      <c r="AF1978" s="69"/>
      <c r="AG1978" s="69"/>
      <c r="AH1978" s="69"/>
      <c r="AI1978" s="69"/>
      <c r="AJ1978" s="69"/>
      <c r="AK1978" s="69"/>
      <c r="AL1978" s="69"/>
      <c r="AM1978" s="70" t="s">
        <v>4314</v>
      </c>
      <c r="AN1978" s="63" t="str">
        <f>IF(ISNA(VLOOKUP(D1978,[1]GRE_Tabela2!$A$4:$D$112,4,0)),"-",VLOOKUP(D1978,[1]GRE_Tabela2!$A$4:$D$112,4,0))</f>
        <v>-</v>
      </c>
      <c r="AO1978" s="68" t="s">
        <v>747</v>
      </c>
      <c r="AP1978" s="68" t="s">
        <v>748</v>
      </c>
      <c r="AQ1978" s="113" t="s">
        <v>16591</v>
      </c>
      <c r="AR1978" s="302" t="str">
        <f>IF(ISNA(VLOOKUP(AT1978,[1]FISQ!$D$2:$J$1713,7,0)),"-",VLOOKUP(AT1978,[1]FISQ!$D$2:$J$1713,7,0))</f>
        <v>-</v>
      </c>
      <c r="AS1978" s="302" t="str">
        <f>IF(ISNA(VLOOKUP(AT1978,[1]FISQ!$D$2:$J$1713,4,0)),"-",CONCATENATE("(",VLOOKUP(AT1978,[1]FISQ!$D$2:$J$1713,4,0),")"))</f>
        <v>-</v>
      </c>
      <c r="AT1978" s="71" t="s">
        <v>4315</v>
      </c>
      <c r="AU1978" s="38"/>
      <c r="AV1978" s="38"/>
      <c r="AW1978" s="38"/>
    </row>
    <row r="1979" spans="1:49" ht="51">
      <c r="A1979" s="33">
        <v>1978</v>
      </c>
      <c r="B1979" s="33" t="str">
        <f t="shared" si="93"/>
        <v>2839_II</v>
      </c>
      <c r="C1979" s="33" t="str">
        <f t="shared" si="94"/>
        <v>6.1//-</v>
      </c>
      <c r="D1979" s="61">
        <v>2839</v>
      </c>
      <c r="E1979" s="67" t="s">
        <v>4316</v>
      </c>
      <c r="F1979" s="395" t="s">
        <v>373</v>
      </c>
      <c r="G1979" s="62" t="str">
        <f>VLOOKUP(CONCATENATE(TEXT(I1979,"0"),"_",TEXT(F1979,"0")),[1]CodC!$A$2:$D$250,4,0)</f>
        <v>Matérias tóxicas sem perigo subsidiário, orgânicas, líquidas;</v>
      </c>
      <c r="H1979" s="395" t="s">
        <v>7327</v>
      </c>
      <c r="I1979" s="68">
        <v>6</v>
      </c>
      <c r="J1979" s="68" t="s">
        <v>50</v>
      </c>
      <c r="K1979" s="69" t="s">
        <v>19</v>
      </c>
      <c r="L1979" s="68" t="s">
        <v>849</v>
      </c>
      <c r="M1979" s="63"/>
      <c r="N1979" s="64" t="s">
        <v>19</v>
      </c>
      <c r="O1979" s="64" t="s">
        <v>19</v>
      </c>
      <c r="P1979" s="113" t="s">
        <v>22423</v>
      </c>
      <c r="Q1979" s="70" t="s">
        <v>621</v>
      </c>
      <c r="R1979" s="70" t="s">
        <v>1450</v>
      </c>
      <c r="S1979" s="65" t="str">
        <f t="shared" si="96"/>
        <v xml:space="preserve">SW1 H2 </v>
      </c>
      <c r="T1979" s="69" t="s">
        <v>19</v>
      </c>
      <c r="U1979" s="69"/>
      <c r="V1979" s="69"/>
      <c r="W1979" s="69"/>
      <c r="X1979" s="69"/>
      <c r="Y1979" s="69"/>
      <c r="Z1979" s="69"/>
      <c r="AA1979" s="69"/>
      <c r="AB1979" s="69"/>
      <c r="AC1979" s="69"/>
      <c r="AD1979" s="69"/>
      <c r="AE1979" s="69"/>
      <c r="AF1979" s="69"/>
      <c r="AG1979" s="69"/>
      <c r="AH1979" s="69"/>
      <c r="AI1979" s="69"/>
      <c r="AJ1979" s="69"/>
      <c r="AK1979" s="69"/>
      <c r="AL1979" s="69"/>
      <c r="AM1979" s="70" t="s">
        <v>4317</v>
      </c>
      <c r="AN1979" s="63" t="str">
        <f>IF(ISNA(VLOOKUP(D1979,[1]GRE_Tabela2!$A$4:$D$112,4,0)),"-",VLOOKUP(D1979,[1]GRE_Tabela2!$A$4:$D$112,4,0))</f>
        <v>-</v>
      </c>
      <c r="AO1979" s="68" t="s">
        <v>1341</v>
      </c>
      <c r="AP1979" s="68" t="s">
        <v>1795</v>
      </c>
      <c r="AQ1979" s="113">
        <v>153</v>
      </c>
      <c r="AR1979" s="302" t="str">
        <f>IF(ISNA(VLOOKUP(AT1979,[1]FISQ!$D$2:$J$1713,7,0)),"-",VLOOKUP(AT1979,[1]FISQ!$D$2:$J$1713,7,0))</f>
        <v>-</v>
      </c>
      <c r="AS1979" s="302" t="str">
        <f>IF(ISNA(VLOOKUP(AT1979,[1]FISQ!$D$2:$J$1713,4,0)),"-",CONCATENATE("(",VLOOKUP(AT1979,[1]FISQ!$D$2:$J$1713,4,0),")"))</f>
        <v>-</v>
      </c>
      <c r="AT1979" s="71" t="s">
        <v>4318</v>
      </c>
      <c r="AU1979" s="38"/>
      <c r="AV1979" s="38"/>
      <c r="AW1979" s="38"/>
    </row>
    <row r="1980" spans="1:49" ht="38.25">
      <c r="A1980" s="33">
        <v>1979</v>
      </c>
      <c r="B1980" s="33" t="str">
        <f t="shared" si="93"/>
        <v>2840_III</v>
      </c>
      <c r="C1980" s="33" t="str">
        <f t="shared" si="94"/>
        <v>3//-</v>
      </c>
      <c r="D1980" s="61">
        <v>2840</v>
      </c>
      <c r="E1980" s="67" t="s">
        <v>4319</v>
      </c>
      <c r="F1980" s="395" t="s">
        <v>7275</v>
      </c>
      <c r="G1980" s="62" t="str">
        <f>VLOOKUP(CONCATENATE(TEXT(I1980,"0"),"_",TEXT(F1980,"0")),[1]CodC!$A$2:$D$250,4,0)</f>
        <v>Líquidos inflamáveis, sem perigo subsidiário, com um ponto de inflamação inferior ou igual a 60 °C;</v>
      </c>
      <c r="H1980" s="395" t="s">
        <v>7280</v>
      </c>
      <c r="I1980" s="69">
        <v>3</v>
      </c>
      <c r="J1980" s="69" t="s">
        <v>848</v>
      </c>
      <c r="K1980" s="69" t="s">
        <v>19</v>
      </c>
      <c r="L1980" s="68" t="s">
        <v>879</v>
      </c>
      <c r="M1980" s="63"/>
      <c r="N1980" s="64" t="s">
        <v>19</v>
      </c>
      <c r="O1980" s="64" t="s">
        <v>19</v>
      </c>
      <c r="P1980" s="113" t="s">
        <v>22425</v>
      </c>
      <c r="Q1980" s="70" t="s">
        <v>621</v>
      </c>
      <c r="R1980" s="70" t="s">
        <v>621</v>
      </c>
      <c r="S1980" s="65" t="str">
        <f t="shared" si="96"/>
        <v/>
      </c>
      <c r="T1980" s="69" t="s">
        <v>19</v>
      </c>
      <c r="U1980" s="69"/>
      <c r="V1980" s="69"/>
      <c r="W1980" s="69"/>
      <c r="X1980" s="69"/>
      <c r="Y1980" s="69"/>
      <c r="Z1980" s="69"/>
      <c r="AA1980" s="69"/>
      <c r="AB1980" s="69"/>
      <c r="AC1980" s="69"/>
      <c r="AD1980" s="69"/>
      <c r="AE1980" s="69"/>
      <c r="AF1980" s="69"/>
      <c r="AG1980" s="69"/>
      <c r="AH1980" s="69"/>
      <c r="AI1980" s="69"/>
      <c r="AJ1980" s="69"/>
      <c r="AK1980" s="69"/>
      <c r="AL1980" s="69"/>
      <c r="AM1980" s="70" t="s">
        <v>4320</v>
      </c>
      <c r="AN1980" s="63" t="str">
        <f>IF(ISNA(VLOOKUP(D1980,[1]GRE_Tabela2!$A$4:$D$112,4,0)),"-",VLOOKUP(D1980,[1]GRE_Tabela2!$A$4:$D$112,4,0))</f>
        <v>-</v>
      </c>
      <c r="AO1980" s="68" t="s">
        <v>747</v>
      </c>
      <c r="AP1980" s="68" t="s">
        <v>748</v>
      </c>
      <c r="AQ1980" s="113">
        <v>129</v>
      </c>
      <c r="AR1980" s="302" t="str">
        <f>IF(ISNA(VLOOKUP(AT1980,[1]FISQ!$D$2:$J$1713,7,0)),"-",VLOOKUP(AT1980,[1]FISQ!$D$2:$J$1713,7,0))</f>
        <v>-</v>
      </c>
      <c r="AS1980" s="302" t="str">
        <f>IF(ISNA(VLOOKUP(AT1980,[1]FISQ!$D$2:$J$1713,4,0)),"-",CONCATENATE("(",VLOOKUP(AT1980,[1]FISQ!$D$2:$J$1713,4,0),")"))</f>
        <v>-</v>
      </c>
      <c r="AT1980" s="71" t="s">
        <v>4321</v>
      </c>
      <c r="AU1980" s="38"/>
      <c r="AV1980" s="38"/>
      <c r="AW1980" s="38"/>
    </row>
    <row r="1981" spans="1:49" ht="38.25">
      <c r="A1981" s="33">
        <v>1980</v>
      </c>
      <c r="B1981" s="33" t="str">
        <f t="shared" si="93"/>
        <v>2841_III</v>
      </c>
      <c r="C1981" s="33" t="str">
        <f t="shared" si="94"/>
        <v>3//6.1</v>
      </c>
      <c r="D1981" s="61">
        <v>2841</v>
      </c>
      <c r="E1981" s="67" t="s">
        <v>4322</v>
      </c>
      <c r="F1981" s="395" t="s">
        <v>7278</v>
      </c>
      <c r="G1981" s="62" t="str">
        <f>VLOOKUP(CONCATENATE(TEXT(I1981,"0"),"_",TEXT(F1981,"0")),[1]CodC!$A$2:$D$250,4,0)</f>
        <v>Líquidos inflamáveis, tóxicos;</v>
      </c>
      <c r="H1981" s="395" t="s">
        <v>7290</v>
      </c>
      <c r="I1981" s="69">
        <v>3</v>
      </c>
      <c r="J1981" s="69" t="s">
        <v>848</v>
      </c>
      <c r="K1981" s="68" t="s">
        <v>50</v>
      </c>
      <c r="L1981" s="68" t="s">
        <v>879</v>
      </c>
      <c r="M1981" s="63"/>
      <c r="N1981" s="64" t="s">
        <v>19</v>
      </c>
      <c r="O1981" s="64" t="s">
        <v>19</v>
      </c>
      <c r="P1981" s="113" t="s">
        <v>22423</v>
      </c>
      <c r="Q1981" s="70" t="s">
        <v>621</v>
      </c>
      <c r="R1981" s="70" t="s">
        <v>621</v>
      </c>
      <c r="S1981" s="65" t="str">
        <f t="shared" si="96"/>
        <v/>
      </c>
      <c r="T1981" s="69" t="s">
        <v>6007</v>
      </c>
      <c r="U1981" s="69"/>
      <c r="V1981" s="69"/>
      <c r="W1981" s="69"/>
      <c r="X1981" s="69"/>
      <c r="Y1981" s="69"/>
      <c r="Z1981" s="69"/>
      <c r="AA1981" s="69"/>
      <c r="AB1981" s="69"/>
      <c r="AC1981" s="69"/>
      <c r="AD1981" s="69"/>
      <c r="AE1981" s="69"/>
      <c r="AF1981" s="69"/>
      <c r="AG1981" s="69"/>
      <c r="AH1981" s="69"/>
      <c r="AI1981" s="69"/>
      <c r="AJ1981" s="69"/>
      <c r="AK1981" s="69"/>
      <c r="AL1981" s="69"/>
      <c r="AM1981" s="70" t="s">
        <v>4323</v>
      </c>
      <c r="AN1981" s="63" t="str">
        <f>IF(ISNA(VLOOKUP(D1981,[1]GRE_Tabela2!$A$4:$D$112,4,0)),"-",VLOOKUP(D1981,[1]GRE_Tabela2!$A$4:$D$112,4,0))</f>
        <v>-</v>
      </c>
      <c r="AO1981" s="68" t="s">
        <v>747</v>
      </c>
      <c r="AP1981" s="68" t="s">
        <v>748</v>
      </c>
      <c r="AQ1981" s="113">
        <v>131</v>
      </c>
      <c r="AR1981" s="302" t="str">
        <f>IF(ISNA(VLOOKUP(AT1981,[1]FISQ!$D$2:$J$1713,7,0)),"-",VLOOKUP(AT1981,[1]FISQ!$D$2:$J$1713,7,0))</f>
        <v>0537 </v>
      </c>
      <c r="AS1981" s="302" t="str">
        <f>IF(ISNA(VLOOKUP(AT1981,[1]FISQ!$D$2:$J$1713,4,0)),"-",CONCATENATE("(",VLOOKUP(AT1981,[1]FISQ!$D$2:$J$1713,4,0),")"))</f>
        <v>(1)</v>
      </c>
      <c r="AT1981" s="71" t="s">
        <v>4324</v>
      </c>
      <c r="AU1981" s="38"/>
      <c r="AV1981" s="38"/>
      <c r="AW1981" s="38"/>
    </row>
    <row r="1982" spans="1:49" ht="51">
      <c r="A1982" s="33">
        <v>1981</v>
      </c>
      <c r="B1982" s="33" t="str">
        <f t="shared" si="93"/>
        <v>2842_III</v>
      </c>
      <c r="C1982" s="33" t="str">
        <f t="shared" si="94"/>
        <v>3//-</v>
      </c>
      <c r="D1982" s="61">
        <v>2842</v>
      </c>
      <c r="E1982" s="67" t="s">
        <v>4325</v>
      </c>
      <c r="F1982" s="395" t="s">
        <v>7275</v>
      </c>
      <c r="G1982" s="62" t="str">
        <f>VLOOKUP(CONCATENATE(TEXT(I1982,"0"),"_",TEXT(F1982,"0")),[1]CodC!$A$2:$D$250,4,0)</f>
        <v>Líquidos inflamáveis, sem perigo subsidiário, com um ponto de inflamação inferior ou igual a 60 °C;</v>
      </c>
      <c r="H1982" s="395" t="s">
        <v>7280</v>
      </c>
      <c r="I1982" s="69">
        <v>3</v>
      </c>
      <c r="J1982" s="69" t="s">
        <v>848</v>
      </c>
      <c r="K1982" s="69" t="s">
        <v>19</v>
      </c>
      <c r="L1982" s="68" t="s">
        <v>879</v>
      </c>
      <c r="M1982" s="63"/>
      <c r="N1982" s="64" t="s">
        <v>19</v>
      </c>
      <c r="O1982" s="64" t="s">
        <v>19</v>
      </c>
      <c r="P1982" s="113" t="s">
        <v>22425</v>
      </c>
      <c r="Q1982" s="70" t="s">
        <v>621</v>
      </c>
      <c r="R1982" s="70" t="s">
        <v>621</v>
      </c>
      <c r="S1982" s="65" t="str">
        <f t="shared" si="96"/>
        <v/>
      </c>
      <c r="T1982" s="69" t="s">
        <v>19</v>
      </c>
      <c r="U1982" s="69"/>
      <c r="V1982" s="69"/>
      <c r="W1982" s="69"/>
      <c r="X1982" s="69"/>
      <c r="Y1982" s="69"/>
      <c r="Z1982" s="69"/>
      <c r="AA1982" s="69"/>
      <c r="AB1982" s="69"/>
      <c r="AC1982" s="69"/>
      <c r="AD1982" s="69"/>
      <c r="AE1982" s="69"/>
      <c r="AF1982" s="69"/>
      <c r="AG1982" s="69"/>
      <c r="AH1982" s="69"/>
      <c r="AI1982" s="69"/>
      <c r="AJ1982" s="69"/>
      <c r="AK1982" s="69"/>
      <c r="AL1982" s="69"/>
      <c r="AM1982" s="70" t="s">
        <v>6452</v>
      </c>
      <c r="AN1982" s="63" t="str">
        <f>IF(ISNA(VLOOKUP(D1982,[1]GRE_Tabela2!$A$4:$D$112,4,0)),"-",VLOOKUP(D1982,[1]GRE_Tabela2!$A$4:$D$112,4,0))</f>
        <v>-</v>
      </c>
      <c r="AO1982" s="68" t="s">
        <v>747</v>
      </c>
      <c r="AP1982" s="68" t="s">
        <v>748</v>
      </c>
      <c r="AQ1982" s="113">
        <v>129</v>
      </c>
      <c r="AR1982" s="302" t="str">
        <f>IF(ISNA(VLOOKUP(AT1982,[1]FISQ!$D$2:$J$1713,7,0)),"-",VLOOKUP(AT1982,[1]FISQ!$D$2:$J$1713,7,0))</f>
        <v>0817 </v>
      </c>
      <c r="AS1982" s="302" t="str">
        <f>IF(ISNA(VLOOKUP(AT1982,[1]FISQ!$D$2:$J$1713,4,0)),"-",CONCATENATE("(",VLOOKUP(AT1982,[1]FISQ!$D$2:$J$1713,4,0),")"))</f>
        <v>(1)</v>
      </c>
      <c r="AT1982" s="71" t="s">
        <v>4326</v>
      </c>
      <c r="AU1982" s="38"/>
      <c r="AV1982" s="38"/>
      <c r="AW1982" s="38"/>
    </row>
    <row r="1983" spans="1:49" ht="38.25">
      <c r="A1983" s="33">
        <v>1982</v>
      </c>
      <c r="B1983" s="33" t="str">
        <f t="shared" si="93"/>
        <v>2844_III</v>
      </c>
      <c r="C1983" s="33" t="str">
        <f t="shared" si="94"/>
        <v>4.3//-</v>
      </c>
      <c r="D1983" s="61">
        <v>2844</v>
      </c>
      <c r="E1983" s="67" t="s">
        <v>6279</v>
      </c>
      <c r="F1983" s="395" t="s">
        <v>7307</v>
      </c>
      <c r="G1983" s="62" t="str">
        <f>VLOOKUP(CONCATENATE(TEXT(I1983,"0"),"_",TEXT(F1983,"0")),[1]CodC!$A$2:$D$250,4,0)</f>
        <v>Matérias que, em contacto com a água, libertam gases inflamáveis, sem perigo subsidiário, sólidas;</v>
      </c>
      <c r="H1983" s="395" t="s">
        <v>7297</v>
      </c>
      <c r="I1983" s="68">
        <v>4</v>
      </c>
      <c r="J1983" s="68" t="s">
        <v>298</v>
      </c>
      <c r="K1983" s="64" t="s">
        <v>19</v>
      </c>
      <c r="L1983" s="68" t="s">
        <v>879</v>
      </c>
      <c r="M1983" s="63"/>
      <c r="N1983" s="64" t="s">
        <v>19</v>
      </c>
      <c r="O1983" s="64" t="s">
        <v>19</v>
      </c>
      <c r="P1983" s="113" t="s">
        <v>22423</v>
      </c>
      <c r="Q1983" s="70" t="s">
        <v>5598</v>
      </c>
      <c r="R1983" s="70" t="s">
        <v>1575</v>
      </c>
      <c r="S1983" s="65" t="str">
        <f t="shared" si="96"/>
        <v xml:space="preserve"> SW5 H1 </v>
      </c>
      <c r="T1983" s="68" t="s">
        <v>5629</v>
      </c>
      <c r="U1983" s="68"/>
      <c r="V1983" s="68"/>
      <c r="W1983" s="68"/>
      <c r="X1983" s="68"/>
      <c r="Y1983" s="68"/>
      <c r="Z1983" s="68"/>
      <c r="AA1983" s="68"/>
      <c r="AB1983" s="68"/>
      <c r="AC1983" s="68"/>
      <c r="AD1983" s="68"/>
      <c r="AE1983" s="68"/>
      <c r="AF1983" s="68"/>
      <c r="AG1983" s="68"/>
      <c r="AH1983" s="68"/>
      <c r="AI1983" s="68"/>
      <c r="AJ1983" s="68"/>
      <c r="AK1983" s="68"/>
      <c r="AL1983" s="68"/>
      <c r="AM1983" s="70" t="s">
        <v>4327</v>
      </c>
      <c r="AN1983" s="63" t="str">
        <f>IF(ISNA(VLOOKUP(D1983,[1]GRE_Tabela2!$A$4:$D$112,4,0)),"-",VLOOKUP(D1983,[1]GRE_Tabela2!$A$4:$D$112,4,0))</f>
        <v>-</v>
      </c>
      <c r="AO1983" s="68" t="s">
        <v>1065</v>
      </c>
      <c r="AP1983" s="68" t="s">
        <v>1406</v>
      </c>
      <c r="AQ1983" s="113">
        <v>138</v>
      </c>
      <c r="AR1983" s="302" t="str">
        <f>IF(ISNA(VLOOKUP(AT1983,[1]FISQ!$D$2:$J$1713,7,0)),"-",VLOOKUP(AT1983,[1]FISQ!$D$2:$J$1713,7,0))</f>
        <v>-</v>
      </c>
      <c r="AS1983" s="302" t="str">
        <f>IF(ISNA(VLOOKUP(AT1983,[1]FISQ!$D$2:$J$1713,4,0)),"-",CONCATENATE("(",VLOOKUP(AT1983,[1]FISQ!$D$2:$J$1713,4,0),")"))</f>
        <v>-</v>
      </c>
      <c r="AT1983" s="71" t="s">
        <v>4328</v>
      </c>
      <c r="AU1983" s="38"/>
      <c r="AV1983" s="38"/>
      <c r="AW1983" s="38"/>
    </row>
    <row r="1984" spans="1:49" ht="38.25">
      <c r="A1984" s="33">
        <v>1983</v>
      </c>
      <c r="B1984" s="33" t="str">
        <f t="shared" si="93"/>
        <v>2845_I</v>
      </c>
      <c r="C1984" s="33" t="str">
        <f t="shared" si="94"/>
        <v>4.2//-</v>
      </c>
      <c r="D1984" s="61">
        <v>2845</v>
      </c>
      <c r="E1984" s="72" t="s">
        <v>4329</v>
      </c>
      <c r="F1984" s="395" t="s">
        <v>7241</v>
      </c>
      <c r="G1984" s="62" t="str">
        <f>VLOOKUP(CONCATENATE(TEXT(I1984,"0"),"_",TEXT(F1984,"0")),[1]CodC!$A$2:$D$250,4,0)</f>
        <v>Matérias sujeitas a inflamação espontânea sem perigo subsidiário, orgânicas, líquidas;</v>
      </c>
      <c r="H1984" s="395" t="s">
        <v>7302</v>
      </c>
      <c r="I1984" s="68">
        <v>4</v>
      </c>
      <c r="J1984" s="68" t="s">
        <v>1579</v>
      </c>
      <c r="K1984" s="64" t="s">
        <v>19</v>
      </c>
      <c r="L1984" s="68" t="s">
        <v>746</v>
      </c>
      <c r="M1984" s="68"/>
      <c r="N1984" s="64" t="s">
        <v>51</v>
      </c>
      <c r="O1984" s="64" t="s">
        <v>51</v>
      </c>
      <c r="P1984" s="113" t="s">
        <v>22423</v>
      </c>
      <c r="Q1984" s="70" t="s">
        <v>627</v>
      </c>
      <c r="R1984" s="70" t="s">
        <v>5678</v>
      </c>
      <c r="S1984" s="65" t="str">
        <f t="shared" si="96"/>
        <v>H1</v>
      </c>
      <c r="T1984" s="68" t="s">
        <v>5686</v>
      </c>
      <c r="U1984" s="68"/>
      <c r="V1984" s="68"/>
      <c r="W1984" s="68"/>
      <c r="X1984" s="68"/>
      <c r="Y1984" s="68"/>
      <c r="Z1984" s="68"/>
      <c r="AA1984" s="68"/>
      <c r="AB1984" s="68"/>
      <c r="AC1984" s="68"/>
      <c r="AD1984" s="68"/>
      <c r="AE1984" s="68"/>
      <c r="AF1984" s="68"/>
      <c r="AG1984" s="68"/>
      <c r="AH1984" s="68"/>
      <c r="AI1984" s="68"/>
      <c r="AJ1984" s="68"/>
      <c r="AK1984" s="68"/>
      <c r="AL1984" s="68"/>
      <c r="AM1984" s="70" t="s">
        <v>4330</v>
      </c>
      <c r="AN1984" s="63" t="str">
        <f>IF(ISNA(VLOOKUP(D1984,[1]GRE_Tabela2!$A$4:$D$112,4,0)),"-",VLOOKUP(D1984,[1]GRE_Tabela2!$A$4:$D$112,4,0))</f>
        <v>-</v>
      </c>
      <c r="AO1984" s="68" t="s">
        <v>1065</v>
      </c>
      <c r="AP1984" s="68" t="s">
        <v>1481</v>
      </c>
      <c r="AQ1984" s="113">
        <v>135</v>
      </c>
      <c r="AR1984" s="302" t="str">
        <f>IF(ISNA(VLOOKUP(AT1984,[1]FISQ!$D$2:$J$1713,7,0)),"-",VLOOKUP(AT1984,[1]FISQ!$D$2:$J$1713,7,0))</f>
        <v>-</v>
      </c>
      <c r="AS1984" s="302" t="str">
        <f>IF(ISNA(VLOOKUP(AT1984,[1]FISQ!$D$2:$J$1713,4,0)),"-",CONCATENATE("(",VLOOKUP(AT1984,[1]FISQ!$D$2:$J$1713,4,0),")"))</f>
        <v>-</v>
      </c>
      <c r="AT1984" s="71" t="s">
        <v>4331</v>
      </c>
      <c r="AU1984" s="38"/>
      <c r="AV1984" s="38"/>
      <c r="AW1984" s="38"/>
    </row>
    <row r="1985" spans="1:49" ht="38.25">
      <c r="A1985" s="33">
        <v>1984</v>
      </c>
      <c r="B1985" s="33" t="str">
        <f t="shared" si="93"/>
        <v>2846_I</v>
      </c>
      <c r="C1985" s="33" t="str">
        <f t="shared" si="94"/>
        <v>4.2//-</v>
      </c>
      <c r="D1985" s="61">
        <v>2846</v>
      </c>
      <c r="E1985" s="72" t="s">
        <v>4332</v>
      </c>
      <c r="F1985" s="395" t="s">
        <v>7246</v>
      </c>
      <c r="G1985" s="62" t="str">
        <f>VLOOKUP(CONCATENATE(TEXT(I1985,"0"),"_",TEXT(F1985,"0")),[1]CodC!$A$2:$D$250,4,0)</f>
        <v>Matérias sujeitas a inflamação espontânea sem perigo subsidiário, orgânicas, sólidas;</v>
      </c>
      <c r="H1985" s="395" t="s">
        <v>19</v>
      </c>
      <c r="I1985" s="68">
        <v>4</v>
      </c>
      <c r="J1985" s="68" t="s">
        <v>1579</v>
      </c>
      <c r="K1985" s="69" t="s">
        <v>19</v>
      </c>
      <c r="L1985" s="68" t="s">
        <v>746</v>
      </c>
      <c r="M1985" s="68"/>
      <c r="N1985" s="64" t="s">
        <v>51</v>
      </c>
      <c r="O1985" s="64" t="s">
        <v>51</v>
      </c>
      <c r="P1985" s="113" t="s">
        <v>22423</v>
      </c>
      <c r="Q1985" s="70" t="s">
        <v>627</v>
      </c>
      <c r="R1985" s="70" t="s">
        <v>5678</v>
      </c>
      <c r="S1985" s="65" t="str">
        <f t="shared" si="96"/>
        <v>H1</v>
      </c>
      <c r="T1985" s="69" t="s">
        <v>5626</v>
      </c>
      <c r="U1985" s="69"/>
      <c r="V1985" s="69"/>
      <c r="W1985" s="69"/>
      <c r="X1985" s="69"/>
      <c r="Y1985" s="69"/>
      <c r="Z1985" s="69"/>
      <c r="AA1985" s="69"/>
      <c r="AB1985" s="69"/>
      <c r="AC1985" s="69"/>
      <c r="AD1985" s="69"/>
      <c r="AE1985" s="69"/>
      <c r="AF1985" s="69"/>
      <c r="AG1985" s="69"/>
      <c r="AH1985" s="69"/>
      <c r="AI1985" s="69"/>
      <c r="AJ1985" s="69"/>
      <c r="AK1985" s="69"/>
      <c r="AL1985" s="69"/>
      <c r="AM1985" s="70" t="s">
        <v>6141</v>
      </c>
      <c r="AN1985" s="63" t="str">
        <f>IF(ISNA(VLOOKUP(D1985,[1]GRE_Tabela2!$A$4:$D$112,4,0)),"-",VLOOKUP(D1985,[1]GRE_Tabela2!$A$4:$D$112,4,0))</f>
        <v>-</v>
      </c>
      <c r="AO1985" s="68" t="s">
        <v>1065</v>
      </c>
      <c r="AP1985" s="68" t="s">
        <v>1481</v>
      </c>
      <c r="AQ1985" s="113">
        <v>135</v>
      </c>
      <c r="AR1985" s="302" t="str">
        <f>IF(ISNA(VLOOKUP(AT1985,[1]FISQ!$D$2:$J$1713,7,0)),"-",VLOOKUP(AT1985,[1]FISQ!$D$2:$J$1713,7,0))</f>
        <v>-</v>
      </c>
      <c r="AS1985" s="302" t="str">
        <f>IF(ISNA(VLOOKUP(AT1985,[1]FISQ!$D$2:$J$1713,4,0)),"-",CONCATENATE("(",VLOOKUP(AT1985,[1]FISQ!$D$2:$J$1713,4,0),")"))</f>
        <v>-</v>
      </c>
      <c r="AT1985" s="71" t="s">
        <v>4333</v>
      </c>
      <c r="AU1985" s="38"/>
      <c r="AV1985" s="38"/>
      <c r="AW1985" s="38"/>
    </row>
    <row r="1986" spans="1:49" ht="38.25">
      <c r="A1986" s="33">
        <v>1985</v>
      </c>
      <c r="B1986" s="33" t="str">
        <f t="shared" si="93"/>
        <v>2849_III</v>
      </c>
      <c r="C1986" s="33" t="str">
        <f t="shared" si="94"/>
        <v>6.1//-</v>
      </c>
      <c r="D1986" s="61">
        <v>2849</v>
      </c>
      <c r="E1986" s="67" t="s">
        <v>4334</v>
      </c>
      <c r="F1986" s="395" t="s">
        <v>373</v>
      </c>
      <c r="G1986" s="62" t="str">
        <f>VLOOKUP(CONCATENATE(TEXT(I1986,"0"),"_",TEXT(F1986,"0")),[1]CodC!$A$2:$D$250,4,0)</f>
        <v>Matérias tóxicas sem perigo subsidiário, orgânicas, líquidas;</v>
      </c>
      <c r="H1986" s="395" t="s">
        <v>7327</v>
      </c>
      <c r="I1986" s="68">
        <v>6</v>
      </c>
      <c r="J1986" s="68" t="s">
        <v>50</v>
      </c>
      <c r="K1986" s="69" t="s">
        <v>19</v>
      </c>
      <c r="L1986" s="68" t="s">
        <v>879</v>
      </c>
      <c r="M1986" s="63"/>
      <c r="N1986" s="64" t="s">
        <v>19</v>
      </c>
      <c r="O1986" s="64" t="s">
        <v>19</v>
      </c>
      <c r="P1986" s="113" t="s">
        <v>22423</v>
      </c>
      <c r="Q1986" s="70" t="s">
        <v>621</v>
      </c>
      <c r="R1986" s="70" t="s">
        <v>621</v>
      </c>
      <c r="S1986" s="65" t="str">
        <f t="shared" si="96"/>
        <v/>
      </c>
      <c r="T1986" s="69" t="s">
        <v>19</v>
      </c>
      <c r="U1986" s="69"/>
      <c r="V1986" s="69"/>
      <c r="W1986" s="69"/>
      <c r="X1986" s="69"/>
      <c r="Y1986" s="69"/>
      <c r="Z1986" s="69"/>
      <c r="AA1986" s="69"/>
      <c r="AB1986" s="69"/>
      <c r="AC1986" s="69"/>
      <c r="AD1986" s="69"/>
      <c r="AE1986" s="69"/>
      <c r="AF1986" s="69"/>
      <c r="AG1986" s="69"/>
      <c r="AH1986" s="69"/>
      <c r="AI1986" s="69"/>
      <c r="AJ1986" s="69"/>
      <c r="AK1986" s="69"/>
      <c r="AL1986" s="69"/>
      <c r="AM1986" s="70" t="s">
        <v>4335</v>
      </c>
      <c r="AN1986" s="63" t="str">
        <f>IF(ISNA(VLOOKUP(D1986,[1]GRE_Tabela2!$A$4:$D$112,4,0)),"-",VLOOKUP(D1986,[1]GRE_Tabela2!$A$4:$D$112,4,0))</f>
        <v>-</v>
      </c>
      <c r="AO1986" s="68" t="s">
        <v>1341</v>
      </c>
      <c r="AP1986" s="68" t="s">
        <v>1795</v>
      </c>
      <c r="AQ1986" s="113">
        <v>153</v>
      </c>
      <c r="AR1986" s="302" t="str">
        <f>IF(ISNA(VLOOKUP(AT1986,[1]FISQ!$D$2:$J$1713,7,0)),"-",VLOOKUP(AT1986,[1]FISQ!$D$2:$J$1713,7,0))</f>
        <v>-</v>
      </c>
      <c r="AS1986" s="302" t="str">
        <f>IF(ISNA(VLOOKUP(AT1986,[1]FISQ!$D$2:$J$1713,4,0)),"-",CONCATENATE("(",VLOOKUP(AT1986,[1]FISQ!$D$2:$J$1713,4,0),")"))</f>
        <v>-</v>
      </c>
      <c r="AT1986" s="71" t="s">
        <v>4336</v>
      </c>
      <c r="AU1986" s="38"/>
      <c r="AV1986" s="38"/>
      <c r="AW1986" s="38"/>
    </row>
    <row r="1987" spans="1:49" ht="25.5">
      <c r="A1987" s="33">
        <v>1986</v>
      </c>
      <c r="B1987" s="33" t="str">
        <f t="shared" si="93"/>
        <v>2850_III</v>
      </c>
      <c r="C1987" s="33" t="str">
        <f t="shared" si="94"/>
        <v>3//</v>
      </c>
      <c r="D1987" s="61">
        <v>2850</v>
      </c>
      <c r="E1987" s="67" t="s">
        <v>4337</v>
      </c>
      <c r="F1987" s="395" t="s">
        <v>7275</v>
      </c>
      <c r="G1987" s="62" t="str">
        <f>VLOOKUP(CONCATENATE(TEXT(I1987,"0"),"_",TEXT(F1987,"0")),[1]CodC!$A$2:$D$250,4,0)</f>
        <v>Líquidos inflamáveis, sem perigo subsidiário, com um ponto de inflamação inferior ou igual a 60 °C;</v>
      </c>
      <c r="H1987" s="395" t="s">
        <v>7280</v>
      </c>
      <c r="I1987" s="69">
        <v>3</v>
      </c>
      <c r="J1987" s="69" t="s">
        <v>848</v>
      </c>
      <c r="K1987" s="69" t="s">
        <v>6582</v>
      </c>
      <c r="L1987" s="68" t="s">
        <v>879</v>
      </c>
      <c r="M1987" s="64" t="s">
        <v>1313</v>
      </c>
      <c r="N1987" s="64" t="s">
        <v>19</v>
      </c>
      <c r="O1987" s="64" t="s">
        <v>19</v>
      </c>
      <c r="P1987" s="113" t="s">
        <v>22425</v>
      </c>
      <c r="Q1987" s="70" t="s">
        <v>621</v>
      </c>
      <c r="R1987" s="70" t="s">
        <v>621</v>
      </c>
      <c r="S1987" s="65" t="str">
        <f t="shared" si="96"/>
        <v/>
      </c>
      <c r="T1987" s="69" t="s">
        <v>19</v>
      </c>
      <c r="U1987" s="69"/>
      <c r="V1987" s="69"/>
      <c r="W1987" s="69"/>
      <c r="X1987" s="69"/>
      <c r="Y1987" s="69"/>
      <c r="Z1987" s="69"/>
      <c r="AA1987" s="69"/>
      <c r="AB1987" s="69"/>
      <c r="AC1987" s="69"/>
      <c r="AD1987" s="69"/>
      <c r="AE1987" s="69"/>
      <c r="AF1987" s="69"/>
      <c r="AG1987" s="69"/>
      <c r="AH1987" s="69"/>
      <c r="AI1987" s="69"/>
      <c r="AJ1987" s="69"/>
      <c r="AK1987" s="69"/>
      <c r="AL1987" s="69"/>
      <c r="AM1987" s="70" t="s">
        <v>6630</v>
      </c>
      <c r="AN1987" s="63" t="str">
        <f>IF(ISNA(VLOOKUP(D1987,[1]GRE_Tabela2!$A$4:$D$112,4,0)),"-",VLOOKUP(D1987,[1]GRE_Tabela2!$A$4:$D$112,4,0))</f>
        <v>-</v>
      </c>
      <c r="AO1987" s="68" t="s">
        <v>747</v>
      </c>
      <c r="AP1987" s="68" t="s">
        <v>934</v>
      </c>
      <c r="AQ1987" s="113">
        <v>128</v>
      </c>
      <c r="AR1987" s="302" t="str">
        <f>IF(ISNA(VLOOKUP(AT1987,[1]FISQ!$D$2:$J$1713,7,0)),"-",VLOOKUP(AT1987,[1]FISQ!$D$2:$J$1713,7,0))</f>
        <v>-</v>
      </c>
      <c r="AS1987" s="302" t="str">
        <f>IF(ISNA(VLOOKUP(AT1987,[1]FISQ!$D$2:$J$1713,4,0)),"-",CONCATENATE("(",VLOOKUP(AT1987,[1]FISQ!$D$2:$J$1713,4,0),")"))</f>
        <v>-</v>
      </c>
      <c r="AT1987" s="71" t="s">
        <v>4338</v>
      </c>
      <c r="AU1987" s="38"/>
      <c r="AV1987" s="38"/>
      <c r="AW1987" s="38"/>
    </row>
    <row r="1988" spans="1:49" ht="51">
      <c r="A1988" s="33">
        <v>1987</v>
      </c>
      <c r="B1988" s="33" t="str">
        <f t="shared" si="93"/>
        <v>2851_II</v>
      </c>
      <c r="C1988" s="33" t="str">
        <f t="shared" si="94"/>
        <v>8//-</v>
      </c>
      <c r="D1988" s="61">
        <v>2851</v>
      </c>
      <c r="E1988" s="67" t="s">
        <v>4339</v>
      </c>
      <c r="F1988" s="395" t="s">
        <v>7345</v>
      </c>
      <c r="G1988" s="62" t="str">
        <f>VLOOKUP(CONCATENATE(TEXT(I1988,"0"),"_",TEXT(F1988,"0")),[1]CodC!$A$2:$D$250,4,0)</f>
        <v>Matérias corrosivas, ácidas, sem perigo subsidiário, inorgânicas, líquidas;</v>
      </c>
      <c r="H1988" s="395" t="s">
        <v>7339</v>
      </c>
      <c r="I1988" s="69" t="s">
        <v>631</v>
      </c>
      <c r="J1988" s="69" t="s">
        <v>631</v>
      </c>
      <c r="K1988" s="69" t="s">
        <v>19</v>
      </c>
      <c r="L1988" s="68" t="s">
        <v>849</v>
      </c>
      <c r="M1988" s="63"/>
      <c r="N1988" s="64" t="s">
        <v>19</v>
      </c>
      <c r="O1988" s="64" t="s">
        <v>19</v>
      </c>
      <c r="P1988" s="113" t="s">
        <v>22425</v>
      </c>
      <c r="Q1988" s="70" t="s">
        <v>5989</v>
      </c>
      <c r="R1988" s="70" t="s">
        <v>3957</v>
      </c>
      <c r="S1988" s="65" t="str">
        <f t="shared" si="96"/>
        <v xml:space="preserve"> SW1 SW2 H2 </v>
      </c>
      <c r="T1988" s="69" t="s">
        <v>7182</v>
      </c>
      <c r="U1988" s="69" t="s">
        <v>7163</v>
      </c>
      <c r="V1988" s="69"/>
      <c r="W1988" s="69"/>
      <c r="X1988" s="69"/>
      <c r="Y1988" s="69"/>
      <c r="Z1988" s="69"/>
      <c r="AA1988" s="69"/>
      <c r="AB1988" s="69"/>
      <c r="AC1988" s="69"/>
      <c r="AD1988" s="69"/>
      <c r="AE1988" s="69"/>
      <c r="AF1988" s="69"/>
      <c r="AG1988" s="69"/>
      <c r="AH1988" s="69"/>
      <c r="AI1988" s="69"/>
      <c r="AJ1988" s="69"/>
      <c r="AK1988" s="69"/>
      <c r="AL1988" s="69"/>
      <c r="AM1988" s="70" t="s">
        <v>4340</v>
      </c>
      <c r="AN1988" s="63" t="str">
        <f>IF(ISNA(VLOOKUP(D1988,[1]GRE_Tabela2!$A$4:$D$112,4,0)),"-",VLOOKUP(D1988,[1]GRE_Tabela2!$A$4:$D$112,4,0))</f>
        <v>-</v>
      </c>
      <c r="AO1988" s="68" t="s">
        <v>1341</v>
      </c>
      <c r="AP1988" s="68" t="s">
        <v>1913</v>
      </c>
      <c r="AQ1988" s="113">
        <v>157</v>
      </c>
      <c r="AR1988" s="302" t="str">
        <f>IF(ISNA(VLOOKUP(AT1988,[1]FISQ!$D$2:$J$1713,7,0)),"-",VLOOKUP(AT1988,[1]FISQ!$D$2:$J$1713,7,0))</f>
        <v>-</v>
      </c>
      <c r="AS1988" s="302" t="str">
        <f>IF(ISNA(VLOOKUP(AT1988,[1]FISQ!$D$2:$J$1713,4,0)),"-",CONCATENATE("(",VLOOKUP(AT1988,[1]FISQ!$D$2:$J$1713,4,0),")"))</f>
        <v>-</v>
      </c>
      <c r="AT1988" s="71" t="s">
        <v>4341</v>
      </c>
      <c r="AU1988" s="38" t="s">
        <v>6541</v>
      </c>
      <c r="AV1988" s="30"/>
      <c r="AW1988" s="38"/>
    </row>
    <row r="1989" spans="1:49" s="6" customFormat="1" ht="51">
      <c r="A1989" s="33">
        <v>1988</v>
      </c>
      <c r="B1989" s="33" t="str">
        <f t="shared" si="93"/>
        <v>2852_I</v>
      </c>
      <c r="C1989" s="33" t="str">
        <f t="shared" si="94"/>
        <v>4.1//-</v>
      </c>
      <c r="D1989" s="61">
        <v>2852</v>
      </c>
      <c r="E1989" s="67" t="s">
        <v>4342</v>
      </c>
      <c r="F1989" s="395" t="s">
        <v>7289</v>
      </c>
      <c r="G1989" s="62" t="str">
        <f>VLOOKUP(CONCATENATE(TEXT(I1989,"0"),"_",TEXT(F1989,"0")),[1]CodC!$A$2:$D$250,4,0)</f>
        <v>Matérias explosivas dessensibilizadas sólidas, sem perigo subsidiário;</v>
      </c>
      <c r="H1989" s="395" t="s">
        <v>19</v>
      </c>
      <c r="I1989" s="68">
        <v>4</v>
      </c>
      <c r="J1989" s="68" t="s">
        <v>1405</v>
      </c>
      <c r="K1989" s="64" t="s">
        <v>19</v>
      </c>
      <c r="L1989" s="68" t="s">
        <v>746</v>
      </c>
      <c r="M1989" s="68"/>
      <c r="N1989" s="64" t="s">
        <v>24564</v>
      </c>
      <c r="O1989" s="64" t="s">
        <v>1337</v>
      </c>
      <c r="P1989" s="113" t="s">
        <v>22423</v>
      </c>
      <c r="Q1989" s="70" t="s">
        <v>627</v>
      </c>
      <c r="R1989" s="70" t="s">
        <v>627</v>
      </c>
      <c r="S1989" s="65" t="str">
        <f t="shared" si="96"/>
        <v/>
      </c>
      <c r="T1989" s="68" t="s">
        <v>7204</v>
      </c>
      <c r="U1989" s="68"/>
      <c r="V1989" s="68"/>
      <c r="W1989" s="68"/>
      <c r="X1989" s="68"/>
      <c r="Y1989" s="68"/>
      <c r="Z1989" s="68"/>
      <c r="AA1989" s="68"/>
      <c r="AB1989" s="68"/>
      <c r="AC1989" s="68"/>
      <c r="AD1989" s="68"/>
      <c r="AE1989" s="68"/>
      <c r="AF1989" s="68"/>
      <c r="AG1989" s="68"/>
      <c r="AH1989" s="68"/>
      <c r="AI1989" s="68"/>
      <c r="AJ1989" s="68"/>
      <c r="AK1989" s="68"/>
      <c r="AL1989" s="68"/>
      <c r="AM1989" s="70" t="s">
        <v>6116</v>
      </c>
      <c r="AN1989" s="63" t="str">
        <f>IF(ISNA(VLOOKUP(D1989,[1]GRE_Tabela2!$A$4:$D$112,4,0)),"-",VLOOKUP(D1989,[1]GRE_Tabela2!$A$4:$D$112,4,0))</f>
        <v>-</v>
      </c>
      <c r="AO1989" s="68" t="s">
        <v>20</v>
      </c>
      <c r="AP1989" s="68" t="s">
        <v>1338</v>
      </c>
      <c r="AQ1989" s="113">
        <v>113</v>
      </c>
      <c r="AR1989" s="302" t="str">
        <f>IF(ISNA(VLOOKUP(AT1989,[1]FISQ!$D$2:$J$1713,7,0)),"-",VLOOKUP(AT1989,[1]FISQ!$D$2:$J$1713,7,0))</f>
        <v>-</v>
      </c>
      <c r="AS1989" s="302" t="str">
        <f>IF(ISNA(VLOOKUP(AT1989,[1]FISQ!$D$2:$J$1713,4,0)),"-",CONCATENATE("(",VLOOKUP(AT1989,[1]FISQ!$D$2:$J$1713,4,0),")"))</f>
        <v>-</v>
      </c>
      <c r="AT1989" s="71" t="s">
        <v>4343</v>
      </c>
      <c r="AU1989" s="10"/>
      <c r="AV1989" s="10"/>
      <c r="AW1989" s="10"/>
    </row>
    <row r="1990" spans="1:49" ht="51">
      <c r="A1990" s="33">
        <v>1989</v>
      </c>
      <c r="B1990" s="33" t="str">
        <f t="shared" ref="B1990:B2053" si="97">CONCATENATE(TEXT(D1990,"0000"),"_",TEXT(L1990,"0"))</f>
        <v>2853_III</v>
      </c>
      <c r="C1990" s="33" t="str">
        <f t="shared" ref="C1990:C2053" si="98">CONCATENATE(TEXT(J1990,"0"),"//",TEXT(K1990,"0"))</f>
        <v>6.1//-</v>
      </c>
      <c r="D1990" s="61">
        <v>2853</v>
      </c>
      <c r="E1990" s="67" t="s">
        <v>4344</v>
      </c>
      <c r="F1990" s="395" t="s">
        <v>4430</v>
      </c>
      <c r="G1990" s="62" t="str">
        <f>VLOOKUP(CONCATENATE(TEXT(I1990,"0"),"_",TEXT(F1990,"0")),[1]CodC!$A$2:$D$250,4,0)</f>
        <v>Matérias tóxicas sem perigo subsidiário, inorgânicas, sólidas;</v>
      </c>
      <c r="H1990" s="395" t="s">
        <v>7327</v>
      </c>
      <c r="I1990" s="68">
        <v>6</v>
      </c>
      <c r="J1990" s="68" t="s">
        <v>50</v>
      </c>
      <c r="K1990" s="64" t="s">
        <v>19</v>
      </c>
      <c r="L1990" s="68" t="s">
        <v>879</v>
      </c>
      <c r="M1990" s="63"/>
      <c r="N1990" s="64" t="s">
        <v>19</v>
      </c>
      <c r="O1990" s="64" t="s">
        <v>19</v>
      </c>
      <c r="P1990" s="113" t="s">
        <v>22423</v>
      </c>
      <c r="Q1990" s="70" t="s">
        <v>621</v>
      </c>
      <c r="R1990" s="70" t="s">
        <v>621</v>
      </c>
      <c r="S1990" s="65" t="str">
        <f t="shared" si="96"/>
        <v/>
      </c>
      <c r="T1990" s="68" t="s">
        <v>1000</v>
      </c>
      <c r="U1990" s="68"/>
      <c r="V1990" s="68"/>
      <c r="W1990" s="68"/>
      <c r="X1990" s="68"/>
      <c r="Y1990" s="68"/>
      <c r="Z1990" s="68"/>
      <c r="AA1990" s="68"/>
      <c r="AB1990" s="68"/>
      <c r="AC1990" s="68"/>
      <c r="AD1990" s="68"/>
      <c r="AE1990" s="68"/>
      <c r="AF1990" s="68"/>
      <c r="AG1990" s="68"/>
      <c r="AH1990" s="68"/>
      <c r="AI1990" s="68"/>
      <c r="AJ1990" s="68"/>
      <c r="AK1990" s="68"/>
      <c r="AL1990" s="68"/>
      <c r="AM1990" s="70" t="s">
        <v>6887</v>
      </c>
      <c r="AN1990" s="63" t="str">
        <f>IF(ISNA(VLOOKUP(D1990,[1]GRE_Tabela2!$A$4:$D$112,4,0)),"-",VLOOKUP(D1990,[1]GRE_Tabela2!$A$4:$D$112,4,0))</f>
        <v>-</v>
      </c>
      <c r="AO1990" s="68" t="s">
        <v>1341</v>
      </c>
      <c r="AP1990" s="68" t="s">
        <v>1795</v>
      </c>
      <c r="AQ1990" s="113">
        <v>151</v>
      </c>
      <c r="AR1990" s="302" t="str">
        <f>IF(ISNA(VLOOKUP(AT1990,[1]FISQ!$D$2:$J$1713,7,0)),"-",VLOOKUP(AT1990,[1]FISQ!$D$2:$J$1713,7,0))</f>
        <v>-</v>
      </c>
      <c r="AS1990" s="302" t="str">
        <f>IF(ISNA(VLOOKUP(AT1990,[1]FISQ!$D$2:$J$1713,4,0)),"-",CONCATENATE("(",VLOOKUP(AT1990,[1]FISQ!$D$2:$J$1713,4,0),")"))</f>
        <v>-</v>
      </c>
      <c r="AT1990" s="71" t="s">
        <v>4345</v>
      </c>
      <c r="AU1990" s="38"/>
      <c r="AV1990" s="38"/>
      <c r="AW1990" s="38"/>
    </row>
    <row r="1991" spans="1:49" ht="51">
      <c r="A1991" s="33">
        <v>1990</v>
      </c>
      <c r="B1991" s="33" t="str">
        <f t="shared" si="97"/>
        <v>2854_III</v>
      </c>
      <c r="C1991" s="33" t="str">
        <f t="shared" si="98"/>
        <v>6.1//-</v>
      </c>
      <c r="D1991" s="61">
        <v>2854</v>
      </c>
      <c r="E1991" s="67" t="s">
        <v>4346</v>
      </c>
      <c r="F1991" s="395" t="s">
        <v>4430</v>
      </c>
      <c r="G1991" s="62" t="str">
        <f>VLOOKUP(CONCATENATE(TEXT(I1991,"0"),"_",TEXT(F1991,"0")),[1]CodC!$A$2:$D$250,4,0)</f>
        <v>Matérias tóxicas sem perigo subsidiário, inorgânicas, sólidas;</v>
      </c>
      <c r="H1991" s="395" t="s">
        <v>7327</v>
      </c>
      <c r="I1991" s="68">
        <v>6</v>
      </c>
      <c r="J1991" s="68" t="s">
        <v>50</v>
      </c>
      <c r="K1991" s="64" t="s">
        <v>19</v>
      </c>
      <c r="L1991" s="68" t="s">
        <v>879</v>
      </c>
      <c r="M1991" s="63"/>
      <c r="N1991" s="64" t="s">
        <v>19</v>
      </c>
      <c r="O1991" s="64" t="s">
        <v>19</v>
      </c>
      <c r="P1991" s="113" t="s">
        <v>22423</v>
      </c>
      <c r="Q1991" s="70" t="s">
        <v>621</v>
      </c>
      <c r="R1991" s="70" t="s">
        <v>621</v>
      </c>
      <c r="S1991" s="65" t="str">
        <f t="shared" si="96"/>
        <v/>
      </c>
      <c r="T1991" s="68" t="s">
        <v>1000</v>
      </c>
      <c r="U1991" s="68"/>
      <c r="V1991" s="63" t="s">
        <v>7163</v>
      </c>
      <c r="W1991" s="68"/>
      <c r="X1991" s="68"/>
      <c r="Y1991" s="68"/>
      <c r="Z1991" s="68"/>
      <c r="AA1991" s="68"/>
      <c r="AB1991" s="68"/>
      <c r="AC1991" s="68"/>
      <c r="AD1991" s="68"/>
      <c r="AE1991" s="68"/>
      <c r="AF1991" s="68"/>
      <c r="AG1991" s="68"/>
      <c r="AH1991" s="68"/>
      <c r="AI1991" s="68"/>
      <c r="AJ1991" s="68"/>
      <c r="AK1991" s="68"/>
      <c r="AL1991" s="68"/>
      <c r="AM1991" s="70" t="s">
        <v>6887</v>
      </c>
      <c r="AN1991" s="63" t="str">
        <f>IF(ISNA(VLOOKUP(D1991,[1]GRE_Tabela2!$A$4:$D$112,4,0)),"-",VLOOKUP(D1991,[1]GRE_Tabela2!$A$4:$D$112,4,0))</f>
        <v>-</v>
      </c>
      <c r="AO1991" s="68" t="s">
        <v>1341</v>
      </c>
      <c r="AP1991" s="68" t="s">
        <v>1795</v>
      </c>
      <c r="AQ1991" s="113">
        <v>151</v>
      </c>
      <c r="AR1991" s="302" t="str">
        <f>IF(ISNA(VLOOKUP(AT1991,[1]FISQ!$D$2:$J$1713,7,0)),"-",VLOOKUP(AT1991,[1]FISQ!$D$2:$J$1713,7,0))</f>
        <v>-</v>
      </c>
      <c r="AS1991" s="302" t="str">
        <f>IF(ISNA(VLOOKUP(AT1991,[1]FISQ!$D$2:$J$1713,4,0)),"-",CONCATENATE("(",VLOOKUP(AT1991,[1]FISQ!$D$2:$J$1713,4,0),")"))</f>
        <v>-</v>
      </c>
      <c r="AT1991" s="71" t="s">
        <v>4347</v>
      </c>
      <c r="AU1991" s="38"/>
      <c r="AV1991" s="38"/>
      <c r="AW1991" s="38"/>
    </row>
    <row r="1992" spans="1:49" ht="51">
      <c r="A1992" s="33">
        <v>1991</v>
      </c>
      <c r="B1992" s="33" t="str">
        <f t="shared" si="97"/>
        <v>2855_III</v>
      </c>
      <c r="C1992" s="33" t="str">
        <f t="shared" si="98"/>
        <v>6.1//-</v>
      </c>
      <c r="D1992" s="61">
        <v>2855</v>
      </c>
      <c r="E1992" s="67" t="s">
        <v>4348</v>
      </c>
      <c r="F1992" s="395" t="s">
        <v>4430</v>
      </c>
      <c r="G1992" s="62" t="str">
        <f>VLOOKUP(CONCATENATE(TEXT(I1992,"0"),"_",TEXT(F1992,"0")),[1]CodC!$A$2:$D$250,4,0)</f>
        <v>Matérias tóxicas sem perigo subsidiário, inorgânicas, sólidas;</v>
      </c>
      <c r="H1992" s="395" t="s">
        <v>7327</v>
      </c>
      <c r="I1992" s="68">
        <v>6</v>
      </c>
      <c r="J1992" s="68" t="s">
        <v>50</v>
      </c>
      <c r="K1992" s="64" t="s">
        <v>19</v>
      </c>
      <c r="L1992" s="68" t="s">
        <v>879</v>
      </c>
      <c r="M1992" s="63"/>
      <c r="N1992" s="64" t="s">
        <v>19</v>
      </c>
      <c r="O1992" s="64" t="s">
        <v>19</v>
      </c>
      <c r="P1992" s="113" t="s">
        <v>22423</v>
      </c>
      <c r="Q1992" s="70" t="s">
        <v>621</v>
      </c>
      <c r="R1992" s="70" t="s">
        <v>621</v>
      </c>
      <c r="S1992" s="65" t="str">
        <f t="shared" si="96"/>
        <v/>
      </c>
      <c r="T1992" s="68" t="s">
        <v>1000</v>
      </c>
      <c r="U1992" s="68"/>
      <c r="V1992" s="68"/>
      <c r="W1992" s="68"/>
      <c r="X1992" s="68"/>
      <c r="Y1992" s="68"/>
      <c r="Z1992" s="68"/>
      <c r="AA1992" s="68" t="s">
        <v>7163</v>
      </c>
      <c r="AB1992" s="68"/>
      <c r="AC1992" s="68"/>
      <c r="AD1992" s="68"/>
      <c r="AE1992" s="68"/>
      <c r="AF1992" s="68"/>
      <c r="AG1992" s="68"/>
      <c r="AH1992" s="68"/>
      <c r="AI1992" s="68"/>
      <c r="AJ1992" s="68"/>
      <c r="AK1992" s="68"/>
      <c r="AL1992" s="68"/>
      <c r="AM1992" s="70" t="s">
        <v>6887</v>
      </c>
      <c r="AN1992" s="63" t="str">
        <f>IF(ISNA(VLOOKUP(D1992,[1]GRE_Tabela2!$A$4:$D$112,4,0)),"-",VLOOKUP(D1992,[1]GRE_Tabela2!$A$4:$D$112,4,0))</f>
        <v>-</v>
      </c>
      <c r="AO1992" s="68" t="s">
        <v>1341</v>
      </c>
      <c r="AP1992" s="68" t="s">
        <v>1795</v>
      </c>
      <c r="AQ1992" s="113">
        <v>151</v>
      </c>
      <c r="AR1992" s="302" t="str">
        <f>IF(ISNA(VLOOKUP(AT1992,[1]FISQ!$D$2:$J$1713,7,0)),"-",VLOOKUP(AT1992,[1]FISQ!$D$2:$J$1713,7,0))</f>
        <v>-</v>
      </c>
      <c r="AS1992" s="302" t="str">
        <f>IF(ISNA(VLOOKUP(AT1992,[1]FISQ!$D$2:$J$1713,4,0)),"-",CONCATENATE("(",VLOOKUP(AT1992,[1]FISQ!$D$2:$J$1713,4,0),")"))</f>
        <v>-</v>
      </c>
      <c r="AT1992" s="71" t="s">
        <v>4349</v>
      </c>
      <c r="AU1992" s="38"/>
      <c r="AV1992" s="38"/>
      <c r="AW1992" s="38"/>
    </row>
    <row r="1993" spans="1:49" ht="51">
      <c r="A1993" s="33">
        <v>1992</v>
      </c>
      <c r="B1993" s="33" t="str">
        <f t="shared" si="97"/>
        <v>2856_III</v>
      </c>
      <c r="C1993" s="33" t="str">
        <f t="shared" si="98"/>
        <v>6.1//-</v>
      </c>
      <c r="D1993" s="61">
        <v>2856</v>
      </c>
      <c r="E1993" s="72" t="s">
        <v>4350</v>
      </c>
      <c r="F1993" s="395" t="s">
        <v>4430</v>
      </c>
      <c r="G1993" s="62" t="str">
        <f>VLOOKUP(CONCATENATE(TEXT(I1993,"0"),"_",TEXT(F1993,"0")),[1]CodC!$A$2:$D$250,4,0)</f>
        <v>Matérias tóxicas sem perigo subsidiário, inorgânicas, sólidas;</v>
      </c>
      <c r="H1993" s="395" t="s">
        <v>7327</v>
      </c>
      <c r="I1993" s="68">
        <v>6</v>
      </c>
      <c r="J1993" s="68" t="s">
        <v>50</v>
      </c>
      <c r="K1993" s="64" t="s">
        <v>19</v>
      </c>
      <c r="L1993" s="68" t="s">
        <v>879</v>
      </c>
      <c r="M1993" s="63"/>
      <c r="N1993" s="64" t="s">
        <v>51</v>
      </c>
      <c r="O1993" s="64">
        <v>274</v>
      </c>
      <c r="P1993" s="113" t="s">
        <v>22423</v>
      </c>
      <c r="Q1993" s="70" t="s">
        <v>621</v>
      </c>
      <c r="R1993" s="70" t="s">
        <v>621</v>
      </c>
      <c r="S1993" s="65" t="str">
        <f t="shared" si="96"/>
        <v/>
      </c>
      <c r="T1993" s="68" t="s">
        <v>1000</v>
      </c>
      <c r="U1993" s="68"/>
      <c r="V1993" s="68"/>
      <c r="W1993" s="68"/>
      <c r="X1993" s="68"/>
      <c r="Y1993" s="68"/>
      <c r="Z1993" s="68"/>
      <c r="AA1993" s="68"/>
      <c r="AB1993" s="68"/>
      <c r="AC1993" s="68"/>
      <c r="AD1993" s="68"/>
      <c r="AE1993" s="68"/>
      <c r="AF1993" s="68"/>
      <c r="AG1993" s="68"/>
      <c r="AH1993" s="68"/>
      <c r="AI1993" s="68"/>
      <c r="AJ1993" s="68"/>
      <c r="AK1993" s="68"/>
      <c r="AL1993" s="68"/>
      <c r="AM1993" s="70" t="s">
        <v>6887</v>
      </c>
      <c r="AN1993" s="63" t="str">
        <f>IF(ISNA(VLOOKUP(D1993,[1]GRE_Tabela2!$A$4:$D$112,4,0)),"-",VLOOKUP(D1993,[1]GRE_Tabela2!$A$4:$D$112,4,0))</f>
        <v>-</v>
      </c>
      <c r="AO1993" s="68" t="s">
        <v>1341</v>
      </c>
      <c r="AP1993" s="68" t="s">
        <v>1795</v>
      </c>
      <c r="AQ1993" s="113">
        <v>151</v>
      </c>
      <c r="AR1993" s="302" t="str">
        <f>IF(ISNA(VLOOKUP(AT1993,[1]FISQ!$D$2:$J$1713,7,0)),"-",VLOOKUP(AT1993,[1]FISQ!$D$2:$J$1713,7,0))</f>
        <v>-</v>
      </c>
      <c r="AS1993" s="302" t="str">
        <f>IF(ISNA(VLOOKUP(AT1993,[1]FISQ!$D$2:$J$1713,4,0)),"-",CONCATENATE("(",VLOOKUP(AT1993,[1]FISQ!$D$2:$J$1713,4,0),")"))</f>
        <v>-</v>
      </c>
      <c r="AT1993" s="71" t="s">
        <v>4351</v>
      </c>
      <c r="AU1993" s="38"/>
      <c r="AV1993" s="38"/>
      <c r="AW1993" s="38"/>
    </row>
    <row r="1994" spans="1:49" ht="25.5">
      <c r="A1994" s="33">
        <v>1993</v>
      </c>
      <c r="B1994" s="33" t="str">
        <f t="shared" si="97"/>
        <v>2857_-</v>
      </c>
      <c r="C1994" s="33" t="str">
        <f t="shared" si="98"/>
        <v>2.2//-</v>
      </c>
      <c r="D1994" s="61">
        <v>2857</v>
      </c>
      <c r="E1994" s="72" t="s">
        <v>4352</v>
      </c>
      <c r="F1994" s="395" t="s">
        <v>7263</v>
      </c>
      <c r="G1994" s="62" t="str">
        <f>VLOOKUP(CONCATENATE(TEXT(I1994,"0"),"_",TEXT(F1994,"0")),[1]CodC!$A$2:$D$250,4,0)</f>
        <v>Outros objetos contendo um gás sob pressão, asfixiante</v>
      </c>
      <c r="H1994" s="395" t="s">
        <v>19</v>
      </c>
      <c r="I1994" s="68">
        <v>2</v>
      </c>
      <c r="J1994" s="68" t="s">
        <v>6550</v>
      </c>
      <c r="K1994" s="69" t="s">
        <v>19</v>
      </c>
      <c r="L1994" s="64" t="s">
        <v>19</v>
      </c>
      <c r="M1994" s="64"/>
      <c r="N1994" s="64" t="s">
        <v>24565</v>
      </c>
      <c r="O1994" s="64">
        <v>119</v>
      </c>
      <c r="P1994" s="113" t="s">
        <v>22425</v>
      </c>
      <c r="Q1994" s="70" t="s">
        <v>621</v>
      </c>
      <c r="R1994" s="70" t="s">
        <v>621</v>
      </c>
      <c r="S1994" s="65" t="str">
        <f t="shared" si="96"/>
        <v/>
      </c>
      <c r="T1994" s="69" t="s">
        <v>19</v>
      </c>
      <c r="U1994" s="69"/>
      <c r="V1994" s="69"/>
      <c r="W1994" s="69"/>
      <c r="X1994" s="69"/>
      <c r="Y1994" s="69"/>
      <c r="Z1994" s="69"/>
      <c r="AA1994" s="69"/>
      <c r="AB1994" s="69"/>
      <c r="AC1994" s="69"/>
      <c r="AD1994" s="69"/>
      <c r="AE1994" s="69"/>
      <c r="AF1994" s="69"/>
      <c r="AG1994" s="69"/>
      <c r="AH1994" s="69"/>
      <c r="AI1994" s="69"/>
      <c r="AJ1994" s="69"/>
      <c r="AK1994" s="69"/>
      <c r="AL1994" s="69"/>
      <c r="AM1994" s="73" t="s">
        <v>19</v>
      </c>
      <c r="AN1994" s="63" t="str">
        <f>IF(ISNA(VLOOKUP(D1994,[1]GRE_Tabela2!$A$4:$D$112,4,0)),"-",VLOOKUP(D1994,[1]GRE_Tabela2!$A$4:$D$112,4,0))</f>
        <v>-</v>
      </c>
      <c r="AO1994" s="68" t="s">
        <v>619</v>
      </c>
      <c r="AP1994" s="68" t="s">
        <v>620</v>
      </c>
      <c r="AQ1994" s="113">
        <v>126</v>
      </c>
      <c r="AR1994" s="302" t="str">
        <f>IF(ISNA(VLOOKUP(AT1994,[1]FISQ!$D$2:$J$1713,7,0)),"-",VLOOKUP(AT1994,[1]FISQ!$D$2:$J$1713,7,0))</f>
        <v>-</v>
      </c>
      <c r="AS1994" s="302" t="str">
        <f>IF(ISNA(VLOOKUP(AT1994,[1]FISQ!$D$2:$J$1713,4,0)),"-",CONCATENATE("(",VLOOKUP(AT1994,[1]FISQ!$D$2:$J$1713,4,0),")"))</f>
        <v>-</v>
      </c>
      <c r="AT1994" s="71" t="s">
        <v>4353</v>
      </c>
      <c r="AU1994" s="38"/>
      <c r="AV1994" s="38"/>
      <c r="AW1994" s="38"/>
    </row>
    <row r="1995" spans="1:49" ht="25.5">
      <c r="A1995" s="33">
        <v>1994</v>
      </c>
      <c r="B1995" s="33" t="str">
        <f t="shared" si="97"/>
        <v>2858_III</v>
      </c>
      <c r="C1995" s="33" t="str">
        <f t="shared" si="98"/>
        <v>4.1//-</v>
      </c>
      <c r="D1995" s="61">
        <v>2858</v>
      </c>
      <c r="E1995" s="67" t="s">
        <v>6280</v>
      </c>
      <c r="F1995" s="395" t="s">
        <v>7293</v>
      </c>
      <c r="G1995" s="62" t="str">
        <f>VLOOKUP(CONCATENATE(TEXT(I1995,"0"),"_",TEXT(F1995,"0")),[1]CodC!$A$2:$D$250,4,0)</f>
        <v>Matérias sólidas inflamáveis, sem perigo subsidiário: Inorgânicas;</v>
      </c>
      <c r="H1995" s="395" t="s">
        <v>7294</v>
      </c>
      <c r="I1995" s="68">
        <v>4</v>
      </c>
      <c r="J1995" s="68" t="s">
        <v>1405</v>
      </c>
      <c r="K1995" s="69" t="s">
        <v>19</v>
      </c>
      <c r="L1995" s="68" t="s">
        <v>879</v>
      </c>
      <c r="M1995" s="68"/>
      <c r="N1995" s="64" t="s">
        <v>24566</v>
      </c>
      <c r="O1995" s="64" t="s">
        <v>4354</v>
      </c>
      <c r="P1995" s="113" t="s">
        <v>22423</v>
      </c>
      <c r="Q1995" s="70" t="s">
        <v>621</v>
      </c>
      <c r="R1995" s="70" t="s">
        <v>5675</v>
      </c>
      <c r="S1995" s="65" t="str">
        <f t="shared" si="96"/>
        <v>H1</v>
      </c>
      <c r="T1995" s="69" t="s">
        <v>5636</v>
      </c>
      <c r="U1995" s="69"/>
      <c r="V1995" s="69"/>
      <c r="W1995" s="69"/>
      <c r="X1995" s="69"/>
      <c r="Y1995" s="69"/>
      <c r="Z1995" s="69"/>
      <c r="AA1995" s="69"/>
      <c r="AB1995" s="69"/>
      <c r="AC1995" s="69"/>
      <c r="AD1995" s="69"/>
      <c r="AE1995" s="69"/>
      <c r="AF1995" s="69"/>
      <c r="AG1995" s="69"/>
      <c r="AH1995" s="69"/>
      <c r="AI1995" s="69"/>
      <c r="AJ1995" s="69"/>
      <c r="AK1995" s="69"/>
      <c r="AL1995" s="69"/>
      <c r="AM1995" s="70" t="s">
        <v>4355</v>
      </c>
      <c r="AN1995" s="63" t="str">
        <f>IF(ISNA(VLOOKUP(D1995,[1]GRE_Tabela2!$A$4:$D$112,4,0)),"-",VLOOKUP(D1995,[1]GRE_Tabela2!$A$4:$D$112,4,0))</f>
        <v>-</v>
      </c>
      <c r="AO1995" s="68" t="s">
        <v>1065</v>
      </c>
      <c r="AP1995" s="68" t="s">
        <v>1333</v>
      </c>
      <c r="AQ1995" s="113">
        <v>170</v>
      </c>
      <c r="AR1995" s="302" t="str">
        <f>IF(ISNA(VLOOKUP(AT1995,[1]FISQ!$D$2:$J$1713,7,0)),"-",VLOOKUP(AT1995,[1]FISQ!$D$2:$J$1713,7,0))</f>
        <v>-</v>
      </c>
      <c r="AS1995" s="302" t="str">
        <f>IF(ISNA(VLOOKUP(AT1995,[1]FISQ!$D$2:$J$1713,4,0)),"-",CONCATENATE("(",VLOOKUP(AT1995,[1]FISQ!$D$2:$J$1713,4,0),")"))</f>
        <v>-</v>
      </c>
      <c r="AT1995" s="71" t="s">
        <v>4356</v>
      </c>
      <c r="AU1995" s="38"/>
      <c r="AV1995" s="38"/>
      <c r="AW1995" s="38"/>
    </row>
    <row r="1996" spans="1:49" ht="38.25">
      <c r="A1996" s="33">
        <v>1995</v>
      </c>
      <c r="B1996" s="33" t="str">
        <f t="shared" si="97"/>
        <v>2859_II</v>
      </c>
      <c r="C1996" s="33" t="str">
        <f t="shared" si="98"/>
        <v>6.1//-</v>
      </c>
      <c r="D1996" s="61">
        <v>2859</v>
      </c>
      <c r="E1996" s="67" t="s">
        <v>4357</v>
      </c>
      <c r="F1996" s="395" t="s">
        <v>4430</v>
      </c>
      <c r="G1996" s="62" t="str">
        <f>VLOOKUP(CONCATENATE(TEXT(I1996,"0"),"_",TEXT(F1996,"0")),[1]CodC!$A$2:$D$250,4,0)</f>
        <v>Matérias tóxicas sem perigo subsidiário, inorgânicas, sólidas;</v>
      </c>
      <c r="H1996" s="395" t="s">
        <v>7327</v>
      </c>
      <c r="I1996" s="68">
        <v>6</v>
      </c>
      <c r="J1996" s="68" t="s">
        <v>50</v>
      </c>
      <c r="K1996" s="64" t="s">
        <v>19</v>
      </c>
      <c r="L1996" s="68" t="s">
        <v>849</v>
      </c>
      <c r="M1996" s="63"/>
      <c r="N1996" s="64" t="s">
        <v>19</v>
      </c>
      <c r="O1996" s="64" t="s">
        <v>19</v>
      </c>
      <c r="P1996" s="113" t="s">
        <v>22423</v>
      </c>
      <c r="Q1996" s="70" t="s">
        <v>621</v>
      </c>
      <c r="R1996" s="70" t="s">
        <v>621</v>
      </c>
      <c r="S1996" s="65" t="str">
        <f t="shared" si="96"/>
        <v/>
      </c>
      <c r="T1996" s="68" t="s">
        <v>7212</v>
      </c>
      <c r="U1996" s="68"/>
      <c r="V1996" s="63" t="s">
        <v>7163</v>
      </c>
      <c r="W1996" s="68"/>
      <c r="X1996" s="68"/>
      <c r="Y1996" s="68"/>
      <c r="Z1996" s="68"/>
      <c r="AA1996" s="68"/>
      <c r="AB1996" s="68"/>
      <c r="AC1996" s="68"/>
      <c r="AD1996" s="68"/>
      <c r="AE1996" s="68"/>
      <c r="AF1996" s="68"/>
      <c r="AG1996" s="68"/>
      <c r="AH1996" s="68"/>
      <c r="AI1996" s="68"/>
      <c r="AJ1996" s="68"/>
      <c r="AK1996" s="68"/>
      <c r="AL1996" s="68"/>
      <c r="AM1996" s="70" t="s">
        <v>6281</v>
      </c>
      <c r="AN1996" s="63" t="str">
        <f>IF(ISNA(VLOOKUP(D1996,[1]GRE_Tabela2!$A$4:$D$112,4,0)),"-",VLOOKUP(D1996,[1]GRE_Tabela2!$A$4:$D$112,4,0))</f>
        <v>-</v>
      </c>
      <c r="AO1996" s="68" t="s">
        <v>1341</v>
      </c>
      <c r="AP1996" s="68" t="s">
        <v>1795</v>
      </c>
      <c r="AQ1996" s="113">
        <v>154</v>
      </c>
      <c r="AR1996" s="302" t="str">
        <f>IF(ISNA(VLOOKUP(AT1996,[1]FISQ!$D$2:$J$1713,7,0)),"-",VLOOKUP(AT1996,[1]FISQ!$D$2:$J$1713,7,0))</f>
        <v>-</v>
      </c>
      <c r="AS1996" s="302" t="str">
        <f>IF(ISNA(VLOOKUP(AT1996,[1]FISQ!$D$2:$J$1713,4,0)),"-",CONCATENATE("(",VLOOKUP(AT1996,[1]FISQ!$D$2:$J$1713,4,0),")"))</f>
        <v>-</v>
      </c>
      <c r="AT1996" s="71" t="s">
        <v>4358</v>
      </c>
      <c r="AU1996" s="38"/>
      <c r="AV1996" s="38"/>
      <c r="AW1996" s="38"/>
    </row>
    <row r="1997" spans="1:49" ht="38.25">
      <c r="A1997" s="33">
        <v>1996</v>
      </c>
      <c r="B1997" s="33" t="str">
        <f t="shared" si="97"/>
        <v>2861_II</v>
      </c>
      <c r="C1997" s="33" t="str">
        <f t="shared" si="98"/>
        <v>6.1//-</v>
      </c>
      <c r="D1997" s="61">
        <v>2861</v>
      </c>
      <c r="E1997" s="67" t="s">
        <v>4359</v>
      </c>
      <c r="F1997" s="395" t="s">
        <v>4430</v>
      </c>
      <c r="G1997" s="62" t="str">
        <f>VLOOKUP(CONCATENATE(TEXT(I1997,"0"),"_",TEXT(F1997,"0")),[1]CodC!$A$2:$D$250,4,0)</f>
        <v>Matérias tóxicas sem perigo subsidiário, inorgânicas, sólidas;</v>
      </c>
      <c r="H1997" s="395" t="s">
        <v>7327</v>
      </c>
      <c r="I1997" s="68">
        <v>6</v>
      </c>
      <c r="J1997" s="68" t="s">
        <v>50</v>
      </c>
      <c r="K1997" s="64" t="s">
        <v>19</v>
      </c>
      <c r="L1997" s="68" t="s">
        <v>849</v>
      </c>
      <c r="M1997" s="63"/>
      <c r="N1997" s="64" t="s">
        <v>19</v>
      </c>
      <c r="O1997" s="64" t="s">
        <v>19</v>
      </c>
      <c r="P1997" s="113" t="s">
        <v>22423</v>
      </c>
      <c r="Q1997" s="70" t="s">
        <v>621</v>
      </c>
      <c r="R1997" s="70" t="s">
        <v>621</v>
      </c>
      <c r="S1997" s="65" t="str">
        <f t="shared" si="96"/>
        <v/>
      </c>
      <c r="T1997" s="68" t="s">
        <v>7212</v>
      </c>
      <c r="U1997" s="68"/>
      <c r="V1997" s="63" t="s">
        <v>7163</v>
      </c>
      <c r="W1997" s="68"/>
      <c r="X1997" s="68"/>
      <c r="Y1997" s="68"/>
      <c r="Z1997" s="68"/>
      <c r="AA1997" s="68"/>
      <c r="AB1997" s="68"/>
      <c r="AC1997" s="68"/>
      <c r="AD1997" s="68"/>
      <c r="AE1997" s="68"/>
      <c r="AF1997" s="68"/>
      <c r="AG1997" s="68"/>
      <c r="AH1997" s="68"/>
      <c r="AI1997" s="68"/>
      <c r="AJ1997" s="68"/>
      <c r="AK1997" s="68"/>
      <c r="AL1997" s="68"/>
      <c r="AM1997" s="70" t="s">
        <v>6282</v>
      </c>
      <c r="AN1997" s="63" t="str">
        <f>IF(ISNA(VLOOKUP(D1997,[1]GRE_Tabela2!$A$4:$D$112,4,0)),"-",VLOOKUP(D1997,[1]GRE_Tabela2!$A$4:$D$112,4,0))</f>
        <v>-</v>
      </c>
      <c r="AO1997" s="68" t="s">
        <v>1341</v>
      </c>
      <c r="AP1997" s="68" t="s">
        <v>1795</v>
      </c>
      <c r="AQ1997" s="113">
        <v>151</v>
      </c>
      <c r="AR1997" s="302" t="str">
        <f>IF(ISNA(VLOOKUP(AT1997,[1]FISQ!$D$2:$J$1713,7,0)),"-",VLOOKUP(AT1997,[1]FISQ!$D$2:$J$1713,7,0))</f>
        <v>-</v>
      </c>
      <c r="AS1997" s="302" t="str">
        <f>IF(ISNA(VLOOKUP(AT1997,[1]FISQ!$D$2:$J$1713,4,0)),"-",CONCATENATE("(",VLOOKUP(AT1997,[1]FISQ!$D$2:$J$1713,4,0),")"))</f>
        <v>-</v>
      </c>
      <c r="AT1997" s="71" t="s">
        <v>4360</v>
      </c>
      <c r="AU1997" s="38"/>
      <c r="AV1997" s="38"/>
      <c r="AW1997" s="38"/>
    </row>
    <row r="1998" spans="1:49" ht="25.5">
      <c r="A1998" s="33">
        <v>1997</v>
      </c>
      <c r="B1998" s="33" t="str">
        <f t="shared" si="97"/>
        <v>2862_III</v>
      </c>
      <c r="C1998" s="33" t="str">
        <f t="shared" si="98"/>
        <v>6.1//-</v>
      </c>
      <c r="D1998" s="61">
        <v>2862</v>
      </c>
      <c r="E1998" s="67" t="s">
        <v>4361</v>
      </c>
      <c r="F1998" s="395" t="s">
        <v>4430</v>
      </c>
      <c r="G1998" s="62" t="str">
        <f>VLOOKUP(CONCATENATE(TEXT(I1998,"0"),"_",TEXT(F1998,"0")),[1]CodC!$A$2:$D$250,4,0)</f>
        <v>Matérias tóxicas sem perigo subsidiário, inorgânicas, sólidas;</v>
      </c>
      <c r="H1998" s="395" t="s">
        <v>7327</v>
      </c>
      <c r="I1998" s="68">
        <v>6</v>
      </c>
      <c r="J1998" s="68" t="s">
        <v>50</v>
      </c>
      <c r="K1998" s="69" t="s">
        <v>19</v>
      </c>
      <c r="L1998" s="68" t="s">
        <v>879</v>
      </c>
      <c r="M1998" s="63"/>
      <c r="N1998" s="64" t="s">
        <v>24567</v>
      </c>
      <c r="O1998" s="64" t="s">
        <v>19</v>
      </c>
      <c r="P1998" s="113" t="s">
        <v>22423</v>
      </c>
      <c r="Q1998" s="70" t="s">
        <v>621</v>
      </c>
      <c r="R1998" s="70" t="s">
        <v>621</v>
      </c>
      <c r="S1998" s="65" t="str">
        <f t="shared" si="96"/>
        <v/>
      </c>
      <c r="T1998" s="69" t="s">
        <v>19</v>
      </c>
      <c r="U1998" s="69"/>
      <c r="V1998" s="69"/>
      <c r="W1998" s="69"/>
      <c r="X1998" s="69"/>
      <c r="Y1998" s="69"/>
      <c r="Z1998" s="69"/>
      <c r="AA1998" s="69"/>
      <c r="AB1998" s="69"/>
      <c r="AC1998" s="69"/>
      <c r="AD1998" s="69"/>
      <c r="AE1998" s="69"/>
      <c r="AF1998" s="69"/>
      <c r="AG1998" s="69"/>
      <c r="AH1998" s="69"/>
      <c r="AI1998" s="69"/>
      <c r="AJ1998" s="69"/>
      <c r="AK1998" s="69"/>
      <c r="AL1998" s="69"/>
      <c r="AM1998" s="70" t="s">
        <v>4362</v>
      </c>
      <c r="AN1998" s="63" t="str">
        <f>IF(ISNA(VLOOKUP(D1998,[1]GRE_Tabela2!$A$4:$D$112,4,0)),"-",VLOOKUP(D1998,[1]GRE_Tabela2!$A$4:$D$112,4,0))</f>
        <v>-</v>
      </c>
      <c r="AO1998" s="68" t="s">
        <v>1341</v>
      </c>
      <c r="AP1998" s="68" t="s">
        <v>1795</v>
      </c>
      <c r="AQ1998" s="113">
        <v>151</v>
      </c>
      <c r="AR1998" s="302" t="str">
        <f>IF(ISNA(VLOOKUP(AT1998,[1]FISQ!$D$2:$J$1713,7,0)),"-",VLOOKUP(AT1998,[1]FISQ!$D$2:$J$1713,7,0))</f>
        <v>0596 </v>
      </c>
      <c r="AS1998" s="302" t="str">
        <f>IF(ISNA(VLOOKUP(AT1998,[1]FISQ!$D$2:$J$1713,4,0)),"-",CONCATENATE("(",VLOOKUP(AT1998,[1]FISQ!$D$2:$J$1713,4,0),")"))</f>
        <v>(1)</v>
      </c>
      <c r="AT1998" s="71" t="s">
        <v>4363</v>
      </c>
      <c r="AU1998" s="38"/>
      <c r="AV1998" s="38"/>
      <c r="AW1998" s="38"/>
    </row>
    <row r="1999" spans="1:49" ht="38.25">
      <c r="A1999" s="33">
        <v>1998</v>
      </c>
      <c r="B1999" s="33" t="str">
        <f t="shared" si="97"/>
        <v>2863_II</v>
      </c>
      <c r="C1999" s="33" t="str">
        <f t="shared" si="98"/>
        <v>6.1//-</v>
      </c>
      <c r="D1999" s="61">
        <v>2863</v>
      </c>
      <c r="E1999" s="67" t="s">
        <v>4364</v>
      </c>
      <c r="F1999" s="395" t="s">
        <v>4430</v>
      </c>
      <c r="G1999" s="62" t="str">
        <f>VLOOKUP(CONCATENATE(TEXT(I1999,"0"),"_",TEXT(F1999,"0")),[1]CodC!$A$2:$D$250,4,0)</f>
        <v>Matérias tóxicas sem perigo subsidiário, inorgânicas, sólidas;</v>
      </c>
      <c r="H1999" s="395" t="s">
        <v>7327</v>
      </c>
      <c r="I1999" s="68">
        <v>6</v>
      </c>
      <c r="J1999" s="68" t="s">
        <v>50</v>
      </c>
      <c r="K1999" s="69" t="s">
        <v>19</v>
      </c>
      <c r="L1999" s="68" t="s">
        <v>849</v>
      </c>
      <c r="M1999" s="63"/>
      <c r="N1999" s="64" t="s">
        <v>19</v>
      </c>
      <c r="O1999" s="64" t="s">
        <v>19</v>
      </c>
      <c r="P1999" s="113" t="s">
        <v>22423</v>
      </c>
      <c r="Q1999" s="70" t="s">
        <v>621</v>
      </c>
      <c r="R1999" s="70" t="s">
        <v>621</v>
      </c>
      <c r="S1999" s="65" t="str">
        <f t="shared" si="96"/>
        <v/>
      </c>
      <c r="T1999" s="69" t="s">
        <v>19</v>
      </c>
      <c r="U1999" s="69"/>
      <c r="V1999" s="63" t="s">
        <v>7163</v>
      </c>
      <c r="W1999" s="69"/>
      <c r="X1999" s="69"/>
      <c r="Y1999" s="69"/>
      <c r="Z1999" s="69"/>
      <c r="AA1999" s="69"/>
      <c r="AB1999" s="69"/>
      <c r="AC1999" s="69"/>
      <c r="AD1999" s="69"/>
      <c r="AE1999" s="69"/>
      <c r="AF1999" s="69"/>
      <c r="AG1999" s="69"/>
      <c r="AH1999" s="69"/>
      <c r="AI1999" s="69"/>
      <c r="AJ1999" s="69"/>
      <c r="AK1999" s="69"/>
      <c r="AL1999" s="69"/>
      <c r="AM1999" s="70" t="s">
        <v>6905</v>
      </c>
      <c r="AN1999" s="63" t="str">
        <f>IF(ISNA(VLOOKUP(D1999,[1]GRE_Tabela2!$A$4:$D$112,4,0)),"-",VLOOKUP(D1999,[1]GRE_Tabela2!$A$4:$D$112,4,0))</f>
        <v>-</v>
      </c>
      <c r="AO1999" s="68" t="s">
        <v>1341</v>
      </c>
      <c r="AP1999" s="68" t="s">
        <v>1795</v>
      </c>
      <c r="AQ1999" s="113">
        <v>154</v>
      </c>
      <c r="AR1999" s="302" t="str">
        <f>IF(ISNA(VLOOKUP(AT1999,[1]FISQ!$D$2:$J$1713,7,0)),"-",VLOOKUP(AT1999,[1]FISQ!$D$2:$J$1713,7,0))</f>
        <v>-</v>
      </c>
      <c r="AS1999" s="302" t="str">
        <f>IF(ISNA(VLOOKUP(AT1999,[1]FISQ!$D$2:$J$1713,4,0)),"-",CONCATENATE("(",VLOOKUP(AT1999,[1]FISQ!$D$2:$J$1713,4,0),")"))</f>
        <v>-</v>
      </c>
      <c r="AT1999" s="71" t="s">
        <v>4365</v>
      </c>
      <c r="AU1999" s="38"/>
      <c r="AV1999" s="38"/>
      <c r="AW1999" s="38"/>
    </row>
    <row r="2000" spans="1:49" ht="25.5">
      <c r="A2000" s="33">
        <v>1999</v>
      </c>
      <c r="B2000" s="33" t="str">
        <f t="shared" si="97"/>
        <v>2864_II</v>
      </c>
      <c r="C2000" s="33" t="str">
        <f t="shared" si="98"/>
        <v>6.1//-</v>
      </c>
      <c r="D2000" s="61">
        <v>2864</v>
      </c>
      <c r="E2000" s="67" t="s">
        <v>4366</v>
      </c>
      <c r="F2000" s="395" t="s">
        <v>4430</v>
      </c>
      <c r="G2000" s="62" t="str">
        <f>VLOOKUP(CONCATENATE(TEXT(I2000,"0"),"_",TEXT(F2000,"0")),[1]CodC!$A$2:$D$250,4,0)</f>
        <v>Matérias tóxicas sem perigo subsidiário, inorgânicas, sólidas;</v>
      </c>
      <c r="H2000" s="395" t="s">
        <v>7327</v>
      </c>
      <c r="I2000" s="68">
        <v>6</v>
      </c>
      <c r="J2000" s="68" t="s">
        <v>50</v>
      </c>
      <c r="K2000" s="69" t="s">
        <v>19</v>
      </c>
      <c r="L2000" s="68" t="s">
        <v>849</v>
      </c>
      <c r="M2000" s="63"/>
      <c r="N2000" s="64" t="s">
        <v>19</v>
      </c>
      <c r="O2000" s="64" t="s">
        <v>19</v>
      </c>
      <c r="P2000" s="113" t="s">
        <v>22423</v>
      </c>
      <c r="Q2000" s="70" t="s">
        <v>621</v>
      </c>
      <c r="R2000" s="70" t="s">
        <v>621</v>
      </c>
      <c r="S2000" s="65" t="str">
        <f t="shared" si="96"/>
        <v/>
      </c>
      <c r="T2000" s="69" t="s">
        <v>19</v>
      </c>
      <c r="U2000" s="69"/>
      <c r="V2000" s="69"/>
      <c r="W2000" s="69"/>
      <c r="X2000" s="69"/>
      <c r="Y2000" s="69"/>
      <c r="Z2000" s="69"/>
      <c r="AA2000" s="69"/>
      <c r="AB2000" s="69"/>
      <c r="AC2000" s="69"/>
      <c r="AD2000" s="69"/>
      <c r="AE2000" s="69"/>
      <c r="AF2000" s="69"/>
      <c r="AG2000" s="69"/>
      <c r="AH2000" s="69"/>
      <c r="AI2000" s="69"/>
      <c r="AJ2000" s="69"/>
      <c r="AK2000" s="69"/>
      <c r="AL2000" s="69"/>
      <c r="AM2000" s="70" t="s">
        <v>4367</v>
      </c>
      <c r="AN2000" s="63" t="str">
        <f>IF(ISNA(VLOOKUP(D2000,[1]GRE_Tabela2!$A$4:$D$112,4,0)),"-",VLOOKUP(D2000,[1]GRE_Tabela2!$A$4:$D$112,4,0))</f>
        <v>-</v>
      </c>
      <c r="AO2000" s="68" t="s">
        <v>1341</v>
      </c>
      <c r="AP2000" s="68" t="s">
        <v>1795</v>
      </c>
      <c r="AQ2000" s="113">
        <v>151</v>
      </c>
      <c r="AR2000" s="302" t="str">
        <f>IF(ISNA(VLOOKUP(AT2000,[1]FISQ!$D$2:$J$1713,7,0)),"-",VLOOKUP(AT2000,[1]FISQ!$D$2:$J$1713,7,0))</f>
        <v>-</v>
      </c>
      <c r="AS2000" s="302" t="str">
        <f>IF(ISNA(VLOOKUP(AT2000,[1]FISQ!$D$2:$J$1713,4,0)),"-",CONCATENATE("(",VLOOKUP(AT2000,[1]FISQ!$D$2:$J$1713,4,0),")"))</f>
        <v>-</v>
      </c>
      <c r="AT2000" s="71" t="s">
        <v>4368</v>
      </c>
      <c r="AU2000" s="38"/>
      <c r="AV2000" s="38"/>
      <c r="AW2000" s="38"/>
    </row>
    <row r="2001" spans="1:49" ht="38.25">
      <c r="A2001" s="33">
        <v>2000</v>
      </c>
      <c r="B2001" s="33" t="str">
        <f t="shared" si="97"/>
        <v>2865_III</v>
      </c>
      <c r="C2001" s="33" t="str">
        <f t="shared" si="98"/>
        <v>8//-</v>
      </c>
      <c r="D2001" s="61">
        <v>2865</v>
      </c>
      <c r="E2001" s="67" t="s">
        <v>4369</v>
      </c>
      <c r="F2001" s="395" t="s">
        <v>7342</v>
      </c>
      <c r="G2001" s="62" t="str">
        <f>VLOOKUP(CONCATENATE(TEXT(I2001,"0"),"_",TEXT(F2001,"0")),[1]CodC!$A$2:$D$250,4,0)</f>
        <v>Matérias corrosivas, ácidas, sem perigo subsidiário, inorgânicas, sólidas;</v>
      </c>
      <c r="H2001" s="395" t="s">
        <v>7339</v>
      </c>
      <c r="I2001" s="69" t="s">
        <v>631</v>
      </c>
      <c r="J2001" s="69" t="s">
        <v>631</v>
      </c>
      <c r="K2001" s="69" t="s">
        <v>19</v>
      </c>
      <c r="L2001" s="68" t="s">
        <v>879</v>
      </c>
      <c r="M2001" s="63"/>
      <c r="N2001" s="64" t="s">
        <v>19</v>
      </c>
      <c r="O2001" s="64" t="s">
        <v>19</v>
      </c>
      <c r="P2001" s="113" t="s">
        <v>22424</v>
      </c>
      <c r="Q2001" s="70" t="s">
        <v>621</v>
      </c>
      <c r="R2001" s="70" t="s">
        <v>621</v>
      </c>
      <c r="S2001" s="65" t="str">
        <f t="shared" si="96"/>
        <v/>
      </c>
      <c r="T2001" s="69" t="s">
        <v>7183</v>
      </c>
      <c r="U2001" s="69" t="s">
        <v>7163</v>
      </c>
      <c r="V2001" s="69"/>
      <c r="W2001" s="69"/>
      <c r="X2001" s="69"/>
      <c r="Y2001" s="69"/>
      <c r="Z2001" s="69"/>
      <c r="AA2001" s="69"/>
      <c r="AB2001" s="69"/>
      <c r="AC2001" s="69"/>
      <c r="AD2001" s="69"/>
      <c r="AE2001" s="69"/>
      <c r="AF2001" s="69"/>
      <c r="AG2001" s="69"/>
      <c r="AH2001" s="69"/>
      <c r="AI2001" s="69"/>
      <c r="AJ2001" s="69"/>
      <c r="AK2001" s="69"/>
      <c r="AL2001" s="69"/>
      <c r="AM2001" s="70" t="s">
        <v>4370</v>
      </c>
      <c r="AN2001" s="63" t="str">
        <f>IF(ISNA(VLOOKUP(D2001,[1]GRE_Tabela2!$A$4:$D$112,4,0)),"-",VLOOKUP(D2001,[1]GRE_Tabela2!$A$4:$D$112,4,0))</f>
        <v>-</v>
      </c>
      <c r="AO2001" s="68" t="s">
        <v>1341</v>
      </c>
      <c r="AP2001" s="68" t="s">
        <v>1913</v>
      </c>
      <c r="AQ2001" s="113">
        <v>154</v>
      </c>
      <c r="AR2001" s="302" t="str">
        <f>IF(ISNA(VLOOKUP(AT2001,[1]FISQ!$D$2:$J$1713,7,0)),"-",VLOOKUP(AT2001,[1]FISQ!$D$2:$J$1713,7,0))</f>
        <v>0898 </v>
      </c>
      <c r="AS2001" s="302" t="str">
        <f>IF(ISNA(VLOOKUP(AT2001,[1]FISQ!$D$2:$J$1713,4,0)),"-",CONCATENATE("(",VLOOKUP(AT2001,[1]FISQ!$D$2:$J$1713,4,0),")"))</f>
        <v>(1)</v>
      </c>
      <c r="AT2001" s="71" t="s">
        <v>4371</v>
      </c>
      <c r="AU2001" s="38" t="s">
        <v>6541</v>
      </c>
      <c r="AV2001" s="30"/>
      <c r="AW2001" s="38"/>
    </row>
    <row r="2002" spans="1:49" ht="63.75">
      <c r="A2002" s="33">
        <v>2001</v>
      </c>
      <c r="B2002" s="33" t="str">
        <f t="shared" si="97"/>
        <v>2869_II</v>
      </c>
      <c r="C2002" s="33" t="str">
        <f t="shared" si="98"/>
        <v>8//-</v>
      </c>
      <c r="D2002" s="61">
        <v>2869</v>
      </c>
      <c r="E2002" s="67" t="s">
        <v>4372</v>
      </c>
      <c r="F2002" s="395" t="s">
        <v>7342</v>
      </c>
      <c r="G2002" s="62" t="str">
        <f>VLOOKUP(CONCATENATE(TEXT(I2002,"0"),"_",TEXT(F2002,"0")),[1]CodC!$A$2:$D$250,4,0)</f>
        <v>Matérias corrosivas, ácidas, sem perigo subsidiário, inorgânicas, sólidas;</v>
      </c>
      <c r="H2002" s="395" t="s">
        <v>7339</v>
      </c>
      <c r="I2002" s="69" t="s">
        <v>631</v>
      </c>
      <c r="J2002" s="69" t="s">
        <v>631</v>
      </c>
      <c r="K2002" s="69" t="s">
        <v>19</v>
      </c>
      <c r="L2002" s="68" t="s">
        <v>849</v>
      </c>
      <c r="M2002" s="63"/>
      <c r="N2002" s="64" t="s">
        <v>19</v>
      </c>
      <c r="O2002" s="64" t="s">
        <v>19</v>
      </c>
      <c r="P2002" s="113" t="s">
        <v>22425</v>
      </c>
      <c r="Q2002" s="70" t="s">
        <v>5598</v>
      </c>
      <c r="R2002" s="70" t="s">
        <v>799</v>
      </c>
      <c r="S2002" s="65" t="str">
        <f t="shared" si="96"/>
        <v xml:space="preserve"> SW2 </v>
      </c>
      <c r="T2002" s="69" t="s">
        <v>7182</v>
      </c>
      <c r="U2002" s="69" t="s">
        <v>7163</v>
      </c>
      <c r="V2002" s="69"/>
      <c r="W2002" s="69"/>
      <c r="X2002" s="69"/>
      <c r="Y2002" s="69"/>
      <c r="Z2002" s="69"/>
      <c r="AA2002" s="68" t="s">
        <v>7163</v>
      </c>
      <c r="AB2002" s="69"/>
      <c r="AC2002" s="69"/>
      <c r="AD2002" s="69"/>
      <c r="AE2002" s="69"/>
      <c r="AF2002" s="69"/>
      <c r="AG2002" s="69"/>
      <c r="AH2002" s="69"/>
      <c r="AI2002" s="69"/>
      <c r="AJ2002" s="69"/>
      <c r="AK2002" s="69"/>
      <c r="AL2002" s="69"/>
      <c r="AM2002" s="70" t="s">
        <v>4373</v>
      </c>
      <c r="AN2002" s="63" t="str">
        <f>IF(ISNA(VLOOKUP(D2002,[1]GRE_Tabela2!$A$4:$D$112,4,0)),"-",VLOOKUP(D2002,[1]GRE_Tabela2!$A$4:$D$112,4,0))</f>
        <v>-</v>
      </c>
      <c r="AO2002" s="68" t="s">
        <v>1341</v>
      </c>
      <c r="AP2002" s="68" t="s">
        <v>1913</v>
      </c>
      <c r="AQ2002" s="113">
        <v>157</v>
      </c>
      <c r="AR2002" s="302" t="str">
        <f>IF(ISNA(VLOOKUP(AT2002,[1]FISQ!$D$2:$J$1713,7,0)),"-",VLOOKUP(AT2002,[1]FISQ!$D$2:$J$1713,7,0))</f>
        <v>-</v>
      </c>
      <c r="AS2002" s="302" t="str">
        <f>IF(ISNA(VLOOKUP(AT2002,[1]FISQ!$D$2:$J$1713,4,0)),"-",CONCATENATE("(",VLOOKUP(AT2002,[1]FISQ!$D$2:$J$1713,4,0),")"))</f>
        <v>-</v>
      </c>
      <c r="AT2002" s="71" t="s">
        <v>4374</v>
      </c>
      <c r="AU2002" s="38" t="s">
        <v>6541</v>
      </c>
      <c r="AV2002" s="30"/>
      <c r="AW2002" s="38"/>
    </row>
    <row r="2003" spans="1:49" ht="63.75">
      <c r="A2003" s="33">
        <v>2002</v>
      </c>
      <c r="B2003" s="33" t="str">
        <f t="shared" si="97"/>
        <v>2869_III</v>
      </c>
      <c r="C2003" s="33" t="str">
        <f t="shared" si="98"/>
        <v>8//-</v>
      </c>
      <c r="D2003" s="61">
        <v>2869</v>
      </c>
      <c r="E2003" s="67" t="s">
        <v>4372</v>
      </c>
      <c r="F2003" s="395" t="s">
        <v>7342</v>
      </c>
      <c r="G2003" s="62" t="str">
        <f>VLOOKUP(CONCATENATE(TEXT(I2003,"0"),"_",TEXT(F2003,"0")),[1]CodC!$A$2:$D$250,4,0)</f>
        <v>Matérias corrosivas, ácidas, sem perigo subsidiário, inorgânicas, sólidas;</v>
      </c>
      <c r="H2003" s="395" t="s">
        <v>7339</v>
      </c>
      <c r="I2003" s="69" t="s">
        <v>631</v>
      </c>
      <c r="J2003" s="69" t="s">
        <v>631</v>
      </c>
      <c r="K2003" s="69" t="s">
        <v>19</v>
      </c>
      <c r="L2003" s="68" t="s">
        <v>879</v>
      </c>
      <c r="M2003" s="68"/>
      <c r="N2003" s="64" t="s">
        <v>19</v>
      </c>
      <c r="O2003" s="64" t="s">
        <v>885</v>
      </c>
      <c r="P2003" s="113" t="s">
        <v>22425</v>
      </c>
      <c r="Q2003" s="70" t="s">
        <v>5598</v>
      </c>
      <c r="R2003" s="70" t="s">
        <v>799</v>
      </c>
      <c r="S2003" s="65" t="str">
        <f t="shared" si="96"/>
        <v xml:space="preserve"> SW2 </v>
      </c>
      <c r="T2003" s="69" t="s">
        <v>7182</v>
      </c>
      <c r="U2003" s="69" t="s">
        <v>7163</v>
      </c>
      <c r="V2003" s="69"/>
      <c r="W2003" s="69"/>
      <c r="X2003" s="69"/>
      <c r="Y2003" s="69"/>
      <c r="Z2003" s="69"/>
      <c r="AA2003" s="68" t="s">
        <v>7163</v>
      </c>
      <c r="AB2003" s="69"/>
      <c r="AC2003" s="69"/>
      <c r="AD2003" s="69"/>
      <c r="AE2003" s="69"/>
      <c r="AF2003" s="69"/>
      <c r="AG2003" s="69"/>
      <c r="AH2003" s="69"/>
      <c r="AI2003" s="69"/>
      <c r="AJ2003" s="69"/>
      <c r="AK2003" s="69"/>
      <c r="AL2003" s="69"/>
      <c r="AM2003" s="70" t="str">
        <f>AM2002</f>
        <v>Sólido cristalino violeta. Reage no ar húmido ou na água, produzindo calor e cloreto de hidrogénio, um gás irritante e corrosivo resulta como fumos brancos. Na presença de humidade, corrosivo para a maioria dos metais. Provoca queimaduras na pele, olhos e mucosas.</v>
      </c>
      <c r="AN2003" s="63" t="str">
        <f>IF(ISNA(VLOOKUP(D2003,[1]GRE_Tabela2!$A$4:$D$112,4,0)),"-",VLOOKUP(D2003,[1]GRE_Tabela2!$A$4:$D$112,4,0))</f>
        <v>-</v>
      </c>
      <c r="AO2003" s="68" t="s">
        <v>1341</v>
      </c>
      <c r="AP2003" s="68" t="s">
        <v>1913</v>
      </c>
      <c r="AQ2003" s="113">
        <v>157</v>
      </c>
      <c r="AR2003" s="302" t="str">
        <f>IF(ISNA(VLOOKUP(AT2003,[1]FISQ!$D$2:$J$1713,7,0)),"-",VLOOKUP(AT2003,[1]FISQ!$D$2:$J$1713,7,0))</f>
        <v>-</v>
      </c>
      <c r="AS2003" s="302" t="str">
        <f>IF(ISNA(VLOOKUP(AT2003,[1]FISQ!$D$2:$J$1713,4,0)),"-",CONCATENATE("(",VLOOKUP(AT2003,[1]FISQ!$D$2:$J$1713,4,0),")"))</f>
        <v>-</v>
      </c>
      <c r="AT2003" s="71" t="s">
        <v>4374</v>
      </c>
      <c r="AU2003" s="38" t="s">
        <v>6541</v>
      </c>
      <c r="AV2003" s="30"/>
      <c r="AW2003" s="38"/>
    </row>
    <row r="2004" spans="1:49" ht="38.25">
      <c r="A2004" s="33">
        <v>2003</v>
      </c>
      <c r="B2004" s="33" t="str">
        <f t="shared" si="97"/>
        <v>2870_I</v>
      </c>
      <c r="C2004" s="33" t="str">
        <f t="shared" si="98"/>
        <v>4.2//4.3</v>
      </c>
      <c r="D2004" s="61">
        <v>2870</v>
      </c>
      <c r="E2004" s="67" t="s">
        <v>4375</v>
      </c>
      <c r="F2004" s="395" t="s">
        <v>7405</v>
      </c>
      <c r="G2004" s="62" t="str">
        <f>VLOOKUP(CONCATENATE(TEXT(I2004,"0"),"_",TEXT(F2004,"0")),[1]CodC!$A$2:$D$250,4,0)</f>
        <v>Matérias sujeitas a inflamação espontânea, que, em contacto com água, libertam gases inflamáveis;</v>
      </c>
      <c r="H2004" s="395" t="s">
        <v>7427</v>
      </c>
      <c r="I2004" s="68">
        <v>4</v>
      </c>
      <c r="J2004" s="68" t="s">
        <v>1579</v>
      </c>
      <c r="K2004" s="68" t="s">
        <v>298</v>
      </c>
      <c r="L2004" s="68" t="s">
        <v>746</v>
      </c>
      <c r="M2004" s="63"/>
      <c r="N2004" s="64" t="s">
        <v>19</v>
      </c>
      <c r="O2004" s="64" t="s">
        <v>19</v>
      </c>
      <c r="P2004" s="113" t="s">
        <v>22423</v>
      </c>
      <c r="Q2004" s="70" t="s">
        <v>627</v>
      </c>
      <c r="R2004" s="70" t="s">
        <v>5678</v>
      </c>
      <c r="S2004" s="65" t="str">
        <f t="shared" si="96"/>
        <v>H1</v>
      </c>
      <c r="T2004" s="69" t="s">
        <v>5626</v>
      </c>
      <c r="U2004" s="69"/>
      <c r="V2004" s="69"/>
      <c r="W2004" s="69"/>
      <c r="X2004" s="69"/>
      <c r="Y2004" s="69"/>
      <c r="Z2004" s="69"/>
      <c r="AA2004" s="69"/>
      <c r="AB2004" s="69"/>
      <c r="AC2004" s="69"/>
      <c r="AD2004" s="69"/>
      <c r="AE2004" s="69"/>
      <c r="AF2004" s="69"/>
      <c r="AG2004" s="69"/>
      <c r="AH2004" s="69"/>
      <c r="AI2004" s="69"/>
      <c r="AJ2004" s="69"/>
      <c r="AK2004" s="69"/>
      <c r="AL2004" s="69"/>
      <c r="AM2004" s="70" t="s">
        <v>4376</v>
      </c>
      <c r="AN2004" s="63" t="str">
        <f>IF(ISNA(VLOOKUP(D2004,[1]GRE_Tabela2!$A$4:$D$112,4,0)),"-",VLOOKUP(D2004,[1]GRE_Tabela2!$A$4:$D$112,4,0))</f>
        <v>-</v>
      </c>
      <c r="AO2004" s="68" t="s">
        <v>1065</v>
      </c>
      <c r="AP2004" s="68" t="s">
        <v>1481</v>
      </c>
      <c r="AQ2004" s="113">
        <v>135</v>
      </c>
      <c r="AR2004" s="302" t="str">
        <f>IF(ISNA(VLOOKUP(AT2004,[1]FISQ!$D$2:$J$1713,7,0)),"-",VLOOKUP(AT2004,[1]FISQ!$D$2:$J$1713,7,0))</f>
        <v>-</v>
      </c>
      <c r="AS2004" s="302" t="str">
        <f>IF(ISNA(VLOOKUP(AT2004,[1]FISQ!$D$2:$J$1713,4,0)),"-",CONCATENATE("(",VLOOKUP(AT2004,[1]FISQ!$D$2:$J$1713,4,0),")"))</f>
        <v>-</v>
      </c>
      <c r="AT2004" s="71" t="s">
        <v>4377</v>
      </c>
      <c r="AU2004" s="38"/>
      <c r="AV2004" s="38"/>
      <c r="AW2004" s="38"/>
    </row>
    <row r="2005" spans="1:49" ht="25.5">
      <c r="A2005" s="33">
        <v>2004</v>
      </c>
      <c r="B2005" s="33" t="str">
        <f t="shared" si="97"/>
        <v>2870_I</v>
      </c>
      <c r="C2005" s="33" t="str">
        <f t="shared" si="98"/>
        <v>4.2//4.3</v>
      </c>
      <c r="D2005" s="61">
        <v>2870</v>
      </c>
      <c r="E2005" s="67" t="s">
        <v>4378</v>
      </c>
      <c r="F2005" s="395" t="s">
        <v>7405</v>
      </c>
      <c r="G2005" s="62" t="str">
        <f>VLOOKUP(CONCATENATE(TEXT(I2005,"0"),"_",TEXT(F2005,"0")),[1]CodC!$A$2:$D$250,4,0)</f>
        <v>Matérias sujeitas a inflamação espontânea, que, em contacto com água, libertam gases inflamáveis;</v>
      </c>
      <c r="H2005" s="395" t="s">
        <v>7427</v>
      </c>
      <c r="I2005" s="68">
        <v>4</v>
      </c>
      <c r="J2005" s="68" t="s">
        <v>1579</v>
      </c>
      <c r="K2005" s="68" t="s">
        <v>298</v>
      </c>
      <c r="L2005" s="68" t="s">
        <v>746</v>
      </c>
      <c r="M2005" s="63"/>
      <c r="N2005" s="64" t="s">
        <v>19</v>
      </c>
      <c r="O2005" s="64" t="s">
        <v>19</v>
      </c>
      <c r="P2005" s="113" t="s">
        <v>22423</v>
      </c>
      <c r="Q2005" s="70" t="s">
        <v>7229</v>
      </c>
      <c r="R2005" s="70" t="s">
        <v>4675</v>
      </c>
      <c r="S2005" s="65" t="str">
        <f t="shared" si="96"/>
        <v xml:space="preserve"> H1 </v>
      </c>
      <c r="T2005" s="69" t="s">
        <v>5626</v>
      </c>
      <c r="U2005" s="69"/>
      <c r="V2005" s="69"/>
      <c r="W2005" s="69"/>
      <c r="X2005" s="69"/>
      <c r="Y2005" s="69"/>
      <c r="Z2005" s="69"/>
      <c r="AA2005" s="69"/>
      <c r="AB2005" s="69"/>
      <c r="AC2005" s="69"/>
      <c r="AD2005" s="69"/>
      <c r="AE2005" s="69"/>
      <c r="AF2005" s="69"/>
      <c r="AG2005" s="69"/>
      <c r="AH2005" s="69"/>
      <c r="AI2005" s="69"/>
      <c r="AJ2005" s="69"/>
      <c r="AK2005" s="69"/>
      <c r="AL2005" s="69"/>
      <c r="AM2005" s="73" t="s">
        <v>19</v>
      </c>
      <c r="AN2005" s="63" t="str">
        <f>IF(ISNA(VLOOKUP(D2005,[1]GRE_Tabela2!$A$4:$D$112,4,0)),"-",VLOOKUP(D2005,[1]GRE_Tabela2!$A$4:$D$112,4,0))</f>
        <v>-</v>
      </c>
      <c r="AO2005" s="68" t="s">
        <v>1065</v>
      </c>
      <c r="AP2005" s="68" t="s">
        <v>1481</v>
      </c>
      <c r="AQ2005" s="113">
        <v>135</v>
      </c>
      <c r="AR2005" s="302" t="str">
        <f>IF(ISNA(VLOOKUP(AT2005,[1]FISQ!$D$2:$J$1713,7,0)),"-",VLOOKUP(AT2005,[1]FISQ!$D$2:$J$1713,7,0))</f>
        <v>-</v>
      </c>
      <c r="AS2005" s="302" t="str">
        <f>IF(ISNA(VLOOKUP(AT2005,[1]FISQ!$D$2:$J$1713,4,0)),"-",CONCATENATE("(",VLOOKUP(AT2005,[1]FISQ!$D$2:$J$1713,4,0),")"))</f>
        <v>-</v>
      </c>
      <c r="AT2005" s="71" t="s">
        <v>4377</v>
      </c>
      <c r="AU2005" s="38"/>
      <c r="AV2005" s="38"/>
      <c r="AW2005" s="38"/>
    </row>
    <row r="2006" spans="1:49" ht="38.25">
      <c r="A2006" s="33">
        <v>2005</v>
      </c>
      <c r="B2006" s="33" t="str">
        <f t="shared" si="97"/>
        <v>2871_III</v>
      </c>
      <c r="C2006" s="33" t="str">
        <f t="shared" si="98"/>
        <v>6.1//-</v>
      </c>
      <c r="D2006" s="61">
        <v>2871</v>
      </c>
      <c r="E2006" s="67" t="s">
        <v>4379</v>
      </c>
      <c r="F2006" s="395" t="s">
        <v>4430</v>
      </c>
      <c r="G2006" s="62" t="str">
        <f>VLOOKUP(CONCATENATE(TEXT(I2006,"0"),"_",TEXT(F2006,"0")),[1]CodC!$A$2:$D$250,4,0)</f>
        <v>Matérias tóxicas sem perigo subsidiário, inorgânicas, sólidas;</v>
      </c>
      <c r="H2006" s="395" t="s">
        <v>7327</v>
      </c>
      <c r="I2006" s="68">
        <v>6</v>
      </c>
      <c r="J2006" s="68" t="s">
        <v>50</v>
      </c>
      <c r="K2006" s="69" t="s">
        <v>19</v>
      </c>
      <c r="L2006" s="68" t="s">
        <v>879</v>
      </c>
      <c r="M2006" s="63"/>
      <c r="N2006" s="64" t="s">
        <v>19</v>
      </c>
      <c r="O2006" s="64" t="s">
        <v>19</v>
      </c>
      <c r="P2006" s="113" t="s">
        <v>22423</v>
      </c>
      <c r="Q2006" s="70" t="s">
        <v>621</v>
      </c>
      <c r="R2006" s="70" t="s">
        <v>621</v>
      </c>
      <c r="S2006" s="65" t="str">
        <f t="shared" si="96"/>
        <v/>
      </c>
      <c r="T2006" s="69" t="s">
        <v>19</v>
      </c>
      <c r="U2006" s="69"/>
      <c r="V2006" s="69"/>
      <c r="W2006" s="69"/>
      <c r="X2006" s="69"/>
      <c r="Y2006" s="69"/>
      <c r="Z2006" s="69"/>
      <c r="AA2006" s="69"/>
      <c r="AB2006" s="69"/>
      <c r="AC2006" s="69"/>
      <c r="AD2006" s="69"/>
      <c r="AE2006" s="69"/>
      <c r="AF2006" s="69"/>
      <c r="AG2006" s="69"/>
      <c r="AH2006" s="69"/>
      <c r="AI2006" s="69"/>
      <c r="AJ2006" s="69"/>
      <c r="AK2006" s="69"/>
      <c r="AL2006" s="69"/>
      <c r="AM2006" s="70" t="s">
        <v>6906</v>
      </c>
      <c r="AN2006" s="63" t="str">
        <f>IF(ISNA(VLOOKUP(D2006,[1]GRE_Tabela2!$A$4:$D$112,4,0)),"-",VLOOKUP(D2006,[1]GRE_Tabela2!$A$4:$D$112,4,0))</f>
        <v>-</v>
      </c>
      <c r="AO2006" s="68" t="s">
        <v>1341</v>
      </c>
      <c r="AP2006" s="68" t="s">
        <v>1795</v>
      </c>
      <c r="AQ2006" s="113">
        <v>170</v>
      </c>
      <c r="AR2006" s="302" t="str">
        <f>IF(ISNA(VLOOKUP(AT2006,[1]FISQ!$D$2:$J$1713,7,0)),"-",VLOOKUP(AT2006,[1]FISQ!$D$2:$J$1713,7,0))</f>
        <v>0775 </v>
      </c>
      <c r="AS2006" s="302" t="str">
        <f>IF(ISNA(VLOOKUP(AT2006,[1]FISQ!$D$2:$J$1713,4,0)),"-",CONCATENATE("(",VLOOKUP(AT2006,[1]FISQ!$D$2:$J$1713,4,0),")"))</f>
        <v>(1)</v>
      </c>
      <c r="AT2006" s="71" t="s">
        <v>4380</v>
      </c>
      <c r="AU2006" s="38"/>
      <c r="AV2006" s="38"/>
      <c r="AW2006" s="38"/>
    </row>
    <row r="2007" spans="1:49" ht="25.5">
      <c r="A2007" s="33">
        <v>2006</v>
      </c>
      <c r="B2007" s="33" t="str">
        <f t="shared" si="97"/>
        <v>2872_II</v>
      </c>
      <c r="C2007" s="33" t="str">
        <f t="shared" si="98"/>
        <v>6.1//-</v>
      </c>
      <c r="D2007" s="61">
        <v>2872</v>
      </c>
      <c r="E2007" s="72" t="s">
        <v>4381</v>
      </c>
      <c r="F2007" s="395" t="s">
        <v>373</v>
      </c>
      <c r="G2007" s="62" t="str">
        <f>VLOOKUP(CONCATENATE(TEXT(I2007,"0"),"_",TEXT(F2007,"0")),[1]CodC!$A$2:$D$250,4,0)</f>
        <v>Matérias tóxicas sem perigo subsidiário, orgânicas, líquidas;</v>
      </c>
      <c r="H2007" s="395" t="s">
        <v>7327</v>
      </c>
      <c r="I2007" s="68">
        <v>6</v>
      </c>
      <c r="J2007" s="68" t="s">
        <v>50</v>
      </c>
      <c r="K2007" s="69" t="s">
        <v>19</v>
      </c>
      <c r="L2007" s="68" t="s">
        <v>849</v>
      </c>
      <c r="M2007" s="63"/>
      <c r="N2007" s="64" t="s">
        <v>19</v>
      </c>
      <c r="O2007" s="64" t="s">
        <v>19</v>
      </c>
      <c r="P2007" s="113" t="s">
        <v>22423</v>
      </c>
      <c r="Q2007" s="70" t="s">
        <v>621</v>
      </c>
      <c r="R2007" s="70" t="s">
        <v>621</v>
      </c>
      <c r="S2007" s="65" t="str">
        <f t="shared" si="96"/>
        <v/>
      </c>
      <c r="T2007" s="69" t="s">
        <v>19</v>
      </c>
      <c r="U2007" s="69"/>
      <c r="V2007" s="69"/>
      <c r="W2007" s="69"/>
      <c r="X2007" s="69"/>
      <c r="Y2007" s="69"/>
      <c r="Z2007" s="69"/>
      <c r="AA2007" s="69"/>
      <c r="AB2007" s="69"/>
      <c r="AC2007" s="69"/>
      <c r="AD2007" s="69" t="s">
        <v>7163</v>
      </c>
      <c r="AE2007" s="69"/>
      <c r="AF2007" s="69"/>
      <c r="AG2007" s="69"/>
      <c r="AH2007" s="69"/>
      <c r="AI2007" s="69"/>
      <c r="AJ2007" s="69"/>
      <c r="AK2007" s="69"/>
      <c r="AL2007" s="69"/>
      <c r="AM2007" s="70" t="s">
        <v>6283</v>
      </c>
      <c r="AN2007" s="63" t="str">
        <f>IF(ISNA(VLOOKUP(D2007,[1]GRE_Tabela2!$A$4:$D$112,4,0)),"-",VLOOKUP(D2007,[1]GRE_Tabela2!$A$4:$D$112,4,0))</f>
        <v>-</v>
      </c>
      <c r="AO2007" s="68" t="s">
        <v>1341</v>
      </c>
      <c r="AP2007" s="68" t="s">
        <v>1795</v>
      </c>
      <c r="AQ2007" s="113">
        <v>159</v>
      </c>
      <c r="AR2007" s="302" t="str">
        <f>IF(ISNA(VLOOKUP(AT2007,[1]FISQ!$D$2:$J$1713,7,0)),"-",VLOOKUP(AT2007,[1]FISQ!$D$2:$J$1713,7,0))</f>
        <v>0002 </v>
      </c>
      <c r="AS2007" s="302" t="str">
        <f>IF(ISNA(VLOOKUP(AT2007,[1]FISQ!$D$2:$J$1713,4,0)),"-",CONCATENATE("(",VLOOKUP(AT2007,[1]FISQ!$D$2:$J$1713,4,0),")"))</f>
        <v>(1)</v>
      </c>
      <c r="AT2007" s="71" t="s">
        <v>4382</v>
      </c>
      <c r="AU2007" s="38"/>
      <c r="AV2007" s="38"/>
      <c r="AW2007" s="38"/>
    </row>
    <row r="2008" spans="1:49" ht="25.5">
      <c r="A2008" s="33">
        <v>2007</v>
      </c>
      <c r="B2008" s="33" t="str">
        <f t="shared" si="97"/>
        <v>2872_III</v>
      </c>
      <c r="C2008" s="33" t="str">
        <f t="shared" si="98"/>
        <v>6.1//-</v>
      </c>
      <c r="D2008" s="61">
        <v>2872</v>
      </c>
      <c r="E2008" s="72" t="s">
        <v>4381</v>
      </c>
      <c r="F2008" s="395" t="s">
        <v>373</v>
      </c>
      <c r="G2008" s="62" t="str">
        <f>VLOOKUP(CONCATENATE(TEXT(I2008,"0"),"_",TEXT(F2008,"0")),[1]CodC!$A$2:$D$250,4,0)</f>
        <v>Matérias tóxicas sem perigo subsidiário, orgânicas, líquidas;</v>
      </c>
      <c r="H2008" s="395" t="s">
        <v>7327</v>
      </c>
      <c r="I2008" s="68">
        <v>6</v>
      </c>
      <c r="J2008" s="68" t="s">
        <v>50</v>
      </c>
      <c r="K2008" s="69" t="s">
        <v>19</v>
      </c>
      <c r="L2008" s="68" t="s">
        <v>879</v>
      </c>
      <c r="M2008" s="68"/>
      <c r="N2008" s="64" t="s">
        <v>19</v>
      </c>
      <c r="O2008" s="64" t="s">
        <v>885</v>
      </c>
      <c r="P2008" s="113" t="s">
        <v>22423</v>
      </c>
      <c r="Q2008" s="70" t="s">
        <v>621</v>
      </c>
      <c r="R2008" s="70" t="s">
        <v>621</v>
      </c>
      <c r="S2008" s="65" t="str">
        <f t="shared" si="96"/>
        <v/>
      </c>
      <c r="T2008" s="69" t="s">
        <v>19</v>
      </c>
      <c r="U2008" s="69"/>
      <c r="V2008" s="69"/>
      <c r="W2008" s="69"/>
      <c r="X2008" s="69"/>
      <c r="Y2008" s="69"/>
      <c r="Z2008" s="69"/>
      <c r="AA2008" s="69"/>
      <c r="AB2008" s="69"/>
      <c r="AC2008" s="69"/>
      <c r="AD2008" s="69" t="s">
        <v>7163</v>
      </c>
      <c r="AE2008" s="69"/>
      <c r="AF2008" s="69"/>
      <c r="AG2008" s="69"/>
      <c r="AH2008" s="69"/>
      <c r="AI2008" s="69"/>
      <c r="AJ2008" s="69"/>
      <c r="AK2008" s="69"/>
      <c r="AL2008" s="69"/>
      <c r="AM2008" s="70" t="str">
        <f>AM2007</f>
        <v>Líquido incolor  com um odor percetível. Imiscível com a água. Tóxico à ingestão, por contacto cutâneo ou à inalação.</v>
      </c>
      <c r="AN2008" s="63" t="str">
        <f>IF(ISNA(VLOOKUP(D2008,[1]GRE_Tabela2!$A$4:$D$112,4,0)),"-",VLOOKUP(D2008,[1]GRE_Tabela2!$A$4:$D$112,4,0))</f>
        <v>-</v>
      </c>
      <c r="AO2008" s="68" t="s">
        <v>1341</v>
      </c>
      <c r="AP2008" s="68" t="s">
        <v>1795</v>
      </c>
      <c r="AQ2008" s="113">
        <v>159</v>
      </c>
      <c r="AR2008" s="302" t="str">
        <f>IF(ISNA(VLOOKUP(AT2008,[1]FISQ!$D$2:$J$1713,7,0)),"-",VLOOKUP(AT2008,[1]FISQ!$D$2:$J$1713,7,0))</f>
        <v>0002 </v>
      </c>
      <c r="AS2008" s="302" t="str">
        <f>IF(ISNA(VLOOKUP(AT2008,[1]FISQ!$D$2:$J$1713,4,0)),"-",CONCATENATE("(",VLOOKUP(AT2008,[1]FISQ!$D$2:$J$1713,4,0),")"))</f>
        <v>(1)</v>
      </c>
      <c r="AT2008" s="71" t="s">
        <v>4382</v>
      </c>
      <c r="AU2008" s="38"/>
      <c r="AV2008" s="38"/>
      <c r="AW2008" s="38"/>
    </row>
    <row r="2009" spans="1:49" ht="25.5">
      <c r="A2009" s="33">
        <v>2008</v>
      </c>
      <c r="B2009" s="33" t="str">
        <f t="shared" si="97"/>
        <v>2873_III</v>
      </c>
      <c r="C2009" s="33" t="str">
        <f t="shared" si="98"/>
        <v>6.1//-</v>
      </c>
      <c r="D2009" s="61">
        <v>2873</v>
      </c>
      <c r="E2009" s="67" t="s">
        <v>4384</v>
      </c>
      <c r="F2009" s="395" t="s">
        <v>373</v>
      </c>
      <c r="G2009" s="62" t="str">
        <f>VLOOKUP(CONCATENATE(TEXT(I2009,"0"),"_",TEXT(F2009,"0")),[1]CodC!$A$2:$D$250,4,0)</f>
        <v>Matérias tóxicas sem perigo subsidiário, orgânicas, líquidas;</v>
      </c>
      <c r="H2009" s="395" t="s">
        <v>7327</v>
      </c>
      <c r="I2009" s="68">
        <v>6</v>
      </c>
      <c r="J2009" s="68" t="s">
        <v>50</v>
      </c>
      <c r="K2009" s="69" t="s">
        <v>19</v>
      </c>
      <c r="L2009" s="68" t="s">
        <v>879</v>
      </c>
      <c r="M2009" s="63"/>
      <c r="N2009" s="64" t="s">
        <v>19</v>
      </c>
      <c r="O2009" s="64" t="s">
        <v>19</v>
      </c>
      <c r="P2009" s="113" t="s">
        <v>22423</v>
      </c>
      <c r="Q2009" s="70" t="s">
        <v>621</v>
      </c>
      <c r="R2009" s="70" t="s">
        <v>621</v>
      </c>
      <c r="S2009" s="65" t="str">
        <f t="shared" si="96"/>
        <v/>
      </c>
      <c r="T2009" s="69" t="s">
        <v>19</v>
      </c>
      <c r="U2009" s="69"/>
      <c r="V2009" s="69"/>
      <c r="W2009" s="69"/>
      <c r="X2009" s="69"/>
      <c r="Y2009" s="69"/>
      <c r="Z2009" s="69"/>
      <c r="AA2009" s="69"/>
      <c r="AB2009" s="69"/>
      <c r="AC2009" s="69"/>
      <c r="AD2009" s="69"/>
      <c r="AE2009" s="69"/>
      <c r="AF2009" s="69"/>
      <c r="AG2009" s="69"/>
      <c r="AH2009" s="69"/>
      <c r="AI2009" s="69"/>
      <c r="AJ2009" s="69"/>
      <c r="AK2009" s="69"/>
      <c r="AL2009" s="69"/>
      <c r="AM2009" s="70" t="s">
        <v>6907</v>
      </c>
      <c r="AN2009" s="63" t="str">
        <f>IF(ISNA(VLOOKUP(D2009,[1]GRE_Tabela2!$A$4:$D$112,4,0)),"-",VLOOKUP(D2009,[1]GRE_Tabela2!$A$4:$D$112,4,0))</f>
        <v>-</v>
      </c>
      <c r="AO2009" s="68" t="s">
        <v>1341</v>
      </c>
      <c r="AP2009" s="68" t="s">
        <v>1795</v>
      </c>
      <c r="AQ2009" s="113">
        <v>153</v>
      </c>
      <c r="AR2009" s="302" t="str">
        <f>IF(ISNA(VLOOKUP(AT2009,[1]FISQ!$D$2:$J$1713,7,0)),"-",VLOOKUP(AT2009,[1]FISQ!$D$2:$J$1713,7,0))</f>
        <v>-</v>
      </c>
      <c r="AS2009" s="302" t="str">
        <f>IF(ISNA(VLOOKUP(AT2009,[1]FISQ!$D$2:$J$1713,4,0)),"-",CONCATENATE("(",VLOOKUP(AT2009,[1]FISQ!$D$2:$J$1713,4,0),")"))</f>
        <v>-</v>
      </c>
      <c r="AT2009" s="71" t="s">
        <v>4383</v>
      </c>
      <c r="AU2009" s="38"/>
      <c r="AV2009" s="38"/>
      <c r="AW2009" s="38"/>
    </row>
    <row r="2010" spans="1:49" ht="51">
      <c r="A2010" s="33">
        <v>2009</v>
      </c>
      <c r="B2010" s="33" t="str">
        <f t="shared" si="97"/>
        <v>2874_III</v>
      </c>
      <c r="C2010" s="33" t="str">
        <f t="shared" si="98"/>
        <v>6.1//-</v>
      </c>
      <c r="D2010" s="61">
        <v>2874</v>
      </c>
      <c r="E2010" s="67" t="s">
        <v>4385</v>
      </c>
      <c r="F2010" s="395" t="s">
        <v>373</v>
      </c>
      <c r="G2010" s="62" t="str">
        <f>VLOOKUP(CONCATENATE(TEXT(I2010,"0"),"_",TEXT(F2010,"0")),[1]CodC!$A$2:$D$250,4,0)</f>
        <v>Matérias tóxicas sem perigo subsidiário, orgânicas, líquidas;</v>
      </c>
      <c r="H2010" s="395" t="s">
        <v>7327</v>
      </c>
      <c r="I2010" s="68">
        <v>6</v>
      </c>
      <c r="J2010" s="68" t="s">
        <v>50</v>
      </c>
      <c r="K2010" s="64" t="s">
        <v>19</v>
      </c>
      <c r="L2010" s="68" t="s">
        <v>879</v>
      </c>
      <c r="M2010" s="63"/>
      <c r="N2010" s="64" t="s">
        <v>19</v>
      </c>
      <c r="O2010" s="64" t="s">
        <v>19</v>
      </c>
      <c r="P2010" s="113" t="s">
        <v>22423</v>
      </c>
      <c r="Q2010" s="70" t="s">
        <v>621</v>
      </c>
      <c r="R2010" s="70" t="s">
        <v>621</v>
      </c>
      <c r="S2010" s="65" t="str">
        <f t="shared" si="96"/>
        <v/>
      </c>
      <c r="T2010" s="68" t="s">
        <v>3124</v>
      </c>
      <c r="U2010" s="68"/>
      <c r="V2010" s="68"/>
      <c r="W2010" s="68"/>
      <c r="X2010" s="68"/>
      <c r="Y2010" s="68"/>
      <c r="Z2010" s="68"/>
      <c r="AA2010" s="68"/>
      <c r="AB2010" s="68"/>
      <c r="AC2010" s="68"/>
      <c r="AD2010" s="68"/>
      <c r="AE2010" s="68"/>
      <c r="AF2010" s="68"/>
      <c r="AG2010" s="68"/>
      <c r="AH2010" s="68"/>
      <c r="AI2010" s="68"/>
      <c r="AJ2010" s="68"/>
      <c r="AK2010" s="68"/>
      <c r="AL2010" s="68"/>
      <c r="AM2010" s="70" t="s">
        <v>4386</v>
      </c>
      <c r="AN2010" s="63" t="str">
        <f>IF(ISNA(VLOOKUP(D2010,[1]GRE_Tabela2!$A$4:$D$112,4,0)),"-",VLOOKUP(D2010,[1]GRE_Tabela2!$A$4:$D$112,4,0))</f>
        <v>-</v>
      </c>
      <c r="AO2010" s="68" t="s">
        <v>1341</v>
      </c>
      <c r="AP2010" s="68" t="s">
        <v>1795</v>
      </c>
      <c r="AQ2010" s="113">
        <v>153</v>
      </c>
      <c r="AR2010" s="302" t="str">
        <f>IF(ISNA(VLOOKUP(AT2010,[1]FISQ!$D$2:$J$1713,7,0)),"-",VLOOKUP(AT2010,[1]FISQ!$D$2:$J$1713,7,0))</f>
        <v>0794 </v>
      </c>
      <c r="AS2010" s="302" t="str">
        <f>IF(ISNA(VLOOKUP(AT2010,[1]FISQ!$D$2:$J$1713,4,0)),"-",CONCATENATE("(",VLOOKUP(AT2010,[1]FISQ!$D$2:$J$1713,4,0),")"))</f>
        <v>(1)</v>
      </c>
      <c r="AT2010" s="71" t="s">
        <v>4387</v>
      </c>
      <c r="AU2010" s="38"/>
      <c r="AV2010" s="38"/>
      <c r="AW2010" s="38"/>
    </row>
    <row r="2011" spans="1:49" ht="25.5">
      <c r="A2011" s="33">
        <v>2010</v>
      </c>
      <c r="B2011" s="33" t="str">
        <f t="shared" si="97"/>
        <v>2875_III</v>
      </c>
      <c r="C2011" s="33" t="str">
        <f t="shared" si="98"/>
        <v>6.1//-</v>
      </c>
      <c r="D2011" s="61">
        <v>2875</v>
      </c>
      <c r="E2011" s="67" t="s">
        <v>4388</v>
      </c>
      <c r="F2011" s="395" t="s">
        <v>880</v>
      </c>
      <c r="G2011" s="62" t="str">
        <f>VLOOKUP(CONCATENATE(TEXT(I2011,"0"),"_",TEXT(F2011,"0")),[1]CodC!$A$2:$D$250,4,0)</f>
        <v>Matérias tóxicas sem perigo subsidiário, orgânicas, sólidas;</v>
      </c>
      <c r="H2011" s="395" t="s">
        <v>7327</v>
      </c>
      <c r="I2011" s="68">
        <v>6</v>
      </c>
      <c r="J2011" s="68" t="s">
        <v>50</v>
      </c>
      <c r="K2011" s="69" t="s">
        <v>19</v>
      </c>
      <c r="L2011" s="68" t="s">
        <v>879</v>
      </c>
      <c r="M2011" s="63"/>
      <c r="N2011" s="64" t="s">
        <v>19</v>
      </c>
      <c r="O2011" s="64" t="s">
        <v>19</v>
      </c>
      <c r="P2011" s="113" t="s">
        <v>22423</v>
      </c>
      <c r="Q2011" s="70" t="s">
        <v>621</v>
      </c>
      <c r="R2011" s="70" t="s">
        <v>621</v>
      </c>
      <c r="S2011" s="65" t="str">
        <f t="shared" si="96"/>
        <v/>
      </c>
      <c r="T2011" s="69" t="s">
        <v>19</v>
      </c>
      <c r="U2011" s="69"/>
      <c r="V2011" s="69"/>
      <c r="W2011" s="69"/>
      <c r="X2011" s="69"/>
      <c r="Y2011" s="69"/>
      <c r="Z2011" s="69"/>
      <c r="AA2011" s="69"/>
      <c r="AB2011" s="69"/>
      <c r="AC2011" s="69"/>
      <c r="AD2011" s="69"/>
      <c r="AE2011" s="69"/>
      <c r="AF2011" s="69"/>
      <c r="AG2011" s="69"/>
      <c r="AH2011" s="69"/>
      <c r="AI2011" s="69"/>
      <c r="AJ2011" s="69"/>
      <c r="AK2011" s="69"/>
      <c r="AL2011" s="69"/>
      <c r="AM2011" s="70" t="s">
        <v>6908</v>
      </c>
      <c r="AN2011" s="63" t="str">
        <f>IF(ISNA(VLOOKUP(D2011,[1]GRE_Tabela2!$A$4:$D$112,4,0)),"-",VLOOKUP(D2011,[1]GRE_Tabela2!$A$4:$D$112,4,0))</f>
        <v>-</v>
      </c>
      <c r="AO2011" s="68" t="s">
        <v>1341</v>
      </c>
      <c r="AP2011" s="68" t="s">
        <v>1795</v>
      </c>
      <c r="AQ2011" s="113">
        <v>151</v>
      </c>
      <c r="AR2011" s="302" t="str">
        <f>IF(ISNA(VLOOKUP(AT2011,[1]FISQ!$D$2:$J$1713,7,0)),"-",VLOOKUP(AT2011,[1]FISQ!$D$2:$J$1713,7,0))</f>
        <v>0161 </v>
      </c>
      <c r="AS2011" s="302" t="str">
        <f>IF(ISNA(VLOOKUP(AT2011,[1]FISQ!$D$2:$J$1713,4,0)),"-",CONCATENATE("(",VLOOKUP(AT2011,[1]FISQ!$D$2:$J$1713,4,0),")"))</f>
        <v>(1)</v>
      </c>
      <c r="AT2011" s="71" t="s">
        <v>4389</v>
      </c>
      <c r="AU2011" s="38"/>
      <c r="AV2011" s="38"/>
      <c r="AW2011" s="38"/>
    </row>
    <row r="2012" spans="1:49" ht="25.5">
      <c r="A2012" s="33">
        <v>2011</v>
      </c>
      <c r="B2012" s="33" t="str">
        <f t="shared" si="97"/>
        <v>2876_III</v>
      </c>
      <c r="C2012" s="33" t="str">
        <f t="shared" si="98"/>
        <v>6.1//-</v>
      </c>
      <c r="D2012" s="61">
        <v>2876</v>
      </c>
      <c r="E2012" s="67" t="s">
        <v>4390</v>
      </c>
      <c r="F2012" s="395" t="s">
        <v>880</v>
      </c>
      <c r="G2012" s="62" t="str">
        <f>VLOOKUP(CONCATENATE(TEXT(I2012,"0"),"_",TEXT(F2012,"0")),[1]CodC!$A$2:$D$250,4,0)</f>
        <v>Matérias tóxicas sem perigo subsidiário, orgânicas, sólidas;</v>
      </c>
      <c r="H2012" s="395" t="s">
        <v>7327</v>
      </c>
      <c r="I2012" s="68">
        <v>6</v>
      </c>
      <c r="J2012" s="68" t="s">
        <v>50</v>
      </c>
      <c r="K2012" s="69" t="s">
        <v>19</v>
      </c>
      <c r="L2012" s="68" t="s">
        <v>879</v>
      </c>
      <c r="M2012" s="63"/>
      <c r="N2012" s="64" t="s">
        <v>19</v>
      </c>
      <c r="O2012" s="64" t="s">
        <v>19</v>
      </c>
      <c r="P2012" s="113" t="s">
        <v>22423</v>
      </c>
      <c r="Q2012" s="70" t="s">
        <v>621</v>
      </c>
      <c r="R2012" s="70" t="s">
        <v>621</v>
      </c>
      <c r="S2012" s="65" t="str">
        <f t="shared" si="96"/>
        <v/>
      </c>
      <c r="T2012" s="69" t="s">
        <v>19</v>
      </c>
      <c r="U2012" s="69"/>
      <c r="V2012" s="69"/>
      <c r="W2012" s="69"/>
      <c r="X2012" s="69"/>
      <c r="Y2012" s="69"/>
      <c r="Z2012" s="69"/>
      <c r="AA2012" s="69"/>
      <c r="AB2012" s="69"/>
      <c r="AC2012" s="69"/>
      <c r="AD2012" s="69"/>
      <c r="AE2012" s="69"/>
      <c r="AF2012" s="69"/>
      <c r="AG2012" s="69"/>
      <c r="AH2012" s="69"/>
      <c r="AI2012" s="69"/>
      <c r="AJ2012" s="69"/>
      <c r="AK2012" s="69"/>
      <c r="AL2012" s="69"/>
      <c r="AM2012" s="70" t="s">
        <v>6909</v>
      </c>
      <c r="AN2012" s="63" t="str">
        <f>IF(ISNA(VLOOKUP(D2012,[1]GRE_Tabela2!$A$4:$D$112,4,0)),"-",VLOOKUP(D2012,[1]GRE_Tabela2!$A$4:$D$112,4,0))</f>
        <v>-</v>
      </c>
      <c r="AO2012" s="68" t="s">
        <v>1341</v>
      </c>
      <c r="AP2012" s="68" t="s">
        <v>1795</v>
      </c>
      <c r="AQ2012" s="113">
        <v>153</v>
      </c>
      <c r="AR2012" s="302" t="str">
        <f>IF(ISNA(VLOOKUP(AT2012,[1]FISQ!$D$2:$J$1713,7,0)),"-",VLOOKUP(AT2012,[1]FISQ!$D$2:$J$1713,7,0))</f>
        <v>1033 </v>
      </c>
      <c r="AS2012" s="302" t="str">
        <f>IF(ISNA(VLOOKUP(AT2012,[1]FISQ!$D$2:$J$1713,4,0)),"-",CONCATENATE("(",VLOOKUP(AT2012,[1]FISQ!$D$2:$J$1713,4,0),")"))</f>
        <v>(1)</v>
      </c>
      <c r="AT2012" s="71" t="s">
        <v>4391</v>
      </c>
      <c r="AU2012" s="38"/>
      <c r="AV2012" s="38"/>
      <c r="AW2012" s="38"/>
    </row>
    <row r="2013" spans="1:49" ht="38.25">
      <c r="A2013" s="33">
        <v>2012</v>
      </c>
      <c r="B2013" s="33" t="str">
        <f t="shared" si="97"/>
        <v>2878_III</v>
      </c>
      <c r="C2013" s="33" t="str">
        <f t="shared" si="98"/>
        <v>4.1//-</v>
      </c>
      <c r="D2013" s="61">
        <v>2878</v>
      </c>
      <c r="E2013" s="67" t="s">
        <v>4392</v>
      </c>
      <c r="F2013" s="395" t="s">
        <v>7293</v>
      </c>
      <c r="G2013" s="62" t="str">
        <f>VLOOKUP(CONCATENATE(TEXT(I2013,"0"),"_",TEXT(F2013,"0")),[1]CodC!$A$2:$D$250,4,0)</f>
        <v>Matérias sólidas inflamáveis, sem perigo subsidiário: Inorgânicas;</v>
      </c>
      <c r="H2013" s="395" t="s">
        <v>7294</v>
      </c>
      <c r="I2013" s="68">
        <v>4</v>
      </c>
      <c r="J2013" s="68" t="s">
        <v>1405</v>
      </c>
      <c r="K2013" s="64" t="s">
        <v>19</v>
      </c>
      <c r="L2013" s="68" t="s">
        <v>879</v>
      </c>
      <c r="M2013" s="68"/>
      <c r="N2013" s="64" t="s">
        <v>19</v>
      </c>
      <c r="O2013" s="64" t="s">
        <v>885</v>
      </c>
      <c r="P2013" s="113" t="s">
        <v>22423</v>
      </c>
      <c r="Q2013" s="70" t="s">
        <v>627</v>
      </c>
      <c r="R2013" s="70" t="s">
        <v>5678</v>
      </c>
      <c r="S2013" s="65" t="str">
        <f t="shared" si="96"/>
        <v>H1</v>
      </c>
      <c r="T2013" s="68" t="s">
        <v>5625</v>
      </c>
      <c r="U2013" s="68"/>
      <c r="V2013" s="68"/>
      <c r="W2013" s="68"/>
      <c r="X2013" s="68"/>
      <c r="Y2013" s="68"/>
      <c r="Z2013" s="68"/>
      <c r="AA2013" s="68" t="s">
        <v>7163</v>
      </c>
      <c r="AB2013" s="68"/>
      <c r="AC2013" s="68"/>
      <c r="AD2013" s="68"/>
      <c r="AE2013" s="68"/>
      <c r="AF2013" s="68"/>
      <c r="AG2013" s="68"/>
      <c r="AH2013" s="68"/>
      <c r="AI2013" s="68" t="s">
        <v>7163</v>
      </c>
      <c r="AJ2013" s="68"/>
      <c r="AK2013" s="68"/>
      <c r="AL2013" s="68"/>
      <c r="AM2013" s="70" t="s">
        <v>4393</v>
      </c>
      <c r="AN2013" s="63" t="str">
        <f>IF(ISNA(VLOOKUP(D2013,[1]GRE_Tabela2!$A$4:$D$112,4,0)),"-",VLOOKUP(D2013,[1]GRE_Tabela2!$A$4:$D$112,4,0))</f>
        <v>-</v>
      </c>
      <c r="AO2013" s="68" t="s">
        <v>1065</v>
      </c>
      <c r="AP2013" s="68" t="s">
        <v>1333</v>
      </c>
      <c r="AQ2013" s="113">
        <v>170</v>
      </c>
      <c r="AR2013" s="302" t="str">
        <f>IF(ISNA(VLOOKUP(AT2013,[1]FISQ!$D$2:$J$1713,7,0)),"-",VLOOKUP(AT2013,[1]FISQ!$D$2:$J$1713,7,0))</f>
        <v>-</v>
      </c>
      <c r="AS2013" s="302" t="str">
        <f>IF(ISNA(VLOOKUP(AT2013,[1]FISQ!$D$2:$J$1713,4,0)),"-",CONCATENATE("(",VLOOKUP(AT2013,[1]FISQ!$D$2:$J$1713,4,0),")"))</f>
        <v>-</v>
      </c>
      <c r="AT2013" s="71" t="s">
        <v>4394</v>
      </c>
      <c r="AU2013" s="38"/>
      <c r="AV2013" s="38"/>
      <c r="AW2013" s="38"/>
    </row>
    <row r="2014" spans="1:49" ht="76.5">
      <c r="A2014" s="33">
        <v>2013</v>
      </c>
      <c r="B2014" s="33" t="str">
        <f t="shared" si="97"/>
        <v>2879_I</v>
      </c>
      <c r="C2014" s="33" t="str">
        <f t="shared" si="98"/>
        <v>8//6.1</v>
      </c>
      <c r="D2014" s="61">
        <v>2879</v>
      </c>
      <c r="E2014" s="67" t="s">
        <v>4395</v>
      </c>
      <c r="F2014" s="395" t="s">
        <v>7267</v>
      </c>
      <c r="G2014" s="62" t="str">
        <f>VLOOKUP(CONCATENATE(TEXT(I2014,"0"),"_",TEXT(F2014,"0")),[1]CodC!$A$2:$D$250,4,0)</f>
        <v>Matérias corrosivas tóxicas, líquidas;</v>
      </c>
      <c r="H2014" s="395" t="s">
        <v>7364</v>
      </c>
      <c r="I2014" s="69" t="s">
        <v>631</v>
      </c>
      <c r="J2014" s="69" t="s">
        <v>631</v>
      </c>
      <c r="K2014" s="68" t="s">
        <v>50</v>
      </c>
      <c r="L2014" s="68" t="s">
        <v>746</v>
      </c>
      <c r="M2014" s="63"/>
      <c r="N2014" s="64" t="s">
        <v>19</v>
      </c>
      <c r="O2014" s="64" t="s">
        <v>19</v>
      </c>
      <c r="P2014" s="113" t="s">
        <v>22423</v>
      </c>
      <c r="Q2014" s="70" t="s">
        <v>5991</v>
      </c>
      <c r="R2014" s="70" t="s">
        <v>649</v>
      </c>
      <c r="S2014" s="65" t="str">
        <f t="shared" si="96"/>
        <v xml:space="preserve"> SW2 </v>
      </c>
      <c r="T2014" s="69" t="s">
        <v>7182</v>
      </c>
      <c r="U2014" s="69" t="s">
        <v>7163</v>
      </c>
      <c r="V2014" s="69"/>
      <c r="W2014" s="69"/>
      <c r="X2014" s="69"/>
      <c r="Y2014" s="69"/>
      <c r="Z2014" s="69"/>
      <c r="AA2014" s="69"/>
      <c r="AB2014" s="69"/>
      <c r="AC2014" s="69"/>
      <c r="AD2014" s="69"/>
      <c r="AE2014" s="69"/>
      <c r="AF2014" s="69"/>
      <c r="AG2014" s="69"/>
      <c r="AH2014" s="69"/>
      <c r="AI2014" s="69"/>
      <c r="AJ2014" s="69"/>
      <c r="AK2014" s="69"/>
      <c r="AL2014" s="69"/>
      <c r="AM2014" s="70" t="s">
        <v>6484</v>
      </c>
      <c r="AN2014" s="63" t="str">
        <f>IF(ISNA(VLOOKUP(D2014,[1]GRE_Tabela2!$A$4:$D$112,4,0)),"-",VLOOKUP(D2014,[1]GRE_Tabela2!$A$4:$D$112,4,0))</f>
        <v>-</v>
      </c>
      <c r="AO2014" s="68" t="s">
        <v>1341</v>
      </c>
      <c r="AP2014" s="68" t="s">
        <v>1913</v>
      </c>
      <c r="AQ2014" s="113">
        <v>157</v>
      </c>
      <c r="AR2014" s="302" t="str">
        <f>IF(ISNA(VLOOKUP(AT2014,[1]FISQ!$D$2:$J$1713,7,0)),"-",VLOOKUP(AT2014,[1]FISQ!$D$2:$J$1713,7,0))</f>
        <v>0948 </v>
      </c>
      <c r="AS2014" s="302" t="str">
        <f>IF(ISNA(VLOOKUP(AT2014,[1]FISQ!$D$2:$J$1713,4,0)),"-",CONCATENATE("(",VLOOKUP(AT2014,[1]FISQ!$D$2:$J$1713,4,0),")"))</f>
        <v>(1)</v>
      </c>
      <c r="AT2014" s="71" t="s">
        <v>4396</v>
      </c>
      <c r="AU2014" s="38" t="s">
        <v>6541</v>
      </c>
      <c r="AV2014" s="30"/>
      <c r="AW2014" s="38"/>
    </row>
    <row r="2015" spans="1:49" ht="153">
      <c r="A2015" s="33">
        <v>2014</v>
      </c>
      <c r="B2015" s="33" t="str">
        <f t="shared" si="97"/>
        <v>2880_II</v>
      </c>
      <c r="C2015" s="33" t="str">
        <f t="shared" si="98"/>
        <v>5.1//</v>
      </c>
      <c r="D2015" s="61">
        <v>2880</v>
      </c>
      <c r="E2015" s="67" t="s">
        <v>4397</v>
      </c>
      <c r="F2015" s="395" t="s">
        <v>7315</v>
      </c>
      <c r="G2015" s="62" t="str">
        <f>VLOOKUP(CONCATENATE(TEXT(I2015,"0"),"_",TEXT(F2015,"0")),[1]CodC!$A$2:$D$250,4,0)</f>
        <v>Matérias comburentes sem perigo subsidiário, sólidas;</v>
      </c>
      <c r="H2015" s="395" t="s">
        <v>7316</v>
      </c>
      <c r="I2015" s="68">
        <v>5</v>
      </c>
      <c r="J2015" s="68" t="s">
        <v>625</v>
      </c>
      <c r="K2015" s="64" t="s">
        <v>6582</v>
      </c>
      <c r="L2015" s="68" t="s">
        <v>849</v>
      </c>
      <c r="M2015" s="64" t="s">
        <v>1313</v>
      </c>
      <c r="N2015" s="64" t="s">
        <v>24568</v>
      </c>
      <c r="O2015" s="64" t="s">
        <v>5652</v>
      </c>
      <c r="P2015" s="113" t="s">
        <v>22423</v>
      </c>
      <c r="Q2015" s="70" t="s">
        <v>7229</v>
      </c>
      <c r="R2015" s="70" t="s">
        <v>2213</v>
      </c>
      <c r="S2015" s="65" t="str">
        <f t="shared" si="96"/>
        <v xml:space="preserve"> SW1 SW11 </v>
      </c>
      <c r="T2015" s="68" t="s">
        <v>7173</v>
      </c>
      <c r="U2015" s="68"/>
      <c r="V2015" s="68"/>
      <c r="W2015" s="68"/>
      <c r="X2015" s="68"/>
      <c r="Y2015" s="68"/>
      <c r="Z2015" s="68"/>
      <c r="AA2015" s="68"/>
      <c r="AB2015" s="68" t="s">
        <v>7163</v>
      </c>
      <c r="AC2015" s="68"/>
      <c r="AD2015" s="68"/>
      <c r="AE2015" s="68"/>
      <c r="AF2015" s="68"/>
      <c r="AG2015" s="68"/>
      <c r="AH2015" s="68"/>
      <c r="AI2015" s="68"/>
      <c r="AJ2015" s="68"/>
      <c r="AK2015" s="68"/>
      <c r="AL2015" s="68"/>
      <c r="AM2015" s="70" t="s">
        <v>6196</v>
      </c>
      <c r="AN2015" s="63" t="str">
        <f>IF(ISNA(VLOOKUP(D2015,[1]GRE_Tabela2!$A$4:$D$112,4,0)),"-",VLOOKUP(D2015,[1]GRE_Tabela2!$A$4:$D$112,4,0))</f>
        <v>-</v>
      </c>
      <c r="AO2015" s="68" t="s">
        <v>1480</v>
      </c>
      <c r="AP2015" s="68" t="s">
        <v>1618</v>
      </c>
      <c r="AQ2015" s="113">
        <v>140</v>
      </c>
      <c r="AR2015" s="302" t="str">
        <f>IF(ISNA(VLOOKUP(AT2015,[1]FISQ!$D$2:$J$1713,7,0)),"-",VLOOKUP(AT2015,[1]FISQ!$D$2:$J$1713,7,0))</f>
        <v>-</v>
      </c>
      <c r="AS2015" s="302" t="str">
        <f>IF(ISNA(VLOOKUP(AT2015,[1]FISQ!$D$2:$J$1713,4,0)),"-",CONCATENATE("(",VLOOKUP(AT2015,[1]FISQ!$D$2:$J$1713,4,0),")"))</f>
        <v>-</v>
      </c>
      <c r="AT2015" s="71" t="s">
        <v>4398</v>
      </c>
      <c r="AU2015" s="38"/>
      <c r="AV2015" s="38"/>
      <c r="AW2015" s="38"/>
    </row>
    <row r="2016" spans="1:49" ht="153">
      <c r="A2016" s="33">
        <v>2015</v>
      </c>
      <c r="B2016" s="33" t="str">
        <f t="shared" si="97"/>
        <v>2880_III</v>
      </c>
      <c r="C2016" s="33" t="str">
        <f t="shared" si="98"/>
        <v>5.1//</v>
      </c>
      <c r="D2016" s="61">
        <v>2880</v>
      </c>
      <c r="E2016" s="67" t="s">
        <v>4397</v>
      </c>
      <c r="F2016" s="395" t="s">
        <v>7315</v>
      </c>
      <c r="G2016" s="62" t="str">
        <f>VLOOKUP(CONCATENATE(TEXT(I2016,"0"),"_",TEXT(F2016,"0")),[1]CodC!$A$2:$D$250,4,0)</f>
        <v>Matérias comburentes sem perigo subsidiário, sólidas;</v>
      </c>
      <c r="H2016" s="395" t="s">
        <v>7316</v>
      </c>
      <c r="I2016" s="68">
        <v>5</v>
      </c>
      <c r="J2016" s="68" t="s">
        <v>625</v>
      </c>
      <c r="K2016" s="64" t="s">
        <v>6582</v>
      </c>
      <c r="L2016" s="68" t="s">
        <v>879</v>
      </c>
      <c r="M2016" s="64" t="s">
        <v>1313</v>
      </c>
      <c r="N2016" s="64">
        <v>314</v>
      </c>
      <c r="O2016" s="64" t="s">
        <v>5539</v>
      </c>
      <c r="P2016" s="113" t="s">
        <v>22423</v>
      </c>
      <c r="Q2016" s="70" t="s">
        <v>7229</v>
      </c>
      <c r="R2016" s="70" t="s">
        <v>2213</v>
      </c>
      <c r="S2016" s="65" t="str">
        <f t="shared" si="96"/>
        <v xml:space="preserve"> SW1 SW11 </v>
      </c>
      <c r="T2016" s="68" t="s">
        <v>7173</v>
      </c>
      <c r="U2016" s="68"/>
      <c r="V2016" s="68"/>
      <c r="W2016" s="68"/>
      <c r="X2016" s="68"/>
      <c r="Y2016" s="68"/>
      <c r="Z2016" s="68"/>
      <c r="AA2016" s="68"/>
      <c r="AB2016" s="68" t="s">
        <v>7163</v>
      </c>
      <c r="AC2016" s="68"/>
      <c r="AD2016" s="68"/>
      <c r="AE2016" s="68"/>
      <c r="AF2016" s="68"/>
      <c r="AG2016" s="68"/>
      <c r="AH2016" s="68"/>
      <c r="AI2016" s="68"/>
      <c r="AJ2016" s="68"/>
      <c r="AK2016" s="68"/>
      <c r="AL2016" s="68"/>
      <c r="AM2016" s="70" t="s">
        <v>6196</v>
      </c>
      <c r="AN2016" s="63" t="str">
        <f>IF(ISNA(VLOOKUP(D2016,[1]GRE_Tabela2!$A$4:$D$112,4,0)),"-",VLOOKUP(D2016,[1]GRE_Tabela2!$A$4:$D$112,4,0))</f>
        <v>-</v>
      </c>
      <c r="AO2016" s="68" t="s">
        <v>1480</v>
      </c>
      <c r="AP2016" s="68" t="s">
        <v>1618</v>
      </c>
      <c r="AQ2016" s="113">
        <v>140</v>
      </c>
      <c r="AR2016" s="302" t="str">
        <f>IF(ISNA(VLOOKUP(AT2016,[1]FISQ!$D$2:$J$1713,7,0)),"-",VLOOKUP(AT2016,[1]FISQ!$D$2:$J$1713,7,0))</f>
        <v>-</v>
      </c>
      <c r="AS2016" s="302" t="str">
        <f>IF(ISNA(VLOOKUP(AT2016,[1]FISQ!$D$2:$J$1713,4,0)),"-",CONCATENATE("(",VLOOKUP(AT2016,[1]FISQ!$D$2:$J$1713,4,0),")"))</f>
        <v>-</v>
      </c>
      <c r="AT2016" s="71" t="s">
        <v>4398</v>
      </c>
      <c r="AU2016" s="38"/>
      <c r="AV2016" s="38"/>
      <c r="AW2016" s="38"/>
    </row>
    <row r="2017" spans="1:49" ht="15">
      <c r="A2017" s="33">
        <v>2016</v>
      </c>
      <c r="B2017" s="33" t="str">
        <f t="shared" si="97"/>
        <v>2881_I</v>
      </c>
      <c r="C2017" s="33" t="str">
        <f t="shared" si="98"/>
        <v>4.2//-</v>
      </c>
      <c r="D2017" s="61">
        <v>2881</v>
      </c>
      <c r="E2017" s="67" t="s">
        <v>4399</v>
      </c>
      <c r="F2017" s="395" t="s">
        <v>7300</v>
      </c>
      <c r="G2017" s="62" t="str">
        <f>VLOOKUP(CONCATENATE(TEXT(I2017,"0"),"_",TEXT(F2017,"0")),[1]CodC!$A$2:$D$250,4,0)</f>
        <v>Matérias sujeitas a inflamação espontânea sem perigo subsidiário, inorgânicas, sólidas;</v>
      </c>
      <c r="H2017" s="395" t="s">
        <v>1831</v>
      </c>
      <c r="I2017" s="68">
        <v>4</v>
      </c>
      <c r="J2017" s="68" t="s">
        <v>1579</v>
      </c>
      <c r="K2017" s="69" t="s">
        <v>19</v>
      </c>
      <c r="L2017" s="68" t="s">
        <v>746</v>
      </c>
      <c r="M2017" s="63"/>
      <c r="N2017" s="64">
        <v>274</v>
      </c>
      <c r="O2017" s="64">
        <v>274</v>
      </c>
      <c r="P2017" s="113" t="s">
        <v>22423</v>
      </c>
      <c r="Q2017" s="70" t="s">
        <v>7230</v>
      </c>
      <c r="R2017" s="70" t="s">
        <v>5676</v>
      </c>
      <c r="S2017" s="65" t="str">
        <f t="shared" si="96"/>
        <v xml:space="preserve"> H1 </v>
      </c>
      <c r="T2017" s="69" t="s">
        <v>5636</v>
      </c>
      <c r="U2017" s="69"/>
      <c r="V2017" s="69"/>
      <c r="W2017" s="69"/>
      <c r="X2017" s="69"/>
      <c r="Y2017" s="69"/>
      <c r="Z2017" s="69"/>
      <c r="AA2017" s="68" t="s">
        <v>7163</v>
      </c>
      <c r="AB2017" s="69"/>
      <c r="AC2017" s="69"/>
      <c r="AD2017" s="69"/>
      <c r="AE2017" s="69"/>
      <c r="AF2017" s="69"/>
      <c r="AG2017" s="69"/>
      <c r="AH2017" s="69"/>
      <c r="AI2017" s="68" t="s">
        <v>7163</v>
      </c>
      <c r="AJ2017" s="69"/>
      <c r="AK2017" s="69"/>
      <c r="AL2017" s="69"/>
      <c r="AM2017" s="70" t="s">
        <v>6152</v>
      </c>
      <c r="AN2017" s="63" t="str">
        <f>IF(ISNA(VLOOKUP(D2017,[1]GRE_Tabela2!$A$4:$D$112,4,0)),"-",VLOOKUP(D2017,[1]GRE_Tabela2!$A$4:$D$112,4,0))</f>
        <v>-</v>
      </c>
      <c r="AO2017" s="68" t="s">
        <v>1065</v>
      </c>
      <c r="AP2017" s="68" t="s">
        <v>1481</v>
      </c>
      <c r="AQ2017" s="113">
        <v>135</v>
      </c>
      <c r="AR2017" s="302" t="str">
        <f>IF(ISNA(VLOOKUP(AT2017,[1]FISQ!$D$2:$J$1713,7,0)),"-",VLOOKUP(AT2017,[1]FISQ!$D$2:$J$1713,7,0))</f>
        <v>-</v>
      </c>
      <c r="AS2017" s="302" t="str">
        <f>IF(ISNA(VLOOKUP(AT2017,[1]FISQ!$D$2:$J$1713,4,0)),"-",CONCATENATE("(",VLOOKUP(AT2017,[1]FISQ!$D$2:$J$1713,4,0),")"))</f>
        <v>-</v>
      </c>
      <c r="AT2017" s="71" t="s">
        <v>4400</v>
      </c>
      <c r="AU2017" s="38"/>
      <c r="AV2017" s="38"/>
      <c r="AW2017" s="38"/>
    </row>
    <row r="2018" spans="1:49" ht="15">
      <c r="A2018" s="33">
        <v>2017</v>
      </c>
      <c r="B2018" s="33" t="str">
        <f t="shared" si="97"/>
        <v>2881_II</v>
      </c>
      <c r="C2018" s="33" t="str">
        <f t="shared" si="98"/>
        <v>4.2//-</v>
      </c>
      <c r="D2018" s="61">
        <v>2881</v>
      </c>
      <c r="E2018" s="67" t="s">
        <v>4399</v>
      </c>
      <c r="F2018" s="395" t="s">
        <v>7300</v>
      </c>
      <c r="G2018" s="62" t="str">
        <f>VLOOKUP(CONCATENATE(TEXT(I2018,"0"),"_",TEXT(F2018,"0")),[1]CodC!$A$2:$D$250,4,0)</f>
        <v>Matérias sujeitas a inflamação espontânea sem perigo subsidiário, inorgânicas, sólidas;</v>
      </c>
      <c r="H2018" s="395" t="s">
        <v>7294</v>
      </c>
      <c r="I2018" s="68">
        <v>4</v>
      </c>
      <c r="J2018" s="68" t="s">
        <v>1579</v>
      </c>
      <c r="K2018" s="69" t="s">
        <v>19</v>
      </c>
      <c r="L2018" s="68" t="s">
        <v>849</v>
      </c>
      <c r="M2018" s="63"/>
      <c r="N2018" s="64">
        <v>274</v>
      </c>
      <c r="O2018" s="64">
        <v>274</v>
      </c>
      <c r="P2018" s="113" t="s">
        <v>22423</v>
      </c>
      <c r="Q2018" s="70" t="s">
        <v>7230</v>
      </c>
      <c r="R2018" s="70" t="s">
        <v>5676</v>
      </c>
      <c r="S2018" s="65" t="str">
        <f t="shared" si="96"/>
        <v xml:space="preserve"> H1 </v>
      </c>
      <c r="T2018" s="69" t="s">
        <v>5636</v>
      </c>
      <c r="U2018" s="69"/>
      <c r="V2018" s="69"/>
      <c r="W2018" s="69"/>
      <c r="X2018" s="69"/>
      <c r="Y2018" s="69"/>
      <c r="Z2018" s="69"/>
      <c r="AA2018" s="68" t="s">
        <v>7163</v>
      </c>
      <c r="AB2018" s="69"/>
      <c r="AC2018" s="69"/>
      <c r="AD2018" s="69"/>
      <c r="AE2018" s="69"/>
      <c r="AF2018" s="69"/>
      <c r="AG2018" s="69"/>
      <c r="AH2018" s="69"/>
      <c r="AI2018" s="68" t="s">
        <v>7163</v>
      </c>
      <c r="AJ2018" s="69"/>
      <c r="AK2018" s="69"/>
      <c r="AL2018" s="69"/>
      <c r="AM2018" s="70" t="str">
        <f>AM2017</f>
        <v>Suscetível de se inflamar espontaneamente no ar.</v>
      </c>
      <c r="AN2018" s="63" t="str">
        <f>IF(ISNA(VLOOKUP(D2018,[1]GRE_Tabela2!$A$4:$D$112,4,0)),"-",VLOOKUP(D2018,[1]GRE_Tabela2!$A$4:$D$112,4,0))</f>
        <v>-</v>
      </c>
      <c r="AO2018" s="68" t="s">
        <v>1065</v>
      </c>
      <c r="AP2018" s="68" t="s">
        <v>1481</v>
      </c>
      <c r="AQ2018" s="113">
        <v>135</v>
      </c>
      <c r="AR2018" s="302" t="str">
        <f>IF(ISNA(VLOOKUP(AT2018,[1]FISQ!$D$2:$J$1713,7,0)),"-",VLOOKUP(AT2018,[1]FISQ!$D$2:$J$1713,7,0))</f>
        <v>-</v>
      </c>
      <c r="AS2018" s="302" t="str">
        <f>IF(ISNA(VLOOKUP(AT2018,[1]FISQ!$D$2:$J$1713,4,0)),"-",CONCATENATE("(",VLOOKUP(AT2018,[1]FISQ!$D$2:$J$1713,4,0),")"))</f>
        <v>-</v>
      </c>
      <c r="AT2018" s="71" t="s">
        <v>4400</v>
      </c>
      <c r="AU2018" s="38"/>
      <c r="AV2018" s="38"/>
      <c r="AW2018" s="38"/>
    </row>
    <row r="2019" spans="1:49" ht="25.5">
      <c r="A2019" s="33">
        <v>2018</v>
      </c>
      <c r="B2019" s="33" t="str">
        <f t="shared" si="97"/>
        <v>2881_III</v>
      </c>
      <c r="C2019" s="33" t="str">
        <f t="shared" si="98"/>
        <v>4.2//-</v>
      </c>
      <c r="D2019" s="61">
        <v>2881</v>
      </c>
      <c r="E2019" s="67" t="s">
        <v>4399</v>
      </c>
      <c r="F2019" s="395" t="s">
        <v>7300</v>
      </c>
      <c r="G2019" s="62" t="str">
        <f>VLOOKUP(CONCATENATE(TEXT(I2019,"0"),"_",TEXT(F2019,"0")),[1]CodC!$A$2:$D$250,4,0)</f>
        <v>Matérias sujeitas a inflamação espontânea sem perigo subsidiário, inorgânicas, sólidas;</v>
      </c>
      <c r="H2019" s="395" t="s">
        <v>7294</v>
      </c>
      <c r="I2019" s="68">
        <v>4</v>
      </c>
      <c r="J2019" s="68" t="s">
        <v>1579</v>
      </c>
      <c r="K2019" s="69" t="s">
        <v>19</v>
      </c>
      <c r="L2019" s="68" t="s">
        <v>879</v>
      </c>
      <c r="M2019" s="68"/>
      <c r="N2019" s="64">
        <v>274</v>
      </c>
      <c r="O2019" s="64" t="s">
        <v>1160</v>
      </c>
      <c r="P2019" s="113" t="s">
        <v>22423</v>
      </c>
      <c r="Q2019" s="70" t="s">
        <v>7230</v>
      </c>
      <c r="R2019" s="70" t="s">
        <v>5676</v>
      </c>
      <c r="S2019" s="65" t="str">
        <f t="shared" ref="S2019:S2082" si="99">RIGHT(R2019,LEN(R2019)-LEN(Q2019))</f>
        <v xml:space="preserve"> H1 </v>
      </c>
      <c r="T2019" s="69" t="s">
        <v>5636</v>
      </c>
      <c r="U2019" s="69"/>
      <c r="V2019" s="69"/>
      <c r="W2019" s="69"/>
      <c r="X2019" s="69"/>
      <c r="Y2019" s="69"/>
      <c r="Z2019" s="69"/>
      <c r="AA2019" s="68" t="s">
        <v>7163</v>
      </c>
      <c r="AB2019" s="69"/>
      <c r="AC2019" s="69"/>
      <c r="AD2019" s="69"/>
      <c r="AE2019" s="69"/>
      <c r="AF2019" s="69"/>
      <c r="AG2019" s="69"/>
      <c r="AH2019" s="69"/>
      <c r="AI2019" s="68" t="s">
        <v>7163</v>
      </c>
      <c r="AJ2019" s="69"/>
      <c r="AK2019" s="69"/>
      <c r="AL2019" s="69"/>
      <c r="AM2019" s="70" t="str">
        <f>AM2018</f>
        <v>Suscetível de se inflamar espontaneamente no ar.</v>
      </c>
      <c r="AN2019" s="63" t="str">
        <f>IF(ISNA(VLOOKUP(D2019,[1]GRE_Tabela2!$A$4:$D$112,4,0)),"-",VLOOKUP(D2019,[1]GRE_Tabela2!$A$4:$D$112,4,0))</f>
        <v>-</v>
      </c>
      <c r="AO2019" s="68" t="s">
        <v>1065</v>
      </c>
      <c r="AP2019" s="68" t="s">
        <v>1481</v>
      </c>
      <c r="AQ2019" s="113">
        <v>135</v>
      </c>
      <c r="AR2019" s="302" t="str">
        <f>IF(ISNA(VLOOKUP(AT2019,[1]FISQ!$D$2:$J$1713,7,0)),"-",VLOOKUP(AT2019,[1]FISQ!$D$2:$J$1713,7,0))</f>
        <v>-</v>
      </c>
      <c r="AS2019" s="302" t="str">
        <f>IF(ISNA(VLOOKUP(AT2019,[1]FISQ!$D$2:$J$1713,4,0)),"-",CONCATENATE("(",VLOOKUP(AT2019,[1]FISQ!$D$2:$J$1713,4,0),")"))</f>
        <v>-</v>
      </c>
      <c r="AT2019" s="71" t="s">
        <v>4400</v>
      </c>
      <c r="AU2019" s="38"/>
      <c r="AV2019" s="38"/>
      <c r="AW2019" s="38"/>
    </row>
    <row r="2020" spans="1:49" ht="38.25">
      <c r="A2020" s="33">
        <v>2019</v>
      </c>
      <c r="B2020" s="33" t="str">
        <f t="shared" si="97"/>
        <v>2900_-</v>
      </c>
      <c r="C2020" s="33" t="str">
        <f t="shared" si="98"/>
        <v>6.2//-</v>
      </c>
      <c r="D2020" s="61">
        <v>2900</v>
      </c>
      <c r="E2020" s="67" t="s">
        <v>6395</v>
      </c>
      <c r="F2020" s="395" t="s">
        <v>7428</v>
      </c>
      <c r="G2020" s="62" t="str">
        <f>VLOOKUP(CONCATENATE(TEXT(I2020,"0"),"_",TEXT(F2020,"0")),[1]CodC!$A$2:$D$250,4,0)</f>
        <v>Matérias infecciosas apenas para os animais;</v>
      </c>
      <c r="H2020" s="395" t="s">
        <v>19</v>
      </c>
      <c r="I2020" s="68">
        <v>6</v>
      </c>
      <c r="J2020" s="68" t="s">
        <v>6581</v>
      </c>
      <c r="K2020" s="69" t="s">
        <v>19</v>
      </c>
      <c r="L2020" s="64" t="s">
        <v>19</v>
      </c>
      <c r="M2020" s="64"/>
      <c r="N2020" s="64" t="s">
        <v>24563</v>
      </c>
      <c r="O2020" s="64" t="s">
        <v>4272</v>
      </c>
      <c r="P2020" s="113" t="s">
        <v>22424</v>
      </c>
      <c r="Q2020" s="70" t="s">
        <v>851</v>
      </c>
      <c r="R2020" s="70" t="s">
        <v>6713</v>
      </c>
      <c r="S2020" s="65" t="str">
        <f t="shared" si="99"/>
        <v>SW2 H1 H2</v>
      </c>
      <c r="T2020" s="69" t="s">
        <v>6583</v>
      </c>
      <c r="U2020" s="69"/>
      <c r="V2020" s="69"/>
      <c r="W2020" s="69"/>
      <c r="X2020" s="69"/>
      <c r="Y2020" s="69"/>
      <c r="Z2020" s="69"/>
      <c r="AA2020" s="69"/>
      <c r="AB2020" s="69"/>
      <c r="AC2020" s="69"/>
      <c r="AD2020" s="69"/>
      <c r="AE2020" s="69"/>
      <c r="AF2020" s="69"/>
      <c r="AG2020" s="69"/>
      <c r="AH2020" s="69"/>
      <c r="AI2020" s="69"/>
      <c r="AJ2020" s="69"/>
      <c r="AK2020" s="69"/>
      <c r="AL2020" s="69"/>
      <c r="AM2020" s="70" t="s">
        <v>6714</v>
      </c>
      <c r="AN2020" s="63" t="str">
        <f>IF(ISNA(VLOOKUP(D2020,[1]GRE_Tabela2!$A$4:$D$112,4,0)),"-",VLOOKUP(D2020,[1]GRE_Tabela2!$A$4:$D$112,4,0))</f>
        <v>-</v>
      </c>
      <c r="AO2020" s="68" t="s">
        <v>1341</v>
      </c>
      <c r="AP2020" s="68" t="s">
        <v>4273</v>
      </c>
      <c r="AQ2020" s="113">
        <v>158</v>
      </c>
      <c r="AR2020" s="302" t="str">
        <f>IF(ISNA(VLOOKUP(AT2020,[1]FISQ!$D$2:$J$1713,7,0)),"-",VLOOKUP(AT2020,[1]FISQ!$D$2:$J$1713,7,0))</f>
        <v>-</v>
      </c>
      <c r="AS2020" s="302" t="str">
        <f>IF(ISNA(VLOOKUP(AT2020,[1]FISQ!$D$2:$J$1713,4,0)),"-",CONCATENATE("(",VLOOKUP(AT2020,[1]FISQ!$D$2:$J$1713,4,0),")"))</f>
        <v>-</v>
      </c>
      <c r="AT2020" s="71" t="s">
        <v>4401</v>
      </c>
      <c r="AU2020" s="38"/>
      <c r="AV2020" s="38"/>
      <c r="AW2020" s="38"/>
    </row>
    <row r="2021" spans="1:49" ht="102">
      <c r="A2021" s="33">
        <v>2020</v>
      </c>
      <c r="B2021" s="33" t="str">
        <f t="shared" si="97"/>
        <v>2901_-</v>
      </c>
      <c r="C2021" s="33" t="str">
        <f t="shared" si="98"/>
        <v>2.3//5.1/8</v>
      </c>
      <c r="D2021" s="61">
        <v>2901</v>
      </c>
      <c r="E2021" s="67" t="s">
        <v>4402</v>
      </c>
      <c r="F2021" s="395" t="s">
        <v>7256</v>
      </c>
      <c r="G2021" s="62" t="str">
        <f>VLOOKUP(CONCATENATE(TEXT(I2021,"0"),"_",TEXT(F2021,"0")),[1]CodC!$A$2:$D$250,4,0)</f>
        <v>Gás liquefeito, tóxico, comburente, corrosivo</v>
      </c>
      <c r="H2021" s="395" t="s">
        <v>7257</v>
      </c>
      <c r="I2021" s="68">
        <v>2</v>
      </c>
      <c r="J2021" s="68" t="s">
        <v>5719</v>
      </c>
      <c r="K2021" s="68" t="s">
        <v>730</v>
      </c>
      <c r="L2021" s="64" t="s">
        <v>19</v>
      </c>
      <c r="M2021" s="64"/>
      <c r="N2021" s="64" t="s">
        <v>19</v>
      </c>
      <c r="O2021" s="64" t="s">
        <v>19</v>
      </c>
      <c r="P2021" s="113" t="s">
        <v>22423</v>
      </c>
      <c r="Q2021" s="70" t="s">
        <v>7229</v>
      </c>
      <c r="R2021" s="70" t="s">
        <v>633</v>
      </c>
      <c r="S2021" s="65" t="str">
        <f t="shared" si="99"/>
        <v xml:space="preserve"> SW2 </v>
      </c>
      <c r="T2021" s="68" t="s">
        <v>7197</v>
      </c>
      <c r="U2021" s="68"/>
      <c r="V2021" s="68"/>
      <c r="W2021" s="68"/>
      <c r="X2021" s="68"/>
      <c r="Y2021" s="68"/>
      <c r="Z2021" s="68"/>
      <c r="AA2021" s="68"/>
      <c r="AB2021" s="68"/>
      <c r="AC2021" s="68"/>
      <c r="AD2021" s="68"/>
      <c r="AE2021" s="68"/>
      <c r="AF2021" s="68"/>
      <c r="AG2021" s="68"/>
      <c r="AH2021" s="68"/>
      <c r="AI2021" s="68"/>
      <c r="AJ2021" s="68"/>
      <c r="AK2021" s="68"/>
      <c r="AL2021" s="68"/>
      <c r="AM2021" s="70" t="s">
        <v>4403</v>
      </c>
      <c r="AN2021" s="63" t="str">
        <f>IF(ISNA(VLOOKUP(D2021,[1]GRE_Tabela2!$A$4:$D$112,4,0)),"-",VLOOKUP(D2021,[1]GRE_Tabela2!$A$4:$D$112,4,0))</f>
        <v>-</v>
      </c>
      <c r="AO2021" s="68" t="s">
        <v>619</v>
      </c>
      <c r="AP2021" s="68" t="s">
        <v>626</v>
      </c>
      <c r="AQ2021" s="113">
        <v>124</v>
      </c>
      <c r="AR2021" s="302" t="str">
        <f>IF(ISNA(VLOOKUP(AT2021,[1]FISQ!$D$2:$J$1713,7,0)),"-",VLOOKUP(AT2021,[1]FISQ!$D$2:$J$1713,7,0))</f>
        <v>1713 </v>
      </c>
      <c r="AS2021" s="302" t="str">
        <f>IF(ISNA(VLOOKUP(AT2021,[1]FISQ!$D$2:$J$1713,4,0)),"-",CONCATENATE("(",VLOOKUP(AT2021,[1]FISQ!$D$2:$J$1713,4,0),")"))</f>
        <v>(1)</v>
      </c>
      <c r="AT2021" s="71" t="s">
        <v>4404</v>
      </c>
      <c r="AU2021" s="38"/>
      <c r="AV2021" s="30"/>
      <c r="AW2021" s="38"/>
    </row>
    <row r="2022" spans="1:49" ht="51">
      <c r="A2022" s="33">
        <v>2021</v>
      </c>
      <c r="B2022" s="33" t="str">
        <f t="shared" si="97"/>
        <v>2902_I</v>
      </c>
      <c r="C2022" s="33" t="str">
        <f t="shared" si="98"/>
        <v>6.1//-</v>
      </c>
      <c r="D2022" s="61">
        <v>2902</v>
      </c>
      <c r="E2022" s="72" t="s">
        <v>4405</v>
      </c>
      <c r="F2022" s="395" t="s">
        <v>1800</v>
      </c>
      <c r="G2022" s="62" t="str">
        <f>VLOOKUP(CONCATENATE(TEXT(I2022,"0"),"_",TEXT(F2022,"0")),[1]CodC!$A$2:$D$250,4,0)</f>
        <v>Matérias tóxicas sem perigo subsidiário, pesticidas, líquidas;</v>
      </c>
      <c r="H2022" s="395" t="s">
        <v>7326</v>
      </c>
      <c r="I2022" s="68">
        <v>6</v>
      </c>
      <c r="J2022" s="68" t="s">
        <v>50</v>
      </c>
      <c r="K2022" s="69" t="s">
        <v>19</v>
      </c>
      <c r="L2022" s="68" t="s">
        <v>746</v>
      </c>
      <c r="M2022" s="68"/>
      <c r="N2022" s="64" t="s">
        <v>24551</v>
      </c>
      <c r="O2022" s="64" t="s">
        <v>3851</v>
      </c>
      <c r="P2022" s="113" t="s">
        <v>22423</v>
      </c>
      <c r="Q2022" s="70" t="s">
        <v>5989</v>
      </c>
      <c r="R2022" s="70" t="s">
        <v>645</v>
      </c>
      <c r="S2022" s="65" t="str">
        <f t="shared" si="99"/>
        <v xml:space="preserve"> SW2 </v>
      </c>
      <c r="T2022" s="69" t="s">
        <v>19</v>
      </c>
      <c r="U2022" s="69"/>
      <c r="V2022" s="69"/>
      <c r="W2022" s="69"/>
      <c r="X2022" s="69"/>
      <c r="Y2022" s="69"/>
      <c r="Z2022" s="69"/>
      <c r="AA2022" s="69"/>
      <c r="AB2022" s="69"/>
      <c r="AC2022" s="69"/>
      <c r="AD2022" s="69"/>
      <c r="AE2022" s="69"/>
      <c r="AF2022" s="69"/>
      <c r="AG2022" s="69"/>
      <c r="AH2022" s="69"/>
      <c r="AI2022" s="69"/>
      <c r="AJ2022" s="69"/>
      <c r="AK2022" s="69"/>
      <c r="AL2022" s="69"/>
      <c r="AM2022" s="70" t="s">
        <v>4406</v>
      </c>
      <c r="AN2022" s="63" t="str">
        <f>IF(ISNA(VLOOKUP(D2022,[1]GRE_Tabela2!$A$4:$D$112,4,0)),"-",VLOOKUP(D2022,[1]GRE_Tabela2!$A$4:$D$112,4,0))</f>
        <v>-</v>
      </c>
      <c r="AO2022" s="68" t="s">
        <v>1341</v>
      </c>
      <c r="AP2022" s="68" t="s">
        <v>1795</v>
      </c>
      <c r="AQ2022" s="113">
        <v>151</v>
      </c>
      <c r="AR2022" s="302" t="str">
        <f>IF(ISNA(VLOOKUP(AT2022,[1]FISQ!$D$2:$J$1713,7,0)),"-",VLOOKUP(AT2022,[1]FISQ!$D$2:$J$1713,7,0))</f>
        <v>0858 </v>
      </c>
      <c r="AS2022" s="302" t="str">
        <f>IF(ISNA(VLOOKUP(AT2022,[1]FISQ!$D$2:$J$1713,4,0)),"-",CONCATENATE("(",VLOOKUP(AT2022,[1]FISQ!$D$2:$J$1713,4,0),")"))</f>
        <v>(1)</v>
      </c>
      <c r="AT2022" s="71" t="s">
        <v>4407</v>
      </c>
      <c r="AU2022" s="38"/>
      <c r="AV2022" s="38"/>
      <c r="AW2022" s="38"/>
    </row>
    <row r="2023" spans="1:49" ht="51">
      <c r="A2023" s="33">
        <v>2022</v>
      </c>
      <c r="B2023" s="33" t="str">
        <f t="shared" si="97"/>
        <v>2902_II</v>
      </c>
      <c r="C2023" s="33" t="str">
        <f t="shared" si="98"/>
        <v>6.1//-</v>
      </c>
      <c r="D2023" s="61">
        <v>2902</v>
      </c>
      <c r="E2023" s="72" t="s">
        <v>4405</v>
      </c>
      <c r="F2023" s="395" t="s">
        <v>1800</v>
      </c>
      <c r="G2023" s="62" t="str">
        <f>VLOOKUP(CONCATENATE(TEXT(I2023,"0"),"_",TEXT(F2023,"0")),[1]CodC!$A$2:$D$250,4,0)</f>
        <v>Matérias tóxicas sem perigo subsidiário, pesticidas, líquidas;</v>
      </c>
      <c r="H2023" s="395" t="s">
        <v>7327</v>
      </c>
      <c r="I2023" s="68">
        <v>6</v>
      </c>
      <c r="J2023" s="68" t="s">
        <v>50</v>
      </c>
      <c r="K2023" s="69" t="s">
        <v>19</v>
      </c>
      <c r="L2023" s="68" t="s">
        <v>849</v>
      </c>
      <c r="M2023" s="68"/>
      <c r="N2023" s="64" t="s">
        <v>24551</v>
      </c>
      <c r="O2023" s="64" t="s">
        <v>3851</v>
      </c>
      <c r="P2023" s="113" t="s">
        <v>22423</v>
      </c>
      <c r="Q2023" s="70" t="s">
        <v>5989</v>
      </c>
      <c r="R2023" s="70" t="s">
        <v>645</v>
      </c>
      <c r="S2023" s="65" t="str">
        <f t="shared" si="99"/>
        <v xml:space="preserve"> SW2 </v>
      </c>
      <c r="T2023" s="69" t="s">
        <v>19</v>
      </c>
      <c r="U2023" s="69"/>
      <c r="V2023" s="69"/>
      <c r="W2023" s="69"/>
      <c r="X2023" s="69"/>
      <c r="Y2023" s="69"/>
      <c r="Z2023" s="69"/>
      <c r="AA2023" s="69"/>
      <c r="AB2023" s="69"/>
      <c r="AC2023" s="69"/>
      <c r="AD2023" s="69"/>
      <c r="AE2023" s="69"/>
      <c r="AF2023" s="69"/>
      <c r="AG2023" s="69"/>
      <c r="AH2023" s="69"/>
      <c r="AI2023" s="69"/>
      <c r="AJ2023" s="69"/>
      <c r="AK2023" s="69"/>
      <c r="AL2023" s="69"/>
      <c r="AM2023" s="70" t="s">
        <v>4406</v>
      </c>
      <c r="AN2023" s="63" t="str">
        <f>IF(ISNA(VLOOKUP(D2023,[1]GRE_Tabela2!$A$4:$D$112,4,0)),"-",VLOOKUP(D2023,[1]GRE_Tabela2!$A$4:$D$112,4,0))</f>
        <v>-</v>
      </c>
      <c r="AO2023" s="68" t="s">
        <v>1341</v>
      </c>
      <c r="AP2023" s="68" t="s">
        <v>1795</v>
      </c>
      <c r="AQ2023" s="113">
        <v>151</v>
      </c>
      <c r="AR2023" s="302" t="str">
        <f>IF(ISNA(VLOOKUP(AT2023,[1]FISQ!$D$2:$J$1713,7,0)),"-",VLOOKUP(AT2023,[1]FISQ!$D$2:$J$1713,7,0))</f>
        <v>0858 </v>
      </c>
      <c r="AS2023" s="302" t="str">
        <f>IF(ISNA(VLOOKUP(AT2023,[1]FISQ!$D$2:$J$1713,4,0)),"-",CONCATENATE("(",VLOOKUP(AT2023,[1]FISQ!$D$2:$J$1713,4,0),")"))</f>
        <v>(1)</v>
      </c>
      <c r="AT2023" s="71" t="s">
        <v>4407</v>
      </c>
      <c r="AU2023" s="38"/>
      <c r="AV2023" s="38"/>
      <c r="AW2023" s="38"/>
    </row>
    <row r="2024" spans="1:49" ht="51">
      <c r="A2024" s="33">
        <v>2023</v>
      </c>
      <c r="B2024" s="33" t="str">
        <f t="shared" si="97"/>
        <v>2902_III</v>
      </c>
      <c r="C2024" s="33" t="str">
        <f t="shared" si="98"/>
        <v>6.1//-</v>
      </c>
      <c r="D2024" s="61">
        <v>2902</v>
      </c>
      <c r="E2024" s="72" t="s">
        <v>4405</v>
      </c>
      <c r="F2024" s="395" t="s">
        <v>1800</v>
      </c>
      <c r="G2024" s="62" t="str">
        <f>VLOOKUP(CONCATENATE(TEXT(I2024,"0"),"_",TEXT(F2024,"0")),[1]CodC!$A$2:$D$250,4,0)</f>
        <v>Matérias tóxicas sem perigo subsidiário, pesticidas, líquidas;</v>
      </c>
      <c r="H2024" s="395" t="s">
        <v>7327</v>
      </c>
      <c r="I2024" s="68">
        <v>6</v>
      </c>
      <c r="J2024" s="68" t="s">
        <v>50</v>
      </c>
      <c r="K2024" s="69" t="s">
        <v>19</v>
      </c>
      <c r="L2024" s="68" t="s">
        <v>879</v>
      </c>
      <c r="M2024" s="68"/>
      <c r="N2024" s="64" t="s">
        <v>24551</v>
      </c>
      <c r="O2024" s="64" t="s">
        <v>3853</v>
      </c>
      <c r="P2024" s="113" t="s">
        <v>22423</v>
      </c>
      <c r="Q2024" s="70" t="s">
        <v>5598</v>
      </c>
      <c r="R2024" s="70" t="s">
        <v>799</v>
      </c>
      <c r="S2024" s="65" t="str">
        <f t="shared" si="99"/>
        <v xml:space="preserve"> SW2 </v>
      </c>
      <c r="T2024" s="69" t="s">
        <v>19</v>
      </c>
      <c r="U2024" s="69"/>
      <c r="V2024" s="69"/>
      <c r="W2024" s="69"/>
      <c r="X2024" s="69"/>
      <c r="Y2024" s="69"/>
      <c r="Z2024" s="69"/>
      <c r="AA2024" s="69"/>
      <c r="AB2024" s="69"/>
      <c r="AC2024" s="69"/>
      <c r="AD2024" s="69"/>
      <c r="AE2024" s="69"/>
      <c r="AF2024" s="69"/>
      <c r="AG2024" s="69"/>
      <c r="AH2024" s="69"/>
      <c r="AI2024" s="69"/>
      <c r="AJ2024" s="69"/>
      <c r="AK2024" s="69"/>
      <c r="AL2024" s="69"/>
      <c r="AM2024" s="70" t="str">
        <f>AM2023</f>
        <v>Pesticidas líquidos que apresentam uma grande gama de perigos tóxicos. A miscibilidade com a água depende da composição. Tóxico à ingestão, por contacto cutâneo ou à inalação.</v>
      </c>
      <c r="AN2024" s="63" t="str">
        <f>IF(ISNA(VLOOKUP(D2024,[1]GRE_Tabela2!$A$4:$D$112,4,0)),"-",VLOOKUP(D2024,[1]GRE_Tabela2!$A$4:$D$112,4,0))</f>
        <v>-</v>
      </c>
      <c r="AO2024" s="68" t="s">
        <v>1341</v>
      </c>
      <c r="AP2024" s="68" t="s">
        <v>1795</v>
      </c>
      <c r="AQ2024" s="113">
        <v>151</v>
      </c>
      <c r="AR2024" s="302" t="str">
        <f>IF(ISNA(VLOOKUP(AT2024,[1]FISQ!$D$2:$J$1713,7,0)),"-",VLOOKUP(AT2024,[1]FISQ!$D$2:$J$1713,7,0))</f>
        <v>0858 </v>
      </c>
      <c r="AS2024" s="302" t="str">
        <f>IF(ISNA(VLOOKUP(AT2024,[1]FISQ!$D$2:$J$1713,4,0)),"-",CONCATENATE("(",VLOOKUP(AT2024,[1]FISQ!$D$2:$J$1713,4,0),")"))</f>
        <v>(1)</v>
      </c>
      <c r="AT2024" s="71" t="s">
        <v>4407</v>
      </c>
      <c r="AU2024" s="38"/>
      <c r="AV2024" s="38"/>
      <c r="AW2024" s="38"/>
    </row>
    <row r="2025" spans="1:49" ht="89.25">
      <c r="A2025" s="33">
        <v>2024</v>
      </c>
      <c r="B2025" s="33" t="str">
        <f t="shared" si="97"/>
        <v>2903_I</v>
      </c>
      <c r="C2025" s="33" t="str">
        <f t="shared" si="98"/>
        <v>6.1//3</v>
      </c>
      <c r="D2025" s="61">
        <v>2903</v>
      </c>
      <c r="E2025" s="79" t="s">
        <v>4408</v>
      </c>
      <c r="F2025" s="395" t="s">
        <v>7429</v>
      </c>
      <c r="G2025" s="62" t="str">
        <f>VLOOKUP(CONCATENATE(TEXT(I2025,"0"),"_",TEXT(F2025,"0")),[1]CodC!$A$2:$D$250,4,0)</f>
        <v>Matérias tóxicas inflamáveis, líquidas, pesticidas;</v>
      </c>
      <c r="H2025" s="395" t="s">
        <v>7277</v>
      </c>
      <c r="I2025" s="68">
        <v>6</v>
      </c>
      <c r="J2025" s="68" t="s">
        <v>50</v>
      </c>
      <c r="K2025" s="68" t="s">
        <v>848</v>
      </c>
      <c r="L2025" s="68" t="s">
        <v>746</v>
      </c>
      <c r="M2025" s="68"/>
      <c r="N2025" s="64" t="s">
        <v>24557</v>
      </c>
      <c r="O2025" s="64" t="s">
        <v>3851</v>
      </c>
      <c r="P2025" s="113" t="s">
        <v>22423</v>
      </c>
      <c r="Q2025" s="70" t="s">
        <v>5989</v>
      </c>
      <c r="R2025" s="70" t="s">
        <v>645</v>
      </c>
      <c r="S2025" s="65" t="str">
        <f t="shared" si="99"/>
        <v xml:space="preserve"> SW2 </v>
      </c>
      <c r="T2025" s="69" t="s">
        <v>19</v>
      </c>
      <c r="U2025" s="69"/>
      <c r="V2025" s="69"/>
      <c r="W2025" s="69"/>
      <c r="X2025" s="69"/>
      <c r="Y2025" s="69"/>
      <c r="Z2025" s="69"/>
      <c r="AA2025" s="69"/>
      <c r="AB2025" s="69"/>
      <c r="AC2025" s="69"/>
      <c r="AD2025" s="69"/>
      <c r="AE2025" s="69"/>
      <c r="AF2025" s="69"/>
      <c r="AG2025" s="69"/>
      <c r="AH2025" s="69"/>
      <c r="AI2025" s="69"/>
      <c r="AJ2025" s="69"/>
      <c r="AK2025" s="69"/>
      <c r="AL2025" s="69"/>
      <c r="AM2025" s="70" t="s">
        <v>6910</v>
      </c>
      <c r="AN2025" s="63" t="str">
        <f>IF(ISNA(VLOOKUP(D2025,[1]GRE_Tabela2!$A$4:$D$112,4,0)),"-",VLOOKUP(D2025,[1]GRE_Tabela2!$A$4:$D$112,4,0))</f>
        <v>-</v>
      </c>
      <c r="AO2025" s="68" t="s">
        <v>747</v>
      </c>
      <c r="AP2025" s="68" t="s">
        <v>748</v>
      </c>
      <c r="AQ2025" s="113">
        <v>131</v>
      </c>
      <c r="AR2025" s="302" t="str">
        <f>IF(ISNA(VLOOKUP(AT2025,[1]FISQ!$D$2:$J$1713,7,0)),"-",VLOOKUP(AT2025,[1]FISQ!$D$2:$J$1713,7,0))</f>
        <v>-</v>
      </c>
      <c r="AS2025" s="302" t="str">
        <f>IF(ISNA(VLOOKUP(AT2025,[1]FISQ!$D$2:$J$1713,4,0)),"-",CONCATENATE("(",VLOOKUP(AT2025,[1]FISQ!$D$2:$J$1713,4,0),")"))</f>
        <v>-</v>
      </c>
      <c r="AT2025" s="71" t="s">
        <v>4409</v>
      </c>
      <c r="AU2025" s="38"/>
      <c r="AV2025" s="38"/>
      <c r="AW2025" s="38"/>
    </row>
    <row r="2026" spans="1:49" ht="89.25">
      <c r="A2026" s="33">
        <v>2025</v>
      </c>
      <c r="B2026" s="33" t="str">
        <f t="shared" si="97"/>
        <v>2903_II</v>
      </c>
      <c r="C2026" s="33" t="str">
        <f t="shared" si="98"/>
        <v>6.1//3</v>
      </c>
      <c r="D2026" s="61">
        <v>2903</v>
      </c>
      <c r="E2026" s="79" t="s">
        <v>4408</v>
      </c>
      <c r="F2026" s="395" t="s">
        <v>7429</v>
      </c>
      <c r="G2026" s="62" t="str">
        <f>VLOOKUP(CONCATENATE(TEXT(I2026,"0"),"_",TEXT(F2026,"0")),[1]CodC!$A$2:$D$250,4,0)</f>
        <v>Matérias tóxicas inflamáveis, líquidas, pesticidas;</v>
      </c>
      <c r="H2026" s="395" t="s">
        <v>7287</v>
      </c>
      <c r="I2026" s="68">
        <v>6</v>
      </c>
      <c r="J2026" s="68" t="s">
        <v>50</v>
      </c>
      <c r="K2026" s="68" t="s">
        <v>848</v>
      </c>
      <c r="L2026" s="68" t="s">
        <v>849</v>
      </c>
      <c r="M2026" s="68"/>
      <c r="N2026" s="64" t="s">
        <v>24557</v>
      </c>
      <c r="O2026" s="64" t="s">
        <v>3851</v>
      </c>
      <c r="P2026" s="113" t="s">
        <v>22423</v>
      </c>
      <c r="Q2026" s="70" t="s">
        <v>5989</v>
      </c>
      <c r="R2026" s="70" t="s">
        <v>645</v>
      </c>
      <c r="S2026" s="65" t="str">
        <f t="shared" si="99"/>
        <v xml:space="preserve"> SW2 </v>
      </c>
      <c r="T2026" s="69" t="s">
        <v>19</v>
      </c>
      <c r="U2026" s="69"/>
      <c r="V2026" s="69"/>
      <c r="W2026" s="69"/>
      <c r="X2026" s="69"/>
      <c r="Y2026" s="69"/>
      <c r="Z2026" s="69"/>
      <c r="AA2026" s="69"/>
      <c r="AB2026" s="69"/>
      <c r="AC2026" s="69"/>
      <c r="AD2026" s="69"/>
      <c r="AE2026" s="69"/>
      <c r="AF2026" s="69"/>
      <c r="AG2026" s="69"/>
      <c r="AH2026" s="69"/>
      <c r="AI2026" s="69"/>
      <c r="AJ2026" s="69"/>
      <c r="AK2026" s="69"/>
      <c r="AL2026" s="69"/>
      <c r="AM2026" s="70" t="str">
        <f>AM2025</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026" s="63" t="str">
        <f>IF(ISNA(VLOOKUP(D2026,[1]GRE_Tabela2!$A$4:$D$112,4,0)),"-",VLOOKUP(D2026,[1]GRE_Tabela2!$A$4:$D$112,4,0))</f>
        <v>-</v>
      </c>
      <c r="AO2026" s="68" t="s">
        <v>747</v>
      </c>
      <c r="AP2026" s="68" t="s">
        <v>748</v>
      </c>
      <c r="AQ2026" s="113">
        <v>131</v>
      </c>
      <c r="AR2026" s="302" t="str">
        <f>IF(ISNA(VLOOKUP(AT2026,[1]FISQ!$D$2:$J$1713,7,0)),"-",VLOOKUP(AT2026,[1]FISQ!$D$2:$J$1713,7,0))</f>
        <v>-</v>
      </c>
      <c r="AS2026" s="302" t="str">
        <f>IF(ISNA(VLOOKUP(AT2026,[1]FISQ!$D$2:$J$1713,4,0)),"-",CONCATENATE("(",VLOOKUP(AT2026,[1]FISQ!$D$2:$J$1713,4,0),")"))</f>
        <v>-</v>
      </c>
      <c r="AT2026" s="71" t="s">
        <v>4409</v>
      </c>
      <c r="AU2026" s="38"/>
      <c r="AV2026" s="38"/>
      <c r="AW2026" s="38"/>
    </row>
    <row r="2027" spans="1:49" ht="89.25">
      <c r="A2027" s="33">
        <v>2026</v>
      </c>
      <c r="B2027" s="33" t="str">
        <f t="shared" si="97"/>
        <v>2903_III</v>
      </c>
      <c r="C2027" s="33" t="str">
        <f t="shared" si="98"/>
        <v>6.1//3</v>
      </c>
      <c r="D2027" s="61">
        <v>2903</v>
      </c>
      <c r="E2027" s="79" t="s">
        <v>4408</v>
      </c>
      <c r="F2027" s="395" t="s">
        <v>7429</v>
      </c>
      <c r="G2027" s="62" t="str">
        <f>VLOOKUP(CONCATENATE(TEXT(I2027,"0"),"_",TEXT(F2027,"0")),[1]CodC!$A$2:$D$250,4,0)</f>
        <v>Matérias tóxicas inflamáveis, líquidas, pesticidas;</v>
      </c>
      <c r="H2027" s="395" t="s">
        <v>7287</v>
      </c>
      <c r="I2027" s="68">
        <v>6</v>
      </c>
      <c r="J2027" s="68" t="s">
        <v>50</v>
      </c>
      <c r="K2027" s="68" t="s">
        <v>848</v>
      </c>
      <c r="L2027" s="68" t="s">
        <v>879</v>
      </c>
      <c r="M2027" s="68"/>
      <c r="N2027" s="64" t="s">
        <v>24557</v>
      </c>
      <c r="O2027" s="64" t="s">
        <v>3853</v>
      </c>
      <c r="P2027" s="113" t="s">
        <v>22423</v>
      </c>
      <c r="Q2027" s="70" t="s">
        <v>5598</v>
      </c>
      <c r="R2027" s="70" t="s">
        <v>799</v>
      </c>
      <c r="S2027" s="65" t="str">
        <f t="shared" si="99"/>
        <v xml:space="preserve"> SW2 </v>
      </c>
      <c r="T2027" s="69" t="s">
        <v>19</v>
      </c>
      <c r="U2027" s="69"/>
      <c r="V2027" s="69"/>
      <c r="W2027" s="69"/>
      <c r="X2027" s="69"/>
      <c r="Y2027" s="69"/>
      <c r="Z2027" s="69"/>
      <c r="AA2027" s="69"/>
      <c r="AB2027" s="69"/>
      <c r="AC2027" s="69"/>
      <c r="AD2027" s="69"/>
      <c r="AE2027" s="69"/>
      <c r="AF2027" s="69"/>
      <c r="AG2027" s="69"/>
      <c r="AH2027" s="69"/>
      <c r="AI2027" s="69"/>
      <c r="AJ2027" s="69"/>
      <c r="AK2027" s="69"/>
      <c r="AL2027" s="69"/>
      <c r="AM2027" s="70" t="str">
        <f>AM2026</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027" s="63" t="str">
        <f>IF(ISNA(VLOOKUP(D2027,[1]GRE_Tabela2!$A$4:$D$112,4,0)),"-",VLOOKUP(D2027,[1]GRE_Tabela2!$A$4:$D$112,4,0))</f>
        <v>-</v>
      </c>
      <c r="AO2027" s="68" t="s">
        <v>747</v>
      </c>
      <c r="AP2027" s="68" t="s">
        <v>748</v>
      </c>
      <c r="AQ2027" s="113">
        <v>131</v>
      </c>
      <c r="AR2027" s="302" t="str">
        <f>IF(ISNA(VLOOKUP(AT2027,[1]FISQ!$D$2:$J$1713,7,0)),"-",VLOOKUP(AT2027,[1]FISQ!$D$2:$J$1713,7,0))</f>
        <v>-</v>
      </c>
      <c r="AS2027" s="302" t="str">
        <f>IF(ISNA(VLOOKUP(AT2027,[1]FISQ!$D$2:$J$1713,4,0)),"-",CONCATENATE("(",VLOOKUP(AT2027,[1]FISQ!$D$2:$J$1713,4,0),")"))</f>
        <v>-</v>
      </c>
      <c r="AT2027" s="71" t="s">
        <v>4409</v>
      </c>
      <c r="AU2027" s="38"/>
      <c r="AV2027" s="38"/>
      <c r="AW2027" s="38"/>
    </row>
    <row r="2028" spans="1:49" ht="25.5">
      <c r="A2028" s="33">
        <v>2027</v>
      </c>
      <c r="B2028" s="33" t="str">
        <f t="shared" si="97"/>
        <v>2904_III</v>
      </c>
      <c r="C2028" s="33" t="str">
        <f t="shared" si="98"/>
        <v>8//-</v>
      </c>
      <c r="D2028" s="61">
        <v>2904</v>
      </c>
      <c r="E2028" s="67" t="s">
        <v>4410</v>
      </c>
      <c r="F2028" s="395" t="s">
        <v>7348</v>
      </c>
      <c r="G2028" s="62" t="str">
        <f>VLOOKUP(CONCATENATE(TEXT(I2028,"0"),"_",TEXT(F2028,"0")),[1]CodC!$A$2:$D$250,4,0)</f>
        <v>Outras matérias corrosivas, líquidas;</v>
      </c>
      <c r="H2028" s="395" t="s">
        <v>7339</v>
      </c>
      <c r="I2028" s="69" t="s">
        <v>631</v>
      </c>
      <c r="J2028" s="69" t="s">
        <v>631</v>
      </c>
      <c r="K2028" s="69" t="s">
        <v>19</v>
      </c>
      <c r="L2028" s="68" t="s">
        <v>879</v>
      </c>
      <c r="M2028" s="63"/>
      <c r="N2028" s="64" t="s">
        <v>19</v>
      </c>
      <c r="O2028" s="64" t="s">
        <v>19</v>
      </c>
      <c r="P2028" s="113" t="s">
        <v>22424</v>
      </c>
      <c r="Q2028" s="70" t="s">
        <v>621</v>
      </c>
      <c r="R2028" s="70" t="s">
        <v>621</v>
      </c>
      <c r="S2028" s="65" t="str">
        <f t="shared" si="99"/>
        <v/>
      </c>
      <c r="T2028" s="69" t="s">
        <v>19</v>
      </c>
      <c r="U2028" s="69"/>
      <c r="V2028" s="69"/>
      <c r="W2028" s="69"/>
      <c r="X2028" s="69"/>
      <c r="Y2028" s="69"/>
      <c r="Z2028" s="69"/>
      <c r="AA2028" s="69"/>
      <c r="AB2028" s="69"/>
      <c r="AC2028" s="69"/>
      <c r="AD2028" s="69"/>
      <c r="AE2028" s="69"/>
      <c r="AF2028" s="69"/>
      <c r="AG2028" s="69"/>
      <c r="AH2028" s="69"/>
      <c r="AI2028" s="69"/>
      <c r="AJ2028" s="69"/>
      <c r="AK2028" s="69"/>
      <c r="AL2028" s="69"/>
      <c r="AM2028" s="70" t="s">
        <v>4411</v>
      </c>
      <c r="AN2028" s="63" t="str">
        <f>IF(ISNA(VLOOKUP(D2028,[1]GRE_Tabela2!$A$4:$D$112,4,0)),"-",VLOOKUP(D2028,[1]GRE_Tabela2!$A$4:$D$112,4,0))</f>
        <v>-</v>
      </c>
      <c r="AO2028" s="68" t="s">
        <v>1341</v>
      </c>
      <c r="AP2028" s="68" t="s">
        <v>1913</v>
      </c>
      <c r="AQ2028" s="113">
        <v>154</v>
      </c>
      <c r="AR2028" s="302" t="str">
        <f>IF(ISNA(VLOOKUP(AT2028,[1]FISQ!$D$2:$J$1713,7,0)),"-",VLOOKUP(AT2028,[1]FISQ!$D$2:$J$1713,7,0))</f>
        <v>-</v>
      </c>
      <c r="AS2028" s="302" t="str">
        <f>IF(ISNA(VLOOKUP(AT2028,[1]FISQ!$D$2:$J$1713,4,0)),"-",CONCATENATE("(",VLOOKUP(AT2028,[1]FISQ!$D$2:$J$1713,4,0),")"))</f>
        <v>-</v>
      </c>
      <c r="AT2028" s="71" t="s">
        <v>4412</v>
      </c>
      <c r="AU2028" s="38"/>
      <c r="AV2028" s="30"/>
      <c r="AW2028" s="38"/>
    </row>
    <row r="2029" spans="1:49" ht="25.5">
      <c r="A2029" s="33">
        <v>2028</v>
      </c>
      <c r="B2029" s="33" t="str">
        <f t="shared" si="97"/>
        <v>2905_III</v>
      </c>
      <c r="C2029" s="33" t="str">
        <f t="shared" si="98"/>
        <v>8//-</v>
      </c>
      <c r="D2029" s="61">
        <v>2905</v>
      </c>
      <c r="E2029" s="67" t="s">
        <v>4413</v>
      </c>
      <c r="F2029" s="395" t="s">
        <v>7353</v>
      </c>
      <c r="G2029" s="62" t="str">
        <f>VLOOKUP(CONCATENATE(TEXT(I2029,"0"),"_",TEXT(F2029,"0")),[1]CodC!$A$2:$D$250,4,0)</f>
        <v>Outras matérias corrosivas, sólidas;</v>
      </c>
      <c r="H2029" s="395" t="s">
        <v>7339</v>
      </c>
      <c r="I2029" s="69" t="s">
        <v>631</v>
      </c>
      <c r="J2029" s="69" t="s">
        <v>631</v>
      </c>
      <c r="K2029" s="69" t="s">
        <v>19</v>
      </c>
      <c r="L2029" s="68" t="s">
        <v>879</v>
      </c>
      <c r="M2029" s="63"/>
      <c r="N2029" s="64" t="s">
        <v>19</v>
      </c>
      <c r="O2029" s="64" t="s">
        <v>19</v>
      </c>
      <c r="P2029" s="113" t="s">
        <v>22424</v>
      </c>
      <c r="Q2029" s="70" t="s">
        <v>621</v>
      </c>
      <c r="R2029" s="70" t="s">
        <v>621</v>
      </c>
      <c r="S2029" s="65" t="str">
        <f t="shared" si="99"/>
        <v/>
      </c>
      <c r="T2029" s="69" t="s">
        <v>19</v>
      </c>
      <c r="U2029" s="69"/>
      <c r="V2029" s="69"/>
      <c r="W2029" s="69"/>
      <c r="X2029" s="69"/>
      <c r="Y2029" s="69"/>
      <c r="Z2029" s="69"/>
      <c r="AA2029" s="69"/>
      <c r="AB2029" s="69"/>
      <c r="AC2029" s="69"/>
      <c r="AD2029" s="69"/>
      <c r="AE2029" s="69"/>
      <c r="AF2029" s="69"/>
      <c r="AG2029" s="69"/>
      <c r="AH2029" s="69"/>
      <c r="AI2029" s="69"/>
      <c r="AJ2029" s="69"/>
      <c r="AK2029" s="69"/>
      <c r="AL2029" s="69"/>
      <c r="AM2029" s="70" t="s">
        <v>4414</v>
      </c>
      <c r="AN2029" s="63" t="str">
        <f>IF(ISNA(VLOOKUP(D2029,[1]GRE_Tabela2!$A$4:$D$112,4,0)),"-",VLOOKUP(D2029,[1]GRE_Tabela2!$A$4:$D$112,4,0))</f>
        <v>-</v>
      </c>
      <c r="AO2029" s="68" t="s">
        <v>1341</v>
      </c>
      <c r="AP2029" s="68" t="s">
        <v>1913</v>
      </c>
      <c r="AQ2029" s="113">
        <v>154</v>
      </c>
      <c r="AR2029" s="302" t="str">
        <f>IF(ISNA(VLOOKUP(AT2029,[1]FISQ!$D$2:$J$1713,7,0)),"-",VLOOKUP(AT2029,[1]FISQ!$D$2:$J$1713,7,0))</f>
        <v>-</v>
      </c>
      <c r="AS2029" s="302" t="str">
        <f>IF(ISNA(VLOOKUP(AT2029,[1]FISQ!$D$2:$J$1713,4,0)),"-",CONCATENATE("(",VLOOKUP(AT2029,[1]FISQ!$D$2:$J$1713,4,0),")"))</f>
        <v>-</v>
      </c>
      <c r="AT2029" s="71" t="s">
        <v>4415</v>
      </c>
      <c r="AU2029" s="38"/>
      <c r="AV2029" s="30"/>
      <c r="AW2029" s="38"/>
    </row>
    <row r="2030" spans="1:49" ht="38.25">
      <c r="A2030" s="33">
        <v>2029</v>
      </c>
      <c r="B2030" s="33" t="str">
        <f t="shared" si="97"/>
        <v>2907_II</v>
      </c>
      <c r="C2030" s="33" t="str">
        <f t="shared" si="98"/>
        <v>4.1//-</v>
      </c>
      <c r="D2030" s="61">
        <v>2907</v>
      </c>
      <c r="E2030" s="67" t="s">
        <v>4416</v>
      </c>
      <c r="F2030" s="395" t="s">
        <v>7289</v>
      </c>
      <c r="G2030" s="62" t="str">
        <f>VLOOKUP(CONCATENATE(TEXT(I2030,"0"),"_",TEXT(F2030,"0")),[1]CodC!$A$2:$D$250,4,0)</f>
        <v>Matérias explosivas dessensibilizadas sólidas, sem perigo subsidiário;</v>
      </c>
      <c r="H2030" s="395" t="s">
        <v>19</v>
      </c>
      <c r="I2030" s="68">
        <v>4</v>
      </c>
      <c r="J2030" s="68" t="s">
        <v>1405</v>
      </c>
      <c r="K2030" s="64" t="s">
        <v>19</v>
      </c>
      <c r="L2030" s="68" t="s">
        <v>849</v>
      </c>
      <c r="M2030" s="68"/>
      <c r="N2030" s="64" t="s">
        <v>4417</v>
      </c>
      <c r="O2030" s="64" t="s">
        <v>4417</v>
      </c>
      <c r="P2030" s="113" t="s">
        <v>22423</v>
      </c>
      <c r="Q2030" s="70" t="s">
        <v>851</v>
      </c>
      <c r="R2030" s="70" t="s">
        <v>851</v>
      </c>
      <c r="S2030" s="65" t="str">
        <f t="shared" si="99"/>
        <v/>
      </c>
      <c r="T2030" s="68" t="s">
        <v>7204</v>
      </c>
      <c r="U2030" s="68"/>
      <c r="V2030" s="68"/>
      <c r="W2030" s="68"/>
      <c r="X2030" s="68"/>
      <c r="Y2030" s="68"/>
      <c r="Z2030" s="68"/>
      <c r="AA2030" s="68"/>
      <c r="AB2030" s="68"/>
      <c r="AC2030" s="68"/>
      <c r="AD2030" s="68"/>
      <c r="AE2030" s="68"/>
      <c r="AF2030" s="68"/>
      <c r="AG2030" s="68"/>
      <c r="AH2030" s="68"/>
      <c r="AI2030" s="68"/>
      <c r="AJ2030" s="68"/>
      <c r="AK2030" s="68"/>
      <c r="AL2030" s="68"/>
      <c r="AM2030" s="70" t="s">
        <v>4418</v>
      </c>
      <c r="AN2030" s="63" t="str">
        <f>IF(ISNA(VLOOKUP(D2030,[1]GRE_Tabela2!$A$4:$D$112,4,0)),"-",VLOOKUP(D2030,[1]GRE_Tabela2!$A$4:$D$112,4,0))</f>
        <v>-</v>
      </c>
      <c r="AO2030" s="68" t="s">
        <v>1341</v>
      </c>
      <c r="AP2030" s="68" t="s">
        <v>1338</v>
      </c>
      <c r="AQ2030" s="113">
        <v>133</v>
      </c>
      <c r="AR2030" s="302" t="str">
        <f>IF(ISNA(VLOOKUP(AT2030,[1]FISQ!$D$2:$J$1713,7,0)),"-",VLOOKUP(AT2030,[1]FISQ!$D$2:$J$1713,7,0))</f>
        <v>-</v>
      </c>
      <c r="AS2030" s="302" t="str">
        <f>IF(ISNA(VLOOKUP(AT2030,[1]FISQ!$D$2:$J$1713,4,0)),"-",CONCATENATE("(",VLOOKUP(AT2030,[1]FISQ!$D$2:$J$1713,4,0),")"))</f>
        <v>-</v>
      </c>
      <c r="AT2030" s="71" t="s">
        <v>4419</v>
      </c>
      <c r="AU2030" s="38"/>
      <c r="AV2030" s="38"/>
      <c r="AW2030" s="38"/>
    </row>
    <row r="2031" spans="1:49" ht="38.25">
      <c r="A2031" s="33">
        <v>2030</v>
      </c>
      <c r="B2031" s="33" t="str">
        <f t="shared" si="97"/>
        <v>2908_-</v>
      </c>
      <c r="C2031" s="33" t="str">
        <f t="shared" si="98"/>
        <v>7//Ver DE290</v>
      </c>
      <c r="D2031" s="61">
        <v>2908</v>
      </c>
      <c r="E2031" s="72" t="s">
        <v>6284</v>
      </c>
      <c r="F2031" s="395">
        <v>0</v>
      </c>
      <c r="G2031" s="62" t="e">
        <f>VLOOKUP(CONCATENATE(TEXT(I2031,"0"),"_",TEXT(F2031,"0")),[1]CodC!$A$2:$D$250,4,0)</f>
        <v>#N/A</v>
      </c>
      <c r="H2031" s="395" t="s">
        <v>19</v>
      </c>
      <c r="I2031" s="69" t="s">
        <v>4420</v>
      </c>
      <c r="J2031" s="69" t="s">
        <v>4420</v>
      </c>
      <c r="K2031" s="68" t="s">
        <v>4421</v>
      </c>
      <c r="L2031" s="64" t="s">
        <v>19</v>
      </c>
      <c r="M2031" s="64"/>
      <c r="N2031" s="64" t="s">
        <v>24569</v>
      </c>
      <c r="O2031" s="64" t="s">
        <v>6667</v>
      </c>
      <c r="P2031" s="113" t="s">
        <v>22424</v>
      </c>
      <c r="Q2031" s="70" t="s">
        <v>621</v>
      </c>
      <c r="R2031" s="70" t="s">
        <v>621</v>
      </c>
      <c r="S2031" s="65" t="str">
        <f t="shared" si="99"/>
        <v/>
      </c>
      <c r="T2031" s="69" t="s">
        <v>19</v>
      </c>
      <c r="U2031" s="69"/>
      <c r="V2031" s="69"/>
      <c r="W2031" s="69"/>
      <c r="X2031" s="69"/>
      <c r="Y2031" s="69"/>
      <c r="Z2031" s="69"/>
      <c r="AA2031" s="69"/>
      <c r="AB2031" s="69"/>
      <c r="AC2031" s="69"/>
      <c r="AD2031" s="69"/>
      <c r="AE2031" s="69"/>
      <c r="AF2031" s="69"/>
      <c r="AG2031" s="69"/>
      <c r="AH2031" s="69"/>
      <c r="AI2031" s="69"/>
      <c r="AJ2031" s="69"/>
      <c r="AK2031" s="69"/>
      <c r="AL2031" s="69"/>
      <c r="AM2031" s="70" t="s">
        <v>5978</v>
      </c>
      <c r="AN2031" s="63" t="str">
        <f>IF(ISNA(VLOOKUP(D2031,[1]GRE_Tabela2!$A$4:$D$112,4,0)),"-",VLOOKUP(D2031,[1]GRE_Tabela2!$A$4:$D$112,4,0))</f>
        <v>-</v>
      </c>
      <c r="AO2031" s="68" t="s">
        <v>4422</v>
      </c>
      <c r="AP2031" s="68" t="s">
        <v>4423</v>
      </c>
      <c r="AQ2031" s="113">
        <v>161</v>
      </c>
      <c r="AR2031" s="302" t="str">
        <f>IF(ISNA(VLOOKUP(AT2031,[1]FISQ!$D$2:$J$1713,7,0)),"-",VLOOKUP(AT2031,[1]FISQ!$D$2:$J$1713,7,0))</f>
        <v>-</v>
      </c>
      <c r="AS2031" s="302" t="str">
        <f>IF(ISNA(VLOOKUP(AT2031,[1]FISQ!$D$2:$J$1713,4,0)),"-",CONCATENATE("(",VLOOKUP(AT2031,[1]FISQ!$D$2:$J$1713,4,0),")"))</f>
        <v>-</v>
      </c>
      <c r="AT2031" s="71" t="s">
        <v>4425</v>
      </c>
      <c r="AU2031" s="38"/>
      <c r="AV2031" s="38"/>
      <c r="AW2031" s="38"/>
    </row>
    <row r="2032" spans="1:49" ht="38.25">
      <c r="A2032" s="33">
        <v>2031</v>
      </c>
      <c r="B2032" s="33" t="str">
        <f t="shared" si="97"/>
        <v>2909_-</v>
      </c>
      <c r="C2032" s="33" t="str">
        <f t="shared" si="98"/>
        <v>7//Ver DE290</v>
      </c>
      <c r="D2032" s="61">
        <v>2909</v>
      </c>
      <c r="E2032" s="72" t="s">
        <v>6398</v>
      </c>
      <c r="F2032" s="395">
        <v>0</v>
      </c>
      <c r="G2032" s="62" t="e">
        <f>VLOOKUP(CONCATENATE(TEXT(I2032,"0"),"_",TEXT(F2032,"0")),[1]CodC!$A$2:$D$250,4,0)</f>
        <v>#N/A</v>
      </c>
      <c r="H2032" s="395" t="s">
        <v>19</v>
      </c>
      <c r="I2032" s="69" t="s">
        <v>4420</v>
      </c>
      <c r="J2032" s="69" t="s">
        <v>4420</v>
      </c>
      <c r="K2032" s="68" t="s">
        <v>4421</v>
      </c>
      <c r="L2032" s="64" t="s">
        <v>19</v>
      </c>
      <c r="M2032" s="64"/>
      <c r="N2032" s="64" t="s">
        <v>2592</v>
      </c>
      <c r="O2032" s="64" t="s">
        <v>2592</v>
      </c>
      <c r="P2032" s="113" t="s">
        <v>22424</v>
      </c>
      <c r="Q2032" s="70" t="s">
        <v>621</v>
      </c>
      <c r="R2032" s="70" t="s">
        <v>621</v>
      </c>
      <c r="S2032" s="65" t="str">
        <f t="shared" si="99"/>
        <v/>
      </c>
      <c r="T2032" s="69" t="s">
        <v>19</v>
      </c>
      <c r="U2032" s="69"/>
      <c r="V2032" s="69"/>
      <c r="W2032" s="69"/>
      <c r="X2032" s="69"/>
      <c r="Y2032" s="69"/>
      <c r="Z2032" s="69"/>
      <c r="AA2032" s="69"/>
      <c r="AB2032" s="69"/>
      <c r="AC2032" s="69"/>
      <c r="AD2032" s="69"/>
      <c r="AE2032" s="69"/>
      <c r="AF2032" s="69"/>
      <c r="AG2032" s="69"/>
      <c r="AH2032" s="69"/>
      <c r="AI2032" s="69"/>
      <c r="AJ2032" s="69"/>
      <c r="AK2032" s="69"/>
      <c r="AL2032" s="69"/>
      <c r="AM2032" s="70" t="s">
        <v>5978</v>
      </c>
      <c r="AN2032" s="63" t="str">
        <f>IF(ISNA(VLOOKUP(D2032,[1]GRE_Tabela2!$A$4:$D$112,4,0)),"-",VLOOKUP(D2032,[1]GRE_Tabela2!$A$4:$D$112,4,0))</f>
        <v>-</v>
      </c>
      <c r="AO2032" s="68" t="s">
        <v>4422</v>
      </c>
      <c r="AP2032" s="68" t="s">
        <v>4423</v>
      </c>
      <c r="AQ2032" s="113">
        <v>161</v>
      </c>
      <c r="AR2032" s="302" t="str">
        <f>IF(ISNA(VLOOKUP(AT2032,[1]FISQ!$D$2:$J$1713,7,0)),"-",VLOOKUP(AT2032,[1]FISQ!$D$2:$J$1713,7,0))</f>
        <v>-</v>
      </c>
      <c r="AS2032" s="302" t="str">
        <f>IF(ISNA(VLOOKUP(AT2032,[1]FISQ!$D$2:$J$1713,4,0)),"-",CONCATENATE("(",VLOOKUP(AT2032,[1]FISQ!$D$2:$J$1713,4,0),")"))</f>
        <v>-</v>
      </c>
      <c r="AT2032" s="71" t="s">
        <v>4426</v>
      </c>
      <c r="AU2032" s="38"/>
      <c r="AV2032" s="38"/>
      <c r="AW2032" s="38"/>
    </row>
    <row r="2033" spans="1:49" ht="38.25">
      <c r="A2033" s="33">
        <v>2032</v>
      </c>
      <c r="B2033" s="33" t="str">
        <f t="shared" si="97"/>
        <v>2910_-</v>
      </c>
      <c r="C2033" s="33" t="str">
        <f t="shared" si="98"/>
        <v>7//Ver DE290</v>
      </c>
      <c r="D2033" s="61">
        <v>2910</v>
      </c>
      <c r="E2033" s="72" t="s">
        <v>6285</v>
      </c>
      <c r="F2033" s="395">
        <v>0</v>
      </c>
      <c r="G2033" s="62" t="e">
        <f>VLOOKUP(CONCATENATE(TEXT(I2033,"0"),"_",TEXT(F2033,"0")),[1]CodC!$A$2:$D$250,4,0)</f>
        <v>#N/A</v>
      </c>
      <c r="H2033" s="395" t="s">
        <v>19</v>
      </c>
      <c r="I2033" s="69" t="s">
        <v>4420</v>
      </c>
      <c r="J2033" s="69" t="s">
        <v>4420</v>
      </c>
      <c r="K2033" s="68" t="s">
        <v>4421</v>
      </c>
      <c r="L2033" s="64" t="s">
        <v>19</v>
      </c>
      <c r="M2033" s="64"/>
      <c r="N2033" s="64" t="s">
        <v>24569</v>
      </c>
      <c r="O2033" s="64" t="s">
        <v>5979</v>
      </c>
      <c r="P2033" s="113" t="s">
        <v>22424</v>
      </c>
      <c r="Q2033" s="70" t="s">
        <v>621</v>
      </c>
      <c r="R2033" s="70" t="s">
        <v>621</v>
      </c>
      <c r="S2033" s="65" t="str">
        <f t="shared" si="99"/>
        <v/>
      </c>
      <c r="T2033" s="69" t="s">
        <v>19</v>
      </c>
      <c r="U2033" s="69"/>
      <c r="V2033" s="69"/>
      <c r="W2033" s="69"/>
      <c r="X2033" s="69"/>
      <c r="Y2033" s="69"/>
      <c r="Z2033" s="69"/>
      <c r="AA2033" s="69"/>
      <c r="AB2033" s="69"/>
      <c r="AC2033" s="69"/>
      <c r="AD2033" s="69"/>
      <c r="AE2033" s="69"/>
      <c r="AF2033" s="69"/>
      <c r="AG2033" s="69"/>
      <c r="AH2033" s="69"/>
      <c r="AI2033" s="69"/>
      <c r="AJ2033" s="69"/>
      <c r="AK2033" s="69"/>
      <c r="AL2033" s="69"/>
      <c r="AM2033" s="70" t="s">
        <v>5978</v>
      </c>
      <c r="AN2033" s="63" t="str">
        <f>IF(ISNA(VLOOKUP(D2033,[1]GRE_Tabela2!$A$4:$D$112,4,0)),"-",VLOOKUP(D2033,[1]GRE_Tabela2!$A$4:$D$112,4,0))</f>
        <v>-</v>
      </c>
      <c r="AO2033" s="68" t="s">
        <v>4422</v>
      </c>
      <c r="AP2033" s="68" t="s">
        <v>4423</v>
      </c>
      <c r="AQ2033" s="113">
        <v>161</v>
      </c>
      <c r="AR2033" s="302" t="str">
        <f>IF(ISNA(VLOOKUP(AT2033,[1]FISQ!$D$2:$J$1713,7,0)),"-",VLOOKUP(AT2033,[1]FISQ!$D$2:$J$1713,7,0))</f>
        <v>-</v>
      </c>
      <c r="AS2033" s="302" t="str">
        <f>IF(ISNA(VLOOKUP(AT2033,[1]FISQ!$D$2:$J$1713,4,0)),"-",CONCATENATE("(",VLOOKUP(AT2033,[1]FISQ!$D$2:$J$1713,4,0),")"))</f>
        <v>-</v>
      </c>
      <c r="AT2033" s="71" t="s">
        <v>4427</v>
      </c>
      <c r="AU2033" s="38"/>
      <c r="AV2033" s="38"/>
      <c r="AW2033" s="38"/>
    </row>
    <row r="2034" spans="1:49" ht="38.25">
      <c r="A2034" s="33">
        <v>2033</v>
      </c>
      <c r="B2034" s="33" t="str">
        <f t="shared" si="97"/>
        <v>2911_-</v>
      </c>
      <c r="C2034" s="33" t="str">
        <f t="shared" si="98"/>
        <v>7//Ver DE290</v>
      </c>
      <c r="D2034" s="61">
        <v>2911</v>
      </c>
      <c r="E2034" s="72" t="s">
        <v>6286</v>
      </c>
      <c r="F2034" s="395">
        <v>0</v>
      </c>
      <c r="G2034" s="62" t="e">
        <f>VLOOKUP(CONCATENATE(TEXT(I2034,"0"),"_",TEXT(F2034,"0")),[1]CodC!$A$2:$D$250,4,0)</f>
        <v>#N/A</v>
      </c>
      <c r="H2034" s="395" t="s">
        <v>19</v>
      </c>
      <c r="I2034" s="69" t="s">
        <v>4420</v>
      </c>
      <c r="J2034" s="69" t="s">
        <v>4420</v>
      </c>
      <c r="K2034" s="68" t="s">
        <v>4421</v>
      </c>
      <c r="L2034" s="64" t="s">
        <v>19</v>
      </c>
      <c r="M2034" s="64"/>
      <c r="N2034" s="64" t="s">
        <v>2592</v>
      </c>
      <c r="O2034" s="64" t="s">
        <v>2592</v>
      </c>
      <c r="P2034" s="113" t="s">
        <v>22424</v>
      </c>
      <c r="Q2034" s="70" t="s">
        <v>621</v>
      </c>
      <c r="R2034" s="70" t="s">
        <v>621</v>
      </c>
      <c r="S2034" s="65" t="str">
        <f t="shared" si="99"/>
        <v/>
      </c>
      <c r="T2034" s="69" t="s">
        <v>19</v>
      </c>
      <c r="U2034" s="69"/>
      <c r="V2034" s="69"/>
      <c r="W2034" s="69"/>
      <c r="X2034" s="69"/>
      <c r="Y2034" s="69"/>
      <c r="Z2034" s="69"/>
      <c r="AA2034" s="69"/>
      <c r="AB2034" s="69"/>
      <c r="AC2034" s="69"/>
      <c r="AD2034" s="69"/>
      <c r="AE2034" s="69"/>
      <c r="AF2034" s="69"/>
      <c r="AG2034" s="69"/>
      <c r="AH2034" s="69"/>
      <c r="AI2034" s="69"/>
      <c r="AJ2034" s="69"/>
      <c r="AK2034" s="69"/>
      <c r="AL2034" s="69"/>
      <c r="AM2034" s="70" t="s">
        <v>5978</v>
      </c>
      <c r="AN2034" s="63" t="str">
        <f>IF(ISNA(VLOOKUP(D2034,[1]GRE_Tabela2!$A$4:$D$112,4,0)),"-",VLOOKUP(D2034,[1]GRE_Tabela2!$A$4:$D$112,4,0))</f>
        <v>-</v>
      </c>
      <c r="AO2034" s="68" t="s">
        <v>4422</v>
      </c>
      <c r="AP2034" s="68" t="s">
        <v>4423</v>
      </c>
      <c r="AQ2034" s="113">
        <v>161</v>
      </c>
      <c r="AR2034" s="302" t="str">
        <f>IF(ISNA(VLOOKUP(AT2034,[1]FISQ!$D$2:$J$1713,7,0)),"-",VLOOKUP(AT2034,[1]FISQ!$D$2:$J$1713,7,0))</f>
        <v>-</v>
      </c>
      <c r="AS2034" s="302" t="str">
        <f>IF(ISNA(VLOOKUP(AT2034,[1]FISQ!$D$2:$J$1713,4,0)),"-",CONCATENATE("(",VLOOKUP(AT2034,[1]FISQ!$D$2:$J$1713,4,0),")"))</f>
        <v>-</v>
      </c>
      <c r="AT2034" s="71" t="s">
        <v>4428</v>
      </c>
      <c r="AU2034" s="38"/>
      <c r="AV2034" s="38"/>
      <c r="AW2034" s="38"/>
    </row>
    <row r="2035" spans="1:49" ht="38.25">
      <c r="A2035" s="33">
        <v>2034</v>
      </c>
      <c r="B2035" s="33" t="str">
        <f t="shared" si="97"/>
        <v>2912_-</v>
      </c>
      <c r="C2035" s="33" t="str">
        <f t="shared" si="98"/>
        <v>7//Ver DE172</v>
      </c>
      <c r="D2035" s="61">
        <v>2912</v>
      </c>
      <c r="E2035" s="72" t="s">
        <v>6287</v>
      </c>
      <c r="F2035" s="395">
        <v>0</v>
      </c>
      <c r="G2035" s="62" t="e">
        <f>VLOOKUP(CONCATENATE(TEXT(I2035,"0"),"_",TEXT(F2035,"0")),[1]CodC!$A$2:$D$250,4,0)</f>
        <v>#N/A</v>
      </c>
      <c r="H2035" s="395" t="s">
        <v>7431</v>
      </c>
      <c r="I2035" s="69" t="s">
        <v>4420</v>
      </c>
      <c r="J2035" s="69" t="s">
        <v>4420</v>
      </c>
      <c r="K2035" s="68" t="s">
        <v>4429</v>
      </c>
      <c r="L2035" s="64" t="s">
        <v>19</v>
      </c>
      <c r="M2035" s="64"/>
      <c r="N2035" s="64" t="s">
        <v>24570</v>
      </c>
      <c r="O2035" s="64" t="s">
        <v>2601</v>
      </c>
      <c r="P2035" s="113" t="s">
        <v>22424</v>
      </c>
      <c r="Q2035" s="70" t="s">
        <v>5598</v>
      </c>
      <c r="R2035" s="70" t="s">
        <v>4433</v>
      </c>
      <c r="S2035" s="65" t="str">
        <f t="shared" si="99"/>
        <v xml:space="preserve"> SW20 SW21 </v>
      </c>
      <c r="T2035" s="69" t="s">
        <v>19</v>
      </c>
      <c r="U2035" s="69"/>
      <c r="V2035" s="69"/>
      <c r="W2035" s="69"/>
      <c r="X2035" s="69"/>
      <c r="Y2035" s="69"/>
      <c r="Z2035" s="69"/>
      <c r="AA2035" s="69"/>
      <c r="AB2035" s="69"/>
      <c r="AC2035" s="69"/>
      <c r="AD2035" s="69"/>
      <c r="AE2035" s="69"/>
      <c r="AF2035" s="69"/>
      <c r="AG2035" s="69"/>
      <c r="AH2035" s="69"/>
      <c r="AI2035" s="69"/>
      <c r="AJ2035" s="69"/>
      <c r="AK2035" s="69"/>
      <c r="AL2035" s="69"/>
      <c r="AM2035" s="70" t="s">
        <v>4424</v>
      </c>
      <c r="AN2035" s="63" t="str">
        <f>IF(ISNA(VLOOKUP(D2035,[1]GRE_Tabela2!$A$4:$D$112,4,0)),"-",VLOOKUP(D2035,[1]GRE_Tabela2!$A$4:$D$112,4,0))</f>
        <v>-</v>
      </c>
      <c r="AO2035" s="68" t="s">
        <v>4422</v>
      </c>
      <c r="AP2035" s="68" t="s">
        <v>4423</v>
      </c>
      <c r="AQ2035" s="113">
        <v>162</v>
      </c>
      <c r="AR2035" s="302" t="str">
        <f>IF(ISNA(VLOOKUP(AT2035,[1]FISQ!$D$2:$J$1713,7,0)),"-",VLOOKUP(AT2035,[1]FISQ!$D$2:$J$1713,7,0))</f>
        <v>0337 </v>
      </c>
      <c r="AS2035" s="302" t="str">
        <f>IF(ISNA(VLOOKUP(AT2035,[1]FISQ!$D$2:$J$1713,4,0)),"-",CONCATENATE("(",VLOOKUP(AT2035,[1]FISQ!$D$2:$J$1713,4,0),")"))</f>
        <v>(1)</v>
      </c>
      <c r="AT2035" s="71" t="s">
        <v>4431</v>
      </c>
      <c r="AU2035" s="38"/>
      <c r="AV2035" s="38"/>
      <c r="AW2035" s="38"/>
    </row>
    <row r="2036" spans="1:49" ht="38.25">
      <c r="A2036" s="33">
        <v>2035</v>
      </c>
      <c r="B2036" s="33" t="str">
        <f t="shared" si="97"/>
        <v>2913_-</v>
      </c>
      <c r="C2036" s="33" t="str">
        <f t="shared" si="98"/>
        <v>7//Ver DE172</v>
      </c>
      <c r="D2036" s="61">
        <v>2913</v>
      </c>
      <c r="E2036" s="72" t="s">
        <v>6715</v>
      </c>
      <c r="F2036" s="395">
        <v>0</v>
      </c>
      <c r="G2036" s="62" t="e">
        <f>VLOOKUP(CONCATENATE(TEXT(I2036,"0"),"_",TEXT(F2036,"0")),[1]CodC!$A$2:$D$250,4,0)</f>
        <v>#N/A</v>
      </c>
      <c r="H2036" s="395" t="s">
        <v>7431</v>
      </c>
      <c r="I2036" s="69" t="s">
        <v>4420</v>
      </c>
      <c r="J2036" s="69" t="s">
        <v>4420</v>
      </c>
      <c r="K2036" s="68" t="s">
        <v>4429</v>
      </c>
      <c r="L2036" s="64" t="s">
        <v>19</v>
      </c>
      <c r="M2036" s="64"/>
      <c r="N2036" s="64" t="s">
        <v>24570</v>
      </c>
      <c r="O2036" s="64" t="s">
        <v>6668</v>
      </c>
      <c r="P2036" s="113" t="s">
        <v>22424</v>
      </c>
      <c r="Q2036" s="70" t="s">
        <v>621</v>
      </c>
      <c r="R2036" s="70" t="s">
        <v>621</v>
      </c>
      <c r="S2036" s="65" t="str">
        <f t="shared" si="99"/>
        <v/>
      </c>
      <c r="T2036" s="69" t="s">
        <v>19</v>
      </c>
      <c r="U2036" s="69"/>
      <c r="V2036" s="69"/>
      <c r="W2036" s="69"/>
      <c r="X2036" s="69"/>
      <c r="Y2036" s="69"/>
      <c r="Z2036" s="69"/>
      <c r="AA2036" s="69"/>
      <c r="AB2036" s="69"/>
      <c r="AC2036" s="69"/>
      <c r="AD2036" s="69"/>
      <c r="AE2036" s="69"/>
      <c r="AF2036" s="69"/>
      <c r="AG2036" s="69"/>
      <c r="AH2036" s="69"/>
      <c r="AI2036" s="69"/>
      <c r="AJ2036" s="69"/>
      <c r="AK2036" s="69"/>
      <c r="AL2036" s="69"/>
      <c r="AM2036" s="70" t="s">
        <v>4424</v>
      </c>
      <c r="AN2036" s="63" t="str">
        <f>IF(ISNA(VLOOKUP(D2036,[1]GRE_Tabela2!$A$4:$D$112,4,0)),"-",VLOOKUP(D2036,[1]GRE_Tabela2!$A$4:$D$112,4,0))</f>
        <v>-</v>
      </c>
      <c r="AO2036" s="68" t="s">
        <v>4422</v>
      </c>
      <c r="AP2036" s="68" t="s">
        <v>4423</v>
      </c>
      <c r="AQ2036" s="113">
        <v>162</v>
      </c>
      <c r="AR2036" s="302" t="str">
        <f>IF(ISNA(VLOOKUP(AT2036,[1]FISQ!$D$2:$J$1713,7,0)),"-",VLOOKUP(AT2036,[1]FISQ!$D$2:$J$1713,7,0))</f>
        <v>-</v>
      </c>
      <c r="AS2036" s="302" t="str">
        <f>IF(ISNA(VLOOKUP(AT2036,[1]FISQ!$D$2:$J$1713,4,0)),"-",CONCATENATE("(",VLOOKUP(AT2036,[1]FISQ!$D$2:$J$1713,4,0),")"))</f>
        <v>-</v>
      </c>
      <c r="AT2036" s="71" t="s">
        <v>4432</v>
      </c>
      <c r="AU2036" s="38"/>
      <c r="AV2036" s="38"/>
      <c r="AW2036" s="38"/>
    </row>
    <row r="2037" spans="1:49" ht="38.25">
      <c r="A2037" s="33">
        <v>2036</v>
      </c>
      <c r="B2037" s="33" t="str">
        <f t="shared" si="97"/>
        <v>2915_-</v>
      </c>
      <c r="C2037" s="33" t="str">
        <f t="shared" si="98"/>
        <v>7//Ver DE172</v>
      </c>
      <c r="D2037" s="61">
        <v>2915</v>
      </c>
      <c r="E2037" s="72" t="s">
        <v>6288</v>
      </c>
      <c r="F2037" s="395">
        <v>0</v>
      </c>
      <c r="G2037" s="62" t="e">
        <f>VLOOKUP(CONCATENATE(TEXT(I2037,"0"),"_",TEXT(F2037,"0")),[1]CodC!$A$2:$D$250,4,0)</f>
        <v>#N/A</v>
      </c>
      <c r="H2037" s="395" t="s">
        <v>7431</v>
      </c>
      <c r="I2037" s="69" t="s">
        <v>4420</v>
      </c>
      <c r="J2037" s="69" t="s">
        <v>4420</v>
      </c>
      <c r="K2037" s="68" t="s">
        <v>4429</v>
      </c>
      <c r="L2037" s="64" t="s">
        <v>19</v>
      </c>
      <c r="M2037" s="64"/>
      <c r="N2037" s="64" t="s">
        <v>24570</v>
      </c>
      <c r="O2037" s="64" t="s">
        <v>2601</v>
      </c>
      <c r="P2037" s="113" t="s">
        <v>22424</v>
      </c>
      <c r="Q2037" s="70" t="s">
        <v>5598</v>
      </c>
      <c r="R2037" s="70" t="s">
        <v>4433</v>
      </c>
      <c r="S2037" s="65" t="str">
        <f t="shared" si="99"/>
        <v xml:space="preserve"> SW20 SW21 </v>
      </c>
      <c r="T2037" s="69" t="s">
        <v>19</v>
      </c>
      <c r="U2037" s="69"/>
      <c r="V2037" s="69"/>
      <c r="W2037" s="69"/>
      <c r="X2037" s="69"/>
      <c r="Y2037" s="69"/>
      <c r="Z2037" s="69"/>
      <c r="AA2037" s="69"/>
      <c r="AB2037" s="69"/>
      <c r="AC2037" s="69"/>
      <c r="AD2037" s="69"/>
      <c r="AE2037" s="69"/>
      <c r="AF2037" s="69"/>
      <c r="AG2037" s="69"/>
      <c r="AH2037" s="69"/>
      <c r="AI2037" s="69"/>
      <c r="AJ2037" s="69"/>
      <c r="AK2037" s="69"/>
      <c r="AL2037" s="69"/>
      <c r="AM2037" s="70" t="s">
        <v>4424</v>
      </c>
      <c r="AN2037" s="63" t="str">
        <f>IF(ISNA(VLOOKUP(D2037,[1]GRE_Tabela2!$A$4:$D$112,4,0)),"-",VLOOKUP(D2037,[1]GRE_Tabela2!$A$4:$D$112,4,0))</f>
        <v>-</v>
      </c>
      <c r="AO2037" s="68" t="s">
        <v>4422</v>
      </c>
      <c r="AP2037" s="68" t="s">
        <v>4423</v>
      </c>
      <c r="AQ2037" s="113">
        <v>163</v>
      </c>
      <c r="AR2037" s="302" t="str">
        <f>IF(ISNA(VLOOKUP(AT2037,[1]FISQ!$D$2:$J$1713,7,0)),"-",VLOOKUP(AT2037,[1]FISQ!$D$2:$J$1713,7,0))</f>
        <v>-</v>
      </c>
      <c r="AS2037" s="302" t="str">
        <f>IF(ISNA(VLOOKUP(AT2037,[1]FISQ!$D$2:$J$1713,4,0)),"-",CONCATENATE("(",VLOOKUP(AT2037,[1]FISQ!$D$2:$J$1713,4,0),")"))</f>
        <v>-</v>
      </c>
      <c r="AT2037" s="71" t="s">
        <v>4434</v>
      </c>
      <c r="AU2037" s="38"/>
      <c r="AV2037" s="38"/>
      <c r="AW2037" s="38"/>
    </row>
    <row r="2038" spans="1:49" ht="51">
      <c r="A2038" s="33">
        <v>2037</v>
      </c>
      <c r="B2038" s="33" t="str">
        <f t="shared" si="97"/>
        <v>2916_-</v>
      </c>
      <c r="C2038" s="33" t="str">
        <f t="shared" si="98"/>
        <v>7//Ver DE172</v>
      </c>
      <c r="D2038" s="61">
        <v>2916</v>
      </c>
      <c r="E2038" s="72" t="s">
        <v>6289</v>
      </c>
      <c r="F2038" s="395">
        <v>0</v>
      </c>
      <c r="G2038" s="62" t="e">
        <f>VLOOKUP(CONCATENATE(TEXT(I2038,"0"),"_",TEXT(F2038,"0")),[1]CodC!$A$2:$D$250,4,0)</f>
        <v>#N/A</v>
      </c>
      <c r="H2038" s="395" t="s">
        <v>7431</v>
      </c>
      <c r="I2038" s="69" t="s">
        <v>4420</v>
      </c>
      <c r="J2038" s="69" t="s">
        <v>4420</v>
      </c>
      <c r="K2038" s="68" t="s">
        <v>4429</v>
      </c>
      <c r="L2038" s="64" t="s">
        <v>19</v>
      </c>
      <c r="M2038" s="64"/>
      <c r="N2038" s="64" t="s">
        <v>24571</v>
      </c>
      <c r="O2038" s="64" t="s">
        <v>2601</v>
      </c>
      <c r="P2038" s="113" t="s">
        <v>22424</v>
      </c>
      <c r="Q2038" s="70" t="s">
        <v>5598</v>
      </c>
      <c r="R2038" s="70" t="s">
        <v>4435</v>
      </c>
      <c r="S2038" s="65" t="str">
        <f t="shared" si="99"/>
        <v xml:space="preserve"> SW12 </v>
      </c>
      <c r="T2038" s="69" t="s">
        <v>19</v>
      </c>
      <c r="U2038" s="69"/>
      <c r="V2038" s="69"/>
      <c r="W2038" s="69"/>
      <c r="X2038" s="69"/>
      <c r="Y2038" s="69"/>
      <c r="Z2038" s="69"/>
      <c r="AA2038" s="69"/>
      <c r="AB2038" s="69"/>
      <c r="AC2038" s="69"/>
      <c r="AD2038" s="69"/>
      <c r="AE2038" s="69"/>
      <c r="AF2038" s="69"/>
      <c r="AG2038" s="69"/>
      <c r="AH2038" s="69"/>
      <c r="AI2038" s="69"/>
      <c r="AJ2038" s="69"/>
      <c r="AK2038" s="69"/>
      <c r="AL2038" s="69"/>
      <c r="AM2038" s="70" t="s">
        <v>5653</v>
      </c>
      <c r="AN2038" s="63" t="str">
        <f>IF(ISNA(VLOOKUP(D2038,[1]GRE_Tabela2!$A$4:$D$112,4,0)),"-",VLOOKUP(D2038,[1]GRE_Tabela2!$A$4:$D$112,4,0))</f>
        <v>-</v>
      </c>
      <c r="AO2038" s="68" t="s">
        <v>4422</v>
      </c>
      <c r="AP2038" s="68" t="s">
        <v>4423</v>
      </c>
      <c r="AQ2038" s="113">
        <v>163</v>
      </c>
      <c r="AR2038" s="302" t="str">
        <f>IF(ISNA(VLOOKUP(AT2038,[1]FISQ!$D$2:$J$1713,7,0)),"-",VLOOKUP(AT2038,[1]FISQ!$D$2:$J$1713,7,0))</f>
        <v>-</v>
      </c>
      <c r="AS2038" s="302" t="str">
        <f>IF(ISNA(VLOOKUP(AT2038,[1]FISQ!$D$2:$J$1713,4,0)),"-",CONCATENATE("(",VLOOKUP(AT2038,[1]FISQ!$D$2:$J$1713,4,0),")"))</f>
        <v>-</v>
      </c>
      <c r="AT2038" s="71" t="s">
        <v>4436</v>
      </c>
      <c r="AU2038" s="38"/>
      <c r="AV2038" s="38"/>
      <c r="AW2038" s="38"/>
    </row>
    <row r="2039" spans="1:49" ht="51">
      <c r="A2039" s="33">
        <v>2038</v>
      </c>
      <c r="B2039" s="33" t="str">
        <f t="shared" si="97"/>
        <v>2917_-</v>
      </c>
      <c r="C2039" s="33" t="str">
        <f t="shared" si="98"/>
        <v>7//Ver DE172</v>
      </c>
      <c r="D2039" s="61">
        <v>2917</v>
      </c>
      <c r="E2039" s="72" t="s">
        <v>6290</v>
      </c>
      <c r="F2039" s="395">
        <v>0</v>
      </c>
      <c r="G2039" s="62" t="e">
        <f>VLOOKUP(CONCATENATE(TEXT(I2039,"0"),"_",TEXT(F2039,"0")),[1]CodC!$A$2:$D$250,4,0)</f>
        <v>#N/A</v>
      </c>
      <c r="H2039" s="395" t="s">
        <v>7431</v>
      </c>
      <c r="I2039" s="69" t="s">
        <v>4420</v>
      </c>
      <c r="J2039" s="69" t="s">
        <v>4420</v>
      </c>
      <c r="K2039" s="68" t="s">
        <v>4429</v>
      </c>
      <c r="L2039" s="64" t="s">
        <v>19</v>
      </c>
      <c r="M2039" s="64"/>
      <c r="N2039" s="64" t="s">
        <v>24571</v>
      </c>
      <c r="O2039" s="64" t="s">
        <v>2601</v>
      </c>
      <c r="P2039" s="113" t="s">
        <v>22424</v>
      </c>
      <c r="Q2039" s="70" t="s">
        <v>5598</v>
      </c>
      <c r="R2039" s="70" t="s">
        <v>4435</v>
      </c>
      <c r="S2039" s="65" t="str">
        <f t="shared" si="99"/>
        <v xml:space="preserve"> SW12 </v>
      </c>
      <c r="T2039" s="69" t="s">
        <v>19</v>
      </c>
      <c r="U2039" s="69"/>
      <c r="V2039" s="69"/>
      <c r="W2039" s="69"/>
      <c r="X2039" s="69"/>
      <c r="Y2039" s="69"/>
      <c r="Z2039" s="69"/>
      <c r="AA2039" s="69"/>
      <c r="AB2039" s="69"/>
      <c r="AC2039" s="69"/>
      <c r="AD2039" s="69"/>
      <c r="AE2039" s="69"/>
      <c r="AF2039" s="69"/>
      <c r="AG2039" s="69"/>
      <c r="AH2039" s="69"/>
      <c r="AI2039" s="69"/>
      <c r="AJ2039" s="69"/>
      <c r="AK2039" s="69"/>
      <c r="AL2039" s="69"/>
      <c r="AM2039" s="70" t="s">
        <v>5653</v>
      </c>
      <c r="AN2039" s="63" t="str">
        <f>IF(ISNA(VLOOKUP(D2039,[1]GRE_Tabela2!$A$4:$D$112,4,0)),"-",VLOOKUP(D2039,[1]GRE_Tabela2!$A$4:$D$112,4,0))</f>
        <v>-</v>
      </c>
      <c r="AO2039" s="68" t="s">
        <v>4422</v>
      </c>
      <c r="AP2039" s="68" t="s">
        <v>4423</v>
      </c>
      <c r="AQ2039" s="113">
        <v>163</v>
      </c>
      <c r="AR2039" s="302" t="str">
        <f>IF(ISNA(VLOOKUP(AT2039,[1]FISQ!$D$2:$J$1713,7,0)),"-",VLOOKUP(AT2039,[1]FISQ!$D$2:$J$1713,7,0))</f>
        <v>-</v>
      </c>
      <c r="AS2039" s="302" t="str">
        <f>IF(ISNA(VLOOKUP(AT2039,[1]FISQ!$D$2:$J$1713,4,0)),"-",CONCATENATE("(",VLOOKUP(AT2039,[1]FISQ!$D$2:$J$1713,4,0),")"))</f>
        <v>-</v>
      </c>
      <c r="AT2039" s="71" t="s">
        <v>4437</v>
      </c>
      <c r="AU2039" s="38"/>
      <c r="AV2039" s="38"/>
      <c r="AW2039" s="38"/>
    </row>
    <row r="2040" spans="1:49" ht="38.25">
      <c r="A2040" s="33">
        <v>2039</v>
      </c>
      <c r="B2040" s="33" t="str">
        <f t="shared" si="97"/>
        <v>2919_-</v>
      </c>
      <c r="C2040" s="33" t="str">
        <f t="shared" si="98"/>
        <v>7//Ver DE172</v>
      </c>
      <c r="D2040" s="61">
        <v>2919</v>
      </c>
      <c r="E2040" s="72" t="s">
        <v>6291</v>
      </c>
      <c r="F2040" s="395">
        <v>0</v>
      </c>
      <c r="G2040" s="62" t="e">
        <f>VLOOKUP(CONCATENATE(TEXT(I2040,"0"),"_",TEXT(F2040,"0")),[1]CodC!$A$2:$D$250,4,0)</f>
        <v>#N/A</v>
      </c>
      <c r="H2040" s="395" t="s">
        <v>7431</v>
      </c>
      <c r="I2040" s="69" t="s">
        <v>4420</v>
      </c>
      <c r="J2040" s="69" t="s">
        <v>4420</v>
      </c>
      <c r="K2040" s="68" t="s">
        <v>4429</v>
      </c>
      <c r="L2040" s="64" t="s">
        <v>19</v>
      </c>
      <c r="M2040" s="64"/>
      <c r="N2040" s="64" t="s">
        <v>24570</v>
      </c>
      <c r="O2040" s="64" t="s">
        <v>2601</v>
      </c>
      <c r="P2040" s="113" t="s">
        <v>22424</v>
      </c>
      <c r="Q2040" s="70" t="s">
        <v>5598</v>
      </c>
      <c r="R2040" s="70" t="s">
        <v>4438</v>
      </c>
      <c r="S2040" s="65" t="str">
        <f t="shared" si="99"/>
        <v xml:space="preserve"> SW13 </v>
      </c>
      <c r="T2040" s="69" t="s">
        <v>19</v>
      </c>
      <c r="U2040" s="69"/>
      <c r="V2040" s="69"/>
      <c r="W2040" s="69"/>
      <c r="X2040" s="69"/>
      <c r="Y2040" s="69"/>
      <c r="Z2040" s="69"/>
      <c r="AA2040" s="69"/>
      <c r="AB2040" s="69"/>
      <c r="AC2040" s="69"/>
      <c r="AD2040" s="69"/>
      <c r="AE2040" s="69"/>
      <c r="AF2040" s="69"/>
      <c r="AG2040" s="69"/>
      <c r="AH2040" s="69"/>
      <c r="AI2040" s="69"/>
      <c r="AJ2040" s="69"/>
      <c r="AK2040" s="69"/>
      <c r="AL2040" s="69"/>
      <c r="AM2040" s="70" t="s">
        <v>5653</v>
      </c>
      <c r="AN2040" s="63" t="str">
        <f>IF(ISNA(VLOOKUP(D2040,[1]GRE_Tabela2!$A$4:$D$112,4,0)),"-",VLOOKUP(D2040,[1]GRE_Tabela2!$A$4:$D$112,4,0))</f>
        <v>-</v>
      </c>
      <c r="AO2040" s="68" t="s">
        <v>4422</v>
      </c>
      <c r="AP2040" s="41" t="s">
        <v>4423</v>
      </c>
      <c r="AQ2040" s="113">
        <v>163</v>
      </c>
      <c r="AR2040" s="302" t="str">
        <f>IF(ISNA(VLOOKUP(AT2040,[1]FISQ!$D$2:$J$1713,7,0)),"-",VLOOKUP(AT2040,[1]FISQ!$D$2:$J$1713,7,0))</f>
        <v>-</v>
      </c>
      <c r="AS2040" s="302" t="str">
        <f>IF(ISNA(VLOOKUP(AT2040,[1]FISQ!$D$2:$J$1713,4,0)),"-",CONCATENATE("(",VLOOKUP(AT2040,[1]FISQ!$D$2:$J$1713,4,0),")"))</f>
        <v>-</v>
      </c>
      <c r="AT2040" s="71" t="s">
        <v>4439</v>
      </c>
      <c r="AU2040" s="38"/>
      <c r="AV2040" s="38"/>
      <c r="AW2040" s="38"/>
    </row>
    <row r="2041" spans="1:49" ht="25.5">
      <c r="A2041" s="33">
        <v>2040</v>
      </c>
      <c r="B2041" s="33" t="str">
        <f t="shared" si="97"/>
        <v>2920_I</v>
      </c>
      <c r="C2041" s="33" t="str">
        <f t="shared" si="98"/>
        <v>8//3</v>
      </c>
      <c r="D2041" s="61">
        <v>2920</v>
      </c>
      <c r="E2041" s="72" t="s">
        <v>4440</v>
      </c>
      <c r="F2041" s="395" t="s">
        <v>7332</v>
      </c>
      <c r="G2041" s="62" t="str">
        <f>VLOOKUP(CONCATENATE(TEXT(I2041,"0"),"_",TEXT(F2041,"0")),[1]CodC!$A$2:$D$250,4,0)</f>
        <v>Matérias corrosivas, inflamáveis, líquidas;</v>
      </c>
      <c r="H2041" s="395" t="s">
        <v>7401</v>
      </c>
      <c r="I2041" s="69" t="s">
        <v>631</v>
      </c>
      <c r="J2041" s="69" t="s">
        <v>631</v>
      </c>
      <c r="K2041" s="68" t="s">
        <v>848</v>
      </c>
      <c r="L2041" s="68" t="s">
        <v>746</v>
      </c>
      <c r="M2041" s="68"/>
      <c r="N2041" s="64" t="s">
        <v>51</v>
      </c>
      <c r="O2041" s="64" t="s">
        <v>51</v>
      </c>
      <c r="P2041" s="113" t="s">
        <v>22425</v>
      </c>
      <c r="Q2041" s="70" t="s">
        <v>1482</v>
      </c>
      <c r="R2041" s="70" t="s">
        <v>2902</v>
      </c>
      <c r="S2041" s="65" t="str">
        <f t="shared" si="99"/>
        <v xml:space="preserve">SW1 SW2 </v>
      </c>
      <c r="T2041" s="69" t="s">
        <v>19</v>
      </c>
      <c r="U2041" s="69"/>
      <c r="V2041" s="69"/>
      <c r="W2041" s="69"/>
      <c r="X2041" s="69"/>
      <c r="Y2041" s="69"/>
      <c r="Z2041" s="69"/>
      <c r="AA2041" s="69"/>
      <c r="AB2041" s="69"/>
      <c r="AC2041" s="69"/>
      <c r="AD2041" s="69"/>
      <c r="AE2041" s="69"/>
      <c r="AF2041" s="69"/>
      <c r="AG2041" s="69"/>
      <c r="AH2041" s="69"/>
      <c r="AI2041" s="69"/>
      <c r="AJ2041" s="69"/>
      <c r="AK2041" s="69"/>
      <c r="AL2041" s="69"/>
      <c r="AM2041" s="70" t="s">
        <v>2241</v>
      </c>
      <c r="AN2041" s="63" t="str">
        <f>IF(ISNA(VLOOKUP(D2041,[1]GRE_Tabela2!$A$4:$D$112,4,0)),"-",VLOOKUP(D2041,[1]GRE_Tabela2!$A$4:$D$112,4,0))</f>
        <v>-</v>
      </c>
      <c r="AO2041" s="68" t="s">
        <v>747</v>
      </c>
      <c r="AP2041" s="68" t="s">
        <v>888</v>
      </c>
      <c r="AQ2041" s="113">
        <v>132</v>
      </c>
      <c r="AR2041" s="302" t="str">
        <f>IF(ISNA(VLOOKUP(AT2041,[1]FISQ!$D$2:$J$1713,7,0)),"-",VLOOKUP(AT2041,[1]FISQ!$D$2:$J$1713,7,0))</f>
        <v>0261 </v>
      </c>
      <c r="AS2041" s="302" t="str">
        <f>IF(ISNA(VLOOKUP(AT2041,[1]FISQ!$D$2:$J$1713,4,0)),"-",CONCATENATE("(",VLOOKUP(AT2041,[1]FISQ!$D$2:$J$1713,4,0),")"))</f>
        <v>(1)</v>
      </c>
      <c r="AT2041" s="71" t="s">
        <v>4441</v>
      </c>
      <c r="AU2041" s="38" t="s">
        <v>6539</v>
      </c>
      <c r="AV2041" s="30"/>
      <c r="AW2041" s="38"/>
    </row>
    <row r="2042" spans="1:49" ht="25.5">
      <c r="A2042" s="33">
        <v>2041</v>
      </c>
      <c r="B2042" s="33" t="str">
        <f t="shared" si="97"/>
        <v>2920_II</v>
      </c>
      <c r="C2042" s="33" t="str">
        <f t="shared" si="98"/>
        <v>8//3</v>
      </c>
      <c r="D2042" s="61">
        <v>2920</v>
      </c>
      <c r="E2042" s="72" t="s">
        <v>4440</v>
      </c>
      <c r="F2042" s="395" t="s">
        <v>7332</v>
      </c>
      <c r="G2042" s="62" t="str">
        <f>VLOOKUP(CONCATENATE(TEXT(I2042,"0"),"_",TEXT(F2042,"0")),[1]CodC!$A$2:$D$250,4,0)</f>
        <v>Matérias corrosivas, inflamáveis, líquidas;</v>
      </c>
      <c r="H2042" s="395" t="s">
        <v>7333</v>
      </c>
      <c r="I2042" s="69" t="s">
        <v>631</v>
      </c>
      <c r="J2042" s="69" t="s">
        <v>631</v>
      </c>
      <c r="K2042" s="68" t="s">
        <v>848</v>
      </c>
      <c r="L2042" s="68" t="s">
        <v>849</v>
      </c>
      <c r="M2042" s="68"/>
      <c r="N2042" s="64" t="s">
        <v>51</v>
      </c>
      <c r="O2042" s="64" t="s">
        <v>51</v>
      </c>
      <c r="P2042" s="113" t="s">
        <v>22425</v>
      </c>
      <c r="Q2042" s="70" t="s">
        <v>1482</v>
      </c>
      <c r="R2042" s="70" t="s">
        <v>2902</v>
      </c>
      <c r="S2042" s="65" t="str">
        <f t="shared" si="99"/>
        <v xml:space="preserve">SW1 SW2 </v>
      </c>
      <c r="T2042" s="69" t="s">
        <v>19</v>
      </c>
      <c r="U2042" s="69"/>
      <c r="V2042" s="69"/>
      <c r="W2042" s="69"/>
      <c r="X2042" s="69"/>
      <c r="Y2042" s="69"/>
      <c r="Z2042" s="69"/>
      <c r="AA2042" s="69"/>
      <c r="AB2042" s="69"/>
      <c r="AC2042" s="69"/>
      <c r="AD2042" s="69"/>
      <c r="AE2042" s="69"/>
      <c r="AF2042" s="69"/>
      <c r="AG2042" s="69"/>
      <c r="AH2042" s="69"/>
      <c r="AI2042" s="69"/>
      <c r="AJ2042" s="69"/>
      <c r="AK2042" s="69"/>
      <c r="AL2042" s="69"/>
      <c r="AM2042" s="70" t="str">
        <f>AM2041</f>
        <v>Provoca queimaduras na pele, olhos e mucosas.</v>
      </c>
      <c r="AN2042" s="63" t="str">
        <f>IF(ISNA(VLOOKUP(D2042,[1]GRE_Tabela2!$A$4:$D$112,4,0)),"-",VLOOKUP(D2042,[1]GRE_Tabela2!$A$4:$D$112,4,0))</f>
        <v>-</v>
      </c>
      <c r="AO2042" s="68" t="s">
        <v>747</v>
      </c>
      <c r="AP2042" s="68" t="s">
        <v>888</v>
      </c>
      <c r="AQ2042" s="113">
        <v>132</v>
      </c>
      <c r="AR2042" s="302" t="str">
        <f>IF(ISNA(VLOOKUP(AT2042,[1]FISQ!$D$2:$J$1713,7,0)),"-",VLOOKUP(AT2042,[1]FISQ!$D$2:$J$1713,7,0))</f>
        <v>0261 </v>
      </c>
      <c r="AS2042" s="302" t="str">
        <f>IF(ISNA(VLOOKUP(AT2042,[1]FISQ!$D$2:$J$1713,4,0)),"-",CONCATENATE("(",VLOOKUP(AT2042,[1]FISQ!$D$2:$J$1713,4,0),")"))</f>
        <v>(1)</v>
      </c>
      <c r="AT2042" s="71" t="s">
        <v>4441</v>
      </c>
      <c r="AU2042" s="38" t="s">
        <v>6539</v>
      </c>
      <c r="AV2042" s="30"/>
      <c r="AW2042" s="38"/>
    </row>
    <row r="2043" spans="1:49" ht="25.5">
      <c r="A2043" s="33">
        <v>2042</v>
      </c>
      <c r="B2043" s="33" t="str">
        <f t="shared" si="97"/>
        <v>2921_I</v>
      </c>
      <c r="C2043" s="33" t="str">
        <f t="shared" si="98"/>
        <v>8//4.1</v>
      </c>
      <c r="D2043" s="61">
        <v>2921</v>
      </c>
      <c r="E2043" s="72" t="s">
        <v>4442</v>
      </c>
      <c r="F2043" s="395" t="s">
        <v>7432</v>
      </c>
      <c r="G2043" s="62" t="str">
        <f>VLOOKUP(CONCATENATE(TEXT(I2043,"0"),"_",TEXT(F2043,"0")),[1]CodC!$A$2:$D$250,4,0)</f>
        <v>Matérias corrosivas, inflamáveis, sólidas;</v>
      </c>
      <c r="H2043" s="395" t="s">
        <v>7433</v>
      </c>
      <c r="I2043" s="69" t="s">
        <v>631</v>
      </c>
      <c r="J2043" s="69" t="s">
        <v>631</v>
      </c>
      <c r="K2043" s="68" t="s">
        <v>1405</v>
      </c>
      <c r="L2043" s="68" t="s">
        <v>746</v>
      </c>
      <c r="M2043" s="68"/>
      <c r="N2043" s="64" t="s">
        <v>51</v>
      </c>
      <c r="O2043" s="64" t="s">
        <v>51</v>
      </c>
      <c r="P2043" s="113" t="s">
        <v>22423</v>
      </c>
      <c r="Q2043" s="70" t="s">
        <v>861</v>
      </c>
      <c r="R2043" s="70" t="s">
        <v>4024</v>
      </c>
      <c r="S2043" s="65" t="str">
        <f t="shared" si="99"/>
        <v xml:space="preserve">SW1 H2 </v>
      </c>
      <c r="T2043" s="69" t="s">
        <v>19</v>
      </c>
      <c r="U2043" s="69"/>
      <c r="V2043" s="69"/>
      <c r="W2043" s="69"/>
      <c r="X2043" s="69"/>
      <c r="Y2043" s="69"/>
      <c r="Z2043" s="69"/>
      <c r="AA2043" s="69"/>
      <c r="AB2043" s="69"/>
      <c r="AC2043" s="69"/>
      <c r="AD2043" s="69"/>
      <c r="AE2043" s="69"/>
      <c r="AF2043" s="69"/>
      <c r="AG2043" s="69"/>
      <c r="AH2043" s="69"/>
      <c r="AI2043" s="69"/>
      <c r="AJ2043" s="69"/>
      <c r="AK2043" s="69"/>
      <c r="AL2043" s="69"/>
      <c r="AM2043" s="70" t="s">
        <v>2241</v>
      </c>
      <c r="AN2043" s="63" t="str">
        <f>IF(ISNA(VLOOKUP(D2043,[1]GRE_Tabela2!$A$4:$D$112,4,0)),"-",VLOOKUP(D2043,[1]GRE_Tabela2!$A$4:$D$112,4,0))</f>
        <v>-</v>
      </c>
      <c r="AO2043" s="68" t="s">
        <v>1341</v>
      </c>
      <c r="AP2043" s="68" t="s">
        <v>1333</v>
      </c>
      <c r="AQ2043" s="113">
        <v>134</v>
      </c>
      <c r="AR2043" s="302" t="str">
        <f>IF(ISNA(VLOOKUP(AT2043,[1]FISQ!$D$2:$J$1713,7,0)),"-",VLOOKUP(AT2043,[1]FISQ!$D$2:$J$1713,7,0))</f>
        <v>-</v>
      </c>
      <c r="AS2043" s="302" t="str">
        <f>IF(ISNA(VLOOKUP(AT2043,[1]FISQ!$D$2:$J$1713,4,0)),"-",CONCATENATE("(",VLOOKUP(AT2043,[1]FISQ!$D$2:$J$1713,4,0),")"))</f>
        <v>-</v>
      </c>
      <c r="AT2043" s="71" t="s">
        <v>4443</v>
      </c>
      <c r="AU2043" s="38" t="s">
        <v>6539</v>
      </c>
      <c r="AV2043" s="30"/>
      <c r="AW2043" s="38"/>
    </row>
    <row r="2044" spans="1:49" ht="25.5">
      <c r="A2044" s="33">
        <v>2043</v>
      </c>
      <c r="B2044" s="33" t="str">
        <f t="shared" si="97"/>
        <v>2921_II</v>
      </c>
      <c r="C2044" s="33" t="str">
        <f t="shared" si="98"/>
        <v>8//4.1</v>
      </c>
      <c r="D2044" s="61">
        <v>2921</v>
      </c>
      <c r="E2044" s="72" t="s">
        <v>4442</v>
      </c>
      <c r="F2044" s="395" t="s">
        <v>7432</v>
      </c>
      <c r="G2044" s="62" t="str">
        <f>VLOOKUP(CONCATENATE(TEXT(I2044,"0"),"_",TEXT(F2044,"0")),[1]CodC!$A$2:$D$250,4,0)</f>
        <v>Matérias corrosivas, inflamáveis, sólidas;</v>
      </c>
      <c r="H2044" s="395" t="s">
        <v>7434</v>
      </c>
      <c r="I2044" s="69" t="s">
        <v>631</v>
      </c>
      <c r="J2044" s="69" t="s">
        <v>631</v>
      </c>
      <c r="K2044" s="68" t="s">
        <v>1405</v>
      </c>
      <c r="L2044" s="68" t="s">
        <v>849</v>
      </c>
      <c r="M2044" s="68"/>
      <c r="N2044" s="64" t="s">
        <v>51</v>
      </c>
      <c r="O2044" s="64" t="s">
        <v>51</v>
      </c>
      <c r="P2044" s="113" t="s">
        <v>22423</v>
      </c>
      <c r="Q2044" s="70" t="s">
        <v>861</v>
      </c>
      <c r="R2044" s="70" t="s">
        <v>4024</v>
      </c>
      <c r="S2044" s="65" t="str">
        <f t="shared" si="99"/>
        <v xml:space="preserve">SW1 H2 </v>
      </c>
      <c r="T2044" s="69" t="s">
        <v>19</v>
      </c>
      <c r="U2044" s="69"/>
      <c r="V2044" s="69"/>
      <c r="W2044" s="69"/>
      <c r="X2044" s="69"/>
      <c r="Y2044" s="69"/>
      <c r="Z2044" s="69"/>
      <c r="AA2044" s="69"/>
      <c r="AB2044" s="69"/>
      <c r="AC2044" s="69"/>
      <c r="AD2044" s="69"/>
      <c r="AE2044" s="69"/>
      <c r="AF2044" s="69"/>
      <c r="AG2044" s="69"/>
      <c r="AH2044" s="69"/>
      <c r="AI2044" s="69"/>
      <c r="AJ2044" s="69"/>
      <c r="AK2044" s="69"/>
      <c r="AL2044" s="69"/>
      <c r="AM2044" s="70" t="str">
        <f>AM2043</f>
        <v>Provoca queimaduras na pele, olhos e mucosas.</v>
      </c>
      <c r="AN2044" s="63" t="str">
        <f>IF(ISNA(VLOOKUP(D2044,[1]GRE_Tabela2!$A$4:$D$112,4,0)),"-",VLOOKUP(D2044,[1]GRE_Tabela2!$A$4:$D$112,4,0))</f>
        <v>-</v>
      </c>
      <c r="AO2044" s="68" t="s">
        <v>1341</v>
      </c>
      <c r="AP2044" s="68" t="s">
        <v>1333</v>
      </c>
      <c r="AQ2044" s="113">
        <v>134</v>
      </c>
      <c r="AR2044" s="302" t="str">
        <f>IF(ISNA(VLOOKUP(AT2044,[1]FISQ!$D$2:$J$1713,7,0)),"-",VLOOKUP(AT2044,[1]FISQ!$D$2:$J$1713,7,0))</f>
        <v>-</v>
      </c>
      <c r="AS2044" s="302" t="str">
        <f>IF(ISNA(VLOOKUP(AT2044,[1]FISQ!$D$2:$J$1713,4,0)),"-",CONCATENATE("(",VLOOKUP(AT2044,[1]FISQ!$D$2:$J$1713,4,0),")"))</f>
        <v>-</v>
      </c>
      <c r="AT2044" s="71" t="s">
        <v>4443</v>
      </c>
      <c r="AU2044" s="38" t="s">
        <v>6539</v>
      </c>
      <c r="AV2044" s="30"/>
      <c r="AW2044" s="38"/>
    </row>
    <row r="2045" spans="1:49" ht="25.5">
      <c r="A2045" s="33">
        <v>2044</v>
      </c>
      <c r="B2045" s="33" t="str">
        <f t="shared" si="97"/>
        <v>2922_I</v>
      </c>
      <c r="C2045" s="33" t="str">
        <f t="shared" si="98"/>
        <v>8//6.1</v>
      </c>
      <c r="D2045" s="61">
        <v>2922</v>
      </c>
      <c r="E2045" s="72" t="s">
        <v>4444</v>
      </c>
      <c r="F2045" s="395" t="s">
        <v>7267</v>
      </c>
      <c r="G2045" s="62" t="str">
        <f>VLOOKUP(CONCATENATE(TEXT(I2045,"0"),"_",TEXT(F2045,"0")),[1]CodC!$A$2:$D$250,4,0)</f>
        <v>Matérias corrosivas tóxicas, líquidas;</v>
      </c>
      <c r="H2045" s="395" t="s">
        <v>7268</v>
      </c>
      <c r="I2045" s="69" t="s">
        <v>631</v>
      </c>
      <c r="J2045" s="69" t="s">
        <v>631</v>
      </c>
      <c r="K2045" s="68" t="s">
        <v>50</v>
      </c>
      <c r="L2045" s="68" t="s">
        <v>746</v>
      </c>
      <c r="M2045" s="68"/>
      <c r="N2045" s="64" t="s">
        <v>51</v>
      </c>
      <c r="O2045" s="64" t="s">
        <v>51</v>
      </c>
      <c r="P2045" s="113" t="s">
        <v>22423</v>
      </c>
      <c r="Q2045" s="70" t="s">
        <v>5989</v>
      </c>
      <c r="R2045" s="70" t="s">
        <v>645</v>
      </c>
      <c r="S2045" s="65" t="str">
        <f t="shared" si="99"/>
        <v xml:space="preserve"> SW2 </v>
      </c>
      <c r="T2045" s="69" t="s">
        <v>19</v>
      </c>
      <c r="U2045" s="69"/>
      <c r="V2045" s="69"/>
      <c r="W2045" s="69"/>
      <c r="X2045" s="69"/>
      <c r="Y2045" s="69"/>
      <c r="Z2045" s="69"/>
      <c r="AA2045" s="69"/>
      <c r="AB2045" s="69"/>
      <c r="AC2045" s="69"/>
      <c r="AD2045" s="69"/>
      <c r="AE2045" s="69"/>
      <c r="AF2045" s="69"/>
      <c r="AG2045" s="69"/>
      <c r="AH2045" s="69"/>
      <c r="AI2045" s="69"/>
      <c r="AJ2045" s="69"/>
      <c r="AK2045" s="69"/>
      <c r="AL2045" s="69"/>
      <c r="AM2045" s="70" t="s">
        <v>4445</v>
      </c>
      <c r="AN2045" s="63" t="str">
        <f>IF(ISNA(VLOOKUP(D2045,[1]GRE_Tabela2!$A$4:$D$112,4,0)),"-",VLOOKUP(D2045,[1]GRE_Tabela2!$A$4:$D$112,4,0))</f>
        <v>-</v>
      </c>
      <c r="AO2045" s="68" t="s">
        <v>1341</v>
      </c>
      <c r="AP2045" s="68" t="s">
        <v>1913</v>
      </c>
      <c r="AQ2045" s="113">
        <v>154</v>
      </c>
      <c r="AR2045" s="302" t="str">
        <f>IF(ISNA(VLOOKUP(AT2045,[1]FISQ!$D$2:$J$1713,7,0)),"-",VLOOKUP(AT2045,[1]FISQ!$D$2:$J$1713,7,0))</f>
        <v>0145 </v>
      </c>
      <c r="AS2045" s="302" t="str">
        <f>IF(ISNA(VLOOKUP(AT2045,[1]FISQ!$D$2:$J$1713,4,0)),"-",CONCATENATE("(",VLOOKUP(AT2045,[1]FISQ!$D$2:$J$1713,4,0),")"))</f>
        <v>(1)</v>
      </c>
      <c r="AT2045" s="71" t="s">
        <v>4446</v>
      </c>
      <c r="AU2045" s="38" t="s">
        <v>6539</v>
      </c>
      <c r="AV2045" s="30"/>
      <c r="AW2045" s="38"/>
    </row>
    <row r="2046" spans="1:49" ht="25.5">
      <c r="A2046" s="33">
        <v>2045</v>
      </c>
      <c r="B2046" s="33" t="str">
        <f t="shared" si="97"/>
        <v>2922_II</v>
      </c>
      <c r="C2046" s="33" t="str">
        <f t="shared" si="98"/>
        <v>8//6.1</v>
      </c>
      <c r="D2046" s="61">
        <v>2922</v>
      </c>
      <c r="E2046" s="72" t="s">
        <v>4444</v>
      </c>
      <c r="F2046" s="395" t="s">
        <v>7267</v>
      </c>
      <c r="G2046" s="62" t="str">
        <f>VLOOKUP(CONCATENATE(TEXT(I2046,"0"),"_",TEXT(F2046,"0")),[1]CodC!$A$2:$D$250,4,0)</f>
        <v>Matérias corrosivas tóxicas, líquidas;</v>
      </c>
      <c r="H2046" s="395" t="s">
        <v>7346</v>
      </c>
      <c r="I2046" s="69" t="s">
        <v>631</v>
      </c>
      <c r="J2046" s="69" t="s">
        <v>631</v>
      </c>
      <c r="K2046" s="68" t="s">
        <v>50</v>
      </c>
      <c r="L2046" s="68" t="s">
        <v>849</v>
      </c>
      <c r="M2046" s="68"/>
      <c r="N2046" s="64" t="s">
        <v>51</v>
      </c>
      <c r="O2046" s="64" t="s">
        <v>51</v>
      </c>
      <c r="P2046" s="113" t="s">
        <v>22423</v>
      </c>
      <c r="Q2046" s="70" t="s">
        <v>5989</v>
      </c>
      <c r="R2046" s="70" t="s">
        <v>645</v>
      </c>
      <c r="S2046" s="65" t="str">
        <f t="shared" si="99"/>
        <v xml:space="preserve"> SW2 </v>
      </c>
      <c r="T2046" s="69" t="s">
        <v>19</v>
      </c>
      <c r="U2046" s="69"/>
      <c r="V2046" s="69"/>
      <c r="W2046" s="69"/>
      <c r="X2046" s="69"/>
      <c r="Y2046" s="69"/>
      <c r="Z2046" s="69"/>
      <c r="AA2046" s="69"/>
      <c r="AB2046" s="69"/>
      <c r="AC2046" s="69"/>
      <c r="AD2046" s="69"/>
      <c r="AE2046" s="69"/>
      <c r="AF2046" s="69"/>
      <c r="AG2046" s="69"/>
      <c r="AH2046" s="69"/>
      <c r="AI2046" s="69"/>
      <c r="AJ2046" s="69"/>
      <c r="AK2046" s="69"/>
      <c r="AL2046" s="69"/>
      <c r="AM2046" s="70" t="str">
        <f>AM2045</f>
        <v>Provoca queimaduras na pele, olhos e mucosas. Tóxico à ingestão, por contacto cutâneo ou à inalação.</v>
      </c>
      <c r="AN2046" s="63" t="str">
        <f>IF(ISNA(VLOOKUP(D2046,[1]GRE_Tabela2!$A$4:$D$112,4,0)),"-",VLOOKUP(D2046,[1]GRE_Tabela2!$A$4:$D$112,4,0))</f>
        <v>-</v>
      </c>
      <c r="AO2046" s="68" t="s">
        <v>1341</v>
      </c>
      <c r="AP2046" s="68" t="s">
        <v>1913</v>
      </c>
      <c r="AQ2046" s="113">
        <v>154</v>
      </c>
      <c r="AR2046" s="302" t="str">
        <f>IF(ISNA(VLOOKUP(AT2046,[1]FISQ!$D$2:$J$1713,7,0)),"-",VLOOKUP(AT2046,[1]FISQ!$D$2:$J$1713,7,0))</f>
        <v>0145 </v>
      </c>
      <c r="AS2046" s="302" t="str">
        <f>IF(ISNA(VLOOKUP(AT2046,[1]FISQ!$D$2:$J$1713,4,0)),"-",CONCATENATE("(",VLOOKUP(AT2046,[1]FISQ!$D$2:$J$1713,4,0),")"))</f>
        <v>(1)</v>
      </c>
      <c r="AT2046" s="71" t="s">
        <v>4446</v>
      </c>
      <c r="AU2046" s="38" t="s">
        <v>6539</v>
      </c>
      <c r="AV2046" s="30"/>
      <c r="AW2046" s="38"/>
    </row>
    <row r="2047" spans="1:49" ht="25.5">
      <c r="A2047" s="33">
        <v>2046</v>
      </c>
      <c r="B2047" s="33" t="str">
        <f t="shared" si="97"/>
        <v>2922_III</v>
      </c>
      <c r="C2047" s="33" t="str">
        <f t="shared" si="98"/>
        <v>8//6.1</v>
      </c>
      <c r="D2047" s="61">
        <v>2922</v>
      </c>
      <c r="E2047" s="72" t="s">
        <v>4444</v>
      </c>
      <c r="F2047" s="395" t="s">
        <v>7267</v>
      </c>
      <c r="G2047" s="62" t="str">
        <f>VLOOKUP(CONCATENATE(TEXT(I2047,"0"),"_",TEXT(F2047,"0")),[1]CodC!$A$2:$D$250,4,0)</f>
        <v>Matérias corrosivas tóxicas, líquidas;</v>
      </c>
      <c r="H2047" s="395" t="s">
        <v>7346</v>
      </c>
      <c r="I2047" s="69" t="s">
        <v>631</v>
      </c>
      <c r="J2047" s="69" t="s">
        <v>631</v>
      </c>
      <c r="K2047" s="68" t="s">
        <v>50</v>
      </c>
      <c r="L2047" s="68" t="s">
        <v>879</v>
      </c>
      <c r="M2047" s="68"/>
      <c r="N2047" s="64" t="s">
        <v>51</v>
      </c>
      <c r="O2047" s="64" t="s">
        <v>1160</v>
      </c>
      <c r="P2047" s="113" t="s">
        <v>22423</v>
      </c>
      <c r="Q2047" s="70" t="s">
        <v>5989</v>
      </c>
      <c r="R2047" s="70" t="s">
        <v>645</v>
      </c>
      <c r="S2047" s="65" t="str">
        <f t="shared" si="99"/>
        <v xml:space="preserve"> SW2 </v>
      </c>
      <c r="T2047" s="69" t="s">
        <v>19</v>
      </c>
      <c r="U2047" s="69"/>
      <c r="V2047" s="69"/>
      <c r="W2047" s="69"/>
      <c r="X2047" s="69"/>
      <c r="Y2047" s="69"/>
      <c r="Z2047" s="69"/>
      <c r="AA2047" s="69"/>
      <c r="AB2047" s="69"/>
      <c r="AC2047" s="69"/>
      <c r="AD2047" s="69"/>
      <c r="AE2047" s="69"/>
      <c r="AF2047" s="69"/>
      <c r="AG2047" s="69"/>
      <c r="AH2047" s="69"/>
      <c r="AI2047" s="69"/>
      <c r="AJ2047" s="69"/>
      <c r="AK2047" s="69"/>
      <c r="AL2047" s="69"/>
      <c r="AM2047" s="70" t="str">
        <f>AM2046</f>
        <v>Provoca queimaduras na pele, olhos e mucosas. Tóxico à ingestão, por contacto cutâneo ou à inalação.</v>
      </c>
      <c r="AN2047" s="63" t="str">
        <f>IF(ISNA(VLOOKUP(D2047,[1]GRE_Tabela2!$A$4:$D$112,4,0)),"-",VLOOKUP(D2047,[1]GRE_Tabela2!$A$4:$D$112,4,0))</f>
        <v>-</v>
      </c>
      <c r="AO2047" s="68" t="s">
        <v>1341</v>
      </c>
      <c r="AP2047" s="68" t="s">
        <v>1913</v>
      </c>
      <c r="AQ2047" s="113">
        <v>154</v>
      </c>
      <c r="AR2047" s="302" t="str">
        <f>IF(ISNA(VLOOKUP(AT2047,[1]FISQ!$D$2:$J$1713,7,0)),"-",VLOOKUP(AT2047,[1]FISQ!$D$2:$J$1713,7,0))</f>
        <v>0145 </v>
      </c>
      <c r="AS2047" s="302" t="str">
        <f>IF(ISNA(VLOOKUP(AT2047,[1]FISQ!$D$2:$J$1713,4,0)),"-",CONCATENATE("(",VLOOKUP(AT2047,[1]FISQ!$D$2:$J$1713,4,0),")"))</f>
        <v>(1)</v>
      </c>
      <c r="AT2047" s="71" t="s">
        <v>4446</v>
      </c>
      <c r="AU2047" s="38" t="s">
        <v>6539</v>
      </c>
      <c r="AV2047" s="30"/>
      <c r="AW2047" s="38"/>
    </row>
    <row r="2048" spans="1:49" ht="25.5">
      <c r="A2048" s="33">
        <v>2047</v>
      </c>
      <c r="B2048" s="33" t="str">
        <f t="shared" si="97"/>
        <v>2923_I</v>
      </c>
      <c r="C2048" s="33" t="str">
        <f t="shared" si="98"/>
        <v>8//6.1</v>
      </c>
      <c r="D2048" s="61">
        <v>2923</v>
      </c>
      <c r="E2048" s="72" t="s">
        <v>4447</v>
      </c>
      <c r="F2048" s="395" t="s">
        <v>7362</v>
      </c>
      <c r="G2048" s="62" t="str">
        <f>VLOOKUP(CONCATENATE(TEXT(I2048,"0"),"_",TEXT(F2048,"0")),[1]CodC!$A$2:$D$250,4,0)</f>
        <v>Matérias corrosivas tóxicas, sólidas;</v>
      </c>
      <c r="H2048" s="395" t="s">
        <v>7268</v>
      </c>
      <c r="I2048" s="69" t="s">
        <v>631</v>
      </c>
      <c r="J2048" s="69" t="s">
        <v>631</v>
      </c>
      <c r="K2048" s="68" t="s">
        <v>50</v>
      </c>
      <c r="L2048" s="68" t="s">
        <v>746</v>
      </c>
      <c r="M2048" s="68"/>
      <c r="N2048" s="64" t="s">
        <v>51</v>
      </c>
      <c r="O2048" s="64" t="s">
        <v>51</v>
      </c>
      <c r="P2048" s="113" t="s">
        <v>22423</v>
      </c>
      <c r="Q2048" s="70" t="s">
        <v>5989</v>
      </c>
      <c r="R2048" s="70" t="s">
        <v>645</v>
      </c>
      <c r="S2048" s="65" t="str">
        <f t="shared" si="99"/>
        <v xml:space="preserve"> SW2 </v>
      </c>
      <c r="T2048" s="69" t="s">
        <v>19</v>
      </c>
      <c r="U2048" s="69"/>
      <c r="V2048" s="69"/>
      <c r="W2048" s="69"/>
      <c r="X2048" s="69"/>
      <c r="Y2048" s="69"/>
      <c r="Z2048" s="69"/>
      <c r="AA2048" s="69"/>
      <c r="AB2048" s="69"/>
      <c r="AC2048" s="69"/>
      <c r="AD2048" s="69"/>
      <c r="AE2048" s="69"/>
      <c r="AF2048" s="69"/>
      <c r="AG2048" s="69"/>
      <c r="AH2048" s="69"/>
      <c r="AI2048" s="69"/>
      <c r="AJ2048" s="69"/>
      <c r="AK2048" s="69"/>
      <c r="AL2048" s="69"/>
      <c r="AM2048" s="70" t="s">
        <v>4445</v>
      </c>
      <c r="AN2048" s="63" t="str">
        <f>IF(ISNA(VLOOKUP(D2048,[1]GRE_Tabela2!$A$4:$D$112,4,0)),"-",VLOOKUP(D2048,[1]GRE_Tabela2!$A$4:$D$112,4,0))</f>
        <v>-</v>
      </c>
      <c r="AO2048" s="68" t="s">
        <v>1341</v>
      </c>
      <c r="AP2048" s="68" t="s">
        <v>1913</v>
      </c>
      <c r="AQ2048" s="113">
        <v>154</v>
      </c>
      <c r="AR2048" s="302" t="str">
        <f>IF(ISNA(VLOOKUP(AT2048,[1]FISQ!$D$2:$J$1713,7,0)),"-",VLOOKUP(AT2048,[1]FISQ!$D$2:$J$1713,7,0))</f>
        <v>0331 </v>
      </c>
      <c r="AS2048" s="302" t="str">
        <f>IF(ISNA(VLOOKUP(AT2048,[1]FISQ!$D$2:$J$1713,4,0)),"-",CONCATENATE("(",VLOOKUP(AT2048,[1]FISQ!$D$2:$J$1713,4,0),")"))</f>
        <v>(4)</v>
      </c>
      <c r="AT2048" s="71" t="s">
        <v>4448</v>
      </c>
      <c r="AU2048" s="38" t="s">
        <v>6539</v>
      </c>
      <c r="AV2048" s="30"/>
      <c r="AW2048" s="38"/>
    </row>
    <row r="2049" spans="1:49" ht="25.5">
      <c r="A2049" s="33">
        <v>2048</v>
      </c>
      <c r="B2049" s="33" t="str">
        <f t="shared" si="97"/>
        <v>2923_II</v>
      </c>
      <c r="C2049" s="33" t="str">
        <f t="shared" si="98"/>
        <v>8//6.1</v>
      </c>
      <c r="D2049" s="61">
        <v>2923</v>
      </c>
      <c r="E2049" s="72" t="s">
        <v>4447</v>
      </c>
      <c r="F2049" s="395" t="s">
        <v>7362</v>
      </c>
      <c r="G2049" s="62" t="str">
        <f>VLOOKUP(CONCATENATE(TEXT(I2049,"0"),"_",TEXT(F2049,"0")),[1]CodC!$A$2:$D$250,4,0)</f>
        <v>Matérias corrosivas tóxicas, sólidas;</v>
      </c>
      <c r="H2049" s="395" t="s">
        <v>7346</v>
      </c>
      <c r="I2049" s="69" t="s">
        <v>631</v>
      </c>
      <c r="J2049" s="69" t="s">
        <v>631</v>
      </c>
      <c r="K2049" s="68" t="s">
        <v>50</v>
      </c>
      <c r="L2049" s="68" t="s">
        <v>849</v>
      </c>
      <c r="M2049" s="68"/>
      <c r="N2049" s="64" t="s">
        <v>51</v>
      </c>
      <c r="O2049" s="64" t="s">
        <v>51</v>
      </c>
      <c r="P2049" s="113" t="s">
        <v>22423</v>
      </c>
      <c r="Q2049" s="70" t="s">
        <v>5989</v>
      </c>
      <c r="R2049" s="70" t="s">
        <v>645</v>
      </c>
      <c r="S2049" s="65" t="str">
        <f t="shared" si="99"/>
        <v xml:space="preserve"> SW2 </v>
      </c>
      <c r="T2049" s="69" t="s">
        <v>19</v>
      </c>
      <c r="U2049" s="69"/>
      <c r="V2049" s="69"/>
      <c r="W2049" s="69"/>
      <c r="X2049" s="69"/>
      <c r="Y2049" s="69"/>
      <c r="Z2049" s="69"/>
      <c r="AA2049" s="69"/>
      <c r="AB2049" s="69"/>
      <c r="AC2049" s="69"/>
      <c r="AD2049" s="69"/>
      <c r="AE2049" s="69"/>
      <c r="AF2049" s="69"/>
      <c r="AG2049" s="69"/>
      <c r="AH2049" s="69"/>
      <c r="AI2049" s="69"/>
      <c r="AJ2049" s="69"/>
      <c r="AK2049" s="69"/>
      <c r="AL2049" s="69"/>
      <c r="AM2049" s="70" t="str">
        <f>AM2048</f>
        <v>Provoca queimaduras na pele, olhos e mucosas. Tóxico à ingestão, por contacto cutâneo ou à inalação.</v>
      </c>
      <c r="AN2049" s="63" t="str">
        <f>IF(ISNA(VLOOKUP(D2049,[1]GRE_Tabela2!$A$4:$D$112,4,0)),"-",VLOOKUP(D2049,[1]GRE_Tabela2!$A$4:$D$112,4,0))</f>
        <v>-</v>
      </c>
      <c r="AO2049" s="68" t="s">
        <v>1341</v>
      </c>
      <c r="AP2049" s="68" t="s">
        <v>1913</v>
      </c>
      <c r="AQ2049" s="113">
        <v>154</v>
      </c>
      <c r="AR2049" s="302" t="str">
        <f>IF(ISNA(VLOOKUP(AT2049,[1]FISQ!$D$2:$J$1713,7,0)),"-",VLOOKUP(AT2049,[1]FISQ!$D$2:$J$1713,7,0))</f>
        <v>0331 </v>
      </c>
      <c r="AS2049" s="302" t="str">
        <f>IF(ISNA(VLOOKUP(AT2049,[1]FISQ!$D$2:$J$1713,4,0)),"-",CONCATENATE("(",VLOOKUP(AT2049,[1]FISQ!$D$2:$J$1713,4,0),")"))</f>
        <v>(4)</v>
      </c>
      <c r="AT2049" s="71" t="s">
        <v>4448</v>
      </c>
      <c r="AU2049" s="38" t="s">
        <v>6539</v>
      </c>
      <c r="AV2049" s="30"/>
      <c r="AW2049" s="38"/>
    </row>
    <row r="2050" spans="1:49" ht="25.5">
      <c r="A2050" s="33">
        <v>2049</v>
      </c>
      <c r="B2050" s="33" t="str">
        <f t="shared" si="97"/>
        <v>2923_III</v>
      </c>
      <c r="C2050" s="33" t="str">
        <f t="shared" si="98"/>
        <v>8//6.1</v>
      </c>
      <c r="D2050" s="61">
        <v>2923</v>
      </c>
      <c r="E2050" s="72" t="s">
        <v>4447</v>
      </c>
      <c r="F2050" s="395" t="s">
        <v>7362</v>
      </c>
      <c r="G2050" s="62" t="str">
        <f>VLOOKUP(CONCATENATE(TEXT(I2050,"0"),"_",TEXT(F2050,"0")),[1]CodC!$A$2:$D$250,4,0)</f>
        <v>Matérias corrosivas tóxicas, sólidas;</v>
      </c>
      <c r="H2050" s="395" t="s">
        <v>7346</v>
      </c>
      <c r="I2050" s="69" t="s">
        <v>631</v>
      </c>
      <c r="J2050" s="69" t="s">
        <v>631</v>
      </c>
      <c r="K2050" s="68" t="s">
        <v>50</v>
      </c>
      <c r="L2050" s="68" t="s">
        <v>879</v>
      </c>
      <c r="M2050" s="68"/>
      <c r="N2050" s="64" t="s">
        <v>51</v>
      </c>
      <c r="O2050" s="64" t="s">
        <v>1160</v>
      </c>
      <c r="P2050" s="113" t="s">
        <v>22423</v>
      </c>
      <c r="Q2050" s="70" t="s">
        <v>5989</v>
      </c>
      <c r="R2050" s="70" t="s">
        <v>645</v>
      </c>
      <c r="S2050" s="65" t="str">
        <f t="shared" si="99"/>
        <v xml:space="preserve"> SW2 </v>
      </c>
      <c r="T2050" s="69" t="s">
        <v>19</v>
      </c>
      <c r="U2050" s="69"/>
      <c r="V2050" s="69"/>
      <c r="W2050" s="69"/>
      <c r="X2050" s="69"/>
      <c r="Y2050" s="69"/>
      <c r="Z2050" s="69"/>
      <c r="AA2050" s="69"/>
      <c r="AB2050" s="69"/>
      <c r="AC2050" s="69"/>
      <c r="AD2050" s="69"/>
      <c r="AE2050" s="69"/>
      <c r="AF2050" s="69"/>
      <c r="AG2050" s="69"/>
      <c r="AH2050" s="69"/>
      <c r="AI2050" s="69"/>
      <c r="AJ2050" s="69"/>
      <c r="AK2050" s="69"/>
      <c r="AL2050" s="69"/>
      <c r="AM2050" s="70" t="s">
        <v>4445</v>
      </c>
      <c r="AN2050" s="63" t="str">
        <f>IF(ISNA(VLOOKUP(D2050,[1]GRE_Tabela2!$A$4:$D$112,4,0)),"-",VLOOKUP(D2050,[1]GRE_Tabela2!$A$4:$D$112,4,0))</f>
        <v>-</v>
      </c>
      <c r="AO2050" s="68" t="s">
        <v>1341</v>
      </c>
      <c r="AP2050" s="68" t="s">
        <v>1913</v>
      </c>
      <c r="AQ2050" s="113">
        <v>154</v>
      </c>
      <c r="AR2050" s="302" t="str">
        <f>IF(ISNA(VLOOKUP(AT2050,[1]FISQ!$D$2:$J$1713,7,0)),"-",VLOOKUP(AT2050,[1]FISQ!$D$2:$J$1713,7,0))</f>
        <v>0331 </v>
      </c>
      <c r="AS2050" s="302" t="str">
        <f>IF(ISNA(VLOOKUP(AT2050,[1]FISQ!$D$2:$J$1713,4,0)),"-",CONCATENATE("(",VLOOKUP(AT2050,[1]FISQ!$D$2:$J$1713,4,0),")"))</f>
        <v>(4)</v>
      </c>
      <c r="AT2050" s="71" t="s">
        <v>4448</v>
      </c>
      <c r="AU2050" s="38" t="s">
        <v>6539</v>
      </c>
      <c r="AV2050" s="30"/>
      <c r="AW2050" s="38"/>
    </row>
    <row r="2051" spans="1:49" ht="15">
      <c r="A2051" s="33">
        <v>2050</v>
      </c>
      <c r="B2051" s="33" t="str">
        <f t="shared" si="97"/>
        <v>2924_I</v>
      </c>
      <c r="C2051" s="33" t="str">
        <f t="shared" si="98"/>
        <v>3//8</v>
      </c>
      <c r="D2051" s="61">
        <v>2924</v>
      </c>
      <c r="E2051" s="79" t="s">
        <v>4449</v>
      </c>
      <c r="F2051" s="395" t="s">
        <v>7281</v>
      </c>
      <c r="G2051" s="62" t="str">
        <f>VLOOKUP(CONCATENATE(TEXT(I2051,"0"),"_",TEXT(F2051,"0")),[1]CodC!$A$2:$D$250,4,0)</f>
        <v>Líquidos inflamáveis, corrosivos;</v>
      </c>
      <c r="H2051" s="395" t="s">
        <v>7282</v>
      </c>
      <c r="I2051" s="69">
        <v>3</v>
      </c>
      <c r="J2051" s="69" t="s">
        <v>848</v>
      </c>
      <c r="K2051" s="68" t="s">
        <v>631</v>
      </c>
      <c r="L2051" s="68" t="s">
        <v>746</v>
      </c>
      <c r="M2051" s="68"/>
      <c r="N2051" s="64" t="s">
        <v>51</v>
      </c>
      <c r="O2051" s="64" t="s">
        <v>51</v>
      </c>
      <c r="P2051" s="113" t="s">
        <v>22423</v>
      </c>
      <c r="Q2051" s="70" t="s">
        <v>5991</v>
      </c>
      <c r="R2051" s="70" t="s">
        <v>649</v>
      </c>
      <c r="S2051" s="65" t="str">
        <f t="shared" si="99"/>
        <v xml:space="preserve"> SW2 </v>
      </c>
      <c r="T2051" s="69" t="s">
        <v>19</v>
      </c>
      <c r="U2051" s="69"/>
      <c r="V2051" s="69"/>
      <c r="W2051" s="69"/>
      <c r="X2051" s="69"/>
      <c r="Y2051" s="69"/>
      <c r="Z2051" s="69"/>
      <c r="AA2051" s="69"/>
      <c r="AB2051" s="69"/>
      <c r="AC2051" s="69"/>
      <c r="AD2051" s="69"/>
      <c r="AE2051" s="69"/>
      <c r="AF2051" s="69"/>
      <c r="AG2051" s="69"/>
      <c r="AH2051" s="69"/>
      <c r="AI2051" s="69"/>
      <c r="AJ2051" s="69"/>
      <c r="AK2051" s="69"/>
      <c r="AL2051" s="69"/>
      <c r="AM2051" s="70" t="s">
        <v>2241</v>
      </c>
      <c r="AN2051" s="63" t="str">
        <f>IF(ISNA(VLOOKUP(D2051,[1]GRE_Tabela2!$A$4:$D$112,4,0)),"-",VLOOKUP(D2051,[1]GRE_Tabela2!$A$4:$D$112,4,0))</f>
        <v>-</v>
      </c>
      <c r="AO2051" s="68" t="s">
        <v>747</v>
      </c>
      <c r="AP2051" s="68" t="s">
        <v>888</v>
      </c>
      <c r="AQ2051" s="113">
        <v>132</v>
      </c>
      <c r="AR2051" s="302" t="str">
        <f>IF(ISNA(VLOOKUP(AT2051,[1]FISQ!$D$2:$J$1713,7,0)),"-",VLOOKUP(AT2051,[1]FISQ!$D$2:$J$1713,7,0))</f>
        <v>0686 </v>
      </c>
      <c r="AS2051" s="302" t="str">
        <f>IF(ISNA(VLOOKUP(AT2051,[1]FISQ!$D$2:$J$1713,4,0)),"-",CONCATENATE("(",VLOOKUP(AT2051,[1]FISQ!$D$2:$J$1713,4,0),")"))</f>
        <v>(1)</v>
      </c>
      <c r="AT2051" s="71" t="s">
        <v>4450</v>
      </c>
      <c r="AU2051" s="38" t="s">
        <v>6539</v>
      </c>
      <c r="AV2051" s="30"/>
      <c r="AW2051" s="38"/>
    </row>
    <row r="2052" spans="1:49" ht="15">
      <c r="A2052" s="33">
        <v>2051</v>
      </c>
      <c r="B2052" s="33" t="str">
        <f t="shared" si="97"/>
        <v>2924_II</v>
      </c>
      <c r="C2052" s="33" t="str">
        <f t="shared" si="98"/>
        <v>3//8</v>
      </c>
      <c r="D2052" s="61">
        <v>2924</v>
      </c>
      <c r="E2052" s="79" t="s">
        <v>4449</v>
      </c>
      <c r="F2052" s="395" t="s">
        <v>7281</v>
      </c>
      <c r="G2052" s="62" t="str">
        <f>VLOOKUP(CONCATENATE(TEXT(I2052,"0"),"_",TEXT(F2052,"0")),[1]CodC!$A$2:$D$250,4,0)</f>
        <v>Líquidos inflamáveis, corrosivos;</v>
      </c>
      <c r="H2052" s="395" t="s">
        <v>7282</v>
      </c>
      <c r="I2052" s="69">
        <v>3</v>
      </c>
      <c r="J2052" s="69" t="s">
        <v>848</v>
      </c>
      <c r="K2052" s="68" t="s">
        <v>631</v>
      </c>
      <c r="L2052" s="68" t="s">
        <v>849</v>
      </c>
      <c r="M2052" s="68"/>
      <c r="N2052" s="64" t="s">
        <v>51</v>
      </c>
      <c r="O2052" s="64" t="s">
        <v>51</v>
      </c>
      <c r="P2052" s="113" t="s">
        <v>22423</v>
      </c>
      <c r="Q2052" s="70" t="s">
        <v>5989</v>
      </c>
      <c r="R2052" s="70" t="s">
        <v>645</v>
      </c>
      <c r="S2052" s="65" t="str">
        <f t="shared" si="99"/>
        <v xml:space="preserve"> SW2 </v>
      </c>
      <c r="T2052" s="69" t="s">
        <v>19</v>
      </c>
      <c r="U2052" s="69"/>
      <c r="V2052" s="69"/>
      <c r="W2052" s="69"/>
      <c r="X2052" s="69"/>
      <c r="Y2052" s="69"/>
      <c r="Z2052" s="69"/>
      <c r="AA2052" s="69"/>
      <c r="AB2052" s="69"/>
      <c r="AC2052" s="69"/>
      <c r="AD2052" s="69"/>
      <c r="AE2052" s="69"/>
      <c r="AF2052" s="69"/>
      <c r="AG2052" s="69"/>
      <c r="AH2052" s="69"/>
      <c r="AI2052" s="69"/>
      <c r="AJ2052" s="69"/>
      <c r="AK2052" s="69"/>
      <c r="AL2052" s="69"/>
      <c r="AM2052" s="70" t="str">
        <f>AM2051</f>
        <v>Provoca queimaduras na pele, olhos e mucosas.</v>
      </c>
      <c r="AN2052" s="63" t="str">
        <f>IF(ISNA(VLOOKUP(D2052,[1]GRE_Tabela2!$A$4:$D$112,4,0)),"-",VLOOKUP(D2052,[1]GRE_Tabela2!$A$4:$D$112,4,0))</f>
        <v>-</v>
      </c>
      <c r="AO2052" s="68" t="s">
        <v>747</v>
      </c>
      <c r="AP2052" s="68" t="s">
        <v>888</v>
      </c>
      <c r="AQ2052" s="113">
        <v>132</v>
      </c>
      <c r="AR2052" s="302" t="str">
        <f>IF(ISNA(VLOOKUP(AT2052,[1]FISQ!$D$2:$J$1713,7,0)),"-",VLOOKUP(AT2052,[1]FISQ!$D$2:$J$1713,7,0))</f>
        <v>0686 </v>
      </c>
      <c r="AS2052" s="302" t="str">
        <f>IF(ISNA(VLOOKUP(AT2052,[1]FISQ!$D$2:$J$1713,4,0)),"-",CONCATENATE("(",VLOOKUP(AT2052,[1]FISQ!$D$2:$J$1713,4,0),")"))</f>
        <v>(1)</v>
      </c>
      <c r="AT2052" s="71" t="s">
        <v>4450</v>
      </c>
      <c r="AU2052" s="38" t="s">
        <v>6539</v>
      </c>
      <c r="AV2052" s="30"/>
      <c r="AW2052" s="38"/>
    </row>
    <row r="2053" spans="1:49" ht="25.5">
      <c r="A2053" s="33">
        <v>2052</v>
      </c>
      <c r="B2053" s="33" t="str">
        <f t="shared" si="97"/>
        <v>2924_III</v>
      </c>
      <c r="C2053" s="33" t="str">
        <f t="shared" si="98"/>
        <v>3//8</v>
      </c>
      <c r="D2053" s="61">
        <v>2924</v>
      </c>
      <c r="E2053" s="79" t="s">
        <v>4449</v>
      </c>
      <c r="F2053" s="395" t="s">
        <v>7281</v>
      </c>
      <c r="G2053" s="62" t="str">
        <f>VLOOKUP(CONCATENATE(TEXT(I2053,"0"),"_",TEXT(F2053,"0")),[1]CodC!$A$2:$D$250,4,0)</f>
        <v>Líquidos inflamáveis, corrosivos;</v>
      </c>
      <c r="H2053" s="395" t="s">
        <v>7283</v>
      </c>
      <c r="I2053" s="69">
        <v>3</v>
      </c>
      <c r="J2053" s="69" t="s">
        <v>848</v>
      </c>
      <c r="K2053" s="68" t="s">
        <v>631</v>
      </c>
      <c r="L2053" s="68" t="s">
        <v>879</v>
      </c>
      <c r="M2053" s="68"/>
      <c r="N2053" s="64" t="s">
        <v>51</v>
      </c>
      <c r="O2053" s="64" t="s">
        <v>1160</v>
      </c>
      <c r="P2053" s="113" t="s">
        <v>22425</v>
      </c>
      <c r="Q2053" s="70" t="s">
        <v>5598</v>
      </c>
      <c r="R2053" s="70" t="s">
        <v>799</v>
      </c>
      <c r="S2053" s="65" t="str">
        <f t="shared" si="99"/>
        <v xml:space="preserve"> SW2 </v>
      </c>
      <c r="T2053" s="69" t="s">
        <v>19</v>
      </c>
      <c r="U2053" s="69"/>
      <c r="V2053" s="69"/>
      <c r="W2053" s="69"/>
      <c r="X2053" s="69"/>
      <c r="Y2053" s="69"/>
      <c r="Z2053" s="69"/>
      <c r="AA2053" s="69"/>
      <c r="AB2053" s="69"/>
      <c r="AC2053" s="69"/>
      <c r="AD2053" s="69"/>
      <c r="AE2053" s="69"/>
      <c r="AF2053" s="69"/>
      <c r="AG2053" s="69"/>
      <c r="AH2053" s="69"/>
      <c r="AI2053" s="69"/>
      <c r="AJ2053" s="69"/>
      <c r="AK2053" s="69"/>
      <c r="AL2053" s="69"/>
      <c r="AM2053" s="70" t="str">
        <f>AM2052</f>
        <v>Provoca queimaduras na pele, olhos e mucosas.</v>
      </c>
      <c r="AN2053" s="63" t="str">
        <f>IF(ISNA(VLOOKUP(D2053,[1]GRE_Tabela2!$A$4:$D$112,4,0)),"-",VLOOKUP(D2053,[1]GRE_Tabela2!$A$4:$D$112,4,0))</f>
        <v>-</v>
      </c>
      <c r="AO2053" s="68" t="s">
        <v>747</v>
      </c>
      <c r="AP2053" s="68" t="s">
        <v>888</v>
      </c>
      <c r="AQ2053" s="113">
        <v>132</v>
      </c>
      <c r="AR2053" s="302" t="str">
        <f>IF(ISNA(VLOOKUP(AT2053,[1]FISQ!$D$2:$J$1713,7,0)),"-",VLOOKUP(AT2053,[1]FISQ!$D$2:$J$1713,7,0))</f>
        <v>0686 </v>
      </c>
      <c r="AS2053" s="302" t="str">
        <f>IF(ISNA(VLOOKUP(AT2053,[1]FISQ!$D$2:$J$1713,4,0)),"-",CONCATENATE("(",VLOOKUP(AT2053,[1]FISQ!$D$2:$J$1713,4,0),")"))</f>
        <v>(1)</v>
      </c>
      <c r="AT2053" s="71" t="s">
        <v>4450</v>
      </c>
      <c r="AU2053" s="38" t="s">
        <v>6539</v>
      </c>
      <c r="AV2053" s="30"/>
      <c r="AW2053" s="38"/>
    </row>
    <row r="2054" spans="1:49" ht="15">
      <c r="A2054" s="33">
        <v>2053</v>
      </c>
      <c r="B2054" s="33" t="str">
        <f t="shared" ref="B2054:B2117" si="100">CONCATENATE(TEXT(D2054,"0000"),"_",TEXT(L2054,"0"))</f>
        <v>2925_II</v>
      </c>
      <c r="C2054" s="33" t="str">
        <f t="shared" ref="C2054:C2117" si="101">CONCATENATE(TEXT(J2054,"0"),"//",TEXT(K2054,"0"))</f>
        <v>4.1//8</v>
      </c>
      <c r="D2054" s="61">
        <v>2925</v>
      </c>
      <c r="E2054" s="72" t="s">
        <v>4451</v>
      </c>
      <c r="F2054" s="395" t="s">
        <v>7435</v>
      </c>
      <c r="G2054" s="62" t="str">
        <f>VLOOKUP(CONCATENATE(TEXT(I2054,"0"),"_",TEXT(F2054,"0")),[1]CodC!$A$2:$D$250,4,0)</f>
        <v>Matérias sólidas inflamáveis, orgânicas, corrosivas;</v>
      </c>
      <c r="H2054" s="395" t="s">
        <v>7314</v>
      </c>
      <c r="I2054" s="68">
        <v>4</v>
      </c>
      <c r="J2054" s="68" t="s">
        <v>1405</v>
      </c>
      <c r="K2054" s="68" t="s">
        <v>631</v>
      </c>
      <c r="L2054" s="68" t="s">
        <v>849</v>
      </c>
      <c r="M2054" s="68"/>
      <c r="N2054" s="64" t="s">
        <v>51</v>
      </c>
      <c r="O2054" s="64">
        <v>274</v>
      </c>
      <c r="P2054" s="113" t="s">
        <v>22423</v>
      </c>
      <c r="Q2054" s="70" t="s">
        <v>7229</v>
      </c>
      <c r="R2054" s="70" t="s">
        <v>633</v>
      </c>
      <c r="S2054" s="65" t="str">
        <f t="shared" si="99"/>
        <v xml:space="preserve"> SW2 </v>
      </c>
      <c r="T2054" s="69" t="s">
        <v>19</v>
      </c>
      <c r="U2054" s="69"/>
      <c r="V2054" s="69"/>
      <c r="W2054" s="69"/>
      <c r="X2054" s="69"/>
      <c r="Y2054" s="69"/>
      <c r="Z2054" s="69"/>
      <c r="AA2054" s="69"/>
      <c r="AB2054" s="69"/>
      <c r="AC2054" s="69"/>
      <c r="AD2054" s="69"/>
      <c r="AE2054" s="69"/>
      <c r="AF2054" s="69"/>
      <c r="AG2054" s="69"/>
      <c r="AH2054" s="69"/>
      <c r="AI2054" s="69"/>
      <c r="AJ2054" s="69"/>
      <c r="AK2054" s="69"/>
      <c r="AL2054" s="69"/>
      <c r="AM2054" s="70" t="s">
        <v>2241</v>
      </c>
      <c r="AN2054" s="63" t="str">
        <f>IF(ISNA(VLOOKUP(D2054,[1]GRE_Tabela2!$A$4:$D$112,4,0)),"-",VLOOKUP(D2054,[1]GRE_Tabela2!$A$4:$D$112,4,0))</f>
        <v>-</v>
      </c>
      <c r="AO2054" s="68" t="s">
        <v>1341</v>
      </c>
      <c r="AP2054" s="68" t="s">
        <v>1333</v>
      </c>
      <c r="AQ2054" s="113">
        <v>134</v>
      </c>
      <c r="AR2054" s="302" t="str">
        <f>IF(ISNA(VLOOKUP(AT2054,[1]FISQ!$D$2:$J$1713,7,0)),"-",VLOOKUP(AT2054,[1]FISQ!$D$2:$J$1713,7,0))</f>
        <v>-</v>
      </c>
      <c r="AS2054" s="302" t="str">
        <f>IF(ISNA(VLOOKUP(AT2054,[1]FISQ!$D$2:$J$1713,4,0)),"-",CONCATENATE("(",VLOOKUP(AT2054,[1]FISQ!$D$2:$J$1713,4,0),")"))</f>
        <v>-</v>
      </c>
      <c r="AT2054" s="71" t="s">
        <v>4452</v>
      </c>
      <c r="AU2054" s="38" t="s">
        <v>6539</v>
      </c>
      <c r="AV2054" s="30"/>
      <c r="AW2054" s="38"/>
    </row>
    <row r="2055" spans="1:49" ht="25.5">
      <c r="A2055" s="33">
        <v>2054</v>
      </c>
      <c r="B2055" s="33" t="str">
        <f t="shared" si="100"/>
        <v>2925_III</v>
      </c>
      <c r="C2055" s="33" t="str">
        <f t="shared" si="101"/>
        <v>4.1//8</v>
      </c>
      <c r="D2055" s="61">
        <v>2925</v>
      </c>
      <c r="E2055" s="72" t="s">
        <v>4451</v>
      </c>
      <c r="F2055" s="395" t="s">
        <v>7435</v>
      </c>
      <c r="G2055" s="62" t="str">
        <f>VLOOKUP(CONCATENATE(TEXT(I2055,"0"),"_",TEXT(F2055,"0")),[1]CodC!$A$2:$D$250,4,0)</f>
        <v>Matérias sólidas inflamáveis, orgânicas, corrosivas;</v>
      </c>
      <c r="H2055" s="395" t="s">
        <v>7314</v>
      </c>
      <c r="I2055" s="68">
        <v>4</v>
      </c>
      <c r="J2055" s="68" t="s">
        <v>1405</v>
      </c>
      <c r="K2055" s="68" t="s">
        <v>631</v>
      </c>
      <c r="L2055" s="68" t="s">
        <v>879</v>
      </c>
      <c r="M2055" s="68"/>
      <c r="N2055" s="64" t="s">
        <v>51</v>
      </c>
      <c r="O2055" s="64" t="s">
        <v>6000</v>
      </c>
      <c r="P2055" s="113" t="s">
        <v>22423</v>
      </c>
      <c r="Q2055" s="70" t="s">
        <v>7229</v>
      </c>
      <c r="R2055" s="70" t="s">
        <v>633</v>
      </c>
      <c r="S2055" s="65" t="str">
        <f t="shared" si="99"/>
        <v xml:space="preserve"> SW2 </v>
      </c>
      <c r="T2055" s="69" t="s">
        <v>19</v>
      </c>
      <c r="U2055" s="69"/>
      <c r="V2055" s="69"/>
      <c r="W2055" s="69"/>
      <c r="X2055" s="69"/>
      <c r="Y2055" s="69"/>
      <c r="Z2055" s="69"/>
      <c r="AA2055" s="69"/>
      <c r="AB2055" s="69"/>
      <c r="AC2055" s="69"/>
      <c r="AD2055" s="69"/>
      <c r="AE2055" s="69"/>
      <c r="AF2055" s="69"/>
      <c r="AG2055" s="69"/>
      <c r="AH2055" s="69"/>
      <c r="AI2055" s="69"/>
      <c r="AJ2055" s="69"/>
      <c r="AK2055" s="69"/>
      <c r="AL2055" s="69"/>
      <c r="AM2055" s="70" t="str">
        <f>AM2054</f>
        <v>Provoca queimaduras na pele, olhos e mucosas.</v>
      </c>
      <c r="AN2055" s="63" t="str">
        <f>IF(ISNA(VLOOKUP(D2055,[1]GRE_Tabela2!$A$4:$D$112,4,0)),"-",VLOOKUP(D2055,[1]GRE_Tabela2!$A$4:$D$112,4,0))</f>
        <v>-</v>
      </c>
      <c r="AO2055" s="68" t="s">
        <v>1341</v>
      </c>
      <c r="AP2055" s="68" t="s">
        <v>1333</v>
      </c>
      <c r="AQ2055" s="113">
        <v>134</v>
      </c>
      <c r="AR2055" s="302" t="str">
        <f>IF(ISNA(VLOOKUP(AT2055,[1]FISQ!$D$2:$J$1713,7,0)),"-",VLOOKUP(AT2055,[1]FISQ!$D$2:$J$1713,7,0))</f>
        <v>-</v>
      </c>
      <c r="AS2055" s="302" t="str">
        <f>IF(ISNA(VLOOKUP(AT2055,[1]FISQ!$D$2:$J$1713,4,0)),"-",CONCATENATE("(",VLOOKUP(AT2055,[1]FISQ!$D$2:$J$1713,4,0),")"))</f>
        <v>-</v>
      </c>
      <c r="AT2055" s="71" t="s">
        <v>4452</v>
      </c>
      <c r="AU2055" s="38" t="s">
        <v>6539</v>
      </c>
      <c r="AV2055" s="30"/>
      <c r="AW2055" s="38"/>
    </row>
    <row r="2056" spans="1:49" ht="38.25">
      <c r="A2056" s="33">
        <v>2055</v>
      </c>
      <c r="B2056" s="33" t="str">
        <f t="shared" si="100"/>
        <v>2926_II</v>
      </c>
      <c r="C2056" s="33" t="str">
        <f t="shared" si="101"/>
        <v>4.1//6.1</v>
      </c>
      <c r="D2056" s="61">
        <v>2926</v>
      </c>
      <c r="E2056" s="72" t="s">
        <v>4453</v>
      </c>
      <c r="F2056" s="395" t="s">
        <v>7278</v>
      </c>
      <c r="G2056" s="62" t="str">
        <f>VLOOKUP(CONCATENATE(TEXT(I2056,"0"),"_",TEXT(F2056,"0")),[1]CodC!$A$2:$D$250,4,0)</f>
        <v>Matérias sólidas inflamáveis, orgânicas, tóxicas;</v>
      </c>
      <c r="H2056" s="395" t="s">
        <v>7303</v>
      </c>
      <c r="I2056" s="68">
        <v>4</v>
      </c>
      <c r="J2056" s="68" t="s">
        <v>1405</v>
      </c>
      <c r="K2056" s="68" t="s">
        <v>50</v>
      </c>
      <c r="L2056" s="68" t="s">
        <v>849</v>
      </c>
      <c r="M2056" s="68"/>
      <c r="N2056" s="64" t="s">
        <v>51</v>
      </c>
      <c r="O2056" s="64">
        <v>274</v>
      </c>
      <c r="P2056" s="113" t="s">
        <v>22423</v>
      </c>
      <c r="Q2056" s="70" t="s">
        <v>5989</v>
      </c>
      <c r="R2056" s="70" t="s">
        <v>645</v>
      </c>
      <c r="S2056" s="65" t="str">
        <f t="shared" si="99"/>
        <v xml:space="preserve"> SW2 </v>
      </c>
      <c r="T2056" s="69" t="s">
        <v>19</v>
      </c>
      <c r="U2056" s="69"/>
      <c r="V2056" s="69"/>
      <c r="W2056" s="69"/>
      <c r="X2056" s="69"/>
      <c r="Y2056" s="69"/>
      <c r="Z2056" s="69"/>
      <c r="AA2056" s="69"/>
      <c r="AB2056" s="69"/>
      <c r="AC2056" s="69"/>
      <c r="AD2056" s="69"/>
      <c r="AE2056" s="69"/>
      <c r="AF2056" s="69"/>
      <c r="AG2056" s="69"/>
      <c r="AH2056" s="69"/>
      <c r="AI2056" s="69"/>
      <c r="AJ2056" s="69"/>
      <c r="AK2056" s="69"/>
      <c r="AL2056" s="69"/>
      <c r="AM2056" s="70" t="s">
        <v>6911</v>
      </c>
      <c r="AN2056" s="63" t="str">
        <f>IF(ISNA(VLOOKUP(D2056,[1]GRE_Tabela2!$A$4:$D$112,4,0)),"-",VLOOKUP(D2056,[1]GRE_Tabela2!$A$4:$D$112,4,0))</f>
        <v>-</v>
      </c>
      <c r="AO2056" s="68" t="s">
        <v>1341</v>
      </c>
      <c r="AP2056" s="68" t="s">
        <v>1333</v>
      </c>
      <c r="AQ2056" s="113">
        <v>134</v>
      </c>
      <c r="AR2056" s="302" t="str">
        <f>IF(ISNA(VLOOKUP(AT2056,[1]FISQ!$D$2:$J$1713,7,0)),"-",VLOOKUP(AT2056,[1]FISQ!$D$2:$J$1713,7,0))</f>
        <v>-</v>
      </c>
      <c r="AS2056" s="302" t="str">
        <f>IF(ISNA(VLOOKUP(AT2056,[1]FISQ!$D$2:$J$1713,4,0)),"-",CONCATENATE("(",VLOOKUP(AT2056,[1]FISQ!$D$2:$J$1713,4,0),")"))</f>
        <v>-</v>
      </c>
      <c r="AT2056" s="71" t="s">
        <v>4454</v>
      </c>
      <c r="AU2056" s="38"/>
      <c r="AV2056" s="38"/>
      <c r="AW2056" s="38"/>
    </row>
    <row r="2057" spans="1:49" ht="38.25">
      <c r="A2057" s="33">
        <v>2056</v>
      </c>
      <c r="B2057" s="33" t="str">
        <f t="shared" si="100"/>
        <v>2926_III</v>
      </c>
      <c r="C2057" s="33" t="str">
        <f t="shared" si="101"/>
        <v>4.1//6.1</v>
      </c>
      <c r="D2057" s="61">
        <v>2926</v>
      </c>
      <c r="E2057" s="72" t="s">
        <v>4453</v>
      </c>
      <c r="F2057" s="395" t="s">
        <v>7278</v>
      </c>
      <c r="G2057" s="62" t="str">
        <f>VLOOKUP(CONCATENATE(TEXT(I2057,"0"),"_",TEXT(F2057,"0")),[1]CodC!$A$2:$D$250,4,0)</f>
        <v>Matérias sólidas inflamáveis, orgânicas, tóxicas;</v>
      </c>
      <c r="H2057" s="395" t="s">
        <v>7303</v>
      </c>
      <c r="I2057" s="68">
        <v>4</v>
      </c>
      <c r="J2057" s="68" t="s">
        <v>1405</v>
      </c>
      <c r="K2057" s="68" t="s">
        <v>50</v>
      </c>
      <c r="L2057" s="68" t="s">
        <v>879</v>
      </c>
      <c r="M2057" s="68"/>
      <c r="N2057" s="64" t="s">
        <v>51</v>
      </c>
      <c r="O2057" s="64" t="s">
        <v>6000</v>
      </c>
      <c r="P2057" s="113" t="s">
        <v>22423</v>
      </c>
      <c r="Q2057" s="70" t="s">
        <v>5989</v>
      </c>
      <c r="R2057" s="70" t="s">
        <v>645</v>
      </c>
      <c r="S2057" s="65" t="str">
        <f t="shared" si="99"/>
        <v xml:space="preserve"> SW2 </v>
      </c>
      <c r="T2057" s="69" t="s">
        <v>19</v>
      </c>
      <c r="U2057" s="69"/>
      <c r="V2057" s="69"/>
      <c r="W2057" s="69"/>
      <c r="X2057" s="69"/>
      <c r="Y2057" s="69"/>
      <c r="Z2057" s="69"/>
      <c r="AA2057" s="69"/>
      <c r="AB2057" s="69"/>
      <c r="AC2057" s="69"/>
      <c r="AD2057" s="69"/>
      <c r="AE2057" s="69"/>
      <c r="AF2057" s="69"/>
      <c r="AG2057" s="69"/>
      <c r="AH2057" s="69"/>
      <c r="AI2057" s="69"/>
      <c r="AJ2057" s="69"/>
      <c r="AK2057" s="69"/>
      <c r="AL2057" s="69"/>
      <c r="AM2057" s="70" t="str">
        <f>AM2056</f>
        <v>Tóxico à ingestão, por contacto cutâneo ou à inalação de poeiras. Deve ser manuseado com cuidado para minimizar a exposição, particularmente ao pó.</v>
      </c>
      <c r="AN2057" s="63" t="str">
        <f>IF(ISNA(VLOOKUP(D2057,[1]GRE_Tabela2!$A$4:$D$112,4,0)),"-",VLOOKUP(D2057,[1]GRE_Tabela2!$A$4:$D$112,4,0))</f>
        <v>-</v>
      </c>
      <c r="AO2057" s="68" t="s">
        <v>1341</v>
      </c>
      <c r="AP2057" s="68" t="s">
        <v>1333</v>
      </c>
      <c r="AQ2057" s="113">
        <v>134</v>
      </c>
      <c r="AR2057" s="302" t="str">
        <f>IF(ISNA(VLOOKUP(AT2057,[1]FISQ!$D$2:$J$1713,7,0)),"-",VLOOKUP(AT2057,[1]FISQ!$D$2:$J$1713,7,0))</f>
        <v>-</v>
      </c>
      <c r="AS2057" s="302" t="str">
        <f>IF(ISNA(VLOOKUP(AT2057,[1]FISQ!$D$2:$J$1713,4,0)),"-",CONCATENATE("(",VLOOKUP(AT2057,[1]FISQ!$D$2:$J$1713,4,0),")"))</f>
        <v>-</v>
      </c>
      <c r="AT2057" s="71" t="s">
        <v>4454</v>
      </c>
      <c r="AU2057" s="38"/>
      <c r="AV2057" s="38"/>
      <c r="AW2057" s="38"/>
    </row>
    <row r="2058" spans="1:49" ht="25.5">
      <c r="A2058" s="33">
        <v>2057</v>
      </c>
      <c r="B2058" s="33" t="str">
        <f t="shared" si="100"/>
        <v>2927_I</v>
      </c>
      <c r="C2058" s="33" t="str">
        <f t="shared" si="101"/>
        <v>6.1//8</v>
      </c>
      <c r="D2058" s="61">
        <v>2927</v>
      </c>
      <c r="E2058" s="72" t="s">
        <v>6292</v>
      </c>
      <c r="F2058" s="395" t="s">
        <v>7330</v>
      </c>
      <c r="G2058" s="62" t="str">
        <f>VLOOKUP(CONCATENATE(TEXT(I2058,"0"),"_",TEXT(F2058,"0")),[1]CodC!$A$2:$D$250,4,0)</f>
        <v>Matérias tóxicas corrosivas, orgânicas, líquidas;</v>
      </c>
      <c r="H2058" s="395" t="s">
        <v>7331</v>
      </c>
      <c r="I2058" s="68">
        <v>6</v>
      </c>
      <c r="J2058" s="68" t="s">
        <v>50</v>
      </c>
      <c r="K2058" s="68" t="s">
        <v>631</v>
      </c>
      <c r="L2058" s="68" t="s">
        <v>746</v>
      </c>
      <c r="M2058" s="68"/>
      <c r="N2058" s="64" t="s">
        <v>24572</v>
      </c>
      <c r="O2058" s="64" t="s">
        <v>4265</v>
      </c>
      <c r="P2058" s="113" t="s">
        <v>22423</v>
      </c>
      <c r="Q2058" s="70" t="s">
        <v>5989</v>
      </c>
      <c r="R2058" s="70" t="s">
        <v>645</v>
      </c>
      <c r="S2058" s="65" t="str">
        <f t="shared" si="99"/>
        <v xml:space="preserve"> SW2 </v>
      </c>
      <c r="T2058" s="69" t="s">
        <v>19</v>
      </c>
      <c r="U2058" s="69"/>
      <c r="V2058" s="69"/>
      <c r="W2058" s="69"/>
      <c r="X2058" s="69"/>
      <c r="Y2058" s="69"/>
      <c r="Z2058" s="69"/>
      <c r="AA2058" s="69"/>
      <c r="AB2058" s="69"/>
      <c r="AC2058" s="69"/>
      <c r="AD2058" s="69"/>
      <c r="AE2058" s="69"/>
      <c r="AF2058" s="69"/>
      <c r="AG2058" s="69"/>
      <c r="AH2058" s="69"/>
      <c r="AI2058" s="69"/>
      <c r="AJ2058" s="69"/>
      <c r="AK2058" s="69"/>
      <c r="AL2058" s="69"/>
      <c r="AM2058" s="70" t="s">
        <v>4455</v>
      </c>
      <c r="AN2058" s="63" t="str">
        <f>IF(ISNA(VLOOKUP(D2058,[1]GRE_Tabela2!$A$4:$D$112,4,0)),"-",VLOOKUP(D2058,[1]GRE_Tabela2!$A$4:$D$112,4,0))</f>
        <v>-</v>
      </c>
      <c r="AO2058" s="68" t="s">
        <v>1341</v>
      </c>
      <c r="AP2058" s="68" t="s">
        <v>1913</v>
      </c>
      <c r="AQ2058" s="113">
        <v>154</v>
      </c>
      <c r="AR2058" s="302" t="str">
        <f>IF(ISNA(VLOOKUP(AT2058,[1]FISQ!$D$2:$J$1713,7,0)),"-",VLOOKUP(AT2058,[1]FISQ!$D$2:$J$1713,7,0))</f>
        <v>0899 </v>
      </c>
      <c r="AS2058" s="302" t="str">
        <f>IF(ISNA(VLOOKUP(AT2058,[1]FISQ!$D$2:$J$1713,4,0)),"-",CONCATENATE("(",VLOOKUP(AT2058,[1]FISQ!$D$2:$J$1713,4,0),")"))</f>
        <v>(2)</v>
      </c>
      <c r="AT2058" s="71" t="s">
        <v>4456</v>
      </c>
      <c r="AU2058" s="38" t="s">
        <v>6539</v>
      </c>
      <c r="AV2058" s="30"/>
      <c r="AW2058" s="38"/>
    </row>
    <row r="2059" spans="1:49" ht="25.5">
      <c r="A2059" s="33">
        <v>2058</v>
      </c>
      <c r="B2059" s="33" t="str">
        <f t="shared" si="100"/>
        <v>2927_II</v>
      </c>
      <c r="C2059" s="33" t="str">
        <f t="shared" si="101"/>
        <v>6.1//8</v>
      </c>
      <c r="D2059" s="61">
        <v>2927</v>
      </c>
      <c r="E2059" s="72" t="s">
        <v>6292</v>
      </c>
      <c r="F2059" s="395" t="s">
        <v>7330</v>
      </c>
      <c r="G2059" s="62" t="str">
        <f>VLOOKUP(CONCATENATE(TEXT(I2059,"0"),"_",TEXT(F2059,"0")),[1]CodC!$A$2:$D$250,4,0)</f>
        <v>Matérias tóxicas corrosivas, orgânicas, líquidas;</v>
      </c>
      <c r="H2059" s="395" t="s">
        <v>7347</v>
      </c>
      <c r="I2059" s="68">
        <v>6</v>
      </c>
      <c r="J2059" s="68" t="s">
        <v>50</v>
      </c>
      <c r="K2059" s="68" t="s">
        <v>631</v>
      </c>
      <c r="L2059" s="68" t="s">
        <v>849</v>
      </c>
      <c r="M2059" s="68"/>
      <c r="N2059" s="64" t="s">
        <v>51</v>
      </c>
      <c r="O2059" s="64" t="s">
        <v>51</v>
      </c>
      <c r="P2059" s="113" t="s">
        <v>22423</v>
      </c>
      <c r="Q2059" s="70" t="s">
        <v>5989</v>
      </c>
      <c r="R2059" s="70" t="s">
        <v>645</v>
      </c>
      <c r="S2059" s="65" t="str">
        <f t="shared" si="99"/>
        <v xml:space="preserve"> SW2 </v>
      </c>
      <c r="T2059" s="69" t="s">
        <v>19</v>
      </c>
      <c r="U2059" s="69"/>
      <c r="V2059" s="69"/>
      <c r="W2059" s="69"/>
      <c r="X2059" s="69"/>
      <c r="Y2059" s="69"/>
      <c r="Z2059" s="69"/>
      <c r="AA2059" s="69"/>
      <c r="AB2059" s="69"/>
      <c r="AC2059" s="69"/>
      <c r="AD2059" s="69"/>
      <c r="AE2059" s="69"/>
      <c r="AF2059" s="69"/>
      <c r="AG2059" s="69"/>
      <c r="AH2059" s="69"/>
      <c r="AI2059" s="69"/>
      <c r="AJ2059" s="69"/>
      <c r="AK2059" s="69"/>
      <c r="AL2059" s="69"/>
      <c r="AM2059" s="70" t="str">
        <f>AM2058</f>
        <v>Tóxico à ingestão, por contacto cutâneo ou à inalação. Provoca queimaduras na pele, olhos e mucosas.</v>
      </c>
      <c r="AN2059" s="63" t="str">
        <f>IF(ISNA(VLOOKUP(D2059,[1]GRE_Tabela2!$A$4:$D$112,4,0)),"-",VLOOKUP(D2059,[1]GRE_Tabela2!$A$4:$D$112,4,0))</f>
        <v>-</v>
      </c>
      <c r="AO2059" s="68" t="s">
        <v>1341</v>
      </c>
      <c r="AP2059" s="68" t="s">
        <v>1913</v>
      </c>
      <c r="AQ2059" s="113">
        <v>154</v>
      </c>
      <c r="AR2059" s="302" t="str">
        <f>IF(ISNA(VLOOKUP(AT2059,[1]FISQ!$D$2:$J$1713,7,0)),"-",VLOOKUP(AT2059,[1]FISQ!$D$2:$J$1713,7,0))</f>
        <v>0899 </v>
      </c>
      <c r="AS2059" s="302" t="str">
        <f>IF(ISNA(VLOOKUP(AT2059,[1]FISQ!$D$2:$J$1713,4,0)),"-",CONCATENATE("(",VLOOKUP(AT2059,[1]FISQ!$D$2:$J$1713,4,0),")"))</f>
        <v>(2)</v>
      </c>
      <c r="AT2059" s="71" t="s">
        <v>4456</v>
      </c>
      <c r="AU2059" s="38" t="s">
        <v>6539</v>
      </c>
      <c r="AV2059" s="30"/>
      <c r="AW2059" s="38"/>
    </row>
    <row r="2060" spans="1:49" ht="25.5">
      <c r="A2060" s="33">
        <v>2059</v>
      </c>
      <c r="B2060" s="33" t="str">
        <f t="shared" si="100"/>
        <v>2928_I</v>
      </c>
      <c r="C2060" s="33" t="str">
        <f t="shared" si="101"/>
        <v>6.1//8</v>
      </c>
      <c r="D2060" s="61">
        <v>2928</v>
      </c>
      <c r="E2060" s="72" t="s">
        <v>4457</v>
      </c>
      <c r="F2060" s="395" t="s">
        <v>7351</v>
      </c>
      <c r="G2060" s="62" t="str">
        <f>VLOOKUP(CONCATENATE(TEXT(I2060,"0"),"_",TEXT(F2060,"0")),[1]CodC!$A$2:$D$250,4,0)</f>
        <v>Matérias tóxicas corrosivas, orgânicas, sólidas;</v>
      </c>
      <c r="H2060" s="395" t="s">
        <v>7331</v>
      </c>
      <c r="I2060" s="68">
        <v>6</v>
      </c>
      <c r="J2060" s="68" t="s">
        <v>50</v>
      </c>
      <c r="K2060" s="68" t="s">
        <v>631</v>
      </c>
      <c r="L2060" s="68" t="s">
        <v>746</v>
      </c>
      <c r="M2060" s="68"/>
      <c r="N2060" s="64" t="s">
        <v>51</v>
      </c>
      <c r="O2060" s="64" t="s">
        <v>51</v>
      </c>
      <c r="P2060" s="113" t="s">
        <v>22423</v>
      </c>
      <c r="Q2060" s="70" t="s">
        <v>5989</v>
      </c>
      <c r="R2060" s="70" t="s">
        <v>645</v>
      </c>
      <c r="S2060" s="65" t="str">
        <f t="shared" si="99"/>
        <v xml:space="preserve"> SW2 </v>
      </c>
      <c r="T2060" s="69" t="s">
        <v>19</v>
      </c>
      <c r="U2060" s="69"/>
      <c r="V2060" s="69"/>
      <c r="W2060" s="69"/>
      <c r="X2060" s="69"/>
      <c r="Y2060" s="69"/>
      <c r="Z2060" s="69"/>
      <c r="AA2060" s="69"/>
      <c r="AB2060" s="69"/>
      <c r="AC2060" s="69"/>
      <c r="AD2060" s="69"/>
      <c r="AE2060" s="69"/>
      <c r="AF2060" s="69"/>
      <c r="AG2060" s="69"/>
      <c r="AH2060" s="69"/>
      <c r="AI2060" s="69"/>
      <c r="AJ2060" s="69"/>
      <c r="AK2060" s="69"/>
      <c r="AL2060" s="69"/>
      <c r="AM2060" s="70" t="s">
        <v>4455</v>
      </c>
      <c r="AN2060" s="63" t="str">
        <f>IF(ISNA(VLOOKUP(D2060,[1]GRE_Tabela2!$A$4:$D$112,4,0)),"-",VLOOKUP(D2060,[1]GRE_Tabela2!$A$4:$D$112,4,0))</f>
        <v>-</v>
      </c>
      <c r="AO2060" s="68" t="s">
        <v>1341</v>
      </c>
      <c r="AP2060" s="68" t="s">
        <v>1913</v>
      </c>
      <c r="AQ2060" s="113">
        <v>154</v>
      </c>
      <c r="AR2060" s="302" t="str">
        <f>IF(ISNA(VLOOKUP(AT2060,[1]FISQ!$D$2:$J$1713,7,0)),"-",VLOOKUP(AT2060,[1]FISQ!$D$2:$J$1713,7,0))</f>
        <v>1584 </v>
      </c>
      <c r="AS2060" s="302" t="str">
        <f>IF(ISNA(VLOOKUP(AT2060,[1]FISQ!$D$2:$J$1713,4,0)),"-",CONCATENATE("(",VLOOKUP(AT2060,[1]FISQ!$D$2:$J$1713,4,0),")"))</f>
        <v>(1)</v>
      </c>
      <c r="AT2060" s="71" t="s">
        <v>4458</v>
      </c>
      <c r="AU2060" s="38" t="s">
        <v>6539</v>
      </c>
      <c r="AV2060" s="30"/>
      <c r="AW2060" s="38"/>
    </row>
    <row r="2061" spans="1:49" ht="25.5">
      <c r="A2061" s="33">
        <v>2060</v>
      </c>
      <c r="B2061" s="33" t="str">
        <f t="shared" si="100"/>
        <v>2928_II</v>
      </c>
      <c r="C2061" s="33" t="str">
        <f t="shared" si="101"/>
        <v>6.1//8</v>
      </c>
      <c r="D2061" s="61">
        <v>2928</v>
      </c>
      <c r="E2061" s="72" t="s">
        <v>4457</v>
      </c>
      <c r="F2061" s="395" t="s">
        <v>7351</v>
      </c>
      <c r="G2061" s="62" t="str">
        <f>VLOOKUP(CONCATENATE(TEXT(I2061,"0"),"_",TEXT(F2061,"0")),[1]CodC!$A$2:$D$250,4,0)</f>
        <v>Matérias tóxicas corrosivas, orgânicas, sólidas;</v>
      </c>
      <c r="H2061" s="395" t="s">
        <v>7347</v>
      </c>
      <c r="I2061" s="68">
        <v>6</v>
      </c>
      <c r="J2061" s="68" t="s">
        <v>50</v>
      </c>
      <c r="K2061" s="68" t="s">
        <v>631</v>
      </c>
      <c r="L2061" s="68" t="s">
        <v>849</v>
      </c>
      <c r="M2061" s="68"/>
      <c r="N2061" s="64" t="s">
        <v>51</v>
      </c>
      <c r="O2061" s="64" t="s">
        <v>51</v>
      </c>
      <c r="P2061" s="113" t="s">
        <v>22423</v>
      </c>
      <c r="Q2061" s="70" t="s">
        <v>5989</v>
      </c>
      <c r="R2061" s="70" t="s">
        <v>645</v>
      </c>
      <c r="S2061" s="65" t="str">
        <f t="shared" si="99"/>
        <v xml:space="preserve"> SW2 </v>
      </c>
      <c r="T2061" s="69" t="s">
        <v>19</v>
      </c>
      <c r="U2061" s="69"/>
      <c r="V2061" s="69"/>
      <c r="W2061" s="69"/>
      <c r="X2061" s="69"/>
      <c r="Y2061" s="69"/>
      <c r="Z2061" s="69"/>
      <c r="AA2061" s="69"/>
      <c r="AB2061" s="69"/>
      <c r="AC2061" s="69"/>
      <c r="AD2061" s="69"/>
      <c r="AE2061" s="69"/>
      <c r="AF2061" s="69"/>
      <c r="AG2061" s="69"/>
      <c r="AH2061" s="69"/>
      <c r="AI2061" s="69"/>
      <c r="AJ2061" s="69"/>
      <c r="AK2061" s="69"/>
      <c r="AL2061" s="69"/>
      <c r="AM2061" s="70" t="str">
        <f>AM2060</f>
        <v>Tóxico à ingestão, por contacto cutâneo ou à inalação. Provoca queimaduras na pele, olhos e mucosas.</v>
      </c>
      <c r="AN2061" s="63" t="str">
        <f>IF(ISNA(VLOOKUP(D2061,[1]GRE_Tabela2!$A$4:$D$112,4,0)),"-",VLOOKUP(D2061,[1]GRE_Tabela2!$A$4:$D$112,4,0))</f>
        <v>-</v>
      </c>
      <c r="AO2061" s="68" t="s">
        <v>1341</v>
      </c>
      <c r="AP2061" s="68" t="s">
        <v>1913</v>
      </c>
      <c r="AQ2061" s="113">
        <v>154</v>
      </c>
      <c r="AR2061" s="302" t="str">
        <f>IF(ISNA(VLOOKUP(AT2061,[1]FISQ!$D$2:$J$1713,7,0)),"-",VLOOKUP(AT2061,[1]FISQ!$D$2:$J$1713,7,0))</f>
        <v>1584 </v>
      </c>
      <c r="AS2061" s="302" t="str">
        <f>IF(ISNA(VLOOKUP(AT2061,[1]FISQ!$D$2:$J$1713,4,0)),"-",CONCATENATE("(",VLOOKUP(AT2061,[1]FISQ!$D$2:$J$1713,4,0),")"))</f>
        <v>(1)</v>
      </c>
      <c r="AT2061" s="71" t="s">
        <v>4458</v>
      </c>
      <c r="AU2061" s="38" t="s">
        <v>6539</v>
      </c>
      <c r="AV2061" s="30"/>
      <c r="AW2061" s="38"/>
    </row>
    <row r="2062" spans="1:49" ht="25.5">
      <c r="A2062" s="33">
        <v>2061</v>
      </c>
      <c r="B2062" s="33" t="str">
        <f t="shared" si="100"/>
        <v>2929_I</v>
      </c>
      <c r="C2062" s="33" t="str">
        <f t="shared" si="101"/>
        <v>6.1//3</v>
      </c>
      <c r="D2062" s="61">
        <v>2929</v>
      </c>
      <c r="E2062" s="79" t="s">
        <v>4460</v>
      </c>
      <c r="F2062" s="395" t="s">
        <v>7266</v>
      </c>
      <c r="G2062" s="62" t="str">
        <f>VLOOKUP(CONCATENATE(TEXT(I2062,"0"),"_",TEXT(F2062,"0")),[1]CodC!$A$2:$D$250,4,0)</f>
        <v>Matérias tóxicas inflamáveis, líquidas;</v>
      </c>
      <c r="H2062" s="395" t="s">
        <v>7277</v>
      </c>
      <c r="I2062" s="68">
        <v>6</v>
      </c>
      <c r="J2062" s="68" t="s">
        <v>50</v>
      </c>
      <c r="K2062" s="68" t="s">
        <v>848</v>
      </c>
      <c r="L2062" s="68" t="s">
        <v>746</v>
      </c>
      <c r="M2062" s="68"/>
      <c r="N2062" s="64" t="s">
        <v>24572</v>
      </c>
      <c r="O2062" s="64" t="s">
        <v>4265</v>
      </c>
      <c r="P2062" s="113" t="s">
        <v>22423</v>
      </c>
      <c r="Q2062" s="70" t="s">
        <v>5989</v>
      </c>
      <c r="R2062" s="70" t="s">
        <v>645</v>
      </c>
      <c r="S2062" s="65" t="str">
        <f t="shared" si="99"/>
        <v xml:space="preserve"> SW2 </v>
      </c>
      <c r="T2062" s="69" t="s">
        <v>19</v>
      </c>
      <c r="U2062" s="69"/>
      <c r="V2062" s="69"/>
      <c r="W2062" s="69"/>
      <c r="X2062" s="69"/>
      <c r="Y2062" s="69"/>
      <c r="Z2062" s="69"/>
      <c r="AA2062" s="69"/>
      <c r="AB2062" s="69"/>
      <c r="AC2062" s="69"/>
      <c r="AD2062" s="69"/>
      <c r="AE2062" s="69"/>
      <c r="AF2062" s="69"/>
      <c r="AG2062" s="69"/>
      <c r="AH2062" s="69"/>
      <c r="AI2062" s="69"/>
      <c r="AJ2062" s="69"/>
      <c r="AK2062" s="69"/>
      <c r="AL2062" s="69"/>
      <c r="AM2062" s="70" t="s">
        <v>1949</v>
      </c>
      <c r="AN2062" s="63" t="str">
        <f>IF(ISNA(VLOOKUP(D2062,[1]GRE_Tabela2!$A$4:$D$112,4,0)),"-",VLOOKUP(D2062,[1]GRE_Tabela2!$A$4:$D$112,4,0))</f>
        <v>-</v>
      </c>
      <c r="AO2062" s="68" t="s">
        <v>747</v>
      </c>
      <c r="AP2062" s="68" t="s">
        <v>748</v>
      </c>
      <c r="AQ2062" s="113">
        <v>131</v>
      </c>
      <c r="AR2062" s="302" t="str">
        <f>IF(ISNA(VLOOKUP(AT2062,[1]FISQ!$D$2:$J$1713,7,0)),"-",VLOOKUP(AT2062,[1]FISQ!$D$2:$J$1713,7,0))</f>
        <v>-</v>
      </c>
      <c r="AS2062" s="302" t="str">
        <f>IF(ISNA(VLOOKUP(AT2062,[1]FISQ!$D$2:$J$1713,4,0)),"-",CONCATENATE("(",VLOOKUP(AT2062,[1]FISQ!$D$2:$J$1713,4,0),")"))</f>
        <v>-</v>
      </c>
      <c r="AT2062" s="71" t="s">
        <v>4459</v>
      </c>
      <c r="AU2062" s="38"/>
      <c r="AV2062" s="38"/>
      <c r="AW2062" s="38"/>
    </row>
    <row r="2063" spans="1:49" ht="15">
      <c r="A2063" s="33">
        <v>2062</v>
      </c>
      <c r="B2063" s="33" t="str">
        <f t="shared" si="100"/>
        <v>2929_II</v>
      </c>
      <c r="C2063" s="33" t="str">
        <f t="shared" si="101"/>
        <v>6.1//3</v>
      </c>
      <c r="D2063" s="61">
        <v>2929</v>
      </c>
      <c r="E2063" s="79" t="s">
        <v>4460</v>
      </c>
      <c r="F2063" s="395" t="s">
        <v>7266</v>
      </c>
      <c r="G2063" s="62" t="str">
        <f>VLOOKUP(CONCATENATE(TEXT(I2063,"0"),"_",TEXT(F2063,"0")),[1]CodC!$A$2:$D$250,4,0)</f>
        <v>Matérias tóxicas inflamáveis, líquidas;</v>
      </c>
      <c r="H2063" s="395" t="s">
        <v>7287</v>
      </c>
      <c r="I2063" s="68">
        <v>6</v>
      </c>
      <c r="J2063" s="68" t="s">
        <v>50</v>
      </c>
      <c r="K2063" s="68" t="s">
        <v>848</v>
      </c>
      <c r="L2063" s="68" t="s">
        <v>849</v>
      </c>
      <c r="M2063" s="68"/>
      <c r="N2063" s="64" t="s">
        <v>51</v>
      </c>
      <c r="O2063" s="64" t="s">
        <v>51</v>
      </c>
      <c r="P2063" s="113" t="s">
        <v>22423</v>
      </c>
      <c r="Q2063" s="70" t="s">
        <v>5989</v>
      </c>
      <c r="R2063" s="70" t="s">
        <v>645</v>
      </c>
      <c r="S2063" s="65" t="str">
        <f t="shared" si="99"/>
        <v xml:space="preserve"> SW2 </v>
      </c>
      <c r="T2063" s="69" t="s">
        <v>19</v>
      </c>
      <c r="U2063" s="69"/>
      <c r="V2063" s="69"/>
      <c r="W2063" s="69"/>
      <c r="X2063" s="69"/>
      <c r="Y2063" s="69"/>
      <c r="Z2063" s="69"/>
      <c r="AA2063" s="69"/>
      <c r="AB2063" s="69"/>
      <c r="AC2063" s="69"/>
      <c r="AD2063" s="69"/>
      <c r="AE2063" s="69"/>
      <c r="AF2063" s="69"/>
      <c r="AG2063" s="69"/>
      <c r="AH2063" s="69"/>
      <c r="AI2063" s="69"/>
      <c r="AJ2063" s="69"/>
      <c r="AK2063" s="69"/>
      <c r="AL2063" s="69"/>
      <c r="AM2063" s="70" t="str">
        <f>AM2062</f>
        <v>Tóxico à ingestão, por contacto cutâneo ou à inalação.</v>
      </c>
      <c r="AN2063" s="63" t="str">
        <f>IF(ISNA(VLOOKUP(D2063,[1]GRE_Tabela2!$A$4:$D$112,4,0)),"-",VLOOKUP(D2063,[1]GRE_Tabela2!$A$4:$D$112,4,0))</f>
        <v>-</v>
      </c>
      <c r="AO2063" s="68" t="s">
        <v>747</v>
      </c>
      <c r="AP2063" s="68" t="s">
        <v>748</v>
      </c>
      <c r="AQ2063" s="113">
        <v>131</v>
      </c>
      <c r="AR2063" s="302" t="str">
        <f>IF(ISNA(VLOOKUP(AT2063,[1]FISQ!$D$2:$J$1713,7,0)),"-",VLOOKUP(AT2063,[1]FISQ!$D$2:$J$1713,7,0))</f>
        <v>0673 </v>
      </c>
      <c r="AS2063" s="302" t="str">
        <f>IF(ISNA(VLOOKUP(AT2063,[1]FISQ!$D$2:$J$1713,4,0)),"-",CONCATENATE("(",VLOOKUP(AT2063,[1]FISQ!$D$2:$J$1713,4,0),")"))</f>
        <v>(3)</v>
      </c>
      <c r="AT2063" s="71" t="s">
        <v>4461</v>
      </c>
      <c r="AU2063" s="38"/>
      <c r="AV2063" s="38"/>
      <c r="AW2063" s="38"/>
    </row>
    <row r="2064" spans="1:49" ht="15">
      <c r="A2064" s="33">
        <v>2063</v>
      </c>
      <c r="B2064" s="33" t="str">
        <f t="shared" si="100"/>
        <v>2930_I</v>
      </c>
      <c r="C2064" s="33" t="str">
        <f t="shared" si="101"/>
        <v>6.1//4.1</v>
      </c>
      <c r="D2064" s="61">
        <v>2930</v>
      </c>
      <c r="E2064" s="72" t="s">
        <v>4462</v>
      </c>
      <c r="F2064" s="395" t="s">
        <v>7328</v>
      </c>
      <c r="G2064" s="62" t="str">
        <f>VLOOKUP(CONCATENATE(TEXT(I2064,"0"),"_",TEXT(F2064,"0")),[1]CodC!$A$2:$D$250,4,0)</f>
        <v>Matérias tóxicas inflamáveis, sólidas;</v>
      </c>
      <c r="H2064" s="395" t="s">
        <v>7292</v>
      </c>
      <c r="I2064" s="68">
        <v>6</v>
      </c>
      <c r="J2064" s="68" t="s">
        <v>50</v>
      </c>
      <c r="K2064" s="68" t="s">
        <v>1405</v>
      </c>
      <c r="L2064" s="68" t="s">
        <v>746</v>
      </c>
      <c r="M2064" s="68"/>
      <c r="N2064" s="64" t="s">
        <v>51</v>
      </c>
      <c r="O2064" s="64" t="s">
        <v>51</v>
      </c>
      <c r="P2064" s="113" t="s">
        <v>22423</v>
      </c>
      <c r="Q2064" s="70" t="s">
        <v>861</v>
      </c>
      <c r="R2064" s="70" t="s">
        <v>861</v>
      </c>
      <c r="S2064" s="65" t="str">
        <f t="shared" si="99"/>
        <v/>
      </c>
      <c r="T2064" s="69" t="s">
        <v>19</v>
      </c>
      <c r="U2064" s="69"/>
      <c r="V2064" s="69"/>
      <c r="W2064" s="69"/>
      <c r="X2064" s="69"/>
      <c r="Y2064" s="69"/>
      <c r="Z2064" s="69"/>
      <c r="AA2064" s="69"/>
      <c r="AB2064" s="69"/>
      <c r="AC2064" s="69"/>
      <c r="AD2064" s="69"/>
      <c r="AE2064" s="69"/>
      <c r="AF2064" s="69"/>
      <c r="AG2064" s="69"/>
      <c r="AH2064" s="69"/>
      <c r="AI2064" s="69"/>
      <c r="AJ2064" s="69"/>
      <c r="AK2064" s="69"/>
      <c r="AL2064" s="69"/>
      <c r="AM2064" s="70" t="s">
        <v>1949</v>
      </c>
      <c r="AN2064" s="63" t="str">
        <f>IF(ISNA(VLOOKUP(D2064,[1]GRE_Tabela2!$A$4:$D$112,4,0)),"-",VLOOKUP(D2064,[1]GRE_Tabela2!$A$4:$D$112,4,0))</f>
        <v>-</v>
      </c>
      <c r="AO2064" s="68" t="s">
        <v>1341</v>
      </c>
      <c r="AP2064" s="68" t="s">
        <v>1333</v>
      </c>
      <c r="AQ2064" s="113">
        <v>134</v>
      </c>
      <c r="AR2064" s="302" t="str">
        <f>IF(ISNA(VLOOKUP(AT2064,[1]FISQ!$D$2:$J$1713,7,0)),"-",VLOOKUP(AT2064,[1]FISQ!$D$2:$J$1713,7,0))</f>
        <v>-</v>
      </c>
      <c r="AS2064" s="302" t="str">
        <f>IF(ISNA(VLOOKUP(AT2064,[1]FISQ!$D$2:$J$1713,4,0)),"-",CONCATENATE("(",VLOOKUP(AT2064,[1]FISQ!$D$2:$J$1713,4,0),")"))</f>
        <v>-</v>
      </c>
      <c r="AT2064" s="71" t="s">
        <v>4463</v>
      </c>
      <c r="AU2064" s="38"/>
      <c r="AV2064" s="38"/>
      <c r="AW2064" s="38"/>
    </row>
    <row r="2065" spans="1:49" ht="15">
      <c r="A2065" s="33">
        <v>2064</v>
      </c>
      <c r="B2065" s="33" t="str">
        <f t="shared" si="100"/>
        <v>2930_II</v>
      </c>
      <c r="C2065" s="33" t="str">
        <f t="shared" si="101"/>
        <v>6.1//4.1</v>
      </c>
      <c r="D2065" s="61">
        <v>2930</v>
      </c>
      <c r="E2065" s="72" t="s">
        <v>4462</v>
      </c>
      <c r="F2065" s="395" t="s">
        <v>7328</v>
      </c>
      <c r="G2065" s="62" t="str">
        <f>VLOOKUP(CONCATENATE(TEXT(I2065,"0"),"_",TEXT(F2065,"0")),[1]CodC!$A$2:$D$250,4,0)</f>
        <v>Matérias tóxicas inflamáveis, sólidas;</v>
      </c>
      <c r="H2065" s="395" t="s">
        <v>7329</v>
      </c>
      <c r="I2065" s="68">
        <v>6</v>
      </c>
      <c r="J2065" s="68" t="s">
        <v>50</v>
      </c>
      <c r="K2065" s="68" t="s">
        <v>1405</v>
      </c>
      <c r="L2065" s="68" t="s">
        <v>849</v>
      </c>
      <c r="M2065" s="68"/>
      <c r="N2065" s="64" t="s">
        <v>51</v>
      </c>
      <c r="O2065" s="64" t="s">
        <v>51</v>
      </c>
      <c r="P2065" s="113" t="s">
        <v>22423</v>
      </c>
      <c r="Q2065" s="70" t="s">
        <v>861</v>
      </c>
      <c r="R2065" s="70" t="s">
        <v>861</v>
      </c>
      <c r="S2065" s="65" t="str">
        <f t="shared" si="99"/>
        <v/>
      </c>
      <c r="T2065" s="69" t="s">
        <v>19</v>
      </c>
      <c r="U2065" s="69"/>
      <c r="V2065" s="69"/>
      <c r="W2065" s="69"/>
      <c r="X2065" s="69"/>
      <c r="Y2065" s="69"/>
      <c r="Z2065" s="69"/>
      <c r="AA2065" s="69"/>
      <c r="AB2065" s="69"/>
      <c r="AC2065" s="69"/>
      <c r="AD2065" s="69"/>
      <c r="AE2065" s="69"/>
      <c r="AF2065" s="69"/>
      <c r="AG2065" s="69"/>
      <c r="AH2065" s="69"/>
      <c r="AI2065" s="69"/>
      <c r="AJ2065" s="69"/>
      <c r="AK2065" s="69"/>
      <c r="AL2065" s="69"/>
      <c r="AM2065" s="70" t="str">
        <f>AM2064</f>
        <v>Tóxico à ingestão, por contacto cutâneo ou à inalação.</v>
      </c>
      <c r="AN2065" s="63" t="str">
        <f>IF(ISNA(VLOOKUP(D2065,[1]GRE_Tabela2!$A$4:$D$112,4,0)),"-",VLOOKUP(D2065,[1]GRE_Tabela2!$A$4:$D$112,4,0))</f>
        <v>-</v>
      </c>
      <c r="AO2065" s="68" t="s">
        <v>1341</v>
      </c>
      <c r="AP2065" s="68" t="s">
        <v>1333</v>
      </c>
      <c r="AQ2065" s="113">
        <v>134</v>
      </c>
      <c r="AR2065" s="302" t="str">
        <f>IF(ISNA(VLOOKUP(AT2065,[1]FISQ!$D$2:$J$1713,7,0)),"-",VLOOKUP(AT2065,[1]FISQ!$D$2:$J$1713,7,0))</f>
        <v>-</v>
      </c>
      <c r="AS2065" s="302" t="str">
        <f>IF(ISNA(VLOOKUP(AT2065,[1]FISQ!$D$2:$J$1713,4,0)),"-",CONCATENATE("(",VLOOKUP(AT2065,[1]FISQ!$D$2:$J$1713,4,0),")"))</f>
        <v>-</v>
      </c>
      <c r="AT2065" s="71" t="s">
        <v>4463</v>
      </c>
      <c r="AU2065" s="38"/>
      <c r="AV2065" s="38"/>
      <c r="AW2065" s="38"/>
    </row>
    <row r="2066" spans="1:49" ht="25.5">
      <c r="A2066" s="33">
        <v>2065</v>
      </c>
      <c r="B2066" s="33" t="str">
        <f t="shared" si="100"/>
        <v>2931_II</v>
      </c>
      <c r="C2066" s="33" t="str">
        <f t="shared" si="101"/>
        <v>6.1//-</v>
      </c>
      <c r="D2066" s="61">
        <v>2931</v>
      </c>
      <c r="E2066" s="67" t="s">
        <v>4464</v>
      </c>
      <c r="F2066" s="395" t="s">
        <v>4430</v>
      </c>
      <c r="G2066" s="62" t="str">
        <f>VLOOKUP(CONCATENATE(TEXT(I2066,"0"),"_",TEXT(F2066,"0")),[1]CodC!$A$2:$D$250,4,0)</f>
        <v>Matérias tóxicas sem perigo subsidiário, inorgânicas, sólidas;</v>
      </c>
      <c r="H2066" s="395" t="s">
        <v>7327</v>
      </c>
      <c r="I2066" s="68">
        <v>6</v>
      </c>
      <c r="J2066" s="68" t="s">
        <v>50</v>
      </c>
      <c r="K2066" s="69" t="s">
        <v>19</v>
      </c>
      <c r="L2066" s="68" t="s">
        <v>849</v>
      </c>
      <c r="M2066" s="63"/>
      <c r="N2066" s="64" t="s">
        <v>19</v>
      </c>
      <c r="O2066" s="64" t="s">
        <v>19</v>
      </c>
      <c r="P2066" s="113" t="s">
        <v>22423</v>
      </c>
      <c r="Q2066" s="70" t="s">
        <v>621</v>
      </c>
      <c r="R2066" s="70" t="s">
        <v>621</v>
      </c>
      <c r="S2066" s="65" t="str">
        <f t="shared" si="99"/>
        <v/>
      </c>
      <c r="T2066" s="69" t="s">
        <v>19</v>
      </c>
      <c r="U2066" s="69"/>
      <c r="V2066" s="69"/>
      <c r="W2066" s="69"/>
      <c r="X2066" s="69"/>
      <c r="Y2066" s="69"/>
      <c r="Z2066" s="69"/>
      <c r="AA2066" s="69"/>
      <c r="AB2066" s="69"/>
      <c r="AC2066" s="69"/>
      <c r="AD2066" s="69"/>
      <c r="AE2066" s="69"/>
      <c r="AF2066" s="69"/>
      <c r="AG2066" s="69"/>
      <c r="AH2066" s="69"/>
      <c r="AI2066" s="69"/>
      <c r="AJ2066" s="69"/>
      <c r="AK2066" s="69"/>
      <c r="AL2066" s="69"/>
      <c r="AM2066" s="70" t="s">
        <v>6912</v>
      </c>
      <c r="AN2066" s="63" t="str">
        <f>IF(ISNA(VLOOKUP(D2066,[1]GRE_Tabela2!$A$4:$D$112,4,0)),"-",VLOOKUP(D2066,[1]GRE_Tabela2!$A$4:$D$112,4,0))</f>
        <v>-</v>
      </c>
      <c r="AO2066" s="68" t="s">
        <v>1341</v>
      </c>
      <c r="AP2066" s="68" t="s">
        <v>1795</v>
      </c>
      <c r="AQ2066" s="113">
        <v>151</v>
      </c>
      <c r="AR2066" s="302" t="str">
        <f>IF(ISNA(VLOOKUP(AT2066,[1]FISQ!$D$2:$J$1713,7,0)),"-",VLOOKUP(AT2066,[1]FISQ!$D$2:$J$1713,7,0))</f>
        <v>-</v>
      </c>
      <c r="AS2066" s="302" t="str">
        <f>IF(ISNA(VLOOKUP(AT2066,[1]FISQ!$D$2:$J$1713,4,0)),"-",CONCATENATE("(",VLOOKUP(AT2066,[1]FISQ!$D$2:$J$1713,4,0),")"))</f>
        <v>-</v>
      </c>
      <c r="AT2066" s="71" t="s">
        <v>4465</v>
      </c>
      <c r="AU2066" s="38"/>
      <c r="AV2066" s="38"/>
      <c r="AW2066" s="38"/>
    </row>
    <row r="2067" spans="1:49" ht="38.25">
      <c r="A2067" s="33">
        <v>2066</v>
      </c>
      <c r="B2067" s="33" t="str">
        <f t="shared" si="100"/>
        <v>2933_III</v>
      </c>
      <c r="C2067" s="33" t="str">
        <f t="shared" si="101"/>
        <v>3//-</v>
      </c>
      <c r="D2067" s="61">
        <v>2933</v>
      </c>
      <c r="E2067" s="67" t="s">
        <v>4466</v>
      </c>
      <c r="F2067" s="395" t="s">
        <v>7275</v>
      </c>
      <c r="G2067" s="62" t="str">
        <f>VLOOKUP(CONCATENATE(TEXT(I2067,"0"),"_",TEXT(F2067,"0")),[1]CodC!$A$2:$D$250,4,0)</f>
        <v>Líquidos inflamáveis, sem perigo subsidiário, com um ponto de inflamação inferior ou igual a 60 °C;</v>
      </c>
      <c r="H2067" s="395" t="s">
        <v>7280</v>
      </c>
      <c r="I2067" s="69">
        <v>3</v>
      </c>
      <c r="J2067" s="69" t="s">
        <v>848</v>
      </c>
      <c r="K2067" s="69" t="s">
        <v>19</v>
      </c>
      <c r="L2067" s="68" t="s">
        <v>879</v>
      </c>
      <c r="M2067" s="63"/>
      <c r="N2067" s="64" t="s">
        <v>19</v>
      </c>
      <c r="O2067" s="64" t="s">
        <v>19</v>
      </c>
      <c r="P2067" s="113" t="s">
        <v>22425</v>
      </c>
      <c r="Q2067" s="70" t="s">
        <v>621</v>
      </c>
      <c r="R2067" s="70" t="s">
        <v>621</v>
      </c>
      <c r="S2067" s="65" t="str">
        <f t="shared" si="99"/>
        <v/>
      </c>
      <c r="T2067" s="69" t="s">
        <v>19</v>
      </c>
      <c r="U2067" s="69"/>
      <c r="V2067" s="69"/>
      <c r="W2067" s="69"/>
      <c r="X2067" s="69"/>
      <c r="Y2067" s="69"/>
      <c r="Z2067" s="69"/>
      <c r="AA2067" s="69"/>
      <c r="AB2067" s="69"/>
      <c r="AC2067" s="69"/>
      <c r="AD2067" s="69"/>
      <c r="AE2067" s="69"/>
      <c r="AF2067" s="69"/>
      <c r="AG2067" s="69"/>
      <c r="AH2067" s="69"/>
      <c r="AI2067" s="69"/>
      <c r="AJ2067" s="69"/>
      <c r="AK2067" s="69"/>
      <c r="AL2067" s="69"/>
      <c r="AM2067" s="70" t="s">
        <v>4467</v>
      </c>
      <c r="AN2067" s="63" t="str">
        <f>IF(ISNA(VLOOKUP(D2067,[1]GRE_Tabela2!$A$4:$D$112,4,0)),"-",VLOOKUP(D2067,[1]GRE_Tabela2!$A$4:$D$112,4,0))</f>
        <v>-</v>
      </c>
      <c r="AO2067" s="68" t="s">
        <v>747</v>
      </c>
      <c r="AP2067" s="68" t="s">
        <v>748</v>
      </c>
      <c r="AQ2067" s="113">
        <v>129</v>
      </c>
      <c r="AR2067" s="302" t="str">
        <f>IF(ISNA(VLOOKUP(AT2067,[1]FISQ!$D$2:$J$1713,7,0)),"-",VLOOKUP(AT2067,[1]FISQ!$D$2:$J$1713,7,0))</f>
        <v>-</v>
      </c>
      <c r="AS2067" s="302" t="str">
        <f>IF(ISNA(VLOOKUP(AT2067,[1]FISQ!$D$2:$J$1713,4,0)),"-",CONCATENATE("(",VLOOKUP(AT2067,[1]FISQ!$D$2:$J$1713,4,0),")"))</f>
        <v>-</v>
      </c>
      <c r="AT2067" s="71" t="s">
        <v>4468</v>
      </c>
      <c r="AU2067" s="38"/>
      <c r="AV2067" s="38"/>
      <c r="AW2067" s="38"/>
    </row>
    <row r="2068" spans="1:49" ht="38.25">
      <c r="A2068" s="33">
        <v>2067</v>
      </c>
      <c r="B2068" s="33" t="str">
        <f t="shared" si="100"/>
        <v>2934_III</v>
      </c>
      <c r="C2068" s="33" t="str">
        <f t="shared" si="101"/>
        <v>3//-</v>
      </c>
      <c r="D2068" s="61">
        <v>2934</v>
      </c>
      <c r="E2068" s="67" t="s">
        <v>4469</v>
      </c>
      <c r="F2068" s="395" t="s">
        <v>7275</v>
      </c>
      <c r="G2068" s="62" t="str">
        <f>VLOOKUP(CONCATENATE(TEXT(I2068,"0"),"_",TEXT(F2068,"0")),[1]CodC!$A$2:$D$250,4,0)</f>
        <v>Líquidos inflamáveis, sem perigo subsidiário, com um ponto de inflamação inferior ou igual a 60 °C;</v>
      </c>
      <c r="H2068" s="395" t="s">
        <v>7280</v>
      </c>
      <c r="I2068" s="69">
        <v>3</v>
      </c>
      <c r="J2068" s="69" t="s">
        <v>848</v>
      </c>
      <c r="K2068" s="69" t="s">
        <v>19</v>
      </c>
      <c r="L2068" s="68" t="s">
        <v>879</v>
      </c>
      <c r="M2068" s="63"/>
      <c r="N2068" s="64" t="s">
        <v>19</v>
      </c>
      <c r="O2068" s="64" t="s">
        <v>19</v>
      </c>
      <c r="P2068" s="113" t="s">
        <v>22425</v>
      </c>
      <c r="Q2068" s="70" t="s">
        <v>621</v>
      </c>
      <c r="R2068" s="70" t="s">
        <v>621</v>
      </c>
      <c r="S2068" s="65" t="str">
        <f t="shared" si="99"/>
        <v/>
      </c>
      <c r="T2068" s="69" t="s">
        <v>19</v>
      </c>
      <c r="U2068" s="69"/>
      <c r="V2068" s="69"/>
      <c r="W2068" s="69"/>
      <c r="X2068" s="69"/>
      <c r="Y2068" s="69"/>
      <c r="Z2068" s="69"/>
      <c r="AA2068" s="69"/>
      <c r="AB2068" s="69"/>
      <c r="AC2068" s="69"/>
      <c r="AD2068" s="69"/>
      <c r="AE2068" s="69"/>
      <c r="AF2068" s="69"/>
      <c r="AG2068" s="69"/>
      <c r="AH2068" s="69"/>
      <c r="AI2068" s="69"/>
      <c r="AJ2068" s="69"/>
      <c r="AK2068" s="69"/>
      <c r="AL2068" s="69"/>
      <c r="AM2068" s="70" t="s">
        <v>4470</v>
      </c>
      <c r="AN2068" s="63" t="str">
        <f>IF(ISNA(VLOOKUP(D2068,[1]GRE_Tabela2!$A$4:$D$112,4,0)),"-",VLOOKUP(D2068,[1]GRE_Tabela2!$A$4:$D$112,4,0))</f>
        <v>-</v>
      </c>
      <c r="AO2068" s="68" t="s">
        <v>747</v>
      </c>
      <c r="AP2068" s="68" t="s">
        <v>748</v>
      </c>
      <c r="AQ2068" s="113">
        <v>129</v>
      </c>
      <c r="AR2068" s="302" t="str">
        <f>IF(ISNA(VLOOKUP(AT2068,[1]FISQ!$D$2:$J$1713,7,0)),"-",VLOOKUP(AT2068,[1]FISQ!$D$2:$J$1713,7,0))</f>
        <v>-</v>
      </c>
      <c r="AS2068" s="302" t="str">
        <f>IF(ISNA(VLOOKUP(AT2068,[1]FISQ!$D$2:$J$1713,4,0)),"-",CONCATENATE("(",VLOOKUP(AT2068,[1]FISQ!$D$2:$J$1713,4,0),")"))</f>
        <v>-</v>
      </c>
      <c r="AT2068" s="71" t="s">
        <v>4471</v>
      </c>
      <c r="AU2068" s="38"/>
      <c r="AV2068" s="38"/>
      <c r="AW2068" s="38"/>
    </row>
    <row r="2069" spans="1:49" ht="38.25">
      <c r="A2069" s="33">
        <v>2068</v>
      </c>
      <c r="B2069" s="33" t="str">
        <f t="shared" si="100"/>
        <v>2935_III</v>
      </c>
      <c r="C2069" s="33" t="str">
        <f t="shared" si="101"/>
        <v>3//-</v>
      </c>
      <c r="D2069" s="61">
        <v>2935</v>
      </c>
      <c r="E2069" s="67" t="s">
        <v>4472</v>
      </c>
      <c r="F2069" s="395" t="s">
        <v>7275</v>
      </c>
      <c r="G2069" s="62" t="str">
        <f>VLOOKUP(CONCATENATE(TEXT(I2069,"0"),"_",TEXT(F2069,"0")),[1]CodC!$A$2:$D$250,4,0)</f>
        <v>Líquidos inflamáveis, sem perigo subsidiário, com um ponto de inflamação inferior ou igual a 60 °C;</v>
      </c>
      <c r="H2069" s="395" t="s">
        <v>7280</v>
      </c>
      <c r="I2069" s="69">
        <v>3</v>
      </c>
      <c r="J2069" s="69" t="s">
        <v>848</v>
      </c>
      <c r="K2069" s="69" t="s">
        <v>19</v>
      </c>
      <c r="L2069" s="68" t="s">
        <v>879</v>
      </c>
      <c r="M2069" s="63"/>
      <c r="N2069" s="64" t="s">
        <v>19</v>
      </c>
      <c r="O2069" s="64" t="s">
        <v>19</v>
      </c>
      <c r="P2069" s="113" t="s">
        <v>22425</v>
      </c>
      <c r="Q2069" s="70" t="s">
        <v>621</v>
      </c>
      <c r="R2069" s="70" t="s">
        <v>621</v>
      </c>
      <c r="S2069" s="65" t="str">
        <f t="shared" si="99"/>
        <v/>
      </c>
      <c r="T2069" s="69" t="s">
        <v>19</v>
      </c>
      <c r="U2069" s="69"/>
      <c r="V2069" s="69"/>
      <c r="W2069" s="69"/>
      <c r="X2069" s="69"/>
      <c r="Y2069" s="69"/>
      <c r="Z2069" s="69"/>
      <c r="AA2069" s="69"/>
      <c r="AB2069" s="69"/>
      <c r="AC2069" s="69"/>
      <c r="AD2069" s="69"/>
      <c r="AE2069" s="69"/>
      <c r="AF2069" s="69"/>
      <c r="AG2069" s="69"/>
      <c r="AH2069" s="69"/>
      <c r="AI2069" s="69"/>
      <c r="AJ2069" s="69"/>
      <c r="AK2069" s="69"/>
      <c r="AL2069" s="69"/>
      <c r="AM2069" s="70" t="s">
        <v>4473</v>
      </c>
      <c r="AN2069" s="63" t="str">
        <f>IF(ISNA(VLOOKUP(D2069,[1]GRE_Tabela2!$A$4:$D$112,4,0)),"-",VLOOKUP(D2069,[1]GRE_Tabela2!$A$4:$D$112,4,0))</f>
        <v>-</v>
      </c>
      <c r="AO2069" s="68" t="s">
        <v>747</v>
      </c>
      <c r="AP2069" s="68" t="s">
        <v>748</v>
      </c>
      <c r="AQ2069" s="113">
        <v>129</v>
      </c>
      <c r="AR2069" s="302" t="str">
        <f>IF(ISNA(VLOOKUP(AT2069,[1]FISQ!$D$2:$J$1713,7,0)),"-",VLOOKUP(AT2069,[1]FISQ!$D$2:$J$1713,7,0))</f>
        <v>-</v>
      </c>
      <c r="AS2069" s="302" t="str">
        <f>IF(ISNA(VLOOKUP(AT2069,[1]FISQ!$D$2:$J$1713,4,0)),"-",CONCATENATE("(",VLOOKUP(AT2069,[1]FISQ!$D$2:$J$1713,4,0),")"))</f>
        <v>-</v>
      </c>
      <c r="AT2069" s="71" t="s">
        <v>4474</v>
      </c>
      <c r="AU2069" s="38"/>
      <c r="AV2069" s="38"/>
      <c r="AW2069" s="38"/>
    </row>
    <row r="2070" spans="1:49" ht="38.25">
      <c r="A2070" s="33">
        <v>2069</v>
      </c>
      <c r="B2070" s="33" t="str">
        <f t="shared" si="100"/>
        <v>2936_II</v>
      </c>
      <c r="C2070" s="33" t="str">
        <f t="shared" si="101"/>
        <v>6.1//-</v>
      </c>
      <c r="D2070" s="61">
        <v>2936</v>
      </c>
      <c r="E2070" s="67" t="s">
        <v>4475</v>
      </c>
      <c r="F2070" s="395" t="s">
        <v>373</v>
      </c>
      <c r="G2070" s="62" t="str">
        <f>VLOOKUP(CONCATENATE(TEXT(I2070,"0"),"_",TEXT(F2070,"0")),[1]CodC!$A$2:$D$250,4,0)</f>
        <v>Matérias tóxicas sem perigo subsidiário, orgânicas, líquidas;</v>
      </c>
      <c r="H2070" s="395" t="s">
        <v>7327</v>
      </c>
      <c r="I2070" s="68">
        <v>6</v>
      </c>
      <c r="J2070" s="68" t="s">
        <v>50</v>
      </c>
      <c r="K2070" s="69" t="s">
        <v>19</v>
      </c>
      <c r="L2070" s="68" t="s">
        <v>849</v>
      </c>
      <c r="M2070" s="63"/>
      <c r="N2070" s="64" t="s">
        <v>19</v>
      </c>
      <c r="O2070" s="64" t="s">
        <v>19</v>
      </c>
      <c r="P2070" s="113" t="s">
        <v>22423</v>
      </c>
      <c r="Q2070" s="70" t="s">
        <v>621</v>
      </c>
      <c r="R2070" s="70" t="s">
        <v>621</v>
      </c>
      <c r="S2070" s="65" t="str">
        <f t="shared" si="99"/>
        <v/>
      </c>
      <c r="T2070" s="69" t="s">
        <v>19</v>
      </c>
      <c r="U2070" s="69"/>
      <c r="V2070" s="69"/>
      <c r="W2070" s="69"/>
      <c r="X2070" s="69"/>
      <c r="Y2070" s="69"/>
      <c r="Z2070" s="69"/>
      <c r="AA2070" s="69"/>
      <c r="AB2070" s="69"/>
      <c r="AC2070" s="69"/>
      <c r="AD2070" s="69"/>
      <c r="AE2070" s="69"/>
      <c r="AF2070" s="69"/>
      <c r="AG2070" s="69"/>
      <c r="AH2070" s="69"/>
      <c r="AI2070" s="69"/>
      <c r="AJ2070" s="69"/>
      <c r="AK2070" s="69"/>
      <c r="AL2070" s="69"/>
      <c r="AM2070" s="70" t="s">
        <v>4476</v>
      </c>
      <c r="AN2070" s="63" t="str">
        <f>IF(ISNA(VLOOKUP(D2070,[1]GRE_Tabela2!$A$4:$D$112,4,0)),"-",VLOOKUP(D2070,[1]GRE_Tabela2!$A$4:$D$112,4,0))</f>
        <v>-</v>
      </c>
      <c r="AO2070" s="68" t="s">
        <v>1341</v>
      </c>
      <c r="AP2070" s="68" t="s">
        <v>1795</v>
      </c>
      <c r="AQ2070" s="113">
        <v>153</v>
      </c>
      <c r="AR2070" s="302" t="str">
        <f>IF(ISNA(VLOOKUP(AT2070,[1]FISQ!$D$2:$J$1713,7,0)),"-",VLOOKUP(AT2070,[1]FISQ!$D$2:$J$1713,7,0))</f>
        <v>-</v>
      </c>
      <c r="AS2070" s="302" t="str">
        <f>IF(ISNA(VLOOKUP(AT2070,[1]FISQ!$D$2:$J$1713,4,0)),"-",CONCATENATE("(",VLOOKUP(AT2070,[1]FISQ!$D$2:$J$1713,4,0),")"))</f>
        <v>-</v>
      </c>
      <c r="AT2070" s="71" t="s">
        <v>4477</v>
      </c>
      <c r="AU2070" s="38"/>
      <c r="AV2070" s="38"/>
      <c r="AW2070" s="38"/>
    </row>
    <row r="2071" spans="1:49" ht="38.25">
      <c r="A2071" s="33">
        <v>2070</v>
      </c>
      <c r="B2071" s="33" t="str">
        <f t="shared" si="100"/>
        <v>2937_III</v>
      </c>
      <c r="C2071" s="33" t="str">
        <f t="shared" si="101"/>
        <v>6.1//-</v>
      </c>
      <c r="D2071" s="61">
        <v>2937</v>
      </c>
      <c r="E2071" s="67" t="s">
        <v>4478</v>
      </c>
      <c r="F2071" s="395" t="s">
        <v>373</v>
      </c>
      <c r="G2071" s="62" t="str">
        <f>VLOOKUP(CONCATENATE(TEXT(I2071,"0"),"_",TEXT(F2071,"0")),[1]CodC!$A$2:$D$250,4,0)</f>
        <v>Matérias tóxicas sem perigo subsidiário, orgânicas, líquidas;</v>
      </c>
      <c r="H2071" s="395" t="s">
        <v>7327</v>
      </c>
      <c r="I2071" s="68">
        <v>6</v>
      </c>
      <c r="J2071" s="68" t="s">
        <v>50</v>
      </c>
      <c r="K2071" s="69" t="s">
        <v>19</v>
      </c>
      <c r="L2071" s="68" t="s">
        <v>879</v>
      </c>
      <c r="M2071" s="63"/>
      <c r="N2071" s="64" t="s">
        <v>19</v>
      </c>
      <c r="O2071" s="64" t="s">
        <v>19</v>
      </c>
      <c r="P2071" s="113" t="s">
        <v>22423</v>
      </c>
      <c r="Q2071" s="70" t="s">
        <v>621</v>
      </c>
      <c r="R2071" s="70" t="s">
        <v>621</v>
      </c>
      <c r="S2071" s="65" t="str">
        <f t="shared" si="99"/>
        <v/>
      </c>
      <c r="T2071" s="69" t="s">
        <v>19</v>
      </c>
      <c r="U2071" s="69"/>
      <c r="V2071" s="69"/>
      <c r="W2071" s="69"/>
      <c r="X2071" s="69"/>
      <c r="Y2071" s="69"/>
      <c r="Z2071" s="69"/>
      <c r="AA2071" s="69"/>
      <c r="AB2071" s="69"/>
      <c r="AC2071" s="69"/>
      <c r="AD2071" s="69"/>
      <c r="AE2071" s="69"/>
      <c r="AF2071" s="69"/>
      <c r="AG2071" s="69"/>
      <c r="AH2071" s="69"/>
      <c r="AI2071" s="69"/>
      <c r="AJ2071" s="69"/>
      <c r="AK2071" s="69"/>
      <c r="AL2071" s="69"/>
      <c r="AM2071" s="70" t="s">
        <v>4479</v>
      </c>
      <c r="AN2071" s="63" t="str">
        <f>IF(ISNA(VLOOKUP(D2071,[1]GRE_Tabela2!$A$4:$D$112,4,0)),"-",VLOOKUP(D2071,[1]GRE_Tabela2!$A$4:$D$112,4,0))</f>
        <v>-</v>
      </c>
      <c r="AO2071" s="68" t="s">
        <v>1341</v>
      </c>
      <c r="AP2071" s="68" t="s">
        <v>1795</v>
      </c>
      <c r="AQ2071" s="113">
        <v>153</v>
      </c>
      <c r="AR2071" s="302" t="str">
        <f>IF(ISNA(VLOOKUP(AT2071,[1]FISQ!$D$2:$J$1713,7,0)),"-",VLOOKUP(AT2071,[1]FISQ!$D$2:$J$1713,7,0))</f>
        <v>-</v>
      </c>
      <c r="AS2071" s="302" t="str">
        <f>IF(ISNA(VLOOKUP(AT2071,[1]FISQ!$D$2:$J$1713,4,0)),"-",CONCATENATE("(",VLOOKUP(AT2071,[1]FISQ!$D$2:$J$1713,4,0),")"))</f>
        <v>-</v>
      </c>
      <c r="AT2071" s="71" t="s">
        <v>4480</v>
      </c>
      <c r="AU2071" s="38"/>
      <c r="AV2071" s="38"/>
      <c r="AW2071" s="38"/>
    </row>
    <row r="2072" spans="1:49" ht="51">
      <c r="A2072" s="33">
        <v>2071</v>
      </c>
      <c r="B2072" s="33" t="str">
        <f t="shared" si="100"/>
        <v>2940_II</v>
      </c>
      <c r="C2072" s="33" t="str">
        <f t="shared" si="101"/>
        <v>4.2//-</v>
      </c>
      <c r="D2072" s="61">
        <v>2940</v>
      </c>
      <c r="E2072" s="67" t="s">
        <v>4481</v>
      </c>
      <c r="F2072" s="395" t="s">
        <v>7246</v>
      </c>
      <c r="G2072" s="62" t="str">
        <f>VLOOKUP(CONCATENATE(TEXT(I2072,"0"),"_",TEXT(F2072,"0")),[1]CodC!$A$2:$D$250,4,0)</f>
        <v>Matérias sujeitas a inflamação espontânea sem perigo subsidiário, orgânicas, sólidas;</v>
      </c>
      <c r="H2072" s="395" t="s">
        <v>7294</v>
      </c>
      <c r="I2072" s="68">
        <v>4</v>
      </c>
      <c r="J2072" s="68" t="s">
        <v>1579</v>
      </c>
      <c r="K2072" s="69" t="s">
        <v>19</v>
      </c>
      <c r="L2072" s="68" t="s">
        <v>849</v>
      </c>
      <c r="M2072" s="63"/>
      <c r="N2072" s="64" t="s">
        <v>19</v>
      </c>
      <c r="O2072" s="64" t="s">
        <v>19</v>
      </c>
      <c r="P2072" s="113" t="s">
        <v>22423</v>
      </c>
      <c r="Q2072" s="70" t="s">
        <v>621</v>
      </c>
      <c r="R2072" s="70" t="s">
        <v>621</v>
      </c>
      <c r="S2072" s="65" t="str">
        <f t="shared" si="99"/>
        <v/>
      </c>
      <c r="T2072" s="69" t="s">
        <v>19</v>
      </c>
      <c r="U2072" s="69"/>
      <c r="V2072" s="69"/>
      <c r="W2072" s="69"/>
      <c r="X2072" s="69"/>
      <c r="Y2072" s="69"/>
      <c r="Z2072" s="69"/>
      <c r="AA2072" s="69"/>
      <c r="AB2072" s="69"/>
      <c r="AC2072" s="69"/>
      <c r="AD2072" s="69"/>
      <c r="AE2072" s="69"/>
      <c r="AF2072" s="69"/>
      <c r="AG2072" s="69"/>
      <c r="AH2072" s="69"/>
      <c r="AI2072" s="69"/>
      <c r="AJ2072" s="69"/>
      <c r="AK2072" s="69"/>
      <c r="AL2072" s="69"/>
      <c r="AM2072" s="70" t="s">
        <v>4482</v>
      </c>
      <c r="AN2072" s="63" t="str">
        <f>IF(ISNA(VLOOKUP(D2072,[1]GRE_Tabela2!$A$4:$D$112,4,0)),"-",VLOOKUP(D2072,[1]GRE_Tabela2!$A$4:$D$112,4,0))</f>
        <v>-</v>
      </c>
      <c r="AO2072" s="68" t="s">
        <v>1341</v>
      </c>
      <c r="AP2072" s="68" t="s">
        <v>1338</v>
      </c>
      <c r="AQ2072" s="113">
        <v>135</v>
      </c>
      <c r="AR2072" s="302" t="str">
        <f>IF(ISNA(VLOOKUP(AT2072,[1]FISQ!$D$2:$J$1713,7,0)),"-",VLOOKUP(AT2072,[1]FISQ!$D$2:$J$1713,7,0))</f>
        <v>-</v>
      </c>
      <c r="AS2072" s="302" t="str">
        <f>IF(ISNA(VLOOKUP(AT2072,[1]FISQ!$D$2:$J$1713,4,0)),"-",CONCATENATE("(",VLOOKUP(AT2072,[1]FISQ!$D$2:$J$1713,4,0),")"))</f>
        <v>-</v>
      </c>
      <c r="AT2072" s="71" t="s">
        <v>4483</v>
      </c>
      <c r="AU2072" s="38"/>
      <c r="AV2072" s="38"/>
      <c r="AW2072" s="38"/>
    </row>
    <row r="2073" spans="1:49" ht="25.5">
      <c r="A2073" s="33">
        <v>2072</v>
      </c>
      <c r="B2073" s="33" t="str">
        <f t="shared" si="100"/>
        <v>2941_III</v>
      </c>
      <c r="C2073" s="33" t="str">
        <f t="shared" si="101"/>
        <v>6.1//-</v>
      </c>
      <c r="D2073" s="61">
        <v>2941</v>
      </c>
      <c r="E2073" s="67" t="s">
        <v>4484</v>
      </c>
      <c r="F2073" s="395" t="s">
        <v>373</v>
      </c>
      <c r="G2073" s="62" t="str">
        <f>VLOOKUP(CONCATENATE(TEXT(I2073,"0"),"_",TEXT(F2073,"0")),[1]CodC!$A$2:$D$250,4,0)</f>
        <v>Matérias tóxicas sem perigo subsidiário, orgânicas, líquidas;</v>
      </c>
      <c r="H2073" s="395" t="s">
        <v>7327</v>
      </c>
      <c r="I2073" s="68">
        <v>6</v>
      </c>
      <c r="J2073" s="68" t="s">
        <v>50</v>
      </c>
      <c r="K2073" s="69" t="s">
        <v>19</v>
      </c>
      <c r="L2073" s="68" t="s">
        <v>879</v>
      </c>
      <c r="M2073" s="63"/>
      <c r="N2073" s="64" t="s">
        <v>19</v>
      </c>
      <c r="O2073" s="64" t="s">
        <v>19</v>
      </c>
      <c r="P2073" s="113" t="s">
        <v>22423</v>
      </c>
      <c r="Q2073" s="70" t="s">
        <v>621</v>
      </c>
      <c r="R2073" s="70" t="s">
        <v>621</v>
      </c>
      <c r="S2073" s="65" t="str">
        <f t="shared" si="99"/>
        <v/>
      </c>
      <c r="T2073" s="69" t="s">
        <v>19</v>
      </c>
      <c r="U2073" s="69"/>
      <c r="V2073" s="69"/>
      <c r="W2073" s="69"/>
      <c r="X2073" s="69"/>
      <c r="Y2073" s="69"/>
      <c r="Z2073" s="69"/>
      <c r="AA2073" s="69"/>
      <c r="AB2073" s="69"/>
      <c r="AC2073" s="69"/>
      <c r="AD2073" s="69"/>
      <c r="AE2073" s="69"/>
      <c r="AF2073" s="69"/>
      <c r="AG2073" s="69"/>
      <c r="AH2073" s="69"/>
      <c r="AI2073" s="69"/>
      <c r="AJ2073" s="69"/>
      <c r="AK2073" s="69"/>
      <c r="AL2073" s="69"/>
      <c r="AM2073" s="70" t="s">
        <v>6913</v>
      </c>
      <c r="AN2073" s="63" t="str">
        <f>IF(ISNA(VLOOKUP(D2073,[1]GRE_Tabela2!$A$4:$D$112,4,0)),"-",VLOOKUP(D2073,[1]GRE_Tabela2!$A$4:$D$112,4,0))</f>
        <v>-</v>
      </c>
      <c r="AO2073" s="68" t="s">
        <v>1341</v>
      </c>
      <c r="AP2073" s="68" t="s">
        <v>1795</v>
      </c>
      <c r="AQ2073" s="113">
        <v>153</v>
      </c>
      <c r="AR2073" s="302" t="str">
        <f>IF(ISNA(VLOOKUP(AT2073,[1]FISQ!$D$2:$J$1713,7,0)),"-",VLOOKUP(AT2073,[1]FISQ!$D$2:$J$1713,7,0))</f>
        <v>-</v>
      </c>
      <c r="AS2073" s="302" t="str">
        <f>IF(ISNA(VLOOKUP(AT2073,[1]FISQ!$D$2:$J$1713,4,0)),"-",CONCATENATE("(",VLOOKUP(AT2073,[1]FISQ!$D$2:$J$1713,4,0),")"))</f>
        <v>-</v>
      </c>
      <c r="AT2073" s="71" t="s">
        <v>4485</v>
      </c>
      <c r="AU2073" s="38"/>
      <c r="AV2073" s="38"/>
      <c r="AW2073" s="38"/>
    </row>
    <row r="2074" spans="1:49" ht="25.5">
      <c r="A2074" s="33">
        <v>2073</v>
      </c>
      <c r="B2074" s="33" t="str">
        <f t="shared" si="100"/>
        <v>2942_III</v>
      </c>
      <c r="C2074" s="33" t="str">
        <f t="shared" si="101"/>
        <v>6.1//-</v>
      </c>
      <c r="D2074" s="61">
        <v>2942</v>
      </c>
      <c r="E2074" s="67" t="s">
        <v>4486</v>
      </c>
      <c r="F2074" s="395" t="s">
        <v>373</v>
      </c>
      <c r="G2074" s="62" t="str">
        <f>VLOOKUP(CONCATENATE(TEXT(I2074,"0"),"_",TEXT(F2074,"0")),[1]CodC!$A$2:$D$250,4,0)</f>
        <v>Matérias tóxicas sem perigo subsidiário, orgânicas, líquidas;</v>
      </c>
      <c r="H2074" s="395" t="s">
        <v>7327</v>
      </c>
      <c r="I2074" s="68">
        <v>6</v>
      </c>
      <c r="J2074" s="68" t="s">
        <v>50</v>
      </c>
      <c r="K2074" s="69" t="s">
        <v>19</v>
      </c>
      <c r="L2074" s="68" t="s">
        <v>879</v>
      </c>
      <c r="M2074" s="63"/>
      <c r="N2074" s="64" t="s">
        <v>19</v>
      </c>
      <c r="O2074" s="64" t="s">
        <v>19</v>
      </c>
      <c r="P2074" s="113" t="s">
        <v>22423</v>
      </c>
      <c r="Q2074" s="70" t="s">
        <v>621</v>
      </c>
      <c r="R2074" s="70" t="s">
        <v>621</v>
      </c>
      <c r="S2074" s="65" t="str">
        <f t="shared" si="99"/>
        <v/>
      </c>
      <c r="T2074" s="69" t="s">
        <v>19</v>
      </c>
      <c r="U2074" s="69"/>
      <c r="V2074" s="69"/>
      <c r="W2074" s="69"/>
      <c r="X2074" s="69"/>
      <c r="Y2074" s="69"/>
      <c r="Z2074" s="69"/>
      <c r="AA2074" s="69"/>
      <c r="AB2074" s="69"/>
      <c r="AC2074" s="69"/>
      <c r="AD2074" s="69"/>
      <c r="AE2074" s="69"/>
      <c r="AF2074" s="69"/>
      <c r="AG2074" s="69"/>
      <c r="AH2074" s="69"/>
      <c r="AI2074" s="69"/>
      <c r="AJ2074" s="69"/>
      <c r="AK2074" s="69"/>
      <c r="AL2074" s="69"/>
      <c r="AM2074" s="70" t="s">
        <v>4487</v>
      </c>
      <c r="AN2074" s="63" t="str">
        <f>IF(ISNA(VLOOKUP(D2074,[1]GRE_Tabela2!$A$4:$D$112,4,0)),"-",VLOOKUP(D2074,[1]GRE_Tabela2!$A$4:$D$112,4,0))</f>
        <v>-</v>
      </c>
      <c r="AO2074" s="68" t="s">
        <v>1341</v>
      </c>
      <c r="AP2074" s="68" t="s">
        <v>1795</v>
      </c>
      <c r="AQ2074" s="113">
        <v>153</v>
      </c>
      <c r="AR2074" s="302" t="str">
        <f>IF(ISNA(VLOOKUP(AT2074,[1]FISQ!$D$2:$J$1713,7,0)),"-",VLOOKUP(AT2074,[1]FISQ!$D$2:$J$1713,7,0))</f>
        <v>-</v>
      </c>
      <c r="AS2074" s="302" t="str">
        <f>IF(ISNA(VLOOKUP(AT2074,[1]FISQ!$D$2:$J$1713,4,0)),"-",CONCATENATE("(",VLOOKUP(AT2074,[1]FISQ!$D$2:$J$1713,4,0),")"))</f>
        <v>-</v>
      </c>
      <c r="AT2074" s="71" t="s">
        <v>4488</v>
      </c>
      <c r="AU2074" s="38"/>
      <c r="AV2074" s="38"/>
      <c r="AW2074" s="38"/>
    </row>
    <row r="2075" spans="1:49" ht="38.25">
      <c r="A2075" s="33">
        <v>2074</v>
      </c>
      <c r="B2075" s="33" t="str">
        <f t="shared" si="100"/>
        <v>2943_III</v>
      </c>
      <c r="C2075" s="33" t="str">
        <f t="shared" si="101"/>
        <v>3//-</v>
      </c>
      <c r="D2075" s="61">
        <v>2943</v>
      </c>
      <c r="E2075" s="72" t="s">
        <v>4489</v>
      </c>
      <c r="F2075" s="395" t="s">
        <v>7275</v>
      </c>
      <c r="G2075" s="62" t="str">
        <f>VLOOKUP(CONCATENATE(TEXT(I2075,"0"),"_",TEXT(F2075,"0")),[1]CodC!$A$2:$D$250,4,0)</f>
        <v>Líquidos inflamáveis, sem perigo subsidiário, com um ponto de inflamação inferior ou igual a 60 °C;</v>
      </c>
      <c r="H2075" s="395" t="s">
        <v>7280</v>
      </c>
      <c r="I2075" s="69">
        <v>3</v>
      </c>
      <c r="J2075" s="69" t="s">
        <v>848</v>
      </c>
      <c r="K2075" s="69" t="s">
        <v>19</v>
      </c>
      <c r="L2075" s="68" t="s">
        <v>879</v>
      </c>
      <c r="M2075" s="63"/>
      <c r="N2075" s="64" t="s">
        <v>19</v>
      </c>
      <c r="O2075" s="64" t="s">
        <v>19</v>
      </c>
      <c r="P2075" s="113" t="s">
        <v>22425</v>
      </c>
      <c r="Q2075" s="70" t="s">
        <v>621</v>
      </c>
      <c r="R2075" s="70" t="s">
        <v>621</v>
      </c>
      <c r="S2075" s="65" t="str">
        <f t="shared" si="99"/>
        <v/>
      </c>
      <c r="T2075" s="69" t="s">
        <v>19</v>
      </c>
      <c r="U2075" s="69"/>
      <c r="V2075" s="69"/>
      <c r="W2075" s="69"/>
      <c r="X2075" s="69"/>
      <c r="Y2075" s="69"/>
      <c r="Z2075" s="69"/>
      <c r="AA2075" s="69"/>
      <c r="AB2075" s="69"/>
      <c r="AC2075" s="69"/>
      <c r="AD2075" s="69"/>
      <c r="AE2075" s="69"/>
      <c r="AF2075" s="69"/>
      <c r="AG2075" s="69"/>
      <c r="AH2075" s="69"/>
      <c r="AI2075" s="69"/>
      <c r="AJ2075" s="69"/>
      <c r="AK2075" s="69"/>
      <c r="AL2075" s="69"/>
      <c r="AM2075" s="70" t="s">
        <v>4490</v>
      </c>
      <c r="AN2075" s="63" t="str">
        <f>IF(ISNA(VLOOKUP(D2075,[1]GRE_Tabela2!$A$4:$D$112,4,0)),"-",VLOOKUP(D2075,[1]GRE_Tabela2!$A$4:$D$112,4,0))</f>
        <v>-</v>
      </c>
      <c r="AO2075" s="68" t="s">
        <v>747</v>
      </c>
      <c r="AP2075" s="68" t="s">
        <v>748</v>
      </c>
      <c r="AQ2075" s="113">
        <v>129</v>
      </c>
      <c r="AR2075" s="302" t="str">
        <f>IF(ISNA(VLOOKUP(AT2075,[1]FISQ!$D$2:$J$1713,7,0)),"-",VLOOKUP(AT2075,[1]FISQ!$D$2:$J$1713,7,0))</f>
        <v>-</v>
      </c>
      <c r="AS2075" s="302" t="str">
        <f>IF(ISNA(VLOOKUP(AT2075,[1]FISQ!$D$2:$J$1713,4,0)),"-",CONCATENATE("(",VLOOKUP(AT2075,[1]FISQ!$D$2:$J$1713,4,0),")"))</f>
        <v>-</v>
      </c>
      <c r="AT2075" s="71" t="s">
        <v>4491</v>
      </c>
      <c r="AU2075" s="38"/>
      <c r="AV2075" s="38"/>
      <c r="AW2075" s="38"/>
    </row>
    <row r="2076" spans="1:49" ht="38.25">
      <c r="A2076" s="33">
        <v>2075</v>
      </c>
      <c r="B2076" s="33" t="str">
        <f t="shared" si="100"/>
        <v>2945_II</v>
      </c>
      <c r="C2076" s="33" t="str">
        <f t="shared" si="101"/>
        <v>3//8</v>
      </c>
      <c r="D2076" s="61">
        <v>2945</v>
      </c>
      <c r="E2076" s="67" t="s">
        <v>4492</v>
      </c>
      <c r="F2076" s="395" t="s">
        <v>7281</v>
      </c>
      <c r="G2076" s="62" t="str">
        <f>VLOOKUP(CONCATENATE(TEXT(I2076,"0"),"_",TEXT(F2076,"0")),[1]CodC!$A$2:$D$250,4,0)</f>
        <v>Líquidos inflamáveis, corrosivos;</v>
      </c>
      <c r="H2076" s="395" t="s">
        <v>7282</v>
      </c>
      <c r="I2076" s="69">
        <v>3</v>
      </c>
      <c r="J2076" s="69" t="s">
        <v>848</v>
      </c>
      <c r="K2076" s="68" t="s">
        <v>631</v>
      </c>
      <c r="L2076" s="68" t="s">
        <v>849</v>
      </c>
      <c r="M2076" s="63"/>
      <c r="N2076" s="64" t="s">
        <v>19</v>
      </c>
      <c r="O2076" s="64" t="s">
        <v>19</v>
      </c>
      <c r="P2076" s="113" t="s">
        <v>22423</v>
      </c>
      <c r="Q2076" s="70" t="s">
        <v>5989</v>
      </c>
      <c r="R2076" s="70" t="s">
        <v>645</v>
      </c>
      <c r="S2076" s="65" t="str">
        <f t="shared" si="99"/>
        <v xml:space="preserve"> SW2 </v>
      </c>
      <c r="T2076" s="69" t="s">
        <v>6007</v>
      </c>
      <c r="U2076" s="69"/>
      <c r="V2076" s="69"/>
      <c r="W2076" s="69"/>
      <c r="X2076" s="69"/>
      <c r="Y2076" s="69"/>
      <c r="Z2076" s="69"/>
      <c r="AA2076" s="69"/>
      <c r="AB2076" s="69"/>
      <c r="AC2076" s="69"/>
      <c r="AD2076" s="69"/>
      <c r="AE2076" s="69"/>
      <c r="AF2076" s="69"/>
      <c r="AG2076" s="69"/>
      <c r="AH2076" s="69"/>
      <c r="AI2076" s="69"/>
      <c r="AJ2076" s="69"/>
      <c r="AK2076" s="69"/>
      <c r="AL2076" s="69"/>
      <c r="AM2076" s="70" t="s">
        <v>6072</v>
      </c>
      <c r="AN2076" s="63" t="str">
        <f>IF(ISNA(VLOOKUP(D2076,[1]GRE_Tabela2!$A$4:$D$112,4,0)),"-",VLOOKUP(D2076,[1]GRE_Tabela2!$A$4:$D$112,4,0))</f>
        <v>-</v>
      </c>
      <c r="AO2076" s="68" t="s">
        <v>747</v>
      </c>
      <c r="AP2076" s="68" t="s">
        <v>888</v>
      </c>
      <c r="AQ2076" s="113">
        <v>132</v>
      </c>
      <c r="AR2076" s="302" t="str">
        <f>IF(ISNA(VLOOKUP(AT2076,[1]FISQ!$D$2:$J$1713,7,0)),"-",VLOOKUP(AT2076,[1]FISQ!$D$2:$J$1713,7,0))</f>
        <v>-</v>
      </c>
      <c r="AS2076" s="302" t="str">
        <f>IF(ISNA(VLOOKUP(AT2076,[1]FISQ!$D$2:$J$1713,4,0)),"-",CONCATENATE("(",VLOOKUP(AT2076,[1]FISQ!$D$2:$J$1713,4,0),")"))</f>
        <v>-</v>
      </c>
      <c r="AT2076" s="71" t="s">
        <v>4493</v>
      </c>
      <c r="AU2076" s="29" t="s">
        <v>6537</v>
      </c>
      <c r="AV2076" s="30"/>
      <c r="AW2076" s="38"/>
    </row>
    <row r="2077" spans="1:49" ht="25.5">
      <c r="A2077" s="33">
        <v>2076</v>
      </c>
      <c r="B2077" s="33" t="str">
        <f t="shared" si="100"/>
        <v>2946_III</v>
      </c>
      <c r="C2077" s="33" t="str">
        <f t="shared" si="101"/>
        <v>6.1//-</v>
      </c>
      <c r="D2077" s="61">
        <v>2946</v>
      </c>
      <c r="E2077" s="67" t="s">
        <v>4494</v>
      </c>
      <c r="F2077" s="395" t="s">
        <v>373</v>
      </c>
      <c r="G2077" s="62" t="str">
        <f>VLOOKUP(CONCATENATE(TEXT(I2077,"0"),"_",TEXT(F2077,"0")),[1]CodC!$A$2:$D$250,4,0)</f>
        <v>Matérias tóxicas sem perigo subsidiário, orgânicas, líquidas;</v>
      </c>
      <c r="H2077" s="395" t="s">
        <v>7327</v>
      </c>
      <c r="I2077" s="68">
        <v>6</v>
      </c>
      <c r="J2077" s="68" t="s">
        <v>50</v>
      </c>
      <c r="K2077" s="69" t="s">
        <v>19</v>
      </c>
      <c r="L2077" s="68" t="s">
        <v>879</v>
      </c>
      <c r="M2077" s="63"/>
      <c r="N2077" s="64" t="s">
        <v>19</v>
      </c>
      <c r="O2077" s="64" t="s">
        <v>19</v>
      </c>
      <c r="P2077" s="113" t="s">
        <v>22423</v>
      </c>
      <c r="Q2077" s="70" t="s">
        <v>621</v>
      </c>
      <c r="R2077" s="70" t="s">
        <v>621</v>
      </c>
      <c r="S2077" s="65" t="str">
        <f t="shared" si="99"/>
        <v/>
      </c>
      <c r="T2077" s="69" t="s">
        <v>19</v>
      </c>
      <c r="U2077" s="69"/>
      <c r="V2077" s="69"/>
      <c r="W2077" s="69"/>
      <c r="X2077" s="69"/>
      <c r="Y2077" s="69"/>
      <c r="Z2077" s="69"/>
      <c r="AA2077" s="69"/>
      <c r="AB2077" s="69"/>
      <c r="AC2077" s="69"/>
      <c r="AD2077" s="69"/>
      <c r="AE2077" s="69"/>
      <c r="AF2077" s="69"/>
      <c r="AG2077" s="69"/>
      <c r="AH2077" s="69"/>
      <c r="AI2077" s="69"/>
      <c r="AJ2077" s="69"/>
      <c r="AK2077" s="69"/>
      <c r="AL2077" s="69"/>
      <c r="AM2077" s="70" t="s">
        <v>4495</v>
      </c>
      <c r="AN2077" s="63" t="str">
        <f>IF(ISNA(VLOOKUP(D2077,[1]GRE_Tabela2!$A$4:$D$112,4,0)),"-",VLOOKUP(D2077,[1]GRE_Tabela2!$A$4:$D$112,4,0))</f>
        <v>-</v>
      </c>
      <c r="AO2077" s="68" t="s">
        <v>1341</v>
      </c>
      <c r="AP2077" s="68" t="s">
        <v>1795</v>
      </c>
      <c r="AQ2077" s="113">
        <v>153</v>
      </c>
      <c r="AR2077" s="302" t="str">
        <f>IF(ISNA(VLOOKUP(AT2077,[1]FISQ!$D$2:$J$1713,7,0)),"-",VLOOKUP(AT2077,[1]FISQ!$D$2:$J$1713,7,0))</f>
        <v>-</v>
      </c>
      <c r="AS2077" s="302" t="str">
        <f>IF(ISNA(VLOOKUP(AT2077,[1]FISQ!$D$2:$J$1713,4,0)),"-",CONCATENATE("(",VLOOKUP(AT2077,[1]FISQ!$D$2:$J$1713,4,0),")"))</f>
        <v>-</v>
      </c>
      <c r="AT2077" s="71" t="s">
        <v>4496</v>
      </c>
      <c r="AU2077" s="38"/>
      <c r="AV2077" s="38"/>
      <c r="AW2077" s="38"/>
    </row>
    <row r="2078" spans="1:49" ht="38.25">
      <c r="A2078" s="33">
        <v>2077</v>
      </c>
      <c r="B2078" s="33" t="str">
        <f t="shared" si="100"/>
        <v>2947_III</v>
      </c>
      <c r="C2078" s="33" t="str">
        <f t="shared" si="101"/>
        <v>3//-</v>
      </c>
      <c r="D2078" s="61">
        <v>2947</v>
      </c>
      <c r="E2078" s="67" t="s">
        <v>4497</v>
      </c>
      <c r="F2078" s="395" t="s">
        <v>7275</v>
      </c>
      <c r="G2078" s="62" t="str">
        <f>VLOOKUP(CONCATENATE(TEXT(I2078,"0"),"_",TEXT(F2078,"0")),[1]CodC!$A$2:$D$250,4,0)</f>
        <v>Líquidos inflamáveis, sem perigo subsidiário, com um ponto de inflamação inferior ou igual a 60 °C;</v>
      </c>
      <c r="H2078" s="395" t="s">
        <v>7280</v>
      </c>
      <c r="I2078" s="69">
        <v>3</v>
      </c>
      <c r="J2078" s="69" t="s">
        <v>848</v>
      </c>
      <c r="K2078" s="69" t="s">
        <v>19</v>
      </c>
      <c r="L2078" s="68" t="s">
        <v>879</v>
      </c>
      <c r="M2078" s="63"/>
      <c r="N2078" s="64" t="s">
        <v>19</v>
      </c>
      <c r="O2078" s="64" t="s">
        <v>19</v>
      </c>
      <c r="P2078" s="113" t="s">
        <v>22425</v>
      </c>
      <c r="Q2078" s="70" t="s">
        <v>621</v>
      </c>
      <c r="R2078" s="70" t="s">
        <v>621</v>
      </c>
      <c r="S2078" s="65" t="str">
        <f t="shared" si="99"/>
        <v/>
      </c>
      <c r="T2078" s="69" t="s">
        <v>19</v>
      </c>
      <c r="U2078" s="69"/>
      <c r="V2078" s="69"/>
      <c r="W2078" s="69"/>
      <c r="X2078" s="69"/>
      <c r="Y2078" s="69"/>
      <c r="Z2078" s="69"/>
      <c r="AA2078" s="69"/>
      <c r="AB2078" s="69"/>
      <c r="AC2078" s="69"/>
      <c r="AD2078" s="69"/>
      <c r="AE2078" s="69"/>
      <c r="AF2078" s="69"/>
      <c r="AG2078" s="69"/>
      <c r="AH2078" s="69"/>
      <c r="AI2078" s="69"/>
      <c r="AJ2078" s="69"/>
      <c r="AK2078" s="69"/>
      <c r="AL2078" s="69"/>
      <c r="AM2078" s="70" t="s">
        <v>4498</v>
      </c>
      <c r="AN2078" s="63" t="str">
        <f>IF(ISNA(VLOOKUP(D2078,[1]GRE_Tabela2!$A$4:$D$112,4,0)),"-",VLOOKUP(D2078,[1]GRE_Tabela2!$A$4:$D$112,4,0))</f>
        <v>-</v>
      </c>
      <c r="AO2078" s="68" t="s">
        <v>747</v>
      </c>
      <c r="AP2078" s="68" t="s">
        <v>748</v>
      </c>
      <c r="AQ2078" s="113">
        <v>155</v>
      </c>
      <c r="AR2078" s="302" t="str">
        <f>IF(ISNA(VLOOKUP(AT2078,[1]FISQ!$D$2:$J$1713,7,0)),"-",VLOOKUP(AT2078,[1]FISQ!$D$2:$J$1713,7,0))</f>
        <v>-</v>
      </c>
      <c r="AS2078" s="302" t="str">
        <f>IF(ISNA(VLOOKUP(AT2078,[1]FISQ!$D$2:$J$1713,4,0)),"-",CONCATENATE("(",VLOOKUP(AT2078,[1]FISQ!$D$2:$J$1713,4,0),")"))</f>
        <v>-</v>
      </c>
      <c r="AT2078" s="71" t="s">
        <v>4499</v>
      </c>
      <c r="AU2078" s="38"/>
      <c r="AV2078" s="38"/>
      <c r="AW2078" s="38"/>
    </row>
    <row r="2079" spans="1:49" ht="38.25">
      <c r="A2079" s="33">
        <v>2078</v>
      </c>
      <c r="B2079" s="33" t="str">
        <f t="shared" si="100"/>
        <v>2948_II</v>
      </c>
      <c r="C2079" s="33" t="str">
        <f t="shared" si="101"/>
        <v>6.1//-</v>
      </c>
      <c r="D2079" s="61">
        <v>2948</v>
      </c>
      <c r="E2079" s="67" t="s">
        <v>4500</v>
      </c>
      <c r="F2079" s="395" t="s">
        <v>373</v>
      </c>
      <c r="G2079" s="62" t="str">
        <f>VLOOKUP(CONCATENATE(TEXT(I2079,"0"),"_",TEXT(F2079,"0")),[1]CodC!$A$2:$D$250,4,0)</f>
        <v>Matérias tóxicas sem perigo subsidiário, orgânicas, líquidas;</v>
      </c>
      <c r="H2079" s="395" t="s">
        <v>7327</v>
      </c>
      <c r="I2079" s="68">
        <v>6</v>
      </c>
      <c r="J2079" s="68" t="s">
        <v>50</v>
      </c>
      <c r="K2079" s="69" t="s">
        <v>19</v>
      </c>
      <c r="L2079" s="68" t="s">
        <v>849</v>
      </c>
      <c r="M2079" s="63"/>
      <c r="N2079" s="64" t="s">
        <v>19</v>
      </c>
      <c r="O2079" s="64" t="s">
        <v>19</v>
      </c>
      <c r="P2079" s="113" t="s">
        <v>22423</v>
      </c>
      <c r="Q2079" s="70" t="s">
        <v>5598</v>
      </c>
      <c r="R2079" s="70" t="s">
        <v>799</v>
      </c>
      <c r="S2079" s="65" t="str">
        <f t="shared" si="99"/>
        <v xml:space="preserve"> SW2 </v>
      </c>
      <c r="T2079" s="69" t="s">
        <v>19</v>
      </c>
      <c r="U2079" s="69"/>
      <c r="V2079" s="69"/>
      <c r="W2079" s="69"/>
      <c r="X2079" s="69"/>
      <c r="Y2079" s="69"/>
      <c r="Z2079" s="69"/>
      <c r="AA2079" s="69"/>
      <c r="AB2079" s="69"/>
      <c r="AC2079" s="69"/>
      <c r="AD2079" s="69"/>
      <c r="AE2079" s="69"/>
      <c r="AF2079" s="69"/>
      <c r="AG2079" s="69"/>
      <c r="AH2079" s="69"/>
      <c r="AI2079" s="69"/>
      <c r="AJ2079" s="69"/>
      <c r="AK2079" s="69"/>
      <c r="AL2079" s="69"/>
      <c r="AM2079" s="70" t="s">
        <v>4501</v>
      </c>
      <c r="AN2079" s="63" t="str">
        <f>IF(ISNA(VLOOKUP(D2079,[1]GRE_Tabela2!$A$4:$D$112,4,0)),"-",VLOOKUP(D2079,[1]GRE_Tabela2!$A$4:$D$112,4,0))</f>
        <v>-</v>
      </c>
      <c r="AO2079" s="68" t="s">
        <v>1341</v>
      </c>
      <c r="AP2079" s="68" t="s">
        <v>1795</v>
      </c>
      <c r="AQ2079" s="113">
        <v>153</v>
      </c>
      <c r="AR2079" s="302" t="str">
        <f>IF(ISNA(VLOOKUP(AT2079,[1]FISQ!$D$2:$J$1713,7,0)),"-",VLOOKUP(AT2079,[1]FISQ!$D$2:$J$1713,7,0))</f>
        <v>-</v>
      </c>
      <c r="AS2079" s="302" t="str">
        <f>IF(ISNA(VLOOKUP(AT2079,[1]FISQ!$D$2:$J$1713,4,0)),"-",CONCATENATE("(",VLOOKUP(AT2079,[1]FISQ!$D$2:$J$1713,4,0),")"))</f>
        <v>-</v>
      </c>
      <c r="AT2079" s="71" t="s">
        <v>4502</v>
      </c>
      <c r="AU2079" s="38"/>
      <c r="AV2079" s="38"/>
      <c r="AW2079" s="38"/>
    </row>
    <row r="2080" spans="1:49" ht="51">
      <c r="A2080" s="33">
        <v>2079</v>
      </c>
      <c r="B2080" s="33" t="str">
        <f t="shared" si="100"/>
        <v>2949_II</v>
      </c>
      <c r="C2080" s="33" t="str">
        <f t="shared" si="101"/>
        <v>8//-</v>
      </c>
      <c r="D2080" s="61">
        <v>2949</v>
      </c>
      <c r="E2080" s="67" t="s">
        <v>4503</v>
      </c>
      <c r="F2080" s="395" t="s">
        <v>7363</v>
      </c>
      <c r="G2080" s="62" t="str">
        <f>VLOOKUP(CONCATENATE(TEXT(I2080,"0"),"_",TEXT(F2080,"0")),[1]CodC!$A$2:$D$250,4,0)</f>
        <v>Matérias corrosivas, de carácter básico, sem perigo subsidiário, inorgânicas, sólidas;</v>
      </c>
      <c r="H2080" s="395" t="s">
        <v>7339</v>
      </c>
      <c r="I2080" s="69" t="s">
        <v>631</v>
      </c>
      <c r="J2080" s="69" t="s">
        <v>631</v>
      </c>
      <c r="K2080" s="64" t="s">
        <v>19</v>
      </c>
      <c r="L2080" s="68" t="s">
        <v>849</v>
      </c>
      <c r="M2080" s="63"/>
      <c r="N2080" s="64" t="s">
        <v>24502</v>
      </c>
      <c r="O2080" s="64" t="s">
        <v>19</v>
      </c>
      <c r="P2080" s="113" t="s">
        <v>22425</v>
      </c>
      <c r="Q2080" s="70" t="s">
        <v>621</v>
      </c>
      <c r="R2080" s="70" t="s">
        <v>621</v>
      </c>
      <c r="S2080" s="65" t="str">
        <f t="shared" si="99"/>
        <v/>
      </c>
      <c r="T2080" s="68" t="s">
        <v>1000</v>
      </c>
      <c r="U2080" s="68"/>
      <c r="V2080" s="68"/>
      <c r="W2080" s="68"/>
      <c r="X2080" s="68"/>
      <c r="Y2080" s="68"/>
      <c r="Z2080" s="68"/>
      <c r="AA2080" s="68"/>
      <c r="AB2080" s="68"/>
      <c r="AC2080" s="68"/>
      <c r="AD2080" s="68"/>
      <c r="AE2080" s="68"/>
      <c r="AF2080" s="68"/>
      <c r="AG2080" s="68"/>
      <c r="AH2080" s="68"/>
      <c r="AI2080" s="68"/>
      <c r="AJ2080" s="68"/>
      <c r="AK2080" s="68"/>
      <c r="AL2080" s="68" t="s">
        <v>7163</v>
      </c>
      <c r="AM2080" s="70" t="s">
        <v>4504</v>
      </c>
      <c r="AN2080" s="63" t="str">
        <f>IF(ISNA(VLOOKUP(D2080,[1]GRE_Tabela2!$A$4:$D$112,4,0)),"-",VLOOKUP(D2080,[1]GRE_Tabela2!$A$4:$D$112,4,0))</f>
        <v>-</v>
      </c>
      <c r="AO2080" s="68" t="s">
        <v>1341</v>
      </c>
      <c r="AP2080" s="68" t="s">
        <v>1913</v>
      </c>
      <c r="AQ2080" s="113">
        <v>154</v>
      </c>
      <c r="AR2080" s="302" t="str">
        <f>IF(ISNA(VLOOKUP(AT2080,[1]FISQ!$D$2:$J$1713,7,0)),"-",VLOOKUP(AT2080,[1]FISQ!$D$2:$J$1713,7,0))</f>
        <v>-</v>
      </c>
      <c r="AS2080" s="302" t="str">
        <f>IF(ISNA(VLOOKUP(AT2080,[1]FISQ!$D$2:$J$1713,4,0)),"-",CONCATENATE("(",VLOOKUP(AT2080,[1]FISQ!$D$2:$J$1713,4,0),")"))</f>
        <v>-</v>
      </c>
      <c r="AT2080" s="71" t="s">
        <v>4505</v>
      </c>
      <c r="AU2080" s="38" t="s">
        <v>6537</v>
      </c>
      <c r="AV2080" s="30"/>
      <c r="AW2080" s="38"/>
    </row>
    <row r="2081" spans="1:49" ht="38.25">
      <c r="A2081" s="33">
        <v>2080</v>
      </c>
      <c r="B2081" s="33" t="str">
        <f t="shared" si="100"/>
        <v>2950_III</v>
      </c>
      <c r="C2081" s="33" t="str">
        <f t="shared" si="101"/>
        <v>4.3//-</v>
      </c>
      <c r="D2081" s="61">
        <v>2950</v>
      </c>
      <c r="E2081" s="67" t="s">
        <v>6293</v>
      </c>
      <c r="F2081" s="395" t="s">
        <v>7307</v>
      </c>
      <c r="G2081" s="62" t="str">
        <f>VLOOKUP(CONCATENATE(TEXT(I2081,"0"),"_",TEXT(F2081,"0")),[1]CodC!$A$2:$D$250,4,0)</f>
        <v>Matérias que, em contacto com a água, libertam gases inflamáveis, sem perigo subsidiário, sólidas;</v>
      </c>
      <c r="H2081" s="395" t="s">
        <v>7297</v>
      </c>
      <c r="I2081" s="68">
        <v>4</v>
      </c>
      <c r="J2081" s="68" t="s">
        <v>298</v>
      </c>
      <c r="K2081" s="64" t="s">
        <v>19</v>
      </c>
      <c r="L2081" s="68" t="s">
        <v>879</v>
      </c>
      <c r="M2081" s="68"/>
      <c r="N2081" s="64" t="s">
        <v>19</v>
      </c>
      <c r="O2081" s="64" t="s">
        <v>4506</v>
      </c>
      <c r="P2081" s="113" t="s">
        <v>22426</v>
      </c>
      <c r="Q2081" s="70" t="s">
        <v>621</v>
      </c>
      <c r="R2081" s="70" t="s">
        <v>5675</v>
      </c>
      <c r="S2081" s="65" t="str">
        <f t="shared" si="99"/>
        <v>H1</v>
      </c>
      <c r="T2081" s="68" t="s">
        <v>5629</v>
      </c>
      <c r="U2081" s="68"/>
      <c r="V2081" s="68"/>
      <c r="W2081" s="68"/>
      <c r="X2081" s="68"/>
      <c r="Y2081" s="68"/>
      <c r="Z2081" s="68"/>
      <c r="AA2081" s="68"/>
      <c r="AB2081" s="68"/>
      <c r="AC2081" s="68"/>
      <c r="AD2081" s="68"/>
      <c r="AE2081" s="68"/>
      <c r="AF2081" s="68"/>
      <c r="AG2081" s="68"/>
      <c r="AH2081" s="68"/>
      <c r="AI2081" s="68" t="s">
        <v>7163</v>
      </c>
      <c r="AJ2081" s="68"/>
      <c r="AK2081" s="68"/>
      <c r="AL2081" s="68"/>
      <c r="AM2081" s="70" t="s">
        <v>5654</v>
      </c>
      <c r="AN2081" s="63" t="str">
        <f>IF(ISNA(VLOOKUP(D2081,[1]GRE_Tabela2!$A$4:$D$112,4,0)),"-",VLOOKUP(D2081,[1]GRE_Tabela2!$A$4:$D$112,4,0))</f>
        <v>-</v>
      </c>
      <c r="AO2081" s="68" t="s">
        <v>1065</v>
      </c>
      <c r="AP2081" s="68" t="s">
        <v>1066</v>
      </c>
      <c r="AQ2081" s="113">
        <v>138</v>
      </c>
      <c r="AR2081" s="302" t="str">
        <f>IF(ISNA(VLOOKUP(AT2081,[1]FISQ!$D$2:$J$1713,7,0)),"-",VLOOKUP(AT2081,[1]FISQ!$D$2:$J$1713,7,0))</f>
        <v>-</v>
      </c>
      <c r="AS2081" s="302" t="str">
        <f>IF(ISNA(VLOOKUP(AT2081,[1]FISQ!$D$2:$J$1713,4,0)),"-",CONCATENATE("(",VLOOKUP(AT2081,[1]FISQ!$D$2:$J$1713,4,0),")"))</f>
        <v>-</v>
      </c>
      <c r="AT2081" s="71" t="s">
        <v>4507</v>
      </c>
      <c r="AU2081" s="38"/>
      <c r="AV2081" s="38"/>
      <c r="AW2081" s="38"/>
    </row>
    <row r="2082" spans="1:49" ht="38.25">
      <c r="A2082" s="33">
        <v>2081</v>
      </c>
      <c r="B2082" s="33" t="str">
        <f t="shared" si="100"/>
        <v>2956_III</v>
      </c>
      <c r="C2082" s="33" t="str">
        <f t="shared" si="101"/>
        <v>4.1//-</v>
      </c>
      <c r="D2082" s="61">
        <v>2956</v>
      </c>
      <c r="E2082" s="67" t="s">
        <v>4508</v>
      </c>
      <c r="F2082" s="395" t="s">
        <v>7436</v>
      </c>
      <c r="G2082" s="62" t="str">
        <f>VLOOKUP(CONCATENATE(TEXT(I2082,"0"),"_",TEXT(F2082,"0")),[1]CodC!$A$2:$D$250,4,0)</f>
        <v>Matérias auto-reativas que não necessitam de regulação de temperatura;</v>
      </c>
      <c r="H2082" s="395" t="s">
        <v>19</v>
      </c>
      <c r="I2082" s="68">
        <v>4</v>
      </c>
      <c r="J2082" s="68" t="s">
        <v>1405</v>
      </c>
      <c r="K2082" s="64" t="s">
        <v>19</v>
      </c>
      <c r="L2082" s="68" t="s">
        <v>879</v>
      </c>
      <c r="M2082" s="68"/>
      <c r="N2082" s="64" t="s">
        <v>7421</v>
      </c>
      <c r="O2082" s="64" t="s">
        <v>4509</v>
      </c>
      <c r="P2082" s="113" t="s">
        <v>22423</v>
      </c>
      <c r="Q2082" s="70" t="s">
        <v>627</v>
      </c>
      <c r="R2082" s="70" t="s">
        <v>4510</v>
      </c>
      <c r="S2082" s="65" t="str">
        <f t="shared" si="99"/>
        <v xml:space="preserve">SW1 SW2 H2 H3 </v>
      </c>
      <c r="T2082" s="68" t="s">
        <v>5954</v>
      </c>
      <c r="U2082" s="68"/>
      <c r="V2082" s="68"/>
      <c r="W2082" s="68"/>
      <c r="X2082" s="68"/>
      <c r="Y2082" s="68"/>
      <c r="Z2082" s="68"/>
      <c r="AA2082" s="68"/>
      <c r="AB2082" s="68"/>
      <c r="AC2082" s="68"/>
      <c r="AD2082" s="68"/>
      <c r="AE2082" s="68"/>
      <c r="AF2082" s="68"/>
      <c r="AG2082" s="68"/>
      <c r="AH2082" s="68"/>
      <c r="AI2082" s="68"/>
      <c r="AJ2082" s="68"/>
      <c r="AK2082" s="68"/>
      <c r="AL2082" s="68"/>
      <c r="AM2082" s="70" t="s">
        <v>4511</v>
      </c>
      <c r="AN2082" s="63" t="str">
        <f>IF(ISNA(VLOOKUP(D2082,[1]GRE_Tabela2!$A$4:$D$112,4,0)),"-",VLOOKUP(D2082,[1]GRE_Tabela2!$A$4:$D$112,4,0))</f>
        <v>-</v>
      </c>
      <c r="AO2082" s="68" t="s">
        <v>20</v>
      </c>
      <c r="AP2082" s="68" t="s">
        <v>1333</v>
      </c>
      <c r="AQ2082" s="113">
        <v>149</v>
      </c>
      <c r="AR2082" s="302" t="str">
        <f>IF(ISNA(VLOOKUP(AT2082,[1]FISQ!$D$2:$J$1713,7,0)),"-",VLOOKUP(AT2082,[1]FISQ!$D$2:$J$1713,7,0))</f>
        <v>-</v>
      </c>
      <c r="AS2082" s="302" t="str">
        <f>IF(ISNA(VLOOKUP(AT2082,[1]FISQ!$D$2:$J$1713,4,0)),"-",CONCATENATE("(",VLOOKUP(AT2082,[1]FISQ!$D$2:$J$1713,4,0),")"))</f>
        <v>-</v>
      </c>
      <c r="AT2082" s="71" t="s">
        <v>4512</v>
      </c>
      <c r="AU2082" s="38"/>
      <c r="AV2082" s="38"/>
      <c r="AW2082" s="38"/>
    </row>
    <row r="2083" spans="1:49" ht="63.75">
      <c r="A2083" s="33">
        <v>2082</v>
      </c>
      <c r="B2083" s="33" t="str">
        <f t="shared" si="100"/>
        <v>2965_I</v>
      </c>
      <c r="C2083" s="33" t="str">
        <f t="shared" si="101"/>
        <v>4.3//45141</v>
      </c>
      <c r="D2083" s="61">
        <v>2965</v>
      </c>
      <c r="E2083" s="67" t="s">
        <v>4513</v>
      </c>
      <c r="F2083" s="395" t="s">
        <v>7288</v>
      </c>
      <c r="G2083" s="62" t="str">
        <f>VLOOKUP(CONCATENATE(TEXT(I2083,"0"),"_",TEXT(F2083,"0")),[1]CodC!$A$2:$D$250,4,0)</f>
        <v>Matérias que, em contacto com a água, libertam gases inflamáveis, inflamáveis, corrosivas.</v>
      </c>
      <c r="H2083" s="395" t="s">
        <v>7437</v>
      </c>
      <c r="I2083" s="68">
        <v>4</v>
      </c>
      <c r="J2083" s="68" t="s">
        <v>298</v>
      </c>
      <c r="K2083" s="68" t="s">
        <v>1061</v>
      </c>
      <c r="L2083" s="68" t="s">
        <v>746</v>
      </c>
      <c r="M2083" s="63"/>
      <c r="N2083" s="64" t="s">
        <v>19</v>
      </c>
      <c r="O2083" s="64" t="s">
        <v>19</v>
      </c>
      <c r="P2083" s="113" t="s">
        <v>22423</v>
      </c>
      <c r="Q2083" s="70" t="s">
        <v>7229</v>
      </c>
      <c r="R2083" s="70" t="s">
        <v>5622</v>
      </c>
      <c r="S2083" s="65" t="str">
        <f t="shared" ref="S2083:S2146" si="102">RIGHT(R2083,LEN(R2083)-LEN(Q2083))</f>
        <v xml:space="preserve"> SW2 H1</v>
      </c>
      <c r="T2083" s="68" t="s">
        <v>7216</v>
      </c>
      <c r="U2083" s="68"/>
      <c r="V2083" s="68"/>
      <c r="W2083" s="68"/>
      <c r="X2083" s="68"/>
      <c r="Y2083" s="68"/>
      <c r="Z2083" s="68"/>
      <c r="AA2083" s="68"/>
      <c r="AB2083" s="68"/>
      <c r="AC2083" s="68"/>
      <c r="AD2083" s="68"/>
      <c r="AE2083" s="68"/>
      <c r="AF2083" s="68"/>
      <c r="AG2083" s="68"/>
      <c r="AH2083" s="68"/>
      <c r="AI2083" s="68"/>
      <c r="AJ2083" s="68"/>
      <c r="AK2083" s="68"/>
      <c r="AL2083" s="68"/>
      <c r="AM2083" s="70" t="s">
        <v>4514</v>
      </c>
      <c r="AN2083" s="63" t="str">
        <f>IF(ISNA(VLOOKUP(D2083,[1]GRE_Tabela2!$A$4:$D$112,4,0)),"-",VLOOKUP(D2083,[1]GRE_Tabela2!$A$4:$D$112,4,0))</f>
        <v>HF</v>
      </c>
      <c r="AO2083" s="41" t="s">
        <v>1065</v>
      </c>
      <c r="AP2083" s="68" t="s">
        <v>1066</v>
      </c>
      <c r="AQ2083" s="113">
        <v>139</v>
      </c>
      <c r="AR2083" s="302" t="str">
        <f>IF(ISNA(VLOOKUP(AT2083,[1]FISQ!$D$2:$J$1713,7,0)),"-",VLOOKUP(AT2083,[1]FISQ!$D$2:$J$1713,7,0))</f>
        <v>-</v>
      </c>
      <c r="AS2083" s="302" t="str">
        <f>IF(ISNA(VLOOKUP(AT2083,[1]FISQ!$D$2:$J$1713,4,0)),"-",CONCATENATE("(",VLOOKUP(AT2083,[1]FISQ!$D$2:$J$1713,4,0),")"))</f>
        <v>-</v>
      </c>
      <c r="AT2083" s="71" t="s">
        <v>4515</v>
      </c>
      <c r="AU2083" s="38"/>
      <c r="AV2083" s="30"/>
      <c r="AW2083" s="38"/>
    </row>
    <row r="2084" spans="1:49" ht="38.25">
      <c r="A2084" s="33">
        <v>2083</v>
      </c>
      <c r="B2084" s="33" t="str">
        <f t="shared" si="100"/>
        <v>2966_II</v>
      </c>
      <c r="C2084" s="33" t="str">
        <f t="shared" si="101"/>
        <v>6.1//-</v>
      </c>
      <c r="D2084" s="61">
        <v>2966</v>
      </c>
      <c r="E2084" s="67" t="s">
        <v>4517</v>
      </c>
      <c r="F2084" s="395" t="s">
        <v>373</v>
      </c>
      <c r="G2084" s="62" t="str">
        <f>VLOOKUP(CONCATENATE(TEXT(I2084,"0"),"_",TEXT(F2084,"0")),[1]CodC!$A$2:$D$250,4,0)</f>
        <v>Matérias tóxicas sem perigo subsidiário, orgânicas, líquidas;</v>
      </c>
      <c r="H2084" s="395" t="s">
        <v>7327</v>
      </c>
      <c r="I2084" s="68">
        <v>6</v>
      </c>
      <c r="J2084" s="68" t="s">
        <v>50</v>
      </c>
      <c r="K2084" s="69" t="s">
        <v>19</v>
      </c>
      <c r="L2084" s="68" t="s">
        <v>849</v>
      </c>
      <c r="M2084" s="63"/>
      <c r="N2084" s="64" t="s">
        <v>19</v>
      </c>
      <c r="O2084" s="64" t="s">
        <v>19</v>
      </c>
      <c r="P2084" s="113" t="s">
        <v>22423</v>
      </c>
      <c r="Q2084" s="70" t="s">
        <v>621</v>
      </c>
      <c r="R2084" s="70" t="s">
        <v>621</v>
      </c>
      <c r="S2084" s="65" t="str">
        <f t="shared" si="102"/>
        <v/>
      </c>
      <c r="T2084" s="69" t="s">
        <v>19</v>
      </c>
      <c r="U2084" s="69"/>
      <c r="V2084" s="69"/>
      <c r="W2084" s="69"/>
      <c r="X2084" s="69"/>
      <c r="Y2084" s="69"/>
      <c r="Z2084" s="69"/>
      <c r="AA2084" s="69"/>
      <c r="AB2084" s="69"/>
      <c r="AC2084" s="69"/>
      <c r="AD2084" s="69"/>
      <c r="AE2084" s="69"/>
      <c r="AF2084" s="69"/>
      <c r="AG2084" s="69"/>
      <c r="AH2084" s="69"/>
      <c r="AI2084" s="69"/>
      <c r="AJ2084" s="69"/>
      <c r="AK2084" s="69"/>
      <c r="AL2084" s="69"/>
      <c r="AM2084" s="70" t="s">
        <v>6914</v>
      </c>
      <c r="AN2084" s="63" t="str">
        <f>IF(ISNA(VLOOKUP(D2084,[1]GRE_Tabela2!$A$4:$D$112,4,0)),"-",VLOOKUP(D2084,[1]GRE_Tabela2!$A$4:$D$112,4,0))</f>
        <v>-</v>
      </c>
      <c r="AO2084" s="68" t="s">
        <v>1341</v>
      </c>
      <c r="AP2084" s="68" t="s">
        <v>1795</v>
      </c>
      <c r="AQ2084" s="113">
        <v>153</v>
      </c>
      <c r="AR2084" s="302" t="str">
        <f>IF(ISNA(VLOOKUP(AT2084,[1]FISQ!$D$2:$J$1713,7,0)),"-",VLOOKUP(AT2084,[1]FISQ!$D$2:$J$1713,7,0))</f>
        <v>-</v>
      </c>
      <c r="AS2084" s="302" t="str">
        <f>IF(ISNA(VLOOKUP(AT2084,[1]FISQ!$D$2:$J$1713,4,0)),"-",CONCATENATE("(",VLOOKUP(AT2084,[1]FISQ!$D$2:$J$1713,4,0),")"))</f>
        <v>-</v>
      </c>
      <c r="AT2084" s="71" t="s">
        <v>4516</v>
      </c>
      <c r="AU2084" s="38"/>
      <c r="AV2084" s="38"/>
      <c r="AW2084" s="38"/>
    </row>
    <row r="2085" spans="1:49" ht="38.25">
      <c r="A2085" s="33">
        <v>2084</v>
      </c>
      <c r="B2085" s="33" t="str">
        <f t="shared" si="100"/>
        <v>2967_III</v>
      </c>
      <c r="C2085" s="33" t="str">
        <f t="shared" si="101"/>
        <v>8//-</v>
      </c>
      <c r="D2085" s="61">
        <v>2967</v>
      </c>
      <c r="E2085" s="67" t="s">
        <v>4518</v>
      </c>
      <c r="F2085" s="395" t="s">
        <v>7342</v>
      </c>
      <c r="G2085" s="62" t="str">
        <f>VLOOKUP(CONCATENATE(TEXT(I2085,"0"),"_",TEXT(F2085,"0")),[1]CodC!$A$2:$D$250,4,0)</f>
        <v>Matérias corrosivas, ácidas, sem perigo subsidiário, inorgânicas, sólidas;</v>
      </c>
      <c r="H2085" s="395" t="s">
        <v>7339</v>
      </c>
      <c r="I2085" s="69" t="s">
        <v>631</v>
      </c>
      <c r="J2085" s="69" t="s">
        <v>631</v>
      </c>
      <c r="K2085" s="69" t="s">
        <v>19</v>
      </c>
      <c r="L2085" s="68" t="s">
        <v>879</v>
      </c>
      <c r="M2085" s="63"/>
      <c r="N2085" s="64" t="s">
        <v>19</v>
      </c>
      <c r="O2085" s="64" t="s">
        <v>19</v>
      </c>
      <c r="P2085" s="113" t="s">
        <v>22425</v>
      </c>
      <c r="Q2085" s="70" t="s">
        <v>621</v>
      </c>
      <c r="R2085" s="70" t="s">
        <v>621</v>
      </c>
      <c r="S2085" s="65" t="str">
        <f t="shared" si="102"/>
        <v/>
      </c>
      <c r="T2085" s="69" t="s">
        <v>7182</v>
      </c>
      <c r="U2085" s="69" t="s">
        <v>7163</v>
      </c>
      <c r="V2085" s="69"/>
      <c r="W2085" s="69"/>
      <c r="X2085" s="69"/>
      <c r="Y2085" s="69"/>
      <c r="Z2085" s="69"/>
      <c r="AA2085" s="69"/>
      <c r="AB2085" s="69"/>
      <c r="AC2085" s="69"/>
      <c r="AD2085" s="69"/>
      <c r="AE2085" s="69"/>
      <c r="AF2085" s="69"/>
      <c r="AG2085" s="69"/>
      <c r="AH2085" s="69"/>
      <c r="AI2085" s="69"/>
      <c r="AJ2085" s="69"/>
      <c r="AK2085" s="69"/>
      <c r="AL2085" s="69"/>
      <c r="AM2085" s="70" t="s">
        <v>4519</v>
      </c>
      <c r="AN2085" s="63" t="str">
        <f>IF(ISNA(VLOOKUP(D2085,[1]GRE_Tabela2!$A$4:$D$112,4,0)),"-",VLOOKUP(D2085,[1]GRE_Tabela2!$A$4:$D$112,4,0))</f>
        <v>-</v>
      </c>
      <c r="AO2085" s="68" t="s">
        <v>1341</v>
      </c>
      <c r="AP2085" s="68" t="s">
        <v>1913</v>
      </c>
      <c r="AQ2085" s="113">
        <v>154</v>
      </c>
      <c r="AR2085" s="302" t="str">
        <f>IF(ISNA(VLOOKUP(AT2085,[1]FISQ!$D$2:$J$1713,7,0)),"-",VLOOKUP(AT2085,[1]FISQ!$D$2:$J$1713,7,0))</f>
        <v>0328 </v>
      </c>
      <c r="AS2085" s="302" t="str">
        <f>IF(ISNA(VLOOKUP(AT2085,[1]FISQ!$D$2:$J$1713,4,0)),"-",CONCATENATE("(",VLOOKUP(AT2085,[1]FISQ!$D$2:$J$1713,4,0),")"))</f>
        <v>(1)</v>
      </c>
      <c r="AT2085" s="71" t="s">
        <v>4520</v>
      </c>
      <c r="AU2085" s="38" t="s">
        <v>6541</v>
      </c>
      <c r="AV2085" s="30"/>
      <c r="AW2085" s="38"/>
    </row>
    <row r="2086" spans="1:49" ht="51">
      <c r="A2086" s="33">
        <v>2085</v>
      </c>
      <c r="B2086" s="33" t="str">
        <f t="shared" si="100"/>
        <v>2968_III</v>
      </c>
      <c r="C2086" s="33" t="str">
        <f t="shared" si="101"/>
        <v>4.3//0</v>
      </c>
      <c r="D2086" s="61">
        <v>2968</v>
      </c>
      <c r="E2086" s="67" t="s">
        <v>4521</v>
      </c>
      <c r="F2086" s="395" t="s">
        <v>7307</v>
      </c>
      <c r="G2086" s="62" t="str">
        <f>VLOOKUP(CONCATENATE(TEXT(I2086,"0"),"_",TEXT(F2086,"0")),[1]CodC!$A$2:$D$250,4,0)</f>
        <v>Matérias que, em contacto com a água, libertam gases inflamáveis, sem perigo subsidiário, sólidas;</v>
      </c>
      <c r="H2086" s="395" t="s">
        <v>7297</v>
      </c>
      <c r="I2086" s="68">
        <v>4</v>
      </c>
      <c r="J2086" s="68" t="s">
        <v>298</v>
      </c>
      <c r="K2086" s="68"/>
      <c r="L2086" s="68" t="s">
        <v>879</v>
      </c>
      <c r="M2086" s="64" t="s">
        <v>1313</v>
      </c>
      <c r="N2086" s="64" t="s">
        <v>24573</v>
      </c>
      <c r="O2086" s="64" t="s">
        <v>4522</v>
      </c>
      <c r="P2086" s="113" t="s">
        <v>22426</v>
      </c>
      <c r="Q2086" s="70" t="s">
        <v>5989</v>
      </c>
      <c r="R2086" s="70" t="s">
        <v>1731</v>
      </c>
      <c r="S2086" s="65" t="str">
        <f t="shared" si="102"/>
        <v xml:space="preserve"> H1 </v>
      </c>
      <c r="T2086" s="68" t="s">
        <v>5687</v>
      </c>
      <c r="U2086" s="68"/>
      <c r="V2086" s="68"/>
      <c r="W2086" s="68"/>
      <c r="X2086" s="68"/>
      <c r="Y2086" s="68"/>
      <c r="Z2086" s="68"/>
      <c r="AA2086" s="68"/>
      <c r="AB2086" s="68"/>
      <c r="AC2086" s="68"/>
      <c r="AD2086" s="68"/>
      <c r="AE2086" s="68"/>
      <c r="AF2086" s="68"/>
      <c r="AG2086" s="68"/>
      <c r="AH2086" s="68"/>
      <c r="AI2086" s="68"/>
      <c r="AJ2086" s="68"/>
      <c r="AK2086" s="68"/>
      <c r="AL2086" s="68"/>
      <c r="AM2086" s="70" t="s">
        <v>4523</v>
      </c>
      <c r="AN2086" s="63" t="str">
        <f>IF(ISNA(VLOOKUP(D2086,[1]GRE_Tabela2!$A$4:$D$112,4,0)),"-",VLOOKUP(D2086,[1]GRE_Tabela2!$A$4:$D$112,4,0))</f>
        <v>-</v>
      </c>
      <c r="AO2086" s="68" t="s">
        <v>1065</v>
      </c>
      <c r="AP2086" s="41" t="s">
        <v>1487</v>
      </c>
      <c r="AQ2086" s="113">
        <v>135</v>
      </c>
      <c r="AR2086" s="302" t="str">
        <f>IF(ISNA(VLOOKUP(AT2086,[1]FISQ!$D$2:$J$1713,7,0)),"-",VLOOKUP(AT2086,[1]FISQ!$D$2:$J$1713,7,0))</f>
        <v>-</v>
      </c>
      <c r="AS2086" s="302" t="str">
        <f>IF(ISNA(VLOOKUP(AT2086,[1]FISQ!$D$2:$J$1713,4,0)),"-",CONCATENATE("(",VLOOKUP(AT2086,[1]FISQ!$D$2:$J$1713,4,0),")"))</f>
        <v>-</v>
      </c>
      <c r="AT2086" s="71" t="s">
        <v>4524</v>
      </c>
      <c r="AU2086" s="38"/>
      <c r="AV2086" s="38"/>
      <c r="AW2086" s="38"/>
    </row>
    <row r="2087" spans="1:49" ht="102">
      <c r="A2087" s="33">
        <v>2086</v>
      </c>
      <c r="B2087" s="33" t="str">
        <f t="shared" si="100"/>
        <v>2969_II</v>
      </c>
      <c r="C2087" s="33" t="str">
        <f t="shared" si="101"/>
        <v>9//-</v>
      </c>
      <c r="D2087" s="61">
        <v>2969</v>
      </c>
      <c r="E2087" s="67" t="s">
        <v>4525</v>
      </c>
      <c r="F2087" s="395" t="s">
        <v>7365</v>
      </c>
      <c r="G2087" s="62" t="str">
        <f>VLOOKUP(CONCATENATE(TEXT(I2087,"0"),"_",TEXT(F2087,"0")),[1]CodC!$A$2:$D$250,4,0)</f>
        <v>Outras matérias e objetos que apresentem um perigo durante o transporte mas que não correspondam à definição de qualquer outra classe.</v>
      </c>
      <c r="H2087" s="395" t="s">
        <v>7366</v>
      </c>
      <c r="I2087" s="68" t="s">
        <v>2442</v>
      </c>
      <c r="J2087" s="68" t="s">
        <v>2442</v>
      </c>
      <c r="K2087" s="68" t="s">
        <v>19</v>
      </c>
      <c r="L2087" s="68" t="s">
        <v>849</v>
      </c>
      <c r="M2087" s="68"/>
      <c r="N2087" s="64" t="s">
        <v>4526</v>
      </c>
      <c r="O2087" s="64" t="s">
        <v>4526</v>
      </c>
      <c r="P2087" s="113" t="s">
        <v>22425</v>
      </c>
      <c r="Q2087" s="70" t="s">
        <v>5991</v>
      </c>
      <c r="R2087" s="70" t="s">
        <v>649</v>
      </c>
      <c r="S2087" s="65" t="str">
        <f t="shared" si="102"/>
        <v xml:space="preserve"> SW2 </v>
      </c>
      <c r="T2087" s="68" t="s">
        <v>4527</v>
      </c>
      <c r="U2087" s="68"/>
      <c r="V2087" s="68"/>
      <c r="W2087" s="68"/>
      <c r="X2087" s="68"/>
      <c r="Y2087" s="68"/>
      <c r="Z2087" s="68"/>
      <c r="AA2087" s="68"/>
      <c r="AB2087" s="68"/>
      <c r="AC2087" s="68"/>
      <c r="AD2087" s="68"/>
      <c r="AE2087" s="68"/>
      <c r="AF2087" s="68"/>
      <c r="AG2087" s="68"/>
      <c r="AH2087" s="68"/>
      <c r="AI2087" s="68"/>
      <c r="AJ2087" s="68"/>
      <c r="AK2087" s="68"/>
      <c r="AL2087" s="68"/>
      <c r="AM2087" s="70" t="s">
        <v>6294</v>
      </c>
      <c r="AN2087" s="63" t="str">
        <f>IF(ISNA(VLOOKUP(D2087,[1]GRE_Tabela2!$A$4:$D$112,4,0)),"-",VLOOKUP(D2087,[1]GRE_Tabela2!$A$4:$D$112,4,0))</f>
        <v>-</v>
      </c>
      <c r="AO2087" s="68" t="s">
        <v>1341</v>
      </c>
      <c r="AP2087" s="68" t="s">
        <v>1795</v>
      </c>
      <c r="AQ2087" s="113">
        <v>171</v>
      </c>
      <c r="AR2087" s="302" t="str">
        <f>IF(ISNA(VLOOKUP(AT2087,[1]FISQ!$D$2:$J$1713,7,0)),"-",VLOOKUP(AT2087,[1]FISQ!$D$2:$J$1713,7,0))</f>
        <v>-</v>
      </c>
      <c r="AS2087" s="302" t="str">
        <f>IF(ISNA(VLOOKUP(AT2087,[1]FISQ!$D$2:$J$1713,4,0)),"-",CONCATENATE("(",VLOOKUP(AT2087,[1]FISQ!$D$2:$J$1713,4,0),")"))</f>
        <v>-</v>
      </c>
      <c r="AT2087" s="71" t="s">
        <v>4528</v>
      </c>
      <c r="AU2087" s="38"/>
      <c r="AV2087" s="38"/>
      <c r="AW2087" s="38"/>
    </row>
    <row r="2088" spans="1:49" ht="25.5">
      <c r="A2088" s="33">
        <v>2087</v>
      </c>
      <c r="B2088" s="33" t="str">
        <f t="shared" si="100"/>
        <v>2977_-</v>
      </c>
      <c r="C2088" s="33" t="str">
        <f t="shared" si="101"/>
        <v>7//6.1/8</v>
      </c>
      <c r="D2088" s="61">
        <v>2977</v>
      </c>
      <c r="E2088" s="72" t="s">
        <v>6295</v>
      </c>
      <c r="F2088" s="395">
        <v>0</v>
      </c>
      <c r="G2088" s="62" t="e">
        <f>VLOOKUP(CONCATENATE(TEXT(I2088,"0"),"_",TEXT(F2088,"0")),[1]CodC!$A$2:$D$250,4,0)</f>
        <v>#N/A</v>
      </c>
      <c r="H2088" s="395" t="s">
        <v>7438</v>
      </c>
      <c r="I2088" s="69" t="s">
        <v>4420</v>
      </c>
      <c r="J2088" s="69" t="s">
        <v>4420</v>
      </c>
      <c r="K2088" s="68" t="s">
        <v>45</v>
      </c>
      <c r="L2088" s="64" t="s">
        <v>19</v>
      </c>
      <c r="M2088" s="64"/>
      <c r="N2088" s="64" t="s">
        <v>19</v>
      </c>
      <c r="O2088" s="64" t="s">
        <v>19</v>
      </c>
      <c r="P2088" s="113" t="s">
        <v>22423</v>
      </c>
      <c r="Q2088" s="70" t="s">
        <v>5989</v>
      </c>
      <c r="R2088" s="70" t="s">
        <v>6679</v>
      </c>
      <c r="S2088" s="65" t="str">
        <f t="shared" si="102"/>
        <v xml:space="preserve"> SW2 SW12 </v>
      </c>
      <c r="T2088" s="69" t="s">
        <v>6543</v>
      </c>
      <c r="U2088" s="69"/>
      <c r="V2088" s="69"/>
      <c r="W2088" s="69"/>
      <c r="X2088" s="69"/>
      <c r="Y2088" s="69"/>
      <c r="Z2088" s="69"/>
      <c r="AA2088" s="69"/>
      <c r="AB2088" s="69"/>
      <c r="AC2088" s="69"/>
      <c r="AD2088" s="69"/>
      <c r="AE2088" s="69"/>
      <c r="AF2088" s="69"/>
      <c r="AG2088" s="69"/>
      <c r="AH2088" s="69"/>
      <c r="AI2088" s="69"/>
      <c r="AJ2088" s="69"/>
      <c r="AK2088" s="69"/>
      <c r="AL2088" s="69"/>
      <c r="AM2088" s="70" t="s">
        <v>4424</v>
      </c>
      <c r="AN2088" s="63" t="str">
        <f>IF(ISNA(VLOOKUP(D2088,[1]GRE_Tabela2!$A$4:$D$112,4,0)),"-",VLOOKUP(D2088,[1]GRE_Tabela2!$A$4:$D$112,4,0))</f>
        <v>HF</v>
      </c>
      <c r="AO2088" s="41" t="s">
        <v>4422</v>
      </c>
      <c r="AP2088" s="41" t="s">
        <v>4423</v>
      </c>
      <c r="AQ2088" s="113">
        <v>166</v>
      </c>
      <c r="AR2088" s="302" t="str">
        <f>IF(ISNA(VLOOKUP(AT2088,[1]FISQ!$D$2:$J$1713,7,0)),"-",VLOOKUP(AT2088,[1]FISQ!$D$2:$J$1713,7,0))</f>
        <v>-</v>
      </c>
      <c r="AS2088" s="302" t="str">
        <f>IF(ISNA(VLOOKUP(AT2088,[1]FISQ!$D$2:$J$1713,4,0)),"-",CONCATENATE("(",VLOOKUP(AT2088,[1]FISQ!$D$2:$J$1713,4,0),")"))</f>
        <v>-</v>
      </c>
      <c r="AT2088" s="71" t="s">
        <v>4530</v>
      </c>
      <c r="AU2088" s="38"/>
      <c r="AV2088" s="30"/>
      <c r="AW2088" s="38"/>
    </row>
    <row r="2089" spans="1:49" ht="25.5">
      <c r="A2089" s="33">
        <v>2088</v>
      </c>
      <c r="B2089" s="33" t="str">
        <f t="shared" si="100"/>
        <v>2978_-</v>
      </c>
      <c r="C2089" s="33" t="str">
        <f t="shared" si="101"/>
        <v>7//6.1/8</v>
      </c>
      <c r="D2089" s="61">
        <v>2978</v>
      </c>
      <c r="E2089" s="72" t="s">
        <v>6296</v>
      </c>
      <c r="F2089" s="395">
        <v>0</v>
      </c>
      <c r="G2089" s="62" t="e">
        <f>VLOOKUP(CONCATENATE(TEXT(I2089,"0"),"_",TEXT(F2089,"0")),[1]CodC!$A$2:$D$250,4,0)</f>
        <v>#N/A</v>
      </c>
      <c r="H2089" s="395" t="s">
        <v>7438</v>
      </c>
      <c r="I2089" s="69" t="s">
        <v>4420</v>
      </c>
      <c r="J2089" s="69" t="s">
        <v>4420</v>
      </c>
      <c r="K2089" s="68" t="s">
        <v>45</v>
      </c>
      <c r="L2089" s="64" t="s">
        <v>19</v>
      </c>
      <c r="M2089" s="64"/>
      <c r="N2089" s="64">
        <v>317</v>
      </c>
      <c r="O2089" s="64">
        <v>317</v>
      </c>
      <c r="P2089" s="113" t="s">
        <v>22423</v>
      </c>
      <c r="Q2089" s="70" t="s">
        <v>5989</v>
      </c>
      <c r="R2089" s="70" t="s">
        <v>6679</v>
      </c>
      <c r="S2089" s="65" t="str">
        <f t="shared" si="102"/>
        <v xml:space="preserve"> SW2 SW12 </v>
      </c>
      <c r="T2089" s="69" t="s">
        <v>6543</v>
      </c>
      <c r="U2089" s="69"/>
      <c r="V2089" s="69"/>
      <c r="W2089" s="69"/>
      <c r="X2089" s="69"/>
      <c r="Y2089" s="69"/>
      <c r="Z2089" s="69"/>
      <c r="AA2089" s="69"/>
      <c r="AB2089" s="69"/>
      <c r="AC2089" s="69"/>
      <c r="AD2089" s="69"/>
      <c r="AE2089" s="69"/>
      <c r="AF2089" s="69"/>
      <c r="AG2089" s="69"/>
      <c r="AH2089" s="69"/>
      <c r="AI2089" s="69"/>
      <c r="AJ2089" s="69"/>
      <c r="AK2089" s="69"/>
      <c r="AL2089" s="69"/>
      <c r="AM2089" s="70" t="s">
        <v>4424</v>
      </c>
      <c r="AN2089" s="63" t="str">
        <f>IF(ISNA(VLOOKUP(D2089,[1]GRE_Tabela2!$A$4:$D$112,4,0)),"-",VLOOKUP(D2089,[1]GRE_Tabela2!$A$4:$D$112,4,0))</f>
        <v>HF</v>
      </c>
      <c r="AO2089" s="41" t="s">
        <v>4422</v>
      </c>
      <c r="AP2089" s="41" t="s">
        <v>4423</v>
      </c>
      <c r="AQ2089" s="113">
        <v>166</v>
      </c>
      <c r="AR2089" s="302" t="str">
        <f>IF(ISNA(VLOOKUP(AT2089,[1]FISQ!$D$2:$J$1713,7,0)),"-",VLOOKUP(AT2089,[1]FISQ!$D$2:$J$1713,7,0))</f>
        <v>1250 </v>
      </c>
      <c r="AS2089" s="302" t="str">
        <f>IF(ISNA(VLOOKUP(AT2089,[1]FISQ!$D$2:$J$1713,4,0)),"-",CONCATENATE("(",VLOOKUP(AT2089,[1]FISQ!$D$2:$J$1713,4,0),")"))</f>
        <v>(1)</v>
      </c>
      <c r="AT2089" s="71" t="s">
        <v>4531</v>
      </c>
      <c r="AU2089" s="38"/>
      <c r="AV2089" s="30"/>
      <c r="AW2089" s="38"/>
    </row>
    <row r="2090" spans="1:49" ht="76.5">
      <c r="A2090" s="33">
        <v>2089</v>
      </c>
      <c r="B2090" s="33" t="str">
        <f t="shared" si="100"/>
        <v>2983_I</v>
      </c>
      <c r="C2090" s="33" t="str">
        <f t="shared" si="101"/>
        <v>3//6.1</v>
      </c>
      <c r="D2090" s="61">
        <v>2983</v>
      </c>
      <c r="E2090" s="72" t="s">
        <v>4532</v>
      </c>
      <c r="F2090" s="395" t="s">
        <v>7278</v>
      </c>
      <c r="G2090" s="62" t="str">
        <f>VLOOKUP(CONCATENATE(TEXT(I2090,"0"),"_",TEXT(F2090,"0")),[1]CodC!$A$2:$D$250,4,0)</f>
        <v>Líquidos inflamáveis, tóxicos;</v>
      </c>
      <c r="H2090" s="395" t="s">
        <v>7279</v>
      </c>
      <c r="I2090" s="69">
        <v>3</v>
      </c>
      <c r="J2090" s="69" t="s">
        <v>848</v>
      </c>
      <c r="K2090" s="68" t="s">
        <v>50</v>
      </c>
      <c r="L2090" s="68" t="s">
        <v>746</v>
      </c>
      <c r="M2090" s="63"/>
      <c r="N2090" s="64" t="s">
        <v>19</v>
      </c>
      <c r="O2090" s="64" t="s">
        <v>19</v>
      </c>
      <c r="P2090" s="113" t="s">
        <v>22423</v>
      </c>
      <c r="Q2090" s="70" t="s">
        <v>851</v>
      </c>
      <c r="R2090" s="70" t="s">
        <v>2968</v>
      </c>
      <c r="S2090" s="65" t="str">
        <f t="shared" si="102"/>
        <v xml:space="preserve">SW1 SW2 </v>
      </c>
      <c r="T2090" s="69" t="s">
        <v>19</v>
      </c>
      <c r="U2090" s="69"/>
      <c r="V2090" s="69"/>
      <c r="W2090" s="69"/>
      <c r="X2090" s="69"/>
      <c r="Y2090" s="69"/>
      <c r="Z2090" s="69"/>
      <c r="AA2090" s="69"/>
      <c r="AB2090" s="69"/>
      <c r="AC2090" s="69"/>
      <c r="AD2090" s="69"/>
      <c r="AE2090" s="69"/>
      <c r="AF2090" s="69"/>
      <c r="AG2090" s="69"/>
      <c r="AH2090" s="69"/>
      <c r="AI2090" s="69"/>
      <c r="AJ2090" s="69"/>
      <c r="AK2090" s="69"/>
      <c r="AL2090" s="69"/>
      <c r="AM2090" s="70" t="s">
        <v>4533</v>
      </c>
      <c r="AN2090" s="63" t="str">
        <f>IF(ISNA(VLOOKUP(D2090,[1]GRE_Tabela2!$A$4:$D$112,4,0)),"-",VLOOKUP(D2090,[1]GRE_Tabela2!$A$4:$D$112,4,0))</f>
        <v>-</v>
      </c>
      <c r="AO2090" s="68" t="s">
        <v>747</v>
      </c>
      <c r="AP2090" s="68" t="s">
        <v>748</v>
      </c>
      <c r="AQ2090" s="113" t="s">
        <v>16592</v>
      </c>
      <c r="AR2090" s="302" t="str">
        <f>IF(ISNA(VLOOKUP(AT2090,[1]FISQ!$D$2:$J$1713,7,0)),"-",VLOOKUP(AT2090,[1]FISQ!$D$2:$J$1713,7,0))</f>
        <v>-</v>
      </c>
      <c r="AS2090" s="302" t="str">
        <f>IF(ISNA(VLOOKUP(AT2090,[1]FISQ!$D$2:$J$1713,4,0)),"-",CONCATENATE("(",VLOOKUP(AT2090,[1]FISQ!$D$2:$J$1713,4,0),")"))</f>
        <v>-</v>
      </c>
      <c r="AT2090" s="71" t="s">
        <v>4534</v>
      </c>
      <c r="AU2090" s="38"/>
      <c r="AV2090" s="38"/>
      <c r="AW2090" s="38"/>
    </row>
    <row r="2091" spans="1:49" ht="38.25">
      <c r="A2091" s="33">
        <v>2090</v>
      </c>
      <c r="B2091" s="33" t="str">
        <f t="shared" si="100"/>
        <v>2984_III</v>
      </c>
      <c r="C2091" s="33" t="str">
        <f t="shared" si="101"/>
        <v>5.1//-</v>
      </c>
      <c r="D2091" s="61">
        <v>2984</v>
      </c>
      <c r="E2091" s="67" t="s">
        <v>4535</v>
      </c>
      <c r="F2091" s="395" t="s">
        <v>7414</v>
      </c>
      <c r="G2091" s="62" t="str">
        <f>VLOOKUP(CONCATENATE(TEXT(I2091,"0"),"_",TEXT(F2091,"0")),[1]CodC!$A$2:$D$250,4,0)</f>
        <v>Matérias comburentes sem perigo subsidiário, líquidas;</v>
      </c>
      <c r="H2091" s="395" t="s">
        <v>7316</v>
      </c>
      <c r="I2091" s="68">
        <v>5</v>
      </c>
      <c r="J2091" s="68" t="s">
        <v>625</v>
      </c>
      <c r="K2091" s="64" t="s">
        <v>19</v>
      </c>
      <c r="L2091" s="68" t="s">
        <v>879</v>
      </c>
      <c r="M2091" s="63"/>
      <c r="N2091" s="64" t="s">
        <v>7420</v>
      </c>
      <c r="O2091" s="64">
        <v>65</v>
      </c>
      <c r="P2091" s="113" t="s">
        <v>22423</v>
      </c>
      <c r="Q2091" s="70" t="s">
        <v>5989</v>
      </c>
      <c r="R2091" s="70" t="s">
        <v>3112</v>
      </c>
      <c r="S2091" s="65" t="str">
        <f t="shared" si="102"/>
        <v xml:space="preserve"> SW1 </v>
      </c>
      <c r="T2091" s="68" t="s">
        <v>2770</v>
      </c>
      <c r="U2091" s="68"/>
      <c r="V2091" s="68"/>
      <c r="W2091" s="68"/>
      <c r="X2091" s="68"/>
      <c r="Y2091" s="68"/>
      <c r="Z2091" s="68"/>
      <c r="AA2091" s="68"/>
      <c r="AB2091" s="68"/>
      <c r="AC2091" s="68"/>
      <c r="AD2091" s="68"/>
      <c r="AE2091" s="68"/>
      <c r="AF2091" s="68"/>
      <c r="AG2091" s="68"/>
      <c r="AH2091" s="68"/>
      <c r="AI2091" s="68"/>
      <c r="AJ2091" s="68"/>
      <c r="AK2091" s="68"/>
      <c r="AL2091" s="68"/>
      <c r="AM2091" s="70" t="s">
        <v>6297</v>
      </c>
      <c r="AN2091" s="63" t="str">
        <f>IF(ISNA(VLOOKUP(D2091,[1]GRE_Tabela2!$A$4:$D$112,4,0)),"-",VLOOKUP(D2091,[1]GRE_Tabela2!$A$4:$D$112,4,0))</f>
        <v>-</v>
      </c>
      <c r="AO2091" s="68" t="s">
        <v>1480</v>
      </c>
      <c r="AP2091" s="68" t="s">
        <v>1618</v>
      </c>
      <c r="AQ2091" s="113">
        <v>140</v>
      </c>
      <c r="AR2091" s="302" t="str">
        <f>IF(ISNA(VLOOKUP(AT2091,[1]FISQ!$D$2:$J$1713,7,0)),"-",VLOOKUP(AT2091,[1]FISQ!$D$2:$J$1713,7,0))</f>
        <v>-</v>
      </c>
      <c r="AS2091" s="302" t="str">
        <f>IF(ISNA(VLOOKUP(AT2091,[1]FISQ!$D$2:$J$1713,4,0)),"-",CONCATENATE("(",VLOOKUP(AT2091,[1]FISQ!$D$2:$J$1713,4,0),")"))</f>
        <v>-</v>
      </c>
      <c r="AT2091" s="71" t="s">
        <v>4536</v>
      </c>
      <c r="AU2091" s="38"/>
      <c r="AV2091" s="38"/>
      <c r="AW2091" s="38"/>
    </row>
    <row r="2092" spans="1:49" ht="76.5">
      <c r="A2092" s="33">
        <v>2091</v>
      </c>
      <c r="B2092" s="33" t="str">
        <f t="shared" si="100"/>
        <v>2985_II</v>
      </c>
      <c r="C2092" s="33" t="str">
        <f t="shared" si="101"/>
        <v>3//8</v>
      </c>
      <c r="D2092" s="61">
        <v>2985</v>
      </c>
      <c r="E2092" s="79" t="s">
        <v>4538</v>
      </c>
      <c r="F2092" s="395" t="s">
        <v>7281</v>
      </c>
      <c r="G2092" s="62" t="str">
        <f>VLOOKUP(CONCATENATE(TEXT(I2092,"0"),"_",TEXT(F2092,"0")),[1]CodC!$A$2:$D$250,4,0)</f>
        <v>Líquidos inflamáveis, corrosivos;</v>
      </c>
      <c r="H2092" s="395" t="s">
        <v>7285</v>
      </c>
      <c r="I2092" s="69">
        <v>3</v>
      </c>
      <c r="J2092" s="69" t="s">
        <v>848</v>
      </c>
      <c r="K2092" s="68" t="s">
        <v>631</v>
      </c>
      <c r="L2092" s="68" t="s">
        <v>849</v>
      </c>
      <c r="M2092" s="63"/>
      <c r="N2092" s="64">
        <v>548</v>
      </c>
      <c r="O2092" s="64" t="s">
        <v>19</v>
      </c>
      <c r="P2092" s="113" t="s">
        <v>22423</v>
      </c>
      <c r="Q2092" s="70" t="s">
        <v>5989</v>
      </c>
      <c r="R2092" s="70" t="s">
        <v>645</v>
      </c>
      <c r="S2092" s="65" t="str">
        <f t="shared" si="102"/>
        <v xml:space="preserve"> SW2 </v>
      </c>
      <c r="T2092" s="69" t="s">
        <v>7182</v>
      </c>
      <c r="U2092" s="69" t="s">
        <v>7163</v>
      </c>
      <c r="V2092" s="69"/>
      <c r="W2092" s="69"/>
      <c r="X2092" s="69"/>
      <c r="Y2092" s="69"/>
      <c r="Z2092" s="69"/>
      <c r="AA2092" s="69"/>
      <c r="AB2092" s="69"/>
      <c r="AC2092" s="69"/>
      <c r="AD2092" s="69"/>
      <c r="AE2092" s="69"/>
      <c r="AF2092" s="69"/>
      <c r="AG2092" s="69"/>
      <c r="AH2092" s="69"/>
      <c r="AI2092" s="69"/>
      <c r="AJ2092" s="69"/>
      <c r="AK2092" s="69"/>
      <c r="AL2092" s="69"/>
      <c r="AM2092" s="70" t="s">
        <v>4539</v>
      </c>
      <c r="AN2092" s="63" t="str">
        <f>IF(ISNA(VLOOKUP(D2092,[1]GRE_Tabela2!$A$4:$D$112,4,0)),"-",VLOOKUP(D2092,[1]GRE_Tabela2!$A$4:$D$112,4,0))</f>
        <v>HCl</v>
      </c>
      <c r="AO2092" s="41" t="s">
        <v>747</v>
      </c>
      <c r="AP2092" s="68" t="s">
        <v>888</v>
      </c>
      <c r="AQ2092" s="113">
        <v>155</v>
      </c>
      <c r="AR2092" s="302" t="str">
        <f>IF(ISNA(VLOOKUP(AT2092,[1]FISQ!$D$2:$J$1713,7,0)),"-",VLOOKUP(AT2092,[1]FISQ!$D$2:$J$1713,7,0))</f>
        <v>-</v>
      </c>
      <c r="AS2092" s="302" t="str">
        <f>IF(ISNA(VLOOKUP(AT2092,[1]FISQ!$D$2:$J$1713,4,0)),"-",CONCATENATE("(",VLOOKUP(AT2092,[1]FISQ!$D$2:$J$1713,4,0),")"))</f>
        <v>-</v>
      </c>
      <c r="AT2092" s="71" t="s">
        <v>4537</v>
      </c>
      <c r="AU2092" s="38" t="s">
        <v>6542</v>
      </c>
      <c r="AV2092" s="30"/>
      <c r="AW2092" s="38"/>
    </row>
    <row r="2093" spans="1:49" ht="89.25">
      <c r="A2093" s="33">
        <v>2092</v>
      </c>
      <c r="B2093" s="33" t="str">
        <f t="shared" si="100"/>
        <v>2986_II</v>
      </c>
      <c r="C2093" s="33" t="str">
        <f t="shared" si="101"/>
        <v>8//3</v>
      </c>
      <c r="D2093" s="61">
        <v>2986</v>
      </c>
      <c r="E2093" s="72" t="s">
        <v>4540</v>
      </c>
      <c r="F2093" s="395" t="s">
        <v>7332</v>
      </c>
      <c r="G2093" s="62" t="str">
        <f>VLOOKUP(CONCATENATE(TEXT(I2093,"0"),"_",TEXT(F2093,"0")),[1]CodC!$A$2:$D$250,4,0)</f>
        <v>Matérias corrosivas, inflamáveis, líquidas;</v>
      </c>
      <c r="H2093" s="395" t="s">
        <v>7350</v>
      </c>
      <c r="I2093" s="69" t="s">
        <v>631</v>
      </c>
      <c r="J2093" s="69" t="s">
        <v>631</v>
      </c>
      <c r="K2093" s="68" t="s">
        <v>848</v>
      </c>
      <c r="L2093" s="68" t="s">
        <v>849</v>
      </c>
      <c r="M2093" s="63"/>
      <c r="N2093" s="64">
        <v>548</v>
      </c>
      <c r="O2093" s="64" t="s">
        <v>19</v>
      </c>
      <c r="P2093" s="113" t="s">
        <v>22425</v>
      </c>
      <c r="Q2093" s="70" t="s">
        <v>7230</v>
      </c>
      <c r="R2093" s="70" t="s">
        <v>1886</v>
      </c>
      <c r="S2093" s="65" t="str">
        <f t="shared" si="102"/>
        <v xml:space="preserve"> SW2 </v>
      </c>
      <c r="T2093" s="69" t="s">
        <v>7182</v>
      </c>
      <c r="U2093" s="69" t="s">
        <v>7163</v>
      </c>
      <c r="V2093" s="69"/>
      <c r="W2093" s="69"/>
      <c r="X2093" s="69"/>
      <c r="Y2093" s="69"/>
      <c r="Z2093" s="69"/>
      <c r="AA2093" s="69"/>
      <c r="AB2093" s="69"/>
      <c r="AC2093" s="69"/>
      <c r="AD2093" s="69"/>
      <c r="AE2093" s="69"/>
      <c r="AF2093" s="69"/>
      <c r="AG2093" s="69"/>
      <c r="AH2093" s="69"/>
      <c r="AI2093" s="69"/>
      <c r="AJ2093" s="69"/>
      <c r="AK2093" s="69"/>
      <c r="AL2093" s="69"/>
      <c r="AM2093" s="70" t="s">
        <v>6485</v>
      </c>
      <c r="AN2093" s="63" t="str">
        <f>IF(ISNA(VLOOKUP(D2093,[1]GRE_Tabela2!$A$4:$D$112,4,0)),"-",VLOOKUP(D2093,[1]GRE_Tabela2!$A$4:$D$112,4,0))</f>
        <v>HCl</v>
      </c>
      <c r="AO2093" s="68" t="s">
        <v>747</v>
      </c>
      <c r="AP2093" s="68" t="s">
        <v>888</v>
      </c>
      <c r="AQ2093" s="113">
        <v>155</v>
      </c>
      <c r="AR2093" s="302" t="str">
        <f>IF(ISNA(VLOOKUP(AT2093,[1]FISQ!$D$2:$J$1713,7,0)),"-",VLOOKUP(AT2093,[1]FISQ!$D$2:$J$1713,7,0))</f>
        <v>-</v>
      </c>
      <c r="AS2093" s="302" t="str">
        <f>IF(ISNA(VLOOKUP(AT2093,[1]FISQ!$D$2:$J$1713,4,0)),"-",CONCATENATE("(",VLOOKUP(AT2093,[1]FISQ!$D$2:$J$1713,4,0),")"))</f>
        <v>-</v>
      </c>
      <c r="AT2093" s="71" t="s">
        <v>4541</v>
      </c>
      <c r="AU2093" s="38" t="s">
        <v>6541</v>
      </c>
      <c r="AV2093" s="30"/>
      <c r="AW2093" s="38"/>
    </row>
    <row r="2094" spans="1:49" ht="89.25">
      <c r="A2094" s="33">
        <v>2093</v>
      </c>
      <c r="B2094" s="33" t="str">
        <f t="shared" si="100"/>
        <v>2987_II</v>
      </c>
      <c r="C2094" s="33" t="str">
        <f t="shared" si="101"/>
        <v>8//-</v>
      </c>
      <c r="D2094" s="61">
        <v>2987</v>
      </c>
      <c r="E2094" s="72" t="s">
        <v>4542</v>
      </c>
      <c r="F2094" s="395" t="s">
        <v>7338</v>
      </c>
      <c r="G2094" s="62" t="str">
        <f>VLOOKUP(CONCATENATE(TEXT(I2094,"0"),"_",TEXT(F2094,"0")),[1]CodC!$A$2:$D$250,4,0)</f>
        <v>Matérias corrosivas, ácidas, sem perigo subsidiário, orgânicas, líquidas;</v>
      </c>
      <c r="H2094" s="395" t="s">
        <v>7343</v>
      </c>
      <c r="I2094" s="69" t="s">
        <v>631</v>
      </c>
      <c r="J2094" s="69" t="s">
        <v>631</v>
      </c>
      <c r="K2094" s="69" t="s">
        <v>19</v>
      </c>
      <c r="L2094" s="68" t="s">
        <v>849</v>
      </c>
      <c r="M2094" s="63"/>
      <c r="N2094" s="64">
        <v>548</v>
      </c>
      <c r="O2094" s="64" t="s">
        <v>19</v>
      </c>
      <c r="P2094" s="113" t="s">
        <v>22425</v>
      </c>
      <c r="Q2094" s="70" t="s">
        <v>7230</v>
      </c>
      <c r="R2094" s="70" t="s">
        <v>1886</v>
      </c>
      <c r="S2094" s="65" t="str">
        <f t="shared" si="102"/>
        <v xml:space="preserve"> SW2 </v>
      </c>
      <c r="T2094" s="69" t="s">
        <v>7182</v>
      </c>
      <c r="U2094" s="69" t="s">
        <v>7163</v>
      </c>
      <c r="V2094" s="69"/>
      <c r="W2094" s="69"/>
      <c r="X2094" s="69"/>
      <c r="Y2094" s="69"/>
      <c r="Z2094" s="69"/>
      <c r="AA2094" s="69"/>
      <c r="AB2094" s="69"/>
      <c r="AC2094" s="69"/>
      <c r="AD2094" s="69"/>
      <c r="AE2094" s="69"/>
      <c r="AF2094" s="69"/>
      <c r="AG2094" s="69"/>
      <c r="AH2094" s="69"/>
      <c r="AI2094" s="69"/>
      <c r="AJ2094" s="69"/>
      <c r="AK2094" s="69"/>
      <c r="AL2094" s="69"/>
      <c r="AM2094" s="70" t="s">
        <v>6486</v>
      </c>
      <c r="AN2094" s="63" t="str">
        <f>IF(ISNA(VLOOKUP(D2094,[1]GRE_Tabela2!$A$4:$D$112,4,0)),"-",VLOOKUP(D2094,[1]GRE_Tabela2!$A$4:$D$112,4,0))</f>
        <v>HCl</v>
      </c>
      <c r="AO2094" s="68" t="s">
        <v>1341</v>
      </c>
      <c r="AP2094" s="68" t="s">
        <v>1913</v>
      </c>
      <c r="AQ2094" s="113">
        <v>156</v>
      </c>
      <c r="AR2094" s="302" t="str">
        <f>IF(ISNA(VLOOKUP(AT2094,[1]FISQ!$D$2:$J$1713,7,0)),"-",VLOOKUP(AT2094,[1]FISQ!$D$2:$J$1713,7,0))</f>
        <v>-</v>
      </c>
      <c r="AS2094" s="302" t="str">
        <f>IF(ISNA(VLOOKUP(AT2094,[1]FISQ!$D$2:$J$1713,4,0)),"-",CONCATENATE("(",VLOOKUP(AT2094,[1]FISQ!$D$2:$J$1713,4,0),")"))</f>
        <v>-</v>
      </c>
      <c r="AT2094" s="71" t="s">
        <v>4543</v>
      </c>
      <c r="AU2094" s="38" t="s">
        <v>6541</v>
      </c>
      <c r="AV2094" s="30"/>
      <c r="AW2094" s="38"/>
    </row>
    <row r="2095" spans="1:49" ht="76.5">
      <c r="A2095" s="33">
        <v>2094</v>
      </c>
      <c r="B2095" s="33" t="str">
        <f t="shared" si="100"/>
        <v>2988_I</v>
      </c>
      <c r="C2095" s="33" t="str">
        <f t="shared" si="101"/>
        <v>4.3//45141</v>
      </c>
      <c r="D2095" s="61">
        <v>2988</v>
      </c>
      <c r="E2095" s="72" t="s">
        <v>6298</v>
      </c>
      <c r="F2095" s="395" t="s">
        <v>7288</v>
      </c>
      <c r="G2095" s="62" t="str">
        <f>VLOOKUP(CONCATENATE(TEXT(I2095,"0"),"_",TEXT(F2095,"0")),[1]CodC!$A$2:$D$250,4,0)</f>
        <v>Matérias que, em contacto com a água, libertam gases inflamáveis, inflamáveis, corrosivas.</v>
      </c>
      <c r="H2095" s="395" t="s">
        <v>7285</v>
      </c>
      <c r="I2095" s="68">
        <v>4</v>
      </c>
      <c r="J2095" s="68" t="s">
        <v>298</v>
      </c>
      <c r="K2095" s="68" t="s">
        <v>1061</v>
      </c>
      <c r="L2095" s="68" t="s">
        <v>746</v>
      </c>
      <c r="M2095" s="63"/>
      <c r="N2095" s="64">
        <v>549</v>
      </c>
      <c r="O2095" s="64" t="s">
        <v>19</v>
      </c>
      <c r="P2095" s="113" t="s">
        <v>22423</v>
      </c>
      <c r="Q2095" s="70" t="s">
        <v>7229</v>
      </c>
      <c r="R2095" s="70" t="s">
        <v>5622</v>
      </c>
      <c r="S2095" s="65" t="str">
        <f t="shared" si="102"/>
        <v xml:space="preserve"> SW2 H1</v>
      </c>
      <c r="T2095" s="68" t="s">
        <v>7207</v>
      </c>
      <c r="U2095" s="69" t="s">
        <v>7163</v>
      </c>
      <c r="V2095" s="68"/>
      <c r="W2095" s="68"/>
      <c r="X2095" s="68"/>
      <c r="Y2095" s="68"/>
      <c r="Z2095" s="68"/>
      <c r="AA2095" s="68"/>
      <c r="AB2095" s="68"/>
      <c r="AC2095" s="68"/>
      <c r="AD2095" s="68"/>
      <c r="AE2095" s="68"/>
      <c r="AF2095" s="68"/>
      <c r="AG2095" s="68"/>
      <c r="AH2095" s="68"/>
      <c r="AI2095" s="68"/>
      <c r="AJ2095" s="68"/>
      <c r="AK2095" s="68"/>
      <c r="AL2095" s="68"/>
      <c r="AM2095" s="70" t="s">
        <v>6299</v>
      </c>
      <c r="AN2095" s="63" t="str">
        <f>IF(ISNA(VLOOKUP(D2095,[1]GRE_Tabela2!$A$4:$D$112,4,0)),"-",VLOOKUP(D2095,[1]GRE_Tabela2!$A$4:$D$112,4,0))</f>
        <v>HCl</v>
      </c>
      <c r="AO2095" s="41" t="s">
        <v>1065</v>
      </c>
      <c r="AP2095" s="68" t="s">
        <v>1406</v>
      </c>
      <c r="AQ2095" s="113">
        <v>139</v>
      </c>
      <c r="AR2095" s="302" t="str">
        <f>IF(ISNA(VLOOKUP(AT2095,[1]FISQ!$D$2:$J$1713,7,0)),"-",VLOOKUP(AT2095,[1]FISQ!$D$2:$J$1713,7,0))</f>
        <v>-</v>
      </c>
      <c r="AS2095" s="302" t="str">
        <f>IF(ISNA(VLOOKUP(AT2095,[1]FISQ!$D$2:$J$1713,4,0)),"-",CONCATENATE("(",VLOOKUP(AT2095,[1]FISQ!$D$2:$J$1713,4,0),")"))</f>
        <v>-</v>
      </c>
      <c r="AT2095" s="71" t="s">
        <v>4545</v>
      </c>
      <c r="AU2095" s="38" t="s">
        <v>6542</v>
      </c>
      <c r="AV2095" s="30"/>
      <c r="AW2095" s="38"/>
    </row>
    <row r="2096" spans="1:49" ht="25.5">
      <c r="A2096" s="33">
        <v>2095</v>
      </c>
      <c r="B2096" s="33" t="str">
        <f t="shared" si="100"/>
        <v>2989_II</v>
      </c>
      <c r="C2096" s="33" t="str">
        <f t="shared" si="101"/>
        <v>4.1//-</v>
      </c>
      <c r="D2096" s="61">
        <v>2989</v>
      </c>
      <c r="E2096" s="67" t="s">
        <v>4547</v>
      </c>
      <c r="F2096" s="395" t="s">
        <v>7293</v>
      </c>
      <c r="G2096" s="62" t="str">
        <f>VLOOKUP(CONCATENATE(TEXT(I2096,"0"),"_",TEXT(F2096,"0")),[1]CodC!$A$2:$D$250,4,0)</f>
        <v>Matérias sólidas inflamáveis, sem perigo subsidiário: Inorgânicas;</v>
      </c>
      <c r="H2096" s="395" t="s">
        <v>7294</v>
      </c>
      <c r="I2096" s="68">
        <v>4</v>
      </c>
      <c r="J2096" s="68" t="s">
        <v>1405</v>
      </c>
      <c r="K2096" s="64" t="s">
        <v>19</v>
      </c>
      <c r="L2096" s="68" t="s">
        <v>849</v>
      </c>
      <c r="M2096" s="68"/>
      <c r="N2096" s="64" t="s">
        <v>19</v>
      </c>
      <c r="O2096" s="64" t="s">
        <v>4548</v>
      </c>
      <c r="P2096" s="113" t="s">
        <v>22423</v>
      </c>
      <c r="Q2096" s="70" t="s">
        <v>861</v>
      </c>
      <c r="R2096" s="70" t="s">
        <v>861</v>
      </c>
      <c r="S2096" s="65" t="str">
        <f t="shared" si="102"/>
        <v/>
      </c>
      <c r="T2096" s="68" t="s">
        <v>1466</v>
      </c>
      <c r="U2096" s="68"/>
      <c r="V2096" s="68"/>
      <c r="W2096" s="68"/>
      <c r="X2096" s="68"/>
      <c r="Y2096" s="68"/>
      <c r="Z2096" s="68"/>
      <c r="AA2096" s="68" t="s">
        <v>7163</v>
      </c>
      <c r="AB2096" s="68"/>
      <c r="AC2096" s="69" t="s">
        <v>7163</v>
      </c>
      <c r="AD2096" s="68"/>
      <c r="AE2096" s="68"/>
      <c r="AF2096" s="68"/>
      <c r="AG2096" s="68"/>
      <c r="AH2096" s="68"/>
      <c r="AI2096" s="68"/>
      <c r="AJ2096" s="68"/>
      <c r="AK2096" s="68"/>
      <c r="AL2096" s="68"/>
      <c r="AM2096" s="70" t="s">
        <v>4549</v>
      </c>
      <c r="AN2096" s="63" t="str">
        <f>IF(ISNA(VLOOKUP(D2096,[1]GRE_Tabela2!$A$4:$D$112,4,0)),"-",VLOOKUP(D2096,[1]GRE_Tabela2!$A$4:$D$112,4,0))</f>
        <v>-</v>
      </c>
      <c r="AO2096" s="68" t="s">
        <v>1341</v>
      </c>
      <c r="AP2096" s="68" t="s">
        <v>1333</v>
      </c>
      <c r="AQ2096" s="113">
        <v>133</v>
      </c>
      <c r="AR2096" s="302" t="str">
        <f>IF(ISNA(VLOOKUP(AT2096,[1]FISQ!$D$2:$J$1713,7,0)),"-",VLOOKUP(AT2096,[1]FISQ!$D$2:$J$1713,7,0))</f>
        <v>-</v>
      </c>
      <c r="AS2096" s="302" t="str">
        <f>IF(ISNA(VLOOKUP(AT2096,[1]FISQ!$D$2:$J$1713,4,0)),"-",CONCATENATE("(",VLOOKUP(AT2096,[1]FISQ!$D$2:$J$1713,4,0),")"))</f>
        <v>-</v>
      </c>
      <c r="AT2096" s="71" t="s">
        <v>4546</v>
      </c>
      <c r="AU2096" s="38"/>
      <c r="AV2096" s="38"/>
      <c r="AW2096" s="38"/>
    </row>
    <row r="2097" spans="1:49" ht="25.5">
      <c r="A2097" s="33">
        <v>2096</v>
      </c>
      <c r="B2097" s="33" t="str">
        <f t="shared" si="100"/>
        <v>2989_III</v>
      </c>
      <c r="C2097" s="33" t="str">
        <f t="shared" si="101"/>
        <v>4.1//-</v>
      </c>
      <c r="D2097" s="61">
        <v>2989</v>
      </c>
      <c r="E2097" s="67" t="s">
        <v>4547</v>
      </c>
      <c r="F2097" s="395" t="s">
        <v>7293</v>
      </c>
      <c r="G2097" s="62" t="str">
        <f>VLOOKUP(CONCATENATE(TEXT(I2097,"0"),"_",TEXT(F2097,"0")),[1]CodC!$A$2:$D$250,4,0)</f>
        <v>Matérias sólidas inflamáveis, sem perigo subsidiário: Inorgânicas;</v>
      </c>
      <c r="H2097" s="395" t="s">
        <v>7294</v>
      </c>
      <c r="I2097" s="68">
        <v>4</v>
      </c>
      <c r="J2097" s="68" t="s">
        <v>1405</v>
      </c>
      <c r="K2097" s="64" t="s">
        <v>19</v>
      </c>
      <c r="L2097" s="68" t="s">
        <v>879</v>
      </c>
      <c r="M2097" s="68"/>
      <c r="N2097" s="64" t="s">
        <v>19</v>
      </c>
      <c r="O2097" s="64" t="s">
        <v>4548</v>
      </c>
      <c r="P2097" s="113" t="s">
        <v>22423</v>
      </c>
      <c r="Q2097" s="70" t="s">
        <v>861</v>
      </c>
      <c r="R2097" s="70" t="s">
        <v>861</v>
      </c>
      <c r="S2097" s="65" t="str">
        <f t="shared" si="102"/>
        <v/>
      </c>
      <c r="T2097" s="68" t="s">
        <v>1466</v>
      </c>
      <c r="U2097" s="68"/>
      <c r="V2097" s="68"/>
      <c r="W2097" s="68"/>
      <c r="X2097" s="68"/>
      <c r="Y2097" s="68"/>
      <c r="Z2097" s="68"/>
      <c r="AA2097" s="68" t="s">
        <v>7163</v>
      </c>
      <c r="AB2097" s="68"/>
      <c r="AC2097" s="69" t="s">
        <v>7163</v>
      </c>
      <c r="AD2097" s="68"/>
      <c r="AE2097" s="68"/>
      <c r="AF2097" s="68"/>
      <c r="AG2097" s="68"/>
      <c r="AH2097" s="68"/>
      <c r="AI2097" s="68"/>
      <c r="AJ2097" s="68"/>
      <c r="AK2097" s="68"/>
      <c r="AL2097" s="68"/>
      <c r="AM2097" s="70" t="str">
        <f>AM2096</f>
        <v>Pó ou cristais brancos. Insolúvel na água. A combustão pode ser mantida, mesmo na ausência de ar. Nocivo à ingestão.</v>
      </c>
      <c r="AN2097" s="63" t="str">
        <f>IF(ISNA(VLOOKUP(D2097,[1]GRE_Tabela2!$A$4:$D$112,4,0)),"-",VLOOKUP(D2097,[1]GRE_Tabela2!$A$4:$D$112,4,0))</f>
        <v>-</v>
      </c>
      <c r="AO2097" s="68" t="s">
        <v>1341</v>
      </c>
      <c r="AP2097" s="68" t="s">
        <v>1333</v>
      </c>
      <c r="AQ2097" s="113">
        <v>133</v>
      </c>
      <c r="AR2097" s="302" t="str">
        <f>IF(ISNA(VLOOKUP(AT2097,[1]FISQ!$D$2:$J$1713,7,0)),"-",VLOOKUP(AT2097,[1]FISQ!$D$2:$J$1713,7,0))</f>
        <v>-</v>
      </c>
      <c r="AS2097" s="302" t="str">
        <f>IF(ISNA(VLOOKUP(AT2097,[1]FISQ!$D$2:$J$1713,4,0)),"-",CONCATENATE("(",VLOOKUP(AT2097,[1]FISQ!$D$2:$J$1713,4,0),")"))</f>
        <v>-</v>
      </c>
      <c r="AT2097" s="71" t="s">
        <v>4550</v>
      </c>
      <c r="AU2097" s="38"/>
      <c r="AV2097" s="38"/>
      <c r="AW2097" s="38"/>
    </row>
    <row r="2098" spans="1:49" ht="76.5">
      <c r="A2098" s="33">
        <v>2097</v>
      </c>
      <c r="B2098" s="33" t="str">
        <f t="shared" si="100"/>
        <v>2990_-</v>
      </c>
      <c r="C2098" s="33" t="str">
        <f t="shared" si="101"/>
        <v>9//-</v>
      </c>
      <c r="D2098" s="61">
        <v>2990</v>
      </c>
      <c r="E2098" s="67" t="s">
        <v>6300</v>
      </c>
      <c r="F2098" s="395" t="s">
        <v>7440</v>
      </c>
      <c r="G2098" s="62" t="str">
        <f>VLOOKUP(CONCATENATE(TEXT(I2098,"0"),"_",TEXT(F2098,"0")),[1]CodC!$A$2:$D$250,4,0)</f>
        <v>Dispositivos de salvamento;</v>
      </c>
      <c r="H2098" s="395" t="s">
        <v>19</v>
      </c>
      <c r="I2098" s="69" t="s">
        <v>2442</v>
      </c>
      <c r="J2098" s="69" t="s">
        <v>2442</v>
      </c>
      <c r="K2098" s="64" t="s">
        <v>19</v>
      </c>
      <c r="L2098" s="64" t="s">
        <v>19</v>
      </c>
      <c r="M2098" s="64"/>
      <c r="N2098" s="64" t="s">
        <v>24574</v>
      </c>
      <c r="O2098" s="64">
        <v>296</v>
      </c>
      <c r="P2098" s="113" t="s">
        <v>22424</v>
      </c>
      <c r="Q2098" s="70" t="s">
        <v>621</v>
      </c>
      <c r="R2098" s="70" t="s">
        <v>621</v>
      </c>
      <c r="S2098" s="65" t="str">
        <f t="shared" si="102"/>
        <v/>
      </c>
      <c r="T2098" s="68" t="s">
        <v>4551</v>
      </c>
      <c r="U2098" s="68"/>
      <c r="V2098" s="68"/>
      <c r="W2098" s="68"/>
      <c r="X2098" s="68"/>
      <c r="Y2098" s="68"/>
      <c r="Z2098" s="68"/>
      <c r="AA2098" s="68"/>
      <c r="AB2098" s="68"/>
      <c r="AC2098" s="68"/>
      <c r="AD2098" s="68"/>
      <c r="AE2098" s="68"/>
      <c r="AF2098" s="68"/>
      <c r="AG2098" s="68"/>
      <c r="AH2098" s="68"/>
      <c r="AI2098" s="68"/>
      <c r="AJ2098" s="68"/>
      <c r="AK2098" s="68"/>
      <c r="AL2098" s="68"/>
      <c r="AM2098" s="70" t="s">
        <v>6301</v>
      </c>
      <c r="AN2098" s="63" t="str">
        <f>IF(ISNA(VLOOKUP(D2098,[1]GRE_Tabela2!$A$4:$D$112,4,0)),"-",VLOOKUP(D2098,[1]GRE_Tabela2!$A$4:$D$112,4,0))</f>
        <v>-</v>
      </c>
      <c r="AO2098" s="68" t="s">
        <v>1341</v>
      </c>
      <c r="AP2098" s="41" t="s">
        <v>620</v>
      </c>
      <c r="AQ2098" s="113">
        <v>171</v>
      </c>
      <c r="AR2098" s="302" t="str">
        <f>IF(ISNA(VLOOKUP(AT2098,[1]FISQ!$D$2:$J$1713,7,0)),"-",VLOOKUP(AT2098,[1]FISQ!$D$2:$J$1713,7,0))</f>
        <v>-</v>
      </c>
      <c r="AS2098" s="302" t="str">
        <f>IF(ISNA(VLOOKUP(AT2098,[1]FISQ!$D$2:$J$1713,4,0)),"-",CONCATENATE("(",VLOOKUP(AT2098,[1]FISQ!$D$2:$J$1713,4,0),")"))</f>
        <v>-</v>
      </c>
      <c r="AT2098" s="71" t="s">
        <v>4552</v>
      </c>
      <c r="AU2098" s="38"/>
      <c r="AV2098" s="38"/>
      <c r="AW2098" s="38"/>
    </row>
    <row r="2099" spans="1:49" ht="89.25">
      <c r="A2099" s="33">
        <v>2098</v>
      </c>
      <c r="B2099" s="33" t="str">
        <f t="shared" si="100"/>
        <v>2991_I</v>
      </c>
      <c r="C2099" s="33" t="str">
        <f t="shared" si="101"/>
        <v>6.1//3</v>
      </c>
      <c r="D2099" s="61">
        <v>2991</v>
      </c>
      <c r="E2099" s="74" t="s">
        <v>4553</v>
      </c>
      <c r="F2099" s="395" t="s">
        <v>7429</v>
      </c>
      <c r="G2099" s="62" t="str">
        <f>VLOOKUP(CONCATENATE(TEXT(I2099,"0"),"_",TEXT(F2099,"0")),[1]CodC!$A$2:$D$250,4,0)</f>
        <v>Matérias tóxicas inflamáveis, líquidas, pesticidas;</v>
      </c>
      <c r="H2099" s="395" t="s">
        <v>7277</v>
      </c>
      <c r="I2099" s="68">
        <v>6</v>
      </c>
      <c r="J2099" s="68" t="s">
        <v>50</v>
      </c>
      <c r="K2099" s="68" t="s">
        <v>848</v>
      </c>
      <c r="L2099" s="68" t="s">
        <v>746</v>
      </c>
      <c r="M2099" s="68"/>
      <c r="N2099" s="64" t="s">
        <v>24557</v>
      </c>
      <c r="O2099" s="64" t="s">
        <v>3851</v>
      </c>
      <c r="P2099" s="113" t="s">
        <v>22423</v>
      </c>
      <c r="Q2099" s="70" t="s">
        <v>5989</v>
      </c>
      <c r="R2099" s="70" t="s">
        <v>645</v>
      </c>
      <c r="S2099" s="65" t="str">
        <f t="shared" si="102"/>
        <v xml:space="preserve"> SW2 </v>
      </c>
      <c r="T2099" s="69" t="s">
        <v>19</v>
      </c>
      <c r="U2099" s="69"/>
      <c r="V2099" s="69"/>
      <c r="W2099" s="69"/>
      <c r="X2099" s="69"/>
      <c r="Y2099" s="69"/>
      <c r="Z2099" s="69"/>
      <c r="AA2099" s="69"/>
      <c r="AB2099" s="69"/>
      <c r="AC2099" s="69"/>
      <c r="AD2099" s="69"/>
      <c r="AE2099" s="69"/>
      <c r="AF2099" s="69"/>
      <c r="AG2099" s="69"/>
      <c r="AH2099" s="69"/>
      <c r="AI2099" s="69"/>
      <c r="AJ2099" s="69"/>
      <c r="AK2099" s="69"/>
      <c r="AL2099" s="69"/>
      <c r="AM2099" s="70" t="s">
        <v>6910</v>
      </c>
      <c r="AN2099" s="63" t="str">
        <f>IF(ISNA(VLOOKUP(D2099,[1]GRE_Tabela2!$A$4:$D$112,4,0)),"-",VLOOKUP(D2099,[1]GRE_Tabela2!$A$4:$D$112,4,0))</f>
        <v>-</v>
      </c>
      <c r="AO2099" s="68" t="s">
        <v>747</v>
      </c>
      <c r="AP2099" s="68" t="s">
        <v>748</v>
      </c>
      <c r="AQ2099" s="113">
        <v>131</v>
      </c>
      <c r="AR2099" s="302" t="str">
        <f>IF(ISNA(VLOOKUP(AT2099,[1]FISQ!$D$2:$J$1713,7,0)),"-",VLOOKUP(AT2099,[1]FISQ!$D$2:$J$1713,7,0))</f>
        <v>-</v>
      </c>
      <c r="AS2099" s="302" t="str">
        <f>IF(ISNA(VLOOKUP(AT2099,[1]FISQ!$D$2:$J$1713,4,0)),"-",CONCATENATE("(",VLOOKUP(AT2099,[1]FISQ!$D$2:$J$1713,4,0),")"))</f>
        <v>-</v>
      </c>
      <c r="AT2099" s="71" t="s">
        <v>4554</v>
      </c>
      <c r="AU2099" s="38"/>
      <c r="AV2099" s="38"/>
      <c r="AW2099" s="38"/>
    </row>
    <row r="2100" spans="1:49" ht="89.25">
      <c r="A2100" s="33">
        <v>2099</v>
      </c>
      <c r="B2100" s="33" t="str">
        <f t="shared" si="100"/>
        <v>2991_II</v>
      </c>
      <c r="C2100" s="33" t="str">
        <f t="shared" si="101"/>
        <v>6.1//3</v>
      </c>
      <c r="D2100" s="61">
        <v>2991</v>
      </c>
      <c r="E2100" s="74" t="s">
        <v>4553</v>
      </c>
      <c r="F2100" s="395" t="s">
        <v>7429</v>
      </c>
      <c r="G2100" s="62" t="str">
        <f>VLOOKUP(CONCATENATE(TEXT(I2100,"0"),"_",TEXT(F2100,"0")),[1]CodC!$A$2:$D$250,4,0)</f>
        <v>Matérias tóxicas inflamáveis, líquidas, pesticidas;</v>
      </c>
      <c r="H2100" s="395" t="s">
        <v>7287</v>
      </c>
      <c r="I2100" s="68">
        <v>6</v>
      </c>
      <c r="J2100" s="68" t="s">
        <v>50</v>
      </c>
      <c r="K2100" s="68" t="s">
        <v>848</v>
      </c>
      <c r="L2100" s="68" t="s">
        <v>849</v>
      </c>
      <c r="M2100" s="68"/>
      <c r="N2100" s="64" t="s">
        <v>24557</v>
      </c>
      <c r="O2100" s="64" t="s">
        <v>3851</v>
      </c>
      <c r="P2100" s="113" t="s">
        <v>22423</v>
      </c>
      <c r="Q2100" s="70" t="s">
        <v>5989</v>
      </c>
      <c r="R2100" s="70" t="s">
        <v>645</v>
      </c>
      <c r="S2100" s="65" t="str">
        <f t="shared" si="102"/>
        <v xml:space="preserve"> SW2 </v>
      </c>
      <c r="T2100" s="69" t="s">
        <v>19</v>
      </c>
      <c r="U2100" s="69"/>
      <c r="V2100" s="69"/>
      <c r="W2100" s="69"/>
      <c r="X2100" s="69"/>
      <c r="Y2100" s="69"/>
      <c r="Z2100" s="69"/>
      <c r="AA2100" s="69"/>
      <c r="AB2100" s="69"/>
      <c r="AC2100" s="69"/>
      <c r="AD2100" s="69"/>
      <c r="AE2100" s="69"/>
      <c r="AF2100" s="69"/>
      <c r="AG2100" s="69"/>
      <c r="AH2100" s="69"/>
      <c r="AI2100" s="69"/>
      <c r="AJ2100" s="69"/>
      <c r="AK2100" s="69"/>
      <c r="AL2100" s="69"/>
      <c r="AM2100" s="70" t="str">
        <f>AM2099</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00" s="63" t="str">
        <f>IF(ISNA(VLOOKUP(D2100,[1]GRE_Tabela2!$A$4:$D$112,4,0)),"-",VLOOKUP(D2100,[1]GRE_Tabela2!$A$4:$D$112,4,0))</f>
        <v>-</v>
      </c>
      <c r="AO2100" s="68" t="s">
        <v>747</v>
      </c>
      <c r="AP2100" s="68" t="s">
        <v>748</v>
      </c>
      <c r="AQ2100" s="113">
        <v>131</v>
      </c>
      <c r="AR2100" s="302" t="str">
        <f>IF(ISNA(VLOOKUP(AT2100,[1]FISQ!$D$2:$J$1713,7,0)),"-",VLOOKUP(AT2100,[1]FISQ!$D$2:$J$1713,7,0))</f>
        <v>-</v>
      </c>
      <c r="AS2100" s="302" t="str">
        <f>IF(ISNA(VLOOKUP(AT2100,[1]FISQ!$D$2:$J$1713,4,0)),"-",CONCATENATE("(",VLOOKUP(AT2100,[1]FISQ!$D$2:$J$1713,4,0),")"))</f>
        <v>-</v>
      </c>
      <c r="AT2100" s="71" t="s">
        <v>4554</v>
      </c>
      <c r="AU2100" s="38"/>
      <c r="AV2100" s="38"/>
      <c r="AW2100" s="38"/>
    </row>
    <row r="2101" spans="1:49" ht="89.25">
      <c r="A2101" s="33">
        <v>2100</v>
      </c>
      <c r="B2101" s="33" t="str">
        <f t="shared" si="100"/>
        <v>2991_III</v>
      </c>
      <c r="C2101" s="33" t="str">
        <f t="shared" si="101"/>
        <v>6.1//3</v>
      </c>
      <c r="D2101" s="61">
        <v>2991</v>
      </c>
      <c r="E2101" s="74" t="s">
        <v>4553</v>
      </c>
      <c r="F2101" s="395" t="s">
        <v>7429</v>
      </c>
      <c r="G2101" s="62" t="str">
        <f>VLOOKUP(CONCATENATE(TEXT(I2101,"0"),"_",TEXT(F2101,"0")),[1]CodC!$A$2:$D$250,4,0)</f>
        <v>Matérias tóxicas inflamáveis, líquidas, pesticidas;</v>
      </c>
      <c r="H2101" s="395" t="s">
        <v>7287</v>
      </c>
      <c r="I2101" s="68">
        <v>6</v>
      </c>
      <c r="J2101" s="68" t="s">
        <v>50</v>
      </c>
      <c r="K2101" s="68" t="s">
        <v>848</v>
      </c>
      <c r="L2101" s="68" t="s">
        <v>879</v>
      </c>
      <c r="M2101" s="68"/>
      <c r="N2101" s="64" t="s">
        <v>24557</v>
      </c>
      <c r="O2101" s="64" t="s">
        <v>3853</v>
      </c>
      <c r="P2101" s="113" t="s">
        <v>22423</v>
      </c>
      <c r="Q2101" s="70" t="s">
        <v>5598</v>
      </c>
      <c r="R2101" s="70" t="s">
        <v>799</v>
      </c>
      <c r="S2101" s="65" t="str">
        <f t="shared" si="102"/>
        <v xml:space="preserve"> SW2 </v>
      </c>
      <c r="T2101" s="69" t="s">
        <v>19</v>
      </c>
      <c r="U2101" s="69"/>
      <c r="V2101" s="69"/>
      <c r="W2101" s="69"/>
      <c r="X2101" s="69"/>
      <c r="Y2101" s="69"/>
      <c r="Z2101" s="69"/>
      <c r="AA2101" s="69"/>
      <c r="AB2101" s="69"/>
      <c r="AC2101" s="69"/>
      <c r="AD2101" s="69"/>
      <c r="AE2101" s="69"/>
      <c r="AF2101" s="69"/>
      <c r="AG2101" s="69"/>
      <c r="AH2101" s="69"/>
      <c r="AI2101" s="69"/>
      <c r="AJ2101" s="69"/>
      <c r="AK2101" s="69"/>
      <c r="AL2101" s="69"/>
      <c r="AM2101" s="70" t="str">
        <f>AM2100</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01" s="63" t="str">
        <f>IF(ISNA(VLOOKUP(D2101,[1]GRE_Tabela2!$A$4:$D$112,4,0)),"-",VLOOKUP(D2101,[1]GRE_Tabela2!$A$4:$D$112,4,0))</f>
        <v>-</v>
      </c>
      <c r="AO2101" s="68" t="s">
        <v>747</v>
      </c>
      <c r="AP2101" s="68" t="s">
        <v>748</v>
      </c>
      <c r="AQ2101" s="113">
        <v>131</v>
      </c>
      <c r="AR2101" s="302" t="str">
        <f>IF(ISNA(VLOOKUP(AT2101,[1]FISQ!$D$2:$J$1713,7,0)),"-",VLOOKUP(AT2101,[1]FISQ!$D$2:$J$1713,7,0))</f>
        <v>-</v>
      </c>
      <c r="AS2101" s="302" t="str">
        <f>IF(ISNA(VLOOKUP(AT2101,[1]FISQ!$D$2:$J$1713,4,0)),"-",CONCATENATE("(",VLOOKUP(AT2101,[1]FISQ!$D$2:$J$1713,4,0),")"))</f>
        <v>-</v>
      </c>
      <c r="AT2101" s="71" t="s">
        <v>4554</v>
      </c>
      <c r="AU2101" s="38"/>
      <c r="AV2101" s="38"/>
      <c r="AW2101" s="38"/>
    </row>
    <row r="2102" spans="1:49" ht="38.25">
      <c r="A2102" s="33">
        <v>2101</v>
      </c>
      <c r="B2102" s="33" t="str">
        <f t="shared" si="100"/>
        <v>2992_I</v>
      </c>
      <c r="C2102" s="33" t="str">
        <f t="shared" si="101"/>
        <v>6.1//-</v>
      </c>
      <c r="D2102" s="61">
        <v>2992</v>
      </c>
      <c r="E2102" s="67" t="s">
        <v>4555</v>
      </c>
      <c r="F2102" s="395" t="s">
        <v>1800</v>
      </c>
      <c r="G2102" s="62" t="str">
        <f>VLOOKUP(CONCATENATE(TEXT(I2102,"0"),"_",TEXT(F2102,"0")),[1]CodC!$A$2:$D$250,4,0)</f>
        <v>Matérias tóxicas sem perigo subsidiário, pesticidas, líquidas;</v>
      </c>
      <c r="H2102" s="395" t="s">
        <v>7326</v>
      </c>
      <c r="I2102" s="68">
        <v>6</v>
      </c>
      <c r="J2102" s="68" t="s">
        <v>50</v>
      </c>
      <c r="K2102" s="69" t="s">
        <v>19</v>
      </c>
      <c r="L2102" s="68" t="s">
        <v>746</v>
      </c>
      <c r="M2102" s="68"/>
      <c r="N2102" s="64" t="s">
        <v>24551</v>
      </c>
      <c r="O2102" s="64" t="s">
        <v>3851</v>
      </c>
      <c r="P2102" s="113" t="s">
        <v>22423</v>
      </c>
      <c r="Q2102" s="70" t="s">
        <v>5989</v>
      </c>
      <c r="R2102" s="70" t="s">
        <v>645</v>
      </c>
      <c r="S2102" s="65" t="str">
        <f t="shared" si="102"/>
        <v xml:space="preserve"> SW2 </v>
      </c>
      <c r="T2102" s="69" t="s">
        <v>19</v>
      </c>
      <c r="U2102" s="69"/>
      <c r="V2102" s="69"/>
      <c r="W2102" s="69"/>
      <c r="X2102" s="69"/>
      <c r="Y2102" s="69"/>
      <c r="Z2102" s="69"/>
      <c r="AA2102" s="69"/>
      <c r="AB2102" s="69"/>
      <c r="AC2102" s="69"/>
      <c r="AD2102" s="69"/>
      <c r="AE2102" s="69"/>
      <c r="AF2102" s="69"/>
      <c r="AG2102" s="69"/>
      <c r="AH2102" s="69"/>
      <c r="AI2102" s="69"/>
      <c r="AJ2102" s="69"/>
      <c r="AK2102" s="69"/>
      <c r="AL2102" s="69"/>
      <c r="AM2102" s="70" t="s">
        <v>4556</v>
      </c>
      <c r="AN2102" s="63" t="str">
        <f>IF(ISNA(VLOOKUP(D2102,[1]GRE_Tabela2!$A$4:$D$112,4,0)),"-",VLOOKUP(D2102,[1]GRE_Tabela2!$A$4:$D$112,4,0))</f>
        <v>-</v>
      </c>
      <c r="AO2102" s="68" t="s">
        <v>1341</v>
      </c>
      <c r="AP2102" s="68" t="s">
        <v>1795</v>
      </c>
      <c r="AQ2102" s="113">
        <v>151</v>
      </c>
      <c r="AR2102" s="302" t="str">
        <f>IF(ISNA(VLOOKUP(AT2102,[1]FISQ!$D$2:$J$1713,7,0)),"-",VLOOKUP(AT2102,[1]FISQ!$D$2:$J$1713,7,0))</f>
        <v>0469 </v>
      </c>
      <c r="AS2102" s="302" t="str">
        <f>IF(ISNA(VLOOKUP(AT2102,[1]FISQ!$D$2:$J$1713,4,0)),"-",CONCATENATE("(",VLOOKUP(AT2102,[1]FISQ!$D$2:$J$1713,4,0),")"))</f>
        <v>(1)</v>
      </c>
      <c r="AT2102" s="71" t="s">
        <v>4557</v>
      </c>
      <c r="AU2102" s="38"/>
      <c r="AV2102" s="38"/>
      <c r="AW2102" s="38"/>
    </row>
    <row r="2103" spans="1:49" ht="38.25">
      <c r="A2103" s="33">
        <v>2102</v>
      </c>
      <c r="B2103" s="33" t="str">
        <f t="shared" si="100"/>
        <v>2992_II</v>
      </c>
      <c r="C2103" s="33" t="str">
        <f t="shared" si="101"/>
        <v>6.1//-</v>
      </c>
      <c r="D2103" s="61">
        <v>2992</v>
      </c>
      <c r="E2103" s="67" t="s">
        <v>4555</v>
      </c>
      <c r="F2103" s="395" t="s">
        <v>1800</v>
      </c>
      <c r="G2103" s="62" t="str">
        <f>VLOOKUP(CONCATENATE(TEXT(I2103,"0"),"_",TEXT(F2103,"0")),[1]CodC!$A$2:$D$250,4,0)</f>
        <v>Matérias tóxicas sem perigo subsidiário, pesticidas, líquidas;</v>
      </c>
      <c r="H2103" s="395" t="s">
        <v>7327</v>
      </c>
      <c r="I2103" s="68">
        <v>6</v>
      </c>
      <c r="J2103" s="68" t="s">
        <v>50</v>
      </c>
      <c r="K2103" s="69" t="s">
        <v>19</v>
      </c>
      <c r="L2103" s="68" t="s">
        <v>849</v>
      </c>
      <c r="M2103" s="68"/>
      <c r="N2103" s="64" t="s">
        <v>24551</v>
      </c>
      <c r="O2103" s="64" t="s">
        <v>3851</v>
      </c>
      <c r="P2103" s="113" t="s">
        <v>22423</v>
      </c>
      <c r="Q2103" s="70" t="s">
        <v>5989</v>
      </c>
      <c r="R2103" s="70" t="s">
        <v>645</v>
      </c>
      <c r="S2103" s="65" t="str">
        <f t="shared" si="102"/>
        <v xml:space="preserve"> SW2 </v>
      </c>
      <c r="T2103" s="69" t="s">
        <v>19</v>
      </c>
      <c r="U2103" s="69"/>
      <c r="V2103" s="69"/>
      <c r="W2103" s="69"/>
      <c r="X2103" s="69"/>
      <c r="Y2103" s="69"/>
      <c r="Z2103" s="69"/>
      <c r="AA2103" s="69"/>
      <c r="AB2103" s="69"/>
      <c r="AC2103" s="69"/>
      <c r="AD2103" s="69"/>
      <c r="AE2103" s="69"/>
      <c r="AF2103" s="69"/>
      <c r="AG2103" s="69"/>
      <c r="AH2103" s="69"/>
      <c r="AI2103" s="69"/>
      <c r="AJ2103" s="69"/>
      <c r="AK2103" s="69"/>
      <c r="AL2103" s="69"/>
      <c r="AM2103" s="70" t="str">
        <f>AM2102</f>
        <v>A miscibilidade com a água depende da composição. Tóxico à ingestão, por contacto cutâneo ou à inalação.</v>
      </c>
      <c r="AN2103" s="63" t="str">
        <f>IF(ISNA(VLOOKUP(D2103,[1]GRE_Tabela2!$A$4:$D$112,4,0)),"-",VLOOKUP(D2103,[1]GRE_Tabela2!$A$4:$D$112,4,0))</f>
        <v>-</v>
      </c>
      <c r="AO2103" s="68" t="s">
        <v>1341</v>
      </c>
      <c r="AP2103" s="68" t="s">
        <v>1795</v>
      </c>
      <c r="AQ2103" s="113">
        <v>151</v>
      </c>
      <c r="AR2103" s="302" t="str">
        <f>IF(ISNA(VLOOKUP(AT2103,[1]FISQ!$D$2:$J$1713,7,0)),"-",VLOOKUP(AT2103,[1]FISQ!$D$2:$J$1713,7,0))</f>
        <v>0469 </v>
      </c>
      <c r="AS2103" s="302" t="str">
        <f>IF(ISNA(VLOOKUP(AT2103,[1]FISQ!$D$2:$J$1713,4,0)),"-",CONCATENATE("(",VLOOKUP(AT2103,[1]FISQ!$D$2:$J$1713,4,0),")"))</f>
        <v>(1)</v>
      </c>
      <c r="AT2103" s="71" t="s">
        <v>4557</v>
      </c>
      <c r="AU2103" s="38"/>
      <c r="AV2103" s="38"/>
      <c r="AW2103" s="38"/>
    </row>
    <row r="2104" spans="1:49" ht="38.25">
      <c r="A2104" s="33">
        <v>2103</v>
      </c>
      <c r="B2104" s="33" t="str">
        <f t="shared" si="100"/>
        <v>2992_III</v>
      </c>
      <c r="C2104" s="33" t="str">
        <f t="shared" si="101"/>
        <v>6.1//-</v>
      </c>
      <c r="D2104" s="61">
        <v>2992</v>
      </c>
      <c r="E2104" s="67" t="s">
        <v>4555</v>
      </c>
      <c r="F2104" s="395" t="s">
        <v>1800</v>
      </c>
      <c r="G2104" s="62" t="str">
        <f>VLOOKUP(CONCATENATE(TEXT(I2104,"0"),"_",TEXT(F2104,"0")),[1]CodC!$A$2:$D$250,4,0)</f>
        <v>Matérias tóxicas sem perigo subsidiário, pesticidas, líquidas;</v>
      </c>
      <c r="H2104" s="395" t="s">
        <v>7327</v>
      </c>
      <c r="I2104" s="68">
        <v>6</v>
      </c>
      <c r="J2104" s="68" t="s">
        <v>50</v>
      </c>
      <c r="K2104" s="69" t="s">
        <v>19</v>
      </c>
      <c r="L2104" s="68" t="s">
        <v>879</v>
      </c>
      <c r="M2104" s="68"/>
      <c r="N2104" s="64" t="s">
        <v>24551</v>
      </c>
      <c r="O2104" s="64" t="s">
        <v>3853</v>
      </c>
      <c r="P2104" s="113" t="s">
        <v>22423</v>
      </c>
      <c r="Q2104" s="70" t="s">
        <v>5598</v>
      </c>
      <c r="R2104" s="70" t="s">
        <v>799</v>
      </c>
      <c r="S2104" s="65" t="str">
        <f t="shared" si="102"/>
        <v xml:space="preserve"> SW2 </v>
      </c>
      <c r="T2104" s="69" t="s">
        <v>19</v>
      </c>
      <c r="U2104" s="69"/>
      <c r="V2104" s="69"/>
      <c r="W2104" s="69"/>
      <c r="X2104" s="69"/>
      <c r="Y2104" s="69"/>
      <c r="Z2104" s="69"/>
      <c r="AA2104" s="69"/>
      <c r="AB2104" s="69"/>
      <c r="AC2104" s="69"/>
      <c r="AD2104" s="69"/>
      <c r="AE2104" s="69"/>
      <c r="AF2104" s="69"/>
      <c r="AG2104" s="69"/>
      <c r="AH2104" s="69"/>
      <c r="AI2104" s="69"/>
      <c r="AJ2104" s="69"/>
      <c r="AK2104" s="69"/>
      <c r="AL2104" s="69"/>
      <c r="AM2104" s="70" t="str">
        <f>AM2103</f>
        <v>A miscibilidade com a água depende da composição. Tóxico à ingestão, por contacto cutâneo ou à inalação.</v>
      </c>
      <c r="AN2104" s="63" t="str">
        <f>IF(ISNA(VLOOKUP(D2104,[1]GRE_Tabela2!$A$4:$D$112,4,0)),"-",VLOOKUP(D2104,[1]GRE_Tabela2!$A$4:$D$112,4,0))</f>
        <v>-</v>
      </c>
      <c r="AO2104" s="68" t="s">
        <v>1341</v>
      </c>
      <c r="AP2104" s="68" t="s">
        <v>1795</v>
      </c>
      <c r="AQ2104" s="113">
        <v>151</v>
      </c>
      <c r="AR2104" s="302" t="str">
        <f>IF(ISNA(VLOOKUP(AT2104,[1]FISQ!$D$2:$J$1713,7,0)),"-",VLOOKUP(AT2104,[1]FISQ!$D$2:$J$1713,7,0))</f>
        <v>0469 </v>
      </c>
      <c r="AS2104" s="302" t="str">
        <f>IF(ISNA(VLOOKUP(AT2104,[1]FISQ!$D$2:$J$1713,4,0)),"-",CONCATENATE("(",VLOOKUP(AT2104,[1]FISQ!$D$2:$J$1713,4,0),")"))</f>
        <v>(1)</v>
      </c>
      <c r="AT2104" s="71" t="s">
        <v>4557</v>
      </c>
      <c r="AU2104" s="38"/>
      <c r="AV2104" s="38"/>
      <c r="AW2104" s="38"/>
    </row>
    <row r="2105" spans="1:49" ht="89.25">
      <c r="A2105" s="33">
        <v>2104</v>
      </c>
      <c r="B2105" s="33" t="str">
        <f t="shared" si="100"/>
        <v>2993_I</v>
      </c>
      <c r="C2105" s="33" t="str">
        <f t="shared" si="101"/>
        <v>6.1//3</v>
      </c>
      <c r="D2105" s="61">
        <v>2993</v>
      </c>
      <c r="E2105" s="74" t="s">
        <v>4558</v>
      </c>
      <c r="F2105" s="395" t="s">
        <v>7429</v>
      </c>
      <c r="G2105" s="62" t="str">
        <f>VLOOKUP(CONCATENATE(TEXT(I2105,"0"),"_",TEXT(F2105,"0")),[1]CodC!$A$2:$D$250,4,0)</f>
        <v>Matérias tóxicas inflamáveis, líquidas, pesticidas;</v>
      </c>
      <c r="H2105" s="395" t="s">
        <v>7277</v>
      </c>
      <c r="I2105" s="68">
        <v>6</v>
      </c>
      <c r="J2105" s="68" t="s">
        <v>50</v>
      </c>
      <c r="K2105" s="68" t="s">
        <v>848</v>
      </c>
      <c r="L2105" s="68" t="s">
        <v>746</v>
      </c>
      <c r="M2105" s="68"/>
      <c r="N2105" s="64" t="s">
        <v>24557</v>
      </c>
      <c r="O2105" s="64" t="s">
        <v>3851</v>
      </c>
      <c r="P2105" s="113" t="s">
        <v>22423</v>
      </c>
      <c r="Q2105" s="70" t="s">
        <v>5989</v>
      </c>
      <c r="R2105" s="70" t="s">
        <v>645</v>
      </c>
      <c r="S2105" s="65" t="str">
        <f t="shared" si="102"/>
        <v xml:space="preserve"> SW2 </v>
      </c>
      <c r="T2105" s="69" t="s">
        <v>19</v>
      </c>
      <c r="U2105" s="69"/>
      <c r="V2105" s="69"/>
      <c r="W2105" s="69"/>
      <c r="X2105" s="69"/>
      <c r="Y2105" s="69"/>
      <c r="Z2105" s="69"/>
      <c r="AA2105" s="69"/>
      <c r="AB2105" s="69"/>
      <c r="AC2105" s="69"/>
      <c r="AD2105" s="69"/>
      <c r="AE2105" s="69"/>
      <c r="AF2105" s="69"/>
      <c r="AG2105" s="69"/>
      <c r="AH2105" s="69"/>
      <c r="AI2105" s="69"/>
      <c r="AJ2105" s="69"/>
      <c r="AK2105" s="69"/>
      <c r="AL2105" s="69"/>
      <c r="AM2105" s="70" t="s">
        <v>6910</v>
      </c>
      <c r="AN2105" s="63" t="str">
        <f>IF(ISNA(VLOOKUP(D2105,[1]GRE_Tabela2!$A$4:$D$112,4,0)),"-",VLOOKUP(D2105,[1]GRE_Tabela2!$A$4:$D$112,4,0))</f>
        <v>-</v>
      </c>
      <c r="AO2105" s="68" t="s">
        <v>747</v>
      </c>
      <c r="AP2105" s="68" t="s">
        <v>748</v>
      </c>
      <c r="AQ2105" s="113">
        <v>131</v>
      </c>
      <c r="AR2105" s="302" t="str">
        <f>IF(ISNA(VLOOKUP(AT2105,[1]FISQ!$D$2:$J$1713,7,0)),"-",VLOOKUP(AT2105,[1]FISQ!$D$2:$J$1713,7,0))</f>
        <v>-</v>
      </c>
      <c r="AS2105" s="302" t="str">
        <f>IF(ISNA(VLOOKUP(AT2105,[1]FISQ!$D$2:$J$1713,4,0)),"-",CONCATENATE("(",VLOOKUP(AT2105,[1]FISQ!$D$2:$J$1713,4,0),")"))</f>
        <v>-</v>
      </c>
      <c r="AT2105" s="71" t="s">
        <v>4559</v>
      </c>
      <c r="AU2105" s="38"/>
      <c r="AV2105" s="38"/>
      <c r="AW2105" s="38"/>
    </row>
    <row r="2106" spans="1:49" ht="89.25">
      <c r="A2106" s="33">
        <v>2105</v>
      </c>
      <c r="B2106" s="33" t="str">
        <f t="shared" si="100"/>
        <v>2993_II</v>
      </c>
      <c r="C2106" s="33" t="str">
        <f t="shared" si="101"/>
        <v>6.1//3</v>
      </c>
      <c r="D2106" s="61">
        <v>2993</v>
      </c>
      <c r="E2106" s="74" t="s">
        <v>4558</v>
      </c>
      <c r="F2106" s="395" t="s">
        <v>7429</v>
      </c>
      <c r="G2106" s="62" t="str">
        <f>VLOOKUP(CONCATENATE(TEXT(I2106,"0"),"_",TEXT(F2106,"0")),[1]CodC!$A$2:$D$250,4,0)</f>
        <v>Matérias tóxicas inflamáveis, líquidas, pesticidas;</v>
      </c>
      <c r="H2106" s="395" t="s">
        <v>7287</v>
      </c>
      <c r="I2106" s="68">
        <v>6</v>
      </c>
      <c r="J2106" s="68" t="s">
        <v>50</v>
      </c>
      <c r="K2106" s="68" t="s">
        <v>848</v>
      </c>
      <c r="L2106" s="68" t="s">
        <v>849</v>
      </c>
      <c r="M2106" s="68"/>
      <c r="N2106" s="64" t="s">
        <v>24557</v>
      </c>
      <c r="O2106" s="64" t="s">
        <v>3851</v>
      </c>
      <c r="P2106" s="113" t="s">
        <v>22423</v>
      </c>
      <c r="Q2106" s="70" t="s">
        <v>5989</v>
      </c>
      <c r="R2106" s="70" t="s">
        <v>645</v>
      </c>
      <c r="S2106" s="65" t="str">
        <f t="shared" si="102"/>
        <v xml:space="preserve"> SW2 </v>
      </c>
      <c r="T2106" s="69" t="s">
        <v>19</v>
      </c>
      <c r="U2106" s="69"/>
      <c r="V2106" s="69"/>
      <c r="W2106" s="69"/>
      <c r="X2106" s="69"/>
      <c r="Y2106" s="69"/>
      <c r="Z2106" s="69"/>
      <c r="AA2106" s="69"/>
      <c r="AB2106" s="69"/>
      <c r="AC2106" s="69"/>
      <c r="AD2106" s="69"/>
      <c r="AE2106" s="69"/>
      <c r="AF2106" s="69"/>
      <c r="AG2106" s="69"/>
      <c r="AH2106" s="69"/>
      <c r="AI2106" s="69"/>
      <c r="AJ2106" s="69"/>
      <c r="AK2106" s="69"/>
      <c r="AL2106" s="69"/>
      <c r="AM2106" s="70" t="str">
        <f>AM2105</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06" s="63" t="str">
        <f>IF(ISNA(VLOOKUP(D2106,[1]GRE_Tabela2!$A$4:$D$112,4,0)),"-",VLOOKUP(D2106,[1]GRE_Tabela2!$A$4:$D$112,4,0))</f>
        <v>-</v>
      </c>
      <c r="AO2106" s="68" t="s">
        <v>747</v>
      </c>
      <c r="AP2106" s="68" t="s">
        <v>748</v>
      </c>
      <c r="AQ2106" s="113">
        <v>131</v>
      </c>
      <c r="AR2106" s="302" t="str">
        <f>IF(ISNA(VLOOKUP(AT2106,[1]FISQ!$D$2:$J$1713,7,0)),"-",VLOOKUP(AT2106,[1]FISQ!$D$2:$J$1713,7,0))</f>
        <v>-</v>
      </c>
      <c r="AS2106" s="302" t="str">
        <f>IF(ISNA(VLOOKUP(AT2106,[1]FISQ!$D$2:$J$1713,4,0)),"-",CONCATENATE("(",VLOOKUP(AT2106,[1]FISQ!$D$2:$J$1713,4,0),")"))</f>
        <v>-</v>
      </c>
      <c r="AT2106" s="71" t="s">
        <v>4559</v>
      </c>
      <c r="AU2106" s="38"/>
      <c r="AV2106" s="38"/>
      <c r="AW2106" s="38"/>
    </row>
    <row r="2107" spans="1:49" ht="89.25">
      <c r="A2107" s="33">
        <v>2106</v>
      </c>
      <c r="B2107" s="33" t="str">
        <f t="shared" si="100"/>
        <v>2993_III</v>
      </c>
      <c r="C2107" s="33" t="str">
        <f t="shared" si="101"/>
        <v>6.1//3</v>
      </c>
      <c r="D2107" s="61">
        <v>2993</v>
      </c>
      <c r="E2107" s="74" t="s">
        <v>4558</v>
      </c>
      <c r="F2107" s="395" t="s">
        <v>7429</v>
      </c>
      <c r="G2107" s="62" t="str">
        <f>VLOOKUP(CONCATENATE(TEXT(I2107,"0"),"_",TEXT(F2107,"0")),[1]CodC!$A$2:$D$250,4,0)</f>
        <v>Matérias tóxicas inflamáveis, líquidas, pesticidas;</v>
      </c>
      <c r="H2107" s="395" t="s">
        <v>7287</v>
      </c>
      <c r="I2107" s="68">
        <v>6</v>
      </c>
      <c r="J2107" s="68" t="s">
        <v>50</v>
      </c>
      <c r="K2107" s="68" t="s">
        <v>848</v>
      </c>
      <c r="L2107" s="68" t="s">
        <v>879</v>
      </c>
      <c r="M2107" s="68"/>
      <c r="N2107" s="64" t="s">
        <v>24557</v>
      </c>
      <c r="O2107" s="64" t="s">
        <v>3853</v>
      </c>
      <c r="P2107" s="113" t="s">
        <v>22423</v>
      </c>
      <c r="Q2107" s="70" t="s">
        <v>5598</v>
      </c>
      <c r="R2107" s="70" t="s">
        <v>799</v>
      </c>
      <c r="S2107" s="65" t="str">
        <f t="shared" si="102"/>
        <v xml:space="preserve"> SW2 </v>
      </c>
      <c r="T2107" s="69" t="s">
        <v>19</v>
      </c>
      <c r="U2107" s="69"/>
      <c r="V2107" s="69"/>
      <c r="W2107" s="69"/>
      <c r="X2107" s="69"/>
      <c r="Y2107" s="69"/>
      <c r="Z2107" s="69"/>
      <c r="AA2107" s="69"/>
      <c r="AB2107" s="69"/>
      <c r="AC2107" s="69"/>
      <c r="AD2107" s="69"/>
      <c r="AE2107" s="69"/>
      <c r="AF2107" s="69"/>
      <c r="AG2107" s="69"/>
      <c r="AH2107" s="69"/>
      <c r="AI2107" s="69"/>
      <c r="AJ2107" s="69"/>
      <c r="AK2107" s="69"/>
      <c r="AL2107" s="69"/>
      <c r="AM2107" s="70" t="str">
        <f>AM2106</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07" s="63" t="str">
        <f>IF(ISNA(VLOOKUP(D2107,[1]GRE_Tabela2!$A$4:$D$112,4,0)),"-",VLOOKUP(D2107,[1]GRE_Tabela2!$A$4:$D$112,4,0))</f>
        <v>-</v>
      </c>
      <c r="AO2107" s="68" t="s">
        <v>747</v>
      </c>
      <c r="AP2107" s="68" t="s">
        <v>748</v>
      </c>
      <c r="AQ2107" s="113">
        <v>131</v>
      </c>
      <c r="AR2107" s="302" t="str">
        <f>IF(ISNA(VLOOKUP(AT2107,[1]FISQ!$D$2:$J$1713,7,0)),"-",VLOOKUP(AT2107,[1]FISQ!$D$2:$J$1713,7,0))</f>
        <v>-</v>
      </c>
      <c r="AS2107" s="302" t="str">
        <f>IF(ISNA(VLOOKUP(AT2107,[1]FISQ!$D$2:$J$1713,4,0)),"-",CONCATENATE("(",VLOOKUP(AT2107,[1]FISQ!$D$2:$J$1713,4,0),")"))</f>
        <v>-</v>
      </c>
      <c r="AT2107" s="71" t="s">
        <v>4559</v>
      </c>
      <c r="AU2107" s="38"/>
      <c r="AV2107" s="38"/>
      <c r="AW2107" s="38"/>
    </row>
    <row r="2108" spans="1:49" ht="51">
      <c r="A2108" s="33">
        <v>2107</v>
      </c>
      <c r="B2108" s="33" t="str">
        <f t="shared" si="100"/>
        <v>2994_I</v>
      </c>
      <c r="C2108" s="33" t="str">
        <f t="shared" si="101"/>
        <v>6.1//-</v>
      </c>
      <c r="D2108" s="61">
        <v>2994</v>
      </c>
      <c r="E2108" s="67" t="s">
        <v>4560</v>
      </c>
      <c r="F2108" s="395" t="s">
        <v>1800</v>
      </c>
      <c r="G2108" s="62" t="str">
        <f>VLOOKUP(CONCATENATE(TEXT(I2108,"0"),"_",TEXT(F2108,"0")),[1]CodC!$A$2:$D$250,4,0)</f>
        <v>Matérias tóxicas sem perigo subsidiário, pesticidas, líquidas;</v>
      </c>
      <c r="H2108" s="395" t="s">
        <v>7326</v>
      </c>
      <c r="I2108" s="68">
        <v>6</v>
      </c>
      <c r="J2108" s="68" t="s">
        <v>50</v>
      </c>
      <c r="K2108" s="69" t="s">
        <v>19</v>
      </c>
      <c r="L2108" s="68" t="s">
        <v>746</v>
      </c>
      <c r="M2108" s="68"/>
      <c r="N2108" s="64" t="s">
        <v>24551</v>
      </c>
      <c r="O2108" s="64" t="s">
        <v>3851</v>
      </c>
      <c r="P2108" s="113" t="s">
        <v>22423</v>
      </c>
      <c r="Q2108" s="70" t="s">
        <v>5989</v>
      </c>
      <c r="R2108" s="70" t="s">
        <v>645</v>
      </c>
      <c r="S2108" s="65" t="str">
        <f t="shared" si="102"/>
        <v xml:space="preserve"> SW2 </v>
      </c>
      <c r="T2108" s="69" t="s">
        <v>19</v>
      </c>
      <c r="U2108" s="69"/>
      <c r="V2108" s="69"/>
      <c r="W2108" s="69"/>
      <c r="X2108" s="69"/>
      <c r="Y2108" s="69"/>
      <c r="Z2108" s="69"/>
      <c r="AA2108" s="69"/>
      <c r="AB2108" s="69"/>
      <c r="AC2108" s="69"/>
      <c r="AD2108" s="69"/>
      <c r="AE2108" s="69"/>
      <c r="AF2108" s="69"/>
      <c r="AG2108" s="69"/>
      <c r="AH2108" s="69"/>
      <c r="AI2108" s="69"/>
      <c r="AJ2108" s="69"/>
      <c r="AK2108" s="69"/>
      <c r="AL2108" s="69"/>
      <c r="AM2108" s="70" t="s">
        <v>4406</v>
      </c>
      <c r="AN2108" s="63" t="str">
        <f>IF(ISNA(VLOOKUP(D2108,[1]GRE_Tabela2!$A$4:$D$112,4,0)),"-",VLOOKUP(D2108,[1]GRE_Tabela2!$A$4:$D$112,4,0))</f>
        <v>-</v>
      </c>
      <c r="AO2108" s="68" t="s">
        <v>1341</v>
      </c>
      <c r="AP2108" s="68" t="s">
        <v>1795</v>
      </c>
      <c r="AQ2108" s="113">
        <v>151</v>
      </c>
      <c r="AR2108" s="302" t="str">
        <f>IF(ISNA(VLOOKUP(AT2108,[1]FISQ!$D$2:$J$1713,7,0)),"-",VLOOKUP(AT2108,[1]FISQ!$D$2:$J$1713,7,0))</f>
        <v>-</v>
      </c>
      <c r="AS2108" s="302" t="str">
        <f>IF(ISNA(VLOOKUP(AT2108,[1]FISQ!$D$2:$J$1713,4,0)),"-",CONCATENATE("(",VLOOKUP(AT2108,[1]FISQ!$D$2:$J$1713,4,0),")"))</f>
        <v>-</v>
      </c>
      <c r="AT2108" s="71" t="s">
        <v>4561</v>
      </c>
      <c r="AU2108" s="38"/>
      <c r="AV2108" s="38"/>
      <c r="AW2108" s="38"/>
    </row>
    <row r="2109" spans="1:49" ht="51">
      <c r="A2109" s="33">
        <v>2108</v>
      </c>
      <c r="B2109" s="33" t="str">
        <f t="shared" si="100"/>
        <v>2994_II</v>
      </c>
      <c r="C2109" s="33" t="str">
        <f t="shared" si="101"/>
        <v>6.1//-</v>
      </c>
      <c r="D2109" s="61">
        <v>2994</v>
      </c>
      <c r="E2109" s="67" t="s">
        <v>4560</v>
      </c>
      <c r="F2109" s="395" t="s">
        <v>1800</v>
      </c>
      <c r="G2109" s="62" t="str">
        <f>VLOOKUP(CONCATENATE(TEXT(I2109,"0"),"_",TEXT(F2109,"0")),[1]CodC!$A$2:$D$250,4,0)</f>
        <v>Matérias tóxicas sem perigo subsidiário, pesticidas, líquidas;</v>
      </c>
      <c r="H2109" s="395" t="s">
        <v>7327</v>
      </c>
      <c r="I2109" s="68">
        <v>6</v>
      </c>
      <c r="J2109" s="68" t="s">
        <v>50</v>
      </c>
      <c r="K2109" s="69" t="s">
        <v>19</v>
      </c>
      <c r="L2109" s="68" t="s">
        <v>849</v>
      </c>
      <c r="M2109" s="68"/>
      <c r="N2109" s="64" t="s">
        <v>24551</v>
      </c>
      <c r="O2109" s="64" t="s">
        <v>3851</v>
      </c>
      <c r="P2109" s="113" t="s">
        <v>22423</v>
      </c>
      <c r="Q2109" s="70" t="s">
        <v>5989</v>
      </c>
      <c r="R2109" s="70" t="s">
        <v>645</v>
      </c>
      <c r="S2109" s="65" t="str">
        <f t="shared" si="102"/>
        <v xml:space="preserve"> SW2 </v>
      </c>
      <c r="T2109" s="69" t="s">
        <v>19</v>
      </c>
      <c r="U2109" s="69"/>
      <c r="V2109" s="69"/>
      <c r="W2109" s="69"/>
      <c r="X2109" s="69"/>
      <c r="Y2109" s="69"/>
      <c r="Z2109" s="69"/>
      <c r="AA2109" s="69"/>
      <c r="AB2109" s="69"/>
      <c r="AC2109" s="69"/>
      <c r="AD2109" s="69"/>
      <c r="AE2109" s="69"/>
      <c r="AF2109" s="69"/>
      <c r="AG2109" s="69"/>
      <c r="AH2109" s="69"/>
      <c r="AI2109" s="69"/>
      <c r="AJ2109" s="69"/>
      <c r="AK2109" s="69"/>
      <c r="AL2109" s="69"/>
      <c r="AM2109" s="70" t="str">
        <f>AM2108</f>
        <v>Pesticidas líquidos que apresentam uma grande gama de perigos tóxicos. A miscibilidade com a água depende da composição. Tóxico à ingestão, por contacto cutâneo ou à inalação.</v>
      </c>
      <c r="AN2109" s="63" t="str">
        <f>IF(ISNA(VLOOKUP(D2109,[1]GRE_Tabela2!$A$4:$D$112,4,0)),"-",VLOOKUP(D2109,[1]GRE_Tabela2!$A$4:$D$112,4,0))</f>
        <v>-</v>
      </c>
      <c r="AO2109" s="68" t="s">
        <v>1341</v>
      </c>
      <c r="AP2109" s="68" t="s">
        <v>1795</v>
      </c>
      <c r="AQ2109" s="113">
        <v>151</v>
      </c>
      <c r="AR2109" s="302" t="str">
        <f>IF(ISNA(VLOOKUP(AT2109,[1]FISQ!$D$2:$J$1713,7,0)),"-",VLOOKUP(AT2109,[1]FISQ!$D$2:$J$1713,7,0))</f>
        <v>-</v>
      </c>
      <c r="AS2109" s="302" t="str">
        <f>IF(ISNA(VLOOKUP(AT2109,[1]FISQ!$D$2:$J$1713,4,0)),"-",CONCATENATE("(",VLOOKUP(AT2109,[1]FISQ!$D$2:$J$1713,4,0),")"))</f>
        <v>-</v>
      </c>
      <c r="AT2109" s="71" t="s">
        <v>4561</v>
      </c>
      <c r="AU2109" s="38"/>
      <c r="AV2109" s="38"/>
      <c r="AW2109" s="38"/>
    </row>
    <row r="2110" spans="1:49" ht="51">
      <c r="A2110" s="33">
        <v>2109</v>
      </c>
      <c r="B2110" s="33" t="str">
        <f t="shared" si="100"/>
        <v>2994_III</v>
      </c>
      <c r="C2110" s="33" t="str">
        <f t="shared" si="101"/>
        <v>6.1//-</v>
      </c>
      <c r="D2110" s="61">
        <v>2994</v>
      </c>
      <c r="E2110" s="67" t="s">
        <v>4560</v>
      </c>
      <c r="F2110" s="395" t="s">
        <v>1800</v>
      </c>
      <c r="G2110" s="62" t="str">
        <f>VLOOKUP(CONCATENATE(TEXT(I2110,"0"),"_",TEXT(F2110,"0")),[1]CodC!$A$2:$D$250,4,0)</f>
        <v>Matérias tóxicas sem perigo subsidiário, pesticidas, líquidas;</v>
      </c>
      <c r="H2110" s="395" t="s">
        <v>7327</v>
      </c>
      <c r="I2110" s="68">
        <v>6</v>
      </c>
      <c r="J2110" s="68" t="s">
        <v>50</v>
      </c>
      <c r="K2110" s="69" t="s">
        <v>19</v>
      </c>
      <c r="L2110" s="68" t="s">
        <v>879</v>
      </c>
      <c r="M2110" s="68"/>
      <c r="N2110" s="64" t="s">
        <v>24551</v>
      </c>
      <c r="O2110" s="64" t="s">
        <v>3853</v>
      </c>
      <c r="P2110" s="113" t="s">
        <v>22423</v>
      </c>
      <c r="Q2110" s="70" t="s">
        <v>5598</v>
      </c>
      <c r="R2110" s="70" t="s">
        <v>799</v>
      </c>
      <c r="S2110" s="65" t="str">
        <f t="shared" si="102"/>
        <v xml:space="preserve"> SW2 </v>
      </c>
      <c r="T2110" s="69" t="s">
        <v>19</v>
      </c>
      <c r="U2110" s="69"/>
      <c r="V2110" s="69"/>
      <c r="W2110" s="69"/>
      <c r="X2110" s="69"/>
      <c r="Y2110" s="69"/>
      <c r="Z2110" s="69"/>
      <c r="AA2110" s="69"/>
      <c r="AB2110" s="69"/>
      <c r="AC2110" s="69"/>
      <c r="AD2110" s="69"/>
      <c r="AE2110" s="69"/>
      <c r="AF2110" s="69"/>
      <c r="AG2110" s="69"/>
      <c r="AH2110" s="69"/>
      <c r="AI2110" s="69"/>
      <c r="AJ2110" s="69"/>
      <c r="AK2110" s="69"/>
      <c r="AL2110" s="69"/>
      <c r="AM2110" s="70" t="str">
        <f>AM2109</f>
        <v>Pesticidas líquidos que apresentam uma grande gama de perigos tóxicos. A miscibilidade com a água depende da composição. Tóxico à ingestão, por contacto cutâneo ou à inalação.</v>
      </c>
      <c r="AN2110" s="63" t="str">
        <f>IF(ISNA(VLOOKUP(D2110,[1]GRE_Tabela2!$A$4:$D$112,4,0)),"-",VLOOKUP(D2110,[1]GRE_Tabela2!$A$4:$D$112,4,0))</f>
        <v>-</v>
      </c>
      <c r="AO2110" s="68" t="s">
        <v>1341</v>
      </c>
      <c r="AP2110" s="68" t="s">
        <v>1795</v>
      </c>
      <c r="AQ2110" s="113">
        <v>151</v>
      </c>
      <c r="AR2110" s="302" t="str">
        <f>IF(ISNA(VLOOKUP(AT2110,[1]FISQ!$D$2:$J$1713,7,0)),"-",VLOOKUP(AT2110,[1]FISQ!$D$2:$J$1713,7,0))</f>
        <v>-</v>
      </c>
      <c r="AS2110" s="302" t="str">
        <f>IF(ISNA(VLOOKUP(AT2110,[1]FISQ!$D$2:$J$1713,4,0)),"-",CONCATENATE("(",VLOOKUP(AT2110,[1]FISQ!$D$2:$J$1713,4,0),")"))</f>
        <v>-</v>
      </c>
      <c r="AT2110" s="71" t="s">
        <v>4561</v>
      </c>
      <c r="AU2110" s="38"/>
      <c r="AV2110" s="38"/>
      <c r="AW2110" s="38"/>
    </row>
    <row r="2111" spans="1:49" ht="51">
      <c r="A2111" s="33">
        <v>2110</v>
      </c>
      <c r="B2111" s="33" t="str">
        <f t="shared" si="100"/>
        <v>2995_I</v>
      </c>
      <c r="C2111" s="33" t="str">
        <f t="shared" si="101"/>
        <v>6.1//3</v>
      </c>
      <c r="D2111" s="61">
        <v>2995</v>
      </c>
      <c r="E2111" s="79" t="s">
        <v>4562</v>
      </c>
      <c r="F2111" s="395" t="s">
        <v>7429</v>
      </c>
      <c r="G2111" s="62" t="str">
        <f>VLOOKUP(CONCATENATE(TEXT(I2111,"0"),"_",TEXT(F2111,"0")),[1]CodC!$A$2:$D$250,4,0)</f>
        <v>Matérias tóxicas inflamáveis, líquidas, pesticidas;</v>
      </c>
      <c r="H2111" s="395" t="s">
        <v>7277</v>
      </c>
      <c r="I2111" s="68">
        <v>6</v>
      </c>
      <c r="J2111" s="68" t="s">
        <v>50</v>
      </c>
      <c r="K2111" s="68" t="s">
        <v>848</v>
      </c>
      <c r="L2111" s="68" t="s">
        <v>746</v>
      </c>
      <c r="M2111" s="68"/>
      <c r="N2111" s="64" t="s">
        <v>24557</v>
      </c>
      <c r="O2111" s="64" t="s">
        <v>3851</v>
      </c>
      <c r="P2111" s="113" t="s">
        <v>22423</v>
      </c>
      <c r="Q2111" s="70" t="s">
        <v>5989</v>
      </c>
      <c r="R2111" s="70" t="s">
        <v>645</v>
      </c>
      <c r="S2111" s="65" t="str">
        <f t="shared" si="102"/>
        <v xml:space="preserve"> SW2 </v>
      </c>
      <c r="T2111" s="69" t="s">
        <v>19</v>
      </c>
      <c r="U2111" s="69"/>
      <c r="V2111" s="69"/>
      <c r="W2111" s="69"/>
      <c r="X2111" s="69"/>
      <c r="Y2111" s="69"/>
      <c r="Z2111" s="69"/>
      <c r="AA2111" s="69"/>
      <c r="AB2111" s="69"/>
      <c r="AC2111" s="69"/>
      <c r="AD2111" s="69"/>
      <c r="AE2111" s="69"/>
      <c r="AF2111" s="69"/>
      <c r="AG2111" s="69"/>
      <c r="AH2111" s="69"/>
      <c r="AI2111" s="69"/>
      <c r="AJ2111" s="69"/>
      <c r="AK2111" s="69"/>
      <c r="AL2111" s="69"/>
      <c r="AM2111" s="70" t="s">
        <v>4563</v>
      </c>
      <c r="AN2111" s="63" t="str">
        <f>IF(ISNA(VLOOKUP(D2111,[1]GRE_Tabela2!$A$4:$D$112,4,0)),"-",VLOOKUP(D2111,[1]GRE_Tabela2!$A$4:$D$112,4,0))</f>
        <v>-</v>
      </c>
      <c r="AO2111" s="68" t="s">
        <v>747</v>
      </c>
      <c r="AP2111" s="68" t="s">
        <v>748</v>
      </c>
      <c r="AQ2111" s="113">
        <v>131</v>
      </c>
      <c r="AR2111" s="302" t="str">
        <f>IF(ISNA(VLOOKUP(AT2111,[1]FISQ!$D$2:$J$1713,7,0)),"-",VLOOKUP(AT2111,[1]FISQ!$D$2:$J$1713,7,0))</f>
        <v>-</v>
      </c>
      <c r="AS2111" s="302" t="str">
        <f>IF(ISNA(VLOOKUP(AT2111,[1]FISQ!$D$2:$J$1713,4,0)),"-",CONCATENATE("(",VLOOKUP(AT2111,[1]FISQ!$D$2:$J$1713,4,0),")"))</f>
        <v>-</v>
      </c>
      <c r="AT2111" s="71" t="s">
        <v>4564</v>
      </c>
      <c r="AU2111" s="38"/>
      <c r="AV2111" s="38"/>
      <c r="AW2111" s="38"/>
    </row>
    <row r="2112" spans="1:49" ht="51">
      <c r="A2112" s="33">
        <v>2111</v>
      </c>
      <c r="B2112" s="33" t="str">
        <f t="shared" si="100"/>
        <v>2995_II</v>
      </c>
      <c r="C2112" s="33" t="str">
        <f t="shared" si="101"/>
        <v>6.1//3</v>
      </c>
      <c r="D2112" s="61">
        <v>2995</v>
      </c>
      <c r="E2112" s="79" t="s">
        <v>4562</v>
      </c>
      <c r="F2112" s="395" t="s">
        <v>7429</v>
      </c>
      <c r="G2112" s="62" t="str">
        <f>VLOOKUP(CONCATENATE(TEXT(I2112,"0"),"_",TEXT(F2112,"0")),[1]CodC!$A$2:$D$250,4,0)</f>
        <v>Matérias tóxicas inflamáveis, líquidas, pesticidas;</v>
      </c>
      <c r="H2112" s="395" t="s">
        <v>7287</v>
      </c>
      <c r="I2112" s="68">
        <v>6</v>
      </c>
      <c r="J2112" s="68" t="s">
        <v>50</v>
      </c>
      <c r="K2112" s="68" t="s">
        <v>848</v>
      </c>
      <c r="L2112" s="68" t="s">
        <v>849</v>
      </c>
      <c r="M2112" s="68"/>
      <c r="N2112" s="64" t="s">
        <v>24557</v>
      </c>
      <c r="O2112" s="64" t="s">
        <v>3851</v>
      </c>
      <c r="P2112" s="113" t="s">
        <v>22423</v>
      </c>
      <c r="Q2112" s="70" t="s">
        <v>5989</v>
      </c>
      <c r="R2112" s="70" t="s">
        <v>645</v>
      </c>
      <c r="S2112" s="65" t="str">
        <f t="shared" si="102"/>
        <v xml:space="preserve"> SW2 </v>
      </c>
      <c r="T2112" s="69" t="s">
        <v>19</v>
      </c>
      <c r="U2112" s="69"/>
      <c r="V2112" s="69"/>
      <c r="W2112" s="69"/>
      <c r="X2112" s="69"/>
      <c r="Y2112" s="69"/>
      <c r="Z2112" s="69"/>
      <c r="AA2112" s="69"/>
      <c r="AB2112" s="69"/>
      <c r="AC2112" s="69"/>
      <c r="AD2112" s="69"/>
      <c r="AE2112" s="69"/>
      <c r="AF2112" s="69"/>
      <c r="AG2112" s="69"/>
      <c r="AH2112" s="69"/>
      <c r="AI2112" s="69"/>
      <c r="AJ2112" s="69"/>
      <c r="AK2112" s="69"/>
      <c r="AL2112" s="69"/>
      <c r="AM2112" s="70" t="str">
        <f>AM2111</f>
        <v>Frequentemente contêm petróleo ou alcatrão de hulha destilados ou outros líquidos inflamáveis. Ponto de inflamação e a miscibilidade com a água depende da composição. Tóxico à ingestão, por contacto cutâneo ou à inalação.</v>
      </c>
      <c r="AN2112" s="63" t="str">
        <f>IF(ISNA(VLOOKUP(D2112,[1]GRE_Tabela2!$A$4:$D$112,4,0)),"-",VLOOKUP(D2112,[1]GRE_Tabela2!$A$4:$D$112,4,0))</f>
        <v>-</v>
      </c>
      <c r="AO2112" s="68" t="s">
        <v>747</v>
      </c>
      <c r="AP2112" s="68" t="s">
        <v>748</v>
      </c>
      <c r="AQ2112" s="113">
        <v>131</v>
      </c>
      <c r="AR2112" s="302" t="str">
        <f>IF(ISNA(VLOOKUP(AT2112,[1]FISQ!$D$2:$J$1713,7,0)),"-",VLOOKUP(AT2112,[1]FISQ!$D$2:$J$1713,7,0))</f>
        <v>-</v>
      </c>
      <c r="AS2112" s="302" t="str">
        <f>IF(ISNA(VLOOKUP(AT2112,[1]FISQ!$D$2:$J$1713,4,0)),"-",CONCATENATE("(",VLOOKUP(AT2112,[1]FISQ!$D$2:$J$1713,4,0),")"))</f>
        <v>-</v>
      </c>
      <c r="AT2112" s="71" t="s">
        <v>4564</v>
      </c>
      <c r="AU2112" s="38"/>
      <c r="AV2112" s="38"/>
      <c r="AW2112" s="38"/>
    </row>
    <row r="2113" spans="1:49" ht="51">
      <c r="A2113" s="33">
        <v>2112</v>
      </c>
      <c r="B2113" s="33" t="str">
        <f t="shared" si="100"/>
        <v>2995_III</v>
      </c>
      <c r="C2113" s="33" t="str">
        <f t="shared" si="101"/>
        <v>6.1//3</v>
      </c>
      <c r="D2113" s="61">
        <v>2995</v>
      </c>
      <c r="E2113" s="79" t="s">
        <v>4562</v>
      </c>
      <c r="F2113" s="395" t="s">
        <v>7429</v>
      </c>
      <c r="G2113" s="62" t="str">
        <f>VLOOKUP(CONCATENATE(TEXT(I2113,"0"),"_",TEXT(F2113,"0")),[1]CodC!$A$2:$D$250,4,0)</f>
        <v>Matérias tóxicas inflamáveis, líquidas, pesticidas;</v>
      </c>
      <c r="H2113" s="395" t="s">
        <v>7287</v>
      </c>
      <c r="I2113" s="68">
        <v>6</v>
      </c>
      <c r="J2113" s="68" t="s">
        <v>50</v>
      </c>
      <c r="K2113" s="68" t="s">
        <v>848</v>
      </c>
      <c r="L2113" s="68" t="s">
        <v>879</v>
      </c>
      <c r="M2113" s="68"/>
      <c r="N2113" s="64" t="s">
        <v>24557</v>
      </c>
      <c r="O2113" s="64" t="s">
        <v>3853</v>
      </c>
      <c r="P2113" s="113" t="s">
        <v>22423</v>
      </c>
      <c r="Q2113" s="70" t="s">
        <v>5598</v>
      </c>
      <c r="R2113" s="70" t="s">
        <v>799</v>
      </c>
      <c r="S2113" s="65" t="str">
        <f t="shared" si="102"/>
        <v xml:space="preserve"> SW2 </v>
      </c>
      <c r="T2113" s="69" t="s">
        <v>19</v>
      </c>
      <c r="U2113" s="69"/>
      <c r="V2113" s="69"/>
      <c r="W2113" s="69"/>
      <c r="X2113" s="69"/>
      <c r="Y2113" s="69"/>
      <c r="Z2113" s="69"/>
      <c r="AA2113" s="69"/>
      <c r="AB2113" s="69"/>
      <c r="AC2113" s="69"/>
      <c r="AD2113" s="69"/>
      <c r="AE2113" s="69"/>
      <c r="AF2113" s="69"/>
      <c r="AG2113" s="69"/>
      <c r="AH2113" s="69"/>
      <c r="AI2113" s="69"/>
      <c r="AJ2113" s="69"/>
      <c r="AK2113" s="69"/>
      <c r="AL2113" s="69"/>
      <c r="AM2113" s="70" t="str">
        <f>AM2112</f>
        <v>Frequentemente contêm petróleo ou alcatrão de hulha destilados ou outros líquidos inflamáveis. Ponto de inflamação e a miscibilidade com a água depende da composição. Tóxico à ingestão, por contacto cutâneo ou à inalação.</v>
      </c>
      <c r="AN2113" s="63" t="str">
        <f>IF(ISNA(VLOOKUP(D2113,[1]GRE_Tabela2!$A$4:$D$112,4,0)),"-",VLOOKUP(D2113,[1]GRE_Tabela2!$A$4:$D$112,4,0))</f>
        <v>-</v>
      </c>
      <c r="AO2113" s="68" t="s">
        <v>747</v>
      </c>
      <c r="AP2113" s="68" t="s">
        <v>748</v>
      </c>
      <c r="AQ2113" s="113">
        <v>131</v>
      </c>
      <c r="AR2113" s="302" t="str">
        <f>IF(ISNA(VLOOKUP(AT2113,[1]FISQ!$D$2:$J$1713,7,0)),"-",VLOOKUP(AT2113,[1]FISQ!$D$2:$J$1713,7,0))</f>
        <v>-</v>
      </c>
      <c r="AS2113" s="302" t="str">
        <f>IF(ISNA(VLOOKUP(AT2113,[1]FISQ!$D$2:$J$1713,4,0)),"-",CONCATENATE("(",VLOOKUP(AT2113,[1]FISQ!$D$2:$J$1713,4,0),")"))</f>
        <v>-</v>
      </c>
      <c r="AT2113" s="71" t="s">
        <v>4564</v>
      </c>
      <c r="AU2113" s="38"/>
      <c r="AV2113" s="38"/>
      <c r="AW2113" s="38"/>
    </row>
    <row r="2114" spans="1:49" ht="38.25">
      <c r="A2114" s="33">
        <v>2113</v>
      </c>
      <c r="B2114" s="33" t="str">
        <f t="shared" si="100"/>
        <v>2996_I</v>
      </c>
      <c r="C2114" s="33" t="str">
        <f t="shared" si="101"/>
        <v>6.1//-</v>
      </c>
      <c r="D2114" s="61">
        <v>2996</v>
      </c>
      <c r="E2114" s="67" t="s">
        <v>4565</v>
      </c>
      <c r="F2114" s="395" t="s">
        <v>1800</v>
      </c>
      <c r="G2114" s="62" t="str">
        <f>VLOOKUP(CONCATENATE(TEXT(I2114,"0"),"_",TEXT(F2114,"0")),[1]CodC!$A$2:$D$250,4,0)</f>
        <v>Matérias tóxicas sem perigo subsidiário, pesticidas, líquidas;</v>
      </c>
      <c r="H2114" s="395" t="s">
        <v>7326</v>
      </c>
      <c r="I2114" s="68">
        <v>6</v>
      </c>
      <c r="J2114" s="68" t="s">
        <v>50</v>
      </c>
      <c r="K2114" s="69" t="s">
        <v>19</v>
      </c>
      <c r="L2114" s="68" t="s">
        <v>746</v>
      </c>
      <c r="M2114" s="68"/>
      <c r="N2114" s="64" t="s">
        <v>24551</v>
      </c>
      <c r="O2114" s="64" t="s">
        <v>3851</v>
      </c>
      <c r="P2114" s="113" t="s">
        <v>22423</v>
      </c>
      <c r="Q2114" s="70" t="s">
        <v>5989</v>
      </c>
      <c r="R2114" s="70" t="s">
        <v>645</v>
      </c>
      <c r="S2114" s="65" t="str">
        <f t="shared" si="102"/>
        <v xml:space="preserve"> SW2 </v>
      </c>
      <c r="T2114" s="69" t="s">
        <v>19</v>
      </c>
      <c r="U2114" s="69"/>
      <c r="V2114" s="69"/>
      <c r="W2114" s="69"/>
      <c r="X2114" s="69"/>
      <c r="Y2114" s="69"/>
      <c r="Z2114" s="69"/>
      <c r="AA2114" s="69"/>
      <c r="AB2114" s="69"/>
      <c r="AC2114" s="69"/>
      <c r="AD2114" s="69"/>
      <c r="AE2114" s="69"/>
      <c r="AF2114" s="69"/>
      <c r="AG2114" s="69"/>
      <c r="AH2114" s="69"/>
      <c r="AI2114" s="69"/>
      <c r="AJ2114" s="69"/>
      <c r="AK2114" s="69"/>
      <c r="AL2114" s="69"/>
      <c r="AM2114" s="70" t="s">
        <v>4556</v>
      </c>
      <c r="AN2114" s="63" t="str">
        <f>IF(ISNA(VLOOKUP(D2114,[1]GRE_Tabela2!$A$4:$D$112,4,0)),"-",VLOOKUP(D2114,[1]GRE_Tabela2!$A$4:$D$112,4,0))</f>
        <v>-</v>
      </c>
      <c r="AO2114" s="68" t="s">
        <v>1341</v>
      </c>
      <c r="AP2114" s="68" t="s">
        <v>1795</v>
      </c>
      <c r="AQ2114" s="113">
        <v>151</v>
      </c>
      <c r="AR2114" s="302" t="str">
        <f>IF(ISNA(VLOOKUP(AT2114,[1]FISQ!$D$2:$J$1713,7,0)),"-",VLOOKUP(AT2114,[1]FISQ!$D$2:$J$1713,7,0))</f>
        <v>0740 </v>
      </c>
      <c r="AS2114" s="302" t="str">
        <f>IF(ISNA(VLOOKUP(AT2114,[1]FISQ!$D$2:$J$1713,4,0)),"-",CONCATENATE("(",VLOOKUP(AT2114,[1]FISQ!$D$2:$J$1713,4,0),")"))</f>
        <v>(1)</v>
      </c>
      <c r="AT2114" s="71" t="s">
        <v>4566</v>
      </c>
      <c r="AU2114" s="38"/>
      <c r="AV2114" s="38"/>
      <c r="AW2114" s="38"/>
    </row>
    <row r="2115" spans="1:49" ht="38.25">
      <c r="A2115" s="33">
        <v>2114</v>
      </c>
      <c r="B2115" s="33" t="str">
        <f t="shared" si="100"/>
        <v>2996_II</v>
      </c>
      <c r="C2115" s="33" t="str">
        <f t="shared" si="101"/>
        <v>6.1//-</v>
      </c>
      <c r="D2115" s="61">
        <v>2996</v>
      </c>
      <c r="E2115" s="67" t="s">
        <v>4565</v>
      </c>
      <c r="F2115" s="395" t="s">
        <v>1800</v>
      </c>
      <c r="G2115" s="62" t="str">
        <f>VLOOKUP(CONCATENATE(TEXT(I2115,"0"),"_",TEXT(F2115,"0")),[1]CodC!$A$2:$D$250,4,0)</f>
        <v>Matérias tóxicas sem perigo subsidiário, pesticidas, líquidas;</v>
      </c>
      <c r="H2115" s="395" t="s">
        <v>7327</v>
      </c>
      <c r="I2115" s="68">
        <v>6</v>
      </c>
      <c r="J2115" s="68" t="s">
        <v>50</v>
      </c>
      <c r="K2115" s="69" t="s">
        <v>19</v>
      </c>
      <c r="L2115" s="68" t="s">
        <v>849</v>
      </c>
      <c r="M2115" s="68"/>
      <c r="N2115" s="64" t="s">
        <v>24551</v>
      </c>
      <c r="O2115" s="64" t="s">
        <v>3851</v>
      </c>
      <c r="P2115" s="113" t="s">
        <v>22423</v>
      </c>
      <c r="Q2115" s="70" t="s">
        <v>5989</v>
      </c>
      <c r="R2115" s="70" t="s">
        <v>645</v>
      </c>
      <c r="S2115" s="65" t="str">
        <f t="shared" si="102"/>
        <v xml:space="preserve"> SW2 </v>
      </c>
      <c r="T2115" s="69" t="s">
        <v>19</v>
      </c>
      <c r="U2115" s="69"/>
      <c r="V2115" s="69"/>
      <c r="W2115" s="69"/>
      <c r="X2115" s="69"/>
      <c r="Y2115" s="69"/>
      <c r="Z2115" s="69"/>
      <c r="AA2115" s="69"/>
      <c r="AB2115" s="69"/>
      <c r="AC2115" s="69"/>
      <c r="AD2115" s="69"/>
      <c r="AE2115" s="69"/>
      <c r="AF2115" s="69"/>
      <c r="AG2115" s="69"/>
      <c r="AH2115" s="69"/>
      <c r="AI2115" s="69"/>
      <c r="AJ2115" s="69"/>
      <c r="AK2115" s="69"/>
      <c r="AL2115" s="69"/>
      <c r="AM2115" s="70" t="str">
        <f>AM2114</f>
        <v>A miscibilidade com a água depende da composição. Tóxico à ingestão, por contacto cutâneo ou à inalação.</v>
      </c>
      <c r="AN2115" s="63" t="str">
        <f>IF(ISNA(VLOOKUP(D2115,[1]GRE_Tabela2!$A$4:$D$112,4,0)),"-",VLOOKUP(D2115,[1]GRE_Tabela2!$A$4:$D$112,4,0))</f>
        <v>-</v>
      </c>
      <c r="AO2115" s="68" t="s">
        <v>1341</v>
      </c>
      <c r="AP2115" s="68" t="s">
        <v>1795</v>
      </c>
      <c r="AQ2115" s="113">
        <v>151</v>
      </c>
      <c r="AR2115" s="302" t="str">
        <f>IF(ISNA(VLOOKUP(AT2115,[1]FISQ!$D$2:$J$1713,7,0)),"-",VLOOKUP(AT2115,[1]FISQ!$D$2:$J$1713,7,0))</f>
        <v>0740 </v>
      </c>
      <c r="AS2115" s="302" t="str">
        <f>IF(ISNA(VLOOKUP(AT2115,[1]FISQ!$D$2:$J$1713,4,0)),"-",CONCATENATE("(",VLOOKUP(AT2115,[1]FISQ!$D$2:$J$1713,4,0),")"))</f>
        <v>(1)</v>
      </c>
      <c r="AT2115" s="71" t="s">
        <v>4566</v>
      </c>
      <c r="AU2115" s="38"/>
      <c r="AV2115" s="38"/>
      <c r="AW2115" s="38"/>
    </row>
    <row r="2116" spans="1:49" ht="38.25">
      <c r="A2116" s="33">
        <v>2115</v>
      </c>
      <c r="B2116" s="33" t="str">
        <f t="shared" si="100"/>
        <v>2996_III</v>
      </c>
      <c r="C2116" s="33" t="str">
        <f t="shared" si="101"/>
        <v>6.1//-</v>
      </c>
      <c r="D2116" s="61">
        <v>2996</v>
      </c>
      <c r="E2116" s="67" t="s">
        <v>4565</v>
      </c>
      <c r="F2116" s="395" t="s">
        <v>1800</v>
      </c>
      <c r="G2116" s="62" t="str">
        <f>VLOOKUP(CONCATENATE(TEXT(I2116,"0"),"_",TEXT(F2116,"0")),[1]CodC!$A$2:$D$250,4,0)</f>
        <v>Matérias tóxicas sem perigo subsidiário, pesticidas, líquidas;</v>
      </c>
      <c r="H2116" s="395" t="s">
        <v>7327</v>
      </c>
      <c r="I2116" s="68">
        <v>6</v>
      </c>
      <c r="J2116" s="68" t="s">
        <v>50</v>
      </c>
      <c r="K2116" s="69" t="s">
        <v>19</v>
      </c>
      <c r="L2116" s="68" t="s">
        <v>879</v>
      </c>
      <c r="M2116" s="68"/>
      <c r="N2116" s="64" t="s">
        <v>24551</v>
      </c>
      <c r="O2116" s="64" t="s">
        <v>3853</v>
      </c>
      <c r="P2116" s="113" t="s">
        <v>22423</v>
      </c>
      <c r="Q2116" s="70" t="s">
        <v>5598</v>
      </c>
      <c r="R2116" s="70" t="s">
        <v>799</v>
      </c>
      <c r="S2116" s="65" t="str">
        <f t="shared" si="102"/>
        <v xml:space="preserve"> SW2 </v>
      </c>
      <c r="T2116" s="69" t="s">
        <v>19</v>
      </c>
      <c r="U2116" s="69"/>
      <c r="V2116" s="69"/>
      <c r="W2116" s="69"/>
      <c r="X2116" s="69"/>
      <c r="Y2116" s="69"/>
      <c r="Z2116" s="69"/>
      <c r="AA2116" s="69"/>
      <c r="AB2116" s="69"/>
      <c r="AC2116" s="69"/>
      <c r="AD2116" s="69"/>
      <c r="AE2116" s="69"/>
      <c r="AF2116" s="69"/>
      <c r="AG2116" s="69"/>
      <c r="AH2116" s="69"/>
      <c r="AI2116" s="69"/>
      <c r="AJ2116" s="69"/>
      <c r="AK2116" s="69"/>
      <c r="AL2116" s="69"/>
      <c r="AM2116" s="70" t="str">
        <f>AM2115</f>
        <v>A miscibilidade com a água depende da composição. Tóxico à ingestão, por contacto cutâneo ou à inalação.</v>
      </c>
      <c r="AN2116" s="63" t="str">
        <f>IF(ISNA(VLOOKUP(D2116,[1]GRE_Tabela2!$A$4:$D$112,4,0)),"-",VLOOKUP(D2116,[1]GRE_Tabela2!$A$4:$D$112,4,0))</f>
        <v>-</v>
      </c>
      <c r="AO2116" s="68" t="s">
        <v>1341</v>
      </c>
      <c r="AP2116" s="68" t="s">
        <v>1795</v>
      </c>
      <c r="AQ2116" s="113">
        <v>151</v>
      </c>
      <c r="AR2116" s="302" t="str">
        <f>IF(ISNA(VLOOKUP(AT2116,[1]FISQ!$D$2:$J$1713,7,0)),"-",VLOOKUP(AT2116,[1]FISQ!$D$2:$J$1713,7,0))</f>
        <v>0740 </v>
      </c>
      <c r="AS2116" s="302" t="str">
        <f>IF(ISNA(VLOOKUP(AT2116,[1]FISQ!$D$2:$J$1713,4,0)),"-",CONCATENATE("(",VLOOKUP(AT2116,[1]FISQ!$D$2:$J$1713,4,0),")"))</f>
        <v>(1)</v>
      </c>
      <c r="AT2116" s="71" t="s">
        <v>4566</v>
      </c>
      <c r="AU2116" s="38"/>
      <c r="AV2116" s="38"/>
      <c r="AW2116" s="38"/>
    </row>
    <row r="2117" spans="1:49" ht="51">
      <c r="A2117" s="33">
        <v>2116</v>
      </c>
      <c r="B2117" s="33" t="str">
        <f t="shared" si="100"/>
        <v>2997_I</v>
      </c>
      <c r="C2117" s="33" t="str">
        <f t="shared" si="101"/>
        <v>6.1//3</v>
      </c>
      <c r="D2117" s="61">
        <v>2997</v>
      </c>
      <c r="E2117" s="74" t="s">
        <v>4567</v>
      </c>
      <c r="F2117" s="395" t="s">
        <v>7429</v>
      </c>
      <c r="G2117" s="62" t="str">
        <f>VLOOKUP(CONCATENATE(TEXT(I2117,"0"),"_",TEXT(F2117,"0")),[1]CodC!$A$2:$D$250,4,0)</f>
        <v>Matérias tóxicas inflamáveis, líquidas, pesticidas;</v>
      </c>
      <c r="H2117" s="395" t="s">
        <v>7277</v>
      </c>
      <c r="I2117" s="68">
        <v>6</v>
      </c>
      <c r="J2117" s="68" t="s">
        <v>50</v>
      </c>
      <c r="K2117" s="68" t="s">
        <v>848</v>
      </c>
      <c r="L2117" s="68" t="s">
        <v>746</v>
      </c>
      <c r="M2117" s="68"/>
      <c r="N2117" s="64" t="s">
        <v>24557</v>
      </c>
      <c r="O2117" s="64" t="s">
        <v>3851</v>
      </c>
      <c r="P2117" s="113" t="s">
        <v>22423</v>
      </c>
      <c r="Q2117" s="70" t="s">
        <v>5989</v>
      </c>
      <c r="R2117" s="70" t="s">
        <v>645</v>
      </c>
      <c r="S2117" s="65" t="str">
        <f t="shared" si="102"/>
        <v xml:space="preserve"> SW2 </v>
      </c>
      <c r="T2117" s="69" t="s">
        <v>19</v>
      </c>
      <c r="U2117" s="69"/>
      <c r="V2117" s="69"/>
      <c r="W2117" s="69"/>
      <c r="X2117" s="69"/>
      <c r="Y2117" s="69"/>
      <c r="Z2117" s="69"/>
      <c r="AA2117" s="69"/>
      <c r="AB2117" s="69"/>
      <c r="AC2117" s="69"/>
      <c r="AD2117" s="69"/>
      <c r="AE2117" s="69"/>
      <c r="AF2117" s="69"/>
      <c r="AG2117" s="69"/>
      <c r="AH2117" s="69"/>
      <c r="AI2117" s="69"/>
      <c r="AJ2117" s="69"/>
      <c r="AK2117" s="69"/>
      <c r="AL2117" s="69"/>
      <c r="AM2117" s="70" t="s">
        <v>4563</v>
      </c>
      <c r="AN2117" s="63" t="str">
        <f>IF(ISNA(VLOOKUP(D2117,[1]GRE_Tabela2!$A$4:$D$112,4,0)),"-",VLOOKUP(D2117,[1]GRE_Tabela2!$A$4:$D$112,4,0))</f>
        <v>-</v>
      </c>
      <c r="AO2117" s="68" t="s">
        <v>747</v>
      </c>
      <c r="AP2117" s="68" t="s">
        <v>748</v>
      </c>
      <c r="AQ2117" s="113">
        <v>131</v>
      </c>
      <c r="AR2117" s="302" t="str">
        <f>IF(ISNA(VLOOKUP(AT2117,[1]FISQ!$D$2:$J$1713,7,0)),"-",VLOOKUP(AT2117,[1]FISQ!$D$2:$J$1713,7,0))</f>
        <v>-</v>
      </c>
      <c r="AS2117" s="302" t="str">
        <f>IF(ISNA(VLOOKUP(AT2117,[1]FISQ!$D$2:$J$1713,4,0)),"-",CONCATENATE("(",VLOOKUP(AT2117,[1]FISQ!$D$2:$J$1713,4,0),")"))</f>
        <v>-</v>
      </c>
      <c r="AT2117" s="71" t="s">
        <v>4568</v>
      </c>
      <c r="AU2117" s="38"/>
      <c r="AV2117" s="38"/>
      <c r="AW2117" s="38"/>
    </row>
    <row r="2118" spans="1:49" ht="51">
      <c r="A2118" s="33">
        <v>2117</v>
      </c>
      <c r="B2118" s="33" t="str">
        <f t="shared" ref="B2118:B2181" si="103">CONCATENATE(TEXT(D2118,"0000"),"_",TEXT(L2118,"0"))</f>
        <v>2997_II</v>
      </c>
      <c r="C2118" s="33" t="str">
        <f t="shared" ref="C2118:C2181" si="104">CONCATENATE(TEXT(J2118,"0"),"//",TEXT(K2118,"0"))</f>
        <v>6.1//3</v>
      </c>
      <c r="D2118" s="61">
        <v>2997</v>
      </c>
      <c r="E2118" s="74" t="s">
        <v>4567</v>
      </c>
      <c r="F2118" s="395" t="s">
        <v>7429</v>
      </c>
      <c r="G2118" s="62" t="str">
        <f>VLOOKUP(CONCATENATE(TEXT(I2118,"0"),"_",TEXT(F2118,"0")),[1]CodC!$A$2:$D$250,4,0)</f>
        <v>Matérias tóxicas inflamáveis, líquidas, pesticidas;</v>
      </c>
      <c r="H2118" s="395" t="s">
        <v>7287</v>
      </c>
      <c r="I2118" s="68">
        <v>6</v>
      </c>
      <c r="J2118" s="68" t="s">
        <v>50</v>
      </c>
      <c r="K2118" s="68" t="s">
        <v>848</v>
      </c>
      <c r="L2118" s="68" t="s">
        <v>849</v>
      </c>
      <c r="M2118" s="68"/>
      <c r="N2118" s="64" t="s">
        <v>24557</v>
      </c>
      <c r="O2118" s="64" t="s">
        <v>3851</v>
      </c>
      <c r="P2118" s="113" t="s">
        <v>22423</v>
      </c>
      <c r="Q2118" s="70" t="s">
        <v>5989</v>
      </c>
      <c r="R2118" s="70" t="s">
        <v>645</v>
      </c>
      <c r="S2118" s="65" t="str">
        <f t="shared" si="102"/>
        <v xml:space="preserve"> SW2 </v>
      </c>
      <c r="T2118" s="69" t="s">
        <v>19</v>
      </c>
      <c r="U2118" s="69"/>
      <c r="V2118" s="69"/>
      <c r="W2118" s="69"/>
      <c r="X2118" s="69"/>
      <c r="Y2118" s="69"/>
      <c r="Z2118" s="69"/>
      <c r="AA2118" s="69"/>
      <c r="AB2118" s="69"/>
      <c r="AC2118" s="69"/>
      <c r="AD2118" s="69"/>
      <c r="AE2118" s="69"/>
      <c r="AF2118" s="69"/>
      <c r="AG2118" s="69"/>
      <c r="AH2118" s="69"/>
      <c r="AI2118" s="69"/>
      <c r="AJ2118" s="69"/>
      <c r="AK2118" s="69"/>
      <c r="AL2118" s="69"/>
      <c r="AM2118" s="70" t="str">
        <f>AM2117</f>
        <v>Frequentemente contêm petróleo ou alcatrão de hulha destilados ou outros líquidos inflamáveis. Ponto de inflamação e a miscibilidade com a água depende da composição. Tóxico à ingestão, por contacto cutâneo ou à inalação.</v>
      </c>
      <c r="AN2118" s="63" t="str">
        <f>IF(ISNA(VLOOKUP(D2118,[1]GRE_Tabela2!$A$4:$D$112,4,0)),"-",VLOOKUP(D2118,[1]GRE_Tabela2!$A$4:$D$112,4,0))</f>
        <v>-</v>
      </c>
      <c r="AO2118" s="68" t="s">
        <v>747</v>
      </c>
      <c r="AP2118" s="68" t="s">
        <v>748</v>
      </c>
      <c r="AQ2118" s="113">
        <v>131</v>
      </c>
      <c r="AR2118" s="302" t="str">
        <f>IF(ISNA(VLOOKUP(AT2118,[1]FISQ!$D$2:$J$1713,7,0)),"-",VLOOKUP(AT2118,[1]FISQ!$D$2:$J$1713,7,0))</f>
        <v>-</v>
      </c>
      <c r="AS2118" s="302" t="str">
        <f>IF(ISNA(VLOOKUP(AT2118,[1]FISQ!$D$2:$J$1713,4,0)),"-",CONCATENATE("(",VLOOKUP(AT2118,[1]FISQ!$D$2:$J$1713,4,0),")"))</f>
        <v>-</v>
      </c>
      <c r="AT2118" s="71" t="s">
        <v>4568</v>
      </c>
      <c r="AU2118" s="38"/>
      <c r="AV2118" s="38"/>
      <c r="AW2118" s="38"/>
    </row>
    <row r="2119" spans="1:49" ht="51">
      <c r="A2119" s="33">
        <v>2118</v>
      </c>
      <c r="B2119" s="33" t="str">
        <f t="shared" si="103"/>
        <v>2997_III</v>
      </c>
      <c r="C2119" s="33" t="str">
        <f t="shared" si="104"/>
        <v>6.1//3</v>
      </c>
      <c r="D2119" s="61">
        <v>2997</v>
      </c>
      <c r="E2119" s="74" t="s">
        <v>4567</v>
      </c>
      <c r="F2119" s="395" t="s">
        <v>7429</v>
      </c>
      <c r="G2119" s="62" t="str">
        <f>VLOOKUP(CONCATENATE(TEXT(I2119,"0"),"_",TEXT(F2119,"0")),[1]CodC!$A$2:$D$250,4,0)</f>
        <v>Matérias tóxicas inflamáveis, líquidas, pesticidas;</v>
      </c>
      <c r="H2119" s="395" t="s">
        <v>7287</v>
      </c>
      <c r="I2119" s="68">
        <v>6</v>
      </c>
      <c r="J2119" s="68" t="s">
        <v>50</v>
      </c>
      <c r="K2119" s="68" t="s">
        <v>848</v>
      </c>
      <c r="L2119" s="68" t="s">
        <v>879</v>
      </c>
      <c r="M2119" s="68"/>
      <c r="N2119" s="64" t="s">
        <v>24557</v>
      </c>
      <c r="O2119" s="64" t="s">
        <v>3853</v>
      </c>
      <c r="P2119" s="113" t="s">
        <v>22423</v>
      </c>
      <c r="Q2119" s="70" t="s">
        <v>5598</v>
      </c>
      <c r="R2119" s="70" t="s">
        <v>799</v>
      </c>
      <c r="S2119" s="65" t="str">
        <f t="shared" si="102"/>
        <v xml:space="preserve"> SW2 </v>
      </c>
      <c r="T2119" s="69" t="s">
        <v>19</v>
      </c>
      <c r="U2119" s="69"/>
      <c r="V2119" s="69"/>
      <c r="W2119" s="69"/>
      <c r="X2119" s="69"/>
      <c r="Y2119" s="69"/>
      <c r="Z2119" s="69"/>
      <c r="AA2119" s="69"/>
      <c r="AB2119" s="69"/>
      <c r="AC2119" s="69"/>
      <c r="AD2119" s="69"/>
      <c r="AE2119" s="69"/>
      <c r="AF2119" s="69"/>
      <c r="AG2119" s="69"/>
      <c r="AH2119" s="69"/>
      <c r="AI2119" s="69"/>
      <c r="AJ2119" s="69"/>
      <c r="AK2119" s="69"/>
      <c r="AL2119" s="69"/>
      <c r="AM2119" s="70" t="str">
        <f>AM2118</f>
        <v>Frequentemente contêm petróleo ou alcatrão de hulha destilados ou outros líquidos inflamáveis. Ponto de inflamação e a miscibilidade com a água depende da composição. Tóxico à ingestão, por contacto cutâneo ou à inalação.</v>
      </c>
      <c r="AN2119" s="63" t="str">
        <f>IF(ISNA(VLOOKUP(D2119,[1]GRE_Tabela2!$A$4:$D$112,4,0)),"-",VLOOKUP(D2119,[1]GRE_Tabela2!$A$4:$D$112,4,0))</f>
        <v>-</v>
      </c>
      <c r="AO2119" s="68" t="s">
        <v>747</v>
      </c>
      <c r="AP2119" s="68" t="s">
        <v>748</v>
      </c>
      <c r="AQ2119" s="113">
        <v>131</v>
      </c>
      <c r="AR2119" s="302" t="str">
        <f>IF(ISNA(VLOOKUP(AT2119,[1]FISQ!$D$2:$J$1713,7,0)),"-",VLOOKUP(AT2119,[1]FISQ!$D$2:$J$1713,7,0))</f>
        <v>-</v>
      </c>
      <c r="AS2119" s="302" t="str">
        <f>IF(ISNA(VLOOKUP(AT2119,[1]FISQ!$D$2:$J$1713,4,0)),"-",CONCATENATE("(",VLOOKUP(AT2119,[1]FISQ!$D$2:$J$1713,4,0),")"))</f>
        <v>-</v>
      </c>
      <c r="AT2119" s="71" t="s">
        <v>4569</v>
      </c>
      <c r="AU2119" s="38"/>
      <c r="AV2119" s="38"/>
      <c r="AW2119" s="38"/>
    </row>
    <row r="2120" spans="1:49" ht="63.75">
      <c r="A2120" s="33">
        <v>2119</v>
      </c>
      <c r="B2120" s="33" t="str">
        <f t="shared" si="103"/>
        <v>2998_I</v>
      </c>
      <c r="C2120" s="33" t="str">
        <f t="shared" si="104"/>
        <v>6.1//-</v>
      </c>
      <c r="D2120" s="61">
        <v>2998</v>
      </c>
      <c r="E2120" s="67" t="s">
        <v>4570</v>
      </c>
      <c r="F2120" s="395" t="s">
        <v>1800</v>
      </c>
      <c r="G2120" s="62" t="str">
        <f>VLOOKUP(CONCATENATE(TEXT(I2120,"0"),"_",TEXT(F2120,"0")),[1]CodC!$A$2:$D$250,4,0)</f>
        <v>Matérias tóxicas sem perigo subsidiário, pesticidas, líquidas;</v>
      </c>
      <c r="H2120" s="395" t="s">
        <v>7326</v>
      </c>
      <c r="I2120" s="68">
        <v>6</v>
      </c>
      <c r="J2120" s="68" t="s">
        <v>50</v>
      </c>
      <c r="K2120" s="69" t="s">
        <v>19</v>
      </c>
      <c r="L2120" s="68" t="s">
        <v>746</v>
      </c>
      <c r="M2120" s="68"/>
      <c r="N2120" s="64" t="s">
        <v>24551</v>
      </c>
      <c r="O2120" s="64" t="s">
        <v>3851</v>
      </c>
      <c r="P2120" s="113" t="s">
        <v>22423</v>
      </c>
      <c r="Q2120" s="70" t="s">
        <v>5989</v>
      </c>
      <c r="R2120" s="70" t="s">
        <v>645</v>
      </c>
      <c r="S2120" s="65" t="str">
        <f t="shared" si="102"/>
        <v xml:space="preserve"> SW2 </v>
      </c>
      <c r="T2120" s="69" t="s">
        <v>19</v>
      </c>
      <c r="U2120" s="69"/>
      <c r="V2120" s="69"/>
      <c r="W2120" s="69"/>
      <c r="X2120" s="69"/>
      <c r="Y2120" s="69"/>
      <c r="Z2120" s="69"/>
      <c r="AA2120" s="69"/>
      <c r="AB2120" s="69"/>
      <c r="AC2120" s="69"/>
      <c r="AD2120" s="69"/>
      <c r="AE2120" s="69"/>
      <c r="AF2120" s="69"/>
      <c r="AG2120" s="69"/>
      <c r="AH2120" s="69"/>
      <c r="AI2120" s="69"/>
      <c r="AJ2120" s="69"/>
      <c r="AK2120" s="69"/>
      <c r="AL2120" s="69"/>
      <c r="AM2120" s="70" t="s">
        <v>6915</v>
      </c>
      <c r="AN2120" s="63" t="str">
        <f>IF(ISNA(VLOOKUP(D2120,[1]GRE_Tabela2!$A$4:$D$112,4,0)),"-",VLOOKUP(D2120,[1]GRE_Tabela2!$A$4:$D$112,4,0))</f>
        <v>-</v>
      </c>
      <c r="AO2120" s="68" t="s">
        <v>1341</v>
      </c>
      <c r="AP2120" s="68" t="s">
        <v>1795</v>
      </c>
      <c r="AQ2120" s="113">
        <v>151</v>
      </c>
      <c r="AR2120" s="302" t="str">
        <f>IF(ISNA(VLOOKUP(AT2120,[1]FISQ!$D$2:$J$1713,7,0)),"-",VLOOKUP(AT2120,[1]FISQ!$D$2:$J$1713,7,0))</f>
        <v>-</v>
      </c>
      <c r="AS2120" s="302" t="str">
        <f>IF(ISNA(VLOOKUP(AT2120,[1]FISQ!$D$2:$J$1713,4,0)),"-",CONCATENATE("(",VLOOKUP(AT2120,[1]FISQ!$D$2:$J$1713,4,0),")"))</f>
        <v>-</v>
      </c>
      <c r="AT2120" s="71" t="s">
        <v>4571</v>
      </c>
      <c r="AU2120" s="38"/>
      <c r="AV2120" s="38"/>
      <c r="AW2120" s="38"/>
    </row>
    <row r="2121" spans="1:49" ht="63.75">
      <c r="A2121" s="33">
        <v>2120</v>
      </c>
      <c r="B2121" s="33" t="str">
        <f t="shared" si="103"/>
        <v>2998_II</v>
      </c>
      <c r="C2121" s="33" t="str">
        <f t="shared" si="104"/>
        <v>6.1//-</v>
      </c>
      <c r="D2121" s="61">
        <v>2998</v>
      </c>
      <c r="E2121" s="67" t="s">
        <v>4570</v>
      </c>
      <c r="F2121" s="395" t="s">
        <v>1800</v>
      </c>
      <c r="G2121" s="62" t="str">
        <f>VLOOKUP(CONCATENATE(TEXT(I2121,"0"),"_",TEXT(F2121,"0")),[1]CodC!$A$2:$D$250,4,0)</f>
        <v>Matérias tóxicas sem perigo subsidiário, pesticidas, líquidas;</v>
      </c>
      <c r="H2121" s="395" t="s">
        <v>7327</v>
      </c>
      <c r="I2121" s="68">
        <v>6</v>
      </c>
      <c r="J2121" s="68" t="s">
        <v>50</v>
      </c>
      <c r="K2121" s="69" t="s">
        <v>19</v>
      </c>
      <c r="L2121" s="68" t="s">
        <v>849</v>
      </c>
      <c r="M2121" s="68"/>
      <c r="N2121" s="64" t="s">
        <v>24551</v>
      </c>
      <c r="O2121" s="64" t="s">
        <v>3851</v>
      </c>
      <c r="P2121" s="113" t="s">
        <v>22423</v>
      </c>
      <c r="Q2121" s="70" t="s">
        <v>5989</v>
      </c>
      <c r="R2121" s="70" t="s">
        <v>645</v>
      </c>
      <c r="S2121" s="65" t="str">
        <f t="shared" si="102"/>
        <v xml:space="preserve"> SW2 </v>
      </c>
      <c r="T2121" s="69" t="s">
        <v>19</v>
      </c>
      <c r="U2121" s="69"/>
      <c r="V2121" s="69"/>
      <c r="W2121" s="69"/>
      <c r="X2121" s="69"/>
      <c r="Y2121" s="69"/>
      <c r="Z2121" s="69"/>
      <c r="AA2121" s="69"/>
      <c r="AB2121" s="69"/>
      <c r="AC2121" s="69"/>
      <c r="AD2121" s="69"/>
      <c r="AE2121" s="69"/>
      <c r="AF2121" s="69"/>
      <c r="AG2121" s="69"/>
      <c r="AH2121" s="69"/>
      <c r="AI2121" s="69"/>
      <c r="AJ2121" s="69"/>
      <c r="AK2121" s="69"/>
      <c r="AL2121" s="69"/>
      <c r="AM2121" s="70" t="str">
        <f>AM2120</f>
        <v>Ver índice alfabético para identificar os pesticidas que são poluentes marinhos. Pesticidas líquidos que apresentam uma grande gama de perigos tóxicos. A miscibilidade com a água depende da composição. Tóxico à ingestão, por contacto cutâneo ou à inalação.</v>
      </c>
      <c r="AN2121" s="63" t="str">
        <f>IF(ISNA(VLOOKUP(D2121,[1]GRE_Tabela2!$A$4:$D$112,4,0)),"-",VLOOKUP(D2121,[1]GRE_Tabela2!$A$4:$D$112,4,0))</f>
        <v>-</v>
      </c>
      <c r="AO2121" s="68" t="s">
        <v>1341</v>
      </c>
      <c r="AP2121" s="68" t="s">
        <v>1795</v>
      </c>
      <c r="AQ2121" s="113">
        <v>151</v>
      </c>
      <c r="AR2121" s="302" t="str">
        <f>IF(ISNA(VLOOKUP(AT2121,[1]FISQ!$D$2:$J$1713,7,0)),"-",VLOOKUP(AT2121,[1]FISQ!$D$2:$J$1713,7,0))</f>
        <v>-</v>
      </c>
      <c r="AS2121" s="302" t="str">
        <f>IF(ISNA(VLOOKUP(AT2121,[1]FISQ!$D$2:$J$1713,4,0)),"-",CONCATENATE("(",VLOOKUP(AT2121,[1]FISQ!$D$2:$J$1713,4,0),")"))</f>
        <v>-</v>
      </c>
      <c r="AT2121" s="71" t="s">
        <v>4571</v>
      </c>
      <c r="AU2121" s="38"/>
      <c r="AV2121" s="38"/>
      <c r="AW2121" s="38"/>
    </row>
    <row r="2122" spans="1:49" ht="63.75">
      <c r="A2122" s="33">
        <v>2121</v>
      </c>
      <c r="B2122" s="33" t="str">
        <f t="shared" si="103"/>
        <v>2998_III</v>
      </c>
      <c r="C2122" s="33" t="str">
        <f t="shared" si="104"/>
        <v>6.1//-</v>
      </c>
      <c r="D2122" s="61">
        <v>2998</v>
      </c>
      <c r="E2122" s="67" t="s">
        <v>4570</v>
      </c>
      <c r="F2122" s="395" t="s">
        <v>1800</v>
      </c>
      <c r="G2122" s="62" t="str">
        <f>VLOOKUP(CONCATENATE(TEXT(I2122,"0"),"_",TEXT(F2122,"0")),[1]CodC!$A$2:$D$250,4,0)</f>
        <v>Matérias tóxicas sem perigo subsidiário, pesticidas, líquidas;</v>
      </c>
      <c r="H2122" s="395" t="s">
        <v>7327</v>
      </c>
      <c r="I2122" s="68">
        <v>6</v>
      </c>
      <c r="J2122" s="68" t="s">
        <v>50</v>
      </c>
      <c r="K2122" s="69" t="s">
        <v>19</v>
      </c>
      <c r="L2122" s="68" t="s">
        <v>879</v>
      </c>
      <c r="M2122" s="68"/>
      <c r="N2122" s="64" t="s">
        <v>24551</v>
      </c>
      <c r="O2122" s="64" t="s">
        <v>3853</v>
      </c>
      <c r="P2122" s="113" t="s">
        <v>22423</v>
      </c>
      <c r="Q2122" s="70" t="s">
        <v>5598</v>
      </c>
      <c r="R2122" s="70" t="s">
        <v>799</v>
      </c>
      <c r="S2122" s="65" t="str">
        <f t="shared" si="102"/>
        <v xml:space="preserve"> SW2 </v>
      </c>
      <c r="T2122" s="69" t="s">
        <v>19</v>
      </c>
      <c r="U2122" s="69"/>
      <c r="V2122" s="69"/>
      <c r="W2122" s="69"/>
      <c r="X2122" s="69"/>
      <c r="Y2122" s="69"/>
      <c r="Z2122" s="69"/>
      <c r="AA2122" s="69"/>
      <c r="AB2122" s="69"/>
      <c r="AC2122" s="69"/>
      <c r="AD2122" s="69"/>
      <c r="AE2122" s="69"/>
      <c r="AF2122" s="69"/>
      <c r="AG2122" s="69"/>
      <c r="AH2122" s="69"/>
      <c r="AI2122" s="69"/>
      <c r="AJ2122" s="69"/>
      <c r="AK2122" s="69"/>
      <c r="AL2122" s="69"/>
      <c r="AM2122" s="70" t="str">
        <f>AM2121</f>
        <v>Ver índice alfabético para identificar os pesticidas que são poluentes marinhos. Pesticidas líquidos que apresentam uma grande gama de perigos tóxicos. A miscibilidade com a água depende da composição. Tóxico à ingestão, por contacto cutâneo ou à inalação.</v>
      </c>
      <c r="AN2122" s="63" t="str">
        <f>IF(ISNA(VLOOKUP(D2122,[1]GRE_Tabela2!$A$4:$D$112,4,0)),"-",VLOOKUP(D2122,[1]GRE_Tabela2!$A$4:$D$112,4,0))</f>
        <v>-</v>
      </c>
      <c r="AO2122" s="68" t="s">
        <v>1341</v>
      </c>
      <c r="AP2122" s="68" t="s">
        <v>1795</v>
      </c>
      <c r="AQ2122" s="113">
        <v>151</v>
      </c>
      <c r="AR2122" s="302" t="str">
        <f>IF(ISNA(VLOOKUP(AT2122,[1]FISQ!$D$2:$J$1713,7,0)),"-",VLOOKUP(AT2122,[1]FISQ!$D$2:$J$1713,7,0))</f>
        <v>-</v>
      </c>
      <c r="AS2122" s="302" t="str">
        <f>IF(ISNA(VLOOKUP(AT2122,[1]FISQ!$D$2:$J$1713,4,0)),"-",CONCATENATE("(",VLOOKUP(AT2122,[1]FISQ!$D$2:$J$1713,4,0),")"))</f>
        <v>-</v>
      </c>
      <c r="AT2122" s="71" t="s">
        <v>4571</v>
      </c>
      <c r="AU2122" s="38"/>
      <c r="AV2122" s="38"/>
      <c r="AW2122" s="38"/>
    </row>
    <row r="2123" spans="1:49" ht="89.25">
      <c r="A2123" s="33">
        <v>2122</v>
      </c>
      <c r="B2123" s="33" t="str">
        <f t="shared" si="103"/>
        <v>3005_I</v>
      </c>
      <c r="C2123" s="33" t="str">
        <f t="shared" si="104"/>
        <v>6.1//3</v>
      </c>
      <c r="D2123" s="61">
        <v>3005</v>
      </c>
      <c r="E2123" s="74" t="s">
        <v>4572</v>
      </c>
      <c r="F2123" s="395" t="s">
        <v>7429</v>
      </c>
      <c r="G2123" s="62" t="str">
        <f>VLOOKUP(CONCATENATE(TEXT(I2123,"0"),"_",TEXT(F2123,"0")),[1]CodC!$A$2:$D$250,4,0)</f>
        <v>Matérias tóxicas inflamáveis, líquidas, pesticidas;</v>
      </c>
      <c r="H2123" s="395" t="s">
        <v>7277</v>
      </c>
      <c r="I2123" s="68">
        <v>6</v>
      </c>
      <c r="J2123" s="68" t="s">
        <v>50</v>
      </c>
      <c r="K2123" s="68" t="s">
        <v>848</v>
      </c>
      <c r="L2123" s="68" t="s">
        <v>746</v>
      </c>
      <c r="M2123" s="68"/>
      <c r="N2123" s="64" t="s">
        <v>24557</v>
      </c>
      <c r="O2123" s="64" t="s">
        <v>3851</v>
      </c>
      <c r="P2123" s="113" t="s">
        <v>22423</v>
      </c>
      <c r="Q2123" s="70" t="s">
        <v>5989</v>
      </c>
      <c r="R2123" s="70" t="s">
        <v>645</v>
      </c>
      <c r="S2123" s="65" t="str">
        <f t="shared" si="102"/>
        <v xml:space="preserve"> SW2 </v>
      </c>
      <c r="T2123" s="69" t="s">
        <v>19</v>
      </c>
      <c r="U2123" s="69"/>
      <c r="V2123" s="69"/>
      <c r="W2123" s="69"/>
      <c r="X2123" s="69"/>
      <c r="Y2123" s="69"/>
      <c r="Z2123" s="69"/>
      <c r="AA2123" s="69"/>
      <c r="AB2123" s="69"/>
      <c r="AC2123" s="69"/>
      <c r="AD2123" s="69"/>
      <c r="AE2123" s="69"/>
      <c r="AF2123" s="69"/>
      <c r="AG2123" s="69"/>
      <c r="AH2123" s="69"/>
      <c r="AI2123" s="69"/>
      <c r="AJ2123" s="69"/>
      <c r="AK2123" s="69"/>
      <c r="AL2123" s="69"/>
      <c r="AM2123" s="70" t="s">
        <v>6910</v>
      </c>
      <c r="AN2123" s="63" t="str">
        <f>IF(ISNA(VLOOKUP(D2123,[1]GRE_Tabela2!$A$4:$D$112,4,0)),"-",VLOOKUP(D2123,[1]GRE_Tabela2!$A$4:$D$112,4,0))</f>
        <v>-</v>
      </c>
      <c r="AO2123" s="68" t="s">
        <v>747</v>
      </c>
      <c r="AP2123" s="68" t="s">
        <v>748</v>
      </c>
      <c r="AQ2123" s="113">
        <v>131</v>
      </c>
      <c r="AR2123" s="302" t="str">
        <f>IF(ISNA(VLOOKUP(AT2123,[1]FISQ!$D$2:$J$1713,7,0)),"-",VLOOKUP(AT2123,[1]FISQ!$D$2:$J$1713,7,0))</f>
        <v>-</v>
      </c>
      <c r="AS2123" s="302" t="str">
        <f>IF(ISNA(VLOOKUP(AT2123,[1]FISQ!$D$2:$J$1713,4,0)),"-",CONCATENATE("(",VLOOKUP(AT2123,[1]FISQ!$D$2:$J$1713,4,0),")"))</f>
        <v>-</v>
      </c>
      <c r="AT2123" s="71" t="s">
        <v>4573</v>
      </c>
      <c r="AU2123" s="38"/>
      <c r="AV2123" s="38"/>
      <c r="AW2123" s="38"/>
    </row>
    <row r="2124" spans="1:49" ht="89.25">
      <c r="A2124" s="33">
        <v>2123</v>
      </c>
      <c r="B2124" s="33" t="str">
        <f t="shared" si="103"/>
        <v>3005_II</v>
      </c>
      <c r="C2124" s="33" t="str">
        <f t="shared" si="104"/>
        <v>6.1//3</v>
      </c>
      <c r="D2124" s="61">
        <v>3005</v>
      </c>
      <c r="E2124" s="79" t="s">
        <v>4572</v>
      </c>
      <c r="F2124" s="395" t="s">
        <v>7429</v>
      </c>
      <c r="G2124" s="62" t="str">
        <f>VLOOKUP(CONCATENATE(TEXT(I2124,"0"),"_",TEXT(F2124,"0")),[1]CodC!$A$2:$D$250,4,0)</f>
        <v>Matérias tóxicas inflamáveis, líquidas, pesticidas;</v>
      </c>
      <c r="H2124" s="395" t="s">
        <v>7287</v>
      </c>
      <c r="I2124" s="68">
        <v>6</v>
      </c>
      <c r="J2124" s="68" t="s">
        <v>50</v>
      </c>
      <c r="K2124" s="68" t="s">
        <v>848</v>
      </c>
      <c r="L2124" s="68" t="s">
        <v>849</v>
      </c>
      <c r="M2124" s="68"/>
      <c r="N2124" s="64" t="s">
        <v>24557</v>
      </c>
      <c r="O2124" s="64" t="s">
        <v>3851</v>
      </c>
      <c r="P2124" s="113" t="s">
        <v>22423</v>
      </c>
      <c r="Q2124" s="70" t="s">
        <v>5989</v>
      </c>
      <c r="R2124" s="70" t="s">
        <v>645</v>
      </c>
      <c r="S2124" s="65" t="str">
        <f t="shared" si="102"/>
        <v xml:space="preserve"> SW2 </v>
      </c>
      <c r="T2124" s="69" t="s">
        <v>19</v>
      </c>
      <c r="U2124" s="69"/>
      <c r="V2124" s="69"/>
      <c r="W2124" s="69"/>
      <c r="X2124" s="69"/>
      <c r="Y2124" s="69"/>
      <c r="Z2124" s="69"/>
      <c r="AA2124" s="69"/>
      <c r="AB2124" s="69"/>
      <c r="AC2124" s="69"/>
      <c r="AD2124" s="69"/>
      <c r="AE2124" s="69"/>
      <c r="AF2124" s="69"/>
      <c r="AG2124" s="69"/>
      <c r="AH2124" s="69"/>
      <c r="AI2124" s="69"/>
      <c r="AJ2124" s="69"/>
      <c r="AK2124" s="69"/>
      <c r="AL2124" s="69"/>
      <c r="AM2124" s="70" t="str">
        <f>AM2123</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24" s="63" t="str">
        <f>IF(ISNA(VLOOKUP(D2124,[1]GRE_Tabela2!$A$4:$D$112,4,0)),"-",VLOOKUP(D2124,[1]GRE_Tabela2!$A$4:$D$112,4,0))</f>
        <v>-</v>
      </c>
      <c r="AO2124" s="68" t="s">
        <v>747</v>
      </c>
      <c r="AP2124" s="68" t="s">
        <v>748</v>
      </c>
      <c r="AQ2124" s="113">
        <v>131</v>
      </c>
      <c r="AR2124" s="302" t="str">
        <f>IF(ISNA(VLOOKUP(AT2124,[1]FISQ!$D$2:$J$1713,7,0)),"-",VLOOKUP(AT2124,[1]FISQ!$D$2:$J$1713,7,0))</f>
        <v>-</v>
      </c>
      <c r="AS2124" s="302" t="str">
        <f>IF(ISNA(VLOOKUP(AT2124,[1]FISQ!$D$2:$J$1713,4,0)),"-",CONCATENATE("(",VLOOKUP(AT2124,[1]FISQ!$D$2:$J$1713,4,0),")"))</f>
        <v>-</v>
      </c>
      <c r="AT2124" s="71" t="s">
        <v>4573</v>
      </c>
      <c r="AU2124" s="38"/>
      <c r="AV2124" s="38"/>
      <c r="AW2124" s="38"/>
    </row>
    <row r="2125" spans="1:49" ht="89.25">
      <c r="A2125" s="33">
        <v>2124</v>
      </c>
      <c r="B2125" s="33" t="str">
        <f t="shared" si="103"/>
        <v>3005_III</v>
      </c>
      <c r="C2125" s="33" t="str">
        <f t="shared" si="104"/>
        <v>6.1//3</v>
      </c>
      <c r="D2125" s="61">
        <v>3005</v>
      </c>
      <c r="E2125" s="74" t="s">
        <v>4572</v>
      </c>
      <c r="F2125" s="395" t="s">
        <v>7429</v>
      </c>
      <c r="G2125" s="62" t="str">
        <f>VLOOKUP(CONCATENATE(TEXT(I2125,"0"),"_",TEXT(F2125,"0")),[1]CodC!$A$2:$D$250,4,0)</f>
        <v>Matérias tóxicas inflamáveis, líquidas, pesticidas;</v>
      </c>
      <c r="H2125" s="395" t="s">
        <v>7287</v>
      </c>
      <c r="I2125" s="68">
        <v>6</v>
      </c>
      <c r="J2125" s="68" t="s">
        <v>50</v>
      </c>
      <c r="K2125" s="68" t="s">
        <v>848</v>
      </c>
      <c r="L2125" s="68" t="s">
        <v>879</v>
      </c>
      <c r="M2125" s="68"/>
      <c r="N2125" s="64" t="s">
        <v>24557</v>
      </c>
      <c r="O2125" s="64" t="s">
        <v>3853</v>
      </c>
      <c r="P2125" s="113" t="s">
        <v>22423</v>
      </c>
      <c r="Q2125" s="70" t="s">
        <v>5598</v>
      </c>
      <c r="R2125" s="70" t="s">
        <v>799</v>
      </c>
      <c r="S2125" s="65" t="str">
        <f t="shared" si="102"/>
        <v xml:space="preserve"> SW2 </v>
      </c>
      <c r="T2125" s="69" t="s">
        <v>19</v>
      </c>
      <c r="U2125" s="69"/>
      <c r="V2125" s="69"/>
      <c r="W2125" s="69"/>
      <c r="X2125" s="69"/>
      <c r="Y2125" s="69"/>
      <c r="Z2125" s="69"/>
      <c r="AA2125" s="69"/>
      <c r="AB2125" s="69"/>
      <c r="AC2125" s="69"/>
      <c r="AD2125" s="69"/>
      <c r="AE2125" s="69"/>
      <c r="AF2125" s="69"/>
      <c r="AG2125" s="69"/>
      <c r="AH2125" s="69"/>
      <c r="AI2125" s="69"/>
      <c r="AJ2125" s="69"/>
      <c r="AK2125" s="69"/>
      <c r="AL2125" s="69"/>
      <c r="AM2125" s="70" t="str">
        <f>AM2124</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25" s="63" t="str">
        <f>IF(ISNA(VLOOKUP(D2125,[1]GRE_Tabela2!$A$4:$D$112,4,0)),"-",VLOOKUP(D2125,[1]GRE_Tabela2!$A$4:$D$112,4,0))</f>
        <v>-</v>
      </c>
      <c r="AO2125" s="68" t="s">
        <v>747</v>
      </c>
      <c r="AP2125" s="68" t="s">
        <v>748</v>
      </c>
      <c r="AQ2125" s="113">
        <v>131</v>
      </c>
      <c r="AR2125" s="302" t="str">
        <f>IF(ISNA(VLOOKUP(AT2125,[1]FISQ!$D$2:$J$1713,7,0)),"-",VLOOKUP(AT2125,[1]FISQ!$D$2:$J$1713,7,0))</f>
        <v>-</v>
      </c>
      <c r="AS2125" s="302" t="str">
        <f>IF(ISNA(VLOOKUP(AT2125,[1]FISQ!$D$2:$J$1713,4,0)),"-",CONCATENATE("(",VLOOKUP(AT2125,[1]FISQ!$D$2:$J$1713,4,0),")"))</f>
        <v>-</v>
      </c>
      <c r="AT2125" s="71" t="s">
        <v>4573</v>
      </c>
      <c r="AU2125" s="38"/>
      <c r="AV2125" s="38"/>
      <c r="AW2125" s="38"/>
    </row>
    <row r="2126" spans="1:49" ht="51">
      <c r="A2126" s="33">
        <v>2125</v>
      </c>
      <c r="B2126" s="33" t="str">
        <f t="shared" si="103"/>
        <v>3006_I</v>
      </c>
      <c r="C2126" s="33" t="str">
        <f t="shared" si="104"/>
        <v>6.1//-</v>
      </c>
      <c r="D2126" s="61">
        <v>3006</v>
      </c>
      <c r="E2126" s="67" t="s">
        <v>4574</v>
      </c>
      <c r="F2126" s="395" t="s">
        <v>1800</v>
      </c>
      <c r="G2126" s="62" t="str">
        <f>VLOOKUP(CONCATENATE(TEXT(I2126,"0"),"_",TEXT(F2126,"0")),[1]CodC!$A$2:$D$250,4,0)</f>
        <v>Matérias tóxicas sem perigo subsidiário, pesticidas, líquidas;</v>
      </c>
      <c r="H2126" s="395" t="s">
        <v>7326</v>
      </c>
      <c r="I2126" s="68">
        <v>6</v>
      </c>
      <c r="J2126" s="68" t="s">
        <v>50</v>
      </c>
      <c r="K2126" s="69" t="s">
        <v>19</v>
      </c>
      <c r="L2126" s="68" t="s">
        <v>746</v>
      </c>
      <c r="M2126" s="68"/>
      <c r="N2126" s="64" t="s">
        <v>24551</v>
      </c>
      <c r="O2126" s="64" t="s">
        <v>3851</v>
      </c>
      <c r="P2126" s="113" t="s">
        <v>22423</v>
      </c>
      <c r="Q2126" s="70" t="s">
        <v>5989</v>
      </c>
      <c r="R2126" s="70" t="s">
        <v>645</v>
      </c>
      <c r="S2126" s="65" t="str">
        <f t="shared" si="102"/>
        <v xml:space="preserve"> SW2 </v>
      </c>
      <c r="T2126" s="69" t="s">
        <v>19</v>
      </c>
      <c r="U2126" s="69"/>
      <c r="V2126" s="69"/>
      <c r="W2126" s="69"/>
      <c r="X2126" s="69"/>
      <c r="Y2126" s="69"/>
      <c r="Z2126" s="69"/>
      <c r="AA2126" s="69"/>
      <c r="AB2126" s="69"/>
      <c r="AC2126" s="69"/>
      <c r="AD2126" s="69"/>
      <c r="AE2126" s="69"/>
      <c r="AF2126" s="69"/>
      <c r="AG2126" s="69"/>
      <c r="AH2126" s="69"/>
      <c r="AI2126" s="69"/>
      <c r="AJ2126" s="69"/>
      <c r="AK2126" s="69"/>
      <c r="AL2126" s="69"/>
      <c r="AM2126" s="70" t="s">
        <v>4406</v>
      </c>
      <c r="AN2126" s="63" t="str">
        <f>IF(ISNA(VLOOKUP(D2126,[1]GRE_Tabela2!$A$4:$D$112,4,0)),"-",VLOOKUP(D2126,[1]GRE_Tabela2!$A$4:$D$112,4,0))</f>
        <v>-</v>
      </c>
      <c r="AO2126" s="68" t="s">
        <v>1341</v>
      </c>
      <c r="AP2126" s="68" t="s">
        <v>1795</v>
      </c>
      <c r="AQ2126" s="113">
        <v>151</v>
      </c>
      <c r="AR2126" s="302" t="str">
        <f>IF(ISNA(VLOOKUP(AT2126,[1]FISQ!$D$2:$J$1713,7,0)),"-",VLOOKUP(AT2126,[1]FISQ!$D$2:$J$1713,7,0))</f>
        <v>-</v>
      </c>
      <c r="AS2126" s="302" t="str">
        <f>IF(ISNA(VLOOKUP(AT2126,[1]FISQ!$D$2:$J$1713,4,0)),"-",CONCATENATE("(",VLOOKUP(AT2126,[1]FISQ!$D$2:$J$1713,4,0),")"))</f>
        <v>-</v>
      </c>
      <c r="AT2126" s="71" t="s">
        <v>4575</v>
      </c>
      <c r="AU2126" s="38"/>
      <c r="AV2126" s="38"/>
      <c r="AW2126" s="38"/>
    </row>
    <row r="2127" spans="1:49" ht="51">
      <c r="A2127" s="33">
        <v>2126</v>
      </c>
      <c r="B2127" s="33" t="str">
        <f t="shared" si="103"/>
        <v>3006_II</v>
      </c>
      <c r="C2127" s="33" t="str">
        <f t="shared" si="104"/>
        <v>6.1//-</v>
      </c>
      <c r="D2127" s="61">
        <v>3006</v>
      </c>
      <c r="E2127" s="67" t="s">
        <v>4574</v>
      </c>
      <c r="F2127" s="395" t="s">
        <v>1800</v>
      </c>
      <c r="G2127" s="62" t="str">
        <f>VLOOKUP(CONCATENATE(TEXT(I2127,"0"),"_",TEXT(F2127,"0")),[1]CodC!$A$2:$D$250,4,0)</f>
        <v>Matérias tóxicas sem perigo subsidiário, pesticidas, líquidas;</v>
      </c>
      <c r="H2127" s="395" t="s">
        <v>7327</v>
      </c>
      <c r="I2127" s="68">
        <v>6</v>
      </c>
      <c r="J2127" s="68" t="s">
        <v>50</v>
      </c>
      <c r="K2127" s="69" t="s">
        <v>19</v>
      </c>
      <c r="L2127" s="68" t="s">
        <v>849</v>
      </c>
      <c r="M2127" s="68"/>
      <c r="N2127" s="64" t="s">
        <v>24551</v>
      </c>
      <c r="O2127" s="64" t="s">
        <v>3851</v>
      </c>
      <c r="P2127" s="113" t="s">
        <v>22423</v>
      </c>
      <c r="Q2127" s="70" t="s">
        <v>5989</v>
      </c>
      <c r="R2127" s="70" t="s">
        <v>645</v>
      </c>
      <c r="S2127" s="65" t="str">
        <f t="shared" si="102"/>
        <v xml:space="preserve"> SW2 </v>
      </c>
      <c r="T2127" s="69" t="s">
        <v>19</v>
      </c>
      <c r="U2127" s="69"/>
      <c r="V2127" s="69"/>
      <c r="W2127" s="69"/>
      <c r="X2127" s="69"/>
      <c r="Y2127" s="69"/>
      <c r="Z2127" s="69"/>
      <c r="AA2127" s="69"/>
      <c r="AB2127" s="69"/>
      <c r="AC2127" s="69"/>
      <c r="AD2127" s="69"/>
      <c r="AE2127" s="69"/>
      <c r="AF2127" s="69"/>
      <c r="AG2127" s="69"/>
      <c r="AH2127" s="69"/>
      <c r="AI2127" s="69"/>
      <c r="AJ2127" s="69"/>
      <c r="AK2127" s="69"/>
      <c r="AL2127" s="69"/>
      <c r="AM2127" s="70" t="str">
        <f>AM2126</f>
        <v>Pesticidas líquidos que apresentam uma grande gama de perigos tóxicos. A miscibilidade com a água depende da composição. Tóxico à ingestão, por contacto cutâneo ou à inalação.</v>
      </c>
      <c r="AN2127" s="63" t="str">
        <f>IF(ISNA(VLOOKUP(D2127,[1]GRE_Tabela2!$A$4:$D$112,4,0)),"-",VLOOKUP(D2127,[1]GRE_Tabela2!$A$4:$D$112,4,0))</f>
        <v>-</v>
      </c>
      <c r="AO2127" s="68" t="s">
        <v>1341</v>
      </c>
      <c r="AP2127" s="68" t="s">
        <v>1795</v>
      </c>
      <c r="AQ2127" s="113">
        <v>151</v>
      </c>
      <c r="AR2127" s="302" t="str">
        <f>IF(ISNA(VLOOKUP(AT2127,[1]FISQ!$D$2:$J$1713,7,0)),"-",VLOOKUP(AT2127,[1]FISQ!$D$2:$J$1713,7,0))</f>
        <v>-</v>
      </c>
      <c r="AS2127" s="302" t="str">
        <f>IF(ISNA(VLOOKUP(AT2127,[1]FISQ!$D$2:$J$1713,4,0)),"-",CONCATENATE("(",VLOOKUP(AT2127,[1]FISQ!$D$2:$J$1713,4,0),")"))</f>
        <v>-</v>
      </c>
      <c r="AT2127" s="71" t="s">
        <v>4575</v>
      </c>
      <c r="AU2127" s="38"/>
      <c r="AV2127" s="38"/>
      <c r="AW2127" s="38"/>
    </row>
    <row r="2128" spans="1:49" ht="51">
      <c r="A2128" s="33">
        <v>2127</v>
      </c>
      <c r="B2128" s="33" t="str">
        <f t="shared" si="103"/>
        <v>3006_III</v>
      </c>
      <c r="C2128" s="33" t="str">
        <f t="shared" si="104"/>
        <v>6.1//-</v>
      </c>
      <c r="D2128" s="61">
        <v>3006</v>
      </c>
      <c r="E2128" s="67" t="s">
        <v>4574</v>
      </c>
      <c r="F2128" s="395" t="s">
        <v>1800</v>
      </c>
      <c r="G2128" s="62" t="str">
        <f>VLOOKUP(CONCATENATE(TEXT(I2128,"0"),"_",TEXT(F2128,"0")),[1]CodC!$A$2:$D$250,4,0)</f>
        <v>Matérias tóxicas sem perigo subsidiário, pesticidas, líquidas;</v>
      </c>
      <c r="H2128" s="395" t="s">
        <v>7327</v>
      </c>
      <c r="I2128" s="68">
        <v>6</v>
      </c>
      <c r="J2128" s="68" t="s">
        <v>50</v>
      </c>
      <c r="K2128" s="69" t="s">
        <v>19</v>
      </c>
      <c r="L2128" s="68" t="s">
        <v>879</v>
      </c>
      <c r="M2128" s="68"/>
      <c r="N2128" s="64" t="s">
        <v>24551</v>
      </c>
      <c r="O2128" s="64" t="s">
        <v>3853</v>
      </c>
      <c r="P2128" s="113" t="s">
        <v>22423</v>
      </c>
      <c r="Q2128" s="70" t="s">
        <v>5598</v>
      </c>
      <c r="R2128" s="70" t="s">
        <v>799</v>
      </c>
      <c r="S2128" s="65" t="str">
        <f t="shared" si="102"/>
        <v xml:space="preserve"> SW2 </v>
      </c>
      <c r="T2128" s="69" t="s">
        <v>19</v>
      </c>
      <c r="U2128" s="69"/>
      <c r="V2128" s="69"/>
      <c r="W2128" s="69"/>
      <c r="X2128" s="69"/>
      <c r="Y2128" s="69"/>
      <c r="Z2128" s="69"/>
      <c r="AA2128" s="69"/>
      <c r="AB2128" s="69"/>
      <c r="AC2128" s="69"/>
      <c r="AD2128" s="69"/>
      <c r="AE2128" s="69"/>
      <c r="AF2128" s="69"/>
      <c r="AG2128" s="69"/>
      <c r="AH2128" s="69"/>
      <c r="AI2128" s="69"/>
      <c r="AJ2128" s="69"/>
      <c r="AK2128" s="69"/>
      <c r="AL2128" s="69"/>
      <c r="AM2128" s="70" t="str">
        <f>AM2127</f>
        <v>Pesticidas líquidos que apresentam uma grande gama de perigos tóxicos. A miscibilidade com a água depende da composição. Tóxico à ingestão, por contacto cutâneo ou à inalação.</v>
      </c>
      <c r="AN2128" s="63" t="str">
        <f>IF(ISNA(VLOOKUP(D2128,[1]GRE_Tabela2!$A$4:$D$112,4,0)),"-",VLOOKUP(D2128,[1]GRE_Tabela2!$A$4:$D$112,4,0))</f>
        <v>-</v>
      </c>
      <c r="AO2128" s="68" t="s">
        <v>1341</v>
      </c>
      <c r="AP2128" s="68" t="s">
        <v>1795</v>
      </c>
      <c r="AQ2128" s="113">
        <v>151</v>
      </c>
      <c r="AR2128" s="302" t="str">
        <f>IF(ISNA(VLOOKUP(AT2128,[1]FISQ!$D$2:$J$1713,7,0)),"-",VLOOKUP(AT2128,[1]FISQ!$D$2:$J$1713,7,0))</f>
        <v>-</v>
      </c>
      <c r="AS2128" s="302" t="str">
        <f>IF(ISNA(VLOOKUP(AT2128,[1]FISQ!$D$2:$J$1713,4,0)),"-",CONCATENATE("(",VLOOKUP(AT2128,[1]FISQ!$D$2:$J$1713,4,0),")"))</f>
        <v>-</v>
      </c>
      <c r="AT2128" s="71" t="s">
        <v>4575</v>
      </c>
      <c r="AU2128" s="38"/>
      <c r="AV2128" s="38"/>
      <c r="AW2128" s="38"/>
    </row>
    <row r="2129" spans="1:49" ht="89.25">
      <c r="A2129" s="33">
        <v>2128</v>
      </c>
      <c r="B2129" s="33" t="str">
        <f t="shared" si="103"/>
        <v>3009_I</v>
      </c>
      <c r="C2129" s="33" t="str">
        <f t="shared" si="104"/>
        <v>6.1//3</v>
      </c>
      <c r="D2129" s="61">
        <v>3009</v>
      </c>
      <c r="E2129" s="74" t="s">
        <v>4576</v>
      </c>
      <c r="F2129" s="395" t="s">
        <v>7429</v>
      </c>
      <c r="G2129" s="62" t="str">
        <f>VLOOKUP(CONCATENATE(TEXT(I2129,"0"),"_",TEXT(F2129,"0")),[1]CodC!$A$2:$D$250,4,0)</f>
        <v>Matérias tóxicas inflamáveis, líquidas, pesticidas;</v>
      </c>
      <c r="H2129" s="395" t="s">
        <v>7277</v>
      </c>
      <c r="I2129" s="68">
        <v>6</v>
      </c>
      <c r="J2129" s="68" t="s">
        <v>50</v>
      </c>
      <c r="K2129" s="68" t="s">
        <v>848</v>
      </c>
      <c r="L2129" s="68" t="s">
        <v>746</v>
      </c>
      <c r="M2129" s="68"/>
      <c r="N2129" s="64" t="s">
        <v>24557</v>
      </c>
      <c r="O2129" s="64" t="s">
        <v>3851</v>
      </c>
      <c r="P2129" s="113" t="s">
        <v>22423</v>
      </c>
      <c r="Q2129" s="70" t="s">
        <v>5989</v>
      </c>
      <c r="R2129" s="70" t="s">
        <v>645</v>
      </c>
      <c r="S2129" s="65" t="str">
        <f t="shared" si="102"/>
        <v xml:space="preserve"> SW2 </v>
      </c>
      <c r="T2129" s="69" t="s">
        <v>19</v>
      </c>
      <c r="U2129" s="69"/>
      <c r="V2129" s="69"/>
      <c r="W2129" s="69"/>
      <c r="X2129" s="69"/>
      <c r="Y2129" s="69"/>
      <c r="Z2129" s="69"/>
      <c r="AA2129" s="69"/>
      <c r="AB2129" s="69"/>
      <c r="AC2129" s="69"/>
      <c r="AD2129" s="69"/>
      <c r="AE2129" s="69"/>
      <c r="AF2129" s="69"/>
      <c r="AG2129" s="69"/>
      <c r="AH2129" s="69"/>
      <c r="AI2129" s="69"/>
      <c r="AJ2129" s="69"/>
      <c r="AK2129" s="69"/>
      <c r="AL2129" s="69"/>
      <c r="AM2129" s="70" t="s">
        <v>6910</v>
      </c>
      <c r="AN2129" s="63" t="str">
        <f>IF(ISNA(VLOOKUP(D2129,[1]GRE_Tabela2!$A$4:$D$112,4,0)),"-",VLOOKUP(D2129,[1]GRE_Tabela2!$A$4:$D$112,4,0))</f>
        <v>-</v>
      </c>
      <c r="AO2129" s="68" t="s">
        <v>747</v>
      </c>
      <c r="AP2129" s="68" t="s">
        <v>748</v>
      </c>
      <c r="AQ2129" s="113">
        <v>131</v>
      </c>
      <c r="AR2129" s="302" t="str">
        <f>IF(ISNA(VLOOKUP(AT2129,[1]FISQ!$D$2:$J$1713,7,0)),"-",VLOOKUP(AT2129,[1]FISQ!$D$2:$J$1713,7,0))</f>
        <v>-</v>
      </c>
      <c r="AS2129" s="302" t="str">
        <f>IF(ISNA(VLOOKUP(AT2129,[1]FISQ!$D$2:$J$1713,4,0)),"-",CONCATENATE("(",VLOOKUP(AT2129,[1]FISQ!$D$2:$J$1713,4,0),")"))</f>
        <v>-</v>
      </c>
      <c r="AT2129" s="71" t="s">
        <v>4577</v>
      </c>
      <c r="AU2129" s="38"/>
      <c r="AV2129" s="38"/>
      <c r="AW2129" s="38"/>
    </row>
    <row r="2130" spans="1:49" ht="89.25">
      <c r="A2130" s="33">
        <v>2129</v>
      </c>
      <c r="B2130" s="33" t="str">
        <f t="shared" si="103"/>
        <v>3009_II</v>
      </c>
      <c r="C2130" s="33" t="str">
        <f t="shared" si="104"/>
        <v>6.1//3</v>
      </c>
      <c r="D2130" s="61">
        <v>3009</v>
      </c>
      <c r="E2130" s="74" t="s">
        <v>4576</v>
      </c>
      <c r="F2130" s="395" t="s">
        <v>7429</v>
      </c>
      <c r="G2130" s="62" t="str">
        <f>VLOOKUP(CONCATENATE(TEXT(I2130,"0"),"_",TEXT(F2130,"0")),[1]CodC!$A$2:$D$250,4,0)</f>
        <v>Matérias tóxicas inflamáveis, líquidas, pesticidas;</v>
      </c>
      <c r="H2130" s="395" t="s">
        <v>7287</v>
      </c>
      <c r="I2130" s="68">
        <v>6</v>
      </c>
      <c r="J2130" s="68" t="s">
        <v>50</v>
      </c>
      <c r="K2130" s="68" t="s">
        <v>848</v>
      </c>
      <c r="L2130" s="68" t="s">
        <v>849</v>
      </c>
      <c r="M2130" s="68"/>
      <c r="N2130" s="64" t="s">
        <v>24557</v>
      </c>
      <c r="O2130" s="64" t="s">
        <v>3851</v>
      </c>
      <c r="P2130" s="113" t="s">
        <v>22423</v>
      </c>
      <c r="Q2130" s="70" t="s">
        <v>5989</v>
      </c>
      <c r="R2130" s="70" t="s">
        <v>645</v>
      </c>
      <c r="S2130" s="65" t="str">
        <f t="shared" si="102"/>
        <v xml:space="preserve"> SW2 </v>
      </c>
      <c r="T2130" s="69" t="s">
        <v>19</v>
      </c>
      <c r="U2130" s="69"/>
      <c r="V2130" s="69"/>
      <c r="W2130" s="69"/>
      <c r="X2130" s="69"/>
      <c r="Y2130" s="69"/>
      <c r="Z2130" s="69"/>
      <c r="AA2130" s="69"/>
      <c r="AB2130" s="69"/>
      <c r="AC2130" s="69"/>
      <c r="AD2130" s="69"/>
      <c r="AE2130" s="69"/>
      <c r="AF2130" s="69"/>
      <c r="AG2130" s="69"/>
      <c r="AH2130" s="69"/>
      <c r="AI2130" s="69"/>
      <c r="AJ2130" s="69"/>
      <c r="AK2130" s="69"/>
      <c r="AL2130" s="69"/>
      <c r="AM2130" s="70" t="str">
        <f>AM2129</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30" s="63" t="str">
        <f>IF(ISNA(VLOOKUP(D2130,[1]GRE_Tabela2!$A$4:$D$112,4,0)),"-",VLOOKUP(D2130,[1]GRE_Tabela2!$A$4:$D$112,4,0))</f>
        <v>-</v>
      </c>
      <c r="AO2130" s="68" t="s">
        <v>747</v>
      </c>
      <c r="AP2130" s="68" t="s">
        <v>748</v>
      </c>
      <c r="AQ2130" s="113">
        <v>131</v>
      </c>
      <c r="AR2130" s="302" t="str">
        <f>IF(ISNA(VLOOKUP(AT2130,[1]FISQ!$D$2:$J$1713,7,0)),"-",VLOOKUP(AT2130,[1]FISQ!$D$2:$J$1713,7,0))</f>
        <v>-</v>
      </c>
      <c r="AS2130" s="302" t="str">
        <f>IF(ISNA(VLOOKUP(AT2130,[1]FISQ!$D$2:$J$1713,4,0)),"-",CONCATENATE("(",VLOOKUP(AT2130,[1]FISQ!$D$2:$J$1713,4,0),")"))</f>
        <v>-</v>
      </c>
      <c r="AT2130" s="71" t="s">
        <v>4577</v>
      </c>
      <c r="AU2130" s="38"/>
      <c r="AV2130" s="38"/>
      <c r="AW2130" s="38"/>
    </row>
    <row r="2131" spans="1:49" ht="89.25">
      <c r="A2131" s="33">
        <v>2130</v>
      </c>
      <c r="B2131" s="33" t="str">
        <f t="shared" si="103"/>
        <v>3009_III</v>
      </c>
      <c r="C2131" s="33" t="str">
        <f t="shared" si="104"/>
        <v>6.1//3</v>
      </c>
      <c r="D2131" s="61">
        <v>3009</v>
      </c>
      <c r="E2131" s="74" t="s">
        <v>4576</v>
      </c>
      <c r="F2131" s="395" t="s">
        <v>7429</v>
      </c>
      <c r="G2131" s="62" t="str">
        <f>VLOOKUP(CONCATENATE(TEXT(I2131,"0"),"_",TEXT(F2131,"0")),[1]CodC!$A$2:$D$250,4,0)</f>
        <v>Matérias tóxicas inflamáveis, líquidas, pesticidas;</v>
      </c>
      <c r="H2131" s="395" t="s">
        <v>7287</v>
      </c>
      <c r="I2131" s="68">
        <v>6</v>
      </c>
      <c r="J2131" s="68" t="s">
        <v>50</v>
      </c>
      <c r="K2131" s="68" t="s">
        <v>848</v>
      </c>
      <c r="L2131" s="68" t="s">
        <v>879</v>
      </c>
      <c r="M2131" s="68"/>
      <c r="N2131" s="64" t="s">
        <v>24557</v>
      </c>
      <c r="O2131" s="64" t="s">
        <v>3853</v>
      </c>
      <c r="P2131" s="113" t="s">
        <v>22423</v>
      </c>
      <c r="Q2131" s="70" t="s">
        <v>5598</v>
      </c>
      <c r="R2131" s="70" t="s">
        <v>799</v>
      </c>
      <c r="S2131" s="65" t="str">
        <f t="shared" si="102"/>
        <v xml:space="preserve"> SW2 </v>
      </c>
      <c r="T2131" s="69" t="s">
        <v>19</v>
      </c>
      <c r="U2131" s="69"/>
      <c r="V2131" s="69"/>
      <c r="W2131" s="69"/>
      <c r="X2131" s="69"/>
      <c r="Y2131" s="69"/>
      <c r="Z2131" s="69"/>
      <c r="AA2131" s="69"/>
      <c r="AB2131" s="69"/>
      <c r="AC2131" s="69"/>
      <c r="AD2131" s="69"/>
      <c r="AE2131" s="69"/>
      <c r="AF2131" s="69"/>
      <c r="AG2131" s="69"/>
      <c r="AH2131" s="69"/>
      <c r="AI2131" s="69"/>
      <c r="AJ2131" s="69"/>
      <c r="AK2131" s="69"/>
      <c r="AL2131" s="69"/>
      <c r="AM2131" s="70" t="str">
        <f>AM2130</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31" s="63" t="str">
        <f>IF(ISNA(VLOOKUP(D2131,[1]GRE_Tabela2!$A$4:$D$112,4,0)),"-",VLOOKUP(D2131,[1]GRE_Tabela2!$A$4:$D$112,4,0))</f>
        <v>-</v>
      </c>
      <c r="AO2131" s="68" t="s">
        <v>747</v>
      </c>
      <c r="AP2131" s="68" t="s">
        <v>748</v>
      </c>
      <c r="AQ2131" s="113">
        <v>131</v>
      </c>
      <c r="AR2131" s="302" t="str">
        <f>IF(ISNA(VLOOKUP(AT2131,[1]FISQ!$D$2:$J$1713,7,0)),"-",VLOOKUP(AT2131,[1]FISQ!$D$2:$J$1713,7,0))</f>
        <v>-</v>
      </c>
      <c r="AS2131" s="302" t="str">
        <f>IF(ISNA(VLOOKUP(AT2131,[1]FISQ!$D$2:$J$1713,4,0)),"-",CONCATENATE("(",VLOOKUP(AT2131,[1]FISQ!$D$2:$J$1713,4,0),")"))</f>
        <v>-</v>
      </c>
      <c r="AT2131" s="71" t="s">
        <v>4577</v>
      </c>
      <c r="AU2131" s="38"/>
      <c r="AV2131" s="38"/>
      <c r="AW2131" s="38"/>
    </row>
    <row r="2132" spans="1:49" ht="51">
      <c r="A2132" s="33">
        <v>2131</v>
      </c>
      <c r="B2132" s="33" t="str">
        <f t="shared" si="103"/>
        <v>3010_I</v>
      </c>
      <c r="C2132" s="33" t="str">
        <f t="shared" si="104"/>
        <v>6.1//-</v>
      </c>
      <c r="D2132" s="61">
        <v>3010</v>
      </c>
      <c r="E2132" s="67" t="s">
        <v>4578</v>
      </c>
      <c r="F2132" s="395" t="s">
        <v>1800</v>
      </c>
      <c r="G2132" s="62" t="str">
        <f>VLOOKUP(CONCATENATE(TEXT(I2132,"0"),"_",TEXT(F2132,"0")),[1]CodC!$A$2:$D$250,4,0)</f>
        <v>Matérias tóxicas sem perigo subsidiário, pesticidas, líquidas;</v>
      </c>
      <c r="H2132" s="395" t="s">
        <v>7326</v>
      </c>
      <c r="I2132" s="68">
        <v>6</v>
      </c>
      <c r="J2132" s="68" t="s">
        <v>50</v>
      </c>
      <c r="K2132" s="69" t="s">
        <v>19</v>
      </c>
      <c r="L2132" s="68" t="s">
        <v>746</v>
      </c>
      <c r="M2132" s="68"/>
      <c r="N2132" s="64" t="s">
        <v>24551</v>
      </c>
      <c r="O2132" s="64" t="s">
        <v>3851</v>
      </c>
      <c r="P2132" s="113" t="s">
        <v>22423</v>
      </c>
      <c r="Q2132" s="70" t="s">
        <v>5989</v>
      </c>
      <c r="R2132" s="70" t="s">
        <v>645</v>
      </c>
      <c r="S2132" s="65" t="str">
        <f t="shared" si="102"/>
        <v xml:space="preserve"> SW2 </v>
      </c>
      <c r="T2132" s="69" t="s">
        <v>19</v>
      </c>
      <c r="U2132" s="69"/>
      <c r="V2132" s="69"/>
      <c r="W2132" s="69"/>
      <c r="X2132" s="69"/>
      <c r="Y2132" s="69"/>
      <c r="Z2132" s="69"/>
      <c r="AA2132" s="69"/>
      <c r="AB2132" s="69"/>
      <c r="AC2132" s="69"/>
      <c r="AD2132" s="69"/>
      <c r="AE2132" s="69"/>
      <c r="AF2132" s="69"/>
      <c r="AG2132" s="69"/>
      <c r="AH2132" s="69"/>
      <c r="AI2132" s="69"/>
      <c r="AJ2132" s="69"/>
      <c r="AK2132" s="69"/>
      <c r="AL2132" s="69"/>
      <c r="AM2132" s="70" t="s">
        <v>4406</v>
      </c>
      <c r="AN2132" s="63" t="str">
        <f>IF(ISNA(VLOOKUP(D2132,[1]GRE_Tabela2!$A$4:$D$112,4,0)),"-",VLOOKUP(D2132,[1]GRE_Tabela2!$A$4:$D$112,4,0))</f>
        <v>-</v>
      </c>
      <c r="AO2132" s="68" t="s">
        <v>1341</v>
      </c>
      <c r="AP2132" s="68" t="s">
        <v>1795</v>
      </c>
      <c r="AQ2132" s="113">
        <v>151</v>
      </c>
      <c r="AR2132" s="302" t="str">
        <f>IF(ISNA(VLOOKUP(AT2132,[1]FISQ!$D$2:$J$1713,7,0)),"-",VLOOKUP(AT2132,[1]FISQ!$D$2:$J$1713,7,0))</f>
        <v>-</v>
      </c>
      <c r="AS2132" s="302" t="str">
        <f>IF(ISNA(VLOOKUP(AT2132,[1]FISQ!$D$2:$J$1713,4,0)),"-",CONCATENATE("(",VLOOKUP(AT2132,[1]FISQ!$D$2:$J$1713,4,0),")"))</f>
        <v>-</v>
      </c>
      <c r="AT2132" s="71" t="s">
        <v>4579</v>
      </c>
      <c r="AU2132" s="38"/>
      <c r="AV2132" s="38"/>
      <c r="AW2132" s="38"/>
    </row>
    <row r="2133" spans="1:49" ht="51">
      <c r="A2133" s="33">
        <v>2132</v>
      </c>
      <c r="B2133" s="33" t="str">
        <f t="shared" si="103"/>
        <v>3010_II</v>
      </c>
      <c r="C2133" s="33" t="str">
        <f t="shared" si="104"/>
        <v>6.1//-</v>
      </c>
      <c r="D2133" s="61">
        <v>3010</v>
      </c>
      <c r="E2133" s="67" t="s">
        <v>4578</v>
      </c>
      <c r="F2133" s="395" t="s">
        <v>1800</v>
      </c>
      <c r="G2133" s="62" t="str">
        <f>VLOOKUP(CONCATENATE(TEXT(I2133,"0"),"_",TEXT(F2133,"0")),[1]CodC!$A$2:$D$250,4,0)</f>
        <v>Matérias tóxicas sem perigo subsidiário, pesticidas, líquidas;</v>
      </c>
      <c r="H2133" s="395" t="s">
        <v>7327</v>
      </c>
      <c r="I2133" s="68">
        <v>6</v>
      </c>
      <c r="J2133" s="68" t="s">
        <v>50</v>
      </c>
      <c r="K2133" s="69" t="s">
        <v>19</v>
      </c>
      <c r="L2133" s="68" t="s">
        <v>849</v>
      </c>
      <c r="M2133" s="68"/>
      <c r="N2133" s="64" t="s">
        <v>24551</v>
      </c>
      <c r="O2133" s="64" t="s">
        <v>3851</v>
      </c>
      <c r="P2133" s="113" t="s">
        <v>22423</v>
      </c>
      <c r="Q2133" s="70" t="s">
        <v>5989</v>
      </c>
      <c r="R2133" s="70" t="s">
        <v>645</v>
      </c>
      <c r="S2133" s="65" t="str">
        <f t="shared" si="102"/>
        <v xml:space="preserve"> SW2 </v>
      </c>
      <c r="T2133" s="69" t="s">
        <v>19</v>
      </c>
      <c r="U2133" s="69"/>
      <c r="V2133" s="69"/>
      <c r="W2133" s="69"/>
      <c r="X2133" s="69"/>
      <c r="Y2133" s="69"/>
      <c r="Z2133" s="69"/>
      <c r="AA2133" s="69"/>
      <c r="AB2133" s="69"/>
      <c r="AC2133" s="69"/>
      <c r="AD2133" s="69"/>
      <c r="AE2133" s="69"/>
      <c r="AF2133" s="69"/>
      <c r="AG2133" s="69"/>
      <c r="AH2133" s="69"/>
      <c r="AI2133" s="69"/>
      <c r="AJ2133" s="69"/>
      <c r="AK2133" s="69"/>
      <c r="AL2133" s="69"/>
      <c r="AM2133" s="70" t="str">
        <f>AM2132</f>
        <v>Pesticidas líquidos que apresentam uma grande gama de perigos tóxicos. A miscibilidade com a água depende da composição. Tóxico à ingestão, por contacto cutâneo ou à inalação.</v>
      </c>
      <c r="AN2133" s="63" t="str">
        <f>IF(ISNA(VLOOKUP(D2133,[1]GRE_Tabela2!$A$4:$D$112,4,0)),"-",VLOOKUP(D2133,[1]GRE_Tabela2!$A$4:$D$112,4,0))</f>
        <v>-</v>
      </c>
      <c r="AO2133" s="68" t="s">
        <v>1341</v>
      </c>
      <c r="AP2133" s="68" t="s">
        <v>1795</v>
      </c>
      <c r="AQ2133" s="113">
        <v>151</v>
      </c>
      <c r="AR2133" s="302" t="str">
        <f>IF(ISNA(VLOOKUP(AT2133,[1]FISQ!$D$2:$J$1713,7,0)),"-",VLOOKUP(AT2133,[1]FISQ!$D$2:$J$1713,7,0))</f>
        <v>-</v>
      </c>
      <c r="AS2133" s="302" t="str">
        <f>IF(ISNA(VLOOKUP(AT2133,[1]FISQ!$D$2:$J$1713,4,0)),"-",CONCATENATE("(",VLOOKUP(AT2133,[1]FISQ!$D$2:$J$1713,4,0),")"))</f>
        <v>-</v>
      </c>
      <c r="AT2133" s="71" t="s">
        <v>4579</v>
      </c>
      <c r="AU2133" s="38"/>
      <c r="AV2133" s="38"/>
      <c r="AW2133" s="38"/>
    </row>
    <row r="2134" spans="1:49" ht="51">
      <c r="A2134" s="33">
        <v>2133</v>
      </c>
      <c r="B2134" s="33" t="str">
        <f t="shared" si="103"/>
        <v>3010_III</v>
      </c>
      <c r="C2134" s="33" t="str">
        <f t="shared" si="104"/>
        <v>6.1//-</v>
      </c>
      <c r="D2134" s="61">
        <v>3010</v>
      </c>
      <c r="E2134" s="67" t="s">
        <v>4578</v>
      </c>
      <c r="F2134" s="395" t="s">
        <v>1800</v>
      </c>
      <c r="G2134" s="62" t="str">
        <f>VLOOKUP(CONCATENATE(TEXT(I2134,"0"),"_",TEXT(F2134,"0")),[1]CodC!$A$2:$D$250,4,0)</f>
        <v>Matérias tóxicas sem perigo subsidiário, pesticidas, líquidas;</v>
      </c>
      <c r="H2134" s="395" t="s">
        <v>7327</v>
      </c>
      <c r="I2134" s="68">
        <v>6</v>
      </c>
      <c r="J2134" s="68" t="s">
        <v>50</v>
      </c>
      <c r="K2134" s="69" t="s">
        <v>19</v>
      </c>
      <c r="L2134" s="68" t="s">
        <v>879</v>
      </c>
      <c r="M2134" s="68"/>
      <c r="N2134" s="64" t="s">
        <v>24551</v>
      </c>
      <c r="O2134" s="64" t="s">
        <v>3853</v>
      </c>
      <c r="P2134" s="113" t="s">
        <v>22423</v>
      </c>
      <c r="Q2134" s="70" t="s">
        <v>5598</v>
      </c>
      <c r="R2134" s="70" t="s">
        <v>799</v>
      </c>
      <c r="S2134" s="65" t="str">
        <f t="shared" si="102"/>
        <v xml:space="preserve"> SW2 </v>
      </c>
      <c r="T2134" s="69" t="s">
        <v>19</v>
      </c>
      <c r="U2134" s="69"/>
      <c r="V2134" s="69"/>
      <c r="W2134" s="69"/>
      <c r="X2134" s="69"/>
      <c r="Y2134" s="69"/>
      <c r="Z2134" s="69"/>
      <c r="AA2134" s="69"/>
      <c r="AB2134" s="69"/>
      <c r="AC2134" s="69"/>
      <c r="AD2134" s="69"/>
      <c r="AE2134" s="69"/>
      <c r="AF2134" s="69"/>
      <c r="AG2134" s="69"/>
      <c r="AH2134" s="69"/>
      <c r="AI2134" s="69"/>
      <c r="AJ2134" s="69"/>
      <c r="AK2134" s="69"/>
      <c r="AL2134" s="69"/>
      <c r="AM2134" s="70" t="str">
        <f>AM2133</f>
        <v>Pesticidas líquidos que apresentam uma grande gama de perigos tóxicos. A miscibilidade com a água depende da composição. Tóxico à ingestão, por contacto cutâneo ou à inalação.</v>
      </c>
      <c r="AN2134" s="63" t="str">
        <f>IF(ISNA(VLOOKUP(D2134,[1]GRE_Tabela2!$A$4:$D$112,4,0)),"-",VLOOKUP(D2134,[1]GRE_Tabela2!$A$4:$D$112,4,0))</f>
        <v>-</v>
      </c>
      <c r="AO2134" s="68" t="s">
        <v>1341</v>
      </c>
      <c r="AP2134" s="68" t="s">
        <v>1795</v>
      </c>
      <c r="AQ2134" s="113">
        <v>151</v>
      </c>
      <c r="AR2134" s="302" t="str">
        <f>IF(ISNA(VLOOKUP(AT2134,[1]FISQ!$D$2:$J$1713,7,0)),"-",VLOOKUP(AT2134,[1]FISQ!$D$2:$J$1713,7,0))</f>
        <v>-</v>
      </c>
      <c r="AS2134" s="302" t="str">
        <f>IF(ISNA(VLOOKUP(AT2134,[1]FISQ!$D$2:$J$1713,4,0)),"-",CONCATENATE("(",VLOOKUP(AT2134,[1]FISQ!$D$2:$J$1713,4,0),")"))</f>
        <v>-</v>
      </c>
      <c r="AT2134" s="71" t="s">
        <v>4579</v>
      </c>
      <c r="AU2134" s="38"/>
      <c r="AV2134" s="38"/>
      <c r="AW2134" s="38"/>
    </row>
    <row r="2135" spans="1:49" ht="89.25">
      <c r="A2135" s="33">
        <v>2134</v>
      </c>
      <c r="B2135" s="33" t="str">
        <f t="shared" si="103"/>
        <v>3011_I</v>
      </c>
      <c r="C2135" s="33" t="str">
        <f t="shared" si="104"/>
        <v>6.1//3</v>
      </c>
      <c r="D2135" s="61">
        <v>3011</v>
      </c>
      <c r="E2135" s="74" t="s">
        <v>4580</v>
      </c>
      <c r="F2135" s="395" t="s">
        <v>7429</v>
      </c>
      <c r="G2135" s="62" t="str">
        <f>VLOOKUP(CONCATENATE(TEXT(I2135,"0"),"_",TEXT(F2135,"0")),[1]CodC!$A$2:$D$250,4,0)</f>
        <v>Matérias tóxicas inflamáveis, líquidas, pesticidas;</v>
      </c>
      <c r="H2135" s="395" t="s">
        <v>7277</v>
      </c>
      <c r="I2135" s="68">
        <v>6</v>
      </c>
      <c r="J2135" s="68" t="s">
        <v>50</v>
      </c>
      <c r="K2135" s="68">
        <v>3</v>
      </c>
      <c r="L2135" s="68" t="s">
        <v>746</v>
      </c>
      <c r="M2135" s="64" t="s">
        <v>1313</v>
      </c>
      <c r="N2135" s="64" t="s">
        <v>24557</v>
      </c>
      <c r="O2135" s="64" t="s">
        <v>3851</v>
      </c>
      <c r="P2135" s="113" t="s">
        <v>22423</v>
      </c>
      <c r="Q2135" s="70" t="s">
        <v>5989</v>
      </c>
      <c r="R2135" s="70" t="s">
        <v>645</v>
      </c>
      <c r="S2135" s="65" t="str">
        <f t="shared" si="102"/>
        <v xml:space="preserve"> SW2 </v>
      </c>
      <c r="T2135" s="69" t="s">
        <v>19</v>
      </c>
      <c r="U2135" s="69"/>
      <c r="V2135" s="69"/>
      <c r="W2135" s="69"/>
      <c r="X2135" s="69"/>
      <c r="Y2135" s="69"/>
      <c r="Z2135" s="69"/>
      <c r="AA2135" s="68" t="s">
        <v>7163</v>
      </c>
      <c r="AB2135" s="69"/>
      <c r="AC2135" s="69"/>
      <c r="AD2135" s="69"/>
      <c r="AE2135" s="68" t="s">
        <v>7163</v>
      </c>
      <c r="AF2135" s="69"/>
      <c r="AG2135" s="69"/>
      <c r="AH2135" s="69"/>
      <c r="AI2135" s="69"/>
      <c r="AJ2135" s="69"/>
      <c r="AK2135" s="69"/>
      <c r="AL2135" s="69"/>
      <c r="AM2135" s="70" t="s">
        <v>6916</v>
      </c>
      <c r="AN2135" s="63" t="str">
        <f>IF(ISNA(VLOOKUP(D2135,[1]GRE_Tabela2!$A$4:$D$112,4,0)),"-",VLOOKUP(D2135,[1]GRE_Tabela2!$A$4:$D$112,4,0))</f>
        <v>-</v>
      </c>
      <c r="AO2135" s="68" t="s">
        <v>747</v>
      </c>
      <c r="AP2135" s="68" t="s">
        <v>748</v>
      </c>
      <c r="AQ2135" s="113">
        <v>131</v>
      </c>
      <c r="AR2135" s="302" t="str">
        <f>IF(ISNA(VLOOKUP(AT2135,[1]FISQ!$D$2:$J$1713,7,0)),"-",VLOOKUP(AT2135,[1]FISQ!$D$2:$J$1713,7,0))</f>
        <v>-</v>
      </c>
      <c r="AS2135" s="302" t="str">
        <f>IF(ISNA(VLOOKUP(AT2135,[1]FISQ!$D$2:$J$1713,4,0)),"-",CONCATENATE("(",VLOOKUP(AT2135,[1]FISQ!$D$2:$J$1713,4,0),")"))</f>
        <v>-</v>
      </c>
      <c r="AT2135" s="71" t="s">
        <v>4581</v>
      </c>
      <c r="AU2135" s="38"/>
      <c r="AV2135" s="38"/>
      <c r="AW2135" s="38"/>
    </row>
    <row r="2136" spans="1:49" ht="89.25">
      <c r="A2136" s="33">
        <v>2135</v>
      </c>
      <c r="B2136" s="33" t="str">
        <f t="shared" si="103"/>
        <v>3011_II</v>
      </c>
      <c r="C2136" s="33" t="str">
        <f t="shared" si="104"/>
        <v>6.1//3</v>
      </c>
      <c r="D2136" s="61">
        <v>3011</v>
      </c>
      <c r="E2136" s="74" t="s">
        <v>4580</v>
      </c>
      <c r="F2136" s="395" t="s">
        <v>7429</v>
      </c>
      <c r="G2136" s="62" t="str">
        <f>VLOOKUP(CONCATENATE(TEXT(I2136,"0"),"_",TEXT(F2136,"0")),[1]CodC!$A$2:$D$250,4,0)</f>
        <v>Matérias tóxicas inflamáveis, líquidas, pesticidas;</v>
      </c>
      <c r="H2136" s="395" t="s">
        <v>7287</v>
      </c>
      <c r="I2136" s="68">
        <v>6</v>
      </c>
      <c r="J2136" s="68" t="s">
        <v>50</v>
      </c>
      <c r="K2136" s="68">
        <v>3</v>
      </c>
      <c r="L2136" s="68" t="s">
        <v>849</v>
      </c>
      <c r="M2136" s="64" t="s">
        <v>1313</v>
      </c>
      <c r="N2136" s="64" t="s">
        <v>24557</v>
      </c>
      <c r="O2136" s="64" t="s">
        <v>3851</v>
      </c>
      <c r="P2136" s="113" t="s">
        <v>22423</v>
      </c>
      <c r="Q2136" s="70" t="s">
        <v>5989</v>
      </c>
      <c r="R2136" s="70" t="s">
        <v>645</v>
      </c>
      <c r="S2136" s="65" t="str">
        <f t="shared" si="102"/>
        <v xml:space="preserve"> SW2 </v>
      </c>
      <c r="T2136" s="69" t="s">
        <v>19</v>
      </c>
      <c r="U2136" s="69"/>
      <c r="V2136" s="69"/>
      <c r="W2136" s="69"/>
      <c r="X2136" s="69"/>
      <c r="Y2136" s="69"/>
      <c r="Z2136" s="69"/>
      <c r="AA2136" s="68" t="s">
        <v>7163</v>
      </c>
      <c r="AB2136" s="69"/>
      <c r="AC2136" s="69"/>
      <c r="AD2136" s="69"/>
      <c r="AE2136" s="68" t="s">
        <v>7163</v>
      </c>
      <c r="AF2136" s="69"/>
      <c r="AG2136" s="69"/>
      <c r="AH2136" s="69"/>
      <c r="AI2136" s="69"/>
      <c r="AJ2136" s="69"/>
      <c r="AK2136" s="69"/>
      <c r="AL2136" s="69"/>
      <c r="AM2136" s="70" t="str">
        <f>AM2135</f>
        <v>Pesticidas inflamáveis ​​líquidos com um ponto de inflamação entre 23°C e 60°C c.c., apresentando uma gama muito ampla de perigos tóxicos. Frequentemente contêm petróleo ou alcatrão de hulha destilados ou outros líquidos inflamáveis. Ponto de Inflamação e miscibilidade com a água dependem da composição. Tóxico à ingestão, por contacto cutâneo ou à inalação.</v>
      </c>
      <c r="AN2136" s="63" t="str">
        <f>IF(ISNA(VLOOKUP(D2136,[1]GRE_Tabela2!$A$4:$D$112,4,0)),"-",VLOOKUP(D2136,[1]GRE_Tabela2!$A$4:$D$112,4,0))</f>
        <v>-</v>
      </c>
      <c r="AO2136" s="68" t="s">
        <v>747</v>
      </c>
      <c r="AP2136" s="68" t="s">
        <v>748</v>
      </c>
      <c r="AQ2136" s="113">
        <v>131</v>
      </c>
      <c r="AR2136" s="302" t="str">
        <f>IF(ISNA(VLOOKUP(AT2136,[1]FISQ!$D$2:$J$1713,7,0)),"-",VLOOKUP(AT2136,[1]FISQ!$D$2:$J$1713,7,0))</f>
        <v>-</v>
      </c>
      <c r="AS2136" s="302" t="str">
        <f>IF(ISNA(VLOOKUP(AT2136,[1]FISQ!$D$2:$J$1713,4,0)),"-",CONCATENATE("(",VLOOKUP(AT2136,[1]FISQ!$D$2:$J$1713,4,0),")"))</f>
        <v>-</v>
      </c>
      <c r="AT2136" s="71" t="s">
        <v>4581</v>
      </c>
      <c r="AU2136" s="38"/>
      <c r="AV2136" s="38"/>
      <c r="AW2136" s="38"/>
    </row>
    <row r="2137" spans="1:49" ht="89.25">
      <c r="A2137" s="33">
        <v>2136</v>
      </c>
      <c r="B2137" s="33" t="str">
        <f t="shared" si="103"/>
        <v>3011_III</v>
      </c>
      <c r="C2137" s="33" t="str">
        <f t="shared" si="104"/>
        <v>6.1//3</v>
      </c>
      <c r="D2137" s="61">
        <v>3011</v>
      </c>
      <c r="E2137" s="74" t="s">
        <v>4580</v>
      </c>
      <c r="F2137" s="395" t="s">
        <v>7429</v>
      </c>
      <c r="G2137" s="62" t="str">
        <f>VLOOKUP(CONCATENATE(TEXT(I2137,"0"),"_",TEXT(F2137,"0")),[1]CodC!$A$2:$D$250,4,0)</f>
        <v>Matérias tóxicas inflamáveis, líquidas, pesticidas;</v>
      </c>
      <c r="H2137" s="395" t="s">
        <v>7287</v>
      </c>
      <c r="I2137" s="68">
        <v>6</v>
      </c>
      <c r="J2137" s="68" t="s">
        <v>50</v>
      </c>
      <c r="K2137" s="68">
        <v>3</v>
      </c>
      <c r="L2137" s="68" t="s">
        <v>879</v>
      </c>
      <c r="M2137" s="64" t="s">
        <v>1313</v>
      </c>
      <c r="N2137" s="64" t="s">
        <v>24557</v>
      </c>
      <c r="O2137" s="64" t="s">
        <v>3853</v>
      </c>
      <c r="P2137" s="113" t="s">
        <v>22423</v>
      </c>
      <c r="Q2137" s="70" t="s">
        <v>5598</v>
      </c>
      <c r="R2137" s="70" t="s">
        <v>799</v>
      </c>
      <c r="S2137" s="65" t="str">
        <f t="shared" si="102"/>
        <v xml:space="preserve"> SW2 </v>
      </c>
      <c r="T2137" s="69" t="s">
        <v>19</v>
      </c>
      <c r="U2137" s="69"/>
      <c r="V2137" s="69"/>
      <c r="W2137" s="69"/>
      <c r="X2137" s="69"/>
      <c r="Y2137" s="69"/>
      <c r="Z2137" s="69"/>
      <c r="AA2137" s="68" t="s">
        <v>7163</v>
      </c>
      <c r="AB2137" s="69"/>
      <c r="AC2137" s="69"/>
      <c r="AD2137" s="69"/>
      <c r="AE2137" s="68" t="s">
        <v>7163</v>
      </c>
      <c r="AF2137" s="69"/>
      <c r="AG2137" s="69"/>
      <c r="AH2137" s="69"/>
      <c r="AI2137" s="69"/>
      <c r="AJ2137" s="69"/>
      <c r="AK2137" s="69"/>
      <c r="AL2137" s="69"/>
      <c r="AM2137" s="70" t="str">
        <f>AM2136</f>
        <v>Pesticidas inflamáveis ​​líquidos com um ponto de inflamação entre 23°C e 60°C c.c., apresentando uma gama muito ampla de perigos tóxicos. Frequentemente contêm petróleo ou alcatrão de hulha destilados ou outros líquidos inflamáveis. Ponto de Inflamação e miscibilidade com a água dependem da composição. Tóxico à ingestão, por contacto cutâneo ou à inalação.</v>
      </c>
      <c r="AN2137" s="63" t="str">
        <f>IF(ISNA(VLOOKUP(D2137,[1]GRE_Tabela2!$A$4:$D$112,4,0)),"-",VLOOKUP(D2137,[1]GRE_Tabela2!$A$4:$D$112,4,0))</f>
        <v>-</v>
      </c>
      <c r="AO2137" s="68" t="s">
        <v>747</v>
      </c>
      <c r="AP2137" s="68" t="s">
        <v>748</v>
      </c>
      <c r="AQ2137" s="113">
        <v>131</v>
      </c>
      <c r="AR2137" s="302" t="str">
        <f>IF(ISNA(VLOOKUP(AT2137,[1]FISQ!$D$2:$J$1713,7,0)),"-",VLOOKUP(AT2137,[1]FISQ!$D$2:$J$1713,7,0))</f>
        <v>-</v>
      </c>
      <c r="AS2137" s="302" t="str">
        <f>IF(ISNA(VLOOKUP(AT2137,[1]FISQ!$D$2:$J$1713,4,0)),"-",CONCATENATE("(",VLOOKUP(AT2137,[1]FISQ!$D$2:$J$1713,4,0),")"))</f>
        <v>-</v>
      </c>
      <c r="AT2137" s="71" t="s">
        <v>4581</v>
      </c>
      <c r="AU2137" s="38"/>
      <c r="AV2137" s="38"/>
      <c r="AW2137" s="38"/>
    </row>
    <row r="2138" spans="1:49" ht="51">
      <c r="A2138" s="33">
        <v>2137</v>
      </c>
      <c r="B2138" s="33" t="str">
        <f t="shared" si="103"/>
        <v>3012_I</v>
      </c>
      <c r="C2138" s="33" t="str">
        <f t="shared" si="104"/>
        <v>6.1//0</v>
      </c>
      <c r="D2138" s="61">
        <v>3012</v>
      </c>
      <c r="E2138" s="67" t="s">
        <v>4582</v>
      </c>
      <c r="F2138" s="395" t="s">
        <v>1800</v>
      </c>
      <c r="G2138" s="62" t="str">
        <f>VLOOKUP(CONCATENATE(TEXT(I2138,"0"),"_",TEXT(F2138,"0")),[1]CodC!$A$2:$D$250,4,0)</f>
        <v>Matérias tóxicas sem perigo subsidiário, pesticidas, líquidas;</v>
      </c>
      <c r="H2138" s="395" t="s">
        <v>7326</v>
      </c>
      <c r="I2138" s="68">
        <v>6</v>
      </c>
      <c r="J2138" s="68" t="s">
        <v>50</v>
      </c>
      <c r="K2138" s="68"/>
      <c r="L2138" s="68" t="s">
        <v>746</v>
      </c>
      <c r="M2138" s="64" t="s">
        <v>1313</v>
      </c>
      <c r="N2138" s="64" t="s">
        <v>24551</v>
      </c>
      <c r="O2138" s="64" t="s">
        <v>3851</v>
      </c>
      <c r="P2138" s="113" t="s">
        <v>22423</v>
      </c>
      <c r="Q2138" s="70" t="s">
        <v>5989</v>
      </c>
      <c r="R2138" s="70" t="s">
        <v>645</v>
      </c>
      <c r="S2138" s="65" t="str">
        <f t="shared" si="102"/>
        <v xml:space="preserve"> SW2 </v>
      </c>
      <c r="T2138" s="69" t="s">
        <v>19</v>
      </c>
      <c r="U2138" s="69"/>
      <c r="V2138" s="69"/>
      <c r="W2138" s="69"/>
      <c r="X2138" s="69"/>
      <c r="Y2138" s="69"/>
      <c r="Z2138" s="69"/>
      <c r="AA2138" s="68" t="s">
        <v>7163</v>
      </c>
      <c r="AB2138" s="69"/>
      <c r="AC2138" s="69"/>
      <c r="AD2138" s="69"/>
      <c r="AE2138" s="68" t="s">
        <v>7163</v>
      </c>
      <c r="AF2138" s="69"/>
      <c r="AG2138" s="69"/>
      <c r="AH2138" s="69"/>
      <c r="AI2138" s="69"/>
      <c r="AJ2138" s="69"/>
      <c r="AK2138" s="69"/>
      <c r="AL2138" s="69"/>
      <c r="AM2138" s="70" t="s">
        <v>4406</v>
      </c>
      <c r="AN2138" s="63" t="str">
        <f>IF(ISNA(VLOOKUP(D2138,[1]GRE_Tabela2!$A$4:$D$112,4,0)),"-",VLOOKUP(D2138,[1]GRE_Tabela2!$A$4:$D$112,4,0))</f>
        <v>-</v>
      </c>
      <c r="AO2138" s="68" t="s">
        <v>1341</v>
      </c>
      <c r="AP2138" s="68" t="s">
        <v>1795</v>
      </c>
      <c r="AQ2138" s="113">
        <v>151</v>
      </c>
      <c r="AR2138" s="302" t="str">
        <f>IF(ISNA(VLOOKUP(AT2138,[1]FISQ!$D$2:$J$1713,7,0)),"-",VLOOKUP(AT2138,[1]FISQ!$D$2:$J$1713,7,0))</f>
        <v>-</v>
      </c>
      <c r="AS2138" s="302" t="str">
        <f>IF(ISNA(VLOOKUP(AT2138,[1]FISQ!$D$2:$J$1713,4,0)),"-",CONCATENATE("(",VLOOKUP(AT2138,[1]FISQ!$D$2:$J$1713,4,0),")"))</f>
        <v>-</v>
      </c>
      <c r="AT2138" s="71" t="s">
        <v>4583</v>
      </c>
      <c r="AU2138" s="38"/>
      <c r="AV2138" s="38"/>
      <c r="AW2138" s="38"/>
    </row>
    <row r="2139" spans="1:49" ht="51">
      <c r="A2139" s="33">
        <v>2138</v>
      </c>
      <c r="B2139" s="33" t="str">
        <f t="shared" si="103"/>
        <v>3012_II</v>
      </c>
      <c r="C2139" s="33" t="str">
        <f t="shared" si="104"/>
        <v>6.1//0</v>
      </c>
      <c r="D2139" s="61">
        <v>3012</v>
      </c>
      <c r="E2139" s="67" t="s">
        <v>4582</v>
      </c>
      <c r="F2139" s="395" t="s">
        <v>1800</v>
      </c>
      <c r="G2139" s="62" t="str">
        <f>VLOOKUP(CONCATENATE(TEXT(I2139,"0"),"_",TEXT(F2139,"0")),[1]CodC!$A$2:$D$250,4,0)</f>
        <v>Matérias tóxicas sem perigo subsidiário, pesticidas, líquidas;</v>
      </c>
      <c r="H2139" s="395" t="s">
        <v>7327</v>
      </c>
      <c r="I2139" s="68">
        <v>6</v>
      </c>
      <c r="J2139" s="68" t="s">
        <v>50</v>
      </c>
      <c r="K2139" s="68"/>
      <c r="L2139" s="68" t="s">
        <v>849</v>
      </c>
      <c r="M2139" s="64" t="s">
        <v>1313</v>
      </c>
      <c r="N2139" s="64" t="s">
        <v>24551</v>
      </c>
      <c r="O2139" s="64" t="s">
        <v>3851</v>
      </c>
      <c r="P2139" s="113" t="s">
        <v>22423</v>
      </c>
      <c r="Q2139" s="70" t="s">
        <v>5989</v>
      </c>
      <c r="R2139" s="70" t="s">
        <v>645</v>
      </c>
      <c r="S2139" s="65" t="str">
        <f t="shared" si="102"/>
        <v xml:space="preserve"> SW2 </v>
      </c>
      <c r="T2139" s="69" t="s">
        <v>19</v>
      </c>
      <c r="U2139" s="69"/>
      <c r="V2139" s="69"/>
      <c r="W2139" s="69"/>
      <c r="X2139" s="69"/>
      <c r="Y2139" s="69"/>
      <c r="Z2139" s="69"/>
      <c r="AA2139" s="68" t="s">
        <v>7163</v>
      </c>
      <c r="AB2139" s="69"/>
      <c r="AC2139" s="69"/>
      <c r="AD2139" s="69"/>
      <c r="AE2139" s="68" t="s">
        <v>7163</v>
      </c>
      <c r="AF2139" s="69"/>
      <c r="AG2139" s="69"/>
      <c r="AH2139" s="69"/>
      <c r="AI2139" s="69"/>
      <c r="AJ2139" s="69"/>
      <c r="AK2139" s="69"/>
      <c r="AL2139" s="69"/>
      <c r="AM2139" s="70" t="str">
        <f>AM2138</f>
        <v>Pesticidas líquidos que apresentam uma grande gama de perigos tóxicos. A miscibilidade com a água depende da composição. Tóxico à ingestão, por contacto cutâneo ou à inalação.</v>
      </c>
      <c r="AN2139" s="63" t="str">
        <f>IF(ISNA(VLOOKUP(D2139,[1]GRE_Tabela2!$A$4:$D$112,4,0)),"-",VLOOKUP(D2139,[1]GRE_Tabela2!$A$4:$D$112,4,0))</f>
        <v>-</v>
      </c>
      <c r="AO2139" s="68" t="s">
        <v>1341</v>
      </c>
      <c r="AP2139" s="68" t="s">
        <v>1795</v>
      </c>
      <c r="AQ2139" s="113">
        <v>151</v>
      </c>
      <c r="AR2139" s="302" t="str">
        <f>IF(ISNA(VLOOKUP(AT2139,[1]FISQ!$D$2:$J$1713,7,0)),"-",VLOOKUP(AT2139,[1]FISQ!$D$2:$J$1713,7,0))</f>
        <v>-</v>
      </c>
      <c r="AS2139" s="302" t="str">
        <f>IF(ISNA(VLOOKUP(AT2139,[1]FISQ!$D$2:$J$1713,4,0)),"-",CONCATENATE("(",VLOOKUP(AT2139,[1]FISQ!$D$2:$J$1713,4,0),")"))</f>
        <v>-</v>
      </c>
      <c r="AT2139" s="71" t="s">
        <v>4583</v>
      </c>
      <c r="AU2139" s="38"/>
      <c r="AV2139" s="38"/>
      <c r="AW2139" s="38"/>
    </row>
    <row r="2140" spans="1:49" ht="51">
      <c r="A2140" s="33">
        <v>2139</v>
      </c>
      <c r="B2140" s="33" t="str">
        <f t="shared" si="103"/>
        <v>3012_III</v>
      </c>
      <c r="C2140" s="33" t="str">
        <f t="shared" si="104"/>
        <v>6.1//0</v>
      </c>
      <c r="D2140" s="61">
        <v>3012</v>
      </c>
      <c r="E2140" s="67" t="s">
        <v>4582</v>
      </c>
      <c r="F2140" s="395" t="s">
        <v>1800</v>
      </c>
      <c r="G2140" s="62" t="str">
        <f>VLOOKUP(CONCATENATE(TEXT(I2140,"0"),"_",TEXT(F2140,"0")),[1]CodC!$A$2:$D$250,4,0)</f>
        <v>Matérias tóxicas sem perigo subsidiário, pesticidas, líquidas;</v>
      </c>
      <c r="H2140" s="395" t="s">
        <v>7327</v>
      </c>
      <c r="I2140" s="68">
        <v>6</v>
      </c>
      <c r="J2140" s="68" t="s">
        <v>50</v>
      </c>
      <c r="K2140" s="68"/>
      <c r="L2140" s="68" t="s">
        <v>879</v>
      </c>
      <c r="M2140" s="64" t="s">
        <v>1313</v>
      </c>
      <c r="N2140" s="64" t="s">
        <v>24551</v>
      </c>
      <c r="O2140" s="64" t="s">
        <v>3853</v>
      </c>
      <c r="P2140" s="113" t="s">
        <v>22423</v>
      </c>
      <c r="Q2140" s="70" t="s">
        <v>5598</v>
      </c>
      <c r="R2140" s="70" t="s">
        <v>799</v>
      </c>
      <c r="S2140" s="65" t="str">
        <f t="shared" si="102"/>
        <v xml:space="preserve"> SW2 </v>
      </c>
      <c r="T2140" s="69" t="s">
        <v>19</v>
      </c>
      <c r="U2140" s="69"/>
      <c r="V2140" s="69"/>
      <c r="W2140" s="69"/>
      <c r="X2140" s="69"/>
      <c r="Y2140" s="69"/>
      <c r="Z2140" s="69"/>
      <c r="AA2140" s="68" t="s">
        <v>7163</v>
      </c>
      <c r="AB2140" s="69"/>
      <c r="AC2140" s="69"/>
      <c r="AD2140" s="69"/>
      <c r="AE2140" s="68" t="s">
        <v>7163</v>
      </c>
      <c r="AF2140" s="69"/>
      <c r="AG2140" s="69"/>
      <c r="AH2140" s="69"/>
      <c r="AI2140" s="69"/>
      <c r="AJ2140" s="69"/>
      <c r="AK2140" s="69"/>
      <c r="AL2140" s="69"/>
      <c r="AM2140" s="70" t="str">
        <f>AM2139</f>
        <v>Pesticidas líquidos que apresentam uma grande gama de perigos tóxicos. A miscibilidade com a água depende da composição. Tóxico à ingestão, por contacto cutâneo ou à inalação.</v>
      </c>
      <c r="AN2140" s="63" t="str">
        <f>IF(ISNA(VLOOKUP(D2140,[1]GRE_Tabela2!$A$4:$D$112,4,0)),"-",VLOOKUP(D2140,[1]GRE_Tabela2!$A$4:$D$112,4,0))</f>
        <v>-</v>
      </c>
      <c r="AO2140" s="68" t="s">
        <v>1341</v>
      </c>
      <c r="AP2140" s="68" t="s">
        <v>1795</v>
      </c>
      <c r="AQ2140" s="113">
        <v>151</v>
      </c>
      <c r="AR2140" s="302" t="str">
        <f>IF(ISNA(VLOOKUP(AT2140,[1]FISQ!$D$2:$J$1713,7,0)),"-",VLOOKUP(AT2140,[1]FISQ!$D$2:$J$1713,7,0))</f>
        <v>-</v>
      </c>
      <c r="AS2140" s="302" t="str">
        <f>IF(ISNA(VLOOKUP(AT2140,[1]FISQ!$D$2:$J$1713,4,0)),"-",CONCATENATE("(",VLOOKUP(AT2140,[1]FISQ!$D$2:$J$1713,4,0),")"))</f>
        <v>-</v>
      </c>
      <c r="AT2140" s="71" t="s">
        <v>4583</v>
      </c>
      <c r="AU2140" s="38"/>
      <c r="AV2140" s="38"/>
      <c r="AW2140" s="38"/>
    </row>
    <row r="2141" spans="1:49" ht="89.25">
      <c r="A2141" s="33">
        <v>2140</v>
      </c>
      <c r="B2141" s="33" t="str">
        <f t="shared" si="103"/>
        <v>3013_I</v>
      </c>
      <c r="C2141" s="33" t="str">
        <f t="shared" si="104"/>
        <v>6.1//3</v>
      </c>
      <c r="D2141" s="61">
        <v>3013</v>
      </c>
      <c r="E2141" s="74" t="s">
        <v>4584</v>
      </c>
      <c r="F2141" s="395" t="s">
        <v>7429</v>
      </c>
      <c r="G2141" s="62" t="str">
        <f>VLOOKUP(CONCATENATE(TEXT(I2141,"0"),"_",TEXT(F2141,"0")),[1]CodC!$A$2:$D$250,4,0)</f>
        <v>Matérias tóxicas inflamáveis, líquidas, pesticidas;</v>
      </c>
      <c r="H2141" s="395" t="s">
        <v>7277</v>
      </c>
      <c r="I2141" s="68">
        <v>6</v>
      </c>
      <c r="J2141" s="68" t="s">
        <v>50</v>
      </c>
      <c r="K2141" s="68" t="s">
        <v>848</v>
      </c>
      <c r="L2141" s="68" t="s">
        <v>746</v>
      </c>
      <c r="M2141" s="68"/>
      <c r="N2141" s="64" t="s">
        <v>24557</v>
      </c>
      <c r="O2141" s="64" t="s">
        <v>3851</v>
      </c>
      <c r="P2141" s="113" t="s">
        <v>22423</v>
      </c>
      <c r="Q2141" s="70" t="s">
        <v>5989</v>
      </c>
      <c r="R2141" s="70" t="s">
        <v>645</v>
      </c>
      <c r="S2141" s="65" t="str">
        <f t="shared" si="102"/>
        <v xml:space="preserve"> SW2 </v>
      </c>
      <c r="T2141" s="69" t="s">
        <v>19</v>
      </c>
      <c r="U2141" s="69"/>
      <c r="V2141" s="69"/>
      <c r="W2141" s="69"/>
      <c r="X2141" s="69"/>
      <c r="Y2141" s="69"/>
      <c r="Z2141" s="69"/>
      <c r="AA2141" s="69"/>
      <c r="AB2141" s="69"/>
      <c r="AC2141" s="69"/>
      <c r="AD2141" s="69"/>
      <c r="AE2141" s="69"/>
      <c r="AF2141" s="69"/>
      <c r="AG2141" s="69"/>
      <c r="AH2141" s="69"/>
      <c r="AI2141" s="69"/>
      <c r="AJ2141" s="69"/>
      <c r="AK2141" s="69"/>
      <c r="AL2141" s="69"/>
      <c r="AM2141" s="70" t="s">
        <v>6910</v>
      </c>
      <c r="AN2141" s="63" t="str">
        <f>IF(ISNA(VLOOKUP(D2141,[1]GRE_Tabela2!$A$4:$D$112,4,0)),"-",VLOOKUP(D2141,[1]GRE_Tabela2!$A$4:$D$112,4,0))</f>
        <v>-</v>
      </c>
      <c r="AO2141" s="68" t="s">
        <v>747</v>
      </c>
      <c r="AP2141" s="68" t="s">
        <v>748</v>
      </c>
      <c r="AQ2141" s="113">
        <v>131</v>
      </c>
      <c r="AR2141" s="302" t="str">
        <f>IF(ISNA(VLOOKUP(AT2141,[1]FISQ!$D$2:$J$1713,7,0)),"-",VLOOKUP(AT2141,[1]FISQ!$D$2:$J$1713,7,0))</f>
        <v>-</v>
      </c>
      <c r="AS2141" s="302" t="str">
        <f>IF(ISNA(VLOOKUP(AT2141,[1]FISQ!$D$2:$J$1713,4,0)),"-",CONCATENATE("(",VLOOKUP(AT2141,[1]FISQ!$D$2:$J$1713,4,0),")"))</f>
        <v>-</v>
      </c>
      <c r="AT2141" s="71" t="s">
        <v>4585</v>
      </c>
      <c r="AU2141" s="38"/>
      <c r="AV2141" s="38"/>
      <c r="AW2141" s="38"/>
    </row>
    <row r="2142" spans="1:49" ht="89.25">
      <c r="A2142" s="33">
        <v>2141</v>
      </c>
      <c r="B2142" s="33" t="str">
        <f t="shared" si="103"/>
        <v>3013_II</v>
      </c>
      <c r="C2142" s="33" t="str">
        <f t="shared" si="104"/>
        <v>6.1//3</v>
      </c>
      <c r="D2142" s="61">
        <v>3013</v>
      </c>
      <c r="E2142" s="74" t="s">
        <v>4584</v>
      </c>
      <c r="F2142" s="395" t="s">
        <v>7429</v>
      </c>
      <c r="G2142" s="62" t="str">
        <f>VLOOKUP(CONCATENATE(TEXT(I2142,"0"),"_",TEXT(F2142,"0")),[1]CodC!$A$2:$D$250,4,0)</f>
        <v>Matérias tóxicas inflamáveis, líquidas, pesticidas;</v>
      </c>
      <c r="H2142" s="395" t="s">
        <v>7287</v>
      </c>
      <c r="I2142" s="68">
        <v>6</v>
      </c>
      <c r="J2142" s="68" t="s">
        <v>50</v>
      </c>
      <c r="K2142" s="68" t="s">
        <v>848</v>
      </c>
      <c r="L2142" s="68" t="s">
        <v>849</v>
      </c>
      <c r="M2142" s="68"/>
      <c r="N2142" s="64" t="s">
        <v>24557</v>
      </c>
      <c r="O2142" s="64" t="s">
        <v>3851</v>
      </c>
      <c r="P2142" s="113" t="s">
        <v>22423</v>
      </c>
      <c r="Q2142" s="70" t="s">
        <v>5989</v>
      </c>
      <c r="R2142" s="70" t="s">
        <v>645</v>
      </c>
      <c r="S2142" s="65" t="str">
        <f t="shared" si="102"/>
        <v xml:space="preserve"> SW2 </v>
      </c>
      <c r="T2142" s="69" t="s">
        <v>19</v>
      </c>
      <c r="U2142" s="69"/>
      <c r="V2142" s="69"/>
      <c r="W2142" s="69"/>
      <c r="X2142" s="69"/>
      <c r="Y2142" s="69"/>
      <c r="Z2142" s="69"/>
      <c r="AA2142" s="69"/>
      <c r="AB2142" s="69"/>
      <c r="AC2142" s="69"/>
      <c r="AD2142" s="69"/>
      <c r="AE2142" s="69"/>
      <c r="AF2142" s="69"/>
      <c r="AG2142" s="69"/>
      <c r="AH2142" s="69"/>
      <c r="AI2142" s="69"/>
      <c r="AJ2142" s="69"/>
      <c r="AK2142" s="69"/>
      <c r="AL2142" s="69"/>
      <c r="AM2142" s="70" t="str">
        <f>AM2141</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42" s="63" t="str">
        <f>IF(ISNA(VLOOKUP(D2142,[1]GRE_Tabela2!$A$4:$D$112,4,0)),"-",VLOOKUP(D2142,[1]GRE_Tabela2!$A$4:$D$112,4,0))</f>
        <v>-</v>
      </c>
      <c r="AO2142" s="68" t="s">
        <v>747</v>
      </c>
      <c r="AP2142" s="68" t="s">
        <v>748</v>
      </c>
      <c r="AQ2142" s="113">
        <v>131</v>
      </c>
      <c r="AR2142" s="302" t="str">
        <f>IF(ISNA(VLOOKUP(AT2142,[1]FISQ!$D$2:$J$1713,7,0)),"-",VLOOKUP(AT2142,[1]FISQ!$D$2:$J$1713,7,0))</f>
        <v>-</v>
      </c>
      <c r="AS2142" s="302" t="str">
        <f>IF(ISNA(VLOOKUP(AT2142,[1]FISQ!$D$2:$J$1713,4,0)),"-",CONCATENATE("(",VLOOKUP(AT2142,[1]FISQ!$D$2:$J$1713,4,0),")"))</f>
        <v>-</v>
      </c>
      <c r="AT2142" s="71" t="s">
        <v>4585</v>
      </c>
      <c r="AU2142" s="38"/>
      <c r="AV2142" s="38"/>
      <c r="AW2142" s="38"/>
    </row>
    <row r="2143" spans="1:49" ht="89.25">
      <c r="A2143" s="33">
        <v>2142</v>
      </c>
      <c r="B2143" s="33" t="str">
        <f t="shared" si="103"/>
        <v>3013_III</v>
      </c>
      <c r="C2143" s="33" t="str">
        <f t="shared" si="104"/>
        <v>6.1//3</v>
      </c>
      <c r="D2143" s="61">
        <v>3013</v>
      </c>
      <c r="E2143" s="74" t="s">
        <v>4584</v>
      </c>
      <c r="F2143" s="395" t="s">
        <v>7429</v>
      </c>
      <c r="G2143" s="62" t="str">
        <f>VLOOKUP(CONCATENATE(TEXT(I2143,"0"),"_",TEXT(F2143,"0")),[1]CodC!$A$2:$D$250,4,0)</f>
        <v>Matérias tóxicas inflamáveis, líquidas, pesticidas;</v>
      </c>
      <c r="H2143" s="395" t="s">
        <v>7287</v>
      </c>
      <c r="I2143" s="68">
        <v>6</v>
      </c>
      <c r="J2143" s="68" t="s">
        <v>50</v>
      </c>
      <c r="K2143" s="68" t="s">
        <v>848</v>
      </c>
      <c r="L2143" s="68" t="s">
        <v>879</v>
      </c>
      <c r="M2143" s="68"/>
      <c r="N2143" s="64" t="s">
        <v>24557</v>
      </c>
      <c r="O2143" s="64" t="s">
        <v>3853</v>
      </c>
      <c r="P2143" s="113" t="s">
        <v>22423</v>
      </c>
      <c r="Q2143" s="70" t="s">
        <v>5598</v>
      </c>
      <c r="R2143" s="70" t="s">
        <v>799</v>
      </c>
      <c r="S2143" s="65" t="str">
        <f t="shared" si="102"/>
        <v xml:space="preserve"> SW2 </v>
      </c>
      <c r="T2143" s="69" t="s">
        <v>19</v>
      </c>
      <c r="U2143" s="69"/>
      <c r="V2143" s="69"/>
      <c r="W2143" s="69"/>
      <c r="X2143" s="69"/>
      <c r="Y2143" s="69"/>
      <c r="Z2143" s="69"/>
      <c r="AA2143" s="69"/>
      <c r="AB2143" s="69"/>
      <c r="AC2143" s="69"/>
      <c r="AD2143" s="69"/>
      <c r="AE2143" s="69"/>
      <c r="AF2143" s="69"/>
      <c r="AG2143" s="69"/>
      <c r="AH2143" s="69"/>
      <c r="AI2143" s="69"/>
      <c r="AJ2143" s="69"/>
      <c r="AK2143" s="69"/>
      <c r="AL2143" s="69"/>
      <c r="AM2143" s="70" t="str">
        <f>AM2142</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43" s="63" t="str">
        <f>IF(ISNA(VLOOKUP(D2143,[1]GRE_Tabela2!$A$4:$D$112,4,0)),"-",VLOOKUP(D2143,[1]GRE_Tabela2!$A$4:$D$112,4,0))</f>
        <v>-</v>
      </c>
      <c r="AO2143" s="68" t="s">
        <v>747</v>
      </c>
      <c r="AP2143" s="68" t="s">
        <v>748</v>
      </c>
      <c r="AQ2143" s="113">
        <v>131</v>
      </c>
      <c r="AR2143" s="302" t="str">
        <f>IF(ISNA(VLOOKUP(AT2143,[1]FISQ!$D$2:$J$1713,7,0)),"-",VLOOKUP(AT2143,[1]FISQ!$D$2:$J$1713,7,0))</f>
        <v>-</v>
      </c>
      <c r="AS2143" s="302" t="str">
        <f>IF(ISNA(VLOOKUP(AT2143,[1]FISQ!$D$2:$J$1713,4,0)),"-",CONCATENATE("(",VLOOKUP(AT2143,[1]FISQ!$D$2:$J$1713,4,0),")"))</f>
        <v>-</v>
      </c>
      <c r="AT2143" s="71" t="s">
        <v>4585</v>
      </c>
      <c r="AU2143" s="38"/>
      <c r="AV2143" s="38"/>
      <c r="AW2143" s="38"/>
    </row>
    <row r="2144" spans="1:49" ht="51">
      <c r="A2144" s="33">
        <v>2143</v>
      </c>
      <c r="B2144" s="33" t="str">
        <f t="shared" si="103"/>
        <v>3014_I</v>
      </c>
      <c r="C2144" s="33" t="str">
        <f t="shared" si="104"/>
        <v>6.1//-</v>
      </c>
      <c r="D2144" s="61">
        <v>3014</v>
      </c>
      <c r="E2144" s="67" t="s">
        <v>4586</v>
      </c>
      <c r="F2144" s="395" t="s">
        <v>1800</v>
      </c>
      <c r="G2144" s="62" t="str">
        <f>VLOOKUP(CONCATENATE(TEXT(I2144,"0"),"_",TEXT(F2144,"0")),[1]CodC!$A$2:$D$250,4,0)</f>
        <v>Matérias tóxicas sem perigo subsidiário, pesticidas, líquidas;</v>
      </c>
      <c r="H2144" s="395" t="s">
        <v>7326</v>
      </c>
      <c r="I2144" s="68">
        <v>6</v>
      </c>
      <c r="J2144" s="68" t="s">
        <v>50</v>
      </c>
      <c r="K2144" s="69" t="s">
        <v>19</v>
      </c>
      <c r="L2144" s="68" t="s">
        <v>746</v>
      </c>
      <c r="M2144" s="68"/>
      <c r="N2144" s="64" t="s">
        <v>24551</v>
      </c>
      <c r="O2144" s="64" t="s">
        <v>3851</v>
      </c>
      <c r="P2144" s="113" t="s">
        <v>22423</v>
      </c>
      <c r="Q2144" s="70" t="s">
        <v>5989</v>
      </c>
      <c r="R2144" s="70" t="s">
        <v>645</v>
      </c>
      <c r="S2144" s="65" t="str">
        <f t="shared" si="102"/>
        <v xml:space="preserve"> SW2 </v>
      </c>
      <c r="T2144" s="69" t="s">
        <v>19</v>
      </c>
      <c r="U2144" s="69"/>
      <c r="V2144" s="69"/>
      <c r="W2144" s="69"/>
      <c r="X2144" s="69"/>
      <c r="Y2144" s="69"/>
      <c r="Z2144" s="69"/>
      <c r="AA2144" s="69"/>
      <c r="AB2144" s="69"/>
      <c r="AC2144" s="69"/>
      <c r="AD2144" s="69"/>
      <c r="AE2144" s="69"/>
      <c r="AF2144" s="69"/>
      <c r="AG2144" s="69"/>
      <c r="AH2144" s="69"/>
      <c r="AI2144" s="69"/>
      <c r="AJ2144" s="69"/>
      <c r="AK2144" s="69"/>
      <c r="AL2144" s="69"/>
      <c r="AM2144" s="70" t="s">
        <v>4406</v>
      </c>
      <c r="AN2144" s="63" t="str">
        <f>IF(ISNA(VLOOKUP(D2144,[1]GRE_Tabela2!$A$4:$D$112,4,0)),"-",VLOOKUP(D2144,[1]GRE_Tabela2!$A$4:$D$112,4,0))</f>
        <v>-</v>
      </c>
      <c r="AO2144" s="68" t="s">
        <v>1341</v>
      </c>
      <c r="AP2144" s="68" t="s">
        <v>1795</v>
      </c>
      <c r="AQ2144" s="113">
        <v>153</v>
      </c>
      <c r="AR2144" s="302" t="str">
        <f>IF(ISNA(VLOOKUP(AT2144,[1]FISQ!$D$2:$J$1713,7,0)),"-",VLOOKUP(AT2144,[1]FISQ!$D$2:$J$1713,7,0))</f>
        <v>0882 </v>
      </c>
      <c r="AS2144" s="302" t="str">
        <f>IF(ISNA(VLOOKUP(AT2144,[1]FISQ!$D$2:$J$1713,4,0)),"-",CONCATENATE("(",VLOOKUP(AT2144,[1]FISQ!$D$2:$J$1713,4,0),")"))</f>
        <v>(1)</v>
      </c>
      <c r="AT2144" s="71" t="s">
        <v>4587</v>
      </c>
      <c r="AU2144" s="38"/>
      <c r="AV2144" s="38"/>
      <c r="AW2144" s="38"/>
    </row>
    <row r="2145" spans="1:49" ht="51">
      <c r="A2145" s="33">
        <v>2144</v>
      </c>
      <c r="B2145" s="33" t="str">
        <f t="shared" si="103"/>
        <v>3014_II</v>
      </c>
      <c r="C2145" s="33" t="str">
        <f t="shared" si="104"/>
        <v>6.1//-</v>
      </c>
      <c r="D2145" s="61">
        <v>3014</v>
      </c>
      <c r="E2145" s="67" t="s">
        <v>4586</v>
      </c>
      <c r="F2145" s="395" t="s">
        <v>1800</v>
      </c>
      <c r="G2145" s="62" t="str">
        <f>VLOOKUP(CONCATENATE(TEXT(I2145,"0"),"_",TEXT(F2145,"0")),[1]CodC!$A$2:$D$250,4,0)</f>
        <v>Matérias tóxicas sem perigo subsidiário, pesticidas, líquidas;</v>
      </c>
      <c r="H2145" s="395" t="s">
        <v>7327</v>
      </c>
      <c r="I2145" s="68">
        <v>6</v>
      </c>
      <c r="J2145" s="68" t="s">
        <v>50</v>
      </c>
      <c r="K2145" s="69" t="s">
        <v>19</v>
      </c>
      <c r="L2145" s="68" t="s">
        <v>849</v>
      </c>
      <c r="M2145" s="68"/>
      <c r="N2145" s="64" t="s">
        <v>24551</v>
      </c>
      <c r="O2145" s="64" t="s">
        <v>3851</v>
      </c>
      <c r="P2145" s="113" t="s">
        <v>22423</v>
      </c>
      <c r="Q2145" s="70" t="s">
        <v>5989</v>
      </c>
      <c r="R2145" s="70" t="s">
        <v>645</v>
      </c>
      <c r="S2145" s="65" t="str">
        <f t="shared" si="102"/>
        <v xml:space="preserve"> SW2 </v>
      </c>
      <c r="T2145" s="69" t="s">
        <v>19</v>
      </c>
      <c r="U2145" s="69"/>
      <c r="V2145" s="69"/>
      <c r="W2145" s="69"/>
      <c r="X2145" s="69"/>
      <c r="Y2145" s="69"/>
      <c r="Z2145" s="69"/>
      <c r="AA2145" s="69"/>
      <c r="AB2145" s="69"/>
      <c r="AC2145" s="69"/>
      <c r="AD2145" s="69"/>
      <c r="AE2145" s="69"/>
      <c r="AF2145" s="69"/>
      <c r="AG2145" s="69"/>
      <c r="AH2145" s="69"/>
      <c r="AI2145" s="69"/>
      <c r="AJ2145" s="69"/>
      <c r="AK2145" s="69"/>
      <c r="AL2145" s="69"/>
      <c r="AM2145" s="70" t="str">
        <f>AM2144</f>
        <v>Pesticidas líquidos que apresentam uma grande gama de perigos tóxicos. A miscibilidade com a água depende da composição. Tóxico à ingestão, por contacto cutâneo ou à inalação.</v>
      </c>
      <c r="AN2145" s="63" t="str">
        <f>IF(ISNA(VLOOKUP(D2145,[1]GRE_Tabela2!$A$4:$D$112,4,0)),"-",VLOOKUP(D2145,[1]GRE_Tabela2!$A$4:$D$112,4,0))</f>
        <v>-</v>
      </c>
      <c r="AO2145" s="68" t="s">
        <v>1341</v>
      </c>
      <c r="AP2145" s="68" t="s">
        <v>1795</v>
      </c>
      <c r="AQ2145" s="113">
        <v>153</v>
      </c>
      <c r="AR2145" s="302" t="str">
        <f>IF(ISNA(VLOOKUP(AT2145,[1]FISQ!$D$2:$J$1713,7,0)),"-",VLOOKUP(AT2145,[1]FISQ!$D$2:$J$1713,7,0))</f>
        <v>0882 </v>
      </c>
      <c r="AS2145" s="302" t="str">
        <f>IF(ISNA(VLOOKUP(AT2145,[1]FISQ!$D$2:$J$1713,4,0)),"-",CONCATENATE("(",VLOOKUP(AT2145,[1]FISQ!$D$2:$J$1713,4,0),")"))</f>
        <v>(1)</v>
      </c>
      <c r="AT2145" s="71" t="s">
        <v>4587</v>
      </c>
      <c r="AU2145" s="38"/>
      <c r="AV2145" s="38"/>
      <c r="AW2145" s="38"/>
    </row>
    <row r="2146" spans="1:49" ht="51">
      <c r="A2146" s="33">
        <v>2145</v>
      </c>
      <c r="B2146" s="33" t="str">
        <f t="shared" si="103"/>
        <v>3014_III</v>
      </c>
      <c r="C2146" s="33" t="str">
        <f t="shared" si="104"/>
        <v>6.1//-</v>
      </c>
      <c r="D2146" s="61">
        <v>3014</v>
      </c>
      <c r="E2146" s="67" t="s">
        <v>4586</v>
      </c>
      <c r="F2146" s="395" t="s">
        <v>1800</v>
      </c>
      <c r="G2146" s="62" t="str">
        <f>VLOOKUP(CONCATENATE(TEXT(I2146,"0"),"_",TEXT(F2146,"0")),[1]CodC!$A$2:$D$250,4,0)</f>
        <v>Matérias tóxicas sem perigo subsidiário, pesticidas, líquidas;</v>
      </c>
      <c r="H2146" s="395" t="s">
        <v>7327</v>
      </c>
      <c r="I2146" s="68">
        <v>6</v>
      </c>
      <c r="J2146" s="68" t="s">
        <v>50</v>
      </c>
      <c r="K2146" s="69" t="s">
        <v>19</v>
      </c>
      <c r="L2146" s="68" t="s">
        <v>879</v>
      </c>
      <c r="M2146" s="68"/>
      <c r="N2146" s="64" t="s">
        <v>24551</v>
      </c>
      <c r="O2146" s="64" t="s">
        <v>3853</v>
      </c>
      <c r="P2146" s="113" t="s">
        <v>22423</v>
      </c>
      <c r="Q2146" s="70" t="s">
        <v>5598</v>
      </c>
      <c r="R2146" s="70" t="s">
        <v>799</v>
      </c>
      <c r="S2146" s="65" t="str">
        <f t="shared" si="102"/>
        <v xml:space="preserve"> SW2 </v>
      </c>
      <c r="T2146" s="69" t="s">
        <v>19</v>
      </c>
      <c r="U2146" s="69"/>
      <c r="V2146" s="69"/>
      <c r="W2146" s="69"/>
      <c r="X2146" s="69"/>
      <c r="Y2146" s="69"/>
      <c r="Z2146" s="69"/>
      <c r="AA2146" s="69"/>
      <c r="AB2146" s="69"/>
      <c r="AC2146" s="69"/>
      <c r="AD2146" s="69"/>
      <c r="AE2146" s="69"/>
      <c r="AF2146" s="69"/>
      <c r="AG2146" s="69"/>
      <c r="AH2146" s="69"/>
      <c r="AI2146" s="69"/>
      <c r="AJ2146" s="69"/>
      <c r="AK2146" s="69"/>
      <c r="AL2146" s="69"/>
      <c r="AM2146" s="70" t="str">
        <f>AM2145</f>
        <v>Pesticidas líquidos que apresentam uma grande gama de perigos tóxicos. A miscibilidade com a água depende da composição. Tóxico à ingestão, por contacto cutâneo ou à inalação.</v>
      </c>
      <c r="AN2146" s="63" t="str">
        <f>IF(ISNA(VLOOKUP(D2146,[1]GRE_Tabela2!$A$4:$D$112,4,0)),"-",VLOOKUP(D2146,[1]GRE_Tabela2!$A$4:$D$112,4,0))</f>
        <v>-</v>
      </c>
      <c r="AO2146" s="68" t="s">
        <v>1341</v>
      </c>
      <c r="AP2146" s="68" t="s">
        <v>1795</v>
      </c>
      <c r="AQ2146" s="113">
        <v>153</v>
      </c>
      <c r="AR2146" s="302" t="str">
        <f>IF(ISNA(VLOOKUP(AT2146,[1]FISQ!$D$2:$J$1713,7,0)),"-",VLOOKUP(AT2146,[1]FISQ!$D$2:$J$1713,7,0))</f>
        <v>-</v>
      </c>
      <c r="AS2146" s="302" t="str">
        <f>IF(ISNA(VLOOKUP(AT2146,[1]FISQ!$D$2:$J$1713,4,0)),"-",CONCATENATE("(",VLOOKUP(AT2146,[1]FISQ!$D$2:$J$1713,4,0),")"))</f>
        <v>-</v>
      </c>
      <c r="AT2146" s="71" t="s">
        <v>4588</v>
      </c>
      <c r="AU2146" s="38"/>
      <c r="AV2146" s="38"/>
      <c r="AW2146" s="38"/>
    </row>
    <row r="2147" spans="1:49" ht="89.25">
      <c r="A2147" s="33">
        <v>2146</v>
      </c>
      <c r="B2147" s="33" t="str">
        <f t="shared" si="103"/>
        <v>3015_I</v>
      </c>
      <c r="C2147" s="33" t="str">
        <f t="shared" si="104"/>
        <v>6.1//3</v>
      </c>
      <c r="D2147" s="61">
        <v>3015</v>
      </c>
      <c r="E2147" s="74" t="s">
        <v>4589</v>
      </c>
      <c r="F2147" s="395" t="s">
        <v>7429</v>
      </c>
      <c r="G2147" s="62" t="str">
        <f>VLOOKUP(CONCATENATE(TEXT(I2147,"0"),"_",TEXT(F2147,"0")),[1]CodC!$A$2:$D$250,4,0)</f>
        <v>Matérias tóxicas inflamáveis, líquidas, pesticidas;</v>
      </c>
      <c r="H2147" s="395" t="s">
        <v>7277</v>
      </c>
      <c r="I2147" s="68">
        <v>6</v>
      </c>
      <c r="J2147" s="68" t="s">
        <v>50</v>
      </c>
      <c r="K2147" s="68" t="s">
        <v>848</v>
      </c>
      <c r="L2147" s="68" t="s">
        <v>746</v>
      </c>
      <c r="M2147" s="68"/>
      <c r="N2147" s="64" t="s">
        <v>24557</v>
      </c>
      <c r="O2147" s="64" t="s">
        <v>3851</v>
      </c>
      <c r="P2147" s="113" t="s">
        <v>22423</v>
      </c>
      <c r="Q2147" s="70" t="s">
        <v>5989</v>
      </c>
      <c r="R2147" s="70" t="s">
        <v>645</v>
      </c>
      <c r="S2147" s="65" t="str">
        <f t="shared" ref="S2147:S2210" si="105">RIGHT(R2147,LEN(R2147)-LEN(Q2147))</f>
        <v xml:space="preserve"> SW2 </v>
      </c>
      <c r="T2147" s="69" t="s">
        <v>19</v>
      </c>
      <c r="U2147" s="69"/>
      <c r="V2147" s="69"/>
      <c r="W2147" s="69"/>
      <c r="X2147" s="69"/>
      <c r="Y2147" s="69"/>
      <c r="Z2147" s="69"/>
      <c r="AA2147" s="69"/>
      <c r="AB2147" s="69"/>
      <c r="AC2147" s="69"/>
      <c r="AD2147" s="69"/>
      <c r="AE2147" s="69"/>
      <c r="AF2147" s="69"/>
      <c r="AG2147" s="69"/>
      <c r="AH2147" s="69"/>
      <c r="AI2147" s="69"/>
      <c r="AJ2147" s="69"/>
      <c r="AK2147" s="69"/>
      <c r="AL2147" s="69"/>
      <c r="AM2147" s="70" t="s">
        <v>6910</v>
      </c>
      <c r="AN2147" s="63" t="str">
        <f>IF(ISNA(VLOOKUP(D2147,[1]GRE_Tabela2!$A$4:$D$112,4,0)),"-",VLOOKUP(D2147,[1]GRE_Tabela2!$A$4:$D$112,4,0))</f>
        <v>-</v>
      </c>
      <c r="AO2147" s="68" t="s">
        <v>747</v>
      </c>
      <c r="AP2147" s="68" t="s">
        <v>748</v>
      </c>
      <c r="AQ2147" s="113">
        <v>131</v>
      </c>
      <c r="AR2147" s="302" t="str">
        <f>IF(ISNA(VLOOKUP(AT2147,[1]FISQ!$D$2:$J$1713,7,0)),"-",VLOOKUP(AT2147,[1]FISQ!$D$2:$J$1713,7,0))</f>
        <v>-</v>
      </c>
      <c r="AS2147" s="302" t="str">
        <f>IF(ISNA(VLOOKUP(AT2147,[1]FISQ!$D$2:$J$1713,4,0)),"-",CONCATENATE("(",VLOOKUP(AT2147,[1]FISQ!$D$2:$J$1713,4,0),")"))</f>
        <v>-</v>
      </c>
      <c r="AT2147" s="71" t="s">
        <v>4590</v>
      </c>
      <c r="AU2147" s="38"/>
      <c r="AV2147" s="38"/>
      <c r="AW2147" s="38"/>
    </row>
    <row r="2148" spans="1:49" ht="89.25">
      <c r="A2148" s="33">
        <v>2147</v>
      </c>
      <c r="B2148" s="33" t="str">
        <f t="shared" si="103"/>
        <v>3015_II</v>
      </c>
      <c r="C2148" s="33" t="str">
        <f t="shared" si="104"/>
        <v>6.1//3</v>
      </c>
      <c r="D2148" s="61">
        <v>3015</v>
      </c>
      <c r="E2148" s="74" t="s">
        <v>4589</v>
      </c>
      <c r="F2148" s="395" t="s">
        <v>7429</v>
      </c>
      <c r="G2148" s="62" t="str">
        <f>VLOOKUP(CONCATENATE(TEXT(I2148,"0"),"_",TEXT(F2148,"0")),[1]CodC!$A$2:$D$250,4,0)</f>
        <v>Matérias tóxicas inflamáveis, líquidas, pesticidas;</v>
      </c>
      <c r="H2148" s="395" t="s">
        <v>7287</v>
      </c>
      <c r="I2148" s="68">
        <v>6</v>
      </c>
      <c r="J2148" s="68" t="s">
        <v>50</v>
      </c>
      <c r="K2148" s="68" t="s">
        <v>848</v>
      </c>
      <c r="L2148" s="68" t="s">
        <v>849</v>
      </c>
      <c r="M2148" s="68"/>
      <c r="N2148" s="64" t="s">
        <v>24557</v>
      </c>
      <c r="O2148" s="64" t="s">
        <v>3851</v>
      </c>
      <c r="P2148" s="113" t="s">
        <v>22423</v>
      </c>
      <c r="Q2148" s="70" t="s">
        <v>5989</v>
      </c>
      <c r="R2148" s="70" t="s">
        <v>645</v>
      </c>
      <c r="S2148" s="65" t="str">
        <f t="shared" si="105"/>
        <v xml:space="preserve"> SW2 </v>
      </c>
      <c r="T2148" s="69" t="s">
        <v>19</v>
      </c>
      <c r="U2148" s="69"/>
      <c r="V2148" s="69"/>
      <c r="W2148" s="69"/>
      <c r="X2148" s="69"/>
      <c r="Y2148" s="69"/>
      <c r="Z2148" s="69"/>
      <c r="AA2148" s="69"/>
      <c r="AB2148" s="69"/>
      <c r="AC2148" s="69"/>
      <c r="AD2148" s="69"/>
      <c r="AE2148" s="69"/>
      <c r="AF2148" s="69"/>
      <c r="AG2148" s="69"/>
      <c r="AH2148" s="69"/>
      <c r="AI2148" s="69"/>
      <c r="AJ2148" s="69"/>
      <c r="AK2148" s="69"/>
      <c r="AL2148" s="69"/>
      <c r="AM2148" s="70" t="str">
        <f>AM2147</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48" s="63" t="str">
        <f>IF(ISNA(VLOOKUP(D2148,[1]GRE_Tabela2!$A$4:$D$112,4,0)),"-",VLOOKUP(D2148,[1]GRE_Tabela2!$A$4:$D$112,4,0))</f>
        <v>-</v>
      </c>
      <c r="AO2148" s="68" t="s">
        <v>747</v>
      </c>
      <c r="AP2148" s="68" t="s">
        <v>748</v>
      </c>
      <c r="AQ2148" s="113">
        <v>131</v>
      </c>
      <c r="AR2148" s="302" t="str">
        <f>IF(ISNA(VLOOKUP(AT2148,[1]FISQ!$D$2:$J$1713,7,0)),"-",VLOOKUP(AT2148,[1]FISQ!$D$2:$J$1713,7,0))</f>
        <v>-</v>
      </c>
      <c r="AS2148" s="302" t="str">
        <f>IF(ISNA(VLOOKUP(AT2148,[1]FISQ!$D$2:$J$1713,4,0)),"-",CONCATENATE("(",VLOOKUP(AT2148,[1]FISQ!$D$2:$J$1713,4,0),")"))</f>
        <v>-</v>
      </c>
      <c r="AT2148" s="71" t="s">
        <v>4590</v>
      </c>
      <c r="AU2148" s="38"/>
      <c r="AV2148" s="38"/>
      <c r="AW2148" s="38"/>
    </row>
    <row r="2149" spans="1:49" ht="89.25">
      <c r="A2149" s="33">
        <v>2148</v>
      </c>
      <c r="B2149" s="33" t="str">
        <f t="shared" si="103"/>
        <v>3015_III</v>
      </c>
      <c r="C2149" s="33" t="str">
        <f t="shared" si="104"/>
        <v>6.1//3</v>
      </c>
      <c r="D2149" s="61">
        <v>3015</v>
      </c>
      <c r="E2149" s="74" t="s">
        <v>4589</v>
      </c>
      <c r="F2149" s="395" t="s">
        <v>7429</v>
      </c>
      <c r="G2149" s="62" t="str">
        <f>VLOOKUP(CONCATENATE(TEXT(I2149,"0"),"_",TEXT(F2149,"0")),[1]CodC!$A$2:$D$250,4,0)</f>
        <v>Matérias tóxicas inflamáveis, líquidas, pesticidas;</v>
      </c>
      <c r="H2149" s="395" t="s">
        <v>7287</v>
      </c>
      <c r="I2149" s="68">
        <v>6</v>
      </c>
      <c r="J2149" s="68" t="s">
        <v>50</v>
      </c>
      <c r="K2149" s="68" t="s">
        <v>848</v>
      </c>
      <c r="L2149" s="68" t="s">
        <v>879</v>
      </c>
      <c r="M2149" s="68"/>
      <c r="N2149" s="64" t="s">
        <v>24557</v>
      </c>
      <c r="O2149" s="64" t="s">
        <v>3853</v>
      </c>
      <c r="P2149" s="113" t="s">
        <v>22423</v>
      </c>
      <c r="Q2149" s="70" t="s">
        <v>5598</v>
      </c>
      <c r="R2149" s="70" t="s">
        <v>799</v>
      </c>
      <c r="S2149" s="65" t="str">
        <f t="shared" si="105"/>
        <v xml:space="preserve"> SW2 </v>
      </c>
      <c r="T2149" s="69" t="s">
        <v>19</v>
      </c>
      <c r="U2149" s="69"/>
      <c r="V2149" s="69"/>
      <c r="W2149" s="69"/>
      <c r="X2149" s="69"/>
      <c r="Y2149" s="69"/>
      <c r="Z2149" s="69"/>
      <c r="AA2149" s="69"/>
      <c r="AB2149" s="69"/>
      <c r="AC2149" s="69"/>
      <c r="AD2149" s="69"/>
      <c r="AE2149" s="69"/>
      <c r="AF2149" s="69"/>
      <c r="AG2149" s="69"/>
      <c r="AH2149" s="69"/>
      <c r="AI2149" s="69"/>
      <c r="AJ2149" s="69"/>
      <c r="AK2149" s="69"/>
      <c r="AL2149" s="69"/>
      <c r="AM2149" s="70" t="str">
        <f>AM2148</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49" s="63" t="str">
        <f>IF(ISNA(VLOOKUP(D2149,[1]GRE_Tabela2!$A$4:$D$112,4,0)),"-",VLOOKUP(D2149,[1]GRE_Tabela2!$A$4:$D$112,4,0))</f>
        <v>-</v>
      </c>
      <c r="AO2149" s="68" t="s">
        <v>747</v>
      </c>
      <c r="AP2149" s="68" t="s">
        <v>748</v>
      </c>
      <c r="AQ2149" s="113">
        <v>131</v>
      </c>
      <c r="AR2149" s="302" t="str">
        <f>IF(ISNA(VLOOKUP(AT2149,[1]FISQ!$D$2:$J$1713,7,0)),"-",VLOOKUP(AT2149,[1]FISQ!$D$2:$J$1713,7,0))</f>
        <v>-</v>
      </c>
      <c r="AS2149" s="302" t="str">
        <f>IF(ISNA(VLOOKUP(AT2149,[1]FISQ!$D$2:$J$1713,4,0)),"-",CONCATENATE("(",VLOOKUP(AT2149,[1]FISQ!$D$2:$J$1713,4,0),")"))</f>
        <v>-</v>
      </c>
      <c r="AT2149" s="71" t="s">
        <v>4590</v>
      </c>
      <c r="AU2149" s="38"/>
      <c r="AV2149" s="38"/>
      <c r="AW2149" s="38"/>
    </row>
    <row r="2150" spans="1:49" ht="51">
      <c r="A2150" s="33">
        <v>2149</v>
      </c>
      <c r="B2150" s="33" t="str">
        <f t="shared" si="103"/>
        <v>3016_I</v>
      </c>
      <c r="C2150" s="33" t="str">
        <f t="shared" si="104"/>
        <v>6.1//-</v>
      </c>
      <c r="D2150" s="61">
        <v>3016</v>
      </c>
      <c r="E2150" s="67" t="s">
        <v>4591</v>
      </c>
      <c r="F2150" s="395" t="s">
        <v>1800</v>
      </c>
      <c r="G2150" s="62" t="str">
        <f>VLOOKUP(CONCATENATE(TEXT(I2150,"0"),"_",TEXT(F2150,"0")),[1]CodC!$A$2:$D$250,4,0)</f>
        <v>Matérias tóxicas sem perigo subsidiário, pesticidas, líquidas;</v>
      </c>
      <c r="H2150" s="395" t="s">
        <v>7326</v>
      </c>
      <c r="I2150" s="68">
        <v>6</v>
      </c>
      <c r="J2150" s="68" t="s">
        <v>50</v>
      </c>
      <c r="K2150" s="69" t="s">
        <v>19</v>
      </c>
      <c r="L2150" s="68" t="s">
        <v>746</v>
      </c>
      <c r="M2150" s="68"/>
      <c r="N2150" s="64" t="s">
        <v>24551</v>
      </c>
      <c r="O2150" s="64" t="s">
        <v>3851</v>
      </c>
      <c r="P2150" s="113" t="s">
        <v>22423</v>
      </c>
      <c r="Q2150" s="70" t="s">
        <v>5989</v>
      </c>
      <c r="R2150" s="70" t="s">
        <v>645</v>
      </c>
      <c r="S2150" s="65" t="str">
        <f t="shared" si="105"/>
        <v xml:space="preserve"> SW2 </v>
      </c>
      <c r="T2150" s="69" t="s">
        <v>19</v>
      </c>
      <c r="U2150" s="69"/>
      <c r="V2150" s="69"/>
      <c r="W2150" s="69"/>
      <c r="X2150" s="69"/>
      <c r="Y2150" s="69"/>
      <c r="Z2150" s="69"/>
      <c r="AA2150" s="69"/>
      <c r="AB2150" s="69"/>
      <c r="AC2150" s="69"/>
      <c r="AD2150" s="69"/>
      <c r="AE2150" s="69"/>
      <c r="AF2150" s="69"/>
      <c r="AG2150" s="69"/>
      <c r="AH2150" s="69"/>
      <c r="AI2150" s="69"/>
      <c r="AJ2150" s="69"/>
      <c r="AK2150" s="69"/>
      <c r="AL2150" s="69"/>
      <c r="AM2150" s="70" t="s">
        <v>4406</v>
      </c>
      <c r="AN2150" s="63" t="str">
        <f>IF(ISNA(VLOOKUP(D2150,[1]GRE_Tabela2!$A$4:$D$112,4,0)),"-",VLOOKUP(D2150,[1]GRE_Tabela2!$A$4:$D$112,4,0))</f>
        <v>-</v>
      </c>
      <c r="AO2150" s="68" t="s">
        <v>1341</v>
      </c>
      <c r="AP2150" s="68" t="s">
        <v>1795</v>
      </c>
      <c r="AQ2150" s="113">
        <v>151</v>
      </c>
      <c r="AR2150" s="302" t="str">
        <f>IF(ISNA(VLOOKUP(AT2150,[1]FISQ!$D$2:$J$1713,7,0)),"-",VLOOKUP(AT2150,[1]FISQ!$D$2:$J$1713,7,0))</f>
        <v>-</v>
      </c>
      <c r="AS2150" s="302" t="str">
        <f>IF(ISNA(VLOOKUP(AT2150,[1]FISQ!$D$2:$J$1713,4,0)),"-",CONCATENATE("(",VLOOKUP(AT2150,[1]FISQ!$D$2:$J$1713,4,0),")"))</f>
        <v>-</v>
      </c>
      <c r="AT2150" s="71" t="s">
        <v>4592</v>
      </c>
      <c r="AU2150" s="38"/>
      <c r="AV2150" s="38"/>
      <c r="AW2150" s="38"/>
    </row>
    <row r="2151" spans="1:49" ht="51">
      <c r="A2151" s="33">
        <v>2150</v>
      </c>
      <c r="B2151" s="33" t="str">
        <f t="shared" si="103"/>
        <v>3016_II</v>
      </c>
      <c r="C2151" s="33" t="str">
        <f t="shared" si="104"/>
        <v>6.1//-</v>
      </c>
      <c r="D2151" s="61">
        <v>3016</v>
      </c>
      <c r="E2151" s="67" t="s">
        <v>4591</v>
      </c>
      <c r="F2151" s="395" t="s">
        <v>1800</v>
      </c>
      <c r="G2151" s="62" t="str">
        <f>VLOOKUP(CONCATENATE(TEXT(I2151,"0"),"_",TEXT(F2151,"0")),[1]CodC!$A$2:$D$250,4,0)</f>
        <v>Matérias tóxicas sem perigo subsidiário, pesticidas, líquidas;</v>
      </c>
      <c r="H2151" s="395" t="s">
        <v>7327</v>
      </c>
      <c r="I2151" s="68">
        <v>6</v>
      </c>
      <c r="J2151" s="68" t="s">
        <v>50</v>
      </c>
      <c r="K2151" s="69" t="s">
        <v>19</v>
      </c>
      <c r="L2151" s="68" t="s">
        <v>849</v>
      </c>
      <c r="M2151" s="68"/>
      <c r="N2151" s="64" t="s">
        <v>24551</v>
      </c>
      <c r="O2151" s="64" t="s">
        <v>3851</v>
      </c>
      <c r="P2151" s="113" t="s">
        <v>22423</v>
      </c>
      <c r="Q2151" s="70" t="s">
        <v>5989</v>
      </c>
      <c r="R2151" s="70" t="s">
        <v>645</v>
      </c>
      <c r="S2151" s="65" t="str">
        <f t="shared" si="105"/>
        <v xml:space="preserve"> SW2 </v>
      </c>
      <c r="T2151" s="69" t="s">
        <v>19</v>
      </c>
      <c r="U2151" s="69"/>
      <c r="V2151" s="69"/>
      <c r="W2151" s="69"/>
      <c r="X2151" s="69"/>
      <c r="Y2151" s="69"/>
      <c r="Z2151" s="69"/>
      <c r="AA2151" s="69"/>
      <c r="AB2151" s="69"/>
      <c r="AC2151" s="69"/>
      <c r="AD2151" s="69"/>
      <c r="AE2151" s="69"/>
      <c r="AF2151" s="69"/>
      <c r="AG2151" s="69"/>
      <c r="AH2151" s="69"/>
      <c r="AI2151" s="69"/>
      <c r="AJ2151" s="69"/>
      <c r="AK2151" s="69"/>
      <c r="AL2151" s="69"/>
      <c r="AM2151" s="70" t="str">
        <f>AM2150</f>
        <v>Pesticidas líquidos que apresentam uma grande gama de perigos tóxicos. A miscibilidade com a água depende da composição. Tóxico à ingestão, por contacto cutâneo ou à inalação.</v>
      </c>
      <c r="AN2151" s="63" t="str">
        <f>IF(ISNA(VLOOKUP(D2151,[1]GRE_Tabela2!$A$4:$D$112,4,0)),"-",VLOOKUP(D2151,[1]GRE_Tabela2!$A$4:$D$112,4,0))</f>
        <v>-</v>
      </c>
      <c r="AO2151" s="68" t="s">
        <v>1341</v>
      </c>
      <c r="AP2151" s="68" t="s">
        <v>1795</v>
      </c>
      <c r="AQ2151" s="113">
        <v>151</v>
      </c>
      <c r="AR2151" s="302" t="str">
        <f>IF(ISNA(VLOOKUP(AT2151,[1]FISQ!$D$2:$J$1713,7,0)),"-",VLOOKUP(AT2151,[1]FISQ!$D$2:$J$1713,7,0))</f>
        <v>-</v>
      </c>
      <c r="AS2151" s="302" t="str">
        <f>IF(ISNA(VLOOKUP(AT2151,[1]FISQ!$D$2:$J$1713,4,0)),"-",CONCATENATE("(",VLOOKUP(AT2151,[1]FISQ!$D$2:$J$1713,4,0),")"))</f>
        <v>-</v>
      </c>
      <c r="AT2151" s="71" t="s">
        <v>4592</v>
      </c>
      <c r="AU2151" s="38"/>
      <c r="AV2151" s="38"/>
      <c r="AW2151" s="38"/>
    </row>
    <row r="2152" spans="1:49" ht="51">
      <c r="A2152" s="33">
        <v>2151</v>
      </c>
      <c r="B2152" s="33" t="str">
        <f t="shared" si="103"/>
        <v>3016_III</v>
      </c>
      <c r="C2152" s="33" t="str">
        <f t="shared" si="104"/>
        <v>6.1//-</v>
      </c>
      <c r="D2152" s="61">
        <v>3016</v>
      </c>
      <c r="E2152" s="67" t="s">
        <v>4591</v>
      </c>
      <c r="F2152" s="395" t="s">
        <v>1800</v>
      </c>
      <c r="G2152" s="62" t="str">
        <f>VLOOKUP(CONCATENATE(TEXT(I2152,"0"),"_",TEXT(F2152,"0")),[1]CodC!$A$2:$D$250,4,0)</f>
        <v>Matérias tóxicas sem perigo subsidiário, pesticidas, líquidas;</v>
      </c>
      <c r="H2152" s="395" t="s">
        <v>7327</v>
      </c>
      <c r="I2152" s="68">
        <v>6</v>
      </c>
      <c r="J2152" s="68" t="s">
        <v>50</v>
      </c>
      <c r="K2152" s="69" t="s">
        <v>19</v>
      </c>
      <c r="L2152" s="68" t="s">
        <v>879</v>
      </c>
      <c r="M2152" s="68"/>
      <c r="N2152" s="64" t="s">
        <v>24551</v>
      </c>
      <c r="O2152" s="64" t="s">
        <v>3853</v>
      </c>
      <c r="P2152" s="113" t="s">
        <v>22423</v>
      </c>
      <c r="Q2152" s="70" t="s">
        <v>5598</v>
      </c>
      <c r="R2152" s="70" t="s">
        <v>799</v>
      </c>
      <c r="S2152" s="65" t="str">
        <f t="shared" si="105"/>
        <v xml:space="preserve"> SW2 </v>
      </c>
      <c r="T2152" s="69" t="s">
        <v>19</v>
      </c>
      <c r="U2152" s="69"/>
      <c r="V2152" s="69"/>
      <c r="W2152" s="69"/>
      <c r="X2152" s="69"/>
      <c r="Y2152" s="69"/>
      <c r="Z2152" s="69"/>
      <c r="AA2152" s="69"/>
      <c r="AB2152" s="69"/>
      <c r="AC2152" s="69"/>
      <c r="AD2152" s="69"/>
      <c r="AE2152" s="69"/>
      <c r="AF2152" s="69"/>
      <c r="AG2152" s="69"/>
      <c r="AH2152" s="69"/>
      <c r="AI2152" s="69"/>
      <c r="AJ2152" s="69"/>
      <c r="AK2152" s="69"/>
      <c r="AL2152" s="69"/>
      <c r="AM2152" s="70" t="str">
        <f>AM2151</f>
        <v>Pesticidas líquidos que apresentam uma grande gama de perigos tóxicos. A miscibilidade com a água depende da composição. Tóxico à ingestão, por contacto cutâneo ou à inalação.</v>
      </c>
      <c r="AN2152" s="63" t="str">
        <f>IF(ISNA(VLOOKUP(D2152,[1]GRE_Tabela2!$A$4:$D$112,4,0)),"-",VLOOKUP(D2152,[1]GRE_Tabela2!$A$4:$D$112,4,0))</f>
        <v>-</v>
      </c>
      <c r="AO2152" s="68" t="s">
        <v>1341</v>
      </c>
      <c r="AP2152" s="68" t="s">
        <v>1795</v>
      </c>
      <c r="AQ2152" s="113">
        <v>151</v>
      </c>
      <c r="AR2152" s="302" t="str">
        <f>IF(ISNA(VLOOKUP(AT2152,[1]FISQ!$D$2:$J$1713,7,0)),"-",VLOOKUP(AT2152,[1]FISQ!$D$2:$J$1713,7,0))</f>
        <v>-</v>
      </c>
      <c r="AS2152" s="302" t="str">
        <f>IF(ISNA(VLOOKUP(AT2152,[1]FISQ!$D$2:$J$1713,4,0)),"-",CONCATENATE("(",VLOOKUP(AT2152,[1]FISQ!$D$2:$J$1713,4,0),")"))</f>
        <v>-</v>
      </c>
      <c r="AT2152" s="71" t="s">
        <v>4592</v>
      </c>
      <c r="AU2152" s="38"/>
      <c r="AV2152" s="38"/>
      <c r="AW2152" s="38"/>
    </row>
    <row r="2153" spans="1:49" ht="89.25">
      <c r="A2153" s="33">
        <v>2152</v>
      </c>
      <c r="B2153" s="33" t="str">
        <f t="shared" si="103"/>
        <v>3017_I</v>
      </c>
      <c r="C2153" s="33" t="str">
        <f t="shared" si="104"/>
        <v>6.1//3</v>
      </c>
      <c r="D2153" s="61">
        <v>3017</v>
      </c>
      <c r="E2153" s="74" t="s">
        <v>4593</v>
      </c>
      <c r="F2153" s="395" t="s">
        <v>7429</v>
      </c>
      <c r="G2153" s="62" t="str">
        <f>VLOOKUP(CONCATENATE(TEXT(I2153,"0"),"_",TEXT(F2153,"0")),[1]CodC!$A$2:$D$250,4,0)</f>
        <v>Matérias tóxicas inflamáveis, líquidas, pesticidas;</v>
      </c>
      <c r="H2153" s="395" t="s">
        <v>7277</v>
      </c>
      <c r="I2153" s="68">
        <v>6</v>
      </c>
      <c r="J2153" s="68" t="s">
        <v>50</v>
      </c>
      <c r="K2153" s="68" t="s">
        <v>848</v>
      </c>
      <c r="L2153" s="68" t="s">
        <v>746</v>
      </c>
      <c r="M2153" s="68"/>
      <c r="N2153" s="64" t="s">
        <v>24557</v>
      </c>
      <c r="O2153" s="64" t="s">
        <v>3851</v>
      </c>
      <c r="P2153" s="113" t="s">
        <v>22423</v>
      </c>
      <c r="Q2153" s="70" t="s">
        <v>5989</v>
      </c>
      <c r="R2153" s="70" t="s">
        <v>645</v>
      </c>
      <c r="S2153" s="65" t="str">
        <f t="shared" si="105"/>
        <v xml:space="preserve"> SW2 </v>
      </c>
      <c r="T2153" s="69" t="s">
        <v>19</v>
      </c>
      <c r="U2153" s="69"/>
      <c r="V2153" s="69"/>
      <c r="W2153" s="69"/>
      <c r="X2153" s="69"/>
      <c r="Y2153" s="69"/>
      <c r="Z2153" s="69"/>
      <c r="AA2153" s="69"/>
      <c r="AB2153" s="69"/>
      <c r="AC2153" s="69"/>
      <c r="AD2153" s="69"/>
      <c r="AE2153" s="69"/>
      <c r="AF2153" s="69"/>
      <c r="AG2153" s="69"/>
      <c r="AH2153" s="69"/>
      <c r="AI2153" s="69"/>
      <c r="AJ2153" s="69"/>
      <c r="AK2153" s="69"/>
      <c r="AL2153" s="69"/>
      <c r="AM2153" s="70" t="s">
        <v>6910</v>
      </c>
      <c r="AN2153" s="63" t="str">
        <f>IF(ISNA(VLOOKUP(D2153,[1]GRE_Tabela2!$A$4:$D$112,4,0)),"-",VLOOKUP(D2153,[1]GRE_Tabela2!$A$4:$D$112,4,0))</f>
        <v>-</v>
      </c>
      <c r="AO2153" s="68" t="s">
        <v>747</v>
      </c>
      <c r="AP2153" s="68" t="s">
        <v>748</v>
      </c>
      <c r="AQ2153" s="113">
        <v>131</v>
      </c>
      <c r="AR2153" s="302" t="str">
        <f>IF(ISNA(VLOOKUP(AT2153,[1]FISQ!$D$2:$J$1713,7,0)),"-",VLOOKUP(AT2153,[1]FISQ!$D$2:$J$1713,7,0))</f>
        <v>-</v>
      </c>
      <c r="AS2153" s="302" t="str">
        <f>IF(ISNA(VLOOKUP(AT2153,[1]FISQ!$D$2:$J$1713,4,0)),"-",CONCATENATE("(",VLOOKUP(AT2153,[1]FISQ!$D$2:$J$1713,4,0),")"))</f>
        <v>-</v>
      </c>
      <c r="AT2153" s="71" t="s">
        <v>4594</v>
      </c>
      <c r="AU2153" s="38"/>
      <c r="AV2153" s="38"/>
      <c r="AW2153" s="38"/>
    </row>
    <row r="2154" spans="1:49" ht="89.25">
      <c r="A2154" s="33">
        <v>2153</v>
      </c>
      <c r="B2154" s="33" t="str">
        <f t="shared" si="103"/>
        <v>3017_II</v>
      </c>
      <c r="C2154" s="33" t="str">
        <f t="shared" si="104"/>
        <v>6.1//3</v>
      </c>
      <c r="D2154" s="61">
        <v>3017</v>
      </c>
      <c r="E2154" s="74" t="s">
        <v>4593</v>
      </c>
      <c r="F2154" s="395" t="s">
        <v>7429</v>
      </c>
      <c r="G2154" s="62" t="str">
        <f>VLOOKUP(CONCATENATE(TEXT(I2154,"0"),"_",TEXT(F2154,"0")),[1]CodC!$A$2:$D$250,4,0)</f>
        <v>Matérias tóxicas inflamáveis, líquidas, pesticidas;</v>
      </c>
      <c r="H2154" s="395" t="s">
        <v>7287</v>
      </c>
      <c r="I2154" s="68">
        <v>6</v>
      </c>
      <c r="J2154" s="68" t="s">
        <v>50</v>
      </c>
      <c r="K2154" s="68" t="s">
        <v>848</v>
      </c>
      <c r="L2154" s="68" t="s">
        <v>849</v>
      </c>
      <c r="M2154" s="68"/>
      <c r="N2154" s="64" t="s">
        <v>24557</v>
      </c>
      <c r="O2154" s="64" t="s">
        <v>3851</v>
      </c>
      <c r="P2154" s="113" t="s">
        <v>22423</v>
      </c>
      <c r="Q2154" s="70" t="s">
        <v>5989</v>
      </c>
      <c r="R2154" s="70" t="s">
        <v>645</v>
      </c>
      <c r="S2154" s="65" t="str">
        <f t="shared" si="105"/>
        <v xml:space="preserve"> SW2 </v>
      </c>
      <c r="T2154" s="69" t="s">
        <v>19</v>
      </c>
      <c r="U2154" s="69"/>
      <c r="V2154" s="69"/>
      <c r="W2154" s="69"/>
      <c r="X2154" s="69"/>
      <c r="Y2154" s="69"/>
      <c r="Z2154" s="69"/>
      <c r="AA2154" s="69"/>
      <c r="AB2154" s="69"/>
      <c r="AC2154" s="69"/>
      <c r="AD2154" s="69"/>
      <c r="AE2154" s="69"/>
      <c r="AF2154" s="69"/>
      <c r="AG2154" s="69"/>
      <c r="AH2154" s="69"/>
      <c r="AI2154" s="69"/>
      <c r="AJ2154" s="69"/>
      <c r="AK2154" s="69"/>
      <c r="AL2154" s="69"/>
      <c r="AM2154" s="70" t="str">
        <f>AM2153</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54" s="63" t="str">
        <f>IF(ISNA(VLOOKUP(D2154,[1]GRE_Tabela2!$A$4:$D$112,4,0)),"-",VLOOKUP(D2154,[1]GRE_Tabela2!$A$4:$D$112,4,0))</f>
        <v>-</v>
      </c>
      <c r="AO2154" s="68" t="s">
        <v>747</v>
      </c>
      <c r="AP2154" s="68" t="s">
        <v>748</v>
      </c>
      <c r="AQ2154" s="113">
        <v>131</v>
      </c>
      <c r="AR2154" s="302" t="str">
        <f>IF(ISNA(VLOOKUP(AT2154,[1]FISQ!$D$2:$J$1713,7,0)),"-",VLOOKUP(AT2154,[1]FISQ!$D$2:$J$1713,7,0))</f>
        <v>-</v>
      </c>
      <c r="AS2154" s="302" t="str">
        <f>IF(ISNA(VLOOKUP(AT2154,[1]FISQ!$D$2:$J$1713,4,0)),"-",CONCATENATE("(",VLOOKUP(AT2154,[1]FISQ!$D$2:$J$1713,4,0),")"))</f>
        <v>-</v>
      </c>
      <c r="AT2154" s="71" t="s">
        <v>4594</v>
      </c>
      <c r="AU2154" s="38"/>
      <c r="AV2154" s="38"/>
      <c r="AW2154" s="38"/>
    </row>
    <row r="2155" spans="1:49" ht="89.25">
      <c r="A2155" s="33">
        <v>2154</v>
      </c>
      <c r="B2155" s="33" t="str">
        <f t="shared" si="103"/>
        <v>3017_III</v>
      </c>
      <c r="C2155" s="33" t="str">
        <f t="shared" si="104"/>
        <v>6.1//3</v>
      </c>
      <c r="D2155" s="61">
        <v>3017</v>
      </c>
      <c r="E2155" s="74" t="s">
        <v>4593</v>
      </c>
      <c r="F2155" s="395" t="s">
        <v>7429</v>
      </c>
      <c r="G2155" s="62" t="str">
        <f>VLOOKUP(CONCATENATE(TEXT(I2155,"0"),"_",TEXT(F2155,"0")),[1]CodC!$A$2:$D$250,4,0)</f>
        <v>Matérias tóxicas inflamáveis, líquidas, pesticidas;</v>
      </c>
      <c r="H2155" s="395" t="s">
        <v>7287</v>
      </c>
      <c r="I2155" s="68">
        <v>6</v>
      </c>
      <c r="J2155" s="68" t="s">
        <v>50</v>
      </c>
      <c r="K2155" s="68" t="s">
        <v>848</v>
      </c>
      <c r="L2155" s="68" t="s">
        <v>879</v>
      </c>
      <c r="M2155" s="68"/>
      <c r="N2155" s="64" t="s">
        <v>24557</v>
      </c>
      <c r="O2155" s="64" t="s">
        <v>3853</v>
      </c>
      <c r="P2155" s="113" t="s">
        <v>22423</v>
      </c>
      <c r="Q2155" s="70" t="s">
        <v>5598</v>
      </c>
      <c r="R2155" s="70" t="s">
        <v>799</v>
      </c>
      <c r="S2155" s="65" t="str">
        <f t="shared" si="105"/>
        <v xml:space="preserve"> SW2 </v>
      </c>
      <c r="T2155" s="69" t="s">
        <v>19</v>
      </c>
      <c r="U2155" s="69"/>
      <c r="V2155" s="69"/>
      <c r="W2155" s="69"/>
      <c r="X2155" s="69"/>
      <c r="Y2155" s="69"/>
      <c r="Z2155" s="69"/>
      <c r="AA2155" s="69"/>
      <c r="AB2155" s="69"/>
      <c r="AC2155" s="69"/>
      <c r="AD2155" s="69"/>
      <c r="AE2155" s="69"/>
      <c r="AF2155" s="69"/>
      <c r="AG2155" s="69"/>
      <c r="AH2155" s="69"/>
      <c r="AI2155" s="69"/>
      <c r="AJ2155" s="69"/>
      <c r="AK2155" s="69"/>
      <c r="AL2155" s="69"/>
      <c r="AM2155" s="70" t="str">
        <f>AM2154</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55" s="63" t="str">
        <f>IF(ISNA(VLOOKUP(D2155,[1]GRE_Tabela2!$A$4:$D$112,4,0)),"-",VLOOKUP(D2155,[1]GRE_Tabela2!$A$4:$D$112,4,0))</f>
        <v>-</v>
      </c>
      <c r="AO2155" s="68" t="s">
        <v>747</v>
      </c>
      <c r="AP2155" s="68" t="s">
        <v>748</v>
      </c>
      <c r="AQ2155" s="113">
        <v>131</v>
      </c>
      <c r="AR2155" s="302" t="str">
        <f>IF(ISNA(VLOOKUP(AT2155,[1]FISQ!$D$2:$J$1713,7,0)),"-",VLOOKUP(AT2155,[1]FISQ!$D$2:$J$1713,7,0))</f>
        <v>-</v>
      </c>
      <c r="AS2155" s="302" t="str">
        <f>IF(ISNA(VLOOKUP(AT2155,[1]FISQ!$D$2:$J$1713,4,0)),"-",CONCATENATE("(",VLOOKUP(AT2155,[1]FISQ!$D$2:$J$1713,4,0),")"))</f>
        <v>-</v>
      </c>
      <c r="AT2155" s="71" t="s">
        <v>4594</v>
      </c>
      <c r="AU2155" s="38"/>
      <c r="AV2155" s="38"/>
      <c r="AW2155" s="38"/>
    </row>
    <row r="2156" spans="1:49" ht="51">
      <c r="A2156" s="33">
        <v>2155</v>
      </c>
      <c r="B2156" s="33" t="str">
        <f t="shared" si="103"/>
        <v>3018_I</v>
      </c>
      <c r="C2156" s="33" t="str">
        <f t="shared" si="104"/>
        <v>6.1//-</v>
      </c>
      <c r="D2156" s="61">
        <v>3018</v>
      </c>
      <c r="E2156" s="67" t="s">
        <v>4595</v>
      </c>
      <c r="F2156" s="395" t="s">
        <v>1800</v>
      </c>
      <c r="G2156" s="62" t="str">
        <f>VLOOKUP(CONCATENATE(TEXT(I2156,"0"),"_",TEXT(F2156,"0")),[1]CodC!$A$2:$D$250,4,0)</f>
        <v>Matérias tóxicas sem perigo subsidiário, pesticidas, líquidas;</v>
      </c>
      <c r="H2156" s="395" t="s">
        <v>7326</v>
      </c>
      <c r="I2156" s="68">
        <v>6</v>
      </c>
      <c r="J2156" s="68" t="s">
        <v>50</v>
      </c>
      <c r="K2156" s="69" t="s">
        <v>19</v>
      </c>
      <c r="L2156" s="68" t="s">
        <v>746</v>
      </c>
      <c r="M2156" s="68"/>
      <c r="N2156" s="64" t="s">
        <v>24551</v>
      </c>
      <c r="O2156" s="64" t="s">
        <v>3851</v>
      </c>
      <c r="P2156" s="113" t="s">
        <v>22423</v>
      </c>
      <c r="Q2156" s="70" t="s">
        <v>5989</v>
      </c>
      <c r="R2156" s="70" t="s">
        <v>645</v>
      </c>
      <c r="S2156" s="65" t="str">
        <f t="shared" si="105"/>
        <v xml:space="preserve"> SW2 </v>
      </c>
      <c r="T2156" s="69" t="s">
        <v>19</v>
      </c>
      <c r="U2156" s="69"/>
      <c r="V2156" s="69"/>
      <c r="W2156" s="69"/>
      <c r="X2156" s="69"/>
      <c r="Y2156" s="69"/>
      <c r="Z2156" s="69"/>
      <c r="AA2156" s="69"/>
      <c r="AB2156" s="69"/>
      <c r="AC2156" s="69"/>
      <c r="AD2156" s="69"/>
      <c r="AE2156" s="69"/>
      <c r="AF2156" s="69"/>
      <c r="AG2156" s="69"/>
      <c r="AH2156" s="69"/>
      <c r="AI2156" s="69"/>
      <c r="AJ2156" s="69"/>
      <c r="AK2156" s="69"/>
      <c r="AL2156" s="69"/>
      <c r="AM2156" s="70" t="s">
        <v>4406</v>
      </c>
      <c r="AN2156" s="63" t="str">
        <f>IF(ISNA(VLOOKUP(D2156,[1]GRE_Tabela2!$A$4:$D$112,4,0)),"-",VLOOKUP(D2156,[1]GRE_Tabela2!$A$4:$D$112,4,0))</f>
        <v>-</v>
      </c>
      <c r="AO2156" s="68" t="s">
        <v>1341</v>
      </c>
      <c r="AP2156" s="68" t="s">
        <v>1795</v>
      </c>
      <c r="AQ2156" s="113">
        <v>152</v>
      </c>
      <c r="AR2156" s="302" t="str">
        <f>IF(ISNA(VLOOKUP(AT2156,[1]FISQ!$D$2:$J$1713,7,0)),"-",VLOOKUP(AT2156,[1]FISQ!$D$2:$J$1713,7,0))</f>
        <v>0006 </v>
      </c>
      <c r="AS2156" s="302" t="str">
        <f>IF(ISNA(VLOOKUP(AT2156,[1]FISQ!$D$2:$J$1713,4,0)),"-",CONCATENATE("(",VLOOKUP(AT2156,[1]FISQ!$D$2:$J$1713,4,0),")"))</f>
        <v>(30)</v>
      </c>
      <c r="AT2156" s="71" t="s">
        <v>4596</v>
      </c>
      <c r="AU2156" s="38"/>
      <c r="AV2156" s="38"/>
      <c r="AW2156" s="38"/>
    </row>
    <row r="2157" spans="1:49" ht="51">
      <c r="A2157" s="33">
        <v>2156</v>
      </c>
      <c r="B2157" s="33" t="str">
        <f t="shared" si="103"/>
        <v>3018_II</v>
      </c>
      <c r="C2157" s="33" t="str">
        <f t="shared" si="104"/>
        <v>6.1//-</v>
      </c>
      <c r="D2157" s="61">
        <v>3018</v>
      </c>
      <c r="E2157" s="67" t="s">
        <v>4595</v>
      </c>
      <c r="F2157" s="395" t="s">
        <v>1800</v>
      </c>
      <c r="G2157" s="62" t="str">
        <f>VLOOKUP(CONCATENATE(TEXT(I2157,"0"),"_",TEXT(F2157,"0")),[1]CodC!$A$2:$D$250,4,0)</f>
        <v>Matérias tóxicas sem perigo subsidiário, pesticidas, líquidas;</v>
      </c>
      <c r="H2157" s="395" t="s">
        <v>7327</v>
      </c>
      <c r="I2157" s="68">
        <v>6</v>
      </c>
      <c r="J2157" s="68" t="s">
        <v>50</v>
      </c>
      <c r="K2157" s="69" t="s">
        <v>19</v>
      </c>
      <c r="L2157" s="68" t="s">
        <v>849</v>
      </c>
      <c r="M2157" s="68"/>
      <c r="N2157" s="64" t="s">
        <v>24551</v>
      </c>
      <c r="O2157" s="64" t="s">
        <v>3851</v>
      </c>
      <c r="P2157" s="113" t="s">
        <v>22423</v>
      </c>
      <c r="Q2157" s="70" t="s">
        <v>5989</v>
      </c>
      <c r="R2157" s="70" t="s">
        <v>645</v>
      </c>
      <c r="S2157" s="65" t="str">
        <f t="shared" si="105"/>
        <v xml:space="preserve"> SW2 </v>
      </c>
      <c r="T2157" s="69" t="s">
        <v>19</v>
      </c>
      <c r="U2157" s="69"/>
      <c r="V2157" s="69"/>
      <c r="W2157" s="69"/>
      <c r="X2157" s="69"/>
      <c r="Y2157" s="69"/>
      <c r="Z2157" s="69"/>
      <c r="AA2157" s="69"/>
      <c r="AB2157" s="69"/>
      <c r="AC2157" s="69"/>
      <c r="AD2157" s="69"/>
      <c r="AE2157" s="69"/>
      <c r="AF2157" s="69"/>
      <c r="AG2157" s="69"/>
      <c r="AH2157" s="69"/>
      <c r="AI2157" s="69"/>
      <c r="AJ2157" s="69"/>
      <c r="AK2157" s="69"/>
      <c r="AL2157" s="69"/>
      <c r="AM2157" s="70" t="str">
        <f>AM2156</f>
        <v>Pesticidas líquidos que apresentam uma grande gama de perigos tóxicos. A miscibilidade com a água depende da composição. Tóxico à ingestão, por contacto cutâneo ou à inalação.</v>
      </c>
      <c r="AN2157" s="63" t="str">
        <f>IF(ISNA(VLOOKUP(D2157,[1]GRE_Tabela2!$A$4:$D$112,4,0)),"-",VLOOKUP(D2157,[1]GRE_Tabela2!$A$4:$D$112,4,0))</f>
        <v>-</v>
      </c>
      <c r="AO2157" s="68" t="s">
        <v>1341</v>
      </c>
      <c r="AP2157" s="68" t="s">
        <v>1795</v>
      </c>
      <c r="AQ2157" s="113">
        <v>152</v>
      </c>
      <c r="AR2157" s="302" t="str">
        <f>IF(ISNA(VLOOKUP(AT2157,[1]FISQ!$D$2:$J$1713,7,0)),"-",VLOOKUP(AT2157,[1]FISQ!$D$2:$J$1713,7,0))</f>
        <v>0006 </v>
      </c>
      <c r="AS2157" s="302" t="str">
        <f>IF(ISNA(VLOOKUP(AT2157,[1]FISQ!$D$2:$J$1713,4,0)),"-",CONCATENATE("(",VLOOKUP(AT2157,[1]FISQ!$D$2:$J$1713,4,0),")"))</f>
        <v>(30)</v>
      </c>
      <c r="AT2157" s="71" t="s">
        <v>4596</v>
      </c>
      <c r="AU2157" s="38"/>
      <c r="AV2157" s="38"/>
      <c r="AW2157" s="38"/>
    </row>
    <row r="2158" spans="1:49" ht="51">
      <c r="A2158" s="33">
        <v>2157</v>
      </c>
      <c r="B2158" s="33" t="str">
        <f t="shared" si="103"/>
        <v>3018_III</v>
      </c>
      <c r="C2158" s="33" t="str">
        <f t="shared" si="104"/>
        <v>6.1//-</v>
      </c>
      <c r="D2158" s="61">
        <v>3018</v>
      </c>
      <c r="E2158" s="67" t="s">
        <v>4595</v>
      </c>
      <c r="F2158" s="395" t="s">
        <v>1800</v>
      </c>
      <c r="G2158" s="62" t="str">
        <f>VLOOKUP(CONCATENATE(TEXT(I2158,"0"),"_",TEXT(F2158,"0")),[1]CodC!$A$2:$D$250,4,0)</f>
        <v>Matérias tóxicas sem perigo subsidiário, pesticidas, líquidas;</v>
      </c>
      <c r="H2158" s="395" t="s">
        <v>7327</v>
      </c>
      <c r="I2158" s="68">
        <v>6</v>
      </c>
      <c r="J2158" s="68" t="s">
        <v>50</v>
      </c>
      <c r="K2158" s="69" t="s">
        <v>19</v>
      </c>
      <c r="L2158" s="68" t="s">
        <v>879</v>
      </c>
      <c r="M2158" s="68"/>
      <c r="N2158" s="64" t="s">
        <v>24551</v>
      </c>
      <c r="O2158" s="64" t="s">
        <v>3853</v>
      </c>
      <c r="P2158" s="113" t="s">
        <v>22423</v>
      </c>
      <c r="Q2158" s="70" t="s">
        <v>5598</v>
      </c>
      <c r="R2158" s="70" t="s">
        <v>799</v>
      </c>
      <c r="S2158" s="65" t="str">
        <f t="shared" si="105"/>
        <v xml:space="preserve"> SW2 </v>
      </c>
      <c r="T2158" s="69" t="s">
        <v>19</v>
      </c>
      <c r="U2158" s="69"/>
      <c r="V2158" s="69"/>
      <c r="W2158" s="69"/>
      <c r="X2158" s="69"/>
      <c r="Y2158" s="69"/>
      <c r="Z2158" s="69"/>
      <c r="AA2158" s="69"/>
      <c r="AB2158" s="69"/>
      <c r="AC2158" s="69"/>
      <c r="AD2158" s="69"/>
      <c r="AE2158" s="69"/>
      <c r="AF2158" s="69"/>
      <c r="AG2158" s="69"/>
      <c r="AH2158" s="69"/>
      <c r="AI2158" s="69"/>
      <c r="AJ2158" s="69"/>
      <c r="AK2158" s="69"/>
      <c r="AL2158" s="69"/>
      <c r="AM2158" s="70" t="str">
        <f>AM2157</f>
        <v>Pesticidas líquidos que apresentam uma grande gama de perigos tóxicos. A miscibilidade com a água depende da composição. Tóxico à ingestão, por contacto cutâneo ou à inalação.</v>
      </c>
      <c r="AN2158" s="63" t="str">
        <f>IF(ISNA(VLOOKUP(D2158,[1]GRE_Tabela2!$A$4:$D$112,4,0)),"-",VLOOKUP(D2158,[1]GRE_Tabela2!$A$4:$D$112,4,0))</f>
        <v>-</v>
      </c>
      <c r="AO2158" s="68" t="s">
        <v>1341</v>
      </c>
      <c r="AP2158" s="68" t="s">
        <v>1795</v>
      </c>
      <c r="AQ2158" s="113">
        <v>152</v>
      </c>
      <c r="AR2158" s="302" t="str">
        <f>IF(ISNA(VLOOKUP(AT2158,[1]FISQ!$D$2:$J$1713,7,0)),"-",VLOOKUP(AT2158,[1]FISQ!$D$2:$J$1713,7,0))</f>
        <v>0006 </v>
      </c>
      <c r="AS2158" s="302" t="str">
        <f>IF(ISNA(VLOOKUP(AT2158,[1]FISQ!$D$2:$J$1713,4,0)),"-",CONCATENATE("(",VLOOKUP(AT2158,[1]FISQ!$D$2:$J$1713,4,0),")"))</f>
        <v>(30)</v>
      </c>
      <c r="AT2158" s="71" t="s">
        <v>4596</v>
      </c>
      <c r="AU2158" s="38"/>
      <c r="AV2158" s="38"/>
      <c r="AW2158" s="38"/>
    </row>
    <row r="2159" spans="1:49" ht="89.25">
      <c r="A2159" s="33">
        <v>2158</v>
      </c>
      <c r="B2159" s="33" t="str">
        <f t="shared" si="103"/>
        <v>3019_I</v>
      </c>
      <c r="C2159" s="33" t="str">
        <f t="shared" si="104"/>
        <v>6.1//3</v>
      </c>
      <c r="D2159" s="61">
        <v>3019</v>
      </c>
      <c r="E2159" s="79" t="s">
        <v>4597</v>
      </c>
      <c r="F2159" s="395" t="s">
        <v>7429</v>
      </c>
      <c r="G2159" s="62" t="str">
        <f>VLOOKUP(CONCATENATE(TEXT(I2159,"0"),"_",TEXT(F2159,"0")),[1]CodC!$A$2:$D$250,4,0)</f>
        <v>Matérias tóxicas inflamáveis, líquidas, pesticidas;</v>
      </c>
      <c r="H2159" s="395" t="s">
        <v>7277</v>
      </c>
      <c r="I2159" s="68">
        <v>6</v>
      </c>
      <c r="J2159" s="68" t="s">
        <v>50</v>
      </c>
      <c r="K2159" s="68">
        <v>3</v>
      </c>
      <c r="L2159" s="68" t="s">
        <v>746</v>
      </c>
      <c r="M2159" s="64" t="s">
        <v>1313</v>
      </c>
      <c r="N2159" s="64" t="s">
        <v>24557</v>
      </c>
      <c r="O2159" s="64" t="s">
        <v>3851</v>
      </c>
      <c r="P2159" s="113" t="s">
        <v>22423</v>
      </c>
      <c r="Q2159" s="70" t="s">
        <v>5989</v>
      </c>
      <c r="R2159" s="70" t="s">
        <v>645</v>
      </c>
      <c r="S2159" s="65" t="str">
        <f t="shared" si="105"/>
        <v xml:space="preserve"> SW2 </v>
      </c>
      <c r="T2159" s="69" t="s">
        <v>19</v>
      </c>
      <c r="U2159" s="69"/>
      <c r="V2159" s="69"/>
      <c r="W2159" s="69"/>
      <c r="X2159" s="69"/>
      <c r="Y2159" s="69"/>
      <c r="Z2159" s="69"/>
      <c r="AA2159" s="69"/>
      <c r="AB2159" s="69"/>
      <c r="AC2159" s="69"/>
      <c r="AD2159" s="69"/>
      <c r="AE2159" s="69"/>
      <c r="AF2159" s="69"/>
      <c r="AG2159" s="69"/>
      <c r="AH2159" s="69"/>
      <c r="AI2159" s="69"/>
      <c r="AJ2159" s="69"/>
      <c r="AK2159" s="69"/>
      <c r="AL2159" s="69"/>
      <c r="AM2159" s="70" t="s">
        <v>6910</v>
      </c>
      <c r="AN2159" s="63" t="str">
        <f>IF(ISNA(VLOOKUP(D2159,[1]GRE_Tabela2!$A$4:$D$112,4,0)),"-",VLOOKUP(D2159,[1]GRE_Tabela2!$A$4:$D$112,4,0))</f>
        <v>-</v>
      </c>
      <c r="AO2159" s="68" t="s">
        <v>747</v>
      </c>
      <c r="AP2159" s="68" t="s">
        <v>748</v>
      </c>
      <c r="AQ2159" s="113">
        <v>131</v>
      </c>
      <c r="AR2159" s="302" t="str">
        <f>IF(ISNA(VLOOKUP(AT2159,[1]FISQ!$D$2:$J$1713,7,0)),"-",VLOOKUP(AT2159,[1]FISQ!$D$2:$J$1713,7,0))</f>
        <v>-</v>
      </c>
      <c r="AS2159" s="302" t="str">
        <f>IF(ISNA(VLOOKUP(AT2159,[1]FISQ!$D$2:$J$1713,4,0)),"-",CONCATENATE("(",VLOOKUP(AT2159,[1]FISQ!$D$2:$J$1713,4,0),")"))</f>
        <v>-</v>
      </c>
      <c r="AT2159" s="71" t="s">
        <v>4598</v>
      </c>
      <c r="AU2159" s="38"/>
      <c r="AV2159" s="38"/>
      <c r="AW2159" s="38"/>
    </row>
    <row r="2160" spans="1:49" ht="89.25">
      <c r="A2160" s="33">
        <v>2159</v>
      </c>
      <c r="B2160" s="33" t="str">
        <f t="shared" si="103"/>
        <v>3019_II</v>
      </c>
      <c r="C2160" s="33" t="str">
        <f t="shared" si="104"/>
        <v>6.1//3</v>
      </c>
      <c r="D2160" s="61">
        <v>3019</v>
      </c>
      <c r="E2160" s="79" t="s">
        <v>4597</v>
      </c>
      <c r="F2160" s="395" t="s">
        <v>7429</v>
      </c>
      <c r="G2160" s="62" t="str">
        <f>VLOOKUP(CONCATENATE(TEXT(I2160,"0"),"_",TEXT(F2160,"0")),[1]CodC!$A$2:$D$250,4,0)</f>
        <v>Matérias tóxicas inflamáveis, líquidas, pesticidas;</v>
      </c>
      <c r="H2160" s="395" t="s">
        <v>7287</v>
      </c>
      <c r="I2160" s="68">
        <v>6</v>
      </c>
      <c r="J2160" s="68" t="s">
        <v>50</v>
      </c>
      <c r="K2160" s="68">
        <v>3</v>
      </c>
      <c r="L2160" s="68" t="s">
        <v>849</v>
      </c>
      <c r="M2160" s="64" t="s">
        <v>1313</v>
      </c>
      <c r="N2160" s="64" t="s">
        <v>24557</v>
      </c>
      <c r="O2160" s="64" t="s">
        <v>3851</v>
      </c>
      <c r="P2160" s="113" t="s">
        <v>22423</v>
      </c>
      <c r="Q2160" s="70" t="s">
        <v>5989</v>
      </c>
      <c r="R2160" s="70" t="s">
        <v>645</v>
      </c>
      <c r="S2160" s="65" t="str">
        <f t="shared" si="105"/>
        <v xml:space="preserve"> SW2 </v>
      </c>
      <c r="T2160" s="69" t="s">
        <v>19</v>
      </c>
      <c r="U2160" s="69"/>
      <c r="V2160" s="69"/>
      <c r="W2160" s="69"/>
      <c r="X2160" s="69"/>
      <c r="Y2160" s="69"/>
      <c r="Z2160" s="69"/>
      <c r="AA2160" s="69"/>
      <c r="AB2160" s="69"/>
      <c r="AC2160" s="69"/>
      <c r="AD2160" s="69"/>
      <c r="AE2160" s="69"/>
      <c r="AF2160" s="69"/>
      <c r="AG2160" s="69"/>
      <c r="AH2160" s="69"/>
      <c r="AI2160" s="69"/>
      <c r="AJ2160" s="69"/>
      <c r="AK2160" s="69"/>
      <c r="AL2160" s="69"/>
      <c r="AM2160" s="70" t="str">
        <f>AM2159</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60" s="63" t="str">
        <f>IF(ISNA(VLOOKUP(D2160,[1]GRE_Tabela2!$A$4:$D$112,4,0)),"-",VLOOKUP(D2160,[1]GRE_Tabela2!$A$4:$D$112,4,0))</f>
        <v>-</v>
      </c>
      <c r="AO2160" s="68" t="s">
        <v>747</v>
      </c>
      <c r="AP2160" s="68" t="s">
        <v>748</v>
      </c>
      <c r="AQ2160" s="113">
        <v>131</v>
      </c>
      <c r="AR2160" s="302" t="str">
        <f>IF(ISNA(VLOOKUP(AT2160,[1]FISQ!$D$2:$J$1713,7,0)),"-",VLOOKUP(AT2160,[1]FISQ!$D$2:$J$1713,7,0))</f>
        <v>-</v>
      </c>
      <c r="AS2160" s="302" t="str">
        <f>IF(ISNA(VLOOKUP(AT2160,[1]FISQ!$D$2:$J$1713,4,0)),"-",CONCATENATE("(",VLOOKUP(AT2160,[1]FISQ!$D$2:$J$1713,4,0),")"))</f>
        <v>-</v>
      </c>
      <c r="AT2160" s="71" t="s">
        <v>4598</v>
      </c>
      <c r="AU2160" s="38"/>
      <c r="AV2160" s="38"/>
      <c r="AW2160" s="38"/>
    </row>
    <row r="2161" spans="1:49" ht="89.25">
      <c r="A2161" s="33">
        <v>2160</v>
      </c>
      <c r="B2161" s="33" t="str">
        <f t="shared" si="103"/>
        <v>3019_III</v>
      </c>
      <c r="C2161" s="33" t="str">
        <f t="shared" si="104"/>
        <v>6.1//3</v>
      </c>
      <c r="D2161" s="61">
        <v>3019</v>
      </c>
      <c r="E2161" s="79" t="s">
        <v>4597</v>
      </c>
      <c r="F2161" s="395" t="s">
        <v>7429</v>
      </c>
      <c r="G2161" s="62" t="str">
        <f>VLOOKUP(CONCATENATE(TEXT(I2161,"0"),"_",TEXT(F2161,"0")),[1]CodC!$A$2:$D$250,4,0)</f>
        <v>Matérias tóxicas inflamáveis, líquidas, pesticidas;</v>
      </c>
      <c r="H2161" s="395" t="s">
        <v>7287</v>
      </c>
      <c r="I2161" s="68">
        <v>6</v>
      </c>
      <c r="J2161" s="68" t="s">
        <v>50</v>
      </c>
      <c r="K2161" s="68">
        <v>3</v>
      </c>
      <c r="L2161" s="68" t="s">
        <v>879</v>
      </c>
      <c r="M2161" s="64" t="s">
        <v>1313</v>
      </c>
      <c r="N2161" s="64" t="s">
        <v>24557</v>
      </c>
      <c r="O2161" s="64" t="s">
        <v>3853</v>
      </c>
      <c r="P2161" s="113" t="s">
        <v>22423</v>
      </c>
      <c r="Q2161" s="70" t="s">
        <v>5598</v>
      </c>
      <c r="R2161" s="70" t="s">
        <v>799</v>
      </c>
      <c r="S2161" s="65" t="str">
        <f t="shared" si="105"/>
        <v xml:space="preserve"> SW2 </v>
      </c>
      <c r="T2161" s="69" t="s">
        <v>19</v>
      </c>
      <c r="U2161" s="69"/>
      <c r="V2161" s="69"/>
      <c r="W2161" s="69"/>
      <c r="X2161" s="69"/>
      <c r="Y2161" s="69"/>
      <c r="Z2161" s="69"/>
      <c r="AA2161" s="69"/>
      <c r="AB2161" s="69"/>
      <c r="AC2161" s="69"/>
      <c r="AD2161" s="69"/>
      <c r="AE2161" s="69"/>
      <c r="AF2161" s="69"/>
      <c r="AG2161" s="69"/>
      <c r="AH2161" s="69"/>
      <c r="AI2161" s="69"/>
      <c r="AJ2161" s="69"/>
      <c r="AK2161" s="69"/>
      <c r="AL2161" s="69"/>
      <c r="AM2161" s="70" t="str">
        <f>AM2160</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61" s="63" t="str">
        <f>IF(ISNA(VLOOKUP(D2161,[1]GRE_Tabela2!$A$4:$D$112,4,0)),"-",VLOOKUP(D2161,[1]GRE_Tabela2!$A$4:$D$112,4,0))</f>
        <v>-</v>
      </c>
      <c r="AO2161" s="68" t="s">
        <v>747</v>
      </c>
      <c r="AP2161" s="68" t="s">
        <v>748</v>
      </c>
      <c r="AQ2161" s="113">
        <v>131</v>
      </c>
      <c r="AR2161" s="302" t="str">
        <f>IF(ISNA(VLOOKUP(AT2161,[1]FISQ!$D$2:$J$1713,7,0)),"-",VLOOKUP(AT2161,[1]FISQ!$D$2:$J$1713,7,0))</f>
        <v>-</v>
      </c>
      <c r="AS2161" s="302" t="str">
        <f>IF(ISNA(VLOOKUP(AT2161,[1]FISQ!$D$2:$J$1713,4,0)),"-",CONCATENATE("(",VLOOKUP(AT2161,[1]FISQ!$D$2:$J$1713,4,0),")"))</f>
        <v>-</v>
      </c>
      <c r="AT2161" s="71" t="s">
        <v>4598</v>
      </c>
      <c r="AU2161" s="38"/>
      <c r="AV2161" s="38"/>
      <c r="AW2161" s="38"/>
    </row>
    <row r="2162" spans="1:49" ht="51">
      <c r="A2162" s="33">
        <v>2161</v>
      </c>
      <c r="B2162" s="33" t="str">
        <f t="shared" si="103"/>
        <v>3020_I</v>
      </c>
      <c r="C2162" s="33" t="str">
        <f t="shared" si="104"/>
        <v>6.1//0</v>
      </c>
      <c r="D2162" s="61">
        <v>3020</v>
      </c>
      <c r="E2162" s="67" t="s">
        <v>4599</v>
      </c>
      <c r="F2162" s="395" t="s">
        <v>1800</v>
      </c>
      <c r="G2162" s="62" t="str">
        <f>VLOOKUP(CONCATENATE(TEXT(I2162,"0"),"_",TEXT(F2162,"0")),[1]CodC!$A$2:$D$250,4,0)</f>
        <v>Matérias tóxicas sem perigo subsidiário, pesticidas, líquidas;</v>
      </c>
      <c r="H2162" s="395" t="s">
        <v>7326</v>
      </c>
      <c r="I2162" s="68">
        <v>6</v>
      </c>
      <c r="J2162" s="68" t="s">
        <v>50</v>
      </c>
      <c r="K2162" s="68"/>
      <c r="L2162" s="68" t="s">
        <v>746</v>
      </c>
      <c r="M2162" s="64" t="s">
        <v>1313</v>
      </c>
      <c r="N2162" s="64" t="s">
        <v>24551</v>
      </c>
      <c r="O2162" s="64" t="s">
        <v>3851</v>
      </c>
      <c r="P2162" s="113" t="s">
        <v>22423</v>
      </c>
      <c r="Q2162" s="70" t="s">
        <v>5989</v>
      </c>
      <c r="R2162" s="70" t="s">
        <v>645</v>
      </c>
      <c r="S2162" s="65" t="str">
        <f t="shared" si="105"/>
        <v xml:space="preserve"> SW2 </v>
      </c>
      <c r="T2162" s="69" t="s">
        <v>19</v>
      </c>
      <c r="U2162" s="69"/>
      <c r="V2162" s="69"/>
      <c r="W2162" s="69"/>
      <c r="X2162" s="69"/>
      <c r="Y2162" s="69"/>
      <c r="Z2162" s="69"/>
      <c r="AA2162" s="69"/>
      <c r="AB2162" s="69"/>
      <c r="AC2162" s="69"/>
      <c r="AD2162" s="69"/>
      <c r="AE2162" s="69"/>
      <c r="AF2162" s="69"/>
      <c r="AG2162" s="69"/>
      <c r="AH2162" s="69"/>
      <c r="AI2162" s="69"/>
      <c r="AJ2162" s="69"/>
      <c r="AK2162" s="69"/>
      <c r="AL2162" s="69"/>
      <c r="AM2162" s="70" t="s">
        <v>4406</v>
      </c>
      <c r="AN2162" s="63" t="str">
        <f>IF(ISNA(VLOOKUP(D2162,[1]GRE_Tabela2!$A$4:$D$112,4,0)),"-",VLOOKUP(D2162,[1]GRE_Tabela2!$A$4:$D$112,4,0))</f>
        <v>-</v>
      </c>
      <c r="AO2162" s="68" t="s">
        <v>1341</v>
      </c>
      <c r="AP2162" s="68" t="s">
        <v>1795</v>
      </c>
      <c r="AQ2162" s="113">
        <v>153</v>
      </c>
      <c r="AR2162" s="302" t="str">
        <f>IF(ISNA(VLOOKUP(AT2162,[1]FISQ!$D$2:$J$1713,7,0)),"-",VLOOKUP(AT2162,[1]FISQ!$D$2:$J$1713,7,0))</f>
        <v>1282 </v>
      </c>
      <c r="AS2162" s="302" t="str">
        <f>IF(ISNA(VLOOKUP(AT2162,[1]FISQ!$D$2:$J$1713,4,0)),"-",CONCATENATE("(",VLOOKUP(AT2162,[1]FISQ!$D$2:$J$1713,4,0),")"))</f>
        <v>(1)</v>
      </c>
      <c r="AT2162" s="71" t="s">
        <v>4600</v>
      </c>
      <c r="AU2162" s="38"/>
      <c r="AV2162" s="38"/>
      <c r="AW2162" s="38"/>
    </row>
    <row r="2163" spans="1:49" ht="51">
      <c r="A2163" s="33">
        <v>2162</v>
      </c>
      <c r="B2163" s="33" t="str">
        <f t="shared" si="103"/>
        <v>3020_II</v>
      </c>
      <c r="C2163" s="33" t="str">
        <f t="shared" si="104"/>
        <v>6.1//0</v>
      </c>
      <c r="D2163" s="61">
        <v>3020</v>
      </c>
      <c r="E2163" s="67" t="s">
        <v>4599</v>
      </c>
      <c r="F2163" s="395" t="s">
        <v>1800</v>
      </c>
      <c r="G2163" s="62" t="str">
        <f>VLOOKUP(CONCATENATE(TEXT(I2163,"0"),"_",TEXT(F2163,"0")),[1]CodC!$A$2:$D$250,4,0)</f>
        <v>Matérias tóxicas sem perigo subsidiário, pesticidas, líquidas;</v>
      </c>
      <c r="H2163" s="395" t="s">
        <v>7327</v>
      </c>
      <c r="I2163" s="68">
        <v>6</v>
      </c>
      <c r="J2163" s="68" t="s">
        <v>50</v>
      </c>
      <c r="K2163" s="68"/>
      <c r="L2163" s="68" t="s">
        <v>849</v>
      </c>
      <c r="M2163" s="64" t="s">
        <v>1313</v>
      </c>
      <c r="N2163" s="64" t="s">
        <v>24551</v>
      </c>
      <c r="O2163" s="64" t="s">
        <v>3851</v>
      </c>
      <c r="P2163" s="113" t="s">
        <v>22423</v>
      </c>
      <c r="Q2163" s="70" t="s">
        <v>5989</v>
      </c>
      <c r="R2163" s="70" t="s">
        <v>645</v>
      </c>
      <c r="S2163" s="65" t="str">
        <f t="shared" si="105"/>
        <v xml:space="preserve"> SW2 </v>
      </c>
      <c r="T2163" s="69" t="s">
        <v>19</v>
      </c>
      <c r="U2163" s="69"/>
      <c r="V2163" s="69"/>
      <c r="W2163" s="69"/>
      <c r="X2163" s="69"/>
      <c r="Y2163" s="69"/>
      <c r="Z2163" s="69"/>
      <c r="AA2163" s="69"/>
      <c r="AB2163" s="69"/>
      <c r="AC2163" s="69"/>
      <c r="AD2163" s="69"/>
      <c r="AE2163" s="69"/>
      <c r="AF2163" s="69"/>
      <c r="AG2163" s="69"/>
      <c r="AH2163" s="69"/>
      <c r="AI2163" s="69"/>
      <c r="AJ2163" s="69"/>
      <c r="AK2163" s="69"/>
      <c r="AL2163" s="69"/>
      <c r="AM2163" s="70" t="str">
        <f>AM2162</f>
        <v>Pesticidas líquidos que apresentam uma grande gama de perigos tóxicos. A miscibilidade com a água depende da composição. Tóxico à ingestão, por contacto cutâneo ou à inalação.</v>
      </c>
      <c r="AN2163" s="63" t="str">
        <f>IF(ISNA(VLOOKUP(D2163,[1]GRE_Tabela2!$A$4:$D$112,4,0)),"-",VLOOKUP(D2163,[1]GRE_Tabela2!$A$4:$D$112,4,0))</f>
        <v>-</v>
      </c>
      <c r="AO2163" s="68" t="s">
        <v>1341</v>
      </c>
      <c r="AP2163" s="68" t="s">
        <v>1795</v>
      </c>
      <c r="AQ2163" s="113">
        <v>153</v>
      </c>
      <c r="AR2163" s="302" t="str">
        <f>IF(ISNA(VLOOKUP(AT2163,[1]FISQ!$D$2:$J$1713,7,0)),"-",VLOOKUP(AT2163,[1]FISQ!$D$2:$J$1713,7,0))</f>
        <v>1282 </v>
      </c>
      <c r="AS2163" s="302" t="str">
        <f>IF(ISNA(VLOOKUP(AT2163,[1]FISQ!$D$2:$J$1713,4,0)),"-",CONCATENATE("(",VLOOKUP(AT2163,[1]FISQ!$D$2:$J$1713,4,0),")"))</f>
        <v>(1)</v>
      </c>
      <c r="AT2163" s="71" t="s">
        <v>4600</v>
      </c>
      <c r="AU2163" s="38"/>
      <c r="AV2163" s="38"/>
      <c r="AW2163" s="38"/>
    </row>
    <row r="2164" spans="1:49" ht="51">
      <c r="A2164" s="33">
        <v>2163</v>
      </c>
      <c r="B2164" s="33" t="str">
        <f t="shared" si="103"/>
        <v>3020_III</v>
      </c>
      <c r="C2164" s="33" t="str">
        <f t="shared" si="104"/>
        <v>6.1//0</v>
      </c>
      <c r="D2164" s="61">
        <v>3020</v>
      </c>
      <c r="E2164" s="67" t="s">
        <v>4599</v>
      </c>
      <c r="F2164" s="395" t="s">
        <v>1800</v>
      </c>
      <c r="G2164" s="62" t="str">
        <f>VLOOKUP(CONCATENATE(TEXT(I2164,"0"),"_",TEXT(F2164,"0")),[1]CodC!$A$2:$D$250,4,0)</f>
        <v>Matérias tóxicas sem perigo subsidiário, pesticidas, líquidas;</v>
      </c>
      <c r="H2164" s="395" t="s">
        <v>7327</v>
      </c>
      <c r="I2164" s="68">
        <v>6</v>
      </c>
      <c r="J2164" s="68" t="s">
        <v>50</v>
      </c>
      <c r="K2164" s="68"/>
      <c r="L2164" s="68" t="s">
        <v>879</v>
      </c>
      <c r="M2164" s="64" t="s">
        <v>1313</v>
      </c>
      <c r="N2164" s="64" t="s">
        <v>24551</v>
      </c>
      <c r="O2164" s="64" t="s">
        <v>3853</v>
      </c>
      <c r="P2164" s="113" t="s">
        <v>22423</v>
      </c>
      <c r="Q2164" s="70" t="s">
        <v>5598</v>
      </c>
      <c r="R2164" s="70" t="s">
        <v>799</v>
      </c>
      <c r="S2164" s="65" t="str">
        <f t="shared" si="105"/>
        <v xml:space="preserve"> SW2 </v>
      </c>
      <c r="T2164" s="69" t="s">
        <v>19</v>
      </c>
      <c r="U2164" s="69"/>
      <c r="V2164" s="69"/>
      <c r="W2164" s="69"/>
      <c r="X2164" s="69"/>
      <c r="Y2164" s="69"/>
      <c r="Z2164" s="69"/>
      <c r="AA2164" s="69"/>
      <c r="AB2164" s="69"/>
      <c r="AC2164" s="69"/>
      <c r="AD2164" s="69"/>
      <c r="AE2164" s="69"/>
      <c r="AF2164" s="69"/>
      <c r="AG2164" s="69"/>
      <c r="AH2164" s="69"/>
      <c r="AI2164" s="69"/>
      <c r="AJ2164" s="69"/>
      <c r="AK2164" s="69"/>
      <c r="AL2164" s="69"/>
      <c r="AM2164" s="70" t="str">
        <f>AM2163</f>
        <v>Pesticidas líquidos que apresentam uma grande gama de perigos tóxicos. A miscibilidade com a água depende da composição. Tóxico à ingestão, por contacto cutâneo ou à inalação.</v>
      </c>
      <c r="AN2164" s="63" t="str">
        <f>IF(ISNA(VLOOKUP(D2164,[1]GRE_Tabela2!$A$4:$D$112,4,0)),"-",VLOOKUP(D2164,[1]GRE_Tabela2!$A$4:$D$112,4,0))</f>
        <v>-</v>
      </c>
      <c r="AO2164" s="68" t="s">
        <v>1341</v>
      </c>
      <c r="AP2164" s="68" t="s">
        <v>1795</v>
      </c>
      <c r="AQ2164" s="113">
        <v>153</v>
      </c>
      <c r="AR2164" s="302" t="str">
        <f>IF(ISNA(VLOOKUP(AT2164,[1]FISQ!$D$2:$J$1713,7,0)),"-",VLOOKUP(AT2164,[1]FISQ!$D$2:$J$1713,7,0))</f>
        <v>1282 </v>
      </c>
      <c r="AS2164" s="302" t="str">
        <f>IF(ISNA(VLOOKUP(AT2164,[1]FISQ!$D$2:$J$1713,4,0)),"-",CONCATENATE("(",VLOOKUP(AT2164,[1]FISQ!$D$2:$J$1713,4,0),")"))</f>
        <v>(1)</v>
      </c>
      <c r="AT2164" s="71" t="s">
        <v>4600</v>
      </c>
      <c r="AU2164" s="38"/>
      <c r="AV2164" s="38"/>
      <c r="AW2164" s="38"/>
    </row>
    <row r="2165" spans="1:49" ht="51">
      <c r="A2165" s="33">
        <v>2164</v>
      </c>
      <c r="B2165" s="33" t="str">
        <f t="shared" si="103"/>
        <v>3021_I</v>
      </c>
      <c r="C2165" s="33" t="str">
        <f t="shared" si="104"/>
        <v>3//6.1</v>
      </c>
      <c r="D2165" s="61">
        <v>3021</v>
      </c>
      <c r="E2165" s="79" t="s">
        <v>4601</v>
      </c>
      <c r="F2165" s="395" t="s">
        <v>7367</v>
      </c>
      <c r="G2165" s="62" t="str">
        <f>VLOOKUP(CONCATENATE(TEXT(I2165,"0"),"_",TEXT(F2165,"0")),[1]CodC!$A$2:$D$250,4,0)</f>
        <v>Líquidos inflamáveis, Pesticidas;</v>
      </c>
      <c r="H2165" s="395" t="s">
        <v>7279</v>
      </c>
      <c r="I2165" s="69">
        <v>3</v>
      </c>
      <c r="J2165" s="69" t="s">
        <v>848</v>
      </c>
      <c r="K2165" s="68" t="s">
        <v>50</v>
      </c>
      <c r="L2165" s="68" t="s">
        <v>746</v>
      </c>
      <c r="M2165" s="68"/>
      <c r="N2165" s="64" t="s">
        <v>24557</v>
      </c>
      <c r="O2165" s="64" t="s">
        <v>3851</v>
      </c>
      <c r="P2165" s="113" t="s">
        <v>22423</v>
      </c>
      <c r="Q2165" s="70" t="s">
        <v>5989</v>
      </c>
      <c r="R2165" s="70" t="s">
        <v>645</v>
      </c>
      <c r="S2165" s="65" t="str">
        <f t="shared" si="105"/>
        <v xml:space="preserve"> SW2 </v>
      </c>
      <c r="T2165" s="69" t="s">
        <v>19</v>
      </c>
      <c r="U2165" s="69"/>
      <c r="V2165" s="69"/>
      <c r="W2165" s="69"/>
      <c r="X2165" s="69"/>
      <c r="Y2165" s="69"/>
      <c r="Z2165" s="69"/>
      <c r="AA2165" s="69"/>
      <c r="AB2165" s="69"/>
      <c r="AC2165" s="69"/>
      <c r="AD2165" s="69"/>
      <c r="AE2165" s="69"/>
      <c r="AF2165" s="69"/>
      <c r="AG2165" s="69"/>
      <c r="AH2165" s="69"/>
      <c r="AI2165" s="69"/>
      <c r="AJ2165" s="69"/>
      <c r="AK2165" s="69"/>
      <c r="AL2165" s="69"/>
      <c r="AM2165" s="70" t="s">
        <v>4175</v>
      </c>
      <c r="AN2165" s="63" t="str">
        <f>IF(ISNA(VLOOKUP(D2165,[1]GRE_Tabela2!$A$4:$D$112,4,0)),"-",VLOOKUP(D2165,[1]GRE_Tabela2!$A$4:$D$112,4,0))</f>
        <v>-</v>
      </c>
      <c r="AO2165" s="68" t="s">
        <v>747</v>
      </c>
      <c r="AP2165" s="68" t="s">
        <v>748</v>
      </c>
      <c r="AQ2165" s="113">
        <v>131</v>
      </c>
      <c r="AR2165" s="302" t="str">
        <f>IF(ISNA(VLOOKUP(AT2165,[1]FISQ!$D$2:$J$1713,7,0)),"-",VLOOKUP(AT2165,[1]FISQ!$D$2:$J$1713,7,0))</f>
        <v>-</v>
      </c>
      <c r="AS2165" s="302" t="str">
        <f>IF(ISNA(VLOOKUP(AT2165,[1]FISQ!$D$2:$J$1713,4,0)),"-",CONCATENATE("(",VLOOKUP(AT2165,[1]FISQ!$D$2:$J$1713,4,0),")"))</f>
        <v>-</v>
      </c>
      <c r="AT2165" s="71" t="s">
        <v>4602</v>
      </c>
      <c r="AU2165" s="38"/>
      <c r="AV2165" s="38"/>
      <c r="AW2165" s="38"/>
    </row>
    <row r="2166" spans="1:49" ht="51">
      <c r="A2166" s="33">
        <v>2165</v>
      </c>
      <c r="B2166" s="33" t="str">
        <f t="shared" si="103"/>
        <v>3021_II</v>
      </c>
      <c r="C2166" s="33" t="str">
        <f t="shared" si="104"/>
        <v>3//6.1</v>
      </c>
      <c r="D2166" s="61">
        <v>3021</v>
      </c>
      <c r="E2166" s="79" t="s">
        <v>4601</v>
      </c>
      <c r="F2166" s="395" t="s">
        <v>7367</v>
      </c>
      <c r="G2166" s="62" t="str">
        <f>VLOOKUP(CONCATENATE(TEXT(I2166,"0"),"_",TEXT(F2166,"0")),[1]CodC!$A$2:$D$250,4,0)</f>
        <v>Líquidos inflamáveis, Pesticidas;</v>
      </c>
      <c r="H2166" s="395" t="s">
        <v>7279</v>
      </c>
      <c r="I2166" s="69">
        <v>3</v>
      </c>
      <c r="J2166" s="69" t="s">
        <v>848</v>
      </c>
      <c r="K2166" s="68" t="s">
        <v>50</v>
      </c>
      <c r="L2166" s="68" t="s">
        <v>849</v>
      </c>
      <c r="M2166" s="68"/>
      <c r="N2166" s="64" t="s">
        <v>24557</v>
      </c>
      <c r="O2166" s="64" t="s">
        <v>3851</v>
      </c>
      <c r="P2166" s="113" t="s">
        <v>22423</v>
      </c>
      <c r="Q2166" s="70" t="s">
        <v>5989</v>
      </c>
      <c r="R2166" s="70" t="s">
        <v>645</v>
      </c>
      <c r="S2166" s="65" t="str">
        <f t="shared" si="105"/>
        <v xml:space="preserve"> SW2 </v>
      </c>
      <c r="T2166" s="69" t="s">
        <v>19</v>
      </c>
      <c r="U2166" s="69"/>
      <c r="V2166" s="69"/>
      <c r="W2166" s="69"/>
      <c r="X2166" s="69"/>
      <c r="Y2166" s="69"/>
      <c r="Z2166" s="69"/>
      <c r="AA2166" s="69"/>
      <c r="AB2166" s="69"/>
      <c r="AC2166" s="69"/>
      <c r="AD2166" s="69"/>
      <c r="AE2166" s="69"/>
      <c r="AF2166" s="69"/>
      <c r="AG2166" s="69"/>
      <c r="AH2166" s="69"/>
      <c r="AI2166" s="69"/>
      <c r="AJ2166" s="69"/>
      <c r="AK2166" s="69"/>
      <c r="AL2166" s="69"/>
      <c r="AM2166" s="70" t="str">
        <f>AM2165</f>
        <v>Os pesticidas contêm frequentemente petróleo ou alcatrão de hulha destilados, ou outros líquidos inflamáveis. A miscibilidade com a água depende da composição. Tóxico à ingestão, por contacto cutâneo ou à inalação.</v>
      </c>
      <c r="AN2166" s="63" t="str">
        <f>IF(ISNA(VLOOKUP(D2166,[1]GRE_Tabela2!$A$4:$D$112,4,0)),"-",VLOOKUP(D2166,[1]GRE_Tabela2!$A$4:$D$112,4,0))</f>
        <v>-</v>
      </c>
      <c r="AO2166" s="68" t="s">
        <v>747</v>
      </c>
      <c r="AP2166" s="68" t="s">
        <v>748</v>
      </c>
      <c r="AQ2166" s="113">
        <v>131</v>
      </c>
      <c r="AR2166" s="302" t="str">
        <f>IF(ISNA(VLOOKUP(AT2166,[1]FISQ!$D$2:$J$1713,7,0)),"-",VLOOKUP(AT2166,[1]FISQ!$D$2:$J$1713,7,0))</f>
        <v>-</v>
      </c>
      <c r="AS2166" s="302" t="str">
        <f>IF(ISNA(VLOOKUP(AT2166,[1]FISQ!$D$2:$J$1713,4,0)),"-",CONCATENATE("(",VLOOKUP(AT2166,[1]FISQ!$D$2:$J$1713,4,0),")"))</f>
        <v>-</v>
      </c>
      <c r="AT2166" s="71" t="s">
        <v>4602</v>
      </c>
      <c r="AU2166" s="38"/>
      <c r="AV2166" s="38"/>
      <c r="AW2166" s="38"/>
    </row>
    <row r="2167" spans="1:49" ht="51">
      <c r="A2167" s="33">
        <v>2166</v>
      </c>
      <c r="B2167" s="33" t="str">
        <f t="shared" si="103"/>
        <v>3022_II</v>
      </c>
      <c r="C2167" s="33" t="str">
        <f t="shared" si="104"/>
        <v>3//-</v>
      </c>
      <c r="D2167" s="61">
        <v>3022</v>
      </c>
      <c r="E2167" s="67" t="s">
        <v>4603</v>
      </c>
      <c r="F2167" s="395" t="s">
        <v>7275</v>
      </c>
      <c r="G2167" s="62" t="str">
        <f>VLOOKUP(CONCATENATE(TEXT(I2167,"0"),"_",TEXT(F2167,"0")),[1]CodC!$A$2:$D$250,4,0)</f>
        <v>Líquidos inflamáveis, sem perigo subsidiário, com um ponto de inflamação inferior ou igual a 60 °C;</v>
      </c>
      <c r="H2167" s="395" t="s">
        <v>7284</v>
      </c>
      <c r="I2167" s="69">
        <v>3</v>
      </c>
      <c r="J2167" s="69" t="s">
        <v>848</v>
      </c>
      <c r="K2167" s="64" t="s">
        <v>19</v>
      </c>
      <c r="L2167" s="68" t="s">
        <v>849</v>
      </c>
      <c r="M2167" s="63"/>
      <c r="N2167" s="64" t="s">
        <v>24440</v>
      </c>
      <c r="O2167" s="64">
        <v>386</v>
      </c>
      <c r="P2167" s="113" t="s">
        <v>22423</v>
      </c>
      <c r="Q2167" s="70" t="s">
        <v>7230</v>
      </c>
      <c r="R2167" s="70" t="s">
        <v>5998</v>
      </c>
      <c r="S2167" s="65" t="str">
        <f t="shared" si="105"/>
        <v xml:space="preserve"> SW1</v>
      </c>
      <c r="T2167" s="68" t="s">
        <v>3731</v>
      </c>
      <c r="U2167" s="68"/>
      <c r="V2167" s="68"/>
      <c r="W2167" s="68"/>
      <c r="X2167" s="68"/>
      <c r="Y2167" s="68"/>
      <c r="Z2167" s="68"/>
      <c r="AA2167" s="68"/>
      <c r="AB2167" s="68"/>
      <c r="AC2167" s="68"/>
      <c r="AD2167" s="68"/>
      <c r="AE2167" s="68"/>
      <c r="AF2167" s="68"/>
      <c r="AG2167" s="68"/>
      <c r="AH2167" s="68"/>
      <c r="AI2167" s="68"/>
      <c r="AJ2167" s="68"/>
      <c r="AK2167" s="68"/>
      <c r="AL2167" s="68"/>
      <c r="AM2167" s="70" t="s">
        <v>4604</v>
      </c>
      <c r="AN2167" s="63" t="str">
        <f>IF(ISNA(VLOOKUP(D2167,[1]GRE_Tabela2!$A$4:$D$112,4,0)),"-",VLOOKUP(D2167,[1]GRE_Tabela2!$A$4:$D$112,4,0))</f>
        <v>-</v>
      </c>
      <c r="AO2167" s="68" t="s">
        <v>747</v>
      </c>
      <c r="AP2167" s="68" t="s">
        <v>748</v>
      </c>
      <c r="AQ2167" s="113" t="s">
        <v>16596</v>
      </c>
      <c r="AR2167" s="302" t="str">
        <f>IF(ISNA(VLOOKUP(AT2167,[1]FISQ!$D$2:$J$1713,7,0)),"-",VLOOKUP(AT2167,[1]FISQ!$D$2:$J$1713,7,0))</f>
        <v>0636 </v>
      </c>
      <c r="AS2167" s="302" t="str">
        <f>IF(ISNA(VLOOKUP(AT2167,[1]FISQ!$D$2:$J$1713,4,0)),"-",CONCATENATE("(",VLOOKUP(AT2167,[1]FISQ!$D$2:$J$1713,4,0),")"))</f>
        <v>(1)</v>
      </c>
      <c r="AT2167" s="71" t="s">
        <v>4605</v>
      </c>
      <c r="AU2167" s="38"/>
      <c r="AV2167" s="38"/>
      <c r="AW2167" s="38"/>
    </row>
    <row r="2168" spans="1:49" ht="38.25">
      <c r="A2168" s="33">
        <v>2167</v>
      </c>
      <c r="B2168" s="33" t="str">
        <f t="shared" si="103"/>
        <v>3023_I</v>
      </c>
      <c r="C2168" s="33" t="str">
        <f t="shared" si="104"/>
        <v>6.1//3</v>
      </c>
      <c r="D2168" s="61">
        <v>3023</v>
      </c>
      <c r="E2168" s="67" t="s">
        <v>4606</v>
      </c>
      <c r="F2168" s="395" t="s">
        <v>7266</v>
      </c>
      <c r="G2168" s="62" t="str">
        <f>VLOOKUP(CONCATENATE(TEXT(I2168,"0"),"_",TEXT(F2168,"0")),[1]CodC!$A$2:$D$250,4,0)</f>
        <v>Matérias tóxicas inflamáveis, líquidas;</v>
      </c>
      <c r="H2168" s="395" t="s">
        <v>7277</v>
      </c>
      <c r="I2168" s="68">
        <v>6</v>
      </c>
      <c r="J2168" s="68" t="s">
        <v>50</v>
      </c>
      <c r="K2168" s="68" t="s">
        <v>848</v>
      </c>
      <c r="L2168" s="68" t="s">
        <v>746</v>
      </c>
      <c r="M2168" s="63"/>
      <c r="N2168" s="64">
        <v>354</v>
      </c>
      <c r="O2168" s="64">
        <v>354</v>
      </c>
      <c r="P2168" s="113" t="s">
        <v>22423</v>
      </c>
      <c r="Q2168" s="70" t="s">
        <v>7229</v>
      </c>
      <c r="R2168" s="70" t="s">
        <v>633</v>
      </c>
      <c r="S2168" s="65" t="str">
        <f t="shared" si="105"/>
        <v xml:space="preserve"> SW2 </v>
      </c>
      <c r="T2168" s="68" t="s">
        <v>4607</v>
      </c>
      <c r="U2168" s="68"/>
      <c r="V2168" s="68"/>
      <c r="W2168" s="68"/>
      <c r="X2168" s="68"/>
      <c r="Y2168" s="68"/>
      <c r="Z2168" s="68"/>
      <c r="AA2168" s="68"/>
      <c r="AB2168" s="68"/>
      <c r="AC2168" s="68"/>
      <c r="AD2168" s="68"/>
      <c r="AE2168" s="68"/>
      <c r="AF2168" s="68"/>
      <c r="AG2168" s="68"/>
      <c r="AH2168" s="68"/>
      <c r="AI2168" s="68"/>
      <c r="AJ2168" s="68"/>
      <c r="AK2168" s="68"/>
      <c r="AL2168" s="68"/>
      <c r="AM2168" s="70" t="s">
        <v>6716</v>
      </c>
      <c r="AN2168" s="63" t="str">
        <f>IF(ISNA(VLOOKUP(D2168,[1]GRE_Tabela2!$A$4:$D$112,4,0)),"-",VLOOKUP(D2168,[1]GRE_Tabela2!$A$4:$D$112,4,0))</f>
        <v>-</v>
      </c>
      <c r="AO2168" s="68" t="s">
        <v>747</v>
      </c>
      <c r="AP2168" s="68" t="s">
        <v>748</v>
      </c>
      <c r="AQ2168" s="113">
        <v>131</v>
      </c>
      <c r="AR2168" s="302" t="str">
        <f>IF(ISNA(VLOOKUP(AT2168,[1]FISQ!$D$2:$J$1713,7,0)),"-",VLOOKUP(AT2168,[1]FISQ!$D$2:$J$1713,7,0))</f>
        <v>1494 </v>
      </c>
      <c r="AS2168" s="302" t="str">
        <f>IF(ISNA(VLOOKUP(AT2168,[1]FISQ!$D$2:$J$1713,4,0)),"-",CONCATENATE("(",VLOOKUP(AT2168,[1]FISQ!$D$2:$J$1713,4,0),")"))</f>
        <v>(1)</v>
      </c>
      <c r="AT2168" s="71" t="s">
        <v>4608</v>
      </c>
      <c r="AU2168" s="38"/>
      <c r="AV2168" s="38"/>
      <c r="AW2168" s="38"/>
    </row>
    <row r="2169" spans="1:49" ht="51">
      <c r="A2169" s="33">
        <v>2168</v>
      </c>
      <c r="B2169" s="33" t="str">
        <f t="shared" si="103"/>
        <v>3024_I</v>
      </c>
      <c r="C2169" s="33" t="str">
        <f t="shared" si="104"/>
        <v>3//6.1</v>
      </c>
      <c r="D2169" s="61">
        <v>3024</v>
      </c>
      <c r="E2169" s="74" t="s">
        <v>4609</v>
      </c>
      <c r="F2169" s="395" t="s">
        <v>7367</v>
      </c>
      <c r="G2169" s="62" t="str">
        <f>VLOOKUP(CONCATENATE(TEXT(I2169,"0"),"_",TEXT(F2169,"0")),[1]CodC!$A$2:$D$250,4,0)</f>
        <v>Líquidos inflamáveis, Pesticidas;</v>
      </c>
      <c r="H2169" s="395" t="s">
        <v>7279</v>
      </c>
      <c r="I2169" s="69">
        <v>3</v>
      </c>
      <c r="J2169" s="69" t="s">
        <v>848</v>
      </c>
      <c r="K2169" s="68" t="s">
        <v>50</v>
      </c>
      <c r="L2169" s="68" t="s">
        <v>746</v>
      </c>
      <c r="M2169" s="68"/>
      <c r="N2169" s="64" t="s">
        <v>24557</v>
      </c>
      <c r="O2169" s="64" t="s">
        <v>3851</v>
      </c>
      <c r="P2169" s="113" t="s">
        <v>22423</v>
      </c>
      <c r="Q2169" s="70" t="s">
        <v>5989</v>
      </c>
      <c r="R2169" s="70" t="s">
        <v>645</v>
      </c>
      <c r="S2169" s="65" t="str">
        <f t="shared" si="105"/>
        <v xml:space="preserve"> SW2 </v>
      </c>
      <c r="T2169" s="69" t="s">
        <v>19</v>
      </c>
      <c r="U2169" s="69"/>
      <c r="V2169" s="69"/>
      <c r="W2169" s="69"/>
      <c r="X2169" s="69"/>
      <c r="Y2169" s="69"/>
      <c r="Z2169" s="69"/>
      <c r="AA2169" s="69"/>
      <c r="AB2169" s="69"/>
      <c r="AC2169" s="69"/>
      <c r="AD2169" s="69"/>
      <c r="AE2169" s="69"/>
      <c r="AF2169" s="69"/>
      <c r="AG2169" s="69"/>
      <c r="AH2169" s="69"/>
      <c r="AI2169" s="69"/>
      <c r="AJ2169" s="69"/>
      <c r="AK2169" s="69"/>
      <c r="AL2169" s="69"/>
      <c r="AM2169" s="70" t="s">
        <v>4175</v>
      </c>
      <c r="AN2169" s="63" t="str">
        <f>IF(ISNA(VLOOKUP(D2169,[1]GRE_Tabela2!$A$4:$D$112,4,0)),"-",VLOOKUP(D2169,[1]GRE_Tabela2!$A$4:$D$112,4,0))</f>
        <v>-</v>
      </c>
      <c r="AO2169" s="68" t="s">
        <v>747</v>
      </c>
      <c r="AP2169" s="68" t="s">
        <v>748</v>
      </c>
      <c r="AQ2169" s="113">
        <v>131</v>
      </c>
      <c r="AR2169" s="302" t="str">
        <f>IF(ISNA(VLOOKUP(AT2169,[1]FISQ!$D$2:$J$1713,7,0)),"-",VLOOKUP(AT2169,[1]FISQ!$D$2:$J$1713,7,0))</f>
        <v>-</v>
      </c>
      <c r="AS2169" s="302" t="str">
        <f>IF(ISNA(VLOOKUP(AT2169,[1]FISQ!$D$2:$J$1713,4,0)),"-",CONCATENATE("(",VLOOKUP(AT2169,[1]FISQ!$D$2:$J$1713,4,0),")"))</f>
        <v>-</v>
      </c>
      <c r="AT2169" s="71" t="s">
        <v>4610</v>
      </c>
      <c r="AU2169" s="38"/>
      <c r="AV2169" s="38"/>
      <c r="AW2169" s="38"/>
    </row>
    <row r="2170" spans="1:49" ht="51">
      <c r="A2170" s="33">
        <v>2169</v>
      </c>
      <c r="B2170" s="33" t="str">
        <f t="shared" si="103"/>
        <v>3024_II</v>
      </c>
      <c r="C2170" s="33" t="str">
        <f t="shared" si="104"/>
        <v>3//6.1</v>
      </c>
      <c r="D2170" s="61">
        <v>3024</v>
      </c>
      <c r="E2170" s="74" t="s">
        <v>4609</v>
      </c>
      <c r="F2170" s="395" t="s">
        <v>7367</v>
      </c>
      <c r="G2170" s="62" t="str">
        <f>VLOOKUP(CONCATENATE(TEXT(I2170,"0"),"_",TEXT(F2170,"0")),[1]CodC!$A$2:$D$250,4,0)</f>
        <v>Líquidos inflamáveis, Pesticidas;</v>
      </c>
      <c r="H2170" s="395" t="s">
        <v>7279</v>
      </c>
      <c r="I2170" s="69">
        <v>3</v>
      </c>
      <c r="J2170" s="69" t="s">
        <v>848</v>
      </c>
      <c r="K2170" s="68" t="s">
        <v>50</v>
      </c>
      <c r="L2170" s="68" t="s">
        <v>849</v>
      </c>
      <c r="M2170" s="68"/>
      <c r="N2170" s="64" t="s">
        <v>24557</v>
      </c>
      <c r="O2170" s="64" t="s">
        <v>3851</v>
      </c>
      <c r="P2170" s="113" t="s">
        <v>22423</v>
      </c>
      <c r="Q2170" s="70" t="s">
        <v>5989</v>
      </c>
      <c r="R2170" s="70" t="s">
        <v>645</v>
      </c>
      <c r="S2170" s="65" t="str">
        <f t="shared" si="105"/>
        <v xml:space="preserve"> SW2 </v>
      </c>
      <c r="T2170" s="69" t="s">
        <v>19</v>
      </c>
      <c r="U2170" s="69"/>
      <c r="V2170" s="69"/>
      <c r="W2170" s="69"/>
      <c r="X2170" s="69"/>
      <c r="Y2170" s="69"/>
      <c r="Z2170" s="69"/>
      <c r="AA2170" s="69"/>
      <c r="AB2170" s="69"/>
      <c r="AC2170" s="69"/>
      <c r="AD2170" s="69"/>
      <c r="AE2170" s="69"/>
      <c r="AF2170" s="69"/>
      <c r="AG2170" s="69"/>
      <c r="AH2170" s="69"/>
      <c r="AI2170" s="69"/>
      <c r="AJ2170" s="69"/>
      <c r="AK2170" s="69"/>
      <c r="AL2170" s="69"/>
      <c r="AM2170" s="70" t="str">
        <f>AM2169</f>
        <v>Os pesticidas contêm frequentemente petróleo ou alcatrão de hulha destilados, ou outros líquidos inflamáveis. A miscibilidade com a água depende da composição. Tóxico à ingestão, por contacto cutâneo ou à inalação.</v>
      </c>
      <c r="AN2170" s="63" t="str">
        <f>IF(ISNA(VLOOKUP(D2170,[1]GRE_Tabela2!$A$4:$D$112,4,0)),"-",VLOOKUP(D2170,[1]GRE_Tabela2!$A$4:$D$112,4,0))</f>
        <v>-</v>
      </c>
      <c r="AO2170" s="68" t="s">
        <v>747</v>
      </c>
      <c r="AP2170" s="68" t="s">
        <v>748</v>
      </c>
      <c r="AQ2170" s="113">
        <v>131</v>
      </c>
      <c r="AR2170" s="302" t="str">
        <f>IF(ISNA(VLOOKUP(AT2170,[1]FISQ!$D$2:$J$1713,7,0)),"-",VLOOKUP(AT2170,[1]FISQ!$D$2:$J$1713,7,0))</f>
        <v>-</v>
      </c>
      <c r="AS2170" s="302" t="str">
        <f>IF(ISNA(VLOOKUP(AT2170,[1]FISQ!$D$2:$J$1713,4,0)),"-",CONCATENATE("(",VLOOKUP(AT2170,[1]FISQ!$D$2:$J$1713,4,0),")"))</f>
        <v>-</v>
      </c>
      <c r="AT2170" s="71" t="s">
        <v>4610</v>
      </c>
      <c r="AU2170" s="38"/>
      <c r="AV2170" s="38"/>
      <c r="AW2170" s="38"/>
    </row>
    <row r="2171" spans="1:49" ht="89.25">
      <c r="A2171" s="33">
        <v>2170</v>
      </c>
      <c r="B2171" s="33" t="str">
        <f t="shared" si="103"/>
        <v>3025_I</v>
      </c>
      <c r="C2171" s="33" t="str">
        <f t="shared" si="104"/>
        <v>6.1//3</v>
      </c>
      <c r="D2171" s="61">
        <v>3025</v>
      </c>
      <c r="E2171" s="74" t="s">
        <v>4611</v>
      </c>
      <c r="F2171" s="395" t="s">
        <v>7429</v>
      </c>
      <c r="G2171" s="62" t="str">
        <f>VLOOKUP(CONCATENATE(TEXT(I2171,"0"),"_",TEXT(F2171,"0")),[1]CodC!$A$2:$D$250,4,0)</f>
        <v>Matérias tóxicas inflamáveis, líquidas, pesticidas;</v>
      </c>
      <c r="H2171" s="395" t="s">
        <v>7277</v>
      </c>
      <c r="I2171" s="68">
        <v>6</v>
      </c>
      <c r="J2171" s="68" t="s">
        <v>50</v>
      </c>
      <c r="K2171" s="68" t="s">
        <v>848</v>
      </c>
      <c r="L2171" s="68" t="s">
        <v>746</v>
      </c>
      <c r="M2171" s="68"/>
      <c r="N2171" s="64" t="s">
        <v>24557</v>
      </c>
      <c r="O2171" s="64" t="s">
        <v>3851</v>
      </c>
      <c r="P2171" s="113" t="s">
        <v>22423</v>
      </c>
      <c r="Q2171" s="70" t="s">
        <v>5989</v>
      </c>
      <c r="R2171" s="70" t="s">
        <v>645</v>
      </c>
      <c r="S2171" s="65" t="str">
        <f t="shared" si="105"/>
        <v xml:space="preserve"> SW2 </v>
      </c>
      <c r="T2171" s="69" t="s">
        <v>19</v>
      </c>
      <c r="U2171" s="69"/>
      <c r="V2171" s="69"/>
      <c r="W2171" s="69"/>
      <c r="X2171" s="69"/>
      <c r="Y2171" s="69"/>
      <c r="Z2171" s="69"/>
      <c r="AA2171" s="69"/>
      <c r="AB2171" s="69"/>
      <c r="AC2171" s="69"/>
      <c r="AD2171" s="69"/>
      <c r="AE2171" s="69"/>
      <c r="AF2171" s="69"/>
      <c r="AG2171" s="69"/>
      <c r="AH2171" s="69"/>
      <c r="AI2171" s="69"/>
      <c r="AJ2171" s="69"/>
      <c r="AK2171" s="69"/>
      <c r="AL2171" s="69"/>
      <c r="AM2171" s="70" t="s">
        <v>6910</v>
      </c>
      <c r="AN2171" s="63" t="str">
        <f>IF(ISNA(VLOOKUP(D2171,[1]GRE_Tabela2!$A$4:$D$112,4,0)),"-",VLOOKUP(D2171,[1]GRE_Tabela2!$A$4:$D$112,4,0))</f>
        <v>-</v>
      </c>
      <c r="AO2171" s="68" t="s">
        <v>747</v>
      </c>
      <c r="AP2171" s="68" t="s">
        <v>748</v>
      </c>
      <c r="AQ2171" s="113">
        <v>131</v>
      </c>
      <c r="AR2171" s="302" t="str">
        <f>IF(ISNA(VLOOKUP(AT2171,[1]FISQ!$D$2:$J$1713,7,0)),"-",VLOOKUP(AT2171,[1]FISQ!$D$2:$J$1713,7,0))</f>
        <v>-</v>
      </c>
      <c r="AS2171" s="302" t="str">
        <f>IF(ISNA(VLOOKUP(AT2171,[1]FISQ!$D$2:$J$1713,4,0)),"-",CONCATENATE("(",VLOOKUP(AT2171,[1]FISQ!$D$2:$J$1713,4,0),")"))</f>
        <v>-</v>
      </c>
      <c r="AT2171" s="71" t="s">
        <v>4612</v>
      </c>
      <c r="AU2171" s="38"/>
      <c r="AV2171" s="38"/>
      <c r="AW2171" s="38"/>
    </row>
    <row r="2172" spans="1:49" ht="89.25">
      <c r="A2172" s="33">
        <v>2171</v>
      </c>
      <c r="B2172" s="33" t="str">
        <f t="shared" si="103"/>
        <v>3025_II</v>
      </c>
      <c r="C2172" s="33" t="str">
        <f t="shared" si="104"/>
        <v>6.1//3</v>
      </c>
      <c r="D2172" s="61">
        <v>3025</v>
      </c>
      <c r="E2172" s="74" t="s">
        <v>4611</v>
      </c>
      <c r="F2172" s="395" t="s">
        <v>7429</v>
      </c>
      <c r="G2172" s="62" t="str">
        <f>VLOOKUP(CONCATENATE(TEXT(I2172,"0"),"_",TEXT(F2172,"0")),[1]CodC!$A$2:$D$250,4,0)</f>
        <v>Matérias tóxicas inflamáveis, líquidas, pesticidas;</v>
      </c>
      <c r="H2172" s="395" t="s">
        <v>7287</v>
      </c>
      <c r="I2172" s="68">
        <v>6</v>
      </c>
      <c r="J2172" s="68" t="s">
        <v>50</v>
      </c>
      <c r="K2172" s="68" t="s">
        <v>848</v>
      </c>
      <c r="L2172" s="68" t="s">
        <v>849</v>
      </c>
      <c r="M2172" s="68"/>
      <c r="N2172" s="64" t="s">
        <v>24557</v>
      </c>
      <c r="O2172" s="64" t="s">
        <v>3851</v>
      </c>
      <c r="P2172" s="113" t="s">
        <v>22423</v>
      </c>
      <c r="Q2172" s="70" t="s">
        <v>5989</v>
      </c>
      <c r="R2172" s="70" t="s">
        <v>645</v>
      </c>
      <c r="S2172" s="65" t="str">
        <f t="shared" si="105"/>
        <v xml:space="preserve"> SW2 </v>
      </c>
      <c r="T2172" s="69" t="s">
        <v>19</v>
      </c>
      <c r="U2172" s="69"/>
      <c r="V2172" s="69"/>
      <c r="W2172" s="69"/>
      <c r="X2172" s="69"/>
      <c r="Y2172" s="69"/>
      <c r="Z2172" s="69"/>
      <c r="AA2172" s="69"/>
      <c r="AB2172" s="69"/>
      <c r="AC2172" s="69"/>
      <c r="AD2172" s="69"/>
      <c r="AE2172" s="69"/>
      <c r="AF2172" s="69"/>
      <c r="AG2172" s="69"/>
      <c r="AH2172" s="69"/>
      <c r="AI2172" s="69"/>
      <c r="AJ2172" s="69"/>
      <c r="AK2172" s="69"/>
      <c r="AL2172" s="69"/>
      <c r="AM2172" s="70" t="str">
        <f>AM2171</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72" s="63" t="str">
        <f>IF(ISNA(VLOOKUP(D2172,[1]GRE_Tabela2!$A$4:$D$112,4,0)),"-",VLOOKUP(D2172,[1]GRE_Tabela2!$A$4:$D$112,4,0))</f>
        <v>-</v>
      </c>
      <c r="AO2172" s="68" t="s">
        <v>747</v>
      </c>
      <c r="AP2172" s="68" t="s">
        <v>748</v>
      </c>
      <c r="AQ2172" s="113">
        <v>131</v>
      </c>
      <c r="AR2172" s="302" t="str">
        <f>IF(ISNA(VLOOKUP(AT2172,[1]FISQ!$D$2:$J$1713,7,0)),"-",VLOOKUP(AT2172,[1]FISQ!$D$2:$J$1713,7,0))</f>
        <v>-</v>
      </c>
      <c r="AS2172" s="302" t="str">
        <f>IF(ISNA(VLOOKUP(AT2172,[1]FISQ!$D$2:$J$1713,4,0)),"-",CONCATENATE("(",VLOOKUP(AT2172,[1]FISQ!$D$2:$J$1713,4,0),")"))</f>
        <v>-</v>
      </c>
      <c r="AT2172" s="71" t="s">
        <v>4613</v>
      </c>
      <c r="AU2172" s="38"/>
      <c r="AV2172" s="38"/>
      <c r="AW2172" s="38"/>
    </row>
    <row r="2173" spans="1:49" ht="89.25">
      <c r="A2173" s="33">
        <v>2172</v>
      </c>
      <c r="B2173" s="33" t="str">
        <f t="shared" si="103"/>
        <v>3025_III</v>
      </c>
      <c r="C2173" s="33" t="str">
        <f t="shared" si="104"/>
        <v>6.1//3</v>
      </c>
      <c r="D2173" s="61">
        <v>3025</v>
      </c>
      <c r="E2173" s="74" t="s">
        <v>4611</v>
      </c>
      <c r="F2173" s="395" t="s">
        <v>7429</v>
      </c>
      <c r="G2173" s="62" t="str">
        <f>VLOOKUP(CONCATENATE(TEXT(I2173,"0"),"_",TEXT(F2173,"0")),[1]CodC!$A$2:$D$250,4,0)</f>
        <v>Matérias tóxicas inflamáveis, líquidas, pesticidas;</v>
      </c>
      <c r="H2173" s="395" t="s">
        <v>7287</v>
      </c>
      <c r="I2173" s="68">
        <v>6</v>
      </c>
      <c r="J2173" s="68" t="s">
        <v>50</v>
      </c>
      <c r="K2173" s="68" t="s">
        <v>848</v>
      </c>
      <c r="L2173" s="68" t="s">
        <v>879</v>
      </c>
      <c r="M2173" s="68"/>
      <c r="N2173" s="64" t="s">
        <v>24557</v>
      </c>
      <c r="O2173" s="64" t="s">
        <v>3853</v>
      </c>
      <c r="P2173" s="113" t="s">
        <v>22423</v>
      </c>
      <c r="Q2173" s="70" t="s">
        <v>5598</v>
      </c>
      <c r="R2173" s="70" t="s">
        <v>799</v>
      </c>
      <c r="S2173" s="65" t="str">
        <f t="shared" si="105"/>
        <v xml:space="preserve"> SW2 </v>
      </c>
      <c r="T2173" s="69" t="s">
        <v>19</v>
      </c>
      <c r="U2173" s="69"/>
      <c r="V2173" s="69"/>
      <c r="W2173" s="69"/>
      <c r="X2173" s="69"/>
      <c r="Y2173" s="69"/>
      <c r="Z2173" s="69"/>
      <c r="AA2173" s="69"/>
      <c r="AB2173" s="69"/>
      <c r="AC2173" s="69"/>
      <c r="AD2173" s="69"/>
      <c r="AE2173" s="69"/>
      <c r="AF2173" s="69"/>
      <c r="AG2173" s="69"/>
      <c r="AH2173" s="69"/>
      <c r="AI2173" s="69"/>
      <c r="AJ2173" s="69"/>
      <c r="AK2173" s="69"/>
      <c r="AL2173" s="69"/>
      <c r="AM2173" s="70" t="str">
        <f>AM2172</f>
        <v>Pesticidas inflamáveis ​​líquidos com um ponto de inflamação entre 23°C e 60°C c.c., apresentando uma gama muito ampla de perigos tóxicos. Que contêm frequentemente petróleo ou alcatrão destilados, ou outros líquidos inflamáveis. Ponto de Inflamação e miscibilidade com a água dependem da composição. Tóxico à ingestão, por contacto cutâneo ou à inalação.</v>
      </c>
      <c r="AN2173" s="63" t="str">
        <f>IF(ISNA(VLOOKUP(D2173,[1]GRE_Tabela2!$A$4:$D$112,4,0)),"-",VLOOKUP(D2173,[1]GRE_Tabela2!$A$4:$D$112,4,0))</f>
        <v>-</v>
      </c>
      <c r="AO2173" s="68" t="s">
        <v>747</v>
      </c>
      <c r="AP2173" s="68" t="s">
        <v>748</v>
      </c>
      <c r="AQ2173" s="113">
        <v>131</v>
      </c>
      <c r="AR2173" s="302" t="str">
        <f>IF(ISNA(VLOOKUP(AT2173,[1]FISQ!$D$2:$J$1713,7,0)),"-",VLOOKUP(AT2173,[1]FISQ!$D$2:$J$1713,7,0))</f>
        <v>-</v>
      </c>
      <c r="AS2173" s="302" t="str">
        <f>IF(ISNA(VLOOKUP(AT2173,[1]FISQ!$D$2:$J$1713,4,0)),"-",CONCATENATE("(",VLOOKUP(AT2173,[1]FISQ!$D$2:$J$1713,4,0),")"))</f>
        <v>-</v>
      </c>
      <c r="AT2173" s="71" t="s">
        <v>4612</v>
      </c>
      <c r="AU2173" s="38"/>
      <c r="AV2173" s="38"/>
      <c r="AW2173" s="38"/>
    </row>
    <row r="2174" spans="1:49" ht="51">
      <c r="A2174" s="33">
        <v>2173</v>
      </c>
      <c r="B2174" s="33" t="str">
        <f t="shared" si="103"/>
        <v>3026_I</v>
      </c>
      <c r="C2174" s="33" t="str">
        <f t="shared" si="104"/>
        <v>6.1//-</v>
      </c>
      <c r="D2174" s="61">
        <v>3026</v>
      </c>
      <c r="E2174" s="67" t="s">
        <v>4614</v>
      </c>
      <c r="F2174" s="395" t="s">
        <v>1800</v>
      </c>
      <c r="G2174" s="62" t="str">
        <f>VLOOKUP(CONCATENATE(TEXT(I2174,"0"),"_",TEXT(F2174,"0")),[1]CodC!$A$2:$D$250,4,0)</f>
        <v>Matérias tóxicas sem perigo subsidiário, pesticidas, líquidas;</v>
      </c>
      <c r="H2174" s="395" t="s">
        <v>7326</v>
      </c>
      <c r="I2174" s="68">
        <v>6</v>
      </c>
      <c r="J2174" s="68" t="s">
        <v>50</v>
      </c>
      <c r="K2174" s="69" t="s">
        <v>19</v>
      </c>
      <c r="L2174" s="68" t="s">
        <v>746</v>
      </c>
      <c r="M2174" s="68"/>
      <c r="N2174" s="64" t="s">
        <v>24551</v>
      </c>
      <c r="O2174" s="64" t="s">
        <v>3851</v>
      </c>
      <c r="P2174" s="113" t="s">
        <v>22423</v>
      </c>
      <c r="Q2174" s="70" t="s">
        <v>5989</v>
      </c>
      <c r="R2174" s="70" t="s">
        <v>645</v>
      </c>
      <c r="S2174" s="65" t="str">
        <f t="shared" si="105"/>
        <v xml:space="preserve"> SW2 </v>
      </c>
      <c r="T2174" s="69" t="s">
        <v>19</v>
      </c>
      <c r="U2174" s="69"/>
      <c r="V2174" s="69"/>
      <c r="W2174" s="69"/>
      <c r="X2174" s="69"/>
      <c r="Y2174" s="69"/>
      <c r="Z2174" s="69"/>
      <c r="AA2174" s="69"/>
      <c r="AB2174" s="69"/>
      <c r="AC2174" s="69"/>
      <c r="AD2174" s="69"/>
      <c r="AE2174" s="69"/>
      <c r="AF2174" s="69"/>
      <c r="AG2174" s="69"/>
      <c r="AH2174" s="69"/>
      <c r="AI2174" s="69"/>
      <c r="AJ2174" s="69"/>
      <c r="AK2174" s="69"/>
      <c r="AL2174" s="69"/>
      <c r="AM2174" s="70" t="s">
        <v>4406</v>
      </c>
      <c r="AN2174" s="63" t="str">
        <f>IF(ISNA(VLOOKUP(D2174,[1]GRE_Tabela2!$A$4:$D$112,4,0)),"-",VLOOKUP(D2174,[1]GRE_Tabela2!$A$4:$D$112,4,0))</f>
        <v>-</v>
      </c>
      <c r="AO2174" s="68" t="s">
        <v>1341</v>
      </c>
      <c r="AP2174" s="68" t="s">
        <v>1795</v>
      </c>
      <c r="AQ2174" s="113">
        <v>151</v>
      </c>
      <c r="AR2174" s="302" t="str">
        <f>IF(ISNA(VLOOKUP(AT2174,[1]FISQ!$D$2:$J$1713,7,0)),"-",VLOOKUP(AT2174,[1]FISQ!$D$2:$J$1713,7,0))</f>
        <v>-</v>
      </c>
      <c r="AS2174" s="302" t="str">
        <f>IF(ISNA(VLOOKUP(AT2174,[1]FISQ!$D$2:$J$1713,4,0)),"-",CONCATENATE("(",VLOOKUP(AT2174,[1]FISQ!$D$2:$J$1713,4,0),")"))</f>
        <v>-</v>
      </c>
      <c r="AT2174" s="71" t="s">
        <v>4615</v>
      </c>
      <c r="AU2174" s="38"/>
      <c r="AV2174" s="38"/>
      <c r="AW2174" s="38"/>
    </row>
    <row r="2175" spans="1:49" ht="51">
      <c r="A2175" s="33">
        <v>2174</v>
      </c>
      <c r="B2175" s="33" t="str">
        <f t="shared" si="103"/>
        <v>3026_II</v>
      </c>
      <c r="C2175" s="33" t="str">
        <f t="shared" si="104"/>
        <v>6.1//-</v>
      </c>
      <c r="D2175" s="61">
        <v>3026</v>
      </c>
      <c r="E2175" s="67" t="s">
        <v>4614</v>
      </c>
      <c r="F2175" s="395" t="s">
        <v>1800</v>
      </c>
      <c r="G2175" s="62" t="str">
        <f>VLOOKUP(CONCATENATE(TEXT(I2175,"0"),"_",TEXT(F2175,"0")),[1]CodC!$A$2:$D$250,4,0)</f>
        <v>Matérias tóxicas sem perigo subsidiário, pesticidas, líquidas;</v>
      </c>
      <c r="H2175" s="395" t="s">
        <v>7327</v>
      </c>
      <c r="I2175" s="68">
        <v>6</v>
      </c>
      <c r="J2175" s="68" t="s">
        <v>50</v>
      </c>
      <c r="K2175" s="69" t="s">
        <v>19</v>
      </c>
      <c r="L2175" s="68" t="s">
        <v>849</v>
      </c>
      <c r="M2175" s="68"/>
      <c r="N2175" s="64" t="s">
        <v>24551</v>
      </c>
      <c r="O2175" s="64" t="s">
        <v>3851</v>
      </c>
      <c r="P2175" s="113" t="s">
        <v>22423</v>
      </c>
      <c r="Q2175" s="70" t="s">
        <v>5989</v>
      </c>
      <c r="R2175" s="70" t="s">
        <v>645</v>
      </c>
      <c r="S2175" s="65" t="str">
        <f t="shared" si="105"/>
        <v xml:space="preserve"> SW2 </v>
      </c>
      <c r="T2175" s="69" t="s">
        <v>19</v>
      </c>
      <c r="U2175" s="69"/>
      <c r="V2175" s="69"/>
      <c r="W2175" s="69"/>
      <c r="X2175" s="69"/>
      <c r="Y2175" s="69"/>
      <c r="Z2175" s="69"/>
      <c r="AA2175" s="69"/>
      <c r="AB2175" s="69"/>
      <c r="AC2175" s="69"/>
      <c r="AD2175" s="69"/>
      <c r="AE2175" s="69"/>
      <c r="AF2175" s="69"/>
      <c r="AG2175" s="69"/>
      <c r="AH2175" s="69"/>
      <c r="AI2175" s="69"/>
      <c r="AJ2175" s="69"/>
      <c r="AK2175" s="69"/>
      <c r="AL2175" s="69"/>
      <c r="AM2175" s="70" t="str">
        <f>AM2174</f>
        <v>Pesticidas líquidos que apresentam uma grande gama de perigos tóxicos. A miscibilidade com a água depende da composição. Tóxico à ingestão, por contacto cutâneo ou à inalação.</v>
      </c>
      <c r="AN2175" s="63" t="str">
        <f>IF(ISNA(VLOOKUP(D2175,[1]GRE_Tabela2!$A$4:$D$112,4,0)),"-",VLOOKUP(D2175,[1]GRE_Tabela2!$A$4:$D$112,4,0))</f>
        <v>-</v>
      </c>
      <c r="AO2175" s="68" t="s">
        <v>1341</v>
      </c>
      <c r="AP2175" s="68" t="s">
        <v>1795</v>
      </c>
      <c r="AQ2175" s="113">
        <v>151</v>
      </c>
      <c r="AR2175" s="302" t="str">
        <f>IF(ISNA(VLOOKUP(AT2175,[1]FISQ!$D$2:$J$1713,7,0)),"-",VLOOKUP(AT2175,[1]FISQ!$D$2:$J$1713,7,0))</f>
        <v>-</v>
      </c>
      <c r="AS2175" s="302" t="str">
        <f>IF(ISNA(VLOOKUP(AT2175,[1]FISQ!$D$2:$J$1713,4,0)),"-",CONCATENATE("(",VLOOKUP(AT2175,[1]FISQ!$D$2:$J$1713,4,0),")"))</f>
        <v>-</v>
      </c>
      <c r="AT2175" s="71" t="s">
        <v>4615</v>
      </c>
      <c r="AU2175" s="38"/>
      <c r="AV2175" s="38"/>
      <c r="AW2175" s="38"/>
    </row>
    <row r="2176" spans="1:49" ht="51">
      <c r="A2176" s="33">
        <v>2175</v>
      </c>
      <c r="B2176" s="33" t="str">
        <f t="shared" si="103"/>
        <v>3026_III</v>
      </c>
      <c r="C2176" s="33" t="str">
        <f t="shared" si="104"/>
        <v>6.1//-</v>
      </c>
      <c r="D2176" s="61">
        <v>3026</v>
      </c>
      <c r="E2176" s="67" t="s">
        <v>4614</v>
      </c>
      <c r="F2176" s="395" t="s">
        <v>1800</v>
      </c>
      <c r="G2176" s="62" t="str">
        <f>VLOOKUP(CONCATENATE(TEXT(I2176,"0"),"_",TEXT(F2176,"0")),[1]CodC!$A$2:$D$250,4,0)</f>
        <v>Matérias tóxicas sem perigo subsidiário, pesticidas, líquidas;</v>
      </c>
      <c r="H2176" s="395" t="s">
        <v>7327</v>
      </c>
      <c r="I2176" s="68">
        <v>6</v>
      </c>
      <c r="J2176" s="68" t="s">
        <v>50</v>
      </c>
      <c r="K2176" s="69" t="s">
        <v>19</v>
      </c>
      <c r="L2176" s="68" t="s">
        <v>879</v>
      </c>
      <c r="M2176" s="68"/>
      <c r="N2176" s="64" t="s">
        <v>24551</v>
      </c>
      <c r="O2176" s="64" t="s">
        <v>3853</v>
      </c>
      <c r="P2176" s="113" t="s">
        <v>22423</v>
      </c>
      <c r="Q2176" s="70" t="s">
        <v>5598</v>
      </c>
      <c r="R2176" s="70" t="s">
        <v>799</v>
      </c>
      <c r="S2176" s="65" t="str">
        <f t="shared" si="105"/>
        <v xml:space="preserve"> SW2 </v>
      </c>
      <c r="T2176" s="69" t="s">
        <v>19</v>
      </c>
      <c r="U2176" s="69"/>
      <c r="V2176" s="69"/>
      <c r="W2176" s="69"/>
      <c r="X2176" s="69"/>
      <c r="Y2176" s="69"/>
      <c r="Z2176" s="69"/>
      <c r="AA2176" s="69"/>
      <c r="AB2176" s="69"/>
      <c r="AC2176" s="69"/>
      <c r="AD2176" s="69"/>
      <c r="AE2176" s="69"/>
      <c r="AF2176" s="69"/>
      <c r="AG2176" s="69"/>
      <c r="AH2176" s="69"/>
      <c r="AI2176" s="69"/>
      <c r="AJ2176" s="69"/>
      <c r="AK2176" s="69"/>
      <c r="AL2176" s="69"/>
      <c r="AM2176" s="70" t="str">
        <f>AM2175</f>
        <v>Pesticidas líquidos que apresentam uma grande gama de perigos tóxicos. A miscibilidade com a água depende da composição. Tóxico à ingestão, por contacto cutâneo ou à inalação.</v>
      </c>
      <c r="AN2176" s="63" t="str">
        <f>IF(ISNA(VLOOKUP(D2176,[1]GRE_Tabela2!$A$4:$D$112,4,0)),"-",VLOOKUP(D2176,[1]GRE_Tabela2!$A$4:$D$112,4,0))</f>
        <v>-</v>
      </c>
      <c r="AO2176" s="68" t="s">
        <v>1341</v>
      </c>
      <c r="AP2176" s="68" t="s">
        <v>1795</v>
      </c>
      <c r="AQ2176" s="113">
        <v>151</v>
      </c>
      <c r="AR2176" s="302" t="str">
        <f>IF(ISNA(VLOOKUP(AT2176,[1]FISQ!$D$2:$J$1713,7,0)),"-",VLOOKUP(AT2176,[1]FISQ!$D$2:$J$1713,7,0))</f>
        <v>-</v>
      </c>
      <c r="AS2176" s="302" t="str">
        <f>IF(ISNA(VLOOKUP(AT2176,[1]FISQ!$D$2:$J$1713,4,0)),"-",CONCATENATE("(",VLOOKUP(AT2176,[1]FISQ!$D$2:$J$1713,4,0),")"))</f>
        <v>-</v>
      </c>
      <c r="AT2176" s="71" t="s">
        <v>4615</v>
      </c>
      <c r="AU2176" s="38"/>
      <c r="AV2176" s="38"/>
      <c r="AW2176" s="38"/>
    </row>
    <row r="2177" spans="1:49" ht="38.25">
      <c r="A2177" s="33">
        <v>2176</v>
      </c>
      <c r="B2177" s="33" t="str">
        <f t="shared" si="103"/>
        <v>3027_I</v>
      </c>
      <c r="C2177" s="33" t="str">
        <f t="shared" si="104"/>
        <v>6.1//-</v>
      </c>
      <c r="D2177" s="61">
        <v>3027</v>
      </c>
      <c r="E2177" s="67" t="s">
        <v>4616</v>
      </c>
      <c r="F2177" s="395" t="s">
        <v>887</v>
      </c>
      <c r="G2177" s="62" t="str">
        <f>VLOOKUP(CONCATENATE(TEXT(I2177,"0"),"_",TEXT(F2177,"0")),[1]CodC!$A$2:$D$250,4,0)</f>
        <v>Matérias tóxicas sem perigo subsidiário, pesticidas, sólidas;</v>
      </c>
      <c r="H2177" s="395" t="s">
        <v>7326</v>
      </c>
      <c r="I2177" s="68">
        <v>6</v>
      </c>
      <c r="J2177" s="68" t="s">
        <v>50</v>
      </c>
      <c r="K2177" s="69" t="s">
        <v>19</v>
      </c>
      <c r="L2177" s="68" t="s">
        <v>746</v>
      </c>
      <c r="M2177" s="68"/>
      <c r="N2177" s="64" t="s">
        <v>24551</v>
      </c>
      <c r="O2177" s="64" t="s">
        <v>3851</v>
      </c>
      <c r="P2177" s="113" t="s">
        <v>22423</v>
      </c>
      <c r="Q2177" s="70" t="s">
        <v>5598</v>
      </c>
      <c r="R2177" s="70" t="s">
        <v>799</v>
      </c>
      <c r="S2177" s="65" t="str">
        <f t="shared" si="105"/>
        <v xml:space="preserve"> SW2 </v>
      </c>
      <c r="T2177" s="69" t="s">
        <v>19</v>
      </c>
      <c r="U2177" s="69"/>
      <c r="V2177" s="69"/>
      <c r="W2177" s="69"/>
      <c r="X2177" s="69"/>
      <c r="Y2177" s="69"/>
      <c r="Z2177" s="69"/>
      <c r="AA2177" s="69"/>
      <c r="AB2177" s="69"/>
      <c r="AC2177" s="69"/>
      <c r="AD2177" s="69"/>
      <c r="AE2177" s="69"/>
      <c r="AF2177" s="69"/>
      <c r="AG2177" s="69"/>
      <c r="AH2177" s="69"/>
      <c r="AI2177" s="69"/>
      <c r="AJ2177" s="69"/>
      <c r="AK2177" s="69"/>
      <c r="AL2177" s="69"/>
      <c r="AM2177" s="70" t="s">
        <v>6873</v>
      </c>
      <c r="AN2177" s="63" t="str">
        <f>IF(ISNA(VLOOKUP(D2177,[1]GRE_Tabela2!$A$4:$D$112,4,0)),"-",VLOOKUP(D2177,[1]GRE_Tabela2!$A$4:$D$112,4,0))</f>
        <v>-</v>
      </c>
      <c r="AO2177" s="68" t="s">
        <v>1341</v>
      </c>
      <c r="AP2177" s="68" t="s">
        <v>1795</v>
      </c>
      <c r="AQ2177" s="113">
        <v>151</v>
      </c>
      <c r="AR2177" s="302" t="str">
        <f>IF(ISNA(VLOOKUP(AT2177,[1]FISQ!$D$2:$J$1713,7,0)),"-",VLOOKUP(AT2177,[1]FISQ!$D$2:$J$1713,7,0))</f>
        <v>0422 </v>
      </c>
      <c r="AS2177" s="302" t="str">
        <f>IF(ISNA(VLOOKUP(AT2177,[1]FISQ!$D$2:$J$1713,4,0)),"-",CONCATENATE("(",VLOOKUP(AT2177,[1]FISQ!$D$2:$J$1713,4,0),")"))</f>
        <v>(3)</v>
      </c>
      <c r="AT2177" s="71" t="s">
        <v>4617</v>
      </c>
      <c r="AU2177" s="38"/>
      <c r="AV2177" s="38"/>
      <c r="AW2177" s="38"/>
    </row>
    <row r="2178" spans="1:49" ht="38.25">
      <c r="A2178" s="33">
        <v>2177</v>
      </c>
      <c r="B2178" s="33" t="str">
        <f t="shared" si="103"/>
        <v>3027_II</v>
      </c>
      <c r="C2178" s="33" t="str">
        <f t="shared" si="104"/>
        <v>6.1//-</v>
      </c>
      <c r="D2178" s="61">
        <v>3027</v>
      </c>
      <c r="E2178" s="67" t="s">
        <v>4616</v>
      </c>
      <c r="F2178" s="395" t="s">
        <v>887</v>
      </c>
      <c r="G2178" s="62" t="str">
        <f>VLOOKUP(CONCATENATE(TEXT(I2178,"0"),"_",TEXT(F2178,"0")),[1]CodC!$A$2:$D$250,4,0)</f>
        <v>Matérias tóxicas sem perigo subsidiário, pesticidas, sólidas;</v>
      </c>
      <c r="H2178" s="395" t="s">
        <v>7327</v>
      </c>
      <c r="I2178" s="68">
        <v>6</v>
      </c>
      <c r="J2178" s="68" t="s">
        <v>50</v>
      </c>
      <c r="K2178" s="69" t="s">
        <v>19</v>
      </c>
      <c r="L2178" s="68" t="s">
        <v>849</v>
      </c>
      <c r="M2178" s="68"/>
      <c r="N2178" s="64" t="s">
        <v>24551</v>
      </c>
      <c r="O2178" s="64" t="s">
        <v>3851</v>
      </c>
      <c r="P2178" s="113" t="s">
        <v>22423</v>
      </c>
      <c r="Q2178" s="70" t="s">
        <v>5598</v>
      </c>
      <c r="R2178" s="70" t="s">
        <v>799</v>
      </c>
      <c r="S2178" s="65" t="str">
        <f t="shared" si="105"/>
        <v xml:space="preserve"> SW2 </v>
      </c>
      <c r="T2178" s="69" t="s">
        <v>19</v>
      </c>
      <c r="U2178" s="69"/>
      <c r="V2178" s="69"/>
      <c r="W2178" s="69"/>
      <c r="X2178" s="69"/>
      <c r="Y2178" s="69"/>
      <c r="Z2178" s="69"/>
      <c r="AA2178" s="69"/>
      <c r="AB2178" s="69"/>
      <c r="AC2178" s="69"/>
      <c r="AD2178" s="69"/>
      <c r="AE2178" s="69"/>
      <c r="AF2178" s="69"/>
      <c r="AG2178" s="69"/>
      <c r="AH2178" s="69"/>
      <c r="AI2178" s="69"/>
      <c r="AJ2178" s="69"/>
      <c r="AK2178" s="69"/>
      <c r="AL2178" s="69"/>
      <c r="AM2178" s="70" t="str">
        <f>AM2177</f>
        <v>Pesticidas sólidos apresentam uma grande variedade de perigos tóxicos. Tóxico à ingestão, por contacto cutâneo ou à inalação.</v>
      </c>
      <c r="AN2178" s="63" t="str">
        <f>IF(ISNA(VLOOKUP(D2178,[1]GRE_Tabela2!$A$4:$D$112,4,0)),"-",VLOOKUP(D2178,[1]GRE_Tabela2!$A$4:$D$112,4,0))</f>
        <v>-</v>
      </c>
      <c r="AO2178" s="68" t="s">
        <v>1341</v>
      </c>
      <c r="AP2178" s="68" t="s">
        <v>1795</v>
      </c>
      <c r="AQ2178" s="113">
        <v>151</v>
      </c>
      <c r="AR2178" s="302" t="str">
        <f>IF(ISNA(VLOOKUP(AT2178,[1]FISQ!$D$2:$J$1713,7,0)),"-",VLOOKUP(AT2178,[1]FISQ!$D$2:$J$1713,7,0))</f>
        <v>0422 </v>
      </c>
      <c r="AS2178" s="302" t="str">
        <f>IF(ISNA(VLOOKUP(AT2178,[1]FISQ!$D$2:$J$1713,4,0)),"-",CONCATENATE("(",VLOOKUP(AT2178,[1]FISQ!$D$2:$J$1713,4,0),")"))</f>
        <v>(3)</v>
      </c>
      <c r="AT2178" s="71" t="s">
        <v>4617</v>
      </c>
      <c r="AU2178" s="38"/>
      <c r="AV2178" s="38"/>
      <c r="AW2178" s="38"/>
    </row>
    <row r="2179" spans="1:49" ht="38.25">
      <c r="A2179" s="33">
        <v>2178</v>
      </c>
      <c r="B2179" s="33" t="str">
        <f t="shared" si="103"/>
        <v>3027_III</v>
      </c>
      <c r="C2179" s="33" t="str">
        <f t="shared" si="104"/>
        <v>6.1//-</v>
      </c>
      <c r="D2179" s="61">
        <v>3027</v>
      </c>
      <c r="E2179" s="67" t="s">
        <v>4616</v>
      </c>
      <c r="F2179" s="395" t="s">
        <v>887</v>
      </c>
      <c r="G2179" s="62" t="str">
        <f>VLOOKUP(CONCATENATE(TEXT(I2179,"0"),"_",TEXT(F2179,"0")),[1]CodC!$A$2:$D$250,4,0)</f>
        <v>Matérias tóxicas sem perigo subsidiário, pesticidas, sólidas;</v>
      </c>
      <c r="H2179" s="395" t="s">
        <v>7327</v>
      </c>
      <c r="I2179" s="68">
        <v>6</v>
      </c>
      <c r="J2179" s="68" t="s">
        <v>50</v>
      </c>
      <c r="K2179" s="69" t="s">
        <v>19</v>
      </c>
      <c r="L2179" s="68" t="s">
        <v>879</v>
      </c>
      <c r="M2179" s="68"/>
      <c r="N2179" s="64" t="s">
        <v>24551</v>
      </c>
      <c r="O2179" s="64" t="s">
        <v>3853</v>
      </c>
      <c r="P2179" s="113" t="s">
        <v>22423</v>
      </c>
      <c r="Q2179" s="70" t="s">
        <v>5598</v>
      </c>
      <c r="R2179" s="70" t="s">
        <v>799</v>
      </c>
      <c r="S2179" s="65" t="str">
        <f t="shared" si="105"/>
        <v xml:space="preserve"> SW2 </v>
      </c>
      <c r="T2179" s="69" t="s">
        <v>19</v>
      </c>
      <c r="U2179" s="69"/>
      <c r="V2179" s="69"/>
      <c r="W2179" s="69"/>
      <c r="X2179" s="69"/>
      <c r="Y2179" s="69"/>
      <c r="Z2179" s="69"/>
      <c r="AA2179" s="69"/>
      <c r="AB2179" s="69"/>
      <c r="AC2179" s="69"/>
      <c r="AD2179" s="69"/>
      <c r="AE2179" s="69"/>
      <c r="AF2179" s="69"/>
      <c r="AG2179" s="69"/>
      <c r="AH2179" s="69"/>
      <c r="AI2179" s="69"/>
      <c r="AJ2179" s="69"/>
      <c r="AK2179" s="69"/>
      <c r="AL2179" s="69"/>
      <c r="AM2179" s="70" t="str">
        <f>AM2178</f>
        <v>Pesticidas sólidos apresentam uma grande variedade de perigos tóxicos. Tóxico à ingestão, por contacto cutâneo ou à inalação.</v>
      </c>
      <c r="AN2179" s="63" t="str">
        <f>IF(ISNA(VLOOKUP(D2179,[1]GRE_Tabela2!$A$4:$D$112,4,0)),"-",VLOOKUP(D2179,[1]GRE_Tabela2!$A$4:$D$112,4,0))</f>
        <v>-</v>
      </c>
      <c r="AO2179" s="68" t="s">
        <v>1341</v>
      </c>
      <c r="AP2179" s="68" t="s">
        <v>1795</v>
      </c>
      <c r="AQ2179" s="113">
        <v>151</v>
      </c>
      <c r="AR2179" s="302" t="str">
        <f>IF(ISNA(VLOOKUP(AT2179,[1]FISQ!$D$2:$J$1713,7,0)),"-",VLOOKUP(AT2179,[1]FISQ!$D$2:$J$1713,7,0))</f>
        <v>0422 </v>
      </c>
      <c r="AS2179" s="302" t="str">
        <f>IF(ISNA(VLOOKUP(AT2179,[1]FISQ!$D$2:$J$1713,4,0)),"-",CONCATENATE("(",VLOOKUP(AT2179,[1]FISQ!$D$2:$J$1713,4,0),")"))</f>
        <v>(3)</v>
      </c>
      <c r="AT2179" s="71" t="s">
        <v>4617</v>
      </c>
      <c r="AU2179" s="38"/>
      <c r="AV2179" s="38"/>
      <c r="AW2179" s="38"/>
    </row>
    <row r="2180" spans="1:49" ht="127.5">
      <c r="A2180" s="33">
        <v>2179</v>
      </c>
      <c r="B2180" s="33" t="str">
        <f t="shared" si="103"/>
        <v>3028_-</v>
      </c>
      <c r="C2180" s="33" t="str">
        <f t="shared" si="104"/>
        <v>8//-</v>
      </c>
      <c r="D2180" s="61">
        <v>3028</v>
      </c>
      <c r="E2180" s="67" t="s">
        <v>6302</v>
      </c>
      <c r="F2180" s="395" t="s">
        <v>7354</v>
      </c>
      <c r="G2180" s="62" t="str">
        <f>VLOOKUP(CONCATENATE(TEXT(I2180,"0"),"_",TEXT(F2180,"0")),[1]CodC!$A$2:$D$250,4,0)</f>
        <v>Objetos contendo matérias corrosivas sem perigo subsidiário;</v>
      </c>
      <c r="H2180" s="395" t="s">
        <v>19</v>
      </c>
      <c r="I2180" s="69" t="s">
        <v>631</v>
      </c>
      <c r="J2180" s="69" t="s">
        <v>631</v>
      </c>
      <c r="K2180" s="64" t="s">
        <v>19</v>
      </c>
      <c r="L2180" s="477" t="s">
        <v>19</v>
      </c>
      <c r="M2180" s="68"/>
      <c r="N2180" s="64" t="s">
        <v>24575</v>
      </c>
      <c r="O2180" s="64" t="s">
        <v>4618</v>
      </c>
      <c r="P2180" s="113" t="s">
        <v>22424</v>
      </c>
      <c r="Q2180" s="70" t="s">
        <v>621</v>
      </c>
      <c r="R2180" s="70" t="s">
        <v>621</v>
      </c>
      <c r="S2180" s="65" t="str">
        <f t="shared" si="105"/>
        <v/>
      </c>
      <c r="T2180" s="68" t="s">
        <v>1000</v>
      </c>
      <c r="U2180" s="68"/>
      <c r="V2180" s="68"/>
      <c r="W2180" s="68"/>
      <c r="X2180" s="68"/>
      <c r="Y2180" s="68"/>
      <c r="Z2180" s="68"/>
      <c r="AA2180" s="68"/>
      <c r="AB2180" s="68"/>
      <c r="AC2180" s="68"/>
      <c r="AD2180" s="68"/>
      <c r="AE2180" s="68"/>
      <c r="AF2180" s="68"/>
      <c r="AG2180" s="68"/>
      <c r="AH2180" s="68"/>
      <c r="AI2180" s="68"/>
      <c r="AJ2180" s="68"/>
      <c r="AK2180" s="68"/>
      <c r="AL2180" s="68" t="s">
        <v>7163</v>
      </c>
      <c r="AM2180" s="70" t="s">
        <v>6303</v>
      </c>
      <c r="AN2180" s="63" t="str">
        <f>IF(ISNA(VLOOKUP(D2180,[1]GRE_Tabela2!$A$4:$D$112,4,0)),"-",VLOOKUP(D2180,[1]GRE_Tabela2!$A$4:$D$112,4,0))</f>
        <v>-</v>
      </c>
      <c r="AO2180" s="68" t="s">
        <v>1341</v>
      </c>
      <c r="AP2180" s="68" t="s">
        <v>1913</v>
      </c>
      <c r="AQ2180" s="113">
        <v>154</v>
      </c>
      <c r="AR2180" s="302" t="str">
        <f>IF(ISNA(VLOOKUP(AT2180,[1]FISQ!$D$2:$J$1713,7,0)),"-",VLOOKUP(AT2180,[1]FISQ!$D$2:$J$1713,7,0))</f>
        <v>-</v>
      </c>
      <c r="AS2180" s="302" t="str">
        <f>IF(ISNA(VLOOKUP(AT2180,[1]FISQ!$D$2:$J$1713,4,0)),"-",CONCATENATE("(",VLOOKUP(AT2180,[1]FISQ!$D$2:$J$1713,4,0),")"))</f>
        <v>-</v>
      </c>
      <c r="AT2180" s="71" t="s">
        <v>4619</v>
      </c>
      <c r="AU2180" s="38" t="s">
        <v>6537</v>
      </c>
      <c r="AV2180" s="30"/>
      <c r="AW2180" s="38"/>
    </row>
    <row r="2181" spans="1:49" ht="38.25">
      <c r="A2181" s="33">
        <v>2180</v>
      </c>
      <c r="B2181" s="33" t="str">
        <f t="shared" si="103"/>
        <v>3048_I</v>
      </c>
      <c r="C2181" s="33" t="str">
        <f t="shared" si="104"/>
        <v>6.1//-</v>
      </c>
      <c r="D2181" s="61">
        <v>3048</v>
      </c>
      <c r="E2181" s="67" t="s">
        <v>4620</v>
      </c>
      <c r="F2181" s="395" t="s">
        <v>887</v>
      </c>
      <c r="G2181" s="62" t="str">
        <f>VLOOKUP(CONCATENATE(TEXT(I2181,"0"),"_",TEXT(F2181,"0")),[1]CodC!$A$2:$D$250,4,0)</f>
        <v>Matérias tóxicas sem perigo subsidiário, pesticidas, sólidas;</v>
      </c>
      <c r="H2181" s="395" t="s">
        <v>7262</v>
      </c>
      <c r="I2181" s="68">
        <v>6</v>
      </c>
      <c r="J2181" s="68" t="s">
        <v>50</v>
      </c>
      <c r="K2181" s="69" t="s">
        <v>19</v>
      </c>
      <c r="L2181" s="68" t="s">
        <v>746</v>
      </c>
      <c r="M2181" s="68"/>
      <c r="N2181" s="64" t="s">
        <v>24576</v>
      </c>
      <c r="O2181" s="64" t="s">
        <v>4621</v>
      </c>
      <c r="P2181" s="113" t="s">
        <v>22423</v>
      </c>
      <c r="Q2181" s="70" t="s">
        <v>851</v>
      </c>
      <c r="R2181" s="70" t="s">
        <v>1446</v>
      </c>
      <c r="S2181" s="65" t="str">
        <f t="shared" si="105"/>
        <v xml:space="preserve">SW2 SW5 </v>
      </c>
      <c r="T2181" s="69" t="s">
        <v>19</v>
      </c>
      <c r="U2181" s="69"/>
      <c r="V2181" s="69"/>
      <c r="W2181" s="69"/>
      <c r="X2181" s="69"/>
      <c r="Y2181" s="69"/>
      <c r="Z2181" s="69"/>
      <c r="AA2181" s="69"/>
      <c r="AB2181" s="69"/>
      <c r="AC2181" s="69"/>
      <c r="AD2181" s="69"/>
      <c r="AE2181" s="69"/>
      <c r="AF2181" s="69"/>
      <c r="AG2181" s="69"/>
      <c r="AH2181" s="69"/>
      <c r="AI2181" s="69"/>
      <c r="AJ2181" s="69"/>
      <c r="AK2181" s="69"/>
      <c r="AL2181" s="69"/>
      <c r="AM2181" s="70" t="s">
        <v>5655</v>
      </c>
      <c r="AN2181" s="63" t="str">
        <f>IF(ISNA(VLOOKUP(D2181,[1]GRE_Tabela2!$A$4:$D$112,4,0)),"-",VLOOKUP(D2181,[1]GRE_Tabela2!$A$4:$D$112,4,0))</f>
        <v>PH3</v>
      </c>
      <c r="AO2181" s="68" t="s">
        <v>1341</v>
      </c>
      <c r="AP2181" s="68" t="s">
        <v>1795</v>
      </c>
      <c r="AQ2181" s="113">
        <v>157</v>
      </c>
      <c r="AR2181" s="302" t="str">
        <f>IF(ISNA(VLOOKUP(AT2181,[1]FISQ!$D$2:$J$1713,7,0)),"-",VLOOKUP(AT2181,[1]FISQ!$D$2:$J$1713,7,0))</f>
        <v>-</v>
      </c>
      <c r="AS2181" s="302" t="str">
        <f>IF(ISNA(VLOOKUP(AT2181,[1]FISQ!$D$2:$J$1713,4,0)),"-",CONCATENATE("(",VLOOKUP(AT2181,[1]FISQ!$D$2:$J$1713,4,0),")"))</f>
        <v>-</v>
      </c>
      <c r="AT2181" s="71" t="s">
        <v>4622</v>
      </c>
      <c r="AU2181" s="38"/>
      <c r="AV2181" s="38"/>
      <c r="AW2181" s="38"/>
    </row>
    <row r="2182" spans="1:49" ht="38.25">
      <c r="A2182" s="33">
        <v>2181</v>
      </c>
      <c r="B2182" s="33" t="str">
        <f t="shared" ref="B2182:B2245" si="106">CONCATENATE(TEXT(D2182,"0000"),"_",TEXT(L2182,"0"))</f>
        <v>3054_III</v>
      </c>
      <c r="C2182" s="33" t="str">
        <f t="shared" ref="C2182:C2245" si="107">CONCATENATE(TEXT(J2182,"0"),"//",TEXT(K2182,"0"))</f>
        <v>3//-</v>
      </c>
      <c r="D2182" s="61">
        <v>3054</v>
      </c>
      <c r="E2182" s="67" t="s">
        <v>4623</v>
      </c>
      <c r="F2182" s="395" t="s">
        <v>7275</v>
      </c>
      <c r="G2182" s="62" t="str">
        <f>VLOOKUP(CONCATENATE(TEXT(I2182,"0"),"_",TEXT(F2182,"0")),[1]CodC!$A$2:$D$250,4,0)</f>
        <v>Líquidos inflamáveis, sem perigo subsidiário, com um ponto de inflamação inferior ou igual a 60 °C;</v>
      </c>
      <c r="H2182" s="395" t="s">
        <v>7280</v>
      </c>
      <c r="I2182" s="69">
        <v>3</v>
      </c>
      <c r="J2182" s="69" t="s">
        <v>848</v>
      </c>
      <c r="K2182" s="64" t="s">
        <v>19</v>
      </c>
      <c r="L2182" s="68" t="s">
        <v>879</v>
      </c>
      <c r="M2182" s="63"/>
      <c r="N2182" s="64" t="s">
        <v>19</v>
      </c>
      <c r="O2182" s="64" t="s">
        <v>19</v>
      </c>
      <c r="P2182" s="113" t="s">
        <v>22425</v>
      </c>
      <c r="Q2182" s="70" t="s">
        <v>5598</v>
      </c>
      <c r="R2182" s="70" t="s">
        <v>799</v>
      </c>
      <c r="S2182" s="65" t="str">
        <f t="shared" si="105"/>
        <v xml:space="preserve"> SW2 </v>
      </c>
      <c r="T2182" s="68" t="s">
        <v>903</v>
      </c>
      <c r="U2182" s="68"/>
      <c r="V2182" s="68"/>
      <c r="W2182" s="68"/>
      <c r="X2182" s="68"/>
      <c r="Y2182" s="68"/>
      <c r="Z2182" s="68"/>
      <c r="AA2182" s="68"/>
      <c r="AB2182" s="68"/>
      <c r="AC2182" s="68"/>
      <c r="AD2182" s="68"/>
      <c r="AE2182" s="68"/>
      <c r="AF2182" s="68"/>
      <c r="AG2182" s="68"/>
      <c r="AH2182" s="68"/>
      <c r="AI2182" s="68"/>
      <c r="AJ2182" s="68"/>
      <c r="AK2182" s="68"/>
      <c r="AL2182" s="68"/>
      <c r="AM2182" s="70" t="s">
        <v>4624</v>
      </c>
      <c r="AN2182" s="63" t="str">
        <f>IF(ISNA(VLOOKUP(D2182,[1]GRE_Tabela2!$A$4:$D$112,4,0)),"-",VLOOKUP(D2182,[1]GRE_Tabela2!$A$4:$D$112,4,0))</f>
        <v>-</v>
      </c>
      <c r="AO2182" s="68" t="s">
        <v>747</v>
      </c>
      <c r="AP2182" s="68" t="s">
        <v>748</v>
      </c>
      <c r="AQ2182" s="113">
        <v>129</v>
      </c>
      <c r="AR2182" s="302" t="str">
        <f>IF(ISNA(VLOOKUP(AT2182,[1]FISQ!$D$2:$J$1713,7,0)),"-",VLOOKUP(AT2182,[1]FISQ!$D$2:$J$1713,7,0))</f>
        <v>0032 </v>
      </c>
      <c r="AS2182" s="302" t="str">
        <f>IF(ISNA(VLOOKUP(AT2182,[1]FISQ!$D$2:$J$1713,4,0)),"-",CONCATENATE("(",VLOOKUP(AT2182,[1]FISQ!$D$2:$J$1713,4,0),")"))</f>
        <v>(1)</v>
      </c>
      <c r="AT2182" s="71" t="s">
        <v>4625</v>
      </c>
      <c r="AU2182" s="38"/>
      <c r="AV2182" s="38"/>
      <c r="AW2182" s="38"/>
    </row>
    <row r="2183" spans="1:49" ht="38.25">
      <c r="A2183" s="33">
        <v>2182</v>
      </c>
      <c r="B2183" s="33" t="str">
        <f t="shared" si="106"/>
        <v>3055_III</v>
      </c>
      <c r="C2183" s="33" t="str">
        <f t="shared" si="107"/>
        <v>8//-</v>
      </c>
      <c r="D2183" s="61">
        <v>3055</v>
      </c>
      <c r="E2183" s="67" t="s">
        <v>4626</v>
      </c>
      <c r="F2183" s="395" t="s">
        <v>7355</v>
      </c>
      <c r="G2183" s="62" t="str">
        <f>VLOOKUP(CONCATENATE(TEXT(I2183,"0"),"_",TEXT(F2183,"0")),[1]CodC!$A$2:$D$250,4,0)</f>
        <v>Matérias corrosivas, de carácter básico, sem perigo subsidiário, orgânicas, líquidas;</v>
      </c>
      <c r="H2183" s="395" t="s">
        <v>7339</v>
      </c>
      <c r="I2183" s="69" t="s">
        <v>631</v>
      </c>
      <c r="J2183" s="69" t="s">
        <v>631</v>
      </c>
      <c r="K2183" s="69" t="s">
        <v>19</v>
      </c>
      <c r="L2183" s="68" t="s">
        <v>879</v>
      </c>
      <c r="M2183" s="63"/>
      <c r="N2183" s="64" t="s">
        <v>19</v>
      </c>
      <c r="O2183" s="64" t="s">
        <v>19</v>
      </c>
      <c r="P2183" s="113" t="s">
        <v>22424</v>
      </c>
      <c r="Q2183" s="70" t="s">
        <v>621</v>
      </c>
      <c r="R2183" s="70" t="s">
        <v>621</v>
      </c>
      <c r="S2183" s="65" t="str">
        <f t="shared" si="105"/>
        <v/>
      </c>
      <c r="T2183" s="69" t="s">
        <v>6007</v>
      </c>
      <c r="U2183" s="69"/>
      <c r="V2183" s="69"/>
      <c r="W2183" s="69"/>
      <c r="X2183" s="69"/>
      <c r="Y2183" s="69"/>
      <c r="Z2183" s="69"/>
      <c r="AA2183" s="69"/>
      <c r="AB2183" s="69"/>
      <c r="AC2183" s="69"/>
      <c r="AD2183" s="69"/>
      <c r="AE2183" s="69"/>
      <c r="AF2183" s="69"/>
      <c r="AG2183" s="69"/>
      <c r="AH2183" s="69"/>
      <c r="AI2183" s="69"/>
      <c r="AJ2183" s="69"/>
      <c r="AK2183" s="69"/>
      <c r="AL2183" s="69"/>
      <c r="AM2183" s="70" t="s">
        <v>4627</v>
      </c>
      <c r="AN2183" s="63" t="str">
        <f>IF(ISNA(VLOOKUP(D2183,[1]GRE_Tabela2!$A$4:$D$112,4,0)),"-",VLOOKUP(D2183,[1]GRE_Tabela2!$A$4:$D$112,4,0))</f>
        <v>-</v>
      </c>
      <c r="AO2183" s="68" t="s">
        <v>1341</v>
      </c>
      <c r="AP2183" s="68" t="s">
        <v>1913</v>
      </c>
      <c r="AQ2183" s="113">
        <v>154</v>
      </c>
      <c r="AR2183" s="302" t="str">
        <f>IF(ISNA(VLOOKUP(AT2183,[1]FISQ!$D$2:$J$1713,7,0)),"-",VLOOKUP(AT2183,[1]FISQ!$D$2:$J$1713,7,0))</f>
        <v>-</v>
      </c>
      <c r="AS2183" s="302" t="str">
        <f>IF(ISNA(VLOOKUP(AT2183,[1]FISQ!$D$2:$J$1713,4,0)),"-",CONCATENATE("(",VLOOKUP(AT2183,[1]FISQ!$D$2:$J$1713,4,0),")"))</f>
        <v>-</v>
      </c>
      <c r="AT2183" s="71" t="s">
        <v>4628</v>
      </c>
      <c r="AU2183" s="38" t="s">
        <v>6537</v>
      </c>
      <c r="AV2183" s="30"/>
      <c r="AW2183" s="38"/>
    </row>
    <row r="2184" spans="1:49" ht="51">
      <c r="A2184" s="33">
        <v>2183</v>
      </c>
      <c r="B2184" s="33" t="str">
        <f t="shared" si="106"/>
        <v>3056_III</v>
      </c>
      <c r="C2184" s="33" t="str">
        <f t="shared" si="107"/>
        <v>3//-</v>
      </c>
      <c r="D2184" s="61">
        <v>3056</v>
      </c>
      <c r="E2184" s="67" t="s">
        <v>4629</v>
      </c>
      <c r="F2184" s="395" t="s">
        <v>7275</v>
      </c>
      <c r="G2184" s="62" t="str">
        <f>VLOOKUP(CONCATENATE(TEXT(I2184,"0"),"_",TEXT(F2184,"0")),[1]CodC!$A$2:$D$250,4,0)</f>
        <v>Líquidos inflamáveis, sem perigo subsidiário, com um ponto de inflamação inferior ou igual a 60 °C;</v>
      </c>
      <c r="H2184" s="395" t="s">
        <v>7280</v>
      </c>
      <c r="I2184" s="69">
        <v>3</v>
      </c>
      <c r="J2184" s="69" t="s">
        <v>848</v>
      </c>
      <c r="K2184" s="69" t="s">
        <v>19</v>
      </c>
      <c r="L2184" s="68" t="s">
        <v>879</v>
      </c>
      <c r="M2184" s="63"/>
      <c r="N2184" s="64" t="s">
        <v>19</v>
      </c>
      <c r="O2184" s="64" t="s">
        <v>19</v>
      </c>
      <c r="P2184" s="113" t="s">
        <v>22425</v>
      </c>
      <c r="Q2184" s="70" t="s">
        <v>621</v>
      </c>
      <c r="R2184" s="70" t="s">
        <v>621</v>
      </c>
      <c r="S2184" s="65" t="str">
        <f t="shared" si="105"/>
        <v/>
      </c>
      <c r="T2184" s="69" t="s">
        <v>19</v>
      </c>
      <c r="U2184" s="69"/>
      <c r="V2184" s="69"/>
      <c r="W2184" s="69"/>
      <c r="X2184" s="69"/>
      <c r="Y2184" s="69"/>
      <c r="Z2184" s="69"/>
      <c r="AA2184" s="69"/>
      <c r="AB2184" s="69"/>
      <c r="AC2184" s="69"/>
      <c r="AD2184" s="69"/>
      <c r="AE2184" s="69"/>
      <c r="AF2184" s="69"/>
      <c r="AG2184" s="69"/>
      <c r="AH2184" s="69"/>
      <c r="AI2184" s="69"/>
      <c r="AJ2184" s="69"/>
      <c r="AK2184" s="69"/>
      <c r="AL2184" s="69"/>
      <c r="AM2184" s="70" t="s">
        <v>4630</v>
      </c>
      <c r="AN2184" s="63" t="str">
        <f>IF(ISNA(VLOOKUP(D2184,[1]GRE_Tabela2!$A$4:$D$112,4,0)),"-",VLOOKUP(D2184,[1]GRE_Tabela2!$A$4:$D$112,4,0))</f>
        <v>-</v>
      </c>
      <c r="AO2184" s="68" t="s">
        <v>747</v>
      </c>
      <c r="AP2184" s="68" t="s">
        <v>748</v>
      </c>
      <c r="AQ2184" s="113">
        <v>129</v>
      </c>
      <c r="AR2184" s="302" t="str">
        <f>IF(ISNA(VLOOKUP(AT2184,[1]FISQ!$D$2:$J$1713,7,0)),"-",VLOOKUP(AT2184,[1]FISQ!$D$2:$J$1713,7,0))</f>
        <v>-</v>
      </c>
      <c r="AS2184" s="302" t="str">
        <f>IF(ISNA(VLOOKUP(AT2184,[1]FISQ!$D$2:$J$1713,4,0)),"-",CONCATENATE("(",VLOOKUP(AT2184,[1]FISQ!$D$2:$J$1713,4,0),")"))</f>
        <v>-</v>
      </c>
      <c r="AT2184" s="71" t="s">
        <v>4631</v>
      </c>
      <c r="AU2184" s="38"/>
      <c r="AV2184" s="38"/>
      <c r="AW2184" s="38"/>
    </row>
    <row r="2185" spans="1:49" ht="51">
      <c r="A2185" s="33">
        <v>2184</v>
      </c>
      <c r="B2185" s="33" t="str">
        <f t="shared" si="106"/>
        <v>3057_-</v>
      </c>
      <c r="C2185" s="33" t="str">
        <f t="shared" si="107"/>
        <v>2.3//8</v>
      </c>
      <c r="D2185" s="61">
        <v>3057</v>
      </c>
      <c r="E2185" s="67" t="s">
        <v>4632</v>
      </c>
      <c r="F2185" s="395" t="s">
        <v>7250</v>
      </c>
      <c r="G2185" s="62" t="str">
        <f>VLOOKUP(CONCATENATE(TEXT(I2185,"0"),"_",TEXT(F2185,"0")),[1]CodC!$A$2:$D$250,4,0)</f>
        <v>Gás liquefeito, tóxico, corrosivo</v>
      </c>
      <c r="H2185" s="395" t="s">
        <v>7251</v>
      </c>
      <c r="I2185" s="68">
        <v>2</v>
      </c>
      <c r="J2185" s="68" t="s">
        <v>5719</v>
      </c>
      <c r="K2185" s="68" t="s">
        <v>631</v>
      </c>
      <c r="L2185" s="64" t="s">
        <v>19</v>
      </c>
      <c r="M2185" s="64"/>
      <c r="N2185" s="64" t="s">
        <v>19</v>
      </c>
      <c r="O2185" s="64" t="s">
        <v>19</v>
      </c>
      <c r="P2185" s="113" t="s">
        <v>22423</v>
      </c>
      <c r="Q2185" s="70" t="s">
        <v>7229</v>
      </c>
      <c r="R2185" s="70" t="s">
        <v>633</v>
      </c>
      <c r="S2185" s="65" t="str">
        <f t="shared" si="105"/>
        <v xml:space="preserve"> SW2 </v>
      </c>
      <c r="T2185" s="69" t="s">
        <v>19</v>
      </c>
      <c r="U2185" s="69"/>
      <c r="V2185" s="69"/>
      <c r="W2185" s="69"/>
      <c r="X2185" s="69"/>
      <c r="Y2185" s="69"/>
      <c r="Z2185" s="69"/>
      <c r="AA2185" s="69"/>
      <c r="AB2185" s="69"/>
      <c r="AC2185" s="69"/>
      <c r="AD2185" s="69"/>
      <c r="AE2185" s="69"/>
      <c r="AF2185" s="69"/>
      <c r="AG2185" s="69"/>
      <c r="AH2185" s="69"/>
      <c r="AI2185" s="69"/>
      <c r="AJ2185" s="69"/>
      <c r="AK2185" s="69"/>
      <c r="AL2185" s="69"/>
      <c r="AM2185" s="70" t="s">
        <v>4633</v>
      </c>
      <c r="AN2185" s="63" t="str">
        <f>IF(ISNA(VLOOKUP(D2185,[1]GRE_Tabela2!$A$4:$D$112,4,0)),"-",VLOOKUP(D2185,[1]GRE_Tabela2!$A$4:$D$112,4,0))</f>
        <v>-</v>
      </c>
      <c r="AO2185" s="68" t="s">
        <v>619</v>
      </c>
      <c r="AP2185" s="68" t="s">
        <v>613</v>
      </c>
      <c r="AQ2185" s="113">
        <v>125</v>
      </c>
      <c r="AR2185" s="302" t="str">
        <f>IF(ISNA(VLOOKUP(AT2185,[1]FISQ!$D$2:$J$1713,7,0)),"-",VLOOKUP(AT2185,[1]FISQ!$D$2:$J$1713,7,0))</f>
        <v>-</v>
      </c>
      <c r="AS2185" s="302" t="str">
        <f>IF(ISNA(VLOOKUP(AT2185,[1]FISQ!$D$2:$J$1713,4,0)),"-",CONCATENATE("(",VLOOKUP(AT2185,[1]FISQ!$D$2:$J$1713,4,0),")"))</f>
        <v>-</v>
      </c>
      <c r="AT2185" s="71" t="s">
        <v>4634</v>
      </c>
      <c r="AU2185" s="38"/>
      <c r="AV2185" s="30"/>
      <c r="AW2185" s="38"/>
    </row>
    <row r="2186" spans="1:49" ht="63.75">
      <c r="A2186" s="33">
        <v>2185</v>
      </c>
      <c r="B2186" s="33" t="str">
        <f t="shared" si="106"/>
        <v>3064_II</v>
      </c>
      <c r="C2186" s="33" t="str">
        <f t="shared" si="107"/>
        <v>3//-</v>
      </c>
      <c r="D2186" s="61">
        <v>3064</v>
      </c>
      <c r="E2186" s="67" t="s">
        <v>4635</v>
      </c>
      <c r="F2186" s="395" t="s">
        <v>7289</v>
      </c>
      <c r="G2186" s="62" t="str">
        <f>VLOOKUP(CONCATENATE(TEXT(I2186,"0"),"_",TEXT(F2186,"0")),[1]CodC!$A$2:$D$250,4,0)</f>
        <v>Líquidos explosivos dessensibilizados.</v>
      </c>
      <c r="H2186" s="395" t="s">
        <v>19</v>
      </c>
      <c r="I2186" s="69">
        <v>3</v>
      </c>
      <c r="J2186" s="69" t="s">
        <v>848</v>
      </c>
      <c r="K2186" s="69" t="s">
        <v>19</v>
      </c>
      <c r="L2186" s="68" t="s">
        <v>849</v>
      </c>
      <c r="M2186" s="63"/>
      <c r="N2186" s="64">
        <v>359</v>
      </c>
      <c r="O2186" s="64">
        <v>359</v>
      </c>
      <c r="P2186" s="113" t="s">
        <v>22423</v>
      </c>
      <c r="Q2186" s="70" t="s">
        <v>851</v>
      </c>
      <c r="R2186" s="70" t="s">
        <v>851</v>
      </c>
      <c r="S2186" s="65" t="str">
        <f t="shared" si="105"/>
        <v/>
      </c>
      <c r="T2186" s="69" t="s">
        <v>19</v>
      </c>
      <c r="U2186" s="69"/>
      <c r="V2186" s="69"/>
      <c r="W2186" s="69"/>
      <c r="X2186" s="69"/>
      <c r="Y2186" s="69"/>
      <c r="Z2186" s="69"/>
      <c r="AA2186" s="69"/>
      <c r="AB2186" s="69"/>
      <c r="AC2186" s="69"/>
      <c r="AD2186" s="69"/>
      <c r="AE2186" s="69"/>
      <c r="AF2186" s="69"/>
      <c r="AG2186" s="69"/>
      <c r="AH2186" s="69"/>
      <c r="AI2186" s="69"/>
      <c r="AJ2186" s="69"/>
      <c r="AK2186" s="69"/>
      <c r="AL2186" s="69"/>
      <c r="AM2186" s="70" t="s">
        <v>1115</v>
      </c>
      <c r="AN2186" s="63" t="str">
        <f>IF(ISNA(VLOOKUP(D2186,[1]GRE_Tabela2!$A$4:$D$112,4,0)),"-",VLOOKUP(D2186,[1]GRE_Tabela2!$A$4:$D$112,4,0))</f>
        <v>-</v>
      </c>
      <c r="AO2186" s="68" t="s">
        <v>747</v>
      </c>
      <c r="AP2186" s="68" t="s">
        <v>748</v>
      </c>
      <c r="AQ2186" s="113">
        <v>127</v>
      </c>
      <c r="AR2186" s="302" t="str">
        <f>IF(ISNA(VLOOKUP(AT2186,[1]FISQ!$D$2:$J$1713,7,0)),"-",VLOOKUP(AT2186,[1]FISQ!$D$2:$J$1713,7,0))</f>
        <v>-</v>
      </c>
      <c r="AS2186" s="302" t="str">
        <f>IF(ISNA(VLOOKUP(AT2186,[1]FISQ!$D$2:$J$1713,4,0)),"-",CONCATENATE("(",VLOOKUP(AT2186,[1]FISQ!$D$2:$J$1713,4,0),")"))</f>
        <v>-</v>
      </c>
      <c r="AT2186" s="71" t="s">
        <v>4636</v>
      </c>
      <c r="AU2186" s="38"/>
      <c r="AV2186" s="38"/>
      <c r="AW2186" s="38"/>
    </row>
    <row r="2187" spans="1:49" s="6" customFormat="1" ht="38.25">
      <c r="A2187" s="33">
        <v>2186</v>
      </c>
      <c r="B2187" s="33" t="str">
        <f t="shared" si="106"/>
        <v>3065_II</v>
      </c>
      <c r="C2187" s="33" t="str">
        <f t="shared" si="107"/>
        <v>3//-</v>
      </c>
      <c r="D2187" s="61">
        <v>3065</v>
      </c>
      <c r="E2187" s="74" t="s">
        <v>4637</v>
      </c>
      <c r="F2187" s="395" t="s">
        <v>7275</v>
      </c>
      <c r="G2187" s="62" t="str">
        <f>VLOOKUP(CONCATENATE(TEXT(I2187,"0"),"_",TEXT(F2187,"0")),[1]CodC!$A$2:$D$250,4,0)</f>
        <v>Líquidos inflamáveis, sem perigo subsidiário, com um ponto de inflamação inferior ou igual a 60 °C;</v>
      </c>
      <c r="H2187" s="395" t="s">
        <v>7276</v>
      </c>
      <c r="I2187" s="69">
        <v>3</v>
      </c>
      <c r="J2187" s="69" t="s">
        <v>848</v>
      </c>
      <c r="K2187" s="69" t="s">
        <v>19</v>
      </c>
      <c r="L2187" s="68" t="s">
        <v>849</v>
      </c>
      <c r="M2187" s="68"/>
      <c r="N2187" s="64" t="s">
        <v>19</v>
      </c>
      <c r="O2187" s="64" t="s">
        <v>19</v>
      </c>
      <c r="P2187" s="113" t="s">
        <v>22423</v>
      </c>
      <c r="Q2187" s="70" t="s">
        <v>621</v>
      </c>
      <c r="R2187" s="70" t="s">
        <v>621</v>
      </c>
      <c r="S2187" s="65" t="str">
        <f t="shared" si="105"/>
        <v/>
      </c>
      <c r="T2187" s="69" t="s">
        <v>19</v>
      </c>
      <c r="U2187" s="69"/>
      <c r="V2187" s="69"/>
      <c r="W2187" s="69"/>
      <c r="X2187" s="69"/>
      <c r="Y2187" s="69"/>
      <c r="Z2187" s="69"/>
      <c r="AA2187" s="69"/>
      <c r="AB2187" s="69"/>
      <c r="AC2187" s="69"/>
      <c r="AD2187" s="69"/>
      <c r="AE2187" s="69"/>
      <c r="AF2187" s="69"/>
      <c r="AG2187" s="69"/>
      <c r="AH2187" s="69"/>
      <c r="AI2187" s="69"/>
      <c r="AJ2187" s="69"/>
      <c r="AK2187" s="69"/>
      <c r="AL2187" s="69"/>
      <c r="AM2187" s="70" t="s">
        <v>6598</v>
      </c>
      <c r="AN2187" s="63" t="str">
        <f>IF(ISNA(VLOOKUP(D2187,[1]GRE_Tabela2!$A$4:$D$112,4,0)),"-",VLOOKUP(D2187,[1]GRE_Tabela2!$A$4:$D$112,4,0))</f>
        <v>-</v>
      </c>
      <c r="AO2187" s="68" t="s">
        <v>747</v>
      </c>
      <c r="AP2187" s="68" t="s">
        <v>748</v>
      </c>
      <c r="AQ2187" s="113">
        <v>127</v>
      </c>
      <c r="AR2187" s="302" t="str">
        <f>IF(ISNA(VLOOKUP(AT2187,[1]FISQ!$D$2:$J$1713,7,0)),"-",VLOOKUP(AT2187,[1]FISQ!$D$2:$J$1713,7,0))</f>
        <v>-</v>
      </c>
      <c r="AS2187" s="302" t="str">
        <f>IF(ISNA(VLOOKUP(AT2187,[1]FISQ!$D$2:$J$1713,4,0)),"-",CONCATENATE("(",VLOOKUP(AT2187,[1]FISQ!$D$2:$J$1713,4,0),")"))</f>
        <v>-</v>
      </c>
      <c r="AT2187" s="71" t="s">
        <v>4639</v>
      </c>
      <c r="AU2187" s="10"/>
      <c r="AV2187" s="10"/>
      <c r="AW2187" s="10"/>
    </row>
    <row r="2188" spans="1:49" s="6" customFormat="1" ht="280.5">
      <c r="A2188" s="33">
        <v>2187</v>
      </c>
      <c r="B2188" s="33" t="str">
        <f t="shared" si="106"/>
        <v>3065_III</v>
      </c>
      <c r="C2188" s="33" t="str">
        <f t="shared" si="107"/>
        <v>3//-</v>
      </c>
      <c r="D2188" s="61">
        <v>3065</v>
      </c>
      <c r="E2188" s="74" t="s">
        <v>4640</v>
      </c>
      <c r="F2188" s="395" t="s">
        <v>7275</v>
      </c>
      <c r="G2188" s="62" t="str">
        <f>VLOOKUP(CONCATENATE(TEXT(I2188,"0"),"_",TEXT(F2188,"0")),[1]CodC!$A$2:$D$250,4,0)</f>
        <v>Líquidos inflamáveis, sem perigo subsidiário, com um ponto de inflamação inferior ou igual a 60 °C;</v>
      </c>
      <c r="H2188" s="395" t="s">
        <v>7280</v>
      </c>
      <c r="I2188" s="69">
        <v>3</v>
      </c>
      <c r="J2188" s="69" t="s">
        <v>848</v>
      </c>
      <c r="K2188" s="69" t="s">
        <v>19</v>
      </c>
      <c r="L2188" s="68" t="s">
        <v>879</v>
      </c>
      <c r="M2188" s="63"/>
      <c r="N2188" s="64" t="s">
        <v>24577</v>
      </c>
      <c r="O2188" s="64" t="s">
        <v>4638</v>
      </c>
      <c r="P2188" s="113" t="s">
        <v>22425</v>
      </c>
      <c r="Q2188" s="70" t="s">
        <v>621</v>
      </c>
      <c r="R2188" s="70" t="s">
        <v>621</v>
      </c>
      <c r="S2188" s="65" t="str">
        <f t="shared" si="105"/>
        <v/>
      </c>
      <c r="T2188" s="69" t="s">
        <v>19</v>
      </c>
      <c r="U2188" s="69"/>
      <c r="V2188" s="69"/>
      <c r="W2188" s="69"/>
      <c r="X2188" s="69"/>
      <c r="Y2188" s="69"/>
      <c r="Z2188" s="69"/>
      <c r="AA2188" s="69"/>
      <c r="AB2188" s="69"/>
      <c r="AC2188" s="69"/>
      <c r="AD2188" s="69"/>
      <c r="AE2188" s="69"/>
      <c r="AF2188" s="69"/>
      <c r="AG2188" s="69"/>
      <c r="AH2188" s="69"/>
      <c r="AI2188" s="69"/>
      <c r="AJ2188" s="69"/>
      <c r="AK2188" s="69"/>
      <c r="AL2188" s="69"/>
      <c r="AM2188" s="70" t="s">
        <v>6399</v>
      </c>
      <c r="AN2188" s="63" t="str">
        <f>IF(ISNA(VLOOKUP(D2188,[1]GRE_Tabela2!$A$4:$D$112,4,0)),"-",VLOOKUP(D2188,[1]GRE_Tabela2!$A$4:$D$112,4,0))</f>
        <v>-</v>
      </c>
      <c r="AO2188" s="68" t="s">
        <v>747</v>
      </c>
      <c r="AP2188" s="68" t="s">
        <v>748</v>
      </c>
      <c r="AQ2188" s="113">
        <v>127</v>
      </c>
      <c r="AR2188" s="302" t="str">
        <f>IF(ISNA(VLOOKUP(AT2188,[1]FISQ!$D$2:$J$1713,7,0)),"-",VLOOKUP(AT2188,[1]FISQ!$D$2:$J$1713,7,0))</f>
        <v>-</v>
      </c>
      <c r="AS2188" s="302" t="str">
        <f>IF(ISNA(VLOOKUP(AT2188,[1]FISQ!$D$2:$J$1713,4,0)),"-",CONCATENATE("(",VLOOKUP(AT2188,[1]FISQ!$D$2:$J$1713,4,0),")"))</f>
        <v>-</v>
      </c>
      <c r="AT2188" s="71" t="s">
        <v>4639</v>
      </c>
      <c r="AU2188" s="10"/>
      <c r="AV2188" s="10"/>
      <c r="AW2188" s="10"/>
    </row>
    <row r="2189" spans="1:49" ht="51">
      <c r="A2189" s="33">
        <v>2188</v>
      </c>
      <c r="B2189" s="33" t="str">
        <f t="shared" si="106"/>
        <v>3066_II</v>
      </c>
      <c r="C2189" s="33" t="str">
        <f t="shared" si="107"/>
        <v>8//-</v>
      </c>
      <c r="D2189" s="61">
        <v>3066</v>
      </c>
      <c r="E2189" s="74" t="s">
        <v>4641</v>
      </c>
      <c r="F2189" s="395" t="s">
        <v>7348</v>
      </c>
      <c r="G2189" s="62" t="str">
        <f>VLOOKUP(CONCATENATE(TEXT(I2189,"0"),"_",TEXT(F2189,"0")),[1]CodC!$A$2:$D$250,4,0)</f>
        <v>Outras matérias corrosivas, líquidas;</v>
      </c>
      <c r="H2189" s="395" t="s">
        <v>7339</v>
      </c>
      <c r="I2189" s="69" t="s">
        <v>631</v>
      </c>
      <c r="J2189" s="69" t="s">
        <v>631</v>
      </c>
      <c r="K2189" s="69" t="s">
        <v>19</v>
      </c>
      <c r="L2189" s="68" t="s">
        <v>849</v>
      </c>
      <c r="M2189" s="68"/>
      <c r="N2189" s="64" t="s">
        <v>24449</v>
      </c>
      <c r="O2189" s="64" t="s">
        <v>5971</v>
      </c>
      <c r="P2189" s="113" t="s">
        <v>22424</v>
      </c>
      <c r="Q2189" s="70" t="s">
        <v>5989</v>
      </c>
      <c r="R2189" s="70" t="s">
        <v>645</v>
      </c>
      <c r="S2189" s="65" t="str">
        <f t="shared" si="105"/>
        <v xml:space="preserve"> SW2 </v>
      </c>
      <c r="T2189" s="69" t="s">
        <v>19</v>
      </c>
      <c r="U2189" s="69"/>
      <c r="V2189" s="69"/>
      <c r="W2189" s="69"/>
      <c r="X2189" s="69"/>
      <c r="Y2189" s="69"/>
      <c r="Z2189" s="69"/>
      <c r="AA2189" s="69"/>
      <c r="AB2189" s="69"/>
      <c r="AC2189" s="69"/>
      <c r="AD2189" s="69"/>
      <c r="AE2189" s="69"/>
      <c r="AF2189" s="69"/>
      <c r="AG2189" s="69"/>
      <c r="AH2189" s="69"/>
      <c r="AI2189" s="69"/>
      <c r="AJ2189" s="69"/>
      <c r="AK2189" s="69"/>
      <c r="AL2189" s="69"/>
      <c r="AM2189" s="70" t="s">
        <v>4642</v>
      </c>
      <c r="AN2189" s="63" t="str">
        <f>IF(ISNA(VLOOKUP(D2189,[1]GRE_Tabela2!$A$4:$D$112,4,0)),"-",VLOOKUP(D2189,[1]GRE_Tabela2!$A$4:$D$112,4,0))</f>
        <v>-</v>
      </c>
      <c r="AO2189" s="68" t="s">
        <v>1341</v>
      </c>
      <c r="AP2189" s="68" t="s">
        <v>1913</v>
      </c>
      <c r="AQ2189" s="113">
        <v>153</v>
      </c>
      <c r="AR2189" s="302" t="str">
        <f>IF(ISNA(VLOOKUP(AT2189,[1]FISQ!$D$2:$J$1713,7,0)),"-",VLOOKUP(AT2189,[1]FISQ!$D$2:$J$1713,7,0))</f>
        <v>-</v>
      </c>
      <c r="AS2189" s="302" t="str">
        <f>IF(ISNA(VLOOKUP(AT2189,[1]FISQ!$D$2:$J$1713,4,0)),"-",CONCATENATE("(",VLOOKUP(AT2189,[1]FISQ!$D$2:$J$1713,4,0),")"))</f>
        <v>-</v>
      </c>
      <c r="AT2189" s="71" t="s">
        <v>4643</v>
      </c>
      <c r="AU2189" s="38" t="s">
        <v>6539</v>
      </c>
      <c r="AV2189" s="30"/>
      <c r="AW2189" s="38"/>
    </row>
    <row r="2190" spans="1:49" ht="51">
      <c r="A2190" s="33">
        <v>2189</v>
      </c>
      <c r="B2190" s="33" t="str">
        <f t="shared" si="106"/>
        <v>3066_III</v>
      </c>
      <c r="C2190" s="33" t="str">
        <f t="shared" si="107"/>
        <v>8//-</v>
      </c>
      <c r="D2190" s="61">
        <v>3066</v>
      </c>
      <c r="E2190" s="74" t="s">
        <v>4641</v>
      </c>
      <c r="F2190" s="395" t="s">
        <v>7348</v>
      </c>
      <c r="G2190" s="62" t="str">
        <f>VLOOKUP(CONCATENATE(TEXT(I2190,"0"),"_",TEXT(F2190,"0")),[1]CodC!$A$2:$D$250,4,0)</f>
        <v>Outras matérias corrosivas, líquidas;</v>
      </c>
      <c r="H2190" s="395" t="s">
        <v>7339</v>
      </c>
      <c r="I2190" s="69" t="s">
        <v>631</v>
      </c>
      <c r="J2190" s="69" t="s">
        <v>631</v>
      </c>
      <c r="K2190" s="69" t="s">
        <v>19</v>
      </c>
      <c r="L2190" s="68" t="s">
        <v>879</v>
      </c>
      <c r="M2190" s="68"/>
      <c r="N2190" s="64" t="s">
        <v>24449</v>
      </c>
      <c r="O2190" s="64" t="s">
        <v>4644</v>
      </c>
      <c r="P2190" s="113" t="s">
        <v>22424</v>
      </c>
      <c r="Q2190" s="70" t="s">
        <v>5598</v>
      </c>
      <c r="R2190" s="70" t="s">
        <v>799</v>
      </c>
      <c r="S2190" s="65" t="str">
        <f t="shared" si="105"/>
        <v xml:space="preserve"> SW2 </v>
      </c>
      <c r="T2190" s="69" t="s">
        <v>19</v>
      </c>
      <c r="U2190" s="69"/>
      <c r="V2190" s="69"/>
      <c r="W2190" s="69"/>
      <c r="X2190" s="69"/>
      <c r="Y2190" s="69"/>
      <c r="Z2190" s="69"/>
      <c r="AA2190" s="69"/>
      <c r="AB2190" s="69"/>
      <c r="AC2190" s="69"/>
      <c r="AD2190" s="69"/>
      <c r="AE2190" s="69"/>
      <c r="AF2190" s="69"/>
      <c r="AG2190" s="69"/>
      <c r="AH2190" s="69"/>
      <c r="AI2190" s="69"/>
      <c r="AJ2190" s="69"/>
      <c r="AK2190" s="69"/>
      <c r="AL2190" s="69"/>
      <c r="AM2190" s="70" t="s">
        <v>4642</v>
      </c>
      <c r="AN2190" s="63" t="str">
        <f>IF(ISNA(VLOOKUP(D2190,[1]GRE_Tabela2!$A$4:$D$112,4,0)),"-",VLOOKUP(D2190,[1]GRE_Tabela2!$A$4:$D$112,4,0))</f>
        <v>-</v>
      </c>
      <c r="AO2190" s="68" t="s">
        <v>1341</v>
      </c>
      <c r="AP2190" s="68" t="s">
        <v>1913</v>
      </c>
      <c r="AQ2190" s="113">
        <v>153</v>
      </c>
      <c r="AR2190" s="302" t="str">
        <f>IF(ISNA(VLOOKUP(AT2190,[1]FISQ!$D$2:$J$1713,7,0)),"-",VLOOKUP(AT2190,[1]FISQ!$D$2:$J$1713,7,0))</f>
        <v>-</v>
      </c>
      <c r="AS2190" s="302" t="str">
        <f>IF(ISNA(VLOOKUP(AT2190,[1]FISQ!$D$2:$J$1713,4,0)),"-",CONCATENATE("(",VLOOKUP(AT2190,[1]FISQ!$D$2:$J$1713,4,0),")"))</f>
        <v>-</v>
      </c>
      <c r="AT2190" s="71" t="s">
        <v>4643</v>
      </c>
      <c r="AU2190" s="38" t="s">
        <v>6539</v>
      </c>
      <c r="AV2190" s="30"/>
      <c r="AW2190" s="38"/>
    </row>
    <row r="2191" spans="1:49" ht="25.5">
      <c r="A2191" s="33">
        <v>2190</v>
      </c>
      <c r="B2191" s="33" t="str">
        <f t="shared" si="106"/>
        <v>3070_-</v>
      </c>
      <c r="C2191" s="33" t="str">
        <f t="shared" si="107"/>
        <v>2.2//-</v>
      </c>
      <c r="D2191" s="61">
        <v>3070</v>
      </c>
      <c r="E2191" s="67" t="s">
        <v>4645</v>
      </c>
      <c r="F2191" s="395" t="s">
        <v>7252</v>
      </c>
      <c r="G2191" s="62" t="str">
        <f>VLOOKUP(CONCATENATE(TEXT(I2191,"0"),"_",TEXT(F2191,"0")),[1]CodC!$A$2:$D$250,4,0)</f>
        <v>Gás liquefeito, asfixiante</v>
      </c>
      <c r="H2191" s="395" t="s">
        <v>7248</v>
      </c>
      <c r="I2191" s="68">
        <v>2</v>
      </c>
      <c r="J2191" s="68" t="s">
        <v>6550</v>
      </c>
      <c r="K2191" s="69" t="s">
        <v>19</v>
      </c>
      <c r="L2191" s="64" t="s">
        <v>19</v>
      </c>
      <c r="M2191" s="64"/>
      <c r="N2191" s="64" t="s">
        <v>24430</v>
      </c>
      <c r="O2191" s="64">
        <v>392</v>
      </c>
      <c r="P2191" s="113" t="s">
        <v>22425</v>
      </c>
      <c r="Q2191" s="70" t="s">
        <v>621</v>
      </c>
      <c r="R2191" s="70" t="s">
        <v>621</v>
      </c>
      <c r="S2191" s="65" t="str">
        <f t="shared" si="105"/>
        <v/>
      </c>
      <c r="T2191" s="69" t="s">
        <v>19</v>
      </c>
      <c r="U2191" s="69"/>
      <c r="V2191" s="69"/>
      <c r="W2191" s="69"/>
      <c r="X2191" s="69"/>
      <c r="Y2191" s="69"/>
      <c r="Z2191" s="69"/>
      <c r="AA2191" s="69"/>
      <c r="AB2191" s="69"/>
      <c r="AC2191" s="69"/>
      <c r="AD2191" s="69"/>
      <c r="AE2191" s="69"/>
      <c r="AF2191" s="69"/>
      <c r="AG2191" s="69"/>
      <c r="AH2191" s="69"/>
      <c r="AI2191" s="69"/>
      <c r="AJ2191" s="69"/>
      <c r="AK2191" s="69"/>
      <c r="AL2191" s="69"/>
      <c r="AM2191" s="70" t="s">
        <v>4646</v>
      </c>
      <c r="AN2191" s="63" t="str">
        <f>IF(ISNA(VLOOKUP(D2191,[1]GRE_Tabela2!$A$4:$D$112,4,0)),"-",VLOOKUP(D2191,[1]GRE_Tabela2!$A$4:$D$112,4,0))</f>
        <v>-</v>
      </c>
      <c r="AO2191" s="68" t="s">
        <v>619</v>
      </c>
      <c r="AP2191" s="68" t="s">
        <v>620</v>
      </c>
      <c r="AQ2191" s="113">
        <v>126</v>
      </c>
      <c r="AR2191" s="302" t="str">
        <f>IF(ISNA(VLOOKUP(AT2191,[1]FISQ!$D$2:$J$1713,7,0)),"-",VLOOKUP(AT2191,[1]FISQ!$D$2:$J$1713,7,0))</f>
        <v>-</v>
      </c>
      <c r="AS2191" s="302" t="str">
        <f>IF(ISNA(VLOOKUP(AT2191,[1]FISQ!$D$2:$J$1713,4,0)),"-",CONCATENATE("(",VLOOKUP(AT2191,[1]FISQ!$D$2:$J$1713,4,0),")"))</f>
        <v>-</v>
      </c>
      <c r="AT2191" s="71" t="s">
        <v>4647</v>
      </c>
      <c r="AU2191" s="38"/>
      <c r="AV2191" s="38"/>
      <c r="AW2191" s="38"/>
    </row>
    <row r="2192" spans="1:49" ht="38.25">
      <c r="A2192" s="33">
        <v>2191</v>
      </c>
      <c r="B2192" s="33" t="str">
        <f t="shared" si="106"/>
        <v>3071_II</v>
      </c>
      <c r="C2192" s="33" t="str">
        <f t="shared" si="107"/>
        <v>6.1//3</v>
      </c>
      <c r="D2192" s="61">
        <v>3071</v>
      </c>
      <c r="E2192" s="79" t="s">
        <v>4648</v>
      </c>
      <c r="F2192" s="395" t="s">
        <v>7266</v>
      </c>
      <c r="G2192" s="62" t="str">
        <f>VLOOKUP(CONCATENATE(TEXT(I2192,"0"),"_",TEXT(F2192,"0")),[1]CodC!$A$2:$D$250,4,0)</f>
        <v>Matérias tóxicas inflamáveis, líquidas;</v>
      </c>
      <c r="H2192" s="395" t="s">
        <v>7287</v>
      </c>
      <c r="I2192" s="68">
        <v>6</v>
      </c>
      <c r="J2192" s="68" t="s">
        <v>50</v>
      </c>
      <c r="K2192" s="68" t="s">
        <v>848</v>
      </c>
      <c r="L2192" s="68" t="s">
        <v>849</v>
      </c>
      <c r="M2192" s="68"/>
      <c r="N2192" s="64" t="s">
        <v>51</v>
      </c>
      <c r="O2192" s="64" t="s">
        <v>51</v>
      </c>
      <c r="P2192" s="113" t="s">
        <v>22423</v>
      </c>
      <c r="Q2192" s="70" t="s">
        <v>7230</v>
      </c>
      <c r="R2192" s="70" t="s">
        <v>1886</v>
      </c>
      <c r="S2192" s="65" t="str">
        <f t="shared" si="105"/>
        <v xml:space="preserve"> SW2 </v>
      </c>
      <c r="T2192" s="68" t="s">
        <v>4607</v>
      </c>
      <c r="U2192" s="68"/>
      <c r="V2192" s="68"/>
      <c r="W2192" s="68"/>
      <c r="X2192" s="68"/>
      <c r="Y2192" s="68"/>
      <c r="Z2192" s="68"/>
      <c r="AA2192" s="68"/>
      <c r="AB2192" s="68"/>
      <c r="AC2192" s="68"/>
      <c r="AD2192" s="68"/>
      <c r="AE2192" s="68"/>
      <c r="AF2192" s="68"/>
      <c r="AG2192" s="68"/>
      <c r="AH2192" s="68"/>
      <c r="AI2192" s="68"/>
      <c r="AJ2192" s="68"/>
      <c r="AK2192" s="68"/>
      <c r="AL2192" s="68"/>
      <c r="AM2192" s="70" t="s">
        <v>4649</v>
      </c>
      <c r="AN2192" s="63" t="str">
        <f>IF(ISNA(VLOOKUP(D2192,[1]GRE_Tabela2!$A$4:$D$112,4,0)),"-",VLOOKUP(D2192,[1]GRE_Tabela2!$A$4:$D$112,4,0))</f>
        <v>-</v>
      </c>
      <c r="AO2192" s="68" t="s">
        <v>747</v>
      </c>
      <c r="AP2192" s="68" t="s">
        <v>748</v>
      </c>
      <c r="AQ2192" s="113">
        <v>131</v>
      </c>
      <c r="AR2192" s="302" t="str">
        <f>IF(ISNA(VLOOKUP(AT2192,[1]FISQ!$D$2:$J$1713,7,0)),"-",VLOOKUP(AT2192,[1]FISQ!$D$2:$J$1713,7,0))</f>
        <v>-</v>
      </c>
      <c r="AS2192" s="302" t="str">
        <f>IF(ISNA(VLOOKUP(AT2192,[1]FISQ!$D$2:$J$1713,4,0)),"-",CONCATENATE("(",VLOOKUP(AT2192,[1]FISQ!$D$2:$J$1713,4,0),")"))</f>
        <v>-</v>
      </c>
      <c r="AT2192" s="71" t="s">
        <v>4650</v>
      </c>
      <c r="AU2192" s="38"/>
      <c r="AV2192" s="38"/>
      <c r="AW2192" s="38"/>
    </row>
    <row r="2193" spans="1:49" ht="76.5">
      <c r="A2193" s="33">
        <v>2192</v>
      </c>
      <c r="B2193" s="33" t="str">
        <f t="shared" si="106"/>
        <v>3072_-</v>
      </c>
      <c r="C2193" s="33" t="str">
        <f t="shared" si="107"/>
        <v>9//-</v>
      </c>
      <c r="D2193" s="61">
        <v>3072</v>
      </c>
      <c r="E2193" s="72" t="s">
        <v>6304</v>
      </c>
      <c r="F2193" s="395" t="s">
        <v>7440</v>
      </c>
      <c r="G2193" s="62" t="str">
        <f>VLOOKUP(CONCATENATE(TEXT(I2193,"0"),"_",TEXT(F2193,"0")),[1]CodC!$A$2:$D$250,4,0)</f>
        <v>Dispositivos de salvamento;</v>
      </c>
      <c r="H2193" s="395" t="s">
        <v>19</v>
      </c>
      <c r="I2193" s="69" t="s">
        <v>2442</v>
      </c>
      <c r="J2193" s="69" t="s">
        <v>2442</v>
      </c>
      <c r="K2193" s="64" t="s">
        <v>19</v>
      </c>
      <c r="L2193" s="64" t="s">
        <v>19</v>
      </c>
      <c r="M2193" s="64"/>
      <c r="N2193" s="64" t="s">
        <v>24574</v>
      </c>
      <c r="O2193" s="64">
        <v>296</v>
      </c>
      <c r="P2193" s="113" t="s">
        <v>22424</v>
      </c>
      <c r="Q2193" s="70" t="s">
        <v>621</v>
      </c>
      <c r="R2193" s="70" t="s">
        <v>621</v>
      </c>
      <c r="S2193" s="65" t="str">
        <f t="shared" si="105"/>
        <v/>
      </c>
      <c r="T2193" s="68" t="s">
        <v>4551</v>
      </c>
      <c r="U2193" s="68"/>
      <c r="V2193" s="68"/>
      <c r="W2193" s="68"/>
      <c r="X2193" s="68"/>
      <c r="Y2193" s="68"/>
      <c r="Z2193" s="68"/>
      <c r="AA2193" s="68"/>
      <c r="AB2193" s="68"/>
      <c r="AC2193" s="68"/>
      <c r="AD2193" s="68"/>
      <c r="AE2193" s="68"/>
      <c r="AF2193" s="68"/>
      <c r="AG2193" s="68"/>
      <c r="AH2193" s="68"/>
      <c r="AI2193" s="68"/>
      <c r="AJ2193" s="68"/>
      <c r="AK2193" s="68"/>
      <c r="AL2193" s="68"/>
      <c r="AM2193" s="70" t="s">
        <v>6305</v>
      </c>
      <c r="AN2193" s="63" t="str">
        <f>IF(ISNA(VLOOKUP(D2193,[1]GRE_Tabela2!$A$4:$D$112,4,0)),"-",VLOOKUP(D2193,[1]GRE_Tabela2!$A$4:$D$112,4,0))</f>
        <v>-</v>
      </c>
      <c r="AO2193" s="68" t="s">
        <v>1341</v>
      </c>
      <c r="AP2193" s="41" t="s">
        <v>620</v>
      </c>
      <c r="AQ2193" s="113">
        <v>171</v>
      </c>
      <c r="AR2193" s="302" t="str">
        <f>IF(ISNA(VLOOKUP(AT2193,[1]FISQ!$D$2:$J$1713,7,0)),"-",VLOOKUP(AT2193,[1]FISQ!$D$2:$J$1713,7,0))</f>
        <v>-</v>
      </c>
      <c r="AS2193" s="302" t="str">
        <f>IF(ISNA(VLOOKUP(AT2193,[1]FISQ!$D$2:$J$1713,4,0)),"-",CONCATENATE("(",VLOOKUP(AT2193,[1]FISQ!$D$2:$J$1713,4,0),")"))</f>
        <v>-</v>
      </c>
      <c r="AT2193" s="71" t="s">
        <v>4651</v>
      </c>
      <c r="AU2193" s="38"/>
      <c r="AV2193" s="38"/>
      <c r="AW2193" s="38"/>
    </row>
    <row r="2194" spans="1:49" ht="51">
      <c r="A2194" s="33">
        <v>2193</v>
      </c>
      <c r="B2194" s="33" t="str">
        <f t="shared" si="106"/>
        <v>3073_II</v>
      </c>
      <c r="C2194" s="33" t="str">
        <f t="shared" si="107"/>
        <v>6.1//45141</v>
      </c>
      <c r="D2194" s="61">
        <v>3073</v>
      </c>
      <c r="E2194" s="67" t="s">
        <v>4652</v>
      </c>
      <c r="F2194" s="395" t="s">
        <v>7286</v>
      </c>
      <c r="G2194" s="62" t="str">
        <f>VLOOKUP(CONCATENATE(TEXT(I2194,"0"),"_",TEXT(F2194,"0")),[1]CodC!$A$2:$D$250,4,0)</f>
        <v>Matérias tóxicas inflamáveis corrosivas.</v>
      </c>
      <c r="H2194" s="395" t="s">
        <v>7421</v>
      </c>
      <c r="I2194" s="68">
        <v>6</v>
      </c>
      <c r="J2194" s="68" t="s">
        <v>50</v>
      </c>
      <c r="K2194" s="68" t="s">
        <v>1061</v>
      </c>
      <c r="L2194" s="68" t="s">
        <v>849</v>
      </c>
      <c r="M2194" s="63"/>
      <c r="N2194" s="64" t="s">
        <v>24440</v>
      </c>
      <c r="O2194" s="64">
        <v>386</v>
      </c>
      <c r="P2194" s="113" t="s">
        <v>22423</v>
      </c>
      <c r="Q2194" s="70" t="s">
        <v>7230</v>
      </c>
      <c r="R2194" s="70" t="s">
        <v>6680</v>
      </c>
      <c r="S2194" s="65" t="str">
        <f t="shared" si="105"/>
        <v xml:space="preserve"> SW1 SW2</v>
      </c>
      <c r="T2194" s="68" t="s">
        <v>7215</v>
      </c>
      <c r="U2194" s="68"/>
      <c r="V2194" s="68"/>
      <c r="W2194" s="68"/>
      <c r="X2194" s="68"/>
      <c r="Y2194" s="68"/>
      <c r="Z2194" s="68"/>
      <c r="AA2194" s="68"/>
      <c r="AB2194" s="68"/>
      <c r="AC2194" s="68"/>
      <c r="AD2194" s="68"/>
      <c r="AE2194" s="68"/>
      <c r="AF2194" s="68"/>
      <c r="AG2194" s="68"/>
      <c r="AH2194" s="68"/>
      <c r="AI2194" s="68"/>
      <c r="AJ2194" s="68"/>
      <c r="AK2194" s="68"/>
      <c r="AL2194" s="68" t="s">
        <v>7163</v>
      </c>
      <c r="AM2194" s="70" t="s">
        <v>4654</v>
      </c>
      <c r="AN2194" s="63" t="str">
        <f>IF(ISNA(VLOOKUP(D2194,[1]GRE_Tabela2!$A$4:$D$112,4,0)),"-",VLOOKUP(D2194,[1]GRE_Tabela2!$A$4:$D$112,4,0))</f>
        <v>-</v>
      </c>
      <c r="AO2194" s="68" t="s">
        <v>747</v>
      </c>
      <c r="AP2194" s="68" t="s">
        <v>888</v>
      </c>
      <c r="AQ2194" s="113" t="s">
        <v>16592</v>
      </c>
      <c r="AR2194" s="302" t="str">
        <f>IF(ISNA(VLOOKUP(AT2194,[1]FISQ!$D$2:$J$1713,7,0)),"-",VLOOKUP(AT2194,[1]FISQ!$D$2:$J$1713,7,0))</f>
        <v>1232 </v>
      </c>
      <c r="AS2194" s="302" t="str">
        <f>IF(ISNA(VLOOKUP(AT2194,[1]FISQ!$D$2:$J$1713,4,0)),"-",CONCATENATE("(",VLOOKUP(AT2194,[1]FISQ!$D$2:$J$1713,4,0),")"))</f>
        <v>(1)</v>
      </c>
      <c r="AT2194" s="71" t="s">
        <v>4655</v>
      </c>
      <c r="AU2194" s="38" t="s">
        <v>6537</v>
      </c>
      <c r="AV2194" s="30"/>
      <c r="AW2194" s="38"/>
    </row>
    <row r="2195" spans="1:49" ht="63.75">
      <c r="A2195" s="33">
        <v>2194</v>
      </c>
      <c r="B2195" s="33" t="str">
        <f t="shared" si="106"/>
        <v>3077_III</v>
      </c>
      <c r="C2195" s="33" t="str">
        <f t="shared" si="107"/>
        <v>9//-</v>
      </c>
      <c r="D2195" s="61">
        <v>3077</v>
      </c>
      <c r="E2195" s="72" t="s">
        <v>4656</v>
      </c>
      <c r="F2195" s="395" t="s">
        <v>7441</v>
      </c>
      <c r="G2195" s="62" t="str">
        <f>VLOOKUP(CONCATENATE(TEXT(I2195,"0"),"_",TEXT(F2195,"0")),[1]CodC!$A$2:$D$250,4,0)</f>
        <v>Matérias poluentes para o ambiente aquático, sólidas;</v>
      </c>
      <c r="H2195" s="395" t="s">
        <v>7366</v>
      </c>
      <c r="I2195" s="69" t="s">
        <v>2442</v>
      </c>
      <c r="J2195" s="69" t="s">
        <v>2442</v>
      </c>
      <c r="K2195" s="69" t="s">
        <v>19</v>
      </c>
      <c r="L2195" s="68" t="s">
        <v>879</v>
      </c>
      <c r="M2195" s="68"/>
      <c r="N2195" s="64" t="s">
        <v>24578</v>
      </c>
      <c r="O2195" s="64" t="s">
        <v>5980</v>
      </c>
      <c r="P2195" s="113" t="s">
        <v>22424</v>
      </c>
      <c r="Q2195" s="70" t="s">
        <v>5598</v>
      </c>
      <c r="R2195" s="70" t="s">
        <v>1391</v>
      </c>
      <c r="S2195" s="65" t="str">
        <f t="shared" si="105"/>
        <v xml:space="preserve"> SW23 </v>
      </c>
      <c r="T2195" s="69" t="s">
        <v>19</v>
      </c>
      <c r="U2195" s="69"/>
      <c r="V2195" s="69"/>
      <c r="W2195" s="69"/>
      <c r="X2195" s="69"/>
      <c r="Y2195" s="69"/>
      <c r="Z2195" s="69"/>
      <c r="AA2195" s="69"/>
      <c r="AB2195" s="69"/>
      <c r="AC2195" s="69"/>
      <c r="AD2195" s="69"/>
      <c r="AE2195" s="69"/>
      <c r="AF2195" s="69"/>
      <c r="AG2195" s="69"/>
      <c r="AH2195" s="69"/>
      <c r="AI2195" s="69"/>
      <c r="AJ2195" s="69"/>
      <c r="AK2195" s="69"/>
      <c r="AL2195" s="69"/>
      <c r="AM2195" s="73" t="s">
        <v>19</v>
      </c>
      <c r="AN2195" s="63" t="str">
        <f>IF(ISNA(VLOOKUP(D2195,[1]GRE_Tabela2!$A$4:$D$112,4,0)),"-",VLOOKUP(D2195,[1]GRE_Tabela2!$A$4:$D$112,4,0))</f>
        <v>-</v>
      </c>
      <c r="AO2195" s="68" t="s">
        <v>1341</v>
      </c>
      <c r="AP2195" s="68" t="s">
        <v>4657</v>
      </c>
      <c r="AQ2195" s="113">
        <v>171</v>
      </c>
      <c r="AR2195" s="302" t="str">
        <f>IF(ISNA(VLOOKUP(AT2195,[1]FISQ!$D$2:$J$1713,7,0)),"-",VLOOKUP(AT2195,[1]FISQ!$D$2:$J$1713,7,0))</f>
        <v>-</v>
      </c>
      <c r="AS2195" s="302" t="str">
        <f>IF(ISNA(VLOOKUP(AT2195,[1]FISQ!$D$2:$J$1713,4,0)),"-",CONCATENATE("(",VLOOKUP(AT2195,[1]FISQ!$D$2:$J$1713,4,0),")"))</f>
        <v>-</v>
      </c>
      <c r="AT2195" s="71" t="s">
        <v>4658</v>
      </c>
      <c r="AU2195" s="38"/>
      <c r="AV2195" s="38"/>
      <c r="AW2195" s="38"/>
    </row>
    <row r="2196" spans="1:49" ht="38.25">
      <c r="A2196" s="33">
        <v>2195</v>
      </c>
      <c r="B2196" s="33" t="str">
        <f t="shared" si="106"/>
        <v>3078_II</v>
      </c>
      <c r="C2196" s="33" t="str">
        <f t="shared" si="107"/>
        <v>4.3//-</v>
      </c>
      <c r="D2196" s="61">
        <v>3078</v>
      </c>
      <c r="E2196" s="67" t="s">
        <v>4659</v>
      </c>
      <c r="F2196" s="395" t="s">
        <v>7307</v>
      </c>
      <c r="G2196" s="62" t="str">
        <f>VLOOKUP(CONCATENATE(TEXT(I2196,"0"),"_",TEXT(F2196,"0")),[1]CodC!$A$2:$D$250,4,0)</f>
        <v>Matérias que, em contacto com a água, libertam gases inflamáveis, sem perigo subsidiário, sólidas;</v>
      </c>
      <c r="H2196" s="395" t="s">
        <v>7297</v>
      </c>
      <c r="I2196" s="68">
        <v>4</v>
      </c>
      <c r="J2196" s="68" t="s">
        <v>298</v>
      </c>
      <c r="K2196" s="64" t="s">
        <v>19</v>
      </c>
      <c r="L2196" s="68" t="s">
        <v>849</v>
      </c>
      <c r="M2196" s="63"/>
      <c r="N2196" s="64" t="s">
        <v>24579</v>
      </c>
      <c r="O2196" s="64" t="s">
        <v>19</v>
      </c>
      <c r="P2196" s="113" t="s">
        <v>22426</v>
      </c>
      <c r="Q2196" s="70" t="s">
        <v>851</v>
      </c>
      <c r="R2196" s="70" t="s">
        <v>5677</v>
      </c>
      <c r="S2196" s="65" t="str">
        <f t="shared" si="105"/>
        <v>H1</v>
      </c>
      <c r="T2196" s="68" t="s">
        <v>5629</v>
      </c>
      <c r="U2196" s="68"/>
      <c r="V2196" s="68"/>
      <c r="W2196" s="68"/>
      <c r="X2196" s="68"/>
      <c r="Y2196" s="68"/>
      <c r="Z2196" s="68"/>
      <c r="AA2196" s="68"/>
      <c r="AB2196" s="68"/>
      <c r="AC2196" s="68"/>
      <c r="AD2196" s="68"/>
      <c r="AE2196" s="68"/>
      <c r="AF2196" s="68"/>
      <c r="AG2196" s="68"/>
      <c r="AH2196" s="68"/>
      <c r="AI2196" s="68" t="s">
        <v>7163</v>
      </c>
      <c r="AJ2196" s="68"/>
      <c r="AK2196" s="68"/>
      <c r="AL2196" s="68"/>
      <c r="AM2196" s="70" t="s">
        <v>6306</v>
      </c>
      <c r="AN2196" s="63" t="str">
        <f>IF(ISNA(VLOOKUP(D2196,[1]GRE_Tabela2!$A$4:$D$112,4,0)),"-",VLOOKUP(D2196,[1]GRE_Tabela2!$A$4:$D$112,4,0))</f>
        <v>-</v>
      </c>
      <c r="AO2196" s="68" t="s">
        <v>1065</v>
      </c>
      <c r="AP2196" s="68" t="s">
        <v>1066</v>
      </c>
      <c r="AQ2196" s="113">
        <v>138</v>
      </c>
      <c r="AR2196" s="302" t="str">
        <f>IF(ISNA(VLOOKUP(AT2196,[1]FISQ!$D$2:$J$1713,7,0)),"-",VLOOKUP(AT2196,[1]FISQ!$D$2:$J$1713,7,0))</f>
        <v>-</v>
      </c>
      <c r="AS2196" s="302" t="str">
        <f>IF(ISNA(VLOOKUP(AT2196,[1]FISQ!$D$2:$J$1713,4,0)),"-",CONCATENATE("(",VLOOKUP(AT2196,[1]FISQ!$D$2:$J$1713,4,0),")"))</f>
        <v>-</v>
      </c>
      <c r="AT2196" s="71" t="s">
        <v>4660</v>
      </c>
      <c r="AU2196" s="38"/>
      <c r="AV2196" s="38"/>
      <c r="AW2196" s="38"/>
    </row>
    <row r="2197" spans="1:49" ht="76.5">
      <c r="A2197" s="33">
        <v>2196</v>
      </c>
      <c r="B2197" s="33" t="str">
        <f t="shared" si="106"/>
        <v>3079_I</v>
      </c>
      <c r="C2197" s="33" t="str">
        <f t="shared" si="107"/>
        <v>6.1//3</v>
      </c>
      <c r="D2197" s="61">
        <v>3079</v>
      </c>
      <c r="E2197" s="67" t="s">
        <v>4661</v>
      </c>
      <c r="F2197" s="395" t="s">
        <v>7266</v>
      </c>
      <c r="G2197" s="62" t="str">
        <f>VLOOKUP(CONCATENATE(TEXT(I2197,"0"),"_",TEXT(F2197,"0")),[1]CodC!$A$2:$D$250,4,0)</f>
        <v>Matérias tóxicas inflamáveis, líquidas;</v>
      </c>
      <c r="H2197" s="395" t="s">
        <v>7277</v>
      </c>
      <c r="I2197" s="68">
        <v>6</v>
      </c>
      <c r="J2197" s="68" t="s">
        <v>50</v>
      </c>
      <c r="K2197" s="68">
        <v>3</v>
      </c>
      <c r="L2197" s="68" t="s">
        <v>746</v>
      </c>
      <c r="M2197" s="63"/>
      <c r="N2197" s="64" t="s">
        <v>24441</v>
      </c>
      <c r="O2197" s="64" t="s">
        <v>6669</v>
      </c>
      <c r="P2197" s="113" t="s">
        <v>22423</v>
      </c>
      <c r="Q2197" s="70" t="s">
        <v>627</v>
      </c>
      <c r="R2197" s="70" t="s">
        <v>614</v>
      </c>
      <c r="S2197" s="65" t="str">
        <f t="shared" si="105"/>
        <v xml:space="preserve">SW1 SW2 </v>
      </c>
      <c r="T2197" s="69" t="s">
        <v>19</v>
      </c>
      <c r="U2197" s="69"/>
      <c r="V2197" s="69"/>
      <c r="W2197" s="69"/>
      <c r="X2197" s="69"/>
      <c r="Y2197" s="69"/>
      <c r="Z2197" s="69"/>
      <c r="AA2197" s="69"/>
      <c r="AB2197" s="69"/>
      <c r="AC2197" s="69"/>
      <c r="AD2197" s="69"/>
      <c r="AE2197" s="69"/>
      <c r="AF2197" s="69"/>
      <c r="AG2197" s="69"/>
      <c r="AH2197" s="69"/>
      <c r="AI2197" s="69"/>
      <c r="AJ2197" s="69"/>
      <c r="AK2197" s="69"/>
      <c r="AL2197" s="69"/>
      <c r="AM2197" s="70" t="s">
        <v>4662</v>
      </c>
      <c r="AN2197" s="63" t="str">
        <f>IF(ISNA(VLOOKUP(D2197,[1]GRE_Tabela2!$A$4:$D$112,4,0)),"-",VLOOKUP(D2197,[1]GRE_Tabela2!$A$4:$D$112,4,0))</f>
        <v>-</v>
      </c>
      <c r="AO2197" s="68" t="s">
        <v>747</v>
      </c>
      <c r="AP2197" s="68" t="s">
        <v>748</v>
      </c>
      <c r="AQ2197" s="113" t="s">
        <v>16592</v>
      </c>
      <c r="AR2197" s="302" t="str">
        <f>IF(ISNA(VLOOKUP(AT2197,[1]FISQ!$D$2:$J$1713,7,0)),"-",VLOOKUP(AT2197,[1]FISQ!$D$2:$J$1713,7,0))</f>
        <v>0652 </v>
      </c>
      <c r="AS2197" s="302" t="str">
        <f>IF(ISNA(VLOOKUP(AT2197,[1]FISQ!$D$2:$J$1713,4,0)),"-",CONCATENATE("(",VLOOKUP(AT2197,[1]FISQ!$D$2:$J$1713,4,0),")"))</f>
        <v>(1)</v>
      </c>
      <c r="AT2197" s="71" t="s">
        <v>4663</v>
      </c>
      <c r="AU2197" s="38"/>
      <c r="AV2197" s="38"/>
      <c r="AW2197" s="38"/>
    </row>
    <row r="2198" spans="1:49" ht="51">
      <c r="A2198" s="33">
        <v>2197</v>
      </c>
      <c r="B2198" s="33" t="str">
        <f t="shared" si="106"/>
        <v>3080_II</v>
      </c>
      <c r="C2198" s="33" t="str">
        <f t="shared" si="107"/>
        <v>6.1//3</v>
      </c>
      <c r="D2198" s="61">
        <v>3080</v>
      </c>
      <c r="E2198" s="79" t="s">
        <v>4665</v>
      </c>
      <c r="F2198" s="395" t="s">
        <v>7266</v>
      </c>
      <c r="G2198" s="62" t="str">
        <f>VLOOKUP(CONCATENATE(TEXT(I2198,"0"),"_",TEXT(F2198,"0")),[1]CodC!$A$2:$D$250,4,0)</f>
        <v>Matérias tóxicas inflamáveis, líquidas;</v>
      </c>
      <c r="H2198" s="395" t="s">
        <v>7287</v>
      </c>
      <c r="I2198" s="68">
        <v>6</v>
      </c>
      <c r="J2198" s="68" t="s">
        <v>50</v>
      </c>
      <c r="K2198" s="68" t="s">
        <v>848</v>
      </c>
      <c r="L2198" s="68" t="s">
        <v>849</v>
      </c>
      <c r="M2198" s="68"/>
      <c r="N2198" s="64" t="s">
        <v>24533</v>
      </c>
      <c r="O2198" s="64" t="s">
        <v>51</v>
      </c>
      <c r="P2198" s="113" t="s">
        <v>22423</v>
      </c>
      <c r="Q2198" s="70" t="s">
        <v>627</v>
      </c>
      <c r="R2198" s="70" t="s">
        <v>614</v>
      </c>
      <c r="S2198" s="65" t="str">
        <f t="shared" si="105"/>
        <v xml:space="preserve">SW1 SW2 </v>
      </c>
      <c r="T2198" s="69" t="s">
        <v>19</v>
      </c>
      <c r="U2198" s="69"/>
      <c r="V2198" s="69"/>
      <c r="W2198" s="69"/>
      <c r="X2198" s="69"/>
      <c r="Y2198" s="69"/>
      <c r="Z2198" s="69"/>
      <c r="AA2198" s="69"/>
      <c r="AB2198" s="69"/>
      <c r="AC2198" s="69"/>
      <c r="AD2198" s="69"/>
      <c r="AE2198" s="69"/>
      <c r="AF2198" s="69"/>
      <c r="AG2198" s="69"/>
      <c r="AH2198" s="69"/>
      <c r="AI2198" s="69"/>
      <c r="AJ2198" s="69"/>
      <c r="AK2198" s="69"/>
      <c r="AL2198" s="69"/>
      <c r="AM2198" s="70" t="s">
        <v>4666</v>
      </c>
      <c r="AN2198" s="63" t="str">
        <f>IF(ISNA(VLOOKUP(D2198,[1]GRE_Tabela2!$A$4:$D$112,4,0)),"-",VLOOKUP(D2198,[1]GRE_Tabela2!$A$4:$D$112,4,0))</f>
        <v>-</v>
      </c>
      <c r="AO2198" s="68" t="s">
        <v>747</v>
      </c>
      <c r="AP2198" s="68" t="s">
        <v>748</v>
      </c>
      <c r="AQ2198" s="113">
        <v>155</v>
      </c>
      <c r="AR2198" s="302" t="str">
        <f>IF(ISNA(VLOOKUP(AT2198,[1]FISQ!$D$2:$J$1713,7,0)),"-",VLOOKUP(AT2198,[1]FISQ!$D$2:$J$1713,7,0))</f>
        <v>-</v>
      </c>
      <c r="AS2198" s="302" t="str">
        <f>IF(ISNA(VLOOKUP(AT2198,[1]FISQ!$D$2:$J$1713,4,0)),"-",CONCATENATE("(",VLOOKUP(AT2198,[1]FISQ!$D$2:$J$1713,4,0),")"))</f>
        <v>-</v>
      </c>
      <c r="AT2198" s="71" t="s">
        <v>4664</v>
      </c>
      <c r="AU2198" s="38"/>
      <c r="AV2198" s="38"/>
      <c r="AW2198" s="38"/>
    </row>
    <row r="2199" spans="1:49" ht="51">
      <c r="A2199" s="33">
        <v>2198</v>
      </c>
      <c r="B2199" s="33" t="str">
        <f t="shared" si="106"/>
        <v>3082_III</v>
      </c>
      <c r="C2199" s="33" t="str">
        <f t="shared" si="107"/>
        <v>9//-</v>
      </c>
      <c r="D2199" s="61">
        <v>3082</v>
      </c>
      <c r="E2199" s="72" t="s">
        <v>4667</v>
      </c>
      <c r="F2199" s="395" t="s">
        <v>7442</v>
      </c>
      <c r="G2199" s="62" t="str">
        <f>VLOOKUP(CONCATENATE(TEXT(I2199,"0"),"_",TEXT(F2199,"0")),[1]CodC!$A$2:$D$250,4,0)</f>
        <v>Matérias poluentes para o ambiente aquático, líquidas;</v>
      </c>
      <c r="H2199" s="395" t="s">
        <v>7366</v>
      </c>
      <c r="I2199" s="69" t="s">
        <v>2442</v>
      </c>
      <c r="J2199" s="69" t="s">
        <v>2442</v>
      </c>
      <c r="K2199" s="69" t="s">
        <v>19</v>
      </c>
      <c r="L2199" s="68" t="s">
        <v>879</v>
      </c>
      <c r="M2199" s="68"/>
      <c r="N2199" s="64" t="s">
        <v>24578</v>
      </c>
      <c r="O2199" s="64" t="s">
        <v>5981</v>
      </c>
      <c r="P2199" s="113" t="s">
        <v>22424</v>
      </c>
      <c r="Q2199" s="70" t="s">
        <v>621</v>
      </c>
      <c r="R2199" s="70" t="s">
        <v>621</v>
      </c>
      <c r="S2199" s="65" t="str">
        <f t="shared" si="105"/>
        <v/>
      </c>
      <c r="T2199" s="69" t="s">
        <v>19</v>
      </c>
      <c r="U2199" s="69"/>
      <c r="V2199" s="69"/>
      <c r="W2199" s="69"/>
      <c r="X2199" s="69"/>
      <c r="Y2199" s="69"/>
      <c r="Z2199" s="69"/>
      <c r="AA2199" s="69"/>
      <c r="AB2199" s="69"/>
      <c r="AC2199" s="69"/>
      <c r="AD2199" s="69"/>
      <c r="AE2199" s="69"/>
      <c r="AF2199" s="69"/>
      <c r="AG2199" s="69"/>
      <c r="AH2199" s="69"/>
      <c r="AI2199" s="69"/>
      <c r="AJ2199" s="69"/>
      <c r="AK2199" s="69"/>
      <c r="AL2199" s="69"/>
      <c r="AM2199" s="73" t="s">
        <v>19</v>
      </c>
      <c r="AN2199" s="63" t="str">
        <f>IF(ISNA(VLOOKUP(D2199,[1]GRE_Tabela2!$A$4:$D$112,4,0)),"-",VLOOKUP(D2199,[1]GRE_Tabela2!$A$4:$D$112,4,0))</f>
        <v>-</v>
      </c>
      <c r="AO2199" s="68" t="s">
        <v>1341</v>
      </c>
      <c r="AP2199" s="68" t="s">
        <v>4657</v>
      </c>
      <c r="AQ2199" s="113">
        <v>171</v>
      </c>
      <c r="AR2199" s="302" t="str">
        <f>IF(ISNA(VLOOKUP(AT2199,[1]FISQ!$D$2:$J$1713,7,0)),"-",VLOOKUP(AT2199,[1]FISQ!$D$2:$J$1713,7,0))</f>
        <v>0036 </v>
      </c>
      <c r="AS2199" s="302" t="str">
        <f>IF(ISNA(VLOOKUP(AT2199,[1]FISQ!$D$2:$J$1713,4,0)),"-",CONCATENATE("(",VLOOKUP(AT2199,[1]FISQ!$D$2:$J$1713,4,0),")"))</f>
        <v>(31)</v>
      </c>
      <c r="AT2199" s="71" t="s">
        <v>4668</v>
      </c>
      <c r="AU2199" s="38"/>
      <c r="AV2199" s="38"/>
      <c r="AW2199" s="38"/>
    </row>
    <row r="2200" spans="1:49" ht="89.25">
      <c r="A2200" s="33">
        <v>2199</v>
      </c>
      <c r="B2200" s="33" t="str">
        <f t="shared" si="106"/>
        <v>3083_-</v>
      </c>
      <c r="C2200" s="33" t="str">
        <f t="shared" si="107"/>
        <v>2.3//5.1</v>
      </c>
      <c r="D2200" s="61">
        <v>3083</v>
      </c>
      <c r="E2200" s="67" t="s">
        <v>4669</v>
      </c>
      <c r="F2200" s="395" t="s">
        <v>7443</v>
      </c>
      <c r="G2200" s="62" t="str">
        <f>VLOOKUP(CONCATENATE(TEXT(I2200,"0"),"_",TEXT(F2200,"0")),[1]CodC!$A$2:$D$250,4,0)</f>
        <v>Gás liquefeito, tóxico, comburente</v>
      </c>
      <c r="H2200" s="395" t="s">
        <v>7257</v>
      </c>
      <c r="I2200" s="68">
        <v>2</v>
      </c>
      <c r="J2200" s="68" t="s">
        <v>5719</v>
      </c>
      <c r="K2200" s="68" t="s">
        <v>625</v>
      </c>
      <c r="L2200" s="64" t="s">
        <v>19</v>
      </c>
      <c r="M2200" s="64"/>
      <c r="N2200" s="64" t="s">
        <v>19</v>
      </c>
      <c r="O2200" s="64" t="s">
        <v>19</v>
      </c>
      <c r="P2200" s="113" t="s">
        <v>22423</v>
      </c>
      <c r="Q2200" s="70" t="s">
        <v>7229</v>
      </c>
      <c r="R2200" s="70" t="s">
        <v>633</v>
      </c>
      <c r="S2200" s="65" t="str">
        <f t="shared" si="105"/>
        <v xml:space="preserve"> SW2 </v>
      </c>
      <c r="T2200" s="69" t="s">
        <v>19</v>
      </c>
      <c r="U2200" s="69"/>
      <c r="V2200" s="69"/>
      <c r="W2200" s="69"/>
      <c r="X2200" s="69"/>
      <c r="Y2200" s="69"/>
      <c r="Z2200" s="69"/>
      <c r="AA2200" s="69"/>
      <c r="AB2200" s="69"/>
      <c r="AC2200" s="69"/>
      <c r="AD2200" s="69"/>
      <c r="AE2200" s="69"/>
      <c r="AF2200" s="69"/>
      <c r="AG2200" s="69"/>
      <c r="AH2200" s="69"/>
      <c r="AI2200" s="69"/>
      <c r="AJ2200" s="69"/>
      <c r="AK2200" s="69"/>
      <c r="AL2200" s="69"/>
      <c r="AM2200" s="70" t="s">
        <v>4670</v>
      </c>
      <c r="AN2200" s="63" t="str">
        <f>IF(ISNA(VLOOKUP(D2200,[1]GRE_Tabela2!$A$4:$D$112,4,0)),"-",VLOOKUP(D2200,[1]GRE_Tabela2!$A$4:$D$112,4,0))</f>
        <v>-</v>
      </c>
      <c r="AO2200" s="68" t="s">
        <v>619</v>
      </c>
      <c r="AP2200" s="68" t="s">
        <v>626</v>
      </c>
      <c r="AQ2200" s="113">
        <v>124</v>
      </c>
      <c r="AR2200" s="302" t="str">
        <f>IF(ISNA(VLOOKUP(AT2200,[1]FISQ!$D$2:$J$1713,7,0)),"-",VLOOKUP(AT2200,[1]FISQ!$D$2:$J$1713,7,0))</f>
        <v>1114 </v>
      </c>
      <c r="AS2200" s="302" t="str">
        <f>IF(ISNA(VLOOKUP(AT2200,[1]FISQ!$D$2:$J$1713,4,0)),"-",CONCATENATE("(",VLOOKUP(AT2200,[1]FISQ!$D$2:$J$1713,4,0),")"))</f>
        <v>(1)</v>
      </c>
      <c r="AT2200" s="71" t="s">
        <v>4671</v>
      </c>
      <c r="AU2200" s="38"/>
      <c r="AV2200" s="38"/>
      <c r="AW2200" s="38"/>
    </row>
    <row r="2201" spans="1:49" ht="15">
      <c r="A2201" s="33">
        <v>2200</v>
      </c>
      <c r="B2201" s="33" t="str">
        <f t="shared" si="106"/>
        <v>3084_I</v>
      </c>
      <c r="C2201" s="33" t="str">
        <f t="shared" si="107"/>
        <v>8//5.1</v>
      </c>
      <c r="D2201" s="61">
        <v>3084</v>
      </c>
      <c r="E2201" s="72" t="s">
        <v>4672</v>
      </c>
      <c r="F2201" s="395" t="s">
        <v>7444</v>
      </c>
      <c r="G2201" s="62" t="str">
        <f>VLOOKUP(CONCATENATE(TEXT(I2201,"0"),"_",TEXT(F2201,"0")),[1]CodC!$A$2:$D$250,4,0)</f>
        <v>Matérias corrosivas comburentes, sólidas;</v>
      </c>
      <c r="H2201" s="395" t="s">
        <v>7357</v>
      </c>
      <c r="I2201" s="69" t="s">
        <v>631</v>
      </c>
      <c r="J2201" s="69" t="s">
        <v>631</v>
      </c>
      <c r="K2201" s="68" t="s">
        <v>625</v>
      </c>
      <c r="L2201" s="68" t="s">
        <v>746</v>
      </c>
      <c r="M2201" s="68"/>
      <c r="N2201" s="64" t="s">
        <v>51</v>
      </c>
      <c r="O2201" s="64" t="s">
        <v>51</v>
      </c>
      <c r="P2201" s="113" t="s">
        <v>22423</v>
      </c>
      <c r="Q2201" s="70" t="s">
        <v>1482</v>
      </c>
      <c r="R2201" s="70" t="s">
        <v>1482</v>
      </c>
      <c r="S2201" s="65" t="str">
        <f t="shared" si="105"/>
        <v/>
      </c>
      <c r="T2201" s="69" t="s">
        <v>19</v>
      </c>
      <c r="U2201" s="69"/>
      <c r="V2201" s="69"/>
      <c r="W2201" s="69"/>
      <c r="X2201" s="69"/>
      <c r="Y2201" s="69"/>
      <c r="Z2201" s="69"/>
      <c r="AA2201" s="69"/>
      <c r="AB2201" s="69"/>
      <c r="AC2201" s="69"/>
      <c r="AD2201" s="69"/>
      <c r="AE2201" s="69"/>
      <c r="AF2201" s="69"/>
      <c r="AG2201" s="69"/>
      <c r="AH2201" s="69"/>
      <c r="AI2201" s="69"/>
      <c r="AJ2201" s="69"/>
      <c r="AK2201" s="69"/>
      <c r="AL2201" s="69"/>
      <c r="AM2201" s="70" t="s">
        <v>2241</v>
      </c>
      <c r="AN2201" s="63" t="str">
        <f>IF(ISNA(VLOOKUP(D2201,[1]GRE_Tabela2!$A$4:$D$112,4,0)),"-",VLOOKUP(D2201,[1]GRE_Tabela2!$A$4:$D$112,4,0))</f>
        <v>-</v>
      </c>
      <c r="AO2201" s="68" t="s">
        <v>1341</v>
      </c>
      <c r="AP2201" s="68" t="s">
        <v>1618</v>
      </c>
      <c r="AQ2201" s="113">
        <v>157</v>
      </c>
      <c r="AR2201" s="302" t="str">
        <f>IF(ISNA(VLOOKUP(AT2201,[1]FISQ!$D$2:$J$1713,7,0)),"-",VLOOKUP(AT2201,[1]FISQ!$D$2:$J$1713,7,0))</f>
        <v>-</v>
      </c>
      <c r="AS2201" s="302" t="str">
        <f>IF(ISNA(VLOOKUP(AT2201,[1]FISQ!$D$2:$J$1713,4,0)),"-",CONCATENATE("(",VLOOKUP(AT2201,[1]FISQ!$D$2:$J$1713,4,0),")"))</f>
        <v>-</v>
      </c>
      <c r="AT2201" s="71" t="s">
        <v>4673</v>
      </c>
      <c r="AU2201" s="38" t="s">
        <v>6539</v>
      </c>
      <c r="AV2201" s="30"/>
      <c r="AW2201" s="38"/>
    </row>
    <row r="2202" spans="1:49" ht="15">
      <c r="A2202" s="33">
        <v>2201</v>
      </c>
      <c r="B2202" s="33" t="str">
        <f t="shared" si="106"/>
        <v>3084_II</v>
      </c>
      <c r="C2202" s="33" t="str">
        <f t="shared" si="107"/>
        <v>8//5.1</v>
      </c>
      <c r="D2202" s="61">
        <v>3084</v>
      </c>
      <c r="E2202" s="72" t="s">
        <v>4672</v>
      </c>
      <c r="F2202" s="395" t="s">
        <v>7444</v>
      </c>
      <c r="G2202" s="62" t="str">
        <f>VLOOKUP(CONCATENATE(TEXT(I2202,"0"),"_",TEXT(F2202,"0")),[1]CodC!$A$2:$D$250,4,0)</f>
        <v>Matérias corrosivas comburentes, sólidas;</v>
      </c>
      <c r="H2202" s="395" t="s">
        <v>7359</v>
      </c>
      <c r="I2202" s="69" t="s">
        <v>631</v>
      </c>
      <c r="J2202" s="69" t="s">
        <v>631</v>
      </c>
      <c r="K2202" s="68" t="s">
        <v>625</v>
      </c>
      <c r="L2202" s="68" t="s">
        <v>849</v>
      </c>
      <c r="M2202" s="68"/>
      <c r="N2202" s="64" t="s">
        <v>51</v>
      </c>
      <c r="O2202" s="64" t="s">
        <v>51</v>
      </c>
      <c r="P2202" s="113" t="s">
        <v>22423</v>
      </c>
      <c r="Q2202" s="70" t="s">
        <v>1482</v>
      </c>
      <c r="R2202" s="70" t="s">
        <v>1482</v>
      </c>
      <c r="S2202" s="65" t="str">
        <f t="shared" si="105"/>
        <v/>
      </c>
      <c r="T2202" s="69" t="s">
        <v>19</v>
      </c>
      <c r="U2202" s="69"/>
      <c r="V2202" s="69"/>
      <c r="W2202" s="69"/>
      <c r="X2202" s="69"/>
      <c r="Y2202" s="69"/>
      <c r="Z2202" s="69"/>
      <c r="AA2202" s="69"/>
      <c r="AB2202" s="69"/>
      <c r="AC2202" s="69"/>
      <c r="AD2202" s="69"/>
      <c r="AE2202" s="69"/>
      <c r="AF2202" s="69"/>
      <c r="AG2202" s="69"/>
      <c r="AH2202" s="69"/>
      <c r="AI2202" s="69"/>
      <c r="AJ2202" s="69"/>
      <c r="AK2202" s="69"/>
      <c r="AL2202" s="69"/>
      <c r="AM2202" s="70" t="str">
        <f>AM2201</f>
        <v>Provoca queimaduras na pele, olhos e mucosas.</v>
      </c>
      <c r="AN2202" s="63" t="str">
        <f>IF(ISNA(VLOOKUP(D2202,[1]GRE_Tabela2!$A$4:$D$112,4,0)),"-",VLOOKUP(D2202,[1]GRE_Tabela2!$A$4:$D$112,4,0))</f>
        <v>-</v>
      </c>
      <c r="AO2202" s="68" t="s">
        <v>1341</v>
      </c>
      <c r="AP2202" s="68" t="s">
        <v>1618</v>
      </c>
      <c r="AQ2202" s="113">
        <v>157</v>
      </c>
      <c r="AR2202" s="302" t="str">
        <f>IF(ISNA(VLOOKUP(AT2202,[1]FISQ!$D$2:$J$1713,7,0)),"-",VLOOKUP(AT2202,[1]FISQ!$D$2:$J$1713,7,0))</f>
        <v>-</v>
      </c>
      <c r="AS2202" s="302" t="str">
        <f>IF(ISNA(VLOOKUP(AT2202,[1]FISQ!$D$2:$J$1713,4,0)),"-",CONCATENATE("(",VLOOKUP(AT2202,[1]FISQ!$D$2:$J$1713,4,0),")"))</f>
        <v>-</v>
      </c>
      <c r="AT2202" s="71" t="s">
        <v>4673</v>
      </c>
      <c r="AU2202" s="38" t="s">
        <v>6539</v>
      </c>
      <c r="AV2202" s="30"/>
      <c r="AW2202" s="38"/>
    </row>
    <row r="2203" spans="1:49" ht="38.25">
      <c r="A2203" s="33">
        <v>2202</v>
      </c>
      <c r="B2203" s="33" t="str">
        <f t="shared" si="106"/>
        <v>3085_I</v>
      </c>
      <c r="C2203" s="33" t="str">
        <f t="shared" si="107"/>
        <v>5.1//8</v>
      </c>
      <c r="D2203" s="61">
        <v>3085</v>
      </c>
      <c r="E2203" s="72" t="s">
        <v>4674</v>
      </c>
      <c r="F2203" s="395" t="s">
        <v>7323</v>
      </c>
      <c r="G2203" s="62" t="str">
        <f>VLOOKUP(CONCATENATE(TEXT(I2203,"0"),"_",TEXT(F2203,"0")),[1]CodC!$A$2:$D$250,4,0)</f>
        <v>Matérias comburentes corrosivas, sólidas;</v>
      </c>
      <c r="H2203" s="395" t="s">
        <v>19</v>
      </c>
      <c r="I2203" s="68">
        <v>5</v>
      </c>
      <c r="J2203" s="68" t="s">
        <v>625</v>
      </c>
      <c r="K2203" s="68" t="s">
        <v>631</v>
      </c>
      <c r="L2203" s="68" t="s">
        <v>746</v>
      </c>
      <c r="M2203" s="68"/>
      <c r="N2203" s="64">
        <v>274</v>
      </c>
      <c r="O2203" s="64" t="s">
        <v>51</v>
      </c>
      <c r="P2203" s="113" t="s">
        <v>22423</v>
      </c>
      <c r="Q2203" s="70" t="s">
        <v>7229</v>
      </c>
      <c r="R2203" s="70" t="s">
        <v>4675</v>
      </c>
      <c r="S2203" s="65" t="str">
        <f t="shared" si="105"/>
        <v xml:space="preserve"> H1 </v>
      </c>
      <c r="T2203" s="68" t="s">
        <v>1635</v>
      </c>
      <c r="U2203" s="68"/>
      <c r="V2203" s="68"/>
      <c r="W2203" s="68"/>
      <c r="X2203" s="68"/>
      <c r="Y2203" s="68"/>
      <c r="Z2203" s="68"/>
      <c r="AA2203" s="68"/>
      <c r="AB2203" s="68"/>
      <c r="AC2203" s="68"/>
      <c r="AD2203" s="68"/>
      <c r="AE2203" s="68"/>
      <c r="AF2203" s="68"/>
      <c r="AG2203" s="68"/>
      <c r="AH2203" s="68"/>
      <c r="AI2203" s="68"/>
      <c r="AJ2203" s="68"/>
      <c r="AK2203" s="68"/>
      <c r="AL2203" s="68"/>
      <c r="AM2203" s="70" t="s">
        <v>4676</v>
      </c>
      <c r="AN2203" s="63" t="str">
        <f>IF(ISNA(VLOOKUP(D2203,[1]GRE_Tabela2!$A$4:$D$112,4,0)),"-",VLOOKUP(D2203,[1]GRE_Tabela2!$A$4:$D$112,4,0))</f>
        <v>-</v>
      </c>
      <c r="AO2203" s="68" t="s">
        <v>1341</v>
      </c>
      <c r="AP2203" s="68" t="s">
        <v>1618</v>
      </c>
      <c r="AQ2203" s="113">
        <v>140</v>
      </c>
      <c r="AR2203" s="302" t="str">
        <f>IF(ISNA(VLOOKUP(AT2203,[1]FISQ!$D$2:$J$1713,7,0)),"-",VLOOKUP(AT2203,[1]FISQ!$D$2:$J$1713,7,0))</f>
        <v>-</v>
      </c>
      <c r="AS2203" s="302" t="str">
        <f>IF(ISNA(VLOOKUP(AT2203,[1]FISQ!$D$2:$J$1713,4,0)),"-",CONCATENATE("(",VLOOKUP(AT2203,[1]FISQ!$D$2:$J$1713,4,0),")"))</f>
        <v>-</v>
      </c>
      <c r="AT2203" s="71" t="s">
        <v>4677</v>
      </c>
      <c r="AU2203" s="38" t="s">
        <v>6539</v>
      </c>
      <c r="AV2203" s="30"/>
      <c r="AW2203" s="38"/>
    </row>
    <row r="2204" spans="1:49" ht="38.25">
      <c r="A2204" s="33">
        <v>2203</v>
      </c>
      <c r="B2204" s="33" t="str">
        <f t="shared" si="106"/>
        <v>3085_II</v>
      </c>
      <c r="C2204" s="33" t="str">
        <f t="shared" si="107"/>
        <v>5.1//8</v>
      </c>
      <c r="D2204" s="61">
        <v>3085</v>
      </c>
      <c r="E2204" s="72" t="s">
        <v>4674</v>
      </c>
      <c r="F2204" s="395" t="s">
        <v>7323</v>
      </c>
      <c r="G2204" s="62" t="str">
        <f>VLOOKUP(CONCATENATE(TEXT(I2204,"0"),"_",TEXT(F2204,"0")),[1]CodC!$A$2:$D$250,4,0)</f>
        <v>Matérias comburentes corrosivas, sólidas;</v>
      </c>
      <c r="H2204" s="395" t="s">
        <v>7324</v>
      </c>
      <c r="I2204" s="68">
        <v>5</v>
      </c>
      <c r="J2204" s="68" t="s">
        <v>625</v>
      </c>
      <c r="K2204" s="68" t="s">
        <v>631</v>
      </c>
      <c r="L2204" s="68" t="s">
        <v>849</v>
      </c>
      <c r="M2204" s="68"/>
      <c r="N2204" s="64">
        <v>274</v>
      </c>
      <c r="O2204" s="64" t="s">
        <v>51</v>
      </c>
      <c r="P2204" s="113" t="s">
        <v>22423</v>
      </c>
      <c r="Q2204" s="70" t="s">
        <v>5989</v>
      </c>
      <c r="R2204" s="70" t="s">
        <v>1731</v>
      </c>
      <c r="S2204" s="65" t="str">
        <f t="shared" si="105"/>
        <v xml:space="preserve"> H1 </v>
      </c>
      <c r="T2204" s="68" t="s">
        <v>1635</v>
      </c>
      <c r="U2204" s="68"/>
      <c r="V2204" s="68"/>
      <c r="W2204" s="68"/>
      <c r="X2204" s="68"/>
      <c r="Y2204" s="68"/>
      <c r="Z2204" s="68"/>
      <c r="AA2204" s="68"/>
      <c r="AB2204" s="68"/>
      <c r="AC2204" s="68"/>
      <c r="AD2204" s="68"/>
      <c r="AE2204" s="68"/>
      <c r="AF2204" s="68"/>
      <c r="AG2204" s="68"/>
      <c r="AH2204" s="68"/>
      <c r="AI2204" s="68"/>
      <c r="AJ2204" s="68"/>
      <c r="AK2204" s="68"/>
      <c r="AL2204" s="68"/>
      <c r="AM2204" s="70" t="str">
        <f>AM2203</f>
        <v>Provoca queimaduras na pele, olhos e mucosas. Um cuidado especial no manuseio deve ser exercido se os volumes ficarem molhados.</v>
      </c>
      <c r="AN2204" s="63" t="str">
        <f>IF(ISNA(VLOOKUP(D2204,[1]GRE_Tabela2!$A$4:$D$112,4,0)),"-",VLOOKUP(D2204,[1]GRE_Tabela2!$A$4:$D$112,4,0))</f>
        <v>-</v>
      </c>
      <c r="AO2204" s="68" t="s">
        <v>1341</v>
      </c>
      <c r="AP2204" s="68" t="s">
        <v>1618</v>
      </c>
      <c r="AQ2204" s="113">
        <v>140</v>
      </c>
      <c r="AR2204" s="302" t="str">
        <f>IF(ISNA(VLOOKUP(AT2204,[1]FISQ!$D$2:$J$1713,7,0)),"-",VLOOKUP(AT2204,[1]FISQ!$D$2:$J$1713,7,0))</f>
        <v>-</v>
      </c>
      <c r="AS2204" s="302" t="str">
        <f>IF(ISNA(VLOOKUP(AT2204,[1]FISQ!$D$2:$J$1713,4,0)),"-",CONCATENATE("(",VLOOKUP(AT2204,[1]FISQ!$D$2:$J$1713,4,0),")"))</f>
        <v>-</v>
      </c>
      <c r="AT2204" s="71" t="s">
        <v>4677</v>
      </c>
      <c r="AU2204" s="38" t="s">
        <v>6539</v>
      </c>
      <c r="AV2204" s="30"/>
      <c r="AW2204" s="38"/>
    </row>
    <row r="2205" spans="1:49" ht="38.25">
      <c r="A2205" s="33">
        <v>2204</v>
      </c>
      <c r="B2205" s="33" t="str">
        <f t="shared" si="106"/>
        <v>3085_III</v>
      </c>
      <c r="C2205" s="33" t="str">
        <f t="shared" si="107"/>
        <v>5.1//8</v>
      </c>
      <c r="D2205" s="61">
        <v>3085</v>
      </c>
      <c r="E2205" s="72" t="s">
        <v>4674</v>
      </c>
      <c r="F2205" s="395" t="s">
        <v>7323</v>
      </c>
      <c r="G2205" s="62" t="str">
        <f>VLOOKUP(CONCATENATE(TEXT(I2205,"0"),"_",TEXT(F2205,"0")),[1]CodC!$A$2:$D$250,4,0)</f>
        <v>Matérias comburentes corrosivas, sólidas;</v>
      </c>
      <c r="H2205" s="395" t="s">
        <v>7324</v>
      </c>
      <c r="I2205" s="68">
        <v>5</v>
      </c>
      <c r="J2205" s="68" t="s">
        <v>625</v>
      </c>
      <c r="K2205" s="68" t="s">
        <v>631</v>
      </c>
      <c r="L2205" s="68" t="s">
        <v>879</v>
      </c>
      <c r="M2205" s="68"/>
      <c r="N2205" s="64">
        <v>274</v>
      </c>
      <c r="O2205" s="64" t="s">
        <v>1160</v>
      </c>
      <c r="P2205" s="113" t="s">
        <v>22423</v>
      </c>
      <c r="Q2205" s="70" t="s">
        <v>5989</v>
      </c>
      <c r="R2205" s="70" t="s">
        <v>1731</v>
      </c>
      <c r="S2205" s="65" t="str">
        <f t="shared" si="105"/>
        <v xml:space="preserve"> H1 </v>
      </c>
      <c r="T2205" s="68" t="s">
        <v>1635</v>
      </c>
      <c r="U2205" s="68"/>
      <c r="V2205" s="68"/>
      <c r="W2205" s="68"/>
      <c r="X2205" s="68"/>
      <c r="Y2205" s="68"/>
      <c r="Z2205" s="68"/>
      <c r="AA2205" s="68"/>
      <c r="AB2205" s="68"/>
      <c r="AC2205" s="68"/>
      <c r="AD2205" s="68"/>
      <c r="AE2205" s="68"/>
      <c r="AF2205" s="68"/>
      <c r="AG2205" s="68"/>
      <c r="AH2205" s="68"/>
      <c r="AI2205" s="68"/>
      <c r="AJ2205" s="68"/>
      <c r="AK2205" s="68"/>
      <c r="AL2205" s="68"/>
      <c r="AM2205" s="70" t="str">
        <f>AM2204</f>
        <v>Provoca queimaduras na pele, olhos e mucosas. Um cuidado especial no manuseio deve ser exercido se os volumes ficarem molhados.</v>
      </c>
      <c r="AN2205" s="63" t="str">
        <f>IF(ISNA(VLOOKUP(D2205,[1]GRE_Tabela2!$A$4:$D$112,4,0)),"-",VLOOKUP(D2205,[1]GRE_Tabela2!$A$4:$D$112,4,0))</f>
        <v>-</v>
      </c>
      <c r="AO2205" s="68" t="s">
        <v>1341</v>
      </c>
      <c r="AP2205" s="68" t="s">
        <v>1618</v>
      </c>
      <c r="AQ2205" s="113">
        <v>140</v>
      </c>
      <c r="AR2205" s="302" t="str">
        <f>IF(ISNA(VLOOKUP(AT2205,[1]FISQ!$D$2:$J$1713,7,0)),"-",VLOOKUP(AT2205,[1]FISQ!$D$2:$J$1713,7,0))</f>
        <v>-</v>
      </c>
      <c r="AS2205" s="302" t="str">
        <f>IF(ISNA(VLOOKUP(AT2205,[1]FISQ!$D$2:$J$1713,4,0)),"-",CONCATENATE("(",VLOOKUP(AT2205,[1]FISQ!$D$2:$J$1713,4,0),")"))</f>
        <v>-</v>
      </c>
      <c r="AT2205" s="71" t="s">
        <v>4677</v>
      </c>
      <c r="AU2205" s="38" t="s">
        <v>6539</v>
      </c>
      <c r="AV2205" s="30"/>
      <c r="AW2205" s="38"/>
    </row>
    <row r="2206" spans="1:49" ht="15">
      <c r="A2206" s="33">
        <v>2205</v>
      </c>
      <c r="B2206" s="33" t="str">
        <f t="shared" si="106"/>
        <v>3086_I</v>
      </c>
      <c r="C2206" s="33" t="str">
        <f t="shared" si="107"/>
        <v>6.1//5.1</v>
      </c>
      <c r="D2206" s="61">
        <v>3086</v>
      </c>
      <c r="E2206" s="72" t="s">
        <v>4678</v>
      </c>
      <c r="F2206" s="395" t="s">
        <v>7419</v>
      </c>
      <c r="G2206" s="62" t="str">
        <f>VLOOKUP(CONCATENATE(TEXT(I2206,"0"),"_",TEXT(F2206,"0")),[1]CodC!$A$2:$D$250,4,0)</f>
        <v>Matérias tóxicas comburentes, sólidas;</v>
      </c>
      <c r="H2206" s="395" t="s">
        <v>7322</v>
      </c>
      <c r="I2206" s="68">
        <v>6</v>
      </c>
      <c r="J2206" s="68" t="s">
        <v>50</v>
      </c>
      <c r="K2206" s="68" t="s">
        <v>625</v>
      </c>
      <c r="L2206" s="68" t="s">
        <v>746</v>
      </c>
      <c r="M2206" s="68"/>
      <c r="N2206" s="64" t="s">
        <v>51</v>
      </c>
      <c r="O2206" s="64" t="s">
        <v>51</v>
      </c>
      <c r="P2206" s="113" t="s">
        <v>22423</v>
      </c>
      <c r="Q2206" s="70" t="s">
        <v>1482</v>
      </c>
      <c r="R2206" s="70" t="s">
        <v>1482</v>
      </c>
      <c r="S2206" s="65" t="str">
        <f t="shared" si="105"/>
        <v/>
      </c>
      <c r="T2206" s="69" t="s">
        <v>19</v>
      </c>
      <c r="U2206" s="69"/>
      <c r="V2206" s="69"/>
      <c r="W2206" s="69"/>
      <c r="X2206" s="69"/>
      <c r="Y2206" s="69"/>
      <c r="Z2206" s="69"/>
      <c r="AA2206" s="69"/>
      <c r="AB2206" s="69"/>
      <c r="AC2206" s="69"/>
      <c r="AD2206" s="69"/>
      <c r="AE2206" s="69"/>
      <c r="AF2206" s="69"/>
      <c r="AG2206" s="69"/>
      <c r="AH2206" s="69"/>
      <c r="AI2206" s="69"/>
      <c r="AJ2206" s="69"/>
      <c r="AK2206" s="69"/>
      <c r="AL2206" s="69"/>
      <c r="AM2206" s="70" t="s">
        <v>1949</v>
      </c>
      <c r="AN2206" s="63" t="str">
        <f>IF(ISNA(VLOOKUP(D2206,[1]GRE_Tabela2!$A$4:$D$112,4,0)),"-",VLOOKUP(D2206,[1]GRE_Tabela2!$A$4:$D$112,4,0))</f>
        <v>-</v>
      </c>
      <c r="AO2206" s="68" t="s">
        <v>1341</v>
      </c>
      <c r="AP2206" s="68" t="s">
        <v>1618</v>
      </c>
      <c r="AQ2206" s="113">
        <v>141</v>
      </c>
      <c r="AR2206" s="302" t="str">
        <f>IF(ISNA(VLOOKUP(AT2206,[1]FISQ!$D$2:$J$1713,7,0)),"-",VLOOKUP(AT2206,[1]FISQ!$D$2:$J$1713,7,0))</f>
        <v>-</v>
      </c>
      <c r="AS2206" s="302" t="str">
        <f>IF(ISNA(VLOOKUP(AT2206,[1]FISQ!$D$2:$J$1713,4,0)),"-",CONCATENATE("(",VLOOKUP(AT2206,[1]FISQ!$D$2:$J$1713,4,0),")"))</f>
        <v>-</v>
      </c>
      <c r="AT2206" s="71" t="s">
        <v>4679</v>
      </c>
      <c r="AU2206" s="38"/>
      <c r="AV2206" s="38"/>
      <c r="AW2206" s="38"/>
    </row>
    <row r="2207" spans="1:49" ht="15">
      <c r="A2207" s="33">
        <v>2206</v>
      </c>
      <c r="B2207" s="33" t="str">
        <f t="shared" si="106"/>
        <v>3086_II</v>
      </c>
      <c r="C2207" s="33" t="str">
        <f t="shared" si="107"/>
        <v>6.1//5.1</v>
      </c>
      <c r="D2207" s="61">
        <v>3086</v>
      </c>
      <c r="E2207" s="72" t="s">
        <v>4678</v>
      </c>
      <c r="F2207" s="395" t="s">
        <v>7419</v>
      </c>
      <c r="G2207" s="62" t="str">
        <f>VLOOKUP(CONCATENATE(TEXT(I2207,"0"),"_",TEXT(F2207,"0")),[1]CodC!$A$2:$D$250,4,0)</f>
        <v>Matérias tóxicas comburentes, sólidas;</v>
      </c>
      <c r="H2207" s="395" t="s">
        <v>7420</v>
      </c>
      <c r="I2207" s="68">
        <v>6</v>
      </c>
      <c r="J2207" s="68" t="s">
        <v>50</v>
      </c>
      <c r="K2207" s="68" t="s">
        <v>625</v>
      </c>
      <c r="L2207" s="68" t="s">
        <v>849</v>
      </c>
      <c r="M2207" s="68"/>
      <c r="N2207" s="64" t="s">
        <v>51</v>
      </c>
      <c r="O2207" s="64" t="s">
        <v>51</v>
      </c>
      <c r="P2207" s="113" t="s">
        <v>22423</v>
      </c>
      <c r="Q2207" s="70" t="s">
        <v>1482</v>
      </c>
      <c r="R2207" s="70" t="s">
        <v>1482</v>
      </c>
      <c r="S2207" s="65" t="str">
        <f t="shared" si="105"/>
        <v/>
      </c>
      <c r="T2207" s="69" t="s">
        <v>19</v>
      </c>
      <c r="U2207" s="69"/>
      <c r="V2207" s="69"/>
      <c r="W2207" s="69"/>
      <c r="X2207" s="69"/>
      <c r="Y2207" s="69"/>
      <c r="Z2207" s="69"/>
      <c r="AA2207" s="69"/>
      <c r="AB2207" s="69"/>
      <c r="AC2207" s="69"/>
      <c r="AD2207" s="69"/>
      <c r="AE2207" s="69"/>
      <c r="AF2207" s="69"/>
      <c r="AG2207" s="69"/>
      <c r="AH2207" s="69"/>
      <c r="AI2207" s="69"/>
      <c r="AJ2207" s="69"/>
      <c r="AK2207" s="69"/>
      <c r="AL2207" s="69"/>
      <c r="AM2207" s="70" t="str">
        <f>AM2206</f>
        <v>Tóxico à ingestão, por contacto cutâneo ou à inalação.</v>
      </c>
      <c r="AN2207" s="63" t="str">
        <f>IF(ISNA(VLOOKUP(D2207,[1]GRE_Tabela2!$A$4:$D$112,4,0)),"-",VLOOKUP(D2207,[1]GRE_Tabela2!$A$4:$D$112,4,0))</f>
        <v>-</v>
      </c>
      <c r="AO2207" s="68" t="s">
        <v>1341</v>
      </c>
      <c r="AP2207" s="68" t="s">
        <v>1618</v>
      </c>
      <c r="AQ2207" s="113">
        <v>141</v>
      </c>
      <c r="AR2207" s="302" t="str">
        <f>IF(ISNA(VLOOKUP(AT2207,[1]FISQ!$D$2:$J$1713,7,0)),"-",VLOOKUP(AT2207,[1]FISQ!$D$2:$J$1713,7,0))</f>
        <v>-</v>
      </c>
      <c r="AS2207" s="302" t="str">
        <f>IF(ISNA(VLOOKUP(AT2207,[1]FISQ!$D$2:$J$1713,4,0)),"-",CONCATENATE("(",VLOOKUP(AT2207,[1]FISQ!$D$2:$J$1713,4,0),")"))</f>
        <v>-</v>
      </c>
      <c r="AT2207" s="71" t="s">
        <v>4679</v>
      </c>
      <c r="AU2207" s="38"/>
      <c r="AV2207" s="38"/>
      <c r="AW2207" s="38"/>
    </row>
    <row r="2208" spans="1:49" ht="38.25">
      <c r="A2208" s="33">
        <v>2207</v>
      </c>
      <c r="B2208" s="33" t="str">
        <f t="shared" si="106"/>
        <v>3087_I</v>
      </c>
      <c r="C2208" s="33" t="str">
        <f t="shared" si="107"/>
        <v>5.1//6.1</v>
      </c>
      <c r="D2208" s="61">
        <v>3087</v>
      </c>
      <c r="E2208" s="72" t="s">
        <v>4680</v>
      </c>
      <c r="F2208" s="395" t="s">
        <v>7317</v>
      </c>
      <c r="G2208" s="62" t="str">
        <f>VLOOKUP(CONCATENATE(TEXT(I2208,"0"),"_",TEXT(F2208,"0")),[1]CodC!$A$2:$D$250,4,0)</f>
        <v>Matérias comburentes tóxicas, sólidas;</v>
      </c>
      <c r="H2208" s="395" t="s">
        <v>19</v>
      </c>
      <c r="I2208" s="68">
        <v>5</v>
      </c>
      <c r="J2208" s="68" t="s">
        <v>625</v>
      </c>
      <c r="K2208" s="68" t="s">
        <v>50</v>
      </c>
      <c r="L2208" s="68" t="s">
        <v>746</v>
      </c>
      <c r="M2208" s="68"/>
      <c r="N2208" s="64">
        <v>274</v>
      </c>
      <c r="O2208" s="64" t="s">
        <v>1702</v>
      </c>
      <c r="P2208" s="113" t="s">
        <v>22423</v>
      </c>
      <c r="Q2208" s="70" t="s">
        <v>627</v>
      </c>
      <c r="R2208" s="70" t="s">
        <v>627</v>
      </c>
      <c r="S2208" s="65" t="str">
        <f t="shared" si="105"/>
        <v/>
      </c>
      <c r="T2208" s="68" t="s">
        <v>1635</v>
      </c>
      <c r="U2208" s="68"/>
      <c r="V2208" s="68"/>
      <c r="W2208" s="68"/>
      <c r="X2208" s="68"/>
      <c r="Y2208" s="68"/>
      <c r="Z2208" s="68"/>
      <c r="AA2208" s="68"/>
      <c r="AB2208" s="68"/>
      <c r="AC2208" s="68"/>
      <c r="AD2208" s="68"/>
      <c r="AE2208" s="68"/>
      <c r="AF2208" s="68"/>
      <c r="AG2208" s="68"/>
      <c r="AH2208" s="68"/>
      <c r="AI2208" s="68"/>
      <c r="AJ2208" s="68"/>
      <c r="AK2208" s="68"/>
      <c r="AL2208" s="68"/>
      <c r="AM2208" s="70" t="s">
        <v>6911</v>
      </c>
      <c r="AN2208" s="63" t="str">
        <f>IF(ISNA(VLOOKUP(D2208,[1]GRE_Tabela2!$A$4:$D$112,4,0)),"-",VLOOKUP(D2208,[1]GRE_Tabela2!$A$4:$D$112,4,0))</f>
        <v>-</v>
      </c>
      <c r="AO2208" s="68" t="s">
        <v>1341</v>
      </c>
      <c r="AP2208" s="68" t="s">
        <v>1618</v>
      </c>
      <c r="AQ2208" s="113">
        <v>141</v>
      </c>
      <c r="AR2208" s="302" t="str">
        <f>IF(ISNA(VLOOKUP(AT2208,[1]FISQ!$D$2:$J$1713,7,0)),"-",VLOOKUP(AT2208,[1]FISQ!$D$2:$J$1713,7,0))</f>
        <v>-</v>
      </c>
      <c r="AS2208" s="302" t="str">
        <f>IF(ISNA(VLOOKUP(AT2208,[1]FISQ!$D$2:$J$1713,4,0)),"-",CONCATENATE("(",VLOOKUP(AT2208,[1]FISQ!$D$2:$J$1713,4,0),")"))</f>
        <v>-</v>
      </c>
      <c r="AT2208" s="71" t="s">
        <v>4681</v>
      </c>
      <c r="AU2208" s="38"/>
      <c r="AV2208" s="38"/>
      <c r="AW2208" s="38"/>
    </row>
    <row r="2209" spans="1:49" ht="38.25">
      <c r="A2209" s="33">
        <v>2208</v>
      </c>
      <c r="B2209" s="33" t="str">
        <f t="shared" si="106"/>
        <v>3087_II</v>
      </c>
      <c r="C2209" s="33" t="str">
        <f t="shared" si="107"/>
        <v>5.1//6.1</v>
      </c>
      <c r="D2209" s="61">
        <v>3087</v>
      </c>
      <c r="E2209" s="72" t="s">
        <v>4680</v>
      </c>
      <c r="F2209" s="395" t="s">
        <v>7317</v>
      </c>
      <c r="G2209" s="62" t="str">
        <f>VLOOKUP(CONCATENATE(TEXT(I2209,"0"),"_",TEXT(F2209,"0")),[1]CodC!$A$2:$D$250,4,0)</f>
        <v>Matérias comburentes tóxicas, sólidas;</v>
      </c>
      <c r="H2209" s="395" t="s">
        <v>7318</v>
      </c>
      <c r="I2209" s="68">
        <v>5</v>
      </c>
      <c r="J2209" s="68" t="s">
        <v>625</v>
      </c>
      <c r="K2209" s="68" t="s">
        <v>50</v>
      </c>
      <c r="L2209" s="68" t="s">
        <v>849</v>
      </c>
      <c r="M2209" s="68"/>
      <c r="N2209" s="64">
        <v>274</v>
      </c>
      <c r="O2209" s="64" t="s">
        <v>1702</v>
      </c>
      <c r="P2209" s="113" t="s">
        <v>22423</v>
      </c>
      <c r="Q2209" s="70" t="s">
        <v>861</v>
      </c>
      <c r="R2209" s="70" t="s">
        <v>861</v>
      </c>
      <c r="S2209" s="65" t="str">
        <f t="shared" si="105"/>
        <v/>
      </c>
      <c r="T2209" s="68" t="s">
        <v>1635</v>
      </c>
      <c r="U2209" s="68"/>
      <c r="V2209" s="68"/>
      <c r="W2209" s="68"/>
      <c r="X2209" s="68"/>
      <c r="Y2209" s="68"/>
      <c r="Z2209" s="68"/>
      <c r="AA2209" s="68"/>
      <c r="AB2209" s="68"/>
      <c r="AC2209" s="68"/>
      <c r="AD2209" s="68"/>
      <c r="AE2209" s="68"/>
      <c r="AF2209" s="68"/>
      <c r="AG2209" s="68"/>
      <c r="AH2209" s="68"/>
      <c r="AI2209" s="68"/>
      <c r="AJ2209" s="68"/>
      <c r="AK2209" s="68"/>
      <c r="AL2209" s="68"/>
      <c r="AM2209" s="70" t="s">
        <v>6911</v>
      </c>
      <c r="AN2209" s="63" t="str">
        <f>IF(ISNA(VLOOKUP(D2209,[1]GRE_Tabela2!$A$4:$D$112,4,0)),"-",VLOOKUP(D2209,[1]GRE_Tabela2!$A$4:$D$112,4,0))</f>
        <v>-</v>
      </c>
      <c r="AO2209" s="68" t="s">
        <v>1341</v>
      </c>
      <c r="AP2209" s="68" t="s">
        <v>1618</v>
      </c>
      <c r="AQ2209" s="113">
        <v>141</v>
      </c>
      <c r="AR2209" s="302" t="str">
        <f>IF(ISNA(VLOOKUP(AT2209,[1]FISQ!$D$2:$J$1713,7,0)),"-",VLOOKUP(AT2209,[1]FISQ!$D$2:$J$1713,7,0))</f>
        <v>-</v>
      </c>
      <c r="AS2209" s="302" t="str">
        <f>IF(ISNA(VLOOKUP(AT2209,[1]FISQ!$D$2:$J$1713,4,0)),"-",CONCATENATE("(",VLOOKUP(AT2209,[1]FISQ!$D$2:$J$1713,4,0),")"))</f>
        <v>-</v>
      </c>
      <c r="AT2209" s="71" t="s">
        <v>4681</v>
      </c>
      <c r="AU2209" s="38"/>
      <c r="AV2209" s="38"/>
      <c r="AW2209" s="38"/>
    </row>
    <row r="2210" spans="1:49" ht="38.25">
      <c r="A2210" s="33">
        <v>2209</v>
      </c>
      <c r="B2210" s="33" t="str">
        <f t="shared" si="106"/>
        <v>3087_III</v>
      </c>
      <c r="C2210" s="33" t="str">
        <f t="shared" si="107"/>
        <v>5.1//6.1</v>
      </c>
      <c r="D2210" s="61">
        <v>3087</v>
      </c>
      <c r="E2210" s="72" t="s">
        <v>4680</v>
      </c>
      <c r="F2210" s="395" t="s">
        <v>7317</v>
      </c>
      <c r="G2210" s="62" t="str">
        <f>VLOOKUP(CONCATENATE(TEXT(I2210,"0"),"_",TEXT(F2210,"0")),[1]CodC!$A$2:$D$250,4,0)</f>
        <v>Matérias comburentes tóxicas, sólidas;</v>
      </c>
      <c r="H2210" s="395" t="s">
        <v>7318</v>
      </c>
      <c r="I2210" s="68">
        <v>5</v>
      </c>
      <c r="J2210" s="68" t="s">
        <v>625</v>
      </c>
      <c r="K2210" s="68" t="s">
        <v>50</v>
      </c>
      <c r="L2210" s="68" t="s">
        <v>879</v>
      </c>
      <c r="M2210" s="68"/>
      <c r="N2210" s="64">
        <v>274</v>
      </c>
      <c r="O2210" s="64" t="s">
        <v>1705</v>
      </c>
      <c r="P2210" s="113" t="s">
        <v>22423</v>
      </c>
      <c r="Q2210" s="70" t="s">
        <v>861</v>
      </c>
      <c r="R2210" s="70" t="s">
        <v>861</v>
      </c>
      <c r="S2210" s="65" t="str">
        <f t="shared" si="105"/>
        <v/>
      </c>
      <c r="T2210" s="68" t="s">
        <v>1635</v>
      </c>
      <c r="U2210" s="68"/>
      <c r="V2210" s="68"/>
      <c r="W2210" s="68"/>
      <c r="X2210" s="68"/>
      <c r="Y2210" s="68"/>
      <c r="Z2210" s="68"/>
      <c r="AA2210" s="68"/>
      <c r="AB2210" s="68"/>
      <c r="AC2210" s="68"/>
      <c r="AD2210" s="68"/>
      <c r="AE2210" s="68"/>
      <c r="AF2210" s="68"/>
      <c r="AG2210" s="68"/>
      <c r="AH2210" s="68"/>
      <c r="AI2210" s="68"/>
      <c r="AJ2210" s="68"/>
      <c r="AK2210" s="68"/>
      <c r="AL2210" s="68"/>
      <c r="AM2210" s="70" t="str">
        <f>AM2209</f>
        <v>Tóxico à ingestão, por contacto cutâneo ou à inalação de poeiras. Deve ser manuseado com cuidado para minimizar a exposição, particularmente ao pó.</v>
      </c>
      <c r="AN2210" s="63" t="str">
        <f>IF(ISNA(VLOOKUP(D2210,[1]GRE_Tabela2!$A$4:$D$112,4,0)),"-",VLOOKUP(D2210,[1]GRE_Tabela2!$A$4:$D$112,4,0))</f>
        <v>-</v>
      </c>
      <c r="AO2210" s="68" t="s">
        <v>1341</v>
      </c>
      <c r="AP2210" s="68" t="s">
        <v>1618</v>
      </c>
      <c r="AQ2210" s="113">
        <v>141</v>
      </c>
      <c r="AR2210" s="302" t="str">
        <f>IF(ISNA(VLOOKUP(AT2210,[1]FISQ!$D$2:$J$1713,7,0)),"-",VLOOKUP(AT2210,[1]FISQ!$D$2:$J$1713,7,0))</f>
        <v>-</v>
      </c>
      <c r="AS2210" s="302" t="str">
        <f>IF(ISNA(VLOOKUP(AT2210,[1]FISQ!$D$2:$J$1713,4,0)),"-",CONCATENATE("(",VLOOKUP(AT2210,[1]FISQ!$D$2:$J$1713,4,0),")"))</f>
        <v>-</v>
      </c>
      <c r="AT2210" s="71" t="s">
        <v>4681</v>
      </c>
      <c r="AU2210" s="38"/>
      <c r="AV2210" s="38"/>
      <c r="AW2210" s="38"/>
    </row>
    <row r="2211" spans="1:49" ht="15">
      <c r="A2211" s="33">
        <v>2210</v>
      </c>
      <c r="B2211" s="33" t="str">
        <f t="shared" si="106"/>
        <v>3088_II</v>
      </c>
      <c r="C2211" s="33" t="str">
        <f t="shared" si="107"/>
        <v>4.2//-</v>
      </c>
      <c r="D2211" s="61">
        <v>3088</v>
      </c>
      <c r="E2211" s="72" t="s">
        <v>6404</v>
      </c>
      <c r="F2211" s="395" t="s">
        <v>7246</v>
      </c>
      <c r="G2211" s="62" t="str">
        <f>VLOOKUP(CONCATENATE(TEXT(I2211,"0"),"_",TEXT(F2211,"0")),[1]CodC!$A$2:$D$250,4,0)</f>
        <v>Matérias sujeitas a inflamação espontânea sem perigo subsidiário, orgânicas, sólidas;</v>
      </c>
      <c r="H2211" s="395" t="s">
        <v>7294</v>
      </c>
      <c r="I2211" s="68">
        <v>4</v>
      </c>
      <c r="J2211" s="68" t="s">
        <v>1579</v>
      </c>
      <c r="K2211" s="69" t="s">
        <v>19</v>
      </c>
      <c r="L2211" s="68" t="s">
        <v>849</v>
      </c>
      <c r="M2211" s="68"/>
      <c r="N2211" s="64">
        <v>274</v>
      </c>
      <c r="O2211" s="64" t="s">
        <v>51</v>
      </c>
      <c r="P2211" s="113" t="s">
        <v>22423</v>
      </c>
      <c r="Q2211" s="70" t="s">
        <v>1482</v>
      </c>
      <c r="R2211" s="70" t="s">
        <v>1482</v>
      </c>
      <c r="S2211" s="65" t="str">
        <f t="shared" ref="S2211:S2225" si="108">RIGHT(R2211,LEN(R2211)-LEN(Q2211))</f>
        <v/>
      </c>
      <c r="T2211" s="69" t="s">
        <v>19</v>
      </c>
      <c r="U2211" s="69"/>
      <c r="V2211" s="69"/>
      <c r="W2211" s="69"/>
      <c r="X2211" s="69"/>
      <c r="Y2211" s="69"/>
      <c r="Z2211" s="69"/>
      <c r="AA2211" s="69"/>
      <c r="AB2211" s="69"/>
      <c r="AC2211" s="69"/>
      <c r="AD2211" s="69"/>
      <c r="AE2211" s="69"/>
      <c r="AF2211" s="69"/>
      <c r="AG2211" s="69"/>
      <c r="AH2211" s="69"/>
      <c r="AI2211" s="69"/>
      <c r="AJ2211" s="69"/>
      <c r="AK2211" s="69"/>
      <c r="AL2211" s="69"/>
      <c r="AM2211" s="70" t="s">
        <v>6153</v>
      </c>
      <c r="AN2211" s="63" t="str">
        <f>IF(ISNA(VLOOKUP(D2211,[1]GRE_Tabela2!$A$4:$D$112,4,0)),"-",VLOOKUP(D2211,[1]GRE_Tabela2!$A$4:$D$112,4,0))</f>
        <v>-</v>
      </c>
      <c r="AO2211" s="68" t="s">
        <v>1341</v>
      </c>
      <c r="AP2211" s="68" t="s">
        <v>1338</v>
      </c>
      <c r="AQ2211" s="113">
        <v>135</v>
      </c>
      <c r="AR2211" s="302" t="str">
        <f>IF(ISNA(VLOOKUP(AT2211,[1]FISQ!$D$2:$J$1713,7,0)),"-",VLOOKUP(AT2211,[1]FISQ!$D$2:$J$1713,7,0))</f>
        <v>-</v>
      </c>
      <c r="AS2211" s="302" t="str">
        <f>IF(ISNA(VLOOKUP(AT2211,[1]FISQ!$D$2:$J$1713,4,0)),"-",CONCATENATE("(",VLOOKUP(AT2211,[1]FISQ!$D$2:$J$1713,4,0),")"))</f>
        <v>-</v>
      </c>
      <c r="AT2211" s="71" t="s">
        <v>4682</v>
      </c>
      <c r="AU2211" s="38"/>
      <c r="AV2211" s="38"/>
      <c r="AW2211" s="38"/>
    </row>
    <row r="2212" spans="1:49" ht="25.5">
      <c r="A2212" s="33">
        <v>2211</v>
      </c>
      <c r="B2212" s="33" t="str">
        <f t="shared" si="106"/>
        <v>3088_III</v>
      </c>
      <c r="C2212" s="33" t="str">
        <f t="shared" si="107"/>
        <v>4.2//-</v>
      </c>
      <c r="D2212" s="61">
        <v>3088</v>
      </c>
      <c r="E2212" s="72" t="s">
        <v>6404</v>
      </c>
      <c r="F2212" s="395" t="s">
        <v>7246</v>
      </c>
      <c r="G2212" s="62" t="str">
        <f>VLOOKUP(CONCATENATE(TEXT(I2212,"0"),"_",TEXT(F2212,"0")),[1]CodC!$A$2:$D$250,4,0)</f>
        <v>Matérias sujeitas a inflamação espontânea sem perigo subsidiário, orgânicas, sólidas;</v>
      </c>
      <c r="H2212" s="395" t="s">
        <v>7294</v>
      </c>
      <c r="I2212" s="68">
        <v>4</v>
      </c>
      <c r="J2212" s="68" t="s">
        <v>1579</v>
      </c>
      <c r="K2212" s="69" t="s">
        <v>19</v>
      </c>
      <c r="L2212" s="68" t="s">
        <v>879</v>
      </c>
      <c r="M2212" s="68"/>
      <c r="N2212" s="64" t="s">
        <v>24580</v>
      </c>
      <c r="O2212" s="64" t="s">
        <v>1160</v>
      </c>
      <c r="P2212" s="113" t="s">
        <v>22423</v>
      </c>
      <c r="Q2212" s="70" t="s">
        <v>1482</v>
      </c>
      <c r="R2212" s="70" t="s">
        <v>1482</v>
      </c>
      <c r="S2212" s="65" t="str">
        <f t="shared" si="108"/>
        <v/>
      </c>
      <c r="T2212" s="69" t="s">
        <v>19</v>
      </c>
      <c r="U2212" s="69"/>
      <c r="V2212" s="69"/>
      <c r="W2212" s="69"/>
      <c r="X2212" s="69"/>
      <c r="Y2212" s="69"/>
      <c r="Z2212" s="69"/>
      <c r="AA2212" s="69"/>
      <c r="AB2212" s="69"/>
      <c r="AC2212" s="69"/>
      <c r="AD2212" s="69"/>
      <c r="AE2212" s="69"/>
      <c r="AF2212" s="69"/>
      <c r="AG2212" s="69"/>
      <c r="AH2212" s="69"/>
      <c r="AI2212" s="69"/>
      <c r="AJ2212" s="69"/>
      <c r="AK2212" s="69"/>
      <c r="AL2212" s="69"/>
      <c r="AM2212" s="70" t="str">
        <f>AM2211</f>
        <v>Suscetíveis de auto-aquecimento ou combustão espontânea.</v>
      </c>
      <c r="AN2212" s="63" t="str">
        <f>IF(ISNA(VLOOKUP(D2212,[1]GRE_Tabela2!$A$4:$D$112,4,0)),"-",VLOOKUP(D2212,[1]GRE_Tabela2!$A$4:$D$112,4,0))</f>
        <v>-</v>
      </c>
      <c r="AO2212" s="68" t="s">
        <v>1341</v>
      </c>
      <c r="AP2212" s="68" t="s">
        <v>1338</v>
      </c>
      <c r="AQ2212" s="113">
        <v>135</v>
      </c>
      <c r="AR2212" s="302" t="str">
        <f>IF(ISNA(VLOOKUP(AT2212,[1]FISQ!$D$2:$J$1713,7,0)),"-",VLOOKUP(AT2212,[1]FISQ!$D$2:$J$1713,7,0))</f>
        <v>-</v>
      </c>
      <c r="AS2212" s="302" t="str">
        <f>IF(ISNA(VLOOKUP(AT2212,[1]FISQ!$D$2:$J$1713,4,0)),"-",CONCATENATE("(",VLOOKUP(AT2212,[1]FISQ!$D$2:$J$1713,4,0),")"))</f>
        <v>-</v>
      </c>
      <c r="AT2212" s="71" t="s">
        <v>4682</v>
      </c>
      <c r="AU2212" s="38"/>
      <c r="AV2212" s="38"/>
      <c r="AW2212" s="38"/>
    </row>
    <row r="2213" spans="1:49" ht="25.5">
      <c r="A2213" s="33">
        <v>2212</v>
      </c>
      <c r="B2213" s="33" t="str">
        <f t="shared" si="106"/>
        <v>3089_II</v>
      </c>
      <c r="C2213" s="33" t="str">
        <f t="shared" si="107"/>
        <v>4.1//-</v>
      </c>
      <c r="D2213" s="61">
        <v>3089</v>
      </c>
      <c r="E2213" s="72" t="s">
        <v>4683</v>
      </c>
      <c r="F2213" s="395" t="s">
        <v>7293</v>
      </c>
      <c r="G2213" s="62" t="str">
        <f>VLOOKUP(CONCATENATE(TEXT(I2213,"0"),"_",TEXT(F2213,"0")),[1]CodC!$A$2:$D$250,4,0)</f>
        <v>Matérias sólidas inflamáveis, sem perigo subsidiário: Inorgânicas;</v>
      </c>
      <c r="H2213" s="395" t="s">
        <v>7294</v>
      </c>
      <c r="I2213" s="68">
        <v>4</v>
      </c>
      <c r="J2213" s="68" t="s">
        <v>1405</v>
      </c>
      <c r="K2213" s="64" t="s">
        <v>19</v>
      </c>
      <c r="L2213" s="68" t="s">
        <v>849</v>
      </c>
      <c r="M2213" s="63"/>
      <c r="N2213" s="64">
        <v>552</v>
      </c>
      <c r="O2213" s="64" t="s">
        <v>19</v>
      </c>
      <c r="P2213" s="113" t="s">
        <v>22423</v>
      </c>
      <c r="Q2213" s="70" t="s">
        <v>5989</v>
      </c>
      <c r="R2213" s="70" t="s">
        <v>1731</v>
      </c>
      <c r="S2213" s="65" t="str">
        <f t="shared" si="108"/>
        <v xml:space="preserve"> H1 </v>
      </c>
      <c r="T2213" s="68" t="s">
        <v>5627</v>
      </c>
      <c r="U2213" s="68"/>
      <c r="V2213" s="68"/>
      <c r="W2213" s="68"/>
      <c r="X2213" s="68"/>
      <c r="Y2213" s="68"/>
      <c r="Z2213" s="68"/>
      <c r="AA2213" s="68" t="s">
        <v>7163</v>
      </c>
      <c r="AB2213" s="68"/>
      <c r="AC2213" s="68"/>
      <c r="AD2213" s="68"/>
      <c r="AE2213" s="68"/>
      <c r="AF2213" s="68"/>
      <c r="AG2213" s="68"/>
      <c r="AH2213" s="68"/>
      <c r="AI2213" s="68" t="s">
        <v>7163</v>
      </c>
      <c r="AJ2213" s="68"/>
      <c r="AK2213" s="68"/>
      <c r="AL2213" s="68"/>
      <c r="AM2213" s="73" t="s">
        <v>19</v>
      </c>
      <c r="AN2213" s="63" t="str">
        <f>IF(ISNA(VLOOKUP(D2213,[1]GRE_Tabela2!$A$4:$D$112,4,0)),"-",VLOOKUP(D2213,[1]GRE_Tabela2!$A$4:$D$112,4,0))</f>
        <v>-</v>
      </c>
      <c r="AO2213" s="68" t="s">
        <v>1065</v>
      </c>
      <c r="AP2213" s="68" t="s">
        <v>1333</v>
      </c>
      <c r="AQ2213" s="113">
        <v>170</v>
      </c>
      <c r="AR2213" s="302" t="str">
        <f>IF(ISNA(VLOOKUP(AT2213,[1]FISQ!$D$2:$J$1713,7,0)),"-",VLOOKUP(AT2213,[1]FISQ!$D$2:$J$1713,7,0))</f>
        <v>0062 </v>
      </c>
      <c r="AS2213" s="302" t="str">
        <f>IF(ISNA(VLOOKUP(AT2213,[1]FISQ!$D$2:$J$1713,4,0)),"-",CONCATENATE("(",VLOOKUP(AT2213,[1]FISQ!$D$2:$J$1713,4,0),")"))</f>
        <v>(5)</v>
      </c>
      <c r="AT2213" s="71" t="s">
        <v>4684</v>
      </c>
      <c r="AU2213" s="38"/>
      <c r="AV2213" s="38"/>
      <c r="AW2213" s="38"/>
    </row>
    <row r="2214" spans="1:49" ht="25.5">
      <c r="A2214" s="33">
        <v>2213</v>
      </c>
      <c r="B2214" s="33" t="str">
        <f t="shared" si="106"/>
        <v>3089_III</v>
      </c>
      <c r="C2214" s="33" t="str">
        <f t="shared" si="107"/>
        <v>4.1//-</v>
      </c>
      <c r="D2214" s="61">
        <v>3089</v>
      </c>
      <c r="E2214" s="72" t="s">
        <v>4683</v>
      </c>
      <c r="F2214" s="395" t="s">
        <v>7293</v>
      </c>
      <c r="G2214" s="62" t="str">
        <f>VLOOKUP(CONCATENATE(TEXT(I2214,"0"),"_",TEXT(F2214,"0")),[1]CodC!$A$2:$D$250,4,0)</f>
        <v>Matérias sólidas inflamáveis, sem perigo subsidiário: Inorgânicas;</v>
      </c>
      <c r="H2214" s="395" t="s">
        <v>7294</v>
      </c>
      <c r="I2214" s="68">
        <v>4</v>
      </c>
      <c r="J2214" s="68" t="s">
        <v>1405</v>
      </c>
      <c r="K2214" s="64" t="s">
        <v>19</v>
      </c>
      <c r="L2214" s="68" t="s">
        <v>879</v>
      </c>
      <c r="M2214" s="68"/>
      <c r="N2214" s="64">
        <v>552</v>
      </c>
      <c r="O2214" s="64" t="s">
        <v>885</v>
      </c>
      <c r="P2214" s="113" t="s">
        <v>22423</v>
      </c>
      <c r="Q2214" s="70" t="s">
        <v>5989</v>
      </c>
      <c r="R2214" s="70" t="s">
        <v>1731</v>
      </c>
      <c r="S2214" s="65" t="str">
        <f t="shared" si="108"/>
        <v xml:space="preserve"> H1 </v>
      </c>
      <c r="T2214" s="68" t="s">
        <v>5627</v>
      </c>
      <c r="U2214" s="68"/>
      <c r="V2214" s="68"/>
      <c r="W2214" s="68"/>
      <c r="X2214" s="68"/>
      <c r="Y2214" s="68"/>
      <c r="Z2214" s="68"/>
      <c r="AA2214" s="68" t="s">
        <v>7163</v>
      </c>
      <c r="AB2214" s="68"/>
      <c r="AC2214" s="68"/>
      <c r="AD2214" s="68"/>
      <c r="AE2214" s="68"/>
      <c r="AF2214" s="68"/>
      <c r="AG2214" s="68"/>
      <c r="AH2214" s="68"/>
      <c r="AI2214" s="68" t="s">
        <v>7163</v>
      </c>
      <c r="AJ2214" s="68"/>
      <c r="AK2214" s="68"/>
      <c r="AL2214" s="68"/>
      <c r="AM2214" s="73" t="s">
        <v>19</v>
      </c>
      <c r="AN2214" s="63" t="str">
        <f>IF(ISNA(VLOOKUP(D2214,[1]GRE_Tabela2!$A$4:$D$112,4,0)),"-",VLOOKUP(D2214,[1]GRE_Tabela2!$A$4:$D$112,4,0))</f>
        <v>-</v>
      </c>
      <c r="AO2214" s="68" t="s">
        <v>1065</v>
      </c>
      <c r="AP2214" s="68" t="s">
        <v>1333</v>
      </c>
      <c r="AQ2214" s="113">
        <v>170</v>
      </c>
      <c r="AR2214" s="302" t="str">
        <f>IF(ISNA(VLOOKUP(AT2214,[1]FISQ!$D$2:$J$1713,7,0)),"-",VLOOKUP(AT2214,[1]FISQ!$D$2:$J$1713,7,0))</f>
        <v>0062 </v>
      </c>
      <c r="AS2214" s="302" t="str">
        <f>IF(ISNA(VLOOKUP(AT2214,[1]FISQ!$D$2:$J$1713,4,0)),"-",CONCATENATE("(",VLOOKUP(AT2214,[1]FISQ!$D$2:$J$1713,4,0),")"))</f>
        <v>(5)</v>
      </c>
      <c r="AT2214" s="71" t="s">
        <v>4684</v>
      </c>
      <c r="AU2214" s="38"/>
      <c r="AV2214" s="38"/>
      <c r="AW2214" s="38"/>
    </row>
    <row r="2215" spans="1:49" ht="89.25">
      <c r="A2215" s="33">
        <v>2214</v>
      </c>
      <c r="B2215" s="33" t="str">
        <f t="shared" si="106"/>
        <v>3090_-</v>
      </c>
      <c r="C2215" s="33" t="str">
        <f t="shared" si="107"/>
        <v>9//-</v>
      </c>
      <c r="D2215" s="61">
        <v>3090</v>
      </c>
      <c r="E2215" s="67" t="s">
        <v>4685</v>
      </c>
      <c r="F2215" s="395" t="s">
        <v>7445</v>
      </c>
      <c r="G2215" s="62" t="str">
        <f>VLOOKUP(CONCATENATE(TEXT(I2215,"0"),"_",TEXT(F2215,"0")),[1]CodC!$A$2:$D$250,4,0)</f>
        <v>Pilhas de lítio;</v>
      </c>
      <c r="H2215" s="395" t="s">
        <v>19</v>
      </c>
      <c r="I2215" s="69" t="s">
        <v>2442</v>
      </c>
      <c r="J2215" s="69" t="s">
        <v>2442</v>
      </c>
      <c r="K2215" s="69" t="s">
        <v>19</v>
      </c>
      <c r="L2215" s="68" t="s">
        <v>19</v>
      </c>
      <c r="M2215" s="68"/>
      <c r="N2215" s="64" t="s">
        <v>24581</v>
      </c>
      <c r="O2215" s="64" t="s">
        <v>6670</v>
      </c>
      <c r="P2215" s="113" t="s">
        <v>22425</v>
      </c>
      <c r="Q2215" s="70" t="s">
        <v>5598</v>
      </c>
      <c r="R2215" s="70" t="s">
        <v>4686</v>
      </c>
      <c r="S2215" s="65" t="str">
        <f t="shared" si="108"/>
        <v xml:space="preserve"> SW19</v>
      </c>
      <c r="T2215" s="69" t="s">
        <v>19</v>
      </c>
      <c r="U2215" s="69"/>
      <c r="V2215" s="69"/>
      <c r="W2215" s="69"/>
      <c r="X2215" s="69"/>
      <c r="Y2215" s="69"/>
      <c r="Z2215" s="69"/>
      <c r="AA2215" s="69"/>
      <c r="AB2215" s="69"/>
      <c r="AC2215" s="69"/>
      <c r="AD2215" s="69"/>
      <c r="AE2215" s="69"/>
      <c r="AF2215" s="69"/>
      <c r="AG2215" s="69"/>
      <c r="AH2215" s="69"/>
      <c r="AI2215" s="69"/>
      <c r="AJ2215" s="69"/>
      <c r="AK2215" s="69"/>
      <c r="AL2215" s="69"/>
      <c r="AM2215" s="70" t="s">
        <v>6938</v>
      </c>
      <c r="AN2215" s="63" t="str">
        <f>IF(ISNA(VLOOKUP(D2215,[1]GRE_Tabela2!$A$4:$D$112,4,0)),"-",VLOOKUP(D2215,[1]GRE_Tabela2!$A$4:$D$112,4,0))</f>
        <v>-</v>
      </c>
      <c r="AO2215" s="68" t="s">
        <v>1341</v>
      </c>
      <c r="AP2215" s="68" t="s">
        <v>1342</v>
      </c>
      <c r="AQ2215" s="113">
        <v>138</v>
      </c>
      <c r="AR2215" s="302" t="str">
        <f>IF(ISNA(VLOOKUP(AT2215,[1]FISQ!$D$2:$J$1713,7,0)),"-",VLOOKUP(AT2215,[1]FISQ!$D$2:$J$1713,7,0))</f>
        <v>-</v>
      </c>
      <c r="AS2215" s="302" t="str">
        <f>IF(ISNA(VLOOKUP(AT2215,[1]FISQ!$D$2:$J$1713,4,0)),"-",CONCATENATE("(",VLOOKUP(AT2215,[1]FISQ!$D$2:$J$1713,4,0),")"))</f>
        <v>-</v>
      </c>
      <c r="AT2215" s="71" t="s">
        <v>4687</v>
      </c>
      <c r="AU2215" s="38"/>
      <c r="AV2215" s="38"/>
      <c r="AW2215" s="38"/>
    </row>
    <row r="2216" spans="1:49" ht="114.75">
      <c r="A2216" s="33">
        <v>2215</v>
      </c>
      <c r="B2216" s="33" t="str">
        <f t="shared" si="106"/>
        <v>3091_-</v>
      </c>
      <c r="C2216" s="33" t="str">
        <f t="shared" si="107"/>
        <v>9//-</v>
      </c>
      <c r="D2216" s="61">
        <v>3091</v>
      </c>
      <c r="E2216" s="72" t="s">
        <v>4688</v>
      </c>
      <c r="F2216" s="395" t="s">
        <v>7445</v>
      </c>
      <c r="G2216" s="62" t="str">
        <f>VLOOKUP(CONCATENATE(TEXT(I2216,"0"),"_",TEXT(F2216,"0")),[1]CodC!$A$2:$D$250,4,0)</f>
        <v>Pilhas de lítio;</v>
      </c>
      <c r="H2216" s="395" t="s">
        <v>19</v>
      </c>
      <c r="I2216" s="69" t="s">
        <v>2442</v>
      </c>
      <c r="J2216" s="69" t="s">
        <v>2442</v>
      </c>
      <c r="K2216" s="69" t="s">
        <v>19</v>
      </c>
      <c r="L2216" s="68" t="s">
        <v>19</v>
      </c>
      <c r="M2216" s="68"/>
      <c r="N2216" s="64" t="s">
        <v>24582</v>
      </c>
      <c r="O2216" s="64" t="s">
        <v>6937</v>
      </c>
      <c r="P2216" s="113" t="s">
        <v>22425</v>
      </c>
      <c r="Q2216" s="70" t="s">
        <v>5598</v>
      </c>
      <c r="R2216" s="70" t="s">
        <v>4686</v>
      </c>
      <c r="S2216" s="65" t="str">
        <f t="shared" si="108"/>
        <v xml:space="preserve"> SW19</v>
      </c>
      <c r="T2216" s="69" t="s">
        <v>19</v>
      </c>
      <c r="U2216" s="69"/>
      <c r="V2216" s="69"/>
      <c r="W2216" s="69"/>
      <c r="X2216" s="69"/>
      <c r="Y2216" s="69"/>
      <c r="Z2216" s="69"/>
      <c r="AA2216" s="69"/>
      <c r="AB2216" s="69"/>
      <c r="AC2216" s="69"/>
      <c r="AD2216" s="69"/>
      <c r="AE2216" s="69"/>
      <c r="AF2216" s="69"/>
      <c r="AG2216" s="69"/>
      <c r="AH2216" s="69"/>
      <c r="AI2216" s="69"/>
      <c r="AJ2216" s="69"/>
      <c r="AK2216" s="69"/>
      <c r="AL2216" s="69"/>
      <c r="AM2216" s="70" t="s">
        <v>6939</v>
      </c>
      <c r="AN2216" s="63" t="str">
        <f>IF(ISNA(VLOOKUP(D2216,[1]GRE_Tabela2!$A$4:$D$112,4,0)),"-",VLOOKUP(D2216,[1]GRE_Tabela2!$A$4:$D$112,4,0))</f>
        <v>-</v>
      </c>
      <c r="AO2216" s="68" t="s">
        <v>1341</v>
      </c>
      <c r="AP2216" s="68" t="s">
        <v>1342</v>
      </c>
      <c r="AQ2216" s="113">
        <v>138</v>
      </c>
      <c r="AR2216" s="302" t="str">
        <f>IF(ISNA(VLOOKUP(AT2216,[1]FISQ!$D$2:$J$1713,7,0)),"-",VLOOKUP(AT2216,[1]FISQ!$D$2:$J$1713,7,0))</f>
        <v>-</v>
      </c>
      <c r="AS2216" s="302" t="str">
        <f>IF(ISNA(VLOOKUP(AT2216,[1]FISQ!$D$2:$J$1713,4,0)),"-",CONCATENATE("(",VLOOKUP(AT2216,[1]FISQ!$D$2:$J$1713,4,0),")"))</f>
        <v>-</v>
      </c>
      <c r="AT2216" s="71" t="s">
        <v>4689</v>
      </c>
      <c r="AU2216" s="38"/>
      <c r="AV2216" s="38"/>
      <c r="AW2216" s="38"/>
    </row>
    <row r="2217" spans="1:49" ht="51">
      <c r="A2217" s="33">
        <v>2216</v>
      </c>
      <c r="B2217" s="33" t="str">
        <f t="shared" si="106"/>
        <v>3092_III</v>
      </c>
      <c r="C2217" s="33" t="str">
        <f t="shared" si="107"/>
        <v>3//-</v>
      </c>
      <c r="D2217" s="61">
        <v>3092</v>
      </c>
      <c r="E2217" s="67" t="s">
        <v>4690</v>
      </c>
      <c r="F2217" s="395" t="s">
        <v>7275</v>
      </c>
      <c r="G2217" s="62" t="str">
        <f>VLOOKUP(CONCATENATE(TEXT(I2217,"0"),"_",TEXT(F2217,"0")),[1]CodC!$A$2:$D$250,4,0)</f>
        <v>Líquidos inflamáveis, sem perigo subsidiário, com um ponto de inflamação inferior ou igual a 60 °C;</v>
      </c>
      <c r="H2217" s="395" t="s">
        <v>7280</v>
      </c>
      <c r="I2217" s="69">
        <v>3</v>
      </c>
      <c r="J2217" s="69" t="s">
        <v>848</v>
      </c>
      <c r="K2217" s="69" t="s">
        <v>19</v>
      </c>
      <c r="L2217" s="68" t="s">
        <v>879</v>
      </c>
      <c r="M2217" s="63"/>
      <c r="N2217" s="64" t="s">
        <v>19</v>
      </c>
      <c r="O2217" s="64" t="s">
        <v>19</v>
      </c>
      <c r="P2217" s="113" t="s">
        <v>22425</v>
      </c>
      <c r="Q2217" s="70" t="s">
        <v>621</v>
      </c>
      <c r="R2217" s="70" t="s">
        <v>621</v>
      </c>
      <c r="S2217" s="65" t="str">
        <f t="shared" si="108"/>
        <v/>
      </c>
      <c r="T2217" s="69" t="s">
        <v>19</v>
      </c>
      <c r="U2217" s="69"/>
      <c r="V2217" s="69"/>
      <c r="W2217" s="69"/>
      <c r="X2217" s="69"/>
      <c r="Y2217" s="69"/>
      <c r="Z2217" s="69"/>
      <c r="AA2217" s="69"/>
      <c r="AB2217" s="69"/>
      <c r="AC2217" s="69"/>
      <c r="AD2217" s="69"/>
      <c r="AE2217" s="69"/>
      <c r="AF2217" s="69"/>
      <c r="AG2217" s="69"/>
      <c r="AH2217" s="69"/>
      <c r="AI2217" s="69"/>
      <c r="AJ2217" s="69"/>
      <c r="AK2217" s="69"/>
      <c r="AL2217" s="69"/>
      <c r="AM2217" s="70" t="s">
        <v>4691</v>
      </c>
      <c r="AN2217" s="63" t="str">
        <f>IF(ISNA(VLOOKUP(D2217,[1]GRE_Tabela2!$A$4:$D$112,4,0)),"-",VLOOKUP(D2217,[1]GRE_Tabela2!$A$4:$D$112,4,0))</f>
        <v>-</v>
      </c>
      <c r="AO2217" s="68" t="s">
        <v>747</v>
      </c>
      <c r="AP2217" s="68" t="s">
        <v>748</v>
      </c>
      <c r="AQ2217" s="113">
        <v>129</v>
      </c>
      <c r="AR2217" s="302" t="str">
        <f>IF(ISNA(VLOOKUP(AT2217,[1]FISQ!$D$2:$J$1713,7,0)),"-",VLOOKUP(AT2217,[1]FISQ!$D$2:$J$1713,7,0))</f>
        <v>0551 </v>
      </c>
      <c r="AS2217" s="302" t="str">
        <f>IF(ISNA(VLOOKUP(AT2217,[1]FISQ!$D$2:$J$1713,4,0)),"-",CONCATENATE("(",VLOOKUP(AT2217,[1]FISQ!$D$2:$J$1713,4,0),")"))</f>
        <v>(1)</v>
      </c>
      <c r="AT2217" s="71" t="s">
        <v>4692</v>
      </c>
      <c r="AU2217" s="38"/>
      <c r="AV2217" s="38"/>
      <c r="AW2217" s="38"/>
    </row>
    <row r="2218" spans="1:49" ht="15">
      <c r="A2218" s="33">
        <v>2217</v>
      </c>
      <c r="B2218" s="33" t="str">
        <f t="shared" si="106"/>
        <v>3093_I</v>
      </c>
      <c r="C2218" s="33" t="str">
        <f t="shared" si="107"/>
        <v>8//5.1</v>
      </c>
      <c r="D2218" s="61">
        <v>3093</v>
      </c>
      <c r="E2218" s="72" t="s">
        <v>4693</v>
      </c>
      <c r="F2218" s="395" t="s">
        <v>7356</v>
      </c>
      <c r="G2218" s="62" t="str">
        <f>VLOOKUP(CONCATENATE(TEXT(I2218,"0"),"_",TEXT(F2218,"0")),[1]CodC!$A$2:$D$250,4,0)</f>
        <v>Matérias corrosivas comburentes, líquidas;</v>
      </c>
      <c r="H2218" s="395" t="s">
        <v>7357</v>
      </c>
      <c r="I2218" s="69" t="s">
        <v>631</v>
      </c>
      <c r="J2218" s="69" t="s">
        <v>631</v>
      </c>
      <c r="K2218" s="68" t="s">
        <v>625</v>
      </c>
      <c r="L2218" s="68" t="s">
        <v>746</v>
      </c>
      <c r="M2218" s="68"/>
      <c r="N2218" s="64" t="s">
        <v>51</v>
      </c>
      <c r="O2218" s="64" t="s">
        <v>51</v>
      </c>
      <c r="P2218" s="113" t="s">
        <v>22423</v>
      </c>
      <c r="Q2218" s="70" t="s">
        <v>1482</v>
      </c>
      <c r="R2218" s="70" t="s">
        <v>1482</v>
      </c>
      <c r="S2218" s="65" t="str">
        <f t="shared" si="108"/>
        <v/>
      </c>
      <c r="T2218" s="69" t="s">
        <v>19</v>
      </c>
      <c r="U2218" s="69"/>
      <c r="V2218" s="69"/>
      <c r="W2218" s="69"/>
      <c r="X2218" s="69"/>
      <c r="Y2218" s="69"/>
      <c r="Z2218" s="69"/>
      <c r="AA2218" s="69"/>
      <c r="AB2218" s="69"/>
      <c r="AC2218" s="69"/>
      <c r="AD2218" s="69"/>
      <c r="AE2218" s="69"/>
      <c r="AF2218" s="69"/>
      <c r="AG2218" s="69"/>
      <c r="AH2218" s="69"/>
      <c r="AI2218" s="69"/>
      <c r="AJ2218" s="69"/>
      <c r="AK2218" s="69"/>
      <c r="AL2218" s="69"/>
      <c r="AM2218" s="70" t="s">
        <v>2241</v>
      </c>
      <c r="AN2218" s="63" t="str">
        <f>IF(ISNA(VLOOKUP(D2218,[1]GRE_Tabela2!$A$4:$D$112,4,0)),"-",VLOOKUP(D2218,[1]GRE_Tabela2!$A$4:$D$112,4,0))</f>
        <v>-</v>
      </c>
      <c r="AO2218" s="68" t="s">
        <v>1341</v>
      </c>
      <c r="AP2218" s="68" t="s">
        <v>1618</v>
      </c>
      <c r="AQ2218" s="113">
        <v>157</v>
      </c>
      <c r="AR2218" s="302" t="str">
        <f>IF(ISNA(VLOOKUP(AT2218,[1]FISQ!$D$2:$J$1713,7,0)),"-",VLOOKUP(AT2218,[1]FISQ!$D$2:$J$1713,7,0))</f>
        <v>-</v>
      </c>
      <c r="AS2218" s="302" t="str">
        <f>IF(ISNA(VLOOKUP(AT2218,[1]FISQ!$D$2:$J$1713,4,0)),"-",CONCATENATE("(",VLOOKUP(AT2218,[1]FISQ!$D$2:$J$1713,4,0),")"))</f>
        <v>-</v>
      </c>
      <c r="AT2218" s="71" t="s">
        <v>4694</v>
      </c>
      <c r="AU2218" s="38" t="s">
        <v>6539</v>
      </c>
      <c r="AV2218" s="30"/>
      <c r="AW2218" s="38"/>
    </row>
    <row r="2219" spans="1:49" ht="15">
      <c r="A2219" s="33">
        <v>2218</v>
      </c>
      <c r="B2219" s="33" t="str">
        <f t="shared" si="106"/>
        <v>3093_II</v>
      </c>
      <c r="C2219" s="33" t="str">
        <f t="shared" si="107"/>
        <v>8//5.1</v>
      </c>
      <c r="D2219" s="61">
        <v>3093</v>
      </c>
      <c r="E2219" s="72" t="s">
        <v>4693</v>
      </c>
      <c r="F2219" s="395" t="s">
        <v>7356</v>
      </c>
      <c r="G2219" s="62" t="str">
        <f>VLOOKUP(CONCATENATE(TEXT(I2219,"0"),"_",TEXT(F2219,"0")),[1]CodC!$A$2:$D$250,4,0)</f>
        <v>Matérias corrosivas comburentes, líquidas;</v>
      </c>
      <c r="H2219" s="395" t="s">
        <v>7359</v>
      </c>
      <c r="I2219" s="69" t="s">
        <v>631</v>
      </c>
      <c r="J2219" s="69" t="s">
        <v>631</v>
      </c>
      <c r="K2219" s="68" t="s">
        <v>625</v>
      </c>
      <c r="L2219" s="68" t="s">
        <v>849</v>
      </c>
      <c r="M2219" s="68"/>
      <c r="N2219" s="64" t="s">
        <v>51</v>
      </c>
      <c r="O2219" s="64" t="s">
        <v>51</v>
      </c>
      <c r="P2219" s="113" t="s">
        <v>22423</v>
      </c>
      <c r="Q2219" s="70" t="s">
        <v>1482</v>
      </c>
      <c r="R2219" s="70" t="s">
        <v>1482</v>
      </c>
      <c r="S2219" s="65" t="str">
        <f t="shared" si="108"/>
        <v/>
      </c>
      <c r="T2219" s="69" t="s">
        <v>19</v>
      </c>
      <c r="U2219" s="69"/>
      <c r="V2219" s="69"/>
      <c r="W2219" s="69"/>
      <c r="X2219" s="69"/>
      <c r="Y2219" s="69"/>
      <c r="Z2219" s="69"/>
      <c r="AA2219" s="69"/>
      <c r="AB2219" s="69"/>
      <c r="AC2219" s="69"/>
      <c r="AD2219" s="69"/>
      <c r="AE2219" s="69"/>
      <c r="AF2219" s="69"/>
      <c r="AG2219" s="69"/>
      <c r="AH2219" s="69"/>
      <c r="AI2219" s="69"/>
      <c r="AJ2219" s="69"/>
      <c r="AK2219" s="69"/>
      <c r="AL2219" s="69"/>
      <c r="AM2219" s="70" t="str">
        <f>AM2218</f>
        <v>Provoca queimaduras na pele, olhos e mucosas.</v>
      </c>
      <c r="AN2219" s="63" t="str">
        <f>IF(ISNA(VLOOKUP(D2219,[1]GRE_Tabela2!$A$4:$D$112,4,0)),"-",VLOOKUP(D2219,[1]GRE_Tabela2!$A$4:$D$112,4,0))</f>
        <v>-</v>
      </c>
      <c r="AO2219" s="68" t="s">
        <v>1341</v>
      </c>
      <c r="AP2219" s="68" t="s">
        <v>1618</v>
      </c>
      <c r="AQ2219" s="113">
        <v>157</v>
      </c>
      <c r="AR2219" s="302" t="str">
        <f>IF(ISNA(VLOOKUP(AT2219,[1]FISQ!$D$2:$J$1713,7,0)),"-",VLOOKUP(AT2219,[1]FISQ!$D$2:$J$1713,7,0))</f>
        <v>-</v>
      </c>
      <c r="AS2219" s="302" t="str">
        <f>IF(ISNA(VLOOKUP(AT2219,[1]FISQ!$D$2:$J$1713,4,0)),"-",CONCATENATE("(",VLOOKUP(AT2219,[1]FISQ!$D$2:$J$1713,4,0),")"))</f>
        <v>-</v>
      </c>
      <c r="AT2219" s="71" t="s">
        <v>4694</v>
      </c>
      <c r="AU2219" s="38" t="s">
        <v>6539</v>
      </c>
      <c r="AV2219" s="30"/>
      <c r="AW2219" s="38"/>
    </row>
    <row r="2220" spans="1:49" ht="15">
      <c r="A2220" s="33">
        <v>2219</v>
      </c>
      <c r="B2220" s="33" t="str">
        <f t="shared" si="106"/>
        <v>3094_I</v>
      </c>
      <c r="C2220" s="33" t="str">
        <f t="shared" si="107"/>
        <v>8//4.3</v>
      </c>
      <c r="D2220" s="61">
        <v>3094</v>
      </c>
      <c r="E2220" s="72" t="s">
        <v>6307</v>
      </c>
      <c r="F2220" s="395" t="s">
        <v>7447</v>
      </c>
      <c r="G2220" s="62" t="str">
        <f>VLOOKUP(CONCATENATE(TEXT(I2220,"0"),"_",TEXT(F2220,"0")),[1]CodC!$A$2:$D$250,4,0)</f>
        <v>Matérias corrosivas que, em contacto com água, libertam gases inflamáveis, líquidas;</v>
      </c>
      <c r="H2220" s="395" t="s">
        <v>7448</v>
      </c>
      <c r="I2220" s="69" t="s">
        <v>631</v>
      </c>
      <c r="J2220" s="69" t="s">
        <v>631</v>
      </c>
      <c r="K2220" s="68" t="s">
        <v>298</v>
      </c>
      <c r="L2220" s="68" t="s">
        <v>746</v>
      </c>
      <c r="M2220" s="68"/>
      <c r="N2220" s="64">
        <v>274</v>
      </c>
      <c r="O2220" s="64" t="s">
        <v>51</v>
      </c>
      <c r="P2220" s="113" t="s">
        <v>22425</v>
      </c>
      <c r="Q2220" s="70" t="s">
        <v>627</v>
      </c>
      <c r="R2220" s="70" t="s">
        <v>5678</v>
      </c>
      <c r="S2220" s="65" t="str">
        <f t="shared" si="108"/>
        <v>H1</v>
      </c>
      <c r="T2220" s="69" t="s">
        <v>5626</v>
      </c>
      <c r="U2220" s="69"/>
      <c r="V2220" s="69"/>
      <c r="W2220" s="69"/>
      <c r="X2220" s="69"/>
      <c r="Y2220" s="69"/>
      <c r="Z2220" s="69"/>
      <c r="AA2220" s="69"/>
      <c r="AB2220" s="69"/>
      <c r="AC2220" s="69"/>
      <c r="AD2220" s="69"/>
      <c r="AE2220" s="69"/>
      <c r="AF2220" s="69"/>
      <c r="AG2220" s="69"/>
      <c r="AH2220" s="69"/>
      <c r="AI2220" s="69"/>
      <c r="AJ2220" s="69"/>
      <c r="AK2220" s="69"/>
      <c r="AL2220" s="69"/>
      <c r="AM2220" s="70" t="s">
        <v>2241</v>
      </c>
      <c r="AN2220" s="63" t="str">
        <f>IF(ISNA(VLOOKUP(D2220,[1]GRE_Tabela2!$A$4:$D$112,4,0)),"-",VLOOKUP(D2220,[1]GRE_Tabela2!$A$4:$D$112,4,0))</f>
        <v>-</v>
      </c>
      <c r="AO2220" s="68" t="s">
        <v>1065</v>
      </c>
      <c r="AP2220" s="68" t="s">
        <v>1487</v>
      </c>
      <c r="AQ2220" s="113">
        <v>138</v>
      </c>
      <c r="AR2220" s="302" t="str">
        <f>IF(ISNA(VLOOKUP(AT2220,[1]FISQ!$D$2:$J$1713,7,0)),"-",VLOOKUP(AT2220,[1]FISQ!$D$2:$J$1713,7,0))</f>
        <v>-</v>
      </c>
      <c r="AS2220" s="302" t="str">
        <f>IF(ISNA(VLOOKUP(AT2220,[1]FISQ!$D$2:$J$1713,4,0)),"-",CONCATENATE("(",VLOOKUP(AT2220,[1]FISQ!$D$2:$J$1713,4,0),")"))</f>
        <v>-</v>
      </c>
      <c r="AT2220" s="71" t="s">
        <v>4695</v>
      </c>
      <c r="AU2220" s="38" t="s">
        <v>6539</v>
      </c>
      <c r="AV2220" s="30"/>
      <c r="AW2220" s="38"/>
    </row>
    <row r="2221" spans="1:49" ht="15">
      <c r="A2221" s="33">
        <v>2220</v>
      </c>
      <c r="B2221" s="33" t="str">
        <f t="shared" si="106"/>
        <v>3094_II</v>
      </c>
      <c r="C2221" s="33" t="str">
        <f t="shared" si="107"/>
        <v>8//4.3</v>
      </c>
      <c r="D2221" s="61">
        <v>3094</v>
      </c>
      <c r="E2221" s="72" t="s">
        <v>6307</v>
      </c>
      <c r="F2221" s="395" t="s">
        <v>7447</v>
      </c>
      <c r="G2221" s="62" t="str">
        <f>VLOOKUP(CONCATENATE(TEXT(I2221,"0"),"_",TEXT(F2221,"0")),[1]CodC!$A$2:$D$250,4,0)</f>
        <v>Matérias corrosivas que, em contacto com água, libertam gases inflamáveis, líquidas;</v>
      </c>
      <c r="H2221" s="395" t="s">
        <v>7448</v>
      </c>
      <c r="I2221" s="69" t="s">
        <v>631</v>
      </c>
      <c r="J2221" s="69" t="s">
        <v>631</v>
      </c>
      <c r="K2221" s="68" t="s">
        <v>298</v>
      </c>
      <c r="L2221" s="68" t="s">
        <v>849</v>
      </c>
      <c r="M2221" s="68"/>
      <c r="N2221" s="64">
        <v>274</v>
      </c>
      <c r="O2221" s="64" t="s">
        <v>51</v>
      </c>
      <c r="P2221" s="113" t="s">
        <v>22425</v>
      </c>
      <c r="Q2221" s="70" t="s">
        <v>627</v>
      </c>
      <c r="R2221" s="70" t="s">
        <v>5678</v>
      </c>
      <c r="S2221" s="65" t="str">
        <f t="shared" si="108"/>
        <v>H1</v>
      </c>
      <c r="T2221" s="69" t="s">
        <v>5626</v>
      </c>
      <c r="U2221" s="69"/>
      <c r="V2221" s="69"/>
      <c r="W2221" s="69"/>
      <c r="X2221" s="69"/>
      <c r="Y2221" s="69"/>
      <c r="Z2221" s="69"/>
      <c r="AA2221" s="69"/>
      <c r="AB2221" s="69"/>
      <c r="AC2221" s="69"/>
      <c r="AD2221" s="69"/>
      <c r="AE2221" s="69"/>
      <c r="AF2221" s="69"/>
      <c r="AG2221" s="69"/>
      <c r="AH2221" s="69"/>
      <c r="AI2221" s="69"/>
      <c r="AJ2221" s="69"/>
      <c r="AK2221" s="69"/>
      <c r="AL2221" s="69"/>
      <c r="AM2221" s="70" t="str">
        <f>AM2220</f>
        <v>Provoca queimaduras na pele, olhos e mucosas.</v>
      </c>
      <c r="AN2221" s="63" t="str">
        <f>IF(ISNA(VLOOKUP(D2221,[1]GRE_Tabela2!$A$4:$D$112,4,0)),"-",VLOOKUP(D2221,[1]GRE_Tabela2!$A$4:$D$112,4,0))</f>
        <v>-</v>
      </c>
      <c r="AO2221" s="68" t="s">
        <v>1065</v>
      </c>
      <c r="AP2221" s="68" t="s">
        <v>1487</v>
      </c>
      <c r="AQ2221" s="113">
        <v>138</v>
      </c>
      <c r="AR2221" s="302" t="str">
        <f>IF(ISNA(VLOOKUP(AT2221,[1]FISQ!$D$2:$J$1713,7,0)),"-",VLOOKUP(AT2221,[1]FISQ!$D$2:$J$1713,7,0))</f>
        <v>-</v>
      </c>
      <c r="AS2221" s="302" t="str">
        <f>IF(ISNA(VLOOKUP(AT2221,[1]FISQ!$D$2:$J$1713,4,0)),"-",CONCATENATE("(",VLOOKUP(AT2221,[1]FISQ!$D$2:$J$1713,4,0),")"))</f>
        <v>-</v>
      </c>
      <c r="AT2221" s="71" t="s">
        <v>4695</v>
      </c>
      <c r="AU2221" s="38" t="s">
        <v>6539</v>
      </c>
      <c r="AV2221" s="30"/>
      <c r="AW2221" s="38"/>
    </row>
    <row r="2222" spans="1:49" ht="15">
      <c r="A2222" s="33">
        <v>2221</v>
      </c>
      <c r="B2222" s="33" t="str">
        <f t="shared" si="106"/>
        <v>3095_I</v>
      </c>
      <c r="C2222" s="33" t="str">
        <f t="shared" si="107"/>
        <v>8//4.2</v>
      </c>
      <c r="D2222" s="61">
        <v>3095</v>
      </c>
      <c r="E2222" s="72" t="s">
        <v>6405</v>
      </c>
      <c r="F2222" s="395" t="s">
        <v>7449</v>
      </c>
      <c r="G2222" s="62" t="str">
        <f>VLOOKUP(CONCATENATE(TEXT(I2222,"0"),"_",TEXT(F2222,"0")),[1]CodC!$A$2:$D$250,4,0)</f>
        <v>Matérias corrosivas, suscetíveis de auto-aquecimento, sólidas;</v>
      </c>
      <c r="H2222" s="395" t="s">
        <v>7433</v>
      </c>
      <c r="I2222" s="69" t="s">
        <v>631</v>
      </c>
      <c r="J2222" s="69" t="s">
        <v>631</v>
      </c>
      <c r="K2222" s="68" t="s">
        <v>1579</v>
      </c>
      <c r="L2222" s="68" t="s">
        <v>746</v>
      </c>
      <c r="M2222" s="68"/>
      <c r="N2222" s="64" t="s">
        <v>51</v>
      </c>
      <c r="O2222" s="64" t="s">
        <v>51</v>
      </c>
      <c r="P2222" s="113" t="s">
        <v>22423</v>
      </c>
      <c r="Q2222" s="70" t="s">
        <v>627</v>
      </c>
      <c r="R2222" s="70" t="s">
        <v>627</v>
      </c>
      <c r="S2222" s="65" t="str">
        <f t="shared" si="108"/>
        <v/>
      </c>
      <c r="T2222" s="69" t="s">
        <v>19</v>
      </c>
      <c r="U2222" s="69"/>
      <c r="V2222" s="69"/>
      <c r="W2222" s="69"/>
      <c r="X2222" s="69"/>
      <c r="Y2222" s="69"/>
      <c r="Z2222" s="69"/>
      <c r="AA2222" s="69"/>
      <c r="AB2222" s="69"/>
      <c r="AC2222" s="69"/>
      <c r="AD2222" s="69"/>
      <c r="AE2222" s="69"/>
      <c r="AF2222" s="69"/>
      <c r="AG2222" s="69"/>
      <c r="AH2222" s="69"/>
      <c r="AI2222" s="69"/>
      <c r="AJ2222" s="69"/>
      <c r="AK2222" s="69"/>
      <c r="AL2222" s="69"/>
      <c r="AM2222" s="70" t="s">
        <v>2241</v>
      </c>
      <c r="AN2222" s="63" t="str">
        <f>IF(ISNA(VLOOKUP(D2222,[1]GRE_Tabela2!$A$4:$D$112,4,0)),"-",VLOOKUP(D2222,[1]GRE_Tabela2!$A$4:$D$112,4,0))</f>
        <v>-</v>
      </c>
      <c r="AO2222" s="68" t="s">
        <v>1341</v>
      </c>
      <c r="AP2222" s="68" t="s">
        <v>1406</v>
      </c>
      <c r="AQ2222" s="113">
        <v>136</v>
      </c>
      <c r="AR2222" s="302" t="str">
        <f>IF(ISNA(VLOOKUP(AT2222,[1]FISQ!$D$2:$J$1713,7,0)),"-",VLOOKUP(AT2222,[1]FISQ!$D$2:$J$1713,7,0))</f>
        <v>-</v>
      </c>
      <c r="AS2222" s="302" t="str">
        <f>IF(ISNA(VLOOKUP(AT2222,[1]FISQ!$D$2:$J$1713,4,0)),"-",CONCATENATE("(",VLOOKUP(AT2222,[1]FISQ!$D$2:$J$1713,4,0),")"))</f>
        <v>-</v>
      </c>
      <c r="AT2222" s="71" t="s">
        <v>4696</v>
      </c>
      <c r="AU2222" s="38" t="s">
        <v>6539</v>
      </c>
      <c r="AV2222" s="30"/>
      <c r="AW2222" s="38"/>
    </row>
    <row r="2223" spans="1:49" ht="15">
      <c r="A2223" s="33">
        <v>2222</v>
      </c>
      <c r="B2223" s="33" t="str">
        <f t="shared" si="106"/>
        <v>3095_II</v>
      </c>
      <c r="C2223" s="33" t="str">
        <f t="shared" si="107"/>
        <v>8//4.2</v>
      </c>
      <c r="D2223" s="61">
        <v>3095</v>
      </c>
      <c r="E2223" s="72" t="s">
        <v>6405</v>
      </c>
      <c r="F2223" s="395" t="s">
        <v>7449</v>
      </c>
      <c r="G2223" s="62" t="str">
        <f>VLOOKUP(CONCATENATE(TEXT(I2223,"0"),"_",TEXT(F2223,"0")),[1]CodC!$A$2:$D$250,4,0)</f>
        <v>Matérias corrosivas, suscetíveis de auto-aquecimento, sólidas;</v>
      </c>
      <c r="H2223" s="395" t="s">
        <v>7434</v>
      </c>
      <c r="I2223" s="69" t="s">
        <v>631</v>
      </c>
      <c r="J2223" s="69" t="s">
        <v>631</v>
      </c>
      <c r="K2223" s="68" t="s">
        <v>1579</v>
      </c>
      <c r="L2223" s="68" t="s">
        <v>849</v>
      </c>
      <c r="M2223" s="68"/>
      <c r="N2223" s="64" t="s">
        <v>51</v>
      </c>
      <c r="O2223" s="64" t="s">
        <v>51</v>
      </c>
      <c r="P2223" s="113" t="s">
        <v>22423</v>
      </c>
      <c r="Q2223" s="70" t="s">
        <v>627</v>
      </c>
      <c r="R2223" s="70" t="s">
        <v>627</v>
      </c>
      <c r="S2223" s="65" t="str">
        <f t="shared" si="108"/>
        <v/>
      </c>
      <c r="T2223" s="69" t="s">
        <v>19</v>
      </c>
      <c r="U2223" s="69"/>
      <c r="V2223" s="69"/>
      <c r="W2223" s="69"/>
      <c r="X2223" s="69"/>
      <c r="Y2223" s="69"/>
      <c r="Z2223" s="69"/>
      <c r="AA2223" s="69"/>
      <c r="AB2223" s="69"/>
      <c r="AC2223" s="69"/>
      <c r="AD2223" s="69"/>
      <c r="AE2223" s="69"/>
      <c r="AF2223" s="69"/>
      <c r="AG2223" s="69"/>
      <c r="AH2223" s="69"/>
      <c r="AI2223" s="69"/>
      <c r="AJ2223" s="69"/>
      <c r="AK2223" s="69"/>
      <c r="AL2223" s="69"/>
      <c r="AM2223" s="70" t="str">
        <f>AM2222</f>
        <v>Provoca queimaduras na pele, olhos e mucosas.</v>
      </c>
      <c r="AN2223" s="63" t="str">
        <f>IF(ISNA(VLOOKUP(D2223,[1]GRE_Tabela2!$A$4:$D$112,4,0)),"-",VLOOKUP(D2223,[1]GRE_Tabela2!$A$4:$D$112,4,0))</f>
        <v>-</v>
      </c>
      <c r="AO2223" s="68" t="s">
        <v>1341</v>
      </c>
      <c r="AP2223" s="68" t="s">
        <v>1406</v>
      </c>
      <c r="AQ2223" s="113">
        <v>136</v>
      </c>
      <c r="AR2223" s="302" t="str">
        <f>IF(ISNA(VLOOKUP(AT2223,[1]FISQ!$D$2:$J$1713,7,0)),"-",VLOOKUP(AT2223,[1]FISQ!$D$2:$J$1713,7,0))</f>
        <v>-</v>
      </c>
      <c r="AS2223" s="302" t="str">
        <f>IF(ISNA(VLOOKUP(AT2223,[1]FISQ!$D$2:$J$1713,4,0)),"-",CONCATENATE("(",VLOOKUP(AT2223,[1]FISQ!$D$2:$J$1713,4,0),")"))</f>
        <v>-</v>
      </c>
      <c r="AT2223" s="71" t="s">
        <v>4696</v>
      </c>
      <c r="AU2223" s="38" t="s">
        <v>6539</v>
      </c>
      <c r="AV2223" s="30"/>
      <c r="AW2223" s="38"/>
    </row>
    <row r="2224" spans="1:49" ht="15">
      <c r="A2224" s="33">
        <v>2223</v>
      </c>
      <c r="B2224" s="33" t="str">
        <f t="shared" si="106"/>
        <v>3096_I</v>
      </c>
      <c r="C2224" s="33" t="str">
        <f t="shared" si="107"/>
        <v>8//4.3</v>
      </c>
      <c r="D2224" s="61">
        <v>3096</v>
      </c>
      <c r="E2224" s="72" t="s">
        <v>6308</v>
      </c>
      <c r="F2224" s="395" t="s">
        <v>7450</v>
      </c>
      <c r="G2224" s="62" t="str">
        <f>VLOOKUP(CONCATENATE(TEXT(I2224,"0"),"_",TEXT(F2224,"0")),[1]CodC!$A$2:$D$250,4,0)</f>
        <v>Matérias corrosivas que, em contacto com água, libertam gases inflamáveis, sólidas;</v>
      </c>
      <c r="H2224" s="395" t="s">
        <v>7451</v>
      </c>
      <c r="I2224" s="69" t="s">
        <v>631</v>
      </c>
      <c r="J2224" s="69" t="s">
        <v>631</v>
      </c>
      <c r="K2224" s="68" t="s">
        <v>298</v>
      </c>
      <c r="L2224" s="68" t="s">
        <v>746</v>
      </c>
      <c r="M2224" s="68"/>
      <c r="N2224" s="64">
        <v>274</v>
      </c>
      <c r="O2224" s="64" t="s">
        <v>51</v>
      </c>
      <c r="P2224" s="113" t="s">
        <v>22425</v>
      </c>
      <c r="Q2224" s="70" t="s">
        <v>627</v>
      </c>
      <c r="R2224" s="70" t="s">
        <v>5678</v>
      </c>
      <c r="S2224" s="65" t="str">
        <f t="shared" si="108"/>
        <v>H1</v>
      </c>
      <c r="T2224" s="69" t="s">
        <v>5626</v>
      </c>
      <c r="U2224" s="69"/>
      <c r="V2224" s="69"/>
      <c r="W2224" s="69"/>
      <c r="X2224" s="69"/>
      <c r="Y2224" s="69"/>
      <c r="Z2224" s="69"/>
      <c r="AA2224" s="69"/>
      <c r="AB2224" s="69"/>
      <c r="AC2224" s="69"/>
      <c r="AD2224" s="69"/>
      <c r="AE2224" s="69"/>
      <c r="AF2224" s="69"/>
      <c r="AG2224" s="69"/>
      <c r="AH2224" s="69"/>
      <c r="AI2224" s="69"/>
      <c r="AJ2224" s="69"/>
      <c r="AK2224" s="69"/>
      <c r="AL2224" s="69"/>
      <c r="AM2224" s="70" t="s">
        <v>2241</v>
      </c>
      <c r="AN2224" s="63" t="str">
        <f>IF(ISNA(VLOOKUP(D2224,[1]GRE_Tabela2!$A$4:$D$112,4,0)),"-",VLOOKUP(D2224,[1]GRE_Tabela2!$A$4:$D$112,4,0))</f>
        <v>-</v>
      </c>
      <c r="AO2224" s="68" t="s">
        <v>1065</v>
      </c>
      <c r="AP2224" s="68" t="s">
        <v>1487</v>
      </c>
      <c r="AQ2224" s="113">
        <v>138</v>
      </c>
      <c r="AR2224" s="302" t="str">
        <f>IF(ISNA(VLOOKUP(AT2224,[1]FISQ!$D$2:$J$1713,7,0)),"-",VLOOKUP(AT2224,[1]FISQ!$D$2:$J$1713,7,0))</f>
        <v>-</v>
      </c>
      <c r="AS2224" s="302" t="str">
        <f>IF(ISNA(VLOOKUP(AT2224,[1]FISQ!$D$2:$J$1713,4,0)),"-",CONCATENATE("(",VLOOKUP(AT2224,[1]FISQ!$D$2:$J$1713,4,0),")"))</f>
        <v>-</v>
      </c>
      <c r="AT2224" s="71" t="s">
        <v>4697</v>
      </c>
      <c r="AU2224" s="38" t="s">
        <v>6539</v>
      </c>
      <c r="AV2224" s="30"/>
      <c r="AW2224" s="38"/>
    </row>
    <row r="2225" spans="1:49" ht="15">
      <c r="A2225" s="33">
        <v>2224</v>
      </c>
      <c r="B2225" s="33" t="str">
        <f t="shared" si="106"/>
        <v>3096_II</v>
      </c>
      <c r="C2225" s="33" t="str">
        <f t="shared" si="107"/>
        <v>8//4.3</v>
      </c>
      <c r="D2225" s="61">
        <v>3096</v>
      </c>
      <c r="E2225" s="72" t="s">
        <v>6308</v>
      </c>
      <c r="F2225" s="395" t="s">
        <v>7450</v>
      </c>
      <c r="G2225" s="62" t="str">
        <f>VLOOKUP(CONCATENATE(TEXT(I2225,"0"),"_",TEXT(F2225,"0")),[1]CodC!$A$2:$D$250,4,0)</f>
        <v>Matérias corrosivas que, em contacto com água, libertam gases inflamáveis, sólidas;</v>
      </c>
      <c r="H2225" s="395" t="s">
        <v>7451</v>
      </c>
      <c r="I2225" s="69" t="s">
        <v>631</v>
      </c>
      <c r="J2225" s="69" t="s">
        <v>631</v>
      </c>
      <c r="K2225" s="68" t="s">
        <v>298</v>
      </c>
      <c r="L2225" s="68" t="s">
        <v>849</v>
      </c>
      <c r="M2225" s="68"/>
      <c r="N2225" s="64">
        <v>274</v>
      </c>
      <c r="O2225" s="64" t="s">
        <v>51</v>
      </c>
      <c r="P2225" s="113" t="s">
        <v>22425</v>
      </c>
      <c r="Q2225" s="70" t="s">
        <v>627</v>
      </c>
      <c r="R2225" s="70" t="s">
        <v>5678</v>
      </c>
      <c r="S2225" s="65" t="str">
        <f t="shared" si="108"/>
        <v>H1</v>
      </c>
      <c r="T2225" s="69" t="s">
        <v>5626</v>
      </c>
      <c r="U2225" s="69"/>
      <c r="V2225" s="69"/>
      <c r="W2225" s="69"/>
      <c r="X2225" s="69"/>
      <c r="Y2225" s="69"/>
      <c r="Z2225" s="69"/>
      <c r="AA2225" s="69"/>
      <c r="AB2225" s="69"/>
      <c r="AC2225" s="69"/>
      <c r="AD2225" s="69"/>
      <c r="AE2225" s="69"/>
      <c r="AF2225" s="69"/>
      <c r="AG2225" s="69"/>
      <c r="AH2225" s="69"/>
      <c r="AI2225" s="69"/>
      <c r="AJ2225" s="69"/>
      <c r="AK2225" s="69"/>
      <c r="AL2225" s="69"/>
      <c r="AM2225" s="70" t="str">
        <f>AM2224</f>
        <v>Provoca queimaduras na pele, olhos e mucosas.</v>
      </c>
      <c r="AN2225" s="63" t="str">
        <f>IF(ISNA(VLOOKUP(D2225,[1]GRE_Tabela2!$A$4:$D$112,4,0)),"-",VLOOKUP(D2225,[1]GRE_Tabela2!$A$4:$D$112,4,0))</f>
        <v>-</v>
      </c>
      <c r="AO2225" s="68" t="s">
        <v>1065</v>
      </c>
      <c r="AP2225" s="68" t="s">
        <v>1487</v>
      </c>
      <c r="AQ2225" s="113">
        <v>138</v>
      </c>
      <c r="AR2225" s="302" t="str">
        <f>IF(ISNA(VLOOKUP(AT2225,[1]FISQ!$D$2:$J$1713,7,0)),"-",VLOOKUP(AT2225,[1]FISQ!$D$2:$J$1713,7,0))</f>
        <v>-</v>
      </c>
      <c r="AS2225" s="302" t="str">
        <f>IF(ISNA(VLOOKUP(AT2225,[1]FISQ!$D$2:$J$1713,4,0)),"-",CONCATENATE("(",VLOOKUP(AT2225,[1]FISQ!$D$2:$J$1713,4,0),")"))</f>
        <v>-</v>
      </c>
      <c r="AT2225" s="71" t="s">
        <v>4697</v>
      </c>
      <c r="AU2225" s="38" t="s">
        <v>6539</v>
      </c>
      <c r="AV2225" s="30"/>
      <c r="AW2225" s="38"/>
    </row>
    <row r="2226" spans="1:49" ht="51">
      <c r="A2226" s="33">
        <v>2225</v>
      </c>
      <c r="B2226" s="33" t="str">
        <f t="shared" si="106"/>
        <v>3097_II</v>
      </c>
      <c r="C2226" s="33" t="str">
        <f t="shared" si="107"/>
        <v>4.1//5.1</v>
      </c>
      <c r="D2226" s="61">
        <v>3097</v>
      </c>
      <c r="E2226" s="72" t="s">
        <v>4698</v>
      </c>
      <c r="F2226" s="395" t="s">
        <v>7452</v>
      </c>
      <c r="G2226" s="62" t="str">
        <f>VLOOKUP(CONCATENATE(TEXT(I2226,"0"),"_",TEXT(F2226,"0")),[1]CodC!$A$2:$D$250,4,0)</f>
        <v>Matérias sólidas inflamáveis, comburentes;</v>
      </c>
      <c r="H2226" s="395" t="s">
        <v>19</v>
      </c>
      <c r="I2226" s="68">
        <v>4</v>
      </c>
      <c r="J2226" s="69" t="s">
        <v>1405</v>
      </c>
      <c r="K2226" s="68" t="s">
        <v>625</v>
      </c>
      <c r="L2226" s="68" t="s">
        <v>849</v>
      </c>
      <c r="M2226" s="68"/>
      <c r="N2226" s="64" t="s">
        <v>24410</v>
      </c>
      <c r="O2226" s="64" t="s">
        <v>6940</v>
      </c>
      <c r="P2226" s="113" t="s">
        <v>22423</v>
      </c>
      <c r="Q2226" s="70" t="s">
        <v>19</v>
      </c>
      <c r="R2226" s="70" t="s">
        <v>19</v>
      </c>
      <c r="S2226" s="70" t="s">
        <v>19</v>
      </c>
      <c r="T2226" s="69" t="s">
        <v>19</v>
      </c>
      <c r="U2226" s="69"/>
      <c r="V2226" s="69"/>
      <c r="W2226" s="69"/>
      <c r="X2226" s="69"/>
      <c r="Y2226" s="69"/>
      <c r="Z2226" s="69"/>
      <c r="AA2226" s="69"/>
      <c r="AB2226" s="69"/>
      <c r="AC2226" s="69"/>
      <c r="AD2226" s="69"/>
      <c r="AE2226" s="69"/>
      <c r="AF2226" s="69"/>
      <c r="AG2226" s="69"/>
      <c r="AH2226" s="69"/>
      <c r="AI2226" s="69"/>
      <c r="AJ2226" s="69"/>
      <c r="AK2226" s="69"/>
      <c r="AL2226" s="69"/>
      <c r="AM2226" s="70" t="s">
        <v>19</v>
      </c>
      <c r="AN2226" s="63" t="str">
        <f>IF(ISNA(VLOOKUP(D2226,[1]GRE_Tabela2!$A$4:$D$112,4,0)),"-",VLOOKUP(D2226,[1]GRE_Tabela2!$A$4:$D$112,4,0))</f>
        <v>-</v>
      </c>
      <c r="AO2226" s="68" t="s">
        <v>1341</v>
      </c>
      <c r="AP2226" s="68" t="s">
        <v>1618</v>
      </c>
      <c r="AQ2226" s="113">
        <v>140</v>
      </c>
      <c r="AR2226" s="302" t="str">
        <f>IF(ISNA(VLOOKUP(AT2226,[1]FISQ!$D$2:$J$1713,7,0)),"-",VLOOKUP(AT2226,[1]FISQ!$D$2:$J$1713,7,0))</f>
        <v>-</v>
      </c>
      <c r="AS2226" s="302" t="str">
        <f>IF(ISNA(VLOOKUP(AT2226,[1]FISQ!$D$2:$J$1713,4,0)),"-",CONCATENATE("(",VLOOKUP(AT2226,[1]FISQ!$D$2:$J$1713,4,0),")"))</f>
        <v>-</v>
      </c>
      <c r="AT2226" s="71" t="s">
        <v>4699</v>
      </c>
      <c r="AU2226" s="38"/>
      <c r="AV2226" s="38"/>
      <c r="AW2226" s="38"/>
    </row>
    <row r="2227" spans="1:49" ht="51">
      <c r="A2227" s="33">
        <v>2226</v>
      </c>
      <c r="B2227" s="33" t="str">
        <f t="shared" si="106"/>
        <v>3097_III</v>
      </c>
      <c r="C2227" s="33" t="str">
        <f t="shared" si="107"/>
        <v>4.1//5.1</v>
      </c>
      <c r="D2227" s="61">
        <v>3097</v>
      </c>
      <c r="E2227" s="72" t="s">
        <v>4698</v>
      </c>
      <c r="F2227" s="395" t="s">
        <v>7452</v>
      </c>
      <c r="G2227" s="62" t="str">
        <f>VLOOKUP(CONCATENATE(TEXT(I2227,"0"),"_",TEXT(F2227,"0")),[1]CodC!$A$2:$D$250,4,0)</f>
        <v>Matérias sólidas inflamáveis, comburentes;</v>
      </c>
      <c r="H2227" s="395" t="s">
        <v>19</v>
      </c>
      <c r="I2227" s="68">
        <v>4</v>
      </c>
      <c r="J2227" s="69" t="s">
        <v>1405</v>
      </c>
      <c r="K2227" s="68" t="s">
        <v>625</v>
      </c>
      <c r="L2227" s="68" t="s">
        <v>879</v>
      </c>
      <c r="M2227" s="68"/>
      <c r="N2227" s="64" t="s">
        <v>24410</v>
      </c>
      <c r="O2227" s="64" t="s">
        <v>6940</v>
      </c>
      <c r="P2227" s="113" t="s">
        <v>22423</v>
      </c>
      <c r="Q2227" s="70" t="s">
        <v>19</v>
      </c>
      <c r="R2227" s="70" t="s">
        <v>19</v>
      </c>
      <c r="S2227" s="70" t="s">
        <v>19</v>
      </c>
      <c r="T2227" s="69" t="s">
        <v>19</v>
      </c>
      <c r="U2227" s="69"/>
      <c r="V2227" s="69"/>
      <c r="W2227" s="69"/>
      <c r="X2227" s="69"/>
      <c r="Y2227" s="69"/>
      <c r="Z2227" s="69"/>
      <c r="AA2227" s="69"/>
      <c r="AB2227" s="69"/>
      <c r="AC2227" s="69"/>
      <c r="AD2227" s="69"/>
      <c r="AE2227" s="69"/>
      <c r="AF2227" s="69"/>
      <c r="AG2227" s="69"/>
      <c r="AH2227" s="69"/>
      <c r="AI2227" s="69"/>
      <c r="AJ2227" s="69"/>
      <c r="AK2227" s="69"/>
      <c r="AL2227" s="69"/>
      <c r="AM2227" s="70" t="s">
        <v>19</v>
      </c>
      <c r="AN2227" s="63" t="str">
        <f>IF(ISNA(VLOOKUP(D2227,[1]GRE_Tabela2!$A$4:$D$112,4,0)),"-",VLOOKUP(D2227,[1]GRE_Tabela2!$A$4:$D$112,4,0))</f>
        <v>-</v>
      </c>
      <c r="AO2227" s="68" t="s">
        <v>1341</v>
      </c>
      <c r="AP2227" s="68" t="s">
        <v>1618</v>
      </c>
      <c r="AQ2227" s="113">
        <v>140</v>
      </c>
      <c r="AR2227" s="302" t="str">
        <f>IF(ISNA(VLOOKUP(AT2227,[1]FISQ!$D$2:$J$1713,7,0)),"-",VLOOKUP(AT2227,[1]FISQ!$D$2:$J$1713,7,0))</f>
        <v>-</v>
      </c>
      <c r="AS2227" s="302" t="str">
        <f>IF(ISNA(VLOOKUP(AT2227,[1]FISQ!$D$2:$J$1713,4,0)),"-",CONCATENATE("(",VLOOKUP(AT2227,[1]FISQ!$D$2:$J$1713,4,0),")"))</f>
        <v>-</v>
      </c>
      <c r="AT2227" s="71" t="s">
        <v>4699</v>
      </c>
      <c r="AU2227" s="38"/>
      <c r="AV2227" s="38"/>
      <c r="AW2227" s="38"/>
    </row>
    <row r="2228" spans="1:49" ht="38.25">
      <c r="A2228" s="33">
        <v>2227</v>
      </c>
      <c r="B2228" s="33" t="str">
        <f t="shared" si="106"/>
        <v>3098_I</v>
      </c>
      <c r="C2228" s="33" t="str">
        <f t="shared" si="107"/>
        <v>5.1//8</v>
      </c>
      <c r="D2228" s="61">
        <v>3098</v>
      </c>
      <c r="E2228" s="72" t="s">
        <v>4700</v>
      </c>
      <c r="F2228" s="395" t="s">
        <v>7369</v>
      </c>
      <c r="G2228" s="62" t="str">
        <f>VLOOKUP(CONCATENATE(TEXT(I2228,"0"),"_",TEXT(F2228,"0")),[1]CodC!$A$2:$D$250,4,0)</f>
        <v>Matérias comburentes corrosivas, líquidas;</v>
      </c>
      <c r="H2228" s="395" t="s">
        <v>19</v>
      </c>
      <c r="I2228" s="68">
        <v>5</v>
      </c>
      <c r="J2228" s="69" t="s">
        <v>625</v>
      </c>
      <c r="K2228" s="68" t="s">
        <v>631</v>
      </c>
      <c r="L2228" s="68" t="s">
        <v>746</v>
      </c>
      <c r="M2228" s="68"/>
      <c r="N2228" s="64">
        <v>274</v>
      </c>
      <c r="O2228" s="64" t="s">
        <v>51</v>
      </c>
      <c r="P2228" s="113" t="s">
        <v>22423</v>
      </c>
      <c r="Q2228" s="70" t="s">
        <v>7229</v>
      </c>
      <c r="R2228" s="70" t="s">
        <v>4675</v>
      </c>
      <c r="S2228" s="65" t="str">
        <f t="shared" ref="S2228:S2233" si="109">RIGHT(R2228,LEN(R2228)-LEN(Q2228))</f>
        <v xml:space="preserve"> H1 </v>
      </c>
      <c r="T2228" s="69" t="s">
        <v>1635</v>
      </c>
      <c r="U2228" s="69"/>
      <c r="V2228" s="69"/>
      <c r="W2228" s="69"/>
      <c r="X2228" s="69"/>
      <c r="Y2228" s="69"/>
      <c r="Z2228" s="69"/>
      <c r="AA2228" s="69"/>
      <c r="AB2228" s="69"/>
      <c r="AC2228" s="69"/>
      <c r="AD2228" s="69"/>
      <c r="AE2228" s="69"/>
      <c r="AF2228" s="69"/>
      <c r="AG2228" s="69"/>
      <c r="AH2228" s="69"/>
      <c r="AI2228" s="69"/>
      <c r="AJ2228" s="69"/>
      <c r="AK2228" s="69"/>
      <c r="AL2228" s="69"/>
      <c r="AM2228" s="70" t="s">
        <v>4701</v>
      </c>
      <c r="AN2228" s="63" t="str">
        <f>IF(ISNA(VLOOKUP(D2228,[1]GRE_Tabela2!$A$4:$D$112,4,0)),"-",VLOOKUP(D2228,[1]GRE_Tabela2!$A$4:$D$112,4,0))</f>
        <v>-</v>
      </c>
      <c r="AO2228" s="68" t="s">
        <v>1341</v>
      </c>
      <c r="AP2228" s="68" t="s">
        <v>1618</v>
      </c>
      <c r="AQ2228" s="113">
        <v>140</v>
      </c>
      <c r="AR2228" s="302" t="str">
        <f>IF(ISNA(VLOOKUP(AT2228,[1]FISQ!$D$2:$J$1713,7,0)),"-",VLOOKUP(AT2228,[1]FISQ!$D$2:$J$1713,7,0))</f>
        <v>-</v>
      </c>
      <c r="AS2228" s="302" t="str">
        <f>IF(ISNA(VLOOKUP(AT2228,[1]FISQ!$D$2:$J$1713,4,0)),"-",CONCATENATE("(",VLOOKUP(AT2228,[1]FISQ!$D$2:$J$1713,4,0),")"))</f>
        <v>-</v>
      </c>
      <c r="AT2228" s="71" t="s">
        <v>4702</v>
      </c>
      <c r="AU2228" s="38" t="s">
        <v>6539</v>
      </c>
      <c r="AV2228" s="30"/>
      <c r="AW2228" s="38"/>
    </row>
    <row r="2229" spans="1:49" ht="38.25">
      <c r="A2229" s="33">
        <v>2228</v>
      </c>
      <c r="B2229" s="33" t="str">
        <f t="shared" si="106"/>
        <v>3098_II</v>
      </c>
      <c r="C2229" s="33" t="str">
        <f t="shared" si="107"/>
        <v>5.1//8</v>
      </c>
      <c r="D2229" s="61">
        <v>3098</v>
      </c>
      <c r="E2229" s="72" t="s">
        <v>4700</v>
      </c>
      <c r="F2229" s="395" t="s">
        <v>7369</v>
      </c>
      <c r="G2229" s="62" t="str">
        <f>VLOOKUP(CONCATENATE(TEXT(I2229,"0"),"_",TEXT(F2229,"0")),[1]CodC!$A$2:$D$250,4,0)</f>
        <v>Matérias comburentes corrosivas, líquidas;</v>
      </c>
      <c r="H2229" s="395" t="s">
        <v>19</v>
      </c>
      <c r="I2229" s="68">
        <v>5</v>
      </c>
      <c r="J2229" s="68" t="s">
        <v>625</v>
      </c>
      <c r="K2229" s="68" t="s">
        <v>631</v>
      </c>
      <c r="L2229" s="68" t="s">
        <v>849</v>
      </c>
      <c r="M2229" s="68"/>
      <c r="N2229" s="64">
        <v>274</v>
      </c>
      <c r="O2229" s="64" t="s">
        <v>51</v>
      </c>
      <c r="P2229" s="113" t="s">
        <v>22423</v>
      </c>
      <c r="Q2229" s="70" t="s">
        <v>5989</v>
      </c>
      <c r="R2229" s="70" t="s">
        <v>1731</v>
      </c>
      <c r="S2229" s="65" t="str">
        <f t="shared" si="109"/>
        <v xml:space="preserve"> H1 </v>
      </c>
      <c r="T2229" s="68" t="s">
        <v>1635</v>
      </c>
      <c r="U2229" s="68"/>
      <c r="V2229" s="68"/>
      <c r="W2229" s="68"/>
      <c r="X2229" s="68"/>
      <c r="Y2229" s="68"/>
      <c r="Z2229" s="68"/>
      <c r="AA2229" s="68"/>
      <c r="AB2229" s="68"/>
      <c r="AC2229" s="68"/>
      <c r="AD2229" s="68"/>
      <c r="AE2229" s="68"/>
      <c r="AF2229" s="68"/>
      <c r="AG2229" s="68"/>
      <c r="AH2229" s="68"/>
      <c r="AI2229" s="68"/>
      <c r="AJ2229" s="68"/>
      <c r="AK2229" s="68"/>
      <c r="AL2229" s="68"/>
      <c r="AM2229" s="70" t="str">
        <f>AM2228</f>
        <v>Provoca queimaduras na pele, olhos e mucosas. Um cuidado especial no manuseamento deve ser exercido se os volumes ficarem molhados.</v>
      </c>
      <c r="AN2229" s="63" t="str">
        <f>IF(ISNA(VLOOKUP(D2229,[1]GRE_Tabela2!$A$4:$D$112,4,0)),"-",VLOOKUP(D2229,[1]GRE_Tabela2!$A$4:$D$112,4,0))</f>
        <v>-</v>
      </c>
      <c r="AO2229" s="68" t="s">
        <v>1341</v>
      </c>
      <c r="AP2229" s="68" t="s">
        <v>1618</v>
      </c>
      <c r="AQ2229" s="113">
        <v>140</v>
      </c>
      <c r="AR2229" s="302" t="str">
        <f>IF(ISNA(VLOOKUP(AT2229,[1]FISQ!$D$2:$J$1713,7,0)),"-",VLOOKUP(AT2229,[1]FISQ!$D$2:$J$1713,7,0))</f>
        <v>-</v>
      </c>
      <c r="AS2229" s="302" t="str">
        <f>IF(ISNA(VLOOKUP(AT2229,[1]FISQ!$D$2:$J$1713,4,0)),"-",CONCATENATE("(",VLOOKUP(AT2229,[1]FISQ!$D$2:$J$1713,4,0),")"))</f>
        <v>-</v>
      </c>
      <c r="AT2229" s="71" t="s">
        <v>4703</v>
      </c>
      <c r="AU2229" s="38" t="s">
        <v>6539</v>
      </c>
      <c r="AV2229" s="30"/>
      <c r="AW2229" s="38"/>
    </row>
    <row r="2230" spans="1:49" ht="38.25">
      <c r="A2230" s="33">
        <v>2229</v>
      </c>
      <c r="B2230" s="33" t="str">
        <f t="shared" si="106"/>
        <v>3098_III</v>
      </c>
      <c r="C2230" s="33" t="str">
        <f t="shared" si="107"/>
        <v>5.1//8</v>
      </c>
      <c r="D2230" s="61">
        <v>3098</v>
      </c>
      <c r="E2230" s="72" t="s">
        <v>4700</v>
      </c>
      <c r="F2230" s="395" t="s">
        <v>7369</v>
      </c>
      <c r="G2230" s="62" t="str">
        <f>VLOOKUP(CONCATENATE(TEXT(I2230,"0"),"_",TEXT(F2230,"0")),[1]CodC!$A$2:$D$250,4,0)</f>
        <v>Matérias comburentes corrosivas, líquidas;</v>
      </c>
      <c r="H2230" s="395" t="s">
        <v>19</v>
      </c>
      <c r="I2230" s="68">
        <v>5</v>
      </c>
      <c r="J2230" s="68" t="s">
        <v>625</v>
      </c>
      <c r="K2230" s="68" t="s">
        <v>631</v>
      </c>
      <c r="L2230" s="68" t="s">
        <v>879</v>
      </c>
      <c r="M2230" s="68"/>
      <c r="N2230" s="64">
        <v>274</v>
      </c>
      <c r="O2230" s="64" t="s">
        <v>1160</v>
      </c>
      <c r="P2230" s="113" t="s">
        <v>22423</v>
      </c>
      <c r="Q2230" s="70" t="s">
        <v>5989</v>
      </c>
      <c r="R2230" s="70" t="s">
        <v>1731</v>
      </c>
      <c r="S2230" s="65" t="str">
        <f t="shared" si="109"/>
        <v xml:space="preserve"> H1 </v>
      </c>
      <c r="T2230" s="68" t="s">
        <v>1635</v>
      </c>
      <c r="U2230" s="68"/>
      <c r="V2230" s="68"/>
      <c r="W2230" s="68"/>
      <c r="X2230" s="68"/>
      <c r="Y2230" s="68"/>
      <c r="Z2230" s="68"/>
      <c r="AA2230" s="68"/>
      <c r="AB2230" s="68"/>
      <c r="AC2230" s="68"/>
      <c r="AD2230" s="68"/>
      <c r="AE2230" s="68"/>
      <c r="AF2230" s="68"/>
      <c r="AG2230" s="68"/>
      <c r="AH2230" s="68"/>
      <c r="AI2230" s="68"/>
      <c r="AJ2230" s="68"/>
      <c r="AK2230" s="68"/>
      <c r="AL2230" s="68"/>
      <c r="AM2230" s="70" t="str">
        <f>AM2229</f>
        <v>Provoca queimaduras na pele, olhos e mucosas. Um cuidado especial no manuseamento deve ser exercido se os volumes ficarem molhados.</v>
      </c>
      <c r="AN2230" s="63" t="str">
        <f>IF(ISNA(VLOOKUP(D2230,[1]GRE_Tabela2!$A$4:$D$112,4,0)),"-",VLOOKUP(D2230,[1]GRE_Tabela2!$A$4:$D$112,4,0))</f>
        <v>-</v>
      </c>
      <c r="AO2230" s="68" t="s">
        <v>1341</v>
      </c>
      <c r="AP2230" s="68" t="s">
        <v>1618</v>
      </c>
      <c r="AQ2230" s="113">
        <v>140</v>
      </c>
      <c r="AR2230" s="302" t="str">
        <f>IF(ISNA(VLOOKUP(AT2230,[1]FISQ!$D$2:$J$1713,7,0)),"-",VLOOKUP(AT2230,[1]FISQ!$D$2:$J$1713,7,0))</f>
        <v>-</v>
      </c>
      <c r="AS2230" s="302" t="str">
        <f>IF(ISNA(VLOOKUP(AT2230,[1]FISQ!$D$2:$J$1713,4,0)),"-",CONCATENATE("(",VLOOKUP(AT2230,[1]FISQ!$D$2:$J$1713,4,0),")"))</f>
        <v>-</v>
      </c>
      <c r="AT2230" s="71" t="s">
        <v>4702</v>
      </c>
      <c r="AU2230" s="38" t="s">
        <v>6539</v>
      </c>
      <c r="AV2230" s="30"/>
      <c r="AW2230" s="38"/>
    </row>
    <row r="2231" spans="1:49" ht="38.25">
      <c r="A2231" s="33">
        <v>2230</v>
      </c>
      <c r="B2231" s="33" t="str">
        <f t="shared" si="106"/>
        <v>3099_I</v>
      </c>
      <c r="C2231" s="33" t="str">
        <f t="shared" si="107"/>
        <v>5.1//6.1</v>
      </c>
      <c r="D2231" s="61">
        <v>3099</v>
      </c>
      <c r="E2231" s="72" t="s">
        <v>4704</v>
      </c>
      <c r="F2231" s="395" t="s">
        <v>7453</v>
      </c>
      <c r="G2231" s="62" t="str">
        <f>VLOOKUP(CONCATENATE(TEXT(I2231,"0"),"_",TEXT(F2231,"0")),[1]CodC!$A$2:$D$250,4,0)</f>
        <v>Matérias comburentes tóxicas, líquidas;</v>
      </c>
      <c r="H2231" s="395" t="s">
        <v>19</v>
      </c>
      <c r="I2231" s="68">
        <v>5</v>
      </c>
      <c r="J2231" s="68" t="s">
        <v>625</v>
      </c>
      <c r="K2231" s="68" t="s">
        <v>50</v>
      </c>
      <c r="L2231" s="68" t="s">
        <v>746</v>
      </c>
      <c r="M2231" s="68"/>
      <c r="N2231" s="64">
        <v>274</v>
      </c>
      <c r="O2231" s="64" t="s">
        <v>51</v>
      </c>
      <c r="P2231" s="113" t="s">
        <v>22423</v>
      </c>
      <c r="Q2231" s="70" t="s">
        <v>627</v>
      </c>
      <c r="R2231" s="70" t="s">
        <v>627</v>
      </c>
      <c r="S2231" s="65" t="str">
        <f t="shared" si="109"/>
        <v/>
      </c>
      <c r="T2231" s="68" t="s">
        <v>1635</v>
      </c>
      <c r="U2231" s="68"/>
      <c r="V2231" s="68"/>
      <c r="W2231" s="68"/>
      <c r="X2231" s="68"/>
      <c r="Y2231" s="68"/>
      <c r="Z2231" s="68"/>
      <c r="AA2231" s="68"/>
      <c r="AB2231" s="68"/>
      <c r="AC2231" s="68"/>
      <c r="AD2231" s="68"/>
      <c r="AE2231" s="68"/>
      <c r="AF2231" s="68"/>
      <c r="AG2231" s="68"/>
      <c r="AH2231" s="68"/>
      <c r="AI2231" s="68"/>
      <c r="AJ2231" s="68"/>
      <c r="AK2231" s="68"/>
      <c r="AL2231" s="68"/>
      <c r="AM2231" s="70" t="s">
        <v>6911</v>
      </c>
      <c r="AN2231" s="63" t="str">
        <f>IF(ISNA(VLOOKUP(D2231,[1]GRE_Tabela2!$A$4:$D$112,4,0)),"-",VLOOKUP(D2231,[1]GRE_Tabela2!$A$4:$D$112,4,0))</f>
        <v>-</v>
      </c>
      <c r="AO2231" s="68" t="s">
        <v>1341</v>
      </c>
      <c r="AP2231" s="68" t="s">
        <v>1618</v>
      </c>
      <c r="AQ2231" s="113">
        <v>142</v>
      </c>
      <c r="AR2231" s="302" t="str">
        <f>IF(ISNA(VLOOKUP(AT2231,[1]FISQ!$D$2:$J$1713,7,0)),"-",VLOOKUP(AT2231,[1]FISQ!$D$2:$J$1713,7,0))</f>
        <v>-</v>
      </c>
      <c r="AS2231" s="302" t="str">
        <f>IF(ISNA(VLOOKUP(AT2231,[1]FISQ!$D$2:$J$1713,4,0)),"-",CONCATENATE("(",VLOOKUP(AT2231,[1]FISQ!$D$2:$J$1713,4,0),")"))</f>
        <v>-</v>
      </c>
      <c r="AT2231" s="71" t="s">
        <v>4705</v>
      </c>
      <c r="AU2231" s="38"/>
      <c r="AV2231" s="38"/>
      <c r="AW2231" s="38"/>
    </row>
    <row r="2232" spans="1:49" ht="38.25">
      <c r="A2232" s="33">
        <v>2231</v>
      </c>
      <c r="B2232" s="33" t="str">
        <f t="shared" si="106"/>
        <v>3099_II</v>
      </c>
      <c r="C2232" s="33" t="str">
        <f t="shared" si="107"/>
        <v>5.1//6.1</v>
      </c>
      <c r="D2232" s="61">
        <v>3099</v>
      </c>
      <c r="E2232" s="72" t="s">
        <v>4704</v>
      </c>
      <c r="F2232" s="395" t="s">
        <v>7453</v>
      </c>
      <c r="G2232" s="62" t="str">
        <f>VLOOKUP(CONCATENATE(TEXT(I2232,"0"),"_",TEXT(F2232,"0")),[1]CodC!$A$2:$D$250,4,0)</f>
        <v>Matérias comburentes tóxicas, líquidas;</v>
      </c>
      <c r="H2232" s="395" t="s">
        <v>19</v>
      </c>
      <c r="I2232" s="68">
        <v>5</v>
      </c>
      <c r="J2232" s="68" t="s">
        <v>625</v>
      </c>
      <c r="K2232" s="68" t="s">
        <v>50</v>
      </c>
      <c r="L2232" s="68" t="s">
        <v>849</v>
      </c>
      <c r="M2232" s="68"/>
      <c r="N2232" s="64">
        <v>274</v>
      </c>
      <c r="O2232" s="64" t="s">
        <v>51</v>
      </c>
      <c r="P2232" s="113" t="s">
        <v>22423</v>
      </c>
      <c r="Q2232" s="70" t="s">
        <v>861</v>
      </c>
      <c r="R2232" s="70" t="s">
        <v>861</v>
      </c>
      <c r="S2232" s="65" t="str">
        <f t="shared" si="109"/>
        <v/>
      </c>
      <c r="T2232" s="68" t="s">
        <v>1635</v>
      </c>
      <c r="U2232" s="68"/>
      <c r="V2232" s="68"/>
      <c r="W2232" s="68"/>
      <c r="X2232" s="68"/>
      <c r="Y2232" s="68"/>
      <c r="Z2232" s="68"/>
      <c r="AA2232" s="68"/>
      <c r="AB2232" s="68"/>
      <c r="AC2232" s="68"/>
      <c r="AD2232" s="68"/>
      <c r="AE2232" s="68"/>
      <c r="AF2232" s="68"/>
      <c r="AG2232" s="68"/>
      <c r="AH2232" s="68"/>
      <c r="AI2232" s="68"/>
      <c r="AJ2232" s="68"/>
      <c r="AK2232" s="68"/>
      <c r="AL2232" s="68"/>
      <c r="AM2232" s="70" t="str">
        <f>AM2231</f>
        <v>Tóxico à ingestão, por contacto cutâneo ou à inalação de poeiras. Deve ser manuseado com cuidado para minimizar a exposição, particularmente ao pó.</v>
      </c>
      <c r="AN2232" s="63" t="str">
        <f>IF(ISNA(VLOOKUP(D2232,[1]GRE_Tabela2!$A$4:$D$112,4,0)),"-",VLOOKUP(D2232,[1]GRE_Tabela2!$A$4:$D$112,4,0))</f>
        <v>-</v>
      </c>
      <c r="AO2232" s="68" t="s">
        <v>1341</v>
      </c>
      <c r="AP2232" s="68" t="s">
        <v>1618</v>
      </c>
      <c r="AQ2232" s="113">
        <v>142</v>
      </c>
      <c r="AR2232" s="302" t="str">
        <f>IF(ISNA(VLOOKUP(AT2232,[1]FISQ!$D$2:$J$1713,7,0)),"-",VLOOKUP(AT2232,[1]FISQ!$D$2:$J$1713,7,0))</f>
        <v>-</v>
      </c>
      <c r="AS2232" s="302" t="str">
        <f>IF(ISNA(VLOOKUP(AT2232,[1]FISQ!$D$2:$J$1713,4,0)),"-",CONCATENATE("(",VLOOKUP(AT2232,[1]FISQ!$D$2:$J$1713,4,0),")"))</f>
        <v>-</v>
      </c>
      <c r="AT2232" s="71" t="s">
        <v>4705</v>
      </c>
      <c r="AU2232" s="38"/>
      <c r="AV2232" s="38"/>
      <c r="AW2232" s="38"/>
    </row>
    <row r="2233" spans="1:49" ht="38.25">
      <c r="A2233" s="33">
        <v>2232</v>
      </c>
      <c r="B2233" s="33" t="str">
        <f t="shared" si="106"/>
        <v>3099_III</v>
      </c>
      <c r="C2233" s="33" t="str">
        <f t="shared" si="107"/>
        <v>5.1//6.1</v>
      </c>
      <c r="D2233" s="61">
        <v>3099</v>
      </c>
      <c r="E2233" s="72" t="s">
        <v>4704</v>
      </c>
      <c r="F2233" s="395" t="s">
        <v>7453</v>
      </c>
      <c r="G2233" s="62" t="str">
        <f>VLOOKUP(CONCATENATE(TEXT(I2233,"0"),"_",TEXT(F2233,"0")),[1]CodC!$A$2:$D$250,4,0)</f>
        <v>Matérias comburentes tóxicas, líquidas;</v>
      </c>
      <c r="H2233" s="395" t="s">
        <v>19</v>
      </c>
      <c r="I2233" s="68">
        <v>5</v>
      </c>
      <c r="J2233" s="68" t="s">
        <v>625</v>
      </c>
      <c r="K2233" s="68" t="s">
        <v>50</v>
      </c>
      <c r="L2233" s="68" t="s">
        <v>879</v>
      </c>
      <c r="M2233" s="68"/>
      <c r="N2233" s="64">
        <v>274</v>
      </c>
      <c r="O2233" s="64" t="s">
        <v>1160</v>
      </c>
      <c r="P2233" s="113" t="s">
        <v>22423</v>
      </c>
      <c r="Q2233" s="70" t="s">
        <v>861</v>
      </c>
      <c r="R2233" s="70" t="s">
        <v>861</v>
      </c>
      <c r="S2233" s="65" t="str">
        <f t="shared" si="109"/>
        <v/>
      </c>
      <c r="T2233" s="68" t="s">
        <v>1635</v>
      </c>
      <c r="U2233" s="68"/>
      <c r="V2233" s="68"/>
      <c r="W2233" s="68"/>
      <c r="X2233" s="68"/>
      <c r="Y2233" s="68"/>
      <c r="Z2233" s="68"/>
      <c r="AA2233" s="68"/>
      <c r="AB2233" s="68"/>
      <c r="AC2233" s="68"/>
      <c r="AD2233" s="68"/>
      <c r="AE2233" s="68"/>
      <c r="AF2233" s="68"/>
      <c r="AG2233" s="68"/>
      <c r="AH2233" s="68"/>
      <c r="AI2233" s="68"/>
      <c r="AJ2233" s="68"/>
      <c r="AK2233" s="68"/>
      <c r="AL2233" s="68"/>
      <c r="AM2233" s="70" t="str">
        <f>AM2232</f>
        <v>Tóxico à ingestão, por contacto cutâneo ou à inalação de poeiras. Deve ser manuseado com cuidado para minimizar a exposição, particularmente ao pó.</v>
      </c>
      <c r="AN2233" s="63" t="str">
        <f>IF(ISNA(VLOOKUP(D2233,[1]GRE_Tabela2!$A$4:$D$112,4,0)),"-",VLOOKUP(D2233,[1]GRE_Tabela2!$A$4:$D$112,4,0))</f>
        <v>-</v>
      </c>
      <c r="AO2233" s="68" t="s">
        <v>1341</v>
      </c>
      <c r="AP2233" s="68" t="s">
        <v>1618</v>
      </c>
      <c r="AQ2233" s="113">
        <v>142</v>
      </c>
      <c r="AR2233" s="302" t="str">
        <f>IF(ISNA(VLOOKUP(AT2233,[1]FISQ!$D$2:$J$1713,7,0)),"-",VLOOKUP(AT2233,[1]FISQ!$D$2:$J$1713,7,0))</f>
        <v>-</v>
      </c>
      <c r="AS2233" s="302" t="str">
        <f>IF(ISNA(VLOOKUP(AT2233,[1]FISQ!$D$2:$J$1713,4,0)),"-",CONCATENATE("(",VLOOKUP(AT2233,[1]FISQ!$D$2:$J$1713,4,0),")"))</f>
        <v>-</v>
      </c>
      <c r="AT2233" s="71" t="s">
        <v>4705</v>
      </c>
      <c r="AU2233" s="38"/>
      <c r="AV2233" s="38"/>
      <c r="AW2233" s="38"/>
    </row>
    <row r="2234" spans="1:49" ht="51">
      <c r="A2234" s="33">
        <v>2233</v>
      </c>
      <c r="B2234" s="33" t="str">
        <f t="shared" si="106"/>
        <v>3100_I</v>
      </c>
      <c r="C2234" s="33" t="str">
        <f t="shared" si="107"/>
        <v>5.1//4.2</v>
      </c>
      <c r="D2234" s="61">
        <v>3100</v>
      </c>
      <c r="E2234" s="72" t="s">
        <v>6406</v>
      </c>
      <c r="F2234" s="395" t="s">
        <v>7454</v>
      </c>
      <c r="G2234" s="62" t="str">
        <f>VLOOKUP(CONCATENATE(TEXT(I2234,"0"),"_",TEXT(F2234,"0")),[1]CodC!$A$2:$D$250,4,0)</f>
        <v>Matérias sólidas comburentes, sujeitas a inflamação espontânea;</v>
      </c>
      <c r="H2234" s="395" t="s">
        <v>19</v>
      </c>
      <c r="I2234" s="68">
        <v>5</v>
      </c>
      <c r="J2234" s="68" t="s">
        <v>625</v>
      </c>
      <c r="K2234" s="68" t="s">
        <v>1579</v>
      </c>
      <c r="L2234" s="68" t="s">
        <v>746</v>
      </c>
      <c r="M2234" s="68"/>
      <c r="N2234" s="64" t="s">
        <v>24410</v>
      </c>
      <c r="O2234" s="64" t="s">
        <v>6940</v>
      </c>
      <c r="P2234" s="113" t="s">
        <v>22423</v>
      </c>
      <c r="Q2234" s="70" t="s">
        <v>19</v>
      </c>
      <c r="R2234" s="70" t="s">
        <v>19</v>
      </c>
      <c r="S2234" s="70" t="s">
        <v>19</v>
      </c>
      <c r="T2234" s="69" t="s">
        <v>19</v>
      </c>
      <c r="U2234" s="69"/>
      <c r="V2234" s="69"/>
      <c r="W2234" s="69"/>
      <c r="X2234" s="69"/>
      <c r="Y2234" s="69"/>
      <c r="Z2234" s="69"/>
      <c r="AA2234" s="69"/>
      <c r="AB2234" s="69"/>
      <c r="AC2234" s="69"/>
      <c r="AD2234" s="69"/>
      <c r="AE2234" s="69"/>
      <c r="AF2234" s="69"/>
      <c r="AG2234" s="69"/>
      <c r="AH2234" s="69"/>
      <c r="AI2234" s="69"/>
      <c r="AJ2234" s="69"/>
      <c r="AK2234" s="69"/>
      <c r="AL2234" s="69"/>
      <c r="AM2234" s="73" t="s">
        <v>19</v>
      </c>
      <c r="AN2234" s="63" t="str">
        <f>IF(ISNA(VLOOKUP(D2234,[1]GRE_Tabela2!$A$4:$D$112,4,0)),"-",VLOOKUP(D2234,[1]GRE_Tabela2!$A$4:$D$112,4,0))</f>
        <v>-</v>
      </c>
      <c r="AO2234" s="68" t="s">
        <v>1341</v>
      </c>
      <c r="AP2234" s="68" t="s">
        <v>1618</v>
      </c>
      <c r="AQ2234" s="113">
        <v>135</v>
      </c>
      <c r="AR2234" s="302" t="str">
        <f>IF(ISNA(VLOOKUP(AT2234,[1]FISQ!$D$2:$J$1713,7,0)),"-",VLOOKUP(AT2234,[1]FISQ!$D$2:$J$1713,7,0))</f>
        <v>-</v>
      </c>
      <c r="AS2234" s="302" t="str">
        <f>IF(ISNA(VLOOKUP(AT2234,[1]FISQ!$D$2:$J$1713,4,0)),"-",CONCATENATE("(",VLOOKUP(AT2234,[1]FISQ!$D$2:$J$1713,4,0),")"))</f>
        <v>-</v>
      </c>
      <c r="AT2234" s="71" t="s">
        <v>4706</v>
      </c>
      <c r="AU2234" s="38"/>
      <c r="AV2234" s="38"/>
      <c r="AW2234" s="38"/>
    </row>
    <row r="2235" spans="1:49" ht="51">
      <c r="A2235" s="33">
        <v>2234</v>
      </c>
      <c r="B2235" s="33" t="str">
        <f t="shared" si="106"/>
        <v>3100_II</v>
      </c>
      <c r="C2235" s="33" t="str">
        <f t="shared" si="107"/>
        <v>5.1//4.2</v>
      </c>
      <c r="D2235" s="61">
        <v>3100</v>
      </c>
      <c r="E2235" s="72" t="s">
        <v>6406</v>
      </c>
      <c r="F2235" s="395" t="s">
        <v>7454</v>
      </c>
      <c r="G2235" s="62" t="str">
        <f>VLOOKUP(CONCATENATE(TEXT(I2235,"0"),"_",TEXT(F2235,"0")),[1]CodC!$A$2:$D$250,4,0)</f>
        <v>Matérias sólidas comburentes, sujeitas a inflamação espontânea;</v>
      </c>
      <c r="H2235" s="395" t="s">
        <v>19</v>
      </c>
      <c r="I2235" s="68">
        <v>5</v>
      </c>
      <c r="J2235" s="68" t="s">
        <v>625</v>
      </c>
      <c r="K2235" s="68" t="s">
        <v>1579</v>
      </c>
      <c r="L2235" s="68" t="s">
        <v>849</v>
      </c>
      <c r="M2235" s="68"/>
      <c r="N2235" s="64" t="s">
        <v>24410</v>
      </c>
      <c r="O2235" s="64" t="s">
        <v>6940</v>
      </c>
      <c r="P2235" s="113" t="s">
        <v>22423</v>
      </c>
      <c r="Q2235" s="70" t="s">
        <v>19</v>
      </c>
      <c r="R2235" s="70" t="s">
        <v>19</v>
      </c>
      <c r="S2235" s="70" t="s">
        <v>19</v>
      </c>
      <c r="T2235" s="69" t="s">
        <v>19</v>
      </c>
      <c r="U2235" s="69"/>
      <c r="V2235" s="69"/>
      <c r="W2235" s="69"/>
      <c r="X2235" s="69"/>
      <c r="Y2235" s="69"/>
      <c r="Z2235" s="69"/>
      <c r="AA2235" s="69"/>
      <c r="AB2235" s="69"/>
      <c r="AC2235" s="69"/>
      <c r="AD2235" s="69"/>
      <c r="AE2235" s="69"/>
      <c r="AF2235" s="69"/>
      <c r="AG2235" s="69"/>
      <c r="AH2235" s="69"/>
      <c r="AI2235" s="69"/>
      <c r="AJ2235" s="69"/>
      <c r="AK2235" s="69"/>
      <c r="AL2235" s="69"/>
      <c r="AM2235" s="73" t="s">
        <v>19</v>
      </c>
      <c r="AN2235" s="63" t="str">
        <f>IF(ISNA(VLOOKUP(D2235,[1]GRE_Tabela2!$A$4:$D$112,4,0)),"-",VLOOKUP(D2235,[1]GRE_Tabela2!$A$4:$D$112,4,0))</f>
        <v>-</v>
      </c>
      <c r="AO2235" s="68" t="s">
        <v>1341</v>
      </c>
      <c r="AP2235" s="68" t="s">
        <v>1618</v>
      </c>
      <c r="AQ2235" s="113">
        <v>135</v>
      </c>
      <c r="AR2235" s="302" t="str">
        <f>IF(ISNA(VLOOKUP(AT2235,[1]FISQ!$D$2:$J$1713,7,0)),"-",VLOOKUP(AT2235,[1]FISQ!$D$2:$J$1713,7,0))</f>
        <v>-</v>
      </c>
      <c r="AS2235" s="302" t="str">
        <f>IF(ISNA(VLOOKUP(AT2235,[1]FISQ!$D$2:$J$1713,4,0)),"-",CONCATENATE("(",VLOOKUP(AT2235,[1]FISQ!$D$2:$J$1713,4,0),")"))</f>
        <v>-</v>
      </c>
      <c r="AT2235" s="71" t="s">
        <v>4706</v>
      </c>
      <c r="AU2235" s="38"/>
      <c r="AV2235" s="38"/>
      <c r="AW2235" s="38"/>
    </row>
    <row r="2236" spans="1:49" ht="51">
      <c r="A2236" s="33">
        <v>2235</v>
      </c>
      <c r="B2236" s="33" t="str">
        <f t="shared" si="106"/>
        <v>3101_-</v>
      </c>
      <c r="C2236" s="33" t="str">
        <f t="shared" si="107"/>
        <v>5.2//Ver DE181</v>
      </c>
      <c r="D2236" s="61">
        <v>3101</v>
      </c>
      <c r="E2236" s="67" t="s">
        <v>4707</v>
      </c>
      <c r="F2236" s="395" t="s">
        <v>7455</v>
      </c>
      <c r="G2236" s="62" t="str">
        <f>VLOOKUP(CONCATENATE(TEXT(I2236,"0"),"_",TEXT(F2236,"0")),[1]CodC!$A$2:$D$250,4,0)</f>
        <v>Peróxidos orgânicos, que não necessitam de regulação de temperatura;</v>
      </c>
      <c r="H2236" s="395" t="s">
        <v>19</v>
      </c>
      <c r="I2236" s="68">
        <v>5</v>
      </c>
      <c r="J2236" s="68" t="s">
        <v>6038</v>
      </c>
      <c r="K2236" s="68" t="s">
        <v>4708</v>
      </c>
      <c r="L2236" s="64" t="s">
        <v>19</v>
      </c>
      <c r="M2236" s="64"/>
      <c r="N2236" s="64" t="s">
        <v>24583</v>
      </c>
      <c r="O2236" s="64" t="s">
        <v>5656</v>
      </c>
      <c r="P2236" s="113" t="s">
        <v>22423</v>
      </c>
      <c r="Q2236" s="70" t="s">
        <v>7229</v>
      </c>
      <c r="R2236" s="70" t="s">
        <v>2769</v>
      </c>
      <c r="S2236" s="65" t="str">
        <f t="shared" ref="S2236:S2255" si="110">RIGHT(R2236,LEN(R2236)-LEN(Q2236))</f>
        <v xml:space="preserve"> SW1 </v>
      </c>
      <c r="T2236" s="68" t="s">
        <v>7191</v>
      </c>
      <c r="U2236" s="68"/>
      <c r="V2236" s="68"/>
      <c r="W2236" s="68"/>
      <c r="X2236" s="68"/>
      <c r="Y2236" s="68"/>
      <c r="Z2236" s="68"/>
      <c r="AA2236" s="68"/>
      <c r="AB2236" s="68"/>
      <c r="AC2236" s="68"/>
      <c r="AD2236" s="68"/>
      <c r="AE2236" s="68"/>
      <c r="AF2236" s="68"/>
      <c r="AG2236" s="68"/>
      <c r="AH2236" s="68"/>
      <c r="AI2236" s="68"/>
      <c r="AJ2236" s="68"/>
      <c r="AK2236" s="68"/>
      <c r="AL2236" s="68"/>
      <c r="AM2236" s="70" t="s">
        <v>5657</v>
      </c>
      <c r="AN2236" s="63" t="str">
        <f>IF(ISNA(VLOOKUP(D2236,[1]GRE_Tabela2!$A$4:$D$112,4,0)),"-",VLOOKUP(D2236,[1]GRE_Tabela2!$A$4:$D$112,4,0))</f>
        <v>-</v>
      </c>
      <c r="AO2236" s="68" t="s">
        <v>4709</v>
      </c>
      <c r="AP2236" s="68" t="s">
        <v>4710</v>
      </c>
      <c r="AQ2236" s="113">
        <v>146</v>
      </c>
      <c r="AR2236" s="302" t="str">
        <f>IF(ISNA(VLOOKUP(AT2236,[1]FISQ!$D$2:$J$1713,7,0)),"-",VLOOKUP(AT2236,[1]FISQ!$D$2:$J$1713,7,0))</f>
        <v>1028 </v>
      </c>
      <c r="AS2236" s="302" t="str">
        <f>IF(ISNA(VLOOKUP(AT2236,[1]FISQ!$D$2:$J$1713,4,0)),"-",CONCATENATE("(",VLOOKUP(AT2236,[1]FISQ!$D$2:$J$1713,4,0),")"))</f>
        <v>(1)</v>
      </c>
      <c r="AT2236" s="71" t="s">
        <v>4711</v>
      </c>
      <c r="AU2236" s="38"/>
      <c r="AV2236" s="38"/>
      <c r="AW2236" s="38"/>
    </row>
    <row r="2237" spans="1:49" ht="63.75">
      <c r="A2237" s="33">
        <v>2236</v>
      </c>
      <c r="B2237" s="33" t="str">
        <f t="shared" si="106"/>
        <v>3102_-</v>
      </c>
      <c r="C2237" s="33" t="str">
        <f t="shared" si="107"/>
        <v>5.2//Ver DE181</v>
      </c>
      <c r="D2237" s="61">
        <v>3102</v>
      </c>
      <c r="E2237" s="67" t="s">
        <v>4712</v>
      </c>
      <c r="F2237" s="395" t="s">
        <v>7455</v>
      </c>
      <c r="G2237" s="62" t="str">
        <f>VLOOKUP(CONCATENATE(TEXT(I2237,"0"),"_",TEXT(F2237,"0")),[1]CodC!$A$2:$D$250,4,0)</f>
        <v>Peróxidos orgânicos, que não necessitam de regulação de temperatura;</v>
      </c>
      <c r="H2237" s="395" t="s">
        <v>19</v>
      </c>
      <c r="I2237" s="68">
        <v>5</v>
      </c>
      <c r="J2237" s="68" t="s">
        <v>6038</v>
      </c>
      <c r="K2237" s="68" t="s">
        <v>4708</v>
      </c>
      <c r="L2237" s="64" t="s">
        <v>19</v>
      </c>
      <c r="M2237" s="64"/>
      <c r="N2237" s="64" t="s">
        <v>24583</v>
      </c>
      <c r="O2237" s="64" t="s">
        <v>5656</v>
      </c>
      <c r="P2237" s="113" t="s">
        <v>22423</v>
      </c>
      <c r="Q2237" s="70" t="s">
        <v>7229</v>
      </c>
      <c r="R2237" s="70" t="s">
        <v>2769</v>
      </c>
      <c r="S2237" s="65" t="str">
        <f t="shared" si="110"/>
        <v xml:space="preserve"> SW1 </v>
      </c>
      <c r="T2237" s="68" t="s">
        <v>7191</v>
      </c>
      <c r="U2237" s="68"/>
      <c r="V2237" s="68"/>
      <c r="W2237" s="68"/>
      <c r="X2237" s="68"/>
      <c r="Y2237" s="68"/>
      <c r="Z2237" s="68"/>
      <c r="AA2237" s="68"/>
      <c r="AB2237" s="68"/>
      <c r="AC2237" s="68"/>
      <c r="AD2237" s="68"/>
      <c r="AE2237" s="68"/>
      <c r="AF2237" s="68"/>
      <c r="AG2237" s="68"/>
      <c r="AH2237" s="68"/>
      <c r="AI2237" s="68"/>
      <c r="AJ2237" s="68"/>
      <c r="AK2237" s="68"/>
      <c r="AL2237" s="68"/>
      <c r="AM2237" s="70" t="s">
        <v>6400</v>
      </c>
      <c r="AN2237" s="63" t="str">
        <f>IF(ISNA(VLOOKUP(D2237,[1]GRE_Tabela2!$A$4:$D$112,4,0)),"-",VLOOKUP(D2237,[1]GRE_Tabela2!$A$4:$D$112,4,0))</f>
        <v>-</v>
      </c>
      <c r="AO2237" s="68" t="s">
        <v>4709</v>
      </c>
      <c r="AP2237" s="68" t="s">
        <v>4710</v>
      </c>
      <c r="AQ2237" s="113">
        <v>146</v>
      </c>
      <c r="AR2237" s="302" t="str">
        <f>IF(ISNA(VLOOKUP(AT2237,[1]FISQ!$D$2:$J$1713,7,0)),"-",VLOOKUP(AT2237,[1]FISQ!$D$2:$J$1713,7,0))</f>
        <v>-</v>
      </c>
      <c r="AS2237" s="302" t="str">
        <f>IF(ISNA(VLOOKUP(AT2237,[1]FISQ!$D$2:$J$1713,4,0)),"-",CONCATENATE("(",VLOOKUP(AT2237,[1]FISQ!$D$2:$J$1713,4,0),")"))</f>
        <v>-</v>
      </c>
      <c r="AT2237" s="71" t="s">
        <v>4713</v>
      </c>
      <c r="AU2237" s="38"/>
      <c r="AV2237" s="38"/>
      <c r="AW2237" s="38"/>
    </row>
    <row r="2238" spans="1:49" ht="63.75">
      <c r="A2238" s="33">
        <v>2237</v>
      </c>
      <c r="B2238" s="33" t="str">
        <f t="shared" si="106"/>
        <v>3103_-</v>
      </c>
      <c r="C2238" s="33" t="str">
        <f t="shared" si="107"/>
        <v>5.2//-</v>
      </c>
      <c r="D2238" s="61">
        <v>3103</v>
      </c>
      <c r="E2238" s="67" t="s">
        <v>4714</v>
      </c>
      <c r="F2238" s="395" t="s">
        <v>7455</v>
      </c>
      <c r="G2238" s="62" t="str">
        <f>VLOOKUP(CONCATENATE(TEXT(I2238,"0"),"_",TEXT(F2238,"0")),[1]CodC!$A$2:$D$250,4,0)</f>
        <v>Peróxidos orgânicos, que não necessitam de regulação de temperatura;</v>
      </c>
      <c r="H2238" s="395" t="s">
        <v>19</v>
      </c>
      <c r="I2238" s="68">
        <v>5</v>
      </c>
      <c r="J2238" s="68" t="s">
        <v>6038</v>
      </c>
      <c r="K2238" s="64" t="s">
        <v>19</v>
      </c>
      <c r="L2238" s="64" t="s">
        <v>19</v>
      </c>
      <c r="M2238" s="64"/>
      <c r="N2238" s="64" t="s">
        <v>24584</v>
      </c>
      <c r="O2238" s="64" t="s">
        <v>5658</v>
      </c>
      <c r="P2238" s="113" t="s">
        <v>22423</v>
      </c>
      <c r="Q2238" s="70" t="s">
        <v>7229</v>
      </c>
      <c r="R2238" s="70" t="s">
        <v>2769</v>
      </c>
      <c r="S2238" s="65" t="str">
        <f t="shared" si="110"/>
        <v xml:space="preserve"> SW1 </v>
      </c>
      <c r="T2238" s="68" t="s">
        <v>4719</v>
      </c>
      <c r="U2238" s="68"/>
      <c r="V2238" s="68"/>
      <c r="W2238" s="68"/>
      <c r="X2238" s="68"/>
      <c r="Y2238" s="68"/>
      <c r="Z2238" s="68"/>
      <c r="AA2238" s="68"/>
      <c r="AB2238" s="68"/>
      <c r="AC2238" s="68"/>
      <c r="AD2238" s="68"/>
      <c r="AE2238" s="68"/>
      <c r="AF2238" s="68"/>
      <c r="AG2238" s="68"/>
      <c r="AH2238" s="68"/>
      <c r="AI2238" s="68"/>
      <c r="AJ2238" s="68"/>
      <c r="AK2238" s="68"/>
      <c r="AL2238" s="68"/>
      <c r="AM2238" s="70" t="s">
        <v>6088</v>
      </c>
      <c r="AN2238" s="63" t="str">
        <f>IF(ISNA(VLOOKUP(D2238,[1]GRE_Tabela2!$A$4:$D$112,4,0)),"-",VLOOKUP(D2238,[1]GRE_Tabela2!$A$4:$D$112,4,0))</f>
        <v>-</v>
      </c>
      <c r="AO2238" s="68" t="s">
        <v>4709</v>
      </c>
      <c r="AP2238" s="68" t="s">
        <v>4710</v>
      </c>
      <c r="AQ2238" s="113">
        <v>146</v>
      </c>
      <c r="AR2238" s="302" t="str">
        <f>IF(ISNA(VLOOKUP(AT2238,[1]FISQ!$D$2:$J$1713,7,0)),"-",VLOOKUP(AT2238,[1]FISQ!$D$2:$J$1713,7,0))</f>
        <v>-</v>
      </c>
      <c r="AS2238" s="302" t="str">
        <f>IF(ISNA(VLOOKUP(AT2238,[1]FISQ!$D$2:$J$1713,4,0)),"-",CONCATENATE("(",VLOOKUP(AT2238,[1]FISQ!$D$2:$J$1713,4,0),")"))</f>
        <v>-</v>
      </c>
      <c r="AT2238" s="71" t="s">
        <v>4715</v>
      </c>
      <c r="AU2238" s="38"/>
      <c r="AV2238" s="38"/>
      <c r="AW2238" s="38"/>
    </row>
    <row r="2239" spans="1:49" ht="51">
      <c r="A2239" s="33">
        <v>2238</v>
      </c>
      <c r="B2239" s="33" t="str">
        <f t="shared" si="106"/>
        <v>3104_-</v>
      </c>
      <c r="C2239" s="33" t="str">
        <f t="shared" si="107"/>
        <v>5.2//-</v>
      </c>
      <c r="D2239" s="61">
        <v>3104</v>
      </c>
      <c r="E2239" s="67" t="s">
        <v>4716</v>
      </c>
      <c r="F2239" s="395" t="s">
        <v>7455</v>
      </c>
      <c r="G2239" s="62" t="str">
        <f>VLOOKUP(CONCATENATE(TEXT(I2239,"0"),"_",TEXT(F2239,"0")),[1]CodC!$A$2:$D$250,4,0)</f>
        <v>Peróxidos orgânicos, que não necessitam de regulação de temperatura;</v>
      </c>
      <c r="H2239" s="395" t="s">
        <v>19</v>
      </c>
      <c r="I2239" s="68">
        <v>5</v>
      </c>
      <c r="J2239" s="68" t="s">
        <v>6038</v>
      </c>
      <c r="K2239" s="64" t="s">
        <v>19</v>
      </c>
      <c r="L2239" s="64" t="s">
        <v>19</v>
      </c>
      <c r="M2239" s="64"/>
      <c r="N2239" s="64" t="s">
        <v>24584</v>
      </c>
      <c r="O2239" s="64" t="s">
        <v>5659</v>
      </c>
      <c r="P2239" s="113" t="s">
        <v>22423</v>
      </c>
      <c r="Q2239" s="70" t="s">
        <v>7229</v>
      </c>
      <c r="R2239" s="70" t="s">
        <v>2769</v>
      </c>
      <c r="S2239" s="65" t="str">
        <f t="shared" si="110"/>
        <v xml:space="preserve"> SW1 </v>
      </c>
      <c r="T2239" s="68" t="s">
        <v>4719</v>
      </c>
      <c r="U2239" s="68"/>
      <c r="V2239" s="68"/>
      <c r="W2239" s="68"/>
      <c r="X2239" s="68"/>
      <c r="Y2239" s="68"/>
      <c r="Z2239" s="68"/>
      <c r="AA2239" s="68"/>
      <c r="AB2239" s="68"/>
      <c r="AC2239" s="68"/>
      <c r="AD2239" s="68"/>
      <c r="AE2239" s="68"/>
      <c r="AF2239" s="68"/>
      <c r="AG2239" s="68"/>
      <c r="AH2239" s="68"/>
      <c r="AI2239" s="68"/>
      <c r="AJ2239" s="68"/>
      <c r="AK2239" s="68"/>
      <c r="AL2239" s="68"/>
      <c r="AM2239" s="70" t="s">
        <v>5660</v>
      </c>
      <c r="AN2239" s="63" t="str">
        <f>IF(ISNA(VLOOKUP(D2239,[1]GRE_Tabela2!$A$4:$D$112,4,0)),"-",VLOOKUP(D2239,[1]GRE_Tabela2!$A$4:$D$112,4,0))</f>
        <v>-</v>
      </c>
      <c r="AO2239" s="68" t="s">
        <v>4709</v>
      </c>
      <c r="AP2239" s="68" t="s">
        <v>4710</v>
      </c>
      <c r="AQ2239" s="113">
        <v>146</v>
      </c>
      <c r="AR2239" s="302" t="str">
        <f>IF(ISNA(VLOOKUP(AT2239,[1]FISQ!$D$2:$J$1713,7,0)),"-",VLOOKUP(AT2239,[1]FISQ!$D$2:$J$1713,7,0))</f>
        <v>0225 </v>
      </c>
      <c r="AS2239" s="302" t="str">
        <f>IF(ISNA(VLOOKUP(AT2239,[1]FISQ!$D$2:$J$1713,4,0)),"-",CONCATENATE("(",VLOOKUP(AT2239,[1]FISQ!$D$2:$J$1713,4,0),")"))</f>
        <v>(1)</v>
      </c>
      <c r="AT2239" s="71" t="s">
        <v>4717</v>
      </c>
      <c r="AU2239" s="38"/>
      <c r="AV2239" s="38"/>
      <c r="AW2239" s="38"/>
    </row>
    <row r="2240" spans="1:49" ht="63.75">
      <c r="A2240" s="33">
        <v>2239</v>
      </c>
      <c r="B2240" s="33" t="str">
        <f t="shared" si="106"/>
        <v>3105_-</v>
      </c>
      <c r="C2240" s="33" t="str">
        <f t="shared" si="107"/>
        <v>5.2//-</v>
      </c>
      <c r="D2240" s="61">
        <v>3105</v>
      </c>
      <c r="E2240" s="67" t="s">
        <v>4718</v>
      </c>
      <c r="F2240" s="395" t="s">
        <v>7455</v>
      </c>
      <c r="G2240" s="62" t="str">
        <f>VLOOKUP(CONCATENATE(TEXT(I2240,"0"),"_",TEXT(F2240,"0")),[1]CodC!$A$2:$D$250,4,0)</f>
        <v>Peróxidos orgânicos, que não necessitam de regulação de temperatura;</v>
      </c>
      <c r="H2240" s="395" t="s">
        <v>19</v>
      </c>
      <c r="I2240" s="68">
        <v>5</v>
      </c>
      <c r="J2240" s="68" t="s">
        <v>6038</v>
      </c>
      <c r="K2240" s="64" t="s">
        <v>19</v>
      </c>
      <c r="L2240" s="64" t="s">
        <v>19</v>
      </c>
      <c r="M2240" s="64"/>
      <c r="N2240" s="64" t="s">
        <v>24584</v>
      </c>
      <c r="O2240" s="64" t="s">
        <v>5661</v>
      </c>
      <c r="P2240" s="113" t="s">
        <v>22423</v>
      </c>
      <c r="Q2240" s="70" t="s">
        <v>7229</v>
      </c>
      <c r="R2240" s="70" t="s">
        <v>2769</v>
      </c>
      <c r="S2240" s="65" t="str">
        <f t="shared" si="110"/>
        <v xml:space="preserve"> SW1 </v>
      </c>
      <c r="T2240" s="68" t="s">
        <v>4719</v>
      </c>
      <c r="U2240" s="68"/>
      <c r="V2240" s="68"/>
      <c r="W2240" s="68"/>
      <c r="X2240" s="68"/>
      <c r="Y2240" s="68"/>
      <c r="Z2240" s="68"/>
      <c r="AA2240" s="68"/>
      <c r="AB2240" s="68"/>
      <c r="AC2240" s="68"/>
      <c r="AD2240" s="68"/>
      <c r="AE2240" s="68"/>
      <c r="AF2240" s="68"/>
      <c r="AG2240" s="68"/>
      <c r="AH2240" s="68"/>
      <c r="AI2240" s="68"/>
      <c r="AJ2240" s="68"/>
      <c r="AK2240" s="68"/>
      <c r="AL2240" s="68"/>
      <c r="AM2240" s="70" t="s">
        <v>6309</v>
      </c>
      <c r="AN2240" s="63" t="str">
        <f>IF(ISNA(VLOOKUP(D2240,[1]GRE_Tabela2!$A$4:$D$112,4,0)),"-",VLOOKUP(D2240,[1]GRE_Tabela2!$A$4:$D$112,4,0))</f>
        <v>-</v>
      </c>
      <c r="AO2240" s="68" t="s">
        <v>4709</v>
      </c>
      <c r="AP2240" s="68" t="s">
        <v>4710</v>
      </c>
      <c r="AQ2240" s="113">
        <v>145</v>
      </c>
      <c r="AR2240" s="302" t="str">
        <f>IF(ISNA(VLOOKUP(AT2240,[1]FISQ!$D$2:$J$1713,7,0)),"-",VLOOKUP(AT2240,[1]FISQ!$D$2:$J$1713,7,0))</f>
        <v>1031 </v>
      </c>
      <c r="AS2240" s="302" t="str">
        <f>IF(ISNA(VLOOKUP(AT2240,[1]FISQ!$D$2:$J$1713,4,0)),"-",CONCATENATE("(",VLOOKUP(AT2240,[1]FISQ!$D$2:$J$1713,4,0),")"))</f>
        <v>(1)</v>
      </c>
      <c r="AT2240" s="71" t="s">
        <v>4720</v>
      </c>
      <c r="AU2240" s="38"/>
      <c r="AV2240" s="38"/>
      <c r="AW2240" s="38"/>
    </row>
    <row r="2241" spans="1:49" ht="51">
      <c r="A2241" s="33">
        <v>2240</v>
      </c>
      <c r="B2241" s="33" t="str">
        <f t="shared" si="106"/>
        <v>3106_-</v>
      </c>
      <c r="C2241" s="33" t="str">
        <f t="shared" si="107"/>
        <v>5.2//-</v>
      </c>
      <c r="D2241" s="61">
        <v>3106</v>
      </c>
      <c r="E2241" s="67" t="s">
        <v>4721</v>
      </c>
      <c r="F2241" s="395" t="s">
        <v>7455</v>
      </c>
      <c r="G2241" s="62" t="str">
        <f>VLOOKUP(CONCATENATE(TEXT(I2241,"0"),"_",TEXT(F2241,"0")),[1]CodC!$A$2:$D$250,4,0)</f>
        <v>Peróxidos orgânicos, que não necessitam de regulação de temperatura;</v>
      </c>
      <c r="H2241" s="395" t="s">
        <v>19</v>
      </c>
      <c r="I2241" s="68">
        <v>5</v>
      </c>
      <c r="J2241" s="68" t="s">
        <v>6038</v>
      </c>
      <c r="K2241" s="64" t="s">
        <v>19</v>
      </c>
      <c r="L2241" s="64" t="s">
        <v>19</v>
      </c>
      <c r="M2241" s="64"/>
      <c r="N2241" s="64" t="s">
        <v>24584</v>
      </c>
      <c r="O2241" s="64" t="s">
        <v>5661</v>
      </c>
      <c r="P2241" s="113" t="s">
        <v>22423</v>
      </c>
      <c r="Q2241" s="70" t="s">
        <v>7229</v>
      </c>
      <c r="R2241" s="70" t="s">
        <v>2769</v>
      </c>
      <c r="S2241" s="65" t="str">
        <f t="shared" si="110"/>
        <v xml:space="preserve"> SW1 </v>
      </c>
      <c r="T2241" s="68" t="s">
        <v>4719</v>
      </c>
      <c r="U2241" s="68"/>
      <c r="V2241" s="68"/>
      <c r="W2241" s="68"/>
      <c r="X2241" s="68"/>
      <c r="Y2241" s="68"/>
      <c r="Z2241" s="68"/>
      <c r="AA2241" s="68"/>
      <c r="AB2241" s="68"/>
      <c r="AC2241" s="68"/>
      <c r="AD2241" s="68"/>
      <c r="AE2241" s="68"/>
      <c r="AF2241" s="68"/>
      <c r="AG2241" s="68"/>
      <c r="AH2241" s="68"/>
      <c r="AI2241" s="68"/>
      <c r="AJ2241" s="68"/>
      <c r="AK2241" s="68"/>
      <c r="AL2241" s="68"/>
      <c r="AM2241" s="70" t="s">
        <v>6089</v>
      </c>
      <c r="AN2241" s="63" t="str">
        <f>IF(ISNA(VLOOKUP(D2241,[1]GRE_Tabela2!$A$4:$D$112,4,0)),"-",VLOOKUP(D2241,[1]GRE_Tabela2!$A$4:$D$112,4,0))</f>
        <v>-</v>
      </c>
      <c r="AO2241" s="68" t="s">
        <v>4709</v>
      </c>
      <c r="AP2241" s="68" t="s">
        <v>4710</v>
      </c>
      <c r="AQ2241" s="113">
        <v>145</v>
      </c>
      <c r="AR2241" s="302" t="str">
        <f>IF(ISNA(VLOOKUP(AT2241,[1]FISQ!$D$2:$J$1713,7,0)),"-",VLOOKUP(AT2241,[1]FISQ!$D$2:$J$1713,7,0))</f>
        <v>0264 </v>
      </c>
      <c r="AS2241" s="302" t="str">
        <f>IF(ISNA(VLOOKUP(AT2241,[1]FISQ!$D$2:$J$1713,4,0)),"-",CONCATENATE("(",VLOOKUP(AT2241,[1]FISQ!$D$2:$J$1713,4,0),")"))</f>
        <v>(1)</v>
      </c>
      <c r="AT2241" s="71" t="s">
        <v>4722</v>
      </c>
      <c r="AU2241" s="38"/>
      <c r="AV2241" s="38"/>
      <c r="AW2241" s="38"/>
    </row>
    <row r="2242" spans="1:49" ht="63.75">
      <c r="A2242" s="33">
        <v>2241</v>
      </c>
      <c r="B2242" s="33" t="str">
        <f t="shared" si="106"/>
        <v>3107_-</v>
      </c>
      <c r="C2242" s="33" t="str">
        <f t="shared" si="107"/>
        <v>5.2//-</v>
      </c>
      <c r="D2242" s="61">
        <v>3107</v>
      </c>
      <c r="E2242" s="67" t="s">
        <v>4723</v>
      </c>
      <c r="F2242" s="395" t="s">
        <v>7455</v>
      </c>
      <c r="G2242" s="62" t="str">
        <f>VLOOKUP(CONCATENATE(TEXT(I2242,"0"),"_",TEXT(F2242,"0")),[1]CodC!$A$2:$D$250,4,0)</f>
        <v>Peróxidos orgânicos, que não necessitam de regulação de temperatura;</v>
      </c>
      <c r="H2242" s="395" t="s">
        <v>19</v>
      </c>
      <c r="I2242" s="68">
        <v>5</v>
      </c>
      <c r="J2242" s="68" t="s">
        <v>6038</v>
      </c>
      <c r="K2242" s="64" t="s">
        <v>19</v>
      </c>
      <c r="L2242" s="64" t="s">
        <v>19</v>
      </c>
      <c r="M2242" s="64"/>
      <c r="N2242" s="64" t="s">
        <v>24584</v>
      </c>
      <c r="O2242" s="64" t="s">
        <v>5661</v>
      </c>
      <c r="P2242" s="113" t="s">
        <v>22423</v>
      </c>
      <c r="Q2242" s="70" t="s">
        <v>7229</v>
      </c>
      <c r="R2242" s="70" t="s">
        <v>2769</v>
      </c>
      <c r="S2242" s="65" t="str">
        <f t="shared" si="110"/>
        <v xml:space="preserve"> SW1 </v>
      </c>
      <c r="T2242" s="68" t="s">
        <v>4719</v>
      </c>
      <c r="U2242" s="68"/>
      <c r="V2242" s="68"/>
      <c r="W2242" s="68"/>
      <c r="X2242" s="68"/>
      <c r="Y2242" s="68"/>
      <c r="Z2242" s="68"/>
      <c r="AA2242" s="68"/>
      <c r="AB2242" s="68"/>
      <c r="AC2242" s="68"/>
      <c r="AD2242" s="68"/>
      <c r="AE2242" s="68"/>
      <c r="AF2242" s="68"/>
      <c r="AG2242" s="68"/>
      <c r="AH2242" s="68"/>
      <c r="AI2242" s="68"/>
      <c r="AJ2242" s="68"/>
      <c r="AK2242" s="68"/>
      <c r="AL2242" s="68"/>
      <c r="AM2242" s="70" t="s">
        <v>6310</v>
      </c>
      <c r="AN2242" s="63" t="str">
        <f>IF(ISNA(VLOOKUP(D2242,[1]GRE_Tabela2!$A$4:$D$112,4,0)),"-",VLOOKUP(D2242,[1]GRE_Tabela2!$A$4:$D$112,4,0))</f>
        <v>-</v>
      </c>
      <c r="AO2242" s="68" t="s">
        <v>4709</v>
      </c>
      <c r="AP2242" s="68" t="s">
        <v>4710</v>
      </c>
      <c r="AQ2242" s="113">
        <v>145</v>
      </c>
      <c r="AR2242" s="302" t="str">
        <f>IF(ISNA(VLOOKUP(AT2242,[1]FISQ!$D$2:$J$1713,7,0)),"-",VLOOKUP(AT2242,[1]FISQ!$D$2:$J$1713,7,0))</f>
        <v>0761 </v>
      </c>
      <c r="AS2242" s="302" t="str">
        <f>IF(ISNA(VLOOKUP(AT2242,[1]FISQ!$D$2:$J$1713,4,0)),"-",CONCATENATE("(",VLOOKUP(AT2242,[1]FISQ!$D$2:$J$1713,4,0),")"))</f>
        <v>(2)</v>
      </c>
      <c r="AT2242" s="71" t="s">
        <v>4724</v>
      </c>
      <c r="AU2242" s="38"/>
      <c r="AV2242" s="38"/>
      <c r="AW2242" s="38"/>
    </row>
    <row r="2243" spans="1:49" ht="51">
      <c r="A2243" s="33">
        <v>2242</v>
      </c>
      <c r="B2243" s="33" t="str">
        <f t="shared" si="106"/>
        <v>3108_-</v>
      </c>
      <c r="C2243" s="33" t="str">
        <f t="shared" si="107"/>
        <v>5.2//-</v>
      </c>
      <c r="D2243" s="61">
        <v>3108</v>
      </c>
      <c r="E2243" s="67" t="s">
        <v>4725</v>
      </c>
      <c r="F2243" s="395" t="s">
        <v>7455</v>
      </c>
      <c r="G2243" s="62" t="str">
        <f>VLOOKUP(CONCATENATE(TEXT(I2243,"0"),"_",TEXT(F2243,"0")),[1]CodC!$A$2:$D$250,4,0)</f>
        <v>Peróxidos orgânicos, que não necessitam de regulação de temperatura;</v>
      </c>
      <c r="H2243" s="395" t="s">
        <v>19</v>
      </c>
      <c r="I2243" s="68">
        <v>5</v>
      </c>
      <c r="J2243" s="68" t="s">
        <v>6038</v>
      </c>
      <c r="K2243" s="64" t="s">
        <v>19</v>
      </c>
      <c r="L2243" s="64" t="s">
        <v>19</v>
      </c>
      <c r="M2243" s="64"/>
      <c r="N2243" s="64" t="s">
        <v>24584</v>
      </c>
      <c r="O2243" s="64" t="s">
        <v>5661</v>
      </c>
      <c r="P2243" s="113" t="s">
        <v>22423</v>
      </c>
      <c r="Q2243" s="70" t="s">
        <v>7229</v>
      </c>
      <c r="R2243" s="70" t="s">
        <v>2769</v>
      </c>
      <c r="S2243" s="65" t="str">
        <f t="shared" si="110"/>
        <v xml:space="preserve"> SW1 </v>
      </c>
      <c r="T2243" s="68" t="s">
        <v>4719</v>
      </c>
      <c r="U2243" s="68"/>
      <c r="V2243" s="68"/>
      <c r="W2243" s="68"/>
      <c r="X2243" s="68"/>
      <c r="Y2243" s="68"/>
      <c r="Z2243" s="68"/>
      <c r="AA2243" s="68"/>
      <c r="AB2243" s="68"/>
      <c r="AC2243" s="68"/>
      <c r="AD2243" s="68"/>
      <c r="AE2243" s="68"/>
      <c r="AF2243" s="68"/>
      <c r="AG2243" s="68"/>
      <c r="AH2243" s="68"/>
      <c r="AI2243" s="68"/>
      <c r="AJ2243" s="68"/>
      <c r="AK2243" s="68"/>
      <c r="AL2243" s="68"/>
      <c r="AM2243" s="70" t="s">
        <v>5662</v>
      </c>
      <c r="AN2243" s="63" t="str">
        <f>IF(ISNA(VLOOKUP(D2243,[1]GRE_Tabela2!$A$4:$D$112,4,0)),"-",VLOOKUP(D2243,[1]GRE_Tabela2!$A$4:$D$112,4,0))</f>
        <v>-</v>
      </c>
      <c r="AO2243" s="68" t="s">
        <v>4709</v>
      </c>
      <c r="AP2243" s="68" t="s">
        <v>4710</v>
      </c>
      <c r="AQ2243" s="113">
        <v>145</v>
      </c>
      <c r="AR2243" s="302" t="str">
        <f>IF(ISNA(VLOOKUP(AT2243,[1]FISQ!$D$2:$J$1713,7,0)),"-",VLOOKUP(AT2243,[1]FISQ!$D$2:$J$1713,7,0))</f>
        <v>-</v>
      </c>
      <c r="AS2243" s="302" t="str">
        <f>IF(ISNA(VLOOKUP(AT2243,[1]FISQ!$D$2:$J$1713,4,0)),"-",CONCATENATE("(",VLOOKUP(AT2243,[1]FISQ!$D$2:$J$1713,4,0),")"))</f>
        <v>-</v>
      </c>
      <c r="AT2243" s="71" t="s">
        <v>4726</v>
      </c>
      <c r="AU2243" s="38"/>
      <c r="AV2243" s="38"/>
      <c r="AW2243" s="38"/>
    </row>
    <row r="2244" spans="1:49" ht="76.5">
      <c r="A2244" s="33">
        <v>2243</v>
      </c>
      <c r="B2244" s="33" t="str">
        <f t="shared" si="106"/>
        <v>3109_-</v>
      </c>
      <c r="C2244" s="33" t="str">
        <f t="shared" si="107"/>
        <v>5.2//-</v>
      </c>
      <c r="D2244" s="61">
        <v>3109</v>
      </c>
      <c r="E2244" s="67" t="s">
        <v>4727</v>
      </c>
      <c r="F2244" s="395" t="s">
        <v>7455</v>
      </c>
      <c r="G2244" s="62" t="str">
        <f>VLOOKUP(CONCATENATE(TEXT(I2244,"0"),"_",TEXT(F2244,"0")),[1]CodC!$A$2:$D$250,4,0)</f>
        <v>Peróxidos orgânicos, que não necessitam de regulação de temperatura;</v>
      </c>
      <c r="H2244" s="395" t="s">
        <v>7456</v>
      </c>
      <c r="I2244" s="68">
        <v>5</v>
      </c>
      <c r="J2244" s="68" t="s">
        <v>6038</v>
      </c>
      <c r="K2244" s="64" t="s">
        <v>19</v>
      </c>
      <c r="L2244" s="64" t="s">
        <v>19</v>
      </c>
      <c r="M2244" s="64"/>
      <c r="N2244" s="64" t="s">
        <v>24584</v>
      </c>
      <c r="O2244" s="64" t="s">
        <v>5661</v>
      </c>
      <c r="P2244" s="113" t="s">
        <v>22423</v>
      </c>
      <c r="Q2244" s="70" t="s">
        <v>7229</v>
      </c>
      <c r="R2244" s="70" t="s">
        <v>2769</v>
      </c>
      <c r="S2244" s="65" t="str">
        <f t="shared" si="110"/>
        <v xml:space="preserve"> SW1 </v>
      </c>
      <c r="T2244" s="68" t="s">
        <v>4719</v>
      </c>
      <c r="U2244" s="68"/>
      <c r="V2244" s="68"/>
      <c r="W2244" s="68"/>
      <c r="X2244" s="68"/>
      <c r="Y2244" s="68"/>
      <c r="Z2244" s="68"/>
      <c r="AA2244" s="68"/>
      <c r="AB2244" s="68"/>
      <c r="AC2244" s="68"/>
      <c r="AD2244" s="68"/>
      <c r="AE2244" s="68"/>
      <c r="AF2244" s="68"/>
      <c r="AG2244" s="68"/>
      <c r="AH2244" s="68"/>
      <c r="AI2244" s="68"/>
      <c r="AJ2244" s="68"/>
      <c r="AK2244" s="68"/>
      <c r="AL2244" s="68"/>
      <c r="AM2244" s="70" t="s">
        <v>6311</v>
      </c>
      <c r="AN2244" s="63" t="str">
        <f>IF(ISNA(VLOOKUP(D2244,[1]GRE_Tabela2!$A$4:$D$112,4,0)),"-",VLOOKUP(D2244,[1]GRE_Tabela2!$A$4:$D$112,4,0))</f>
        <v>-</v>
      </c>
      <c r="AO2244" s="68" t="s">
        <v>4709</v>
      </c>
      <c r="AP2244" s="68" t="s">
        <v>4710</v>
      </c>
      <c r="AQ2244" s="113">
        <v>145</v>
      </c>
      <c r="AR2244" s="302" t="str">
        <f>IF(ISNA(VLOOKUP(AT2244,[1]FISQ!$D$2:$J$1713,7,0)),"-",VLOOKUP(AT2244,[1]FISQ!$D$2:$J$1713,7,0))</f>
        <v>0842 </v>
      </c>
      <c r="AS2244" s="302" t="str">
        <f>IF(ISNA(VLOOKUP(AT2244,[1]FISQ!$D$2:$J$1713,4,0)),"-",CONCATENATE("(",VLOOKUP(AT2244,[1]FISQ!$D$2:$J$1713,4,0),")"))</f>
        <v>(1)</v>
      </c>
      <c r="AT2244" s="71" t="s">
        <v>4728</v>
      </c>
      <c r="AU2244" s="38"/>
      <c r="AV2244" s="38"/>
      <c r="AW2244" s="38"/>
    </row>
    <row r="2245" spans="1:49" ht="51">
      <c r="A2245" s="33">
        <v>2244</v>
      </c>
      <c r="B2245" s="33" t="str">
        <f t="shared" si="106"/>
        <v>3110_-</v>
      </c>
      <c r="C2245" s="33" t="str">
        <f t="shared" si="107"/>
        <v>5.2//-</v>
      </c>
      <c r="D2245" s="61">
        <v>3110</v>
      </c>
      <c r="E2245" s="67" t="s">
        <v>4729</v>
      </c>
      <c r="F2245" s="395" t="s">
        <v>7455</v>
      </c>
      <c r="G2245" s="62" t="str">
        <f>VLOOKUP(CONCATENATE(TEXT(I2245,"0"),"_",TEXT(F2245,"0")),[1]CodC!$A$2:$D$250,4,0)</f>
        <v>Peróxidos orgânicos, que não necessitam de regulação de temperatura;</v>
      </c>
      <c r="H2245" s="395" t="s">
        <v>7456</v>
      </c>
      <c r="I2245" s="68">
        <v>5</v>
      </c>
      <c r="J2245" s="68" t="s">
        <v>6038</v>
      </c>
      <c r="K2245" s="64" t="s">
        <v>19</v>
      </c>
      <c r="L2245" s="64" t="s">
        <v>19</v>
      </c>
      <c r="M2245" s="64"/>
      <c r="N2245" s="64" t="s">
        <v>24584</v>
      </c>
      <c r="O2245" s="64" t="s">
        <v>5661</v>
      </c>
      <c r="P2245" s="113" t="s">
        <v>22423</v>
      </c>
      <c r="Q2245" s="70" t="s">
        <v>7229</v>
      </c>
      <c r="R2245" s="70" t="s">
        <v>2769</v>
      </c>
      <c r="S2245" s="65" t="str">
        <f t="shared" si="110"/>
        <v xml:space="preserve"> SW1 </v>
      </c>
      <c r="T2245" s="68" t="s">
        <v>4719</v>
      </c>
      <c r="U2245" s="68"/>
      <c r="V2245" s="68"/>
      <c r="W2245" s="68"/>
      <c r="X2245" s="68"/>
      <c r="Y2245" s="68"/>
      <c r="Z2245" s="68"/>
      <c r="AA2245" s="68"/>
      <c r="AB2245" s="68"/>
      <c r="AC2245" s="68"/>
      <c r="AD2245" s="68"/>
      <c r="AE2245" s="68"/>
      <c r="AF2245" s="68"/>
      <c r="AG2245" s="68"/>
      <c r="AH2245" s="68"/>
      <c r="AI2245" s="68"/>
      <c r="AJ2245" s="68"/>
      <c r="AK2245" s="68"/>
      <c r="AL2245" s="68"/>
      <c r="AM2245" s="70" t="s">
        <v>5662</v>
      </c>
      <c r="AN2245" s="63" t="str">
        <f>IF(ISNA(VLOOKUP(D2245,[1]GRE_Tabela2!$A$4:$D$112,4,0)),"-",VLOOKUP(D2245,[1]GRE_Tabela2!$A$4:$D$112,4,0))</f>
        <v>-</v>
      </c>
      <c r="AO2245" s="68" t="s">
        <v>4709</v>
      </c>
      <c r="AP2245" s="68" t="s">
        <v>4710</v>
      </c>
      <c r="AQ2245" s="113">
        <v>145</v>
      </c>
      <c r="AR2245" s="302" t="str">
        <f>IF(ISNA(VLOOKUP(AT2245,[1]FISQ!$D$2:$J$1713,7,0)),"-",VLOOKUP(AT2245,[1]FISQ!$D$2:$J$1713,7,0))</f>
        <v>1346 </v>
      </c>
      <c r="AS2245" s="302" t="str">
        <f>IF(ISNA(VLOOKUP(AT2245,[1]FISQ!$D$2:$J$1713,4,0)),"-",CONCATENATE("(",VLOOKUP(AT2245,[1]FISQ!$D$2:$J$1713,4,0),")"))</f>
        <v>(1)</v>
      </c>
      <c r="AT2245" s="71" t="s">
        <v>4730</v>
      </c>
      <c r="AU2245" s="38"/>
      <c r="AV2245" s="38"/>
      <c r="AW2245" s="38"/>
    </row>
    <row r="2246" spans="1:49" ht="89.25">
      <c r="A2246" s="33">
        <v>2245</v>
      </c>
      <c r="B2246" s="33" t="str">
        <f t="shared" ref="B2246:B2309" si="111">CONCATENATE(TEXT(D2246,"0000"),"_",TEXT(L2246,"0"))</f>
        <v>3111_-</v>
      </c>
      <c r="C2246" s="33" t="str">
        <f t="shared" ref="C2246:C2309" si="112">CONCATENATE(TEXT(J2246,"0"),"//",TEXT(K2246,"0"))</f>
        <v>5.2//Ver DE181</v>
      </c>
      <c r="D2246" s="61">
        <v>3111</v>
      </c>
      <c r="E2246" s="67" t="s">
        <v>4731</v>
      </c>
      <c r="F2246" s="395" t="s">
        <v>7457</v>
      </c>
      <c r="G2246" s="62" t="str">
        <f>VLOOKUP(CONCATENATE(TEXT(I2246,"0"),"_",TEXT(F2246,"0")),[1]CodC!$A$2:$D$250,4,0)</f>
        <v>Peróxidos orgânicos, que necessitam de regulação de temperatura.</v>
      </c>
      <c r="H2246" s="395" t="s">
        <v>19</v>
      </c>
      <c r="I2246" s="68">
        <v>5</v>
      </c>
      <c r="J2246" s="68" t="s">
        <v>6038</v>
      </c>
      <c r="K2246" s="68" t="s">
        <v>4708</v>
      </c>
      <c r="L2246" s="64" t="s">
        <v>19</v>
      </c>
      <c r="M2246" s="64"/>
      <c r="N2246" s="64" t="s">
        <v>24583</v>
      </c>
      <c r="O2246" s="64" t="s">
        <v>5696</v>
      </c>
      <c r="P2246" s="113" t="s">
        <v>22423</v>
      </c>
      <c r="Q2246" s="70" t="s">
        <v>627</v>
      </c>
      <c r="R2246" s="70" t="s">
        <v>4733</v>
      </c>
      <c r="S2246" s="65" t="str">
        <f t="shared" si="110"/>
        <v xml:space="preserve">SW1 SW3 </v>
      </c>
      <c r="T2246" s="68" t="s">
        <v>7192</v>
      </c>
      <c r="U2246" s="68"/>
      <c r="V2246" s="68"/>
      <c r="W2246" s="68"/>
      <c r="X2246" s="68"/>
      <c r="Y2246" s="68"/>
      <c r="Z2246" s="68"/>
      <c r="AA2246" s="68"/>
      <c r="AB2246" s="68"/>
      <c r="AC2246" s="68"/>
      <c r="AD2246" s="68"/>
      <c r="AE2246" s="68"/>
      <c r="AF2246" s="68"/>
      <c r="AG2246" s="68"/>
      <c r="AH2246" s="68"/>
      <c r="AI2246" s="68"/>
      <c r="AJ2246" s="68"/>
      <c r="AK2246" s="68"/>
      <c r="AL2246" s="68"/>
      <c r="AM2246" s="70" t="s">
        <v>6599</v>
      </c>
      <c r="AN2246" s="63" t="str">
        <f>IF(ISNA(VLOOKUP(D2246,[1]GRE_Tabela2!$A$4:$D$112,4,0)),"-",VLOOKUP(D2246,[1]GRE_Tabela2!$A$4:$D$112,4,0))</f>
        <v>-</v>
      </c>
      <c r="AO2246" s="68" t="s">
        <v>4732</v>
      </c>
      <c r="AP2246" s="68" t="s">
        <v>4710</v>
      </c>
      <c r="AQ2246" s="113">
        <v>148</v>
      </c>
      <c r="AR2246" s="302" t="str">
        <f>IF(ISNA(VLOOKUP(AT2246,[1]FISQ!$D$2:$J$1713,7,0)),"-",VLOOKUP(AT2246,[1]FISQ!$D$2:$J$1713,7,0))</f>
        <v>-</v>
      </c>
      <c r="AS2246" s="302" t="str">
        <f>IF(ISNA(VLOOKUP(AT2246,[1]FISQ!$D$2:$J$1713,4,0)),"-",CONCATENATE("(",VLOOKUP(AT2246,[1]FISQ!$D$2:$J$1713,4,0),")"))</f>
        <v>-</v>
      </c>
      <c r="AT2246" s="71" t="s">
        <v>4734</v>
      </c>
      <c r="AU2246" s="38"/>
      <c r="AV2246" s="38"/>
      <c r="AW2246" s="38"/>
    </row>
    <row r="2247" spans="1:49" ht="89.25">
      <c r="A2247" s="33">
        <v>2246</v>
      </c>
      <c r="B2247" s="33" t="str">
        <f t="shared" si="111"/>
        <v>3112_-</v>
      </c>
      <c r="C2247" s="33" t="str">
        <f t="shared" si="112"/>
        <v>5.2//Ver DE181</v>
      </c>
      <c r="D2247" s="61">
        <v>3112</v>
      </c>
      <c r="E2247" s="67" t="s">
        <v>4735</v>
      </c>
      <c r="F2247" s="395" t="s">
        <v>7457</v>
      </c>
      <c r="G2247" s="62" t="str">
        <f>VLOOKUP(CONCATENATE(TEXT(I2247,"0"),"_",TEXT(F2247,"0")),[1]CodC!$A$2:$D$250,4,0)</f>
        <v>Peróxidos orgânicos, que necessitam de regulação de temperatura.</v>
      </c>
      <c r="H2247" s="395" t="s">
        <v>19</v>
      </c>
      <c r="I2247" s="68">
        <v>5</v>
      </c>
      <c r="J2247" s="68" t="s">
        <v>6038</v>
      </c>
      <c r="K2247" s="68" t="s">
        <v>4708</v>
      </c>
      <c r="L2247" s="64" t="s">
        <v>19</v>
      </c>
      <c r="M2247" s="64"/>
      <c r="N2247" s="64" t="s">
        <v>24583</v>
      </c>
      <c r="O2247" s="64" t="s">
        <v>5696</v>
      </c>
      <c r="P2247" s="113" t="s">
        <v>22423</v>
      </c>
      <c r="Q2247" s="70" t="s">
        <v>627</v>
      </c>
      <c r="R2247" s="70" t="s">
        <v>4733</v>
      </c>
      <c r="S2247" s="65" t="str">
        <f t="shared" si="110"/>
        <v xml:space="preserve">SW1 SW3 </v>
      </c>
      <c r="T2247" s="68" t="s">
        <v>7192</v>
      </c>
      <c r="U2247" s="68"/>
      <c r="V2247" s="68"/>
      <c r="W2247" s="68"/>
      <c r="X2247" s="68"/>
      <c r="Y2247" s="68"/>
      <c r="Z2247" s="68"/>
      <c r="AA2247" s="68"/>
      <c r="AB2247" s="68"/>
      <c r="AC2247" s="68"/>
      <c r="AD2247" s="68"/>
      <c r="AE2247" s="68"/>
      <c r="AF2247" s="68"/>
      <c r="AG2247" s="68"/>
      <c r="AH2247" s="68"/>
      <c r="AI2247" s="68"/>
      <c r="AJ2247" s="68"/>
      <c r="AK2247" s="68"/>
      <c r="AL2247" s="68"/>
      <c r="AM2247" s="70" t="s">
        <v>6599</v>
      </c>
      <c r="AN2247" s="63" t="str">
        <f>IF(ISNA(VLOOKUP(D2247,[1]GRE_Tabela2!$A$4:$D$112,4,0)),"-",VLOOKUP(D2247,[1]GRE_Tabela2!$A$4:$D$112,4,0))</f>
        <v>-</v>
      </c>
      <c r="AO2247" s="68" t="s">
        <v>4732</v>
      </c>
      <c r="AP2247" s="68" t="s">
        <v>4710</v>
      </c>
      <c r="AQ2247" s="113">
        <v>148</v>
      </c>
      <c r="AR2247" s="302" t="str">
        <f>IF(ISNA(VLOOKUP(AT2247,[1]FISQ!$D$2:$J$1713,7,0)),"-",VLOOKUP(AT2247,[1]FISQ!$D$2:$J$1713,7,0))</f>
        <v>-</v>
      </c>
      <c r="AS2247" s="302" t="str">
        <f>IF(ISNA(VLOOKUP(AT2247,[1]FISQ!$D$2:$J$1713,4,0)),"-",CONCATENATE("(",VLOOKUP(AT2247,[1]FISQ!$D$2:$J$1713,4,0),")"))</f>
        <v>-</v>
      </c>
      <c r="AT2247" s="71" t="s">
        <v>4736</v>
      </c>
      <c r="AU2247" s="38"/>
      <c r="AV2247" s="38"/>
      <c r="AW2247" s="38"/>
    </row>
    <row r="2248" spans="1:49" ht="89.25">
      <c r="A2248" s="33">
        <v>2247</v>
      </c>
      <c r="B2248" s="33" t="str">
        <f t="shared" si="111"/>
        <v>3113_-</v>
      </c>
      <c r="C2248" s="33" t="str">
        <f t="shared" si="112"/>
        <v>5.2//-</v>
      </c>
      <c r="D2248" s="61">
        <v>3113</v>
      </c>
      <c r="E2248" s="67" t="s">
        <v>4737</v>
      </c>
      <c r="F2248" s="395" t="s">
        <v>7457</v>
      </c>
      <c r="G2248" s="62" t="str">
        <f>VLOOKUP(CONCATENATE(TEXT(I2248,"0"),"_",TEXT(F2248,"0")),[1]CodC!$A$2:$D$250,4,0)</f>
        <v>Peróxidos orgânicos, que necessitam de regulação de temperatura.</v>
      </c>
      <c r="H2248" s="395" t="s">
        <v>19</v>
      </c>
      <c r="I2248" s="68">
        <v>5</v>
      </c>
      <c r="J2248" s="68" t="s">
        <v>6038</v>
      </c>
      <c r="K2248" s="64" t="s">
        <v>19</v>
      </c>
      <c r="L2248" s="64" t="s">
        <v>19</v>
      </c>
      <c r="M2248" s="64"/>
      <c r="N2248" s="64" t="s">
        <v>24584</v>
      </c>
      <c r="O2248" s="64" t="s">
        <v>5663</v>
      </c>
      <c r="P2248" s="113" t="s">
        <v>22423</v>
      </c>
      <c r="Q2248" s="70" t="s">
        <v>627</v>
      </c>
      <c r="R2248" s="70" t="s">
        <v>4733</v>
      </c>
      <c r="S2248" s="65" t="str">
        <f t="shared" si="110"/>
        <v xml:space="preserve">SW1 SW3 </v>
      </c>
      <c r="T2248" s="68" t="s">
        <v>4719</v>
      </c>
      <c r="U2248" s="68"/>
      <c r="V2248" s="68"/>
      <c r="W2248" s="68"/>
      <c r="X2248" s="68"/>
      <c r="Y2248" s="68"/>
      <c r="Z2248" s="68"/>
      <c r="AA2248" s="68"/>
      <c r="AB2248" s="68"/>
      <c r="AC2248" s="68"/>
      <c r="AD2248" s="68"/>
      <c r="AE2248" s="68"/>
      <c r="AF2248" s="68"/>
      <c r="AG2248" s="68"/>
      <c r="AH2248" s="68"/>
      <c r="AI2248" s="68"/>
      <c r="AJ2248" s="68"/>
      <c r="AK2248" s="68"/>
      <c r="AL2248" s="68"/>
      <c r="AM2248" s="70" t="s">
        <v>6600</v>
      </c>
      <c r="AN2248" s="63" t="str">
        <f>IF(ISNA(VLOOKUP(D2248,[1]GRE_Tabela2!$A$4:$D$112,4,0)),"-",VLOOKUP(D2248,[1]GRE_Tabela2!$A$4:$D$112,4,0))</f>
        <v>-</v>
      </c>
      <c r="AO2248" s="68" t="s">
        <v>4732</v>
      </c>
      <c r="AP2248" s="68" t="s">
        <v>4710</v>
      </c>
      <c r="AQ2248" s="113">
        <v>148</v>
      </c>
      <c r="AR2248" s="302" t="str">
        <f>IF(ISNA(VLOOKUP(AT2248,[1]FISQ!$D$2:$J$1713,7,0)),"-",VLOOKUP(AT2248,[1]FISQ!$D$2:$J$1713,7,0))</f>
        <v>-</v>
      </c>
      <c r="AS2248" s="302" t="str">
        <f>IF(ISNA(VLOOKUP(AT2248,[1]FISQ!$D$2:$J$1713,4,0)),"-",CONCATENATE("(",VLOOKUP(AT2248,[1]FISQ!$D$2:$J$1713,4,0),")"))</f>
        <v>-</v>
      </c>
      <c r="AT2248" s="71" t="s">
        <v>4738</v>
      </c>
      <c r="AU2248" s="38"/>
      <c r="AV2248" s="38"/>
      <c r="AW2248" s="38"/>
    </row>
    <row r="2249" spans="1:49" ht="89.25">
      <c r="A2249" s="33">
        <v>2248</v>
      </c>
      <c r="B2249" s="33" t="str">
        <f t="shared" si="111"/>
        <v>3114_-</v>
      </c>
      <c r="C2249" s="33" t="str">
        <f t="shared" si="112"/>
        <v>5.2//-</v>
      </c>
      <c r="D2249" s="61">
        <v>3114</v>
      </c>
      <c r="E2249" s="67" t="s">
        <v>4739</v>
      </c>
      <c r="F2249" s="395" t="s">
        <v>7457</v>
      </c>
      <c r="G2249" s="62" t="str">
        <f>VLOOKUP(CONCATENATE(TEXT(I2249,"0"),"_",TEXT(F2249,"0")),[1]CodC!$A$2:$D$250,4,0)</f>
        <v>Peróxidos orgânicos, que necessitam de regulação de temperatura.</v>
      </c>
      <c r="H2249" s="395" t="s">
        <v>19</v>
      </c>
      <c r="I2249" s="68">
        <v>5</v>
      </c>
      <c r="J2249" s="68" t="s">
        <v>6038</v>
      </c>
      <c r="K2249" s="64" t="s">
        <v>19</v>
      </c>
      <c r="L2249" s="64" t="s">
        <v>19</v>
      </c>
      <c r="M2249" s="64"/>
      <c r="N2249" s="64" t="s">
        <v>24584</v>
      </c>
      <c r="O2249" s="64" t="s">
        <v>5663</v>
      </c>
      <c r="P2249" s="113" t="s">
        <v>22423</v>
      </c>
      <c r="Q2249" s="70" t="s">
        <v>627</v>
      </c>
      <c r="R2249" s="70" t="s">
        <v>4733</v>
      </c>
      <c r="S2249" s="65" t="str">
        <f t="shared" si="110"/>
        <v xml:space="preserve">SW1 SW3 </v>
      </c>
      <c r="T2249" s="68" t="s">
        <v>4719</v>
      </c>
      <c r="U2249" s="68"/>
      <c r="V2249" s="68"/>
      <c r="W2249" s="68"/>
      <c r="X2249" s="68"/>
      <c r="Y2249" s="68"/>
      <c r="Z2249" s="68"/>
      <c r="AA2249" s="68"/>
      <c r="AB2249" s="68"/>
      <c r="AC2249" s="68"/>
      <c r="AD2249" s="68"/>
      <c r="AE2249" s="68"/>
      <c r="AF2249" s="68"/>
      <c r="AG2249" s="68"/>
      <c r="AH2249" s="68"/>
      <c r="AI2249" s="68"/>
      <c r="AJ2249" s="68"/>
      <c r="AK2249" s="68"/>
      <c r="AL2249" s="68"/>
      <c r="AM2249" s="70" t="s">
        <v>6601</v>
      </c>
      <c r="AN2249" s="63" t="str">
        <f>IF(ISNA(VLOOKUP(D2249,[1]GRE_Tabela2!$A$4:$D$112,4,0)),"-",VLOOKUP(D2249,[1]GRE_Tabela2!$A$4:$D$112,4,0))</f>
        <v>-</v>
      </c>
      <c r="AO2249" s="68" t="s">
        <v>4732</v>
      </c>
      <c r="AP2249" s="68" t="s">
        <v>4710</v>
      </c>
      <c r="AQ2249" s="113">
        <v>148</v>
      </c>
      <c r="AR2249" s="302" t="str">
        <f>IF(ISNA(VLOOKUP(AT2249,[1]FISQ!$D$2:$J$1713,7,0)),"-",VLOOKUP(AT2249,[1]FISQ!$D$2:$J$1713,7,0))</f>
        <v>-</v>
      </c>
      <c r="AS2249" s="302" t="str">
        <f>IF(ISNA(VLOOKUP(AT2249,[1]FISQ!$D$2:$J$1713,4,0)),"-",CONCATENATE("(",VLOOKUP(AT2249,[1]FISQ!$D$2:$J$1713,4,0),")"))</f>
        <v>-</v>
      </c>
      <c r="AT2249" s="71" t="s">
        <v>4740</v>
      </c>
      <c r="AU2249" s="38"/>
      <c r="AV2249" s="38"/>
      <c r="AW2249" s="38"/>
    </row>
    <row r="2250" spans="1:49" ht="89.25">
      <c r="A2250" s="33">
        <v>2249</v>
      </c>
      <c r="B2250" s="33" t="str">
        <f t="shared" si="111"/>
        <v>3115_-</v>
      </c>
      <c r="C2250" s="33" t="str">
        <f t="shared" si="112"/>
        <v>5.2//-</v>
      </c>
      <c r="D2250" s="61">
        <v>3115</v>
      </c>
      <c r="E2250" s="67" t="s">
        <v>4741</v>
      </c>
      <c r="F2250" s="395" t="s">
        <v>7457</v>
      </c>
      <c r="G2250" s="62" t="str">
        <f>VLOOKUP(CONCATENATE(TEXT(I2250,"0"),"_",TEXT(F2250,"0")),[1]CodC!$A$2:$D$250,4,0)</f>
        <v>Peróxidos orgânicos, que necessitam de regulação de temperatura.</v>
      </c>
      <c r="H2250" s="395" t="s">
        <v>19</v>
      </c>
      <c r="I2250" s="68">
        <v>5</v>
      </c>
      <c r="J2250" s="68" t="s">
        <v>6038</v>
      </c>
      <c r="K2250" s="64" t="s">
        <v>19</v>
      </c>
      <c r="L2250" s="64" t="s">
        <v>19</v>
      </c>
      <c r="M2250" s="64"/>
      <c r="N2250" s="64" t="s">
        <v>24584</v>
      </c>
      <c r="O2250" s="64" t="s">
        <v>5697</v>
      </c>
      <c r="P2250" s="113" t="s">
        <v>22423</v>
      </c>
      <c r="Q2250" s="70" t="s">
        <v>627</v>
      </c>
      <c r="R2250" s="70" t="s">
        <v>4733</v>
      </c>
      <c r="S2250" s="65" t="str">
        <f t="shared" si="110"/>
        <v xml:space="preserve">SW1 SW3 </v>
      </c>
      <c r="T2250" s="68" t="s">
        <v>4719</v>
      </c>
      <c r="U2250" s="68"/>
      <c r="V2250" s="68"/>
      <c r="W2250" s="68"/>
      <c r="X2250" s="68"/>
      <c r="Y2250" s="68"/>
      <c r="Z2250" s="68"/>
      <c r="AA2250" s="68"/>
      <c r="AB2250" s="68"/>
      <c r="AC2250" s="68"/>
      <c r="AD2250" s="68"/>
      <c r="AE2250" s="68"/>
      <c r="AF2250" s="68"/>
      <c r="AG2250" s="68"/>
      <c r="AH2250" s="68"/>
      <c r="AI2250" s="68"/>
      <c r="AJ2250" s="68"/>
      <c r="AK2250" s="68"/>
      <c r="AL2250" s="68"/>
      <c r="AM2250" s="70" t="s">
        <v>6602</v>
      </c>
      <c r="AN2250" s="63" t="str">
        <f>IF(ISNA(VLOOKUP(D2250,[1]GRE_Tabela2!$A$4:$D$112,4,0)),"-",VLOOKUP(D2250,[1]GRE_Tabela2!$A$4:$D$112,4,0))</f>
        <v>-</v>
      </c>
      <c r="AO2250" s="68" t="s">
        <v>4732</v>
      </c>
      <c r="AP2250" s="68" t="s">
        <v>4710</v>
      </c>
      <c r="AQ2250" s="113">
        <v>148</v>
      </c>
      <c r="AR2250" s="302" t="str">
        <f>IF(ISNA(VLOOKUP(AT2250,[1]FISQ!$D$2:$J$1713,7,0)),"-",VLOOKUP(AT2250,[1]FISQ!$D$2:$J$1713,7,0))</f>
        <v>-</v>
      </c>
      <c r="AS2250" s="302" t="str">
        <f>IF(ISNA(VLOOKUP(AT2250,[1]FISQ!$D$2:$J$1713,4,0)),"-",CONCATENATE("(",VLOOKUP(AT2250,[1]FISQ!$D$2:$J$1713,4,0),")"))</f>
        <v>-</v>
      </c>
      <c r="AT2250" s="71" t="s">
        <v>4742</v>
      </c>
      <c r="AU2250" s="38"/>
      <c r="AV2250" s="38"/>
      <c r="AW2250" s="38"/>
    </row>
    <row r="2251" spans="1:49" ht="89.25">
      <c r="A2251" s="33">
        <v>2250</v>
      </c>
      <c r="B2251" s="33" t="str">
        <f t="shared" si="111"/>
        <v>3116_-</v>
      </c>
      <c r="C2251" s="33" t="str">
        <f t="shared" si="112"/>
        <v>5.2//-</v>
      </c>
      <c r="D2251" s="61">
        <v>3116</v>
      </c>
      <c r="E2251" s="67" t="s">
        <v>4743</v>
      </c>
      <c r="F2251" s="395" t="s">
        <v>7457</v>
      </c>
      <c r="G2251" s="62" t="str">
        <f>VLOOKUP(CONCATENATE(TEXT(I2251,"0"),"_",TEXT(F2251,"0")),[1]CodC!$A$2:$D$250,4,0)</f>
        <v>Peróxidos orgânicos, que necessitam de regulação de temperatura.</v>
      </c>
      <c r="H2251" s="395" t="s">
        <v>19</v>
      </c>
      <c r="I2251" s="68">
        <v>5</v>
      </c>
      <c r="J2251" s="68" t="s">
        <v>6038</v>
      </c>
      <c r="K2251" s="64" t="s">
        <v>19</v>
      </c>
      <c r="L2251" s="64" t="s">
        <v>19</v>
      </c>
      <c r="M2251" s="64"/>
      <c r="N2251" s="64" t="s">
        <v>24584</v>
      </c>
      <c r="O2251" s="64" t="s">
        <v>5664</v>
      </c>
      <c r="P2251" s="113" t="s">
        <v>22423</v>
      </c>
      <c r="Q2251" s="70" t="s">
        <v>627</v>
      </c>
      <c r="R2251" s="70" t="s">
        <v>4733</v>
      </c>
      <c r="S2251" s="65" t="str">
        <f t="shared" si="110"/>
        <v xml:space="preserve">SW1 SW3 </v>
      </c>
      <c r="T2251" s="68" t="s">
        <v>4719</v>
      </c>
      <c r="U2251" s="68"/>
      <c r="V2251" s="68"/>
      <c r="W2251" s="68"/>
      <c r="X2251" s="68"/>
      <c r="Y2251" s="68"/>
      <c r="Z2251" s="68"/>
      <c r="AA2251" s="68"/>
      <c r="AB2251" s="68"/>
      <c r="AC2251" s="68"/>
      <c r="AD2251" s="68"/>
      <c r="AE2251" s="68"/>
      <c r="AF2251" s="68"/>
      <c r="AG2251" s="68"/>
      <c r="AH2251" s="68"/>
      <c r="AI2251" s="68"/>
      <c r="AJ2251" s="68"/>
      <c r="AK2251" s="68"/>
      <c r="AL2251" s="68"/>
      <c r="AM2251" s="70" t="s">
        <v>6603</v>
      </c>
      <c r="AN2251" s="63" t="str">
        <f>IF(ISNA(VLOOKUP(D2251,[1]GRE_Tabela2!$A$4:$D$112,4,0)),"-",VLOOKUP(D2251,[1]GRE_Tabela2!$A$4:$D$112,4,0))</f>
        <v>-</v>
      </c>
      <c r="AO2251" s="68" t="s">
        <v>4732</v>
      </c>
      <c r="AP2251" s="68" t="s">
        <v>4710</v>
      </c>
      <c r="AQ2251" s="113">
        <v>148</v>
      </c>
      <c r="AR2251" s="302" t="str">
        <f>IF(ISNA(VLOOKUP(AT2251,[1]FISQ!$D$2:$J$1713,7,0)),"-",VLOOKUP(AT2251,[1]FISQ!$D$2:$J$1713,7,0))</f>
        <v>-</v>
      </c>
      <c r="AS2251" s="302" t="str">
        <f>IF(ISNA(VLOOKUP(AT2251,[1]FISQ!$D$2:$J$1713,4,0)),"-",CONCATENATE("(",VLOOKUP(AT2251,[1]FISQ!$D$2:$J$1713,4,0),")"))</f>
        <v>-</v>
      </c>
      <c r="AT2251" s="71" t="s">
        <v>4744</v>
      </c>
      <c r="AU2251" s="38"/>
      <c r="AV2251" s="38"/>
      <c r="AW2251" s="38"/>
    </row>
    <row r="2252" spans="1:49" ht="89.25">
      <c r="A2252" s="33">
        <v>2251</v>
      </c>
      <c r="B2252" s="33" t="str">
        <f t="shared" si="111"/>
        <v>3117_-</v>
      </c>
      <c r="C2252" s="33" t="str">
        <f t="shared" si="112"/>
        <v>5.2//-</v>
      </c>
      <c r="D2252" s="61">
        <v>3117</v>
      </c>
      <c r="E2252" s="67" t="s">
        <v>4745</v>
      </c>
      <c r="F2252" s="395" t="s">
        <v>7457</v>
      </c>
      <c r="G2252" s="62" t="str">
        <f>VLOOKUP(CONCATENATE(TEXT(I2252,"0"),"_",TEXT(F2252,"0")),[1]CodC!$A$2:$D$250,4,0)</f>
        <v>Peróxidos orgânicos, que necessitam de regulação de temperatura.</v>
      </c>
      <c r="H2252" s="395" t="s">
        <v>19</v>
      </c>
      <c r="I2252" s="68">
        <v>5</v>
      </c>
      <c r="J2252" s="68" t="s">
        <v>6038</v>
      </c>
      <c r="K2252" s="64" t="s">
        <v>19</v>
      </c>
      <c r="L2252" s="64" t="s">
        <v>19</v>
      </c>
      <c r="M2252" s="64"/>
      <c r="N2252" s="64" t="s">
        <v>24584</v>
      </c>
      <c r="O2252" s="64" t="s">
        <v>5697</v>
      </c>
      <c r="P2252" s="113" t="s">
        <v>22423</v>
      </c>
      <c r="Q2252" s="70" t="s">
        <v>627</v>
      </c>
      <c r="R2252" s="70" t="s">
        <v>4733</v>
      </c>
      <c r="S2252" s="65" t="str">
        <f t="shared" si="110"/>
        <v xml:space="preserve">SW1 SW3 </v>
      </c>
      <c r="T2252" s="68" t="s">
        <v>4719</v>
      </c>
      <c r="U2252" s="68"/>
      <c r="V2252" s="68"/>
      <c r="W2252" s="68"/>
      <c r="X2252" s="68"/>
      <c r="Y2252" s="68"/>
      <c r="Z2252" s="68"/>
      <c r="AA2252" s="68"/>
      <c r="AB2252" s="68"/>
      <c r="AC2252" s="68"/>
      <c r="AD2252" s="68"/>
      <c r="AE2252" s="68"/>
      <c r="AF2252" s="68"/>
      <c r="AG2252" s="68"/>
      <c r="AH2252" s="68"/>
      <c r="AI2252" s="68"/>
      <c r="AJ2252" s="68"/>
      <c r="AK2252" s="68"/>
      <c r="AL2252" s="68"/>
      <c r="AM2252" s="70" t="s">
        <v>6604</v>
      </c>
      <c r="AN2252" s="63" t="str">
        <f>IF(ISNA(VLOOKUP(D2252,[1]GRE_Tabela2!$A$4:$D$112,4,0)),"-",VLOOKUP(D2252,[1]GRE_Tabela2!$A$4:$D$112,4,0))</f>
        <v>-</v>
      </c>
      <c r="AO2252" s="68" t="s">
        <v>4732</v>
      </c>
      <c r="AP2252" s="68" t="s">
        <v>4710</v>
      </c>
      <c r="AQ2252" s="113">
        <v>148</v>
      </c>
      <c r="AR2252" s="302" t="str">
        <f>IF(ISNA(VLOOKUP(AT2252,[1]FISQ!$D$2:$J$1713,7,0)),"-",VLOOKUP(AT2252,[1]FISQ!$D$2:$J$1713,7,0))</f>
        <v>-</v>
      </c>
      <c r="AS2252" s="302" t="str">
        <f>IF(ISNA(VLOOKUP(AT2252,[1]FISQ!$D$2:$J$1713,4,0)),"-",CONCATENATE("(",VLOOKUP(AT2252,[1]FISQ!$D$2:$J$1713,4,0),")"))</f>
        <v>-</v>
      </c>
      <c r="AT2252" s="71" t="s">
        <v>4746</v>
      </c>
      <c r="AU2252" s="38"/>
      <c r="AV2252" s="38"/>
      <c r="AW2252" s="38"/>
    </row>
    <row r="2253" spans="1:49" ht="102">
      <c r="A2253" s="33">
        <v>2252</v>
      </c>
      <c r="B2253" s="33" t="str">
        <f t="shared" si="111"/>
        <v>3118_-</v>
      </c>
      <c r="C2253" s="33" t="str">
        <f t="shared" si="112"/>
        <v>5.2//-</v>
      </c>
      <c r="D2253" s="61">
        <v>3118</v>
      </c>
      <c r="E2253" s="67" t="s">
        <v>4747</v>
      </c>
      <c r="F2253" s="395" t="s">
        <v>7457</v>
      </c>
      <c r="G2253" s="62" t="str">
        <f>VLOOKUP(CONCATENATE(TEXT(I2253,"0"),"_",TEXT(F2253,"0")),[1]CodC!$A$2:$D$250,4,0)</f>
        <v>Peróxidos orgânicos, que necessitam de regulação de temperatura.</v>
      </c>
      <c r="H2253" s="395" t="s">
        <v>19</v>
      </c>
      <c r="I2253" s="68">
        <v>5</v>
      </c>
      <c r="J2253" s="68" t="s">
        <v>6038</v>
      </c>
      <c r="K2253" s="64" t="s">
        <v>19</v>
      </c>
      <c r="L2253" s="64" t="s">
        <v>19</v>
      </c>
      <c r="M2253" s="64"/>
      <c r="N2253" s="64" t="s">
        <v>24584</v>
      </c>
      <c r="O2253" s="64" t="s">
        <v>5664</v>
      </c>
      <c r="P2253" s="113" t="s">
        <v>22423</v>
      </c>
      <c r="Q2253" s="70" t="s">
        <v>627</v>
      </c>
      <c r="R2253" s="70" t="s">
        <v>4733</v>
      </c>
      <c r="S2253" s="65" t="str">
        <f t="shared" si="110"/>
        <v xml:space="preserve">SW1 SW3 </v>
      </c>
      <c r="T2253" s="68" t="s">
        <v>4719</v>
      </c>
      <c r="U2253" s="68"/>
      <c r="V2253" s="68"/>
      <c r="W2253" s="68"/>
      <c r="X2253" s="68"/>
      <c r="Y2253" s="68"/>
      <c r="Z2253" s="68"/>
      <c r="AA2253" s="68"/>
      <c r="AB2253" s="68"/>
      <c r="AC2253" s="68"/>
      <c r="AD2253" s="68"/>
      <c r="AE2253" s="68"/>
      <c r="AF2253" s="68"/>
      <c r="AG2253" s="68"/>
      <c r="AH2253" s="68"/>
      <c r="AI2253" s="68"/>
      <c r="AJ2253" s="68"/>
      <c r="AK2253" s="68"/>
      <c r="AL2253" s="68"/>
      <c r="AM2253" s="70" t="s">
        <v>6605</v>
      </c>
      <c r="AN2253" s="63" t="str">
        <f>IF(ISNA(VLOOKUP(D2253,[1]GRE_Tabela2!$A$4:$D$112,4,0)),"-",VLOOKUP(D2253,[1]GRE_Tabela2!$A$4:$D$112,4,0))</f>
        <v>-</v>
      </c>
      <c r="AO2253" s="68" t="s">
        <v>4732</v>
      </c>
      <c r="AP2253" s="68" t="s">
        <v>4710</v>
      </c>
      <c r="AQ2253" s="113">
        <v>148</v>
      </c>
      <c r="AR2253" s="302" t="str">
        <f>IF(ISNA(VLOOKUP(AT2253,[1]FISQ!$D$2:$J$1713,7,0)),"-",VLOOKUP(AT2253,[1]FISQ!$D$2:$J$1713,7,0))</f>
        <v>-</v>
      </c>
      <c r="AS2253" s="302" t="str">
        <f>IF(ISNA(VLOOKUP(AT2253,[1]FISQ!$D$2:$J$1713,4,0)),"-",CONCATENATE("(",VLOOKUP(AT2253,[1]FISQ!$D$2:$J$1713,4,0),")"))</f>
        <v>-</v>
      </c>
      <c r="AT2253" s="71" t="s">
        <v>4748</v>
      </c>
      <c r="AU2253" s="38"/>
      <c r="AV2253" s="38"/>
      <c r="AW2253" s="38"/>
    </row>
    <row r="2254" spans="1:49" ht="114.75">
      <c r="A2254" s="33">
        <v>2253</v>
      </c>
      <c r="B2254" s="33" t="str">
        <f t="shared" si="111"/>
        <v>3119_-</v>
      </c>
      <c r="C2254" s="33" t="str">
        <f t="shared" si="112"/>
        <v>5.2//-</v>
      </c>
      <c r="D2254" s="61">
        <v>3119</v>
      </c>
      <c r="E2254" s="67" t="s">
        <v>4750</v>
      </c>
      <c r="F2254" s="395" t="s">
        <v>7457</v>
      </c>
      <c r="G2254" s="62" t="str">
        <f>VLOOKUP(CONCATENATE(TEXT(I2254,"0"),"_",TEXT(F2254,"0")),[1]CodC!$A$2:$D$250,4,0)</f>
        <v>Peróxidos orgânicos, que necessitam de regulação de temperatura.</v>
      </c>
      <c r="H2254" s="395" t="s">
        <v>7456</v>
      </c>
      <c r="I2254" s="68">
        <v>5</v>
      </c>
      <c r="J2254" s="68" t="s">
        <v>6038</v>
      </c>
      <c r="K2254" s="64" t="s">
        <v>19</v>
      </c>
      <c r="L2254" s="64" t="s">
        <v>19</v>
      </c>
      <c r="M2254" s="64"/>
      <c r="N2254" s="64" t="s">
        <v>24584</v>
      </c>
      <c r="O2254" s="64" t="s">
        <v>5664</v>
      </c>
      <c r="P2254" s="113" t="s">
        <v>22423</v>
      </c>
      <c r="Q2254" s="70" t="s">
        <v>627</v>
      </c>
      <c r="R2254" s="70" t="s">
        <v>4733</v>
      </c>
      <c r="S2254" s="65" t="str">
        <f t="shared" si="110"/>
        <v xml:space="preserve">SW1 SW3 </v>
      </c>
      <c r="T2254" s="68" t="s">
        <v>4719</v>
      </c>
      <c r="U2254" s="68"/>
      <c r="V2254" s="68"/>
      <c r="W2254" s="68"/>
      <c r="X2254" s="68"/>
      <c r="Y2254" s="68"/>
      <c r="Z2254" s="68"/>
      <c r="AA2254" s="68"/>
      <c r="AB2254" s="68"/>
      <c r="AC2254" s="68"/>
      <c r="AD2254" s="68"/>
      <c r="AE2254" s="68"/>
      <c r="AF2254" s="68"/>
      <c r="AG2254" s="68"/>
      <c r="AH2254" s="68"/>
      <c r="AI2254" s="68"/>
      <c r="AJ2254" s="68"/>
      <c r="AK2254" s="68"/>
      <c r="AL2254" s="68"/>
      <c r="AM2254" s="70" t="s">
        <v>6606</v>
      </c>
      <c r="AN2254" s="63" t="str">
        <f>IF(ISNA(VLOOKUP(D2254,[1]GRE_Tabela2!$A$4:$D$112,4,0)),"-",VLOOKUP(D2254,[1]GRE_Tabela2!$A$4:$D$112,4,0))</f>
        <v>-</v>
      </c>
      <c r="AO2254" s="68" t="s">
        <v>4732</v>
      </c>
      <c r="AP2254" s="68" t="s">
        <v>4710</v>
      </c>
      <c r="AQ2254" s="113">
        <v>148</v>
      </c>
      <c r="AR2254" s="302" t="str">
        <f>IF(ISNA(VLOOKUP(AT2254,[1]FISQ!$D$2:$J$1713,7,0)),"-",VLOOKUP(AT2254,[1]FISQ!$D$2:$J$1713,7,0))</f>
        <v>-</v>
      </c>
      <c r="AS2254" s="302" t="str">
        <f>IF(ISNA(VLOOKUP(AT2254,[1]FISQ!$D$2:$J$1713,4,0)),"-",CONCATENATE("(",VLOOKUP(AT2254,[1]FISQ!$D$2:$J$1713,4,0),")"))</f>
        <v>-</v>
      </c>
      <c r="AT2254" s="71" t="s">
        <v>4749</v>
      </c>
      <c r="AU2254" s="38"/>
      <c r="AV2254" s="38"/>
      <c r="AW2254" s="38"/>
    </row>
    <row r="2255" spans="1:49" ht="89.25">
      <c r="A2255" s="33">
        <v>2254</v>
      </c>
      <c r="B2255" s="33" t="str">
        <f t="shared" si="111"/>
        <v>3120_-</v>
      </c>
      <c r="C2255" s="33" t="str">
        <f t="shared" si="112"/>
        <v>5.2//-</v>
      </c>
      <c r="D2255" s="61">
        <v>3120</v>
      </c>
      <c r="E2255" s="67" t="s">
        <v>4751</v>
      </c>
      <c r="F2255" s="395" t="s">
        <v>7457</v>
      </c>
      <c r="G2255" s="62" t="str">
        <f>VLOOKUP(CONCATENATE(TEXT(I2255,"0"),"_",TEXT(F2255,"0")),[1]CodC!$A$2:$D$250,4,0)</f>
        <v>Peróxidos orgânicos, que necessitam de regulação de temperatura.</v>
      </c>
      <c r="H2255" s="395" t="s">
        <v>7456</v>
      </c>
      <c r="I2255" s="68">
        <v>5</v>
      </c>
      <c r="J2255" s="68" t="s">
        <v>6038</v>
      </c>
      <c r="K2255" s="64" t="s">
        <v>19</v>
      </c>
      <c r="L2255" s="64" t="s">
        <v>19</v>
      </c>
      <c r="M2255" s="64"/>
      <c r="N2255" s="64" t="s">
        <v>24584</v>
      </c>
      <c r="O2255" s="64" t="s">
        <v>5664</v>
      </c>
      <c r="P2255" s="113" t="s">
        <v>22423</v>
      </c>
      <c r="Q2255" s="70" t="s">
        <v>627</v>
      </c>
      <c r="R2255" s="70" t="s">
        <v>4733</v>
      </c>
      <c r="S2255" s="65" t="str">
        <f t="shared" si="110"/>
        <v xml:space="preserve">SW1 SW3 </v>
      </c>
      <c r="T2255" s="68" t="s">
        <v>4719</v>
      </c>
      <c r="U2255" s="68"/>
      <c r="V2255" s="68"/>
      <c r="W2255" s="68"/>
      <c r="X2255" s="68"/>
      <c r="Y2255" s="68"/>
      <c r="Z2255" s="68"/>
      <c r="AA2255" s="68"/>
      <c r="AB2255" s="68"/>
      <c r="AC2255" s="68"/>
      <c r="AD2255" s="68"/>
      <c r="AE2255" s="68"/>
      <c r="AF2255" s="68"/>
      <c r="AG2255" s="68"/>
      <c r="AH2255" s="68"/>
      <c r="AI2255" s="68"/>
      <c r="AJ2255" s="68"/>
      <c r="AK2255" s="68"/>
      <c r="AL2255" s="68"/>
      <c r="AM2255" s="70" t="s">
        <v>6607</v>
      </c>
      <c r="AN2255" s="63" t="str">
        <f>IF(ISNA(VLOOKUP(D2255,[1]GRE_Tabela2!$A$4:$D$112,4,0)),"-",VLOOKUP(D2255,[1]GRE_Tabela2!$A$4:$D$112,4,0))</f>
        <v>-</v>
      </c>
      <c r="AO2255" s="68" t="s">
        <v>4732</v>
      </c>
      <c r="AP2255" s="68" t="s">
        <v>4710</v>
      </c>
      <c r="AQ2255" s="113">
        <v>148</v>
      </c>
      <c r="AR2255" s="302" t="str">
        <f>IF(ISNA(VLOOKUP(AT2255,[1]FISQ!$D$2:$J$1713,7,0)),"-",VLOOKUP(AT2255,[1]FISQ!$D$2:$J$1713,7,0))</f>
        <v>-</v>
      </c>
      <c r="AS2255" s="302" t="str">
        <f>IF(ISNA(VLOOKUP(AT2255,[1]FISQ!$D$2:$J$1713,4,0)),"-",CONCATENATE("(",VLOOKUP(AT2255,[1]FISQ!$D$2:$J$1713,4,0),")"))</f>
        <v>-</v>
      </c>
      <c r="AT2255" s="71" t="s">
        <v>4752</v>
      </c>
      <c r="AU2255" s="38"/>
      <c r="AV2255" s="38"/>
      <c r="AW2255" s="38"/>
    </row>
    <row r="2256" spans="1:49" ht="51">
      <c r="A2256" s="33">
        <v>2255</v>
      </c>
      <c r="B2256" s="33" t="str">
        <f t="shared" si="111"/>
        <v>3121_I</v>
      </c>
      <c r="C2256" s="33" t="str">
        <f t="shared" si="112"/>
        <v>5.1//4.3</v>
      </c>
      <c r="D2256" s="61">
        <v>3121</v>
      </c>
      <c r="E2256" s="72" t="s">
        <v>6312</v>
      </c>
      <c r="F2256" s="395" t="s">
        <v>7458</v>
      </c>
      <c r="G2256" s="62" t="str">
        <f>VLOOKUP(CONCATENATE(TEXT(I2256,"0"),"_",TEXT(F2256,"0")),[1]CodC!$A$2:$D$250,4,0)</f>
        <v>Matérias sólidas comburentes, que, em contacto com a água, libertam gases inflamáveis;</v>
      </c>
      <c r="H2256" s="395" t="s">
        <v>19</v>
      </c>
      <c r="I2256" s="68">
        <v>5</v>
      </c>
      <c r="J2256" s="68" t="s">
        <v>625</v>
      </c>
      <c r="K2256" s="68" t="s">
        <v>298</v>
      </c>
      <c r="L2256" s="68" t="s">
        <v>746</v>
      </c>
      <c r="M2256" s="68"/>
      <c r="N2256" s="64" t="s">
        <v>24410</v>
      </c>
      <c r="O2256" s="64" t="s">
        <v>6940</v>
      </c>
      <c r="P2256" s="113" t="s">
        <v>22423</v>
      </c>
      <c r="Q2256" s="70"/>
      <c r="R2256" s="70" t="s">
        <v>5665</v>
      </c>
      <c r="S2256" s="70" t="s">
        <v>5665</v>
      </c>
      <c r="T2256" s="69" t="s">
        <v>5626</v>
      </c>
      <c r="U2256" s="69"/>
      <c r="V2256" s="69"/>
      <c r="W2256" s="69"/>
      <c r="X2256" s="69"/>
      <c r="Y2256" s="69"/>
      <c r="Z2256" s="69"/>
      <c r="AA2256" s="69"/>
      <c r="AB2256" s="69"/>
      <c r="AC2256" s="69"/>
      <c r="AD2256" s="69"/>
      <c r="AE2256" s="69"/>
      <c r="AF2256" s="69"/>
      <c r="AG2256" s="69"/>
      <c r="AH2256" s="69"/>
      <c r="AI2256" s="69"/>
      <c r="AJ2256" s="69"/>
      <c r="AK2256" s="69"/>
      <c r="AL2256" s="69"/>
      <c r="AM2256" s="73" t="s">
        <v>19</v>
      </c>
      <c r="AN2256" s="63" t="str">
        <f>IF(ISNA(VLOOKUP(D2256,[1]GRE_Tabela2!$A$4:$D$112,4,0)),"-",VLOOKUP(D2256,[1]GRE_Tabela2!$A$4:$D$112,4,0))</f>
        <v>-</v>
      </c>
      <c r="AO2256" s="68" t="s">
        <v>1065</v>
      </c>
      <c r="AP2256" s="68" t="s">
        <v>1487</v>
      </c>
      <c r="AQ2256" s="113">
        <v>144</v>
      </c>
      <c r="AR2256" s="302" t="str">
        <f>IF(ISNA(VLOOKUP(AT2256,[1]FISQ!$D$2:$J$1713,7,0)),"-",VLOOKUP(AT2256,[1]FISQ!$D$2:$J$1713,7,0))</f>
        <v>-</v>
      </c>
      <c r="AS2256" s="302" t="str">
        <f>IF(ISNA(VLOOKUP(AT2256,[1]FISQ!$D$2:$J$1713,4,0)),"-",CONCATENATE("(",VLOOKUP(AT2256,[1]FISQ!$D$2:$J$1713,4,0),")"))</f>
        <v>-</v>
      </c>
      <c r="AT2256" s="71" t="s">
        <v>4753</v>
      </c>
      <c r="AU2256" s="38"/>
      <c r="AV2256" s="38"/>
      <c r="AW2256" s="38"/>
    </row>
    <row r="2257" spans="1:49" ht="51">
      <c r="A2257" s="33">
        <v>2256</v>
      </c>
      <c r="B2257" s="33" t="str">
        <f t="shared" si="111"/>
        <v>3121_II</v>
      </c>
      <c r="C2257" s="33" t="str">
        <f t="shared" si="112"/>
        <v>5.1//4.3</v>
      </c>
      <c r="D2257" s="61">
        <v>3121</v>
      </c>
      <c r="E2257" s="72" t="s">
        <v>6312</v>
      </c>
      <c r="F2257" s="395" t="s">
        <v>7458</v>
      </c>
      <c r="G2257" s="62" t="str">
        <f>VLOOKUP(CONCATENATE(TEXT(I2257,"0"),"_",TEXT(F2257,"0")),[1]CodC!$A$2:$D$250,4,0)</f>
        <v>Matérias sólidas comburentes, que, em contacto com a água, libertam gases inflamáveis;</v>
      </c>
      <c r="H2257" s="395" t="s">
        <v>19</v>
      </c>
      <c r="I2257" s="68">
        <v>5</v>
      </c>
      <c r="J2257" s="68" t="s">
        <v>625</v>
      </c>
      <c r="K2257" s="68" t="s">
        <v>298</v>
      </c>
      <c r="L2257" s="68" t="s">
        <v>849</v>
      </c>
      <c r="M2257" s="68"/>
      <c r="N2257" s="64" t="s">
        <v>24410</v>
      </c>
      <c r="O2257" s="64" t="s">
        <v>6940</v>
      </c>
      <c r="P2257" s="113" t="s">
        <v>22423</v>
      </c>
      <c r="Q2257" s="70"/>
      <c r="R2257" s="70" t="s">
        <v>5665</v>
      </c>
      <c r="S2257" s="70" t="s">
        <v>5665</v>
      </c>
      <c r="T2257" s="69" t="s">
        <v>5626</v>
      </c>
      <c r="U2257" s="69"/>
      <c r="V2257" s="69"/>
      <c r="W2257" s="69"/>
      <c r="X2257" s="69"/>
      <c r="Y2257" s="69"/>
      <c r="Z2257" s="69"/>
      <c r="AA2257" s="69"/>
      <c r="AB2257" s="69"/>
      <c r="AC2257" s="69"/>
      <c r="AD2257" s="69"/>
      <c r="AE2257" s="69"/>
      <c r="AF2257" s="69"/>
      <c r="AG2257" s="69"/>
      <c r="AH2257" s="69"/>
      <c r="AI2257" s="69"/>
      <c r="AJ2257" s="69"/>
      <c r="AK2257" s="69"/>
      <c r="AL2257" s="69"/>
      <c r="AM2257" s="73" t="s">
        <v>19</v>
      </c>
      <c r="AN2257" s="63" t="str">
        <f>IF(ISNA(VLOOKUP(D2257,[1]GRE_Tabela2!$A$4:$D$112,4,0)),"-",VLOOKUP(D2257,[1]GRE_Tabela2!$A$4:$D$112,4,0))</f>
        <v>-</v>
      </c>
      <c r="AO2257" s="68" t="s">
        <v>1065</v>
      </c>
      <c r="AP2257" s="68" t="s">
        <v>1487</v>
      </c>
      <c r="AQ2257" s="113">
        <v>144</v>
      </c>
      <c r="AR2257" s="302" t="str">
        <f>IF(ISNA(VLOOKUP(AT2257,[1]FISQ!$D$2:$J$1713,7,0)),"-",VLOOKUP(AT2257,[1]FISQ!$D$2:$J$1713,7,0))</f>
        <v>-</v>
      </c>
      <c r="AS2257" s="302" t="str">
        <f>IF(ISNA(VLOOKUP(AT2257,[1]FISQ!$D$2:$J$1713,4,0)),"-",CONCATENATE("(",VLOOKUP(AT2257,[1]FISQ!$D$2:$J$1713,4,0),")"))</f>
        <v>-</v>
      </c>
      <c r="AT2257" s="71" t="s">
        <v>4753</v>
      </c>
      <c r="AU2257" s="38"/>
      <c r="AV2257" s="38"/>
      <c r="AW2257" s="38"/>
    </row>
    <row r="2258" spans="1:49" ht="25.5">
      <c r="A2258" s="33">
        <v>2257</v>
      </c>
      <c r="B2258" s="33" t="str">
        <f t="shared" si="111"/>
        <v>3122_I</v>
      </c>
      <c r="C2258" s="33" t="str">
        <f t="shared" si="112"/>
        <v>6.1//5.1</v>
      </c>
      <c r="D2258" s="61">
        <v>3122</v>
      </c>
      <c r="E2258" s="72" t="s">
        <v>4754</v>
      </c>
      <c r="F2258" s="395" t="s">
        <v>7321</v>
      </c>
      <c r="G2258" s="62" t="str">
        <f>VLOOKUP(CONCATENATE(TEXT(I2258,"0"),"_",TEXT(F2258,"0")),[1]CodC!$A$2:$D$250,4,0)</f>
        <v>Matérias tóxicas comburentes, líquidas;</v>
      </c>
      <c r="H2258" s="395" t="s">
        <v>7322</v>
      </c>
      <c r="I2258" s="68">
        <v>6</v>
      </c>
      <c r="J2258" s="68" t="s">
        <v>50</v>
      </c>
      <c r="K2258" s="68" t="s">
        <v>625</v>
      </c>
      <c r="L2258" s="68" t="s">
        <v>746</v>
      </c>
      <c r="M2258" s="68"/>
      <c r="N2258" s="64" t="s">
        <v>24572</v>
      </c>
      <c r="O2258" s="64" t="s">
        <v>4265</v>
      </c>
      <c r="P2258" s="113" t="s">
        <v>22423</v>
      </c>
      <c r="Q2258" s="70" t="s">
        <v>1482</v>
      </c>
      <c r="R2258" s="70" t="s">
        <v>1482</v>
      </c>
      <c r="S2258" s="65" t="str">
        <f t="shared" ref="S2258:S2267" si="113">RIGHT(R2258,LEN(R2258)-LEN(Q2258))</f>
        <v/>
      </c>
      <c r="T2258" s="69" t="s">
        <v>19</v>
      </c>
      <c r="U2258" s="69"/>
      <c r="V2258" s="69"/>
      <c r="W2258" s="69"/>
      <c r="X2258" s="69"/>
      <c r="Y2258" s="69"/>
      <c r="Z2258" s="69"/>
      <c r="AA2258" s="69"/>
      <c r="AB2258" s="69"/>
      <c r="AC2258" s="69"/>
      <c r="AD2258" s="69"/>
      <c r="AE2258" s="69"/>
      <c r="AF2258" s="69"/>
      <c r="AG2258" s="69"/>
      <c r="AH2258" s="69"/>
      <c r="AI2258" s="69"/>
      <c r="AJ2258" s="69"/>
      <c r="AK2258" s="69"/>
      <c r="AL2258" s="69"/>
      <c r="AM2258" s="70" t="s">
        <v>1949</v>
      </c>
      <c r="AN2258" s="63" t="str">
        <f>IF(ISNA(VLOOKUP(D2258,[1]GRE_Tabela2!$A$4:$D$112,4,0)),"-",VLOOKUP(D2258,[1]GRE_Tabela2!$A$4:$D$112,4,0))</f>
        <v>-</v>
      </c>
      <c r="AO2258" s="68" t="s">
        <v>1341</v>
      </c>
      <c r="AP2258" s="68" t="s">
        <v>1618</v>
      </c>
      <c r="AQ2258" s="113">
        <v>142</v>
      </c>
      <c r="AR2258" s="302" t="str">
        <f>IF(ISNA(VLOOKUP(AT2258,[1]FISQ!$D$2:$J$1713,7,0)),"-",VLOOKUP(AT2258,[1]FISQ!$D$2:$J$1713,7,0))</f>
        <v>-</v>
      </c>
      <c r="AS2258" s="302" t="str">
        <f>IF(ISNA(VLOOKUP(AT2258,[1]FISQ!$D$2:$J$1713,4,0)),"-",CONCATENATE("(",VLOOKUP(AT2258,[1]FISQ!$D$2:$J$1713,4,0),")"))</f>
        <v>-</v>
      </c>
      <c r="AT2258" s="71" t="s">
        <v>4755</v>
      </c>
      <c r="AU2258" s="38"/>
      <c r="AV2258" s="38"/>
      <c r="AW2258" s="38"/>
    </row>
    <row r="2259" spans="1:49" ht="15">
      <c r="A2259" s="33">
        <v>2258</v>
      </c>
      <c r="B2259" s="33" t="str">
        <f t="shared" si="111"/>
        <v>3122_II</v>
      </c>
      <c r="C2259" s="33" t="str">
        <f t="shared" si="112"/>
        <v>6.1//5.1</v>
      </c>
      <c r="D2259" s="61">
        <v>3122</v>
      </c>
      <c r="E2259" s="72" t="s">
        <v>4754</v>
      </c>
      <c r="F2259" s="395" t="s">
        <v>7321</v>
      </c>
      <c r="G2259" s="62" t="str">
        <f>VLOOKUP(CONCATENATE(TEXT(I2259,"0"),"_",TEXT(F2259,"0")),[1]CodC!$A$2:$D$250,4,0)</f>
        <v>Matérias tóxicas comburentes, líquidas;</v>
      </c>
      <c r="H2259" s="395" t="s">
        <v>7420</v>
      </c>
      <c r="I2259" s="68">
        <v>6</v>
      </c>
      <c r="J2259" s="68" t="s">
        <v>50</v>
      </c>
      <c r="K2259" s="68" t="s">
        <v>625</v>
      </c>
      <c r="L2259" s="68" t="s">
        <v>849</v>
      </c>
      <c r="M2259" s="68"/>
      <c r="N2259" s="64" t="s">
        <v>51</v>
      </c>
      <c r="O2259" s="64" t="s">
        <v>51</v>
      </c>
      <c r="P2259" s="113" t="s">
        <v>22423</v>
      </c>
      <c r="Q2259" s="70" t="s">
        <v>1482</v>
      </c>
      <c r="R2259" s="70" t="s">
        <v>1482</v>
      </c>
      <c r="S2259" s="65" t="str">
        <f t="shared" si="113"/>
        <v/>
      </c>
      <c r="T2259" s="69" t="s">
        <v>19</v>
      </c>
      <c r="U2259" s="69"/>
      <c r="V2259" s="69"/>
      <c r="W2259" s="69"/>
      <c r="X2259" s="69"/>
      <c r="Y2259" s="69"/>
      <c r="Z2259" s="69"/>
      <c r="AA2259" s="69"/>
      <c r="AB2259" s="69"/>
      <c r="AC2259" s="69"/>
      <c r="AD2259" s="69"/>
      <c r="AE2259" s="69"/>
      <c r="AF2259" s="69"/>
      <c r="AG2259" s="69"/>
      <c r="AH2259" s="69"/>
      <c r="AI2259" s="69"/>
      <c r="AJ2259" s="69"/>
      <c r="AK2259" s="69"/>
      <c r="AL2259" s="69"/>
      <c r="AM2259" s="70" t="str">
        <f>AM2258</f>
        <v>Tóxico à ingestão, por contacto cutâneo ou à inalação.</v>
      </c>
      <c r="AN2259" s="63" t="str">
        <f>IF(ISNA(VLOOKUP(D2259,[1]GRE_Tabela2!$A$4:$D$112,4,0)),"-",VLOOKUP(D2259,[1]GRE_Tabela2!$A$4:$D$112,4,0))</f>
        <v>-</v>
      </c>
      <c r="AO2259" s="68" t="s">
        <v>1341</v>
      </c>
      <c r="AP2259" s="68" t="s">
        <v>1618</v>
      </c>
      <c r="AQ2259" s="113">
        <v>142</v>
      </c>
      <c r="AR2259" s="302" t="str">
        <f>IF(ISNA(VLOOKUP(AT2259,[1]FISQ!$D$2:$J$1713,7,0)),"-",VLOOKUP(AT2259,[1]FISQ!$D$2:$J$1713,7,0))</f>
        <v>-</v>
      </c>
      <c r="AS2259" s="302" t="str">
        <f>IF(ISNA(VLOOKUP(AT2259,[1]FISQ!$D$2:$J$1713,4,0)),"-",CONCATENATE("(",VLOOKUP(AT2259,[1]FISQ!$D$2:$J$1713,4,0),")"))</f>
        <v>-</v>
      </c>
      <c r="AT2259" s="71" t="s">
        <v>4755</v>
      </c>
      <c r="AU2259" s="38"/>
      <c r="AV2259" s="38"/>
      <c r="AW2259" s="38"/>
    </row>
    <row r="2260" spans="1:49" ht="25.5">
      <c r="A2260" s="33">
        <v>2259</v>
      </c>
      <c r="B2260" s="33" t="str">
        <f t="shared" si="111"/>
        <v>3123_I</v>
      </c>
      <c r="C2260" s="33" t="str">
        <f t="shared" si="112"/>
        <v>6.1//4.3</v>
      </c>
      <c r="D2260" s="61">
        <v>3123</v>
      </c>
      <c r="E2260" s="72" t="s">
        <v>6313</v>
      </c>
      <c r="F2260" s="395" t="s">
        <v>7459</v>
      </c>
      <c r="G2260" s="62" t="str">
        <f>VLOOKUP(CONCATENATE(TEXT(I2260,"0"),"_",TEXT(F2260,"0")),[1]CodC!$A$2:$D$250,4,0)</f>
        <v>Matérias tóxicas que, em contacto com água, libertam gases inflamáveis, líquidas;</v>
      </c>
      <c r="H2260" s="395" t="s">
        <v>7460</v>
      </c>
      <c r="I2260" s="68">
        <v>6</v>
      </c>
      <c r="J2260" s="68" t="s">
        <v>50</v>
      </c>
      <c r="K2260" s="68" t="s">
        <v>298</v>
      </c>
      <c r="L2260" s="68" t="s">
        <v>746</v>
      </c>
      <c r="M2260" s="68"/>
      <c r="N2260" s="64" t="s">
        <v>24572</v>
      </c>
      <c r="O2260" s="64" t="s">
        <v>4265</v>
      </c>
      <c r="P2260" s="113" t="s">
        <v>22423</v>
      </c>
      <c r="Q2260" s="70" t="s">
        <v>7229</v>
      </c>
      <c r="R2260" s="70" t="s">
        <v>5622</v>
      </c>
      <c r="S2260" s="65" t="str">
        <f t="shared" si="113"/>
        <v xml:space="preserve"> SW2 H1</v>
      </c>
      <c r="T2260" s="69" t="s">
        <v>5626</v>
      </c>
      <c r="U2260" s="69"/>
      <c r="V2260" s="69"/>
      <c r="W2260" s="69"/>
      <c r="X2260" s="69"/>
      <c r="Y2260" s="69"/>
      <c r="Z2260" s="69"/>
      <c r="AA2260" s="69"/>
      <c r="AB2260" s="69"/>
      <c r="AC2260" s="69"/>
      <c r="AD2260" s="69"/>
      <c r="AE2260" s="69"/>
      <c r="AF2260" s="69"/>
      <c r="AG2260" s="69"/>
      <c r="AH2260" s="69"/>
      <c r="AI2260" s="69"/>
      <c r="AJ2260" s="69"/>
      <c r="AK2260" s="69"/>
      <c r="AL2260" s="69"/>
      <c r="AM2260" s="70" t="s">
        <v>1949</v>
      </c>
      <c r="AN2260" s="63" t="str">
        <f>IF(ISNA(VLOOKUP(D2260,[1]GRE_Tabela2!$A$4:$D$112,4,0)),"-",VLOOKUP(D2260,[1]GRE_Tabela2!$A$4:$D$112,4,0))</f>
        <v>-</v>
      </c>
      <c r="AO2260" s="68" t="s">
        <v>1065</v>
      </c>
      <c r="AP2260" s="68" t="s">
        <v>1406</v>
      </c>
      <c r="AQ2260" s="113">
        <v>139</v>
      </c>
      <c r="AR2260" s="302" t="str">
        <f>IF(ISNA(VLOOKUP(AT2260,[1]FISQ!$D$2:$J$1713,7,0)),"-",VLOOKUP(AT2260,[1]FISQ!$D$2:$J$1713,7,0))</f>
        <v>-</v>
      </c>
      <c r="AS2260" s="302" t="str">
        <f>IF(ISNA(VLOOKUP(AT2260,[1]FISQ!$D$2:$J$1713,4,0)),"-",CONCATENATE("(",VLOOKUP(AT2260,[1]FISQ!$D$2:$J$1713,4,0),")"))</f>
        <v>-</v>
      </c>
      <c r="AT2260" s="71" t="s">
        <v>4756</v>
      </c>
      <c r="AU2260" s="38"/>
      <c r="AV2260" s="38"/>
      <c r="AW2260" s="38"/>
    </row>
    <row r="2261" spans="1:49" ht="25.5">
      <c r="A2261" s="33">
        <v>2260</v>
      </c>
      <c r="B2261" s="33" t="str">
        <f t="shared" si="111"/>
        <v>3123_II</v>
      </c>
      <c r="C2261" s="33" t="str">
        <f t="shared" si="112"/>
        <v>6.1//4.3</v>
      </c>
      <c r="D2261" s="61">
        <v>3123</v>
      </c>
      <c r="E2261" s="72" t="s">
        <v>6313</v>
      </c>
      <c r="F2261" s="395" t="s">
        <v>7459</v>
      </c>
      <c r="G2261" s="62" t="str">
        <f>VLOOKUP(CONCATENATE(TEXT(I2261,"0"),"_",TEXT(F2261,"0")),[1]CodC!$A$2:$D$250,4,0)</f>
        <v>Matérias tóxicas que, em contacto com água, libertam gases inflamáveis, líquidas;</v>
      </c>
      <c r="H2261" s="395" t="s">
        <v>7460</v>
      </c>
      <c r="I2261" s="68">
        <v>6</v>
      </c>
      <c r="J2261" s="68" t="s">
        <v>50</v>
      </c>
      <c r="K2261" s="68" t="s">
        <v>298</v>
      </c>
      <c r="L2261" s="68" t="s">
        <v>849</v>
      </c>
      <c r="M2261" s="68"/>
      <c r="N2261" s="64">
        <v>274</v>
      </c>
      <c r="O2261" s="64" t="s">
        <v>51</v>
      </c>
      <c r="P2261" s="113" t="s">
        <v>22423</v>
      </c>
      <c r="Q2261" s="70" t="s">
        <v>7229</v>
      </c>
      <c r="R2261" s="70" t="s">
        <v>5622</v>
      </c>
      <c r="S2261" s="65" t="str">
        <f t="shared" si="113"/>
        <v xml:space="preserve"> SW2 H1</v>
      </c>
      <c r="T2261" s="69" t="s">
        <v>5626</v>
      </c>
      <c r="U2261" s="69"/>
      <c r="V2261" s="69"/>
      <c r="W2261" s="69"/>
      <c r="X2261" s="69"/>
      <c r="Y2261" s="69"/>
      <c r="Z2261" s="69"/>
      <c r="AA2261" s="69"/>
      <c r="AB2261" s="69"/>
      <c r="AC2261" s="69"/>
      <c r="AD2261" s="69"/>
      <c r="AE2261" s="69"/>
      <c r="AF2261" s="69"/>
      <c r="AG2261" s="69"/>
      <c r="AH2261" s="69"/>
      <c r="AI2261" s="69"/>
      <c r="AJ2261" s="69"/>
      <c r="AK2261" s="69"/>
      <c r="AL2261" s="69"/>
      <c r="AM2261" s="70" t="str">
        <f>AM2260</f>
        <v>Tóxico à ingestão, por contacto cutâneo ou à inalação.</v>
      </c>
      <c r="AN2261" s="63" t="str">
        <f>IF(ISNA(VLOOKUP(D2261,[1]GRE_Tabela2!$A$4:$D$112,4,0)),"-",VLOOKUP(D2261,[1]GRE_Tabela2!$A$4:$D$112,4,0))</f>
        <v>-</v>
      </c>
      <c r="AO2261" s="68" t="s">
        <v>1065</v>
      </c>
      <c r="AP2261" s="68" t="s">
        <v>1406</v>
      </c>
      <c r="AQ2261" s="113">
        <v>139</v>
      </c>
      <c r="AR2261" s="302" t="str">
        <f>IF(ISNA(VLOOKUP(AT2261,[1]FISQ!$D$2:$J$1713,7,0)),"-",VLOOKUP(AT2261,[1]FISQ!$D$2:$J$1713,7,0))</f>
        <v>-</v>
      </c>
      <c r="AS2261" s="302" t="str">
        <f>IF(ISNA(VLOOKUP(AT2261,[1]FISQ!$D$2:$J$1713,4,0)),"-",CONCATENATE("(",VLOOKUP(AT2261,[1]FISQ!$D$2:$J$1713,4,0),")"))</f>
        <v>-</v>
      </c>
      <c r="AT2261" s="71" t="s">
        <v>4756</v>
      </c>
      <c r="AU2261" s="38"/>
      <c r="AV2261" s="38"/>
      <c r="AW2261" s="38"/>
    </row>
    <row r="2262" spans="1:49" ht="15">
      <c r="A2262" s="33">
        <v>2261</v>
      </c>
      <c r="B2262" s="33" t="str">
        <f t="shared" si="111"/>
        <v>3124_I</v>
      </c>
      <c r="C2262" s="33" t="str">
        <f t="shared" si="112"/>
        <v>6.1//4.2</v>
      </c>
      <c r="D2262" s="61">
        <v>3124</v>
      </c>
      <c r="E2262" s="72" t="s">
        <v>6407</v>
      </c>
      <c r="F2262" s="395" t="s">
        <v>7461</v>
      </c>
      <c r="G2262" s="62" t="str">
        <f>VLOOKUP(CONCATENATE(TEXT(I2262,"0"),"_",TEXT(F2262,"0")),[1]CodC!$A$2:$D$250,4,0)</f>
        <v>Matérias tóxicas suscetíveis de auto-aquecimento, sólidas;</v>
      </c>
      <c r="H2262" s="395" t="s">
        <v>7292</v>
      </c>
      <c r="I2262" s="68">
        <v>6</v>
      </c>
      <c r="J2262" s="68" t="s">
        <v>50</v>
      </c>
      <c r="K2262" s="68" t="s">
        <v>1579</v>
      </c>
      <c r="L2262" s="68" t="s">
        <v>746</v>
      </c>
      <c r="M2262" s="68"/>
      <c r="N2262" s="64" t="s">
        <v>51</v>
      </c>
      <c r="O2262" s="64" t="s">
        <v>51</v>
      </c>
      <c r="P2262" s="113" t="s">
        <v>22423</v>
      </c>
      <c r="Q2262" s="70" t="s">
        <v>7229</v>
      </c>
      <c r="R2262" s="70" t="s">
        <v>633</v>
      </c>
      <c r="S2262" s="65" t="str">
        <f t="shared" si="113"/>
        <v xml:space="preserve"> SW2 </v>
      </c>
      <c r="T2262" s="69" t="s">
        <v>19</v>
      </c>
      <c r="U2262" s="69"/>
      <c r="V2262" s="69"/>
      <c r="W2262" s="69"/>
      <c r="X2262" s="69"/>
      <c r="Y2262" s="69"/>
      <c r="Z2262" s="69"/>
      <c r="AA2262" s="69"/>
      <c r="AB2262" s="69"/>
      <c r="AC2262" s="69"/>
      <c r="AD2262" s="69"/>
      <c r="AE2262" s="69"/>
      <c r="AF2262" s="69"/>
      <c r="AG2262" s="69"/>
      <c r="AH2262" s="69"/>
      <c r="AI2262" s="69"/>
      <c r="AJ2262" s="69"/>
      <c r="AK2262" s="69"/>
      <c r="AL2262" s="69"/>
      <c r="AM2262" s="70" t="s">
        <v>1949</v>
      </c>
      <c r="AN2262" s="63" t="str">
        <f>IF(ISNA(VLOOKUP(D2262,[1]GRE_Tabela2!$A$4:$D$112,4,0)),"-",VLOOKUP(D2262,[1]GRE_Tabela2!$A$4:$D$112,4,0))</f>
        <v>-</v>
      </c>
      <c r="AO2262" s="68" t="s">
        <v>1341</v>
      </c>
      <c r="AP2262" s="68" t="s">
        <v>1338</v>
      </c>
      <c r="AQ2262" s="113">
        <v>136</v>
      </c>
      <c r="AR2262" s="302" t="str">
        <f>IF(ISNA(VLOOKUP(AT2262,[1]FISQ!$D$2:$J$1713,7,0)),"-",VLOOKUP(AT2262,[1]FISQ!$D$2:$J$1713,7,0))</f>
        <v>0976 </v>
      </c>
      <c r="AS2262" s="302" t="str">
        <f>IF(ISNA(VLOOKUP(AT2262,[1]FISQ!$D$2:$J$1713,4,0)),"-",CONCATENATE("(",VLOOKUP(AT2262,[1]FISQ!$D$2:$J$1713,4,0),")"))</f>
        <v>(1)</v>
      </c>
      <c r="AT2262" s="71" t="s">
        <v>4757</v>
      </c>
      <c r="AU2262" s="38"/>
      <c r="AV2262" s="38"/>
      <c r="AW2262" s="38"/>
    </row>
    <row r="2263" spans="1:49" ht="15">
      <c r="A2263" s="33">
        <v>2262</v>
      </c>
      <c r="B2263" s="33" t="str">
        <f t="shared" si="111"/>
        <v>3124_II</v>
      </c>
      <c r="C2263" s="33" t="str">
        <f t="shared" si="112"/>
        <v>6.1//4.2</v>
      </c>
      <c r="D2263" s="61">
        <v>3124</v>
      </c>
      <c r="E2263" s="72" t="s">
        <v>6407</v>
      </c>
      <c r="F2263" s="395" t="s">
        <v>7461</v>
      </c>
      <c r="G2263" s="62" t="str">
        <f>VLOOKUP(CONCATENATE(TEXT(I2263,"0"),"_",TEXT(F2263,"0")),[1]CodC!$A$2:$D$250,4,0)</f>
        <v>Matérias tóxicas suscetíveis de auto-aquecimento, sólidas;</v>
      </c>
      <c r="H2263" s="395" t="s">
        <v>7329</v>
      </c>
      <c r="I2263" s="68">
        <v>6</v>
      </c>
      <c r="J2263" s="68" t="s">
        <v>50</v>
      </c>
      <c r="K2263" s="68" t="s">
        <v>1579</v>
      </c>
      <c r="L2263" s="68" t="s">
        <v>849</v>
      </c>
      <c r="M2263" s="68"/>
      <c r="N2263" s="64" t="s">
        <v>51</v>
      </c>
      <c r="O2263" s="64" t="s">
        <v>51</v>
      </c>
      <c r="P2263" s="113" t="s">
        <v>22423</v>
      </c>
      <c r="Q2263" s="70" t="s">
        <v>7229</v>
      </c>
      <c r="R2263" s="70" t="s">
        <v>633</v>
      </c>
      <c r="S2263" s="65" t="str">
        <f t="shared" si="113"/>
        <v xml:space="preserve"> SW2 </v>
      </c>
      <c r="T2263" s="69" t="s">
        <v>19</v>
      </c>
      <c r="U2263" s="69"/>
      <c r="V2263" s="69"/>
      <c r="W2263" s="69"/>
      <c r="X2263" s="69"/>
      <c r="Y2263" s="69"/>
      <c r="Z2263" s="69"/>
      <c r="AA2263" s="69"/>
      <c r="AB2263" s="69"/>
      <c r="AC2263" s="69"/>
      <c r="AD2263" s="69"/>
      <c r="AE2263" s="69"/>
      <c r="AF2263" s="69"/>
      <c r="AG2263" s="69"/>
      <c r="AH2263" s="69"/>
      <c r="AI2263" s="69"/>
      <c r="AJ2263" s="69"/>
      <c r="AK2263" s="69"/>
      <c r="AL2263" s="69"/>
      <c r="AM2263" s="70" t="str">
        <f>AM2262</f>
        <v>Tóxico à ingestão, por contacto cutâneo ou à inalação.</v>
      </c>
      <c r="AN2263" s="63" t="str">
        <f>IF(ISNA(VLOOKUP(D2263,[1]GRE_Tabela2!$A$4:$D$112,4,0)),"-",VLOOKUP(D2263,[1]GRE_Tabela2!$A$4:$D$112,4,0))</f>
        <v>-</v>
      </c>
      <c r="AO2263" s="68" t="s">
        <v>1341</v>
      </c>
      <c r="AP2263" s="68" t="s">
        <v>1338</v>
      </c>
      <c r="AQ2263" s="113">
        <v>136</v>
      </c>
      <c r="AR2263" s="302" t="str">
        <f>IF(ISNA(VLOOKUP(AT2263,[1]FISQ!$D$2:$J$1713,7,0)),"-",VLOOKUP(AT2263,[1]FISQ!$D$2:$J$1713,7,0))</f>
        <v>0976 </v>
      </c>
      <c r="AS2263" s="302" t="str">
        <f>IF(ISNA(VLOOKUP(AT2263,[1]FISQ!$D$2:$J$1713,4,0)),"-",CONCATENATE("(",VLOOKUP(AT2263,[1]FISQ!$D$2:$J$1713,4,0),")"))</f>
        <v>(1)</v>
      </c>
      <c r="AT2263" s="71" t="s">
        <v>4757</v>
      </c>
      <c r="AU2263" s="38"/>
      <c r="AV2263" s="38"/>
      <c r="AW2263" s="38"/>
    </row>
    <row r="2264" spans="1:49" ht="25.5">
      <c r="A2264" s="33">
        <v>2263</v>
      </c>
      <c r="B2264" s="33" t="str">
        <f t="shared" si="111"/>
        <v>3125_I</v>
      </c>
      <c r="C2264" s="33" t="str">
        <f t="shared" si="112"/>
        <v>6.1//4.3</v>
      </c>
      <c r="D2264" s="61">
        <v>3125</v>
      </c>
      <c r="E2264" s="72" t="s">
        <v>6314</v>
      </c>
      <c r="F2264" s="395" t="s">
        <v>7462</v>
      </c>
      <c r="G2264" s="62" t="str">
        <f>VLOOKUP(CONCATENATE(TEXT(I2264,"0"),"_",TEXT(F2264,"0")),[1]CodC!$A$2:$D$250,4,0)</f>
        <v>Matérias tóxicas que, em contacto com água, libertam gases inflamáveis, sólidas;</v>
      </c>
      <c r="H2264" s="395" t="s">
        <v>7262</v>
      </c>
      <c r="I2264" s="68">
        <v>6</v>
      </c>
      <c r="J2264" s="68" t="s">
        <v>50</v>
      </c>
      <c r="K2264" s="68" t="s">
        <v>298</v>
      </c>
      <c r="L2264" s="68" t="s">
        <v>746</v>
      </c>
      <c r="M2264" s="68"/>
      <c r="N2264" s="64">
        <v>274</v>
      </c>
      <c r="O2264" s="64" t="s">
        <v>51</v>
      </c>
      <c r="P2264" s="113" t="s">
        <v>22423</v>
      </c>
      <c r="Q2264" s="70" t="s">
        <v>7229</v>
      </c>
      <c r="R2264" s="70" t="s">
        <v>5622</v>
      </c>
      <c r="S2264" s="65" t="str">
        <f t="shared" si="113"/>
        <v xml:space="preserve"> SW2 H1</v>
      </c>
      <c r="T2264" s="69" t="s">
        <v>5626</v>
      </c>
      <c r="U2264" s="69"/>
      <c r="V2264" s="69"/>
      <c r="W2264" s="69"/>
      <c r="X2264" s="69"/>
      <c r="Y2264" s="69"/>
      <c r="Z2264" s="69"/>
      <c r="AA2264" s="69"/>
      <c r="AB2264" s="69"/>
      <c r="AC2264" s="69"/>
      <c r="AD2264" s="69"/>
      <c r="AE2264" s="69"/>
      <c r="AF2264" s="69"/>
      <c r="AG2264" s="69"/>
      <c r="AH2264" s="69"/>
      <c r="AI2264" s="69"/>
      <c r="AJ2264" s="69"/>
      <c r="AK2264" s="69"/>
      <c r="AL2264" s="69"/>
      <c r="AM2264" s="70" t="s">
        <v>1949</v>
      </c>
      <c r="AN2264" s="63" t="str">
        <f>IF(ISNA(VLOOKUP(D2264,[1]GRE_Tabela2!$A$4:$D$112,4,0)),"-",VLOOKUP(D2264,[1]GRE_Tabela2!$A$4:$D$112,4,0))</f>
        <v>-</v>
      </c>
      <c r="AO2264" s="68" t="s">
        <v>1065</v>
      </c>
      <c r="AP2264" s="68" t="s">
        <v>1406</v>
      </c>
      <c r="AQ2264" s="113">
        <v>139</v>
      </c>
      <c r="AR2264" s="302" t="str">
        <f>IF(ISNA(VLOOKUP(AT2264,[1]FISQ!$D$2:$J$1713,7,0)),"-",VLOOKUP(AT2264,[1]FISQ!$D$2:$J$1713,7,0))</f>
        <v>-</v>
      </c>
      <c r="AS2264" s="302" t="str">
        <f>IF(ISNA(VLOOKUP(AT2264,[1]FISQ!$D$2:$J$1713,4,0)),"-",CONCATENATE("(",VLOOKUP(AT2264,[1]FISQ!$D$2:$J$1713,4,0),")"))</f>
        <v>-</v>
      </c>
      <c r="AT2264" s="71" t="s">
        <v>4758</v>
      </c>
      <c r="AU2264" s="38"/>
      <c r="AV2264" s="38"/>
      <c r="AW2264" s="38"/>
    </row>
    <row r="2265" spans="1:49" ht="25.5">
      <c r="A2265" s="33">
        <v>2264</v>
      </c>
      <c r="B2265" s="33" t="str">
        <f t="shared" si="111"/>
        <v>3125_II</v>
      </c>
      <c r="C2265" s="33" t="str">
        <f t="shared" si="112"/>
        <v>6.1//4.3</v>
      </c>
      <c r="D2265" s="61">
        <v>3125</v>
      </c>
      <c r="E2265" s="72" t="s">
        <v>6314</v>
      </c>
      <c r="F2265" s="395" t="s">
        <v>7462</v>
      </c>
      <c r="G2265" s="62" t="str">
        <f>VLOOKUP(CONCATENATE(TEXT(I2265,"0"),"_",TEXT(F2265,"0")),[1]CodC!$A$2:$D$250,4,0)</f>
        <v>Matérias tóxicas que, em contacto com água, libertam gases inflamáveis, sólidas;</v>
      </c>
      <c r="H2265" s="395" t="s">
        <v>7262</v>
      </c>
      <c r="I2265" s="68">
        <v>6</v>
      </c>
      <c r="J2265" s="68" t="s">
        <v>50</v>
      </c>
      <c r="K2265" s="68" t="s">
        <v>298</v>
      </c>
      <c r="L2265" s="68" t="s">
        <v>849</v>
      </c>
      <c r="M2265" s="68"/>
      <c r="N2265" s="64">
        <v>274</v>
      </c>
      <c r="O2265" s="64" t="s">
        <v>51</v>
      </c>
      <c r="P2265" s="113" t="s">
        <v>22423</v>
      </c>
      <c r="Q2265" s="70" t="s">
        <v>7229</v>
      </c>
      <c r="R2265" s="70" t="s">
        <v>5622</v>
      </c>
      <c r="S2265" s="65" t="str">
        <f t="shared" si="113"/>
        <v xml:space="preserve"> SW2 H1</v>
      </c>
      <c r="T2265" s="69" t="s">
        <v>5626</v>
      </c>
      <c r="U2265" s="69"/>
      <c r="V2265" s="69"/>
      <c r="W2265" s="69"/>
      <c r="X2265" s="69"/>
      <c r="Y2265" s="69"/>
      <c r="Z2265" s="69"/>
      <c r="AA2265" s="69"/>
      <c r="AB2265" s="69"/>
      <c r="AC2265" s="69"/>
      <c r="AD2265" s="69"/>
      <c r="AE2265" s="69"/>
      <c r="AF2265" s="69"/>
      <c r="AG2265" s="69"/>
      <c r="AH2265" s="69"/>
      <c r="AI2265" s="69"/>
      <c r="AJ2265" s="69"/>
      <c r="AK2265" s="69"/>
      <c r="AL2265" s="69"/>
      <c r="AM2265" s="70" t="str">
        <f>AM2264</f>
        <v>Tóxico à ingestão, por contacto cutâneo ou à inalação.</v>
      </c>
      <c r="AN2265" s="63" t="str">
        <f>IF(ISNA(VLOOKUP(D2265,[1]GRE_Tabela2!$A$4:$D$112,4,0)),"-",VLOOKUP(D2265,[1]GRE_Tabela2!$A$4:$D$112,4,0))</f>
        <v>-</v>
      </c>
      <c r="AO2265" s="68" t="s">
        <v>1065</v>
      </c>
      <c r="AP2265" s="68" t="s">
        <v>1406</v>
      </c>
      <c r="AQ2265" s="113">
        <v>139</v>
      </c>
      <c r="AR2265" s="302" t="str">
        <f>IF(ISNA(VLOOKUP(AT2265,[1]FISQ!$D$2:$J$1713,7,0)),"-",VLOOKUP(AT2265,[1]FISQ!$D$2:$J$1713,7,0))</f>
        <v>-</v>
      </c>
      <c r="AS2265" s="302" t="str">
        <f>IF(ISNA(VLOOKUP(AT2265,[1]FISQ!$D$2:$J$1713,4,0)),"-",CONCATENATE("(",VLOOKUP(AT2265,[1]FISQ!$D$2:$J$1713,4,0),")"))</f>
        <v>-</v>
      </c>
      <c r="AT2265" s="71" t="s">
        <v>4758</v>
      </c>
      <c r="AU2265" s="38"/>
      <c r="AV2265" s="38"/>
      <c r="AW2265" s="38"/>
    </row>
    <row r="2266" spans="1:49" ht="25.5">
      <c r="A2266" s="33">
        <v>2265</v>
      </c>
      <c r="B2266" s="33" t="str">
        <f t="shared" si="111"/>
        <v>3126_II</v>
      </c>
      <c r="C2266" s="33" t="str">
        <f t="shared" si="112"/>
        <v>4.2//8</v>
      </c>
      <c r="D2266" s="61">
        <v>3126</v>
      </c>
      <c r="E2266" s="72" t="s">
        <v>6408</v>
      </c>
      <c r="F2266" s="395" t="s">
        <v>7463</v>
      </c>
      <c r="G2266" s="62" t="str">
        <f>VLOOKUP(CONCATENATE(TEXT(I2266,"0"),"_",TEXT(F2266,"0")),[1]CodC!$A$2:$D$250,4,0)</f>
        <v>Matérias sujeitas a inflamação espontânea, orgânicas, corrosivas, sólidas;</v>
      </c>
      <c r="H2266" s="395" t="s">
        <v>7314</v>
      </c>
      <c r="I2266" s="68">
        <v>4</v>
      </c>
      <c r="J2266" s="68" t="s">
        <v>1579</v>
      </c>
      <c r="K2266" s="68" t="s">
        <v>631</v>
      </c>
      <c r="L2266" s="68" t="s">
        <v>849</v>
      </c>
      <c r="M2266" s="68"/>
      <c r="N2266" s="64">
        <v>274</v>
      </c>
      <c r="O2266" s="64">
        <v>274</v>
      </c>
      <c r="P2266" s="113" t="s">
        <v>22423</v>
      </c>
      <c r="Q2266" s="70" t="s">
        <v>1482</v>
      </c>
      <c r="R2266" s="70" t="s">
        <v>1482</v>
      </c>
      <c r="S2266" s="65" t="str">
        <f t="shared" si="113"/>
        <v/>
      </c>
      <c r="T2266" s="69" t="s">
        <v>19</v>
      </c>
      <c r="U2266" s="69"/>
      <c r="V2266" s="69"/>
      <c r="W2266" s="69"/>
      <c r="X2266" s="69"/>
      <c r="Y2266" s="69"/>
      <c r="Z2266" s="69"/>
      <c r="AA2266" s="69"/>
      <c r="AB2266" s="69"/>
      <c r="AC2266" s="69"/>
      <c r="AD2266" s="69"/>
      <c r="AE2266" s="69"/>
      <c r="AF2266" s="69"/>
      <c r="AG2266" s="69"/>
      <c r="AH2266" s="69"/>
      <c r="AI2266" s="69"/>
      <c r="AJ2266" s="69"/>
      <c r="AK2266" s="69"/>
      <c r="AL2266" s="69"/>
      <c r="AM2266" s="73" t="s">
        <v>19</v>
      </c>
      <c r="AN2266" s="63" t="str">
        <f>IF(ISNA(VLOOKUP(D2266,[1]GRE_Tabela2!$A$4:$D$112,4,0)),"-",VLOOKUP(D2266,[1]GRE_Tabela2!$A$4:$D$112,4,0))</f>
        <v>-</v>
      </c>
      <c r="AO2266" s="68" t="s">
        <v>1341</v>
      </c>
      <c r="AP2266" s="68" t="s">
        <v>1338</v>
      </c>
      <c r="AQ2266" s="113">
        <v>136</v>
      </c>
      <c r="AR2266" s="302" t="str">
        <f>IF(ISNA(VLOOKUP(AT2266,[1]FISQ!$D$2:$J$1713,7,0)),"-",VLOOKUP(AT2266,[1]FISQ!$D$2:$J$1713,7,0))</f>
        <v>-</v>
      </c>
      <c r="AS2266" s="302" t="str">
        <f>IF(ISNA(VLOOKUP(AT2266,[1]FISQ!$D$2:$J$1713,4,0)),"-",CONCATENATE("(",VLOOKUP(AT2266,[1]FISQ!$D$2:$J$1713,4,0),")"))</f>
        <v>-</v>
      </c>
      <c r="AT2266" s="71" t="s">
        <v>4759</v>
      </c>
      <c r="AU2266" s="38" t="s">
        <v>6539</v>
      </c>
      <c r="AV2266" s="30"/>
      <c r="AW2266" s="38"/>
    </row>
    <row r="2267" spans="1:49" ht="25.5">
      <c r="A2267" s="33">
        <v>2266</v>
      </c>
      <c r="B2267" s="33" t="str">
        <f t="shared" si="111"/>
        <v>3126_III</v>
      </c>
      <c r="C2267" s="33" t="str">
        <f t="shared" si="112"/>
        <v>4.2//8</v>
      </c>
      <c r="D2267" s="61">
        <v>3126</v>
      </c>
      <c r="E2267" s="72" t="s">
        <v>6408</v>
      </c>
      <c r="F2267" s="395" t="s">
        <v>7463</v>
      </c>
      <c r="G2267" s="62" t="str">
        <f>VLOOKUP(CONCATENATE(TEXT(I2267,"0"),"_",TEXT(F2267,"0")),[1]CodC!$A$2:$D$250,4,0)</f>
        <v>Matérias sujeitas a inflamação espontânea, orgânicas, corrosivas, sólidas;</v>
      </c>
      <c r="H2267" s="395" t="s">
        <v>7314</v>
      </c>
      <c r="I2267" s="68">
        <v>4</v>
      </c>
      <c r="J2267" s="68" t="s">
        <v>1579</v>
      </c>
      <c r="K2267" s="68" t="s">
        <v>631</v>
      </c>
      <c r="L2267" s="68" t="s">
        <v>879</v>
      </c>
      <c r="M2267" s="68"/>
      <c r="N2267" s="64">
        <v>274</v>
      </c>
      <c r="O2267" s="64" t="s">
        <v>6000</v>
      </c>
      <c r="P2267" s="113" t="s">
        <v>22423</v>
      </c>
      <c r="Q2267" s="70" t="s">
        <v>1482</v>
      </c>
      <c r="R2267" s="70" t="s">
        <v>1482</v>
      </c>
      <c r="S2267" s="65" t="str">
        <f t="shared" si="113"/>
        <v/>
      </c>
      <c r="T2267" s="69" t="s">
        <v>19</v>
      </c>
      <c r="U2267" s="69"/>
      <c r="V2267" s="69"/>
      <c r="W2267" s="69"/>
      <c r="X2267" s="69"/>
      <c r="Y2267" s="69"/>
      <c r="Z2267" s="69"/>
      <c r="AA2267" s="69"/>
      <c r="AB2267" s="69"/>
      <c r="AC2267" s="69"/>
      <c r="AD2267" s="69"/>
      <c r="AE2267" s="69"/>
      <c r="AF2267" s="69"/>
      <c r="AG2267" s="69"/>
      <c r="AH2267" s="69"/>
      <c r="AI2267" s="69"/>
      <c r="AJ2267" s="69"/>
      <c r="AK2267" s="69"/>
      <c r="AL2267" s="69"/>
      <c r="AM2267" s="73" t="s">
        <v>19</v>
      </c>
      <c r="AN2267" s="63" t="str">
        <f>IF(ISNA(VLOOKUP(D2267,[1]GRE_Tabela2!$A$4:$D$112,4,0)),"-",VLOOKUP(D2267,[1]GRE_Tabela2!$A$4:$D$112,4,0))</f>
        <v>-</v>
      </c>
      <c r="AO2267" s="68" t="s">
        <v>1341</v>
      </c>
      <c r="AP2267" s="68" t="s">
        <v>1338</v>
      </c>
      <c r="AQ2267" s="113">
        <v>136</v>
      </c>
      <c r="AR2267" s="302" t="str">
        <f>IF(ISNA(VLOOKUP(AT2267,[1]FISQ!$D$2:$J$1713,7,0)),"-",VLOOKUP(AT2267,[1]FISQ!$D$2:$J$1713,7,0))</f>
        <v>-</v>
      </c>
      <c r="AS2267" s="302" t="str">
        <f>IF(ISNA(VLOOKUP(AT2267,[1]FISQ!$D$2:$J$1713,4,0)),"-",CONCATENATE("(",VLOOKUP(AT2267,[1]FISQ!$D$2:$J$1713,4,0),")"))</f>
        <v>-</v>
      </c>
      <c r="AT2267" s="71" t="s">
        <v>4759</v>
      </c>
      <c r="AU2267" s="38" t="s">
        <v>6539</v>
      </c>
      <c r="AV2267" s="30"/>
      <c r="AW2267" s="38"/>
    </row>
    <row r="2268" spans="1:49" ht="51">
      <c r="A2268" s="33">
        <v>2267</v>
      </c>
      <c r="B2268" s="33" t="str">
        <f t="shared" si="111"/>
        <v>3127_II</v>
      </c>
      <c r="C2268" s="33" t="str">
        <f t="shared" si="112"/>
        <v>4.2//5.1</v>
      </c>
      <c r="D2268" s="61">
        <v>3127</v>
      </c>
      <c r="E2268" s="72" t="s">
        <v>6409</v>
      </c>
      <c r="F2268" s="395" t="s">
        <v>7464</v>
      </c>
      <c r="G2268" s="62" t="str">
        <f>VLOOKUP(CONCATENATE(TEXT(I2268,"0"),"_",TEXT(F2268,"0")),[1]CodC!$A$2:$D$250,4,0)</f>
        <v>Matérias sujeitas a inflamação espontânea, comburentes;</v>
      </c>
      <c r="H2268" s="395" t="s">
        <v>19</v>
      </c>
      <c r="I2268" s="68">
        <v>4</v>
      </c>
      <c r="J2268" s="68" t="s">
        <v>1579</v>
      </c>
      <c r="K2268" s="68" t="s">
        <v>625</v>
      </c>
      <c r="L2268" s="68" t="s">
        <v>849</v>
      </c>
      <c r="M2268" s="68"/>
      <c r="N2268" s="64" t="s">
        <v>24410</v>
      </c>
      <c r="O2268" s="64" t="s">
        <v>6940</v>
      </c>
      <c r="P2268" s="113" t="s">
        <v>22423</v>
      </c>
      <c r="Q2268" s="70" t="s">
        <v>19</v>
      </c>
      <c r="R2268" s="70" t="s">
        <v>19</v>
      </c>
      <c r="S2268" s="70" t="s">
        <v>19</v>
      </c>
      <c r="T2268" s="69" t="s">
        <v>19</v>
      </c>
      <c r="U2268" s="69"/>
      <c r="V2268" s="69"/>
      <c r="W2268" s="69"/>
      <c r="X2268" s="69"/>
      <c r="Y2268" s="69"/>
      <c r="Z2268" s="69"/>
      <c r="AA2268" s="69"/>
      <c r="AB2268" s="69"/>
      <c r="AC2268" s="69"/>
      <c r="AD2268" s="69"/>
      <c r="AE2268" s="69"/>
      <c r="AF2268" s="69"/>
      <c r="AG2268" s="69"/>
      <c r="AH2268" s="69"/>
      <c r="AI2268" s="69"/>
      <c r="AJ2268" s="69"/>
      <c r="AK2268" s="69"/>
      <c r="AL2268" s="69"/>
      <c r="AM2268" s="73" t="s">
        <v>19</v>
      </c>
      <c r="AN2268" s="63" t="str">
        <f>IF(ISNA(VLOOKUP(D2268,[1]GRE_Tabela2!$A$4:$D$112,4,0)),"-",VLOOKUP(D2268,[1]GRE_Tabela2!$A$4:$D$112,4,0))</f>
        <v>-</v>
      </c>
      <c r="AO2268" s="68" t="s">
        <v>1341</v>
      </c>
      <c r="AP2268" s="68" t="s">
        <v>1338</v>
      </c>
      <c r="AQ2268" s="113">
        <v>135</v>
      </c>
      <c r="AR2268" s="302" t="str">
        <f>IF(ISNA(VLOOKUP(AT2268,[1]FISQ!$D$2:$J$1713,7,0)),"-",VLOOKUP(AT2268,[1]FISQ!$D$2:$J$1713,7,0))</f>
        <v>-</v>
      </c>
      <c r="AS2268" s="302" t="str">
        <f>IF(ISNA(VLOOKUP(AT2268,[1]FISQ!$D$2:$J$1713,4,0)),"-",CONCATENATE("(",VLOOKUP(AT2268,[1]FISQ!$D$2:$J$1713,4,0),")"))</f>
        <v>-</v>
      </c>
      <c r="AT2268" s="71" t="s">
        <v>4760</v>
      </c>
      <c r="AU2268" s="38"/>
      <c r="AV2268" s="38"/>
      <c r="AW2268" s="38"/>
    </row>
    <row r="2269" spans="1:49" ht="51">
      <c r="A2269" s="33">
        <v>2268</v>
      </c>
      <c r="B2269" s="33" t="str">
        <f t="shared" si="111"/>
        <v>3127_III</v>
      </c>
      <c r="C2269" s="33" t="str">
        <f t="shared" si="112"/>
        <v>4.2//5.1</v>
      </c>
      <c r="D2269" s="61">
        <v>3127</v>
      </c>
      <c r="E2269" s="72" t="s">
        <v>6409</v>
      </c>
      <c r="F2269" s="395" t="s">
        <v>7464</v>
      </c>
      <c r="G2269" s="62" t="str">
        <f>VLOOKUP(CONCATENATE(TEXT(I2269,"0"),"_",TEXT(F2269,"0")),[1]CodC!$A$2:$D$250,4,0)</f>
        <v>Matérias sujeitas a inflamação espontânea, comburentes;</v>
      </c>
      <c r="H2269" s="395" t="s">
        <v>19</v>
      </c>
      <c r="I2269" s="68">
        <v>4</v>
      </c>
      <c r="J2269" s="68" t="s">
        <v>1579</v>
      </c>
      <c r="K2269" s="68" t="s">
        <v>625</v>
      </c>
      <c r="L2269" s="68" t="s">
        <v>879</v>
      </c>
      <c r="M2269" s="68"/>
      <c r="N2269" s="64" t="s">
        <v>24410</v>
      </c>
      <c r="O2269" s="64" t="s">
        <v>6941</v>
      </c>
      <c r="P2269" s="113" t="s">
        <v>22423</v>
      </c>
      <c r="Q2269" s="70" t="s">
        <v>19</v>
      </c>
      <c r="R2269" s="70" t="s">
        <v>19</v>
      </c>
      <c r="S2269" s="70" t="s">
        <v>19</v>
      </c>
      <c r="T2269" s="69" t="s">
        <v>19</v>
      </c>
      <c r="U2269" s="69"/>
      <c r="V2269" s="69"/>
      <c r="W2269" s="69"/>
      <c r="X2269" s="69"/>
      <c r="Y2269" s="69"/>
      <c r="Z2269" s="69"/>
      <c r="AA2269" s="69"/>
      <c r="AB2269" s="69"/>
      <c r="AC2269" s="69"/>
      <c r="AD2269" s="69"/>
      <c r="AE2269" s="69"/>
      <c r="AF2269" s="69"/>
      <c r="AG2269" s="69"/>
      <c r="AH2269" s="69"/>
      <c r="AI2269" s="69"/>
      <c r="AJ2269" s="69"/>
      <c r="AK2269" s="69"/>
      <c r="AL2269" s="69"/>
      <c r="AM2269" s="73" t="s">
        <v>19</v>
      </c>
      <c r="AN2269" s="63" t="str">
        <f>IF(ISNA(VLOOKUP(D2269,[1]GRE_Tabela2!$A$4:$D$112,4,0)),"-",VLOOKUP(D2269,[1]GRE_Tabela2!$A$4:$D$112,4,0))</f>
        <v>-</v>
      </c>
      <c r="AO2269" s="68" t="s">
        <v>1341</v>
      </c>
      <c r="AP2269" s="68" t="s">
        <v>1338</v>
      </c>
      <c r="AQ2269" s="113">
        <v>135</v>
      </c>
      <c r="AR2269" s="302" t="str">
        <f>IF(ISNA(VLOOKUP(AT2269,[1]FISQ!$D$2:$J$1713,7,0)),"-",VLOOKUP(AT2269,[1]FISQ!$D$2:$J$1713,7,0))</f>
        <v>-</v>
      </c>
      <c r="AS2269" s="302" t="str">
        <f>IF(ISNA(VLOOKUP(AT2269,[1]FISQ!$D$2:$J$1713,4,0)),"-",CONCATENATE("(",VLOOKUP(AT2269,[1]FISQ!$D$2:$J$1713,4,0),")"))</f>
        <v>-</v>
      </c>
      <c r="AT2269" s="71" t="s">
        <v>4760</v>
      </c>
      <c r="AU2269" s="38"/>
      <c r="AV2269" s="38"/>
      <c r="AW2269" s="38"/>
    </row>
    <row r="2270" spans="1:49" ht="15">
      <c r="A2270" s="33">
        <v>2269</v>
      </c>
      <c r="B2270" s="33" t="str">
        <f t="shared" si="111"/>
        <v>3128_II</v>
      </c>
      <c r="C2270" s="33" t="str">
        <f t="shared" si="112"/>
        <v>4.2//6.1</v>
      </c>
      <c r="D2270" s="61">
        <v>3128</v>
      </c>
      <c r="E2270" s="72" t="s">
        <v>6410</v>
      </c>
      <c r="F2270" s="395" t="s">
        <v>7465</v>
      </c>
      <c r="G2270" s="62" t="str">
        <f>VLOOKUP(CONCATENATE(TEXT(I2270,"0"),"_",TEXT(F2270,"0")),[1]CodC!$A$2:$D$250,4,0)</f>
        <v>Matérias sujeitas a inflamação espontânea, orgânicas, tóxicas, sólidas;</v>
      </c>
      <c r="H2270" s="395" t="s">
        <v>7303</v>
      </c>
      <c r="I2270" s="68">
        <v>4</v>
      </c>
      <c r="J2270" s="68" t="s">
        <v>1579</v>
      </c>
      <c r="K2270" s="68" t="s">
        <v>50</v>
      </c>
      <c r="L2270" s="68" t="s">
        <v>849</v>
      </c>
      <c r="M2270" s="68"/>
      <c r="N2270" s="64">
        <v>274</v>
      </c>
      <c r="O2270" s="64">
        <v>274</v>
      </c>
      <c r="P2270" s="113" t="s">
        <v>22423</v>
      </c>
      <c r="Q2270" s="70" t="s">
        <v>1482</v>
      </c>
      <c r="R2270" s="70" t="s">
        <v>1482</v>
      </c>
      <c r="S2270" s="65" t="str">
        <f t="shared" ref="S2270:S2283" si="114">RIGHT(R2270,LEN(R2270)-LEN(Q2270))</f>
        <v/>
      </c>
      <c r="T2270" s="69" t="s">
        <v>19</v>
      </c>
      <c r="U2270" s="69"/>
      <c r="V2270" s="69"/>
      <c r="W2270" s="69"/>
      <c r="X2270" s="69"/>
      <c r="Y2270" s="69"/>
      <c r="Z2270" s="69"/>
      <c r="AA2270" s="69"/>
      <c r="AB2270" s="69"/>
      <c r="AC2270" s="69"/>
      <c r="AD2270" s="69"/>
      <c r="AE2270" s="69"/>
      <c r="AF2270" s="69"/>
      <c r="AG2270" s="69"/>
      <c r="AH2270" s="69"/>
      <c r="AI2270" s="69"/>
      <c r="AJ2270" s="69"/>
      <c r="AK2270" s="69"/>
      <c r="AL2270" s="69"/>
      <c r="AM2270" s="73" t="s">
        <v>19</v>
      </c>
      <c r="AN2270" s="63" t="str">
        <f>IF(ISNA(VLOOKUP(D2270,[1]GRE_Tabela2!$A$4:$D$112,4,0)),"-",VLOOKUP(D2270,[1]GRE_Tabela2!$A$4:$D$112,4,0))</f>
        <v>-</v>
      </c>
      <c r="AO2270" s="68" t="s">
        <v>1341</v>
      </c>
      <c r="AP2270" s="68" t="s">
        <v>1338</v>
      </c>
      <c r="AQ2270" s="113">
        <v>136</v>
      </c>
      <c r="AR2270" s="302" t="str">
        <f>IF(ISNA(VLOOKUP(AT2270,[1]FISQ!$D$2:$J$1713,7,0)),"-",VLOOKUP(AT2270,[1]FISQ!$D$2:$J$1713,7,0))</f>
        <v>-</v>
      </c>
      <c r="AS2270" s="302" t="str">
        <f>IF(ISNA(VLOOKUP(AT2270,[1]FISQ!$D$2:$J$1713,4,0)),"-",CONCATENATE("(",VLOOKUP(AT2270,[1]FISQ!$D$2:$J$1713,4,0),")"))</f>
        <v>-</v>
      </c>
      <c r="AT2270" s="71" t="s">
        <v>4761</v>
      </c>
      <c r="AU2270" s="38"/>
      <c r="AV2270" s="38"/>
      <c r="AW2270" s="38"/>
    </row>
    <row r="2271" spans="1:49" ht="25.5">
      <c r="A2271" s="33">
        <v>2270</v>
      </c>
      <c r="B2271" s="33" t="str">
        <f t="shared" si="111"/>
        <v>3128_III</v>
      </c>
      <c r="C2271" s="33" t="str">
        <f t="shared" si="112"/>
        <v>4.2//6.1</v>
      </c>
      <c r="D2271" s="61">
        <v>3128</v>
      </c>
      <c r="E2271" s="72" t="s">
        <v>6410</v>
      </c>
      <c r="F2271" s="395" t="s">
        <v>7465</v>
      </c>
      <c r="G2271" s="62" t="str">
        <f>VLOOKUP(CONCATENATE(TEXT(I2271,"0"),"_",TEXT(F2271,"0")),[1]CodC!$A$2:$D$250,4,0)</f>
        <v>Matérias sujeitas a inflamação espontânea, orgânicas, tóxicas, sólidas;</v>
      </c>
      <c r="H2271" s="395" t="s">
        <v>7303</v>
      </c>
      <c r="I2271" s="68">
        <v>4</v>
      </c>
      <c r="J2271" s="68" t="s">
        <v>1579</v>
      </c>
      <c r="K2271" s="68" t="s">
        <v>50</v>
      </c>
      <c r="L2271" s="68" t="s">
        <v>879</v>
      </c>
      <c r="M2271" s="68"/>
      <c r="N2271" s="64">
        <v>274</v>
      </c>
      <c r="O2271" s="64" t="s">
        <v>6000</v>
      </c>
      <c r="P2271" s="113" t="s">
        <v>22423</v>
      </c>
      <c r="Q2271" s="70" t="s">
        <v>1482</v>
      </c>
      <c r="R2271" s="70" t="s">
        <v>1482</v>
      </c>
      <c r="S2271" s="65" t="str">
        <f t="shared" si="114"/>
        <v/>
      </c>
      <c r="T2271" s="69" t="s">
        <v>19</v>
      </c>
      <c r="U2271" s="69"/>
      <c r="V2271" s="69"/>
      <c r="W2271" s="69"/>
      <c r="X2271" s="69"/>
      <c r="Y2271" s="69"/>
      <c r="Z2271" s="69"/>
      <c r="AA2271" s="69"/>
      <c r="AB2271" s="69"/>
      <c r="AC2271" s="69"/>
      <c r="AD2271" s="69"/>
      <c r="AE2271" s="69"/>
      <c r="AF2271" s="69"/>
      <c r="AG2271" s="69"/>
      <c r="AH2271" s="69"/>
      <c r="AI2271" s="69"/>
      <c r="AJ2271" s="69"/>
      <c r="AK2271" s="69"/>
      <c r="AL2271" s="69"/>
      <c r="AM2271" s="73" t="s">
        <v>19</v>
      </c>
      <c r="AN2271" s="63" t="str">
        <f>IF(ISNA(VLOOKUP(D2271,[1]GRE_Tabela2!$A$4:$D$112,4,0)),"-",VLOOKUP(D2271,[1]GRE_Tabela2!$A$4:$D$112,4,0))</f>
        <v>-</v>
      </c>
      <c r="AO2271" s="68" t="s">
        <v>1341</v>
      </c>
      <c r="AP2271" s="68" t="s">
        <v>1338</v>
      </c>
      <c r="AQ2271" s="113">
        <v>136</v>
      </c>
      <c r="AR2271" s="302" t="str">
        <f>IF(ISNA(VLOOKUP(AT2271,[1]FISQ!$D$2:$J$1713,7,0)),"-",VLOOKUP(AT2271,[1]FISQ!$D$2:$J$1713,7,0))</f>
        <v>-</v>
      </c>
      <c r="AS2271" s="302" t="str">
        <f>IF(ISNA(VLOOKUP(AT2271,[1]FISQ!$D$2:$J$1713,4,0)),"-",CONCATENATE("(",VLOOKUP(AT2271,[1]FISQ!$D$2:$J$1713,4,0),")"))</f>
        <v>-</v>
      </c>
      <c r="AT2271" s="71" t="s">
        <v>4761</v>
      </c>
      <c r="AU2271" s="38"/>
      <c r="AV2271" s="38"/>
      <c r="AW2271" s="38"/>
    </row>
    <row r="2272" spans="1:49" ht="15">
      <c r="A2272" s="33">
        <v>2271</v>
      </c>
      <c r="B2272" s="33" t="str">
        <f t="shared" si="111"/>
        <v>3129_I</v>
      </c>
      <c r="C2272" s="33" t="str">
        <f t="shared" si="112"/>
        <v>4.3//8</v>
      </c>
      <c r="D2272" s="61">
        <v>3129</v>
      </c>
      <c r="E2272" s="72" t="s">
        <v>6315</v>
      </c>
      <c r="F2272" s="395" t="s">
        <v>7466</v>
      </c>
      <c r="G2272" s="62" t="str">
        <f>VLOOKUP(CONCATENATE(TEXT(I2272,"0"),"_",TEXT(F2272,"0")),[1]CodC!$A$2:$D$250,4,0)</f>
        <v>Matérias que, em contacto com a água, libertam gases inflamáveis, corrosivas, líquidas;</v>
      </c>
      <c r="H2272" s="395" t="s">
        <v>7467</v>
      </c>
      <c r="I2272" s="68">
        <v>4</v>
      </c>
      <c r="J2272" s="68" t="s">
        <v>298</v>
      </c>
      <c r="K2272" s="68" t="s">
        <v>631</v>
      </c>
      <c r="L2272" s="68" t="s">
        <v>746</v>
      </c>
      <c r="M2272" s="68"/>
      <c r="N2272" s="64">
        <v>274</v>
      </c>
      <c r="O2272" s="64">
        <v>274</v>
      </c>
      <c r="P2272" s="113" t="s">
        <v>22423</v>
      </c>
      <c r="Q2272" s="70" t="s">
        <v>627</v>
      </c>
      <c r="R2272" s="70" t="s">
        <v>5678</v>
      </c>
      <c r="S2272" s="65" t="str">
        <f t="shared" si="114"/>
        <v>H1</v>
      </c>
      <c r="T2272" s="69" t="s">
        <v>5626</v>
      </c>
      <c r="U2272" s="69"/>
      <c r="V2272" s="69"/>
      <c r="W2272" s="69"/>
      <c r="X2272" s="69"/>
      <c r="Y2272" s="69"/>
      <c r="Z2272" s="69"/>
      <c r="AA2272" s="69"/>
      <c r="AB2272" s="69"/>
      <c r="AC2272" s="69"/>
      <c r="AD2272" s="69"/>
      <c r="AE2272" s="69"/>
      <c r="AF2272" s="69"/>
      <c r="AG2272" s="69"/>
      <c r="AH2272" s="69"/>
      <c r="AI2272" s="69"/>
      <c r="AJ2272" s="69"/>
      <c r="AK2272" s="69"/>
      <c r="AL2272" s="69"/>
      <c r="AM2272" s="73" t="s">
        <v>19</v>
      </c>
      <c r="AN2272" s="63" t="str">
        <f>IF(ISNA(VLOOKUP(D2272,[1]GRE_Tabela2!$A$4:$D$112,4,0)),"-",VLOOKUP(D2272,[1]GRE_Tabela2!$A$4:$D$112,4,0))</f>
        <v>-</v>
      </c>
      <c r="AO2272" s="41" t="s">
        <v>1065</v>
      </c>
      <c r="AP2272" s="68" t="s">
        <v>1406</v>
      </c>
      <c r="AQ2272" s="113">
        <v>138</v>
      </c>
      <c r="AR2272" s="302" t="str">
        <f>IF(ISNA(VLOOKUP(AT2272,[1]FISQ!$D$2:$J$1713,7,0)),"-",VLOOKUP(AT2272,[1]FISQ!$D$2:$J$1713,7,0))</f>
        <v>-</v>
      </c>
      <c r="AS2272" s="302" t="str">
        <f>IF(ISNA(VLOOKUP(AT2272,[1]FISQ!$D$2:$J$1713,4,0)),"-",CONCATENATE("(",VLOOKUP(AT2272,[1]FISQ!$D$2:$J$1713,4,0),")"))</f>
        <v>-</v>
      </c>
      <c r="AT2272" s="71" t="s">
        <v>4762</v>
      </c>
      <c r="AU2272" s="38" t="s">
        <v>6539</v>
      </c>
      <c r="AV2272" s="30"/>
      <c r="AW2272" s="38"/>
    </row>
    <row r="2273" spans="1:49" ht="25.5">
      <c r="A2273" s="33">
        <v>2272</v>
      </c>
      <c r="B2273" s="33" t="str">
        <f t="shared" si="111"/>
        <v>3129_II</v>
      </c>
      <c r="C2273" s="33" t="str">
        <f t="shared" si="112"/>
        <v>4.3//8</v>
      </c>
      <c r="D2273" s="61">
        <v>3129</v>
      </c>
      <c r="E2273" s="72" t="s">
        <v>6315</v>
      </c>
      <c r="F2273" s="395" t="s">
        <v>7466</v>
      </c>
      <c r="G2273" s="62" t="str">
        <f>VLOOKUP(CONCATENATE(TEXT(I2273,"0"),"_",TEXT(F2273,"0")),[1]CodC!$A$2:$D$250,4,0)</f>
        <v>Matérias que, em contacto com a água, libertam gases inflamáveis, corrosivas, líquidas;</v>
      </c>
      <c r="H2273" s="395" t="s">
        <v>7437</v>
      </c>
      <c r="I2273" s="68">
        <v>4</v>
      </c>
      <c r="J2273" s="68" t="s">
        <v>298</v>
      </c>
      <c r="K2273" s="68" t="s">
        <v>631</v>
      </c>
      <c r="L2273" s="68" t="s">
        <v>849</v>
      </c>
      <c r="M2273" s="68"/>
      <c r="N2273" s="64">
        <v>274</v>
      </c>
      <c r="O2273" s="64">
        <v>274</v>
      </c>
      <c r="P2273" s="113" t="s">
        <v>22423</v>
      </c>
      <c r="Q2273" s="70" t="s">
        <v>7231</v>
      </c>
      <c r="R2273" s="70" t="s">
        <v>5681</v>
      </c>
      <c r="S2273" s="65" t="str">
        <f t="shared" si="114"/>
        <v>W5 H1</v>
      </c>
      <c r="T2273" s="69" t="s">
        <v>5626</v>
      </c>
      <c r="U2273" s="69"/>
      <c r="V2273" s="69"/>
      <c r="W2273" s="69"/>
      <c r="X2273" s="69"/>
      <c r="Y2273" s="69"/>
      <c r="Z2273" s="69"/>
      <c r="AA2273" s="69"/>
      <c r="AB2273" s="69"/>
      <c r="AC2273" s="69"/>
      <c r="AD2273" s="69"/>
      <c r="AE2273" s="69"/>
      <c r="AF2273" s="69"/>
      <c r="AG2273" s="69"/>
      <c r="AH2273" s="69"/>
      <c r="AI2273" s="69"/>
      <c r="AJ2273" s="69"/>
      <c r="AK2273" s="69"/>
      <c r="AL2273" s="69"/>
      <c r="AM2273" s="73" t="s">
        <v>19</v>
      </c>
      <c r="AN2273" s="63" t="str">
        <f>IF(ISNA(VLOOKUP(D2273,[1]GRE_Tabela2!$A$4:$D$112,4,0)),"-",VLOOKUP(D2273,[1]GRE_Tabela2!$A$4:$D$112,4,0))</f>
        <v>-</v>
      </c>
      <c r="AO2273" s="68" t="s">
        <v>1065</v>
      </c>
      <c r="AP2273" s="68" t="s">
        <v>1406</v>
      </c>
      <c r="AQ2273" s="113">
        <v>138</v>
      </c>
      <c r="AR2273" s="302" t="str">
        <f>IF(ISNA(VLOOKUP(AT2273,[1]FISQ!$D$2:$J$1713,7,0)),"-",VLOOKUP(AT2273,[1]FISQ!$D$2:$J$1713,7,0))</f>
        <v>-</v>
      </c>
      <c r="AS2273" s="302" t="str">
        <f>IF(ISNA(VLOOKUP(AT2273,[1]FISQ!$D$2:$J$1713,4,0)),"-",CONCATENATE("(",VLOOKUP(AT2273,[1]FISQ!$D$2:$J$1713,4,0),")"))</f>
        <v>-</v>
      </c>
      <c r="AT2273" s="71" t="s">
        <v>4762</v>
      </c>
      <c r="AU2273" s="38" t="s">
        <v>6539</v>
      </c>
      <c r="AV2273" s="30"/>
      <c r="AW2273" s="38"/>
    </row>
    <row r="2274" spans="1:49" ht="25.5">
      <c r="A2274" s="33">
        <v>2273</v>
      </c>
      <c r="B2274" s="33" t="str">
        <f t="shared" si="111"/>
        <v>3129_III</v>
      </c>
      <c r="C2274" s="33" t="str">
        <f t="shared" si="112"/>
        <v>4.3//8</v>
      </c>
      <c r="D2274" s="61">
        <v>3129</v>
      </c>
      <c r="E2274" s="72" t="s">
        <v>6315</v>
      </c>
      <c r="F2274" s="395" t="s">
        <v>7466</v>
      </c>
      <c r="G2274" s="62" t="str">
        <f>VLOOKUP(CONCATENATE(TEXT(I2274,"0"),"_",TEXT(F2274,"0")),[1]CodC!$A$2:$D$250,4,0)</f>
        <v>Matérias que, em contacto com a água, libertam gases inflamáveis, corrosivas, líquidas;</v>
      </c>
      <c r="H2274" s="395" t="s">
        <v>7437</v>
      </c>
      <c r="I2274" s="68">
        <v>4</v>
      </c>
      <c r="J2274" s="68" t="s">
        <v>298</v>
      </c>
      <c r="K2274" s="68" t="s">
        <v>631</v>
      </c>
      <c r="L2274" s="68" t="s">
        <v>879</v>
      </c>
      <c r="M2274" s="68"/>
      <c r="N2274" s="64">
        <v>274</v>
      </c>
      <c r="O2274" s="64" t="s">
        <v>6000</v>
      </c>
      <c r="P2274" s="113" t="s">
        <v>22423</v>
      </c>
      <c r="Q2274" s="70" t="s">
        <v>7231</v>
      </c>
      <c r="R2274" s="70" t="s">
        <v>5681</v>
      </c>
      <c r="S2274" s="65" t="str">
        <f t="shared" si="114"/>
        <v>W5 H1</v>
      </c>
      <c r="T2274" s="69" t="s">
        <v>5626</v>
      </c>
      <c r="U2274" s="69"/>
      <c r="V2274" s="69"/>
      <c r="W2274" s="69"/>
      <c r="X2274" s="69"/>
      <c r="Y2274" s="69"/>
      <c r="Z2274" s="69"/>
      <c r="AA2274" s="69"/>
      <c r="AB2274" s="69"/>
      <c r="AC2274" s="69"/>
      <c r="AD2274" s="69"/>
      <c r="AE2274" s="69"/>
      <c r="AF2274" s="69"/>
      <c r="AG2274" s="69"/>
      <c r="AH2274" s="69"/>
      <c r="AI2274" s="69"/>
      <c r="AJ2274" s="69"/>
      <c r="AK2274" s="69"/>
      <c r="AL2274" s="69"/>
      <c r="AM2274" s="73" t="s">
        <v>19</v>
      </c>
      <c r="AN2274" s="63" t="str">
        <f>IF(ISNA(VLOOKUP(D2274,[1]GRE_Tabela2!$A$4:$D$112,4,0)),"-",VLOOKUP(D2274,[1]GRE_Tabela2!$A$4:$D$112,4,0))</f>
        <v>-</v>
      </c>
      <c r="AO2274" s="68" t="s">
        <v>1065</v>
      </c>
      <c r="AP2274" s="68" t="s">
        <v>1406</v>
      </c>
      <c r="AQ2274" s="113">
        <v>138</v>
      </c>
      <c r="AR2274" s="302" t="str">
        <f>IF(ISNA(VLOOKUP(AT2274,[1]FISQ!$D$2:$J$1713,7,0)),"-",VLOOKUP(AT2274,[1]FISQ!$D$2:$J$1713,7,0))</f>
        <v>-</v>
      </c>
      <c r="AS2274" s="302" t="str">
        <f>IF(ISNA(VLOOKUP(AT2274,[1]FISQ!$D$2:$J$1713,4,0)),"-",CONCATENATE("(",VLOOKUP(AT2274,[1]FISQ!$D$2:$J$1713,4,0),")"))</f>
        <v>-</v>
      </c>
      <c r="AT2274" s="71" t="s">
        <v>4762</v>
      </c>
      <c r="AU2274" s="38" t="s">
        <v>6539</v>
      </c>
      <c r="AV2274" s="30"/>
      <c r="AW2274" s="38"/>
    </row>
    <row r="2275" spans="1:49" ht="15">
      <c r="A2275" s="33">
        <v>2274</v>
      </c>
      <c r="B2275" s="33" t="str">
        <f t="shared" si="111"/>
        <v>3130_I</v>
      </c>
      <c r="C2275" s="33" t="str">
        <f t="shared" si="112"/>
        <v>4.3//6.1</v>
      </c>
      <c r="D2275" s="61">
        <v>3130</v>
      </c>
      <c r="E2275" s="72" t="s">
        <v>6316</v>
      </c>
      <c r="F2275" s="395" t="s">
        <v>7468</v>
      </c>
      <c r="G2275" s="62" t="str">
        <f>VLOOKUP(CONCATENATE(TEXT(I2275,"0"),"_",TEXT(F2275,"0")),[1]CodC!$A$2:$D$250,4,0)</f>
        <v>Matérias que, em contacto com a água, libertam gases inflamáveis, tóxicas, líquidas;</v>
      </c>
      <c r="H2275" s="395" t="s">
        <v>7469</v>
      </c>
      <c r="I2275" s="68">
        <v>4</v>
      </c>
      <c r="J2275" s="68" t="s">
        <v>298</v>
      </c>
      <c r="K2275" s="68" t="s">
        <v>50</v>
      </c>
      <c r="L2275" s="68" t="s">
        <v>746</v>
      </c>
      <c r="M2275" s="68"/>
      <c r="N2275" s="64">
        <v>274</v>
      </c>
      <c r="O2275" s="64">
        <v>274</v>
      </c>
      <c r="P2275" s="113" t="s">
        <v>22423</v>
      </c>
      <c r="Q2275" s="70" t="s">
        <v>627</v>
      </c>
      <c r="R2275" s="70" t="s">
        <v>5678</v>
      </c>
      <c r="S2275" s="65" t="str">
        <f t="shared" si="114"/>
        <v>H1</v>
      </c>
      <c r="T2275" s="69" t="s">
        <v>5626</v>
      </c>
      <c r="U2275" s="69"/>
      <c r="V2275" s="69"/>
      <c r="W2275" s="69"/>
      <c r="X2275" s="69"/>
      <c r="Y2275" s="69"/>
      <c r="Z2275" s="69"/>
      <c r="AA2275" s="69"/>
      <c r="AB2275" s="69"/>
      <c r="AC2275" s="69"/>
      <c r="AD2275" s="69"/>
      <c r="AE2275" s="69"/>
      <c r="AF2275" s="69"/>
      <c r="AG2275" s="69"/>
      <c r="AH2275" s="69"/>
      <c r="AI2275" s="69"/>
      <c r="AJ2275" s="69"/>
      <c r="AK2275" s="69"/>
      <c r="AL2275" s="69"/>
      <c r="AM2275" s="73" t="s">
        <v>19</v>
      </c>
      <c r="AN2275" s="63" t="str">
        <f>IF(ISNA(VLOOKUP(D2275,[1]GRE_Tabela2!$A$4:$D$112,4,0)),"-",VLOOKUP(D2275,[1]GRE_Tabela2!$A$4:$D$112,4,0))</f>
        <v>-</v>
      </c>
      <c r="AO2275" s="41" t="s">
        <v>1065</v>
      </c>
      <c r="AP2275" s="68" t="s">
        <v>1406</v>
      </c>
      <c r="AQ2275" s="113">
        <v>139</v>
      </c>
      <c r="AR2275" s="302" t="str">
        <f>IF(ISNA(VLOOKUP(AT2275,[1]FISQ!$D$2:$J$1713,7,0)),"-",VLOOKUP(AT2275,[1]FISQ!$D$2:$J$1713,7,0))</f>
        <v>-</v>
      </c>
      <c r="AS2275" s="302" t="str">
        <f>IF(ISNA(VLOOKUP(AT2275,[1]FISQ!$D$2:$J$1713,4,0)),"-",CONCATENATE("(",VLOOKUP(AT2275,[1]FISQ!$D$2:$J$1713,4,0),")"))</f>
        <v>-</v>
      </c>
      <c r="AT2275" s="71" t="s">
        <v>4763</v>
      </c>
      <c r="AU2275" s="38"/>
      <c r="AV2275" s="38"/>
      <c r="AW2275" s="38"/>
    </row>
    <row r="2276" spans="1:49" ht="25.5">
      <c r="A2276" s="33">
        <v>2275</v>
      </c>
      <c r="B2276" s="33" t="str">
        <f t="shared" si="111"/>
        <v>3130_II</v>
      </c>
      <c r="C2276" s="33" t="str">
        <f t="shared" si="112"/>
        <v>4.3//6.1</v>
      </c>
      <c r="D2276" s="61">
        <v>3130</v>
      </c>
      <c r="E2276" s="72" t="s">
        <v>6316</v>
      </c>
      <c r="F2276" s="395" t="s">
        <v>7468</v>
      </c>
      <c r="G2276" s="62" t="str">
        <f>VLOOKUP(CONCATENATE(TEXT(I2276,"0"),"_",TEXT(F2276,"0")),[1]CodC!$A$2:$D$250,4,0)</f>
        <v>Matérias que, em contacto com a água, libertam gases inflamáveis, tóxicas, líquidas;</v>
      </c>
      <c r="H2276" s="395" t="s">
        <v>7470</v>
      </c>
      <c r="I2276" s="68">
        <v>4</v>
      </c>
      <c r="J2276" s="68" t="s">
        <v>298</v>
      </c>
      <c r="K2276" s="68" t="s">
        <v>50</v>
      </c>
      <c r="L2276" s="68" t="s">
        <v>849</v>
      </c>
      <c r="M2276" s="68"/>
      <c r="N2276" s="64">
        <v>274</v>
      </c>
      <c r="O2276" s="64">
        <v>274</v>
      </c>
      <c r="P2276" s="113" t="s">
        <v>22423</v>
      </c>
      <c r="Q2276" s="70" t="s">
        <v>7231</v>
      </c>
      <c r="R2276" s="70" t="s">
        <v>5681</v>
      </c>
      <c r="S2276" s="65" t="str">
        <f t="shared" si="114"/>
        <v>W5 H1</v>
      </c>
      <c r="T2276" s="69" t="s">
        <v>5626</v>
      </c>
      <c r="U2276" s="69"/>
      <c r="V2276" s="69"/>
      <c r="W2276" s="69"/>
      <c r="X2276" s="69"/>
      <c r="Y2276" s="69"/>
      <c r="Z2276" s="69"/>
      <c r="AA2276" s="69"/>
      <c r="AB2276" s="69"/>
      <c r="AC2276" s="69"/>
      <c r="AD2276" s="69"/>
      <c r="AE2276" s="69"/>
      <c r="AF2276" s="69"/>
      <c r="AG2276" s="69"/>
      <c r="AH2276" s="69"/>
      <c r="AI2276" s="69"/>
      <c r="AJ2276" s="69"/>
      <c r="AK2276" s="69"/>
      <c r="AL2276" s="69"/>
      <c r="AM2276" s="73" t="s">
        <v>19</v>
      </c>
      <c r="AN2276" s="63" t="str">
        <f>IF(ISNA(VLOOKUP(D2276,[1]GRE_Tabela2!$A$4:$D$112,4,0)),"-",VLOOKUP(D2276,[1]GRE_Tabela2!$A$4:$D$112,4,0))</f>
        <v>-</v>
      </c>
      <c r="AO2276" s="68" t="s">
        <v>1065</v>
      </c>
      <c r="AP2276" s="68" t="s">
        <v>1406</v>
      </c>
      <c r="AQ2276" s="113">
        <v>139</v>
      </c>
      <c r="AR2276" s="302" t="str">
        <f>IF(ISNA(VLOOKUP(AT2276,[1]FISQ!$D$2:$J$1713,7,0)),"-",VLOOKUP(AT2276,[1]FISQ!$D$2:$J$1713,7,0))</f>
        <v>-</v>
      </c>
      <c r="AS2276" s="302" t="str">
        <f>IF(ISNA(VLOOKUP(AT2276,[1]FISQ!$D$2:$J$1713,4,0)),"-",CONCATENATE("(",VLOOKUP(AT2276,[1]FISQ!$D$2:$J$1713,4,0),")"))</f>
        <v>-</v>
      </c>
      <c r="AT2276" s="71" t="s">
        <v>4763</v>
      </c>
      <c r="AU2276" s="38"/>
      <c r="AV2276" s="38"/>
      <c r="AW2276" s="38"/>
    </row>
    <row r="2277" spans="1:49" ht="25.5">
      <c r="A2277" s="33">
        <v>2276</v>
      </c>
      <c r="B2277" s="33" t="str">
        <f t="shared" si="111"/>
        <v>3130_III</v>
      </c>
      <c r="C2277" s="33" t="str">
        <f t="shared" si="112"/>
        <v>4.3//6.1</v>
      </c>
      <c r="D2277" s="61">
        <v>3130</v>
      </c>
      <c r="E2277" s="72" t="s">
        <v>6316</v>
      </c>
      <c r="F2277" s="395" t="s">
        <v>7468</v>
      </c>
      <c r="G2277" s="62" t="str">
        <f>VLOOKUP(CONCATENATE(TEXT(I2277,"0"),"_",TEXT(F2277,"0")),[1]CodC!$A$2:$D$250,4,0)</f>
        <v>Matérias que, em contacto com a água, libertam gases inflamáveis, tóxicas, líquidas;</v>
      </c>
      <c r="H2277" s="395" t="s">
        <v>7470</v>
      </c>
      <c r="I2277" s="68">
        <v>4</v>
      </c>
      <c r="J2277" s="68" t="s">
        <v>298</v>
      </c>
      <c r="K2277" s="68" t="s">
        <v>50</v>
      </c>
      <c r="L2277" s="68" t="s">
        <v>879</v>
      </c>
      <c r="M2277" s="68"/>
      <c r="N2277" s="64">
        <v>274</v>
      </c>
      <c r="O2277" s="64" t="s">
        <v>6000</v>
      </c>
      <c r="P2277" s="113" t="s">
        <v>22423</v>
      </c>
      <c r="Q2277" s="70" t="s">
        <v>7231</v>
      </c>
      <c r="R2277" s="70" t="s">
        <v>5681</v>
      </c>
      <c r="S2277" s="65" t="str">
        <f t="shared" si="114"/>
        <v>W5 H1</v>
      </c>
      <c r="T2277" s="69" t="s">
        <v>5626</v>
      </c>
      <c r="U2277" s="69"/>
      <c r="V2277" s="69"/>
      <c r="W2277" s="69"/>
      <c r="X2277" s="69"/>
      <c r="Y2277" s="69"/>
      <c r="Z2277" s="69"/>
      <c r="AA2277" s="69"/>
      <c r="AB2277" s="69"/>
      <c r="AC2277" s="69"/>
      <c r="AD2277" s="69"/>
      <c r="AE2277" s="69"/>
      <c r="AF2277" s="69"/>
      <c r="AG2277" s="69"/>
      <c r="AH2277" s="69"/>
      <c r="AI2277" s="69"/>
      <c r="AJ2277" s="69"/>
      <c r="AK2277" s="69"/>
      <c r="AL2277" s="69"/>
      <c r="AM2277" s="73" t="s">
        <v>19</v>
      </c>
      <c r="AN2277" s="63" t="str">
        <f>IF(ISNA(VLOOKUP(D2277,[1]GRE_Tabela2!$A$4:$D$112,4,0)),"-",VLOOKUP(D2277,[1]GRE_Tabela2!$A$4:$D$112,4,0))</f>
        <v>-</v>
      </c>
      <c r="AO2277" s="68" t="s">
        <v>1065</v>
      </c>
      <c r="AP2277" s="68" t="s">
        <v>1406</v>
      </c>
      <c r="AQ2277" s="113">
        <v>139</v>
      </c>
      <c r="AR2277" s="302" t="str">
        <f>IF(ISNA(VLOOKUP(AT2277,[1]FISQ!$D$2:$J$1713,7,0)),"-",VLOOKUP(AT2277,[1]FISQ!$D$2:$J$1713,7,0))</f>
        <v>-</v>
      </c>
      <c r="AS2277" s="302" t="str">
        <f>IF(ISNA(VLOOKUP(AT2277,[1]FISQ!$D$2:$J$1713,4,0)),"-",CONCATENATE("(",VLOOKUP(AT2277,[1]FISQ!$D$2:$J$1713,4,0),")"))</f>
        <v>-</v>
      </c>
      <c r="AT2277" s="71" t="s">
        <v>4763</v>
      </c>
      <c r="AU2277" s="38"/>
      <c r="AV2277" s="38"/>
      <c r="AW2277" s="38"/>
    </row>
    <row r="2278" spans="1:49" ht="15">
      <c r="A2278" s="33">
        <v>2277</v>
      </c>
      <c r="B2278" s="33" t="str">
        <f t="shared" si="111"/>
        <v>3131_I</v>
      </c>
      <c r="C2278" s="33" t="str">
        <f t="shared" si="112"/>
        <v>4.3//8</v>
      </c>
      <c r="D2278" s="61">
        <v>3131</v>
      </c>
      <c r="E2278" s="72" t="s">
        <v>6317</v>
      </c>
      <c r="F2278" s="395" t="s">
        <v>7471</v>
      </c>
      <c r="G2278" s="62" t="str">
        <f>VLOOKUP(CONCATENATE(TEXT(I2278,"0"),"_",TEXT(F2278,"0")),[1]CodC!$A$2:$D$250,4,0)</f>
        <v>Matérias que, em contacto com a água, libertam gases inflamáveis, corrosivas, sólidas;</v>
      </c>
      <c r="H2278" s="395" t="s">
        <v>7472</v>
      </c>
      <c r="I2278" s="68">
        <v>4</v>
      </c>
      <c r="J2278" s="68" t="s">
        <v>298</v>
      </c>
      <c r="K2278" s="68" t="s">
        <v>631</v>
      </c>
      <c r="L2278" s="68" t="s">
        <v>746</v>
      </c>
      <c r="M2278" s="68"/>
      <c r="N2278" s="64">
        <v>274</v>
      </c>
      <c r="O2278" s="64">
        <v>274</v>
      </c>
      <c r="P2278" s="113" t="s">
        <v>22423</v>
      </c>
      <c r="Q2278" s="70" t="s">
        <v>7229</v>
      </c>
      <c r="R2278" s="70" t="s">
        <v>4675</v>
      </c>
      <c r="S2278" s="65" t="str">
        <f t="shared" si="114"/>
        <v xml:space="preserve"> H1 </v>
      </c>
      <c r="T2278" s="69" t="s">
        <v>5626</v>
      </c>
      <c r="U2278" s="69"/>
      <c r="V2278" s="69"/>
      <c r="W2278" s="69"/>
      <c r="X2278" s="69"/>
      <c r="Y2278" s="69"/>
      <c r="Z2278" s="69"/>
      <c r="AA2278" s="69"/>
      <c r="AB2278" s="69"/>
      <c r="AC2278" s="69"/>
      <c r="AD2278" s="69"/>
      <c r="AE2278" s="69"/>
      <c r="AF2278" s="69"/>
      <c r="AG2278" s="69"/>
      <c r="AH2278" s="69"/>
      <c r="AI2278" s="69"/>
      <c r="AJ2278" s="69"/>
      <c r="AK2278" s="69"/>
      <c r="AL2278" s="69"/>
      <c r="AM2278" s="73" t="s">
        <v>19</v>
      </c>
      <c r="AN2278" s="63" t="str">
        <f>IF(ISNA(VLOOKUP(D2278,[1]GRE_Tabela2!$A$4:$D$112,4,0)),"-",VLOOKUP(D2278,[1]GRE_Tabela2!$A$4:$D$112,4,0))</f>
        <v>-</v>
      </c>
      <c r="AO2278" s="41" t="s">
        <v>1065</v>
      </c>
      <c r="AP2278" s="68" t="s">
        <v>1487</v>
      </c>
      <c r="AQ2278" s="113">
        <v>138</v>
      </c>
      <c r="AR2278" s="302" t="str">
        <f>IF(ISNA(VLOOKUP(AT2278,[1]FISQ!$D$2:$J$1713,7,0)),"-",VLOOKUP(AT2278,[1]FISQ!$D$2:$J$1713,7,0))</f>
        <v>-</v>
      </c>
      <c r="AS2278" s="302" t="str">
        <f>IF(ISNA(VLOOKUP(AT2278,[1]FISQ!$D$2:$J$1713,4,0)),"-",CONCATENATE("(",VLOOKUP(AT2278,[1]FISQ!$D$2:$J$1713,4,0),")"))</f>
        <v>-</v>
      </c>
      <c r="AT2278" s="71" t="s">
        <v>4764</v>
      </c>
      <c r="AU2278" s="38" t="s">
        <v>6539</v>
      </c>
      <c r="AV2278" s="30"/>
      <c r="AW2278" s="38"/>
    </row>
    <row r="2279" spans="1:49" ht="25.5">
      <c r="A2279" s="33">
        <v>2278</v>
      </c>
      <c r="B2279" s="33" t="str">
        <f t="shared" si="111"/>
        <v>3131_II</v>
      </c>
      <c r="C2279" s="33" t="str">
        <f t="shared" si="112"/>
        <v>4.3//8</v>
      </c>
      <c r="D2279" s="61">
        <v>3131</v>
      </c>
      <c r="E2279" s="72" t="s">
        <v>6317</v>
      </c>
      <c r="F2279" s="395" t="s">
        <v>7471</v>
      </c>
      <c r="G2279" s="62" t="str">
        <f>VLOOKUP(CONCATENATE(TEXT(I2279,"0"),"_",TEXT(F2279,"0")),[1]CodC!$A$2:$D$250,4,0)</f>
        <v>Matérias que, em contacto com a água, libertam gases inflamáveis, corrosivas, sólidas;</v>
      </c>
      <c r="H2279" s="395" t="s">
        <v>7473</v>
      </c>
      <c r="I2279" s="68">
        <v>4</v>
      </c>
      <c r="J2279" s="68" t="s">
        <v>298</v>
      </c>
      <c r="K2279" s="68" t="s">
        <v>631</v>
      </c>
      <c r="L2279" s="68" t="s">
        <v>849</v>
      </c>
      <c r="M2279" s="68"/>
      <c r="N2279" s="64">
        <v>274</v>
      </c>
      <c r="O2279" s="64">
        <v>274</v>
      </c>
      <c r="P2279" s="113" t="s">
        <v>22423</v>
      </c>
      <c r="Q2279" s="70" t="s">
        <v>7231</v>
      </c>
      <c r="R2279" s="70" t="s">
        <v>5681</v>
      </c>
      <c r="S2279" s="65" t="str">
        <f t="shared" si="114"/>
        <v>W5 H1</v>
      </c>
      <c r="T2279" s="69" t="s">
        <v>5626</v>
      </c>
      <c r="U2279" s="69"/>
      <c r="V2279" s="69"/>
      <c r="W2279" s="69"/>
      <c r="X2279" s="69"/>
      <c r="Y2279" s="69"/>
      <c r="Z2279" s="69"/>
      <c r="AA2279" s="69"/>
      <c r="AB2279" s="69"/>
      <c r="AC2279" s="69"/>
      <c r="AD2279" s="69"/>
      <c r="AE2279" s="69"/>
      <c r="AF2279" s="69"/>
      <c r="AG2279" s="69"/>
      <c r="AH2279" s="69"/>
      <c r="AI2279" s="69"/>
      <c r="AJ2279" s="69"/>
      <c r="AK2279" s="69"/>
      <c r="AL2279" s="69"/>
      <c r="AM2279" s="73" t="s">
        <v>19</v>
      </c>
      <c r="AN2279" s="63" t="str">
        <f>IF(ISNA(VLOOKUP(D2279,[1]GRE_Tabela2!$A$4:$D$112,4,0)),"-",VLOOKUP(D2279,[1]GRE_Tabela2!$A$4:$D$112,4,0))</f>
        <v>-</v>
      </c>
      <c r="AO2279" s="68" t="s">
        <v>1065</v>
      </c>
      <c r="AP2279" s="68" t="s">
        <v>1487</v>
      </c>
      <c r="AQ2279" s="113">
        <v>138</v>
      </c>
      <c r="AR2279" s="302" t="str">
        <f>IF(ISNA(VLOOKUP(AT2279,[1]FISQ!$D$2:$J$1713,7,0)),"-",VLOOKUP(AT2279,[1]FISQ!$D$2:$J$1713,7,0))</f>
        <v>-</v>
      </c>
      <c r="AS2279" s="302" t="str">
        <f>IF(ISNA(VLOOKUP(AT2279,[1]FISQ!$D$2:$J$1713,4,0)),"-",CONCATENATE("(",VLOOKUP(AT2279,[1]FISQ!$D$2:$J$1713,4,0),")"))</f>
        <v>-</v>
      </c>
      <c r="AT2279" s="71" t="s">
        <v>4764</v>
      </c>
      <c r="AU2279" s="38" t="s">
        <v>6539</v>
      </c>
      <c r="AV2279" s="30"/>
      <c r="AW2279" s="38"/>
    </row>
    <row r="2280" spans="1:49" ht="25.5">
      <c r="A2280" s="33">
        <v>2279</v>
      </c>
      <c r="B2280" s="33" t="str">
        <f t="shared" si="111"/>
        <v>3131_III</v>
      </c>
      <c r="C2280" s="33" t="str">
        <f t="shared" si="112"/>
        <v>4.3//8</v>
      </c>
      <c r="D2280" s="61">
        <v>3131</v>
      </c>
      <c r="E2280" s="72" t="s">
        <v>6317</v>
      </c>
      <c r="F2280" s="395" t="s">
        <v>7471</v>
      </c>
      <c r="G2280" s="62" t="str">
        <f>VLOOKUP(CONCATENATE(TEXT(I2280,"0"),"_",TEXT(F2280,"0")),[1]CodC!$A$2:$D$250,4,0)</f>
        <v>Matérias que, em contacto com a água, libertam gases inflamáveis, corrosivas, sólidas;</v>
      </c>
      <c r="H2280" s="395" t="s">
        <v>7473</v>
      </c>
      <c r="I2280" s="68">
        <v>4</v>
      </c>
      <c r="J2280" s="68" t="s">
        <v>298</v>
      </c>
      <c r="K2280" s="68" t="s">
        <v>631</v>
      </c>
      <c r="L2280" s="68" t="s">
        <v>879</v>
      </c>
      <c r="M2280" s="68"/>
      <c r="N2280" s="64">
        <v>274</v>
      </c>
      <c r="O2280" s="64" t="s">
        <v>6000</v>
      </c>
      <c r="P2280" s="113" t="s">
        <v>22423</v>
      </c>
      <c r="Q2280" s="70" t="s">
        <v>7231</v>
      </c>
      <c r="R2280" s="70" t="s">
        <v>5681</v>
      </c>
      <c r="S2280" s="65" t="str">
        <f t="shared" si="114"/>
        <v>W5 H1</v>
      </c>
      <c r="T2280" s="69" t="s">
        <v>5626</v>
      </c>
      <c r="U2280" s="69"/>
      <c r="V2280" s="69"/>
      <c r="W2280" s="69"/>
      <c r="X2280" s="69"/>
      <c r="Y2280" s="69"/>
      <c r="Z2280" s="69"/>
      <c r="AA2280" s="69"/>
      <c r="AB2280" s="69"/>
      <c r="AC2280" s="69"/>
      <c r="AD2280" s="69"/>
      <c r="AE2280" s="69"/>
      <c r="AF2280" s="69"/>
      <c r="AG2280" s="69"/>
      <c r="AH2280" s="69"/>
      <c r="AI2280" s="69"/>
      <c r="AJ2280" s="69"/>
      <c r="AK2280" s="69"/>
      <c r="AL2280" s="69"/>
      <c r="AM2280" s="73" t="s">
        <v>19</v>
      </c>
      <c r="AN2280" s="63" t="str">
        <f>IF(ISNA(VLOOKUP(D2280,[1]GRE_Tabela2!$A$4:$D$112,4,0)),"-",VLOOKUP(D2280,[1]GRE_Tabela2!$A$4:$D$112,4,0))</f>
        <v>-</v>
      </c>
      <c r="AO2280" s="68" t="s">
        <v>1065</v>
      </c>
      <c r="AP2280" s="68" t="s">
        <v>1487</v>
      </c>
      <c r="AQ2280" s="113">
        <v>138</v>
      </c>
      <c r="AR2280" s="302" t="str">
        <f>IF(ISNA(VLOOKUP(AT2280,[1]FISQ!$D$2:$J$1713,7,0)),"-",VLOOKUP(AT2280,[1]FISQ!$D$2:$J$1713,7,0))</f>
        <v>-</v>
      </c>
      <c r="AS2280" s="302" t="str">
        <f>IF(ISNA(VLOOKUP(AT2280,[1]FISQ!$D$2:$J$1713,4,0)),"-",CONCATENATE("(",VLOOKUP(AT2280,[1]FISQ!$D$2:$J$1713,4,0),")"))</f>
        <v>-</v>
      </c>
      <c r="AT2280" s="71" t="s">
        <v>4764</v>
      </c>
      <c r="AU2280" s="38" t="s">
        <v>6539</v>
      </c>
      <c r="AV2280" s="30"/>
      <c r="AW2280" s="38"/>
    </row>
    <row r="2281" spans="1:49" ht="15">
      <c r="A2281" s="33">
        <v>2280</v>
      </c>
      <c r="B2281" s="33" t="str">
        <f t="shared" si="111"/>
        <v>3132_I</v>
      </c>
      <c r="C2281" s="33" t="str">
        <f t="shared" si="112"/>
        <v>4.3//4.1</v>
      </c>
      <c r="D2281" s="61">
        <v>3132</v>
      </c>
      <c r="E2281" s="72" t="s">
        <v>6318</v>
      </c>
      <c r="F2281" s="395" t="s">
        <v>7296</v>
      </c>
      <c r="G2281" s="62" t="str">
        <f>VLOOKUP(CONCATENATE(TEXT(I2281,"0"),"_",TEXT(F2281,"0")),[1]CodC!$A$2:$D$250,4,0)</f>
        <v>Matérias que, em contacto com a água, libertam gases inflamáveis, sólidas, inflamáveis;</v>
      </c>
      <c r="H2281" s="395" t="s">
        <v>19</v>
      </c>
      <c r="I2281" s="68">
        <v>4</v>
      </c>
      <c r="J2281" s="68" t="s">
        <v>298</v>
      </c>
      <c r="K2281" s="68" t="s">
        <v>1405</v>
      </c>
      <c r="L2281" s="68" t="s">
        <v>746</v>
      </c>
      <c r="M2281" s="68"/>
      <c r="N2281" s="64">
        <v>274</v>
      </c>
      <c r="O2281" s="64">
        <v>274</v>
      </c>
      <c r="P2281" s="113" t="s">
        <v>22423</v>
      </c>
      <c r="Q2281" s="70" t="s">
        <v>627</v>
      </c>
      <c r="R2281" s="70" t="s">
        <v>5678</v>
      </c>
      <c r="S2281" s="65" t="str">
        <f t="shared" si="114"/>
        <v>H1</v>
      </c>
      <c r="T2281" s="69" t="s">
        <v>5626</v>
      </c>
      <c r="U2281" s="69"/>
      <c r="V2281" s="69"/>
      <c r="W2281" s="69"/>
      <c r="X2281" s="69"/>
      <c r="Y2281" s="69"/>
      <c r="Z2281" s="69"/>
      <c r="AA2281" s="69"/>
      <c r="AB2281" s="69"/>
      <c r="AC2281" s="69"/>
      <c r="AD2281" s="69"/>
      <c r="AE2281" s="69"/>
      <c r="AF2281" s="69"/>
      <c r="AG2281" s="69"/>
      <c r="AH2281" s="69"/>
      <c r="AI2281" s="69"/>
      <c r="AJ2281" s="69"/>
      <c r="AK2281" s="69"/>
      <c r="AL2281" s="69"/>
      <c r="AM2281" s="73" t="s">
        <v>19</v>
      </c>
      <c r="AN2281" s="63" t="str">
        <f>IF(ISNA(VLOOKUP(D2281,[1]GRE_Tabela2!$A$4:$D$112,4,0)),"-",VLOOKUP(D2281,[1]GRE_Tabela2!$A$4:$D$112,4,0))</f>
        <v>-</v>
      </c>
      <c r="AO2281" s="41" t="s">
        <v>1065</v>
      </c>
      <c r="AP2281" s="68" t="s">
        <v>1406</v>
      </c>
      <c r="AQ2281" s="113">
        <v>138</v>
      </c>
      <c r="AR2281" s="302" t="str">
        <f>IF(ISNA(VLOOKUP(AT2281,[1]FISQ!$D$2:$J$1713,7,0)),"-",VLOOKUP(AT2281,[1]FISQ!$D$2:$J$1713,7,0))</f>
        <v>-</v>
      </c>
      <c r="AS2281" s="302" t="str">
        <f>IF(ISNA(VLOOKUP(AT2281,[1]FISQ!$D$2:$J$1713,4,0)),"-",CONCATENATE("(",VLOOKUP(AT2281,[1]FISQ!$D$2:$J$1713,4,0),")"))</f>
        <v>-</v>
      </c>
      <c r="AT2281" s="71" t="s">
        <v>4765</v>
      </c>
      <c r="AU2281" s="38"/>
      <c r="AV2281" s="38"/>
      <c r="AW2281" s="38"/>
    </row>
    <row r="2282" spans="1:49" ht="25.5">
      <c r="A2282" s="33">
        <v>2281</v>
      </c>
      <c r="B2282" s="33" t="str">
        <f t="shared" si="111"/>
        <v>3132_II</v>
      </c>
      <c r="C2282" s="33" t="str">
        <f t="shared" si="112"/>
        <v>4.3//4.1</v>
      </c>
      <c r="D2282" s="61">
        <v>3132</v>
      </c>
      <c r="E2282" s="72" t="s">
        <v>6318</v>
      </c>
      <c r="F2282" s="395" t="s">
        <v>7296</v>
      </c>
      <c r="G2282" s="62" t="str">
        <f>VLOOKUP(CONCATENATE(TEXT(I2282,"0"),"_",TEXT(F2282,"0")),[1]CodC!$A$2:$D$250,4,0)</f>
        <v>Matérias que, em contacto com a água, libertam gases inflamáveis, sólidas, inflamáveis;</v>
      </c>
      <c r="H2282" s="395" t="s">
        <v>7297</v>
      </c>
      <c r="I2282" s="68">
        <v>4</v>
      </c>
      <c r="J2282" s="68" t="s">
        <v>298</v>
      </c>
      <c r="K2282" s="68" t="s">
        <v>1405</v>
      </c>
      <c r="L2282" s="68" t="s">
        <v>849</v>
      </c>
      <c r="M2282" s="68"/>
      <c r="N2282" s="64">
        <v>274</v>
      </c>
      <c r="O2282" s="64">
        <v>274</v>
      </c>
      <c r="P2282" s="113" t="s">
        <v>22423</v>
      </c>
      <c r="Q2282" s="70" t="s">
        <v>7231</v>
      </c>
      <c r="R2282" s="70" t="s">
        <v>5681</v>
      </c>
      <c r="S2282" s="65" t="str">
        <f t="shared" si="114"/>
        <v>W5 H1</v>
      </c>
      <c r="T2282" s="69" t="s">
        <v>5626</v>
      </c>
      <c r="U2282" s="69"/>
      <c r="V2282" s="69"/>
      <c r="W2282" s="69"/>
      <c r="X2282" s="69"/>
      <c r="Y2282" s="69"/>
      <c r="Z2282" s="69"/>
      <c r="AA2282" s="69"/>
      <c r="AB2282" s="69"/>
      <c r="AC2282" s="69"/>
      <c r="AD2282" s="69"/>
      <c r="AE2282" s="69"/>
      <c r="AF2282" s="69"/>
      <c r="AG2282" s="69"/>
      <c r="AH2282" s="69"/>
      <c r="AI2282" s="69"/>
      <c r="AJ2282" s="69"/>
      <c r="AK2282" s="69"/>
      <c r="AL2282" s="69"/>
      <c r="AM2282" s="73" t="s">
        <v>19</v>
      </c>
      <c r="AN2282" s="63" t="str">
        <f>IF(ISNA(VLOOKUP(D2282,[1]GRE_Tabela2!$A$4:$D$112,4,0)),"-",VLOOKUP(D2282,[1]GRE_Tabela2!$A$4:$D$112,4,0))</f>
        <v>-</v>
      </c>
      <c r="AO2282" s="68" t="s">
        <v>1065</v>
      </c>
      <c r="AP2282" s="68" t="s">
        <v>1406</v>
      </c>
      <c r="AQ2282" s="113">
        <v>138</v>
      </c>
      <c r="AR2282" s="302" t="str">
        <f>IF(ISNA(VLOOKUP(AT2282,[1]FISQ!$D$2:$J$1713,7,0)),"-",VLOOKUP(AT2282,[1]FISQ!$D$2:$J$1713,7,0))</f>
        <v>-</v>
      </c>
      <c r="AS2282" s="302" t="str">
        <f>IF(ISNA(VLOOKUP(AT2282,[1]FISQ!$D$2:$J$1713,4,0)),"-",CONCATENATE("(",VLOOKUP(AT2282,[1]FISQ!$D$2:$J$1713,4,0),")"))</f>
        <v>-</v>
      </c>
      <c r="AT2282" s="71" t="s">
        <v>4765</v>
      </c>
      <c r="AU2282" s="38"/>
      <c r="AV2282" s="38"/>
      <c r="AW2282" s="38"/>
    </row>
    <row r="2283" spans="1:49" ht="25.5">
      <c r="A2283" s="33">
        <v>2282</v>
      </c>
      <c r="B2283" s="33" t="str">
        <f t="shared" si="111"/>
        <v>3132_III</v>
      </c>
      <c r="C2283" s="33" t="str">
        <f t="shared" si="112"/>
        <v>4.3//4.1</v>
      </c>
      <c r="D2283" s="61">
        <v>3132</v>
      </c>
      <c r="E2283" s="72" t="s">
        <v>6318</v>
      </c>
      <c r="F2283" s="395" t="s">
        <v>7296</v>
      </c>
      <c r="G2283" s="62" t="str">
        <f>VLOOKUP(CONCATENATE(TEXT(I2283,"0"),"_",TEXT(F2283,"0")),[1]CodC!$A$2:$D$250,4,0)</f>
        <v>Matérias que, em contacto com a água, libertam gases inflamáveis, sólidas, inflamáveis;</v>
      </c>
      <c r="H2283" s="395" t="s">
        <v>7297</v>
      </c>
      <c r="I2283" s="68">
        <v>4</v>
      </c>
      <c r="J2283" s="68" t="s">
        <v>298</v>
      </c>
      <c r="K2283" s="68" t="s">
        <v>1405</v>
      </c>
      <c r="L2283" s="68" t="s">
        <v>879</v>
      </c>
      <c r="M2283" s="68"/>
      <c r="N2283" s="64">
        <v>274</v>
      </c>
      <c r="O2283" s="64" t="s">
        <v>6000</v>
      </c>
      <c r="P2283" s="113" t="s">
        <v>22423</v>
      </c>
      <c r="Q2283" s="70" t="s">
        <v>7231</v>
      </c>
      <c r="R2283" s="70" t="s">
        <v>5681</v>
      </c>
      <c r="S2283" s="65" t="str">
        <f t="shared" si="114"/>
        <v>W5 H1</v>
      </c>
      <c r="T2283" s="69" t="s">
        <v>5626</v>
      </c>
      <c r="U2283" s="69"/>
      <c r="V2283" s="69"/>
      <c r="W2283" s="69"/>
      <c r="X2283" s="69"/>
      <c r="Y2283" s="69"/>
      <c r="Z2283" s="69"/>
      <c r="AA2283" s="69"/>
      <c r="AB2283" s="69"/>
      <c r="AC2283" s="69"/>
      <c r="AD2283" s="69"/>
      <c r="AE2283" s="69"/>
      <c r="AF2283" s="69"/>
      <c r="AG2283" s="69"/>
      <c r="AH2283" s="69"/>
      <c r="AI2283" s="69"/>
      <c r="AJ2283" s="69"/>
      <c r="AK2283" s="69"/>
      <c r="AL2283" s="69"/>
      <c r="AM2283" s="73" t="s">
        <v>19</v>
      </c>
      <c r="AN2283" s="63" t="str">
        <f>IF(ISNA(VLOOKUP(D2283,[1]GRE_Tabela2!$A$4:$D$112,4,0)),"-",VLOOKUP(D2283,[1]GRE_Tabela2!$A$4:$D$112,4,0))</f>
        <v>-</v>
      </c>
      <c r="AO2283" s="68" t="s">
        <v>1065</v>
      </c>
      <c r="AP2283" s="68" t="s">
        <v>1406</v>
      </c>
      <c r="AQ2283" s="113">
        <v>138</v>
      </c>
      <c r="AR2283" s="302" t="str">
        <f>IF(ISNA(VLOOKUP(AT2283,[1]FISQ!$D$2:$J$1713,7,0)),"-",VLOOKUP(AT2283,[1]FISQ!$D$2:$J$1713,7,0))</f>
        <v>-</v>
      </c>
      <c r="AS2283" s="302" t="str">
        <f>IF(ISNA(VLOOKUP(AT2283,[1]FISQ!$D$2:$J$1713,4,0)),"-",CONCATENATE("(",VLOOKUP(AT2283,[1]FISQ!$D$2:$J$1713,4,0),")"))</f>
        <v>-</v>
      </c>
      <c r="AT2283" s="71" t="s">
        <v>4765</v>
      </c>
      <c r="AU2283" s="38"/>
      <c r="AV2283" s="38"/>
      <c r="AW2283" s="38"/>
    </row>
    <row r="2284" spans="1:49" ht="51">
      <c r="A2284" s="33">
        <v>2283</v>
      </c>
      <c r="B2284" s="33" t="str">
        <f t="shared" si="111"/>
        <v>3133_II</v>
      </c>
      <c r="C2284" s="33" t="str">
        <f t="shared" si="112"/>
        <v>4.3//5.1</v>
      </c>
      <c r="D2284" s="61">
        <v>3133</v>
      </c>
      <c r="E2284" s="72" t="s">
        <v>6319</v>
      </c>
      <c r="F2284" s="395" t="s">
        <v>7474</v>
      </c>
      <c r="G2284" s="62" t="str">
        <f>VLOOKUP(CONCATENATE(TEXT(I2284,"0"),"_",TEXT(F2284,"0")),[1]CodC!$A$2:$D$250,4,0)</f>
        <v>Matérias que, em contacto com a água, libertam gases inflamáveis, sólidas, comburentes;</v>
      </c>
      <c r="H2284" s="395" t="s">
        <v>19</v>
      </c>
      <c r="I2284" s="68">
        <v>4</v>
      </c>
      <c r="J2284" s="68" t="s">
        <v>298</v>
      </c>
      <c r="K2284" s="68" t="s">
        <v>625</v>
      </c>
      <c r="L2284" s="68" t="s">
        <v>849</v>
      </c>
      <c r="M2284" s="68"/>
      <c r="N2284" s="64" t="s">
        <v>24410</v>
      </c>
      <c r="O2284" s="64" t="s">
        <v>6940</v>
      </c>
      <c r="P2284" s="113" t="s">
        <v>22423</v>
      </c>
      <c r="Q2284" s="70"/>
      <c r="R2284" s="70" t="s">
        <v>5665</v>
      </c>
      <c r="S2284" s="70" t="s">
        <v>5665</v>
      </c>
      <c r="T2284" s="69" t="s">
        <v>5626</v>
      </c>
      <c r="U2284" s="69"/>
      <c r="V2284" s="69"/>
      <c r="W2284" s="69"/>
      <c r="X2284" s="69"/>
      <c r="Y2284" s="69"/>
      <c r="Z2284" s="69"/>
      <c r="AA2284" s="69"/>
      <c r="AB2284" s="69"/>
      <c r="AC2284" s="69"/>
      <c r="AD2284" s="69"/>
      <c r="AE2284" s="69"/>
      <c r="AF2284" s="69"/>
      <c r="AG2284" s="69"/>
      <c r="AH2284" s="69"/>
      <c r="AI2284" s="69"/>
      <c r="AJ2284" s="69"/>
      <c r="AK2284" s="69"/>
      <c r="AL2284" s="69"/>
      <c r="AM2284" s="73" t="s">
        <v>19</v>
      </c>
      <c r="AN2284" s="63" t="str">
        <f>IF(ISNA(VLOOKUP(D2284,[1]GRE_Tabela2!$A$4:$D$112,4,0)),"-",VLOOKUP(D2284,[1]GRE_Tabela2!$A$4:$D$112,4,0))</f>
        <v>-</v>
      </c>
      <c r="AO2284" s="68" t="s">
        <v>1065</v>
      </c>
      <c r="AP2284" s="68" t="s">
        <v>1487</v>
      </c>
      <c r="AQ2284" s="113">
        <v>138</v>
      </c>
      <c r="AR2284" s="302" t="str">
        <f>IF(ISNA(VLOOKUP(AT2284,[1]FISQ!$D$2:$J$1713,7,0)),"-",VLOOKUP(AT2284,[1]FISQ!$D$2:$J$1713,7,0))</f>
        <v>-</v>
      </c>
      <c r="AS2284" s="302" t="str">
        <f>IF(ISNA(VLOOKUP(AT2284,[1]FISQ!$D$2:$J$1713,4,0)),"-",CONCATENATE("(",VLOOKUP(AT2284,[1]FISQ!$D$2:$J$1713,4,0),")"))</f>
        <v>-</v>
      </c>
      <c r="AT2284" s="71" t="s">
        <v>4766</v>
      </c>
      <c r="AU2284" s="38"/>
      <c r="AV2284" s="38"/>
      <c r="AW2284" s="38"/>
    </row>
    <row r="2285" spans="1:49" ht="51">
      <c r="A2285" s="33">
        <v>2284</v>
      </c>
      <c r="B2285" s="33" t="str">
        <f t="shared" si="111"/>
        <v>3133_III</v>
      </c>
      <c r="C2285" s="33" t="str">
        <f t="shared" si="112"/>
        <v>4.3//5.1</v>
      </c>
      <c r="D2285" s="61">
        <v>3133</v>
      </c>
      <c r="E2285" s="72" t="s">
        <v>6319</v>
      </c>
      <c r="F2285" s="395" t="s">
        <v>7474</v>
      </c>
      <c r="G2285" s="62" t="str">
        <f>VLOOKUP(CONCATENATE(TEXT(I2285,"0"),"_",TEXT(F2285,"0")),[1]CodC!$A$2:$D$250,4,0)</f>
        <v>Matérias que, em contacto com a água, libertam gases inflamáveis, sólidas, comburentes;</v>
      </c>
      <c r="H2285" s="395" t="s">
        <v>19</v>
      </c>
      <c r="I2285" s="68">
        <v>4</v>
      </c>
      <c r="J2285" s="68" t="s">
        <v>298</v>
      </c>
      <c r="K2285" s="68" t="s">
        <v>625</v>
      </c>
      <c r="L2285" s="68" t="s">
        <v>879</v>
      </c>
      <c r="M2285" s="68"/>
      <c r="N2285" s="64" t="s">
        <v>24410</v>
      </c>
      <c r="O2285" s="64" t="s">
        <v>6941</v>
      </c>
      <c r="P2285" s="113" t="s">
        <v>22423</v>
      </c>
      <c r="Q2285" s="70"/>
      <c r="R2285" s="70" t="s">
        <v>5665</v>
      </c>
      <c r="S2285" s="70" t="s">
        <v>5665</v>
      </c>
      <c r="T2285" s="69" t="s">
        <v>5626</v>
      </c>
      <c r="U2285" s="69"/>
      <c r="V2285" s="69"/>
      <c r="W2285" s="69"/>
      <c r="X2285" s="69"/>
      <c r="Y2285" s="69"/>
      <c r="Z2285" s="69"/>
      <c r="AA2285" s="69"/>
      <c r="AB2285" s="69"/>
      <c r="AC2285" s="69"/>
      <c r="AD2285" s="69"/>
      <c r="AE2285" s="69"/>
      <c r="AF2285" s="69"/>
      <c r="AG2285" s="69"/>
      <c r="AH2285" s="69"/>
      <c r="AI2285" s="69"/>
      <c r="AJ2285" s="69"/>
      <c r="AK2285" s="69"/>
      <c r="AL2285" s="69"/>
      <c r="AM2285" s="73" t="s">
        <v>19</v>
      </c>
      <c r="AN2285" s="63" t="str">
        <f>IF(ISNA(VLOOKUP(D2285,[1]GRE_Tabela2!$A$4:$D$112,4,0)),"-",VLOOKUP(D2285,[1]GRE_Tabela2!$A$4:$D$112,4,0))</f>
        <v>-</v>
      </c>
      <c r="AO2285" s="68" t="s">
        <v>1065</v>
      </c>
      <c r="AP2285" s="68" t="s">
        <v>1487</v>
      </c>
      <c r="AQ2285" s="113">
        <v>138</v>
      </c>
      <c r="AR2285" s="302" t="str">
        <f>IF(ISNA(VLOOKUP(AT2285,[1]FISQ!$D$2:$J$1713,7,0)),"-",VLOOKUP(AT2285,[1]FISQ!$D$2:$J$1713,7,0))</f>
        <v>-</v>
      </c>
      <c r="AS2285" s="302" t="str">
        <f>IF(ISNA(VLOOKUP(AT2285,[1]FISQ!$D$2:$J$1713,4,0)),"-",CONCATENATE("(",VLOOKUP(AT2285,[1]FISQ!$D$2:$J$1713,4,0),")"))</f>
        <v>-</v>
      </c>
      <c r="AT2285" s="71" t="s">
        <v>4766</v>
      </c>
      <c r="AU2285" s="38"/>
      <c r="AV2285" s="38"/>
      <c r="AW2285" s="38"/>
    </row>
    <row r="2286" spans="1:49" ht="15">
      <c r="A2286" s="33">
        <v>2285</v>
      </c>
      <c r="B2286" s="33" t="str">
        <f t="shared" si="111"/>
        <v>3134_I</v>
      </c>
      <c r="C2286" s="33" t="str">
        <f t="shared" si="112"/>
        <v>4.3//6.1</v>
      </c>
      <c r="D2286" s="61">
        <v>3134</v>
      </c>
      <c r="E2286" s="72" t="s">
        <v>6320</v>
      </c>
      <c r="F2286" s="395" t="s">
        <v>7298</v>
      </c>
      <c r="G2286" s="62" t="str">
        <f>VLOOKUP(CONCATENATE(TEXT(I2286,"0"),"_",TEXT(F2286,"0")),[1]CodC!$A$2:$D$250,4,0)</f>
        <v>Matérias que, em contacto com a água, libertam gases inflamáveis, tóxicas, sólidas;</v>
      </c>
      <c r="H2286" s="395" t="s">
        <v>19</v>
      </c>
      <c r="I2286" s="68">
        <v>4</v>
      </c>
      <c r="J2286" s="68" t="s">
        <v>298</v>
      </c>
      <c r="K2286" s="68" t="s">
        <v>50</v>
      </c>
      <c r="L2286" s="68" t="s">
        <v>746</v>
      </c>
      <c r="M2286" s="68"/>
      <c r="N2286" s="64">
        <v>274</v>
      </c>
      <c r="O2286" s="64" t="s">
        <v>51</v>
      </c>
      <c r="P2286" s="113" t="s">
        <v>22423</v>
      </c>
      <c r="Q2286" s="70" t="s">
        <v>7229</v>
      </c>
      <c r="R2286" s="70" t="s">
        <v>4675</v>
      </c>
      <c r="S2286" s="65" t="str">
        <f t="shared" ref="S2286:S2292" si="115">RIGHT(R2286,LEN(R2286)-LEN(Q2286))</f>
        <v xml:space="preserve"> H1 </v>
      </c>
      <c r="T2286" s="69" t="s">
        <v>5626</v>
      </c>
      <c r="U2286" s="69"/>
      <c r="V2286" s="69"/>
      <c r="W2286" s="69"/>
      <c r="X2286" s="69"/>
      <c r="Y2286" s="69"/>
      <c r="Z2286" s="69"/>
      <c r="AA2286" s="69"/>
      <c r="AB2286" s="69"/>
      <c r="AC2286" s="69"/>
      <c r="AD2286" s="69"/>
      <c r="AE2286" s="69"/>
      <c r="AF2286" s="69"/>
      <c r="AG2286" s="69"/>
      <c r="AH2286" s="69"/>
      <c r="AI2286" s="69"/>
      <c r="AJ2286" s="69"/>
      <c r="AK2286" s="69"/>
      <c r="AL2286" s="69"/>
      <c r="AM2286" s="73" t="s">
        <v>19</v>
      </c>
      <c r="AN2286" s="63" t="str">
        <f>IF(ISNA(VLOOKUP(D2286,[1]GRE_Tabela2!$A$4:$D$112,4,0)),"-",VLOOKUP(D2286,[1]GRE_Tabela2!$A$4:$D$112,4,0))</f>
        <v>-</v>
      </c>
      <c r="AO2286" s="41" t="s">
        <v>1065</v>
      </c>
      <c r="AP2286" s="68" t="s">
        <v>1406</v>
      </c>
      <c r="AQ2286" s="113">
        <v>139</v>
      </c>
      <c r="AR2286" s="302" t="str">
        <f>IF(ISNA(VLOOKUP(AT2286,[1]FISQ!$D$2:$J$1713,7,0)),"-",VLOOKUP(AT2286,[1]FISQ!$D$2:$J$1713,7,0))</f>
        <v>-</v>
      </c>
      <c r="AS2286" s="302" t="str">
        <f>IF(ISNA(VLOOKUP(AT2286,[1]FISQ!$D$2:$J$1713,4,0)),"-",CONCATENATE("(",VLOOKUP(AT2286,[1]FISQ!$D$2:$J$1713,4,0),")"))</f>
        <v>-</v>
      </c>
      <c r="AT2286" s="71" t="s">
        <v>4767</v>
      </c>
      <c r="AU2286" s="38"/>
      <c r="AV2286" s="38"/>
      <c r="AW2286" s="38"/>
    </row>
    <row r="2287" spans="1:49" ht="25.5">
      <c r="A2287" s="33">
        <v>2286</v>
      </c>
      <c r="B2287" s="33" t="str">
        <f t="shared" si="111"/>
        <v>3134_II</v>
      </c>
      <c r="C2287" s="33" t="str">
        <f t="shared" si="112"/>
        <v>4.3//6.1</v>
      </c>
      <c r="D2287" s="61">
        <v>3134</v>
      </c>
      <c r="E2287" s="72" t="s">
        <v>6320</v>
      </c>
      <c r="F2287" s="395" t="s">
        <v>7298</v>
      </c>
      <c r="G2287" s="62" t="str">
        <f>VLOOKUP(CONCATENATE(TEXT(I2287,"0"),"_",TEXT(F2287,"0")),[1]CodC!$A$2:$D$250,4,0)</f>
        <v>Matérias que, em contacto com a água, libertam gases inflamáveis, tóxicas, sólidas;</v>
      </c>
      <c r="H2287" s="395" t="s">
        <v>7308</v>
      </c>
      <c r="I2287" s="68">
        <v>4</v>
      </c>
      <c r="J2287" s="68" t="s">
        <v>298</v>
      </c>
      <c r="K2287" s="68" t="s">
        <v>50</v>
      </c>
      <c r="L2287" s="68" t="s">
        <v>849</v>
      </c>
      <c r="M2287" s="68"/>
      <c r="N2287" s="64">
        <v>274</v>
      </c>
      <c r="O2287" s="64" t="s">
        <v>51</v>
      </c>
      <c r="P2287" s="113" t="s">
        <v>22423</v>
      </c>
      <c r="Q2287" s="70" t="s">
        <v>7231</v>
      </c>
      <c r="R2287" s="70" t="s">
        <v>5681</v>
      </c>
      <c r="S2287" s="65" t="str">
        <f t="shared" si="115"/>
        <v>W5 H1</v>
      </c>
      <c r="T2287" s="69" t="s">
        <v>5626</v>
      </c>
      <c r="U2287" s="69"/>
      <c r="V2287" s="69"/>
      <c r="W2287" s="69"/>
      <c r="X2287" s="69"/>
      <c r="Y2287" s="69"/>
      <c r="Z2287" s="69"/>
      <c r="AA2287" s="69"/>
      <c r="AB2287" s="69"/>
      <c r="AC2287" s="69"/>
      <c r="AD2287" s="69"/>
      <c r="AE2287" s="69"/>
      <c r="AF2287" s="69"/>
      <c r="AG2287" s="69"/>
      <c r="AH2287" s="69"/>
      <c r="AI2287" s="69"/>
      <c r="AJ2287" s="69"/>
      <c r="AK2287" s="69"/>
      <c r="AL2287" s="69"/>
      <c r="AM2287" s="73" t="s">
        <v>19</v>
      </c>
      <c r="AN2287" s="63" t="str">
        <f>IF(ISNA(VLOOKUP(D2287,[1]GRE_Tabela2!$A$4:$D$112,4,0)),"-",VLOOKUP(D2287,[1]GRE_Tabela2!$A$4:$D$112,4,0))</f>
        <v>-</v>
      </c>
      <c r="AO2287" s="68" t="s">
        <v>1065</v>
      </c>
      <c r="AP2287" s="68" t="s">
        <v>1406</v>
      </c>
      <c r="AQ2287" s="113">
        <v>139</v>
      </c>
      <c r="AR2287" s="302" t="str">
        <f>IF(ISNA(VLOOKUP(AT2287,[1]FISQ!$D$2:$J$1713,7,0)),"-",VLOOKUP(AT2287,[1]FISQ!$D$2:$J$1713,7,0))</f>
        <v>-</v>
      </c>
      <c r="AS2287" s="302" t="str">
        <f>IF(ISNA(VLOOKUP(AT2287,[1]FISQ!$D$2:$J$1713,4,0)),"-",CONCATENATE("(",VLOOKUP(AT2287,[1]FISQ!$D$2:$J$1713,4,0),")"))</f>
        <v>-</v>
      </c>
      <c r="AT2287" s="71" t="s">
        <v>4767</v>
      </c>
      <c r="AU2287" s="38"/>
      <c r="AV2287" s="38"/>
      <c r="AW2287" s="38"/>
    </row>
    <row r="2288" spans="1:49" ht="25.5">
      <c r="A2288" s="33">
        <v>2287</v>
      </c>
      <c r="B2288" s="33" t="str">
        <f t="shared" si="111"/>
        <v>3134_III</v>
      </c>
      <c r="C2288" s="33" t="str">
        <f t="shared" si="112"/>
        <v>4.3//6.1</v>
      </c>
      <c r="D2288" s="61">
        <v>3134</v>
      </c>
      <c r="E2288" s="72" t="s">
        <v>6320</v>
      </c>
      <c r="F2288" s="395" t="s">
        <v>7298</v>
      </c>
      <c r="G2288" s="62" t="str">
        <f>VLOOKUP(CONCATENATE(TEXT(I2288,"0"),"_",TEXT(F2288,"0")),[1]CodC!$A$2:$D$250,4,0)</f>
        <v>Matérias que, em contacto com a água, libertam gases inflamáveis, tóxicas, sólidas;</v>
      </c>
      <c r="H2288" s="395" t="s">
        <v>7308</v>
      </c>
      <c r="I2288" s="68">
        <v>4</v>
      </c>
      <c r="J2288" s="68" t="s">
        <v>298</v>
      </c>
      <c r="K2288" s="68" t="s">
        <v>50</v>
      </c>
      <c r="L2288" s="68" t="s">
        <v>879</v>
      </c>
      <c r="M2288" s="68"/>
      <c r="N2288" s="64">
        <v>274</v>
      </c>
      <c r="O2288" s="64" t="s">
        <v>1160</v>
      </c>
      <c r="P2288" s="113" t="s">
        <v>22423</v>
      </c>
      <c r="Q2288" s="70" t="s">
        <v>7231</v>
      </c>
      <c r="R2288" s="70" t="s">
        <v>5681</v>
      </c>
      <c r="S2288" s="65" t="str">
        <f t="shared" si="115"/>
        <v>W5 H1</v>
      </c>
      <c r="T2288" s="69" t="s">
        <v>5626</v>
      </c>
      <c r="U2288" s="69"/>
      <c r="V2288" s="69"/>
      <c r="W2288" s="69"/>
      <c r="X2288" s="69"/>
      <c r="Y2288" s="69"/>
      <c r="Z2288" s="69"/>
      <c r="AA2288" s="69"/>
      <c r="AB2288" s="69"/>
      <c r="AC2288" s="69"/>
      <c r="AD2288" s="69"/>
      <c r="AE2288" s="69"/>
      <c r="AF2288" s="69"/>
      <c r="AG2288" s="69"/>
      <c r="AH2288" s="69"/>
      <c r="AI2288" s="69"/>
      <c r="AJ2288" s="69"/>
      <c r="AK2288" s="69"/>
      <c r="AL2288" s="69"/>
      <c r="AM2288" s="73" t="s">
        <v>19</v>
      </c>
      <c r="AN2288" s="63" t="str">
        <f>IF(ISNA(VLOOKUP(D2288,[1]GRE_Tabela2!$A$4:$D$112,4,0)),"-",VLOOKUP(D2288,[1]GRE_Tabela2!$A$4:$D$112,4,0))</f>
        <v>-</v>
      </c>
      <c r="AO2288" s="68" t="s">
        <v>1065</v>
      </c>
      <c r="AP2288" s="68" t="s">
        <v>1406</v>
      </c>
      <c r="AQ2288" s="113">
        <v>139</v>
      </c>
      <c r="AR2288" s="302" t="str">
        <f>IF(ISNA(VLOOKUP(AT2288,[1]FISQ!$D$2:$J$1713,7,0)),"-",VLOOKUP(AT2288,[1]FISQ!$D$2:$J$1713,7,0))</f>
        <v>-</v>
      </c>
      <c r="AS2288" s="302" t="str">
        <f>IF(ISNA(VLOOKUP(AT2288,[1]FISQ!$D$2:$J$1713,4,0)),"-",CONCATENATE("(",VLOOKUP(AT2288,[1]FISQ!$D$2:$J$1713,4,0),")"))</f>
        <v>-</v>
      </c>
      <c r="AT2288" s="71" t="s">
        <v>4768</v>
      </c>
      <c r="AU2288" s="38"/>
      <c r="AV2288" s="38"/>
      <c r="AW2288" s="38"/>
    </row>
    <row r="2289" spans="1:49" ht="25.5">
      <c r="A2289" s="33">
        <v>2288</v>
      </c>
      <c r="B2289" s="33" t="str">
        <f t="shared" si="111"/>
        <v>3135_I</v>
      </c>
      <c r="C2289" s="33" t="str">
        <f t="shared" si="112"/>
        <v>4.3//4.2</v>
      </c>
      <c r="D2289" s="61">
        <v>3135</v>
      </c>
      <c r="E2289" s="72" t="s">
        <v>6411</v>
      </c>
      <c r="F2289" s="395" t="s">
        <v>7312</v>
      </c>
      <c r="G2289" s="62" t="str">
        <f>VLOOKUP(CONCATENATE(TEXT(I2289,"0"),"_",TEXT(F2289,"0")),[1]CodC!$A$2:$D$250,4,0)</f>
        <v>Matérias suscetíveis de auto-aquecimento que, em contacto com a água, libertam gases inflamáveis, sólidas;</v>
      </c>
      <c r="H2289" s="395" t="s">
        <v>19</v>
      </c>
      <c r="I2289" s="68">
        <v>4</v>
      </c>
      <c r="J2289" s="68" t="s">
        <v>298</v>
      </c>
      <c r="K2289" s="68" t="s">
        <v>1579</v>
      </c>
      <c r="L2289" s="68" t="s">
        <v>746</v>
      </c>
      <c r="M2289" s="68"/>
      <c r="N2289" s="64">
        <v>274</v>
      </c>
      <c r="O2289" s="64">
        <v>274</v>
      </c>
      <c r="P2289" s="113" t="s">
        <v>22423</v>
      </c>
      <c r="Q2289" s="70" t="s">
        <v>627</v>
      </c>
      <c r="R2289" s="70" t="s">
        <v>5678</v>
      </c>
      <c r="S2289" s="65" t="str">
        <f t="shared" si="115"/>
        <v>H1</v>
      </c>
      <c r="T2289" s="69" t="s">
        <v>5626</v>
      </c>
      <c r="U2289" s="69"/>
      <c r="V2289" s="69"/>
      <c r="W2289" s="69"/>
      <c r="X2289" s="69"/>
      <c r="Y2289" s="69"/>
      <c r="Z2289" s="69"/>
      <c r="AA2289" s="69"/>
      <c r="AB2289" s="69"/>
      <c r="AC2289" s="69"/>
      <c r="AD2289" s="69"/>
      <c r="AE2289" s="69"/>
      <c r="AF2289" s="69"/>
      <c r="AG2289" s="69"/>
      <c r="AH2289" s="69"/>
      <c r="AI2289" s="69"/>
      <c r="AJ2289" s="69"/>
      <c r="AK2289" s="69"/>
      <c r="AL2289" s="69"/>
      <c r="AM2289" s="73" t="s">
        <v>19</v>
      </c>
      <c r="AN2289" s="63" t="str">
        <f>IF(ISNA(VLOOKUP(D2289,[1]GRE_Tabela2!$A$4:$D$112,4,0)),"-",VLOOKUP(D2289,[1]GRE_Tabela2!$A$4:$D$112,4,0))</f>
        <v>-</v>
      </c>
      <c r="AO2289" s="41" t="s">
        <v>1065</v>
      </c>
      <c r="AP2289" s="68" t="s">
        <v>1406</v>
      </c>
      <c r="AQ2289" s="113">
        <v>138</v>
      </c>
      <c r="AR2289" s="302" t="str">
        <f>IF(ISNA(VLOOKUP(AT2289,[1]FISQ!$D$2:$J$1713,7,0)),"-",VLOOKUP(AT2289,[1]FISQ!$D$2:$J$1713,7,0))</f>
        <v>-</v>
      </c>
      <c r="AS2289" s="302" t="str">
        <f>IF(ISNA(VLOOKUP(AT2289,[1]FISQ!$D$2:$J$1713,4,0)),"-",CONCATENATE("(",VLOOKUP(AT2289,[1]FISQ!$D$2:$J$1713,4,0),")"))</f>
        <v>-</v>
      </c>
      <c r="AT2289" s="71" t="s">
        <v>4769</v>
      </c>
      <c r="AU2289" s="38"/>
      <c r="AV2289" s="38"/>
      <c r="AW2289" s="38"/>
    </row>
    <row r="2290" spans="1:49" ht="25.5">
      <c r="A2290" s="33">
        <v>2289</v>
      </c>
      <c r="B2290" s="33" t="str">
        <f t="shared" si="111"/>
        <v>3135_II</v>
      </c>
      <c r="C2290" s="33" t="str">
        <f t="shared" si="112"/>
        <v>4.3//4.2</v>
      </c>
      <c r="D2290" s="61">
        <v>3135</v>
      </c>
      <c r="E2290" s="72" t="s">
        <v>6411</v>
      </c>
      <c r="F2290" s="395" t="s">
        <v>7312</v>
      </c>
      <c r="G2290" s="62" t="str">
        <f>VLOOKUP(CONCATENATE(TEXT(I2290,"0"),"_",TEXT(F2290,"0")),[1]CodC!$A$2:$D$250,4,0)</f>
        <v>Matérias suscetíveis de auto-aquecimento que, em contacto com a água, libertam gases inflamáveis, sólidas;</v>
      </c>
      <c r="H2290" s="395" t="s">
        <v>7297</v>
      </c>
      <c r="I2290" s="68">
        <v>4</v>
      </c>
      <c r="J2290" s="68" t="s">
        <v>298</v>
      </c>
      <c r="K2290" s="68" t="s">
        <v>1579</v>
      </c>
      <c r="L2290" s="68" t="s">
        <v>849</v>
      </c>
      <c r="M2290" s="68"/>
      <c r="N2290" s="64">
        <v>274</v>
      </c>
      <c r="O2290" s="64">
        <v>274</v>
      </c>
      <c r="P2290" s="113" t="s">
        <v>22423</v>
      </c>
      <c r="Q2290" s="70" t="s">
        <v>7231</v>
      </c>
      <c r="R2290" s="70" t="s">
        <v>5681</v>
      </c>
      <c r="S2290" s="65" t="str">
        <f t="shared" si="115"/>
        <v>W5 H1</v>
      </c>
      <c r="T2290" s="69" t="s">
        <v>5626</v>
      </c>
      <c r="U2290" s="69"/>
      <c r="V2290" s="69"/>
      <c r="W2290" s="69"/>
      <c r="X2290" s="69"/>
      <c r="Y2290" s="69"/>
      <c r="Z2290" s="69"/>
      <c r="AA2290" s="69"/>
      <c r="AB2290" s="69"/>
      <c r="AC2290" s="69"/>
      <c r="AD2290" s="69"/>
      <c r="AE2290" s="69"/>
      <c r="AF2290" s="69"/>
      <c r="AG2290" s="69"/>
      <c r="AH2290" s="69"/>
      <c r="AI2290" s="69"/>
      <c r="AJ2290" s="69"/>
      <c r="AK2290" s="69"/>
      <c r="AL2290" s="69"/>
      <c r="AM2290" s="73" t="s">
        <v>19</v>
      </c>
      <c r="AN2290" s="63" t="str">
        <f>IF(ISNA(VLOOKUP(D2290,[1]GRE_Tabela2!$A$4:$D$112,4,0)),"-",VLOOKUP(D2290,[1]GRE_Tabela2!$A$4:$D$112,4,0))</f>
        <v>-</v>
      </c>
      <c r="AO2290" s="68" t="s">
        <v>1065</v>
      </c>
      <c r="AP2290" s="68" t="s">
        <v>1406</v>
      </c>
      <c r="AQ2290" s="113">
        <v>138</v>
      </c>
      <c r="AR2290" s="302" t="str">
        <f>IF(ISNA(VLOOKUP(AT2290,[1]FISQ!$D$2:$J$1713,7,0)),"-",VLOOKUP(AT2290,[1]FISQ!$D$2:$J$1713,7,0))</f>
        <v>-</v>
      </c>
      <c r="AS2290" s="302" t="str">
        <f>IF(ISNA(VLOOKUP(AT2290,[1]FISQ!$D$2:$J$1713,4,0)),"-",CONCATENATE("(",VLOOKUP(AT2290,[1]FISQ!$D$2:$J$1713,4,0),")"))</f>
        <v>-</v>
      </c>
      <c r="AT2290" s="71" t="s">
        <v>4769</v>
      </c>
      <c r="AU2290" s="38"/>
      <c r="AV2290" s="38"/>
      <c r="AW2290" s="38"/>
    </row>
    <row r="2291" spans="1:49" ht="25.5">
      <c r="A2291" s="33">
        <v>2290</v>
      </c>
      <c r="B2291" s="33" t="str">
        <f t="shared" si="111"/>
        <v>3135_III</v>
      </c>
      <c r="C2291" s="33" t="str">
        <f t="shared" si="112"/>
        <v>4.3//4.2</v>
      </c>
      <c r="D2291" s="61">
        <v>3135</v>
      </c>
      <c r="E2291" s="72" t="s">
        <v>6411</v>
      </c>
      <c r="F2291" s="395" t="s">
        <v>7312</v>
      </c>
      <c r="G2291" s="62" t="str">
        <f>VLOOKUP(CONCATENATE(TEXT(I2291,"0"),"_",TEXT(F2291,"0")),[1]CodC!$A$2:$D$250,4,0)</f>
        <v>Matérias suscetíveis de auto-aquecimento que, em contacto com a água, libertam gases inflamáveis, sólidas;</v>
      </c>
      <c r="H2291" s="395" t="s">
        <v>7297</v>
      </c>
      <c r="I2291" s="68">
        <v>4</v>
      </c>
      <c r="J2291" s="68" t="s">
        <v>298</v>
      </c>
      <c r="K2291" s="68" t="s">
        <v>1579</v>
      </c>
      <c r="L2291" s="68" t="s">
        <v>879</v>
      </c>
      <c r="M2291" s="68"/>
      <c r="N2291" s="64">
        <v>274</v>
      </c>
      <c r="O2291" s="64" t="s">
        <v>6000</v>
      </c>
      <c r="P2291" s="113" t="s">
        <v>22423</v>
      </c>
      <c r="Q2291" s="70" t="s">
        <v>7231</v>
      </c>
      <c r="R2291" s="70" t="s">
        <v>5681</v>
      </c>
      <c r="S2291" s="65" t="str">
        <f t="shared" si="115"/>
        <v>W5 H1</v>
      </c>
      <c r="T2291" s="69" t="s">
        <v>5626</v>
      </c>
      <c r="U2291" s="69"/>
      <c r="V2291" s="69"/>
      <c r="W2291" s="69"/>
      <c r="X2291" s="69"/>
      <c r="Y2291" s="69"/>
      <c r="Z2291" s="69"/>
      <c r="AA2291" s="69"/>
      <c r="AB2291" s="69"/>
      <c r="AC2291" s="69"/>
      <c r="AD2291" s="69"/>
      <c r="AE2291" s="69"/>
      <c r="AF2291" s="69"/>
      <c r="AG2291" s="69"/>
      <c r="AH2291" s="69"/>
      <c r="AI2291" s="69"/>
      <c r="AJ2291" s="69"/>
      <c r="AK2291" s="69"/>
      <c r="AL2291" s="69"/>
      <c r="AM2291" s="73" t="s">
        <v>19</v>
      </c>
      <c r="AN2291" s="63" t="str">
        <f>IF(ISNA(VLOOKUP(D2291,[1]GRE_Tabela2!$A$4:$D$112,4,0)),"-",VLOOKUP(D2291,[1]GRE_Tabela2!$A$4:$D$112,4,0))</f>
        <v>-</v>
      </c>
      <c r="AO2291" s="68" t="s">
        <v>1065</v>
      </c>
      <c r="AP2291" s="68" t="s">
        <v>1406</v>
      </c>
      <c r="AQ2291" s="113">
        <v>138</v>
      </c>
      <c r="AR2291" s="302" t="str">
        <f>IF(ISNA(VLOOKUP(AT2291,[1]FISQ!$D$2:$J$1713,7,0)),"-",VLOOKUP(AT2291,[1]FISQ!$D$2:$J$1713,7,0))</f>
        <v>-</v>
      </c>
      <c r="AS2291" s="302" t="str">
        <f>IF(ISNA(VLOOKUP(AT2291,[1]FISQ!$D$2:$J$1713,4,0)),"-",CONCATENATE("(",VLOOKUP(AT2291,[1]FISQ!$D$2:$J$1713,4,0),")"))</f>
        <v>-</v>
      </c>
      <c r="AT2291" s="71" t="s">
        <v>4769</v>
      </c>
      <c r="AU2291" s="38"/>
      <c r="AV2291" s="38"/>
      <c r="AW2291" s="38"/>
    </row>
    <row r="2292" spans="1:49" ht="25.5">
      <c r="A2292" s="33">
        <v>2291</v>
      </c>
      <c r="B2292" s="33" t="str">
        <f t="shared" si="111"/>
        <v>3136_-</v>
      </c>
      <c r="C2292" s="33" t="str">
        <f t="shared" si="112"/>
        <v>2.2//-</v>
      </c>
      <c r="D2292" s="61">
        <v>3136</v>
      </c>
      <c r="E2292" s="67" t="s">
        <v>4770</v>
      </c>
      <c r="F2292" s="395" t="s">
        <v>7371</v>
      </c>
      <c r="G2292" s="62" t="str">
        <f>VLOOKUP(CONCATENATE(TEXT(I2292,"0"),"_",TEXT(F2292,"0")),[1]CodC!$A$2:$D$250,4,0)</f>
        <v>Gás liquefeito refrigerado, asfixiante</v>
      </c>
      <c r="H2292" s="395" t="s">
        <v>7372</v>
      </c>
      <c r="I2292" s="68">
        <v>2</v>
      </c>
      <c r="J2292" s="68" t="s">
        <v>6550</v>
      </c>
      <c r="K2292" s="69" t="s">
        <v>19</v>
      </c>
      <c r="L2292" s="64" t="s">
        <v>19</v>
      </c>
      <c r="M2292" s="64"/>
      <c r="N2292" s="64" t="s">
        <v>24505</v>
      </c>
      <c r="O2292" s="64" t="s">
        <v>19</v>
      </c>
      <c r="P2292" s="113" t="s">
        <v>22425</v>
      </c>
      <c r="Q2292" s="70" t="s">
        <v>627</v>
      </c>
      <c r="R2292" s="70" t="s">
        <v>627</v>
      </c>
      <c r="S2292" s="65" t="str">
        <f t="shared" si="115"/>
        <v/>
      </c>
      <c r="T2292" s="69" t="s">
        <v>19</v>
      </c>
      <c r="U2292" s="69"/>
      <c r="V2292" s="69"/>
      <c r="W2292" s="69"/>
      <c r="X2292" s="69"/>
      <c r="Y2292" s="69"/>
      <c r="Z2292" s="69"/>
      <c r="AA2292" s="69"/>
      <c r="AB2292" s="69"/>
      <c r="AC2292" s="69"/>
      <c r="AD2292" s="69"/>
      <c r="AE2292" s="69"/>
      <c r="AF2292" s="69"/>
      <c r="AG2292" s="69"/>
      <c r="AH2292" s="69"/>
      <c r="AI2292" s="69"/>
      <c r="AJ2292" s="69"/>
      <c r="AK2292" s="69"/>
      <c r="AL2292" s="69"/>
      <c r="AM2292" s="70" t="s">
        <v>2718</v>
      </c>
      <c r="AN2292" s="63" t="str">
        <f>IF(ISNA(VLOOKUP(D2292,[1]GRE_Tabela2!$A$4:$D$112,4,0)),"-",VLOOKUP(D2292,[1]GRE_Tabela2!$A$4:$D$112,4,0))</f>
        <v>-</v>
      </c>
      <c r="AO2292" s="68" t="s">
        <v>619</v>
      </c>
      <c r="AP2292" s="68" t="s">
        <v>620</v>
      </c>
      <c r="AQ2292" s="113">
        <v>120</v>
      </c>
      <c r="AR2292" s="302" t="str">
        <f>IF(ISNA(VLOOKUP(AT2292,[1]FISQ!$D$2:$J$1713,7,0)),"-",VLOOKUP(AT2292,[1]FISQ!$D$2:$J$1713,7,0))</f>
        <v>-</v>
      </c>
      <c r="AS2292" s="302" t="str">
        <f>IF(ISNA(VLOOKUP(AT2292,[1]FISQ!$D$2:$J$1713,4,0)),"-",CONCATENATE("(",VLOOKUP(AT2292,[1]FISQ!$D$2:$J$1713,4,0),")"))</f>
        <v>-</v>
      </c>
      <c r="AT2292" s="71" t="s">
        <v>4771</v>
      </c>
      <c r="AU2292" s="38"/>
      <c r="AV2292" s="38"/>
      <c r="AW2292" s="38"/>
    </row>
    <row r="2293" spans="1:49" ht="51">
      <c r="A2293" s="33">
        <v>2292</v>
      </c>
      <c r="B2293" s="33" t="str">
        <f t="shared" si="111"/>
        <v>3137_I</v>
      </c>
      <c r="C2293" s="33" t="str">
        <f t="shared" si="112"/>
        <v>5.1//4.1</v>
      </c>
      <c r="D2293" s="61">
        <v>3137</v>
      </c>
      <c r="E2293" s="72" t="s">
        <v>4772</v>
      </c>
      <c r="F2293" s="395" t="s">
        <v>7475</v>
      </c>
      <c r="G2293" s="62" t="str">
        <f>VLOOKUP(CONCATENATE(TEXT(I2293,"0"),"_",TEXT(F2293,"0")),[1]CodC!$A$2:$D$250,4,0)</f>
        <v>Matérias sólidas comburentes, inflamáveis;</v>
      </c>
      <c r="H2293" s="395" t="s">
        <v>19</v>
      </c>
      <c r="I2293" s="68">
        <v>5</v>
      </c>
      <c r="J2293" s="68" t="s">
        <v>625</v>
      </c>
      <c r="K2293" s="68" t="s">
        <v>1405</v>
      </c>
      <c r="L2293" s="68" t="s">
        <v>746</v>
      </c>
      <c r="M2293" s="68"/>
      <c r="N2293" s="64" t="s">
        <v>24410</v>
      </c>
      <c r="O2293" s="64" t="s">
        <v>6940</v>
      </c>
      <c r="P2293" s="113" t="s">
        <v>22423</v>
      </c>
      <c r="Q2293" s="70"/>
      <c r="R2293" s="70" t="s">
        <v>5665</v>
      </c>
      <c r="S2293" s="70" t="s">
        <v>5665</v>
      </c>
      <c r="T2293" s="69" t="s">
        <v>5636</v>
      </c>
      <c r="U2293" s="69"/>
      <c r="V2293" s="69"/>
      <c r="W2293" s="69"/>
      <c r="X2293" s="69"/>
      <c r="Y2293" s="69"/>
      <c r="Z2293" s="69"/>
      <c r="AA2293" s="69"/>
      <c r="AB2293" s="69"/>
      <c r="AC2293" s="69"/>
      <c r="AD2293" s="69"/>
      <c r="AE2293" s="69"/>
      <c r="AF2293" s="69"/>
      <c r="AG2293" s="69"/>
      <c r="AH2293" s="69"/>
      <c r="AI2293" s="69"/>
      <c r="AJ2293" s="69"/>
      <c r="AK2293" s="69"/>
      <c r="AL2293" s="69"/>
      <c r="AM2293" s="73" t="s">
        <v>19</v>
      </c>
      <c r="AN2293" s="63" t="str">
        <f>IF(ISNA(VLOOKUP(D2293,[1]GRE_Tabela2!$A$4:$D$112,4,0)),"-",VLOOKUP(D2293,[1]GRE_Tabela2!$A$4:$D$112,4,0))</f>
        <v>-</v>
      </c>
      <c r="AO2293" s="68" t="s">
        <v>1065</v>
      </c>
      <c r="AP2293" s="68" t="s">
        <v>1618</v>
      </c>
      <c r="AQ2293" s="113">
        <v>140</v>
      </c>
      <c r="AR2293" s="302" t="str">
        <f>IF(ISNA(VLOOKUP(AT2293,[1]FISQ!$D$2:$J$1713,7,0)),"-",VLOOKUP(AT2293,[1]FISQ!$D$2:$J$1713,7,0))</f>
        <v>-</v>
      </c>
      <c r="AS2293" s="302" t="str">
        <f>IF(ISNA(VLOOKUP(AT2293,[1]FISQ!$D$2:$J$1713,4,0)),"-",CONCATENATE("(",VLOOKUP(AT2293,[1]FISQ!$D$2:$J$1713,4,0),")"))</f>
        <v>-</v>
      </c>
      <c r="AT2293" s="71" t="s">
        <v>4773</v>
      </c>
      <c r="AU2293" s="38"/>
      <c r="AV2293" s="38"/>
      <c r="AW2293" s="38"/>
    </row>
    <row r="2294" spans="1:49" ht="38.25">
      <c r="A2294" s="33">
        <v>2293</v>
      </c>
      <c r="B2294" s="33" t="str">
        <f t="shared" si="111"/>
        <v>3138_-</v>
      </c>
      <c r="C2294" s="33" t="str">
        <f t="shared" si="112"/>
        <v>2.1//-</v>
      </c>
      <c r="D2294" s="61">
        <v>3138</v>
      </c>
      <c r="E2294" s="67" t="s">
        <v>4774</v>
      </c>
      <c r="F2294" s="395" t="s">
        <v>7259</v>
      </c>
      <c r="G2294" s="62" t="str">
        <f>VLOOKUP(CONCATENATE(TEXT(I2294,"0"),"_",TEXT(F2294,"0")),[1]CodC!$A$2:$D$250,4,0)</f>
        <v>Gás liquefeito refrigerado, inflamável</v>
      </c>
      <c r="H2294" s="395" t="s">
        <v>885</v>
      </c>
      <c r="I2294" s="68">
        <v>2</v>
      </c>
      <c r="J2294" s="68" t="s">
        <v>659</v>
      </c>
      <c r="K2294" s="64" t="s">
        <v>19</v>
      </c>
      <c r="L2294" s="64" t="s">
        <v>19</v>
      </c>
      <c r="M2294" s="64"/>
      <c r="N2294" s="64" t="s">
        <v>19</v>
      </c>
      <c r="O2294" s="64" t="s">
        <v>19</v>
      </c>
      <c r="P2294" s="113" t="s">
        <v>22423</v>
      </c>
      <c r="Q2294" s="70" t="s">
        <v>7229</v>
      </c>
      <c r="R2294" s="70" t="s">
        <v>633</v>
      </c>
      <c r="S2294" s="65" t="str">
        <f t="shared" ref="S2294:S2357" si="116">RIGHT(R2294,LEN(R2294)-LEN(Q2294))</f>
        <v xml:space="preserve"> SW2 </v>
      </c>
      <c r="T2294" s="68" t="s">
        <v>615</v>
      </c>
      <c r="U2294" s="68"/>
      <c r="V2294" s="68"/>
      <c r="W2294" s="68"/>
      <c r="X2294" s="68"/>
      <c r="Y2294" s="68"/>
      <c r="Z2294" s="68"/>
      <c r="AA2294" s="68"/>
      <c r="AB2294" s="68"/>
      <c r="AC2294" s="68"/>
      <c r="AD2294" s="68"/>
      <c r="AE2294" s="68"/>
      <c r="AF2294" s="68"/>
      <c r="AG2294" s="68"/>
      <c r="AH2294" s="68"/>
      <c r="AI2294" s="68"/>
      <c r="AJ2294" s="68"/>
      <c r="AK2294" s="68"/>
      <c r="AL2294" s="68"/>
      <c r="AM2294" s="70" t="s">
        <v>4775</v>
      </c>
      <c r="AN2294" s="63" t="str">
        <f>IF(ISNA(VLOOKUP(D2294,[1]GRE_Tabela2!$A$4:$D$112,4,0)),"-",VLOOKUP(D2294,[1]GRE_Tabela2!$A$4:$D$112,4,0))</f>
        <v>-</v>
      </c>
      <c r="AO2294" s="41" t="s">
        <v>612</v>
      </c>
      <c r="AP2294" s="68" t="s">
        <v>613</v>
      </c>
      <c r="AQ2294" s="113">
        <v>115</v>
      </c>
      <c r="AR2294" s="302" t="str">
        <f>IF(ISNA(VLOOKUP(AT2294,[1]FISQ!$D$2:$J$1713,7,0)),"-",VLOOKUP(AT2294,[1]FISQ!$D$2:$J$1713,7,0))</f>
        <v>-</v>
      </c>
      <c r="AS2294" s="302" t="str">
        <f>IF(ISNA(VLOOKUP(AT2294,[1]FISQ!$D$2:$J$1713,4,0)),"-",CONCATENATE("(",VLOOKUP(AT2294,[1]FISQ!$D$2:$J$1713,4,0),")"))</f>
        <v>-</v>
      </c>
      <c r="AT2294" s="71" t="s">
        <v>4776</v>
      </c>
      <c r="AU2294" s="38"/>
      <c r="AV2294" s="38"/>
      <c r="AW2294" s="38"/>
    </row>
    <row r="2295" spans="1:49" ht="25.5">
      <c r="A2295" s="33">
        <v>2294</v>
      </c>
      <c r="B2295" s="33" t="str">
        <f t="shared" si="111"/>
        <v>3139_I</v>
      </c>
      <c r="C2295" s="33" t="str">
        <f t="shared" si="112"/>
        <v>5.1//-</v>
      </c>
      <c r="D2295" s="61">
        <v>3139</v>
      </c>
      <c r="E2295" s="72" t="s">
        <v>4777</v>
      </c>
      <c r="F2295" s="395" t="s">
        <v>7414</v>
      </c>
      <c r="G2295" s="62" t="str">
        <f>VLOOKUP(CONCATENATE(TEXT(I2295,"0"),"_",TEXT(F2295,"0")),[1]CodC!$A$2:$D$250,4,0)</f>
        <v>Matérias comburentes sem perigo subsidiário, líquidas;</v>
      </c>
      <c r="H2295" s="395" t="s">
        <v>19</v>
      </c>
      <c r="I2295" s="68">
        <v>5</v>
      </c>
      <c r="J2295" s="68" t="s">
        <v>625</v>
      </c>
      <c r="K2295" s="64" t="s">
        <v>19</v>
      </c>
      <c r="L2295" s="68" t="s">
        <v>746</v>
      </c>
      <c r="M2295" s="68"/>
      <c r="N2295" s="64">
        <v>274</v>
      </c>
      <c r="O2295" s="64" t="s">
        <v>51</v>
      </c>
      <c r="P2295" s="113" t="s">
        <v>22423</v>
      </c>
      <c r="Q2295" s="70" t="s">
        <v>627</v>
      </c>
      <c r="R2295" s="70" t="s">
        <v>627</v>
      </c>
      <c r="S2295" s="65" t="str">
        <f t="shared" si="116"/>
        <v/>
      </c>
      <c r="T2295" s="68" t="s">
        <v>1635</v>
      </c>
      <c r="U2295" s="68"/>
      <c r="V2295" s="68"/>
      <c r="W2295" s="68"/>
      <c r="X2295" s="68"/>
      <c r="Y2295" s="68"/>
      <c r="Z2295" s="68"/>
      <c r="AA2295" s="68"/>
      <c r="AB2295" s="68"/>
      <c r="AC2295" s="68"/>
      <c r="AD2295" s="68"/>
      <c r="AE2295" s="68"/>
      <c r="AF2295" s="68"/>
      <c r="AG2295" s="68"/>
      <c r="AH2295" s="68"/>
      <c r="AI2295" s="68"/>
      <c r="AJ2295" s="68"/>
      <c r="AK2295" s="68"/>
      <c r="AL2295" s="68"/>
      <c r="AM2295" s="73" t="s">
        <v>19</v>
      </c>
      <c r="AN2295" s="63" t="str">
        <f>IF(ISNA(VLOOKUP(D2295,[1]GRE_Tabela2!$A$4:$D$112,4,0)),"-",VLOOKUP(D2295,[1]GRE_Tabela2!$A$4:$D$112,4,0))</f>
        <v>-</v>
      </c>
      <c r="AO2295" s="68" t="s">
        <v>1341</v>
      </c>
      <c r="AP2295" s="68" t="s">
        <v>1618</v>
      </c>
      <c r="AQ2295" s="113">
        <v>140</v>
      </c>
      <c r="AR2295" s="302" t="str">
        <f>IF(ISNA(VLOOKUP(AT2295,[1]FISQ!$D$2:$J$1713,7,0)),"-",VLOOKUP(AT2295,[1]FISQ!$D$2:$J$1713,7,0))</f>
        <v>-</v>
      </c>
      <c r="AS2295" s="302" t="str">
        <f>IF(ISNA(VLOOKUP(AT2295,[1]FISQ!$D$2:$J$1713,4,0)),"-",CONCATENATE("(",VLOOKUP(AT2295,[1]FISQ!$D$2:$J$1713,4,0),")"))</f>
        <v>-</v>
      </c>
      <c r="AT2295" s="71" t="s">
        <v>4778</v>
      </c>
      <c r="AU2295" s="38"/>
      <c r="AV2295" s="38"/>
      <c r="AW2295" s="38"/>
    </row>
    <row r="2296" spans="1:49" ht="25.5">
      <c r="A2296" s="33">
        <v>2295</v>
      </c>
      <c r="B2296" s="33" t="str">
        <f t="shared" si="111"/>
        <v>3139_II</v>
      </c>
      <c r="C2296" s="33" t="str">
        <f t="shared" si="112"/>
        <v>5.1//-</v>
      </c>
      <c r="D2296" s="61">
        <v>3139</v>
      </c>
      <c r="E2296" s="72" t="s">
        <v>4777</v>
      </c>
      <c r="F2296" s="395" t="s">
        <v>7414</v>
      </c>
      <c r="G2296" s="62" t="str">
        <f>VLOOKUP(CONCATENATE(TEXT(I2296,"0"),"_",TEXT(F2296,"0")),[1]CodC!$A$2:$D$250,4,0)</f>
        <v>Matérias comburentes sem perigo subsidiário, líquidas;</v>
      </c>
      <c r="H2296" s="395" t="s">
        <v>19</v>
      </c>
      <c r="I2296" s="68">
        <v>5</v>
      </c>
      <c r="J2296" s="68" t="s">
        <v>625</v>
      </c>
      <c r="K2296" s="64" t="s">
        <v>19</v>
      </c>
      <c r="L2296" s="68" t="s">
        <v>849</v>
      </c>
      <c r="M2296" s="68"/>
      <c r="N2296" s="64">
        <v>274</v>
      </c>
      <c r="O2296" s="64" t="s">
        <v>51</v>
      </c>
      <c r="P2296" s="113" t="s">
        <v>22423</v>
      </c>
      <c r="Q2296" s="70" t="s">
        <v>861</v>
      </c>
      <c r="R2296" s="70" t="s">
        <v>861</v>
      </c>
      <c r="S2296" s="65" t="str">
        <f t="shared" si="116"/>
        <v/>
      </c>
      <c r="T2296" s="68" t="s">
        <v>1635</v>
      </c>
      <c r="U2296" s="68"/>
      <c r="V2296" s="68"/>
      <c r="W2296" s="68"/>
      <c r="X2296" s="68"/>
      <c r="Y2296" s="68"/>
      <c r="Z2296" s="68"/>
      <c r="AA2296" s="68"/>
      <c r="AB2296" s="68"/>
      <c r="AC2296" s="68"/>
      <c r="AD2296" s="68"/>
      <c r="AE2296" s="68"/>
      <c r="AF2296" s="68"/>
      <c r="AG2296" s="68"/>
      <c r="AH2296" s="68"/>
      <c r="AI2296" s="68"/>
      <c r="AJ2296" s="68"/>
      <c r="AK2296" s="68"/>
      <c r="AL2296" s="68"/>
      <c r="AM2296" s="73" t="s">
        <v>19</v>
      </c>
      <c r="AN2296" s="63" t="str">
        <f>IF(ISNA(VLOOKUP(D2296,[1]GRE_Tabela2!$A$4:$D$112,4,0)),"-",VLOOKUP(D2296,[1]GRE_Tabela2!$A$4:$D$112,4,0))</f>
        <v>-</v>
      </c>
      <c r="AO2296" s="68" t="s">
        <v>1341</v>
      </c>
      <c r="AP2296" s="68" t="s">
        <v>1618</v>
      </c>
      <c r="AQ2296" s="113">
        <v>140</v>
      </c>
      <c r="AR2296" s="302" t="str">
        <f>IF(ISNA(VLOOKUP(AT2296,[1]FISQ!$D$2:$J$1713,7,0)),"-",VLOOKUP(AT2296,[1]FISQ!$D$2:$J$1713,7,0))</f>
        <v>-</v>
      </c>
      <c r="AS2296" s="302" t="str">
        <f>IF(ISNA(VLOOKUP(AT2296,[1]FISQ!$D$2:$J$1713,4,0)),"-",CONCATENATE("(",VLOOKUP(AT2296,[1]FISQ!$D$2:$J$1713,4,0),")"))</f>
        <v>-</v>
      </c>
      <c r="AT2296" s="71" t="s">
        <v>4778</v>
      </c>
      <c r="AU2296" s="38"/>
      <c r="AV2296" s="38"/>
      <c r="AW2296" s="38"/>
    </row>
    <row r="2297" spans="1:49" ht="25.5">
      <c r="A2297" s="33">
        <v>2296</v>
      </c>
      <c r="B2297" s="33" t="str">
        <f t="shared" si="111"/>
        <v>3139_III</v>
      </c>
      <c r="C2297" s="33" t="str">
        <f t="shared" si="112"/>
        <v>5.1//-</v>
      </c>
      <c r="D2297" s="61">
        <v>3139</v>
      </c>
      <c r="E2297" s="72" t="s">
        <v>4777</v>
      </c>
      <c r="F2297" s="395" t="s">
        <v>7414</v>
      </c>
      <c r="G2297" s="62" t="str">
        <f>VLOOKUP(CONCATENATE(TEXT(I2297,"0"),"_",TEXT(F2297,"0")),[1]CodC!$A$2:$D$250,4,0)</f>
        <v>Matérias comburentes sem perigo subsidiário, líquidas;</v>
      </c>
      <c r="H2297" s="395" t="s">
        <v>19</v>
      </c>
      <c r="I2297" s="68">
        <v>5</v>
      </c>
      <c r="J2297" s="68" t="s">
        <v>625</v>
      </c>
      <c r="K2297" s="64" t="s">
        <v>19</v>
      </c>
      <c r="L2297" s="68" t="s">
        <v>879</v>
      </c>
      <c r="M2297" s="68"/>
      <c r="N2297" s="64">
        <v>274</v>
      </c>
      <c r="O2297" s="64" t="s">
        <v>1160</v>
      </c>
      <c r="P2297" s="113" t="s">
        <v>22423</v>
      </c>
      <c r="Q2297" s="70" t="s">
        <v>861</v>
      </c>
      <c r="R2297" s="70" t="s">
        <v>861</v>
      </c>
      <c r="S2297" s="65" t="str">
        <f t="shared" si="116"/>
        <v/>
      </c>
      <c r="T2297" s="68" t="s">
        <v>1635</v>
      </c>
      <c r="U2297" s="68"/>
      <c r="V2297" s="68"/>
      <c r="W2297" s="68"/>
      <c r="X2297" s="68"/>
      <c r="Y2297" s="68"/>
      <c r="Z2297" s="68"/>
      <c r="AA2297" s="68"/>
      <c r="AB2297" s="68"/>
      <c r="AC2297" s="68"/>
      <c r="AD2297" s="68"/>
      <c r="AE2297" s="68"/>
      <c r="AF2297" s="68"/>
      <c r="AG2297" s="68"/>
      <c r="AH2297" s="68"/>
      <c r="AI2297" s="68"/>
      <c r="AJ2297" s="68"/>
      <c r="AK2297" s="68"/>
      <c r="AL2297" s="68"/>
      <c r="AM2297" s="73" t="s">
        <v>19</v>
      </c>
      <c r="AN2297" s="63" t="str">
        <f>IF(ISNA(VLOOKUP(D2297,[1]GRE_Tabela2!$A$4:$D$112,4,0)),"-",VLOOKUP(D2297,[1]GRE_Tabela2!$A$4:$D$112,4,0))</f>
        <v>-</v>
      </c>
      <c r="AO2297" s="68" t="s">
        <v>1341</v>
      </c>
      <c r="AP2297" s="68" t="s">
        <v>1618</v>
      </c>
      <c r="AQ2297" s="113">
        <v>140</v>
      </c>
      <c r="AR2297" s="302" t="str">
        <f>IF(ISNA(VLOOKUP(AT2297,[1]FISQ!$D$2:$J$1713,7,0)),"-",VLOOKUP(AT2297,[1]FISQ!$D$2:$J$1713,7,0))</f>
        <v>-</v>
      </c>
      <c r="AS2297" s="302" t="str">
        <f>IF(ISNA(VLOOKUP(AT2297,[1]FISQ!$D$2:$J$1713,4,0)),"-",CONCATENATE("(",VLOOKUP(AT2297,[1]FISQ!$D$2:$J$1713,4,0),")"))</f>
        <v>-</v>
      </c>
      <c r="AT2297" s="71" t="s">
        <v>4778</v>
      </c>
      <c r="AU2297" s="38"/>
      <c r="AV2297" s="38"/>
      <c r="AW2297" s="38"/>
    </row>
    <row r="2298" spans="1:49" ht="25.5">
      <c r="A2298" s="33">
        <v>2297</v>
      </c>
      <c r="B2298" s="33" t="str">
        <f t="shared" si="111"/>
        <v>3140_I</v>
      </c>
      <c r="C2298" s="33" t="str">
        <f t="shared" si="112"/>
        <v>6.1//-</v>
      </c>
      <c r="D2298" s="61">
        <v>3140</v>
      </c>
      <c r="E2298" s="79" t="s">
        <v>4779</v>
      </c>
      <c r="F2298" s="395" t="s">
        <v>373</v>
      </c>
      <c r="G2298" s="62" t="str">
        <f>VLOOKUP(CONCATENATE(TEXT(I2298,"0"),"_",TEXT(F2298,"0")),[1]CodC!$A$2:$D$250,4,0)</f>
        <v>Matérias tóxicas sem perigo subsidiário, orgânicas, líquidas;</v>
      </c>
      <c r="H2298" s="395" t="s">
        <v>7326</v>
      </c>
      <c r="I2298" s="68">
        <v>6</v>
      </c>
      <c r="J2298" s="68" t="s">
        <v>50</v>
      </c>
      <c r="K2298" s="69" t="s">
        <v>19</v>
      </c>
      <c r="L2298" s="68" t="s">
        <v>746</v>
      </c>
      <c r="M2298" s="68"/>
      <c r="N2298" s="64" t="s">
        <v>24482</v>
      </c>
      <c r="O2298" s="64" t="s">
        <v>1799</v>
      </c>
      <c r="P2298" s="113" t="s">
        <v>22423</v>
      </c>
      <c r="Q2298" s="70" t="s">
        <v>621</v>
      </c>
      <c r="R2298" s="70" t="s">
        <v>621</v>
      </c>
      <c r="S2298" s="65" t="str">
        <f t="shared" si="116"/>
        <v/>
      </c>
      <c r="T2298" s="69" t="s">
        <v>19</v>
      </c>
      <c r="U2298" s="69"/>
      <c r="V2298" s="69"/>
      <c r="W2298" s="69"/>
      <c r="X2298" s="69"/>
      <c r="Y2298" s="69"/>
      <c r="Z2298" s="69"/>
      <c r="AA2298" s="69"/>
      <c r="AB2298" s="69"/>
      <c r="AC2298" s="69"/>
      <c r="AD2298" s="69"/>
      <c r="AE2298" s="69"/>
      <c r="AF2298" s="69"/>
      <c r="AG2298" s="69"/>
      <c r="AH2298" s="69"/>
      <c r="AI2298" s="69"/>
      <c r="AJ2298" s="69"/>
      <c r="AK2298" s="69"/>
      <c r="AL2298" s="69"/>
      <c r="AM2298" s="70" t="s">
        <v>4780</v>
      </c>
      <c r="AN2298" s="63" t="str">
        <f>IF(ISNA(VLOOKUP(D2298,[1]GRE_Tabela2!$A$4:$D$112,4,0)),"-",VLOOKUP(D2298,[1]GRE_Tabela2!$A$4:$D$112,4,0))</f>
        <v>-</v>
      </c>
      <c r="AO2298" s="68" t="s">
        <v>1341</v>
      </c>
      <c r="AP2298" s="68" t="s">
        <v>1795</v>
      </c>
      <c r="AQ2298" s="113">
        <v>151</v>
      </c>
      <c r="AR2298" s="302" t="str">
        <f>IF(ISNA(VLOOKUP(AT2298,[1]FISQ!$D$2:$J$1713,7,0)),"-",VLOOKUP(AT2298,[1]FISQ!$D$2:$J$1713,7,0))</f>
        <v>-</v>
      </c>
      <c r="AS2298" s="302" t="str">
        <f>IF(ISNA(VLOOKUP(AT2298,[1]FISQ!$D$2:$J$1713,4,0)),"-",CONCATENATE("(",VLOOKUP(AT2298,[1]FISQ!$D$2:$J$1713,4,0),")"))</f>
        <v>-</v>
      </c>
      <c r="AT2298" s="71" t="s">
        <v>4781</v>
      </c>
      <c r="AU2298" s="38"/>
      <c r="AV2298" s="38"/>
      <c r="AW2298" s="38"/>
    </row>
    <row r="2299" spans="1:49" ht="25.5">
      <c r="A2299" s="33">
        <v>2298</v>
      </c>
      <c r="B2299" s="33" t="str">
        <f t="shared" si="111"/>
        <v>3140_II</v>
      </c>
      <c r="C2299" s="33" t="str">
        <f t="shared" si="112"/>
        <v>6.1//-</v>
      </c>
      <c r="D2299" s="61">
        <v>3140</v>
      </c>
      <c r="E2299" s="72" t="s">
        <v>4779</v>
      </c>
      <c r="F2299" s="395" t="s">
        <v>373</v>
      </c>
      <c r="G2299" s="62" t="str">
        <f>VLOOKUP(CONCATENATE(TEXT(I2299,"0"),"_",TEXT(F2299,"0")),[1]CodC!$A$2:$D$250,4,0)</f>
        <v>Matérias tóxicas sem perigo subsidiário, orgânicas, líquidas;</v>
      </c>
      <c r="H2299" s="395" t="s">
        <v>7327</v>
      </c>
      <c r="I2299" s="68">
        <v>6</v>
      </c>
      <c r="J2299" s="68" t="s">
        <v>50</v>
      </c>
      <c r="K2299" s="69" t="s">
        <v>19</v>
      </c>
      <c r="L2299" s="68" t="s">
        <v>849</v>
      </c>
      <c r="M2299" s="68"/>
      <c r="N2299" s="64" t="s">
        <v>24482</v>
      </c>
      <c r="O2299" s="64" t="s">
        <v>1799</v>
      </c>
      <c r="P2299" s="113" t="s">
        <v>22423</v>
      </c>
      <c r="Q2299" s="70" t="s">
        <v>621</v>
      </c>
      <c r="R2299" s="70" t="s">
        <v>621</v>
      </c>
      <c r="S2299" s="65" t="str">
        <f t="shared" si="116"/>
        <v/>
      </c>
      <c r="T2299" s="69" t="s">
        <v>19</v>
      </c>
      <c r="U2299" s="69"/>
      <c r="V2299" s="69"/>
      <c r="W2299" s="69"/>
      <c r="X2299" s="69"/>
      <c r="Y2299" s="69"/>
      <c r="Z2299" s="69"/>
      <c r="AA2299" s="69"/>
      <c r="AB2299" s="69"/>
      <c r="AC2299" s="69"/>
      <c r="AD2299" s="69"/>
      <c r="AE2299" s="69"/>
      <c r="AF2299" s="69"/>
      <c r="AG2299" s="69"/>
      <c r="AH2299" s="69"/>
      <c r="AI2299" s="69"/>
      <c r="AJ2299" s="69"/>
      <c r="AK2299" s="69"/>
      <c r="AL2299" s="69"/>
      <c r="AM2299" s="70" t="str">
        <f>AM2298</f>
        <v>Uma vasta gama de líquidos tóxicos, geralmente de origem vegetal. Tóxico à ingestão, por contacto cutâneo ou à inalação.</v>
      </c>
      <c r="AN2299" s="63" t="str">
        <f>IF(ISNA(VLOOKUP(D2299,[1]GRE_Tabela2!$A$4:$D$112,4,0)),"-",VLOOKUP(D2299,[1]GRE_Tabela2!$A$4:$D$112,4,0))</f>
        <v>-</v>
      </c>
      <c r="AO2299" s="68" t="s">
        <v>1341</v>
      </c>
      <c r="AP2299" s="68" t="s">
        <v>1795</v>
      </c>
      <c r="AQ2299" s="113">
        <v>151</v>
      </c>
      <c r="AR2299" s="302" t="str">
        <f>IF(ISNA(VLOOKUP(AT2299,[1]FISQ!$D$2:$J$1713,7,0)),"-",VLOOKUP(AT2299,[1]FISQ!$D$2:$J$1713,7,0))</f>
        <v>-</v>
      </c>
      <c r="AS2299" s="302" t="str">
        <f>IF(ISNA(VLOOKUP(AT2299,[1]FISQ!$D$2:$J$1713,4,0)),"-",CONCATENATE("(",VLOOKUP(AT2299,[1]FISQ!$D$2:$J$1713,4,0),")"))</f>
        <v>-</v>
      </c>
      <c r="AT2299" s="71" t="s">
        <v>4781</v>
      </c>
      <c r="AU2299" s="38"/>
      <c r="AV2299" s="38"/>
      <c r="AW2299" s="38"/>
    </row>
    <row r="2300" spans="1:49" ht="25.5">
      <c r="A2300" s="33">
        <v>2299</v>
      </c>
      <c r="B2300" s="33" t="str">
        <f t="shared" si="111"/>
        <v>3140_III</v>
      </c>
      <c r="C2300" s="33" t="str">
        <f t="shared" si="112"/>
        <v>6.1//-</v>
      </c>
      <c r="D2300" s="61">
        <v>3140</v>
      </c>
      <c r="E2300" s="72" t="s">
        <v>4779</v>
      </c>
      <c r="F2300" s="395" t="s">
        <v>373</v>
      </c>
      <c r="G2300" s="62" t="str">
        <f>VLOOKUP(CONCATENATE(TEXT(I2300,"0"),"_",TEXT(F2300,"0")),[1]CodC!$A$2:$D$250,4,0)</f>
        <v>Matérias tóxicas sem perigo subsidiário, orgânicas, líquidas;</v>
      </c>
      <c r="H2300" s="395" t="s">
        <v>7327</v>
      </c>
      <c r="I2300" s="68">
        <v>6</v>
      </c>
      <c r="J2300" s="68" t="s">
        <v>50</v>
      </c>
      <c r="K2300" s="69" t="s">
        <v>19</v>
      </c>
      <c r="L2300" s="68" t="s">
        <v>879</v>
      </c>
      <c r="M2300" s="68"/>
      <c r="N2300" s="64" t="s">
        <v>24482</v>
      </c>
      <c r="O2300" s="64" t="s">
        <v>1802</v>
      </c>
      <c r="P2300" s="113" t="s">
        <v>22423</v>
      </c>
      <c r="Q2300" s="70" t="s">
        <v>621</v>
      </c>
      <c r="R2300" s="70" t="s">
        <v>621</v>
      </c>
      <c r="S2300" s="65" t="str">
        <f t="shared" si="116"/>
        <v/>
      </c>
      <c r="T2300" s="69" t="s">
        <v>19</v>
      </c>
      <c r="U2300" s="69"/>
      <c r="V2300" s="69"/>
      <c r="W2300" s="69"/>
      <c r="X2300" s="69"/>
      <c r="Y2300" s="69"/>
      <c r="Z2300" s="69"/>
      <c r="AA2300" s="69"/>
      <c r="AB2300" s="69"/>
      <c r="AC2300" s="69"/>
      <c r="AD2300" s="69"/>
      <c r="AE2300" s="69"/>
      <c r="AF2300" s="69"/>
      <c r="AG2300" s="69"/>
      <c r="AH2300" s="69"/>
      <c r="AI2300" s="69"/>
      <c r="AJ2300" s="69"/>
      <c r="AK2300" s="69"/>
      <c r="AL2300" s="69"/>
      <c r="AM2300" s="70" t="str">
        <f>AM2299</f>
        <v>Uma vasta gama de líquidos tóxicos, geralmente de origem vegetal. Tóxico à ingestão, por contacto cutâneo ou à inalação.</v>
      </c>
      <c r="AN2300" s="63" t="str">
        <f>IF(ISNA(VLOOKUP(D2300,[1]GRE_Tabela2!$A$4:$D$112,4,0)),"-",VLOOKUP(D2300,[1]GRE_Tabela2!$A$4:$D$112,4,0))</f>
        <v>-</v>
      </c>
      <c r="AO2300" s="68" t="s">
        <v>1341</v>
      </c>
      <c r="AP2300" s="68" t="s">
        <v>1795</v>
      </c>
      <c r="AQ2300" s="113">
        <v>151</v>
      </c>
      <c r="AR2300" s="302" t="str">
        <f>IF(ISNA(VLOOKUP(AT2300,[1]FISQ!$D$2:$J$1713,7,0)),"-",VLOOKUP(AT2300,[1]FISQ!$D$2:$J$1713,7,0))</f>
        <v>-</v>
      </c>
      <c r="AS2300" s="302" t="str">
        <f>IF(ISNA(VLOOKUP(AT2300,[1]FISQ!$D$2:$J$1713,4,0)),"-",CONCATENATE("(",VLOOKUP(AT2300,[1]FISQ!$D$2:$J$1713,4,0),")"))</f>
        <v>-</v>
      </c>
      <c r="AT2300" s="71" t="s">
        <v>4781</v>
      </c>
      <c r="AU2300" s="38"/>
      <c r="AV2300" s="38"/>
      <c r="AW2300" s="38"/>
    </row>
    <row r="2301" spans="1:49" ht="38.25">
      <c r="A2301" s="33">
        <v>2300</v>
      </c>
      <c r="B2301" s="33" t="str">
        <f t="shared" si="111"/>
        <v>3141_III</v>
      </c>
      <c r="C2301" s="33" t="str">
        <f t="shared" si="112"/>
        <v>6.1//-</v>
      </c>
      <c r="D2301" s="61">
        <v>3141</v>
      </c>
      <c r="E2301" s="72" t="s">
        <v>4782</v>
      </c>
      <c r="F2301" s="395" t="s">
        <v>850</v>
      </c>
      <c r="G2301" s="62" t="str">
        <f>VLOOKUP(CONCATENATE(TEXT(I2301,"0"),"_",TEXT(F2301,"0")),[1]CodC!$A$2:$D$250,4,0)</f>
        <v>Matérias tóxicas sem perigo subsidiário, inorgânicas, líquidas;</v>
      </c>
      <c r="H2301" s="395" t="s">
        <v>7327</v>
      </c>
      <c r="I2301" s="68">
        <v>6</v>
      </c>
      <c r="J2301" s="68" t="s">
        <v>50</v>
      </c>
      <c r="K2301" s="69" t="s">
        <v>19</v>
      </c>
      <c r="L2301" s="68" t="s">
        <v>879</v>
      </c>
      <c r="M2301" s="68"/>
      <c r="N2301" s="64" t="s">
        <v>24483</v>
      </c>
      <c r="O2301" s="64" t="s">
        <v>5705</v>
      </c>
      <c r="P2301" s="113" t="s">
        <v>22423</v>
      </c>
      <c r="Q2301" s="70" t="s">
        <v>621</v>
      </c>
      <c r="R2301" s="70" t="s">
        <v>621</v>
      </c>
      <c r="S2301" s="65" t="str">
        <f t="shared" si="116"/>
        <v/>
      </c>
      <c r="T2301" s="69" t="s">
        <v>19</v>
      </c>
      <c r="U2301" s="69"/>
      <c r="V2301" s="69"/>
      <c r="W2301" s="69"/>
      <c r="X2301" s="69"/>
      <c r="Y2301" s="69"/>
      <c r="Z2301" s="69"/>
      <c r="AA2301" s="69"/>
      <c r="AB2301" s="69"/>
      <c r="AC2301" s="69"/>
      <c r="AD2301" s="69"/>
      <c r="AE2301" s="69"/>
      <c r="AF2301" s="69"/>
      <c r="AG2301" s="69"/>
      <c r="AH2301" s="69"/>
      <c r="AI2301" s="69"/>
      <c r="AJ2301" s="69"/>
      <c r="AK2301" s="69"/>
      <c r="AL2301" s="69"/>
      <c r="AM2301" s="70" t="s">
        <v>1931</v>
      </c>
      <c r="AN2301" s="63" t="str">
        <f>IF(ISNA(VLOOKUP(D2301,[1]GRE_Tabela2!$A$4:$D$112,4,0)),"-",VLOOKUP(D2301,[1]GRE_Tabela2!$A$4:$D$112,4,0))</f>
        <v>-</v>
      </c>
      <c r="AO2301" s="68" t="s">
        <v>1341</v>
      </c>
      <c r="AP2301" s="68" t="s">
        <v>1795</v>
      </c>
      <c r="AQ2301" s="113">
        <v>157</v>
      </c>
      <c r="AR2301" s="302" t="str">
        <f>IF(ISNA(VLOOKUP(AT2301,[1]FISQ!$D$2:$J$1713,7,0)),"-",VLOOKUP(AT2301,[1]FISQ!$D$2:$J$1713,7,0))</f>
        <v>-</v>
      </c>
      <c r="AS2301" s="302" t="str">
        <f>IF(ISNA(VLOOKUP(AT2301,[1]FISQ!$D$2:$J$1713,4,0)),"-",CONCATENATE("(",VLOOKUP(AT2301,[1]FISQ!$D$2:$J$1713,4,0),")"))</f>
        <v>-</v>
      </c>
      <c r="AT2301" s="71" t="s">
        <v>4783</v>
      </c>
      <c r="AU2301" s="38"/>
      <c r="AV2301" s="38"/>
      <c r="AW2301" s="38"/>
    </row>
    <row r="2302" spans="1:49" ht="25.5">
      <c r="A2302" s="33">
        <v>2301</v>
      </c>
      <c r="B2302" s="33" t="str">
        <f t="shared" si="111"/>
        <v>3142_I</v>
      </c>
      <c r="C2302" s="33" t="str">
        <f t="shared" si="112"/>
        <v>6.1//-</v>
      </c>
      <c r="D2302" s="61">
        <v>3142</v>
      </c>
      <c r="E2302" s="79" t="s">
        <v>6321</v>
      </c>
      <c r="F2302" s="395" t="s">
        <v>373</v>
      </c>
      <c r="G2302" s="62" t="str">
        <f>VLOOKUP(CONCATENATE(TEXT(I2302,"0"),"_",TEXT(F2302,"0")),[1]CodC!$A$2:$D$250,4,0)</f>
        <v>Matérias tóxicas sem perigo subsidiário, orgânicas, líquidas;</v>
      </c>
      <c r="H2302" s="395" t="s">
        <v>7326</v>
      </c>
      <c r="I2302" s="68">
        <v>6</v>
      </c>
      <c r="J2302" s="68" t="s">
        <v>50</v>
      </c>
      <c r="K2302" s="69" t="s">
        <v>19</v>
      </c>
      <c r="L2302" s="68" t="s">
        <v>746</v>
      </c>
      <c r="M2302" s="68"/>
      <c r="N2302" s="64">
        <v>274</v>
      </c>
      <c r="O2302" s="64" t="s">
        <v>51</v>
      </c>
      <c r="P2302" s="113" t="s">
        <v>22423</v>
      </c>
      <c r="Q2302" s="70" t="s">
        <v>5598</v>
      </c>
      <c r="R2302" s="70" t="s">
        <v>799</v>
      </c>
      <c r="S2302" s="65" t="str">
        <f t="shared" si="116"/>
        <v xml:space="preserve"> SW2 </v>
      </c>
      <c r="T2302" s="69" t="s">
        <v>19</v>
      </c>
      <c r="U2302" s="69"/>
      <c r="V2302" s="69"/>
      <c r="W2302" s="69"/>
      <c r="X2302" s="69"/>
      <c r="Y2302" s="69"/>
      <c r="Z2302" s="69"/>
      <c r="AA2302" s="69"/>
      <c r="AB2302" s="69"/>
      <c r="AC2302" s="69"/>
      <c r="AD2302" s="69"/>
      <c r="AE2302" s="69"/>
      <c r="AF2302" s="69"/>
      <c r="AG2302" s="69"/>
      <c r="AH2302" s="69"/>
      <c r="AI2302" s="69"/>
      <c r="AJ2302" s="69"/>
      <c r="AK2302" s="69"/>
      <c r="AL2302" s="69"/>
      <c r="AM2302" s="70" t="s">
        <v>1931</v>
      </c>
      <c r="AN2302" s="63" t="str">
        <f>IF(ISNA(VLOOKUP(D2302,[1]GRE_Tabela2!$A$4:$D$112,4,0)),"-",VLOOKUP(D2302,[1]GRE_Tabela2!$A$4:$D$112,4,0))</f>
        <v>-</v>
      </c>
      <c r="AO2302" s="68" t="s">
        <v>1341</v>
      </c>
      <c r="AP2302" s="68" t="s">
        <v>1795</v>
      </c>
      <c r="AQ2302" s="113">
        <v>151</v>
      </c>
      <c r="AR2302" s="302" t="str">
        <f>IF(ISNA(VLOOKUP(AT2302,[1]FISQ!$D$2:$J$1713,7,0)),"-",VLOOKUP(AT2302,[1]FISQ!$D$2:$J$1713,7,0))</f>
        <v>-</v>
      </c>
      <c r="AS2302" s="302" t="str">
        <f>IF(ISNA(VLOOKUP(AT2302,[1]FISQ!$D$2:$J$1713,4,0)),"-",CONCATENATE("(",VLOOKUP(AT2302,[1]FISQ!$D$2:$J$1713,4,0),")"))</f>
        <v>-</v>
      </c>
      <c r="AT2302" s="71" t="s">
        <v>4784</v>
      </c>
      <c r="AU2302" s="38"/>
      <c r="AV2302" s="38"/>
      <c r="AW2302" s="38"/>
    </row>
    <row r="2303" spans="1:49" ht="25.5">
      <c r="A2303" s="33">
        <v>2302</v>
      </c>
      <c r="B2303" s="33" t="str">
        <f t="shared" si="111"/>
        <v>3142_II</v>
      </c>
      <c r="C2303" s="33" t="str">
        <f t="shared" si="112"/>
        <v>6.1//-</v>
      </c>
      <c r="D2303" s="61">
        <v>3142</v>
      </c>
      <c r="E2303" s="79" t="s">
        <v>6321</v>
      </c>
      <c r="F2303" s="395" t="s">
        <v>373</v>
      </c>
      <c r="G2303" s="62" t="str">
        <f>VLOOKUP(CONCATENATE(TEXT(I2303,"0"),"_",TEXT(F2303,"0")),[1]CodC!$A$2:$D$250,4,0)</f>
        <v>Matérias tóxicas sem perigo subsidiário, orgânicas, líquidas;</v>
      </c>
      <c r="H2303" s="395" t="s">
        <v>7327</v>
      </c>
      <c r="I2303" s="68">
        <v>6</v>
      </c>
      <c r="J2303" s="68" t="s">
        <v>50</v>
      </c>
      <c r="K2303" s="69" t="s">
        <v>19</v>
      </c>
      <c r="L2303" s="68" t="s">
        <v>849</v>
      </c>
      <c r="M2303" s="68"/>
      <c r="N2303" s="64">
        <v>274</v>
      </c>
      <c r="O2303" s="64" t="s">
        <v>51</v>
      </c>
      <c r="P2303" s="113" t="s">
        <v>22423</v>
      </c>
      <c r="Q2303" s="70" t="s">
        <v>5598</v>
      </c>
      <c r="R2303" s="70" t="s">
        <v>799</v>
      </c>
      <c r="S2303" s="65" t="str">
        <f t="shared" si="116"/>
        <v xml:space="preserve"> SW2 </v>
      </c>
      <c r="T2303" s="69" t="s">
        <v>19</v>
      </c>
      <c r="U2303" s="69"/>
      <c r="V2303" s="69"/>
      <c r="W2303" s="69"/>
      <c r="X2303" s="69"/>
      <c r="Y2303" s="69"/>
      <c r="Z2303" s="69"/>
      <c r="AA2303" s="69"/>
      <c r="AB2303" s="69"/>
      <c r="AC2303" s="69"/>
      <c r="AD2303" s="69"/>
      <c r="AE2303" s="69"/>
      <c r="AF2303" s="69"/>
      <c r="AG2303" s="69"/>
      <c r="AH2303" s="69"/>
      <c r="AI2303" s="69"/>
      <c r="AJ2303" s="69"/>
      <c r="AK2303" s="69"/>
      <c r="AL2303" s="69"/>
      <c r="AM2303" s="70" t="str">
        <f>AM2302</f>
        <v>Uma vasta gama de líquidos tóxicos. Tóxico à ingestão, por contacto cutâneo ou à inalação.</v>
      </c>
      <c r="AN2303" s="63" t="str">
        <f>IF(ISNA(VLOOKUP(D2303,[1]GRE_Tabela2!$A$4:$D$112,4,0)),"-",VLOOKUP(D2303,[1]GRE_Tabela2!$A$4:$D$112,4,0))</f>
        <v>-</v>
      </c>
      <c r="AO2303" s="68" t="s">
        <v>1341</v>
      </c>
      <c r="AP2303" s="68" t="s">
        <v>1795</v>
      </c>
      <c r="AQ2303" s="113">
        <v>151</v>
      </c>
      <c r="AR2303" s="302" t="str">
        <f>IF(ISNA(VLOOKUP(AT2303,[1]FISQ!$D$2:$J$1713,7,0)),"-",VLOOKUP(AT2303,[1]FISQ!$D$2:$J$1713,7,0))</f>
        <v>-</v>
      </c>
      <c r="AS2303" s="302" t="str">
        <f>IF(ISNA(VLOOKUP(AT2303,[1]FISQ!$D$2:$J$1713,4,0)),"-",CONCATENATE("(",VLOOKUP(AT2303,[1]FISQ!$D$2:$J$1713,4,0),")"))</f>
        <v>-</v>
      </c>
      <c r="AT2303" s="71" t="s">
        <v>4784</v>
      </c>
      <c r="AU2303" s="38"/>
      <c r="AV2303" s="38"/>
      <c r="AW2303" s="38"/>
    </row>
    <row r="2304" spans="1:49" ht="25.5">
      <c r="A2304" s="33">
        <v>2303</v>
      </c>
      <c r="B2304" s="33" t="str">
        <f t="shared" si="111"/>
        <v>3142_III</v>
      </c>
      <c r="C2304" s="33" t="str">
        <f t="shared" si="112"/>
        <v>6.1//-</v>
      </c>
      <c r="D2304" s="61">
        <v>3142</v>
      </c>
      <c r="E2304" s="79" t="s">
        <v>6321</v>
      </c>
      <c r="F2304" s="395" t="s">
        <v>373</v>
      </c>
      <c r="G2304" s="62" t="str">
        <f>VLOOKUP(CONCATENATE(TEXT(I2304,"0"),"_",TEXT(F2304,"0")),[1]CodC!$A$2:$D$250,4,0)</f>
        <v>Matérias tóxicas sem perigo subsidiário, orgânicas, líquidas;</v>
      </c>
      <c r="H2304" s="395" t="s">
        <v>7327</v>
      </c>
      <c r="I2304" s="68">
        <v>6</v>
      </c>
      <c r="J2304" s="68" t="s">
        <v>50</v>
      </c>
      <c r="K2304" s="69" t="s">
        <v>19</v>
      </c>
      <c r="L2304" s="68" t="s">
        <v>879</v>
      </c>
      <c r="M2304" s="68"/>
      <c r="N2304" s="64">
        <v>274</v>
      </c>
      <c r="O2304" s="64" t="s">
        <v>1160</v>
      </c>
      <c r="P2304" s="113" t="s">
        <v>22423</v>
      </c>
      <c r="Q2304" s="70" t="s">
        <v>5598</v>
      </c>
      <c r="R2304" s="70" t="s">
        <v>799</v>
      </c>
      <c r="S2304" s="65" t="str">
        <f t="shared" si="116"/>
        <v xml:space="preserve"> SW2 </v>
      </c>
      <c r="T2304" s="69" t="s">
        <v>19</v>
      </c>
      <c r="U2304" s="69"/>
      <c r="V2304" s="69"/>
      <c r="W2304" s="69"/>
      <c r="X2304" s="69"/>
      <c r="Y2304" s="69"/>
      <c r="Z2304" s="69"/>
      <c r="AA2304" s="69"/>
      <c r="AB2304" s="69"/>
      <c r="AC2304" s="69"/>
      <c r="AD2304" s="69"/>
      <c r="AE2304" s="69"/>
      <c r="AF2304" s="69"/>
      <c r="AG2304" s="69"/>
      <c r="AH2304" s="69"/>
      <c r="AI2304" s="69"/>
      <c r="AJ2304" s="69"/>
      <c r="AK2304" s="69"/>
      <c r="AL2304" s="69"/>
      <c r="AM2304" s="70" t="str">
        <f>AM2303</f>
        <v>Uma vasta gama de líquidos tóxicos. Tóxico à ingestão, por contacto cutâneo ou à inalação.</v>
      </c>
      <c r="AN2304" s="63" t="str">
        <f>IF(ISNA(VLOOKUP(D2304,[1]GRE_Tabela2!$A$4:$D$112,4,0)),"-",VLOOKUP(D2304,[1]GRE_Tabela2!$A$4:$D$112,4,0))</f>
        <v>-</v>
      </c>
      <c r="AO2304" s="68" t="s">
        <v>1341</v>
      </c>
      <c r="AP2304" s="68" t="s">
        <v>1795</v>
      </c>
      <c r="AQ2304" s="113">
        <v>151</v>
      </c>
      <c r="AR2304" s="302" t="str">
        <f>IF(ISNA(VLOOKUP(AT2304,[1]FISQ!$D$2:$J$1713,7,0)),"-",VLOOKUP(AT2304,[1]FISQ!$D$2:$J$1713,7,0))</f>
        <v>-</v>
      </c>
      <c r="AS2304" s="302" t="str">
        <f>IF(ISNA(VLOOKUP(AT2304,[1]FISQ!$D$2:$J$1713,4,0)),"-",CONCATENATE("(",VLOOKUP(AT2304,[1]FISQ!$D$2:$J$1713,4,0),")"))</f>
        <v>-</v>
      </c>
      <c r="AT2304" s="71" t="s">
        <v>4784</v>
      </c>
      <c r="AU2304" s="38"/>
      <c r="AV2304" s="38"/>
      <c r="AW2304" s="38"/>
    </row>
    <row r="2305" spans="1:49" ht="25.5">
      <c r="A2305" s="33">
        <v>2304</v>
      </c>
      <c r="B2305" s="33" t="str">
        <f t="shared" si="111"/>
        <v>3143_I</v>
      </c>
      <c r="C2305" s="33" t="str">
        <f t="shared" si="112"/>
        <v>6.1//-</v>
      </c>
      <c r="D2305" s="61">
        <v>3143</v>
      </c>
      <c r="E2305" s="72" t="s">
        <v>4785</v>
      </c>
      <c r="F2305" s="395" t="s">
        <v>880</v>
      </c>
      <c r="G2305" s="62" t="str">
        <f>VLOOKUP(CONCATENATE(TEXT(I2305,"0"),"_",TEXT(F2305,"0")),[1]CodC!$A$2:$D$250,4,0)</f>
        <v>Matérias tóxicas sem perigo subsidiário, orgânicas, sólidas;</v>
      </c>
      <c r="H2305" s="395" t="s">
        <v>7326</v>
      </c>
      <c r="I2305" s="68">
        <v>6</v>
      </c>
      <c r="J2305" s="68" t="s">
        <v>50</v>
      </c>
      <c r="K2305" s="69" t="s">
        <v>19</v>
      </c>
      <c r="L2305" s="68" t="s">
        <v>746</v>
      </c>
      <c r="M2305" s="68"/>
      <c r="N2305" s="64">
        <v>274</v>
      </c>
      <c r="O2305" s="64" t="s">
        <v>51</v>
      </c>
      <c r="P2305" s="113" t="s">
        <v>22423</v>
      </c>
      <c r="Q2305" s="70" t="s">
        <v>621</v>
      </c>
      <c r="R2305" s="70" t="s">
        <v>621</v>
      </c>
      <c r="S2305" s="65" t="str">
        <f t="shared" si="116"/>
        <v/>
      </c>
      <c r="T2305" s="69" t="s">
        <v>19</v>
      </c>
      <c r="U2305" s="69"/>
      <c r="V2305" s="69"/>
      <c r="W2305" s="69"/>
      <c r="X2305" s="69"/>
      <c r="Y2305" s="69"/>
      <c r="Z2305" s="69"/>
      <c r="AA2305" s="69"/>
      <c r="AB2305" s="69"/>
      <c r="AC2305" s="69"/>
      <c r="AD2305" s="69"/>
      <c r="AE2305" s="69"/>
      <c r="AF2305" s="69"/>
      <c r="AG2305" s="69"/>
      <c r="AH2305" s="69"/>
      <c r="AI2305" s="69"/>
      <c r="AJ2305" s="69"/>
      <c r="AK2305" s="69"/>
      <c r="AL2305" s="69"/>
      <c r="AM2305" s="70" t="s">
        <v>1816</v>
      </c>
      <c r="AN2305" s="63" t="str">
        <f>IF(ISNA(VLOOKUP(D2305,[1]GRE_Tabela2!$A$4:$D$112,4,0)),"-",VLOOKUP(D2305,[1]GRE_Tabela2!$A$4:$D$112,4,0))</f>
        <v>-</v>
      </c>
      <c r="AO2305" s="68" t="s">
        <v>1341</v>
      </c>
      <c r="AP2305" s="68" t="s">
        <v>1795</v>
      </c>
      <c r="AQ2305" s="113">
        <v>151</v>
      </c>
      <c r="AR2305" s="302" t="str">
        <f>IF(ISNA(VLOOKUP(AT2305,[1]FISQ!$D$2:$J$1713,7,0)),"-",VLOOKUP(AT2305,[1]FISQ!$D$2:$J$1713,7,0))</f>
        <v>1498 </v>
      </c>
      <c r="AS2305" s="302" t="str">
        <f>IF(ISNA(VLOOKUP(AT2305,[1]FISQ!$D$2:$J$1713,4,0)),"-",CONCATENATE("(",VLOOKUP(AT2305,[1]FISQ!$D$2:$J$1713,4,0),")"))</f>
        <v>(1)</v>
      </c>
      <c r="AT2305" s="71" t="s">
        <v>4786</v>
      </c>
      <c r="AU2305" s="38"/>
      <c r="AV2305" s="38"/>
      <c r="AW2305" s="38"/>
    </row>
    <row r="2306" spans="1:49" ht="25.5">
      <c r="A2306" s="33">
        <v>2305</v>
      </c>
      <c r="B2306" s="33" t="str">
        <f t="shared" si="111"/>
        <v>3143_II</v>
      </c>
      <c r="C2306" s="33" t="str">
        <f t="shared" si="112"/>
        <v>6.1//-</v>
      </c>
      <c r="D2306" s="61">
        <v>3143</v>
      </c>
      <c r="E2306" s="72" t="s">
        <v>4785</v>
      </c>
      <c r="F2306" s="395" t="s">
        <v>880</v>
      </c>
      <c r="G2306" s="62" t="str">
        <f>VLOOKUP(CONCATENATE(TEXT(I2306,"0"),"_",TEXT(F2306,"0")),[1]CodC!$A$2:$D$250,4,0)</f>
        <v>Matérias tóxicas sem perigo subsidiário, orgânicas, sólidas;</v>
      </c>
      <c r="H2306" s="395" t="s">
        <v>7327</v>
      </c>
      <c r="I2306" s="68">
        <v>6</v>
      </c>
      <c r="J2306" s="68" t="s">
        <v>50</v>
      </c>
      <c r="K2306" s="69" t="s">
        <v>19</v>
      </c>
      <c r="L2306" s="68" t="s">
        <v>849</v>
      </c>
      <c r="M2306" s="68"/>
      <c r="N2306" s="64">
        <v>274</v>
      </c>
      <c r="O2306" s="64" t="s">
        <v>51</v>
      </c>
      <c r="P2306" s="113" t="s">
        <v>22423</v>
      </c>
      <c r="Q2306" s="70" t="s">
        <v>621</v>
      </c>
      <c r="R2306" s="70" t="s">
        <v>621</v>
      </c>
      <c r="S2306" s="65" t="str">
        <f t="shared" si="116"/>
        <v/>
      </c>
      <c r="T2306" s="69" t="s">
        <v>19</v>
      </c>
      <c r="U2306" s="69"/>
      <c r="V2306" s="69"/>
      <c r="W2306" s="69"/>
      <c r="X2306" s="69"/>
      <c r="Y2306" s="69"/>
      <c r="Z2306" s="69"/>
      <c r="AA2306" s="69"/>
      <c r="AB2306" s="69"/>
      <c r="AC2306" s="69"/>
      <c r="AD2306" s="69"/>
      <c r="AE2306" s="69"/>
      <c r="AF2306" s="69"/>
      <c r="AG2306" s="69"/>
      <c r="AH2306" s="69"/>
      <c r="AI2306" s="69"/>
      <c r="AJ2306" s="69"/>
      <c r="AK2306" s="69"/>
      <c r="AL2306" s="69"/>
      <c r="AM2306" s="70" t="str">
        <f>AM2305</f>
        <v>Uma vasta variedade de sólidos tóxicos. Tóxico à ingestão, por contacto cutâneo ou à inalação.</v>
      </c>
      <c r="AN2306" s="63" t="str">
        <f>IF(ISNA(VLOOKUP(D2306,[1]GRE_Tabela2!$A$4:$D$112,4,0)),"-",VLOOKUP(D2306,[1]GRE_Tabela2!$A$4:$D$112,4,0))</f>
        <v>-</v>
      </c>
      <c r="AO2306" s="68" t="s">
        <v>1341</v>
      </c>
      <c r="AP2306" s="68" t="s">
        <v>1795</v>
      </c>
      <c r="AQ2306" s="113">
        <v>151</v>
      </c>
      <c r="AR2306" s="302" t="str">
        <f>IF(ISNA(VLOOKUP(AT2306,[1]FISQ!$D$2:$J$1713,7,0)),"-",VLOOKUP(AT2306,[1]FISQ!$D$2:$J$1713,7,0))</f>
        <v>1498 </v>
      </c>
      <c r="AS2306" s="302" t="str">
        <f>IF(ISNA(VLOOKUP(AT2306,[1]FISQ!$D$2:$J$1713,4,0)),"-",CONCATENATE("(",VLOOKUP(AT2306,[1]FISQ!$D$2:$J$1713,4,0),")"))</f>
        <v>(1)</v>
      </c>
      <c r="AT2306" s="71" t="s">
        <v>4786</v>
      </c>
      <c r="AU2306" s="38"/>
      <c r="AV2306" s="38"/>
      <c r="AW2306" s="38"/>
    </row>
    <row r="2307" spans="1:49" ht="25.5">
      <c r="A2307" s="33">
        <v>2306</v>
      </c>
      <c r="B2307" s="33" t="str">
        <f t="shared" si="111"/>
        <v>3143_III</v>
      </c>
      <c r="C2307" s="33" t="str">
        <f t="shared" si="112"/>
        <v>6.1//-</v>
      </c>
      <c r="D2307" s="61">
        <v>3143</v>
      </c>
      <c r="E2307" s="72" t="s">
        <v>4785</v>
      </c>
      <c r="F2307" s="395" t="s">
        <v>880</v>
      </c>
      <c r="G2307" s="62" t="str">
        <f>VLOOKUP(CONCATENATE(TEXT(I2307,"0"),"_",TEXT(F2307,"0")),[1]CodC!$A$2:$D$250,4,0)</f>
        <v>Matérias tóxicas sem perigo subsidiário, orgânicas, sólidas;</v>
      </c>
      <c r="H2307" s="395" t="s">
        <v>7327</v>
      </c>
      <c r="I2307" s="68">
        <v>6</v>
      </c>
      <c r="J2307" s="68" t="s">
        <v>50</v>
      </c>
      <c r="K2307" s="69" t="s">
        <v>19</v>
      </c>
      <c r="L2307" s="68" t="s">
        <v>879</v>
      </c>
      <c r="M2307" s="68"/>
      <c r="N2307" s="64">
        <v>274</v>
      </c>
      <c r="O2307" s="64" t="s">
        <v>1160</v>
      </c>
      <c r="P2307" s="113" t="s">
        <v>22423</v>
      </c>
      <c r="Q2307" s="70" t="s">
        <v>621</v>
      </c>
      <c r="R2307" s="70" t="s">
        <v>621</v>
      </c>
      <c r="S2307" s="65" t="str">
        <f t="shared" si="116"/>
        <v/>
      </c>
      <c r="T2307" s="69" t="s">
        <v>19</v>
      </c>
      <c r="U2307" s="69"/>
      <c r="V2307" s="69"/>
      <c r="W2307" s="69"/>
      <c r="X2307" s="69"/>
      <c r="Y2307" s="69"/>
      <c r="Z2307" s="69"/>
      <c r="AA2307" s="69"/>
      <c r="AB2307" s="69"/>
      <c r="AC2307" s="69"/>
      <c r="AD2307" s="69"/>
      <c r="AE2307" s="69"/>
      <c r="AF2307" s="69"/>
      <c r="AG2307" s="69"/>
      <c r="AH2307" s="69"/>
      <c r="AI2307" s="69"/>
      <c r="AJ2307" s="69"/>
      <c r="AK2307" s="69"/>
      <c r="AL2307" s="69"/>
      <c r="AM2307" s="70" t="str">
        <f>AM2306</f>
        <v>Uma vasta variedade de sólidos tóxicos. Tóxico à ingestão, por contacto cutâneo ou à inalação.</v>
      </c>
      <c r="AN2307" s="63" t="str">
        <f>IF(ISNA(VLOOKUP(D2307,[1]GRE_Tabela2!$A$4:$D$112,4,0)),"-",VLOOKUP(D2307,[1]GRE_Tabela2!$A$4:$D$112,4,0))</f>
        <v>-</v>
      </c>
      <c r="AO2307" s="68" t="s">
        <v>1341</v>
      </c>
      <c r="AP2307" s="68" t="s">
        <v>1795</v>
      </c>
      <c r="AQ2307" s="113">
        <v>151</v>
      </c>
      <c r="AR2307" s="302" t="str">
        <f>IF(ISNA(VLOOKUP(AT2307,[1]FISQ!$D$2:$J$1713,7,0)),"-",VLOOKUP(AT2307,[1]FISQ!$D$2:$J$1713,7,0))</f>
        <v>1498 </v>
      </c>
      <c r="AS2307" s="302" t="str">
        <f>IF(ISNA(VLOOKUP(AT2307,[1]FISQ!$D$2:$J$1713,4,0)),"-",CONCATENATE("(",VLOOKUP(AT2307,[1]FISQ!$D$2:$J$1713,4,0),")"))</f>
        <v>(1)</v>
      </c>
      <c r="AT2307" s="71" t="s">
        <v>4786</v>
      </c>
      <c r="AU2307" s="38"/>
      <c r="AV2307" s="38"/>
      <c r="AW2307" s="38"/>
    </row>
    <row r="2308" spans="1:49" ht="25.5">
      <c r="A2308" s="33">
        <v>2307</v>
      </c>
      <c r="B2308" s="33" t="str">
        <f t="shared" si="111"/>
        <v>3144_I</v>
      </c>
      <c r="C2308" s="33" t="str">
        <f t="shared" si="112"/>
        <v>6.1//-</v>
      </c>
      <c r="D2308" s="61">
        <v>3144</v>
      </c>
      <c r="E2308" s="72" t="s">
        <v>4787</v>
      </c>
      <c r="F2308" s="395" t="s">
        <v>373</v>
      </c>
      <c r="G2308" s="62" t="str">
        <f>VLOOKUP(CONCATENATE(TEXT(I2308,"0"),"_",TEXT(F2308,"0")),[1]CodC!$A$2:$D$250,4,0)</f>
        <v>Matérias tóxicas sem perigo subsidiário, orgânicas, líquidas;</v>
      </c>
      <c r="H2308" s="395" t="s">
        <v>7326</v>
      </c>
      <c r="I2308" s="68">
        <v>6</v>
      </c>
      <c r="J2308" s="68" t="s">
        <v>50</v>
      </c>
      <c r="K2308" s="69" t="s">
        <v>19</v>
      </c>
      <c r="L2308" s="68" t="s">
        <v>746</v>
      </c>
      <c r="M2308" s="68"/>
      <c r="N2308" s="64" t="s">
        <v>24482</v>
      </c>
      <c r="O2308" s="64" t="s">
        <v>1799</v>
      </c>
      <c r="P2308" s="113" t="s">
        <v>22423</v>
      </c>
      <c r="Q2308" s="70" t="s">
        <v>5989</v>
      </c>
      <c r="R2308" s="70" t="s">
        <v>645</v>
      </c>
      <c r="S2308" s="65" t="str">
        <f t="shared" si="116"/>
        <v xml:space="preserve"> SW2 </v>
      </c>
      <c r="T2308" s="69" t="s">
        <v>19</v>
      </c>
      <c r="U2308" s="69"/>
      <c r="V2308" s="69"/>
      <c r="W2308" s="69"/>
      <c r="X2308" s="69"/>
      <c r="Y2308" s="69"/>
      <c r="Z2308" s="69"/>
      <c r="AA2308" s="69"/>
      <c r="AB2308" s="69"/>
      <c r="AC2308" s="69"/>
      <c r="AD2308" s="69"/>
      <c r="AE2308" s="69"/>
      <c r="AF2308" s="69"/>
      <c r="AG2308" s="69"/>
      <c r="AH2308" s="69"/>
      <c r="AI2308" s="69"/>
      <c r="AJ2308" s="69"/>
      <c r="AK2308" s="69"/>
      <c r="AL2308" s="69"/>
      <c r="AM2308" s="70" t="s">
        <v>6901</v>
      </c>
      <c r="AN2308" s="63" t="str">
        <f>IF(ISNA(VLOOKUP(D2308,[1]GRE_Tabela2!$A$4:$D$112,4,0)),"-",VLOOKUP(D2308,[1]GRE_Tabela2!$A$4:$D$112,4,0))</f>
        <v>-</v>
      </c>
      <c r="AO2308" s="68" t="s">
        <v>1341</v>
      </c>
      <c r="AP2308" s="68" t="s">
        <v>1795</v>
      </c>
      <c r="AQ2308" s="113">
        <v>151</v>
      </c>
      <c r="AR2308" s="302" t="str">
        <f>IF(ISNA(VLOOKUP(AT2308,[1]FISQ!$D$2:$J$1713,7,0)),"-",VLOOKUP(AT2308,[1]FISQ!$D$2:$J$1713,7,0))</f>
        <v>-</v>
      </c>
      <c r="AS2308" s="302" t="str">
        <f>IF(ISNA(VLOOKUP(AT2308,[1]FISQ!$D$2:$J$1713,4,0)),"-",CONCATENATE("(",VLOOKUP(AT2308,[1]FISQ!$D$2:$J$1713,4,0),")"))</f>
        <v>-</v>
      </c>
      <c r="AT2308" s="71" t="s">
        <v>4788</v>
      </c>
      <c r="AU2308" s="38"/>
      <c r="AV2308" s="38"/>
      <c r="AW2308" s="38"/>
    </row>
    <row r="2309" spans="1:49" ht="25.5">
      <c r="A2309" s="33">
        <v>2308</v>
      </c>
      <c r="B2309" s="33" t="str">
        <f t="shared" si="111"/>
        <v>3144_II</v>
      </c>
      <c r="C2309" s="33" t="str">
        <f t="shared" si="112"/>
        <v>6.1//-</v>
      </c>
      <c r="D2309" s="61">
        <v>3144</v>
      </c>
      <c r="E2309" s="72" t="s">
        <v>4787</v>
      </c>
      <c r="F2309" s="395" t="s">
        <v>373</v>
      </c>
      <c r="G2309" s="62" t="str">
        <f>VLOOKUP(CONCATENATE(TEXT(I2309,"0"),"_",TEXT(F2309,"0")),[1]CodC!$A$2:$D$250,4,0)</f>
        <v>Matérias tóxicas sem perigo subsidiário, orgânicas, líquidas;</v>
      </c>
      <c r="H2309" s="395" t="s">
        <v>7327</v>
      </c>
      <c r="I2309" s="68">
        <v>6</v>
      </c>
      <c r="J2309" s="68" t="s">
        <v>50</v>
      </c>
      <c r="K2309" s="69" t="s">
        <v>19</v>
      </c>
      <c r="L2309" s="68" t="s">
        <v>849</v>
      </c>
      <c r="M2309" s="68"/>
      <c r="N2309" s="64" t="s">
        <v>24482</v>
      </c>
      <c r="O2309" s="64" t="s">
        <v>1799</v>
      </c>
      <c r="P2309" s="113" t="s">
        <v>22423</v>
      </c>
      <c r="Q2309" s="70" t="s">
        <v>5989</v>
      </c>
      <c r="R2309" s="70" t="s">
        <v>645</v>
      </c>
      <c r="S2309" s="65" t="str">
        <f t="shared" si="116"/>
        <v xml:space="preserve"> SW2 </v>
      </c>
      <c r="T2309" s="69" t="s">
        <v>19</v>
      </c>
      <c r="U2309" s="69"/>
      <c r="V2309" s="69"/>
      <c r="W2309" s="69"/>
      <c r="X2309" s="69"/>
      <c r="Y2309" s="69"/>
      <c r="Z2309" s="69"/>
      <c r="AA2309" s="69"/>
      <c r="AB2309" s="69"/>
      <c r="AC2309" s="69"/>
      <c r="AD2309" s="69"/>
      <c r="AE2309" s="69"/>
      <c r="AF2309" s="69"/>
      <c r="AG2309" s="69"/>
      <c r="AH2309" s="69"/>
      <c r="AI2309" s="69"/>
      <c r="AJ2309" s="69"/>
      <c r="AK2309" s="69"/>
      <c r="AL2309" s="69"/>
      <c r="AM2309" s="70" t="str">
        <f>AM2308</f>
        <v>Uma grande variedade de líquidos tóxicos. Tóxico à ingestão, por contacto cutâneo ou à inalação.</v>
      </c>
      <c r="AN2309" s="63" t="str">
        <f>IF(ISNA(VLOOKUP(D2309,[1]GRE_Tabela2!$A$4:$D$112,4,0)),"-",VLOOKUP(D2309,[1]GRE_Tabela2!$A$4:$D$112,4,0))</f>
        <v>-</v>
      </c>
      <c r="AO2309" s="68" t="s">
        <v>1341</v>
      </c>
      <c r="AP2309" s="68" t="s">
        <v>1795</v>
      </c>
      <c r="AQ2309" s="113">
        <v>151</v>
      </c>
      <c r="AR2309" s="302" t="str">
        <f>IF(ISNA(VLOOKUP(AT2309,[1]FISQ!$D$2:$J$1713,7,0)),"-",VLOOKUP(AT2309,[1]FISQ!$D$2:$J$1713,7,0))</f>
        <v>-</v>
      </c>
      <c r="AS2309" s="302" t="str">
        <f>IF(ISNA(VLOOKUP(AT2309,[1]FISQ!$D$2:$J$1713,4,0)),"-",CONCATENATE("(",VLOOKUP(AT2309,[1]FISQ!$D$2:$J$1713,4,0),")"))</f>
        <v>-</v>
      </c>
      <c r="AT2309" s="71" t="s">
        <v>4788</v>
      </c>
      <c r="AU2309" s="38"/>
      <c r="AV2309" s="38"/>
      <c r="AW2309" s="38"/>
    </row>
    <row r="2310" spans="1:49" ht="25.5">
      <c r="A2310" s="33">
        <v>2309</v>
      </c>
      <c r="B2310" s="33" t="str">
        <f t="shared" ref="B2310:B2373" si="117">CONCATENATE(TEXT(D2310,"0000"),"_",TEXT(L2310,"0"))</f>
        <v>3144_III</v>
      </c>
      <c r="C2310" s="33" t="str">
        <f t="shared" ref="C2310:C2373" si="118">CONCATENATE(TEXT(J2310,"0"),"//",TEXT(K2310,"0"))</f>
        <v>6.1//-</v>
      </c>
      <c r="D2310" s="61">
        <v>3144</v>
      </c>
      <c r="E2310" s="72" t="s">
        <v>4787</v>
      </c>
      <c r="F2310" s="395" t="s">
        <v>373</v>
      </c>
      <c r="G2310" s="62" t="str">
        <f>VLOOKUP(CONCATENATE(TEXT(I2310,"0"),"_",TEXT(F2310,"0")),[1]CodC!$A$2:$D$250,4,0)</f>
        <v>Matérias tóxicas sem perigo subsidiário, orgânicas, líquidas;</v>
      </c>
      <c r="H2310" s="395" t="s">
        <v>7327</v>
      </c>
      <c r="I2310" s="68">
        <v>6</v>
      </c>
      <c r="J2310" s="68" t="s">
        <v>50</v>
      </c>
      <c r="K2310" s="69" t="s">
        <v>19</v>
      </c>
      <c r="L2310" s="68" t="s">
        <v>879</v>
      </c>
      <c r="M2310" s="68"/>
      <c r="N2310" s="64" t="s">
        <v>24482</v>
      </c>
      <c r="O2310" s="64" t="s">
        <v>5714</v>
      </c>
      <c r="P2310" s="113" t="s">
        <v>22423</v>
      </c>
      <c r="Q2310" s="70" t="s">
        <v>5989</v>
      </c>
      <c r="R2310" s="70" t="s">
        <v>645</v>
      </c>
      <c r="S2310" s="65" t="str">
        <f t="shared" si="116"/>
        <v xml:space="preserve"> SW2 </v>
      </c>
      <c r="T2310" s="69" t="s">
        <v>19</v>
      </c>
      <c r="U2310" s="69"/>
      <c r="V2310" s="69"/>
      <c r="W2310" s="69"/>
      <c r="X2310" s="69"/>
      <c r="Y2310" s="69"/>
      <c r="Z2310" s="69"/>
      <c r="AA2310" s="69"/>
      <c r="AB2310" s="69"/>
      <c r="AC2310" s="69"/>
      <c r="AD2310" s="69"/>
      <c r="AE2310" s="69"/>
      <c r="AF2310" s="69"/>
      <c r="AG2310" s="69"/>
      <c r="AH2310" s="69"/>
      <c r="AI2310" s="69"/>
      <c r="AJ2310" s="69"/>
      <c r="AK2310" s="69"/>
      <c r="AL2310" s="69"/>
      <c r="AM2310" s="70" t="str">
        <f>AM2309</f>
        <v>Uma grande variedade de líquidos tóxicos. Tóxico à ingestão, por contacto cutâneo ou à inalação.</v>
      </c>
      <c r="AN2310" s="63" t="str">
        <f>IF(ISNA(VLOOKUP(D2310,[1]GRE_Tabela2!$A$4:$D$112,4,0)),"-",VLOOKUP(D2310,[1]GRE_Tabela2!$A$4:$D$112,4,0))</f>
        <v>-</v>
      </c>
      <c r="AO2310" s="68" t="s">
        <v>1341</v>
      </c>
      <c r="AP2310" s="68" t="s">
        <v>1795</v>
      </c>
      <c r="AQ2310" s="113">
        <v>151</v>
      </c>
      <c r="AR2310" s="302" t="str">
        <f>IF(ISNA(VLOOKUP(AT2310,[1]FISQ!$D$2:$J$1713,7,0)),"-",VLOOKUP(AT2310,[1]FISQ!$D$2:$J$1713,7,0))</f>
        <v>-</v>
      </c>
      <c r="AS2310" s="302" t="str">
        <f>IF(ISNA(VLOOKUP(AT2310,[1]FISQ!$D$2:$J$1713,4,0)),"-",CONCATENATE("(",VLOOKUP(AT2310,[1]FISQ!$D$2:$J$1713,4,0),")"))</f>
        <v>-</v>
      </c>
      <c r="AT2310" s="71" t="s">
        <v>4788</v>
      </c>
      <c r="AU2310" s="38"/>
      <c r="AV2310" s="38"/>
      <c r="AW2310" s="38"/>
    </row>
    <row r="2311" spans="1:49" ht="51">
      <c r="A2311" s="33">
        <v>2310</v>
      </c>
      <c r="B2311" s="33" t="str">
        <f t="shared" si="117"/>
        <v>3145_I</v>
      </c>
      <c r="C2311" s="33" t="str">
        <f t="shared" si="118"/>
        <v>8//-</v>
      </c>
      <c r="D2311" s="61">
        <v>3145</v>
      </c>
      <c r="E2311" s="72" t="s">
        <v>4789</v>
      </c>
      <c r="F2311" s="395" t="s">
        <v>7338</v>
      </c>
      <c r="G2311" s="62" t="str">
        <f>VLOOKUP(CONCATENATE(TEXT(I2311,"0"),"_",TEXT(F2311,"0")),[1]CodC!$A$2:$D$250,4,0)</f>
        <v>Matérias corrosivas, ácidas, sem perigo subsidiário, orgânicas, líquidas;</v>
      </c>
      <c r="H2311" s="395" t="s">
        <v>7349</v>
      </c>
      <c r="I2311" s="69" t="s">
        <v>631</v>
      </c>
      <c r="J2311" s="69" t="s">
        <v>631</v>
      </c>
      <c r="K2311" s="69" t="s">
        <v>19</v>
      </c>
      <c r="L2311" s="68" t="s">
        <v>746</v>
      </c>
      <c r="M2311" s="63"/>
      <c r="N2311" s="64" t="s">
        <v>19</v>
      </c>
      <c r="O2311" s="64" t="s">
        <v>19</v>
      </c>
      <c r="P2311" s="113" t="s">
        <v>22424</v>
      </c>
      <c r="Q2311" s="70" t="s">
        <v>861</v>
      </c>
      <c r="R2311" s="70" t="s">
        <v>861</v>
      </c>
      <c r="S2311" s="65" t="str">
        <f t="shared" si="116"/>
        <v/>
      </c>
      <c r="T2311" s="69" t="s">
        <v>19</v>
      </c>
      <c r="U2311" s="69"/>
      <c r="V2311" s="69"/>
      <c r="W2311" s="69"/>
      <c r="X2311" s="69"/>
      <c r="Y2311" s="69"/>
      <c r="Z2311" s="69"/>
      <c r="AA2311" s="69"/>
      <c r="AB2311" s="69"/>
      <c r="AC2311" s="69"/>
      <c r="AD2311" s="69"/>
      <c r="AE2311" s="69"/>
      <c r="AF2311" s="69"/>
      <c r="AG2311" s="69"/>
      <c r="AH2311" s="69"/>
      <c r="AI2311" s="69"/>
      <c r="AJ2311" s="69"/>
      <c r="AK2311" s="69"/>
      <c r="AL2311" s="69"/>
      <c r="AM2311" s="70" t="s">
        <v>4790</v>
      </c>
      <c r="AN2311" s="63" t="str">
        <f>IF(ISNA(VLOOKUP(D2311,[1]GRE_Tabela2!$A$4:$D$112,4,0)),"-",VLOOKUP(D2311,[1]GRE_Tabela2!$A$4:$D$112,4,0))</f>
        <v>-</v>
      </c>
      <c r="AO2311" s="68" t="s">
        <v>1341</v>
      </c>
      <c r="AP2311" s="68" t="s">
        <v>1913</v>
      </c>
      <c r="AQ2311" s="113">
        <v>153</v>
      </c>
      <c r="AR2311" s="302" t="str">
        <f>IF(ISNA(VLOOKUP(AT2311,[1]FISQ!$D$2:$J$1713,7,0)),"-",VLOOKUP(AT2311,[1]FISQ!$D$2:$J$1713,7,0))</f>
        <v>0309 </v>
      </c>
      <c r="AS2311" s="302" t="str">
        <f>IF(ISNA(VLOOKUP(AT2311,[1]FISQ!$D$2:$J$1713,4,0)),"-",CONCATENATE("(",VLOOKUP(AT2311,[1]FISQ!$D$2:$J$1713,4,0),")"))</f>
        <v>(3)</v>
      </c>
      <c r="AT2311" s="71" t="s">
        <v>4791</v>
      </c>
      <c r="AU2311" s="38"/>
      <c r="AV2311" s="30"/>
      <c r="AW2311" s="38"/>
    </row>
    <row r="2312" spans="1:49" ht="51">
      <c r="A2312" s="33">
        <v>2311</v>
      </c>
      <c r="B2312" s="33" t="str">
        <f t="shared" si="117"/>
        <v>3145_II</v>
      </c>
      <c r="C2312" s="33" t="str">
        <f t="shared" si="118"/>
        <v>8//-</v>
      </c>
      <c r="D2312" s="61">
        <v>3145</v>
      </c>
      <c r="E2312" s="72" t="s">
        <v>4789</v>
      </c>
      <c r="F2312" s="395" t="s">
        <v>7338</v>
      </c>
      <c r="G2312" s="62" t="str">
        <f>VLOOKUP(CONCATENATE(TEXT(I2312,"0"),"_",TEXT(F2312,"0")),[1]CodC!$A$2:$D$250,4,0)</f>
        <v>Matérias corrosivas, ácidas, sem perigo subsidiário, orgânicas, líquidas;</v>
      </c>
      <c r="H2312" s="395" t="s">
        <v>7339</v>
      </c>
      <c r="I2312" s="69" t="s">
        <v>631</v>
      </c>
      <c r="J2312" s="69" t="s">
        <v>631</v>
      </c>
      <c r="K2312" s="69" t="s">
        <v>19</v>
      </c>
      <c r="L2312" s="68" t="s">
        <v>849</v>
      </c>
      <c r="M2312" s="63"/>
      <c r="N2312" s="64" t="s">
        <v>19</v>
      </c>
      <c r="O2312" s="64" t="s">
        <v>19</v>
      </c>
      <c r="P2312" s="113" t="s">
        <v>22424</v>
      </c>
      <c r="Q2312" s="70" t="s">
        <v>861</v>
      </c>
      <c r="R2312" s="70" t="s">
        <v>861</v>
      </c>
      <c r="S2312" s="65" t="str">
        <f t="shared" si="116"/>
        <v/>
      </c>
      <c r="T2312" s="69" t="s">
        <v>19</v>
      </c>
      <c r="U2312" s="69"/>
      <c r="V2312" s="69"/>
      <c r="W2312" s="69"/>
      <c r="X2312" s="69"/>
      <c r="Y2312" s="69"/>
      <c r="Z2312" s="69"/>
      <c r="AA2312" s="69"/>
      <c r="AB2312" s="69"/>
      <c r="AC2312" s="69"/>
      <c r="AD2312" s="69"/>
      <c r="AE2312" s="69"/>
      <c r="AF2312" s="69"/>
      <c r="AG2312" s="69"/>
      <c r="AH2312" s="69"/>
      <c r="AI2312" s="69"/>
      <c r="AJ2312" s="69"/>
      <c r="AK2312" s="69"/>
      <c r="AL2312" s="69"/>
      <c r="AM2312" s="70" t="str">
        <f>AM2311</f>
        <v>Uma vasta gama de líquidos incolores a cor de palha com odores penetrantes (às vezes como cânfora). Líquido ligeiramente miscível com a água. Provoca queimaduras na pele, olhos e mucosas.</v>
      </c>
      <c r="AN2312" s="63" t="str">
        <f>IF(ISNA(VLOOKUP(D2312,[1]GRE_Tabela2!$A$4:$D$112,4,0)),"-",VLOOKUP(D2312,[1]GRE_Tabela2!$A$4:$D$112,4,0))</f>
        <v>-</v>
      </c>
      <c r="AO2312" s="68" t="s">
        <v>1341</v>
      </c>
      <c r="AP2312" s="68" t="s">
        <v>1913</v>
      </c>
      <c r="AQ2312" s="113">
        <v>153</v>
      </c>
      <c r="AR2312" s="302" t="str">
        <f>IF(ISNA(VLOOKUP(AT2312,[1]FISQ!$D$2:$J$1713,7,0)),"-",VLOOKUP(AT2312,[1]FISQ!$D$2:$J$1713,7,0))</f>
        <v>0309 </v>
      </c>
      <c r="AS2312" s="302" t="str">
        <f>IF(ISNA(VLOOKUP(AT2312,[1]FISQ!$D$2:$J$1713,4,0)),"-",CONCATENATE("(",VLOOKUP(AT2312,[1]FISQ!$D$2:$J$1713,4,0),")"))</f>
        <v>(3)</v>
      </c>
      <c r="AT2312" s="71" t="s">
        <v>4791</v>
      </c>
      <c r="AU2312" s="38"/>
      <c r="AV2312" s="30"/>
      <c r="AW2312" s="38"/>
    </row>
    <row r="2313" spans="1:49" ht="51">
      <c r="A2313" s="33">
        <v>2312</v>
      </c>
      <c r="B2313" s="33" t="str">
        <f t="shared" si="117"/>
        <v>3145_III</v>
      </c>
      <c r="C2313" s="33" t="str">
        <f t="shared" si="118"/>
        <v>8//-</v>
      </c>
      <c r="D2313" s="61">
        <v>3145</v>
      </c>
      <c r="E2313" s="72" t="s">
        <v>4789</v>
      </c>
      <c r="F2313" s="395" t="s">
        <v>7338</v>
      </c>
      <c r="G2313" s="62" t="str">
        <f>VLOOKUP(CONCATENATE(TEXT(I2313,"0"),"_",TEXT(F2313,"0")),[1]CodC!$A$2:$D$250,4,0)</f>
        <v>Matérias corrosivas, ácidas, sem perigo subsidiário, orgânicas, líquidas;</v>
      </c>
      <c r="H2313" s="395" t="s">
        <v>7339</v>
      </c>
      <c r="I2313" s="69" t="s">
        <v>631</v>
      </c>
      <c r="J2313" s="69" t="s">
        <v>631</v>
      </c>
      <c r="K2313" s="69" t="s">
        <v>19</v>
      </c>
      <c r="L2313" s="68" t="s">
        <v>879</v>
      </c>
      <c r="M2313" s="68"/>
      <c r="N2313" s="64" t="s">
        <v>19</v>
      </c>
      <c r="O2313" s="64" t="s">
        <v>885</v>
      </c>
      <c r="P2313" s="113" t="s">
        <v>22424</v>
      </c>
      <c r="Q2313" s="70" t="s">
        <v>621</v>
      </c>
      <c r="R2313" s="70" t="s">
        <v>621</v>
      </c>
      <c r="S2313" s="65" t="str">
        <f t="shared" si="116"/>
        <v/>
      </c>
      <c r="T2313" s="69" t="s">
        <v>19</v>
      </c>
      <c r="U2313" s="69"/>
      <c r="V2313" s="69"/>
      <c r="W2313" s="69"/>
      <c r="X2313" s="69"/>
      <c r="Y2313" s="69"/>
      <c r="Z2313" s="69"/>
      <c r="AA2313" s="69"/>
      <c r="AB2313" s="69"/>
      <c r="AC2313" s="69"/>
      <c r="AD2313" s="69"/>
      <c r="AE2313" s="69"/>
      <c r="AF2313" s="69"/>
      <c r="AG2313" s="69"/>
      <c r="AH2313" s="69"/>
      <c r="AI2313" s="69"/>
      <c r="AJ2313" s="69"/>
      <c r="AK2313" s="69"/>
      <c r="AL2313" s="69"/>
      <c r="AM2313" s="70" t="str">
        <f>AM2312</f>
        <v>Uma vasta gama de líquidos incolores a cor de palha com odores penetrantes (às vezes como cânfora). Líquido ligeiramente miscível com a água. Provoca queimaduras na pele, olhos e mucosas.</v>
      </c>
      <c r="AN2313" s="63" t="str">
        <f>IF(ISNA(VLOOKUP(D2313,[1]GRE_Tabela2!$A$4:$D$112,4,0)),"-",VLOOKUP(D2313,[1]GRE_Tabela2!$A$4:$D$112,4,0))</f>
        <v>-</v>
      </c>
      <c r="AO2313" s="68" t="s">
        <v>1341</v>
      </c>
      <c r="AP2313" s="68" t="s">
        <v>1913</v>
      </c>
      <c r="AQ2313" s="113">
        <v>153</v>
      </c>
      <c r="AR2313" s="302" t="str">
        <f>IF(ISNA(VLOOKUP(AT2313,[1]FISQ!$D$2:$J$1713,7,0)),"-",VLOOKUP(AT2313,[1]FISQ!$D$2:$J$1713,7,0))</f>
        <v>0309 </v>
      </c>
      <c r="AS2313" s="302" t="str">
        <f>IF(ISNA(VLOOKUP(AT2313,[1]FISQ!$D$2:$J$1713,4,0)),"-",CONCATENATE("(",VLOOKUP(AT2313,[1]FISQ!$D$2:$J$1713,4,0),")"))</f>
        <v>(3)</v>
      </c>
      <c r="AT2313" s="71" t="s">
        <v>4791</v>
      </c>
      <c r="AU2313" s="38"/>
      <c r="AV2313" s="30"/>
      <c r="AW2313" s="38"/>
    </row>
    <row r="2314" spans="1:49" ht="25.5">
      <c r="A2314" s="33">
        <v>2313</v>
      </c>
      <c r="B2314" s="33" t="str">
        <f t="shared" si="117"/>
        <v>3146_I</v>
      </c>
      <c r="C2314" s="33" t="str">
        <f t="shared" si="118"/>
        <v>6.1//0</v>
      </c>
      <c r="D2314" s="61">
        <v>3146</v>
      </c>
      <c r="E2314" s="72" t="s">
        <v>4792</v>
      </c>
      <c r="F2314" s="395" t="s">
        <v>1332</v>
      </c>
      <c r="G2314" s="62" t="str">
        <f>VLOOKUP(CONCATENATE(TEXT(I2314,"0"),"_",TEXT(F2314,"0")),[1]CodC!$A$2:$D$250,4,0)</f>
        <v>Matérias tóxicas sem perigo subsidiário, organometálicas;</v>
      </c>
      <c r="H2314" s="395" t="s">
        <v>7326</v>
      </c>
      <c r="I2314" s="68">
        <v>6</v>
      </c>
      <c r="J2314" s="68" t="s">
        <v>50</v>
      </c>
      <c r="K2314" s="68"/>
      <c r="L2314" s="68" t="s">
        <v>746</v>
      </c>
      <c r="M2314" s="64" t="s">
        <v>1313</v>
      </c>
      <c r="N2314" s="64" t="s">
        <v>24482</v>
      </c>
      <c r="O2314" s="64" t="s">
        <v>1799</v>
      </c>
      <c r="P2314" s="113" t="s">
        <v>22423</v>
      </c>
      <c r="Q2314" s="70" t="s">
        <v>5989</v>
      </c>
      <c r="R2314" s="70" t="s">
        <v>645</v>
      </c>
      <c r="S2314" s="65" t="str">
        <f t="shared" si="116"/>
        <v xml:space="preserve"> SW2 </v>
      </c>
      <c r="T2314" s="69" t="s">
        <v>19</v>
      </c>
      <c r="U2314" s="69"/>
      <c r="V2314" s="69"/>
      <c r="W2314" s="69"/>
      <c r="X2314" s="69"/>
      <c r="Y2314" s="69"/>
      <c r="Z2314" s="69"/>
      <c r="AA2314" s="69"/>
      <c r="AB2314" s="69"/>
      <c r="AC2314" s="69"/>
      <c r="AD2314" s="69"/>
      <c r="AE2314" s="69"/>
      <c r="AF2314" s="69"/>
      <c r="AG2314" s="69"/>
      <c r="AH2314" s="69"/>
      <c r="AI2314" s="69"/>
      <c r="AJ2314" s="69"/>
      <c r="AK2314" s="69"/>
      <c r="AL2314" s="69"/>
      <c r="AM2314" s="70" t="s">
        <v>4793</v>
      </c>
      <c r="AN2314" s="63" t="str">
        <f>IF(ISNA(VLOOKUP(D2314,[1]GRE_Tabela2!$A$4:$D$112,4,0)),"-",VLOOKUP(D2314,[1]GRE_Tabela2!$A$4:$D$112,4,0))</f>
        <v>-</v>
      </c>
      <c r="AO2314" s="68" t="s">
        <v>1341</v>
      </c>
      <c r="AP2314" s="68" t="s">
        <v>1795</v>
      </c>
      <c r="AQ2314" s="113">
        <v>153</v>
      </c>
      <c r="AR2314" s="302" t="str">
        <f>IF(ISNA(VLOOKUP(AT2314,[1]FISQ!$D$2:$J$1713,7,0)),"-",VLOOKUP(AT2314,[1]FISQ!$D$2:$J$1713,7,0))</f>
        <v>0256 </v>
      </c>
      <c r="AS2314" s="302" t="str">
        <f>IF(ISNA(VLOOKUP(AT2314,[1]FISQ!$D$2:$J$1713,4,0)),"-",CONCATENATE("(",VLOOKUP(AT2314,[1]FISQ!$D$2:$J$1713,4,0),")"))</f>
        <v>(2)</v>
      </c>
      <c r="AT2314" s="71" t="s">
        <v>4794</v>
      </c>
      <c r="AU2314" s="38"/>
      <c r="AV2314" s="38"/>
      <c r="AW2314" s="38"/>
    </row>
    <row r="2315" spans="1:49" ht="25.5">
      <c r="A2315" s="33">
        <v>2314</v>
      </c>
      <c r="B2315" s="33" t="str">
        <f t="shared" si="117"/>
        <v>3146_II</v>
      </c>
      <c r="C2315" s="33" t="str">
        <f t="shared" si="118"/>
        <v>6.1//0</v>
      </c>
      <c r="D2315" s="61">
        <v>3146</v>
      </c>
      <c r="E2315" s="72" t="s">
        <v>4792</v>
      </c>
      <c r="F2315" s="395" t="s">
        <v>1332</v>
      </c>
      <c r="G2315" s="62" t="str">
        <f>VLOOKUP(CONCATENATE(TEXT(I2315,"0"),"_",TEXT(F2315,"0")),[1]CodC!$A$2:$D$250,4,0)</f>
        <v>Matérias tóxicas sem perigo subsidiário, organometálicas;</v>
      </c>
      <c r="H2315" s="395" t="s">
        <v>7327</v>
      </c>
      <c r="I2315" s="68">
        <v>6</v>
      </c>
      <c r="J2315" s="68" t="s">
        <v>50</v>
      </c>
      <c r="K2315" s="68"/>
      <c r="L2315" s="68" t="s">
        <v>849</v>
      </c>
      <c r="M2315" s="64" t="s">
        <v>1313</v>
      </c>
      <c r="N2315" s="64" t="s">
        <v>24482</v>
      </c>
      <c r="O2315" s="64" t="s">
        <v>1799</v>
      </c>
      <c r="P2315" s="113" t="s">
        <v>22423</v>
      </c>
      <c r="Q2315" s="70" t="s">
        <v>5598</v>
      </c>
      <c r="R2315" s="70" t="s">
        <v>799</v>
      </c>
      <c r="S2315" s="65" t="str">
        <f t="shared" si="116"/>
        <v xml:space="preserve"> SW2 </v>
      </c>
      <c r="T2315" s="69" t="s">
        <v>19</v>
      </c>
      <c r="U2315" s="69"/>
      <c r="V2315" s="69"/>
      <c r="W2315" s="69"/>
      <c r="X2315" s="69"/>
      <c r="Y2315" s="69"/>
      <c r="Z2315" s="69"/>
      <c r="AA2315" s="69"/>
      <c r="AB2315" s="69"/>
      <c r="AC2315" s="69"/>
      <c r="AD2315" s="69"/>
      <c r="AE2315" s="69"/>
      <c r="AF2315" s="69"/>
      <c r="AG2315" s="69"/>
      <c r="AH2315" s="69"/>
      <c r="AI2315" s="69"/>
      <c r="AJ2315" s="69"/>
      <c r="AK2315" s="69"/>
      <c r="AL2315" s="69"/>
      <c r="AM2315" s="70" t="str">
        <f>AM2314</f>
        <v>Uma grande variedade de sólidos tóxicos. Tóxico à ingestão, por contacto cutâneo ou à inalação.</v>
      </c>
      <c r="AN2315" s="63" t="str">
        <f>IF(ISNA(VLOOKUP(D2315,[1]GRE_Tabela2!$A$4:$D$112,4,0)),"-",VLOOKUP(D2315,[1]GRE_Tabela2!$A$4:$D$112,4,0))</f>
        <v>-</v>
      </c>
      <c r="AO2315" s="68" t="s">
        <v>1341</v>
      </c>
      <c r="AP2315" s="68" t="s">
        <v>1795</v>
      </c>
      <c r="AQ2315" s="113">
        <v>153</v>
      </c>
      <c r="AR2315" s="302" t="str">
        <f>IF(ISNA(VLOOKUP(AT2315,[1]FISQ!$D$2:$J$1713,7,0)),"-",VLOOKUP(AT2315,[1]FISQ!$D$2:$J$1713,7,0))</f>
        <v>0256 </v>
      </c>
      <c r="AS2315" s="302" t="str">
        <f>IF(ISNA(VLOOKUP(AT2315,[1]FISQ!$D$2:$J$1713,4,0)),"-",CONCATENATE("(",VLOOKUP(AT2315,[1]FISQ!$D$2:$J$1713,4,0),")"))</f>
        <v>(2)</v>
      </c>
      <c r="AT2315" s="71" t="s">
        <v>4794</v>
      </c>
      <c r="AU2315" s="38"/>
      <c r="AV2315" s="38"/>
      <c r="AW2315" s="38"/>
    </row>
    <row r="2316" spans="1:49" ht="25.5">
      <c r="A2316" s="33">
        <v>2315</v>
      </c>
      <c r="B2316" s="33" t="str">
        <f t="shared" si="117"/>
        <v>3146_III</v>
      </c>
      <c r="C2316" s="33" t="str">
        <f t="shared" si="118"/>
        <v>6.1//0</v>
      </c>
      <c r="D2316" s="61">
        <v>3146</v>
      </c>
      <c r="E2316" s="72" t="s">
        <v>4792</v>
      </c>
      <c r="F2316" s="395" t="s">
        <v>1332</v>
      </c>
      <c r="G2316" s="62" t="str">
        <f>VLOOKUP(CONCATENATE(TEXT(I2316,"0"),"_",TEXT(F2316,"0")),[1]CodC!$A$2:$D$250,4,0)</f>
        <v>Matérias tóxicas sem perigo subsidiário, organometálicas;</v>
      </c>
      <c r="H2316" s="395" t="s">
        <v>7327</v>
      </c>
      <c r="I2316" s="68">
        <v>6</v>
      </c>
      <c r="J2316" s="68" t="s">
        <v>50</v>
      </c>
      <c r="K2316" s="68"/>
      <c r="L2316" s="68" t="s">
        <v>879</v>
      </c>
      <c r="M2316" s="64" t="s">
        <v>1313</v>
      </c>
      <c r="N2316" s="64" t="s">
        <v>24482</v>
      </c>
      <c r="O2316" s="64" t="s">
        <v>1802</v>
      </c>
      <c r="P2316" s="113" t="s">
        <v>22423</v>
      </c>
      <c r="Q2316" s="70" t="s">
        <v>5598</v>
      </c>
      <c r="R2316" s="70" t="s">
        <v>799</v>
      </c>
      <c r="S2316" s="65" t="str">
        <f t="shared" si="116"/>
        <v xml:space="preserve"> SW2 </v>
      </c>
      <c r="T2316" s="69" t="s">
        <v>19</v>
      </c>
      <c r="U2316" s="69"/>
      <c r="V2316" s="69"/>
      <c r="W2316" s="69"/>
      <c r="X2316" s="69"/>
      <c r="Y2316" s="69"/>
      <c r="Z2316" s="69"/>
      <c r="AA2316" s="69"/>
      <c r="AB2316" s="69"/>
      <c r="AC2316" s="69"/>
      <c r="AD2316" s="69"/>
      <c r="AE2316" s="69"/>
      <c r="AF2316" s="69"/>
      <c r="AG2316" s="69"/>
      <c r="AH2316" s="69"/>
      <c r="AI2316" s="69"/>
      <c r="AJ2316" s="69"/>
      <c r="AK2316" s="69"/>
      <c r="AL2316" s="69"/>
      <c r="AM2316" s="70" t="str">
        <f>AM2315</f>
        <v>Uma grande variedade de sólidos tóxicos. Tóxico à ingestão, por contacto cutâneo ou à inalação.</v>
      </c>
      <c r="AN2316" s="63" t="str">
        <f>IF(ISNA(VLOOKUP(D2316,[1]GRE_Tabela2!$A$4:$D$112,4,0)),"-",VLOOKUP(D2316,[1]GRE_Tabela2!$A$4:$D$112,4,0))</f>
        <v>-</v>
      </c>
      <c r="AO2316" s="68" t="s">
        <v>1341</v>
      </c>
      <c r="AP2316" s="68" t="s">
        <v>1795</v>
      </c>
      <c r="AQ2316" s="113">
        <v>153</v>
      </c>
      <c r="AR2316" s="302" t="str">
        <f>IF(ISNA(VLOOKUP(AT2316,[1]FISQ!$D$2:$J$1713,7,0)),"-",VLOOKUP(AT2316,[1]FISQ!$D$2:$J$1713,7,0))</f>
        <v>-</v>
      </c>
      <c r="AS2316" s="302" t="str">
        <f>IF(ISNA(VLOOKUP(AT2316,[1]FISQ!$D$2:$J$1713,4,0)),"-",CONCATENATE("(",VLOOKUP(AT2316,[1]FISQ!$D$2:$J$1713,4,0),")"))</f>
        <v>-</v>
      </c>
      <c r="AT2316" s="71" t="s">
        <v>4795</v>
      </c>
      <c r="AU2316" s="38"/>
      <c r="AV2316" s="38"/>
      <c r="AW2316" s="38"/>
    </row>
    <row r="2317" spans="1:49" ht="25.5">
      <c r="A2317" s="33">
        <v>2316</v>
      </c>
      <c r="B2317" s="33" t="str">
        <f t="shared" si="117"/>
        <v>3147_I</v>
      </c>
      <c r="C2317" s="33" t="str">
        <f t="shared" si="118"/>
        <v>8//-</v>
      </c>
      <c r="D2317" s="61">
        <v>3147</v>
      </c>
      <c r="E2317" s="72" t="s">
        <v>4796</v>
      </c>
      <c r="F2317" s="395" t="s">
        <v>7353</v>
      </c>
      <c r="G2317" s="62" t="str">
        <f>VLOOKUP(CONCATENATE(TEXT(I2317,"0"),"_",TEXT(F2317,"0")),[1]CodC!$A$2:$D$250,4,0)</f>
        <v>Outras matérias corrosivas, sólidas;</v>
      </c>
      <c r="H2317" s="395" t="s">
        <v>7349</v>
      </c>
      <c r="I2317" s="69" t="s">
        <v>631</v>
      </c>
      <c r="J2317" s="69" t="s">
        <v>631</v>
      </c>
      <c r="K2317" s="69" t="s">
        <v>19</v>
      </c>
      <c r="L2317" s="68" t="s">
        <v>746</v>
      </c>
      <c r="M2317" s="68"/>
      <c r="N2317" s="64">
        <v>274</v>
      </c>
      <c r="O2317" s="64" t="s">
        <v>51</v>
      </c>
      <c r="P2317" s="113" t="s">
        <v>22424</v>
      </c>
      <c r="Q2317" s="70" t="s">
        <v>621</v>
      </c>
      <c r="R2317" s="70" t="s">
        <v>621</v>
      </c>
      <c r="S2317" s="65" t="str">
        <f t="shared" si="116"/>
        <v/>
      </c>
      <c r="T2317" s="69" t="s">
        <v>19</v>
      </c>
      <c r="U2317" s="69"/>
      <c r="V2317" s="69"/>
      <c r="W2317" s="69"/>
      <c r="X2317" s="69"/>
      <c r="Y2317" s="69"/>
      <c r="Z2317" s="69"/>
      <c r="AA2317" s="69"/>
      <c r="AB2317" s="69"/>
      <c r="AC2317" s="69"/>
      <c r="AD2317" s="69"/>
      <c r="AE2317" s="69"/>
      <c r="AF2317" s="69"/>
      <c r="AG2317" s="69"/>
      <c r="AH2317" s="69"/>
      <c r="AI2317" s="69"/>
      <c r="AJ2317" s="69"/>
      <c r="AK2317" s="69"/>
      <c r="AL2317" s="69"/>
      <c r="AM2317" s="70" t="s">
        <v>4797</v>
      </c>
      <c r="AN2317" s="63" t="str">
        <f>IF(ISNA(VLOOKUP(D2317,[1]GRE_Tabela2!$A$4:$D$112,4,0)),"-",VLOOKUP(D2317,[1]GRE_Tabela2!$A$4:$D$112,4,0))</f>
        <v>-</v>
      </c>
      <c r="AO2317" s="68" t="s">
        <v>1341</v>
      </c>
      <c r="AP2317" s="68" t="s">
        <v>1913</v>
      </c>
      <c r="AQ2317" s="113">
        <v>154</v>
      </c>
      <c r="AR2317" s="302" t="str">
        <f>IF(ISNA(VLOOKUP(AT2317,[1]FISQ!$D$2:$J$1713,7,0)),"-",VLOOKUP(AT2317,[1]FISQ!$D$2:$J$1713,7,0))</f>
        <v>-</v>
      </c>
      <c r="AS2317" s="302" t="str">
        <f>IF(ISNA(VLOOKUP(AT2317,[1]FISQ!$D$2:$J$1713,4,0)),"-",CONCATENATE("(",VLOOKUP(AT2317,[1]FISQ!$D$2:$J$1713,4,0),")"))</f>
        <v>-</v>
      </c>
      <c r="AT2317" s="71" t="s">
        <v>4798</v>
      </c>
      <c r="AU2317" s="38" t="s">
        <v>6539</v>
      </c>
      <c r="AV2317" s="30"/>
      <c r="AW2317" s="38"/>
    </row>
    <row r="2318" spans="1:49" ht="25.5">
      <c r="A2318" s="33">
        <v>2317</v>
      </c>
      <c r="B2318" s="33" t="str">
        <f t="shared" si="117"/>
        <v>3147_II</v>
      </c>
      <c r="C2318" s="33" t="str">
        <f t="shared" si="118"/>
        <v>8//-</v>
      </c>
      <c r="D2318" s="61">
        <v>3147</v>
      </c>
      <c r="E2318" s="72" t="s">
        <v>4796</v>
      </c>
      <c r="F2318" s="395" t="s">
        <v>7353</v>
      </c>
      <c r="G2318" s="62" t="str">
        <f>VLOOKUP(CONCATENATE(TEXT(I2318,"0"),"_",TEXT(F2318,"0")),[1]CodC!$A$2:$D$250,4,0)</f>
        <v>Outras matérias corrosivas, sólidas;</v>
      </c>
      <c r="H2318" s="395" t="s">
        <v>7339</v>
      </c>
      <c r="I2318" s="69" t="s">
        <v>631</v>
      </c>
      <c r="J2318" s="69" t="s">
        <v>631</v>
      </c>
      <c r="K2318" s="69" t="s">
        <v>19</v>
      </c>
      <c r="L2318" s="68" t="s">
        <v>849</v>
      </c>
      <c r="M2318" s="68"/>
      <c r="N2318" s="64">
        <v>274</v>
      </c>
      <c r="O2318" s="64" t="s">
        <v>51</v>
      </c>
      <c r="P2318" s="113" t="s">
        <v>22424</v>
      </c>
      <c r="Q2318" s="70" t="s">
        <v>621</v>
      </c>
      <c r="R2318" s="70" t="s">
        <v>621</v>
      </c>
      <c r="S2318" s="65" t="str">
        <f t="shared" si="116"/>
        <v/>
      </c>
      <c r="T2318" s="69" t="s">
        <v>19</v>
      </c>
      <c r="U2318" s="69"/>
      <c r="V2318" s="69"/>
      <c r="W2318" s="69"/>
      <c r="X2318" s="69"/>
      <c r="Y2318" s="69"/>
      <c r="Z2318" s="69"/>
      <c r="AA2318" s="69"/>
      <c r="AB2318" s="69"/>
      <c r="AC2318" s="69"/>
      <c r="AD2318" s="69"/>
      <c r="AE2318" s="69"/>
      <c r="AF2318" s="69"/>
      <c r="AG2318" s="69"/>
      <c r="AH2318" s="69"/>
      <c r="AI2318" s="69"/>
      <c r="AJ2318" s="69"/>
      <c r="AK2318" s="69"/>
      <c r="AL2318" s="69"/>
      <c r="AM2318" s="70" t="str">
        <f>AM2317</f>
        <v>Uma grande variedade de sólidos corrosivos ou pastas. Provoca queimaduras na pele, olhos e mucosas.</v>
      </c>
      <c r="AN2318" s="63" t="str">
        <f>IF(ISNA(VLOOKUP(D2318,[1]GRE_Tabela2!$A$4:$D$112,4,0)),"-",VLOOKUP(D2318,[1]GRE_Tabela2!$A$4:$D$112,4,0))</f>
        <v>-</v>
      </c>
      <c r="AO2318" s="68" t="s">
        <v>1341</v>
      </c>
      <c r="AP2318" s="68" t="s">
        <v>1913</v>
      </c>
      <c r="AQ2318" s="113">
        <v>154</v>
      </c>
      <c r="AR2318" s="302" t="str">
        <f>IF(ISNA(VLOOKUP(AT2318,[1]FISQ!$D$2:$J$1713,7,0)),"-",VLOOKUP(AT2318,[1]FISQ!$D$2:$J$1713,7,0))</f>
        <v>-</v>
      </c>
      <c r="AS2318" s="302" t="str">
        <f>IF(ISNA(VLOOKUP(AT2318,[1]FISQ!$D$2:$J$1713,4,0)),"-",CONCATENATE("(",VLOOKUP(AT2318,[1]FISQ!$D$2:$J$1713,4,0),")"))</f>
        <v>-</v>
      </c>
      <c r="AT2318" s="71" t="s">
        <v>4798</v>
      </c>
      <c r="AU2318" s="38" t="s">
        <v>6539</v>
      </c>
      <c r="AV2318" s="30"/>
      <c r="AW2318" s="38"/>
    </row>
    <row r="2319" spans="1:49" ht="25.5">
      <c r="A2319" s="33">
        <v>2318</v>
      </c>
      <c r="B2319" s="33" t="str">
        <f t="shared" si="117"/>
        <v>3147_III</v>
      </c>
      <c r="C2319" s="33" t="str">
        <f t="shared" si="118"/>
        <v>8//-</v>
      </c>
      <c r="D2319" s="61">
        <v>3147</v>
      </c>
      <c r="E2319" s="72" t="s">
        <v>4796</v>
      </c>
      <c r="F2319" s="395" t="s">
        <v>7353</v>
      </c>
      <c r="G2319" s="62" t="str">
        <f>VLOOKUP(CONCATENATE(TEXT(I2319,"0"),"_",TEXT(F2319,"0")),[1]CodC!$A$2:$D$250,4,0)</f>
        <v>Outras matérias corrosivas, sólidas;</v>
      </c>
      <c r="H2319" s="395" t="s">
        <v>7339</v>
      </c>
      <c r="I2319" s="69" t="s">
        <v>631</v>
      </c>
      <c r="J2319" s="69" t="s">
        <v>631</v>
      </c>
      <c r="K2319" s="69" t="s">
        <v>19</v>
      </c>
      <c r="L2319" s="68" t="s">
        <v>879</v>
      </c>
      <c r="M2319" s="68"/>
      <c r="N2319" s="64">
        <v>274</v>
      </c>
      <c r="O2319" s="64" t="s">
        <v>1160</v>
      </c>
      <c r="P2319" s="113" t="s">
        <v>22424</v>
      </c>
      <c r="Q2319" s="70" t="s">
        <v>621</v>
      </c>
      <c r="R2319" s="70" t="s">
        <v>621</v>
      </c>
      <c r="S2319" s="65" t="str">
        <f t="shared" si="116"/>
        <v/>
      </c>
      <c r="T2319" s="69" t="s">
        <v>19</v>
      </c>
      <c r="U2319" s="69"/>
      <c r="V2319" s="69"/>
      <c r="W2319" s="69"/>
      <c r="X2319" s="69"/>
      <c r="Y2319" s="69"/>
      <c r="Z2319" s="69"/>
      <c r="AA2319" s="69"/>
      <c r="AB2319" s="69"/>
      <c r="AC2319" s="69"/>
      <c r="AD2319" s="69"/>
      <c r="AE2319" s="69"/>
      <c r="AF2319" s="69"/>
      <c r="AG2319" s="69"/>
      <c r="AH2319" s="69"/>
      <c r="AI2319" s="69"/>
      <c r="AJ2319" s="69"/>
      <c r="AK2319" s="69"/>
      <c r="AL2319" s="69"/>
      <c r="AM2319" s="70" t="str">
        <f>AM2318</f>
        <v>Uma grande variedade de sólidos corrosivos ou pastas. Provoca queimaduras na pele, olhos e mucosas.</v>
      </c>
      <c r="AN2319" s="63" t="str">
        <f>IF(ISNA(VLOOKUP(D2319,[1]GRE_Tabela2!$A$4:$D$112,4,0)),"-",VLOOKUP(D2319,[1]GRE_Tabela2!$A$4:$D$112,4,0))</f>
        <v>-</v>
      </c>
      <c r="AO2319" s="68" t="s">
        <v>1341</v>
      </c>
      <c r="AP2319" s="68" t="s">
        <v>1913</v>
      </c>
      <c r="AQ2319" s="113">
        <v>154</v>
      </c>
      <c r="AR2319" s="302" t="str">
        <f>IF(ISNA(VLOOKUP(AT2319,[1]FISQ!$D$2:$J$1713,7,0)),"-",VLOOKUP(AT2319,[1]FISQ!$D$2:$J$1713,7,0))</f>
        <v>-</v>
      </c>
      <c r="AS2319" s="302" t="str">
        <f>IF(ISNA(VLOOKUP(AT2319,[1]FISQ!$D$2:$J$1713,4,0)),"-",CONCATENATE("(",VLOOKUP(AT2319,[1]FISQ!$D$2:$J$1713,4,0),")"))</f>
        <v>-</v>
      </c>
      <c r="AT2319" s="71" t="s">
        <v>4798</v>
      </c>
      <c r="AU2319" s="38" t="s">
        <v>6539</v>
      </c>
      <c r="AV2319" s="30"/>
      <c r="AW2319" s="38"/>
    </row>
    <row r="2320" spans="1:49" ht="25.5">
      <c r="A2320" s="33">
        <v>2319</v>
      </c>
      <c r="B2320" s="33" t="str">
        <f t="shared" si="117"/>
        <v>3148_I</v>
      </c>
      <c r="C2320" s="33" t="str">
        <f t="shared" si="118"/>
        <v>4.3//-</v>
      </c>
      <c r="D2320" s="61">
        <v>3148</v>
      </c>
      <c r="E2320" s="72" t="s">
        <v>6322</v>
      </c>
      <c r="F2320" s="395" t="s">
        <v>7305</v>
      </c>
      <c r="G2320" s="62" t="str">
        <f>VLOOKUP(CONCATENATE(TEXT(I2320,"0"),"_",TEXT(F2320,"0")),[1]CodC!$A$2:$D$250,4,0)</f>
        <v>Matérias que, em contacto com a água, libertam gases inflamáveis, sem perigo subsidiário, líquidas;</v>
      </c>
      <c r="H2320" s="395" t="s">
        <v>7306</v>
      </c>
      <c r="I2320" s="68">
        <v>4</v>
      </c>
      <c r="J2320" s="68" t="s">
        <v>298</v>
      </c>
      <c r="K2320" s="69" t="s">
        <v>19</v>
      </c>
      <c r="L2320" s="68" t="s">
        <v>746</v>
      </c>
      <c r="M2320" s="68"/>
      <c r="N2320" s="64">
        <v>274</v>
      </c>
      <c r="O2320" s="64" t="s">
        <v>51</v>
      </c>
      <c r="P2320" s="113" t="s">
        <v>22426</v>
      </c>
      <c r="Q2320" s="70" t="s">
        <v>5991</v>
      </c>
      <c r="R2320" s="70" t="s">
        <v>5680</v>
      </c>
      <c r="S2320" s="65" t="str">
        <f t="shared" si="116"/>
        <v xml:space="preserve"> SW2 H1</v>
      </c>
      <c r="T2320" s="69" t="s">
        <v>5626</v>
      </c>
      <c r="U2320" s="69"/>
      <c r="V2320" s="69"/>
      <c r="W2320" s="69"/>
      <c r="X2320" s="69"/>
      <c r="Y2320" s="69"/>
      <c r="Z2320" s="69"/>
      <c r="AA2320" s="69"/>
      <c r="AB2320" s="69"/>
      <c r="AC2320" s="69"/>
      <c r="AD2320" s="69"/>
      <c r="AE2320" s="69"/>
      <c r="AF2320" s="69"/>
      <c r="AG2320" s="69"/>
      <c r="AH2320" s="69"/>
      <c r="AI2320" s="69"/>
      <c r="AJ2320" s="69"/>
      <c r="AK2320" s="69"/>
      <c r="AL2320" s="69"/>
      <c r="AM2320" s="73" t="s">
        <v>19</v>
      </c>
      <c r="AN2320" s="63" t="str">
        <f>IF(ISNA(VLOOKUP(D2320,[1]GRE_Tabela2!$A$4:$D$112,4,0)),"-",VLOOKUP(D2320,[1]GRE_Tabela2!$A$4:$D$112,4,0))</f>
        <v>-</v>
      </c>
      <c r="AO2320" s="41" t="s">
        <v>1065</v>
      </c>
      <c r="AP2320" s="68" t="s">
        <v>1406</v>
      </c>
      <c r="AQ2320" s="113">
        <v>138</v>
      </c>
      <c r="AR2320" s="302" t="str">
        <f>IF(ISNA(VLOOKUP(AT2320,[1]FISQ!$D$2:$J$1713,7,0)),"-",VLOOKUP(AT2320,[1]FISQ!$D$2:$J$1713,7,0))</f>
        <v>-</v>
      </c>
      <c r="AS2320" s="302" t="str">
        <f>IF(ISNA(VLOOKUP(AT2320,[1]FISQ!$D$2:$J$1713,4,0)),"-",CONCATENATE("(",VLOOKUP(AT2320,[1]FISQ!$D$2:$J$1713,4,0),")"))</f>
        <v>-</v>
      </c>
      <c r="AT2320" s="71" t="s">
        <v>4799</v>
      </c>
      <c r="AU2320" s="38"/>
      <c r="AV2320" s="38"/>
      <c r="AW2320" s="38"/>
    </row>
    <row r="2321" spans="1:49" ht="25.5">
      <c r="A2321" s="33">
        <v>2320</v>
      </c>
      <c r="B2321" s="33" t="str">
        <f t="shared" si="117"/>
        <v>3148_II</v>
      </c>
      <c r="C2321" s="33" t="str">
        <f t="shared" si="118"/>
        <v>4.3//-</v>
      </c>
      <c r="D2321" s="61">
        <v>3148</v>
      </c>
      <c r="E2321" s="72" t="s">
        <v>6322</v>
      </c>
      <c r="F2321" s="395" t="s">
        <v>7305</v>
      </c>
      <c r="G2321" s="62" t="str">
        <f>VLOOKUP(CONCATENATE(TEXT(I2321,"0"),"_",TEXT(F2321,"0")),[1]CodC!$A$2:$D$250,4,0)</f>
        <v>Matérias que, em contacto com a água, libertam gases inflamáveis, sem perigo subsidiário, líquidas;</v>
      </c>
      <c r="H2321" s="395" t="s">
        <v>7476</v>
      </c>
      <c r="I2321" s="68">
        <v>4</v>
      </c>
      <c r="J2321" s="68" t="s">
        <v>298</v>
      </c>
      <c r="K2321" s="69" t="s">
        <v>19</v>
      </c>
      <c r="L2321" s="68" t="s">
        <v>849</v>
      </c>
      <c r="M2321" s="68"/>
      <c r="N2321" s="64">
        <v>274</v>
      </c>
      <c r="O2321" s="64" t="s">
        <v>51</v>
      </c>
      <c r="P2321" s="113" t="s">
        <v>22426</v>
      </c>
      <c r="Q2321" s="70" t="s">
        <v>5991</v>
      </c>
      <c r="R2321" s="70" t="s">
        <v>5680</v>
      </c>
      <c r="S2321" s="65" t="str">
        <f t="shared" si="116"/>
        <v xml:space="preserve"> SW2 H1</v>
      </c>
      <c r="T2321" s="69" t="s">
        <v>5626</v>
      </c>
      <c r="U2321" s="69"/>
      <c r="V2321" s="69"/>
      <c r="W2321" s="69"/>
      <c r="X2321" s="69"/>
      <c r="Y2321" s="69"/>
      <c r="Z2321" s="69"/>
      <c r="AA2321" s="69"/>
      <c r="AB2321" s="69"/>
      <c r="AC2321" s="69"/>
      <c r="AD2321" s="69"/>
      <c r="AE2321" s="69"/>
      <c r="AF2321" s="69"/>
      <c r="AG2321" s="69"/>
      <c r="AH2321" s="69"/>
      <c r="AI2321" s="69"/>
      <c r="AJ2321" s="69"/>
      <c r="AK2321" s="69"/>
      <c r="AL2321" s="69"/>
      <c r="AM2321" s="73" t="s">
        <v>19</v>
      </c>
      <c r="AN2321" s="63" t="str">
        <f>IF(ISNA(VLOOKUP(D2321,[1]GRE_Tabela2!$A$4:$D$112,4,0)),"-",VLOOKUP(D2321,[1]GRE_Tabela2!$A$4:$D$112,4,0))</f>
        <v>-</v>
      </c>
      <c r="AO2321" s="68" t="s">
        <v>1065</v>
      </c>
      <c r="AP2321" s="68" t="s">
        <v>1406</v>
      </c>
      <c r="AQ2321" s="113">
        <v>138</v>
      </c>
      <c r="AR2321" s="302" t="str">
        <f>IF(ISNA(VLOOKUP(AT2321,[1]FISQ!$D$2:$J$1713,7,0)),"-",VLOOKUP(AT2321,[1]FISQ!$D$2:$J$1713,7,0))</f>
        <v>-</v>
      </c>
      <c r="AS2321" s="302" t="str">
        <f>IF(ISNA(VLOOKUP(AT2321,[1]FISQ!$D$2:$J$1713,4,0)),"-",CONCATENATE("(",VLOOKUP(AT2321,[1]FISQ!$D$2:$J$1713,4,0),")"))</f>
        <v>-</v>
      </c>
      <c r="AT2321" s="71" t="s">
        <v>4799</v>
      </c>
      <c r="AU2321" s="38"/>
      <c r="AV2321" s="38"/>
      <c r="AW2321" s="38"/>
    </row>
    <row r="2322" spans="1:49" ht="25.5">
      <c r="A2322" s="33">
        <v>2321</v>
      </c>
      <c r="B2322" s="33" t="str">
        <f t="shared" si="117"/>
        <v>3148_III</v>
      </c>
      <c r="C2322" s="33" t="str">
        <f t="shared" si="118"/>
        <v>4.3//-</v>
      </c>
      <c r="D2322" s="61">
        <v>3148</v>
      </c>
      <c r="E2322" s="72" t="s">
        <v>6322</v>
      </c>
      <c r="F2322" s="395" t="s">
        <v>7305</v>
      </c>
      <c r="G2322" s="62" t="str">
        <f>VLOOKUP(CONCATENATE(TEXT(I2322,"0"),"_",TEXT(F2322,"0")),[1]CodC!$A$2:$D$250,4,0)</f>
        <v>Matérias que, em contacto com a água, libertam gases inflamáveis, sem perigo subsidiário, líquidas;</v>
      </c>
      <c r="H2322" s="395" t="s">
        <v>7476</v>
      </c>
      <c r="I2322" s="68">
        <v>4</v>
      </c>
      <c r="J2322" s="68" t="s">
        <v>298</v>
      </c>
      <c r="K2322" s="69" t="s">
        <v>19</v>
      </c>
      <c r="L2322" s="68" t="s">
        <v>879</v>
      </c>
      <c r="M2322" s="68"/>
      <c r="N2322" s="64">
        <v>274</v>
      </c>
      <c r="O2322" s="64" t="s">
        <v>1160</v>
      </c>
      <c r="P2322" s="113" t="s">
        <v>22426</v>
      </c>
      <c r="Q2322" s="70" t="s">
        <v>5991</v>
      </c>
      <c r="R2322" s="70" t="s">
        <v>5680</v>
      </c>
      <c r="S2322" s="65" t="str">
        <f t="shared" si="116"/>
        <v xml:space="preserve"> SW2 H1</v>
      </c>
      <c r="T2322" s="69" t="s">
        <v>5626</v>
      </c>
      <c r="U2322" s="69"/>
      <c r="V2322" s="69"/>
      <c r="W2322" s="69"/>
      <c r="X2322" s="69"/>
      <c r="Y2322" s="69"/>
      <c r="Z2322" s="69"/>
      <c r="AA2322" s="69"/>
      <c r="AB2322" s="69"/>
      <c r="AC2322" s="69"/>
      <c r="AD2322" s="69"/>
      <c r="AE2322" s="69"/>
      <c r="AF2322" s="69"/>
      <c r="AG2322" s="69"/>
      <c r="AH2322" s="69"/>
      <c r="AI2322" s="69"/>
      <c r="AJ2322" s="69"/>
      <c r="AK2322" s="69"/>
      <c r="AL2322" s="69"/>
      <c r="AM2322" s="73" t="s">
        <v>19</v>
      </c>
      <c r="AN2322" s="63" t="str">
        <f>IF(ISNA(VLOOKUP(D2322,[1]GRE_Tabela2!$A$4:$D$112,4,0)),"-",VLOOKUP(D2322,[1]GRE_Tabela2!$A$4:$D$112,4,0))</f>
        <v>-</v>
      </c>
      <c r="AO2322" s="68" t="s">
        <v>1065</v>
      </c>
      <c r="AP2322" s="68" t="s">
        <v>1406</v>
      </c>
      <c r="AQ2322" s="113">
        <v>138</v>
      </c>
      <c r="AR2322" s="302" t="str">
        <f>IF(ISNA(VLOOKUP(AT2322,[1]FISQ!$D$2:$J$1713,7,0)),"-",VLOOKUP(AT2322,[1]FISQ!$D$2:$J$1713,7,0))</f>
        <v>-</v>
      </c>
      <c r="AS2322" s="302" t="str">
        <f>IF(ISNA(VLOOKUP(AT2322,[1]FISQ!$D$2:$J$1713,4,0)),"-",CONCATENATE("(",VLOOKUP(AT2322,[1]FISQ!$D$2:$J$1713,4,0),")"))</f>
        <v>-</v>
      </c>
      <c r="AT2322" s="71" t="s">
        <v>4799</v>
      </c>
      <c r="AU2322" s="38"/>
      <c r="AV2322" s="38"/>
      <c r="AW2322" s="38"/>
    </row>
    <row r="2323" spans="1:49" ht="76.5">
      <c r="A2323" s="33">
        <v>2322</v>
      </c>
      <c r="B2323" s="33" t="str">
        <f t="shared" si="117"/>
        <v>3149_II</v>
      </c>
      <c r="C2323" s="33" t="str">
        <f t="shared" si="118"/>
        <v>5.1//8</v>
      </c>
      <c r="D2323" s="61">
        <v>3149</v>
      </c>
      <c r="E2323" s="72" t="s">
        <v>4800</v>
      </c>
      <c r="F2323" s="395" t="s">
        <v>7369</v>
      </c>
      <c r="G2323" s="62" t="str">
        <f>VLOOKUP(CONCATENATE(TEXT(I2323,"0"),"_",TEXT(F2323,"0")),[1]CodC!$A$2:$D$250,4,0)</f>
        <v>Matérias comburentes corrosivas, líquidas;</v>
      </c>
      <c r="H2323" s="395" t="s">
        <v>7324</v>
      </c>
      <c r="I2323" s="68">
        <v>5</v>
      </c>
      <c r="J2323" s="68" t="s">
        <v>625</v>
      </c>
      <c r="K2323" s="68" t="s">
        <v>631</v>
      </c>
      <c r="L2323" s="68" t="s">
        <v>849</v>
      </c>
      <c r="M2323" s="68"/>
      <c r="N2323" s="64" t="s">
        <v>24585</v>
      </c>
      <c r="O2323" s="64" t="s">
        <v>4801</v>
      </c>
      <c r="P2323" s="113" t="s">
        <v>22423</v>
      </c>
      <c r="Q2323" s="70" t="s">
        <v>7229</v>
      </c>
      <c r="R2323" s="70" t="s">
        <v>2769</v>
      </c>
      <c r="S2323" s="65" t="str">
        <f t="shared" si="116"/>
        <v xml:space="preserve"> SW1 </v>
      </c>
      <c r="T2323" s="68" t="s">
        <v>2770</v>
      </c>
      <c r="U2323" s="68"/>
      <c r="V2323" s="68"/>
      <c r="W2323" s="68"/>
      <c r="X2323" s="68"/>
      <c r="Y2323" s="68"/>
      <c r="Z2323" s="68"/>
      <c r="AA2323" s="68"/>
      <c r="AB2323" s="68"/>
      <c r="AC2323" s="68"/>
      <c r="AD2323" s="68"/>
      <c r="AE2323" s="68"/>
      <c r="AF2323" s="68"/>
      <c r="AG2323" s="68"/>
      <c r="AH2323" s="68"/>
      <c r="AI2323" s="68"/>
      <c r="AJ2323" s="68" t="s">
        <v>7163</v>
      </c>
      <c r="AK2323" s="68"/>
      <c r="AL2323" s="68"/>
      <c r="AM2323" s="70" t="s">
        <v>4802</v>
      </c>
      <c r="AN2323" s="63" t="str">
        <f>IF(ISNA(VLOOKUP(D2323,[1]GRE_Tabela2!$A$4:$D$112,4,0)),"-",VLOOKUP(D2323,[1]GRE_Tabela2!$A$4:$D$112,4,0))</f>
        <v>-</v>
      </c>
      <c r="AO2323" s="68" t="s">
        <v>1480</v>
      </c>
      <c r="AP2323" s="68" t="s">
        <v>1618</v>
      </c>
      <c r="AQ2323" s="113">
        <v>140</v>
      </c>
      <c r="AR2323" s="302" t="str">
        <f>IF(ISNA(VLOOKUP(AT2323,[1]FISQ!$D$2:$J$1713,7,0)),"-",VLOOKUP(AT2323,[1]FISQ!$D$2:$J$1713,7,0))</f>
        <v>-</v>
      </c>
      <c r="AS2323" s="302" t="str">
        <f>IF(ISNA(VLOOKUP(AT2323,[1]FISQ!$D$2:$J$1713,4,0)),"-",CONCATENATE("(",VLOOKUP(AT2323,[1]FISQ!$D$2:$J$1713,4,0),")"))</f>
        <v>-</v>
      </c>
      <c r="AT2323" s="71" t="s">
        <v>4803</v>
      </c>
      <c r="AU2323" s="38"/>
      <c r="AV2323" s="30"/>
      <c r="AW2323" s="38"/>
    </row>
    <row r="2324" spans="1:49" ht="38.25">
      <c r="A2324" s="33">
        <v>2323</v>
      </c>
      <c r="B2324" s="33" t="str">
        <f t="shared" si="117"/>
        <v>3150_-</v>
      </c>
      <c r="C2324" s="33" t="str">
        <f t="shared" si="118"/>
        <v>2.1//-</v>
      </c>
      <c r="D2324" s="61">
        <v>3150</v>
      </c>
      <c r="E2324" s="67" t="s">
        <v>4804</v>
      </c>
      <c r="F2324" s="395" t="s">
        <v>7269</v>
      </c>
      <c r="G2324" s="62" t="str">
        <f>VLOOKUP(CONCATENATE(TEXT(I2324,"0"),"_",TEXT(F2324,"0")),[1]CodC!$A$2:$D$250,4,0)</f>
        <v>Outros objetos contendo um gás sob pressão, inflamável</v>
      </c>
      <c r="H2324" s="395" t="s">
        <v>19</v>
      </c>
      <c r="I2324" s="68">
        <v>2</v>
      </c>
      <c r="J2324" s="68" t="s">
        <v>659</v>
      </c>
      <c r="K2324" s="69" t="s">
        <v>19</v>
      </c>
      <c r="L2324" s="64" t="s">
        <v>19</v>
      </c>
      <c r="M2324" s="64"/>
      <c r="N2324" s="64" t="s">
        <v>19</v>
      </c>
      <c r="O2324" s="64" t="s">
        <v>19</v>
      </c>
      <c r="P2324" s="113" t="s">
        <v>22423</v>
      </c>
      <c r="Q2324" s="70" t="s">
        <v>5989</v>
      </c>
      <c r="R2324" s="70" t="s">
        <v>645</v>
      </c>
      <c r="S2324" s="65" t="str">
        <f t="shared" si="116"/>
        <v xml:space="preserve"> SW2 </v>
      </c>
      <c r="T2324" s="69" t="s">
        <v>19</v>
      </c>
      <c r="U2324" s="69"/>
      <c r="V2324" s="69"/>
      <c r="W2324" s="69"/>
      <c r="X2324" s="69"/>
      <c r="Y2324" s="69"/>
      <c r="Z2324" s="69"/>
      <c r="AA2324" s="69"/>
      <c r="AB2324" s="69"/>
      <c r="AC2324" s="69"/>
      <c r="AD2324" s="69"/>
      <c r="AE2324" s="69"/>
      <c r="AF2324" s="69"/>
      <c r="AG2324" s="69"/>
      <c r="AH2324" s="69"/>
      <c r="AI2324" s="69"/>
      <c r="AJ2324" s="69"/>
      <c r="AK2324" s="69"/>
      <c r="AL2324" s="69"/>
      <c r="AM2324" s="70" t="s">
        <v>4805</v>
      </c>
      <c r="AN2324" s="63" t="str">
        <f>IF(ISNA(VLOOKUP(D2324,[1]GRE_Tabela2!$A$4:$D$112,4,0)),"-",VLOOKUP(D2324,[1]GRE_Tabela2!$A$4:$D$112,4,0))</f>
        <v>-</v>
      </c>
      <c r="AO2324" s="68" t="s">
        <v>612</v>
      </c>
      <c r="AP2324" s="68" t="s">
        <v>613</v>
      </c>
      <c r="AQ2324" s="113">
        <v>115</v>
      </c>
      <c r="AR2324" s="302" t="str">
        <f>IF(ISNA(VLOOKUP(AT2324,[1]FISQ!$D$2:$J$1713,7,0)),"-",VLOOKUP(AT2324,[1]FISQ!$D$2:$J$1713,7,0))</f>
        <v>-</v>
      </c>
      <c r="AS2324" s="302" t="str">
        <f>IF(ISNA(VLOOKUP(AT2324,[1]FISQ!$D$2:$J$1713,4,0)),"-",CONCATENATE("(",VLOOKUP(AT2324,[1]FISQ!$D$2:$J$1713,4,0),")"))</f>
        <v>-</v>
      </c>
      <c r="AT2324" s="71" t="s">
        <v>4806</v>
      </c>
      <c r="AU2324" s="38"/>
      <c r="AV2324" s="38"/>
      <c r="AW2324" s="38"/>
    </row>
    <row r="2325" spans="1:49" ht="63.75">
      <c r="A2325" s="33">
        <v>2324</v>
      </c>
      <c r="B2325" s="33" t="str">
        <f t="shared" si="117"/>
        <v>3151_II</v>
      </c>
      <c r="C2325" s="33" t="str">
        <f t="shared" si="118"/>
        <v>9//0</v>
      </c>
      <c r="D2325" s="61">
        <v>3151</v>
      </c>
      <c r="E2325" s="72" t="s">
        <v>6948</v>
      </c>
      <c r="F2325" s="395" t="s">
        <v>7412</v>
      </c>
      <c r="G2325" s="62" t="str">
        <f>VLOOKUP(CONCATENATE(TEXT(I2325,"0"),"_",TEXT(F2325,"0")),[1]CodC!$A$2:$D$250,4,0)</f>
        <v>Matérias e objetos que, em caso de incêndio, podem formar dioxinas;</v>
      </c>
      <c r="H2325" s="395" t="s">
        <v>7366</v>
      </c>
      <c r="I2325" s="69" t="s">
        <v>2442</v>
      </c>
      <c r="J2325" s="69" t="s">
        <v>2442</v>
      </c>
      <c r="K2325" s="68"/>
      <c r="L2325" s="68" t="s">
        <v>849</v>
      </c>
      <c r="M2325" s="64" t="s">
        <v>1313</v>
      </c>
      <c r="N2325" s="64" t="s">
        <v>24586</v>
      </c>
      <c r="O2325" s="64" t="s">
        <v>5666</v>
      </c>
      <c r="P2325" s="113" t="s">
        <v>22424</v>
      </c>
      <c r="Q2325" s="70" t="s">
        <v>621</v>
      </c>
      <c r="R2325" s="70" t="s">
        <v>621</v>
      </c>
      <c r="S2325" s="65" t="str">
        <f t="shared" si="116"/>
        <v/>
      </c>
      <c r="T2325" s="68" t="s">
        <v>3237</v>
      </c>
      <c r="U2325" s="68"/>
      <c r="V2325" s="68"/>
      <c r="W2325" s="68"/>
      <c r="X2325" s="68"/>
      <c r="Y2325" s="68"/>
      <c r="Z2325" s="68"/>
      <c r="AA2325" s="68"/>
      <c r="AB2325" s="68"/>
      <c r="AC2325" s="68"/>
      <c r="AD2325" s="68"/>
      <c r="AE2325" s="68"/>
      <c r="AF2325" s="68"/>
      <c r="AG2325" s="68"/>
      <c r="AH2325" s="68"/>
      <c r="AI2325" s="68"/>
      <c r="AJ2325" s="68"/>
      <c r="AK2325" s="68"/>
      <c r="AL2325" s="68"/>
      <c r="AM2325" s="70" t="s">
        <v>6323</v>
      </c>
      <c r="AN2325" s="63" t="str">
        <f>IF(ISNA(VLOOKUP(D2325,[1]GRE_Tabela2!$A$4:$D$112,4,0)),"-",VLOOKUP(D2325,[1]GRE_Tabela2!$A$4:$D$112,4,0))</f>
        <v>-</v>
      </c>
      <c r="AO2325" s="68" t="s">
        <v>1341</v>
      </c>
      <c r="AP2325" s="68" t="s">
        <v>1795</v>
      </c>
      <c r="AQ2325" s="113">
        <v>171</v>
      </c>
      <c r="AR2325" s="302" t="str">
        <f>IF(ISNA(VLOOKUP(AT2325,[1]FISQ!$D$2:$J$1713,7,0)),"-",VLOOKUP(AT2325,[1]FISQ!$D$2:$J$1713,7,0))</f>
        <v>-</v>
      </c>
      <c r="AS2325" s="302" t="str">
        <f>IF(ISNA(VLOOKUP(AT2325,[1]FISQ!$D$2:$J$1713,4,0)),"-",CONCATENATE("(",VLOOKUP(AT2325,[1]FISQ!$D$2:$J$1713,4,0),")"))</f>
        <v>-</v>
      </c>
      <c r="AT2325" s="71" t="s">
        <v>4807</v>
      </c>
      <c r="AU2325" s="38"/>
      <c r="AV2325" s="38"/>
      <c r="AW2325" s="38"/>
    </row>
    <row r="2326" spans="1:49" ht="76.5">
      <c r="A2326" s="33">
        <v>2325</v>
      </c>
      <c r="B2326" s="33" t="str">
        <f t="shared" si="117"/>
        <v>3152_II</v>
      </c>
      <c r="C2326" s="33" t="str">
        <f t="shared" si="118"/>
        <v>9//0</v>
      </c>
      <c r="D2326" s="61">
        <v>3152</v>
      </c>
      <c r="E2326" s="72" t="s">
        <v>6949</v>
      </c>
      <c r="F2326" s="395" t="s">
        <v>7412</v>
      </c>
      <c r="G2326" s="62" t="str">
        <f>VLOOKUP(CONCATENATE(TEXT(I2326,"0"),"_",TEXT(F2326,"0")),[1]CodC!$A$2:$D$250,4,0)</f>
        <v>Matérias e objetos que, em caso de incêndio, podem formar dioxinas;</v>
      </c>
      <c r="H2326" s="395" t="s">
        <v>7366</v>
      </c>
      <c r="I2326" s="69" t="s">
        <v>2442</v>
      </c>
      <c r="J2326" s="69" t="s">
        <v>2442</v>
      </c>
      <c r="K2326" s="68"/>
      <c r="L2326" s="68" t="s">
        <v>849</v>
      </c>
      <c r="M2326" s="64" t="s">
        <v>1313</v>
      </c>
      <c r="N2326" s="64" t="s">
        <v>24586</v>
      </c>
      <c r="O2326" s="64" t="s">
        <v>4808</v>
      </c>
      <c r="P2326" s="113" t="s">
        <v>22424</v>
      </c>
      <c r="Q2326" s="70" t="s">
        <v>621</v>
      </c>
      <c r="R2326" s="70" t="s">
        <v>621</v>
      </c>
      <c r="S2326" s="65" t="str">
        <f t="shared" si="116"/>
        <v/>
      </c>
      <c r="T2326" s="68" t="s">
        <v>3237</v>
      </c>
      <c r="U2326" s="68"/>
      <c r="V2326" s="68"/>
      <c r="W2326" s="68"/>
      <c r="X2326" s="68"/>
      <c r="Y2326" s="68"/>
      <c r="Z2326" s="68"/>
      <c r="AA2326" s="68"/>
      <c r="AB2326" s="68"/>
      <c r="AC2326" s="68"/>
      <c r="AD2326" s="68"/>
      <c r="AE2326" s="68"/>
      <c r="AF2326" s="68"/>
      <c r="AG2326" s="68"/>
      <c r="AH2326" s="68"/>
      <c r="AI2326" s="68"/>
      <c r="AJ2326" s="68"/>
      <c r="AK2326" s="68"/>
      <c r="AL2326" s="68"/>
      <c r="AM2326" s="70" t="s">
        <v>6957</v>
      </c>
      <c r="AN2326" s="63" t="str">
        <f>IF(ISNA(VLOOKUP(D2326,[1]GRE_Tabela2!$A$4:$D$112,4,0)),"-",VLOOKUP(D2326,[1]GRE_Tabela2!$A$4:$D$112,4,0))</f>
        <v>-</v>
      </c>
      <c r="AO2326" s="68" t="s">
        <v>1341</v>
      </c>
      <c r="AP2326" s="68" t="s">
        <v>1795</v>
      </c>
      <c r="AQ2326" s="113">
        <v>171</v>
      </c>
      <c r="AR2326" s="302" t="str">
        <f>IF(ISNA(VLOOKUP(AT2326,[1]FISQ!$D$2:$J$1713,7,0)),"-",VLOOKUP(AT2326,[1]FISQ!$D$2:$J$1713,7,0))</f>
        <v>-</v>
      </c>
      <c r="AS2326" s="302" t="str">
        <f>IF(ISNA(VLOOKUP(AT2326,[1]FISQ!$D$2:$J$1713,4,0)),"-",CONCATENATE("(",VLOOKUP(AT2326,[1]FISQ!$D$2:$J$1713,4,0),")"))</f>
        <v>-</v>
      </c>
      <c r="AT2326" s="71" t="s">
        <v>4809</v>
      </c>
      <c r="AU2326" s="38"/>
      <c r="AV2326" s="38"/>
      <c r="AW2326" s="38"/>
    </row>
    <row r="2327" spans="1:49" ht="25.5">
      <c r="A2327" s="33">
        <v>2326</v>
      </c>
      <c r="B2327" s="33" t="str">
        <f t="shared" si="117"/>
        <v>3153_-</v>
      </c>
      <c r="C2327" s="33" t="str">
        <f t="shared" si="118"/>
        <v>2.1//-</v>
      </c>
      <c r="D2327" s="61">
        <v>3153</v>
      </c>
      <c r="E2327" s="67" t="s">
        <v>4810</v>
      </c>
      <c r="F2327" s="395" t="s">
        <v>7253</v>
      </c>
      <c r="G2327" s="62" t="str">
        <f>VLOOKUP(CONCATENATE(TEXT(I2327,"0"),"_",TEXT(F2327,"0")),[1]CodC!$A$2:$D$250,4,0)</f>
        <v>Gás liquefeito, inflamável</v>
      </c>
      <c r="H2327" s="395" t="s">
        <v>632</v>
      </c>
      <c r="I2327" s="68">
        <v>2</v>
      </c>
      <c r="J2327" s="68" t="s">
        <v>659</v>
      </c>
      <c r="K2327" s="69" t="s">
        <v>19</v>
      </c>
      <c r="L2327" s="64" t="s">
        <v>19</v>
      </c>
      <c r="M2327" s="64"/>
      <c r="N2327" s="64">
        <v>662</v>
      </c>
      <c r="O2327" s="64" t="s">
        <v>19</v>
      </c>
      <c r="P2327" s="113" t="s">
        <v>22423</v>
      </c>
      <c r="Q2327" s="70" t="s">
        <v>5991</v>
      </c>
      <c r="R2327" s="70" t="s">
        <v>649</v>
      </c>
      <c r="S2327" s="65" t="str">
        <f t="shared" si="116"/>
        <v xml:space="preserve"> SW2 </v>
      </c>
      <c r="T2327" s="69" t="s">
        <v>19</v>
      </c>
      <c r="U2327" s="69"/>
      <c r="V2327" s="69"/>
      <c r="W2327" s="69"/>
      <c r="X2327" s="69"/>
      <c r="Y2327" s="69"/>
      <c r="Z2327" s="69"/>
      <c r="AA2327" s="69"/>
      <c r="AB2327" s="69"/>
      <c r="AC2327" s="69"/>
      <c r="AD2327" s="69"/>
      <c r="AE2327" s="69"/>
      <c r="AF2327" s="69"/>
      <c r="AG2327" s="69"/>
      <c r="AH2327" s="69"/>
      <c r="AI2327" s="69"/>
      <c r="AJ2327" s="69"/>
      <c r="AK2327" s="69"/>
      <c r="AL2327" s="69"/>
      <c r="AM2327" s="70" t="s">
        <v>4811</v>
      </c>
      <c r="AN2327" s="63" t="str">
        <f>IF(ISNA(VLOOKUP(D2327,[1]GRE_Tabela2!$A$4:$D$112,4,0)),"-",VLOOKUP(D2327,[1]GRE_Tabela2!$A$4:$D$112,4,0))</f>
        <v>-</v>
      </c>
      <c r="AO2327" s="68" t="s">
        <v>612</v>
      </c>
      <c r="AP2327" s="68" t="s">
        <v>613</v>
      </c>
      <c r="AQ2327" s="113">
        <v>115</v>
      </c>
      <c r="AR2327" s="302" t="str">
        <f>IF(ISNA(VLOOKUP(AT2327,[1]FISQ!$D$2:$J$1713,7,0)),"-",VLOOKUP(AT2327,[1]FISQ!$D$2:$J$1713,7,0))</f>
        <v>-</v>
      </c>
      <c r="AS2327" s="302" t="str">
        <f>IF(ISNA(VLOOKUP(AT2327,[1]FISQ!$D$2:$J$1713,4,0)),"-",CONCATENATE("(",VLOOKUP(AT2327,[1]FISQ!$D$2:$J$1713,4,0),")"))</f>
        <v>-</v>
      </c>
      <c r="AT2327" s="71" t="s">
        <v>4812</v>
      </c>
      <c r="AU2327" s="38"/>
      <c r="AV2327" s="38"/>
      <c r="AW2327" s="38"/>
    </row>
    <row r="2328" spans="1:49" ht="25.5">
      <c r="A2328" s="33">
        <v>2327</v>
      </c>
      <c r="B2328" s="33" t="str">
        <f t="shared" si="117"/>
        <v>3154_-</v>
      </c>
      <c r="C2328" s="33" t="str">
        <f t="shared" si="118"/>
        <v>2.1//-</v>
      </c>
      <c r="D2328" s="61">
        <v>3154</v>
      </c>
      <c r="E2328" s="67" t="s">
        <v>4813</v>
      </c>
      <c r="F2328" s="395" t="s">
        <v>7253</v>
      </c>
      <c r="G2328" s="62" t="str">
        <f>VLOOKUP(CONCATENATE(TEXT(I2328,"0"),"_",TEXT(F2328,"0")),[1]CodC!$A$2:$D$250,4,0)</f>
        <v>Gás liquefeito, inflamável</v>
      </c>
      <c r="H2328" s="395" t="s">
        <v>632</v>
      </c>
      <c r="I2328" s="68">
        <v>2</v>
      </c>
      <c r="J2328" s="68" t="s">
        <v>659</v>
      </c>
      <c r="K2328" s="69" t="s">
        <v>19</v>
      </c>
      <c r="L2328" s="64" t="s">
        <v>19</v>
      </c>
      <c r="M2328" s="64"/>
      <c r="N2328" s="64">
        <v>662</v>
      </c>
      <c r="O2328" s="64" t="s">
        <v>19</v>
      </c>
      <c r="P2328" s="113" t="s">
        <v>22423</v>
      </c>
      <c r="Q2328" s="70" t="s">
        <v>5991</v>
      </c>
      <c r="R2328" s="70" t="s">
        <v>649</v>
      </c>
      <c r="S2328" s="65" t="str">
        <f t="shared" si="116"/>
        <v xml:space="preserve"> SW2 </v>
      </c>
      <c r="T2328" s="69" t="s">
        <v>19</v>
      </c>
      <c r="U2328" s="69"/>
      <c r="V2328" s="69"/>
      <c r="W2328" s="69"/>
      <c r="X2328" s="69"/>
      <c r="Y2328" s="69"/>
      <c r="Z2328" s="69"/>
      <c r="AA2328" s="69"/>
      <c r="AB2328" s="69"/>
      <c r="AC2328" s="69"/>
      <c r="AD2328" s="69"/>
      <c r="AE2328" s="69"/>
      <c r="AF2328" s="69"/>
      <c r="AG2328" s="69"/>
      <c r="AH2328" s="69"/>
      <c r="AI2328" s="69"/>
      <c r="AJ2328" s="69"/>
      <c r="AK2328" s="69"/>
      <c r="AL2328" s="69"/>
      <c r="AM2328" s="70" t="s">
        <v>4814</v>
      </c>
      <c r="AN2328" s="63" t="str">
        <f>IF(ISNA(VLOOKUP(D2328,[1]GRE_Tabela2!$A$4:$D$112,4,0)),"-",VLOOKUP(D2328,[1]GRE_Tabela2!$A$4:$D$112,4,0))</f>
        <v>-</v>
      </c>
      <c r="AO2328" s="68" t="s">
        <v>612</v>
      </c>
      <c r="AP2328" s="68" t="s">
        <v>613</v>
      </c>
      <c r="AQ2328" s="113">
        <v>115</v>
      </c>
      <c r="AR2328" s="302" t="str">
        <f>IF(ISNA(VLOOKUP(AT2328,[1]FISQ!$D$2:$J$1713,7,0)),"-",VLOOKUP(AT2328,[1]FISQ!$D$2:$J$1713,7,0))</f>
        <v>-</v>
      </c>
      <c r="AS2328" s="302" t="str">
        <f>IF(ISNA(VLOOKUP(AT2328,[1]FISQ!$D$2:$J$1713,4,0)),"-",CONCATENATE("(",VLOOKUP(AT2328,[1]FISQ!$D$2:$J$1713,4,0),")"))</f>
        <v>-</v>
      </c>
      <c r="AT2328" s="71" t="s">
        <v>4815</v>
      </c>
      <c r="AU2328" s="38"/>
      <c r="AV2328" s="38"/>
      <c r="AW2328" s="38"/>
    </row>
    <row r="2329" spans="1:49" ht="25.5">
      <c r="A2329" s="33">
        <v>2328</v>
      </c>
      <c r="B2329" s="33" t="str">
        <f t="shared" si="117"/>
        <v>3155_II</v>
      </c>
      <c r="C2329" s="33" t="str">
        <f t="shared" si="118"/>
        <v>6.1//0</v>
      </c>
      <c r="D2329" s="61">
        <v>3155</v>
      </c>
      <c r="E2329" s="67" t="s">
        <v>4816</v>
      </c>
      <c r="F2329" s="395" t="s">
        <v>880</v>
      </c>
      <c r="G2329" s="62" t="str">
        <f>VLOOKUP(CONCATENATE(TEXT(I2329,"0"),"_",TEXT(F2329,"0")),[1]CodC!$A$2:$D$250,4,0)</f>
        <v>Matérias tóxicas sem perigo subsidiário, orgânicas, sólidas;</v>
      </c>
      <c r="H2329" s="395" t="s">
        <v>7327</v>
      </c>
      <c r="I2329" s="68">
        <v>6</v>
      </c>
      <c r="J2329" s="68" t="s">
        <v>50</v>
      </c>
      <c r="K2329" s="68"/>
      <c r="L2329" s="68" t="s">
        <v>849</v>
      </c>
      <c r="M2329" s="64" t="s">
        <v>1313</v>
      </c>
      <c r="N2329" s="64" t="s">
        <v>1831</v>
      </c>
      <c r="O2329" s="64" t="s">
        <v>1831</v>
      </c>
      <c r="P2329" s="113" t="s">
        <v>22423</v>
      </c>
      <c r="Q2329" s="70" t="s">
        <v>621</v>
      </c>
      <c r="R2329" s="70" t="s">
        <v>621</v>
      </c>
      <c r="S2329" s="65" t="str">
        <f t="shared" si="116"/>
        <v/>
      </c>
      <c r="T2329" s="69" t="s">
        <v>19</v>
      </c>
      <c r="U2329" s="69"/>
      <c r="V2329" s="69"/>
      <c r="W2329" s="69"/>
      <c r="X2329" s="69"/>
      <c r="Y2329" s="69"/>
      <c r="Z2329" s="69"/>
      <c r="AA2329" s="69"/>
      <c r="AB2329" s="69"/>
      <c r="AC2329" s="69"/>
      <c r="AD2329" s="69"/>
      <c r="AE2329" s="69"/>
      <c r="AF2329" s="69"/>
      <c r="AG2329" s="69"/>
      <c r="AH2329" s="69"/>
      <c r="AI2329" s="69"/>
      <c r="AJ2329" s="69"/>
      <c r="AK2329" s="69"/>
      <c r="AL2329" s="69"/>
      <c r="AM2329" s="70" t="s">
        <v>6043</v>
      </c>
      <c r="AN2329" s="63" t="str">
        <f>IF(ISNA(VLOOKUP(D2329,[1]GRE_Tabela2!$A$4:$D$112,4,0)),"-",VLOOKUP(D2329,[1]GRE_Tabela2!$A$4:$D$112,4,0))</f>
        <v>-</v>
      </c>
      <c r="AO2329" s="68" t="s">
        <v>1341</v>
      </c>
      <c r="AP2329" s="68" t="s">
        <v>1795</v>
      </c>
      <c r="AQ2329" s="113">
        <v>154</v>
      </c>
      <c r="AR2329" s="302" t="str">
        <f>IF(ISNA(VLOOKUP(AT2329,[1]FISQ!$D$2:$J$1713,7,0)),"-",VLOOKUP(AT2329,[1]FISQ!$D$2:$J$1713,7,0))</f>
        <v>0069 </v>
      </c>
      <c r="AS2329" s="302" t="str">
        <f>IF(ISNA(VLOOKUP(AT2329,[1]FISQ!$D$2:$J$1713,4,0)),"-",CONCATENATE("(",VLOOKUP(AT2329,[1]FISQ!$D$2:$J$1713,4,0),")"))</f>
        <v>(1)</v>
      </c>
      <c r="AT2329" s="71" t="s">
        <v>4817</v>
      </c>
      <c r="AU2329" s="38"/>
      <c r="AV2329" s="38"/>
      <c r="AW2329" s="38"/>
    </row>
    <row r="2330" spans="1:49" ht="38.25">
      <c r="A2330" s="33">
        <v>2329</v>
      </c>
      <c r="B2330" s="33" t="str">
        <f t="shared" si="117"/>
        <v>3156_-</v>
      </c>
      <c r="C2330" s="33" t="str">
        <f t="shared" si="118"/>
        <v>2.2//5.1</v>
      </c>
      <c r="D2330" s="61">
        <v>3156</v>
      </c>
      <c r="E2330" s="67" t="s">
        <v>4818</v>
      </c>
      <c r="F2330" s="395" t="s">
        <v>7273</v>
      </c>
      <c r="G2330" s="62" t="str">
        <f>VLOOKUP(CONCATENATE(TEXT(I2330,"0"),"_",TEXT(F2330,"0")),[1]CodC!$A$2:$D$250,4,0)</f>
        <v>Gás comprimido, comburente</v>
      </c>
      <c r="H2330" s="395" t="s">
        <v>7272</v>
      </c>
      <c r="I2330" s="68">
        <v>2</v>
      </c>
      <c r="J2330" s="68" t="s">
        <v>6550</v>
      </c>
      <c r="K2330" s="68" t="s">
        <v>625</v>
      </c>
      <c r="L2330" s="68" t="s">
        <v>19</v>
      </c>
      <c r="M2330" s="68"/>
      <c r="N2330" s="64" t="s">
        <v>24587</v>
      </c>
      <c r="O2330" s="64" t="s">
        <v>51</v>
      </c>
      <c r="P2330" s="113" t="s">
        <v>22423</v>
      </c>
      <c r="Q2330" s="70" t="s">
        <v>627</v>
      </c>
      <c r="R2330" s="70" t="s">
        <v>627</v>
      </c>
      <c r="S2330" s="65" t="str">
        <f t="shared" si="116"/>
        <v/>
      </c>
      <c r="T2330" s="69" t="s">
        <v>19</v>
      </c>
      <c r="U2330" s="69"/>
      <c r="V2330" s="69"/>
      <c r="W2330" s="69"/>
      <c r="X2330" s="69"/>
      <c r="Y2330" s="69"/>
      <c r="Z2330" s="69"/>
      <c r="AA2330" s="69"/>
      <c r="AB2330" s="69"/>
      <c r="AC2330" s="69"/>
      <c r="AD2330" s="69"/>
      <c r="AE2330" s="69"/>
      <c r="AF2330" s="69"/>
      <c r="AG2330" s="69"/>
      <c r="AH2330" s="69"/>
      <c r="AI2330" s="69"/>
      <c r="AJ2330" s="69"/>
      <c r="AK2330" s="69"/>
      <c r="AL2330" s="69"/>
      <c r="AM2330" s="70" t="s">
        <v>19</v>
      </c>
      <c r="AN2330" s="63" t="str">
        <f>IF(ISNA(VLOOKUP(D2330,[1]GRE_Tabela2!$A$4:$D$112,4,0)),"-",VLOOKUP(D2330,[1]GRE_Tabela2!$A$4:$D$112,4,0))</f>
        <v>-</v>
      </c>
      <c r="AO2330" s="41" t="s">
        <v>619</v>
      </c>
      <c r="AP2330" s="68" t="s">
        <v>626</v>
      </c>
      <c r="AQ2330" s="113">
        <v>122</v>
      </c>
      <c r="AR2330" s="302" t="str">
        <f>IF(ISNA(VLOOKUP(AT2330,[1]FISQ!$D$2:$J$1713,7,0)),"-",VLOOKUP(AT2330,[1]FISQ!$D$2:$J$1713,7,0))</f>
        <v>-</v>
      </c>
      <c r="AS2330" s="302" t="str">
        <f>IF(ISNA(VLOOKUP(AT2330,[1]FISQ!$D$2:$J$1713,4,0)),"-",CONCATENATE("(",VLOOKUP(AT2330,[1]FISQ!$D$2:$J$1713,4,0),")"))</f>
        <v>-</v>
      </c>
      <c r="AT2330" s="71" t="s">
        <v>4819</v>
      </c>
      <c r="AU2330" s="38"/>
      <c r="AV2330" s="38"/>
      <c r="AW2330" s="38"/>
    </row>
    <row r="2331" spans="1:49" ht="25.5">
      <c r="A2331" s="33">
        <v>2330</v>
      </c>
      <c r="B2331" s="33" t="str">
        <f t="shared" si="117"/>
        <v>3157_-</v>
      </c>
      <c r="C2331" s="33" t="str">
        <f t="shared" si="118"/>
        <v>2.2//5.1</v>
      </c>
      <c r="D2331" s="61">
        <v>3157</v>
      </c>
      <c r="E2331" s="67" t="s">
        <v>4820</v>
      </c>
      <c r="F2331" s="395" t="s">
        <v>7271</v>
      </c>
      <c r="G2331" s="62" t="str">
        <f>VLOOKUP(CONCATENATE(TEXT(I2331,"0"),"_",TEXT(F2331,"0")),[1]CodC!$A$2:$D$250,4,0)</f>
        <v>Gás liquefeito, comburente</v>
      </c>
      <c r="H2331" s="395" t="s">
        <v>7272</v>
      </c>
      <c r="I2331" s="68">
        <v>2</v>
      </c>
      <c r="J2331" s="68" t="s">
        <v>6550</v>
      </c>
      <c r="K2331" s="68" t="s">
        <v>625</v>
      </c>
      <c r="L2331" s="68" t="s">
        <v>19</v>
      </c>
      <c r="M2331" s="68"/>
      <c r="N2331" s="64" t="s">
        <v>24512</v>
      </c>
      <c r="O2331" s="64" t="s">
        <v>51</v>
      </c>
      <c r="P2331" s="113" t="s">
        <v>22423</v>
      </c>
      <c r="Q2331" s="70" t="s">
        <v>627</v>
      </c>
      <c r="R2331" s="70" t="s">
        <v>627</v>
      </c>
      <c r="S2331" s="65" t="str">
        <f t="shared" si="116"/>
        <v/>
      </c>
      <c r="T2331" s="69" t="s">
        <v>19</v>
      </c>
      <c r="U2331" s="69"/>
      <c r="V2331" s="69"/>
      <c r="W2331" s="69"/>
      <c r="X2331" s="69"/>
      <c r="Y2331" s="69"/>
      <c r="Z2331" s="69"/>
      <c r="AA2331" s="69"/>
      <c r="AB2331" s="69"/>
      <c r="AC2331" s="69"/>
      <c r="AD2331" s="69"/>
      <c r="AE2331" s="69"/>
      <c r="AF2331" s="69"/>
      <c r="AG2331" s="69"/>
      <c r="AH2331" s="69"/>
      <c r="AI2331" s="69"/>
      <c r="AJ2331" s="69"/>
      <c r="AK2331" s="69"/>
      <c r="AL2331" s="69"/>
      <c r="AM2331" s="70" t="s">
        <v>19</v>
      </c>
      <c r="AN2331" s="63" t="str">
        <f>IF(ISNA(VLOOKUP(D2331,[1]GRE_Tabela2!$A$4:$D$112,4,0)),"-",VLOOKUP(D2331,[1]GRE_Tabela2!$A$4:$D$112,4,0))</f>
        <v>-</v>
      </c>
      <c r="AO2331" s="41" t="s">
        <v>619</v>
      </c>
      <c r="AP2331" s="68" t="s">
        <v>626</v>
      </c>
      <c r="AQ2331" s="113">
        <v>122</v>
      </c>
      <c r="AR2331" s="302" t="str">
        <f>IF(ISNA(VLOOKUP(AT2331,[1]FISQ!$D$2:$J$1713,7,0)),"-",VLOOKUP(AT2331,[1]FISQ!$D$2:$J$1713,7,0))</f>
        <v>-</v>
      </c>
      <c r="AS2331" s="302" t="str">
        <f>IF(ISNA(VLOOKUP(AT2331,[1]FISQ!$D$2:$J$1713,4,0)),"-",CONCATENATE("(",VLOOKUP(AT2331,[1]FISQ!$D$2:$J$1713,4,0),")"))</f>
        <v>-</v>
      </c>
      <c r="AT2331" s="71" t="s">
        <v>4821</v>
      </c>
      <c r="AU2331" s="38"/>
      <c r="AV2331" s="38"/>
      <c r="AW2331" s="38"/>
    </row>
    <row r="2332" spans="1:49" ht="25.5">
      <c r="A2332" s="33">
        <v>2331</v>
      </c>
      <c r="B2332" s="33" t="str">
        <f t="shared" si="117"/>
        <v>3158_-</v>
      </c>
      <c r="C2332" s="33" t="str">
        <f t="shared" si="118"/>
        <v>2.2//-</v>
      </c>
      <c r="D2332" s="61">
        <v>3158</v>
      </c>
      <c r="E2332" s="67" t="s">
        <v>4822</v>
      </c>
      <c r="F2332" s="395" t="s">
        <v>7371</v>
      </c>
      <c r="G2332" s="62" t="str">
        <f>VLOOKUP(CONCATENATE(TEXT(I2332,"0"),"_",TEXT(F2332,"0")),[1]CodC!$A$2:$D$250,4,0)</f>
        <v>Gás liquefeito refrigerado, asfixiante</v>
      </c>
      <c r="H2332" s="395" t="s">
        <v>7372</v>
      </c>
      <c r="I2332" s="68">
        <v>2</v>
      </c>
      <c r="J2332" s="68" t="s">
        <v>6550</v>
      </c>
      <c r="K2332" s="68" t="s">
        <v>19</v>
      </c>
      <c r="L2332" s="68" t="s">
        <v>19</v>
      </c>
      <c r="M2332" s="68"/>
      <c r="N2332" s="64" t="s">
        <v>24588</v>
      </c>
      <c r="O2332" s="64" t="s">
        <v>51</v>
      </c>
      <c r="P2332" s="113" t="s">
        <v>22425</v>
      </c>
      <c r="Q2332" s="70" t="s">
        <v>627</v>
      </c>
      <c r="R2332" s="70" t="s">
        <v>627</v>
      </c>
      <c r="S2332" s="65" t="str">
        <f t="shared" si="116"/>
        <v/>
      </c>
      <c r="T2332" s="69" t="s">
        <v>19</v>
      </c>
      <c r="U2332" s="69"/>
      <c r="V2332" s="69"/>
      <c r="W2332" s="69"/>
      <c r="X2332" s="69"/>
      <c r="Y2332" s="69"/>
      <c r="Z2332" s="69"/>
      <c r="AA2332" s="69"/>
      <c r="AB2332" s="69"/>
      <c r="AC2332" s="69"/>
      <c r="AD2332" s="69"/>
      <c r="AE2332" s="69"/>
      <c r="AF2332" s="69"/>
      <c r="AG2332" s="69"/>
      <c r="AH2332" s="69"/>
      <c r="AI2332" s="69"/>
      <c r="AJ2332" s="69"/>
      <c r="AK2332" s="69"/>
      <c r="AL2332" s="69"/>
      <c r="AM2332" s="70" t="s">
        <v>19</v>
      </c>
      <c r="AN2332" s="63" t="str">
        <f>IF(ISNA(VLOOKUP(D2332,[1]GRE_Tabela2!$A$4:$D$112,4,0)),"-",VLOOKUP(D2332,[1]GRE_Tabela2!$A$4:$D$112,4,0))</f>
        <v>-</v>
      </c>
      <c r="AO2332" s="68" t="s">
        <v>619</v>
      </c>
      <c r="AP2332" s="68" t="s">
        <v>620</v>
      </c>
      <c r="AQ2332" s="113">
        <v>120</v>
      </c>
      <c r="AR2332" s="302" t="str">
        <f>IF(ISNA(VLOOKUP(AT2332,[1]FISQ!$D$2:$J$1713,7,0)),"-",VLOOKUP(AT2332,[1]FISQ!$D$2:$J$1713,7,0))</f>
        <v>-</v>
      </c>
      <c r="AS2332" s="302" t="str">
        <f>IF(ISNA(VLOOKUP(AT2332,[1]FISQ!$D$2:$J$1713,4,0)),"-",CONCATENATE("(",VLOOKUP(AT2332,[1]FISQ!$D$2:$J$1713,4,0),")"))</f>
        <v>-</v>
      </c>
      <c r="AT2332" s="71" t="s">
        <v>4823</v>
      </c>
      <c r="AU2332" s="38"/>
      <c r="AV2332" s="38"/>
      <c r="AW2332" s="38"/>
    </row>
    <row r="2333" spans="1:49" ht="25.5">
      <c r="A2333" s="33">
        <v>2332</v>
      </c>
      <c r="B2333" s="33" t="str">
        <f t="shared" si="117"/>
        <v>3159_-</v>
      </c>
      <c r="C2333" s="33" t="str">
        <f t="shared" si="118"/>
        <v>2.2//-</v>
      </c>
      <c r="D2333" s="61">
        <v>3159</v>
      </c>
      <c r="E2333" s="67" t="s">
        <v>4824</v>
      </c>
      <c r="F2333" s="395" t="s">
        <v>7252</v>
      </c>
      <c r="G2333" s="62" t="str">
        <f>VLOOKUP(CONCATENATE(TEXT(I2333,"0"),"_",TEXT(F2333,"0")),[1]CodC!$A$2:$D$250,4,0)</f>
        <v>Gás liquefeito, asfixiante</v>
      </c>
      <c r="H2333" s="395" t="s">
        <v>7248</v>
      </c>
      <c r="I2333" s="68">
        <v>2</v>
      </c>
      <c r="J2333" s="68" t="s">
        <v>6550</v>
      </c>
      <c r="K2333" s="69" t="s">
        <v>19</v>
      </c>
      <c r="L2333" s="64" t="s">
        <v>19</v>
      </c>
      <c r="M2333" s="64"/>
      <c r="N2333" s="64">
        <v>662</v>
      </c>
      <c r="O2333" s="64" t="s">
        <v>19</v>
      </c>
      <c r="P2333" s="113" t="s">
        <v>22425</v>
      </c>
      <c r="Q2333" s="70" t="s">
        <v>621</v>
      </c>
      <c r="R2333" s="70" t="s">
        <v>621</v>
      </c>
      <c r="S2333" s="65" t="str">
        <f t="shared" si="116"/>
        <v/>
      </c>
      <c r="T2333" s="69" t="s">
        <v>19</v>
      </c>
      <c r="U2333" s="69"/>
      <c r="V2333" s="69"/>
      <c r="W2333" s="69"/>
      <c r="X2333" s="69"/>
      <c r="Y2333" s="69"/>
      <c r="Z2333" s="69"/>
      <c r="AA2333" s="69"/>
      <c r="AB2333" s="69"/>
      <c r="AC2333" s="69"/>
      <c r="AD2333" s="69"/>
      <c r="AE2333" s="69"/>
      <c r="AF2333" s="69"/>
      <c r="AG2333" s="69"/>
      <c r="AH2333" s="69"/>
      <c r="AI2333" s="69"/>
      <c r="AJ2333" s="69"/>
      <c r="AK2333" s="69"/>
      <c r="AL2333" s="69"/>
      <c r="AM2333" s="70" t="s">
        <v>4825</v>
      </c>
      <c r="AN2333" s="63" t="str">
        <f>IF(ISNA(VLOOKUP(D2333,[1]GRE_Tabela2!$A$4:$D$112,4,0)),"-",VLOOKUP(D2333,[1]GRE_Tabela2!$A$4:$D$112,4,0))</f>
        <v>-</v>
      </c>
      <c r="AO2333" s="68" t="s">
        <v>619</v>
      </c>
      <c r="AP2333" s="68" t="s">
        <v>620</v>
      </c>
      <c r="AQ2333" s="113">
        <v>126</v>
      </c>
      <c r="AR2333" s="302" t="str">
        <f>IF(ISNA(VLOOKUP(AT2333,[1]FISQ!$D$2:$J$1713,7,0)),"-",VLOOKUP(AT2333,[1]FISQ!$D$2:$J$1713,7,0))</f>
        <v>1281 </v>
      </c>
      <c r="AS2333" s="302" t="str">
        <f>IF(ISNA(VLOOKUP(AT2333,[1]FISQ!$D$2:$J$1713,4,0)),"-",CONCATENATE("(",VLOOKUP(AT2333,[1]FISQ!$D$2:$J$1713,4,0),")"))</f>
        <v>(1)</v>
      </c>
      <c r="AT2333" s="71" t="s">
        <v>4826</v>
      </c>
      <c r="AU2333" s="38"/>
      <c r="AV2333" s="38"/>
      <c r="AW2333" s="38"/>
    </row>
    <row r="2334" spans="1:49" ht="15">
      <c r="A2334" s="33">
        <v>2333</v>
      </c>
      <c r="B2334" s="33" t="str">
        <f t="shared" si="117"/>
        <v>3160_-</v>
      </c>
      <c r="C2334" s="33" t="str">
        <f t="shared" si="118"/>
        <v>2.3//2.1</v>
      </c>
      <c r="D2334" s="61">
        <v>3160</v>
      </c>
      <c r="E2334" s="72" t="s">
        <v>4827</v>
      </c>
      <c r="F2334" s="395" t="s">
        <v>7258</v>
      </c>
      <c r="G2334" s="62" t="str">
        <f>VLOOKUP(CONCATENATE(TEXT(I2334,"0"),"_",TEXT(F2334,"0")),[1]CodC!$A$2:$D$250,4,0)</f>
        <v>Gás liquefeito, tóxico, inflamável</v>
      </c>
      <c r="H2334" s="395" t="s">
        <v>7255</v>
      </c>
      <c r="I2334" s="68">
        <v>2</v>
      </c>
      <c r="J2334" s="68" t="s">
        <v>5719</v>
      </c>
      <c r="K2334" s="68" t="s">
        <v>659</v>
      </c>
      <c r="L2334" s="64" t="s">
        <v>19</v>
      </c>
      <c r="M2334" s="64"/>
      <c r="N2334" s="64" t="s">
        <v>51</v>
      </c>
      <c r="O2334" s="64" t="s">
        <v>51</v>
      </c>
      <c r="P2334" s="113" t="s">
        <v>22423</v>
      </c>
      <c r="Q2334" s="70" t="s">
        <v>7229</v>
      </c>
      <c r="R2334" s="70" t="s">
        <v>633</v>
      </c>
      <c r="S2334" s="65" t="str">
        <f t="shared" si="116"/>
        <v xml:space="preserve"> SW2 </v>
      </c>
      <c r="T2334" s="69" t="s">
        <v>19</v>
      </c>
      <c r="U2334" s="69"/>
      <c r="V2334" s="69"/>
      <c r="W2334" s="69"/>
      <c r="X2334" s="69"/>
      <c r="Y2334" s="69"/>
      <c r="Z2334" s="69"/>
      <c r="AA2334" s="69"/>
      <c r="AB2334" s="69"/>
      <c r="AC2334" s="69"/>
      <c r="AD2334" s="69"/>
      <c r="AE2334" s="69"/>
      <c r="AF2334" s="69"/>
      <c r="AG2334" s="69"/>
      <c r="AH2334" s="69"/>
      <c r="AI2334" s="69"/>
      <c r="AJ2334" s="69"/>
      <c r="AK2334" s="69"/>
      <c r="AL2334" s="69"/>
      <c r="AM2334" s="73" t="s">
        <v>19</v>
      </c>
      <c r="AN2334" s="63" t="str">
        <f>IF(ISNA(VLOOKUP(D2334,[1]GRE_Tabela2!$A$4:$D$112,4,0)),"-",VLOOKUP(D2334,[1]GRE_Tabela2!$A$4:$D$112,4,0))</f>
        <v>-</v>
      </c>
      <c r="AO2334" s="41" t="s">
        <v>612</v>
      </c>
      <c r="AP2334" s="68" t="s">
        <v>613</v>
      </c>
      <c r="AQ2334" s="113">
        <v>119</v>
      </c>
      <c r="AR2334" s="302" t="str">
        <f>IF(ISNA(VLOOKUP(AT2334,[1]FISQ!$D$2:$J$1713,7,0)),"-",VLOOKUP(AT2334,[1]FISQ!$D$2:$J$1713,7,0))</f>
        <v>-</v>
      </c>
      <c r="AS2334" s="302" t="str">
        <f>IF(ISNA(VLOOKUP(AT2334,[1]FISQ!$D$2:$J$1713,4,0)),"-",CONCATENATE("(",VLOOKUP(AT2334,[1]FISQ!$D$2:$J$1713,4,0),")"))</f>
        <v>-</v>
      </c>
      <c r="AT2334" s="71" t="s">
        <v>4828</v>
      </c>
      <c r="AU2334" s="38"/>
      <c r="AV2334" s="38"/>
      <c r="AW2334" s="38"/>
    </row>
    <row r="2335" spans="1:49" ht="25.5">
      <c r="A2335" s="33">
        <v>2334</v>
      </c>
      <c r="B2335" s="33" t="str">
        <f t="shared" si="117"/>
        <v>3161_-</v>
      </c>
      <c r="C2335" s="33" t="str">
        <f t="shared" si="118"/>
        <v>2.1//-</v>
      </c>
      <c r="D2335" s="61">
        <v>3161</v>
      </c>
      <c r="E2335" s="72" t="s">
        <v>4829</v>
      </c>
      <c r="F2335" s="395" t="s">
        <v>7253</v>
      </c>
      <c r="G2335" s="62" t="str">
        <f>VLOOKUP(CONCATENATE(TEXT(I2335,"0"),"_",TEXT(F2335,"0")),[1]CodC!$A$2:$D$250,4,0)</f>
        <v>Gás liquefeito, inflamável</v>
      </c>
      <c r="H2335" s="395" t="s">
        <v>632</v>
      </c>
      <c r="I2335" s="68">
        <v>2</v>
      </c>
      <c r="J2335" s="68" t="s">
        <v>659</v>
      </c>
      <c r="K2335" s="69" t="s">
        <v>19</v>
      </c>
      <c r="L2335" s="64" t="s">
        <v>19</v>
      </c>
      <c r="M2335" s="64"/>
      <c r="N2335" s="64" t="s">
        <v>24512</v>
      </c>
      <c r="O2335" s="64" t="s">
        <v>51</v>
      </c>
      <c r="P2335" s="113" t="s">
        <v>22423</v>
      </c>
      <c r="Q2335" s="70" t="s">
        <v>7229</v>
      </c>
      <c r="R2335" s="70" t="s">
        <v>633</v>
      </c>
      <c r="S2335" s="65" t="str">
        <f t="shared" si="116"/>
        <v xml:space="preserve"> SW2 </v>
      </c>
      <c r="T2335" s="69" t="s">
        <v>19</v>
      </c>
      <c r="U2335" s="69"/>
      <c r="V2335" s="69"/>
      <c r="W2335" s="69"/>
      <c r="X2335" s="69"/>
      <c r="Y2335" s="69"/>
      <c r="Z2335" s="69"/>
      <c r="AA2335" s="69"/>
      <c r="AB2335" s="69"/>
      <c r="AC2335" s="69"/>
      <c r="AD2335" s="69"/>
      <c r="AE2335" s="69"/>
      <c r="AF2335" s="69"/>
      <c r="AG2335" s="69"/>
      <c r="AH2335" s="69"/>
      <c r="AI2335" s="69"/>
      <c r="AJ2335" s="69"/>
      <c r="AK2335" s="69"/>
      <c r="AL2335" s="69"/>
      <c r="AM2335" s="73" t="s">
        <v>19</v>
      </c>
      <c r="AN2335" s="63" t="str">
        <f>IF(ISNA(VLOOKUP(D2335,[1]GRE_Tabela2!$A$4:$D$112,4,0)),"-",VLOOKUP(D2335,[1]GRE_Tabela2!$A$4:$D$112,4,0))</f>
        <v>-</v>
      </c>
      <c r="AO2335" s="68" t="s">
        <v>612</v>
      </c>
      <c r="AP2335" s="68" t="s">
        <v>613</v>
      </c>
      <c r="AQ2335" s="113">
        <v>115</v>
      </c>
      <c r="AR2335" s="302" t="str">
        <f>IF(ISNA(VLOOKUP(AT2335,[1]FISQ!$D$2:$J$1713,7,0)),"-",VLOOKUP(AT2335,[1]FISQ!$D$2:$J$1713,7,0))</f>
        <v>1776 </v>
      </c>
      <c r="AS2335" s="302" t="str">
        <f>IF(ISNA(VLOOKUP(AT2335,[1]FISQ!$D$2:$J$1713,4,0)),"-",CONCATENATE("(",VLOOKUP(AT2335,[1]FISQ!$D$2:$J$1713,4,0),")"))</f>
        <v>(1)</v>
      </c>
      <c r="AT2335" s="71" t="s">
        <v>4830</v>
      </c>
      <c r="AU2335" s="38"/>
      <c r="AV2335" s="38"/>
      <c r="AW2335" s="38"/>
    </row>
    <row r="2336" spans="1:49" ht="15">
      <c r="A2336" s="33">
        <v>2335</v>
      </c>
      <c r="B2336" s="33" t="str">
        <f t="shared" si="117"/>
        <v>3162_-</v>
      </c>
      <c r="C2336" s="33" t="str">
        <f t="shared" si="118"/>
        <v>2.3//-</v>
      </c>
      <c r="D2336" s="61">
        <v>3162</v>
      </c>
      <c r="E2336" s="72" t="s">
        <v>4831</v>
      </c>
      <c r="F2336" s="395" t="s">
        <v>7270</v>
      </c>
      <c r="G2336" s="62" t="str">
        <f>VLOOKUP(CONCATENATE(TEXT(I2336,"0"),"_",TEXT(F2336,"0")),[1]CodC!$A$2:$D$250,4,0)</f>
        <v>Gás liquefeito, tóxico</v>
      </c>
      <c r="H2336" s="395" t="s">
        <v>1153</v>
      </c>
      <c r="I2336" s="68">
        <v>2</v>
      </c>
      <c r="J2336" s="68" t="s">
        <v>5719</v>
      </c>
      <c r="K2336" s="69" t="s">
        <v>19</v>
      </c>
      <c r="L2336" s="64" t="s">
        <v>19</v>
      </c>
      <c r="M2336" s="64"/>
      <c r="N2336" s="64" t="s">
        <v>51</v>
      </c>
      <c r="O2336" s="64" t="s">
        <v>51</v>
      </c>
      <c r="P2336" s="113" t="s">
        <v>22423</v>
      </c>
      <c r="Q2336" s="70" t="s">
        <v>7229</v>
      </c>
      <c r="R2336" s="70" t="s">
        <v>633</v>
      </c>
      <c r="S2336" s="65" t="str">
        <f t="shared" si="116"/>
        <v xml:space="preserve"> SW2 </v>
      </c>
      <c r="T2336" s="69" t="s">
        <v>19</v>
      </c>
      <c r="U2336" s="69"/>
      <c r="V2336" s="69"/>
      <c r="W2336" s="69"/>
      <c r="X2336" s="69"/>
      <c r="Y2336" s="69"/>
      <c r="Z2336" s="69"/>
      <c r="AA2336" s="69"/>
      <c r="AB2336" s="69"/>
      <c r="AC2336" s="69"/>
      <c r="AD2336" s="69"/>
      <c r="AE2336" s="69"/>
      <c r="AF2336" s="69"/>
      <c r="AG2336" s="69"/>
      <c r="AH2336" s="69"/>
      <c r="AI2336" s="69"/>
      <c r="AJ2336" s="69"/>
      <c r="AK2336" s="69"/>
      <c r="AL2336" s="69"/>
      <c r="AM2336" s="73" t="s">
        <v>19</v>
      </c>
      <c r="AN2336" s="63" t="str">
        <f>IF(ISNA(VLOOKUP(D2336,[1]GRE_Tabela2!$A$4:$D$112,4,0)),"-",VLOOKUP(D2336,[1]GRE_Tabela2!$A$4:$D$112,4,0))</f>
        <v>-</v>
      </c>
      <c r="AO2336" s="68" t="s">
        <v>619</v>
      </c>
      <c r="AP2336" s="68" t="s">
        <v>613</v>
      </c>
      <c r="AQ2336" s="113">
        <v>123</v>
      </c>
      <c r="AR2336" s="302" t="str">
        <f>IF(ISNA(VLOOKUP(AT2336,[1]FISQ!$D$2:$J$1713,7,0)),"-",VLOOKUP(AT2336,[1]FISQ!$D$2:$J$1713,7,0))</f>
        <v>-</v>
      </c>
      <c r="AS2336" s="302" t="str">
        <f>IF(ISNA(VLOOKUP(AT2336,[1]FISQ!$D$2:$J$1713,4,0)),"-",CONCATENATE("(",VLOOKUP(AT2336,[1]FISQ!$D$2:$J$1713,4,0),")"))</f>
        <v>-</v>
      </c>
      <c r="AT2336" s="71" t="s">
        <v>4832</v>
      </c>
      <c r="AU2336" s="38"/>
      <c r="AV2336" s="38"/>
      <c r="AW2336" s="38"/>
    </row>
    <row r="2337" spans="1:49" ht="38.25">
      <c r="A2337" s="33">
        <v>2336</v>
      </c>
      <c r="B2337" s="33" t="str">
        <f t="shared" si="117"/>
        <v>3163_-</v>
      </c>
      <c r="C2337" s="33" t="str">
        <f t="shared" si="118"/>
        <v>2.2//-</v>
      </c>
      <c r="D2337" s="61">
        <v>3163</v>
      </c>
      <c r="E2337" s="72" t="s">
        <v>4833</v>
      </c>
      <c r="F2337" s="395" t="s">
        <v>7252</v>
      </c>
      <c r="G2337" s="62" t="str">
        <f>VLOOKUP(CONCATENATE(TEXT(I2337,"0"),"_",TEXT(F2337,"0")),[1]CodC!$A$2:$D$250,4,0)</f>
        <v>Gás liquefeito, asfixiante</v>
      </c>
      <c r="H2337" s="395" t="s">
        <v>7248</v>
      </c>
      <c r="I2337" s="68">
        <v>2</v>
      </c>
      <c r="J2337" s="68" t="s">
        <v>6550</v>
      </c>
      <c r="K2337" s="69" t="s">
        <v>19</v>
      </c>
      <c r="L2337" s="64" t="s">
        <v>19</v>
      </c>
      <c r="M2337" s="64"/>
      <c r="N2337" s="64" t="s">
        <v>24510</v>
      </c>
      <c r="O2337" s="64" t="s">
        <v>6624</v>
      </c>
      <c r="P2337" s="113" t="s">
        <v>22425</v>
      </c>
      <c r="Q2337" s="70" t="s">
        <v>621</v>
      </c>
      <c r="R2337" s="70" t="s">
        <v>621</v>
      </c>
      <c r="S2337" s="65" t="str">
        <f t="shared" si="116"/>
        <v/>
      </c>
      <c r="T2337" s="69" t="s">
        <v>19</v>
      </c>
      <c r="U2337" s="69"/>
      <c r="V2337" s="69"/>
      <c r="W2337" s="69"/>
      <c r="X2337" s="69"/>
      <c r="Y2337" s="69"/>
      <c r="Z2337" s="69"/>
      <c r="AA2337" s="69"/>
      <c r="AB2337" s="69"/>
      <c r="AC2337" s="69"/>
      <c r="AD2337" s="69"/>
      <c r="AE2337" s="69"/>
      <c r="AF2337" s="69"/>
      <c r="AG2337" s="69"/>
      <c r="AH2337" s="69"/>
      <c r="AI2337" s="69"/>
      <c r="AJ2337" s="69"/>
      <c r="AK2337" s="69"/>
      <c r="AL2337" s="69"/>
      <c r="AM2337" s="73" t="s">
        <v>19</v>
      </c>
      <c r="AN2337" s="63" t="str">
        <f>IF(ISNA(VLOOKUP(D2337,[1]GRE_Tabela2!$A$4:$D$112,4,0)),"-",VLOOKUP(D2337,[1]GRE_Tabela2!$A$4:$D$112,4,0))</f>
        <v>-</v>
      </c>
      <c r="AO2337" s="68" t="s">
        <v>619</v>
      </c>
      <c r="AP2337" s="68" t="s">
        <v>620</v>
      </c>
      <c r="AQ2337" s="113">
        <v>126</v>
      </c>
      <c r="AR2337" s="302" t="str">
        <f>IF(ISNA(VLOOKUP(AT2337,[1]FISQ!$D$2:$J$1713,7,0)),"-",VLOOKUP(AT2337,[1]FISQ!$D$2:$J$1713,7,0))</f>
        <v>-</v>
      </c>
      <c r="AS2337" s="302" t="str">
        <f>IF(ISNA(VLOOKUP(AT2337,[1]FISQ!$D$2:$J$1713,4,0)),"-",CONCATENATE("(",VLOOKUP(AT2337,[1]FISQ!$D$2:$J$1713,4,0),")"))</f>
        <v>-</v>
      </c>
      <c r="AT2337" s="71" t="s">
        <v>4834</v>
      </c>
      <c r="AU2337" s="38"/>
      <c r="AV2337" s="38"/>
      <c r="AW2337" s="38"/>
    </row>
    <row r="2338" spans="1:49" ht="38.25">
      <c r="A2338" s="33">
        <v>2337</v>
      </c>
      <c r="B2338" s="33" t="str">
        <f t="shared" si="117"/>
        <v>3164_-</v>
      </c>
      <c r="C2338" s="33" t="str">
        <f t="shared" si="118"/>
        <v>2.2//-</v>
      </c>
      <c r="D2338" s="61">
        <v>3164</v>
      </c>
      <c r="E2338" s="67" t="s">
        <v>6324</v>
      </c>
      <c r="F2338" s="395" t="s">
        <v>7263</v>
      </c>
      <c r="G2338" s="62" t="str">
        <f>VLOOKUP(CONCATENATE(TEXT(I2338,"0"),"_",TEXT(F2338,"0")),[1]CodC!$A$2:$D$250,4,0)</f>
        <v>Outros objetos contendo um gás sob pressão, asfixiante</v>
      </c>
      <c r="H2338" s="395" t="s">
        <v>19</v>
      </c>
      <c r="I2338" s="68">
        <v>2</v>
      </c>
      <c r="J2338" s="68" t="s">
        <v>6550</v>
      </c>
      <c r="K2338" s="69" t="s">
        <v>19</v>
      </c>
      <c r="L2338" s="64" t="s">
        <v>19</v>
      </c>
      <c r="M2338" s="64"/>
      <c r="N2338" s="64" t="s">
        <v>24589</v>
      </c>
      <c r="O2338" s="64" t="s">
        <v>5982</v>
      </c>
      <c r="P2338" s="113" t="s">
        <v>22425</v>
      </c>
      <c r="Q2338" s="70" t="s">
        <v>621</v>
      </c>
      <c r="R2338" s="70" t="s">
        <v>621</v>
      </c>
      <c r="S2338" s="65" t="str">
        <f t="shared" si="116"/>
        <v/>
      </c>
      <c r="T2338" s="69" t="s">
        <v>19</v>
      </c>
      <c r="U2338" s="69"/>
      <c r="V2338" s="69"/>
      <c r="W2338" s="69"/>
      <c r="X2338" s="69"/>
      <c r="Y2338" s="69"/>
      <c r="Z2338" s="69"/>
      <c r="AA2338" s="69"/>
      <c r="AB2338" s="69"/>
      <c r="AC2338" s="69"/>
      <c r="AD2338" s="69"/>
      <c r="AE2338" s="69"/>
      <c r="AF2338" s="69"/>
      <c r="AG2338" s="69"/>
      <c r="AH2338" s="69"/>
      <c r="AI2338" s="69"/>
      <c r="AJ2338" s="69"/>
      <c r="AK2338" s="69"/>
      <c r="AL2338" s="69"/>
      <c r="AM2338" s="70" t="s">
        <v>4835</v>
      </c>
      <c r="AN2338" s="63" t="str">
        <f>IF(ISNA(VLOOKUP(D2338,[1]GRE_Tabela2!$A$4:$D$112,4,0)),"-",VLOOKUP(D2338,[1]GRE_Tabela2!$A$4:$D$112,4,0))</f>
        <v>-</v>
      </c>
      <c r="AO2338" s="68" t="s">
        <v>619</v>
      </c>
      <c r="AP2338" s="68" t="s">
        <v>620</v>
      </c>
      <c r="AQ2338" s="113">
        <v>126</v>
      </c>
      <c r="AR2338" s="302" t="str">
        <f>IF(ISNA(VLOOKUP(AT2338,[1]FISQ!$D$2:$J$1713,7,0)),"-",VLOOKUP(AT2338,[1]FISQ!$D$2:$J$1713,7,0))</f>
        <v>-</v>
      </c>
      <c r="AS2338" s="302" t="str">
        <f>IF(ISNA(VLOOKUP(AT2338,[1]FISQ!$D$2:$J$1713,4,0)),"-",CONCATENATE("(",VLOOKUP(AT2338,[1]FISQ!$D$2:$J$1713,4,0),")"))</f>
        <v>-</v>
      </c>
      <c r="AT2338" s="71" t="s">
        <v>4836</v>
      </c>
      <c r="AU2338" s="38"/>
      <c r="AV2338" s="38"/>
      <c r="AW2338" s="38"/>
    </row>
    <row r="2339" spans="1:49" ht="51">
      <c r="A2339" s="33">
        <v>2338</v>
      </c>
      <c r="B2339" s="33" t="str">
        <f t="shared" si="117"/>
        <v>3165_I</v>
      </c>
      <c r="C2339" s="33" t="str">
        <f t="shared" si="118"/>
        <v>3//6.1/8</v>
      </c>
      <c r="D2339" s="61">
        <v>3165</v>
      </c>
      <c r="E2339" s="72" t="s">
        <v>4837</v>
      </c>
      <c r="F2339" s="395" t="s">
        <v>7413</v>
      </c>
      <c r="G2339" s="62" t="str">
        <f>VLOOKUP(CONCATENATE(TEXT(I2339,"0"),"_",TEXT(F2339,"0")),[1]CodC!$A$2:$D$250,4,0)</f>
        <v>Líquidos inflamáveis, tóxicos, corrosivos;</v>
      </c>
      <c r="H2339" s="395" t="s">
        <v>19</v>
      </c>
      <c r="I2339" s="69">
        <v>3</v>
      </c>
      <c r="J2339" s="69" t="s">
        <v>848</v>
      </c>
      <c r="K2339" s="68" t="s">
        <v>45</v>
      </c>
      <c r="L2339" s="68" t="s">
        <v>746</v>
      </c>
      <c r="M2339" s="63"/>
      <c r="N2339" s="64" t="s">
        <v>19</v>
      </c>
      <c r="O2339" s="64" t="s">
        <v>19</v>
      </c>
      <c r="P2339" s="113" t="s">
        <v>22423</v>
      </c>
      <c r="Q2339" s="70" t="s">
        <v>7229</v>
      </c>
      <c r="R2339" s="70" t="s">
        <v>1216</v>
      </c>
      <c r="S2339" s="65" t="str">
        <f t="shared" si="116"/>
        <v xml:space="preserve"> SW2</v>
      </c>
      <c r="T2339" s="68" t="s">
        <v>7217</v>
      </c>
      <c r="U2339" s="68"/>
      <c r="V2339" s="68"/>
      <c r="W2339" s="68"/>
      <c r="X2339" s="68"/>
      <c r="Y2339" s="68"/>
      <c r="Z2339" s="68"/>
      <c r="AA2339" s="68"/>
      <c r="AB2339" s="68"/>
      <c r="AC2339" s="68"/>
      <c r="AD2339" s="68"/>
      <c r="AE2339" s="68"/>
      <c r="AF2339" s="68"/>
      <c r="AG2339" s="68"/>
      <c r="AH2339" s="68"/>
      <c r="AI2339" s="68"/>
      <c r="AJ2339" s="68"/>
      <c r="AK2339" s="68"/>
      <c r="AL2339" s="68"/>
      <c r="AM2339" s="70" t="s">
        <v>4838</v>
      </c>
      <c r="AN2339" s="63" t="str">
        <f>IF(ISNA(VLOOKUP(D2339,[1]GRE_Tabela2!$A$4:$D$112,4,0)),"-",VLOOKUP(D2339,[1]GRE_Tabela2!$A$4:$D$112,4,0))</f>
        <v>-</v>
      </c>
      <c r="AO2339" s="68" t="s">
        <v>747</v>
      </c>
      <c r="AP2339" s="68" t="s">
        <v>888</v>
      </c>
      <c r="AQ2339" s="113">
        <v>131</v>
      </c>
      <c r="AR2339" s="302" t="str">
        <f>IF(ISNA(VLOOKUP(AT2339,[1]FISQ!$D$2:$J$1713,7,0)),"-",VLOOKUP(AT2339,[1]FISQ!$D$2:$J$1713,7,0))</f>
        <v>-</v>
      </c>
      <c r="AS2339" s="302" t="str">
        <f>IF(ISNA(VLOOKUP(AT2339,[1]FISQ!$D$2:$J$1713,4,0)),"-",CONCATENATE("(",VLOOKUP(AT2339,[1]FISQ!$D$2:$J$1713,4,0),")"))</f>
        <v>-</v>
      </c>
      <c r="AT2339" s="71" t="s">
        <v>4839</v>
      </c>
      <c r="AU2339" s="38"/>
      <c r="AV2339" s="30"/>
      <c r="AW2339" s="38"/>
    </row>
    <row r="2340" spans="1:49" ht="63.75">
      <c r="A2340" s="33">
        <v>2339</v>
      </c>
      <c r="B2340" s="33" t="str">
        <f t="shared" si="117"/>
        <v>3166_-</v>
      </c>
      <c r="C2340" s="33" t="str">
        <f t="shared" si="118"/>
        <v>9//-</v>
      </c>
      <c r="D2340" s="61">
        <v>3166</v>
      </c>
      <c r="E2340" s="72" t="s">
        <v>6002</v>
      </c>
      <c r="F2340" s="395" t="s">
        <v>7365</v>
      </c>
      <c r="G2340" s="62" t="str">
        <f>VLOOKUP(CONCATENATE(TEXT(I2340,"0"),"_",TEXT(F2340,"0")),[1]CodC!$A$2:$D$250,4,0)</f>
        <v>Outras matérias e objetos que apresentem um perigo durante o transporte mas que não correspondam à definição de qualquer outra classe.</v>
      </c>
      <c r="H2340" s="395" t="s">
        <v>19</v>
      </c>
      <c r="I2340" s="69" t="s">
        <v>2442</v>
      </c>
      <c r="J2340" s="69" t="s">
        <v>2442</v>
      </c>
      <c r="K2340" s="64" t="s">
        <v>19</v>
      </c>
      <c r="L2340" s="64" t="s">
        <v>19</v>
      </c>
      <c r="M2340" s="64"/>
      <c r="N2340" s="64" t="s">
        <v>24590</v>
      </c>
      <c r="O2340" s="64" t="s">
        <v>6631</v>
      </c>
      <c r="P2340" s="113" t="s">
        <v>22424</v>
      </c>
      <c r="Q2340" s="70" t="s">
        <v>621</v>
      </c>
      <c r="R2340" s="70" t="s">
        <v>621</v>
      </c>
      <c r="S2340" s="65" t="str">
        <f t="shared" si="116"/>
        <v/>
      </c>
      <c r="T2340" s="68" t="s">
        <v>19</v>
      </c>
      <c r="U2340" s="68"/>
      <c r="V2340" s="68"/>
      <c r="W2340" s="68"/>
      <c r="X2340" s="68"/>
      <c r="Y2340" s="68"/>
      <c r="Z2340" s="68"/>
      <c r="AA2340" s="68"/>
      <c r="AB2340" s="68"/>
      <c r="AC2340" s="68"/>
      <c r="AD2340" s="68"/>
      <c r="AE2340" s="68"/>
      <c r="AF2340" s="68"/>
      <c r="AG2340" s="68"/>
      <c r="AH2340" s="68"/>
      <c r="AI2340" s="68"/>
      <c r="AJ2340" s="68"/>
      <c r="AK2340" s="68"/>
      <c r="AL2340" s="68"/>
      <c r="AM2340" s="70" t="s">
        <v>6958</v>
      </c>
      <c r="AN2340" s="63" t="str">
        <f>IF(ISNA(VLOOKUP(D2340,[1]GRE_Tabela2!$A$4:$D$112,4,0)),"-",VLOOKUP(D2340,[1]GRE_Tabela2!$A$4:$D$112,4,0))</f>
        <v>-</v>
      </c>
      <c r="AO2340" s="68" t="s">
        <v>19</v>
      </c>
      <c r="AP2340" s="68" t="s">
        <v>4841</v>
      </c>
      <c r="AQ2340" s="113">
        <v>115</v>
      </c>
      <c r="AR2340" s="302" t="str">
        <f>IF(ISNA(VLOOKUP(AT2340,[1]FISQ!$D$2:$J$1713,7,0)),"-",VLOOKUP(AT2340,[1]FISQ!$D$2:$J$1713,7,0))</f>
        <v>-</v>
      </c>
      <c r="AS2340" s="302" t="str">
        <f>IF(ISNA(VLOOKUP(AT2340,[1]FISQ!$D$2:$J$1713,4,0)),"-",CONCATENATE("(",VLOOKUP(AT2340,[1]FISQ!$D$2:$J$1713,4,0),")"))</f>
        <v>-</v>
      </c>
      <c r="AT2340" s="71" t="s">
        <v>4840</v>
      </c>
      <c r="AU2340" s="38"/>
      <c r="AV2340" s="38"/>
      <c r="AW2340" s="38"/>
    </row>
    <row r="2341" spans="1:49" ht="25.5">
      <c r="A2341" s="33">
        <v>2340</v>
      </c>
      <c r="B2341" s="33" t="str">
        <f t="shared" si="117"/>
        <v>3167_-</v>
      </c>
      <c r="C2341" s="33" t="str">
        <f t="shared" si="118"/>
        <v>2.1//-</v>
      </c>
      <c r="D2341" s="61">
        <v>3167</v>
      </c>
      <c r="E2341" s="72" t="s">
        <v>4842</v>
      </c>
      <c r="F2341" s="395" t="s">
        <v>7477</v>
      </c>
      <c r="G2341" s="62" t="str">
        <f>VLOOKUP(CONCATENATE(TEXT(I2341,"0"),"_",TEXT(F2341,"0")),[1]CodC!$A$2:$D$250,4,0)</f>
        <v>Gases não comprimidos submetidos a prescrições particulares (amostras de gás), inflamável</v>
      </c>
      <c r="H2341" s="395" t="s">
        <v>19</v>
      </c>
      <c r="I2341" s="68">
        <v>2</v>
      </c>
      <c r="J2341" s="68" t="s">
        <v>659</v>
      </c>
      <c r="K2341" s="69" t="s">
        <v>19</v>
      </c>
      <c r="L2341" s="64" t="s">
        <v>19</v>
      </c>
      <c r="M2341" s="64"/>
      <c r="N2341" s="64" t="s">
        <v>19</v>
      </c>
      <c r="O2341" s="64" t="s">
        <v>4843</v>
      </c>
      <c r="P2341" s="113" t="s">
        <v>22423</v>
      </c>
      <c r="Q2341" s="70" t="s">
        <v>627</v>
      </c>
      <c r="R2341" s="70" t="s">
        <v>627</v>
      </c>
      <c r="S2341" s="65" t="str">
        <f t="shared" si="116"/>
        <v/>
      </c>
      <c r="T2341" s="69" t="s">
        <v>19</v>
      </c>
      <c r="U2341" s="69"/>
      <c r="V2341" s="69"/>
      <c r="W2341" s="69"/>
      <c r="X2341" s="69"/>
      <c r="Y2341" s="69"/>
      <c r="Z2341" s="69"/>
      <c r="AA2341" s="69"/>
      <c r="AB2341" s="69"/>
      <c r="AC2341" s="69"/>
      <c r="AD2341" s="69"/>
      <c r="AE2341" s="69"/>
      <c r="AF2341" s="69"/>
      <c r="AG2341" s="69"/>
      <c r="AH2341" s="69"/>
      <c r="AI2341" s="69"/>
      <c r="AJ2341" s="69"/>
      <c r="AK2341" s="69"/>
      <c r="AL2341" s="69"/>
      <c r="AM2341" s="73" t="s">
        <v>19</v>
      </c>
      <c r="AN2341" s="63" t="str">
        <f>IF(ISNA(VLOOKUP(D2341,[1]GRE_Tabela2!$A$4:$D$112,4,0)),"-",VLOOKUP(D2341,[1]GRE_Tabela2!$A$4:$D$112,4,0))</f>
        <v>-</v>
      </c>
      <c r="AO2341" s="68" t="s">
        <v>612</v>
      </c>
      <c r="AP2341" s="68" t="s">
        <v>613</v>
      </c>
      <c r="AQ2341" s="113">
        <v>115</v>
      </c>
      <c r="AR2341" s="302" t="str">
        <f>IF(ISNA(VLOOKUP(AT2341,[1]FISQ!$D$2:$J$1713,7,0)),"-",VLOOKUP(AT2341,[1]FISQ!$D$2:$J$1713,7,0))</f>
        <v>-</v>
      </c>
      <c r="AS2341" s="302" t="str">
        <f>IF(ISNA(VLOOKUP(AT2341,[1]FISQ!$D$2:$J$1713,4,0)),"-",CONCATENATE("(",VLOOKUP(AT2341,[1]FISQ!$D$2:$J$1713,4,0),")"))</f>
        <v>-</v>
      </c>
      <c r="AT2341" s="71" t="s">
        <v>4844</v>
      </c>
      <c r="AU2341" s="38"/>
      <c r="AV2341" s="38"/>
      <c r="AW2341" s="38"/>
    </row>
    <row r="2342" spans="1:49" ht="25.5">
      <c r="A2342" s="33">
        <v>2341</v>
      </c>
      <c r="B2342" s="33" t="str">
        <f t="shared" si="117"/>
        <v>3168_-</v>
      </c>
      <c r="C2342" s="33" t="str">
        <f t="shared" si="118"/>
        <v>2.3//2.1</v>
      </c>
      <c r="D2342" s="61">
        <v>3168</v>
      </c>
      <c r="E2342" s="72" t="s">
        <v>4845</v>
      </c>
      <c r="F2342" s="395" t="s">
        <v>7478</v>
      </c>
      <c r="G2342" s="62" t="str">
        <f>VLOOKUP(CONCATENATE(TEXT(I2342,"0"),"_",TEXT(F2342,"0")),[1]CodC!$A$2:$D$250,4,0)</f>
        <v>Gases não comprimidos submetidos a prescrições particulares (amostras de gás), tóxico, inflamável</v>
      </c>
      <c r="H2342" s="395" t="s">
        <v>19</v>
      </c>
      <c r="I2342" s="68">
        <v>2</v>
      </c>
      <c r="J2342" s="68" t="s">
        <v>5719</v>
      </c>
      <c r="K2342" s="68" t="s">
        <v>659</v>
      </c>
      <c r="L2342" s="64" t="s">
        <v>19</v>
      </c>
      <c r="M2342" s="64"/>
      <c r="N2342" s="64" t="s">
        <v>19</v>
      </c>
      <c r="O2342" s="64" t="s">
        <v>4843</v>
      </c>
      <c r="P2342" s="113" t="s">
        <v>22423</v>
      </c>
      <c r="Q2342" s="70" t="s">
        <v>627</v>
      </c>
      <c r="R2342" s="70" t="s">
        <v>627</v>
      </c>
      <c r="S2342" s="65" t="str">
        <f t="shared" si="116"/>
        <v/>
      </c>
      <c r="T2342" s="69" t="s">
        <v>19</v>
      </c>
      <c r="U2342" s="69"/>
      <c r="V2342" s="69"/>
      <c r="W2342" s="69"/>
      <c r="X2342" s="69"/>
      <c r="Y2342" s="69"/>
      <c r="Z2342" s="69"/>
      <c r="AA2342" s="69"/>
      <c r="AB2342" s="69"/>
      <c r="AC2342" s="69"/>
      <c r="AD2342" s="69"/>
      <c r="AE2342" s="69"/>
      <c r="AF2342" s="69"/>
      <c r="AG2342" s="69"/>
      <c r="AH2342" s="69"/>
      <c r="AI2342" s="69"/>
      <c r="AJ2342" s="69"/>
      <c r="AK2342" s="69"/>
      <c r="AL2342" s="69"/>
      <c r="AM2342" s="73" t="s">
        <v>19</v>
      </c>
      <c r="AN2342" s="63" t="str">
        <f>IF(ISNA(VLOOKUP(D2342,[1]GRE_Tabela2!$A$4:$D$112,4,0)),"-",VLOOKUP(D2342,[1]GRE_Tabela2!$A$4:$D$112,4,0))</f>
        <v>-</v>
      </c>
      <c r="AO2342" s="68" t="s">
        <v>612</v>
      </c>
      <c r="AP2342" s="68" t="s">
        <v>613</v>
      </c>
      <c r="AQ2342" s="113">
        <v>119</v>
      </c>
      <c r="AR2342" s="302" t="str">
        <f>IF(ISNA(VLOOKUP(AT2342,[1]FISQ!$D$2:$J$1713,7,0)),"-",VLOOKUP(AT2342,[1]FISQ!$D$2:$J$1713,7,0))</f>
        <v>-</v>
      </c>
      <c r="AS2342" s="302" t="str">
        <f>IF(ISNA(VLOOKUP(AT2342,[1]FISQ!$D$2:$J$1713,4,0)),"-",CONCATENATE("(",VLOOKUP(AT2342,[1]FISQ!$D$2:$J$1713,4,0),")"))</f>
        <v>-</v>
      </c>
      <c r="AT2342" s="71" t="s">
        <v>4846</v>
      </c>
      <c r="AU2342" s="38"/>
      <c r="AV2342" s="38"/>
      <c r="AW2342" s="38"/>
    </row>
    <row r="2343" spans="1:49" ht="25.5">
      <c r="A2343" s="33">
        <v>2342</v>
      </c>
      <c r="B2343" s="33" t="str">
        <f t="shared" si="117"/>
        <v>3169_-</v>
      </c>
      <c r="C2343" s="33" t="str">
        <f t="shared" si="118"/>
        <v>2.3//-</v>
      </c>
      <c r="D2343" s="61">
        <v>3169</v>
      </c>
      <c r="E2343" s="72" t="s">
        <v>4848</v>
      </c>
      <c r="F2343" s="395" t="s">
        <v>7479</v>
      </c>
      <c r="G2343" s="62" t="str">
        <f>VLOOKUP(CONCATENATE(TEXT(I2343,"0"),"_",TEXT(F2343,"0")),[1]CodC!$A$2:$D$250,4,0)</f>
        <v>Gases não comprimidos submetidos a prescrições particulares (amostras de gás), tóxico</v>
      </c>
      <c r="H2343" s="395" t="s">
        <v>19</v>
      </c>
      <c r="I2343" s="68">
        <v>2</v>
      </c>
      <c r="J2343" s="68" t="s">
        <v>5719</v>
      </c>
      <c r="K2343" s="69" t="s">
        <v>19</v>
      </c>
      <c r="L2343" s="64" t="s">
        <v>19</v>
      </c>
      <c r="M2343" s="64"/>
      <c r="N2343" s="64" t="s">
        <v>19</v>
      </c>
      <c r="O2343" s="64" t="s">
        <v>4843</v>
      </c>
      <c r="P2343" s="113" t="s">
        <v>22423</v>
      </c>
      <c r="Q2343" s="70" t="s">
        <v>627</v>
      </c>
      <c r="R2343" s="70" t="s">
        <v>627</v>
      </c>
      <c r="S2343" s="65" t="str">
        <f t="shared" si="116"/>
        <v/>
      </c>
      <c r="T2343" s="69" t="s">
        <v>19</v>
      </c>
      <c r="U2343" s="69"/>
      <c r="V2343" s="69"/>
      <c r="W2343" s="69"/>
      <c r="X2343" s="69"/>
      <c r="Y2343" s="69"/>
      <c r="Z2343" s="69"/>
      <c r="AA2343" s="69"/>
      <c r="AB2343" s="69"/>
      <c r="AC2343" s="69"/>
      <c r="AD2343" s="69"/>
      <c r="AE2343" s="69"/>
      <c r="AF2343" s="69"/>
      <c r="AG2343" s="69"/>
      <c r="AH2343" s="69"/>
      <c r="AI2343" s="69"/>
      <c r="AJ2343" s="69"/>
      <c r="AK2343" s="69"/>
      <c r="AL2343" s="69"/>
      <c r="AM2343" s="73" t="s">
        <v>19</v>
      </c>
      <c r="AN2343" s="63" t="str">
        <f>IF(ISNA(VLOOKUP(D2343,[1]GRE_Tabela2!$A$4:$D$112,4,0)),"-",VLOOKUP(D2343,[1]GRE_Tabela2!$A$4:$D$112,4,0))</f>
        <v>-</v>
      </c>
      <c r="AO2343" s="68" t="s">
        <v>619</v>
      </c>
      <c r="AP2343" s="68" t="s">
        <v>613</v>
      </c>
      <c r="AQ2343" s="113">
        <v>123</v>
      </c>
      <c r="AR2343" s="302" t="str">
        <f>IF(ISNA(VLOOKUP(AT2343,[1]FISQ!$D$2:$J$1713,7,0)),"-",VLOOKUP(AT2343,[1]FISQ!$D$2:$J$1713,7,0))</f>
        <v>-</v>
      </c>
      <c r="AS2343" s="302" t="str">
        <f>IF(ISNA(VLOOKUP(AT2343,[1]FISQ!$D$2:$J$1713,4,0)),"-",CONCATENATE("(",VLOOKUP(AT2343,[1]FISQ!$D$2:$J$1713,4,0),")"))</f>
        <v>-</v>
      </c>
      <c r="AT2343" s="71" t="s">
        <v>4847</v>
      </c>
      <c r="AU2343" s="38"/>
      <c r="AV2343" s="38"/>
      <c r="AW2343" s="38"/>
    </row>
    <row r="2344" spans="1:49" ht="76.5">
      <c r="A2344" s="33">
        <v>2343</v>
      </c>
      <c r="B2344" s="33" t="str">
        <f t="shared" si="117"/>
        <v>3170_II</v>
      </c>
      <c r="C2344" s="33" t="str">
        <f t="shared" si="118"/>
        <v>4.3//-</v>
      </c>
      <c r="D2344" s="61">
        <v>3170</v>
      </c>
      <c r="E2344" s="67" t="s">
        <v>4849</v>
      </c>
      <c r="F2344" s="395" t="s">
        <v>7307</v>
      </c>
      <c r="G2344" s="62" t="str">
        <f>VLOOKUP(CONCATENATE(TEXT(I2344,"0"),"_",TEXT(F2344,"0")),[1]CodC!$A$2:$D$250,4,0)</f>
        <v>Matérias que, em contacto com a água, libertam gases inflamáveis, sem perigo subsidiário, sólidas;</v>
      </c>
      <c r="H2344" s="395" t="s">
        <v>7297</v>
      </c>
      <c r="I2344" s="68">
        <v>4</v>
      </c>
      <c r="J2344" s="68" t="s">
        <v>298</v>
      </c>
      <c r="K2344" s="69" t="s">
        <v>19</v>
      </c>
      <c r="L2344" s="68" t="s">
        <v>849</v>
      </c>
      <c r="M2344" s="68"/>
      <c r="N2344" s="64" t="s">
        <v>4850</v>
      </c>
      <c r="O2344" s="64" t="s">
        <v>4850</v>
      </c>
      <c r="P2344" s="113" t="s">
        <v>22423</v>
      </c>
      <c r="Q2344" s="70" t="s">
        <v>861</v>
      </c>
      <c r="R2344" s="70" t="s">
        <v>1553</v>
      </c>
      <c r="S2344" s="65" t="str">
        <f t="shared" si="116"/>
        <v xml:space="preserve">SW5 H1 </v>
      </c>
      <c r="T2344" s="69" t="s">
        <v>5626</v>
      </c>
      <c r="U2344" s="69"/>
      <c r="V2344" s="69"/>
      <c r="W2344" s="69"/>
      <c r="X2344" s="69"/>
      <c r="Y2344" s="69"/>
      <c r="Z2344" s="69"/>
      <c r="AA2344" s="69"/>
      <c r="AB2344" s="69"/>
      <c r="AC2344" s="69"/>
      <c r="AD2344" s="69"/>
      <c r="AE2344" s="69"/>
      <c r="AF2344" s="69"/>
      <c r="AG2344" s="69"/>
      <c r="AH2344" s="69"/>
      <c r="AI2344" s="68" t="s">
        <v>7163</v>
      </c>
      <c r="AJ2344" s="69"/>
      <c r="AK2344" s="69"/>
      <c r="AL2344" s="69"/>
      <c r="AM2344" s="70" t="s">
        <v>4851</v>
      </c>
      <c r="AN2344" s="63" t="str">
        <f>IF(ISNA(VLOOKUP(D2344,[1]GRE_Tabela2!$A$4:$D$112,4,0)),"-",VLOOKUP(D2344,[1]GRE_Tabela2!$A$4:$D$112,4,0))</f>
        <v>-</v>
      </c>
      <c r="AO2344" s="68" t="s">
        <v>1065</v>
      </c>
      <c r="AP2344" s="68" t="s">
        <v>1387</v>
      </c>
      <c r="AQ2344" s="113">
        <v>138</v>
      </c>
      <c r="AR2344" s="302" t="str">
        <f>IF(ISNA(VLOOKUP(AT2344,[1]FISQ!$D$2:$J$1713,7,0)),"-",VLOOKUP(AT2344,[1]FISQ!$D$2:$J$1713,7,0))</f>
        <v>-</v>
      </c>
      <c r="AS2344" s="302" t="str">
        <f>IF(ISNA(VLOOKUP(AT2344,[1]FISQ!$D$2:$J$1713,4,0)),"-",CONCATENATE("(",VLOOKUP(AT2344,[1]FISQ!$D$2:$J$1713,4,0),")"))</f>
        <v>-</v>
      </c>
      <c r="AT2344" s="71" t="s">
        <v>4852</v>
      </c>
      <c r="AU2344" s="38"/>
      <c r="AV2344" s="38"/>
      <c r="AW2344" s="38"/>
    </row>
    <row r="2345" spans="1:49" ht="76.5">
      <c r="A2345" s="33">
        <v>2344</v>
      </c>
      <c r="B2345" s="33" t="str">
        <f t="shared" si="117"/>
        <v>3170_III</v>
      </c>
      <c r="C2345" s="33" t="str">
        <f t="shared" si="118"/>
        <v>4.3//-</v>
      </c>
      <c r="D2345" s="61">
        <v>3170</v>
      </c>
      <c r="E2345" s="67" t="s">
        <v>4849</v>
      </c>
      <c r="F2345" s="395" t="s">
        <v>7307</v>
      </c>
      <c r="G2345" s="62" t="str">
        <f>VLOOKUP(CONCATENATE(TEXT(I2345,"0"),"_",TEXT(F2345,"0")),[1]CodC!$A$2:$D$250,4,0)</f>
        <v>Matérias que, em contacto com a água, libertam gases inflamáveis, sem perigo subsidiário, sólidas;</v>
      </c>
      <c r="H2345" s="395" t="s">
        <v>7297</v>
      </c>
      <c r="I2345" s="68">
        <v>4</v>
      </c>
      <c r="J2345" s="68" t="s">
        <v>298</v>
      </c>
      <c r="K2345" s="69" t="s">
        <v>19</v>
      </c>
      <c r="L2345" s="68" t="s">
        <v>879</v>
      </c>
      <c r="M2345" s="68"/>
      <c r="N2345" s="64" t="s">
        <v>4850</v>
      </c>
      <c r="O2345" s="64" t="s">
        <v>4853</v>
      </c>
      <c r="P2345" s="113" t="s">
        <v>22423</v>
      </c>
      <c r="Q2345" s="70" t="s">
        <v>861</v>
      </c>
      <c r="R2345" s="70" t="s">
        <v>1553</v>
      </c>
      <c r="S2345" s="65" t="str">
        <f t="shared" si="116"/>
        <v xml:space="preserve">SW5 H1 </v>
      </c>
      <c r="T2345" s="69" t="s">
        <v>5626</v>
      </c>
      <c r="U2345" s="69"/>
      <c r="V2345" s="69"/>
      <c r="W2345" s="69"/>
      <c r="X2345" s="69"/>
      <c r="Y2345" s="69"/>
      <c r="Z2345" s="69"/>
      <c r="AA2345" s="69"/>
      <c r="AB2345" s="69"/>
      <c r="AC2345" s="69"/>
      <c r="AD2345" s="69"/>
      <c r="AE2345" s="69"/>
      <c r="AF2345" s="69"/>
      <c r="AG2345" s="69"/>
      <c r="AH2345" s="69"/>
      <c r="AI2345" s="68" t="s">
        <v>7163</v>
      </c>
      <c r="AJ2345" s="69"/>
      <c r="AK2345" s="69"/>
      <c r="AL2345" s="69"/>
      <c r="AM2345" s="70" t="str">
        <f>AM2344</f>
        <v>Pó cinzento ou grumos com algumas inclusões metálicas. O contacto com a água pode causar aquecimento com possível libertação de gases inflamáveis ​​e tóxicos, como o hidrogénio e o amoníaco. Esta rubrica inclui, por exemplo, escória de alumínio, escumas de alumínio, cátodos usados, sucata de alumínio e escórias salinas de alumínio.</v>
      </c>
      <c r="AN2345" s="63" t="str">
        <f>IF(ISNA(VLOOKUP(D2345,[1]GRE_Tabela2!$A$4:$D$112,4,0)),"-",VLOOKUP(D2345,[1]GRE_Tabela2!$A$4:$D$112,4,0))</f>
        <v>-</v>
      </c>
      <c r="AO2345" s="68" t="s">
        <v>1065</v>
      </c>
      <c r="AP2345" s="68" t="s">
        <v>1387</v>
      </c>
      <c r="AQ2345" s="113">
        <v>138</v>
      </c>
      <c r="AR2345" s="302" t="str">
        <f>IF(ISNA(VLOOKUP(AT2345,[1]FISQ!$D$2:$J$1713,7,0)),"-",VLOOKUP(AT2345,[1]FISQ!$D$2:$J$1713,7,0))</f>
        <v>-</v>
      </c>
      <c r="AS2345" s="302" t="str">
        <f>IF(ISNA(VLOOKUP(AT2345,[1]FISQ!$D$2:$J$1713,4,0)),"-",CONCATENATE("(",VLOOKUP(AT2345,[1]FISQ!$D$2:$J$1713,4,0),")"))</f>
        <v>-</v>
      </c>
      <c r="AT2345" s="71" t="s">
        <v>4852</v>
      </c>
      <c r="AU2345" s="38"/>
      <c r="AV2345" s="38"/>
      <c r="AW2345" s="38"/>
    </row>
    <row r="2346" spans="1:49" ht="63.75">
      <c r="A2346" s="33">
        <v>2345</v>
      </c>
      <c r="B2346" s="33" t="str">
        <f t="shared" si="117"/>
        <v>3171_-</v>
      </c>
      <c r="C2346" s="33" t="str">
        <f t="shared" si="118"/>
        <v>9//-</v>
      </c>
      <c r="D2346" s="61">
        <v>3171</v>
      </c>
      <c r="E2346" s="67" t="s">
        <v>4854</v>
      </c>
      <c r="F2346" s="395" t="s">
        <v>7365</v>
      </c>
      <c r="G2346" s="62" t="str">
        <f>VLOOKUP(CONCATENATE(TEXT(I2346,"0"),"_",TEXT(F2346,"0")),[1]CodC!$A$2:$D$250,4,0)</f>
        <v>Outras matérias e objetos que apresentem um perigo durante o transporte mas que não correspondam à definição de qualquer outra classe.</v>
      </c>
      <c r="H2346" s="395" t="s">
        <v>19</v>
      </c>
      <c r="I2346" s="69" t="s">
        <v>2442</v>
      </c>
      <c r="J2346" s="69" t="s">
        <v>2442</v>
      </c>
      <c r="K2346" s="64" t="s">
        <v>19</v>
      </c>
      <c r="L2346" s="64" t="s">
        <v>19</v>
      </c>
      <c r="M2346" s="64"/>
      <c r="N2346" s="64" t="s">
        <v>24590</v>
      </c>
      <c r="O2346" s="64" t="s">
        <v>6671</v>
      </c>
      <c r="P2346" s="113" t="s">
        <v>22424</v>
      </c>
      <c r="Q2346" s="70" t="s">
        <v>621</v>
      </c>
      <c r="R2346" s="70" t="s">
        <v>621</v>
      </c>
      <c r="S2346" s="65" t="str">
        <f t="shared" si="116"/>
        <v/>
      </c>
      <c r="T2346" s="68" t="s">
        <v>19</v>
      </c>
      <c r="U2346" s="68"/>
      <c r="V2346" s="68"/>
      <c r="W2346" s="68"/>
      <c r="X2346" s="68"/>
      <c r="Y2346" s="68"/>
      <c r="Z2346" s="68"/>
      <c r="AA2346" s="68"/>
      <c r="AB2346" s="68"/>
      <c r="AC2346" s="68"/>
      <c r="AD2346" s="68"/>
      <c r="AE2346" s="68"/>
      <c r="AF2346" s="68"/>
      <c r="AG2346" s="68"/>
      <c r="AH2346" s="68"/>
      <c r="AI2346" s="68"/>
      <c r="AJ2346" s="68"/>
      <c r="AK2346" s="68"/>
      <c r="AL2346" s="68"/>
      <c r="AM2346" s="70" t="s">
        <v>6325</v>
      </c>
      <c r="AN2346" s="63" t="str">
        <f>IF(ISNA(VLOOKUP(D2346,[1]GRE_Tabela2!$A$4:$D$112,4,0)),"-",VLOOKUP(D2346,[1]GRE_Tabela2!$A$4:$D$112,4,0))</f>
        <v>-</v>
      </c>
      <c r="AO2346" s="68" t="s">
        <v>1341</v>
      </c>
      <c r="AP2346" s="68" t="s">
        <v>1342</v>
      </c>
      <c r="AQ2346" s="113">
        <v>154</v>
      </c>
      <c r="AR2346" s="302" t="str">
        <f>IF(ISNA(VLOOKUP(AT2346,[1]FISQ!$D$2:$J$1713,7,0)),"-",VLOOKUP(AT2346,[1]FISQ!$D$2:$J$1713,7,0))</f>
        <v>-</v>
      </c>
      <c r="AS2346" s="302" t="str">
        <f>IF(ISNA(VLOOKUP(AT2346,[1]FISQ!$D$2:$J$1713,4,0)),"-",CONCATENATE("(",VLOOKUP(AT2346,[1]FISQ!$D$2:$J$1713,4,0),")"))</f>
        <v>-</v>
      </c>
      <c r="AT2346" s="71" t="s">
        <v>4855</v>
      </c>
      <c r="AU2346" s="38"/>
      <c r="AV2346" s="38"/>
      <c r="AW2346" s="38"/>
    </row>
    <row r="2347" spans="1:49" ht="51">
      <c r="A2347" s="33">
        <v>2346</v>
      </c>
      <c r="B2347" s="33" t="str">
        <f t="shared" si="117"/>
        <v>3172_I</v>
      </c>
      <c r="C2347" s="33" t="str">
        <f t="shared" si="118"/>
        <v>6.1//-</v>
      </c>
      <c r="D2347" s="61">
        <v>3172</v>
      </c>
      <c r="E2347" s="72" t="s">
        <v>4856</v>
      </c>
      <c r="F2347" s="395" t="s">
        <v>373</v>
      </c>
      <c r="G2347" s="62" t="str">
        <f>VLOOKUP(CONCATENATE(TEXT(I2347,"0"),"_",TEXT(F2347,"0")),[1]CodC!$A$2:$D$250,4,0)</f>
        <v>Matérias tóxicas sem perigo subsidiário, orgânicas, líquidas;</v>
      </c>
      <c r="H2347" s="395" t="s">
        <v>7326</v>
      </c>
      <c r="I2347" s="68">
        <v>6</v>
      </c>
      <c r="J2347" s="68" t="s">
        <v>50</v>
      </c>
      <c r="K2347" s="69" t="s">
        <v>19</v>
      </c>
      <c r="L2347" s="68" t="s">
        <v>746</v>
      </c>
      <c r="M2347" s="68"/>
      <c r="N2347" s="64" t="s">
        <v>24591</v>
      </c>
      <c r="O2347" s="64" t="s">
        <v>4857</v>
      </c>
      <c r="P2347" s="113" t="s">
        <v>22423</v>
      </c>
      <c r="Q2347" s="70" t="s">
        <v>861</v>
      </c>
      <c r="R2347" s="70" t="s">
        <v>861</v>
      </c>
      <c r="S2347" s="65" t="str">
        <f t="shared" si="116"/>
        <v/>
      </c>
      <c r="T2347" s="69" t="s">
        <v>19</v>
      </c>
      <c r="U2347" s="69"/>
      <c r="V2347" s="69"/>
      <c r="W2347" s="69"/>
      <c r="X2347" s="69"/>
      <c r="Y2347" s="69"/>
      <c r="Z2347" s="69"/>
      <c r="AA2347" s="69"/>
      <c r="AB2347" s="69"/>
      <c r="AC2347" s="69"/>
      <c r="AD2347" s="69"/>
      <c r="AE2347" s="69"/>
      <c r="AF2347" s="69"/>
      <c r="AG2347" s="69"/>
      <c r="AH2347" s="69"/>
      <c r="AI2347" s="69"/>
      <c r="AJ2347" s="69"/>
      <c r="AK2347" s="69"/>
      <c r="AL2347" s="69"/>
      <c r="AM2347" s="70" t="s">
        <v>6396</v>
      </c>
      <c r="AN2347" s="63" t="str">
        <f>IF(ISNA(VLOOKUP(D2347,[1]GRE_Tabela2!$A$4:$D$112,4,0)),"-",VLOOKUP(D2347,[1]GRE_Tabela2!$A$4:$D$112,4,0))</f>
        <v>-</v>
      </c>
      <c r="AO2347" s="68" t="s">
        <v>1341</v>
      </c>
      <c r="AP2347" s="68" t="s">
        <v>1795</v>
      </c>
      <c r="AQ2347" s="113">
        <v>153</v>
      </c>
      <c r="AR2347" s="302" t="str">
        <f>IF(ISNA(VLOOKUP(AT2347,[1]FISQ!$D$2:$J$1713,7,0)),"-",VLOOKUP(AT2347,[1]FISQ!$D$2:$J$1713,7,0))</f>
        <v>-</v>
      </c>
      <c r="AS2347" s="302" t="str">
        <f>IF(ISNA(VLOOKUP(AT2347,[1]FISQ!$D$2:$J$1713,4,0)),"-",CONCATENATE("(",VLOOKUP(AT2347,[1]FISQ!$D$2:$J$1713,4,0),")"))</f>
        <v>-</v>
      </c>
      <c r="AT2347" s="71" t="s">
        <v>4858</v>
      </c>
      <c r="AU2347" s="38"/>
      <c r="AV2347" s="38"/>
      <c r="AW2347" s="38"/>
    </row>
    <row r="2348" spans="1:49" ht="51">
      <c r="A2348" s="33">
        <v>2347</v>
      </c>
      <c r="B2348" s="33" t="str">
        <f t="shared" si="117"/>
        <v>3172_II</v>
      </c>
      <c r="C2348" s="33" t="str">
        <f t="shared" si="118"/>
        <v>6.1//-</v>
      </c>
      <c r="D2348" s="61">
        <v>3172</v>
      </c>
      <c r="E2348" s="72" t="s">
        <v>4856</v>
      </c>
      <c r="F2348" s="395" t="s">
        <v>373</v>
      </c>
      <c r="G2348" s="62" t="str">
        <f>VLOOKUP(CONCATENATE(TEXT(I2348,"0"),"_",TEXT(F2348,"0")),[1]CodC!$A$2:$D$250,4,0)</f>
        <v>Matérias tóxicas sem perigo subsidiário, orgânicas, líquidas;</v>
      </c>
      <c r="H2348" s="395" t="s">
        <v>7327</v>
      </c>
      <c r="I2348" s="68">
        <v>6</v>
      </c>
      <c r="J2348" s="68" t="s">
        <v>50</v>
      </c>
      <c r="K2348" s="69" t="s">
        <v>19</v>
      </c>
      <c r="L2348" s="68" t="s">
        <v>849</v>
      </c>
      <c r="M2348" s="68"/>
      <c r="N2348" s="64" t="s">
        <v>24591</v>
      </c>
      <c r="O2348" s="64" t="s">
        <v>4857</v>
      </c>
      <c r="P2348" s="113" t="s">
        <v>22423</v>
      </c>
      <c r="Q2348" s="70" t="s">
        <v>861</v>
      </c>
      <c r="R2348" s="70" t="s">
        <v>861</v>
      </c>
      <c r="S2348" s="65" t="str">
        <f t="shared" si="116"/>
        <v/>
      </c>
      <c r="T2348" s="69" t="s">
        <v>19</v>
      </c>
      <c r="U2348" s="69"/>
      <c r="V2348" s="69"/>
      <c r="W2348" s="69"/>
      <c r="X2348" s="69"/>
      <c r="Y2348" s="69"/>
      <c r="Z2348" s="69"/>
      <c r="AA2348" s="69"/>
      <c r="AB2348" s="69"/>
      <c r="AC2348" s="69"/>
      <c r="AD2348" s="69"/>
      <c r="AE2348" s="69"/>
      <c r="AF2348" s="69"/>
      <c r="AG2348" s="69"/>
      <c r="AH2348" s="69"/>
      <c r="AI2348" s="69"/>
      <c r="AJ2348" s="69"/>
      <c r="AK2348" s="69"/>
      <c r="AL2348" s="69"/>
      <c r="AM2348" s="70" t="str">
        <f>AM2347</f>
        <v>As toxinas de origem vegetal, animal ou bacteriana que contêm substâncias infeciosas ou toxinas que estão contidas em matérias infeciosas devem ser classificadas na classe 6.2. Tóxico à ingestão, por contacto cutâneo ou à inalação.</v>
      </c>
      <c r="AN2348" s="63" t="str">
        <f>IF(ISNA(VLOOKUP(D2348,[1]GRE_Tabela2!$A$4:$D$112,4,0)),"-",VLOOKUP(D2348,[1]GRE_Tabela2!$A$4:$D$112,4,0))</f>
        <v>-</v>
      </c>
      <c r="AO2348" s="68" t="s">
        <v>1341</v>
      </c>
      <c r="AP2348" s="68" t="s">
        <v>1795</v>
      </c>
      <c r="AQ2348" s="113">
        <v>153</v>
      </c>
      <c r="AR2348" s="302" t="str">
        <f>IF(ISNA(VLOOKUP(AT2348,[1]FISQ!$D$2:$J$1713,7,0)),"-",VLOOKUP(AT2348,[1]FISQ!$D$2:$J$1713,7,0))</f>
        <v>-</v>
      </c>
      <c r="AS2348" s="302" t="str">
        <f>IF(ISNA(VLOOKUP(AT2348,[1]FISQ!$D$2:$J$1713,4,0)),"-",CONCATENATE("(",VLOOKUP(AT2348,[1]FISQ!$D$2:$J$1713,4,0),")"))</f>
        <v>-</v>
      </c>
      <c r="AT2348" s="71" t="s">
        <v>4858</v>
      </c>
      <c r="AU2348" s="38"/>
      <c r="AV2348" s="38"/>
      <c r="AW2348" s="38"/>
    </row>
    <row r="2349" spans="1:49" ht="51">
      <c r="A2349" s="33">
        <v>2348</v>
      </c>
      <c r="B2349" s="33" t="str">
        <f t="shared" si="117"/>
        <v>3172_III</v>
      </c>
      <c r="C2349" s="33" t="str">
        <f t="shared" si="118"/>
        <v>6.1//-</v>
      </c>
      <c r="D2349" s="61">
        <v>3172</v>
      </c>
      <c r="E2349" s="72" t="s">
        <v>4856</v>
      </c>
      <c r="F2349" s="395" t="s">
        <v>373</v>
      </c>
      <c r="G2349" s="62" t="str">
        <f>VLOOKUP(CONCATENATE(TEXT(I2349,"0"),"_",TEXT(F2349,"0")),[1]CodC!$A$2:$D$250,4,0)</f>
        <v>Matérias tóxicas sem perigo subsidiário, orgânicas, líquidas;</v>
      </c>
      <c r="H2349" s="395" t="s">
        <v>7327</v>
      </c>
      <c r="I2349" s="68">
        <v>6</v>
      </c>
      <c r="J2349" s="68" t="s">
        <v>50</v>
      </c>
      <c r="K2349" s="69" t="s">
        <v>19</v>
      </c>
      <c r="L2349" s="68" t="s">
        <v>879</v>
      </c>
      <c r="M2349" s="68"/>
      <c r="N2349" s="64" t="s">
        <v>24591</v>
      </c>
      <c r="O2349" s="64" t="s">
        <v>4859</v>
      </c>
      <c r="P2349" s="113" t="s">
        <v>22423</v>
      </c>
      <c r="Q2349" s="70" t="s">
        <v>621</v>
      </c>
      <c r="R2349" s="70" t="s">
        <v>621</v>
      </c>
      <c r="S2349" s="65" t="str">
        <f t="shared" si="116"/>
        <v/>
      </c>
      <c r="T2349" s="69" t="s">
        <v>19</v>
      </c>
      <c r="U2349" s="69"/>
      <c r="V2349" s="69"/>
      <c r="W2349" s="69"/>
      <c r="X2349" s="69"/>
      <c r="Y2349" s="69"/>
      <c r="Z2349" s="69"/>
      <c r="AA2349" s="69"/>
      <c r="AB2349" s="69"/>
      <c r="AC2349" s="69"/>
      <c r="AD2349" s="69"/>
      <c r="AE2349" s="69"/>
      <c r="AF2349" s="69"/>
      <c r="AG2349" s="69"/>
      <c r="AH2349" s="69"/>
      <c r="AI2349" s="69"/>
      <c r="AJ2349" s="69"/>
      <c r="AK2349" s="69"/>
      <c r="AL2349" s="69"/>
      <c r="AM2349" s="70" t="str">
        <f>AM2348</f>
        <v>As toxinas de origem vegetal, animal ou bacteriana que contêm substâncias infeciosas ou toxinas que estão contidas em matérias infeciosas devem ser classificadas na classe 6.2. Tóxico à ingestão, por contacto cutâneo ou à inalação.</v>
      </c>
      <c r="AN2349" s="63" t="str">
        <f>IF(ISNA(VLOOKUP(D2349,[1]GRE_Tabela2!$A$4:$D$112,4,0)),"-",VLOOKUP(D2349,[1]GRE_Tabela2!$A$4:$D$112,4,0))</f>
        <v>-</v>
      </c>
      <c r="AO2349" s="68" t="s">
        <v>1341</v>
      </c>
      <c r="AP2349" s="68" t="s">
        <v>1795</v>
      </c>
      <c r="AQ2349" s="113">
        <v>153</v>
      </c>
      <c r="AR2349" s="302" t="str">
        <f>IF(ISNA(VLOOKUP(AT2349,[1]FISQ!$D$2:$J$1713,7,0)),"-",VLOOKUP(AT2349,[1]FISQ!$D$2:$J$1713,7,0))</f>
        <v>-</v>
      </c>
      <c r="AS2349" s="302" t="str">
        <f>IF(ISNA(VLOOKUP(AT2349,[1]FISQ!$D$2:$J$1713,4,0)),"-",CONCATENATE("(",VLOOKUP(AT2349,[1]FISQ!$D$2:$J$1713,4,0),")"))</f>
        <v>-</v>
      </c>
      <c r="AT2349" s="71" t="s">
        <v>4858</v>
      </c>
      <c r="AU2349" s="38"/>
      <c r="AV2349" s="38"/>
      <c r="AW2349" s="38"/>
    </row>
    <row r="2350" spans="1:49" ht="25.5">
      <c r="A2350" s="33">
        <v>2349</v>
      </c>
      <c r="B2350" s="33" t="str">
        <f t="shared" si="117"/>
        <v>3174_III</v>
      </c>
      <c r="C2350" s="33" t="str">
        <f t="shared" si="118"/>
        <v>4.2//-</v>
      </c>
      <c r="D2350" s="61">
        <v>3174</v>
      </c>
      <c r="E2350" s="67" t="s">
        <v>4860</v>
      </c>
      <c r="F2350" s="395" t="s">
        <v>7300</v>
      </c>
      <c r="G2350" s="62" t="str">
        <f>VLOOKUP(CONCATENATE(TEXT(I2350,"0"),"_",TEXT(F2350,"0")),[1]CodC!$A$2:$D$250,4,0)</f>
        <v>Matérias sujeitas a inflamação espontânea sem perigo subsidiário, inorgânicas, sólidas;</v>
      </c>
      <c r="H2350" s="395" t="s">
        <v>7294</v>
      </c>
      <c r="I2350" s="68">
        <v>4</v>
      </c>
      <c r="J2350" s="68" t="s">
        <v>1579</v>
      </c>
      <c r="K2350" s="69" t="s">
        <v>19</v>
      </c>
      <c r="L2350" s="68" t="s">
        <v>879</v>
      </c>
      <c r="M2350" s="63"/>
      <c r="N2350" s="64" t="s">
        <v>19</v>
      </c>
      <c r="O2350" s="64" t="s">
        <v>19</v>
      </c>
      <c r="P2350" s="113" t="s">
        <v>22423</v>
      </c>
      <c r="Q2350" s="70" t="s">
        <v>621</v>
      </c>
      <c r="R2350" s="70" t="s">
        <v>621</v>
      </c>
      <c r="S2350" s="65" t="str">
        <f t="shared" si="116"/>
        <v/>
      </c>
      <c r="T2350" s="69" t="s">
        <v>19</v>
      </c>
      <c r="U2350" s="69"/>
      <c r="V2350" s="69"/>
      <c r="W2350" s="69"/>
      <c r="X2350" s="69"/>
      <c r="Y2350" s="69"/>
      <c r="Z2350" s="69"/>
      <c r="AA2350" s="68" t="s">
        <v>7163</v>
      </c>
      <c r="AB2350" s="69"/>
      <c r="AC2350" s="69"/>
      <c r="AD2350" s="69"/>
      <c r="AE2350" s="69"/>
      <c r="AF2350" s="69"/>
      <c r="AG2350" s="69"/>
      <c r="AH2350" s="69"/>
      <c r="AI2350" s="69"/>
      <c r="AJ2350" s="69"/>
      <c r="AK2350" s="69"/>
      <c r="AL2350" s="69"/>
      <c r="AM2350" s="70" t="s">
        <v>4861</v>
      </c>
      <c r="AN2350" s="63" t="str">
        <f>IF(ISNA(VLOOKUP(D2350,[1]GRE_Tabela2!$A$4:$D$112,4,0)),"-",VLOOKUP(D2350,[1]GRE_Tabela2!$A$4:$D$112,4,0))</f>
        <v>-</v>
      </c>
      <c r="AO2350" s="68" t="s">
        <v>1341</v>
      </c>
      <c r="AP2350" s="68" t="s">
        <v>1338</v>
      </c>
      <c r="AQ2350" s="113">
        <v>135</v>
      </c>
      <c r="AR2350" s="302" t="str">
        <f>IF(ISNA(VLOOKUP(AT2350,[1]FISQ!$D$2:$J$1713,7,0)),"-",VLOOKUP(AT2350,[1]FISQ!$D$2:$J$1713,7,0))</f>
        <v>-</v>
      </c>
      <c r="AS2350" s="302" t="str">
        <f>IF(ISNA(VLOOKUP(AT2350,[1]FISQ!$D$2:$J$1713,4,0)),"-",CONCATENATE("(",VLOOKUP(AT2350,[1]FISQ!$D$2:$J$1713,4,0),")"))</f>
        <v>-</v>
      </c>
      <c r="AT2350" s="71" t="s">
        <v>4862</v>
      </c>
      <c r="AU2350" s="38"/>
      <c r="AV2350" s="38"/>
      <c r="AW2350" s="38"/>
    </row>
    <row r="2351" spans="1:49" ht="38.25">
      <c r="A2351" s="33">
        <v>2350</v>
      </c>
      <c r="B2351" s="33" t="str">
        <f t="shared" si="117"/>
        <v>3175_II</v>
      </c>
      <c r="C2351" s="33" t="str">
        <f t="shared" si="118"/>
        <v>4.1//-</v>
      </c>
      <c r="D2351" s="61">
        <v>3175</v>
      </c>
      <c r="E2351" s="72" t="s">
        <v>4863</v>
      </c>
      <c r="F2351" s="395" t="s">
        <v>7275</v>
      </c>
      <c r="G2351" s="62" t="str">
        <f>VLOOKUP(CONCATENATE(TEXT(I2351,"0"),"_",TEXT(F2351,"0")),[1]CodC!$A$2:$D$250,4,0)</f>
        <v>Matérias sólidas inflamáveis, sem perigo subsidiário: Orgânicas;</v>
      </c>
      <c r="H2351" s="395" t="s">
        <v>7294</v>
      </c>
      <c r="I2351" s="68">
        <v>4</v>
      </c>
      <c r="J2351" s="68" t="s">
        <v>1405</v>
      </c>
      <c r="K2351" s="69" t="s">
        <v>19</v>
      </c>
      <c r="L2351" s="68" t="s">
        <v>849</v>
      </c>
      <c r="M2351" s="68"/>
      <c r="N2351" s="64" t="s">
        <v>24592</v>
      </c>
      <c r="O2351" s="64" t="s">
        <v>4864</v>
      </c>
      <c r="P2351" s="113" t="s">
        <v>22423</v>
      </c>
      <c r="Q2351" s="70" t="s">
        <v>861</v>
      </c>
      <c r="R2351" s="70" t="s">
        <v>861</v>
      </c>
      <c r="S2351" s="65" t="str">
        <f t="shared" si="116"/>
        <v/>
      </c>
      <c r="T2351" s="69" t="s">
        <v>19</v>
      </c>
      <c r="U2351" s="69"/>
      <c r="V2351" s="69"/>
      <c r="W2351" s="69"/>
      <c r="X2351" s="69"/>
      <c r="Y2351" s="69"/>
      <c r="Z2351" s="69"/>
      <c r="AA2351" s="69"/>
      <c r="AB2351" s="69"/>
      <c r="AC2351" s="69"/>
      <c r="AD2351" s="69"/>
      <c r="AE2351" s="69"/>
      <c r="AF2351" s="69"/>
      <c r="AG2351" s="69"/>
      <c r="AH2351" s="69"/>
      <c r="AI2351" s="69"/>
      <c r="AJ2351" s="69"/>
      <c r="AK2351" s="69"/>
      <c r="AL2351" s="69"/>
      <c r="AM2351" s="70" t="s">
        <v>4865</v>
      </c>
      <c r="AN2351" s="63" t="str">
        <f>IF(ISNA(VLOOKUP(D2351,[1]GRE_Tabela2!$A$4:$D$112,4,0)),"-",VLOOKUP(D2351,[1]GRE_Tabela2!$A$4:$D$112,4,0))</f>
        <v>-</v>
      </c>
      <c r="AO2351" s="68" t="s">
        <v>1341</v>
      </c>
      <c r="AP2351" s="68" t="s">
        <v>1342</v>
      </c>
      <c r="AQ2351" s="113">
        <v>133</v>
      </c>
      <c r="AR2351" s="302" t="str">
        <f>IF(ISNA(VLOOKUP(AT2351,[1]FISQ!$D$2:$J$1713,7,0)),"-",VLOOKUP(AT2351,[1]FISQ!$D$2:$J$1713,7,0))</f>
        <v>-</v>
      </c>
      <c r="AS2351" s="302" t="str">
        <f>IF(ISNA(VLOOKUP(AT2351,[1]FISQ!$D$2:$J$1713,4,0)),"-",CONCATENATE("(",VLOOKUP(AT2351,[1]FISQ!$D$2:$J$1713,4,0),")"))</f>
        <v>-</v>
      </c>
      <c r="AT2351" s="71" t="s">
        <v>4866</v>
      </c>
      <c r="AU2351" s="38"/>
      <c r="AV2351" s="38"/>
      <c r="AW2351" s="38"/>
    </row>
    <row r="2352" spans="1:49" ht="15">
      <c r="A2352" s="33">
        <v>2351</v>
      </c>
      <c r="B2352" s="33" t="str">
        <f t="shared" si="117"/>
        <v>3176_II</v>
      </c>
      <c r="C2352" s="33" t="str">
        <f t="shared" si="118"/>
        <v>4.1//-</v>
      </c>
      <c r="D2352" s="61">
        <v>3176</v>
      </c>
      <c r="E2352" s="72" t="s">
        <v>4867</v>
      </c>
      <c r="F2352" s="395" t="s">
        <v>7410</v>
      </c>
      <c r="G2352" s="62" t="str">
        <f>VLOOKUP(CONCATENATE(TEXT(I2352,"0"),"_",TEXT(F2352,"0")),[1]CodC!$A$2:$D$250,4,0)</f>
        <v>Matérias sólidas inflamáveis, sem perigo subsidiário: Orgânicas, fundidas;</v>
      </c>
      <c r="H2352" s="395" t="s">
        <v>7411</v>
      </c>
      <c r="I2352" s="68">
        <v>4</v>
      </c>
      <c r="J2352" s="68" t="s">
        <v>1405</v>
      </c>
      <c r="K2352" s="64" t="s">
        <v>19</v>
      </c>
      <c r="L2352" s="68" t="s">
        <v>849</v>
      </c>
      <c r="M2352" s="68"/>
      <c r="N2352" s="64">
        <v>274</v>
      </c>
      <c r="O2352" s="64" t="s">
        <v>51</v>
      </c>
      <c r="P2352" s="113" t="s">
        <v>22423</v>
      </c>
      <c r="Q2352" s="70" t="s">
        <v>1482</v>
      </c>
      <c r="R2352" s="70" t="s">
        <v>1482</v>
      </c>
      <c r="S2352" s="65" t="str">
        <f t="shared" si="116"/>
        <v/>
      </c>
      <c r="T2352" s="69" t="s">
        <v>19</v>
      </c>
      <c r="U2352" s="69"/>
      <c r="V2352" s="69"/>
      <c r="W2352" s="69"/>
      <c r="X2352" s="69"/>
      <c r="Y2352" s="69"/>
      <c r="Z2352" s="69"/>
      <c r="AA2352" s="69"/>
      <c r="AB2352" s="69"/>
      <c r="AC2352" s="69"/>
      <c r="AD2352" s="69"/>
      <c r="AE2352" s="69"/>
      <c r="AF2352" s="69"/>
      <c r="AG2352" s="69"/>
      <c r="AH2352" s="69"/>
      <c r="AI2352" s="69"/>
      <c r="AJ2352" s="69"/>
      <c r="AK2352" s="69"/>
      <c r="AL2352" s="69"/>
      <c r="AM2352" s="70" t="s">
        <v>4868</v>
      </c>
      <c r="AN2352" s="63" t="str">
        <f>IF(ISNA(VLOOKUP(D2352,[1]GRE_Tabela2!$A$4:$D$112,4,0)),"-",VLOOKUP(D2352,[1]GRE_Tabela2!$A$4:$D$112,4,0))</f>
        <v>-</v>
      </c>
      <c r="AO2352" s="68" t="s">
        <v>1341</v>
      </c>
      <c r="AP2352" s="68" t="s">
        <v>3208</v>
      </c>
      <c r="AQ2352" s="113">
        <v>133</v>
      </c>
      <c r="AR2352" s="302" t="str">
        <f>IF(ISNA(VLOOKUP(AT2352,[1]FISQ!$D$2:$J$1713,7,0)),"-",VLOOKUP(AT2352,[1]FISQ!$D$2:$J$1713,7,0))</f>
        <v>-</v>
      </c>
      <c r="AS2352" s="302" t="str">
        <f>IF(ISNA(VLOOKUP(AT2352,[1]FISQ!$D$2:$J$1713,4,0)),"-",CONCATENATE("(",VLOOKUP(AT2352,[1]FISQ!$D$2:$J$1713,4,0),")"))</f>
        <v>-</v>
      </c>
      <c r="AT2352" s="71" t="s">
        <v>4869</v>
      </c>
      <c r="AU2352" s="38"/>
      <c r="AV2352" s="38"/>
      <c r="AW2352" s="38"/>
    </row>
    <row r="2353" spans="1:49" ht="25.5">
      <c r="A2353" s="33">
        <v>2352</v>
      </c>
      <c r="B2353" s="33" t="str">
        <f t="shared" si="117"/>
        <v>3176_III</v>
      </c>
      <c r="C2353" s="33" t="str">
        <f t="shared" si="118"/>
        <v>4.1//-</v>
      </c>
      <c r="D2353" s="61">
        <v>3176</v>
      </c>
      <c r="E2353" s="72" t="s">
        <v>4867</v>
      </c>
      <c r="F2353" s="395" t="s">
        <v>7410</v>
      </c>
      <c r="G2353" s="62" t="str">
        <f>VLOOKUP(CONCATENATE(TEXT(I2353,"0"),"_",TEXT(F2353,"0")),[1]CodC!$A$2:$D$250,4,0)</f>
        <v>Matérias sólidas inflamáveis, sem perigo subsidiário: Orgânicas, fundidas;</v>
      </c>
      <c r="H2353" s="395" t="s">
        <v>7411</v>
      </c>
      <c r="I2353" s="68">
        <v>4</v>
      </c>
      <c r="J2353" s="68" t="s">
        <v>1405</v>
      </c>
      <c r="K2353" s="64" t="s">
        <v>19</v>
      </c>
      <c r="L2353" s="68" t="s">
        <v>879</v>
      </c>
      <c r="M2353" s="68"/>
      <c r="N2353" s="64">
        <v>274</v>
      </c>
      <c r="O2353" s="64" t="s">
        <v>1160</v>
      </c>
      <c r="P2353" s="113" t="s">
        <v>22423</v>
      </c>
      <c r="Q2353" s="70" t="s">
        <v>1482</v>
      </c>
      <c r="R2353" s="70" t="s">
        <v>1482</v>
      </c>
      <c r="S2353" s="65" t="str">
        <f t="shared" si="116"/>
        <v/>
      </c>
      <c r="T2353" s="69" t="s">
        <v>19</v>
      </c>
      <c r="U2353" s="69"/>
      <c r="V2353" s="69"/>
      <c r="W2353" s="69"/>
      <c r="X2353" s="69"/>
      <c r="Y2353" s="69"/>
      <c r="Z2353" s="69"/>
      <c r="AA2353" s="69"/>
      <c r="AB2353" s="69"/>
      <c r="AC2353" s="69"/>
      <c r="AD2353" s="69"/>
      <c r="AE2353" s="69"/>
      <c r="AF2353" s="69"/>
      <c r="AG2353" s="69"/>
      <c r="AH2353" s="69"/>
      <c r="AI2353" s="69"/>
      <c r="AJ2353" s="69"/>
      <c r="AK2353" s="69"/>
      <c r="AL2353" s="69"/>
      <c r="AM2353" s="70" t="str">
        <f>AM2352</f>
        <v>Expedido fundido, acima do seu ponto de fusão.</v>
      </c>
      <c r="AN2353" s="63" t="str">
        <f>IF(ISNA(VLOOKUP(D2353,[1]GRE_Tabela2!$A$4:$D$112,4,0)),"-",VLOOKUP(D2353,[1]GRE_Tabela2!$A$4:$D$112,4,0))</f>
        <v>-</v>
      </c>
      <c r="AO2353" s="68" t="s">
        <v>1341</v>
      </c>
      <c r="AP2353" s="68" t="s">
        <v>3208</v>
      </c>
      <c r="AQ2353" s="113">
        <v>133</v>
      </c>
      <c r="AR2353" s="302" t="str">
        <f>IF(ISNA(VLOOKUP(AT2353,[1]FISQ!$D$2:$J$1713,7,0)),"-",VLOOKUP(AT2353,[1]FISQ!$D$2:$J$1713,7,0))</f>
        <v>-</v>
      </c>
      <c r="AS2353" s="302" t="str">
        <f>IF(ISNA(VLOOKUP(AT2353,[1]FISQ!$D$2:$J$1713,4,0)),"-",CONCATENATE("(",VLOOKUP(AT2353,[1]FISQ!$D$2:$J$1713,4,0),")"))</f>
        <v>-</v>
      </c>
      <c r="AT2353" s="71" t="s">
        <v>4869</v>
      </c>
      <c r="AU2353" s="38"/>
      <c r="AV2353" s="38"/>
      <c r="AW2353" s="38"/>
    </row>
    <row r="2354" spans="1:49" ht="15">
      <c r="A2354" s="33">
        <v>2353</v>
      </c>
      <c r="B2354" s="33" t="str">
        <f t="shared" si="117"/>
        <v>3178_II</v>
      </c>
      <c r="C2354" s="33" t="str">
        <f t="shared" si="118"/>
        <v>4.1//-</v>
      </c>
      <c r="D2354" s="61">
        <v>3178</v>
      </c>
      <c r="E2354" s="72" t="s">
        <v>4870</v>
      </c>
      <c r="F2354" s="395" t="s">
        <v>7293</v>
      </c>
      <c r="G2354" s="62" t="str">
        <f>VLOOKUP(CONCATENATE(TEXT(I2354,"0"),"_",TEXT(F2354,"0")),[1]CodC!$A$2:$D$250,4,0)</f>
        <v>Matérias sólidas inflamáveis, sem perigo subsidiário: Inorgânicas;</v>
      </c>
      <c r="H2354" s="395" t="s">
        <v>7294</v>
      </c>
      <c r="I2354" s="68">
        <v>4</v>
      </c>
      <c r="J2354" s="68" t="s">
        <v>1405</v>
      </c>
      <c r="K2354" s="69" t="s">
        <v>19</v>
      </c>
      <c r="L2354" s="68" t="s">
        <v>849</v>
      </c>
      <c r="M2354" s="68"/>
      <c r="N2354" s="64">
        <v>274</v>
      </c>
      <c r="O2354" s="64">
        <v>274</v>
      </c>
      <c r="P2354" s="113" t="s">
        <v>22423</v>
      </c>
      <c r="Q2354" s="70" t="s">
        <v>861</v>
      </c>
      <c r="R2354" s="70" t="s">
        <v>861</v>
      </c>
      <c r="S2354" s="65" t="str">
        <f t="shared" si="116"/>
        <v/>
      </c>
      <c r="T2354" s="69" t="s">
        <v>19</v>
      </c>
      <c r="U2354" s="69"/>
      <c r="V2354" s="69"/>
      <c r="W2354" s="69"/>
      <c r="X2354" s="69"/>
      <c r="Y2354" s="69"/>
      <c r="Z2354" s="69"/>
      <c r="AA2354" s="69"/>
      <c r="AB2354" s="69"/>
      <c r="AC2354" s="69"/>
      <c r="AD2354" s="69"/>
      <c r="AE2354" s="69"/>
      <c r="AF2354" s="69"/>
      <c r="AG2354" s="69"/>
      <c r="AH2354" s="69"/>
      <c r="AI2354" s="69"/>
      <c r="AJ2354" s="69"/>
      <c r="AK2354" s="69"/>
      <c r="AL2354" s="69"/>
      <c r="AM2354" s="73" t="s">
        <v>19</v>
      </c>
      <c r="AN2354" s="63" t="str">
        <f>IF(ISNA(VLOOKUP(D2354,[1]GRE_Tabela2!$A$4:$D$112,4,0)),"-",VLOOKUP(D2354,[1]GRE_Tabela2!$A$4:$D$112,4,0))</f>
        <v>-</v>
      </c>
      <c r="AO2354" s="68" t="s">
        <v>1341</v>
      </c>
      <c r="AP2354" s="68" t="s">
        <v>1333</v>
      </c>
      <c r="AQ2354" s="113">
        <v>133</v>
      </c>
      <c r="AR2354" s="302" t="str">
        <f>IF(ISNA(VLOOKUP(AT2354,[1]FISQ!$D$2:$J$1713,7,0)),"-",VLOOKUP(AT2354,[1]FISQ!$D$2:$J$1713,7,0))</f>
        <v>-</v>
      </c>
      <c r="AS2354" s="302" t="str">
        <f>IF(ISNA(VLOOKUP(AT2354,[1]FISQ!$D$2:$J$1713,4,0)),"-",CONCATENATE("(",VLOOKUP(AT2354,[1]FISQ!$D$2:$J$1713,4,0),")"))</f>
        <v>-</v>
      </c>
      <c r="AT2354" s="71" t="s">
        <v>4871</v>
      </c>
      <c r="AU2354" s="38"/>
      <c r="AV2354" s="38"/>
      <c r="AW2354" s="38"/>
    </row>
    <row r="2355" spans="1:49" ht="38.25">
      <c r="A2355" s="33">
        <v>2354</v>
      </c>
      <c r="B2355" s="33" t="str">
        <f t="shared" si="117"/>
        <v>3178_III</v>
      </c>
      <c r="C2355" s="33" t="str">
        <f t="shared" si="118"/>
        <v>4.1//-</v>
      </c>
      <c r="D2355" s="61">
        <v>3178</v>
      </c>
      <c r="E2355" s="72" t="s">
        <v>4870</v>
      </c>
      <c r="F2355" s="395" t="s">
        <v>7293</v>
      </c>
      <c r="G2355" s="62" t="str">
        <f>VLOOKUP(CONCATENATE(TEXT(I2355,"0"),"_",TEXT(F2355,"0")),[1]CodC!$A$2:$D$250,4,0)</f>
        <v>Matérias sólidas inflamáveis, sem perigo subsidiário: Inorgânicas;</v>
      </c>
      <c r="H2355" s="395" t="s">
        <v>7294</v>
      </c>
      <c r="I2355" s="68">
        <v>4</v>
      </c>
      <c r="J2355" s="68" t="s">
        <v>1405</v>
      </c>
      <c r="K2355" s="69" t="s">
        <v>19</v>
      </c>
      <c r="L2355" s="68" t="s">
        <v>879</v>
      </c>
      <c r="M2355" s="68"/>
      <c r="N2355" s="64">
        <v>274</v>
      </c>
      <c r="O2355" s="64" t="s">
        <v>1365</v>
      </c>
      <c r="P2355" s="113" t="s">
        <v>22423</v>
      </c>
      <c r="Q2355" s="70" t="s">
        <v>861</v>
      </c>
      <c r="R2355" s="70" t="s">
        <v>861</v>
      </c>
      <c r="S2355" s="65" t="str">
        <f t="shared" si="116"/>
        <v/>
      </c>
      <c r="T2355" s="69" t="s">
        <v>19</v>
      </c>
      <c r="U2355" s="69"/>
      <c r="V2355" s="69"/>
      <c r="W2355" s="69"/>
      <c r="X2355" s="69"/>
      <c r="Y2355" s="69"/>
      <c r="Z2355" s="69"/>
      <c r="AA2355" s="69"/>
      <c r="AB2355" s="69"/>
      <c r="AC2355" s="69"/>
      <c r="AD2355" s="69"/>
      <c r="AE2355" s="69"/>
      <c r="AF2355" s="69"/>
      <c r="AG2355" s="69"/>
      <c r="AH2355" s="69"/>
      <c r="AI2355" s="69"/>
      <c r="AJ2355" s="69"/>
      <c r="AK2355" s="69"/>
      <c r="AL2355" s="69"/>
      <c r="AM2355" s="73" t="s">
        <v>19</v>
      </c>
      <c r="AN2355" s="63" t="str">
        <f>IF(ISNA(VLOOKUP(D2355,[1]GRE_Tabela2!$A$4:$D$112,4,0)),"-",VLOOKUP(D2355,[1]GRE_Tabela2!$A$4:$D$112,4,0))</f>
        <v>-</v>
      </c>
      <c r="AO2355" s="68" t="s">
        <v>1341</v>
      </c>
      <c r="AP2355" s="68" t="s">
        <v>1333</v>
      </c>
      <c r="AQ2355" s="113">
        <v>133</v>
      </c>
      <c r="AR2355" s="302" t="str">
        <f>IF(ISNA(VLOOKUP(AT2355,[1]FISQ!$D$2:$J$1713,7,0)),"-",VLOOKUP(AT2355,[1]FISQ!$D$2:$J$1713,7,0))</f>
        <v>-</v>
      </c>
      <c r="AS2355" s="302" t="str">
        <f>IF(ISNA(VLOOKUP(AT2355,[1]FISQ!$D$2:$J$1713,4,0)),"-",CONCATENATE("(",VLOOKUP(AT2355,[1]FISQ!$D$2:$J$1713,4,0),")"))</f>
        <v>-</v>
      </c>
      <c r="AT2355" s="71" t="s">
        <v>4871</v>
      </c>
      <c r="AU2355" s="38"/>
      <c r="AV2355" s="38"/>
      <c r="AW2355" s="38"/>
    </row>
    <row r="2356" spans="1:49" ht="38.25">
      <c r="A2356" s="33">
        <v>2355</v>
      </c>
      <c r="B2356" s="33" t="str">
        <f t="shared" si="117"/>
        <v>3179_II</v>
      </c>
      <c r="C2356" s="33" t="str">
        <f t="shared" si="118"/>
        <v>4.1//6.1</v>
      </c>
      <c r="D2356" s="61">
        <v>3179</v>
      </c>
      <c r="E2356" s="72" t="s">
        <v>4872</v>
      </c>
      <c r="F2356" s="395" t="s">
        <v>7367</v>
      </c>
      <c r="G2356" s="62" t="str">
        <f>VLOOKUP(CONCATENATE(TEXT(I2356,"0"),"_",TEXT(F2356,"0")),[1]CodC!$A$2:$D$250,4,0)</f>
        <v>Matérias sólidas inflamáveis, inorgânicas, tóxicas;</v>
      </c>
      <c r="H2356" s="395" t="s">
        <v>7303</v>
      </c>
      <c r="I2356" s="68">
        <v>4</v>
      </c>
      <c r="J2356" s="68" t="s">
        <v>1405</v>
      </c>
      <c r="K2356" s="68" t="s">
        <v>50</v>
      </c>
      <c r="L2356" s="68" t="s">
        <v>849</v>
      </c>
      <c r="M2356" s="68"/>
      <c r="N2356" s="64">
        <v>274</v>
      </c>
      <c r="O2356" s="64">
        <v>274</v>
      </c>
      <c r="P2356" s="113" t="s">
        <v>22423</v>
      </c>
      <c r="Q2356" s="70" t="s">
        <v>5989</v>
      </c>
      <c r="R2356" s="70" t="s">
        <v>645</v>
      </c>
      <c r="S2356" s="65" t="str">
        <f t="shared" si="116"/>
        <v xml:space="preserve"> SW2 </v>
      </c>
      <c r="T2356" s="69" t="s">
        <v>19</v>
      </c>
      <c r="U2356" s="69"/>
      <c r="V2356" s="69"/>
      <c r="W2356" s="69"/>
      <c r="X2356" s="69"/>
      <c r="Y2356" s="69"/>
      <c r="Z2356" s="69"/>
      <c r="AA2356" s="69"/>
      <c r="AB2356" s="69"/>
      <c r="AC2356" s="69"/>
      <c r="AD2356" s="69"/>
      <c r="AE2356" s="69"/>
      <c r="AF2356" s="69"/>
      <c r="AG2356" s="69"/>
      <c r="AH2356" s="69"/>
      <c r="AI2356" s="69"/>
      <c r="AJ2356" s="69"/>
      <c r="AK2356" s="69"/>
      <c r="AL2356" s="69"/>
      <c r="AM2356" s="70" t="s">
        <v>6911</v>
      </c>
      <c r="AN2356" s="63" t="str">
        <f>IF(ISNA(VLOOKUP(D2356,[1]GRE_Tabela2!$A$4:$D$112,4,0)),"-",VLOOKUP(D2356,[1]GRE_Tabela2!$A$4:$D$112,4,0))</f>
        <v>-</v>
      </c>
      <c r="AO2356" s="68" t="s">
        <v>1341</v>
      </c>
      <c r="AP2356" s="68" t="s">
        <v>1333</v>
      </c>
      <c r="AQ2356" s="113">
        <v>134</v>
      </c>
      <c r="AR2356" s="302" t="str">
        <f>IF(ISNA(VLOOKUP(AT2356,[1]FISQ!$D$2:$J$1713,7,0)),"-",VLOOKUP(AT2356,[1]FISQ!$D$2:$J$1713,7,0))</f>
        <v>-</v>
      </c>
      <c r="AS2356" s="302" t="str">
        <f>IF(ISNA(VLOOKUP(AT2356,[1]FISQ!$D$2:$J$1713,4,0)),"-",CONCATENATE("(",VLOOKUP(AT2356,[1]FISQ!$D$2:$J$1713,4,0),")"))</f>
        <v>-</v>
      </c>
      <c r="AT2356" s="71" t="s">
        <v>4873</v>
      </c>
      <c r="AU2356" s="38"/>
      <c r="AV2356" s="38"/>
      <c r="AW2356" s="38"/>
    </row>
    <row r="2357" spans="1:49" ht="38.25">
      <c r="A2357" s="33">
        <v>2356</v>
      </c>
      <c r="B2357" s="33" t="str">
        <f t="shared" si="117"/>
        <v>3179_III</v>
      </c>
      <c r="C2357" s="33" t="str">
        <f t="shared" si="118"/>
        <v>4.1//6.1</v>
      </c>
      <c r="D2357" s="61">
        <v>3179</v>
      </c>
      <c r="E2357" s="72" t="s">
        <v>4872</v>
      </c>
      <c r="F2357" s="395" t="s">
        <v>7367</v>
      </c>
      <c r="G2357" s="62" t="str">
        <f>VLOOKUP(CONCATENATE(TEXT(I2357,"0"),"_",TEXT(F2357,"0")),[1]CodC!$A$2:$D$250,4,0)</f>
        <v>Matérias sólidas inflamáveis, inorgânicas, tóxicas;</v>
      </c>
      <c r="H2357" s="395" t="s">
        <v>7303</v>
      </c>
      <c r="I2357" s="68">
        <v>4</v>
      </c>
      <c r="J2357" s="68" t="s">
        <v>1405</v>
      </c>
      <c r="K2357" s="68" t="s">
        <v>50</v>
      </c>
      <c r="L2357" s="68" t="s">
        <v>879</v>
      </c>
      <c r="M2357" s="68"/>
      <c r="N2357" s="64">
        <v>274</v>
      </c>
      <c r="O2357" s="64" t="s">
        <v>1365</v>
      </c>
      <c r="P2357" s="113" t="s">
        <v>22423</v>
      </c>
      <c r="Q2357" s="70" t="s">
        <v>5989</v>
      </c>
      <c r="R2357" s="70" t="s">
        <v>645</v>
      </c>
      <c r="S2357" s="65" t="str">
        <f t="shared" si="116"/>
        <v xml:space="preserve"> SW2 </v>
      </c>
      <c r="T2357" s="69" t="s">
        <v>19</v>
      </c>
      <c r="U2357" s="69"/>
      <c r="V2357" s="69"/>
      <c r="W2357" s="69"/>
      <c r="X2357" s="69"/>
      <c r="Y2357" s="69"/>
      <c r="Z2357" s="69"/>
      <c r="AA2357" s="69"/>
      <c r="AB2357" s="69"/>
      <c r="AC2357" s="69"/>
      <c r="AD2357" s="69"/>
      <c r="AE2357" s="69"/>
      <c r="AF2357" s="69"/>
      <c r="AG2357" s="69"/>
      <c r="AH2357" s="69"/>
      <c r="AI2357" s="69"/>
      <c r="AJ2357" s="69"/>
      <c r="AK2357" s="69"/>
      <c r="AL2357" s="69"/>
      <c r="AM2357" s="70" t="str">
        <f>AM2356</f>
        <v>Tóxico à ingestão, por contacto cutâneo ou à inalação de poeiras. Deve ser manuseado com cuidado para minimizar a exposição, particularmente ao pó.</v>
      </c>
      <c r="AN2357" s="63" t="str">
        <f>IF(ISNA(VLOOKUP(D2357,[1]GRE_Tabela2!$A$4:$D$112,4,0)),"-",VLOOKUP(D2357,[1]GRE_Tabela2!$A$4:$D$112,4,0))</f>
        <v>-</v>
      </c>
      <c r="AO2357" s="68" t="s">
        <v>1341</v>
      </c>
      <c r="AP2357" s="68" t="s">
        <v>1333</v>
      </c>
      <c r="AQ2357" s="113">
        <v>134</v>
      </c>
      <c r="AR2357" s="302" t="str">
        <f>IF(ISNA(VLOOKUP(AT2357,[1]FISQ!$D$2:$J$1713,7,0)),"-",VLOOKUP(AT2357,[1]FISQ!$D$2:$J$1713,7,0))</f>
        <v>-</v>
      </c>
      <c r="AS2357" s="302" t="str">
        <f>IF(ISNA(VLOOKUP(AT2357,[1]FISQ!$D$2:$J$1713,4,0)),"-",CONCATENATE("(",VLOOKUP(AT2357,[1]FISQ!$D$2:$J$1713,4,0),")"))</f>
        <v>-</v>
      </c>
      <c r="AT2357" s="71" t="s">
        <v>4873</v>
      </c>
      <c r="AU2357" s="38"/>
      <c r="AV2357" s="38"/>
      <c r="AW2357" s="38"/>
    </row>
    <row r="2358" spans="1:49" ht="15">
      <c r="A2358" s="33">
        <v>2357</v>
      </c>
      <c r="B2358" s="33" t="str">
        <f t="shared" si="117"/>
        <v>3180_II</v>
      </c>
      <c r="C2358" s="33" t="str">
        <f t="shared" si="118"/>
        <v>4.1//8</v>
      </c>
      <c r="D2358" s="61">
        <v>3180</v>
      </c>
      <c r="E2358" s="72" t="s">
        <v>4874</v>
      </c>
      <c r="F2358" s="395" t="s">
        <v>7480</v>
      </c>
      <c r="G2358" s="62" t="str">
        <f>VLOOKUP(CONCATENATE(TEXT(I2358,"0"),"_",TEXT(F2358,"0")),[1]CodC!$A$2:$D$250,4,0)</f>
        <v>Matérias sólidas inflamáveis, inorgânicas, corrosivas;</v>
      </c>
      <c r="H2358" s="395" t="s">
        <v>7314</v>
      </c>
      <c r="I2358" s="68">
        <v>4</v>
      </c>
      <c r="J2358" s="68" t="s">
        <v>1405</v>
      </c>
      <c r="K2358" s="68" t="s">
        <v>631</v>
      </c>
      <c r="L2358" s="68" t="s">
        <v>849</v>
      </c>
      <c r="M2358" s="68"/>
      <c r="N2358" s="64">
        <v>274</v>
      </c>
      <c r="O2358" s="64">
        <v>274</v>
      </c>
      <c r="P2358" s="113" t="s">
        <v>22423</v>
      </c>
      <c r="Q2358" s="70" t="s">
        <v>7229</v>
      </c>
      <c r="R2358" s="70" t="s">
        <v>633</v>
      </c>
      <c r="S2358" s="65" t="str">
        <f t="shared" ref="S2358:S2421" si="119">RIGHT(R2358,LEN(R2358)-LEN(Q2358))</f>
        <v xml:space="preserve"> SW2 </v>
      </c>
      <c r="T2358" s="69" t="s">
        <v>19</v>
      </c>
      <c r="U2358" s="69"/>
      <c r="V2358" s="69"/>
      <c r="W2358" s="69"/>
      <c r="X2358" s="69"/>
      <c r="Y2358" s="69"/>
      <c r="Z2358" s="69"/>
      <c r="AA2358" s="69"/>
      <c r="AB2358" s="69"/>
      <c r="AC2358" s="69"/>
      <c r="AD2358" s="69"/>
      <c r="AE2358" s="69"/>
      <c r="AF2358" s="69"/>
      <c r="AG2358" s="69"/>
      <c r="AH2358" s="69"/>
      <c r="AI2358" s="69"/>
      <c r="AJ2358" s="69"/>
      <c r="AK2358" s="69"/>
      <c r="AL2358" s="69"/>
      <c r="AM2358" s="70" t="s">
        <v>2241</v>
      </c>
      <c r="AN2358" s="63" t="str">
        <f>IF(ISNA(VLOOKUP(D2358,[1]GRE_Tabela2!$A$4:$D$112,4,0)),"-",VLOOKUP(D2358,[1]GRE_Tabela2!$A$4:$D$112,4,0))</f>
        <v>-</v>
      </c>
      <c r="AO2358" s="68" t="s">
        <v>1341</v>
      </c>
      <c r="AP2358" s="68" t="s">
        <v>1333</v>
      </c>
      <c r="AQ2358" s="113">
        <v>134</v>
      </c>
      <c r="AR2358" s="302" t="str">
        <f>IF(ISNA(VLOOKUP(AT2358,[1]FISQ!$D$2:$J$1713,7,0)),"-",VLOOKUP(AT2358,[1]FISQ!$D$2:$J$1713,7,0))</f>
        <v>-</v>
      </c>
      <c r="AS2358" s="302" t="str">
        <f>IF(ISNA(VLOOKUP(AT2358,[1]FISQ!$D$2:$J$1713,4,0)),"-",CONCATENATE("(",VLOOKUP(AT2358,[1]FISQ!$D$2:$J$1713,4,0),")"))</f>
        <v>-</v>
      </c>
      <c r="AT2358" s="71" t="s">
        <v>4875</v>
      </c>
      <c r="AU2358" s="38" t="s">
        <v>6539</v>
      </c>
      <c r="AV2358" s="30"/>
      <c r="AW2358" s="38"/>
    </row>
    <row r="2359" spans="1:49" ht="38.25">
      <c r="A2359" s="33">
        <v>2358</v>
      </c>
      <c r="B2359" s="33" t="str">
        <f t="shared" si="117"/>
        <v>3180_III</v>
      </c>
      <c r="C2359" s="33" t="str">
        <f t="shared" si="118"/>
        <v>4.1//8</v>
      </c>
      <c r="D2359" s="61">
        <v>3180</v>
      </c>
      <c r="E2359" s="72" t="s">
        <v>4874</v>
      </c>
      <c r="F2359" s="395" t="s">
        <v>7480</v>
      </c>
      <c r="G2359" s="62" t="str">
        <f>VLOOKUP(CONCATENATE(TEXT(I2359,"0"),"_",TEXT(F2359,"0")),[1]CodC!$A$2:$D$250,4,0)</f>
        <v>Matérias sólidas inflamáveis, inorgânicas, corrosivas;</v>
      </c>
      <c r="H2359" s="395" t="s">
        <v>7314</v>
      </c>
      <c r="I2359" s="68">
        <v>4</v>
      </c>
      <c r="J2359" s="68" t="s">
        <v>1405</v>
      </c>
      <c r="K2359" s="68" t="s">
        <v>631</v>
      </c>
      <c r="L2359" s="68" t="s">
        <v>879</v>
      </c>
      <c r="M2359" s="68"/>
      <c r="N2359" s="64">
        <v>274</v>
      </c>
      <c r="O2359" s="64" t="s">
        <v>1365</v>
      </c>
      <c r="P2359" s="113" t="s">
        <v>22423</v>
      </c>
      <c r="Q2359" s="70" t="s">
        <v>7229</v>
      </c>
      <c r="R2359" s="70" t="s">
        <v>633</v>
      </c>
      <c r="S2359" s="65" t="str">
        <f t="shared" si="119"/>
        <v xml:space="preserve"> SW2 </v>
      </c>
      <c r="T2359" s="69" t="s">
        <v>19</v>
      </c>
      <c r="U2359" s="69"/>
      <c r="V2359" s="69"/>
      <c r="W2359" s="69"/>
      <c r="X2359" s="69"/>
      <c r="Y2359" s="69"/>
      <c r="Z2359" s="69"/>
      <c r="AA2359" s="69"/>
      <c r="AB2359" s="69"/>
      <c r="AC2359" s="69"/>
      <c r="AD2359" s="69"/>
      <c r="AE2359" s="69"/>
      <c r="AF2359" s="69"/>
      <c r="AG2359" s="69"/>
      <c r="AH2359" s="69"/>
      <c r="AI2359" s="69"/>
      <c r="AJ2359" s="69"/>
      <c r="AK2359" s="69"/>
      <c r="AL2359" s="69"/>
      <c r="AM2359" s="70" t="str">
        <f>AM2358</f>
        <v>Provoca queimaduras na pele, olhos e mucosas.</v>
      </c>
      <c r="AN2359" s="63" t="str">
        <f>IF(ISNA(VLOOKUP(D2359,[1]GRE_Tabela2!$A$4:$D$112,4,0)),"-",VLOOKUP(D2359,[1]GRE_Tabela2!$A$4:$D$112,4,0))</f>
        <v>-</v>
      </c>
      <c r="AO2359" s="68" t="s">
        <v>1341</v>
      </c>
      <c r="AP2359" s="68" t="s">
        <v>1333</v>
      </c>
      <c r="AQ2359" s="113">
        <v>134</v>
      </c>
      <c r="AR2359" s="302" t="str">
        <f>IF(ISNA(VLOOKUP(AT2359,[1]FISQ!$D$2:$J$1713,7,0)),"-",VLOOKUP(AT2359,[1]FISQ!$D$2:$J$1713,7,0))</f>
        <v>-</v>
      </c>
      <c r="AS2359" s="302" t="str">
        <f>IF(ISNA(VLOOKUP(AT2359,[1]FISQ!$D$2:$J$1713,4,0)),"-",CONCATENATE("(",VLOOKUP(AT2359,[1]FISQ!$D$2:$J$1713,4,0),")"))</f>
        <v>-</v>
      </c>
      <c r="AT2359" s="71" t="s">
        <v>4875</v>
      </c>
      <c r="AU2359" s="38" t="s">
        <v>6539</v>
      </c>
      <c r="AV2359" s="30"/>
      <c r="AW2359" s="38"/>
    </row>
    <row r="2360" spans="1:49" ht="25.5">
      <c r="A2360" s="33">
        <v>2359</v>
      </c>
      <c r="B2360" s="33" t="str">
        <f t="shared" si="117"/>
        <v>3181_II</v>
      </c>
      <c r="C2360" s="33" t="str">
        <f t="shared" si="118"/>
        <v>4.1//-</v>
      </c>
      <c r="D2360" s="61">
        <v>3181</v>
      </c>
      <c r="E2360" s="72" t="s">
        <v>4876</v>
      </c>
      <c r="F2360" s="395" t="s">
        <v>7293</v>
      </c>
      <c r="G2360" s="62" t="str">
        <f>VLOOKUP(CONCATENATE(TEXT(I2360,"0"),"_",TEXT(F2360,"0")),[1]CodC!$A$2:$D$250,4,0)</f>
        <v>Matérias sólidas inflamáveis, sem perigo subsidiário: Inorgânicas;</v>
      </c>
      <c r="H2360" s="395" t="s">
        <v>7294</v>
      </c>
      <c r="I2360" s="68">
        <v>4</v>
      </c>
      <c r="J2360" s="68" t="s">
        <v>1405</v>
      </c>
      <c r="K2360" s="69" t="s">
        <v>19</v>
      </c>
      <c r="L2360" s="68" t="s">
        <v>849</v>
      </c>
      <c r="M2360" s="68"/>
      <c r="N2360" s="64">
        <v>274</v>
      </c>
      <c r="O2360" s="64" t="s">
        <v>51</v>
      </c>
      <c r="P2360" s="113" t="s">
        <v>22423</v>
      </c>
      <c r="Q2360" s="70" t="s">
        <v>5989</v>
      </c>
      <c r="R2360" s="70" t="s">
        <v>645</v>
      </c>
      <c r="S2360" s="65" t="str">
        <f t="shared" si="119"/>
        <v xml:space="preserve"> SW2 </v>
      </c>
      <c r="T2360" s="69" t="s">
        <v>19</v>
      </c>
      <c r="U2360" s="69"/>
      <c r="V2360" s="69"/>
      <c r="W2360" s="69"/>
      <c r="X2360" s="69"/>
      <c r="Y2360" s="69"/>
      <c r="Z2360" s="69"/>
      <c r="AA2360" s="68" t="s">
        <v>7163</v>
      </c>
      <c r="AB2360" s="69"/>
      <c r="AC2360" s="69"/>
      <c r="AD2360" s="69"/>
      <c r="AE2360" s="69"/>
      <c r="AF2360" s="69"/>
      <c r="AG2360" s="69"/>
      <c r="AH2360" s="69"/>
      <c r="AI2360" s="69"/>
      <c r="AJ2360" s="69"/>
      <c r="AK2360" s="69"/>
      <c r="AL2360" s="69"/>
      <c r="AM2360" s="70" t="s">
        <v>6154</v>
      </c>
      <c r="AN2360" s="63" t="str">
        <f>IF(ISNA(VLOOKUP(D2360,[1]GRE_Tabela2!$A$4:$D$112,4,0)),"-",VLOOKUP(D2360,[1]GRE_Tabela2!$A$4:$D$112,4,0))</f>
        <v>-</v>
      </c>
      <c r="AO2360" s="68" t="s">
        <v>1341</v>
      </c>
      <c r="AP2360" s="68" t="s">
        <v>1342</v>
      </c>
      <c r="AQ2360" s="113">
        <v>133</v>
      </c>
      <c r="AR2360" s="302" t="str">
        <f>IF(ISNA(VLOOKUP(AT2360,[1]FISQ!$D$2:$J$1713,7,0)),"-",VLOOKUP(AT2360,[1]FISQ!$D$2:$J$1713,7,0))</f>
        <v>-</v>
      </c>
      <c r="AS2360" s="302" t="str">
        <f>IF(ISNA(VLOOKUP(AT2360,[1]FISQ!$D$2:$J$1713,4,0)),"-",CONCATENATE("(",VLOOKUP(AT2360,[1]FISQ!$D$2:$J$1713,4,0),")"))</f>
        <v>-</v>
      </c>
      <c r="AT2360" s="71" t="s">
        <v>4877</v>
      </c>
      <c r="AU2360" s="38"/>
      <c r="AV2360" s="38"/>
      <c r="AW2360" s="38"/>
    </row>
    <row r="2361" spans="1:49" ht="25.5">
      <c r="A2361" s="33">
        <v>2360</v>
      </c>
      <c r="B2361" s="33" t="str">
        <f t="shared" si="117"/>
        <v>3181_III</v>
      </c>
      <c r="C2361" s="33" t="str">
        <f t="shared" si="118"/>
        <v>4.1//-</v>
      </c>
      <c r="D2361" s="61">
        <v>3181</v>
      </c>
      <c r="E2361" s="72" t="s">
        <v>4876</v>
      </c>
      <c r="F2361" s="395" t="s">
        <v>7293</v>
      </c>
      <c r="G2361" s="62" t="str">
        <f>VLOOKUP(CONCATENATE(TEXT(I2361,"0"),"_",TEXT(F2361,"0")),[1]CodC!$A$2:$D$250,4,0)</f>
        <v>Matérias sólidas inflamáveis, sem perigo subsidiário: Inorgânicas;</v>
      </c>
      <c r="H2361" s="395" t="s">
        <v>7294</v>
      </c>
      <c r="I2361" s="68">
        <v>4</v>
      </c>
      <c r="J2361" s="68" t="s">
        <v>1405</v>
      </c>
      <c r="K2361" s="69" t="s">
        <v>19</v>
      </c>
      <c r="L2361" s="68" t="s">
        <v>879</v>
      </c>
      <c r="M2361" s="68"/>
      <c r="N2361" s="64">
        <v>274</v>
      </c>
      <c r="O2361" s="64" t="s">
        <v>1160</v>
      </c>
      <c r="P2361" s="113" t="s">
        <v>22423</v>
      </c>
      <c r="Q2361" s="70" t="s">
        <v>5989</v>
      </c>
      <c r="R2361" s="70" t="s">
        <v>645</v>
      </c>
      <c r="S2361" s="65" t="str">
        <f t="shared" si="119"/>
        <v xml:space="preserve"> SW2 </v>
      </c>
      <c r="T2361" s="69" t="s">
        <v>19</v>
      </c>
      <c r="U2361" s="69"/>
      <c r="V2361" s="69"/>
      <c r="W2361" s="69"/>
      <c r="X2361" s="69"/>
      <c r="Y2361" s="69"/>
      <c r="Z2361" s="69"/>
      <c r="AA2361" s="68" t="s">
        <v>7163</v>
      </c>
      <c r="AB2361" s="69"/>
      <c r="AC2361" s="69"/>
      <c r="AD2361" s="69"/>
      <c r="AE2361" s="69"/>
      <c r="AF2361" s="69"/>
      <c r="AG2361" s="69"/>
      <c r="AH2361" s="69"/>
      <c r="AI2361" s="69"/>
      <c r="AJ2361" s="69"/>
      <c r="AK2361" s="69"/>
      <c r="AL2361" s="69"/>
      <c r="AM2361" s="70" t="str">
        <f>AM2360</f>
        <v>Decompõe-se na água. Suscetíveis de aquecimento espontâneo. Irritante para a pele e mucosas.</v>
      </c>
      <c r="AN2361" s="63" t="str">
        <f>IF(ISNA(VLOOKUP(D2361,[1]GRE_Tabela2!$A$4:$D$112,4,0)),"-",VLOOKUP(D2361,[1]GRE_Tabela2!$A$4:$D$112,4,0))</f>
        <v>-</v>
      </c>
      <c r="AO2361" s="68" t="s">
        <v>1341</v>
      </c>
      <c r="AP2361" s="68" t="s">
        <v>1342</v>
      </c>
      <c r="AQ2361" s="113">
        <v>133</v>
      </c>
      <c r="AR2361" s="302" t="str">
        <f>IF(ISNA(VLOOKUP(AT2361,[1]FISQ!$D$2:$J$1713,7,0)),"-",VLOOKUP(AT2361,[1]FISQ!$D$2:$J$1713,7,0))</f>
        <v>-</v>
      </c>
      <c r="AS2361" s="302" t="str">
        <f>IF(ISNA(VLOOKUP(AT2361,[1]FISQ!$D$2:$J$1713,4,0)),"-",CONCATENATE("(",VLOOKUP(AT2361,[1]FISQ!$D$2:$J$1713,4,0),")"))</f>
        <v>-</v>
      </c>
      <c r="AT2361" s="71" t="s">
        <v>4877</v>
      </c>
      <c r="AU2361" s="38"/>
      <c r="AV2361" s="38"/>
      <c r="AW2361" s="38"/>
    </row>
    <row r="2362" spans="1:49" ht="25.5">
      <c r="A2362" s="33">
        <v>2361</v>
      </c>
      <c r="B2362" s="33" t="str">
        <f t="shared" si="117"/>
        <v>3182_II</v>
      </c>
      <c r="C2362" s="33" t="str">
        <f t="shared" si="118"/>
        <v>4.1//-</v>
      </c>
      <c r="D2362" s="61">
        <v>3182</v>
      </c>
      <c r="E2362" s="72" t="s">
        <v>4878</v>
      </c>
      <c r="F2362" s="395" t="s">
        <v>7293</v>
      </c>
      <c r="G2362" s="62" t="str">
        <f>VLOOKUP(CONCATENATE(TEXT(I2362,"0"),"_",TEXT(F2362,"0")),[1]CodC!$A$2:$D$250,4,0)</f>
        <v>Matérias sólidas inflamáveis, sem perigo subsidiário: Inorgânicas;</v>
      </c>
      <c r="H2362" s="395" t="s">
        <v>7294</v>
      </c>
      <c r="I2362" s="68">
        <v>4</v>
      </c>
      <c r="J2362" s="68" t="s">
        <v>1405</v>
      </c>
      <c r="K2362" s="69" t="s">
        <v>19</v>
      </c>
      <c r="L2362" s="68" t="s">
        <v>849</v>
      </c>
      <c r="M2362" s="68"/>
      <c r="N2362" s="64" t="s">
        <v>24593</v>
      </c>
      <c r="O2362" s="64" t="s">
        <v>51</v>
      </c>
      <c r="P2362" s="113" t="s">
        <v>22423</v>
      </c>
      <c r="Q2362" s="70" t="s">
        <v>851</v>
      </c>
      <c r="R2362" s="70" t="s">
        <v>851</v>
      </c>
      <c r="S2362" s="65" t="str">
        <f t="shared" si="119"/>
        <v/>
      </c>
      <c r="T2362" s="69" t="s">
        <v>19</v>
      </c>
      <c r="U2362" s="69"/>
      <c r="V2362" s="69"/>
      <c r="W2362" s="69"/>
      <c r="X2362" s="69"/>
      <c r="Y2362" s="69"/>
      <c r="Z2362" s="69"/>
      <c r="AA2362" s="69"/>
      <c r="AB2362" s="69"/>
      <c r="AC2362" s="69"/>
      <c r="AD2362" s="69"/>
      <c r="AE2362" s="69"/>
      <c r="AF2362" s="69"/>
      <c r="AG2362" s="69"/>
      <c r="AH2362" s="69"/>
      <c r="AI2362" s="69"/>
      <c r="AJ2362" s="69"/>
      <c r="AK2362" s="69"/>
      <c r="AL2362" s="69"/>
      <c r="AM2362" s="73" t="s">
        <v>19</v>
      </c>
      <c r="AN2362" s="63" t="str">
        <f>IF(ISNA(VLOOKUP(D2362,[1]GRE_Tabela2!$A$4:$D$112,4,0)),"-",VLOOKUP(D2362,[1]GRE_Tabela2!$A$4:$D$112,4,0))</f>
        <v>-</v>
      </c>
      <c r="AO2362" s="68" t="s">
        <v>1341</v>
      </c>
      <c r="AP2362" s="68" t="s">
        <v>1333</v>
      </c>
      <c r="AQ2362" s="113">
        <v>170</v>
      </c>
      <c r="AR2362" s="302" t="str">
        <f>IF(ISNA(VLOOKUP(AT2362,[1]FISQ!$D$2:$J$1713,7,0)),"-",VLOOKUP(AT2362,[1]FISQ!$D$2:$J$1713,7,0))</f>
        <v>-</v>
      </c>
      <c r="AS2362" s="302" t="str">
        <f>IF(ISNA(VLOOKUP(AT2362,[1]FISQ!$D$2:$J$1713,4,0)),"-",CONCATENATE("(",VLOOKUP(AT2362,[1]FISQ!$D$2:$J$1713,4,0),")"))</f>
        <v>-</v>
      </c>
      <c r="AT2362" s="71" t="s">
        <v>4879</v>
      </c>
      <c r="AU2362" s="38"/>
      <c r="AV2362" s="38"/>
      <c r="AW2362" s="38"/>
    </row>
    <row r="2363" spans="1:49" ht="25.5">
      <c r="A2363" s="33">
        <v>2362</v>
      </c>
      <c r="B2363" s="33" t="str">
        <f t="shared" si="117"/>
        <v>3182_III</v>
      </c>
      <c r="C2363" s="33" t="str">
        <f t="shared" si="118"/>
        <v>4.1//-</v>
      </c>
      <c r="D2363" s="61">
        <v>3182</v>
      </c>
      <c r="E2363" s="72" t="s">
        <v>4878</v>
      </c>
      <c r="F2363" s="395" t="s">
        <v>7293</v>
      </c>
      <c r="G2363" s="62" t="str">
        <f>VLOOKUP(CONCATENATE(TEXT(I2363,"0"),"_",TEXT(F2363,"0")),[1]CodC!$A$2:$D$250,4,0)</f>
        <v>Matérias sólidas inflamáveis, sem perigo subsidiário: Inorgânicas;</v>
      </c>
      <c r="H2363" s="395" t="s">
        <v>7294</v>
      </c>
      <c r="I2363" s="68">
        <v>4</v>
      </c>
      <c r="J2363" s="68" t="s">
        <v>1405</v>
      </c>
      <c r="K2363" s="69" t="s">
        <v>19</v>
      </c>
      <c r="L2363" s="68" t="s">
        <v>879</v>
      </c>
      <c r="M2363" s="68"/>
      <c r="N2363" s="64" t="s">
        <v>24593</v>
      </c>
      <c r="O2363" s="64" t="s">
        <v>1160</v>
      </c>
      <c r="P2363" s="113" t="s">
        <v>22423</v>
      </c>
      <c r="Q2363" s="70" t="s">
        <v>851</v>
      </c>
      <c r="R2363" s="70" t="s">
        <v>851</v>
      </c>
      <c r="S2363" s="65" t="str">
        <f t="shared" si="119"/>
        <v/>
      </c>
      <c r="T2363" s="69" t="s">
        <v>19</v>
      </c>
      <c r="U2363" s="69"/>
      <c r="V2363" s="69"/>
      <c r="W2363" s="69"/>
      <c r="X2363" s="69"/>
      <c r="Y2363" s="69"/>
      <c r="Z2363" s="69"/>
      <c r="AA2363" s="69"/>
      <c r="AB2363" s="69"/>
      <c r="AC2363" s="69"/>
      <c r="AD2363" s="69"/>
      <c r="AE2363" s="69"/>
      <c r="AF2363" s="69"/>
      <c r="AG2363" s="69"/>
      <c r="AH2363" s="69"/>
      <c r="AI2363" s="69"/>
      <c r="AJ2363" s="69"/>
      <c r="AK2363" s="69"/>
      <c r="AL2363" s="69"/>
      <c r="AM2363" s="73" t="s">
        <v>19</v>
      </c>
      <c r="AN2363" s="63" t="str">
        <f>IF(ISNA(VLOOKUP(D2363,[1]GRE_Tabela2!$A$4:$D$112,4,0)),"-",VLOOKUP(D2363,[1]GRE_Tabela2!$A$4:$D$112,4,0))</f>
        <v>-</v>
      </c>
      <c r="AO2363" s="68" t="s">
        <v>1341</v>
      </c>
      <c r="AP2363" s="68" t="s">
        <v>1333</v>
      </c>
      <c r="AQ2363" s="113">
        <v>170</v>
      </c>
      <c r="AR2363" s="302" t="str">
        <f>IF(ISNA(VLOOKUP(AT2363,[1]FISQ!$D$2:$J$1713,7,0)),"-",VLOOKUP(AT2363,[1]FISQ!$D$2:$J$1713,7,0))</f>
        <v>-</v>
      </c>
      <c r="AS2363" s="302" t="str">
        <f>IF(ISNA(VLOOKUP(AT2363,[1]FISQ!$D$2:$J$1713,4,0)),"-",CONCATENATE("(",VLOOKUP(AT2363,[1]FISQ!$D$2:$J$1713,4,0),")"))</f>
        <v>-</v>
      </c>
      <c r="AT2363" s="71" t="s">
        <v>4879</v>
      </c>
      <c r="AU2363" s="38"/>
      <c r="AV2363" s="38"/>
      <c r="AW2363" s="38"/>
    </row>
    <row r="2364" spans="1:49" ht="15">
      <c r="A2364" s="33">
        <v>2363</v>
      </c>
      <c r="B2364" s="33" t="str">
        <f t="shared" si="117"/>
        <v>3183_II</v>
      </c>
      <c r="C2364" s="33" t="str">
        <f t="shared" si="118"/>
        <v>4.2//-</v>
      </c>
      <c r="D2364" s="61">
        <v>3183</v>
      </c>
      <c r="E2364" s="72" t="s">
        <v>6412</v>
      </c>
      <c r="F2364" s="395" t="s">
        <v>7241</v>
      </c>
      <c r="G2364" s="62" t="str">
        <f>VLOOKUP(CONCATENATE(TEXT(I2364,"0"),"_",TEXT(F2364,"0")),[1]CodC!$A$2:$D$250,4,0)</f>
        <v>Matérias sujeitas a inflamação espontânea sem perigo subsidiário, orgânicas, líquidas;</v>
      </c>
      <c r="H2364" s="395" t="s">
        <v>7280</v>
      </c>
      <c r="I2364" s="68">
        <v>4</v>
      </c>
      <c r="J2364" s="68" t="s">
        <v>1579</v>
      </c>
      <c r="K2364" s="69" t="s">
        <v>19</v>
      </c>
      <c r="L2364" s="68" t="s">
        <v>849</v>
      </c>
      <c r="M2364" s="68"/>
      <c r="N2364" s="64">
        <v>274</v>
      </c>
      <c r="O2364" s="64" t="s">
        <v>51</v>
      </c>
      <c r="P2364" s="113" t="s">
        <v>22423</v>
      </c>
      <c r="Q2364" s="70" t="s">
        <v>1482</v>
      </c>
      <c r="R2364" s="70" t="s">
        <v>1482</v>
      </c>
      <c r="S2364" s="65" t="str">
        <f t="shared" si="119"/>
        <v/>
      </c>
      <c r="T2364" s="69" t="s">
        <v>19</v>
      </c>
      <c r="U2364" s="69"/>
      <c r="V2364" s="69"/>
      <c r="W2364" s="69"/>
      <c r="X2364" s="69"/>
      <c r="Y2364" s="69"/>
      <c r="Z2364" s="69"/>
      <c r="AA2364" s="69"/>
      <c r="AB2364" s="69"/>
      <c r="AC2364" s="69"/>
      <c r="AD2364" s="69"/>
      <c r="AE2364" s="69"/>
      <c r="AF2364" s="69"/>
      <c r="AG2364" s="69"/>
      <c r="AH2364" s="69"/>
      <c r="AI2364" s="69"/>
      <c r="AJ2364" s="69"/>
      <c r="AK2364" s="69"/>
      <c r="AL2364" s="69"/>
      <c r="AM2364" s="73" t="s">
        <v>19</v>
      </c>
      <c r="AN2364" s="63" t="str">
        <f>IF(ISNA(VLOOKUP(D2364,[1]GRE_Tabela2!$A$4:$D$112,4,0)),"-",VLOOKUP(D2364,[1]GRE_Tabela2!$A$4:$D$112,4,0))</f>
        <v>-</v>
      </c>
      <c r="AO2364" s="68" t="s">
        <v>1341</v>
      </c>
      <c r="AP2364" s="68" t="s">
        <v>1338</v>
      </c>
      <c r="AQ2364" s="113">
        <v>135</v>
      </c>
      <c r="AR2364" s="302" t="str">
        <f>IF(ISNA(VLOOKUP(AT2364,[1]FISQ!$D$2:$J$1713,7,0)),"-",VLOOKUP(AT2364,[1]FISQ!$D$2:$J$1713,7,0))</f>
        <v>-</v>
      </c>
      <c r="AS2364" s="302" t="str">
        <f>IF(ISNA(VLOOKUP(AT2364,[1]FISQ!$D$2:$J$1713,4,0)),"-",CONCATENATE("(",VLOOKUP(AT2364,[1]FISQ!$D$2:$J$1713,4,0),")"))</f>
        <v>-</v>
      </c>
      <c r="AT2364" s="71" t="s">
        <v>4880</v>
      </c>
      <c r="AU2364" s="38"/>
      <c r="AV2364" s="38"/>
      <c r="AW2364" s="38"/>
    </row>
    <row r="2365" spans="1:49" ht="25.5">
      <c r="A2365" s="33">
        <v>2364</v>
      </c>
      <c r="B2365" s="33" t="str">
        <f t="shared" si="117"/>
        <v>3183_III</v>
      </c>
      <c r="C2365" s="33" t="str">
        <f t="shared" si="118"/>
        <v>4.2//-</v>
      </c>
      <c r="D2365" s="61">
        <v>3183</v>
      </c>
      <c r="E2365" s="72" t="s">
        <v>6412</v>
      </c>
      <c r="F2365" s="395" t="s">
        <v>7241</v>
      </c>
      <c r="G2365" s="62" t="str">
        <f>VLOOKUP(CONCATENATE(TEXT(I2365,"0"),"_",TEXT(F2365,"0")),[1]CodC!$A$2:$D$250,4,0)</f>
        <v>Matérias sujeitas a inflamação espontânea sem perigo subsidiário, orgânicas, líquidas;</v>
      </c>
      <c r="H2365" s="395" t="s">
        <v>7280</v>
      </c>
      <c r="I2365" s="68">
        <v>4</v>
      </c>
      <c r="J2365" s="68" t="s">
        <v>1579</v>
      </c>
      <c r="K2365" s="69" t="s">
        <v>19</v>
      </c>
      <c r="L2365" s="68" t="s">
        <v>879</v>
      </c>
      <c r="M2365" s="68"/>
      <c r="N2365" s="64">
        <v>274</v>
      </c>
      <c r="O2365" s="64" t="s">
        <v>1160</v>
      </c>
      <c r="P2365" s="113" t="s">
        <v>22423</v>
      </c>
      <c r="Q2365" s="70" t="s">
        <v>1482</v>
      </c>
      <c r="R2365" s="70" t="s">
        <v>1482</v>
      </c>
      <c r="S2365" s="65" t="str">
        <f t="shared" si="119"/>
        <v/>
      </c>
      <c r="T2365" s="69" t="s">
        <v>19</v>
      </c>
      <c r="U2365" s="69"/>
      <c r="V2365" s="69"/>
      <c r="W2365" s="69"/>
      <c r="X2365" s="69"/>
      <c r="Y2365" s="69"/>
      <c r="Z2365" s="69"/>
      <c r="AA2365" s="69"/>
      <c r="AB2365" s="69"/>
      <c r="AC2365" s="69"/>
      <c r="AD2365" s="69"/>
      <c r="AE2365" s="69"/>
      <c r="AF2365" s="69"/>
      <c r="AG2365" s="69"/>
      <c r="AH2365" s="69"/>
      <c r="AI2365" s="69"/>
      <c r="AJ2365" s="69"/>
      <c r="AK2365" s="69"/>
      <c r="AL2365" s="69"/>
      <c r="AM2365" s="73" t="s">
        <v>19</v>
      </c>
      <c r="AN2365" s="63" t="str">
        <f>IF(ISNA(VLOOKUP(D2365,[1]GRE_Tabela2!$A$4:$D$112,4,0)),"-",VLOOKUP(D2365,[1]GRE_Tabela2!$A$4:$D$112,4,0))</f>
        <v>-</v>
      </c>
      <c r="AO2365" s="68" t="s">
        <v>1341</v>
      </c>
      <c r="AP2365" s="68" t="s">
        <v>1338</v>
      </c>
      <c r="AQ2365" s="113">
        <v>135</v>
      </c>
      <c r="AR2365" s="302" t="str">
        <f>IF(ISNA(VLOOKUP(AT2365,[1]FISQ!$D$2:$J$1713,7,0)),"-",VLOOKUP(AT2365,[1]FISQ!$D$2:$J$1713,7,0))</f>
        <v>-</v>
      </c>
      <c r="AS2365" s="302" t="str">
        <f>IF(ISNA(VLOOKUP(AT2365,[1]FISQ!$D$2:$J$1713,4,0)),"-",CONCATENATE("(",VLOOKUP(AT2365,[1]FISQ!$D$2:$J$1713,4,0),")"))</f>
        <v>-</v>
      </c>
      <c r="AT2365" s="71" t="s">
        <v>4880</v>
      </c>
      <c r="AU2365" s="38"/>
      <c r="AV2365" s="38"/>
      <c r="AW2365" s="38"/>
    </row>
    <row r="2366" spans="1:49" ht="15">
      <c r="A2366" s="33">
        <v>2365</v>
      </c>
      <c r="B2366" s="33" t="str">
        <f t="shared" si="117"/>
        <v>3184_II</v>
      </c>
      <c r="C2366" s="33" t="str">
        <f t="shared" si="118"/>
        <v>4.2//6.1</v>
      </c>
      <c r="D2366" s="61">
        <v>3184</v>
      </c>
      <c r="E2366" s="72" t="s">
        <v>6413</v>
      </c>
      <c r="F2366" s="395" t="s">
        <v>7481</v>
      </c>
      <c r="G2366" s="62" t="str">
        <f>VLOOKUP(CONCATENATE(TEXT(I2366,"0"),"_",TEXT(F2366,"0")),[1]CodC!$A$2:$D$250,4,0)</f>
        <v>Matérias sujeitas a inflamação espontânea, orgânicas, tóxicas, líquidas;</v>
      </c>
      <c r="H2366" s="395" t="s">
        <v>7290</v>
      </c>
      <c r="I2366" s="68">
        <v>4</v>
      </c>
      <c r="J2366" s="68" t="s">
        <v>1579</v>
      </c>
      <c r="K2366" s="68" t="s">
        <v>50</v>
      </c>
      <c r="L2366" s="68" t="s">
        <v>849</v>
      </c>
      <c r="M2366" s="68"/>
      <c r="N2366" s="64">
        <v>274</v>
      </c>
      <c r="O2366" s="64" t="s">
        <v>51</v>
      </c>
      <c r="P2366" s="113" t="s">
        <v>22423</v>
      </c>
      <c r="Q2366" s="70" t="s">
        <v>1482</v>
      </c>
      <c r="R2366" s="70" t="s">
        <v>1482</v>
      </c>
      <c r="S2366" s="65" t="str">
        <f t="shared" si="119"/>
        <v/>
      </c>
      <c r="T2366" s="69" t="s">
        <v>19</v>
      </c>
      <c r="U2366" s="69"/>
      <c r="V2366" s="69"/>
      <c r="W2366" s="69"/>
      <c r="X2366" s="69"/>
      <c r="Y2366" s="69"/>
      <c r="Z2366" s="69"/>
      <c r="AA2366" s="69"/>
      <c r="AB2366" s="69"/>
      <c r="AC2366" s="69"/>
      <c r="AD2366" s="69"/>
      <c r="AE2366" s="69"/>
      <c r="AF2366" s="69"/>
      <c r="AG2366" s="69"/>
      <c r="AH2366" s="69"/>
      <c r="AI2366" s="69"/>
      <c r="AJ2366" s="69"/>
      <c r="AK2366" s="69"/>
      <c r="AL2366" s="69"/>
      <c r="AM2366" s="73" t="s">
        <v>19</v>
      </c>
      <c r="AN2366" s="63" t="str">
        <f>IF(ISNA(VLOOKUP(D2366,[1]GRE_Tabela2!$A$4:$D$112,4,0)),"-",VLOOKUP(D2366,[1]GRE_Tabela2!$A$4:$D$112,4,0))</f>
        <v>-</v>
      </c>
      <c r="AO2366" s="68" t="s">
        <v>1341</v>
      </c>
      <c r="AP2366" s="68" t="s">
        <v>1338</v>
      </c>
      <c r="AQ2366" s="113">
        <v>136</v>
      </c>
      <c r="AR2366" s="302" t="str">
        <f>IF(ISNA(VLOOKUP(AT2366,[1]FISQ!$D$2:$J$1713,7,0)),"-",VLOOKUP(AT2366,[1]FISQ!$D$2:$J$1713,7,0))</f>
        <v>-</v>
      </c>
      <c r="AS2366" s="302" t="str">
        <f>IF(ISNA(VLOOKUP(AT2366,[1]FISQ!$D$2:$J$1713,4,0)),"-",CONCATENATE("(",VLOOKUP(AT2366,[1]FISQ!$D$2:$J$1713,4,0),")"))</f>
        <v>-</v>
      </c>
      <c r="AT2366" s="71" t="s">
        <v>4881</v>
      </c>
      <c r="AU2366" s="38"/>
      <c r="AV2366" s="38"/>
      <c r="AW2366" s="38"/>
    </row>
    <row r="2367" spans="1:49" ht="25.5">
      <c r="A2367" s="33">
        <v>2366</v>
      </c>
      <c r="B2367" s="33" t="str">
        <f t="shared" si="117"/>
        <v>3184_III</v>
      </c>
      <c r="C2367" s="33" t="str">
        <f t="shared" si="118"/>
        <v>4.2//6.1</v>
      </c>
      <c r="D2367" s="61">
        <v>3184</v>
      </c>
      <c r="E2367" s="72" t="s">
        <v>6413</v>
      </c>
      <c r="F2367" s="395" t="s">
        <v>7481</v>
      </c>
      <c r="G2367" s="62" t="str">
        <f>VLOOKUP(CONCATENATE(TEXT(I2367,"0"),"_",TEXT(F2367,"0")),[1]CodC!$A$2:$D$250,4,0)</f>
        <v>Matérias sujeitas a inflamação espontânea, orgânicas, tóxicas, líquidas;</v>
      </c>
      <c r="H2367" s="395" t="s">
        <v>7290</v>
      </c>
      <c r="I2367" s="68">
        <v>4</v>
      </c>
      <c r="J2367" s="68" t="s">
        <v>1579</v>
      </c>
      <c r="K2367" s="68" t="s">
        <v>50</v>
      </c>
      <c r="L2367" s="68" t="s">
        <v>879</v>
      </c>
      <c r="M2367" s="68"/>
      <c r="N2367" s="64">
        <v>274</v>
      </c>
      <c r="O2367" s="64" t="s">
        <v>1160</v>
      </c>
      <c r="P2367" s="113" t="s">
        <v>22423</v>
      </c>
      <c r="Q2367" s="70" t="s">
        <v>1482</v>
      </c>
      <c r="R2367" s="70" t="s">
        <v>1482</v>
      </c>
      <c r="S2367" s="65" t="str">
        <f t="shared" si="119"/>
        <v/>
      </c>
      <c r="T2367" s="69" t="s">
        <v>19</v>
      </c>
      <c r="U2367" s="69"/>
      <c r="V2367" s="69"/>
      <c r="W2367" s="69"/>
      <c r="X2367" s="69"/>
      <c r="Y2367" s="69"/>
      <c r="Z2367" s="69"/>
      <c r="AA2367" s="69"/>
      <c r="AB2367" s="69"/>
      <c r="AC2367" s="69"/>
      <c r="AD2367" s="69"/>
      <c r="AE2367" s="69"/>
      <c r="AF2367" s="69"/>
      <c r="AG2367" s="69"/>
      <c r="AH2367" s="69"/>
      <c r="AI2367" s="69"/>
      <c r="AJ2367" s="69"/>
      <c r="AK2367" s="69"/>
      <c r="AL2367" s="69"/>
      <c r="AM2367" s="73" t="s">
        <v>19</v>
      </c>
      <c r="AN2367" s="63" t="str">
        <f>IF(ISNA(VLOOKUP(D2367,[1]GRE_Tabela2!$A$4:$D$112,4,0)),"-",VLOOKUP(D2367,[1]GRE_Tabela2!$A$4:$D$112,4,0))</f>
        <v>-</v>
      </c>
      <c r="AO2367" s="68" t="s">
        <v>1341</v>
      </c>
      <c r="AP2367" s="68" t="s">
        <v>1338</v>
      </c>
      <c r="AQ2367" s="113">
        <v>136</v>
      </c>
      <c r="AR2367" s="302" t="str">
        <f>IF(ISNA(VLOOKUP(AT2367,[1]FISQ!$D$2:$J$1713,7,0)),"-",VLOOKUP(AT2367,[1]FISQ!$D$2:$J$1713,7,0))</f>
        <v>-</v>
      </c>
      <c r="AS2367" s="302" t="str">
        <f>IF(ISNA(VLOOKUP(AT2367,[1]FISQ!$D$2:$J$1713,4,0)),"-",CONCATENATE("(",VLOOKUP(AT2367,[1]FISQ!$D$2:$J$1713,4,0),")"))</f>
        <v>-</v>
      </c>
      <c r="AT2367" s="71" t="s">
        <v>4881</v>
      </c>
      <c r="AU2367" s="38"/>
      <c r="AV2367" s="38"/>
      <c r="AW2367" s="38"/>
    </row>
    <row r="2368" spans="1:49" ht="25.5">
      <c r="A2368" s="33">
        <v>2367</v>
      </c>
      <c r="B2368" s="33" t="str">
        <f t="shared" si="117"/>
        <v>3185_II</v>
      </c>
      <c r="C2368" s="33" t="str">
        <f t="shared" si="118"/>
        <v>4.2//8</v>
      </c>
      <c r="D2368" s="61">
        <v>3185</v>
      </c>
      <c r="E2368" s="72" t="s">
        <v>6414</v>
      </c>
      <c r="F2368" s="395" t="s">
        <v>7482</v>
      </c>
      <c r="G2368" s="62" t="str">
        <f>VLOOKUP(CONCATENATE(TEXT(I2368,"0"),"_",TEXT(F2368,"0")),[1]CodC!$A$2:$D$250,4,0)</f>
        <v>Matérias sujeitas a inflamação espontânea, orgânicas, corrosivas, líquidas;</v>
      </c>
      <c r="H2368" s="395" t="s">
        <v>7283</v>
      </c>
      <c r="I2368" s="68">
        <v>4</v>
      </c>
      <c r="J2368" s="68" t="s">
        <v>1579</v>
      </c>
      <c r="K2368" s="68" t="s">
        <v>631</v>
      </c>
      <c r="L2368" s="68" t="s">
        <v>849</v>
      </c>
      <c r="M2368" s="68"/>
      <c r="N2368" s="64">
        <v>274</v>
      </c>
      <c r="O2368" s="64" t="s">
        <v>51</v>
      </c>
      <c r="P2368" s="113" t="s">
        <v>22423</v>
      </c>
      <c r="Q2368" s="70" t="s">
        <v>1482</v>
      </c>
      <c r="R2368" s="70" t="s">
        <v>1482</v>
      </c>
      <c r="S2368" s="65" t="str">
        <f t="shared" si="119"/>
        <v/>
      </c>
      <c r="T2368" s="69" t="s">
        <v>19</v>
      </c>
      <c r="U2368" s="69"/>
      <c r="V2368" s="69"/>
      <c r="W2368" s="69"/>
      <c r="X2368" s="69"/>
      <c r="Y2368" s="69"/>
      <c r="Z2368" s="69"/>
      <c r="AA2368" s="69"/>
      <c r="AB2368" s="69"/>
      <c r="AC2368" s="69"/>
      <c r="AD2368" s="69"/>
      <c r="AE2368" s="69"/>
      <c r="AF2368" s="69"/>
      <c r="AG2368" s="69"/>
      <c r="AH2368" s="69"/>
      <c r="AI2368" s="69"/>
      <c r="AJ2368" s="69"/>
      <c r="AK2368" s="69"/>
      <c r="AL2368" s="69"/>
      <c r="AM2368" s="73" t="s">
        <v>19</v>
      </c>
      <c r="AN2368" s="63" t="str">
        <f>IF(ISNA(VLOOKUP(D2368,[1]GRE_Tabela2!$A$4:$D$112,4,0)),"-",VLOOKUP(D2368,[1]GRE_Tabela2!$A$4:$D$112,4,0))</f>
        <v>-</v>
      </c>
      <c r="AO2368" s="68" t="s">
        <v>1341</v>
      </c>
      <c r="AP2368" s="68" t="s">
        <v>1338</v>
      </c>
      <c r="AQ2368" s="113">
        <v>136</v>
      </c>
      <c r="AR2368" s="302" t="str">
        <f>IF(ISNA(VLOOKUP(AT2368,[1]FISQ!$D$2:$J$1713,7,0)),"-",VLOOKUP(AT2368,[1]FISQ!$D$2:$J$1713,7,0))</f>
        <v>-</v>
      </c>
      <c r="AS2368" s="302" t="str">
        <f>IF(ISNA(VLOOKUP(AT2368,[1]FISQ!$D$2:$J$1713,4,0)),"-",CONCATENATE("(",VLOOKUP(AT2368,[1]FISQ!$D$2:$J$1713,4,0),")"))</f>
        <v>-</v>
      </c>
      <c r="AT2368" s="71" t="s">
        <v>4882</v>
      </c>
      <c r="AU2368" s="38" t="s">
        <v>6539</v>
      </c>
      <c r="AV2368" s="30"/>
      <c r="AW2368" s="38"/>
    </row>
    <row r="2369" spans="1:49" ht="25.5">
      <c r="A2369" s="33">
        <v>2368</v>
      </c>
      <c r="B2369" s="33" t="str">
        <f t="shared" si="117"/>
        <v>3185_III</v>
      </c>
      <c r="C2369" s="33" t="str">
        <f t="shared" si="118"/>
        <v>4.2//8</v>
      </c>
      <c r="D2369" s="61">
        <v>3185</v>
      </c>
      <c r="E2369" s="72" t="s">
        <v>6414</v>
      </c>
      <c r="F2369" s="395" t="s">
        <v>7482</v>
      </c>
      <c r="G2369" s="62" t="str">
        <f>VLOOKUP(CONCATENATE(TEXT(I2369,"0"),"_",TEXT(F2369,"0")),[1]CodC!$A$2:$D$250,4,0)</f>
        <v>Matérias sujeitas a inflamação espontânea, orgânicas, corrosivas, líquidas;</v>
      </c>
      <c r="H2369" s="395" t="s">
        <v>7283</v>
      </c>
      <c r="I2369" s="68">
        <v>4</v>
      </c>
      <c r="J2369" s="68" t="s">
        <v>1579</v>
      </c>
      <c r="K2369" s="68" t="s">
        <v>631</v>
      </c>
      <c r="L2369" s="68" t="s">
        <v>879</v>
      </c>
      <c r="M2369" s="68"/>
      <c r="N2369" s="64">
        <v>274</v>
      </c>
      <c r="O2369" s="64" t="s">
        <v>1160</v>
      </c>
      <c r="P2369" s="113" t="s">
        <v>22423</v>
      </c>
      <c r="Q2369" s="70" t="s">
        <v>1482</v>
      </c>
      <c r="R2369" s="70" t="s">
        <v>1482</v>
      </c>
      <c r="S2369" s="65" t="str">
        <f t="shared" si="119"/>
        <v/>
      </c>
      <c r="T2369" s="69" t="s">
        <v>19</v>
      </c>
      <c r="U2369" s="69"/>
      <c r="V2369" s="69"/>
      <c r="W2369" s="69"/>
      <c r="X2369" s="69"/>
      <c r="Y2369" s="69"/>
      <c r="Z2369" s="69"/>
      <c r="AA2369" s="69"/>
      <c r="AB2369" s="69"/>
      <c r="AC2369" s="69"/>
      <c r="AD2369" s="69"/>
      <c r="AE2369" s="69"/>
      <c r="AF2369" s="69"/>
      <c r="AG2369" s="69"/>
      <c r="AH2369" s="69"/>
      <c r="AI2369" s="69"/>
      <c r="AJ2369" s="69"/>
      <c r="AK2369" s="69"/>
      <c r="AL2369" s="69"/>
      <c r="AM2369" s="73" t="s">
        <v>19</v>
      </c>
      <c r="AN2369" s="63" t="str">
        <f>IF(ISNA(VLOOKUP(D2369,[1]GRE_Tabela2!$A$4:$D$112,4,0)),"-",VLOOKUP(D2369,[1]GRE_Tabela2!$A$4:$D$112,4,0))</f>
        <v>-</v>
      </c>
      <c r="AO2369" s="68" t="s">
        <v>1341</v>
      </c>
      <c r="AP2369" s="68" t="s">
        <v>1338</v>
      </c>
      <c r="AQ2369" s="113">
        <v>136</v>
      </c>
      <c r="AR2369" s="302" t="str">
        <f>IF(ISNA(VLOOKUP(AT2369,[1]FISQ!$D$2:$J$1713,7,0)),"-",VLOOKUP(AT2369,[1]FISQ!$D$2:$J$1713,7,0))</f>
        <v>-</v>
      </c>
      <c r="AS2369" s="302" t="str">
        <f>IF(ISNA(VLOOKUP(AT2369,[1]FISQ!$D$2:$J$1713,4,0)),"-",CONCATENATE("(",VLOOKUP(AT2369,[1]FISQ!$D$2:$J$1713,4,0),")"))</f>
        <v>-</v>
      </c>
      <c r="AT2369" s="71" t="s">
        <v>4882</v>
      </c>
      <c r="AU2369" s="38" t="s">
        <v>6539</v>
      </c>
      <c r="AV2369" s="30"/>
      <c r="AW2369" s="38"/>
    </row>
    <row r="2370" spans="1:49" ht="15">
      <c r="A2370" s="33">
        <v>2369</v>
      </c>
      <c r="B2370" s="33" t="str">
        <f t="shared" si="117"/>
        <v>3186_II</v>
      </c>
      <c r="C2370" s="33" t="str">
        <f t="shared" si="118"/>
        <v>4.2//-</v>
      </c>
      <c r="D2370" s="61">
        <v>3186</v>
      </c>
      <c r="E2370" s="72" t="s">
        <v>6415</v>
      </c>
      <c r="F2370" s="395" t="s">
        <v>7483</v>
      </c>
      <c r="G2370" s="62" t="str">
        <f>VLOOKUP(CONCATENATE(TEXT(I2370,"0"),"_",TEXT(F2370,"0")),[1]CodC!$A$2:$D$250,4,0)</f>
        <v>Matérias sujeitas a inflamação espontânea sem perigo subsidiário, inorgânicas, líquidas;</v>
      </c>
      <c r="H2370" s="395" t="s">
        <v>7280</v>
      </c>
      <c r="I2370" s="68">
        <v>4</v>
      </c>
      <c r="J2370" s="68" t="s">
        <v>1579</v>
      </c>
      <c r="K2370" s="69" t="s">
        <v>19</v>
      </c>
      <c r="L2370" s="68" t="s">
        <v>849</v>
      </c>
      <c r="M2370" s="68"/>
      <c r="N2370" s="64">
        <v>274</v>
      </c>
      <c r="O2370" s="64" t="s">
        <v>51</v>
      </c>
      <c r="P2370" s="113" t="s">
        <v>22423</v>
      </c>
      <c r="Q2370" s="70" t="s">
        <v>1482</v>
      </c>
      <c r="R2370" s="70" t="s">
        <v>1482</v>
      </c>
      <c r="S2370" s="65" t="str">
        <f t="shared" si="119"/>
        <v/>
      </c>
      <c r="T2370" s="69" t="s">
        <v>19</v>
      </c>
      <c r="U2370" s="69"/>
      <c r="V2370" s="69"/>
      <c r="W2370" s="69"/>
      <c r="X2370" s="69"/>
      <c r="Y2370" s="69"/>
      <c r="Z2370" s="69"/>
      <c r="AA2370" s="69"/>
      <c r="AB2370" s="69"/>
      <c r="AC2370" s="69"/>
      <c r="AD2370" s="69"/>
      <c r="AE2370" s="69"/>
      <c r="AF2370" s="69"/>
      <c r="AG2370" s="69"/>
      <c r="AH2370" s="69"/>
      <c r="AI2370" s="69"/>
      <c r="AJ2370" s="69"/>
      <c r="AK2370" s="69"/>
      <c r="AL2370" s="69"/>
      <c r="AM2370" s="73" t="s">
        <v>19</v>
      </c>
      <c r="AN2370" s="63" t="str">
        <f>IF(ISNA(VLOOKUP(D2370,[1]GRE_Tabela2!$A$4:$D$112,4,0)),"-",VLOOKUP(D2370,[1]GRE_Tabela2!$A$4:$D$112,4,0))</f>
        <v>-</v>
      </c>
      <c r="AO2370" s="68" t="s">
        <v>1341</v>
      </c>
      <c r="AP2370" s="68" t="s">
        <v>1338</v>
      </c>
      <c r="AQ2370" s="113">
        <v>135</v>
      </c>
      <c r="AR2370" s="302" t="str">
        <f>IF(ISNA(VLOOKUP(AT2370,[1]FISQ!$D$2:$J$1713,7,0)),"-",VLOOKUP(AT2370,[1]FISQ!$D$2:$J$1713,7,0))</f>
        <v>-</v>
      </c>
      <c r="AS2370" s="302" t="str">
        <f>IF(ISNA(VLOOKUP(AT2370,[1]FISQ!$D$2:$J$1713,4,0)),"-",CONCATENATE("(",VLOOKUP(AT2370,[1]FISQ!$D$2:$J$1713,4,0),")"))</f>
        <v>-</v>
      </c>
      <c r="AT2370" s="71" t="s">
        <v>4883</v>
      </c>
      <c r="AU2370" s="38"/>
      <c r="AV2370" s="38"/>
      <c r="AW2370" s="38"/>
    </row>
    <row r="2371" spans="1:49" ht="25.5">
      <c r="A2371" s="33">
        <v>2370</v>
      </c>
      <c r="B2371" s="33" t="str">
        <f t="shared" si="117"/>
        <v>3186_III</v>
      </c>
      <c r="C2371" s="33" t="str">
        <f t="shared" si="118"/>
        <v>4.2//-</v>
      </c>
      <c r="D2371" s="61">
        <v>3186</v>
      </c>
      <c r="E2371" s="72" t="s">
        <v>6415</v>
      </c>
      <c r="F2371" s="395" t="s">
        <v>7483</v>
      </c>
      <c r="G2371" s="62" t="str">
        <f>VLOOKUP(CONCATENATE(TEXT(I2371,"0"),"_",TEXT(F2371,"0")),[1]CodC!$A$2:$D$250,4,0)</f>
        <v>Matérias sujeitas a inflamação espontânea sem perigo subsidiário, inorgânicas, líquidas;</v>
      </c>
      <c r="H2371" s="395" t="s">
        <v>7280</v>
      </c>
      <c r="I2371" s="68">
        <v>4</v>
      </c>
      <c r="J2371" s="68" t="s">
        <v>1579</v>
      </c>
      <c r="K2371" s="69" t="s">
        <v>19</v>
      </c>
      <c r="L2371" s="68" t="s">
        <v>879</v>
      </c>
      <c r="M2371" s="68"/>
      <c r="N2371" s="64">
        <v>274</v>
      </c>
      <c r="O2371" s="64" t="s">
        <v>1160</v>
      </c>
      <c r="P2371" s="113" t="s">
        <v>22423</v>
      </c>
      <c r="Q2371" s="70" t="s">
        <v>1482</v>
      </c>
      <c r="R2371" s="70" t="s">
        <v>1482</v>
      </c>
      <c r="S2371" s="65" t="str">
        <f t="shared" si="119"/>
        <v/>
      </c>
      <c r="T2371" s="69" t="s">
        <v>19</v>
      </c>
      <c r="U2371" s="69"/>
      <c r="V2371" s="69"/>
      <c r="W2371" s="69"/>
      <c r="X2371" s="69"/>
      <c r="Y2371" s="69"/>
      <c r="Z2371" s="69"/>
      <c r="AA2371" s="69"/>
      <c r="AB2371" s="69"/>
      <c r="AC2371" s="69"/>
      <c r="AD2371" s="69"/>
      <c r="AE2371" s="69"/>
      <c r="AF2371" s="69"/>
      <c r="AG2371" s="69"/>
      <c r="AH2371" s="69"/>
      <c r="AI2371" s="69"/>
      <c r="AJ2371" s="69"/>
      <c r="AK2371" s="69"/>
      <c r="AL2371" s="69"/>
      <c r="AM2371" s="73" t="s">
        <v>19</v>
      </c>
      <c r="AN2371" s="63" t="str">
        <f>IF(ISNA(VLOOKUP(D2371,[1]GRE_Tabela2!$A$4:$D$112,4,0)),"-",VLOOKUP(D2371,[1]GRE_Tabela2!$A$4:$D$112,4,0))</f>
        <v>-</v>
      </c>
      <c r="AO2371" s="68" t="s">
        <v>1341</v>
      </c>
      <c r="AP2371" s="68" t="s">
        <v>1338</v>
      </c>
      <c r="AQ2371" s="113">
        <v>135</v>
      </c>
      <c r="AR2371" s="302" t="str">
        <f>IF(ISNA(VLOOKUP(AT2371,[1]FISQ!$D$2:$J$1713,7,0)),"-",VLOOKUP(AT2371,[1]FISQ!$D$2:$J$1713,7,0))</f>
        <v>-</v>
      </c>
      <c r="AS2371" s="302" t="str">
        <f>IF(ISNA(VLOOKUP(AT2371,[1]FISQ!$D$2:$J$1713,4,0)),"-",CONCATENATE("(",VLOOKUP(AT2371,[1]FISQ!$D$2:$J$1713,4,0),")"))</f>
        <v>-</v>
      </c>
      <c r="AT2371" s="71" t="s">
        <v>4883</v>
      </c>
      <c r="AU2371" s="38"/>
      <c r="AV2371" s="38"/>
      <c r="AW2371" s="38"/>
    </row>
    <row r="2372" spans="1:49" ht="25.5">
      <c r="A2372" s="33">
        <v>2371</v>
      </c>
      <c r="B2372" s="33" t="str">
        <f t="shared" si="117"/>
        <v>3187_II</v>
      </c>
      <c r="C2372" s="33" t="str">
        <f t="shared" si="118"/>
        <v>4.2//6.1</v>
      </c>
      <c r="D2372" s="61">
        <v>3187</v>
      </c>
      <c r="E2372" s="72" t="s">
        <v>6416</v>
      </c>
      <c r="F2372" s="395" t="s">
        <v>7301</v>
      </c>
      <c r="G2372" s="62" t="str">
        <f>VLOOKUP(CONCATENATE(TEXT(I2372,"0"),"_",TEXT(F2372,"0")),[1]CodC!$A$2:$D$250,4,0)</f>
        <v>Matérias sujeitas a inflamação espontânea, inorgânicas, tóxicas, líquidas;</v>
      </c>
      <c r="H2372" s="395" t="s">
        <v>7290</v>
      </c>
      <c r="I2372" s="68">
        <v>4</v>
      </c>
      <c r="J2372" s="68" t="s">
        <v>1579</v>
      </c>
      <c r="K2372" s="68" t="s">
        <v>50</v>
      </c>
      <c r="L2372" s="68" t="s">
        <v>849</v>
      </c>
      <c r="M2372" s="68"/>
      <c r="N2372" s="64">
        <v>274</v>
      </c>
      <c r="O2372" s="64" t="s">
        <v>51</v>
      </c>
      <c r="P2372" s="113" t="s">
        <v>22423</v>
      </c>
      <c r="Q2372" s="70" t="s">
        <v>1482</v>
      </c>
      <c r="R2372" s="70" t="s">
        <v>1482</v>
      </c>
      <c r="S2372" s="65" t="str">
        <f t="shared" si="119"/>
        <v/>
      </c>
      <c r="T2372" s="69" t="s">
        <v>19</v>
      </c>
      <c r="U2372" s="69"/>
      <c r="V2372" s="69"/>
      <c r="W2372" s="69"/>
      <c r="X2372" s="69"/>
      <c r="Y2372" s="69"/>
      <c r="Z2372" s="69"/>
      <c r="AA2372" s="69"/>
      <c r="AB2372" s="69"/>
      <c r="AC2372" s="69"/>
      <c r="AD2372" s="69"/>
      <c r="AE2372" s="69"/>
      <c r="AF2372" s="69"/>
      <c r="AG2372" s="69"/>
      <c r="AH2372" s="69"/>
      <c r="AI2372" s="69"/>
      <c r="AJ2372" s="69"/>
      <c r="AK2372" s="69"/>
      <c r="AL2372" s="69"/>
      <c r="AM2372" s="73" t="s">
        <v>19</v>
      </c>
      <c r="AN2372" s="63" t="str">
        <f>IF(ISNA(VLOOKUP(D2372,[1]GRE_Tabela2!$A$4:$D$112,4,0)),"-",VLOOKUP(D2372,[1]GRE_Tabela2!$A$4:$D$112,4,0))</f>
        <v>-</v>
      </c>
      <c r="AO2372" s="68" t="s">
        <v>1341</v>
      </c>
      <c r="AP2372" s="68" t="s">
        <v>1338</v>
      </c>
      <c r="AQ2372" s="113">
        <v>136</v>
      </c>
      <c r="AR2372" s="302" t="str">
        <f>IF(ISNA(VLOOKUP(AT2372,[1]FISQ!$D$2:$J$1713,7,0)),"-",VLOOKUP(AT2372,[1]FISQ!$D$2:$J$1713,7,0))</f>
        <v>-</v>
      </c>
      <c r="AS2372" s="302" t="str">
        <f>IF(ISNA(VLOOKUP(AT2372,[1]FISQ!$D$2:$J$1713,4,0)),"-",CONCATENATE("(",VLOOKUP(AT2372,[1]FISQ!$D$2:$J$1713,4,0),")"))</f>
        <v>-</v>
      </c>
      <c r="AT2372" s="71" t="s">
        <v>4884</v>
      </c>
      <c r="AU2372" s="38"/>
      <c r="AV2372" s="38"/>
      <c r="AW2372" s="38"/>
    </row>
    <row r="2373" spans="1:49" ht="25.5">
      <c r="A2373" s="33">
        <v>2372</v>
      </c>
      <c r="B2373" s="33" t="str">
        <f t="shared" si="117"/>
        <v>3187_III</v>
      </c>
      <c r="C2373" s="33" t="str">
        <f t="shared" si="118"/>
        <v>4.2//6.1</v>
      </c>
      <c r="D2373" s="61">
        <v>3187</v>
      </c>
      <c r="E2373" s="72" t="s">
        <v>6416</v>
      </c>
      <c r="F2373" s="395" t="s">
        <v>7301</v>
      </c>
      <c r="G2373" s="62" t="str">
        <f>VLOOKUP(CONCATENATE(TEXT(I2373,"0"),"_",TEXT(F2373,"0")),[1]CodC!$A$2:$D$250,4,0)</f>
        <v>Matérias sujeitas a inflamação espontânea, inorgânicas, tóxicas, líquidas;</v>
      </c>
      <c r="H2373" s="395" t="s">
        <v>7290</v>
      </c>
      <c r="I2373" s="68">
        <v>4</v>
      </c>
      <c r="J2373" s="68" t="s">
        <v>1579</v>
      </c>
      <c r="K2373" s="68" t="s">
        <v>50</v>
      </c>
      <c r="L2373" s="68" t="s">
        <v>879</v>
      </c>
      <c r="M2373" s="68"/>
      <c r="N2373" s="64">
        <v>274</v>
      </c>
      <c r="O2373" s="64" t="s">
        <v>1160</v>
      </c>
      <c r="P2373" s="113" t="s">
        <v>22423</v>
      </c>
      <c r="Q2373" s="70" t="s">
        <v>1482</v>
      </c>
      <c r="R2373" s="70" t="s">
        <v>1482</v>
      </c>
      <c r="S2373" s="65" t="str">
        <f t="shared" si="119"/>
        <v/>
      </c>
      <c r="T2373" s="69" t="s">
        <v>19</v>
      </c>
      <c r="U2373" s="69"/>
      <c r="V2373" s="69"/>
      <c r="W2373" s="69"/>
      <c r="X2373" s="69"/>
      <c r="Y2373" s="69"/>
      <c r="Z2373" s="69"/>
      <c r="AA2373" s="69"/>
      <c r="AB2373" s="69"/>
      <c r="AC2373" s="69"/>
      <c r="AD2373" s="69"/>
      <c r="AE2373" s="69"/>
      <c r="AF2373" s="69"/>
      <c r="AG2373" s="69"/>
      <c r="AH2373" s="69"/>
      <c r="AI2373" s="69"/>
      <c r="AJ2373" s="69"/>
      <c r="AK2373" s="69"/>
      <c r="AL2373" s="69"/>
      <c r="AM2373" s="73" t="s">
        <v>19</v>
      </c>
      <c r="AN2373" s="63" t="str">
        <f>IF(ISNA(VLOOKUP(D2373,[1]GRE_Tabela2!$A$4:$D$112,4,0)),"-",VLOOKUP(D2373,[1]GRE_Tabela2!$A$4:$D$112,4,0))</f>
        <v>-</v>
      </c>
      <c r="AO2373" s="68" t="s">
        <v>1341</v>
      </c>
      <c r="AP2373" s="68" t="s">
        <v>1338</v>
      </c>
      <c r="AQ2373" s="113">
        <v>136</v>
      </c>
      <c r="AR2373" s="302" t="str">
        <f>IF(ISNA(VLOOKUP(AT2373,[1]FISQ!$D$2:$J$1713,7,0)),"-",VLOOKUP(AT2373,[1]FISQ!$D$2:$J$1713,7,0))</f>
        <v>-</v>
      </c>
      <c r="AS2373" s="302" t="str">
        <f>IF(ISNA(VLOOKUP(AT2373,[1]FISQ!$D$2:$J$1713,4,0)),"-",CONCATENATE("(",VLOOKUP(AT2373,[1]FISQ!$D$2:$J$1713,4,0),")"))</f>
        <v>-</v>
      </c>
      <c r="AT2373" s="71" t="s">
        <v>4884</v>
      </c>
      <c r="AU2373" s="38"/>
      <c r="AV2373" s="38"/>
      <c r="AW2373" s="38"/>
    </row>
    <row r="2374" spans="1:49" ht="25.5">
      <c r="A2374" s="33">
        <v>2373</v>
      </c>
      <c r="B2374" s="33" t="str">
        <f t="shared" ref="B2374:B2437" si="120">CONCATENATE(TEXT(D2374,"0000"),"_",TEXT(L2374,"0"))</f>
        <v>3188_II</v>
      </c>
      <c r="C2374" s="33" t="str">
        <f t="shared" ref="C2374:C2437" si="121">CONCATENATE(TEXT(J2374,"0"),"//",TEXT(K2374,"0"))</f>
        <v>4.2//8</v>
      </c>
      <c r="D2374" s="61">
        <v>3188</v>
      </c>
      <c r="E2374" s="72" t="s">
        <v>6417</v>
      </c>
      <c r="F2374" s="395" t="s">
        <v>7484</v>
      </c>
      <c r="G2374" s="62" t="str">
        <f>VLOOKUP(CONCATENATE(TEXT(I2374,"0"),"_",TEXT(F2374,"0")),[1]CodC!$A$2:$D$250,4,0)</f>
        <v>Matérias sujeitas a inflamação espontânea, inorgânicas, corrosivas, líquidas;</v>
      </c>
      <c r="H2374" s="395" t="s">
        <v>7283</v>
      </c>
      <c r="I2374" s="68">
        <v>4</v>
      </c>
      <c r="J2374" s="68" t="s">
        <v>1579</v>
      </c>
      <c r="K2374" s="68" t="s">
        <v>631</v>
      </c>
      <c r="L2374" s="68" t="s">
        <v>849</v>
      </c>
      <c r="M2374" s="68"/>
      <c r="N2374" s="64">
        <v>274</v>
      </c>
      <c r="O2374" s="64" t="s">
        <v>51</v>
      </c>
      <c r="P2374" s="113" t="s">
        <v>22423</v>
      </c>
      <c r="Q2374" s="70" t="s">
        <v>1482</v>
      </c>
      <c r="R2374" s="70" t="s">
        <v>1482</v>
      </c>
      <c r="S2374" s="65" t="str">
        <f t="shared" si="119"/>
        <v/>
      </c>
      <c r="T2374" s="69" t="s">
        <v>19</v>
      </c>
      <c r="U2374" s="69"/>
      <c r="V2374" s="69"/>
      <c r="W2374" s="69"/>
      <c r="X2374" s="69"/>
      <c r="Y2374" s="69"/>
      <c r="Z2374" s="69"/>
      <c r="AA2374" s="69"/>
      <c r="AB2374" s="69"/>
      <c r="AC2374" s="69"/>
      <c r="AD2374" s="69"/>
      <c r="AE2374" s="69"/>
      <c r="AF2374" s="69"/>
      <c r="AG2374" s="69"/>
      <c r="AH2374" s="69"/>
      <c r="AI2374" s="69"/>
      <c r="AJ2374" s="69"/>
      <c r="AK2374" s="69"/>
      <c r="AL2374" s="69"/>
      <c r="AM2374" s="73" t="s">
        <v>19</v>
      </c>
      <c r="AN2374" s="63" t="str">
        <f>IF(ISNA(VLOOKUP(D2374,[1]GRE_Tabela2!$A$4:$D$112,4,0)),"-",VLOOKUP(D2374,[1]GRE_Tabela2!$A$4:$D$112,4,0))</f>
        <v>-</v>
      </c>
      <c r="AO2374" s="68" t="s">
        <v>1341</v>
      </c>
      <c r="AP2374" s="68" t="s">
        <v>1338</v>
      </c>
      <c r="AQ2374" s="113">
        <v>136</v>
      </c>
      <c r="AR2374" s="302" t="str">
        <f>IF(ISNA(VLOOKUP(AT2374,[1]FISQ!$D$2:$J$1713,7,0)),"-",VLOOKUP(AT2374,[1]FISQ!$D$2:$J$1713,7,0))</f>
        <v>-</v>
      </c>
      <c r="AS2374" s="302" t="str">
        <f>IF(ISNA(VLOOKUP(AT2374,[1]FISQ!$D$2:$J$1713,4,0)),"-",CONCATENATE("(",VLOOKUP(AT2374,[1]FISQ!$D$2:$J$1713,4,0),")"))</f>
        <v>-</v>
      </c>
      <c r="AT2374" s="71" t="s">
        <v>4885</v>
      </c>
      <c r="AU2374" s="38" t="s">
        <v>6539</v>
      </c>
      <c r="AV2374" s="30"/>
      <c r="AW2374" s="38"/>
    </row>
    <row r="2375" spans="1:49" ht="25.5">
      <c r="A2375" s="33">
        <v>2374</v>
      </c>
      <c r="B2375" s="33" t="str">
        <f t="shared" si="120"/>
        <v>3188_III</v>
      </c>
      <c r="C2375" s="33" t="str">
        <f t="shared" si="121"/>
        <v>4.2//8</v>
      </c>
      <c r="D2375" s="61">
        <v>3188</v>
      </c>
      <c r="E2375" s="72" t="s">
        <v>6417</v>
      </c>
      <c r="F2375" s="395" t="s">
        <v>7484</v>
      </c>
      <c r="G2375" s="62" t="str">
        <f>VLOOKUP(CONCATENATE(TEXT(I2375,"0"),"_",TEXT(F2375,"0")),[1]CodC!$A$2:$D$250,4,0)</f>
        <v>Matérias sujeitas a inflamação espontânea, inorgânicas, corrosivas, líquidas;</v>
      </c>
      <c r="H2375" s="395" t="s">
        <v>7283</v>
      </c>
      <c r="I2375" s="68">
        <v>4</v>
      </c>
      <c r="J2375" s="68" t="s">
        <v>1579</v>
      </c>
      <c r="K2375" s="68" t="s">
        <v>631</v>
      </c>
      <c r="L2375" s="68" t="s">
        <v>879</v>
      </c>
      <c r="M2375" s="68"/>
      <c r="N2375" s="64">
        <v>274</v>
      </c>
      <c r="O2375" s="64" t="s">
        <v>1160</v>
      </c>
      <c r="P2375" s="113" t="s">
        <v>22423</v>
      </c>
      <c r="Q2375" s="70" t="s">
        <v>1482</v>
      </c>
      <c r="R2375" s="70" t="s">
        <v>1482</v>
      </c>
      <c r="S2375" s="65" t="str">
        <f t="shared" si="119"/>
        <v/>
      </c>
      <c r="T2375" s="69" t="s">
        <v>19</v>
      </c>
      <c r="U2375" s="69"/>
      <c r="V2375" s="69"/>
      <c r="W2375" s="69"/>
      <c r="X2375" s="69"/>
      <c r="Y2375" s="69"/>
      <c r="Z2375" s="69"/>
      <c r="AA2375" s="69"/>
      <c r="AB2375" s="69"/>
      <c r="AC2375" s="69"/>
      <c r="AD2375" s="69"/>
      <c r="AE2375" s="69"/>
      <c r="AF2375" s="69"/>
      <c r="AG2375" s="69"/>
      <c r="AH2375" s="69"/>
      <c r="AI2375" s="69"/>
      <c r="AJ2375" s="69"/>
      <c r="AK2375" s="69"/>
      <c r="AL2375" s="69"/>
      <c r="AM2375" s="73" t="s">
        <v>19</v>
      </c>
      <c r="AN2375" s="63" t="str">
        <f>IF(ISNA(VLOOKUP(D2375,[1]GRE_Tabela2!$A$4:$D$112,4,0)),"-",VLOOKUP(D2375,[1]GRE_Tabela2!$A$4:$D$112,4,0))</f>
        <v>-</v>
      </c>
      <c r="AO2375" s="68" t="s">
        <v>1341</v>
      </c>
      <c r="AP2375" s="68" t="s">
        <v>1338</v>
      </c>
      <c r="AQ2375" s="113">
        <v>136</v>
      </c>
      <c r="AR2375" s="302" t="str">
        <f>IF(ISNA(VLOOKUP(AT2375,[1]FISQ!$D$2:$J$1713,7,0)),"-",VLOOKUP(AT2375,[1]FISQ!$D$2:$J$1713,7,0))</f>
        <v>-</v>
      </c>
      <c r="AS2375" s="302" t="str">
        <f>IF(ISNA(VLOOKUP(AT2375,[1]FISQ!$D$2:$J$1713,4,0)),"-",CONCATENATE("(",VLOOKUP(AT2375,[1]FISQ!$D$2:$J$1713,4,0),")"))</f>
        <v>-</v>
      </c>
      <c r="AT2375" s="71" t="s">
        <v>4885</v>
      </c>
      <c r="AU2375" s="38" t="s">
        <v>6539</v>
      </c>
      <c r="AV2375" s="30"/>
      <c r="AW2375" s="38"/>
    </row>
    <row r="2376" spans="1:49" ht="25.5">
      <c r="A2376" s="33">
        <v>2375</v>
      </c>
      <c r="B2376" s="33" t="str">
        <f t="shared" si="120"/>
        <v>3189_II</v>
      </c>
      <c r="C2376" s="33" t="str">
        <f t="shared" si="121"/>
        <v>4.2//-</v>
      </c>
      <c r="D2376" s="61">
        <v>3189</v>
      </c>
      <c r="E2376" s="72" t="s">
        <v>6418</v>
      </c>
      <c r="F2376" s="395" t="s">
        <v>7300</v>
      </c>
      <c r="G2376" s="62" t="str">
        <f>VLOOKUP(CONCATENATE(TEXT(I2376,"0"),"_",TEXT(F2376,"0")),[1]CodC!$A$2:$D$250,4,0)</f>
        <v>Matérias sujeitas a inflamação espontânea sem perigo subsidiário, inorgânicas, sólidas;</v>
      </c>
      <c r="H2376" s="395" t="s">
        <v>7294</v>
      </c>
      <c r="I2376" s="68">
        <v>4</v>
      </c>
      <c r="J2376" s="68" t="s">
        <v>1579</v>
      </c>
      <c r="K2376" s="69" t="s">
        <v>19</v>
      </c>
      <c r="L2376" s="68" t="s">
        <v>849</v>
      </c>
      <c r="M2376" s="68"/>
      <c r="N2376" s="64" t="s">
        <v>24594</v>
      </c>
      <c r="O2376" s="64" t="s">
        <v>51</v>
      </c>
      <c r="P2376" s="113" t="s">
        <v>22423</v>
      </c>
      <c r="Q2376" s="70" t="s">
        <v>7230</v>
      </c>
      <c r="R2376" s="70" t="s">
        <v>5676</v>
      </c>
      <c r="S2376" s="65" t="str">
        <f t="shared" si="119"/>
        <v xml:space="preserve"> H1 </v>
      </c>
      <c r="T2376" s="69" t="s">
        <v>5626</v>
      </c>
      <c r="U2376" s="69"/>
      <c r="V2376" s="69"/>
      <c r="W2376" s="69"/>
      <c r="X2376" s="69"/>
      <c r="Y2376" s="69"/>
      <c r="Z2376" s="69"/>
      <c r="AA2376" s="68" t="s">
        <v>7163</v>
      </c>
      <c r="AB2376" s="69"/>
      <c r="AC2376" s="69"/>
      <c r="AD2376" s="69"/>
      <c r="AE2376" s="69"/>
      <c r="AF2376" s="69"/>
      <c r="AG2376" s="69"/>
      <c r="AH2376" s="69"/>
      <c r="AI2376" s="68" t="s">
        <v>7163</v>
      </c>
      <c r="AJ2376" s="69"/>
      <c r="AK2376" s="69"/>
      <c r="AL2376" s="69"/>
      <c r="AM2376" s="70" t="s">
        <v>4887</v>
      </c>
      <c r="AN2376" s="63" t="str">
        <f>IF(ISNA(VLOOKUP(D2376,[1]GRE_Tabela2!$A$4:$D$112,4,0)),"-",VLOOKUP(D2376,[1]GRE_Tabela2!$A$4:$D$112,4,0))</f>
        <v>-</v>
      </c>
      <c r="AO2376" s="68" t="s">
        <v>1065</v>
      </c>
      <c r="AP2376" s="68" t="s">
        <v>1338</v>
      </c>
      <c r="AQ2376" s="113">
        <v>135</v>
      </c>
      <c r="AR2376" s="302" t="str">
        <f>IF(ISNA(VLOOKUP(AT2376,[1]FISQ!$D$2:$J$1713,7,0)),"-",VLOOKUP(AT2376,[1]FISQ!$D$2:$J$1713,7,0))</f>
        <v>-</v>
      </c>
      <c r="AS2376" s="302" t="str">
        <f>IF(ISNA(VLOOKUP(AT2376,[1]FISQ!$D$2:$J$1713,4,0)),"-",CONCATENATE("(",VLOOKUP(AT2376,[1]FISQ!$D$2:$J$1713,4,0),")"))</f>
        <v>-</v>
      </c>
      <c r="AT2376" s="71" t="s">
        <v>4888</v>
      </c>
      <c r="AU2376" s="38"/>
      <c r="AV2376" s="38"/>
      <c r="AW2376" s="38"/>
    </row>
    <row r="2377" spans="1:49" ht="25.5">
      <c r="A2377" s="33">
        <v>2376</v>
      </c>
      <c r="B2377" s="33" t="str">
        <f t="shared" si="120"/>
        <v>3189_III</v>
      </c>
      <c r="C2377" s="33" t="str">
        <f t="shared" si="121"/>
        <v>4.2//-</v>
      </c>
      <c r="D2377" s="61">
        <v>3189</v>
      </c>
      <c r="E2377" s="72" t="s">
        <v>6418</v>
      </c>
      <c r="F2377" s="395" t="s">
        <v>7300</v>
      </c>
      <c r="G2377" s="62" t="str">
        <f>VLOOKUP(CONCATENATE(TEXT(I2377,"0"),"_",TEXT(F2377,"0")),[1]CodC!$A$2:$D$250,4,0)</f>
        <v>Matérias sujeitas a inflamação espontânea sem perigo subsidiário, inorgânicas, sólidas;</v>
      </c>
      <c r="H2377" s="395" t="s">
        <v>7294</v>
      </c>
      <c r="I2377" s="68">
        <v>4</v>
      </c>
      <c r="J2377" s="68" t="s">
        <v>1579</v>
      </c>
      <c r="K2377" s="69" t="s">
        <v>19</v>
      </c>
      <c r="L2377" s="68" t="s">
        <v>879</v>
      </c>
      <c r="M2377" s="68"/>
      <c r="N2377" s="64" t="s">
        <v>24594</v>
      </c>
      <c r="O2377" s="64" t="s">
        <v>1160</v>
      </c>
      <c r="P2377" s="113" t="s">
        <v>22423</v>
      </c>
      <c r="Q2377" s="70" t="s">
        <v>7230</v>
      </c>
      <c r="R2377" s="70" t="s">
        <v>5676</v>
      </c>
      <c r="S2377" s="65" t="str">
        <f t="shared" si="119"/>
        <v xml:space="preserve"> H1 </v>
      </c>
      <c r="T2377" s="69" t="s">
        <v>5626</v>
      </c>
      <c r="U2377" s="69"/>
      <c r="V2377" s="69"/>
      <c r="W2377" s="69"/>
      <c r="X2377" s="69"/>
      <c r="Y2377" s="69"/>
      <c r="Z2377" s="69"/>
      <c r="AA2377" s="68" t="s">
        <v>7163</v>
      </c>
      <c r="AB2377" s="69"/>
      <c r="AC2377" s="69"/>
      <c r="AD2377" s="69"/>
      <c r="AE2377" s="69"/>
      <c r="AF2377" s="69"/>
      <c r="AG2377" s="69"/>
      <c r="AH2377" s="69"/>
      <c r="AI2377" s="68" t="s">
        <v>7163</v>
      </c>
      <c r="AJ2377" s="69"/>
      <c r="AK2377" s="69"/>
      <c r="AL2377" s="69"/>
      <c r="AM2377" s="70" t="str">
        <f>AM2376</f>
        <v>Forma misturas explosivas com substâncias comburentes.</v>
      </c>
      <c r="AN2377" s="63" t="str">
        <f>IF(ISNA(VLOOKUP(D2377,[1]GRE_Tabela2!$A$4:$D$112,4,0)),"-",VLOOKUP(D2377,[1]GRE_Tabela2!$A$4:$D$112,4,0))</f>
        <v>-</v>
      </c>
      <c r="AO2377" s="68" t="s">
        <v>1065</v>
      </c>
      <c r="AP2377" s="68" t="s">
        <v>1338</v>
      </c>
      <c r="AQ2377" s="113">
        <v>135</v>
      </c>
      <c r="AR2377" s="302" t="str">
        <f>IF(ISNA(VLOOKUP(AT2377,[1]FISQ!$D$2:$J$1713,7,0)),"-",VLOOKUP(AT2377,[1]FISQ!$D$2:$J$1713,7,0))</f>
        <v>-</v>
      </c>
      <c r="AS2377" s="302" t="str">
        <f>IF(ISNA(VLOOKUP(AT2377,[1]FISQ!$D$2:$J$1713,4,0)),"-",CONCATENATE("(",VLOOKUP(AT2377,[1]FISQ!$D$2:$J$1713,4,0),")"))</f>
        <v>-</v>
      </c>
      <c r="AT2377" s="71" t="s">
        <v>4889</v>
      </c>
      <c r="AU2377" s="38"/>
      <c r="AV2377" s="38"/>
      <c r="AW2377" s="38"/>
    </row>
    <row r="2378" spans="1:49" ht="15">
      <c r="A2378" s="33">
        <v>2377</v>
      </c>
      <c r="B2378" s="33" t="str">
        <f t="shared" si="120"/>
        <v>3190_II</v>
      </c>
      <c r="C2378" s="33" t="str">
        <f t="shared" si="121"/>
        <v>4.2//-</v>
      </c>
      <c r="D2378" s="61">
        <v>3190</v>
      </c>
      <c r="E2378" s="72" t="s">
        <v>6419</v>
      </c>
      <c r="F2378" s="395" t="s">
        <v>7300</v>
      </c>
      <c r="G2378" s="62" t="str">
        <f>VLOOKUP(CONCATENATE(TEXT(I2378,"0"),"_",TEXT(F2378,"0")),[1]CodC!$A$2:$D$250,4,0)</f>
        <v>Matérias sujeitas a inflamação espontânea sem perigo subsidiário, inorgânicas, sólidas;</v>
      </c>
      <c r="H2378" s="395" t="s">
        <v>7294</v>
      </c>
      <c r="I2378" s="68">
        <v>4</v>
      </c>
      <c r="J2378" s="68" t="s">
        <v>1579</v>
      </c>
      <c r="K2378" s="69" t="s">
        <v>19</v>
      </c>
      <c r="L2378" s="68" t="s">
        <v>849</v>
      </c>
      <c r="M2378" s="68"/>
      <c r="N2378" s="64">
        <v>274</v>
      </c>
      <c r="O2378" s="64" t="s">
        <v>51</v>
      </c>
      <c r="P2378" s="113" t="s">
        <v>22423</v>
      </c>
      <c r="Q2378" s="70" t="s">
        <v>1482</v>
      </c>
      <c r="R2378" s="70" t="s">
        <v>1482</v>
      </c>
      <c r="S2378" s="65" t="str">
        <f t="shared" si="119"/>
        <v/>
      </c>
      <c r="T2378" s="69" t="s">
        <v>19</v>
      </c>
      <c r="U2378" s="69"/>
      <c r="V2378" s="69"/>
      <c r="W2378" s="69"/>
      <c r="X2378" s="69"/>
      <c r="Y2378" s="69"/>
      <c r="Z2378" s="69"/>
      <c r="AA2378" s="69"/>
      <c r="AB2378" s="69"/>
      <c r="AC2378" s="69"/>
      <c r="AD2378" s="69"/>
      <c r="AE2378" s="69"/>
      <c r="AF2378" s="69"/>
      <c r="AG2378" s="69"/>
      <c r="AH2378" s="69"/>
      <c r="AI2378" s="69"/>
      <c r="AJ2378" s="69"/>
      <c r="AK2378" s="69"/>
      <c r="AL2378" s="69"/>
      <c r="AM2378" s="70" t="s">
        <v>6153</v>
      </c>
      <c r="AN2378" s="63" t="str">
        <f>IF(ISNA(VLOOKUP(D2378,[1]GRE_Tabela2!$A$4:$D$112,4,0)),"-",VLOOKUP(D2378,[1]GRE_Tabela2!$A$4:$D$112,4,0))</f>
        <v>-</v>
      </c>
      <c r="AO2378" s="68" t="s">
        <v>1341</v>
      </c>
      <c r="AP2378" s="68" t="s">
        <v>1338</v>
      </c>
      <c r="AQ2378" s="113">
        <v>135</v>
      </c>
      <c r="AR2378" s="302" t="str">
        <f>IF(ISNA(VLOOKUP(AT2378,[1]FISQ!$D$2:$J$1713,7,0)),"-",VLOOKUP(AT2378,[1]FISQ!$D$2:$J$1713,7,0))</f>
        <v>-</v>
      </c>
      <c r="AS2378" s="302" t="str">
        <f>IF(ISNA(VLOOKUP(AT2378,[1]FISQ!$D$2:$J$1713,4,0)),"-",CONCATENATE("(",VLOOKUP(AT2378,[1]FISQ!$D$2:$J$1713,4,0),")"))</f>
        <v>-</v>
      </c>
      <c r="AT2378" s="71" t="s">
        <v>4890</v>
      </c>
      <c r="AU2378" s="38"/>
      <c r="AV2378" s="38"/>
      <c r="AW2378" s="38"/>
    </row>
    <row r="2379" spans="1:49" ht="25.5">
      <c r="A2379" s="33">
        <v>2378</v>
      </c>
      <c r="B2379" s="33" t="str">
        <f t="shared" si="120"/>
        <v>3190_III</v>
      </c>
      <c r="C2379" s="33" t="str">
        <f t="shared" si="121"/>
        <v>4.2//-</v>
      </c>
      <c r="D2379" s="61">
        <v>3190</v>
      </c>
      <c r="E2379" s="72" t="s">
        <v>6419</v>
      </c>
      <c r="F2379" s="395" t="s">
        <v>7300</v>
      </c>
      <c r="G2379" s="62" t="str">
        <f>VLOOKUP(CONCATENATE(TEXT(I2379,"0"),"_",TEXT(F2379,"0")),[1]CodC!$A$2:$D$250,4,0)</f>
        <v>Matérias sujeitas a inflamação espontânea sem perigo subsidiário, inorgânicas, sólidas;</v>
      </c>
      <c r="H2379" s="395" t="s">
        <v>7294</v>
      </c>
      <c r="I2379" s="68">
        <v>4</v>
      </c>
      <c r="J2379" s="68" t="s">
        <v>1579</v>
      </c>
      <c r="K2379" s="69" t="s">
        <v>19</v>
      </c>
      <c r="L2379" s="68" t="s">
        <v>879</v>
      </c>
      <c r="M2379" s="68"/>
      <c r="N2379" s="64">
        <v>274</v>
      </c>
      <c r="O2379" s="64" t="s">
        <v>1160</v>
      </c>
      <c r="P2379" s="113" t="s">
        <v>22423</v>
      </c>
      <c r="Q2379" s="70" t="s">
        <v>1482</v>
      </c>
      <c r="R2379" s="70" t="s">
        <v>1482</v>
      </c>
      <c r="S2379" s="65" t="str">
        <f t="shared" si="119"/>
        <v/>
      </c>
      <c r="T2379" s="69" t="s">
        <v>19</v>
      </c>
      <c r="U2379" s="69"/>
      <c r="V2379" s="69"/>
      <c r="W2379" s="69"/>
      <c r="X2379" s="69"/>
      <c r="Y2379" s="69"/>
      <c r="Z2379" s="69"/>
      <c r="AA2379" s="69"/>
      <c r="AB2379" s="69"/>
      <c r="AC2379" s="69"/>
      <c r="AD2379" s="69"/>
      <c r="AE2379" s="69"/>
      <c r="AF2379" s="69"/>
      <c r="AG2379" s="69"/>
      <c r="AH2379" s="69"/>
      <c r="AI2379" s="69"/>
      <c r="AJ2379" s="69"/>
      <c r="AK2379" s="69"/>
      <c r="AL2379" s="69"/>
      <c r="AM2379" s="70" t="str">
        <f>AM2378</f>
        <v>Suscetíveis de auto-aquecimento ou combustão espontânea.</v>
      </c>
      <c r="AN2379" s="63" t="str">
        <f>IF(ISNA(VLOOKUP(D2379,[1]GRE_Tabela2!$A$4:$D$112,4,0)),"-",VLOOKUP(D2379,[1]GRE_Tabela2!$A$4:$D$112,4,0))</f>
        <v>-</v>
      </c>
      <c r="AO2379" s="68" t="s">
        <v>1341</v>
      </c>
      <c r="AP2379" s="68" t="s">
        <v>1338</v>
      </c>
      <c r="AQ2379" s="113">
        <v>135</v>
      </c>
      <c r="AR2379" s="302" t="str">
        <f>IF(ISNA(VLOOKUP(AT2379,[1]FISQ!$D$2:$J$1713,7,0)),"-",VLOOKUP(AT2379,[1]FISQ!$D$2:$J$1713,7,0))</f>
        <v>-</v>
      </c>
      <c r="AS2379" s="302" t="str">
        <f>IF(ISNA(VLOOKUP(AT2379,[1]FISQ!$D$2:$J$1713,4,0)),"-",CONCATENATE("(",VLOOKUP(AT2379,[1]FISQ!$D$2:$J$1713,4,0),")"))</f>
        <v>-</v>
      </c>
      <c r="AT2379" s="71" t="s">
        <v>4890</v>
      </c>
      <c r="AU2379" s="38"/>
      <c r="AV2379" s="38"/>
      <c r="AW2379" s="38"/>
    </row>
    <row r="2380" spans="1:49" ht="25.5">
      <c r="A2380" s="33">
        <v>2379</v>
      </c>
      <c r="B2380" s="33" t="str">
        <f t="shared" si="120"/>
        <v>3191_II</v>
      </c>
      <c r="C2380" s="33" t="str">
        <f t="shared" si="121"/>
        <v>4.2//6.1</v>
      </c>
      <c r="D2380" s="61">
        <v>3191</v>
      </c>
      <c r="E2380" s="72" t="s">
        <v>6420</v>
      </c>
      <c r="F2380" s="395" t="s">
        <v>7304</v>
      </c>
      <c r="G2380" s="62" t="str">
        <f>VLOOKUP(CONCATENATE(TEXT(I2380,"0"),"_",TEXT(F2380,"0")),[1]CodC!$A$2:$D$250,4,0)</f>
        <v>Matérias sujeitas a inflamação espontânea, inorgânicas, tóxicas, sólidas;</v>
      </c>
      <c r="H2380" s="395" t="s">
        <v>7303</v>
      </c>
      <c r="I2380" s="68">
        <v>4</v>
      </c>
      <c r="J2380" s="68" t="s">
        <v>1579</v>
      </c>
      <c r="K2380" s="68" t="s">
        <v>50</v>
      </c>
      <c r="L2380" s="68" t="s">
        <v>849</v>
      </c>
      <c r="M2380" s="68"/>
      <c r="N2380" s="64">
        <v>274</v>
      </c>
      <c r="O2380" s="64" t="s">
        <v>51</v>
      </c>
      <c r="P2380" s="113" t="s">
        <v>22423</v>
      </c>
      <c r="Q2380" s="70" t="s">
        <v>1482</v>
      </c>
      <c r="R2380" s="70" t="s">
        <v>1482</v>
      </c>
      <c r="S2380" s="65" t="str">
        <f t="shared" si="119"/>
        <v/>
      </c>
      <c r="T2380" s="69" t="s">
        <v>19</v>
      </c>
      <c r="U2380" s="69"/>
      <c r="V2380" s="69"/>
      <c r="W2380" s="69"/>
      <c r="X2380" s="69"/>
      <c r="Y2380" s="69"/>
      <c r="Z2380" s="69"/>
      <c r="AA2380" s="69"/>
      <c r="AB2380" s="69"/>
      <c r="AC2380" s="69"/>
      <c r="AD2380" s="69"/>
      <c r="AE2380" s="69"/>
      <c r="AF2380" s="69"/>
      <c r="AG2380" s="69"/>
      <c r="AH2380" s="69"/>
      <c r="AI2380" s="69"/>
      <c r="AJ2380" s="69"/>
      <c r="AK2380" s="69"/>
      <c r="AL2380" s="69"/>
      <c r="AM2380" s="73" t="s">
        <v>19</v>
      </c>
      <c r="AN2380" s="63" t="str">
        <f>IF(ISNA(VLOOKUP(D2380,[1]GRE_Tabela2!$A$4:$D$112,4,0)),"-",VLOOKUP(D2380,[1]GRE_Tabela2!$A$4:$D$112,4,0))</f>
        <v>-</v>
      </c>
      <c r="AO2380" s="68" t="s">
        <v>1341</v>
      </c>
      <c r="AP2380" s="68" t="s">
        <v>1338</v>
      </c>
      <c r="AQ2380" s="113">
        <v>136</v>
      </c>
      <c r="AR2380" s="302" t="str">
        <f>IF(ISNA(VLOOKUP(AT2380,[1]FISQ!$D$2:$J$1713,7,0)),"-",VLOOKUP(AT2380,[1]FISQ!$D$2:$J$1713,7,0))</f>
        <v>-</v>
      </c>
      <c r="AS2380" s="302" t="str">
        <f>IF(ISNA(VLOOKUP(AT2380,[1]FISQ!$D$2:$J$1713,4,0)),"-",CONCATENATE("(",VLOOKUP(AT2380,[1]FISQ!$D$2:$J$1713,4,0),")"))</f>
        <v>-</v>
      </c>
      <c r="AT2380" s="71" t="s">
        <v>4891</v>
      </c>
      <c r="AU2380" s="38"/>
      <c r="AV2380" s="38"/>
      <c r="AW2380" s="38"/>
    </row>
    <row r="2381" spans="1:49" ht="25.5">
      <c r="A2381" s="33">
        <v>2380</v>
      </c>
      <c r="B2381" s="33" t="str">
        <f t="shared" si="120"/>
        <v>3191_III</v>
      </c>
      <c r="C2381" s="33" t="str">
        <f t="shared" si="121"/>
        <v>4.2//6.1</v>
      </c>
      <c r="D2381" s="61">
        <v>3191</v>
      </c>
      <c r="E2381" s="72" t="s">
        <v>6420</v>
      </c>
      <c r="F2381" s="395" t="s">
        <v>7304</v>
      </c>
      <c r="G2381" s="62" t="str">
        <f>VLOOKUP(CONCATENATE(TEXT(I2381,"0"),"_",TEXT(F2381,"0")),[1]CodC!$A$2:$D$250,4,0)</f>
        <v>Matérias sujeitas a inflamação espontânea, inorgânicas, tóxicas, sólidas;</v>
      </c>
      <c r="H2381" s="395" t="s">
        <v>7303</v>
      </c>
      <c r="I2381" s="68">
        <v>4</v>
      </c>
      <c r="J2381" s="68" t="s">
        <v>1579</v>
      </c>
      <c r="K2381" s="68" t="s">
        <v>50</v>
      </c>
      <c r="L2381" s="68" t="s">
        <v>879</v>
      </c>
      <c r="M2381" s="68"/>
      <c r="N2381" s="64">
        <v>274</v>
      </c>
      <c r="O2381" s="64" t="s">
        <v>1160</v>
      </c>
      <c r="P2381" s="113" t="s">
        <v>22423</v>
      </c>
      <c r="Q2381" s="70" t="s">
        <v>1482</v>
      </c>
      <c r="R2381" s="70" t="s">
        <v>1482</v>
      </c>
      <c r="S2381" s="65" t="str">
        <f t="shared" si="119"/>
        <v/>
      </c>
      <c r="T2381" s="69" t="s">
        <v>19</v>
      </c>
      <c r="U2381" s="69"/>
      <c r="V2381" s="69"/>
      <c r="W2381" s="69"/>
      <c r="X2381" s="69"/>
      <c r="Y2381" s="69"/>
      <c r="Z2381" s="69"/>
      <c r="AA2381" s="69"/>
      <c r="AB2381" s="69"/>
      <c r="AC2381" s="69"/>
      <c r="AD2381" s="69"/>
      <c r="AE2381" s="69"/>
      <c r="AF2381" s="69"/>
      <c r="AG2381" s="69"/>
      <c r="AH2381" s="69"/>
      <c r="AI2381" s="69"/>
      <c r="AJ2381" s="69"/>
      <c r="AK2381" s="69"/>
      <c r="AL2381" s="69"/>
      <c r="AM2381" s="73" t="s">
        <v>19</v>
      </c>
      <c r="AN2381" s="63" t="str">
        <f>IF(ISNA(VLOOKUP(D2381,[1]GRE_Tabela2!$A$4:$D$112,4,0)),"-",VLOOKUP(D2381,[1]GRE_Tabela2!$A$4:$D$112,4,0))</f>
        <v>-</v>
      </c>
      <c r="AO2381" s="68" t="s">
        <v>1341</v>
      </c>
      <c r="AP2381" s="68" t="s">
        <v>1338</v>
      </c>
      <c r="AQ2381" s="113">
        <v>136</v>
      </c>
      <c r="AR2381" s="302" t="str">
        <f>IF(ISNA(VLOOKUP(AT2381,[1]FISQ!$D$2:$J$1713,7,0)),"-",VLOOKUP(AT2381,[1]FISQ!$D$2:$J$1713,7,0))</f>
        <v>-</v>
      </c>
      <c r="AS2381" s="302" t="str">
        <f>IF(ISNA(VLOOKUP(AT2381,[1]FISQ!$D$2:$J$1713,4,0)),"-",CONCATENATE("(",VLOOKUP(AT2381,[1]FISQ!$D$2:$J$1713,4,0),")"))</f>
        <v>-</v>
      </c>
      <c r="AT2381" s="71" t="s">
        <v>4891</v>
      </c>
      <c r="AU2381" s="38"/>
      <c r="AV2381" s="38"/>
      <c r="AW2381" s="38"/>
    </row>
    <row r="2382" spans="1:49" ht="25.5">
      <c r="A2382" s="33">
        <v>2381</v>
      </c>
      <c r="B2382" s="33" t="str">
        <f t="shared" si="120"/>
        <v>3192_II</v>
      </c>
      <c r="C2382" s="33" t="str">
        <f t="shared" si="121"/>
        <v>4.2//8</v>
      </c>
      <c r="D2382" s="61">
        <v>3192</v>
      </c>
      <c r="E2382" s="72" t="s">
        <v>6421</v>
      </c>
      <c r="F2382" s="395" t="s">
        <v>7313</v>
      </c>
      <c r="G2382" s="62" t="str">
        <f>VLOOKUP(CONCATENATE(TEXT(I2382,"0"),"_",TEXT(F2382,"0")),[1]CodC!$A$2:$D$250,4,0)</f>
        <v>Matérias sujeitas a inflamação espontânea, inorgânicas, corrosivas, sólidas.</v>
      </c>
      <c r="H2382" s="395" t="s">
        <v>7314</v>
      </c>
      <c r="I2382" s="68">
        <v>4</v>
      </c>
      <c r="J2382" s="68" t="s">
        <v>1579</v>
      </c>
      <c r="K2382" s="68" t="s">
        <v>631</v>
      </c>
      <c r="L2382" s="68" t="s">
        <v>849</v>
      </c>
      <c r="M2382" s="68"/>
      <c r="N2382" s="64">
        <v>274</v>
      </c>
      <c r="O2382" s="64" t="s">
        <v>51</v>
      </c>
      <c r="P2382" s="113" t="s">
        <v>22423</v>
      </c>
      <c r="Q2382" s="70" t="s">
        <v>1482</v>
      </c>
      <c r="R2382" s="70" t="s">
        <v>1482</v>
      </c>
      <c r="S2382" s="65" t="str">
        <f t="shared" si="119"/>
        <v/>
      </c>
      <c r="T2382" s="69" t="s">
        <v>19</v>
      </c>
      <c r="U2382" s="69"/>
      <c r="V2382" s="69"/>
      <c r="W2382" s="69"/>
      <c r="X2382" s="69"/>
      <c r="Y2382" s="69"/>
      <c r="Z2382" s="69"/>
      <c r="AA2382" s="69"/>
      <c r="AB2382" s="69"/>
      <c r="AC2382" s="69"/>
      <c r="AD2382" s="69"/>
      <c r="AE2382" s="69"/>
      <c r="AF2382" s="69"/>
      <c r="AG2382" s="69"/>
      <c r="AH2382" s="69"/>
      <c r="AI2382" s="69"/>
      <c r="AJ2382" s="69"/>
      <c r="AK2382" s="69"/>
      <c r="AL2382" s="69"/>
      <c r="AM2382" s="73" t="s">
        <v>19</v>
      </c>
      <c r="AN2382" s="63" t="str">
        <f>IF(ISNA(VLOOKUP(D2382,[1]GRE_Tabela2!$A$4:$D$112,4,0)),"-",VLOOKUP(D2382,[1]GRE_Tabela2!$A$4:$D$112,4,0))</f>
        <v>-</v>
      </c>
      <c r="AO2382" s="68" t="s">
        <v>1341</v>
      </c>
      <c r="AP2382" s="68" t="s">
        <v>1338</v>
      </c>
      <c r="AQ2382" s="113">
        <v>136</v>
      </c>
      <c r="AR2382" s="302" t="str">
        <f>IF(ISNA(VLOOKUP(AT2382,[1]FISQ!$D$2:$J$1713,7,0)),"-",VLOOKUP(AT2382,[1]FISQ!$D$2:$J$1713,7,0))</f>
        <v>-</v>
      </c>
      <c r="AS2382" s="302" t="str">
        <f>IF(ISNA(VLOOKUP(AT2382,[1]FISQ!$D$2:$J$1713,4,0)),"-",CONCATENATE("(",VLOOKUP(AT2382,[1]FISQ!$D$2:$J$1713,4,0),")"))</f>
        <v>-</v>
      </c>
      <c r="AT2382" s="71" t="s">
        <v>4892</v>
      </c>
      <c r="AU2382" s="38" t="s">
        <v>6539</v>
      </c>
      <c r="AV2382" s="30"/>
      <c r="AW2382" s="38"/>
    </row>
    <row r="2383" spans="1:49" ht="25.5">
      <c r="A2383" s="33">
        <v>2382</v>
      </c>
      <c r="B2383" s="33" t="str">
        <f t="shared" si="120"/>
        <v>3192_III</v>
      </c>
      <c r="C2383" s="33" t="str">
        <f t="shared" si="121"/>
        <v>4.2//8</v>
      </c>
      <c r="D2383" s="61">
        <v>3192</v>
      </c>
      <c r="E2383" s="72" t="s">
        <v>6421</v>
      </c>
      <c r="F2383" s="395" t="s">
        <v>7313</v>
      </c>
      <c r="G2383" s="62" t="str">
        <f>VLOOKUP(CONCATENATE(TEXT(I2383,"0"),"_",TEXT(F2383,"0")),[1]CodC!$A$2:$D$250,4,0)</f>
        <v>Matérias sujeitas a inflamação espontânea, inorgânicas, corrosivas, sólidas.</v>
      </c>
      <c r="H2383" s="395" t="s">
        <v>7314</v>
      </c>
      <c r="I2383" s="68">
        <v>4</v>
      </c>
      <c r="J2383" s="68" t="s">
        <v>1579</v>
      </c>
      <c r="K2383" s="68" t="s">
        <v>631</v>
      </c>
      <c r="L2383" s="68" t="s">
        <v>879</v>
      </c>
      <c r="M2383" s="68"/>
      <c r="N2383" s="64">
        <v>274</v>
      </c>
      <c r="O2383" s="64" t="s">
        <v>51</v>
      </c>
      <c r="P2383" s="113" t="s">
        <v>22423</v>
      </c>
      <c r="Q2383" s="70" t="s">
        <v>1482</v>
      </c>
      <c r="R2383" s="70" t="s">
        <v>1482</v>
      </c>
      <c r="S2383" s="65" t="str">
        <f t="shared" si="119"/>
        <v/>
      </c>
      <c r="T2383" s="69" t="s">
        <v>19</v>
      </c>
      <c r="U2383" s="69"/>
      <c r="V2383" s="69"/>
      <c r="W2383" s="69"/>
      <c r="X2383" s="69"/>
      <c r="Y2383" s="69"/>
      <c r="Z2383" s="69"/>
      <c r="AA2383" s="69"/>
      <c r="AB2383" s="69"/>
      <c r="AC2383" s="69"/>
      <c r="AD2383" s="69"/>
      <c r="AE2383" s="69"/>
      <c r="AF2383" s="69"/>
      <c r="AG2383" s="69"/>
      <c r="AH2383" s="69"/>
      <c r="AI2383" s="69"/>
      <c r="AJ2383" s="69"/>
      <c r="AK2383" s="69"/>
      <c r="AL2383" s="69"/>
      <c r="AM2383" s="73" t="s">
        <v>19</v>
      </c>
      <c r="AN2383" s="63" t="str">
        <f>IF(ISNA(VLOOKUP(D2383,[1]GRE_Tabela2!$A$4:$D$112,4,0)),"-",VLOOKUP(D2383,[1]GRE_Tabela2!$A$4:$D$112,4,0))</f>
        <v>-</v>
      </c>
      <c r="AO2383" s="68" t="s">
        <v>1341</v>
      </c>
      <c r="AP2383" s="68" t="s">
        <v>1338</v>
      </c>
      <c r="AQ2383" s="113">
        <v>136</v>
      </c>
      <c r="AR2383" s="302" t="str">
        <f>IF(ISNA(VLOOKUP(AT2383,[1]FISQ!$D$2:$J$1713,7,0)),"-",VLOOKUP(AT2383,[1]FISQ!$D$2:$J$1713,7,0))</f>
        <v>-</v>
      </c>
      <c r="AS2383" s="302" t="str">
        <f>IF(ISNA(VLOOKUP(AT2383,[1]FISQ!$D$2:$J$1713,4,0)),"-",CONCATENATE("(",VLOOKUP(AT2383,[1]FISQ!$D$2:$J$1713,4,0),")"))</f>
        <v>-</v>
      </c>
      <c r="AT2383" s="71" t="s">
        <v>4892</v>
      </c>
      <c r="AU2383" s="38" t="s">
        <v>6539</v>
      </c>
      <c r="AV2383" s="30"/>
      <c r="AW2383" s="38"/>
    </row>
    <row r="2384" spans="1:49" ht="38.25">
      <c r="A2384" s="33">
        <v>2383</v>
      </c>
      <c r="B2384" s="33" t="str">
        <f t="shared" si="120"/>
        <v>3194_I</v>
      </c>
      <c r="C2384" s="33" t="str">
        <f t="shared" si="121"/>
        <v>4.2//-</v>
      </c>
      <c r="D2384" s="61">
        <v>3194</v>
      </c>
      <c r="E2384" s="72" t="s">
        <v>4893</v>
      </c>
      <c r="F2384" s="395" t="s">
        <v>7483</v>
      </c>
      <c r="G2384" s="62" t="str">
        <f>VLOOKUP(CONCATENATE(TEXT(I2384,"0"),"_",TEXT(F2384,"0")),[1]CodC!$A$2:$D$250,4,0)</f>
        <v>Matérias sujeitas a inflamação espontânea sem perigo subsidiário, inorgânicas, líquidas;</v>
      </c>
      <c r="H2384" s="395" t="s">
        <v>7302</v>
      </c>
      <c r="I2384" s="68">
        <v>4</v>
      </c>
      <c r="J2384" s="68" t="s">
        <v>1579</v>
      </c>
      <c r="K2384" s="64" t="s">
        <v>19</v>
      </c>
      <c r="L2384" s="68" t="s">
        <v>746</v>
      </c>
      <c r="M2384" s="68"/>
      <c r="N2384" s="64" t="s">
        <v>51</v>
      </c>
      <c r="O2384" s="64" t="s">
        <v>51</v>
      </c>
      <c r="P2384" s="113" t="s">
        <v>22423</v>
      </c>
      <c r="Q2384" s="70" t="s">
        <v>7229</v>
      </c>
      <c r="R2384" s="70" t="s">
        <v>4675</v>
      </c>
      <c r="S2384" s="65" t="str">
        <f t="shared" si="119"/>
        <v xml:space="preserve"> H1 </v>
      </c>
      <c r="T2384" s="68" t="s">
        <v>5686</v>
      </c>
      <c r="U2384" s="68"/>
      <c r="V2384" s="68"/>
      <c r="W2384" s="68"/>
      <c r="X2384" s="68"/>
      <c r="Y2384" s="68"/>
      <c r="Z2384" s="68"/>
      <c r="AA2384" s="68"/>
      <c r="AB2384" s="68"/>
      <c r="AC2384" s="68"/>
      <c r="AD2384" s="68"/>
      <c r="AE2384" s="68"/>
      <c r="AF2384" s="68"/>
      <c r="AG2384" s="68"/>
      <c r="AH2384" s="68"/>
      <c r="AI2384" s="68"/>
      <c r="AJ2384" s="68"/>
      <c r="AK2384" s="68"/>
      <c r="AL2384" s="68"/>
      <c r="AM2384" s="70" t="s">
        <v>6515</v>
      </c>
      <c r="AN2384" s="63" t="str">
        <f>IF(ISNA(VLOOKUP(D2384,[1]GRE_Tabela2!$A$4:$D$112,4,0)),"-",VLOOKUP(D2384,[1]GRE_Tabela2!$A$4:$D$112,4,0))</f>
        <v>-</v>
      </c>
      <c r="AO2384" s="68" t="s">
        <v>1065</v>
      </c>
      <c r="AP2384" s="68" t="s">
        <v>1481</v>
      </c>
      <c r="AQ2384" s="113">
        <v>135</v>
      </c>
      <c r="AR2384" s="302" t="str">
        <f>IF(ISNA(VLOOKUP(AT2384,[1]FISQ!$D$2:$J$1713,7,0)),"-",VLOOKUP(AT2384,[1]FISQ!$D$2:$J$1713,7,0))</f>
        <v>-</v>
      </c>
      <c r="AS2384" s="302" t="str">
        <f>IF(ISNA(VLOOKUP(AT2384,[1]FISQ!$D$2:$J$1713,4,0)),"-",CONCATENATE("(",VLOOKUP(AT2384,[1]FISQ!$D$2:$J$1713,4,0),")"))</f>
        <v>-</v>
      </c>
      <c r="AT2384" s="71" t="s">
        <v>4894</v>
      </c>
      <c r="AU2384" s="38"/>
      <c r="AV2384" s="38"/>
      <c r="AW2384" s="38"/>
    </row>
    <row r="2385" spans="1:49" ht="38.25">
      <c r="A2385" s="33">
        <v>2384</v>
      </c>
      <c r="B2385" s="33" t="str">
        <f t="shared" si="120"/>
        <v>3200_I</v>
      </c>
      <c r="C2385" s="33" t="str">
        <f t="shared" si="121"/>
        <v>4.2//-</v>
      </c>
      <c r="D2385" s="61">
        <v>3200</v>
      </c>
      <c r="E2385" s="72" t="s">
        <v>4895</v>
      </c>
      <c r="F2385" s="395" t="s">
        <v>7300</v>
      </c>
      <c r="G2385" s="62" t="str">
        <f>VLOOKUP(CONCATENATE(TEXT(I2385,"0"),"_",TEXT(F2385,"0")),[1]CodC!$A$2:$D$250,4,0)</f>
        <v>Matérias sujeitas a inflamação espontânea sem perigo subsidiário, inorgânicas, sólidas;</v>
      </c>
      <c r="H2385" s="395" t="s">
        <v>1831</v>
      </c>
      <c r="I2385" s="68">
        <v>4</v>
      </c>
      <c r="J2385" s="68" t="s">
        <v>1579</v>
      </c>
      <c r="K2385" s="69" t="s">
        <v>19</v>
      </c>
      <c r="L2385" s="68" t="s">
        <v>746</v>
      </c>
      <c r="M2385" s="68"/>
      <c r="N2385" s="64" t="s">
        <v>51</v>
      </c>
      <c r="O2385" s="64" t="s">
        <v>51</v>
      </c>
      <c r="P2385" s="113" t="s">
        <v>22423</v>
      </c>
      <c r="Q2385" s="70" t="s">
        <v>627</v>
      </c>
      <c r="R2385" s="70" t="s">
        <v>5678</v>
      </c>
      <c r="S2385" s="65" t="str">
        <f t="shared" si="119"/>
        <v>H1</v>
      </c>
      <c r="T2385" s="69" t="s">
        <v>5626</v>
      </c>
      <c r="U2385" s="69"/>
      <c r="V2385" s="69"/>
      <c r="W2385" s="69"/>
      <c r="X2385" s="69"/>
      <c r="Y2385" s="69"/>
      <c r="Z2385" s="69"/>
      <c r="AA2385" s="69"/>
      <c r="AB2385" s="69"/>
      <c r="AC2385" s="69"/>
      <c r="AD2385" s="69"/>
      <c r="AE2385" s="69"/>
      <c r="AF2385" s="69"/>
      <c r="AG2385" s="69"/>
      <c r="AH2385" s="69"/>
      <c r="AI2385" s="69"/>
      <c r="AJ2385" s="69"/>
      <c r="AK2385" s="69"/>
      <c r="AL2385" s="69"/>
      <c r="AM2385" s="70" t="s">
        <v>6141</v>
      </c>
      <c r="AN2385" s="63" t="str">
        <f>IF(ISNA(VLOOKUP(D2385,[1]GRE_Tabela2!$A$4:$D$112,4,0)),"-",VLOOKUP(D2385,[1]GRE_Tabela2!$A$4:$D$112,4,0))</f>
        <v>-</v>
      </c>
      <c r="AO2385" s="68" t="s">
        <v>1065</v>
      </c>
      <c r="AP2385" s="68" t="s">
        <v>1481</v>
      </c>
      <c r="AQ2385" s="113">
        <v>135</v>
      </c>
      <c r="AR2385" s="302" t="str">
        <f>IF(ISNA(VLOOKUP(AT2385,[1]FISQ!$D$2:$J$1713,7,0)),"-",VLOOKUP(AT2385,[1]FISQ!$D$2:$J$1713,7,0))</f>
        <v>-</v>
      </c>
      <c r="AS2385" s="302" t="str">
        <f>IF(ISNA(VLOOKUP(AT2385,[1]FISQ!$D$2:$J$1713,4,0)),"-",CONCATENATE("(",VLOOKUP(AT2385,[1]FISQ!$D$2:$J$1713,4,0),")"))</f>
        <v>-</v>
      </c>
      <c r="AT2385" s="71" t="s">
        <v>4896</v>
      </c>
      <c r="AU2385" s="38"/>
      <c r="AV2385" s="38"/>
      <c r="AW2385" s="38"/>
    </row>
    <row r="2386" spans="1:49" ht="25.5">
      <c r="A2386" s="33">
        <v>2385</v>
      </c>
      <c r="B2386" s="33" t="str">
        <f t="shared" si="120"/>
        <v>3205_II</v>
      </c>
      <c r="C2386" s="33" t="str">
        <f t="shared" si="121"/>
        <v>4.2//-</v>
      </c>
      <c r="D2386" s="61">
        <v>3205</v>
      </c>
      <c r="E2386" s="72" t="s">
        <v>4897</v>
      </c>
      <c r="F2386" s="395" t="s">
        <v>7300</v>
      </c>
      <c r="G2386" s="62" t="str">
        <f>VLOOKUP(CONCATENATE(TEXT(I2386,"0"),"_",TEXT(F2386,"0")),[1]CodC!$A$2:$D$250,4,0)</f>
        <v>Matérias sujeitas a inflamação espontânea sem perigo subsidiário, inorgânicas, sólidas;</v>
      </c>
      <c r="H2386" s="395" t="s">
        <v>7294</v>
      </c>
      <c r="I2386" s="68">
        <v>4</v>
      </c>
      <c r="J2386" s="68" t="s">
        <v>1579</v>
      </c>
      <c r="K2386" s="69" t="s">
        <v>19</v>
      </c>
      <c r="L2386" s="68" t="s">
        <v>849</v>
      </c>
      <c r="M2386" s="68"/>
      <c r="N2386" s="64" t="s">
        <v>24595</v>
      </c>
      <c r="O2386" s="64" t="s">
        <v>4898</v>
      </c>
      <c r="P2386" s="113" t="s">
        <v>22423</v>
      </c>
      <c r="Q2386" s="70" t="s">
        <v>861</v>
      </c>
      <c r="R2386" s="70" t="s">
        <v>861</v>
      </c>
      <c r="S2386" s="65" t="str">
        <f t="shared" si="119"/>
        <v/>
      </c>
      <c r="T2386" s="69" t="s">
        <v>19</v>
      </c>
      <c r="U2386" s="69"/>
      <c r="V2386" s="69"/>
      <c r="W2386" s="69"/>
      <c r="X2386" s="69"/>
      <c r="Y2386" s="69"/>
      <c r="Z2386" s="69"/>
      <c r="AA2386" s="69"/>
      <c r="AB2386" s="69"/>
      <c r="AC2386" s="69"/>
      <c r="AD2386" s="69"/>
      <c r="AE2386" s="69"/>
      <c r="AF2386" s="69"/>
      <c r="AG2386" s="69"/>
      <c r="AH2386" s="69"/>
      <c r="AI2386" s="69"/>
      <c r="AJ2386" s="69"/>
      <c r="AK2386" s="69"/>
      <c r="AL2386" s="69"/>
      <c r="AM2386" s="70" t="s">
        <v>4899</v>
      </c>
      <c r="AN2386" s="63" t="str">
        <f>IF(ISNA(VLOOKUP(D2386,[1]GRE_Tabela2!$A$4:$D$112,4,0)),"-",VLOOKUP(D2386,[1]GRE_Tabela2!$A$4:$D$112,4,0))</f>
        <v>-</v>
      </c>
      <c r="AO2386" s="68" t="s">
        <v>1341</v>
      </c>
      <c r="AP2386" s="68" t="s">
        <v>1338</v>
      </c>
      <c r="AQ2386" s="113">
        <v>135</v>
      </c>
      <c r="AR2386" s="302" t="str">
        <f>IF(ISNA(VLOOKUP(AT2386,[1]FISQ!$D$2:$J$1713,7,0)),"-",VLOOKUP(AT2386,[1]FISQ!$D$2:$J$1713,7,0))</f>
        <v>-</v>
      </c>
      <c r="AS2386" s="302" t="str">
        <f>IF(ISNA(VLOOKUP(AT2386,[1]FISQ!$D$2:$J$1713,4,0)),"-",CONCATENATE("(",VLOOKUP(AT2386,[1]FISQ!$D$2:$J$1713,4,0),")"))</f>
        <v>-</v>
      </c>
      <c r="AT2386" s="71" t="s">
        <v>4900</v>
      </c>
      <c r="AU2386" s="38"/>
      <c r="AV2386" s="38"/>
      <c r="AW2386" s="38"/>
    </row>
    <row r="2387" spans="1:49" ht="38.25">
      <c r="A2387" s="33">
        <v>2386</v>
      </c>
      <c r="B2387" s="33" t="str">
        <f t="shared" si="120"/>
        <v>3205_III</v>
      </c>
      <c r="C2387" s="33" t="str">
        <f t="shared" si="121"/>
        <v>4.2//-</v>
      </c>
      <c r="D2387" s="61">
        <v>3205</v>
      </c>
      <c r="E2387" s="72" t="s">
        <v>4897</v>
      </c>
      <c r="F2387" s="395" t="s">
        <v>7300</v>
      </c>
      <c r="G2387" s="62" t="str">
        <f>VLOOKUP(CONCATENATE(TEXT(I2387,"0"),"_",TEXT(F2387,"0")),[1]CodC!$A$2:$D$250,4,0)</f>
        <v>Matérias sujeitas a inflamação espontânea sem perigo subsidiário, inorgânicas, sólidas;</v>
      </c>
      <c r="H2387" s="395" t="s">
        <v>7294</v>
      </c>
      <c r="I2387" s="68">
        <v>4</v>
      </c>
      <c r="J2387" s="68" t="s">
        <v>1579</v>
      </c>
      <c r="K2387" s="69" t="s">
        <v>19</v>
      </c>
      <c r="L2387" s="68" t="s">
        <v>879</v>
      </c>
      <c r="M2387" s="68"/>
      <c r="N2387" s="64" t="s">
        <v>24595</v>
      </c>
      <c r="O2387" s="64" t="s">
        <v>4901</v>
      </c>
      <c r="P2387" s="113" t="s">
        <v>22423</v>
      </c>
      <c r="Q2387" s="70" t="s">
        <v>861</v>
      </c>
      <c r="R2387" s="70" t="s">
        <v>861</v>
      </c>
      <c r="S2387" s="65" t="str">
        <f t="shared" si="119"/>
        <v/>
      </c>
      <c r="T2387" s="69" t="s">
        <v>19</v>
      </c>
      <c r="U2387" s="69"/>
      <c r="V2387" s="69"/>
      <c r="W2387" s="69"/>
      <c r="X2387" s="69"/>
      <c r="Y2387" s="69"/>
      <c r="Z2387" s="69"/>
      <c r="AA2387" s="69"/>
      <c r="AB2387" s="69"/>
      <c r="AC2387" s="69"/>
      <c r="AD2387" s="69"/>
      <c r="AE2387" s="69"/>
      <c r="AF2387" s="69"/>
      <c r="AG2387" s="69"/>
      <c r="AH2387" s="69"/>
      <c r="AI2387" s="69"/>
      <c r="AJ2387" s="69"/>
      <c r="AK2387" s="69"/>
      <c r="AL2387" s="69"/>
      <c r="AM2387" s="70" t="str">
        <f>AM2386</f>
        <v>Pó higroscópico isento de escoamento. Irritante para a pele, olhos e mucosas.</v>
      </c>
      <c r="AN2387" s="63" t="str">
        <f>IF(ISNA(VLOOKUP(D2387,[1]GRE_Tabela2!$A$4:$D$112,4,0)),"-",VLOOKUP(D2387,[1]GRE_Tabela2!$A$4:$D$112,4,0))</f>
        <v>-</v>
      </c>
      <c r="AO2387" s="68" t="s">
        <v>1341</v>
      </c>
      <c r="AP2387" s="68" t="s">
        <v>1338</v>
      </c>
      <c r="AQ2387" s="113">
        <v>135</v>
      </c>
      <c r="AR2387" s="302" t="str">
        <f>IF(ISNA(VLOOKUP(AT2387,[1]FISQ!$D$2:$J$1713,7,0)),"-",VLOOKUP(AT2387,[1]FISQ!$D$2:$J$1713,7,0))</f>
        <v>-</v>
      </c>
      <c r="AS2387" s="302" t="str">
        <f>IF(ISNA(VLOOKUP(AT2387,[1]FISQ!$D$2:$J$1713,4,0)),"-",CONCATENATE("(",VLOOKUP(AT2387,[1]FISQ!$D$2:$J$1713,4,0),")"))</f>
        <v>-</v>
      </c>
      <c r="AT2387" s="71" t="s">
        <v>4900</v>
      </c>
      <c r="AU2387" s="38"/>
      <c r="AV2387" s="38"/>
      <c r="AW2387" s="38"/>
    </row>
    <row r="2388" spans="1:49" ht="25.5">
      <c r="A2388" s="33">
        <v>2387</v>
      </c>
      <c r="B2388" s="33" t="str">
        <f t="shared" si="120"/>
        <v>3206_II</v>
      </c>
      <c r="C2388" s="33" t="str">
        <f t="shared" si="121"/>
        <v>4.2//8</v>
      </c>
      <c r="D2388" s="61">
        <v>3206</v>
      </c>
      <c r="E2388" s="72" t="s">
        <v>6422</v>
      </c>
      <c r="F2388" s="395" t="s">
        <v>7313</v>
      </c>
      <c r="G2388" s="62" t="str">
        <f>VLOOKUP(CONCATENATE(TEXT(I2388,"0"),"_",TEXT(F2388,"0")),[1]CodC!$A$2:$D$250,4,0)</f>
        <v>Matérias sujeitas a inflamação espontânea, inorgânicas, corrosivas, sólidas.</v>
      </c>
      <c r="H2388" s="395" t="s">
        <v>7314</v>
      </c>
      <c r="I2388" s="68">
        <v>4</v>
      </c>
      <c r="J2388" s="68" t="s">
        <v>1579</v>
      </c>
      <c r="K2388" s="68" t="s">
        <v>631</v>
      </c>
      <c r="L2388" s="68" t="s">
        <v>849</v>
      </c>
      <c r="M2388" s="68"/>
      <c r="N2388" s="64" t="s">
        <v>24596</v>
      </c>
      <c r="O2388" s="64" t="s">
        <v>4902</v>
      </c>
      <c r="P2388" s="113" t="s">
        <v>22423</v>
      </c>
      <c r="Q2388" s="70" t="s">
        <v>861</v>
      </c>
      <c r="R2388" s="70" t="s">
        <v>861</v>
      </c>
      <c r="S2388" s="65" t="str">
        <f t="shared" si="119"/>
        <v/>
      </c>
      <c r="T2388" s="69" t="s">
        <v>6007</v>
      </c>
      <c r="U2388" s="69"/>
      <c r="V2388" s="69"/>
      <c r="W2388" s="69"/>
      <c r="X2388" s="69"/>
      <c r="Y2388" s="69"/>
      <c r="Z2388" s="69"/>
      <c r="AA2388" s="69"/>
      <c r="AB2388" s="69"/>
      <c r="AC2388" s="69"/>
      <c r="AD2388" s="69"/>
      <c r="AE2388" s="69"/>
      <c r="AF2388" s="69"/>
      <c r="AG2388" s="69"/>
      <c r="AH2388" s="69"/>
      <c r="AI2388" s="69"/>
      <c r="AJ2388" s="69"/>
      <c r="AK2388" s="69"/>
      <c r="AL2388" s="68" t="s">
        <v>7163</v>
      </c>
      <c r="AM2388" s="70" t="s">
        <v>4903</v>
      </c>
      <c r="AN2388" s="63" t="str">
        <f>IF(ISNA(VLOOKUP(D2388,[1]GRE_Tabela2!$A$4:$D$112,4,0)),"-",VLOOKUP(D2388,[1]GRE_Tabela2!$A$4:$D$112,4,0))</f>
        <v>-</v>
      </c>
      <c r="AO2388" s="68" t="s">
        <v>1341</v>
      </c>
      <c r="AP2388" s="68" t="s">
        <v>1338</v>
      </c>
      <c r="AQ2388" s="113">
        <v>136</v>
      </c>
      <c r="AR2388" s="302" t="str">
        <f>IF(ISNA(VLOOKUP(AT2388,[1]FISQ!$D$2:$J$1713,7,0)),"-",VLOOKUP(AT2388,[1]FISQ!$D$2:$J$1713,7,0))</f>
        <v>0674 </v>
      </c>
      <c r="AS2388" s="302" t="str">
        <f>IF(ISNA(VLOOKUP(AT2388,[1]FISQ!$D$2:$J$1713,4,0)),"-",CONCATENATE("(",VLOOKUP(AT2388,[1]FISQ!$D$2:$J$1713,4,0),")"))</f>
        <v>(2)</v>
      </c>
      <c r="AT2388" s="71" t="s">
        <v>4904</v>
      </c>
      <c r="AU2388" s="38" t="s">
        <v>6537</v>
      </c>
      <c r="AV2388" s="30"/>
      <c r="AW2388" s="38"/>
    </row>
    <row r="2389" spans="1:49" ht="38.25">
      <c r="A2389" s="33">
        <v>2388</v>
      </c>
      <c r="B2389" s="33" t="str">
        <f t="shared" si="120"/>
        <v>3206_III</v>
      </c>
      <c r="C2389" s="33" t="str">
        <f t="shared" si="121"/>
        <v>4.2//8</v>
      </c>
      <c r="D2389" s="61">
        <v>3206</v>
      </c>
      <c r="E2389" s="72" t="s">
        <v>6422</v>
      </c>
      <c r="F2389" s="395" t="s">
        <v>7313</v>
      </c>
      <c r="G2389" s="62" t="str">
        <f>VLOOKUP(CONCATENATE(TEXT(I2389,"0"),"_",TEXT(F2389,"0")),[1]CodC!$A$2:$D$250,4,0)</f>
        <v>Matérias sujeitas a inflamação espontânea, inorgânicas, corrosivas, sólidas.</v>
      </c>
      <c r="H2389" s="395" t="s">
        <v>7314</v>
      </c>
      <c r="I2389" s="68">
        <v>4</v>
      </c>
      <c r="J2389" s="68" t="s">
        <v>1579</v>
      </c>
      <c r="K2389" s="68" t="s">
        <v>631</v>
      </c>
      <c r="L2389" s="68" t="s">
        <v>879</v>
      </c>
      <c r="M2389" s="68"/>
      <c r="N2389" s="64" t="s">
        <v>24596</v>
      </c>
      <c r="O2389" s="64" t="s">
        <v>4905</v>
      </c>
      <c r="P2389" s="113" t="s">
        <v>22423</v>
      </c>
      <c r="Q2389" s="70" t="s">
        <v>861</v>
      </c>
      <c r="R2389" s="70" t="s">
        <v>861</v>
      </c>
      <c r="S2389" s="65" t="str">
        <f t="shared" si="119"/>
        <v/>
      </c>
      <c r="T2389" s="69" t="s">
        <v>6007</v>
      </c>
      <c r="U2389" s="69"/>
      <c r="V2389" s="69"/>
      <c r="W2389" s="69"/>
      <c r="X2389" s="69"/>
      <c r="Y2389" s="69"/>
      <c r="Z2389" s="69"/>
      <c r="AA2389" s="69"/>
      <c r="AB2389" s="69"/>
      <c r="AC2389" s="69"/>
      <c r="AD2389" s="69"/>
      <c r="AE2389" s="69"/>
      <c r="AF2389" s="69"/>
      <c r="AG2389" s="69"/>
      <c r="AH2389" s="69"/>
      <c r="AI2389" s="69"/>
      <c r="AJ2389" s="69"/>
      <c r="AK2389" s="69"/>
      <c r="AL2389" s="68" t="s">
        <v>7163</v>
      </c>
      <c r="AM2389" s="70" t="str">
        <f>AM2388</f>
        <v>Pó higroscópico isento de escoamento. Causa queimaduras na pele, olhos e mucosas.</v>
      </c>
      <c r="AN2389" s="63" t="str">
        <f>IF(ISNA(VLOOKUP(D2389,[1]GRE_Tabela2!$A$4:$D$112,4,0)),"-",VLOOKUP(D2389,[1]GRE_Tabela2!$A$4:$D$112,4,0))</f>
        <v>-</v>
      </c>
      <c r="AO2389" s="68" t="s">
        <v>1341</v>
      </c>
      <c r="AP2389" s="68" t="s">
        <v>1338</v>
      </c>
      <c r="AQ2389" s="113">
        <v>136</v>
      </c>
      <c r="AR2389" s="302" t="str">
        <f>IF(ISNA(VLOOKUP(AT2389,[1]FISQ!$D$2:$J$1713,7,0)),"-",VLOOKUP(AT2389,[1]FISQ!$D$2:$J$1713,7,0))</f>
        <v>0674 </v>
      </c>
      <c r="AS2389" s="302" t="str">
        <f>IF(ISNA(VLOOKUP(AT2389,[1]FISQ!$D$2:$J$1713,4,0)),"-",CONCATENATE("(",VLOOKUP(AT2389,[1]FISQ!$D$2:$J$1713,4,0),")"))</f>
        <v>(2)</v>
      </c>
      <c r="AT2389" s="71" t="s">
        <v>4904</v>
      </c>
      <c r="AU2389" s="38" t="s">
        <v>6537</v>
      </c>
      <c r="AV2389" s="30"/>
      <c r="AW2389" s="38"/>
    </row>
    <row r="2390" spans="1:49" ht="25.5">
      <c r="A2390" s="33">
        <v>2389</v>
      </c>
      <c r="B2390" s="33" t="str">
        <f t="shared" si="120"/>
        <v>3208_I</v>
      </c>
      <c r="C2390" s="33" t="str">
        <f t="shared" si="121"/>
        <v>4.3//-</v>
      </c>
      <c r="D2390" s="61">
        <v>3208</v>
      </c>
      <c r="E2390" s="72" t="s">
        <v>6326</v>
      </c>
      <c r="F2390" s="395" t="s">
        <v>7307</v>
      </c>
      <c r="G2390" s="62" t="str">
        <f>VLOOKUP(CONCATENATE(TEXT(I2390,"0"),"_",TEXT(F2390,"0")),[1]CodC!$A$2:$D$250,4,0)</f>
        <v>Matérias que, em contacto com a água, libertam gases inflamáveis, sem perigo subsidiário, sólidas;</v>
      </c>
      <c r="H2390" s="395" t="s">
        <v>19</v>
      </c>
      <c r="I2390" s="68">
        <v>4</v>
      </c>
      <c r="J2390" s="68" t="s">
        <v>298</v>
      </c>
      <c r="K2390" s="69" t="s">
        <v>19</v>
      </c>
      <c r="L2390" s="68" t="s">
        <v>746</v>
      </c>
      <c r="M2390" s="68"/>
      <c r="N2390" s="64" t="s">
        <v>24597</v>
      </c>
      <c r="O2390" s="64" t="s">
        <v>51</v>
      </c>
      <c r="P2390" s="113" t="s">
        <v>22426</v>
      </c>
      <c r="Q2390" s="70" t="s">
        <v>5991</v>
      </c>
      <c r="R2390" s="70" t="s">
        <v>5680</v>
      </c>
      <c r="S2390" s="65" t="str">
        <f t="shared" si="119"/>
        <v xml:space="preserve"> SW2 H1</v>
      </c>
      <c r="T2390" s="69" t="s">
        <v>5626</v>
      </c>
      <c r="U2390" s="69"/>
      <c r="V2390" s="69"/>
      <c r="W2390" s="69"/>
      <c r="X2390" s="69"/>
      <c r="Y2390" s="69"/>
      <c r="Z2390" s="69"/>
      <c r="AA2390" s="69"/>
      <c r="AB2390" s="69"/>
      <c r="AC2390" s="69"/>
      <c r="AD2390" s="69"/>
      <c r="AE2390" s="69"/>
      <c r="AF2390" s="69"/>
      <c r="AG2390" s="69"/>
      <c r="AH2390" s="69"/>
      <c r="AI2390" s="69"/>
      <c r="AJ2390" s="69"/>
      <c r="AK2390" s="69"/>
      <c r="AL2390" s="69"/>
      <c r="AM2390" s="73" t="s">
        <v>19</v>
      </c>
      <c r="AN2390" s="63" t="str">
        <f>IF(ISNA(VLOOKUP(D2390,[1]GRE_Tabela2!$A$4:$D$112,4,0)),"-",VLOOKUP(D2390,[1]GRE_Tabela2!$A$4:$D$112,4,0))</f>
        <v>-</v>
      </c>
      <c r="AO2390" s="41" t="s">
        <v>1065</v>
      </c>
      <c r="AP2390" s="68" t="s">
        <v>1406</v>
      </c>
      <c r="AQ2390" s="113">
        <v>138</v>
      </c>
      <c r="AR2390" s="302" t="str">
        <f>IF(ISNA(VLOOKUP(AT2390,[1]FISQ!$D$2:$J$1713,7,0)),"-",VLOOKUP(AT2390,[1]FISQ!$D$2:$J$1713,7,0))</f>
        <v>0174 </v>
      </c>
      <c r="AS2390" s="302" t="str">
        <f>IF(ISNA(VLOOKUP(AT2390,[1]FISQ!$D$2:$J$1713,4,0)),"-",CONCATENATE("(",VLOOKUP(AT2390,[1]FISQ!$D$2:$J$1713,4,0),")"))</f>
        <v>(1)</v>
      </c>
      <c r="AT2390" s="71" t="s">
        <v>4906</v>
      </c>
      <c r="AU2390" s="38"/>
      <c r="AV2390" s="38"/>
      <c r="AW2390" s="38"/>
    </row>
    <row r="2391" spans="1:49" ht="25.5">
      <c r="A2391" s="33">
        <v>2390</v>
      </c>
      <c r="B2391" s="33" t="str">
        <f t="shared" si="120"/>
        <v>3208_II</v>
      </c>
      <c r="C2391" s="33" t="str">
        <f t="shared" si="121"/>
        <v>4.3//-</v>
      </c>
      <c r="D2391" s="61">
        <v>3208</v>
      </c>
      <c r="E2391" s="72" t="s">
        <v>6326</v>
      </c>
      <c r="F2391" s="395" t="s">
        <v>7307</v>
      </c>
      <c r="G2391" s="62" t="str">
        <f>VLOOKUP(CONCATENATE(TEXT(I2391,"0"),"_",TEXT(F2391,"0")),[1]CodC!$A$2:$D$250,4,0)</f>
        <v>Matérias que, em contacto com a água, libertam gases inflamáveis, sem perigo subsidiário, sólidas;</v>
      </c>
      <c r="H2391" s="395" t="s">
        <v>7297</v>
      </c>
      <c r="I2391" s="68">
        <v>4</v>
      </c>
      <c r="J2391" s="68" t="s">
        <v>298</v>
      </c>
      <c r="K2391" s="69" t="s">
        <v>19</v>
      </c>
      <c r="L2391" s="68" t="s">
        <v>849</v>
      </c>
      <c r="M2391" s="68"/>
      <c r="N2391" s="64" t="s">
        <v>24597</v>
      </c>
      <c r="O2391" s="64" t="s">
        <v>51</v>
      </c>
      <c r="P2391" s="113" t="s">
        <v>22426</v>
      </c>
      <c r="Q2391" s="70" t="s">
        <v>5991</v>
      </c>
      <c r="R2391" s="70" t="s">
        <v>5680</v>
      </c>
      <c r="S2391" s="65" t="str">
        <f t="shared" si="119"/>
        <v xml:space="preserve"> SW2 H1</v>
      </c>
      <c r="T2391" s="69" t="s">
        <v>5626</v>
      </c>
      <c r="U2391" s="69"/>
      <c r="V2391" s="69"/>
      <c r="W2391" s="69"/>
      <c r="X2391" s="69"/>
      <c r="Y2391" s="69"/>
      <c r="Z2391" s="69"/>
      <c r="AA2391" s="69"/>
      <c r="AB2391" s="69"/>
      <c r="AC2391" s="69"/>
      <c r="AD2391" s="69"/>
      <c r="AE2391" s="69"/>
      <c r="AF2391" s="69"/>
      <c r="AG2391" s="69"/>
      <c r="AH2391" s="69"/>
      <c r="AI2391" s="69"/>
      <c r="AJ2391" s="69"/>
      <c r="AK2391" s="69"/>
      <c r="AL2391" s="69"/>
      <c r="AM2391" s="73" t="s">
        <v>19</v>
      </c>
      <c r="AN2391" s="63" t="str">
        <f>IF(ISNA(VLOOKUP(D2391,[1]GRE_Tabela2!$A$4:$D$112,4,0)),"-",VLOOKUP(D2391,[1]GRE_Tabela2!$A$4:$D$112,4,0))</f>
        <v>-</v>
      </c>
      <c r="AO2391" s="68" t="s">
        <v>1065</v>
      </c>
      <c r="AP2391" s="68" t="s">
        <v>1406</v>
      </c>
      <c r="AQ2391" s="113">
        <v>138</v>
      </c>
      <c r="AR2391" s="302" t="str">
        <f>IF(ISNA(VLOOKUP(AT2391,[1]FISQ!$D$2:$J$1713,7,0)),"-",VLOOKUP(AT2391,[1]FISQ!$D$2:$J$1713,7,0))</f>
        <v>0174 </v>
      </c>
      <c r="AS2391" s="302" t="str">
        <f>IF(ISNA(VLOOKUP(AT2391,[1]FISQ!$D$2:$J$1713,4,0)),"-",CONCATENATE("(",VLOOKUP(AT2391,[1]FISQ!$D$2:$J$1713,4,0),")"))</f>
        <v>(1)</v>
      </c>
      <c r="AT2391" s="71" t="s">
        <v>4906</v>
      </c>
      <c r="AU2391" s="38"/>
      <c r="AV2391" s="38"/>
      <c r="AW2391" s="38"/>
    </row>
    <row r="2392" spans="1:49" ht="25.5">
      <c r="A2392" s="33">
        <v>2391</v>
      </c>
      <c r="B2392" s="33" t="str">
        <f t="shared" si="120"/>
        <v>3208_III</v>
      </c>
      <c r="C2392" s="33" t="str">
        <f t="shared" si="121"/>
        <v>4.3//-</v>
      </c>
      <c r="D2392" s="61">
        <v>3208</v>
      </c>
      <c r="E2392" s="72" t="s">
        <v>6326</v>
      </c>
      <c r="F2392" s="395" t="s">
        <v>7307</v>
      </c>
      <c r="G2392" s="62" t="str">
        <f>VLOOKUP(CONCATENATE(TEXT(I2392,"0"),"_",TEXT(F2392,"0")),[1]CodC!$A$2:$D$250,4,0)</f>
        <v>Matérias que, em contacto com a água, libertam gases inflamáveis, sem perigo subsidiário, sólidas;</v>
      </c>
      <c r="H2392" s="395" t="s">
        <v>7297</v>
      </c>
      <c r="I2392" s="68">
        <v>4</v>
      </c>
      <c r="J2392" s="68" t="s">
        <v>298</v>
      </c>
      <c r="K2392" s="69" t="s">
        <v>19</v>
      </c>
      <c r="L2392" s="68" t="s">
        <v>879</v>
      </c>
      <c r="M2392" s="68"/>
      <c r="N2392" s="64" t="s">
        <v>24597</v>
      </c>
      <c r="O2392" s="64" t="s">
        <v>1160</v>
      </c>
      <c r="P2392" s="113" t="s">
        <v>22426</v>
      </c>
      <c r="Q2392" s="70" t="s">
        <v>5991</v>
      </c>
      <c r="R2392" s="70" t="s">
        <v>5680</v>
      </c>
      <c r="S2392" s="65" t="str">
        <f t="shared" si="119"/>
        <v xml:space="preserve"> SW2 H1</v>
      </c>
      <c r="T2392" s="69" t="s">
        <v>5626</v>
      </c>
      <c r="U2392" s="69"/>
      <c r="V2392" s="69"/>
      <c r="W2392" s="69"/>
      <c r="X2392" s="69"/>
      <c r="Y2392" s="69"/>
      <c r="Z2392" s="69"/>
      <c r="AA2392" s="69"/>
      <c r="AB2392" s="69"/>
      <c r="AC2392" s="69"/>
      <c r="AD2392" s="69"/>
      <c r="AE2392" s="69"/>
      <c r="AF2392" s="69"/>
      <c r="AG2392" s="69"/>
      <c r="AH2392" s="69"/>
      <c r="AI2392" s="69"/>
      <c r="AJ2392" s="69"/>
      <c r="AK2392" s="69"/>
      <c r="AL2392" s="69"/>
      <c r="AM2392" s="73" t="s">
        <v>19</v>
      </c>
      <c r="AN2392" s="63" t="str">
        <f>IF(ISNA(VLOOKUP(D2392,[1]GRE_Tabela2!$A$4:$D$112,4,0)),"-",VLOOKUP(D2392,[1]GRE_Tabela2!$A$4:$D$112,4,0))</f>
        <v>-</v>
      </c>
      <c r="AO2392" s="68" t="s">
        <v>1065</v>
      </c>
      <c r="AP2392" s="68" t="s">
        <v>1406</v>
      </c>
      <c r="AQ2392" s="113">
        <v>138</v>
      </c>
      <c r="AR2392" s="302" t="str">
        <f>IF(ISNA(VLOOKUP(AT2392,[1]FISQ!$D$2:$J$1713,7,0)),"-",VLOOKUP(AT2392,[1]FISQ!$D$2:$J$1713,7,0))</f>
        <v>0174 </v>
      </c>
      <c r="AS2392" s="302" t="str">
        <f>IF(ISNA(VLOOKUP(AT2392,[1]FISQ!$D$2:$J$1713,4,0)),"-",CONCATENATE("(",VLOOKUP(AT2392,[1]FISQ!$D$2:$J$1713,4,0),")"))</f>
        <v>(1)</v>
      </c>
      <c r="AT2392" s="71" t="s">
        <v>4906</v>
      </c>
      <c r="AU2392" s="38"/>
      <c r="AV2392" s="38"/>
      <c r="AW2392" s="38"/>
    </row>
    <row r="2393" spans="1:49" ht="25.5">
      <c r="A2393" s="33">
        <v>2392</v>
      </c>
      <c r="B2393" s="33" t="str">
        <f t="shared" si="120"/>
        <v>3209_I</v>
      </c>
      <c r="C2393" s="33" t="str">
        <f t="shared" si="121"/>
        <v>4.3//4.2</v>
      </c>
      <c r="D2393" s="61">
        <v>3209</v>
      </c>
      <c r="E2393" s="72" t="s">
        <v>6423</v>
      </c>
      <c r="F2393" s="395" t="s">
        <v>7312</v>
      </c>
      <c r="G2393" s="62" t="str">
        <f>VLOOKUP(CONCATENATE(TEXT(I2393,"0"),"_",TEXT(F2393,"0")),[1]CodC!$A$2:$D$250,4,0)</f>
        <v>Matérias suscetíveis de auto-aquecimento que, em contacto com a água, libertam gases inflamáveis, sólidas;</v>
      </c>
      <c r="H2393" s="395" t="s">
        <v>19</v>
      </c>
      <c r="I2393" s="68">
        <v>4</v>
      </c>
      <c r="J2393" s="68" t="s">
        <v>298</v>
      </c>
      <c r="K2393" s="68" t="s">
        <v>1579</v>
      </c>
      <c r="L2393" s="68" t="s">
        <v>746</v>
      </c>
      <c r="M2393" s="68"/>
      <c r="N2393" s="64" t="s">
        <v>24598</v>
      </c>
      <c r="O2393" s="64" t="s">
        <v>51</v>
      </c>
      <c r="P2393" s="113" t="s">
        <v>22423</v>
      </c>
      <c r="Q2393" s="70" t="s">
        <v>5991</v>
      </c>
      <c r="R2393" s="70" t="s">
        <v>5680</v>
      </c>
      <c r="S2393" s="65" t="str">
        <f t="shared" si="119"/>
        <v xml:space="preserve"> SW2 H1</v>
      </c>
      <c r="T2393" s="69" t="s">
        <v>5626</v>
      </c>
      <c r="U2393" s="69"/>
      <c r="V2393" s="69"/>
      <c r="W2393" s="69"/>
      <c r="X2393" s="69"/>
      <c r="Y2393" s="69"/>
      <c r="Z2393" s="69"/>
      <c r="AA2393" s="69"/>
      <c r="AB2393" s="69"/>
      <c r="AC2393" s="69"/>
      <c r="AD2393" s="69"/>
      <c r="AE2393" s="69"/>
      <c r="AF2393" s="69"/>
      <c r="AG2393" s="69"/>
      <c r="AH2393" s="69"/>
      <c r="AI2393" s="69"/>
      <c r="AJ2393" s="69"/>
      <c r="AK2393" s="69"/>
      <c r="AL2393" s="69"/>
      <c r="AM2393" s="73" t="s">
        <v>19</v>
      </c>
      <c r="AN2393" s="63" t="str">
        <f>IF(ISNA(VLOOKUP(D2393,[1]GRE_Tabela2!$A$4:$D$112,4,0)),"-",VLOOKUP(D2393,[1]GRE_Tabela2!$A$4:$D$112,4,0))</f>
        <v>-</v>
      </c>
      <c r="AO2393" s="41" t="s">
        <v>1065</v>
      </c>
      <c r="AP2393" s="68" t="s">
        <v>1406</v>
      </c>
      <c r="AQ2393" s="113">
        <v>138</v>
      </c>
      <c r="AR2393" s="302" t="str">
        <f>IF(ISNA(VLOOKUP(AT2393,[1]FISQ!$D$2:$J$1713,7,0)),"-",VLOOKUP(AT2393,[1]FISQ!$D$2:$J$1713,7,0))</f>
        <v>-</v>
      </c>
      <c r="AS2393" s="302" t="str">
        <f>IF(ISNA(VLOOKUP(AT2393,[1]FISQ!$D$2:$J$1713,4,0)),"-",CONCATENATE("(",VLOOKUP(AT2393,[1]FISQ!$D$2:$J$1713,4,0),")"))</f>
        <v>-</v>
      </c>
      <c r="AT2393" s="71" t="s">
        <v>4907</v>
      </c>
      <c r="AU2393" s="38"/>
      <c r="AV2393" s="38"/>
      <c r="AW2393" s="38"/>
    </row>
    <row r="2394" spans="1:49" ht="25.5">
      <c r="A2394" s="33">
        <v>2393</v>
      </c>
      <c r="B2394" s="33" t="str">
        <f t="shared" si="120"/>
        <v>3209_II</v>
      </c>
      <c r="C2394" s="33" t="str">
        <f t="shared" si="121"/>
        <v>4.3//4.2</v>
      </c>
      <c r="D2394" s="61">
        <v>3209</v>
      </c>
      <c r="E2394" s="72" t="s">
        <v>6423</v>
      </c>
      <c r="F2394" s="395" t="s">
        <v>7312</v>
      </c>
      <c r="G2394" s="62" t="str">
        <f>VLOOKUP(CONCATENATE(TEXT(I2394,"0"),"_",TEXT(F2394,"0")),[1]CodC!$A$2:$D$250,4,0)</f>
        <v>Matérias suscetíveis de auto-aquecimento que, em contacto com a água, libertam gases inflamáveis, sólidas;</v>
      </c>
      <c r="H2394" s="395" t="s">
        <v>7297</v>
      </c>
      <c r="I2394" s="68">
        <v>4</v>
      </c>
      <c r="J2394" s="68" t="s">
        <v>298</v>
      </c>
      <c r="K2394" s="68" t="s">
        <v>1579</v>
      </c>
      <c r="L2394" s="68" t="s">
        <v>849</v>
      </c>
      <c r="M2394" s="68"/>
      <c r="N2394" s="64" t="s">
        <v>24598</v>
      </c>
      <c r="O2394" s="64" t="s">
        <v>51</v>
      </c>
      <c r="P2394" s="113" t="s">
        <v>22423</v>
      </c>
      <c r="Q2394" s="70" t="s">
        <v>5991</v>
      </c>
      <c r="R2394" s="70" t="s">
        <v>5680</v>
      </c>
      <c r="S2394" s="65" t="str">
        <f t="shared" si="119"/>
        <v xml:space="preserve"> SW2 H1</v>
      </c>
      <c r="T2394" s="69" t="s">
        <v>5626</v>
      </c>
      <c r="U2394" s="69"/>
      <c r="V2394" s="69"/>
      <c r="W2394" s="69"/>
      <c r="X2394" s="69"/>
      <c r="Y2394" s="69"/>
      <c r="Z2394" s="69"/>
      <c r="AA2394" s="69"/>
      <c r="AB2394" s="69"/>
      <c r="AC2394" s="69"/>
      <c r="AD2394" s="69"/>
      <c r="AE2394" s="69"/>
      <c r="AF2394" s="69"/>
      <c r="AG2394" s="69"/>
      <c r="AH2394" s="69"/>
      <c r="AI2394" s="69"/>
      <c r="AJ2394" s="69"/>
      <c r="AK2394" s="69"/>
      <c r="AL2394" s="69"/>
      <c r="AM2394" s="73" t="s">
        <v>19</v>
      </c>
      <c r="AN2394" s="63" t="str">
        <f>IF(ISNA(VLOOKUP(D2394,[1]GRE_Tabela2!$A$4:$D$112,4,0)),"-",VLOOKUP(D2394,[1]GRE_Tabela2!$A$4:$D$112,4,0))</f>
        <v>-</v>
      </c>
      <c r="AO2394" s="68" t="s">
        <v>1065</v>
      </c>
      <c r="AP2394" s="68" t="s">
        <v>1406</v>
      </c>
      <c r="AQ2394" s="113">
        <v>138</v>
      </c>
      <c r="AR2394" s="302" t="str">
        <f>IF(ISNA(VLOOKUP(AT2394,[1]FISQ!$D$2:$J$1713,7,0)),"-",VLOOKUP(AT2394,[1]FISQ!$D$2:$J$1713,7,0))</f>
        <v>-</v>
      </c>
      <c r="AS2394" s="302" t="str">
        <f>IF(ISNA(VLOOKUP(AT2394,[1]FISQ!$D$2:$J$1713,4,0)),"-",CONCATENATE("(",VLOOKUP(AT2394,[1]FISQ!$D$2:$J$1713,4,0),")"))</f>
        <v>-</v>
      </c>
      <c r="AT2394" s="71" t="s">
        <v>4907</v>
      </c>
      <c r="AU2394" s="38"/>
      <c r="AV2394" s="38"/>
      <c r="AW2394" s="38"/>
    </row>
    <row r="2395" spans="1:49" ht="25.5">
      <c r="A2395" s="33">
        <v>2394</v>
      </c>
      <c r="B2395" s="33" t="str">
        <f t="shared" si="120"/>
        <v>3209_III</v>
      </c>
      <c r="C2395" s="33" t="str">
        <f t="shared" si="121"/>
        <v>4.3//4.2</v>
      </c>
      <c r="D2395" s="61">
        <v>3209</v>
      </c>
      <c r="E2395" s="72" t="s">
        <v>6423</v>
      </c>
      <c r="F2395" s="395" t="s">
        <v>7312</v>
      </c>
      <c r="G2395" s="62" t="str">
        <f>VLOOKUP(CONCATENATE(TEXT(I2395,"0"),"_",TEXT(F2395,"0")),[1]CodC!$A$2:$D$250,4,0)</f>
        <v>Matérias suscetíveis de auto-aquecimento que, em contacto com a água, libertam gases inflamáveis, sólidas;</v>
      </c>
      <c r="H2395" s="395" t="s">
        <v>7297</v>
      </c>
      <c r="I2395" s="68">
        <v>4</v>
      </c>
      <c r="J2395" s="68" t="s">
        <v>298</v>
      </c>
      <c r="K2395" s="68" t="s">
        <v>1579</v>
      </c>
      <c r="L2395" s="68" t="s">
        <v>879</v>
      </c>
      <c r="M2395" s="68"/>
      <c r="N2395" s="64" t="s">
        <v>24598</v>
      </c>
      <c r="O2395" s="64" t="s">
        <v>1160</v>
      </c>
      <c r="P2395" s="113" t="s">
        <v>22423</v>
      </c>
      <c r="Q2395" s="70" t="s">
        <v>5991</v>
      </c>
      <c r="R2395" s="70" t="s">
        <v>5680</v>
      </c>
      <c r="S2395" s="65" t="str">
        <f t="shared" si="119"/>
        <v xml:space="preserve"> SW2 H1</v>
      </c>
      <c r="T2395" s="69" t="s">
        <v>5626</v>
      </c>
      <c r="U2395" s="69"/>
      <c r="V2395" s="69"/>
      <c r="W2395" s="69"/>
      <c r="X2395" s="69"/>
      <c r="Y2395" s="69"/>
      <c r="Z2395" s="69"/>
      <c r="AA2395" s="69"/>
      <c r="AB2395" s="69"/>
      <c r="AC2395" s="69"/>
      <c r="AD2395" s="69"/>
      <c r="AE2395" s="69"/>
      <c r="AF2395" s="69"/>
      <c r="AG2395" s="69"/>
      <c r="AH2395" s="69"/>
      <c r="AI2395" s="69"/>
      <c r="AJ2395" s="69"/>
      <c r="AK2395" s="69"/>
      <c r="AL2395" s="69"/>
      <c r="AM2395" s="73" t="s">
        <v>19</v>
      </c>
      <c r="AN2395" s="63" t="str">
        <f>IF(ISNA(VLOOKUP(D2395,[1]GRE_Tabela2!$A$4:$D$112,4,0)),"-",VLOOKUP(D2395,[1]GRE_Tabela2!$A$4:$D$112,4,0))</f>
        <v>-</v>
      </c>
      <c r="AO2395" s="68" t="s">
        <v>1065</v>
      </c>
      <c r="AP2395" s="68" t="s">
        <v>1406</v>
      </c>
      <c r="AQ2395" s="113">
        <v>138</v>
      </c>
      <c r="AR2395" s="302" t="str">
        <f>IF(ISNA(VLOOKUP(AT2395,[1]FISQ!$D$2:$J$1713,7,0)),"-",VLOOKUP(AT2395,[1]FISQ!$D$2:$J$1713,7,0))</f>
        <v>-</v>
      </c>
      <c r="AS2395" s="302" t="str">
        <f>IF(ISNA(VLOOKUP(AT2395,[1]FISQ!$D$2:$J$1713,4,0)),"-",CONCATENATE("(",VLOOKUP(AT2395,[1]FISQ!$D$2:$J$1713,4,0),")"))</f>
        <v>-</v>
      </c>
      <c r="AT2395" s="71" t="s">
        <v>4907</v>
      </c>
      <c r="AU2395" s="38"/>
      <c r="AV2395" s="38"/>
      <c r="AW2395" s="38"/>
    </row>
    <row r="2396" spans="1:49" ht="114.75">
      <c r="A2396" s="33">
        <v>2395</v>
      </c>
      <c r="B2396" s="33" t="str">
        <f t="shared" si="120"/>
        <v>3210_II</v>
      </c>
      <c r="C2396" s="33" t="str">
        <f t="shared" si="121"/>
        <v>5.1//-</v>
      </c>
      <c r="D2396" s="61">
        <v>3210</v>
      </c>
      <c r="E2396" s="72" t="s">
        <v>4908</v>
      </c>
      <c r="F2396" s="395" t="s">
        <v>7414</v>
      </c>
      <c r="G2396" s="62" t="str">
        <f>VLOOKUP(CONCATENATE(TEXT(I2396,"0"),"_",TEXT(F2396,"0")),[1]CodC!$A$2:$D$250,4,0)</f>
        <v>Matérias comburentes sem perigo subsidiário, líquidas;</v>
      </c>
      <c r="H2396" s="395" t="s">
        <v>7316</v>
      </c>
      <c r="I2396" s="68">
        <v>5</v>
      </c>
      <c r="J2396" s="68" t="s">
        <v>625</v>
      </c>
      <c r="K2396" s="64" t="s">
        <v>19</v>
      </c>
      <c r="L2396" s="68" t="s">
        <v>849</v>
      </c>
      <c r="M2396" s="68"/>
      <c r="N2396" s="64" t="s">
        <v>24475</v>
      </c>
      <c r="O2396" s="64" t="s">
        <v>5632</v>
      </c>
      <c r="P2396" s="113" t="s">
        <v>22423</v>
      </c>
      <c r="Q2396" s="70" t="s">
        <v>861</v>
      </c>
      <c r="R2396" s="70" t="s">
        <v>861</v>
      </c>
      <c r="S2396" s="65" t="str">
        <f t="shared" si="119"/>
        <v/>
      </c>
      <c r="T2396" s="68" t="s">
        <v>3530</v>
      </c>
      <c r="U2396" s="68"/>
      <c r="V2396" s="68"/>
      <c r="W2396" s="68"/>
      <c r="X2396" s="68"/>
      <c r="Y2396" s="68"/>
      <c r="Z2396" s="68"/>
      <c r="AA2396" s="68"/>
      <c r="AB2396" s="68"/>
      <c r="AC2396" s="68"/>
      <c r="AD2396" s="68"/>
      <c r="AE2396" s="68"/>
      <c r="AF2396" s="68"/>
      <c r="AG2396" s="68"/>
      <c r="AH2396" s="68"/>
      <c r="AI2396" s="68"/>
      <c r="AJ2396" s="68"/>
      <c r="AK2396" s="68"/>
      <c r="AL2396" s="68"/>
      <c r="AM2396" s="70" t="s">
        <v>5690</v>
      </c>
      <c r="AN2396" s="63" t="str">
        <f>IF(ISNA(VLOOKUP(D2396,[1]GRE_Tabela2!$A$4:$D$112,4,0)),"-",VLOOKUP(D2396,[1]GRE_Tabela2!$A$4:$D$112,4,0))</f>
        <v>-</v>
      </c>
      <c r="AO2396" s="68" t="s">
        <v>1480</v>
      </c>
      <c r="AP2396" s="68" t="s">
        <v>1618</v>
      </c>
      <c r="AQ2396" s="113">
        <v>140</v>
      </c>
      <c r="AR2396" s="302" t="str">
        <f>IF(ISNA(VLOOKUP(AT2396,[1]FISQ!$D$2:$J$1713,7,0)),"-",VLOOKUP(AT2396,[1]FISQ!$D$2:$J$1713,7,0))</f>
        <v>-</v>
      </c>
      <c r="AS2396" s="302" t="str">
        <f>IF(ISNA(VLOOKUP(AT2396,[1]FISQ!$D$2:$J$1713,4,0)),"-",CONCATENATE("(",VLOOKUP(AT2396,[1]FISQ!$D$2:$J$1713,4,0),")"))</f>
        <v>-</v>
      </c>
      <c r="AT2396" s="71" t="s">
        <v>4909</v>
      </c>
      <c r="AU2396" s="38"/>
      <c r="AV2396" s="38"/>
      <c r="AW2396" s="38"/>
    </row>
    <row r="2397" spans="1:49" ht="114.75">
      <c r="A2397" s="33">
        <v>2396</v>
      </c>
      <c r="B2397" s="33" t="str">
        <f t="shared" si="120"/>
        <v>3210_III</v>
      </c>
      <c r="C2397" s="33" t="str">
        <f t="shared" si="121"/>
        <v>5.1//-</v>
      </c>
      <c r="D2397" s="61">
        <v>3210</v>
      </c>
      <c r="E2397" s="72" t="s">
        <v>4908</v>
      </c>
      <c r="F2397" s="395" t="s">
        <v>7414</v>
      </c>
      <c r="G2397" s="62" t="str">
        <f>VLOOKUP(CONCATENATE(TEXT(I2397,"0"),"_",TEXT(F2397,"0")),[1]CodC!$A$2:$D$250,4,0)</f>
        <v>Matérias comburentes sem perigo subsidiário, líquidas;</v>
      </c>
      <c r="H2397" s="395" t="s">
        <v>7316</v>
      </c>
      <c r="I2397" s="68">
        <v>5</v>
      </c>
      <c r="J2397" s="68" t="s">
        <v>625</v>
      </c>
      <c r="K2397" s="64" t="s">
        <v>19</v>
      </c>
      <c r="L2397" s="68" t="s">
        <v>879</v>
      </c>
      <c r="M2397" s="68"/>
      <c r="N2397" s="64" t="s">
        <v>24475</v>
      </c>
      <c r="O2397" s="64" t="s">
        <v>5715</v>
      </c>
      <c r="P2397" s="113" t="s">
        <v>22423</v>
      </c>
      <c r="Q2397" s="70" t="s">
        <v>861</v>
      </c>
      <c r="R2397" s="70" t="s">
        <v>861</v>
      </c>
      <c r="S2397" s="65" t="str">
        <f t="shared" si="119"/>
        <v/>
      </c>
      <c r="T2397" s="68" t="s">
        <v>3530</v>
      </c>
      <c r="U2397" s="68"/>
      <c r="V2397" s="68"/>
      <c r="W2397" s="68"/>
      <c r="X2397" s="68"/>
      <c r="Y2397" s="68"/>
      <c r="Z2397" s="68"/>
      <c r="AA2397" s="68"/>
      <c r="AB2397" s="68"/>
      <c r="AC2397" s="68"/>
      <c r="AD2397" s="68"/>
      <c r="AE2397" s="68"/>
      <c r="AF2397" s="68"/>
      <c r="AG2397" s="68"/>
      <c r="AH2397" s="68"/>
      <c r="AI2397" s="68"/>
      <c r="AJ2397" s="68"/>
      <c r="AK2397" s="68"/>
      <c r="AL2397" s="68"/>
      <c r="AM2397" s="70" t="str">
        <f>AM2396</f>
        <v>Quando presente num incêndio pode provocar uma explosão. As fugas e subsequente vaporização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clorato de amónio em solução aquosa é proibido.</v>
      </c>
      <c r="AN2397" s="63" t="str">
        <f>IF(ISNA(VLOOKUP(D2397,[1]GRE_Tabela2!$A$4:$D$112,4,0)),"-",VLOOKUP(D2397,[1]GRE_Tabela2!$A$4:$D$112,4,0))</f>
        <v>-</v>
      </c>
      <c r="AO2397" s="68" t="s">
        <v>1480</v>
      </c>
      <c r="AP2397" s="68" t="s">
        <v>1618</v>
      </c>
      <c r="AQ2397" s="113">
        <v>140</v>
      </c>
      <c r="AR2397" s="302" t="str">
        <f>IF(ISNA(VLOOKUP(AT2397,[1]FISQ!$D$2:$J$1713,7,0)),"-",VLOOKUP(AT2397,[1]FISQ!$D$2:$J$1713,7,0))</f>
        <v>-</v>
      </c>
      <c r="AS2397" s="302" t="str">
        <f>IF(ISNA(VLOOKUP(AT2397,[1]FISQ!$D$2:$J$1713,4,0)),"-",CONCATENATE("(",VLOOKUP(AT2397,[1]FISQ!$D$2:$J$1713,4,0),")"))</f>
        <v>-</v>
      </c>
      <c r="AT2397" s="71" t="s">
        <v>4909</v>
      </c>
      <c r="AU2397" s="38"/>
      <c r="AV2397" s="38"/>
      <c r="AW2397" s="38"/>
    </row>
    <row r="2398" spans="1:49" ht="102">
      <c r="A2398" s="33">
        <v>2397</v>
      </c>
      <c r="B2398" s="33" t="str">
        <f t="shared" si="120"/>
        <v>3211_II</v>
      </c>
      <c r="C2398" s="33" t="str">
        <f t="shared" si="121"/>
        <v>5.1//-</v>
      </c>
      <c r="D2398" s="61">
        <v>3211</v>
      </c>
      <c r="E2398" s="72" t="s">
        <v>4910</v>
      </c>
      <c r="F2398" s="395" t="s">
        <v>7414</v>
      </c>
      <c r="G2398" s="62" t="str">
        <f>VLOOKUP(CONCATENATE(TEXT(I2398,"0"),"_",TEXT(F2398,"0")),[1]CodC!$A$2:$D$250,4,0)</f>
        <v>Matérias comburentes sem perigo subsidiário, líquidas;</v>
      </c>
      <c r="H2398" s="395" t="s">
        <v>7316</v>
      </c>
      <c r="I2398" s="68">
        <v>5</v>
      </c>
      <c r="J2398" s="68" t="s">
        <v>625</v>
      </c>
      <c r="K2398" s="64" t="s">
        <v>19</v>
      </c>
      <c r="L2398" s="68" t="s">
        <v>849</v>
      </c>
      <c r="M2398" s="63"/>
      <c r="N2398" s="64" t="s">
        <v>19</v>
      </c>
      <c r="O2398" s="64" t="s">
        <v>19</v>
      </c>
      <c r="P2398" s="113" t="s">
        <v>22423</v>
      </c>
      <c r="Q2398" s="70" t="s">
        <v>861</v>
      </c>
      <c r="R2398" s="70" t="s">
        <v>861</v>
      </c>
      <c r="S2398" s="65" t="str">
        <f t="shared" si="119"/>
        <v/>
      </c>
      <c r="T2398" s="68" t="s">
        <v>3530</v>
      </c>
      <c r="U2398" s="68"/>
      <c r="V2398" s="68"/>
      <c r="W2398" s="68"/>
      <c r="X2398" s="68"/>
      <c r="Y2398" s="68"/>
      <c r="Z2398" s="68"/>
      <c r="AA2398" s="68"/>
      <c r="AB2398" s="68"/>
      <c r="AC2398" s="68"/>
      <c r="AD2398" s="68"/>
      <c r="AE2398" s="68"/>
      <c r="AF2398" s="68"/>
      <c r="AG2398" s="68" t="s">
        <v>7163</v>
      </c>
      <c r="AH2398" s="68"/>
      <c r="AI2398" s="68"/>
      <c r="AJ2398" s="68"/>
      <c r="AK2398" s="68"/>
      <c r="AL2398" s="68"/>
      <c r="AM2398" s="70" t="s">
        <v>4911</v>
      </c>
      <c r="AN2398" s="63" t="str">
        <f>IF(ISNA(VLOOKUP(D2398,[1]GRE_Tabela2!$A$4:$D$112,4,0)),"-",VLOOKUP(D2398,[1]GRE_Tabela2!$A$4:$D$112,4,0))</f>
        <v>-</v>
      </c>
      <c r="AO2398" s="68" t="s">
        <v>1480</v>
      </c>
      <c r="AP2398" s="68" t="s">
        <v>1618</v>
      </c>
      <c r="AQ2398" s="113">
        <v>140</v>
      </c>
      <c r="AR2398" s="302" t="str">
        <f>IF(ISNA(VLOOKUP(AT2398,[1]FISQ!$D$2:$J$1713,7,0)),"-",VLOOKUP(AT2398,[1]FISQ!$D$2:$J$1713,7,0))</f>
        <v>-</v>
      </c>
      <c r="AS2398" s="302" t="str">
        <f>IF(ISNA(VLOOKUP(AT2398,[1]FISQ!$D$2:$J$1713,4,0)),"-",CONCATENATE("(",VLOOKUP(AT2398,[1]FISQ!$D$2:$J$1713,4,0),")"))</f>
        <v>-</v>
      </c>
      <c r="AT2398" s="71" t="s">
        <v>4912</v>
      </c>
      <c r="AU2398" s="38"/>
      <c r="AV2398" s="38"/>
      <c r="AW2398" s="38"/>
    </row>
    <row r="2399" spans="1:49" ht="102">
      <c r="A2399" s="33">
        <v>2398</v>
      </c>
      <c r="B2399" s="33" t="str">
        <f t="shared" si="120"/>
        <v>3211_III</v>
      </c>
      <c r="C2399" s="33" t="str">
        <f t="shared" si="121"/>
        <v>5.1//-</v>
      </c>
      <c r="D2399" s="61">
        <v>3211</v>
      </c>
      <c r="E2399" s="72" t="s">
        <v>4910</v>
      </c>
      <c r="F2399" s="395" t="s">
        <v>7414</v>
      </c>
      <c r="G2399" s="62" t="str">
        <f>VLOOKUP(CONCATENATE(TEXT(I2399,"0"),"_",TEXT(F2399,"0")),[1]CodC!$A$2:$D$250,4,0)</f>
        <v>Matérias comburentes sem perigo subsidiário, líquidas;</v>
      </c>
      <c r="H2399" s="395" t="s">
        <v>7316</v>
      </c>
      <c r="I2399" s="68">
        <v>5</v>
      </c>
      <c r="J2399" s="68" t="s">
        <v>625</v>
      </c>
      <c r="K2399" s="64" t="s">
        <v>19</v>
      </c>
      <c r="L2399" s="68" t="s">
        <v>879</v>
      </c>
      <c r="M2399" s="68"/>
      <c r="N2399" s="64" t="s">
        <v>19</v>
      </c>
      <c r="O2399" s="64">
        <v>223</v>
      </c>
      <c r="P2399" s="113" t="s">
        <v>22423</v>
      </c>
      <c r="Q2399" s="70" t="s">
        <v>861</v>
      </c>
      <c r="R2399" s="70" t="s">
        <v>861</v>
      </c>
      <c r="S2399" s="65" t="str">
        <f t="shared" si="119"/>
        <v/>
      </c>
      <c r="T2399" s="68" t="s">
        <v>3530</v>
      </c>
      <c r="U2399" s="68"/>
      <c r="V2399" s="68"/>
      <c r="W2399" s="68"/>
      <c r="X2399" s="68"/>
      <c r="Y2399" s="68"/>
      <c r="Z2399" s="68"/>
      <c r="AA2399" s="68"/>
      <c r="AB2399" s="68"/>
      <c r="AC2399" s="68"/>
      <c r="AD2399" s="68"/>
      <c r="AE2399" s="68"/>
      <c r="AF2399" s="68"/>
      <c r="AG2399" s="68" t="s">
        <v>7163</v>
      </c>
      <c r="AH2399" s="68"/>
      <c r="AI2399" s="68"/>
      <c r="AJ2399" s="68"/>
      <c r="AK2399" s="68"/>
      <c r="AL2399" s="68"/>
      <c r="AM2399" s="70" t="str">
        <f>AM2398</f>
        <v>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v>
      </c>
      <c r="AN2399" s="63" t="str">
        <f>IF(ISNA(VLOOKUP(D2399,[1]GRE_Tabela2!$A$4:$D$112,4,0)),"-",VLOOKUP(D2399,[1]GRE_Tabela2!$A$4:$D$112,4,0))</f>
        <v>-</v>
      </c>
      <c r="AO2399" s="68" t="s">
        <v>1480</v>
      </c>
      <c r="AP2399" s="68" t="s">
        <v>1618</v>
      </c>
      <c r="AQ2399" s="113">
        <v>140</v>
      </c>
      <c r="AR2399" s="302" t="str">
        <f>IF(ISNA(VLOOKUP(AT2399,[1]FISQ!$D$2:$J$1713,7,0)),"-",VLOOKUP(AT2399,[1]FISQ!$D$2:$J$1713,7,0))</f>
        <v>-</v>
      </c>
      <c r="AS2399" s="302" t="str">
        <f>IF(ISNA(VLOOKUP(AT2399,[1]FISQ!$D$2:$J$1713,4,0)),"-",CONCATENATE("(",VLOOKUP(AT2399,[1]FISQ!$D$2:$J$1713,4,0),")"))</f>
        <v>-</v>
      </c>
      <c r="AT2399" s="71" t="s">
        <v>4912</v>
      </c>
      <c r="AU2399" s="38"/>
      <c r="AV2399" s="38"/>
      <c r="AW2399" s="38"/>
    </row>
    <row r="2400" spans="1:49" ht="102">
      <c r="A2400" s="33">
        <v>2399</v>
      </c>
      <c r="B2400" s="33" t="str">
        <f t="shared" si="120"/>
        <v>3212_II</v>
      </c>
      <c r="C2400" s="33" t="str">
        <f t="shared" si="121"/>
        <v>5.1//-</v>
      </c>
      <c r="D2400" s="61">
        <v>3212</v>
      </c>
      <c r="E2400" s="72" t="s">
        <v>4913</v>
      </c>
      <c r="F2400" s="395" t="s">
        <v>7315</v>
      </c>
      <c r="G2400" s="62" t="str">
        <f>VLOOKUP(CONCATENATE(TEXT(I2400,"0"),"_",TEXT(F2400,"0")),[1]CodC!$A$2:$D$250,4,0)</f>
        <v>Matérias comburentes sem perigo subsidiário, sólidas;</v>
      </c>
      <c r="H2400" s="395" t="s">
        <v>7316</v>
      </c>
      <c r="I2400" s="68">
        <v>5</v>
      </c>
      <c r="J2400" s="68" t="s">
        <v>625</v>
      </c>
      <c r="K2400" s="64" t="s">
        <v>19</v>
      </c>
      <c r="L2400" s="68" t="s">
        <v>849</v>
      </c>
      <c r="M2400" s="68"/>
      <c r="N2400" s="64" t="s">
        <v>24599</v>
      </c>
      <c r="O2400" s="64" t="s">
        <v>5716</v>
      </c>
      <c r="P2400" s="113" t="s">
        <v>22423</v>
      </c>
      <c r="Q2400" s="70" t="s">
        <v>7229</v>
      </c>
      <c r="R2400" s="70" t="s">
        <v>4914</v>
      </c>
      <c r="S2400" s="65" t="str">
        <f t="shared" si="119"/>
        <v xml:space="preserve"> SW1 SW17 </v>
      </c>
      <c r="T2400" s="68" t="s">
        <v>7173</v>
      </c>
      <c r="U2400" s="68"/>
      <c r="V2400" s="68"/>
      <c r="W2400" s="68"/>
      <c r="X2400" s="68"/>
      <c r="Y2400" s="68"/>
      <c r="Z2400" s="68"/>
      <c r="AA2400" s="68"/>
      <c r="AB2400" s="68" t="s">
        <v>7163</v>
      </c>
      <c r="AC2400" s="68"/>
      <c r="AD2400" s="68"/>
      <c r="AE2400" s="68"/>
      <c r="AF2400" s="68"/>
      <c r="AG2400" s="68"/>
      <c r="AH2400" s="68"/>
      <c r="AI2400" s="68"/>
      <c r="AJ2400" s="68"/>
      <c r="AK2400" s="68"/>
      <c r="AL2400" s="68"/>
      <c r="AM2400" s="70" t="s">
        <v>6073</v>
      </c>
      <c r="AN2400" s="63" t="str">
        <f>IF(ISNA(VLOOKUP(D2400,[1]GRE_Tabela2!$A$4:$D$112,4,0)),"-",VLOOKUP(D2400,[1]GRE_Tabela2!$A$4:$D$112,4,0))</f>
        <v>-</v>
      </c>
      <c r="AO2400" s="68" t="s">
        <v>1480</v>
      </c>
      <c r="AP2400" s="68" t="s">
        <v>1618</v>
      </c>
      <c r="AQ2400" s="113">
        <v>140</v>
      </c>
      <c r="AR2400" s="302" t="str">
        <f>IF(ISNA(VLOOKUP(AT2400,[1]FISQ!$D$2:$J$1713,7,0)),"-",VLOOKUP(AT2400,[1]FISQ!$D$2:$J$1713,7,0))</f>
        <v>-</v>
      </c>
      <c r="AS2400" s="302" t="str">
        <f>IF(ISNA(VLOOKUP(AT2400,[1]FISQ!$D$2:$J$1713,4,0)),"-",CONCATENATE("(",VLOOKUP(AT2400,[1]FISQ!$D$2:$J$1713,4,0),")"))</f>
        <v>-</v>
      </c>
      <c r="AT2400" s="71" t="s">
        <v>4915</v>
      </c>
      <c r="AU2400" s="38"/>
      <c r="AV2400" s="38"/>
      <c r="AW2400" s="38"/>
    </row>
    <row r="2401" spans="1:49" ht="114.75">
      <c r="A2401" s="33">
        <v>2400</v>
      </c>
      <c r="B2401" s="33" t="str">
        <f t="shared" si="120"/>
        <v>3213_II</v>
      </c>
      <c r="C2401" s="33" t="str">
        <f t="shared" si="121"/>
        <v>5.1//-</v>
      </c>
      <c r="D2401" s="61">
        <v>3213</v>
      </c>
      <c r="E2401" s="72" t="s">
        <v>4916</v>
      </c>
      <c r="F2401" s="395" t="s">
        <v>7414</v>
      </c>
      <c r="G2401" s="62" t="str">
        <f>VLOOKUP(CONCATENATE(TEXT(I2401,"0"),"_",TEXT(F2401,"0")),[1]CodC!$A$2:$D$250,4,0)</f>
        <v>Matérias comburentes sem perigo subsidiário, líquidas;</v>
      </c>
      <c r="H2401" s="395" t="s">
        <v>7316</v>
      </c>
      <c r="I2401" s="68">
        <v>5</v>
      </c>
      <c r="J2401" s="68" t="s">
        <v>625</v>
      </c>
      <c r="K2401" s="64" t="s">
        <v>19</v>
      </c>
      <c r="L2401" s="68" t="s">
        <v>849</v>
      </c>
      <c r="M2401" s="68"/>
      <c r="N2401" s="64" t="s">
        <v>24473</v>
      </c>
      <c r="O2401" s="64" t="s">
        <v>5631</v>
      </c>
      <c r="P2401" s="113" t="s">
        <v>22423</v>
      </c>
      <c r="Q2401" s="70" t="s">
        <v>861</v>
      </c>
      <c r="R2401" s="70" t="s">
        <v>861</v>
      </c>
      <c r="S2401" s="65" t="str">
        <f t="shared" si="119"/>
        <v/>
      </c>
      <c r="T2401" s="68" t="s">
        <v>3530</v>
      </c>
      <c r="U2401" s="68"/>
      <c r="V2401" s="68"/>
      <c r="W2401" s="68" t="s">
        <v>7163</v>
      </c>
      <c r="X2401" s="68"/>
      <c r="Y2401" s="68"/>
      <c r="Z2401" s="68"/>
      <c r="AA2401" s="68"/>
      <c r="AB2401" s="68"/>
      <c r="AC2401" s="68"/>
      <c r="AD2401" s="68"/>
      <c r="AE2401" s="68"/>
      <c r="AF2401" s="68"/>
      <c r="AG2401" s="68"/>
      <c r="AH2401" s="68"/>
      <c r="AI2401" s="68"/>
      <c r="AJ2401" s="68"/>
      <c r="AK2401" s="68"/>
      <c r="AL2401" s="68"/>
      <c r="AM2401" s="70" t="s">
        <v>5691</v>
      </c>
      <c r="AN2401" s="63" t="str">
        <f>IF(ISNA(VLOOKUP(D2401,[1]GRE_Tabela2!$A$4:$D$112,4,0)),"-",VLOOKUP(D2401,[1]GRE_Tabela2!$A$4:$D$112,4,0))</f>
        <v>-</v>
      </c>
      <c r="AO2401" s="68" t="s">
        <v>1480</v>
      </c>
      <c r="AP2401" s="68" t="s">
        <v>1618</v>
      </c>
      <c r="AQ2401" s="113">
        <v>140</v>
      </c>
      <c r="AR2401" s="302" t="str">
        <f>IF(ISNA(VLOOKUP(AT2401,[1]FISQ!$D$2:$J$1713,7,0)),"-",VLOOKUP(AT2401,[1]FISQ!$D$2:$J$1713,7,0))</f>
        <v>-</v>
      </c>
      <c r="AS2401" s="302" t="str">
        <f>IF(ISNA(VLOOKUP(AT2401,[1]FISQ!$D$2:$J$1713,4,0)),"-",CONCATENATE("(",VLOOKUP(AT2401,[1]FISQ!$D$2:$J$1713,4,0),")"))</f>
        <v>-</v>
      </c>
      <c r="AT2401" s="71" t="s">
        <v>4917</v>
      </c>
      <c r="AU2401" s="38"/>
      <c r="AV2401" s="38"/>
      <c r="AW2401" s="38"/>
    </row>
    <row r="2402" spans="1:49" ht="114.75">
      <c r="A2402" s="33">
        <v>2401</v>
      </c>
      <c r="B2402" s="33" t="str">
        <f t="shared" si="120"/>
        <v>3213_III</v>
      </c>
      <c r="C2402" s="33" t="str">
        <f t="shared" si="121"/>
        <v>5.1//-</v>
      </c>
      <c r="D2402" s="61">
        <v>3213</v>
      </c>
      <c r="E2402" s="72" t="s">
        <v>4916</v>
      </c>
      <c r="F2402" s="395" t="s">
        <v>7414</v>
      </c>
      <c r="G2402" s="62" t="str">
        <f>VLOOKUP(CONCATENATE(TEXT(I2402,"0"),"_",TEXT(F2402,"0")),[1]CodC!$A$2:$D$250,4,0)</f>
        <v>Matérias comburentes sem perigo subsidiário, líquidas;</v>
      </c>
      <c r="H2402" s="395" t="s">
        <v>7316</v>
      </c>
      <c r="I2402" s="68">
        <v>5</v>
      </c>
      <c r="J2402" s="68" t="s">
        <v>625</v>
      </c>
      <c r="K2402" s="64" t="s">
        <v>19</v>
      </c>
      <c r="L2402" s="68" t="s">
        <v>879</v>
      </c>
      <c r="M2402" s="68"/>
      <c r="N2402" s="64" t="s">
        <v>24473</v>
      </c>
      <c r="O2402" s="64" t="s">
        <v>5717</v>
      </c>
      <c r="P2402" s="113" t="s">
        <v>22423</v>
      </c>
      <c r="Q2402" s="70" t="s">
        <v>861</v>
      </c>
      <c r="R2402" s="70" t="s">
        <v>861</v>
      </c>
      <c r="S2402" s="65" t="str">
        <f t="shared" si="119"/>
        <v/>
      </c>
      <c r="T2402" s="68" t="s">
        <v>3530</v>
      </c>
      <c r="U2402" s="68"/>
      <c r="V2402" s="68"/>
      <c r="W2402" s="68" t="s">
        <v>7163</v>
      </c>
      <c r="X2402" s="68"/>
      <c r="Y2402" s="68"/>
      <c r="Z2402" s="68"/>
      <c r="AA2402" s="68"/>
      <c r="AB2402" s="68"/>
      <c r="AC2402" s="68"/>
      <c r="AD2402" s="68"/>
      <c r="AE2402" s="68"/>
      <c r="AF2402" s="68"/>
      <c r="AG2402" s="68"/>
      <c r="AH2402" s="68"/>
      <c r="AI2402" s="68"/>
      <c r="AJ2402" s="68"/>
      <c r="AK2402" s="68"/>
      <c r="AL2402" s="68"/>
      <c r="AM2402" s="70" t="str">
        <f>AM2401</f>
        <v>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bromato de amónio em solução aquosa é proibido.</v>
      </c>
      <c r="AN2402" s="63" t="str">
        <f>IF(ISNA(VLOOKUP(D2402,[1]GRE_Tabela2!$A$4:$D$112,4,0)),"-",VLOOKUP(D2402,[1]GRE_Tabela2!$A$4:$D$112,4,0))</f>
        <v>-</v>
      </c>
      <c r="AO2402" s="68" t="s">
        <v>1480</v>
      </c>
      <c r="AP2402" s="68" t="s">
        <v>1618</v>
      </c>
      <c r="AQ2402" s="113">
        <v>140</v>
      </c>
      <c r="AR2402" s="302" t="str">
        <f>IF(ISNA(VLOOKUP(AT2402,[1]FISQ!$D$2:$J$1713,7,0)),"-",VLOOKUP(AT2402,[1]FISQ!$D$2:$J$1713,7,0))</f>
        <v>-</v>
      </c>
      <c r="AS2402" s="302" t="str">
        <f>IF(ISNA(VLOOKUP(AT2402,[1]FISQ!$D$2:$J$1713,4,0)),"-",CONCATENATE("(",VLOOKUP(AT2402,[1]FISQ!$D$2:$J$1713,4,0),")"))</f>
        <v>-</v>
      </c>
      <c r="AT2402" s="71" t="s">
        <v>4917</v>
      </c>
      <c r="AU2402" s="38"/>
      <c r="AV2402" s="38"/>
      <c r="AW2402" s="38"/>
    </row>
    <row r="2403" spans="1:49" ht="114.75">
      <c r="A2403" s="33">
        <v>2402</v>
      </c>
      <c r="B2403" s="33" t="str">
        <f t="shared" si="120"/>
        <v>3214_II</v>
      </c>
      <c r="C2403" s="33" t="str">
        <f t="shared" si="121"/>
        <v>5.1//-</v>
      </c>
      <c r="D2403" s="61">
        <v>3214</v>
      </c>
      <c r="E2403" s="72" t="s">
        <v>4918</v>
      </c>
      <c r="F2403" s="395" t="s">
        <v>7414</v>
      </c>
      <c r="G2403" s="62" t="str">
        <f>VLOOKUP(CONCATENATE(TEXT(I2403,"0"),"_",TEXT(F2403,"0")),[1]CodC!$A$2:$D$250,4,0)</f>
        <v>Matérias comburentes sem perigo subsidiário, líquidas;</v>
      </c>
      <c r="H2403" s="395" t="s">
        <v>7316</v>
      </c>
      <c r="I2403" s="68">
        <v>5</v>
      </c>
      <c r="J2403" s="68" t="s">
        <v>625</v>
      </c>
      <c r="K2403" s="64" t="s">
        <v>19</v>
      </c>
      <c r="L2403" s="68" t="s">
        <v>849</v>
      </c>
      <c r="M2403" s="68"/>
      <c r="N2403" s="64" t="s">
        <v>24479</v>
      </c>
      <c r="O2403" s="64" t="s">
        <v>5634</v>
      </c>
      <c r="P2403" s="113" t="s">
        <v>22423</v>
      </c>
      <c r="Q2403" s="70" t="s">
        <v>627</v>
      </c>
      <c r="R2403" s="70" t="s">
        <v>627</v>
      </c>
      <c r="S2403" s="65" t="str">
        <f t="shared" si="119"/>
        <v/>
      </c>
      <c r="T2403" s="68" t="s">
        <v>7172</v>
      </c>
      <c r="U2403" s="68"/>
      <c r="V2403" s="68"/>
      <c r="W2403" s="68"/>
      <c r="X2403" s="68"/>
      <c r="Y2403" s="68"/>
      <c r="Z2403" s="68"/>
      <c r="AA2403" s="68"/>
      <c r="AB2403" s="68"/>
      <c r="AC2403" s="68"/>
      <c r="AD2403" s="68"/>
      <c r="AE2403" s="68"/>
      <c r="AF2403" s="68"/>
      <c r="AG2403" s="68"/>
      <c r="AH2403" s="68" t="s">
        <v>7163</v>
      </c>
      <c r="AI2403" s="68"/>
      <c r="AJ2403" s="68"/>
      <c r="AK2403" s="68"/>
      <c r="AL2403" s="68"/>
      <c r="AM2403" s="70" t="s">
        <v>5692</v>
      </c>
      <c r="AN2403" s="63" t="str">
        <f>IF(ISNA(VLOOKUP(D2403,[1]GRE_Tabela2!$A$4:$D$112,4,0)),"-",VLOOKUP(D2403,[1]GRE_Tabela2!$A$4:$D$112,4,0))</f>
        <v>-</v>
      </c>
      <c r="AO2403" s="68" t="s">
        <v>1480</v>
      </c>
      <c r="AP2403" s="68" t="s">
        <v>1618</v>
      </c>
      <c r="AQ2403" s="113">
        <v>140</v>
      </c>
      <c r="AR2403" s="302" t="str">
        <f>IF(ISNA(VLOOKUP(AT2403,[1]FISQ!$D$2:$J$1713,7,0)),"-",VLOOKUP(AT2403,[1]FISQ!$D$2:$J$1713,7,0))</f>
        <v>-</v>
      </c>
      <c r="AS2403" s="302" t="str">
        <f>IF(ISNA(VLOOKUP(AT2403,[1]FISQ!$D$2:$J$1713,4,0)),"-",CONCATENATE("(",VLOOKUP(AT2403,[1]FISQ!$D$2:$J$1713,4,0),")"))</f>
        <v>-</v>
      </c>
      <c r="AT2403" s="71" t="s">
        <v>4919</v>
      </c>
      <c r="AU2403" s="38"/>
      <c r="AV2403" s="38"/>
      <c r="AW2403" s="38"/>
    </row>
    <row r="2404" spans="1:49" ht="63.75">
      <c r="A2404" s="33">
        <v>2403</v>
      </c>
      <c r="B2404" s="33" t="str">
        <f t="shared" si="120"/>
        <v>3215_III</v>
      </c>
      <c r="C2404" s="33" t="str">
        <f t="shared" si="121"/>
        <v>5.1//-</v>
      </c>
      <c r="D2404" s="61">
        <v>3215</v>
      </c>
      <c r="E2404" s="72" t="s">
        <v>4921</v>
      </c>
      <c r="F2404" s="395" t="s">
        <v>7315</v>
      </c>
      <c r="G2404" s="62" t="str">
        <f>VLOOKUP(CONCATENATE(TEXT(I2404,"0"),"_",TEXT(F2404,"0")),[1]CodC!$A$2:$D$250,4,0)</f>
        <v>Matérias comburentes sem perigo subsidiário, sólidas;</v>
      </c>
      <c r="H2404" s="395" t="s">
        <v>7316</v>
      </c>
      <c r="I2404" s="68">
        <v>5</v>
      </c>
      <c r="J2404" s="68" t="s">
        <v>625</v>
      </c>
      <c r="K2404" s="64" t="s">
        <v>19</v>
      </c>
      <c r="L2404" s="68" t="s">
        <v>879</v>
      </c>
      <c r="M2404" s="63"/>
      <c r="N2404" s="64" t="s">
        <v>19</v>
      </c>
      <c r="O2404" s="64" t="s">
        <v>19</v>
      </c>
      <c r="P2404" s="113" t="s">
        <v>22423</v>
      </c>
      <c r="Q2404" s="70" t="s">
        <v>621</v>
      </c>
      <c r="R2404" s="70" t="s">
        <v>621</v>
      </c>
      <c r="S2404" s="65" t="str">
        <f t="shared" si="119"/>
        <v/>
      </c>
      <c r="T2404" s="68" t="s">
        <v>4922</v>
      </c>
      <c r="U2404" s="68"/>
      <c r="V2404" s="68"/>
      <c r="W2404" s="68"/>
      <c r="X2404" s="68"/>
      <c r="Y2404" s="68"/>
      <c r="Z2404" s="68"/>
      <c r="AA2404" s="68"/>
      <c r="AB2404" s="68"/>
      <c r="AC2404" s="68"/>
      <c r="AD2404" s="68"/>
      <c r="AE2404" s="68"/>
      <c r="AF2404" s="68"/>
      <c r="AG2404" s="68"/>
      <c r="AH2404" s="68"/>
      <c r="AI2404" s="68"/>
      <c r="AJ2404" s="68"/>
      <c r="AK2404" s="68"/>
      <c r="AL2404" s="68"/>
      <c r="AM2404" s="70" t="s">
        <v>6207</v>
      </c>
      <c r="AN2404" s="63" t="str">
        <f>IF(ISNA(VLOOKUP(D2404,[1]GRE_Tabela2!$A$4:$D$112,4,0)),"-",VLOOKUP(D2404,[1]GRE_Tabela2!$A$4:$D$112,4,0))</f>
        <v>-</v>
      </c>
      <c r="AO2404" s="68" t="s">
        <v>1341</v>
      </c>
      <c r="AP2404" s="68" t="s">
        <v>1618</v>
      </c>
      <c r="AQ2404" s="113">
        <v>140</v>
      </c>
      <c r="AR2404" s="302" t="str">
        <f>IF(ISNA(VLOOKUP(AT2404,[1]FISQ!$D$2:$J$1713,7,0)),"-",VLOOKUP(AT2404,[1]FISQ!$D$2:$J$1713,7,0))</f>
        <v>-</v>
      </c>
      <c r="AS2404" s="302" t="str">
        <f>IF(ISNA(VLOOKUP(AT2404,[1]FISQ!$D$2:$J$1713,4,0)),"-",CONCATENATE("(",VLOOKUP(AT2404,[1]FISQ!$D$2:$J$1713,4,0),")"))</f>
        <v>-</v>
      </c>
      <c r="AT2404" s="71" t="s">
        <v>4920</v>
      </c>
      <c r="AU2404" s="38"/>
      <c r="AV2404" s="38"/>
      <c r="AW2404" s="38"/>
    </row>
    <row r="2405" spans="1:49" ht="102">
      <c r="A2405" s="33">
        <v>2404</v>
      </c>
      <c r="B2405" s="33" t="str">
        <f t="shared" si="120"/>
        <v>3216_III</v>
      </c>
      <c r="C2405" s="33" t="str">
        <f t="shared" si="121"/>
        <v>5.1//-</v>
      </c>
      <c r="D2405" s="61">
        <v>3216</v>
      </c>
      <c r="E2405" s="72" t="s">
        <v>4923</v>
      </c>
      <c r="F2405" s="395" t="s">
        <v>7414</v>
      </c>
      <c r="G2405" s="62" t="str">
        <f>VLOOKUP(CONCATENATE(TEXT(I2405,"0"),"_",TEXT(F2405,"0")),[1]CodC!$A$2:$D$250,4,0)</f>
        <v>Matérias comburentes sem perigo subsidiário, líquidas;</v>
      </c>
      <c r="H2405" s="395" t="s">
        <v>7316</v>
      </c>
      <c r="I2405" s="68">
        <v>5</v>
      </c>
      <c r="J2405" s="68" t="s">
        <v>625</v>
      </c>
      <c r="K2405" s="64" t="s">
        <v>19</v>
      </c>
      <c r="L2405" s="68" t="s">
        <v>879</v>
      </c>
      <c r="M2405" s="63"/>
      <c r="N2405" s="64" t="s">
        <v>19</v>
      </c>
      <c r="O2405" s="64" t="s">
        <v>19</v>
      </c>
      <c r="P2405" s="113" t="s">
        <v>22423</v>
      </c>
      <c r="Q2405" s="70" t="s">
        <v>621</v>
      </c>
      <c r="R2405" s="70" t="s">
        <v>621</v>
      </c>
      <c r="S2405" s="65" t="str">
        <f t="shared" si="119"/>
        <v/>
      </c>
      <c r="T2405" s="68" t="s">
        <v>3530</v>
      </c>
      <c r="U2405" s="68"/>
      <c r="V2405" s="68"/>
      <c r="W2405" s="68"/>
      <c r="X2405" s="68"/>
      <c r="Y2405" s="68"/>
      <c r="Z2405" s="68"/>
      <c r="AA2405" s="68"/>
      <c r="AB2405" s="68"/>
      <c r="AC2405" s="68"/>
      <c r="AD2405" s="68"/>
      <c r="AE2405" s="68"/>
      <c r="AF2405" s="68"/>
      <c r="AG2405" s="68"/>
      <c r="AH2405" s="68"/>
      <c r="AI2405" s="68"/>
      <c r="AJ2405" s="68"/>
      <c r="AK2405" s="68"/>
      <c r="AL2405" s="68"/>
      <c r="AM2405" s="70" t="s">
        <v>4911</v>
      </c>
      <c r="AN2405" s="63" t="str">
        <f>IF(ISNA(VLOOKUP(D2405,[1]GRE_Tabela2!$A$4:$D$112,4,0)),"-",VLOOKUP(D2405,[1]GRE_Tabela2!$A$4:$D$112,4,0))</f>
        <v>-</v>
      </c>
      <c r="AO2405" s="68" t="s">
        <v>1341</v>
      </c>
      <c r="AP2405" s="68" t="s">
        <v>1618</v>
      </c>
      <c r="AQ2405" s="113">
        <v>140</v>
      </c>
      <c r="AR2405" s="302" t="str">
        <f>IF(ISNA(VLOOKUP(AT2405,[1]FISQ!$D$2:$J$1713,7,0)),"-",VLOOKUP(AT2405,[1]FISQ!$D$2:$J$1713,7,0))</f>
        <v>-</v>
      </c>
      <c r="AS2405" s="302" t="str">
        <f>IF(ISNA(VLOOKUP(AT2405,[1]FISQ!$D$2:$J$1713,4,0)),"-",CONCATENATE("(",VLOOKUP(AT2405,[1]FISQ!$D$2:$J$1713,4,0),")"))</f>
        <v>-</v>
      </c>
      <c r="AT2405" s="71" t="s">
        <v>4924</v>
      </c>
      <c r="AU2405" s="38"/>
      <c r="AV2405" s="38"/>
      <c r="AW2405" s="38"/>
    </row>
    <row r="2406" spans="1:49" ht="102">
      <c r="A2406" s="33">
        <v>2405</v>
      </c>
      <c r="B2406" s="33" t="str">
        <f t="shared" si="120"/>
        <v>3218_II</v>
      </c>
      <c r="C2406" s="33" t="str">
        <f t="shared" si="121"/>
        <v>5.1//-</v>
      </c>
      <c r="D2406" s="61">
        <v>3218</v>
      </c>
      <c r="E2406" s="72" t="s">
        <v>4925</v>
      </c>
      <c r="F2406" s="395" t="s">
        <v>7414</v>
      </c>
      <c r="G2406" s="62" t="str">
        <f>VLOOKUP(CONCATENATE(TEXT(I2406,"0"),"_",TEXT(F2406,"0")),[1]CodC!$A$2:$D$250,4,0)</f>
        <v>Matérias comburentes sem perigo subsidiário, líquidas;</v>
      </c>
      <c r="H2406" s="395" t="s">
        <v>7316</v>
      </c>
      <c r="I2406" s="68">
        <v>5</v>
      </c>
      <c r="J2406" s="68" t="s">
        <v>625</v>
      </c>
      <c r="K2406" s="64" t="s">
        <v>19</v>
      </c>
      <c r="L2406" s="68" t="s">
        <v>849</v>
      </c>
      <c r="M2406" s="68"/>
      <c r="N2406" s="64" t="s">
        <v>24600</v>
      </c>
      <c r="O2406" s="64" t="s">
        <v>4926</v>
      </c>
      <c r="P2406" s="113" t="s">
        <v>22423</v>
      </c>
      <c r="Q2406" s="70" t="s">
        <v>861</v>
      </c>
      <c r="R2406" s="70" t="s">
        <v>861</v>
      </c>
      <c r="S2406" s="65" t="str">
        <f t="shared" si="119"/>
        <v/>
      </c>
      <c r="T2406" s="68" t="s">
        <v>3530</v>
      </c>
      <c r="U2406" s="68"/>
      <c r="V2406" s="68"/>
      <c r="W2406" s="68"/>
      <c r="X2406" s="68"/>
      <c r="Y2406" s="68"/>
      <c r="Z2406" s="68"/>
      <c r="AA2406" s="68"/>
      <c r="AB2406" s="68"/>
      <c r="AC2406" s="68"/>
      <c r="AD2406" s="68"/>
      <c r="AE2406" s="68"/>
      <c r="AF2406" s="68"/>
      <c r="AG2406" s="68"/>
      <c r="AH2406" s="68"/>
      <c r="AI2406" s="68"/>
      <c r="AJ2406" s="68"/>
      <c r="AK2406" s="68"/>
      <c r="AL2406" s="68"/>
      <c r="AM2406" s="70" t="s">
        <v>4911</v>
      </c>
      <c r="AN2406" s="63" t="str">
        <f>IF(ISNA(VLOOKUP(D2406,[1]GRE_Tabela2!$A$4:$D$112,4,0)),"-",VLOOKUP(D2406,[1]GRE_Tabela2!$A$4:$D$112,4,0))</f>
        <v>-</v>
      </c>
      <c r="AO2406" s="68" t="s">
        <v>1341</v>
      </c>
      <c r="AP2406" s="68" t="s">
        <v>1618</v>
      </c>
      <c r="AQ2406" s="113">
        <v>140</v>
      </c>
      <c r="AR2406" s="302" t="str">
        <f>IF(ISNA(VLOOKUP(AT2406,[1]FISQ!$D$2:$J$1713,7,0)),"-",VLOOKUP(AT2406,[1]FISQ!$D$2:$J$1713,7,0))</f>
        <v>-</v>
      </c>
      <c r="AS2406" s="302" t="str">
        <f>IF(ISNA(VLOOKUP(AT2406,[1]FISQ!$D$2:$J$1713,4,0)),"-",CONCATENATE("(",VLOOKUP(AT2406,[1]FISQ!$D$2:$J$1713,4,0),")"))</f>
        <v>-</v>
      </c>
      <c r="AT2406" s="71" t="s">
        <v>4927</v>
      </c>
      <c r="AU2406" s="38"/>
      <c r="AV2406" s="38"/>
      <c r="AW2406" s="38"/>
    </row>
    <row r="2407" spans="1:49" ht="102">
      <c r="A2407" s="33">
        <v>2406</v>
      </c>
      <c r="B2407" s="33" t="str">
        <f t="shared" si="120"/>
        <v>3218_III</v>
      </c>
      <c r="C2407" s="33" t="str">
        <f t="shared" si="121"/>
        <v>5.1//-</v>
      </c>
      <c r="D2407" s="61">
        <v>3218</v>
      </c>
      <c r="E2407" s="72" t="s">
        <v>4925</v>
      </c>
      <c r="F2407" s="395" t="s">
        <v>7414</v>
      </c>
      <c r="G2407" s="62" t="str">
        <f>VLOOKUP(CONCATENATE(TEXT(I2407,"0"),"_",TEXT(F2407,"0")),[1]CodC!$A$2:$D$250,4,0)</f>
        <v>Matérias comburentes sem perigo subsidiário, líquidas;</v>
      </c>
      <c r="H2407" s="395" t="s">
        <v>7316</v>
      </c>
      <c r="I2407" s="68">
        <v>5</v>
      </c>
      <c r="J2407" s="68" t="s">
        <v>625</v>
      </c>
      <c r="K2407" s="64" t="s">
        <v>19</v>
      </c>
      <c r="L2407" s="68" t="s">
        <v>879</v>
      </c>
      <c r="M2407" s="68"/>
      <c r="N2407" s="64" t="s">
        <v>24600</v>
      </c>
      <c r="O2407" s="64" t="s">
        <v>4928</v>
      </c>
      <c r="P2407" s="113" t="s">
        <v>22423</v>
      </c>
      <c r="Q2407" s="70" t="s">
        <v>861</v>
      </c>
      <c r="R2407" s="70" t="s">
        <v>861</v>
      </c>
      <c r="S2407" s="65" t="str">
        <f t="shared" si="119"/>
        <v/>
      </c>
      <c r="T2407" s="68" t="s">
        <v>3530</v>
      </c>
      <c r="U2407" s="68"/>
      <c r="V2407" s="68"/>
      <c r="W2407" s="68"/>
      <c r="X2407" s="68"/>
      <c r="Y2407" s="68"/>
      <c r="Z2407" s="68"/>
      <c r="AA2407" s="68"/>
      <c r="AB2407" s="68"/>
      <c r="AC2407" s="68"/>
      <c r="AD2407" s="68"/>
      <c r="AE2407" s="68"/>
      <c r="AF2407" s="68"/>
      <c r="AG2407" s="68"/>
      <c r="AH2407" s="68"/>
      <c r="AI2407" s="68"/>
      <c r="AJ2407" s="68"/>
      <c r="AK2407" s="68"/>
      <c r="AL2407" s="68"/>
      <c r="AM2407" s="70" t="str">
        <f>AM2406</f>
        <v>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v>
      </c>
      <c r="AN2407" s="63" t="str">
        <f>IF(ISNA(VLOOKUP(D2407,[1]GRE_Tabela2!$A$4:$D$112,4,0)),"-",VLOOKUP(D2407,[1]GRE_Tabela2!$A$4:$D$112,4,0))</f>
        <v>-</v>
      </c>
      <c r="AO2407" s="68" t="s">
        <v>1341</v>
      </c>
      <c r="AP2407" s="68" t="s">
        <v>1618</v>
      </c>
      <c r="AQ2407" s="113">
        <v>140</v>
      </c>
      <c r="AR2407" s="302" t="str">
        <f>IF(ISNA(VLOOKUP(AT2407,[1]FISQ!$D$2:$J$1713,7,0)),"-",VLOOKUP(AT2407,[1]FISQ!$D$2:$J$1713,7,0))</f>
        <v>-</v>
      </c>
      <c r="AS2407" s="302" t="str">
        <f>IF(ISNA(VLOOKUP(AT2407,[1]FISQ!$D$2:$J$1713,4,0)),"-",CONCATENATE("(",VLOOKUP(AT2407,[1]FISQ!$D$2:$J$1713,4,0),")"))</f>
        <v>-</v>
      </c>
      <c r="AT2407" s="71" t="s">
        <v>4927</v>
      </c>
      <c r="AU2407" s="38"/>
      <c r="AV2407" s="38"/>
      <c r="AW2407" s="38"/>
    </row>
    <row r="2408" spans="1:49" ht="114.75">
      <c r="A2408" s="33">
        <v>2407</v>
      </c>
      <c r="B2408" s="33" t="str">
        <f t="shared" si="120"/>
        <v>3219_II</v>
      </c>
      <c r="C2408" s="33" t="str">
        <f t="shared" si="121"/>
        <v>5.1//-</v>
      </c>
      <c r="D2408" s="61">
        <v>3219</v>
      </c>
      <c r="E2408" s="72" t="s">
        <v>4929</v>
      </c>
      <c r="F2408" s="395" t="s">
        <v>7414</v>
      </c>
      <c r="G2408" s="62" t="str">
        <f>VLOOKUP(CONCATENATE(TEXT(I2408,"0"),"_",TEXT(F2408,"0")),[1]CodC!$A$2:$D$250,4,0)</f>
        <v>Matérias comburentes sem perigo subsidiário, líquidas;</v>
      </c>
      <c r="H2408" s="395" t="s">
        <v>7316</v>
      </c>
      <c r="I2408" s="68">
        <v>5</v>
      </c>
      <c r="J2408" s="68" t="s">
        <v>625</v>
      </c>
      <c r="K2408" s="64" t="s">
        <v>19</v>
      </c>
      <c r="L2408" s="68" t="s">
        <v>849</v>
      </c>
      <c r="M2408" s="63"/>
      <c r="N2408" s="64" t="s">
        <v>24553</v>
      </c>
      <c r="O2408" s="64">
        <v>274</v>
      </c>
      <c r="P2408" s="113" t="s">
        <v>22423</v>
      </c>
      <c r="Q2408" s="70" t="s">
        <v>861</v>
      </c>
      <c r="R2408" s="70" t="s">
        <v>861</v>
      </c>
      <c r="S2408" s="65" t="str">
        <f t="shared" si="119"/>
        <v/>
      </c>
      <c r="T2408" s="68" t="s">
        <v>3530</v>
      </c>
      <c r="U2408" s="68"/>
      <c r="V2408" s="68"/>
      <c r="W2408" s="68"/>
      <c r="X2408" s="68"/>
      <c r="Y2408" s="68"/>
      <c r="Z2408" s="68"/>
      <c r="AA2408" s="68"/>
      <c r="AB2408" s="68"/>
      <c r="AC2408" s="68"/>
      <c r="AD2408" s="68"/>
      <c r="AE2408" s="68"/>
      <c r="AF2408" s="68" t="s">
        <v>7163</v>
      </c>
      <c r="AG2408" s="68"/>
      <c r="AH2408" s="68"/>
      <c r="AI2408" s="68"/>
      <c r="AJ2408" s="68"/>
      <c r="AK2408" s="68"/>
      <c r="AL2408" s="68"/>
      <c r="AM2408" s="70" t="s">
        <v>5693</v>
      </c>
      <c r="AN2408" s="63" t="str">
        <f>IF(ISNA(VLOOKUP(D2408,[1]GRE_Tabela2!$A$4:$D$112,4,0)),"-",VLOOKUP(D2408,[1]GRE_Tabela2!$A$4:$D$112,4,0))</f>
        <v>-</v>
      </c>
      <c r="AO2408" s="68" t="s">
        <v>1341</v>
      </c>
      <c r="AP2408" s="68" t="s">
        <v>1618</v>
      </c>
      <c r="AQ2408" s="113">
        <v>140</v>
      </c>
      <c r="AR2408" s="302" t="str">
        <f>IF(ISNA(VLOOKUP(AT2408,[1]FISQ!$D$2:$J$1713,7,0)),"-",VLOOKUP(AT2408,[1]FISQ!$D$2:$J$1713,7,0))</f>
        <v>-</v>
      </c>
      <c r="AS2408" s="302" t="str">
        <f>IF(ISNA(VLOOKUP(AT2408,[1]FISQ!$D$2:$J$1713,4,0)),"-",CONCATENATE("(",VLOOKUP(AT2408,[1]FISQ!$D$2:$J$1713,4,0),")"))</f>
        <v>-</v>
      </c>
      <c r="AT2408" s="71" t="s">
        <v>4930</v>
      </c>
      <c r="AU2408" s="38"/>
      <c r="AV2408" s="38"/>
      <c r="AW2408" s="38"/>
    </row>
    <row r="2409" spans="1:49" ht="114.75">
      <c r="A2409" s="33">
        <v>2408</v>
      </c>
      <c r="B2409" s="33" t="str">
        <f t="shared" si="120"/>
        <v>3219_III</v>
      </c>
      <c r="C2409" s="33" t="str">
        <f t="shared" si="121"/>
        <v>5.1//-</v>
      </c>
      <c r="D2409" s="61">
        <v>3219</v>
      </c>
      <c r="E2409" s="72" t="s">
        <v>4929</v>
      </c>
      <c r="F2409" s="395" t="s">
        <v>7414</v>
      </c>
      <c r="G2409" s="62" t="str">
        <f>VLOOKUP(CONCATENATE(TEXT(I2409,"0"),"_",TEXT(F2409,"0")),[1]CodC!$A$2:$D$250,4,0)</f>
        <v>Matérias comburentes sem perigo subsidiário, líquidas;</v>
      </c>
      <c r="H2409" s="395" t="s">
        <v>7316</v>
      </c>
      <c r="I2409" s="68">
        <v>5</v>
      </c>
      <c r="J2409" s="68" t="s">
        <v>625</v>
      </c>
      <c r="K2409" s="64" t="s">
        <v>19</v>
      </c>
      <c r="L2409" s="68" t="s">
        <v>879</v>
      </c>
      <c r="M2409" s="68"/>
      <c r="N2409" s="64" t="s">
        <v>24553</v>
      </c>
      <c r="O2409" s="64" t="s">
        <v>1705</v>
      </c>
      <c r="P2409" s="113" t="s">
        <v>22423</v>
      </c>
      <c r="Q2409" s="70" t="s">
        <v>861</v>
      </c>
      <c r="R2409" s="70" t="s">
        <v>861</v>
      </c>
      <c r="S2409" s="65" t="str">
        <f t="shared" si="119"/>
        <v/>
      </c>
      <c r="T2409" s="68" t="s">
        <v>3530</v>
      </c>
      <c r="U2409" s="68"/>
      <c r="V2409" s="68"/>
      <c r="W2409" s="68"/>
      <c r="X2409" s="68"/>
      <c r="Y2409" s="68"/>
      <c r="Z2409" s="68"/>
      <c r="AA2409" s="68"/>
      <c r="AB2409" s="68"/>
      <c r="AC2409" s="68"/>
      <c r="AD2409" s="68"/>
      <c r="AE2409" s="68"/>
      <c r="AF2409" s="68" t="s">
        <v>7163</v>
      </c>
      <c r="AG2409" s="68"/>
      <c r="AH2409" s="68"/>
      <c r="AI2409" s="68"/>
      <c r="AJ2409" s="68"/>
      <c r="AK2409" s="68"/>
      <c r="AL2409" s="68"/>
      <c r="AM2409" s="70" t="str">
        <f>AM2408</f>
        <v>Quando presente num incêndio pode provocar uma explosão. As fugas e evaporação posterior da água das soluções pode apresentar um aumento dos perigos da seguinte forma: 1. em contacto com material combustível (principalmente com material fibroso, como juta, algodão ou sisal) ou enxofre, perigo de combustão espontânea; 2. em contacto com compostos de amónio, metais em pó ou óleos, perigo de explosão. O transporte de nitritos de amónio em solução aquosa é proibido.</v>
      </c>
      <c r="AN2409" s="63" t="str">
        <f>IF(ISNA(VLOOKUP(D2409,[1]GRE_Tabela2!$A$4:$D$112,4,0)),"-",VLOOKUP(D2409,[1]GRE_Tabela2!$A$4:$D$112,4,0))</f>
        <v>-</v>
      </c>
      <c r="AO2409" s="68" t="s">
        <v>1341</v>
      </c>
      <c r="AP2409" s="68" t="s">
        <v>1618</v>
      </c>
      <c r="AQ2409" s="113">
        <v>140</v>
      </c>
      <c r="AR2409" s="302" t="str">
        <f>IF(ISNA(VLOOKUP(AT2409,[1]FISQ!$D$2:$J$1713,7,0)),"-",VLOOKUP(AT2409,[1]FISQ!$D$2:$J$1713,7,0))</f>
        <v>-</v>
      </c>
      <c r="AS2409" s="302" t="str">
        <f>IF(ISNA(VLOOKUP(AT2409,[1]FISQ!$D$2:$J$1713,4,0)),"-",CONCATENATE("(",VLOOKUP(AT2409,[1]FISQ!$D$2:$J$1713,4,0),")"))</f>
        <v>-</v>
      </c>
      <c r="AT2409" s="71" t="s">
        <v>4930</v>
      </c>
      <c r="AU2409" s="38"/>
      <c r="AV2409" s="38"/>
      <c r="AW2409" s="38"/>
    </row>
    <row r="2410" spans="1:49" ht="25.5">
      <c r="A2410" s="33">
        <v>2409</v>
      </c>
      <c r="B2410" s="33" t="str">
        <f t="shared" si="120"/>
        <v>3220_-</v>
      </c>
      <c r="C2410" s="33" t="str">
        <f t="shared" si="121"/>
        <v>2.2//-</v>
      </c>
      <c r="D2410" s="61">
        <v>3220</v>
      </c>
      <c r="E2410" s="67" t="s">
        <v>4931</v>
      </c>
      <c r="F2410" s="395" t="s">
        <v>7252</v>
      </c>
      <c r="G2410" s="62" t="str">
        <f>VLOOKUP(CONCATENATE(TEXT(I2410,"0"),"_",TEXT(F2410,"0")),[1]CodC!$A$2:$D$250,4,0)</f>
        <v>Gás liquefeito, asfixiante</v>
      </c>
      <c r="H2410" s="395" t="s">
        <v>7248</v>
      </c>
      <c r="I2410" s="68">
        <v>2</v>
      </c>
      <c r="J2410" s="68" t="s">
        <v>6550</v>
      </c>
      <c r="K2410" s="69" t="s">
        <v>19</v>
      </c>
      <c r="L2410" s="64" t="s">
        <v>19</v>
      </c>
      <c r="M2410" s="64"/>
      <c r="N2410" s="64">
        <v>662</v>
      </c>
      <c r="O2410" s="64" t="s">
        <v>19</v>
      </c>
      <c r="P2410" s="113" t="s">
        <v>22425</v>
      </c>
      <c r="Q2410" s="70" t="s">
        <v>621</v>
      </c>
      <c r="R2410" s="70" t="s">
        <v>621</v>
      </c>
      <c r="S2410" s="65" t="str">
        <f t="shared" si="119"/>
        <v/>
      </c>
      <c r="T2410" s="69" t="s">
        <v>19</v>
      </c>
      <c r="U2410" s="69"/>
      <c r="V2410" s="69"/>
      <c r="W2410" s="69"/>
      <c r="X2410" s="69"/>
      <c r="Y2410" s="69"/>
      <c r="Z2410" s="69"/>
      <c r="AA2410" s="69"/>
      <c r="AB2410" s="69"/>
      <c r="AC2410" s="69"/>
      <c r="AD2410" s="69"/>
      <c r="AE2410" s="69"/>
      <c r="AF2410" s="69"/>
      <c r="AG2410" s="69"/>
      <c r="AH2410" s="69"/>
      <c r="AI2410" s="69"/>
      <c r="AJ2410" s="69"/>
      <c r="AK2410" s="69"/>
      <c r="AL2410" s="69"/>
      <c r="AM2410" s="70" t="s">
        <v>4932</v>
      </c>
      <c r="AN2410" s="63" t="str">
        <f>IF(ISNA(VLOOKUP(D2410,[1]GRE_Tabela2!$A$4:$D$112,4,0)),"-",VLOOKUP(D2410,[1]GRE_Tabela2!$A$4:$D$112,4,0))</f>
        <v>-</v>
      </c>
      <c r="AO2410" s="68" t="s">
        <v>619</v>
      </c>
      <c r="AP2410" s="68" t="s">
        <v>620</v>
      </c>
      <c r="AQ2410" s="113">
        <v>126</v>
      </c>
      <c r="AR2410" s="302" t="str">
        <f>IF(ISNA(VLOOKUP(AT2410,[1]FISQ!$D$2:$J$1713,7,0)),"-",VLOOKUP(AT2410,[1]FISQ!$D$2:$J$1713,7,0))</f>
        <v>-</v>
      </c>
      <c r="AS2410" s="302" t="str">
        <f>IF(ISNA(VLOOKUP(AT2410,[1]FISQ!$D$2:$J$1713,4,0)),"-",CONCATENATE("(",VLOOKUP(AT2410,[1]FISQ!$D$2:$J$1713,4,0),")"))</f>
        <v>-</v>
      </c>
      <c r="AT2410" s="71" t="s">
        <v>4933</v>
      </c>
      <c r="AU2410" s="38"/>
      <c r="AV2410" s="38"/>
      <c r="AW2410" s="38"/>
    </row>
    <row r="2411" spans="1:49" ht="63.75">
      <c r="A2411" s="33">
        <v>2410</v>
      </c>
      <c r="B2411" s="33" t="str">
        <f t="shared" si="120"/>
        <v>3221_-</v>
      </c>
      <c r="C2411" s="33" t="str">
        <f t="shared" si="121"/>
        <v>4.1//Ver DE181</v>
      </c>
      <c r="D2411" s="61">
        <v>3221</v>
      </c>
      <c r="E2411" s="67" t="s">
        <v>6327</v>
      </c>
      <c r="F2411" s="395" t="s">
        <v>7436</v>
      </c>
      <c r="G2411" s="62" t="str">
        <f>VLOOKUP(CONCATENATE(TEXT(I2411,"0"),"_",TEXT(F2411,"0")),[1]CodC!$A$2:$D$250,4,0)</f>
        <v>Matérias auto-reativas que não necessitam de regulação de temperatura;</v>
      </c>
      <c r="H2411" s="395" t="s">
        <v>19</v>
      </c>
      <c r="I2411" s="68">
        <v>4</v>
      </c>
      <c r="J2411" s="68" t="s">
        <v>1405</v>
      </c>
      <c r="K2411" s="68" t="s">
        <v>4708</v>
      </c>
      <c r="L2411" s="64" t="s">
        <v>19</v>
      </c>
      <c r="M2411" s="64"/>
      <c r="N2411" s="64" t="s">
        <v>24601</v>
      </c>
      <c r="O2411" s="64" t="s">
        <v>4934</v>
      </c>
      <c r="P2411" s="113" t="s">
        <v>22423</v>
      </c>
      <c r="Q2411" s="70" t="s">
        <v>7229</v>
      </c>
      <c r="R2411" s="70" t="s">
        <v>2769</v>
      </c>
      <c r="S2411" s="65" t="str">
        <f t="shared" si="119"/>
        <v xml:space="preserve"> SW1 </v>
      </c>
      <c r="T2411" s="68" t="s">
        <v>7193</v>
      </c>
      <c r="U2411" s="68"/>
      <c r="V2411" s="68"/>
      <c r="W2411" s="68"/>
      <c r="X2411" s="68"/>
      <c r="Y2411" s="68"/>
      <c r="Z2411" s="68"/>
      <c r="AA2411" s="68"/>
      <c r="AB2411" s="68"/>
      <c r="AC2411" s="68"/>
      <c r="AD2411" s="68"/>
      <c r="AE2411" s="68"/>
      <c r="AF2411" s="68"/>
      <c r="AG2411" s="68"/>
      <c r="AH2411" s="68"/>
      <c r="AI2411" s="68"/>
      <c r="AJ2411" s="68"/>
      <c r="AK2411" s="68"/>
      <c r="AL2411" s="68"/>
      <c r="AM2411" s="70" t="s">
        <v>4935</v>
      </c>
      <c r="AN2411" s="63" t="str">
        <f>IF(ISNA(VLOOKUP(D2411,[1]GRE_Tabela2!$A$4:$D$112,4,0)),"-",VLOOKUP(D2411,[1]GRE_Tabela2!$A$4:$D$112,4,0))</f>
        <v>-</v>
      </c>
      <c r="AO2411" s="68" t="s">
        <v>4709</v>
      </c>
      <c r="AP2411" s="68" t="s">
        <v>1333</v>
      </c>
      <c r="AQ2411" s="113">
        <v>149</v>
      </c>
      <c r="AR2411" s="302" t="str">
        <f>IF(ISNA(VLOOKUP(AT2411,[1]FISQ!$D$2:$J$1713,7,0)),"-",VLOOKUP(AT2411,[1]FISQ!$D$2:$J$1713,7,0))</f>
        <v>-</v>
      </c>
      <c r="AS2411" s="302" t="str">
        <f>IF(ISNA(VLOOKUP(AT2411,[1]FISQ!$D$2:$J$1713,4,0)),"-",CONCATENATE("(",VLOOKUP(AT2411,[1]FISQ!$D$2:$J$1713,4,0),")"))</f>
        <v>-</v>
      </c>
      <c r="AT2411" s="71" t="s">
        <v>4936</v>
      </c>
      <c r="AU2411" s="38"/>
      <c r="AV2411" s="38"/>
      <c r="AW2411" s="38"/>
    </row>
    <row r="2412" spans="1:49" ht="63.75">
      <c r="A2412" s="33">
        <v>2411</v>
      </c>
      <c r="B2412" s="33" t="str">
        <f t="shared" si="120"/>
        <v>3222_-</v>
      </c>
      <c r="C2412" s="33" t="str">
        <f t="shared" si="121"/>
        <v>4.1//Ver DE181</v>
      </c>
      <c r="D2412" s="61">
        <v>3222</v>
      </c>
      <c r="E2412" s="67" t="s">
        <v>6328</v>
      </c>
      <c r="F2412" s="395" t="s">
        <v>7436</v>
      </c>
      <c r="G2412" s="62" t="str">
        <f>VLOOKUP(CONCATENATE(TEXT(I2412,"0"),"_",TEXT(F2412,"0")),[1]CodC!$A$2:$D$250,4,0)</f>
        <v>Matérias auto-reativas que não necessitam de regulação de temperatura;</v>
      </c>
      <c r="H2412" s="395" t="s">
        <v>19</v>
      </c>
      <c r="I2412" s="68">
        <v>4</v>
      </c>
      <c r="J2412" s="68" t="s">
        <v>1405</v>
      </c>
      <c r="K2412" s="68" t="s">
        <v>4708</v>
      </c>
      <c r="L2412" s="64" t="s">
        <v>19</v>
      </c>
      <c r="M2412" s="64"/>
      <c r="N2412" s="64" t="s">
        <v>24601</v>
      </c>
      <c r="O2412" s="64" t="s">
        <v>4934</v>
      </c>
      <c r="P2412" s="113" t="s">
        <v>22423</v>
      </c>
      <c r="Q2412" s="70" t="s">
        <v>7229</v>
      </c>
      <c r="R2412" s="70" t="s">
        <v>2769</v>
      </c>
      <c r="S2412" s="65" t="str">
        <f t="shared" si="119"/>
        <v xml:space="preserve"> SW1 </v>
      </c>
      <c r="T2412" s="68" t="s">
        <v>7193</v>
      </c>
      <c r="U2412" s="68"/>
      <c r="V2412" s="68"/>
      <c r="W2412" s="68"/>
      <c r="X2412" s="68"/>
      <c r="Y2412" s="68"/>
      <c r="Z2412" s="68"/>
      <c r="AA2412" s="68"/>
      <c r="AB2412" s="68"/>
      <c r="AC2412" s="68"/>
      <c r="AD2412" s="68"/>
      <c r="AE2412" s="68"/>
      <c r="AF2412" s="68"/>
      <c r="AG2412" s="68"/>
      <c r="AH2412" s="68"/>
      <c r="AI2412" s="68"/>
      <c r="AJ2412" s="68"/>
      <c r="AK2412" s="68"/>
      <c r="AL2412" s="68"/>
      <c r="AM2412" s="70" t="s">
        <v>4937</v>
      </c>
      <c r="AN2412" s="63" t="str">
        <f>IF(ISNA(VLOOKUP(D2412,[1]GRE_Tabela2!$A$4:$D$112,4,0)),"-",VLOOKUP(D2412,[1]GRE_Tabela2!$A$4:$D$112,4,0))</f>
        <v>-</v>
      </c>
      <c r="AO2412" s="68" t="s">
        <v>4709</v>
      </c>
      <c r="AP2412" s="68" t="s">
        <v>1333</v>
      </c>
      <c r="AQ2412" s="113">
        <v>149</v>
      </c>
      <c r="AR2412" s="302" t="str">
        <f>IF(ISNA(VLOOKUP(AT2412,[1]FISQ!$D$2:$J$1713,7,0)),"-",VLOOKUP(AT2412,[1]FISQ!$D$2:$J$1713,7,0))</f>
        <v>-</v>
      </c>
      <c r="AS2412" s="302" t="str">
        <f>IF(ISNA(VLOOKUP(AT2412,[1]FISQ!$D$2:$J$1713,4,0)),"-",CONCATENATE("(",VLOOKUP(AT2412,[1]FISQ!$D$2:$J$1713,4,0),")"))</f>
        <v>-</v>
      </c>
      <c r="AT2412" s="71" t="s">
        <v>4938</v>
      </c>
      <c r="AU2412" s="38"/>
      <c r="AV2412" s="38"/>
      <c r="AW2412" s="38"/>
    </row>
    <row r="2413" spans="1:49" ht="63.75">
      <c r="A2413" s="33">
        <v>2412</v>
      </c>
      <c r="B2413" s="33" t="str">
        <f t="shared" si="120"/>
        <v>3223_-</v>
      </c>
      <c r="C2413" s="33" t="str">
        <f t="shared" si="121"/>
        <v>4.1//-</v>
      </c>
      <c r="D2413" s="61">
        <v>3223</v>
      </c>
      <c r="E2413" s="67" t="s">
        <v>6329</v>
      </c>
      <c r="F2413" s="395" t="s">
        <v>7436</v>
      </c>
      <c r="G2413" s="62" t="str">
        <f>VLOOKUP(CONCATENATE(TEXT(I2413,"0"),"_",TEXT(F2413,"0")),[1]CodC!$A$2:$D$250,4,0)</f>
        <v>Matérias auto-reativas que não necessitam de regulação de temperatura;</v>
      </c>
      <c r="H2413" s="395" t="s">
        <v>19</v>
      </c>
      <c r="I2413" s="68">
        <v>4</v>
      </c>
      <c r="J2413" s="68" t="s">
        <v>1405</v>
      </c>
      <c r="K2413" s="64" t="s">
        <v>19</v>
      </c>
      <c r="L2413" s="64" t="s">
        <v>19</v>
      </c>
      <c r="M2413" s="64"/>
      <c r="N2413" s="64" t="s">
        <v>24602</v>
      </c>
      <c r="O2413" s="64" t="s">
        <v>51</v>
      </c>
      <c r="P2413" s="113" t="s">
        <v>22423</v>
      </c>
      <c r="Q2413" s="70" t="s">
        <v>7229</v>
      </c>
      <c r="R2413" s="70" t="s">
        <v>2769</v>
      </c>
      <c r="S2413" s="65" t="str">
        <f t="shared" si="119"/>
        <v xml:space="preserve"> SW1 </v>
      </c>
      <c r="T2413" s="68" t="s">
        <v>1560</v>
      </c>
      <c r="U2413" s="68"/>
      <c r="V2413" s="68"/>
      <c r="W2413" s="68"/>
      <c r="X2413" s="68"/>
      <c r="Y2413" s="68"/>
      <c r="Z2413" s="68"/>
      <c r="AA2413" s="68"/>
      <c r="AB2413" s="68"/>
      <c r="AC2413" s="68"/>
      <c r="AD2413" s="68"/>
      <c r="AE2413" s="68"/>
      <c r="AF2413" s="68"/>
      <c r="AG2413" s="68"/>
      <c r="AH2413" s="68"/>
      <c r="AI2413" s="68"/>
      <c r="AJ2413" s="68"/>
      <c r="AK2413" s="68"/>
      <c r="AL2413" s="68"/>
      <c r="AM2413" s="70" t="s">
        <v>4939</v>
      </c>
      <c r="AN2413" s="63" t="str">
        <f>IF(ISNA(VLOOKUP(D2413,[1]GRE_Tabela2!$A$4:$D$112,4,0)),"-",VLOOKUP(D2413,[1]GRE_Tabela2!$A$4:$D$112,4,0))</f>
        <v>-</v>
      </c>
      <c r="AO2413" s="68" t="s">
        <v>4709</v>
      </c>
      <c r="AP2413" s="68" t="s">
        <v>1333</v>
      </c>
      <c r="AQ2413" s="113">
        <v>149</v>
      </c>
      <c r="AR2413" s="302" t="str">
        <f>IF(ISNA(VLOOKUP(AT2413,[1]FISQ!$D$2:$J$1713,7,0)),"-",VLOOKUP(AT2413,[1]FISQ!$D$2:$J$1713,7,0))</f>
        <v>-</v>
      </c>
      <c r="AS2413" s="302" t="str">
        <f>IF(ISNA(VLOOKUP(AT2413,[1]FISQ!$D$2:$J$1713,4,0)),"-",CONCATENATE("(",VLOOKUP(AT2413,[1]FISQ!$D$2:$J$1713,4,0),")"))</f>
        <v>-</v>
      </c>
      <c r="AT2413" s="71" t="s">
        <v>4940</v>
      </c>
      <c r="AU2413" s="38"/>
      <c r="AV2413" s="38"/>
      <c r="AW2413" s="38"/>
    </row>
    <row r="2414" spans="1:49" ht="63.75">
      <c r="A2414" s="33">
        <v>2413</v>
      </c>
      <c r="B2414" s="33" t="str">
        <f t="shared" si="120"/>
        <v>3224_-</v>
      </c>
      <c r="C2414" s="33" t="str">
        <f t="shared" si="121"/>
        <v>4.1//-</v>
      </c>
      <c r="D2414" s="61">
        <v>3224</v>
      </c>
      <c r="E2414" s="67" t="s">
        <v>6330</v>
      </c>
      <c r="F2414" s="395" t="s">
        <v>7436</v>
      </c>
      <c r="G2414" s="62" t="str">
        <f>VLOOKUP(CONCATENATE(TEXT(I2414,"0"),"_",TEXT(F2414,"0")),[1]CodC!$A$2:$D$250,4,0)</f>
        <v>Matérias auto-reativas que não necessitam de regulação de temperatura;</v>
      </c>
      <c r="H2414" s="395" t="s">
        <v>19</v>
      </c>
      <c r="I2414" s="68">
        <v>4</v>
      </c>
      <c r="J2414" s="68" t="s">
        <v>1405</v>
      </c>
      <c r="K2414" s="64" t="s">
        <v>19</v>
      </c>
      <c r="L2414" s="64" t="s">
        <v>19</v>
      </c>
      <c r="M2414" s="64"/>
      <c r="N2414" s="64" t="s">
        <v>24602</v>
      </c>
      <c r="O2414" s="64" t="s">
        <v>51</v>
      </c>
      <c r="P2414" s="113" t="s">
        <v>22423</v>
      </c>
      <c r="Q2414" s="70" t="s">
        <v>7229</v>
      </c>
      <c r="R2414" s="70" t="s">
        <v>2769</v>
      </c>
      <c r="S2414" s="65" t="str">
        <f t="shared" si="119"/>
        <v xml:space="preserve"> SW1 </v>
      </c>
      <c r="T2414" s="68" t="s">
        <v>1560</v>
      </c>
      <c r="U2414" s="68"/>
      <c r="V2414" s="68"/>
      <c r="W2414" s="68"/>
      <c r="X2414" s="68"/>
      <c r="Y2414" s="68"/>
      <c r="Z2414" s="68"/>
      <c r="AA2414" s="68"/>
      <c r="AB2414" s="68"/>
      <c r="AC2414" s="68"/>
      <c r="AD2414" s="68"/>
      <c r="AE2414" s="68"/>
      <c r="AF2414" s="68"/>
      <c r="AG2414" s="68"/>
      <c r="AH2414" s="68"/>
      <c r="AI2414" s="68"/>
      <c r="AJ2414" s="68"/>
      <c r="AK2414" s="68"/>
      <c r="AL2414" s="68"/>
      <c r="AM2414" s="70" t="s">
        <v>4941</v>
      </c>
      <c r="AN2414" s="63" t="str">
        <f>IF(ISNA(VLOOKUP(D2414,[1]GRE_Tabela2!$A$4:$D$112,4,0)),"-",VLOOKUP(D2414,[1]GRE_Tabela2!$A$4:$D$112,4,0))</f>
        <v>-</v>
      </c>
      <c r="AO2414" s="68" t="s">
        <v>4709</v>
      </c>
      <c r="AP2414" s="68" t="s">
        <v>1333</v>
      </c>
      <c r="AQ2414" s="113">
        <v>149</v>
      </c>
      <c r="AR2414" s="302" t="str">
        <f>IF(ISNA(VLOOKUP(AT2414,[1]FISQ!$D$2:$J$1713,7,0)),"-",VLOOKUP(AT2414,[1]FISQ!$D$2:$J$1713,7,0))</f>
        <v>-</v>
      </c>
      <c r="AS2414" s="302" t="str">
        <f>IF(ISNA(VLOOKUP(AT2414,[1]FISQ!$D$2:$J$1713,4,0)),"-",CONCATENATE("(",VLOOKUP(AT2414,[1]FISQ!$D$2:$J$1713,4,0),")"))</f>
        <v>-</v>
      </c>
      <c r="AT2414" s="71" t="s">
        <v>4942</v>
      </c>
      <c r="AU2414" s="38"/>
      <c r="AV2414" s="38"/>
      <c r="AW2414" s="38"/>
    </row>
    <row r="2415" spans="1:49" ht="63.75">
      <c r="A2415" s="33">
        <v>2414</v>
      </c>
      <c r="B2415" s="33" t="str">
        <f t="shared" si="120"/>
        <v>3225_-</v>
      </c>
      <c r="C2415" s="33" t="str">
        <f t="shared" si="121"/>
        <v>4.1//-</v>
      </c>
      <c r="D2415" s="61">
        <v>3225</v>
      </c>
      <c r="E2415" s="67" t="s">
        <v>6331</v>
      </c>
      <c r="F2415" s="395" t="s">
        <v>7436</v>
      </c>
      <c r="G2415" s="62" t="str">
        <f>VLOOKUP(CONCATENATE(TEXT(I2415,"0"),"_",TEXT(F2415,"0")),[1]CodC!$A$2:$D$250,4,0)</f>
        <v>Matérias auto-reativas que não necessitam de regulação de temperatura;</v>
      </c>
      <c r="H2415" s="395" t="s">
        <v>19</v>
      </c>
      <c r="I2415" s="68">
        <v>4</v>
      </c>
      <c r="J2415" s="68" t="s">
        <v>1405</v>
      </c>
      <c r="K2415" s="64" t="s">
        <v>19</v>
      </c>
      <c r="L2415" s="64" t="s">
        <v>19</v>
      </c>
      <c r="M2415" s="64"/>
      <c r="N2415" s="64" t="s">
        <v>24602</v>
      </c>
      <c r="O2415" s="64" t="s">
        <v>51</v>
      </c>
      <c r="P2415" s="113" t="s">
        <v>22423</v>
      </c>
      <c r="Q2415" s="70" t="s">
        <v>7229</v>
      </c>
      <c r="R2415" s="70" t="s">
        <v>2769</v>
      </c>
      <c r="S2415" s="65" t="str">
        <f t="shared" si="119"/>
        <v xml:space="preserve"> SW1 </v>
      </c>
      <c r="T2415" s="68" t="s">
        <v>1560</v>
      </c>
      <c r="U2415" s="68"/>
      <c r="V2415" s="68"/>
      <c r="W2415" s="68"/>
      <c r="X2415" s="68"/>
      <c r="Y2415" s="68"/>
      <c r="Z2415" s="68"/>
      <c r="AA2415" s="68"/>
      <c r="AB2415" s="68"/>
      <c r="AC2415" s="68"/>
      <c r="AD2415" s="68"/>
      <c r="AE2415" s="68"/>
      <c r="AF2415" s="68"/>
      <c r="AG2415" s="68"/>
      <c r="AH2415" s="68"/>
      <c r="AI2415" s="68"/>
      <c r="AJ2415" s="68"/>
      <c r="AK2415" s="68"/>
      <c r="AL2415" s="68"/>
      <c r="AM2415" s="70" t="s">
        <v>4943</v>
      </c>
      <c r="AN2415" s="63" t="str">
        <f>IF(ISNA(VLOOKUP(D2415,[1]GRE_Tabela2!$A$4:$D$112,4,0)),"-",VLOOKUP(D2415,[1]GRE_Tabela2!$A$4:$D$112,4,0))</f>
        <v>-</v>
      </c>
      <c r="AO2415" s="68" t="s">
        <v>4709</v>
      </c>
      <c r="AP2415" s="68" t="s">
        <v>1333</v>
      </c>
      <c r="AQ2415" s="113">
        <v>149</v>
      </c>
      <c r="AR2415" s="302" t="str">
        <f>IF(ISNA(VLOOKUP(AT2415,[1]FISQ!$D$2:$J$1713,7,0)),"-",VLOOKUP(AT2415,[1]FISQ!$D$2:$J$1713,7,0))</f>
        <v>-</v>
      </c>
      <c r="AS2415" s="302" t="str">
        <f>IF(ISNA(VLOOKUP(AT2415,[1]FISQ!$D$2:$J$1713,4,0)),"-",CONCATENATE("(",VLOOKUP(AT2415,[1]FISQ!$D$2:$J$1713,4,0),")"))</f>
        <v>-</v>
      </c>
      <c r="AT2415" s="71" t="s">
        <v>4944</v>
      </c>
      <c r="AU2415" s="38"/>
      <c r="AV2415" s="38"/>
      <c r="AW2415" s="38"/>
    </row>
    <row r="2416" spans="1:49" ht="165.75">
      <c r="A2416" s="33">
        <v>2415</v>
      </c>
      <c r="B2416" s="33" t="str">
        <f t="shared" si="120"/>
        <v>3226_-</v>
      </c>
      <c r="C2416" s="33" t="str">
        <f t="shared" si="121"/>
        <v>4.1//-</v>
      </c>
      <c r="D2416" s="61">
        <v>3226</v>
      </c>
      <c r="E2416" s="67" t="s">
        <v>6332</v>
      </c>
      <c r="F2416" s="395" t="s">
        <v>7436</v>
      </c>
      <c r="G2416" s="62" t="str">
        <f>VLOOKUP(CONCATENATE(TEXT(I2416,"0"),"_",TEXT(F2416,"0")),[1]CodC!$A$2:$D$250,4,0)</f>
        <v>Matérias auto-reativas que não necessitam de regulação de temperatura;</v>
      </c>
      <c r="H2416" s="395" t="s">
        <v>19</v>
      </c>
      <c r="I2416" s="68">
        <v>4</v>
      </c>
      <c r="J2416" s="68" t="s">
        <v>1405</v>
      </c>
      <c r="K2416" s="64" t="s">
        <v>19</v>
      </c>
      <c r="L2416" s="64" t="s">
        <v>19</v>
      </c>
      <c r="M2416" s="64"/>
      <c r="N2416" s="64" t="s">
        <v>24602</v>
      </c>
      <c r="O2416" s="64" t="s">
        <v>51</v>
      </c>
      <c r="P2416" s="113" t="s">
        <v>22423</v>
      </c>
      <c r="Q2416" s="70" t="s">
        <v>7229</v>
      </c>
      <c r="R2416" s="70" t="s">
        <v>2769</v>
      </c>
      <c r="S2416" s="65" t="str">
        <f t="shared" si="119"/>
        <v xml:space="preserve"> SW1 </v>
      </c>
      <c r="T2416" s="68" t="s">
        <v>1560</v>
      </c>
      <c r="U2416" s="68"/>
      <c r="V2416" s="68"/>
      <c r="W2416" s="68"/>
      <c r="X2416" s="68"/>
      <c r="Y2416" s="68"/>
      <c r="Z2416" s="68"/>
      <c r="AA2416" s="68"/>
      <c r="AB2416" s="68"/>
      <c r="AC2416" s="68"/>
      <c r="AD2416" s="68"/>
      <c r="AE2416" s="68"/>
      <c r="AF2416" s="68"/>
      <c r="AG2416" s="68"/>
      <c r="AH2416" s="68"/>
      <c r="AI2416" s="68"/>
      <c r="AJ2416" s="68"/>
      <c r="AK2416" s="68"/>
      <c r="AL2416" s="68"/>
      <c r="AM2416" s="70" t="s">
        <v>6532</v>
      </c>
      <c r="AN2416" s="63" t="str">
        <f>IF(ISNA(VLOOKUP(D2416,[1]GRE_Tabela2!$A$4:$D$112,4,0)),"-",VLOOKUP(D2416,[1]GRE_Tabela2!$A$4:$D$112,4,0))</f>
        <v>-</v>
      </c>
      <c r="AO2416" s="68" t="s">
        <v>4709</v>
      </c>
      <c r="AP2416" s="68" t="s">
        <v>1333</v>
      </c>
      <c r="AQ2416" s="113">
        <v>149</v>
      </c>
      <c r="AR2416" s="302" t="str">
        <f>IF(ISNA(VLOOKUP(AT2416,[1]FISQ!$D$2:$J$1713,7,0)),"-",VLOOKUP(AT2416,[1]FISQ!$D$2:$J$1713,7,0))</f>
        <v>-</v>
      </c>
      <c r="AS2416" s="302" t="str">
        <f>IF(ISNA(VLOOKUP(AT2416,[1]FISQ!$D$2:$J$1713,4,0)),"-",CONCATENATE("(",VLOOKUP(AT2416,[1]FISQ!$D$2:$J$1713,4,0),")"))</f>
        <v>-</v>
      </c>
      <c r="AT2416" s="71" t="s">
        <v>4945</v>
      </c>
      <c r="AU2416" s="38"/>
      <c r="AV2416" s="38"/>
      <c r="AW2416" s="38"/>
    </row>
    <row r="2417" spans="1:49" ht="63.75">
      <c r="A2417" s="33">
        <v>2416</v>
      </c>
      <c r="B2417" s="33" t="str">
        <f t="shared" si="120"/>
        <v>3227_-</v>
      </c>
      <c r="C2417" s="33" t="str">
        <f t="shared" si="121"/>
        <v>4.1//-</v>
      </c>
      <c r="D2417" s="61">
        <v>3227</v>
      </c>
      <c r="E2417" s="67" t="s">
        <v>6333</v>
      </c>
      <c r="F2417" s="395" t="s">
        <v>7436</v>
      </c>
      <c r="G2417" s="62" t="str">
        <f>VLOOKUP(CONCATENATE(TEXT(I2417,"0"),"_",TEXT(F2417,"0")),[1]CodC!$A$2:$D$250,4,0)</f>
        <v>Matérias auto-reativas que não necessitam de regulação de temperatura;</v>
      </c>
      <c r="H2417" s="395" t="s">
        <v>19</v>
      </c>
      <c r="I2417" s="68">
        <v>4</v>
      </c>
      <c r="J2417" s="68" t="s">
        <v>1405</v>
      </c>
      <c r="K2417" s="64" t="s">
        <v>19</v>
      </c>
      <c r="L2417" s="64" t="s">
        <v>19</v>
      </c>
      <c r="M2417" s="64"/>
      <c r="N2417" s="64" t="s">
        <v>24602</v>
      </c>
      <c r="O2417" s="64" t="s">
        <v>51</v>
      </c>
      <c r="P2417" s="113" t="s">
        <v>22423</v>
      </c>
      <c r="Q2417" s="70" t="s">
        <v>7229</v>
      </c>
      <c r="R2417" s="70" t="s">
        <v>2769</v>
      </c>
      <c r="S2417" s="65" t="str">
        <f t="shared" si="119"/>
        <v xml:space="preserve"> SW1 </v>
      </c>
      <c r="T2417" s="68" t="s">
        <v>1560</v>
      </c>
      <c r="U2417" s="68"/>
      <c r="V2417" s="68"/>
      <c r="W2417" s="68"/>
      <c r="X2417" s="68"/>
      <c r="Y2417" s="68"/>
      <c r="Z2417" s="68"/>
      <c r="AA2417" s="68"/>
      <c r="AB2417" s="68"/>
      <c r="AC2417" s="68"/>
      <c r="AD2417" s="68"/>
      <c r="AE2417" s="68"/>
      <c r="AF2417" s="68"/>
      <c r="AG2417" s="68"/>
      <c r="AH2417" s="68"/>
      <c r="AI2417" s="68"/>
      <c r="AJ2417" s="68"/>
      <c r="AK2417" s="68"/>
      <c r="AL2417" s="68"/>
      <c r="AM2417" s="70" t="s">
        <v>4943</v>
      </c>
      <c r="AN2417" s="63" t="str">
        <f>IF(ISNA(VLOOKUP(D2417,[1]GRE_Tabela2!$A$4:$D$112,4,0)),"-",VLOOKUP(D2417,[1]GRE_Tabela2!$A$4:$D$112,4,0))</f>
        <v>-</v>
      </c>
      <c r="AO2417" s="68" t="s">
        <v>4709</v>
      </c>
      <c r="AP2417" s="68" t="s">
        <v>1333</v>
      </c>
      <c r="AQ2417" s="113">
        <v>149</v>
      </c>
      <c r="AR2417" s="302" t="str">
        <f>IF(ISNA(VLOOKUP(AT2417,[1]FISQ!$D$2:$J$1713,7,0)),"-",VLOOKUP(AT2417,[1]FISQ!$D$2:$J$1713,7,0))</f>
        <v>-</v>
      </c>
      <c r="AS2417" s="302" t="str">
        <f>IF(ISNA(VLOOKUP(AT2417,[1]FISQ!$D$2:$J$1713,4,0)),"-",CONCATENATE("(",VLOOKUP(AT2417,[1]FISQ!$D$2:$J$1713,4,0),")"))</f>
        <v>-</v>
      </c>
      <c r="AT2417" s="71" t="s">
        <v>4946</v>
      </c>
      <c r="AU2417" s="38"/>
      <c r="AV2417" s="38"/>
      <c r="AW2417" s="38"/>
    </row>
    <row r="2418" spans="1:49" ht="63.75">
      <c r="A2418" s="33">
        <v>2417</v>
      </c>
      <c r="B2418" s="33" t="str">
        <f t="shared" si="120"/>
        <v>3228_-</v>
      </c>
      <c r="C2418" s="33" t="str">
        <f t="shared" si="121"/>
        <v>4.1//-</v>
      </c>
      <c r="D2418" s="61">
        <v>3228</v>
      </c>
      <c r="E2418" s="67" t="s">
        <v>6334</v>
      </c>
      <c r="F2418" s="395" t="s">
        <v>7436</v>
      </c>
      <c r="G2418" s="62" t="str">
        <f>VLOOKUP(CONCATENATE(TEXT(I2418,"0"),"_",TEXT(F2418,"0")),[1]CodC!$A$2:$D$250,4,0)</f>
        <v>Matérias auto-reativas que não necessitam de regulação de temperatura;</v>
      </c>
      <c r="H2418" s="395" t="s">
        <v>19</v>
      </c>
      <c r="I2418" s="68">
        <v>4</v>
      </c>
      <c r="J2418" s="68" t="s">
        <v>1405</v>
      </c>
      <c r="K2418" s="64" t="s">
        <v>19</v>
      </c>
      <c r="L2418" s="64" t="s">
        <v>19</v>
      </c>
      <c r="M2418" s="64"/>
      <c r="N2418" s="64" t="s">
        <v>24602</v>
      </c>
      <c r="O2418" s="64" t="s">
        <v>51</v>
      </c>
      <c r="P2418" s="113" t="s">
        <v>22423</v>
      </c>
      <c r="Q2418" s="70" t="s">
        <v>7229</v>
      </c>
      <c r="R2418" s="70" t="s">
        <v>2769</v>
      </c>
      <c r="S2418" s="65" t="str">
        <f t="shared" si="119"/>
        <v xml:space="preserve"> SW1 </v>
      </c>
      <c r="T2418" s="68" t="s">
        <v>1560</v>
      </c>
      <c r="U2418" s="68"/>
      <c r="V2418" s="68"/>
      <c r="W2418" s="68"/>
      <c r="X2418" s="68"/>
      <c r="Y2418" s="68"/>
      <c r="Z2418" s="68"/>
      <c r="AA2418" s="68"/>
      <c r="AB2418" s="68"/>
      <c r="AC2418" s="68"/>
      <c r="AD2418" s="68"/>
      <c r="AE2418" s="68"/>
      <c r="AF2418" s="68"/>
      <c r="AG2418" s="68"/>
      <c r="AH2418" s="68"/>
      <c r="AI2418" s="68"/>
      <c r="AJ2418" s="68"/>
      <c r="AK2418" s="68"/>
      <c r="AL2418" s="68"/>
      <c r="AM2418" s="70" t="s">
        <v>4947</v>
      </c>
      <c r="AN2418" s="63" t="str">
        <f>IF(ISNA(VLOOKUP(D2418,[1]GRE_Tabela2!$A$4:$D$112,4,0)),"-",VLOOKUP(D2418,[1]GRE_Tabela2!$A$4:$D$112,4,0))</f>
        <v>-</v>
      </c>
      <c r="AO2418" s="68" t="s">
        <v>4709</v>
      </c>
      <c r="AP2418" s="68" t="s">
        <v>1333</v>
      </c>
      <c r="AQ2418" s="113">
        <v>149</v>
      </c>
      <c r="AR2418" s="302" t="str">
        <f>IF(ISNA(VLOOKUP(AT2418,[1]FISQ!$D$2:$J$1713,7,0)),"-",VLOOKUP(AT2418,[1]FISQ!$D$2:$J$1713,7,0))</f>
        <v>-</v>
      </c>
      <c r="AS2418" s="302" t="str">
        <f>IF(ISNA(VLOOKUP(AT2418,[1]FISQ!$D$2:$J$1713,4,0)),"-",CONCATENATE("(",VLOOKUP(AT2418,[1]FISQ!$D$2:$J$1713,4,0),")"))</f>
        <v>-</v>
      </c>
      <c r="AT2418" s="71" t="s">
        <v>4948</v>
      </c>
      <c r="AU2418" s="38"/>
      <c r="AV2418" s="38"/>
      <c r="AW2418" s="38"/>
    </row>
    <row r="2419" spans="1:49" ht="63.75">
      <c r="A2419" s="33">
        <v>2418</v>
      </c>
      <c r="B2419" s="33" t="str">
        <f t="shared" si="120"/>
        <v>3229_-</v>
      </c>
      <c r="C2419" s="33" t="str">
        <f t="shared" si="121"/>
        <v>4.1//-</v>
      </c>
      <c r="D2419" s="61">
        <v>3229</v>
      </c>
      <c r="E2419" s="67" t="s">
        <v>6335</v>
      </c>
      <c r="F2419" s="395" t="s">
        <v>7436</v>
      </c>
      <c r="G2419" s="62" t="str">
        <f>VLOOKUP(CONCATENATE(TEXT(I2419,"0"),"_",TEXT(F2419,"0")),[1]CodC!$A$2:$D$250,4,0)</f>
        <v>Matérias auto-reativas que não necessitam de regulação de temperatura;</v>
      </c>
      <c r="H2419" s="395" t="s">
        <v>7294</v>
      </c>
      <c r="I2419" s="68">
        <v>4</v>
      </c>
      <c r="J2419" s="68" t="s">
        <v>1405</v>
      </c>
      <c r="K2419" s="64" t="s">
        <v>19</v>
      </c>
      <c r="L2419" s="64" t="s">
        <v>19</v>
      </c>
      <c r="M2419" s="64"/>
      <c r="N2419" s="64" t="s">
        <v>24602</v>
      </c>
      <c r="O2419" s="64" t="s">
        <v>51</v>
      </c>
      <c r="P2419" s="113" t="s">
        <v>22423</v>
      </c>
      <c r="Q2419" s="70" t="s">
        <v>7229</v>
      </c>
      <c r="R2419" s="70" t="s">
        <v>2769</v>
      </c>
      <c r="S2419" s="65" t="str">
        <f t="shared" si="119"/>
        <v xml:space="preserve"> SW1 </v>
      </c>
      <c r="T2419" s="68" t="s">
        <v>1560</v>
      </c>
      <c r="U2419" s="68"/>
      <c r="V2419" s="68"/>
      <c r="W2419" s="68"/>
      <c r="X2419" s="68"/>
      <c r="Y2419" s="68"/>
      <c r="Z2419" s="68"/>
      <c r="AA2419" s="68"/>
      <c r="AB2419" s="68"/>
      <c r="AC2419" s="68"/>
      <c r="AD2419" s="68"/>
      <c r="AE2419" s="68"/>
      <c r="AF2419" s="68"/>
      <c r="AG2419" s="68"/>
      <c r="AH2419" s="68"/>
      <c r="AI2419" s="68"/>
      <c r="AJ2419" s="68"/>
      <c r="AK2419" s="68"/>
      <c r="AL2419" s="68"/>
      <c r="AM2419" s="70" t="s">
        <v>4943</v>
      </c>
      <c r="AN2419" s="63" t="str">
        <f>IF(ISNA(VLOOKUP(D2419,[1]GRE_Tabela2!$A$4:$D$112,4,0)),"-",VLOOKUP(D2419,[1]GRE_Tabela2!$A$4:$D$112,4,0))</f>
        <v>-</v>
      </c>
      <c r="AO2419" s="68" t="s">
        <v>4709</v>
      </c>
      <c r="AP2419" s="68" t="s">
        <v>1333</v>
      </c>
      <c r="AQ2419" s="113">
        <v>149</v>
      </c>
      <c r="AR2419" s="302" t="str">
        <f>IF(ISNA(VLOOKUP(AT2419,[1]FISQ!$D$2:$J$1713,7,0)),"-",VLOOKUP(AT2419,[1]FISQ!$D$2:$J$1713,7,0))</f>
        <v>-</v>
      </c>
      <c r="AS2419" s="302" t="str">
        <f>IF(ISNA(VLOOKUP(AT2419,[1]FISQ!$D$2:$J$1713,4,0)),"-",CONCATENATE("(",VLOOKUP(AT2419,[1]FISQ!$D$2:$J$1713,4,0),")"))</f>
        <v>-</v>
      </c>
      <c r="AT2419" s="71" t="s">
        <v>4949</v>
      </c>
      <c r="AU2419" s="38"/>
      <c r="AV2419" s="38"/>
      <c r="AW2419" s="38"/>
    </row>
    <row r="2420" spans="1:49" ht="63.75">
      <c r="A2420" s="33">
        <v>2419</v>
      </c>
      <c r="B2420" s="33" t="str">
        <f t="shared" si="120"/>
        <v>3230_-</v>
      </c>
      <c r="C2420" s="33" t="str">
        <f t="shared" si="121"/>
        <v>4.1//-</v>
      </c>
      <c r="D2420" s="61">
        <v>3230</v>
      </c>
      <c r="E2420" s="67" t="s">
        <v>6336</v>
      </c>
      <c r="F2420" s="395" t="s">
        <v>7436</v>
      </c>
      <c r="G2420" s="62" t="str">
        <f>VLOOKUP(CONCATENATE(TEXT(I2420,"0"),"_",TEXT(F2420,"0")),[1]CodC!$A$2:$D$250,4,0)</f>
        <v>Matérias auto-reativas que não necessitam de regulação de temperatura;</v>
      </c>
      <c r="H2420" s="395" t="s">
        <v>7294</v>
      </c>
      <c r="I2420" s="68">
        <v>4</v>
      </c>
      <c r="J2420" s="68" t="s">
        <v>1405</v>
      </c>
      <c r="K2420" s="64" t="s">
        <v>19</v>
      </c>
      <c r="L2420" s="64" t="s">
        <v>19</v>
      </c>
      <c r="M2420" s="64"/>
      <c r="N2420" s="64" t="s">
        <v>24602</v>
      </c>
      <c r="O2420" s="64" t="s">
        <v>51</v>
      </c>
      <c r="P2420" s="113" t="s">
        <v>22423</v>
      </c>
      <c r="Q2420" s="70" t="s">
        <v>7229</v>
      </c>
      <c r="R2420" s="70" t="s">
        <v>2769</v>
      </c>
      <c r="S2420" s="65" t="str">
        <f t="shared" si="119"/>
        <v xml:space="preserve"> SW1 </v>
      </c>
      <c r="T2420" s="68" t="s">
        <v>1560</v>
      </c>
      <c r="U2420" s="68"/>
      <c r="V2420" s="68"/>
      <c r="W2420" s="68"/>
      <c r="X2420" s="68"/>
      <c r="Y2420" s="68"/>
      <c r="Z2420" s="68"/>
      <c r="AA2420" s="68"/>
      <c r="AB2420" s="68"/>
      <c r="AC2420" s="68"/>
      <c r="AD2420" s="68"/>
      <c r="AE2420" s="68"/>
      <c r="AF2420" s="68"/>
      <c r="AG2420" s="68"/>
      <c r="AH2420" s="68"/>
      <c r="AI2420" s="68"/>
      <c r="AJ2420" s="68"/>
      <c r="AK2420" s="68"/>
      <c r="AL2420" s="68"/>
      <c r="AM2420" s="70" t="s">
        <v>4947</v>
      </c>
      <c r="AN2420" s="63" t="str">
        <f>IF(ISNA(VLOOKUP(D2420,[1]GRE_Tabela2!$A$4:$D$112,4,0)),"-",VLOOKUP(D2420,[1]GRE_Tabela2!$A$4:$D$112,4,0))</f>
        <v>-</v>
      </c>
      <c r="AO2420" s="68" t="s">
        <v>4709</v>
      </c>
      <c r="AP2420" s="68" t="s">
        <v>1333</v>
      </c>
      <c r="AQ2420" s="113">
        <v>149</v>
      </c>
      <c r="AR2420" s="302" t="str">
        <f>IF(ISNA(VLOOKUP(AT2420,[1]FISQ!$D$2:$J$1713,7,0)),"-",VLOOKUP(AT2420,[1]FISQ!$D$2:$J$1713,7,0))</f>
        <v>-</v>
      </c>
      <c r="AS2420" s="302" t="str">
        <f>IF(ISNA(VLOOKUP(AT2420,[1]FISQ!$D$2:$J$1713,4,0)),"-",CONCATENATE("(",VLOOKUP(AT2420,[1]FISQ!$D$2:$J$1713,4,0),")"))</f>
        <v>-</v>
      </c>
      <c r="AT2420" s="71" t="s">
        <v>4950</v>
      </c>
      <c r="AU2420" s="38"/>
      <c r="AV2420" s="38"/>
      <c r="AW2420" s="38"/>
    </row>
    <row r="2421" spans="1:49" ht="102">
      <c r="A2421" s="33">
        <v>2420</v>
      </c>
      <c r="B2421" s="33" t="str">
        <f t="shared" si="120"/>
        <v>3231_-</v>
      </c>
      <c r="C2421" s="33" t="str">
        <f t="shared" si="121"/>
        <v>4.1//Ver DE181</v>
      </c>
      <c r="D2421" s="61">
        <v>3231</v>
      </c>
      <c r="E2421" s="72" t="s">
        <v>6337</v>
      </c>
      <c r="F2421" s="395" t="s">
        <v>7485</v>
      </c>
      <c r="G2421" s="62" t="str">
        <f>VLOOKUP(CONCATENATE(TEXT(I2421,"0"),"_",TEXT(F2421,"0")),[1]CodC!$A$2:$D$250,4,0)</f>
        <v>Matérias auto-reativas qur necessitam de regulação de temperatura;</v>
      </c>
      <c r="H2421" s="395" t="s">
        <v>19</v>
      </c>
      <c r="I2421" s="68">
        <v>4</v>
      </c>
      <c r="J2421" s="68" t="s">
        <v>1405</v>
      </c>
      <c r="K2421" s="68" t="s">
        <v>4708</v>
      </c>
      <c r="L2421" s="64" t="s">
        <v>19</v>
      </c>
      <c r="M2421" s="64"/>
      <c r="N2421" s="64" t="s">
        <v>24601</v>
      </c>
      <c r="O2421" s="64" t="s">
        <v>4951</v>
      </c>
      <c r="P2421" s="113" t="s">
        <v>22423</v>
      </c>
      <c r="Q2421" s="70" t="s">
        <v>627</v>
      </c>
      <c r="R2421" s="70" t="s">
        <v>4733</v>
      </c>
      <c r="S2421" s="65" t="str">
        <f t="shared" si="119"/>
        <v xml:space="preserve">SW1 SW3 </v>
      </c>
      <c r="T2421" s="68" t="s">
        <v>7193</v>
      </c>
      <c r="U2421" s="68"/>
      <c r="V2421" s="68"/>
      <c r="W2421" s="68"/>
      <c r="X2421" s="68"/>
      <c r="Y2421" s="68"/>
      <c r="Z2421" s="68"/>
      <c r="AA2421" s="68"/>
      <c r="AB2421" s="68"/>
      <c r="AC2421" s="68"/>
      <c r="AD2421" s="68"/>
      <c r="AE2421" s="68"/>
      <c r="AF2421" s="68"/>
      <c r="AG2421" s="68"/>
      <c r="AH2421" s="68"/>
      <c r="AI2421" s="68"/>
      <c r="AJ2421" s="68"/>
      <c r="AK2421" s="68"/>
      <c r="AL2421" s="68"/>
      <c r="AM2421" s="70" t="s">
        <v>6608</v>
      </c>
      <c r="AN2421" s="63" t="str">
        <f>IF(ISNA(VLOOKUP(D2421,[1]GRE_Tabela2!$A$4:$D$112,4,0)),"-",VLOOKUP(D2421,[1]GRE_Tabela2!$A$4:$D$112,4,0))</f>
        <v>-</v>
      </c>
      <c r="AO2421" s="68" t="s">
        <v>4732</v>
      </c>
      <c r="AP2421" s="68" t="s">
        <v>4952</v>
      </c>
      <c r="AQ2421" s="113">
        <v>150</v>
      </c>
      <c r="AR2421" s="302" t="str">
        <f>IF(ISNA(VLOOKUP(AT2421,[1]FISQ!$D$2:$J$1713,7,0)),"-",VLOOKUP(AT2421,[1]FISQ!$D$2:$J$1713,7,0))</f>
        <v>-</v>
      </c>
      <c r="AS2421" s="302" t="str">
        <f>IF(ISNA(VLOOKUP(AT2421,[1]FISQ!$D$2:$J$1713,4,0)),"-",CONCATENATE("(",VLOOKUP(AT2421,[1]FISQ!$D$2:$J$1713,4,0),")"))</f>
        <v>-</v>
      </c>
      <c r="AT2421" s="71" t="s">
        <v>4953</v>
      </c>
      <c r="AU2421" s="38"/>
      <c r="AV2421" s="38"/>
      <c r="AW2421" s="38"/>
    </row>
    <row r="2422" spans="1:49" ht="102">
      <c r="A2422" s="33">
        <v>2421</v>
      </c>
      <c r="B2422" s="33" t="str">
        <f t="shared" si="120"/>
        <v>3232_-</v>
      </c>
      <c r="C2422" s="33" t="str">
        <f t="shared" si="121"/>
        <v>4.1//Ver DE181</v>
      </c>
      <c r="D2422" s="61">
        <v>3232</v>
      </c>
      <c r="E2422" s="72" t="s">
        <v>6338</v>
      </c>
      <c r="F2422" s="395" t="s">
        <v>7485</v>
      </c>
      <c r="G2422" s="62" t="str">
        <f>VLOOKUP(CONCATENATE(TEXT(I2422,"0"),"_",TEXT(F2422,"0")),[1]CodC!$A$2:$D$250,4,0)</f>
        <v>Matérias auto-reativas qur necessitam de regulação de temperatura;</v>
      </c>
      <c r="H2422" s="395" t="s">
        <v>19</v>
      </c>
      <c r="I2422" s="68">
        <v>4</v>
      </c>
      <c r="J2422" s="68" t="s">
        <v>1405</v>
      </c>
      <c r="K2422" s="68" t="s">
        <v>4708</v>
      </c>
      <c r="L2422" s="64" t="s">
        <v>19</v>
      </c>
      <c r="M2422" s="64"/>
      <c r="N2422" s="64" t="s">
        <v>24601</v>
      </c>
      <c r="O2422" s="64" t="s">
        <v>4951</v>
      </c>
      <c r="P2422" s="113" t="s">
        <v>22423</v>
      </c>
      <c r="Q2422" s="70" t="s">
        <v>627</v>
      </c>
      <c r="R2422" s="70" t="s">
        <v>4733</v>
      </c>
      <c r="S2422" s="65" t="str">
        <f t="shared" ref="S2422:S2434" si="122">RIGHT(R2422,LEN(R2422)-LEN(Q2422))</f>
        <v xml:space="preserve">SW1 SW3 </v>
      </c>
      <c r="T2422" s="68" t="s">
        <v>7193</v>
      </c>
      <c r="U2422" s="68"/>
      <c r="V2422" s="68"/>
      <c r="W2422" s="68"/>
      <c r="X2422" s="68"/>
      <c r="Y2422" s="68"/>
      <c r="Z2422" s="68"/>
      <c r="AA2422" s="68"/>
      <c r="AB2422" s="68"/>
      <c r="AC2422" s="68"/>
      <c r="AD2422" s="68"/>
      <c r="AE2422" s="68"/>
      <c r="AF2422" s="68"/>
      <c r="AG2422" s="68"/>
      <c r="AH2422" s="68"/>
      <c r="AI2422" s="68"/>
      <c r="AJ2422" s="68"/>
      <c r="AK2422" s="68"/>
      <c r="AL2422" s="68"/>
      <c r="AM2422" s="70" t="s">
        <v>6609</v>
      </c>
      <c r="AN2422" s="63" t="str">
        <f>IF(ISNA(VLOOKUP(D2422,[1]GRE_Tabela2!$A$4:$D$112,4,0)),"-",VLOOKUP(D2422,[1]GRE_Tabela2!$A$4:$D$112,4,0))</f>
        <v>-</v>
      </c>
      <c r="AO2422" s="68" t="s">
        <v>4732</v>
      </c>
      <c r="AP2422" s="68" t="s">
        <v>4952</v>
      </c>
      <c r="AQ2422" s="113">
        <v>150</v>
      </c>
      <c r="AR2422" s="302" t="str">
        <f>IF(ISNA(VLOOKUP(AT2422,[1]FISQ!$D$2:$J$1713,7,0)),"-",VLOOKUP(AT2422,[1]FISQ!$D$2:$J$1713,7,0))</f>
        <v>-</v>
      </c>
      <c r="AS2422" s="302" t="str">
        <f>IF(ISNA(VLOOKUP(AT2422,[1]FISQ!$D$2:$J$1713,4,0)),"-",CONCATENATE("(",VLOOKUP(AT2422,[1]FISQ!$D$2:$J$1713,4,0),")"))</f>
        <v>-</v>
      </c>
      <c r="AT2422" s="71" t="s">
        <v>4954</v>
      </c>
      <c r="AU2422" s="38"/>
      <c r="AV2422" s="38"/>
      <c r="AW2422" s="38"/>
    </row>
    <row r="2423" spans="1:49" ht="102">
      <c r="A2423" s="33">
        <v>2422</v>
      </c>
      <c r="B2423" s="33" t="str">
        <f t="shared" si="120"/>
        <v>3233_-</v>
      </c>
      <c r="C2423" s="33" t="str">
        <f t="shared" si="121"/>
        <v>4.1//-</v>
      </c>
      <c r="D2423" s="61">
        <v>3233</v>
      </c>
      <c r="E2423" s="72" t="s">
        <v>6339</v>
      </c>
      <c r="F2423" s="395" t="s">
        <v>7485</v>
      </c>
      <c r="G2423" s="62" t="str">
        <f>VLOOKUP(CONCATENATE(TEXT(I2423,"0"),"_",TEXT(F2423,"0")),[1]CodC!$A$2:$D$250,4,0)</f>
        <v>Matérias auto-reativas qur necessitam de regulação de temperatura;</v>
      </c>
      <c r="H2423" s="395" t="s">
        <v>19</v>
      </c>
      <c r="I2423" s="68">
        <v>4</v>
      </c>
      <c r="J2423" s="68" t="s">
        <v>1405</v>
      </c>
      <c r="K2423" s="64" t="s">
        <v>19</v>
      </c>
      <c r="L2423" s="64" t="s">
        <v>19</v>
      </c>
      <c r="M2423" s="64"/>
      <c r="N2423" s="64" t="s">
        <v>24602</v>
      </c>
      <c r="O2423" s="64" t="s">
        <v>4955</v>
      </c>
      <c r="P2423" s="113" t="s">
        <v>22423</v>
      </c>
      <c r="Q2423" s="70" t="s">
        <v>627</v>
      </c>
      <c r="R2423" s="70" t="s">
        <v>4733</v>
      </c>
      <c r="S2423" s="65" t="str">
        <f t="shared" si="122"/>
        <v xml:space="preserve">SW1 SW3 </v>
      </c>
      <c r="T2423" s="68" t="s">
        <v>1560</v>
      </c>
      <c r="U2423" s="68"/>
      <c r="V2423" s="68"/>
      <c r="W2423" s="68"/>
      <c r="X2423" s="68"/>
      <c r="Y2423" s="68"/>
      <c r="Z2423" s="68"/>
      <c r="AA2423" s="68"/>
      <c r="AB2423" s="68"/>
      <c r="AC2423" s="68"/>
      <c r="AD2423" s="68"/>
      <c r="AE2423" s="68"/>
      <c r="AF2423" s="68"/>
      <c r="AG2423" s="68"/>
      <c r="AH2423" s="68"/>
      <c r="AI2423" s="68"/>
      <c r="AJ2423" s="68"/>
      <c r="AK2423" s="68"/>
      <c r="AL2423" s="68"/>
      <c r="AM2423" s="70" t="s">
        <v>6608</v>
      </c>
      <c r="AN2423" s="63" t="str">
        <f>IF(ISNA(VLOOKUP(D2423,[1]GRE_Tabela2!$A$4:$D$112,4,0)),"-",VLOOKUP(D2423,[1]GRE_Tabela2!$A$4:$D$112,4,0))</f>
        <v>-</v>
      </c>
      <c r="AO2423" s="68" t="s">
        <v>4732</v>
      </c>
      <c r="AP2423" s="68" t="s">
        <v>4952</v>
      </c>
      <c r="AQ2423" s="113">
        <v>150</v>
      </c>
      <c r="AR2423" s="302" t="str">
        <f>IF(ISNA(VLOOKUP(AT2423,[1]FISQ!$D$2:$J$1713,7,0)),"-",VLOOKUP(AT2423,[1]FISQ!$D$2:$J$1713,7,0))</f>
        <v>-</v>
      </c>
      <c r="AS2423" s="302" t="str">
        <f>IF(ISNA(VLOOKUP(AT2423,[1]FISQ!$D$2:$J$1713,4,0)),"-",CONCATENATE("(",VLOOKUP(AT2423,[1]FISQ!$D$2:$J$1713,4,0),")"))</f>
        <v>-</v>
      </c>
      <c r="AT2423" s="71" t="s">
        <v>4956</v>
      </c>
      <c r="AU2423" s="38"/>
      <c r="AV2423" s="38"/>
      <c r="AW2423" s="38"/>
    </row>
    <row r="2424" spans="1:49" ht="153">
      <c r="A2424" s="33">
        <v>2423</v>
      </c>
      <c r="B2424" s="33" t="str">
        <f t="shared" si="120"/>
        <v>3234_-</v>
      </c>
      <c r="C2424" s="33" t="str">
        <f t="shared" si="121"/>
        <v>4.1//-</v>
      </c>
      <c r="D2424" s="61">
        <v>3234</v>
      </c>
      <c r="E2424" s="67" t="s">
        <v>6340</v>
      </c>
      <c r="F2424" s="395" t="s">
        <v>7485</v>
      </c>
      <c r="G2424" s="62" t="str">
        <f>VLOOKUP(CONCATENATE(TEXT(I2424,"0"),"_",TEXT(F2424,"0")),[1]CodC!$A$2:$D$250,4,0)</f>
        <v>Matérias auto-reativas qur necessitam de regulação de temperatura;</v>
      </c>
      <c r="H2424" s="395" t="s">
        <v>19</v>
      </c>
      <c r="I2424" s="68">
        <v>4</v>
      </c>
      <c r="J2424" s="68" t="s">
        <v>1405</v>
      </c>
      <c r="K2424" s="64" t="s">
        <v>19</v>
      </c>
      <c r="L2424" s="64" t="s">
        <v>19</v>
      </c>
      <c r="M2424" s="64"/>
      <c r="N2424" s="64" t="s">
        <v>24602</v>
      </c>
      <c r="O2424" s="64" t="s">
        <v>4955</v>
      </c>
      <c r="P2424" s="113" t="s">
        <v>22423</v>
      </c>
      <c r="Q2424" s="70" t="s">
        <v>627</v>
      </c>
      <c r="R2424" s="70" t="s">
        <v>4733</v>
      </c>
      <c r="S2424" s="65" t="str">
        <f t="shared" si="122"/>
        <v xml:space="preserve">SW1 SW3 </v>
      </c>
      <c r="T2424" s="68" t="s">
        <v>1560</v>
      </c>
      <c r="U2424" s="68"/>
      <c r="V2424" s="68"/>
      <c r="W2424" s="68"/>
      <c r="X2424" s="68"/>
      <c r="Y2424" s="68"/>
      <c r="Z2424" s="68"/>
      <c r="AA2424" s="68"/>
      <c r="AB2424" s="68"/>
      <c r="AC2424" s="68"/>
      <c r="AD2424" s="68"/>
      <c r="AE2424" s="68"/>
      <c r="AF2424" s="68"/>
      <c r="AG2424" s="68"/>
      <c r="AH2424" s="68"/>
      <c r="AI2424" s="68"/>
      <c r="AJ2424" s="68"/>
      <c r="AK2424" s="68"/>
      <c r="AL2424" s="68"/>
      <c r="AM2424" s="70" t="s">
        <v>6610</v>
      </c>
      <c r="AN2424" s="63" t="str">
        <f>IF(ISNA(VLOOKUP(D2424,[1]GRE_Tabela2!$A$4:$D$112,4,0)),"-",VLOOKUP(D2424,[1]GRE_Tabela2!$A$4:$D$112,4,0))</f>
        <v>-</v>
      </c>
      <c r="AO2424" s="68" t="s">
        <v>4732</v>
      </c>
      <c r="AP2424" s="68" t="s">
        <v>4952</v>
      </c>
      <c r="AQ2424" s="113">
        <v>150</v>
      </c>
      <c r="AR2424" s="302" t="str">
        <f>IF(ISNA(VLOOKUP(AT2424,[1]FISQ!$D$2:$J$1713,7,0)),"-",VLOOKUP(AT2424,[1]FISQ!$D$2:$J$1713,7,0))</f>
        <v>1090 </v>
      </c>
      <c r="AS2424" s="302" t="str">
        <f>IF(ISNA(VLOOKUP(AT2424,[1]FISQ!$D$2:$J$1713,4,0)),"-",CONCATENATE("(",VLOOKUP(AT2424,[1]FISQ!$D$2:$J$1713,4,0),")"))</f>
        <v>(1)</v>
      </c>
      <c r="AT2424" s="71" t="s">
        <v>4957</v>
      </c>
      <c r="AU2424" s="38"/>
      <c r="AV2424" s="38"/>
      <c r="AW2424" s="38"/>
    </row>
    <row r="2425" spans="1:49" ht="63.75">
      <c r="A2425" s="33">
        <v>2424</v>
      </c>
      <c r="B2425" s="33" t="str">
        <f t="shared" si="120"/>
        <v>3235_-</v>
      </c>
      <c r="C2425" s="33" t="str">
        <f t="shared" si="121"/>
        <v>4.1//-</v>
      </c>
      <c r="D2425" s="61">
        <v>3235</v>
      </c>
      <c r="E2425" s="72" t="s">
        <v>6341</v>
      </c>
      <c r="F2425" s="395" t="s">
        <v>7485</v>
      </c>
      <c r="G2425" s="62" t="str">
        <f>VLOOKUP(CONCATENATE(TEXT(I2425,"0"),"_",TEXT(F2425,"0")),[1]CodC!$A$2:$D$250,4,0)</f>
        <v>Matérias auto-reativas qur necessitam de regulação de temperatura;</v>
      </c>
      <c r="H2425" s="395" t="s">
        <v>19</v>
      </c>
      <c r="I2425" s="68">
        <v>4</v>
      </c>
      <c r="J2425" s="68" t="s">
        <v>1405</v>
      </c>
      <c r="K2425" s="64" t="s">
        <v>19</v>
      </c>
      <c r="L2425" s="64" t="s">
        <v>19</v>
      </c>
      <c r="M2425" s="64"/>
      <c r="N2425" s="64" t="s">
        <v>24602</v>
      </c>
      <c r="O2425" s="64" t="s">
        <v>4955</v>
      </c>
      <c r="P2425" s="113" t="s">
        <v>22423</v>
      </c>
      <c r="Q2425" s="70" t="s">
        <v>627</v>
      </c>
      <c r="R2425" s="70" t="s">
        <v>4733</v>
      </c>
      <c r="S2425" s="65" t="str">
        <f t="shared" si="122"/>
        <v xml:space="preserve">SW1 SW3 </v>
      </c>
      <c r="T2425" s="68" t="s">
        <v>1560</v>
      </c>
      <c r="U2425" s="68"/>
      <c r="V2425" s="68"/>
      <c r="W2425" s="68"/>
      <c r="X2425" s="68"/>
      <c r="Y2425" s="68"/>
      <c r="Z2425" s="68"/>
      <c r="AA2425" s="68"/>
      <c r="AB2425" s="68"/>
      <c r="AC2425" s="68"/>
      <c r="AD2425" s="68"/>
      <c r="AE2425" s="68"/>
      <c r="AF2425" s="68"/>
      <c r="AG2425" s="68"/>
      <c r="AH2425" s="68"/>
      <c r="AI2425" s="68"/>
      <c r="AJ2425" s="68"/>
      <c r="AK2425" s="68"/>
      <c r="AL2425" s="68"/>
      <c r="AM2425" s="70" t="s">
        <v>4958</v>
      </c>
      <c r="AN2425" s="63" t="str">
        <f>IF(ISNA(VLOOKUP(D2425,[1]GRE_Tabela2!$A$4:$D$112,4,0)),"-",VLOOKUP(D2425,[1]GRE_Tabela2!$A$4:$D$112,4,0))</f>
        <v>-</v>
      </c>
      <c r="AO2425" s="68" t="s">
        <v>4732</v>
      </c>
      <c r="AP2425" s="68" t="s">
        <v>4952</v>
      </c>
      <c r="AQ2425" s="113">
        <v>150</v>
      </c>
      <c r="AR2425" s="302" t="str">
        <f>IF(ISNA(VLOOKUP(AT2425,[1]FISQ!$D$2:$J$1713,7,0)),"-",VLOOKUP(AT2425,[1]FISQ!$D$2:$J$1713,7,0))</f>
        <v>-</v>
      </c>
      <c r="AS2425" s="302" t="str">
        <f>IF(ISNA(VLOOKUP(AT2425,[1]FISQ!$D$2:$J$1713,4,0)),"-",CONCATENATE("(",VLOOKUP(AT2425,[1]FISQ!$D$2:$J$1713,4,0),")"))</f>
        <v>-</v>
      </c>
      <c r="AT2425" s="71" t="s">
        <v>4959</v>
      </c>
      <c r="AU2425" s="38"/>
      <c r="AV2425" s="38"/>
      <c r="AW2425" s="38"/>
    </row>
    <row r="2426" spans="1:49" ht="153">
      <c r="A2426" s="33">
        <v>2425</v>
      </c>
      <c r="B2426" s="33" t="str">
        <f t="shared" si="120"/>
        <v>3236_-</v>
      </c>
      <c r="C2426" s="33" t="str">
        <f t="shared" si="121"/>
        <v>4.1//-</v>
      </c>
      <c r="D2426" s="61">
        <v>3236</v>
      </c>
      <c r="E2426" s="67" t="s">
        <v>6342</v>
      </c>
      <c r="F2426" s="395" t="s">
        <v>7485</v>
      </c>
      <c r="G2426" s="62" t="str">
        <f>VLOOKUP(CONCATENATE(TEXT(I2426,"0"),"_",TEXT(F2426,"0")),[1]CodC!$A$2:$D$250,4,0)</f>
        <v>Matérias auto-reativas qur necessitam de regulação de temperatura;</v>
      </c>
      <c r="H2426" s="395" t="s">
        <v>19</v>
      </c>
      <c r="I2426" s="68">
        <v>4</v>
      </c>
      <c r="J2426" s="68" t="s">
        <v>1405</v>
      </c>
      <c r="K2426" s="64" t="s">
        <v>19</v>
      </c>
      <c r="L2426" s="64" t="s">
        <v>19</v>
      </c>
      <c r="M2426" s="64"/>
      <c r="N2426" s="64" t="s">
        <v>24602</v>
      </c>
      <c r="O2426" s="64" t="s">
        <v>4955</v>
      </c>
      <c r="P2426" s="113" t="s">
        <v>22423</v>
      </c>
      <c r="Q2426" s="70" t="s">
        <v>627</v>
      </c>
      <c r="R2426" s="70" t="s">
        <v>4733</v>
      </c>
      <c r="S2426" s="65" t="str">
        <f t="shared" si="122"/>
        <v xml:space="preserve">SW1 SW3 </v>
      </c>
      <c r="T2426" s="68" t="s">
        <v>1560</v>
      </c>
      <c r="U2426" s="68"/>
      <c r="V2426" s="68"/>
      <c r="W2426" s="68"/>
      <c r="X2426" s="68"/>
      <c r="Y2426" s="68"/>
      <c r="Z2426" s="68"/>
      <c r="AA2426" s="68"/>
      <c r="AB2426" s="68"/>
      <c r="AC2426" s="68"/>
      <c r="AD2426" s="68"/>
      <c r="AE2426" s="68"/>
      <c r="AF2426" s="68"/>
      <c r="AG2426" s="68"/>
      <c r="AH2426" s="68"/>
      <c r="AI2426" s="68"/>
      <c r="AJ2426" s="68"/>
      <c r="AK2426" s="68"/>
      <c r="AL2426" s="68"/>
      <c r="AM2426" s="70" t="s">
        <v>6531</v>
      </c>
      <c r="AN2426" s="63" t="str">
        <f>IF(ISNA(VLOOKUP(D2426,[1]GRE_Tabela2!$A$4:$D$112,4,0)),"-",VLOOKUP(D2426,[1]GRE_Tabela2!$A$4:$D$112,4,0))</f>
        <v>-</v>
      </c>
      <c r="AO2426" s="68" t="s">
        <v>4732</v>
      </c>
      <c r="AP2426" s="68" t="s">
        <v>4952</v>
      </c>
      <c r="AQ2426" s="113">
        <v>150</v>
      </c>
      <c r="AR2426" s="302" t="str">
        <f>IF(ISNA(VLOOKUP(AT2426,[1]FISQ!$D$2:$J$1713,7,0)),"-",VLOOKUP(AT2426,[1]FISQ!$D$2:$J$1713,7,0))</f>
        <v>-</v>
      </c>
      <c r="AS2426" s="302" t="str">
        <f>IF(ISNA(VLOOKUP(AT2426,[1]FISQ!$D$2:$J$1713,4,0)),"-",CONCATENATE("(",VLOOKUP(AT2426,[1]FISQ!$D$2:$J$1713,4,0),")"))</f>
        <v>-</v>
      </c>
      <c r="AT2426" s="71" t="s">
        <v>4960</v>
      </c>
      <c r="AU2426" s="38"/>
      <c r="AV2426" s="38"/>
      <c r="AW2426" s="38"/>
    </row>
    <row r="2427" spans="1:49" ht="102">
      <c r="A2427" s="33">
        <v>2426</v>
      </c>
      <c r="B2427" s="33" t="str">
        <f t="shared" si="120"/>
        <v>3237_-</v>
      </c>
      <c r="C2427" s="33" t="str">
        <f t="shared" si="121"/>
        <v>4.1//-</v>
      </c>
      <c r="D2427" s="61">
        <v>3237</v>
      </c>
      <c r="E2427" s="72" t="s">
        <v>6343</v>
      </c>
      <c r="F2427" s="395" t="s">
        <v>7485</v>
      </c>
      <c r="G2427" s="62" t="str">
        <f>VLOOKUP(CONCATENATE(TEXT(I2427,"0"),"_",TEXT(F2427,"0")),[1]CodC!$A$2:$D$250,4,0)</f>
        <v>Matérias auto-reativas qur necessitam de regulação de temperatura;</v>
      </c>
      <c r="H2427" s="395" t="s">
        <v>19</v>
      </c>
      <c r="I2427" s="68">
        <v>4</v>
      </c>
      <c r="J2427" s="68" t="s">
        <v>1405</v>
      </c>
      <c r="K2427" s="64" t="s">
        <v>19</v>
      </c>
      <c r="L2427" s="64" t="s">
        <v>19</v>
      </c>
      <c r="M2427" s="64"/>
      <c r="N2427" s="64" t="s">
        <v>24602</v>
      </c>
      <c r="O2427" s="64" t="s">
        <v>4955</v>
      </c>
      <c r="P2427" s="113" t="s">
        <v>22423</v>
      </c>
      <c r="Q2427" s="70" t="s">
        <v>627</v>
      </c>
      <c r="R2427" s="70" t="s">
        <v>4733</v>
      </c>
      <c r="S2427" s="65" t="str">
        <f t="shared" si="122"/>
        <v xml:space="preserve">SW1 SW3 </v>
      </c>
      <c r="T2427" s="68" t="s">
        <v>1560</v>
      </c>
      <c r="U2427" s="68"/>
      <c r="V2427" s="68"/>
      <c r="W2427" s="68"/>
      <c r="X2427" s="68"/>
      <c r="Y2427" s="68"/>
      <c r="Z2427" s="68"/>
      <c r="AA2427" s="68"/>
      <c r="AB2427" s="68"/>
      <c r="AC2427" s="68"/>
      <c r="AD2427" s="68"/>
      <c r="AE2427" s="68"/>
      <c r="AF2427" s="68"/>
      <c r="AG2427" s="68"/>
      <c r="AH2427" s="68"/>
      <c r="AI2427" s="68"/>
      <c r="AJ2427" s="68"/>
      <c r="AK2427" s="68"/>
      <c r="AL2427" s="68"/>
      <c r="AM2427" s="70" t="s">
        <v>6611</v>
      </c>
      <c r="AN2427" s="63" t="str">
        <f>IF(ISNA(VLOOKUP(D2427,[1]GRE_Tabela2!$A$4:$D$112,4,0)),"-",VLOOKUP(D2427,[1]GRE_Tabela2!$A$4:$D$112,4,0))</f>
        <v>-</v>
      </c>
      <c r="AO2427" s="68" t="s">
        <v>4732</v>
      </c>
      <c r="AP2427" s="68" t="s">
        <v>4952</v>
      </c>
      <c r="AQ2427" s="113">
        <v>150</v>
      </c>
      <c r="AR2427" s="302" t="str">
        <f>IF(ISNA(VLOOKUP(AT2427,[1]FISQ!$D$2:$J$1713,7,0)),"-",VLOOKUP(AT2427,[1]FISQ!$D$2:$J$1713,7,0))</f>
        <v>-</v>
      </c>
      <c r="AS2427" s="302" t="str">
        <f>IF(ISNA(VLOOKUP(AT2427,[1]FISQ!$D$2:$J$1713,4,0)),"-",CONCATENATE("(",VLOOKUP(AT2427,[1]FISQ!$D$2:$J$1713,4,0),")"))</f>
        <v>-</v>
      </c>
      <c r="AT2427" s="71" t="s">
        <v>4961</v>
      </c>
      <c r="AU2427" s="38"/>
      <c r="AV2427" s="38"/>
      <c r="AW2427" s="38"/>
    </row>
    <row r="2428" spans="1:49" ht="102">
      <c r="A2428" s="33">
        <v>2427</v>
      </c>
      <c r="B2428" s="33" t="str">
        <f t="shared" si="120"/>
        <v>3238_-</v>
      </c>
      <c r="C2428" s="33" t="str">
        <f t="shared" si="121"/>
        <v>4.1//-</v>
      </c>
      <c r="D2428" s="61">
        <v>3238</v>
      </c>
      <c r="E2428" s="67" t="s">
        <v>6344</v>
      </c>
      <c r="F2428" s="395" t="s">
        <v>7485</v>
      </c>
      <c r="G2428" s="62" t="str">
        <f>VLOOKUP(CONCATENATE(TEXT(I2428,"0"),"_",TEXT(F2428,"0")),[1]CodC!$A$2:$D$250,4,0)</f>
        <v>Matérias auto-reativas qur necessitam de regulação de temperatura;</v>
      </c>
      <c r="H2428" s="395" t="s">
        <v>19</v>
      </c>
      <c r="I2428" s="68">
        <v>4</v>
      </c>
      <c r="J2428" s="68" t="s">
        <v>1405</v>
      </c>
      <c r="K2428" s="64" t="s">
        <v>19</v>
      </c>
      <c r="L2428" s="64" t="s">
        <v>19</v>
      </c>
      <c r="M2428" s="64"/>
      <c r="N2428" s="64" t="s">
        <v>24602</v>
      </c>
      <c r="O2428" s="64" t="s">
        <v>4955</v>
      </c>
      <c r="P2428" s="113" t="s">
        <v>22423</v>
      </c>
      <c r="Q2428" s="70" t="s">
        <v>627</v>
      </c>
      <c r="R2428" s="70" t="s">
        <v>4733</v>
      </c>
      <c r="S2428" s="65" t="str">
        <f t="shared" si="122"/>
        <v xml:space="preserve">SW1 SW3 </v>
      </c>
      <c r="T2428" s="68" t="s">
        <v>1560</v>
      </c>
      <c r="U2428" s="68"/>
      <c r="V2428" s="68"/>
      <c r="W2428" s="68"/>
      <c r="X2428" s="68"/>
      <c r="Y2428" s="68"/>
      <c r="Z2428" s="68"/>
      <c r="AA2428" s="68"/>
      <c r="AB2428" s="68"/>
      <c r="AC2428" s="68"/>
      <c r="AD2428" s="68"/>
      <c r="AE2428" s="68"/>
      <c r="AF2428" s="68"/>
      <c r="AG2428" s="68"/>
      <c r="AH2428" s="68"/>
      <c r="AI2428" s="68"/>
      <c r="AJ2428" s="68"/>
      <c r="AK2428" s="68"/>
      <c r="AL2428" s="68"/>
      <c r="AM2428" s="70" t="s">
        <v>6612</v>
      </c>
      <c r="AN2428" s="63" t="str">
        <f>IF(ISNA(VLOOKUP(D2428,[1]GRE_Tabela2!$A$4:$D$112,4,0)),"-",VLOOKUP(D2428,[1]GRE_Tabela2!$A$4:$D$112,4,0))</f>
        <v>-</v>
      </c>
      <c r="AO2428" s="68" t="s">
        <v>4732</v>
      </c>
      <c r="AP2428" s="68" t="s">
        <v>4952</v>
      </c>
      <c r="AQ2428" s="113">
        <v>150</v>
      </c>
      <c r="AR2428" s="302" t="str">
        <f>IF(ISNA(VLOOKUP(AT2428,[1]FISQ!$D$2:$J$1713,7,0)),"-",VLOOKUP(AT2428,[1]FISQ!$D$2:$J$1713,7,0))</f>
        <v>-</v>
      </c>
      <c r="AS2428" s="302" t="str">
        <f>IF(ISNA(VLOOKUP(AT2428,[1]FISQ!$D$2:$J$1713,4,0)),"-",CONCATENATE("(",VLOOKUP(AT2428,[1]FISQ!$D$2:$J$1713,4,0),")"))</f>
        <v>-</v>
      </c>
      <c r="AT2428" s="71" t="s">
        <v>4962</v>
      </c>
      <c r="AU2428" s="38"/>
      <c r="AV2428" s="38"/>
      <c r="AW2428" s="38"/>
    </row>
    <row r="2429" spans="1:49" ht="102">
      <c r="A2429" s="33">
        <v>2428</v>
      </c>
      <c r="B2429" s="33" t="str">
        <f t="shared" si="120"/>
        <v>3239_-</v>
      </c>
      <c r="C2429" s="33" t="str">
        <f t="shared" si="121"/>
        <v>4.1//-</v>
      </c>
      <c r="D2429" s="61">
        <v>3239</v>
      </c>
      <c r="E2429" s="72" t="s">
        <v>6345</v>
      </c>
      <c r="F2429" s="395" t="s">
        <v>7485</v>
      </c>
      <c r="G2429" s="62" t="str">
        <f>VLOOKUP(CONCATENATE(TEXT(I2429,"0"),"_",TEXT(F2429,"0")),[1]CodC!$A$2:$D$250,4,0)</f>
        <v>Matérias auto-reativas qur necessitam de regulação de temperatura;</v>
      </c>
      <c r="H2429" s="395" t="s">
        <v>7294</v>
      </c>
      <c r="I2429" s="68">
        <v>4</v>
      </c>
      <c r="J2429" s="68" t="s">
        <v>1405</v>
      </c>
      <c r="K2429" s="64" t="s">
        <v>19</v>
      </c>
      <c r="L2429" s="64" t="s">
        <v>19</v>
      </c>
      <c r="M2429" s="64"/>
      <c r="N2429" s="64" t="s">
        <v>24602</v>
      </c>
      <c r="O2429" s="64" t="s">
        <v>4955</v>
      </c>
      <c r="P2429" s="113" t="s">
        <v>22423</v>
      </c>
      <c r="Q2429" s="70" t="s">
        <v>627</v>
      </c>
      <c r="R2429" s="70" t="s">
        <v>4733</v>
      </c>
      <c r="S2429" s="65" t="str">
        <f t="shared" si="122"/>
        <v xml:space="preserve">SW1 SW3 </v>
      </c>
      <c r="T2429" s="68" t="s">
        <v>1560</v>
      </c>
      <c r="U2429" s="68"/>
      <c r="V2429" s="68"/>
      <c r="W2429" s="68"/>
      <c r="X2429" s="68"/>
      <c r="Y2429" s="68"/>
      <c r="Z2429" s="68"/>
      <c r="AA2429" s="68"/>
      <c r="AB2429" s="68"/>
      <c r="AC2429" s="68"/>
      <c r="AD2429" s="68"/>
      <c r="AE2429" s="68"/>
      <c r="AF2429" s="68"/>
      <c r="AG2429" s="68"/>
      <c r="AH2429" s="68"/>
      <c r="AI2429" s="68"/>
      <c r="AJ2429" s="68"/>
      <c r="AK2429" s="68"/>
      <c r="AL2429" s="68"/>
      <c r="AM2429" s="70" t="s">
        <v>6611</v>
      </c>
      <c r="AN2429" s="63" t="str">
        <f>IF(ISNA(VLOOKUP(D2429,[1]GRE_Tabela2!$A$4:$D$112,4,0)),"-",VLOOKUP(D2429,[1]GRE_Tabela2!$A$4:$D$112,4,0))</f>
        <v>-</v>
      </c>
      <c r="AO2429" s="68" t="s">
        <v>4732</v>
      </c>
      <c r="AP2429" s="68" t="s">
        <v>4952</v>
      </c>
      <c r="AQ2429" s="113">
        <v>150</v>
      </c>
      <c r="AR2429" s="302" t="str">
        <f>IF(ISNA(VLOOKUP(AT2429,[1]FISQ!$D$2:$J$1713,7,0)),"-",VLOOKUP(AT2429,[1]FISQ!$D$2:$J$1713,7,0))</f>
        <v>-</v>
      </c>
      <c r="AS2429" s="302" t="str">
        <f>IF(ISNA(VLOOKUP(AT2429,[1]FISQ!$D$2:$J$1713,4,0)),"-",CONCATENATE("(",VLOOKUP(AT2429,[1]FISQ!$D$2:$J$1713,4,0),")"))</f>
        <v>-</v>
      </c>
      <c r="AT2429" s="71" t="s">
        <v>4963</v>
      </c>
      <c r="AU2429" s="38"/>
      <c r="AV2429" s="38"/>
      <c r="AW2429" s="38"/>
    </row>
    <row r="2430" spans="1:49" ht="102">
      <c r="A2430" s="33">
        <v>2429</v>
      </c>
      <c r="B2430" s="33" t="str">
        <f t="shared" si="120"/>
        <v>3240_-</v>
      </c>
      <c r="C2430" s="33" t="str">
        <f t="shared" si="121"/>
        <v>4.1//-</v>
      </c>
      <c r="D2430" s="61">
        <v>3240</v>
      </c>
      <c r="E2430" s="67" t="s">
        <v>6346</v>
      </c>
      <c r="F2430" s="395" t="s">
        <v>7485</v>
      </c>
      <c r="G2430" s="62" t="str">
        <f>VLOOKUP(CONCATENATE(TEXT(I2430,"0"),"_",TEXT(F2430,"0")),[1]CodC!$A$2:$D$250,4,0)</f>
        <v>Matérias auto-reativas qur necessitam de regulação de temperatura;</v>
      </c>
      <c r="H2430" s="395" t="s">
        <v>7294</v>
      </c>
      <c r="I2430" s="68">
        <v>4</v>
      </c>
      <c r="J2430" s="68" t="s">
        <v>1405</v>
      </c>
      <c r="K2430" s="64" t="s">
        <v>19</v>
      </c>
      <c r="L2430" s="64" t="s">
        <v>19</v>
      </c>
      <c r="M2430" s="64"/>
      <c r="N2430" s="64" t="s">
        <v>24602</v>
      </c>
      <c r="O2430" s="64" t="s">
        <v>4955</v>
      </c>
      <c r="P2430" s="113" t="s">
        <v>22423</v>
      </c>
      <c r="Q2430" s="70" t="s">
        <v>627</v>
      </c>
      <c r="R2430" s="70" t="s">
        <v>4733</v>
      </c>
      <c r="S2430" s="65" t="str">
        <f t="shared" si="122"/>
        <v xml:space="preserve">SW1 SW3 </v>
      </c>
      <c r="T2430" s="68" t="s">
        <v>1560</v>
      </c>
      <c r="U2430" s="68"/>
      <c r="V2430" s="68"/>
      <c r="W2430" s="68"/>
      <c r="X2430" s="68"/>
      <c r="Y2430" s="68"/>
      <c r="Z2430" s="68"/>
      <c r="AA2430" s="68"/>
      <c r="AB2430" s="68"/>
      <c r="AC2430" s="68"/>
      <c r="AD2430" s="68"/>
      <c r="AE2430" s="68"/>
      <c r="AF2430" s="68"/>
      <c r="AG2430" s="68"/>
      <c r="AH2430" s="68"/>
      <c r="AI2430" s="68"/>
      <c r="AJ2430" s="68"/>
      <c r="AK2430" s="68"/>
      <c r="AL2430" s="68"/>
      <c r="AM2430" s="70" t="s">
        <v>6612</v>
      </c>
      <c r="AN2430" s="63" t="str">
        <f>IF(ISNA(VLOOKUP(D2430,[1]GRE_Tabela2!$A$4:$D$112,4,0)),"-",VLOOKUP(D2430,[1]GRE_Tabela2!$A$4:$D$112,4,0))</f>
        <v>-</v>
      </c>
      <c r="AO2430" s="68" t="s">
        <v>4732</v>
      </c>
      <c r="AP2430" s="68" t="s">
        <v>4952</v>
      </c>
      <c r="AQ2430" s="113">
        <v>150</v>
      </c>
      <c r="AR2430" s="302" t="str">
        <f>IF(ISNA(VLOOKUP(AT2430,[1]FISQ!$D$2:$J$1713,7,0)),"-",VLOOKUP(AT2430,[1]FISQ!$D$2:$J$1713,7,0))</f>
        <v>-</v>
      </c>
      <c r="AS2430" s="302" t="str">
        <f>IF(ISNA(VLOOKUP(AT2430,[1]FISQ!$D$2:$J$1713,4,0)),"-",CONCATENATE("(",VLOOKUP(AT2430,[1]FISQ!$D$2:$J$1713,4,0),")"))</f>
        <v>-</v>
      </c>
      <c r="AT2430" s="71" t="s">
        <v>4964</v>
      </c>
      <c r="AU2430" s="38"/>
      <c r="AV2430" s="38"/>
      <c r="AW2430" s="38"/>
    </row>
    <row r="2431" spans="1:49" ht="63.75">
      <c r="A2431" s="33">
        <v>2430</v>
      </c>
      <c r="B2431" s="33" t="str">
        <f t="shared" si="120"/>
        <v>3241_III</v>
      </c>
      <c r="C2431" s="33" t="str">
        <f t="shared" si="121"/>
        <v>4.1//-</v>
      </c>
      <c r="D2431" s="61">
        <v>3241</v>
      </c>
      <c r="E2431" s="67" t="s">
        <v>4965</v>
      </c>
      <c r="F2431" s="395" t="s">
        <v>7436</v>
      </c>
      <c r="G2431" s="62" t="str">
        <f>VLOOKUP(CONCATENATE(TEXT(I2431,"0"),"_",TEXT(F2431,"0")),[1]CodC!$A$2:$D$250,4,0)</f>
        <v>Matérias auto-reativas que não necessitam de regulação de temperatura;</v>
      </c>
      <c r="H2431" s="395" t="s">
        <v>19</v>
      </c>
      <c r="I2431" s="68">
        <v>4</v>
      </c>
      <c r="J2431" s="68" t="s">
        <v>1405</v>
      </c>
      <c r="K2431" s="69" t="s">
        <v>19</v>
      </c>
      <c r="L2431" s="68" t="s">
        <v>879</v>
      </c>
      <c r="M2431" s="68"/>
      <c r="N2431" s="64" t="s">
        <v>7421</v>
      </c>
      <c r="O2431" s="64" t="s">
        <v>19</v>
      </c>
      <c r="P2431" s="113" t="s">
        <v>22423</v>
      </c>
      <c r="Q2431" s="70" t="s">
        <v>1482</v>
      </c>
      <c r="R2431" s="70" t="s">
        <v>4966</v>
      </c>
      <c r="S2431" s="65" t="str">
        <f t="shared" si="122"/>
        <v xml:space="preserve">SW1 SW2 H2 H3 </v>
      </c>
      <c r="T2431" s="69" t="s">
        <v>19</v>
      </c>
      <c r="U2431" s="69"/>
      <c r="V2431" s="69"/>
      <c r="W2431" s="69"/>
      <c r="X2431" s="69"/>
      <c r="Y2431" s="69"/>
      <c r="Z2431" s="69"/>
      <c r="AA2431" s="69"/>
      <c r="AB2431" s="69"/>
      <c r="AC2431" s="69"/>
      <c r="AD2431" s="69"/>
      <c r="AE2431" s="69"/>
      <c r="AF2431" s="69"/>
      <c r="AG2431" s="69"/>
      <c r="AH2431" s="69"/>
      <c r="AI2431" s="69"/>
      <c r="AJ2431" s="69"/>
      <c r="AK2431" s="69"/>
      <c r="AL2431" s="69"/>
      <c r="AM2431" s="70" t="s">
        <v>6516</v>
      </c>
      <c r="AN2431" s="63" t="str">
        <f>IF(ISNA(VLOOKUP(D2431,[1]GRE_Tabela2!$A$4:$D$112,4,0)),"-",VLOOKUP(D2431,[1]GRE_Tabela2!$A$4:$D$112,4,0))</f>
        <v>-</v>
      </c>
      <c r="AO2431" s="68" t="s">
        <v>4709</v>
      </c>
      <c r="AP2431" s="68" t="s">
        <v>1333</v>
      </c>
      <c r="AQ2431" s="113">
        <v>133</v>
      </c>
      <c r="AR2431" s="302" t="str">
        <f>IF(ISNA(VLOOKUP(AT2431,[1]FISQ!$D$2:$J$1713,7,0)),"-",VLOOKUP(AT2431,[1]FISQ!$D$2:$J$1713,7,0))</f>
        <v>0415 </v>
      </c>
      <c r="AS2431" s="302" t="str">
        <f>IF(ISNA(VLOOKUP(AT2431,[1]FISQ!$D$2:$J$1713,4,0)),"-",CONCATENATE("(",VLOOKUP(AT2431,[1]FISQ!$D$2:$J$1713,4,0),")"))</f>
        <v>(1)</v>
      </c>
      <c r="AT2431" s="71" t="s">
        <v>4967</v>
      </c>
      <c r="AU2431" s="38"/>
      <c r="AV2431" s="38"/>
      <c r="AW2431" s="38"/>
    </row>
    <row r="2432" spans="1:49" ht="89.25">
      <c r="A2432" s="33">
        <v>2431</v>
      </c>
      <c r="B2432" s="33" t="str">
        <f t="shared" si="120"/>
        <v>3242_II</v>
      </c>
      <c r="C2432" s="33" t="str">
        <f t="shared" si="121"/>
        <v>4.1//-</v>
      </c>
      <c r="D2432" s="61">
        <v>3242</v>
      </c>
      <c r="E2432" s="67" t="s">
        <v>4968</v>
      </c>
      <c r="F2432" s="395" t="s">
        <v>7436</v>
      </c>
      <c r="G2432" s="62" t="str">
        <f>VLOOKUP(CONCATENATE(TEXT(I2432,"0"),"_",TEXT(F2432,"0")),[1]CodC!$A$2:$D$250,4,0)</f>
        <v>Matérias auto-reativas que não necessitam de regulação de temperatura;</v>
      </c>
      <c r="H2432" s="395" t="s">
        <v>7294</v>
      </c>
      <c r="I2432" s="68">
        <v>4</v>
      </c>
      <c r="J2432" s="68" t="s">
        <v>1405</v>
      </c>
      <c r="K2432" s="64" t="s">
        <v>19</v>
      </c>
      <c r="L2432" s="68" t="s">
        <v>849</v>
      </c>
      <c r="M2432" s="68"/>
      <c r="N2432" s="64" t="s">
        <v>24603</v>
      </c>
      <c r="O2432" s="64" t="s">
        <v>4969</v>
      </c>
      <c r="P2432" s="113" t="s">
        <v>22423</v>
      </c>
      <c r="Q2432" s="70" t="s">
        <v>627</v>
      </c>
      <c r="R2432" s="70" t="s">
        <v>627</v>
      </c>
      <c r="S2432" s="65" t="str">
        <f t="shared" si="122"/>
        <v/>
      </c>
      <c r="T2432" s="68" t="s">
        <v>4970</v>
      </c>
      <c r="U2432" s="68"/>
      <c r="V2432" s="68"/>
      <c r="W2432" s="68"/>
      <c r="X2432" s="68"/>
      <c r="Y2432" s="68"/>
      <c r="Z2432" s="68"/>
      <c r="AA2432" s="68"/>
      <c r="AB2432" s="68"/>
      <c r="AC2432" s="68"/>
      <c r="AD2432" s="68"/>
      <c r="AE2432" s="68"/>
      <c r="AF2432" s="68"/>
      <c r="AG2432" s="68"/>
      <c r="AH2432" s="68"/>
      <c r="AI2432" s="68"/>
      <c r="AJ2432" s="68"/>
      <c r="AK2432" s="68"/>
      <c r="AL2432" s="68"/>
      <c r="AM2432" s="70" t="s">
        <v>6347</v>
      </c>
      <c r="AN2432" s="63" t="str">
        <f>IF(ISNA(VLOOKUP(D2432,[1]GRE_Tabela2!$A$4:$D$112,4,0)),"-",VLOOKUP(D2432,[1]GRE_Tabela2!$A$4:$D$112,4,0))</f>
        <v>-</v>
      </c>
      <c r="AO2432" s="68" t="s">
        <v>4709</v>
      </c>
      <c r="AP2432" s="68" t="s">
        <v>1333</v>
      </c>
      <c r="AQ2432" s="113">
        <v>149</v>
      </c>
      <c r="AR2432" s="302" t="str">
        <f>IF(ISNA(VLOOKUP(AT2432,[1]FISQ!$D$2:$J$1713,7,0)),"-",VLOOKUP(AT2432,[1]FISQ!$D$2:$J$1713,7,0))</f>
        <v>0380 </v>
      </c>
      <c r="AS2432" s="302" t="str">
        <f>IF(ISNA(VLOOKUP(AT2432,[1]FISQ!$D$2:$J$1713,4,0)),"-",CONCATENATE("(",VLOOKUP(AT2432,[1]FISQ!$D$2:$J$1713,4,0),")"))</f>
        <v>(1)</v>
      </c>
      <c r="AT2432" s="71" t="s">
        <v>4971</v>
      </c>
      <c r="AU2432" s="38"/>
      <c r="AV2432" s="38"/>
      <c r="AW2432" s="38"/>
    </row>
    <row r="2433" spans="1:49" ht="38.25">
      <c r="A2433" s="33">
        <v>2432</v>
      </c>
      <c r="B2433" s="33" t="str">
        <f t="shared" si="120"/>
        <v>3243_II</v>
      </c>
      <c r="C2433" s="33" t="str">
        <f t="shared" si="121"/>
        <v>6.1//-</v>
      </c>
      <c r="D2433" s="61">
        <v>3243</v>
      </c>
      <c r="E2433" s="72" t="s">
        <v>4972</v>
      </c>
      <c r="F2433" s="395" t="s">
        <v>1491</v>
      </c>
      <c r="G2433" s="62" t="str">
        <f>VLOOKUP(CONCATENATE(TEXT(I2433,"0"),"_",TEXT(F2433,"0")),[1]CodC!$A$2:$D$250,4,0)</f>
        <v>Outras matérias tóxicas;</v>
      </c>
      <c r="H2433" s="395" t="s">
        <v>7327</v>
      </c>
      <c r="I2433" s="68">
        <v>6</v>
      </c>
      <c r="J2433" s="68" t="s">
        <v>50</v>
      </c>
      <c r="K2433" s="69" t="s">
        <v>19</v>
      </c>
      <c r="L2433" s="68" t="s">
        <v>849</v>
      </c>
      <c r="M2433" s="68"/>
      <c r="N2433" s="64" t="s">
        <v>24604</v>
      </c>
      <c r="O2433" s="64" t="s">
        <v>4973</v>
      </c>
      <c r="P2433" s="113" t="s">
        <v>22423</v>
      </c>
      <c r="Q2433" s="70" t="s">
        <v>5989</v>
      </c>
      <c r="R2433" s="70" t="s">
        <v>645</v>
      </c>
      <c r="S2433" s="65" t="str">
        <f t="shared" si="122"/>
        <v xml:space="preserve"> SW2 </v>
      </c>
      <c r="T2433" s="69" t="s">
        <v>19</v>
      </c>
      <c r="U2433" s="69"/>
      <c r="V2433" s="69"/>
      <c r="W2433" s="69"/>
      <c r="X2433" s="69"/>
      <c r="Y2433" s="69"/>
      <c r="Z2433" s="69"/>
      <c r="AA2433" s="69"/>
      <c r="AB2433" s="69"/>
      <c r="AC2433" s="69"/>
      <c r="AD2433" s="69"/>
      <c r="AE2433" s="69"/>
      <c r="AF2433" s="69"/>
      <c r="AG2433" s="69"/>
      <c r="AH2433" s="69"/>
      <c r="AI2433" s="69"/>
      <c r="AJ2433" s="69"/>
      <c r="AK2433" s="69"/>
      <c r="AL2433" s="69"/>
      <c r="AM2433" s="70" t="s">
        <v>4974</v>
      </c>
      <c r="AN2433" s="63" t="str">
        <f>IF(ISNA(VLOOKUP(D2433,[1]GRE_Tabela2!$A$4:$D$112,4,0)),"-",VLOOKUP(D2433,[1]GRE_Tabela2!$A$4:$D$112,4,0))</f>
        <v>-</v>
      </c>
      <c r="AO2433" s="68" t="s">
        <v>1341</v>
      </c>
      <c r="AP2433" s="68" t="s">
        <v>1795</v>
      </c>
      <c r="AQ2433" s="113">
        <v>151</v>
      </c>
      <c r="AR2433" s="302" t="str">
        <f>IF(ISNA(VLOOKUP(AT2433,[1]FISQ!$D$2:$J$1713,7,0)),"-",VLOOKUP(AT2433,[1]FISQ!$D$2:$J$1713,7,0))</f>
        <v>-</v>
      </c>
      <c r="AS2433" s="302" t="str">
        <f>IF(ISNA(VLOOKUP(AT2433,[1]FISQ!$D$2:$J$1713,4,0)),"-",CONCATENATE("(",VLOOKUP(AT2433,[1]FISQ!$D$2:$J$1713,4,0),")"))</f>
        <v>-</v>
      </c>
      <c r="AT2433" s="71" t="s">
        <v>4975</v>
      </c>
      <c r="AU2433" s="38"/>
      <c r="AV2433" s="38"/>
      <c r="AW2433" s="38"/>
    </row>
    <row r="2434" spans="1:49" ht="38.25">
      <c r="A2434" s="33">
        <v>2433</v>
      </c>
      <c r="B2434" s="33" t="str">
        <f t="shared" si="120"/>
        <v>3244_II</v>
      </c>
      <c r="C2434" s="33" t="str">
        <f t="shared" si="121"/>
        <v>8//-</v>
      </c>
      <c r="D2434" s="61">
        <v>3244</v>
      </c>
      <c r="E2434" s="72" t="s">
        <v>4976</v>
      </c>
      <c r="F2434" s="395" t="s">
        <v>7353</v>
      </c>
      <c r="G2434" s="62" t="str">
        <f>VLOOKUP(CONCATENATE(TEXT(I2434,"0"),"_",TEXT(F2434,"0")),[1]CodC!$A$2:$D$250,4,0)</f>
        <v>Outras matérias corrosivas, sólidas;</v>
      </c>
      <c r="H2434" s="395" t="s">
        <v>7339</v>
      </c>
      <c r="I2434" s="69" t="s">
        <v>631</v>
      </c>
      <c r="J2434" s="69" t="s">
        <v>631</v>
      </c>
      <c r="K2434" s="69" t="s">
        <v>19</v>
      </c>
      <c r="L2434" s="68" t="s">
        <v>849</v>
      </c>
      <c r="M2434" s="68"/>
      <c r="N2434" s="64" t="s">
        <v>24605</v>
      </c>
      <c r="O2434" s="64" t="s">
        <v>4977</v>
      </c>
      <c r="P2434" s="113" t="s">
        <v>22425</v>
      </c>
      <c r="Q2434" s="70" t="s">
        <v>5989</v>
      </c>
      <c r="R2434" s="70" t="s">
        <v>645</v>
      </c>
      <c r="S2434" s="65" t="str">
        <f t="shared" si="122"/>
        <v xml:space="preserve"> SW2 </v>
      </c>
      <c r="T2434" s="69" t="s">
        <v>19</v>
      </c>
      <c r="U2434" s="69"/>
      <c r="V2434" s="69"/>
      <c r="W2434" s="69"/>
      <c r="X2434" s="69"/>
      <c r="Y2434" s="69"/>
      <c r="Z2434" s="69"/>
      <c r="AA2434" s="69"/>
      <c r="AB2434" s="69"/>
      <c r="AC2434" s="69"/>
      <c r="AD2434" s="69"/>
      <c r="AE2434" s="69"/>
      <c r="AF2434" s="69"/>
      <c r="AG2434" s="69"/>
      <c r="AH2434" s="69"/>
      <c r="AI2434" s="69"/>
      <c r="AJ2434" s="69"/>
      <c r="AK2434" s="69"/>
      <c r="AL2434" s="69"/>
      <c r="AM2434" s="70" t="s">
        <v>4978</v>
      </c>
      <c r="AN2434" s="63" t="str">
        <f>IF(ISNA(VLOOKUP(D2434,[1]GRE_Tabela2!$A$4:$D$112,4,0)),"-",VLOOKUP(D2434,[1]GRE_Tabela2!$A$4:$D$112,4,0))</f>
        <v>-</v>
      </c>
      <c r="AO2434" s="68" t="s">
        <v>1341</v>
      </c>
      <c r="AP2434" s="68" t="s">
        <v>1913</v>
      </c>
      <c r="AQ2434" s="113">
        <v>154</v>
      </c>
      <c r="AR2434" s="302" t="str">
        <f>IF(ISNA(VLOOKUP(AT2434,[1]FISQ!$D$2:$J$1713,7,0)),"-",VLOOKUP(AT2434,[1]FISQ!$D$2:$J$1713,7,0))</f>
        <v>-</v>
      </c>
      <c r="AS2434" s="302" t="str">
        <f>IF(ISNA(VLOOKUP(AT2434,[1]FISQ!$D$2:$J$1713,4,0)),"-",CONCATENATE("(",VLOOKUP(AT2434,[1]FISQ!$D$2:$J$1713,4,0),")"))</f>
        <v>-</v>
      </c>
      <c r="AT2434" s="71" t="s">
        <v>4979</v>
      </c>
      <c r="AU2434" s="38" t="s">
        <v>6539</v>
      </c>
      <c r="AV2434" s="30"/>
      <c r="AW2434" s="38"/>
    </row>
    <row r="2435" spans="1:49" ht="25.5">
      <c r="A2435" s="33">
        <v>2434</v>
      </c>
      <c r="B2435" s="33" t="str">
        <f t="shared" si="120"/>
        <v>3245_-</v>
      </c>
      <c r="C2435" s="33" t="str">
        <f t="shared" si="121"/>
        <v>9//-</v>
      </c>
      <c r="D2435" s="61">
        <v>3245</v>
      </c>
      <c r="E2435" s="67" t="s">
        <v>4980</v>
      </c>
      <c r="F2435" s="395" t="s">
        <v>7486</v>
      </c>
      <c r="G2435" s="62" t="str">
        <f>VLOOKUP(CONCATENATE(TEXT(I2435,"0"),"_",TEXT(F2435,"0")),[1]CodC!$A$2:$D$250,4,0)</f>
        <v>Matérias perigosas para o ambiente, microrganismos e organismos geneticamente modificados;</v>
      </c>
      <c r="H2435" s="395" t="s">
        <v>19</v>
      </c>
      <c r="I2435" s="69" t="s">
        <v>2442</v>
      </c>
      <c r="J2435" s="69" t="s">
        <v>2442</v>
      </c>
      <c r="K2435" s="64" t="s">
        <v>19</v>
      </c>
      <c r="L2435" s="64" t="s">
        <v>19</v>
      </c>
      <c r="M2435" s="64"/>
      <c r="N2435" s="64" t="s">
        <v>24606</v>
      </c>
      <c r="O2435" s="64" t="s">
        <v>4981</v>
      </c>
      <c r="P2435" s="113" t="s">
        <v>22424</v>
      </c>
      <c r="Q2435" s="73" t="s">
        <v>16</v>
      </c>
      <c r="R2435" s="73" t="s">
        <v>5672</v>
      </c>
      <c r="S2435" s="73" t="s">
        <v>5672</v>
      </c>
      <c r="T2435" s="68" t="s">
        <v>3237</v>
      </c>
      <c r="U2435" s="68"/>
      <c r="V2435" s="68"/>
      <c r="W2435" s="68"/>
      <c r="X2435" s="68"/>
      <c r="Y2435" s="68"/>
      <c r="Z2435" s="68"/>
      <c r="AA2435" s="68"/>
      <c r="AB2435" s="68"/>
      <c r="AC2435" s="68"/>
      <c r="AD2435" s="68"/>
      <c r="AE2435" s="68"/>
      <c r="AF2435" s="68"/>
      <c r="AG2435" s="68"/>
      <c r="AH2435" s="68"/>
      <c r="AI2435" s="68"/>
      <c r="AJ2435" s="68"/>
      <c r="AK2435" s="68"/>
      <c r="AL2435" s="68"/>
      <c r="AM2435" s="73" t="s">
        <v>19</v>
      </c>
      <c r="AN2435" s="63" t="str">
        <f>IF(ISNA(VLOOKUP(D2435,[1]GRE_Tabela2!$A$4:$D$112,4,0)),"-",VLOOKUP(D2435,[1]GRE_Tabela2!$A$4:$D$112,4,0))</f>
        <v>-</v>
      </c>
      <c r="AO2435" s="68" t="s">
        <v>1341</v>
      </c>
      <c r="AP2435" s="68" t="s">
        <v>4273</v>
      </c>
      <c r="AQ2435" s="113">
        <v>171</v>
      </c>
      <c r="AR2435" s="302" t="str">
        <f>IF(ISNA(VLOOKUP(AT2435,[1]FISQ!$D$2:$J$1713,7,0)),"-",VLOOKUP(AT2435,[1]FISQ!$D$2:$J$1713,7,0))</f>
        <v>-</v>
      </c>
      <c r="AS2435" s="302" t="str">
        <f>IF(ISNA(VLOOKUP(AT2435,[1]FISQ!$D$2:$J$1713,4,0)),"-",CONCATENATE("(",VLOOKUP(AT2435,[1]FISQ!$D$2:$J$1713,4,0),")"))</f>
        <v>-</v>
      </c>
      <c r="AT2435" s="71" t="s">
        <v>4982</v>
      </c>
      <c r="AU2435" s="38"/>
      <c r="AV2435" s="38"/>
      <c r="AW2435" s="38"/>
    </row>
    <row r="2436" spans="1:49" ht="38.25">
      <c r="A2436" s="33">
        <v>2435</v>
      </c>
      <c r="B2436" s="33" t="str">
        <f t="shared" si="120"/>
        <v>3246_I</v>
      </c>
      <c r="C2436" s="33" t="str">
        <f t="shared" si="121"/>
        <v>6.1//8</v>
      </c>
      <c r="D2436" s="61">
        <v>3246</v>
      </c>
      <c r="E2436" s="67" t="s">
        <v>4983</v>
      </c>
      <c r="F2436" s="395" t="s">
        <v>7330</v>
      </c>
      <c r="G2436" s="62" t="str">
        <f>VLOOKUP(CONCATENATE(TEXT(I2436,"0"),"_",TEXT(F2436,"0")),[1]CodC!$A$2:$D$250,4,0)</f>
        <v>Matérias tóxicas corrosivas, orgânicas, líquidas;</v>
      </c>
      <c r="H2436" s="395" t="s">
        <v>7331</v>
      </c>
      <c r="I2436" s="68">
        <v>6</v>
      </c>
      <c r="J2436" s="68" t="s">
        <v>50</v>
      </c>
      <c r="K2436" s="68" t="s">
        <v>631</v>
      </c>
      <c r="L2436" s="68" t="s">
        <v>746</v>
      </c>
      <c r="M2436" s="63"/>
      <c r="N2436" s="64">
        <v>354</v>
      </c>
      <c r="O2436" s="64">
        <v>354</v>
      </c>
      <c r="P2436" s="113" t="s">
        <v>22423</v>
      </c>
      <c r="Q2436" s="70" t="s">
        <v>7229</v>
      </c>
      <c r="R2436" s="70" t="s">
        <v>633</v>
      </c>
      <c r="S2436" s="65" t="str">
        <f t="shared" ref="S2436:S2499" si="123">RIGHT(R2436,LEN(R2436)-LEN(Q2436))</f>
        <v xml:space="preserve"> SW2 </v>
      </c>
      <c r="T2436" s="69" t="s">
        <v>7182</v>
      </c>
      <c r="U2436" s="69" t="s">
        <v>7163</v>
      </c>
      <c r="V2436" s="69"/>
      <c r="W2436" s="69"/>
      <c r="X2436" s="69"/>
      <c r="Y2436" s="69"/>
      <c r="Z2436" s="69"/>
      <c r="AA2436" s="69"/>
      <c r="AB2436" s="69"/>
      <c r="AC2436" s="69"/>
      <c r="AD2436" s="69"/>
      <c r="AE2436" s="69"/>
      <c r="AF2436" s="69"/>
      <c r="AG2436" s="69"/>
      <c r="AH2436" s="69"/>
      <c r="AI2436" s="69"/>
      <c r="AJ2436" s="69"/>
      <c r="AK2436" s="69"/>
      <c r="AL2436" s="69"/>
      <c r="AM2436" s="70" t="s">
        <v>6942</v>
      </c>
      <c r="AN2436" s="63" t="str">
        <f>IF(ISNA(VLOOKUP(D2436,[1]GRE_Tabela2!$A$4:$D$112,4,0)),"-",VLOOKUP(D2436,[1]GRE_Tabela2!$A$4:$D$112,4,0))</f>
        <v>-</v>
      </c>
      <c r="AO2436" s="68" t="s">
        <v>1341</v>
      </c>
      <c r="AP2436" s="68" t="s">
        <v>1913</v>
      </c>
      <c r="AQ2436" s="113">
        <v>156</v>
      </c>
      <c r="AR2436" s="302" t="str">
        <f>IF(ISNA(VLOOKUP(AT2436,[1]FISQ!$D$2:$J$1713,7,0)),"-",VLOOKUP(AT2436,[1]FISQ!$D$2:$J$1713,7,0))</f>
        <v>1163 </v>
      </c>
      <c r="AS2436" s="302" t="str">
        <f>IF(ISNA(VLOOKUP(AT2436,[1]FISQ!$D$2:$J$1713,4,0)),"-",CONCATENATE("(",VLOOKUP(AT2436,[1]FISQ!$D$2:$J$1713,4,0),")"))</f>
        <v>(1)</v>
      </c>
      <c r="AT2436" s="71" t="s">
        <v>4984</v>
      </c>
      <c r="AU2436" s="38" t="s">
        <v>6542</v>
      </c>
      <c r="AV2436" s="30"/>
      <c r="AW2436" s="38"/>
    </row>
    <row r="2437" spans="1:49" ht="38.25">
      <c r="A2437" s="33">
        <v>2436</v>
      </c>
      <c r="B2437" s="33" t="str">
        <f t="shared" si="120"/>
        <v>3247_II</v>
      </c>
      <c r="C2437" s="33" t="str">
        <f t="shared" si="121"/>
        <v>5.1//-</v>
      </c>
      <c r="D2437" s="61">
        <v>3247</v>
      </c>
      <c r="E2437" s="67" t="s">
        <v>4985</v>
      </c>
      <c r="F2437" s="395" t="s">
        <v>7315</v>
      </c>
      <c r="G2437" s="62" t="str">
        <f>VLOOKUP(CONCATENATE(TEXT(I2437,"0"),"_",TEXT(F2437,"0")),[1]CodC!$A$2:$D$250,4,0)</f>
        <v>Matérias comburentes sem perigo subsidiário, sólidas;</v>
      </c>
      <c r="H2437" s="395" t="s">
        <v>7316</v>
      </c>
      <c r="I2437" s="68">
        <v>5</v>
      </c>
      <c r="J2437" s="68" t="s">
        <v>625</v>
      </c>
      <c r="K2437" s="69" t="s">
        <v>19</v>
      </c>
      <c r="L2437" s="68" t="s">
        <v>849</v>
      </c>
      <c r="M2437" s="63"/>
      <c r="N2437" s="64" t="s">
        <v>19</v>
      </c>
      <c r="O2437" s="64" t="s">
        <v>19</v>
      </c>
      <c r="P2437" s="113" t="s">
        <v>22423</v>
      </c>
      <c r="Q2437" s="70" t="s">
        <v>621</v>
      </c>
      <c r="R2437" s="70" t="s">
        <v>4986</v>
      </c>
      <c r="S2437" s="65" t="str">
        <f t="shared" si="123"/>
        <v xml:space="preserve">SW1 H1 </v>
      </c>
      <c r="T2437" s="69" t="s">
        <v>19</v>
      </c>
      <c r="U2437" s="69"/>
      <c r="V2437" s="69"/>
      <c r="W2437" s="69"/>
      <c r="X2437" s="69"/>
      <c r="Y2437" s="69"/>
      <c r="Z2437" s="69"/>
      <c r="AA2437" s="69"/>
      <c r="AB2437" s="69"/>
      <c r="AC2437" s="69"/>
      <c r="AD2437" s="69"/>
      <c r="AE2437" s="69"/>
      <c r="AF2437" s="69"/>
      <c r="AG2437" s="69"/>
      <c r="AH2437" s="69"/>
      <c r="AI2437" s="69"/>
      <c r="AJ2437" s="69"/>
      <c r="AK2437" s="69"/>
      <c r="AL2437" s="69"/>
      <c r="AM2437" s="70" t="s">
        <v>4987</v>
      </c>
      <c r="AN2437" s="63" t="str">
        <f>IF(ISNA(VLOOKUP(D2437,[1]GRE_Tabela2!$A$4:$D$112,4,0)),"-",VLOOKUP(D2437,[1]GRE_Tabela2!$A$4:$D$112,4,0))</f>
        <v>-</v>
      </c>
      <c r="AO2437" s="68" t="s">
        <v>1341</v>
      </c>
      <c r="AP2437" s="68" t="s">
        <v>1618</v>
      </c>
      <c r="AQ2437" s="113">
        <v>140</v>
      </c>
      <c r="AR2437" s="302" t="str">
        <f>IF(ISNA(VLOOKUP(AT2437,[1]FISQ!$D$2:$J$1713,7,0)),"-",VLOOKUP(AT2437,[1]FISQ!$D$2:$J$1713,7,0))</f>
        <v>-</v>
      </c>
      <c r="AS2437" s="302" t="str">
        <f>IF(ISNA(VLOOKUP(AT2437,[1]FISQ!$D$2:$J$1713,4,0)),"-",CONCATENATE("(",VLOOKUP(AT2437,[1]FISQ!$D$2:$J$1713,4,0),")"))</f>
        <v>-</v>
      </c>
      <c r="AT2437" s="71" t="s">
        <v>4988</v>
      </c>
      <c r="AU2437" s="38"/>
      <c r="AV2437" s="38"/>
      <c r="AW2437" s="38"/>
    </row>
    <row r="2438" spans="1:49" ht="38.25">
      <c r="A2438" s="33">
        <v>2437</v>
      </c>
      <c r="B2438" s="33" t="str">
        <f t="shared" ref="B2438:B2501" si="124">CONCATENATE(TEXT(D2438,"0000"),"_",TEXT(L2438,"0"))</f>
        <v>3248_II</v>
      </c>
      <c r="C2438" s="33" t="str">
        <f t="shared" ref="C2438:C2501" si="125">CONCATENATE(TEXT(J2438,"0"),"//",TEXT(K2438,"0"))</f>
        <v>3//6.1</v>
      </c>
      <c r="D2438" s="61">
        <v>3248</v>
      </c>
      <c r="E2438" s="79" t="s">
        <v>4989</v>
      </c>
      <c r="F2438" s="395" t="s">
        <v>7278</v>
      </c>
      <c r="G2438" s="62" t="str">
        <f>VLOOKUP(CONCATENATE(TEXT(I2438,"0"),"_",TEXT(F2438,"0")),[1]CodC!$A$2:$D$250,4,0)</f>
        <v>Líquidos inflamáveis, tóxicos;</v>
      </c>
      <c r="H2438" s="395" t="s">
        <v>7279</v>
      </c>
      <c r="I2438" s="69">
        <v>3</v>
      </c>
      <c r="J2438" s="69" t="s">
        <v>848</v>
      </c>
      <c r="K2438" s="68" t="s">
        <v>50</v>
      </c>
      <c r="L2438" s="68" t="s">
        <v>849</v>
      </c>
      <c r="M2438" s="68"/>
      <c r="N2438" s="64" t="s">
        <v>24607</v>
      </c>
      <c r="O2438" s="64" t="s">
        <v>4990</v>
      </c>
      <c r="P2438" s="113" t="s">
        <v>22423</v>
      </c>
      <c r="Q2438" s="70" t="s">
        <v>5989</v>
      </c>
      <c r="R2438" s="70" t="s">
        <v>645</v>
      </c>
      <c r="S2438" s="65" t="str">
        <f t="shared" si="123"/>
        <v xml:space="preserve"> SW2 </v>
      </c>
      <c r="T2438" s="69" t="s">
        <v>19</v>
      </c>
      <c r="U2438" s="69"/>
      <c r="V2438" s="69"/>
      <c r="W2438" s="69"/>
      <c r="X2438" s="69"/>
      <c r="Y2438" s="69"/>
      <c r="Z2438" s="69"/>
      <c r="AA2438" s="69"/>
      <c r="AB2438" s="69"/>
      <c r="AC2438" s="69"/>
      <c r="AD2438" s="69"/>
      <c r="AE2438" s="69"/>
      <c r="AF2438" s="69"/>
      <c r="AG2438" s="69"/>
      <c r="AH2438" s="69"/>
      <c r="AI2438" s="69"/>
      <c r="AJ2438" s="69"/>
      <c r="AK2438" s="69"/>
      <c r="AL2438" s="69"/>
      <c r="AM2438" s="70" t="s">
        <v>1949</v>
      </c>
      <c r="AN2438" s="63" t="str">
        <f>IF(ISNA(VLOOKUP(D2438,[1]GRE_Tabela2!$A$4:$D$112,4,0)),"-",VLOOKUP(D2438,[1]GRE_Tabela2!$A$4:$D$112,4,0))</f>
        <v>-</v>
      </c>
      <c r="AO2438" s="68" t="s">
        <v>747</v>
      </c>
      <c r="AP2438" s="68" t="s">
        <v>748</v>
      </c>
      <c r="AQ2438" s="113">
        <v>131</v>
      </c>
      <c r="AR2438" s="302" t="str">
        <f>IF(ISNA(VLOOKUP(AT2438,[1]FISQ!$D$2:$J$1713,7,0)),"-",VLOOKUP(AT2438,[1]FISQ!$D$2:$J$1713,7,0))</f>
        <v>-</v>
      </c>
      <c r="AS2438" s="302" t="str">
        <f>IF(ISNA(VLOOKUP(AT2438,[1]FISQ!$D$2:$J$1713,4,0)),"-",CONCATENATE("(",VLOOKUP(AT2438,[1]FISQ!$D$2:$J$1713,4,0),")"))</f>
        <v>-</v>
      </c>
      <c r="AT2438" s="71" t="s">
        <v>4991</v>
      </c>
      <c r="AU2438" s="38"/>
      <c r="AV2438" s="38"/>
      <c r="AW2438" s="38"/>
    </row>
    <row r="2439" spans="1:49" ht="38.25">
      <c r="A2439" s="33">
        <v>2438</v>
      </c>
      <c r="B2439" s="33" t="str">
        <f t="shared" si="124"/>
        <v>3248_III</v>
      </c>
      <c r="C2439" s="33" t="str">
        <f t="shared" si="125"/>
        <v>3//6.1</v>
      </c>
      <c r="D2439" s="61">
        <v>3248</v>
      </c>
      <c r="E2439" s="79" t="s">
        <v>4989</v>
      </c>
      <c r="F2439" s="395" t="s">
        <v>7278</v>
      </c>
      <c r="G2439" s="62" t="str">
        <f>VLOOKUP(CONCATENATE(TEXT(I2439,"0"),"_",TEXT(F2439,"0")),[1]CodC!$A$2:$D$250,4,0)</f>
        <v>Líquidos inflamáveis, tóxicos;</v>
      </c>
      <c r="H2439" s="395" t="s">
        <v>7290</v>
      </c>
      <c r="I2439" s="69">
        <v>3</v>
      </c>
      <c r="J2439" s="69" t="s">
        <v>848</v>
      </c>
      <c r="K2439" s="68" t="s">
        <v>50</v>
      </c>
      <c r="L2439" s="68" t="s">
        <v>879</v>
      </c>
      <c r="M2439" s="68"/>
      <c r="N2439" s="64" t="s">
        <v>24607</v>
      </c>
      <c r="O2439" s="64" t="s">
        <v>4992</v>
      </c>
      <c r="P2439" s="113" t="s">
        <v>22423</v>
      </c>
      <c r="Q2439" s="70" t="s">
        <v>621</v>
      </c>
      <c r="R2439" s="70" t="s">
        <v>621</v>
      </c>
      <c r="S2439" s="65" t="str">
        <f t="shared" si="123"/>
        <v/>
      </c>
      <c r="T2439" s="69" t="s">
        <v>19</v>
      </c>
      <c r="U2439" s="69"/>
      <c r="V2439" s="69"/>
      <c r="W2439" s="69"/>
      <c r="X2439" s="69"/>
      <c r="Y2439" s="69"/>
      <c r="Z2439" s="69"/>
      <c r="AA2439" s="69"/>
      <c r="AB2439" s="69"/>
      <c r="AC2439" s="69"/>
      <c r="AD2439" s="69"/>
      <c r="AE2439" s="69"/>
      <c r="AF2439" s="69"/>
      <c r="AG2439" s="69"/>
      <c r="AH2439" s="69"/>
      <c r="AI2439" s="69"/>
      <c r="AJ2439" s="69"/>
      <c r="AK2439" s="69"/>
      <c r="AL2439" s="69"/>
      <c r="AM2439" s="70" t="s">
        <v>1949</v>
      </c>
      <c r="AN2439" s="63" t="str">
        <f>IF(ISNA(VLOOKUP(D2439,[1]GRE_Tabela2!$A$4:$D$112,4,0)),"-",VLOOKUP(D2439,[1]GRE_Tabela2!$A$4:$D$112,4,0))</f>
        <v>-</v>
      </c>
      <c r="AO2439" s="68" t="s">
        <v>747</v>
      </c>
      <c r="AP2439" s="68" t="s">
        <v>748</v>
      </c>
      <c r="AQ2439" s="113">
        <v>131</v>
      </c>
      <c r="AR2439" s="302" t="str">
        <f>IF(ISNA(VLOOKUP(AT2439,[1]FISQ!$D$2:$J$1713,7,0)),"-",VLOOKUP(AT2439,[1]FISQ!$D$2:$J$1713,7,0))</f>
        <v>-</v>
      </c>
      <c r="AS2439" s="302" t="str">
        <f>IF(ISNA(VLOOKUP(AT2439,[1]FISQ!$D$2:$J$1713,4,0)),"-",CONCATENATE("(",VLOOKUP(AT2439,[1]FISQ!$D$2:$J$1713,4,0),")"))</f>
        <v>-</v>
      </c>
      <c r="AT2439" s="71" t="s">
        <v>4991</v>
      </c>
      <c r="AU2439" s="38"/>
      <c r="AV2439" s="38"/>
      <c r="AW2439" s="38"/>
    </row>
    <row r="2440" spans="1:49" ht="25.5">
      <c r="A2440" s="33">
        <v>2439</v>
      </c>
      <c r="B2440" s="33" t="str">
        <f t="shared" si="124"/>
        <v>3249_II</v>
      </c>
      <c r="C2440" s="33" t="str">
        <f t="shared" si="125"/>
        <v>6.1//-</v>
      </c>
      <c r="D2440" s="61">
        <v>3249</v>
      </c>
      <c r="E2440" s="72" t="s">
        <v>4993</v>
      </c>
      <c r="F2440" s="395" t="s">
        <v>880</v>
      </c>
      <c r="G2440" s="62" t="str">
        <f>VLOOKUP(CONCATENATE(TEXT(I2440,"0"),"_",TEXT(F2440,"0")),[1]CodC!$A$2:$D$250,4,0)</f>
        <v>Matérias tóxicas sem perigo subsidiário, orgânicas, sólidas;</v>
      </c>
      <c r="H2440" s="395" t="s">
        <v>7327</v>
      </c>
      <c r="I2440" s="68">
        <v>6</v>
      </c>
      <c r="J2440" s="68" t="s">
        <v>50</v>
      </c>
      <c r="K2440" s="69" t="s">
        <v>19</v>
      </c>
      <c r="L2440" s="68" t="s">
        <v>849</v>
      </c>
      <c r="M2440" s="68"/>
      <c r="N2440" s="64" t="s">
        <v>24503</v>
      </c>
      <c r="O2440" s="64" t="s">
        <v>2464</v>
      </c>
      <c r="P2440" s="113" t="s">
        <v>22423</v>
      </c>
      <c r="Q2440" s="70" t="s">
        <v>7230</v>
      </c>
      <c r="R2440" s="70" t="s">
        <v>1886</v>
      </c>
      <c r="S2440" s="65" t="str">
        <f t="shared" si="123"/>
        <v xml:space="preserve"> SW2 </v>
      </c>
      <c r="T2440" s="69" t="s">
        <v>19</v>
      </c>
      <c r="U2440" s="69"/>
      <c r="V2440" s="69"/>
      <c r="W2440" s="69"/>
      <c r="X2440" s="69"/>
      <c r="Y2440" s="69"/>
      <c r="Z2440" s="69"/>
      <c r="AA2440" s="69"/>
      <c r="AB2440" s="69"/>
      <c r="AC2440" s="69"/>
      <c r="AD2440" s="69"/>
      <c r="AE2440" s="69"/>
      <c r="AF2440" s="69"/>
      <c r="AG2440" s="69"/>
      <c r="AH2440" s="69"/>
      <c r="AI2440" s="69"/>
      <c r="AJ2440" s="69"/>
      <c r="AK2440" s="69"/>
      <c r="AL2440" s="69"/>
      <c r="AM2440" s="70" t="s">
        <v>6043</v>
      </c>
      <c r="AN2440" s="63" t="str">
        <f>IF(ISNA(VLOOKUP(D2440,[1]GRE_Tabela2!$A$4:$D$112,4,0)),"-",VLOOKUP(D2440,[1]GRE_Tabela2!$A$4:$D$112,4,0))</f>
        <v>-</v>
      </c>
      <c r="AO2440" s="68" t="s">
        <v>1341</v>
      </c>
      <c r="AP2440" s="68" t="s">
        <v>1795</v>
      </c>
      <c r="AQ2440" s="113">
        <v>151</v>
      </c>
      <c r="AR2440" s="302" t="str">
        <f>IF(ISNA(VLOOKUP(AT2440,[1]FISQ!$D$2:$J$1713,7,0)),"-",VLOOKUP(AT2440,[1]FISQ!$D$2:$J$1713,7,0))</f>
        <v>-</v>
      </c>
      <c r="AS2440" s="302" t="str">
        <f>IF(ISNA(VLOOKUP(AT2440,[1]FISQ!$D$2:$J$1713,4,0)),"-",CONCATENATE("(",VLOOKUP(AT2440,[1]FISQ!$D$2:$J$1713,4,0),")"))</f>
        <v>-</v>
      </c>
      <c r="AT2440" s="71" t="s">
        <v>4994</v>
      </c>
      <c r="AU2440" s="38"/>
      <c r="AV2440" s="38"/>
      <c r="AW2440" s="38"/>
    </row>
    <row r="2441" spans="1:49" ht="25.5">
      <c r="A2441" s="33">
        <v>2440</v>
      </c>
      <c r="B2441" s="33" t="str">
        <f t="shared" si="124"/>
        <v>3249_III</v>
      </c>
      <c r="C2441" s="33" t="str">
        <f t="shared" si="125"/>
        <v>6.1//-</v>
      </c>
      <c r="D2441" s="61">
        <v>3249</v>
      </c>
      <c r="E2441" s="72" t="s">
        <v>4993</v>
      </c>
      <c r="F2441" s="395" t="s">
        <v>880</v>
      </c>
      <c r="G2441" s="62" t="str">
        <f>VLOOKUP(CONCATENATE(TEXT(I2441,"0"),"_",TEXT(F2441,"0")),[1]CodC!$A$2:$D$250,4,0)</f>
        <v>Matérias tóxicas sem perigo subsidiário, orgânicas, sólidas;</v>
      </c>
      <c r="H2441" s="395" t="s">
        <v>7327</v>
      </c>
      <c r="I2441" s="68">
        <v>6</v>
      </c>
      <c r="J2441" s="68" t="s">
        <v>50</v>
      </c>
      <c r="K2441" s="69" t="s">
        <v>19</v>
      </c>
      <c r="L2441" s="68" t="s">
        <v>879</v>
      </c>
      <c r="M2441" s="68"/>
      <c r="N2441" s="64" t="s">
        <v>24503</v>
      </c>
      <c r="O2441" s="64" t="s">
        <v>2466</v>
      </c>
      <c r="P2441" s="113" t="s">
        <v>22423</v>
      </c>
      <c r="Q2441" s="70" t="s">
        <v>7230</v>
      </c>
      <c r="R2441" s="70" t="s">
        <v>1886</v>
      </c>
      <c r="S2441" s="65" t="str">
        <f t="shared" si="123"/>
        <v xml:space="preserve"> SW2 </v>
      </c>
      <c r="T2441" s="69" t="s">
        <v>19</v>
      </c>
      <c r="U2441" s="69"/>
      <c r="V2441" s="69"/>
      <c r="W2441" s="69"/>
      <c r="X2441" s="69"/>
      <c r="Y2441" s="69"/>
      <c r="Z2441" s="69"/>
      <c r="AA2441" s="69"/>
      <c r="AB2441" s="69"/>
      <c r="AC2441" s="69"/>
      <c r="AD2441" s="69"/>
      <c r="AE2441" s="69"/>
      <c r="AF2441" s="69"/>
      <c r="AG2441" s="69"/>
      <c r="AH2441" s="69"/>
      <c r="AI2441" s="69"/>
      <c r="AJ2441" s="69"/>
      <c r="AK2441" s="69"/>
      <c r="AL2441" s="69"/>
      <c r="AM2441" s="70" t="str">
        <f>AM2440</f>
        <v>Tóxico à ingestão, por contacto cutâneo ou à inalação de poeiras.</v>
      </c>
      <c r="AN2441" s="63" t="str">
        <f>IF(ISNA(VLOOKUP(D2441,[1]GRE_Tabela2!$A$4:$D$112,4,0)),"-",VLOOKUP(D2441,[1]GRE_Tabela2!$A$4:$D$112,4,0))</f>
        <v>-</v>
      </c>
      <c r="AO2441" s="68" t="s">
        <v>1341</v>
      </c>
      <c r="AP2441" s="68" t="s">
        <v>1795</v>
      </c>
      <c r="AQ2441" s="113">
        <v>151</v>
      </c>
      <c r="AR2441" s="302" t="str">
        <f>IF(ISNA(VLOOKUP(AT2441,[1]FISQ!$D$2:$J$1713,7,0)),"-",VLOOKUP(AT2441,[1]FISQ!$D$2:$J$1713,7,0))</f>
        <v>-</v>
      </c>
      <c r="AS2441" s="302" t="str">
        <f>IF(ISNA(VLOOKUP(AT2441,[1]FISQ!$D$2:$J$1713,4,0)),"-",CONCATENATE("(",VLOOKUP(AT2441,[1]FISQ!$D$2:$J$1713,4,0),")"))</f>
        <v>-</v>
      </c>
      <c r="AT2441" s="71" t="s">
        <v>4994</v>
      </c>
      <c r="AU2441" s="38"/>
      <c r="AV2441" s="38"/>
      <c r="AW2441" s="38"/>
    </row>
    <row r="2442" spans="1:49" ht="38.25">
      <c r="A2442" s="33">
        <v>2441</v>
      </c>
      <c r="B2442" s="33" t="str">
        <f t="shared" si="124"/>
        <v>3250_II</v>
      </c>
      <c r="C2442" s="33" t="str">
        <f t="shared" si="125"/>
        <v>6.1//8</v>
      </c>
      <c r="D2442" s="61">
        <v>3250</v>
      </c>
      <c r="E2442" s="67" t="s">
        <v>4995</v>
      </c>
      <c r="F2442" s="395" t="s">
        <v>7330</v>
      </c>
      <c r="G2442" s="62" t="str">
        <f>VLOOKUP(CONCATENATE(TEXT(I2442,"0"),"_",TEXT(F2442,"0")),[1]CodC!$A$2:$D$250,4,0)</f>
        <v>Matérias tóxicas corrosivas, orgânicas, líquidas;</v>
      </c>
      <c r="H2442" s="395" t="s">
        <v>7347</v>
      </c>
      <c r="I2442" s="68">
        <v>6</v>
      </c>
      <c r="J2442" s="68" t="s">
        <v>50</v>
      </c>
      <c r="K2442" s="68" t="s">
        <v>631</v>
      </c>
      <c r="L2442" s="68" t="s">
        <v>849</v>
      </c>
      <c r="M2442" s="63"/>
      <c r="N2442" s="64" t="s">
        <v>19</v>
      </c>
      <c r="O2442" s="64" t="s">
        <v>19</v>
      </c>
      <c r="P2442" s="113" t="s">
        <v>22423</v>
      </c>
      <c r="Q2442" s="70" t="s">
        <v>7230</v>
      </c>
      <c r="R2442" s="70" t="s">
        <v>1886</v>
      </c>
      <c r="S2442" s="65" t="str">
        <f t="shared" si="123"/>
        <v xml:space="preserve"> SW2 </v>
      </c>
      <c r="T2442" s="69" t="s">
        <v>7182</v>
      </c>
      <c r="U2442" s="69" t="s">
        <v>7163</v>
      </c>
      <c r="V2442" s="69"/>
      <c r="W2442" s="69"/>
      <c r="X2442" s="69"/>
      <c r="Y2442" s="69"/>
      <c r="Z2442" s="69"/>
      <c r="AA2442" s="69"/>
      <c r="AB2442" s="69"/>
      <c r="AC2442" s="69"/>
      <c r="AD2442" s="69"/>
      <c r="AE2442" s="69"/>
      <c r="AF2442" s="69"/>
      <c r="AG2442" s="69"/>
      <c r="AH2442" s="69"/>
      <c r="AI2442" s="69"/>
      <c r="AJ2442" s="69"/>
      <c r="AK2442" s="69"/>
      <c r="AL2442" s="69"/>
      <c r="AM2442" s="70" t="s">
        <v>4996</v>
      </c>
      <c r="AN2442" s="63" t="str">
        <f>IF(ISNA(VLOOKUP(D2442,[1]GRE_Tabela2!$A$4:$D$112,4,0)),"-",VLOOKUP(D2442,[1]GRE_Tabela2!$A$4:$D$112,4,0))</f>
        <v>-</v>
      </c>
      <c r="AO2442" s="68" t="s">
        <v>1341</v>
      </c>
      <c r="AP2442" s="68" t="s">
        <v>1913</v>
      </c>
      <c r="AQ2442" s="113">
        <v>153</v>
      </c>
      <c r="AR2442" s="302" t="str">
        <f>IF(ISNA(VLOOKUP(AT2442,[1]FISQ!$D$2:$J$1713,7,0)),"-",VLOOKUP(AT2442,[1]FISQ!$D$2:$J$1713,7,0))</f>
        <v>-</v>
      </c>
      <c r="AS2442" s="302" t="str">
        <f>IF(ISNA(VLOOKUP(AT2442,[1]FISQ!$D$2:$J$1713,4,0)),"-",CONCATENATE("(",VLOOKUP(AT2442,[1]FISQ!$D$2:$J$1713,4,0),")"))</f>
        <v>-</v>
      </c>
      <c r="AT2442" s="71" t="s">
        <v>4997</v>
      </c>
      <c r="AU2442" s="38" t="s">
        <v>6542</v>
      </c>
      <c r="AV2442" s="30"/>
      <c r="AW2442" s="38"/>
    </row>
    <row r="2443" spans="1:49" ht="25.5">
      <c r="A2443" s="33">
        <v>2442</v>
      </c>
      <c r="B2443" s="33" t="str">
        <f t="shared" si="124"/>
        <v>3251_III</v>
      </c>
      <c r="C2443" s="33" t="str">
        <f t="shared" si="125"/>
        <v>4.1//-</v>
      </c>
      <c r="D2443" s="61">
        <v>3251</v>
      </c>
      <c r="E2443" s="67" t="s">
        <v>4998</v>
      </c>
      <c r="F2443" s="395" t="s">
        <v>7436</v>
      </c>
      <c r="G2443" s="62" t="str">
        <f>VLOOKUP(CONCATENATE(TEXT(I2443,"0"),"_",TEXT(F2443,"0")),[1]CodC!$A$2:$D$250,4,0)</f>
        <v>Matérias auto-reativas que não necessitam de regulação de temperatura;</v>
      </c>
      <c r="H2443" s="395" t="s">
        <v>19</v>
      </c>
      <c r="I2443" s="68">
        <v>4</v>
      </c>
      <c r="J2443" s="68" t="s">
        <v>1405</v>
      </c>
      <c r="K2443" s="69" t="s">
        <v>19</v>
      </c>
      <c r="L2443" s="68" t="s">
        <v>879</v>
      </c>
      <c r="M2443" s="68"/>
      <c r="N2443" s="64" t="s">
        <v>24608</v>
      </c>
      <c r="O2443" s="64">
        <v>226</v>
      </c>
      <c r="P2443" s="113" t="s">
        <v>22423</v>
      </c>
      <c r="Q2443" s="70" t="s">
        <v>627</v>
      </c>
      <c r="R2443" s="70" t="s">
        <v>4510</v>
      </c>
      <c r="S2443" s="65" t="str">
        <f t="shared" si="123"/>
        <v xml:space="preserve">SW1 SW2 H2 H3 </v>
      </c>
      <c r="T2443" s="69" t="s">
        <v>19</v>
      </c>
      <c r="U2443" s="69"/>
      <c r="V2443" s="69"/>
      <c r="W2443" s="69"/>
      <c r="X2443" s="69"/>
      <c r="Y2443" s="69"/>
      <c r="Z2443" s="69"/>
      <c r="AA2443" s="69"/>
      <c r="AB2443" s="69"/>
      <c r="AC2443" s="69"/>
      <c r="AD2443" s="69"/>
      <c r="AE2443" s="69"/>
      <c r="AF2443" s="69"/>
      <c r="AG2443" s="69"/>
      <c r="AH2443" s="69"/>
      <c r="AI2443" s="69"/>
      <c r="AJ2443" s="69"/>
      <c r="AK2443" s="69"/>
      <c r="AL2443" s="69"/>
      <c r="AM2443" s="70" t="s">
        <v>4999</v>
      </c>
      <c r="AN2443" s="63" t="str">
        <f>IF(ISNA(VLOOKUP(D2443,[1]GRE_Tabela2!$A$4:$D$112,4,0)),"-",VLOOKUP(D2443,[1]GRE_Tabela2!$A$4:$D$112,4,0))</f>
        <v>-</v>
      </c>
      <c r="AO2443" s="68" t="s">
        <v>4732</v>
      </c>
      <c r="AP2443" s="68" t="s">
        <v>1333</v>
      </c>
      <c r="AQ2443" s="113">
        <v>133</v>
      </c>
      <c r="AR2443" s="302" t="str">
        <f>IF(ISNA(VLOOKUP(AT2443,[1]FISQ!$D$2:$J$1713,7,0)),"-",VLOOKUP(AT2443,[1]FISQ!$D$2:$J$1713,7,0))</f>
        <v>-</v>
      </c>
      <c r="AS2443" s="302" t="str">
        <f>IF(ISNA(VLOOKUP(AT2443,[1]FISQ!$D$2:$J$1713,4,0)),"-",CONCATENATE("(",VLOOKUP(AT2443,[1]FISQ!$D$2:$J$1713,4,0),")"))</f>
        <v>-</v>
      </c>
      <c r="AT2443" s="71" t="s">
        <v>5000</v>
      </c>
      <c r="AU2443" s="38"/>
      <c r="AV2443" s="38"/>
      <c r="AW2443" s="38"/>
    </row>
    <row r="2444" spans="1:49" ht="15">
      <c r="A2444" s="33">
        <v>2443</v>
      </c>
      <c r="B2444" s="33" t="str">
        <f t="shared" si="124"/>
        <v>3252_-</v>
      </c>
      <c r="C2444" s="33" t="str">
        <f t="shared" si="125"/>
        <v>2.1//-</v>
      </c>
      <c r="D2444" s="61">
        <v>3252</v>
      </c>
      <c r="E2444" s="67" t="s">
        <v>5001</v>
      </c>
      <c r="F2444" s="395" t="s">
        <v>7253</v>
      </c>
      <c r="G2444" s="62" t="str">
        <f>VLOOKUP(CONCATENATE(TEXT(I2444,"0"),"_",TEXT(F2444,"0")),[1]CodC!$A$2:$D$250,4,0)</f>
        <v>Gás liquefeito, inflamável</v>
      </c>
      <c r="H2444" s="395" t="s">
        <v>632</v>
      </c>
      <c r="I2444" s="68">
        <v>2</v>
      </c>
      <c r="J2444" s="68" t="s">
        <v>659</v>
      </c>
      <c r="K2444" s="69" t="s">
        <v>19</v>
      </c>
      <c r="L2444" s="64" t="s">
        <v>19</v>
      </c>
      <c r="M2444" s="64"/>
      <c r="N2444" s="64">
        <v>662</v>
      </c>
      <c r="O2444" s="64" t="s">
        <v>19</v>
      </c>
      <c r="P2444" s="113" t="s">
        <v>22423</v>
      </c>
      <c r="Q2444" s="70" t="s">
        <v>7229</v>
      </c>
      <c r="R2444" s="70" t="s">
        <v>633</v>
      </c>
      <c r="S2444" s="65" t="str">
        <f t="shared" si="123"/>
        <v xml:space="preserve"> SW2 </v>
      </c>
      <c r="T2444" s="69" t="s">
        <v>19</v>
      </c>
      <c r="U2444" s="69"/>
      <c r="V2444" s="69"/>
      <c r="W2444" s="69"/>
      <c r="X2444" s="69"/>
      <c r="Y2444" s="69"/>
      <c r="Z2444" s="69"/>
      <c r="AA2444" s="69"/>
      <c r="AB2444" s="69"/>
      <c r="AC2444" s="69"/>
      <c r="AD2444" s="69"/>
      <c r="AE2444" s="69"/>
      <c r="AF2444" s="69"/>
      <c r="AG2444" s="69"/>
      <c r="AH2444" s="69"/>
      <c r="AI2444" s="69"/>
      <c r="AJ2444" s="69"/>
      <c r="AK2444" s="69"/>
      <c r="AL2444" s="69"/>
      <c r="AM2444" s="70" t="s">
        <v>5002</v>
      </c>
      <c r="AN2444" s="63" t="str">
        <f>IF(ISNA(VLOOKUP(D2444,[1]GRE_Tabela2!$A$4:$D$112,4,0)),"-",VLOOKUP(D2444,[1]GRE_Tabela2!$A$4:$D$112,4,0))</f>
        <v>-</v>
      </c>
      <c r="AO2444" s="68" t="s">
        <v>612</v>
      </c>
      <c r="AP2444" s="68" t="s">
        <v>613</v>
      </c>
      <c r="AQ2444" s="113">
        <v>115</v>
      </c>
      <c r="AR2444" s="302" t="str">
        <f>IF(ISNA(VLOOKUP(AT2444,[1]FISQ!$D$2:$J$1713,7,0)),"-",VLOOKUP(AT2444,[1]FISQ!$D$2:$J$1713,7,0))</f>
        <v>-</v>
      </c>
      <c r="AS2444" s="302" t="str">
        <f>IF(ISNA(VLOOKUP(AT2444,[1]FISQ!$D$2:$J$1713,4,0)),"-",CONCATENATE("(",VLOOKUP(AT2444,[1]FISQ!$D$2:$J$1713,4,0),")"))</f>
        <v>-</v>
      </c>
      <c r="AT2444" s="71" t="s">
        <v>5003</v>
      </c>
      <c r="AU2444" s="38"/>
      <c r="AV2444" s="38"/>
      <c r="AW2444" s="38"/>
    </row>
    <row r="2445" spans="1:49" ht="63.75">
      <c r="A2445" s="33">
        <v>2444</v>
      </c>
      <c r="B2445" s="33" t="str">
        <f t="shared" si="124"/>
        <v>3253_III</v>
      </c>
      <c r="C2445" s="33" t="str">
        <f t="shared" si="125"/>
        <v>8//-</v>
      </c>
      <c r="D2445" s="61">
        <v>3253</v>
      </c>
      <c r="E2445" s="67" t="s">
        <v>5004</v>
      </c>
      <c r="F2445" s="395" t="s">
        <v>7363</v>
      </c>
      <c r="G2445" s="62" t="str">
        <f>VLOOKUP(CONCATENATE(TEXT(I2445,"0"),"_",TEXT(F2445,"0")),[1]CodC!$A$2:$D$250,4,0)</f>
        <v>Matérias corrosivas, de carácter básico, sem perigo subsidiário, inorgânicas, sólidas;</v>
      </c>
      <c r="H2445" s="395" t="s">
        <v>7339</v>
      </c>
      <c r="I2445" s="69" t="s">
        <v>631</v>
      </c>
      <c r="J2445" s="69" t="s">
        <v>631</v>
      </c>
      <c r="K2445" s="64" t="s">
        <v>19</v>
      </c>
      <c r="L2445" s="68" t="s">
        <v>879</v>
      </c>
      <c r="M2445" s="63"/>
      <c r="N2445" s="64" t="s">
        <v>19</v>
      </c>
      <c r="O2445" s="64" t="s">
        <v>19</v>
      </c>
      <c r="P2445" s="113" t="s">
        <v>22425</v>
      </c>
      <c r="Q2445" s="70" t="s">
        <v>621</v>
      </c>
      <c r="R2445" s="70" t="s">
        <v>621</v>
      </c>
      <c r="S2445" s="65" t="str">
        <f t="shared" si="123"/>
        <v/>
      </c>
      <c r="T2445" s="68" t="s">
        <v>1000</v>
      </c>
      <c r="U2445" s="68"/>
      <c r="V2445" s="68"/>
      <c r="W2445" s="68"/>
      <c r="X2445" s="68"/>
      <c r="Y2445" s="68"/>
      <c r="Z2445" s="68"/>
      <c r="AA2445" s="68"/>
      <c r="AB2445" s="68"/>
      <c r="AC2445" s="68"/>
      <c r="AD2445" s="68"/>
      <c r="AE2445" s="68"/>
      <c r="AF2445" s="68"/>
      <c r="AG2445" s="68"/>
      <c r="AH2445" s="68"/>
      <c r="AI2445" s="68"/>
      <c r="AJ2445" s="68"/>
      <c r="AK2445" s="68"/>
      <c r="AL2445" s="68" t="s">
        <v>7163</v>
      </c>
      <c r="AM2445" s="70" t="s">
        <v>6348</v>
      </c>
      <c r="AN2445" s="63" t="str">
        <f>IF(ISNA(VLOOKUP(D2445,[1]GRE_Tabela2!$A$4:$D$112,4,0)),"-",VLOOKUP(D2445,[1]GRE_Tabela2!$A$4:$D$112,4,0))</f>
        <v>-</v>
      </c>
      <c r="AO2445" s="68" t="s">
        <v>1341</v>
      </c>
      <c r="AP2445" s="68" t="s">
        <v>1913</v>
      </c>
      <c r="AQ2445" s="113">
        <v>154</v>
      </c>
      <c r="AR2445" s="302" t="str">
        <f>IF(ISNA(VLOOKUP(AT2445,[1]FISQ!$D$2:$J$1713,7,0)),"-",VLOOKUP(AT2445,[1]FISQ!$D$2:$J$1713,7,0))</f>
        <v>0359 </v>
      </c>
      <c r="AS2445" s="302" t="str">
        <f>IF(ISNA(VLOOKUP(AT2445,[1]FISQ!$D$2:$J$1713,4,0)),"-",CONCATENATE("(",VLOOKUP(AT2445,[1]FISQ!$D$2:$J$1713,4,0),")"))</f>
        <v>(1)</v>
      </c>
      <c r="AT2445" s="71" t="s">
        <v>5005</v>
      </c>
      <c r="AU2445" s="38" t="s">
        <v>6537</v>
      </c>
      <c r="AV2445" s="30"/>
      <c r="AW2445" s="38"/>
    </row>
    <row r="2446" spans="1:49" ht="76.5">
      <c r="A2446" s="33">
        <v>2445</v>
      </c>
      <c r="B2446" s="33" t="str">
        <f t="shared" si="124"/>
        <v>3254_I</v>
      </c>
      <c r="C2446" s="33" t="str">
        <f t="shared" si="125"/>
        <v>4.2//-</v>
      </c>
      <c r="D2446" s="61">
        <v>3254</v>
      </c>
      <c r="E2446" s="67" t="s">
        <v>5006</v>
      </c>
      <c r="F2446" s="395" t="s">
        <v>7241</v>
      </c>
      <c r="G2446" s="62" t="str">
        <f>VLOOKUP(CONCATENATE(TEXT(I2446,"0"),"_",TEXT(F2446,"0")),[1]CodC!$A$2:$D$250,4,0)</f>
        <v>Matérias sujeitas a inflamação espontânea sem perigo subsidiário, orgânicas, líquidas;</v>
      </c>
      <c r="H2446" s="395" t="s">
        <v>7302</v>
      </c>
      <c r="I2446" s="68">
        <v>4</v>
      </c>
      <c r="J2446" s="68" t="s">
        <v>1579</v>
      </c>
      <c r="K2446" s="64" t="s">
        <v>19</v>
      </c>
      <c r="L2446" s="68" t="s">
        <v>746</v>
      </c>
      <c r="M2446" s="63"/>
      <c r="N2446" s="64" t="s">
        <v>19</v>
      </c>
      <c r="O2446" s="64" t="s">
        <v>19</v>
      </c>
      <c r="P2446" s="113" t="s">
        <v>22423</v>
      </c>
      <c r="Q2446" s="70" t="s">
        <v>627</v>
      </c>
      <c r="R2446" s="70" t="s">
        <v>627</v>
      </c>
      <c r="S2446" s="65" t="str">
        <f t="shared" si="123"/>
        <v/>
      </c>
      <c r="T2446" s="68" t="s">
        <v>5007</v>
      </c>
      <c r="U2446" s="68"/>
      <c r="V2446" s="68"/>
      <c r="W2446" s="68"/>
      <c r="X2446" s="68"/>
      <c r="Y2446" s="68"/>
      <c r="Z2446" s="68"/>
      <c r="AA2446" s="68"/>
      <c r="AB2446" s="68"/>
      <c r="AC2446" s="68"/>
      <c r="AD2446" s="68"/>
      <c r="AE2446" s="68"/>
      <c r="AF2446" s="68"/>
      <c r="AG2446" s="68"/>
      <c r="AH2446" s="68"/>
      <c r="AI2446" s="68"/>
      <c r="AJ2446" s="68"/>
      <c r="AK2446" s="68"/>
      <c r="AL2446" s="68"/>
      <c r="AM2446" s="70" t="s">
        <v>6155</v>
      </c>
      <c r="AN2446" s="63" t="str">
        <f>IF(ISNA(VLOOKUP(D2446,[1]GRE_Tabela2!$A$4:$D$112,4,0)),"-",VLOOKUP(D2446,[1]GRE_Tabela2!$A$4:$D$112,4,0))</f>
        <v>-</v>
      </c>
      <c r="AO2446" s="68" t="s">
        <v>1341</v>
      </c>
      <c r="AP2446" s="68" t="s">
        <v>1481</v>
      </c>
      <c r="AQ2446" s="113">
        <v>135</v>
      </c>
      <c r="AR2446" s="302" t="str">
        <f>IF(ISNA(VLOOKUP(AT2446,[1]FISQ!$D$2:$J$1713,7,0)),"-",VLOOKUP(AT2446,[1]FISQ!$D$2:$J$1713,7,0))</f>
        <v>-</v>
      </c>
      <c r="AS2446" s="302" t="str">
        <f>IF(ISNA(VLOOKUP(AT2446,[1]FISQ!$D$2:$J$1713,4,0)),"-",CONCATENATE("(",VLOOKUP(AT2446,[1]FISQ!$D$2:$J$1713,4,0),")"))</f>
        <v>-</v>
      </c>
      <c r="AT2446" s="71" t="s">
        <v>5008</v>
      </c>
      <c r="AU2446" s="38"/>
      <c r="AV2446" s="38"/>
      <c r="AW2446" s="38"/>
    </row>
    <row r="2447" spans="1:49" ht="63.75">
      <c r="A2447" s="33">
        <v>2446</v>
      </c>
      <c r="B2447" s="33" t="str">
        <f t="shared" si="124"/>
        <v>3255_I</v>
      </c>
      <c r="C2447" s="33" t="str">
        <f t="shared" si="125"/>
        <v>4.2//8</v>
      </c>
      <c r="D2447" s="61">
        <v>3255</v>
      </c>
      <c r="E2447" s="67" t="s">
        <v>5009</v>
      </c>
      <c r="F2447" s="395" t="s">
        <v>7482</v>
      </c>
      <c r="G2447" s="62" t="str">
        <f>VLOOKUP(CONCATENATE(TEXT(I2447,"0"),"_",TEXT(F2447,"0")),[1]CodC!$A$2:$D$250,4,0)</f>
        <v>Matérias sujeitas a inflamação espontânea, orgânicas, corrosivas, líquidas;</v>
      </c>
      <c r="H2447" s="395" t="s">
        <v>19</v>
      </c>
      <c r="I2447" s="68">
        <v>4</v>
      </c>
      <c r="J2447" s="68" t="s">
        <v>1579</v>
      </c>
      <c r="K2447" s="68" t="s">
        <v>631</v>
      </c>
      <c r="L2447" s="68" t="s">
        <v>746</v>
      </c>
      <c r="M2447" s="68"/>
      <c r="N2447" s="64" t="s">
        <v>24410</v>
      </c>
      <c r="O2447" s="64">
        <v>976</v>
      </c>
      <c r="P2447" s="113" t="s">
        <v>22423</v>
      </c>
      <c r="Q2447" s="70" t="s">
        <v>627</v>
      </c>
      <c r="R2447" s="70" t="s">
        <v>627</v>
      </c>
      <c r="S2447" s="65" t="str">
        <f t="shared" si="123"/>
        <v/>
      </c>
      <c r="T2447" s="69" t="s">
        <v>19</v>
      </c>
      <c r="U2447" s="69"/>
      <c r="V2447" s="69"/>
      <c r="W2447" s="69"/>
      <c r="X2447" s="69"/>
      <c r="Y2447" s="69"/>
      <c r="Z2447" s="69"/>
      <c r="AA2447" s="69"/>
      <c r="AB2447" s="68" t="s">
        <v>7163</v>
      </c>
      <c r="AC2447" s="69"/>
      <c r="AD2447" s="69"/>
      <c r="AE2447" s="69"/>
      <c r="AF2447" s="69"/>
      <c r="AG2447" s="69"/>
      <c r="AH2447" s="69"/>
      <c r="AI2447" s="69"/>
      <c r="AJ2447" s="69"/>
      <c r="AK2447" s="69"/>
      <c r="AL2447" s="69"/>
      <c r="AM2447" s="70" t="s">
        <v>5010</v>
      </c>
      <c r="AN2447" s="63" t="str">
        <f>IF(ISNA(VLOOKUP(D2447,[1]GRE_Tabela2!$A$4:$D$112,4,0)),"-",VLOOKUP(D2447,[1]GRE_Tabela2!$A$4:$D$112,4,0))</f>
        <v>-</v>
      </c>
      <c r="AO2447" s="68" t="s">
        <v>1341</v>
      </c>
      <c r="AP2447" s="68" t="s">
        <v>1481</v>
      </c>
      <c r="AQ2447" s="113">
        <v>135</v>
      </c>
      <c r="AR2447" s="302" t="str">
        <f>IF(ISNA(VLOOKUP(AT2447,[1]FISQ!$D$2:$J$1713,7,0)),"-",VLOOKUP(AT2447,[1]FISQ!$D$2:$J$1713,7,0))</f>
        <v>-</v>
      </c>
      <c r="AS2447" s="302" t="str">
        <f>IF(ISNA(VLOOKUP(AT2447,[1]FISQ!$D$2:$J$1713,4,0)),"-",CONCATENATE("(",VLOOKUP(AT2447,[1]FISQ!$D$2:$J$1713,4,0),")"))</f>
        <v>-</v>
      </c>
      <c r="AT2447" s="71" t="s">
        <v>5011</v>
      </c>
      <c r="AU2447" s="38"/>
      <c r="AV2447" s="30"/>
      <c r="AW2447" s="38"/>
    </row>
    <row r="2448" spans="1:49" ht="38.25">
      <c r="A2448" s="33">
        <v>2447</v>
      </c>
      <c r="B2448" s="33" t="str">
        <f t="shared" si="124"/>
        <v>3256_III</v>
      </c>
      <c r="C2448" s="33" t="str">
        <f t="shared" si="125"/>
        <v>3//-</v>
      </c>
      <c r="D2448" s="61">
        <v>3256</v>
      </c>
      <c r="E2448" s="72" t="s">
        <v>5012</v>
      </c>
      <c r="F2448" s="395" t="s">
        <v>7410</v>
      </c>
      <c r="G2448" s="62" t="str">
        <f>VLOOKUP(CONCATENATE(TEXT(I2448,"0"),"_",TEXT(F2448,"0")),[1]CodC!$A$2:$D$250,4,0)</f>
        <v>Líquidos inflamáveis, sem perigo subsidiário, com um ponto de inflamação superior a 60 °C, transportados ou apresentados a transporte a uma temperatura igual ou superior ao seu ponto de inflamação (matérias transportadas a quente);</v>
      </c>
      <c r="H2448" s="395" t="s">
        <v>7280</v>
      </c>
      <c r="I2448" s="69">
        <v>3</v>
      </c>
      <c r="J2448" s="69" t="s">
        <v>848</v>
      </c>
      <c r="K2448" s="69" t="s">
        <v>19</v>
      </c>
      <c r="L2448" s="68" t="s">
        <v>879</v>
      </c>
      <c r="M2448" s="63"/>
      <c r="N2448" s="64" t="s">
        <v>24609</v>
      </c>
      <c r="O2448" s="64">
        <v>274</v>
      </c>
      <c r="P2448" s="113" t="s">
        <v>22425</v>
      </c>
      <c r="Q2448" s="70" t="s">
        <v>621</v>
      </c>
      <c r="R2448" s="70" t="s">
        <v>621</v>
      </c>
      <c r="S2448" s="65" t="str">
        <f t="shared" si="123"/>
        <v/>
      </c>
      <c r="T2448" s="69" t="s">
        <v>19</v>
      </c>
      <c r="U2448" s="69"/>
      <c r="V2448" s="69"/>
      <c r="W2448" s="69"/>
      <c r="X2448" s="69"/>
      <c r="Y2448" s="69"/>
      <c r="Z2448" s="69"/>
      <c r="AA2448" s="69"/>
      <c r="AB2448" s="69"/>
      <c r="AC2448" s="69"/>
      <c r="AD2448" s="69"/>
      <c r="AE2448" s="69"/>
      <c r="AF2448" s="69"/>
      <c r="AG2448" s="69"/>
      <c r="AH2448" s="69"/>
      <c r="AI2448" s="69"/>
      <c r="AJ2448" s="69"/>
      <c r="AK2448" s="69"/>
      <c r="AL2448" s="69"/>
      <c r="AM2448" s="73" t="s">
        <v>19</v>
      </c>
      <c r="AN2448" s="63" t="str">
        <f>IF(ISNA(VLOOKUP(D2448,[1]GRE_Tabela2!$A$4:$D$112,4,0)),"-",VLOOKUP(D2448,[1]GRE_Tabela2!$A$4:$D$112,4,0))</f>
        <v>-</v>
      </c>
      <c r="AO2448" s="68" t="s">
        <v>747</v>
      </c>
      <c r="AP2448" s="68" t="s">
        <v>748</v>
      </c>
      <c r="AQ2448" s="113">
        <v>128</v>
      </c>
      <c r="AR2448" s="302" t="str">
        <f>IF(ISNA(VLOOKUP(AT2448,[1]FISQ!$D$2:$J$1713,7,0)),"-",VLOOKUP(AT2448,[1]FISQ!$D$2:$J$1713,7,0))</f>
        <v>-</v>
      </c>
      <c r="AS2448" s="302" t="str">
        <f>IF(ISNA(VLOOKUP(AT2448,[1]FISQ!$D$2:$J$1713,4,0)),"-",CONCATENATE("(",VLOOKUP(AT2448,[1]FISQ!$D$2:$J$1713,4,0),")"))</f>
        <v>-</v>
      </c>
      <c r="AT2448" s="71" t="s">
        <v>5013</v>
      </c>
      <c r="AU2448" s="38"/>
      <c r="AV2448" s="38"/>
      <c r="AW2448" s="38"/>
    </row>
    <row r="2449" spans="1:49" ht="51">
      <c r="A2449" s="33">
        <v>2448</v>
      </c>
      <c r="B2449" s="33" t="str">
        <f t="shared" si="124"/>
        <v>3257_III</v>
      </c>
      <c r="C2449" s="33" t="str">
        <f t="shared" si="125"/>
        <v>9//-</v>
      </c>
      <c r="D2449" s="61">
        <v>3257</v>
      </c>
      <c r="E2449" s="72" t="s">
        <v>5014</v>
      </c>
      <c r="F2449" s="395" t="s">
        <v>7487</v>
      </c>
      <c r="G2449" s="62" t="str">
        <f>VLOOKUP(CONCATENATE(TEXT(I2449,"0"),"_",TEXT(F2449,"0")),[1]CodC!$A$2:$D$250,4,0)</f>
        <v>Matérias transportadas a quente, líquidas;</v>
      </c>
      <c r="H2449" s="395" t="s">
        <v>7488</v>
      </c>
      <c r="I2449" s="69" t="s">
        <v>2442</v>
      </c>
      <c r="J2449" s="69" t="s">
        <v>2442</v>
      </c>
      <c r="K2449" s="69" t="s">
        <v>19</v>
      </c>
      <c r="L2449" s="68" t="s">
        <v>879</v>
      </c>
      <c r="M2449" s="68"/>
      <c r="N2449" s="64" t="s">
        <v>24610</v>
      </c>
      <c r="O2449" s="64" t="s">
        <v>5718</v>
      </c>
      <c r="P2449" s="113" t="s">
        <v>22424</v>
      </c>
      <c r="Q2449" s="70" t="s">
        <v>5598</v>
      </c>
      <c r="R2449" s="70" t="s">
        <v>5015</v>
      </c>
      <c r="S2449" s="65" t="str">
        <f t="shared" si="123"/>
        <v xml:space="preserve"> SW5 </v>
      </c>
      <c r="T2449" s="69" t="s">
        <v>19</v>
      </c>
      <c r="U2449" s="69"/>
      <c r="V2449" s="69"/>
      <c r="W2449" s="69"/>
      <c r="X2449" s="69"/>
      <c r="Y2449" s="69"/>
      <c r="Z2449" s="69"/>
      <c r="AA2449" s="69"/>
      <c r="AB2449" s="69"/>
      <c r="AC2449" s="69"/>
      <c r="AD2449" s="69"/>
      <c r="AE2449" s="69"/>
      <c r="AF2449" s="69"/>
      <c r="AG2449" s="69"/>
      <c r="AH2449" s="69"/>
      <c r="AI2449" s="69"/>
      <c r="AJ2449" s="69"/>
      <c r="AK2449" s="69"/>
      <c r="AL2449" s="69"/>
      <c r="AM2449" s="70" t="s">
        <v>5016</v>
      </c>
      <c r="AN2449" s="63" t="str">
        <f>IF(ISNA(VLOOKUP(D2449,[1]GRE_Tabela2!$A$4:$D$112,4,0)),"-",VLOOKUP(D2449,[1]GRE_Tabela2!$A$4:$D$112,4,0))</f>
        <v>-</v>
      </c>
      <c r="AO2449" s="68" t="s">
        <v>1341</v>
      </c>
      <c r="AP2449" s="41" t="s">
        <v>1387</v>
      </c>
      <c r="AQ2449" s="113">
        <v>171</v>
      </c>
      <c r="AR2449" s="302" t="str">
        <f>IF(ISNA(VLOOKUP(AT2449,[1]FISQ!$D$2:$J$1713,7,0)),"-",VLOOKUP(AT2449,[1]FISQ!$D$2:$J$1713,7,0))</f>
        <v>-</v>
      </c>
      <c r="AS2449" s="302" t="str">
        <f>IF(ISNA(VLOOKUP(AT2449,[1]FISQ!$D$2:$J$1713,4,0)),"-",CONCATENATE("(",VLOOKUP(AT2449,[1]FISQ!$D$2:$J$1713,4,0),")"))</f>
        <v>-</v>
      </c>
      <c r="AT2449" s="71" t="s">
        <v>5017</v>
      </c>
      <c r="AU2449" s="38"/>
      <c r="AV2449" s="38"/>
      <c r="AW2449" s="38"/>
    </row>
    <row r="2450" spans="1:49" ht="38.25">
      <c r="A2450" s="33">
        <v>2449</v>
      </c>
      <c r="B2450" s="33" t="str">
        <f t="shared" si="124"/>
        <v>3258_III</v>
      </c>
      <c r="C2450" s="33" t="str">
        <f t="shared" si="125"/>
        <v>9//-</v>
      </c>
      <c r="D2450" s="61">
        <v>3258</v>
      </c>
      <c r="E2450" s="72" t="s">
        <v>5018</v>
      </c>
      <c r="F2450" s="395" t="s">
        <v>7489</v>
      </c>
      <c r="G2450" s="62" t="str">
        <f>VLOOKUP(CONCATENATE(TEXT(I2450,"0"),"_",TEXT(F2450,"0")),[1]CodC!$A$2:$D$250,4,0)</f>
        <v>Matérias transportadas a quente, sólidas;</v>
      </c>
      <c r="H2450" s="395" t="s">
        <v>7488</v>
      </c>
      <c r="I2450" s="69" t="s">
        <v>2442</v>
      </c>
      <c r="J2450" s="69" t="s">
        <v>2442</v>
      </c>
      <c r="K2450" s="69" t="s">
        <v>19</v>
      </c>
      <c r="L2450" s="68" t="s">
        <v>879</v>
      </c>
      <c r="M2450" s="68"/>
      <c r="N2450" s="64" t="s">
        <v>24611</v>
      </c>
      <c r="O2450" s="64" t="s">
        <v>5718</v>
      </c>
      <c r="P2450" s="113" t="s">
        <v>22424</v>
      </c>
      <c r="Q2450" s="70" t="s">
        <v>5598</v>
      </c>
      <c r="R2450" s="70" t="s">
        <v>5015</v>
      </c>
      <c r="S2450" s="65" t="str">
        <f t="shared" si="123"/>
        <v xml:space="preserve"> SW5 </v>
      </c>
      <c r="T2450" s="69" t="s">
        <v>19</v>
      </c>
      <c r="U2450" s="69"/>
      <c r="V2450" s="69"/>
      <c r="W2450" s="69"/>
      <c r="X2450" s="69"/>
      <c r="Y2450" s="69"/>
      <c r="Z2450" s="69"/>
      <c r="AA2450" s="69"/>
      <c r="AB2450" s="69"/>
      <c r="AC2450" s="69"/>
      <c r="AD2450" s="69"/>
      <c r="AE2450" s="69"/>
      <c r="AF2450" s="69"/>
      <c r="AG2450" s="69"/>
      <c r="AH2450" s="69"/>
      <c r="AI2450" s="69"/>
      <c r="AJ2450" s="69"/>
      <c r="AK2450" s="69"/>
      <c r="AL2450" s="69"/>
      <c r="AM2450" s="70" t="s">
        <v>5019</v>
      </c>
      <c r="AN2450" s="63" t="str">
        <f>IF(ISNA(VLOOKUP(D2450,[1]GRE_Tabela2!$A$4:$D$112,4,0)),"-",VLOOKUP(D2450,[1]GRE_Tabela2!$A$4:$D$112,4,0))</f>
        <v>-</v>
      </c>
      <c r="AO2450" s="68" t="s">
        <v>1341</v>
      </c>
      <c r="AP2450" s="41" t="s">
        <v>1387</v>
      </c>
      <c r="AQ2450" s="113">
        <v>171</v>
      </c>
      <c r="AR2450" s="302" t="str">
        <f>IF(ISNA(VLOOKUP(AT2450,[1]FISQ!$D$2:$J$1713,7,0)),"-",VLOOKUP(AT2450,[1]FISQ!$D$2:$J$1713,7,0))</f>
        <v>-</v>
      </c>
      <c r="AS2450" s="302" t="str">
        <f>IF(ISNA(VLOOKUP(AT2450,[1]FISQ!$D$2:$J$1713,4,0)),"-",CONCATENATE("(",VLOOKUP(AT2450,[1]FISQ!$D$2:$J$1713,4,0),")"))</f>
        <v>-</v>
      </c>
      <c r="AT2450" s="71" t="s">
        <v>5020</v>
      </c>
      <c r="AU2450" s="38"/>
      <c r="AV2450" s="38"/>
      <c r="AW2450" s="38"/>
    </row>
    <row r="2451" spans="1:49" ht="76.5">
      <c r="A2451" s="33">
        <v>2450</v>
      </c>
      <c r="B2451" s="33" t="str">
        <f t="shared" si="124"/>
        <v>3259_I</v>
      </c>
      <c r="C2451" s="33" t="str">
        <f t="shared" si="125"/>
        <v>8//-</v>
      </c>
      <c r="D2451" s="61">
        <v>3259</v>
      </c>
      <c r="E2451" s="72" t="s">
        <v>5021</v>
      </c>
      <c r="F2451" s="395" t="s">
        <v>7409</v>
      </c>
      <c r="G2451" s="62" t="str">
        <f>VLOOKUP(CONCATENATE(TEXT(I2451,"0"),"_",TEXT(F2451,"0")),[1]CodC!$A$2:$D$250,4,0)</f>
        <v>Matérias corrosivas, de carácter básico, sem perigo subsidiário, orgânicas, sólidas;</v>
      </c>
      <c r="H2451" s="395" t="s">
        <v>7349</v>
      </c>
      <c r="I2451" s="69" t="s">
        <v>631</v>
      </c>
      <c r="J2451" s="69" t="s">
        <v>631</v>
      </c>
      <c r="K2451" s="64" t="s">
        <v>19</v>
      </c>
      <c r="L2451" s="68" t="s">
        <v>746</v>
      </c>
      <c r="M2451" s="68"/>
      <c r="N2451" s="64">
        <v>274</v>
      </c>
      <c r="O2451" s="64" t="s">
        <v>51</v>
      </c>
      <c r="P2451" s="113" t="s">
        <v>22425</v>
      </c>
      <c r="Q2451" s="70" t="s">
        <v>621</v>
      </c>
      <c r="R2451" s="70" t="s">
        <v>621</v>
      </c>
      <c r="S2451" s="65" t="str">
        <f t="shared" si="123"/>
        <v/>
      </c>
      <c r="T2451" s="68" t="s">
        <v>1000</v>
      </c>
      <c r="U2451" s="68"/>
      <c r="V2451" s="68"/>
      <c r="W2451" s="68"/>
      <c r="X2451" s="68"/>
      <c r="Y2451" s="68"/>
      <c r="Z2451" s="68"/>
      <c r="AA2451" s="68"/>
      <c r="AB2451" s="68"/>
      <c r="AC2451" s="68"/>
      <c r="AD2451" s="68"/>
      <c r="AE2451" s="68"/>
      <c r="AF2451" s="68"/>
      <c r="AG2451" s="68"/>
      <c r="AH2451" s="68"/>
      <c r="AI2451" s="68"/>
      <c r="AJ2451" s="68"/>
      <c r="AK2451" s="68"/>
      <c r="AL2451" s="68" t="s">
        <v>7163</v>
      </c>
      <c r="AM2451" s="70" t="s">
        <v>5022</v>
      </c>
      <c r="AN2451" s="63" t="str">
        <f>IF(ISNA(VLOOKUP(D2451,[1]GRE_Tabela2!$A$4:$D$112,4,0)),"-",VLOOKUP(D2451,[1]GRE_Tabela2!$A$4:$D$112,4,0))</f>
        <v>-</v>
      </c>
      <c r="AO2451" s="68" t="s">
        <v>1341</v>
      </c>
      <c r="AP2451" s="68" t="s">
        <v>1913</v>
      </c>
      <c r="AQ2451" s="113">
        <v>154</v>
      </c>
      <c r="AR2451" s="302" t="str">
        <f>IF(ISNA(VLOOKUP(AT2451,[1]FISQ!$D$2:$J$1713,7,0)),"-",VLOOKUP(AT2451,[1]FISQ!$D$2:$J$1713,7,0))</f>
        <v>0592 </v>
      </c>
      <c r="AS2451" s="302" t="str">
        <f>IF(ISNA(VLOOKUP(AT2451,[1]FISQ!$D$2:$J$1713,4,0)),"-",CONCATENATE("(",VLOOKUP(AT2451,[1]FISQ!$D$2:$J$1713,4,0),")"))</f>
        <v>(1)</v>
      </c>
      <c r="AT2451" s="71" t="s">
        <v>5023</v>
      </c>
      <c r="AU2451" s="38" t="s">
        <v>6537</v>
      </c>
      <c r="AV2451" s="30"/>
      <c r="AW2451" s="38"/>
    </row>
    <row r="2452" spans="1:49" ht="76.5">
      <c r="A2452" s="33">
        <v>2451</v>
      </c>
      <c r="B2452" s="33" t="str">
        <f t="shared" si="124"/>
        <v>3259_II</v>
      </c>
      <c r="C2452" s="33" t="str">
        <f t="shared" si="125"/>
        <v>8//-</v>
      </c>
      <c r="D2452" s="61">
        <v>3259</v>
      </c>
      <c r="E2452" s="72" t="s">
        <v>5021</v>
      </c>
      <c r="F2452" s="395" t="s">
        <v>7409</v>
      </c>
      <c r="G2452" s="62" t="str">
        <f>VLOOKUP(CONCATENATE(TEXT(I2452,"0"),"_",TEXT(F2452,"0")),[1]CodC!$A$2:$D$250,4,0)</f>
        <v>Matérias corrosivas, de carácter básico, sem perigo subsidiário, orgânicas, sólidas;</v>
      </c>
      <c r="H2452" s="395" t="s">
        <v>7339</v>
      </c>
      <c r="I2452" s="69" t="s">
        <v>631</v>
      </c>
      <c r="J2452" s="69" t="s">
        <v>631</v>
      </c>
      <c r="K2452" s="64" t="s">
        <v>19</v>
      </c>
      <c r="L2452" s="68" t="s">
        <v>849</v>
      </c>
      <c r="M2452" s="68"/>
      <c r="N2452" s="64">
        <v>274</v>
      </c>
      <c r="O2452" s="64" t="s">
        <v>51</v>
      </c>
      <c r="P2452" s="113" t="s">
        <v>22425</v>
      </c>
      <c r="Q2452" s="70" t="s">
        <v>621</v>
      </c>
      <c r="R2452" s="70" t="s">
        <v>621</v>
      </c>
      <c r="S2452" s="65" t="str">
        <f t="shared" si="123"/>
        <v/>
      </c>
      <c r="T2452" s="68" t="s">
        <v>1000</v>
      </c>
      <c r="U2452" s="68"/>
      <c r="V2452" s="68"/>
      <c r="W2452" s="68"/>
      <c r="X2452" s="68"/>
      <c r="Y2452" s="68"/>
      <c r="Z2452" s="68"/>
      <c r="AA2452" s="68"/>
      <c r="AB2452" s="68"/>
      <c r="AC2452" s="68"/>
      <c r="AD2452" s="68"/>
      <c r="AE2452" s="68"/>
      <c r="AF2452" s="68"/>
      <c r="AG2452" s="68"/>
      <c r="AH2452" s="68"/>
      <c r="AI2452" s="68"/>
      <c r="AJ2452" s="68"/>
      <c r="AK2452" s="68"/>
      <c r="AL2452" s="68" t="s">
        <v>7163</v>
      </c>
      <c r="AM2452" s="70" t="str">
        <f>AM2451</f>
        <v>Sólidos incolores a amarelados com um odor pungente. Miscível com ou solúvel em água. Quando presente num incêndio, liberta gases tóxicos. Corrosivo para a maioria dos metais, especialmente para o cobre e suas ligas. Provoca queimaduras na pele, olhos e mucosas. Reage violentamente com ácidos.</v>
      </c>
      <c r="AN2452" s="63" t="str">
        <f>IF(ISNA(VLOOKUP(D2452,[1]GRE_Tabela2!$A$4:$D$112,4,0)),"-",VLOOKUP(D2452,[1]GRE_Tabela2!$A$4:$D$112,4,0))</f>
        <v>-</v>
      </c>
      <c r="AO2452" s="68" t="s">
        <v>1341</v>
      </c>
      <c r="AP2452" s="68" t="s">
        <v>1913</v>
      </c>
      <c r="AQ2452" s="113">
        <v>154</v>
      </c>
      <c r="AR2452" s="302" t="str">
        <f>IF(ISNA(VLOOKUP(AT2452,[1]FISQ!$D$2:$J$1713,7,0)),"-",VLOOKUP(AT2452,[1]FISQ!$D$2:$J$1713,7,0))</f>
        <v>0592 </v>
      </c>
      <c r="AS2452" s="302" t="str">
        <f>IF(ISNA(VLOOKUP(AT2452,[1]FISQ!$D$2:$J$1713,4,0)),"-",CONCATENATE("(",VLOOKUP(AT2452,[1]FISQ!$D$2:$J$1713,4,0),")"))</f>
        <v>(1)</v>
      </c>
      <c r="AT2452" s="71" t="s">
        <v>5023</v>
      </c>
      <c r="AU2452" s="38" t="s">
        <v>6537</v>
      </c>
      <c r="AV2452" s="30"/>
      <c r="AW2452" s="38"/>
    </row>
    <row r="2453" spans="1:49" ht="76.5">
      <c r="A2453" s="33">
        <v>2452</v>
      </c>
      <c r="B2453" s="33" t="str">
        <f t="shared" si="124"/>
        <v>3259_III</v>
      </c>
      <c r="C2453" s="33" t="str">
        <f t="shared" si="125"/>
        <v>8//-</v>
      </c>
      <c r="D2453" s="61">
        <v>3259</v>
      </c>
      <c r="E2453" s="72" t="s">
        <v>5021</v>
      </c>
      <c r="F2453" s="395" t="s">
        <v>7409</v>
      </c>
      <c r="G2453" s="62" t="str">
        <f>VLOOKUP(CONCATENATE(TEXT(I2453,"0"),"_",TEXT(F2453,"0")),[1]CodC!$A$2:$D$250,4,0)</f>
        <v>Matérias corrosivas, de carácter básico, sem perigo subsidiário, orgânicas, sólidas;</v>
      </c>
      <c r="H2453" s="395" t="s">
        <v>7339</v>
      </c>
      <c r="I2453" s="69" t="s">
        <v>631</v>
      </c>
      <c r="J2453" s="69" t="s">
        <v>631</v>
      </c>
      <c r="K2453" s="64" t="s">
        <v>19</v>
      </c>
      <c r="L2453" s="68" t="s">
        <v>879</v>
      </c>
      <c r="M2453" s="68"/>
      <c r="N2453" s="64">
        <v>274</v>
      </c>
      <c r="O2453" s="64" t="s">
        <v>1160</v>
      </c>
      <c r="P2453" s="113" t="s">
        <v>22425</v>
      </c>
      <c r="Q2453" s="70" t="s">
        <v>621</v>
      </c>
      <c r="R2453" s="70" t="s">
        <v>621</v>
      </c>
      <c r="S2453" s="65" t="str">
        <f t="shared" si="123"/>
        <v/>
      </c>
      <c r="T2453" s="68" t="s">
        <v>1000</v>
      </c>
      <c r="U2453" s="68"/>
      <c r="V2453" s="68"/>
      <c r="W2453" s="68"/>
      <c r="X2453" s="68"/>
      <c r="Y2453" s="68"/>
      <c r="Z2453" s="68"/>
      <c r="AA2453" s="68"/>
      <c r="AB2453" s="68"/>
      <c r="AC2453" s="68"/>
      <c r="AD2453" s="68"/>
      <c r="AE2453" s="68"/>
      <c r="AF2453" s="68"/>
      <c r="AG2453" s="68"/>
      <c r="AH2453" s="68"/>
      <c r="AI2453" s="68"/>
      <c r="AJ2453" s="68"/>
      <c r="AK2453" s="68"/>
      <c r="AL2453" s="68" t="s">
        <v>7163</v>
      </c>
      <c r="AM2453" s="70" t="str">
        <f>AM2452</f>
        <v>Sólidos incolores a amarelados com um odor pungente. Miscível com ou solúvel em água. Quando presente num incêndio, liberta gases tóxicos. Corrosivo para a maioria dos metais, especialmente para o cobre e suas ligas. Provoca queimaduras na pele, olhos e mucosas. Reage violentamente com ácidos.</v>
      </c>
      <c r="AN2453" s="63" t="str">
        <f>IF(ISNA(VLOOKUP(D2453,[1]GRE_Tabela2!$A$4:$D$112,4,0)),"-",VLOOKUP(D2453,[1]GRE_Tabela2!$A$4:$D$112,4,0))</f>
        <v>-</v>
      </c>
      <c r="AO2453" s="68" t="s">
        <v>1341</v>
      </c>
      <c r="AP2453" s="68" t="s">
        <v>1913</v>
      </c>
      <c r="AQ2453" s="113">
        <v>154</v>
      </c>
      <c r="AR2453" s="302" t="str">
        <f>IF(ISNA(VLOOKUP(AT2453,[1]FISQ!$D$2:$J$1713,7,0)),"-",VLOOKUP(AT2453,[1]FISQ!$D$2:$J$1713,7,0))</f>
        <v>0592 </v>
      </c>
      <c r="AS2453" s="302" t="str">
        <f>IF(ISNA(VLOOKUP(AT2453,[1]FISQ!$D$2:$J$1713,4,0)),"-",CONCATENATE("(",VLOOKUP(AT2453,[1]FISQ!$D$2:$J$1713,4,0),")"))</f>
        <v>(1)</v>
      </c>
      <c r="AT2453" s="71" t="s">
        <v>5023</v>
      </c>
      <c r="AU2453" s="38" t="s">
        <v>6537</v>
      </c>
      <c r="AV2453" s="30"/>
      <c r="AW2453" s="38"/>
    </row>
    <row r="2454" spans="1:49" ht="15">
      <c r="A2454" s="33">
        <v>2453</v>
      </c>
      <c r="B2454" s="33" t="str">
        <f t="shared" si="124"/>
        <v>3260_I</v>
      </c>
      <c r="C2454" s="33" t="str">
        <f t="shared" si="125"/>
        <v>8//-</v>
      </c>
      <c r="D2454" s="61">
        <v>3260</v>
      </c>
      <c r="E2454" s="72" t="s">
        <v>5024</v>
      </c>
      <c r="F2454" s="395" t="s">
        <v>7342</v>
      </c>
      <c r="G2454" s="62" t="str">
        <f>VLOOKUP(CONCATENATE(TEXT(I2454,"0"),"_",TEXT(F2454,"0")),[1]CodC!$A$2:$D$250,4,0)</f>
        <v>Matérias corrosivas, ácidas, sem perigo subsidiário, inorgânicas, sólidas;</v>
      </c>
      <c r="H2454" s="395" t="s">
        <v>7349</v>
      </c>
      <c r="I2454" s="69" t="s">
        <v>631</v>
      </c>
      <c r="J2454" s="69" t="s">
        <v>631</v>
      </c>
      <c r="K2454" s="69" t="s">
        <v>19</v>
      </c>
      <c r="L2454" s="68" t="s">
        <v>746</v>
      </c>
      <c r="M2454" s="68"/>
      <c r="N2454" s="64">
        <v>274</v>
      </c>
      <c r="O2454" s="64" t="s">
        <v>51</v>
      </c>
      <c r="P2454" s="113" t="s">
        <v>22424</v>
      </c>
      <c r="Q2454" s="70" t="s">
        <v>861</v>
      </c>
      <c r="R2454" s="70" t="s">
        <v>861</v>
      </c>
      <c r="S2454" s="65" t="str">
        <f t="shared" si="123"/>
        <v/>
      </c>
      <c r="T2454" s="69" t="s">
        <v>7182</v>
      </c>
      <c r="U2454" s="69" t="s">
        <v>7163</v>
      </c>
      <c r="V2454" s="69"/>
      <c r="W2454" s="69"/>
      <c r="X2454" s="69"/>
      <c r="Y2454" s="69"/>
      <c r="Z2454" s="69"/>
      <c r="AA2454" s="69"/>
      <c r="AB2454" s="69"/>
      <c r="AC2454" s="69"/>
      <c r="AD2454" s="69"/>
      <c r="AE2454" s="69"/>
      <c r="AF2454" s="69"/>
      <c r="AG2454" s="69"/>
      <c r="AH2454" s="69"/>
      <c r="AI2454" s="69"/>
      <c r="AJ2454" s="69"/>
      <c r="AK2454" s="69"/>
      <c r="AL2454" s="69"/>
      <c r="AM2454" s="70" t="s">
        <v>2241</v>
      </c>
      <c r="AN2454" s="63" t="str">
        <f>IF(ISNA(VLOOKUP(D2454,[1]GRE_Tabela2!$A$4:$D$112,4,0)),"-",VLOOKUP(D2454,[1]GRE_Tabela2!$A$4:$D$112,4,0))</f>
        <v>-</v>
      </c>
      <c r="AO2454" s="68" t="s">
        <v>1341</v>
      </c>
      <c r="AP2454" s="68" t="s">
        <v>1913</v>
      </c>
      <c r="AQ2454" s="113">
        <v>154</v>
      </c>
      <c r="AR2454" s="302" t="str">
        <f>IF(ISNA(VLOOKUP(AT2454,[1]FISQ!$D$2:$J$1713,7,0)),"-",VLOOKUP(AT2454,[1]FISQ!$D$2:$J$1713,7,0))</f>
        <v>0738 </v>
      </c>
      <c r="AS2454" s="302" t="str">
        <f>IF(ISNA(VLOOKUP(AT2454,[1]FISQ!$D$2:$J$1713,4,0)),"-",CONCATENATE("(",VLOOKUP(AT2454,[1]FISQ!$D$2:$J$1713,4,0),")"))</f>
        <v>(4)</v>
      </c>
      <c r="AT2454" s="71" t="s">
        <v>5025</v>
      </c>
      <c r="AU2454" s="38" t="s">
        <v>6541</v>
      </c>
      <c r="AV2454" s="30"/>
      <c r="AW2454" s="38"/>
    </row>
    <row r="2455" spans="1:49" ht="15">
      <c r="A2455" s="33">
        <v>2454</v>
      </c>
      <c r="B2455" s="33" t="str">
        <f t="shared" si="124"/>
        <v>3260_II</v>
      </c>
      <c r="C2455" s="33" t="str">
        <f t="shared" si="125"/>
        <v>8//-</v>
      </c>
      <c r="D2455" s="61">
        <v>3260</v>
      </c>
      <c r="E2455" s="72" t="s">
        <v>5024</v>
      </c>
      <c r="F2455" s="395" t="s">
        <v>7342</v>
      </c>
      <c r="G2455" s="62" t="str">
        <f>VLOOKUP(CONCATENATE(TEXT(I2455,"0"),"_",TEXT(F2455,"0")),[1]CodC!$A$2:$D$250,4,0)</f>
        <v>Matérias corrosivas, ácidas, sem perigo subsidiário, inorgânicas, sólidas;</v>
      </c>
      <c r="H2455" s="395" t="s">
        <v>7339</v>
      </c>
      <c r="I2455" s="69" t="s">
        <v>631</v>
      </c>
      <c r="J2455" s="69" t="s">
        <v>631</v>
      </c>
      <c r="K2455" s="69" t="s">
        <v>19</v>
      </c>
      <c r="L2455" s="68" t="s">
        <v>849</v>
      </c>
      <c r="M2455" s="68"/>
      <c r="N2455" s="64">
        <v>274</v>
      </c>
      <c r="O2455" s="64" t="s">
        <v>51</v>
      </c>
      <c r="P2455" s="113" t="s">
        <v>22424</v>
      </c>
      <c r="Q2455" s="70" t="s">
        <v>861</v>
      </c>
      <c r="R2455" s="70" t="s">
        <v>861</v>
      </c>
      <c r="S2455" s="65" t="str">
        <f t="shared" si="123"/>
        <v/>
      </c>
      <c r="T2455" s="69" t="s">
        <v>7182</v>
      </c>
      <c r="U2455" s="69" t="s">
        <v>7163</v>
      </c>
      <c r="V2455" s="69"/>
      <c r="W2455" s="69"/>
      <c r="X2455" s="69"/>
      <c r="Y2455" s="69"/>
      <c r="Z2455" s="69"/>
      <c r="AA2455" s="69"/>
      <c r="AB2455" s="69"/>
      <c r="AC2455" s="69"/>
      <c r="AD2455" s="69"/>
      <c r="AE2455" s="69"/>
      <c r="AF2455" s="69"/>
      <c r="AG2455" s="69"/>
      <c r="AH2455" s="69"/>
      <c r="AI2455" s="69"/>
      <c r="AJ2455" s="69"/>
      <c r="AK2455" s="69"/>
      <c r="AL2455" s="69"/>
      <c r="AM2455" s="70" t="str">
        <f>AM2454</f>
        <v>Provoca queimaduras na pele, olhos e mucosas.</v>
      </c>
      <c r="AN2455" s="63" t="str">
        <f>IF(ISNA(VLOOKUP(D2455,[1]GRE_Tabela2!$A$4:$D$112,4,0)),"-",VLOOKUP(D2455,[1]GRE_Tabela2!$A$4:$D$112,4,0))</f>
        <v>-</v>
      </c>
      <c r="AO2455" s="68" t="s">
        <v>1341</v>
      </c>
      <c r="AP2455" s="68" t="s">
        <v>1913</v>
      </c>
      <c r="AQ2455" s="113">
        <v>154</v>
      </c>
      <c r="AR2455" s="302" t="str">
        <f>IF(ISNA(VLOOKUP(AT2455,[1]FISQ!$D$2:$J$1713,7,0)),"-",VLOOKUP(AT2455,[1]FISQ!$D$2:$J$1713,7,0))</f>
        <v>0738 </v>
      </c>
      <c r="AS2455" s="302" t="str">
        <f>IF(ISNA(VLOOKUP(AT2455,[1]FISQ!$D$2:$J$1713,4,0)),"-",CONCATENATE("(",VLOOKUP(AT2455,[1]FISQ!$D$2:$J$1713,4,0),")"))</f>
        <v>(4)</v>
      </c>
      <c r="AT2455" s="71" t="s">
        <v>5025</v>
      </c>
      <c r="AU2455" s="38" t="s">
        <v>6541</v>
      </c>
      <c r="AV2455" s="30"/>
      <c r="AW2455" s="38"/>
    </row>
    <row r="2456" spans="1:49" ht="25.5">
      <c r="A2456" s="33">
        <v>2455</v>
      </c>
      <c r="B2456" s="33" t="str">
        <f t="shared" si="124"/>
        <v>3260_III</v>
      </c>
      <c r="C2456" s="33" t="str">
        <f t="shared" si="125"/>
        <v>8//-</v>
      </c>
      <c r="D2456" s="61">
        <v>3260</v>
      </c>
      <c r="E2456" s="72" t="s">
        <v>5024</v>
      </c>
      <c r="F2456" s="395" t="s">
        <v>7342</v>
      </c>
      <c r="G2456" s="62" t="str">
        <f>VLOOKUP(CONCATENATE(TEXT(I2456,"0"),"_",TEXT(F2456,"0")),[1]CodC!$A$2:$D$250,4,0)</f>
        <v>Matérias corrosivas, ácidas, sem perigo subsidiário, inorgânicas, sólidas;</v>
      </c>
      <c r="H2456" s="395" t="s">
        <v>7339</v>
      </c>
      <c r="I2456" s="69" t="s">
        <v>631</v>
      </c>
      <c r="J2456" s="69" t="s">
        <v>631</v>
      </c>
      <c r="K2456" s="69" t="s">
        <v>19</v>
      </c>
      <c r="L2456" s="68" t="s">
        <v>879</v>
      </c>
      <c r="M2456" s="68"/>
      <c r="N2456" s="64">
        <v>274</v>
      </c>
      <c r="O2456" s="64" t="s">
        <v>1160</v>
      </c>
      <c r="P2456" s="113" t="s">
        <v>22424</v>
      </c>
      <c r="Q2456" s="70" t="s">
        <v>621</v>
      </c>
      <c r="R2456" s="70" t="s">
        <v>621</v>
      </c>
      <c r="S2456" s="65" t="str">
        <f t="shared" si="123"/>
        <v/>
      </c>
      <c r="T2456" s="69" t="s">
        <v>7182</v>
      </c>
      <c r="U2456" s="69" t="s">
        <v>7163</v>
      </c>
      <c r="V2456" s="69"/>
      <c r="W2456" s="69"/>
      <c r="X2456" s="69"/>
      <c r="Y2456" s="69"/>
      <c r="Z2456" s="69"/>
      <c r="AA2456" s="69"/>
      <c r="AB2456" s="69"/>
      <c r="AC2456" s="69"/>
      <c r="AD2456" s="69"/>
      <c r="AE2456" s="69"/>
      <c r="AF2456" s="69"/>
      <c r="AG2456" s="69"/>
      <c r="AH2456" s="69"/>
      <c r="AI2456" s="69"/>
      <c r="AJ2456" s="69"/>
      <c r="AK2456" s="69"/>
      <c r="AL2456" s="69"/>
      <c r="AM2456" s="70" t="s">
        <v>2241</v>
      </c>
      <c r="AN2456" s="63" t="str">
        <f>IF(ISNA(VLOOKUP(D2456,[1]GRE_Tabela2!$A$4:$D$112,4,0)),"-",VLOOKUP(D2456,[1]GRE_Tabela2!$A$4:$D$112,4,0))</f>
        <v>-</v>
      </c>
      <c r="AO2456" s="68" t="s">
        <v>1341</v>
      </c>
      <c r="AP2456" s="68" t="s">
        <v>1913</v>
      </c>
      <c r="AQ2456" s="113">
        <v>154</v>
      </c>
      <c r="AR2456" s="302" t="str">
        <f>IF(ISNA(VLOOKUP(AT2456,[1]FISQ!$D$2:$J$1713,7,0)),"-",VLOOKUP(AT2456,[1]FISQ!$D$2:$J$1713,7,0))</f>
        <v>-</v>
      </c>
      <c r="AS2456" s="302" t="str">
        <f>IF(ISNA(VLOOKUP(AT2456,[1]FISQ!$D$2:$J$1713,4,0)),"-",CONCATENATE("(",VLOOKUP(AT2456,[1]FISQ!$D$2:$J$1713,4,0),")"))</f>
        <v>-</v>
      </c>
      <c r="AT2456" s="71" t="s">
        <v>5026</v>
      </c>
      <c r="AU2456" s="38" t="s">
        <v>6541</v>
      </c>
      <c r="AV2456" s="30"/>
      <c r="AW2456" s="38"/>
    </row>
    <row r="2457" spans="1:49" ht="15">
      <c r="A2457" s="33">
        <v>2456</v>
      </c>
      <c r="B2457" s="33" t="str">
        <f t="shared" si="124"/>
        <v>3261_I</v>
      </c>
      <c r="C2457" s="33" t="str">
        <f t="shared" si="125"/>
        <v>8//-</v>
      </c>
      <c r="D2457" s="61">
        <v>3261</v>
      </c>
      <c r="E2457" s="72" t="s">
        <v>5027</v>
      </c>
      <c r="F2457" s="395" t="s">
        <v>7344</v>
      </c>
      <c r="G2457" s="62" t="str">
        <f>VLOOKUP(CONCATENATE(TEXT(I2457,"0"),"_",TEXT(F2457,"0")),[1]CodC!$A$2:$D$250,4,0)</f>
        <v>Matérias corrosivas, ácidas, sem perigo subsidiário, orgânicas, sólidas;</v>
      </c>
      <c r="H2457" s="395" t="s">
        <v>7349</v>
      </c>
      <c r="I2457" s="69" t="s">
        <v>631</v>
      </c>
      <c r="J2457" s="69" t="s">
        <v>631</v>
      </c>
      <c r="K2457" s="69" t="s">
        <v>19</v>
      </c>
      <c r="L2457" s="68" t="s">
        <v>746</v>
      </c>
      <c r="M2457" s="68"/>
      <c r="N2457" s="64">
        <v>274</v>
      </c>
      <c r="O2457" s="64" t="s">
        <v>51</v>
      </c>
      <c r="P2457" s="113" t="s">
        <v>22424</v>
      </c>
      <c r="Q2457" s="70" t="s">
        <v>861</v>
      </c>
      <c r="R2457" s="70" t="s">
        <v>861</v>
      </c>
      <c r="S2457" s="65" t="str">
        <f t="shared" si="123"/>
        <v/>
      </c>
      <c r="T2457" s="69" t="s">
        <v>7182</v>
      </c>
      <c r="U2457" s="69" t="s">
        <v>7163</v>
      </c>
      <c r="V2457" s="69"/>
      <c r="W2457" s="69"/>
      <c r="X2457" s="69"/>
      <c r="Y2457" s="69"/>
      <c r="Z2457" s="69"/>
      <c r="AA2457" s="69"/>
      <c r="AB2457" s="69"/>
      <c r="AC2457" s="69"/>
      <c r="AD2457" s="69"/>
      <c r="AE2457" s="69"/>
      <c r="AF2457" s="69"/>
      <c r="AG2457" s="69"/>
      <c r="AH2457" s="69"/>
      <c r="AI2457" s="69"/>
      <c r="AJ2457" s="69"/>
      <c r="AK2457" s="69"/>
      <c r="AL2457" s="69"/>
      <c r="AM2457" s="70" t="s">
        <v>2241</v>
      </c>
      <c r="AN2457" s="63" t="str">
        <f>IF(ISNA(VLOOKUP(D2457,[1]GRE_Tabela2!$A$4:$D$112,4,0)),"-",VLOOKUP(D2457,[1]GRE_Tabela2!$A$4:$D$112,4,0))</f>
        <v>-</v>
      </c>
      <c r="AO2457" s="68" t="s">
        <v>1341</v>
      </c>
      <c r="AP2457" s="68" t="s">
        <v>1913</v>
      </c>
      <c r="AQ2457" s="113">
        <v>154</v>
      </c>
      <c r="AR2457" s="302" t="str">
        <f>IF(ISNA(VLOOKUP(AT2457,[1]FISQ!$D$2:$J$1713,7,0)),"-",VLOOKUP(AT2457,[1]FISQ!$D$2:$J$1713,7,0))</f>
        <v>0280 </v>
      </c>
      <c r="AS2457" s="302" t="str">
        <f>IF(ISNA(VLOOKUP(AT2457,[1]FISQ!$D$2:$J$1713,4,0)),"-",CONCATENATE("(",VLOOKUP(AT2457,[1]FISQ!$D$2:$J$1713,4,0),")"))</f>
        <v>(8)</v>
      </c>
      <c r="AT2457" s="71" t="s">
        <v>5028</v>
      </c>
      <c r="AU2457" s="38" t="s">
        <v>6541</v>
      </c>
      <c r="AV2457" s="30"/>
      <c r="AW2457" s="38"/>
    </row>
    <row r="2458" spans="1:49" ht="15">
      <c r="A2458" s="33">
        <v>2457</v>
      </c>
      <c r="B2458" s="33" t="str">
        <f t="shared" si="124"/>
        <v>3261_II</v>
      </c>
      <c r="C2458" s="33" t="str">
        <f t="shared" si="125"/>
        <v>8//-</v>
      </c>
      <c r="D2458" s="61">
        <v>3261</v>
      </c>
      <c r="E2458" s="72" t="s">
        <v>5027</v>
      </c>
      <c r="F2458" s="395" t="s">
        <v>7344</v>
      </c>
      <c r="G2458" s="62" t="str">
        <f>VLOOKUP(CONCATENATE(TEXT(I2458,"0"),"_",TEXT(F2458,"0")),[1]CodC!$A$2:$D$250,4,0)</f>
        <v>Matérias corrosivas, ácidas, sem perigo subsidiário, orgânicas, sólidas;</v>
      </c>
      <c r="H2458" s="395" t="s">
        <v>7339</v>
      </c>
      <c r="I2458" s="69" t="s">
        <v>631</v>
      </c>
      <c r="J2458" s="69" t="s">
        <v>631</v>
      </c>
      <c r="K2458" s="69" t="s">
        <v>19</v>
      </c>
      <c r="L2458" s="68" t="s">
        <v>849</v>
      </c>
      <c r="M2458" s="68"/>
      <c r="N2458" s="64">
        <v>274</v>
      </c>
      <c r="O2458" s="64" t="s">
        <v>51</v>
      </c>
      <c r="P2458" s="113" t="s">
        <v>22424</v>
      </c>
      <c r="Q2458" s="70" t="s">
        <v>861</v>
      </c>
      <c r="R2458" s="70" t="s">
        <v>861</v>
      </c>
      <c r="S2458" s="65" t="str">
        <f t="shared" si="123"/>
        <v/>
      </c>
      <c r="T2458" s="69" t="s">
        <v>7182</v>
      </c>
      <c r="U2458" s="69" t="s">
        <v>7163</v>
      </c>
      <c r="V2458" s="69"/>
      <c r="W2458" s="69"/>
      <c r="X2458" s="69"/>
      <c r="Y2458" s="69"/>
      <c r="Z2458" s="69"/>
      <c r="AA2458" s="69"/>
      <c r="AB2458" s="69"/>
      <c r="AC2458" s="69"/>
      <c r="AD2458" s="69"/>
      <c r="AE2458" s="69"/>
      <c r="AF2458" s="69"/>
      <c r="AG2458" s="69"/>
      <c r="AH2458" s="69"/>
      <c r="AI2458" s="69"/>
      <c r="AJ2458" s="69"/>
      <c r="AK2458" s="69"/>
      <c r="AL2458" s="69"/>
      <c r="AM2458" s="70" t="str">
        <f>AM2457</f>
        <v>Provoca queimaduras na pele, olhos e mucosas.</v>
      </c>
      <c r="AN2458" s="63" t="str">
        <f>IF(ISNA(VLOOKUP(D2458,[1]GRE_Tabela2!$A$4:$D$112,4,0)),"-",VLOOKUP(D2458,[1]GRE_Tabela2!$A$4:$D$112,4,0))</f>
        <v>-</v>
      </c>
      <c r="AO2458" s="68" t="s">
        <v>1341</v>
      </c>
      <c r="AP2458" s="68" t="s">
        <v>1913</v>
      </c>
      <c r="AQ2458" s="113">
        <v>154</v>
      </c>
      <c r="AR2458" s="302" t="str">
        <f>IF(ISNA(VLOOKUP(AT2458,[1]FISQ!$D$2:$J$1713,7,0)),"-",VLOOKUP(AT2458,[1]FISQ!$D$2:$J$1713,7,0))</f>
        <v>0280 </v>
      </c>
      <c r="AS2458" s="302" t="str">
        <f>IF(ISNA(VLOOKUP(AT2458,[1]FISQ!$D$2:$J$1713,4,0)),"-",CONCATENATE("(",VLOOKUP(AT2458,[1]FISQ!$D$2:$J$1713,4,0),")"))</f>
        <v>(8)</v>
      </c>
      <c r="AT2458" s="71" t="s">
        <v>5028</v>
      </c>
      <c r="AU2458" s="38" t="s">
        <v>6541</v>
      </c>
      <c r="AV2458" s="30"/>
      <c r="AW2458" s="38"/>
    </row>
    <row r="2459" spans="1:49" ht="25.5">
      <c r="A2459" s="33">
        <v>2458</v>
      </c>
      <c r="B2459" s="33" t="str">
        <f t="shared" si="124"/>
        <v>3261_III</v>
      </c>
      <c r="C2459" s="33" t="str">
        <f t="shared" si="125"/>
        <v>8//-</v>
      </c>
      <c r="D2459" s="61">
        <v>3261</v>
      </c>
      <c r="E2459" s="72" t="s">
        <v>5027</v>
      </c>
      <c r="F2459" s="395" t="s">
        <v>7344</v>
      </c>
      <c r="G2459" s="62" t="str">
        <f>VLOOKUP(CONCATENATE(TEXT(I2459,"0"),"_",TEXT(F2459,"0")),[1]CodC!$A$2:$D$250,4,0)</f>
        <v>Matérias corrosivas, ácidas, sem perigo subsidiário, orgânicas, sólidas;</v>
      </c>
      <c r="H2459" s="395" t="s">
        <v>7339</v>
      </c>
      <c r="I2459" s="69" t="s">
        <v>631</v>
      </c>
      <c r="J2459" s="69" t="s">
        <v>631</v>
      </c>
      <c r="K2459" s="69" t="s">
        <v>19</v>
      </c>
      <c r="L2459" s="68" t="s">
        <v>879</v>
      </c>
      <c r="M2459" s="68"/>
      <c r="N2459" s="64">
        <v>274</v>
      </c>
      <c r="O2459" s="64" t="s">
        <v>1160</v>
      </c>
      <c r="P2459" s="113" t="s">
        <v>22424</v>
      </c>
      <c r="Q2459" s="70" t="s">
        <v>621</v>
      </c>
      <c r="R2459" s="70" t="s">
        <v>621</v>
      </c>
      <c r="S2459" s="65" t="str">
        <f t="shared" si="123"/>
        <v/>
      </c>
      <c r="T2459" s="69" t="s">
        <v>7182</v>
      </c>
      <c r="U2459" s="69" t="s">
        <v>7163</v>
      </c>
      <c r="V2459" s="69"/>
      <c r="W2459" s="69"/>
      <c r="X2459" s="69"/>
      <c r="Y2459" s="69"/>
      <c r="Z2459" s="69"/>
      <c r="AA2459" s="69"/>
      <c r="AB2459" s="69"/>
      <c r="AC2459" s="69"/>
      <c r="AD2459" s="69"/>
      <c r="AE2459" s="69"/>
      <c r="AF2459" s="69"/>
      <c r="AG2459" s="69"/>
      <c r="AH2459" s="69"/>
      <c r="AI2459" s="69"/>
      <c r="AJ2459" s="69"/>
      <c r="AK2459" s="69"/>
      <c r="AL2459" s="69"/>
      <c r="AM2459" s="70" t="str">
        <f>AM2458</f>
        <v>Provoca queimaduras na pele, olhos e mucosas.</v>
      </c>
      <c r="AN2459" s="63" t="str">
        <f>IF(ISNA(VLOOKUP(D2459,[1]GRE_Tabela2!$A$4:$D$112,4,0)),"-",VLOOKUP(D2459,[1]GRE_Tabela2!$A$4:$D$112,4,0))</f>
        <v>-</v>
      </c>
      <c r="AO2459" s="68" t="s">
        <v>1341</v>
      </c>
      <c r="AP2459" s="68" t="s">
        <v>1913</v>
      </c>
      <c r="AQ2459" s="113">
        <v>154</v>
      </c>
      <c r="AR2459" s="302" t="str">
        <f>IF(ISNA(VLOOKUP(AT2459,[1]FISQ!$D$2:$J$1713,7,0)),"-",VLOOKUP(AT2459,[1]FISQ!$D$2:$J$1713,7,0))</f>
        <v>0280 </v>
      </c>
      <c r="AS2459" s="302" t="str">
        <f>IF(ISNA(VLOOKUP(AT2459,[1]FISQ!$D$2:$J$1713,4,0)),"-",CONCATENATE("(",VLOOKUP(AT2459,[1]FISQ!$D$2:$J$1713,4,0),")"))</f>
        <v>(8)</v>
      </c>
      <c r="AT2459" s="71" t="s">
        <v>5028</v>
      </c>
      <c r="AU2459" s="38" t="s">
        <v>6541</v>
      </c>
      <c r="AV2459" s="30"/>
      <c r="AW2459" s="38"/>
    </row>
    <row r="2460" spans="1:49" ht="25.5">
      <c r="A2460" s="33">
        <v>2459</v>
      </c>
      <c r="B2460" s="33" t="str">
        <f t="shared" si="124"/>
        <v>3262_I</v>
      </c>
      <c r="C2460" s="33" t="str">
        <f t="shared" si="125"/>
        <v>8//-</v>
      </c>
      <c r="D2460" s="61">
        <v>3262</v>
      </c>
      <c r="E2460" s="72" t="s">
        <v>5029</v>
      </c>
      <c r="F2460" s="395" t="s">
        <v>7363</v>
      </c>
      <c r="G2460" s="62" t="str">
        <f>VLOOKUP(CONCATENATE(TEXT(I2460,"0"),"_",TEXT(F2460,"0")),[1]CodC!$A$2:$D$250,4,0)</f>
        <v>Matérias corrosivas, de carácter básico, sem perigo subsidiário, inorgânicas, sólidas;</v>
      </c>
      <c r="H2460" s="395" t="s">
        <v>7349</v>
      </c>
      <c r="I2460" s="69" t="s">
        <v>631</v>
      </c>
      <c r="J2460" s="69" t="s">
        <v>631</v>
      </c>
      <c r="K2460" s="64" t="s">
        <v>19</v>
      </c>
      <c r="L2460" s="68" t="s">
        <v>746</v>
      </c>
      <c r="M2460" s="68"/>
      <c r="N2460" s="64">
        <v>274</v>
      </c>
      <c r="O2460" s="64" t="s">
        <v>51</v>
      </c>
      <c r="P2460" s="113" t="s">
        <v>22424</v>
      </c>
      <c r="Q2460" s="70" t="s">
        <v>861</v>
      </c>
      <c r="R2460" s="70" t="s">
        <v>861</v>
      </c>
      <c r="S2460" s="65" t="str">
        <f t="shared" si="123"/>
        <v/>
      </c>
      <c r="T2460" s="68" t="s">
        <v>1000</v>
      </c>
      <c r="U2460" s="68"/>
      <c r="V2460" s="68"/>
      <c r="W2460" s="68"/>
      <c r="X2460" s="68"/>
      <c r="Y2460" s="68"/>
      <c r="Z2460" s="68"/>
      <c r="AA2460" s="68"/>
      <c r="AB2460" s="68"/>
      <c r="AC2460" s="68"/>
      <c r="AD2460" s="68"/>
      <c r="AE2460" s="68"/>
      <c r="AF2460" s="68"/>
      <c r="AG2460" s="68"/>
      <c r="AH2460" s="68"/>
      <c r="AI2460" s="68"/>
      <c r="AJ2460" s="68"/>
      <c r="AK2460" s="68"/>
      <c r="AL2460" s="68" t="s">
        <v>7163</v>
      </c>
      <c r="AM2460" s="70" t="s">
        <v>5030</v>
      </c>
      <c r="AN2460" s="63" t="str">
        <f>IF(ISNA(VLOOKUP(D2460,[1]GRE_Tabela2!$A$4:$D$112,4,0)),"-",VLOOKUP(D2460,[1]GRE_Tabela2!$A$4:$D$112,4,0))</f>
        <v>-</v>
      </c>
      <c r="AO2460" s="68" t="s">
        <v>1341</v>
      </c>
      <c r="AP2460" s="68" t="s">
        <v>1913</v>
      </c>
      <c r="AQ2460" s="113">
        <v>154</v>
      </c>
      <c r="AR2460" s="302" t="str">
        <f>IF(ISNA(VLOOKUP(AT2460,[1]FISQ!$D$2:$J$1713,7,0)),"-",VLOOKUP(AT2460,[1]FISQ!$D$2:$J$1713,7,0))</f>
        <v>1178 </v>
      </c>
      <c r="AS2460" s="302" t="str">
        <f>IF(ISNA(VLOOKUP(AT2460,[1]FISQ!$D$2:$J$1713,4,0)),"-",CONCATENATE("(",VLOOKUP(AT2460,[1]FISQ!$D$2:$J$1713,4,0),")"))</f>
        <v>(1)</v>
      </c>
      <c r="AT2460" s="71" t="s">
        <v>5031</v>
      </c>
      <c r="AU2460" s="38" t="s">
        <v>6537</v>
      </c>
      <c r="AV2460" s="30"/>
      <c r="AW2460" s="38"/>
    </row>
    <row r="2461" spans="1:49" ht="25.5">
      <c r="A2461" s="33">
        <v>2460</v>
      </c>
      <c r="B2461" s="33" t="str">
        <f t="shared" si="124"/>
        <v>3262_II</v>
      </c>
      <c r="C2461" s="33" t="str">
        <f t="shared" si="125"/>
        <v>8//-</v>
      </c>
      <c r="D2461" s="61">
        <v>3262</v>
      </c>
      <c r="E2461" s="72" t="s">
        <v>5029</v>
      </c>
      <c r="F2461" s="395" t="s">
        <v>7363</v>
      </c>
      <c r="G2461" s="62" t="str">
        <f>VLOOKUP(CONCATENATE(TEXT(I2461,"0"),"_",TEXT(F2461,"0")),[1]CodC!$A$2:$D$250,4,0)</f>
        <v>Matérias corrosivas, de carácter básico, sem perigo subsidiário, inorgânicas, sólidas;</v>
      </c>
      <c r="H2461" s="395" t="s">
        <v>7339</v>
      </c>
      <c r="I2461" s="69" t="s">
        <v>631</v>
      </c>
      <c r="J2461" s="69" t="s">
        <v>631</v>
      </c>
      <c r="K2461" s="64" t="s">
        <v>19</v>
      </c>
      <c r="L2461" s="68" t="s">
        <v>849</v>
      </c>
      <c r="M2461" s="68"/>
      <c r="N2461" s="64">
        <v>274</v>
      </c>
      <c r="O2461" s="64" t="s">
        <v>51</v>
      </c>
      <c r="P2461" s="113" t="s">
        <v>22424</v>
      </c>
      <c r="Q2461" s="70" t="s">
        <v>861</v>
      </c>
      <c r="R2461" s="70" t="s">
        <v>861</v>
      </c>
      <c r="S2461" s="65" t="str">
        <f t="shared" si="123"/>
        <v/>
      </c>
      <c r="T2461" s="68" t="s">
        <v>1000</v>
      </c>
      <c r="U2461" s="68"/>
      <c r="V2461" s="68"/>
      <c r="W2461" s="68"/>
      <c r="X2461" s="68"/>
      <c r="Y2461" s="68"/>
      <c r="Z2461" s="68"/>
      <c r="AA2461" s="68"/>
      <c r="AB2461" s="68"/>
      <c r="AC2461" s="68"/>
      <c r="AD2461" s="68"/>
      <c r="AE2461" s="68"/>
      <c r="AF2461" s="68"/>
      <c r="AG2461" s="68"/>
      <c r="AH2461" s="68"/>
      <c r="AI2461" s="68"/>
      <c r="AJ2461" s="68"/>
      <c r="AK2461" s="68"/>
      <c r="AL2461" s="68" t="s">
        <v>7163</v>
      </c>
      <c r="AM2461" s="70" t="str">
        <f>AM2460</f>
        <v>Reage violentamente com ácidos. Provoca queimaduras na pele, olhos e mucosas.</v>
      </c>
      <c r="AN2461" s="63" t="str">
        <f>IF(ISNA(VLOOKUP(D2461,[1]GRE_Tabela2!$A$4:$D$112,4,0)),"-",VLOOKUP(D2461,[1]GRE_Tabela2!$A$4:$D$112,4,0))</f>
        <v>-</v>
      </c>
      <c r="AO2461" s="68" t="s">
        <v>1341</v>
      </c>
      <c r="AP2461" s="68" t="s">
        <v>1913</v>
      </c>
      <c r="AQ2461" s="113">
        <v>154</v>
      </c>
      <c r="AR2461" s="302" t="str">
        <f>IF(ISNA(VLOOKUP(AT2461,[1]FISQ!$D$2:$J$1713,7,0)),"-",VLOOKUP(AT2461,[1]FISQ!$D$2:$J$1713,7,0))</f>
        <v>1178 </v>
      </c>
      <c r="AS2461" s="302" t="str">
        <f>IF(ISNA(VLOOKUP(AT2461,[1]FISQ!$D$2:$J$1713,4,0)),"-",CONCATENATE("(",VLOOKUP(AT2461,[1]FISQ!$D$2:$J$1713,4,0),")"))</f>
        <v>(1)</v>
      </c>
      <c r="AT2461" s="71" t="s">
        <v>5031</v>
      </c>
      <c r="AU2461" s="38" t="s">
        <v>6537</v>
      </c>
      <c r="AV2461" s="30"/>
      <c r="AW2461" s="38"/>
    </row>
    <row r="2462" spans="1:49" ht="25.5">
      <c r="A2462" s="33">
        <v>2461</v>
      </c>
      <c r="B2462" s="33" t="str">
        <f t="shared" si="124"/>
        <v>3262_III</v>
      </c>
      <c r="C2462" s="33" t="str">
        <f t="shared" si="125"/>
        <v>8//-</v>
      </c>
      <c r="D2462" s="61">
        <v>3262</v>
      </c>
      <c r="E2462" s="72" t="s">
        <v>5029</v>
      </c>
      <c r="F2462" s="395" t="s">
        <v>7363</v>
      </c>
      <c r="G2462" s="62" t="str">
        <f>VLOOKUP(CONCATENATE(TEXT(I2462,"0"),"_",TEXT(F2462,"0")),[1]CodC!$A$2:$D$250,4,0)</f>
        <v>Matérias corrosivas, de carácter básico, sem perigo subsidiário, inorgânicas, sólidas;</v>
      </c>
      <c r="H2462" s="395" t="s">
        <v>7339</v>
      </c>
      <c r="I2462" s="69" t="s">
        <v>631</v>
      </c>
      <c r="J2462" s="69" t="s">
        <v>631</v>
      </c>
      <c r="K2462" s="64" t="s">
        <v>19</v>
      </c>
      <c r="L2462" s="68" t="s">
        <v>879</v>
      </c>
      <c r="M2462" s="68"/>
      <c r="N2462" s="64">
        <v>274</v>
      </c>
      <c r="O2462" s="64" t="s">
        <v>1160</v>
      </c>
      <c r="P2462" s="113" t="s">
        <v>22424</v>
      </c>
      <c r="Q2462" s="70" t="s">
        <v>621</v>
      </c>
      <c r="R2462" s="70" t="s">
        <v>621</v>
      </c>
      <c r="S2462" s="65" t="str">
        <f t="shared" si="123"/>
        <v/>
      </c>
      <c r="T2462" s="68" t="s">
        <v>1000</v>
      </c>
      <c r="U2462" s="68"/>
      <c r="V2462" s="68"/>
      <c r="W2462" s="68"/>
      <c r="X2462" s="68"/>
      <c r="Y2462" s="68"/>
      <c r="Z2462" s="68"/>
      <c r="AA2462" s="68"/>
      <c r="AB2462" s="68"/>
      <c r="AC2462" s="68"/>
      <c r="AD2462" s="68"/>
      <c r="AE2462" s="68"/>
      <c r="AF2462" s="68"/>
      <c r="AG2462" s="68"/>
      <c r="AH2462" s="68"/>
      <c r="AI2462" s="68"/>
      <c r="AJ2462" s="68"/>
      <c r="AK2462" s="68"/>
      <c r="AL2462" s="68" t="s">
        <v>7163</v>
      </c>
      <c r="AM2462" s="70" t="str">
        <f>AM2461</f>
        <v>Reage violentamente com ácidos. Provoca queimaduras na pele, olhos e mucosas.</v>
      </c>
      <c r="AN2462" s="63" t="str">
        <f>IF(ISNA(VLOOKUP(D2462,[1]GRE_Tabela2!$A$4:$D$112,4,0)),"-",VLOOKUP(D2462,[1]GRE_Tabela2!$A$4:$D$112,4,0))</f>
        <v>-</v>
      </c>
      <c r="AO2462" s="68" t="s">
        <v>1341</v>
      </c>
      <c r="AP2462" s="68" t="s">
        <v>1913</v>
      </c>
      <c r="AQ2462" s="113">
        <v>154</v>
      </c>
      <c r="AR2462" s="302" t="str">
        <f>IF(ISNA(VLOOKUP(AT2462,[1]FISQ!$D$2:$J$1713,7,0)),"-",VLOOKUP(AT2462,[1]FISQ!$D$2:$J$1713,7,0))</f>
        <v>1178 </v>
      </c>
      <c r="AS2462" s="302" t="str">
        <f>IF(ISNA(VLOOKUP(AT2462,[1]FISQ!$D$2:$J$1713,4,0)),"-",CONCATENATE("(",VLOOKUP(AT2462,[1]FISQ!$D$2:$J$1713,4,0),")"))</f>
        <v>(1)</v>
      </c>
      <c r="AT2462" s="71" t="s">
        <v>5031</v>
      </c>
      <c r="AU2462" s="38" t="s">
        <v>6537</v>
      </c>
      <c r="AV2462" s="30"/>
      <c r="AW2462" s="38"/>
    </row>
    <row r="2463" spans="1:49" ht="25.5">
      <c r="A2463" s="33">
        <v>2462</v>
      </c>
      <c r="B2463" s="33" t="str">
        <f t="shared" si="124"/>
        <v>3263_I</v>
      </c>
      <c r="C2463" s="33" t="str">
        <f t="shared" si="125"/>
        <v>8//-</v>
      </c>
      <c r="D2463" s="61">
        <v>3263</v>
      </c>
      <c r="E2463" s="72" t="s">
        <v>5032</v>
      </c>
      <c r="F2463" s="395" t="s">
        <v>7409</v>
      </c>
      <c r="G2463" s="62" t="str">
        <f>VLOOKUP(CONCATENATE(TEXT(I2463,"0"),"_",TEXT(F2463,"0")),[1]CodC!$A$2:$D$250,4,0)</f>
        <v>Matérias corrosivas, de carácter básico, sem perigo subsidiário, orgânicas, sólidas;</v>
      </c>
      <c r="H2463" s="395" t="s">
        <v>7349</v>
      </c>
      <c r="I2463" s="69" t="s">
        <v>631</v>
      </c>
      <c r="J2463" s="69" t="s">
        <v>631</v>
      </c>
      <c r="K2463" s="64" t="s">
        <v>19</v>
      </c>
      <c r="L2463" s="68" t="s">
        <v>746</v>
      </c>
      <c r="M2463" s="68"/>
      <c r="N2463" s="64">
        <v>274</v>
      </c>
      <c r="O2463" s="64" t="s">
        <v>51</v>
      </c>
      <c r="P2463" s="113" t="s">
        <v>22424</v>
      </c>
      <c r="Q2463" s="70" t="s">
        <v>861</v>
      </c>
      <c r="R2463" s="70" t="s">
        <v>861</v>
      </c>
      <c r="S2463" s="65" t="str">
        <f t="shared" si="123"/>
        <v/>
      </c>
      <c r="T2463" s="68" t="s">
        <v>1000</v>
      </c>
      <c r="U2463" s="68"/>
      <c r="V2463" s="68"/>
      <c r="W2463" s="68"/>
      <c r="X2463" s="68"/>
      <c r="Y2463" s="68"/>
      <c r="Z2463" s="68"/>
      <c r="AA2463" s="68"/>
      <c r="AB2463" s="68"/>
      <c r="AC2463" s="68"/>
      <c r="AD2463" s="68"/>
      <c r="AE2463" s="68"/>
      <c r="AF2463" s="68"/>
      <c r="AG2463" s="68"/>
      <c r="AH2463" s="68"/>
      <c r="AI2463" s="68"/>
      <c r="AJ2463" s="68"/>
      <c r="AK2463" s="68"/>
      <c r="AL2463" s="68" t="s">
        <v>7163</v>
      </c>
      <c r="AM2463" s="70" t="s">
        <v>5030</v>
      </c>
      <c r="AN2463" s="63" t="str">
        <f>IF(ISNA(VLOOKUP(D2463,[1]GRE_Tabela2!$A$4:$D$112,4,0)),"-",VLOOKUP(D2463,[1]GRE_Tabela2!$A$4:$D$112,4,0))</f>
        <v>-</v>
      </c>
      <c r="AO2463" s="68" t="s">
        <v>1341</v>
      </c>
      <c r="AP2463" s="68" t="s">
        <v>1913</v>
      </c>
      <c r="AQ2463" s="113">
        <v>154</v>
      </c>
      <c r="AR2463" s="302" t="str">
        <f>IF(ISNA(VLOOKUP(AT2463,[1]FISQ!$D$2:$J$1713,7,0)),"-",VLOOKUP(AT2463,[1]FISQ!$D$2:$J$1713,7,0))</f>
        <v>-</v>
      </c>
      <c r="AS2463" s="302" t="str">
        <f>IF(ISNA(VLOOKUP(AT2463,[1]FISQ!$D$2:$J$1713,4,0)),"-",CONCATENATE("(",VLOOKUP(AT2463,[1]FISQ!$D$2:$J$1713,4,0),")"))</f>
        <v>-</v>
      </c>
      <c r="AT2463" s="71" t="s">
        <v>5033</v>
      </c>
      <c r="AU2463" s="38" t="s">
        <v>6537</v>
      </c>
      <c r="AV2463" s="30"/>
      <c r="AW2463" s="38"/>
    </row>
    <row r="2464" spans="1:49" ht="25.5">
      <c r="A2464" s="33">
        <v>2463</v>
      </c>
      <c r="B2464" s="33" t="str">
        <f t="shared" si="124"/>
        <v>3263_II</v>
      </c>
      <c r="C2464" s="33" t="str">
        <f t="shared" si="125"/>
        <v>8//-</v>
      </c>
      <c r="D2464" s="61">
        <v>3263</v>
      </c>
      <c r="E2464" s="72" t="s">
        <v>5032</v>
      </c>
      <c r="F2464" s="395" t="s">
        <v>7409</v>
      </c>
      <c r="G2464" s="62" t="str">
        <f>VLOOKUP(CONCATENATE(TEXT(I2464,"0"),"_",TEXT(F2464,"0")),[1]CodC!$A$2:$D$250,4,0)</f>
        <v>Matérias corrosivas, de carácter básico, sem perigo subsidiário, orgânicas, sólidas;</v>
      </c>
      <c r="H2464" s="395" t="s">
        <v>7339</v>
      </c>
      <c r="I2464" s="69" t="s">
        <v>631</v>
      </c>
      <c r="J2464" s="69" t="s">
        <v>631</v>
      </c>
      <c r="K2464" s="64" t="s">
        <v>19</v>
      </c>
      <c r="L2464" s="68" t="s">
        <v>849</v>
      </c>
      <c r="M2464" s="68"/>
      <c r="N2464" s="64">
        <v>274</v>
      </c>
      <c r="O2464" s="64" t="s">
        <v>51</v>
      </c>
      <c r="P2464" s="113" t="s">
        <v>22424</v>
      </c>
      <c r="Q2464" s="70" t="s">
        <v>861</v>
      </c>
      <c r="R2464" s="70" t="s">
        <v>861</v>
      </c>
      <c r="S2464" s="65" t="str">
        <f t="shared" si="123"/>
        <v/>
      </c>
      <c r="T2464" s="68" t="s">
        <v>1000</v>
      </c>
      <c r="U2464" s="68"/>
      <c r="V2464" s="68"/>
      <c r="W2464" s="68"/>
      <c r="X2464" s="68"/>
      <c r="Y2464" s="68"/>
      <c r="Z2464" s="68"/>
      <c r="AA2464" s="68"/>
      <c r="AB2464" s="68"/>
      <c r="AC2464" s="68"/>
      <c r="AD2464" s="68"/>
      <c r="AE2464" s="68"/>
      <c r="AF2464" s="68"/>
      <c r="AG2464" s="68"/>
      <c r="AH2464" s="68"/>
      <c r="AI2464" s="68"/>
      <c r="AJ2464" s="68"/>
      <c r="AK2464" s="68"/>
      <c r="AL2464" s="68" t="s">
        <v>7163</v>
      </c>
      <c r="AM2464" s="70" t="str">
        <f>AM2463</f>
        <v>Reage violentamente com ácidos. Provoca queimaduras na pele, olhos e mucosas.</v>
      </c>
      <c r="AN2464" s="63" t="str">
        <f>IF(ISNA(VLOOKUP(D2464,[1]GRE_Tabela2!$A$4:$D$112,4,0)),"-",VLOOKUP(D2464,[1]GRE_Tabela2!$A$4:$D$112,4,0))</f>
        <v>-</v>
      </c>
      <c r="AO2464" s="68" t="s">
        <v>1341</v>
      </c>
      <c r="AP2464" s="68" t="s">
        <v>1913</v>
      </c>
      <c r="AQ2464" s="113">
        <v>154</v>
      </c>
      <c r="AR2464" s="302" t="str">
        <f>IF(ISNA(VLOOKUP(AT2464,[1]FISQ!$D$2:$J$1713,7,0)),"-",VLOOKUP(AT2464,[1]FISQ!$D$2:$J$1713,7,0))</f>
        <v>-</v>
      </c>
      <c r="AS2464" s="302" t="str">
        <f>IF(ISNA(VLOOKUP(AT2464,[1]FISQ!$D$2:$J$1713,4,0)),"-",CONCATENATE("(",VLOOKUP(AT2464,[1]FISQ!$D$2:$J$1713,4,0),")"))</f>
        <v>-</v>
      </c>
      <c r="AT2464" s="71" t="s">
        <v>5033</v>
      </c>
      <c r="AU2464" s="38" t="s">
        <v>6537</v>
      </c>
      <c r="AV2464" s="30"/>
      <c r="AW2464" s="38"/>
    </row>
    <row r="2465" spans="1:49" ht="25.5">
      <c r="A2465" s="33">
        <v>2464</v>
      </c>
      <c r="B2465" s="33" t="str">
        <f t="shared" si="124"/>
        <v>3263_III</v>
      </c>
      <c r="C2465" s="33" t="str">
        <f t="shared" si="125"/>
        <v>8//-</v>
      </c>
      <c r="D2465" s="61">
        <v>3263</v>
      </c>
      <c r="E2465" s="72" t="s">
        <v>5032</v>
      </c>
      <c r="F2465" s="395" t="s">
        <v>7409</v>
      </c>
      <c r="G2465" s="62" t="str">
        <f>VLOOKUP(CONCATENATE(TEXT(I2465,"0"),"_",TEXT(F2465,"0")),[1]CodC!$A$2:$D$250,4,0)</f>
        <v>Matérias corrosivas, de carácter básico, sem perigo subsidiário, orgânicas, sólidas;</v>
      </c>
      <c r="H2465" s="395" t="s">
        <v>7339</v>
      </c>
      <c r="I2465" s="69" t="s">
        <v>631</v>
      </c>
      <c r="J2465" s="69" t="s">
        <v>631</v>
      </c>
      <c r="K2465" s="64" t="s">
        <v>19</v>
      </c>
      <c r="L2465" s="68" t="s">
        <v>879</v>
      </c>
      <c r="M2465" s="68"/>
      <c r="N2465" s="64">
        <v>274</v>
      </c>
      <c r="O2465" s="64" t="s">
        <v>1160</v>
      </c>
      <c r="P2465" s="113" t="s">
        <v>22424</v>
      </c>
      <c r="Q2465" s="70" t="s">
        <v>621</v>
      </c>
      <c r="R2465" s="70" t="s">
        <v>621</v>
      </c>
      <c r="S2465" s="65" t="str">
        <f t="shared" si="123"/>
        <v/>
      </c>
      <c r="T2465" s="68" t="s">
        <v>1000</v>
      </c>
      <c r="U2465" s="68"/>
      <c r="V2465" s="68"/>
      <c r="W2465" s="68"/>
      <c r="X2465" s="68"/>
      <c r="Y2465" s="68"/>
      <c r="Z2465" s="68"/>
      <c r="AA2465" s="68"/>
      <c r="AB2465" s="68"/>
      <c r="AC2465" s="68"/>
      <c r="AD2465" s="68"/>
      <c r="AE2465" s="68"/>
      <c r="AF2465" s="68"/>
      <c r="AG2465" s="68"/>
      <c r="AH2465" s="68"/>
      <c r="AI2465" s="68"/>
      <c r="AJ2465" s="68"/>
      <c r="AK2465" s="68"/>
      <c r="AL2465" s="68" t="s">
        <v>7163</v>
      </c>
      <c r="AM2465" s="70" t="str">
        <f>AM2464</f>
        <v>Reage violentamente com ácidos. Provoca queimaduras na pele, olhos e mucosas.</v>
      </c>
      <c r="AN2465" s="63" t="str">
        <f>IF(ISNA(VLOOKUP(D2465,[1]GRE_Tabela2!$A$4:$D$112,4,0)),"-",VLOOKUP(D2465,[1]GRE_Tabela2!$A$4:$D$112,4,0))</f>
        <v>-</v>
      </c>
      <c r="AO2465" s="68" t="s">
        <v>1341</v>
      </c>
      <c r="AP2465" s="68" t="s">
        <v>1913</v>
      </c>
      <c r="AQ2465" s="113">
        <v>154</v>
      </c>
      <c r="AR2465" s="302" t="str">
        <f>IF(ISNA(VLOOKUP(AT2465,[1]FISQ!$D$2:$J$1713,7,0)),"-",VLOOKUP(AT2465,[1]FISQ!$D$2:$J$1713,7,0))</f>
        <v>-</v>
      </c>
      <c r="AS2465" s="302" t="str">
        <f>IF(ISNA(VLOOKUP(AT2465,[1]FISQ!$D$2:$J$1713,4,0)),"-",CONCATENATE("(",VLOOKUP(AT2465,[1]FISQ!$D$2:$J$1713,4,0),")"))</f>
        <v>-</v>
      </c>
      <c r="AT2465" s="71" t="s">
        <v>5033</v>
      </c>
      <c r="AU2465" s="38" t="s">
        <v>6537</v>
      </c>
      <c r="AV2465" s="30"/>
      <c r="AW2465" s="38"/>
    </row>
    <row r="2466" spans="1:49" ht="15">
      <c r="A2466" s="33">
        <v>2465</v>
      </c>
      <c r="B2466" s="33" t="str">
        <f t="shared" si="124"/>
        <v>3264_I</v>
      </c>
      <c r="C2466" s="33" t="str">
        <f t="shared" si="125"/>
        <v>8//-</v>
      </c>
      <c r="D2466" s="61">
        <v>3264</v>
      </c>
      <c r="E2466" s="72" t="s">
        <v>5034</v>
      </c>
      <c r="F2466" s="395" t="s">
        <v>7345</v>
      </c>
      <c r="G2466" s="62" t="str">
        <f>VLOOKUP(CONCATENATE(TEXT(I2466,"0"),"_",TEXT(F2466,"0")),[1]CodC!$A$2:$D$250,4,0)</f>
        <v>Matérias corrosivas, ácidas, sem perigo subsidiário, inorgânicas, líquidas;</v>
      </c>
      <c r="H2466" s="395" t="s">
        <v>7349</v>
      </c>
      <c r="I2466" s="69" t="s">
        <v>631</v>
      </c>
      <c r="J2466" s="69" t="s">
        <v>631</v>
      </c>
      <c r="K2466" s="69" t="s">
        <v>19</v>
      </c>
      <c r="L2466" s="68" t="s">
        <v>746</v>
      </c>
      <c r="M2466" s="68"/>
      <c r="N2466" s="64">
        <v>274</v>
      </c>
      <c r="O2466" s="64" t="s">
        <v>51</v>
      </c>
      <c r="P2466" s="113" t="s">
        <v>22424</v>
      </c>
      <c r="Q2466" s="70" t="s">
        <v>5989</v>
      </c>
      <c r="R2466" s="70" t="s">
        <v>645</v>
      </c>
      <c r="S2466" s="65" t="str">
        <f t="shared" si="123"/>
        <v xml:space="preserve"> SW2 </v>
      </c>
      <c r="T2466" s="69" t="s">
        <v>7182</v>
      </c>
      <c r="U2466" s="69" t="s">
        <v>7163</v>
      </c>
      <c r="V2466" s="69"/>
      <c r="W2466" s="69"/>
      <c r="X2466" s="69"/>
      <c r="Y2466" s="69"/>
      <c r="Z2466" s="69"/>
      <c r="AA2466" s="69"/>
      <c r="AB2466" s="69"/>
      <c r="AC2466" s="69"/>
      <c r="AD2466" s="69"/>
      <c r="AE2466" s="69"/>
      <c r="AF2466" s="69"/>
      <c r="AG2466" s="69"/>
      <c r="AH2466" s="69"/>
      <c r="AI2466" s="69"/>
      <c r="AJ2466" s="69"/>
      <c r="AK2466" s="69"/>
      <c r="AL2466" s="69"/>
      <c r="AM2466" s="70" t="s">
        <v>2241</v>
      </c>
      <c r="AN2466" s="63" t="str">
        <f>IF(ISNA(VLOOKUP(D2466,[1]GRE_Tabela2!$A$4:$D$112,4,0)),"-",VLOOKUP(D2466,[1]GRE_Tabela2!$A$4:$D$112,4,0))</f>
        <v>-</v>
      </c>
      <c r="AO2466" s="68" t="s">
        <v>1341</v>
      </c>
      <c r="AP2466" s="68" t="s">
        <v>1913</v>
      </c>
      <c r="AQ2466" s="113">
        <v>154</v>
      </c>
      <c r="AR2466" s="302" t="str">
        <f>IF(ISNA(VLOOKUP(AT2466,[1]FISQ!$D$2:$J$1713,7,0)),"-",VLOOKUP(AT2466,[1]FISQ!$D$2:$J$1713,7,0))</f>
        <v>-</v>
      </c>
      <c r="AS2466" s="302" t="str">
        <f>IF(ISNA(VLOOKUP(AT2466,[1]FISQ!$D$2:$J$1713,4,0)),"-",CONCATENATE("(",VLOOKUP(AT2466,[1]FISQ!$D$2:$J$1713,4,0),")"))</f>
        <v>-</v>
      </c>
      <c r="AT2466" s="71" t="s">
        <v>5035</v>
      </c>
      <c r="AU2466" s="38" t="s">
        <v>6541</v>
      </c>
      <c r="AV2466" s="30"/>
      <c r="AW2466" s="38"/>
    </row>
    <row r="2467" spans="1:49" ht="15">
      <c r="A2467" s="33">
        <v>2466</v>
      </c>
      <c r="B2467" s="33" t="str">
        <f t="shared" si="124"/>
        <v>3264_II</v>
      </c>
      <c r="C2467" s="33" t="str">
        <f t="shared" si="125"/>
        <v>8//-</v>
      </c>
      <c r="D2467" s="61">
        <v>3264</v>
      </c>
      <c r="E2467" s="72" t="s">
        <v>5034</v>
      </c>
      <c r="F2467" s="395" t="s">
        <v>7345</v>
      </c>
      <c r="G2467" s="62" t="str">
        <f>VLOOKUP(CONCATENATE(TEXT(I2467,"0"),"_",TEXT(F2467,"0")),[1]CodC!$A$2:$D$250,4,0)</f>
        <v>Matérias corrosivas, ácidas, sem perigo subsidiário, inorgânicas, líquidas;</v>
      </c>
      <c r="H2467" s="395" t="s">
        <v>7339</v>
      </c>
      <c r="I2467" s="69" t="s">
        <v>631</v>
      </c>
      <c r="J2467" s="69" t="s">
        <v>631</v>
      </c>
      <c r="K2467" s="69" t="s">
        <v>19</v>
      </c>
      <c r="L2467" s="68" t="s">
        <v>849</v>
      </c>
      <c r="M2467" s="68"/>
      <c r="N2467" s="64">
        <v>274</v>
      </c>
      <c r="O2467" s="64" t="s">
        <v>51</v>
      </c>
      <c r="P2467" s="113" t="s">
        <v>22424</v>
      </c>
      <c r="Q2467" s="70" t="s">
        <v>5989</v>
      </c>
      <c r="R2467" s="70" t="s">
        <v>645</v>
      </c>
      <c r="S2467" s="65" t="str">
        <f t="shared" si="123"/>
        <v xml:space="preserve"> SW2 </v>
      </c>
      <c r="T2467" s="69" t="s">
        <v>7182</v>
      </c>
      <c r="U2467" s="69" t="s">
        <v>7163</v>
      </c>
      <c r="V2467" s="69"/>
      <c r="W2467" s="69"/>
      <c r="X2467" s="69"/>
      <c r="Y2467" s="69"/>
      <c r="Z2467" s="69"/>
      <c r="AA2467" s="69"/>
      <c r="AB2467" s="69"/>
      <c r="AC2467" s="69"/>
      <c r="AD2467" s="69"/>
      <c r="AE2467" s="69"/>
      <c r="AF2467" s="69"/>
      <c r="AG2467" s="69"/>
      <c r="AH2467" s="69"/>
      <c r="AI2467" s="69"/>
      <c r="AJ2467" s="69"/>
      <c r="AK2467" s="69"/>
      <c r="AL2467" s="69"/>
      <c r="AM2467" s="70" t="str">
        <f>AM2466</f>
        <v>Provoca queimaduras na pele, olhos e mucosas.</v>
      </c>
      <c r="AN2467" s="63" t="str">
        <f>IF(ISNA(VLOOKUP(D2467,[1]GRE_Tabela2!$A$4:$D$112,4,0)),"-",VLOOKUP(D2467,[1]GRE_Tabela2!$A$4:$D$112,4,0))</f>
        <v>-</v>
      </c>
      <c r="AO2467" s="68" t="s">
        <v>1341</v>
      </c>
      <c r="AP2467" s="68" t="s">
        <v>1913</v>
      </c>
      <c r="AQ2467" s="113">
        <v>154</v>
      </c>
      <c r="AR2467" s="302" t="str">
        <f>IF(ISNA(VLOOKUP(AT2467,[1]FISQ!$D$2:$J$1713,7,0)),"-",VLOOKUP(AT2467,[1]FISQ!$D$2:$J$1713,7,0))</f>
        <v>-</v>
      </c>
      <c r="AS2467" s="302" t="str">
        <f>IF(ISNA(VLOOKUP(AT2467,[1]FISQ!$D$2:$J$1713,4,0)),"-",CONCATENATE("(",VLOOKUP(AT2467,[1]FISQ!$D$2:$J$1713,4,0),")"))</f>
        <v>-</v>
      </c>
      <c r="AT2467" s="71" t="s">
        <v>5035</v>
      </c>
      <c r="AU2467" s="38" t="s">
        <v>6541</v>
      </c>
      <c r="AV2467" s="30"/>
      <c r="AW2467" s="38"/>
    </row>
    <row r="2468" spans="1:49" ht="25.5">
      <c r="A2468" s="33">
        <v>2467</v>
      </c>
      <c r="B2468" s="33" t="str">
        <f t="shared" si="124"/>
        <v>3264_III</v>
      </c>
      <c r="C2468" s="33" t="str">
        <f t="shared" si="125"/>
        <v>8//-</v>
      </c>
      <c r="D2468" s="61">
        <v>3264</v>
      </c>
      <c r="E2468" s="72" t="s">
        <v>5034</v>
      </c>
      <c r="F2468" s="395" t="s">
        <v>7345</v>
      </c>
      <c r="G2468" s="62" t="str">
        <f>VLOOKUP(CONCATENATE(TEXT(I2468,"0"),"_",TEXT(F2468,"0")),[1]CodC!$A$2:$D$250,4,0)</f>
        <v>Matérias corrosivas, ácidas, sem perigo subsidiário, inorgânicas, líquidas;</v>
      </c>
      <c r="H2468" s="395" t="s">
        <v>7339</v>
      </c>
      <c r="I2468" s="69" t="s">
        <v>631</v>
      </c>
      <c r="J2468" s="69" t="s">
        <v>631</v>
      </c>
      <c r="K2468" s="69" t="s">
        <v>19</v>
      </c>
      <c r="L2468" s="68" t="s">
        <v>879</v>
      </c>
      <c r="M2468" s="68"/>
      <c r="N2468" s="64">
        <v>274</v>
      </c>
      <c r="O2468" s="64" t="s">
        <v>1160</v>
      </c>
      <c r="P2468" s="113" t="s">
        <v>22424</v>
      </c>
      <c r="Q2468" s="70" t="s">
        <v>5598</v>
      </c>
      <c r="R2468" s="70" t="s">
        <v>799</v>
      </c>
      <c r="S2468" s="65" t="str">
        <f t="shared" si="123"/>
        <v xml:space="preserve"> SW2 </v>
      </c>
      <c r="T2468" s="69" t="s">
        <v>7182</v>
      </c>
      <c r="U2468" s="69" t="s">
        <v>7163</v>
      </c>
      <c r="V2468" s="69"/>
      <c r="W2468" s="69"/>
      <c r="X2468" s="69"/>
      <c r="Y2468" s="69"/>
      <c r="Z2468" s="69"/>
      <c r="AA2468" s="69"/>
      <c r="AB2468" s="69"/>
      <c r="AC2468" s="69"/>
      <c r="AD2468" s="69"/>
      <c r="AE2468" s="69"/>
      <c r="AF2468" s="69"/>
      <c r="AG2468" s="69"/>
      <c r="AH2468" s="69"/>
      <c r="AI2468" s="69"/>
      <c r="AJ2468" s="69"/>
      <c r="AK2468" s="69"/>
      <c r="AL2468" s="69"/>
      <c r="AM2468" s="70" t="str">
        <f>AM2467</f>
        <v>Provoca queimaduras na pele, olhos e mucosas.</v>
      </c>
      <c r="AN2468" s="63" t="str">
        <f>IF(ISNA(VLOOKUP(D2468,[1]GRE_Tabela2!$A$4:$D$112,4,0)),"-",VLOOKUP(D2468,[1]GRE_Tabela2!$A$4:$D$112,4,0))</f>
        <v>-</v>
      </c>
      <c r="AO2468" s="68" t="s">
        <v>1341</v>
      </c>
      <c r="AP2468" s="68" t="s">
        <v>1913</v>
      </c>
      <c r="AQ2468" s="113">
        <v>154</v>
      </c>
      <c r="AR2468" s="302" t="str">
        <f>IF(ISNA(VLOOKUP(AT2468,[1]FISQ!$D$2:$J$1713,7,0)),"-",VLOOKUP(AT2468,[1]FISQ!$D$2:$J$1713,7,0))</f>
        <v>-</v>
      </c>
      <c r="AS2468" s="302" t="str">
        <f>IF(ISNA(VLOOKUP(AT2468,[1]FISQ!$D$2:$J$1713,4,0)),"-",CONCATENATE("(",VLOOKUP(AT2468,[1]FISQ!$D$2:$J$1713,4,0),")"))</f>
        <v>-</v>
      </c>
      <c r="AT2468" s="71" t="s">
        <v>5035</v>
      </c>
      <c r="AU2468" s="38" t="s">
        <v>6541</v>
      </c>
      <c r="AV2468" s="30"/>
      <c r="AW2468" s="38"/>
    </row>
    <row r="2469" spans="1:49" ht="15">
      <c r="A2469" s="33">
        <v>2468</v>
      </c>
      <c r="B2469" s="33" t="str">
        <f t="shared" si="124"/>
        <v>3265_I</v>
      </c>
      <c r="C2469" s="33" t="str">
        <f t="shared" si="125"/>
        <v>8//-</v>
      </c>
      <c r="D2469" s="61">
        <v>3265</v>
      </c>
      <c r="E2469" s="72" t="s">
        <v>5036</v>
      </c>
      <c r="F2469" s="395" t="s">
        <v>7338</v>
      </c>
      <c r="G2469" s="62" t="str">
        <f>VLOOKUP(CONCATENATE(TEXT(I2469,"0"),"_",TEXT(F2469,"0")),[1]CodC!$A$2:$D$250,4,0)</f>
        <v>Matérias corrosivas, ácidas, sem perigo subsidiário, orgânicas, líquidas;</v>
      </c>
      <c r="H2469" s="395" t="s">
        <v>7349</v>
      </c>
      <c r="I2469" s="69" t="s">
        <v>631</v>
      </c>
      <c r="J2469" s="69" t="s">
        <v>631</v>
      </c>
      <c r="K2469" s="69" t="s">
        <v>19</v>
      </c>
      <c r="L2469" s="68" t="s">
        <v>746</v>
      </c>
      <c r="M2469" s="68"/>
      <c r="N2469" s="64">
        <v>274</v>
      </c>
      <c r="O2469" s="64" t="s">
        <v>51</v>
      </c>
      <c r="P2469" s="113" t="s">
        <v>22424</v>
      </c>
      <c r="Q2469" s="70" t="s">
        <v>5989</v>
      </c>
      <c r="R2469" s="70" t="s">
        <v>645</v>
      </c>
      <c r="S2469" s="65" t="str">
        <f t="shared" si="123"/>
        <v xml:space="preserve"> SW2 </v>
      </c>
      <c r="T2469" s="69" t="s">
        <v>7182</v>
      </c>
      <c r="U2469" s="69" t="s">
        <v>7163</v>
      </c>
      <c r="V2469" s="69"/>
      <c r="W2469" s="69"/>
      <c r="X2469" s="69"/>
      <c r="Y2469" s="69"/>
      <c r="Z2469" s="69"/>
      <c r="AA2469" s="69"/>
      <c r="AB2469" s="69"/>
      <c r="AC2469" s="69"/>
      <c r="AD2469" s="69"/>
      <c r="AE2469" s="69"/>
      <c r="AF2469" s="69"/>
      <c r="AG2469" s="69"/>
      <c r="AH2469" s="69"/>
      <c r="AI2469" s="69"/>
      <c r="AJ2469" s="69"/>
      <c r="AK2469" s="69"/>
      <c r="AL2469" s="69"/>
      <c r="AM2469" s="70" t="s">
        <v>2241</v>
      </c>
      <c r="AN2469" s="63" t="str">
        <f>IF(ISNA(VLOOKUP(D2469,[1]GRE_Tabela2!$A$4:$D$112,4,0)),"-",VLOOKUP(D2469,[1]GRE_Tabela2!$A$4:$D$112,4,0))</f>
        <v>-</v>
      </c>
      <c r="AO2469" s="68" t="s">
        <v>1341</v>
      </c>
      <c r="AP2469" s="68" t="s">
        <v>1913</v>
      </c>
      <c r="AQ2469" s="113">
        <v>153</v>
      </c>
      <c r="AR2469" s="302" t="str">
        <f>IF(ISNA(VLOOKUP(AT2469,[1]FISQ!$D$2:$J$1713,7,0)),"-",VLOOKUP(AT2469,[1]FISQ!$D$2:$J$1713,7,0))</f>
        <v>0265 </v>
      </c>
      <c r="AS2469" s="302" t="str">
        <f>IF(ISNA(VLOOKUP(AT2469,[1]FISQ!$D$2:$J$1713,4,0)),"-",CONCATENATE("(",VLOOKUP(AT2469,[1]FISQ!$D$2:$J$1713,4,0),")"))</f>
        <v>(5)</v>
      </c>
      <c r="AT2469" s="71" t="s">
        <v>5037</v>
      </c>
      <c r="AU2469" s="38" t="s">
        <v>6541</v>
      </c>
      <c r="AV2469" s="30"/>
      <c r="AW2469" s="38"/>
    </row>
    <row r="2470" spans="1:49" ht="15">
      <c r="A2470" s="33">
        <v>2469</v>
      </c>
      <c r="B2470" s="33" t="str">
        <f t="shared" si="124"/>
        <v>3265_II</v>
      </c>
      <c r="C2470" s="33" t="str">
        <f t="shared" si="125"/>
        <v>8//-</v>
      </c>
      <c r="D2470" s="61">
        <v>3265</v>
      </c>
      <c r="E2470" s="72" t="s">
        <v>5036</v>
      </c>
      <c r="F2470" s="395" t="s">
        <v>7338</v>
      </c>
      <c r="G2470" s="62" t="str">
        <f>VLOOKUP(CONCATENATE(TEXT(I2470,"0"),"_",TEXT(F2470,"0")),[1]CodC!$A$2:$D$250,4,0)</f>
        <v>Matérias corrosivas, ácidas, sem perigo subsidiário, orgânicas, líquidas;</v>
      </c>
      <c r="H2470" s="395" t="s">
        <v>7339</v>
      </c>
      <c r="I2470" s="69" t="s">
        <v>631</v>
      </c>
      <c r="J2470" s="69" t="s">
        <v>631</v>
      </c>
      <c r="K2470" s="69" t="s">
        <v>19</v>
      </c>
      <c r="L2470" s="68" t="s">
        <v>849</v>
      </c>
      <c r="M2470" s="68"/>
      <c r="N2470" s="64">
        <v>274</v>
      </c>
      <c r="O2470" s="64" t="s">
        <v>51</v>
      </c>
      <c r="P2470" s="113" t="s">
        <v>22424</v>
      </c>
      <c r="Q2470" s="70" t="s">
        <v>5989</v>
      </c>
      <c r="R2470" s="70" t="s">
        <v>645</v>
      </c>
      <c r="S2470" s="65" t="str">
        <f t="shared" si="123"/>
        <v xml:space="preserve"> SW2 </v>
      </c>
      <c r="T2470" s="69" t="s">
        <v>7182</v>
      </c>
      <c r="U2470" s="69" t="s">
        <v>7163</v>
      </c>
      <c r="V2470" s="69"/>
      <c r="W2470" s="69"/>
      <c r="X2470" s="69"/>
      <c r="Y2470" s="69"/>
      <c r="Z2470" s="69"/>
      <c r="AA2470" s="69"/>
      <c r="AB2470" s="69"/>
      <c r="AC2470" s="69"/>
      <c r="AD2470" s="69"/>
      <c r="AE2470" s="69"/>
      <c r="AF2470" s="69"/>
      <c r="AG2470" s="69"/>
      <c r="AH2470" s="69"/>
      <c r="AI2470" s="69"/>
      <c r="AJ2470" s="69"/>
      <c r="AK2470" s="69"/>
      <c r="AL2470" s="69"/>
      <c r="AM2470" s="70" t="str">
        <f>AM2469</f>
        <v>Provoca queimaduras na pele, olhos e mucosas.</v>
      </c>
      <c r="AN2470" s="63" t="str">
        <f>IF(ISNA(VLOOKUP(D2470,[1]GRE_Tabela2!$A$4:$D$112,4,0)),"-",VLOOKUP(D2470,[1]GRE_Tabela2!$A$4:$D$112,4,0))</f>
        <v>-</v>
      </c>
      <c r="AO2470" s="68" t="s">
        <v>1341</v>
      </c>
      <c r="AP2470" s="68" t="s">
        <v>1913</v>
      </c>
      <c r="AQ2470" s="113">
        <v>153</v>
      </c>
      <c r="AR2470" s="302" t="str">
        <f>IF(ISNA(VLOOKUP(AT2470,[1]FISQ!$D$2:$J$1713,7,0)),"-",VLOOKUP(AT2470,[1]FISQ!$D$2:$J$1713,7,0))</f>
        <v>0265 </v>
      </c>
      <c r="AS2470" s="302" t="str">
        <f>IF(ISNA(VLOOKUP(AT2470,[1]FISQ!$D$2:$J$1713,4,0)),"-",CONCATENATE("(",VLOOKUP(AT2470,[1]FISQ!$D$2:$J$1713,4,0),")"))</f>
        <v>(5)</v>
      </c>
      <c r="AT2470" s="71" t="s">
        <v>5037</v>
      </c>
      <c r="AU2470" s="38" t="s">
        <v>6541</v>
      </c>
      <c r="AV2470" s="30"/>
      <c r="AW2470" s="38"/>
    </row>
    <row r="2471" spans="1:49" ht="25.5">
      <c r="A2471" s="33">
        <v>2470</v>
      </c>
      <c r="B2471" s="33" t="str">
        <f t="shared" si="124"/>
        <v>3265_III</v>
      </c>
      <c r="C2471" s="33" t="str">
        <f t="shared" si="125"/>
        <v>8//-</v>
      </c>
      <c r="D2471" s="61">
        <v>3265</v>
      </c>
      <c r="E2471" s="72" t="s">
        <v>5036</v>
      </c>
      <c r="F2471" s="395" t="s">
        <v>7338</v>
      </c>
      <c r="G2471" s="62" t="str">
        <f>VLOOKUP(CONCATENATE(TEXT(I2471,"0"),"_",TEXT(F2471,"0")),[1]CodC!$A$2:$D$250,4,0)</f>
        <v>Matérias corrosivas, ácidas, sem perigo subsidiário, orgânicas, líquidas;</v>
      </c>
      <c r="H2471" s="395" t="s">
        <v>7339</v>
      </c>
      <c r="I2471" s="69" t="s">
        <v>631</v>
      </c>
      <c r="J2471" s="69" t="s">
        <v>631</v>
      </c>
      <c r="K2471" s="69" t="s">
        <v>19</v>
      </c>
      <c r="L2471" s="68" t="s">
        <v>879</v>
      </c>
      <c r="M2471" s="68"/>
      <c r="N2471" s="64">
        <v>274</v>
      </c>
      <c r="O2471" s="64" t="s">
        <v>1160</v>
      </c>
      <c r="P2471" s="113" t="s">
        <v>22424</v>
      </c>
      <c r="Q2471" s="70" t="s">
        <v>5598</v>
      </c>
      <c r="R2471" s="70" t="s">
        <v>799</v>
      </c>
      <c r="S2471" s="65" t="str">
        <f t="shared" si="123"/>
        <v xml:space="preserve"> SW2 </v>
      </c>
      <c r="T2471" s="69" t="s">
        <v>7182</v>
      </c>
      <c r="U2471" s="69" t="s">
        <v>7163</v>
      </c>
      <c r="V2471" s="69"/>
      <c r="W2471" s="69"/>
      <c r="X2471" s="69"/>
      <c r="Y2471" s="69"/>
      <c r="Z2471" s="69"/>
      <c r="AA2471" s="69"/>
      <c r="AB2471" s="69"/>
      <c r="AC2471" s="69"/>
      <c r="AD2471" s="69"/>
      <c r="AE2471" s="69"/>
      <c r="AF2471" s="69"/>
      <c r="AG2471" s="69"/>
      <c r="AH2471" s="69"/>
      <c r="AI2471" s="69"/>
      <c r="AJ2471" s="69"/>
      <c r="AK2471" s="69"/>
      <c r="AL2471" s="69"/>
      <c r="AM2471" s="70" t="str">
        <f>AM2470</f>
        <v>Provoca queimaduras na pele, olhos e mucosas.</v>
      </c>
      <c r="AN2471" s="63" t="str">
        <f>IF(ISNA(VLOOKUP(D2471,[1]GRE_Tabela2!$A$4:$D$112,4,0)),"-",VLOOKUP(D2471,[1]GRE_Tabela2!$A$4:$D$112,4,0))</f>
        <v>-</v>
      </c>
      <c r="AO2471" s="68" t="s">
        <v>1341</v>
      </c>
      <c r="AP2471" s="68" t="s">
        <v>1913</v>
      </c>
      <c r="AQ2471" s="113">
        <v>153</v>
      </c>
      <c r="AR2471" s="302" t="str">
        <f>IF(ISNA(VLOOKUP(AT2471,[1]FISQ!$D$2:$J$1713,7,0)),"-",VLOOKUP(AT2471,[1]FISQ!$D$2:$J$1713,7,0))</f>
        <v>0265 </v>
      </c>
      <c r="AS2471" s="302" t="str">
        <f>IF(ISNA(VLOOKUP(AT2471,[1]FISQ!$D$2:$J$1713,4,0)),"-",CONCATENATE("(",VLOOKUP(AT2471,[1]FISQ!$D$2:$J$1713,4,0),")"))</f>
        <v>(5)</v>
      </c>
      <c r="AT2471" s="71" t="s">
        <v>5037</v>
      </c>
      <c r="AU2471" s="38" t="s">
        <v>6541</v>
      </c>
      <c r="AV2471" s="30"/>
      <c r="AW2471" s="38"/>
    </row>
    <row r="2472" spans="1:49" ht="25.5">
      <c r="A2472" s="33">
        <v>2471</v>
      </c>
      <c r="B2472" s="33" t="str">
        <f t="shared" si="124"/>
        <v>3266_I</v>
      </c>
      <c r="C2472" s="33" t="str">
        <f t="shared" si="125"/>
        <v>8//-</v>
      </c>
      <c r="D2472" s="61">
        <v>3266</v>
      </c>
      <c r="E2472" s="72" t="s">
        <v>5038</v>
      </c>
      <c r="F2472" s="395" t="s">
        <v>7340</v>
      </c>
      <c r="G2472" s="62" t="str">
        <f>VLOOKUP(CONCATENATE(TEXT(I2472,"0"),"_",TEXT(F2472,"0")),[1]CodC!$A$2:$D$250,4,0)</f>
        <v>Matérias corrosivas, de carácter básico, sem perigo subsidiário, inorgânicas líquidas;</v>
      </c>
      <c r="H2472" s="395" t="s">
        <v>7349</v>
      </c>
      <c r="I2472" s="69" t="s">
        <v>631</v>
      </c>
      <c r="J2472" s="69" t="s">
        <v>631</v>
      </c>
      <c r="K2472" s="64" t="s">
        <v>19</v>
      </c>
      <c r="L2472" s="68" t="s">
        <v>746</v>
      </c>
      <c r="M2472" s="68"/>
      <c r="N2472" s="64">
        <v>274</v>
      </c>
      <c r="O2472" s="64" t="s">
        <v>51</v>
      </c>
      <c r="P2472" s="113" t="s">
        <v>22424</v>
      </c>
      <c r="Q2472" s="70" t="s">
        <v>5989</v>
      </c>
      <c r="R2472" s="70" t="s">
        <v>645</v>
      </c>
      <c r="S2472" s="65" t="str">
        <f t="shared" si="123"/>
        <v xml:space="preserve"> SW2 </v>
      </c>
      <c r="T2472" s="68" t="s">
        <v>1000</v>
      </c>
      <c r="U2472" s="68"/>
      <c r="V2472" s="68"/>
      <c r="W2472" s="68"/>
      <c r="X2472" s="68"/>
      <c r="Y2472" s="68"/>
      <c r="Z2472" s="68"/>
      <c r="AA2472" s="68"/>
      <c r="AB2472" s="68"/>
      <c r="AC2472" s="68"/>
      <c r="AD2472" s="68"/>
      <c r="AE2472" s="68"/>
      <c r="AF2472" s="68"/>
      <c r="AG2472" s="68"/>
      <c r="AH2472" s="68"/>
      <c r="AI2472" s="68"/>
      <c r="AJ2472" s="68"/>
      <c r="AK2472" s="68"/>
      <c r="AL2472" s="68" t="s">
        <v>7163</v>
      </c>
      <c r="AM2472" s="70" t="s">
        <v>5030</v>
      </c>
      <c r="AN2472" s="63" t="str">
        <f>IF(ISNA(VLOOKUP(D2472,[1]GRE_Tabela2!$A$4:$D$112,4,0)),"-",VLOOKUP(D2472,[1]GRE_Tabela2!$A$4:$D$112,4,0))</f>
        <v>-</v>
      </c>
      <c r="AO2472" s="68" t="s">
        <v>1341</v>
      </c>
      <c r="AP2472" s="68" t="s">
        <v>1913</v>
      </c>
      <c r="AQ2472" s="113">
        <v>154</v>
      </c>
      <c r="AR2472" s="302" t="str">
        <f>IF(ISNA(VLOOKUP(AT2472,[1]FISQ!$D$2:$J$1713,7,0)),"-",VLOOKUP(AT2472,[1]FISQ!$D$2:$J$1713,7,0))</f>
        <v>-</v>
      </c>
      <c r="AS2472" s="302" t="str">
        <f>IF(ISNA(VLOOKUP(AT2472,[1]FISQ!$D$2:$J$1713,4,0)),"-",CONCATENATE("(",VLOOKUP(AT2472,[1]FISQ!$D$2:$J$1713,4,0),")"))</f>
        <v>-</v>
      </c>
      <c r="AT2472" s="71" t="s">
        <v>5039</v>
      </c>
      <c r="AU2472" s="38" t="s">
        <v>6537</v>
      </c>
      <c r="AV2472" s="30"/>
      <c r="AW2472" s="38"/>
    </row>
    <row r="2473" spans="1:49" ht="25.5">
      <c r="A2473" s="33">
        <v>2472</v>
      </c>
      <c r="B2473" s="33" t="str">
        <f t="shared" si="124"/>
        <v>3266_II</v>
      </c>
      <c r="C2473" s="33" t="str">
        <f t="shared" si="125"/>
        <v>8//-</v>
      </c>
      <c r="D2473" s="61">
        <v>3266</v>
      </c>
      <c r="E2473" s="72" t="s">
        <v>5038</v>
      </c>
      <c r="F2473" s="395" t="s">
        <v>7340</v>
      </c>
      <c r="G2473" s="62" t="str">
        <f>VLOOKUP(CONCATENATE(TEXT(I2473,"0"),"_",TEXT(F2473,"0")),[1]CodC!$A$2:$D$250,4,0)</f>
        <v>Matérias corrosivas, de carácter básico, sem perigo subsidiário, inorgânicas líquidas;</v>
      </c>
      <c r="H2473" s="395" t="s">
        <v>7339</v>
      </c>
      <c r="I2473" s="69" t="s">
        <v>631</v>
      </c>
      <c r="J2473" s="69" t="s">
        <v>631</v>
      </c>
      <c r="K2473" s="64" t="s">
        <v>19</v>
      </c>
      <c r="L2473" s="68" t="s">
        <v>849</v>
      </c>
      <c r="M2473" s="68"/>
      <c r="N2473" s="64">
        <v>274</v>
      </c>
      <c r="O2473" s="64" t="s">
        <v>51</v>
      </c>
      <c r="P2473" s="113" t="s">
        <v>22424</v>
      </c>
      <c r="Q2473" s="70" t="s">
        <v>5989</v>
      </c>
      <c r="R2473" s="70" t="s">
        <v>645</v>
      </c>
      <c r="S2473" s="65" t="str">
        <f t="shared" si="123"/>
        <v xml:space="preserve"> SW2 </v>
      </c>
      <c r="T2473" s="68" t="s">
        <v>1000</v>
      </c>
      <c r="U2473" s="68"/>
      <c r="V2473" s="68"/>
      <c r="W2473" s="68"/>
      <c r="X2473" s="68"/>
      <c r="Y2473" s="68"/>
      <c r="Z2473" s="68"/>
      <c r="AA2473" s="68"/>
      <c r="AB2473" s="68"/>
      <c r="AC2473" s="68"/>
      <c r="AD2473" s="68"/>
      <c r="AE2473" s="68"/>
      <c r="AF2473" s="68"/>
      <c r="AG2473" s="68"/>
      <c r="AH2473" s="68"/>
      <c r="AI2473" s="68"/>
      <c r="AJ2473" s="68"/>
      <c r="AK2473" s="68"/>
      <c r="AL2473" s="68" t="s">
        <v>7163</v>
      </c>
      <c r="AM2473" s="70" t="str">
        <f>AM2472</f>
        <v>Reage violentamente com ácidos. Provoca queimaduras na pele, olhos e mucosas.</v>
      </c>
      <c r="AN2473" s="63" t="str">
        <f>IF(ISNA(VLOOKUP(D2473,[1]GRE_Tabela2!$A$4:$D$112,4,0)),"-",VLOOKUP(D2473,[1]GRE_Tabela2!$A$4:$D$112,4,0))</f>
        <v>-</v>
      </c>
      <c r="AO2473" s="68" t="s">
        <v>1341</v>
      </c>
      <c r="AP2473" s="68" t="s">
        <v>1913</v>
      </c>
      <c r="AQ2473" s="113">
        <v>154</v>
      </c>
      <c r="AR2473" s="302" t="str">
        <f>IF(ISNA(VLOOKUP(AT2473,[1]FISQ!$D$2:$J$1713,7,0)),"-",VLOOKUP(AT2473,[1]FISQ!$D$2:$J$1713,7,0))</f>
        <v>-</v>
      </c>
      <c r="AS2473" s="302" t="str">
        <f>IF(ISNA(VLOOKUP(AT2473,[1]FISQ!$D$2:$J$1713,4,0)),"-",CONCATENATE("(",VLOOKUP(AT2473,[1]FISQ!$D$2:$J$1713,4,0),")"))</f>
        <v>-</v>
      </c>
      <c r="AT2473" s="71" t="s">
        <v>5039</v>
      </c>
      <c r="AU2473" s="38" t="s">
        <v>6537</v>
      </c>
      <c r="AV2473" s="30"/>
      <c r="AW2473" s="38"/>
    </row>
    <row r="2474" spans="1:49" ht="25.5">
      <c r="A2474" s="33">
        <v>2473</v>
      </c>
      <c r="B2474" s="33" t="str">
        <f t="shared" si="124"/>
        <v>3266_III</v>
      </c>
      <c r="C2474" s="33" t="str">
        <f t="shared" si="125"/>
        <v>8//-</v>
      </c>
      <c r="D2474" s="61">
        <v>3266</v>
      </c>
      <c r="E2474" s="72" t="s">
        <v>5038</v>
      </c>
      <c r="F2474" s="395" t="s">
        <v>7340</v>
      </c>
      <c r="G2474" s="62" t="str">
        <f>VLOOKUP(CONCATENATE(TEXT(I2474,"0"),"_",TEXT(F2474,"0")),[1]CodC!$A$2:$D$250,4,0)</f>
        <v>Matérias corrosivas, de carácter básico, sem perigo subsidiário, inorgânicas líquidas;</v>
      </c>
      <c r="H2474" s="395" t="s">
        <v>7339</v>
      </c>
      <c r="I2474" s="69" t="s">
        <v>631</v>
      </c>
      <c r="J2474" s="69" t="s">
        <v>631</v>
      </c>
      <c r="K2474" s="64" t="s">
        <v>19</v>
      </c>
      <c r="L2474" s="68" t="s">
        <v>879</v>
      </c>
      <c r="M2474" s="68"/>
      <c r="N2474" s="64">
        <v>274</v>
      </c>
      <c r="O2474" s="64" t="s">
        <v>1160</v>
      </c>
      <c r="P2474" s="113" t="s">
        <v>22424</v>
      </c>
      <c r="Q2474" s="70" t="s">
        <v>5598</v>
      </c>
      <c r="R2474" s="70" t="s">
        <v>799</v>
      </c>
      <c r="S2474" s="65" t="str">
        <f t="shared" si="123"/>
        <v xml:space="preserve"> SW2 </v>
      </c>
      <c r="T2474" s="68" t="s">
        <v>1000</v>
      </c>
      <c r="U2474" s="68"/>
      <c r="V2474" s="68"/>
      <c r="W2474" s="68"/>
      <c r="X2474" s="68"/>
      <c r="Y2474" s="68"/>
      <c r="Z2474" s="68"/>
      <c r="AA2474" s="68"/>
      <c r="AB2474" s="68"/>
      <c r="AC2474" s="68"/>
      <c r="AD2474" s="68"/>
      <c r="AE2474" s="68"/>
      <c r="AF2474" s="68"/>
      <c r="AG2474" s="68"/>
      <c r="AH2474" s="68"/>
      <c r="AI2474" s="68"/>
      <c r="AJ2474" s="68"/>
      <c r="AK2474" s="68"/>
      <c r="AL2474" s="68" t="s">
        <v>7163</v>
      </c>
      <c r="AM2474" s="70" t="str">
        <f>AM2473</f>
        <v>Reage violentamente com ácidos. Provoca queimaduras na pele, olhos e mucosas.</v>
      </c>
      <c r="AN2474" s="63" t="str">
        <f>IF(ISNA(VLOOKUP(D2474,[1]GRE_Tabela2!$A$4:$D$112,4,0)),"-",VLOOKUP(D2474,[1]GRE_Tabela2!$A$4:$D$112,4,0))</f>
        <v>-</v>
      </c>
      <c r="AO2474" s="68" t="s">
        <v>1341</v>
      </c>
      <c r="AP2474" s="68" t="s">
        <v>1913</v>
      </c>
      <c r="AQ2474" s="113">
        <v>154</v>
      </c>
      <c r="AR2474" s="302" t="str">
        <f>IF(ISNA(VLOOKUP(AT2474,[1]FISQ!$D$2:$J$1713,7,0)),"-",VLOOKUP(AT2474,[1]FISQ!$D$2:$J$1713,7,0))</f>
        <v>-</v>
      </c>
      <c r="AS2474" s="302" t="str">
        <f>IF(ISNA(VLOOKUP(AT2474,[1]FISQ!$D$2:$J$1713,4,0)),"-",CONCATENATE("(",VLOOKUP(AT2474,[1]FISQ!$D$2:$J$1713,4,0),")"))</f>
        <v>-</v>
      </c>
      <c r="AT2474" s="71" t="s">
        <v>5039</v>
      </c>
      <c r="AU2474" s="38" t="s">
        <v>6537</v>
      </c>
      <c r="AV2474" s="30"/>
      <c r="AW2474" s="38"/>
    </row>
    <row r="2475" spans="1:49" ht="25.5">
      <c r="A2475" s="33">
        <v>2474</v>
      </c>
      <c r="B2475" s="33" t="str">
        <f t="shared" si="124"/>
        <v>3267_I</v>
      </c>
      <c r="C2475" s="33" t="str">
        <f t="shared" si="125"/>
        <v>8//-</v>
      </c>
      <c r="D2475" s="61">
        <v>3267</v>
      </c>
      <c r="E2475" s="72" t="s">
        <v>5040</v>
      </c>
      <c r="F2475" s="395" t="s">
        <v>7355</v>
      </c>
      <c r="G2475" s="62" t="str">
        <f>VLOOKUP(CONCATENATE(TEXT(I2475,"0"),"_",TEXT(F2475,"0")),[1]CodC!$A$2:$D$250,4,0)</f>
        <v>Matérias corrosivas, de carácter básico, sem perigo subsidiário, orgânicas, líquidas;</v>
      </c>
      <c r="H2475" s="395" t="s">
        <v>7349</v>
      </c>
      <c r="I2475" s="69" t="s">
        <v>631</v>
      </c>
      <c r="J2475" s="69" t="s">
        <v>631</v>
      </c>
      <c r="K2475" s="64" t="s">
        <v>19</v>
      </c>
      <c r="L2475" s="68" t="s">
        <v>746</v>
      </c>
      <c r="M2475" s="68"/>
      <c r="N2475" s="64">
        <v>274</v>
      </c>
      <c r="O2475" s="64" t="s">
        <v>51</v>
      </c>
      <c r="P2475" s="113" t="s">
        <v>22424</v>
      </c>
      <c r="Q2475" s="70" t="s">
        <v>5989</v>
      </c>
      <c r="R2475" s="70" t="s">
        <v>645</v>
      </c>
      <c r="S2475" s="65" t="str">
        <f t="shared" si="123"/>
        <v xml:space="preserve"> SW2 </v>
      </c>
      <c r="T2475" s="68" t="s">
        <v>1000</v>
      </c>
      <c r="U2475" s="68"/>
      <c r="V2475" s="68"/>
      <c r="W2475" s="68"/>
      <c r="X2475" s="68"/>
      <c r="Y2475" s="68"/>
      <c r="Z2475" s="68"/>
      <c r="AA2475" s="68"/>
      <c r="AB2475" s="68"/>
      <c r="AC2475" s="68"/>
      <c r="AD2475" s="68"/>
      <c r="AE2475" s="68"/>
      <c r="AF2475" s="68"/>
      <c r="AG2475" s="68"/>
      <c r="AH2475" s="68"/>
      <c r="AI2475" s="68"/>
      <c r="AJ2475" s="68"/>
      <c r="AK2475" s="68"/>
      <c r="AL2475" s="68" t="s">
        <v>7163</v>
      </c>
      <c r="AM2475" s="70" t="s">
        <v>5030</v>
      </c>
      <c r="AN2475" s="63" t="str">
        <f>IF(ISNA(VLOOKUP(D2475,[1]GRE_Tabela2!$A$4:$D$112,4,0)),"-",VLOOKUP(D2475,[1]GRE_Tabela2!$A$4:$D$112,4,0))</f>
        <v>-</v>
      </c>
      <c r="AO2475" s="68" t="s">
        <v>1341</v>
      </c>
      <c r="AP2475" s="68" t="s">
        <v>1913</v>
      </c>
      <c r="AQ2475" s="113">
        <v>153</v>
      </c>
      <c r="AR2475" s="302" t="str">
        <f>IF(ISNA(VLOOKUP(AT2475,[1]FISQ!$D$2:$J$1713,7,0)),"-",VLOOKUP(AT2475,[1]FISQ!$D$2:$J$1713,7,0))</f>
        <v>-</v>
      </c>
      <c r="AS2475" s="302" t="str">
        <f>IF(ISNA(VLOOKUP(AT2475,[1]FISQ!$D$2:$J$1713,4,0)),"-",CONCATENATE("(",VLOOKUP(AT2475,[1]FISQ!$D$2:$J$1713,4,0),")"))</f>
        <v>-</v>
      </c>
      <c r="AT2475" s="71" t="s">
        <v>5041</v>
      </c>
      <c r="AU2475" s="38" t="s">
        <v>6537</v>
      </c>
      <c r="AV2475" s="30"/>
      <c r="AW2475" s="38"/>
    </row>
    <row r="2476" spans="1:49" ht="25.5">
      <c r="A2476" s="33">
        <v>2475</v>
      </c>
      <c r="B2476" s="33" t="str">
        <f t="shared" si="124"/>
        <v>3267_II</v>
      </c>
      <c r="C2476" s="33" t="str">
        <f t="shared" si="125"/>
        <v>8//-</v>
      </c>
      <c r="D2476" s="61">
        <v>3267</v>
      </c>
      <c r="E2476" s="72" t="s">
        <v>5040</v>
      </c>
      <c r="F2476" s="395" t="s">
        <v>7355</v>
      </c>
      <c r="G2476" s="62" t="str">
        <f>VLOOKUP(CONCATENATE(TEXT(I2476,"0"),"_",TEXT(F2476,"0")),[1]CodC!$A$2:$D$250,4,0)</f>
        <v>Matérias corrosivas, de carácter básico, sem perigo subsidiário, orgânicas, líquidas;</v>
      </c>
      <c r="H2476" s="395" t="s">
        <v>7339</v>
      </c>
      <c r="I2476" s="69" t="s">
        <v>631</v>
      </c>
      <c r="J2476" s="69" t="s">
        <v>631</v>
      </c>
      <c r="K2476" s="64" t="s">
        <v>19</v>
      </c>
      <c r="L2476" s="68" t="s">
        <v>849</v>
      </c>
      <c r="M2476" s="68"/>
      <c r="N2476" s="64">
        <v>274</v>
      </c>
      <c r="O2476" s="64" t="s">
        <v>51</v>
      </c>
      <c r="P2476" s="113" t="s">
        <v>22424</v>
      </c>
      <c r="Q2476" s="70" t="s">
        <v>5989</v>
      </c>
      <c r="R2476" s="70" t="s">
        <v>645</v>
      </c>
      <c r="S2476" s="65" t="str">
        <f t="shared" si="123"/>
        <v xml:space="preserve"> SW2 </v>
      </c>
      <c r="T2476" s="68" t="s">
        <v>1000</v>
      </c>
      <c r="U2476" s="68"/>
      <c r="V2476" s="68"/>
      <c r="W2476" s="68"/>
      <c r="X2476" s="68"/>
      <c r="Y2476" s="68"/>
      <c r="Z2476" s="68"/>
      <c r="AA2476" s="68"/>
      <c r="AB2476" s="68"/>
      <c r="AC2476" s="68"/>
      <c r="AD2476" s="68"/>
      <c r="AE2476" s="68"/>
      <c r="AF2476" s="68"/>
      <c r="AG2476" s="68"/>
      <c r="AH2476" s="68"/>
      <c r="AI2476" s="68"/>
      <c r="AJ2476" s="68"/>
      <c r="AK2476" s="68"/>
      <c r="AL2476" s="68" t="s">
        <v>7163</v>
      </c>
      <c r="AM2476" s="70" t="str">
        <f>AM2475</f>
        <v>Reage violentamente com ácidos. Provoca queimaduras na pele, olhos e mucosas.</v>
      </c>
      <c r="AN2476" s="63" t="str">
        <f>IF(ISNA(VLOOKUP(D2476,[1]GRE_Tabela2!$A$4:$D$112,4,0)),"-",VLOOKUP(D2476,[1]GRE_Tabela2!$A$4:$D$112,4,0))</f>
        <v>-</v>
      </c>
      <c r="AO2476" s="68" t="s">
        <v>1341</v>
      </c>
      <c r="AP2476" s="68" t="s">
        <v>1913</v>
      </c>
      <c r="AQ2476" s="113">
        <v>153</v>
      </c>
      <c r="AR2476" s="302" t="str">
        <f>IF(ISNA(VLOOKUP(AT2476,[1]FISQ!$D$2:$J$1713,7,0)),"-",VLOOKUP(AT2476,[1]FISQ!$D$2:$J$1713,7,0))</f>
        <v>-</v>
      </c>
      <c r="AS2476" s="302" t="str">
        <f>IF(ISNA(VLOOKUP(AT2476,[1]FISQ!$D$2:$J$1713,4,0)),"-",CONCATENATE("(",VLOOKUP(AT2476,[1]FISQ!$D$2:$J$1713,4,0),")"))</f>
        <v>-</v>
      </c>
      <c r="AT2476" s="71" t="s">
        <v>5041</v>
      </c>
      <c r="AU2476" s="38" t="s">
        <v>6537</v>
      </c>
      <c r="AV2476" s="30"/>
      <c r="AW2476" s="38"/>
    </row>
    <row r="2477" spans="1:49" ht="25.5">
      <c r="A2477" s="33">
        <v>2476</v>
      </c>
      <c r="B2477" s="33" t="str">
        <f t="shared" si="124"/>
        <v>3267_III</v>
      </c>
      <c r="C2477" s="33" t="str">
        <f t="shared" si="125"/>
        <v>8//-</v>
      </c>
      <c r="D2477" s="61">
        <v>3267</v>
      </c>
      <c r="E2477" s="72" t="s">
        <v>5040</v>
      </c>
      <c r="F2477" s="395" t="s">
        <v>7355</v>
      </c>
      <c r="G2477" s="62" t="str">
        <f>VLOOKUP(CONCATENATE(TEXT(I2477,"0"),"_",TEXT(F2477,"0")),[1]CodC!$A$2:$D$250,4,0)</f>
        <v>Matérias corrosivas, de carácter básico, sem perigo subsidiário, orgânicas, líquidas;</v>
      </c>
      <c r="H2477" s="395" t="s">
        <v>7339</v>
      </c>
      <c r="I2477" s="69" t="s">
        <v>631</v>
      </c>
      <c r="J2477" s="69" t="s">
        <v>631</v>
      </c>
      <c r="K2477" s="64" t="s">
        <v>19</v>
      </c>
      <c r="L2477" s="68" t="s">
        <v>879</v>
      </c>
      <c r="M2477" s="68"/>
      <c r="N2477" s="64">
        <v>274</v>
      </c>
      <c r="O2477" s="64" t="s">
        <v>1160</v>
      </c>
      <c r="P2477" s="113" t="s">
        <v>22424</v>
      </c>
      <c r="Q2477" s="70" t="s">
        <v>5598</v>
      </c>
      <c r="R2477" s="70" t="s">
        <v>799</v>
      </c>
      <c r="S2477" s="65" t="str">
        <f t="shared" si="123"/>
        <v xml:space="preserve"> SW2 </v>
      </c>
      <c r="T2477" s="68" t="s">
        <v>1000</v>
      </c>
      <c r="U2477" s="68"/>
      <c r="V2477" s="68"/>
      <c r="W2477" s="68"/>
      <c r="X2477" s="68"/>
      <c r="Y2477" s="68"/>
      <c r="Z2477" s="68"/>
      <c r="AA2477" s="68"/>
      <c r="AB2477" s="68"/>
      <c r="AC2477" s="68"/>
      <c r="AD2477" s="68"/>
      <c r="AE2477" s="68"/>
      <c r="AF2477" s="68"/>
      <c r="AG2477" s="68"/>
      <c r="AH2477" s="68"/>
      <c r="AI2477" s="68"/>
      <c r="AJ2477" s="68"/>
      <c r="AK2477" s="68"/>
      <c r="AL2477" s="68" t="s">
        <v>7163</v>
      </c>
      <c r="AM2477" s="70" t="str">
        <f>AM2476</f>
        <v>Reage violentamente com ácidos. Provoca queimaduras na pele, olhos e mucosas.</v>
      </c>
      <c r="AN2477" s="63" t="str">
        <f>IF(ISNA(VLOOKUP(D2477,[1]GRE_Tabela2!$A$4:$D$112,4,0)),"-",VLOOKUP(D2477,[1]GRE_Tabela2!$A$4:$D$112,4,0))</f>
        <v>-</v>
      </c>
      <c r="AO2477" s="68" t="s">
        <v>1341</v>
      </c>
      <c r="AP2477" s="68" t="s">
        <v>1913</v>
      </c>
      <c r="AQ2477" s="113">
        <v>153</v>
      </c>
      <c r="AR2477" s="302" t="str">
        <f>IF(ISNA(VLOOKUP(AT2477,[1]FISQ!$D$2:$J$1713,7,0)),"-",VLOOKUP(AT2477,[1]FISQ!$D$2:$J$1713,7,0))</f>
        <v>-</v>
      </c>
      <c r="AS2477" s="302" t="str">
        <f>IF(ISNA(VLOOKUP(AT2477,[1]FISQ!$D$2:$J$1713,4,0)),"-",CONCATENATE("(",VLOOKUP(AT2477,[1]FISQ!$D$2:$J$1713,4,0),")"))</f>
        <v>-</v>
      </c>
      <c r="AT2477" s="71" t="s">
        <v>5041</v>
      </c>
      <c r="AU2477" s="38" t="s">
        <v>6537</v>
      </c>
      <c r="AV2477" s="30"/>
      <c r="AW2477" s="38"/>
    </row>
    <row r="2478" spans="1:49" ht="25.5">
      <c r="A2478" s="33">
        <v>2477</v>
      </c>
      <c r="B2478" s="33" t="str">
        <f t="shared" si="124"/>
        <v>3268_-</v>
      </c>
      <c r="C2478" s="33" t="str">
        <f t="shared" si="125"/>
        <v>9//-</v>
      </c>
      <c r="D2478" s="61">
        <v>3268</v>
      </c>
      <c r="E2478" s="72" t="s">
        <v>6349</v>
      </c>
      <c r="F2478" s="395" t="s">
        <v>7440</v>
      </c>
      <c r="G2478" s="62" t="str">
        <f>VLOOKUP(CONCATENATE(TEXT(I2478,"0"),"_",TEXT(F2478,"0")),[1]CodC!$A$2:$D$250,4,0)</f>
        <v>Dispositivos de salvamento;</v>
      </c>
      <c r="H2478" s="395" t="s">
        <v>19</v>
      </c>
      <c r="I2478" s="69" t="s">
        <v>2442</v>
      </c>
      <c r="J2478" s="69" t="s">
        <v>2442</v>
      </c>
      <c r="K2478" s="69" t="s">
        <v>19</v>
      </c>
      <c r="L2478" s="68" t="s">
        <v>19</v>
      </c>
      <c r="M2478" s="68"/>
      <c r="N2478" s="64" t="s">
        <v>24612</v>
      </c>
      <c r="O2478" s="64" t="s">
        <v>5042</v>
      </c>
      <c r="P2478" s="113" t="s">
        <v>22424</v>
      </c>
      <c r="Q2478" s="70" t="s">
        <v>621</v>
      </c>
      <c r="R2478" s="70" t="s">
        <v>621</v>
      </c>
      <c r="S2478" s="65" t="str">
        <f t="shared" si="123"/>
        <v/>
      </c>
      <c r="T2478" s="69" t="s">
        <v>19</v>
      </c>
      <c r="U2478" s="69"/>
      <c r="V2478" s="69"/>
      <c r="W2478" s="69"/>
      <c r="X2478" s="69"/>
      <c r="Y2478" s="69"/>
      <c r="Z2478" s="69"/>
      <c r="AA2478" s="69"/>
      <c r="AB2478" s="69"/>
      <c r="AC2478" s="69"/>
      <c r="AD2478" s="69"/>
      <c r="AE2478" s="69"/>
      <c r="AF2478" s="69"/>
      <c r="AG2478" s="69"/>
      <c r="AH2478" s="69"/>
      <c r="AI2478" s="69"/>
      <c r="AJ2478" s="69"/>
      <c r="AK2478" s="69"/>
      <c r="AL2478" s="69"/>
      <c r="AM2478" s="73" t="s">
        <v>19</v>
      </c>
      <c r="AN2478" s="63" t="str">
        <f>IF(ISNA(VLOOKUP(D2478,[1]GRE_Tabela2!$A$4:$D$112,4,0)),"-",VLOOKUP(D2478,[1]GRE_Tabela2!$A$4:$D$112,4,0))</f>
        <v>-</v>
      </c>
      <c r="AO2478" s="41" t="s">
        <v>20</v>
      </c>
      <c r="AP2478" s="68" t="s">
        <v>26</v>
      </c>
      <c r="AQ2478" s="113">
        <v>171</v>
      </c>
      <c r="AR2478" s="302" t="str">
        <f>IF(ISNA(VLOOKUP(AT2478,[1]FISQ!$D$2:$J$1713,7,0)),"-",VLOOKUP(AT2478,[1]FISQ!$D$2:$J$1713,7,0))</f>
        <v>-</v>
      </c>
      <c r="AS2478" s="302" t="str">
        <f>IF(ISNA(VLOOKUP(AT2478,[1]FISQ!$D$2:$J$1713,4,0)),"-",CONCATENATE("(",VLOOKUP(AT2478,[1]FISQ!$D$2:$J$1713,4,0),")"))</f>
        <v>-</v>
      </c>
      <c r="AT2478" s="71" t="s">
        <v>5043</v>
      </c>
      <c r="AU2478" s="38"/>
      <c r="AV2478" s="38"/>
      <c r="AW2478" s="38"/>
    </row>
    <row r="2479" spans="1:49" ht="51">
      <c r="A2479" s="33">
        <v>2478</v>
      </c>
      <c r="B2479" s="33" t="str">
        <f t="shared" si="124"/>
        <v>3269_II</v>
      </c>
      <c r="C2479" s="33" t="str">
        <f t="shared" si="125"/>
        <v>3//-</v>
      </c>
      <c r="D2479" s="61">
        <v>3269</v>
      </c>
      <c r="E2479" s="74" t="s">
        <v>6950</v>
      </c>
      <c r="F2479" s="395" t="s">
        <v>7293</v>
      </c>
      <c r="G2479" s="62" t="str">
        <f>VLOOKUP(CONCATENATE(TEXT(I2479,"0"),"_",TEXT(F2479,"0")),[1]CodC!$A$2:$D$250,4,0)</f>
        <v>Objetos que contenham líquidos inflamáveis</v>
      </c>
      <c r="H2479" s="395" t="s">
        <v>19</v>
      </c>
      <c r="I2479" s="69">
        <v>3</v>
      </c>
      <c r="J2479" s="69" t="s">
        <v>848</v>
      </c>
      <c r="K2479" s="69" t="s">
        <v>19</v>
      </c>
      <c r="L2479" s="68" t="s">
        <v>849</v>
      </c>
      <c r="M2479" s="68"/>
      <c r="N2479" s="64" t="s">
        <v>24613</v>
      </c>
      <c r="O2479" s="64" t="s">
        <v>5044</v>
      </c>
      <c r="P2479" s="113" t="s">
        <v>22423</v>
      </c>
      <c r="Q2479" s="70" t="s">
        <v>861</v>
      </c>
      <c r="R2479" s="70" t="s">
        <v>861</v>
      </c>
      <c r="S2479" s="65" t="str">
        <f t="shared" si="123"/>
        <v/>
      </c>
      <c r="T2479" s="69" t="s">
        <v>19</v>
      </c>
      <c r="U2479" s="69"/>
      <c r="V2479" s="69"/>
      <c r="W2479" s="69"/>
      <c r="X2479" s="69"/>
      <c r="Y2479" s="69"/>
      <c r="Z2479" s="69"/>
      <c r="AA2479" s="69"/>
      <c r="AB2479" s="69"/>
      <c r="AC2479" s="69"/>
      <c r="AD2479" s="69"/>
      <c r="AE2479" s="69"/>
      <c r="AF2479" s="69"/>
      <c r="AG2479" s="69"/>
      <c r="AH2479" s="69"/>
      <c r="AI2479" s="69"/>
      <c r="AJ2479" s="69"/>
      <c r="AK2479" s="69"/>
      <c r="AL2479" s="69"/>
      <c r="AM2479" s="70" t="s">
        <v>6350</v>
      </c>
      <c r="AN2479" s="63" t="str">
        <f>IF(ISNA(VLOOKUP(D2479,[1]GRE_Tabela2!$A$4:$D$112,4,0)),"-",VLOOKUP(D2479,[1]GRE_Tabela2!$A$4:$D$112,4,0))</f>
        <v>-</v>
      </c>
      <c r="AO2479" s="68" t="s">
        <v>747</v>
      </c>
      <c r="AP2479" s="68" t="s">
        <v>748</v>
      </c>
      <c r="AQ2479" s="113">
        <v>128</v>
      </c>
      <c r="AR2479" s="302" t="str">
        <f>IF(ISNA(VLOOKUP(AT2479,[1]FISQ!$D$2:$J$1713,7,0)),"-",VLOOKUP(AT2479,[1]FISQ!$D$2:$J$1713,7,0))</f>
        <v>-</v>
      </c>
      <c r="AS2479" s="302" t="str">
        <f>IF(ISNA(VLOOKUP(AT2479,[1]FISQ!$D$2:$J$1713,4,0)),"-",CONCATENATE("(",VLOOKUP(AT2479,[1]FISQ!$D$2:$J$1713,4,0),")"))</f>
        <v>-</v>
      </c>
      <c r="AT2479" s="71" t="s">
        <v>5045</v>
      </c>
      <c r="AU2479" s="38"/>
      <c r="AV2479" s="38"/>
      <c r="AW2479" s="38"/>
    </row>
    <row r="2480" spans="1:49" ht="51">
      <c r="A2480" s="33">
        <v>2479</v>
      </c>
      <c r="B2480" s="33" t="str">
        <f t="shared" si="124"/>
        <v>3269_III</v>
      </c>
      <c r="C2480" s="33" t="str">
        <f t="shared" si="125"/>
        <v>3//-</v>
      </c>
      <c r="D2480" s="61">
        <v>3269</v>
      </c>
      <c r="E2480" s="74" t="s">
        <v>6950</v>
      </c>
      <c r="F2480" s="395" t="s">
        <v>7293</v>
      </c>
      <c r="G2480" s="62" t="str">
        <f>VLOOKUP(CONCATENATE(TEXT(I2480,"0"),"_",TEXT(F2480,"0")),[1]CodC!$A$2:$D$250,4,0)</f>
        <v>Objetos que contenham líquidos inflamáveis</v>
      </c>
      <c r="H2480" s="395" t="s">
        <v>19</v>
      </c>
      <c r="I2480" s="69">
        <v>3</v>
      </c>
      <c r="J2480" s="69" t="s">
        <v>848</v>
      </c>
      <c r="K2480" s="69" t="s">
        <v>19</v>
      </c>
      <c r="L2480" s="68" t="s">
        <v>879</v>
      </c>
      <c r="M2480" s="68"/>
      <c r="N2480" s="64" t="s">
        <v>24613</v>
      </c>
      <c r="O2480" s="64" t="s">
        <v>5044</v>
      </c>
      <c r="P2480" s="113" t="s">
        <v>22425</v>
      </c>
      <c r="Q2480" s="70" t="s">
        <v>621</v>
      </c>
      <c r="R2480" s="70" t="s">
        <v>621</v>
      </c>
      <c r="S2480" s="65" t="str">
        <f t="shared" si="123"/>
        <v/>
      </c>
      <c r="T2480" s="69" t="s">
        <v>19</v>
      </c>
      <c r="U2480" s="69"/>
      <c r="V2480" s="69"/>
      <c r="W2480" s="69"/>
      <c r="X2480" s="69"/>
      <c r="Y2480" s="69"/>
      <c r="Z2480" s="69"/>
      <c r="AA2480" s="69"/>
      <c r="AB2480" s="69"/>
      <c r="AC2480" s="69"/>
      <c r="AD2480" s="69"/>
      <c r="AE2480" s="69"/>
      <c r="AF2480" s="69"/>
      <c r="AG2480" s="69"/>
      <c r="AH2480" s="69"/>
      <c r="AI2480" s="69"/>
      <c r="AJ2480" s="69"/>
      <c r="AK2480" s="69"/>
      <c r="AL2480" s="69"/>
      <c r="AM2480" s="70" t="str">
        <f>AM2479</f>
        <v>Os kits de resina poliéster são compostos de dois constituintes: um produto de base (líquido inflamável) e um ativador (peróxido orgânico), cada um embalado separadamente numa embalagem interior.</v>
      </c>
      <c r="AN2480" s="63" t="str">
        <f>IF(ISNA(VLOOKUP(D2480,[1]GRE_Tabela2!$A$4:$D$112,4,0)),"-",VLOOKUP(D2480,[1]GRE_Tabela2!$A$4:$D$112,4,0))</f>
        <v>-</v>
      </c>
      <c r="AO2480" s="68" t="s">
        <v>747</v>
      </c>
      <c r="AP2480" s="68" t="s">
        <v>748</v>
      </c>
      <c r="AQ2480" s="113">
        <v>128</v>
      </c>
      <c r="AR2480" s="302" t="str">
        <f>IF(ISNA(VLOOKUP(AT2480,[1]FISQ!$D$2:$J$1713,7,0)),"-",VLOOKUP(AT2480,[1]FISQ!$D$2:$J$1713,7,0))</f>
        <v>-</v>
      </c>
      <c r="AS2480" s="302" t="str">
        <f>IF(ISNA(VLOOKUP(AT2480,[1]FISQ!$D$2:$J$1713,4,0)),"-",CONCATENATE("(",VLOOKUP(AT2480,[1]FISQ!$D$2:$J$1713,4,0),")"))</f>
        <v>-</v>
      </c>
      <c r="AT2480" s="71" t="s">
        <v>5045</v>
      </c>
      <c r="AU2480" s="38"/>
      <c r="AV2480" s="38"/>
      <c r="AW2480" s="38"/>
    </row>
    <row r="2481" spans="1:49" ht="63.75">
      <c r="A2481" s="33">
        <v>2480</v>
      </c>
      <c r="B2481" s="33" t="str">
        <f t="shared" si="124"/>
        <v>3270_II</v>
      </c>
      <c r="C2481" s="33" t="str">
        <f t="shared" si="125"/>
        <v>4.1//-</v>
      </c>
      <c r="D2481" s="61">
        <v>3270</v>
      </c>
      <c r="E2481" s="67" t="s">
        <v>5046</v>
      </c>
      <c r="F2481" s="395" t="s">
        <v>7275</v>
      </c>
      <c r="G2481" s="62" t="str">
        <f>VLOOKUP(CONCATENATE(TEXT(I2481,"0"),"_",TEXT(F2481,"0")),[1]CodC!$A$2:$D$250,4,0)</f>
        <v>Matérias sólidas inflamáveis, sem perigo subsidiário: Orgânicas;</v>
      </c>
      <c r="H2481" s="395" t="s">
        <v>19</v>
      </c>
      <c r="I2481" s="68">
        <v>4</v>
      </c>
      <c r="J2481" s="68" t="s">
        <v>1405</v>
      </c>
      <c r="K2481" s="69" t="s">
        <v>19</v>
      </c>
      <c r="L2481" s="68" t="s">
        <v>849</v>
      </c>
      <c r="M2481" s="68"/>
      <c r="N2481" s="64" t="s">
        <v>24614</v>
      </c>
      <c r="O2481" s="64" t="s">
        <v>5047</v>
      </c>
      <c r="P2481" s="113" t="s">
        <v>22423</v>
      </c>
      <c r="Q2481" s="70" t="s">
        <v>627</v>
      </c>
      <c r="R2481" s="70" t="s">
        <v>627</v>
      </c>
      <c r="S2481" s="65" t="str">
        <f t="shared" si="123"/>
        <v/>
      </c>
      <c r="T2481" s="69" t="s">
        <v>19</v>
      </c>
      <c r="U2481" s="69"/>
      <c r="V2481" s="69"/>
      <c r="W2481" s="69"/>
      <c r="X2481" s="69"/>
      <c r="Y2481" s="69"/>
      <c r="Z2481" s="69"/>
      <c r="AA2481" s="69"/>
      <c r="AB2481" s="69"/>
      <c r="AC2481" s="69"/>
      <c r="AD2481" s="69"/>
      <c r="AE2481" s="69"/>
      <c r="AF2481" s="69"/>
      <c r="AG2481" s="69"/>
      <c r="AH2481" s="69"/>
      <c r="AI2481" s="69"/>
      <c r="AJ2481" s="69"/>
      <c r="AK2481" s="69"/>
      <c r="AL2481" s="69"/>
      <c r="AM2481" s="70" t="s">
        <v>5048</v>
      </c>
      <c r="AN2481" s="63" t="str">
        <f>IF(ISNA(VLOOKUP(D2481,[1]GRE_Tabela2!$A$4:$D$112,4,0)),"-",VLOOKUP(D2481,[1]GRE_Tabela2!$A$4:$D$112,4,0))</f>
        <v>-</v>
      </c>
      <c r="AO2481" s="68" t="s">
        <v>1341</v>
      </c>
      <c r="AP2481" s="68" t="s">
        <v>1342</v>
      </c>
      <c r="AQ2481" s="113">
        <v>133</v>
      </c>
      <c r="AR2481" s="302" t="str">
        <f>IF(ISNA(VLOOKUP(AT2481,[1]FISQ!$D$2:$J$1713,7,0)),"-",VLOOKUP(AT2481,[1]FISQ!$D$2:$J$1713,7,0))</f>
        <v>-</v>
      </c>
      <c r="AS2481" s="302" t="str">
        <f>IF(ISNA(VLOOKUP(AT2481,[1]FISQ!$D$2:$J$1713,4,0)),"-",CONCATENATE("(",VLOOKUP(AT2481,[1]FISQ!$D$2:$J$1713,4,0),")"))</f>
        <v>-</v>
      </c>
      <c r="AT2481" s="71" t="s">
        <v>5049</v>
      </c>
      <c r="AU2481" s="38"/>
      <c r="AV2481" s="38"/>
      <c r="AW2481" s="38"/>
    </row>
    <row r="2482" spans="1:49" ht="25.5">
      <c r="A2482" s="33">
        <v>2481</v>
      </c>
      <c r="B2482" s="33" t="str">
        <f t="shared" si="124"/>
        <v>3271_II</v>
      </c>
      <c r="C2482" s="33" t="str">
        <f t="shared" si="125"/>
        <v>3//-</v>
      </c>
      <c r="D2482" s="61">
        <v>3271</v>
      </c>
      <c r="E2482" s="79" t="s">
        <v>5050</v>
      </c>
      <c r="F2482" s="395" t="s">
        <v>7275</v>
      </c>
      <c r="G2482" s="62" t="str">
        <f>VLOOKUP(CONCATENATE(TEXT(I2482,"0"),"_",TEXT(F2482,"0")),[1]CodC!$A$2:$D$250,4,0)</f>
        <v>Líquidos inflamáveis, sem perigo subsidiário, com um ponto de inflamação inferior ou igual a 60 °C;</v>
      </c>
      <c r="H2482" s="395" t="s">
        <v>7276</v>
      </c>
      <c r="I2482" s="69">
        <v>3</v>
      </c>
      <c r="J2482" s="69" t="s">
        <v>848</v>
      </c>
      <c r="K2482" s="69" t="s">
        <v>19</v>
      </c>
      <c r="L2482" s="68" t="s">
        <v>849</v>
      </c>
      <c r="M2482" s="68"/>
      <c r="N2482" s="64">
        <v>274</v>
      </c>
      <c r="O2482" s="64" t="s">
        <v>51</v>
      </c>
      <c r="P2482" s="113" t="s">
        <v>22423</v>
      </c>
      <c r="Q2482" s="70" t="s">
        <v>861</v>
      </c>
      <c r="R2482" s="70" t="s">
        <v>861</v>
      </c>
      <c r="S2482" s="65" t="str">
        <f t="shared" si="123"/>
        <v/>
      </c>
      <c r="T2482" s="69" t="s">
        <v>19</v>
      </c>
      <c r="U2482" s="69"/>
      <c r="V2482" s="69"/>
      <c r="W2482" s="69"/>
      <c r="X2482" s="69"/>
      <c r="Y2482" s="69"/>
      <c r="Z2482" s="69"/>
      <c r="AA2482" s="69"/>
      <c r="AB2482" s="69"/>
      <c r="AC2482" s="69"/>
      <c r="AD2482" s="69"/>
      <c r="AE2482" s="69"/>
      <c r="AF2482" s="69"/>
      <c r="AG2482" s="69"/>
      <c r="AH2482" s="69"/>
      <c r="AI2482" s="69"/>
      <c r="AJ2482" s="69"/>
      <c r="AK2482" s="69"/>
      <c r="AL2482" s="69"/>
      <c r="AM2482" s="73" t="s">
        <v>19</v>
      </c>
      <c r="AN2482" s="63" t="str">
        <f>IF(ISNA(VLOOKUP(D2482,[1]GRE_Tabela2!$A$4:$D$112,4,0)),"-",VLOOKUP(D2482,[1]GRE_Tabela2!$A$4:$D$112,4,0))</f>
        <v>-</v>
      </c>
      <c r="AO2482" s="68" t="s">
        <v>747</v>
      </c>
      <c r="AP2482" s="68" t="s">
        <v>748</v>
      </c>
      <c r="AQ2482" s="113">
        <v>127</v>
      </c>
      <c r="AR2482" s="302" t="str">
        <f>IF(ISNA(VLOOKUP(AT2482,[1]FISQ!$D$2:$J$1713,7,0)),"-",VLOOKUP(AT2482,[1]FISQ!$D$2:$J$1713,7,0))</f>
        <v>1496 </v>
      </c>
      <c r="AS2482" s="302" t="str">
        <f>IF(ISNA(VLOOKUP(AT2482,[1]FISQ!$D$2:$J$1713,4,0)),"-",CONCATENATE("(",VLOOKUP(AT2482,[1]FISQ!$D$2:$J$1713,4,0),")"))</f>
        <v>(1)</v>
      </c>
      <c r="AT2482" s="71" t="s">
        <v>5051</v>
      </c>
      <c r="AU2482" s="38"/>
      <c r="AV2482" s="38"/>
      <c r="AW2482" s="38"/>
    </row>
    <row r="2483" spans="1:49" ht="25.5">
      <c r="A2483" s="33">
        <v>2482</v>
      </c>
      <c r="B2483" s="33" t="str">
        <f t="shared" si="124"/>
        <v>3271_III</v>
      </c>
      <c r="C2483" s="33" t="str">
        <f t="shared" si="125"/>
        <v>3//-</v>
      </c>
      <c r="D2483" s="61">
        <v>3271</v>
      </c>
      <c r="E2483" s="79" t="s">
        <v>5050</v>
      </c>
      <c r="F2483" s="395" t="s">
        <v>7275</v>
      </c>
      <c r="G2483" s="62" t="str">
        <f>VLOOKUP(CONCATENATE(TEXT(I2483,"0"),"_",TEXT(F2483,"0")),[1]CodC!$A$2:$D$250,4,0)</f>
        <v>Líquidos inflamáveis, sem perigo subsidiário, com um ponto de inflamação inferior ou igual a 60 °C;</v>
      </c>
      <c r="H2483" s="395" t="s">
        <v>7280</v>
      </c>
      <c r="I2483" s="69">
        <v>3</v>
      </c>
      <c r="J2483" s="69" t="s">
        <v>848</v>
      </c>
      <c r="K2483" s="69" t="s">
        <v>19</v>
      </c>
      <c r="L2483" s="68" t="s">
        <v>879</v>
      </c>
      <c r="M2483" s="68"/>
      <c r="N2483" s="64">
        <v>274</v>
      </c>
      <c r="O2483" s="64" t="s">
        <v>1160</v>
      </c>
      <c r="P2483" s="113" t="s">
        <v>22425</v>
      </c>
      <c r="Q2483" s="70" t="s">
        <v>621</v>
      </c>
      <c r="R2483" s="70" t="s">
        <v>621</v>
      </c>
      <c r="S2483" s="65" t="str">
        <f t="shared" si="123"/>
        <v/>
      </c>
      <c r="T2483" s="69" t="s">
        <v>19</v>
      </c>
      <c r="U2483" s="69"/>
      <c r="V2483" s="69"/>
      <c r="W2483" s="69"/>
      <c r="X2483" s="69"/>
      <c r="Y2483" s="69"/>
      <c r="Z2483" s="69"/>
      <c r="AA2483" s="69"/>
      <c r="AB2483" s="69"/>
      <c r="AC2483" s="69"/>
      <c r="AD2483" s="69"/>
      <c r="AE2483" s="69"/>
      <c r="AF2483" s="69"/>
      <c r="AG2483" s="69"/>
      <c r="AH2483" s="69"/>
      <c r="AI2483" s="69"/>
      <c r="AJ2483" s="69"/>
      <c r="AK2483" s="69"/>
      <c r="AL2483" s="69"/>
      <c r="AM2483" s="73" t="s">
        <v>19</v>
      </c>
      <c r="AN2483" s="63" t="str">
        <f>IF(ISNA(VLOOKUP(D2483,[1]GRE_Tabela2!$A$4:$D$112,4,0)),"-",VLOOKUP(D2483,[1]GRE_Tabela2!$A$4:$D$112,4,0))</f>
        <v>-</v>
      </c>
      <c r="AO2483" s="68" t="s">
        <v>747</v>
      </c>
      <c r="AP2483" s="68" t="s">
        <v>748</v>
      </c>
      <c r="AQ2483" s="113">
        <v>127</v>
      </c>
      <c r="AR2483" s="302" t="str">
        <f>IF(ISNA(VLOOKUP(AT2483,[1]FISQ!$D$2:$J$1713,7,0)),"-",VLOOKUP(AT2483,[1]FISQ!$D$2:$J$1713,7,0))</f>
        <v>1496 </v>
      </c>
      <c r="AS2483" s="302" t="str">
        <f>IF(ISNA(VLOOKUP(AT2483,[1]FISQ!$D$2:$J$1713,4,0)),"-",CONCATENATE("(",VLOOKUP(AT2483,[1]FISQ!$D$2:$J$1713,4,0),")"))</f>
        <v>(1)</v>
      </c>
      <c r="AT2483" s="71" t="s">
        <v>5051</v>
      </c>
      <c r="AU2483" s="38"/>
      <c r="AV2483" s="38"/>
      <c r="AW2483" s="38"/>
    </row>
    <row r="2484" spans="1:49" ht="25.5">
      <c r="A2484" s="33">
        <v>2483</v>
      </c>
      <c r="B2484" s="33" t="str">
        <f t="shared" si="124"/>
        <v>3272_II</v>
      </c>
      <c r="C2484" s="33" t="str">
        <f t="shared" si="125"/>
        <v>3//-</v>
      </c>
      <c r="D2484" s="61">
        <v>3272</v>
      </c>
      <c r="E2484" s="79" t="s">
        <v>5052</v>
      </c>
      <c r="F2484" s="395" t="s">
        <v>7275</v>
      </c>
      <c r="G2484" s="62" t="str">
        <f>VLOOKUP(CONCATENATE(TEXT(I2484,"0"),"_",TEXT(F2484,"0")),[1]CodC!$A$2:$D$250,4,0)</f>
        <v>Líquidos inflamáveis, sem perigo subsidiário, com um ponto de inflamação inferior ou igual a 60 °C;</v>
      </c>
      <c r="H2484" s="395" t="s">
        <v>7276</v>
      </c>
      <c r="I2484" s="69">
        <v>3</v>
      </c>
      <c r="J2484" s="69" t="s">
        <v>848</v>
      </c>
      <c r="K2484" s="69" t="s">
        <v>19</v>
      </c>
      <c r="L2484" s="68" t="s">
        <v>849</v>
      </c>
      <c r="M2484" s="68"/>
      <c r="N2484" s="64" t="s">
        <v>24517</v>
      </c>
      <c r="O2484" s="64" t="s">
        <v>51</v>
      </c>
      <c r="P2484" s="113" t="s">
        <v>22423</v>
      </c>
      <c r="Q2484" s="70" t="s">
        <v>861</v>
      </c>
      <c r="R2484" s="70" t="s">
        <v>861</v>
      </c>
      <c r="S2484" s="65" t="str">
        <f t="shared" si="123"/>
        <v/>
      </c>
      <c r="T2484" s="69" t="s">
        <v>19</v>
      </c>
      <c r="U2484" s="69"/>
      <c r="V2484" s="69"/>
      <c r="W2484" s="69"/>
      <c r="X2484" s="69"/>
      <c r="Y2484" s="69"/>
      <c r="Z2484" s="69"/>
      <c r="AA2484" s="69"/>
      <c r="AB2484" s="69"/>
      <c r="AC2484" s="69"/>
      <c r="AD2484" s="69"/>
      <c r="AE2484" s="69"/>
      <c r="AF2484" s="69"/>
      <c r="AG2484" s="69"/>
      <c r="AH2484" s="69"/>
      <c r="AI2484" s="69"/>
      <c r="AJ2484" s="69"/>
      <c r="AK2484" s="69"/>
      <c r="AL2484" s="69"/>
      <c r="AM2484" s="73" t="s">
        <v>19</v>
      </c>
      <c r="AN2484" s="63" t="str">
        <f>IF(ISNA(VLOOKUP(D2484,[1]GRE_Tabela2!$A$4:$D$112,4,0)),"-",VLOOKUP(D2484,[1]GRE_Tabela2!$A$4:$D$112,4,0))</f>
        <v>-</v>
      </c>
      <c r="AO2484" s="68" t="s">
        <v>747</v>
      </c>
      <c r="AP2484" s="68" t="s">
        <v>748</v>
      </c>
      <c r="AQ2484" s="113">
        <v>127</v>
      </c>
      <c r="AR2484" s="302" t="str">
        <f>IF(ISNA(VLOOKUP(AT2484,[1]FISQ!$D$2:$J$1713,7,0)),"-",VLOOKUP(AT2484,[1]FISQ!$D$2:$J$1713,7,0))</f>
        <v>0390 </v>
      </c>
      <c r="AS2484" s="302" t="str">
        <f>IF(ISNA(VLOOKUP(AT2484,[1]FISQ!$D$2:$J$1713,4,0)),"-",CONCATENATE("(",VLOOKUP(AT2484,[1]FISQ!$D$2:$J$1713,4,0),")"))</f>
        <v>(3)</v>
      </c>
      <c r="AT2484" s="71" t="s">
        <v>5053</v>
      </c>
      <c r="AU2484" s="38"/>
      <c r="AV2484" s="38"/>
      <c r="AW2484" s="38"/>
    </row>
    <row r="2485" spans="1:49" ht="25.5">
      <c r="A2485" s="33">
        <v>2484</v>
      </c>
      <c r="B2485" s="33" t="str">
        <f t="shared" si="124"/>
        <v>3272_III</v>
      </c>
      <c r="C2485" s="33" t="str">
        <f t="shared" si="125"/>
        <v>3//-</v>
      </c>
      <c r="D2485" s="61">
        <v>3272</v>
      </c>
      <c r="E2485" s="79" t="s">
        <v>5052</v>
      </c>
      <c r="F2485" s="395" t="s">
        <v>7275</v>
      </c>
      <c r="G2485" s="62" t="str">
        <f>VLOOKUP(CONCATENATE(TEXT(I2485,"0"),"_",TEXT(F2485,"0")),[1]CodC!$A$2:$D$250,4,0)</f>
        <v>Líquidos inflamáveis, sem perigo subsidiário, com um ponto de inflamação inferior ou igual a 60 °C;</v>
      </c>
      <c r="H2485" s="395" t="s">
        <v>7280</v>
      </c>
      <c r="I2485" s="69">
        <v>3</v>
      </c>
      <c r="J2485" s="69" t="s">
        <v>848</v>
      </c>
      <c r="K2485" s="69" t="s">
        <v>19</v>
      </c>
      <c r="L2485" s="68" t="s">
        <v>879</v>
      </c>
      <c r="M2485" s="68"/>
      <c r="N2485" s="64" t="s">
        <v>24517</v>
      </c>
      <c r="O2485" s="64" t="s">
        <v>1160</v>
      </c>
      <c r="P2485" s="113" t="s">
        <v>22425</v>
      </c>
      <c r="Q2485" s="70" t="s">
        <v>621</v>
      </c>
      <c r="R2485" s="70" t="s">
        <v>621</v>
      </c>
      <c r="S2485" s="65" t="str">
        <f t="shared" si="123"/>
        <v/>
      </c>
      <c r="T2485" s="69" t="s">
        <v>19</v>
      </c>
      <c r="U2485" s="69"/>
      <c r="V2485" s="69"/>
      <c r="W2485" s="69"/>
      <c r="X2485" s="69"/>
      <c r="Y2485" s="69"/>
      <c r="Z2485" s="69"/>
      <c r="AA2485" s="69"/>
      <c r="AB2485" s="69"/>
      <c r="AC2485" s="69"/>
      <c r="AD2485" s="69"/>
      <c r="AE2485" s="69"/>
      <c r="AF2485" s="69"/>
      <c r="AG2485" s="69"/>
      <c r="AH2485" s="69"/>
      <c r="AI2485" s="69"/>
      <c r="AJ2485" s="69"/>
      <c r="AK2485" s="69"/>
      <c r="AL2485" s="69"/>
      <c r="AM2485" s="73" t="s">
        <v>19</v>
      </c>
      <c r="AN2485" s="63" t="str">
        <f>IF(ISNA(VLOOKUP(D2485,[1]GRE_Tabela2!$A$4:$D$112,4,0)),"-",VLOOKUP(D2485,[1]GRE_Tabela2!$A$4:$D$112,4,0))</f>
        <v>-</v>
      </c>
      <c r="AO2485" s="68" t="s">
        <v>747</v>
      </c>
      <c r="AP2485" s="68" t="s">
        <v>748</v>
      </c>
      <c r="AQ2485" s="113">
        <v>127</v>
      </c>
      <c r="AR2485" s="302" t="str">
        <f>IF(ISNA(VLOOKUP(AT2485,[1]FISQ!$D$2:$J$1713,7,0)),"-",VLOOKUP(AT2485,[1]FISQ!$D$2:$J$1713,7,0))</f>
        <v>0390 </v>
      </c>
      <c r="AS2485" s="302" t="str">
        <f>IF(ISNA(VLOOKUP(AT2485,[1]FISQ!$D$2:$J$1713,4,0)),"-",CONCATENATE("(",VLOOKUP(AT2485,[1]FISQ!$D$2:$J$1713,4,0),")"))</f>
        <v>(3)</v>
      </c>
      <c r="AT2485" s="71" t="s">
        <v>5053</v>
      </c>
      <c r="AU2485" s="38"/>
      <c r="AV2485" s="38"/>
      <c r="AW2485" s="38"/>
    </row>
    <row r="2486" spans="1:49" ht="51">
      <c r="A2486" s="33">
        <v>2485</v>
      </c>
      <c r="B2486" s="33" t="str">
        <f t="shared" si="124"/>
        <v>3273_I</v>
      </c>
      <c r="C2486" s="33" t="str">
        <f t="shared" si="125"/>
        <v>3//6.1</v>
      </c>
      <c r="D2486" s="61">
        <v>3273</v>
      </c>
      <c r="E2486" s="79" t="s">
        <v>5054</v>
      </c>
      <c r="F2486" s="395" t="s">
        <v>7278</v>
      </c>
      <c r="G2486" s="62" t="str">
        <f>VLOOKUP(CONCATENATE(TEXT(I2486,"0"),"_",TEXT(F2486,"0")),[1]CodC!$A$2:$D$250,4,0)</f>
        <v>Líquidos inflamáveis, tóxicos;</v>
      </c>
      <c r="H2486" s="395" t="s">
        <v>7279</v>
      </c>
      <c r="I2486" s="69">
        <v>3</v>
      </c>
      <c r="J2486" s="69" t="s">
        <v>848</v>
      </c>
      <c r="K2486" s="68" t="s">
        <v>50</v>
      </c>
      <c r="L2486" s="68" t="s">
        <v>746</v>
      </c>
      <c r="M2486" s="68"/>
      <c r="N2486" s="64" t="s">
        <v>51</v>
      </c>
      <c r="O2486" s="64" t="s">
        <v>51</v>
      </c>
      <c r="P2486" s="113" t="s">
        <v>22423</v>
      </c>
      <c r="Q2486" s="70" t="s">
        <v>5991</v>
      </c>
      <c r="R2486" s="70" t="s">
        <v>649</v>
      </c>
      <c r="S2486" s="65" t="str">
        <f t="shared" si="123"/>
        <v xml:space="preserve"> SW2 </v>
      </c>
      <c r="T2486" s="68" t="s">
        <v>1000</v>
      </c>
      <c r="U2486" s="68"/>
      <c r="V2486" s="68"/>
      <c r="W2486" s="68"/>
      <c r="X2486" s="68"/>
      <c r="Y2486" s="68"/>
      <c r="Z2486" s="68"/>
      <c r="AA2486" s="68"/>
      <c r="AB2486" s="68"/>
      <c r="AC2486" s="68"/>
      <c r="AD2486" s="68"/>
      <c r="AE2486" s="68"/>
      <c r="AF2486" s="68"/>
      <c r="AG2486" s="68"/>
      <c r="AH2486" s="68"/>
      <c r="AI2486" s="68"/>
      <c r="AJ2486" s="68"/>
      <c r="AK2486" s="68"/>
      <c r="AL2486" s="68"/>
      <c r="AM2486" s="70" t="s">
        <v>6917</v>
      </c>
      <c r="AN2486" s="63" t="str">
        <f>IF(ISNA(VLOOKUP(D2486,[1]GRE_Tabela2!$A$4:$D$112,4,0)),"-",VLOOKUP(D2486,[1]GRE_Tabela2!$A$4:$D$112,4,0))</f>
        <v>-</v>
      </c>
      <c r="AO2486" s="68" t="s">
        <v>747</v>
      </c>
      <c r="AP2486" s="68" t="s">
        <v>748</v>
      </c>
      <c r="AQ2486" s="113">
        <v>131</v>
      </c>
      <c r="AR2486" s="302" t="str">
        <f>IF(ISNA(VLOOKUP(AT2486,[1]FISQ!$D$2:$J$1713,7,0)),"-",VLOOKUP(AT2486,[1]FISQ!$D$2:$J$1713,7,0))</f>
        <v>-</v>
      </c>
      <c r="AS2486" s="302" t="str">
        <f>IF(ISNA(VLOOKUP(AT2486,[1]FISQ!$D$2:$J$1713,4,0)),"-",CONCATENATE("(",VLOOKUP(AT2486,[1]FISQ!$D$2:$J$1713,4,0),")"))</f>
        <v>-</v>
      </c>
      <c r="AT2486" s="71" t="s">
        <v>5055</v>
      </c>
      <c r="AU2486" s="38"/>
      <c r="AV2486" s="38"/>
      <c r="AW2486" s="38"/>
    </row>
    <row r="2487" spans="1:49" ht="51">
      <c r="A2487" s="33">
        <v>2486</v>
      </c>
      <c r="B2487" s="33" t="str">
        <f t="shared" si="124"/>
        <v>3273_II</v>
      </c>
      <c r="C2487" s="33" t="str">
        <f t="shared" si="125"/>
        <v>3//6.1</v>
      </c>
      <c r="D2487" s="61">
        <v>3273</v>
      </c>
      <c r="E2487" s="79" t="s">
        <v>5054</v>
      </c>
      <c r="F2487" s="395" t="s">
        <v>7278</v>
      </c>
      <c r="G2487" s="62" t="str">
        <f>VLOOKUP(CONCATENATE(TEXT(I2487,"0"),"_",TEXT(F2487,"0")),[1]CodC!$A$2:$D$250,4,0)</f>
        <v>Líquidos inflamáveis, tóxicos;</v>
      </c>
      <c r="H2487" s="395" t="s">
        <v>7279</v>
      </c>
      <c r="I2487" s="69">
        <v>3</v>
      </c>
      <c r="J2487" s="69" t="s">
        <v>848</v>
      </c>
      <c r="K2487" s="68" t="s">
        <v>50</v>
      </c>
      <c r="L2487" s="68" t="s">
        <v>849</v>
      </c>
      <c r="M2487" s="68"/>
      <c r="N2487" s="64" t="s">
        <v>51</v>
      </c>
      <c r="O2487" s="64" t="s">
        <v>51</v>
      </c>
      <c r="P2487" s="113" t="s">
        <v>22423</v>
      </c>
      <c r="Q2487" s="70" t="s">
        <v>5989</v>
      </c>
      <c r="R2487" s="70" t="s">
        <v>645</v>
      </c>
      <c r="S2487" s="65" t="str">
        <f t="shared" si="123"/>
        <v xml:space="preserve"> SW2 </v>
      </c>
      <c r="T2487" s="68" t="s">
        <v>1000</v>
      </c>
      <c r="U2487" s="68"/>
      <c r="V2487" s="68"/>
      <c r="W2487" s="68"/>
      <c r="X2487" s="68"/>
      <c r="Y2487" s="68"/>
      <c r="Z2487" s="68"/>
      <c r="AA2487" s="68"/>
      <c r="AB2487" s="68"/>
      <c r="AC2487" s="68"/>
      <c r="AD2487" s="68"/>
      <c r="AE2487" s="68"/>
      <c r="AF2487" s="68"/>
      <c r="AG2487" s="68"/>
      <c r="AH2487" s="68"/>
      <c r="AI2487" s="68"/>
      <c r="AJ2487" s="68"/>
      <c r="AK2487" s="68"/>
      <c r="AL2487" s="68"/>
      <c r="AM2487" s="70" t="str">
        <f>AM2486</f>
        <v>Líquidos que libertam vapores tóxicos. Reage com ácidos ou vapores ácidos, libertando cianeto de hidrogénio, um gás altamente tóxico e inflamável. Tóxico à ingestão, por contacto cutâneo ou à inalação.</v>
      </c>
      <c r="AN2487" s="63" t="str">
        <f>IF(ISNA(VLOOKUP(D2487,[1]GRE_Tabela2!$A$4:$D$112,4,0)),"-",VLOOKUP(D2487,[1]GRE_Tabela2!$A$4:$D$112,4,0))</f>
        <v>-</v>
      </c>
      <c r="AO2487" s="68" t="s">
        <v>747</v>
      </c>
      <c r="AP2487" s="68" t="s">
        <v>748</v>
      </c>
      <c r="AQ2487" s="113">
        <v>131</v>
      </c>
      <c r="AR2487" s="302" t="str">
        <f>IF(ISNA(VLOOKUP(AT2487,[1]FISQ!$D$2:$J$1713,7,0)),"-",VLOOKUP(AT2487,[1]FISQ!$D$2:$J$1713,7,0))</f>
        <v>-</v>
      </c>
      <c r="AS2487" s="302" t="str">
        <f>IF(ISNA(VLOOKUP(AT2487,[1]FISQ!$D$2:$J$1713,4,0)),"-",CONCATENATE("(",VLOOKUP(AT2487,[1]FISQ!$D$2:$J$1713,4,0),")"))</f>
        <v>-</v>
      </c>
      <c r="AT2487" s="71" t="s">
        <v>5055</v>
      </c>
      <c r="AU2487" s="38"/>
      <c r="AV2487" s="38"/>
      <c r="AW2487" s="38"/>
    </row>
    <row r="2488" spans="1:49" ht="25.5">
      <c r="A2488" s="33">
        <v>2487</v>
      </c>
      <c r="B2488" s="33" t="str">
        <f t="shared" si="124"/>
        <v>3274_II</v>
      </c>
      <c r="C2488" s="33" t="str">
        <f t="shared" si="125"/>
        <v>3//8</v>
      </c>
      <c r="D2488" s="61">
        <v>3274</v>
      </c>
      <c r="E2488" s="79" t="s">
        <v>5056</v>
      </c>
      <c r="F2488" s="395" t="s">
        <v>7281</v>
      </c>
      <c r="G2488" s="62" t="str">
        <f>VLOOKUP(CONCATENATE(TEXT(I2488,"0"),"_",TEXT(F2488,"0")),[1]CodC!$A$2:$D$250,4,0)</f>
        <v>Líquidos inflamáveis, corrosivos;</v>
      </c>
      <c r="H2488" s="395" t="s">
        <v>7282</v>
      </c>
      <c r="I2488" s="69">
        <v>3</v>
      </c>
      <c r="J2488" s="69" t="s">
        <v>848</v>
      </c>
      <c r="K2488" s="68" t="s">
        <v>631</v>
      </c>
      <c r="L2488" s="68" t="s">
        <v>849</v>
      </c>
      <c r="M2488" s="68"/>
      <c r="N2488" s="64" t="s">
        <v>51</v>
      </c>
      <c r="O2488" s="64" t="s">
        <v>51</v>
      </c>
      <c r="P2488" s="113" t="s">
        <v>22423</v>
      </c>
      <c r="Q2488" s="70" t="s">
        <v>861</v>
      </c>
      <c r="R2488" s="70" t="s">
        <v>861</v>
      </c>
      <c r="S2488" s="65" t="str">
        <f t="shared" si="123"/>
        <v/>
      </c>
      <c r="T2488" s="69" t="s">
        <v>6007</v>
      </c>
      <c r="U2488" s="69"/>
      <c r="V2488" s="69"/>
      <c r="W2488" s="69"/>
      <c r="X2488" s="69"/>
      <c r="Y2488" s="69"/>
      <c r="Z2488" s="69"/>
      <c r="AA2488" s="69"/>
      <c r="AB2488" s="69"/>
      <c r="AC2488" s="69"/>
      <c r="AD2488" s="69"/>
      <c r="AE2488" s="69"/>
      <c r="AF2488" s="69"/>
      <c r="AG2488" s="69"/>
      <c r="AH2488" s="69"/>
      <c r="AI2488" s="69"/>
      <c r="AJ2488" s="69"/>
      <c r="AK2488" s="69"/>
      <c r="AL2488" s="68" t="s">
        <v>7163</v>
      </c>
      <c r="AM2488" s="70" t="s">
        <v>5057</v>
      </c>
      <c r="AN2488" s="63" t="str">
        <f>IF(ISNA(VLOOKUP(D2488,[1]GRE_Tabela2!$A$4:$D$112,4,0)),"-",VLOOKUP(D2488,[1]GRE_Tabela2!$A$4:$D$112,4,0))</f>
        <v>-</v>
      </c>
      <c r="AO2488" s="68" t="s">
        <v>747</v>
      </c>
      <c r="AP2488" s="68" t="s">
        <v>888</v>
      </c>
      <c r="AQ2488" s="113">
        <v>132</v>
      </c>
      <c r="AR2488" s="302" t="str">
        <f>IF(ISNA(VLOOKUP(AT2488,[1]FISQ!$D$2:$J$1713,7,0)),"-",VLOOKUP(AT2488,[1]FISQ!$D$2:$J$1713,7,0))</f>
        <v>-</v>
      </c>
      <c r="AS2488" s="302" t="str">
        <f>IF(ISNA(VLOOKUP(AT2488,[1]FISQ!$D$2:$J$1713,4,0)),"-",CONCATENATE("(",VLOOKUP(AT2488,[1]FISQ!$D$2:$J$1713,4,0),")"))</f>
        <v>-</v>
      </c>
      <c r="AT2488" s="71" t="s">
        <v>5058</v>
      </c>
      <c r="AU2488" s="38" t="s">
        <v>6537</v>
      </c>
      <c r="AV2488" s="30"/>
      <c r="AW2488" s="38"/>
    </row>
    <row r="2489" spans="1:49" ht="51">
      <c r="A2489" s="33">
        <v>2488</v>
      </c>
      <c r="B2489" s="33" t="str">
        <f t="shared" si="124"/>
        <v>3275_I</v>
      </c>
      <c r="C2489" s="33" t="str">
        <f t="shared" si="125"/>
        <v>6.1//3</v>
      </c>
      <c r="D2489" s="61">
        <v>3275</v>
      </c>
      <c r="E2489" s="79" t="s">
        <v>5060</v>
      </c>
      <c r="F2489" s="395" t="s">
        <v>7266</v>
      </c>
      <c r="G2489" s="62" t="str">
        <f>VLOOKUP(CONCATENATE(TEXT(I2489,"0"),"_",TEXT(F2489,"0")),[1]CodC!$A$2:$D$250,4,0)</f>
        <v>Matérias tóxicas inflamáveis, líquidas;</v>
      </c>
      <c r="H2489" s="395" t="s">
        <v>7277</v>
      </c>
      <c r="I2489" s="68">
        <v>6</v>
      </c>
      <c r="J2489" s="68" t="s">
        <v>50</v>
      </c>
      <c r="K2489" s="68" t="s">
        <v>848</v>
      </c>
      <c r="L2489" s="68" t="s">
        <v>746</v>
      </c>
      <c r="M2489" s="68"/>
      <c r="N2489" s="64" t="s">
        <v>24572</v>
      </c>
      <c r="O2489" s="64" t="s">
        <v>4265</v>
      </c>
      <c r="P2489" s="113" t="s">
        <v>22423</v>
      </c>
      <c r="Q2489" s="70" t="s">
        <v>5989</v>
      </c>
      <c r="R2489" s="70" t="s">
        <v>645</v>
      </c>
      <c r="S2489" s="65" t="str">
        <f t="shared" si="123"/>
        <v xml:space="preserve"> SW2 </v>
      </c>
      <c r="T2489" s="68" t="s">
        <v>1000</v>
      </c>
      <c r="U2489" s="68"/>
      <c r="V2489" s="68"/>
      <c r="W2489" s="68"/>
      <c r="X2489" s="68"/>
      <c r="Y2489" s="68"/>
      <c r="Z2489" s="68"/>
      <c r="AA2489" s="68"/>
      <c r="AB2489" s="68"/>
      <c r="AC2489" s="68"/>
      <c r="AD2489" s="68"/>
      <c r="AE2489" s="68"/>
      <c r="AF2489" s="68"/>
      <c r="AG2489" s="68"/>
      <c r="AH2489" s="68"/>
      <c r="AI2489" s="68"/>
      <c r="AJ2489" s="68"/>
      <c r="AK2489" s="68"/>
      <c r="AL2489" s="68"/>
      <c r="AM2489" s="70" t="s">
        <v>5061</v>
      </c>
      <c r="AN2489" s="63" t="str">
        <f>IF(ISNA(VLOOKUP(D2489,[1]GRE_Tabela2!$A$4:$D$112,4,0)),"-",VLOOKUP(D2489,[1]GRE_Tabela2!$A$4:$D$112,4,0))</f>
        <v>-</v>
      </c>
      <c r="AO2489" s="68" t="s">
        <v>747</v>
      </c>
      <c r="AP2489" s="68" t="s">
        <v>748</v>
      </c>
      <c r="AQ2489" s="113">
        <v>131</v>
      </c>
      <c r="AR2489" s="302" t="str">
        <f>IF(ISNA(VLOOKUP(AT2489,[1]FISQ!$D$2:$J$1713,7,0)),"-",VLOOKUP(AT2489,[1]FISQ!$D$2:$J$1713,7,0))</f>
        <v>-</v>
      </c>
      <c r="AS2489" s="302" t="str">
        <f>IF(ISNA(VLOOKUP(AT2489,[1]FISQ!$D$2:$J$1713,4,0)),"-",CONCATENATE("(",VLOOKUP(AT2489,[1]FISQ!$D$2:$J$1713,4,0),")"))</f>
        <v>-</v>
      </c>
      <c r="AT2489" s="71" t="s">
        <v>5059</v>
      </c>
      <c r="AU2489" s="38"/>
      <c r="AV2489" s="38"/>
      <c r="AW2489" s="38"/>
    </row>
    <row r="2490" spans="1:49" ht="51">
      <c r="A2490" s="33">
        <v>2489</v>
      </c>
      <c r="B2490" s="33" t="str">
        <f t="shared" si="124"/>
        <v>3275_II</v>
      </c>
      <c r="C2490" s="33" t="str">
        <f t="shared" si="125"/>
        <v>6.1//3</v>
      </c>
      <c r="D2490" s="61">
        <v>3275</v>
      </c>
      <c r="E2490" s="79" t="s">
        <v>5060</v>
      </c>
      <c r="F2490" s="395" t="s">
        <v>7266</v>
      </c>
      <c r="G2490" s="62" t="str">
        <f>VLOOKUP(CONCATENATE(TEXT(I2490,"0"),"_",TEXT(F2490,"0")),[1]CodC!$A$2:$D$250,4,0)</f>
        <v>Matérias tóxicas inflamáveis, líquidas;</v>
      </c>
      <c r="H2490" s="395" t="s">
        <v>7287</v>
      </c>
      <c r="I2490" s="68">
        <v>6</v>
      </c>
      <c r="J2490" s="68" t="s">
        <v>50</v>
      </c>
      <c r="K2490" s="68" t="s">
        <v>848</v>
      </c>
      <c r="L2490" s="68" t="s">
        <v>849</v>
      </c>
      <c r="M2490" s="68"/>
      <c r="N2490" s="64" t="s">
        <v>51</v>
      </c>
      <c r="O2490" s="64" t="s">
        <v>51</v>
      </c>
      <c r="P2490" s="113" t="s">
        <v>22423</v>
      </c>
      <c r="Q2490" s="70" t="s">
        <v>5989</v>
      </c>
      <c r="R2490" s="70" t="s">
        <v>645</v>
      </c>
      <c r="S2490" s="65" t="str">
        <f t="shared" si="123"/>
        <v xml:space="preserve"> SW2 </v>
      </c>
      <c r="T2490" s="68" t="s">
        <v>1000</v>
      </c>
      <c r="U2490" s="68"/>
      <c r="V2490" s="68"/>
      <c r="W2490" s="68"/>
      <c r="X2490" s="68"/>
      <c r="Y2490" s="68"/>
      <c r="Z2490" s="68"/>
      <c r="AA2490" s="68"/>
      <c r="AB2490" s="68"/>
      <c r="AC2490" s="68"/>
      <c r="AD2490" s="68"/>
      <c r="AE2490" s="68"/>
      <c r="AF2490" s="68"/>
      <c r="AG2490" s="68"/>
      <c r="AH2490" s="68"/>
      <c r="AI2490" s="68"/>
      <c r="AJ2490" s="68"/>
      <c r="AK2490" s="68"/>
      <c r="AL2490" s="68"/>
      <c r="AM2490" s="70" t="str">
        <f>AM2489</f>
        <v>Líquido inflamável, libertando vapor tóxico. Reage com ácidos ou vapores ácidos, libertando cianeto de hidrogénio, um gás altamente tóxico e inflamável. Miscível com a água. Tóxico à ingestão, por contacto cutâneo ou à inalação.</v>
      </c>
      <c r="AN2490" s="63" t="str">
        <f>IF(ISNA(VLOOKUP(D2490,[1]GRE_Tabela2!$A$4:$D$112,4,0)),"-",VLOOKUP(D2490,[1]GRE_Tabela2!$A$4:$D$112,4,0))</f>
        <v>-</v>
      </c>
      <c r="AO2490" s="68" t="s">
        <v>747</v>
      </c>
      <c r="AP2490" s="68" t="s">
        <v>748</v>
      </c>
      <c r="AQ2490" s="113">
        <v>131</v>
      </c>
      <c r="AR2490" s="302" t="str">
        <f>IF(ISNA(VLOOKUP(AT2490,[1]FISQ!$D$2:$J$1713,7,0)),"-",VLOOKUP(AT2490,[1]FISQ!$D$2:$J$1713,7,0))</f>
        <v>-</v>
      </c>
      <c r="AS2490" s="302" t="str">
        <f>IF(ISNA(VLOOKUP(AT2490,[1]FISQ!$D$2:$J$1713,4,0)),"-",CONCATENATE("(",VLOOKUP(AT2490,[1]FISQ!$D$2:$J$1713,4,0),")"))</f>
        <v>-</v>
      </c>
      <c r="AT2490" s="71" t="s">
        <v>5062</v>
      </c>
      <c r="AU2490" s="38"/>
      <c r="AV2490" s="38"/>
      <c r="AW2490" s="38"/>
    </row>
    <row r="2491" spans="1:49" ht="51">
      <c r="A2491" s="33">
        <v>2490</v>
      </c>
      <c r="B2491" s="33" t="str">
        <f t="shared" si="124"/>
        <v>3276_I</v>
      </c>
      <c r="C2491" s="33" t="str">
        <f t="shared" si="125"/>
        <v>6.1//-</v>
      </c>
      <c r="D2491" s="61">
        <v>3276</v>
      </c>
      <c r="E2491" s="72" t="s">
        <v>5063</v>
      </c>
      <c r="F2491" s="395" t="s">
        <v>373</v>
      </c>
      <c r="G2491" s="62" t="str">
        <f>VLOOKUP(CONCATENATE(TEXT(I2491,"0"),"_",TEXT(F2491,"0")),[1]CodC!$A$2:$D$250,4,0)</f>
        <v>Matérias tóxicas sem perigo subsidiário, orgânicas, líquidas;</v>
      </c>
      <c r="H2491" s="395" t="s">
        <v>7326</v>
      </c>
      <c r="I2491" s="68">
        <v>6</v>
      </c>
      <c r="J2491" s="68" t="s">
        <v>50</v>
      </c>
      <c r="K2491" s="64" t="s">
        <v>19</v>
      </c>
      <c r="L2491" s="68" t="s">
        <v>746</v>
      </c>
      <c r="M2491" s="68"/>
      <c r="N2491" s="64" t="s">
        <v>24572</v>
      </c>
      <c r="O2491" s="64" t="s">
        <v>4265</v>
      </c>
      <c r="P2491" s="113" t="s">
        <v>22423</v>
      </c>
      <c r="Q2491" s="70" t="s">
        <v>861</v>
      </c>
      <c r="R2491" s="70" t="s">
        <v>861</v>
      </c>
      <c r="S2491" s="65" t="str">
        <f t="shared" si="123"/>
        <v/>
      </c>
      <c r="T2491" s="68" t="s">
        <v>1000</v>
      </c>
      <c r="U2491" s="68"/>
      <c r="V2491" s="68"/>
      <c r="W2491" s="68"/>
      <c r="X2491" s="68"/>
      <c r="Y2491" s="68"/>
      <c r="Z2491" s="68"/>
      <c r="AA2491" s="68"/>
      <c r="AB2491" s="68"/>
      <c r="AC2491" s="68"/>
      <c r="AD2491" s="68"/>
      <c r="AE2491" s="68"/>
      <c r="AF2491" s="68"/>
      <c r="AG2491" s="68"/>
      <c r="AH2491" s="68"/>
      <c r="AI2491" s="68"/>
      <c r="AJ2491" s="68"/>
      <c r="AK2491" s="68"/>
      <c r="AL2491" s="68"/>
      <c r="AM2491" s="70" t="s">
        <v>5064</v>
      </c>
      <c r="AN2491" s="63" t="str">
        <f>IF(ISNA(VLOOKUP(D2491,[1]GRE_Tabela2!$A$4:$D$112,4,0)),"-",VLOOKUP(D2491,[1]GRE_Tabela2!$A$4:$D$112,4,0))</f>
        <v>-</v>
      </c>
      <c r="AO2491" s="68" t="s">
        <v>1341</v>
      </c>
      <c r="AP2491" s="68" t="s">
        <v>1795</v>
      </c>
      <c r="AQ2491" s="113">
        <v>151</v>
      </c>
      <c r="AR2491" s="302" t="str">
        <f>IF(ISNA(VLOOKUP(AT2491,[1]FISQ!$D$2:$J$1713,7,0)),"-",VLOOKUP(AT2491,[1]FISQ!$D$2:$J$1713,7,0))</f>
        <v>0670 </v>
      </c>
      <c r="AS2491" s="302" t="str">
        <f>IF(ISNA(VLOOKUP(AT2491,[1]FISQ!$D$2:$J$1713,4,0)),"-",CONCATENATE("(",VLOOKUP(AT2491,[1]FISQ!$D$2:$J$1713,4,0),")"))</f>
        <v>(5)</v>
      </c>
      <c r="AT2491" s="71" t="s">
        <v>5065</v>
      </c>
      <c r="AU2491" s="38"/>
      <c r="AV2491" s="38"/>
      <c r="AW2491" s="38"/>
    </row>
    <row r="2492" spans="1:49" ht="51">
      <c r="A2492" s="33">
        <v>2491</v>
      </c>
      <c r="B2492" s="33" t="str">
        <f t="shared" si="124"/>
        <v>3276_II</v>
      </c>
      <c r="C2492" s="33" t="str">
        <f t="shared" si="125"/>
        <v>6.1//-</v>
      </c>
      <c r="D2492" s="61">
        <v>3276</v>
      </c>
      <c r="E2492" s="72" t="s">
        <v>5063</v>
      </c>
      <c r="F2492" s="395" t="s">
        <v>373</v>
      </c>
      <c r="G2492" s="62" t="str">
        <f>VLOOKUP(CONCATENATE(TEXT(I2492,"0"),"_",TEXT(F2492,"0")),[1]CodC!$A$2:$D$250,4,0)</f>
        <v>Matérias tóxicas sem perigo subsidiário, orgânicas, líquidas;</v>
      </c>
      <c r="H2492" s="395" t="s">
        <v>7327</v>
      </c>
      <c r="I2492" s="68">
        <v>6</v>
      </c>
      <c r="J2492" s="68" t="s">
        <v>50</v>
      </c>
      <c r="K2492" s="64" t="s">
        <v>19</v>
      </c>
      <c r="L2492" s="68" t="s">
        <v>849</v>
      </c>
      <c r="M2492" s="68"/>
      <c r="N2492" s="64">
        <v>274</v>
      </c>
      <c r="O2492" s="64" t="s">
        <v>51</v>
      </c>
      <c r="P2492" s="113" t="s">
        <v>22423</v>
      </c>
      <c r="Q2492" s="70" t="s">
        <v>861</v>
      </c>
      <c r="R2492" s="70" t="s">
        <v>861</v>
      </c>
      <c r="S2492" s="65" t="str">
        <f t="shared" si="123"/>
        <v/>
      </c>
      <c r="T2492" s="68" t="s">
        <v>1000</v>
      </c>
      <c r="U2492" s="68"/>
      <c r="V2492" s="68"/>
      <c r="W2492" s="68"/>
      <c r="X2492" s="68"/>
      <c r="Y2492" s="68"/>
      <c r="Z2492" s="68"/>
      <c r="AA2492" s="68"/>
      <c r="AB2492" s="68"/>
      <c r="AC2492" s="68"/>
      <c r="AD2492" s="68"/>
      <c r="AE2492" s="68"/>
      <c r="AF2492" s="68"/>
      <c r="AG2492" s="68"/>
      <c r="AH2492" s="68"/>
      <c r="AI2492" s="68"/>
      <c r="AJ2492" s="68"/>
      <c r="AK2492" s="68"/>
      <c r="AL2492" s="68"/>
      <c r="AM2492" s="70" t="str">
        <f>AM2491</f>
        <v>Líquidos, libertando vapor tóxico. Reage com ácidos ou vapores ácidos, libertando cianeto de hidrogénio, um gás altamente tóxico e inflamável. Miscível com a água. Tóxico à ingestão, por contacto cutâneo ou à inalação.</v>
      </c>
      <c r="AN2492" s="63" t="str">
        <f>IF(ISNA(VLOOKUP(D2492,[1]GRE_Tabela2!$A$4:$D$112,4,0)),"-",VLOOKUP(D2492,[1]GRE_Tabela2!$A$4:$D$112,4,0))</f>
        <v>-</v>
      </c>
      <c r="AO2492" s="68" t="s">
        <v>1341</v>
      </c>
      <c r="AP2492" s="68" t="s">
        <v>1795</v>
      </c>
      <c r="AQ2492" s="113">
        <v>151</v>
      </c>
      <c r="AR2492" s="302" t="str">
        <f>IF(ISNA(VLOOKUP(AT2492,[1]FISQ!$D$2:$J$1713,7,0)),"-",VLOOKUP(AT2492,[1]FISQ!$D$2:$J$1713,7,0))</f>
        <v>0670 </v>
      </c>
      <c r="AS2492" s="302" t="str">
        <f>IF(ISNA(VLOOKUP(AT2492,[1]FISQ!$D$2:$J$1713,4,0)),"-",CONCATENATE("(",VLOOKUP(AT2492,[1]FISQ!$D$2:$J$1713,4,0),")"))</f>
        <v>(5)</v>
      </c>
      <c r="AT2492" s="71" t="s">
        <v>5065</v>
      </c>
      <c r="AU2492" s="38"/>
      <c r="AV2492" s="38"/>
      <c r="AW2492" s="38"/>
    </row>
    <row r="2493" spans="1:49" ht="51">
      <c r="A2493" s="33">
        <v>2492</v>
      </c>
      <c r="B2493" s="33" t="str">
        <f t="shared" si="124"/>
        <v>3276_III</v>
      </c>
      <c r="C2493" s="33" t="str">
        <f t="shared" si="125"/>
        <v>6.1//-</v>
      </c>
      <c r="D2493" s="61">
        <v>3276</v>
      </c>
      <c r="E2493" s="72" t="s">
        <v>5063</v>
      </c>
      <c r="F2493" s="395" t="s">
        <v>373</v>
      </c>
      <c r="G2493" s="62" t="str">
        <f>VLOOKUP(CONCATENATE(TEXT(I2493,"0"),"_",TEXT(F2493,"0")),[1]CodC!$A$2:$D$250,4,0)</f>
        <v>Matérias tóxicas sem perigo subsidiário, orgânicas, líquidas;</v>
      </c>
      <c r="H2493" s="395" t="s">
        <v>7327</v>
      </c>
      <c r="I2493" s="68">
        <v>6</v>
      </c>
      <c r="J2493" s="68" t="s">
        <v>50</v>
      </c>
      <c r="K2493" s="64" t="s">
        <v>19</v>
      </c>
      <c r="L2493" s="68" t="s">
        <v>879</v>
      </c>
      <c r="M2493" s="68"/>
      <c r="N2493" s="64">
        <v>274</v>
      </c>
      <c r="O2493" s="64" t="s">
        <v>1160</v>
      </c>
      <c r="P2493" s="113" t="s">
        <v>22423</v>
      </c>
      <c r="Q2493" s="70" t="s">
        <v>621</v>
      </c>
      <c r="R2493" s="70" t="s">
        <v>621</v>
      </c>
      <c r="S2493" s="65" t="str">
        <f t="shared" si="123"/>
        <v/>
      </c>
      <c r="T2493" s="68" t="s">
        <v>1000</v>
      </c>
      <c r="U2493" s="68"/>
      <c r="V2493" s="68"/>
      <c r="W2493" s="68"/>
      <c r="X2493" s="68"/>
      <c r="Y2493" s="68"/>
      <c r="Z2493" s="68"/>
      <c r="AA2493" s="68"/>
      <c r="AB2493" s="68"/>
      <c r="AC2493" s="68"/>
      <c r="AD2493" s="68"/>
      <c r="AE2493" s="68"/>
      <c r="AF2493" s="68"/>
      <c r="AG2493" s="68"/>
      <c r="AH2493" s="68"/>
      <c r="AI2493" s="68"/>
      <c r="AJ2493" s="68"/>
      <c r="AK2493" s="68"/>
      <c r="AL2493" s="68"/>
      <c r="AM2493" s="70" t="str">
        <f>AM2492</f>
        <v>Líquidos, libertando vapor tóxico. Reage com ácidos ou vapores ácidos, libertando cianeto de hidrogénio, um gás altamente tóxico e inflamável. Miscível com a água. Tóxico à ingestão, por contacto cutâneo ou à inalação.</v>
      </c>
      <c r="AN2493" s="63" t="str">
        <f>IF(ISNA(VLOOKUP(D2493,[1]GRE_Tabela2!$A$4:$D$112,4,0)),"-",VLOOKUP(D2493,[1]GRE_Tabela2!$A$4:$D$112,4,0))</f>
        <v>-</v>
      </c>
      <c r="AO2493" s="68" t="s">
        <v>1341</v>
      </c>
      <c r="AP2493" s="68" t="s">
        <v>1795</v>
      </c>
      <c r="AQ2493" s="113">
        <v>151</v>
      </c>
      <c r="AR2493" s="302" t="str">
        <f>IF(ISNA(VLOOKUP(AT2493,[1]FISQ!$D$2:$J$1713,7,0)),"-",VLOOKUP(AT2493,[1]FISQ!$D$2:$J$1713,7,0))</f>
        <v>0670 </v>
      </c>
      <c r="AS2493" s="302" t="str">
        <f>IF(ISNA(VLOOKUP(AT2493,[1]FISQ!$D$2:$J$1713,4,0)),"-",CONCATENATE("(",VLOOKUP(AT2493,[1]FISQ!$D$2:$J$1713,4,0),")"))</f>
        <v>(5)</v>
      </c>
      <c r="AT2493" s="71" t="s">
        <v>5065</v>
      </c>
      <c r="AU2493" s="38"/>
      <c r="AV2493" s="38"/>
      <c r="AW2493" s="38"/>
    </row>
    <row r="2494" spans="1:49" ht="51">
      <c r="A2494" s="33">
        <v>2493</v>
      </c>
      <c r="B2494" s="33" t="str">
        <f t="shared" si="124"/>
        <v>3277_II</v>
      </c>
      <c r="C2494" s="33" t="str">
        <f t="shared" si="125"/>
        <v>6.1//8</v>
      </c>
      <c r="D2494" s="61">
        <v>3277</v>
      </c>
      <c r="E2494" s="72" t="s">
        <v>5066</v>
      </c>
      <c r="F2494" s="395" t="s">
        <v>7330</v>
      </c>
      <c r="G2494" s="62" t="str">
        <f>VLOOKUP(CONCATENATE(TEXT(I2494,"0"),"_",TEXT(F2494,"0")),[1]CodC!$A$2:$D$250,4,0)</f>
        <v>Matérias tóxicas corrosivas, orgânicas, líquidas;</v>
      </c>
      <c r="H2494" s="395" t="s">
        <v>7347</v>
      </c>
      <c r="I2494" s="68">
        <v>6</v>
      </c>
      <c r="J2494" s="68" t="s">
        <v>50</v>
      </c>
      <c r="K2494" s="68" t="s">
        <v>631</v>
      </c>
      <c r="L2494" s="68" t="s">
        <v>849</v>
      </c>
      <c r="M2494" s="68"/>
      <c r="N2494" s="64" t="s">
        <v>24556</v>
      </c>
      <c r="O2494" s="64" t="s">
        <v>51</v>
      </c>
      <c r="P2494" s="113" t="s">
        <v>22423</v>
      </c>
      <c r="Q2494" s="70" t="s">
        <v>5598</v>
      </c>
      <c r="R2494" s="70" t="s">
        <v>4138</v>
      </c>
      <c r="S2494" s="65" t="str">
        <f t="shared" si="123"/>
        <v xml:space="preserve"> SW1 SW2 H1 H2 </v>
      </c>
      <c r="T2494" s="69" t="s">
        <v>7182</v>
      </c>
      <c r="U2494" s="69" t="s">
        <v>7163</v>
      </c>
      <c r="V2494" s="69"/>
      <c r="W2494" s="69"/>
      <c r="X2494" s="69"/>
      <c r="Y2494" s="69"/>
      <c r="Z2494" s="69"/>
      <c r="AA2494" s="69"/>
      <c r="AB2494" s="69"/>
      <c r="AC2494" s="69"/>
      <c r="AD2494" s="69"/>
      <c r="AE2494" s="69"/>
      <c r="AF2494" s="69"/>
      <c r="AG2494" s="69"/>
      <c r="AH2494" s="69"/>
      <c r="AI2494" s="69"/>
      <c r="AJ2494" s="69"/>
      <c r="AK2494" s="69"/>
      <c r="AL2494" s="69"/>
      <c r="AM2494" s="70" t="s">
        <v>6918</v>
      </c>
      <c r="AN2494" s="63" t="str">
        <f>IF(ISNA(VLOOKUP(D2494,[1]GRE_Tabela2!$A$4:$D$112,4,0)),"-",VLOOKUP(D2494,[1]GRE_Tabela2!$A$4:$D$112,4,0))</f>
        <v>-</v>
      </c>
      <c r="AO2494" s="68" t="s">
        <v>1341</v>
      </c>
      <c r="AP2494" s="68" t="s">
        <v>1913</v>
      </c>
      <c r="AQ2494" s="113">
        <v>154</v>
      </c>
      <c r="AR2494" s="302" t="str">
        <f>IF(ISNA(VLOOKUP(AT2494,[1]FISQ!$D$2:$J$1713,7,0)),"-",VLOOKUP(AT2494,[1]FISQ!$D$2:$J$1713,7,0))</f>
        <v>-</v>
      </c>
      <c r="AS2494" s="302" t="str">
        <f>IF(ISNA(VLOOKUP(AT2494,[1]FISQ!$D$2:$J$1713,4,0)),"-",CONCATENATE("(",VLOOKUP(AT2494,[1]FISQ!$D$2:$J$1713,4,0),")"))</f>
        <v>-</v>
      </c>
      <c r="AT2494" s="71" t="s">
        <v>5067</v>
      </c>
      <c r="AU2494" s="38" t="s">
        <v>6542</v>
      </c>
      <c r="AV2494" s="30"/>
      <c r="AW2494" s="38"/>
    </row>
    <row r="2495" spans="1:49" ht="38.25">
      <c r="A2495" s="33">
        <v>2494</v>
      </c>
      <c r="B2495" s="33" t="str">
        <f t="shared" si="124"/>
        <v>3278_I</v>
      </c>
      <c r="C2495" s="33" t="str">
        <f t="shared" si="125"/>
        <v>6.1//-</v>
      </c>
      <c r="D2495" s="61">
        <v>3278</v>
      </c>
      <c r="E2495" s="72" t="s">
        <v>5068</v>
      </c>
      <c r="F2495" s="395" t="s">
        <v>373</v>
      </c>
      <c r="G2495" s="62" t="str">
        <f>VLOOKUP(CONCATENATE(TEXT(I2495,"0"),"_",TEXT(F2495,"0")),[1]CodC!$A$2:$D$250,4,0)</f>
        <v>Matérias tóxicas sem perigo subsidiário, orgânicas, líquidas;</v>
      </c>
      <c r="H2495" s="395" t="s">
        <v>7326</v>
      </c>
      <c r="I2495" s="68">
        <v>6</v>
      </c>
      <c r="J2495" s="68" t="s">
        <v>50</v>
      </c>
      <c r="K2495" s="69" t="s">
        <v>19</v>
      </c>
      <c r="L2495" s="68" t="s">
        <v>746</v>
      </c>
      <c r="M2495" s="68"/>
      <c r="N2495" s="64" t="s">
        <v>24615</v>
      </c>
      <c r="O2495" s="64" t="s">
        <v>5069</v>
      </c>
      <c r="P2495" s="113" t="s">
        <v>22423</v>
      </c>
      <c r="Q2495" s="70" t="s">
        <v>861</v>
      </c>
      <c r="R2495" s="70" t="s">
        <v>861</v>
      </c>
      <c r="S2495" s="65" t="str">
        <f t="shared" si="123"/>
        <v/>
      </c>
      <c r="T2495" s="69" t="s">
        <v>19</v>
      </c>
      <c r="U2495" s="69"/>
      <c r="V2495" s="69"/>
      <c r="W2495" s="69"/>
      <c r="X2495" s="69"/>
      <c r="Y2495" s="69"/>
      <c r="Z2495" s="69"/>
      <c r="AA2495" s="69"/>
      <c r="AB2495" s="69"/>
      <c r="AC2495" s="69"/>
      <c r="AD2495" s="69"/>
      <c r="AE2495" s="69"/>
      <c r="AF2495" s="69"/>
      <c r="AG2495" s="69"/>
      <c r="AH2495" s="69"/>
      <c r="AI2495" s="69"/>
      <c r="AJ2495" s="69"/>
      <c r="AK2495" s="69"/>
      <c r="AL2495" s="69"/>
      <c r="AM2495" s="70" t="s">
        <v>1949</v>
      </c>
      <c r="AN2495" s="63" t="str">
        <f>IF(ISNA(VLOOKUP(D2495,[1]GRE_Tabela2!$A$4:$D$112,4,0)),"-",VLOOKUP(D2495,[1]GRE_Tabela2!$A$4:$D$112,4,0))</f>
        <v>-</v>
      </c>
      <c r="AO2495" s="68" t="s">
        <v>1341</v>
      </c>
      <c r="AP2495" s="68" t="s">
        <v>1795</v>
      </c>
      <c r="AQ2495" s="113">
        <v>151</v>
      </c>
      <c r="AR2495" s="302" t="str">
        <f>IF(ISNA(VLOOKUP(AT2495,[1]FISQ!$D$2:$J$1713,7,0)),"-",VLOOKUP(AT2495,[1]FISQ!$D$2:$J$1713,7,0))</f>
        <v>1730 </v>
      </c>
      <c r="AS2495" s="302" t="str">
        <f>IF(ISNA(VLOOKUP(AT2495,[1]FISQ!$D$2:$J$1713,4,0)),"-",CONCATENATE("(",VLOOKUP(AT2495,[1]FISQ!$D$2:$J$1713,4,0),")"))</f>
        <v>(1)</v>
      </c>
      <c r="AT2495" s="71" t="s">
        <v>5070</v>
      </c>
      <c r="AU2495" s="38"/>
      <c r="AV2495" s="38"/>
      <c r="AW2495" s="38"/>
    </row>
    <row r="2496" spans="1:49" ht="25.5">
      <c r="A2496" s="33">
        <v>2495</v>
      </c>
      <c r="B2496" s="33" t="str">
        <f t="shared" si="124"/>
        <v>3278_II</v>
      </c>
      <c r="C2496" s="33" t="str">
        <f t="shared" si="125"/>
        <v>6.1//-</v>
      </c>
      <c r="D2496" s="61">
        <v>3278</v>
      </c>
      <c r="E2496" s="72" t="s">
        <v>5068</v>
      </c>
      <c r="F2496" s="395" t="s">
        <v>373</v>
      </c>
      <c r="G2496" s="62" t="str">
        <f>VLOOKUP(CONCATENATE(TEXT(I2496,"0"),"_",TEXT(F2496,"0")),[1]CodC!$A$2:$D$250,4,0)</f>
        <v>Matérias tóxicas sem perigo subsidiário, orgânicas, líquidas;</v>
      </c>
      <c r="H2496" s="395" t="s">
        <v>7327</v>
      </c>
      <c r="I2496" s="68">
        <v>6</v>
      </c>
      <c r="J2496" s="68" t="s">
        <v>50</v>
      </c>
      <c r="K2496" s="69" t="s">
        <v>19</v>
      </c>
      <c r="L2496" s="68" t="s">
        <v>849</v>
      </c>
      <c r="M2496" s="68"/>
      <c r="N2496" s="64" t="s">
        <v>24482</v>
      </c>
      <c r="O2496" s="64" t="s">
        <v>1799</v>
      </c>
      <c r="P2496" s="113" t="s">
        <v>22423</v>
      </c>
      <c r="Q2496" s="70" t="s">
        <v>861</v>
      </c>
      <c r="R2496" s="70" t="s">
        <v>861</v>
      </c>
      <c r="S2496" s="65" t="str">
        <f t="shared" si="123"/>
        <v/>
      </c>
      <c r="T2496" s="69" t="s">
        <v>19</v>
      </c>
      <c r="U2496" s="69"/>
      <c r="V2496" s="69"/>
      <c r="W2496" s="69"/>
      <c r="X2496" s="69"/>
      <c r="Y2496" s="69"/>
      <c r="Z2496" s="69"/>
      <c r="AA2496" s="69"/>
      <c r="AB2496" s="69"/>
      <c r="AC2496" s="69"/>
      <c r="AD2496" s="69"/>
      <c r="AE2496" s="69"/>
      <c r="AF2496" s="69"/>
      <c r="AG2496" s="69"/>
      <c r="AH2496" s="69"/>
      <c r="AI2496" s="69"/>
      <c r="AJ2496" s="69"/>
      <c r="AK2496" s="69"/>
      <c r="AL2496" s="69"/>
      <c r="AM2496" s="70" t="str">
        <f>AM2495</f>
        <v>Tóxico à ingestão, por contacto cutâneo ou à inalação.</v>
      </c>
      <c r="AN2496" s="63" t="str">
        <f>IF(ISNA(VLOOKUP(D2496,[1]GRE_Tabela2!$A$4:$D$112,4,0)),"-",VLOOKUP(D2496,[1]GRE_Tabela2!$A$4:$D$112,4,0))</f>
        <v>-</v>
      </c>
      <c r="AO2496" s="68" t="s">
        <v>1341</v>
      </c>
      <c r="AP2496" s="68" t="s">
        <v>1795</v>
      </c>
      <c r="AQ2496" s="113">
        <v>151</v>
      </c>
      <c r="AR2496" s="302" t="str">
        <f>IF(ISNA(VLOOKUP(AT2496,[1]FISQ!$D$2:$J$1713,7,0)),"-",VLOOKUP(AT2496,[1]FISQ!$D$2:$J$1713,7,0))</f>
        <v>1730 </v>
      </c>
      <c r="AS2496" s="302" t="str">
        <f>IF(ISNA(VLOOKUP(AT2496,[1]FISQ!$D$2:$J$1713,4,0)),"-",CONCATENATE("(",VLOOKUP(AT2496,[1]FISQ!$D$2:$J$1713,4,0),")"))</f>
        <v>(1)</v>
      </c>
      <c r="AT2496" s="71" t="s">
        <v>5070</v>
      </c>
      <c r="AU2496" s="38"/>
      <c r="AV2496" s="38"/>
      <c r="AW2496" s="38"/>
    </row>
    <row r="2497" spans="1:49" ht="25.5">
      <c r="A2497" s="33">
        <v>2496</v>
      </c>
      <c r="B2497" s="33" t="str">
        <f t="shared" si="124"/>
        <v>3278_III</v>
      </c>
      <c r="C2497" s="33" t="str">
        <f t="shared" si="125"/>
        <v>6.1//-</v>
      </c>
      <c r="D2497" s="61">
        <v>3278</v>
      </c>
      <c r="E2497" s="72" t="s">
        <v>5068</v>
      </c>
      <c r="F2497" s="395" t="s">
        <v>373</v>
      </c>
      <c r="G2497" s="62" t="str">
        <f>VLOOKUP(CONCATENATE(TEXT(I2497,"0"),"_",TEXT(F2497,"0")),[1]CodC!$A$2:$D$250,4,0)</f>
        <v>Matérias tóxicas sem perigo subsidiário, orgânicas, líquidas;</v>
      </c>
      <c r="H2497" s="395" t="s">
        <v>7327</v>
      </c>
      <c r="I2497" s="68">
        <v>6</v>
      </c>
      <c r="J2497" s="68" t="s">
        <v>50</v>
      </c>
      <c r="K2497" s="69" t="s">
        <v>19</v>
      </c>
      <c r="L2497" s="68" t="s">
        <v>879</v>
      </c>
      <c r="M2497" s="68"/>
      <c r="N2497" s="64" t="s">
        <v>24482</v>
      </c>
      <c r="O2497" s="64" t="s">
        <v>1802</v>
      </c>
      <c r="P2497" s="113" t="s">
        <v>22423</v>
      </c>
      <c r="Q2497" s="70" t="s">
        <v>621</v>
      </c>
      <c r="R2497" s="70" t="s">
        <v>621</v>
      </c>
      <c r="S2497" s="65" t="str">
        <f t="shared" si="123"/>
        <v/>
      </c>
      <c r="T2497" s="69" t="s">
        <v>19</v>
      </c>
      <c r="U2497" s="69"/>
      <c r="V2497" s="69"/>
      <c r="W2497" s="69"/>
      <c r="X2497" s="69"/>
      <c r="Y2497" s="69"/>
      <c r="Z2497" s="69"/>
      <c r="AA2497" s="69"/>
      <c r="AB2497" s="69"/>
      <c r="AC2497" s="69"/>
      <c r="AD2497" s="69"/>
      <c r="AE2497" s="69"/>
      <c r="AF2497" s="69"/>
      <c r="AG2497" s="69"/>
      <c r="AH2497" s="69"/>
      <c r="AI2497" s="69"/>
      <c r="AJ2497" s="69"/>
      <c r="AK2497" s="69"/>
      <c r="AL2497" s="69"/>
      <c r="AM2497" s="70" t="str">
        <f>AM2496</f>
        <v>Tóxico à ingestão, por contacto cutâneo ou à inalação.</v>
      </c>
      <c r="AN2497" s="63" t="str">
        <f>IF(ISNA(VLOOKUP(D2497,[1]GRE_Tabela2!$A$4:$D$112,4,0)),"-",VLOOKUP(D2497,[1]GRE_Tabela2!$A$4:$D$112,4,0))</f>
        <v>-</v>
      </c>
      <c r="AO2497" s="68" t="s">
        <v>1341</v>
      </c>
      <c r="AP2497" s="68" t="s">
        <v>1795</v>
      </c>
      <c r="AQ2497" s="113">
        <v>151</v>
      </c>
      <c r="AR2497" s="302" t="str">
        <f>IF(ISNA(VLOOKUP(AT2497,[1]FISQ!$D$2:$J$1713,7,0)),"-",VLOOKUP(AT2497,[1]FISQ!$D$2:$J$1713,7,0))</f>
        <v>1730 </v>
      </c>
      <c r="AS2497" s="302" t="str">
        <f>IF(ISNA(VLOOKUP(AT2497,[1]FISQ!$D$2:$J$1713,4,0)),"-",CONCATENATE("(",VLOOKUP(AT2497,[1]FISQ!$D$2:$J$1713,4,0),")"))</f>
        <v>(1)</v>
      </c>
      <c r="AT2497" s="71" t="s">
        <v>5070</v>
      </c>
      <c r="AU2497" s="38"/>
      <c r="AV2497" s="38"/>
      <c r="AW2497" s="38"/>
    </row>
    <row r="2498" spans="1:49" ht="38.25">
      <c r="A2498" s="33">
        <v>2497</v>
      </c>
      <c r="B2498" s="33" t="str">
        <f t="shared" si="124"/>
        <v>3279_I</v>
      </c>
      <c r="C2498" s="33" t="str">
        <f t="shared" si="125"/>
        <v>6.1//3</v>
      </c>
      <c r="D2498" s="61">
        <v>3279</v>
      </c>
      <c r="E2498" s="72" t="s">
        <v>5071</v>
      </c>
      <c r="F2498" s="395" t="s">
        <v>7266</v>
      </c>
      <c r="G2498" s="62" t="str">
        <f>VLOOKUP(CONCATENATE(TEXT(I2498,"0"),"_",TEXT(F2498,"0")),[1]CodC!$A$2:$D$250,4,0)</f>
        <v>Matérias tóxicas inflamáveis, líquidas;</v>
      </c>
      <c r="H2498" s="395" t="s">
        <v>7277</v>
      </c>
      <c r="I2498" s="68">
        <v>6</v>
      </c>
      <c r="J2498" s="68" t="s">
        <v>50</v>
      </c>
      <c r="K2498" s="68" t="s">
        <v>848</v>
      </c>
      <c r="L2498" s="68" t="s">
        <v>746</v>
      </c>
      <c r="M2498" s="68"/>
      <c r="N2498" s="64" t="s">
        <v>24615</v>
      </c>
      <c r="O2498" s="64" t="s">
        <v>5069</v>
      </c>
      <c r="P2498" s="113" t="s">
        <v>22423</v>
      </c>
      <c r="Q2498" s="70" t="s">
        <v>5989</v>
      </c>
      <c r="R2498" s="70" t="s">
        <v>645</v>
      </c>
      <c r="S2498" s="65" t="str">
        <f t="shared" si="123"/>
        <v xml:space="preserve"> SW2 </v>
      </c>
      <c r="T2498" s="69" t="s">
        <v>19</v>
      </c>
      <c r="U2498" s="69"/>
      <c r="V2498" s="69"/>
      <c r="W2498" s="69"/>
      <c r="X2498" s="69"/>
      <c r="Y2498" s="69"/>
      <c r="Z2498" s="69"/>
      <c r="AA2498" s="69"/>
      <c r="AB2498" s="69"/>
      <c r="AC2498" s="69"/>
      <c r="AD2498" s="69"/>
      <c r="AE2498" s="69"/>
      <c r="AF2498" s="69"/>
      <c r="AG2498" s="69"/>
      <c r="AH2498" s="69"/>
      <c r="AI2498" s="69"/>
      <c r="AJ2498" s="69"/>
      <c r="AK2498" s="69"/>
      <c r="AL2498" s="69"/>
      <c r="AM2498" s="70" t="s">
        <v>6919</v>
      </c>
      <c r="AN2498" s="63" t="str">
        <f>IF(ISNA(VLOOKUP(D2498,[1]GRE_Tabela2!$A$4:$D$112,4,0)),"-",VLOOKUP(D2498,[1]GRE_Tabela2!$A$4:$D$112,4,0))</f>
        <v>-</v>
      </c>
      <c r="AO2498" s="68" t="s">
        <v>747</v>
      </c>
      <c r="AP2498" s="68" t="s">
        <v>748</v>
      </c>
      <c r="AQ2498" s="113">
        <v>131</v>
      </c>
      <c r="AR2498" s="302" t="str">
        <f>IF(ISNA(VLOOKUP(AT2498,[1]FISQ!$D$2:$J$1713,7,0)),"-",VLOOKUP(AT2498,[1]FISQ!$D$2:$J$1713,7,0))</f>
        <v>-</v>
      </c>
      <c r="AS2498" s="302" t="str">
        <f>IF(ISNA(VLOOKUP(AT2498,[1]FISQ!$D$2:$J$1713,4,0)),"-",CONCATENATE("(",VLOOKUP(AT2498,[1]FISQ!$D$2:$J$1713,4,0),")"))</f>
        <v>-</v>
      </c>
      <c r="AT2498" s="71" t="s">
        <v>5072</v>
      </c>
      <c r="AU2498" s="38"/>
      <c r="AV2498" s="38"/>
      <c r="AW2498" s="38"/>
    </row>
    <row r="2499" spans="1:49" ht="25.5">
      <c r="A2499" s="33">
        <v>2498</v>
      </c>
      <c r="B2499" s="33" t="str">
        <f t="shared" si="124"/>
        <v>3279_II</v>
      </c>
      <c r="C2499" s="33" t="str">
        <f t="shared" si="125"/>
        <v>6.1//3</v>
      </c>
      <c r="D2499" s="61">
        <v>3279</v>
      </c>
      <c r="E2499" s="72" t="s">
        <v>5071</v>
      </c>
      <c r="F2499" s="395" t="s">
        <v>7266</v>
      </c>
      <c r="G2499" s="62" t="str">
        <f>VLOOKUP(CONCATENATE(TEXT(I2499,"0"),"_",TEXT(F2499,"0")),[1]CodC!$A$2:$D$250,4,0)</f>
        <v>Matérias tóxicas inflamáveis, líquidas;</v>
      </c>
      <c r="H2499" s="395" t="s">
        <v>7287</v>
      </c>
      <c r="I2499" s="68">
        <v>6</v>
      </c>
      <c r="J2499" s="68" t="s">
        <v>50</v>
      </c>
      <c r="K2499" s="68" t="s">
        <v>848</v>
      </c>
      <c r="L2499" s="68" t="s">
        <v>849</v>
      </c>
      <c r="M2499" s="68"/>
      <c r="N2499" s="64" t="s">
        <v>24482</v>
      </c>
      <c r="O2499" s="64" t="s">
        <v>1799</v>
      </c>
      <c r="P2499" s="113" t="s">
        <v>22423</v>
      </c>
      <c r="Q2499" s="70" t="s">
        <v>5989</v>
      </c>
      <c r="R2499" s="70" t="s">
        <v>645</v>
      </c>
      <c r="S2499" s="65" t="str">
        <f t="shared" si="123"/>
        <v xml:space="preserve"> SW2 </v>
      </c>
      <c r="T2499" s="69" t="s">
        <v>19</v>
      </c>
      <c r="U2499" s="69"/>
      <c r="V2499" s="69"/>
      <c r="W2499" s="69"/>
      <c r="X2499" s="69"/>
      <c r="Y2499" s="69"/>
      <c r="Z2499" s="69"/>
      <c r="AA2499" s="69"/>
      <c r="AB2499" s="69"/>
      <c r="AC2499" s="69"/>
      <c r="AD2499" s="69"/>
      <c r="AE2499" s="69"/>
      <c r="AF2499" s="69"/>
      <c r="AG2499" s="69"/>
      <c r="AH2499" s="69"/>
      <c r="AI2499" s="69"/>
      <c r="AJ2499" s="69"/>
      <c r="AK2499" s="69"/>
      <c r="AL2499" s="69"/>
      <c r="AM2499" s="70" t="str">
        <f>AM2498</f>
        <v>Uma grande variedade de líquidos inflamáveis ​​tóxicos. Tóxico por ingestão, por contacto cutâneo ou à inalação.</v>
      </c>
      <c r="AN2499" s="63" t="str">
        <f>IF(ISNA(VLOOKUP(D2499,[1]GRE_Tabela2!$A$4:$D$112,4,0)),"-",VLOOKUP(D2499,[1]GRE_Tabela2!$A$4:$D$112,4,0))</f>
        <v>-</v>
      </c>
      <c r="AO2499" s="68" t="s">
        <v>747</v>
      </c>
      <c r="AP2499" s="68" t="s">
        <v>748</v>
      </c>
      <c r="AQ2499" s="113">
        <v>131</v>
      </c>
      <c r="AR2499" s="302" t="str">
        <f>IF(ISNA(VLOOKUP(AT2499,[1]FISQ!$D$2:$J$1713,7,0)),"-",VLOOKUP(AT2499,[1]FISQ!$D$2:$J$1713,7,0))</f>
        <v>-</v>
      </c>
      <c r="AS2499" s="302" t="str">
        <f>IF(ISNA(VLOOKUP(AT2499,[1]FISQ!$D$2:$J$1713,4,0)),"-",CONCATENATE("(",VLOOKUP(AT2499,[1]FISQ!$D$2:$J$1713,4,0),")"))</f>
        <v>-</v>
      </c>
      <c r="AT2499" s="71" t="s">
        <v>5072</v>
      </c>
      <c r="AU2499" s="38"/>
      <c r="AV2499" s="38"/>
      <c r="AW2499" s="38"/>
    </row>
    <row r="2500" spans="1:49" ht="25.5">
      <c r="A2500" s="33">
        <v>2499</v>
      </c>
      <c r="B2500" s="33" t="str">
        <f t="shared" si="124"/>
        <v>3280_I</v>
      </c>
      <c r="C2500" s="33" t="str">
        <f t="shared" si="125"/>
        <v>6.1//-</v>
      </c>
      <c r="D2500" s="61">
        <v>3280</v>
      </c>
      <c r="E2500" s="72" t="s">
        <v>5073</v>
      </c>
      <c r="F2500" s="395" t="s">
        <v>1332</v>
      </c>
      <c r="G2500" s="62" t="str">
        <f>VLOOKUP(CONCATENATE(TEXT(I2500,"0"),"_",TEXT(F2500,"0")),[1]CodC!$A$2:$D$250,4,0)</f>
        <v>Matérias tóxicas sem perigo subsidiário, organometálicas;</v>
      </c>
      <c r="H2500" s="395" t="s">
        <v>7326</v>
      </c>
      <c r="I2500" s="68">
        <v>6</v>
      </c>
      <c r="J2500" s="68" t="s">
        <v>50</v>
      </c>
      <c r="K2500" s="69" t="s">
        <v>19</v>
      </c>
      <c r="L2500" s="68" t="s">
        <v>746</v>
      </c>
      <c r="M2500" s="68"/>
      <c r="N2500" s="64" t="s">
        <v>24572</v>
      </c>
      <c r="O2500" s="64" t="s">
        <v>4265</v>
      </c>
      <c r="P2500" s="113" t="s">
        <v>22423</v>
      </c>
      <c r="Q2500" s="70" t="s">
        <v>861</v>
      </c>
      <c r="R2500" s="70" t="s">
        <v>861</v>
      </c>
      <c r="S2500" s="65" t="str">
        <f t="shared" ref="S2500:S2529" si="126">RIGHT(R2500,LEN(R2500)-LEN(Q2500))</f>
        <v/>
      </c>
      <c r="T2500" s="69" t="s">
        <v>19</v>
      </c>
      <c r="U2500" s="69"/>
      <c r="V2500" s="69"/>
      <c r="W2500" s="69"/>
      <c r="X2500" s="69"/>
      <c r="Y2500" s="69"/>
      <c r="Z2500" s="69"/>
      <c r="AA2500" s="69"/>
      <c r="AB2500" s="69"/>
      <c r="AC2500" s="69"/>
      <c r="AD2500" s="69"/>
      <c r="AE2500" s="69"/>
      <c r="AF2500" s="69"/>
      <c r="AG2500" s="69"/>
      <c r="AH2500" s="69"/>
      <c r="AI2500" s="69"/>
      <c r="AJ2500" s="69"/>
      <c r="AK2500" s="69"/>
      <c r="AL2500" s="69"/>
      <c r="AM2500" s="70" t="s">
        <v>1949</v>
      </c>
      <c r="AN2500" s="63" t="str">
        <f>IF(ISNA(VLOOKUP(D2500,[1]GRE_Tabela2!$A$4:$D$112,4,0)),"-",VLOOKUP(D2500,[1]GRE_Tabela2!$A$4:$D$112,4,0))</f>
        <v>-</v>
      </c>
      <c r="AO2500" s="68" t="s">
        <v>1341</v>
      </c>
      <c r="AP2500" s="68" t="s">
        <v>1795</v>
      </c>
      <c r="AQ2500" s="113">
        <v>151</v>
      </c>
      <c r="AR2500" s="302" t="str">
        <f>IF(ISNA(VLOOKUP(AT2500,[1]FISQ!$D$2:$J$1713,7,0)),"-",VLOOKUP(AT2500,[1]FISQ!$D$2:$J$1713,7,0))</f>
        <v>-</v>
      </c>
      <c r="AS2500" s="302" t="str">
        <f>IF(ISNA(VLOOKUP(AT2500,[1]FISQ!$D$2:$J$1713,4,0)),"-",CONCATENATE("(",VLOOKUP(AT2500,[1]FISQ!$D$2:$J$1713,4,0),")"))</f>
        <v>-</v>
      </c>
      <c r="AT2500" s="71" t="s">
        <v>5074</v>
      </c>
      <c r="AU2500" s="38"/>
      <c r="AV2500" s="38"/>
      <c r="AW2500" s="38"/>
    </row>
    <row r="2501" spans="1:49" ht="15">
      <c r="A2501" s="33">
        <v>2500</v>
      </c>
      <c r="B2501" s="33" t="str">
        <f t="shared" si="124"/>
        <v>3280_II</v>
      </c>
      <c r="C2501" s="33" t="str">
        <f t="shared" si="125"/>
        <v>6.1//-</v>
      </c>
      <c r="D2501" s="61">
        <v>3280</v>
      </c>
      <c r="E2501" s="72" t="s">
        <v>5073</v>
      </c>
      <c r="F2501" s="395" t="s">
        <v>1332</v>
      </c>
      <c r="G2501" s="62" t="str">
        <f>VLOOKUP(CONCATENATE(TEXT(I2501,"0"),"_",TEXT(F2501,"0")),[1]CodC!$A$2:$D$250,4,0)</f>
        <v>Matérias tóxicas sem perigo subsidiário, organometálicas;</v>
      </c>
      <c r="H2501" s="395" t="s">
        <v>7327</v>
      </c>
      <c r="I2501" s="68">
        <v>6</v>
      </c>
      <c r="J2501" s="68" t="s">
        <v>50</v>
      </c>
      <c r="K2501" s="69" t="s">
        <v>19</v>
      </c>
      <c r="L2501" s="68" t="s">
        <v>849</v>
      </c>
      <c r="M2501" s="68"/>
      <c r="N2501" s="64">
        <v>274</v>
      </c>
      <c r="O2501" s="64" t="s">
        <v>51</v>
      </c>
      <c r="P2501" s="113" t="s">
        <v>22423</v>
      </c>
      <c r="Q2501" s="70" t="s">
        <v>861</v>
      </c>
      <c r="R2501" s="70" t="s">
        <v>861</v>
      </c>
      <c r="S2501" s="65" t="str">
        <f t="shared" si="126"/>
        <v/>
      </c>
      <c r="T2501" s="69" t="s">
        <v>19</v>
      </c>
      <c r="U2501" s="69"/>
      <c r="V2501" s="69"/>
      <c r="W2501" s="69"/>
      <c r="X2501" s="69"/>
      <c r="Y2501" s="69"/>
      <c r="Z2501" s="69"/>
      <c r="AA2501" s="69"/>
      <c r="AB2501" s="69"/>
      <c r="AC2501" s="69"/>
      <c r="AD2501" s="69"/>
      <c r="AE2501" s="69"/>
      <c r="AF2501" s="69"/>
      <c r="AG2501" s="69"/>
      <c r="AH2501" s="69"/>
      <c r="AI2501" s="69"/>
      <c r="AJ2501" s="69"/>
      <c r="AK2501" s="69"/>
      <c r="AL2501" s="69"/>
      <c r="AM2501" s="70" t="str">
        <f>AM2500</f>
        <v>Tóxico à ingestão, por contacto cutâneo ou à inalação.</v>
      </c>
      <c r="AN2501" s="63" t="str">
        <f>IF(ISNA(VLOOKUP(D2501,[1]GRE_Tabela2!$A$4:$D$112,4,0)),"-",VLOOKUP(D2501,[1]GRE_Tabela2!$A$4:$D$112,4,0))</f>
        <v>-</v>
      </c>
      <c r="AO2501" s="68" t="s">
        <v>1341</v>
      </c>
      <c r="AP2501" s="68" t="s">
        <v>1795</v>
      </c>
      <c r="AQ2501" s="113">
        <v>151</v>
      </c>
      <c r="AR2501" s="302" t="str">
        <f>IF(ISNA(VLOOKUP(AT2501,[1]FISQ!$D$2:$J$1713,7,0)),"-",VLOOKUP(AT2501,[1]FISQ!$D$2:$J$1713,7,0))</f>
        <v>-</v>
      </c>
      <c r="AS2501" s="302" t="str">
        <f>IF(ISNA(VLOOKUP(AT2501,[1]FISQ!$D$2:$J$1713,4,0)),"-",CONCATENATE("(",VLOOKUP(AT2501,[1]FISQ!$D$2:$J$1713,4,0),")"))</f>
        <v>-</v>
      </c>
      <c r="AT2501" s="71" t="s">
        <v>5074</v>
      </c>
      <c r="AU2501" s="38"/>
      <c r="AV2501" s="38"/>
      <c r="AW2501" s="38"/>
    </row>
    <row r="2502" spans="1:49" ht="25.5">
      <c r="A2502" s="33">
        <v>2501</v>
      </c>
      <c r="B2502" s="33" t="str">
        <f t="shared" ref="B2502:B2565" si="127">CONCATENATE(TEXT(D2502,"0000"),"_",TEXT(L2502,"0"))</f>
        <v>3280_III</v>
      </c>
      <c r="C2502" s="33" t="str">
        <f t="shared" ref="C2502:C2565" si="128">CONCATENATE(TEXT(J2502,"0"),"//",TEXT(K2502,"0"))</f>
        <v>6.1//-</v>
      </c>
      <c r="D2502" s="61">
        <v>3280</v>
      </c>
      <c r="E2502" s="72" t="s">
        <v>5073</v>
      </c>
      <c r="F2502" s="395" t="s">
        <v>1332</v>
      </c>
      <c r="G2502" s="62" t="str">
        <f>VLOOKUP(CONCATENATE(TEXT(I2502,"0"),"_",TEXT(F2502,"0")),[1]CodC!$A$2:$D$250,4,0)</f>
        <v>Matérias tóxicas sem perigo subsidiário, organometálicas;</v>
      </c>
      <c r="H2502" s="395" t="s">
        <v>7327</v>
      </c>
      <c r="I2502" s="68">
        <v>6</v>
      </c>
      <c r="J2502" s="68" t="s">
        <v>50</v>
      </c>
      <c r="K2502" s="69" t="s">
        <v>19</v>
      </c>
      <c r="L2502" s="68" t="s">
        <v>879</v>
      </c>
      <c r="M2502" s="68"/>
      <c r="N2502" s="64">
        <v>274</v>
      </c>
      <c r="O2502" s="64" t="s">
        <v>1160</v>
      </c>
      <c r="P2502" s="113" t="s">
        <v>22423</v>
      </c>
      <c r="Q2502" s="70" t="s">
        <v>621</v>
      </c>
      <c r="R2502" s="70" t="s">
        <v>621</v>
      </c>
      <c r="S2502" s="65" t="str">
        <f t="shared" si="126"/>
        <v/>
      </c>
      <c r="T2502" s="69" t="s">
        <v>19</v>
      </c>
      <c r="U2502" s="69"/>
      <c r="V2502" s="69"/>
      <c r="W2502" s="69"/>
      <c r="X2502" s="69"/>
      <c r="Y2502" s="69"/>
      <c r="Z2502" s="69"/>
      <c r="AA2502" s="69"/>
      <c r="AB2502" s="69"/>
      <c r="AC2502" s="69"/>
      <c r="AD2502" s="69"/>
      <c r="AE2502" s="69"/>
      <c r="AF2502" s="69"/>
      <c r="AG2502" s="69"/>
      <c r="AH2502" s="69"/>
      <c r="AI2502" s="69"/>
      <c r="AJ2502" s="69"/>
      <c r="AK2502" s="69"/>
      <c r="AL2502" s="69"/>
      <c r="AM2502" s="70" t="str">
        <f>AM2501</f>
        <v>Tóxico à ingestão, por contacto cutâneo ou à inalação.</v>
      </c>
      <c r="AN2502" s="63" t="str">
        <f>IF(ISNA(VLOOKUP(D2502,[1]GRE_Tabela2!$A$4:$D$112,4,0)),"-",VLOOKUP(D2502,[1]GRE_Tabela2!$A$4:$D$112,4,0))</f>
        <v>-</v>
      </c>
      <c r="AO2502" s="68" t="s">
        <v>1341</v>
      </c>
      <c r="AP2502" s="68" t="s">
        <v>1795</v>
      </c>
      <c r="AQ2502" s="113">
        <v>151</v>
      </c>
      <c r="AR2502" s="302" t="str">
        <f>IF(ISNA(VLOOKUP(AT2502,[1]FISQ!$D$2:$J$1713,7,0)),"-",VLOOKUP(AT2502,[1]FISQ!$D$2:$J$1713,7,0))</f>
        <v>-</v>
      </c>
      <c r="AS2502" s="302" t="str">
        <f>IF(ISNA(VLOOKUP(AT2502,[1]FISQ!$D$2:$J$1713,4,0)),"-",CONCATENATE("(",VLOOKUP(AT2502,[1]FISQ!$D$2:$J$1713,4,0),")"))</f>
        <v>-</v>
      </c>
      <c r="AT2502" s="71" t="s">
        <v>5074</v>
      </c>
      <c r="AU2502" s="38"/>
      <c r="AV2502" s="38"/>
      <c r="AW2502" s="38"/>
    </row>
    <row r="2503" spans="1:49" ht="51">
      <c r="A2503" s="33">
        <v>2502</v>
      </c>
      <c r="B2503" s="33" t="str">
        <f t="shared" si="127"/>
        <v>3281_I</v>
      </c>
      <c r="C2503" s="33" t="str">
        <f t="shared" si="128"/>
        <v>6.1//-</v>
      </c>
      <c r="D2503" s="61">
        <v>3281</v>
      </c>
      <c r="E2503" s="72" t="s">
        <v>5075</v>
      </c>
      <c r="F2503" s="395" t="s">
        <v>1332</v>
      </c>
      <c r="G2503" s="62" t="str">
        <f>VLOOKUP(CONCATENATE(TEXT(I2503,"0"),"_",TEXT(F2503,"0")),[1]CodC!$A$2:$D$250,4,0)</f>
        <v>Matérias tóxicas sem perigo subsidiário, organometálicas;</v>
      </c>
      <c r="H2503" s="395" t="s">
        <v>7326</v>
      </c>
      <c r="I2503" s="68">
        <v>6</v>
      </c>
      <c r="J2503" s="68" t="s">
        <v>50</v>
      </c>
      <c r="K2503" s="69" t="s">
        <v>19</v>
      </c>
      <c r="L2503" s="68" t="s">
        <v>746</v>
      </c>
      <c r="M2503" s="68"/>
      <c r="N2503" s="64" t="s">
        <v>24616</v>
      </c>
      <c r="O2503" s="64" t="s">
        <v>4265</v>
      </c>
      <c r="P2503" s="113" t="s">
        <v>22423</v>
      </c>
      <c r="Q2503" s="70" t="s">
        <v>7229</v>
      </c>
      <c r="R2503" s="70" t="s">
        <v>633</v>
      </c>
      <c r="S2503" s="65" t="str">
        <f t="shared" si="126"/>
        <v xml:space="preserve"> SW2 </v>
      </c>
      <c r="T2503" s="69" t="s">
        <v>19</v>
      </c>
      <c r="U2503" s="69"/>
      <c r="V2503" s="69"/>
      <c r="W2503" s="69"/>
      <c r="X2503" s="69"/>
      <c r="Y2503" s="69"/>
      <c r="Z2503" s="69"/>
      <c r="AA2503" s="69"/>
      <c r="AB2503" s="69"/>
      <c r="AC2503" s="69"/>
      <c r="AD2503" s="69"/>
      <c r="AE2503" s="69"/>
      <c r="AF2503" s="69"/>
      <c r="AG2503" s="69"/>
      <c r="AH2503" s="69"/>
      <c r="AI2503" s="69"/>
      <c r="AJ2503" s="69"/>
      <c r="AK2503" s="69"/>
      <c r="AL2503" s="69"/>
      <c r="AM2503" s="70" t="s">
        <v>6920</v>
      </c>
      <c r="AN2503" s="63" t="str">
        <f>IF(ISNA(VLOOKUP(D2503,[1]GRE_Tabela2!$A$4:$D$112,4,0)),"-",VLOOKUP(D2503,[1]GRE_Tabela2!$A$4:$D$112,4,0))</f>
        <v>-</v>
      </c>
      <c r="AO2503" s="68" t="s">
        <v>1341</v>
      </c>
      <c r="AP2503" s="68" t="s">
        <v>1795</v>
      </c>
      <c r="AQ2503" s="113">
        <v>151</v>
      </c>
      <c r="AR2503" s="302" t="str">
        <f>IF(ISNA(VLOOKUP(AT2503,[1]FISQ!$D$2:$J$1713,7,0)),"-",VLOOKUP(AT2503,[1]FISQ!$D$2:$J$1713,7,0))</f>
        <v>-</v>
      </c>
      <c r="AS2503" s="302" t="str">
        <f>IF(ISNA(VLOOKUP(AT2503,[1]FISQ!$D$2:$J$1713,4,0)),"-",CONCATENATE("(",VLOOKUP(AT2503,[1]FISQ!$D$2:$J$1713,4,0),")"))</f>
        <v>-</v>
      </c>
      <c r="AT2503" s="71" t="s">
        <v>5076</v>
      </c>
      <c r="AU2503" s="38"/>
      <c r="AV2503" s="38"/>
      <c r="AW2503" s="38"/>
    </row>
    <row r="2504" spans="1:49" ht="51">
      <c r="A2504" s="33">
        <v>2503</v>
      </c>
      <c r="B2504" s="33" t="str">
        <f t="shared" si="127"/>
        <v>3281_II</v>
      </c>
      <c r="C2504" s="33" t="str">
        <f t="shared" si="128"/>
        <v>6.1//-</v>
      </c>
      <c r="D2504" s="61">
        <v>3281</v>
      </c>
      <c r="E2504" s="72" t="s">
        <v>5075</v>
      </c>
      <c r="F2504" s="395" t="s">
        <v>1332</v>
      </c>
      <c r="G2504" s="62" t="str">
        <f>VLOOKUP(CONCATENATE(TEXT(I2504,"0"),"_",TEXT(F2504,"0")),[1]CodC!$A$2:$D$250,4,0)</f>
        <v>Matérias tóxicas sem perigo subsidiário, organometálicas;</v>
      </c>
      <c r="H2504" s="395" t="s">
        <v>7327</v>
      </c>
      <c r="I2504" s="68">
        <v>6</v>
      </c>
      <c r="J2504" s="68" t="s">
        <v>50</v>
      </c>
      <c r="K2504" s="69" t="s">
        <v>19</v>
      </c>
      <c r="L2504" s="68" t="s">
        <v>849</v>
      </c>
      <c r="M2504" s="68"/>
      <c r="N2504" s="64" t="s">
        <v>24617</v>
      </c>
      <c r="O2504" s="64" t="s">
        <v>51</v>
      </c>
      <c r="P2504" s="113" t="s">
        <v>22423</v>
      </c>
      <c r="Q2504" s="70" t="s">
        <v>5989</v>
      </c>
      <c r="R2504" s="70" t="s">
        <v>645</v>
      </c>
      <c r="S2504" s="65" t="str">
        <f t="shared" si="126"/>
        <v xml:space="preserve"> SW2 </v>
      </c>
      <c r="T2504" s="69" t="s">
        <v>19</v>
      </c>
      <c r="U2504" s="69"/>
      <c r="V2504" s="69"/>
      <c r="W2504" s="69"/>
      <c r="X2504" s="69"/>
      <c r="Y2504" s="69"/>
      <c r="Z2504" s="69"/>
      <c r="AA2504" s="69"/>
      <c r="AB2504" s="69"/>
      <c r="AC2504" s="69"/>
      <c r="AD2504" s="69"/>
      <c r="AE2504" s="69"/>
      <c r="AF2504" s="69"/>
      <c r="AG2504" s="69"/>
      <c r="AH2504" s="69"/>
      <c r="AI2504" s="69"/>
      <c r="AJ2504" s="69"/>
      <c r="AK2504" s="69"/>
      <c r="AL2504" s="69"/>
      <c r="AM2504" s="70" t="str">
        <f>AM2503</f>
        <v>Uma variedade de carbonilos metálicos que, quando aquecidos, podem libertar monóxido de carbono, um gás tóxico. Imiscível com a água. Tóxico por ingestão, por contacto cutâneo ou à inalação.</v>
      </c>
      <c r="AN2504" s="63" t="str">
        <f>IF(ISNA(VLOOKUP(D2504,[1]GRE_Tabela2!$A$4:$D$112,4,0)),"-",VLOOKUP(D2504,[1]GRE_Tabela2!$A$4:$D$112,4,0))</f>
        <v>-</v>
      </c>
      <c r="AO2504" s="68" t="s">
        <v>1341</v>
      </c>
      <c r="AP2504" s="68" t="s">
        <v>1795</v>
      </c>
      <c r="AQ2504" s="113">
        <v>151</v>
      </c>
      <c r="AR2504" s="302" t="str">
        <f>IF(ISNA(VLOOKUP(AT2504,[1]FISQ!$D$2:$J$1713,7,0)),"-",VLOOKUP(AT2504,[1]FISQ!$D$2:$J$1713,7,0))</f>
        <v>-</v>
      </c>
      <c r="AS2504" s="302" t="str">
        <f>IF(ISNA(VLOOKUP(AT2504,[1]FISQ!$D$2:$J$1713,4,0)),"-",CONCATENATE("(",VLOOKUP(AT2504,[1]FISQ!$D$2:$J$1713,4,0),")"))</f>
        <v>-</v>
      </c>
      <c r="AT2504" s="71" t="s">
        <v>5076</v>
      </c>
      <c r="AU2504" s="38"/>
      <c r="AV2504" s="38"/>
      <c r="AW2504" s="38"/>
    </row>
    <row r="2505" spans="1:49" ht="51">
      <c r="A2505" s="33">
        <v>2504</v>
      </c>
      <c r="B2505" s="33" t="str">
        <f t="shared" si="127"/>
        <v>3281_III</v>
      </c>
      <c r="C2505" s="33" t="str">
        <f t="shared" si="128"/>
        <v>6.1//-</v>
      </c>
      <c r="D2505" s="61">
        <v>3281</v>
      </c>
      <c r="E2505" s="72" t="s">
        <v>5075</v>
      </c>
      <c r="F2505" s="395" t="s">
        <v>1332</v>
      </c>
      <c r="G2505" s="62" t="str">
        <f>VLOOKUP(CONCATENATE(TEXT(I2505,"0"),"_",TEXT(F2505,"0")),[1]CodC!$A$2:$D$250,4,0)</f>
        <v>Matérias tóxicas sem perigo subsidiário, organometálicas;</v>
      </c>
      <c r="H2505" s="395" t="s">
        <v>7327</v>
      </c>
      <c r="I2505" s="68">
        <v>6</v>
      </c>
      <c r="J2505" s="68" t="s">
        <v>50</v>
      </c>
      <c r="K2505" s="69" t="s">
        <v>19</v>
      </c>
      <c r="L2505" s="68" t="s">
        <v>879</v>
      </c>
      <c r="M2505" s="68"/>
      <c r="N2505" s="64" t="s">
        <v>24617</v>
      </c>
      <c r="O2505" s="64" t="s">
        <v>1160</v>
      </c>
      <c r="P2505" s="113" t="s">
        <v>22423</v>
      </c>
      <c r="Q2505" s="70" t="s">
        <v>5989</v>
      </c>
      <c r="R2505" s="70" t="s">
        <v>645</v>
      </c>
      <c r="S2505" s="65" t="str">
        <f t="shared" si="126"/>
        <v xml:space="preserve"> SW2 </v>
      </c>
      <c r="T2505" s="69" t="s">
        <v>19</v>
      </c>
      <c r="U2505" s="69"/>
      <c r="V2505" s="69"/>
      <c r="W2505" s="69"/>
      <c r="X2505" s="69"/>
      <c r="Y2505" s="69"/>
      <c r="Z2505" s="69"/>
      <c r="AA2505" s="69"/>
      <c r="AB2505" s="69"/>
      <c r="AC2505" s="69"/>
      <c r="AD2505" s="69"/>
      <c r="AE2505" s="69"/>
      <c r="AF2505" s="69"/>
      <c r="AG2505" s="69"/>
      <c r="AH2505" s="69"/>
      <c r="AI2505" s="69"/>
      <c r="AJ2505" s="69"/>
      <c r="AK2505" s="69"/>
      <c r="AL2505" s="69"/>
      <c r="AM2505" s="70" t="str">
        <f>AM2504</f>
        <v>Uma variedade de carbonilos metálicos que, quando aquecidos, podem libertar monóxido de carbono, um gás tóxico. Imiscível com a água. Tóxico por ingestão, por contacto cutâneo ou à inalação.</v>
      </c>
      <c r="AN2505" s="63" t="str">
        <f>IF(ISNA(VLOOKUP(D2505,[1]GRE_Tabela2!$A$4:$D$112,4,0)),"-",VLOOKUP(D2505,[1]GRE_Tabela2!$A$4:$D$112,4,0))</f>
        <v>-</v>
      </c>
      <c r="AO2505" s="68" t="s">
        <v>1341</v>
      </c>
      <c r="AP2505" s="68" t="s">
        <v>1795</v>
      </c>
      <c r="AQ2505" s="113">
        <v>151</v>
      </c>
      <c r="AR2505" s="302" t="str">
        <f>IF(ISNA(VLOOKUP(AT2505,[1]FISQ!$D$2:$J$1713,7,0)),"-",VLOOKUP(AT2505,[1]FISQ!$D$2:$J$1713,7,0))</f>
        <v>-</v>
      </c>
      <c r="AS2505" s="302" t="str">
        <f>IF(ISNA(VLOOKUP(AT2505,[1]FISQ!$D$2:$J$1713,4,0)),"-",CONCATENATE("(",VLOOKUP(AT2505,[1]FISQ!$D$2:$J$1713,4,0),")"))</f>
        <v>-</v>
      </c>
      <c r="AT2505" s="71" t="s">
        <v>5076</v>
      </c>
      <c r="AU2505" s="38"/>
      <c r="AV2505" s="38"/>
      <c r="AW2505" s="38"/>
    </row>
    <row r="2506" spans="1:49" ht="25.5">
      <c r="A2506" s="33">
        <v>2505</v>
      </c>
      <c r="B2506" s="33" t="str">
        <f t="shared" si="127"/>
        <v>3282_I</v>
      </c>
      <c r="C2506" s="33" t="str">
        <f t="shared" si="128"/>
        <v>6.1//-</v>
      </c>
      <c r="D2506" s="61">
        <v>3282</v>
      </c>
      <c r="E2506" s="72" t="s">
        <v>5077</v>
      </c>
      <c r="F2506" s="395" t="s">
        <v>1332</v>
      </c>
      <c r="G2506" s="62" t="str">
        <f>VLOOKUP(CONCATENATE(TEXT(I2506,"0"),"_",TEXT(F2506,"0")),[1]CodC!$A$2:$D$250,4,0)</f>
        <v>Matérias tóxicas sem perigo subsidiário, organometálicas;</v>
      </c>
      <c r="H2506" s="395" t="s">
        <v>7326</v>
      </c>
      <c r="I2506" s="68">
        <v>6</v>
      </c>
      <c r="J2506" s="68" t="s">
        <v>50</v>
      </c>
      <c r="K2506" s="69" t="s">
        <v>19</v>
      </c>
      <c r="L2506" s="68" t="s">
        <v>746</v>
      </c>
      <c r="M2506" s="68"/>
      <c r="N2506" s="64" t="s">
        <v>24617</v>
      </c>
      <c r="O2506" s="64" t="s">
        <v>51</v>
      </c>
      <c r="P2506" s="113" t="s">
        <v>22423</v>
      </c>
      <c r="Q2506" s="70" t="s">
        <v>861</v>
      </c>
      <c r="R2506" s="70" t="s">
        <v>861</v>
      </c>
      <c r="S2506" s="65" t="str">
        <f t="shared" si="126"/>
        <v/>
      </c>
      <c r="T2506" s="69" t="s">
        <v>19</v>
      </c>
      <c r="U2506" s="69"/>
      <c r="V2506" s="69"/>
      <c r="W2506" s="69"/>
      <c r="X2506" s="69"/>
      <c r="Y2506" s="69"/>
      <c r="Z2506" s="69"/>
      <c r="AA2506" s="69"/>
      <c r="AB2506" s="69"/>
      <c r="AC2506" s="69"/>
      <c r="AD2506" s="69"/>
      <c r="AE2506" s="69"/>
      <c r="AF2506" s="69"/>
      <c r="AG2506" s="69"/>
      <c r="AH2506" s="69"/>
      <c r="AI2506" s="69"/>
      <c r="AJ2506" s="69"/>
      <c r="AK2506" s="69"/>
      <c r="AL2506" s="69"/>
      <c r="AM2506" s="70" t="s">
        <v>1949</v>
      </c>
      <c r="AN2506" s="63" t="str">
        <f>IF(ISNA(VLOOKUP(D2506,[1]GRE_Tabela2!$A$4:$D$112,4,0)),"-",VLOOKUP(D2506,[1]GRE_Tabela2!$A$4:$D$112,4,0))</f>
        <v>-</v>
      </c>
      <c r="AO2506" s="68" t="s">
        <v>1341</v>
      </c>
      <c r="AP2506" s="68" t="s">
        <v>1795</v>
      </c>
      <c r="AQ2506" s="113">
        <v>151</v>
      </c>
      <c r="AR2506" s="302" t="str">
        <f>IF(ISNA(VLOOKUP(AT2506,[1]FISQ!$D$2:$J$1713,7,0)),"-",VLOOKUP(AT2506,[1]FISQ!$D$2:$J$1713,7,0))</f>
        <v>-</v>
      </c>
      <c r="AS2506" s="302" t="str">
        <f>IF(ISNA(VLOOKUP(AT2506,[1]FISQ!$D$2:$J$1713,4,0)),"-",CONCATENATE("(",VLOOKUP(AT2506,[1]FISQ!$D$2:$J$1713,4,0),")"))</f>
        <v>-</v>
      </c>
      <c r="AT2506" s="71" t="s">
        <v>5078</v>
      </c>
      <c r="AU2506" s="38"/>
      <c r="AV2506" s="38"/>
      <c r="AW2506" s="38"/>
    </row>
    <row r="2507" spans="1:49" ht="25.5">
      <c r="A2507" s="33">
        <v>2506</v>
      </c>
      <c r="B2507" s="33" t="str">
        <f t="shared" si="127"/>
        <v>3282_II</v>
      </c>
      <c r="C2507" s="33" t="str">
        <f t="shared" si="128"/>
        <v>6.1//-</v>
      </c>
      <c r="D2507" s="61">
        <v>3282</v>
      </c>
      <c r="E2507" s="72" t="s">
        <v>5077</v>
      </c>
      <c r="F2507" s="395" t="s">
        <v>1332</v>
      </c>
      <c r="G2507" s="62" t="str">
        <f>VLOOKUP(CONCATENATE(TEXT(I2507,"0"),"_",TEXT(F2507,"0")),[1]CodC!$A$2:$D$250,4,0)</f>
        <v>Matérias tóxicas sem perigo subsidiário, organometálicas;</v>
      </c>
      <c r="H2507" s="395" t="s">
        <v>7327</v>
      </c>
      <c r="I2507" s="68">
        <v>6</v>
      </c>
      <c r="J2507" s="68" t="s">
        <v>50</v>
      </c>
      <c r="K2507" s="69" t="s">
        <v>19</v>
      </c>
      <c r="L2507" s="68" t="s">
        <v>849</v>
      </c>
      <c r="M2507" s="68"/>
      <c r="N2507" s="64" t="s">
        <v>24617</v>
      </c>
      <c r="O2507" s="64" t="s">
        <v>51</v>
      </c>
      <c r="P2507" s="113" t="s">
        <v>22423</v>
      </c>
      <c r="Q2507" s="70" t="s">
        <v>861</v>
      </c>
      <c r="R2507" s="70" t="s">
        <v>861</v>
      </c>
      <c r="S2507" s="65" t="str">
        <f t="shared" si="126"/>
        <v/>
      </c>
      <c r="T2507" s="69" t="s">
        <v>19</v>
      </c>
      <c r="U2507" s="69"/>
      <c r="V2507" s="69"/>
      <c r="W2507" s="69"/>
      <c r="X2507" s="69"/>
      <c r="Y2507" s="69"/>
      <c r="Z2507" s="69"/>
      <c r="AA2507" s="69"/>
      <c r="AB2507" s="69"/>
      <c r="AC2507" s="69"/>
      <c r="AD2507" s="69"/>
      <c r="AE2507" s="69"/>
      <c r="AF2507" s="69"/>
      <c r="AG2507" s="69"/>
      <c r="AH2507" s="69"/>
      <c r="AI2507" s="69"/>
      <c r="AJ2507" s="69"/>
      <c r="AK2507" s="69"/>
      <c r="AL2507" s="69"/>
      <c r="AM2507" s="70" t="str">
        <f>AM2506</f>
        <v>Tóxico à ingestão, por contacto cutâneo ou à inalação.</v>
      </c>
      <c r="AN2507" s="63" t="str">
        <f>IF(ISNA(VLOOKUP(D2507,[1]GRE_Tabela2!$A$4:$D$112,4,0)),"-",VLOOKUP(D2507,[1]GRE_Tabela2!$A$4:$D$112,4,0))</f>
        <v>-</v>
      </c>
      <c r="AO2507" s="68" t="s">
        <v>1341</v>
      </c>
      <c r="AP2507" s="68" t="s">
        <v>1795</v>
      </c>
      <c r="AQ2507" s="113">
        <v>151</v>
      </c>
      <c r="AR2507" s="302" t="str">
        <f>IF(ISNA(VLOOKUP(AT2507,[1]FISQ!$D$2:$J$1713,7,0)),"-",VLOOKUP(AT2507,[1]FISQ!$D$2:$J$1713,7,0))</f>
        <v>-</v>
      </c>
      <c r="AS2507" s="302" t="str">
        <f>IF(ISNA(VLOOKUP(AT2507,[1]FISQ!$D$2:$J$1713,4,0)),"-",CONCATENATE("(",VLOOKUP(AT2507,[1]FISQ!$D$2:$J$1713,4,0),")"))</f>
        <v>-</v>
      </c>
      <c r="AT2507" s="71" t="s">
        <v>5078</v>
      </c>
      <c r="AU2507" s="38"/>
      <c r="AV2507" s="38"/>
      <c r="AW2507" s="38"/>
    </row>
    <row r="2508" spans="1:49" ht="25.5">
      <c r="A2508" s="33">
        <v>2507</v>
      </c>
      <c r="B2508" s="33" t="str">
        <f t="shared" si="127"/>
        <v>3282_III</v>
      </c>
      <c r="C2508" s="33" t="str">
        <f t="shared" si="128"/>
        <v>6.1//-</v>
      </c>
      <c r="D2508" s="61">
        <v>3282</v>
      </c>
      <c r="E2508" s="72" t="s">
        <v>5077</v>
      </c>
      <c r="F2508" s="395" t="s">
        <v>1332</v>
      </c>
      <c r="G2508" s="62" t="str">
        <f>VLOOKUP(CONCATENATE(TEXT(I2508,"0"),"_",TEXT(F2508,"0")),[1]CodC!$A$2:$D$250,4,0)</f>
        <v>Matérias tóxicas sem perigo subsidiário, organometálicas;</v>
      </c>
      <c r="H2508" s="395" t="s">
        <v>7327</v>
      </c>
      <c r="I2508" s="68">
        <v>6</v>
      </c>
      <c r="J2508" s="68" t="s">
        <v>50</v>
      </c>
      <c r="K2508" s="69" t="s">
        <v>19</v>
      </c>
      <c r="L2508" s="68" t="s">
        <v>879</v>
      </c>
      <c r="M2508" s="68"/>
      <c r="N2508" s="64" t="s">
        <v>24617</v>
      </c>
      <c r="O2508" s="64" t="s">
        <v>1160</v>
      </c>
      <c r="P2508" s="113" t="s">
        <v>22423</v>
      </c>
      <c r="Q2508" s="70" t="s">
        <v>621</v>
      </c>
      <c r="R2508" s="70" t="s">
        <v>621</v>
      </c>
      <c r="S2508" s="65" t="str">
        <f t="shared" si="126"/>
        <v/>
      </c>
      <c r="T2508" s="69" t="s">
        <v>19</v>
      </c>
      <c r="U2508" s="69"/>
      <c r="V2508" s="69"/>
      <c r="W2508" s="69"/>
      <c r="X2508" s="69"/>
      <c r="Y2508" s="69"/>
      <c r="Z2508" s="69"/>
      <c r="AA2508" s="69"/>
      <c r="AB2508" s="69"/>
      <c r="AC2508" s="69"/>
      <c r="AD2508" s="69"/>
      <c r="AE2508" s="69"/>
      <c r="AF2508" s="69"/>
      <c r="AG2508" s="69"/>
      <c r="AH2508" s="69"/>
      <c r="AI2508" s="69"/>
      <c r="AJ2508" s="69"/>
      <c r="AK2508" s="69"/>
      <c r="AL2508" s="69"/>
      <c r="AM2508" s="70" t="str">
        <f>AM2507</f>
        <v>Tóxico à ingestão, por contacto cutâneo ou à inalação.</v>
      </c>
      <c r="AN2508" s="63" t="str">
        <f>IF(ISNA(VLOOKUP(D2508,[1]GRE_Tabela2!$A$4:$D$112,4,0)),"-",VLOOKUP(D2508,[1]GRE_Tabela2!$A$4:$D$112,4,0))</f>
        <v>-</v>
      </c>
      <c r="AO2508" s="68" t="s">
        <v>1341</v>
      </c>
      <c r="AP2508" s="68" t="s">
        <v>1795</v>
      </c>
      <c r="AQ2508" s="113">
        <v>151</v>
      </c>
      <c r="AR2508" s="302" t="str">
        <f>IF(ISNA(VLOOKUP(AT2508,[1]FISQ!$D$2:$J$1713,7,0)),"-",VLOOKUP(AT2508,[1]FISQ!$D$2:$J$1713,7,0))</f>
        <v>-</v>
      </c>
      <c r="AS2508" s="302" t="str">
        <f>IF(ISNA(VLOOKUP(AT2508,[1]FISQ!$D$2:$J$1713,4,0)),"-",CONCATENATE("(",VLOOKUP(AT2508,[1]FISQ!$D$2:$J$1713,4,0),")"))</f>
        <v>-</v>
      </c>
      <c r="AT2508" s="71" t="s">
        <v>5078</v>
      </c>
      <c r="AU2508" s="38"/>
      <c r="AV2508" s="38"/>
      <c r="AW2508" s="38"/>
    </row>
    <row r="2509" spans="1:49" ht="25.5">
      <c r="A2509" s="33">
        <v>2508</v>
      </c>
      <c r="B2509" s="33" t="str">
        <f t="shared" si="127"/>
        <v>3283_I</v>
      </c>
      <c r="C2509" s="33" t="str">
        <f t="shared" si="128"/>
        <v>6.1//-</v>
      </c>
      <c r="D2509" s="61">
        <v>3283</v>
      </c>
      <c r="E2509" s="72" t="s">
        <v>5079</v>
      </c>
      <c r="F2509" s="395" t="s">
        <v>4430</v>
      </c>
      <c r="G2509" s="62" t="str">
        <f>VLOOKUP(CONCATENATE(TEXT(I2509,"0"),"_",TEXT(F2509,"0")),[1]CodC!$A$2:$D$250,4,0)</f>
        <v>Matérias tóxicas sem perigo subsidiário, inorgânicas, sólidas;</v>
      </c>
      <c r="H2509" s="395" t="s">
        <v>7326</v>
      </c>
      <c r="I2509" s="68">
        <v>6</v>
      </c>
      <c r="J2509" s="68" t="s">
        <v>50</v>
      </c>
      <c r="K2509" s="69" t="s">
        <v>19</v>
      </c>
      <c r="L2509" s="68" t="s">
        <v>746</v>
      </c>
      <c r="M2509" s="63"/>
      <c r="N2509" s="64" t="s">
        <v>24618</v>
      </c>
      <c r="O2509" s="64">
        <v>274</v>
      </c>
      <c r="P2509" s="113" t="s">
        <v>22423</v>
      </c>
      <c r="Q2509" s="70" t="s">
        <v>861</v>
      </c>
      <c r="R2509" s="70" t="s">
        <v>861</v>
      </c>
      <c r="S2509" s="65" t="str">
        <f t="shared" si="126"/>
        <v/>
      </c>
      <c r="T2509" s="69" t="s">
        <v>19</v>
      </c>
      <c r="U2509" s="69"/>
      <c r="V2509" s="69"/>
      <c r="W2509" s="69"/>
      <c r="X2509" s="69"/>
      <c r="Y2509" s="69"/>
      <c r="Z2509" s="69"/>
      <c r="AA2509" s="69"/>
      <c r="AB2509" s="69"/>
      <c r="AC2509" s="69"/>
      <c r="AD2509" s="69"/>
      <c r="AE2509" s="69"/>
      <c r="AF2509" s="69"/>
      <c r="AG2509" s="69"/>
      <c r="AH2509" s="69"/>
      <c r="AI2509" s="69"/>
      <c r="AJ2509" s="69"/>
      <c r="AK2509" s="69"/>
      <c r="AL2509" s="69"/>
      <c r="AM2509" s="70" t="s">
        <v>1949</v>
      </c>
      <c r="AN2509" s="63" t="str">
        <f>IF(ISNA(VLOOKUP(D2509,[1]GRE_Tabela2!$A$4:$D$112,4,0)),"-",VLOOKUP(D2509,[1]GRE_Tabela2!$A$4:$D$112,4,0))</f>
        <v>-</v>
      </c>
      <c r="AO2509" s="68" t="s">
        <v>1341</v>
      </c>
      <c r="AP2509" s="68" t="s">
        <v>1795</v>
      </c>
      <c r="AQ2509" s="113">
        <v>151</v>
      </c>
      <c r="AR2509" s="302" t="str">
        <f>IF(ISNA(VLOOKUP(AT2509,[1]FISQ!$D$2:$J$1713,7,0)),"-",VLOOKUP(AT2509,[1]FISQ!$D$2:$J$1713,7,0))</f>
        <v>0072 </v>
      </c>
      <c r="AS2509" s="302" t="str">
        <f>IF(ISNA(VLOOKUP(AT2509,[1]FISQ!$D$2:$J$1713,4,0)),"-",CONCATENATE("(",VLOOKUP(AT2509,[1]FISQ!$D$2:$J$1713,4,0),")"))</f>
        <v>(4)</v>
      </c>
      <c r="AT2509" s="71" t="s">
        <v>5080</v>
      </c>
      <c r="AU2509" s="38"/>
      <c r="AV2509" s="38"/>
      <c r="AW2509" s="38"/>
    </row>
    <row r="2510" spans="1:49" ht="25.5">
      <c r="A2510" s="33">
        <v>2509</v>
      </c>
      <c r="B2510" s="33" t="str">
        <f t="shared" si="127"/>
        <v>3283_II</v>
      </c>
      <c r="C2510" s="33" t="str">
        <f t="shared" si="128"/>
        <v>6.1//-</v>
      </c>
      <c r="D2510" s="61">
        <v>3283</v>
      </c>
      <c r="E2510" s="72" t="s">
        <v>5079</v>
      </c>
      <c r="F2510" s="395" t="s">
        <v>4430</v>
      </c>
      <c r="G2510" s="62" t="str">
        <f>VLOOKUP(CONCATENATE(TEXT(I2510,"0"),"_",TEXT(F2510,"0")),[1]CodC!$A$2:$D$250,4,0)</f>
        <v>Matérias tóxicas sem perigo subsidiário, inorgânicas, sólidas;</v>
      </c>
      <c r="H2510" s="395" t="s">
        <v>7327</v>
      </c>
      <c r="I2510" s="68">
        <v>6</v>
      </c>
      <c r="J2510" s="68" t="s">
        <v>50</v>
      </c>
      <c r="K2510" s="69" t="s">
        <v>19</v>
      </c>
      <c r="L2510" s="68" t="s">
        <v>849</v>
      </c>
      <c r="M2510" s="63"/>
      <c r="N2510" s="64" t="s">
        <v>24618</v>
      </c>
      <c r="O2510" s="64">
        <v>274</v>
      </c>
      <c r="P2510" s="113" t="s">
        <v>22423</v>
      </c>
      <c r="Q2510" s="70" t="s">
        <v>861</v>
      </c>
      <c r="R2510" s="70" t="s">
        <v>861</v>
      </c>
      <c r="S2510" s="65" t="str">
        <f t="shared" si="126"/>
        <v/>
      </c>
      <c r="T2510" s="69" t="s">
        <v>19</v>
      </c>
      <c r="U2510" s="69"/>
      <c r="V2510" s="69"/>
      <c r="W2510" s="69"/>
      <c r="X2510" s="69"/>
      <c r="Y2510" s="69"/>
      <c r="Z2510" s="69"/>
      <c r="AA2510" s="69"/>
      <c r="AB2510" s="69"/>
      <c r="AC2510" s="69"/>
      <c r="AD2510" s="69"/>
      <c r="AE2510" s="69"/>
      <c r="AF2510" s="69"/>
      <c r="AG2510" s="69"/>
      <c r="AH2510" s="69"/>
      <c r="AI2510" s="69"/>
      <c r="AJ2510" s="69"/>
      <c r="AK2510" s="69"/>
      <c r="AL2510" s="69"/>
      <c r="AM2510" s="70" t="str">
        <f>AM2509</f>
        <v>Tóxico à ingestão, por contacto cutâneo ou à inalação.</v>
      </c>
      <c r="AN2510" s="63" t="str">
        <f>IF(ISNA(VLOOKUP(D2510,[1]GRE_Tabela2!$A$4:$D$112,4,0)),"-",VLOOKUP(D2510,[1]GRE_Tabela2!$A$4:$D$112,4,0))</f>
        <v>-</v>
      </c>
      <c r="AO2510" s="68" t="s">
        <v>1341</v>
      </c>
      <c r="AP2510" s="68" t="s">
        <v>1795</v>
      </c>
      <c r="AQ2510" s="113">
        <v>151</v>
      </c>
      <c r="AR2510" s="302" t="str">
        <f>IF(ISNA(VLOOKUP(AT2510,[1]FISQ!$D$2:$J$1713,7,0)),"-",VLOOKUP(AT2510,[1]FISQ!$D$2:$J$1713,7,0))</f>
        <v>0072 </v>
      </c>
      <c r="AS2510" s="302" t="str">
        <f>IF(ISNA(VLOOKUP(AT2510,[1]FISQ!$D$2:$J$1713,4,0)),"-",CONCATENATE("(",VLOOKUP(AT2510,[1]FISQ!$D$2:$J$1713,4,0),")"))</f>
        <v>(4)</v>
      </c>
      <c r="AT2510" s="71" t="s">
        <v>5080</v>
      </c>
      <c r="AU2510" s="38"/>
      <c r="AV2510" s="38"/>
      <c r="AW2510" s="38"/>
    </row>
    <row r="2511" spans="1:49" ht="25.5">
      <c r="A2511" s="33">
        <v>2510</v>
      </c>
      <c r="B2511" s="33" t="str">
        <f t="shared" si="127"/>
        <v>3283_III</v>
      </c>
      <c r="C2511" s="33" t="str">
        <f t="shared" si="128"/>
        <v>6.1//-</v>
      </c>
      <c r="D2511" s="61">
        <v>3283</v>
      </c>
      <c r="E2511" s="72" t="s">
        <v>5079</v>
      </c>
      <c r="F2511" s="395" t="s">
        <v>4430</v>
      </c>
      <c r="G2511" s="62" t="str">
        <f>VLOOKUP(CONCATENATE(TEXT(I2511,"0"),"_",TEXT(F2511,"0")),[1]CodC!$A$2:$D$250,4,0)</f>
        <v>Matérias tóxicas sem perigo subsidiário, inorgânicas, sólidas;</v>
      </c>
      <c r="H2511" s="395" t="s">
        <v>7327</v>
      </c>
      <c r="I2511" s="68">
        <v>6</v>
      </c>
      <c r="J2511" s="68" t="s">
        <v>50</v>
      </c>
      <c r="K2511" s="69" t="s">
        <v>19</v>
      </c>
      <c r="L2511" s="68" t="s">
        <v>879</v>
      </c>
      <c r="M2511" s="68"/>
      <c r="N2511" s="64" t="s">
        <v>24618</v>
      </c>
      <c r="O2511" s="64" t="s">
        <v>1160</v>
      </c>
      <c r="P2511" s="113" t="s">
        <v>22423</v>
      </c>
      <c r="Q2511" s="70" t="s">
        <v>621</v>
      </c>
      <c r="R2511" s="70" t="s">
        <v>621</v>
      </c>
      <c r="S2511" s="65" t="str">
        <f t="shared" si="126"/>
        <v/>
      </c>
      <c r="T2511" s="69" t="s">
        <v>19</v>
      </c>
      <c r="U2511" s="69"/>
      <c r="V2511" s="69"/>
      <c r="W2511" s="69"/>
      <c r="X2511" s="69"/>
      <c r="Y2511" s="69"/>
      <c r="Z2511" s="69"/>
      <c r="AA2511" s="69"/>
      <c r="AB2511" s="69"/>
      <c r="AC2511" s="69"/>
      <c r="AD2511" s="69"/>
      <c r="AE2511" s="69"/>
      <c r="AF2511" s="69"/>
      <c r="AG2511" s="69"/>
      <c r="AH2511" s="69"/>
      <c r="AI2511" s="69"/>
      <c r="AJ2511" s="69"/>
      <c r="AK2511" s="69"/>
      <c r="AL2511" s="69"/>
      <c r="AM2511" s="70" t="str">
        <f>AM2510</f>
        <v>Tóxico à ingestão, por contacto cutâneo ou à inalação.</v>
      </c>
      <c r="AN2511" s="63" t="str">
        <f>IF(ISNA(VLOOKUP(D2511,[1]GRE_Tabela2!$A$4:$D$112,4,0)),"-",VLOOKUP(D2511,[1]GRE_Tabela2!$A$4:$D$112,4,0))</f>
        <v>-</v>
      </c>
      <c r="AO2511" s="68" t="s">
        <v>1341</v>
      </c>
      <c r="AP2511" s="68" t="s">
        <v>1795</v>
      </c>
      <c r="AQ2511" s="113">
        <v>151</v>
      </c>
      <c r="AR2511" s="302" t="str">
        <f>IF(ISNA(VLOOKUP(AT2511,[1]FISQ!$D$2:$J$1713,7,0)),"-",VLOOKUP(AT2511,[1]FISQ!$D$2:$J$1713,7,0))</f>
        <v>0072 </v>
      </c>
      <c r="AS2511" s="302" t="str">
        <f>IF(ISNA(VLOOKUP(AT2511,[1]FISQ!$D$2:$J$1713,4,0)),"-",CONCATENATE("(",VLOOKUP(AT2511,[1]FISQ!$D$2:$J$1713,4,0),")"))</f>
        <v>(4)</v>
      </c>
      <c r="AT2511" s="71" t="s">
        <v>5080</v>
      </c>
      <c r="AU2511" s="38"/>
      <c r="AV2511" s="38"/>
      <c r="AW2511" s="38"/>
    </row>
    <row r="2512" spans="1:49" ht="15">
      <c r="A2512" s="33">
        <v>2511</v>
      </c>
      <c r="B2512" s="33" t="str">
        <f t="shared" si="127"/>
        <v>3284_I</v>
      </c>
      <c r="C2512" s="33" t="str">
        <f t="shared" si="128"/>
        <v>6.1//-</v>
      </c>
      <c r="D2512" s="61">
        <v>3284</v>
      </c>
      <c r="E2512" s="72" t="s">
        <v>5081</v>
      </c>
      <c r="F2512" s="395" t="s">
        <v>4430</v>
      </c>
      <c r="G2512" s="62" t="str">
        <f>VLOOKUP(CONCATENATE(TEXT(I2512,"0"),"_",TEXT(F2512,"0")),[1]CodC!$A$2:$D$250,4,0)</f>
        <v>Matérias tóxicas sem perigo subsidiário, inorgânicas, sólidas;</v>
      </c>
      <c r="H2512" s="395" t="s">
        <v>7326</v>
      </c>
      <c r="I2512" s="68">
        <v>6</v>
      </c>
      <c r="J2512" s="68" t="s">
        <v>50</v>
      </c>
      <c r="K2512" s="69" t="s">
        <v>19</v>
      </c>
      <c r="L2512" s="68" t="s">
        <v>746</v>
      </c>
      <c r="M2512" s="63"/>
      <c r="N2512" s="64">
        <v>274</v>
      </c>
      <c r="O2512" s="64">
        <v>274</v>
      </c>
      <c r="P2512" s="113" t="s">
        <v>22423</v>
      </c>
      <c r="Q2512" s="70" t="s">
        <v>861</v>
      </c>
      <c r="R2512" s="70" t="s">
        <v>861</v>
      </c>
      <c r="S2512" s="65" t="str">
        <f t="shared" si="126"/>
        <v/>
      </c>
      <c r="T2512" s="69" t="s">
        <v>19</v>
      </c>
      <c r="U2512" s="69"/>
      <c r="V2512" s="69"/>
      <c r="W2512" s="69"/>
      <c r="X2512" s="69"/>
      <c r="Y2512" s="69"/>
      <c r="Z2512" s="69"/>
      <c r="AA2512" s="69"/>
      <c r="AB2512" s="69"/>
      <c r="AC2512" s="69"/>
      <c r="AD2512" s="69"/>
      <c r="AE2512" s="69"/>
      <c r="AF2512" s="69"/>
      <c r="AG2512" s="69"/>
      <c r="AH2512" s="69"/>
      <c r="AI2512" s="69"/>
      <c r="AJ2512" s="69"/>
      <c r="AK2512" s="69"/>
      <c r="AL2512" s="69"/>
      <c r="AM2512" s="70" t="s">
        <v>1949</v>
      </c>
      <c r="AN2512" s="63" t="str">
        <f>IF(ISNA(VLOOKUP(D2512,[1]GRE_Tabela2!$A$4:$D$112,4,0)),"-",VLOOKUP(D2512,[1]GRE_Tabela2!$A$4:$D$112,4,0))</f>
        <v>-</v>
      </c>
      <c r="AO2512" s="68" t="s">
        <v>1341</v>
      </c>
      <c r="AP2512" s="68" t="s">
        <v>1795</v>
      </c>
      <c r="AQ2512" s="113">
        <v>151</v>
      </c>
      <c r="AR2512" s="302" t="str">
        <f>IF(ISNA(VLOOKUP(AT2512,[1]FISQ!$D$2:$J$1713,7,0)),"-",VLOOKUP(AT2512,[1]FISQ!$D$2:$J$1713,7,0))</f>
        <v>-</v>
      </c>
      <c r="AS2512" s="302" t="str">
        <f>IF(ISNA(VLOOKUP(AT2512,[1]FISQ!$D$2:$J$1713,4,0)),"-",CONCATENATE("(",VLOOKUP(AT2512,[1]FISQ!$D$2:$J$1713,4,0),")"))</f>
        <v>-</v>
      </c>
      <c r="AT2512" s="71" t="s">
        <v>5082</v>
      </c>
      <c r="AU2512" s="38"/>
      <c r="AV2512" s="38"/>
      <c r="AW2512" s="38"/>
    </row>
    <row r="2513" spans="1:49" ht="15">
      <c r="A2513" s="33">
        <v>2512</v>
      </c>
      <c r="B2513" s="33" t="str">
        <f t="shared" si="127"/>
        <v>3284_II</v>
      </c>
      <c r="C2513" s="33" t="str">
        <f t="shared" si="128"/>
        <v>6.1//-</v>
      </c>
      <c r="D2513" s="61">
        <v>3284</v>
      </c>
      <c r="E2513" s="72" t="s">
        <v>5081</v>
      </c>
      <c r="F2513" s="395" t="s">
        <v>4430</v>
      </c>
      <c r="G2513" s="62" t="str">
        <f>VLOOKUP(CONCATENATE(TEXT(I2513,"0"),"_",TEXT(F2513,"0")),[1]CodC!$A$2:$D$250,4,0)</f>
        <v>Matérias tóxicas sem perigo subsidiário, inorgânicas, sólidas;</v>
      </c>
      <c r="H2513" s="395" t="s">
        <v>7327</v>
      </c>
      <c r="I2513" s="68">
        <v>6</v>
      </c>
      <c r="J2513" s="68" t="s">
        <v>50</v>
      </c>
      <c r="K2513" s="69" t="s">
        <v>19</v>
      </c>
      <c r="L2513" s="68" t="s">
        <v>849</v>
      </c>
      <c r="M2513" s="63"/>
      <c r="N2513" s="64">
        <v>274</v>
      </c>
      <c r="O2513" s="64">
        <v>274</v>
      </c>
      <c r="P2513" s="113" t="s">
        <v>22423</v>
      </c>
      <c r="Q2513" s="70" t="s">
        <v>861</v>
      </c>
      <c r="R2513" s="70" t="s">
        <v>861</v>
      </c>
      <c r="S2513" s="65" t="str">
        <f t="shared" si="126"/>
        <v/>
      </c>
      <c r="T2513" s="69" t="s">
        <v>19</v>
      </c>
      <c r="U2513" s="69"/>
      <c r="V2513" s="69"/>
      <c r="W2513" s="69"/>
      <c r="X2513" s="69"/>
      <c r="Y2513" s="69"/>
      <c r="Z2513" s="69"/>
      <c r="AA2513" s="69"/>
      <c r="AB2513" s="69"/>
      <c r="AC2513" s="69"/>
      <c r="AD2513" s="69"/>
      <c r="AE2513" s="69"/>
      <c r="AF2513" s="69"/>
      <c r="AG2513" s="69"/>
      <c r="AH2513" s="69"/>
      <c r="AI2513" s="69"/>
      <c r="AJ2513" s="69"/>
      <c r="AK2513" s="69"/>
      <c r="AL2513" s="69"/>
      <c r="AM2513" s="70" t="str">
        <f>AM2512</f>
        <v>Tóxico à ingestão, por contacto cutâneo ou à inalação.</v>
      </c>
      <c r="AN2513" s="63" t="str">
        <f>IF(ISNA(VLOOKUP(D2513,[1]GRE_Tabela2!$A$4:$D$112,4,0)),"-",VLOOKUP(D2513,[1]GRE_Tabela2!$A$4:$D$112,4,0))</f>
        <v>-</v>
      </c>
      <c r="AO2513" s="68" t="s">
        <v>1341</v>
      </c>
      <c r="AP2513" s="68" t="s">
        <v>1795</v>
      </c>
      <c r="AQ2513" s="113">
        <v>151</v>
      </c>
      <c r="AR2513" s="302" t="str">
        <f>IF(ISNA(VLOOKUP(AT2513,[1]FISQ!$D$2:$J$1713,7,0)),"-",VLOOKUP(AT2513,[1]FISQ!$D$2:$J$1713,7,0))</f>
        <v>-</v>
      </c>
      <c r="AS2513" s="302" t="str">
        <f>IF(ISNA(VLOOKUP(AT2513,[1]FISQ!$D$2:$J$1713,4,0)),"-",CONCATENATE("(",VLOOKUP(AT2513,[1]FISQ!$D$2:$J$1713,4,0),")"))</f>
        <v>-</v>
      </c>
      <c r="AT2513" s="71" t="s">
        <v>5082</v>
      </c>
      <c r="AU2513" s="38"/>
      <c r="AV2513" s="38"/>
      <c r="AW2513" s="38"/>
    </row>
    <row r="2514" spans="1:49" ht="25.5">
      <c r="A2514" s="33">
        <v>2513</v>
      </c>
      <c r="B2514" s="33" t="str">
        <f t="shared" si="127"/>
        <v>3284_III</v>
      </c>
      <c r="C2514" s="33" t="str">
        <f t="shared" si="128"/>
        <v>6.1//-</v>
      </c>
      <c r="D2514" s="61">
        <v>3284</v>
      </c>
      <c r="E2514" s="72" t="s">
        <v>5081</v>
      </c>
      <c r="F2514" s="395" t="s">
        <v>4430</v>
      </c>
      <c r="G2514" s="62" t="str">
        <f>VLOOKUP(CONCATENATE(TEXT(I2514,"0"),"_",TEXT(F2514,"0")),[1]CodC!$A$2:$D$250,4,0)</f>
        <v>Matérias tóxicas sem perigo subsidiário, inorgânicas, sólidas;</v>
      </c>
      <c r="H2514" s="395" t="s">
        <v>7327</v>
      </c>
      <c r="I2514" s="68">
        <v>6</v>
      </c>
      <c r="J2514" s="68" t="s">
        <v>50</v>
      </c>
      <c r="K2514" s="69" t="s">
        <v>19</v>
      </c>
      <c r="L2514" s="68" t="s">
        <v>879</v>
      </c>
      <c r="M2514" s="68"/>
      <c r="N2514" s="64">
        <v>274</v>
      </c>
      <c r="O2514" s="64" t="s">
        <v>1160</v>
      </c>
      <c r="P2514" s="113" t="s">
        <v>22423</v>
      </c>
      <c r="Q2514" s="70" t="s">
        <v>621</v>
      </c>
      <c r="R2514" s="70" t="s">
        <v>621</v>
      </c>
      <c r="S2514" s="65" t="str">
        <f t="shared" si="126"/>
        <v/>
      </c>
      <c r="T2514" s="69" t="s">
        <v>19</v>
      </c>
      <c r="U2514" s="69"/>
      <c r="V2514" s="69"/>
      <c r="W2514" s="69"/>
      <c r="X2514" s="69"/>
      <c r="Y2514" s="69"/>
      <c r="Z2514" s="69"/>
      <c r="AA2514" s="69"/>
      <c r="AB2514" s="69"/>
      <c r="AC2514" s="69"/>
      <c r="AD2514" s="69"/>
      <c r="AE2514" s="69"/>
      <c r="AF2514" s="69"/>
      <c r="AG2514" s="69"/>
      <c r="AH2514" s="69"/>
      <c r="AI2514" s="69"/>
      <c r="AJ2514" s="69"/>
      <c r="AK2514" s="69"/>
      <c r="AL2514" s="69"/>
      <c r="AM2514" s="70" t="str">
        <f>AM2513</f>
        <v>Tóxico à ingestão, por contacto cutâneo ou à inalação.</v>
      </c>
      <c r="AN2514" s="63" t="str">
        <f>IF(ISNA(VLOOKUP(D2514,[1]GRE_Tabela2!$A$4:$D$112,4,0)),"-",VLOOKUP(D2514,[1]GRE_Tabela2!$A$4:$D$112,4,0))</f>
        <v>-</v>
      </c>
      <c r="AO2514" s="68" t="s">
        <v>1341</v>
      </c>
      <c r="AP2514" s="68" t="s">
        <v>1795</v>
      </c>
      <c r="AQ2514" s="113">
        <v>151</v>
      </c>
      <c r="AR2514" s="302" t="str">
        <f>IF(ISNA(VLOOKUP(AT2514,[1]FISQ!$D$2:$J$1713,7,0)),"-",VLOOKUP(AT2514,[1]FISQ!$D$2:$J$1713,7,0))</f>
        <v>-</v>
      </c>
      <c r="AS2514" s="302" t="str">
        <f>IF(ISNA(VLOOKUP(AT2514,[1]FISQ!$D$2:$J$1713,4,0)),"-",CONCATENATE("(",VLOOKUP(AT2514,[1]FISQ!$D$2:$J$1713,4,0),")"))</f>
        <v>-</v>
      </c>
      <c r="AT2514" s="71" t="s">
        <v>5082</v>
      </c>
      <c r="AU2514" s="38"/>
      <c r="AV2514" s="38"/>
      <c r="AW2514" s="38"/>
    </row>
    <row r="2515" spans="1:49" ht="25.5">
      <c r="A2515" s="33">
        <v>2514</v>
      </c>
      <c r="B2515" s="33" t="str">
        <f t="shared" si="127"/>
        <v>3285_I</v>
      </c>
      <c r="C2515" s="33" t="str">
        <f t="shared" si="128"/>
        <v>6.1//-</v>
      </c>
      <c r="D2515" s="61">
        <v>3285</v>
      </c>
      <c r="E2515" s="72" t="s">
        <v>5083</v>
      </c>
      <c r="F2515" s="395" t="s">
        <v>4430</v>
      </c>
      <c r="G2515" s="62" t="str">
        <f>VLOOKUP(CONCATENATE(TEXT(I2515,"0"),"_",TEXT(F2515,"0")),[1]CodC!$A$2:$D$250,4,0)</f>
        <v>Matérias tóxicas sem perigo subsidiário, inorgânicas, sólidas;</v>
      </c>
      <c r="H2515" s="395" t="s">
        <v>7326</v>
      </c>
      <c r="I2515" s="68">
        <v>6</v>
      </c>
      <c r="J2515" s="68" t="s">
        <v>50</v>
      </c>
      <c r="K2515" s="69" t="s">
        <v>19</v>
      </c>
      <c r="L2515" s="68" t="s">
        <v>746</v>
      </c>
      <c r="M2515" s="63"/>
      <c r="N2515" s="64" t="s">
        <v>24619</v>
      </c>
      <c r="O2515" s="64">
        <v>274</v>
      </c>
      <c r="P2515" s="113" t="s">
        <v>22423</v>
      </c>
      <c r="Q2515" s="70" t="s">
        <v>861</v>
      </c>
      <c r="R2515" s="70" t="s">
        <v>861</v>
      </c>
      <c r="S2515" s="65" t="str">
        <f t="shared" si="126"/>
        <v/>
      </c>
      <c r="T2515" s="69" t="s">
        <v>19</v>
      </c>
      <c r="U2515" s="69"/>
      <c r="V2515" s="69"/>
      <c r="W2515" s="69"/>
      <c r="X2515" s="69"/>
      <c r="Y2515" s="69"/>
      <c r="Z2515" s="69"/>
      <c r="AA2515" s="69"/>
      <c r="AB2515" s="69"/>
      <c r="AC2515" s="69"/>
      <c r="AD2515" s="69"/>
      <c r="AE2515" s="69"/>
      <c r="AF2515" s="69"/>
      <c r="AG2515" s="69"/>
      <c r="AH2515" s="69"/>
      <c r="AI2515" s="69"/>
      <c r="AJ2515" s="69"/>
      <c r="AK2515" s="69"/>
      <c r="AL2515" s="69"/>
      <c r="AM2515" s="70" t="s">
        <v>1949</v>
      </c>
      <c r="AN2515" s="63" t="str">
        <f>IF(ISNA(VLOOKUP(D2515,[1]GRE_Tabela2!$A$4:$D$112,4,0)),"-",VLOOKUP(D2515,[1]GRE_Tabela2!$A$4:$D$112,4,0))</f>
        <v>-</v>
      </c>
      <c r="AO2515" s="68" t="s">
        <v>1341</v>
      </c>
      <c r="AP2515" s="68" t="s">
        <v>1795</v>
      </c>
      <c r="AQ2515" s="113">
        <v>151</v>
      </c>
      <c r="AR2515" s="302" t="str">
        <f>IF(ISNA(VLOOKUP(AT2515,[1]FISQ!$D$2:$J$1713,7,0)),"-",VLOOKUP(AT2515,[1]FISQ!$D$2:$J$1713,7,0))</f>
        <v>0455 </v>
      </c>
      <c r="AS2515" s="302" t="str">
        <f>IF(ISNA(VLOOKUP(AT2515,[1]FISQ!$D$2:$J$1713,4,0)),"-",CONCATENATE("(",VLOOKUP(AT2515,[1]FISQ!$D$2:$J$1713,4,0),")"))</f>
        <v>(2)</v>
      </c>
      <c r="AT2515" s="71" t="s">
        <v>5084</v>
      </c>
      <c r="AU2515" s="38"/>
      <c r="AV2515" s="38"/>
      <c r="AW2515" s="38"/>
    </row>
    <row r="2516" spans="1:49" ht="25.5">
      <c r="A2516" s="33">
        <v>2515</v>
      </c>
      <c r="B2516" s="33" t="str">
        <f t="shared" si="127"/>
        <v>3285_II</v>
      </c>
      <c r="C2516" s="33" t="str">
        <f t="shared" si="128"/>
        <v>6.1//-</v>
      </c>
      <c r="D2516" s="61">
        <v>3285</v>
      </c>
      <c r="E2516" s="72" t="s">
        <v>5083</v>
      </c>
      <c r="F2516" s="395" t="s">
        <v>4430</v>
      </c>
      <c r="G2516" s="62" t="str">
        <f>VLOOKUP(CONCATENATE(TEXT(I2516,"0"),"_",TEXT(F2516,"0")),[1]CodC!$A$2:$D$250,4,0)</f>
        <v>Matérias tóxicas sem perigo subsidiário, inorgânicas, sólidas;</v>
      </c>
      <c r="H2516" s="395" t="s">
        <v>7327</v>
      </c>
      <c r="I2516" s="68">
        <v>6</v>
      </c>
      <c r="J2516" s="68" t="s">
        <v>50</v>
      </c>
      <c r="K2516" s="69" t="s">
        <v>19</v>
      </c>
      <c r="L2516" s="68" t="s">
        <v>849</v>
      </c>
      <c r="M2516" s="63"/>
      <c r="N2516" s="64" t="s">
        <v>24619</v>
      </c>
      <c r="O2516" s="64">
        <v>274</v>
      </c>
      <c r="P2516" s="113" t="s">
        <v>22423</v>
      </c>
      <c r="Q2516" s="70" t="s">
        <v>861</v>
      </c>
      <c r="R2516" s="70" t="s">
        <v>861</v>
      </c>
      <c r="S2516" s="65" t="str">
        <f t="shared" si="126"/>
        <v/>
      </c>
      <c r="T2516" s="69" t="s">
        <v>19</v>
      </c>
      <c r="U2516" s="69"/>
      <c r="V2516" s="69"/>
      <c r="W2516" s="69"/>
      <c r="X2516" s="69"/>
      <c r="Y2516" s="69"/>
      <c r="Z2516" s="69"/>
      <c r="AA2516" s="69"/>
      <c r="AB2516" s="69"/>
      <c r="AC2516" s="69"/>
      <c r="AD2516" s="69"/>
      <c r="AE2516" s="69"/>
      <c r="AF2516" s="69"/>
      <c r="AG2516" s="69"/>
      <c r="AH2516" s="69"/>
      <c r="AI2516" s="69"/>
      <c r="AJ2516" s="69"/>
      <c r="AK2516" s="69"/>
      <c r="AL2516" s="69"/>
      <c r="AM2516" s="70" t="str">
        <f>AM2515</f>
        <v>Tóxico à ingestão, por contacto cutâneo ou à inalação.</v>
      </c>
      <c r="AN2516" s="63" t="str">
        <f>IF(ISNA(VLOOKUP(D2516,[1]GRE_Tabela2!$A$4:$D$112,4,0)),"-",VLOOKUP(D2516,[1]GRE_Tabela2!$A$4:$D$112,4,0))</f>
        <v>-</v>
      </c>
      <c r="AO2516" s="68" t="s">
        <v>1341</v>
      </c>
      <c r="AP2516" s="68" t="s">
        <v>1795</v>
      </c>
      <c r="AQ2516" s="113">
        <v>151</v>
      </c>
      <c r="AR2516" s="302" t="str">
        <f>IF(ISNA(VLOOKUP(AT2516,[1]FISQ!$D$2:$J$1713,7,0)),"-",VLOOKUP(AT2516,[1]FISQ!$D$2:$J$1713,7,0))</f>
        <v>0455 </v>
      </c>
      <c r="AS2516" s="302" t="str">
        <f>IF(ISNA(VLOOKUP(AT2516,[1]FISQ!$D$2:$J$1713,4,0)),"-",CONCATENATE("(",VLOOKUP(AT2516,[1]FISQ!$D$2:$J$1713,4,0),")"))</f>
        <v>(2)</v>
      </c>
      <c r="AT2516" s="71" t="s">
        <v>5084</v>
      </c>
      <c r="AU2516" s="38"/>
      <c r="AV2516" s="38"/>
      <c r="AW2516" s="38"/>
    </row>
    <row r="2517" spans="1:49" ht="25.5">
      <c r="A2517" s="33">
        <v>2516</v>
      </c>
      <c r="B2517" s="33" t="str">
        <f t="shared" si="127"/>
        <v>3285_III</v>
      </c>
      <c r="C2517" s="33" t="str">
        <f t="shared" si="128"/>
        <v>6.1//-</v>
      </c>
      <c r="D2517" s="61">
        <v>3285</v>
      </c>
      <c r="E2517" s="72" t="s">
        <v>5083</v>
      </c>
      <c r="F2517" s="395" t="s">
        <v>4430</v>
      </c>
      <c r="G2517" s="62" t="str">
        <f>VLOOKUP(CONCATENATE(TEXT(I2517,"0"),"_",TEXT(F2517,"0")),[1]CodC!$A$2:$D$250,4,0)</f>
        <v>Matérias tóxicas sem perigo subsidiário, inorgânicas, sólidas;</v>
      </c>
      <c r="H2517" s="395" t="s">
        <v>7327</v>
      </c>
      <c r="I2517" s="68">
        <v>6</v>
      </c>
      <c r="J2517" s="68" t="s">
        <v>50</v>
      </c>
      <c r="K2517" s="69" t="s">
        <v>19</v>
      </c>
      <c r="L2517" s="68" t="s">
        <v>879</v>
      </c>
      <c r="M2517" s="68"/>
      <c r="N2517" s="64" t="s">
        <v>24619</v>
      </c>
      <c r="O2517" s="64" t="s">
        <v>1160</v>
      </c>
      <c r="P2517" s="113" t="s">
        <v>22423</v>
      </c>
      <c r="Q2517" s="70" t="s">
        <v>621</v>
      </c>
      <c r="R2517" s="70" t="s">
        <v>621</v>
      </c>
      <c r="S2517" s="65" t="str">
        <f t="shared" si="126"/>
        <v/>
      </c>
      <c r="T2517" s="69" t="s">
        <v>19</v>
      </c>
      <c r="U2517" s="69"/>
      <c r="V2517" s="69"/>
      <c r="W2517" s="69"/>
      <c r="X2517" s="69"/>
      <c r="Y2517" s="69"/>
      <c r="Z2517" s="69"/>
      <c r="AA2517" s="69"/>
      <c r="AB2517" s="69"/>
      <c r="AC2517" s="69"/>
      <c r="AD2517" s="69"/>
      <c r="AE2517" s="69"/>
      <c r="AF2517" s="69"/>
      <c r="AG2517" s="69"/>
      <c r="AH2517" s="69"/>
      <c r="AI2517" s="69"/>
      <c r="AJ2517" s="69"/>
      <c r="AK2517" s="69"/>
      <c r="AL2517" s="69"/>
      <c r="AM2517" s="70" t="str">
        <f>AM2516</f>
        <v>Tóxico à ingestão, por contacto cutâneo ou à inalação.</v>
      </c>
      <c r="AN2517" s="63" t="str">
        <f>IF(ISNA(VLOOKUP(D2517,[1]GRE_Tabela2!$A$4:$D$112,4,0)),"-",VLOOKUP(D2517,[1]GRE_Tabela2!$A$4:$D$112,4,0))</f>
        <v>-</v>
      </c>
      <c r="AO2517" s="68" t="s">
        <v>1341</v>
      </c>
      <c r="AP2517" s="68" t="s">
        <v>1795</v>
      </c>
      <c r="AQ2517" s="113">
        <v>151</v>
      </c>
      <c r="AR2517" s="302" t="str">
        <f>IF(ISNA(VLOOKUP(AT2517,[1]FISQ!$D$2:$J$1713,7,0)),"-",VLOOKUP(AT2517,[1]FISQ!$D$2:$J$1713,7,0))</f>
        <v>0455 </v>
      </c>
      <c r="AS2517" s="302" t="str">
        <f>IF(ISNA(VLOOKUP(AT2517,[1]FISQ!$D$2:$J$1713,4,0)),"-",CONCATENATE("(",VLOOKUP(AT2517,[1]FISQ!$D$2:$J$1713,4,0),")"))</f>
        <v>(2)</v>
      </c>
      <c r="AT2517" s="71" t="s">
        <v>5084</v>
      </c>
      <c r="AU2517" s="38"/>
      <c r="AV2517" s="38"/>
      <c r="AW2517" s="38"/>
    </row>
    <row r="2518" spans="1:49" ht="38.25">
      <c r="A2518" s="33">
        <v>2517</v>
      </c>
      <c r="B2518" s="33" t="str">
        <f t="shared" si="127"/>
        <v>3286_I</v>
      </c>
      <c r="C2518" s="33" t="str">
        <f t="shared" si="128"/>
        <v>3//6.1/8</v>
      </c>
      <c r="D2518" s="61">
        <v>3286</v>
      </c>
      <c r="E2518" s="72" t="s">
        <v>5085</v>
      </c>
      <c r="F2518" s="395" t="s">
        <v>7413</v>
      </c>
      <c r="G2518" s="62" t="str">
        <f>VLOOKUP(CONCATENATE(TEXT(I2518,"0"),"_",TEXT(F2518,"0")),[1]CodC!$A$2:$D$250,4,0)</f>
        <v>Líquidos inflamáveis, tóxicos, corrosivos;</v>
      </c>
      <c r="H2518" s="395" t="s">
        <v>7493</v>
      </c>
      <c r="I2518" s="69">
        <v>3</v>
      </c>
      <c r="J2518" s="69" t="s">
        <v>848</v>
      </c>
      <c r="K2518" s="68" t="s">
        <v>45</v>
      </c>
      <c r="L2518" s="68" t="s">
        <v>746</v>
      </c>
      <c r="M2518" s="68"/>
      <c r="N2518" s="64" t="s">
        <v>51</v>
      </c>
      <c r="O2518" s="64" t="s">
        <v>51</v>
      </c>
      <c r="P2518" s="113" t="s">
        <v>22423</v>
      </c>
      <c r="Q2518" s="70" t="s">
        <v>5991</v>
      </c>
      <c r="R2518" s="70" t="s">
        <v>649</v>
      </c>
      <c r="S2518" s="65" t="str">
        <f t="shared" si="126"/>
        <v xml:space="preserve"> SW2 </v>
      </c>
      <c r="T2518" s="68" t="s">
        <v>7218</v>
      </c>
      <c r="U2518" s="68"/>
      <c r="V2518" s="68"/>
      <c r="W2518" s="68"/>
      <c r="X2518" s="68"/>
      <c r="Y2518" s="68"/>
      <c r="Z2518" s="68"/>
      <c r="AA2518" s="68"/>
      <c r="AB2518" s="68"/>
      <c r="AC2518" s="68"/>
      <c r="AD2518" s="68"/>
      <c r="AE2518" s="68"/>
      <c r="AF2518" s="68"/>
      <c r="AG2518" s="68"/>
      <c r="AH2518" s="68"/>
      <c r="AI2518" s="68"/>
      <c r="AJ2518" s="68"/>
      <c r="AK2518" s="68"/>
      <c r="AL2518" s="68"/>
      <c r="AM2518" s="70" t="s">
        <v>5086</v>
      </c>
      <c r="AN2518" s="63" t="str">
        <f>IF(ISNA(VLOOKUP(D2518,[1]GRE_Tabela2!$A$4:$D$112,4,0)),"-",VLOOKUP(D2518,[1]GRE_Tabela2!$A$4:$D$112,4,0))</f>
        <v>-</v>
      </c>
      <c r="AO2518" s="68" t="s">
        <v>747</v>
      </c>
      <c r="AP2518" s="68" t="s">
        <v>888</v>
      </c>
      <c r="AQ2518" s="113">
        <v>131</v>
      </c>
      <c r="AR2518" s="302" t="str">
        <f>IF(ISNA(VLOOKUP(AT2518,[1]FISQ!$D$2:$J$1713,7,0)),"-",VLOOKUP(AT2518,[1]FISQ!$D$2:$J$1713,7,0))</f>
        <v>0650 </v>
      </c>
      <c r="AS2518" s="302" t="str">
        <f>IF(ISNA(VLOOKUP(AT2518,[1]FISQ!$D$2:$J$1713,4,0)),"-",CONCATENATE("(",VLOOKUP(AT2518,[1]FISQ!$D$2:$J$1713,4,0),")"))</f>
        <v>(1)</v>
      </c>
      <c r="AT2518" s="71" t="s">
        <v>5087</v>
      </c>
      <c r="AU2518" s="38" t="s">
        <v>6539</v>
      </c>
      <c r="AV2518" s="30"/>
      <c r="AW2518" s="38"/>
    </row>
    <row r="2519" spans="1:49" ht="38.25">
      <c r="A2519" s="33">
        <v>2518</v>
      </c>
      <c r="B2519" s="33" t="str">
        <f t="shared" si="127"/>
        <v>3286_II</v>
      </c>
      <c r="C2519" s="33" t="str">
        <f t="shared" si="128"/>
        <v>3//6.1/8</v>
      </c>
      <c r="D2519" s="61">
        <v>3286</v>
      </c>
      <c r="E2519" s="72" t="s">
        <v>5085</v>
      </c>
      <c r="F2519" s="395" t="s">
        <v>7413</v>
      </c>
      <c r="G2519" s="62" t="str">
        <f>VLOOKUP(CONCATENATE(TEXT(I2519,"0"),"_",TEXT(F2519,"0")),[1]CodC!$A$2:$D$250,4,0)</f>
        <v>Líquidos inflamáveis, tóxicos, corrosivos;</v>
      </c>
      <c r="H2519" s="395" t="s">
        <v>7493</v>
      </c>
      <c r="I2519" s="69">
        <v>3</v>
      </c>
      <c r="J2519" s="69" t="s">
        <v>848</v>
      </c>
      <c r="K2519" s="68" t="s">
        <v>45</v>
      </c>
      <c r="L2519" s="68" t="s">
        <v>849</v>
      </c>
      <c r="M2519" s="68"/>
      <c r="N2519" s="64" t="s">
        <v>51</v>
      </c>
      <c r="O2519" s="64" t="s">
        <v>51</v>
      </c>
      <c r="P2519" s="113" t="s">
        <v>22423</v>
      </c>
      <c r="Q2519" s="70" t="s">
        <v>5989</v>
      </c>
      <c r="R2519" s="70" t="s">
        <v>645</v>
      </c>
      <c r="S2519" s="65" t="str">
        <f t="shared" si="126"/>
        <v xml:space="preserve"> SW2 </v>
      </c>
      <c r="T2519" s="68" t="s">
        <v>7218</v>
      </c>
      <c r="U2519" s="68"/>
      <c r="V2519" s="68"/>
      <c r="W2519" s="68"/>
      <c r="X2519" s="68"/>
      <c r="Y2519" s="68"/>
      <c r="Z2519" s="68"/>
      <c r="AA2519" s="68"/>
      <c r="AB2519" s="68"/>
      <c r="AC2519" s="68"/>
      <c r="AD2519" s="68"/>
      <c r="AE2519" s="68"/>
      <c r="AF2519" s="68"/>
      <c r="AG2519" s="68"/>
      <c r="AH2519" s="68"/>
      <c r="AI2519" s="68"/>
      <c r="AJ2519" s="68"/>
      <c r="AK2519" s="68"/>
      <c r="AL2519" s="68"/>
      <c r="AM2519" s="70" t="str">
        <f>AM2518</f>
        <v>Líquido inflamável, tóxico, corrosivo. Tóxico à ingestão, por contacto cutâneo ou à inalação. Provoca queimaduras na pele, olhos e mucosas.</v>
      </c>
      <c r="AN2519" s="63" t="str">
        <f>IF(ISNA(VLOOKUP(D2519,[1]GRE_Tabela2!$A$4:$D$112,4,0)),"-",VLOOKUP(D2519,[1]GRE_Tabela2!$A$4:$D$112,4,0))</f>
        <v>-</v>
      </c>
      <c r="AO2519" s="68" t="s">
        <v>747</v>
      </c>
      <c r="AP2519" s="68" t="s">
        <v>888</v>
      </c>
      <c r="AQ2519" s="113">
        <v>131</v>
      </c>
      <c r="AR2519" s="302" t="str">
        <f>IF(ISNA(VLOOKUP(AT2519,[1]FISQ!$D$2:$J$1713,7,0)),"-",VLOOKUP(AT2519,[1]FISQ!$D$2:$J$1713,7,0))</f>
        <v>0650 </v>
      </c>
      <c r="AS2519" s="302" t="str">
        <f>IF(ISNA(VLOOKUP(AT2519,[1]FISQ!$D$2:$J$1713,4,0)),"-",CONCATENATE("(",VLOOKUP(AT2519,[1]FISQ!$D$2:$J$1713,4,0),")"))</f>
        <v>(1)</v>
      </c>
      <c r="AT2519" s="71" t="s">
        <v>5087</v>
      </c>
      <c r="AU2519" s="38" t="s">
        <v>6539</v>
      </c>
      <c r="AV2519" s="30"/>
      <c r="AW2519" s="38"/>
    </row>
    <row r="2520" spans="1:49" ht="25.5">
      <c r="A2520" s="33">
        <v>2519</v>
      </c>
      <c r="B2520" s="33" t="str">
        <f t="shared" si="127"/>
        <v>3287_I</v>
      </c>
      <c r="C2520" s="33" t="str">
        <f t="shared" si="128"/>
        <v>6.1//-</v>
      </c>
      <c r="D2520" s="61">
        <v>3287</v>
      </c>
      <c r="E2520" s="79" t="s">
        <v>5088</v>
      </c>
      <c r="F2520" s="395" t="s">
        <v>850</v>
      </c>
      <c r="G2520" s="62" t="str">
        <f>VLOOKUP(CONCATENATE(TEXT(I2520,"0"),"_",TEXT(F2520,"0")),[1]CodC!$A$2:$D$250,4,0)</f>
        <v>Matérias tóxicas sem perigo subsidiário, inorgânicas, líquidas;</v>
      </c>
      <c r="H2520" s="395" t="s">
        <v>7326</v>
      </c>
      <c r="I2520" s="68">
        <v>6</v>
      </c>
      <c r="J2520" s="68" t="s">
        <v>50</v>
      </c>
      <c r="K2520" s="69" t="s">
        <v>19</v>
      </c>
      <c r="L2520" s="68" t="s">
        <v>746</v>
      </c>
      <c r="M2520" s="68"/>
      <c r="N2520" s="64" t="s">
        <v>24572</v>
      </c>
      <c r="O2520" s="64" t="s">
        <v>4265</v>
      </c>
      <c r="P2520" s="113" t="s">
        <v>22423</v>
      </c>
      <c r="Q2520" s="70" t="s">
        <v>5989</v>
      </c>
      <c r="R2520" s="70" t="s">
        <v>645</v>
      </c>
      <c r="S2520" s="65" t="str">
        <f t="shared" si="126"/>
        <v xml:space="preserve"> SW2 </v>
      </c>
      <c r="T2520" s="69" t="s">
        <v>19</v>
      </c>
      <c r="U2520" s="69"/>
      <c r="V2520" s="69"/>
      <c r="W2520" s="69"/>
      <c r="X2520" s="69"/>
      <c r="Y2520" s="69"/>
      <c r="Z2520" s="69"/>
      <c r="AA2520" s="69"/>
      <c r="AB2520" s="69"/>
      <c r="AC2520" s="69"/>
      <c r="AD2520" s="69"/>
      <c r="AE2520" s="69"/>
      <c r="AF2520" s="69"/>
      <c r="AG2520" s="69"/>
      <c r="AH2520" s="69"/>
      <c r="AI2520" s="69"/>
      <c r="AJ2520" s="69"/>
      <c r="AK2520" s="69"/>
      <c r="AL2520" s="69"/>
      <c r="AM2520" s="70" t="s">
        <v>1949</v>
      </c>
      <c r="AN2520" s="63" t="str">
        <f>IF(ISNA(VLOOKUP(D2520,[1]GRE_Tabela2!$A$4:$D$112,4,0)),"-",VLOOKUP(D2520,[1]GRE_Tabela2!$A$4:$D$112,4,0))</f>
        <v>-</v>
      </c>
      <c r="AO2520" s="68" t="s">
        <v>1341</v>
      </c>
      <c r="AP2520" s="68" t="s">
        <v>1795</v>
      </c>
      <c r="AQ2520" s="113">
        <v>151</v>
      </c>
      <c r="AR2520" s="302" t="str">
        <f>IF(ISNA(VLOOKUP(AT2520,[1]FISQ!$D$2:$J$1713,7,0)),"-",VLOOKUP(AT2520,[1]FISQ!$D$2:$J$1713,7,0))</f>
        <v>-</v>
      </c>
      <c r="AS2520" s="302" t="str">
        <f>IF(ISNA(VLOOKUP(AT2520,[1]FISQ!$D$2:$J$1713,4,0)),"-",CONCATENATE("(",VLOOKUP(AT2520,[1]FISQ!$D$2:$J$1713,4,0),")"))</f>
        <v>-</v>
      </c>
      <c r="AT2520" s="71" t="s">
        <v>5089</v>
      </c>
      <c r="AU2520" s="38"/>
      <c r="AV2520" s="38"/>
      <c r="AW2520" s="38"/>
    </row>
    <row r="2521" spans="1:49" ht="15">
      <c r="A2521" s="33">
        <v>2520</v>
      </c>
      <c r="B2521" s="33" t="str">
        <f t="shared" si="127"/>
        <v>3287_II</v>
      </c>
      <c r="C2521" s="33" t="str">
        <f t="shared" si="128"/>
        <v>6.1//-</v>
      </c>
      <c r="D2521" s="61">
        <v>3287</v>
      </c>
      <c r="E2521" s="72" t="s">
        <v>5088</v>
      </c>
      <c r="F2521" s="395" t="s">
        <v>850</v>
      </c>
      <c r="G2521" s="62" t="str">
        <f>VLOOKUP(CONCATENATE(TEXT(I2521,"0"),"_",TEXT(F2521,"0")),[1]CodC!$A$2:$D$250,4,0)</f>
        <v>Matérias tóxicas sem perigo subsidiário, inorgânicas, líquidas;</v>
      </c>
      <c r="H2521" s="395" t="s">
        <v>7327</v>
      </c>
      <c r="I2521" s="68">
        <v>6</v>
      </c>
      <c r="J2521" s="68" t="s">
        <v>50</v>
      </c>
      <c r="K2521" s="69" t="s">
        <v>19</v>
      </c>
      <c r="L2521" s="68" t="s">
        <v>849</v>
      </c>
      <c r="M2521" s="68"/>
      <c r="N2521" s="64">
        <v>274</v>
      </c>
      <c r="O2521" s="64" t="s">
        <v>51</v>
      </c>
      <c r="P2521" s="113" t="s">
        <v>22423</v>
      </c>
      <c r="Q2521" s="70" t="s">
        <v>5989</v>
      </c>
      <c r="R2521" s="70" t="s">
        <v>645</v>
      </c>
      <c r="S2521" s="65" t="str">
        <f t="shared" si="126"/>
        <v xml:space="preserve"> SW2 </v>
      </c>
      <c r="T2521" s="69" t="s">
        <v>19</v>
      </c>
      <c r="U2521" s="69"/>
      <c r="V2521" s="69"/>
      <c r="W2521" s="69"/>
      <c r="X2521" s="69"/>
      <c r="Y2521" s="69"/>
      <c r="Z2521" s="69"/>
      <c r="AA2521" s="69"/>
      <c r="AB2521" s="69"/>
      <c r="AC2521" s="69"/>
      <c r="AD2521" s="69"/>
      <c r="AE2521" s="69"/>
      <c r="AF2521" s="69"/>
      <c r="AG2521" s="69"/>
      <c r="AH2521" s="69"/>
      <c r="AI2521" s="69"/>
      <c r="AJ2521" s="69"/>
      <c r="AK2521" s="69"/>
      <c r="AL2521" s="69"/>
      <c r="AM2521" s="70" t="str">
        <f>AM2520</f>
        <v>Tóxico à ingestão, por contacto cutâneo ou à inalação.</v>
      </c>
      <c r="AN2521" s="63" t="str">
        <f>IF(ISNA(VLOOKUP(D2521,[1]GRE_Tabela2!$A$4:$D$112,4,0)),"-",VLOOKUP(D2521,[1]GRE_Tabela2!$A$4:$D$112,4,0))</f>
        <v>-</v>
      </c>
      <c r="AO2521" s="68" t="s">
        <v>1341</v>
      </c>
      <c r="AP2521" s="68" t="s">
        <v>1795</v>
      </c>
      <c r="AQ2521" s="113">
        <v>151</v>
      </c>
      <c r="AR2521" s="302" t="str">
        <f>IF(ISNA(VLOOKUP(AT2521,[1]FISQ!$D$2:$J$1713,7,0)),"-",VLOOKUP(AT2521,[1]FISQ!$D$2:$J$1713,7,0))</f>
        <v>-</v>
      </c>
      <c r="AS2521" s="302" t="str">
        <f>IF(ISNA(VLOOKUP(AT2521,[1]FISQ!$D$2:$J$1713,4,0)),"-",CONCATENATE("(",VLOOKUP(AT2521,[1]FISQ!$D$2:$J$1713,4,0),")"))</f>
        <v>-</v>
      </c>
      <c r="AT2521" s="71" t="s">
        <v>5090</v>
      </c>
      <c r="AU2521" s="38"/>
      <c r="AV2521" s="38"/>
      <c r="AW2521" s="38"/>
    </row>
    <row r="2522" spans="1:49" ht="25.5">
      <c r="A2522" s="33">
        <v>2521</v>
      </c>
      <c r="B2522" s="33" t="str">
        <f t="shared" si="127"/>
        <v>3287_III</v>
      </c>
      <c r="C2522" s="33" t="str">
        <f t="shared" si="128"/>
        <v>6.1//-</v>
      </c>
      <c r="D2522" s="61">
        <v>3287</v>
      </c>
      <c r="E2522" s="72" t="s">
        <v>5088</v>
      </c>
      <c r="F2522" s="395" t="s">
        <v>850</v>
      </c>
      <c r="G2522" s="62" t="str">
        <f>VLOOKUP(CONCATENATE(TEXT(I2522,"0"),"_",TEXT(F2522,"0")),[1]CodC!$A$2:$D$250,4,0)</f>
        <v>Matérias tóxicas sem perigo subsidiário, inorgânicas, líquidas;</v>
      </c>
      <c r="H2522" s="395" t="s">
        <v>7327</v>
      </c>
      <c r="I2522" s="68">
        <v>6</v>
      </c>
      <c r="J2522" s="68" t="s">
        <v>50</v>
      </c>
      <c r="K2522" s="69" t="s">
        <v>19</v>
      </c>
      <c r="L2522" s="68" t="s">
        <v>879</v>
      </c>
      <c r="M2522" s="68"/>
      <c r="N2522" s="64">
        <v>274</v>
      </c>
      <c r="O2522" s="64" t="s">
        <v>1160</v>
      </c>
      <c r="P2522" s="113" t="s">
        <v>22423</v>
      </c>
      <c r="Q2522" s="70" t="s">
        <v>5598</v>
      </c>
      <c r="R2522" s="70" t="s">
        <v>799</v>
      </c>
      <c r="S2522" s="65" t="str">
        <f t="shared" si="126"/>
        <v xml:space="preserve"> SW2 </v>
      </c>
      <c r="T2522" s="69" t="s">
        <v>19</v>
      </c>
      <c r="U2522" s="69"/>
      <c r="V2522" s="69"/>
      <c r="W2522" s="69"/>
      <c r="X2522" s="69"/>
      <c r="Y2522" s="69"/>
      <c r="Z2522" s="69"/>
      <c r="AA2522" s="69"/>
      <c r="AB2522" s="69"/>
      <c r="AC2522" s="69"/>
      <c r="AD2522" s="69"/>
      <c r="AE2522" s="69"/>
      <c r="AF2522" s="69"/>
      <c r="AG2522" s="69"/>
      <c r="AH2522" s="69"/>
      <c r="AI2522" s="69"/>
      <c r="AJ2522" s="69"/>
      <c r="AK2522" s="69"/>
      <c r="AL2522" s="69"/>
      <c r="AM2522" s="70" t="str">
        <f>AM2521</f>
        <v>Tóxico à ingestão, por contacto cutâneo ou à inalação.</v>
      </c>
      <c r="AN2522" s="63" t="str">
        <f>IF(ISNA(VLOOKUP(D2522,[1]GRE_Tabela2!$A$4:$D$112,4,0)),"-",VLOOKUP(D2522,[1]GRE_Tabela2!$A$4:$D$112,4,0))</f>
        <v>-</v>
      </c>
      <c r="AO2522" s="68" t="s">
        <v>1341</v>
      </c>
      <c r="AP2522" s="68" t="s">
        <v>1795</v>
      </c>
      <c r="AQ2522" s="113">
        <v>151</v>
      </c>
      <c r="AR2522" s="302" t="str">
        <f>IF(ISNA(VLOOKUP(AT2522,[1]FISQ!$D$2:$J$1713,7,0)),"-",VLOOKUP(AT2522,[1]FISQ!$D$2:$J$1713,7,0))</f>
        <v>-</v>
      </c>
      <c r="AS2522" s="302" t="str">
        <f>IF(ISNA(VLOOKUP(AT2522,[1]FISQ!$D$2:$J$1713,4,0)),"-",CONCATENATE("(",VLOOKUP(AT2522,[1]FISQ!$D$2:$J$1713,4,0),")"))</f>
        <v>-</v>
      </c>
      <c r="AT2522" s="71" t="s">
        <v>5089</v>
      </c>
      <c r="AU2522" s="38"/>
      <c r="AV2522" s="38"/>
      <c r="AW2522" s="38"/>
    </row>
    <row r="2523" spans="1:49" ht="15">
      <c r="A2523" s="33">
        <v>2522</v>
      </c>
      <c r="B2523" s="33" t="str">
        <f t="shared" si="127"/>
        <v>3288_I</v>
      </c>
      <c r="C2523" s="33" t="str">
        <f t="shared" si="128"/>
        <v>6.1//-</v>
      </c>
      <c r="D2523" s="61">
        <v>3288</v>
      </c>
      <c r="E2523" s="72" t="s">
        <v>5091</v>
      </c>
      <c r="F2523" s="395" t="s">
        <v>4430</v>
      </c>
      <c r="G2523" s="62" t="str">
        <f>VLOOKUP(CONCATENATE(TEXT(I2523,"0"),"_",TEXT(F2523,"0")),[1]CodC!$A$2:$D$250,4,0)</f>
        <v>Matérias tóxicas sem perigo subsidiário, inorgânicas, sólidas;</v>
      </c>
      <c r="H2523" s="395" t="s">
        <v>7326</v>
      </c>
      <c r="I2523" s="68">
        <v>6</v>
      </c>
      <c r="J2523" s="68" t="s">
        <v>50</v>
      </c>
      <c r="K2523" s="69" t="s">
        <v>19</v>
      </c>
      <c r="L2523" s="68" t="s">
        <v>746</v>
      </c>
      <c r="M2523" s="68"/>
      <c r="N2523" s="64">
        <v>274</v>
      </c>
      <c r="O2523" s="64" t="s">
        <v>51</v>
      </c>
      <c r="P2523" s="113" t="s">
        <v>22423</v>
      </c>
      <c r="Q2523" s="70" t="s">
        <v>861</v>
      </c>
      <c r="R2523" s="70" t="s">
        <v>861</v>
      </c>
      <c r="S2523" s="65" t="str">
        <f t="shared" si="126"/>
        <v/>
      </c>
      <c r="T2523" s="69" t="s">
        <v>19</v>
      </c>
      <c r="U2523" s="69"/>
      <c r="V2523" s="69"/>
      <c r="W2523" s="69"/>
      <c r="X2523" s="69"/>
      <c r="Y2523" s="69"/>
      <c r="Z2523" s="69"/>
      <c r="AA2523" s="69"/>
      <c r="AB2523" s="69"/>
      <c r="AC2523" s="69"/>
      <c r="AD2523" s="69"/>
      <c r="AE2523" s="69"/>
      <c r="AF2523" s="69"/>
      <c r="AG2523" s="69"/>
      <c r="AH2523" s="69"/>
      <c r="AI2523" s="69"/>
      <c r="AJ2523" s="69"/>
      <c r="AK2523" s="69"/>
      <c r="AL2523" s="69"/>
      <c r="AM2523" s="70" t="s">
        <v>1949</v>
      </c>
      <c r="AN2523" s="63" t="str">
        <f>IF(ISNA(VLOOKUP(D2523,[1]GRE_Tabela2!$A$4:$D$112,4,0)),"-",VLOOKUP(D2523,[1]GRE_Tabela2!$A$4:$D$112,4,0))</f>
        <v>-</v>
      </c>
      <c r="AO2523" s="68" t="s">
        <v>1341</v>
      </c>
      <c r="AP2523" s="68" t="s">
        <v>1795</v>
      </c>
      <c r="AQ2523" s="113">
        <v>151</v>
      </c>
      <c r="AR2523" s="302" t="str">
        <f>IF(ISNA(VLOOKUP(AT2523,[1]FISQ!$D$2:$J$1713,7,0)),"-",VLOOKUP(AT2523,[1]FISQ!$D$2:$J$1713,7,0))</f>
        <v>0288 </v>
      </c>
      <c r="AS2523" s="302" t="str">
        <f>IF(ISNA(VLOOKUP(AT2523,[1]FISQ!$D$2:$J$1713,4,0)),"-",CONCATENATE("(",VLOOKUP(AT2523,[1]FISQ!$D$2:$J$1713,4,0),")"))</f>
        <v>(10)</v>
      </c>
      <c r="AT2523" s="71" t="s">
        <v>5092</v>
      </c>
      <c r="AU2523" s="38"/>
      <c r="AV2523" s="38"/>
      <c r="AW2523" s="38"/>
    </row>
    <row r="2524" spans="1:49" ht="15">
      <c r="A2524" s="33">
        <v>2523</v>
      </c>
      <c r="B2524" s="33" t="str">
        <f t="shared" si="127"/>
        <v>3288_II</v>
      </c>
      <c r="C2524" s="33" t="str">
        <f t="shared" si="128"/>
        <v>6.1//-</v>
      </c>
      <c r="D2524" s="61">
        <v>3288</v>
      </c>
      <c r="E2524" s="72" t="s">
        <v>5091</v>
      </c>
      <c r="F2524" s="395" t="s">
        <v>4430</v>
      </c>
      <c r="G2524" s="62" t="str">
        <f>VLOOKUP(CONCATENATE(TEXT(I2524,"0"),"_",TEXT(F2524,"0")),[1]CodC!$A$2:$D$250,4,0)</f>
        <v>Matérias tóxicas sem perigo subsidiário, inorgânicas, sólidas;</v>
      </c>
      <c r="H2524" s="395" t="s">
        <v>7327</v>
      </c>
      <c r="I2524" s="68">
        <v>6</v>
      </c>
      <c r="J2524" s="68" t="s">
        <v>50</v>
      </c>
      <c r="K2524" s="69" t="s">
        <v>19</v>
      </c>
      <c r="L2524" s="68" t="s">
        <v>849</v>
      </c>
      <c r="M2524" s="68"/>
      <c r="N2524" s="64">
        <v>274</v>
      </c>
      <c r="O2524" s="64" t="s">
        <v>51</v>
      </c>
      <c r="P2524" s="113" t="s">
        <v>22423</v>
      </c>
      <c r="Q2524" s="70" t="s">
        <v>861</v>
      </c>
      <c r="R2524" s="70" t="s">
        <v>861</v>
      </c>
      <c r="S2524" s="65" t="str">
        <f t="shared" si="126"/>
        <v/>
      </c>
      <c r="T2524" s="69" t="s">
        <v>19</v>
      </c>
      <c r="U2524" s="69"/>
      <c r="V2524" s="69"/>
      <c r="W2524" s="69"/>
      <c r="X2524" s="69"/>
      <c r="Y2524" s="69"/>
      <c r="Z2524" s="69"/>
      <c r="AA2524" s="69"/>
      <c r="AB2524" s="69"/>
      <c r="AC2524" s="69"/>
      <c r="AD2524" s="69"/>
      <c r="AE2524" s="69"/>
      <c r="AF2524" s="69"/>
      <c r="AG2524" s="69"/>
      <c r="AH2524" s="69"/>
      <c r="AI2524" s="69"/>
      <c r="AJ2524" s="69"/>
      <c r="AK2524" s="69"/>
      <c r="AL2524" s="69"/>
      <c r="AM2524" s="70" t="str">
        <f>AM2523</f>
        <v>Tóxico à ingestão, por contacto cutâneo ou à inalação.</v>
      </c>
      <c r="AN2524" s="63" t="str">
        <f>IF(ISNA(VLOOKUP(D2524,[1]GRE_Tabela2!$A$4:$D$112,4,0)),"-",VLOOKUP(D2524,[1]GRE_Tabela2!$A$4:$D$112,4,0))</f>
        <v>-</v>
      </c>
      <c r="AO2524" s="68" t="s">
        <v>1341</v>
      </c>
      <c r="AP2524" s="68" t="s">
        <v>1795</v>
      </c>
      <c r="AQ2524" s="113">
        <v>151</v>
      </c>
      <c r="AR2524" s="302" t="str">
        <f>IF(ISNA(VLOOKUP(AT2524,[1]FISQ!$D$2:$J$1713,7,0)),"-",VLOOKUP(AT2524,[1]FISQ!$D$2:$J$1713,7,0))</f>
        <v>0288 </v>
      </c>
      <c r="AS2524" s="302" t="str">
        <f>IF(ISNA(VLOOKUP(AT2524,[1]FISQ!$D$2:$J$1713,4,0)),"-",CONCATENATE("(",VLOOKUP(AT2524,[1]FISQ!$D$2:$J$1713,4,0),")"))</f>
        <v>(10)</v>
      </c>
      <c r="AT2524" s="71" t="s">
        <v>5092</v>
      </c>
      <c r="AU2524" s="38"/>
      <c r="AV2524" s="38"/>
      <c r="AW2524" s="38"/>
    </row>
    <row r="2525" spans="1:49" ht="25.5">
      <c r="A2525" s="33">
        <v>2524</v>
      </c>
      <c r="B2525" s="33" t="str">
        <f t="shared" si="127"/>
        <v>3288_III</v>
      </c>
      <c r="C2525" s="33" t="str">
        <f t="shared" si="128"/>
        <v>6.1//-</v>
      </c>
      <c r="D2525" s="61">
        <v>3288</v>
      </c>
      <c r="E2525" s="72" t="s">
        <v>5091</v>
      </c>
      <c r="F2525" s="395" t="s">
        <v>4430</v>
      </c>
      <c r="G2525" s="62" t="str">
        <f>VLOOKUP(CONCATENATE(TEXT(I2525,"0"),"_",TEXT(F2525,"0")),[1]CodC!$A$2:$D$250,4,0)</f>
        <v>Matérias tóxicas sem perigo subsidiário, inorgânicas, sólidas;</v>
      </c>
      <c r="H2525" s="395" t="s">
        <v>7327</v>
      </c>
      <c r="I2525" s="68">
        <v>6</v>
      </c>
      <c r="J2525" s="68" t="s">
        <v>50</v>
      </c>
      <c r="K2525" s="69" t="s">
        <v>19</v>
      </c>
      <c r="L2525" s="68" t="s">
        <v>879</v>
      </c>
      <c r="M2525" s="68"/>
      <c r="N2525" s="64">
        <v>274</v>
      </c>
      <c r="O2525" s="64" t="s">
        <v>1160</v>
      </c>
      <c r="P2525" s="113" t="s">
        <v>22423</v>
      </c>
      <c r="Q2525" s="70" t="s">
        <v>621</v>
      </c>
      <c r="R2525" s="70" t="s">
        <v>621</v>
      </c>
      <c r="S2525" s="65" t="str">
        <f t="shared" si="126"/>
        <v/>
      </c>
      <c r="T2525" s="69" t="s">
        <v>19</v>
      </c>
      <c r="U2525" s="69"/>
      <c r="V2525" s="69"/>
      <c r="W2525" s="69"/>
      <c r="X2525" s="69"/>
      <c r="Y2525" s="69"/>
      <c r="Z2525" s="69"/>
      <c r="AA2525" s="69"/>
      <c r="AB2525" s="69"/>
      <c r="AC2525" s="69"/>
      <c r="AD2525" s="69"/>
      <c r="AE2525" s="69"/>
      <c r="AF2525" s="69"/>
      <c r="AG2525" s="69"/>
      <c r="AH2525" s="69"/>
      <c r="AI2525" s="69"/>
      <c r="AJ2525" s="69"/>
      <c r="AK2525" s="69"/>
      <c r="AL2525" s="69"/>
      <c r="AM2525" s="70" t="str">
        <f>AM2524</f>
        <v>Tóxico à ingestão, por contacto cutâneo ou à inalação.</v>
      </c>
      <c r="AN2525" s="63" t="str">
        <f>IF(ISNA(VLOOKUP(D2525,[1]GRE_Tabela2!$A$4:$D$112,4,0)),"-",VLOOKUP(D2525,[1]GRE_Tabela2!$A$4:$D$112,4,0))</f>
        <v>-</v>
      </c>
      <c r="AO2525" s="68" t="s">
        <v>1341</v>
      </c>
      <c r="AP2525" s="68" t="s">
        <v>1795</v>
      </c>
      <c r="AQ2525" s="113">
        <v>151</v>
      </c>
      <c r="AR2525" s="302" t="str">
        <f>IF(ISNA(VLOOKUP(AT2525,[1]FISQ!$D$2:$J$1713,7,0)),"-",VLOOKUP(AT2525,[1]FISQ!$D$2:$J$1713,7,0))</f>
        <v>0288 </v>
      </c>
      <c r="AS2525" s="302" t="str">
        <f>IF(ISNA(VLOOKUP(AT2525,[1]FISQ!$D$2:$J$1713,4,0)),"-",CONCATENATE("(",VLOOKUP(AT2525,[1]FISQ!$D$2:$J$1713,4,0),")"))</f>
        <v>(10)</v>
      </c>
      <c r="AT2525" s="71" t="s">
        <v>5092</v>
      </c>
      <c r="AU2525" s="38"/>
      <c r="AV2525" s="38"/>
      <c r="AW2525" s="38"/>
    </row>
    <row r="2526" spans="1:49" ht="25.5">
      <c r="A2526" s="33">
        <v>2525</v>
      </c>
      <c r="B2526" s="33" t="str">
        <f t="shared" si="127"/>
        <v>3289_I</v>
      </c>
      <c r="C2526" s="33" t="str">
        <f t="shared" si="128"/>
        <v>6.1//8</v>
      </c>
      <c r="D2526" s="61">
        <v>3289</v>
      </c>
      <c r="E2526" s="72" t="s">
        <v>5093</v>
      </c>
      <c r="F2526" s="395" t="s">
        <v>7360</v>
      </c>
      <c r="G2526" s="62" t="str">
        <f>VLOOKUP(CONCATENATE(TEXT(I2526,"0"),"_",TEXT(F2526,"0")),[1]CodC!$A$2:$D$250,4,0)</f>
        <v>Matérias tóxicas corrosivas, inorgânicas, líquidas;</v>
      </c>
      <c r="H2526" s="395" t="s">
        <v>7331</v>
      </c>
      <c r="I2526" s="68">
        <v>6</v>
      </c>
      <c r="J2526" s="68" t="s">
        <v>50</v>
      </c>
      <c r="K2526" s="68" t="s">
        <v>631</v>
      </c>
      <c r="L2526" s="68" t="s">
        <v>746</v>
      </c>
      <c r="M2526" s="68"/>
      <c r="N2526" s="64" t="s">
        <v>24572</v>
      </c>
      <c r="O2526" s="64" t="s">
        <v>4265</v>
      </c>
      <c r="P2526" s="113" t="s">
        <v>22423</v>
      </c>
      <c r="Q2526" s="70" t="s">
        <v>5989</v>
      </c>
      <c r="R2526" s="70" t="s">
        <v>645</v>
      </c>
      <c r="S2526" s="65" t="str">
        <f t="shared" si="126"/>
        <v xml:space="preserve"> SW2 </v>
      </c>
      <c r="T2526" s="69" t="s">
        <v>19</v>
      </c>
      <c r="U2526" s="69"/>
      <c r="V2526" s="69"/>
      <c r="W2526" s="69"/>
      <c r="X2526" s="69"/>
      <c r="Y2526" s="69"/>
      <c r="Z2526" s="69"/>
      <c r="AA2526" s="69"/>
      <c r="AB2526" s="69"/>
      <c r="AC2526" s="69"/>
      <c r="AD2526" s="69"/>
      <c r="AE2526" s="69"/>
      <c r="AF2526" s="69"/>
      <c r="AG2526" s="69"/>
      <c r="AH2526" s="69"/>
      <c r="AI2526" s="69"/>
      <c r="AJ2526" s="69"/>
      <c r="AK2526" s="69"/>
      <c r="AL2526" s="69"/>
      <c r="AM2526" s="70" t="s">
        <v>4455</v>
      </c>
      <c r="AN2526" s="63" t="str">
        <f>IF(ISNA(VLOOKUP(D2526,[1]GRE_Tabela2!$A$4:$D$112,4,0)),"-",VLOOKUP(D2526,[1]GRE_Tabela2!$A$4:$D$112,4,0))</f>
        <v>-</v>
      </c>
      <c r="AO2526" s="68" t="s">
        <v>1341</v>
      </c>
      <c r="AP2526" s="68" t="s">
        <v>1913</v>
      </c>
      <c r="AQ2526" s="113">
        <v>154</v>
      </c>
      <c r="AR2526" s="302" t="str">
        <f>IF(ISNA(VLOOKUP(AT2526,[1]FISQ!$D$2:$J$1713,7,0)),"-",VLOOKUP(AT2526,[1]FISQ!$D$2:$J$1713,7,0))</f>
        <v>0295 </v>
      </c>
      <c r="AS2526" s="302" t="str">
        <f>IF(ISNA(VLOOKUP(AT2526,[1]FISQ!$D$2:$J$1713,4,0)),"-",CONCATENATE("(",VLOOKUP(AT2526,[1]FISQ!$D$2:$J$1713,4,0),")"))</f>
        <v>(1)</v>
      </c>
      <c r="AT2526" s="71" t="s">
        <v>5094</v>
      </c>
      <c r="AU2526" s="38" t="s">
        <v>6539</v>
      </c>
      <c r="AV2526" s="30"/>
      <c r="AW2526" s="38"/>
    </row>
    <row r="2527" spans="1:49" ht="25.5">
      <c r="A2527" s="33">
        <v>2526</v>
      </c>
      <c r="B2527" s="33" t="str">
        <f t="shared" si="127"/>
        <v>3289_II</v>
      </c>
      <c r="C2527" s="33" t="str">
        <f t="shared" si="128"/>
        <v>6.1//8</v>
      </c>
      <c r="D2527" s="61">
        <v>3289</v>
      </c>
      <c r="E2527" s="72" t="s">
        <v>5093</v>
      </c>
      <c r="F2527" s="395" t="s">
        <v>7360</v>
      </c>
      <c r="G2527" s="62" t="str">
        <f>VLOOKUP(CONCATENATE(TEXT(I2527,"0"),"_",TEXT(F2527,"0")),[1]CodC!$A$2:$D$250,4,0)</f>
        <v>Matérias tóxicas corrosivas, inorgânicas, líquidas;</v>
      </c>
      <c r="H2527" s="395" t="s">
        <v>7347</v>
      </c>
      <c r="I2527" s="68">
        <v>6</v>
      </c>
      <c r="J2527" s="68" t="s">
        <v>50</v>
      </c>
      <c r="K2527" s="68" t="s">
        <v>631</v>
      </c>
      <c r="L2527" s="68" t="s">
        <v>849</v>
      </c>
      <c r="M2527" s="68"/>
      <c r="N2527" s="64" t="s">
        <v>51</v>
      </c>
      <c r="O2527" s="64" t="s">
        <v>51</v>
      </c>
      <c r="P2527" s="113" t="s">
        <v>22423</v>
      </c>
      <c r="Q2527" s="70" t="s">
        <v>5989</v>
      </c>
      <c r="R2527" s="70" t="s">
        <v>645</v>
      </c>
      <c r="S2527" s="65" t="str">
        <f t="shared" si="126"/>
        <v xml:space="preserve"> SW2 </v>
      </c>
      <c r="T2527" s="69" t="s">
        <v>19</v>
      </c>
      <c r="U2527" s="69"/>
      <c r="V2527" s="69"/>
      <c r="W2527" s="69"/>
      <c r="X2527" s="69"/>
      <c r="Y2527" s="69"/>
      <c r="Z2527" s="69"/>
      <c r="AA2527" s="69"/>
      <c r="AB2527" s="69"/>
      <c r="AC2527" s="69"/>
      <c r="AD2527" s="69"/>
      <c r="AE2527" s="69"/>
      <c r="AF2527" s="69"/>
      <c r="AG2527" s="69"/>
      <c r="AH2527" s="69"/>
      <c r="AI2527" s="69"/>
      <c r="AJ2527" s="69"/>
      <c r="AK2527" s="69"/>
      <c r="AL2527" s="69"/>
      <c r="AM2527" s="70" t="str">
        <f>AM2526</f>
        <v>Tóxico à ingestão, por contacto cutâneo ou à inalação. Provoca queimaduras na pele, olhos e mucosas.</v>
      </c>
      <c r="AN2527" s="63" t="str">
        <f>IF(ISNA(VLOOKUP(D2527,[1]GRE_Tabela2!$A$4:$D$112,4,0)),"-",VLOOKUP(D2527,[1]GRE_Tabela2!$A$4:$D$112,4,0))</f>
        <v>-</v>
      </c>
      <c r="AO2527" s="68" t="s">
        <v>1341</v>
      </c>
      <c r="AP2527" s="68" t="s">
        <v>1913</v>
      </c>
      <c r="AQ2527" s="113">
        <v>154</v>
      </c>
      <c r="AR2527" s="302" t="str">
        <f>IF(ISNA(VLOOKUP(AT2527,[1]FISQ!$D$2:$J$1713,7,0)),"-",VLOOKUP(AT2527,[1]FISQ!$D$2:$J$1713,7,0))</f>
        <v>0295 </v>
      </c>
      <c r="AS2527" s="302" t="str">
        <f>IF(ISNA(VLOOKUP(AT2527,[1]FISQ!$D$2:$J$1713,4,0)),"-",CONCATENATE("(",VLOOKUP(AT2527,[1]FISQ!$D$2:$J$1713,4,0),")"))</f>
        <v>(1)</v>
      </c>
      <c r="AT2527" s="71" t="s">
        <v>5094</v>
      </c>
      <c r="AU2527" s="38" t="s">
        <v>6539</v>
      </c>
      <c r="AV2527" s="30"/>
      <c r="AW2527" s="38"/>
    </row>
    <row r="2528" spans="1:49" ht="25.5">
      <c r="A2528" s="33">
        <v>2527</v>
      </c>
      <c r="B2528" s="33" t="str">
        <f t="shared" si="127"/>
        <v>3290_I</v>
      </c>
      <c r="C2528" s="33" t="str">
        <f t="shared" si="128"/>
        <v>6.1//8</v>
      </c>
      <c r="D2528" s="61">
        <v>3290</v>
      </c>
      <c r="E2528" s="72" t="s">
        <v>5095</v>
      </c>
      <c r="F2528" s="395" t="s">
        <v>7494</v>
      </c>
      <c r="G2528" s="62" t="str">
        <f>VLOOKUP(CONCATENATE(TEXT(I2528,"0"),"_",TEXT(F2528,"0")),[1]CodC!$A$2:$D$250,4,0)</f>
        <v>Matérias tóxicas corrosivas, inorgânicas, sólidas;</v>
      </c>
      <c r="H2528" s="395" t="s">
        <v>7331</v>
      </c>
      <c r="I2528" s="68">
        <v>6</v>
      </c>
      <c r="J2528" s="68" t="s">
        <v>50</v>
      </c>
      <c r="K2528" s="68" t="s">
        <v>631</v>
      </c>
      <c r="L2528" s="68" t="s">
        <v>746</v>
      </c>
      <c r="M2528" s="68"/>
      <c r="N2528" s="64" t="s">
        <v>51</v>
      </c>
      <c r="O2528" s="64" t="s">
        <v>51</v>
      </c>
      <c r="P2528" s="113" t="s">
        <v>22423</v>
      </c>
      <c r="Q2528" s="70" t="s">
        <v>5989</v>
      </c>
      <c r="R2528" s="70" t="s">
        <v>645</v>
      </c>
      <c r="S2528" s="65" t="str">
        <f t="shared" si="126"/>
        <v xml:space="preserve"> SW2 </v>
      </c>
      <c r="T2528" s="69" t="s">
        <v>19</v>
      </c>
      <c r="U2528" s="69"/>
      <c r="V2528" s="69"/>
      <c r="W2528" s="69"/>
      <c r="X2528" s="69"/>
      <c r="Y2528" s="69"/>
      <c r="Z2528" s="69"/>
      <c r="AA2528" s="69"/>
      <c r="AB2528" s="69"/>
      <c r="AC2528" s="69"/>
      <c r="AD2528" s="69"/>
      <c r="AE2528" s="69"/>
      <c r="AF2528" s="69"/>
      <c r="AG2528" s="69"/>
      <c r="AH2528" s="69"/>
      <c r="AI2528" s="69"/>
      <c r="AJ2528" s="69"/>
      <c r="AK2528" s="69"/>
      <c r="AL2528" s="69"/>
      <c r="AM2528" s="70" t="s">
        <v>4455</v>
      </c>
      <c r="AN2528" s="63" t="str">
        <f>IF(ISNA(VLOOKUP(D2528,[1]GRE_Tabela2!$A$4:$D$112,4,0)),"-",VLOOKUP(D2528,[1]GRE_Tabela2!$A$4:$D$112,4,0))</f>
        <v>-</v>
      </c>
      <c r="AO2528" s="68" t="s">
        <v>1341</v>
      </c>
      <c r="AP2528" s="68" t="s">
        <v>1913</v>
      </c>
      <c r="AQ2528" s="113">
        <v>154</v>
      </c>
      <c r="AR2528" s="302" t="str">
        <f>IF(ISNA(VLOOKUP(AT2528,[1]FISQ!$D$2:$J$1713,7,0)),"-",VLOOKUP(AT2528,[1]FISQ!$D$2:$J$1713,7,0))</f>
        <v>-</v>
      </c>
      <c r="AS2528" s="302" t="str">
        <f>IF(ISNA(VLOOKUP(AT2528,[1]FISQ!$D$2:$J$1713,4,0)),"-",CONCATENATE("(",VLOOKUP(AT2528,[1]FISQ!$D$2:$J$1713,4,0),")"))</f>
        <v>-</v>
      </c>
      <c r="AT2528" s="71" t="s">
        <v>5096</v>
      </c>
      <c r="AU2528" s="38" t="s">
        <v>6539</v>
      </c>
      <c r="AV2528" s="30"/>
      <c r="AW2528" s="38"/>
    </row>
    <row r="2529" spans="1:49" ht="25.5">
      <c r="A2529" s="33">
        <v>2528</v>
      </c>
      <c r="B2529" s="33" t="str">
        <f t="shared" si="127"/>
        <v>3290_II</v>
      </c>
      <c r="C2529" s="33" t="str">
        <f t="shared" si="128"/>
        <v>6.1//8</v>
      </c>
      <c r="D2529" s="61">
        <v>3290</v>
      </c>
      <c r="E2529" s="72" t="s">
        <v>5095</v>
      </c>
      <c r="F2529" s="395" t="s">
        <v>7494</v>
      </c>
      <c r="G2529" s="62" t="str">
        <f>VLOOKUP(CONCATENATE(TEXT(I2529,"0"),"_",TEXT(F2529,"0")),[1]CodC!$A$2:$D$250,4,0)</f>
        <v>Matérias tóxicas corrosivas, inorgânicas, sólidas;</v>
      </c>
      <c r="H2529" s="395" t="s">
        <v>7347</v>
      </c>
      <c r="I2529" s="68">
        <v>6</v>
      </c>
      <c r="J2529" s="68" t="s">
        <v>50</v>
      </c>
      <c r="K2529" s="68" t="s">
        <v>631</v>
      </c>
      <c r="L2529" s="68" t="s">
        <v>849</v>
      </c>
      <c r="M2529" s="68"/>
      <c r="N2529" s="64" t="s">
        <v>51</v>
      </c>
      <c r="O2529" s="64" t="s">
        <v>51</v>
      </c>
      <c r="P2529" s="113" t="s">
        <v>22423</v>
      </c>
      <c r="Q2529" s="70" t="s">
        <v>5989</v>
      </c>
      <c r="R2529" s="70" t="s">
        <v>645</v>
      </c>
      <c r="S2529" s="65" t="str">
        <f t="shared" si="126"/>
        <v xml:space="preserve"> SW2 </v>
      </c>
      <c r="T2529" s="69" t="s">
        <v>19</v>
      </c>
      <c r="U2529" s="69"/>
      <c r="V2529" s="69"/>
      <c r="W2529" s="69"/>
      <c r="X2529" s="69"/>
      <c r="Y2529" s="69"/>
      <c r="Z2529" s="69"/>
      <c r="AA2529" s="69"/>
      <c r="AB2529" s="69"/>
      <c r="AC2529" s="69"/>
      <c r="AD2529" s="69"/>
      <c r="AE2529" s="69"/>
      <c r="AF2529" s="69"/>
      <c r="AG2529" s="69"/>
      <c r="AH2529" s="69"/>
      <c r="AI2529" s="69"/>
      <c r="AJ2529" s="69"/>
      <c r="AK2529" s="69"/>
      <c r="AL2529" s="69"/>
      <c r="AM2529" s="70" t="str">
        <f>AM2528</f>
        <v>Tóxico à ingestão, por contacto cutâneo ou à inalação. Provoca queimaduras na pele, olhos e mucosas.</v>
      </c>
      <c r="AN2529" s="63" t="str">
        <f>IF(ISNA(VLOOKUP(D2529,[1]GRE_Tabela2!$A$4:$D$112,4,0)),"-",VLOOKUP(D2529,[1]GRE_Tabela2!$A$4:$D$112,4,0))</f>
        <v>-</v>
      </c>
      <c r="AO2529" s="68" t="s">
        <v>1341</v>
      </c>
      <c r="AP2529" s="68" t="s">
        <v>1913</v>
      </c>
      <c r="AQ2529" s="113">
        <v>154</v>
      </c>
      <c r="AR2529" s="302" t="str">
        <f>IF(ISNA(VLOOKUP(AT2529,[1]FISQ!$D$2:$J$1713,7,0)),"-",VLOOKUP(AT2529,[1]FISQ!$D$2:$J$1713,7,0))</f>
        <v>-</v>
      </c>
      <c r="AS2529" s="302" t="str">
        <f>IF(ISNA(VLOOKUP(AT2529,[1]FISQ!$D$2:$J$1713,4,0)),"-",CONCATENATE("(",VLOOKUP(AT2529,[1]FISQ!$D$2:$J$1713,4,0),")"))</f>
        <v>-</v>
      </c>
      <c r="AT2529" s="71" t="s">
        <v>5096</v>
      </c>
      <c r="AU2529" s="38" t="s">
        <v>6539</v>
      </c>
      <c r="AV2529" s="30"/>
      <c r="AW2529" s="38"/>
    </row>
    <row r="2530" spans="1:49" ht="25.5">
      <c r="A2530" s="33">
        <v>2529</v>
      </c>
      <c r="B2530" s="33" t="str">
        <f t="shared" si="127"/>
        <v>3291_-</v>
      </c>
      <c r="C2530" s="33" t="str">
        <f t="shared" si="128"/>
        <v>6.2//-</v>
      </c>
      <c r="D2530" s="61">
        <v>3291</v>
      </c>
      <c r="E2530" s="72" t="s">
        <v>5097</v>
      </c>
      <c r="F2530" s="395" t="s">
        <v>7495</v>
      </c>
      <c r="G2530" s="62" t="str">
        <f>VLOOKUP(CONCATENATE(TEXT(I2530,"0"),"_",TEXT(F2530,"0")),[1]CodC!$A$2:$D$250,4,0)</f>
        <v>Resíduos hospitalares;</v>
      </c>
      <c r="H2530" s="395" t="s">
        <v>7424</v>
      </c>
      <c r="I2530" s="68">
        <v>6</v>
      </c>
      <c r="J2530" s="68" t="s">
        <v>6581</v>
      </c>
      <c r="K2530" s="69" t="s">
        <v>19</v>
      </c>
      <c r="L2530" s="64" t="s">
        <v>19</v>
      </c>
      <c r="M2530" s="64"/>
      <c r="N2530" s="64" t="s">
        <v>24620</v>
      </c>
      <c r="O2530" s="64" t="s">
        <v>19</v>
      </c>
      <c r="P2530" s="113" t="s">
        <v>22424</v>
      </c>
      <c r="Q2530" s="73"/>
      <c r="R2530" s="73" t="s">
        <v>5674</v>
      </c>
      <c r="S2530" s="73" t="s">
        <v>5674</v>
      </c>
      <c r="T2530" s="69" t="s">
        <v>19</v>
      </c>
      <c r="U2530" s="69"/>
      <c r="V2530" s="69"/>
      <c r="W2530" s="69"/>
      <c r="X2530" s="69"/>
      <c r="Y2530" s="69"/>
      <c r="Z2530" s="69"/>
      <c r="AA2530" s="69"/>
      <c r="AB2530" s="69"/>
      <c r="AC2530" s="69"/>
      <c r="AD2530" s="69"/>
      <c r="AE2530" s="69"/>
      <c r="AF2530" s="69"/>
      <c r="AG2530" s="69"/>
      <c r="AH2530" s="69"/>
      <c r="AI2530" s="69"/>
      <c r="AJ2530" s="69"/>
      <c r="AK2530" s="69"/>
      <c r="AL2530" s="69"/>
      <c r="AM2530" s="70" t="s">
        <v>5098</v>
      </c>
      <c r="AN2530" s="63" t="str">
        <f>IF(ISNA(VLOOKUP(D2530,[1]GRE_Tabela2!$A$4:$D$112,4,0)),"-",VLOOKUP(D2530,[1]GRE_Tabela2!$A$4:$D$112,4,0))</f>
        <v>-</v>
      </c>
      <c r="AO2530" s="68" t="s">
        <v>1341</v>
      </c>
      <c r="AP2530" s="68" t="s">
        <v>4273</v>
      </c>
      <c r="AQ2530" s="113">
        <v>158</v>
      </c>
      <c r="AR2530" s="302" t="str">
        <f>IF(ISNA(VLOOKUP(AT2530,[1]FISQ!$D$2:$J$1713,7,0)),"-",VLOOKUP(AT2530,[1]FISQ!$D$2:$J$1713,7,0))</f>
        <v>-</v>
      </c>
      <c r="AS2530" s="302" t="str">
        <f>IF(ISNA(VLOOKUP(AT2530,[1]FISQ!$D$2:$J$1713,4,0)),"-",CONCATENATE("(",VLOOKUP(AT2530,[1]FISQ!$D$2:$J$1713,4,0),")"))</f>
        <v>-</v>
      </c>
      <c r="AT2530" s="71" t="s">
        <v>5099</v>
      </c>
      <c r="AU2530" s="38"/>
      <c r="AV2530" s="38"/>
      <c r="AW2530" s="38"/>
    </row>
    <row r="2531" spans="1:49" ht="165.75">
      <c r="A2531" s="33">
        <v>2530</v>
      </c>
      <c r="B2531" s="33" t="str">
        <f t="shared" si="127"/>
        <v>3292_-</v>
      </c>
      <c r="C2531" s="33" t="str">
        <f t="shared" si="128"/>
        <v>4.3//-</v>
      </c>
      <c r="D2531" s="61">
        <v>3292</v>
      </c>
      <c r="E2531" s="67" t="s">
        <v>5100</v>
      </c>
      <c r="F2531" s="395" t="s">
        <v>7496</v>
      </c>
      <c r="G2531" s="62" t="str">
        <f>VLOOKUP(CONCATENATE(TEXT(I2531,"0"),"_",TEXT(F2531,"0")),[1]CodC!$A$2:$D$250,4,0)</f>
        <v>Objetos que contêm matérias que, em contacto com a água, libertam gases inflamáveis, sem perigo subsidiário</v>
      </c>
      <c r="H2531" s="395" t="s">
        <v>19</v>
      </c>
      <c r="I2531" s="68">
        <v>4</v>
      </c>
      <c r="J2531" s="68" t="s">
        <v>298</v>
      </c>
      <c r="K2531" s="69" t="s">
        <v>19</v>
      </c>
      <c r="L2531" s="68" t="s">
        <v>19</v>
      </c>
      <c r="M2531" s="68"/>
      <c r="N2531" s="64" t="s">
        <v>24621</v>
      </c>
      <c r="O2531" s="64" t="s">
        <v>5101</v>
      </c>
      <c r="P2531" s="113" t="s">
        <v>22426</v>
      </c>
      <c r="Q2531" s="70" t="s">
        <v>621</v>
      </c>
      <c r="R2531" s="70" t="s">
        <v>5675</v>
      </c>
      <c r="S2531" s="65" t="str">
        <f t="shared" ref="S2531:S2577" si="129">RIGHT(R2531,LEN(R2531)-LEN(Q2531))</f>
        <v>H1</v>
      </c>
      <c r="T2531" s="69" t="s">
        <v>5626</v>
      </c>
      <c r="U2531" s="69"/>
      <c r="V2531" s="69"/>
      <c r="W2531" s="69"/>
      <c r="X2531" s="69"/>
      <c r="Y2531" s="69"/>
      <c r="Z2531" s="69"/>
      <c r="AA2531" s="69"/>
      <c r="AB2531" s="69"/>
      <c r="AC2531" s="69"/>
      <c r="AD2531" s="69"/>
      <c r="AE2531" s="69"/>
      <c r="AF2531" s="69"/>
      <c r="AG2531" s="69"/>
      <c r="AH2531" s="69"/>
      <c r="AI2531" s="69"/>
      <c r="AJ2531" s="69"/>
      <c r="AK2531" s="69"/>
      <c r="AL2531" s="69"/>
      <c r="AM2531" s="70" t="s">
        <v>6351</v>
      </c>
      <c r="AN2531" s="63" t="str">
        <f>IF(ISNA(VLOOKUP(D2531,[1]GRE_Tabela2!$A$4:$D$112,4,0)),"-",VLOOKUP(D2531,[1]GRE_Tabela2!$A$4:$D$112,4,0))</f>
        <v>-</v>
      </c>
      <c r="AO2531" s="68" t="s">
        <v>1065</v>
      </c>
      <c r="AP2531" s="68" t="s">
        <v>1387</v>
      </c>
      <c r="AQ2531" s="113">
        <v>138</v>
      </c>
      <c r="AR2531" s="302" t="str">
        <f>IF(ISNA(VLOOKUP(AT2531,[1]FISQ!$D$2:$J$1713,7,0)),"-",VLOOKUP(AT2531,[1]FISQ!$D$2:$J$1713,7,0))</f>
        <v>-</v>
      </c>
      <c r="AS2531" s="302" t="str">
        <f>IF(ISNA(VLOOKUP(AT2531,[1]FISQ!$D$2:$J$1713,4,0)),"-",CONCATENATE("(",VLOOKUP(AT2531,[1]FISQ!$D$2:$J$1713,4,0),")"))</f>
        <v>-</v>
      </c>
      <c r="AT2531" s="71" t="s">
        <v>5102</v>
      </c>
      <c r="AU2531" s="38"/>
      <c r="AV2531" s="38"/>
      <c r="AW2531" s="38"/>
    </row>
    <row r="2532" spans="1:49" ht="25.5">
      <c r="A2532" s="33">
        <v>2531</v>
      </c>
      <c r="B2532" s="33" t="str">
        <f t="shared" si="127"/>
        <v>3293_III</v>
      </c>
      <c r="C2532" s="33" t="str">
        <f t="shared" si="128"/>
        <v>6.1//-</v>
      </c>
      <c r="D2532" s="61">
        <v>3293</v>
      </c>
      <c r="E2532" s="67" t="s">
        <v>5103</v>
      </c>
      <c r="F2532" s="395" t="s">
        <v>850</v>
      </c>
      <c r="G2532" s="62" t="str">
        <f>VLOOKUP(CONCATENATE(TEXT(I2532,"0"),"_",TEXT(F2532,"0")),[1]CodC!$A$2:$D$250,4,0)</f>
        <v>Matérias tóxicas sem perigo subsidiário, inorgânicas, líquidas;</v>
      </c>
      <c r="H2532" s="395" t="s">
        <v>7327</v>
      </c>
      <c r="I2532" s="68">
        <v>6</v>
      </c>
      <c r="J2532" s="68" t="s">
        <v>50</v>
      </c>
      <c r="K2532" s="64" t="s">
        <v>19</v>
      </c>
      <c r="L2532" s="68" t="s">
        <v>879</v>
      </c>
      <c r="M2532" s="68"/>
      <c r="N2532" s="64" t="s">
        <v>24622</v>
      </c>
      <c r="O2532" s="64" t="s">
        <v>885</v>
      </c>
      <c r="P2532" s="113" t="s">
        <v>22423</v>
      </c>
      <c r="Q2532" s="70" t="s">
        <v>621</v>
      </c>
      <c r="R2532" s="70" t="s">
        <v>621</v>
      </c>
      <c r="S2532" s="65" t="str">
        <f t="shared" si="129"/>
        <v/>
      </c>
      <c r="T2532" s="68" t="s">
        <v>1000</v>
      </c>
      <c r="U2532" s="68"/>
      <c r="V2532" s="68"/>
      <c r="W2532" s="68"/>
      <c r="X2532" s="68"/>
      <c r="Y2532" s="68"/>
      <c r="Z2532" s="68"/>
      <c r="AA2532" s="68"/>
      <c r="AB2532" s="68"/>
      <c r="AC2532" s="68"/>
      <c r="AD2532" s="68"/>
      <c r="AE2532" s="68"/>
      <c r="AF2532" s="68"/>
      <c r="AG2532" s="68"/>
      <c r="AH2532" s="68"/>
      <c r="AI2532" s="68"/>
      <c r="AJ2532" s="68"/>
      <c r="AK2532" s="68"/>
      <c r="AL2532" s="68" t="s">
        <v>7163</v>
      </c>
      <c r="AM2532" s="70" t="s">
        <v>5104</v>
      </c>
      <c r="AN2532" s="63" t="str">
        <f>IF(ISNA(VLOOKUP(D2532,[1]GRE_Tabela2!$A$4:$D$112,4,0)),"-",VLOOKUP(D2532,[1]GRE_Tabela2!$A$4:$D$112,4,0))</f>
        <v>-</v>
      </c>
      <c r="AO2532" s="68" t="s">
        <v>1341</v>
      </c>
      <c r="AP2532" s="68" t="s">
        <v>1795</v>
      </c>
      <c r="AQ2532" s="113">
        <v>152</v>
      </c>
      <c r="AR2532" s="302" t="str">
        <f>IF(ISNA(VLOOKUP(AT2532,[1]FISQ!$D$2:$J$1713,7,0)),"-",VLOOKUP(AT2532,[1]FISQ!$D$2:$J$1713,7,0))</f>
        <v>-</v>
      </c>
      <c r="AS2532" s="302" t="str">
        <f>IF(ISNA(VLOOKUP(AT2532,[1]FISQ!$D$2:$J$1713,4,0)),"-",CONCATENATE("(",VLOOKUP(AT2532,[1]FISQ!$D$2:$J$1713,4,0),")"))</f>
        <v>-</v>
      </c>
      <c r="AT2532" s="71" t="s">
        <v>5105</v>
      </c>
      <c r="AU2532" s="38" t="s">
        <v>6545</v>
      </c>
      <c r="AV2532" s="30"/>
      <c r="AW2532" s="38"/>
    </row>
    <row r="2533" spans="1:49" ht="63.75">
      <c r="A2533" s="33">
        <v>2532</v>
      </c>
      <c r="B2533" s="33" t="str">
        <f t="shared" si="127"/>
        <v>3294_I</v>
      </c>
      <c r="C2533" s="33" t="str">
        <f t="shared" si="128"/>
        <v>6.1//3</v>
      </c>
      <c r="D2533" s="61">
        <v>3294</v>
      </c>
      <c r="E2533" s="67" t="s">
        <v>5106</v>
      </c>
      <c r="F2533" s="395" t="s">
        <v>7266</v>
      </c>
      <c r="G2533" s="62" t="str">
        <f>VLOOKUP(CONCATENATE(TEXT(I2533,"0"),"_",TEXT(F2533,"0")),[1]CodC!$A$2:$D$250,4,0)</f>
        <v>Matérias tóxicas inflamáveis, líquidas;</v>
      </c>
      <c r="H2533" s="395" t="s">
        <v>7277</v>
      </c>
      <c r="I2533" s="68">
        <v>6</v>
      </c>
      <c r="J2533" s="68" t="s">
        <v>50</v>
      </c>
      <c r="K2533" s="68">
        <v>3</v>
      </c>
      <c r="L2533" s="68" t="s">
        <v>746</v>
      </c>
      <c r="M2533" s="64" t="s">
        <v>1313</v>
      </c>
      <c r="N2533" s="64" t="s">
        <v>24623</v>
      </c>
      <c r="O2533" s="64" t="s">
        <v>1093</v>
      </c>
      <c r="P2533" s="113" t="s">
        <v>22423</v>
      </c>
      <c r="Q2533" s="70" t="s">
        <v>7229</v>
      </c>
      <c r="R2533" s="70" t="s">
        <v>633</v>
      </c>
      <c r="S2533" s="65" t="str">
        <f t="shared" si="129"/>
        <v xml:space="preserve"> SW2 </v>
      </c>
      <c r="T2533" s="69" t="s">
        <v>19</v>
      </c>
      <c r="U2533" s="69"/>
      <c r="V2533" s="69"/>
      <c r="W2533" s="69"/>
      <c r="X2533" s="69"/>
      <c r="Y2533" s="69"/>
      <c r="Z2533" s="69"/>
      <c r="AA2533" s="69"/>
      <c r="AB2533" s="69"/>
      <c r="AC2533" s="69"/>
      <c r="AD2533" s="69"/>
      <c r="AE2533" s="69"/>
      <c r="AF2533" s="69"/>
      <c r="AG2533" s="69"/>
      <c r="AH2533" s="69"/>
      <c r="AI2533" s="69"/>
      <c r="AJ2533" s="69"/>
      <c r="AK2533" s="69"/>
      <c r="AL2533" s="69"/>
      <c r="AM2533" s="70" t="s">
        <v>5694</v>
      </c>
      <c r="AN2533" s="63" t="str">
        <f>IF(ISNA(VLOOKUP(D2533,[1]GRE_Tabela2!$A$4:$D$112,4,0)),"-",VLOOKUP(D2533,[1]GRE_Tabela2!$A$4:$D$112,4,0))</f>
        <v>-</v>
      </c>
      <c r="AO2533" s="68" t="s">
        <v>747</v>
      </c>
      <c r="AP2533" s="68" t="s">
        <v>748</v>
      </c>
      <c r="AQ2533" s="113">
        <v>131</v>
      </c>
      <c r="AR2533" s="302" t="str">
        <f>IF(ISNA(VLOOKUP(AT2533,[1]FISQ!$D$2:$J$1713,7,0)),"-",VLOOKUP(AT2533,[1]FISQ!$D$2:$J$1713,7,0))</f>
        <v>-</v>
      </c>
      <c r="AS2533" s="302" t="str">
        <f>IF(ISNA(VLOOKUP(AT2533,[1]FISQ!$D$2:$J$1713,4,0)),"-",CONCATENATE("(",VLOOKUP(AT2533,[1]FISQ!$D$2:$J$1713,4,0),")"))</f>
        <v>-</v>
      </c>
      <c r="AT2533" s="71" t="s">
        <v>5107</v>
      </c>
      <c r="AU2533" s="38"/>
      <c r="AV2533" s="38"/>
      <c r="AW2533" s="38"/>
    </row>
    <row r="2534" spans="1:49" ht="25.5">
      <c r="A2534" s="33">
        <v>2533</v>
      </c>
      <c r="B2534" s="33" t="str">
        <f t="shared" si="127"/>
        <v>3295_I</v>
      </c>
      <c r="C2534" s="33" t="str">
        <f t="shared" si="128"/>
        <v>3//-</v>
      </c>
      <c r="D2534" s="61">
        <v>3295</v>
      </c>
      <c r="E2534" s="79" t="s">
        <v>5108</v>
      </c>
      <c r="F2534" s="395" t="s">
        <v>7275</v>
      </c>
      <c r="G2534" s="62" t="str">
        <f>VLOOKUP(CONCATENATE(TEXT(I2534,"0"),"_",TEXT(F2534,"0")),[1]CodC!$A$2:$D$250,4,0)</f>
        <v>Líquidos inflamáveis, sem perigo subsidiário, com um ponto de inflamação inferior ou igual a 60 °C;</v>
      </c>
      <c r="H2534" s="395" t="s">
        <v>7276</v>
      </c>
      <c r="I2534" s="69">
        <v>3</v>
      </c>
      <c r="J2534" s="69" t="s">
        <v>848</v>
      </c>
      <c r="K2534" s="69" t="s">
        <v>19</v>
      </c>
      <c r="L2534" s="68" t="s">
        <v>746</v>
      </c>
      <c r="M2534" s="63"/>
      <c r="N2534" s="64" t="s">
        <v>19</v>
      </c>
      <c r="O2534" s="64" t="s">
        <v>19</v>
      </c>
      <c r="P2534" s="113" t="s">
        <v>22423</v>
      </c>
      <c r="Q2534" s="70" t="s">
        <v>851</v>
      </c>
      <c r="R2534" s="70" t="s">
        <v>851</v>
      </c>
      <c r="S2534" s="65" t="str">
        <f t="shared" si="129"/>
        <v/>
      </c>
      <c r="T2534" s="69" t="s">
        <v>19</v>
      </c>
      <c r="U2534" s="69"/>
      <c r="V2534" s="69"/>
      <c r="W2534" s="69"/>
      <c r="X2534" s="69"/>
      <c r="Y2534" s="69"/>
      <c r="Z2534" s="69"/>
      <c r="AA2534" s="69"/>
      <c r="AB2534" s="69"/>
      <c r="AC2534" s="69"/>
      <c r="AD2534" s="69"/>
      <c r="AE2534" s="69"/>
      <c r="AF2534" s="69"/>
      <c r="AG2534" s="69"/>
      <c r="AH2534" s="69"/>
      <c r="AI2534" s="69"/>
      <c r="AJ2534" s="69"/>
      <c r="AK2534" s="69"/>
      <c r="AL2534" s="69"/>
      <c r="AM2534" s="70" t="s">
        <v>1110</v>
      </c>
      <c r="AN2534" s="63" t="str">
        <f>IF(ISNA(VLOOKUP(D2534,[1]GRE_Tabela2!$A$4:$D$112,4,0)),"-",VLOOKUP(D2534,[1]GRE_Tabela2!$A$4:$D$112,4,0))</f>
        <v>-</v>
      </c>
      <c r="AO2534" s="68" t="s">
        <v>747</v>
      </c>
      <c r="AP2534" s="68" t="s">
        <v>748</v>
      </c>
      <c r="AQ2534" s="113">
        <v>128</v>
      </c>
      <c r="AR2534" s="302" t="str">
        <f>IF(ISNA(VLOOKUP(AT2534,[1]FISQ!$D$2:$J$1713,7,0)),"-",VLOOKUP(AT2534,[1]FISQ!$D$2:$J$1713,7,0))</f>
        <v>0500 </v>
      </c>
      <c r="AS2534" s="302" t="str">
        <f>IF(ISNA(VLOOKUP(AT2534,[1]FISQ!$D$2:$J$1713,4,0)),"-",CONCATENATE("(",VLOOKUP(AT2534,[1]FISQ!$D$2:$J$1713,4,0),")"))</f>
        <v>(4)</v>
      </c>
      <c r="AT2534" s="71" t="s">
        <v>5109</v>
      </c>
      <c r="AU2534" s="38"/>
      <c r="AV2534" s="38"/>
      <c r="AW2534" s="38"/>
    </row>
    <row r="2535" spans="1:49" ht="25.5">
      <c r="A2535" s="33">
        <v>2534</v>
      </c>
      <c r="B2535" s="33" t="str">
        <f t="shared" si="127"/>
        <v>3295_II</v>
      </c>
      <c r="C2535" s="33" t="str">
        <f t="shared" si="128"/>
        <v>3//-</v>
      </c>
      <c r="D2535" s="61">
        <v>3295</v>
      </c>
      <c r="E2535" s="79" t="s">
        <v>5108</v>
      </c>
      <c r="F2535" s="395" t="s">
        <v>7275</v>
      </c>
      <c r="G2535" s="62" t="str">
        <f>VLOOKUP(CONCATENATE(TEXT(I2535,"0"),"_",TEXT(F2535,"0")),[1]CodC!$A$2:$D$250,4,0)</f>
        <v>Líquidos inflamáveis, sem perigo subsidiário, com um ponto de inflamação inferior ou igual a 60 °C;</v>
      </c>
      <c r="H2535" s="395" t="s">
        <v>7276</v>
      </c>
      <c r="I2535" s="69">
        <v>3</v>
      </c>
      <c r="J2535" s="69" t="s">
        <v>848</v>
      </c>
      <c r="K2535" s="69" t="s">
        <v>19</v>
      </c>
      <c r="L2535" s="68" t="s">
        <v>849</v>
      </c>
      <c r="M2535" s="63"/>
      <c r="N2535" s="64" t="s">
        <v>24442</v>
      </c>
      <c r="O2535" s="64" t="s">
        <v>19</v>
      </c>
      <c r="P2535" s="113" t="s">
        <v>22423</v>
      </c>
      <c r="Q2535" s="70" t="s">
        <v>861</v>
      </c>
      <c r="R2535" s="70" t="s">
        <v>861</v>
      </c>
      <c r="S2535" s="65" t="str">
        <f t="shared" si="129"/>
        <v/>
      </c>
      <c r="T2535" s="69" t="s">
        <v>19</v>
      </c>
      <c r="U2535" s="69"/>
      <c r="V2535" s="69"/>
      <c r="W2535" s="69"/>
      <c r="X2535" s="69"/>
      <c r="Y2535" s="69"/>
      <c r="Z2535" s="69"/>
      <c r="AA2535" s="69"/>
      <c r="AB2535" s="69"/>
      <c r="AC2535" s="69"/>
      <c r="AD2535" s="69"/>
      <c r="AE2535" s="69"/>
      <c r="AF2535" s="69"/>
      <c r="AG2535" s="69"/>
      <c r="AH2535" s="69"/>
      <c r="AI2535" s="69"/>
      <c r="AJ2535" s="69"/>
      <c r="AK2535" s="69"/>
      <c r="AL2535" s="69"/>
      <c r="AM2535" s="70" t="str">
        <f>AM2534</f>
        <v>Imiscível com a água.</v>
      </c>
      <c r="AN2535" s="63" t="str">
        <f>IF(ISNA(VLOOKUP(D2535,[1]GRE_Tabela2!$A$4:$D$112,4,0)),"-",VLOOKUP(D2535,[1]GRE_Tabela2!$A$4:$D$112,4,0))</f>
        <v>-</v>
      </c>
      <c r="AO2535" s="68" t="s">
        <v>747</v>
      </c>
      <c r="AP2535" s="68" t="s">
        <v>748</v>
      </c>
      <c r="AQ2535" s="113">
        <v>128</v>
      </c>
      <c r="AR2535" s="302" t="str">
        <f>IF(ISNA(VLOOKUP(AT2535,[1]FISQ!$D$2:$J$1713,7,0)),"-",VLOOKUP(AT2535,[1]FISQ!$D$2:$J$1713,7,0))</f>
        <v>0500 </v>
      </c>
      <c r="AS2535" s="302" t="str">
        <f>IF(ISNA(VLOOKUP(AT2535,[1]FISQ!$D$2:$J$1713,4,0)),"-",CONCATENATE("(",VLOOKUP(AT2535,[1]FISQ!$D$2:$J$1713,4,0),")"))</f>
        <v>(4)</v>
      </c>
      <c r="AT2535" s="71" t="s">
        <v>5109</v>
      </c>
      <c r="AU2535" s="38"/>
      <c r="AV2535" s="38"/>
      <c r="AW2535" s="38"/>
    </row>
    <row r="2536" spans="1:49" ht="25.5">
      <c r="A2536" s="33">
        <v>2535</v>
      </c>
      <c r="B2536" s="33" t="str">
        <f t="shared" si="127"/>
        <v>3295_III</v>
      </c>
      <c r="C2536" s="33" t="str">
        <f t="shared" si="128"/>
        <v>3//-</v>
      </c>
      <c r="D2536" s="61">
        <v>3295</v>
      </c>
      <c r="E2536" s="79" t="s">
        <v>5110</v>
      </c>
      <c r="F2536" s="395" t="s">
        <v>7275</v>
      </c>
      <c r="G2536" s="62" t="str">
        <f>VLOOKUP(CONCATENATE(TEXT(I2536,"0"),"_",TEXT(F2536,"0")),[1]CodC!$A$2:$D$250,4,0)</f>
        <v>Líquidos inflamáveis, sem perigo subsidiário, com um ponto de inflamação inferior ou igual a 60 °C;</v>
      </c>
      <c r="H2536" s="395" t="s">
        <v>7280</v>
      </c>
      <c r="I2536" s="69">
        <v>3</v>
      </c>
      <c r="J2536" s="69" t="s">
        <v>848</v>
      </c>
      <c r="K2536" s="69" t="s">
        <v>19</v>
      </c>
      <c r="L2536" s="68" t="s">
        <v>879</v>
      </c>
      <c r="M2536" s="68"/>
      <c r="N2536" s="64" t="s">
        <v>19</v>
      </c>
      <c r="O2536" s="64" t="s">
        <v>885</v>
      </c>
      <c r="P2536" s="113" t="s">
        <v>22425</v>
      </c>
      <c r="Q2536" s="70" t="s">
        <v>621</v>
      </c>
      <c r="R2536" s="70" t="s">
        <v>621</v>
      </c>
      <c r="S2536" s="65" t="str">
        <f t="shared" si="129"/>
        <v/>
      </c>
      <c r="T2536" s="69" t="s">
        <v>19</v>
      </c>
      <c r="U2536" s="69"/>
      <c r="V2536" s="69"/>
      <c r="W2536" s="69"/>
      <c r="X2536" s="69"/>
      <c r="Y2536" s="69"/>
      <c r="Z2536" s="69"/>
      <c r="AA2536" s="69"/>
      <c r="AB2536" s="69"/>
      <c r="AC2536" s="69"/>
      <c r="AD2536" s="69"/>
      <c r="AE2536" s="69"/>
      <c r="AF2536" s="69"/>
      <c r="AG2536" s="69"/>
      <c r="AH2536" s="69"/>
      <c r="AI2536" s="69"/>
      <c r="AJ2536" s="69"/>
      <c r="AK2536" s="69"/>
      <c r="AL2536" s="69"/>
      <c r="AM2536" s="70" t="s">
        <v>1110</v>
      </c>
      <c r="AN2536" s="63" t="str">
        <f>IF(ISNA(VLOOKUP(D2536,[1]GRE_Tabela2!$A$4:$D$112,4,0)),"-",VLOOKUP(D2536,[1]GRE_Tabela2!$A$4:$D$112,4,0))</f>
        <v>-</v>
      </c>
      <c r="AO2536" s="68" t="s">
        <v>747</v>
      </c>
      <c r="AP2536" s="68" t="s">
        <v>748</v>
      </c>
      <c r="AQ2536" s="113">
        <v>128</v>
      </c>
      <c r="AR2536" s="302" t="str">
        <f>IF(ISNA(VLOOKUP(AT2536,[1]FISQ!$D$2:$J$1713,7,0)),"-",VLOOKUP(AT2536,[1]FISQ!$D$2:$J$1713,7,0))</f>
        <v>0500 </v>
      </c>
      <c r="AS2536" s="302" t="str">
        <f>IF(ISNA(VLOOKUP(AT2536,[1]FISQ!$D$2:$J$1713,4,0)),"-",CONCATENATE("(",VLOOKUP(AT2536,[1]FISQ!$D$2:$J$1713,4,0),")"))</f>
        <v>(4)</v>
      </c>
      <c r="AT2536" s="71" t="s">
        <v>5109</v>
      </c>
      <c r="AU2536" s="38"/>
      <c r="AV2536" s="38"/>
      <c r="AW2536" s="38"/>
    </row>
    <row r="2537" spans="1:49" ht="15">
      <c r="A2537" s="33">
        <v>2536</v>
      </c>
      <c r="B2537" s="33" t="str">
        <f t="shared" si="127"/>
        <v>3296_-</v>
      </c>
      <c r="C2537" s="33" t="str">
        <f t="shared" si="128"/>
        <v>2.2//-</v>
      </c>
      <c r="D2537" s="61">
        <v>3296</v>
      </c>
      <c r="E2537" s="67" t="s">
        <v>5111</v>
      </c>
      <c r="F2537" s="395" t="s">
        <v>7252</v>
      </c>
      <c r="G2537" s="62" t="str">
        <f>VLOOKUP(CONCATENATE(TEXT(I2537,"0"),"_",TEXT(F2537,"0")),[1]CodC!$A$2:$D$250,4,0)</f>
        <v>Gás liquefeito, asfixiante</v>
      </c>
      <c r="H2537" s="395" t="s">
        <v>7248</v>
      </c>
      <c r="I2537" s="68">
        <v>2</v>
      </c>
      <c r="J2537" s="68" t="s">
        <v>6550</v>
      </c>
      <c r="K2537" s="69" t="s">
        <v>19</v>
      </c>
      <c r="L2537" s="64" t="s">
        <v>19</v>
      </c>
      <c r="M2537" s="64"/>
      <c r="N2537" s="64">
        <v>662</v>
      </c>
      <c r="O2537" s="64" t="s">
        <v>19</v>
      </c>
      <c r="P2537" s="113" t="s">
        <v>22425</v>
      </c>
      <c r="Q2537" s="70" t="s">
        <v>621</v>
      </c>
      <c r="R2537" s="70" t="s">
        <v>621</v>
      </c>
      <c r="S2537" s="65" t="str">
        <f t="shared" si="129"/>
        <v/>
      </c>
      <c r="T2537" s="69" t="s">
        <v>19</v>
      </c>
      <c r="U2537" s="69"/>
      <c r="V2537" s="69"/>
      <c r="W2537" s="69"/>
      <c r="X2537" s="69"/>
      <c r="Y2537" s="69"/>
      <c r="Z2537" s="69"/>
      <c r="AA2537" s="69"/>
      <c r="AB2537" s="69"/>
      <c r="AC2537" s="69"/>
      <c r="AD2537" s="69"/>
      <c r="AE2537" s="69"/>
      <c r="AF2537" s="69"/>
      <c r="AG2537" s="69"/>
      <c r="AH2537" s="69"/>
      <c r="AI2537" s="69"/>
      <c r="AJ2537" s="69"/>
      <c r="AK2537" s="69"/>
      <c r="AL2537" s="69"/>
      <c r="AM2537" s="70" t="s">
        <v>5112</v>
      </c>
      <c r="AN2537" s="63" t="str">
        <f>IF(ISNA(VLOOKUP(D2537,[1]GRE_Tabela2!$A$4:$D$112,4,0)),"-",VLOOKUP(D2537,[1]GRE_Tabela2!$A$4:$D$112,4,0))</f>
        <v>-</v>
      </c>
      <c r="AO2537" s="68" t="s">
        <v>619</v>
      </c>
      <c r="AP2537" s="68" t="s">
        <v>620</v>
      </c>
      <c r="AQ2537" s="113">
        <v>126</v>
      </c>
      <c r="AR2537" s="302" t="str">
        <f>IF(ISNA(VLOOKUP(AT2537,[1]FISQ!$D$2:$J$1713,7,0)),"-",VLOOKUP(AT2537,[1]FISQ!$D$2:$J$1713,7,0))</f>
        <v>-</v>
      </c>
      <c r="AS2537" s="302" t="str">
        <f>IF(ISNA(VLOOKUP(AT2537,[1]FISQ!$D$2:$J$1713,4,0)),"-",CONCATENATE("(",VLOOKUP(AT2537,[1]FISQ!$D$2:$J$1713,4,0),")"))</f>
        <v>-</v>
      </c>
      <c r="AT2537" s="71" t="s">
        <v>5113</v>
      </c>
      <c r="AU2537" s="38"/>
      <c r="AV2537" s="38"/>
      <c r="AW2537" s="38"/>
    </row>
    <row r="2538" spans="1:49" ht="25.5">
      <c r="A2538" s="33">
        <v>2537</v>
      </c>
      <c r="B2538" s="33" t="str">
        <f t="shared" si="127"/>
        <v>3297_-</v>
      </c>
      <c r="C2538" s="33" t="str">
        <f t="shared" si="128"/>
        <v>2.2//-</v>
      </c>
      <c r="D2538" s="61">
        <v>3297</v>
      </c>
      <c r="E2538" s="72" t="s">
        <v>5114</v>
      </c>
      <c r="F2538" s="395" t="s">
        <v>7252</v>
      </c>
      <c r="G2538" s="62" t="str">
        <f>VLOOKUP(CONCATENATE(TEXT(I2538,"0"),"_",TEXT(F2538,"0")),[1]CodC!$A$2:$D$250,4,0)</f>
        <v>Gás liquefeito, asfixiante</v>
      </c>
      <c r="H2538" s="395" t="s">
        <v>7248</v>
      </c>
      <c r="I2538" s="68">
        <v>2</v>
      </c>
      <c r="J2538" s="68" t="s">
        <v>6550</v>
      </c>
      <c r="K2538" s="69" t="s">
        <v>19</v>
      </c>
      <c r="L2538" s="64" t="s">
        <v>19</v>
      </c>
      <c r="M2538" s="64"/>
      <c r="N2538" s="64" t="s">
        <v>24430</v>
      </c>
      <c r="O2538" s="64">
        <v>392</v>
      </c>
      <c r="P2538" s="113" t="s">
        <v>22425</v>
      </c>
      <c r="Q2538" s="70" t="s">
        <v>621</v>
      </c>
      <c r="R2538" s="70" t="s">
        <v>621</v>
      </c>
      <c r="S2538" s="65" t="str">
        <f t="shared" si="129"/>
        <v/>
      </c>
      <c r="T2538" s="69" t="s">
        <v>19</v>
      </c>
      <c r="U2538" s="69"/>
      <c r="V2538" s="69"/>
      <c r="W2538" s="69"/>
      <c r="X2538" s="69"/>
      <c r="Y2538" s="69"/>
      <c r="Z2538" s="69"/>
      <c r="AA2538" s="69"/>
      <c r="AB2538" s="69"/>
      <c r="AC2538" s="69"/>
      <c r="AD2538" s="69"/>
      <c r="AE2538" s="69"/>
      <c r="AF2538" s="69"/>
      <c r="AG2538" s="69"/>
      <c r="AH2538" s="69"/>
      <c r="AI2538" s="69"/>
      <c r="AJ2538" s="69"/>
      <c r="AK2538" s="69"/>
      <c r="AL2538" s="69"/>
      <c r="AM2538" s="70" t="s">
        <v>5115</v>
      </c>
      <c r="AN2538" s="63" t="str">
        <f>IF(ISNA(VLOOKUP(D2538,[1]GRE_Tabela2!$A$4:$D$112,4,0)),"-",VLOOKUP(D2538,[1]GRE_Tabela2!$A$4:$D$112,4,0))</f>
        <v>-</v>
      </c>
      <c r="AO2538" s="68" t="s">
        <v>619</v>
      </c>
      <c r="AP2538" s="68" t="s">
        <v>620</v>
      </c>
      <c r="AQ2538" s="113">
        <v>126</v>
      </c>
      <c r="AR2538" s="302" t="str">
        <f>IF(ISNA(VLOOKUP(AT2538,[1]FISQ!$D$2:$J$1713,7,0)),"-",VLOOKUP(AT2538,[1]FISQ!$D$2:$J$1713,7,0))</f>
        <v>-</v>
      </c>
      <c r="AS2538" s="302" t="str">
        <f>IF(ISNA(VLOOKUP(AT2538,[1]FISQ!$D$2:$J$1713,4,0)),"-",CONCATENATE("(",VLOOKUP(AT2538,[1]FISQ!$D$2:$J$1713,4,0),")"))</f>
        <v>-</v>
      </c>
      <c r="AT2538" s="71" t="s">
        <v>5116</v>
      </c>
      <c r="AU2538" s="38"/>
      <c r="AV2538" s="38"/>
      <c r="AW2538" s="38"/>
    </row>
    <row r="2539" spans="1:49" ht="25.5">
      <c r="A2539" s="33">
        <v>2538</v>
      </c>
      <c r="B2539" s="33" t="str">
        <f t="shared" si="127"/>
        <v>3298_-</v>
      </c>
      <c r="C2539" s="33" t="str">
        <f t="shared" si="128"/>
        <v>2.2//-</v>
      </c>
      <c r="D2539" s="61">
        <v>3298</v>
      </c>
      <c r="E2539" s="72" t="s">
        <v>5117</v>
      </c>
      <c r="F2539" s="395" t="s">
        <v>7252</v>
      </c>
      <c r="G2539" s="62" t="str">
        <f>VLOOKUP(CONCATENATE(TEXT(I2539,"0"),"_",TEXT(F2539,"0")),[1]CodC!$A$2:$D$250,4,0)</f>
        <v>Gás liquefeito, asfixiante</v>
      </c>
      <c r="H2539" s="395" t="s">
        <v>7248</v>
      </c>
      <c r="I2539" s="68">
        <v>2</v>
      </c>
      <c r="J2539" s="68" t="s">
        <v>6550</v>
      </c>
      <c r="K2539" s="69" t="s">
        <v>19</v>
      </c>
      <c r="L2539" s="64" t="s">
        <v>19</v>
      </c>
      <c r="M2539" s="64"/>
      <c r="N2539" s="64" t="s">
        <v>24430</v>
      </c>
      <c r="O2539" s="64">
        <v>392</v>
      </c>
      <c r="P2539" s="113" t="s">
        <v>22425</v>
      </c>
      <c r="Q2539" s="70" t="s">
        <v>621</v>
      </c>
      <c r="R2539" s="70" t="s">
        <v>621</v>
      </c>
      <c r="S2539" s="65" t="str">
        <f t="shared" si="129"/>
        <v/>
      </c>
      <c r="T2539" s="69" t="s">
        <v>19</v>
      </c>
      <c r="U2539" s="69"/>
      <c r="V2539" s="69"/>
      <c r="W2539" s="69"/>
      <c r="X2539" s="69"/>
      <c r="Y2539" s="69"/>
      <c r="Z2539" s="69"/>
      <c r="AA2539" s="69"/>
      <c r="AB2539" s="69"/>
      <c r="AC2539" s="69"/>
      <c r="AD2539" s="69"/>
      <c r="AE2539" s="69"/>
      <c r="AF2539" s="69"/>
      <c r="AG2539" s="69"/>
      <c r="AH2539" s="69"/>
      <c r="AI2539" s="69"/>
      <c r="AJ2539" s="69"/>
      <c r="AK2539" s="69"/>
      <c r="AL2539" s="69"/>
      <c r="AM2539" s="70" t="s">
        <v>5115</v>
      </c>
      <c r="AN2539" s="63" t="str">
        <f>IF(ISNA(VLOOKUP(D2539,[1]GRE_Tabela2!$A$4:$D$112,4,0)),"-",VLOOKUP(D2539,[1]GRE_Tabela2!$A$4:$D$112,4,0))</f>
        <v>-</v>
      </c>
      <c r="AO2539" s="68" t="s">
        <v>619</v>
      </c>
      <c r="AP2539" s="68" t="s">
        <v>620</v>
      </c>
      <c r="AQ2539" s="113">
        <v>126</v>
      </c>
      <c r="AR2539" s="302" t="str">
        <f>IF(ISNA(VLOOKUP(AT2539,[1]FISQ!$D$2:$J$1713,7,0)),"-",VLOOKUP(AT2539,[1]FISQ!$D$2:$J$1713,7,0))</f>
        <v>-</v>
      </c>
      <c r="AS2539" s="302" t="str">
        <f>IF(ISNA(VLOOKUP(AT2539,[1]FISQ!$D$2:$J$1713,4,0)),"-",CONCATENATE("(",VLOOKUP(AT2539,[1]FISQ!$D$2:$J$1713,4,0),")"))</f>
        <v>-</v>
      </c>
      <c r="AT2539" s="71" t="s">
        <v>5118</v>
      </c>
      <c r="AU2539" s="38"/>
      <c r="AV2539" s="38"/>
      <c r="AW2539" s="38"/>
    </row>
    <row r="2540" spans="1:49" ht="25.5">
      <c r="A2540" s="33">
        <v>2539</v>
      </c>
      <c r="B2540" s="33" t="str">
        <f t="shared" si="127"/>
        <v>3299_-</v>
      </c>
      <c r="C2540" s="33" t="str">
        <f t="shared" si="128"/>
        <v>2.2//-</v>
      </c>
      <c r="D2540" s="61">
        <v>3299</v>
      </c>
      <c r="E2540" s="72" t="s">
        <v>5119</v>
      </c>
      <c r="F2540" s="395" t="s">
        <v>7252</v>
      </c>
      <c r="G2540" s="62" t="str">
        <f>VLOOKUP(CONCATENATE(TEXT(I2540,"0"),"_",TEXT(F2540,"0")),[1]CodC!$A$2:$D$250,4,0)</f>
        <v>Gás liquefeito, asfixiante</v>
      </c>
      <c r="H2540" s="395" t="s">
        <v>7248</v>
      </c>
      <c r="I2540" s="68">
        <v>2</v>
      </c>
      <c r="J2540" s="68" t="s">
        <v>6550</v>
      </c>
      <c r="K2540" s="69" t="s">
        <v>19</v>
      </c>
      <c r="L2540" s="64" t="s">
        <v>19</v>
      </c>
      <c r="M2540" s="64"/>
      <c r="N2540" s="64" t="s">
        <v>24430</v>
      </c>
      <c r="O2540" s="64">
        <v>392</v>
      </c>
      <c r="P2540" s="113" t="s">
        <v>22425</v>
      </c>
      <c r="Q2540" s="70" t="s">
        <v>621</v>
      </c>
      <c r="R2540" s="70" t="s">
        <v>621</v>
      </c>
      <c r="S2540" s="65" t="str">
        <f t="shared" si="129"/>
        <v/>
      </c>
      <c r="T2540" s="69" t="s">
        <v>19</v>
      </c>
      <c r="U2540" s="69"/>
      <c r="V2540" s="69"/>
      <c r="W2540" s="69"/>
      <c r="X2540" s="69"/>
      <c r="Y2540" s="69"/>
      <c r="Z2540" s="69"/>
      <c r="AA2540" s="69"/>
      <c r="AB2540" s="69"/>
      <c r="AC2540" s="69"/>
      <c r="AD2540" s="69"/>
      <c r="AE2540" s="69"/>
      <c r="AF2540" s="69"/>
      <c r="AG2540" s="69"/>
      <c r="AH2540" s="69"/>
      <c r="AI2540" s="69"/>
      <c r="AJ2540" s="69"/>
      <c r="AK2540" s="69"/>
      <c r="AL2540" s="69"/>
      <c r="AM2540" s="70" t="s">
        <v>5115</v>
      </c>
      <c r="AN2540" s="63" t="str">
        <f>IF(ISNA(VLOOKUP(D2540,[1]GRE_Tabela2!$A$4:$D$112,4,0)),"-",VLOOKUP(D2540,[1]GRE_Tabela2!$A$4:$D$112,4,0))</f>
        <v>-</v>
      </c>
      <c r="AO2540" s="68" t="s">
        <v>619</v>
      </c>
      <c r="AP2540" s="68" t="s">
        <v>620</v>
      </c>
      <c r="AQ2540" s="113">
        <v>126</v>
      </c>
      <c r="AR2540" s="302" t="str">
        <f>IF(ISNA(VLOOKUP(AT2540,[1]FISQ!$D$2:$J$1713,7,0)),"-",VLOOKUP(AT2540,[1]FISQ!$D$2:$J$1713,7,0))</f>
        <v>-</v>
      </c>
      <c r="AS2540" s="302" t="str">
        <f>IF(ISNA(VLOOKUP(AT2540,[1]FISQ!$D$2:$J$1713,4,0)),"-",CONCATENATE("(",VLOOKUP(AT2540,[1]FISQ!$D$2:$J$1713,4,0),")"))</f>
        <v>-</v>
      </c>
      <c r="AT2540" s="71" t="s">
        <v>5120</v>
      </c>
      <c r="AU2540" s="38"/>
      <c r="AV2540" s="38"/>
      <c r="AW2540" s="38"/>
    </row>
    <row r="2541" spans="1:49" ht="25.5">
      <c r="A2541" s="33">
        <v>2540</v>
      </c>
      <c r="B2541" s="33" t="str">
        <f t="shared" si="127"/>
        <v>3300_-</v>
      </c>
      <c r="C2541" s="33" t="str">
        <f t="shared" si="128"/>
        <v>2.3//2.1</v>
      </c>
      <c r="D2541" s="61">
        <v>3300</v>
      </c>
      <c r="E2541" s="72" t="s">
        <v>5121</v>
      </c>
      <c r="F2541" s="395" t="s">
        <v>7258</v>
      </c>
      <c r="G2541" s="62" t="str">
        <f>VLOOKUP(CONCATENATE(TEXT(I2541,"0"),"_",TEXT(F2541,"0")),[1]CodC!$A$2:$D$250,4,0)</f>
        <v>Gás liquefeito, tóxico, inflamável</v>
      </c>
      <c r="H2541" s="395" t="s">
        <v>7255</v>
      </c>
      <c r="I2541" s="68">
        <v>2</v>
      </c>
      <c r="J2541" s="68" t="s">
        <v>5719</v>
      </c>
      <c r="K2541" s="68" t="s">
        <v>659</v>
      </c>
      <c r="L2541" s="64" t="s">
        <v>19</v>
      </c>
      <c r="M2541" s="64"/>
      <c r="N2541" s="64" t="s">
        <v>19</v>
      </c>
      <c r="O2541" s="64" t="s">
        <v>19</v>
      </c>
      <c r="P2541" s="113" t="s">
        <v>22423</v>
      </c>
      <c r="Q2541" s="70" t="s">
        <v>7229</v>
      </c>
      <c r="R2541" s="70" t="s">
        <v>633</v>
      </c>
      <c r="S2541" s="65" t="str">
        <f t="shared" si="129"/>
        <v xml:space="preserve"> SW2 </v>
      </c>
      <c r="T2541" s="69" t="s">
        <v>19</v>
      </c>
      <c r="U2541" s="69"/>
      <c r="V2541" s="69"/>
      <c r="W2541" s="69"/>
      <c r="X2541" s="69"/>
      <c r="Y2541" s="69"/>
      <c r="Z2541" s="69"/>
      <c r="AA2541" s="69"/>
      <c r="AB2541" s="69"/>
      <c r="AC2541" s="69"/>
      <c r="AD2541" s="69"/>
      <c r="AE2541" s="69"/>
      <c r="AF2541" s="69"/>
      <c r="AG2541" s="69"/>
      <c r="AH2541" s="69"/>
      <c r="AI2541" s="69"/>
      <c r="AJ2541" s="69"/>
      <c r="AK2541" s="69"/>
      <c r="AL2541" s="69"/>
      <c r="AM2541" s="70" t="s">
        <v>5122</v>
      </c>
      <c r="AN2541" s="63" t="str">
        <f>IF(ISNA(VLOOKUP(D2541,[1]GRE_Tabela2!$A$4:$D$112,4,0)),"-",VLOOKUP(D2541,[1]GRE_Tabela2!$A$4:$D$112,4,0))</f>
        <v>-</v>
      </c>
      <c r="AO2541" s="68" t="s">
        <v>612</v>
      </c>
      <c r="AP2541" s="68" t="s">
        <v>613</v>
      </c>
      <c r="AQ2541" s="113" t="s">
        <v>16589</v>
      </c>
      <c r="AR2541" s="302" t="str">
        <f>IF(ISNA(VLOOKUP(AT2541,[1]FISQ!$D$2:$J$1713,7,0)),"-",VLOOKUP(AT2541,[1]FISQ!$D$2:$J$1713,7,0))</f>
        <v>-</v>
      </c>
      <c r="AS2541" s="302" t="str">
        <f>IF(ISNA(VLOOKUP(AT2541,[1]FISQ!$D$2:$J$1713,4,0)),"-",CONCATENATE("(",VLOOKUP(AT2541,[1]FISQ!$D$2:$J$1713,4,0),")"))</f>
        <v>-</v>
      </c>
      <c r="AT2541" s="71" t="s">
        <v>5123</v>
      </c>
      <c r="AU2541" s="38"/>
      <c r="AV2541" s="38"/>
      <c r="AW2541" s="38"/>
    </row>
    <row r="2542" spans="1:49" ht="15">
      <c r="A2542" s="33">
        <v>2541</v>
      </c>
      <c r="B2542" s="33" t="str">
        <f t="shared" si="127"/>
        <v>3301_I</v>
      </c>
      <c r="C2542" s="33" t="str">
        <f t="shared" si="128"/>
        <v>8//4.2</v>
      </c>
      <c r="D2542" s="61">
        <v>3301</v>
      </c>
      <c r="E2542" s="72" t="s">
        <v>6424</v>
      </c>
      <c r="F2542" s="395" t="s">
        <v>7497</v>
      </c>
      <c r="G2542" s="62" t="str">
        <f>VLOOKUP(CONCATENATE(TEXT(I2542,"0"),"_",TEXT(F2542,"0")),[1]CodC!$A$2:$D$250,4,0)</f>
        <v>Matérias corrosivas, suscetíveis de auto-aquecimento, líquidas;</v>
      </c>
      <c r="H2542" s="395" t="s">
        <v>7433</v>
      </c>
      <c r="I2542" s="69" t="s">
        <v>631</v>
      </c>
      <c r="J2542" s="69" t="s">
        <v>631</v>
      </c>
      <c r="K2542" s="68" t="s">
        <v>1579</v>
      </c>
      <c r="L2542" s="68" t="s">
        <v>746</v>
      </c>
      <c r="M2542" s="68"/>
      <c r="N2542" s="64" t="s">
        <v>51</v>
      </c>
      <c r="O2542" s="64" t="s">
        <v>51</v>
      </c>
      <c r="P2542" s="113" t="s">
        <v>22423</v>
      </c>
      <c r="Q2542" s="70" t="s">
        <v>627</v>
      </c>
      <c r="R2542" s="70" t="s">
        <v>627</v>
      </c>
      <c r="S2542" s="65" t="str">
        <f t="shared" si="129"/>
        <v/>
      </c>
      <c r="T2542" s="69" t="s">
        <v>19</v>
      </c>
      <c r="U2542" s="69"/>
      <c r="V2542" s="69"/>
      <c r="W2542" s="69"/>
      <c r="X2542" s="69"/>
      <c r="Y2542" s="69"/>
      <c r="Z2542" s="69"/>
      <c r="AA2542" s="69"/>
      <c r="AB2542" s="69"/>
      <c r="AC2542" s="69"/>
      <c r="AD2542" s="69"/>
      <c r="AE2542" s="69"/>
      <c r="AF2542" s="69"/>
      <c r="AG2542" s="69"/>
      <c r="AH2542" s="69"/>
      <c r="AI2542" s="69"/>
      <c r="AJ2542" s="69"/>
      <c r="AK2542" s="69"/>
      <c r="AL2542" s="69"/>
      <c r="AM2542" s="70" t="s">
        <v>2241</v>
      </c>
      <c r="AN2542" s="63" t="str">
        <f>IF(ISNA(VLOOKUP(D2542,[1]GRE_Tabela2!$A$4:$D$112,4,0)),"-",VLOOKUP(D2542,[1]GRE_Tabela2!$A$4:$D$112,4,0))</f>
        <v>-</v>
      </c>
      <c r="AO2542" s="68" t="s">
        <v>1341</v>
      </c>
      <c r="AP2542" s="68" t="s">
        <v>1338</v>
      </c>
      <c r="AQ2542" s="113">
        <v>136</v>
      </c>
      <c r="AR2542" s="302" t="str">
        <f>IF(ISNA(VLOOKUP(AT2542,[1]FISQ!$D$2:$J$1713,7,0)),"-",VLOOKUP(AT2542,[1]FISQ!$D$2:$J$1713,7,0))</f>
        <v>-</v>
      </c>
      <c r="AS2542" s="302" t="str">
        <f>IF(ISNA(VLOOKUP(AT2542,[1]FISQ!$D$2:$J$1713,4,0)),"-",CONCATENATE("(",VLOOKUP(AT2542,[1]FISQ!$D$2:$J$1713,4,0),")"))</f>
        <v>-</v>
      </c>
      <c r="AT2542" s="71" t="s">
        <v>5124</v>
      </c>
      <c r="AU2542" s="38" t="s">
        <v>6539</v>
      </c>
      <c r="AV2542" s="30"/>
      <c r="AW2542" s="38"/>
    </row>
    <row r="2543" spans="1:49" ht="15">
      <c r="A2543" s="33">
        <v>2542</v>
      </c>
      <c r="B2543" s="33" t="str">
        <f t="shared" si="127"/>
        <v>3301_II</v>
      </c>
      <c r="C2543" s="33" t="str">
        <f t="shared" si="128"/>
        <v>8//4.2</v>
      </c>
      <c r="D2543" s="61">
        <v>3301</v>
      </c>
      <c r="E2543" s="72" t="s">
        <v>6424</v>
      </c>
      <c r="F2543" s="395" t="s">
        <v>7497</v>
      </c>
      <c r="G2543" s="62" t="str">
        <f>VLOOKUP(CONCATENATE(TEXT(I2543,"0"),"_",TEXT(F2543,"0")),[1]CodC!$A$2:$D$250,4,0)</f>
        <v>Matérias corrosivas, suscetíveis de auto-aquecimento, líquidas;</v>
      </c>
      <c r="H2543" s="395" t="s">
        <v>7434</v>
      </c>
      <c r="I2543" s="69" t="s">
        <v>631</v>
      </c>
      <c r="J2543" s="69" t="s">
        <v>631</v>
      </c>
      <c r="K2543" s="68" t="s">
        <v>1579</v>
      </c>
      <c r="L2543" s="68" t="s">
        <v>849</v>
      </c>
      <c r="M2543" s="68"/>
      <c r="N2543" s="64" t="s">
        <v>51</v>
      </c>
      <c r="O2543" s="64" t="s">
        <v>51</v>
      </c>
      <c r="P2543" s="113" t="s">
        <v>22423</v>
      </c>
      <c r="Q2543" s="70" t="s">
        <v>627</v>
      </c>
      <c r="R2543" s="70" t="s">
        <v>627</v>
      </c>
      <c r="S2543" s="65" t="str">
        <f t="shared" si="129"/>
        <v/>
      </c>
      <c r="T2543" s="69" t="s">
        <v>19</v>
      </c>
      <c r="U2543" s="69"/>
      <c r="V2543" s="69"/>
      <c r="W2543" s="69"/>
      <c r="X2543" s="69"/>
      <c r="Y2543" s="69"/>
      <c r="Z2543" s="69"/>
      <c r="AA2543" s="69"/>
      <c r="AB2543" s="69"/>
      <c r="AC2543" s="69"/>
      <c r="AD2543" s="69"/>
      <c r="AE2543" s="69"/>
      <c r="AF2543" s="69"/>
      <c r="AG2543" s="69"/>
      <c r="AH2543" s="69"/>
      <c r="AI2543" s="69"/>
      <c r="AJ2543" s="69"/>
      <c r="AK2543" s="69"/>
      <c r="AL2543" s="69"/>
      <c r="AM2543" s="70" t="str">
        <f>AM2542</f>
        <v>Provoca queimaduras na pele, olhos e mucosas.</v>
      </c>
      <c r="AN2543" s="63" t="str">
        <f>IF(ISNA(VLOOKUP(D2543,[1]GRE_Tabela2!$A$4:$D$112,4,0)),"-",VLOOKUP(D2543,[1]GRE_Tabela2!$A$4:$D$112,4,0))</f>
        <v>-</v>
      </c>
      <c r="AO2543" s="68" t="s">
        <v>1341</v>
      </c>
      <c r="AP2543" s="68" t="s">
        <v>1338</v>
      </c>
      <c r="AQ2543" s="113">
        <v>136</v>
      </c>
      <c r="AR2543" s="302" t="str">
        <f>IF(ISNA(VLOOKUP(AT2543,[1]FISQ!$D$2:$J$1713,7,0)),"-",VLOOKUP(AT2543,[1]FISQ!$D$2:$J$1713,7,0))</f>
        <v>-</v>
      </c>
      <c r="AS2543" s="302" t="str">
        <f>IF(ISNA(VLOOKUP(AT2543,[1]FISQ!$D$2:$J$1713,4,0)),"-",CONCATENATE("(",VLOOKUP(AT2543,[1]FISQ!$D$2:$J$1713,4,0),")"))</f>
        <v>-</v>
      </c>
      <c r="AT2543" s="71" t="s">
        <v>5124</v>
      </c>
      <c r="AU2543" s="38" t="s">
        <v>6539</v>
      </c>
      <c r="AV2543" s="30"/>
      <c r="AW2543" s="38"/>
    </row>
    <row r="2544" spans="1:49" ht="63.75">
      <c r="A2544" s="33">
        <v>2543</v>
      </c>
      <c r="B2544" s="33" t="str">
        <f t="shared" si="127"/>
        <v>3302_II</v>
      </c>
      <c r="C2544" s="33" t="str">
        <f t="shared" si="128"/>
        <v>6.1//-</v>
      </c>
      <c r="D2544" s="61">
        <v>3302</v>
      </c>
      <c r="E2544" s="67" t="s">
        <v>6632</v>
      </c>
      <c r="F2544" s="395" t="s">
        <v>373</v>
      </c>
      <c r="G2544" s="62" t="str">
        <f>VLOOKUP(CONCATENATE(TEXT(I2544,"0"),"_",TEXT(F2544,"0")),[1]CodC!$A$2:$D$250,4,0)</f>
        <v>Matérias tóxicas sem perigo subsidiário, orgânicas, líquidas;</v>
      </c>
      <c r="H2544" s="395" t="s">
        <v>7327</v>
      </c>
      <c r="I2544" s="68">
        <v>6</v>
      </c>
      <c r="J2544" s="68" t="s">
        <v>50</v>
      </c>
      <c r="K2544" s="69" t="s">
        <v>19</v>
      </c>
      <c r="L2544" s="68" t="s">
        <v>849</v>
      </c>
      <c r="M2544" s="63"/>
      <c r="N2544" s="64" t="s">
        <v>24440</v>
      </c>
      <c r="O2544" s="64">
        <v>386</v>
      </c>
      <c r="P2544" s="113" t="s">
        <v>22423</v>
      </c>
      <c r="Q2544" s="70" t="s">
        <v>7229</v>
      </c>
      <c r="R2544" s="70" t="s">
        <v>2769</v>
      </c>
      <c r="S2544" s="65" t="str">
        <f t="shared" si="129"/>
        <v xml:space="preserve"> SW1 </v>
      </c>
      <c r="T2544" s="69" t="s">
        <v>19</v>
      </c>
      <c r="U2544" s="69"/>
      <c r="V2544" s="69"/>
      <c r="W2544" s="69"/>
      <c r="X2544" s="69"/>
      <c r="Y2544" s="69"/>
      <c r="Z2544" s="69"/>
      <c r="AA2544" s="69"/>
      <c r="AB2544" s="69"/>
      <c r="AC2544" s="69"/>
      <c r="AD2544" s="69"/>
      <c r="AE2544" s="69"/>
      <c r="AF2544" s="69"/>
      <c r="AG2544" s="69"/>
      <c r="AH2544" s="69"/>
      <c r="AI2544" s="69"/>
      <c r="AJ2544" s="69"/>
      <c r="AK2544" s="69"/>
      <c r="AL2544" s="69"/>
      <c r="AM2544" s="70" t="s">
        <v>5125</v>
      </c>
      <c r="AN2544" s="63" t="str">
        <f>IF(ISNA(VLOOKUP(D2544,[1]GRE_Tabela2!$A$4:$D$112,4,0)),"-",VLOOKUP(D2544,[1]GRE_Tabela2!$A$4:$D$112,4,0))</f>
        <v>-</v>
      </c>
      <c r="AO2544" s="68" t="s">
        <v>1341</v>
      </c>
      <c r="AP2544" s="68" t="s">
        <v>1795</v>
      </c>
      <c r="AQ2544" s="113">
        <v>152</v>
      </c>
      <c r="AR2544" s="302" t="str">
        <f>IF(ISNA(VLOOKUP(AT2544,[1]FISQ!$D$2:$J$1713,7,0)),"-",VLOOKUP(AT2544,[1]FISQ!$D$2:$J$1713,7,0))</f>
        <v>-</v>
      </c>
      <c r="AS2544" s="302" t="str">
        <f>IF(ISNA(VLOOKUP(AT2544,[1]FISQ!$D$2:$J$1713,4,0)),"-",CONCATENATE("(",VLOOKUP(AT2544,[1]FISQ!$D$2:$J$1713,4,0),")"))</f>
        <v>-</v>
      </c>
      <c r="AT2544" s="71" t="s">
        <v>5126</v>
      </c>
      <c r="AU2544" s="38"/>
      <c r="AV2544" s="38"/>
      <c r="AW2544" s="38"/>
    </row>
    <row r="2545" spans="1:49" ht="15">
      <c r="A2545" s="33">
        <v>2544</v>
      </c>
      <c r="B2545" s="33" t="str">
        <f t="shared" si="127"/>
        <v>3303_-</v>
      </c>
      <c r="C2545" s="33" t="str">
        <f t="shared" si="128"/>
        <v>2.3//5.1</v>
      </c>
      <c r="D2545" s="61">
        <v>3303</v>
      </c>
      <c r="E2545" s="72" t="s">
        <v>5127</v>
      </c>
      <c r="F2545" s="395" t="s">
        <v>7498</v>
      </c>
      <c r="G2545" s="62" t="str">
        <f>VLOOKUP(CONCATENATE(TEXT(I2545,"0"),"_",TEXT(F2545,"0")),[1]CodC!$A$2:$D$250,4,0)</f>
        <v>Gás comprimido, tóxico, comburente</v>
      </c>
      <c r="H2545" s="395" t="s">
        <v>7257</v>
      </c>
      <c r="I2545" s="68">
        <v>2</v>
      </c>
      <c r="J2545" s="68" t="s">
        <v>5719</v>
      </c>
      <c r="K2545" s="68" t="s">
        <v>625</v>
      </c>
      <c r="L2545" s="64" t="s">
        <v>19</v>
      </c>
      <c r="M2545" s="64"/>
      <c r="N2545" s="64" t="s">
        <v>51</v>
      </c>
      <c r="O2545" s="64" t="s">
        <v>51</v>
      </c>
      <c r="P2545" s="113" t="s">
        <v>22423</v>
      </c>
      <c r="Q2545" s="70" t="s">
        <v>7229</v>
      </c>
      <c r="R2545" s="70" t="s">
        <v>633</v>
      </c>
      <c r="S2545" s="65" t="str">
        <f t="shared" si="129"/>
        <v xml:space="preserve"> SW2 </v>
      </c>
      <c r="T2545" s="69" t="s">
        <v>19</v>
      </c>
      <c r="U2545" s="69"/>
      <c r="V2545" s="69"/>
      <c r="W2545" s="69"/>
      <c r="X2545" s="69"/>
      <c r="Y2545" s="69"/>
      <c r="Z2545" s="69"/>
      <c r="AA2545" s="69"/>
      <c r="AB2545" s="69"/>
      <c r="AC2545" s="69"/>
      <c r="AD2545" s="69"/>
      <c r="AE2545" s="69"/>
      <c r="AF2545" s="69"/>
      <c r="AG2545" s="69"/>
      <c r="AH2545" s="69"/>
      <c r="AI2545" s="69"/>
      <c r="AJ2545" s="69"/>
      <c r="AK2545" s="69"/>
      <c r="AL2545" s="69"/>
      <c r="AM2545" s="73" t="s">
        <v>19</v>
      </c>
      <c r="AN2545" s="63" t="str">
        <f>IF(ISNA(VLOOKUP(D2545,[1]GRE_Tabela2!$A$4:$D$112,4,0)),"-",VLOOKUP(D2545,[1]GRE_Tabela2!$A$4:$D$112,4,0))</f>
        <v>-</v>
      </c>
      <c r="AO2545" s="68" t="s">
        <v>619</v>
      </c>
      <c r="AP2545" s="68" t="s">
        <v>626</v>
      </c>
      <c r="AQ2545" s="113">
        <v>124</v>
      </c>
      <c r="AR2545" s="302" t="str">
        <f>IF(ISNA(VLOOKUP(AT2545,[1]FISQ!$D$2:$J$1713,7,0)),"-",VLOOKUP(AT2545,[1]FISQ!$D$2:$J$1713,7,0))</f>
        <v>-</v>
      </c>
      <c r="AS2545" s="302" t="str">
        <f>IF(ISNA(VLOOKUP(AT2545,[1]FISQ!$D$2:$J$1713,4,0)),"-",CONCATENATE("(",VLOOKUP(AT2545,[1]FISQ!$D$2:$J$1713,4,0),")"))</f>
        <v>-</v>
      </c>
      <c r="AT2545" s="71" t="s">
        <v>5128</v>
      </c>
      <c r="AU2545" s="38"/>
      <c r="AV2545" s="38"/>
      <c r="AW2545" s="38"/>
    </row>
    <row r="2546" spans="1:49" ht="15">
      <c r="A2546" s="33">
        <v>2545</v>
      </c>
      <c r="B2546" s="33" t="str">
        <f t="shared" si="127"/>
        <v>3304_-</v>
      </c>
      <c r="C2546" s="33" t="str">
        <f t="shared" si="128"/>
        <v>2.3//8</v>
      </c>
      <c r="D2546" s="61">
        <v>3304</v>
      </c>
      <c r="E2546" s="72" t="s">
        <v>5129</v>
      </c>
      <c r="F2546" s="395" t="s">
        <v>7499</v>
      </c>
      <c r="G2546" s="62" t="str">
        <f>VLOOKUP(CONCATENATE(TEXT(I2546,"0"),"_",TEXT(F2546,"0")),[1]CodC!$A$2:$D$250,4,0)</f>
        <v>Gás comprimido, tóxico, corrosivo</v>
      </c>
      <c r="H2546" s="395" t="s">
        <v>7251</v>
      </c>
      <c r="I2546" s="68">
        <v>2</v>
      </c>
      <c r="J2546" s="68" t="s">
        <v>5719</v>
      </c>
      <c r="K2546" s="68" t="s">
        <v>631</v>
      </c>
      <c r="L2546" s="64" t="s">
        <v>19</v>
      </c>
      <c r="M2546" s="64"/>
      <c r="N2546" s="64" t="s">
        <v>51</v>
      </c>
      <c r="O2546" s="64" t="s">
        <v>51</v>
      </c>
      <c r="P2546" s="113" t="s">
        <v>22423</v>
      </c>
      <c r="Q2546" s="70" t="s">
        <v>7229</v>
      </c>
      <c r="R2546" s="70" t="s">
        <v>633</v>
      </c>
      <c r="S2546" s="65" t="str">
        <f t="shared" si="129"/>
        <v xml:space="preserve"> SW2 </v>
      </c>
      <c r="T2546" s="69" t="s">
        <v>19</v>
      </c>
      <c r="U2546" s="69"/>
      <c r="V2546" s="69"/>
      <c r="W2546" s="69"/>
      <c r="X2546" s="69"/>
      <c r="Y2546" s="69"/>
      <c r="Z2546" s="69"/>
      <c r="AA2546" s="69"/>
      <c r="AB2546" s="69"/>
      <c r="AC2546" s="69"/>
      <c r="AD2546" s="69"/>
      <c r="AE2546" s="69"/>
      <c r="AF2546" s="69"/>
      <c r="AG2546" s="69"/>
      <c r="AH2546" s="69"/>
      <c r="AI2546" s="69"/>
      <c r="AJ2546" s="69"/>
      <c r="AK2546" s="69"/>
      <c r="AL2546" s="69"/>
      <c r="AM2546" s="73" t="s">
        <v>19</v>
      </c>
      <c r="AN2546" s="63" t="str">
        <f>IF(ISNA(VLOOKUP(D2546,[1]GRE_Tabela2!$A$4:$D$112,4,0)),"-",VLOOKUP(D2546,[1]GRE_Tabela2!$A$4:$D$112,4,0))</f>
        <v>-</v>
      </c>
      <c r="AO2546" s="68" t="s">
        <v>619</v>
      </c>
      <c r="AP2546" s="68" t="s">
        <v>613</v>
      </c>
      <c r="AQ2546" s="113">
        <v>125</v>
      </c>
      <c r="AR2546" s="302" t="str">
        <f>IF(ISNA(VLOOKUP(AT2546,[1]FISQ!$D$2:$J$1713,7,0)),"-",VLOOKUP(AT2546,[1]FISQ!$D$2:$J$1713,7,0))</f>
        <v>-</v>
      </c>
      <c r="AS2546" s="302" t="str">
        <f>IF(ISNA(VLOOKUP(AT2546,[1]FISQ!$D$2:$J$1713,4,0)),"-",CONCATENATE("(",VLOOKUP(AT2546,[1]FISQ!$D$2:$J$1713,4,0),")"))</f>
        <v>-</v>
      </c>
      <c r="AT2546" s="71" t="s">
        <v>5130</v>
      </c>
      <c r="AU2546" s="38" t="s">
        <v>6539</v>
      </c>
      <c r="AV2546" s="30"/>
      <c r="AW2546" s="38"/>
    </row>
    <row r="2547" spans="1:49" ht="15">
      <c r="A2547" s="33">
        <v>2546</v>
      </c>
      <c r="B2547" s="33" t="str">
        <f t="shared" si="127"/>
        <v>3305_-</v>
      </c>
      <c r="C2547" s="33" t="str">
        <f t="shared" si="128"/>
        <v>2.3//2.1/8</v>
      </c>
      <c r="D2547" s="61">
        <v>3305</v>
      </c>
      <c r="E2547" s="72" t="s">
        <v>5131</v>
      </c>
      <c r="F2547" s="395" t="s">
        <v>7500</v>
      </c>
      <c r="G2547" s="62" t="str">
        <f>VLOOKUP(CONCATENATE(TEXT(I2547,"0"),"_",TEXT(F2547,"0")),[1]CodC!$A$2:$D$250,4,0)</f>
        <v>Gás comprimido, tóxico, inflamável, corrosiv</v>
      </c>
      <c r="H2547" s="395" t="s">
        <v>7255</v>
      </c>
      <c r="I2547" s="68">
        <v>2</v>
      </c>
      <c r="J2547" s="68" t="s">
        <v>5719</v>
      </c>
      <c r="K2547" s="68" t="s">
        <v>2917</v>
      </c>
      <c r="L2547" s="64" t="s">
        <v>19</v>
      </c>
      <c r="M2547" s="64"/>
      <c r="N2547" s="64" t="s">
        <v>51</v>
      </c>
      <c r="O2547" s="64" t="s">
        <v>51</v>
      </c>
      <c r="P2547" s="113" t="s">
        <v>22423</v>
      </c>
      <c r="Q2547" s="70" t="s">
        <v>7229</v>
      </c>
      <c r="R2547" s="70" t="s">
        <v>633</v>
      </c>
      <c r="S2547" s="65" t="str">
        <f t="shared" si="129"/>
        <v xml:space="preserve"> SW2 </v>
      </c>
      <c r="T2547" s="68" t="s">
        <v>7222</v>
      </c>
      <c r="U2547" s="68"/>
      <c r="V2547" s="68"/>
      <c r="W2547" s="68"/>
      <c r="X2547" s="68"/>
      <c r="Y2547" s="68"/>
      <c r="Z2547" s="68"/>
      <c r="AA2547" s="68"/>
      <c r="AB2547" s="68"/>
      <c r="AC2547" s="68"/>
      <c r="AD2547" s="68"/>
      <c r="AE2547" s="68"/>
      <c r="AF2547" s="68"/>
      <c r="AG2547" s="68"/>
      <c r="AH2547" s="68"/>
      <c r="AI2547" s="68"/>
      <c r="AJ2547" s="68"/>
      <c r="AK2547" s="68"/>
      <c r="AL2547" s="68"/>
      <c r="AM2547" s="73" t="s">
        <v>19</v>
      </c>
      <c r="AN2547" s="63" t="str">
        <f>IF(ISNA(VLOOKUP(D2547,[1]GRE_Tabela2!$A$4:$D$112,4,0)),"-",VLOOKUP(D2547,[1]GRE_Tabela2!$A$4:$D$112,4,0))</f>
        <v>-</v>
      </c>
      <c r="AO2547" s="68" t="s">
        <v>612</v>
      </c>
      <c r="AP2547" s="68" t="s">
        <v>613</v>
      </c>
      <c r="AQ2547" s="113">
        <v>119</v>
      </c>
      <c r="AR2547" s="302" t="str">
        <f>IF(ISNA(VLOOKUP(AT2547,[1]FISQ!$D$2:$J$1713,7,0)),"-",VLOOKUP(AT2547,[1]FISQ!$D$2:$J$1713,7,0))</f>
        <v>-</v>
      </c>
      <c r="AS2547" s="302" t="str">
        <f>IF(ISNA(VLOOKUP(AT2547,[1]FISQ!$D$2:$J$1713,4,0)),"-",CONCATENATE("(",VLOOKUP(AT2547,[1]FISQ!$D$2:$J$1713,4,0),")"))</f>
        <v>-</v>
      </c>
      <c r="AT2547" s="71" t="s">
        <v>5132</v>
      </c>
      <c r="AU2547" s="38" t="s">
        <v>6539</v>
      </c>
      <c r="AV2547" s="30"/>
      <c r="AW2547" s="38"/>
    </row>
    <row r="2548" spans="1:49" ht="15">
      <c r="A2548" s="33">
        <v>2547</v>
      </c>
      <c r="B2548" s="33" t="str">
        <f t="shared" si="127"/>
        <v>3306_-</v>
      </c>
      <c r="C2548" s="33" t="str">
        <f t="shared" si="128"/>
        <v>2.3//5.1/8</v>
      </c>
      <c r="D2548" s="61">
        <v>3306</v>
      </c>
      <c r="E2548" s="72" t="s">
        <v>5133</v>
      </c>
      <c r="F2548" s="395" t="s">
        <v>7264</v>
      </c>
      <c r="G2548" s="62" t="str">
        <f>VLOOKUP(CONCATENATE(TEXT(I2548,"0"),"_",TEXT(F2548,"0")),[1]CodC!$A$2:$D$250,4,0)</f>
        <v>Gás comprimido, tóxico, comburente, corrosivo</v>
      </c>
      <c r="H2548" s="395" t="s">
        <v>7257</v>
      </c>
      <c r="I2548" s="68">
        <v>2</v>
      </c>
      <c r="J2548" s="68" t="s">
        <v>5719</v>
      </c>
      <c r="K2548" s="68" t="s">
        <v>730</v>
      </c>
      <c r="L2548" s="64" t="s">
        <v>19</v>
      </c>
      <c r="M2548" s="64"/>
      <c r="N2548" s="64" t="s">
        <v>51</v>
      </c>
      <c r="O2548" s="64" t="s">
        <v>51</v>
      </c>
      <c r="P2548" s="113" t="s">
        <v>22423</v>
      </c>
      <c r="Q2548" s="70" t="s">
        <v>7229</v>
      </c>
      <c r="R2548" s="70" t="s">
        <v>633</v>
      </c>
      <c r="S2548" s="65" t="str">
        <f t="shared" si="129"/>
        <v xml:space="preserve"> SW2 </v>
      </c>
      <c r="T2548" s="68" t="s">
        <v>7197</v>
      </c>
      <c r="U2548" s="68"/>
      <c r="V2548" s="68"/>
      <c r="W2548" s="68"/>
      <c r="X2548" s="68"/>
      <c r="Y2548" s="68"/>
      <c r="Z2548" s="68"/>
      <c r="AA2548" s="68"/>
      <c r="AB2548" s="68"/>
      <c r="AC2548" s="68"/>
      <c r="AD2548" s="68"/>
      <c r="AE2548" s="68"/>
      <c r="AF2548" s="68"/>
      <c r="AG2548" s="68"/>
      <c r="AH2548" s="68"/>
      <c r="AI2548" s="68"/>
      <c r="AJ2548" s="68"/>
      <c r="AK2548" s="68"/>
      <c r="AL2548" s="68"/>
      <c r="AM2548" s="73" t="s">
        <v>19</v>
      </c>
      <c r="AN2548" s="63" t="str">
        <f>IF(ISNA(VLOOKUP(D2548,[1]GRE_Tabela2!$A$4:$D$112,4,0)),"-",VLOOKUP(D2548,[1]GRE_Tabela2!$A$4:$D$112,4,0))</f>
        <v>-</v>
      </c>
      <c r="AO2548" s="68" t="s">
        <v>619</v>
      </c>
      <c r="AP2548" s="68" t="s">
        <v>626</v>
      </c>
      <c r="AQ2548" s="113">
        <v>124</v>
      </c>
      <c r="AR2548" s="302" t="str">
        <f>IF(ISNA(VLOOKUP(AT2548,[1]FISQ!$D$2:$J$1713,7,0)),"-",VLOOKUP(AT2548,[1]FISQ!$D$2:$J$1713,7,0))</f>
        <v>-</v>
      </c>
      <c r="AS2548" s="302" t="str">
        <f>IF(ISNA(VLOOKUP(AT2548,[1]FISQ!$D$2:$J$1713,4,0)),"-",CONCATENATE("(",VLOOKUP(AT2548,[1]FISQ!$D$2:$J$1713,4,0),")"))</f>
        <v>-</v>
      </c>
      <c r="AT2548" s="71" t="s">
        <v>5134</v>
      </c>
      <c r="AU2548" s="38" t="s">
        <v>6539</v>
      </c>
      <c r="AV2548" s="30"/>
      <c r="AW2548" s="38"/>
    </row>
    <row r="2549" spans="1:49" ht="15">
      <c r="A2549" s="33">
        <v>2548</v>
      </c>
      <c r="B2549" s="33" t="str">
        <f t="shared" si="127"/>
        <v>3307_-</v>
      </c>
      <c r="C2549" s="33" t="str">
        <f t="shared" si="128"/>
        <v>2.3//5.1</v>
      </c>
      <c r="D2549" s="61">
        <v>3307</v>
      </c>
      <c r="E2549" s="72" t="s">
        <v>5135</v>
      </c>
      <c r="F2549" s="395" t="s">
        <v>7443</v>
      </c>
      <c r="G2549" s="62" t="str">
        <f>VLOOKUP(CONCATENATE(TEXT(I2549,"0"),"_",TEXT(F2549,"0")),[1]CodC!$A$2:$D$250,4,0)</f>
        <v>Gás liquefeito, tóxico, comburente</v>
      </c>
      <c r="H2549" s="395" t="s">
        <v>7257</v>
      </c>
      <c r="I2549" s="68">
        <v>2</v>
      </c>
      <c r="J2549" s="68" t="s">
        <v>5719</v>
      </c>
      <c r="K2549" s="68" t="s">
        <v>625</v>
      </c>
      <c r="L2549" s="64" t="s">
        <v>19</v>
      </c>
      <c r="M2549" s="64"/>
      <c r="N2549" s="64" t="s">
        <v>51</v>
      </c>
      <c r="O2549" s="64" t="s">
        <v>51</v>
      </c>
      <c r="P2549" s="113" t="s">
        <v>22423</v>
      </c>
      <c r="Q2549" s="70" t="s">
        <v>7229</v>
      </c>
      <c r="R2549" s="70" t="s">
        <v>633</v>
      </c>
      <c r="S2549" s="65" t="str">
        <f t="shared" si="129"/>
        <v xml:space="preserve"> SW2 </v>
      </c>
      <c r="T2549" s="69" t="s">
        <v>19</v>
      </c>
      <c r="U2549" s="69"/>
      <c r="V2549" s="69"/>
      <c r="W2549" s="69"/>
      <c r="X2549" s="69"/>
      <c r="Y2549" s="69"/>
      <c r="Z2549" s="69"/>
      <c r="AA2549" s="69"/>
      <c r="AB2549" s="69"/>
      <c r="AC2549" s="69"/>
      <c r="AD2549" s="69"/>
      <c r="AE2549" s="69"/>
      <c r="AF2549" s="69"/>
      <c r="AG2549" s="69"/>
      <c r="AH2549" s="69"/>
      <c r="AI2549" s="69"/>
      <c r="AJ2549" s="69"/>
      <c r="AK2549" s="69"/>
      <c r="AL2549" s="69"/>
      <c r="AM2549" s="73" t="s">
        <v>19</v>
      </c>
      <c r="AN2549" s="63" t="str">
        <f>IF(ISNA(VLOOKUP(D2549,[1]GRE_Tabela2!$A$4:$D$112,4,0)),"-",VLOOKUP(D2549,[1]GRE_Tabela2!$A$4:$D$112,4,0))</f>
        <v>-</v>
      </c>
      <c r="AO2549" s="68" t="s">
        <v>619</v>
      </c>
      <c r="AP2549" s="68" t="s">
        <v>626</v>
      </c>
      <c r="AQ2549" s="113">
        <v>124</v>
      </c>
      <c r="AR2549" s="302" t="str">
        <f>IF(ISNA(VLOOKUP(AT2549,[1]FISQ!$D$2:$J$1713,7,0)),"-",VLOOKUP(AT2549,[1]FISQ!$D$2:$J$1713,7,0))</f>
        <v>-</v>
      </c>
      <c r="AS2549" s="302" t="str">
        <f>IF(ISNA(VLOOKUP(AT2549,[1]FISQ!$D$2:$J$1713,4,0)),"-",CONCATENATE("(",VLOOKUP(AT2549,[1]FISQ!$D$2:$J$1713,4,0),")"))</f>
        <v>-</v>
      </c>
      <c r="AT2549" s="71" t="s">
        <v>5136</v>
      </c>
      <c r="AU2549" s="38"/>
      <c r="AV2549" s="38"/>
      <c r="AW2549" s="38"/>
    </row>
    <row r="2550" spans="1:49" ht="15">
      <c r="A2550" s="33">
        <v>2549</v>
      </c>
      <c r="B2550" s="33" t="str">
        <f t="shared" si="127"/>
        <v>3308_-</v>
      </c>
      <c r="C2550" s="33" t="str">
        <f t="shared" si="128"/>
        <v>2.3//8</v>
      </c>
      <c r="D2550" s="61">
        <v>3308</v>
      </c>
      <c r="E2550" s="72" t="s">
        <v>5138</v>
      </c>
      <c r="F2550" s="395" t="s">
        <v>7250</v>
      </c>
      <c r="G2550" s="62" t="str">
        <f>VLOOKUP(CONCATENATE(TEXT(I2550,"0"),"_",TEXT(F2550,"0")),[1]CodC!$A$2:$D$250,4,0)</f>
        <v>Gás liquefeito, tóxico, corrosivo</v>
      </c>
      <c r="H2550" s="395" t="s">
        <v>7251</v>
      </c>
      <c r="I2550" s="68">
        <v>2</v>
      </c>
      <c r="J2550" s="68" t="s">
        <v>5719</v>
      </c>
      <c r="K2550" s="68" t="s">
        <v>631</v>
      </c>
      <c r="L2550" s="64" t="s">
        <v>19</v>
      </c>
      <c r="M2550" s="64"/>
      <c r="N2550" s="64" t="s">
        <v>51</v>
      </c>
      <c r="O2550" s="64" t="s">
        <v>51</v>
      </c>
      <c r="P2550" s="113" t="s">
        <v>22423</v>
      </c>
      <c r="Q2550" s="70" t="s">
        <v>7229</v>
      </c>
      <c r="R2550" s="70" t="s">
        <v>633</v>
      </c>
      <c r="S2550" s="65" t="str">
        <f t="shared" si="129"/>
        <v xml:space="preserve"> SW2 </v>
      </c>
      <c r="T2550" s="69" t="s">
        <v>19</v>
      </c>
      <c r="U2550" s="69"/>
      <c r="V2550" s="69"/>
      <c r="W2550" s="69"/>
      <c r="X2550" s="69"/>
      <c r="Y2550" s="69"/>
      <c r="Z2550" s="69"/>
      <c r="AA2550" s="69"/>
      <c r="AB2550" s="69"/>
      <c r="AC2550" s="69"/>
      <c r="AD2550" s="69"/>
      <c r="AE2550" s="69"/>
      <c r="AF2550" s="69"/>
      <c r="AG2550" s="69"/>
      <c r="AH2550" s="69"/>
      <c r="AI2550" s="69"/>
      <c r="AJ2550" s="69"/>
      <c r="AK2550" s="69"/>
      <c r="AL2550" s="69"/>
      <c r="AM2550" s="73" t="s">
        <v>19</v>
      </c>
      <c r="AN2550" s="63" t="str">
        <f>IF(ISNA(VLOOKUP(D2550,[1]GRE_Tabela2!$A$4:$D$112,4,0)),"-",VLOOKUP(D2550,[1]GRE_Tabela2!$A$4:$D$112,4,0))</f>
        <v>-</v>
      </c>
      <c r="AO2550" s="68" t="s">
        <v>619</v>
      </c>
      <c r="AP2550" s="68" t="s">
        <v>613</v>
      </c>
      <c r="AQ2550" s="113">
        <v>125</v>
      </c>
      <c r="AR2550" s="302" t="str">
        <f>IF(ISNA(VLOOKUP(AT2550,[1]FISQ!$D$2:$J$1713,7,0)),"-",VLOOKUP(AT2550,[1]FISQ!$D$2:$J$1713,7,0))</f>
        <v>-</v>
      </c>
      <c r="AS2550" s="302" t="str">
        <f>IF(ISNA(VLOOKUP(AT2550,[1]FISQ!$D$2:$J$1713,4,0)),"-",CONCATENATE("(",VLOOKUP(AT2550,[1]FISQ!$D$2:$J$1713,4,0),")"))</f>
        <v>-</v>
      </c>
      <c r="AT2550" s="71" t="s">
        <v>5137</v>
      </c>
      <c r="AU2550" s="38" t="s">
        <v>6539</v>
      </c>
      <c r="AV2550" s="30"/>
      <c r="AW2550" s="38"/>
    </row>
    <row r="2551" spans="1:49" ht="15">
      <c r="A2551" s="33">
        <v>2550</v>
      </c>
      <c r="B2551" s="33" t="str">
        <f t="shared" si="127"/>
        <v>3309_-</v>
      </c>
      <c r="C2551" s="33" t="str">
        <f t="shared" si="128"/>
        <v>2.3//2.1/8</v>
      </c>
      <c r="D2551" s="61">
        <v>3309</v>
      </c>
      <c r="E2551" s="72" t="s">
        <v>5139</v>
      </c>
      <c r="F2551" s="395" t="s">
        <v>7404</v>
      </c>
      <c r="G2551" s="62" t="str">
        <f>VLOOKUP(CONCATENATE(TEXT(I2551,"0"),"_",TEXT(F2551,"0")),[1]CodC!$A$2:$D$250,4,0)</f>
        <v>Gás liquefeito, tóxico, inflamável, corrosiv</v>
      </c>
      <c r="H2551" s="395" t="s">
        <v>7255</v>
      </c>
      <c r="I2551" s="68">
        <v>2</v>
      </c>
      <c r="J2551" s="68" t="s">
        <v>5719</v>
      </c>
      <c r="K2551" s="68" t="s">
        <v>2917</v>
      </c>
      <c r="L2551" s="64" t="s">
        <v>19</v>
      </c>
      <c r="M2551" s="64"/>
      <c r="N2551" s="64" t="s">
        <v>51</v>
      </c>
      <c r="O2551" s="64" t="s">
        <v>51</v>
      </c>
      <c r="P2551" s="113" t="s">
        <v>22423</v>
      </c>
      <c r="Q2551" s="70" t="s">
        <v>7229</v>
      </c>
      <c r="R2551" s="70" t="s">
        <v>633</v>
      </c>
      <c r="S2551" s="65" t="str">
        <f t="shared" si="129"/>
        <v xml:space="preserve"> SW2 </v>
      </c>
      <c r="T2551" s="68" t="s">
        <v>7222</v>
      </c>
      <c r="U2551" s="68"/>
      <c r="V2551" s="68"/>
      <c r="W2551" s="68"/>
      <c r="X2551" s="68"/>
      <c r="Y2551" s="68"/>
      <c r="Z2551" s="68"/>
      <c r="AA2551" s="68"/>
      <c r="AB2551" s="68"/>
      <c r="AC2551" s="68"/>
      <c r="AD2551" s="68"/>
      <c r="AE2551" s="68"/>
      <c r="AF2551" s="68"/>
      <c r="AG2551" s="68"/>
      <c r="AH2551" s="68"/>
      <c r="AI2551" s="68"/>
      <c r="AJ2551" s="68"/>
      <c r="AK2551" s="68"/>
      <c r="AL2551" s="68"/>
      <c r="AM2551" s="73" t="s">
        <v>19</v>
      </c>
      <c r="AN2551" s="63" t="str">
        <f>IF(ISNA(VLOOKUP(D2551,[1]GRE_Tabela2!$A$4:$D$112,4,0)),"-",VLOOKUP(D2551,[1]GRE_Tabela2!$A$4:$D$112,4,0))</f>
        <v>-</v>
      </c>
      <c r="AO2551" s="41" t="s">
        <v>612</v>
      </c>
      <c r="AP2551" s="68" t="s">
        <v>613</v>
      </c>
      <c r="AQ2551" s="113">
        <v>119</v>
      </c>
      <c r="AR2551" s="302" t="str">
        <f>IF(ISNA(VLOOKUP(AT2551,[1]FISQ!$D$2:$J$1713,7,0)),"-",VLOOKUP(AT2551,[1]FISQ!$D$2:$J$1713,7,0))</f>
        <v>-</v>
      </c>
      <c r="AS2551" s="302" t="str">
        <f>IF(ISNA(VLOOKUP(AT2551,[1]FISQ!$D$2:$J$1713,4,0)),"-",CONCATENATE("(",VLOOKUP(AT2551,[1]FISQ!$D$2:$J$1713,4,0),")"))</f>
        <v>-</v>
      </c>
      <c r="AT2551" s="71" t="s">
        <v>5140</v>
      </c>
      <c r="AU2551" s="38" t="s">
        <v>6539</v>
      </c>
      <c r="AV2551" s="30"/>
      <c r="AW2551" s="38"/>
    </row>
    <row r="2552" spans="1:49" ht="15">
      <c r="A2552" s="33">
        <v>2551</v>
      </c>
      <c r="B2552" s="33" t="str">
        <f t="shared" si="127"/>
        <v>3310_-</v>
      </c>
      <c r="C2552" s="33" t="str">
        <f t="shared" si="128"/>
        <v>2.3//5.1/8</v>
      </c>
      <c r="D2552" s="61">
        <v>3310</v>
      </c>
      <c r="E2552" s="72" t="s">
        <v>5141</v>
      </c>
      <c r="F2552" s="395" t="s">
        <v>7256</v>
      </c>
      <c r="G2552" s="62" t="str">
        <f>VLOOKUP(CONCATENATE(TEXT(I2552,"0"),"_",TEXT(F2552,"0")),[1]CodC!$A$2:$D$250,4,0)</f>
        <v>Gás liquefeito, tóxico, comburente, corrosivo</v>
      </c>
      <c r="H2552" s="395" t="s">
        <v>7257</v>
      </c>
      <c r="I2552" s="68">
        <v>2</v>
      </c>
      <c r="J2552" s="68" t="s">
        <v>5719</v>
      </c>
      <c r="K2552" s="68" t="s">
        <v>730</v>
      </c>
      <c r="L2552" s="64" t="s">
        <v>19</v>
      </c>
      <c r="M2552" s="64"/>
      <c r="N2552" s="64" t="s">
        <v>51</v>
      </c>
      <c r="O2552" s="64" t="s">
        <v>51</v>
      </c>
      <c r="P2552" s="113" t="s">
        <v>22423</v>
      </c>
      <c r="Q2552" s="70" t="s">
        <v>7229</v>
      </c>
      <c r="R2552" s="70" t="s">
        <v>633</v>
      </c>
      <c r="S2552" s="65" t="str">
        <f t="shared" si="129"/>
        <v xml:space="preserve"> SW2 </v>
      </c>
      <c r="T2552" s="68" t="s">
        <v>7197</v>
      </c>
      <c r="U2552" s="68"/>
      <c r="V2552" s="68"/>
      <c r="W2552" s="68"/>
      <c r="X2552" s="68"/>
      <c r="Y2552" s="68"/>
      <c r="Z2552" s="68"/>
      <c r="AA2552" s="68"/>
      <c r="AB2552" s="68"/>
      <c r="AC2552" s="68"/>
      <c r="AD2552" s="68"/>
      <c r="AE2552" s="68"/>
      <c r="AF2552" s="68"/>
      <c r="AG2552" s="68"/>
      <c r="AH2552" s="68"/>
      <c r="AI2552" s="68"/>
      <c r="AJ2552" s="68"/>
      <c r="AK2552" s="68"/>
      <c r="AL2552" s="68"/>
      <c r="AM2552" s="73" t="s">
        <v>19</v>
      </c>
      <c r="AN2552" s="63" t="str">
        <f>IF(ISNA(VLOOKUP(D2552,[1]GRE_Tabela2!$A$4:$D$112,4,0)),"-",VLOOKUP(D2552,[1]GRE_Tabela2!$A$4:$D$112,4,0))</f>
        <v>-</v>
      </c>
      <c r="AO2552" s="68" t="s">
        <v>619</v>
      </c>
      <c r="AP2552" s="68" t="s">
        <v>626</v>
      </c>
      <c r="AQ2552" s="113">
        <v>124</v>
      </c>
      <c r="AR2552" s="302" t="str">
        <f>IF(ISNA(VLOOKUP(AT2552,[1]FISQ!$D$2:$J$1713,7,0)),"-",VLOOKUP(AT2552,[1]FISQ!$D$2:$J$1713,7,0))</f>
        <v>-</v>
      </c>
      <c r="AS2552" s="302" t="str">
        <f>IF(ISNA(VLOOKUP(AT2552,[1]FISQ!$D$2:$J$1713,4,0)),"-",CONCATENATE("(",VLOOKUP(AT2552,[1]FISQ!$D$2:$J$1713,4,0),")"))</f>
        <v>-</v>
      </c>
      <c r="AT2552" s="71" t="s">
        <v>5142</v>
      </c>
      <c r="AU2552" s="38" t="s">
        <v>6539</v>
      </c>
      <c r="AV2552" s="30"/>
      <c r="AW2552" s="38"/>
    </row>
    <row r="2553" spans="1:49" ht="15">
      <c r="A2553" s="33">
        <v>2552</v>
      </c>
      <c r="B2553" s="33" t="str">
        <f t="shared" si="127"/>
        <v>3311_-</v>
      </c>
      <c r="C2553" s="33" t="str">
        <f t="shared" si="128"/>
        <v>2.2//5.1</v>
      </c>
      <c r="D2553" s="61">
        <v>3311</v>
      </c>
      <c r="E2553" s="72" t="s">
        <v>5143</v>
      </c>
      <c r="F2553" s="395" t="s">
        <v>7249</v>
      </c>
      <c r="G2553" s="62" t="str">
        <f>VLOOKUP(CONCATENATE(TEXT(I2553,"0"),"_",TEXT(F2553,"0")),[1]CodC!$A$2:$D$250,4,0)</f>
        <v>Gás liquefeito refrigerado, comburente</v>
      </c>
      <c r="H2553" s="395" t="s">
        <v>727</v>
      </c>
      <c r="I2553" s="68">
        <v>2</v>
      </c>
      <c r="J2553" s="68" t="s">
        <v>6550</v>
      </c>
      <c r="K2553" s="68" t="s">
        <v>625</v>
      </c>
      <c r="L2553" s="64" t="s">
        <v>19</v>
      </c>
      <c r="M2553" s="64"/>
      <c r="N2553" s="64" t="s">
        <v>51</v>
      </c>
      <c r="O2553" s="64" t="s">
        <v>51</v>
      </c>
      <c r="P2553" s="113" t="s">
        <v>22423</v>
      </c>
      <c r="Q2553" s="70" t="s">
        <v>627</v>
      </c>
      <c r="R2553" s="70" t="s">
        <v>627</v>
      </c>
      <c r="S2553" s="65" t="str">
        <f t="shared" si="129"/>
        <v/>
      </c>
      <c r="T2553" s="69" t="s">
        <v>19</v>
      </c>
      <c r="U2553" s="69"/>
      <c r="V2553" s="69"/>
      <c r="W2553" s="69"/>
      <c r="X2553" s="69"/>
      <c r="Y2553" s="69"/>
      <c r="Z2553" s="69"/>
      <c r="AA2553" s="69"/>
      <c r="AB2553" s="69"/>
      <c r="AC2553" s="69"/>
      <c r="AD2553" s="69"/>
      <c r="AE2553" s="69"/>
      <c r="AF2553" s="69"/>
      <c r="AG2553" s="69"/>
      <c r="AH2553" s="69"/>
      <c r="AI2553" s="69"/>
      <c r="AJ2553" s="69"/>
      <c r="AK2553" s="69"/>
      <c r="AL2553" s="69"/>
      <c r="AM2553" s="73" t="s">
        <v>19</v>
      </c>
      <c r="AN2553" s="63" t="str">
        <f>IF(ISNA(VLOOKUP(D2553,[1]GRE_Tabela2!$A$4:$D$112,4,0)),"-",VLOOKUP(D2553,[1]GRE_Tabela2!$A$4:$D$112,4,0))</f>
        <v>-</v>
      </c>
      <c r="AO2553" s="68" t="s">
        <v>619</v>
      </c>
      <c r="AP2553" s="68" t="s">
        <v>626</v>
      </c>
      <c r="AQ2553" s="113">
        <v>122</v>
      </c>
      <c r="AR2553" s="302" t="str">
        <f>IF(ISNA(VLOOKUP(AT2553,[1]FISQ!$D$2:$J$1713,7,0)),"-",VLOOKUP(AT2553,[1]FISQ!$D$2:$J$1713,7,0))</f>
        <v>-</v>
      </c>
      <c r="AS2553" s="302" t="str">
        <f>IF(ISNA(VLOOKUP(AT2553,[1]FISQ!$D$2:$J$1713,4,0)),"-",CONCATENATE("(",VLOOKUP(AT2553,[1]FISQ!$D$2:$J$1713,4,0),")"))</f>
        <v>-</v>
      </c>
      <c r="AT2553" s="71" t="s">
        <v>5144</v>
      </c>
      <c r="AU2553" s="38"/>
      <c r="AV2553" s="38"/>
      <c r="AW2553" s="38"/>
    </row>
    <row r="2554" spans="1:49" ht="15">
      <c r="A2554" s="33">
        <v>2553</v>
      </c>
      <c r="B2554" s="33" t="str">
        <f t="shared" si="127"/>
        <v>3312_-</v>
      </c>
      <c r="C2554" s="33" t="str">
        <f t="shared" si="128"/>
        <v>2.1//-</v>
      </c>
      <c r="D2554" s="61">
        <v>3312</v>
      </c>
      <c r="E2554" s="72" t="s">
        <v>5145</v>
      </c>
      <c r="F2554" s="395" t="s">
        <v>7259</v>
      </c>
      <c r="G2554" s="62" t="str">
        <f>VLOOKUP(CONCATENATE(TEXT(I2554,"0"),"_",TEXT(F2554,"0")),[1]CodC!$A$2:$D$250,4,0)</f>
        <v>Gás liquefeito refrigerado, inflamável</v>
      </c>
      <c r="H2554" s="395" t="s">
        <v>885</v>
      </c>
      <c r="I2554" s="68">
        <v>2</v>
      </c>
      <c r="J2554" s="68" t="s">
        <v>659</v>
      </c>
      <c r="K2554" s="69" t="s">
        <v>19</v>
      </c>
      <c r="L2554" s="64" t="s">
        <v>19</v>
      </c>
      <c r="M2554" s="64"/>
      <c r="N2554" s="64" t="s">
        <v>51</v>
      </c>
      <c r="O2554" s="64" t="s">
        <v>51</v>
      </c>
      <c r="P2554" s="113" t="s">
        <v>22423</v>
      </c>
      <c r="Q2554" s="70" t="s">
        <v>7229</v>
      </c>
      <c r="R2554" s="70" t="s">
        <v>633</v>
      </c>
      <c r="S2554" s="65" t="str">
        <f t="shared" si="129"/>
        <v xml:space="preserve"> SW2 </v>
      </c>
      <c r="T2554" s="69" t="s">
        <v>19</v>
      </c>
      <c r="U2554" s="69"/>
      <c r="V2554" s="69"/>
      <c r="W2554" s="69"/>
      <c r="X2554" s="69"/>
      <c r="Y2554" s="69"/>
      <c r="Z2554" s="69"/>
      <c r="AA2554" s="69"/>
      <c r="AB2554" s="69"/>
      <c r="AC2554" s="69"/>
      <c r="AD2554" s="69"/>
      <c r="AE2554" s="69"/>
      <c r="AF2554" s="69"/>
      <c r="AG2554" s="69"/>
      <c r="AH2554" s="69"/>
      <c r="AI2554" s="69"/>
      <c r="AJ2554" s="69"/>
      <c r="AK2554" s="69"/>
      <c r="AL2554" s="69"/>
      <c r="AM2554" s="73" t="s">
        <v>19</v>
      </c>
      <c r="AN2554" s="63" t="str">
        <f>IF(ISNA(VLOOKUP(D2554,[1]GRE_Tabela2!$A$4:$D$112,4,0)),"-",VLOOKUP(D2554,[1]GRE_Tabela2!$A$4:$D$112,4,0))</f>
        <v>-</v>
      </c>
      <c r="AO2554" s="41" t="s">
        <v>612</v>
      </c>
      <c r="AP2554" s="68" t="s">
        <v>613</v>
      </c>
      <c r="AQ2554" s="113">
        <v>115</v>
      </c>
      <c r="AR2554" s="302" t="str">
        <f>IF(ISNA(VLOOKUP(AT2554,[1]FISQ!$D$2:$J$1713,7,0)),"-",VLOOKUP(AT2554,[1]FISQ!$D$2:$J$1713,7,0))</f>
        <v>-</v>
      </c>
      <c r="AS2554" s="302" t="str">
        <f>IF(ISNA(VLOOKUP(AT2554,[1]FISQ!$D$2:$J$1713,4,0)),"-",CONCATENATE("(",VLOOKUP(AT2554,[1]FISQ!$D$2:$J$1713,4,0),")"))</f>
        <v>-</v>
      </c>
      <c r="AT2554" s="71" t="s">
        <v>5146</v>
      </c>
      <c r="AU2554" s="38"/>
      <c r="AV2554" s="38"/>
      <c r="AW2554" s="38"/>
    </row>
    <row r="2555" spans="1:49" ht="38.25">
      <c r="A2555" s="33">
        <v>2554</v>
      </c>
      <c r="B2555" s="33" t="str">
        <f t="shared" si="127"/>
        <v>3313_II</v>
      </c>
      <c r="C2555" s="33" t="str">
        <f t="shared" si="128"/>
        <v>4.2//-</v>
      </c>
      <c r="D2555" s="61">
        <v>3313</v>
      </c>
      <c r="E2555" s="67" t="s">
        <v>6425</v>
      </c>
      <c r="F2555" s="395" t="s">
        <v>7246</v>
      </c>
      <c r="G2555" s="62" t="str">
        <f>VLOOKUP(CONCATENATE(TEXT(I2555,"0"),"_",TEXT(F2555,"0")),[1]CodC!$A$2:$D$250,4,0)</f>
        <v>Matérias sujeitas a inflamação espontânea sem perigo subsidiário, orgânicas, sólidas;</v>
      </c>
      <c r="H2555" s="395" t="s">
        <v>7294</v>
      </c>
      <c r="I2555" s="68">
        <v>4</v>
      </c>
      <c r="J2555" s="68" t="s">
        <v>1579</v>
      </c>
      <c r="K2555" s="69" t="s">
        <v>19</v>
      </c>
      <c r="L2555" s="68" t="s">
        <v>849</v>
      </c>
      <c r="M2555" s="63"/>
      <c r="N2555" s="64" t="s">
        <v>19</v>
      </c>
      <c r="O2555" s="64" t="s">
        <v>19</v>
      </c>
      <c r="P2555" s="113" t="s">
        <v>22423</v>
      </c>
      <c r="Q2555" s="70" t="s">
        <v>1482</v>
      </c>
      <c r="R2555" s="70" t="s">
        <v>1482</v>
      </c>
      <c r="S2555" s="65" t="str">
        <f t="shared" si="129"/>
        <v/>
      </c>
      <c r="T2555" s="69" t="s">
        <v>19</v>
      </c>
      <c r="U2555" s="69"/>
      <c r="V2555" s="69"/>
      <c r="W2555" s="69"/>
      <c r="X2555" s="69"/>
      <c r="Y2555" s="69"/>
      <c r="Z2555" s="69"/>
      <c r="AA2555" s="69"/>
      <c r="AB2555" s="69"/>
      <c r="AC2555" s="69"/>
      <c r="AD2555" s="69"/>
      <c r="AE2555" s="69"/>
      <c r="AF2555" s="69"/>
      <c r="AG2555" s="69"/>
      <c r="AH2555" s="69"/>
      <c r="AI2555" s="69"/>
      <c r="AJ2555" s="69"/>
      <c r="AK2555" s="69"/>
      <c r="AL2555" s="69"/>
      <c r="AM2555" s="70" t="s">
        <v>6156</v>
      </c>
      <c r="AN2555" s="63" t="str">
        <f>IF(ISNA(VLOOKUP(D2555,[1]GRE_Tabela2!$A$4:$D$112,4,0)),"-",VLOOKUP(D2555,[1]GRE_Tabela2!$A$4:$D$112,4,0))</f>
        <v>-</v>
      </c>
      <c r="AO2555" s="68" t="s">
        <v>1341</v>
      </c>
      <c r="AP2555" s="68" t="s">
        <v>1338</v>
      </c>
      <c r="AQ2555" s="113">
        <v>135</v>
      </c>
      <c r="AR2555" s="302" t="str">
        <f>IF(ISNA(VLOOKUP(AT2555,[1]FISQ!$D$2:$J$1713,7,0)),"-",VLOOKUP(AT2555,[1]FISQ!$D$2:$J$1713,7,0))</f>
        <v>-</v>
      </c>
      <c r="AS2555" s="302" t="str">
        <f>IF(ISNA(VLOOKUP(AT2555,[1]FISQ!$D$2:$J$1713,4,0)),"-",CONCATENATE("(",VLOOKUP(AT2555,[1]FISQ!$D$2:$J$1713,4,0),")"))</f>
        <v>-</v>
      </c>
      <c r="AT2555" s="71" t="s">
        <v>5147</v>
      </c>
      <c r="AU2555" s="38"/>
      <c r="AV2555" s="38"/>
      <c r="AW2555" s="38"/>
    </row>
    <row r="2556" spans="1:49" ht="38.25">
      <c r="A2556" s="33">
        <v>2555</v>
      </c>
      <c r="B2556" s="33" t="str">
        <f t="shared" si="127"/>
        <v>3313_III</v>
      </c>
      <c r="C2556" s="33" t="str">
        <f t="shared" si="128"/>
        <v>4.2//-</v>
      </c>
      <c r="D2556" s="61">
        <v>3313</v>
      </c>
      <c r="E2556" s="67" t="s">
        <v>6425</v>
      </c>
      <c r="F2556" s="395" t="s">
        <v>7246</v>
      </c>
      <c r="G2556" s="62" t="str">
        <f>VLOOKUP(CONCATENATE(TEXT(I2556,"0"),"_",TEXT(F2556,"0")),[1]CodC!$A$2:$D$250,4,0)</f>
        <v>Matérias sujeitas a inflamação espontânea sem perigo subsidiário, orgânicas, sólidas;</v>
      </c>
      <c r="H2556" s="395" t="s">
        <v>7294</v>
      </c>
      <c r="I2556" s="68">
        <v>4</v>
      </c>
      <c r="J2556" s="68" t="s">
        <v>1579</v>
      </c>
      <c r="K2556" s="69" t="s">
        <v>19</v>
      </c>
      <c r="L2556" s="68" t="s">
        <v>879</v>
      </c>
      <c r="M2556" s="68"/>
      <c r="N2556" s="64" t="s">
        <v>19</v>
      </c>
      <c r="O2556" s="64" t="s">
        <v>885</v>
      </c>
      <c r="P2556" s="113" t="s">
        <v>22423</v>
      </c>
      <c r="Q2556" s="70" t="s">
        <v>1482</v>
      </c>
      <c r="R2556" s="70" t="s">
        <v>1482</v>
      </c>
      <c r="S2556" s="65" t="str">
        <f t="shared" si="129"/>
        <v/>
      </c>
      <c r="T2556" s="69" t="s">
        <v>19</v>
      </c>
      <c r="U2556" s="69"/>
      <c r="V2556" s="69"/>
      <c r="W2556" s="69"/>
      <c r="X2556" s="69"/>
      <c r="Y2556" s="69"/>
      <c r="Z2556" s="69"/>
      <c r="AA2556" s="69"/>
      <c r="AB2556" s="69"/>
      <c r="AC2556" s="69"/>
      <c r="AD2556" s="69"/>
      <c r="AE2556" s="69"/>
      <c r="AF2556" s="69"/>
      <c r="AG2556" s="69"/>
      <c r="AH2556" s="69"/>
      <c r="AI2556" s="69"/>
      <c r="AJ2556" s="69"/>
      <c r="AK2556" s="69"/>
      <c r="AL2556" s="69"/>
      <c r="AM2556" s="70" t="str">
        <f>AM2555</f>
        <v>Pó ou grânulos, coloridos sujeitos a auto-aquecimento. Inodoros. Suscetíveis de auto-aquecimento ou combustão espontânea.</v>
      </c>
      <c r="AN2556" s="63" t="str">
        <f>IF(ISNA(VLOOKUP(D2556,[1]GRE_Tabela2!$A$4:$D$112,4,0)),"-",VLOOKUP(D2556,[1]GRE_Tabela2!$A$4:$D$112,4,0))</f>
        <v>-</v>
      </c>
      <c r="AO2556" s="68" t="s">
        <v>1341</v>
      </c>
      <c r="AP2556" s="68" t="s">
        <v>1338</v>
      </c>
      <c r="AQ2556" s="113">
        <v>135</v>
      </c>
      <c r="AR2556" s="302" t="str">
        <f>IF(ISNA(VLOOKUP(AT2556,[1]FISQ!$D$2:$J$1713,7,0)),"-",VLOOKUP(AT2556,[1]FISQ!$D$2:$J$1713,7,0))</f>
        <v>-</v>
      </c>
      <c r="AS2556" s="302" t="str">
        <f>IF(ISNA(VLOOKUP(AT2556,[1]FISQ!$D$2:$J$1713,4,0)),"-",CONCATENATE("(",VLOOKUP(AT2556,[1]FISQ!$D$2:$J$1713,4,0),")"))</f>
        <v>-</v>
      </c>
      <c r="AT2556" s="71" t="s">
        <v>5147</v>
      </c>
      <c r="AU2556" s="38"/>
      <c r="AV2556" s="38"/>
      <c r="AW2556" s="38"/>
    </row>
    <row r="2557" spans="1:49" ht="76.5">
      <c r="A2557" s="33">
        <v>2556</v>
      </c>
      <c r="B2557" s="33" t="str">
        <f t="shared" si="127"/>
        <v>3314_III</v>
      </c>
      <c r="C2557" s="33" t="str">
        <f t="shared" si="128"/>
        <v>9//-</v>
      </c>
      <c r="D2557" s="61">
        <v>3314</v>
      </c>
      <c r="E2557" s="72" t="s">
        <v>5148</v>
      </c>
      <c r="F2557" s="395" t="s">
        <v>7406</v>
      </c>
      <c r="G2557" s="62" t="str">
        <f>VLOOKUP(CONCATENATE(TEXT(I2557,"0"),"_",TEXT(F2557,"0")),[1]CodC!$A$2:$D$250,4,0)</f>
        <v>Matérias que libertam vapores inflamáveis;</v>
      </c>
      <c r="H2557" s="395" t="s">
        <v>7366</v>
      </c>
      <c r="I2557" s="69" t="s">
        <v>2442</v>
      </c>
      <c r="J2557" s="69" t="s">
        <v>2442</v>
      </c>
      <c r="K2557" s="64" t="s">
        <v>19</v>
      </c>
      <c r="L2557" s="68" t="s">
        <v>879</v>
      </c>
      <c r="M2557" s="68"/>
      <c r="N2557" s="64" t="s">
        <v>24624</v>
      </c>
      <c r="O2557" s="64" t="s">
        <v>5711</v>
      </c>
      <c r="P2557" s="113" t="s">
        <v>22425</v>
      </c>
      <c r="Q2557" s="70" t="s">
        <v>851</v>
      </c>
      <c r="R2557" s="70" t="s">
        <v>2978</v>
      </c>
      <c r="S2557" s="65" t="str">
        <f t="shared" si="129"/>
        <v xml:space="preserve">SW1 SW6 </v>
      </c>
      <c r="T2557" s="68" t="s">
        <v>7194</v>
      </c>
      <c r="U2557" s="68"/>
      <c r="V2557" s="68"/>
      <c r="W2557" s="68"/>
      <c r="X2557" s="68"/>
      <c r="Y2557" s="68"/>
      <c r="Z2557" s="68"/>
      <c r="AA2557" s="68"/>
      <c r="AB2557" s="68"/>
      <c r="AC2557" s="68"/>
      <c r="AD2557" s="68"/>
      <c r="AE2557" s="68"/>
      <c r="AF2557" s="68"/>
      <c r="AG2557" s="68"/>
      <c r="AH2557" s="68"/>
      <c r="AI2557" s="68"/>
      <c r="AJ2557" s="68"/>
      <c r="AK2557" s="68"/>
      <c r="AL2557" s="68"/>
      <c r="AM2557" s="70" t="s">
        <v>5149</v>
      </c>
      <c r="AN2557" s="63" t="str">
        <f>IF(ISNA(VLOOKUP(D2557,[1]GRE_Tabela2!$A$4:$D$112,4,0)),"-",VLOOKUP(D2557,[1]GRE_Tabela2!$A$4:$D$112,4,0))</f>
        <v>-</v>
      </c>
      <c r="AO2557" s="68" t="s">
        <v>1341</v>
      </c>
      <c r="AP2557" s="68" t="s">
        <v>1342</v>
      </c>
      <c r="AQ2557" s="113">
        <v>171</v>
      </c>
      <c r="AR2557" s="302" t="str">
        <f>IF(ISNA(VLOOKUP(AT2557,[1]FISQ!$D$2:$J$1713,7,0)),"-",VLOOKUP(AT2557,[1]FISQ!$D$2:$J$1713,7,0))</f>
        <v>-</v>
      </c>
      <c r="AS2557" s="302" t="str">
        <f>IF(ISNA(VLOOKUP(AT2557,[1]FISQ!$D$2:$J$1713,4,0)),"-",CONCATENATE("(",VLOOKUP(AT2557,[1]FISQ!$D$2:$J$1713,4,0),")"))</f>
        <v>-</v>
      </c>
      <c r="AT2557" s="71" t="s">
        <v>5150</v>
      </c>
      <c r="AU2557" s="38"/>
      <c r="AV2557" s="38"/>
      <c r="AW2557" s="38"/>
    </row>
    <row r="2558" spans="1:49" ht="191.25">
      <c r="A2558" s="33">
        <v>2557</v>
      </c>
      <c r="B2558" s="33" t="str">
        <f t="shared" si="127"/>
        <v>3315_I</v>
      </c>
      <c r="C2558" s="33" t="str">
        <f t="shared" si="128"/>
        <v>6.1//-</v>
      </c>
      <c r="D2558" s="61">
        <v>3315</v>
      </c>
      <c r="E2558" s="67" t="s">
        <v>5151</v>
      </c>
      <c r="F2558" s="395" t="s">
        <v>2144</v>
      </c>
      <c r="G2558" s="62" t="str">
        <f>VLOOKUP(CONCATENATE(TEXT(I2558,"0"),"_",TEXT(F2558,"0")),[1]CodC!$A$2:$D$250,4,0)</f>
        <v xml:space="preserve">Amostras de matérias tóxicas sem perigo subsidiário, </v>
      </c>
      <c r="H2558" s="395" t="s">
        <v>19</v>
      </c>
      <c r="I2558" s="68">
        <v>6</v>
      </c>
      <c r="J2558" s="68" t="s">
        <v>50</v>
      </c>
      <c r="K2558" s="69" t="s">
        <v>19</v>
      </c>
      <c r="L2558" s="68" t="s">
        <v>746</v>
      </c>
      <c r="M2558" s="68"/>
      <c r="N2558" s="64" t="s">
        <v>5152</v>
      </c>
      <c r="O2558" s="64" t="s">
        <v>5152</v>
      </c>
      <c r="P2558" s="113" t="s">
        <v>22423</v>
      </c>
      <c r="Q2558" s="70" t="s">
        <v>7229</v>
      </c>
      <c r="R2558" s="70" t="s">
        <v>633</v>
      </c>
      <c r="S2558" s="65" t="str">
        <f t="shared" si="129"/>
        <v xml:space="preserve"> SW2 </v>
      </c>
      <c r="T2558" s="69" t="s">
        <v>19</v>
      </c>
      <c r="U2558" s="69"/>
      <c r="V2558" s="69"/>
      <c r="W2558" s="69"/>
      <c r="X2558" s="69"/>
      <c r="Y2558" s="69"/>
      <c r="Z2558" s="69"/>
      <c r="AA2558" s="69"/>
      <c r="AB2558" s="69"/>
      <c r="AC2558" s="69"/>
      <c r="AD2558" s="69"/>
      <c r="AE2558" s="69"/>
      <c r="AF2558" s="69"/>
      <c r="AG2558" s="69"/>
      <c r="AH2558" s="69"/>
      <c r="AI2558" s="69"/>
      <c r="AJ2558" s="69"/>
      <c r="AK2558" s="69"/>
      <c r="AL2558" s="69"/>
      <c r="AM2558" s="70" t="s">
        <v>6352</v>
      </c>
      <c r="AN2558" s="63" t="str">
        <f>IF(ISNA(VLOOKUP(D2558,[1]GRE_Tabela2!$A$4:$D$112,4,0)),"-",VLOOKUP(D2558,[1]GRE_Tabela2!$A$4:$D$112,4,0))</f>
        <v>-</v>
      </c>
      <c r="AO2558" s="68" t="s">
        <v>1341</v>
      </c>
      <c r="AP2558" s="68" t="s">
        <v>1795</v>
      </c>
      <c r="AQ2558" s="113">
        <v>151</v>
      </c>
      <c r="AR2558" s="302" t="str">
        <f>IF(ISNA(VLOOKUP(AT2558,[1]FISQ!$D$2:$J$1713,7,0)),"-",VLOOKUP(AT2558,[1]FISQ!$D$2:$J$1713,7,0))</f>
        <v>-</v>
      </c>
      <c r="AS2558" s="302" t="str">
        <f>IF(ISNA(VLOOKUP(AT2558,[1]FISQ!$D$2:$J$1713,4,0)),"-",CONCATENATE("(",VLOOKUP(AT2558,[1]FISQ!$D$2:$J$1713,4,0),")"))</f>
        <v>-</v>
      </c>
      <c r="AT2558" s="71" t="s">
        <v>5153</v>
      </c>
      <c r="AU2558" s="38"/>
      <c r="AV2558" s="38"/>
      <c r="AW2558" s="38"/>
    </row>
    <row r="2559" spans="1:49" ht="38.25">
      <c r="A2559" s="33">
        <v>2558</v>
      </c>
      <c r="B2559" s="33" t="str">
        <f t="shared" si="127"/>
        <v>3316_-</v>
      </c>
      <c r="C2559" s="33" t="str">
        <f t="shared" si="128"/>
        <v>9//-</v>
      </c>
      <c r="D2559" s="61">
        <v>3316</v>
      </c>
      <c r="E2559" s="67" t="s">
        <v>5154</v>
      </c>
      <c r="F2559" s="395" t="s">
        <v>7365</v>
      </c>
      <c r="G2559" s="62" t="str">
        <f>VLOOKUP(CONCATENATE(TEXT(I2559,"0"),"_",TEXT(F2559,"0")),[1]CodC!$A$2:$D$250,4,0)</f>
        <v>Outras matérias e objetos que apresentem um perigo durante o transporte mas que não correspondam à definição de qualquer outra classe.</v>
      </c>
      <c r="H2559" s="395" t="s">
        <v>19</v>
      </c>
      <c r="I2559" s="69" t="s">
        <v>2442</v>
      </c>
      <c r="J2559" s="69" t="s">
        <v>2442</v>
      </c>
      <c r="K2559" s="69" t="s">
        <v>19</v>
      </c>
      <c r="L2559" s="64" t="s">
        <v>19</v>
      </c>
      <c r="M2559" s="64"/>
      <c r="N2559" s="64" t="s">
        <v>24625</v>
      </c>
      <c r="O2559" s="64" t="s">
        <v>5155</v>
      </c>
      <c r="P2559" s="113" t="s">
        <v>22425</v>
      </c>
      <c r="Q2559" s="70" t="s">
        <v>621</v>
      </c>
      <c r="R2559" s="70" t="s">
        <v>621</v>
      </c>
      <c r="S2559" s="65" t="str">
        <f t="shared" si="129"/>
        <v/>
      </c>
      <c r="T2559" s="69" t="s">
        <v>19</v>
      </c>
      <c r="U2559" s="69"/>
      <c r="V2559" s="69"/>
      <c r="W2559" s="69"/>
      <c r="X2559" s="69"/>
      <c r="Y2559" s="69"/>
      <c r="Z2559" s="69"/>
      <c r="AA2559" s="69"/>
      <c r="AB2559" s="69"/>
      <c r="AC2559" s="69"/>
      <c r="AD2559" s="69"/>
      <c r="AE2559" s="69"/>
      <c r="AF2559" s="69"/>
      <c r="AG2559" s="69"/>
      <c r="AH2559" s="69"/>
      <c r="AI2559" s="69"/>
      <c r="AJ2559" s="69"/>
      <c r="AK2559" s="69"/>
      <c r="AL2559" s="69"/>
      <c r="AM2559" s="73" t="s">
        <v>19</v>
      </c>
      <c r="AN2559" s="63" t="str">
        <f>IF(ISNA(VLOOKUP(D2559,[1]GRE_Tabela2!$A$4:$D$112,4,0)),"-",VLOOKUP(D2559,[1]GRE_Tabela2!$A$4:$D$112,4,0))</f>
        <v>-</v>
      </c>
      <c r="AO2559" s="68" t="s">
        <v>1341</v>
      </c>
      <c r="AP2559" s="41" t="s">
        <v>1387</v>
      </c>
      <c r="AQ2559" s="113">
        <v>171</v>
      </c>
      <c r="AR2559" s="302" t="str">
        <f>IF(ISNA(VLOOKUP(AT2559,[1]FISQ!$D$2:$J$1713,7,0)),"-",VLOOKUP(AT2559,[1]FISQ!$D$2:$J$1713,7,0))</f>
        <v>-</v>
      </c>
      <c r="AS2559" s="302" t="str">
        <f>IF(ISNA(VLOOKUP(AT2559,[1]FISQ!$D$2:$J$1713,4,0)),"-",CONCATENATE("(",VLOOKUP(AT2559,[1]FISQ!$D$2:$J$1713,4,0),")"))</f>
        <v>-</v>
      </c>
      <c r="AT2559" s="71" t="s">
        <v>5156</v>
      </c>
      <c r="AU2559" s="38"/>
      <c r="AV2559" s="38"/>
      <c r="AW2559" s="38"/>
    </row>
    <row r="2560" spans="1:49" ht="89.25">
      <c r="A2560" s="33">
        <v>2559</v>
      </c>
      <c r="B2560" s="33" t="str">
        <f t="shared" si="127"/>
        <v>3317_I</v>
      </c>
      <c r="C2560" s="33" t="str">
        <f t="shared" si="128"/>
        <v>4.1//-</v>
      </c>
      <c r="D2560" s="61">
        <v>3317</v>
      </c>
      <c r="E2560" s="67" t="s">
        <v>5157</v>
      </c>
      <c r="F2560" s="395" t="s">
        <v>7289</v>
      </c>
      <c r="G2560" s="62" t="str">
        <f>VLOOKUP(CONCATENATE(TEXT(I2560,"0"),"_",TEXT(F2560,"0")),[1]CodC!$A$2:$D$250,4,0)</f>
        <v>Matérias explosivas dessensibilizadas sólidas, sem perigo subsidiário;</v>
      </c>
      <c r="H2560" s="395" t="s">
        <v>19</v>
      </c>
      <c r="I2560" s="68">
        <v>4</v>
      </c>
      <c r="J2560" s="68" t="s">
        <v>1405</v>
      </c>
      <c r="K2560" s="69" t="s">
        <v>19</v>
      </c>
      <c r="L2560" s="63" t="s">
        <v>746</v>
      </c>
      <c r="M2560" s="63"/>
      <c r="N2560" s="64" t="s">
        <v>19</v>
      </c>
      <c r="O2560" s="64" t="s">
        <v>1337</v>
      </c>
      <c r="P2560" s="113" t="s">
        <v>22423</v>
      </c>
      <c r="Q2560" s="70" t="s">
        <v>627</v>
      </c>
      <c r="R2560" s="70" t="s">
        <v>627</v>
      </c>
      <c r="S2560" s="65" t="str">
        <f t="shared" si="129"/>
        <v/>
      </c>
      <c r="T2560" s="68" t="s">
        <v>7204</v>
      </c>
      <c r="U2560" s="68"/>
      <c r="V2560" s="68"/>
      <c r="W2560" s="68"/>
      <c r="X2560" s="68"/>
      <c r="Y2560" s="68"/>
      <c r="Z2560" s="68"/>
      <c r="AA2560" s="68"/>
      <c r="AB2560" s="68"/>
      <c r="AC2560" s="68"/>
      <c r="AD2560" s="68"/>
      <c r="AE2560" s="68"/>
      <c r="AF2560" s="68"/>
      <c r="AG2560" s="68"/>
      <c r="AH2560" s="68"/>
      <c r="AI2560" s="68"/>
      <c r="AJ2560" s="68"/>
      <c r="AK2560" s="68"/>
      <c r="AL2560" s="68"/>
      <c r="AM2560" s="70" t="s">
        <v>6117</v>
      </c>
      <c r="AN2560" s="63" t="str">
        <f>IF(ISNA(VLOOKUP(D2560,[1]GRE_Tabela2!$A$4:$D$112,4,0)),"-",VLOOKUP(D2560,[1]GRE_Tabela2!$A$4:$D$112,4,0))</f>
        <v>-</v>
      </c>
      <c r="AO2560" s="68" t="s">
        <v>20</v>
      </c>
      <c r="AP2560" s="68" t="s">
        <v>1338</v>
      </c>
      <c r="AQ2560" s="113">
        <v>113</v>
      </c>
      <c r="AR2560" s="302" t="str">
        <f>IF(ISNA(VLOOKUP(AT2560,[1]FISQ!$D$2:$J$1713,7,0)),"-",VLOOKUP(AT2560,[1]FISQ!$D$2:$J$1713,7,0))</f>
        <v>-</v>
      </c>
      <c r="AS2560" s="302" t="str">
        <f>IF(ISNA(VLOOKUP(AT2560,[1]FISQ!$D$2:$J$1713,4,0)),"-",CONCATENATE("(",VLOOKUP(AT2560,[1]FISQ!$D$2:$J$1713,4,0),")"))</f>
        <v>-</v>
      </c>
      <c r="AT2560" s="71" t="s">
        <v>5158</v>
      </c>
      <c r="AU2560" s="38"/>
      <c r="AV2560" s="38"/>
      <c r="AW2560" s="38"/>
    </row>
    <row r="2561" spans="1:49" ht="89.25">
      <c r="A2561" s="33">
        <v>2560</v>
      </c>
      <c r="B2561" s="33" t="str">
        <f t="shared" si="127"/>
        <v>3318_-</v>
      </c>
      <c r="C2561" s="33" t="str">
        <f t="shared" si="128"/>
        <v>2.3//8</v>
      </c>
      <c r="D2561" s="61">
        <v>3318</v>
      </c>
      <c r="E2561" s="67" t="s">
        <v>5159</v>
      </c>
      <c r="F2561" s="395" t="s">
        <v>7501</v>
      </c>
      <c r="G2561" s="62" t="str">
        <f>VLOOKUP(CONCATENATE(TEXT(I2561,"0"),"_",TEXT(F2561,"0")),[1]CodC!$A$2:$D$250,4,0)</f>
        <v>Gás dissolvido, tóxico, corrosivo</v>
      </c>
      <c r="H2561" s="395" t="s">
        <v>7251</v>
      </c>
      <c r="I2561" s="68">
        <v>2</v>
      </c>
      <c r="J2561" s="68" t="s">
        <v>5719</v>
      </c>
      <c r="K2561" s="81">
        <v>8</v>
      </c>
      <c r="L2561" s="69" t="s">
        <v>19</v>
      </c>
      <c r="M2561" s="64" t="s">
        <v>1313</v>
      </c>
      <c r="N2561" s="64" t="s">
        <v>632</v>
      </c>
      <c r="O2561" s="64" t="s">
        <v>632</v>
      </c>
      <c r="P2561" s="113" t="s">
        <v>22423</v>
      </c>
      <c r="Q2561" s="70" t="s">
        <v>7229</v>
      </c>
      <c r="R2561" s="70" t="s">
        <v>633</v>
      </c>
      <c r="S2561" s="65" t="str">
        <f t="shared" si="129"/>
        <v xml:space="preserve"> SW2 </v>
      </c>
      <c r="T2561" s="68" t="s">
        <v>7164</v>
      </c>
      <c r="U2561" s="68"/>
      <c r="V2561" s="68"/>
      <c r="W2561" s="68"/>
      <c r="X2561" s="68"/>
      <c r="Y2561" s="68"/>
      <c r="Z2561" s="68"/>
      <c r="AA2561" s="68"/>
      <c r="AB2561" s="68"/>
      <c r="AC2561" s="68"/>
      <c r="AD2561" s="68"/>
      <c r="AE2561" s="68"/>
      <c r="AF2561" s="68"/>
      <c r="AG2561" s="68"/>
      <c r="AH2561" s="68"/>
      <c r="AI2561" s="68"/>
      <c r="AJ2561" s="68"/>
      <c r="AK2561" s="68"/>
      <c r="AL2561" s="68" t="s">
        <v>7163</v>
      </c>
      <c r="AM2561" s="70" t="s">
        <v>5160</v>
      </c>
      <c r="AN2561" s="63" t="str">
        <f>IF(ISNA(VLOOKUP(D2561,[1]GRE_Tabela2!$A$4:$D$112,4,0)),"-",VLOOKUP(D2561,[1]GRE_Tabela2!$A$4:$D$112,4,0))</f>
        <v>-</v>
      </c>
      <c r="AO2561" s="68" t="s">
        <v>619</v>
      </c>
      <c r="AP2561" s="68" t="s">
        <v>613</v>
      </c>
      <c r="AQ2561" s="113">
        <v>125</v>
      </c>
      <c r="AR2561" s="302" t="str">
        <f>IF(ISNA(VLOOKUP(AT2561,[1]FISQ!$D$2:$J$1713,7,0)),"-",VLOOKUP(AT2561,[1]FISQ!$D$2:$J$1713,7,0))</f>
        <v>-</v>
      </c>
      <c r="AS2561" s="302" t="str">
        <f>IF(ISNA(VLOOKUP(AT2561,[1]FISQ!$D$2:$J$1713,4,0)),"-",CONCATENATE("(",VLOOKUP(AT2561,[1]FISQ!$D$2:$J$1713,4,0),")"))</f>
        <v>-</v>
      </c>
      <c r="AT2561" s="71" t="s">
        <v>5161</v>
      </c>
      <c r="AU2561" s="38" t="s">
        <v>6537</v>
      </c>
      <c r="AV2561" s="30"/>
      <c r="AW2561" s="38"/>
    </row>
    <row r="2562" spans="1:49" ht="140.25">
      <c r="A2562" s="33">
        <v>2561</v>
      </c>
      <c r="B2562" s="33" t="str">
        <f t="shared" si="127"/>
        <v>3319_II</v>
      </c>
      <c r="C2562" s="33" t="str">
        <f t="shared" si="128"/>
        <v>4.1//-</v>
      </c>
      <c r="D2562" s="61">
        <v>3319</v>
      </c>
      <c r="E2562" s="72" t="s">
        <v>5162</v>
      </c>
      <c r="F2562" s="395" t="s">
        <v>7289</v>
      </c>
      <c r="G2562" s="62" t="str">
        <f>VLOOKUP(CONCATENATE(TEXT(I2562,"0"),"_",TEXT(F2562,"0")),[1]CodC!$A$2:$D$250,4,0)</f>
        <v>Matérias explosivas dessensibilizadas sólidas, sem perigo subsidiário;</v>
      </c>
      <c r="H2562" s="395" t="s">
        <v>19</v>
      </c>
      <c r="I2562" s="68">
        <v>4</v>
      </c>
      <c r="J2562" s="68" t="s">
        <v>1405</v>
      </c>
      <c r="K2562" s="69" t="s">
        <v>19</v>
      </c>
      <c r="L2562" s="64" t="s">
        <v>849</v>
      </c>
      <c r="M2562" s="64"/>
      <c r="N2562" s="64" t="s">
        <v>24626</v>
      </c>
      <c r="O2562" s="64" t="s">
        <v>5667</v>
      </c>
      <c r="P2562" s="113" t="s">
        <v>22423</v>
      </c>
      <c r="Q2562" s="70" t="s">
        <v>851</v>
      </c>
      <c r="R2562" s="70" t="s">
        <v>851</v>
      </c>
      <c r="S2562" s="65" t="str">
        <f t="shared" si="129"/>
        <v/>
      </c>
      <c r="T2562" s="69" t="s">
        <v>19</v>
      </c>
      <c r="U2562" s="69"/>
      <c r="V2562" s="69"/>
      <c r="W2562" s="69"/>
      <c r="X2562" s="69"/>
      <c r="Y2562" s="69"/>
      <c r="Z2562" s="69"/>
      <c r="AA2562" s="69"/>
      <c r="AB2562" s="69"/>
      <c r="AC2562" s="69"/>
      <c r="AD2562" s="69"/>
      <c r="AE2562" s="69"/>
      <c r="AF2562" s="69"/>
      <c r="AG2562" s="69"/>
      <c r="AH2562" s="69"/>
      <c r="AI2562" s="69"/>
      <c r="AJ2562" s="69"/>
      <c r="AK2562" s="69"/>
      <c r="AL2562" s="69"/>
      <c r="AM2562" s="70" t="s">
        <v>5163</v>
      </c>
      <c r="AN2562" s="63" t="str">
        <f>IF(ISNA(VLOOKUP(D2562,[1]GRE_Tabela2!$A$4:$D$112,4,0)),"-",VLOOKUP(D2562,[1]GRE_Tabela2!$A$4:$D$112,4,0))</f>
        <v>-</v>
      </c>
      <c r="AO2562" s="68" t="s">
        <v>20</v>
      </c>
      <c r="AP2562" s="68" t="s">
        <v>1338</v>
      </c>
      <c r="AQ2562" s="113">
        <v>113</v>
      </c>
      <c r="AR2562" s="302" t="str">
        <f>IF(ISNA(VLOOKUP(AT2562,[1]FISQ!$D$2:$J$1713,7,0)),"-",VLOOKUP(AT2562,[1]FISQ!$D$2:$J$1713,7,0))</f>
        <v>-</v>
      </c>
      <c r="AS2562" s="302" t="str">
        <f>IF(ISNA(VLOOKUP(AT2562,[1]FISQ!$D$2:$J$1713,4,0)),"-",CONCATENATE("(",VLOOKUP(AT2562,[1]FISQ!$D$2:$J$1713,4,0),")"))</f>
        <v>-</v>
      </c>
      <c r="AT2562" s="71" t="s">
        <v>5164</v>
      </c>
      <c r="AU2562" s="38"/>
      <c r="AV2562" s="38"/>
      <c r="AW2562" s="38"/>
    </row>
    <row r="2563" spans="1:49" ht="63.75">
      <c r="A2563" s="33">
        <v>2562</v>
      </c>
      <c r="B2563" s="33" t="str">
        <f t="shared" si="127"/>
        <v>3320_II</v>
      </c>
      <c r="C2563" s="33" t="str">
        <f t="shared" si="128"/>
        <v>8//-</v>
      </c>
      <c r="D2563" s="61">
        <v>3320</v>
      </c>
      <c r="E2563" s="72" t="s">
        <v>5165</v>
      </c>
      <c r="F2563" s="395" t="s">
        <v>7340</v>
      </c>
      <c r="G2563" s="62" t="str">
        <f>VLOOKUP(CONCATENATE(TEXT(I2563,"0"),"_",TEXT(F2563,"0")),[1]CodC!$A$2:$D$250,4,0)</f>
        <v>Matérias corrosivas, de carácter básico, sem perigo subsidiário, inorgânicas líquidas;</v>
      </c>
      <c r="H2563" s="395" t="s">
        <v>7339</v>
      </c>
      <c r="I2563" s="69" t="s">
        <v>631</v>
      </c>
      <c r="J2563" s="69" t="s">
        <v>631</v>
      </c>
      <c r="K2563" s="69" t="s">
        <v>19</v>
      </c>
      <c r="L2563" s="63" t="s">
        <v>849</v>
      </c>
      <c r="M2563" s="63"/>
      <c r="N2563" s="64" t="s">
        <v>19</v>
      </c>
      <c r="O2563" s="64" t="s">
        <v>19</v>
      </c>
      <c r="P2563" s="113" t="s">
        <v>22425</v>
      </c>
      <c r="Q2563" s="70" t="s">
        <v>621</v>
      </c>
      <c r="R2563" s="70" t="s">
        <v>621</v>
      </c>
      <c r="S2563" s="65" t="str">
        <f t="shared" si="129"/>
        <v/>
      </c>
      <c r="T2563" s="68" t="s">
        <v>1000</v>
      </c>
      <c r="U2563" s="68"/>
      <c r="V2563" s="68"/>
      <c r="W2563" s="68"/>
      <c r="X2563" s="68"/>
      <c r="Y2563" s="68"/>
      <c r="Z2563" s="68"/>
      <c r="AA2563" s="68"/>
      <c r="AB2563" s="68"/>
      <c r="AC2563" s="68"/>
      <c r="AD2563" s="68"/>
      <c r="AE2563" s="68"/>
      <c r="AF2563" s="68"/>
      <c r="AG2563" s="68"/>
      <c r="AH2563" s="68"/>
      <c r="AI2563" s="68"/>
      <c r="AJ2563" s="68"/>
      <c r="AK2563" s="68"/>
      <c r="AL2563" s="68" t="s">
        <v>7163</v>
      </c>
      <c r="AM2563" s="70" t="s">
        <v>5166</v>
      </c>
      <c r="AN2563" s="63" t="str">
        <f>IF(ISNA(VLOOKUP(D2563,[1]GRE_Tabela2!$A$4:$D$112,4,0)),"-",VLOOKUP(D2563,[1]GRE_Tabela2!$A$4:$D$112,4,0))</f>
        <v>-</v>
      </c>
      <c r="AO2563" s="68" t="s">
        <v>1341</v>
      </c>
      <c r="AP2563" s="68" t="s">
        <v>1913</v>
      </c>
      <c r="AQ2563" s="113">
        <v>157</v>
      </c>
      <c r="AR2563" s="302" t="str">
        <f>IF(ISNA(VLOOKUP(AT2563,[1]FISQ!$D$2:$J$1713,7,0)),"-",VLOOKUP(AT2563,[1]FISQ!$D$2:$J$1713,7,0))</f>
        <v>-</v>
      </c>
      <c r="AS2563" s="302" t="str">
        <f>IF(ISNA(VLOOKUP(AT2563,[1]FISQ!$D$2:$J$1713,4,0)),"-",CONCATENATE("(",VLOOKUP(AT2563,[1]FISQ!$D$2:$J$1713,4,0),")"))</f>
        <v>-</v>
      </c>
      <c r="AT2563" s="71" t="s">
        <v>5167</v>
      </c>
      <c r="AU2563" s="38" t="s">
        <v>6537</v>
      </c>
      <c r="AV2563" s="30"/>
      <c r="AW2563" s="38"/>
    </row>
    <row r="2564" spans="1:49" ht="63.75">
      <c r="A2564" s="33">
        <v>2563</v>
      </c>
      <c r="B2564" s="33" t="str">
        <f t="shared" si="127"/>
        <v>3320_III</v>
      </c>
      <c r="C2564" s="33" t="str">
        <f t="shared" si="128"/>
        <v>8//-</v>
      </c>
      <c r="D2564" s="61">
        <v>3320</v>
      </c>
      <c r="E2564" s="72" t="s">
        <v>5165</v>
      </c>
      <c r="F2564" s="395" t="s">
        <v>7340</v>
      </c>
      <c r="G2564" s="62" t="str">
        <f>VLOOKUP(CONCATENATE(TEXT(I2564,"0"),"_",TEXT(F2564,"0")),[1]CodC!$A$2:$D$250,4,0)</f>
        <v>Matérias corrosivas, de carácter básico, sem perigo subsidiário, inorgânicas líquidas;</v>
      </c>
      <c r="H2564" s="395" t="s">
        <v>7339</v>
      </c>
      <c r="I2564" s="69" t="s">
        <v>631</v>
      </c>
      <c r="J2564" s="69" t="s">
        <v>631</v>
      </c>
      <c r="K2564" s="64" t="s">
        <v>19</v>
      </c>
      <c r="L2564" s="68" t="s">
        <v>879</v>
      </c>
      <c r="M2564" s="63"/>
      <c r="N2564" s="64" t="s">
        <v>19</v>
      </c>
      <c r="O2564" s="64" t="s">
        <v>885</v>
      </c>
      <c r="P2564" s="113" t="s">
        <v>22425</v>
      </c>
      <c r="Q2564" s="70" t="s">
        <v>621</v>
      </c>
      <c r="R2564" s="70" t="s">
        <v>621</v>
      </c>
      <c r="S2564" s="65" t="str">
        <f t="shared" si="129"/>
        <v/>
      </c>
      <c r="T2564" s="68" t="s">
        <v>1000</v>
      </c>
      <c r="U2564" s="68"/>
      <c r="V2564" s="68"/>
      <c r="W2564" s="68"/>
      <c r="X2564" s="68"/>
      <c r="Y2564" s="68"/>
      <c r="Z2564" s="68"/>
      <c r="AA2564" s="68"/>
      <c r="AB2564" s="68"/>
      <c r="AC2564" s="68"/>
      <c r="AD2564" s="68"/>
      <c r="AE2564" s="68"/>
      <c r="AF2564" s="68"/>
      <c r="AG2564" s="68"/>
      <c r="AH2564" s="68"/>
      <c r="AI2564" s="68"/>
      <c r="AJ2564" s="68"/>
      <c r="AK2564" s="68"/>
      <c r="AL2564" s="68" t="s">
        <v>7163</v>
      </c>
      <c r="AM2564" s="70" t="str">
        <f>AM2563</f>
        <v>Líquido claro quase branco com um leve odor de hidrocarbonetos. Reage violentamente com ácidos. Em contacto com ácidos ou se diluído com grande quantidade de água liberta hidrogénio gasoso e calor. Provoca queimaduras na pele, olhos e mucosas.</v>
      </c>
      <c r="AN2564" s="63" t="str">
        <f>IF(ISNA(VLOOKUP(D2564,[1]GRE_Tabela2!$A$4:$D$112,4,0)),"-",VLOOKUP(D2564,[1]GRE_Tabela2!$A$4:$D$112,4,0))</f>
        <v>-</v>
      </c>
      <c r="AO2564" s="68" t="s">
        <v>1341</v>
      </c>
      <c r="AP2564" s="68" t="s">
        <v>1913</v>
      </c>
      <c r="AQ2564" s="113">
        <v>157</v>
      </c>
      <c r="AR2564" s="302" t="str">
        <f>IF(ISNA(VLOOKUP(AT2564,[1]FISQ!$D$2:$J$1713,7,0)),"-",VLOOKUP(AT2564,[1]FISQ!$D$2:$J$1713,7,0))</f>
        <v>-</v>
      </c>
      <c r="AS2564" s="302" t="str">
        <f>IF(ISNA(VLOOKUP(AT2564,[1]FISQ!$D$2:$J$1713,4,0)),"-",CONCATENATE("(",VLOOKUP(AT2564,[1]FISQ!$D$2:$J$1713,4,0),")"))</f>
        <v>-</v>
      </c>
      <c r="AT2564" s="71" t="s">
        <v>5167</v>
      </c>
      <c r="AU2564" s="38" t="s">
        <v>6537</v>
      </c>
      <c r="AV2564" s="30"/>
      <c r="AW2564" s="38"/>
    </row>
    <row r="2565" spans="1:49" ht="51">
      <c r="A2565" s="33">
        <v>2564</v>
      </c>
      <c r="B2565" s="33" t="str">
        <f t="shared" si="127"/>
        <v>3321_-</v>
      </c>
      <c r="C2565" s="33" t="str">
        <f t="shared" si="128"/>
        <v>7//Ver DE172</v>
      </c>
      <c r="D2565" s="61">
        <v>3321</v>
      </c>
      <c r="E2565" s="72" t="s">
        <v>6353</v>
      </c>
      <c r="F2565" s="395">
        <v>0</v>
      </c>
      <c r="G2565" s="62" t="e">
        <f>VLOOKUP(CONCATENATE(TEXT(I2565,"0"),"_",TEXT(F2565,"0")),[1]CodC!$A$2:$D$250,4,0)</f>
        <v>#N/A</v>
      </c>
      <c r="H2565" s="395" t="s">
        <v>7431</v>
      </c>
      <c r="I2565" s="69" t="s">
        <v>4420</v>
      </c>
      <c r="J2565" s="69" t="s">
        <v>4420</v>
      </c>
      <c r="K2565" s="63" t="s">
        <v>4429</v>
      </c>
      <c r="L2565" s="69" t="s">
        <v>19</v>
      </c>
      <c r="M2565" s="69"/>
      <c r="N2565" s="64" t="s">
        <v>24627</v>
      </c>
      <c r="O2565" s="64" t="s">
        <v>2601</v>
      </c>
      <c r="P2565" s="113" t="s">
        <v>22424</v>
      </c>
      <c r="Q2565" s="70" t="s">
        <v>5598</v>
      </c>
      <c r="R2565" s="70" t="s">
        <v>6681</v>
      </c>
      <c r="S2565" s="65" t="str">
        <f t="shared" si="129"/>
        <v xml:space="preserve"> SW20 SW21</v>
      </c>
      <c r="T2565" s="69" t="s">
        <v>19</v>
      </c>
      <c r="U2565" s="69"/>
      <c r="V2565" s="69"/>
      <c r="W2565" s="69"/>
      <c r="X2565" s="69"/>
      <c r="Y2565" s="69"/>
      <c r="Z2565" s="69"/>
      <c r="AA2565" s="69"/>
      <c r="AB2565" s="69"/>
      <c r="AC2565" s="69"/>
      <c r="AD2565" s="69"/>
      <c r="AE2565" s="69"/>
      <c r="AF2565" s="69"/>
      <c r="AG2565" s="69"/>
      <c r="AH2565" s="69"/>
      <c r="AI2565" s="69"/>
      <c r="AJ2565" s="69"/>
      <c r="AK2565" s="69"/>
      <c r="AL2565" s="69"/>
      <c r="AM2565" s="70" t="s">
        <v>4424</v>
      </c>
      <c r="AN2565" s="63" t="str">
        <f>IF(ISNA(VLOOKUP(D2565,[1]GRE_Tabela2!$A$4:$D$112,4,0)),"-",VLOOKUP(D2565,[1]GRE_Tabela2!$A$4:$D$112,4,0))</f>
        <v>-</v>
      </c>
      <c r="AO2565" s="68" t="s">
        <v>4422</v>
      </c>
      <c r="AP2565" s="68" t="s">
        <v>4423</v>
      </c>
      <c r="AQ2565" s="113">
        <v>162</v>
      </c>
      <c r="AR2565" s="302" t="str">
        <f>IF(ISNA(VLOOKUP(AT2565,[1]FISQ!$D$2:$J$1713,7,0)),"-",VLOOKUP(AT2565,[1]FISQ!$D$2:$J$1713,7,0))</f>
        <v>-</v>
      </c>
      <c r="AS2565" s="302" t="str">
        <f>IF(ISNA(VLOOKUP(AT2565,[1]FISQ!$D$2:$J$1713,4,0)),"-",CONCATENATE("(",VLOOKUP(AT2565,[1]FISQ!$D$2:$J$1713,4,0),")"))</f>
        <v>-</v>
      </c>
      <c r="AT2565" s="71" t="s">
        <v>5168</v>
      </c>
      <c r="AU2565" s="38"/>
      <c r="AV2565" s="38"/>
      <c r="AW2565" s="38"/>
    </row>
    <row r="2566" spans="1:49" ht="51">
      <c r="A2566" s="33">
        <v>2565</v>
      </c>
      <c r="B2566" s="33" t="str">
        <f t="shared" ref="B2566:B2629" si="130">CONCATENATE(TEXT(D2566,"0000"),"_",TEXT(L2566,"0"))</f>
        <v>3322_-</v>
      </c>
      <c r="C2566" s="33" t="str">
        <f t="shared" ref="C2566:C2629" si="131">CONCATENATE(TEXT(J2566,"0"),"//",TEXT(K2566,"0"))</f>
        <v>7//Ver DE172</v>
      </c>
      <c r="D2566" s="61">
        <v>3322</v>
      </c>
      <c r="E2566" s="72" t="s">
        <v>6354</v>
      </c>
      <c r="F2566" s="395">
        <v>0</v>
      </c>
      <c r="G2566" s="62" t="e">
        <f>VLOOKUP(CONCATENATE(TEXT(I2566,"0"),"_",TEXT(F2566,"0")),[1]CodC!$A$2:$D$250,4,0)</f>
        <v>#N/A</v>
      </c>
      <c r="H2566" s="395" t="s">
        <v>7431</v>
      </c>
      <c r="I2566" s="69" t="s">
        <v>4420</v>
      </c>
      <c r="J2566" s="69" t="s">
        <v>4420</v>
      </c>
      <c r="K2566" s="68" t="s">
        <v>4429</v>
      </c>
      <c r="L2566" s="64" t="s">
        <v>19</v>
      </c>
      <c r="M2566" s="64"/>
      <c r="N2566" s="64" t="s">
        <v>24627</v>
      </c>
      <c r="O2566" s="64" t="s">
        <v>2601</v>
      </c>
      <c r="P2566" s="113" t="s">
        <v>22424</v>
      </c>
      <c r="Q2566" s="70" t="s">
        <v>5598</v>
      </c>
      <c r="R2566" s="70" t="s">
        <v>6682</v>
      </c>
      <c r="S2566" s="65" t="str">
        <f t="shared" si="129"/>
        <v xml:space="preserve"> SW21 </v>
      </c>
      <c r="T2566" s="69" t="s">
        <v>19</v>
      </c>
      <c r="U2566" s="69"/>
      <c r="V2566" s="69"/>
      <c r="W2566" s="69"/>
      <c r="X2566" s="69"/>
      <c r="Y2566" s="69"/>
      <c r="Z2566" s="69"/>
      <c r="AA2566" s="69"/>
      <c r="AB2566" s="69"/>
      <c r="AC2566" s="69"/>
      <c r="AD2566" s="69"/>
      <c r="AE2566" s="69"/>
      <c r="AF2566" s="69"/>
      <c r="AG2566" s="69"/>
      <c r="AH2566" s="69"/>
      <c r="AI2566" s="69"/>
      <c r="AJ2566" s="69"/>
      <c r="AK2566" s="69"/>
      <c r="AL2566" s="69"/>
      <c r="AM2566" s="70" t="s">
        <v>4424</v>
      </c>
      <c r="AN2566" s="63" t="str">
        <f>IF(ISNA(VLOOKUP(D2566,[1]GRE_Tabela2!$A$4:$D$112,4,0)),"-",VLOOKUP(D2566,[1]GRE_Tabela2!$A$4:$D$112,4,0))</f>
        <v>-</v>
      </c>
      <c r="AO2566" s="68" t="s">
        <v>4422</v>
      </c>
      <c r="AP2566" s="68" t="s">
        <v>4423</v>
      </c>
      <c r="AQ2566" s="113">
        <v>162</v>
      </c>
      <c r="AR2566" s="302" t="str">
        <f>IF(ISNA(VLOOKUP(AT2566,[1]FISQ!$D$2:$J$1713,7,0)),"-",VLOOKUP(AT2566,[1]FISQ!$D$2:$J$1713,7,0))</f>
        <v>-</v>
      </c>
      <c r="AS2566" s="302" t="str">
        <f>IF(ISNA(VLOOKUP(AT2566,[1]FISQ!$D$2:$J$1713,4,0)),"-",CONCATENATE("(",VLOOKUP(AT2566,[1]FISQ!$D$2:$J$1713,4,0),")"))</f>
        <v>-</v>
      </c>
      <c r="AT2566" s="71" t="s">
        <v>5169</v>
      </c>
      <c r="AU2566" s="38"/>
      <c r="AV2566" s="38"/>
      <c r="AW2566" s="38"/>
    </row>
    <row r="2567" spans="1:49" ht="38.25">
      <c r="A2567" s="33">
        <v>2566</v>
      </c>
      <c r="B2567" s="33" t="str">
        <f t="shared" si="130"/>
        <v>3323_-</v>
      </c>
      <c r="C2567" s="33" t="str">
        <f t="shared" si="131"/>
        <v>7//Ver DE172</v>
      </c>
      <c r="D2567" s="61">
        <v>3323</v>
      </c>
      <c r="E2567" s="72" t="s">
        <v>6355</v>
      </c>
      <c r="F2567" s="395">
        <v>0</v>
      </c>
      <c r="G2567" s="62" t="e">
        <f>VLOOKUP(CONCATENATE(TEXT(I2567,"0"),"_",TEXT(F2567,"0")),[1]CodC!$A$2:$D$250,4,0)</f>
        <v>#N/A</v>
      </c>
      <c r="H2567" s="395" t="s">
        <v>7431</v>
      </c>
      <c r="I2567" s="69" t="s">
        <v>4420</v>
      </c>
      <c r="J2567" s="69" t="s">
        <v>4420</v>
      </c>
      <c r="K2567" s="68" t="s">
        <v>4429</v>
      </c>
      <c r="L2567" s="64" t="s">
        <v>19</v>
      </c>
      <c r="M2567" s="64"/>
      <c r="N2567" s="64" t="s">
        <v>24570</v>
      </c>
      <c r="O2567" s="64" t="s">
        <v>2601</v>
      </c>
      <c r="P2567" s="113" t="s">
        <v>22424</v>
      </c>
      <c r="Q2567" s="70" t="s">
        <v>5598</v>
      </c>
      <c r="R2567" s="70" t="s">
        <v>4435</v>
      </c>
      <c r="S2567" s="65" t="str">
        <f t="shared" si="129"/>
        <v xml:space="preserve"> SW12 </v>
      </c>
      <c r="T2567" s="69" t="s">
        <v>19</v>
      </c>
      <c r="U2567" s="69"/>
      <c r="V2567" s="69"/>
      <c r="W2567" s="69"/>
      <c r="X2567" s="69"/>
      <c r="Y2567" s="69"/>
      <c r="Z2567" s="69"/>
      <c r="AA2567" s="69"/>
      <c r="AB2567" s="69"/>
      <c r="AC2567" s="69"/>
      <c r="AD2567" s="69"/>
      <c r="AE2567" s="69"/>
      <c r="AF2567" s="69"/>
      <c r="AG2567" s="69"/>
      <c r="AH2567" s="69"/>
      <c r="AI2567" s="69"/>
      <c r="AJ2567" s="69"/>
      <c r="AK2567" s="69"/>
      <c r="AL2567" s="69"/>
      <c r="AM2567" s="70" t="s">
        <v>5668</v>
      </c>
      <c r="AN2567" s="63" t="str">
        <f>IF(ISNA(VLOOKUP(D2567,[1]GRE_Tabela2!$A$4:$D$112,4,0)),"-",VLOOKUP(D2567,[1]GRE_Tabela2!$A$4:$D$112,4,0))</f>
        <v>-</v>
      </c>
      <c r="AO2567" s="68" t="s">
        <v>4422</v>
      </c>
      <c r="AP2567" s="68" t="s">
        <v>4423</v>
      </c>
      <c r="AQ2567" s="113">
        <v>163</v>
      </c>
      <c r="AR2567" s="302" t="str">
        <f>IF(ISNA(VLOOKUP(AT2567,[1]FISQ!$D$2:$J$1713,7,0)),"-",VLOOKUP(AT2567,[1]FISQ!$D$2:$J$1713,7,0))</f>
        <v>-</v>
      </c>
      <c r="AS2567" s="302" t="str">
        <f>IF(ISNA(VLOOKUP(AT2567,[1]FISQ!$D$2:$J$1713,4,0)),"-",CONCATENATE("(",VLOOKUP(AT2567,[1]FISQ!$D$2:$J$1713,4,0),")"))</f>
        <v>-</v>
      </c>
      <c r="AT2567" s="71" t="s">
        <v>5170</v>
      </c>
      <c r="AU2567" s="38"/>
      <c r="AV2567" s="38"/>
      <c r="AW2567" s="38"/>
    </row>
    <row r="2568" spans="1:49" ht="38.25">
      <c r="A2568" s="33">
        <v>2567</v>
      </c>
      <c r="B2568" s="33" t="str">
        <f t="shared" si="130"/>
        <v>3324_-</v>
      </c>
      <c r="C2568" s="33" t="str">
        <f t="shared" si="131"/>
        <v>7//Ver DE172</v>
      </c>
      <c r="D2568" s="61">
        <v>3324</v>
      </c>
      <c r="E2568" s="72" t="s">
        <v>6356</v>
      </c>
      <c r="F2568" s="395">
        <v>0</v>
      </c>
      <c r="G2568" s="62" t="e">
        <f>VLOOKUP(CONCATENATE(TEXT(I2568,"0"),"_",TEXT(F2568,"0")),[1]CodC!$A$2:$D$250,4,0)</f>
        <v>#N/A</v>
      </c>
      <c r="H2568" s="395" t="s">
        <v>7431</v>
      </c>
      <c r="I2568" s="69" t="s">
        <v>4420</v>
      </c>
      <c r="J2568" s="69" t="s">
        <v>4420</v>
      </c>
      <c r="K2568" s="68" t="s">
        <v>4429</v>
      </c>
      <c r="L2568" s="64" t="s">
        <v>19</v>
      </c>
      <c r="M2568" s="64"/>
      <c r="N2568" s="64" t="s">
        <v>24628</v>
      </c>
      <c r="O2568" s="64" t="s">
        <v>5171</v>
      </c>
      <c r="P2568" s="113" t="s">
        <v>22424</v>
      </c>
      <c r="Q2568" s="70" t="s">
        <v>5598</v>
      </c>
      <c r="R2568" s="70" t="s">
        <v>5175</v>
      </c>
      <c r="S2568" s="65" t="str">
        <f t="shared" si="129"/>
        <v xml:space="preserve"> SW12 SW20 SW21 </v>
      </c>
      <c r="T2568" s="69" t="s">
        <v>19</v>
      </c>
      <c r="U2568" s="69"/>
      <c r="V2568" s="69"/>
      <c r="W2568" s="69"/>
      <c r="X2568" s="69"/>
      <c r="Y2568" s="69"/>
      <c r="Z2568" s="69"/>
      <c r="AA2568" s="69"/>
      <c r="AB2568" s="69"/>
      <c r="AC2568" s="69"/>
      <c r="AD2568" s="69"/>
      <c r="AE2568" s="69"/>
      <c r="AF2568" s="69"/>
      <c r="AG2568" s="69"/>
      <c r="AH2568" s="69"/>
      <c r="AI2568" s="69"/>
      <c r="AJ2568" s="69"/>
      <c r="AK2568" s="69"/>
      <c r="AL2568" s="69"/>
      <c r="AM2568" s="70" t="s">
        <v>4424</v>
      </c>
      <c r="AN2568" s="63" t="str">
        <f>IF(ISNA(VLOOKUP(D2568,[1]GRE_Tabela2!$A$4:$D$112,4,0)),"-",VLOOKUP(D2568,[1]GRE_Tabela2!$A$4:$D$112,4,0))</f>
        <v>-</v>
      </c>
      <c r="AO2568" s="68" t="s">
        <v>4422</v>
      </c>
      <c r="AP2568" s="41" t="s">
        <v>4423</v>
      </c>
      <c r="AQ2568" s="113">
        <v>165</v>
      </c>
      <c r="AR2568" s="302" t="str">
        <f>IF(ISNA(VLOOKUP(AT2568,[1]FISQ!$D$2:$J$1713,7,0)),"-",VLOOKUP(AT2568,[1]FISQ!$D$2:$J$1713,7,0))</f>
        <v>-</v>
      </c>
      <c r="AS2568" s="302" t="str">
        <f>IF(ISNA(VLOOKUP(AT2568,[1]FISQ!$D$2:$J$1713,4,0)),"-",CONCATENATE("(",VLOOKUP(AT2568,[1]FISQ!$D$2:$J$1713,4,0),")"))</f>
        <v>-</v>
      </c>
      <c r="AT2568" s="71" t="s">
        <v>5172</v>
      </c>
      <c r="AU2568" s="38"/>
      <c r="AV2568" s="38"/>
      <c r="AW2568" s="38"/>
    </row>
    <row r="2569" spans="1:49" ht="38.25">
      <c r="A2569" s="33">
        <v>2568</v>
      </c>
      <c r="B2569" s="33" t="str">
        <f t="shared" si="130"/>
        <v>3325_-</v>
      </c>
      <c r="C2569" s="33" t="str">
        <f t="shared" si="131"/>
        <v>7//Ver DE172</v>
      </c>
      <c r="D2569" s="61">
        <v>3325</v>
      </c>
      <c r="E2569" s="72" t="s">
        <v>6357</v>
      </c>
      <c r="F2569" s="395">
        <v>0</v>
      </c>
      <c r="G2569" s="62" t="e">
        <f>VLOOKUP(CONCATENATE(TEXT(I2569,"0"),"_",TEXT(F2569,"0")),[1]CodC!$A$2:$D$250,4,0)</f>
        <v>#N/A</v>
      </c>
      <c r="H2569" s="395" t="s">
        <v>7431</v>
      </c>
      <c r="I2569" s="69" t="s">
        <v>4420</v>
      </c>
      <c r="J2569" s="69" t="s">
        <v>4420</v>
      </c>
      <c r="K2569" s="68" t="s">
        <v>4429</v>
      </c>
      <c r="L2569" s="64" t="s">
        <v>19</v>
      </c>
      <c r="M2569" s="64"/>
      <c r="N2569" s="64" t="s">
        <v>24628</v>
      </c>
      <c r="O2569" s="64" t="s">
        <v>5171</v>
      </c>
      <c r="P2569" s="113" t="s">
        <v>22424</v>
      </c>
      <c r="Q2569" s="70" t="s">
        <v>5598</v>
      </c>
      <c r="R2569" s="70" t="s">
        <v>6683</v>
      </c>
      <c r="S2569" s="65" t="str">
        <f t="shared" si="129"/>
        <v xml:space="preserve"> SW12 SW21</v>
      </c>
      <c r="T2569" s="69" t="s">
        <v>19</v>
      </c>
      <c r="U2569" s="69"/>
      <c r="V2569" s="69"/>
      <c r="W2569" s="69"/>
      <c r="X2569" s="69"/>
      <c r="Y2569" s="69"/>
      <c r="Z2569" s="69"/>
      <c r="AA2569" s="69"/>
      <c r="AB2569" s="69"/>
      <c r="AC2569" s="69"/>
      <c r="AD2569" s="69"/>
      <c r="AE2569" s="69"/>
      <c r="AF2569" s="69"/>
      <c r="AG2569" s="69"/>
      <c r="AH2569" s="69"/>
      <c r="AI2569" s="69"/>
      <c r="AJ2569" s="69"/>
      <c r="AK2569" s="69"/>
      <c r="AL2569" s="69"/>
      <c r="AM2569" s="70" t="s">
        <v>4424</v>
      </c>
      <c r="AN2569" s="63" t="str">
        <f>IF(ISNA(VLOOKUP(D2569,[1]GRE_Tabela2!$A$4:$D$112,4,0)),"-",VLOOKUP(D2569,[1]GRE_Tabela2!$A$4:$D$112,4,0))</f>
        <v>-</v>
      </c>
      <c r="AO2569" s="68" t="s">
        <v>4422</v>
      </c>
      <c r="AP2569" s="41" t="s">
        <v>4423</v>
      </c>
      <c r="AQ2569" s="113">
        <v>165</v>
      </c>
      <c r="AR2569" s="302" t="str">
        <f>IF(ISNA(VLOOKUP(AT2569,[1]FISQ!$D$2:$J$1713,7,0)),"-",VLOOKUP(AT2569,[1]FISQ!$D$2:$J$1713,7,0))</f>
        <v>-</v>
      </c>
      <c r="AS2569" s="302" t="str">
        <f>IF(ISNA(VLOOKUP(AT2569,[1]FISQ!$D$2:$J$1713,4,0)),"-",CONCATENATE("(",VLOOKUP(AT2569,[1]FISQ!$D$2:$J$1713,4,0),")"))</f>
        <v>-</v>
      </c>
      <c r="AT2569" s="71" t="s">
        <v>5173</v>
      </c>
      <c r="AU2569" s="38"/>
      <c r="AV2569" s="38"/>
      <c r="AW2569" s="38"/>
    </row>
    <row r="2570" spans="1:49" ht="38.25">
      <c r="A2570" s="33">
        <v>2569</v>
      </c>
      <c r="B2570" s="33" t="str">
        <f t="shared" si="130"/>
        <v>3326_-</v>
      </c>
      <c r="C2570" s="33" t="str">
        <f t="shared" si="131"/>
        <v>7//Ver DE172</v>
      </c>
      <c r="D2570" s="61">
        <v>3326</v>
      </c>
      <c r="E2570" s="72" t="s">
        <v>6358</v>
      </c>
      <c r="F2570" s="395">
        <v>0</v>
      </c>
      <c r="G2570" s="62" t="e">
        <f>VLOOKUP(CONCATENATE(TEXT(I2570,"0"),"_",TEXT(F2570,"0")),[1]CodC!$A$2:$D$250,4,0)</f>
        <v>#N/A</v>
      </c>
      <c r="H2570" s="395" t="s">
        <v>7431</v>
      </c>
      <c r="I2570" s="69" t="s">
        <v>4420</v>
      </c>
      <c r="J2570" s="69" t="s">
        <v>4420</v>
      </c>
      <c r="K2570" s="68" t="s">
        <v>4429</v>
      </c>
      <c r="L2570" s="64" t="s">
        <v>19</v>
      </c>
      <c r="M2570" s="64"/>
      <c r="N2570" s="64" t="s">
        <v>24629</v>
      </c>
      <c r="O2570" s="64" t="s">
        <v>5698</v>
      </c>
      <c r="P2570" s="113" t="s">
        <v>22424</v>
      </c>
      <c r="Q2570" s="70" t="s">
        <v>5598</v>
      </c>
      <c r="R2570" s="70" t="s">
        <v>4435</v>
      </c>
      <c r="S2570" s="65" t="str">
        <f t="shared" si="129"/>
        <v xml:space="preserve"> SW12 </v>
      </c>
      <c r="T2570" s="69" t="s">
        <v>19</v>
      </c>
      <c r="U2570" s="69"/>
      <c r="V2570" s="69"/>
      <c r="W2570" s="69"/>
      <c r="X2570" s="69"/>
      <c r="Y2570" s="69"/>
      <c r="Z2570" s="69"/>
      <c r="AA2570" s="69"/>
      <c r="AB2570" s="69"/>
      <c r="AC2570" s="69"/>
      <c r="AD2570" s="69"/>
      <c r="AE2570" s="69"/>
      <c r="AF2570" s="69"/>
      <c r="AG2570" s="69"/>
      <c r="AH2570" s="69"/>
      <c r="AI2570" s="69"/>
      <c r="AJ2570" s="69"/>
      <c r="AK2570" s="69"/>
      <c r="AL2570" s="69"/>
      <c r="AM2570" s="70" t="s">
        <v>4424</v>
      </c>
      <c r="AN2570" s="63" t="str">
        <f>IF(ISNA(VLOOKUP(D2570,[1]GRE_Tabela2!$A$4:$D$112,4,0)),"-",VLOOKUP(D2570,[1]GRE_Tabela2!$A$4:$D$112,4,0))</f>
        <v>-</v>
      </c>
      <c r="AO2570" s="68" t="s">
        <v>4422</v>
      </c>
      <c r="AP2570" s="41" t="s">
        <v>4423</v>
      </c>
      <c r="AQ2570" s="113">
        <v>165</v>
      </c>
      <c r="AR2570" s="302" t="str">
        <f>IF(ISNA(VLOOKUP(AT2570,[1]FISQ!$D$2:$J$1713,7,0)),"-",VLOOKUP(AT2570,[1]FISQ!$D$2:$J$1713,7,0))</f>
        <v>-</v>
      </c>
      <c r="AS2570" s="302" t="str">
        <f>IF(ISNA(VLOOKUP(AT2570,[1]FISQ!$D$2:$J$1713,4,0)),"-",CONCATENATE("(",VLOOKUP(AT2570,[1]FISQ!$D$2:$J$1713,4,0),")"))</f>
        <v>-</v>
      </c>
      <c r="AT2570" s="71" t="s">
        <v>5174</v>
      </c>
      <c r="AU2570" s="38"/>
      <c r="AV2570" s="38"/>
      <c r="AW2570" s="38"/>
    </row>
    <row r="2571" spans="1:49" ht="38.25">
      <c r="A2571" s="33">
        <v>2570</v>
      </c>
      <c r="B2571" s="33" t="str">
        <f t="shared" si="130"/>
        <v>3327_-</v>
      </c>
      <c r="C2571" s="33" t="str">
        <f t="shared" si="131"/>
        <v>7//Ver DE172</v>
      </c>
      <c r="D2571" s="61">
        <v>3327</v>
      </c>
      <c r="E2571" s="72" t="s">
        <v>6359</v>
      </c>
      <c r="F2571" s="395">
        <v>0</v>
      </c>
      <c r="G2571" s="62" t="e">
        <f>VLOOKUP(CONCATENATE(TEXT(I2571,"0"),"_",TEXT(F2571,"0")),[1]CodC!$A$2:$D$250,4,0)</f>
        <v>#N/A</v>
      </c>
      <c r="H2571" s="395" t="s">
        <v>7431</v>
      </c>
      <c r="I2571" s="69" t="s">
        <v>4420</v>
      </c>
      <c r="J2571" s="69" t="s">
        <v>4420</v>
      </c>
      <c r="K2571" s="68" t="s">
        <v>4429</v>
      </c>
      <c r="L2571" s="64" t="s">
        <v>19</v>
      </c>
      <c r="M2571" s="64"/>
      <c r="N2571" s="64" t="s">
        <v>24629</v>
      </c>
      <c r="O2571" s="64" t="s">
        <v>5171</v>
      </c>
      <c r="P2571" s="113" t="s">
        <v>22424</v>
      </c>
      <c r="Q2571" s="70" t="s">
        <v>5598</v>
      </c>
      <c r="R2571" s="70" t="s">
        <v>5175</v>
      </c>
      <c r="S2571" s="65" t="str">
        <f t="shared" si="129"/>
        <v xml:space="preserve"> SW12 SW20 SW21 </v>
      </c>
      <c r="T2571" s="69" t="s">
        <v>19</v>
      </c>
      <c r="U2571" s="69"/>
      <c r="V2571" s="69"/>
      <c r="W2571" s="69"/>
      <c r="X2571" s="69"/>
      <c r="Y2571" s="69"/>
      <c r="Z2571" s="69"/>
      <c r="AA2571" s="69"/>
      <c r="AB2571" s="69"/>
      <c r="AC2571" s="69"/>
      <c r="AD2571" s="69"/>
      <c r="AE2571" s="69"/>
      <c r="AF2571" s="69"/>
      <c r="AG2571" s="69"/>
      <c r="AH2571" s="69"/>
      <c r="AI2571" s="69"/>
      <c r="AJ2571" s="69"/>
      <c r="AK2571" s="69"/>
      <c r="AL2571" s="69"/>
      <c r="AM2571" s="70" t="s">
        <v>4424</v>
      </c>
      <c r="AN2571" s="63" t="str">
        <f>IF(ISNA(VLOOKUP(D2571,[1]GRE_Tabela2!$A$4:$D$112,4,0)),"-",VLOOKUP(D2571,[1]GRE_Tabela2!$A$4:$D$112,4,0))</f>
        <v>-</v>
      </c>
      <c r="AO2571" s="68" t="s">
        <v>4422</v>
      </c>
      <c r="AP2571" s="41" t="s">
        <v>4423</v>
      </c>
      <c r="AQ2571" s="113">
        <v>165</v>
      </c>
      <c r="AR2571" s="302" t="str">
        <f>IF(ISNA(VLOOKUP(AT2571,[1]FISQ!$D$2:$J$1713,7,0)),"-",VLOOKUP(AT2571,[1]FISQ!$D$2:$J$1713,7,0))</f>
        <v>-</v>
      </c>
      <c r="AS2571" s="302" t="str">
        <f>IF(ISNA(VLOOKUP(AT2571,[1]FISQ!$D$2:$J$1713,4,0)),"-",CONCATENATE("(",VLOOKUP(AT2571,[1]FISQ!$D$2:$J$1713,4,0),")"))</f>
        <v>-</v>
      </c>
      <c r="AT2571" s="71" t="s">
        <v>5176</v>
      </c>
      <c r="AU2571" s="38"/>
      <c r="AV2571" s="38"/>
      <c r="AW2571" s="38"/>
    </row>
    <row r="2572" spans="1:49" ht="38.25">
      <c r="A2572" s="33">
        <v>2571</v>
      </c>
      <c r="B2572" s="33" t="str">
        <f t="shared" si="130"/>
        <v>3328_-</v>
      </c>
      <c r="C2572" s="33" t="str">
        <f t="shared" si="131"/>
        <v>7//Ver DE172</v>
      </c>
      <c r="D2572" s="61">
        <v>3328</v>
      </c>
      <c r="E2572" s="72" t="s">
        <v>6360</v>
      </c>
      <c r="F2572" s="395">
        <v>0</v>
      </c>
      <c r="G2572" s="62" t="e">
        <f>VLOOKUP(CONCATENATE(TEXT(I2572,"0"),"_",TEXT(F2572,"0")),[1]CodC!$A$2:$D$250,4,0)</f>
        <v>#N/A</v>
      </c>
      <c r="H2572" s="395" t="s">
        <v>7431</v>
      </c>
      <c r="I2572" s="69" t="s">
        <v>4420</v>
      </c>
      <c r="J2572" s="69" t="s">
        <v>4420</v>
      </c>
      <c r="K2572" s="68" t="s">
        <v>4429</v>
      </c>
      <c r="L2572" s="64" t="s">
        <v>19</v>
      </c>
      <c r="M2572" s="64"/>
      <c r="N2572" s="64" t="s">
        <v>24630</v>
      </c>
      <c r="O2572" s="64" t="s">
        <v>5698</v>
      </c>
      <c r="P2572" s="113" t="s">
        <v>22424</v>
      </c>
      <c r="Q2572" s="70" t="s">
        <v>5598</v>
      </c>
      <c r="R2572" s="70" t="s">
        <v>4435</v>
      </c>
      <c r="S2572" s="65" t="str">
        <f t="shared" si="129"/>
        <v xml:space="preserve"> SW12 </v>
      </c>
      <c r="T2572" s="69" t="s">
        <v>19</v>
      </c>
      <c r="U2572" s="69"/>
      <c r="V2572" s="69"/>
      <c r="W2572" s="69"/>
      <c r="X2572" s="69"/>
      <c r="Y2572" s="69"/>
      <c r="Z2572" s="69"/>
      <c r="AA2572" s="69"/>
      <c r="AB2572" s="69"/>
      <c r="AC2572" s="69"/>
      <c r="AD2572" s="69"/>
      <c r="AE2572" s="69"/>
      <c r="AF2572" s="69"/>
      <c r="AG2572" s="69"/>
      <c r="AH2572" s="69"/>
      <c r="AI2572" s="69"/>
      <c r="AJ2572" s="69"/>
      <c r="AK2572" s="69"/>
      <c r="AL2572" s="69"/>
      <c r="AM2572" s="70" t="s">
        <v>5653</v>
      </c>
      <c r="AN2572" s="63" t="str">
        <f>IF(ISNA(VLOOKUP(D2572,[1]GRE_Tabela2!$A$4:$D$112,4,0)),"-",VLOOKUP(D2572,[1]GRE_Tabela2!$A$4:$D$112,4,0))</f>
        <v>-</v>
      </c>
      <c r="AO2572" s="68" t="s">
        <v>4422</v>
      </c>
      <c r="AP2572" s="41" t="s">
        <v>4423</v>
      </c>
      <c r="AQ2572" s="113">
        <v>165</v>
      </c>
      <c r="AR2572" s="302" t="str">
        <f>IF(ISNA(VLOOKUP(AT2572,[1]FISQ!$D$2:$J$1713,7,0)),"-",VLOOKUP(AT2572,[1]FISQ!$D$2:$J$1713,7,0))</f>
        <v>-</v>
      </c>
      <c r="AS2572" s="302" t="str">
        <f>IF(ISNA(VLOOKUP(AT2572,[1]FISQ!$D$2:$J$1713,4,0)),"-",CONCATENATE("(",VLOOKUP(AT2572,[1]FISQ!$D$2:$J$1713,4,0),")"))</f>
        <v>-</v>
      </c>
      <c r="AT2572" s="71" t="s">
        <v>5177</v>
      </c>
      <c r="AU2572" s="38"/>
      <c r="AV2572" s="38"/>
      <c r="AW2572" s="38"/>
    </row>
    <row r="2573" spans="1:49" ht="38.25">
      <c r="A2573" s="33">
        <v>2572</v>
      </c>
      <c r="B2573" s="33" t="str">
        <f t="shared" si="130"/>
        <v>3329_-</v>
      </c>
      <c r="C2573" s="33" t="str">
        <f t="shared" si="131"/>
        <v>7//Ver DE172</v>
      </c>
      <c r="D2573" s="61">
        <v>3329</v>
      </c>
      <c r="E2573" s="72" t="s">
        <v>6361</v>
      </c>
      <c r="F2573" s="395">
        <v>0</v>
      </c>
      <c r="G2573" s="62" t="e">
        <f>VLOOKUP(CONCATENATE(TEXT(I2573,"0"),"_",TEXT(F2573,"0")),[1]CodC!$A$2:$D$250,4,0)</f>
        <v>#N/A</v>
      </c>
      <c r="H2573" s="395" t="s">
        <v>7431</v>
      </c>
      <c r="I2573" s="69" t="s">
        <v>4420</v>
      </c>
      <c r="J2573" s="69" t="s">
        <v>4420</v>
      </c>
      <c r="K2573" s="68" t="s">
        <v>4429</v>
      </c>
      <c r="L2573" s="64" t="s">
        <v>19</v>
      </c>
      <c r="M2573" s="64"/>
      <c r="N2573" s="64" t="s">
        <v>24630</v>
      </c>
      <c r="O2573" s="64" t="s">
        <v>5171</v>
      </c>
      <c r="P2573" s="113" t="s">
        <v>22424</v>
      </c>
      <c r="Q2573" s="70" t="s">
        <v>5598</v>
      </c>
      <c r="R2573" s="70" t="s">
        <v>4435</v>
      </c>
      <c r="S2573" s="65" t="str">
        <f t="shared" si="129"/>
        <v xml:space="preserve"> SW12 </v>
      </c>
      <c r="T2573" s="69" t="s">
        <v>19</v>
      </c>
      <c r="U2573" s="69"/>
      <c r="V2573" s="69"/>
      <c r="W2573" s="69"/>
      <c r="X2573" s="69"/>
      <c r="Y2573" s="69"/>
      <c r="Z2573" s="69"/>
      <c r="AA2573" s="69"/>
      <c r="AB2573" s="69"/>
      <c r="AC2573" s="69"/>
      <c r="AD2573" s="69"/>
      <c r="AE2573" s="69"/>
      <c r="AF2573" s="69"/>
      <c r="AG2573" s="69"/>
      <c r="AH2573" s="69"/>
      <c r="AI2573" s="69"/>
      <c r="AJ2573" s="69"/>
      <c r="AK2573" s="69"/>
      <c r="AL2573" s="69"/>
      <c r="AM2573" s="70" t="s">
        <v>5653</v>
      </c>
      <c r="AN2573" s="63" t="str">
        <f>IF(ISNA(VLOOKUP(D2573,[1]GRE_Tabela2!$A$4:$D$112,4,0)),"-",VLOOKUP(D2573,[1]GRE_Tabela2!$A$4:$D$112,4,0))</f>
        <v>-</v>
      </c>
      <c r="AO2573" s="68" t="s">
        <v>4422</v>
      </c>
      <c r="AP2573" s="41" t="s">
        <v>4423</v>
      </c>
      <c r="AQ2573" s="113">
        <v>165</v>
      </c>
      <c r="AR2573" s="302" t="str">
        <f>IF(ISNA(VLOOKUP(AT2573,[1]FISQ!$D$2:$J$1713,7,0)),"-",VLOOKUP(AT2573,[1]FISQ!$D$2:$J$1713,7,0))</f>
        <v>-</v>
      </c>
      <c r="AS2573" s="302" t="str">
        <f>IF(ISNA(VLOOKUP(AT2573,[1]FISQ!$D$2:$J$1713,4,0)),"-",CONCATENATE("(",VLOOKUP(AT2573,[1]FISQ!$D$2:$J$1713,4,0),")"))</f>
        <v>-</v>
      </c>
      <c r="AT2573" s="71" t="s">
        <v>5178</v>
      </c>
      <c r="AU2573" s="38"/>
      <c r="AV2573" s="38"/>
      <c r="AW2573" s="38"/>
    </row>
    <row r="2574" spans="1:49" ht="38.25">
      <c r="A2574" s="33">
        <v>2573</v>
      </c>
      <c r="B2574" s="33" t="str">
        <f t="shared" si="130"/>
        <v>3330_-</v>
      </c>
      <c r="C2574" s="33" t="str">
        <f t="shared" si="131"/>
        <v>7//Ver DE172</v>
      </c>
      <c r="D2574" s="61">
        <v>3330</v>
      </c>
      <c r="E2574" s="72" t="s">
        <v>6362</v>
      </c>
      <c r="F2574" s="395">
        <v>0</v>
      </c>
      <c r="G2574" s="62" t="e">
        <f>VLOOKUP(CONCATENATE(TEXT(I2574,"0"),"_",TEXT(F2574,"0")),[1]CodC!$A$2:$D$250,4,0)</f>
        <v>#N/A</v>
      </c>
      <c r="H2574" s="395" t="s">
        <v>7431</v>
      </c>
      <c r="I2574" s="69" t="s">
        <v>4420</v>
      </c>
      <c r="J2574" s="69" t="s">
        <v>4420</v>
      </c>
      <c r="K2574" s="68" t="s">
        <v>4429</v>
      </c>
      <c r="L2574" s="64" t="s">
        <v>19</v>
      </c>
      <c r="M2574" s="64"/>
      <c r="N2574" s="64" t="s">
        <v>24629</v>
      </c>
      <c r="O2574" s="64" t="s">
        <v>5171</v>
      </c>
      <c r="P2574" s="113" t="s">
        <v>22424</v>
      </c>
      <c r="Q2574" s="70" t="s">
        <v>5598</v>
      </c>
      <c r="R2574" s="70" t="s">
        <v>4435</v>
      </c>
      <c r="S2574" s="65" t="str">
        <f t="shared" si="129"/>
        <v xml:space="preserve"> SW12 </v>
      </c>
      <c r="T2574" s="69" t="s">
        <v>19</v>
      </c>
      <c r="U2574" s="69"/>
      <c r="V2574" s="69"/>
      <c r="W2574" s="69"/>
      <c r="X2574" s="69"/>
      <c r="Y2574" s="69"/>
      <c r="Z2574" s="69"/>
      <c r="AA2574" s="69"/>
      <c r="AB2574" s="69"/>
      <c r="AC2574" s="69"/>
      <c r="AD2574" s="69"/>
      <c r="AE2574" s="69"/>
      <c r="AF2574" s="69"/>
      <c r="AG2574" s="69"/>
      <c r="AH2574" s="69"/>
      <c r="AI2574" s="69"/>
      <c r="AJ2574" s="69"/>
      <c r="AK2574" s="69"/>
      <c r="AL2574" s="69"/>
      <c r="AM2574" s="70" t="s">
        <v>5653</v>
      </c>
      <c r="AN2574" s="63" t="str">
        <f>IF(ISNA(VLOOKUP(D2574,[1]GRE_Tabela2!$A$4:$D$112,4,0)),"-",VLOOKUP(D2574,[1]GRE_Tabela2!$A$4:$D$112,4,0))</f>
        <v>-</v>
      </c>
      <c r="AO2574" s="68" t="s">
        <v>4422</v>
      </c>
      <c r="AP2574" s="41" t="s">
        <v>4423</v>
      </c>
      <c r="AQ2574" s="113">
        <v>165</v>
      </c>
      <c r="AR2574" s="302" t="str">
        <f>IF(ISNA(VLOOKUP(AT2574,[1]FISQ!$D$2:$J$1713,7,0)),"-",VLOOKUP(AT2574,[1]FISQ!$D$2:$J$1713,7,0))</f>
        <v>-</v>
      </c>
      <c r="AS2574" s="302" t="str">
        <f>IF(ISNA(VLOOKUP(AT2574,[1]FISQ!$D$2:$J$1713,4,0)),"-",CONCATENATE("(",VLOOKUP(AT2574,[1]FISQ!$D$2:$J$1713,4,0),")"))</f>
        <v>-</v>
      </c>
      <c r="AT2574" s="71" t="s">
        <v>5179</v>
      </c>
      <c r="AU2574" s="38"/>
      <c r="AV2574" s="38"/>
      <c r="AW2574" s="38"/>
    </row>
    <row r="2575" spans="1:49" ht="38.25">
      <c r="A2575" s="33">
        <v>2574</v>
      </c>
      <c r="B2575" s="33" t="str">
        <f t="shared" si="130"/>
        <v>3331_-</v>
      </c>
      <c r="C2575" s="33" t="str">
        <f t="shared" si="131"/>
        <v>7//Ver DE172</v>
      </c>
      <c r="D2575" s="61">
        <v>3331</v>
      </c>
      <c r="E2575" s="72" t="s">
        <v>6363</v>
      </c>
      <c r="F2575" s="395">
        <v>0</v>
      </c>
      <c r="G2575" s="62" t="e">
        <f>VLOOKUP(CONCATENATE(TEXT(I2575,"0"),"_",TEXT(F2575,"0")),[1]CodC!$A$2:$D$250,4,0)</f>
        <v>#N/A</v>
      </c>
      <c r="H2575" s="395" t="s">
        <v>7431</v>
      </c>
      <c r="I2575" s="69" t="s">
        <v>4420</v>
      </c>
      <c r="J2575" s="69" t="s">
        <v>4420</v>
      </c>
      <c r="K2575" s="68" t="s">
        <v>4429</v>
      </c>
      <c r="L2575" s="64" t="s">
        <v>19</v>
      </c>
      <c r="M2575" s="64"/>
      <c r="N2575" s="64" t="s">
        <v>24629</v>
      </c>
      <c r="O2575" s="64" t="s">
        <v>5171</v>
      </c>
      <c r="P2575" s="113" t="s">
        <v>22424</v>
      </c>
      <c r="Q2575" s="70" t="s">
        <v>5598</v>
      </c>
      <c r="R2575" s="70" t="s">
        <v>4438</v>
      </c>
      <c r="S2575" s="65" t="str">
        <f t="shared" si="129"/>
        <v xml:space="preserve"> SW13 </v>
      </c>
      <c r="T2575" s="69" t="s">
        <v>19</v>
      </c>
      <c r="U2575" s="69"/>
      <c r="V2575" s="69"/>
      <c r="W2575" s="69"/>
      <c r="X2575" s="69"/>
      <c r="Y2575" s="69"/>
      <c r="Z2575" s="69"/>
      <c r="AA2575" s="69"/>
      <c r="AB2575" s="69"/>
      <c r="AC2575" s="69"/>
      <c r="AD2575" s="69"/>
      <c r="AE2575" s="69"/>
      <c r="AF2575" s="69"/>
      <c r="AG2575" s="69"/>
      <c r="AH2575" s="69"/>
      <c r="AI2575" s="69"/>
      <c r="AJ2575" s="69"/>
      <c r="AK2575" s="69"/>
      <c r="AL2575" s="69"/>
      <c r="AM2575" s="70" t="s">
        <v>5653</v>
      </c>
      <c r="AN2575" s="63" t="str">
        <f>IF(ISNA(VLOOKUP(D2575,[1]GRE_Tabela2!$A$4:$D$112,4,0)),"-",VLOOKUP(D2575,[1]GRE_Tabela2!$A$4:$D$112,4,0))</f>
        <v>-</v>
      </c>
      <c r="AO2575" s="68" t="s">
        <v>4422</v>
      </c>
      <c r="AP2575" s="41" t="s">
        <v>4423</v>
      </c>
      <c r="AQ2575" s="113">
        <v>165</v>
      </c>
      <c r="AR2575" s="302" t="str">
        <f>IF(ISNA(VLOOKUP(AT2575,[1]FISQ!$D$2:$J$1713,7,0)),"-",VLOOKUP(AT2575,[1]FISQ!$D$2:$J$1713,7,0))</f>
        <v>-</v>
      </c>
      <c r="AS2575" s="302" t="str">
        <f>IF(ISNA(VLOOKUP(AT2575,[1]FISQ!$D$2:$J$1713,4,0)),"-",CONCATENATE("(",VLOOKUP(AT2575,[1]FISQ!$D$2:$J$1713,4,0),")"))</f>
        <v>-</v>
      </c>
      <c r="AT2575" s="71" t="s">
        <v>5180</v>
      </c>
      <c r="AU2575" s="38"/>
      <c r="AV2575" s="38"/>
      <c r="AW2575" s="38"/>
    </row>
    <row r="2576" spans="1:49" ht="38.25">
      <c r="A2576" s="33">
        <v>2575</v>
      </c>
      <c r="B2576" s="33" t="str">
        <f t="shared" si="130"/>
        <v>3332_-</v>
      </c>
      <c r="C2576" s="33" t="str">
        <f t="shared" si="131"/>
        <v>7//Ver DE172</v>
      </c>
      <c r="D2576" s="61">
        <v>3332</v>
      </c>
      <c r="E2576" s="72" t="s">
        <v>6364</v>
      </c>
      <c r="F2576" s="395">
        <v>0</v>
      </c>
      <c r="G2576" s="62" t="e">
        <f>VLOOKUP(CONCATENATE(TEXT(I2576,"0"),"_",TEXT(F2576,"0")),[1]CodC!$A$2:$D$250,4,0)</f>
        <v>#N/A</v>
      </c>
      <c r="H2576" s="395" t="s">
        <v>7431</v>
      </c>
      <c r="I2576" s="69" t="s">
        <v>4420</v>
      </c>
      <c r="J2576" s="69" t="s">
        <v>4420</v>
      </c>
      <c r="K2576" s="68" t="s">
        <v>4429</v>
      </c>
      <c r="L2576" s="64" t="s">
        <v>19</v>
      </c>
      <c r="M2576" s="64"/>
      <c r="N2576" s="64" t="s">
        <v>24631</v>
      </c>
      <c r="O2576" s="64" t="s">
        <v>6672</v>
      </c>
      <c r="P2576" s="113" t="s">
        <v>22424</v>
      </c>
      <c r="Q2576" s="70" t="s">
        <v>621</v>
      </c>
      <c r="R2576" s="70" t="s">
        <v>621</v>
      </c>
      <c r="S2576" s="65" t="str">
        <f t="shared" si="129"/>
        <v/>
      </c>
      <c r="T2576" s="69" t="s">
        <v>19</v>
      </c>
      <c r="U2576" s="69"/>
      <c r="V2576" s="69"/>
      <c r="W2576" s="69"/>
      <c r="X2576" s="69"/>
      <c r="Y2576" s="69"/>
      <c r="Z2576" s="69"/>
      <c r="AA2576" s="69"/>
      <c r="AB2576" s="69"/>
      <c r="AC2576" s="69"/>
      <c r="AD2576" s="69"/>
      <c r="AE2576" s="69"/>
      <c r="AF2576" s="69"/>
      <c r="AG2576" s="69"/>
      <c r="AH2576" s="69"/>
      <c r="AI2576" s="69"/>
      <c r="AJ2576" s="69"/>
      <c r="AK2576" s="69"/>
      <c r="AL2576" s="69"/>
      <c r="AM2576" s="70" t="s">
        <v>4424</v>
      </c>
      <c r="AN2576" s="63" t="str">
        <f>IF(ISNA(VLOOKUP(D2576,[1]GRE_Tabela2!$A$4:$D$112,4,0)),"-",VLOOKUP(D2576,[1]GRE_Tabela2!$A$4:$D$112,4,0))</f>
        <v>-</v>
      </c>
      <c r="AO2576" s="68" t="s">
        <v>4422</v>
      </c>
      <c r="AP2576" s="41" t="s">
        <v>4423</v>
      </c>
      <c r="AQ2576" s="113">
        <v>164</v>
      </c>
      <c r="AR2576" s="302" t="str">
        <f>IF(ISNA(VLOOKUP(AT2576,[1]FISQ!$D$2:$J$1713,7,0)),"-",VLOOKUP(AT2576,[1]FISQ!$D$2:$J$1713,7,0))</f>
        <v>-</v>
      </c>
      <c r="AS2576" s="302" t="str">
        <f>IF(ISNA(VLOOKUP(AT2576,[1]FISQ!$D$2:$J$1713,4,0)),"-",CONCATENATE("(",VLOOKUP(AT2576,[1]FISQ!$D$2:$J$1713,4,0),")"))</f>
        <v>-</v>
      </c>
      <c r="AT2576" s="71" t="s">
        <v>5181</v>
      </c>
      <c r="AU2576" s="38"/>
      <c r="AV2576" s="38"/>
      <c r="AW2576" s="38"/>
    </row>
    <row r="2577" spans="1:49" ht="38.25">
      <c r="A2577" s="33">
        <v>2576</v>
      </c>
      <c r="B2577" s="33" t="str">
        <f t="shared" si="130"/>
        <v>3333_-</v>
      </c>
      <c r="C2577" s="33" t="str">
        <f t="shared" si="131"/>
        <v>7//Ver DE172</v>
      </c>
      <c r="D2577" s="61">
        <v>3333</v>
      </c>
      <c r="E2577" s="72" t="s">
        <v>6365</v>
      </c>
      <c r="F2577" s="395">
        <v>0</v>
      </c>
      <c r="G2577" s="62" t="e">
        <f>VLOOKUP(CONCATENATE(TEXT(I2577,"0"),"_",TEXT(F2577,"0")),[1]CodC!$A$2:$D$250,4,0)</f>
        <v>#N/A</v>
      </c>
      <c r="H2577" s="395" t="s">
        <v>7431</v>
      </c>
      <c r="I2577" s="69" t="s">
        <v>4420</v>
      </c>
      <c r="J2577" s="69" t="s">
        <v>4420</v>
      </c>
      <c r="K2577" s="68" t="s">
        <v>4429</v>
      </c>
      <c r="L2577" s="64" t="s">
        <v>19</v>
      </c>
      <c r="M2577" s="64"/>
      <c r="N2577" s="64" t="s">
        <v>4529</v>
      </c>
      <c r="O2577" s="64" t="s">
        <v>4529</v>
      </c>
      <c r="P2577" s="113" t="s">
        <v>22424</v>
      </c>
      <c r="Q2577" s="70" t="s">
        <v>5598</v>
      </c>
      <c r="R2577" s="70" t="s">
        <v>4435</v>
      </c>
      <c r="S2577" s="65" t="str">
        <f t="shared" si="129"/>
        <v xml:space="preserve"> SW12 </v>
      </c>
      <c r="T2577" s="69" t="s">
        <v>19</v>
      </c>
      <c r="U2577" s="69"/>
      <c r="V2577" s="69"/>
      <c r="W2577" s="69"/>
      <c r="X2577" s="69"/>
      <c r="Y2577" s="69"/>
      <c r="Z2577" s="69"/>
      <c r="AA2577" s="69"/>
      <c r="AB2577" s="69"/>
      <c r="AC2577" s="69"/>
      <c r="AD2577" s="69"/>
      <c r="AE2577" s="69"/>
      <c r="AF2577" s="69"/>
      <c r="AG2577" s="69"/>
      <c r="AH2577" s="69"/>
      <c r="AI2577" s="69"/>
      <c r="AJ2577" s="69"/>
      <c r="AK2577" s="69"/>
      <c r="AL2577" s="69"/>
      <c r="AM2577" s="70" t="s">
        <v>4424</v>
      </c>
      <c r="AN2577" s="63" t="str">
        <f>IF(ISNA(VLOOKUP(D2577,[1]GRE_Tabela2!$A$4:$D$112,4,0)),"-",VLOOKUP(D2577,[1]GRE_Tabela2!$A$4:$D$112,4,0))</f>
        <v>-</v>
      </c>
      <c r="AO2577" s="68" t="s">
        <v>4422</v>
      </c>
      <c r="AP2577" s="41" t="s">
        <v>4423</v>
      </c>
      <c r="AQ2577" s="113">
        <v>165</v>
      </c>
      <c r="AR2577" s="302" t="str">
        <f>IF(ISNA(VLOOKUP(AT2577,[1]FISQ!$D$2:$J$1713,7,0)),"-",VLOOKUP(AT2577,[1]FISQ!$D$2:$J$1713,7,0))</f>
        <v>-</v>
      </c>
      <c r="AS2577" s="302" t="str">
        <f>IF(ISNA(VLOOKUP(AT2577,[1]FISQ!$D$2:$J$1713,4,0)),"-",CONCATENATE("(",VLOOKUP(AT2577,[1]FISQ!$D$2:$J$1713,4,0),")"))</f>
        <v>-</v>
      </c>
      <c r="AT2577" s="71" t="s">
        <v>5182</v>
      </c>
      <c r="AU2577" s="38"/>
      <c r="AV2577" s="38"/>
      <c r="AW2577" s="38"/>
    </row>
    <row r="2578" spans="1:49" ht="51">
      <c r="A2578" s="33">
        <v>2577</v>
      </c>
      <c r="B2578" s="33" t="str">
        <f t="shared" si="130"/>
        <v>3334_-</v>
      </c>
      <c r="C2578" s="33" t="str">
        <f t="shared" si="131"/>
        <v>9//-</v>
      </c>
      <c r="D2578" s="61">
        <v>3334</v>
      </c>
      <c r="E2578" s="67" t="s">
        <v>5183</v>
      </c>
      <c r="F2578" s="395" t="s">
        <v>7365</v>
      </c>
      <c r="G2578" s="62" t="str">
        <f>VLOOKUP(CONCATENATE(TEXT(I2578,"0"),"_",TEXT(F2578,"0")),[1]CodC!$A$2:$D$250,4,0)</f>
        <v>Outras matérias e objetos que apresentem um perigo durante o transporte mas que não correspondam à definição de qualquer outra classe.</v>
      </c>
      <c r="H2578" s="395" t="s">
        <v>19</v>
      </c>
      <c r="I2578" s="69" t="s">
        <v>2442</v>
      </c>
      <c r="J2578" s="69" t="s">
        <v>2442</v>
      </c>
      <c r="K2578" s="69" t="s">
        <v>19</v>
      </c>
      <c r="L2578" s="64" t="s">
        <v>19</v>
      </c>
      <c r="M2578" s="64"/>
      <c r="N2578" s="64" t="s">
        <v>24458</v>
      </c>
      <c r="O2578" s="64" t="s">
        <v>2560</v>
      </c>
      <c r="P2578" s="113" t="s">
        <v>22425</v>
      </c>
      <c r="Q2578" s="70" t="s">
        <v>19</v>
      </c>
      <c r="R2578" s="70" t="s">
        <v>19</v>
      </c>
      <c r="S2578" s="70" t="s">
        <v>19</v>
      </c>
      <c r="T2578" s="68" t="s">
        <v>19</v>
      </c>
      <c r="U2578" s="68"/>
      <c r="V2578" s="68"/>
      <c r="W2578" s="68"/>
      <c r="X2578" s="68"/>
      <c r="Y2578" s="68"/>
      <c r="Z2578" s="68"/>
      <c r="AA2578" s="68"/>
      <c r="AB2578" s="68"/>
      <c r="AC2578" s="68"/>
      <c r="AD2578" s="68"/>
      <c r="AE2578" s="68"/>
      <c r="AF2578" s="68"/>
      <c r="AG2578" s="68"/>
      <c r="AH2578" s="68"/>
      <c r="AI2578" s="68"/>
      <c r="AJ2578" s="68"/>
      <c r="AK2578" s="68"/>
      <c r="AL2578" s="68"/>
      <c r="AM2578" s="70" t="s">
        <v>6022</v>
      </c>
      <c r="AN2578" s="63" t="str">
        <f>IF(ISNA(VLOOKUP(D2578,[1]GRE_Tabela2!$A$4:$D$112,4,0)),"-",VLOOKUP(D2578,[1]GRE_Tabela2!$A$4:$D$112,4,0))</f>
        <v>-</v>
      </c>
      <c r="AO2578" s="69" t="s">
        <v>19</v>
      </c>
      <c r="AP2578" s="69" t="s">
        <v>19</v>
      </c>
      <c r="AQ2578" s="113">
        <v>171</v>
      </c>
      <c r="AR2578" s="302" t="str">
        <f>IF(ISNA(VLOOKUP(AT2578,[1]FISQ!$D$2:$J$1713,7,0)),"-",VLOOKUP(AT2578,[1]FISQ!$D$2:$J$1713,7,0))</f>
        <v>0025 </v>
      </c>
      <c r="AS2578" s="302" t="str">
        <f>IF(ISNA(VLOOKUP(AT2578,[1]FISQ!$D$2:$J$1713,4,0)),"-",CONCATENATE("(",VLOOKUP(AT2578,[1]FISQ!$D$2:$J$1713,4,0),")"))</f>
        <v>(4)</v>
      </c>
      <c r="AT2578" s="71" t="s">
        <v>5184</v>
      </c>
      <c r="AU2578" s="38"/>
      <c r="AV2578" s="38"/>
      <c r="AW2578" s="38"/>
    </row>
    <row r="2579" spans="1:49" ht="51">
      <c r="A2579" s="33">
        <v>2578</v>
      </c>
      <c r="B2579" s="33" t="str">
        <f t="shared" si="130"/>
        <v>3335_-</v>
      </c>
      <c r="C2579" s="33" t="str">
        <f t="shared" si="131"/>
        <v>9//-</v>
      </c>
      <c r="D2579" s="61">
        <v>3335</v>
      </c>
      <c r="E2579" s="67" t="s">
        <v>5183</v>
      </c>
      <c r="F2579" s="395" t="s">
        <v>7365</v>
      </c>
      <c r="G2579" s="62" t="str">
        <f>VLOOKUP(CONCATENATE(TEXT(I2579,"0"),"_",TEXT(F2579,"0")),[1]CodC!$A$2:$D$250,4,0)</f>
        <v>Outras matérias e objetos que apresentem um perigo durante o transporte mas que não correspondam à definição de qualquer outra classe.</v>
      </c>
      <c r="H2579" s="395" t="s">
        <v>19</v>
      </c>
      <c r="I2579" s="69" t="s">
        <v>2442</v>
      </c>
      <c r="J2579" s="69" t="s">
        <v>2442</v>
      </c>
      <c r="K2579" s="64" t="s">
        <v>19</v>
      </c>
      <c r="L2579" s="64" t="s">
        <v>19</v>
      </c>
      <c r="M2579" s="64"/>
      <c r="N2579" s="64" t="s">
        <v>24458</v>
      </c>
      <c r="O2579" s="64" t="s">
        <v>2560</v>
      </c>
      <c r="P2579" s="113" t="s">
        <v>22425</v>
      </c>
      <c r="Q2579" s="70" t="s">
        <v>19</v>
      </c>
      <c r="R2579" s="70" t="s">
        <v>19</v>
      </c>
      <c r="S2579" s="70" t="s">
        <v>19</v>
      </c>
      <c r="T2579" s="68" t="s">
        <v>19</v>
      </c>
      <c r="U2579" s="68"/>
      <c r="V2579" s="68"/>
      <c r="W2579" s="68"/>
      <c r="X2579" s="68"/>
      <c r="Y2579" s="68"/>
      <c r="Z2579" s="68"/>
      <c r="AA2579" s="68"/>
      <c r="AB2579" s="68"/>
      <c r="AC2579" s="68"/>
      <c r="AD2579" s="68"/>
      <c r="AE2579" s="68"/>
      <c r="AF2579" s="68"/>
      <c r="AG2579" s="68"/>
      <c r="AH2579" s="68"/>
      <c r="AI2579" s="68"/>
      <c r="AJ2579" s="68"/>
      <c r="AK2579" s="68"/>
      <c r="AL2579" s="68"/>
      <c r="AM2579" s="70" t="s">
        <v>6022</v>
      </c>
      <c r="AN2579" s="63" t="str">
        <f>IF(ISNA(VLOOKUP(D2579,[1]GRE_Tabela2!$A$4:$D$112,4,0)),"-",VLOOKUP(D2579,[1]GRE_Tabela2!$A$4:$D$112,4,0))</f>
        <v>-</v>
      </c>
      <c r="AO2579" s="69" t="s">
        <v>19</v>
      </c>
      <c r="AP2579" s="69" t="s">
        <v>19</v>
      </c>
      <c r="AQ2579" s="113">
        <v>171</v>
      </c>
      <c r="AR2579" s="302" t="str">
        <f>IF(ISNA(VLOOKUP(AT2579,[1]FISQ!$D$2:$J$1713,7,0)),"-",VLOOKUP(AT2579,[1]FISQ!$D$2:$J$1713,7,0))</f>
        <v>0298 </v>
      </c>
      <c r="AS2579" s="302" t="str">
        <f>IF(ISNA(VLOOKUP(AT2579,[1]FISQ!$D$2:$J$1713,4,0)),"-",CONCATENATE("(",VLOOKUP(AT2579,[1]FISQ!$D$2:$J$1713,4,0),")"))</f>
        <v>(1)</v>
      </c>
      <c r="AT2579" s="71" t="s">
        <v>5185</v>
      </c>
      <c r="AU2579" s="38"/>
      <c r="AV2579" s="38"/>
      <c r="AW2579" s="38"/>
    </row>
    <row r="2580" spans="1:49" ht="25.5">
      <c r="A2580" s="33">
        <v>2579</v>
      </c>
      <c r="B2580" s="33" t="str">
        <f t="shared" si="130"/>
        <v>3336_I</v>
      </c>
      <c r="C2580" s="33" t="str">
        <f t="shared" si="131"/>
        <v>3//-</v>
      </c>
      <c r="D2580" s="61">
        <v>3336</v>
      </c>
      <c r="E2580" s="79" t="s">
        <v>5186</v>
      </c>
      <c r="F2580" s="395" t="s">
        <v>7275</v>
      </c>
      <c r="G2580" s="62" t="str">
        <f>VLOOKUP(CONCATENATE(TEXT(I2580,"0"),"_",TEXT(F2580,"0")),[1]CodC!$A$2:$D$250,4,0)</f>
        <v>Líquidos inflamáveis, sem perigo subsidiário, com um ponto de inflamação inferior ou igual a 60 °C;</v>
      </c>
      <c r="H2580" s="395" t="s">
        <v>7276</v>
      </c>
      <c r="I2580" s="69">
        <v>3</v>
      </c>
      <c r="J2580" s="69" t="s">
        <v>848</v>
      </c>
      <c r="K2580" s="64" t="s">
        <v>19</v>
      </c>
      <c r="L2580" s="63" t="s">
        <v>746</v>
      </c>
      <c r="M2580" s="63"/>
      <c r="N2580" s="64">
        <v>274</v>
      </c>
      <c r="O2580" s="64" t="s">
        <v>51</v>
      </c>
      <c r="P2580" s="113" t="s">
        <v>22423</v>
      </c>
      <c r="Q2580" s="70" t="s">
        <v>851</v>
      </c>
      <c r="R2580" s="70" t="s">
        <v>851</v>
      </c>
      <c r="S2580" s="65" t="str">
        <f t="shared" ref="S2580:S2643" si="132">RIGHT(R2580,LEN(R2580)-LEN(Q2580))</f>
        <v/>
      </c>
      <c r="T2580" s="68" t="s">
        <v>903</v>
      </c>
      <c r="U2580" s="68"/>
      <c r="V2580" s="68"/>
      <c r="W2580" s="68"/>
      <c r="X2580" s="68"/>
      <c r="Y2580" s="68"/>
      <c r="Z2580" s="68"/>
      <c r="AA2580" s="68"/>
      <c r="AB2580" s="68"/>
      <c r="AC2580" s="68"/>
      <c r="AD2580" s="68"/>
      <c r="AE2580" s="68"/>
      <c r="AF2580" s="68"/>
      <c r="AG2580" s="68"/>
      <c r="AH2580" s="68"/>
      <c r="AI2580" s="68"/>
      <c r="AJ2580" s="68"/>
      <c r="AK2580" s="68"/>
      <c r="AL2580" s="68"/>
      <c r="AM2580" s="70" t="s">
        <v>5187</v>
      </c>
      <c r="AN2580" s="63" t="str">
        <f>IF(ISNA(VLOOKUP(D2580,[1]GRE_Tabela2!$A$4:$D$112,4,0)),"-",VLOOKUP(D2580,[1]GRE_Tabela2!$A$4:$D$112,4,0))</f>
        <v>-</v>
      </c>
      <c r="AO2580" s="68" t="s">
        <v>747</v>
      </c>
      <c r="AP2580" s="68" t="s">
        <v>748</v>
      </c>
      <c r="AQ2580" s="113">
        <v>130</v>
      </c>
      <c r="AR2580" s="302" t="str">
        <f>IF(ISNA(VLOOKUP(AT2580,[1]FISQ!$D$2:$J$1713,7,0)),"-",VLOOKUP(AT2580,[1]FISQ!$D$2:$J$1713,7,0))</f>
        <v>1523 </v>
      </c>
      <c r="AS2580" s="302" t="str">
        <f>IF(ISNA(VLOOKUP(AT2580,[1]FISQ!$D$2:$J$1713,4,0)),"-",CONCATENATE("(",VLOOKUP(AT2580,[1]FISQ!$D$2:$J$1713,4,0),")"))</f>
        <v>(2)</v>
      </c>
      <c r="AT2580" s="71" t="s">
        <v>5188</v>
      </c>
      <c r="AU2580" s="38"/>
      <c r="AV2580" s="38"/>
      <c r="AW2580" s="38"/>
    </row>
    <row r="2581" spans="1:49" ht="25.5">
      <c r="A2581" s="33">
        <v>2580</v>
      </c>
      <c r="B2581" s="33" t="str">
        <f t="shared" si="130"/>
        <v>3336_II</v>
      </c>
      <c r="C2581" s="33" t="str">
        <f t="shared" si="131"/>
        <v>3//-</v>
      </c>
      <c r="D2581" s="61">
        <v>3336</v>
      </c>
      <c r="E2581" s="79" t="s">
        <v>5186</v>
      </c>
      <c r="F2581" s="395" t="s">
        <v>7275</v>
      </c>
      <c r="G2581" s="62" t="str">
        <f>VLOOKUP(CONCATENATE(TEXT(I2581,"0"),"_",TEXT(F2581,"0")),[1]CodC!$A$2:$D$250,4,0)</f>
        <v>Líquidos inflamáveis, sem perigo subsidiário, com um ponto de inflamação inferior ou igual a 60 °C;</v>
      </c>
      <c r="H2581" s="395" t="s">
        <v>7276</v>
      </c>
      <c r="I2581" s="69">
        <v>3</v>
      </c>
      <c r="J2581" s="69" t="s">
        <v>848</v>
      </c>
      <c r="K2581" s="64" t="s">
        <v>19</v>
      </c>
      <c r="L2581" s="68" t="s">
        <v>849</v>
      </c>
      <c r="M2581" s="68"/>
      <c r="N2581" s="64" t="s">
        <v>24451</v>
      </c>
      <c r="O2581" s="64" t="s">
        <v>51</v>
      </c>
      <c r="P2581" s="113" t="s">
        <v>22423</v>
      </c>
      <c r="Q2581" s="70" t="s">
        <v>861</v>
      </c>
      <c r="R2581" s="70" t="s">
        <v>861</v>
      </c>
      <c r="S2581" s="65" t="str">
        <f t="shared" si="132"/>
        <v/>
      </c>
      <c r="T2581" s="68" t="s">
        <v>903</v>
      </c>
      <c r="U2581" s="68"/>
      <c r="V2581" s="68"/>
      <c r="W2581" s="68"/>
      <c r="X2581" s="68"/>
      <c r="Y2581" s="68"/>
      <c r="Z2581" s="68"/>
      <c r="AA2581" s="68"/>
      <c r="AB2581" s="68"/>
      <c r="AC2581" s="68"/>
      <c r="AD2581" s="68"/>
      <c r="AE2581" s="68"/>
      <c r="AF2581" s="68"/>
      <c r="AG2581" s="68"/>
      <c r="AH2581" s="68"/>
      <c r="AI2581" s="68"/>
      <c r="AJ2581" s="68"/>
      <c r="AK2581" s="68"/>
      <c r="AL2581" s="68"/>
      <c r="AM2581" s="70" t="str">
        <f>AM2580</f>
        <v>Líquidos amarelos a incolores com um odor a alho. Imiscível com a água.</v>
      </c>
      <c r="AN2581" s="63" t="str">
        <f>IF(ISNA(VLOOKUP(D2581,[1]GRE_Tabela2!$A$4:$D$112,4,0)),"-",VLOOKUP(D2581,[1]GRE_Tabela2!$A$4:$D$112,4,0))</f>
        <v>-</v>
      </c>
      <c r="AO2581" s="68" t="s">
        <v>747</v>
      </c>
      <c r="AP2581" s="68" t="s">
        <v>748</v>
      </c>
      <c r="AQ2581" s="113">
        <v>130</v>
      </c>
      <c r="AR2581" s="302" t="str">
        <f>IF(ISNA(VLOOKUP(AT2581,[1]FISQ!$D$2:$J$1713,7,0)),"-",VLOOKUP(AT2581,[1]FISQ!$D$2:$J$1713,7,0))</f>
        <v>1523 </v>
      </c>
      <c r="AS2581" s="302" t="str">
        <f>IF(ISNA(VLOOKUP(AT2581,[1]FISQ!$D$2:$J$1713,4,0)),"-",CONCATENATE("(",VLOOKUP(AT2581,[1]FISQ!$D$2:$J$1713,4,0),")"))</f>
        <v>(2)</v>
      </c>
      <c r="AT2581" s="71" t="s">
        <v>5188</v>
      </c>
      <c r="AU2581" s="38"/>
      <c r="AV2581" s="38"/>
      <c r="AW2581" s="38"/>
    </row>
    <row r="2582" spans="1:49" ht="25.5">
      <c r="A2582" s="33">
        <v>2581</v>
      </c>
      <c r="B2582" s="33" t="str">
        <f t="shared" si="130"/>
        <v>3336_III</v>
      </c>
      <c r="C2582" s="33" t="str">
        <f t="shared" si="131"/>
        <v>3//-</v>
      </c>
      <c r="D2582" s="61">
        <v>3336</v>
      </c>
      <c r="E2582" s="79" t="s">
        <v>5186</v>
      </c>
      <c r="F2582" s="395" t="s">
        <v>7275</v>
      </c>
      <c r="G2582" s="62" t="str">
        <f>VLOOKUP(CONCATENATE(TEXT(I2582,"0"),"_",TEXT(F2582,"0")),[1]CodC!$A$2:$D$250,4,0)</f>
        <v>Líquidos inflamáveis, sem perigo subsidiário, com um ponto de inflamação inferior ou igual a 60 °C;</v>
      </c>
      <c r="H2582" s="395" t="s">
        <v>7280</v>
      </c>
      <c r="I2582" s="69">
        <v>3</v>
      </c>
      <c r="J2582" s="69" t="s">
        <v>848</v>
      </c>
      <c r="K2582" s="64" t="s">
        <v>19</v>
      </c>
      <c r="L2582" s="68" t="s">
        <v>879</v>
      </c>
      <c r="M2582" s="68"/>
      <c r="N2582" s="64">
        <v>274</v>
      </c>
      <c r="O2582" s="64" t="s">
        <v>1160</v>
      </c>
      <c r="P2582" s="113" t="s">
        <v>22425</v>
      </c>
      <c r="Q2582" s="70" t="s">
        <v>861</v>
      </c>
      <c r="R2582" s="70" t="s">
        <v>861</v>
      </c>
      <c r="S2582" s="65" t="str">
        <f t="shared" si="132"/>
        <v/>
      </c>
      <c r="T2582" s="68" t="s">
        <v>903</v>
      </c>
      <c r="U2582" s="68"/>
      <c r="V2582" s="68"/>
      <c r="W2582" s="68"/>
      <c r="X2582" s="68"/>
      <c r="Y2582" s="68"/>
      <c r="Z2582" s="68"/>
      <c r="AA2582" s="68"/>
      <c r="AB2582" s="68"/>
      <c r="AC2582" s="68"/>
      <c r="AD2582" s="68"/>
      <c r="AE2582" s="68"/>
      <c r="AF2582" s="68"/>
      <c r="AG2582" s="68"/>
      <c r="AH2582" s="68"/>
      <c r="AI2582" s="68"/>
      <c r="AJ2582" s="68"/>
      <c r="AK2582" s="68"/>
      <c r="AL2582" s="68"/>
      <c r="AM2582" s="70" t="str">
        <f>AM2581</f>
        <v>Líquidos amarelos a incolores com um odor a alho. Imiscível com a água.</v>
      </c>
      <c r="AN2582" s="63" t="str">
        <f>IF(ISNA(VLOOKUP(D2582,[1]GRE_Tabela2!$A$4:$D$112,4,0)),"-",VLOOKUP(D2582,[1]GRE_Tabela2!$A$4:$D$112,4,0))</f>
        <v>-</v>
      </c>
      <c r="AO2582" s="68" t="s">
        <v>747</v>
      </c>
      <c r="AP2582" s="68" t="s">
        <v>748</v>
      </c>
      <c r="AQ2582" s="113">
        <v>130</v>
      </c>
      <c r="AR2582" s="302" t="str">
        <f>IF(ISNA(VLOOKUP(AT2582,[1]FISQ!$D$2:$J$1713,7,0)),"-",VLOOKUP(AT2582,[1]FISQ!$D$2:$J$1713,7,0))</f>
        <v>1523 </v>
      </c>
      <c r="AS2582" s="302" t="str">
        <f>IF(ISNA(VLOOKUP(AT2582,[1]FISQ!$D$2:$J$1713,4,0)),"-",CONCATENATE("(",VLOOKUP(AT2582,[1]FISQ!$D$2:$J$1713,4,0),")"))</f>
        <v>(2)</v>
      </c>
      <c r="AT2582" s="71" t="s">
        <v>5188</v>
      </c>
      <c r="AU2582" s="38"/>
      <c r="AV2582" s="38"/>
      <c r="AW2582" s="38"/>
    </row>
    <row r="2583" spans="1:49" ht="38.25">
      <c r="A2583" s="33">
        <v>2582</v>
      </c>
      <c r="B2583" s="33" t="str">
        <f t="shared" si="130"/>
        <v>3337_-</v>
      </c>
      <c r="C2583" s="33" t="str">
        <f t="shared" si="131"/>
        <v>2.2//-</v>
      </c>
      <c r="D2583" s="61">
        <v>3337</v>
      </c>
      <c r="E2583" s="74" t="s">
        <v>5189</v>
      </c>
      <c r="F2583" s="395" t="s">
        <v>7252</v>
      </c>
      <c r="G2583" s="62" t="str">
        <f>VLOOKUP(CONCATENATE(TEXT(I2583,"0"),"_",TEXT(F2583,"0")),[1]CodC!$A$2:$D$250,4,0)</f>
        <v>Gás liquefeito, asfixiante</v>
      </c>
      <c r="H2583" s="395" t="s">
        <v>7248</v>
      </c>
      <c r="I2583" s="68">
        <v>2</v>
      </c>
      <c r="J2583" s="68" t="s">
        <v>6550</v>
      </c>
      <c r="K2583" s="64" t="s">
        <v>19</v>
      </c>
      <c r="L2583" s="69" t="s">
        <v>19</v>
      </c>
      <c r="M2583" s="69"/>
      <c r="N2583" s="64">
        <v>662</v>
      </c>
      <c r="O2583" s="64" t="s">
        <v>19</v>
      </c>
      <c r="P2583" s="113" t="s">
        <v>22425</v>
      </c>
      <c r="Q2583" s="70" t="s">
        <v>621</v>
      </c>
      <c r="R2583" s="70" t="s">
        <v>621</v>
      </c>
      <c r="S2583" s="65" t="str">
        <f t="shared" si="132"/>
        <v/>
      </c>
      <c r="T2583" s="69" t="s">
        <v>19</v>
      </c>
      <c r="U2583" s="69"/>
      <c r="V2583" s="69"/>
      <c r="W2583" s="69"/>
      <c r="X2583" s="69"/>
      <c r="Y2583" s="69"/>
      <c r="Z2583" s="69"/>
      <c r="AA2583" s="69"/>
      <c r="AB2583" s="69"/>
      <c r="AC2583" s="69"/>
      <c r="AD2583" s="69"/>
      <c r="AE2583" s="69"/>
      <c r="AF2583" s="69"/>
      <c r="AG2583" s="69"/>
      <c r="AH2583" s="69"/>
      <c r="AI2583" s="69"/>
      <c r="AJ2583" s="69"/>
      <c r="AK2583" s="69"/>
      <c r="AL2583" s="69"/>
      <c r="AM2583" s="70" t="s">
        <v>5190</v>
      </c>
      <c r="AN2583" s="63" t="str">
        <f>IF(ISNA(VLOOKUP(D2583,[1]GRE_Tabela2!$A$4:$D$112,4,0)),"-",VLOOKUP(D2583,[1]GRE_Tabela2!$A$4:$D$112,4,0))</f>
        <v>-</v>
      </c>
      <c r="AO2583" s="68" t="s">
        <v>619</v>
      </c>
      <c r="AP2583" s="68" t="s">
        <v>620</v>
      </c>
      <c r="AQ2583" s="113">
        <v>126</v>
      </c>
      <c r="AR2583" s="302" t="str">
        <f>IF(ISNA(VLOOKUP(AT2583,[1]FISQ!$D$2:$J$1713,7,0)),"-",VLOOKUP(AT2583,[1]FISQ!$D$2:$J$1713,7,0))</f>
        <v>-</v>
      </c>
      <c r="AS2583" s="302" t="str">
        <f>IF(ISNA(VLOOKUP(AT2583,[1]FISQ!$D$2:$J$1713,4,0)),"-",CONCATENATE("(",VLOOKUP(AT2583,[1]FISQ!$D$2:$J$1713,4,0),")"))</f>
        <v>-</v>
      </c>
      <c r="AT2583" s="71" t="s">
        <v>5191</v>
      </c>
      <c r="AU2583" s="38"/>
      <c r="AV2583" s="38"/>
      <c r="AW2583" s="38"/>
    </row>
    <row r="2584" spans="1:49" ht="38.25">
      <c r="A2584" s="33">
        <v>2583</v>
      </c>
      <c r="B2584" s="33" t="str">
        <f t="shared" si="130"/>
        <v>3338_-</v>
      </c>
      <c r="C2584" s="33" t="str">
        <f t="shared" si="131"/>
        <v>2.2//-</v>
      </c>
      <c r="D2584" s="61">
        <v>3338</v>
      </c>
      <c r="E2584" s="74" t="s">
        <v>5192</v>
      </c>
      <c r="F2584" s="395" t="s">
        <v>7252</v>
      </c>
      <c r="G2584" s="62" t="str">
        <f>VLOOKUP(CONCATENATE(TEXT(I2584,"0"),"_",TEXT(F2584,"0")),[1]CodC!$A$2:$D$250,4,0)</f>
        <v>Gás liquefeito, asfixiante</v>
      </c>
      <c r="H2584" s="395" t="s">
        <v>7248</v>
      </c>
      <c r="I2584" s="68">
        <v>2</v>
      </c>
      <c r="J2584" s="68" t="s">
        <v>6550</v>
      </c>
      <c r="K2584" s="69" t="s">
        <v>19</v>
      </c>
      <c r="L2584" s="64" t="s">
        <v>19</v>
      </c>
      <c r="M2584" s="64"/>
      <c r="N2584" s="64">
        <v>662</v>
      </c>
      <c r="O2584" s="64" t="s">
        <v>19</v>
      </c>
      <c r="P2584" s="113" t="s">
        <v>22425</v>
      </c>
      <c r="Q2584" s="70" t="s">
        <v>621</v>
      </c>
      <c r="R2584" s="70" t="s">
        <v>621</v>
      </c>
      <c r="S2584" s="65" t="str">
        <f t="shared" si="132"/>
        <v/>
      </c>
      <c r="T2584" s="69" t="s">
        <v>19</v>
      </c>
      <c r="U2584" s="69"/>
      <c r="V2584" s="69"/>
      <c r="W2584" s="69"/>
      <c r="X2584" s="69"/>
      <c r="Y2584" s="69"/>
      <c r="Z2584" s="69"/>
      <c r="AA2584" s="69"/>
      <c r="AB2584" s="69"/>
      <c r="AC2584" s="69"/>
      <c r="AD2584" s="69"/>
      <c r="AE2584" s="69"/>
      <c r="AF2584" s="69"/>
      <c r="AG2584" s="69"/>
      <c r="AH2584" s="69"/>
      <c r="AI2584" s="69"/>
      <c r="AJ2584" s="69"/>
      <c r="AK2584" s="69"/>
      <c r="AL2584" s="69"/>
      <c r="AM2584" s="70" t="s">
        <v>5193</v>
      </c>
      <c r="AN2584" s="63" t="str">
        <f>IF(ISNA(VLOOKUP(D2584,[1]GRE_Tabela2!$A$4:$D$112,4,0)),"-",VLOOKUP(D2584,[1]GRE_Tabela2!$A$4:$D$112,4,0))</f>
        <v>-</v>
      </c>
      <c r="AO2584" s="68" t="s">
        <v>619</v>
      </c>
      <c r="AP2584" s="68" t="s">
        <v>620</v>
      </c>
      <c r="AQ2584" s="113">
        <v>126</v>
      </c>
      <c r="AR2584" s="302" t="str">
        <f>IF(ISNA(VLOOKUP(AT2584,[1]FISQ!$D$2:$J$1713,7,0)),"-",VLOOKUP(AT2584,[1]FISQ!$D$2:$J$1713,7,0))</f>
        <v>-</v>
      </c>
      <c r="AS2584" s="302" t="str">
        <f>IF(ISNA(VLOOKUP(AT2584,[1]FISQ!$D$2:$J$1713,4,0)),"-",CONCATENATE("(",VLOOKUP(AT2584,[1]FISQ!$D$2:$J$1713,4,0),")"))</f>
        <v>-</v>
      </c>
      <c r="AT2584" s="71" t="s">
        <v>5194</v>
      </c>
      <c r="AU2584" s="38"/>
      <c r="AV2584" s="38"/>
      <c r="AW2584" s="38"/>
    </row>
    <row r="2585" spans="1:49" ht="38.25">
      <c r="A2585" s="33">
        <v>2584</v>
      </c>
      <c r="B2585" s="33" t="str">
        <f t="shared" si="130"/>
        <v>3339_-</v>
      </c>
      <c r="C2585" s="33" t="str">
        <f t="shared" si="131"/>
        <v>2.2//-</v>
      </c>
      <c r="D2585" s="61">
        <v>3339</v>
      </c>
      <c r="E2585" s="74" t="s">
        <v>5195</v>
      </c>
      <c r="F2585" s="395" t="s">
        <v>7252</v>
      </c>
      <c r="G2585" s="62" t="str">
        <f>VLOOKUP(CONCATENATE(TEXT(I2585,"0"),"_",TEXT(F2585,"0")),[1]CodC!$A$2:$D$250,4,0)</f>
        <v>Gás liquefeito, asfixiante</v>
      </c>
      <c r="H2585" s="395" t="s">
        <v>7248</v>
      </c>
      <c r="I2585" s="68">
        <v>2</v>
      </c>
      <c r="J2585" s="68" t="s">
        <v>6550</v>
      </c>
      <c r="K2585" s="69" t="s">
        <v>19</v>
      </c>
      <c r="L2585" s="64" t="s">
        <v>19</v>
      </c>
      <c r="M2585" s="64"/>
      <c r="N2585" s="64">
        <v>662</v>
      </c>
      <c r="O2585" s="64" t="s">
        <v>19</v>
      </c>
      <c r="P2585" s="113" t="s">
        <v>22425</v>
      </c>
      <c r="Q2585" s="70" t="s">
        <v>621</v>
      </c>
      <c r="R2585" s="70" t="s">
        <v>621</v>
      </c>
      <c r="S2585" s="65" t="str">
        <f t="shared" si="132"/>
        <v/>
      </c>
      <c r="T2585" s="69" t="s">
        <v>19</v>
      </c>
      <c r="U2585" s="69"/>
      <c r="V2585" s="69"/>
      <c r="W2585" s="69"/>
      <c r="X2585" s="69"/>
      <c r="Y2585" s="69"/>
      <c r="Z2585" s="69"/>
      <c r="AA2585" s="69"/>
      <c r="AB2585" s="69"/>
      <c r="AC2585" s="69"/>
      <c r="AD2585" s="69"/>
      <c r="AE2585" s="69"/>
      <c r="AF2585" s="69"/>
      <c r="AG2585" s="69"/>
      <c r="AH2585" s="69"/>
      <c r="AI2585" s="69"/>
      <c r="AJ2585" s="69"/>
      <c r="AK2585" s="69"/>
      <c r="AL2585" s="69"/>
      <c r="AM2585" s="70" t="s">
        <v>5196</v>
      </c>
      <c r="AN2585" s="63" t="str">
        <f>IF(ISNA(VLOOKUP(D2585,[1]GRE_Tabela2!$A$4:$D$112,4,0)),"-",VLOOKUP(D2585,[1]GRE_Tabela2!$A$4:$D$112,4,0))</f>
        <v>-</v>
      </c>
      <c r="AO2585" s="68" t="s">
        <v>619</v>
      </c>
      <c r="AP2585" s="68" t="s">
        <v>620</v>
      </c>
      <c r="AQ2585" s="113">
        <v>126</v>
      </c>
      <c r="AR2585" s="302" t="str">
        <f>IF(ISNA(VLOOKUP(AT2585,[1]FISQ!$D$2:$J$1713,7,0)),"-",VLOOKUP(AT2585,[1]FISQ!$D$2:$J$1713,7,0))</f>
        <v>-</v>
      </c>
      <c r="AS2585" s="302" t="str">
        <f>IF(ISNA(VLOOKUP(AT2585,[1]FISQ!$D$2:$J$1713,4,0)),"-",CONCATENATE("(",VLOOKUP(AT2585,[1]FISQ!$D$2:$J$1713,4,0),")"))</f>
        <v>-</v>
      </c>
      <c r="AT2585" s="71" t="s">
        <v>5197</v>
      </c>
      <c r="AU2585" s="38"/>
      <c r="AV2585" s="38"/>
      <c r="AW2585" s="38"/>
    </row>
    <row r="2586" spans="1:49" ht="38.25">
      <c r="A2586" s="33">
        <v>2585</v>
      </c>
      <c r="B2586" s="33" t="str">
        <f t="shared" si="130"/>
        <v>3340_-</v>
      </c>
      <c r="C2586" s="33" t="str">
        <f t="shared" si="131"/>
        <v>2.2//-</v>
      </c>
      <c r="D2586" s="61">
        <v>3340</v>
      </c>
      <c r="E2586" s="74" t="s">
        <v>5198</v>
      </c>
      <c r="F2586" s="395" t="s">
        <v>7252</v>
      </c>
      <c r="G2586" s="62" t="str">
        <f>VLOOKUP(CONCATENATE(TEXT(I2586,"0"),"_",TEXT(F2586,"0")),[1]CodC!$A$2:$D$250,4,0)</f>
        <v>Gás liquefeito, asfixiante</v>
      </c>
      <c r="H2586" s="395" t="s">
        <v>7248</v>
      </c>
      <c r="I2586" s="68">
        <v>2</v>
      </c>
      <c r="J2586" s="68" t="s">
        <v>6550</v>
      </c>
      <c r="K2586" s="69" t="s">
        <v>19</v>
      </c>
      <c r="L2586" s="64" t="s">
        <v>19</v>
      </c>
      <c r="M2586" s="64"/>
      <c r="N2586" s="64">
        <v>662</v>
      </c>
      <c r="O2586" s="64" t="s">
        <v>19</v>
      </c>
      <c r="P2586" s="113" t="s">
        <v>22425</v>
      </c>
      <c r="Q2586" s="70" t="s">
        <v>621</v>
      </c>
      <c r="R2586" s="70" t="s">
        <v>621</v>
      </c>
      <c r="S2586" s="65" t="str">
        <f t="shared" si="132"/>
        <v/>
      </c>
      <c r="T2586" s="69" t="s">
        <v>19</v>
      </c>
      <c r="U2586" s="69"/>
      <c r="V2586" s="69"/>
      <c r="W2586" s="69"/>
      <c r="X2586" s="69"/>
      <c r="Y2586" s="69"/>
      <c r="Z2586" s="69"/>
      <c r="AA2586" s="69"/>
      <c r="AB2586" s="69"/>
      <c r="AC2586" s="69"/>
      <c r="AD2586" s="69"/>
      <c r="AE2586" s="69"/>
      <c r="AF2586" s="69"/>
      <c r="AG2586" s="69"/>
      <c r="AH2586" s="69"/>
      <c r="AI2586" s="69"/>
      <c r="AJ2586" s="69"/>
      <c r="AK2586" s="69"/>
      <c r="AL2586" s="69"/>
      <c r="AM2586" s="70" t="s">
        <v>5199</v>
      </c>
      <c r="AN2586" s="63" t="str">
        <f>IF(ISNA(VLOOKUP(D2586,[1]GRE_Tabela2!$A$4:$D$112,4,0)),"-",VLOOKUP(D2586,[1]GRE_Tabela2!$A$4:$D$112,4,0))</f>
        <v>-</v>
      </c>
      <c r="AO2586" s="68" t="s">
        <v>619</v>
      </c>
      <c r="AP2586" s="68" t="s">
        <v>620</v>
      </c>
      <c r="AQ2586" s="113">
        <v>126</v>
      </c>
      <c r="AR2586" s="302" t="str">
        <f>IF(ISNA(VLOOKUP(AT2586,[1]FISQ!$D$2:$J$1713,7,0)),"-",VLOOKUP(AT2586,[1]FISQ!$D$2:$J$1713,7,0))</f>
        <v>-</v>
      </c>
      <c r="AS2586" s="302" t="str">
        <f>IF(ISNA(VLOOKUP(AT2586,[1]FISQ!$D$2:$J$1713,4,0)),"-",CONCATENATE("(",VLOOKUP(AT2586,[1]FISQ!$D$2:$J$1713,4,0),")"))</f>
        <v>-</v>
      </c>
      <c r="AT2586" s="71" t="s">
        <v>5200</v>
      </c>
      <c r="AU2586" s="38"/>
      <c r="AV2586" s="38"/>
      <c r="AW2586" s="38"/>
    </row>
    <row r="2587" spans="1:49" ht="102">
      <c r="A2587" s="33">
        <v>2586</v>
      </c>
      <c r="B2587" s="33" t="str">
        <f t="shared" si="130"/>
        <v>3341_II</v>
      </c>
      <c r="C2587" s="33" t="str">
        <f t="shared" si="131"/>
        <v>4.2//-</v>
      </c>
      <c r="D2587" s="61">
        <v>3341</v>
      </c>
      <c r="E2587" s="67" t="s">
        <v>5201</v>
      </c>
      <c r="F2587" s="395" t="s">
        <v>7246</v>
      </c>
      <c r="G2587" s="62" t="str">
        <f>VLOOKUP(CONCATENATE(TEXT(I2587,"0"),"_",TEXT(F2587,"0")),[1]CodC!$A$2:$D$250,4,0)</f>
        <v>Matérias sujeitas a inflamação espontânea sem perigo subsidiário, orgânicas, sólidas;</v>
      </c>
      <c r="H2587" s="395" t="s">
        <v>7294</v>
      </c>
      <c r="I2587" s="68">
        <v>4</v>
      </c>
      <c r="J2587" s="68" t="s">
        <v>1579</v>
      </c>
      <c r="K2587" s="69" t="s">
        <v>19</v>
      </c>
      <c r="L2587" s="63" t="s">
        <v>849</v>
      </c>
      <c r="M2587" s="63"/>
      <c r="N2587" s="64" t="s">
        <v>19</v>
      </c>
      <c r="O2587" s="64" t="s">
        <v>19</v>
      </c>
      <c r="P2587" s="113" t="s">
        <v>22423</v>
      </c>
      <c r="Q2587" s="70" t="s">
        <v>627</v>
      </c>
      <c r="R2587" s="70" t="s">
        <v>627</v>
      </c>
      <c r="S2587" s="65" t="str">
        <f t="shared" si="132"/>
        <v/>
      </c>
      <c r="T2587" s="69" t="s">
        <v>19</v>
      </c>
      <c r="U2587" s="69"/>
      <c r="V2587" s="69"/>
      <c r="W2587" s="69"/>
      <c r="X2587" s="69"/>
      <c r="Y2587" s="69"/>
      <c r="Z2587" s="69"/>
      <c r="AA2587" s="69"/>
      <c r="AB2587" s="69"/>
      <c r="AC2587" s="69"/>
      <c r="AD2587" s="69"/>
      <c r="AE2587" s="69"/>
      <c r="AF2587" s="69"/>
      <c r="AG2587" s="69"/>
      <c r="AH2587" s="69"/>
      <c r="AI2587" s="69"/>
      <c r="AJ2587" s="69"/>
      <c r="AK2587" s="69"/>
      <c r="AL2587" s="69"/>
      <c r="AM2587" s="70" t="s">
        <v>5202</v>
      </c>
      <c r="AN2587" s="63" t="str">
        <f>IF(ISNA(VLOOKUP(D2587,[1]GRE_Tabela2!$A$4:$D$112,4,0)),"-",VLOOKUP(D2587,[1]GRE_Tabela2!$A$4:$D$112,4,0))</f>
        <v>-</v>
      </c>
      <c r="AO2587" s="68" t="s">
        <v>1341</v>
      </c>
      <c r="AP2587" s="68" t="s">
        <v>1338</v>
      </c>
      <c r="AQ2587" s="113">
        <v>135</v>
      </c>
      <c r="AR2587" s="302" t="str">
        <f>IF(ISNA(VLOOKUP(AT2587,[1]FISQ!$D$2:$J$1713,7,0)),"-",VLOOKUP(AT2587,[1]FISQ!$D$2:$J$1713,7,0))</f>
        <v>-</v>
      </c>
      <c r="AS2587" s="302" t="str">
        <f>IF(ISNA(VLOOKUP(AT2587,[1]FISQ!$D$2:$J$1713,4,0)),"-",CONCATENATE("(",VLOOKUP(AT2587,[1]FISQ!$D$2:$J$1713,4,0),")"))</f>
        <v>-</v>
      </c>
      <c r="AT2587" s="71" t="s">
        <v>5203</v>
      </c>
      <c r="AU2587" s="38"/>
      <c r="AV2587" s="38"/>
      <c r="AW2587" s="38"/>
    </row>
    <row r="2588" spans="1:49" ht="102">
      <c r="A2588" s="33">
        <v>2587</v>
      </c>
      <c r="B2588" s="33" t="str">
        <f t="shared" si="130"/>
        <v>3341_III</v>
      </c>
      <c r="C2588" s="33" t="str">
        <f t="shared" si="131"/>
        <v>4.2//-</v>
      </c>
      <c r="D2588" s="61">
        <v>3341</v>
      </c>
      <c r="E2588" s="67" t="s">
        <v>5201</v>
      </c>
      <c r="F2588" s="395" t="s">
        <v>7246</v>
      </c>
      <c r="G2588" s="62" t="str">
        <f>VLOOKUP(CONCATENATE(TEXT(I2588,"0"),"_",TEXT(F2588,"0")),[1]CodC!$A$2:$D$250,4,0)</f>
        <v>Matérias sujeitas a inflamação espontânea sem perigo subsidiário, orgânicas, sólidas;</v>
      </c>
      <c r="H2588" s="395" t="s">
        <v>7294</v>
      </c>
      <c r="I2588" s="68">
        <v>4</v>
      </c>
      <c r="J2588" s="68" t="s">
        <v>1579</v>
      </c>
      <c r="K2588" s="69" t="s">
        <v>19</v>
      </c>
      <c r="L2588" s="68" t="s">
        <v>879</v>
      </c>
      <c r="M2588" s="63"/>
      <c r="N2588" s="64" t="s">
        <v>19</v>
      </c>
      <c r="O2588" s="64" t="s">
        <v>885</v>
      </c>
      <c r="P2588" s="113" t="s">
        <v>22423</v>
      </c>
      <c r="Q2588" s="70" t="s">
        <v>627</v>
      </c>
      <c r="R2588" s="70" t="s">
        <v>627</v>
      </c>
      <c r="S2588" s="65" t="str">
        <f t="shared" si="132"/>
        <v/>
      </c>
      <c r="T2588" s="69" t="s">
        <v>19</v>
      </c>
      <c r="U2588" s="69"/>
      <c r="V2588" s="69"/>
      <c r="W2588" s="69"/>
      <c r="X2588" s="69"/>
      <c r="Y2588" s="69"/>
      <c r="Z2588" s="69"/>
      <c r="AA2588" s="69"/>
      <c r="AB2588" s="69"/>
      <c r="AC2588" s="69"/>
      <c r="AD2588" s="69"/>
      <c r="AE2588" s="69"/>
      <c r="AF2588" s="69"/>
      <c r="AG2588" s="69"/>
      <c r="AH2588" s="69"/>
      <c r="AI2588" s="69"/>
      <c r="AJ2588" s="69"/>
      <c r="AK2588" s="69"/>
      <c r="AL2588" s="69"/>
      <c r="AM2588" s="70" t="str">
        <f>AM2587</f>
        <v>Pó cristalino branco a amarelo. Praticamente inodoro. Forte agente redutor. Decomposição exotérmica violenta acima de 100° C, com emissão de grandes quantidades de óxido de enxofre, amoníaco, monóxido de carbono, dióxido de carbono, óxidos de azoto e de sulfureto de hidrogénio. A exposição prolongada a temperaturas superiores a 50 ° C e a humidade pode causar a decomposição visível. Pó irritante para a pele, olhos e mucosas.</v>
      </c>
      <c r="AN2588" s="63" t="str">
        <f>IF(ISNA(VLOOKUP(D2588,[1]GRE_Tabela2!$A$4:$D$112,4,0)),"-",VLOOKUP(D2588,[1]GRE_Tabela2!$A$4:$D$112,4,0))</f>
        <v>-</v>
      </c>
      <c r="AO2588" s="68" t="s">
        <v>1341</v>
      </c>
      <c r="AP2588" s="68" t="s">
        <v>1338</v>
      </c>
      <c r="AQ2588" s="113">
        <v>135</v>
      </c>
      <c r="AR2588" s="302" t="str">
        <f>IF(ISNA(VLOOKUP(AT2588,[1]FISQ!$D$2:$J$1713,7,0)),"-",VLOOKUP(AT2588,[1]FISQ!$D$2:$J$1713,7,0))</f>
        <v>-</v>
      </c>
      <c r="AS2588" s="302" t="str">
        <f>IF(ISNA(VLOOKUP(AT2588,[1]FISQ!$D$2:$J$1713,4,0)),"-",CONCATENATE("(",VLOOKUP(AT2588,[1]FISQ!$D$2:$J$1713,4,0),")"))</f>
        <v>-</v>
      </c>
      <c r="AT2588" s="71" t="s">
        <v>5203</v>
      </c>
      <c r="AU2588" s="38"/>
      <c r="AV2588" s="38"/>
      <c r="AW2588" s="38"/>
    </row>
    <row r="2589" spans="1:49" ht="127.5">
      <c r="A2589" s="33">
        <v>2588</v>
      </c>
      <c r="B2589" s="33" t="str">
        <f t="shared" si="130"/>
        <v>3342_II</v>
      </c>
      <c r="C2589" s="33" t="str">
        <f t="shared" si="131"/>
        <v>4.2//-</v>
      </c>
      <c r="D2589" s="61">
        <v>3342</v>
      </c>
      <c r="E2589" s="67" t="s">
        <v>5204</v>
      </c>
      <c r="F2589" s="395" t="s">
        <v>7246</v>
      </c>
      <c r="G2589" s="62" t="str">
        <f>VLOOKUP(CONCATENATE(TEXT(I2589,"0"),"_",TEXT(F2589,"0")),[1]CodC!$A$2:$D$250,4,0)</f>
        <v>Matérias sujeitas a inflamação espontânea sem perigo subsidiário, orgânicas, sólidas;</v>
      </c>
      <c r="H2589" s="395" t="s">
        <v>7294</v>
      </c>
      <c r="I2589" s="68">
        <v>4</v>
      </c>
      <c r="J2589" s="68" t="s">
        <v>1579</v>
      </c>
      <c r="K2589" s="69" t="s">
        <v>19</v>
      </c>
      <c r="L2589" s="68" t="s">
        <v>849</v>
      </c>
      <c r="M2589" s="68"/>
      <c r="N2589" s="64" t="s">
        <v>19</v>
      </c>
      <c r="O2589" s="64" t="s">
        <v>19</v>
      </c>
      <c r="P2589" s="113" t="s">
        <v>22423</v>
      </c>
      <c r="Q2589" s="70" t="s">
        <v>7229</v>
      </c>
      <c r="R2589" s="70" t="s">
        <v>633</v>
      </c>
      <c r="S2589" s="65" t="str">
        <f t="shared" si="132"/>
        <v xml:space="preserve"> SW2 </v>
      </c>
      <c r="T2589" s="69" t="s">
        <v>19</v>
      </c>
      <c r="U2589" s="69"/>
      <c r="V2589" s="69"/>
      <c r="W2589" s="69"/>
      <c r="X2589" s="69"/>
      <c r="Y2589" s="69"/>
      <c r="Z2589" s="69"/>
      <c r="AA2589" s="69"/>
      <c r="AB2589" s="69"/>
      <c r="AC2589" s="69"/>
      <c r="AD2589" s="69"/>
      <c r="AE2589" s="69"/>
      <c r="AF2589" s="69"/>
      <c r="AG2589" s="69"/>
      <c r="AH2589" s="69"/>
      <c r="AI2589" s="69"/>
      <c r="AJ2589" s="69"/>
      <c r="AK2589" s="69"/>
      <c r="AL2589" s="69"/>
      <c r="AM2589" s="70" t="s">
        <v>6401</v>
      </c>
      <c r="AN2589" s="63" t="str">
        <f>IF(ISNA(VLOOKUP(D2589,[1]GRE_Tabela2!$A$4:$D$112,4,0)),"-",VLOOKUP(D2589,[1]GRE_Tabela2!$A$4:$D$112,4,0))</f>
        <v>-</v>
      </c>
      <c r="AO2589" s="68" t="s">
        <v>1341</v>
      </c>
      <c r="AP2589" s="68" t="s">
        <v>1338</v>
      </c>
      <c r="AQ2589" s="113">
        <v>135</v>
      </c>
      <c r="AR2589" s="302" t="str">
        <f>IF(ISNA(VLOOKUP(AT2589,[1]FISQ!$D$2:$J$1713,7,0)),"-",VLOOKUP(AT2589,[1]FISQ!$D$2:$J$1713,7,0))</f>
        <v>-</v>
      </c>
      <c r="AS2589" s="302" t="str">
        <f>IF(ISNA(VLOOKUP(AT2589,[1]FISQ!$D$2:$J$1713,4,0)),"-",CONCATENATE("(",VLOOKUP(AT2589,[1]FISQ!$D$2:$J$1713,4,0),")"))</f>
        <v>-</v>
      </c>
      <c r="AT2589" s="71" t="s">
        <v>5205</v>
      </c>
      <c r="AU2589" s="38"/>
      <c r="AV2589" s="38"/>
      <c r="AW2589" s="38"/>
    </row>
    <row r="2590" spans="1:49" ht="127.5">
      <c r="A2590" s="33">
        <v>2589</v>
      </c>
      <c r="B2590" s="33" t="str">
        <f t="shared" si="130"/>
        <v>3342_III</v>
      </c>
      <c r="C2590" s="33" t="str">
        <f t="shared" si="131"/>
        <v>4.2//-</v>
      </c>
      <c r="D2590" s="61">
        <v>3342</v>
      </c>
      <c r="E2590" s="67" t="s">
        <v>5204</v>
      </c>
      <c r="F2590" s="395" t="s">
        <v>7246</v>
      </c>
      <c r="G2590" s="62" t="str">
        <f>VLOOKUP(CONCATENATE(TEXT(I2590,"0"),"_",TEXT(F2590,"0")),[1]CodC!$A$2:$D$250,4,0)</f>
        <v>Matérias sujeitas a inflamação espontânea sem perigo subsidiário, orgânicas, sólidas;</v>
      </c>
      <c r="H2590" s="395" t="s">
        <v>7294</v>
      </c>
      <c r="I2590" s="68">
        <v>4</v>
      </c>
      <c r="J2590" s="68" t="s">
        <v>1579</v>
      </c>
      <c r="K2590" s="69" t="s">
        <v>19</v>
      </c>
      <c r="L2590" s="68" t="s">
        <v>879</v>
      </c>
      <c r="M2590" s="63"/>
      <c r="N2590" s="64" t="s">
        <v>19</v>
      </c>
      <c r="O2590" s="64" t="s">
        <v>885</v>
      </c>
      <c r="P2590" s="113" t="s">
        <v>22423</v>
      </c>
      <c r="Q2590" s="70" t="s">
        <v>7229</v>
      </c>
      <c r="R2590" s="70" t="s">
        <v>633</v>
      </c>
      <c r="S2590" s="65" t="str">
        <f t="shared" si="132"/>
        <v xml:space="preserve"> SW2 </v>
      </c>
      <c r="T2590" s="69" t="s">
        <v>19</v>
      </c>
      <c r="U2590" s="69"/>
      <c r="V2590" s="69"/>
      <c r="W2590" s="69"/>
      <c r="X2590" s="69"/>
      <c r="Y2590" s="69"/>
      <c r="Z2590" s="69"/>
      <c r="AA2590" s="69"/>
      <c r="AB2590" s="69"/>
      <c r="AC2590" s="69"/>
      <c r="AD2590" s="69"/>
      <c r="AE2590" s="69"/>
      <c r="AF2590" s="69"/>
      <c r="AG2590" s="69"/>
      <c r="AH2590" s="69"/>
      <c r="AI2590" s="69"/>
      <c r="AJ2590" s="69"/>
      <c r="AK2590" s="69"/>
      <c r="AL2590" s="69"/>
      <c r="AM2590" s="70" t="str">
        <f>AM2589</f>
        <v>Pó amarelo higroscópico com um odor desagradável. Em contacto com a humidade, liberta vapores altamente inflamáveis, tais como o dissulfureto de carbono (UN1131 que tem um ponto de inflamação de -30 ° C c.c. e uma muito baixa temperatura de ignição de 100 ° C). Quando confinado, pode provocar uma explosão devido aos amplos limites de explosividade dos vapores. O pó fino forma misturas explosivas no ar. Devem ser tomados cuidados durante a abertura das unidades de transporte de carga no caso de vapores de sulfureto de carbono estarem presentes.</v>
      </c>
      <c r="AN2590" s="63" t="str">
        <f>IF(ISNA(VLOOKUP(D2590,[1]GRE_Tabela2!$A$4:$D$112,4,0)),"-",VLOOKUP(D2590,[1]GRE_Tabela2!$A$4:$D$112,4,0))</f>
        <v>-</v>
      </c>
      <c r="AO2590" s="68" t="s">
        <v>1341</v>
      </c>
      <c r="AP2590" s="68" t="s">
        <v>1338</v>
      </c>
      <c r="AQ2590" s="113">
        <v>135</v>
      </c>
      <c r="AR2590" s="302" t="str">
        <f>IF(ISNA(VLOOKUP(AT2590,[1]FISQ!$D$2:$J$1713,7,0)),"-",VLOOKUP(AT2590,[1]FISQ!$D$2:$J$1713,7,0))</f>
        <v>-</v>
      </c>
      <c r="AS2590" s="302" t="str">
        <f>IF(ISNA(VLOOKUP(AT2590,[1]FISQ!$D$2:$J$1713,4,0)),"-",CONCATENATE("(",VLOOKUP(AT2590,[1]FISQ!$D$2:$J$1713,4,0),")"))</f>
        <v>-</v>
      </c>
      <c r="AT2590" s="71" t="s">
        <v>5205</v>
      </c>
      <c r="AU2590" s="38"/>
      <c r="AV2590" s="38"/>
      <c r="AW2590" s="38"/>
    </row>
    <row r="2591" spans="1:49" ht="25.5">
      <c r="A2591" s="33">
        <v>2590</v>
      </c>
      <c r="B2591" s="33" t="str">
        <f t="shared" si="130"/>
        <v>3343_-</v>
      </c>
      <c r="C2591" s="33" t="str">
        <f t="shared" si="131"/>
        <v>3//-</v>
      </c>
      <c r="D2591" s="61">
        <v>3343</v>
      </c>
      <c r="E2591" s="72" t="s">
        <v>5206</v>
      </c>
      <c r="F2591" s="395" t="s">
        <v>7289</v>
      </c>
      <c r="G2591" s="62" t="str">
        <f>VLOOKUP(CONCATENATE(TEXT(I2591,"0"),"_",TEXT(F2591,"0")),[1]CodC!$A$2:$D$250,4,0)</f>
        <v>Líquidos explosivos dessensibilizados.</v>
      </c>
      <c r="H2591" s="395" t="s">
        <v>19</v>
      </c>
      <c r="I2591" s="69">
        <v>3</v>
      </c>
      <c r="J2591" s="69" t="s">
        <v>848</v>
      </c>
      <c r="K2591" s="69" t="s">
        <v>19</v>
      </c>
      <c r="L2591" s="69" t="s">
        <v>19</v>
      </c>
      <c r="M2591" s="69"/>
      <c r="N2591" s="64" t="s">
        <v>24632</v>
      </c>
      <c r="O2591" s="64" t="s">
        <v>5207</v>
      </c>
      <c r="P2591" s="113" t="s">
        <v>22423</v>
      </c>
      <c r="Q2591" s="70" t="s">
        <v>627</v>
      </c>
      <c r="R2591" s="70" t="s">
        <v>627</v>
      </c>
      <c r="S2591" s="65" t="str">
        <f t="shared" si="132"/>
        <v/>
      </c>
      <c r="T2591" s="69" t="s">
        <v>19</v>
      </c>
      <c r="U2591" s="69"/>
      <c r="V2591" s="69"/>
      <c r="W2591" s="69"/>
      <c r="X2591" s="69"/>
      <c r="Y2591" s="69"/>
      <c r="Z2591" s="69"/>
      <c r="AA2591" s="69"/>
      <c r="AB2591" s="69"/>
      <c r="AC2591" s="69"/>
      <c r="AD2591" s="69"/>
      <c r="AE2591" s="69"/>
      <c r="AF2591" s="69"/>
      <c r="AG2591" s="69"/>
      <c r="AH2591" s="69"/>
      <c r="AI2591" s="69"/>
      <c r="AJ2591" s="69"/>
      <c r="AK2591" s="69"/>
      <c r="AL2591" s="69"/>
      <c r="AM2591" s="73" t="s">
        <v>19</v>
      </c>
      <c r="AN2591" s="63" t="str">
        <f>IF(ISNA(VLOOKUP(D2591,[1]GRE_Tabela2!$A$4:$D$112,4,0)),"-",VLOOKUP(D2591,[1]GRE_Tabela2!$A$4:$D$112,4,0))</f>
        <v>-</v>
      </c>
      <c r="AO2591" s="68" t="s">
        <v>747</v>
      </c>
      <c r="AP2591" s="68" t="s">
        <v>21</v>
      </c>
      <c r="AQ2591" s="113">
        <v>113</v>
      </c>
      <c r="AR2591" s="302" t="str">
        <f>IF(ISNA(VLOOKUP(AT2591,[1]FISQ!$D$2:$J$1713,7,0)),"-",VLOOKUP(AT2591,[1]FISQ!$D$2:$J$1713,7,0))</f>
        <v>-</v>
      </c>
      <c r="AS2591" s="302" t="str">
        <f>IF(ISNA(VLOOKUP(AT2591,[1]FISQ!$D$2:$J$1713,4,0)),"-",CONCATENATE("(",VLOOKUP(AT2591,[1]FISQ!$D$2:$J$1713,4,0),")"))</f>
        <v>-</v>
      </c>
      <c r="AT2591" s="71" t="s">
        <v>5208</v>
      </c>
      <c r="AU2591" s="38"/>
      <c r="AV2591" s="38"/>
      <c r="AW2591" s="38"/>
    </row>
    <row r="2592" spans="1:49" ht="38.25">
      <c r="A2592" s="33">
        <v>2591</v>
      </c>
      <c r="B2592" s="33" t="str">
        <f t="shared" si="130"/>
        <v>3344_II</v>
      </c>
      <c r="C2592" s="33" t="str">
        <f t="shared" si="131"/>
        <v>4.1//-</v>
      </c>
      <c r="D2592" s="61">
        <v>3344</v>
      </c>
      <c r="E2592" s="72" t="s">
        <v>5209</v>
      </c>
      <c r="F2592" s="395" t="s">
        <v>7289</v>
      </c>
      <c r="G2592" s="62" t="str">
        <f>VLOOKUP(CONCATENATE(TEXT(I2592,"0"),"_",TEXT(F2592,"0")),[1]CodC!$A$2:$D$250,4,0)</f>
        <v>Matérias explosivas dessensibilizadas sólidas, sem perigo subsidiário;</v>
      </c>
      <c r="H2592" s="395" t="s">
        <v>19</v>
      </c>
      <c r="I2592" s="68">
        <v>4</v>
      </c>
      <c r="J2592" s="68" t="s">
        <v>1405</v>
      </c>
      <c r="K2592" s="69" t="s">
        <v>19</v>
      </c>
      <c r="L2592" s="63" t="s">
        <v>849</v>
      </c>
      <c r="M2592" s="63"/>
      <c r="N2592" s="64" t="s">
        <v>24626</v>
      </c>
      <c r="O2592" s="64" t="s">
        <v>5669</v>
      </c>
      <c r="P2592" s="113" t="s">
        <v>22423</v>
      </c>
      <c r="Q2592" s="70" t="s">
        <v>851</v>
      </c>
      <c r="R2592" s="70" t="s">
        <v>851</v>
      </c>
      <c r="S2592" s="65" t="str">
        <f t="shared" si="132"/>
        <v/>
      </c>
      <c r="T2592" s="69" t="s">
        <v>19</v>
      </c>
      <c r="U2592" s="69"/>
      <c r="V2592" s="69"/>
      <c r="W2592" s="69"/>
      <c r="X2592" s="69"/>
      <c r="Y2592" s="69"/>
      <c r="Z2592" s="69"/>
      <c r="AA2592" s="69"/>
      <c r="AB2592" s="69"/>
      <c r="AC2592" s="69"/>
      <c r="AD2592" s="69"/>
      <c r="AE2592" s="69"/>
      <c r="AF2592" s="69"/>
      <c r="AG2592" s="69"/>
      <c r="AH2592" s="69"/>
      <c r="AI2592" s="69"/>
      <c r="AJ2592" s="69"/>
      <c r="AK2592" s="69"/>
      <c r="AL2592" s="69"/>
      <c r="AM2592" s="73" t="s">
        <v>19</v>
      </c>
      <c r="AN2592" s="63" t="str">
        <f>IF(ISNA(VLOOKUP(D2592,[1]GRE_Tabela2!$A$4:$D$112,4,0)),"-",VLOOKUP(D2592,[1]GRE_Tabela2!$A$4:$D$112,4,0))</f>
        <v>-</v>
      </c>
      <c r="AO2592" s="68" t="s">
        <v>20</v>
      </c>
      <c r="AP2592" s="68" t="s">
        <v>1338</v>
      </c>
      <c r="AQ2592" s="113">
        <v>113</v>
      </c>
      <c r="AR2592" s="302" t="str">
        <f>IF(ISNA(VLOOKUP(AT2592,[1]FISQ!$D$2:$J$1713,7,0)),"-",VLOOKUP(AT2592,[1]FISQ!$D$2:$J$1713,7,0))</f>
        <v>-</v>
      </c>
      <c r="AS2592" s="302" t="str">
        <f>IF(ISNA(VLOOKUP(AT2592,[1]FISQ!$D$2:$J$1713,4,0)),"-",CONCATENATE("(",VLOOKUP(AT2592,[1]FISQ!$D$2:$J$1713,4,0),")"))</f>
        <v>-</v>
      </c>
      <c r="AT2592" s="71" t="s">
        <v>5210</v>
      </c>
      <c r="AU2592" s="38"/>
      <c r="AV2592" s="38"/>
      <c r="AW2592" s="38"/>
    </row>
    <row r="2593" spans="1:49" ht="38.25">
      <c r="A2593" s="33">
        <v>2592</v>
      </c>
      <c r="B2593" s="33" t="str">
        <f t="shared" si="130"/>
        <v>3345_I</v>
      </c>
      <c r="C2593" s="33" t="str">
        <f t="shared" si="131"/>
        <v>6.1//-</v>
      </c>
      <c r="D2593" s="61">
        <v>3345</v>
      </c>
      <c r="E2593" s="67" t="s">
        <v>5211</v>
      </c>
      <c r="F2593" s="395" t="s">
        <v>887</v>
      </c>
      <c r="G2593" s="62" t="str">
        <f>VLOOKUP(CONCATENATE(TEXT(I2593,"0"),"_",TEXT(F2593,"0")),[1]CodC!$A$2:$D$250,4,0)</f>
        <v>Matérias tóxicas sem perigo subsidiário, pesticidas, sólidas;</v>
      </c>
      <c r="H2593" s="395" t="s">
        <v>7326</v>
      </c>
      <c r="I2593" s="68">
        <v>6</v>
      </c>
      <c r="J2593" s="68" t="s">
        <v>50</v>
      </c>
      <c r="K2593" s="69" t="s">
        <v>19</v>
      </c>
      <c r="L2593" s="68" t="s">
        <v>746</v>
      </c>
      <c r="M2593" s="68"/>
      <c r="N2593" s="64" t="s">
        <v>24551</v>
      </c>
      <c r="O2593" s="64" t="s">
        <v>3851</v>
      </c>
      <c r="P2593" s="113" t="s">
        <v>22423</v>
      </c>
      <c r="Q2593" s="70" t="s">
        <v>5598</v>
      </c>
      <c r="R2593" s="70" t="s">
        <v>799</v>
      </c>
      <c r="S2593" s="65" t="str">
        <f t="shared" si="132"/>
        <v xml:space="preserve"> SW2 </v>
      </c>
      <c r="T2593" s="69" t="s">
        <v>19</v>
      </c>
      <c r="U2593" s="69"/>
      <c r="V2593" s="69"/>
      <c r="W2593" s="69"/>
      <c r="X2593" s="69"/>
      <c r="Y2593" s="69"/>
      <c r="Z2593" s="69"/>
      <c r="AA2593" s="69"/>
      <c r="AB2593" s="69"/>
      <c r="AC2593" s="69"/>
      <c r="AD2593" s="69"/>
      <c r="AE2593" s="69"/>
      <c r="AF2593" s="69"/>
      <c r="AG2593" s="69"/>
      <c r="AH2593" s="69"/>
      <c r="AI2593" s="69"/>
      <c r="AJ2593" s="69"/>
      <c r="AK2593" s="69"/>
      <c r="AL2593" s="69"/>
      <c r="AM2593" s="70" t="s">
        <v>6873</v>
      </c>
      <c r="AN2593" s="63" t="str">
        <f>IF(ISNA(VLOOKUP(D2593,[1]GRE_Tabela2!$A$4:$D$112,4,0)),"-",VLOOKUP(D2593,[1]GRE_Tabela2!$A$4:$D$112,4,0))</f>
        <v>-</v>
      </c>
      <c r="AO2593" s="68" t="s">
        <v>1341</v>
      </c>
      <c r="AP2593" s="68" t="s">
        <v>1795</v>
      </c>
      <c r="AQ2593" s="113">
        <v>153</v>
      </c>
      <c r="AR2593" s="302" t="str">
        <f>IF(ISNA(VLOOKUP(AT2593,[1]FISQ!$D$2:$J$1713,7,0)),"-",VLOOKUP(AT2593,[1]FISQ!$D$2:$J$1713,7,0))</f>
        <v>0075 </v>
      </c>
      <c r="AS2593" s="302" t="str">
        <f>IF(ISNA(VLOOKUP(AT2593,[1]FISQ!$D$2:$J$1713,4,0)),"-",CONCATENATE("(",VLOOKUP(AT2593,[1]FISQ!$D$2:$J$1713,4,0),")"))</f>
        <v>(1)</v>
      </c>
      <c r="AT2593" s="71" t="s">
        <v>5212</v>
      </c>
      <c r="AU2593" s="38"/>
      <c r="AV2593" s="38"/>
      <c r="AW2593" s="38"/>
    </row>
    <row r="2594" spans="1:49" ht="38.25">
      <c r="A2594" s="33">
        <v>2593</v>
      </c>
      <c r="B2594" s="33" t="str">
        <f t="shared" si="130"/>
        <v>3345_II</v>
      </c>
      <c r="C2594" s="33" t="str">
        <f t="shared" si="131"/>
        <v>6.1//-</v>
      </c>
      <c r="D2594" s="61">
        <v>3345</v>
      </c>
      <c r="E2594" s="67" t="s">
        <v>5211</v>
      </c>
      <c r="F2594" s="395" t="s">
        <v>887</v>
      </c>
      <c r="G2594" s="62" t="str">
        <f>VLOOKUP(CONCATENATE(TEXT(I2594,"0"),"_",TEXT(F2594,"0")),[1]CodC!$A$2:$D$250,4,0)</f>
        <v>Matérias tóxicas sem perigo subsidiário, pesticidas, sólidas;</v>
      </c>
      <c r="H2594" s="395" t="s">
        <v>7327</v>
      </c>
      <c r="I2594" s="68">
        <v>6</v>
      </c>
      <c r="J2594" s="68" t="s">
        <v>50</v>
      </c>
      <c r="K2594" s="69" t="s">
        <v>19</v>
      </c>
      <c r="L2594" s="68" t="s">
        <v>849</v>
      </c>
      <c r="M2594" s="68"/>
      <c r="N2594" s="64" t="s">
        <v>24551</v>
      </c>
      <c r="O2594" s="64" t="s">
        <v>3851</v>
      </c>
      <c r="P2594" s="113" t="s">
        <v>22423</v>
      </c>
      <c r="Q2594" s="70" t="s">
        <v>5598</v>
      </c>
      <c r="R2594" s="70" t="s">
        <v>799</v>
      </c>
      <c r="S2594" s="65" t="str">
        <f t="shared" si="132"/>
        <v xml:space="preserve"> SW2 </v>
      </c>
      <c r="T2594" s="69" t="s">
        <v>19</v>
      </c>
      <c r="U2594" s="69"/>
      <c r="V2594" s="69"/>
      <c r="W2594" s="69"/>
      <c r="X2594" s="69"/>
      <c r="Y2594" s="69"/>
      <c r="Z2594" s="69"/>
      <c r="AA2594" s="69"/>
      <c r="AB2594" s="69"/>
      <c r="AC2594" s="69"/>
      <c r="AD2594" s="69"/>
      <c r="AE2594" s="69"/>
      <c r="AF2594" s="69"/>
      <c r="AG2594" s="69"/>
      <c r="AH2594" s="69"/>
      <c r="AI2594" s="69"/>
      <c r="AJ2594" s="69"/>
      <c r="AK2594" s="69"/>
      <c r="AL2594" s="69"/>
      <c r="AM2594" s="70" t="str">
        <f>AM2593</f>
        <v>Pesticidas sólidos apresentam uma grande variedade de perigos tóxicos. Tóxico à ingestão, por contacto cutâneo ou à inalação.</v>
      </c>
      <c r="AN2594" s="63" t="str">
        <f>IF(ISNA(VLOOKUP(D2594,[1]GRE_Tabela2!$A$4:$D$112,4,0)),"-",VLOOKUP(D2594,[1]GRE_Tabela2!$A$4:$D$112,4,0))</f>
        <v>-</v>
      </c>
      <c r="AO2594" s="68" t="s">
        <v>1341</v>
      </c>
      <c r="AP2594" s="68" t="s">
        <v>1795</v>
      </c>
      <c r="AQ2594" s="113">
        <v>153</v>
      </c>
      <c r="AR2594" s="302" t="str">
        <f>IF(ISNA(VLOOKUP(AT2594,[1]FISQ!$D$2:$J$1713,7,0)),"-",VLOOKUP(AT2594,[1]FISQ!$D$2:$J$1713,7,0))</f>
        <v>0075 </v>
      </c>
      <c r="AS2594" s="302" t="str">
        <f>IF(ISNA(VLOOKUP(AT2594,[1]FISQ!$D$2:$J$1713,4,0)),"-",CONCATENATE("(",VLOOKUP(AT2594,[1]FISQ!$D$2:$J$1713,4,0),")"))</f>
        <v>(1)</v>
      </c>
      <c r="AT2594" s="71" t="s">
        <v>5212</v>
      </c>
      <c r="AU2594" s="38"/>
      <c r="AV2594" s="38"/>
      <c r="AW2594" s="38"/>
    </row>
    <row r="2595" spans="1:49" ht="38.25">
      <c r="A2595" s="33">
        <v>2594</v>
      </c>
      <c r="B2595" s="33" t="str">
        <f t="shared" si="130"/>
        <v>3345_III</v>
      </c>
      <c r="C2595" s="33" t="str">
        <f t="shared" si="131"/>
        <v>6.1//-</v>
      </c>
      <c r="D2595" s="61">
        <v>3345</v>
      </c>
      <c r="E2595" s="67" t="s">
        <v>5211</v>
      </c>
      <c r="F2595" s="395" t="s">
        <v>887</v>
      </c>
      <c r="G2595" s="62" t="str">
        <f>VLOOKUP(CONCATENATE(TEXT(I2595,"0"),"_",TEXT(F2595,"0")),[1]CodC!$A$2:$D$250,4,0)</f>
        <v>Matérias tóxicas sem perigo subsidiário, pesticidas, sólidas;</v>
      </c>
      <c r="H2595" s="395" t="s">
        <v>7327</v>
      </c>
      <c r="I2595" s="68">
        <v>6</v>
      </c>
      <c r="J2595" s="68" t="s">
        <v>50</v>
      </c>
      <c r="K2595" s="69" t="s">
        <v>19</v>
      </c>
      <c r="L2595" s="68" t="s">
        <v>879</v>
      </c>
      <c r="M2595" s="68"/>
      <c r="N2595" s="64" t="s">
        <v>24551</v>
      </c>
      <c r="O2595" s="64" t="s">
        <v>3853</v>
      </c>
      <c r="P2595" s="113" t="s">
        <v>22423</v>
      </c>
      <c r="Q2595" s="70" t="s">
        <v>5598</v>
      </c>
      <c r="R2595" s="70" t="s">
        <v>799</v>
      </c>
      <c r="S2595" s="65" t="str">
        <f t="shared" si="132"/>
        <v xml:space="preserve"> SW2 </v>
      </c>
      <c r="T2595" s="69" t="s">
        <v>19</v>
      </c>
      <c r="U2595" s="69"/>
      <c r="V2595" s="69"/>
      <c r="W2595" s="69"/>
      <c r="X2595" s="69"/>
      <c r="Y2595" s="69"/>
      <c r="Z2595" s="69"/>
      <c r="AA2595" s="69"/>
      <c r="AB2595" s="69"/>
      <c r="AC2595" s="69"/>
      <c r="AD2595" s="69"/>
      <c r="AE2595" s="69"/>
      <c r="AF2595" s="69"/>
      <c r="AG2595" s="69"/>
      <c r="AH2595" s="69"/>
      <c r="AI2595" s="69"/>
      <c r="AJ2595" s="69"/>
      <c r="AK2595" s="69"/>
      <c r="AL2595" s="69"/>
      <c r="AM2595" s="70" t="str">
        <f>AM2594</f>
        <v>Pesticidas sólidos apresentam uma grande variedade de perigos tóxicos. Tóxico à ingestão, por contacto cutâneo ou à inalação.</v>
      </c>
      <c r="AN2595" s="63" t="str">
        <f>IF(ISNA(VLOOKUP(D2595,[1]GRE_Tabela2!$A$4:$D$112,4,0)),"-",VLOOKUP(D2595,[1]GRE_Tabela2!$A$4:$D$112,4,0))</f>
        <v>-</v>
      </c>
      <c r="AO2595" s="68" t="s">
        <v>1341</v>
      </c>
      <c r="AP2595" s="68" t="s">
        <v>1795</v>
      </c>
      <c r="AQ2595" s="113">
        <v>153</v>
      </c>
      <c r="AR2595" s="302" t="str">
        <f>IF(ISNA(VLOOKUP(AT2595,[1]FISQ!$D$2:$J$1713,7,0)),"-",VLOOKUP(AT2595,[1]FISQ!$D$2:$J$1713,7,0))</f>
        <v>0075 </v>
      </c>
      <c r="AS2595" s="302" t="str">
        <f>IF(ISNA(VLOOKUP(AT2595,[1]FISQ!$D$2:$J$1713,4,0)),"-",CONCATENATE("(",VLOOKUP(AT2595,[1]FISQ!$D$2:$J$1713,4,0),")"))</f>
        <v>(1)</v>
      </c>
      <c r="AT2595" s="71" t="s">
        <v>5212</v>
      </c>
      <c r="AU2595" s="38"/>
      <c r="AV2595" s="38"/>
      <c r="AW2595" s="38"/>
    </row>
    <row r="2596" spans="1:49" ht="51">
      <c r="A2596" s="33">
        <v>2595</v>
      </c>
      <c r="B2596" s="33" t="str">
        <f t="shared" si="130"/>
        <v>3346_I</v>
      </c>
      <c r="C2596" s="33" t="str">
        <f t="shared" si="131"/>
        <v>3//6.1</v>
      </c>
      <c r="D2596" s="61">
        <v>3346</v>
      </c>
      <c r="E2596" s="67" t="s">
        <v>5213</v>
      </c>
      <c r="F2596" s="395" t="s">
        <v>7367</v>
      </c>
      <c r="G2596" s="62" t="str">
        <f>VLOOKUP(CONCATENATE(TEXT(I2596,"0"),"_",TEXT(F2596,"0")),[1]CodC!$A$2:$D$250,4,0)</f>
        <v>Líquidos inflamáveis, Pesticidas;</v>
      </c>
      <c r="H2596" s="395" t="s">
        <v>7279</v>
      </c>
      <c r="I2596" s="69">
        <v>3</v>
      </c>
      <c r="J2596" s="69" t="s">
        <v>848</v>
      </c>
      <c r="K2596" s="68" t="s">
        <v>50</v>
      </c>
      <c r="L2596" s="68" t="s">
        <v>746</v>
      </c>
      <c r="M2596" s="68"/>
      <c r="N2596" s="64" t="s">
        <v>24557</v>
      </c>
      <c r="O2596" s="64" t="s">
        <v>3851</v>
      </c>
      <c r="P2596" s="113" t="s">
        <v>22423</v>
      </c>
      <c r="Q2596" s="70" t="s">
        <v>5989</v>
      </c>
      <c r="R2596" s="70" t="s">
        <v>645</v>
      </c>
      <c r="S2596" s="65" t="str">
        <f t="shared" si="132"/>
        <v xml:space="preserve"> SW2 </v>
      </c>
      <c r="T2596" s="69" t="s">
        <v>19</v>
      </c>
      <c r="U2596" s="69"/>
      <c r="V2596" s="69"/>
      <c r="W2596" s="69"/>
      <c r="X2596" s="69"/>
      <c r="Y2596" s="69"/>
      <c r="Z2596" s="69"/>
      <c r="AA2596" s="69"/>
      <c r="AB2596" s="69"/>
      <c r="AC2596" s="69"/>
      <c r="AD2596" s="69"/>
      <c r="AE2596" s="69"/>
      <c r="AF2596" s="69"/>
      <c r="AG2596" s="69"/>
      <c r="AH2596" s="69"/>
      <c r="AI2596" s="69"/>
      <c r="AJ2596" s="69"/>
      <c r="AK2596" s="69"/>
      <c r="AL2596" s="69"/>
      <c r="AM2596" s="70" t="s">
        <v>5214</v>
      </c>
      <c r="AN2596" s="63" t="str">
        <f>IF(ISNA(VLOOKUP(D2596,[1]GRE_Tabela2!$A$4:$D$112,4,0)),"-",VLOOKUP(D2596,[1]GRE_Tabela2!$A$4:$D$112,4,0))</f>
        <v>-</v>
      </c>
      <c r="AO2596" s="68" t="s">
        <v>747</v>
      </c>
      <c r="AP2596" s="68" t="s">
        <v>748</v>
      </c>
      <c r="AQ2596" s="113">
        <v>131</v>
      </c>
      <c r="AR2596" s="302" t="str">
        <f>IF(ISNA(VLOOKUP(AT2596,[1]FISQ!$D$2:$J$1713,7,0)),"-",VLOOKUP(AT2596,[1]FISQ!$D$2:$J$1713,7,0))</f>
        <v>-</v>
      </c>
      <c r="AS2596" s="302" t="str">
        <f>IF(ISNA(VLOOKUP(AT2596,[1]FISQ!$D$2:$J$1713,4,0)),"-",CONCATENATE("(",VLOOKUP(AT2596,[1]FISQ!$D$2:$J$1713,4,0),")"))</f>
        <v>-</v>
      </c>
      <c r="AT2596" s="71" t="s">
        <v>5215</v>
      </c>
      <c r="AU2596" s="38"/>
      <c r="AV2596" s="38"/>
      <c r="AW2596" s="38"/>
    </row>
    <row r="2597" spans="1:49" ht="51">
      <c r="A2597" s="33">
        <v>2596</v>
      </c>
      <c r="B2597" s="33" t="str">
        <f t="shared" si="130"/>
        <v>3346_II</v>
      </c>
      <c r="C2597" s="33" t="str">
        <f t="shared" si="131"/>
        <v>3//6.1</v>
      </c>
      <c r="D2597" s="61">
        <v>3346</v>
      </c>
      <c r="E2597" s="67" t="s">
        <v>5213</v>
      </c>
      <c r="F2597" s="395" t="s">
        <v>7367</v>
      </c>
      <c r="G2597" s="62" t="str">
        <f>VLOOKUP(CONCATENATE(TEXT(I2597,"0"),"_",TEXT(F2597,"0")),[1]CodC!$A$2:$D$250,4,0)</f>
        <v>Líquidos inflamáveis, Pesticidas;</v>
      </c>
      <c r="H2597" s="395" t="s">
        <v>7279</v>
      </c>
      <c r="I2597" s="69">
        <v>3</v>
      </c>
      <c r="J2597" s="69" t="s">
        <v>848</v>
      </c>
      <c r="K2597" s="68" t="s">
        <v>50</v>
      </c>
      <c r="L2597" s="68" t="s">
        <v>849</v>
      </c>
      <c r="M2597" s="68"/>
      <c r="N2597" s="64" t="s">
        <v>24557</v>
      </c>
      <c r="O2597" s="64" t="s">
        <v>3851</v>
      </c>
      <c r="P2597" s="113" t="s">
        <v>22423</v>
      </c>
      <c r="Q2597" s="70" t="s">
        <v>5989</v>
      </c>
      <c r="R2597" s="70" t="s">
        <v>645</v>
      </c>
      <c r="S2597" s="65" t="str">
        <f t="shared" si="132"/>
        <v xml:space="preserve"> SW2 </v>
      </c>
      <c r="T2597" s="69" t="s">
        <v>19</v>
      </c>
      <c r="U2597" s="69"/>
      <c r="V2597" s="69"/>
      <c r="W2597" s="69"/>
      <c r="X2597" s="69"/>
      <c r="Y2597" s="69"/>
      <c r="Z2597" s="69"/>
      <c r="AA2597" s="69"/>
      <c r="AB2597" s="69"/>
      <c r="AC2597" s="69"/>
      <c r="AD2597" s="69"/>
      <c r="AE2597" s="69"/>
      <c r="AF2597" s="69"/>
      <c r="AG2597" s="69"/>
      <c r="AH2597" s="69"/>
      <c r="AI2597" s="69"/>
      <c r="AJ2597" s="69"/>
      <c r="AK2597" s="69"/>
      <c r="AL2597" s="69"/>
      <c r="AM2597" s="70" t="s">
        <v>5214</v>
      </c>
      <c r="AN2597" s="63" t="str">
        <f>IF(ISNA(VLOOKUP(D2597,[1]GRE_Tabela2!$A$4:$D$112,4,0)),"-",VLOOKUP(D2597,[1]GRE_Tabela2!$A$4:$D$112,4,0))</f>
        <v>-</v>
      </c>
      <c r="AO2597" s="68" t="s">
        <v>747</v>
      </c>
      <c r="AP2597" s="68" t="s">
        <v>748</v>
      </c>
      <c r="AQ2597" s="113">
        <v>131</v>
      </c>
      <c r="AR2597" s="302" t="str">
        <f>IF(ISNA(VLOOKUP(AT2597,[1]FISQ!$D$2:$J$1713,7,0)),"-",VLOOKUP(AT2597,[1]FISQ!$D$2:$J$1713,7,0))</f>
        <v>-</v>
      </c>
      <c r="AS2597" s="302" t="str">
        <f>IF(ISNA(VLOOKUP(AT2597,[1]FISQ!$D$2:$J$1713,4,0)),"-",CONCATENATE("(",VLOOKUP(AT2597,[1]FISQ!$D$2:$J$1713,4,0),")"))</f>
        <v>-</v>
      </c>
      <c r="AT2597" s="71" t="s">
        <v>5215</v>
      </c>
      <c r="AU2597" s="38"/>
      <c r="AV2597" s="38"/>
      <c r="AW2597" s="38"/>
    </row>
    <row r="2598" spans="1:49" ht="51">
      <c r="A2598" s="33">
        <v>2597</v>
      </c>
      <c r="B2598" s="33" t="str">
        <f t="shared" si="130"/>
        <v>3347_I</v>
      </c>
      <c r="C2598" s="33" t="str">
        <f t="shared" si="131"/>
        <v>6.1//3</v>
      </c>
      <c r="D2598" s="61">
        <v>3347</v>
      </c>
      <c r="E2598" s="72" t="s">
        <v>5216</v>
      </c>
      <c r="F2598" s="395" t="s">
        <v>7429</v>
      </c>
      <c r="G2598" s="62" t="str">
        <f>VLOOKUP(CONCATENATE(TEXT(I2598,"0"),"_",TEXT(F2598,"0")),[1]CodC!$A$2:$D$250,4,0)</f>
        <v>Matérias tóxicas inflamáveis, líquidas, pesticidas;</v>
      </c>
      <c r="H2598" s="395" t="s">
        <v>7277</v>
      </c>
      <c r="I2598" s="68">
        <v>6</v>
      </c>
      <c r="J2598" s="68" t="s">
        <v>50</v>
      </c>
      <c r="K2598" s="68" t="s">
        <v>848</v>
      </c>
      <c r="L2598" s="68" t="s">
        <v>746</v>
      </c>
      <c r="M2598" s="68"/>
      <c r="N2598" s="64" t="s">
        <v>24557</v>
      </c>
      <c r="O2598" s="64" t="s">
        <v>3851</v>
      </c>
      <c r="P2598" s="113" t="s">
        <v>22423</v>
      </c>
      <c r="Q2598" s="70" t="s">
        <v>5989</v>
      </c>
      <c r="R2598" s="70" t="s">
        <v>645</v>
      </c>
      <c r="S2598" s="65" t="str">
        <f t="shared" si="132"/>
        <v xml:space="preserve"> SW2 </v>
      </c>
      <c r="T2598" s="69" t="s">
        <v>19</v>
      </c>
      <c r="U2598" s="69"/>
      <c r="V2598" s="69"/>
      <c r="W2598" s="69"/>
      <c r="X2598" s="69"/>
      <c r="Y2598" s="69"/>
      <c r="Z2598" s="69"/>
      <c r="AA2598" s="69"/>
      <c r="AB2598" s="69"/>
      <c r="AC2598" s="69"/>
      <c r="AD2598" s="69"/>
      <c r="AE2598" s="69"/>
      <c r="AF2598" s="69"/>
      <c r="AG2598" s="69"/>
      <c r="AH2598" s="69"/>
      <c r="AI2598" s="69"/>
      <c r="AJ2598" s="69"/>
      <c r="AK2598" s="69"/>
      <c r="AL2598" s="69"/>
      <c r="AM2598" s="70" t="s">
        <v>5217</v>
      </c>
      <c r="AN2598" s="63" t="str">
        <f>IF(ISNA(VLOOKUP(D2598,[1]GRE_Tabela2!$A$4:$D$112,4,0)),"-",VLOOKUP(D2598,[1]GRE_Tabela2!$A$4:$D$112,4,0))</f>
        <v>-</v>
      </c>
      <c r="AO2598" s="68" t="s">
        <v>747</v>
      </c>
      <c r="AP2598" s="68" t="s">
        <v>748</v>
      </c>
      <c r="AQ2598" s="113">
        <v>131</v>
      </c>
      <c r="AR2598" s="302" t="str">
        <f>IF(ISNA(VLOOKUP(AT2598,[1]FISQ!$D$2:$J$1713,7,0)),"-",VLOOKUP(AT2598,[1]FISQ!$D$2:$J$1713,7,0))</f>
        <v>-</v>
      </c>
      <c r="AS2598" s="302" t="str">
        <f>IF(ISNA(VLOOKUP(AT2598,[1]FISQ!$D$2:$J$1713,4,0)),"-",CONCATENATE("(",VLOOKUP(AT2598,[1]FISQ!$D$2:$J$1713,4,0),")"))</f>
        <v>-</v>
      </c>
      <c r="AT2598" s="71" t="s">
        <v>5218</v>
      </c>
      <c r="AU2598" s="38"/>
      <c r="AV2598" s="38"/>
      <c r="AW2598" s="38"/>
    </row>
    <row r="2599" spans="1:49" ht="51">
      <c r="A2599" s="33">
        <v>2598</v>
      </c>
      <c r="B2599" s="33" t="str">
        <f t="shared" si="130"/>
        <v>3347_II</v>
      </c>
      <c r="C2599" s="33" t="str">
        <f t="shared" si="131"/>
        <v>6.1//3</v>
      </c>
      <c r="D2599" s="61">
        <v>3347</v>
      </c>
      <c r="E2599" s="72" t="s">
        <v>5216</v>
      </c>
      <c r="F2599" s="395" t="s">
        <v>7429</v>
      </c>
      <c r="G2599" s="62" t="str">
        <f>VLOOKUP(CONCATENATE(TEXT(I2599,"0"),"_",TEXT(F2599,"0")),[1]CodC!$A$2:$D$250,4,0)</f>
        <v>Matérias tóxicas inflamáveis, líquidas, pesticidas;</v>
      </c>
      <c r="H2599" s="395" t="s">
        <v>7287</v>
      </c>
      <c r="I2599" s="68">
        <v>6</v>
      </c>
      <c r="J2599" s="68" t="s">
        <v>50</v>
      </c>
      <c r="K2599" s="68" t="s">
        <v>848</v>
      </c>
      <c r="L2599" s="68" t="s">
        <v>849</v>
      </c>
      <c r="M2599" s="68"/>
      <c r="N2599" s="64" t="s">
        <v>24557</v>
      </c>
      <c r="O2599" s="64" t="s">
        <v>3851</v>
      </c>
      <c r="P2599" s="113" t="s">
        <v>22423</v>
      </c>
      <c r="Q2599" s="70" t="s">
        <v>5989</v>
      </c>
      <c r="R2599" s="70" t="s">
        <v>645</v>
      </c>
      <c r="S2599" s="65" t="str">
        <f t="shared" si="132"/>
        <v xml:space="preserve"> SW2 </v>
      </c>
      <c r="T2599" s="69" t="s">
        <v>19</v>
      </c>
      <c r="U2599" s="69"/>
      <c r="V2599" s="69"/>
      <c r="W2599" s="69"/>
      <c r="X2599" s="69"/>
      <c r="Y2599" s="69"/>
      <c r="Z2599" s="69"/>
      <c r="AA2599" s="69"/>
      <c r="AB2599" s="69"/>
      <c r="AC2599" s="69"/>
      <c r="AD2599" s="69"/>
      <c r="AE2599" s="69"/>
      <c r="AF2599" s="69"/>
      <c r="AG2599" s="69"/>
      <c r="AH2599" s="69"/>
      <c r="AI2599" s="69"/>
      <c r="AJ2599" s="69"/>
      <c r="AK2599" s="69"/>
      <c r="AL2599" s="69"/>
      <c r="AM2599" s="70" t="str">
        <f>AM2598</f>
        <v>Frequentemente contêm petróleo ou alcatrão destilados ou outros líquidos inflamáveis. Ponto de inflamação e a miscibilidade com a água depende da composição. Tóxico à ingestão, por contacto cutâneo ou à inalação.</v>
      </c>
      <c r="AN2599" s="63" t="str">
        <f>IF(ISNA(VLOOKUP(D2599,[1]GRE_Tabela2!$A$4:$D$112,4,0)),"-",VLOOKUP(D2599,[1]GRE_Tabela2!$A$4:$D$112,4,0))</f>
        <v>-</v>
      </c>
      <c r="AO2599" s="68" t="s">
        <v>747</v>
      </c>
      <c r="AP2599" s="68" t="s">
        <v>748</v>
      </c>
      <c r="AQ2599" s="113">
        <v>131</v>
      </c>
      <c r="AR2599" s="302" t="str">
        <f>IF(ISNA(VLOOKUP(AT2599,[1]FISQ!$D$2:$J$1713,7,0)),"-",VLOOKUP(AT2599,[1]FISQ!$D$2:$J$1713,7,0))</f>
        <v>-</v>
      </c>
      <c r="AS2599" s="302" t="str">
        <f>IF(ISNA(VLOOKUP(AT2599,[1]FISQ!$D$2:$J$1713,4,0)),"-",CONCATENATE("(",VLOOKUP(AT2599,[1]FISQ!$D$2:$J$1713,4,0),")"))</f>
        <v>-</v>
      </c>
      <c r="AT2599" s="71" t="s">
        <v>5218</v>
      </c>
      <c r="AU2599" s="38"/>
      <c r="AV2599" s="38"/>
      <c r="AW2599" s="38"/>
    </row>
    <row r="2600" spans="1:49" ht="51">
      <c r="A2600" s="33">
        <v>2599</v>
      </c>
      <c r="B2600" s="33" t="str">
        <f t="shared" si="130"/>
        <v>3347_III</v>
      </c>
      <c r="C2600" s="33" t="str">
        <f t="shared" si="131"/>
        <v>6.1//3</v>
      </c>
      <c r="D2600" s="61">
        <v>3347</v>
      </c>
      <c r="E2600" s="72" t="s">
        <v>5216</v>
      </c>
      <c r="F2600" s="395" t="s">
        <v>7429</v>
      </c>
      <c r="G2600" s="62" t="str">
        <f>VLOOKUP(CONCATENATE(TEXT(I2600,"0"),"_",TEXT(F2600,"0")),[1]CodC!$A$2:$D$250,4,0)</f>
        <v>Matérias tóxicas inflamáveis, líquidas, pesticidas;</v>
      </c>
      <c r="H2600" s="395" t="s">
        <v>7287</v>
      </c>
      <c r="I2600" s="68">
        <v>6</v>
      </c>
      <c r="J2600" s="68" t="s">
        <v>50</v>
      </c>
      <c r="K2600" s="68" t="s">
        <v>848</v>
      </c>
      <c r="L2600" s="68" t="s">
        <v>879</v>
      </c>
      <c r="M2600" s="68"/>
      <c r="N2600" s="64" t="s">
        <v>24557</v>
      </c>
      <c r="O2600" s="64" t="s">
        <v>3853</v>
      </c>
      <c r="P2600" s="113" t="s">
        <v>22423</v>
      </c>
      <c r="Q2600" s="70" t="s">
        <v>5598</v>
      </c>
      <c r="R2600" s="70" t="s">
        <v>799</v>
      </c>
      <c r="S2600" s="65" t="str">
        <f t="shared" si="132"/>
        <v xml:space="preserve"> SW2 </v>
      </c>
      <c r="T2600" s="69" t="s">
        <v>19</v>
      </c>
      <c r="U2600" s="69"/>
      <c r="V2600" s="69"/>
      <c r="W2600" s="69"/>
      <c r="X2600" s="69"/>
      <c r="Y2600" s="69"/>
      <c r="Z2600" s="69"/>
      <c r="AA2600" s="69"/>
      <c r="AB2600" s="69"/>
      <c r="AC2600" s="69"/>
      <c r="AD2600" s="69"/>
      <c r="AE2600" s="69"/>
      <c r="AF2600" s="69"/>
      <c r="AG2600" s="69"/>
      <c r="AH2600" s="69"/>
      <c r="AI2600" s="69"/>
      <c r="AJ2600" s="69"/>
      <c r="AK2600" s="69"/>
      <c r="AL2600" s="69"/>
      <c r="AM2600" s="70" t="str">
        <f>AM2599</f>
        <v>Frequentemente contêm petróleo ou alcatrão destilados ou outros líquidos inflamáveis. Ponto de inflamação e a miscibilidade com a água depende da composição. Tóxico à ingestão, por contacto cutâneo ou à inalação.</v>
      </c>
      <c r="AN2600" s="63" t="str">
        <f>IF(ISNA(VLOOKUP(D2600,[1]GRE_Tabela2!$A$4:$D$112,4,0)),"-",VLOOKUP(D2600,[1]GRE_Tabela2!$A$4:$D$112,4,0))</f>
        <v>-</v>
      </c>
      <c r="AO2600" s="68" t="s">
        <v>747</v>
      </c>
      <c r="AP2600" s="68" t="s">
        <v>748</v>
      </c>
      <c r="AQ2600" s="113">
        <v>131</v>
      </c>
      <c r="AR2600" s="302" t="str">
        <f>IF(ISNA(VLOOKUP(AT2600,[1]FISQ!$D$2:$J$1713,7,0)),"-",VLOOKUP(AT2600,[1]FISQ!$D$2:$J$1713,7,0))</f>
        <v>-</v>
      </c>
      <c r="AS2600" s="302" t="str">
        <f>IF(ISNA(VLOOKUP(AT2600,[1]FISQ!$D$2:$J$1713,4,0)),"-",CONCATENATE("(",VLOOKUP(AT2600,[1]FISQ!$D$2:$J$1713,4,0),")"))</f>
        <v>-</v>
      </c>
      <c r="AT2600" s="71" t="s">
        <v>5218</v>
      </c>
      <c r="AU2600" s="38"/>
      <c r="AV2600" s="38"/>
      <c r="AW2600" s="38"/>
    </row>
    <row r="2601" spans="1:49" ht="51">
      <c r="A2601" s="33">
        <v>2600</v>
      </c>
      <c r="B2601" s="33" t="str">
        <f t="shared" si="130"/>
        <v>3348_I</v>
      </c>
      <c r="C2601" s="33" t="str">
        <f t="shared" si="131"/>
        <v>6.1//-</v>
      </c>
      <c r="D2601" s="61">
        <v>3348</v>
      </c>
      <c r="E2601" s="67" t="s">
        <v>5220</v>
      </c>
      <c r="F2601" s="395" t="s">
        <v>1800</v>
      </c>
      <c r="G2601" s="62" t="str">
        <f>VLOOKUP(CONCATENATE(TEXT(I2601,"0"),"_",TEXT(F2601,"0")),[1]CodC!$A$2:$D$250,4,0)</f>
        <v>Matérias tóxicas sem perigo subsidiário, pesticidas, líquidas;</v>
      </c>
      <c r="H2601" s="395" t="s">
        <v>7326</v>
      </c>
      <c r="I2601" s="68">
        <v>6</v>
      </c>
      <c r="J2601" s="68" t="s">
        <v>50</v>
      </c>
      <c r="K2601" s="69" t="s">
        <v>19</v>
      </c>
      <c r="L2601" s="68" t="s">
        <v>746</v>
      </c>
      <c r="M2601" s="68"/>
      <c r="N2601" s="64" t="s">
        <v>24551</v>
      </c>
      <c r="O2601" s="64" t="s">
        <v>3851</v>
      </c>
      <c r="P2601" s="113" t="s">
        <v>22423</v>
      </c>
      <c r="Q2601" s="70" t="s">
        <v>5989</v>
      </c>
      <c r="R2601" s="70" t="s">
        <v>645</v>
      </c>
      <c r="S2601" s="65" t="str">
        <f t="shared" si="132"/>
        <v xml:space="preserve"> SW2 </v>
      </c>
      <c r="T2601" s="69" t="s">
        <v>19</v>
      </c>
      <c r="U2601" s="69"/>
      <c r="V2601" s="69"/>
      <c r="W2601" s="69"/>
      <c r="X2601" s="69"/>
      <c r="Y2601" s="69"/>
      <c r="Z2601" s="69"/>
      <c r="AA2601" s="69"/>
      <c r="AB2601" s="69"/>
      <c r="AC2601" s="69"/>
      <c r="AD2601" s="69"/>
      <c r="AE2601" s="69"/>
      <c r="AF2601" s="69"/>
      <c r="AG2601" s="69"/>
      <c r="AH2601" s="69"/>
      <c r="AI2601" s="69"/>
      <c r="AJ2601" s="69"/>
      <c r="AK2601" s="69"/>
      <c r="AL2601" s="69"/>
      <c r="AM2601" s="70" t="s">
        <v>4406</v>
      </c>
      <c r="AN2601" s="63" t="str">
        <f>IF(ISNA(VLOOKUP(D2601,[1]GRE_Tabela2!$A$4:$D$112,4,0)),"-",VLOOKUP(D2601,[1]GRE_Tabela2!$A$4:$D$112,4,0))</f>
        <v>-</v>
      </c>
      <c r="AO2601" s="68" t="s">
        <v>1341</v>
      </c>
      <c r="AP2601" s="68" t="s">
        <v>1795</v>
      </c>
      <c r="AQ2601" s="113">
        <v>153</v>
      </c>
      <c r="AR2601" s="302" t="str">
        <f>IF(ISNA(VLOOKUP(AT2601,[1]FISQ!$D$2:$J$1713,7,0)),"-",VLOOKUP(AT2601,[1]FISQ!$D$2:$J$1713,7,0))</f>
        <v>-</v>
      </c>
      <c r="AS2601" s="302" t="str">
        <f>IF(ISNA(VLOOKUP(AT2601,[1]FISQ!$D$2:$J$1713,4,0)),"-",CONCATENATE("(",VLOOKUP(AT2601,[1]FISQ!$D$2:$J$1713,4,0),")"))</f>
        <v>-</v>
      </c>
      <c r="AT2601" s="71" t="s">
        <v>5219</v>
      </c>
      <c r="AU2601" s="38"/>
      <c r="AV2601" s="38"/>
      <c r="AW2601" s="38"/>
    </row>
    <row r="2602" spans="1:49" ht="51">
      <c r="A2602" s="33">
        <v>2601</v>
      </c>
      <c r="B2602" s="33" t="str">
        <f t="shared" si="130"/>
        <v>3348_II</v>
      </c>
      <c r="C2602" s="33" t="str">
        <f t="shared" si="131"/>
        <v>6.1//-</v>
      </c>
      <c r="D2602" s="61">
        <v>3348</v>
      </c>
      <c r="E2602" s="67" t="s">
        <v>5220</v>
      </c>
      <c r="F2602" s="395" t="s">
        <v>1800</v>
      </c>
      <c r="G2602" s="62" t="str">
        <f>VLOOKUP(CONCATENATE(TEXT(I2602,"0"),"_",TEXT(F2602,"0")),[1]CodC!$A$2:$D$250,4,0)</f>
        <v>Matérias tóxicas sem perigo subsidiário, pesticidas, líquidas;</v>
      </c>
      <c r="H2602" s="395" t="s">
        <v>7327</v>
      </c>
      <c r="I2602" s="68">
        <v>6</v>
      </c>
      <c r="J2602" s="68" t="s">
        <v>50</v>
      </c>
      <c r="K2602" s="69" t="s">
        <v>19</v>
      </c>
      <c r="L2602" s="68" t="s">
        <v>849</v>
      </c>
      <c r="M2602" s="68"/>
      <c r="N2602" s="64" t="s">
        <v>24551</v>
      </c>
      <c r="O2602" s="64" t="s">
        <v>3851</v>
      </c>
      <c r="P2602" s="113" t="s">
        <v>22423</v>
      </c>
      <c r="Q2602" s="70" t="s">
        <v>5989</v>
      </c>
      <c r="R2602" s="70" t="s">
        <v>645</v>
      </c>
      <c r="S2602" s="65" t="str">
        <f t="shared" si="132"/>
        <v xml:space="preserve"> SW2 </v>
      </c>
      <c r="T2602" s="69" t="s">
        <v>19</v>
      </c>
      <c r="U2602" s="69"/>
      <c r="V2602" s="69"/>
      <c r="W2602" s="69"/>
      <c r="X2602" s="69"/>
      <c r="Y2602" s="69"/>
      <c r="Z2602" s="69"/>
      <c r="AA2602" s="69"/>
      <c r="AB2602" s="69"/>
      <c r="AC2602" s="69"/>
      <c r="AD2602" s="69"/>
      <c r="AE2602" s="69"/>
      <c r="AF2602" s="69"/>
      <c r="AG2602" s="69"/>
      <c r="AH2602" s="69"/>
      <c r="AI2602" s="69"/>
      <c r="AJ2602" s="69"/>
      <c r="AK2602" s="69"/>
      <c r="AL2602" s="69"/>
      <c r="AM2602" s="70" t="str">
        <f>AM2601</f>
        <v>Pesticidas líquidos que apresentam uma grande gama de perigos tóxicos. A miscibilidade com a água depende da composição. Tóxico à ingestão, por contacto cutâneo ou à inalação.</v>
      </c>
      <c r="AN2602" s="63" t="str">
        <f>IF(ISNA(VLOOKUP(D2602,[1]GRE_Tabela2!$A$4:$D$112,4,0)),"-",VLOOKUP(D2602,[1]GRE_Tabela2!$A$4:$D$112,4,0))</f>
        <v>-</v>
      </c>
      <c r="AO2602" s="68" t="s">
        <v>1341</v>
      </c>
      <c r="AP2602" s="68" t="s">
        <v>1795</v>
      </c>
      <c r="AQ2602" s="113">
        <v>153</v>
      </c>
      <c r="AR2602" s="302" t="str">
        <f>IF(ISNA(VLOOKUP(AT2602,[1]FISQ!$D$2:$J$1713,7,0)),"-",VLOOKUP(AT2602,[1]FISQ!$D$2:$J$1713,7,0))</f>
        <v>-</v>
      </c>
      <c r="AS2602" s="302" t="str">
        <f>IF(ISNA(VLOOKUP(AT2602,[1]FISQ!$D$2:$J$1713,4,0)),"-",CONCATENATE("(",VLOOKUP(AT2602,[1]FISQ!$D$2:$J$1713,4,0),")"))</f>
        <v>-</v>
      </c>
      <c r="AT2602" s="71" t="s">
        <v>5221</v>
      </c>
      <c r="AU2602" s="38"/>
      <c r="AV2602" s="38"/>
      <c r="AW2602" s="38"/>
    </row>
    <row r="2603" spans="1:49" ht="51">
      <c r="A2603" s="33">
        <v>2602</v>
      </c>
      <c r="B2603" s="33" t="str">
        <f t="shared" si="130"/>
        <v>3348_III</v>
      </c>
      <c r="C2603" s="33" t="str">
        <f t="shared" si="131"/>
        <v>6.1//-</v>
      </c>
      <c r="D2603" s="61">
        <v>3348</v>
      </c>
      <c r="E2603" s="67" t="s">
        <v>5220</v>
      </c>
      <c r="F2603" s="395" t="s">
        <v>1800</v>
      </c>
      <c r="G2603" s="62" t="str">
        <f>VLOOKUP(CONCATENATE(TEXT(I2603,"0"),"_",TEXT(F2603,"0")),[1]CodC!$A$2:$D$250,4,0)</f>
        <v>Matérias tóxicas sem perigo subsidiário, pesticidas, líquidas;</v>
      </c>
      <c r="H2603" s="395" t="s">
        <v>7327</v>
      </c>
      <c r="I2603" s="68">
        <v>6</v>
      </c>
      <c r="J2603" s="68" t="s">
        <v>50</v>
      </c>
      <c r="K2603" s="69" t="s">
        <v>19</v>
      </c>
      <c r="L2603" s="68" t="s">
        <v>879</v>
      </c>
      <c r="M2603" s="68"/>
      <c r="N2603" s="64" t="s">
        <v>24551</v>
      </c>
      <c r="O2603" s="64" t="s">
        <v>3853</v>
      </c>
      <c r="P2603" s="113" t="s">
        <v>22423</v>
      </c>
      <c r="Q2603" s="70" t="s">
        <v>5598</v>
      </c>
      <c r="R2603" s="70" t="s">
        <v>799</v>
      </c>
      <c r="S2603" s="65" t="str">
        <f t="shared" si="132"/>
        <v xml:space="preserve"> SW2 </v>
      </c>
      <c r="T2603" s="69" t="s">
        <v>19</v>
      </c>
      <c r="U2603" s="69"/>
      <c r="V2603" s="69"/>
      <c r="W2603" s="69"/>
      <c r="X2603" s="69"/>
      <c r="Y2603" s="69"/>
      <c r="Z2603" s="69"/>
      <c r="AA2603" s="69"/>
      <c r="AB2603" s="69"/>
      <c r="AC2603" s="69"/>
      <c r="AD2603" s="69"/>
      <c r="AE2603" s="69"/>
      <c r="AF2603" s="69"/>
      <c r="AG2603" s="69"/>
      <c r="AH2603" s="69"/>
      <c r="AI2603" s="69"/>
      <c r="AJ2603" s="69"/>
      <c r="AK2603" s="69"/>
      <c r="AL2603" s="69"/>
      <c r="AM2603" s="70" t="str">
        <f>AM2602</f>
        <v>Pesticidas líquidos que apresentam uma grande gama de perigos tóxicos. A miscibilidade com a água depende da composição. Tóxico à ingestão, por contacto cutâneo ou à inalação.</v>
      </c>
      <c r="AN2603" s="63" t="str">
        <f>IF(ISNA(VLOOKUP(D2603,[1]GRE_Tabela2!$A$4:$D$112,4,0)),"-",VLOOKUP(D2603,[1]GRE_Tabela2!$A$4:$D$112,4,0))</f>
        <v>-</v>
      </c>
      <c r="AO2603" s="68" t="s">
        <v>1341</v>
      </c>
      <c r="AP2603" s="68" t="s">
        <v>1795</v>
      </c>
      <c r="AQ2603" s="113">
        <v>153</v>
      </c>
      <c r="AR2603" s="302" t="str">
        <f>IF(ISNA(VLOOKUP(AT2603,[1]FISQ!$D$2:$J$1713,7,0)),"-",VLOOKUP(AT2603,[1]FISQ!$D$2:$J$1713,7,0))</f>
        <v>-</v>
      </c>
      <c r="AS2603" s="302" t="str">
        <f>IF(ISNA(VLOOKUP(AT2603,[1]FISQ!$D$2:$J$1713,4,0)),"-",CONCATENATE("(",VLOOKUP(AT2603,[1]FISQ!$D$2:$J$1713,4,0),")"))</f>
        <v>-</v>
      </c>
      <c r="AT2603" s="71" t="s">
        <v>5221</v>
      </c>
      <c r="AU2603" s="38"/>
      <c r="AV2603" s="38"/>
      <c r="AW2603" s="38"/>
    </row>
    <row r="2604" spans="1:49" ht="38.25">
      <c r="A2604" s="33">
        <v>2603</v>
      </c>
      <c r="B2604" s="33" t="str">
        <f t="shared" si="130"/>
        <v>3349_I</v>
      </c>
      <c r="C2604" s="33" t="str">
        <f t="shared" si="131"/>
        <v>6.1//-</v>
      </c>
      <c r="D2604" s="61">
        <v>3349</v>
      </c>
      <c r="E2604" s="67" t="s">
        <v>5222</v>
      </c>
      <c r="F2604" s="395" t="s">
        <v>887</v>
      </c>
      <c r="G2604" s="62" t="str">
        <f>VLOOKUP(CONCATENATE(TEXT(I2604,"0"),"_",TEXT(F2604,"0")),[1]CodC!$A$2:$D$250,4,0)</f>
        <v>Matérias tóxicas sem perigo subsidiário, pesticidas, sólidas;</v>
      </c>
      <c r="H2604" s="395" t="s">
        <v>7326</v>
      </c>
      <c r="I2604" s="68">
        <v>6</v>
      </c>
      <c r="J2604" s="68" t="s">
        <v>50</v>
      </c>
      <c r="K2604" s="69" t="s">
        <v>19</v>
      </c>
      <c r="L2604" s="68" t="s">
        <v>746</v>
      </c>
      <c r="M2604" s="68"/>
      <c r="N2604" s="64" t="s">
        <v>24551</v>
      </c>
      <c r="O2604" s="64" t="s">
        <v>3851</v>
      </c>
      <c r="P2604" s="113" t="s">
        <v>22423</v>
      </c>
      <c r="Q2604" s="70" t="s">
        <v>5598</v>
      </c>
      <c r="R2604" s="70" t="s">
        <v>799</v>
      </c>
      <c r="S2604" s="65" t="str">
        <f t="shared" si="132"/>
        <v xml:space="preserve"> SW2 </v>
      </c>
      <c r="T2604" s="69" t="s">
        <v>19</v>
      </c>
      <c r="U2604" s="69"/>
      <c r="V2604" s="69"/>
      <c r="W2604" s="69"/>
      <c r="X2604" s="69"/>
      <c r="Y2604" s="69"/>
      <c r="Z2604" s="69"/>
      <c r="AA2604" s="69"/>
      <c r="AB2604" s="69"/>
      <c r="AC2604" s="69"/>
      <c r="AD2604" s="69"/>
      <c r="AE2604" s="69"/>
      <c r="AF2604" s="69"/>
      <c r="AG2604" s="69"/>
      <c r="AH2604" s="69"/>
      <c r="AI2604" s="69"/>
      <c r="AJ2604" s="69"/>
      <c r="AK2604" s="69"/>
      <c r="AL2604" s="69"/>
      <c r="AM2604" s="70" t="s">
        <v>6873</v>
      </c>
      <c r="AN2604" s="63" t="str">
        <f>IF(ISNA(VLOOKUP(D2604,[1]GRE_Tabela2!$A$4:$D$112,4,0)),"-",VLOOKUP(D2604,[1]GRE_Tabela2!$A$4:$D$112,4,0))</f>
        <v>-</v>
      </c>
      <c r="AO2604" s="68" t="s">
        <v>1341</v>
      </c>
      <c r="AP2604" s="68" t="s">
        <v>1795</v>
      </c>
      <c r="AQ2604" s="113">
        <v>151</v>
      </c>
      <c r="AR2604" s="302" t="str">
        <f>IF(ISNA(VLOOKUP(AT2604,[1]FISQ!$D$2:$J$1713,7,0)),"-",VLOOKUP(AT2604,[1]FISQ!$D$2:$J$1713,7,0))</f>
        <v>0239 </v>
      </c>
      <c r="AS2604" s="302" t="str">
        <f>IF(ISNA(VLOOKUP(AT2604,[1]FISQ!$D$2:$J$1713,4,0)),"-",CONCATENATE("(",VLOOKUP(AT2604,[1]FISQ!$D$2:$J$1713,4,0),")"))</f>
        <v>(5)</v>
      </c>
      <c r="AT2604" s="71" t="s">
        <v>5223</v>
      </c>
      <c r="AU2604" s="38"/>
      <c r="AV2604" s="38"/>
      <c r="AW2604" s="38"/>
    </row>
    <row r="2605" spans="1:49" ht="38.25">
      <c r="A2605" s="33">
        <v>2604</v>
      </c>
      <c r="B2605" s="33" t="str">
        <f t="shared" si="130"/>
        <v>3349_II</v>
      </c>
      <c r="C2605" s="33" t="str">
        <f t="shared" si="131"/>
        <v>6.1//-</v>
      </c>
      <c r="D2605" s="61">
        <v>3349</v>
      </c>
      <c r="E2605" s="67" t="s">
        <v>5222</v>
      </c>
      <c r="F2605" s="395" t="s">
        <v>887</v>
      </c>
      <c r="G2605" s="62" t="str">
        <f>VLOOKUP(CONCATENATE(TEXT(I2605,"0"),"_",TEXT(F2605,"0")),[1]CodC!$A$2:$D$250,4,0)</f>
        <v>Matérias tóxicas sem perigo subsidiário, pesticidas, sólidas;</v>
      </c>
      <c r="H2605" s="395" t="s">
        <v>7327</v>
      </c>
      <c r="I2605" s="68">
        <v>6</v>
      </c>
      <c r="J2605" s="68" t="s">
        <v>50</v>
      </c>
      <c r="K2605" s="69" t="s">
        <v>19</v>
      </c>
      <c r="L2605" s="68" t="s">
        <v>849</v>
      </c>
      <c r="M2605" s="68"/>
      <c r="N2605" s="64" t="s">
        <v>24551</v>
      </c>
      <c r="O2605" s="64" t="s">
        <v>3851</v>
      </c>
      <c r="P2605" s="113" t="s">
        <v>22423</v>
      </c>
      <c r="Q2605" s="70" t="s">
        <v>5598</v>
      </c>
      <c r="R2605" s="70" t="s">
        <v>799</v>
      </c>
      <c r="S2605" s="65" t="str">
        <f t="shared" si="132"/>
        <v xml:space="preserve"> SW2 </v>
      </c>
      <c r="T2605" s="69" t="s">
        <v>19</v>
      </c>
      <c r="U2605" s="69"/>
      <c r="V2605" s="69"/>
      <c r="W2605" s="69"/>
      <c r="X2605" s="69"/>
      <c r="Y2605" s="69"/>
      <c r="Z2605" s="69"/>
      <c r="AA2605" s="69"/>
      <c r="AB2605" s="69"/>
      <c r="AC2605" s="69"/>
      <c r="AD2605" s="69"/>
      <c r="AE2605" s="69"/>
      <c r="AF2605" s="69"/>
      <c r="AG2605" s="69"/>
      <c r="AH2605" s="69"/>
      <c r="AI2605" s="69"/>
      <c r="AJ2605" s="69"/>
      <c r="AK2605" s="69"/>
      <c r="AL2605" s="69"/>
      <c r="AM2605" s="70" t="str">
        <f>AM2604</f>
        <v>Pesticidas sólidos apresentam uma grande variedade de perigos tóxicos. Tóxico à ingestão, por contacto cutâneo ou à inalação.</v>
      </c>
      <c r="AN2605" s="63" t="str">
        <f>IF(ISNA(VLOOKUP(D2605,[1]GRE_Tabela2!$A$4:$D$112,4,0)),"-",VLOOKUP(D2605,[1]GRE_Tabela2!$A$4:$D$112,4,0))</f>
        <v>-</v>
      </c>
      <c r="AO2605" s="68" t="s">
        <v>1341</v>
      </c>
      <c r="AP2605" s="68" t="s">
        <v>1795</v>
      </c>
      <c r="AQ2605" s="113">
        <v>151</v>
      </c>
      <c r="AR2605" s="302" t="str">
        <f>IF(ISNA(VLOOKUP(AT2605,[1]FISQ!$D$2:$J$1713,7,0)),"-",VLOOKUP(AT2605,[1]FISQ!$D$2:$J$1713,7,0))</f>
        <v>0239 </v>
      </c>
      <c r="AS2605" s="302" t="str">
        <f>IF(ISNA(VLOOKUP(AT2605,[1]FISQ!$D$2:$J$1713,4,0)),"-",CONCATENATE("(",VLOOKUP(AT2605,[1]FISQ!$D$2:$J$1713,4,0),")"))</f>
        <v>(5)</v>
      </c>
      <c r="AT2605" s="71" t="s">
        <v>5223</v>
      </c>
      <c r="AU2605" s="38"/>
      <c r="AV2605" s="38"/>
      <c r="AW2605" s="38"/>
    </row>
    <row r="2606" spans="1:49" ht="38.25">
      <c r="A2606" s="33">
        <v>2605</v>
      </c>
      <c r="B2606" s="33" t="str">
        <f t="shared" si="130"/>
        <v>3349_III</v>
      </c>
      <c r="C2606" s="33" t="str">
        <f t="shared" si="131"/>
        <v>6.1//-</v>
      </c>
      <c r="D2606" s="61">
        <v>3349</v>
      </c>
      <c r="E2606" s="67" t="s">
        <v>5222</v>
      </c>
      <c r="F2606" s="395" t="s">
        <v>887</v>
      </c>
      <c r="G2606" s="62" t="str">
        <f>VLOOKUP(CONCATENATE(TEXT(I2606,"0"),"_",TEXT(F2606,"0")),[1]CodC!$A$2:$D$250,4,0)</f>
        <v>Matérias tóxicas sem perigo subsidiário, pesticidas, sólidas;</v>
      </c>
      <c r="H2606" s="395" t="s">
        <v>7327</v>
      </c>
      <c r="I2606" s="68">
        <v>6</v>
      </c>
      <c r="J2606" s="68" t="s">
        <v>50</v>
      </c>
      <c r="K2606" s="69" t="s">
        <v>19</v>
      </c>
      <c r="L2606" s="68" t="s">
        <v>879</v>
      </c>
      <c r="M2606" s="68"/>
      <c r="N2606" s="64" t="s">
        <v>24551</v>
      </c>
      <c r="O2606" s="64" t="s">
        <v>3853</v>
      </c>
      <c r="P2606" s="113" t="s">
        <v>22423</v>
      </c>
      <c r="Q2606" s="70" t="s">
        <v>5598</v>
      </c>
      <c r="R2606" s="70" t="s">
        <v>799</v>
      </c>
      <c r="S2606" s="65" t="str">
        <f t="shared" si="132"/>
        <v xml:space="preserve"> SW2 </v>
      </c>
      <c r="T2606" s="69" t="s">
        <v>19</v>
      </c>
      <c r="U2606" s="69"/>
      <c r="V2606" s="69"/>
      <c r="W2606" s="69"/>
      <c r="X2606" s="69"/>
      <c r="Y2606" s="69"/>
      <c r="Z2606" s="69"/>
      <c r="AA2606" s="69"/>
      <c r="AB2606" s="69"/>
      <c r="AC2606" s="69"/>
      <c r="AD2606" s="69"/>
      <c r="AE2606" s="69"/>
      <c r="AF2606" s="69"/>
      <c r="AG2606" s="69"/>
      <c r="AH2606" s="69"/>
      <c r="AI2606" s="69"/>
      <c r="AJ2606" s="69"/>
      <c r="AK2606" s="69"/>
      <c r="AL2606" s="69"/>
      <c r="AM2606" s="70" t="str">
        <f>AM2605</f>
        <v>Pesticidas sólidos apresentam uma grande variedade de perigos tóxicos. Tóxico à ingestão, por contacto cutâneo ou à inalação.</v>
      </c>
      <c r="AN2606" s="63" t="str">
        <f>IF(ISNA(VLOOKUP(D2606,[1]GRE_Tabela2!$A$4:$D$112,4,0)),"-",VLOOKUP(D2606,[1]GRE_Tabela2!$A$4:$D$112,4,0))</f>
        <v>-</v>
      </c>
      <c r="AO2606" s="68" t="s">
        <v>1341</v>
      </c>
      <c r="AP2606" s="68" t="s">
        <v>1795</v>
      </c>
      <c r="AQ2606" s="113">
        <v>151</v>
      </c>
      <c r="AR2606" s="302" t="str">
        <f>IF(ISNA(VLOOKUP(AT2606,[1]FISQ!$D$2:$J$1713,7,0)),"-",VLOOKUP(AT2606,[1]FISQ!$D$2:$J$1713,7,0))</f>
        <v>0239 </v>
      </c>
      <c r="AS2606" s="302" t="str">
        <f>IF(ISNA(VLOOKUP(AT2606,[1]FISQ!$D$2:$J$1713,4,0)),"-",CONCATENATE("(",VLOOKUP(AT2606,[1]FISQ!$D$2:$J$1713,4,0),")"))</f>
        <v>(5)</v>
      </c>
      <c r="AT2606" s="71" t="s">
        <v>5223</v>
      </c>
      <c r="AU2606" s="38"/>
      <c r="AV2606" s="38"/>
      <c r="AW2606" s="38"/>
    </row>
    <row r="2607" spans="1:49" ht="25.5">
      <c r="A2607" s="33">
        <v>2606</v>
      </c>
      <c r="B2607" s="33" t="str">
        <f t="shared" si="130"/>
        <v>3350_I</v>
      </c>
      <c r="C2607" s="33" t="str">
        <f t="shared" si="131"/>
        <v>3//6.1</v>
      </c>
      <c r="D2607" s="61">
        <v>3350</v>
      </c>
      <c r="E2607" s="79" t="s">
        <v>5224</v>
      </c>
      <c r="F2607" s="395" t="s">
        <v>7367</v>
      </c>
      <c r="G2607" s="62" t="str">
        <f>VLOOKUP(CONCATENATE(TEXT(I2607,"0"),"_",TEXT(F2607,"0")),[1]CodC!$A$2:$D$250,4,0)</f>
        <v>Líquidos inflamáveis, Pesticidas;</v>
      </c>
      <c r="H2607" s="395" t="s">
        <v>7279</v>
      </c>
      <c r="I2607" s="69">
        <v>3</v>
      </c>
      <c r="J2607" s="69" t="s">
        <v>848</v>
      </c>
      <c r="K2607" s="68" t="s">
        <v>50</v>
      </c>
      <c r="L2607" s="68" t="s">
        <v>746</v>
      </c>
      <c r="M2607" s="68"/>
      <c r="N2607" s="64" t="s">
        <v>24557</v>
      </c>
      <c r="O2607" s="64" t="s">
        <v>3851</v>
      </c>
      <c r="P2607" s="113" t="s">
        <v>22423</v>
      </c>
      <c r="Q2607" s="70" t="s">
        <v>5989</v>
      </c>
      <c r="R2607" s="70" t="s">
        <v>645</v>
      </c>
      <c r="S2607" s="65" t="str">
        <f t="shared" si="132"/>
        <v xml:space="preserve"> SW2 </v>
      </c>
      <c r="T2607" s="69" t="s">
        <v>19</v>
      </c>
      <c r="U2607" s="69"/>
      <c r="V2607" s="69"/>
      <c r="W2607" s="69"/>
      <c r="X2607" s="69"/>
      <c r="Y2607" s="69"/>
      <c r="Z2607" s="69"/>
      <c r="AA2607" s="69"/>
      <c r="AB2607" s="69"/>
      <c r="AC2607" s="69"/>
      <c r="AD2607" s="69"/>
      <c r="AE2607" s="69"/>
      <c r="AF2607" s="69"/>
      <c r="AG2607" s="69"/>
      <c r="AH2607" s="69"/>
      <c r="AI2607" s="69"/>
      <c r="AJ2607" s="69"/>
      <c r="AK2607" s="69"/>
      <c r="AL2607" s="69"/>
      <c r="AM2607" s="70" t="s">
        <v>4556</v>
      </c>
      <c r="AN2607" s="63" t="str">
        <f>IF(ISNA(VLOOKUP(D2607,[1]GRE_Tabela2!$A$4:$D$112,4,0)),"-",VLOOKUP(D2607,[1]GRE_Tabela2!$A$4:$D$112,4,0))</f>
        <v>-</v>
      </c>
      <c r="AO2607" s="68" t="s">
        <v>747</v>
      </c>
      <c r="AP2607" s="68" t="s">
        <v>748</v>
      </c>
      <c r="AQ2607" s="113">
        <v>131</v>
      </c>
      <c r="AR2607" s="302" t="str">
        <f>IF(ISNA(VLOOKUP(AT2607,[1]FISQ!$D$2:$J$1713,7,0)),"-",VLOOKUP(AT2607,[1]FISQ!$D$2:$J$1713,7,0))</f>
        <v>-</v>
      </c>
      <c r="AS2607" s="302" t="str">
        <f>IF(ISNA(VLOOKUP(AT2607,[1]FISQ!$D$2:$J$1713,4,0)),"-",CONCATENATE("(",VLOOKUP(AT2607,[1]FISQ!$D$2:$J$1713,4,0),")"))</f>
        <v>-</v>
      </c>
      <c r="AT2607" s="71" t="s">
        <v>5225</v>
      </c>
      <c r="AU2607" s="38"/>
      <c r="AV2607" s="38"/>
      <c r="AW2607" s="38"/>
    </row>
    <row r="2608" spans="1:49" ht="25.5">
      <c r="A2608" s="33">
        <v>2607</v>
      </c>
      <c r="B2608" s="33" t="str">
        <f t="shared" si="130"/>
        <v>3350_II</v>
      </c>
      <c r="C2608" s="33" t="str">
        <f t="shared" si="131"/>
        <v>3//6.1</v>
      </c>
      <c r="D2608" s="61">
        <v>3350</v>
      </c>
      <c r="E2608" s="79" t="s">
        <v>5224</v>
      </c>
      <c r="F2608" s="395" t="s">
        <v>7367</v>
      </c>
      <c r="G2608" s="62" t="str">
        <f>VLOOKUP(CONCATENATE(TEXT(I2608,"0"),"_",TEXT(F2608,"0")),[1]CodC!$A$2:$D$250,4,0)</f>
        <v>Líquidos inflamáveis, Pesticidas;</v>
      </c>
      <c r="H2608" s="395" t="s">
        <v>7279</v>
      </c>
      <c r="I2608" s="69">
        <v>3</v>
      </c>
      <c r="J2608" s="69" t="s">
        <v>848</v>
      </c>
      <c r="K2608" s="68" t="s">
        <v>50</v>
      </c>
      <c r="L2608" s="68" t="s">
        <v>849</v>
      </c>
      <c r="M2608" s="68"/>
      <c r="N2608" s="64" t="s">
        <v>24557</v>
      </c>
      <c r="O2608" s="64" t="s">
        <v>3851</v>
      </c>
      <c r="P2608" s="113" t="s">
        <v>22423</v>
      </c>
      <c r="Q2608" s="70" t="s">
        <v>5989</v>
      </c>
      <c r="R2608" s="70" t="s">
        <v>645</v>
      </c>
      <c r="S2608" s="65" t="str">
        <f t="shared" si="132"/>
        <v xml:space="preserve"> SW2 </v>
      </c>
      <c r="T2608" s="69" t="s">
        <v>19</v>
      </c>
      <c r="U2608" s="69"/>
      <c r="V2608" s="69"/>
      <c r="W2608" s="69"/>
      <c r="X2608" s="69"/>
      <c r="Y2608" s="69"/>
      <c r="Z2608" s="69"/>
      <c r="AA2608" s="69"/>
      <c r="AB2608" s="69"/>
      <c r="AC2608" s="69"/>
      <c r="AD2608" s="69"/>
      <c r="AE2608" s="69"/>
      <c r="AF2608" s="69"/>
      <c r="AG2608" s="69"/>
      <c r="AH2608" s="69"/>
      <c r="AI2608" s="69"/>
      <c r="AJ2608" s="69"/>
      <c r="AK2608" s="69"/>
      <c r="AL2608" s="69"/>
      <c r="AM2608" s="70" t="str">
        <f>AM2607</f>
        <v>A miscibilidade com a água depende da composição. Tóxico à ingestão, por contacto cutâneo ou à inalação.</v>
      </c>
      <c r="AN2608" s="63" t="str">
        <f>IF(ISNA(VLOOKUP(D2608,[1]GRE_Tabela2!$A$4:$D$112,4,0)),"-",VLOOKUP(D2608,[1]GRE_Tabela2!$A$4:$D$112,4,0))</f>
        <v>-</v>
      </c>
      <c r="AO2608" s="68" t="s">
        <v>747</v>
      </c>
      <c r="AP2608" s="68" t="s">
        <v>748</v>
      </c>
      <c r="AQ2608" s="113">
        <v>131</v>
      </c>
      <c r="AR2608" s="302" t="str">
        <f>IF(ISNA(VLOOKUP(AT2608,[1]FISQ!$D$2:$J$1713,7,0)),"-",VLOOKUP(AT2608,[1]FISQ!$D$2:$J$1713,7,0))</f>
        <v>-</v>
      </c>
      <c r="AS2608" s="302" t="str">
        <f>IF(ISNA(VLOOKUP(AT2608,[1]FISQ!$D$2:$J$1713,4,0)),"-",CONCATENATE("(",VLOOKUP(AT2608,[1]FISQ!$D$2:$J$1713,4,0),")"))</f>
        <v>-</v>
      </c>
      <c r="AT2608" s="71" t="s">
        <v>5225</v>
      </c>
      <c r="AU2608" s="38"/>
      <c r="AV2608" s="38"/>
      <c r="AW2608" s="38"/>
    </row>
    <row r="2609" spans="1:49" ht="51">
      <c r="A2609" s="33">
        <v>2608</v>
      </c>
      <c r="B2609" s="33" t="str">
        <f t="shared" si="130"/>
        <v>3351_I</v>
      </c>
      <c r="C2609" s="33" t="str">
        <f t="shared" si="131"/>
        <v>6.1//3</v>
      </c>
      <c r="D2609" s="61">
        <v>3351</v>
      </c>
      <c r="E2609" s="79" t="s">
        <v>5226</v>
      </c>
      <c r="F2609" s="395" t="s">
        <v>7429</v>
      </c>
      <c r="G2609" s="62" t="str">
        <f>VLOOKUP(CONCATENATE(TEXT(I2609,"0"),"_",TEXT(F2609,"0")),[1]CodC!$A$2:$D$250,4,0)</f>
        <v>Matérias tóxicas inflamáveis, líquidas, pesticidas;</v>
      </c>
      <c r="H2609" s="395" t="s">
        <v>7277</v>
      </c>
      <c r="I2609" s="68">
        <v>6</v>
      </c>
      <c r="J2609" s="68" t="s">
        <v>50</v>
      </c>
      <c r="K2609" s="68" t="s">
        <v>848</v>
      </c>
      <c r="L2609" s="68" t="s">
        <v>746</v>
      </c>
      <c r="M2609" s="68"/>
      <c r="N2609" s="64" t="s">
        <v>24557</v>
      </c>
      <c r="O2609" s="64" t="s">
        <v>3851</v>
      </c>
      <c r="P2609" s="113" t="s">
        <v>22423</v>
      </c>
      <c r="Q2609" s="70" t="s">
        <v>5989</v>
      </c>
      <c r="R2609" s="70" t="s">
        <v>645</v>
      </c>
      <c r="S2609" s="65" t="str">
        <f t="shared" si="132"/>
        <v xml:space="preserve"> SW2 </v>
      </c>
      <c r="T2609" s="69" t="s">
        <v>19</v>
      </c>
      <c r="U2609" s="69"/>
      <c r="V2609" s="69"/>
      <c r="W2609" s="69"/>
      <c r="X2609" s="69"/>
      <c r="Y2609" s="69"/>
      <c r="Z2609" s="69"/>
      <c r="AA2609" s="69"/>
      <c r="AB2609" s="69"/>
      <c r="AC2609" s="69"/>
      <c r="AD2609" s="69"/>
      <c r="AE2609" s="69"/>
      <c r="AF2609" s="69"/>
      <c r="AG2609" s="69"/>
      <c r="AH2609" s="69"/>
      <c r="AI2609" s="69"/>
      <c r="AJ2609" s="69"/>
      <c r="AK2609" s="69"/>
      <c r="AL2609" s="69"/>
      <c r="AM2609" s="70" t="s">
        <v>5217</v>
      </c>
      <c r="AN2609" s="63" t="str">
        <f>IF(ISNA(VLOOKUP(D2609,[1]GRE_Tabela2!$A$4:$D$112,4,0)),"-",VLOOKUP(D2609,[1]GRE_Tabela2!$A$4:$D$112,4,0))</f>
        <v>-</v>
      </c>
      <c r="AO2609" s="68" t="s">
        <v>747</v>
      </c>
      <c r="AP2609" s="68" t="s">
        <v>748</v>
      </c>
      <c r="AQ2609" s="113">
        <v>131</v>
      </c>
      <c r="AR2609" s="302" t="str">
        <f>IF(ISNA(VLOOKUP(AT2609,[1]FISQ!$D$2:$J$1713,7,0)),"-",VLOOKUP(AT2609,[1]FISQ!$D$2:$J$1713,7,0))</f>
        <v>-</v>
      </c>
      <c r="AS2609" s="302" t="str">
        <f>IF(ISNA(VLOOKUP(AT2609,[1]FISQ!$D$2:$J$1713,4,0)),"-",CONCATENATE("(",VLOOKUP(AT2609,[1]FISQ!$D$2:$J$1713,4,0),")"))</f>
        <v>-</v>
      </c>
      <c r="AT2609" s="71" t="s">
        <v>5227</v>
      </c>
      <c r="AU2609" s="38"/>
      <c r="AV2609" s="38"/>
      <c r="AW2609" s="38"/>
    </row>
    <row r="2610" spans="1:49" ht="51">
      <c r="A2610" s="33">
        <v>2609</v>
      </c>
      <c r="B2610" s="33" t="str">
        <f t="shared" si="130"/>
        <v>3351_II</v>
      </c>
      <c r="C2610" s="33" t="str">
        <f t="shared" si="131"/>
        <v>6.1//3</v>
      </c>
      <c r="D2610" s="61">
        <v>3351</v>
      </c>
      <c r="E2610" s="79" t="s">
        <v>5226</v>
      </c>
      <c r="F2610" s="395" t="s">
        <v>7429</v>
      </c>
      <c r="G2610" s="62" t="str">
        <f>VLOOKUP(CONCATENATE(TEXT(I2610,"0"),"_",TEXT(F2610,"0")),[1]CodC!$A$2:$D$250,4,0)</f>
        <v>Matérias tóxicas inflamáveis, líquidas, pesticidas;</v>
      </c>
      <c r="H2610" s="395" t="s">
        <v>7287</v>
      </c>
      <c r="I2610" s="68">
        <v>6</v>
      </c>
      <c r="J2610" s="68" t="s">
        <v>50</v>
      </c>
      <c r="K2610" s="68" t="s">
        <v>848</v>
      </c>
      <c r="L2610" s="68" t="s">
        <v>849</v>
      </c>
      <c r="M2610" s="68"/>
      <c r="N2610" s="64" t="s">
        <v>24557</v>
      </c>
      <c r="O2610" s="64" t="s">
        <v>3851</v>
      </c>
      <c r="P2610" s="113" t="s">
        <v>22423</v>
      </c>
      <c r="Q2610" s="70" t="s">
        <v>5989</v>
      </c>
      <c r="R2610" s="70" t="s">
        <v>645</v>
      </c>
      <c r="S2610" s="65" t="str">
        <f t="shared" si="132"/>
        <v xml:space="preserve"> SW2 </v>
      </c>
      <c r="T2610" s="69" t="s">
        <v>19</v>
      </c>
      <c r="U2610" s="69"/>
      <c r="V2610" s="69"/>
      <c r="W2610" s="69"/>
      <c r="X2610" s="69"/>
      <c r="Y2610" s="69"/>
      <c r="Z2610" s="69"/>
      <c r="AA2610" s="69"/>
      <c r="AB2610" s="69"/>
      <c r="AC2610" s="69"/>
      <c r="AD2610" s="69"/>
      <c r="AE2610" s="69"/>
      <c r="AF2610" s="69"/>
      <c r="AG2610" s="69"/>
      <c r="AH2610" s="69"/>
      <c r="AI2610" s="69"/>
      <c r="AJ2610" s="69"/>
      <c r="AK2610" s="69"/>
      <c r="AL2610" s="69"/>
      <c r="AM2610" s="70" t="str">
        <f>AM2609</f>
        <v>Frequentemente contêm petróleo ou alcatrão destilados ou outros líquidos inflamáveis. Ponto de inflamação e a miscibilidade com a água depende da composição. Tóxico à ingestão, por contacto cutâneo ou à inalação.</v>
      </c>
      <c r="AN2610" s="63" t="str">
        <f>IF(ISNA(VLOOKUP(D2610,[1]GRE_Tabela2!$A$4:$D$112,4,0)),"-",VLOOKUP(D2610,[1]GRE_Tabela2!$A$4:$D$112,4,0))</f>
        <v>-</v>
      </c>
      <c r="AO2610" s="68" t="s">
        <v>747</v>
      </c>
      <c r="AP2610" s="68" t="s">
        <v>748</v>
      </c>
      <c r="AQ2610" s="113">
        <v>131</v>
      </c>
      <c r="AR2610" s="302" t="str">
        <f>IF(ISNA(VLOOKUP(AT2610,[1]FISQ!$D$2:$J$1713,7,0)),"-",VLOOKUP(AT2610,[1]FISQ!$D$2:$J$1713,7,0))</f>
        <v>-</v>
      </c>
      <c r="AS2610" s="302" t="str">
        <f>IF(ISNA(VLOOKUP(AT2610,[1]FISQ!$D$2:$J$1713,4,0)),"-",CONCATENATE("(",VLOOKUP(AT2610,[1]FISQ!$D$2:$J$1713,4,0),")"))</f>
        <v>-</v>
      </c>
      <c r="AT2610" s="71" t="s">
        <v>5227</v>
      </c>
      <c r="AU2610" s="38"/>
      <c r="AV2610" s="38"/>
      <c r="AW2610" s="38"/>
    </row>
    <row r="2611" spans="1:49" ht="51">
      <c r="A2611" s="33">
        <v>2610</v>
      </c>
      <c r="B2611" s="33" t="str">
        <f t="shared" si="130"/>
        <v>3351_III</v>
      </c>
      <c r="C2611" s="33" t="str">
        <f t="shared" si="131"/>
        <v>6.1//3</v>
      </c>
      <c r="D2611" s="61">
        <v>3351</v>
      </c>
      <c r="E2611" s="79" t="s">
        <v>5226</v>
      </c>
      <c r="F2611" s="395" t="s">
        <v>7429</v>
      </c>
      <c r="G2611" s="62" t="str">
        <f>VLOOKUP(CONCATENATE(TEXT(I2611,"0"),"_",TEXT(F2611,"0")),[1]CodC!$A$2:$D$250,4,0)</f>
        <v>Matérias tóxicas inflamáveis, líquidas, pesticidas;</v>
      </c>
      <c r="H2611" s="395" t="s">
        <v>7287</v>
      </c>
      <c r="I2611" s="68">
        <v>6</v>
      </c>
      <c r="J2611" s="68" t="s">
        <v>50</v>
      </c>
      <c r="K2611" s="68" t="s">
        <v>848</v>
      </c>
      <c r="L2611" s="68" t="s">
        <v>879</v>
      </c>
      <c r="M2611" s="68"/>
      <c r="N2611" s="64" t="s">
        <v>24557</v>
      </c>
      <c r="O2611" s="64" t="s">
        <v>3853</v>
      </c>
      <c r="P2611" s="113" t="s">
        <v>22423</v>
      </c>
      <c r="Q2611" s="70" t="s">
        <v>5598</v>
      </c>
      <c r="R2611" s="70" t="s">
        <v>799</v>
      </c>
      <c r="S2611" s="65" t="str">
        <f t="shared" si="132"/>
        <v xml:space="preserve"> SW2 </v>
      </c>
      <c r="T2611" s="69" t="s">
        <v>19</v>
      </c>
      <c r="U2611" s="69"/>
      <c r="V2611" s="69"/>
      <c r="W2611" s="69"/>
      <c r="X2611" s="69"/>
      <c r="Y2611" s="69"/>
      <c r="Z2611" s="69"/>
      <c r="AA2611" s="69"/>
      <c r="AB2611" s="69"/>
      <c r="AC2611" s="69"/>
      <c r="AD2611" s="69"/>
      <c r="AE2611" s="69"/>
      <c r="AF2611" s="69"/>
      <c r="AG2611" s="69"/>
      <c r="AH2611" s="69"/>
      <c r="AI2611" s="69"/>
      <c r="AJ2611" s="69"/>
      <c r="AK2611" s="69"/>
      <c r="AL2611" s="69"/>
      <c r="AM2611" s="70" t="str">
        <f>AM2610</f>
        <v>Frequentemente contêm petróleo ou alcatrão destilados ou outros líquidos inflamáveis. Ponto de inflamação e a miscibilidade com a água depende da composição. Tóxico à ingestão, por contacto cutâneo ou à inalação.</v>
      </c>
      <c r="AN2611" s="63" t="str">
        <f>IF(ISNA(VLOOKUP(D2611,[1]GRE_Tabela2!$A$4:$D$112,4,0)),"-",VLOOKUP(D2611,[1]GRE_Tabela2!$A$4:$D$112,4,0))</f>
        <v>-</v>
      </c>
      <c r="AO2611" s="68" t="s">
        <v>747</v>
      </c>
      <c r="AP2611" s="68" t="s">
        <v>748</v>
      </c>
      <c r="AQ2611" s="113">
        <v>131</v>
      </c>
      <c r="AR2611" s="302" t="str">
        <f>IF(ISNA(VLOOKUP(AT2611,[1]FISQ!$D$2:$J$1713,7,0)),"-",VLOOKUP(AT2611,[1]FISQ!$D$2:$J$1713,7,0))</f>
        <v>-</v>
      </c>
      <c r="AS2611" s="302" t="str">
        <f>IF(ISNA(VLOOKUP(AT2611,[1]FISQ!$D$2:$J$1713,4,0)),"-",CONCATENATE("(",VLOOKUP(AT2611,[1]FISQ!$D$2:$J$1713,4,0),")"))</f>
        <v>-</v>
      </c>
      <c r="AT2611" s="71" t="s">
        <v>5227</v>
      </c>
      <c r="AU2611" s="38"/>
      <c r="AV2611" s="38"/>
      <c r="AW2611" s="38"/>
    </row>
    <row r="2612" spans="1:49" ht="51">
      <c r="A2612" s="33">
        <v>2611</v>
      </c>
      <c r="B2612" s="33" t="str">
        <f t="shared" si="130"/>
        <v>3352_I</v>
      </c>
      <c r="C2612" s="33" t="str">
        <f t="shared" si="131"/>
        <v>6.1//-</v>
      </c>
      <c r="D2612" s="61">
        <v>3352</v>
      </c>
      <c r="E2612" s="67" t="s">
        <v>5228</v>
      </c>
      <c r="F2612" s="395" t="s">
        <v>1800</v>
      </c>
      <c r="G2612" s="62" t="str">
        <f>VLOOKUP(CONCATENATE(TEXT(I2612,"0"),"_",TEXT(F2612,"0")),[1]CodC!$A$2:$D$250,4,0)</f>
        <v>Matérias tóxicas sem perigo subsidiário, pesticidas, líquidas;</v>
      </c>
      <c r="H2612" s="395" t="s">
        <v>7326</v>
      </c>
      <c r="I2612" s="68">
        <v>6</v>
      </c>
      <c r="J2612" s="68" t="s">
        <v>50</v>
      </c>
      <c r="K2612" s="69" t="s">
        <v>19</v>
      </c>
      <c r="L2612" s="68" t="s">
        <v>746</v>
      </c>
      <c r="M2612" s="68"/>
      <c r="N2612" s="64" t="s">
        <v>24551</v>
      </c>
      <c r="O2612" s="64" t="s">
        <v>3851</v>
      </c>
      <c r="P2612" s="113" t="s">
        <v>22423</v>
      </c>
      <c r="Q2612" s="70" t="s">
        <v>5989</v>
      </c>
      <c r="R2612" s="70" t="s">
        <v>645</v>
      </c>
      <c r="S2612" s="65" t="str">
        <f t="shared" si="132"/>
        <v xml:space="preserve"> SW2 </v>
      </c>
      <c r="T2612" s="69" t="s">
        <v>19</v>
      </c>
      <c r="U2612" s="69"/>
      <c r="V2612" s="69"/>
      <c r="W2612" s="69"/>
      <c r="X2612" s="69"/>
      <c r="Y2612" s="69"/>
      <c r="Z2612" s="69"/>
      <c r="AA2612" s="69"/>
      <c r="AB2612" s="69"/>
      <c r="AC2612" s="69"/>
      <c r="AD2612" s="69"/>
      <c r="AE2612" s="69"/>
      <c r="AF2612" s="69"/>
      <c r="AG2612" s="69"/>
      <c r="AH2612" s="69"/>
      <c r="AI2612" s="69"/>
      <c r="AJ2612" s="69"/>
      <c r="AK2612" s="69"/>
      <c r="AL2612" s="69"/>
      <c r="AM2612" s="70" t="s">
        <v>4406</v>
      </c>
      <c r="AN2612" s="63" t="str">
        <f>IF(ISNA(VLOOKUP(D2612,[1]GRE_Tabela2!$A$4:$D$112,4,0)),"-",VLOOKUP(D2612,[1]GRE_Tabela2!$A$4:$D$112,4,0))</f>
        <v>-</v>
      </c>
      <c r="AO2612" s="68" t="s">
        <v>1341</v>
      </c>
      <c r="AP2612" s="68" t="s">
        <v>1795</v>
      </c>
      <c r="AQ2612" s="113">
        <v>151</v>
      </c>
      <c r="AR2612" s="302" t="str">
        <f>IF(ISNA(VLOOKUP(AT2612,[1]FISQ!$D$2:$J$1713,7,0)),"-",VLOOKUP(AT2612,[1]FISQ!$D$2:$J$1713,7,0))</f>
        <v>0212 </v>
      </c>
      <c r="AS2612" s="302" t="str">
        <f>IF(ISNA(VLOOKUP(AT2612,[1]FISQ!$D$2:$J$1713,4,0)),"-",CONCATENATE("(",VLOOKUP(AT2612,[1]FISQ!$D$2:$J$1713,4,0),")"))</f>
        <v>(8)</v>
      </c>
      <c r="AT2612" s="71" t="s">
        <v>5229</v>
      </c>
      <c r="AU2612" s="38"/>
      <c r="AV2612" s="38"/>
      <c r="AW2612" s="38"/>
    </row>
    <row r="2613" spans="1:49" ht="51">
      <c r="A2613" s="33">
        <v>2612</v>
      </c>
      <c r="B2613" s="33" t="str">
        <f t="shared" si="130"/>
        <v>3352_II</v>
      </c>
      <c r="C2613" s="33" t="str">
        <f t="shared" si="131"/>
        <v>6.1//-</v>
      </c>
      <c r="D2613" s="61">
        <v>3352</v>
      </c>
      <c r="E2613" s="67" t="s">
        <v>5228</v>
      </c>
      <c r="F2613" s="395" t="s">
        <v>1800</v>
      </c>
      <c r="G2613" s="62" t="str">
        <f>VLOOKUP(CONCATENATE(TEXT(I2613,"0"),"_",TEXT(F2613,"0")),[1]CodC!$A$2:$D$250,4,0)</f>
        <v>Matérias tóxicas sem perigo subsidiário, pesticidas, líquidas;</v>
      </c>
      <c r="H2613" s="395" t="s">
        <v>7327</v>
      </c>
      <c r="I2613" s="68">
        <v>6</v>
      </c>
      <c r="J2613" s="68" t="s">
        <v>50</v>
      </c>
      <c r="K2613" s="69" t="s">
        <v>19</v>
      </c>
      <c r="L2613" s="68" t="s">
        <v>849</v>
      </c>
      <c r="M2613" s="68"/>
      <c r="N2613" s="64" t="s">
        <v>24551</v>
      </c>
      <c r="O2613" s="64" t="s">
        <v>3851</v>
      </c>
      <c r="P2613" s="113" t="s">
        <v>22423</v>
      </c>
      <c r="Q2613" s="70" t="s">
        <v>5989</v>
      </c>
      <c r="R2613" s="70" t="s">
        <v>645</v>
      </c>
      <c r="S2613" s="65" t="str">
        <f t="shared" si="132"/>
        <v xml:space="preserve"> SW2 </v>
      </c>
      <c r="T2613" s="69" t="s">
        <v>19</v>
      </c>
      <c r="U2613" s="69"/>
      <c r="V2613" s="69"/>
      <c r="W2613" s="69"/>
      <c r="X2613" s="69"/>
      <c r="Y2613" s="69"/>
      <c r="Z2613" s="69"/>
      <c r="AA2613" s="69"/>
      <c r="AB2613" s="69"/>
      <c r="AC2613" s="69"/>
      <c r="AD2613" s="69"/>
      <c r="AE2613" s="69"/>
      <c r="AF2613" s="69"/>
      <c r="AG2613" s="69"/>
      <c r="AH2613" s="69"/>
      <c r="AI2613" s="69"/>
      <c r="AJ2613" s="69"/>
      <c r="AK2613" s="69"/>
      <c r="AL2613" s="69"/>
      <c r="AM2613" s="70" t="str">
        <f>AM2612</f>
        <v>Pesticidas líquidos que apresentam uma grande gama de perigos tóxicos. A miscibilidade com a água depende da composição. Tóxico à ingestão, por contacto cutâneo ou à inalação.</v>
      </c>
      <c r="AN2613" s="63" t="str">
        <f>IF(ISNA(VLOOKUP(D2613,[1]GRE_Tabela2!$A$4:$D$112,4,0)),"-",VLOOKUP(D2613,[1]GRE_Tabela2!$A$4:$D$112,4,0))</f>
        <v>-</v>
      </c>
      <c r="AO2613" s="68" t="s">
        <v>1341</v>
      </c>
      <c r="AP2613" s="68" t="s">
        <v>1795</v>
      </c>
      <c r="AQ2613" s="113">
        <v>151</v>
      </c>
      <c r="AR2613" s="302" t="str">
        <f>IF(ISNA(VLOOKUP(AT2613,[1]FISQ!$D$2:$J$1713,7,0)),"-",VLOOKUP(AT2613,[1]FISQ!$D$2:$J$1713,7,0))</f>
        <v>0212 </v>
      </c>
      <c r="AS2613" s="302" t="str">
        <f>IF(ISNA(VLOOKUP(AT2613,[1]FISQ!$D$2:$J$1713,4,0)),"-",CONCATENATE("(",VLOOKUP(AT2613,[1]FISQ!$D$2:$J$1713,4,0),")"))</f>
        <v>(8)</v>
      </c>
      <c r="AT2613" s="71" t="s">
        <v>5229</v>
      </c>
      <c r="AU2613" s="38"/>
      <c r="AV2613" s="38"/>
      <c r="AW2613" s="38"/>
    </row>
    <row r="2614" spans="1:49" ht="51">
      <c r="A2614" s="33">
        <v>2613</v>
      </c>
      <c r="B2614" s="33" t="str">
        <f t="shared" si="130"/>
        <v>3352_III</v>
      </c>
      <c r="C2614" s="33" t="str">
        <f t="shared" si="131"/>
        <v>6.1//-</v>
      </c>
      <c r="D2614" s="61">
        <v>3352</v>
      </c>
      <c r="E2614" s="67" t="s">
        <v>5228</v>
      </c>
      <c r="F2614" s="395" t="s">
        <v>1800</v>
      </c>
      <c r="G2614" s="62" t="str">
        <f>VLOOKUP(CONCATENATE(TEXT(I2614,"0"),"_",TEXT(F2614,"0")),[1]CodC!$A$2:$D$250,4,0)</f>
        <v>Matérias tóxicas sem perigo subsidiário, pesticidas, líquidas;</v>
      </c>
      <c r="H2614" s="395" t="s">
        <v>7327</v>
      </c>
      <c r="I2614" s="68">
        <v>6</v>
      </c>
      <c r="J2614" s="68" t="s">
        <v>50</v>
      </c>
      <c r="K2614" s="69" t="s">
        <v>19</v>
      </c>
      <c r="L2614" s="68" t="s">
        <v>879</v>
      </c>
      <c r="M2614" s="68"/>
      <c r="N2614" s="64" t="s">
        <v>24551</v>
      </c>
      <c r="O2614" s="64" t="s">
        <v>3853</v>
      </c>
      <c r="P2614" s="113" t="s">
        <v>22423</v>
      </c>
      <c r="Q2614" s="70" t="s">
        <v>5598</v>
      </c>
      <c r="R2614" s="70" t="s">
        <v>799</v>
      </c>
      <c r="S2614" s="65" t="str">
        <f t="shared" si="132"/>
        <v xml:space="preserve"> SW2 </v>
      </c>
      <c r="T2614" s="69" t="s">
        <v>19</v>
      </c>
      <c r="U2614" s="69"/>
      <c r="V2614" s="69"/>
      <c r="W2614" s="69"/>
      <c r="X2614" s="69"/>
      <c r="Y2614" s="69"/>
      <c r="Z2614" s="69"/>
      <c r="AA2614" s="69"/>
      <c r="AB2614" s="69"/>
      <c r="AC2614" s="69"/>
      <c r="AD2614" s="69"/>
      <c r="AE2614" s="69"/>
      <c r="AF2614" s="69"/>
      <c r="AG2614" s="69"/>
      <c r="AH2614" s="69"/>
      <c r="AI2614" s="69"/>
      <c r="AJ2614" s="69"/>
      <c r="AK2614" s="69"/>
      <c r="AL2614" s="69"/>
      <c r="AM2614" s="70" t="str">
        <f>AM2613</f>
        <v>Pesticidas líquidos que apresentam uma grande gama de perigos tóxicos. A miscibilidade com a água depende da composição. Tóxico à ingestão, por contacto cutâneo ou à inalação.</v>
      </c>
      <c r="AN2614" s="63" t="str">
        <f>IF(ISNA(VLOOKUP(D2614,[1]GRE_Tabela2!$A$4:$D$112,4,0)),"-",VLOOKUP(D2614,[1]GRE_Tabela2!$A$4:$D$112,4,0))</f>
        <v>-</v>
      </c>
      <c r="AO2614" s="68" t="s">
        <v>1341</v>
      </c>
      <c r="AP2614" s="68" t="s">
        <v>1795</v>
      </c>
      <c r="AQ2614" s="113">
        <v>151</v>
      </c>
      <c r="AR2614" s="302" t="str">
        <f>IF(ISNA(VLOOKUP(AT2614,[1]FISQ!$D$2:$J$1713,7,0)),"-",VLOOKUP(AT2614,[1]FISQ!$D$2:$J$1713,7,0))</f>
        <v>0212 </v>
      </c>
      <c r="AS2614" s="302" t="str">
        <f>IF(ISNA(VLOOKUP(AT2614,[1]FISQ!$D$2:$J$1713,4,0)),"-",CONCATENATE("(",VLOOKUP(AT2614,[1]FISQ!$D$2:$J$1713,4,0),")"))</f>
        <v>(8)</v>
      </c>
      <c r="AT2614" s="71" t="s">
        <v>5229</v>
      </c>
      <c r="AU2614" s="38"/>
      <c r="AV2614" s="38"/>
      <c r="AW2614" s="38"/>
    </row>
    <row r="2615" spans="1:49" ht="25.5">
      <c r="A2615" s="33">
        <v>2614</v>
      </c>
      <c r="B2615" s="33" t="str">
        <f t="shared" si="130"/>
        <v>3354_-</v>
      </c>
      <c r="C2615" s="33" t="str">
        <f t="shared" si="131"/>
        <v>2.1//-</v>
      </c>
      <c r="D2615" s="61">
        <v>3354</v>
      </c>
      <c r="E2615" s="72" t="s">
        <v>6366</v>
      </c>
      <c r="F2615" s="395" t="s">
        <v>7253</v>
      </c>
      <c r="G2615" s="62" t="str">
        <f>VLOOKUP(CONCATENATE(TEXT(I2615,"0"),"_",TEXT(F2615,"0")),[1]CodC!$A$2:$D$250,4,0)</f>
        <v>Gás liquefeito, inflamável</v>
      </c>
      <c r="H2615" s="395" t="s">
        <v>632</v>
      </c>
      <c r="I2615" s="68">
        <v>2</v>
      </c>
      <c r="J2615" s="68" t="s">
        <v>659</v>
      </c>
      <c r="K2615" s="69" t="s">
        <v>19</v>
      </c>
      <c r="L2615" s="69" t="s">
        <v>19</v>
      </c>
      <c r="M2615" s="69"/>
      <c r="N2615" s="64" t="s">
        <v>24512</v>
      </c>
      <c r="O2615" s="64" t="s">
        <v>51</v>
      </c>
      <c r="P2615" s="113" t="s">
        <v>22423</v>
      </c>
      <c r="Q2615" s="70" t="s">
        <v>627</v>
      </c>
      <c r="R2615" s="70" t="s">
        <v>627</v>
      </c>
      <c r="S2615" s="65" t="str">
        <f t="shared" si="132"/>
        <v/>
      </c>
      <c r="T2615" s="69" t="s">
        <v>19</v>
      </c>
      <c r="U2615" s="69"/>
      <c r="V2615" s="69"/>
      <c r="W2615" s="69"/>
      <c r="X2615" s="69"/>
      <c r="Y2615" s="69"/>
      <c r="Z2615" s="69"/>
      <c r="AA2615" s="69"/>
      <c r="AB2615" s="69"/>
      <c r="AC2615" s="69"/>
      <c r="AD2615" s="69"/>
      <c r="AE2615" s="69"/>
      <c r="AF2615" s="69"/>
      <c r="AG2615" s="69"/>
      <c r="AH2615" s="69"/>
      <c r="AI2615" s="69"/>
      <c r="AJ2615" s="69"/>
      <c r="AK2615" s="69"/>
      <c r="AL2615" s="69"/>
      <c r="AM2615" s="70" t="s">
        <v>6367</v>
      </c>
      <c r="AN2615" s="63" t="str">
        <f>IF(ISNA(VLOOKUP(D2615,[1]GRE_Tabela2!$A$4:$D$112,4,0)),"-",VLOOKUP(D2615,[1]GRE_Tabela2!$A$4:$D$112,4,0))</f>
        <v>-</v>
      </c>
      <c r="AO2615" s="68" t="s">
        <v>612</v>
      </c>
      <c r="AP2615" s="68" t="s">
        <v>613</v>
      </c>
      <c r="AQ2615" s="113">
        <v>115</v>
      </c>
      <c r="AR2615" s="302" t="str">
        <f>IF(ISNA(VLOOKUP(AT2615,[1]FISQ!$D$2:$J$1713,7,0)),"-",VLOOKUP(AT2615,[1]FISQ!$D$2:$J$1713,7,0))</f>
        <v>-</v>
      </c>
      <c r="AS2615" s="302" t="str">
        <f>IF(ISNA(VLOOKUP(AT2615,[1]FISQ!$D$2:$J$1713,4,0)),"-",CONCATENATE("(",VLOOKUP(AT2615,[1]FISQ!$D$2:$J$1713,4,0),")"))</f>
        <v>-</v>
      </c>
      <c r="AT2615" s="71" t="s">
        <v>5230</v>
      </c>
      <c r="AU2615" s="38"/>
      <c r="AV2615" s="38"/>
      <c r="AW2615" s="38"/>
    </row>
    <row r="2616" spans="1:49" ht="25.5">
      <c r="A2616" s="33">
        <v>2615</v>
      </c>
      <c r="B2616" s="33" t="str">
        <f t="shared" si="130"/>
        <v>3355_-</v>
      </c>
      <c r="C2616" s="33" t="str">
        <f t="shared" si="131"/>
        <v>2.3//2.1</v>
      </c>
      <c r="D2616" s="61">
        <v>3355</v>
      </c>
      <c r="E2616" s="72" t="s">
        <v>6368</v>
      </c>
      <c r="F2616" s="395" t="s">
        <v>7258</v>
      </c>
      <c r="G2616" s="62" t="str">
        <f>VLOOKUP(CONCATENATE(TEXT(I2616,"0"),"_",TEXT(F2616,"0")),[1]CodC!$A$2:$D$250,4,0)</f>
        <v>Gás liquefeito, tóxico, inflamável</v>
      </c>
      <c r="H2616" s="395" t="s">
        <v>7255</v>
      </c>
      <c r="I2616" s="68">
        <v>2</v>
      </c>
      <c r="J2616" s="68" t="s">
        <v>5719</v>
      </c>
      <c r="K2616" s="68" t="s">
        <v>659</v>
      </c>
      <c r="L2616" s="64" t="s">
        <v>19</v>
      </c>
      <c r="M2616" s="64"/>
      <c r="N2616" s="64" t="s">
        <v>51</v>
      </c>
      <c r="O2616" s="64" t="s">
        <v>51</v>
      </c>
      <c r="P2616" s="113" t="s">
        <v>22423</v>
      </c>
      <c r="Q2616" s="70" t="s">
        <v>7229</v>
      </c>
      <c r="R2616" s="70" t="s">
        <v>633</v>
      </c>
      <c r="S2616" s="65" t="str">
        <f t="shared" si="132"/>
        <v xml:space="preserve"> SW2 </v>
      </c>
      <c r="T2616" s="69" t="s">
        <v>19</v>
      </c>
      <c r="U2616" s="69"/>
      <c r="V2616" s="69"/>
      <c r="W2616" s="69"/>
      <c r="X2616" s="69"/>
      <c r="Y2616" s="69"/>
      <c r="Z2616" s="69"/>
      <c r="AA2616" s="69"/>
      <c r="AB2616" s="69"/>
      <c r="AC2616" s="69"/>
      <c r="AD2616" s="69"/>
      <c r="AE2616" s="69"/>
      <c r="AF2616" s="69"/>
      <c r="AG2616" s="69"/>
      <c r="AH2616" s="69"/>
      <c r="AI2616" s="69"/>
      <c r="AJ2616" s="69"/>
      <c r="AK2616" s="69"/>
      <c r="AL2616" s="69"/>
      <c r="AM2616" s="70" t="s">
        <v>6369</v>
      </c>
      <c r="AN2616" s="63" t="str">
        <f>IF(ISNA(VLOOKUP(D2616,[1]GRE_Tabela2!$A$4:$D$112,4,0)),"-",VLOOKUP(D2616,[1]GRE_Tabela2!$A$4:$D$112,4,0))</f>
        <v>-</v>
      </c>
      <c r="AO2616" s="68" t="s">
        <v>612</v>
      </c>
      <c r="AP2616" s="68" t="s">
        <v>613</v>
      </c>
      <c r="AQ2616" s="113">
        <v>119</v>
      </c>
      <c r="AR2616" s="302" t="str">
        <f>IF(ISNA(VLOOKUP(AT2616,[1]FISQ!$D$2:$J$1713,7,0)),"-",VLOOKUP(AT2616,[1]FISQ!$D$2:$J$1713,7,0))</f>
        <v>-</v>
      </c>
      <c r="AS2616" s="302" t="str">
        <f>IF(ISNA(VLOOKUP(AT2616,[1]FISQ!$D$2:$J$1713,4,0)),"-",CONCATENATE("(",VLOOKUP(AT2616,[1]FISQ!$D$2:$J$1713,4,0),")"))</f>
        <v>-</v>
      </c>
      <c r="AT2616" s="71" t="s">
        <v>5231</v>
      </c>
      <c r="AU2616" s="38"/>
      <c r="AV2616" s="38"/>
      <c r="AW2616" s="38"/>
    </row>
    <row r="2617" spans="1:49" ht="242.25">
      <c r="A2617" s="33">
        <v>2616</v>
      </c>
      <c r="B2617" s="33" t="str">
        <f t="shared" si="130"/>
        <v>3356_-</v>
      </c>
      <c r="C2617" s="33" t="str">
        <f t="shared" si="131"/>
        <v>5.1//-</v>
      </c>
      <c r="D2617" s="61">
        <v>3356</v>
      </c>
      <c r="E2617" s="67" t="s">
        <v>5232</v>
      </c>
      <c r="F2617" s="395" t="s">
        <v>7503</v>
      </c>
      <c r="G2617" s="62" t="str">
        <f>VLOOKUP(CONCATENATE(TEXT(I2617,"0"),"_",TEXT(F2617,"0")),[1]CodC!$A$2:$D$250,4,0)</f>
        <v>Objetos contendo matérias comburentes sem perigo subsidiário</v>
      </c>
      <c r="H2617" s="395" t="s">
        <v>19</v>
      </c>
      <c r="I2617" s="68">
        <v>5</v>
      </c>
      <c r="J2617" s="68" t="s">
        <v>625</v>
      </c>
      <c r="K2617" s="69" t="s">
        <v>19</v>
      </c>
      <c r="L2617" s="63" t="s">
        <v>19</v>
      </c>
      <c r="M2617" s="63"/>
      <c r="N2617" s="64" t="s">
        <v>5233</v>
      </c>
      <c r="O2617" s="64" t="s">
        <v>5233</v>
      </c>
      <c r="P2617" s="113" t="s">
        <v>22423</v>
      </c>
      <c r="Q2617" s="70" t="s">
        <v>627</v>
      </c>
      <c r="R2617" s="70" t="s">
        <v>627</v>
      </c>
      <c r="S2617" s="65" t="str">
        <f t="shared" si="132"/>
        <v/>
      </c>
      <c r="T2617" s="69" t="s">
        <v>19</v>
      </c>
      <c r="U2617" s="69"/>
      <c r="V2617" s="69"/>
      <c r="W2617" s="69"/>
      <c r="X2617" s="69"/>
      <c r="Y2617" s="69"/>
      <c r="Z2617" s="69"/>
      <c r="AA2617" s="69"/>
      <c r="AB2617" s="69"/>
      <c r="AC2617" s="69"/>
      <c r="AD2617" s="69"/>
      <c r="AE2617" s="69"/>
      <c r="AF2617" s="69"/>
      <c r="AG2617" s="69"/>
      <c r="AH2617" s="69"/>
      <c r="AI2617" s="69"/>
      <c r="AJ2617" s="69"/>
      <c r="AK2617" s="69"/>
      <c r="AL2617" s="69"/>
      <c r="AM2617" s="70" t="s">
        <v>6370</v>
      </c>
      <c r="AN2617" s="63" t="str">
        <f>IF(ISNA(VLOOKUP(D2617,[1]GRE_Tabela2!$A$4:$D$112,4,0)),"-",VLOOKUP(D2617,[1]GRE_Tabela2!$A$4:$D$112,4,0))</f>
        <v>-</v>
      </c>
      <c r="AO2617" s="68" t="s">
        <v>1480</v>
      </c>
      <c r="AP2617" s="68" t="s">
        <v>1618</v>
      </c>
      <c r="AQ2617" s="113">
        <v>140</v>
      </c>
      <c r="AR2617" s="302" t="str">
        <f>IF(ISNA(VLOOKUP(AT2617,[1]FISQ!$D$2:$J$1713,7,0)),"-",VLOOKUP(AT2617,[1]FISQ!$D$2:$J$1713,7,0))</f>
        <v>-</v>
      </c>
      <c r="AS2617" s="302" t="str">
        <f>IF(ISNA(VLOOKUP(AT2617,[1]FISQ!$D$2:$J$1713,4,0)),"-",CONCATENATE("(",VLOOKUP(AT2617,[1]FISQ!$D$2:$J$1713,4,0),")"))</f>
        <v>-</v>
      </c>
      <c r="AT2617" s="71" t="s">
        <v>5234</v>
      </c>
      <c r="AU2617" s="10"/>
      <c r="AV2617" s="10"/>
      <c r="AW2617" s="10"/>
    </row>
    <row r="2618" spans="1:49" s="6" customFormat="1" ht="25.5">
      <c r="A2618" s="33">
        <v>2617</v>
      </c>
      <c r="B2618" s="33" t="str">
        <f t="shared" si="130"/>
        <v>3357_II</v>
      </c>
      <c r="C2618" s="33" t="str">
        <f t="shared" si="131"/>
        <v>3//-</v>
      </c>
      <c r="D2618" s="61">
        <v>3357</v>
      </c>
      <c r="E2618" s="72" t="s">
        <v>5235</v>
      </c>
      <c r="F2618" s="395" t="s">
        <v>7289</v>
      </c>
      <c r="G2618" s="62" t="str">
        <f>VLOOKUP(CONCATENATE(TEXT(I2618,"0"),"_",TEXT(F2618,"0")),[1]CodC!$A$2:$D$250,4,0)</f>
        <v>Líquidos explosivos dessensibilizados.</v>
      </c>
      <c r="H2618" s="395" t="s">
        <v>19</v>
      </c>
      <c r="I2618" s="69">
        <v>3</v>
      </c>
      <c r="J2618" s="69" t="s">
        <v>848</v>
      </c>
      <c r="K2618" s="69" t="s">
        <v>19</v>
      </c>
      <c r="L2618" s="68" t="s">
        <v>849</v>
      </c>
      <c r="M2618" s="68"/>
      <c r="N2618" s="64" t="s">
        <v>24633</v>
      </c>
      <c r="O2618" s="64" t="s">
        <v>5236</v>
      </c>
      <c r="P2618" s="113" t="s">
        <v>22423</v>
      </c>
      <c r="Q2618" s="70" t="s">
        <v>627</v>
      </c>
      <c r="R2618" s="70" t="s">
        <v>627</v>
      </c>
      <c r="S2618" s="65" t="str">
        <f t="shared" si="132"/>
        <v/>
      </c>
      <c r="T2618" s="69" t="s">
        <v>19</v>
      </c>
      <c r="U2618" s="69"/>
      <c r="V2618" s="69"/>
      <c r="W2618" s="69"/>
      <c r="X2618" s="69"/>
      <c r="Y2618" s="69"/>
      <c r="Z2618" s="69"/>
      <c r="AA2618" s="69"/>
      <c r="AB2618" s="69"/>
      <c r="AC2618" s="69"/>
      <c r="AD2618" s="69"/>
      <c r="AE2618" s="69"/>
      <c r="AF2618" s="69"/>
      <c r="AG2618" s="69"/>
      <c r="AH2618" s="69"/>
      <c r="AI2618" s="69"/>
      <c r="AJ2618" s="69"/>
      <c r="AK2618" s="69"/>
      <c r="AL2618" s="69"/>
      <c r="AM2618" s="73" t="s">
        <v>19</v>
      </c>
      <c r="AN2618" s="63" t="str">
        <f>IF(ISNA(VLOOKUP(D2618,[1]GRE_Tabela2!$A$4:$D$112,4,0)),"-",VLOOKUP(D2618,[1]GRE_Tabela2!$A$4:$D$112,4,0))</f>
        <v>-</v>
      </c>
      <c r="AO2618" s="68" t="s">
        <v>747</v>
      </c>
      <c r="AP2618" s="68" t="s">
        <v>21</v>
      </c>
      <c r="AQ2618" s="113">
        <v>113</v>
      </c>
      <c r="AR2618" s="302" t="str">
        <f>IF(ISNA(VLOOKUP(AT2618,[1]FISQ!$D$2:$J$1713,7,0)),"-",VLOOKUP(AT2618,[1]FISQ!$D$2:$J$1713,7,0))</f>
        <v>-</v>
      </c>
      <c r="AS2618" s="302" t="str">
        <f>IF(ISNA(VLOOKUP(AT2618,[1]FISQ!$D$2:$J$1713,4,0)),"-",CONCATENATE("(",VLOOKUP(AT2618,[1]FISQ!$D$2:$J$1713,4,0),")"))</f>
        <v>-</v>
      </c>
      <c r="AT2618" s="71" t="s">
        <v>5237</v>
      </c>
      <c r="AU2618" s="38"/>
      <c r="AV2618" s="38"/>
      <c r="AW2618" s="38"/>
    </row>
    <row r="2619" spans="1:49" ht="25.5">
      <c r="A2619" s="33">
        <v>2618</v>
      </c>
      <c r="B2619" s="33" t="str">
        <f t="shared" si="130"/>
        <v>3358_-</v>
      </c>
      <c r="C2619" s="33" t="str">
        <f t="shared" si="131"/>
        <v>2.1//-</v>
      </c>
      <c r="D2619" s="61">
        <v>3358</v>
      </c>
      <c r="E2619" s="67" t="s">
        <v>5238</v>
      </c>
      <c r="F2619" s="395" t="s">
        <v>7269</v>
      </c>
      <c r="G2619" s="62" t="str">
        <f>VLOOKUP(CONCATENATE(TEXT(I2619,"0"),"_",TEXT(F2619,"0")),[1]CodC!$A$2:$D$250,4,0)</f>
        <v>Outros objetos contendo um gás sob pressão, inflamável</v>
      </c>
      <c r="H2619" s="395" t="s">
        <v>19</v>
      </c>
      <c r="I2619" s="68">
        <v>2</v>
      </c>
      <c r="J2619" s="68" t="s">
        <v>659</v>
      </c>
      <c r="K2619" s="69" t="s">
        <v>19</v>
      </c>
      <c r="L2619" s="69" t="s">
        <v>19</v>
      </c>
      <c r="M2619" s="69"/>
      <c r="N2619" s="64" t="s">
        <v>5239</v>
      </c>
      <c r="O2619" s="64" t="s">
        <v>5239</v>
      </c>
      <c r="P2619" s="113" t="s">
        <v>22423</v>
      </c>
      <c r="Q2619" s="70" t="s">
        <v>627</v>
      </c>
      <c r="R2619" s="70" t="s">
        <v>627</v>
      </c>
      <c r="S2619" s="65" t="str">
        <f t="shared" si="132"/>
        <v/>
      </c>
      <c r="T2619" s="69" t="s">
        <v>19</v>
      </c>
      <c r="U2619" s="69"/>
      <c r="V2619" s="69"/>
      <c r="W2619" s="69"/>
      <c r="X2619" s="69"/>
      <c r="Y2619" s="69"/>
      <c r="Z2619" s="69"/>
      <c r="AA2619" s="69"/>
      <c r="AB2619" s="69"/>
      <c r="AC2619" s="69"/>
      <c r="AD2619" s="69"/>
      <c r="AE2619" s="69"/>
      <c r="AF2619" s="69"/>
      <c r="AG2619" s="69"/>
      <c r="AH2619" s="69"/>
      <c r="AI2619" s="69"/>
      <c r="AJ2619" s="69"/>
      <c r="AK2619" s="69"/>
      <c r="AL2619" s="69"/>
      <c r="AM2619" s="73" t="s">
        <v>19</v>
      </c>
      <c r="AN2619" s="63" t="str">
        <f>IF(ISNA(VLOOKUP(D2619,[1]GRE_Tabela2!$A$4:$D$112,4,0)),"-",VLOOKUP(D2619,[1]GRE_Tabela2!$A$4:$D$112,4,0))</f>
        <v>-</v>
      </c>
      <c r="AO2619" s="68" t="s">
        <v>612</v>
      </c>
      <c r="AP2619" s="68" t="s">
        <v>613</v>
      </c>
      <c r="AQ2619" s="113">
        <v>115</v>
      </c>
      <c r="AR2619" s="302" t="str">
        <f>IF(ISNA(VLOOKUP(AT2619,[1]FISQ!$D$2:$J$1713,7,0)),"-",VLOOKUP(AT2619,[1]FISQ!$D$2:$J$1713,7,0))</f>
        <v>-</v>
      </c>
      <c r="AS2619" s="302" t="str">
        <f>IF(ISNA(VLOOKUP(AT2619,[1]FISQ!$D$2:$J$1713,4,0)),"-",CONCATENATE("(",VLOOKUP(AT2619,[1]FISQ!$D$2:$J$1713,4,0),")"))</f>
        <v>-</v>
      </c>
      <c r="AT2619" s="71" t="s">
        <v>5240</v>
      </c>
      <c r="AU2619" s="38"/>
      <c r="AV2619" s="38"/>
      <c r="AW2619" s="38"/>
    </row>
    <row r="2620" spans="1:49" ht="76.5">
      <c r="A2620" s="33">
        <v>2619</v>
      </c>
      <c r="B2620" s="33" t="str">
        <f t="shared" si="130"/>
        <v>3359_-</v>
      </c>
      <c r="C2620" s="33" t="str">
        <f t="shared" si="131"/>
        <v>9//-</v>
      </c>
      <c r="D2620" s="61">
        <v>3359</v>
      </c>
      <c r="E2620" s="72" t="s">
        <v>5670</v>
      </c>
      <c r="F2620" s="395" t="s">
        <v>7365</v>
      </c>
      <c r="G2620" s="62" t="str">
        <f>VLOOKUP(CONCATENATE(TEXT(I2620,"0"),"_",TEXT(F2620,"0")),[1]CodC!$A$2:$D$250,4,0)</f>
        <v>Outras matérias e objetos que apresentem um perigo durante o transporte mas que não correspondam à definição de qualquer outra classe.</v>
      </c>
      <c r="H2620" s="395" t="s">
        <v>19</v>
      </c>
      <c r="I2620" s="69" t="s">
        <v>2442</v>
      </c>
      <c r="J2620" s="69" t="s">
        <v>2442</v>
      </c>
      <c r="K2620" s="69" t="s">
        <v>19</v>
      </c>
      <c r="L2620" s="64" t="s">
        <v>19</v>
      </c>
      <c r="M2620" s="64"/>
      <c r="N2620" s="64" t="s">
        <v>24634</v>
      </c>
      <c r="O2620" s="64">
        <v>302</v>
      </c>
      <c r="P2620" s="113" t="s">
        <v>22425</v>
      </c>
      <c r="Q2620" s="70" t="s">
        <v>5989</v>
      </c>
      <c r="R2620" s="70" t="s">
        <v>645</v>
      </c>
      <c r="S2620" s="65" t="str">
        <f t="shared" si="132"/>
        <v xml:space="preserve"> SW2 </v>
      </c>
      <c r="T2620" s="69" t="s">
        <v>19</v>
      </c>
      <c r="U2620" s="69"/>
      <c r="V2620" s="69"/>
      <c r="W2620" s="69"/>
      <c r="X2620" s="69"/>
      <c r="Y2620" s="69"/>
      <c r="Z2620" s="69"/>
      <c r="AA2620" s="69"/>
      <c r="AB2620" s="69"/>
      <c r="AC2620" s="69"/>
      <c r="AD2620" s="69"/>
      <c r="AE2620" s="69"/>
      <c r="AF2620" s="69"/>
      <c r="AG2620" s="69"/>
      <c r="AH2620" s="69"/>
      <c r="AI2620" s="69"/>
      <c r="AJ2620" s="69"/>
      <c r="AK2620" s="69"/>
      <c r="AL2620" s="69"/>
      <c r="AM2620" s="70" t="s">
        <v>5671</v>
      </c>
      <c r="AN2620" s="63" t="str">
        <f>IF(ISNA(VLOOKUP(D2620,[1]GRE_Tabela2!$A$4:$D$112,4,0)),"-",VLOOKUP(D2620,[1]GRE_Tabela2!$A$4:$D$112,4,0))</f>
        <v>-</v>
      </c>
      <c r="AO2620" s="68" t="s">
        <v>1341</v>
      </c>
      <c r="AP2620" s="41" t="s">
        <v>748</v>
      </c>
      <c r="AQ2620" s="113">
        <v>171</v>
      </c>
      <c r="AR2620" s="302" t="str">
        <f>IF(ISNA(VLOOKUP(AT2620,[1]FISQ!$D$2:$J$1713,7,0)),"-",VLOOKUP(AT2620,[1]FISQ!$D$2:$J$1713,7,0))</f>
        <v>-</v>
      </c>
      <c r="AS2620" s="302" t="str">
        <f>IF(ISNA(VLOOKUP(AT2620,[1]FISQ!$D$2:$J$1713,4,0)),"-",CONCATENATE("(",VLOOKUP(AT2620,[1]FISQ!$D$2:$J$1713,4,0),")"))</f>
        <v>-</v>
      </c>
      <c r="AT2620" s="71" t="s">
        <v>5241</v>
      </c>
      <c r="AU2620" s="38"/>
      <c r="AV2620" s="38"/>
      <c r="AW2620" s="38"/>
    </row>
    <row r="2621" spans="1:49" ht="102">
      <c r="A2621" s="33">
        <v>2620</v>
      </c>
      <c r="B2621" s="33" t="str">
        <f t="shared" si="130"/>
        <v>3360_-</v>
      </c>
      <c r="C2621" s="33" t="str">
        <f t="shared" si="131"/>
        <v>4.1//-</v>
      </c>
      <c r="D2621" s="61">
        <v>3360</v>
      </c>
      <c r="E2621" s="72" t="s">
        <v>5242</v>
      </c>
      <c r="F2621" s="395" t="s">
        <v>7275</v>
      </c>
      <c r="G2621" s="62" t="str">
        <f>VLOOKUP(CONCATENATE(TEXT(I2621,"0"),"_",TEXT(F2621,"0")),[1]CodC!$A$2:$D$250,4,0)</f>
        <v>Matérias sólidas inflamáveis, sem perigo subsidiário: Orgânicas;</v>
      </c>
      <c r="H2621" s="395" t="s">
        <v>19</v>
      </c>
      <c r="I2621" s="68">
        <v>4</v>
      </c>
      <c r="J2621" s="68" t="s">
        <v>1405</v>
      </c>
      <c r="K2621" s="64" t="s">
        <v>19</v>
      </c>
      <c r="L2621" s="64" t="s">
        <v>19</v>
      </c>
      <c r="M2621" s="64"/>
      <c r="N2621" s="64" t="s">
        <v>24458</v>
      </c>
      <c r="O2621" s="64" t="s">
        <v>6943</v>
      </c>
      <c r="P2621" s="113" t="s">
        <v>22423</v>
      </c>
      <c r="Q2621" s="70" t="s">
        <v>621</v>
      </c>
      <c r="R2621" s="70" t="s">
        <v>621</v>
      </c>
      <c r="S2621" s="65" t="str">
        <f t="shared" si="132"/>
        <v/>
      </c>
      <c r="T2621" s="69" t="s">
        <v>19</v>
      </c>
      <c r="U2621" s="69"/>
      <c r="V2621" s="69"/>
      <c r="W2621" s="69"/>
      <c r="X2621" s="69"/>
      <c r="Y2621" s="69"/>
      <c r="Z2621" s="69"/>
      <c r="AA2621" s="69"/>
      <c r="AB2621" s="69"/>
      <c r="AC2621" s="69"/>
      <c r="AD2621" s="69"/>
      <c r="AE2621" s="69"/>
      <c r="AF2621" s="69"/>
      <c r="AG2621" s="69"/>
      <c r="AH2621" s="69"/>
      <c r="AI2621" s="69"/>
      <c r="AJ2621" s="69"/>
      <c r="AK2621" s="69"/>
      <c r="AL2621" s="69"/>
      <c r="AM2621" s="70" t="s">
        <v>6025</v>
      </c>
      <c r="AN2621" s="63" t="str">
        <f>IF(ISNA(VLOOKUP(D2621,[1]GRE_Tabela2!$A$4:$D$112,4,0)),"-",VLOOKUP(D2621,[1]GRE_Tabela2!$A$4:$D$112,4,0))</f>
        <v>-</v>
      </c>
      <c r="AO2621" s="68" t="s">
        <v>1341</v>
      </c>
      <c r="AP2621" s="68" t="s">
        <v>1342</v>
      </c>
      <c r="AQ2621" s="113">
        <v>133</v>
      </c>
      <c r="AR2621" s="302" t="str">
        <f>IF(ISNA(VLOOKUP(AT2621,[1]FISQ!$D$2:$J$1713,7,0)),"-",VLOOKUP(AT2621,[1]FISQ!$D$2:$J$1713,7,0))</f>
        <v>-</v>
      </c>
      <c r="AS2621" s="302" t="str">
        <f>IF(ISNA(VLOOKUP(AT2621,[1]FISQ!$D$2:$J$1713,4,0)),"-",CONCATENATE("(",VLOOKUP(AT2621,[1]FISQ!$D$2:$J$1713,4,0),")"))</f>
        <v>-</v>
      </c>
      <c r="AT2621" s="71" t="s">
        <v>5243</v>
      </c>
      <c r="AU2621" s="38"/>
      <c r="AV2621" s="38"/>
      <c r="AW2621" s="38"/>
    </row>
    <row r="2622" spans="1:49" ht="102">
      <c r="A2622" s="33">
        <v>2621</v>
      </c>
      <c r="B2622" s="33" t="str">
        <f t="shared" si="130"/>
        <v>3361_II</v>
      </c>
      <c r="C2622" s="33" t="str">
        <f t="shared" si="131"/>
        <v>6.1//8</v>
      </c>
      <c r="D2622" s="61">
        <v>3361</v>
      </c>
      <c r="E2622" s="72" t="s">
        <v>5244</v>
      </c>
      <c r="F2622" s="395" t="s">
        <v>7330</v>
      </c>
      <c r="G2622" s="62" t="str">
        <f>VLOOKUP(CONCATENATE(TEXT(I2622,"0"),"_",TEXT(F2622,"0")),[1]CodC!$A$2:$D$250,4,0)</f>
        <v>Matérias tóxicas corrosivas, orgânicas, líquidas;</v>
      </c>
      <c r="H2622" s="395" t="s">
        <v>7347</v>
      </c>
      <c r="I2622" s="68">
        <v>6</v>
      </c>
      <c r="J2622" s="68" t="s">
        <v>50</v>
      </c>
      <c r="K2622" s="68" t="s">
        <v>631</v>
      </c>
      <c r="L2622" s="63" t="s">
        <v>849</v>
      </c>
      <c r="M2622" s="63"/>
      <c r="N2622" s="64">
        <v>274</v>
      </c>
      <c r="O2622" s="64">
        <v>274</v>
      </c>
      <c r="P2622" s="113" t="s">
        <v>22423</v>
      </c>
      <c r="Q2622" s="70" t="s">
        <v>7230</v>
      </c>
      <c r="R2622" s="70" t="s">
        <v>1886</v>
      </c>
      <c r="S2622" s="65" t="str">
        <f t="shared" si="132"/>
        <v xml:space="preserve"> SW2 </v>
      </c>
      <c r="T2622" s="69" t="s">
        <v>7182</v>
      </c>
      <c r="U2622" s="69" t="s">
        <v>7163</v>
      </c>
      <c r="V2622" s="69"/>
      <c r="W2622" s="69"/>
      <c r="X2622" s="69"/>
      <c r="Y2622" s="69"/>
      <c r="Z2622" s="69"/>
      <c r="AA2622" s="69"/>
      <c r="AB2622" s="69"/>
      <c r="AC2622" s="69"/>
      <c r="AD2622" s="69"/>
      <c r="AE2622" s="69"/>
      <c r="AF2622" s="69"/>
      <c r="AG2622" s="69"/>
      <c r="AH2622" s="69"/>
      <c r="AI2622" s="69"/>
      <c r="AJ2622" s="69"/>
      <c r="AK2622" s="69"/>
      <c r="AL2622" s="69"/>
      <c r="AM2622" s="70" t="s">
        <v>5245</v>
      </c>
      <c r="AN2622" s="63" t="str">
        <f>IF(ISNA(VLOOKUP(D2622,[1]GRE_Tabela2!$A$4:$D$112,4,0)),"-",VLOOKUP(D2622,[1]GRE_Tabela2!$A$4:$D$112,4,0))</f>
        <v>HCl</v>
      </c>
      <c r="AO2622" s="68" t="s">
        <v>1341</v>
      </c>
      <c r="AP2622" s="68" t="s">
        <v>1913</v>
      </c>
      <c r="AQ2622" s="113">
        <v>156</v>
      </c>
      <c r="AR2622" s="302" t="str">
        <f>IF(ISNA(VLOOKUP(AT2622,[1]FISQ!$D$2:$J$1713,7,0)),"-",VLOOKUP(AT2622,[1]FISQ!$D$2:$J$1713,7,0))</f>
        <v>-</v>
      </c>
      <c r="AS2622" s="302" t="str">
        <f>IF(ISNA(VLOOKUP(AT2622,[1]FISQ!$D$2:$J$1713,4,0)),"-",CONCATENATE("(",VLOOKUP(AT2622,[1]FISQ!$D$2:$J$1713,4,0),")"))</f>
        <v>-</v>
      </c>
      <c r="AT2622" s="71" t="s">
        <v>5246</v>
      </c>
      <c r="AU2622" s="38" t="s">
        <v>6542</v>
      </c>
      <c r="AV2622" s="30"/>
      <c r="AW2622" s="38"/>
    </row>
    <row r="2623" spans="1:49" ht="102">
      <c r="A2623" s="33">
        <v>2622</v>
      </c>
      <c r="B2623" s="33" t="str">
        <f t="shared" si="130"/>
        <v>3362_II</v>
      </c>
      <c r="C2623" s="33" t="str">
        <f t="shared" si="131"/>
        <v>6.1//45141</v>
      </c>
      <c r="D2623" s="61">
        <v>3362</v>
      </c>
      <c r="E2623" s="72" t="s">
        <v>5247</v>
      </c>
      <c r="F2623" s="395" t="s">
        <v>7286</v>
      </c>
      <c r="G2623" s="62" t="str">
        <f>VLOOKUP(CONCATENATE(TEXT(I2623,"0"),"_",TEXT(F2623,"0")),[1]CodC!$A$2:$D$250,4,0)</f>
        <v>Matérias tóxicas inflamáveis corrosivas.</v>
      </c>
      <c r="H2623" s="395" t="s">
        <v>7421</v>
      </c>
      <c r="I2623" s="68">
        <v>6</v>
      </c>
      <c r="J2623" s="68" t="s">
        <v>50</v>
      </c>
      <c r="K2623" s="68" t="s">
        <v>1061</v>
      </c>
      <c r="L2623" s="68" t="s">
        <v>849</v>
      </c>
      <c r="M2623" s="63"/>
      <c r="N2623" s="64">
        <v>274</v>
      </c>
      <c r="O2623" s="64">
        <v>274</v>
      </c>
      <c r="P2623" s="113" t="s">
        <v>22423</v>
      </c>
      <c r="Q2623" s="70" t="s">
        <v>7230</v>
      </c>
      <c r="R2623" s="70" t="s">
        <v>4653</v>
      </c>
      <c r="S2623" s="65" t="str">
        <f t="shared" si="132"/>
        <v xml:space="preserve"> SW2</v>
      </c>
      <c r="T2623" s="68" t="s">
        <v>7206</v>
      </c>
      <c r="U2623" s="69" t="s">
        <v>7163</v>
      </c>
      <c r="V2623" s="68"/>
      <c r="W2623" s="68"/>
      <c r="X2623" s="68"/>
      <c r="Y2623" s="68"/>
      <c r="Z2623" s="68"/>
      <c r="AA2623" s="68"/>
      <c r="AB2623" s="68"/>
      <c r="AC2623" s="68"/>
      <c r="AD2623" s="68"/>
      <c r="AE2623" s="68"/>
      <c r="AF2623" s="68"/>
      <c r="AG2623" s="68"/>
      <c r="AH2623" s="68"/>
      <c r="AI2623" s="68"/>
      <c r="AJ2623" s="68"/>
      <c r="AK2623" s="68"/>
      <c r="AL2623" s="68"/>
      <c r="AM2623" s="70" t="s">
        <v>5248</v>
      </c>
      <c r="AN2623" s="63" t="str">
        <f>IF(ISNA(VLOOKUP(D2623,[1]GRE_Tabela2!$A$4:$D$112,4,0)),"-",VLOOKUP(D2623,[1]GRE_Tabela2!$A$4:$D$112,4,0))</f>
        <v>HCl</v>
      </c>
      <c r="AO2623" s="68" t="s">
        <v>747</v>
      </c>
      <c r="AP2623" s="68" t="s">
        <v>888</v>
      </c>
      <c r="AQ2623" s="113">
        <v>155</v>
      </c>
      <c r="AR2623" s="302" t="str">
        <f>IF(ISNA(VLOOKUP(AT2623,[1]FISQ!$D$2:$J$1713,7,0)),"-",VLOOKUP(AT2623,[1]FISQ!$D$2:$J$1713,7,0))</f>
        <v>-</v>
      </c>
      <c r="AS2623" s="302" t="str">
        <f>IF(ISNA(VLOOKUP(AT2623,[1]FISQ!$D$2:$J$1713,4,0)),"-",CONCATENATE("(",VLOOKUP(AT2623,[1]FISQ!$D$2:$J$1713,4,0),")"))</f>
        <v>-</v>
      </c>
      <c r="AT2623" s="71" t="s">
        <v>5249</v>
      </c>
      <c r="AU2623" s="38" t="s">
        <v>6542</v>
      </c>
      <c r="AV2623" s="30"/>
      <c r="AW2623" s="38"/>
    </row>
    <row r="2624" spans="1:49" ht="38.25">
      <c r="A2624" s="33">
        <v>2623</v>
      </c>
      <c r="B2624" s="33" t="str">
        <f t="shared" si="130"/>
        <v>3363_-</v>
      </c>
      <c r="C2624" s="33" t="str">
        <f t="shared" si="131"/>
        <v>9//-</v>
      </c>
      <c r="D2624" s="61">
        <v>3363</v>
      </c>
      <c r="E2624" s="72" t="s">
        <v>6959</v>
      </c>
      <c r="F2624" s="395" t="s">
        <v>7365</v>
      </c>
      <c r="G2624" s="62" t="str">
        <f>VLOOKUP(CONCATENATE(TEXT(I2624,"0"),"_",TEXT(F2624,"0")),[1]CodC!$A$2:$D$250,4,0)</f>
        <v>Outras matérias e objetos que apresentem um perigo durante o transporte mas que não correspondam à definição de qualquer outra classe.</v>
      </c>
      <c r="H2624" s="395" t="s">
        <v>19</v>
      </c>
      <c r="I2624" s="69" t="s">
        <v>2442</v>
      </c>
      <c r="J2624" s="69" t="s">
        <v>2442</v>
      </c>
      <c r="K2624" s="69" t="s">
        <v>19</v>
      </c>
      <c r="L2624" s="69" t="s">
        <v>19</v>
      </c>
      <c r="M2624" s="64"/>
      <c r="N2624" s="64" t="s">
        <v>24635</v>
      </c>
      <c r="O2624" s="64" t="s">
        <v>5251</v>
      </c>
      <c r="P2624" s="113" t="s">
        <v>22425</v>
      </c>
      <c r="Q2624" s="70" t="s">
        <v>621</v>
      </c>
      <c r="R2624" s="70" t="s">
        <v>621</v>
      </c>
      <c r="S2624" s="65" t="str">
        <f t="shared" si="132"/>
        <v/>
      </c>
      <c r="T2624" s="69" t="s">
        <v>19</v>
      </c>
      <c r="U2624" s="69"/>
      <c r="V2624" s="69"/>
      <c r="W2624" s="69"/>
      <c r="X2624" s="69"/>
      <c r="Y2624" s="69"/>
      <c r="Z2624" s="69"/>
      <c r="AA2624" s="69"/>
      <c r="AB2624" s="69"/>
      <c r="AC2624" s="69"/>
      <c r="AD2624" s="69"/>
      <c r="AE2624" s="69"/>
      <c r="AF2624" s="69"/>
      <c r="AG2624" s="69"/>
      <c r="AH2624" s="69"/>
      <c r="AI2624" s="69"/>
      <c r="AJ2624" s="69"/>
      <c r="AK2624" s="69"/>
      <c r="AL2624" s="69"/>
      <c r="AM2624" s="70" t="s">
        <v>5252</v>
      </c>
      <c r="AN2624" s="63" t="str">
        <f>IF(ISNA(VLOOKUP(D2624,[1]GRE_Tabela2!$A$4:$D$112,4,0)),"-",VLOOKUP(D2624,[1]GRE_Tabela2!$A$4:$D$112,4,0))</f>
        <v>-</v>
      </c>
      <c r="AO2624" s="68" t="s">
        <v>1341</v>
      </c>
      <c r="AP2624" s="41" t="s">
        <v>1387</v>
      </c>
      <c r="AQ2624" s="113">
        <v>171</v>
      </c>
      <c r="AR2624" s="302" t="str">
        <f>IF(ISNA(VLOOKUP(AT2624,[1]FISQ!$D$2:$J$1713,7,0)),"-",VLOOKUP(AT2624,[1]FISQ!$D$2:$J$1713,7,0))</f>
        <v>-</v>
      </c>
      <c r="AS2624" s="302" t="str">
        <f>IF(ISNA(VLOOKUP(AT2624,[1]FISQ!$D$2:$J$1713,4,0)),"-",CONCATENATE("(",VLOOKUP(AT2624,[1]FISQ!$D$2:$J$1713,4,0),")"))</f>
        <v>-</v>
      </c>
      <c r="AT2624" s="71" t="s">
        <v>5250</v>
      </c>
      <c r="AU2624" s="38"/>
      <c r="AV2624" s="38"/>
      <c r="AW2624" s="38"/>
    </row>
    <row r="2625" spans="1:49" ht="63.75">
      <c r="A2625" s="33">
        <v>2624</v>
      </c>
      <c r="B2625" s="33" t="str">
        <f t="shared" si="130"/>
        <v>3364_I</v>
      </c>
      <c r="C2625" s="33" t="str">
        <f t="shared" si="131"/>
        <v>4.1//-</v>
      </c>
      <c r="D2625" s="61">
        <v>3364</v>
      </c>
      <c r="E2625" s="67" t="s">
        <v>5253</v>
      </c>
      <c r="F2625" s="395" t="s">
        <v>7289</v>
      </c>
      <c r="G2625" s="62" t="str">
        <f>VLOOKUP(CONCATENATE(TEXT(I2625,"0"),"_",TEXT(F2625,"0")),[1]CodC!$A$2:$D$250,4,0)</f>
        <v>Matérias explosivas dessensibilizadas sólidas, sem perigo subsidiário;</v>
      </c>
      <c r="H2625" s="395" t="s">
        <v>19</v>
      </c>
      <c r="I2625" s="68">
        <v>4</v>
      </c>
      <c r="J2625" s="68" t="s">
        <v>1405</v>
      </c>
      <c r="K2625" s="69" t="s">
        <v>19</v>
      </c>
      <c r="L2625" s="63" t="s">
        <v>746</v>
      </c>
      <c r="M2625" s="63"/>
      <c r="N2625" s="64" t="s">
        <v>19</v>
      </c>
      <c r="O2625" s="64" t="s">
        <v>1337</v>
      </c>
      <c r="P2625" s="113" t="s">
        <v>22423</v>
      </c>
      <c r="Q2625" s="70" t="s">
        <v>851</v>
      </c>
      <c r="R2625" s="70" t="s">
        <v>851</v>
      </c>
      <c r="S2625" s="65" t="str">
        <f t="shared" si="132"/>
        <v/>
      </c>
      <c r="T2625" s="68" t="s">
        <v>7204</v>
      </c>
      <c r="U2625" s="68"/>
      <c r="V2625" s="68"/>
      <c r="W2625" s="68"/>
      <c r="X2625" s="68"/>
      <c r="Y2625" s="68"/>
      <c r="Z2625" s="68"/>
      <c r="AA2625" s="68"/>
      <c r="AB2625" s="68"/>
      <c r="AC2625" s="68"/>
      <c r="AD2625" s="68"/>
      <c r="AE2625" s="68"/>
      <c r="AF2625" s="68"/>
      <c r="AG2625" s="68"/>
      <c r="AH2625" s="68"/>
      <c r="AI2625" s="68"/>
      <c r="AJ2625" s="68"/>
      <c r="AK2625" s="68"/>
      <c r="AL2625" s="68"/>
      <c r="AM2625" s="70" t="s">
        <v>5254</v>
      </c>
      <c r="AN2625" s="63" t="str">
        <f>IF(ISNA(VLOOKUP(D2625,[1]GRE_Tabela2!$A$4:$D$112,4,0)),"-",VLOOKUP(D2625,[1]GRE_Tabela2!$A$4:$D$112,4,0))</f>
        <v>-</v>
      </c>
      <c r="AO2625" s="68" t="s">
        <v>20</v>
      </c>
      <c r="AP2625" s="68" t="s">
        <v>1338</v>
      </c>
      <c r="AQ2625" s="113">
        <v>113</v>
      </c>
      <c r="AR2625" s="302" t="str">
        <f>IF(ISNA(VLOOKUP(AT2625,[1]FISQ!$D$2:$J$1713,7,0)),"-",VLOOKUP(AT2625,[1]FISQ!$D$2:$J$1713,7,0))</f>
        <v>-</v>
      </c>
      <c r="AS2625" s="302" t="str">
        <f>IF(ISNA(VLOOKUP(AT2625,[1]FISQ!$D$2:$J$1713,4,0)),"-",CONCATENATE("(",VLOOKUP(AT2625,[1]FISQ!$D$2:$J$1713,4,0),")"))</f>
        <v>-</v>
      </c>
      <c r="AT2625" s="71" t="s">
        <v>5255</v>
      </c>
      <c r="AU2625" s="38"/>
      <c r="AV2625" s="38"/>
      <c r="AW2625" s="38"/>
    </row>
    <row r="2626" spans="1:49" ht="38.25">
      <c r="A2626" s="33">
        <v>2625</v>
      </c>
      <c r="B2626" s="33" t="str">
        <f t="shared" si="130"/>
        <v>3365_I</v>
      </c>
      <c r="C2626" s="33" t="str">
        <f t="shared" si="131"/>
        <v>4.1//-</v>
      </c>
      <c r="D2626" s="61">
        <v>3365</v>
      </c>
      <c r="E2626" s="67" t="s">
        <v>5256</v>
      </c>
      <c r="F2626" s="395" t="s">
        <v>7289</v>
      </c>
      <c r="G2626" s="62" t="str">
        <f>VLOOKUP(CONCATENATE(TEXT(I2626,"0"),"_",TEXT(F2626,"0")),[1]CodC!$A$2:$D$250,4,0)</f>
        <v>Matérias explosivas dessensibilizadas sólidas, sem perigo subsidiário;</v>
      </c>
      <c r="H2626" s="395" t="s">
        <v>19</v>
      </c>
      <c r="I2626" s="68">
        <v>4</v>
      </c>
      <c r="J2626" s="68" t="s">
        <v>1405</v>
      </c>
      <c r="K2626" s="64" t="s">
        <v>19</v>
      </c>
      <c r="L2626" s="68" t="s">
        <v>746</v>
      </c>
      <c r="M2626" s="68"/>
      <c r="N2626" s="64" t="s">
        <v>19</v>
      </c>
      <c r="O2626" s="64" t="s">
        <v>1337</v>
      </c>
      <c r="P2626" s="113" t="s">
        <v>22423</v>
      </c>
      <c r="Q2626" s="70" t="s">
        <v>851</v>
      </c>
      <c r="R2626" s="70" t="s">
        <v>851</v>
      </c>
      <c r="S2626" s="65" t="str">
        <f t="shared" si="132"/>
        <v/>
      </c>
      <c r="T2626" s="68" t="s">
        <v>7204</v>
      </c>
      <c r="U2626" s="68"/>
      <c r="V2626" s="68"/>
      <c r="W2626" s="68"/>
      <c r="X2626" s="68"/>
      <c r="Y2626" s="68"/>
      <c r="Z2626" s="68"/>
      <c r="AA2626" s="68"/>
      <c r="AB2626" s="68"/>
      <c r="AC2626" s="68"/>
      <c r="AD2626" s="68"/>
      <c r="AE2626" s="68"/>
      <c r="AF2626" s="68"/>
      <c r="AG2626" s="68"/>
      <c r="AH2626" s="68"/>
      <c r="AI2626" s="68"/>
      <c r="AJ2626" s="68"/>
      <c r="AK2626" s="68"/>
      <c r="AL2626" s="68"/>
      <c r="AM2626" s="70" t="s">
        <v>5257</v>
      </c>
      <c r="AN2626" s="63" t="str">
        <f>IF(ISNA(VLOOKUP(D2626,[1]GRE_Tabela2!$A$4:$D$112,4,0)),"-",VLOOKUP(D2626,[1]GRE_Tabela2!$A$4:$D$112,4,0))</f>
        <v>-</v>
      </c>
      <c r="AO2626" s="68" t="s">
        <v>20</v>
      </c>
      <c r="AP2626" s="68" t="s">
        <v>1338</v>
      </c>
      <c r="AQ2626" s="113">
        <v>113</v>
      </c>
      <c r="AR2626" s="302" t="str">
        <f>IF(ISNA(VLOOKUP(AT2626,[1]FISQ!$D$2:$J$1713,7,0)),"-",VLOOKUP(AT2626,[1]FISQ!$D$2:$J$1713,7,0))</f>
        <v>-</v>
      </c>
      <c r="AS2626" s="302" t="str">
        <f>IF(ISNA(VLOOKUP(AT2626,[1]FISQ!$D$2:$J$1713,4,0)),"-",CONCATENATE("(",VLOOKUP(AT2626,[1]FISQ!$D$2:$J$1713,4,0),")"))</f>
        <v>-</v>
      </c>
      <c r="AT2626" s="71" t="s">
        <v>5258</v>
      </c>
      <c r="AU2626" s="38"/>
      <c r="AV2626" s="38"/>
      <c r="AW2626" s="38"/>
    </row>
    <row r="2627" spans="1:49" ht="76.5">
      <c r="A2627" s="33">
        <v>2626</v>
      </c>
      <c r="B2627" s="33" t="str">
        <f t="shared" si="130"/>
        <v>3366_I</v>
      </c>
      <c r="C2627" s="33" t="str">
        <f t="shared" si="131"/>
        <v>4.1//-</v>
      </c>
      <c r="D2627" s="61">
        <v>3366</v>
      </c>
      <c r="E2627" s="67" t="s">
        <v>5259</v>
      </c>
      <c r="F2627" s="395" t="s">
        <v>7289</v>
      </c>
      <c r="G2627" s="62" t="str">
        <f>VLOOKUP(CONCATENATE(TEXT(I2627,"0"),"_",TEXT(F2627,"0")),[1]CodC!$A$2:$D$250,4,0)</f>
        <v>Matérias explosivas dessensibilizadas sólidas, sem perigo subsidiário;</v>
      </c>
      <c r="H2627" s="395" t="s">
        <v>19</v>
      </c>
      <c r="I2627" s="68">
        <v>4</v>
      </c>
      <c r="J2627" s="68" t="s">
        <v>1405</v>
      </c>
      <c r="K2627" s="64" t="s">
        <v>19</v>
      </c>
      <c r="L2627" s="68" t="s">
        <v>746</v>
      </c>
      <c r="M2627" s="68"/>
      <c r="N2627" s="64" t="s">
        <v>19</v>
      </c>
      <c r="O2627" s="64" t="s">
        <v>1337</v>
      </c>
      <c r="P2627" s="113" t="s">
        <v>22423</v>
      </c>
      <c r="Q2627" s="70" t="s">
        <v>851</v>
      </c>
      <c r="R2627" s="70" t="s">
        <v>851</v>
      </c>
      <c r="S2627" s="65" t="str">
        <f t="shared" si="132"/>
        <v/>
      </c>
      <c r="T2627" s="68" t="s">
        <v>7204</v>
      </c>
      <c r="U2627" s="68"/>
      <c r="V2627" s="68"/>
      <c r="W2627" s="68"/>
      <c r="X2627" s="68"/>
      <c r="Y2627" s="68"/>
      <c r="Z2627" s="68"/>
      <c r="AA2627" s="68"/>
      <c r="AB2627" s="68"/>
      <c r="AC2627" s="68"/>
      <c r="AD2627" s="68"/>
      <c r="AE2627" s="68"/>
      <c r="AF2627" s="68"/>
      <c r="AG2627" s="68"/>
      <c r="AH2627" s="68"/>
      <c r="AI2627" s="68"/>
      <c r="AJ2627" s="68"/>
      <c r="AK2627" s="68"/>
      <c r="AL2627" s="68"/>
      <c r="AM2627" s="70" t="s">
        <v>5260</v>
      </c>
      <c r="AN2627" s="63" t="str">
        <f>IF(ISNA(VLOOKUP(D2627,[1]GRE_Tabela2!$A$4:$D$112,4,0)),"-",VLOOKUP(D2627,[1]GRE_Tabela2!$A$4:$D$112,4,0))</f>
        <v>-</v>
      </c>
      <c r="AO2627" s="68" t="s">
        <v>20</v>
      </c>
      <c r="AP2627" s="68" t="s">
        <v>1338</v>
      </c>
      <c r="AQ2627" s="113">
        <v>113</v>
      </c>
      <c r="AR2627" s="302" t="str">
        <f>IF(ISNA(VLOOKUP(AT2627,[1]FISQ!$D$2:$J$1713,7,0)),"-",VLOOKUP(AT2627,[1]FISQ!$D$2:$J$1713,7,0))</f>
        <v>-</v>
      </c>
      <c r="AS2627" s="302" t="str">
        <f>IF(ISNA(VLOOKUP(AT2627,[1]FISQ!$D$2:$J$1713,4,0)),"-",CONCATENATE("(",VLOOKUP(AT2627,[1]FISQ!$D$2:$J$1713,4,0),")"))</f>
        <v>-</v>
      </c>
      <c r="AT2627" s="71" t="s">
        <v>5261</v>
      </c>
      <c r="AU2627" s="38"/>
      <c r="AV2627" s="38"/>
      <c r="AW2627" s="38"/>
    </row>
    <row r="2628" spans="1:49" ht="89.25">
      <c r="A2628" s="33">
        <v>2627</v>
      </c>
      <c r="B2628" s="33" t="str">
        <f t="shared" si="130"/>
        <v>3367_I</v>
      </c>
      <c r="C2628" s="33" t="str">
        <f t="shared" si="131"/>
        <v>4.1//-</v>
      </c>
      <c r="D2628" s="61">
        <v>3367</v>
      </c>
      <c r="E2628" s="67" t="s">
        <v>5262</v>
      </c>
      <c r="F2628" s="395" t="s">
        <v>7289</v>
      </c>
      <c r="G2628" s="62" t="str">
        <f>VLOOKUP(CONCATENATE(TEXT(I2628,"0"),"_",TEXT(F2628,"0")),[1]CodC!$A$2:$D$250,4,0)</f>
        <v>Matérias explosivas dessensibilizadas sólidas, sem perigo subsidiário;</v>
      </c>
      <c r="H2628" s="395" t="s">
        <v>19</v>
      </c>
      <c r="I2628" s="68">
        <v>4</v>
      </c>
      <c r="J2628" s="68" t="s">
        <v>1405</v>
      </c>
      <c r="K2628" s="64" t="s">
        <v>19</v>
      </c>
      <c r="L2628" s="68" t="s">
        <v>746</v>
      </c>
      <c r="M2628" s="68"/>
      <c r="N2628" s="64" t="s">
        <v>19</v>
      </c>
      <c r="O2628" s="64" t="s">
        <v>1337</v>
      </c>
      <c r="P2628" s="113" t="s">
        <v>22423</v>
      </c>
      <c r="Q2628" s="70" t="s">
        <v>851</v>
      </c>
      <c r="R2628" s="70" t="s">
        <v>851</v>
      </c>
      <c r="S2628" s="65" t="str">
        <f t="shared" si="132"/>
        <v/>
      </c>
      <c r="T2628" s="68" t="s">
        <v>7204</v>
      </c>
      <c r="U2628" s="68"/>
      <c r="V2628" s="68"/>
      <c r="W2628" s="68"/>
      <c r="X2628" s="68"/>
      <c r="Y2628" s="68"/>
      <c r="Z2628" s="68"/>
      <c r="AA2628" s="68"/>
      <c r="AB2628" s="68"/>
      <c r="AC2628" s="68"/>
      <c r="AD2628" s="68"/>
      <c r="AE2628" s="68"/>
      <c r="AF2628" s="68"/>
      <c r="AG2628" s="68"/>
      <c r="AH2628" s="68"/>
      <c r="AI2628" s="68"/>
      <c r="AJ2628" s="68"/>
      <c r="AK2628" s="68"/>
      <c r="AL2628" s="68"/>
      <c r="AM2628" s="70" t="s">
        <v>5263</v>
      </c>
      <c r="AN2628" s="63" t="str">
        <f>IF(ISNA(VLOOKUP(D2628,[1]GRE_Tabela2!$A$4:$D$112,4,0)),"-",VLOOKUP(D2628,[1]GRE_Tabela2!$A$4:$D$112,4,0))</f>
        <v>-</v>
      </c>
      <c r="AO2628" s="68" t="s">
        <v>20</v>
      </c>
      <c r="AP2628" s="68" t="s">
        <v>1338</v>
      </c>
      <c r="AQ2628" s="113">
        <v>113</v>
      </c>
      <c r="AR2628" s="302" t="str">
        <f>IF(ISNA(VLOOKUP(AT2628,[1]FISQ!$D$2:$J$1713,7,0)),"-",VLOOKUP(AT2628,[1]FISQ!$D$2:$J$1713,7,0))</f>
        <v>-</v>
      </c>
      <c r="AS2628" s="302" t="str">
        <f>IF(ISNA(VLOOKUP(AT2628,[1]FISQ!$D$2:$J$1713,4,0)),"-",CONCATENATE("(",VLOOKUP(AT2628,[1]FISQ!$D$2:$J$1713,4,0),")"))</f>
        <v>-</v>
      </c>
      <c r="AT2628" s="71" t="s">
        <v>5264</v>
      </c>
      <c r="AU2628" s="38"/>
      <c r="AV2628" s="38"/>
      <c r="AW2628" s="38"/>
    </row>
    <row r="2629" spans="1:49" ht="89.25">
      <c r="A2629" s="33">
        <v>2628</v>
      </c>
      <c r="B2629" s="33" t="str">
        <f t="shared" si="130"/>
        <v>3368_I</v>
      </c>
      <c r="C2629" s="33" t="str">
        <f t="shared" si="131"/>
        <v>4.1//-</v>
      </c>
      <c r="D2629" s="61">
        <v>3368</v>
      </c>
      <c r="E2629" s="67" t="s">
        <v>5266</v>
      </c>
      <c r="F2629" s="395" t="s">
        <v>7289</v>
      </c>
      <c r="G2629" s="62" t="str">
        <f>VLOOKUP(CONCATENATE(TEXT(I2629,"0"),"_",TEXT(F2629,"0")),[1]CodC!$A$2:$D$250,4,0)</f>
        <v>Matérias explosivas dessensibilizadas sólidas, sem perigo subsidiário;</v>
      </c>
      <c r="H2629" s="395" t="s">
        <v>19</v>
      </c>
      <c r="I2629" s="68">
        <v>4</v>
      </c>
      <c r="J2629" s="68" t="s">
        <v>1405</v>
      </c>
      <c r="K2629" s="64" t="s">
        <v>19</v>
      </c>
      <c r="L2629" s="68" t="s">
        <v>746</v>
      </c>
      <c r="M2629" s="68"/>
      <c r="N2629" s="64" t="s">
        <v>19</v>
      </c>
      <c r="O2629" s="64" t="s">
        <v>1337</v>
      </c>
      <c r="P2629" s="113" t="s">
        <v>22423</v>
      </c>
      <c r="Q2629" s="70" t="s">
        <v>851</v>
      </c>
      <c r="R2629" s="70" t="s">
        <v>851</v>
      </c>
      <c r="S2629" s="65" t="str">
        <f t="shared" si="132"/>
        <v/>
      </c>
      <c r="T2629" s="68" t="s">
        <v>7204</v>
      </c>
      <c r="U2629" s="68"/>
      <c r="V2629" s="68"/>
      <c r="W2629" s="68"/>
      <c r="X2629" s="68"/>
      <c r="Y2629" s="68"/>
      <c r="Z2629" s="68"/>
      <c r="AA2629" s="68"/>
      <c r="AB2629" s="68"/>
      <c r="AC2629" s="68"/>
      <c r="AD2629" s="68"/>
      <c r="AE2629" s="68"/>
      <c r="AF2629" s="68"/>
      <c r="AG2629" s="68"/>
      <c r="AH2629" s="68"/>
      <c r="AI2629" s="68"/>
      <c r="AJ2629" s="68"/>
      <c r="AK2629" s="68"/>
      <c r="AL2629" s="68"/>
      <c r="AM2629" s="70" t="s">
        <v>5267</v>
      </c>
      <c r="AN2629" s="63" t="str">
        <f>IF(ISNA(VLOOKUP(D2629,[1]GRE_Tabela2!$A$4:$D$112,4,0)),"-",VLOOKUP(D2629,[1]GRE_Tabela2!$A$4:$D$112,4,0))</f>
        <v>-</v>
      </c>
      <c r="AO2629" s="68" t="s">
        <v>20</v>
      </c>
      <c r="AP2629" s="68" t="s">
        <v>1338</v>
      </c>
      <c r="AQ2629" s="113">
        <v>113</v>
      </c>
      <c r="AR2629" s="302" t="str">
        <f>IF(ISNA(VLOOKUP(AT2629,[1]FISQ!$D$2:$J$1713,7,0)),"-",VLOOKUP(AT2629,[1]FISQ!$D$2:$J$1713,7,0))</f>
        <v>-</v>
      </c>
      <c r="AS2629" s="302" t="str">
        <f>IF(ISNA(VLOOKUP(AT2629,[1]FISQ!$D$2:$J$1713,4,0)),"-",CONCATENATE("(",VLOOKUP(AT2629,[1]FISQ!$D$2:$J$1713,4,0),")"))</f>
        <v>-</v>
      </c>
      <c r="AT2629" s="71" t="s">
        <v>5265</v>
      </c>
      <c r="AU2629" s="38"/>
      <c r="AV2629" s="38"/>
      <c r="AW2629" s="38"/>
    </row>
    <row r="2630" spans="1:49" ht="102">
      <c r="A2630" s="33">
        <v>2629</v>
      </c>
      <c r="B2630" s="33" t="str">
        <f t="shared" ref="B2630:B2693" si="133">CONCATENATE(TEXT(D2630,"0000"),"_",TEXT(L2630,"0"))</f>
        <v>3369_I</v>
      </c>
      <c r="C2630" s="33" t="str">
        <f t="shared" ref="C2630:C2693" si="134">CONCATENATE(TEXT(J2630,"0"),"//",TEXT(K2630,"0"))</f>
        <v>4.1//6.1</v>
      </c>
      <c r="D2630" s="61">
        <v>3369</v>
      </c>
      <c r="E2630" s="67" t="s">
        <v>5268</v>
      </c>
      <c r="F2630" s="395" t="s">
        <v>7295</v>
      </c>
      <c r="G2630" s="62" t="str">
        <f>VLOOKUP(CONCATENATE(TEXT(I2630,"0"),"_",TEXT(F2630,"0")),[1]CodC!$A$2:$D$250,4,0)</f>
        <v>Matérias explosivas dessensibilizadas sólidas, tóxicas;</v>
      </c>
      <c r="H2630" s="395" t="s">
        <v>19</v>
      </c>
      <c r="I2630" s="68">
        <v>4</v>
      </c>
      <c r="J2630" s="68" t="s">
        <v>1405</v>
      </c>
      <c r="K2630" s="63" t="s">
        <v>50</v>
      </c>
      <c r="L2630" s="68" t="s">
        <v>746</v>
      </c>
      <c r="M2630" s="64" t="s">
        <v>1313</v>
      </c>
      <c r="N2630" s="64" t="s">
        <v>19</v>
      </c>
      <c r="O2630" s="64" t="s">
        <v>1337</v>
      </c>
      <c r="P2630" s="113" t="s">
        <v>22423</v>
      </c>
      <c r="Q2630" s="70" t="s">
        <v>851</v>
      </c>
      <c r="R2630" s="70" t="s">
        <v>851</v>
      </c>
      <c r="S2630" s="65" t="str">
        <f t="shared" si="132"/>
        <v/>
      </c>
      <c r="T2630" s="68" t="s">
        <v>7204</v>
      </c>
      <c r="U2630" s="68"/>
      <c r="V2630" s="68"/>
      <c r="W2630" s="68"/>
      <c r="X2630" s="68"/>
      <c r="Y2630" s="68"/>
      <c r="Z2630" s="68"/>
      <c r="AA2630" s="68"/>
      <c r="AB2630" s="68"/>
      <c r="AC2630" s="68"/>
      <c r="AD2630" s="68"/>
      <c r="AE2630" s="68"/>
      <c r="AF2630" s="68"/>
      <c r="AG2630" s="68"/>
      <c r="AH2630" s="68"/>
      <c r="AI2630" s="68"/>
      <c r="AJ2630" s="68"/>
      <c r="AK2630" s="68"/>
      <c r="AL2630" s="68"/>
      <c r="AM2630" s="70" t="s">
        <v>6118</v>
      </c>
      <c r="AN2630" s="63" t="str">
        <f>IF(ISNA(VLOOKUP(D2630,[1]GRE_Tabela2!$A$4:$D$112,4,0)),"-",VLOOKUP(D2630,[1]GRE_Tabela2!$A$4:$D$112,4,0))</f>
        <v>-</v>
      </c>
      <c r="AO2630" s="68" t="s">
        <v>20</v>
      </c>
      <c r="AP2630" s="68" t="s">
        <v>1338</v>
      </c>
      <c r="AQ2630" s="113">
        <v>113</v>
      </c>
      <c r="AR2630" s="302" t="str">
        <f>IF(ISNA(VLOOKUP(AT2630,[1]FISQ!$D$2:$J$1713,7,0)),"-",VLOOKUP(AT2630,[1]FISQ!$D$2:$J$1713,7,0))</f>
        <v>-</v>
      </c>
      <c r="AS2630" s="302" t="str">
        <f>IF(ISNA(VLOOKUP(AT2630,[1]FISQ!$D$2:$J$1713,4,0)),"-",CONCATENATE("(",VLOOKUP(AT2630,[1]FISQ!$D$2:$J$1713,4,0),")"))</f>
        <v>-</v>
      </c>
      <c r="AT2630" s="71" t="s">
        <v>5269</v>
      </c>
      <c r="AU2630" s="38"/>
      <c r="AV2630" s="38"/>
      <c r="AW2630" s="38"/>
    </row>
    <row r="2631" spans="1:49" ht="51">
      <c r="A2631" s="33">
        <v>2630</v>
      </c>
      <c r="B2631" s="33" t="str">
        <f t="shared" si="133"/>
        <v>3370_I</v>
      </c>
      <c r="C2631" s="33" t="str">
        <f t="shared" si="134"/>
        <v>4.1//-</v>
      </c>
      <c r="D2631" s="61">
        <v>3370</v>
      </c>
      <c r="E2631" s="67" t="s">
        <v>5270</v>
      </c>
      <c r="F2631" s="395" t="s">
        <v>7289</v>
      </c>
      <c r="G2631" s="62" t="str">
        <f>VLOOKUP(CONCATENATE(TEXT(I2631,"0"),"_",TEXT(F2631,"0")),[1]CodC!$A$2:$D$250,4,0)</f>
        <v>Matérias explosivas dessensibilizadas sólidas, sem perigo subsidiário;</v>
      </c>
      <c r="H2631" s="395" t="s">
        <v>19</v>
      </c>
      <c r="I2631" s="68">
        <v>4</v>
      </c>
      <c r="J2631" s="68" t="s">
        <v>1405</v>
      </c>
      <c r="K2631" s="69" t="s">
        <v>19</v>
      </c>
      <c r="L2631" s="68" t="s">
        <v>746</v>
      </c>
      <c r="M2631" s="68"/>
      <c r="N2631" s="64" t="s">
        <v>19</v>
      </c>
      <c r="O2631" s="64" t="s">
        <v>1337</v>
      </c>
      <c r="P2631" s="113" t="s">
        <v>22423</v>
      </c>
      <c r="Q2631" s="70" t="s">
        <v>851</v>
      </c>
      <c r="R2631" s="70" t="s">
        <v>851</v>
      </c>
      <c r="S2631" s="65" t="str">
        <f t="shared" si="132"/>
        <v/>
      </c>
      <c r="T2631" s="68" t="s">
        <v>7204</v>
      </c>
      <c r="U2631" s="68"/>
      <c r="V2631" s="68"/>
      <c r="W2631" s="68"/>
      <c r="X2631" s="68"/>
      <c r="Y2631" s="68"/>
      <c r="Z2631" s="68"/>
      <c r="AA2631" s="68"/>
      <c r="AB2631" s="68"/>
      <c r="AC2631" s="68"/>
      <c r="AD2631" s="68"/>
      <c r="AE2631" s="68"/>
      <c r="AF2631" s="68"/>
      <c r="AG2631" s="68"/>
      <c r="AH2631" s="68"/>
      <c r="AI2631" s="68"/>
      <c r="AJ2631" s="68"/>
      <c r="AK2631" s="68"/>
      <c r="AL2631" s="68"/>
      <c r="AM2631" s="70" t="s">
        <v>6119</v>
      </c>
      <c r="AN2631" s="63" t="str">
        <f>IF(ISNA(VLOOKUP(D2631,[1]GRE_Tabela2!$A$4:$D$112,4,0)),"-",VLOOKUP(D2631,[1]GRE_Tabela2!$A$4:$D$112,4,0))</f>
        <v>-</v>
      </c>
      <c r="AO2631" s="68" t="s">
        <v>20</v>
      </c>
      <c r="AP2631" s="68" t="s">
        <v>1338</v>
      </c>
      <c r="AQ2631" s="113">
        <v>113</v>
      </c>
      <c r="AR2631" s="302" t="str">
        <f>IF(ISNA(VLOOKUP(AT2631,[1]FISQ!$D$2:$J$1713,7,0)),"-",VLOOKUP(AT2631,[1]FISQ!$D$2:$J$1713,7,0))</f>
        <v>-</v>
      </c>
      <c r="AS2631" s="302" t="str">
        <f>IF(ISNA(VLOOKUP(AT2631,[1]FISQ!$D$2:$J$1713,4,0)),"-",CONCATENATE("(",VLOOKUP(AT2631,[1]FISQ!$D$2:$J$1713,4,0),")"))</f>
        <v>-</v>
      </c>
      <c r="AT2631" s="71" t="s">
        <v>5271</v>
      </c>
      <c r="AU2631" s="38"/>
      <c r="AV2631" s="38"/>
      <c r="AW2631" s="38"/>
    </row>
    <row r="2632" spans="1:49" ht="38.25">
      <c r="A2632" s="33">
        <v>2631</v>
      </c>
      <c r="B2632" s="33" t="str">
        <f t="shared" si="133"/>
        <v>3371_II</v>
      </c>
      <c r="C2632" s="33" t="str">
        <f t="shared" si="134"/>
        <v>3//-</v>
      </c>
      <c r="D2632" s="61">
        <v>3371</v>
      </c>
      <c r="E2632" s="72" t="s">
        <v>5272</v>
      </c>
      <c r="F2632" s="395" t="s">
        <v>7275</v>
      </c>
      <c r="G2632" s="62" t="str">
        <f>VLOOKUP(CONCATENATE(TEXT(I2632,"0"),"_",TEXT(F2632,"0")),[1]CodC!$A$2:$D$250,4,0)</f>
        <v>Líquidos inflamáveis, sem perigo subsidiário, com um ponto de inflamação inferior ou igual a 60 °C;</v>
      </c>
      <c r="H2632" s="395" t="s">
        <v>7276</v>
      </c>
      <c r="I2632" s="69">
        <v>3</v>
      </c>
      <c r="J2632" s="69" t="s">
        <v>848</v>
      </c>
      <c r="K2632" s="64" t="s">
        <v>19</v>
      </c>
      <c r="L2632" s="68" t="s">
        <v>849</v>
      </c>
      <c r="M2632" s="68"/>
      <c r="N2632" s="64" t="s">
        <v>19</v>
      </c>
      <c r="O2632" s="64" t="s">
        <v>19</v>
      </c>
      <c r="P2632" s="113" t="s">
        <v>22423</v>
      </c>
      <c r="Q2632" s="70" t="s">
        <v>861</v>
      </c>
      <c r="R2632" s="70" t="s">
        <v>861</v>
      </c>
      <c r="S2632" s="65" t="str">
        <f t="shared" si="132"/>
        <v/>
      </c>
      <c r="T2632" s="69" t="s">
        <v>19</v>
      </c>
      <c r="U2632" s="69"/>
      <c r="V2632" s="69"/>
      <c r="W2632" s="69"/>
      <c r="X2632" s="69"/>
      <c r="Y2632" s="69"/>
      <c r="Z2632" s="69"/>
      <c r="AA2632" s="69"/>
      <c r="AB2632" s="69"/>
      <c r="AC2632" s="69"/>
      <c r="AD2632" s="69"/>
      <c r="AE2632" s="69"/>
      <c r="AF2632" s="69"/>
      <c r="AG2632" s="69"/>
      <c r="AH2632" s="69"/>
      <c r="AI2632" s="69"/>
      <c r="AJ2632" s="69"/>
      <c r="AK2632" s="69"/>
      <c r="AL2632" s="69"/>
      <c r="AM2632" s="70" t="s">
        <v>5273</v>
      </c>
      <c r="AN2632" s="63" t="str">
        <f>IF(ISNA(VLOOKUP(D2632,[1]GRE_Tabela2!$A$4:$D$112,4,0)),"-",VLOOKUP(D2632,[1]GRE_Tabela2!$A$4:$D$112,4,0))</f>
        <v>-</v>
      </c>
      <c r="AO2632" s="68" t="s">
        <v>747</v>
      </c>
      <c r="AP2632" s="68" t="s">
        <v>748</v>
      </c>
      <c r="AQ2632" s="113">
        <v>129</v>
      </c>
      <c r="AR2632" s="302" t="str">
        <f>IF(ISNA(VLOOKUP(AT2632,[1]FISQ!$D$2:$J$1713,7,0)),"-",VLOOKUP(AT2632,[1]FISQ!$D$2:$J$1713,7,0))</f>
        <v>-</v>
      </c>
      <c r="AS2632" s="302" t="str">
        <f>IF(ISNA(VLOOKUP(AT2632,[1]FISQ!$D$2:$J$1713,4,0)),"-",CONCATENATE("(",VLOOKUP(AT2632,[1]FISQ!$D$2:$J$1713,4,0),")"))</f>
        <v>-</v>
      </c>
      <c r="AT2632" s="71" t="s">
        <v>5274</v>
      </c>
      <c r="AU2632" s="38"/>
      <c r="AV2632" s="38"/>
      <c r="AW2632" s="38"/>
    </row>
    <row r="2633" spans="1:49" ht="114.75">
      <c r="A2633" s="33">
        <v>2632</v>
      </c>
      <c r="B2633" s="33" t="str">
        <f t="shared" si="133"/>
        <v>3373_-</v>
      </c>
      <c r="C2633" s="33" t="str">
        <f t="shared" si="134"/>
        <v>6.2//-</v>
      </c>
      <c r="D2633" s="61">
        <v>3373</v>
      </c>
      <c r="E2633" s="72" t="s">
        <v>5275</v>
      </c>
      <c r="F2633" s="395" t="s">
        <v>7504</v>
      </c>
      <c r="G2633" s="62" t="str">
        <f>VLOOKUP(CONCATENATE(TEXT(I2633,"0"),"_",TEXT(F2633,"0")),[1]CodC!$A$2:$D$250,4,0)</f>
        <v>Matérias biológicas;</v>
      </c>
      <c r="H2633" s="395" t="s">
        <v>7424</v>
      </c>
      <c r="I2633" s="68">
        <v>6</v>
      </c>
      <c r="J2633" s="68" t="s">
        <v>6581</v>
      </c>
      <c r="K2633" s="69" t="s">
        <v>19</v>
      </c>
      <c r="L2633" s="69" t="s">
        <v>19</v>
      </c>
      <c r="M2633" s="64"/>
      <c r="N2633" s="64" t="s">
        <v>24636</v>
      </c>
      <c r="O2633" s="64" t="s">
        <v>5276</v>
      </c>
      <c r="P2633" s="113" t="s">
        <v>22424</v>
      </c>
      <c r="Q2633" s="70" t="s">
        <v>7230</v>
      </c>
      <c r="R2633" s="70" t="s">
        <v>5277</v>
      </c>
      <c r="S2633" s="65" t="str">
        <f t="shared" si="132"/>
        <v xml:space="preserve"> SW2 SW18 </v>
      </c>
      <c r="T2633" s="69" t="s">
        <v>19</v>
      </c>
      <c r="U2633" s="69"/>
      <c r="V2633" s="69"/>
      <c r="W2633" s="69"/>
      <c r="X2633" s="69"/>
      <c r="Y2633" s="69"/>
      <c r="Z2633" s="69"/>
      <c r="AA2633" s="69"/>
      <c r="AB2633" s="69"/>
      <c r="AC2633" s="69"/>
      <c r="AD2633" s="69"/>
      <c r="AE2633" s="69"/>
      <c r="AF2633" s="69"/>
      <c r="AG2633" s="69"/>
      <c r="AH2633" s="69"/>
      <c r="AI2633" s="69"/>
      <c r="AJ2633" s="69"/>
      <c r="AK2633" s="69"/>
      <c r="AL2633" s="69"/>
      <c r="AM2633" s="70" t="s">
        <v>6426</v>
      </c>
      <c r="AN2633" s="63" t="str">
        <f>IF(ISNA(VLOOKUP(D2633,[1]GRE_Tabela2!$A$4:$D$112,4,0)),"-",VLOOKUP(D2633,[1]GRE_Tabela2!$A$4:$D$112,4,0))</f>
        <v>-</v>
      </c>
      <c r="AO2633" s="68" t="s">
        <v>1341</v>
      </c>
      <c r="AP2633" s="68" t="s">
        <v>4273</v>
      </c>
      <c r="AQ2633" s="113">
        <v>158</v>
      </c>
      <c r="AR2633" s="302" t="str">
        <f>IF(ISNA(VLOOKUP(AT2633,[1]FISQ!$D$2:$J$1713,7,0)),"-",VLOOKUP(AT2633,[1]FISQ!$D$2:$J$1713,7,0))</f>
        <v>-</v>
      </c>
      <c r="AS2633" s="302" t="str">
        <f>IF(ISNA(VLOOKUP(AT2633,[1]FISQ!$D$2:$J$1713,4,0)),"-",CONCATENATE("(",VLOOKUP(AT2633,[1]FISQ!$D$2:$J$1713,4,0),")"))</f>
        <v>-</v>
      </c>
      <c r="AT2633" s="71" t="s">
        <v>5278</v>
      </c>
      <c r="AU2633" s="38"/>
      <c r="AV2633" s="38"/>
      <c r="AW2633" s="38"/>
    </row>
    <row r="2634" spans="1:49" ht="89.25">
      <c r="A2634" s="33">
        <v>2633</v>
      </c>
      <c r="B2634" s="33" t="str">
        <f t="shared" si="133"/>
        <v>3374_-</v>
      </c>
      <c r="C2634" s="33" t="str">
        <f t="shared" si="134"/>
        <v>2.1//-</v>
      </c>
      <c r="D2634" s="61">
        <v>3374</v>
      </c>
      <c r="E2634" s="72" t="s">
        <v>5279</v>
      </c>
      <c r="F2634" s="395" t="s">
        <v>7253</v>
      </c>
      <c r="G2634" s="62" t="str">
        <f>VLOOKUP(CONCATENATE(TEXT(I2634,"0"),"_",TEXT(F2634,"0")),[1]CodC!$A$2:$D$250,4,0)</f>
        <v>Gás liquefeito, inflamável</v>
      </c>
      <c r="H2634" s="395" t="s">
        <v>19</v>
      </c>
      <c r="I2634" s="68">
        <v>2</v>
      </c>
      <c r="J2634" s="68" t="s">
        <v>659</v>
      </c>
      <c r="K2634" s="69" t="s">
        <v>19</v>
      </c>
      <c r="L2634" s="64" t="s">
        <v>19</v>
      </c>
      <c r="M2634" s="64"/>
      <c r="N2634" s="64">
        <v>662</v>
      </c>
      <c r="O2634" s="64" t="s">
        <v>19</v>
      </c>
      <c r="P2634" s="113" t="s">
        <v>22423</v>
      </c>
      <c r="Q2634" s="70" t="s">
        <v>627</v>
      </c>
      <c r="R2634" s="70" t="s">
        <v>614</v>
      </c>
      <c r="S2634" s="65" t="str">
        <f t="shared" si="132"/>
        <v xml:space="preserve">SW1 SW2 </v>
      </c>
      <c r="T2634" s="68" t="s">
        <v>615</v>
      </c>
      <c r="U2634" s="68"/>
      <c r="V2634" s="68"/>
      <c r="W2634" s="68"/>
      <c r="X2634" s="68"/>
      <c r="Y2634" s="68"/>
      <c r="Z2634" s="68"/>
      <c r="AA2634" s="68"/>
      <c r="AB2634" s="68"/>
      <c r="AC2634" s="68"/>
      <c r="AD2634" s="68"/>
      <c r="AE2634" s="68"/>
      <c r="AF2634" s="68"/>
      <c r="AG2634" s="68"/>
      <c r="AH2634" s="68"/>
      <c r="AI2634" s="68"/>
      <c r="AJ2634" s="68"/>
      <c r="AK2634" s="68"/>
      <c r="AL2634" s="68"/>
      <c r="AM2634" s="70" t="s">
        <v>5280</v>
      </c>
      <c r="AN2634" s="63" t="str">
        <f>IF(ISNA(VLOOKUP(D2634,[1]GRE_Tabela2!$A$4:$D$112,4,0)),"-",VLOOKUP(D2634,[1]GRE_Tabela2!$A$4:$D$112,4,0))</f>
        <v>-</v>
      </c>
      <c r="AO2634" s="41" t="s">
        <v>612</v>
      </c>
      <c r="AP2634" s="41" t="s">
        <v>613</v>
      </c>
      <c r="AQ2634" s="113">
        <v>116</v>
      </c>
      <c r="AR2634" s="302" t="str">
        <f>IF(ISNA(VLOOKUP(AT2634,[1]FISQ!$D$2:$J$1713,7,0)),"-",VLOOKUP(AT2634,[1]FISQ!$D$2:$J$1713,7,0))</f>
        <v>-</v>
      </c>
      <c r="AS2634" s="302" t="str">
        <f>IF(ISNA(VLOOKUP(AT2634,[1]FISQ!$D$2:$J$1713,4,0)),"-",CONCATENATE("(",VLOOKUP(AT2634,[1]FISQ!$D$2:$J$1713,4,0),")"))</f>
        <v>-</v>
      </c>
      <c r="AT2634" s="71" t="s">
        <v>5281</v>
      </c>
      <c r="AU2634" s="38"/>
      <c r="AV2634" s="38"/>
      <c r="AW2634" s="38"/>
    </row>
    <row r="2635" spans="1:49" ht="89.25">
      <c r="A2635" s="33">
        <v>2634</v>
      </c>
      <c r="B2635" s="33" t="str">
        <f t="shared" si="133"/>
        <v>3375_II</v>
      </c>
      <c r="C2635" s="33" t="str">
        <f t="shared" si="134"/>
        <v>5.1//-</v>
      </c>
      <c r="D2635" s="61">
        <v>3375</v>
      </c>
      <c r="E2635" s="72" t="s">
        <v>5282</v>
      </c>
      <c r="F2635" s="395" t="s">
        <v>7414</v>
      </c>
      <c r="G2635" s="62" t="str">
        <f>VLOOKUP(CONCATENATE(TEXT(I2635,"0"),"_",TEXT(F2635,"0")),[1]CodC!$A$2:$D$250,4,0)</f>
        <v>Matérias comburentes sem perigo subsidiário, líquidas;</v>
      </c>
      <c r="H2635" s="395" t="s">
        <v>7316</v>
      </c>
      <c r="I2635" s="68">
        <v>5</v>
      </c>
      <c r="J2635" s="68" t="s">
        <v>625</v>
      </c>
      <c r="K2635" s="64" t="s">
        <v>19</v>
      </c>
      <c r="L2635" s="63" t="s">
        <v>849</v>
      </c>
      <c r="M2635" s="63"/>
      <c r="N2635" s="64" t="s">
        <v>5283</v>
      </c>
      <c r="O2635" s="64" t="s">
        <v>5283</v>
      </c>
      <c r="P2635" s="113" t="s">
        <v>22423</v>
      </c>
      <c r="Q2635" s="70" t="s">
        <v>7229</v>
      </c>
      <c r="R2635" s="70" t="s">
        <v>2769</v>
      </c>
      <c r="S2635" s="65" t="str">
        <f t="shared" si="132"/>
        <v xml:space="preserve"> SW1 </v>
      </c>
      <c r="T2635" s="68" t="s">
        <v>7179</v>
      </c>
      <c r="U2635" s="68"/>
      <c r="V2635" s="63" t="s">
        <v>7163</v>
      </c>
      <c r="W2635" s="68"/>
      <c r="X2635" s="68"/>
      <c r="Y2635" s="68"/>
      <c r="Z2635" s="68"/>
      <c r="AA2635" s="68"/>
      <c r="AB2635" s="68"/>
      <c r="AC2635" s="68"/>
      <c r="AD2635" s="68"/>
      <c r="AE2635" s="68"/>
      <c r="AF2635" s="68"/>
      <c r="AG2635" s="68"/>
      <c r="AH2635" s="68"/>
      <c r="AI2635" s="68"/>
      <c r="AJ2635" s="68"/>
      <c r="AK2635" s="68"/>
      <c r="AL2635" s="68"/>
      <c r="AM2635" s="70" t="s">
        <v>5284</v>
      </c>
      <c r="AN2635" s="63" t="str">
        <f>IF(ISNA(VLOOKUP(D2635,[1]GRE_Tabela2!$A$4:$D$112,4,0)),"-",VLOOKUP(D2635,[1]GRE_Tabela2!$A$4:$D$112,4,0))</f>
        <v>-</v>
      </c>
      <c r="AO2635" s="68" t="s">
        <v>1480</v>
      </c>
      <c r="AP2635" s="68" t="s">
        <v>1618</v>
      </c>
      <c r="AQ2635" s="113">
        <v>140</v>
      </c>
      <c r="AR2635" s="302" t="str">
        <f>IF(ISNA(VLOOKUP(AT2635,[1]FISQ!$D$2:$J$1713,7,0)),"-",VLOOKUP(AT2635,[1]FISQ!$D$2:$J$1713,7,0))</f>
        <v>-</v>
      </c>
      <c r="AS2635" s="302" t="str">
        <f>IF(ISNA(VLOOKUP(AT2635,[1]FISQ!$D$2:$J$1713,4,0)),"-",CONCATENATE("(",VLOOKUP(AT2635,[1]FISQ!$D$2:$J$1713,4,0),")"))</f>
        <v>-</v>
      </c>
      <c r="AT2635" s="71" t="s">
        <v>5285</v>
      </c>
      <c r="AU2635" s="38"/>
      <c r="AV2635" s="38"/>
      <c r="AW2635" s="38"/>
    </row>
    <row r="2636" spans="1:49" ht="51">
      <c r="A2636" s="33">
        <v>2635</v>
      </c>
      <c r="B2636" s="33" t="str">
        <f t="shared" si="133"/>
        <v>3376_I</v>
      </c>
      <c r="C2636" s="33" t="str">
        <f t="shared" si="134"/>
        <v>4.1//-</v>
      </c>
      <c r="D2636" s="61">
        <v>3376</v>
      </c>
      <c r="E2636" s="72" t="s">
        <v>5286</v>
      </c>
      <c r="F2636" s="395" t="s">
        <v>7289</v>
      </c>
      <c r="G2636" s="62" t="str">
        <f>VLOOKUP(CONCATENATE(TEXT(I2636,"0"),"_",TEXT(F2636,"0")),[1]CodC!$A$2:$D$250,4,0)</f>
        <v>Matérias explosivas dessensibilizadas sólidas, sem perigo subsidiário;</v>
      </c>
      <c r="H2636" s="395" t="s">
        <v>19</v>
      </c>
      <c r="I2636" s="68">
        <v>4</v>
      </c>
      <c r="J2636" s="68" t="s">
        <v>1405</v>
      </c>
      <c r="K2636" s="64" t="s">
        <v>19</v>
      </c>
      <c r="L2636" s="68" t="s">
        <v>746</v>
      </c>
      <c r="M2636" s="68"/>
      <c r="N2636" s="64" t="s">
        <v>19</v>
      </c>
      <c r="O2636" s="64" t="s">
        <v>1337</v>
      </c>
      <c r="P2636" s="113" t="s">
        <v>22423</v>
      </c>
      <c r="Q2636" s="70" t="s">
        <v>851</v>
      </c>
      <c r="R2636" s="70" t="s">
        <v>851</v>
      </c>
      <c r="S2636" s="65" t="str">
        <f t="shared" si="132"/>
        <v/>
      </c>
      <c r="T2636" s="68" t="s">
        <v>7204</v>
      </c>
      <c r="U2636" s="68"/>
      <c r="V2636" s="68"/>
      <c r="W2636" s="68"/>
      <c r="X2636" s="68"/>
      <c r="Y2636" s="68"/>
      <c r="Z2636" s="68"/>
      <c r="AA2636" s="68"/>
      <c r="AB2636" s="68"/>
      <c r="AC2636" s="68"/>
      <c r="AD2636" s="68"/>
      <c r="AE2636" s="68"/>
      <c r="AF2636" s="68"/>
      <c r="AG2636" s="68"/>
      <c r="AH2636" s="68"/>
      <c r="AI2636" s="68"/>
      <c r="AJ2636" s="68"/>
      <c r="AK2636" s="68"/>
      <c r="AL2636" s="68"/>
      <c r="AM2636" s="70" t="s">
        <v>6120</v>
      </c>
      <c r="AN2636" s="63" t="str">
        <f>IF(ISNA(VLOOKUP(D2636,[1]GRE_Tabela2!$A$4:$D$112,4,0)),"-",VLOOKUP(D2636,[1]GRE_Tabela2!$A$4:$D$112,4,0))</f>
        <v>-</v>
      </c>
      <c r="AO2636" s="68" t="s">
        <v>20</v>
      </c>
      <c r="AP2636" s="68" t="s">
        <v>1338</v>
      </c>
      <c r="AQ2636" s="113">
        <v>113</v>
      </c>
      <c r="AR2636" s="302" t="str">
        <f>IF(ISNA(VLOOKUP(AT2636,[1]FISQ!$D$2:$J$1713,7,0)),"-",VLOOKUP(AT2636,[1]FISQ!$D$2:$J$1713,7,0))</f>
        <v>-</v>
      </c>
      <c r="AS2636" s="302" t="str">
        <f>IF(ISNA(VLOOKUP(AT2636,[1]FISQ!$D$2:$J$1713,4,0)),"-",CONCATENATE("(",VLOOKUP(AT2636,[1]FISQ!$D$2:$J$1713,4,0),")"))</f>
        <v>-</v>
      </c>
      <c r="AT2636" s="71" t="s">
        <v>5287</v>
      </c>
      <c r="AU2636" s="38"/>
      <c r="AV2636" s="38"/>
      <c r="AW2636" s="38"/>
    </row>
    <row r="2637" spans="1:49" ht="89.25">
      <c r="A2637" s="33">
        <v>2636</v>
      </c>
      <c r="B2637" s="33" t="str">
        <f t="shared" si="133"/>
        <v>3377_III</v>
      </c>
      <c r="C2637" s="33" t="str">
        <f t="shared" si="134"/>
        <v>5.1//-</v>
      </c>
      <c r="D2637" s="61">
        <v>3377</v>
      </c>
      <c r="E2637" s="82" t="s">
        <v>5288</v>
      </c>
      <c r="F2637" s="395" t="s">
        <v>7315</v>
      </c>
      <c r="G2637" s="62" t="str">
        <f>VLOOKUP(CONCATENATE(TEXT(I2637,"0"),"_",TEXT(F2637,"0")),[1]CodC!$A$2:$D$250,4,0)</f>
        <v>Matérias comburentes sem perigo subsidiário, sólidas;</v>
      </c>
      <c r="H2637" s="395" t="s">
        <v>7316</v>
      </c>
      <c r="I2637" s="68">
        <v>5</v>
      </c>
      <c r="J2637" s="68" t="s">
        <v>625</v>
      </c>
      <c r="K2637" s="64" t="s">
        <v>19</v>
      </c>
      <c r="L2637" s="68" t="s">
        <v>879</v>
      </c>
      <c r="M2637" s="68"/>
      <c r="N2637" s="64" t="s">
        <v>19</v>
      </c>
      <c r="O2637" s="64">
        <v>967</v>
      </c>
      <c r="P2637" s="113" t="s">
        <v>22423</v>
      </c>
      <c r="Q2637" s="70" t="s">
        <v>5598</v>
      </c>
      <c r="R2637" s="70" t="s">
        <v>5289</v>
      </c>
      <c r="S2637" s="65" t="str">
        <f t="shared" si="132"/>
        <v xml:space="preserve"> SW1 SW23 H1 </v>
      </c>
      <c r="T2637" s="68" t="s">
        <v>5290</v>
      </c>
      <c r="U2637" s="68"/>
      <c r="V2637" s="68"/>
      <c r="W2637" s="68"/>
      <c r="X2637" s="68"/>
      <c r="Y2637" s="68"/>
      <c r="Z2637" s="68"/>
      <c r="AA2637" s="68"/>
      <c r="AB2637" s="68"/>
      <c r="AC2637" s="68"/>
      <c r="AD2637" s="68"/>
      <c r="AE2637" s="68"/>
      <c r="AF2637" s="68"/>
      <c r="AG2637" s="68"/>
      <c r="AH2637" s="68"/>
      <c r="AI2637" s="68"/>
      <c r="AJ2637" s="68" t="s">
        <v>7163</v>
      </c>
      <c r="AK2637" s="68"/>
      <c r="AL2637" s="68"/>
      <c r="AM2637" s="70" t="s">
        <v>5291</v>
      </c>
      <c r="AN2637" s="63" t="str">
        <f>IF(ISNA(VLOOKUP(D2637,[1]GRE_Tabela2!$A$4:$D$112,4,0)),"-",VLOOKUP(D2637,[1]GRE_Tabela2!$A$4:$D$112,4,0))</f>
        <v>-</v>
      </c>
      <c r="AO2637" s="68" t="s">
        <v>1341</v>
      </c>
      <c r="AP2637" s="68" t="s">
        <v>1618</v>
      </c>
      <c r="AQ2637" s="113">
        <v>140</v>
      </c>
      <c r="AR2637" s="302" t="str">
        <f>IF(ISNA(VLOOKUP(AT2637,[1]FISQ!$D$2:$J$1713,7,0)),"-",VLOOKUP(AT2637,[1]FISQ!$D$2:$J$1713,7,0))</f>
        <v>-</v>
      </c>
      <c r="AS2637" s="302" t="str">
        <f>IF(ISNA(VLOOKUP(AT2637,[1]FISQ!$D$2:$J$1713,4,0)),"-",CONCATENATE("(",VLOOKUP(AT2637,[1]FISQ!$D$2:$J$1713,4,0),")"))</f>
        <v>-</v>
      </c>
      <c r="AT2637" s="71" t="s">
        <v>5292</v>
      </c>
      <c r="AU2637" s="38"/>
      <c r="AV2637" s="38"/>
      <c r="AW2637" s="38"/>
    </row>
    <row r="2638" spans="1:49" ht="102">
      <c r="A2638" s="33">
        <v>2637</v>
      </c>
      <c r="B2638" s="33" t="str">
        <f t="shared" si="133"/>
        <v>3378_II</v>
      </c>
      <c r="C2638" s="33" t="str">
        <f t="shared" si="134"/>
        <v>5.1//-</v>
      </c>
      <c r="D2638" s="61">
        <v>3378</v>
      </c>
      <c r="E2638" s="82" t="s">
        <v>5293</v>
      </c>
      <c r="F2638" s="395" t="s">
        <v>7315</v>
      </c>
      <c r="G2638" s="62" t="str">
        <f>VLOOKUP(CONCATENATE(TEXT(I2638,"0"),"_",TEXT(F2638,"0")),[1]CodC!$A$2:$D$250,4,0)</f>
        <v>Matérias comburentes sem perigo subsidiário, sólidas;</v>
      </c>
      <c r="H2638" s="395" t="s">
        <v>7316</v>
      </c>
      <c r="I2638" s="68">
        <v>5</v>
      </c>
      <c r="J2638" s="68" t="s">
        <v>625</v>
      </c>
      <c r="K2638" s="64" t="s">
        <v>19</v>
      </c>
      <c r="L2638" s="68" t="s">
        <v>849</v>
      </c>
      <c r="M2638" s="63"/>
      <c r="N2638" s="64" t="s">
        <v>19</v>
      </c>
      <c r="O2638" s="64" t="s">
        <v>19</v>
      </c>
      <c r="P2638" s="113" t="s">
        <v>22423</v>
      </c>
      <c r="Q2638" s="70" t="s">
        <v>621</v>
      </c>
      <c r="R2638" s="70" t="s">
        <v>4986</v>
      </c>
      <c r="S2638" s="65" t="str">
        <f t="shared" si="132"/>
        <v xml:space="preserve">SW1 H1 </v>
      </c>
      <c r="T2638" s="68" t="s">
        <v>5290</v>
      </c>
      <c r="U2638" s="68"/>
      <c r="V2638" s="68"/>
      <c r="W2638" s="68"/>
      <c r="X2638" s="68"/>
      <c r="Y2638" s="68"/>
      <c r="Z2638" s="68"/>
      <c r="AA2638" s="68"/>
      <c r="AB2638" s="68"/>
      <c r="AC2638" s="68"/>
      <c r="AD2638" s="68"/>
      <c r="AE2638" s="68"/>
      <c r="AF2638" s="68"/>
      <c r="AG2638" s="68"/>
      <c r="AH2638" s="68"/>
      <c r="AI2638" s="68"/>
      <c r="AJ2638" s="68" t="s">
        <v>7163</v>
      </c>
      <c r="AK2638" s="68"/>
      <c r="AL2638" s="68"/>
      <c r="AM2638" s="70" t="s">
        <v>6074</v>
      </c>
      <c r="AN2638" s="63" t="str">
        <f>IF(ISNA(VLOOKUP(D2638,[1]GRE_Tabela2!$A$4:$D$112,4,0)),"-",VLOOKUP(D2638,[1]GRE_Tabela2!$A$4:$D$112,4,0))</f>
        <v>-</v>
      </c>
      <c r="AO2638" s="68" t="s">
        <v>1341</v>
      </c>
      <c r="AP2638" s="68" t="s">
        <v>1618</v>
      </c>
      <c r="AQ2638" s="113">
        <v>140</v>
      </c>
      <c r="AR2638" s="302" t="str">
        <f>IF(ISNA(VLOOKUP(AT2638,[1]FISQ!$D$2:$J$1713,7,0)),"-",VLOOKUP(AT2638,[1]FISQ!$D$2:$J$1713,7,0))</f>
        <v>1744 </v>
      </c>
      <c r="AS2638" s="302" t="str">
        <f>IF(ISNA(VLOOKUP(AT2638,[1]FISQ!$D$2:$J$1713,4,0)),"-",CONCATENATE("(",VLOOKUP(AT2638,[1]FISQ!$D$2:$J$1713,4,0),")"))</f>
        <v>(1)</v>
      </c>
      <c r="AT2638" s="71" t="s">
        <v>5294</v>
      </c>
      <c r="AU2638" s="38"/>
      <c r="AV2638" s="38"/>
      <c r="AW2638" s="38"/>
    </row>
    <row r="2639" spans="1:49" ht="102">
      <c r="A2639" s="33">
        <v>2638</v>
      </c>
      <c r="B2639" s="33" t="str">
        <f t="shared" si="133"/>
        <v>3378_III</v>
      </c>
      <c r="C2639" s="33" t="str">
        <f t="shared" si="134"/>
        <v>5.1//-</v>
      </c>
      <c r="D2639" s="61">
        <v>3378</v>
      </c>
      <c r="E2639" s="82" t="s">
        <v>5293</v>
      </c>
      <c r="F2639" s="395" t="s">
        <v>7315</v>
      </c>
      <c r="G2639" s="62" t="str">
        <f>VLOOKUP(CONCATENATE(TEXT(I2639,"0"),"_",TEXT(F2639,"0")),[1]CodC!$A$2:$D$250,4,0)</f>
        <v>Matérias comburentes sem perigo subsidiário, sólidas;</v>
      </c>
      <c r="H2639" s="395" t="s">
        <v>7316</v>
      </c>
      <c r="I2639" s="68">
        <v>5</v>
      </c>
      <c r="J2639" s="68" t="s">
        <v>625</v>
      </c>
      <c r="K2639" s="64" t="s">
        <v>19</v>
      </c>
      <c r="L2639" s="68" t="s">
        <v>879</v>
      </c>
      <c r="M2639" s="63"/>
      <c r="N2639" s="64" t="s">
        <v>19</v>
      </c>
      <c r="O2639" s="64" t="s">
        <v>19</v>
      </c>
      <c r="P2639" s="113" t="s">
        <v>22423</v>
      </c>
      <c r="Q2639" s="70" t="s">
        <v>5598</v>
      </c>
      <c r="R2639" s="70" t="s">
        <v>5289</v>
      </c>
      <c r="S2639" s="65" t="str">
        <f t="shared" si="132"/>
        <v xml:space="preserve"> SW1 SW23 H1 </v>
      </c>
      <c r="T2639" s="68" t="s">
        <v>5290</v>
      </c>
      <c r="U2639" s="68"/>
      <c r="V2639" s="68"/>
      <c r="W2639" s="68"/>
      <c r="X2639" s="68"/>
      <c r="Y2639" s="68"/>
      <c r="Z2639" s="68"/>
      <c r="AA2639" s="68"/>
      <c r="AB2639" s="68"/>
      <c r="AC2639" s="68"/>
      <c r="AD2639" s="68"/>
      <c r="AE2639" s="68"/>
      <c r="AF2639" s="68"/>
      <c r="AG2639" s="68"/>
      <c r="AH2639" s="68"/>
      <c r="AI2639" s="68"/>
      <c r="AJ2639" s="68" t="s">
        <v>7163</v>
      </c>
      <c r="AK2639" s="68"/>
      <c r="AL2639" s="68"/>
      <c r="AM2639" s="70" t="str">
        <f>AM2638</f>
        <v>Cristais ou pó brancos. Solúvel em água. Misturas com material combustível são facilmente inflamadas. Decompõe-se em contacto com água e ácidos, formando peróxido de hidrogénio. Risco de decomposição quando expostas a calor contínuo (decomposição exotérmica ≥ 60 ° C). Quando presente num incêndio ou expostas a altas temperaturas, podem decompor-se produzindo oxigénio e vapor. Irritante para os olhos, pele e mucosas. Nocivo se ingerido.</v>
      </c>
      <c r="AN2639" s="63" t="str">
        <f>IF(ISNA(VLOOKUP(D2639,[1]GRE_Tabela2!$A$4:$D$112,4,0)),"-",VLOOKUP(D2639,[1]GRE_Tabela2!$A$4:$D$112,4,0))</f>
        <v>-</v>
      </c>
      <c r="AO2639" s="68" t="s">
        <v>1341</v>
      </c>
      <c r="AP2639" s="68" t="s">
        <v>1618</v>
      </c>
      <c r="AQ2639" s="113">
        <v>140</v>
      </c>
      <c r="AR2639" s="302" t="str">
        <f>IF(ISNA(VLOOKUP(AT2639,[1]FISQ!$D$2:$J$1713,7,0)),"-",VLOOKUP(AT2639,[1]FISQ!$D$2:$J$1713,7,0))</f>
        <v>1744 </v>
      </c>
      <c r="AS2639" s="302" t="str">
        <f>IF(ISNA(VLOOKUP(AT2639,[1]FISQ!$D$2:$J$1713,4,0)),"-",CONCATENATE("(",VLOOKUP(AT2639,[1]FISQ!$D$2:$J$1713,4,0),")"))</f>
        <v>(1)</v>
      </c>
      <c r="AT2639" s="71" t="s">
        <v>5294</v>
      </c>
      <c r="AU2639" s="38"/>
      <c r="AV2639" s="38"/>
      <c r="AW2639" s="38"/>
    </row>
    <row r="2640" spans="1:49" ht="38.25">
      <c r="A2640" s="33">
        <v>2639</v>
      </c>
      <c r="B2640" s="33" t="str">
        <f t="shared" si="133"/>
        <v>3379_I</v>
      </c>
      <c r="C2640" s="33" t="str">
        <f t="shared" si="134"/>
        <v>3//-</v>
      </c>
      <c r="D2640" s="61">
        <v>3379</v>
      </c>
      <c r="E2640" s="83" t="s">
        <v>5295</v>
      </c>
      <c r="F2640" s="395" t="s">
        <v>7289</v>
      </c>
      <c r="G2640" s="62" t="str">
        <f>VLOOKUP(CONCATENATE(TEXT(I2640,"0"),"_",TEXT(F2640,"0")),[1]CodC!$A$2:$D$250,4,0)</f>
        <v>Líquidos explosivos dessensibilizados.</v>
      </c>
      <c r="H2640" s="395" t="s">
        <v>19</v>
      </c>
      <c r="I2640" s="69">
        <v>3</v>
      </c>
      <c r="J2640" s="69" t="s">
        <v>848</v>
      </c>
      <c r="K2640" s="64" t="s">
        <v>19</v>
      </c>
      <c r="L2640" s="68" t="s">
        <v>746</v>
      </c>
      <c r="M2640" s="63"/>
      <c r="N2640" s="64" t="s">
        <v>24637</v>
      </c>
      <c r="O2640" s="64" t="s">
        <v>5296</v>
      </c>
      <c r="P2640" s="113" t="s">
        <v>22423</v>
      </c>
      <c r="Q2640" s="70" t="s">
        <v>627</v>
      </c>
      <c r="R2640" s="70" t="s">
        <v>627</v>
      </c>
      <c r="S2640" s="65" t="str">
        <f t="shared" si="132"/>
        <v/>
      </c>
      <c r="T2640" s="68" t="s">
        <v>1924</v>
      </c>
      <c r="U2640" s="68"/>
      <c r="V2640" s="68"/>
      <c r="W2640" s="68"/>
      <c r="X2640" s="68"/>
      <c r="Y2640" s="68"/>
      <c r="Z2640" s="68"/>
      <c r="AA2640" s="68"/>
      <c r="AB2640" s="68"/>
      <c r="AC2640" s="68"/>
      <c r="AD2640" s="68"/>
      <c r="AE2640" s="68"/>
      <c r="AF2640" s="68"/>
      <c r="AG2640" s="68"/>
      <c r="AH2640" s="68"/>
      <c r="AI2640" s="68"/>
      <c r="AJ2640" s="68"/>
      <c r="AK2640" s="68"/>
      <c r="AL2640" s="68"/>
      <c r="AM2640" s="70" t="s">
        <v>5297</v>
      </c>
      <c r="AN2640" s="63" t="str">
        <f>IF(ISNA(VLOOKUP(D2640,[1]GRE_Tabela2!$A$4:$D$112,4,0)),"-",VLOOKUP(D2640,[1]GRE_Tabela2!$A$4:$D$112,4,0))</f>
        <v>-</v>
      </c>
      <c r="AO2640" s="68" t="s">
        <v>747</v>
      </c>
      <c r="AP2640" s="68" t="s">
        <v>21</v>
      </c>
      <c r="AQ2640" s="113">
        <v>113</v>
      </c>
      <c r="AR2640" s="302" t="str">
        <f>IF(ISNA(VLOOKUP(AT2640,[1]FISQ!$D$2:$J$1713,7,0)),"-",VLOOKUP(AT2640,[1]FISQ!$D$2:$J$1713,7,0))</f>
        <v>-</v>
      </c>
      <c r="AS2640" s="302" t="str">
        <f>IF(ISNA(VLOOKUP(AT2640,[1]FISQ!$D$2:$J$1713,4,0)),"-",CONCATENATE("(",VLOOKUP(AT2640,[1]FISQ!$D$2:$J$1713,4,0),")"))</f>
        <v>-</v>
      </c>
      <c r="AT2640" s="71" t="s">
        <v>5298</v>
      </c>
      <c r="AU2640" s="38"/>
      <c r="AV2640" s="38"/>
      <c r="AW2640" s="38"/>
    </row>
    <row r="2641" spans="1:49" ht="38.25">
      <c r="A2641" s="33">
        <v>2640</v>
      </c>
      <c r="B2641" s="33" t="str">
        <f t="shared" si="133"/>
        <v>3380_I</v>
      </c>
      <c r="C2641" s="33" t="str">
        <f t="shared" si="134"/>
        <v>4.1//-</v>
      </c>
      <c r="D2641" s="61">
        <v>3380</v>
      </c>
      <c r="E2641" s="83" t="s">
        <v>5299</v>
      </c>
      <c r="F2641" s="395" t="s">
        <v>7289</v>
      </c>
      <c r="G2641" s="62" t="str">
        <f>VLOOKUP(CONCATENATE(TEXT(I2641,"0"),"_",TEXT(F2641,"0")),[1]CodC!$A$2:$D$250,4,0)</f>
        <v>Matérias explosivas dessensibilizadas sólidas, sem perigo subsidiário;</v>
      </c>
      <c r="H2641" s="395" t="s">
        <v>19</v>
      </c>
      <c r="I2641" s="68">
        <v>4</v>
      </c>
      <c r="J2641" s="68" t="s">
        <v>1405</v>
      </c>
      <c r="K2641" s="64" t="s">
        <v>19</v>
      </c>
      <c r="L2641" s="68" t="s">
        <v>746</v>
      </c>
      <c r="M2641" s="68"/>
      <c r="N2641" s="64" t="s">
        <v>24638</v>
      </c>
      <c r="O2641" s="64" t="s">
        <v>6944</v>
      </c>
      <c r="P2641" s="113" t="s">
        <v>22423</v>
      </c>
      <c r="Q2641" s="70" t="s">
        <v>627</v>
      </c>
      <c r="R2641" s="70" t="s">
        <v>627</v>
      </c>
      <c r="S2641" s="65" t="str">
        <f t="shared" si="132"/>
        <v/>
      </c>
      <c r="T2641" s="68" t="s">
        <v>7204</v>
      </c>
      <c r="U2641" s="68"/>
      <c r="V2641" s="68"/>
      <c r="W2641" s="68"/>
      <c r="X2641" s="68"/>
      <c r="Y2641" s="68"/>
      <c r="Z2641" s="68"/>
      <c r="AA2641" s="68"/>
      <c r="AB2641" s="68"/>
      <c r="AC2641" s="68"/>
      <c r="AD2641" s="68"/>
      <c r="AE2641" s="68"/>
      <c r="AF2641" s="68"/>
      <c r="AG2641" s="68"/>
      <c r="AH2641" s="68"/>
      <c r="AI2641" s="68"/>
      <c r="AJ2641" s="68"/>
      <c r="AK2641" s="68"/>
      <c r="AL2641" s="68"/>
      <c r="AM2641" s="70" t="s">
        <v>5297</v>
      </c>
      <c r="AN2641" s="63" t="str">
        <f>IF(ISNA(VLOOKUP(D2641,[1]GRE_Tabela2!$A$4:$D$112,4,0)),"-",VLOOKUP(D2641,[1]GRE_Tabela2!$A$4:$D$112,4,0))</f>
        <v>-</v>
      </c>
      <c r="AO2641" s="68" t="s">
        <v>20</v>
      </c>
      <c r="AP2641" s="68" t="s">
        <v>1338</v>
      </c>
      <c r="AQ2641" s="113">
        <v>113</v>
      </c>
      <c r="AR2641" s="302" t="str">
        <f>IF(ISNA(VLOOKUP(AT2641,[1]FISQ!$D$2:$J$1713,7,0)),"-",VLOOKUP(AT2641,[1]FISQ!$D$2:$J$1713,7,0))</f>
        <v>-</v>
      </c>
      <c r="AS2641" s="302" t="str">
        <f>IF(ISNA(VLOOKUP(AT2641,[1]FISQ!$D$2:$J$1713,4,0)),"-",CONCATENATE("(",VLOOKUP(AT2641,[1]FISQ!$D$2:$J$1713,4,0),")"))</f>
        <v>-</v>
      </c>
      <c r="AT2641" s="71" t="s">
        <v>5300</v>
      </c>
      <c r="AU2641" s="38"/>
      <c r="AV2641" s="38"/>
      <c r="AW2641" s="38"/>
    </row>
    <row r="2642" spans="1:49" ht="42">
      <c r="A2642" s="33">
        <v>2641</v>
      </c>
      <c r="B2642" s="33" t="str">
        <f t="shared" si="133"/>
        <v>3381_I</v>
      </c>
      <c r="C2642" s="33" t="str">
        <f t="shared" si="134"/>
        <v>6.1//-</v>
      </c>
      <c r="D2642" s="61">
        <v>3381</v>
      </c>
      <c r="E2642" s="83" t="s">
        <v>6633</v>
      </c>
      <c r="F2642" s="395" t="s">
        <v>7505</v>
      </c>
      <c r="G2642" s="62" t="str">
        <f>VLOOKUP(CONCATENATE(TEXT(I2642,"0"),"_",TEXT(F2642,"0")),[1]CodC!$A$2:$D$250,4,0)</f>
        <v>Matérias tóxicas sem perigo subsidiário, líquidas;</v>
      </c>
      <c r="H2642" s="395" t="s">
        <v>7326</v>
      </c>
      <c r="I2642" s="68">
        <v>6</v>
      </c>
      <c r="J2642" s="68" t="s">
        <v>50</v>
      </c>
      <c r="K2642" s="64" t="s">
        <v>19</v>
      </c>
      <c r="L2642" s="68" t="s">
        <v>746</v>
      </c>
      <c r="M2642" s="68"/>
      <c r="N2642" s="64" t="s">
        <v>51</v>
      </c>
      <c r="O2642" s="64" t="s">
        <v>51</v>
      </c>
      <c r="P2642" s="113" t="s">
        <v>22423</v>
      </c>
      <c r="Q2642" s="70" t="s">
        <v>7229</v>
      </c>
      <c r="R2642" s="70" t="s">
        <v>633</v>
      </c>
      <c r="S2642" s="65" t="str">
        <f t="shared" si="132"/>
        <v xml:space="preserve"> SW2 </v>
      </c>
      <c r="T2642" s="69" t="s">
        <v>19</v>
      </c>
      <c r="U2642" s="69"/>
      <c r="V2642" s="69"/>
      <c r="W2642" s="69"/>
      <c r="X2642" s="69"/>
      <c r="Y2642" s="69"/>
      <c r="Z2642" s="69"/>
      <c r="AA2642" s="69"/>
      <c r="AB2642" s="69"/>
      <c r="AC2642" s="69"/>
      <c r="AD2642" s="69"/>
      <c r="AE2642" s="69"/>
      <c r="AF2642" s="69"/>
      <c r="AG2642" s="69"/>
      <c r="AH2642" s="69"/>
      <c r="AI2642" s="69"/>
      <c r="AJ2642" s="69"/>
      <c r="AK2642" s="69"/>
      <c r="AL2642" s="69"/>
      <c r="AM2642" s="70" t="s">
        <v>6517</v>
      </c>
      <c r="AN2642" s="63" t="str">
        <f>IF(ISNA(VLOOKUP(D2642,[1]GRE_Tabela2!$A$4:$D$112,4,0)),"-",VLOOKUP(D2642,[1]GRE_Tabela2!$A$4:$D$112,4,0))</f>
        <v>-</v>
      </c>
      <c r="AO2642" s="68" t="s">
        <v>1341</v>
      </c>
      <c r="AP2642" s="68" t="s">
        <v>1795</v>
      </c>
      <c r="AQ2642" s="113">
        <v>151</v>
      </c>
      <c r="AR2642" s="302" t="str">
        <f>IF(ISNA(VLOOKUP(AT2642,[1]FISQ!$D$2:$J$1713,7,0)),"-",VLOOKUP(AT2642,[1]FISQ!$D$2:$J$1713,7,0))</f>
        <v>-</v>
      </c>
      <c r="AS2642" s="302" t="str">
        <f>IF(ISNA(VLOOKUP(AT2642,[1]FISQ!$D$2:$J$1713,4,0)),"-",CONCATENATE("(",VLOOKUP(AT2642,[1]FISQ!$D$2:$J$1713,4,0),")"))</f>
        <v>-</v>
      </c>
      <c r="AT2642" s="71" t="s">
        <v>5301</v>
      </c>
      <c r="AU2642" s="38"/>
      <c r="AV2642" s="38"/>
      <c r="AW2642" s="38"/>
    </row>
    <row r="2643" spans="1:49" ht="42">
      <c r="A2643" s="33">
        <v>2642</v>
      </c>
      <c r="B2643" s="33" t="str">
        <f t="shared" si="133"/>
        <v>3382_I</v>
      </c>
      <c r="C2643" s="33" t="str">
        <f t="shared" si="134"/>
        <v>6.1//-</v>
      </c>
      <c r="D2643" s="61">
        <v>3382</v>
      </c>
      <c r="E2643" s="83" t="s">
        <v>6634</v>
      </c>
      <c r="F2643" s="395" t="s">
        <v>7505</v>
      </c>
      <c r="G2643" s="62" t="str">
        <f>VLOOKUP(CONCATENATE(TEXT(I2643,"0"),"_",TEXT(F2643,"0")),[1]CodC!$A$2:$D$250,4,0)</f>
        <v>Matérias tóxicas sem perigo subsidiário, líquidas;</v>
      </c>
      <c r="H2643" s="395" t="s">
        <v>7326</v>
      </c>
      <c r="I2643" s="68">
        <v>6</v>
      </c>
      <c r="J2643" s="68" t="s">
        <v>50</v>
      </c>
      <c r="K2643" s="69" t="s">
        <v>19</v>
      </c>
      <c r="L2643" s="68" t="s">
        <v>746</v>
      </c>
      <c r="M2643" s="68"/>
      <c r="N2643" s="64" t="s">
        <v>51</v>
      </c>
      <c r="O2643" s="64" t="s">
        <v>51</v>
      </c>
      <c r="P2643" s="113" t="s">
        <v>22423</v>
      </c>
      <c r="Q2643" s="70" t="s">
        <v>7229</v>
      </c>
      <c r="R2643" s="70" t="s">
        <v>633</v>
      </c>
      <c r="S2643" s="65" t="str">
        <f t="shared" si="132"/>
        <v xml:space="preserve"> SW2 </v>
      </c>
      <c r="T2643" s="69" t="s">
        <v>19</v>
      </c>
      <c r="U2643" s="69"/>
      <c r="V2643" s="69"/>
      <c r="W2643" s="69"/>
      <c r="X2643" s="69"/>
      <c r="Y2643" s="69"/>
      <c r="Z2643" s="69"/>
      <c r="AA2643" s="69"/>
      <c r="AB2643" s="69"/>
      <c r="AC2643" s="69"/>
      <c r="AD2643" s="69"/>
      <c r="AE2643" s="69"/>
      <c r="AF2643" s="69"/>
      <c r="AG2643" s="69"/>
      <c r="AH2643" s="69"/>
      <c r="AI2643" s="69"/>
      <c r="AJ2643" s="69"/>
      <c r="AK2643" s="69"/>
      <c r="AL2643" s="69"/>
      <c r="AM2643" s="70" t="s">
        <v>6518</v>
      </c>
      <c r="AN2643" s="63" t="str">
        <f>IF(ISNA(VLOOKUP(D2643,[1]GRE_Tabela2!$A$4:$D$112,4,0)),"-",VLOOKUP(D2643,[1]GRE_Tabela2!$A$4:$D$112,4,0))</f>
        <v>-</v>
      </c>
      <c r="AO2643" s="68" t="s">
        <v>1341</v>
      </c>
      <c r="AP2643" s="68" t="s">
        <v>1795</v>
      </c>
      <c r="AQ2643" s="113">
        <v>151</v>
      </c>
      <c r="AR2643" s="302" t="str">
        <f>IF(ISNA(VLOOKUP(AT2643,[1]FISQ!$D$2:$J$1713,7,0)),"-",VLOOKUP(AT2643,[1]FISQ!$D$2:$J$1713,7,0))</f>
        <v>-</v>
      </c>
      <c r="AS2643" s="302" t="str">
        <f>IF(ISNA(VLOOKUP(AT2643,[1]FISQ!$D$2:$J$1713,4,0)),"-",CONCATENATE("(",VLOOKUP(AT2643,[1]FISQ!$D$2:$J$1713,4,0),")"))</f>
        <v>-</v>
      </c>
      <c r="AT2643" s="71" t="s">
        <v>5302</v>
      </c>
      <c r="AU2643" s="38"/>
      <c r="AV2643" s="38"/>
      <c r="AW2643" s="38"/>
    </row>
    <row r="2644" spans="1:49" ht="51">
      <c r="A2644" s="33">
        <v>2643</v>
      </c>
      <c r="B2644" s="33" t="str">
        <f t="shared" si="133"/>
        <v>3383_I</v>
      </c>
      <c r="C2644" s="33" t="str">
        <f t="shared" si="134"/>
        <v>6.1//3</v>
      </c>
      <c r="D2644" s="61">
        <v>3383</v>
      </c>
      <c r="E2644" s="83" t="s">
        <v>6635</v>
      </c>
      <c r="F2644" s="395" t="s">
        <v>7266</v>
      </c>
      <c r="G2644" s="62" t="str">
        <f>VLOOKUP(CONCATENATE(TEXT(I2644,"0"),"_",TEXT(F2644,"0")),[1]CodC!$A$2:$D$250,4,0)</f>
        <v>Matérias tóxicas inflamáveis, líquidas;</v>
      </c>
      <c r="H2644" s="395" t="s">
        <v>7277</v>
      </c>
      <c r="I2644" s="68">
        <v>6</v>
      </c>
      <c r="J2644" s="68" t="s">
        <v>50</v>
      </c>
      <c r="K2644" s="68" t="s">
        <v>848</v>
      </c>
      <c r="L2644" s="68" t="s">
        <v>746</v>
      </c>
      <c r="M2644" s="68"/>
      <c r="N2644" s="64" t="s">
        <v>51</v>
      </c>
      <c r="O2644" s="64" t="s">
        <v>51</v>
      </c>
      <c r="P2644" s="113" t="s">
        <v>22423</v>
      </c>
      <c r="Q2644" s="70" t="s">
        <v>7229</v>
      </c>
      <c r="R2644" s="70" t="s">
        <v>633</v>
      </c>
      <c r="S2644" s="65" t="str">
        <f t="shared" ref="S2644:S2707" si="135">RIGHT(R2644,LEN(R2644)-LEN(Q2644))</f>
        <v xml:space="preserve"> SW2 </v>
      </c>
      <c r="T2644" s="69" t="s">
        <v>19</v>
      </c>
      <c r="U2644" s="69"/>
      <c r="V2644" s="69"/>
      <c r="W2644" s="69"/>
      <c r="X2644" s="69"/>
      <c r="Y2644" s="69"/>
      <c r="Z2644" s="69"/>
      <c r="AA2644" s="69"/>
      <c r="AB2644" s="69"/>
      <c r="AC2644" s="69"/>
      <c r="AD2644" s="69"/>
      <c r="AE2644" s="69"/>
      <c r="AF2644" s="69"/>
      <c r="AG2644" s="69"/>
      <c r="AH2644" s="69"/>
      <c r="AI2644" s="69"/>
      <c r="AJ2644" s="69"/>
      <c r="AK2644" s="69"/>
      <c r="AL2644" s="69"/>
      <c r="AM2644" s="70" t="s">
        <v>5303</v>
      </c>
      <c r="AN2644" s="63" t="str">
        <f>IF(ISNA(VLOOKUP(D2644,[1]GRE_Tabela2!$A$4:$D$112,4,0)),"-",VLOOKUP(D2644,[1]GRE_Tabela2!$A$4:$D$112,4,0))</f>
        <v>-</v>
      </c>
      <c r="AO2644" s="68" t="s">
        <v>747</v>
      </c>
      <c r="AP2644" s="68" t="s">
        <v>748</v>
      </c>
      <c r="AQ2644" s="113">
        <v>131</v>
      </c>
      <c r="AR2644" s="302" t="str">
        <f>IF(ISNA(VLOOKUP(AT2644,[1]FISQ!$D$2:$J$1713,7,0)),"-",VLOOKUP(AT2644,[1]FISQ!$D$2:$J$1713,7,0))</f>
        <v>-</v>
      </c>
      <c r="AS2644" s="302" t="str">
        <f>IF(ISNA(VLOOKUP(AT2644,[1]FISQ!$D$2:$J$1713,4,0)),"-",CONCATENATE("(",VLOOKUP(AT2644,[1]FISQ!$D$2:$J$1713,4,0),")"))</f>
        <v>-</v>
      </c>
      <c r="AT2644" s="71" t="s">
        <v>5304</v>
      </c>
      <c r="AU2644" s="38"/>
      <c r="AV2644" s="38"/>
      <c r="AW2644" s="38"/>
    </row>
    <row r="2645" spans="1:49" ht="51">
      <c r="A2645" s="33">
        <v>2644</v>
      </c>
      <c r="B2645" s="33" t="str">
        <f t="shared" si="133"/>
        <v>3384_I</v>
      </c>
      <c r="C2645" s="33" t="str">
        <f t="shared" si="134"/>
        <v>6.1//3</v>
      </c>
      <c r="D2645" s="61">
        <v>3384</v>
      </c>
      <c r="E2645" s="83" t="s">
        <v>6636</v>
      </c>
      <c r="F2645" s="395" t="s">
        <v>7266</v>
      </c>
      <c r="G2645" s="62" t="str">
        <f>VLOOKUP(CONCATENATE(TEXT(I2645,"0"),"_",TEXT(F2645,"0")),[1]CodC!$A$2:$D$250,4,0)</f>
        <v>Matérias tóxicas inflamáveis, líquidas;</v>
      </c>
      <c r="H2645" s="395" t="s">
        <v>7277</v>
      </c>
      <c r="I2645" s="68">
        <v>6</v>
      </c>
      <c r="J2645" s="68" t="s">
        <v>50</v>
      </c>
      <c r="K2645" s="68" t="s">
        <v>848</v>
      </c>
      <c r="L2645" s="68" t="s">
        <v>746</v>
      </c>
      <c r="M2645" s="68"/>
      <c r="N2645" s="64" t="s">
        <v>51</v>
      </c>
      <c r="O2645" s="64" t="s">
        <v>51</v>
      </c>
      <c r="P2645" s="113" t="s">
        <v>22423</v>
      </c>
      <c r="Q2645" s="70" t="s">
        <v>7229</v>
      </c>
      <c r="R2645" s="70" t="s">
        <v>633</v>
      </c>
      <c r="S2645" s="65" t="str">
        <f t="shared" si="135"/>
        <v xml:space="preserve"> SW2 </v>
      </c>
      <c r="T2645" s="69" t="s">
        <v>19</v>
      </c>
      <c r="U2645" s="69"/>
      <c r="V2645" s="69"/>
      <c r="W2645" s="69"/>
      <c r="X2645" s="69"/>
      <c r="Y2645" s="69"/>
      <c r="Z2645" s="69"/>
      <c r="AA2645" s="69"/>
      <c r="AB2645" s="69"/>
      <c r="AC2645" s="69"/>
      <c r="AD2645" s="69"/>
      <c r="AE2645" s="69"/>
      <c r="AF2645" s="69"/>
      <c r="AG2645" s="69"/>
      <c r="AH2645" s="69"/>
      <c r="AI2645" s="69"/>
      <c r="AJ2645" s="69"/>
      <c r="AK2645" s="69"/>
      <c r="AL2645" s="69"/>
      <c r="AM2645" s="70" t="s">
        <v>6520</v>
      </c>
      <c r="AN2645" s="63" t="str">
        <f>IF(ISNA(VLOOKUP(D2645,[1]GRE_Tabela2!$A$4:$D$112,4,0)),"-",VLOOKUP(D2645,[1]GRE_Tabela2!$A$4:$D$112,4,0))</f>
        <v>-</v>
      </c>
      <c r="AO2645" s="68" t="s">
        <v>747</v>
      </c>
      <c r="AP2645" s="68" t="s">
        <v>748</v>
      </c>
      <c r="AQ2645" s="113">
        <v>131</v>
      </c>
      <c r="AR2645" s="302" t="str">
        <f>IF(ISNA(VLOOKUP(AT2645,[1]FISQ!$D$2:$J$1713,7,0)),"-",VLOOKUP(AT2645,[1]FISQ!$D$2:$J$1713,7,0))</f>
        <v>-</v>
      </c>
      <c r="AS2645" s="302" t="str">
        <f>IF(ISNA(VLOOKUP(AT2645,[1]FISQ!$D$2:$J$1713,4,0)),"-",CONCATENATE("(",VLOOKUP(AT2645,[1]FISQ!$D$2:$J$1713,4,0),")"))</f>
        <v>-</v>
      </c>
      <c r="AT2645" s="71" t="s">
        <v>5305</v>
      </c>
      <c r="AU2645" s="38"/>
      <c r="AV2645" s="38"/>
      <c r="AW2645" s="38"/>
    </row>
    <row r="2646" spans="1:49" ht="51">
      <c r="A2646" s="33">
        <v>2645</v>
      </c>
      <c r="B2646" s="33" t="str">
        <f t="shared" si="133"/>
        <v>3385_I</v>
      </c>
      <c r="C2646" s="33" t="str">
        <f t="shared" si="134"/>
        <v>6.1//4.3</v>
      </c>
      <c r="D2646" s="61">
        <v>3385</v>
      </c>
      <c r="E2646" s="83" t="s">
        <v>6637</v>
      </c>
      <c r="F2646" s="395" t="s">
        <v>7459</v>
      </c>
      <c r="G2646" s="62" t="str">
        <f>VLOOKUP(CONCATENATE(TEXT(I2646,"0"),"_",TEXT(F2646,"0")),[1]CodC!$A$2:$D$250,4,0)</f>
        <v>Matérias tóxicas que, em contacto com água, libertam gases inflamáveis, líquidas;</v>
      </c>
      <c r="H2646" s="395" t="s">
        <v>7460</v>
      </c>
      <c r="I2646" s="68">
        <v>6</v>
      </c>
      <c r="J2646" s="68" t="s">
        <v>50</v>
      </c>
      <c r="K2646" s="68" t="s">
        <v>298</v>
      </c>
      <c r="L2646" s="68" t="s">
        <v>746</v>
      </c>
      <c r="M2646" s="68"/>
      <c r="N2646" s="64" t="s">
        <v>51</v>
      </c>
      <c r="O2646" s="64" t="s">
        <v>51</v>
      </c>
      <c r="P2646" s="113" t="s">
        <v>22423</v>
      </c>
      <c r="Q2646" s="70" t="s">
        <v>627</v>
      </c>
      <c r="R2646" s="70" t="s">
        <v>5682</v>
      </c>
      <c r="S2646" s="65" t="str">
        <f t="shared" si="135"/>
        <v>SW2  H1</v>
      </c>
      <c r="T2646" s="69" t="s">
        <v>5626</v>
      </c>
      <c r="U2646" s="69"/>
      <c r="V2646" s="69"/>
      <c r="W2646" s="69"/>
      <c r="X2646" s="69"/>
      <c r="Y2646" s="69"/>
      <c r="Z2646" s="69"/>
      <c r="AA2646" s="69"/>
      <c r="AB2646" s="69"/>
      <c r="AC2646" s="69"/>
      <c r="AD2646" s="69"/>
      <c r="AE2646" s="69"/>
      <c r="AF2646" s="69"/>
      <c r="AG2646" s="69"/>
      <c r="AH2646" s="69"/>
      <c r="AI2646" s="69"/>
      <c r="AJ2646" s="69"/>
      <c r="AK2646" s="69"/>
      <c r="AL2646" s="69"/>
      <c r="AM2646" s="70" t="s">
        <v>6521</v>
      </c>
      <c r="AN2646" s="63" t="str">
        <f>IF(ISNA(VLOOKUP(D2646,[1]GRE_Tabela2!$A$4:$D$112,4,0)),"-",VLOOKUP(D2646,[1]GRE_Tabela2!$A$4:$D$112,4,0))</f>
        <v>-</v>
      </c>
      <c r="AO2646" s="68" t="s">
        <v>1065</v>
      </c>
      <c r="AP2646" s="68" t="s">
        <v>1406</v>
      </c>
      <c r="AQ2646" s="113">
        <v>139</v>
      </c>
      <c r="AR2646" s="302" t="str">
        <f>IF(ISNA(VLOOKUP(AT2646,[1]FISQ!$D$2:$J$1713,7,0)),"-",VLOOKUP(AT2646,[1]FISQ!$D$2:$J$1713,7,0))</f>
        <v>-</v>
      </c>
      <c r="AS2646" s="302" t="str">
        <f>IF(ISNA(VLOOKUP(AT2646,[1]FISQ!$D$2:$J$1713,4,0)),"-",CONCATENATE("(",VLOOKUP(AT2646,[1]FISQ!$D$2:$J$1713,4,0),")"))</f>
        <v>-</v>
      </c>
      <c r="AT2646" s="71" t="s">
        <v>5306</v>
      </c>
      <c r="AU2646" s="38"/>
      <c r="AV2646" s="38"/>
      <c r="AW2646" s="38"/>
    </row>
    <row r="2647" spans="1:49" ht="51">
      <c r="A2647" s="33">
        <v>2646</v>
      </c>
      <c r="B2647" s="33" t="str">
        <f t="shared" si="133"/>
        <v>3386_I</v>
      </c>
      <c r="C2647" s="33" t="str">
        <f t="shared" si="134"/>
        <v>6.1//4.3</v>
      </c>
      <c r="D2647" s="61">
        <v>3386</v>
      </c>
      <c r="E2647" s="83" t="s">
        <v>6638</v>
      </c>
      <c r="F2647" s="395" t="s">
        <v>7459</v>
      </c>
      <c r="G2647" s="62" t="str">
        <f>VLOOKUP(CONCATENATE(TEXT(I2647,"0"),"_",TEXT(F2647,"0")),[1]CodC!$A$2:$D$250,4,0)</f>
        <v>Matérias tóxicas que, em contacto com água, libertam gases inflamáveis, líquidas;</v>
      </c>
      <c r="H2647" s="395" t="s">
        <v>7460</v>
      </c>
      <c r="I2647" s="68">
        <v>6</v>
      </c>
      <c r="J2647" s="68" t="s">
        <v>50</v>
      </c>
      <c r="K2647" s="68" t="s">
        <v>298</v>
      </c>
      <c r="L2647" s="68" t="s">
        <v>746</v>
      </c>
      <c r="M2647" s="68"/>
      <c r="N2647" s="64" t="s">
        <v>51</v>
      </c>
      <c r="O2647" s="64" t="s">
        <v>51</v>
      </c>
      <c r="P2647" s="113" t="s">
        <v>22423</v>
      </c>
      <c r="Q2647" s="70" t="s">
        <v>7229</v>
      </c>
      <c r="R2647" s="70" t="s">
        <v>5622</v>
      </c>
      <c r="S2647" s="65" t="str">
        <f t="shared" si="135"/>
        <v xml:space="preserve"> SW2 H1</v>
      </c>
      <c r="T2647" s="69" t="s">
        <v>5626</v>
      </c>
      <c r="U2647" s="69"/>
      <c r="V2647" s="69"/>
      <c r="W2647" s="69"/>
      <c r="X2647" s="69"/>
      <c r="Y2647" s="69"/>
      <c r="Z2647" s="69"/>
      <c r="AA2647" s="69"/>
      <c r="AB2647" s="69"/>
      <c r="AC2647" s="69"/>
      <c r="AD2647" s="69"/>
      <c r="AE2647" s="69"/>
      <c r="AF2647" s="69"/>
      <c r="AG2647" s="69"/>
      <c r="AH2647" s="69"/>
      <c r="AI2647" s="69"/>
      <c r="AJ2647" s="69"/>
      <c r="AK2647" s="69"/>
      <c r="AL2647" s="69"/>
      <c r="AM2647" s="70" t="s">
        <v>6522</v>
      </c>
      <c r="AN2647" s="63" t="str">
        <f>IF(ISNA(VLOOKUP(D2647,[1]GRE_Tabela2!$A$4:$D$112,4,0)),"-",VLOOKUP(D2647,[1]GRE_Tabela2!$A$4:$D$112,4,0))</f>
        <v>-</v>
      </c>
      <c r="AO2647" s="68" t="s">
        <v>1065</v>
      </c>
      <c r="AP2647" s="68" t="s">
        <v>1406</v>
      </c>
      <c r="AQ2647" s="113">
        <v>139</v>
      </c>
      <c r="AR2647" s="302" t="str">
        <f>IF(ISNA(VLOOKUP(AT2647,[1]FISQ!$D$2:$J$1713,7,0)),"-",VLOOKUP(AT2647,[1]FISQ!$D$2:$J$1713,7,0))</f>
        <v>-</v>
      </c>
      <c r="AS2647" s="302" t="str">
        <f>IF(ISNA(VLOOKUP(AT2647,[1]FISQ!$D$2:$J$1713,4,0)),"-",CONCATENATE("(",VLOOKUP(AT2647,[1]FISQ!$D$2:$J$1713,4,0),")"))</f>
        <v>-</v>
      </c>
      <c r="AT2647" s="71" t="s">
        <v>5307</v>
      </c>
      <c r="AU2647" s="38"/>
      <c r="AV2647" s="38"/>
      <c r="AW2647" s="38"/>
    </row>
    <row r="2648" spans="1:49" ht="51">
      <c r="A2648" s="33">
        <v>2647</v>
      </c>
      <c r="B2648" s="33" t="str">
        <f t="shared" si="133"/>
        <v>3387_I</v>
      </c>
      <c r="C2648" s="33" t="str">
        <f t="shared" si="134"/>
        <v>6.1//5.1</v>
      </c>
      <c r="D2648" s="61">
        <v>3387</v>
      </c>
      <c r="E2648" s="83" t="s">
        <v>6639</v>
      </c>
      <c r="F2648" s="395" t="s">
        <v>7321</v>
      </c>
      <c r="G2648" s="62" t="str">
        <f>VLOOKUP(CONCATENATE(TEXT(I2648,"0"),"_",TEXT(F2648,"0")),[1]CodC!$A$2:$D$250,4,0)</f>
        <v>Matérias tóxicas comburentes, líquidas;</v>
      </c>
      <c r="H2648" s="395" t="s">
        <v>7322</v>
      </c>
      <c r="I2648" s="68">
        <v>6</v>
      </c>
      <c r="J2648" s="68" t="s">
        <v>50</v>
      </c>
      <c r="K2648" s="68" t="s">
        <v>625</v>
      </c>
      <c r="L2648" s="68" t="s">
        <v>746</v>
      </c>
      <c r="M2648" s="68"/>
      <c r="N2648" s="64" t="s">
        <v>51</v>
      </c>
      <c r="O2648" s="64" t="s">
        <v>51</v>
      </c>
      <c r="P2648" s="113" t="s">
        <v>22423</v>
      </c>
      <c r="Q2648" s="70" t="s">
        <v>7229</v>
      </c>
      <c r="R2648" s="70" t="s">
        <v>633</v>
      </c>
      <c r="S2648" s="65" t="str">
        <f t="shared" si="135"/>
        <v xml:space="preserve"> SW2 </v>
      </c>
      <c r="T2648" s="69" t="s">
        <v>19</v>
      </c>
      <c r="U2648" s="69"/>
      <c r="V2648" s="69"/>
      <c r="W2648" s="69"/>
      <c r="X2648" s="69"/>
      <c r="Y2648" s="69"/>
      <c r="Z2648" s="69"/>
      <c r="AA2648" s="69"/>
      <c r="AB2648" s="69"/>
      <c r="AC2648" s="69"/>
      <c r="AD2648" s="69"/>
      <c r="AE2648" s="69"/>
      <c r="AF2648" s="69"/>
      <c r="AG2648" s="69"/>
      <c r="AH2648" s="69"/>
      <c r="AI2648" s="69"/>
      <c r="AJ2648" s="69"/>
      <c r="AK2648" s="69"/>
      <c r="AL2648" s="69"/>
      <c r="AM2648" s="70" t="s">
        <v>5308</v>
      </c>
      <c r="AN2648" s="63" t="str">
        <f>IF(ISNA(VLOOKUP(D2648,[1]GRE_Tabela2!$A$4:$D$112,4,0)),"-",VLOOKUP(D2648,[1]GRE_Tabela2!$A$4:$D$112,4,0))</f>
        <v>-</v>
      </c>
      <c r="AO2648" s="68" t="s">
        <v>1341</v>
      </c>
      <c r="AP2648" s="68" t="s">
        <v>1618</v>
      </c>
      <c r="AQ2648" s="113">
        <v>142</v>
      </c>
      <c r="AR2648" s="302" t="str">
        <f>IF(ISNA(VLOOKUP(AT2648,[1]FISQ!$D$2:$J$1713,7,0)),"-",VLOOKUP(AT2648,[1]FISQ!$D$2:$J$1713,7,0))</f>
        <v>-</v>
      </c>
      <c r="AS2648" s="302" t="str">
        <f>IF(ISNA(VLOOKUP(AT2648,[1]FISQ!$D$2:$J$1713,4,0)),"-",CONCATENATE("(",VLOOKUP(AT2648,[1]FISQ!$D$2:$J$1713,4,0),")"))</f>
        <v>-</v>
      </c>
      <c r="AT2648" s="71" t="s">
        <v>5309</v>
      </c>
      <c r="AU2648" s="38"/>
      <c r="AV2648" s="38"/>
      <c r="AW2648" s="38"/>
    </row>
    <row r="2649" spans="1:49" ht="51">
      <c r="A2649" s="33">
        <v>2648</v>
      </c>
      <c r="B2649" s="33" t="str">
        <f t="shared" si="133"/>
        <v>3388_I</v>
      </c>
      <c r="C2649" s="33" t="str">
        <f t="shared" si="134"/>
        <v>6.1//5.1</v>
      </c>
      <c r="D2649" s="61">
        <v>3388</v>
      </c>
      <c r="E2649" s="83" t="s">
        <v>6640</v>
      </c>
      <c r="F2649" s="395" t="s">
        <v>7321</v>
      </c>
      <c r="G2649" s="62" t="str">
        <f>VLOOKUP(CONCATENATE(TEXT(I2649,"0"),"_",TEXT(F2649,"0")),[1]CodC!$A$2:$D$250,4,0)</f>
        <v>Matérias tóxicas comburentes, líquidas;</v>
      </c>
      <c r="H2649" s="395" t="s">
        <v>7322</v>
      </c>
      <c r="I2649" s="68">
        <v>6</v>
      </c>
      <c r="J2649" s="68" t="s">
        <v>50</v>
      </c>
      <c r="K2649" s="68" t="s">
        <v>625</v>
      </c>
      <c r="L2649" s="68" t="s">
        <v>746</v>
      </c>
      <c r="M2649" s="68"/>
      <c r="N2649" s="64" t="s">
        <v>51</v>
      </c>
      <c r="O2649" s="64" t="s">
        <v>51</v>
      </c>
      <c r="P2649" s="113" t="s">
        <v>22423</v>
      </c>
      <c r="Q2649" s="70" t="s">
        <v>7229</v>
      </c>
      <c r="R2649" s="70" t="s">
        <v>633</v>
      </c>
      <c r="S2649" s="65" t="str">
        <f t="shared" si="135"/>
        <v xml:space="preserve"> SW2 </v>
      </c>
      <c r="T2649" s="69" t="s">
        <v>19</v>
      </c>
      <c r="U2649" s="69"/>
      <c r="V2649" s="69"/>
      <c r="W2649" s="69"/>
      <c r="X2649" s="69"/>
      <c r="Y2649" s="69"/>
      <c r="Z2649" s="69"/>
      <c r="AA2649" s="69"/>
      <c r="AB2649" s="69"/>
      <c r="AC2649" s="69"/>
      <c r="AD2649" s="69"/>
      <c r="AE2649" s="69"/>
      <c r="AF2649" s="69"/>
      <c r="AG2649" s="69"/>
      <c r="AH2649" s="69"/>
      <c r="AI2649" s="69"/>
      <c r="AJ2649" s="69"/>
      <c r="AK2649" s="69"/>
      <c r="AL2649" s="69"/>
      <c r="AM2649" s="70" t="s">
        <v>6523</v>
      </c>
      <c r="AN2649" s="63" t="str">
        <f>IF(ISNA(VLOOKUP(D2649,[1]GRE_Tabela2!$A$4:$D$112,4,0)),"-",VLOOKUP(D2649,[1]GRE_Tabela2!$A$4:$D$112,4,0))</f>
        <v>-</v>
      </c>
      <c r="AO2649" s="68" t="s">
        <v>1341</v>
      </c>
      <c r="AP2649" s="68" t="s">
        <v>1618</v>
      </c>
      <c r="AQ2649" s="113">
        <v>142</v>
      </c>
      <c r="AR2649" s="302" t="str">
        <f>IF(ISNA(VLOOKUP(AT2649,[1]FISQ!$D$2:$J$1713,7,0)),"-",VLOOKUP(AT2649,[1]FISQ!$D$2:$J$1713,7,0))</f>
        <v>-</v>
      </c>
      <c r="AS2649" s="302" t="str">
        <f>IF(ISNA(VLOOKUP(AT2649,[1]FISQ!$D$2:$J$1713,4,0)),"-",CONCATENATE("(",VLOOKUP(AT2649,[1]FISQ!$D$2:$J$1713,4,0),")"))</f>
        <v>-</v>
      </c>
      <c r="AT2649" s="71" t="s">
        <v>5310</v>
      </c>
      <c r="AU2649" s="38"/>
      <c r="AV2649" s="38"/>
      <c r="AW2649" s="38"/>
    </row>
    <row r="2650" spans="1:49" ht="51">
      <c r="A2650" s="33">
        <v>2649</v>
      </c>
      <c r="B2650" s="33" t="str">
        <f t="shared" si="133"/>
        <v>3389_I</v>
      </c>
      <c r="C2650" s="33" t="str">
        <f t="shared" si="134"/>
        <v>6.1//8</v>
      </c>
      <c r="D2650" s="61">
        <v>3389</v>
      </c>
      <c r="E2650" s="83" t="s">
        <v>6641</v>
      </c>
      <c r="F2650" s="395" t="s">
        <v>7506</v>
      </c>
      <c r="G2650" s="62" t="str">
        <f>VLOOKUP(CONCATENATE(TEXT(I2650,"0"),"_",TEXT(F2650,"0")),[1]CodC!$A$2:$D$250,4,0)</f>
        <v>Matérias tóxicas corrosivas, líquidas;</v>
      </c>
      <c r="H2650" s="395" t="s">
        <v>7331</v>
      </c>
      <c r="I2650" s="68">
        <v>6</v>
      </c>
      <c r="J2650" s="68" t="s">
        <v>50</v>
      </c>
      <c r="K2650" s="68" t="s">
        <v>631</v>
      </c>
      <c r="L2650" s="68" t="s">
        <v>746</v>
      </c>
      <c r="M2650" s="68"/>
      <c r="N2650" s="64" t="s">
        <v>51</v>
      </c>
      <c r="O2650" s="64" t="s">
        <v>51</v>
      </c>
      <c r="P2650" s="113" t="s">
        <v>22423</v>
      </c>
      <c r="Q2650" s="70" t="s">
        <v>7229</v>
      </c>
      <c r="R2650" s="70" t="s">
        <v>633</v>
      </c>
      <c r="S2650" s="65" t="str">
        <f t="shared" si="135"/>
        <v xml:space="preserve"> SW2 </v>
      </c>
      <c r="T2650" s="69" t="s">
        <v>19</v>
      </c>
      <c r="U2650" s="69"/>
      <c r="V2650" s="69"/>
      <c r="W2650" s="69"/>
      <c r="X2650" s="69"/>
      <c r="Y2650" s="69"/>
      <c r="Z2650" s="69"/>
      <c r="AA2650" s="69"/>
      <c r="AB2650" s="69"/>
      <c r="AC2650" s="69"/>
      <c r="AD2650" s="69"/>
      <c r="AE2650" s="69"/>
      <c r="AF2650" s="69"/>
      <c r="AG2650" s="69"/>
      <c r="AH2650" s="69"/>
      <c r="AI2650" s="69"/>
      <c r="AJ2650" s="69"/>
      <c r="AK2650" s="69"/>
      <c r="AL2650" s="69"/>
      <c r="AM2650" s="70" t="str">
        <f>AM2649</f>
        <v>Uma variedade de líquidos tóxicos que apresentam um risco significativo de toxicidade à inalação assim como de ser comburente. Tóxico à inalação, se ingerido ou por contacto cutâneo.</v>
      </c>
      <c r="AN2650" s="63" t="str">
        <f>IF(ISNA(VLOOKUP(D2650,[1]GRE_Tabela2!$A$4:$D$112,4,0)),"-",VLOOKUP(D2650,[1]GRE_Tabela2!$A$4:$D$112,4,0))</f>
        <v>-</v>
      </c>
      <c r="AO2650" s="68" t="s">
        <v>1341</v>
      </c>
      <c r="AP2650" s="68" t="s">
        <v>1913</v>
      </c>
      <c r="AQ2650" s="113">
        <v>154</v>
      </c>
      <c r="AR2650" s="302" t="str">
        <f>IF(ISNA(VLOOKUP(AT2650,[1]FISQ!$D$2:$J$1713,7,0)),"-",VLOOKUP(AT2650,[1]FISQ!$D$2:$J$1713,7,0))</f>
        <v>-</v>
      </c>
      <c r="AS2650" s="302" t="str">
        <f>IF(ISNA(VLOOKUP(AT2650,[1]FISQ!$D$2:$J$1713,4,0)),"-",CONCATENATE("(",VLOOKUP(AT2650,[1]FISQ!$D$2:$J$1713,4,0),")"))</f>
        <v>-</v>
      </c>
      <c r="AT2650" s="71" t="s">
        <v>5311</v>
      </c>
      <c r="AU2650" s="38" t="s">
        <v>6539</v>
      </c>
      <c r="AV2650" s="30"/>
      <c r="AW2650" s="38"/>
    </row>
    <row r="2651" spans="1:49" ht="51">
      <c r="A2651" s="33">
        <v>2650</v>
      </c>
      <c r="B2651" s="33" t="str">
        <f t="shared" si="133"/>
        <v>3390_I</v>
      </c>
      <c r="C2651" s="33" t="str">
        <f t="shared" si="134"/>
        <v>6.1//8</v>
      </c>
      <c r="D2651" s="61">
        <v>3390</v>
      </c>
      <c r="E2651" s="83" t="s">
        <v>6642</v>
      </c>
      <c r="F2651" s="395" t="s">
        <v>7506</v>
      </c>
      <c r="G2651" s="62" t="str">
        <f>VLOOKUP(CONCATENATE(TEXT(I2651,"0"),"_",TEXT(F2651,"0")),[1]CodC!$A$2:$D$250,4,0)</f>
        <v>Matérias tóxicas corrosivas, líquidas;</v>
      </c>
      <c r="H2651" s="395" t="s">
        <v>7331</v>
      </c>
      <c r="I2651" s="68">
        <v>6</v>
      </c>
      <c r="J2651" s="68" t="s">
        <v>50</v>
      </c>
      <c r="K2651" s="68" t="s">
        <v>631</v>
      </c>
      <c r="L2651" s="68" t="s">
        <v>746</v>
      </c>
      <c r="M2651" s="68"/>
      <c r="N2651" s="64" t="s">
        <v>51</v>
      </c>
      <c r="O2651" s="64" t="s">
        <v>51</v>
      </c>
      <c r="P2651" s="113" t="s">
        <v>22423</v>
      </c>
      <c r="Q2651" s="70" t="s">
        <v>7229</v>
      </c>
      <c r="R2651" s="70" t="s">
        <v>633</v>
      </c>
      <c r="S2651" s="65" t="str">
        <f t="shared" si="135"/>
        <v xml:space="preserve"> SW2 </v>
      </c>
      <c r="T2651" s="69" t="s">
        <v>19</v>
      </c>
      <c r="U2651" s="69"/>
      <c r="V2651" s="69"/>
      <c r="W2651" s="69"/>
      <c r="X2651" s="69"/>
      <c r="Y2651" s="69"/>
      <c r="Z2651" s="69"/>
      <c r="AA2651" s="69"/>
      <c r="AB2651" s="69"/>
      <c r="AC2651" s="69"/>
      <c r="AD2651" s="69"/>
      <c r="AE2651" s="69"/>
      <c r="AF2651" s="69"/>
      <c r="AG2651" s="69"/>
      <c r="AH2651" s="69"/>
      <c r="AI2651" s="69"/>
      <c r="AJ2651" s="69"/>
      <c r="AK2651" s="69"/>
      <c r="AL2651" s="69"/>
      <c r="AM2651" s="70" t="s">
        <v>6524</v>
      </c>
      <c r="AN2651" s="63" t="str">
        <f>IF(ISNA(VLOOKUP(D2651,[1]GRE_Tabela2!$A$4:$D$112,4,0)),"-",VLOOKUP(D2651,[1]GRE_Tabela2!$A$4:$D$112,4,0))</f>
        <v>-</v>
      </c>
      <c r="AO2651" s="68" t="s">
        <v>1341</v>
      </c>
      <c r="AP2651" s="68" t="s">
        <v>1913</v>
      </c>
      <c r="AQ2651" s="113">
        <v>154</v>
      </c>
      <c r="AR2651" s="302" t="str">
        <f>IF(ISNA(VLOOKUP(AT2651,[1]FISQ!$D$2:$J$1713,7,0)),"-",VLOOKUP(AT2651,[1]FISQ!$D$2:$J$1713,7,0))</f>
        <v>-</v>
      </c>
      <c r="AS2651" s="302" t="str">
        <f>IF(ISNA(VLOOKUP(AT2651,[1]FISQ!$D$2:$J$1713,4,0)),"-",CONCATENATE("(",VLOOKUP(AT2651,[1]FISQ!$D$2:$J$1713,4,0),")"))</f>
        <v>-</v>
      </c>
      <c r="AT2651" s="71" t="s">
        <v>5312</v>
      </c>
      <c r="AU2651" s="38" t="s">
        <v>6539</v>
      </c>
      <c r="AV2651" s="30"/>
      <c r="AW2651" s="38"/>
    </row>
    <row r="2652" spans="1:49" ht="25.5">
      <c r="A2652" s="33">
        <v>2651</v>
      </c>
      <c r="B2652" s="33" t="str">
        <f t="shared" si="133"/>
        <v>3391_I</v>
      </c>
      <c r="C2652" s="33" t="str">
        <f t="shared" si="134"/>
        <v>4.2//-</v>
      </c>
      <c r="D2652" s="61">
        <v>3391</v>
      </c>
      <c r="E2652" s="82" t="s">
        <v>5313</v>
      </c>
      <c r="F2652" s="395" t="s">
        <v>7507</v>
      </c>
      <c r="G2652" s="62" t="str">
        <f>VLOOKUP(CONCATENATE(TEXT(I2652,"0"),"_",TEXT(F2652,"0")),[1]CodC!$A$2:$D$250,4,0)</f>
        <v>Matérias sujeitas a inflamação espontânea sem perigo subsidiário, organometálicas;</v>
      </c>
      <c r="H2652" s="395" t="s">
        <v>1831</v>
      </c>
      <c r="I2652" s="68">
        <v>4</v>
      </c>
      <c r="J2652" s="68" t="s">
        <v>1579</v>
      </c>
      <c r="K2652" s="69" t="s">
        <v>19</v>
      </c>
      <c r="L2652" s="68" t="s">
        <v>746</v>
      </c>
      <c r="M2652" s="68"/>
      <c r="N2652" s="64" t="s">
        <v>51</v>
      </c>
      <c r="O2652" s="64" t="s">
        <v>51</v>
      </c>
      <c r="P2652" s="113" t="s">
        <v>22423</v>
      </c>
      <c r="Q2652" s="70" t="s">
        <v>627</v>
      </c>
      <c r="R2652" s="70" t="s">
        <v>5678</v>
      </c>
      <c r="S2652" s="65" t="str">
        <f t="shared" si="135"/>
        <v>H1</v>
      </c>
      <c r="T2652" s="69" t="s">
        <v>6952</v>
      </c>
      <c r="U2652" s="69"/>
      <c r="V2652" s="69"/>
      <c r="W2652" s="69"/>
      <c r="X2652" s="69"/>
      <c r="Y2652" s="69"/>
      <c r="Z2652" s="69"/>
      <c r="AA2652" s="69"/>
      <c r="AB2652" s="69"/>
      <c r="AC2652" s="69"/>
      <c r="AD2652" s="69"/>
      <c r="AE2652" s="69"/>
      <c r="AF2652" s="69"/>
      <c r="AG2652" s="69"/>
      <c r="AH2652" s="69"/>
      <c r="AI2652" s="69"/>
      <c r="AJ2652" s="69"/>
      <c r="AK2652" s="69"/>
      <c r="AL2652" s="69"/>
      <c r="AM2652" s="70" t="s">
        <v>6157</v>
      </c>
      <c r="AN2652" s="63" t="str">
        <f>IF(ISNA(VLOOKUP(D2652,[1]GRE_Tabela2!$A$4:$D$112,4,0)),"-",VLOOKUP(D2652,[1]GRE_Tabela2!$A$4:$D$112,4,0))</f>
        <v>-</v>
      </c>
      <c r="AO2652" s="68" t="s">
        <v>1065</v>
      </c>
      <c r="AP2652" s="68" t="s">
        <v>1481</v>
      </c>
      <c r="AQ2652" s="113">
        <v>135</v>
      </c>
      <c r="AR2652" s="302" t="str">
        <f>IF(ISNA(VLOOKUP(AT2652,[1]FISQ!$D$2:$J$1713,7,0)),"-",VLOOKUP(AT2652,[1]FISQ!$D$2:$J$1713,7,0))</f>
        <v>-</v>
      </c>
      <c r="AS2652" s="302" t="str">
        <f>IF(ISNA(VLOOKUP(AT2652,[1]FISQ!$D$2:$J$1713,4,0)),"-",CONCATENATE("(",VLOOKUP(AT2652,[1]FISQ!$D$2:$J$1713,4,0),")"))</f>
        <v>-</v>
      </c>
      <c r="AT2652" s="71" t="s">
        <v>5314</v>
      </c>
      <c r="AU2652" s="38"/>
      <c r="AV2652" s="38"/>
      <c r="AW2652" s="38"/>
    </row>
    <row r="2653" spans="1:49" ht="38.25">
      <c r="A2653" s="33">
        <v>2652</v>
      </c>
      <c r="B2653" s="33" t="str">
        <f t="shared" si="133"/>
        <v>3392_I</v>
      </c>
      <c r="C2653" s="33" t="str">
        <f t="shared" si="134"/>
        <v>4.2//-</v>
      </c>
      <c r="D2653" s="61">
        <v>3392</v>
      </c>
      <c r="E2653" s="82" t="s">
        <v>5315</v>
      </c>
      <c r="F2653" s="395" t="s">
        <v>7507</v>
      </c>
      <c r="G2653" s="62" t="str">
        <f>VLOOKUP(CONCATENATE(TEXT(I2653,"0"),"_",TEXT(F2653,"0")),[1]CodC!$A$2:$D$250,4,0)</f>
        <v>Matérias sujeitas a inflamação espontânea sem perigo subsidiário, organometálicas;</v>
      </c>
      <c r="H2653" s="395" t="s">
        <v>7302</v>
      </c>
      <c r="I2653" s="68">
        <v>4</v>
      </c>
      <c r="J2653" s="68" t="s">
        <v>1579</v>
      </c>
      <c r="K2653" s="69" t="s">
        <v>19</v>
      </c>
      <c r="L2653" s="68" t="s">
        <v>746</v>
      </c>
      <c r="M2653" s="68"/>
      <c r="N2653" s="64" t="s">
        <v>51</v>
      </c>
      <c r="O2653" s="64" t="s">
        <v>51</v>
      </c>
      <c r="P2653" s="113" t="s">
        <v>22423</v>
      </c>
      <c r="Q2653" s="70" t="s">
        <v>7229</v>
      </c>
      <c r="R2653" s="70" t="s">
        <v>4675</v>
      </c>
      <c r="S2653" s="65" t="str">
        <f t="shared" si="135"/>
        <v xml:space="preserve"> H1 </v>
      </c>
      <c r="T2653" s="68" t="s">
        <v>6953</v>
      </c>
      <c r="U2653" s="68"/>
      <c r="V2653" s="68"/>
      <c r="W2653" s="68"/>
      <c r="X2653" s="68"/>
      <c r="Y2653" s="68"/>
      <c r="Z2653" s="68"/>
      <c r="AA2653" s="68"/>
      <c r="AB2653" s="68"/>
      <c r="AC2653" s="68"/>
      <c r="AD2653" s="68"/>
      <c r="AE2653" s="68"/>
      <c r="AF2653" s="68"/>
      <c r="AG2653" s="68"/>
      <c r="AH2653" s="68"/>
      <c r="AI2653" s="68"/>
      <c r="AJ2653" s="68"/>
      <c r="AK2653" s="68"/>
      <c r="AL2653" s="68"/>
      <c r="AM2653" s="70" t="s">
        <v>6158</v>
      </c>
      <c r="AN2653" s="63" t="str">
        <f>IF(ISNA(VLOOKUP(D2653,[1]GRE_Tabela2!$A$4:$D$112,4,0)),"-",VLOOKUP(D2653,[1]GRE_Tabela2!$A$4:$D$112,4,0))</f>
        <v>-</v>
      </c>
      <c r="AO2653" s="68" t="s">
        <v>1065</v>
      </c>
      <c r="AP2653" s="68" t="s">
        <v>1481</v>
      </c>
      <c r="AQ2653" s="113">
        <v>135</v>
      </c>
      <c r="AR2653" s="302" t="str">
        <f>IF(ISNA(VLOOKUP(AT2653,[1]FISQ!$D$2:$J$1713,7,0)),"-",VLOOKUP(AT2653,[1]FISQ!$D$2:$J$1713,7,0))</f>
        <v>-</v>
      </c>
      <c r="AS2653" s="302" t="str">
        <f>IF(ISNA(VLOOKUP(AT2653,[1]FISQ!$D$2:$J$1713,4,0)),"-",CONCATENATE("(",VLOOKUP(AT2653,[1]FISQ!$D$2:$J$1713,4,0),")"))</f>
        <v>-</v>
      </c>
      <c r="AT2653" s="71" t="s">
        <v>5316</v>
      </c>
      <c r="AU2653" s="38"/>
      <c r="AV2653" s="38"/>
      <c r="AW2653" s="38"/>
    </row>
    <row r="2654" spans="1:49" ht="38.25">
      <c r="A2654" s="33">
        <v>2653</v>
      </c>
      <c r="B2654" s="33" t="str">
        <f t="shared" si="133"/>
        <v>3393_I</v>
      </c>
      <c r="C2654" s="33" t="str">
        <f t="shared" si="134"/>
        <v>4.2//4.3</v>
      </c>
      <c r="D2654" s="61">
        <v>3393</v>
      </c>
      <c r="E2654" s="82" t="s">
        <v>6371</v>
      </c>
      <c r="F2654" s="395" t="s">
        <v>7405</v>
      </c>
      <c r="G2654" s="62" t="str">
        <f>VLOOKUP(CONCATENATE(TEXT(I2654,"0"),"_",TEXT(F2654,"0")),[1]CodC!$A$2:$D$250,4,0)</f>
        <v>Matérias sujeitas a inflamação espontânea, que, em contacto com água, libertam gases inflamáveis;</v>
      </c>
      <c r="H2654" s="395" t="s">
        <v>7508</v>
      </c>
      <c r="I2654" s="68">
        <v>4</v>
      </c>
      <c r="J2654" s="68" t="s">
        <v>1579</v>
      </c>
      <c r="K2654" s="63" t="s">
        <v>298</v>
      </c>
      <c r="L2654" s="68" t="s">
        <v>746</v>
      </c>
      <c r="M2654" s="68"/>
      <c r="N2654" s="64" t="s">
        <v>51</v>
      </c>
      <c r="O2654" s="64" t="s">
        <v>51</v>
      </c>
      <c r="P2654" s="113" t="s">
        <v>22423</v>
      </c>
      <c r="Q2654" s="70" t="s">
        <v>627</v>
      </c>
      <c r="R2654" s="70" t="s">
        <v>5678</v>
      </c>
      <c r="S2654" s="65" t="str">
        <f t="shared" si="135"/>
        <v>H1</v>
      </c>
      <c r="T2654" s="68" t="s">
        <v>6954</v>
      </c>
      <c r="U2654" s="68"/>
      <c r="V2654" s="68"/>
      <c r="W2654" s="68"/>
      <c r="X2654" s="68"/>
      <c r="Y2654" s="68"/>
      <c r="Z2654" s="68"/>
      <c r="AA2654" s="68"/>
      <c r="AB2654" s="68"/>
      <c r="AC2654" s="68"/>
      <c r="AD2654" s="68"/>
      <c r="AE2654" s="68"/>
      <c r="AF2654" s="68"/>
      <c r="AG2654" s="68"/>
      <c r="AH2654" s="68"/>
      <c r="AI2654" s="68"/>
      <c r="AJ2654" s="68"/>
      <c r="AK2654" s="68"/>
      <c r="AL2654" s="68"/>
      <c r="AM2654" s="70" t="s">
        <v>6159</v>
      </c>
      <c r="AN2654" s="63" t="str">
        <f>IF(ISNA(VLOOKUP(D2654,[1]GRE_Tabela2!$A$4:$D$112,4,0)),"-",VLOOKUP(D2654,[1]GRE_Tabela2!$A$4:$D$112,4,0))</f>
        <v>-</v>
      </c>
      <c r="AO2654" s="68" t="s">
        <v>1065</v>
      </c>
      <c r="AP2654" s="68" t="s">
        <v>1481</v>
      </c>
      <c r="AQ2654" s="113">
        <v>135</v>
      </c>
      <c r="AR2654" s="302" t="str">
        <f>IF(ISNA(VLOOKUP(AT2654,[1]FISQ!$D$2:$J$1713,7,0)),"-",VLOOKUP(AT2654,[1]FISQ!$D$2:$J$1713,7,0))</f>
        <v>-</v>
      </c>
      <c r="AS2654" s="302" t="str">
        <f>IF(ISNA(VLOOKUP(AT2654,[1]FISQ!$D$2:$J$1713,4,0)),"-",CONCATENATE("(",VLOOKUP(AT2654,[1]FISQ!$D$2:$J$1713,4,0),")"))</f>
        <v>-</v>
      </c>
      <c r="AT2654" s="71" t="s">
        <v>5317</v>
      </c>
      <c r="AU2654" s="38"/>
      <c r="AV2654" s="38"/>
      <c r="AW2654" s="38"/>
    </row>
    <row r="2655" spans="1:49" ht="51">
      <c r="A2655" s="33">
        <v>2654</v>
      </c>
      <c r="B2655" s="33" t="str">
        <f t="shared" si="133"/>
        <v>3394_I</v>
      </c>
      <c r="C2655" s="33" t="str">
        <f t="shared" si="134"/>
        <v>4.2//4.3</v>
      </c>
      <c r="D2655" s="61">
        <v>3394</v>
      </c>
      <c r="E2655" s="82" t="s">
        <v>6372</v>
      </c>
      <c r="F2655" s="395" t="s">
        <v>7405</v>
      </c>
      <c r="G2655" s="62" t="str">
        <f>VLOOKUP(CONCATENATE(TEXT(I2655,"0"),"_",TEXT(F2655,"0")),[1]CodC!$A$2:$D$250,4,0)</f>
        <v>Matérias sujeitas a inflamação espontânea, que, em contacto com água, libertam gases inflamáveis;</v>
      </c>
      <c r="H2655" s="395" t="s">
        <v>7427</v>
      </c>
      <c r="I2655" s="68">
        <v>4</v>
      </c>
      <c r="J2655" s="68" t="s">
        <v>1579</v>
      </c>
      <c r="K2655" s="68" t="s">
        <v>298</v>
      </c>
      <c r="L2655" s="68" t="s">
        <v>746</v>
      </c>
      <c r="M2655" s="68"/>
      <c r="N2655" s="64" t="s">
        <v>51</v>
      </c>
      <c r="O2655" s="64" t="s">
        <v>51</v>
      </c>
      <c r="P2655" s="113" t="s">
        <v>22423</v>
      </c>
      <c r="Q2655" s="70" t="s">
        <v>627</v>
      </c>
      <c r="R2655" s="70" t="s">
        <v>5678</v>
      </c>
      <c r="S2655" s="65" t="str">
        <f t="shared" si="135"/>
        <v>H1</v>
      </c>
      <c r="T2655" s="68" t="s">
        <v>6955</v>
      </c>
      <c r="U2655" s="68"/>
      <c r="V2655" s="68"/>
      <c r="W2655" s="68"/>
      <c r="X2655" s="68"/>
      <c r="Y2655" s="68"/>
      <c r="Z2655" s="68"/>
      <c r="AA2655" s="68"/>
      <c r="AB2655" s="68"/>
      <c r="AC2655" s="68"/>
      <c r="AD2655" s="68"/>
      <c r="AE2655" s="68"/>
      <c r="AF2655" s="68"/>
      <c r="AG2655" s="68"/>
      <c r="AH2655" s="68"/>
      <c r="AI2655" s="68"/>
      <c r="AJ2655" s="68"/>
      <c r="AK2655" s="68"/>
      <c r="AL2655" s="68"/>
      <c r="AM2655" s="70" t="s">
        <v>6160</v>
      </c>
      <c r="AN2655" s="63" t="str">
        <f>IF(ISNA(VLOOKUP(D2655,[1]GRE_Tabela2!$A$4:$D$112,4,0)),"-",VLOOKUP(D2655,[1]GRE_Tabela2!$A$4:$D$112,4,0))</f>
        <v>-</v>
      </c>
      <c r="AO2655" s="68" t="s">
        <v>1065</v>
      </c>
      <c r="AP2655" s="68" t="s">
        <v>1481</v>
      </c>
      <c r="AQ2655" s="113">
        <v>135</v>
      </c>
      <c r="AR2655" s="302" t="str">
        <f>IF(ISNA(VLOOKUP(AT2655,[1]FISQ!$D$2:$J$1713,7,0)),"-",VLOOKUP(AT2655,[1]FISQ!$D$2:$J$1713,7,0))</f>
        <v>-</v>
      </c>
      <c r="AS2655" s="302" t="str">
        <f>IF(ISNA(VLOOKUP(AT2655,[1]FISQ!$D$2:$J$1713,4,0)),"-",CONCATENATE("(",VLOOKUP(AT2655,[1]FISQ!$D$2:$J$1713,4,0),")"))</f>
        <v>-</v>
      </c>
      <c r="AT2655" s="71" t="s">
        <v>5318</v>
      </c>
      <c r="AU2655" s="38"/>
      <c r="AV2655" s="38"/>
      <c r="AW2655" s="38"/>
    </row>
    <row r="2656" spans="1:49" ht="25.5">
      <c r="A2656" s="33">
        <v>2655</v>
      </c>
      <c r="B2656" s="33" t="str">
        <f t="shared" si="133"/>
        <v>3395_I</v>
      </c>
      <c r="C2656" s="33" t="str">
        <f t="shared" si="134"/>
        <v>4.3//-</v>
      </c>
      <c r="D2656" s="61">
        <v>3395</v>
      </c>
      <c r="E2656" s="82" t="s">
        <v>6373</v>
      </c>
      <c r="F2656" s="395" t="s">
        <v>7307</v>
      </c>
      <c r="G2656" s="62" t="str">
        <f>VLOOKUP(CONCATENATE(TEXT(I2656,"0"),"_",TEXT(F2656,"0")),[1]CodC!$A$2:$D$250,4,0)</f>
        <v>Matérias que, em contacto com a água, libertam gases inflamáveis, sem perigo subsidiário, sólidas;</v>
      </c>
      <c r="H2656" s="395" t="s">
        <v>7309</v>
      </c>
      <c r="I2656" s="68">
        <v>4</v>
      </c>
      <c r="J2656" s="68" t="s">
        <v>298</v>
      </c>
      <c r="K2656" s="69" t="s">
        <v>19</v>
      </c>
      <c r="L2656" s="68" t="s">
        <v>746</v>
      </c>
      <c r="M2656" s="68"/>
      <c r="N2656" s="64" t="s">
        <v>51</v>
      </c>
      <c r="O2656" s="64" t="s">
        <v>51</v>
      </c>
      <c r="P2656" s="113" t="s">
        <v>22426</v>
      </c>
      <c r="Q2656" s="70" t="s">
        <v>5991</v>
      </c>
      <c r="R2656" s="70" t="s">
        <v>5680</v>
      </c>
      <c r="S2656" s="65" t="str">
        <f t="shared" si="135"/>
        <v xml:space="preserve"> SW2 H1</v>
      </c>
      <c r="T2656" s="68" t="s">
        <v>6954</v>
      </c>
      <c r="U2656" s="68"/>
      <c r="V2656" s="68"/>
      <c r="W2656" s="68"/>
      <c r="X2656" s="68"/>
      <c r="Y2656" s="68"/>
      <c r="Z2656" s="68"/>
      <c r="AA2656" s="68"/>
      <c r="AB2656" s="68"/>
      <c r="AC2656" s="68"/>
      <c r="AD2656" s="68"/>
      <c r="AE2656" s="68"/>
      <c r="AF2656" s="68"/>
      <c r="AG2656" s="68"/>
      <c r="AH2656" s="68"/>
      <c r="AI2656" s="68"/>
      <c r="AJ2656" s="68"/>
      <c r="AK2656" s="68"/>
      <c r="AL2656" s="68"/>
      <c r="AM2656" s="70" t="s">
        <v>5319</v>
      </c>
      <c r="AN2656" s="63" t="str">
        <f>IF(ISNA(VLOOKUP(D2656,[1]GRE_Tabela2!$A$4:$D$112,4,0)),"-",VLOOKUP(D2656,[1]GRE_Tabela2!$A$4:$D$112,4,0))</f>
        <v>-</v>
      </c>
      <c r="AO2656" s="41" t="s">
        <v>1065</v>
      </c>
      <c r="AP2656" s="68" t="s">
        <v>1406</v>
      </c>
      <c r="AQ2656" s="113">
        <v>135</v>
      </c>
      <c r="AR2656" s="302" t="str">
        <f>IF(ISNA(VLOOKUP(AT2656,[1]FISQ!$D$2:$J$1713,7,0)),"-",VLOOKUP(AT2656,[1]FISQ!$D$2:$J$1713,7,0))</f>
        <v>-</v>
      </c>
      <c r="AS2656" s="302" t="str">
        <f>IF(ISNA(VLOOKUP(AT2656,[1]FISQ!$D$2:$J$1713,4,0)),"-",CONCATENATE("(",VLOOKUP(AT2656,[1]FISQ!$D$2:$J$1713,4,0),")"))</f>
        <v>-</v>
      </c>
      <c r="AT2656" s="71" t="s">
        <v>5320</v>
      </c>
      <c r="AU2656" s="38"/>
      <c r="AV2656" s="38"/>
      <c r="AW2656" s="38"/>
    </row>
    <row r="2657" spans="1:49" ht="25.5">
      <c r="A2657" s="33">
        <v>2656</v>
      </c>
      <c r="B2657" s="33" t="str">
        <f t="shared" si="133"/>
        <v>3395_II</v>
      </c>
      <c r="C2657" s="33" t="str">
        <f t="shared" si="134"/>
        <v>4.3//-</v>
      </c>
      <c r="D2657" s="61">
        <v>3395</v>
      </c>
      <c r="E2657" s="82" t="s">
        <v>6373</v>
      </c>
      <c r="F2657" s="395" t="s">
        <v>7307</v>
      </c>
      <c r="G2657" s="62" t="str">
        <f>VLOOKUP(CONCATENATE(TEXT(I2657,"0"),"_",TEXT(F2657,"0")),[1]CodC!$A$2:$D$250,4,0)</f>
        <v>Matérias que, em contacto com a água, libertam gases inflamáveis, sem perigo subsidiário, sólidas;</v>
      </c>
      <c r="H2657" s="395" t="s">
        <v>7297</v>
      </c>
      <c r="I2657" s="68">
        <v>4</v>
      </c>
      <c r="J2657" s="68" t="s">
        <v>298</v>
      </c>
      <c r="K2657" s="64" t="s">
        <v>19</v>
      </c>
      <c r="L2657" s="68" t="s">
        <v>849</v>
      </c>
      <c r="M2657" s="68"/>
      <c r="N2657" s="64" t="s">
        <v>51</v>
      </c>
      <c r="O2657" s="64" t="s">
        <v>51</v>
      </c>
      <c r="P2657" s="113" t="s">
        <v>22426</v>
      </c>
      <c r="Q2657" s="70" t="s">
        <v>5991</v>
      </c>
      <c r="R2657" s="70" t="s">
        <v>5680</v>
      </c>
      <c r="S2657" s="65" t="str">
        <f t="shared" si="135"/>
        <v xml:space="preserve"> SW2 H1</v>
      </c>
      <c r="T2657" s="68" t="s">
        <v>6954</v>
      </c>
      <c r="U2657" s="68"/>
      <c r="V2657" s="68"/>
      <c r="W2657" s="68"/>
      <c r="X2657" s="68"/>
      <c r="Y2657" s="68"/>
      <c r="Z2657" s="68"/>
      <c r="AA2657" s="68"/>
      <c r="AB2657" s="68"/>
      <c r="AC2657" s="68"/>
      <c r="AD2657" s="68"/>
      <c r="AE2657" s="68"/>
      <c r="AF2657" s="68"/>
      <c r="AG2657" s="68"/>
      <c r="AH2657" s="68"/>
      <c r="AI2657" s="68"/>
      <c r="AJ2657" s="68"/>
      <c r="AK2657" s="68"/>
      <c r="AL2657" s="68"/>
      <c r="AM2657" s="70" t="str">
        <f>AM2656</f>
        <v>Reage violentamente com a humidade, água e ácidos libertando gás inflamável.</v>
      </c>
      <c r="AN2657" s="63" t="str">
        <f>IF(ISNA(VLOOKUP(D2657,[1]GRE_Tabela2!$A$4:$D$112,4,0)),"-",VLOOKUP(D2657,[1]GRE_Tabela2!$A$4:$D$112,4,0))</f>
        <v>-</v>
      </c>
      <c r="AO2657" s="68" t="s">
        <v>1065</v>
      </c>
      <c r="AP2657" s="68" t="s">
        <v>1406</v>
      </c>
      <c r="AQ2657" s="113">
        <v>135</v>
      </c>
      <c r="AR2657" s="302" t="str">
        <f>IF(ISNA(VLOOKUP(AT2657,[1]FISQ!$D$2:$J$1713,7,0)),"-",VLOOKUP(AT2657,[1]FISQ!$D$2:$J$1713,7,0))</f>
        <v>-</v>
      </c>
      <c r="AS2657" s="302" t="str">
        <f>IF(ISNA(VLOOKUP(AT2657,[1]FISQ!$D$2:$J$1713,4,0)),"-",CONCATENATE("(",VLOOKUP(AT2657,[1]FISQ!$D$2:$J$1713,4,0),")"))</f>
        <v>-</v>
      </c>
      <c r="AT2657" s="71" t="s">
        <v>5320</v>
      </c>
      <c r="AU2657" s="38"/>
      <c r="AV2657" s="38"/>
      <c r="AW2657" s="38"/>
    </row>
    <row r="2658" spans="1:49" ht="25.5">
      <c r="A2658" s="33">
        <v>2657</v>
      </c>
      <c r="B2658" s="33" t="str">
        <f t="shared" si="133"/>
        <v>3395_III</v>
      </c>
      <c r="C2658" s="33" t="str">
        <f t="shared" si="134"/>
        <v>4.3//-</v>
      </c>
      <c r="D2658" s="61">
        <v>3395</v>
      </c>
      <c r="E2658" s="82" t="s">
        <v>6373</v>
      </c>
      <c r="F2658" s="395" t="s">
        <v>7307</v>
      </c>
      <c r="G2658" s="62" t="str">
        <f>VLOOKUP(CONCATENATE(TEXT(I2658,"0"),"_",TEXT(F2658,"0")),[1]CodC!$A$2:$D$250,4,0)</f>
        <v>Matérias que, em contacto com a água, libertam gases inflamáveis, sem perigo subsidiário, sólidas;</v>
      </c>
      <c r="H2658" s="395" t="s">
        <v>7297</v>
      </c>
      <c r="I2658" s="68">
        <v>4</v>
      </c>
      <c r="J2658" s="68" t="s">
        <v>298</v>
      </c>
      <c r="K2658" s="64" t="s">
        <v>19</v>
      </c>
      <c r="L2658" s="68" t="s">
        <v>879</v>
      </c>
      <c r="M2658" s="68"/>
      <c r="N2658" s="64" t="s">
        <v>51</v>
      </c>
      <c r="O2658" s="64" t="s">
        <v>1160</v>
      </c>
      <c r="P2658" s="113" t="s">
        <v>22426</v>
      </c>
      <c r="Q2658" s="70" t="s">
        <v>5991</v>
      </c>
      <c r="R2658" s="70" t="s">
        <v>5680</v>
      </c>
      <c r="S2658" s="65" t="str">
        <f t="shared" si="135"/>
        <v xml:space="preserve"> SW2 H1</v>
      </c>
      <c r="T2658" s="68" t="s">
        <v>6954</v>
      </c>
      <c r="U2658" s="68"/>
      <c r="V2658" s="68"/>
      <c r="W2658" s="68"/>
      <c r="X2658" s="68"/>
      <c r="Y2658" s="68"/>
      <c r="Z2658" s="68"/>
      <c r="AA2658" s="68"/>
      <c r="AB2658" s="68"/>
      <c r="AC2658" s="68"/>
      <c r="AD2658" s="68"/>
      <c r="AE2658" s="68"/>
      <c r="AF2658" s="68"/>
      <c r="AG2658" s="68"/>
      <c r="AH2658" s="68"/>
      <c r="AI2658" s="68"/>
      <c r="AJ2658" s="68"/>
      <c r="AK2658" s="68"/>
      <c r="AL2658" s="68"/>
      <c r="AM2658" s="70" t="str">
        <f>AM2657</f>
        <v>Reage violentamente com a humidade, água e ácidos libertando gás inflamável.</v>
      </c>
      <c r="AN2658" s="63" t="str">
        <f>IF(ISNA(VLOOKUP(D2658,[1]GRE_Tabela2!$A$4:$D$112,4,0)),"-",VLOOKUP(D2658,[1]GRE_Tabela2!$A$4:$D$112,4,0))</f>
        <v>-</v>
      </c>
      <c r="AO2658" s="68" t="s">
        <v>1065</v>
      </c>
      <c r="AP2658" s="68" t="s">
        <v>1406</v>
      </c>
      <c r="AQ2658" s="113">
        <v>135</v>
      </c>
      <c r="AR2658" s="302" t="str">
        <f>IF(ISNA(VLOOKUP(AT2658,[1]FISQ!$D$2:$J$1713,7,0)),"-",VLOOKUP(AT2658,[1]FISQ!$D$2:$J$1713,7,0))</f>
        <v>-</v>
      </c>
      <c r="AS2658" s="302" t="str">
        <f>IF(ISNA(VLOOKUP(AT2658,[1]FISQ!$D$2:$J$1713,4,0)),"-",CONCATENATE("(",VLOOKUP(AT2658,[1]FISQ!$D$2:$J$1713,4,0),")"))</f>
        <v>-</v>
      </c>
      <c r="AT2658" s="71" t="s">
        <v>5320</v>
      </c>
      <c r="AU2658" s="38"/>
      <c r="AV2658" s="38"/>
      <c r="AW2658" s="38"/>
    </row>
    <row r="2659" spans="1:49" ht="25.5">
      <c r="A2659" s="33">
        <v>2658</v>
      </c>
      <c r="B2659" s="33" t="str">
        <f t="shared" si="133"/>
        <v>3396_I</v>
      </c>
      <c r="C2659" s="33" t="str">
        <f t="shared" si="134"/>
        <v>4.3//4.1</v>
      </c>
      <c r="D2659" s="61">
        <v>3396</v>
      </c>
      <c r="E2659" s="82" t="s">
        <v>6374</v>
      </c>
      <c r="F2659" s="395" t="s">
        <v>7296</v>
      </c>
      <c r="G2659" s="62" t="str">
        <f>VLOOKUP(CONCATENATE(TEXT(I2659,"0"),"_",TEXT(F2659,"0")),[1]CodC!$A$2:$D$250,4,0)</f>
        <v>Matérias que, em contacto com a água, libertam gases inflamáveis, sólidas, inflamáveis;</v>
      </c>
      <c r="H2659" s="395" t="s">
        <v>7309</v>
      </c>
      <c r="I2659" s="68">
        <v>4</v>
      </c>
      <c r="J2659" s="68" t="s">
        <v>298</v>
      </c>
      <c r="K2659" s="63" t="s">
        <v>1405</v>
      </c>
      <c r="L2659" s="68" t="s">
        <v>746</v>
      </c>
      <c r="M2659" s="68"/>
      <c r="N2659" s="64" t="s">
        <v>51</v>
      </c>
      <c r="O2659" s="64" t="s">
        <v>51</v>
      </c>
      <c r="P2659" s="113" t="s">
        <v>22423</v>
      </c>
      <c r="Q2659" s="70" t="s">
        <v>5991</v>
      </c>
      <c r="R2659" s="70" t="s">
        <v>5680</v>
      </c>
      <c r="S2659" s="65" t="str">
        <f t="shared" si="135"/>
        <v xml:space="preserve"> SW2 H1</v>
      </c>
      <c r="T2659" s="68" t="s">
        <v>6954</v>
      </c>
      <c r="U2659" s="68"/>
      <c r="V2659" s="68"/>
      <c r="W2659" s="68"/>
      <c r="X2659" s="68"/>
      <c r="Y2659" s="68"/>
      <c r="Z2659" s="68"/>
      <c r="AA2659" s="68"/>
      <c r="AB2659" s="68"/>
      <c r="AC2659" s="68"/>
      <c r="AD2659" s="68"/>
      <c r="AE2659" s="68"/>
      <c r="AF2659" s="68"/>
      <c r="AG2659" s="68"/>
      <c r="AH2659" s="68"/>
      <c r="AI2659" s="68"/>
      <c r="AJ2659" s="68"/>
      <c r="AK2659" s="68"/>
      <c r="AL2659" s="68"/>
      <c r="AM2659" s="70" t="s">
        <v>5321</v>
      </c>
      <c r="AN2659" s="63" t="str">
        <f>IF(ISNA(VLOOKUP(D2659,[1]GRE_Tabela2!$A$4:$D$112,4,0)),"-",VLOOKUP(D2659,[1]GRE_Tabela2!$A$4:$D$112,4,0))</f>
        <v>-</v>
      </c>
      <c r="AO2659" s="41" t="s">
        <v>1065</v>
      </c>
      <c r="AP2659" s="68" t="s">
        <v>1406</v>
      </c>
      <c r="AQ2659" s="113">
        <v>138</v>
      </c>
      <c r="AR2659" s="302" t="str">
        <f>IF(ISNA(VLOOKUP(AT2659,[1]FISQ!$D$2:$J$1713,7,0)),"-",VLOOKUP(AT2659,[1]FISQ!$D$2:$J$1713,7,0))</f>
        <v>-</v>
      </c>
      <c r="AS2659" s="302" t="str">
        <f>IF(ISNA(VLOOKUP(AT2659,[1]FISQ!$D$2:$J$1713,4,0)),"-",CONCATENATE("(",VLOOKUP(AT2659,[1]FISQ!$D$2:$J$1713,4,0),")"))</f>
        <v>-</v>
      </c>
      <c r="AT2659" s="71" t="s">
        <v>5322</v>
      </c>
      <c r="AU2659" s="38"/>
      <c r="AV2659" s="38"/>
      <c r="AW2659" s="38"/>
    </row>
    <row r="2660" spans="1:49" ht="25.5">
      <c r="A2660" s="33">
        <v>2659</v>
      </c>
      <c r="B2660" s="33" t="str">
        <f t="shared" si="133"/>
        <v>3396_II</v>
      </c>
      <c r="C2660" s="33" t="str">
        <f t="shared" si="134"/>
        <v>4.3//4.1</v>
      </c>
      <c r="D2660" s="61">
        <v>3396</v>
      </c>
      <c r="E2660" s="82" t="s">
        <v>6374</v>
      </c>
      <c r="F2660" s="395" t="s">
        <v>7296</v>
      </c>
      <c r="G2660" s="62" t="str">
        <f>VLOOKUP(CONCATENATE(TEXT(I2660,"0"),"_",TEXT(F2660,"0")),[1]CodC!$A$2:$D$250,4,0)</f>
        <v>Matérias que, em contacto com a água, libertam gases inflamáveis, sólidas, inflamáveis;</v>
      </c>
      <c r="H2660" s="395" t="s">
        <v>7297</v>
      </c>
      <c r="I2660" s="68">
        <v>4</v>
      </c>
      <c r="J2660" s="68" t="s">
        <v>298</v>
      </c>
      <c r="K2660" s="68" t="s">
        <v>1405</v>
      </c>
      <c r="L2660" s="68" t="s">
        <v>849</v>
      </c>
      <c r="M2660" s="68"/>
      <c r="N2660" s="64" t="s">
        <v>51</v>
      </c>
      <c r="O2660" s="64" t="s">
        <v>51</v>
      </c>
      <c r="P2660" s="113" t="s">
        <v>22423</v>
      </c>
      <c r="Q2660" s="70" t="s">
        <v>5991</v>
      </c>
      <c r="R2660" s="70" t="s">
        <v>5680</v>
      </c>
      <c r="S2660" s="65" t="str">
        <f t="shared" si="135"/>
        <v xml:space="preserve"> SW2 H1</v>
      </c>
      <c r="T2660" s="68" t="s">
        <v>6954</v>
      </c>
      <c r="U2660" s="68"/>
      <c r="V2660" s="68"/>
      <c r="W2660" s="68"/>
      <c r="X2660" s="68"/>
      <c r="Y2660" s="68"/>
      <c r="Z2660" s="68"/>
      <c r="AA2660" s="68"/>
      <c r="AB2660" s="68"/>
      <c r="AC2660" s="68"/>
      <c r="AD2660" s="68"/>
      <c r="AE2660" s="68"/>
      <c r="AF2660" s="68"/>
      <c r="AG2660" s="68"/>
      <c r="AH2660" s="68"/>
      <c r="AI2660" s="68"/>
      <c r="AJ2660" s="68"/>
      <c r="AK2660" s="68"/>
      <c r="AL2660" s="68"/>
      <c r="AM2660" s="70" t="str">
        <f>AM2659</f>
        <v>Sólido inflamável. Reage violentamente com a humidade, água e ácidos libertando gás inflamável.</v>
      </c>
      <c r="AN2660" s="63" t="str">
        <f>IF(ISNA(VLOOKUP(D2660,[1]GRE_Tabela2!$A$4:$D$112,4,0)),"-",VLOOKUP(D2660,[1]GRE_Tabela2!$A$4:$D$112,4,0))</f>
        <v>-</v>
      </c>
      <c r="AO2660" s="68" t="s">
        <v>1065</v>
      </c>
      <c r="AP2660" s="68" t="s">
        <v>1406</v>
      </c>
      <c r="AQ2660" s="113">
        <v>138</v>
      </c>
      <c r="AR2660" s="302" t="str">
        <f>IF(ISNA(VLOOKUP(AT2660,[1]FISQ!$D$2:$J$1713,7,0)),"-",VLOOKUP(AT2660,[1]FISQ!$D$2:$J$1713,7,0))</f>
        <v>-</v>
      </c>
      <c r="AS2660" s="302" t="str">
        <f>IF(ISNA(VLOOKUP(AT2660,[1]FISQ!$D$2:$J$1713,4,0)),"-",CONCATENATE("(",VLOOKUP(AT2660,[1]FISQ!$D$2:$J$1713,4,0),")"))</f>
        <v>-</v>
      </c>
      <c r="AT2660" s="71" t="s">
        <v>5322</v>
      </c>
      <c r="AU2660" s="38"/>
      <c r="AV2660" s="38"/>
      <c r="AW2660" s="38"/>
    </row>
    <row r="2661" spans="1:49" ht="25.5">
      <c r="A2661" s="33">
        <v>2660</v>
      </c>
      <c r="B2661" s="33" t="str">
        <f t="shared" si="133"/>
        <v>3396_III</v>
      </c>
      <c r="C2661" s="33" t="str">
        <f t="shared" si="134"/>
        <v>4.3//4.1</v>
      </c>
      <c r="D2661" s="61">
        <v>3396</v>
      </c>
      <c r="E2661" s="82" t="s">
        <v>6374</v>
      </c>
      <c r="F2661" s="395" t="s">
        <v>7296</v>
      </c>
      <c r="G2661" s="62" t="str">
        <f>VLOOKUP(CONCATENATE(TEXT(I2661,"0"),"_",TEXT(F2661,"0")),[1]CodC!$A$2:$D$250,4,0)</f>
        <v>Matérias que, em contacto com a água, libertam gases inflamáveis, sólidas, inflamáveis;</v>
      </c>
      <c r="H2661" s="395" t="s">
        <v>7297</v>
      </c>
      <c r="I2661" s="68">
        <v>4</v>
      </c>
      <c r="J2661" s="68" t="s">
        <v>298</v>
      </c>
      <c r="K2661" s="68" t="s">
        <v>1405</v>
      </c>
      <c r="L2661" s="68" t="s">
        <v>879</v>
      </c>
      <c r="M2661" s="68"/>
      <c r="N2661" s="64" t="s">
        <v>51</v>
      </c>
      <c r="O2661" s="64" t="s">
        <v>1160</v>
      </c>
      <c r="P2661" s="113" t="s">
        <v>22423</v>
      </c>
      <c r="Q2661" s="70" t="s">
        <v>5991</v>
      </c>
      <c r="R2661" s="70" t="s">
        <v>5680</v>
      </c>
      <c r="S2661" s="65" t="str">
        <f t="shared" si="135"/>
        <v xml:space="preserve"> SW2 H1</v>
      </c>
      <c r="T2661" s="68" t="s">
        <v>6954</v>
      </c>
      <c r="U2661" s="68"/>
      <c r="V2661" s="68"/>
      <c r="W2661" s="68"/>
      <c r="X2661" s="68"/>
      <c r="Y2661" s="68"/>
      <c r="Z2661" s="68"/>
      <c r="AA2661" s="68"/>
      <c r="AB2661" s="68"/>
      <c r="AC2661" s="68"/>
      <c r="AD2661" s="68"/>
      <c r="AE2661" s="68"/>
      <c r="AF2661" s="68"/>
      <c r="AG2661" s="68"/>
      <c r="AH2661" s="68"/>
      <c r="AI2661" s="68"/>
      <c r="AJ2661" s="68"/>
      <c r="AK2661" s="68"/>
      <c r="AL2661" s="68"/>
      <c r="AM2661" s="70" t="str">
        <f>AM2660</f>
        <v>Sólido inflamável. Reage violentamente com a humidade, água e ácidos libertando gás inflamável.</v>
      </c>
      <c r="AN2661" s="63" t="str">
        <f>IF(ISNA(VLOOKUP(D2661,[1]GRE_Tabela2!$A$4:$D$112,4,0)),"-",VLOOKUP(D2661,[1]GRE_Tabela2!$A$4:$D$112,4,0))</f>
        <v>-</v>
      </c>
      <c r="AO2661" s="68" t="s">
        <v>1065</v>
      </c>
      <c r="AP2661" s="68" t="s">
        <v>1406</v>
      </c>
      <c r="AQ2661" s="113">
        <v>138</v>
      </c>
      <c r="AR2661" s="302" t="str">
        <f>IF(ISNA(VLOOKUP(AT2661,[1]FISQ!$D$2:$J$1713,7,0)),"-",VLOOKUP(AT2661,[1]FISQ!$D$2:$J$1713,7,0))</f>
        <v>-</v>
      </c>
      <c r="AS2661" s="302" t="str">
        <f>IF(ISNA(VLOOKUP(AT2661,[1]FISQ!$D$2:$J$1713,4,0)),"-",CONCATENATE("(",VLOOKUP(AT2661,[1]FISQ!$D$2:$J$1713,4,0),")"))</f>
        <v>-</v>
      </c>
      <c r="AT2661" s="71" t="s">
        <v>5322</v>
      </c>
      <c r="AU2661" s="38"/>
      <c r="AV2661" s="38"/>
      <c r="AW2661" s="38"/>
    </row>
    <row r="2662" spans="1:49" ht="38.25">
      <c r="A2662" s="33">
        <v>2661</v>
      </c>
      <c r="B2662" s="33" t="str">
        <f t="shared" si="133"/>
        <v>3397_I</v>
      </c>
      <c r="C2662" s="33" t="str">
        <f t="shared" si="134"/>
        <v>4.3//4.2</v>
      </c>
      <c r="D2662" s="61">
        <v>3397</v>
      </c>
      <c r="E2662" s="82" t="s">
        <v>6402</v>
      </c>
      <c r="F2662" s="395" t="s">
        <v>7312</v>
      </c>
      <c r="G2662" s="62" t="str">
        <f>VLOOKUP(CONCATENATE(TEXT(I2662,"0"),"_",TEXT(F2662,"0")),[1]CodC!$A$2:$D$250,4,0)</f>
        <v>Matérias suscetíveis de auto-aquecimento que, em contacto com a água, libertam gases inflamáveis, sólidas;</v>
      </c>
      <c r="H2662" s="395" t="s">
        <v>7309</v>
      </c>
      <c r="I2662" s="68">
        <v>4</v>
      </c>
      <c r="J2662" s="68" t="s">
        <v>298</v>
      </c>
      <c r="K2662" s="68" t="s">
        <v>1579</v>
      </c>
      <c r="L2662" s="68" t="s">
        <v>746</v>
      </c>
      <c r="M2662" s="68"/>
      <c r="N2662" s="64" t="s">
        <v>51</v>
      </c>
      <c r="O2662" s="64" t="s">
        <v>51</v>
      </c>
      <c r="P2662" s="113" t="s">
        <v>22423</v>
      </c>
      <c r="Q2662" s="70" t="s">
        <v>5991</v>
      </c>
      <c r="R2662" s="70" t="s">
        <v>5680</v>
      </c>
      <c r="S2662" s="65" t="str">
        <f t="shared" si="135"/>
        <v xml:space="preserve"> SW2 H1</v>
      </c>
      <c r="T2662" s="68" t="s">
        <v>6954</v>
      </c>
      <c r="U2662" s="68"/>
      <c r="V2662" s="68"/>
      <c r="W2662" s="68"/>
      <c r="X2662" s="68"/>
      <c r="Y2662" s="68"/>
      <c r="Z2662" s="68"/>
      <c r="AA2662" s="68"/>
      <c r="AB2662" s="68"/>
      <c r="AC2662" s="68"/>
      <c r="AD2662" s="68"/>
      <c r="AE2662" s="68"/>
      <c r="AF2662" s="68"/>
      <c r="AG2662" s="68"/>
      <c r="AH2662" s="68"/>
      <c r="AI2662" s="68"/>
      <c r="AJ2662" s="68"/>
      <c r="AK2662" s="68"/>
      <c r="AL2662" s="68"/>
      <c r="AM2662" s="70" t="s">
        <v>6161</v>
      </c>
      <c r="AN2662" s="63" t="str">
        <f>IF(ISNA(VLOOKUP(D2662,[1]GRE_Tabela2!$A$4:$D$112,4,0)),"-",VLOOKUP(D2662,[1]GRE_Tabela2!$A$4:$D$112,4,0))</f>
        <v>-</v>
      </c>
      <c r="AO2662" s="41" t="s">
        <v>1065</v>
      </c>
      <c r="AP2662" s="68" t="s">
        <v>1406</v>
      </c>
      <c r="AQ2662" s="113">
        <v>138</v>
      </c>
      <c r="AR2662" s="302" t="str">
        <f>IF(ISNA(VLOOKUP(AT2662,[1]FISQ!$D$2:$J$1713,7,0)),"-",VLOOKUP(AT2662,[1]FISQ!$D$2:$J$1713,7,0))</f>
        <v>-</v>
      </c>
      <c r="AS2662" s="302" t="str">
        <f>IF(ISNA(VLOOKUP(AT2662,[1]FISQ!$D$2:$J$1713,4,0)),"-",CONCATENATE("(",VLOOKUP(AT2662,[1]FISQ!$D$2:$J$1713,4,0),")"))</f>
        <v>-</v>
      </c>
      <c r="AT2662" s="71" t="s">
        <v>5323</v>
      </c>
      <c r="AU2662" s="38"/>
      <c r="AV2662" s="38"/>
      <c r="AW2662" s="38"/>
    </row>
    <row r="2663" spans="1:49" ht="38.25">
      <c r="A2663" s="33">
        <v>2662</v>
      </c>
      <c r="B2663" s="33" t="str">
        <f t="shared" si="133"/>
        <v>3397_II</v>
      </c>
      <c r="C2663" s="33" t="str">
        <f t="shared" si="134"/>
        <v>4.3//4.2</v>
      </c>
      <c r="D2663" s="61">
        <v>3397</v>
      </c>
      <c r="E2663" s="82" t="s">
        <v>6402</v>
      </c>
      <c r="F2663" s="395" t="s">
        <v>7312</v>
      </c>
      <c r="G2663" s="62" t="str">
        <f>VLOOKUP(CONCATENATE(TEXT(I2663,"0"),"_",TEXT(F2663,"0")),[1]CodC!$A$2:$D$250,4,0)</f>
        <v>Matérias suscetíveis de auto-aquecimento que, em contacto com a água, libertam gases inflamáveis, sólidas;</v>
      </c>
      <c r="H2663" s="395" t="s">
        <v>7297</v>
      </c>
      <c r="I2663" s="68">
        <v>4</v>
      </c>
      <c r="J2663" s="68" t="s">
        <v>298</v>
      </c>
      <c r="K2663" s="68" t="s">
        <v>1579</v>
      </c>
      <c r="L2663" s="68" t="s">
        <v>849</v>
      </c>
      <c r="M2663" s="68"/>
      <c r="N2663" s="64" t="s">
        <v>51</v>
      </c>
      <c r="O2663" s="64" t="s">
        <v>51</v>
      </c>
      <c r="P2663" s="113" t="s">
        <v>22423</v>
      </c>
      <c r="Q2663" s="70" t="s">
        <v>5991</v>
      </c>
      <c r="R2663" s="70" t="s">
        <v>5680</v>
      </c>
      <c r="S2663" s="65" t="str">
        <f t="shared" si="135"/>
        <v xml:space="preserve"> SW2 H1</v>
      </c>
      <c r="T2663" s="68" t="s">
        <v>6954</v>
      </c>
      <c r="U2663" s="68"/>
      <c r="V2663" s="68"/>
      <c r="W2663" s="68"/>
      <c r="X2663" s="68"/>
      <c r="Y2663" s="68"/>
      <c r="Z2663" s="68"/>
      <c r="AA2663" s="68"/>
      <c r="AB2663" s="68"/>
      <c r="AC2663" s="68"/>
      <c r="AD2663" s="68"/>
      <c r="AE2663" s="68"/>
      <c r="AF2663" s="68"/>
      <c r="AG2663" s="68"/>
      <c r="AH2663" s="68"/>
      <c r="AI2663" s="68"/>
      <c r="AJ2663" s="68"/>
      <c r="AK2663" s="68"/>
      <c r="AL2663" s="68"/>
      <c r="AM2663" s="70" t="str">
        <f>AM2662</f>
        <v>Suscetíveis de auto-aquecimento ou combustão espontânea. Reage violentamente com a humidade, água e ácidos libertando gás inflamável.</v>
      </c>
      <c r="AN2663" s="63" t="str">
        <f>IF(ISNA(VLOOKUP(D2663,[1]GRE_Tabela2!$A$4:$D$112,4,0)),"-",VLOOKUP(D2663,[1]GRE_Tabela2!$A$4:$D$112,4,0))</f>
        <v>-</v>
      </c>
      <c r="AO2663" s="68" t="s">
        <v>1065</v>
      </c>
      <c r="AP2663" s="68" t="s">
        <v>1406</v>
      </c>
      <c r="AQ2663" s="113">
        <v>138</v>
      </c>
      <c r="AR2663" s="302" t="str">
        <f>IF(ISNA(VLOOKUP(AT2663,[1]FISQ!$D$2:$J$1713,7,0)),"-",VLOOKUP(AT2663,[1]FISQ!$D$2:$J$1713,7,0))</f>
        <v>-</v>
      </c>
      <c r="AS2663" s="302" t="str">
        <f>IF(ISNA(VLOOKUP(AT2663,[1]FISQ!$D$2:$J$1713,4,0)),"-",CONCATENATE("(",VLOOKUP(AT2663,[1]FISQ!$D$2:$J$1713,4,0),")"))</f>
        <v>-</v>
      </c>
      <c r="AT2663" s="71" t="s">
        <v>5323</v>
      </c>
      <c r="AU2663" s="38"/>
      <c r="AV2663" s="38"/>
      <c r="AW2663" s="38"/>
    </row>
    <row r="2664" spans="1:49" ht="38.25">
      <c r="A2664" s="33">
        <v>2663</v>
      </c>
      <c r="B2664" s="33" t="str">
        <f t="shared" si="133"/>
        <v>3397_III</v>
      </c>
      <c r="C2664" s="33" t="str">
        <f t="shared" si="134"/>
        <v>4.3//4.2</v>
      </c>
      <c r="D2664" s="61">
        <v>3397</v>
      </c>
      <c r="E2664" s="82" t="s">
        <v>6402</v>
      </c>
      <c r="F2664" s="395" t="s">
        <v>7312</v>
      </c>
      <c r="G2664" s="62" t="str">
        <f>VLOOKUP(CONCATENATE(TEXT(I2664,"0"),"_",TEXT(F2664,"0")),[1]CodC!$A$2:$D$250,4,0)</f>
        <v>Matérias suscetíveis de auto-aquecimento que, em contacto com a água, libertam gases inflamáveis, sólidas;</v>
      </c>
      <c r="H2664" s="395" t="s">
        <v>7297</v>
      </c>
      <c r="I2664" s="68">
        <v>4</v>
      </c>
      <c r="J2664" s="68" t="s">
        <v>298</v>
      </c>
      <c r="K2664" s="68" t="s">
        <v>1579</v>
      </c>
      <c r="L2664" s="68" t="s">
        <v>879</v>
      </c>
      <c r="M2664" s="68"/>
      <c r="N2664" s="64" t="s">
        <v>51</v>
      </c>
      <c r="O2664" s="64" t="s">
        <v>1160</v>
      </c>
      <c r="P2664" s="113" t="s">
        <v>22423</v>
      </c>
      <c r="Q2664" s="70" t="s">
        <v>5991</v>
      </c>
      <c r="R2664" s="70" t="s">
        <v>5680</v>
      </c>
      <c r="S2664" s="65" t="str">
        <f t="shared" si="135"/>
        <v xml:space="preserve"> SW2 H1</v>
      </c>
      <c r="T2664" s="68" t="s">
        <v>6954</v>
      </c>
      <c r="U2664" s="68"/>
      <c r="V2664" s="68"/>
      <c r="W2664" s="68"/>
      <c r="X2664" s="68"/>
      <c r="Y2664" s="68"/>
      <c r="Z2664" s="68"/>
      <c r="AA2664" s="68"/>
      <c r="AB2664" s="68"/>
      <c r="AC2664" s="68"/>
      <c r="AD2664" s="68"/>
      <c r="AE2664" s="68"/>
      <c r="AF2664" s="68"/>
      <c r="AG2664" s="68"/>
      <c r="AH2664" s="68"/>
      <c r="AI2664" s="68"/>
      <c r="AJ2664" s="68"/>
      <c r="AK2664" s="68"/>
      <c r="AL2664" s="68"/>
      <c r="AM2664" s="70" t="str">
        <f>AM2663</f>
        <v>Suscetíveis de auto-aquecimento ou combustão espontânea. Reage violentamente com a humidade, água e ácidos libertando gás inflamável.</v>
      </c>
      <c r="AN2664" s="63" t="str">
        <f>IF(ISNA(VLOOKUP(D2664,[1]GRE_Tabela2!$A$4:$D$112,4,0)),"-",VLOOKUP(D2664,[1]GRE_Tabela2!$A$4:$D$112,4,0))</f>
        <v>-</v>
      </c>
      <c r="AO2664" s="68" t="s">
        <v>1065</v>
      </c>
      <c r="AP2664" s="68" t="s">
        <v>1406</v>
      </c>
      <c r="AQ2664" s="113">
        <v>138</v>
      </c>
      <c r="AR2664" s="302" t="str">
        <f>IF(ISNA(VLOOKUP(AT2664,[1]FISQ!$D$2:$J$1713,7,0)),"-",VLOOKUP(AT2664,[1]FISQ!$D$2:$J$1713,7,0))</f>
        <v>-</v>
      </c>
      <c r="AS2664" s="302" t="str">
        <f>IF(ISNA(VLOOKUP(AT2664,[1]FISQ!$D$2:$J$1713,4,0)),"-",CONCATENATE("(",VLOOKUP(AT2664,[1]FISQ!$D$2:$J$1713,4,0),")"))</f>
        <v>-</v>
      </c>
      <c r="AT2664" s="71" t="s">
        <v>5323</v>
      </c>
      <c r="AU2664" s="38"/>
      <c r="AV2664" s="38"/>
      <c r="AW2664" s="38"/>
    </row>
    <row r="2665" spans="1:49" ht="25.5">
      <c r="A2665" s="33">
        <v>2664</v>
      </c>
      <c r="B2665" s="33" t="str">
        <f t="shared" si="133"/>
        <v>3398_I</v>
      </c>
      <c r="C2665" s="33" t="str">
        <f t="shared" si="134"/>
        <v>4.3//-</v>
      </c>
      <c r="D2665" s="61">
        <v>3398</v>
      </c>
      <c r="E2665" s="82" t="s">
        <v>6375</v>
      </c>
      <c r="F2665" s="395" t="s">
        <v>7305</v>
      </c>
      <c r="G2665" s="62" t="str">
        <f>VLOOKUP(CONCATENATE(TEXT(I2665,"0"),"_",TEXT(F2665,"0")),[1]CodC!$A$2:$D$250,4,0)</f>
        <v>Matérias que, em contacto com a água, libertam gases inflamáveis, sem perigo subsidiário, líquidas;</v>
      </c>
      <c r="H2665" s="395" t="s">
        <v>7306</v>
      </c>
      <c r="I2665" s="68">
        <v>4</v>
      </c>
      <c r="J2665" s="68" t="s">
        <v>298</v>
      </c>
      <c r="K2665" s="69" t="s">
        <v>19</v>
      </c>
      <c r="L2665" s="68" t="s">
        <v>746</v>
      </c>
      <c r="M2665" s="68"/>
      <c r="N2665" s="64" t="s">
        <v>51</v>
      </c>
      <c r="O2665" s="64" t="s">
        <v>51</v>
      </c>
      <c r="P2665" s="113" t="s">
        <v>22426</v>
      </c>
      <c r="Q2665" s="70" t="s">
        <v>5991</v>
      </c>
      <c r="R2665" s="70" t="s">
        <v>5680</v>
      </c>
      <c r="S2665" s="65" t="str">
        <f t="shared" si="135"/>
        <v xml:space="preserve"> SW2 H1</v>
      </c>
      <c r="T2665" s="68" t="s">
        <v>6954</v>
      </c>
      <c r="U2665" s="68"/>
      <c r="V2665" s="68"/>
      <c r="W2665" s="68"/>
      <c r="X2665" s="68"/>
      <c r="Y2665" s="68"/>
      <c r="Z2665" s="68"/>
      <c r="AA2665" s="68"/>
      <c r="AB2665" s="68"/>
      <c r="AC2665" s="68"/>
      <c r="AD2665" s="68"/>
      <c r="AE2665" s="68"/>
      <c r="AF2665" s="68"/>
      <c r="AG2665" s="68"/>
      <c r="AH2665" s="68"/>
      <c r="AI2665" s="68"/>
      <c r="AJ2665" s="68"/>
      <c r="AK2665" s="68"/>
      <c r="AL2665" s="68"/>
      <c r="AM2665" s="70" t="s">
        <v>5319</v>
      </c>
      <c r="AN2665" s="63" t="str">
        <f>IF(ISNA(VLOOKUP(D2665,[1]GRE_Tabela2!$A$4:$D$112,4,0)),"-",VLOOKUP(D2665,[1]GRE_Tabela2!$A$4:$D$112,4,0))</f>
        <v>-</v>
      </c>
      <c r="AO2665" s="41" t="s">
        <v>1065</v>
      </c>
      <c r="AP2665" s="68" t="s">
        <v>1406</v>
      </c>
      <c r="AQ2665" s="113">
        <v>135</v>
      </c>
      <c r="AR2665" s="302" t="str">
        <f>IF(ISNA(VLOOKUP(AT2665,[1]FISQ!$D$2:$J$1713,7,0)),"-",VLOOKUP(AT2665,[1]FISQ!$D$2:$J$1713,7,0))</f>
        <v>-</v>
      </c>
      <c r="AS2665" s="302" t="str">
        <f>IF(ISNA(VLOOKUP(AT2665,[1]FISQ!$D$2:$J$1713,4,0)),"-",CONCATENATE("(",VLOOKUP(AT2665,[1]FISQ!$D$2:$J$1713,4,0),")"))</f>
        <v>-</v>
      </c>
      <c r="AT2665" s="71" t="s">
        <v>5324</v>
      </c>
      <c r="AU2665" s="38"/>
      <c r="AV2665" s="38"/>
      <c r="AW2665" s="38"/>
    </row>
    <row r="2666" spans="1:49" ht="25.5">
      <c r="A2666" s="33">
        <v>2665</v>
      </c>
      <c r="B2666" s="33" t="str">
        <f t="shared" si="133"/>
        <v>3398_II</v>
      </c>
      <c r="C2666" s="33" t="str">
        <f t="shared" si="134"/>
        <v>4.3//-</v>
      </c>
      <c r="D2666" s="61">
        <v>3398</v>
      </c>
      <c r="E2666" s="82" t="s">
        <v>6375</v>
      </c>
      <c r="F2666" s="395" t="s">
        <v>7305</v>
      </c>
      <c r="G2666" s="62" t="str">
        <f>VLOOKUP(CONCATENATE(TEXT(I2666,"0"),"_",TEXT(F2666,"0")),[1]CodC!$A$2:$D$250,4,0)</f>
        <v>Matérias que, em contacto com a água, libertam gases inflamáveis, sem perigo subsidiário, líquidas;</v>
      </c>
      <c r="H2666" s="395" t="s">
        <v>7476</v>
      </c>
      <c r="I2666" s="68">
        <v>4</v>
      </c>
      <c r="J2666" s="68" t="s">
        <v>298</v>
      </c>
      <c r="K2666" s="64" t="s">
        <v>19</v>
      </c>
      <c r="L2666" s="68" t="s">
        <v>849</v>
      </c>
      <c r="M2666" s="68"/>
      <c r="N2666" s="64" t="s">
        <v>51</v>
      </c>
      <c r="O2666" s="64" t="s">
        <v>51</v>
      </c>
      <c r="P2666" s="113" t="s">
        <v>22426</v>
      </c>
      <c r="Q2666" s="70" t="s">
        <v>5991</v>
      </c>
      <c r="R2666" s="70" t="s">
        <v>5680</v>
      </c>
      <c r="S2666" s="65" t="str">
        <f t="shared" si="135"/>
        <v xml:space="preserve"> SW2 H1</v>
      </c>
      <c r="T2666" s="68" t="s">
        <v>6954</v>
      </c>
      <c r="U2666" s="68"/>
      <c r="V2666" s="68"/>
      <c r="W2666" s="68"/>
      <c r="X2666" s="68"/>
      <c r="Y2666" s="68"/>
      <c r="Z2666" s="68"/>
      <c r="AA2666" s="68"/>
      <c r="AB2666" s="68"/>
      <c r="AC2666" s="68"/>
      <c r="AD2666" s="68"/>
      <c r="AE2666" s="68"/>
      <c r="AF2666" s="68"/>
      <c r="AG2666" s="68"/>
      <c r="AH2666" s="68"/>
      <c r="AI2666" s="68"/>
      <c r="AJ2666" s="68"/>
      <c r="AK2666" s="68"/>
      <c r="AL2666" s="68"/>
      <c r="AM2666" s="70" t="str">
        <f>AM2665</f>
        <v>Reage violentamente com a humidade, água e ácidos libertando gás inflamável.</v>
      </c>
      <c r="AN2666" s="63" t="str">
        <f>IF(ISNA(VLOOKUP(D2666,[1]GRE_Tabela2!$A$4:$D$112,4,0)),"-",VLOOKUP(D2666,[1]GRE_Tabela2!$A$4:$D$112,4,0))</f>
        <v>-</v>
      </c>
      <c r="AO2666" s="68" t="s">
        <v>1065</v>
      </c>
      <c r="AP2666" s="68" t="s">
        <v>1406</v>
      </c>
      <c r="AQ2666" s="113">
        <v>135</v>
      </c>
      <c r="AR2666" s="302" t="str">
        <f>IF(ISNA(VLOOKUP(AT2666,[1]FISQ!$D$2:$J$1713,7,0)),"-",VLOOKUP(AT2666,[1]FISQ!$D$2:$J$1713,7,0))</f>
        <v>-</v>
      </c>
      <c r="AS2666" s="302" t="str">
        <f>IF(ISNA(VLOOKUP(AT2666,[1]FISQ!$D$2:$J$1713,4,0)),"-",CONCATENATE("(",VLOOKUP(AT2666,[1]FISQ!$D$2:$J$1713,4,0),")"))</f>
        <v>-</v>
      </c>
      <c r="AT2666" s="71" t="s">
        <v>5324</v>
      </c>
      <c r="AU2666" s="38"/>
      <c r="AV2666" s="38"/>
      <c r="AW2666" s="38"/>
    </row>
    <row r="2667" spans="1:49" ht="25.5">
      <c r="A2667" s="33">
        <v>2666</v>
      </c>
      <c r="B2667" s="33" t="str">
        <f t="shared" si="133"/>
        <v>3398_III</v>
      </c>
      <c r="C2667" s="33" t="str">
        <f t="shared" si="134"/>
        <v>4.3//-</v>
      </c>
      <c r="D2667" s="61">
        <v>3398</v>
      </c>
      <c r="E2667" s="82" t="s">
        <v>6375</v>
      </c>
      <c r="F2667" s="395" t="s">
        <v>7305</v>
      </c>
      <c r="G2667" s="62" t="str">
        <f>VLOOKUP(CONCATENATE(TEXT(I2667,"0"),"_",TEXT(F2667,"0")),[1]CodC!$A$2:$D$250,4,0)</f>
        <v>Matérias que, em contacto com a água, libertam gases inflamáveis, sem perigo subsidiário, líquidas;</v>
      </c>
      <c r="H2667" s="395" t="s">
        <v>7476</v>
      </c>
      <c r="I2667" s="68">
        <v>4</v>
      </c>
      <c r="J2667" s="68" t="s">
        <v>298</v>
      </c>
      <c r="K2667" s="64" t="s">
        <v>19</v>
      </c>
      <c r="L2667" s="68" t="s">
        <v>879</v>
      </c>
      <c r="M2667" s="68"/>
      <c r="N2667" s="64" t="s">
        <v>51</v>
      </c>
      <c r="O2667" s="64" t="s">
        <v>1160</v>
      </c>
      <c r="P2667" s="113" t="s">
        <v>22426</v>
      </c>
      <c r="Q2667" s="70" t="s">
        <v>5991</v>
      </c>
      <c r="R2667" s="70" t="s">
        <v>5680</v>
      </c>
      <c r="S2667" s="65" t="str">
        <f t="shared" si="135"/>
        <v xml:space="preserve"> SW2 H1</v>
      </c>
      <c r="T2667" s="68" t="s">
        <v>6954</v>
      </c>
      <c r="U2667" s="68"/>
      <c r="V2667" s="68"/>
      <c r="W2667" s="68"/>
      <c r="X2667" s="68"/>
      <c r="Y2667" s="68"/>
      <c r="Z2667" s="68"/>
      <c r="AA2667" s="68"/>
      <c r="AB2667" s="68"/>
      <c r="AC2667" s="68"/>
      <c r="AD2667" s="68"/>
      <c r="AE2667" s="68"/>
      <c r="AF2667" s="68"/>
      <c r="AG2667" s="68"/>
      <c r="AH2667" s="68"/>
      <c r="AI2667" s="68"/>
      <c r="AJ2667" s="68"/>
      <c r="AK2667" s="68"/>
      <c r="AL2667" s="68"/>
      <c r="AM2667" s="70" t="str">
        <f>AM2666</f>
        <v>Reage violentamente com a humidade, água e ácidos libertando gás inflamável.</v>
      </c>
      <c r="AN2667" s="63" t="str">
        <f>IF(ISNA(VLOOKUP(D2667,[1]GRE_Tabela2!$A$4:$D$112,4,0)),"-",VLOOKUP(D2667,[1]GRE_Tabela2!$A$4:$D$112,4,0))</f>
        <v>-</v>
      </c>
      <c r="AO2667" s="68" t="s">
        <v>1065</v>
      </c>
      <c r="AP2667" s="68" t="s">
        <v>1406</v>
      </c>
      <c r="AQ2667" s="113">
        <v>135</v>
      </c>
      <c r="AR2667" s="302" t="str">
        <f>IF(ISNA(VLOOKUP(AT2667,[1]FISQ!$D$2:$J$1713,7,0)),"-",VLOOKUP(AT2667,[1]FISQ!$D$2:$J$1713,7,0))</f>
        <v>-</v>
      </c>
      <c r="AS2667" s="302" t="str">
        <f>IF(ISNA(VLOOKUP(AT2667,[1]FISQ!$D$2:$J$1713,4,0)),"-",CONCATENATE("(",VLOOKUP(AT2667,[1]FISQ!$D$2:$J$1713,4,0),")"))</f>
        <v>-</v>
      </c>
      <c r="AT2667" s="71" t="s">
        <v>5324</v>
      </c>
      <c r="AU2667" s="38"/>
      <c r="AV2667" s="38"/>
      <c r="AW2667" s="38"/>
    </row>
    <row r="2668" spans="1:49" ht="25.5">
      <c r="A2668" s="33">
        <v>2667</v>
      </c>
      <c r="B2668" s="33" t="str">
        <f t="shared" si="133"/>
        <v>3399_I</v>
      </c>
      <c r="C2668" s="33" t="str">
        <f t="shared" si="134"/>
        <v>4.3//3</v>
      </c>
      <c r="D2668" s="61">
        <v>3399</v>
      </c>
      <c r="E2668" s="82" t="s">
        <v>6376</v>
      </c>
      <c r="F2668" s="395" t="s">
        <v>7311</v>
      </c>
      <c r="G2668" s="62" t="str">
        <f>VLOOKUP(CONCATENATE(TEXT(I2668,"0"),"_",TEXT(F2668,"0")),[1]CodC!$A$2:$D$250,4,0)</f>
        <v>Matérias que, em contacto com a água, libertam gases inflamáveis, líquidas, inflamáveis;</v>
      </c>
      <c r="H2668" s="395" t="s">
        <v>7306</v>
      </c>
      <c r="I2668" s="68">
        <v>4</v>
      </c>
      <c r="J2668" s="68" t="s">
        <v>298</v>
      </c>
      <c r="K2668" s="63" t="s">
        <v>848</v>
      </c>
      <c r="L2668" s="68" t="s">
        <v>746</v>
      </c>
      <c r="M2668" s="68"/>
      <c r="N2668" s="64" t="s">
        <v>51</v>
      </c>
      <c r="O2668" s="64" t="s">
        <v>51</v>
      </c>
      <c r="P2668" s="113" t="s">
        <v>22423</v>
      </c>
      <c r="Q2668" s="70" t="s">
        <v>627</v>
      </c>
      <c r="R2668" s="70" t="s">
        <v>2186</v>
      </c>
      <c r="S2668" s="65" t="str">
        <f t="shared" si="135"/>
        <v xml:space="preserve">SW2 H1 </v>
      </c>
      <c r="T2668" s="68" t="s">
        <v>6954</v>
      </c>
      <c r="U2668" s="68"/>
      <c r="V2668" s="68"/>
      <c r="W2668" s="68"/>
      <c r="X2668" s="68"/>
      <c r="Y2668" s="68"/>
      <c r="Z2668" s="68"/>
      <c r="AA2668" s="68"/>
      <c r="AB2668" s="68"/>
      <c r="AC2668" s="68"/>
      <c r="AD2668" s="68"/>
      <c r="AE2668" s="68"/>
      <c r="AF2668" s="68"/>
      <c r="AG2668" s="68"/>
      <c r="AH2668" s="68"/>
      <c r="AI2668" s="68"/>
      <c r="AJ2668" s="68"/>
      <c r="AK2668" s="68"/>
      <c r="AL2668" s="68"/>
      <c r="AM2668" s="70" t="s">
        <v>5325</v>
      </c>
      <c r="AN2668" s="63" t="str">
        <f>IF(ISNA(VLOOKUP(D2668,[1]GRE_Tabela2!$A$4:$D$112,4,0)),"-",VLOOKUP(D2668,[1]GRE_Tabela2!$A$4:$D$112,4,0))</f>
        <v>-</v>
      </c>
      <c r="AO2668" s="41" t="s">
        <v>1065</v>
      </c>
      <c r="AP2668" s="68" t="s">
        <v>1406</v>
      </c>
      <c r="AQ2668" s="113">
        <v>138</v>
      </c>
      <c r="AR2668" s="302" t="str">
        <f>IF(ISNA(VLOOKUP(AT2668,[1]FISQ!$D$2:$J$1713,7,0)),"-",VLOOKUP(AT2668,[1]FISQ!$D$2:$J$1713,7,0))</f>
        <v>-</v>
      </c>
      <c r="AS2668" s="302" t="str">
        <f>IF(ISNA(VLOOKUP(AT2668,[1]FISQ!$D$2:$J$1713,4,0)),"-",CONCATENATE("(",VLOOKUP(AT2668,[1]FISQ!$D$2:$J$1713,4,0),")"))</f>
        <v>-</v>
      </c>
      <c r="AT2668" s="71" t="s">
        <v>5326</v>
      </c>
      <c r="AU2668" s="38"/>
      <c r="AV2668" s="38"/>
      <c r="AW2668" s="38"/>
    </row>
    <row r="2669" spans="1:49" ht="25.5">
      <c r="A2669" s="33">
        <v>2668</v>
      </c>
      <c r="B2669" s="33" t="str">
        <f t="shared" si="133"/>
        <v>3399_II</v>
      </c>
      <c r="C2669" s="33" t="str">
        <f t="shared" si="134"/>
        <v>4.3//3</v>
      </c>
      <c r="D2669" s="61">
        <v>3399</v>
      </c>
      <c r="E2669" s="82" t="s">
        <v>6376</v>
      </c>
      <c r="F2669" s="395" t="s">
        <v>7311</v>
      </c>
      <c r="G2669" s="62" t="str">
        <f>VLOOKUP(CONCATENATE(TEXT(I2669,"0"),"_",TEXT(F2669,"0")),[1]CodC!$A$2:$D$250,4,0)</f>
        <v>Matérias que, em contacto com a água, libertam gases inflamáveis, líquidas, inflamáveis;</v>
      </c>
      <c r="H2669" s="395" t="s">
        <v>7476</v>
      </c>
      <c r="I2669" s="68">
        <v>4</v>
      </c>
      <c r="J2669" s="68" t="s">
        <v>298</v>
      </c>
      <c r="K2669" s="68" t="s">
        <v>848</v>
      </c>
      <c r="L2669" s="68" t="s">
        <v>849</v>
      </c>
      <c r="M2669" s="68"/>
      <c r="N2669" s="64" t="s">
        <v>51</v>
      </c>
      <c r="O2669" s="64" t="s">
        <v>51</v>
      </c>
      <c r="P2669" s="113" t="s">
        <v>22423</v>
      </c>
      <c r="Q2669" s="70" t="s">
        <v>7229</v>
      </c>
      <c r="R2669" s="70" t="s">
        <v>5622</v>
      </c>
      <c r="S2669" s="65" t="str">
        <f t="shared" si="135"/>
        <v xml:space="preserve"> SW2 H1</v>
      </c>
      <c r="T2669" s="68" t="s">
        <v>6954</v>
      </c>
      <c r="U2669" s="68"/>
      <c r="V2669" s="68"/>
      <c r="W2669" s="68"/>
      <c r="X2669" s="68"/>
      <c r="Y2669" s="68"/>
      <c r="Z2669" s="68"/>
      <c r="AA2669" s="68"/>
      <c r="AB2669" s="68"/>
      <c r="AC2669" s="68"/>
      <c r="AD2669" s="68"/>
      <c r="AE2669" s="68"/>
      <c r="AF2669" s="68"/>
      <c r="AG2669" s="68"/>
      <c r="AH2669" s="68"/>
      <c r="AI2669" s="68"/>
      <c r="AJ2669" s="68"/>
      <c r="AK2669" s="68"/>
      <c r="AL2669" s="68"/>
      <c r="AM2669" s="70" t="str">
        <f>AM2668</f>
        <v>Líquido inflamável. Reage violentamente com a humidade, água e ácidos libertando gás inflamável.</v>
      </c>
      <c r="AN2669" s="63" t="str">
        <f>IF(ISNA(VLOOKUP(D2669,[1]GRE_Tabela2!$A$4:$D$112,4,0)),"-",VLOOKUP(D2669,[1]GRE_Tabela2!$A$4:$D$112,4,0))</f>
        <v>-</v>
      </c>
      <c r="AO2669" s="68" t="s">
        <v>1065</v>
      </c>
      <c r="AP2669" s="68" t="s">
        <v>1406</v>
      </c>
      <c r="AQ2669" s="113">
        <v>138</v>
      </c>
      <c r="AR2669" s="302" t="str">
        <f>IF(ISNA(VLOOKUP(AT2669,[1]FISQ!$D$2:$J$1713,7,0)),"-",VLOOKUP(AT2669,[1]FISQ!$D$2:$J$1713,7,0))</f>
        <v>-</v>
      </c>
      <c r="AS2669" s="302" t="str">
        <f>IF(ISNA(VLOOKUP(AT2669,[1]FISQ!$D$2:$J$1713,4,0)),"-",CONCATENATE("(",VLOOKUP(AT2669,[1]FISQ!$D$2:$J$1713,4,0),")"))</f>
        <v>-</v>
      </c>
      <c r="AT2669" s="71" t="s">
        <v>5327</v>
      </c>
      <c r="AU2669" s="38"/>
      <c r="AV2669" s="38"/>
      <c r="AW2669" s="38"/>
    </row>
    <row r="2670" spans="1:49" ht="25.5">
      <c r="A2670" s="33">
        <v>2669</v>
      </c>
      <c r="B2670" s="33" t="str">
        <f t="shared" si="133"/>
        <v>3399_III</v>
      </c>
      <c r="C2670" s="33" t="str">
        <f t="shared" si="134"/>
        <v>4.3//3</v>
      </c>
      <c r="D2670" s="61">
        <v>3399</v>
      </c>
      <c r="E2670" s="82" t="s">
        <v>6376</v>
      </c>
      <c r="F2670" s="395" t="s">
        <v>7311</v>
      </c>
      <c r="G2670" s="62" t="str">
        <f>VLOOKUP(CONCATENATE(TEXT(I2670,"0"),"_",TEXT(F2670,"0")),[1]CodC!$A$2:$D$250,4,0)</f>
        <v>Matérias que, em contacto com a água, libertam gases inflamáveis, líquidas, inflamáveis;</v>
      </c>
      <c r="H2670" s="395" t="s">
        <v>7476</v>
      </c>
      <c r="I2670" s="68">
        <v>4</v>
      </c>
      <c r="J2670" s="68" t="s">
        <v>298</v>
      </c>
      <c r="K2670" s="68" t="s">
        <v>848</v>
      </c>
      <c r="L2670" s="68" t="s">
        <v>879</v>
      </c>
      <c r="M2670" s="68"/>
      <c r="N2670" s="64" t="s">
        <v>51</v>
      </c>
      <c r="O2670" s="64" t="s">
        <v>1160</v>
      </c>
      <c r="P2670" s="113" t="s">
        <v>22423</v>
      </c>
      <c r="Q2670" s="70" t="s">
        <v>5991</v>
      </c>
      <c r="R2670" s="70" t="s">
        <v>5680</v>
      </c>
      <c r="S2670" s="65" t="str">
        <f t="shared" si="135"/>
        <v xml:space="preserve"> SW2 H1</v>
      </c>
      <c r="T2670" s="68" t="s">
        <v>6954</v>
      </c>
      <c r="U2670" s="68"/>
      <c r="V2670" s="68"/>
      <c r="W2670" s="68"/>
      <c r="X2670" s="68"/>
      <c r="Y2670" s="68"/>
      <c r="Z2670" s="68"/>
      <c r="AA2670" s="68"/>
      <c r="AB2670" s="68"/>
      <c r="AC2670" s="68"/>
      <c r="AD2670" s="68"/>
      <c r="AE2670" s="68"/>
      <c r="AF2670" s="68"/>
      <c r="AG2670" s="68"/>
      <c r="AH2670" s="68"/>
      <c r="AI2670" s="68"/>
      <c r="AJ2670" s="68"/>
      <c r="AK2670" s="68"/>
      <c r="AL2670" s="68"/>
      <c r="AM2670" s="70" t="str">
        <f>AM2669</f>
        <v>Líquido inflamável. Reage violentamente com a humidade, água e ácidos libertando gás inflamável.</v>
      </c>
      <c r="AN2670" s="63" t="str">
        <f>IF(ISNA(VLOOKUP(D2670,[1]GRE_Tabela2!$A$4:$D$112,4,0)),"-",VLOOKUP(D2670,[1]GRE_Tabela2!$A$4:$D$112,4,0))</f>
        <v>-</v>
      </c>
      <c r="AO2670" s="68" t="s">
        <v>1065</v>
      </c>
      <c r="AP2670" s="68" t="s">
        <v>1406</v>
      </c>
      <c r="AQ2670" s="113">
        <v>138</v>
      </c>
      <c r="AR2670" s="302" t="str">
        <f>IF(ISNA(VLOOKUP(AT2670,[1]FISQ!$D$2:$J$1713,7,0)),"-",VLOOKUP(AT2670,[1]FISQ!$D$2:$J$1713,7,0))</f>
        <v>-</v>
      </c>
      <c r="AS2670" s="302" t="str">
        <f>IF(ISNA(VLOOKUP(AT2670,[1]FISQ!$D$2:$J$1713,4,0)),"-",CONCATENATE("(",VLOOKUP(AT2670,[1]FISQ!$D$2:$J$1713,4,0),")"))</f>
        <v>-</v>
      </c>
      <c r="AT2670" s="71" t="s">
        <v>5326</v>
      </c>
      <c r="AU2670" s="38"/>
      <c r="AV2670" s="38"/>
      <c r="AW2670" s="38"/>
    </row>
    <row r="2671" spans="1:49" ht="15">
      <c r="A2671" s="33">
        <v>2670</v>
      </c>
      <c r="B2671" s="33" t="str">
        <f t="shared" si="133"/>
        <v>3400_II</v>
      </c>
      <c r="C2671" s="33" t="str">
        <f t="shared" si="134"/>
        <v>4.2//-</v>
      </c>
      <c r="D2671" s="61">
        <v>3400</v>
      </c>
      <c r="E2671" s="82" t="s">
        <v>6403</v>
      </c>
      <c r="F2671" s="395" t="s">
        <v>7507</v>
      </c>
      <c r="G2671" s="62" t="str">
        <f>VLOOKUP(CONCATENATE(TEXT(I2671,"0"),"_",TEXT(F2671,"0")),[1]CodC!$A$2:$D$250,4,0)</f>
        <v>Matérias sujeitas a inflamação espontânea sem perigo subsidiário, organometálicas;</v>
      </c>
      <c r="H2671" s="395" t="s">
        <v>7294</v>
      </c>
      <c r="I2671" s="68">
        <v>4</v>
      </c>
      <c r="J2671" s="68" t="s">
        <v>1579</v>
      </c>
      <c r="K2671" s="69" t="s">
        <v>19</v>
      </c>
      <c r="L2671" s="68" t="s">
        <v>849</v>
      </c>
      <c r="M2671" s="68"/>
      <c r="N2671" s="64" t="s">
        <v>51</v>
      </c>
      <c r="O2671" s="64" t="s">
        <v>51</v>
      </c>
      <c r="P2671" s="113" t="s">
        <v>22423</v>
      </c>
      <c r="Q2671" s="70" t="s">
        <v>1482</v>
      </c>
      <c r="R2671" s="70" t="s">
        <v>1482</v>
      </c>
      <c r="S2671" s="65" t="str">
        <f t="shared" si="135"/>
        <v/>
      </c>
      <c r="T2671" s="69" t="s">
        <v>6003</v>
      </c>
      <c r="U2671" s="69"/>
      <c r="V2671" s="69"/>
      <c r="W2671" s="69"/>
      <c r="X2671" s="69"/>
      <c r="Y2671" s="69"/>
      <c r="Z2671" s="69"/>
      <c r="AA2671" s="69"/>
      <c r="AB2671" s="69"/>
      <c r="AC2671" s="69"/>
      <c r="AD2671" s="69"/>
      <c r="AE2671" s="69"/>
      <c r="AF2671" s="69"/>
      <c r="AG2671" s="69"/>
      <c r="AH2671" s="69"/>
      <c r="AI2671" s="69"/>
      <c r="AJ2671" s="69"/>
      <c r="AK2671" s="69"/>
      <c r="AL2671" s="69"/>
      <c r="AM2671" s="70" t="s">
        <v>6153</v>
      </c>
      <c r="AN2671" s="63" t="str">
        <f>IF(ISNA(VLOOKUP(D2671,[1]GRE_Tabela2!$A$4:$D$112,4,0)),"-",VLOOKUP(D2671,[1]GRE_Tabela2!$A$4:$D$112,4,0))</f>
        <v>-</v>
      </c>
      <c r="AO2671" s="68" t="s">
        <v>1341</v>
      </c>
      <c r="AP2671" s="68" t="s">
        <v>1338</v>
      </c>
      <c r="AQ2671" s="113">
        <v>138</v>
      </c>
      <c r="AR2671" s="302" t="str">
        <f>IF(ISNA(VLOOKUP(AT2671,[1]FISQ!$D$2:$J$1713,7,0)),"-",VLOOKUP(AT2671,[1]FISQ!$D$2:$J$1713,7,0))</f>
        <v>-</v>
      </c>
      <c r="AS2671" s="302" t="str">
        <f>IF(ISNA(VLOOKUP(AT2671,[1]FISQ!$D$2:$J$1713,4,0)),"-",CONCATENATE("(",VLOOKUP(AT2671,[1]FISQ!$D$2:$J$1713,4,0),")"))</f>
        <v>-</v>
      </c>
      <c r="AT2671" s="71" t="s">
        <v>5328</v>
      </c>
      <c r="AU2671" s="38"/>
      <c r="AV2671" s="38"/>
      <c r="AW2671" s="38"/>
    </row>
    <row r="2672" spans="1:49" ht="25.5">
      <c r="A2672" s="33">
        <v>2671</v>
      </c>
      <c r="B2672" s="33" t="str">
        <f t="shared" si="133"/>
        <v>3400_III</v>
      </c>
      <c r="C2672" s="33" t="str">
        <f t="shared" si="134"/>
        <v>4.2//-</v>
      </c>
      <c r="D2672" s="61">
        <v>3400</v>
      </c>
      <c r="E2672" s="82" t="s">
        <v>6403</v>
      </c>
      <c r="F2672" s="395" t="s">
        <v>7507</v>
      </c>
      <c r="G2672" s="62" t="str">
        <f>VLOOKUP(CONCATENATE(TEXT(I2672,"0"),"_",TEXT(F2672,"0")),[1]CodC!$A$2:$D$250,4,0)</f>
        <v>Matérias sujeitas a inflamação espontânea sem perigo subsidiário, organometálicas;</v>
      </c>
      <c r="H2672" s="395" t="s">
        <v>7294</v>
      </c>
      <c r="I2672" s="68">
        <v>4</v>
      </c>
      <c r="J2672" s="68" t="s">
        <v>1579</v>
      </c>
      <c r="K2672" s="69" t="s">
        <v>19</v>
      </c>
      <c r="L2672" s="68" t="s">
        <v>879</v>
      </c>
      <c r="M2672" s="68"/>
      <c r="N2672" s="64" t="s">
        <v>51</v>
      </c>
      <c r="O2672" s="64" t="s">
        <v>1160</v>
      </c>
      <c r="P2672" s="113" t="s">
        <v>22423</v>
      </c>
      <c r="Q2672" s="70" t="s">
        <v>1482</v>
      </c>
      <c r="R2672" s="70" t="s">
        <v>1482</v>
      </c>
      <c r="S2672" s="65" t="str">
        <f t="shared" si="135"/>
        <v/>
      </c>
      <c r="T2672" s="69" t="s">
        <v>6003</v>
      </c>
      <c r="U2672" s="69"/>
      <c r="V2672" s="69"/>
      <c r="W2672" s="69"/>
      <c r="X2672" s="69"/>
      <c r="Y2672" s="69"/>
      <c r="Z2672" s="69"/>
      <c r="AA2672" s="69"/>
      <c r="AB2672" s="69"/>
      <c r="AC2672" s="69"/>
      <c r="AD2672" s="69"/>
      <c r="AE2672" s="69"/>
      <c r="AF2672" s="69"/>
      <c r="AG2672" s="69"/>
      <c r="AH2672" s="69"/>
      <c r="AI2672" s="69"/>
      <c r="AJ2672" s="69"/>
      <c r="AK2672" s="69"/>
      <c r="AL2672" s="69"/>
      <c r="AM2672" s="70" t="str">
        <f>AM2671</f>
        <v>Suscetíveis de auto-aquecimento ou combustão espontânea.</v>
      </c>
      <c r="AN2672" s="63" t="str">
        <f>IF(ISNA(VLOOKUP(D2672,[1]GRE_Tabela2!$A$4:$D$112,4,0)),"-",VLOOKUP(D2672,[1]GRE_Tabela2!$A$4:$D$112,4,0))</f>
        <v>-</v>
      </c>
      <c r="AO2672" s="68" t="s">
        <v>1341</v>
      </c>
      <c r="AP2672" s="68" t="s">
        <v>1338</v>
      </c>
      <c r="AQ2672" s="113">
        <v>138</v>
      </c>
      <c r="AR2672" s="302" t="str">
        <f>IF(ISNA(VLOOKUP(AT2672,[1]FISQ!$D$2:$J$1713,7,0)),"-",VLOOKUP(AT2672,[1]FISQ!$D$2:$J$1713,7,0))</f>
        <v>-</v>
      </c>
      <c r="AS2672" s="302" t="str">
        <f>IF(ISNA(VLOOKUP(AT2672,[1]FISQ!$D$2:$J$1713,4,0)),"-",CONCATENATE("(",VLOOKUP(AT2672,[1]FISQ!$D$2:$J$1713,4,0),")"))</f>
        <v>-</v>
      </c>
      <c r="AT2672" s="71" t="s">
        <v>5328</v>
      </c>
      <c r="AU2672" s="38"/>
      <c r="AV2672" s="38"/>
      <c r="AW2672" s="38"/>
    </row>
    <row r="2673" spans="1:49" ht="38.25">
      <c r="A2673" s="33">
        <v>2672</v>
      </c>
      <c r="B2673" s="33" t="str">
        <f t="shared" si="133"/>
        <v>3401_I</v>
      </c>
      <c r="C2673" s="33" t="str">
        <f t="shared" si="134"/>
        <v>4.3//-</v>
      </c>
      <c r="D2673" s="61">
        <v>3401</v>
      </c>
      <c r="E2673" s="82" t="s">
        <v>5329</v>
      </c>
      <c r="F2673" s="395" t="s">
        <v>7307</v>
      </c>
      <c r="G2673" s="62" t="str">
        <f>VLOOKUP(CONCATENATE(TEXT(I2673,"0"),"_",TEXT(F2673,"0")),[1]CodC!$A$2:$D$250,4,0)</f>
        <v>Matérias que, em contacto com a água, libertam gases inflamáveis, sem perigo subsidiário, sólidas;</v>
      </c>
      <c r="H2673" s="395" t="s">
        <v>7309</v>
      </c>
      <c r="I2673" s="68">
        <v>4</v>
      </c>
      <c r="J2673" s="68" t="s">
        <v>298</v>
      </c>
      <c r="K2673" s="69" t="s">
        <v>19</v>
      </c>
      <c r="L2673" s="68" t="s">
        <v>746</v>
      </c>
      <c r="M2673" s="68"/>
      <c r="N2673" s="64" t="s">
        <v>1509</v>
      </c>
      <c r="O2673" s="64" t="s">
        <v>1509</v>
      </c>
      <c r="P2673" s="113" t="s">
        <v>22423</v>
      </c>
      <c r="Q2673" s="70" t="s">
        <v>627</v>
      </c>
      <c r="R2673" s="70" t="s">
        <v>5678</v>
      </c>
      <c r="S2673" s="65" t="str">
        <f t="shared" si="135"/>
        <v>H1</v>
      </c>
      <c r="T2673" s="68" t="s">
        <v>5629</v>
      </c>
      <c r="U2673" s="68"/>
      <c r="V2673" s="68"/>
      <c r="W2673" s="68"/>
      <c r="X2673" s="68"/>
      <c r="Y2673" s="68"/>
      <c r="Z2673" s="68"/>
      <c r="AA2673" s="68" t="s">
        <v>7163</v>
      </c>
      <c r="AB2673" s="68"/>
      <c r="AC2673" s="68"/>
      <c r="AD2673" s="68"/>
      <c r="AE2673" s="68" t="s">
        <v>7163</v>
      </c>
      <c r="AF2673" s="68"/>
      <c r="AG2673" s="68"/>
      <c r="AH2673" s="68"/>
      <c r="AI2673" s="68"/>
      <c r="AJ2673" s="68"/>
      <c r="AK2673" s="68"/>
      <c r="AL2673" s="68"/>
      <c r="AM2673" s="70" t="s">
        <v>5330</v>
      </c>
      <c r="AN2673" s="63" t="str">
        <f>IF(ISNA(VLOOKUP(D2673,[1]GRE_Tabela2!$A$4:$D$112,4,0)),"-",VLOOKUP(D2673,[1]GRE_Tabela2!$A$4:$D$112,4,0))</f>
        <v>-</v>
      </c>
      <c r="AO2673" s="41" t="s">
        <v>1065</v>
      </c>
      <c r="AP2673" s="68" t="s">
        <v>1406</v>
      </c>
      <c r="AQ2673" s="113">
        <v>138</v>
      </c>
      <c r="AR2673" s="302" t="str">
        <f>IF(ISNA(VLOOKUP(AT2673,[1]FISQ!$D$2:$J$1713,7,0)),"-",VLOOKUP(AT2673,[1]FISQ!$D$2:$J$1713,7,0))</f>
        <v>-</v>
      </c>
      <c r="AS2673" s="302" t="str">
        <f>IF(ISNA(VLOOKUP(AT2673,[1]FISQ!$D$2:$J$1713,4,0)),"-",CONCATENATE("(",VLOOKUP(AT2673,[1]FISQ!$D$2:$J$1713,4,0),")"))</f>
        <v>-</v>
      </c>
      <c r="AT2673" s="71" t="s">
        <v>5331</v>
      </c>
      <c r="AU2673" s="38"/>
      <c r="AV2673" s="38"/>
      <c r="AW2673" s="38"/>
    </row>
    <row r="2674" spans="1:49" ht="63.75">
      <c r="A2674" s="33">
        <v>2673</v>
      </c>
      <c r="B2674" s="33" t="str">
        <f t="shared" si="133"/>
        <v>3402_I</v>
      </c>
      <c r="C2674" s="33" t="str">
        <f t="shared" si="134"/>
        <v>4.3//-</v>
      </c>
      <c r="D2674" s="61">
        <v>3402</v>
      </c>
      <c r="E2674" s="82" t="s">
        <v>5332</v>
      </c>
      <c r="F2674" s="395" t="s">
        <v>7307</v>
      </c>
      <c r="G2674" s="62" t="str">
        <f>VLOOKUP(CONCATENATE(TEXT(I2674,"0"),"_",TEXT(F2674,"0")),[1]CodC!$A$2:$D$250,4,0)</f>
        <v>Matérias que, em contacto com a água, libertam gases inflamáveis, sem perigo subsidiário, sólidas;</v>
      </c>
      <c r="H2674" s="395" t="s">
        <v>7309</v>
      </c>
      <c r="I2674" s="68">
        <v>4</v>
      </c>
      <c r="J2674" s="68" t="s">
        <v>298</v>
      </c>
      <c r="K2674" s="64" t="s">
        <v>19</v>
      </c>
      <c r="L2674" s="68" t="s">
        <v>746</v>
      </c>
      <c r="M2674" s="68"/>
      <c r="N2674" s="64" t="s">
        <v>24469</v>
      </c>
      <c r="O2674" s="64" t="s">
        <v>1518</v>
      </c>
      <c r="P2674" s="113" t="s">
        <v>22423</v>
      </c>
      <c r="Q2674" s="70" t="s">
        <v>627</v>
      </c>
      <c r="R2674" s="70" t="s">
        <v>5678</v>
      </c>
      <c r="S2674" s="65" t="str">
        <f t="shared" si="135"/>
        <v>H1</v>
      </c>
      <c r="T2674" s="68" t="s">
        <v>5629</v>
      </c>
      <c r="U2674" s="68"/>
      <c r="V2674" s="68"/>
      <c r="W2674" s="68"/>
      <c r="X2674" s="68"/>
      <c r="Y2674" s="68"/>
      <c r="Z2674" s="68"/>
      <c r="AA2674" s="68" t="s">
        <v>7163</v>
      </c>
      <c r="AB2674" s="68"/>
      <c r="AC2674" s="68"/>
      <c r="AD2674" s="68"/>
      <c r="AE2674" s="68" t="s">
        <v>7163</v>
      </c>
      <c r="AF2674" s="68"/>
      <c r="AG2674" s="68"/>
      <c r="AH2674" s="68"/>
      <c r="AI2674" s="68"/>
      <c r="AJ2674" s="68"/>
      <c r="AK2674" s="68"/>
      <c r="AL2674" s="68"/>
      <c r="AM2674" s="70" t="s">
        <v>1519</v>
      </c>
      <c r="AN2674" s="63" t="str">
        <f>IF(ISNA(VLOOKUP(D2674,[1]GRE_Tabela2!$A$4:$D$112,4,0)),"-",VLOOKUP(D2674,[1]GRE_Tabela2!$A$4:$D$112,4,0))</f>
        <v>-</v>
      </c>
      <c r="AO2674" s="41" t="s">
        <v>1065</v>
      </c>
      <c r="AP2674" s="68" t="s">
        <v>1406</v>
      </c>
      <c r="AQ2674" s="113">
        <v>138</v>
      </c>
      <c r="AR2674" s="302" t="str">
        <f>IF(ISNA(VLOOKUP(AT2674,[1]FISQ!$D$2:$J$1713,7,0)),"-",VLOOKUP(AT2674,[1]FISQ!$D$2:$J$1713,7,0))</f>
        <v>-</v>
      </c>
      <c r="AS2674" s="302" t="str">
        <f>IF(ISNA(VLOOKUP(AT2674,[1]FISQ!$D$2:$J$1713,4,0)),"-",CONCATENATE("(",VLOOKUP(AT2674,[1]FISQ!$D$2:$J$1713,4,0),")"))</f>
        <v>-</v>
      </c>
      <c r="AT2674" s="71" t="s">
        <v>5333</v>
      </c>
      <c r="AU2674" s="38"/>
      <c r="AV2674" s="38"/>
      <c r="AW2674" s="38"/>
    </row>
    <row r="2675" spans="1:49" ht="51">
      <c r="A2675" s="33">
        <v>2674</v>
      </c>
      <c r="B2675" s="33" t="str">
        <f t="shared" si="133"/>
        <v>3403_I</v>
      </c>
      <c r="C2675" s="33" t="str">
        <f t="shared" si="134"/>
        <v>4.3//-</v>
      </c>
      <c r="D2675" s="61">
        <v>3403</v>
      </c>
      <c r="E2675" s="82" t="s">
        <v>5334</v>
      </c>
      <c r="F2675" s="395" t="s">
        <v>7307</v>
      </c>
      <c r="G2675" s="62" t="str">
        <f>VLOOKUP(CONCATENATE(TEXT(I2675,"0"),"_",TEXT(F2675,"0")),[1]CodC!$A$2:$D$250,4,0)</f>
        <v>Matérias que, em contacto com a água, libertam gases inflamáveis, sem perigo subsidiário, sólidas;</v>
      </c>
      <c r="H2675" s="395" t="s">
        <v>7309</v>
      </c>
      <c r="I2675" s="68">
        <v>4</v>
      </c>
      <c r="J2675" s="68" t="s">
        <v>298</v>
      </c>
      <c r="K2675" s="64" t="s">
        <v>19</v>
      </c>
      <c r="L2675" s="68" t="s">
        <v>746</v>
      </c>
      <c r="M2675" s="68"/>
      <c r="N2675" s="64" t="s">
        <v>19</v>
      </c>
      <c r="O2675" s="64" t="s">
        <v>19</v>
      </c>
      <c r="P2675" s="113" t="s">
        <v>22423</v>
      </c>
      <c r="Q2675" s="70" t="s">
        <v>627</v>
      </c>
      <c r="R2675" s="70" t="s">
        <v>5678</v>
      </c>
      <c r="S2675" s="65" t="str">
        <f t="shared" si="135"/>
        <v>H1</v>
      </c>
      <c r="T2675" s="68" t="s">
        <v>5629</v>
      </c>
      <c r="U2675" s="68"/>
      <c r="V2675" s="68"/>
      <c r="W2675" s="68"/>
      <c r="X2675" s="68"/>
      <c r="Y2675" s="68"/>
      <c r="Z2675" s="68"/>
      <c r="AA2675" s="68"/>
      <c r="AB2675" s="68"/>
      <c r="AC2675" s="68"/>
      <c r="AD2675" s="68"/>
      <c r="AE2675" s="68"/>
      <c r="AF2675" s="68"/>
      <c r="AG2675" s="68"/>
      <c r="AH2675" s="68"/>
      <c r="AI2675" s="68"/>
      <c r="AJ2675" s="68"/>
      <c r="AK2675" s="68"/>
      <c r="AL2675" s="68"/>
      <c r="AM2675" s="70" t="s">
        <v>6377</v>
      </c>
      <c r="AN2675" s="63" t="str">
        <f>IF(ISNA(VLOOKUP(D2675,[1]GRE_Tabela2!$A$4:$D$112,4,0)),"-",VLOOKUP(D2675,[1]GRE_Tabela2!$A$4:$D$112,4,0))</f>
        <v>-</v>
      </c>
      <c r="AO2675" s="41" t="s">
        <v>1065</v>
      </c>
      <c r="AP2675" s="68" t="s">
        <v>1487</v>
      </c>
      <c r="AQ2675" s="113">
        <v>138</v>
      </c>
      <c r="AR2675" s="302" t="str">
        <f>IF(ISNA(VLOOKUP(AT2675,[1]FISQ!$D$2:$J$1713,7,0)),"-",VLOOKUP(AT2675,[1]FISQ!$D$2:$J$1713,7,0))</f>
        <v>-</v>
      </c>
      <c r="AS2675" s="302" t="str">
        <f>IF(ISNA(VLOOKUP(AT2675,[1]FISQ!$D$2:$J$1713,4,0)),"-",CONCATENATE("(",VLOOKUP(AT2675,[1]FISQ!$D$2:$J$1713,4,0),")"))</f>
        <v>-</v>
      </c>
      <c r="AT2675" s="71" t="s">
        <v>5335</v>
      </c>
      <c r="AU2675" s="38"/>
      <c r="AV2675" s="38"/>
      <c r="AW2675" s="38"/>
    </row>
    <row r="2676" spans="1:49" ht="51">
      <c r="A2676" s="33">
        <v>2675</v>
      </c>
      <c r="B2676" s="33" t="str">
        <f t="shared" si="133"/>
        <v>3404_I</v>
      </c>
      <c r="C2676" s="33" t="str">
        <f t="shared" si="134"/>
        <v>4.3//-</v>
      </c>
      <c r="D2676" s="61">
        <v>3404</v>
      </c>
      <c r="E2676" s="82" t="s">
        <v>5336</v>
      </c>
      <c r="F2676" s="395" t="s">
        <v>7307</v>
      </c>
      <c r="G2676" s="62" t="str">
        <f>VLOOKUP(CONCATENATE(TEXT(I2676,"0"),"_",TEXT(F2676,"0")),[1]CodC!$A$2:$D$250,4,0)</f>
        <v>Matérias que, em contacto com a água, libertam gases inflamáveis, sem perigo subsidiário, sólidas;</v>
      </c>
      <c r="H2676" s="395" t="s">
        <v>7309</v>
      </c>
      <c r="I2676" s="68">
        <v>4</v>
      </c>
      <c r="J2676" s="68" t="s">
        <v>298</v>
      </c>
      <c r="K2676" s="64" t="s">
        <v>19</v>
      </c>
      <c r="L2676" s="68" t="s">
        <v>746</v>
      </c>
      <c r="M2676" s="63"/>
      <c r="N2676" s="64" t="s">
        <v>19</v>
      </c>
      <c r="O2676" s="64" t="s">
        <v>19</v>
      </c>
      <c r="P2676" s="113" t="s">
        <v>22423</v>
      </c>
      <c r="Q2676" s="70" t="s">
        <v>627</v>
      </c>
      <c r="R2676" s="70" t="s">
        <v>5678</v>
      </c>
      <c r="S2676" s="65" t="str">
        <f t="shared" si="135"/>
        <v>H1</v>
      </c>
      <c r="T2676" s="68" t="s">
        <v>5629</v>
      </c>
      <c r="U2676" s="68"/>
      <c r="V2676" s="68"/>
      <c r="W2676" s="68"/>
      <c r="X2676" s="68"/>
      <c r="Y2676" s="68"/>
      <c r="Z2676" s="68"/>
      <c r="AA2676" s="68"/>
      <c r="AB2676" s="68"/>
      <c r="AC2676" s="68"/>
      <c r="AD2676" s="68"/>
      <c r="AE2676" s="68"/>
      <c r="AF2676" s="68"/>
      <c r="AG2676" s="68"/>
      <c r="AH2676" s="68"/>
      <c r="AI2676" s="68"/>
      <c r="AJ2676" s="68"/>
      <c r="AK2676" s="68"/>
      <c r="AL2676" s="68"/>
      <c r="AM2676" s="70" t="s">
        <v>6377</v>
      </c>
      <c r="AN2676" s="63" t="str">
        <f>IF(ISNA(VLOOKUP(D2676,[1]GRE_Tabela2!$A$4:$D$112,4,0)),"-",VLOOKUP(D2676,[1]GRE_Tabela2!$A$4:$D$112,4,0))</f>
        <v>-</v>
      </c>
      <c r="AO2676" s="41" t="s">
        <v>1065</v>
      </c>
      <c r="AP2676" s="68" t="s">
        <v>1487</v>
      </c>
      <c r="AQ2676" s="113">
        <v>138</v>
      </c>
      <c r="AR2676" s="302" t="str">
        <f>IF(ISNA(VLOOKUP(AT2676,[1]FISQ!$D$2:$J$1713,7,0)),"-",VLOOKUP(AT2676,[1]FISQ!$D$2:$J$1713,7,0))</f>
        <v>-</v>
      </c>
      <c r="AS2676" s="302" t="str">
        <f>IF(ISNA(VLOOKUP(AT2676,[1]FISQ!$D$2:$J$1713,4,0)),"-",CONCATENATE("(",VLOOKUP(AT2676,[1]FISQ!$D$2:$J$1713,4,0),")"))</f>
        <v>-</v>
      </c>
      <c r="AT2676" s="71" t="s">
        <v>5337</v>
      </c>
      <c r="AU2676" s="38"/>
      <c r="AV2676" s="38"/>
      <c r="AW2676" s="38"/>
    </row>
    <row r="2677" spans="1:49" ht="165.75">
      <c r="A2677" s="33">
        <v>2676</v>
      </c>
      <c r="B2677" s="33" t="str">
        <f t="shared" si="133"/>
        <v>3405_II</v>
      </c>
      <c r="C2677" s="33" t="str">
        <f t="shared" si="134"/>
        <v>5.1//6.1</v>
      </c>
      <c r="D2677" s="61">
        <v>3405</v>
      </c>
      <c r="E2677" s="82" t="s">
        <v>5338</v>
      </c>
      <c r="F2677" s="395" t="s">
        <v>7453</v>
      </c>
      <c r="G2677" s="62" t="str">
        <f>VLOOKUP(CONCATENATE(TEXT(I2677,"0"),"_",TEXT(F2677,"0")),[1]CodC!$A$2:$D$250,4,0)</f>
        <v>Matérias comburentes tóxicas, líquidas;</v>
      </c>
      <c r="H2677" s="395" t="s">
        <v>7318</v>
      </c>
      <c r="I2677" s="68">
        <v>5</v>
      </c>
      <c r="J2677" s="68" t="s">
        <v>625</v>
      </c>
      <c r="K2677" s="63" t="s">
        <v>50</v>
      </c>
      <c r="L2677" s="68" t="s">
        <v>849</v>
      </c>
      <c r="M2677" s="63"/>
      <c r="N2677" s="64" t="s">
        <v>19</v>
      </c>
      <c r="O2677" s="64" t="s">
        <v>19</v>
      </c>
      <c r="P2677" s="113" t="s">
        <v>22423</v>
      </c>
      <c r="Q2677" s="70" t="s">
        <v>621</v>
      </c>
      <c r="R2677" s="70" t="s">
        <v>621</v>
      </c>
      <c r="S2677" s="65" t="str">
        <f t="shared" si="135"/>
        <v/>
      </c>
      <c r="T2677" s="68" t="s">
        <v>3530</v>
      </c>
      <c r="U2677" s="68"/>
      <c r="V2677" s="68"/>
      <c r="W2677" s="68"/>
      <c r="X2677" s="68" t="s">
        <v>7163</v>
      </c>
      <c r="Y2677" s="68"/>
      <c r="Z2677" s="68"/>
      <c r="AA2677" s="68"/>
      <c r="AB2677" s="68"/>
      <c r="AC2677" s="68"/>
      <c r="AD2677" s="68"/>
      <c r="AE2677" s="68"/>
      <c r="AF2677" s="68"/>
      <c r="AG2677" s="68"/>
      <c r="AH2677" s="68"/>
      <c r="AI2677" s="68"/>
      <c r="AJ2677" s="68"/>
      <c r="AK2677" s="68"/>
      <c r="AL2677" s="68"/>
      <c r="AM2677" s="70" t="s">
        <v>6208</v>
      </c>
      <c r="AN2677" s="63" t="str">
        <f>IF(ISNA(VLOOKUP(D2677,[1]GRE_Tabela2!$A$4:$D$112,4,0)),"-",VLOOKUP(D2677,[1]GRE_Tabela2!$A$4:$D$112,4,0))</f>
        <v>-</v>
      </c>
      <c r="AO2677" s="68" t="s">
        <v>1480</v>
      </c>
      <c r="AP2677" s="68" t="s">
        <v>1618</v>
      </c>
      <c r="AQ2677" s="113">
        <v>141</v>
      </c>
      <c r="AR2677" s="302" t="str">
        <f>IF(ISNA(VLOOKUP(AT2677,[1]FISQ!$D$2:$J$1713,7,0)),"-",VLOOKUP(AT2677,[1]FISQ!$D$2:$J$1713,7,0))</f>
        <v>-</v>
      </c>
      <c r="AS2677" s="302" t="str">
        <f>IF(ISNA(VLOOKUP(AT2677,[1]FISQ!$D$2:$J$1713,4,0)),"-",CONCATENATE("(",VLOOKUP(AT2677,[1]FISQ!$D$2:$J$1713,4,0),")"))</f>
        <v>-</v>
      </c>
      <c r="AT2677" s="71" t="s">
        <v>5339</v>
      </c>
      <c r="AU2677" s="38"/>
      <c r="AV2677" s="38"/>
      <c r="AW2677" s="38"/>
    </row>
    <row r="2678" spans="1:49" ht="165.75">
      <c r="A2678" s="33">
        <v>2677</v>
      </c>
      <c r="B2678" s="33" t="str">
        <f t="shared" si="133"/>
        <v>3405_III</v>
      </c>
      <c r="C2678" s="33" t="str">
        <f t="shared" si="134"/>
        <v>5.1//6.1</v>
      </c>
      <c r="D2678" s="61">
        <v>3405</v>
      </c>
      <c r="E2678" s="82" t="s">
        <v>5338</v>
      </c>
      <c r="F2678" s="395" t="s">
        <v>7453</v>
      </c>
      <c r="G2678" s="62" t="str">
        <f>VLOOKUP(CONCATENATE(TEXT(I2678,"0"),"_",TEXT(F2678,"0")),[1]CodC!$A$2:$D$250,4,0)</f>
        <v>Matérias comburentes tóxicas, líquidas;</v>
      </c>
      <c r="H2678" s="395" t="s">
        <v>7318</v>
      </c>
      <c r="I2678" s="68">
        <v>5</v>
      </c>
      <c r="J2678" s="68" t="s">
        <v>625</v>
      </c>
      <c r="K2678" s="68" t="s">
        <v>50</v>
      </c>
      <c r="L2678" s="68" t="s">
        <v>879</v>
      </c>
      <c r="M2678" s="63"/>
      <c r="N2678" s="64" t="s">
        <v>19</v>
      </c>
      <c r="O2678" s="64" t="s">
        <v>885</v>
      </c>
      <c r="P2678" s="113" t="s">
        <v>22423</v>
      </c>
      <c r="Q2678" s="70" t="s">
        <v>621</v>
      </c>
      <c r="R2678" s="70" t="s">
        <v>621</v>
      </c>
      <c r="S2678" s="65" t="str">
        <f t="shared" si="135"/>
        <v/>
      </c>
      <c r="T2678" s="68" t="s">
        <v>3530</v>
      </c>
      <c r="U2678" s="68"/>
      <c r="V2678" s="68"/>
      <c r="W2678" s="68"/>
      <c r="X2678" s="68" t="s">
        <v>7163</v>
      </c>
      <c r="Y2678" s="68"/>
      <c r="Z2678" s="68"/>
      <c r="AA2678" s="68"/>
      <c r="AB2678" s="68"/>
      <c r="AC2678" s="68"/>
      <c r="AD2678" s="68"/>
      <c r="AE2678" s="68"/>
      <c r="AF2678" s="68"/>
      <c r="AG2678" s="68"/>
      <c r="AH2678" s="68"/>
      <c r="AI2678" s="68"/>
      <c r="AJ2678" s="68"/>
      <c r="AK2678" s="68"/>
      <c r="AL2678" s="68"/>
      <c r="AM2678" s="70" t="str">
        <f>AM2677</f>
        <v>Solução aquosa incolor. 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 Tóxico à ingestão, por contacto cutâneo ou à inalação. Fugas e subsequente evaporação da água das soluções pode apresentar aumento dos perigos da seguinte forma: 1. em contacto com material combustível (material particularmente fibroso, como juta, algodão ou sisal) ou enxofre, perigo de combustão espontânea, 2. em contacto com compostos de amónio, metais em pó ou óleos, perigo de explosão.</v>
      </c>
      <c r="AN2678" s="63" t="str">
        <f>IF(ISNA(VLOOKUP(D2678,[1]GRE_Tabela2!$A$4:$D$112,4,0)),"-",VLOOKUP(D2678,[1]GRE_Tabela2!$A$4:$D$112,4,0))</f>
        <v>-</v>
      </c>
      <c r="AO2678" s="68" t="s">
        <v>1480</v>
      </c>
      <c r="AP2678" s="68" t="s">
        <v>1618</v>
      </c>
      <c r="AQ2678" s="113">
        <v>141</v>
      </c>
      <c r="AR2678" s="302" t="str">
        <f>IF(ISNA(VLOOKUP(AT2678,[1]FISQ!$D$2:$J$1713,7,0)),"-",VLOOKUP(AT2678,[1]FISQ!$D$2:$J$1713,7,0))</f>
        <v>-</v>
      </c>
      <c r="AS2678" s="302" t="str">
        <f>IF(ISNA(VLOOKUP(AT2678,[1]FISQ!$D$2:$J$1713,4,0)),"-",CONCATENATE("(",VLOOKUP(AT2678,[1]FISQ!$D$2:$J$1713,4,0),")"))</f>
        <v>-</v>
      </c>
      <c r="AT2678" s="71" t="s">
        <v>5339</v>
      </c>
      <c r="AU2678" s="38"/>
      <c r="AV2678" s="38"/>
      <c r="AW2678" s="38"/>
    </row>
    <row r="2679" spans="1:49" ht="165.75">
      <c r="A2679" s="33">
        <v>2678</v>
      </c>
      <c r="B2679" s="33" t="str">
        <f t="shared" si="133"/>
        <v>3406_II</v>
      </c>
      <c r="C2679" s="33" t="str">
        <f t="shared" si="134"/>
        <v>5.1//6.1</v>
      </c>
      <c r="D2679" s="61">
        <v>3406</v>
      </c>
      <c r="E2679" s="82" t="s">
        <v>5340</v>
      </c>
      <c r="F2679" s="395" t="s">
        <v>7453</v>
      </c>
      <c r="G2679" s="62" t="str">
        <f>VLOOKUP(CONCATENATE(TEXT(I2679,"0"),"_",TEXT(F2679,"0")),[1]CodC!$A$2:$D$250,4,0)</f>
        <v>Matérias comburentes tóxicas, líquidas;</v>
      </c>
      <c r="H2679" s="395" t="s">
        <v>7318</v>
      </c>
      <c r="I2679" s="68">
        <v>5</v>
      </c>
      <c r="J2679" s="68" t="s">
        <v>625</v>
      </c>
      <c r="K2679" s="68" t="s">
        <v>50</v>
      </c>
      <c r="L2679" s="68" t="s">
        <v>849</v>
      </c>
      <c r="M2679" s="68"/>
      <c r="N2679" s="64" t="s">
        <v>19</v>
      </c>
      <c r="O2679" s="64" t="s">
        <v>19</v>
      </c>
      <c r="P2679" s="113" t="s">
        <v>22423</v>
      </c>
      <c r="Q2679" s="70" t="s">
        <v>621</v>
      </c>
      <c r="R2679" s="70" t="s">
        <v>621</v>
      </c>
      <c r="S2679" s="65" t="str">
        <f t="shared" si="135"/>
        <v/>
      </c>
      <c r="T2679" s="68" t="s">
        <v>3530</v>
      </c>
      <c r="U2679" s="68"/>
      <c r="V2679" s="68"/>
      <c r="W2679" s="68"/>
      <c r="X2679" s="68"/>
      <c r="Y2679" s="68"/>
      <c r="Z2679" s="68"/>
      <c r="AA2679" s="68"/>
      <c r="AB2679" s="68"/>
      <c r="AC2679" s="68"/>
      <c r="AD2679" s="68"/>
      <c r="AE2679" s="68"/>
      <c r="AF2679" s="68"/>
      <c r="AG2679" s="68" t="s">
        <v>7163</v>
      </c>
      <c r="AH2679" s="68"/>
      <c r="AI2679" s="68"/>
      <c r="AJ2679" s="68"/>
      <c r="AK2679" s="68"/>
      <c r="AL2679" s="68"/>
      <c r="AM2679" s="70" t="s">
        <v>6921</v>
      </c>
      <c r="AN2679" s="63" t="str">
        <f>IF(ISNA(VLOOKUP(D2679,[1]GRE_Tabela2!$A$4:$D$112,4,0)),"-",VLOOKUP(D2679,[1]GRE_Tabela2!$A$4:$D$112,4,0))</f>
        <v>-</v>
      </c>
      <c r="AO2679" s="68" t="s">
        <v>1480</v>
      </c>
      <c r="AP2679" s="68" t="s">
        <v>1618</v>
      </c>
      <c r="AQ2679" s="113">
        <v>141</v>
      </c>
      <c r="AR2679" s="302" t="str">
        <f>IF(ISNA(VLOOKUP(AT2679,[1]FISQ!$D$2:$J$1713,7,0)),"-",VLOOKUP(AT2679,[1]FISQ!$D$2:$J$1713,7,0))</f>
        <v>-</v>
      </c>
      <c r="AS2679" s="302" t="str">
        <f>IF(ISNA(VLOOKUP(AT2679,[1]FISQ!$D$2:$J$1713,4,0)),"-",CONCATENATE("(",VLOOKUP(AT2679,[1]FISQ!$D$2:$J$1713,4,0),")"))</f>
        <v>-</v>
      </c>
      <c r="AT2679" s="71" t="s">
        <v>5341</v>
      </c>
      <c r="AU2679" s="38"/>
      <c r="AV2679" s="38"/>
      <c r="AW2679" s="38"/>
    </row>
    <row r="2680" spans="1:49" ht="165.75">
      <c r="A2680" s="33">
        <v>2679</v>
      </c>
      <c r="B2680" s="33" t="str">
        <f t="shared" si="133"/>
        <v>3406_III</v>
      </c>
      <c r="C2680" s="33" t="str">
        <f t="shared" si="134"/>
        <v>5.1//6.1</v>
      </c>
      <c r="D2680" s="61">
        <v>3406</v>
      </c>
      <c r="E2680" s="82" t="s">
        <v>5340</v>
      </c>
      <c r="F2680" s="395" t="s">
        <v>7453</v>
      </c>
      <c r="G2680" s="62" t="str">
        <f>VLOOKUP(CONCATENATE(TEXT(I2680,"0"),"_",TEXT(F2680,"0")),[1]CodC!$A$2:$D$250,4,0)</f>
        <v>Matérias comburentes tóxicas, líquidas;</v>
      </c>
      <c r="H2680" s="395" t="s">
        <v>7318</v>
      </c>
      <c r="I2680" s="68">
        <v>5</v>
      </c>
      <c r="J2680" s="68" t="s">
        <v>625</v>
      </c>
      <c r="K2680" s="68" t="s">
        <v>50</v>
      </c>
      <c r="L2680" s="68" t="s">
        <v>879</v>
      </c>
      <c r="M2680" s="63"/>
      <c r="N2680" s="64" t="s">
        <v>19</v>
      </c>
      <c r="O2680" s="64" t="s">
        <v>885</v>
      </c>
      <c r="P2680" s="113" t="s">
        <v>22423</v>
      </c>
      <c r="Q2680" s="70" t="s">
        <v>621</v>
      </c>
      <c r="R2680" s="70" t="s">
        <v>621</v>
      </c>
      <c r="S2680" s="65" t="str">
        <f t="shared" si="135"/>
        <v/>
      </c>
      <c r="T2680" s="68" t="s">
        <v>3530</v>
      </c>
      <c r="U2680" s="68"/>
      <c r="V2680" s="68"/>
      <c r="W2680" s="68"/>
      <c r="X2680" s="68"/>
      <c r="Y2680" s="68"/>
      <c r="Z2680" s="68"/>
      <c r="AA2680" s="68"/>
      <c r="AB2680" s="68"/>
      <c r="AC2680" s="68"/>
      <c r="AD2680" s="68"/>
      <c r="AE2680" s="68"/>
      <c r="AF2680" s="68"/>
      <c r="AG2680" s="68" t="s">
        <v>7163</v>
      </c>
      <c r="AH2680" s="68"/>
      <c r="AI2680" s="68"/>
      <c r="AJ2680" s="68"/>
      <c r="AK2680" s="68"/>
      <c r="AL2680" s="68"/>
      <c r="AM2680" s="70" t="str">
        <f>AM2679</f>
        <v>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 Tóxico à ingestão, por contacto cutâneo ou à inalação. Fugas e subsequente evaporação da água das soluções pode apresentar aumento dos perigos da seguinte forma: 1. em contacto com material combustível (material particularmente fibroso, como juta, algodão ou sisal) ou enxofre, perigo de inflamação espontânea, 2. em contacto com compostos de amónio, metais em pó ou óleos, perigo de explosão.</v>
      </c>
      <c r="AN2680" s="63" t="str">
        <f>IF(ISNA(VLOOKUP(D2680,[1]GRE_Tabela2!$A$4:$D$112,4,0)),"-",VLOOKUP(D2680,[1]GRE_Tabela2!$A$4:$D$112,4,0))</f>
        <v>-</v>
      </c>
      <c r="AO2680" s="68" t="s">
        <v>1480</v>
      </c>
      <c r="AP2680" s="68" t="s">
        <v>1618</v>
      </c>
      <c r="AQ2680" s="113">
        <v>141</v>
      </c>
      <c r="AR2680" s="302" t="str">
        <f>IF(ISNA(VLOOKUP(AT2680,[1]FISQ!$D$2:$J$1713,7,0)),"-",VLOOKUP(AT2680,[1]FISQ!$D$2:$J$1713,7,0))</f>
        <v>-</v>
      </c>
      <c r="AS2680" s="302" t="str">
        <f>IF(ISNA(VLOOKUP(AT2680,[1]FISQ!$D$2:$J$1713,4,0)),"-",CONCATENATE("(",VLOOKUP(AT2680,[1]FISQ!$D$2:$J$1713,4,0),")"))</f>
        <v>-</v>
      </c>
      <c r="AT2680" s="71" t="s">
        <v>5341</v>
      </c>
      <c r="AU2680" s="38"/>
      <c r="AV2680" s="38"/>
      <c r="AW2680" s="38"/>
    </row>
    <row r="2681" spans="1:49" ht="153">
      <c r="A2681" s="33">
        <v>2680</v>
      </c>
      <c r="B2681" s="33" t="str">
        <f t="shared" si="133"/>
        <v>3407_II</v>
      </c>
      <c r="C2681" s="33" t="str">
        <f t="shared" si="134"/>
        <v>5.1//-</v>
      </c>
      <c r="D2681" s="61">
        <v>3407</v>
      </c>
      <c r="E2681" s="82" t="s">
        <v>5342</v>
      </c>
      <c r="F2681" s="395" t="s">
        <v>7414</v>
      </c>
      <c r="G2681" s="62" t="str">
        <f>VLOOKUP(CONCATENATE(TEXT(I2681,"0"),"_",TEXT(F2681,"0")),[1]CodC!$A$2:$D$250,4,0)</f>
        <v>Matérias comburentes sem perigo subsidiário, líquidas;</v>
      </c>
      <c r="H2681" s="395" t="s">
        <v>7316</v>
      </c>
      <c r="I2681" s="68">
        <v>5</v>
      </c>
      <c r="J2681" s="68" t="s">
        <v>625</v>
      </c>
      <c r="K2681" s="69" t="s">
        <v>19</v>
      </c>
      <c r="L2681" s="68" t="s">
        <v>849</v>
      </c>
      <c r="M2681" s="68"/>
      <c r="N2681" s="64" t="s">
        <v>19</v>
      </c>
      <c r="O2681" s="64" t="s">
        <v>19</v>
      </c>
      <c r="P2681" s="113" t="s">
        <v>22423</v>
      </c>
      <c r="Q2681" s="70" t="s">
        <v>621</v>
      </c>
      <c r="R2681" s="70" t="s">
        <v>621</v>
      </c>
      <c r="S2681" s="65" t="str">
        <f t="shared" si="135"/>
        <v/>
      </c>
      <c r="T2681" s="68" t="s">
        <v>3530</v>
      </c>
      <c r="U2681" s="68"/>
      <c r="V2681" s="68"/>
      <c r="W2681" s="68"/>
      <c r="X2681" s="68" t="s">
        <v>7163</v>
      </c>
      <c r="Y2681" s="68"/>
      <c r="Z2681" s="68"/>
      <c r="AA2681" s="68"/>
      <c r="AB2681" s="68"/>
      <c r="AC2681" s="68"/>
      <c r="AD2681" s="68"/>
      <c r="AE2681" s="68"/>
      <c r="AF2681" s="68"/>
      <c r="AG2681" s="68"/>
      <c r="AH2681" s="68"/>
      <c r="AI2681" s="68"/>
      <c r="AJ2681" s="68"/>
      <c r="AK2681" s="68"/>
      <c r="AL2681" s="68"/>
      <c r="AM2681" s="70" t="s">
        <v>6209</v>
      </c>
      <c r="AN2681" s="63" t="str">
        <f>IF(ISNA(VLOOKUP(D2681,[1]GRE_Tabela2!$A$4:$D$112,4,0)),"-",VLOOKUP(D2681,[1]GRE_Tabela2!$A$4:$D$112,4,0))</f>
        <v>-</v>
      </c>
      <c r="AO2681" s="68" t="s">
        <v>1480</v>
      </c>
      <c r="AP2681" s="68" t="s">
        <v>1618</v>
      </c>
      <c r="AQ2681" s="113">
        <v>140</v>
      </c>
      <c r="AR2681" s="302" t="str">
        <f>IF(ISNA(VLOOKUP(AT2681,[1]FISQ!$D$2:$J$1713,7,0)),"-",VLOOKUP(AT2681,[1]FISQ!$D$2:$J$1713,7,0))</f>
        <v>-</v>
      </c>
      <c r="AS2681" s="302" t="str">
        <f>IF(ISNA(VLOOKUP(AT2681,[1]FISQ!$D$2:$J$1713,4,0)),"-",CONCATENATE("(",VLOOKUP(AT2681,[1]FISQ!$D$2:$J$1713,4,0),")"))</f>
        <v>-</v>
      </c>
      <c r="AT2681" s="71" t="s">
        <v>5343</v>
      </c>
      <c r="AU2681" s="38"/>
      <c r="AV2681" s="38"/>
      <c r="AW2681" s="38"/>
    </row>
    <row r="2682" spans="1:49" ht="153">
      <c r="A2682" s="33">
        <v>2681</v>
      </c>
      <c r="B2682" s="33" t="str">
        <f t="shared" si="133"/>
        <v>3407_III</v>
      </c>
      <c r="C2682" s="33" t="str">
        <f t="shared" si="134"/>
        <v>5.1//-</v>
      </c>
      <c r="D2682" s="61">
        <v>3407</v>
      </c>
      <c r="E2682" s="82" t="s">
        <v>5342</v>
      </c>
      <c r="F2682" s="395" t="s">
        <v>7414</v>
      </c>
      <c r="G2682" s="62" t="str">
        <f>VLOOKUP(CONCATENATE(TEXT(I2682,"0"),"_",TEXT(F2682,"0")),[1]CodC!$A$2:$D$250,4,0)</f>
        <v>Matérias comburentes sem perigo subsidiário, líquidas;</v>
      </c>
      <c r="H2682" s="395" t="s">
        <v>7316</v>
      </c>
      <c r="I2682" s="68">
        <v>5</v>
      </c>
      <c r="J2682" s="68" t="s">
        <v>625</v>
      </c>
      <c r="K2682" s="64" t="s">
        <v>19</v>
      </c>
      <c r="L2682" s="68" t="s">
        <v>879</v>
      </c>
      <c r="M2682" s="63"/>
      <c r="N2682" s="64" t="s">
        <v>19</v>
      </c>
      <c r="O2682" s="64" t="s">
        <v>885</v>
      </c>
      <c r="P2682" s="113" t="s">
        <v>22423</v>
      </c>
      <c r="Q2682" s="70" t="s">
        <v>621</v>
      </c>
      <c r="R2682" s="70" t="s">
        <v>621</v>
      </c>
      <c r="S2682" s="65" t="str">
        <f t="shared" si="135"/>
        <v/>
      </c>
      <c r="T2682" s="68" t="s">
        <v>3530</v>
      </c>
      <c r="U2682" s="68"/>
      <c r="V2682" s="68"/>
      <c r="W2682" s="68"/>
      <c r="X2682" s="68" t="s">
        <v>7163</v>
      </c>
      <c r="Y2682" s="68"/>
      <c r="Z2682" s="68"/>
      <c r="AA2682" s="68"/>
      <c r="AB2682" s="68"/>
      <c r="AC2682" s="68"/>
      <c r="AD2682" s="68"/>
      <c r="AE2682" s="68"/>
      <c r="AF2682" s="68"/>
      <c r="AG2682" s="68"/>
      <c r="AH2682" s="68"/>
      <c r="AI2682" s="68"/>
      <c r="AJ2682" s="68"/>
      <c r="AK2682" s="68"/>
      <c r="AL2682" s="68"/>
      <c r="AM2682" s="70" t="str">
        <f>AM2681</f>
        <v>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 Fugas e subsequente evaporação da água das soluções pode apresentar aumento dos perigos da seguinte forma: 1. em contacto com material combustível (material particularmente fibroso, como juta, algodão ou sisal) ou enxofre, perigo de inflamação espontânea, 2. em contacto com compostos de amónio, metais em pó ou óleos, perigo de explosão.</v>
      </c>
      <c r="AN2682" s="63" t="str">
        <f>IF(ISNA(VLOOKUP(D2682,[1]GRE_Tabela2!$A$4:$D$112,4,0)),"-",VLOOKUP(D2682,[1]GRE_Tabela2!$A$4:$D$112,4,0))</f>
        <v>-</v>
      </c>
      <c r="AO2682" s="68" t="s">
        <v>1480</v>
      </c>
      <c r="AP2682" s="68" t="s">
        <v>1618</v>
      </c>
      <c r="AQ2682" s="113">
        <v>140</v>
      </c>
      <c r="AR2682" s="302" t="str">
        <f>IF(ISNA(VLOOKUP(AT2682,[1]FISQ!$D$2:$J$1713,7,0)),"-",VLOOKUP(AT2682,[1]FISQ!$D$2:$J$1713,7,0))</f>
        <v>-</v>
      </c>
      <c r="AS2682" s="302" t="str">
        <f>IF(ISNA(VLOOKUP(AT2682,[1]FISQ!$D$2:$J$1713,4,0)),"-",CONCATENATE("(",VLOOKUP(AT2682,[1]FISQ!$D$2:$J$1713,4,0),")"))</f>
        <v>-</v>
      </c>
      <c r="AT2682" s="71" t="s">
        <v>5343</v>
      </c>
      <c r="AU2682" s="38"/>
      <c r="AV2682" s="38"/>
      <c r="AW2682" s="38"/>
    </row>
    <row r="2683" spans="1:49" ht="76.5">
      <c r="A2683" s="33">
        <v>2682</v>
      </c>
      <c r="B2683" s="33" t="str">
        <f t="shared" si="133"/>
        <v>3408_II</v>
      </c>
      <c r="C2683" s="33" t="str">
        <f t="shared" si="134"/>
        <v>5.1//6.1</v>
      </c>
      <c r="D2683" s="61">
        <v>3408</v>
      </c>
      <c r="E2683" s="82" t="s">
        <v>5344</v>
      </c>
      <c r="F2683" s="395" t="s">
        <v>7453</v>
      </c>
      <c r="G2683" s="62" t="str">
        <f>VLOOKUP(CONCATENATE(TEXT(I2683,"0"),"_",TEXT(F2683,"0")),[1]CodC!$A$2:$D$250,4,0)</f>
        <v>Matérias comburentes tóxicas, líquidas;</v>
      </c>
      <c r="H2683" s="395" t="s">
        <v>7318</v>
      </c>
      <c r="I2683" s="68">
        <v>5</v>
      </c>
      <c r="J2683" s="68" t="s">
        <v>625</v>
      </c>
      <c r="K2683" s="63" t="s">
        <v>50</v>
      </c>
      <c r="L2683" s="68" t="s">
        <v>849</v>
      </c>
      <c r="M2683" s="64" t="s">
        <v>1313</v>
      </c>
      <c r="N2683" s="64" t="s">
        <v>19</v>
      </c>
      <c r="O2683" s="64" t="s">
        <v>19</v>
      </c>
      <c r="P2683" s="113" t="s">
        <v>22423</v>
      </c>
      <c r="Q2683" s="70" t="s">
        <v>621</v>
      </c>
      <c r="R2683" s="70" t="s">
        <v>621</v>
      </c>
      <c r="S2683" s="65" t="str">
        <f t="shared" si="135"/>
        <v/>
      </c>
      <c r="T2683" s="68" t="s">
        <v>1628</v>
      </c>
      <c r="U2683" s="68"/>
      <c r="V2683" s="68"/>
      <c r="W2683" s="68"/>
      <c r="X2683" s="68"/>
      <c r="Y2683" s="68"/>
      <c r="Z2683" s="68"/>
      <c r="AA2683" s="68" t="s">
        <v>7163</v>
      </c>
      <c r="AB2683" s="68"/>
      <c r="AC2683" s="69" t="s">
        <v>7163</v>
      </c>
      <c r="AD2683" s="68"/>
      <c r="AE2683" s="68"/>
      <c r="AF2683" s="68"/>
      <c r="AG2683" s="68" t="s">
        <v>7163</v>
      </c>
      <c r="AH2683" s="68"/>
      <c r="AI2683" s="68"/>
      <c r="AJ2683" s="68"/>
      <c r="AK2683" s="68"/>
      <c r="AL2683" s="68"/>
      <c r="AM2683" s="70" t="s">
        <v>6210</v>
      </c>
      <c r="AN2683" s="63" t="str">
        <f>IF(ISNA(VLOOKUP(D2683,[1]GRE_Tabela2!$A$4:$D$112,4,0)),"-",VLOOKUP(D2683,[1]GRE_Tabela2!$A$4:$D$112,4,0))</f>
        <v>-</v>
      </c>
      <c r="AO2683" s="68" t="s">
        <v>1480</v>
      </c>
      <c r="AP2683" s="68" t="s">
        <v>1618</v>
      </c>
      <c r="AQ2683" s="113">
        <v>141</v>
      </c>
      <c r="AR2683" s="302" t="str">
        <f>IF(ISNA(VLOOKUP(AT2683,[1]FISQ!$D$2:$J$1713,7,0)),"-",VLOOKUP(AT2683,[1]FISQ!$D$2:$J$1713,7,0))</f>
        <v>-</v>
      </c>
      <c r="AS2683" s="302" t="str">
        <f>IF(ISNA(VLOOKUP(AT2683,[1]FISQ!$D$2:$J$1713,4,0)),"-",CONCATENATE("(",VLOOKUP(AT2683,[1]FISQ!$D$2:$J$1713,4,0),")"))</f>
        <v>-</v>
      </c>
      <c r="AT2683" s="71" t="s">
        <v>5345</v>
      </c>
      <c r="AU2683" s="38"/>
      <c r="AV2683" s="38"/>
      <c r="AW2683" s="38"/>
    </row>
    <row r="2684" spans="1:49" ht="76.5">
      <c r="A2684" s="33">
        <v>2683</v>
      </c>
      <c r="B2684" s="33" t="str">
        <f t="shared" si="133"/>
        <v>3408_III</v>
      </c>
      <c r="C2684" s="33" t="str">
        <f t="shared" si="134"/>
        <v>5.1//6.1</v>
      </c>
      <c r="D2684" s="61">
        <v>3408</v>
      </c>
      <c r="E2684" s="82" t="s">
        <v>5344</v>
      </c>
      <c r="F2684" s="395" t="s">
        <v>7453</v>
      </c>
      <c r="G2684" s="62" t="str">
        <f>VLOOKUP(CONCATENATE(TEXT(I2684,"0"),"_",TEXT(F2684,"0")),[1]CodC!$A$2:$D$250,4,0)</f>
        <v>Matérias comburentes tóxicas, líquidas;</v>
      </c>
      <c r="H2684" s="395" t="s">
        <v>7318</v>
      </c>
      <c r="I2684" s="68">
        <v>5</v>
      </c>
      <c r="J2684" s="68" t="s">
        <v>625</v>
      </c>
      <c r="K2684" s="68" t="s">
        <v>50</v>
      </c>
      <c r="L2684" s="68" t="s">
        <v>879</v>
      </c>
      <c r="M2684" s="64" t="s">
        <v>1313</v>
      </c>
      <c r="N2684" s="64" t="s">
        <v>19</v>
      </c>
      <c r="O2684" s="64" t="s">
        <v>885</v>
      </c>
      <c r="P2684" s="113" t="s">
        <v>22423</v>
      </c>
      <c r="Q2684" s="70" t="s">
        <v>621</v>
      </c>
      <c r="R2684" s="70" t="s">
        <v>621</v>
      </c>
      <c r="S2684" s="65" t="str">
        <f t="shared" si="135"/>
        <v/>
      </c>
      <c r="T2684" s="68" t="s">
        <v>1628</v>
      </c>
      <c r="U2684" s="68"/>
      <c r="V2684" s="68"/>
      <c r="W2684" s="68"/>
      <c r="X2684" s="68"/>
      <c r="Y2684" s="68"/>
      <c r="Z2684" s="68"/>
      <c r="AA2684" s="68" t="s">
        <v>7163</v>
      </c>
      <c r="AB2684" s="68"/>
      <c r="AC2684" s="69" t="s">
        <v>7163</v>
      </c>
      <c r="AD2684" s="68"/>
      <c r="AE2684" s="68"/>
      <c r="AF2684" s="68"/>
      <c r="AG2684" s="68" t="s">
        <v>7163</v>
      </c>
      <c r="AH2684" s="68"/>
      <c r="AI2684" s="68"/>
      <c r="AJ2684" s="68"/>
      <c r="AK2684" s="68"/>
      <c r="AL2684" s="68"/>
      <c r="AM2684" s="70" t="str">
        <f>AM2683</f>
        <v>Reage vigorosamente com o ácido sulfúrico. Reage vigorosamente com cianetos quando aquecido. Pode formar misturas explosivas com materiais combustíveis, metais em pó ou compostos de amónio. Estas misturas são suscetíveis de inflamar. Quando presente num incêndio pode provocar uma explosão.</v>
      </c>
      <c r="AN2684" s="63" t="str">
        <f>IF(ISNA(VLOOKUP(D2684,[1]GRE_Tabela2!$A$4:$D$112,4,0)),"-",VLOOKUP(D2684,[1]GRE_Tabela2!$A$4:$D$112,4,0))</f>
        <v>-</v>
      </c>
      <c r="AO2684" s="68" t="s">
        <v>1480</v>
      </c>
      <c r="AP2684" s="68" t="s">
        <v>1618</v>
      </c>
      <c r="AQ2684" s="113">
        <v>141</v>
      </c>
      <c r="AR2684" s="302" t="str">
        <f>IF(ISNA(VLOOKUP(AT2684,[1]FISQ!$D$2:$J$1713,7,0)),"-",VLOOKUP(AT2684,[1]FISQ!$D$2:$J$1713,7,0))</f>
        <v>-</v>
      </c>
      <c r="AS2684" s="302" t="str">
        <f>IF(ISNA(VLOOKUP(AT2684,[1]FISQ!$D$2:$J$1713,4,0)),"-",CONCATENATE("(",VLOOKUP(AT2684,[1]FISQ!$D$2:$J$1713,4,0),")"))</f>
        <v>-</v>
      </c>
      <c r="AT2684" s="71" t="s">
        <v>5345</v>
      </c>
      <c r="AU2684" s="38"/>
      <c r="AV2684" s="38"/>
      <c r="AW2684" s="38"/>
    </row>
    <row r="2685" spans="1:49" ht="25.5">
      <c r="A2685" s="33">
        <v>2684</v>
      </c>
      <c r="B2685" s="33" t="str">
        <f t="shared" si="133"/>
        <v>3409_II</v>
      </c>
      <c r="C2685" s="33" t="str">
        <f t="shared" si="134"/>
        <v>6.1//-</v>
      </c>
      <c r="D2685" s="61">
        <v>3409</v>
      </c>
      <c r="E2685" s="82" t="s">
        <v>5346</v>
      </c>
      <c r="F2685" s="395" t="s">
        <v>373</v>
      </c>
      <c r="G2685" s="62" t="str">
        <f>VLOOKUP(CONCATENATE(TEXT(I2685,"0"),"_",TEXT(F2685,"0")),[1]CodC!$A$2:$D$250,4,0)</f>
        <v>Matérias tóxicas sem perigo subsidiário, orgânicas, líquidas;</v>
      </c>
      <c r="H2685" s="395" t="s">
        <v>7327</v>
      </c>
      <c r="I2685" s="68">
        <v>6</v>
      </c>
      <c r="J2685" s="68" t="s">
        <v>50</v>
      </c>
      <c r="K2685" s="69" t="s">
        <v>19</v>
      </c>
      <c r="L2685" s="68" t="s">
        <v>849</v>
      </c>
      <c r="M2685" s="68"/>
      <c r="N2685" s="64" t="s">
        <v>1168</v>
      </c>
      <c r="O2685" s="64" t="s">
        <v>1168</v>
      </c>
      <c r="P2685" s="113" t="s">
        <v>22423</v>
      </c>
      <c r="Q2685" s="70" t="s">
        <v>621</v>
      </c>
      <c r="R2685" s="70" t="s">
        <v>621</v>
      </c>
      <c r="S2685" s="65" t="str">
        <f t="shared" si="135"/>
        <v/>
      </c>
      <c r="T2685" s="69" t="s">
        <v>19</v>
      </c>
      <c r="U2685" s="69"/>
      <c r="V2685" s="69"/>
      <c r="W2685" s="69"/>
      <c r="X2685" s="69"/>
      <c r="Y2685" s="69"/>
      <c r="Z2685" s="69"/>
      <c r="AA2685" s="69"/>
      <c r="AB2685" s="69"/>
      <c r="AC2685" s="69"/>
      <c r="AD2685" s="69"/>
      <c r="AE2685" s="69"/>
      <c r="AF2685" s="69"/>
      <c r="AG2685" s="69"/>
      <c r="AH2685" s="69"/>
      <c r="AI2685" s="69"/>
      <c r="AJ2685" s="69"/>
      <c r="AK2685" s="69"/>
      <c r="AL2685" s="69"/>
      <c r="AM2685" s="70" t="s">
        <v>5347</v>
      </c>
      <c r="AN2685" s="63" t="str">
        <f>IF(ISNA(VLOOKUP(D2685,[1]GRE_Tabela2!$A$4:$D$112,4,0)),"-",VLOOKUP(D2685,[1]GRE_Tabela2!$A$4:$D$112,4,0))</f>
        <v>-</v>
      </c>
      <c r="AO2685" s="68" t="s">
        <v>1341</v>
      </c>
      <c r="AP2685" s="68" t="s">
        <v>1795</v>
      </c>
      <c r="AQ2685" s="113">
        <v>152</v>
      </c>
      <c r="AR2685" s="302" t="str">
        <f>IF(ISNA(VLOOKUP(AT2685,[1]FISQ!$D$2:$J$1713,7,0)),"-",VLOOKUP(AT2685,[1]FISQ!$D$2:$J$1713,7,0))</f>
        <v>0252 </v>
      </c>
      <c r="AS2685" s="302" t="str">
        <f>IF(ISNA(VLOOKUP(AT2685,[1]FISQ!$D$2:$J$1713,4,0)),"-",CONCATENATE("(",VLOOKUP(AT2685,[1]FISQ!$D$2:$J$1713,4,0),")"))</f>
        <v>(1)</v>
      </c>
      <c r="AT2685" s="71" t="s">
        <v>5348</v>
      </c>
      <c r="AU2685" s="38"/>
      <c r="AV2685" s="38"/>
      <c r="AW2685" s="38"/>
    </row>
    <row r="2686" spans="1:49" ht="15">
      <c r="A2686" s="33">
        <v>2685</v>
      </c>
      <c r="B2686" s="33" t="str">
        <f t="shared" si="133"/>
        <v>3410_III</v>
      </c>
      <c r="C2686" s="33" t="str">
        <f t="shared" si="134"/>
        <v>6.1//-</v>
      </c>
      <c r="D2686" s="61">
        <v>3410</v>
      </c>
      <c r="E2686" s="82" t="s">
        <v>5349</v>
      </c>
      <c r="F2686" s="395" t="s">
        <v>373</v>
      </c>
      <c r="G2686" s="62" t="str">
        <f>VLOOKUP(CONCATENATE(TEXT(I2686,"0"),"_",TEXT(F2686,"0")),[1]CodC!$A$2:$D$250,4,0)</f>
        <v>Matérias tóxicas sem perigo subsidiário, orgânicas, líquidas;</v>
      </c>
      <c r="H2686" s="395" t="s">
        <v>7327</v>
      </c>
      <c r="I2686" s="68">
        <v>6</v>
      </c>
      <c r="J2686" s="68" t="s">
        <v>50</v>
      </c>
      <c r="K2686" s="69" t="s">
        <v>19</v>
      </c>
      <c r="L2686" s="68" t="s">
        <v>879</v>
      </c>
      <c r="M2686" s="68"/>
      <c r="N2686" s="64" t="s">
        <v>19</v>
      </c>
      <c r="O2686" s="64" t="s">
        <v>885</v>
      </c>
      <c r="P2686" s="113" t="s">
        <v>22423</v>
      </c>
      <c r="Q2686" s="70" t="s">
        <v>621</v>
      </c>
      <c r="R2686" s="70" t="s">
        <v>621</v>
      </c>
      <c r="S2686" s="65" t="str">
        <f t="shared" si="135"/>
        <v/>
      </c>
      <c r="T2686" s="69" t="s">
        <v>19</v>
      </c>
      <c r="U2686" s="69"/>
      <c r="V2686" s="69"/>
      <c r="W2686" s="69"/>
      <c r="X2686" s="69"/>
      <c r="Y2686" s="69"/>
      <c r="Z2686" s="69"/>
      <c r="AA2686" s="69"/>
      <c r="AB2686" s="69"/>
      <c r="AC2686" s="69"/>
      <c r="AD2686" s="69"/>
      <c r="AE2686" s="69"/>
      <c r="AF2686" s="69"/>
      <c r="AG2686" s="69"/>
      <c r="AH2686" s="69"/>
      <c r="AI2686" s="69"/>
      <c r="AJ2686" s="69"/>
      <c r="AK2686" s="69"/>
      <c r="AL2686" s="69"/>
      <c r="AM2686" s="70" t="s">
        <v>1949</v>
      </c>
      <c r="AN2686" s="63" t="str">
        <f>IF(ISNA(VLOOKUP(D2686,[1]GRE_Tabela2!$A$4:$D$112,4,0)),"-",VLOOKUP(D2686,[1]GRE_Tabela2!$A$4:$D$112,4,0))</f>
        <v>-</v>
      </c>
      <c r="AO2686" s="68" t="s">
        <v>1341</v>
      </c>
      <c r="AP2686" s="68" t="s">
        <v>1795</v>
      </c>
      <c r="AQ2686" s="113">
        <v>153</v>
      </c>
      <c r="AR2686" s="302" t="str">
        <f>IF(ISNA(VLOOKUP(AT2686,[1]FISQ!$D$2:$J$1713,7,0)),"-",VLOOKUP(AT2686,[1]FISQ!$D$2:$J$1713,7,0))</f>
        <v>-</v>
      </c>
      <c r="AS2686" s="302" t="str">
        <f>IF(ISNA(VLOOKUP(AT2686,[1]FISQ!$D$2:$J$1713,4,0)),"-",CONCATENATE("(",VLOOKUP(AT2686,[1]FISQ!$D$2:$J$1713,4,0),")"))</f>
        <v>-</v>
      </c>
      <c r="AT2686" s="71" t="s">
        <v>5350</v>
      </c>
      <c r="AU2686" s="38"/>
      <c r="AV2686" s="38"/>
      <c r="AW2686" s="38"/>
    </row>
    <row r="2687" spans="1:49" ht="15">
      <c r="A2687" s="33">
        <v>2686</v>
      </c>
      <c r="B2687" s="33" t="str">
        <f t="shared" si="133"/>
        <v>3411_II</v>
      </c>
      <c r="C2687" s="33" t="str">
        <f t="shared" si="134"/>
        <v>6.1//-</v>
      </c>
      <c r="D2687" s="61">
        <v>3411</v>
      </c>
      <c r="E2687" s="82" t="s">
        <v>5351</v>
      </c>
      <c r="F2687" s="395" t="s">
        <v>373</v>
      </c>
      <c r="G2687" s="62" t="str">
        <f>VLOOKUP(CONCATENATE(TEXT(I2687,"0"),"_",TEXT(F2687,"0")),[1]CodC!$A$2:$D$250,4,0)</f>
        <v>Matérias tóxicas sem perigo subsidiário, orgânicas, líquidas;</v>
      </c>
      <c r="H2687" s="395" t="s">
        <v>7327</v>
      </c>
      <c r="I2687" s="68">
        <v>6</v>
      </c>
      <c r="J2687" s="68" t="s">
        <v>50</v>
      </c>
      <c r="K2687" s="69" t="s">
        <v>19</v>
      </c>
      <c r="L2687" s="68" t="s">
        <v>849</v>
      </c>
      <c r="M2687" s="68"/>
      <c r="N2687" s="64" t="s">
        <v>19</v>
      </c>
      <c r="O2687" s="64" t="s">
        <v>19</v>
      </c>
      <c r="P2687" s="113" t="s">
        <v>22423</v>
      </c>
      <c r="Q2687" s="70" t="s">
        <v>621</v>
      </c>
      <c r="R2687" s="70" t="s">
        <v>621</v>
      </c>
      <c r="S2687" s="65" t="str">
        <f t="shared" si="135"/>
        <v/>
      </c>
      <c r="T2687" s="69" t="s">
        <v>19</v>
      </c>
      <c r="U2687" s="69"/>
      <c r="V2687" s="69"/>
      <c r="W2687" s="69"/>
      <c r="X2687" s="69"/>
      <c r="Y2687" s="69"/>
      <c r="Z2687" s="69"/>
      <c r="AA2687" s="69"/>
      <c r="AB2687" s="69"/>
      <c r="AC2687" s="69"/>
      <c r="AD2687" s="69"/>
      <c r="AE2687" s="69"/>
      <c r="AF2687" s="69"/>
      <c r="AG2687" s="69"/>
      <c r="AH2687" s="69"/>
      <c r="AI2687" s="69"/>
      <c r="AJ2687" s="69"/>
      <c r="AK2687" s="69"/>
      <c r="AL2687" s="69"/>
      <c r="AM2687" s="70" t="s">
        <v>1949</v>
      </c>
      <c r="AN2687" s="63" t="str">
        <f>IF(ISNA(VLOOKUP(D2687,[1]GRE_Tabela2!$A$4:$D$112,4,0)),"-",VLOOKUP(D2687,[1]GRE_Tabela2!$A$4:$D$112,4,0))</f>
        <v>-</v>
      </c>
      <c r="AO2687" s="68" t="s">
        <v>1341</v>
      </c>
      <c r="AP2687" s="68" t="s">
        <v>1795</v>
      </c>
      <c r="AQ2687" s="113">
        <v>153</v>
      </c>
      <c r="AR2687" s="302" t="str">
        <f>IF(ISNA(VLOOKUP(AT2687,[1]FISQ!$D$2:$J$1713,7,0)),"-",VLOOKUP(AT2687,[1]FISQ!$D$2:$J$1713,7,0))</f>
        <v>-</v>
      </c>
      <c r="AS2687" s="302" t="str">
        <f>IF(ISNA(VLOOKUP(AT2687,[1]FISQ!$D$2:$J$1713,4,0)),"-",CONCATENATE("(",VLOOKUP(AT2687,[1]FISQ!$D$2:$J$1713,4,0),")"))</f>
        <v>-</v>
      </c>
      <c r="AT2687" s="71" t="s">
        <v>5352</v>
      </c>
      <c r="AU2687" s="38"/>
      <c r="AV2687" s="38"/>
      <c r="AW2687" s="38"/>
    </row>
    <row r="2688" spans="1:49" ht="15">
      <c r="A2688" s="33">
        <v>2687</v>
      </c>
      <c r="B2688" s="33" t="str">
        <f t="shared" si="133"/>
        <v>3411_III</v>
      </c>
      <c r="C2688" s="33" t="str">
        <f t="shared" si="134"/>
        <v>6.1//-</v>
      </c>
      <c r="D2688" s="61">
        <v>3411</v>
      </c>
      <c r="E2688" s="82" t="s">
        <v>5351</v>
      </c>
      <c r="F2688" s="395" t="s">
        <v>373</v>
      </c>
      <c r="G2688" s="62" t="str">
        <f>VLOOKUP(CONCATENATE(TEXT(I2688,"0"),"_",TEXT(F2688,"0")),[1]CodC!$A$2:$D$250,4,0)</f>
        <v>Matérias tóxicas sem perigo subsidiário, orgânicas, líquidas;</v>
      </c>
      <c r="H2688" s="395" t="s">
        <v>7327</v>
      </c>
      <c r="I2688" s="68">
        <v>6</v>
      </c>
      <c r="J2688" s="68" t="s">
        <v>50</v>
      </c>
      <c r="K2688" s="69" t="s">
        <v>19</v>
      </c>
      <c r="L2688" s="68" t="s">
        <v>879</v>
      </c>
      <c r="M2688" s="63"/>
      <c r="N2688" s="64" t="s">
        <v>19</v>
      </c>
      <c r="O2688" s="64" t="s">
        <v>885</v>
      </c>
      <c r="P2688" s="113" t="s">
        <v>22423</v>
      </c>
      <c r="Q2688" s="70" t="s">
        <v>621</v>
      </c>
      <c r="R2688" s="70" t="s">
        <v>621</v>
      </c>
      <c r="S2688" s="65" t="str">
        <f t="shared" si="135"/>
        <v/>
      </c>
      <c r="T2688" s="69" t="s">
        <v>19</v>
      </c>
      <c r="U2688" s="69"/>
      <c r="V2688" s="69"/>
      <c r="W2688" s="69"/>
      <c r="X2688" s="69"/>
      <c r="Y2688" s="69"/>
      <c r="Z2688" s="69"/>
      <c r="AA2688" s="69"/>
      <c r="AB2688" s="69"/>
      <c r="AC2688" s="69"/>
      <c r="AD2688" s="69"/>
      <c r="AE2688" s="69"/>
      <c r="AF2688" s="69"/>
      <c r="AG2688" s="69"/>
      <c r="AH2688" s="69"/>
      <c r="AI2688" s="69"/>
      <c r="AJ2688" s="69"/>
      <c r="AK2688" s="69"/>
      <c r="AL2688" s="69"/>
      <c r="AM2688" s="70" t="str">
        <f>AM2687</f>
        <v>Tóxico à ingestão, por contacto cutâneo ou à inalação.</v>
      </c>
      <c r="AN2688" s="63" t="str">
        <f>IF(ISNA(VLOOKUP(D2688,[1]GRE_Tabela2!$A$4:$D$112,4,0)),"-",VLOOKUP(D2688,[1]GRE_Tabela2!$A$4:$D$112,4,0))</f>
        <v>-</v>
      </c>
      <c r="AO2688" s="68" t="s">
        <v>1341</v>
      </c>
      <c r="AP2688" s="68" t="s">
        <v>1795</v>
      </c>
      <c r="AQ2688" s="113">
        <v>153</v>
      </c>
      <c r="AR2688" s="302" t="str">
        <f>IF(ISNA(VLOOKUP(AT2688,[1]FISQ!$D$2:$J$1713,7,0)),"-",VLOOKUP(AT2688,[1]FISQ!$D$2:$J$1713,7,0))</f>
        <v>-</v>
      </c>
      <c r="AS2688" s="302" t="str">
        <f>IF(ISNA(VLOOKUP(AT2688,[1]FISQ!$D$2:$J$1713,4,0)),"-",CONCATENATE("(",VLOOKUP(AT2688,[1]FISQ!$D$2:$J$1713,4,0),")"))</f>
        <v>-</v>
      </c>
      <c r="AT2688" s="71" t="s">
        <v>5352</v>
      </c>
      <c r="AU2688" s="38"/>
      <c r="AV2688" s="38"/>
      <c r="AW2688" s="38"/>
    </row>
    <row r="2689" spans="1:49" ht="38.25">
      <c r="A2689" s="33">
        <v>2688</v>
      </c>
      <c r="B2689" s="33" t="str">
        <f t="shared" si="133"/>
        <v>3412_II</v>
      </c>
      <c r="C2689" s="33" t="str">
        <f t="shared" si="134"/>
        <v>8//-</v>
      </c>
      <c r="D2689" s="61">
        <v>3412</v>
      </c>
      <c r="E2689" s="83" t="s">
        <v>5353</v>
      </c>
      <c r="F2689" s="395" t="s">
        <v>7338</v>
      </c>
      <c r="G2689" s="62" t="str">
        <f>VLOOKUP(CONCATENATE(TEXT(I2689,"0"),"_",TEXT(F2689,"0")),[1]CodC!$A$2:$D$250,4,0)</f>
        <v>Matérias corrosivas, ácidas, sem perigo subsidiário, orgânicas, líquidas;</v>
      </c>
      <c r="H2689" s="395" t="s">
        <v>7339</v>
      </c>
      <c r="I2689" s="69" t="s">
        <v>631</v>
      </c>
      <c r="J2689" s="69" t="s">
        <v>631</v>
      </c>
      <c r="K2689" s="69" t="s">
        <v>19</v>
      </c>
      <c r="L2689" s="68" t="s">
        <v>849</v>
      </c>
      <c r="M2689" s="68"/>
      <c r="N2689" s="64" t="s">
        <v>19</v>
      </c>
      <c r="O2689" s="64" t="s">
        <v>19</v>
      </c>
      <c r="P2689" s="113" t="s">
        <v>22424</v>
      </c>
      <c r="Q2689" s="70" t="s">
        <v>5598</v>
      </c>
      <c r="R2689" s="70" t="s">
        <v>799</v>
      </c>
      <c r="S2689" s="65" t="str">
        <f t="shared" si="135"/>
        <v xml:space="preserve"> SW2 </v>
      </c>
      <c r="T2689" s="69" t="s">
        <v>7182</v>
      </c>
      <c r="U2689" s="69" t="s">
        <v>7163</v>
      </c>
      <c r="V2689" s="69"/>
      <c r="W2689" s="69"/>
      <c r="X2689" s="69"/>
      <c r="Y2689" s="69"/>
      <c r="Z2689" s="69"/>
      <c r="AA2689" s="69"/>
      <c r="AB2689" s="69"/>
      <c r="AC2689" s="69"/>
      <c r="AD2689" s="69"/>
      <c r="AE2689" s="69"/>
      <c r="AF2689" s="69"/>
      <c r="AG2689" s="69"/>
      <c r="AH2689" s="69"/>
      <c r="AI2689" s="69"/>
      <c r="AJ2689" s="69"/>
      <c r="AK2689" s="69"/>
      <c r="AL2689" s="69"/>
      <c r="AM2689" s="70" t="s">
        <v>5354</v>
      </c>
      <c r="AN2689" s="63" t="str">
        <f>IF(ISNA(VLOOKUP(D2689,[1]GRE_Tabela2!$A$4:$D$112,4,0)),"-",VLOOKUP(D2689,[1]GRE_Tabela2!$A$4:$D$112,4,0))</f>
        <v>-</v>
      </c>
      <c r="AO2689" s="68" t="s">
        <v>1341</v>
      </c>
      <c r="AP2689" s="68" t="s">
        <v>1913</v>
      </c>
      <c r="AQ2689" s="113">
        <v>153</v>
      </c>
      <c r="AR2689" s="302" t="str">
        <f>IF(ISNA(VLOOKUP(AT2689,[1]FISQ!$D$2:$J$1713,7,0)),"-",VLOOKUP(AT2689,[1]FISQ!$D$2:$J$1713,7,0))</f>
        <v>-</v>
      </c>
      <c r="AS2689" s="302" t="str">
        <f>IF(ISNA(VLOOKUP(AT2689,[1]FISQ!$D$2:$J$1713,4,0)),"-",CONCATENATE("(",VLOOKUP(AT2689,[1]FISQ!$D$2:$J$1713,4,0),")"))</f>
        <v>-</v>
      </c>
      <c r="AT2689" s="71" t="s">
        <v>5355</v>
      </c>
      <c r="AU2689" s="38" t="s">
        <v>6541</v>
      </c>
      <c r="AV2689" s="30"/>
      <c r="AW2689" s="38"/>
    </row>
    <row r="2690" spans="1:49" ht="38.25">
      <c r="A2690" s="33">
        <v>2689</v>
      </c>
      <c r="B2690" s="33" t="str">
        <f t="shared" si="133"/>
        <v>3412_III</v>
      </c>
      <c r="C2690" s="33" t="str">
        <f t="shared" si="134"/>
        <v>8//-</v>
      </c>
      <c r="D2690" s="61">
        <v>3412</v>
      </c>
      <c r="E2690" s="83" t="s">
        <v>5356</v>
      </c>
      <c r="F2690" s="395" t="s">
        <v>7338</v>
      </c>
      <c r="G2690" s="62" t="str">
        <f>VLOOKUP(CONCATENATE(TEXT(I2690,"0"),"_",TEXT(F2690,"0")),[1]CodC!$A$2:$D$250,4,0)</f>
        <v>Matérias corrosivas, ácidas, sem perigo subsidiário, orgânicas, líquidas;</v>
      </c>
      <c r="H2690" s="395" t="s">
        <v>7339</v>
      </c>
      <c r="I2690" s="69" t="s">
        <v>631</v>
      </c>
      <c r="J2690" s="69" t="s">
        <v>631</v>
      </c>
      <c r="K2690" s="69" t="s">
        <v>19</v>
      </c>
      <c r="L2690" s="68" t="s">
        <v>879</v>
      </c>
      <c r="M2690" s="63"/>
      <c r="N2690" s="64" t="s">
        <v>19</v>
      </c>
      <c r="O2690" s="64" t="s">
        <v>19</v>
      </c>
      <c r="P2690" s="113" t="s">
        <v>22424</v>
      </c>
      <c r="Q2690" s="70" t="s">
        <v>5598</v>
      </c>
      <c r="R2690" s="70" t="s">
        <v>799</v>
      </c>
      <c r="S2690" s="65" t="str">
        <f t="shared" si="135"/>
        <v xml:space="preserve"> SW2 </v>
      </c>
      <c r="T2690" s="69" t="s">
        <v>7182</v>
      </c>
      <c r="U2690" s="69" t="s">
        <v>7163</v>
      </c>
      <c r="V2690" s="69"/>
      <c r="W2690" s="69"/>
      <c r="X2690" s="69"/>
      <c r="Y2690" s="69"/>
      <c r="Z2690" s="69"/>
      <c r="AA2690" s="69"/>
      <c r="AB2690" s="69"/>
      <c r="AC2690" s="69"/>
      <c r="AD2690" s="69"/>
      <c r="AE2690" s="69"/>
      <c r="AF2690" s="69"/>
      <c r="AG2690" s="69"/>
      <c r="AH2690" s="69"/>
      <c r="AI2690" s="69"/>
      <c r="AJ2690" s="69"/>
      <c r="AK2690" s="69"/>
      <c r="AL2690" s="69"/>
      <c r="AM2690" s="70" t="str">
        <f>AM2689</f>
        <v>Líquido incolor com um odor pungente. Corrosivo para a maioria dos metais. Provoca queimaduras na pele, olhos e mucosas.</v>
      </c>
      <c r="AN2690" s="63" t="str">
        <f>IF(ISNA(VLOOKUP(D2690,[1]GRE_Tabela2!$A$4:$D$112,4,0)),"-",VLOOKUP(D2690,[1]GRE_Tabela2!$A$4:$D$112,4,0))</f>
        <v>-</v>
      </c>
      <c r="AO2690" s="68" t="s">
        <v>1341</v>
      </c>
      <c r="AP2690" s="68" t="s">
        <v>1913</v>
      </c>
      <c r="AQ2690" s="113">
        <v>153</v>
      </c>
      <c r="AR2690" s="302" t="str">
        <f>IF(ISNA(VLOOKUP(AT2690,[1]FISQ!$D$2:$J$1713,7,0)),"-",VLOOKUP(AT2690,[1]FISQ!$D$2:$J$1713,7,0))</f>
        <v>-</v>
      </c>
      <c r="AS2690" s="302" t="str">
        <f>IF(ISNA(VLOOKUP(AT2690,[1]FISQ!$D$2:$J$1713,4,0)),"-",CONCATENATE("(",VLOOKUP(AT2690,[1]FISQ!$D$2:$J$1713,4,0),")"))</f>
        <v>-</v>
      </c>
      <c r="AT2690" s="71" t="s">
        <v>5355</v>
      </c>
      <c r="AU2690" s="38" t="s">
        <v>6541</v>
      </c>
      <c r="AV2690" s="30"/>
      <c r="AW2690" s="38"/>
    </row>
    <row r="2691" spans="1:49" ht="38.25">
      <c r="A2691" s="33">
        <v>2690</v>
      </c>
      <c r="B2691" s="33" t="str">
        <f t="shared" si="133"/>
        <v>3413_I</v>
      </c>
      <c r="C2691" s="33" t="str">
        <f t="shared" si="134"/>
        <v>6.1//0</v>
      </c>
      <c r="D2691" s="61">
        <v>3413</v>
      </c>
      <c r="E2691" s="82" t="s">
        <v>5357</v>
      </c>
      <c r="F2691" s="395" t="s">
        <v>850</v>
      </c>
      <c r="G2691" s="62" t="str">
        <f>VLOOKUP(CONCATENATE(TEXT(I2691,"0"),"_",TEXT(F2691,"0")),[1]CodC!$A$2:$D$250,4,0)</f>
        <v>Matérias tóxicas sem perigo subsidiário, inorgânicas, líquidas;</v>
      </c>
      <c r="H2691" s="395" t="s">
        <v>7326</v>
      </c>
      <c r="I2691" s="68">
        <v>6</v>
      </c>
      <c r="J2691" s="68" t="s">
        <v>50</v>
      </c>
      <c r="K2691" s="68"/>
      <c r="L2691" s="68" t="s">
        <v>746</v>
      </c>
      <c r="M2691" s="64" t="s">
        <v>1313</v>
      </c>
      <c r="N2691" s="64" t="s">
        <v>19</v>
      </c>
      <c r="O2691" s="64" t="s">
        <v>19</v>
      </c>
      <c r="P2691" s="113" t="s">
        <v>22423</v>
      </c>
      <c r="Q2691" s="70" t="s">
        <v>861</v>
      </c>
      <c r="R2691" s="70" t="s">
        <v>861</v>
      </c>
      <c r="S2691" s="65" t="str">
        <f t="shared" si="135"/>
        <v/>
      </c>
      <c r="T2691" s="68" t="s">
        <v>1000</v>
      </c>
      <c r="U2691" s="68"/>
      <c r="V2691" s="68"/>
      <c r="W2691" s="68"/>
      <c r="X2691" s="68"/>
      <c r="Y2691" s="68"/>
      <c r="Z2691" s="68"/>
      <c r="AA2691" s="68"/>
      <c r="AB2691" s="68"/>
      <c r="AC2691" s="68"/>
      <c r="AD2691" s="68"/>
      <c r="AE2691" s="68"/>
      <c r="AF2691" s="68"/>
      <c r="AG2691" s="68" t="s">
        <v>7163</v>
      </c>
      <c r="AH2691" s="68"/>
      <c r="AI2691" s="68"/>
      <c r="AJ2691" s="68"/>
      <c r="AK2691" s="68"/>
      <c r="AL2691" s="68"/>
      <c r="AM2691" s="70" t="s">
        <v>5358</v>
      </c>
      <c r="AN2691" s="63" t="str">
        <f>IF(ISNA(VLOOKUP(D2691,[1]GRE_Tabela2!$A$4:$D$112,4,0)),"-",VLOOKUP(D2691,[1]GRE_Tabela2!$A$4:$D$112,4,0))</f>
        <v>-</v>
      </c>
      <c r="AO2691" s="68" t="s">
        <v>1341</v>
      </c>
      <c r="AP2691" s="68" t="s">
        <v>1795</v>
      </c>
      <c r="AQ2691" s="113">
        <v>157</v>
      </c>
      <c r="AR2691" s="302" t="str">
        <f>IF(ISNA(VLOOKUP(AT2691,[1]FISQ!$D$2:$J$1713,7,0)),"-",VLOOKUP(AT2691,[1]FISQ!$D$2:$J$1713,7,0))</f>
        <v>-</v>
      </c>
      <c r="AS2691" s="302" t="str">
        <f>IF(ISNA(VLOOKUP(AT2691,[1]FISQ!$D$2:$J$1713,4,0)),"-",CONCATENATE("(",VLOOKUP(AT2691,[1]FISQ!$D$2:$J$1713,4,0),")"))</f>
        <v>-</v>
      </c>
      <c r="AT2691" s="71" t="s">
        <v>5359</v>
      </c>
      <c r="AU2691" s="38"/>
      <c r="AV2691" s="38"/>
      <c r="AW2691" s="38"/>
    </row>
    <row r="2692" spans="1:49" ht="38.25">
      <c r="A2692" s="33">
        <v>2691</v>
      </c>
      <c r="B2692" s="33" t="str">
        <f t="shared" si="133"/>
        <v>3413_II</v>
      </c>
      <c r="C2692" s="33" t="str">
        <f t="shared" si="134"/>
        <v>6.1//0</v>
      </c>
      <c r="D2692" s="61">
        <v>3413</v>
      </c>
      <c r="E2692" s="82" t="s">
        <v>5357</v>
      </c>
      <c r="F2692" s="395" t="s">
        <v>850</v>
      </c>
      <c r="G2692" s="62" t="str">
        <f>VLOOKUP(CONCATENATE(TEXT(I2692,"0"),"_",TEXT(F2692,"0")),[1]CodC!$A$2:$D$250,4,0)</f>
        <v>Matérias tóxicas sem perigo subsidiário, inorgânicas, líquidas;</v>
      </c>
      <c r="H2692" s="395" t="s">
        <v>7327</v>
      </c>
      <c r="I2692" s="68">
        <v>6</v>
      </c>
      <c r="J2692" s="68" t="s">
        <v>50</v>
      </c>
      <c r="K2692" s="68"/>
      <c r="L2692" s="68" t="s">
        <v>849</v>
      </c>
      <c r="M2692" s="64" t="s">
        <v>1313</v>
      </c>
      <c r="N2692" s="64" t="s">
        <v>19</v>
      </c>
      <c r="O2692" s="64" t="s">
        <v>19</v>
      </c>
      <c r="P2692" s="113" t="s">
        <v>22423</v>
      </c>
      <c r="Q2692" s="70" t="s">
        <v>861</v>
      </c>
      <c r="R2692" s="70" t="s">
        <v>861</v>
      </c>
      <c r="S2692" s="65" t="str">
        <f t="shared" si="135"/>
        <v/>
      </c>
      <c r="T2692" s="68" t="s">
        <v>1000</v>
      </c>
      <c r="U2692" s="68"/>
      <c r="V2692" s="68"/>
      <c r="W2692" s="68"/>
      <c r="X2692" s="68"/>
      <c r="Y2692" s="68"/>
      <c r="Z2692" s="68"/>
      <c r="AA2692" s="68"/>
      <c r="AB2692" s="68"/>
      <c r="AC2692" s="68"/>
      <c r="AD2692" s="68"/>
      <c r="AE2692" s="68"/>
      <c r="AF2692" s="68"/>
      <c r="AG2692" s="68" t="s">
        <v>7163</v>
      </c>
      <c r="AH2692" s="68"/>
      <c r="AI2692" s="68"/>
      <c r="AJ2692" s="68"/>
      <c r="AK2692" s="68"/>
      <c r="AL2692" s="68"/>
      <c r="AM2692" s="70" t="str">
        <f>AM2691</f>
        <v>Reage com os ácidos ou vapores ácidos, libertando cianeto de hidrogénio, um gás altamente tóxico e inflamável. Altamente tóxico à ingestão ou por contacto cutâneo.</v>
      </c>
      <c r="AN2692" s="63" t="str">
        <f>IF(ISNA(VLOOKUP(D2692,[1]GRE_Tabela2!$A$4:$D$112,4,0)),"-",VLOOKUP(D2692,[1]GRE_Tabela2!$A$4:$D$112,4,0))</f>
        <v>-</v>
      </c>
      <c r="AO2692" s="68" t="s">
        <v>1341</v>
      </c>
      <c r="AP2692" s="68" t="s">
        <v>1795</v>
      </c>
      <c r="AQ2692" s="113">
        <v>157</v>
      </c>
      <c r="AR2692" s="302" t="str">
        <f>IF(ISNA(VLOOKUP(AT2692,[1]FISQ!$D$2:$J$1713,7,0)),"-",VLOOKUP(AT2692,[1]FISQ!$D$2:$J$1713,7,0))</f>
        <v>-</v>
      </c>
      <c r="AS2692" s="302" t="str">
        <f>IF(ISNA(VLOOKUP(AT2692,[1]FISQ!$D$2:$J$1713,4,0)),"-",CONCATENATE("(",VLOOKUP(AT2692,[1]FISQ!$D$2:$J$1713,4,0),")"))</f>
        <v>-</v>
      </c>
      <c r="AT2692" s="71" t="s">
        <v>5359</v>
      </c>
      <c r="AU2692" s="38"/>
      <c r="AV2692" s="38"/>
      <c r="AW2692" s="38"/>
    </row>
    <row r="2693" spans="1:49" ht="38.25">
      <c r="A2693" s="33">
        <v>2692</v>
      </c>
      <c r="B2693" s="33" t="str">
        <f t="shared" si="133"/>
        <v>3413_III</v>
      </c>
      <c r="C2693" s="33" t="str">
        <f t="shared" si="134"/>
        <v>6.1//0</v>
      </c>
      <c r="D2693" s="61">
        <v>3413</v>
      </c>
      <c r="E2693" s="82" t="s">
        <v>5357</v>
      </c>
      <c r="F2693" s="395" t="s">
        <v>850</v>
      </c>
      <c r="G2693" s="62" t="str">
        <f>VLOOKUP(CONCATENATE(TEXT(I2693,"0"),"_",TEXT(F2693,"0")),[1]CodC!$A$2:$D$250,4,0)</f>
        <v>Matérias tóxicas sem perigo subsidiário, inorgânicas, líquidas;</v>
      </c>
      <c r="H2693" s="395" t="s">
        <v>7327</v>
      </c>
      <c r="I2693" s="68">
        <v>6</v>
      </c>
      <c r="J2693" s="68" t="s">
        <v>50</v>
      </c>
      <c r="K2693" s="68"/>
      <c r="L2693" s="68" t="s">
        <v>879</v>
      </c>
      <c r="M2693" s="64" t="s">
        <v>1313</v>
      </c>
      <c r="N2693" s="64" t="s">
        <v>19</v>
      </c>
      <c r="O2693" s="64" t="s">
        <v>885</v>
      </c>
      <c r="P2693" s="113" t="s">
        <v>22423</v>
      </c>
      <c r="Q2693" s="70" t="s">
        <v>621</v>
      </c>
      <c r="R2693" s="70" t="s">
        <v>621</v>
      </c>
      <c r="S2693" s="65" t="str">
        <f t="shared" si="135"/>
        <v/>
      </c>
      <c r="T2693" s="68" t="s">
        <v>1000</v>
      </c>
      <c r="U2693" s="68"/>
      <c r="V2693" s="68"/>
      <c r="W2693" s="68"/>
      <c r="X2693" s="68"/>
      <c r="Y2693" s="68"/>
      <c r="Z2693" s="68"/>
      <c r="AA2693" s="68"/>
      <c r="AB2693" s="68"/>
      <c r="AC2693" s="68"/>
      <c r="AD2693" s="68"/>
      <c r="AE2693" s="68"/>
      <c r="AF2693" s="68"/>
      <c r="AG2693" s="68" t="s">
        <v>7163</v>
      </c>
      <c r="AH2693" s="68"/>
      <c r="AI2693" s="68"/>
      <c r="AJ2693" s="68"/>
      <c r="AK2693" s="68"/>
      <c r="AL2693" s="68"/>
      <c r="AM2693" s="70" t="str">
        <f>AM2692</f>
        <v>Reage com os ácidos ou vapores ácidos, libertando cianeto de hidrogénio, um gás altamente tóxico e inflamável. Altamente tóxico à ingestão ou por contacto cutâneo.</v>
      </c>
      <c r="AN2693" s="63" t="str">
        <f>IF(ISNA(VLOOKUP(D2693,[1]GRE_Tabela2!$A$4:$D$112,4,0)),"-",VLOOKUP(D2693,[1]GRE_Tabela2!$A$4:$D$112,4,0))</f>
        <v>-</v>
      </c>
      <c r="AO2693" s="68" t="s">
        <v>1341</v>
      </c>
      <c r="AP2693" s="68" t="s">
        <v>1795</v>
      </c>
      <c r="AQ2693" s="113">
        <v>157</v>
      </c>
      <c r="AR2693" s="302" t="str">
        <f>IF(ISNA(VLOOKUP(AT2693,[1]FISQ!$D$2:$J$1713,7,0)),"-",VLOOKUP(AT2693,[1]FISQ!$D$2:$J$1713,7,0))</f>
        <v>-</v>
      </c>
      <c r="AS2693" s="302" t="str">
        <f>IF(ISNA(VLOOKUP(AT2693,[1]FISQ!$D$2:$J$1713,4,0)),"-",CONCATENATE("(",VLOOKUP(AT2693,[1]FISQ!$D$2:$J$1713,4,0),")"))</f>
        <v>-</v>
      </c>
      <c r="AT2693" s="71" t="s">
        <v>5359</v>
      </c>
      <c r="AU2693" s="38"/>
      <c r="AV2693" s="38"/>
      <c r="AW2693" s="38"/>
    </row>
    <row r="2694" spans="1:49" ht="38.25">
      <c r="A2694" s="33">
        <v>2693</v>
      </c>
      <c r="B2694" s="33" t="str">
        <f t="shared" ref="B2694:B2757" si="136">CONCATENATE(TEXT(D2694,"0000"),"_",TEXT(L2694,"0"))</f>
        <v>3414_I</v>
      </c>
      <c r="C2694" s="33" t="str">
        <f t="shared" ref="C2694:C2757" si="137">CONCATENATE(TEXT(J2694,"0"),"//",TEXT(K2694,"0"))</f>
        <v>6.1//0</v>
      </c>
      <c r="D2694" s="61">
        <v>3414</v>
      </c>
      <c r="E2694" s="82" t="s">
        <v>5360</v>
      </c>
      <c r="F2694" s="395" t="s">
        <v>850</v>
      </c>
      <c r="G2694" s="62" t="str">
        <f>VLOOKUP(CONCATENATE(TEXT(I2694,"0"),"_",TEXT(F2694,"0")),[1]CodC!$A$2:$D$250,4,0)</f>
        <v>Matérias tóxicas sem perigo subsidiário, inorgânicas, líquidas;</v>
      </c>
      <c r="H2694" s="395" t="s">
        <v>7326</v>
      </c>
      <c r="I2694" s="68">
        <v>6</v>
      </c>
      <c r="J2694" s="68" t="s">
        <v>50</v>
      </c>
      <c r="K2694" s="68"/>
      <c r="L2694" s="68" t="s">
        <v>746</v>
      </c>
      <c r="M2694" s="64" t="s">
        <v>1313</v>
      </c>
      <c r="N2694" s="64" t="s">
        <v>19</v>
      </c>
      <c r="O2694" s="64" t="s">
        <v>19</v>
      </c>
      <c r="P2694" s="113" t="s">
        <v>22423</v>
      </c>
      <c r="Q2694" s="70" t="s">
        <v>861</v>
      </c>
      <c r="R2694" s="70" t="s">
        <v>861</v>
      </c>
      <c r="S2694" s="65" t="str">
        <f t="shared" si="135"/>
        <v/>
      </c>
      <c r="T2694" s="68" t="s">
        <v>1000</v>
      </c>
      <c r="U2694" s="68"/>
      <c r="V2694" s="68"/>
      <c r="W2694" s="68"/>
      <c r="X2694" s="68"/>
      <c r="Y2694" s="68"/>
      <c r="Z2694" s="68"/>
      <c r="AA2694" s="68"/>
      <c r="AB2694" s="68"/>
      <c r="AC2694" s="68"/>
      <c r="AD2694" s="68"/>
      <c r="AE2694" s="68"/>
      <c r="AF2694" s="68"/>
      <c r="AG2694" s="68" t="s">
        <v>7163</v>
      </c>
      <c r="AH2694" s="68"/>
      <c r="AI2694" s="68"/>
      <c r="AJ2694" s="68"/>
      <c r="AK2694" s="68"/>
      <c r="AL2694" s="68"/>
      <c r="AM2694" s="70" t="s">
        <v>5358</v>
      </c>
      <c r="AN2694" s="63" t="str">
        <f>IF(ISNA(VLOOKUP(D2694,[1]GRE_Tabela2!$A$4:$D$112,4,0)),"-",VLOOKUP(D2694,[1]GRE_Tabela2!$A$4:$D$112,4,0))</f>
        <v>-</v>
      </c>
      <c r="AO2694" s="68" t="s">
        <v>1341</v>
      </c>
      <c r="AP2694" s="68" t="s">
        <v>1795</v>
      </c>
      <c r="AQ2694" s="113">
        <v>157</v>
      </c>
      <c r="AR2694" s="302" t="str">
        <f>IF(ISNA(VLOOKUP(AT2694,[1]FISQ!$D$2:$J$1713,7,0)),"-",VLOOKUP(AT2694,[1]FISQ!$D$2:$J$1713,7,0))</f>
        <v>-</v>
      </c>
      <c r="AS2694" s="302" t="str">
        <f>IF(ISNA(VLOOKUP(AT2694,[1]FISQ!$D$2:$J$1713,4,0)),"-",CONCATENATE("(",VLOOKUP(AT2694,[1]FISQ!$D$2:$J$1713,4,0),")"))</f>
        <v>-</v>
      </c>
      <c r="AT2694" s="71" t="s">
        <v>5361</v>
      </c>
      <c r="AU2694" s="38"/>
      <c r="AV2694" s="38"/>
      <c r="AW2694" s="38"/>
    </row>
    <row r="2695" spans="1:49" ht="38.25">
      <c r="A2695" s="33">
        <v>2694</v>
      </c>
      <c r="B2695" s="33" t="str">
        <f t="shared" si="136"/>
        <v>3414_II</v>
      </c>
      <c r="C2695" s="33" t="str">
        <f t="shared" si="137"/>
        <v>6.1//0</v>
      </c>
      <c r="D2695" s="61">
        <v>3414</v>
      </c>
      <c r="E2695" s="82" t="s">
        <v>5360</v>
      </c>
      <c r="F2695" s="395" t="s">
        <v>850</v>
      </c>
      <c r="G2695" s="62" t="str">
        <f>VLOOKUP(CONCATENATE(TEXT(I2695,"0"),"_",TEXT(F2695,"0")),[1]CodC!$A$2:$D$250,4,0)</f>
        <v>Matérias tóxicas sem perigo subsidiário, inorgânicas, líquidas;</v>
      </c>
      <c r="H2695" s="395" t="s">
        <v>7327</v>
      </c>
      <c r="I2695" s="68">
        <v>6</v>
      </c>
      <c r="J2695" s="68" t="s">
        <v>50</v>
      </c>
      <c r="K2695" s="68"/>
      <c r="L2695" s="68" t="s">
        <v>849</v>
      </c>
      <c r="M2695" s="64" t="s">
        <v>1313</v>
      </c>
      <c r="N2695" s="64" t="s">
        <v>19</v>
      </c>
      <c r="O2695" s="64" t="s">
        <v>19</v>
      </c>
      <c r="P2695" s="113" t="s">
        <v>22423</v>
      </c>
      <c r="Q2695" s="70" t="s">
        <v>861</v>
      </c>
      <c r="R2695" s="70" t="s">
        <v>861</v>
      </c>
      <c r="S2695" s="65" t="str">
        <f t="shared" si="135"/>
        <v/>
      </c>
      <c r="T2695" s="68" t="s">
        <v>1000</v>
      </c>
      <c r="U2695" s="68"/>
      <c r="V2695" s="68"/>
      <c r="W2695" s="68"/>
      <c r="X2695" s="68"/>
      <c r="Y2695" s="68"/>
      <c r="Z2695" s="68"/>
      <c r="AA2695" s="68"/>
      <c r="AB2695" s="68"/>
      <c r="AC2695" s="68"/>
      <c r="AD2695" s="68"/>
      <c r="AE2695" s="68"/>
      <c r="AF2695" s="68"/>
      <c r="AG2695" s="68" t="s">
        <v>7163</v>
      </c>
      <c r="AH2695" s="68"/>
      <c r="AI2695" s="68"/>
      <c r="AJ2695" s="68"/>
      <c r="AK2695" s="68"/>
      <c r="AL2695" s="68"/>
      <c r="AM2695" s="70" t="str">
        <f>AM2694</f>
        <v>Reage com os ácidos ou vapores ácidos, libertando cianeto de hidrogénio, um gás altamente tóxico e inflamável. Altamente tóxico à ingestão ou por contacto cutâneo.</v>
      </c>
      <c r="AN2695" s="63" t="str">
        <f>IF(ISNA(VLOOKUP(D2695,[1]GRE_Tabela2!$A$4:$D$112,4,0)),"-",VLOOKUP(D2695,[1]GRE_Tabela2!$A$4:$D$112,4,0))</f>
        <v>-</v>
      </c>
      <c r="AO2695" s="68" t="s">
        <v>1341</v>
      </c>
      <c r="AP2695" s="68" t="s">
        <v>1795</v>
      </c>
      <c r="AQ2695" s="113">
        <v>157</v>
      </c>
      <c r="AR2695" s="302" t="str">
        <f>IF(ISNA(VLOOKUP(AT2695,[1]FISQ!$D$2:$J$1713,7,0)),"-",VLOOKUP(AT2695,[1]FISQ!$D$2:$J$1713,7,0))</f>
        <v>-</v>
      </c>
      <c r="AS2695" s="302" t="str">
        <f>IF(ISNA(VLOOKUP(AT2695,[1]FISQ!$D$2:$J$1713,4,0)),"-",CONCATENATE("(",VLOOKUP(AT2695,[1]FISQ!$D$2:$J$1713,4,0),")"))</f>
        <v>-</v>
      </c>
      <c r="AT2695" s="71" t="s">
        <v>5361</v>
      </c>
      <c r="AU2695" s="38"/>
      <c r="AV2695" s="38"/>
      <c r="AW2695" s="38"/>
    </row>
    <row r="2696" spans="1:49" ht="38.25">
      <c r="A2696" s="33">
        <v>2695</v>
      </c>
      <c r="B2696" s="33" t="str">
        <f t="shared" si="136"/>
        <v>3414_III</v>
      </c>
      <c r="C2696" s="33" t="str">
        <f t="shared" si="137"/>
        <v>6.1//0</v>
      </c>
      <c r="D2696" s="61">
        <v>3414</v>
      </c>
      <c r="E2696" s="82" t="s">
        <v>5360</v>
      </c>
      <c r="F2696" s="395" t="s">
        <v>850</v>
      </c>
      <c r="G2696" s="62" t="str">
        <f>VLOOKUP(CONCATENATE(TEXT(I2696,"0"),"_",TEXT(F2696,"0")),[1]CodC!$A$2:$D$250,4,0)</f>
        <v>Matérias tóxicas sem perigo subsidiário, inorgânicas, líquidas;</v>
      </c>
      <c r="H2696" s="395" t="s">
        <v>7327</v>
      </c>
      <c r="I2696" s="68">
        <v>6</v>
      </c>
      <c r="J2696" s="68" t="s">
        <v>50</v>
      </c>
      <c r="K2696" s="68"/>
      <c r="L2696" s="68" t="s">
        <v>879</v>
      </c>
      <c r="M2696" s="64" t="s">
        <v>1313</v>
      </c>
      <c r="N2696" s="64" t="s">
        <v>19</v>
      </c>
      <c r="O2696" s="64" t="s">
        <v>885</v>
      </c>
      <c r="P2696" s="113" t="s">
        <v>22423</v>
      </c>
      <c r="Q2696" s="70" t="s">
        <v>621</v>
      </c>
      <c r="R2696" s="70" t="s">
        <v>621</v>
      </c>
      <c r="S2696" s="65" t="str">
        <f t="shared" si="135"/>
        <v/>
      </c>
      <c r="T2696" s="68" t="s">
        <v>1000</v>
      </c>
      <c r="U2696" s="68"/>
      <c r="V2696" s="68"/>
      <c r="W2696" s="68"/>
      <c r="X2696" s="68"/>
      <c r="Y2696" s="68"/>
      <c r="Z2696" s="68"/>
      <c r="AA2696" s="68"/>
      <c r="AB2696" s="68"/>
      <c r="AC2696" s="68"/>
      <c r="AD2696" s="68"/>
      <c r="AE2696" s="68"/>
      <c r="AF2696" s="68"/>
      <c r="AG2696" s="68" t="s">
        <v>7163</v>
      </c>
      <c r="AH2696" s="68"/>
      <c r="AI2696" s="68"/>
      <c r="AJ2696" s="68"/>
      <c r="AK2696" s="68"/>
      <c r="AL2696" s="68"/>
      <c r="AM2696" s="70" t="str">
        <f>AM2695</f>
        <v>Reage com os ácidos ou vapores ácidos, libertando cianeto de hidrogénio, um gás altamente tóxico e inflamável. Altamente tóxico à ingestão ou por contacto cutâneo.</v>
      </c>
      <c r="AN2696" s="63" t="str">
        <f>IF(ISNA(VLOOKUP(D2696,[1]GRE_Tabela2!$A$4:$D$112,4,0)),"-",VLOOKUP(D2696,[1]GRE_Tabela2!$A$4:$D$112,4,0))</f>
        <v>-</v>
      </c>
      <c r="AO2696" s="68" t="s">
        <v>1341</v>
      </c>
      <c r="AP2696" s="68" t="s">
        <v>1795</v>
      </c>
      <c r="AQ2696" s="113">
        <v>157</v>
      </c>
      <c r="AR2696" s="302" t="str">
        <f>IF(ISNA(VLOOKUP(AT2696,[1]FISQ!$D$2:$J$1713,7,0)),"-",VLOOKUP(AT2696,[1]FISQ!$D$2:$J$1713,7,0))</f>
        <v>-</v>
      </c>
      <c r="AS2696" s="302" t="str">
        <f>IF(ISNA(VLOOKUP(AT2696,[1]FISQ!$D$2:$J$1713,4,0)),"-",CONCATENATE("(",VLOOKUP(AT2696,[1]FISQ!$D$2:$J$1713,4,0),")"))</f>
        <v>-</v>
      </c>
      <c r="AT2696" s="71" t="s">
        <v>5361</v>
      </c>
      <c r="AU2696" s="38"/>
      <c r="AV2696" s="38"/>
      <c r="AW2696" s="38"/>
    </row>
    <row r="2697" spans="1:49" ht="51">
      <c r="A2697" s="33">
        <v>2696</v>
      </c>
      <c r="B2697" s="33" t="str">
        <f t="shared" si="136"/>
        <v>3415_III</v>
      </c>
      <c r="C2697" s="33" t="str">
        <f t="shared" si="137"/>
        <v>6.1//-</v>
      </c>
      <c r="D2697" s="61">
        <v>3415</v>
      </c>
      <c r="E2697" s="82" t="s">
        <v>5362</v>
      </c>
      <c r="F2697" s="395" t="s">
        <v>850</v>
      </c>
      <c r="G2697" s="62" t="str">
        <f>VLOOKUP(CONCATENATE(TEXT(I2697,"0"),"_",TEXT(F2697,"0")),[1]CodC!$A$2:$D$250,4,0)</f>
        <v>Matérias tóxicas sem perigo subsidiário, inorgânicas, líquidas;</v>
      </c>
      <c r="H2697" s="395" t="s">
        <v>7327</v>
      </c>
      <c r="I2697" s="68">
        <v>6</v>
      </c>
      <c r="J2697" s="68" t="s">
        <v>50</v>
      </c>
      <c r="K2697" s="69" t="s">
        <v>19</v>
      </c>
      <c r="L2697" s="68" t="s">
        <v>879</v>
      </c>
      <c r="M2697" s="68"/>
      <c r="N2697" s="64" t="s">
        <v>19</v>
      </c>
      <c r="O2697" s="64" t="s">
        <v>885</v>
      </c>
      <c r="P2697" s="113" t="s">
        <v>22423</v>
      </c>
      <c r="Q2697" s="70" t="s">
        <v>621</v>
      </c>
      <c r="R2697" s="70" t="s">
        <v>621</v>
      </c>
      <c r="S2697" s="65" t="str">
        <f t="shared" si="135"/>
        <v/>
      </c>
      <c r="T2697" s="68" t="s">
        <v>1000</v>
      </c>
      <c r="U2697" s="68"/>
      <c r="V2697" s="68"/>
      <c r="W2697" s="68"/>
      <c r="X2697" s="68"/>
      <c r="Y2697" s="68"/>
      <c r="Z2697" s="68"/>
      <c r="AA2697" s="68"/>
      <c r="AB2697" s="68"/>
      <c r="AC2697" s="68"/>
      <c r="AD2697" s="68"/>
      <c r="AE2697" s="68"/>
      <c r="AF2697" s="68"/>
      <c r="AG2697" s="68"/>
      <c r="AH2697" s="68"/>
      <c r="AI2697" s="68"/>
      <c r="AJ2697" s="68"/>
      <c r="AK2697" s="68"/>
      <c r="AL2697" s="68"/>
      <c r="AM2697" s="70" t="s">
        <v>5363</v>
      </c>
      <c r="AN2697" s="63" t="str">
        <f>IF(ISNA(VLOOKUP(D2697,[1]GRE_Tabela2!$A$4:$D$112,4,0)),"-",VLOOKUP(D2697,[1]GRE_Tabela2!$A$4:$D$112,4,0))</f>
        <v>-</v>
      </c>
      <c r="AO2697" s="68" t="s">
        <v>1341</v>
      </c>
      <c r="AP2697" s="68" t="s">
        <v>1795</v>
      </c>
      <c r="AQ2697" s="113">
        <v>154</v>
      </c>
      <c r="AR2697" s="302" t="str">
        <f>IF(ISNA(VLOOKUP(AT2697,[1]FISQ!$D$2:$J$1713,7,0)),"-",VLOOKUP(AT2697,[1]FISQ!$D$2:$J$1713,7,0))</f>
        <v>-</v>
      </c>
      <c r="AS2697" s="302" t="str">
        <f>IF(ISNA(VLOOKUP(AT2697,[1]FISQ!$D$2:$J$1713,4,0)),"-",CONCATENATE("(",VLOOKUP(AT2697,[1]FISQ!$D$2:$J$1713,4,0),")"))</f>
        <v>-</v>
      </c>
      <c r="AT2697" s="71" t="s">
        <v>5364</v>
      </c>
      <c r="AU2697" s="38"/>
      <c r="AV2697" s="38"/>
      <c r="AW2697" s="38"/>
    </row>
    <row r="2698" spans="1:49" ht="25.5">
      <c r="A2698" s="33">
        <v>2697</v>
      </c>
      <c r="B2698" s="33" t="str">
        <f t="shared" si="136"/>
        <v>3416_II</v>
      </c>
      <c r="C2698" s="33" t="str">
        <f t="shared" si="137"/>
        <v>6.1//-</v>
      </c>
      <c r="D2698" s="61">
        <v>3416</v>
      </c>
      <c r="E2698" s="82" t="s">
        <v>5365</v>
      </c>
      <c r="F2698" s="395" t="s">
        <v>373</v>
      </c>
      <c r="G2698" s="62" t="str">
        <f>VLOOKUP(CONCATENATE(TEXT(I2698,"0"),"_",TEXT(F2698,"0")),[1]CodC!$A$2:$D$250,4,0)</f>
        <v>Matérias tóxicas sem perigo subsidiário, orgânicas, líquidas;</v>
      </c>
      <c r="H2698" s="395" t="s">
        <v>7327</v>
      </c>
      <c r="I2698" s="68">
        <v>6</v>
      </c>
      <c r="J2698" s="68" t="s">
        <v>50</v>
      </c>
      <c r="K2698" s="64" t="s">
        <v>19</v>
      </c>
      <c r="L2698" s="68" t="s">
        <v>849</v>
      </c>
      <c r="M2698" s="68"/>
      <c r="N2698" s="64" t="s">
        <v>19</v>
      </c>
      <c r="O2698" s="64" t="s">
        <v>19</v>
      </c>
      <c r="P2698" s="113" t="s">
        <v>22423</v>
      </c>
      <c r="Q2698" s="70" t="s">
        <v>7229</v>
      </c>
      <c r="R2698" s="70" t="s">
        <v>2100</v>
      </c>
      <c r="S2698" s="65" t="str">
        <f t="shared" si="135"/>
        <v xml:space="preserve"> SW1 SW2 H2 </v>
      </c>
      <c r="T2698" s="69" t="s">
        <v>19</v>
      </c>
      <c r="U2698" s="69"/>
      <c r="V2698" s="69"/>
      <c r="W2698" s="69"/>
      <c r="X2698" s="69"/>
      <c r="Y2698" s="69"/>
      <c r="Z2698" s="69"/>
      <c r="AA2698" s="69"/>
      <c r="AB2698" s="69"/>
      <c r="AC2698" s="69"/>
      <c r="AD2698" s="69"/>
      <c r="AE2698" s="69"/>
      <c r="AF2698" s="69"/>
      <c r="AG2698" s="69"/>
      <c r="AH2698" s="69"/>
      <c r="AI2698" s="69"/>
      <c r="AJ2698" s="69"/>
      <c r="AK2698" s="69"/>
      <c r="AL2698" s="69"/>
      <c r="AM2698" s="70" t="s">
        <v>6922</v>
      </c>
      <c r="AN2698" s="63" t="str">
        <f>IF(ISNA(VLOOKUP(D2698,[1]GRE_Tabela2!$A$4:$D$112,4,0)),"-",VLOOKUP(D2698,[1]GRE_Tabela2!$A$4:$D$112,4,0))</f>
        <v>-</v>
      </c>
      <c r="AO2698" s="68" t="s">
        <v>1341</v>
      </c>
      <c r="AP2698" s="68" t="s">
        <v>1795</v>
      </c>
      <c r="AQ2698" s="113">
        <v>153</v>
      </c>
      <c r="AR2698" s="302" t="str">
        <f>IF(ISNA(VLOOKUP(AT2698,[1]FISQ!$D$2:$J$1713,7,0)),"-",VLOOKUP(AT2698,[1]FISQ!$D$2:$J$1713,7,0))</f>
        <v>-</v>
      </c>
      <c r="AS2698" s="302" t="str">
        <f>IF(ISNA(VLOOKUP(AT2698,[1]FISQ!$D$2:$J$1713,4,0)),"-",CONCATENATE("(",VLOOKUP(AT2698,[1]FISQ!$D$2:$J$1713,4,0),")"))</f>
        <v>-</v>
      </c>
      <c r="AT2698" s="71" t="s">
        <v>5366</v>
      </c>
      <c r="AU2698" s="38"/>
      <c r="AV2698" s="38"/>
      <c r="AW2698" s="38"/>
    </row>
    <row r="2699" spans="1:49" ht="25.5">
      <c r="A2699" s="33">
        <v>2698</v>
      </c>
      <c r="B2699" s="33" t="str">
        <f t="shared" si="136"/>
        <v>3417_II</v>
      </c>
      <c r="C2699" s="33" t="str">
        <f t="shared" si="137"/>
        <v>6.1//-</v>
      </c>
      <c r="D2699" s="61">
        <v>3417</v>
      </c>
      <c r="E2699" s="82" t="s">
        <v>5368</v>
      </c>
      <c r="F2699" s="395" t="s">
        <v>880</v>
      </c>
      <c r="G2699" s="62" t="str">
        <f>VLOOKUP(CONCATENATE(TEXT(I2699,"0"),"_",TEXT(F2699,"0")),[1]CodC!$A$2:$D$250,4,0)</f>
        <v>Matérias tóxicas sem perigo subsidiário, orgânicas, sólidas;</v>
      </c>
      <c r="H2699" s="395" t="s">
        <v>7327</v>
      </c>
      <c r="I2699" s="68">
        <v>6</v>
      </c>
      <c r="J2699" s="68" t="s">
        <v>50</v>
      </c>
      <c r="K2699" s="69" t="s">
        <v>19</v>
      </c>
      <c r="L2699" s="68" t="s">
        <v>849</v>
      </c>
      <c r="M2699" s="63"/>
      <c r="N2699" s="64" t="s">
        <v>19</v>
      </c>
      <c r="O2699" s="64" t="s">
        <v>19</v>
      </c>
      <c r="P2699" s="113" t="s">
        <v>22423</v>
      </c>
      <c r="Q2699" s="70" t="s">
        <v>7229</v>
      </c>
      <c r="R2699" s="70" t="s">
        <v>633</v>
      </c>
      <c r="S2699" s="65" t="str">
        <f t="shared" si="135"/>
        <v xml:space="preserve"> SW2 </v>
      </c>
      <c r="T2699" s="69" t="s">
        <v>19</v>
      </c>
      <c r="U2699" s="69"/>
      <c r="V2699" s="69"/>
      <c r="W2699" s="69"/>
      <c r="X2699" s="69"/>
      <c r="Y2699" s="69"/>
      <c r="Z2699" s="69"/>
      <c r="AA2699" s="69"/>
      <c r="AB2699" s="69"/>
      <c r="AC2699" s="69"/>
      <c r="AD2699" s="69"/>
      <c r="AE2699" s="69"/>
      <c r="AF2699" s="69"/>
      <c r="AG2699" s="69"/>
      <c r="AH2699" s="69"/>
      <c r="AI2699" s="69"/>
      <c r="AJ2699" s="69"/>
      <c r="AK2699" s="69"/>
      <c r="AL2699" s="69"/>
      <c r="AM2699" s="70" t="s">
        <v>5369</v>
      </c>
      <c r="AN2699" s="63" t="str">
        <f>IF(ISNA(VLOOKUP(D2699,[1]GRE_Tabela2!$A$4:$D$112,4,0)),"-",VLOOKUP(D2699,[1]GRE_Tabela2!$A$4:$D$112,4,0))</f>
        <v>-</v>
      </c>
      <c r="AO2699" s="68" t="s">
        <v>1341</v>
      </c>
      <c r="AP2699" s="68" t="s">
        <v>1333</v>
      </c>
      <c r="AQ2699" s="113">
        <v>152</v>
      </c>
      <c r="AR2699" s="302" t="str">
        <f>IF(ISNA(VLOOKUP(AT2699,[1]FISQ!$D$2:$J$1713,7,0)),"-",VLOOKUP(AT2699,[1]FISQ!$D$2:$J$1713,7,0))</f>
        <v>-</v>
      </c>
      <c r="AS2699" s="302" t="str">
        <f>IF(ISNA(VLOOKUP(AT2699,[1]FISQ!$D$2:$J$1713,4,0)),"-",CONCATENATE("(",VLOOKUP(AT2699,[1]FISQ!$D$2:$J$1713,4,0),")"))</f>
        <v>-</v>
      </c>
      <c r="AT2699" s="71" t="s">
        <v>5367</v>
      </c>
      <c r="AU2699" s="38"/>
      <c r="AV2699" s="38"/>
      <c r="AW2699" s="38"/>
    </row>
    <row r="2700" spans="1:49" ht="15">
      <c r="A2700" s="33">
        <v>2699</v>
      </c>
      <c r="B2700" s="33" t="str">
        <f t="shared" si="136"/>
        <v>3418_III</v>
      </c>
      <c r="C2700" s="33" t="str">
        <f t="shared" si="137"/>
        <v>6.1//-</v>
      </c>
      <c r="D2700" s="61">
        <v>3418</v>
      </c>
      <c r="E2700" s="82" t="s">
        <v>5370</v>
      </c>
      <c r="F2700" s="395" t="s">
        <v>373</v>
      </c>
      <c r="G2700" s="62" t="str">
        <f>VLOOKUP(CONCATENATE(TEXT(I2700,"0"),"_",TEXT(F2700,"0")),[1]CodC!$A$2:$D$250,4,0)</f>
        <v>Matérias tóxicas sem perigo subsidiário, orgânicas, líquidas;</v>
      </c>
      <c r="H2700" s="395" t="s">
        <v>7327</v>
      </c>
      <c r="I2700" s="68">
        <v>6</v>
      </c>
      <c r="J2700" s="68" t="s">
        <v>50</v>
      </c>
      <c r="K2700" s="69" t="s">
        <v>19</v>
      </c>
      <c r="L2700" s="68" t="s">
        <v>879</v>
      </c>
      <c r="M2700" s="63"/>
      <c r="N2700" s="64" t="s">
        <v>19</v>
      </c>
      <c r="O2700" s="64" t="s">
        <v>885</v>
      </c>
      <c r="P2700" s="113" t="s">
        <v>22423</v>
      </c>
      <c r="Q2700" s="70" t="s">
        <v>621</v>
      </c>
      <c r="R2700" s="70" t="s">
        <v>621</v>
      </c>
      <c r="S2700" s="65" t="str">
        <f t="shared" si="135"/>
        <v/>
      </c>
      <c r="T2700" s="69" t="s">
        <v>19</v>
      </c>
      <c r="U2700" s="69"/>
      <c r="V2700" s="69"/>
      <c r="W2700" s="69"/>
      <c r="X2700" s="69"/>
      <c r="Y2700" s="69"/>
      <c r="Z2700" s="69"/>
      <c r="AA2700" s="69"/>
      <c r="AB2700" s="69"/>
      <c r="AC2700" s="69"/>
      <c r="AD2700" s="69"/>
      <c r="AE2700" s="69"/>
      <c r="AF2700" s="69"/>
      <c r="AG2700" s="69"/>
      <c r="AH2700" s="69"/>
      <c r="AI2700" s="69"/>
      <c r="AJ2700" s="69"/>
      <c r="AK2700" s="69"/>
      <c r="AL2700" s="69"/>
      <c r="AM2700" s="70" t="s">
        <v>1949</v>
      </c>
      <c r="AN2700" s="63" t="str">
        <f>IF(ISNA(VLOOKUP(D2700,[1]GRE_Tabela2!$A$4:$D$112,4,0)),"-",VLOOKUP(D2700,[1]GRE_Tabela2!$A$4:$D$112,4,0))</f>
        <v>-</v>
      </c>
      <c r="AO2700" s="68" t="s">
        <v>1341</v>
      </c>
      <c r="AP2700" s="68" t="s">
        <v>1795</v>
      </c>
      <c r="AQ2700" s="113">
        <v>151</v>
      </c>
      <c r="AR2700" s="302" t="str">
        <f>IF(ISNA(VLOOKUP(AT2700,[1]FISQ!$D$2:$J$1713,7,0)),"-",VLOOKUP(AT2700,[1]FISQ!$D$2:$J$1713,7,0))</f>
        <v>-</v>
      </c>
      <c r="AS2700" s="302" t="str">
        <f>IF(ISNA(VLOOKUP(AT2700,[1]FISQ!$D$2:$J$1713,4,0)),"-",CONCATENATE("(",VLOOKUP(AT2700,[1]FISQ!$D$2:$J$1713,4,0),")"))</f>
        <v>-</v>
      </c>
      <c r="AT2700" s="71" t="s">
        <v>5371</v>
      </c>
      <c r="AU2700" s="38"/>
      <c r="AV2700" s="38"/>
      <c r="AW2700" s="38"/>
    </row>
    <row r="2701" spans="1:49" ht="38.25">
      <c r="A2701" s="33">
        <v>2700</v>
      </c>
      <c r="B2701" s="33" t="str">
        <f t="shared" si="136"/>
        <v>3419_II</v>
      </c>
      <c r="C2701" s="33" t="str">
        <f t="shared" si="137"/>
        <v>8//-</v>
      </c>
      <c r="D2701" s="61">
        <v>3419</v>
      </c>
      <c r="E2701" s="82" t="s">
        <v>5372</v>
      </c>
      <c r="F2701" s="395" t="s">
        <v>7344</v>
      </c>
      <c r="G2701" s="62" t="str">
        <f>VLOOKUP(CONCATENATE(TEXT(I2701,"0"),"_",TEXT(F2701,"0")),[1]CodC!$A$2:$D$250,4,0)</f>
        <v>Matérias corrosivas, ácidas, sem perigo subsidiário, orgânicas, sólidas;</v>
      </c>
      <c r="H2701" s="395" t="s">
        <v>7339</v>
      </c>
      <c r="I2701" s="69" t="s">
        <v>631</v>
      </c>
      <c r="J2701" s="69" t="s">
        <v>631</v>
      </c>
      <c r="K2701" s="69" t="s">
        <v>19</v>
      </c>
      <c r="L2701" s="68" t="s">
        <v>849</v>
      </c>
      <c r="M2701" s="68"/>
      <c r="N2701" s="64" t="s">
        <v>19</v>
      </c>
      <c r="O2701" s="64" t="s">
        <v>19</v>
      </c>
      <c r="P2701" s="113" t="s">
        <v>22424</v>
      </c>
      <c r="Q2701" s="70" t="s">
        <v>621</v>
      </c>
      <c r="R2701" s="70" t="s">
        <v>621</v>
      </c>
      <c r="S2701" s="65" t="str">
        <f t="shared" si="135"/>
        <v/>
      </c>
      <c r="T2701" s="69" t="s">
        <v>7182</v>
      </c>
      <c r="U2701" s="69" t="s">
        <v>7163</v>
      </c>
      <c r="V2701" s="69"/>
      <c r="W2701" s="69"/>
      <c r="X2701" s="69"/>
      <c r="Y2701" s="69"/>
      <c r="Z2701" s="69"/>
      <c r="AA2701" s="69"/>
      <c r="AB2701" s="69"/>
      <c r="AC2701" s="69"/>
      <c r="AD2701" s="69"/>
      <c r="AE2701" s="69"/>
      <c r="AF2701" s="69"/>
      <c r="AG2701" s="69"/>
      <c r="AH2701" s="69"/>
      <c r="AI2701" s="69"/>
      <c r="AJ2701" s="69"/>
      <c r="AK2701" s="69"/>
      <c r="AL2701" s="69"/>
      <c r="AM2701" s="70" t="s">
        <v>5373</v>
      </c>
      <c r="AN2701" s="63" t="str">
        <f>IF(ISNA(VLOOKUP(D2701,[1]GRE_Tabela2!$A$4:$D$112,4,0)),"-",VLOOKUP(D2701,[1]GRE_Tabela2!$A$4:$D$112,4,0))</f>
        <v>-</v>
      </c>
      <c r="AO2701" s="68" t="s">
        <v>1341</v>
      </c>
      <c r="AP2701" s="68" t="s">
        <v>1913</v>
      </c>
      <c r="AQ2701" s="113">
        <v>157</v>
      </c>
      <c r="AR2701" s="302" t="str">
        <f>IF(ISNA(VLOOKUP(AT2701,[1]FISQ!$D$2:$J$1713,7,0)),"-",VLOOKUP(AT2701,[1]FISQ!$D$2:$J$1713,7,0))</f>
        <v>-</v>
      </c>
      <c r="AS2701" s="302" t="str">
        <f>IF(ISNA(VLOOKUP(AT2701,[1]FISQ!$D$2:$J$1713,4,0)),"-",CONCATENATE("(",VLOOKUP(AT2701,[1]FISQ!$D$2:$J$1713,4,0),")"))</f>
        <v>-</v>
      </c>
      <c r="AT2701" s="71" t="s">
        <v>5374</v>
      </c>
      <c r="AU2701" s="38" t="s">
        <v>6541</v>
      </c>
      <c r="AV2701" s="30"/>
      <c r="AW2701" s="38"/>
    </row>
    <row r="2702" spans="1:49" ht="38.25">
      <c r="A2702" s="33">
        <v>2701</v>
      </c>
      <c r="B2702" s="33" t="str">
        <f t="shared" si="136"/>
        <v>3420_II</v>
      </c>
      <c r="C2702" s="33" t="str">
        <f t="shared" si="137"/>
        <v>8//-</v>
      </c>
      <c r="D2702" s="61">
        <v>3420</v>
      </c>
      <c r="E2702" s="82" t="s">
        <v>5375</v>
      </c>
      <c r="F2702" s="395" t="s">
        <v>7344</v>
      </c>
      <c r="G2702" s="62" t="str">
        <f>VLOOKUP(CONCATENATE(TEXT(I2702,"0"),"_",TEXT(F2702,"0")),[1]CodC!$A$2:$D$250,4,0)</f>
        <v>Matérias corrosivas, ácidas, sem perigo subsidiário, orgânicas, sólidas;</v>
      </c>
      <c r="H2702" s="395" t="s">
        <v>7339</v>
      </c>
      <c r="I2702" s="69" t="s">
        <v>631</v>
      </c>
      <c r="J2702" s="69" t="s">
        <v>631</v>
      </c>
      <c r="K2702" s="69" t="s">
        <v>19</v>
      </c>
      <c r="L2702" s="68" t="s">
        <v>849</v>
      </c>
      <c r="M2702" s="63"/>
      <c r="N2702" s="64" t="s">
        <v>19</v>
      </c>
      <c r="O2702" s="64" t="s">
        <v>19</v>
      </c>
      <c r="P2702" s="113" t="s">
        <v>22424</v>
      </c>
      <c r="Q2702" s="70" t="s">
        <v>621</v>
      </c>
      <c r="R2702" s="70" t="s">
        <v>621</v>
      </c>
      <c r="S2702" s="65" t="str">
        <f t="shared" si="135"/>
        <v/>
      </c>
      <c r="T2702" s="69" t="s">
        <v>7182</v>
      </c>
      <c r="U2702" s="69" t="s">
        <v>7163</v>
      </c>
      <c r="V2702" s="69"/>
      <c r="W2702" s="69"/>
      <c r="X2702" s="69"/>
      <c r="Y2702" s="69"/>
      <c r="Z2702" s="69"/>
      <c r="AA2702" s="69"/>
      <c r="AB2702" s="69"/>
      <c r="AC2702" s="69"/>
      <c r="AD2702" s="69"/>
      <c r="AE2702" s="69"/>
      <c r="AF2702" s="69"/>
      <c r="AG2702" s="69"/>
      <c r="AH2702" s="69"/>
      <c r="AI2702" s="69"/>
      <c r="AJ2702" s="69"/>
      <c r="AK2702" s="69"/>
      <c r="AL2702" s="69"/>
      <c r="AM2702" s="70" t="s">
        <v>5376</v>
      </c>
      <c r="AN2702" s="63" t="str">
        <f>IF(ISNA(VLOOKUP(D2702,[1]GRE_Tabela2!$A$4:$D$112,4,0)),"-",VLOOKUP(D2702,[1]GRE_Tabela2!$A$4:$D$112,4,0))</f>
        <v>-</v>
      </c>
      <c r="AO2702" s="68" t="s">
        <v>1341</v>
      </c>
      <c r="AP2702" s="68" t="s">
        <v>1913</v>
      </c>
      <c r="AQ2702" s="113">
        <v>157</v>
      </c>
      <c r="AR2702" s="302" t="str">
        <f>IF(ISNA(VLOOKUP(AT2702,[1]FISQ!$D$2:$J$1713,7,0)),"-",VLOOKUP(AT2702,[1]FISQ!$D$2:$J$1713,7,0))</f>
        <v>-</v>
      </c>
      <c r="AS2702" s="302" t="str">
        <f>IF(ISNA(VLOOKUP(AT2702,[1]FISQ!$D$2:$J$1713,4,0)),"-",CONCATENATE("(",VLOOKUP(AT2702,[1]FISQ!$D$2:$J$1713,4,0),")"))</f>
        <v>-</v>
      </c>
      <c r="AT2702" s="71" t="s">
        <v>5377</v>
      </c>
      <c r="AU2702" s="38" t="s">
        <v>6541</v>
      </c>
      <c r="AV2702" s="30"/>
      <c r="AW2702" s="38"/>
    </row>
    <row r="2703" spans="1:49" ht="76.5">
      <c r="A2703" s="33">
        <v>2702</v>
      </c>
      <c r="B2703" s="33" t="str">
        <f t="shared" si="136"/>
        <v>3421_II</v>
      </c>
      <c r="C2703" s="33" t="str">
        <f t="shared" si="137"/>
        <v>8//6.1</v>
      </c>
      <c r="D2703" s="61">
        <v>3421</v>
      </c>
      <c r="E2703" s="82" t="s">
        <v>5378</v>
      </c>
      <c r="F2703" s="395" t="s">
        <v>7267</v>
      </c>
      <c r="G2703" s="62" t="str">
        <f>VLOOKUP(CONCATENATE(TEXT(I2703,"0"),"_",TEXT(F2703,"0")),[1]CodC!$A$2:$D$250,4,0)</f>
        <v>Matérias corrosivas tóxicas, líquidas;</v>
      </c>
      <c r="H2703" s="395" t="s">
        <v>7346</v>
      </c>
      <c r="I2703" s="69" t="s">
        <v>631</v>
      </c>
      <c r="J2703" s="69" t="s">
        <v>631</v>
      </c>
      <c r="K2703" s="68" t="s">
        <v>50</v>
      </c>
      <c r="L2703" s="68" t="s">
        <v>849</v>
      </c>
      <c r="M2703" s="63"/>
      <c r="N2703" s="64" t="s">
        <v>19</v>
      </c>
      <c r="O2703" s="64" t="s">
        <v>19</v>
      </c>
      <c r="P2703" s="113" t="s">
        <v>22423</v>
      </c>
      <c r="Q2703" s="70" t="s">
        <v>621</v>
      </c>
      <c r="R2703" s="70" t="s">
        <v>2167</v>
      </c>
      <c r="S2703" s="65" t="str">
        <f t="shared" si="135"/>
        <v xml:space="preserve">SW1 SW2 </v>
      </c>
      <c r="T2703" s="68" t="s">
        <v>7183</v>
      </c>
      <c r="U2703" s="69" t="s">
        <v>7163</v>
      </c>
      <c r="V2703" s="68"/>
      <c r="W2703" s="68"/>
      <c r="X2703" s="68"/>
      <c r="Y2703" s="68"/>
      <c r="Z2703" s="68"/>
      <c r="AA2703" s="68"/>
      <c r="AB2703" s="68"/>
      <c r="AC2703" s="68"/>
      <c r="AD2703" s="68"/>
      <c r="AE2703" s="68"/>
      <c r="AF2703" s="68"/>
      <c r="AG2703" s="68"/>
      <c r="AH2703" s="68"/>
      <c r="AI2703" s="68"/>
      <c r="AJ2703" s="68"/>
      <c r="AK2703" s="68"/>
      <c r="AL2703" s="68"/>
      <c r="AM2703" s="70" t="s">
        <v>6487</v>
      </c>
      <c r="AN2703" s="63" t="str">
        <f>IF(ISNA(VLOOKUP(D2703,[1]GRE_Tabela2!$A$4:$D$112,4,0)),"-",VLOOKUP(D2703,[1]GRE_Tabela2!$A$4:$D$112,4,0))</f>
        <v>-</v>
      </c>
      <c r="AO2703" s="68" t="s">
        <v>1341</v>
      </c>
      <c r="AP2703" s="68" t="s">
        <v>1913</v>
      </c>
      <c r="AQ2703" s="113">
        <v>154</v>
      </c>
      <c r="AR2703" s="302" t="str">
        <f>IF(ISNA(VLOOKUP(AT2703,[1]FISQ!$D$2:$J$1713,7,0)),"-",VLOOKUP(AT2703,[1]FISQ!$D$2:$J$1713,7,0))</f>
        <v>-</v>
      </c>
      <c r="AS2703" s="302" t="str">
        <f>IF(ISNA(VLOOKUP(AT2703,[1]FISQ!$D$2:$J$1713,4,0)),"-",CONCATENATE("(",VLOOKUP(AT2703,[1]FISQ!$D$2:$J$1713,4,0),")"))</f>
        <v>-</v>
      </c>
      <c r="AT2703" s="71" t="s">
        <v>5379</v>
      </c>
      <c r="AU2703" s="38" t="s">
        <v>6541</v>
      </c>
      <c r="AV2703" s="30"/>
      <c r="AW2703" s="38"/>
    </row>
    <row r="2704" spans="1:49" ht="76.5">
      <c r="A2704" s="33">
        <v>2703</v>
      </c>
      <c r="B2704" s="33" t="str">
        <f t="shared" si="136"/>
        <v>3421_III</v>
      </c>
      <c r="C2704" s="33" t="str">
        <f t="shared" si="137"/>
        <v>8//6.1</v>
      </c>
      <c r="D2704" s="61">
        <v>3421</v>
      </c>
      <c r="E2704" s="82" t="s">
        <v>5378</v>
      </c>
      <c r="F2704" s="395" t="s">
        <v>7267</v>
      </c>
      <c r="G2704" s="62" t="str">
        <f>VLOOKUP(CONCATENATE(TEXT(I2704,"0"),"_",TEXT(F2704,"0")),[1]CodC!$A$2:$D$250,4,0)</f>
        <v>Matérias corrosivas tóxicas, líquidas;</v>
      </c>
      <c r="H2704" s="395" t="s">
        <v>7346</v>
      </c>
      <c r="I2704" s="69" t="s">
        <v>631</v>
      </c>
      <c r="J2704" s="69" t="s">
        <v>631</v>
      </c>
      <c r="K2704" s="68" t="s">
        <v>50</v>
      </c>
      <c r="L2704" s="68" t="s">
        <v>879</v>
      </c>
      <c r="M2704" s="63"/>
      <c r="N2704" s="64" t="s">
        <v>19</v>
      </c>
      <c r="O2704" s="64" t="s">
        <v>885</v>
      </c>
      <c r="P2704" s="113" t="s">
        <v>22423</v>
      </c>
      <c r="Q2704" s="70" t="s">
        <v>621</v>
      </c>
      <c r="R2704" s="70" t="s">
        <v>2167</v>
      </c>
      <c r="S2704" s="65" t="str">
        <f t="shared" si="135"/>
        <v xml:space="preserve">SW1 SW2 </v>
      </c>
      <c r="T2704" s="68" t="s">
        <v>7183</v>
      </c>
      <c r="U2704" s="69" t="s">
        <v>7163</v>
      </c>
      <c r="V2704" s="68"/>
      <c r="W2704" s="68"/>
      <c r="X2704" s="68"/>
      <c r="Y2704" s="68"/>
      <c r="Z2704" s="68"/>
      <c r="AA2704" s="68"/>
      <c r="AB2704" s="68"/>
      <c r="AC2704" s="68"/>
      <c r="AD2704" s="68"/>
      <c r="AE2704" s="68"/>
      <c r="AF2704" s="68"/>
      <c r="AG2704" s="68"/>
      <c r="AH2704" s="68"/>
      <c r="AI2704" s="68"/>
      <c r="AJ2704" s="68"/>
      <c r="AK2704" s="68"/>
      <c r="AL2704" s="68"/>
      <c r="AM2704" s="70" t="str">
        <f>AM2703</f>
        <v>Decomposto pelo calor ou ácidos, libertando fluoreto de hidrogénio, um gás tóxico, extremamente irritante e corrosivo sob a forma de fumos brancos. Na presença de humidade, altamente corrosivo para o vidro, outros materiais siliciosos e a maioria dos metais. Tóxico à ingestão, por contacto cutâneo ou à inalação. Provoca queimaduras na pele, olhos e mucosas.</v>
      </c>
      <c r="AN2704" s="63" t="str">
        <f>IF(ISNA(VLOOKUP(D2704,[1]GRE_Tabela2!$A$4:$D$112,4,0)),"-",VLOOKUP(D2704,[1]GRE_Tabela2!$A$4:$D$112,4,0))</f>
        <v>-</v>
      </c>
      <c r="AO2704" s="68" t="s">
        <v>1341</v>
      </c>
      <c r="AP2704" s="68" t="s">
        <v>1913</v>
      </c>
      <c r="AQ2704" s="113">
        <v>154</v>
      </c>
      <c r="AR2704" s="302" t="str">
        <f>IF(ISNA(VLOOKUP(AT2704,[1]FISQ!$D$2:$J$1713,7,0)),"-",VLOOKUP(AT2704,[1]FISQ!$D$2:$J$1713,7,0))</f>
        <v>-</v>
      </c>
      <c r="AS2704" s="302" t="str">
        <f>IF(ISNA(VLOOKUP(AT2704,[1]FISQ!$D$2:$J$1713,4,0)),"-",CONCATENATE("(",VLOOKUP(AT2704,[1]FISQ!$D$2:$J$1713,4,0),")"))</f>
        <v>-</v>
      </c>
      <c r="AT2704" s="71" t="s">
        <v>5379</v>
      </c>
      <c r="AU2704" s="38" t="s">
        <v>6541</v>
      </c>
      <c r="AV2704" s="30"/>
      <c r="AW2704" s="38"/>
    </row>
    <row r="2705" spans="1:49" ht="38.25">
      <c r="A2705" s="33">
        <v>2704</v>
      </c>
      <c r="B2705" s="33" t="str">
        <f t="shared" si="136"/>
        <v>3422_III</v>
      </c>
      <c r="C2705" s="33" t="str">
        <f t="shared" si="137"/>
        <v>6.1//-</v>
      </c>
      <c r="D2705" s="61">
        <v>3422</v>
      </c>
      <c r="E2705" s="82" t="s">
        <v>5380</v>
      </c>
      <c r="F2705" s="395" t="s">
        <v>850</v>
      </c>
      <c r="G2705" s="62" t="str">
        <f>VLOOKUP(CONCATENATE(TEXT(I2705,"0"),"_",TEXT(F2705,"0")),[1]CodC!$A$2:$D$250,4,0)</f>
        <v>Matérias tóxicas sem perigo subsidiário, inorgânicas, líquidas;</v>
      </c>
      <c r="H2705" s="395" t="s">
        <v>7327</v>
      </c>
      <c r="I2705" s="68">
        <v>6</v>
      </c>
      <c r="J2705" s="68" t="s">
        <v>50</v>
      </c>
      <c r="K2705" s="69" t="s">
        <v>19</v>
      </c>
      <c r="L2705" s="68" t="s">
        <v>879</v>
      </c>
      <c r="M2705" s="68"/>
      <c r="N2705" s="64" t="s">
        <v>19</v>
      </c>
      <c r="O2705" s="64" t="s">
        <v>885</v>
      </c>
      <c r="P2705" s="113" t="s">
        <v>22423</v>
      </c>
      <c r="Q2705" s="70" t="s">
        <v>621</v>
      </c>
      <c r="R2705" s="70" t="s">
        <v>621</v>
      </c>
      <c r="S2705" s="65" t="str">
        <f t="shared" si="135"/>
        <v/>
      </c>
      <c r="T2705" s="68" t="s">
        <v>1000</v>
      </c>
      <c r="U2705" s="68"/>
      <c r="V2705" s="68"/>
      <c r="W2705" s="68"/>
      <c r="X2705" s="68"/>
      <c r="Y2705" s="68"/>
      <c r="Z2705" s="68"/>
      <c r="AA2705" s="68"/>
      <c r="AB2705" s="68"/>
      <c r="AC2705" s="68"/>
      <c r="AD2705" s="68"/>
      <c r="AE2705" s="68"/>
      <c r="AF2705" s="68"/>
      <c r="AG2705" s="68"/>
      <c r="AH2705" s="68"/>
      <c r="AI2705" s="68"/>
      <c r="AJ2705" s="68"/>
      <c r="AK2705" s="68"/>
      <c r="AL2705" s="68"/>
      <c r="AM2705" s="70" t="s">
        <v>5381</v>
      </c>
      <c r="AN2705" s="63" t="str">
        <f>IF(ISNA(VLOOKUP(D2705,[1]GRE_Tabela2!$A$4:$D$112,4,0)),"-",VLOOKUP(D2705,[1]GRE_Tabela2!$A$4:$D$112,4,0))</f>
        <v>-</v>
      </c>
      <c r="AO2705" s="68" t="s">
        <v>1341</v>
      </c>
      <c r="AP2705" s="68" t="s">
        <v>1913</v>
      </c>
      <c r="AQ2705" s="113">
        <v>154</v>
      </c>
      <c r="AR2705" s="302" t="str">
        <f>IF(ISNA(VLOOKUP(AT2705,[1]FISQ!$D$2:$J$1713,7,0)),"-",VLOOKUP(AT2705,[1]FISQ!$D$2:$J$1713,7,0))</f>
        <v>-</v>
      </c>
      <c r="AS2705" s="302" t="str">
        <f>IF(ISNA(VLOOKUP(AT2705,[1]FISQ!$D$2:$J$1713,4,0)),"-",CONCATENATE("(",VLOOKUP(AT2705,[1]FISQ!$D$2:$J$1713,4,0),")"))</f>
        <v>-</v>
      </c>
      <c r="AT2705" s="71" t="s">
        <v>5382</v>
      </c>
      <c r="AU2705" s="38"/>
      <c r="AV2705" s="38"/>
      <c r="AW2705" s="38"/>
    </row>
    <row r="2706" spans="1:49" ht="15">
      <c r="A2706" s="33">
        <v>2705</v>
      </c>
      <c r="B2706" s="33" t="str">
        <f t="shared" si="136"/>
        <v>3423_II</v>
      </c>
      <c r="C2706" s="33" t="str">
        <f t="shared" si="137"/>
        <v>8//-</v>
      </c>
      <c r="D2706" s="61">
        <v>3423</v>
      </c>
      <c r="E2706" s="82" t="s">
        <v>5383</v>
      </c>
      <c r="F2706" s="395" t="s">
        <v>7409</v>
      </c>
      <c r="G2706" s="62" t="str">
        <f>VLOOKUP(CONCATENATE(TEXT(I2706,"0"),"_",TEXT(F2706,"0")),[1]CodC!$A$2:$D$250,4,0)</f>
        <v>Matérias corrosivas, de carácter básico, sem perigo subsidiário, orgânicas, sólidas;</v>
      </c>
      <c r="H2706" s="395" t="s">
        <v>7339</v>
      </c>
      <c r="I2706" s="69" t="s">
        <v>631</v>
      </c>
      <c r="J2706" s="69" t="s">
        <v>631</v>
      </c>
      <c r="K2706" s="64" t="s">
        <v>19</v>
      </c>
      <c r="L2706" s="68" t="s">
        <v>849</v>
      </c>
      <c r="M2706" s="68"/>
      <c r="N2706" s="64" t="s">
        <v>19</v>
      </c>
      <c r="O2706" s="64" t="s">
        <v>19</v>
      </c>
      <c r="P2706" s="113" t="s">
        <v>22424</v>
      </c>
      <c r="Q2706" s="70" t="s">
        <v>621</v>
      </c>
      <c r="R2706" s="70" t="s">
        <v>621</v>
      </c>
      <c r="S2706" s="65" t="str">
        <f t="shared" si="135"/>
        <v/>
      </c>
      <c r="T2706" s="68" t="s">
        <v>1000</v>
      </c>
      <c r="U2706" s="68"/>
      <c r="V2706" s="63" t="s">
        <v>7163</v>
      </c>
      <c r="W2706" s="68"/>
      <c r="X2706" s="68"/>
      <c r="Y2706" s="68"/>
      <c r="Z2706" s="68"/>
      <c r="AA2706" s="68"/>
      <c r="AB2706" s="68"/>
      <c r="AC2706" s="68"/>
      <c r="AD2706" s="68"/>
      <c r="AE2706" s="68"/>
      <c r="AF2706" s="68"/>
      <c r="AG2706" s="68"/>
      <c r="AH2706" s="68"/>
      <c r="AI2706" s="68"/>
      <c r="AJ2706" s="68"/>
      <c r="AK2706" s="68"/>
      <c r="AL2706" s="68" t="s">
        <v>7163</v>
      </c>
      <c r="AM2706" s="70" t="s">
        <v>5384</v>
      </c>
      <c r="AN2706" s="63" t="str">
        <f>IF(ISNA(VLOOKUP(D2706,[1]GRE_Tabela2!$A$4:$D$112,4,0)),"-",VLOOKUP(D2706,[1]GRE_Tabela2!$A$4:$D$112,4,0))</f>
        <v>-</v>
      </c>
      <c r="AO2706" s="68" t="s">
        <v>1341</v>
      </c>
      <c r="AP2706" s="68" t="s">
        <v>1913</v>
      </c>
      <c r="AQ2706" s="113">
        <v>153</v>
      </c>
      <c r="AR2706" s="302" t="str">
        <f>IF(ISNA(VLOOKUP(AT2706,[1]FISQ!$D$2:$J$1713,7,0)),"-",VLOOKUP(AT2706,[1]FISQ!$D$2:$J$1713,7,0))</f>
        <v>-</v>
      </c>
      <c r="AS2706" s="302" t="str">
        <f>IF(ISNA(VLOOKUP(AT2706,[1]FISQ!$D$2:$J$1713,4,0)),"-",CONCATENATE("(",VLOOKUP(AT2706,[1]FISQ!$D$2:$J$1713,4,0),")"))</f>
        <v>-</v>
      </c>
      <c r="AT2706" s="71" t="s">
        <v>5385</v>
      </c>
      <c r="AU2706" s="38" t="s">
        <v>6537</v>
      </c>
      <c r="AV2706" s="30"/>
      <c r="AW2706" s="38"/>
    </row>
    <row r="2707" spans="1:49" ht="76.5">
      <c r="A2707" s="33">
        <v>2706</v>
      </c>
      <c r="B2707" s="33" t="str">
        <f t="shared" si="136"/>
        <v>3424_II</v>
      </c>
      <c r="C2707" s="33" t="str">
        <f t="shared" si="137"/>
        <v>6.1//0</v>
      </c>
      <c r="D2707" s="61">
        <v>3424</v>
      </c>
      <c r="E2707" s="82" t="s">
        <v>5386</v>
      </c>
      <c r="F2707" s="395" t="s">
        <v>373</v>
      </c>
      <c r="G2707" s="62" t="str">
        <f>VLOOKUP(CONCATENATE(TEXT(I2707,"0"),"_",TEXT(F2707,"0")),[1]CodC!$A$2:$D$250,4,0)</f>
        <v>Matérias tóxicas sem perigo subsidiário, orgânicas, líquidas;</v>
      </c>
      <c r="H2707" s="395" t="s">
        <v>7327</v>
      </c>
      <c r="I2707" s="68">
        <v>6</v>
      </c>
      <c r="J2707" s="68" t="s">
        <v>50</v>
      </c>
      <c r="K2707" s="63"/>
      <c r="L2707" s="68" t="s">
        <v>849</v>
      </c>
      <c r="M2707" s="64" t="s">
        <v>1313</v>
      </c>
      <c r="N2707" s="64" t="s">
        <v>19</v>
      </c>
      <c r="O2707" s="64" t="s">
        <v>19</v>
      </c>
      <c r="P2707" s="113" t="s">
        <v>22423</v>
      </c>
      <c r="Q2707" s="70" t="s">
        <v>861</v>
      </c>
      <c r="R2707" s="70" t="s">
        <v>861</v>
      </c>
      <c r="S2707" s="65" t="str">
        <f t="shared" si="135"/>
        <v/>
      </c>
      <c r="T2707" s="68" t="s">
        <v>7178</v>
      </c>
      <c r="U2707" s="68"/>
      <c r="V2707" s="63" t="s">
        <v>7163</v>
      </c>
      <c r="W2707" s="68"/>
      <c r="X2707" s="68"/>
      <c r="Y2707" s="68"/>
      <c r="Z2707" s="68"/>
      <c r="AA2707" s="68"/>
      <c r="AB2707" s="68"/>
      <c r="AC2707" s="68"/>
      <c r="AD2707" s="68"/>
      <c r="AE2707" s="68"/>
      <c r="AF2707" s="68"/>
      <c r="AG2707" s="68"/>
      <c r="AH2707" s="68"/>
      <c r="AI2707" s="68"/>
      <c r="AJ2707" s="68"/>
      <c r="AK2707" s="68"/>
      <c r="AL2707" s="68"/>
      <c r="AM2707" s="70" t="s">
        <v>6923</v>
      </c>
      <c r="AN2707" s="63" t="str">
        <f>IF(ISNA(VLOOKUP(D2707,[1]GRE_Tabela2!$A$4:$D$112,4,0)),"-",VLOOKUP(D2707,[1]GRE_Tabela2!$A$4:$D$112,4,0))</f>
        <v>-</v>
      </c>
      <c r="AO2707" s="68" t="s">
        <v>1341</v>
      </c>
      <c r="AP2707" s="68" t="s">
        <v>1795</v>
      </c>
      <c r="AQ2707" s="113">
        <v>141</v>
      </c>
      <c r="AR2707" s="302" t="str">
        <f>IF(ISNA(VLOOKUP(AT2707,[1]FISQ!$D$2:$J$1713,7,0)),"-",VLOOKUP(AT2707,[1]FISQ!$D$2:$J$1713,7,0))</f>
        <v>-</v>
      </c>
      <c r="AS2707" s="302" t="str">
        <f>IF(ISNA(VLOOKUP(AT2707,[1]FISQ!$D$2:$J$1713,4,0)),"-",CONCATENATE("(",VLOOKUP(AT2707,[1]FISQ!$D$2:$J$1713,4,0),")"))</f>
        <v>-</v>
      </c>
      <c r="AT2707" s="71" t="s">
        <v>5387</v>
      </c>
      <c r="AU2707" s="38"/>
      <c r="AV2707" s="38"/>
      <c r="AW2707" s="38"/>
    </row>
    <row r="2708" spans="1:49" ht="76.5">
      <c r="A2708" s="33">
        <v>2707</v>
      </c>
      <c r="B2708" s="33" t="str">
        <f t="shared" si="136"/>
        <v>3424_III</v>
      </c>
      <c r="C2708" s="33" t="str">
        <f t="shared" si="137"/>
        <v>6.1//0</v>
      </c>
      <c r="D2708" s="61">
        <v>3424</v>
      </c>
      <c r="E2708" s="82" t="s">
        <v>5386</v>
      </c>
      <c r="F2708" s="395" t="s">
        <v>373</v>
      </c>
      <c r="G2708" s="62" t="str">
        <f>VLOOKUP(CONCATENATE(TEXT(I2708,"0"),"_",TEXT(F2708,"0")),[1]CodC!$A$2:$D$250,4,0)</f>
        <v>Matérias tóxicas sem perigo subsidiário, orgânicas, líquidas;</v>
      </c>
      <c r="H2708" s="395" t="s">
        <v>7327</v>
      </c>
      <c r="I2708" s="68">
        <v>6</v>
      </c>
      <c r="J2708" s="68" t="s">
        <v>50</v>
      </c>
      <c r="K2708" s="68"/>
      <c r="L2708" s="68" t="s">
        <v>879</v>
      </c>
      <c r="M2708" s="64" t="s">
        <v>1313</v>
      </c>
      <c r="N2708" s="64" t="s">
        <v>19</v>
      </c>
      <c r="O2708" s="64" t="s">
        <v>885</v>
      </c>
      <c r="P2708" s="113" t="s">
        <v>22423</v>
      </c>
      <c r="Q2708" s="70" t="s">
        <v>621</v>
      </c>
      <c r="R2708" s="70" t="s">
        <v>621</v>
      </c>
      <c r="S2708" s="65" t="str">
        <f t="shared" ref="S2708:S2771" si="138">RIGHT(R2708,LEN(R2708)-LEN(Q2708))</f>
        <v/>
      </c>
      <c r="T2708" s="68" t="s">
        <v>7178</v>
      </c>
      <c r="U2708" s="68"/>
      <c r="V2708" s="63" t="s">
        <v>7163</v>
      </c>
      <c r="W2708" s="68"/>
      <c r="X2708" s="68"/>
      <c r="Y2708" s="68"/>
      <c r="Z2708" s="68"/>
      <c r="AA2708" s="68"/>
      <c r="AB2708" s="68"/>
      <c r="AC2708" s="68"/>
      <c r="AD2708" s="68"/>
      <c r="AE2708" s="68"/>
      <c r="AF2708" s="68"/>
      <c r="AG2708" s="68"/>
      <c r="AH2708" s="68"/>
      <c r="AI2708" s="68"/>
      <c r="AJ2708" s="68"/>
      <c r="AK2708" s="68"/>
      <c r="AL2708" s="68"/>
      <c r="AM2708" s="70" t="str">
        <f>AM2707</f>
        <v>O produto comercial é uma suspensão a 50% em água. Pode manter a combustão e queimar sem oxigénio. Quando presente num incêndio, liberta vapores tóxicos. Forma compostos explosivos extremamente sensíveis com chumbo, prata ou outros metais pesados ​​e seus compostos. Tóxico à ingestão, por contacto cutâneo ou à inalação.</v>
      </c>
      <c r="AN2708" s="63" t="str">
        <f>IF(ISNA(VLOOKUP(D2708,[1]GRE_Tabela2!$A$4:$D$112,4,0)),"-",VLOOKUP(D2708,[1]GRE_Tabela2!$A$4:$D$112,4,0))</f>
        <v>-</v>
      </c>
      <c r="AO2708" s="68" t="s">
        <v>1341</v>
      </c>
      <c r="AP2708" s="68" t="s">
        <v>1795</v>
      </c>
      <c r="AQ2708" s="113">
        <v>141</v>
      </c>
      <c r="AR2708" s="302" t="str">
        <f>IF(ISNA(VLOOKUP(AT2708,[1]FISQ!$D$2:$J$1713,7,0)),"-",VLOOKUP(AT2708,[1]FISQ!$D$2:$J$1713,7,0))</f>
        <v>-</v>
      </c>
      <c r="AS2708" s="302" t="str">
        <f>IF(ISNA(VLOOKUP(AT2708,[1]FISQ!$D$2:$J$1713,4,0)),"-",CONCATENATE("(",VLOOKUP(AT2708,[1]FISQ!$D$2:$J$1713,4,0),")"))</f>
        <v>-</v>
      </c>
      <c r="AT2708" s="71" t="s">
        <v>5387</v>
      </c>
      <c r="AU2708" s="38"/>
      <c r="AV2708" s="38"/>
      <c r="AW2708" s="38"/>
    </row>
    <row r="2709" spans="1:49" ht="38.25">
      <c r="A2709" s="33">
        <v>2708</v>
      </c>
      <c r="B2709" s="33" t="str">
        <f t="shared" si="136"/>
        <v>3425_II</v>
      </c>
      <c r="C2709" s="33" t="str">
        <f t="shared" si="137"/>
        <v>8//-</v>
      </c>
      <c r="D2709" s="61">
        <v>3425</v>
      </c>
      <c r="E2709" s="82" t="s">
        <v>5388</v>
      </c>
      <c r="F2709" s="395" t="s">
        <v>7344</v>
      </c>
      <c r="G2709" s="62" t="str">
        <f>VLOOKUP(CONCATENATE(TEXT(I2709,"0"),"_",TEXT(F2709,"0")),[1]CodC!$A$2:$D$250,4,0)</f>
        <v>Matérias corrosivas, ácidas, sem perigo subsidiário, orgânicas, sólidas;</v>
      </c>
      <c r="H2709" s="395" t="s">
        <v>7339</v>
      </c>
      <c r="I2709" s="69" t="s">
        <v>631</v>
      </c>
      <c r="J2709" s="69" t="s">
        <v>631</v>
      </c>
      <c r="K2709" s="69" t="s">
        <v>19</v>
      </c>
      <c r="L2709" s="68" t="s">
        <v>849</v>
      </c>
      <c r="M2709" s="68"/>
      <c r="N2709" s="64" t="s">
        <v>19</v>
      </c>
      <c r="O2709" s="64" t="s">
        <v>19</v>
      </c>
      <c r="P2709" s="113" t="s">
        <v>22424</v>
      </c>
      <c r="Q2709" s="70" t="s">
        <v>621</v>
      </c>
      <c r="R2709" s="70" t="s">
        <v>621</v>
      </c>
      <c r="S2709" s="65" t="str">
        <f t="shared" si="138"/>
        <v/>
      </c>
      <c r="T2709" s="69" t="s">
        <v>7182</v>
      </c>
      <c r="U2709" s="69" t="s">
        <v>7163</v>
      </c>
      <c r="V2709" s="69"/>
      <c r="W2709" s="69"/>
      <c r="X2709" s="69"/>
      <c r="Y2709" s="69"/>
      <c r="Z2709" s="69"/>
      <c r="AA2709" s="69"/>
      <c r="AB2709" s="69"/>
      <c r="AC2709" s="69"/>
      <c r="AD2709" s="69"/>
      <c r="AE2709" s="69"/>
      <c r="AF2709" s="69"/>
      <c r="AG2709" s="69"/>
      <c r="AH2709" s="69"/>
      <c r="AI2709" s="69"/>
      <c r="AJ2709" s="69"/>
      <c r="AK2709" s="69"/>
      <c r="AL2709" s="69"/>
      <c r="AM2709" s="70" t="s">
        <v>5389</v>
      </c>
      <c r="AN2709" s="63" t="str">
        <f>IF(ISNA(VLOOKUP(D2709,[1]GRE_Tabela2!$A$4:$D$112,4,0)),"-",VLOOKUP(D2709,[1]GRE_Tabela2!$A$4:$D$112,4,0))</f>
        <v>-</v>
      </c>
      <c r="AO2709" s="68" t="s">
        <v>1341</v>
      </c>
      <c r="AP2709" s="68" t="s">
        <v>1913</v>
      </c>
      <c r="AQ2709" s="113">
        <v>156</v>
      </c>
      <c r="AR2709" s="302" t="str">
        <f>IF(ISNA(VLOOKUP(AT2709,[1]FISQ!$D$2:$J$1713,7,0)),"-",VLOOKUP(AT2709,[1]FISQ!$D$2:$J$1713,7,0))</f>
        <v>-</v>
      </c>
      <c r="AS2709" s="302" t="str">
        <f>IF(ISNA(VLOOKUP(AT2709,[1]FISQ!$D$2:$J$1713,4,0)),"-",CONCATENATE("(",VLOOKUP(AT2709,[1]FISQ!$D$2:$J$1713,4,0),")"))</f>
        <v>-</v>
      </c>
      <c r="AT2709" s="71" t="s">
        <v>5390</v>
      </c>
      <c r="AU2709" s="38" t="s">
        <v>6541</v>
      </c>
      <c r="AV2709" s="30"/>
      <c r="AW2709" s="38"/>
    </row>
    <row r="2710" spans="1:49" ht="25.5">
      <c r="A2710" s="33">
        <v>2709</v>
      </c>
      <c r="B2710" s="33" t="str">
        <f t="shared" si="136"/>
        <v>3426_III</v>
      </c>
      <c r="C2710" s="33" t="str">
        <f t="shared" si="137"/>
        <v>6.1//-</v>
      </c>
      <c r="D2710" s="61">
        <v>3426</v>
      </c>
      <c r="E2710" s="82" t="s">
        <v>5391</v>
      </c>
      <c r="F2710" s="395" t="s">
        <v>373</v>
      </c>
      <c r="G2710" s="62" t="str">
        <f>VLOOKUP(CONCATENATE(TEXT(I2710,"0"),"_",TEXT(F2710,"0")),[1]CodC!$A$2:$D$250,4,0)</f>
        <v>Matérias tóxicas sem perigo subsidiário, orgânicas, líquidas;</v>
      </c>
      <c r="H2710" s="395" t="s">
        <v>7327</v>
      </c>
      <c r="I2710" s="68">
        <v>6</v>
      </c>
      <c r="J2710" s="68" t="s">
        <v>50</v>
      </c>
      <c r="K2710" s="69" t="s">
        <v>19</v>
      </c>
      <c r="L2710" s="68" t="s">
        <v>879</v>
      </c>
      <c r="M2710" s="63"/>
      <c r="N2710" s="64" t="s">
        <v>19</v>
      </c>
      <c r="O2710" s="64" t="s">
        <v>885</v>
      </c>
      <c r="P2710" s="113" t="s">
        <v>22423</v>
      </c>
      <c r="Q2710" s="70" t="s">
        <v>621</v>
      </c>
      <c r="R2710" s="70" t="s">
        <v>1450</v>
      </c>
      <c r="S2710" s="65" t="str">
        <f t="shared" si="138"/>
        <v xml:space="preserve">SW1 H2 </v>
      </c>
      <c r="T2710" s="69" t="s">
        <v>19</v>
      </c>
      <c r="U2710" s="69"/>
      <c r="V2710" s="69"/>
      <c r="W2710" s="69"/>
      <c r="X2710" s="69"/>
      <c r="Y2710" s="69"/>
      <c r="Z2710" s="69"/>
      <c r="AA2710" s="69"/>
      <c r="AB2710" s="69"/>
      <c r="AC2710" s="69"/>
      <c r="AD2710" s="69"/>
      <c r="AE2710" s="69"/>
      <c r="AF2710" s="69"/>
      <c r="AG2710" s="69"/>
      <c r="AH2710" s="69"/>
      <c r="AI2710" s="69"/>
      <c r="AJ2710" s="69"/>
      <c r="AK2710" s="69"/>
      <c r="AL2710" s="69"/>
      <c r="AM2710" s="70" t="s">
        <v>1949</v>
      </c>
      <c r="AN2710" s="63" t="str">
        <f>IF(ISNA(VLOOKUP(D2710,[1]GRE_Tabela2!$A$4:$D$112,4,0)),"-",VLOOKUP(D2710,[1]GRE_Tabela2!$A$4:$D$112,4,0))</f>
        <v>-</v>
      </c>
      <c r="AO2710" s="68" t="s">
        <v>1341</v>
      </c>
      <c r="AP2710" s="68" t="s">
        <v>1795</v>
      </c>
      <c r="AQ2710" s="113" t="s">
        <v>16595</v>
      </c>
      <c r="AR2710" s="302" t="str">
        <f>IF(ISNA(VLOOKUP(AT2710,[1]FISQ!$D$2:$J$1713,7,0)),"-",VLOOKUP(AT2710,[1]FISQ!$D$2:$J$1713,7,0))</f>
        <v>-</v>
      </c>
      <c r="AS2710" s="302" t="str">
        <f>IF(ISNA(VLOOKUP(AT2710,[1]FISQ!$D$2:$J$1713,4,0)),"-",CONCATENATE("(",VLOOKUP(AT2710,[1]FISQ!$D$2:$J$1713,4,0),")"))</f>
        <v>-</v>
      </c>
      <c r="AT2710" s="71" t="s">
        <v>5392</v>
      </c>
      <c r="AU2710" s="38"/>
      <c r="AV2710" s="38"/>
      <c r="AW2710" s="38"/>
    </row>
    <row r="2711" spans="1:49" ht="38.25">
      <c r="A2711" s="33">
        <v>2710</v>
      </c>
      <c r="B2711" s="33" t="str">
        <f t="shared" si="136"/>
        <v>3427_III</v>
      </c>
      <c r="C2711" s="33" t="str">
        <f t="shared" si="137"/>
        <v>6.1//0</v>
      </c>
      <c r="D2711" s="61">
        <v>3427</v>
      </c>
      <c r="E2711" s="82" t="s">
        <v>5393</v>
      </c>
      <c r="F2711" s="395" t="s">
        <v>880</v>
      </c>
      <c r="G2711" s="62" t="str">
        <f>VLOOKUP(CONCATENATE(TEXT(I2711,"0"),"_",TEXT(F2711,"0")),[1]CodC!$A$2:$D$250,4,0)</f>
        <v>Matérias tóxicas sem perigo subsidiário, orgânicas, sólidas;</v>
      </c>
      <c r="H2711" s="395" t="s">
        <v>7327</v>
      </c>
      <c r="I2711" s="68">
        <v>6</v>
      </c>
      <c r="J2711" s="68" t="s">
        <v>50</v>
      </c>
      <c r="K2711" s="68"/>
      <c r="L2711" s="68" t="s">
        <v>879</v>
      </c>
      <c r="M2711" s="64" t="s">
        <v>1313</v>
      </c>
      <c r="N2711" s="64" t="s">
        <v>19</v>
      </c>
      <c r="O2711" s="64" t="s">
        <v>19</v>
      </c>
      <c r="P2711" s="113" t="s">
        <v>22423</v>
      </c>
      <c r="Q2711" s="70" t="s">
        <v>621</v>
      </c>
      <c r="R2711" s="70" t="s">
        <v>621</v>
      </c>
      <c r="S2711" s="65" t="str">
        <f t="shared" si="138"/>
        <v/>
      </c>
      <c r="T2711" s="69" t="s">
        <v>19</v>
      </c>
      <c r="U2711" s="69"/>
      <c r="V2711" s="69"/>
      <c r="W2711" s="69"/>
      <c r="X2711" s="69"/>
      <c r="Y2711" s="69"/>
      <c r="Z2711" s="69"/>
      <c r="AA2711" s="69"/>
      <c r="AB2711" s="69"/>
      <c r="AC2711" s="69"/>
      <c r="AD2711" s="69"/>
      <c r="AE2711" s="69"/>
      <c r="AF2711" s="69"/>
      <c r="AG2711" s="69"/>
      <c r="AH2711" s="69"/>
      <c r="AI2711" s="69"/>
      <c r="AJ2711" s="69"/>
      <c r="AK2711" s="69"/>
      <c r="AL2711" s="69"/>
      <c r="AM2711" s="70" t="s">
        <v>5394</v>
      </c>
      <c r="AN2711" s="63" t="str">
        <f>IF(ISNA(VLOOKUP(D2711,[1]GRE_Tabela2!$A$4:$D$112,4,0)),"-",VLOOKUP(D2711,[1]GRE_Tabela2!$A$4:$D$112,4,0))</f>
        <v>-</v>
      </c>
      <c r="AO2711" s="68" t="s">
        <v>1341</v>
      </c>
      <c r="AP2711" s="68" t="s">
        <v>1795</v>
      </c>
      <c r="AQ2711" s="113">
        <v>153</v>
      </c>
      <c r="AR2711" s="302" t="str">
        <f>IF(ISNA(VLOOKUP(AT2711,[1]FISQ!$D$2:$J$1713,7,0)),"-",VLOOKUP(AT2711,[1]FISQ!$D$2:$J$1713,7,0))</f>
        <v>-</v>
      </c>
      <c r="AS2711" s="302" t="str">
        <f>IF(ISNA(VLOOKUP(AT2711,[1]FISQ!$D$2:$J$1713,4,0)),"-",CONCATENATE("(",VLOOKUP(AT2711,[1]FISQ!$D$2:$J$1713,4,0),")"))</f>
        <v>-</v>
      </c>
      <c r="AT2711" s="71" t="s">
        <v>5395</v>
      </c>
      <c r="AU2711" s="38"/>
      <c r="AV2711" s="38"/>
      <c r="AW2711" s="38"/>
    </row>
    <row r="2712" spans="1:49" ht="51">
      <c r="A2712" s="33">
        <v>2711</v>
      </c>
      <c r="B2712" s="33" t="str">
        <f t="shared" si="136"/>
        <v>3428_II</v>
      </c>
      <c r="C2712" s="33" t="str">
        <f t="shared" si="137"/>
        <v>6.1//-</v>
      </c>
      <c r="D2712" s="61">
        <v>3428</v>
      </c>
      <c r="E2712" s="82" t="s">
        <v>5396</v>
      </c>
      <c r="F2712" s="395" t="s">
        <v>880</v>
      </c>
      <c r="G2712" s="62" t="str">
        <f>VLOOKUP(CONCATENATE(TEXT(I2712,"0"),"_",TEXT(F2712,"0")),[1]CodC!$A$2:$D$250,4,0)</f>
        <v>Matérias tóxicas sem perigo subsidiário, orgânicas, sólidas;</v>
      </c>
      <c r="H2712" s="395" t="s">
        <v>7327</v>
      </c>
      <c r="I2712" s="68">
        <v>6</v>
      </c>
      <c r="J2712" s="68" t="s">
        <v>50</v>
      </c>
      <c r="K2712" s="69" t="s">
        <v>19</v>
      </c>
      <c r="L2712" s="68" t="s">
        <v>849</v>
      </c>
      <c r="M2712" s="63"/>
      <c r="N2712" s="64" t="s">
        <v>19</v>
      </c>
      <c r="O2712" s="64" t="s">
        <v>19</v>
      </c>
      <c r="P2712" s="113" t="s">
        <v>22423</v>
      </c>
      <c r="Q2712" s="70" t="s">
        <v>5989</v>
      </c>
      <c r="R2712" s="70" t="s">
        <v>645</v>
      </c>
      <c r="S2712" s="65" t="str">
        <f t="shared" si="138"/>
        <v xml:space="preserve"> SW2 </v>
      </c>
      <c r="T2712" s="69" t="s">
        <v>19</v>
      </c>
      <c r="U2712" s="69"/>
      <c r="V2712" s="69"/>
      <c r="W2712" s="69"/>
      <c r="X2712" s="69"/>
      <c r="Y2712" s="69"/>
      <c r="Z2712" s="69"/>
      <c r="AA2712" s="69"/>
      <c r="AB2712" s="69"/>
      <c r="AC2712" s="69"/>
      <c r="AD2712" s="69"/>
      <c r="AE2712" s="69"/>
      <c r="AF2712" s="69"/>
      <c r="AG2712" s="69"/>
      <c r="AH2712" s="69"/>
      <c r="AI2712" s="69"/>
      <c r="AJ2712" s="69"/>
      <c r="AK2712" s="69"/>
      <c r="AL2712" s="69"/>
      <c r="AM2712" s="70" t="s">
        <v>5397</v>
      </c>
      <c r="AN2712" s="63" t="str">
        <f>IF(ISNA(VLOOKUP(D2712,[1]GRE_Tabela2!$A$4:$D$112,4,0)),"-",VLOOKUP(D2712,[1]GRE_Tabela2!$A$4:$D$112,4,0))</f>
        <v>-</v>
      </c>
      <c r="AO2712" s="68" t="s">
        <v>1341</v>
      </c>
      <c r="AP2712" s="68" t="s">
        <v>1795</v>
      </c>
      <c r="AQ2712" s="113">
        <v>156</v>
      </c>
      <c r="AR2712" s="302" t="str">
        <f>IF(ISNA(VLOOKUP(AT2712,[1]FISQ!$D$2:$J$1713,7,0)),"-",VLOOKUP(AT2712,[1]FISQ!$D$2:$J$1713,7,0))</f>
        <v>-</v>
      </c>
      <c r="AS2712" s="302" t="str">
        <f>IF(ISNA(VLOOKUP(AT2712,[1]FISQ!$D$2:$J$1713,4,0)),"-",CONCATENATE("(",VLOOKUP(AT2712,[1]FISQ!$D$2:$J$1713,4,0),")"))</f>
        <v>-</v>
      </c>
      <c r="AT2712" s="71" t="s">
        <v>5398</v>
      </c>
      <c r="AU2712" s="38"/>
      <c r="AV2712" s="38"/>
      <c r="AW2712" s="38"/>
    </row>
    <row r="2713" spans="1:49" ht="25.5">
      <c r="A2713" s="33">
        <v>2712</v>
      </c>
      <c r="B2713" s="33" t="str">
        <f t="shared" si="136"/>
        <v>3429_III</v>
      </c>
      <c r="C2713" s="33" t="str">
        <f t="shared" si="137"/>
        <v>6.1//-</v>
      </c>
      <c r="D2713" s="61">
        <v>3429</v>
      </c>
      <c r="E2713" s="82" t="s">
        <v>5399</v>
      </c>
      <c r="F2713" s="395" t="s">
        <v>373</v>
      </c>
      <c r="G2713" s="62" t="str">
        <f>VLOOKUP(CONCATENATE(TEXT(I2713,"0"),"_",TEXT(F2713,"0")),[1]CodC!$A$2:$D$250,4,0)</f>
        <v>Matérias tóxicas sem perigo subsidiário, orgânicas, líquidas;</v>
      </c>
      <c r="H2713" s="395" t="s">
        <v>7327</v>
      </c>
      <c r="I2713" s="68">
        <v>6</v>
      </c>
      <c r="J2713" s="68" t="s">
        <v>50</v>
      </c>
      <c r="K2713" s="69" t="s">
        <v>19</v>
      </c>
      <c r="L2713" s="68" t="s">
        <v>879</v>
      </c>
      <c r="M2713" s="63"/>
      <c r="N2713" s="64" t="s">
        <v>19</v>
      </c>
      <c r="O2713" s="64" t="s">
        <v>19</v>
      </c>
      <c r="P2713" s="113" t="s">
        <v>22423</v>
      </c>
      <c r="Q2713" s="70" t="s">
        <v>621</v>
      </c>
      <c r="R2713" s="70" t="s">
        <v>621</v>
      </c>
      <c r="S2713" s="65" t="str">
        <f t="shared" si="138"/>
        <v/>
      </c>
      <c r="T2713" s="69" t="s">
        <v>19</v>
      </c>
      <c r="U2713" s="69"/>
      <c r="V2713" s="69"/>
      <c r="W2713" s="69"/>
      <c r="X2713" s="69"/>
      <c r="Y2713" s="69"/>
      <c r="Z2713" s="69"/>
      <c r="AA2713" s="69"/>
      <c r="AB2713" s="69"/>
      <c r="AC2713" s="69"/>
      <c r="AD2713" s="69"/>
      <c r="AE2713" s="69"/>
      <c r="AF2713" s="69"/>
      <c r="AG2713" s="69"/>
      <c r="AH2713" s="69"/>
      <c r="AI2713" s="69"/>
      <c r="AJ2713" s="69"/>
      <c r="AK2713" s="69"/>
      <c r="AL2713" s="69"/>
      <c r="AM2713" s="70" t="s">
        <v>5400</v>
      </c>
      <c r="AN2713" s="63" t="str">
        <f>IF(ISNA(VLOOKUP(D2713,[1]GRE_Tabela2!$A$4:$D$112,4,0)),"-",VLOOKUP(D2713,[1]GRE_Tabela2!$A$4:$D$112,4,0))</f>
        <v>-</v>
      </c>
      <c r="AO2713" s="68" t="s">
        <v>1341</v>
      </c>
      <c r="AP2713" s="68" t="s">
        <v>1795</v>
      </c>
      <c r="AQ2713" s="113">
        <v>153</v>
      </c>
      <c r="AR2713" s="302" t="str">
        <f>IF(ISNA(VLOOKUP(AT2713,[1]FISQ!$D$2:$J$1713,7,0)),"-",VLOOKUP(AT2713,[1]FISQ!$D$2:$J$1713,7,0))</f>
        <v>-</v>
      </c>
      <c r="AS2713" s="302" t="str">
        <f>IF(ISNA(VLOOKUP(AT2713,[1]FISQ!$D$2:$J$1713,4,0)),"-",CONCATENATE("(",VLOOKUP(AT2713,[1]FISQ!$D$2:$J$1713,4,0),")"))</f>
        <v>-</v>
      </c>
      <c r="AT2713" s="71" t="s">
        <v>5401</v>
      </c>
      <c r="AU2713" s="38"/>
      <c r="AV2713" s="38"/>
      <c r="AW2713" s="38"/>
    </row>
    <row r="2714" spans="1:49" ht="38.25">
      <c r="A2714" s="33">
        <v>2713</v>
      </c>
      <c r="B2714" s="33" t="str">
        <f t="shared" si="136"/>
        <v>3430_II</v>
      </c>
      <c r="C2714" s="33" t="str">
        <f t="shared" si="137"/>
        <v>6.1//-</v>
      </c>
      <c r="D2714" s="61">
        <v>3430</v>
      </c>
      <c r="E2714" s="82" t="s">
        <v>5402</v>
      </c>
      <c r="F2714" s="395" t="s">
        <v>373</v>
      </c>
      <c r="G2714" s="62" t="str">
        <f>VLOOKUP(CONCATENATE(TEXT(I2714,"0"),"_",TEXT(F2714,"0")),[1]CodC!$A$2:$D$250,4,0)</f>
        <v>Matérias tóxicas sem perigo subsidiário, orgânicas, líquidas;</v>
      </c>
      <c r="H2714" s="395" t="s">
        <v>7327</v>
      </c>
      <c r="I2714" s="68">
        <v>6</v>
      </c>
      <c r="J2714" s="68" t="s">
        <v>50</v>
      </c>
      <c r="K2714" s="69" t="s">
        <v>19</v>
      </c>
      <c r="L2714" s="68" t="s">
        <v>849</v>
      </c>
      <c r="M2714" s="63"/>
      <c r="N2714" s="64" t="s">
        <v>19</v>
      </c>
      <c r="O2714" s="64" t="s">
        <v>19</v>
      </c>
      <c r="P2714" s="113" t="s">
        <v>22423</v>
      </c>
      <c r="Q2714" s="70" t="s">
        <v>621</v>
      </c>
      <c r="R2714" s="70" t="s">
        <v>621</v>
      </c>
      <c r="S2714" s="65" t="str">
        <f t="shared" si="138"/>
        <v/>
      </c>
      <c r="T2714" s="69" t="s">
        <v>19</v>
      </c>
      <c r="U2714" s="69"/>
      <c r="V2714" s="69"/>
      <c r="W2714" s="69"/>
      <c r="X2714" s="69"/>
      <c r="Y2714" s="69"/>
      <c r="Z2714" s="69"/>
      <c r="AA2714" s="69"/>
      <c r="AB2714" s="69"/>
      <c r="AC2714" s="69"/>
      <c r="AD2714" s="69"/>
      <c r="AE2714" s="69"/>
      <c r="AF2714" s="69"/>
      <c r="AG2714" s="69"/>
      <c r="AH2714" s="69"/>
      <c r="AI2714" s="69"/>
      <c r="AJ2714" s="69"/>
      <c r="AK2714" s="69"/>
      <c r="AL2714" s="69"/>
      <c r="AM2714" s="70" t="s">
        <v>6924</v>
      </c>
      <c r="AN2714" s="63" t="str">
        <f>IF(ISNA(VLOOKUP(D2714,[1]GRE_Tabela2!$A$4:$D$112,4,0)),"-",VLOOKUP(D2714,[1]GRE_Tabela2!$A$4:$D$112,4,0))</f>
        <v>-</v>
      </c>
      <c r="AO2714" s="68" t="s">
        <v>1341</v>
      </c>
      <c r="AP2714" s="68" t="s">
        <v>1795</v>
      </c>
      <c r="AQ2714" s="113">
        <v>153</v>
      </c>
      <c r="AR2714" s="302" t="str">
        <f>IF(ISNA(VLOOKUP(AT2714,[1]FISQ!$D$2:$J$1713,7,0)),"-",VLOOKUP(AT2714,[1]FISQ!$D$2:$J$1713,7,0))</f>
        <v>-</v>
      </c>
      <c r="AS2714" s="302" t="str">
        <f>IF(ISNA(VLOOKUP(AT2714,[1]FISQ!$D$2:$J$1713,4,0)),"-",CONCATENATE("(",VLOOKUP(AT2714,[1]FISQ!$D$2:$J$1713,4,0),")"))</f>
        <v>-</v>
      </c>
      <c r="AT2714" s="71" t="s">
        <v>5403</v>
      </c>
      <c r="AU2714" s="38"/>
      <c r="AV2714" s="38"/>
      <c r="AW2714" s="38"/>
    </row>
    <row r="2715" spans="1:49" ht="38.25">
      <c r="A2715" s="33">
        <v>2714</v>
      </c>
      <c r="B2715" s="33" t="str">
        <f t="shared" si="136"/>
        <v>3431_II</v>
      </c>
      <c r="C2715" s="33" t="str">
        <f t="shared" si="137"/>
        <v>6.1//0</v>
      </c>
      <c r="D2715" s="61">
        <v>3431</v>
      </c>
      <c r="E2715" s="82" t="s">
        <v>5404</v>
      </c>
      <c r="F2715" s="395" t="s">
        <v>880</v>
      </c>
      <c r="G2715" s="62" t="str">
        <f>VLOOKUP(CONCATENATE(TEXT(I2715,"0"),"_",TEXT(F2715,"0")),[1]CodC!$A$2:$D$250,4,0)</f>
        <v>Matérias tóxicas sem perigo subsidiário, orgânicas, sólidas;</v>
      </c>
      <c r="H2715" s="395" t="s">
        <v>7327</v>
      </c>
      <c r="I2715" s="68">
        <v>6</v>
      </c>
      <c r="J2715" s="68" t="s">
        <v>50</v>
      </c>
      <c r="K2715" s="68"/>
      <c r="L2715" s="68" t="s">
        <v>849</v>
      </c>
      <c r="M2715" s="64" t="s">
        <v>1313</v>
      </c>
      <c r="N2715" s="64" t="s">
        <v>19</v>
      </c>
      <c r="O2715" s="64" t="s">
        <v>19</v>
      </c>
      <c r="P2715" s="113" t="s">
        <v>22423</v>
      </c>
      <c r="Q2715" s="70" t="s">
        <v>5598</v>
      </c>
      <c r="R2715" s="70" t="s">
        <v>799</v>
      </c>
      <c r="S2715" s="65" t="str">
        <f t="shared" si="138"/>
        <v xml:space="preserve"> SW2 </v>
      </c>
      <c r="T2715" s="69" t="s">
        <v>19</v>
      </c>
      <c r="U2715" s="69"/>
      <c r="V2715" s="69"/>
      <c r="W2715" s="69"/>
      <c r="X2715" s="69"/>
      <c r="Y2715" s="69"/>
      <c r="Z2715" s="69"/>
      <c r="AA2715" s="69"/>
      <c r="AB2715" s="69"/>
      <c r="AC2715" s="69"/>
      <c r="AD2715" s="69"/>
      <c r="AE2715" s="69"/>
      <c r="AF2715" s="69"/>
      <c r="AG2715" s="69"/>
      <c r="AH2715" s="69"/>
      <c r="AI2715" s="69"/>
      <c r="AJ2715" s="69"/>
      <c r="AK2715" s="69"/>
      <c r="AL2715" s="69"/>
      <c r="AM2715" s="70" t="s">
        <v>5405</v>
      </c>
      <c r="AN2715" s="63" t="str">
        <f>IF(ISNA(VLOOKUP(D2715,[1]GRE_Tabela2!$A$4:$D$112,4,0)),"-",VLOOKUP(D2715,[1]GRE_Tabela2!$A$4:$D$112,4,0))</f>
        <v>-</v>
      </c>
      <c r="AO2715" s="68" t="s">
        <v>1341</v>
      </c>
      <c r="AP2715" s="68" t="s">
        <v>1795</v>
      </c>
      <c r="AQ2715" s="113">
        <v>152</v>
      </c>
      <c r="AR2715" s="302" t="str">
        <f>IF(ISNA(VLOOKUP(AT2715,[1]FISQ!$D$2:$J$1713,7,0)),"-",VLOOKUP(AT2715,[1]FISQ!$D$2:$J$1713,7,0))</f>
        <v>-</v>
      </c>
      <c r="AS2715" s="302" t="str">
        <f>IF(ISNA(VLOOKUP(AT2715,[1]FISQ!$D$2:$J$1713,4,0)),"-",CONCATENATE("(",VLOOKUP(AT2715,[1]FISQ!$D$2:$J$1713,4,0),")"))</f>
        <v>-</v>
      </c>
      <c r="AT2715" s="71" t="s">
        <v>5406</v>
      </c>
      <c r="AU2715" s="38"/>
      <c r="AV2715" s="38"/>
      <c r="AW2715" s="38"/>
    </row>
    <row r="2716" spans="1:49" ht="76.5">
      <c r="A2716" s="33">
        <v>2715</v>
      </c>
      <c r="B2716" s="33" t="str">
        <f t="shared" si="136"/>
        <v>3432_II</v>
      </c>
      <c r="C2716" s="33" t="str">
        <f t="shared" si="137"/>
        <v>9//0</v>
      </c>
      <c r="D2716" s="61">
        <v>3432</v>
      </c>
      <c r="E2716" s="72" t="s">
        <v>5407</v>
      </c>
      <c r="F2716" s="395" t="s">
        <v>7412</v>
      </c>
      <c r="G2716" s="62" t="str">
        <f>VLOOKUP(CONCATENATE(TEXT(I2716,"0"),"_",TEXT(F2716,"0")),[1]CodC!$A$2:$D$250,4,0)</f>
        <v>Matérias e objetos que, em caso de incêndio, podem formar dioxinas;</v>
      </c>
      <c r="H2716" s="395" t="s">
        <v>7366</v>
      </c>
      <c r="I2716" s="69" t="s">
        <v>2442</v>
      </c>
      <c r="J2716" s="69" t="s">
        <v>2442</v>
      </c>
      <c r="K2716" s="68"/>
      <c r="L2716" s="68" t="s">
        <v>849</v>
      </c>
      <c r="M2716" s="64" t="s">
        <v>1313</v>
      </c>
      <c r="N2716" s="64" t="s">
        <v>24541</v>
      </c>
      <c r="O2716" s="64" t="s">
        <v>5408</v>
      </c>
      <c r="P2716" s="113" t="s">
        <v>22425</v>
      </c>
      <c r="Q2716" s="70" t="s">
        <v>621</v>
      </c>
      <c r="R2716" s="70" t="s">
        <v>621</v>
      </c>
      <c r="S2716" s="65" t="str">
        <f t="shared" si="138"/>
        <v/>
      </c>
      <c r="T2716" s="68" t="s">
        <v>3237</v>
      </c>
      <c r="U2716" s="68"/>
      <c r="V2716" s="68"/>
      <c r="W2716" s="68"/>
      <c r="X2716" s="68"/>
      <c r="Y2716" s="68"/>
      <c r="Z2716" s="68"/>
      <c r="AA2716" s="68"/>
      <c r="AB2716" s="68"/>
      <c r="AC2716" s="68"/>
      <c r="AD2716" s="68"/>
      <c r="AE2716" s="68"/>
      <c r="AF2716" s="68"/>
      <c r="AG2716" s="68"/>
      <c r="AH2716" s="68"/>
      <c r="AI2716" s="68"/>
      <c r="AJ2716" s="68"/>
      <c r="AK2716" s="68"/>
      <c r="AL2716" s="68"/>
      <c r="AM2716" s="70" t="s">
        <v>6956</v>
      </c>
      <c r="AN2716" s="63" t="str">
        <f>IF(ISNA(VLOOKUP(D2716,[1]GRE_Tabela2!$A$4:$D$112,4,0)),"-",VLOOKUP(D2716,[1]GRE_Tabela2!$A$4:$D$112,4,0))</f>
        <v>-</v>
      </c>
      <c r="AO2716" s="68" t="s">
        <v>1341</v>
      </c>
      <c r="AP2716" s="68" t="s">
        <v>1795</v>
      </c>
      <c r="AQ2716" s="113">
        <v>171</v>
      </c>
      <c r="AR2716" s="302" t="str">
        <f>IF(ISNA(VLOOKUP(AT2716,[1]FISQ!$D$2:$J$1713,7,0)),"-",VLOOKUP(AT2716,[1]FISQ!$D$2:$J$1713,7,0))</f>
        <v>-</v>
      </c>
      <c r="AS2716" s="302" t="str">
        <f>IF(ISNA(VLOOKUP(AT2716,[1]FISQ!$D$2:$J$1713,4,0)),"-",CONCATENATE("(",VLOOKUP(AT2716,[1]FISQ!$D$2:$J$1713,4,0),")"))</f>
        <v>-</v>
      </c>
      <c r="AT2716" s="71" t="s">
        <v>5409</v>
      </c>
      <c r="AU2716" s="38"/>
      <c r="AV2716" s="38"/>
      <c r="AW2716" s="38"/>
    </row>
    <row r="2717" spans="1:49" ht="25.5">
      <c r="A2717" s="33">
        <v>2716</v>
      </c>
      <c r="B2717" s="33" t="str">
        <f t="shared" si="136"/>
        <v>3434_III</v>
      </c>
      <c r="C2717" s="33" t="str">
        <f t="shared" si="137"/>
        <v>6.1//-</v>
      </c>
      <c r="D2717" s="61">
        <v>3434</v>
      </c>
      <c r="E2717" s="82" t="s">
        <v>5410</v>
      </c>
      <c r="F2717" s="395" t="s">
        <v>373</v>
      </c>
      <c r="G2717" s="62" t="str">
        <f>VLOOKUP(CONCATENATE(TEXT(I2717,"0"),"_",TEXT(F2717,"0")),[1]CodC!$A$2:$D$250,4,0)</f>
        <v>Matérias tóxicas sem perigo subsidiário, orgânicas, líquidas;</v>
      </c>
      <c r="H2717" s="395" t="s">
        <v>7327</v>
      </c>
      <c r="I2717" s="68">
        <v>6</v>
      </c>
      <c r="J2717" s="68" t="s">
        <v>50</v>
      </c>
      <c r="K2717" s="69" t="s">
        <v>19</v>
      </c>
      <c r="L2717" s="68" t="s">
        <v>879</v>
      </c>
      <c r="M2717" s="68"/>
      <c r="N2717" s="64" t="s">
        <v>19</v>
      </c>
      <c r="O2717" s="64" t="s">
        <v>19</v>
      </c>
      <c r="P2717" s="113" t="s">
        <v>22423</v>
      </c>
      <c r="Q2717" s="70" t="s">
        <v>621</v>
      </c>
      <c r="R2717" s="70" t="s">
        <v>621</v>
      </c>
      <c r="S2717" s="65" t="str">
        <f t="shared" si="138"/>
        <v/>
      </c>
      <c r="T2717" s="69" t="s">
        <v>19</v>
      </c>
      <c r="U2717" s="69"/>
      <c r="V2717" s="69"/>
      <c r="W2717" s="69"/>
      <c r="X2717" s="69"/>
      <c r="Y2717" s="69"/>
      <c r="Z2717" s="69"/>
      <c r="AA2717" s="69"/>
      <c r="AB2717" s="69"/>
      <c r="AC2717" s="69"/>
      <c r="AD2717" s="69"/>
      <c r="AE2717" s="69"/>
      <c r="AF2717" s="69"/>
      <c r="AG2717" s="69"/>
      <c r="AH2717" s="69"/>
      <c r="AI2717" s="69"/>
      <c r="AJ2717" s="69"/>
      <c r="AK2717" s="69"/>
      <c r="AL2717" s="69"/>
      <c r="AM2717" s="70" t="s">
        <v>6925</v>
      </c>
      <c r="AN2717" s="63" t="str">
        <f>IF(ISNA(VLOOKUP(D2717,[1]GRE_Tabela2!$A$4:$D$112,4,0)),"-",VLOOKUP(D2717,[1]GRE_Tabela2!$A$4:$D$112,4,0))</f>
        <v>-</v>
      </c>
      <c r="AO2717" s="68" t="s">
        <v>1341</v>
      </c>
      <c r="AP2717" s="68" t="s">
        <v>1795</v>
      </c>
      <c r="AQ2717" s="113">
        <v>153</v>
      </c>
      <c r="AR2717" s="302" t="str">
        <f>IF(ISNA(VLOOKUP(AT2717,[1]FISQ!$D$2:$J$1713,7,0)),"-",VLOOKUP(AT2717,[1]FISQ!$D$2:$J$1713,7,0))</f>
        <v>-</v>
      </c>
      <c r="AS2717" s="302" t="str">
        <f>IF(ISNA(VLOOKUP(AT2717,[1]FISQ!$D$2:$J$1713,4,0)),"-",CONCATENATE("(",VLOOKUP(AT2717,[1]FISQ!$D$2:$J$1713,4,0),")"))</f>
        <v>-</v>
      </c>
      <c r="AT2717" s="71" t="s">
        <v>5411</v>
      </c>
      <c r="AU2717" s="38"/>
      <c r="AV2717" s="38"/>
      <c r="AW2717" s="38"/>
    </row>
    <row r="2718" spans="1:49" ht="38.25">
      <c r="A2718" s="33">
        <v>2717</v>
      </c>
      <c r="B2718" s="33" t="str">
        <f t="shared" si="136"/>
        <v>3436_II</v>
      </c>
      <c r="C2718" s="33" t="str">
        <f t="shared" si="137"/>
        <v>6.1//-</v>
      </c>
      <c r="D2718" s="61">
        <v>3436</v>
      </c>
      <c r="E2718" s="82" t="s">
        <v>5412</v>
      </c>
      <c r="F2718" s="395" t="s">
        <v>880</v>
      </c>
      <c r="G2718" s="62" t="str">
        <f>VLOOKUP(CONCATENATE(TEXT(I2718,"0"),"_",TEXT(F2718,"0")),[1]CodC!$A$2:$D$250,4,0)</f>
        <v>Matérias tóxicas sem perigo subsidiário, orgânicas, sólidas;</v>
      </c>
      <c r="H2718" s="395" t="s">
        <v>7327</v>
      </c>
      <c r="I2718" s="68">
        <v>6</v>
      </c>
      <c r="J2718" s="68" t="s">
        <v>50</v>
      </c>
      <c r="K2718" s="69" t="s">
        <v>19</v>
      </c>
      <c r="L2718" s="68" t="s">
        <v>849</v>
      </c>
      <c r="M2718" s="63"/>
      <c r="N2718" s="64" t="s">
        <v>19</v>
      </c>
      <c r="O2718" s="64" t="s">
        <v>19</v>
      </c>
      <c r="P2718" s="113" t="s">
        <v>22423</v>
      </c>
      <c r="Q2718" s="70" t="s">
        <v>5989</v>
      </c>
      <c r="R2718" s="70" t="s">
        <v>645</v>
      </c>
      <c r="S2718" s="65" t="str">
        <f t="shared" si="138"/>
        <v xml:space="preserve"> SW2 </v>
      </c>
      <c r="T2718" s="69" t="s">
        <v>19</v>
      </c>
      <c r="U2718" s="69"/>
      <c r="V2718" s="69"/>
      <c r="W2718" s="69"/>
      <c r="X2718" s="69"/>
      <c r="Y2718" s="69"/>
      <c r="Z2718" s="69"/>
      <c r="AA2718" s="69"/>
      <c r="AB2718" s="69"/>
      <c r="AC2718" s="69"/>
      <c r="AD2718" s="69"/>
      <c r="AE2718" s="69"/>
      <c r="AF2718" s="69"/>
      <c r="AG2718" s="69"/>
      <c r="AH2718" s="69"/>
      <c r="AI2718" s="69"/>
      <c r="AJ2718" s="69"/>
      <c r="AK2718" s="69"/>
      <c r="AL2718" s="69"/>
      <c r="AM2718" s="70" t="s">
        <v>6533</v>
      </c>
      <c r="AN2718" s="63" t="str">
        <f>IF(ISNA(VLOOKUP(D2718,[1]GRE_Tabela2!$A$4:$D$112,4,0)),"-",VLOOKUP(D2718,[1]GRE_Tabela2!$A$4:$D$112,4,0))</f>
        <v>-</v>
      </c>
      <c r="AO2718" s="68" t="s">
        <v>1341</v>
      </c>
      <c r="AP2718" s="68" t="s">
        <v>1795</v>
      </c>
      <c r="AQ2718" s="113">
        <v>151</v>
      </c>
      <c r="AR2718" s="302" t="str">
        <f>IF(ISNA(VLOOKUP(AT2718,[1]FISQ!$D$2:$J$1713,7,0)),"-",VLOOKUP(AT2718,[1]FISQ!$D$2:$J$1713,7,0))</f>
        <v>-</v>
      </c>
      <c r="AS2718" s="302" t="str">
        <f>IF(ISNA(VLOOKUP(AT2718,[1]FISQ!$D$2:$J$1713,4,0)),"-",CONCATENATE("(",VLOOKUP(AT2718,[1]FISQ!$D$2:$J$1713,4,0),")"))</f>
        <v>-</v>
      </c>
      <c r="AT2718" s="71" t="s">
        <v>5413</v>
      </c>
      <c r="AU2718" s="38"/>
      <c r="AV2718" s="38"/>
      <c r="AW2718" s="38"/>
    </row>
    <row r="2719" spans="1:49" ht="63.75">
      <c r="A2719" s="33">
        <v>2718</v>
      </c>
      <c r="B2719" s="33" t="str">
        <f t="shared" si="136"/>
        <v>3437_II</v>
      </c>
      <c r="C2719" s="33" t="str">
        <f t="shared" si="137"/>
        <v>6.1//-</v>
      </c>
      <c r="D2719" s="61">
        <v>3437</v>
      </c>
      <c r="E2719" s="82" t="s">
        <v>5414</v>
      </c>
      <c r="F2719" s="395" t="s">
        <v>880</v>
      </c>
      <c r="G2719" s="62" t="str">
        <f>VLOOKUP(CONCATENATE(TEXT(I2719,"0"),"_",TEXT(F2719,"0")),[1]CodC!$A$2:$D$250,4,0)</f>
        <v>Matérias tóxicas sem perigo subsidiário, orgânicas, sólidas;</v>
      </c>
      <c r="H2719" s="395" t="s">
        <v>7327</v>
      </c>
      <c r="I2719" s="68">
        <v>6</v>
      </c>
      <c r="J2719" s="68" t="s">
        <v>50</v>
      </c>
      <c r="K2719" s="69" t="s">
        <v>19</v>
      </c>
      <c r="L2719" s="68" t="s">
        <v>849</v>
      </c>
      <c r="M2719" s="63"/>
      <c r="N2719" s="64" t="s">
        <v>19</v>
      </c>
      <c r="O2719" s="64" t="s">
        <v>19</v>
      </c>
      <c r="P2719" s="113" t="s">
        <v>22423</v>
      </c>
      <c r="Q2719" s="70" t="s">
        <v>621</v>
      </c>
      <c r="R2719" s="70" t="s">
        <v>1450</v>
      </c>
      <c r="S2719" s="65" t="str">
        <f t="shared" si="138"/>
        <v xml:space="preserve">SW1 H2 </v>
      </c>
      <c r="T2719" s="69" t="s">
        <v>19</v>
      </c>
      <c r="U2719" s="69"/>
      <c r="V2719" s="69"/>
      <c r="W2719" s="69"/>
      <c r="X2719" s="69"/>
      <c r="Y2719" s="69"/>
      <c r="Z2719" s="69"/>
      <c r="AA2719" s="69"/>
      <c r="AB2719" s="69"/>
      <c r="AC2719" s="69"/>
      <c r="AD2719" s="69"/>
      <c r="AE2719" s="69"/>
      <c r="AF2719" s="69"/>
      <c r="AG2719" s="69"/>
      <c r="AH2719" s="69"/>
      <c r="AI2719" s="69"/>
      <c r="AJ2719" s="69"/>
      <c r="AK2719" s="69"/>
      <c r="AL2719" s="69"/>
      <c r="AM2719" s="70" t="s">
        <v>5415</v>
      </c>
      <c r="AN2719" s="63" t="str">
        <f>IF(ISNA(VLOOKUP(D2719,[1]GRE_Tabela2!$A$4:$D$112,4,0)),"-",VLOOKUP(D2719,[1]GRE_Tabela2!$A$4:$D$112,4,0))</f>
        <v>-</v>
      </c>
      <c r="AO2719" s="68" t="s">
        <v>1341</v>
      </c>
      <c r="AP2719" s="68" t="s">
        <v>1795</v>
      </c>
      <c r="AQ2719" s="113">
        <v>152</v>
      </c>
      <c r="AR2719" s="302" t="str">
        <f>IF(ISNA(VLOOKUP(AT2719,[1]FISQ!$D$2:$J$1713,7,0)),"-",VLOOKUP(AT2719,[1]FISQ!$D$2:$J$1713,7,0))</f>
        <v>-</v>
      </c>
      <c r="AS2719" s="302" t="str">
        <f>IF(ISNA(VLOOKUP(AT2719,[1]FISQ!$D$2:$J$1713,4,0)),"-",CONCATENATE("(",VLOOKUP(AT2719,[1]FISQ!$D$2:$J$1713,4,0),")"))</f>
        <v>-</v>
      </c>
      <c r="AT2719" s="71" t="s">
        <v>5416</v>
      </c>
      <c r="AU2719" s="38"/>
      <c r="AV2719" s="38"/>
      <c r="AW2719" s="38"/>
    </row>
    <row r="2720" spans="1:49" ht="25.5">
      <c r="A2720" s="33">
        <v>2719</v>
      </c>
      <c r="B2720" s="33" t="str">
        <f t="shared" si="136"/>
        <v>3438_III</v>
      </c>
      <c r="C2720" s="33" t="str">
        <f t="shared" si="137"/>
        <v>6.1//-</v>
      </c>
      <c r="D2720" s="61">
        <v>3438</v>
      </c>
      <c r="E2720" s="82" t="s">
        <v>5417</v>
      </c>
      <c r="F2720" s="395" t="s">
        <v>880</v>
      </c>
      <c r="G2720" s="62" t="str">
        <f>VLOOKUP(CONCATENATE(TEXT(I2720,"0"),"_",TEXT(F2720,"0")),[1]CodC!$A$2:$D$250,4,0)</f>
        <v>Matérias tóxicas sem perigo subsidiário, orgânicas, sólidas;</v>
      </c>
      <c r="H2720" s="395" t="s">
        <v>7327</v>
      </c>
      <c r="I2720" s="68">
        <v>6</v>
      </c>
      <c r="J2720" s="68" t="s">
        <v>50</v>
      </c>
      <c r="K2720" s="69" t="s">
        <v>19</v>
      </c>
      <c r="L2720" s="68" t="s">
        <v>879</v>
      </c>
      <c r="M2720" s="63"/>
      <c r="N2720" s="64" t="s">
        <v>19</v>
      </c>
      <c r="O2720" s="64" t="s">
        <v>19</v>
      </c>
      <c r="P2720" s="113" t="s">
        <v>22423</v>
      </c>
      <c r="Q2720" s="70" t="s">
        <v>621</v>
      </c>
      <c r="R2720" s="70" t="s">
        <v>621</v>
      </c>
      <c r="S2720" s="65" t="str">
        <f t="shared" si="138"/>
        <v/>
      </c>
      <c r="T2720" s="69" t="s">
        <v>19</v>
      </c>
      <c r="U2720" s="69"/>
      <c r="V2720" s="69"/>
      <c r="W2720" s="69"/>
      <c r="X2720" s="69"/>
      <c r="Y2720" s="69"/>
      <c r="Z2720" s="69"/>
      <c r="AA2720" s="69"/>
      <c r="AB2720" s="69"/>
      <c r="AC2720" s="69"/>
      <c r="AD2720" s="69"/>
      <c r="AE2720" s="69"/>
      <c r="AF2720" s="69"/>
      <c r="AG2720" s="69"/>
      <c r="AH2720" s="69"/>
      <c r="AI2720" s="69"/>
      <c r="AJ2720" s="69"/>
      <c r="AK2720" s="69"/>
      <c r="AL2720" s="69"/>
      <c r="AM2720" s="70" t="s">
        <v>6926</v>
      </c>
      <c r="AN2720" s="63" t="str">
        <f>IF(ISNA(VLOOKUP(D2720,[1]GRE_Tabela2!$A$4:$D$112,4,0)),"-",VLOOKUP(D2720,[1]GRE_Tabela2!$A$4:$D$112,4,0))</f>
        <v>-</v>
      </c>
      <c r="AO2720" s="68" t="s">
        <v>1341</v>
      </c>
      <c r="AP2720" s="68" t="s">
        <v>1795</v>
      </c>
      <c r="AQ2720" s="113">
        <v>153</v>
      </c>
      <c r="AR2720" s="302" t="str">
        <f>IF(ISNA(VLOOKUP(AT2720,[1]FISQ!$D$2:$J$1713,7,0)),"-",VLOOKUP(AT2720,[1]FISQ!$D$2:$J$1713,7,0))</f>
        <v>-</v>
      </c>
      <c r="AS2720" s="302" t="str">
        <f>IF(ISNA(VLOOKUP(AT2720,[1]FISQ!$D$2:$J$1713,4,0)),"-",CONCATENATE("(",VLOOKUP(AT2720,[1]FISQ!$D$2:$J$1713,4,0),")"))</f>
        <v>-</v>
      </c>
      <c r="AT2720" s="71" t="s">
        <v>5418</v>
      </c>
      <c r="AU2720" s="38"/>
      <c r="AV2720" s="38"/>
      <c r="AW2720" s="38"/>
    </row>
    <row r="2721" spans="1:49" ht="51">
      <c r="A2721" s="33">
        <v>2720</v>
      </c>
      <c r="B2721" s="33" t="str">
        <f t="shared" si="136"/>
        <v>3439_I</v>
      </c>
      <c r="C2721" s="33" t="str">
        <f t="shared" si="137"/>
        <v>6.1//-</v>
      </c>
      <c r="D2721" s="61">
        <v>3439</v>
      </c>
      <c r="E2721" s="83" t="s">
        <v>5419</v>
      </c>
      <c r="F2721" s="395" t="s">
        <v>880</v>
      </c>
      <c r="G2721" s="62" t="str">
        <f>VLOOKUP(CONCATENATE(TEXT(I2721,"0"),"_",TEXT(F2721,"0")),[1]CodC!$A$2:$D$250,4,0)</f>
        <v>Matérias tóxicas sem perigo subsidiário, orgânicas, sólidas;</v>
      </c>
      <c r="H2721" s="395" t="s">
        <v>7326</v>
      </c>
      <c r="I2721" s="68">
        <v>6</v>
      </c>
      <c r="J2721" s="68" t="s">
        <v>50</v>
      </c>
      <c r="K2721" s="69" t="s">
        <v>19</v>
      </c>
      <c r="L2721" s="68" t="s">
        <v>746</v>
      </c>
      <c r="M2721" s="63"/>
      <c r="N2721" s="64" t="s">
        <v>51</v>
      </c>
      <c r="O2721" s="64" t="s">
        <v>51</v>
      </c>
      <c r="P2721" s="113" t="s">
        <v>22423</v>
      </c>
      <c r="Q2721" s="70" t="s">
        <v>861</v>
      </c>
      <c r="R2721" s="70" t="s">
        <v>861</v>
      </c>
      <c r="S2721" s="65" t="str">
        <f t="shared" si="138"/>
        <v/>
      </c>
      <c r="T2721" s="68" t="s">
        <v>1000</v>
      </c>
      <c r="U2721" s="68"/>
      <c r="V2721" s="68"/>
      <c r="W2721" s="68"/>
      <c r="X2721" s="68"/>
      <c r="Y2721" s="68"/>
      <c r="Z2721" s="68"/>
      <c r="AA2721" s="68"/>
      <c r="AB2721" s="68"/>
      <c r="AC2721" s="68"/>
      <c r="AD2721" s="68"/>
      <c r="AE2721" s="68"/>
      <c r="AF2721" s="68"/>
      <c r="AG2721" s="68"/>
      <c r="AH2721" s="68"/>
      <c r="AI2721" s="68"/>
      <c r="AJ2721" s="68"/>
      <c r="AK2721" s="68"/>
      <c r="AL2721" s="68"/>
      <c r="AM2721" s="70" t="s">
        <v>6454</v>
      </c>
      <c r="AN2721" s="63" t="str">
        <f>IF(ISNA(VLOOKUP(D2721,[1]GRE_Tabela2!$A$4:$D$112,4,0)),"-",VLOOKUP(D2721,[1]GRE_Tabela2!$A$4:$D$112,4,0))</f>
        <v>-</v>
      </c>
      <c r="AO2721" s="68" t="s">
        <v>1341</v>
      </c>
      <c r="AP2721" s="68" t="s">
        <v>1795</v>
      </c>
      <c r="AQ2721" s="113">
        <v>151</v>
      </c>
      <c r="AR2721" s="302" t="str">
        <f>IF(ISNA(VLOOKUP(AT2721,[1]FISQ!$D$2:$J$1713,7,0)),"-",VLOOKUP(AT2721,[1]FISQ!$D$2:$J$1713,7,0))</f>
        <v>0118 </v>
      </c>
      <c r="AS2721" s="302" t="str">
        <f>IF(ISNA(VLOOKUP(AT2721,[1]FISQ!$D$2:$J$1713,4,0)),"-",CONCATENATE("(",VLOOKUP(AT2721,[1]FISQ!$D$2:$J$1713,4,0),")"))</f>
        <v>(1)</v>
      </c>
      <c r="AT2721" s="71" t="s">
        <v>5420</v>
      </c>
      <c r="AU2721" s="38"/>
      <c r="AV2721" s="38"/>
      <c r="AW2721" s="38"/>
    </row>
    <row r="2722" spans="1:49" ht="51">
      <c r="A2722" s="33">
        <v>2721</v>
      </c>
      <c r="B2722" s="33" t="str">
        <f t="shared" si="136"/>
        <v>3439_II</v>
      </c>
      <c r="C2722" s="33" t="str">
        <f t="shared" si="137"/>
        <v>6.1//-</v>
      </c>
      <c r="D2722" s="61">
        <v>3439</v>
      </c>
      <c r="E2722" s="83" t="s">
        <v>5419</v>
      </c>
      <c r="F2722" s="395" t="s">
        <v>880</v>
      </c>
      <c r="G2722" s="62" t="str">
        <f>VLOOKUP(CONCATENATE(TEXT(I2722,"0"),"_",TEXT(F2722,"0")),[1]CodC!$A$2:$D$250,4,0)</f>
        <v>Matérias tóxicas sem perigo subsidiário, orgânicas, sólidas;</v>
      </c>
      <c r="H2722" s="395" t="s">
        <v>7327</v>
      </c>
      <c r="I2722" s="68">
        <v>6</v>
      </c>
      <c r="J2722" s="68" t="s">
        <v>50</v>
      </c>
      <c r="K2722" s="64" t="s">
        <v>19</v>
      </c>
      <c r="L2722" s="68" t="s">
        <v>849</v>
      </c>
      <c r="M2722" s="68"/>
      <c r="N2722" s="64" t="s">
        <v>51</v>
      </c>
      <c r="O2722" s="64" t="s">
        <v>51</v>
      </c>
      <c r="P2722" s="113" t="s">
        <v>22423</v>
      </c>
      <c r="Q2722" s="70" t="s">
        <v>861</v>
      </c>
      <c r="R2722" s="70" t="s">
        <v>861</v>
      </c>
      <c r="S2722" s="65" t="str">
        <f t="shared" si="138"/>
        <v/>
      </c>
      <c r="T2722" s="68" t="s">
        <v>1000</v>
      </c>
      <c r="U2722" s="68"/>
      <c r="V2722" s="68"/>
      <c r="W2722" s="68"/>
      <c r="X2722" s="68"/>
      <c r="Y2722" s="68"/>
      <c r="Z2722" s="68"/>
      <c r="AA2722" s="68"/>
      <c r="AB2722" s="68"/>
      <c r="AC2722" s="68"/>
      <c r="AD2722" s="68"/>
      <c r="AE2722" s="68"/>
      <c r="AF2722" s="68"/>
      <c r="AG2722" s="68"/>
      <c r="AH2722" s="68"/>
      <c r="AI2722" s="68"/>
      <c r="AJ2722" s="68"/>
      <c r="AK2722" s="68"/>
      <c r="AL2722" s="68"/>
      <c r="AM2722" s="70" t="str">
        <f>AM2721</f>
        <v>Sólido, libertando vapor tóxico. Reage com os ácidos ou vapores ácidos, libertando cianeto de hidrogénio, um gás altamente tóxico e inflamável. Solúvel em água. Tóxico à ingestão, por contacto cutâneo ou à inalação.</v>
      </c>
      <c r="AN2722" s="63" t="str">
        <f>IF(ISNA(VLOOKUP(D2722,[1]GRE_Tabela2!$A$4:$D$112,4,0)),"-",VLOOKUP(D2722,[1]GRE_Tabela2!$A$4:$D$112,4,0))</f>
        <v>-</v>
      </c>
      <c r="AO2722" s="68" t="s">
        <v>1341</v>
      </c>
      <c r="AP2722" s="68" t="s">
        <v>1795</v>
      </c>
      <c r="AQ2722" s="113">
        <v>151</v>
      </c>
      <c r="AR2722" s="302" t="str">
        <f>IF(ISNA(VLOOKUP(AT2722,[1]FISQ!$D$2:$J$1713,7,0)),"-",VLOOKUP(AT2722,[1]FISQ!$D$2:$J$1713,7,0))</f>
        <v>0118 </v>
      </c>
      <c r="AS2722" s="302" t="str">
        <f>IF(ISNA(VLOOKUP(AT2722,[1]FISQ!$D$2:$J$1713,4,0)),"-",CONCATENATE("(",VLOOKUP(AT2722,[1]FISQ!$D$2:$J$1713,4,0),")"))</f>
        <v>(1)</v>
      </c>
      <c r="AT2722" s="71" t="s">
        <v>5420</v>
      </c>
      <c r="AU2722" s="38"/>
      <c r="AV2722" s="38"/>
      <c r="AW2722" s="38"/>
    </row>
    <row r="2723" spans="1:49" ht="51">
      <c r="A2723" s="33">
        <v>2722</v>
      </c>
      <c r="B2723" s="33" t="str">
        <f t="shared" si="136"/>
        <v>3439_III</v>
      </c>
      <c r="C2723" s="33" t="str">
        <f t="shared" si="137"/>
        <v>6.1//-</v>
      </c>
      <c r="D2723" s="61">
        <v>3439</v>
      </c>
      <c r="E2723" s="83" t="s">
        <v>5419</v>
      </c>
      <c r="F2723" s="395" t="s">
        <v>880</v>
      </c>
      <c r="G2723" s="62" t="str">
        <f>VLOOKUP(CONCATENATE(TEXT(I2723,"0"),"_",TEXT(F2723,"0")),[1]CodC!$A$2:$D$250,4,0)</f>
        <v>Matérias tóxicas sem perigo subsidiário, orgânicas, sólidas;</v>
      </c>
      <c r="H2723" s="395" t="s">
        <v>7327</v>
      </c>
      <c r="I2723" s="68">
        <v>6</v>
      </c>
      <c r="J2723" s="68" t="s">
        <v>50</v>
      </c>
      <c r="K2723" s="64" t="s">
        <v>19</v>
      </c>
      <c r="L2723" s="68" t="s">
        <v>879</v>
      </c>
      <c r="M2723" s="68"/>
      <c r="N2723" s="64" t="s">
        <v>51</v>
      </c>
      <c r="O2723" s="64" t="s">
        <v>1160</v>
      </c>
      <c r="P2723" s="113" t="s">
        <v>22423</v>
      </c>
      <c r="Q2723" s="70" t="s">
        <v>621</v>
      </c>
      <c r="R2723" s="70" t="s">
        <v>621</v>
      </c>
      <c r="S2723" s="65" t="str">
        <f t="shared" si="138"/>
        <v/>
      </c>
      <c r="T2723" s="68" t="s">
        <v>1000</v>
      </c>
      <c r="U2723" s="68"/>
      <c r="V2723" s="68"/>
      <c r="W2723" s="68"/>
      <c r="X2723" s="68"/>
      <c r="Y2723" s="68"/>
      <c r="Z2723" s="68"/>
      <c r="AA2723" s="68"/>
      <c r="AB2723" s="68"/>
      <c r="AC2723" s="68"/>
      <c r="AD2723" s="68"/>
      <c r="AE2723" s="68"/>
      <c r="AF2723" s="68"/>
      <c r="AG2723" s="68"/>
      <c r="AH2723" s="68"/>
      <c r="AI2723" s="68"/>
      <c r="AJ2723" s="68"/>
      <c r="AK2723" s="68"/>
      <c r="AL2723" s="68"/>
      <c r="AM2723" s="70" t="str">
        <f>AM2722</f>
        <v>Sólido, libertando vapor tóxico. Reage com os ácidos ou vapores ácidos, libertando cianeto de hidrogénio, um gás altamente tóxico e inflamável. Solúvel em água. Tóxico à ingestão, por contacto cutâneo ou à inalação.</v>
      </c>
      <c r="AN2723" s="63" t="str">
        <f>IF(ISNA(VLOOKUP(D2723,[1]GRE_Tabela2!$A$4:$D$112,4,0)),"-",VLOOKUP(D2723,[1]GRE_Tabela2!$A$4:$D$112,4,0))</f>
        <v>-</v>
      </c>
      <c r="AO2723" s="68" t="s">
        <v>1341</v>
      </c>
      <c r="AP2723" s="68" t="s">
        <v>1795</v>
      </c>
      <c r="AQ2723" s="113">
        <v>151</v>
      </c>
      <c r="AR2723" s="302" t="str">
        <f>IF(ISNA(VLOOKUP(AT2723,[1]FISQ!$D$2:$J$1713,7,0)),"-",VLOOKUP(AT2723,[1]FISQ!$D$2:$J$1713,7,0))</f>
        <v>0118 </v>
      </c>
      <c r="AS2723" s="302" t="str">
        <f>IF(ISNA(VLOOKUP(AT2723,[1]FISQ!$D$2:$J$1713,4,0)),"-",CONCATENATE("(",VLOOKUP(AT2723,[1]FISQ!$D$2:$J$1713,4,0),")"))</f>
        <v>(1)</v>
      </c>
      <c r="AT2723" s="71" t="s">
        <v>5420</v>
      </c>
      <c r="AU2723" s="38"/>
      <c r="AV2723" s="38"/>
      <c r="AW2723" s="38"/>
    </row>
    <row r="2724" spans="1:49" ht="25.5">
      <c r="A2724" s="33">
        <v>2723</v>
      </c>
      <c r="B2724" s="33" t="str">
        <f t="shared" si="136"/>
        <v>3440_I</v>
      </c>
      <c r="C2724" s="33" t="str">
        <f t="shared" si="137"/>
        <v>6.1//-</v>
      </c>
      <c r="D2724" s="61">
        <v>3440</v>
      </c>
      <c r="E2724" s="83" t="s">
        <v>5421</v>
      </c>
      <c r="F2724" s="395" t="s">
        <v>850</v>
      </c>
      <c r="G2724" s="62" t="str">
        <f>VLOOKUP(CONCATENATE(TEXT(I2724,"0"),"_",TEXT(F2724,"0")),[1]CodC!$A$2:$D$250,4,0)</f>
        <v>Matérias tóxicas sem perigo subsidiário, inorgânicas, líquidas;</v>
      </c>
      <c r="H2724" s="395" t="s">
        <v>7326</v>
      </c>
      <c r="I2724" s="68">
        <v>6</v>
      </c>
      <c r="J2724" s="68" t="s">
        <v>50</v>
      </c>
      <c r="K2724" s="64" t="s">
        <v>19</v>
      </c>
      <c r="L2724" s="68" t="s">
        <v>746</v>
      </c>
      <c r="M2724" s="68"/>
      <c r="N2724" s="64" t="s">
        <v>24618</v>
      </c>
      <c r="O2724" s="64">
        <v>274</v>
      </c>
      <c r="P2724" s="113" t="s">
        <v>22423</v>
      </c>
      <c r="Q2724" s="70" t="s">
        <v>861</v>
      </c>
      <c r="R2724" s="70" t="s">
        <v>861</v>
      </c>
      <c r="S2724" s="65" t="str">
        <f t="shared" si="138"/>
        <v/>
      </c>
      <c r="T2724" s="69" t="s">
        <v>19</v>
      </c>
      <c r="U2724" s="69"/>
      <c r="V2724" s="69"/>
      <c r="W2724" s="69"/>
      <c r="X2724" s="69"/>
      <c r="Y2724" s="69"/>
      <c r="Z2724" s="69"/>
      <c r="AA2724" s="69"/>
      <c r="AB2724" s="69"/>
      <c r="AC2724" s="69"/>
      <c r="AD2724" s="69"/>
      <c r="AE2724" s="69"/>
      <c r="AF2724" s="69"/>
      <c r="AG2724" s="69"/>
      <c r="AH2724" s="69"/>
      <c r="AI2724" s="69"/>
      <c r="AJ2724" s="69"/>
      <c r="AK2724" s="69"/>
      <c r="AL2724" s="69"/>
      <c r="AM2724" s="70" t="s">
        <v>1949</v>
      </c>
      <c r="AN2724" s="63" t="str">
        <f>IF(ISNA(VLOOKUP(D2724,[1]GRE_Tabela2!$A$4:$D$112,4,0)),"-",VLOOKUP(D2724,[1]GRE_Tabela2!$A$4:$D$112,4,0))</f>
        <v>-</v>
      </c>
      <c r="AO2724" s="68" t="s">
        <v>1341</v>
      </c>
      <c r="AP2724" s="68" t="s">
        <v>1795</v>
      </c>
      <c r="AQ2724" s="113">
        <v>151</v>
      </c>
      <c r="AR2724" s="302" t="str">
        <f>IF(ISNA(VLOOKUP(AT2724,[1]FISQ!$D$2:$J$1713,7,0)),"-",VLOOKUP(AT2724,[1]FISQ!$D$2:$J$1713,7,0))</f>
        <v>-</v>
      </c>
      <c r="AS2724" s="302" t="str">
        <f>IF(ISNA(VLOOKUP(AT2724,[1]FISQ!$D$2:$J$1713,4,0)),"-",CONCATENATE("(",VLOOKUP(AT2724,[1]FISQ!$D$2:$J$1713,4,0),")"))</f>
        <v>-</v>
      </c>
      <c r="AT2724" s="71" t="s">
        <v>5422</v>
      </c>
      <c r="AU2724" s="38"/>
      <c r="AV2724" s="38"/>
      <c r="AW2724" s="38"/>
    </row>
    <row r="2725" spans="1:49" ht="25.5">
      <c r="A2725" s="33">
        <v>2724</v>
      </c>
      <c r="B2725" s="33" t="str">
        <f t="shared" si="136"/>
        <v>3440_II</v>
      </c>
      <c r="C2725" s="33" t="str">
        <f t="shared" si="137"/>
        <v>6.1//-</v>
      </c>
      <c r="D2725" s="61">
        <v>3440</v>
      </c>
      <c r="E2725" s="83" t="s">
        <v>5421</v>
      </c>
      <c r="F2725" s="395" t="s">
        <v>850</v>
      </c>
      <c r="G2725" s="62" t="str">
        <f>VLOOKUP(CONCATENATE(TEXT(I2725,"0"),"_",TEXT(F2725,"0")),[1]CodC!$A$2:$D$250,4,0)</f>
        <v>Matérias tóxicas sem perigo subsidiário, inorgânicas, líquidas;</v>
      </c>
      <c r="H2725" s="395" t="s">
        <v>7327</v>
      </c>
      <c r="I2725" s="68">
        <v>6</v>
      </c>
      <c r="J2725" s="68" t="s">
        <v>50</v>
      </c>
      <c r="K2725" s="69" t="s">
        <v>19</v>
      </c>
      <c r="L2725" s="68" t="s">
        <v>849</v>
      </c>
      <c r="M2725" s="63"/>
      <c r="N2725" s="64" t="s">
        <v>24618</v>
      </c>
      <c r="O2725" s="64">
        <v>274</v>
      </c>
      <c r="P2725" s="113" t="s">
        <v>22423</v>
      </c>
      <c r="Q2725" s="70" t="s">
        <v>861</v>
      </c>
      <c r="R2725" s="70" t="s">
        <v>861</v>
      </c>
      <c r="S2725" s="65" t="str">
        <f t="shared" si="138"/>
        <v/>
      </c>
      <c r="T2725" s="69" t="s">
        <v>19</v>
      </c>
      <c r="U2725" s="69"/>
      <c r="V2725" s="69"/>
      <c r="W2725" s="69"/>
      <c r="X2725" s="69"/>
      <c r="Y2725" s="69"/>
      <c r="Z2725" s="69"/>
      <c r="AA2725" s="69"/>
      <c r="AB2725" s="69"/>
      <c r="AC2725" s="69"/>
      <c r="AD2725" s="69"/>
      <c r="AE2725" s="69"/>
      <c r="AF2725" s="69"/>
      <c r="AG2725" s="69"/>
      <c r="AH2725" s="69"/>
      <c r="AI2725" s="69"/>
      <c r="AJ2725" s="69"/>
      <c r="AK2725" s="69"/>
      <c r="AL2725" s="69"/>
      <c r="AM2725" s="70" t="str">
        <f>AM2724</f>
        <v>Tóxico à ingestão, por contacto cutâneo ou à inalação.</v>
      </c>
      <c r="AN2725" s="63" t="str">
        <f>IF(ISNA(VLOOKUP(D2725,[1]GRE_Tabela2!$A$4:$D$112,4,0)),"-",VLOOKUP(D2725,[1]GRE_Tabela2!$A$4:$D$112,4,0))</f>
        <v>-</v>
      </c>
      <c r="AO2725" s="68" t="s">
        <v>1341</v>
      </c>
      <c r="AP2725" s="68" t="s">
        <v>1795</v>
      </c>
      <c r="AQ2725" s="113">
        <v>151</v>
      </c>
      <c r="AR2725" s="302" t="str">
        <f>IF(ISNA(VLOOKUP(AT2725,[1]FISQ!$D$2:$J$1713,7,0)),"-",VLOOKUP(AT2725,[1]FISQ!$D$2:$J$1713,7,0))</f>
        <v>-</v>
      </c>
      <c r="AS2725" s="302" t="str">
        <f>IF(ISNA(VLOOKUP(AT2725,[1]FISQ!$D$2:$J$1713,4,0)),"-",CONCATENATE("(",VLOOKUP(AT2725,[1]FISQ!$D$2:$J$1713,4,0),")"))</f>
        <v>-</v>
      </c>
      <c r="AT2725" s="71" t="s">
        <v>5422</v>
      </c>
      <c r="AU2725" s="38"/>
      <c r="AV2725" s="38"/>
      <c r="AW2725" s="38"/>
    </row>
    <row r="2726" spans="1:49" ht="25.5">
      <c r="A2726" s="33">
        <v>2725</v>
      </c>
      <c r="B2726" s="33" t="str">
        <f t="shared" si="136"/>
        <v>3440_III</v>
      </c>
      <c r="C2726" s="33" t="str">
        <f t="shared" si="137"/>
        <v>6.1//-</v>
      </c>
      <c r="D2726" s="61">
        <v>3440</v>
      </c>
      <c r="E2726" s="83" t="s">
        <v>5421</v>
      </c>
      <c r="F2726" s="395" t="s">
        <v>850</v>
      </c>
      <c r="G2726" s="62" t="str">
        <f>VLOOKUP(CONCATENATE(TEXT(I2726,"0"),"_",TEXT(F2726,"0")),[1]CodC!$A$2:$D$250,4,0)</f>
        <v>Matérias tóxicas sem perigo subsidiário, inorgânicas, líquidas;</v>
      </c>
      <c r="H2726" s="395" t="s">
        <v>7327</v>
      </c>
      <c r="I2726" s="68">
        <v>6</v>
      </c>
      <c r="J2726" s="68" t="s">
        <v>50</v>
      </c>
      <c r="K2726" s="69" t="s">
        <v>19</v>
      </c>
      <c r="L2726" s="68" t="s">
        <v>879</v>
      </c>
      <c r="M2726" s="63"/>
      <c r="N2726" s="64" t="s">
        <v>24618</v>
      </c>
      <c r="O2726" s="64" t="s">
        <v>1160</v>
      </c>
      <c r="P2726" s="113" t="s">
        <v>22423</v>
      </c>
      <c r="Q2726" s="70" t="s">
        <v>621</v>
      </c>
      <c r="R2726" s="70" t="s">
        <v>621</v>
      </c>
      <c r="S2726" s="65" t="str">
        <f t="shared" si="138"/>
        <v/>
      </c>
      <c r="T2726" s="69" t="s">
        <v>19</v>
      </c>
      <c r="U2726" s="69"/>
      <c r="V2726" s="69"/>
      <c r="W2726" s="69"/>
      <c r="X2726" s="69"/>
      <c r="Y2726" s="69"/>
      <c r="Z2726" s="69"/>
      <c r="AA2726" s="69"/>
      <c r="AB2726" s="69"/>
      <c r="AC2726" s="69"/>
      <c r="AD2726" s="69"/>
      <c r="AE2726" s="69"/>
      <c r="AF2726" s="69"/>
      <c r="AG2726" s="69"/>
      <c r="AH2726" s="69"/>
      <c r="AI2726" s="69"/>
      <c r="AJ2726" s="69"/>
      <c r="AK2726" s="69"/>
      <c r="AL2726" s="69"/>
      <c r="AM2726" s="70" t="s">
        <v>1949</v>
      </c>
      <c r="AN2726" s="63" t="str">
        <f>IF(ISNA(VLOOKUP(D2726,[1]GRE_Tabela2!$A$4:$D$112,4,0)),"-",VLOOKUP(D2726,[1]GRE_Tabela2!$A$4:$D$112,4,0))</f>
        <v>-</v>
      </c>
      <c r="AO2726" s="68" t="s">
        <v>1341</v>
      </c>
      <c r="AP2726" s="68" t="s">
        <v>1795</v>
      </c>
      <c r="AQ2726" s="113">
        <v>151</v>
      </c>
      <c r="AR2726" s="302" t="str">
        <f>IF(ISNA(VLOOKUP(AT2726,[1]FISQ!$D$2:$J$1713,7,0)),"-",VLOOKUP(AT2726,[1]FISQ!$D$2:$J$1713,7,0))</f>
        <v>-</v>
      </c>
      <c r="AS2726" s="302" t="str">
        <f>IF(ISNA(VLOOKUP(AT2726,[1]FISQ!$D$2:$J$1713,4,0)),"-",CONCATENATE("(",VLOOKUP(AT2726,[1]FISQ!$D$2:$J$1713,4,0),")"))</f>
        <v>-</v>
      </c>
      <c r="AT2726" s="71" t="s">
        <v>5422</v>
      </c>
      <c r="AU2726" s="38"/>
      <c r="AV2726" s="38"/>
      <c r="AW2726" s="38"/>
    </row>
    <row r="2727" spans="1:49" ht="38.25">
      <c r="A2727" s="33">
        <v>2726</v>
      </c>
      <c r="B2727" s="33" t="str">
        <f t="shared" si="136"/>
        <v>3441_II</v>
      </c>
      <c r="C2727" s="33" t="str">
        <f t="shared" si="137"/>
        <v>6.1//0</v>
      </c>
      <c r="D2727" s="61">
        <v>3441</v>
      </c>
      <c r="E2727" s="67" t="s">
        <v>5423</v>
      </c>
      <c r="F2727" s="395" t="s">
        <v>880</v>
      </c>
      <c r="G2727" s="62" t="str">
        <f>VLOOKUP(CONCATENATE(TEXT(I2727,"0"),"_",TEXT(F2727,"0")),[1]CodC!$A$2:$D$250,4,0)</f>
        <v>Matérias tóxicas sem perigo subsidiário, orgânicas, sólidas;</v>
      </c>
      <c r="H2727" s="395" t="s">
        <v>7327</v>
      </c>
      <c r="I2727" s="68">
        <v>6</v>
      </c>
      <c r="J2727" s="68" t="s">
        <v>50</v>
      </c>
      <c r="K2727" s="68"/>
      <c r="L2727" s="68" t="s">
        <v>849</v>
      </c>
      <c r="M2727" s="64" t="s">
        <v>1313</v>
      </c>
      <c r="N2727" s="64" t="s">
        <v>1168</v>
      </c>
      <c r="O2727" s="64" t="s">
        <v>1168</v>
      </c>
      <c r="P2727" s="113" t="s">
        <v>22423</v>
      </c>
      <c r="Q2727" s="70" t="s">
        <v>621</v>
      </c>
      <c r="R2727" s="70" t="s">
        <v>621</v>
      </c>
      <c r="S2727" s="65" t="str">
        <f t="shared" si="138"/>
        <v/>
      </c>
      <c r="T2727" s="68" t="s">
        <v>1872</v>
      </c>
      <c r="U2727" s="68"/>
      <c r="V2727" s="68"/>
      <c r="W2727" s="68"/>
      <c r="X2727" s="68"/>
      <c r="Y2727" s="68"/>
      <c r="Z2727" s="68"/>
      <c r="AA2727" s="68"/>
      <c r="AB2727" s="68"/>
      <c r="AC2727" s="68"/>
      <c r="AD2727" s="68"/>
      <c r="AE2727" s="68"/>
      <c r="AF2727" s="68"/>
      <c r="AG2727" s="68"/>
      <c r="AH2727" s="68"/>
      <c r="AI2727" s="68"/>
      <c r="AJ2727" s="68"/>
      <c r="AK2727" s="68"/>
      <c r="AL2727" s="68"/>
      <c r="AM2727" s="70" t="s">
        <v>5424</v>
      </c>
      <c r="AN2727" s="63" t="str">
        <f>IF(ISNA(VLOOKUP(D2727,[1]GRE_Tabela2!$A$4:$D$112,4,0)),"-",VLOOKUP(D2727,[1]GRE_Tabela2!$A$4:$D$112,4,0))</f>
        <v>-</v>
      </c>
      <c r="AO2727" s="68" t="s">
        <v>1341</v>
      </c>
      <c r="AP2727" s="68" t="s">
        <v>1795</v>
      </c>
      <c r="AQ2727" s="113">
        <v>153</v>
      </c>
      <c r="AR2727" s="302" t="str">
        <f>IF(ISNA(VLOOKUP(AT2727,[1]FISQ!$D$2:$J$1713,7,0)),"-",VLOOKUP(AT2727,[1]FISQ!$D$2:$J$1713,7,0))</f>
        <v>0416 </v>
      </c>
      <c r="AS2727" s="302" t="str">
        <f>IF(ISNA(VLOOKUP(AT2727,[1]FISQ!$D$2:$J$1713,4,0)),"-",CONCATENATE("(",VLOOKUP(AT2727,[1]FISQ!$D$2:$J$1713,4,0),")"))</f>
        <v>(2)</v>
      </c>
      <c r="AT2727" s="71" t="s">
        <v>5425</v>
      </c>
      <c r="AU2727" s="38"/>
      <c r="AV2727" s="38"/>
      <c r="AW2727" s="38"/>
    </row>
    <row r="2728" spans="1:49" ht="63.75">
      <c r="A2728" s="33">
        <v>2727</v>
      </c>
      <c r="B2728" s="33" t="str">
        <f t="shared" si="136"/>
        <v>3442_II</v>
      </c>
      <c r="C2728" s="33" t="str">
        <f t="shared" si="137"/>
        <v>6.1//0</v>
      </c>
      <c r="D2728" s="61">
        <v>3442</v>
      </c>
      <c r="E2728" s="67" t="s">
        <v>5426</v>
      </c>
      <c r="F2728" s="395" t="s">
        <v>880</v>
      </c>
      <c r="G2728" s="62" t="str">
        <f>VLOOKUP(CONCATENATE(TEXT(I2728,"0"),"_",TEXT(F2728,"0")),[1]CodC!$A$2:$D$250,4,0)</f>
        <v>Matérias tóxicas sem perigo subsidiário, orgânicas, sólidas;</v>
      </c>
      <c r="H2728" s="395" t="s">
        <v>7327</v>
      </c>
      <c r="I2728" s="68">
        <v>6</v>
      </c>
      <c r="J2728" s="68" t="s">
        <v>50</v>
      </c>
      <c r="K2728" s="68"/>
      <c r="L2728" s="68" t="s">
        <v>849</v>
      </c>
      <c r="M2728" s="64" t="s">
        <v>1313</v>
      </c>
      <c r="N2728" s="64" t="s">
        <v>1168</v>
      </c>
      <c r="O2728" s="64" t="s">
        <v>1168</v>
      </c>
      <c r="P2728" s="113" t="s">
        <v>22423</v>
      </c>
      <c r="Q2728" s="70" t="s">
        <v>5598</v>
      </c>
      <c r="R2728" s="70" t="s">
        <v>799</v>
      </c>
      <c r="S2728" s="65" t="str">
        <f t="shared" si="138"/>
        <v xml:space="preserve"> SW2 </v>
      </c>
      <c r="T2728" s="69" t="s">
        <v>19</v>
      </c>
      <c r="U2728" s="69"/>
      <c r="V2728" s="69"/>
      <c r="W2728" s="69"/>
      <c r="X2728" s="69"/>
      <c r="Y2728" s="69"/>
      <c r="Z2728" s="69"/>
      <c r="AA2728" s="69"/>
      <c r="AB2728" s="69"/>
      <c r="AC2728" s="69"/>
      <c r="AD2728" s="69"/>
      <c r="AE2728" s="69"/>
      <c r="AF2728" s="69"/>
      <c r="AG2728" s="69"/>
      <c r="AH2728" s="69"/>
      <c r="AI2728" s="69"/>
      <c r="AJ2728" s="69"/>
      <c r="AK2728" s="69"/>
      <c r="AL2728" s="69"/>
      <c r="AM2728" s="70" t="s">
        <v>5427</v>
      </c>
      <c r="AN2728" s="63" t="str">
        <f>IF(ISNA(VLOOKUP(D2728,[1]GRE_Tabela2!$A$4:$D$112,4,0)),"-",VLOOKUP(D2728,[1]GRE_Tabela2!$A$4:$D$112,4,0))</f>
        <v>-</v>
      </c>
      <c r="AO2728" s="68" t="s">
        <v>1341</v>
      </c>
      <c r="AP2728" s="68" t="s">
        <v>1795</v>
      </c>
      <c r="AQ2728" s="113">
        <v>153</v>
      </c>
      <c r="AR2728" s="302" t="str">
        <f>IF(ISNA(VLOOKUP(AT2728,[1]FISQ!$D$2:$J$1713,7,0)),"-",VLOOKUP(AT2728,[1]FISQ!$D$2:$J$1713,7,0))</f>
        <v>-</v>
      </c>
      <c r="AS2728" s="302" t="str">
        <f>IF(ISNA(VLOOKUP(AT2728,[1]FISQ!$D$2:$J$1713,4,0)),"-",CONCATENATE("(",VLOOKUP(AT2728,[1]FISQ!$D$2:$J$1713,4,0),")"))</f>
        <v>-</v>
      </c>
      <c r="AT2728" s="71" t="s">
        <v>5428</v>
      </c>
      <c r="AU2728" s="38"/>
      <c r="AV2728" s="38"/>
      <c r="AW2728" s="38"/>
    </row>
    <row r="2729" spans="1:49" ht="25.5">
      <c r="A2729" s="33">
        <v>2728</v>
      </c>
      <c r="B2729" s="33" t="str">
        <f t="shared" si="136"/>
        <v>3443_II</v>
      </c>
      <c r="C2729" s="33" t="str">
        <f t="shared" si="137"/>
        <v>6.1//-</v>
      </c>
      <c r="D2729" s="61">
        <v>3443</v>
      </c>
      <c r="E2729" s="67" t="s">
        <v>5429</v>
      </c>
      <c r="F2729" s="395" t="s">
        <v>880</v>
      </c>
      <c r="G2729" s="62" t="str">
        <f>VLOOKUP(CONCATENATE(TEXT(I2729,"0"),"_",TEXT(F2729,"0")),[1]CodC!$A$2:$D$250,4,0)</f>
        <v>Matérias tóxicas sem perigo subsidiário, orgânicas, sólidas;</v>
      </c>
      <c r="H2729" s="395" t="s">
        <v>7327</v>
      </c>
      <c r="I2729" s="68">
        <v>6</v>
      </c>
      <c r="J2729" s="68" t="s">
        <v>50</v>
      </c>
      <c r="K2729" s="69" t="s">
        <v>19</v>
      </c>
      <c r="L2729" s="68" t="s">
        <v>849</v>
      </c>
      <c r="M2729" s="68"/>
      <c r="N2729" s="64" t="s">
        <v>19</v>
      </c>
      <c r="O2729" s="64" t="s">
        <v>19</v>
      </c>
      <c r="P2729" s="113" t="s">
        <v>22423</v>
      </c>
      <c r="Q2729" s="70" t="s">
        <v>621</v>
      </c>
      <c r="R2729" s="70" t="s">
        <v>621</v>
      </c>
      <c r="S2729" s="65" t="str">
        <f t="shared" si="138"/>
        <v/>
      </c>
      <c r="T2729" s="68" t="s">
        <v>1872</v>
      </c>
      <c r="U2729" s="68"/>
      <c r="V2729" s="68"/>
      <c r="W2729" s="68"/>
      <c r="X2729" s="68"/>
      <c r="Y2729" s="68"/>
      <c r="Z2729" s="68"/>
      <c r="AA2729" s="68"/>
      <c r="AB2729" s="68"/>
      <c r="AC2729" s="68"/>
      <c r="AD2729" s="68"/>
      <c r="AE2729" s="68"/>
      <c r="AF2729" s="68"/>
      <c r="AG2729" s="68"/>
      <c r="AH2729" s="68"/>
      <c r="AI2729" s="68"/>
      <c r="AJ2729" s="68"/>
      <c r="AK2729" s="68"/>
      <c r="AL2729" s="68"/>
      <c r="AM2729" s="70" t="s">
        <v>5430</v>
      </c>
      <c r="AN2729" s="63" t="str">
        <f>IF(ISNA(VLOOKUP(D2729,[1]GRE_Tabela2!$A$4:$D$112,4,0)),"-",VLOOKUP(D2729,[1]GRE_Tabela2!$A$4:$D$112,4,0))</f>
        <v>-</v>
      </c>
      <c r="AO2729" s="68" t="s">
        <v>1341</v>
      </c>
      <c r="AP2729" s="68" t="s">
        <v>1795</v>
      </c>
      <c r="AQ2729" s="113">
        <v>152</v>
      </c>
      <c r="AR2729" s="302" t="str">
        <f>IF(ISNA(VLOOKUP(AT2729,[1]FISQ!$D$2:$J$1713,7,0)),"-",VLOOKUP(AT2729,[1]FISQ!$D$2:$J$1713,7,0))</f>
        <v>0460 </v>
      </c>
      <c r="AS2729" s="302" t="str">
        <f>IF(ISNA(VLOOKUP(AT2729,[1]FISQ!$D$2:$J$1713,4,0)),"-",CONCATENATE("(",VLOOKUP(AT2729,[1]FISQ!$D$2:$J$1713,4,0),")"))</f>
        <v>(4)</v>
      </c>
      <c r="AT2729" s="71" t="s">
        <v>5431</v>
      </c>
      <c r="AU2729" s="38"/>
      <c r="AV2729" s="38"/>
      <c r="AW2729" s="38"/>
    </row>
    <row r="2730" spans="1:49" ht="25.5">
      <c r="A2730" s="33">
        <v>2729</v>
      </c>
      <c r="B2730" s="33" t="str">
        <f t="shared" si="136"/>
        <v>3444_II</v>
      </c>
      <c r="C2730" s="33" t="str">
        <f t="shared" si="137"/>
        <v>6.1//-</v>
      </c>
      <c r="D2730" s="61">
        <v>3444</v>
      </c>
      <c r="E2730" s="67" t="s">
        <v>5432</v>
      </c>
      <c r="F2730" s="395" t="s">
        <v>880</v>
      </c>
      <c r="G2730" s="62" t="str">
        <f>VLOOKUP(CONCATENATE(TEXT(I2730,"0"),"_",TEXT(F2730,"0")),[1]CodC!$A$2:$D$250,4,0)</f>
        <v>Matérias tóxicas sem perigo subsidiário, orgânicas, sólidas;</v>
      </c>
      <c r="H2730" s="395" t="s">
        <v>7327</v>
      </c>
      <c r="I2730" s="68">
        <v>6</v>
      </c>
      <c r="J2730" s="68" t="s">
        <v>50</v>
      </c>
      <c r="K2730" s="64" t="s">
        <v>19</v>
      </c>
      <c r="L2730" s="68" t="s">
        <v>849</v>
      </c>
      <c r="M2730" s="63"/>
      <c r="N2730" s="64" t="s">
        <v>1831</v>
      </c>
      <c r="O2730" s="64" t="s">
        <v>1831</v>
      </c>
      <c r="P2730" s="113" t="s">
        <v>22423</v>
      </c>
      <c r="Q2730" s="70" t="s">
        <v>621</v>
      </c>
      <c r="R2730" s="70" t="s">
        <v>621</v>
      </c>
      <c r="S2730" s="65" t="str">
        <f t="shared" si="138"/>
        <v/>
      </c>
      <c r="T2730" s="69" t="s">
        <v>19</v>
      </c>
      <c r="U2730" s="69"/>
      <c r="V2730" s="69"/>
      <c r="W2730" s="69"/>
      <c r="X2730" s="69"/>
      <c r="Y2730" s="69"/>
      <c r="Z2730" s="69"/>
      <c r="AA2730" s="69"/>
      <c r="AB2730" s="69"/>
      <c r="AC2730" s="69"/>
      <c r="AD2730" s="69"/>
      <c r="AE2730" s="69"/>
      <c r="AF2730" s="69"/>
      <c r="AG2730" s="69"/>
      <c r="AH2730" s="69"/>
      <c r="AI2730" s="69"/>
      <c r="AJ2730" s="69"/>
      <c r="AK2730" s="69"/>
      <c r="AL2730" s="69"/>
      <c r="AM2730" s="70" t="s">
        <v>5433</v>
      </c>
      <c r="AN2730" s="63" t="str">
        <f>IF(ISNA(VLOOKUP(D2730,[1]GRE_Tabela2!$A$4:$D$112,4,0)),"-",VLOOKUP(D2730,[1]GRE_Tabela2!$A$4:$D$112,4,0))</f>
        <v>-</v>
      </c>
      <c r="AO2730" s="68" t="s">
        <v>1341</v>
      </c>
      <c r="AP2730" s="68" t="s">
        <v>1795</v>
      </c>
      <c r="AQ2730" s="113">
        <v>151</v>
      </c>
      <c r="AR2730" s="302" t="str">
        <f>IF(ISNA(VLOOKUP(AT2730,[1]FISQ!$D$2:$J$1713,7,0)),"-",VLOOKUP(AT2730,[1]FISQ!$D$2:$J$1713,7,0))</f>
        <v>-</v>
      </c>
      <c r="AS2730" s="302" t="str">
        <f>IF(ISNA(VLOOKUP(AT2730,[1]FISQ!$D$2:$J$1713,4,0)),"-",CONCATENATE("(",VLOOKUP(AT2730,[1]FISQ!$D$2:$J$1713,4,0),")"))</f>
        <v>-</v>
      </c>
      <c r="AT2730" s="71" t="s">
        <v>5434</v>
      </c>
      <c r="AU2730" s="38"/>
      <c r="AV2730" s="38"/>
      <c r="AW2730" s="38"/>
    </row>
    <row r="2731" spans="1:49" ht="25.5">
      <c r="A2731" s="33">
        <v>2730</v>
      </c>
      <c r="B2731" s="33" t="str">
        <f t="shared" si="136"/>
        <v>3445_II</v>
      </c>
      <c r="C2731" s="33" t="str">
        <f t="shared" si="137"/>
        <v>6.1//-</v>
      </c>
      <c r="D2731" s="61">
        <v>3445</v>
      </c>
      <c r="E2731" s="67" t="s">
        <v>5435</v>
      </c>
      <c r="F2731" s="395" t="s">
        <v>880</v>
      </c>
      <c r="G2731" s="62" t="str">
        <f>VLOOKUP(CONCATENATE(TEXT(I2731,"0"),"_",TEXT(F2731,"0")),[1]CodC!$A$2:$D$250,4,0)</f>
        <v>Matérias tóxicas sem perigo subsidiário, orgânicas, sólidas;</v>
      </c>
      <c r="H2731" s="395" t="s">
        <v>7327</v>
      </c>
      <c r="I2731" s="68">
        <v>6</v>
      </c>
      <c r="J2731" s="68" t="s">
        <v>50</v>
      </c>
      <c r="K2731" s="69" t="s">
        <v>19</v>
      </c>
      <c r="L2731" s="68" t="s">
        <v>849</v>
      </c>
      <c r="M2731" s="68"/>
      <c r="N2731" s="64" t="s">
        <v>19</v>
      </c>
      <c r="O2731" s="64" t="s">
        <v>19</v>
      </c>
      <c r="P2731" s="113" t="s">
        <v>22423</v>
      </c>
      <c r="Q2731" s="70" t="s">
        <v>621</v>
      </c>
      <c r="R2731" s="70" t="s">
        <v>621</v>
      </c>
      <c r="S2731" s="65" t="str">
        <f t="shared" si="138"/>
        <v/>
      </c>
      <c r="T2731" s="69" t="s">
        <v>19</v>
      </c>
      <c r="U2731" s="69"/>
      <c r="V2731" s="69"/>
      <c r="W2731" s="69"/>
      <c r="X2731" s="69"/>
      <c r="Y2731" s="69"/>
      <c r="Z2731" s="69"/>
      <c r="AA2731" s="69"/>
      <c r="AB2731" s="69"/>
      <c r="AC2731" s="69"/>
      <c r="AD2731" s="69"/>
      <c r="AE2731" s="69"/>
      <c r="AF2731" s="69"/>
      <c r="AG2731" s="69"/>
      <c r="AH2731" s="69"/>
      <c r="AI2731" s="69"/>
      <c r="AJ2731" s="69"/>
      <c r="AK2731" s="69"/>
      <c r="AL2731" s="69"/>
      <c r="AM2731" s="70" t="s">
        <v>6927</v>
      </c>
      <c r="AN2731" s="63" t="str">
        <f>IF(ISNA(VLOOKUP(D2731,[1]GRE_Tabela2!$A$4:$D$112,4,0)),"-",VLOOKUP(D2731,[1]GRE_Tabela2!$A$4:$D$112,4,0))</f>
        <v>-</v>
      </c>
      <c r="AO2731" s="68" t="s">
        <v>1341</v>
      </c>
      <c r="AP2731" s="68" t="s">
        <v>1795</v>
      </c>
      <c r="AQ2731" s="113">
        <v>151</v>
      </c>
      <c r="AR2731" s="302" t="str">
        <f>IF(ISNA(VLOOKUP(AT2731,[1]FISQ!$D$2:$J$1713,7,0)),"-",VLOOKUP(AT2731,[1]FISQ!$D$2:$J$1713,7,0))</f>
        <v>-</v>
      </c>
      <c r="AS2731" s="302" t="str">
        <f>IF(ISNA(VLOOKUP(AT2731,[1]FISQ!$D$2:$J$1713,4,0)),"-",CONCATENATE("(",VLOOKUP(AT2731,[1]FISQ!$D$2:$J$1713,4,0),")"))</f>
        <v>-</v>
      </c>
      <c r="AT2731" s="71" t="s">
        <v>5436</v>
      </c>
      <c r="AU2731" s="38"/>
      <c r="AV2731" s="38"/>
      <c r="AW2731" s="38"/>
    </row>
    <row r="2732" spans="1:49" ht="25.5">
      <c r="A2732" s="33">
        <v>2731</v>
      </c>
      <c r="B2732" s="33" t="str">
        <f t="shared" si="136"/>
        <v>3446_II</v>
      </c>
      <c r="C2732" s="33" t="str">
        <f t="shared" si="137"/>
        <v>6.1//-</v>
      </c>
      <c r="D2732" s="61">
        <v>3446</v>
      </c>
      <c r="E2732" s="67" t="s">
        <v>5438</v>
      </c>
      <c r="F2732" s="395" t="s">
        <v>880</v>
      </c>
      <c r="G2732" s="62" t="str">
        <f>VLOOKUP(CONCATENATE(TEXT(I2732,"0"),"_",TEXT(F2732,"0")),[1]CodC!$A$2:$D$250,4,0)</f>
        <v>Matérias tóxicas sem perigo subsidiário, orgânicas, sólidas;</v>
      </c>
      <c r="H2732" s="395" t="s">
        <v>7327</v>
      </c>
      <c r="I2732" s="68">
        <v>6</v>
      </c>
      <c r="J2732" s="68" t="s">
        <v>50</v>
      </c>
      <c r="K2732" s="69" t="s">
        <v>19</v>
      </c>
      <c r="L2732" s="68" t="s">
        <v>849</v>
      </c>
      <c r="M2732" s="63"/>
      <c r="N2732" s="64" t="s">
        <v>19</v>
      </c>
      <c r="O2732" s="64" t="s">
        <v>19</v>
      </c>
      <c r="P2732" s="113" t="s">
        <v>22423</v>
      </c>
      <c r="Q2732" s="70" t="s">
        <v>621</v>
      </c>
      <c r="R2732" s="70" t="s">
        <v>621</v>
      </c>
      <c r="S2732" s="65" t="str">
        <f t="shared" si="138"/>
        <v/>
      </c>
      <c r="T2732" s="69" t="s">
        <v>19</v>
      </c>
      <c r="U2732" s="69"/>
      <c r="V2732" s="69"/>
      <c r="W2732" s="69"/>
      <c r="X2732" s="69"/>
      <c r="Y2732" s="69"/>
      <c r="Z2732" s="69"/>
      <c r="AA2732" s="69"/>
      <c r="AB2732" s="69"/>
      <c r="AC2732" s="69"/>
      <c r="AD2732" s="69"/>
      <c r="AE2732" s="69"/>
      <c r="AF2732" s="69"/>
      <c r="AG2732" s="69"/>
      <c r="AH2732" s="69"/>
      <c r="AI2732" s="69"/>
      <c r="AJ2732" s="69"/>
      <c r="AK2732" s="69"/>
      <c r="AL2732" s="69"/>
      <c r="AM2732" s="70" t="s">
        <v>6928</v>
      </c>
      <c r="AN2732" s="63" t="str">
        <f>IF(ISNA(VLOOKUP(D2732,[1]GRE_Tabela2!$A$4:$D$112,4,0)),"-",VLOOKUP(D2732,[1]GRE_Tabela2!$A$4:$D$112,4,0))</f>
        <v>-</v>
      </c>
      <c r="AO2732" s="68" t="s">
        <v>1341</v>
      </c>
      <c r="AP2732" s="68" t="s">
        <v>1795</v>
      </c>
      <c r="AQ2732" s="113">
        <v>152</v>
      </c>
      <c r="AR2732" s="302" t="str">
        <f>IF(ISNA(VLOOKUP(AT2732,[1]FISQ!$D$2:$J$1713,7,0)),"-",VLOOKUP(AT2732,[1]FISQ!$D$2:$J$1713,7,0))</f>
        <v>-</v>
      </c>
      <c r="AS2732" s="302" t="str">
        <f>IF(ISNA(VLOOKUP(AT2732,[1]FISQ!$D$2:$J$1713,4,0)),"-",CONCATENATE("(",VLOOKUP(AT2732,[1]FISQ!$D$2:$J$1713,4,0),")"))</f>
        <v>-</v>
      </c>
      <c r="AT2732" s="71" t="s">
        <v>5437</v>
      </c>
      <c r="AU2732" s="38"/>
      <c r="AV2732" s="38"/>
      <c r="AW2732" s="38"/>
    </row>
    <row r="2733" spans="1:49" ht="38.25">
      <c r="A2733" s="33">
        <v>2732</v>
      </c>
      <c r="B2733" s="33" t="str">
        <f t="shared" si="136"/>
        <v>3447_II</v>
      </c>
      <c r="C2733" s="33" t="str">
        <f t="shared" si="137"/>
        <v>6.1//-</v>
      </c>
      <c r="D2733" s="61">
        <v>3447</v>
      </c>
      <c r="E2733" s="67" t="s">
        <v>5439</v>
      </c>
      <c r="F2733" s="395" t="s">
        <v>880</v>
      </c>
      <c r="G2733" s="62" t="str">
        <f>VLOOKUP(CONCATENATE(TEXT(I2733,"0"),"_",TEXT(F2733,"0")),[1]CodC!$A$2:$D$250,4,0)</f>
        <v>Matérias tóxicas sem perigo subsidiário, orgânicas, sólidas;</v>
      </c>
      <c r="H2733" s="395" t="s">
        <v>7327</v>
      </c>
      <c r="I2733" s="68">
        <v>6</v>
      </c>
      <c r="J2733" s="68" t="s">
        <v>50</v>
      </c>
      <c r="K2733" s="69" t="s">
        <v>19</v>
      </c>
      <c r="L2733" s="68" t="s">
        <v>849</v>
      </c>
      <c r="M2733" s="63"/>
      <c r="N2733" s="64" t="s">
        <v>19</v>
      </c>
      <c r="O2733" s="64" t="s">
        <v>19</v>
      </c>
      <c r="P2733" s="113" t="s">
        <v>22423</v>
      </c>
      <c r="Q2733" s="70" t="s">
        <v>621</v>
      </c>
      <c r="R2733" s="70" t="s">
        <v>621</v>
      </c>
      <c r="S2733" s="65" t="str">
        <f t="shared" si="138"/>
        <v/>
      </c>
      <c r="T2733" s="69" t="s">
        <v>19</v>
      </c>
      <c r="U2733" s="69"/>
      <c r="V2733" s="69"/>
      <c r="W2733" s="69"/>
      <c r="X2733" s="69"/>
      <c r="Y2733" s="69"/>
      <c r="Z2733" s="69"/>
      <c r="AA2733" s="69"/>
      <c r="AB2733" s="69"/>
      <c r="AC2733" s="69"/>
      <c r="AD2733" s="69"/>
      <c r="AE2733" s="69"/>
      <c r="AF2733" s="69"/>
      <c r="AG2733" s="69"/>
      <c r="AH2733" s="69"/>
      <c r="AI2733" s="69"/>
      <c r="AJ2733" s="69"/>
      <c r="AK2733" s="69"/>
      <c r="AL2733" s="69"/>
      <c r="AM2733" s="70" t="s">
        <v>5440</v>
      </c>
      <c r="AN2733" s="63" t="str">
        <f>IF(ISNA(VLOOKUP(D2733,[1]GRE_Tabela2!$A$4:$D$112,4,0)),"-",VLOOKUP(D2733,[1]GRE_Tabela2!$A$4:$D$112,4,0))</f>
        <v>-</v>
      </c>
      <c r="AO2733" s="68" t="s">
        <v>1341</v>
      </c>
      <c r="AP2733" s="68" t="s">
        <v>1795</v>
      </c>
      <c r="AQ2733" s="113">
        <v>152</v>
      </c>
      <c r="AR2733" s="302" t="str">
        <f>IF(ISNA(VLOOKUP(AT2733,[1]FISQ!$D$2:$J$1713,7,0)),"-",VLOOKUP(AT2733,[1]FISQ!$D$2:$J$1713,7,0))</f>
        <v>-</v>
      </c>
      <c r="AS2733" s="302" t="str">
        <f>IF(ISNA(VLOOKUP(AT2733,[1]FISQ!$D$2:$J$1713,4,0)),"-",CONCATENATE("(",VLOOKUP(AT2733,[1]FISQ!$D$2:$J$1713,4,0),")"))</f>
        <v>-</v>
      </c>
      <c r="AT2733" s="71" t="s">
        <v>5441</v>
      </c>
      <c r="AU2733" s="38"/>
      <c r="AV2733" s="38"/>
      <c r="AW2733" s="38"/>
    </row>
    <row r="2734" spans="1:49" ht="51">
      <c r="A2734" s="33">
        <v>2733</v>
      </c>
      <c r="B2734" s="33" t="str">
        <f t="shared" si="136"/>
        <v>3448_I</v>
      </c>
      <c r="C2734" s="33" t="str">
        <f t="shared" si="137"/>
        <v>6.1//-</v>
      </c>
      <c r="D2734" s="61">
        <v>3448</v>
      </c>
      <c r="E2734" s="72" t="s">
        <v>5442</v>
      </c>
      <c r="F2734" s="395" t="s">
        <v>880</v>
      </c>
      <c r="G2734" s="62" t="str">
        <f>VLOOKUP(CONCATENATE(TEXT(I2734,"0"),"_",TEXT(F2734,"0")),[1]CodC!$A$2:$D$250,4,0)</f>
        <v>Matérias tóxicas sem perigo subsidiário, orgânicas, sólidas;</v>
      </c>
      <c r="H2734" s="395" t="s">
        <v>7326</v>
      </c>
      <c r="I2734" s="68">
        <v>6</v>
      </c>
      <c r="J2734" s="68" t="s">
        <v>50</v>
      </c>
      <c r="K2734" s="69" t="s">
        <v>19</v>
      </c>
      <c r="L2734" s="68" t="s">
        <v>746</v>
      </c>
      <c r="M2734" s="63"/>
      <c r="N2734" s="64" t="s">
        <v>51</v>
      </c>
      <c r="O2734" s="64" t="s">
        <v>51</v>
      </c>
      <c r="P2734" s="113" t="s">
        <v>22423</v>
      </c>
      <c r="Q2734" s="70" t="s">
        <v>7229</v>
      </c>
      <c r="R2734" s="70" t="s">
        <v>633</v>
      </c>
      <c r="S2734" s="65" t="str">
        <f t="shared" si="138"/>
        <v xml:space="preserve"> SW2 </v>
      </c>
      <c r="T2734" s="69" t="s">
        <v>19</v>
      </c>
      <c r="U2734" s="69"/>
      <c r="V2734" s="69"/>
      <c r="W2734" s="69"/>
      <c r="X2734" s="69"/>
      <c r="Y2734" s="69"/>
      <c r="Z2734" s="69"/>
      <c r="AA2734" s="69"/>
      <c r="AB2734" s="69"/>
      <c r="AC2734" s="69"/>
      <c r="AD2734" s="69"/>
      <c r="AE2734" s="69"/>
      <c r="AF2734" s="69"/>
      <c r="AG2734" s="69"/>
      <c r="AH2734" s="69"/>
      <c r="AI2734" s="69"/>
      <c r="AJ2734" s="69"/>
      <c r="AK2734" s="69"/>
      <c r="AL2734" s="69"/>
      <c r="AM2734" s="70" t="s">
        <v>6525</v>
      </c>
      <c r="AN2734" s="63" t="str">
        <f>IF(ISNA(VLOOKUP(D2734,[1]GRE_Tabela2!$A$4:$D$112,4,0)),"-",VLOOKUP(D2734,[1]GRE_Tabela2!$A$4:$D$112,4,0))</f>
        <v>-</v>
      </c>
      <c r="AO2734" s="68" t="s">
        <v>1341</v>
      </c>
      <c r="AP2734" s="68" t="s">
        <v>1795</v>
      </c>
      <c r="AQ2734" s="113">
        <v>159</v>
      </c>
      <c r="AR2734" s="302" t="str">
        <f>IF(ISNA(VLOOKUP(AT2734,[1]FISQ!$D$2:$J$1713,7,0)),"-",VLOOKUP(AT2734,[1]FISQ!$D$2:$J$1713,7,0))</f>
        <v>-</v>
      </c>
      <c r="AS2734" s="302" t="str">
        <f>IF(ISNA(VLOOKUP(AT2734,[1]FISQ!$D$2:$J$1713,4,0)),"-",CONCATENATE("(",VLOOKUP(AT2734,[1]FISQ!$D$2:$J$1713,4,0),")"))</f>
        <v>-</v>
      </c>
      <c r="AT2734" s="71" t="s">
        <v>5443</v>
      </c>
      <c r="AU2734" s="38"/>
      <c r="AV2734" s="38"/>
      <c r="AW2734" s="38"/>
    </row>
    <row r="2735" spans="1:49" ht="51">
      <c r="A2735" s="33">
        <v>2734</v>
      </c>
      <c r="B2735" s="33" t="str">
        <f t="shared" si="136"/>
        <v>3448_II</v>
      </c>
      <c r="C2735" s="33" t="str">
        <f t="shared" si="137"/>
        <v>6.1//-</v>
      </c>
      <c r="D2735" s="61">
        <v>3448</v>
      </c>
      <c r="E2735" s="67" t="s">
        <v>5442</v>
      </c>
      <c r="F2735" s="395" t="s">
        <v>880</v>
      </c>
      <c r="G2735" s="62" t="str">
        <f>VLOOKUP(CONCATENATE(TEXT(I2735,"0"),"_",TEXT(F2735,"0")),[1]CodC!$A$2:$D$250,4,0)</f>
        <v>Matérias tóxicas sem perigo subsidiário, orgânicas, sólidas;</v>
      </c>
      <c r="H2735" s="395" t="s">
        <v>7327</v>
      </c>
      <c r="I2735" s="68">
        <v>6</v>
      </c>
      <c r="J2735" s="68" t="s">
        <v>50</v>
      </c>
      <c r="K2735" s="69" t="s">
        <v>19</v>
      </c>
      <c r="L2735" s="68" t="s">
        <v>849</v>
      </c>
      <c r="M2735" s="68"/>
      <c r="N2735" s="64" t="s">
        <v>51</v>
      </c>
      <c r="O2735" s="64" t="s">
        <v>51</v>
      </c>
      <c r="P2735" s="113" t="s">
        <v>22423</v>
      </c>
      <c r="Q2735" s="70" t="s">
        <v>7229</v>
      </c>
      <c r="R2735" s="70" t="s">
        <v>633</v>
      </c>
      <c r="S2735" s="65" t="str">
        <f t="shared" si="138"/>
        <v xml:space="preserve"> SW2 </v>
      </c>
      <c r="T2735" s="69" t="s">
        <v>19</v>
      </c>
      <c r="U2735" s="69"/>
      <c r="V2735" s="69"/>
      <c r="W2735" s="69"/>
      <c r="X2735" s="69"/>
      <c r="Y2735" s="69"/>
      <c r="Z2735" s="69"/>
      <c r="AA2735" s="69"/>
      <c r="AB2735" s="69"/>
      <c r="AC2735" s="69"/>
      <c r="AD2735" s="69"/>
      <c r="AE2735" s="69"/>
      <c r="AF2735" s="69"/>
      <c r="AG2735" s="69"/>
      <c r="AH2735" s="69"/>
      <c r="AI2735" s="69"/>
      <c r="AJ2735" s="69"/>
      <c r="AK2735" s="69"/>
      <c r="AL2735" s="69"/>
      <c r="AM2735" s="70" t="str">
        <f>AM2734</f>
        <v>Gás lacrimogéneo é um termo genérico para substâncias que, em quantidades mínimas dispersas no ar, causam extrema irritação nos olhos e profusas lágrimas. Tóxico à ingestão, por contacto cutâneo ou à inalação.</v>
      </c>
      <c r="AN2735" s="63" t="str">
        <f>IF(ISNA(VLOOKUP(D2735,[1]GRE_Tabela2!$A$4:$D$112,4,0)),"-",VLOOKUP(D2735,[1]GRE_Tabela2!$A$4:$D$112,4,0))</f>
        <v>-</v>
      </c>
      <c r="AO2735" s="68" t="s">
        <v>1341</v>
      </c>
      <c r="AP2735" s="68" t="s">
        <v>1795</v>
      </c>
      <c r="AQ2735" s="113">
        <v>159</v>
      </c>
      <c r="AR2735" s="302" t="str">
        <f>IF(ISNA(VLOOKUP(AT2735,[1]FISQ!$D$2:$J$1713,7,0)),"-",VLOOKUP(AT2735,[1]FISQ!$D$2:$J$1713,7,0))</f>
        <v>-</v>
      </c>
      <c r="AS2735" s="302" t="str">
        <f>IF(ISNA(VLOOKUP(AT2735,[1]FISQ!$D$2:$J$1713,4,0)),"-",CONCATENATE("(",VLOOKUP(AT2735,[1]FISQ!$D$2:$J$1713,4,0),")"))</f>
        <v>-</v>
      </c>
      <c r="AT2735" s="71" t="s">
        <v>5443</v>
      </c>
      <c r="AU2735" s="38"/>
      <c r="AV2735" s="38"/>
      <c r="AW2735" s="38"/>
    </row>
    <row r="2736" spans="1:49" ht="51">
      <c r="A2736" s="33">
        <v>2735</v>
      </c>
      <c r="B2736" s="33" t="str">
        <f t="shared" si="136"/>
        <v>3449_I</v>
      </c>
      <c r="C2736" s="33" t="str">
        <f t="shared" si="137"/>
        <v>6.1//-</v>
      </c>
      <c r="D2736" s="61">
        <v>3449</v>
      </c>
      <c r="E2736" s="67" t="s">
        <v>5444</v>
      </c>
      <c r="F2736" s="395" t="s">
        <v>880</v>
      </c>
      <c r="G2736" s="62" t="str">
        <f>VLOOKUP(CONCATENATE(TEXT(I2736,"0"),"_",TEXT(F2736,"0")),[1]CodC!$A$2:$D$250,4,0)</f>
        <v>Matérias tóxicas sem perigo subsidiário, orgânicas, sólidas;</v>
      </c>
      <c r="H2736" s="395" t="s">
        <v>7326</v>
      </c>
      <c r="I2736" s="68">
        <v>6</v>
      </c>
      <c r="J2736" s="68" t="s">
        <v>50</v>
      </c>
      <c r="K2736" s="69" t="s">
        <v>19</v>
      </c>
      <c r="L2736" s="68" t="s">
        <v>746</v>
      </c>
      <c r="M2736" s="68"/>
      <c r="N2736" s="64" t="s">
        <v>2099</v>
      </c>
      <c r="O2736" s="64" t="s">
        <v>2099</v>
      </c>
      <c r="P2736" s="113" t="s">
        <v>22423</v>
      </c>
      <c r="Q2736" s="70" t="s">
        <v>7229</v>
      </c>
      <c r="R2736" s="70" t="s">
        <v>2100</v>
      </c>
      <c r="S2736" s="65" t="str">
        <f t="shared" si="138"/>
        <v xml:space="preserve"> SW1 SW2 H2 </v>
      </c>
      <c r="T2736" s="68" t="s">
        <v>1000</v>
      </c>
      <c r="U2736" s="68"/>
      <c r="V2736" s="68"/>
      <c r="W2736" s="68"/>
      <c r="X2736" s="68"/>
      <c r="Y2736" s="68"/>
      <c r="Z2736" s="68" t="s">
        <v>7163</v>
      </c>
      <c r="AA2736" s="68"/>
      <c r="AB2736" s="68"/>
      <c r="AC2736" s="68"/>
      <c r="AD2736" s="68"/>
      <c r="AE2736" s="68"/>
      <c r="AF2736" s="68"/>
      <c r="AG2736" s="68"/>
      <c r="AH2736" s="68"/>
      <c r="AI2736" s="68"/>
      <c r="AJ2736" s="68"/>
      <c r="AK2736" s="68"/>
      <c r="AL2736" s="68"/>
      <c r="AM2736" s="70" t="s">
        <v>6929</v>
      </c>
      <c r="AN2736" s="63" t="str">
        <f>IF(ISNA(VLOOKUP(D2736,[1]GRE_Tabela2!$A$4:$D$112,4,0)),"-",VLOOKUP(D2736,[1]GRE_Tabela2!$A$4:$D$112,4,0))</f>
        <v>-</v>
      </c>
      <c r="AO2736" s="68" t="s">
        <v>1341</v>
      </c>
      <c r="AP2736" s="68" t="s">
        <v>1795</v>
      </c>
      <c r="AQ2736" s="113">
        <v>159</v>
      </c>
      <c r="AR2736" s="302" t="str">
        <f>IF(ISNA(VLOOKUP(AT2736,[1]FISQ!$D$2:$J$1713,7,0)),"-",VLOOKUP(AT2736,[1]FISQ!$D$2:$J$1713,7,0))</f>
        <v>-</v>
      </c>
      <c r="AS2736" s="302" t="str">
        <f>IF(ISNA(VLOOKUP(AT2736,[1]FISQ!$D$2:$J$1713,4,0)),"-",CONCATENATE("(",VLOOKUP(AT2736,[1]FISQ!$D$2:$J$1713,4,0),")"))</f>
        <v>-</v>
      </c>
      <c r="AT2736" s="71" t="s">
        <v>5445</v>
      </c>
      <c r="AU2736" s="38"/>
      <c r="AV2736" s="38"/>
      <c r="AW2736" s="38"/>
    </row>
    <row r="2737" spans="1:49" ht="38.25">
      <c r="A2737" s="33">
        <v>2736</v>
      </c>
      <c r="B2737" s="33" t="str">
        <f t="shared" si="136"/>
        <v>3450_I</v>
      </c>
      <c r="C2737" s="33" t="str">
        <f t="shared" si="137"/>
        <v>6.1//0</v>
      </c>
      <c r="D2737" s="61">
        <v>3450</v>
      </c>
      <c r="E2737" s="67" t="s">
        <v>5446</v>
      </c>
      <c r="F2737" s="395" t="s">
        <v>1332</v>
      </c>
      <c r="G2737" s="62" t="str">
        <f>VLOOKUP(CONCATENATE(TEXT(I2737,"0"),"_",TEXT(F2737,"0")),[1]CodC!$A$2:$D$250,4,0)</f>
        <v>Matérias tóxicas sem perigo subsidiário, organometálicas;</v>
      </c>
      <c r="H2737" s="395" t="s">
        <v>7326</v>
      </c>
      <c r="I2737" s="68">
        <v>6</v>
      </c>
      <c r="J2737" s="68" t="s">
        <v>50</v>
      </c>
      <c r="K2737" s="63"/>
      <c r="L2737" s="68" t="s">
        <v>746</v>
      </c>
      <c r="M2737" s="64" t="s">
        <v>1313</v>
      </c>
      <c r="N2737" s="64" t="s">
        <v>19</v>
      </c>
      <c r="O2737" s="64" t="s">
        <v>19</v>
      </c>
      <c r="P2737" s="113" t="s">
        <v>22423</v>
      </c>
      <c r="Q2737" s="70" t="s">
        <v>7229</v>
      </c>
      <c r="R2737" s="70" t="s">
        <v>633</v>
      </c>
      <c r="S2737" s="65" t="str">
        <f t="shared" si="138"/>
        <v xml:space="preserve"> SW2 </v>
      </c>
      <c r="T2737" s="69" t="s">
        <v>19</v>
      </c>
      <c r="U2737" s="69"/>
      <c r="V2737" s="69"/>
      <c r="W2737" s="69"/>
      <c r="X2737" s="69"/>
      <c r="Y2737" s="69"/>
      <c r="Z2737" s="69"/>
      <c r="AA2737" s="69"/>
      <c r="AB2737" s="69"/>
      <c r="AC2737" s="69"/>
      <c r="AD2737" s="69"/>
      <c r="AE2737" s="69"/>
      <c r="AF2737" s="69"/>
      <c r="AG2737" s="69"/>
      <c r="AH2737" s="69"/>
      <c r="AI2737" s="69"/>
      <c r="AJ2737" s="69"/>
      <c r="AK2737" s="69"/>
      <c r="AL2737" s="69"/>
      <c r="AM2737" s="70" t="s">
        <v>6930</v>
      </c>
      <c r="AN2737" s="63" t="str">
        <f>IF(ISNA(VLOOKUP(D2737,[1]GRE_Tabela2!$A$4:$D$112,4,0)),"-",VLOOKUP(D2737,[1]GRE_Tabela2!$A$4:$D$112,4,0))</f>
        <v>-</v>
      </c>
      <c r="AO2737" s="68" t="s">
        <v>1341</v>
      </c>
      <c r="AP2737" s="68" t="s">
        <v>1795</v>
      </c>
      <c r="AQ2737" s="113">
        <v>151</v>
      </c>
      <c r="AR2737" s="302" t="str">
        <f>IF(ISNA(VLOOKUP(AT2737,[1]FISQ!$D$2:$J$1713,7,0)),"-",VLOOKUP(AT2737,[1]FISQ!$D$2:$J$1713,7,0))</f>
        <v>-</v>
      </c>
      <c r="AS2737" s="302" t="str">
        <f>IF(ISNA(VLOOKUP(AT2737,[1]FISQ!$D$2:$J$1713,4,0)),"-",CONCATENATE("(",VLOOKUP(AT2737,[1]FISQ!$D$2:$J$1713,4,0),")"))</f>
        <v>-</v>
      </c>
      <c r="AT2737" s="71" t="s">
        <v>5447</v>
      </c>
      <c r="AU2737" s="38"/>
      <c r="AV2737" s="38"/>
      <c r="AW2737" s="38"/>
    </row>
    <row r="2738" spans="1:49" ht="38.25">
      <c r="A2738" s="33">
        <v>2737</v>
      </c>
      <c r="B2738" s="33" t="str">
        <f t="shared" si="136"/>
        <v>3451_II</v>
      </c>
      <c r="C2738" s="33" t="str">
        <f t="shared" si="137"/>
        <v>6.1//</v>
      </c>
      <c r="D2738" s="61">
        <v>3451</v>
      </c>
      <c r="E2738" s="67" t="s">
        <v>5448</v>
      </c>
      <c r="F2738" s="395" t="s">
        <v>880</v>
      </c>
      <c r="G2738" s="62" t="str">
        <f>VLOOKUP(CONCATENATE(TEXT(I2738,"0"),"_",TEXT(F2738,"0")),[1]CodC!$A$2:$D$250,4,0)</f>
        <v>Matérias tóxicas sem perigo subsidiário, orgânicas, sólidas;</v>
      </c>
      <c r="H2738" s="395" t="s">
        <v>7327</v>
      </c>
      <c r="I2738" s="68">
        <v>6</v>
      </c>
      <c r="J2738" s="68" t="s">
        <v>50</v>
      </c>
      <c r="K2738" s="69" t="s">
        <v>6582</v>
      </c>
      <c r="L2738" s="68" t="s">
        <v>849</v>
      </c>
      <c r="M2738" s="64" t="s">
        <v>1313</v>
      </c>
      <c r="N2738" s="64" t="s">
        <v>1168</v>
      </c>
      <c r="O2738" s="64" t="s">
        <v>1168</v>
      </c>
      <c r="P2738" s="113" t="s">
        <v>22423</v>
      </c>
      <c r="Q2738" s="70" t="s">
        <v>621</v>
      </c>
      <c r="R2738" s="70" t="s">
        <v>621</v>
      </c>
      <c r="S2738" s="65" t="str">
        <f t="shared" si="138"/>
        <v/>
      </c>
      <c r="T2738" s="69" t="s">
        <v>19</v>
      </c>
      <c r="U2738" s="69"/>
      <c r="V2738" s="69"/>
      <c r="W2738" s="69"/>
      <c r="X2738" s="69"/>
      <c r="Y2738" s="69"/>
      <c r="Z2738" s="69"/>
      <c r="AA2738" s="69"/>
      <c r="AB2738" s="69"/>
      <c r="AC2738" s="69"/>
      <c r="AD2738" s="69"/>
      <c r="AE2738" s="69"/>
      <c r="AF2738" s="69"/>
      <c r="AG2738" s="69"/>
      <c r="AH2738" s="69"/>
      <c r="AI2738" s="69"/>
      <c r="AJ2738" s="69"/>
      <c r="AK2738" s="69"/>
      <c r="AL2738" s="69"/>
      <c r="AM2738" s="70" t="s">
        <v>5449</v>
      </c>
      <c r="AN2738" s="63" t="str">
        <f>IF(ISNA(VLOOKUP(D2738,[1]GRE_Tabela2!$A$4:$D$112,4,0)),"-",VLOOKUP(D2738,[1]GRE_Tabela2!$A$4:$D$112,4,0))</f>
        <v>-</v>
      </c>
      <c r="AO2738" s="68" t="s">
        <v>1341</v>
      </c>
      <c r="AP2738" s="68" t="s">
        <v>1795</v>
      </c>
      <c r="AQ2738" s="113">
        <v>153</v>
      </c>
      <c r="AR2738" s="302" t="str">
        <f>IF(ISNA(VLOOKUP(AT2738,[1]FISQ!$D$2:$J$1713,7,0)),"-",VLOOKUP(AT2738,[1]FISQ!$D$2:$J$1713,7,0))</f>
        <v>0343 </v>
      </c>
      <c r="AS2738" s="302" t="str">
        <f>IF(ISNA(VLOOKUP(AT2738,[1]FISQ!$D$2:$J$1713,4,0)),"-",CONCATENATE("(",VLOOKUP(AT2738,[1]FISQ!$D$2:$J$1713,4,0),")"))</f>
        <v>(1)</v>
      </c>
      <c r="AT2738" s="71" t="s">
        <v>5450</v>
      </c>
      <c r="AU2738" s="38"/>
      <c r="AV2738" s="38"/>
      <c r="AW2738" s="38"/>
    </row>
    <row r="2739" spans="1:49" ht="38.25">
      <c r="A2739" s="33">
        <v>2738</v>
      </c>
      <c r="B2739" s="33" t="str">
        <f t="shared" si="136"/>
        <v>3452_II</v>
      </c>
      <c r="C2739" s="33" t="str">
        <f t="shared" si="137"/>
        <v>6.1//-</v>
      </c>
      <c r="D2739" s="61">
        <v>3452</v>
      </c>
      <c r="E2739" s="67" t="s">
        <v>5451</v>
      </c>
      <c r="F2739" s="395" t="s">
        <v>880</v>
      </c>
      <c r="G2739" s="62" t="str">
        <f>VLOOKUP(CONCATENATE(TEXT(I2739,"0"),"_",TEXT(F2739,"0")),[1]CodC!$A$2:$D$250,4,0)</f>
        <v>Matérias tóxicas sem perigo subsidiário, orgânicas, sólidas;</v>
      </c>
      <c r="H2739" s="395" t="s">
        <v>7327</v>
      </c>
      <c r="I2739" s="68">
        <v>6</v>
      </c>
      <c r="J2739" s="68" t="s">
        <v>50</v>
      </c>
      <c r="K2739" s="69" t="s">
        <v>19</v>
      </c>
      <c r="L2739" s="68" t="s">
        <v>849</v>
      </c>
      <c r="M2739" s="68"/>
      <c r="N2739" s="64" t="s">
        <v>19</v>
      </c>
      <c r="O2739" s="64" t="s">
        <v>19</v>
      </c>
      <c r="P2739" s="113" t="s">
        <v>22423</v>
      </c>
      <c r="Q2739" s="70" t="s">
        <v>621</v>
      </c>
      <c r="R2739" s="70" t="s">
        <v>621</v>
      </c>
      <c r="S2739" s="65" t="str">
        <f t="shared" si="138"/>
        <v/>
      </c>
      <c r="T2739" s="69" t="s">
        <v>19</v>
      </c>
      <c r="U2739" s="69"/>
      <c r="V2739" s="69"/>
      <c r="W2739" s="69"/>
      <c r="X2739" s="69"/>
      <c r="Y2739" s="69"/>
      <c r="Z2739" s="69"/>
      <c r="AA2739" s="69"/>
      <c r="AB2739" s="69"/>
      <c r="AC2739" s="69"/>
      <c r="AD2739" s="69"/>
      <c r="AE2739" s="69"/>
      <c r="AF2739" s="69"/>
      <c r="AG2739" s="69"/>
      <c r="AH2739" s="69"/>
      <c r="AI2739" s="69"/>
      <c r="AJ2739" s="69"/>
      <c r="AK2739" s="69"/>
      <c r="AL2739" s="69"/>
      <c r="AM2739" s="70" t="s">
        <v>6931</v>
      </c>
      <c r="AN2739" s="63" t="str">
        <f>IF(ISNA(VLOOKUP(D2739,[1]GRE_Tabela2!$A$4:$D$112,4,0)),"-",VLOOKUP(D2739,[1]GRE_Tabela2!$A$4:$D$112,4,0))</f>
        <v>-</v>
      </c>
      <c r="AO2739" s="68" t="s">
        <v>1341</v>
      </c>
      <c r="AP2739" s="68" t="s">
        <v>1795</v>
      </c>
      <c r="AQ2739" s="113">
        <v>153</v>
      </c>
      <c r="AR2739" s="302" t="str">
        <f>IF(ISNA(VLOOKUP(AT2739,[1]FISQ!$D$2:$J$1713,7,0)),"-",VLOOKUP(AT2739,[1]FISQ!$D$2:$J$1713,7,0))</f>
        <v>0453 </v>
      </c>
      <c r="AS2739" s="302" t="str">
        <f>IF(ISNA(VLOOKUP(AT2739,[1]FISQ!$D$2:$J$1713,4,0)),"-",CONCATENATE("(",VLOOKUP(AT2739,[1]FISQ!$D$2:$J$1713,4,0),")"))</f>
        <v>(1)</v>
      </c>
      <c r="AT2739" s="71" t="s">
        <v>5452</v>
      </c>
      <c r="AU2739" s="38"/>
      <c r="AV2739" s="38"/>
      <c r="AW2739" s="38"/>
    </row>
    <row r="2740" spans="1:49" ht="38.25">
      <c r="A2740" s="33">
        <v>2739</v>
      </c>
      <c r="B2740" s="33" t="str">
        <f t="shared" si="136"/>
        <v>3453_III</v>
      </c>
      <c r="C2740" s="33" t="str">
        <f t="shared" si="137"/>
        <v>8//-</v>
      </c>
      <c r="D2740" s="61">
        <v>3453</v>
      </c>
      <c r="E2740" s="67" t="s">
        <v>5453</v>
      </c>
      <c r="F2740" s="395" t="s">
        <v>7342</v>
      </c>
      <c r="G2740" s="62" t="str">
        <f>VLOOKUP(CONCATENATE(TEXT(I2740,"0"),"_",TEXT(F2740,"0")),[1]CodC!$A$2:$D$250,4,0)</f>
        <v>Matérias corrosivas, ácidas, sem perigo subsidiário, inorgânicas, sólidas;</v>
      </c>
      <c r="H2740" s="395" t="s">
        <v>7339</v>
      </c>
      <c r="I2740" s="69" t="s">
        <v>631</v>
      </c>
      <c r="J2740" s="69" t="s">
        <v>631</v>
      </c>
      <c r="K2740" s="69" t="s">
        <v>19</v>
      </c>
      <c r="L2740" s="68" t="s">
        <v>879</v>
      </c>
      <c r="M2740" s="63"/>
      <c r="N2740" s="64" t="s">
        <v>19</v>
      </c>
      <c r="O2740" s="64" t="s">
        <v>19</v>
      </c>
      <c r="P2740" s="113" t="s">
        <v>22424</v>
      </c>
      <c r="Q2740" s="70" t="s">
        <v>621</v>
      </c>
      <c r="R2740" s="70" t="s">
        <v>621</v>
      </c>
      <c r="S2740" s="65" t="str">
        <f t="shared" si="138"/>
        <v/>
      </c>
      <c r="T2740" s="69" t="s">
        <v>7182</v>
      </c>
      <c r="U2740" s="69" t="s">
        <v>7163</v>
      </c>
      <c r="V2740" s="69"/>
      <c r="W2740" s="69"/>
      <c r="X2740" s="69"/>
      <c r="Y2740" s="69"/>
      <c r="Z2740" s="69"/>
      <c r="AA2740" s="69"/>
      <c r="AB2740" s="69"/>
      <c r="AC2740" s="69"/>
      <c r="AD2740" s="69"/>
      <c r="AE2740" s="69"/>
      <c r="AF2740" s="69"/>
      <c r="AG2740" s="69"/>
      <c r="AH2740" s="69"/>
      <c r="AI2740" s="69"/>
      <c r="AJ2740" s="69"/>
      <c r="AK2740" s="69"/>
      <c r="AL2740" s="69"/>
      <c r="AM2740" s="70" t="s">
        <v>5454</v>
      </c>
      <c r="AN2740" s="63" t="str">
        <f>IF(ISNA(VLOOKUP(D2740,[1]GRE_Tabela2!$A$4:$D$112,4,0)),"-",VLOOKUP(D2740,[1]GRE_Tabela2!$A$4:$D$112,4,0))</f>
        <v>-</v>
      </c>
      <c r="AO2740" s="68" t="s">
        <v>1341</v>
      </c>
      <c r="AP2740" s="68" t="s">
        <v>1913</v>
      </c>
      <c r="AQ2740" s="113">
        <v>154</v>
      </c>
      <c r="AR2740" s="302" t="str">
        <f>IF(ISNA(VLOOKUP(AT2740,[1]FISQ!$D$2:$J$1713,7,0)),"-",VLOOKUP(AT2740,[1]FISQ!$D$2:$J$1713,7,0))</f>
        <v>1008 </v>
      </c>
      <c r="AS2740" s="302" t="str">
        <f>IF(ISNA(VLOOKUP(AT2740,[1]FISQ!$D$2:$J$1713,4,0)),"-",CONCATENATE("(",VLOOKUP(AT2740,[1]FISQ!$D$2:$J$1713,4,0),")"))</f>
        <v>(1)</v>
      </c>
      <c r="AT2740" s="71" t="s">
        <v>5455</v>
      </c>
      <c r="AU2740" s="38" t="s">
        <v>6541</v>
      </c>
      <c r="AV2740" s="30"/>
      <c r="AW2740" s="38"/>
    </row>
    <row r="2741" spans="1:49" ht="25.5">
      <c r="A2741" s="33">
        <v>2740</v>
      </c>
      <c r="B2741" s="33" t="str">
        <f t="shared" si="136"/>
        <v>3454_II</v>
      </c>
      <c r="C2741" s="33" t="str">
        <f t="shared" si="137"/>
        <v>6.1//</v>
      </c>
      <c r="D2741" s="61">
        <v>3454</v>
      </c>
      <c r="E2741" s="67" t="s">
        <v>5456</v>
      </c>
      <c r="F2741" s="395" t="s">
        <v>880</v>
      </c>
      <c r="G2741" s="62" t="str">
        <f>VLOOKUP(CONCATENATE(TEXT(I2741,"0"),"_",TEXT(F2741,"0")),[1]CodC!$A$2:$D$250,4,0)</f>
        <v>Matérias tóxicas sem perigo subsidiário, orgânicas, sólidas;</v>
      </c>
      <c r="H2741" s="395" t="s">
        <v>7327</v>
      </c>
      <c r="I2741" s="68">
        <v>6</v>
      </c>
      <c r="J2741" s="68" t="s">
        <v>50</v>
      </c>
      <c r="K2741" s="69" t="s">
        <v>6582</v>
      </c>
      <c r="L2741" s="68" t="s">
        <v>849</v>
      </c>
      <c r="M2741" s="64" t="s">
        <v>1313</v>
      </c>
      <c r="N2741" s="64" t="s">
        <v>19</v>
      </c>
      <c r="O2741" s="64" t="s">
        <v>19</v>
      </c>
      <c r="P2741" s="113" t="s">
        <v>22423</v>
      </c>
      <c r="Q2741" s="70" t="s">
        <v>621</v>
      </c>
      <c r="R2741" s="70" t="s">
        <v>621</v>
      </c>
      <c r="S2741" s="65" t="str">
        <f t="shared" si="138"/>
        <v/>
      </c>
      <c r="T2741" s="69" t="s">
        <v>19</v>
      </c>
      <c r="U2741" s="69"/>
      <c r="V2741" s="69"/>
      <c r="W2741" s="69"/>
      <c r="X2741" s="69"/>
      <c r="Y2741" s="69"/>
      <c r="Z2741" s="69"/>
      <c r="AA2741" s="69"/>
      <c r="AB2741" s="69"/>
      <c r="AC2741" s="69"/>
      <c r="AD2741" s="69"/>
      <c r="AE2741" s="69"/>
      <c r="AF2741" s="69"/>
      <c r="AG2741" s="69"/>
      <c r="AH2741" s="69"/>
      <c r="AI2741" s="69"/>
      <c r="AJ2741" s="69"/>
      <c r="AK2741" s="69"/>
      <c r="AL2741" s="69"/>
      <c r="AM2741" s="70" t="s">
        <v>6932</v>
      </c>
      <c r="AN2741" s="63" t="str">
        <f>IF(ISNA(VLOOKUP(D2741,[1]GRE_Tabela2!$A$4:$D$112,4,0)),"-",VLOOKUP(D2741,[1]GRE_Tabela2!$A$4:$D$112,4,0))</f>
        <v>-</v>
      </c>
      <c r="AO2741" s="68" t="s">
        <v>1341</v>
      </c>
      <c r="AP2741" s="68" t="s">
        <v>1795</v>
      </c>
      <c r="AQ2741" s="113">
        <v>152</v>
      </c>
      <c r="AR2741" s="302" t="str">
        <f>IF(ISNA(VLOOKUP(AT2741,[1]FISQ!$D$2:$J$1713,7,0)),"-",VLOOKUP(AT2741,[1]FISQ!$D$2:$J$1713,7,0))</f>
        <v>0465 </v>
      </c>
      <c r="AS2741" s="302" t="str">
        <f>IF(ISNA(VLOOKUP(AT2741,[1]FISQ!$D$2:$J$1713,4,0)),"-",CONCATENATE("(",VLOOKUP(AT2741,[1]FISQ!$D$2:$J$1713,4,0),")"))</f>
        <v>(6)</v>
      </c>
      <c r="AT2741" s="71" t="s">
        <v>5457</v>
      </c>
      <c r="AU2741" s="38"/>
      <c r="AV2741" s="38"/>
      <c r="AW2741" s="38"/>
    </row>
    <row r="2742" spans="1:49" ht="51">
      <c r="A2742" s="33">
        <v>2741</v>
      </c>
      <c r="B2742" s="33" t="str">
        <f t="shared" si="136"/>
        <v>3455_II</v>
      </c>
      <c r="C2742" s="33" t="str">
        <f t="shared" si="137"/>
        <v>6.1//8</v>
      </c>
      <c r="D2742" s="61">
        <v>3455</v>
      </c>
      <c r="E2742" s="67" t="s">
        <v>5458</v>
      </c>
      <c r="F2742" s="395" t="s">
        <v>7351</v>
      </c>
      <c r="G2742" s="62" t="str">
        <f>VLOOKUP(CONCATENATE(TEXT(I2742,"0"),"_",TEXT(F2742,"0")),[1]CodC!$A$2:$D$250,4,0)</f>
        <v>Matérias tóxicas corrosivas, orgânicas, sólidas;</v>
      </c>
      <c r="H2742" s="395" t="s">
        <v>7347</v>
      </c>
      <c r="I2742" s="68">
        <v>6</v>
      </c>
      <c r="J2742" s="68" t="s">
        <v>50</v>
      </c>
      <c r="K2742" s="68" t="s">
        <v>631</v>
      </c>
      <c r="L2742" s="68" t="s">
        <v>849</v>
      </c>
      <c r="M2742" s="63"/>
      <c r="N2742" s="64" t="s">
        <v>19</v>
      </c>
      <c r="O2742" s="64" t="s">
        <v>19</v>
      </c>
      <c r="P2742" s="113" t="s">
        <v>22423</v>
      </c>
      <c r="Q2742" s="70" t="s">
        <v>861</v>
      </c>
      <c r="R2742" s="70" t="s">
        <v>861</v>
      </c>
      <c r="S2742" s="65" t="str">
        <f t="shared" si="138"/>
        <v/>
      </c>
      <c r="T2742" s="69" t="s">
        <v>19</v>
      </c>
      <c r="U2742" s="69"/>
      <c r="V2742" s="69"/>
      <c r="W2742" s="69"/>
      <c r="X2742" s="69"/>
      <c r="Y2742" s="69"/>
      <c r="Z2742" s="69"/>
      <c r="AA2742" s="69"/>
      <c r="AB2742" s="69"/>
      <c r="AC2742" s="69"/>
      <c r="AD2742" s="69"/>
      <c r="AE2742" s="69"/>
      <c r="AF2742" s="69"/>
      <c r="AG2742" s="69"/>
      <c r="AH2742" s="69"/>
      <c r="AI2742" s="69"/>
      <c r="AJ2742" s="69"/>
      <c r="AK2742" s="69"/>
      <c r="AL2742" s="69"/>
      <c r="AM2742" s="70" t="s">
        <v>5459</v>
      </c>
      <c r="AN2742" s="63" t="str">
        <f>IF(ISNA(VLOOKUP(D2742,[1]GRE_Tabela2!$A$4:$D$112,4,0)),"-",VLOOKUP(D2742,[1]GRE_Tabela2!$A$4:$D$112,4,0))</f>
        <v>-</v>
      </c>
      <c r="AO2742" s="68" t="s">
        <v>1341</v>
      </c>
      <c r="AP2742" s="68" t="s">
        <v>1913</v>
      </c>
      <c r="AQ2742" s="113">
        <v>153</v>
      </c>
      <c r="AR2742" s="302" t="str">
        <f>IF(ISNA(VLOOKUP(AT2742,[1]FISQ!$D$2:$J$1713,7,0)),"-",VLOOKUP(AT2742,[1]FISQ!$D$2:$J$1713,7,0))</f>
        <v>0030 </v>
      </c>
      <c r="AS2742" s="302" t="str">
        <f>IF(ISNA(VLOOKUP(AT2742,[1]FISQ!$D$2:$J$1713,4,0)),"-",CONCATENATE("(",VLOOKUP(AT2742,[1]FISQ!$D$2:$J$1713,4,0),")"))</f>
        <v>(2)</v>
      </c>
      <c r="AT2742" s="71" t="s">
        <v>5460</v>
      </c>
      <c r="AU2742" s="38"/>
      <c r="AV2742" s="30"/>
      <c r="AW2742" s="38"/>
    </row>
    <row r="2743" spans="1:49" ht="63.75">
      <c r="A2743" s="33">
        <v>2742</v>
      </c>
      <c r="B2743" s="33" t="str">
        <f t="shared" si="136"/>
        <v>3456_II</v>
      </c>
      <c r="C2743" s="33" t="str">
        <f t="shared" si="137"/>
        <v>8//-</v>
      </c>
      <c r="D2743" s="61">
        <v>3456</v>
      </c>
      <c r="E2743" s="67" t="s">
        <v>5461</v>
      </c>
      <c r="F2743" s="395" t="s">
        <v>7342</v>
      </c>
      <c r="G2743" s="62" t="str">
        <f>VLOOKUP(CONCATENATE(TEXT(I2743,"0"),"_",TEXT(F2743,"0")),[1]CodC!$A$2:$D$250,4,0)</f>
        <v>Matérias corrosivas, ácidas, sem perigo subsidiário, inorgânicas, sólidas;</v>
      </c>
      <c r="H2743" s="395" t="s">
        <v>7343</v>
      </c>
      <c r="I2743" s="69" t="s">
        <v>631</v>
      </c>
      <c r="J2743" s="69" t="s">
        <v>631</v>
      </c>
      <c r="K2743" s="69" t="s">
        <v>19</v>
      </c>
      <c r="L2743" s="68" t="s">
        <v>849</v>
      </c>
      <c r="M2743" s="63"/>
      <c r="N2743" s="64" t="s">
        <v>19</v>
      </c>
      <c r="O2743" s="64" t="s">
        <v>19</v>
      </c>
      <c r="P2743" s="113" t="s">
        <v>22425</v>
      </c>
      <c r="Q2743" s="70" t="s">
        <v>7229</v>
      </c>
      <c r="R2743" s="70" t="s">
        <v>633</v>
      </c>
      <c r="S2743" s="65" t="str">
        <f t="shared" si="138"/>
        <v xml:space="preserve"> SW2 </v>
      </c>
      <c r="T2743" s="68" t="s">
        <v>7199</v>
      </c>
      <c r="U2743" s="69" t="s">
        <v>7163</v>
      </c>
      <c r="V2743" s="68"/>
      <c r="W2743" s="68"/>
      <c r="X2743" s="68"/>
      <c r="Y2743" s="68"/>
      <c r="Z2743" s="68"/>
      <c r="AA2743" s="68"/>
      <c r="AB2743" s="68"/>
      <c r="AC2743" s="68"/>
      <c r="AD2743" s="68"/>
      <c r="AE2743" s="68"/>
      <c r="AF2743" s="68"/>
      <c r="AG2743" s="68"/>
      <c r="AH2743" s="68"/>
      <c r="AI2743" s="68"/>
      <c r="AJ2743" s="68"/>
      <c r="AK2743" s="68"/>
      <c r="AL2743" s="68"/>
      <c r="AM2743" s="70" t="s">
        <v>5462</v>
      </c>
      <c r="AN2743" s="63" t="str">
        <f>IF(ISNA(VLOOKUP(D2743,[1]GRE_Tabela2!$A$4:$D$112,4,0)),"-",VLOOKUP(D2743,[1]GRE_Tabela2!$A$4:$D$112,4,0))</f>
        <v>NO2</v>
      </c>
      <c r="AO2743" s="68" t="s">
        <v>1341</v>
      </c>
      <c r="AP2743" s="68" t="s">
        <v>1913</v>
      </c>
      <c r="AQ2743" s="113">
        <v>157</v>
      </c>
      <c r="AR2743" s="302" t="str">
        <f>IF(ISNA(VLOOKUP(AT2743,[1]FISQ!$D$2:$J$1713,7,0)),"-",VLOOKUP(AT2743,[1]FISQ!$D$2:$J$1713,7,0))</f>
        <v>-</v>
      </c>
      <c r="AS2743" s="302" t="str">
        <f>IF(ISNA(VLOOKUP(AT2743,[1]FISQ!$D$2:$J$1713,4,0)),"-",CONCATENATE("(",VLOOKUP(AT2743,[1]FISQ!$D$2:$J$1713,4,0),")"))</f>
        <v>-</v>
      </c>
      <c r="AT2743" s="71" t="s">
        <v>5463</v>
      </c>
      <c r="AU2743" s="38" t="s">
        <v>6541</v>
      </c>
      <c r="AV2743" s="30"/>
      <c r="AW2743" s="38"/>
    </row>
    <row r="2744" spans="1:49" ht="51">
      <c r="A2744" s="33">
        <v>2743</v>
      </c>
      <c r="B2744" s="33" t="str">
        <f t="shared" si="136"/>
        <v>3457_III</v>
      </c>
      <c r="C2744" s="33" t="str">
        <f t="shared" si="137"/>
        <v>6.1//0</v>
      </c>
      <c r="D2744" s="61">
        <v>3457</v>
      </c>
      <c r="E2744" s="67" t="s">
        <v>5464</v>
      </c>
      <c r="F2744" s="395" t="s">
        <v>880</v>
      </c>
      <c r="G2744" s="62" t="str">
        <f>VLOOKUP(CONCATENATE(TEXT(I2744,"0"),"_",TEXT(F2744,"0")),[1]CodC!$A$2:$D$250,4,0)</f>
        <v>Matérias tóxicas sem perigo subsidiário, orgânicas, sólidas;</v>
      </c>
      <c r="H2744" s="395" t="s">
        <v>7327</v>
      </c>
      <c r="I2744" s="68">
        <v>6</v>
      </c>
      <c r="J2744" s="68" t="s">
        <v>50</v>
      </c>
      <c r="K2744" s="63"/>
      <c r="L2744" s="68" t="s">
        <v>879</v>
      </c>
      <c r="M2744" s="64" t="s">
        <v>1313</v>
      </c>
      <c r="N2744" s="64" t="s">
        <v>19</v>
      </c>
      <c r="O2744" s="64" t="s">
        <v>19</v>
      </c>
      <c r="P2744" s="113" t="s">
        <v>22423</v>
      </c>
      <c r="Q2744" s="70" t="s">
        <v>621</v>
      </c>
      <c r="R2744" s="70" t="s">
        <v>621</v>
      </c>
      <c r="S2744" s="65" t="str">
        <f t="shared" si="138"/>
        <v/>
      </c>
      <c r="T2744" s="68" t="s">
        <v>7212</v>
      </c>
      <c r="U2744" s="68"/>
      <c r="V2744" s="68"/>
      <c r="W2744" s="68"/>
      <c r="X2744" s="68"/>
      <c r="Y2744" s="68"/>
      <c r="Z2744" s="68"/>
      <c r="AA2744" s="68"/>
      <c r="AB2744" s="68"/>
      <c r="AC2744" s="68"/>
      <c r="AD2744" s="68"/>
      <c r="AE2744" s="68"/>
      <c r="AF2744" s="68"/>
      <c r="AG2744" s="68"/>
      <c r="AH2744" s="68"/>
      <c r="AI2744" s="68"/>
      <c r="AJ2744" s="68"/>
      <c r="AK2744" s="68"/>
      <c r="AL2744" s="68"/>
      <c r="AM2744" s="70" t="s">
        <v>5465</v>
      </c>
      <c r="AN2744" s="63" t="str">
        <f>IF(ISNA(VLOOKUP(D2744,[1]GRE_Tabela2!$A$4:$D$112,4,0)),"-",VLOOKUP(D2744,[1]GRE_Tabela2!$A$4:$D$112,4,0))</f>
        <v>-</v>
      </c>
      <c r="AO2744" s="68" t="s">
        <v>1341</v>
      </c>
      <c r="AP2744" s="68" t="s">
        <v>1795</v>
      </c>
      <c r="AQ2744" s="113">
        <v>152</v>
      </c>
      <c r="AR2744" s="302" t="str">
        <f>IF(ISNA(VLOOKUP(AT2744,[1]FISQ!$D$2:$J$1713,7,0)),"-",VLOOKUP(AT2744,[1]FISQ!$D$2:$J$1713,7,0))</f>
        <v>-</v>
      </c>
      <c r="AS2744" s="302" t="str">
        <f>IF(ISNA(VLOOKUP(AT2744,[1]FISQ!$D$2:$J$1713,4,0)),"-",CONCATENATE("(",VLOOKUP(AT2744,[1]FISQ!$D$2:$J$1713,4,0),")"))</f>
        <v>-</v>
      </c>
      <c r="AT2744" s="71" t="s">
        <v>5466</v>
      </c>
      <c r="AU2744" s="38"/>
      <c r="AV2744" s="38"/>
      <c r="AW2744" s="38"/>
    </row>
    <row r="2745" spans="1:49" ht="38.25">
      <c r="A2745" s="33">
        <v>2744</v>
      </c>
      <c r="B2745" s="33" t="str">
        <f t="shared" si="136"/>
        <v>3458_III</v>
      </c>
      <c r="C2745" s="33" t="str">
        <f t="shared" si="137"/>
        <v>6.1//-</v>
      </c>
      <c r="D2745" s="61">
        <v>3458</v>
      </c>
      <c r="E2745" s="67" t="s">
        <v>5467</v>
      </c>
      <c r="F2745" s="395" t="s">
        <v>880</v>
      </c>
      <c r="G2745" s="62" t="str">
        <f>VLOOKUP(CONCATENATE(TEXT(I2745,"0"),"_",TEXT(F2745,"0")),[1]CodC!$A$2:$D$250,4,0)</f>
        <v>Matérias tóxicas sem perigo subsidiário, orgânicas, sólidas;</v>
      </c>
      <c r="H2745" s="395" t="s">
        <v>7327</v>
      </c>
      <c r="I2745" s="68">
        <v>6</v>
      </c>
      <c r="J2745" s="68" t="s">
        <v>50</v>
      </c>
      <c r="K2745" s="69" t="s">
        <v>19</v>
      </c>
      <c r="L2745" s="68" t="s">
        <v>879</v>
      </c>
      <c r="M2745" s="63"/>
      <c r="N2745" s="64" t="s">
        <v>1168</v>
      </c>
      <c r="O2745" s="64" t="s">
        <v>1168</v>
      </c>
      <c r="P2745" s="113" t="s">
        <v>22423</v>
      </c>
      <c r="Q2745" s="70" t="s">
        <v>621</v>
      </c>
      <c r="R2745" s="70" t="s">
        <v>621</v>
      </c>
      <c r="S2745" s="65" t="str">
        <f t="shared" si="138"/>
        <v/>
      </c>
      <c r="T2745" s="69" t="s">
        <v>19</v>
      </c>
      <c r="U2745" s="69"/>
      <c r="V2745" s="69"/>
      <c r="W2745" s="69"/>
      <c r="X2745" s="69"/>
      <c r="Y2745" s="69"/>
      <c r="Z2745" s="69"/>
      <c r="AA2745" s="69"/>
      <c r="AB2745" s="69"/>
      <c r="AC2745" s="69"/>
      <c r="AD2745" s="69"/>
      <c r="AE2745" s="69"/>
      <c r="AF2745" s="69"/>
      <c r="AG2745" s="69"/>
      <c r="AH2745" s="69"/>
      <c r="AI2745" s="69"/>
      <c r="AJ2745" s="69"/>
      <c r="AK2745" s="69"/>
      <c r="AL2745" s="69"/>
      <c r="AM2745" s="70" t="s">
        <v>6519</v>
      </c>
      <c r="AN2745" s="63" t="str">
        <f>IF(ISNA(VLOOKUP(D2745,[1]GRE_Tabela2!$A$4:$D$112,4,0)),"-",VLOOKUP(D2745,[1]GRE_Tabela2!$A$4:$D$112,4,0))</f>
        <v>-</v>
      </c>
      <c r="AO2745" s="68" t="s">
        <v>1341</v>
      </c>
      <c r="AP2745" s="68" t="s">
        <v>1795</v>
      </c>
      <c r="AQ2745" s="113">
        <v>152</v>
      </c>
      <c r="AR2745" s="302" t="str">
        <f>IF(ISNA(VLOOKUP(AT2745,[1]FISQ!$D$2:$J$1713,7,0)),"-",VLOOKUP(AT2745,[1]FISQ!$D$2:$J$1713,7,0))</f>
        <v>-</v>
      </c>
      <c r="AS2745" s="302" t="str">
        <f>IF(ISNA(VLOOKUP(AT2745,[1]FISQ!$D$2:$J$1713,4,0)),"-",CONCATENATE("(",VLOOKUP(AT2745,[1]FISQ!$D$2:$J$1713,4,0),")"))</f>
        <v>-</v>
      </c>
      <c r="AT2745" s="71" t="s">
        <v>5468</v>
      </c>
      <c r="AU2745" s="38"/>
      <c r="AV2745" s="38"/>
      <c r="AW2745" s="38"/>
    </row>
    <row r="2746" spans="1:49" ht="63.75">
      <c r="A2746" s="33">
        <v>2745</v>
      </c>
      <c r="B2746" s="33" t="str">
        <f t="shared" si="136"/>
        <v>3459_III</v>
      </c>
      <c r="C2746" s="33" t="str">
        <f t="shared" si="137"/>
        <v>6.1//-</v>
      </c>
      <c r="D2746" s="61">
        <v>3459</v>
      </c>
      <c r="E2746" s="67" t="s">
        <v>5469</v>
      </c>
      <c r="F2746" s="395" t="s">
        <v>880</v>
      </c>
      <c r="G2746" s="62" t="str">
        <f>VLOOKUP(CONCATENATE(TEXT(I2746,"0"),"_",TEXT(F2746,"0")),[1]CodC!$A$2:$D$250,4,0)</f>
        <v>Matérias tóxicas sem perigo subsidiário, orgânicas, sólidas;</v>
      </c>
      <c r="H2746" s="395" t="s">
        <v>7327</v>
      </c>
      <c r="I2746" s="68">
        <v>6</v>
      </c>
      <c r="J2746" s="68" t="s">
        <v>50</v>
      </c>
      <c r="K2746" s="69" t="s">
        <v>19</v>
      </c>
      <c r="L2746" s="68" t="s">
        <v>879</v>
      </c>
      <c r="M2746" s="68"/>
      <c r="N2746" s="64" t="s">
        <v>19</v>
      </c>
      <c r="O2746" s="64" t="s">
        <v>19</v>
      </c>
      <c r="P2746" s="113" t="s">
        <v>22423</v>
      </c>
      <c r="Q2746" s="70" t="s">
        <v>621</v>
      </c>
      <c r="R2746" s="70" t="s">
        <v>621</v>
      </c>
      <c r="S2746" s="65" t="str">
        <f t="shared" si="138"/>
        <v/>
      </c>
      <c r="T2746" s="69" t="s">
        <v>19</v>
      </c>
      <c r="U2746" s="69"/>
      <c r="V2746" s="69"/>
      <c r="W2746" s="69"/>
      <c r="X2746" s="69"/>
      <c r="Y2746" s="69"/>
      <c r="Z2746" s="69"/>
      <c r="AA2746" s="69"/>
      <c r="AB2746" s="69"/>
      <c r="AC2746" s="69"/>
      <c r="AD2746" s="69"/>
      <c r="AE2746" s="69"/>
      <c r="AF2746" s="69"/>
      <c r="AG2746" s="69"/>
      <c r="AH2746" s="69"/>
      <c r="AI2746" s="69"/>
      <c r="AJ2746" s="69"/>
      <c r="AK2746" s="69"/>
      <c r="AL2746" s="69"/>
      <c r="AM2746" s="70" t="s">
        <v>6933</v>
      </c>
      <c r="AN2746" s="63" t="str">
        <f>IF(ISNA(VLOOKUP(D2746,[1]GRE_Tabela2!$A$4:$D$112,4,0)),"-",VLOOKUP(D2746,[1]GRE_Tabela2!$A$4:$D$112,4,0))</f>
        <v>-</v>
      </c>
      <c r="AO2746" s="68" t="s">
        <v>1341</v>
      </c>
      <c r="AP2746" s="68" t="s">
        <v>1795</v>
      </c>
      <c r="AQ2746" s="113">
        <v>152</v>
      </c>
      <c r="AR2746" s="302" t="str">
        <f>IF(ISNA(VLOOKUP(AT2746,[1]FISQ!$D$2:$J$1713,7,0)),"-",VLOOKUP(AT2746,[1]FISQ!$D$2:$J$1713,7,0))</f>
        <v>-</v>
      </c>
      <c r="AS2746" s="302" t="str">
        <f>IF(ISNA(VLOOKUP(AT2746,[1]FISQ!$D$2:$J$1713,4,0)),"-",CONCATENATE("(",VLOOKUP(AT2746,[1]FISQ!$D$2:$J$1713,4,0),")"))</f>
        <v>-</v>
      </c>
      <c r="AT2746" s="71" t="s">
        <v>5470</v>
      </c>
      <c r="AU2746" s="38"/>
      <c r="AV2746" s="38"/>
      <c r="AW2746" s="38"/>
    </row>
    <row r="2747" spans="1:49" ht="38.25">
      <c r="A2747" s="33">
        <v>2746</v>
      </c>
      <c r="B2747" s="33" t="str">
        <f t="shared" si="136"/>
        <v>3460_III</v>
      </c>
      <c r="C2747" s="33" t="str">
        <f t="shared" si="137"/>
        <v>6.1//-</v>
      </c>
      <c r="D2747" s="61">
        <v>3460</v>
      </c>
      <c r="E2747" s="67" t="s">
        <v>5471</v>
      </c>
      <c r="F2747" s="395" t="s">
        <v>880</v>
      </c>
      <c r="G2747" s="62" t="str">
        <f>VLOOKUP(CONCATENATE(TEXT(I2747,"0"),"_",TEXT(F2747,"0")),[1]CodC!$A$2:$D$250,4,0)</f>
        <v>Matérias tóxicas sem perigo subsidiário, orgânicas, sólidas;</v>
      </c>
      <c r="H2747" s="395" t="s">
        <v>7327</v>
      </c>
      <c r="I2747" s="68">
        <v>6</v>
      </c>
      <c r="J2747" s="68" t="s">
        <v>50</v>
      </c>
      <c r="K2747" s="69" t="s">
        <v>19</v>
      </c>
      <c r="L2747" s="68" t="s">
        <v>879</v>
      </c>
      <c r="M2747" s="63"/>
      <c r="N2747" s="64" t="s">
        <v>19</v>
      </c>
      <c r="O2747" s="64" t="s">
        <v>19</v>
      </c>
      <c r="P2747" s="113" t="s">
        <v>22423</v>
      </c>
      <c r="Q2747" s="70" t="s">
        <v>621</v>
      </c>
      <c r="R2747" s="70" t="s">
        <v>621</v>
      </c>
      <c r="S2747" s="65" t="str">
        <f t="shared" si="138"/>
        <v/>
      </c>
      <c r="T2747" s="69" t="s">
        <v>19</v>
      </c>
      <c r="U2747" s="69"/>
      <c r="V2747" s="69"/>
      <c r="W2747" s="69"/>
      <c r="X2747" s="69"/>
      <c r="Y2747" s="69"/>
      <c r="Z2747" s="69"/>
      <c r="AA2747" s="69"/>
      <c r="AB2747" s="69"/>
      <c r="AC2747" s="69"/>
      <c r="AD2747" s="69"/>
      <c r="AE2747" s="69"/>
      <c r="AF2747" s="69"/>
      <c r="AG2747" s="69"/>
      <c r="AH2747" s="69"/>
      <c r="AI2747" s="69"/>
      <c r="AJ2747" s="69"/>
      <c r="AK2747" s="69"/>
      <c r="AL2747" s="69"/>
      <c r="AM2747" s="70" t="s">
        <v>5472</v>
      </c>
      <c r="AN2747" s="63" t="str">
        <f>IF(ISNA(VLOOKUP(D2747,[1]GRE_Tabela2!$A$4:$D$112,4,0)),"-",VLOOKUP(D2747,[1]GRE_Tabela2!$A$4:$D$112,4,0))</f>
        <v>-</v>
      </c>
      <c r="AO2747" s="68" t="s">
        <v>1341</v>
      </c>
      <c r="AP2747" s="68" t="s">
        <v>1795</v>
      </c>
      <c r="AQ2747" s="113">
        <v>153</v>
      </c>
      <c r="AR2747" s="302" t="str">
        <f>IF(ISNA(VLOOKUP(AT2747,[1]FISQ!$D$2:$J$1713,7,0)),"-",VLOOKUP(AT2747,[1]FISQ!$D$2:$J$1713,7,0))</f>
        <v>-</v>
      </c>
      <c r="AS2747" s="302" t="str">
        <f>IF(ISNA(VLOOKUP(AT2747,[1]FISQ!$D$2:$J$1713,4,0)),"-",CONCATENATE("(",VLOOKUP(AT2747,[1]FISQ!$D$2:$J$1713,4,0),")"))</f>
        <v>-</v>
      </c>
      <c r="AT2747" s="71" t="s">
        <v>5473</v>
      </c>
      <c r="AU2747" s="38"/>
      <c r="AV2747" s="38"/>
      <c r="AW2747" s="38"/>
    </row>
    <row r="2748" spans="1:49" ht="51">
      <c r="A2748" s="33">
        <v>2747</v>
      </c>
      <c r="B2748" s="33" t="str">
        <f t="shared" si="136"/>
        <v>3462_I</v>
      </c>
      <c r="C2748" s="33" t="str">
        <f t="shared" si="137"/>
        <v>6.1//-</v>
      </c>
      <c r="D2748" s="61">
        <v>3462</v>
      </c>
      <c r="E2748" s="72" t="s">
        <v>5474</v>
      </c>
      <c r="F2748" s="395" t="s">
        <v>880</v>
      </c>
      <c r="G2748" s="62" t="str">
        <f>VLOOKUP(CONCATENATE(TEXT(I2748,"0"),"_",TEXT(F2748,"0")),[1]CodC!$A$2:$D$250,4,0)</f>
        <v>Matérias tóxicas sem perigo subsidiário, orgânicas, sólidas;</v>
      </c>
      <c r="H2748" s="395" t="s">
        <v>7326</v>
      </c>
      <c r="I2748" s="68">
        <v>6</v>
      </c>
      <c r="J2748" s="68" t="s">
        <v>50</v>
      </c>
      <c r="K2748" s="69" t="s">
        <v>19</v>
      </c>
      <c r="L2748" s="68" t="s">
        <v>746</v>
      </c>
      <c r="M2748" s="63"/>
      <c r="N2748" s="64" t="s">
        <v>24591</v>
      </c>
      <c r="O2748" s="64" t="s">
        <v>4857</v>
      </c>
      <c r="P2748" s="113" t="s">
        <v>22423</v>
      </c>
      <c r="Q2748" s="70" t="s">
        <v>861</v>
      </c>
      <c r="R2748" s="70" t="s">
        <v>861</v>
      </c>
      <c r="S2748" s="65" t="str">
        <f t="shared" si="138"/>
        <v/>
      </c>
      <c r="T2748" s="69" t="s">
        <v>19</v>
      </c>
      <c r="U2748" s="69"/>
      <c r="V2748" s="69"/>
      <c r="W2748" s="69"/>
      <c r="X2748" s="69"/>
      <c r="Y2748" s="69"/>
      <c r="Z2748" s="69"/>
      <c r="AA2748" s="69"/>
      <c r="AB2748" s="69"/>
      <c r="AC2748" s="69"/>
      <c r="AD2748" s="69"/>
      <c r="AE2748" s="69"/>
      <c r="AF2748" s="69"/>
      <c r="AG2748" s="69"/>
      <c r="AH2748" s="69"/>
      <c r="AI2748" s="69"/>
      <c r="AJ2748" s="69"/>
      <c r="AK2748" s="69"/>
      <c r="AL2748" s="69"/>
      <c r="AM2748" s="70" t="s">
        <v>6396</v>
      </c>
      <c r="AN2748" s="63" t="str">
        <f>IF(ISNA(VLOOKUP(D2748,[1]GRE_Tabela2!$A$4:$D$112,4,0)),"-",VLOOKUP(D2748,[1]GRE_Tabela2!$A$4:$D$112,4,0))</f>
        <v>-</v>
      </c>
      <c r="AO2748" s="68" t="s">
        <v>1341</v>
      </c>
      <c r="AP2748" s="68" t="s">
        <v>1795</v>
      </c>
      <c r="AQ2748" s="113">
        <v>153</v>
      </c>
      <c r="AR2748" s="302" t="str">
        <f>IF(ISNA(VLOOKUP(AT2748,[1]FISQ!$D$2:$J$1713,7,0)),"-",VLOOKUP(AT2748,[1]FISQ!$D$2:$J$1713,7,0))</f>
        <v>-</v>
      </c>
      <c r="AS2748" s="302" t="str">
        <f>IF(ISNA(VLOOKUP(AT2748,[1]FISQ!$D$2:$J$1713,4,0)),"-",CONCATENATE("(",VLOOKUP(AT2748,[1]FISQ!$D$2:$J$1713,4,0),")"))</f>
        <v>-</v>
      </c>
      <c r="AT2748" s="71" t="s">
        <v>5475</v>
      </c>
      <c r="AU2748" s="38"/>
      <c r="AV2748" s="38"/>
      <c r="AW2748" s="38"/>
    </row>
    <row r="2749" spans="1:49" ht="51">
      <c r="A2749" s="33">
        <v>2748</v>
      </c>
      <c r="B2749" s="33" t="str">
        <f t="shared" si="136"/>
        <v>3462_II</v>
      </c>
      <c r="C2749" s="33" t="str">
        <f t="shared" si="137"/>
        <v>6.1//-</v>
      </c>
      <c r="D2749" s="61">
        <v>3462</v>
      </c>
      <c r="E2749" s="72" t="s">
        <v>5474</v>
      </c>
      <c r="F2749" s="395" t="s">
        <v>880</v>
      </c>
      <c r="G2749" s="62" t="str">
        <f>VLOOKUP(CONCATENATE(TEXT(I2749,"0"),"_",TEXT(F2749,"0")),[1]CodC!$A$2:$D$250,4,0)</f>
        <v>Matérias tóxicas sem perigo subsidiário, orgânicas, sólidas;</v>
      </c>
      <c r="H2749" s="395" t="s">
        <v>7327</v>
      </c>
      <c r="I2749" s="68">
        <v>6</v>
      </c>
      <c r="J2749" s="68" t="s">
        <v>50</v>
      </c>
      <c r="K2749" s="69" t="s">
        <v>19</v>
      </c>
      <c r="L2749" s="68" t="s">
        <v>849</v>
      </c>
      <c r="M2749" s="68"/>
      <c r="N2749" s="64" t="s">
        <v>24591</v>
      </c>
      <c r="O2749" s="64" t="s">
        <v>4857</v>
      </c>
      <c r="P2749" s="113" t="s">
        <v>22423</v>
      </c>
      <c r="Q2749" s="70" t="s">
        <v>861</v>
      </c>
      <c r="R2749" s="70" t="s">
        <v>861</v>
      </c>
      <c r="S2749" s="65" t="str">
        <f t="shared" si="138"/>
        <v/>
      </c>
      <c r="T2749" s="69" t="s">
        <v>19</v>
      </c>
      <c r="U2749" s="69"/>
      <c r="V2749" s="69"/>
      <c r="W2749" s="69"/>
      <c r="X2749" s="69"/>
      <c r="Y2749" s="69"/>
      <c r="Z2749" s="69"/>
      <c r="AA2749" s="69"/>
      <c r="AB2749" s="69"/>
      <c r="AC2749" s="69"/>
      <c r="AD2749" s="69"/>
      <c r="AE2749" s="69"/>
      <c r="AF2749" s="69"/>
      <c r="AG2749" s="69"/>
      <c r="AH2749" s="69"/>
      <c r="AI2749" s="69"/>
      <c r="AJ2749" s="69"/>
      <c r="AK2749" s="69"/>
      <c r="AL2749" s="69"/>
      <c r="AM2749" s="70" t="str">
        <f>AM2748</f>
        <v>As toxinas de origem vegetal, animal ou bacteriana que contêm substâncias infeciosas ou toxinas que estão contidas em matérias infeciosas devem ser classificadas na classe 6.2. Tóxico à ingestão, por contacto cutâneo ou à inalação.</v>
      </c>
      <c r="AN2749" s="63" t="str">
        <f>IF(ISNA(VLOOKUP(D2749,[1]GRE_Tabela2!$A$4:$D$112,4,0)),"-",VLOOKUP(D2749,[1]GRE_Tabela2!$A$4:$D$112,4,0))</f>
        <v>-</v>
      </c>
      <c r="AO2749" s="68" t="s">
        <v>1341</v>
      </c>
      <c r="AP2749" s="68" t="s">
        <v>1795</v>
      </c>
      <c r="AQ2749" s="113">
        <v>153</v>
      </c>
      <c r="AR2749" s="302" t="str">
        <f>IF(ISNA(VLOOKUP(AT2749,[1]FISQ!$D$2:$J$1713,7,0)),"-",VLOOKUP(AT2749,[1]FISQ!$D$2:$J$1713,7,0))</f>
        <v>-</v>
      </c>
      <c r="AS2749" s="302" t="str">
        <f>IF(ISNA(VLOOKUP(AT2749,[1]FISQ!$D$2:$J$1713,4,0)),"-",CONCATENATE("(",VLOOKUP(AT2749,[1]FISQ!$D$2:$J$1713,4,0),")"))</f>
        <v>-</v>
      </c>
      <c r="AT2749" s="71" t="s">
        <v>5475</v>
      </c>
      <c r="AU2749" s="38"/>
      <c r="AV2749" s="38"/>
      <c r="AW2749" s="38"/>
    </row>
    <row r="2750" spans="1:49" ht="51">
      <c r="A2750" s="33">
        <v>2749</v>
      </c>
      <c r="B2750" s="33" t="str">
        <f t="shared" si="136"/>
        <v>3462_III</v>
      </c>
      <c r="C2750" s="33" t="str">
        <f t="shared" si="137"/>
        <v>6.1//-</v>
      </c>
      <c r="D2750" s="61">
        <v>3462</v>
      </c>
      <c r="E2750" s="72" t="s">
        <v>5474</v>
      </c>
      <c r="F2750" s="395" t="s">
        <v>880</v>
      </c>
      <c r="G2750" s="62" t="str">
        <f>VLOOKUP(CONCATENATE(TEXT(I2750,"0"),"_",TEXT(F2750,"0")),[1]CodC!$A$2:$D$250,4,0)</f>
        <v>Matérias tóxicas sem perigo subsidiário, orgânicas, sólidas;</v>
      </c>
      <c r="H2750" s="395" t="s">
        <v>7327</v>
      </c>
      <c r="I2750" s="68">
        <v>6</v>
      </c>
      <c r="J2750" s="68" t="s">
        <v>50</v>
      </c>
      <c r="K2750" s="69" t="s">
        <v>19</v>
      </c>
      <c r="L2750" s="68" t="s">
        <v>879</v>
      </c>
      <c r="M2750" s="68"/>
      <c r="N2750" s="64" t="s">
        <v>24591</v>
      </c>
      <c r="O2750" s="64" t="s">
        <v>4859</v>
      </c>
      <c r="P2750" s="113" t="s">
        <v>22423</v>
      </c>
      <c r="Q2750" s="70" t="s">
        <v>621</v>
      </c>
      <c r="R2750" s="70" t="s">
        <v>621</v>
      </c>
      <c r="S2750" s="65" t="str">
        <f t="shared" si="138"/>
        <v/>
      </c>
      <c r="T2750" s="69" t="s">
        <v>19</v>
      </c>
      <c r="U2750" s="69"/>
      <c r="V2750" s="69"/>
      <c r="W2750" s="69"/>
      <c r="X2750" s="69"/>
      <c r="Y2750" s="69"/>
      <c r="Z2750" s="69"/>
      <c r="AA2750" s="69"/>
      <c r="AB2750" s="69"/>
      <c r="AC2750" s="69"/>
      <c r="AD2750" s="69"/>
      <c r="AE2750" s="69"/>
      <c r="AF2750" s="69"/>
      <c r="AG2750" s="69"/>
      <c r="AH2750" s="69"/>
      <c r="AI2750" s="69"/>
      <c r="AJ2750" s="69"/>
      <c r="AK2750" s="69"/>
      <c r="AL2750" s="69"/>
      <c r="AM2750" s="70" t="str">
        <f>AM2749</f>
        <v>As toxinas de origem vegetal, animal ou bacteriana que contêm substâncias infeciosas ou toxinas que estão contidas em matérias infeciosas devem ser classificadas na classe 6.2. Tóxico à ingestão, por contacto cutâneo ou à inalação.</v>
      </c>
      <c r="AN2750" s="63" t="str">
        <f>IF(ISNA(VLOOKUP(D2750,[1]GRE_Tabela2!$A$4:$D$112,4,0)),"-",VLOOKUP(D2750,[1]GRE_Tabela2!$A$4:$D$112,4,0))</f>
        <v>-</v>
      </c>
      <c r="AO2750" s="68" t="s">
        <v>1341</v>
      </c>
      <c r="AP2750" s="68" t="s">
        <v>1795</v>
      </c>
      <c r="AQ2750" s="113">
        <v>153</v>
      </c>
      <c r="AR2750" s="302" t="str">
        <f>IF(ISNA(VLOOKUP(AT2750,[1]FISQ!$D$2:$J$1713,7,0)),"-",VLOOKUP(AT2750,[1]FISQ!$D$2:$J$1713,7,0))</f>
        <v>-</v>
      </c>
      <c r="AS2750" s="302" t="str">
        <f>IF(ISNA(VLOOKUP(AT2750,[1]FISQ!$D$2:$J$1713,4,0)),"-",CONCATENATE("(",VLOOKUP(AT2750,[1]FISQ!$D$2:$J$1713,4,0),")"))</f>
        <v>-</v>
      </c>
      <c r="AT2750" s="71" t="s">
        <v>5475</v>
      </c>
      <c r="AU2750" s="38"/>
      <c r="AV2750" s="38"/>
      <c r="AW2750" s="38"/>
    </row>
    <row r="2751" spans="1:49" ht="51">
      <c r="A2751" s="33">
        <v>2750</v>
      </c>
      <c r="B2751" s="33" t="str">
        <f t="shared" si="136"/>
        <v>3463_II</v>
      </c>
      <c r="C2751" s="33" t="str">
        <f t="shared" si="137"/>
        <v>8//3</v>
      </c>
      <c r="D2751" s="61">
        <v>3463</v>
      </c>
      <c r="E2751" s="72" t="s">
        <v>5476</v>
      </c>
      <c r="F2751" s="395" t="s">
        <v>7332</v>
      </c>
      <c r="G2751" s="62" t="str">
        <f>VLOOKUP(CONCATENATE(TEXT(I2751,"0"),"_",TEXT(F2751,"0")),[1]CodC!$A$2:$D$250,4,0)</f>
        <v>Matérias corrosivas, inflamáveis, líquidas;</v>
      </c>
      <c r="H2751" s="395" t="s">
        <v>7333</v>
      </c>
      <c r="I2751" s="69" t="s">
        <v>631</v>
      </c>
      <c r="J2751" s="69" t="s">
        <v>631</v>
      </c>
      <c r="K2751" s="68" t="s">
        <v>848</v>
      </c>
      <c r="L2751" s="68" t="s">
        <v>849</v>
      </c>
      <c r="M2751" s="68"/>
      <c r="N2751" s="64" t="s">
        <v>19</v>
      </c>
      <c r="O2751" s="64" t="s">
        <v>19</v>
      </c>
      <c r="P2751" s="113" t="s">
        <v>22425</v>
      </c>
      <c r="Q2751" s="70" t="s">
        <v>621</v>
      </c>
      <c r="R2751" s="70" t="s">
        <v>621</v>
      </c>
      <c r="S2751" s="65" t="str">
        <f t="shared" si="138"/>
        <v/>
      </c>
      <c r="T2751" s="69" t="s">
        <v>7182</v>
      </c>
      <c r="U2751" s="69" t="s">
        <v>7163</v>
      </c>
      <c r="V2751" s="69"/>
      <c r="W2751" s="69"/>
      <c r="X2751" s="69"/>
      <c r="Y2751" s="69"/>
      <c r="Z2751" s="69"/>
      <c r="AA2751" s="69"/>
      <c r="AB2751" s="69"/>
      <c r="AC2751" s="69"/>
      <c r="AD2751" s="69"/>
      <c r="AE2751" s="69"/>
      <c r="AF2751" s="69"/>
      <c r="AG2751" s="69"/>
      <c r="AH2751" s="69"/>
      <c r="AI2751" s="69"/>
      <c r="AJ2751" s="69"/>
      <c r="AK2751" s="69"/>
      <c r="AL2751" s="69"/>
      <c r="AM2751" s="70" t="s">
        <v>6378</v>
      </c>
      <c r="AN2751" s="63" t="str">
        <f>IF(ISNA(VLOOKUP(D2751,[1]GRE_Tabela2!$A$4:$D$112,4,0)),"-",VLOOKUP(D2751,[1]GRE_Tabela2!$A$4:$D$112,4,0))</f>
        <v>-</v>
      </c>
      <c r="AO2751" s="68" t="s">
        <v>747</v>
      </c>
      <c r="AP2751" s="68" t="s">
        <v>888</v>
      </c>
      <c r="AQ2751" s="113">
        <v>153</v>
      </c>
      <c r="AR2751" s="302" t="str">
        <f>IF(ISNA(VLOOKUP(AT2751,[1]FISQ!$D$2:$J$1713,7,0)),"-",VLOOKUP(AT2751,[1]FISQ!$D$2:$J$1713,7,0))</f>
        <v>-</v>
      </c>
      <c r="AS2751" s="302" t="str">
        <f>IF(ISNA(VLOOKUP(AT2751,[1]FISQ!$D$2:$J$1713,4,0)),"-",CONCATENATE("(",VLOOKUP(AT2751,[1]FISQ!$D$2:$J$1713,4,0),")"))</f>
        <v>-</v>
      </c>
      <c r="AT2751" s="71" t="s">
        <v>5477</v>
      </c>
      <c r="AU2751" s="38" t="s">
        <v>6541</v>
      </c>
      <c r="AV2751" s="30"/>
      <c r="AW2751" s="38"/>
    </row>
    <row r="2752" spans="1:49" ht="25.5">
      <c r="A2752" s="33">
        <v>2751</v>
      </c>
      <c r="B2752" s="33" t="str">
        <f t="shared" si="136"/>
        <v>3464_I</v>
      </c>
      <c r="C2752" s="33" t="str">
        <f t="shared" si="137"/>
        <v>6.1//-</v>
      </c>
      <c r="D2752" s="61">
        <v>3464</v>
      </c>
      <c r="E2752" s="72" t="s">
        <v>5478</v>
      </c>
      <c r="F2752" s="395" t="s">
        <v>880</v>
      </c>
      <c r="G2752" s="62" t="str">
        <f>VLOOKUP(CONCATENATE(TEXT(I2752,"0"),"_",TEXT(F2752,"0")),[1]CodC!$A$2:$D$250,4,0)</f>
        <v>Matérias tóxicas sem perigo subsidiário, orgânicas, sólidas;</v>
      </c>
      <c r="H2752" s="395" t="s">
        <v>7326</v>
      </c>
      <c r="I2752" s="68">
        <v>6</v>
      </c>
      <c r="J2752" s="68" t="s">
        <v>50</v>
      </c>
      <c r="K2752" s="69" t="s">
        <v>19</v>
      </c>
      <c r="L2752" s="68" t="s">
        <v>746</v>
      </c>
      <c r="M2752" s="63"/>
      <c r="N2752" s="64" t="s">
        <v>24482</v>
      </c>
      <c r="O2752" s="64" t="s">
        <v>1799</v>
      </c>
      <c r="P2752" s="113" t="s">
        <v>22423</v>
      </c>
      <c r="Q2752" s="70" t="s">
        <v>861</v>
      </c>
      <c r="R2752" s="70" t="s">
        <v>861</v>
      </c>
      <c r="S2752" s="65" t="str">
        <f t="shared" si="138"/>
        <v/>
      </c>
      <c r="T2752" s="69" t="s">
        <v>19</v>
      </c>
      <c r="U2752" s="69"/>
      <c r="V2752" s="69"/>
      <c r="W2752" s="69"/>
      <c r="X2752" s="69"/>
      <c r="Y2752" s="69"/>
      <c r="Z2752" s="69"/>
      <c r="AA2752" s="69"/>
      <c r="AB2752" s="69"/>
      <c r="AC2752" s="69"/>
      <c r="AD2752" s="69"/>
      <c r="AE2752" s="69"/>
      <c r="AF2752" s="69"/>
      <c r="AG2752" s="69"/>
      <c r="AH2752" s="69"/>
      <c r="AI2752" s="69"/>
      <c r="AJ2752" s="69"/>
      <c r="AK2752" s="69"/>
      <c r="AL2752" s="69"/>
      <c r="AM2752" s="70" t="s">
        <v>1949</v>
      </c>
      <c r="AN2752" s="63" t="str">
        <f>IF(ISNA(VLOOKUP(D2752,[1]GRE_Tabela2!$A$4:$D$112,4,0)),"-",VLOOKUP(D2752,[1]GRE_Tabela2!$A$4:$D$112,4,0))</f>
        <v>-</v>
      </c>
      <c r="AO2752" s="68" t="s">
        <v>1341</v>
      </c>
      <c r="AP2752" s="68" t="s">
        <v>1795</v>
      </c>
      <c r="AQ2752" s="113">
        <v>151</v>
      </c>
      <c r="AR2752" s="302" t="str">
        <f>IF(ISNA(VLOOKUP(AT2752,[1]FISQ!$D$2:$J$1713,7,0)),"-",VLOOKUP(AT2752,[1]FISQ!$D$2:$J$1713,7,0))</f>
        <v>0689 </v>
      </c>
      <c r="AS2752" s="302" t="str">
        <f>IF(ISNA(VLOOKUP(AT2752,[1]FISQ!$D$2:$J$1713,4,0)),"-",CONCATENATE("(",VLOOKUP(AT2752,[1]FISQ!$D$2:$J$1713,4,0),")"))</f>
        <v>(1)</v>
      </c>
      <c r="AT2752" s="71" t="s">
        <v>5479</v>
      </c>
      <c r="AU2752" s="38"/>
      <c r="AV2752" s="38"/>
      <c r="AW2752" s="38"/>
    </row>
    <row r="2753" spans="1:49" ht="25.5">
      <c r="A2753" s="33">
        <v>2752</v>
      </c>
      <c r="B2753" s="33" t="str">
        <f t="shared" si="136"/>
        <v>3464_II</v>
      </c>
      <c r="C2753" s="33" t="str">
        <f t="shared" si="137"/>
        <v>6.1//-</v>
      </c>
      <c r="D2753" s="61">
        <v>3464</v>
      </c>
      <c r="E2753" s="72" t="s">
        <v>5478</v>
      </c>
      <c r="F2753" s="395" t="s">
        <v>880</v>
      </c>
      <c r="G2753" s="62" t="str">
        <f>VLOOKUP(CONCATENATE(TEXT(I2753,"0"),"_",TEXT(F2753,"0")),[1]CodC!$A$2:$D$250,4,0)</f>
        <v>Matérias tóxicas sem perigo subsidiário, orgânicas, sólidas;</v>
      </c>
      <c r="H2753" s="395" t="s">
        <v>7327</v>
      </c>
      <c r="I2753" s="68">
        <v>6</v>
      </c>
      <c r="J2753" s="68" t="s">
        <v>50</v>
      </c>
      <c r="K2753" s="69" t="s">
        <v>19</v>
      </c>
      <c r="L2753" s="68" t="s">
        <v>849</v>
      </c>
      <c r="M2753" s="68"/>
      <c r="N2753" s="64" t="s">
        <v>24482</v>
      </c>
      <c r="O2753" s="64" t="s">
        <v>1799</v>
      </c>
      <c r="P2753" s="113" t="s">
        <v>22423</v>
      </c>
      <c r="Q2753" s="70" t="s">
        <v>861</v>
      </c>
      <c r="R2753" s="70" t="s">
        <v>861</v>
      </c>
      <c r="S2753" s="65" t="str">
        <f t="shared" si="138"/>
        <v/>
      </c>
      <c r="T2753" s="69" t="s">
        <v>19</v>
      </c>
      <c r="U2753" s="69"/>
      <c r="V2753" s="69"/>
      <c r="W2753" s="69"/>
      <c r="X2753" s="69"/>
      <c r="Y2753" s="69"/>
      <c r="Z2753" s="69"/>
      <c r="AA2753" s="69"/>
      <c r="AB2753" s="69"/>
      <c r="AC2753" s="69"/>
      <c r="AD2753" s="69"/>
      <c r="AE2753" s="69"/>
      <c r="AF2753" s="69"/>
      <c r="AG2753" s="69"/>
      <c r="AH2753" s="69"/>
      <c r="AI2753" s="69"/>
      <c r="AJ2753" s="69"/>
      <c r="AK2753" s="69"/>
      <c r="AL2753" s="69"/>
      <c r="AM2753" s="70" t="str">
        <f>AM2752</f>
        <v>Tóxico à ingestão, por contacto cutâneo ou à inalação.</v>
      </c>
      <c r="AN2753" s="63" t="str">
        <f>IF(ISNA(VLOOKUP(D2753,[1]GRE_Tabela2!$A$4:$D$112,4,0)),"-",VLOOKUP(D2753,[1]GRE_Tabela2!$A$4:$D$112,4,0))</f>
        <v>-</v>
      </c>
      <c r="AO2753" s="68" t="s">
        <v>1341</v>
      </c>
      <c r="AP2753" s="68" t="s">
        <v>1795</v>
      </c>
      <c r="AQ2753" s="113">
        <v>151</v>
      </c>
      <c r="AR2753" s="302" t="str">
        <f>IF(ISNA(VLOOKUP(AT2753,[1]FISQ!$D$2:$J$1713,7,0)),"-",VLOOKUP(AT2753,[1]FISQ!$D$2:$J$1713,7,0))</f>
        <v>0689 </v>
      </c>
      <c r="AS2753" s="302" t="str">
        <f>IF(ISNA(VLOOKUP(AT2753,[1]FISQ!$D$2:$J$1713,4,0)),"-",CONCATENATE("(",VLOOKUP(AT2753,[1]FISQ!$D$2:$J$1713,4,0),")"))</f>
        <v>(1)</v>
      </c>
      <c r="AT2753" s="71" t="s">
        <v>5479</v>
      </c>
      <c r="AU2753" s="38"/>
      <c r="AV2753" s="38"/>
      <c r="AW2753" s="38"/>
    </row>
    <row r="2754" spans="1:49" ht="25.5">
      <c r="A2754" s="33">
        <v>2753</v>
      </c>
      <c r="B2754" s="33" t="str">
        <f t="shared" si="136"/>
        <v>3464_III</v>
      </c>
      <c r="C2754" s="33" t="str">
        <f t="shared" si="137"/>
        <v>6.1//-</v>
      </c>
      <c r="D2754" s="61">
        <v>3464</v>
      </c>
      <c r="E2754" s="72" t="s">
        <v>5478</v>
      </c>
      <c r="F2754" s="395" t="s">
        <v>880</v>
      </c>
      <c r="G2754" s="62" t="str">
        <f>VLOOKUP(CONCATENATE(TEXT(I2754,"0"),"_",TEXT(F2754,"0")),[1]CodC!$A$2:$D$250,4,0)</f>
        <v>Matérias tóxicas sem perigo subsidiário, orgânicas, sólidas;</v>
      </c>
      <c r="H2754" s="395" t="s">
        <v>7327</v>
      </c>
      <c r="I2754" s="68">
        <v>6</v>
      </c>
      <c r="J2754" s="68" t="s">
        <v>50</v>
      </c>
      <c r="K2754" s="69" t="s">
        <v>19</v>
      </c>
      <c r="L2754" s="68" t="s">
        <v>879</v>
      </c>
      <c r="M2754" s="68"/>
      <c r="N2754" s="64" t="s">
        <v>24482</v>
      </c>
      <c r="O2754" s="64" t="s">
        <v>1802</v>
      </c>
      <c r="P2754" s="113" t="s">
        <v>22423</v>
      </c>
      <c r="Q2754" s="70" t="s">
        <v>621</v>
      </c>
      <c r="R2754" s="70" t="s">
        <v>621</v>
      </c>
      <c r="S2754" s="65" t="str">
        <f t="shared" si="138"/>
        <v/>
      </c>
      <c r="T2754" s="69" t="s">
        <v>19</v>
      </c>
      <c r="U2754" s="69"/>
      <c r="V2754" s="69"/>
      <c r="W2754" s="69"/>
      <c r="X2754" s="69"/>
      <c r="Y2754" s="69"/>
      <c r="Z2754" s="69"/>
      <c r="AA2754" s="69"/>
      <c r="AB2754" s="69"/>
      <c r="AC2754" s="69"/>
      <c r="AD2754" s="69"/>
      <c r="AE2754" s="69"/>
      <c r="AF2754" s="69"/>
      <c r="AG2754" s="69"/>
      <c r="AH2754" s="69"/>
      <c r="AI2754" s="69"/>
      <c r="AJ2754" s="69"/>
      <c r="AK2754" s="69"/>
      <c r="AL2754" s="69"/>
      <c r="AM2754" s="70" t="str">
        <f>AM2753</f>
        <v>Tóxico à ingestão, por contacto cutâneo ou à inalação.</v>
      </c>
      <c r="AN2754" s="63" t="str">
        <f>IF(ISNA(VLOOKUP(D2754,[1]GRE_Tabela2!$A$4:$D$112,4,0)),"-",VLOOKUP(D2754,[1]GRE_Tabela2!$A$4:$D$112,4,0))</f>
        <v>-</v>
      </c>
      <c r="AO2754" s="68" t="s">
        <v>1341</v>
      </c>
      <c r="AP2754" s="68" t="s">
        <v>1795</v>
      </c>
      <c r="AQ2754" s="113">
        <v>151</v>
      </c>
      <c r="AR2754" s="302" t="str">
        <f>IF(ISNA(VLOOKUP(AT2754,[1]FISQ!$D$2:$J$1713,7,0)),"-",VLOOKUP(AT2754,[1]FISQ!$D$2:$J$1713,7,0))</f>
        <v>0689 </v>
      </c>
      <c r="AS2754" s="302" t="str">
        <f>IF(ISNA(VLOOKUP(AT2754,[1]FISQ!$D$2:$J$1713,4,0)),"-",CONCATENATE("(",VLOOKUP(AT2754,[1]FISQ!$D$2:$J$1713,4,0),")"))</f>
        <v>(1)</v>
      </c>
      <c r="AT2754" s="71" t="s">
        <v>5479</v>
      </c>
      <c r="AU2754" s="38"/>
      <c r="AV2754" s="38"/>
      <c r="AW2754" s="38"/>
    </row>
    <row r="2755" spans="1:49" ht="15">
      <c r="A2755" s="33">
        <v>2754</v>
      </c>
      <c r="B2755" s="33" t="str">
        <f t="shared" si="136"/>
        <v>3465_I</v>
      </c>
      <c r="C2755" s="33" t="str">
        <f t="shared" si="137"/>
        <v>6.1//-</v>
      </c>
      <c r="D2755" s="61">
        <v>3465</v>
      </c>
      <c r="E2755" s="72" t="s">
        <v>5480</v>
      </c>
      <c r="F2755" s="395" t="s">
        <v>1332</v>
      </c>
      <c r="G2755" s="62" t="str">
        <f>VLOOKUP(CONCATENATE(TEXT(I2755,"0"),"_",TEXT(F2755,"0")),[1]CodC!$A$2:$D$250,4,0)</f>
        <v>Matérias tóxicas sem perigo subsidiário, organometálicas;</v>
      </c>
      <c r="H2755" s="395" t="s">
        <v>7326</v>
      </c>
      <c r="I2755" s="68">
        <v>6</v>
      </c>
      <c r="J2755" s="68" t="s">
        <v>50</v>
      </c>
      <c r="K2755" s="69" t="s">
        <v>19</v>
      </c>
      <c r="L2755" s="68" t="s">
        <v>746</v>
      </c>
      <c r="M2755" s="68"/>
      <c r="N2755" s="64" t="s">
        <v>51</v>
      </c>
      <c r="O2755" s="64" t="s">
        <v>51</v>
      </c>
      <c r="P2755" s="113" t="s">
        <v>22423</v>
      </c>
      <c r="Q2755" s="70" t="s">
        <v>861</v>
      </c>
      <c r="R2755" s="70" t="s">
        <v>861</v>
      </c>
      <c r="S2755" s="65" t="str">
        <f t="shared" si="138"/>
        <v/>
      </c>
      <c r="T2755" s="69" t="s">
        <v>19</v>
      </c>
      <c r="U2755" s="69"/>
      <c r="V2755" s="69"/>
      <c r="W2755" s="69"/>
      <c r="X2755" s="69"/>
      <c r="Y2755" s="69"/>
      <c r="Z2755" s="69"/>
      <c r="AA2755" s="69"/>
      <c r="AB2755" s="69"/>
      <c r="AC2755" s="69"/>
      <c r="AD2755" s="69"/>
      <c r="AE2755" s="69"/>
      <c r="AF2755" s="69"/>
      <c r="AG2755" s="69"/>
      <c r="AH2755" s="69"/>
      <c r="AI2755" s="69"/>
      <c r="AJ2755" s="69"/>
      <c r="AK2755" s="69"/>
      <c r="AL2755" s="69"/>
      <c r="AM2755" s="70" t="s">
        <v>1949</v>
      </c>
      <c r="AN2755" s="63" t="str">
        <f>IF(ISNA(VLOOKUP(D2755,[1]GRE_Tabela2!$A$4:$D$112,4,0)),"-",VLOOKUP(D2755,[1]GRE_Tabela2!$A$4:$D$112,4,0))</f>
        <v>-</v>
      </c>
      <c r="AO2755" s="68" t="s">
        <v>1341</v>
      </c>
      <c r="AP2755" s="68" t="s">
        <v>1795</v>
      </c>
      <c r="AQ2755" s="113">
        <v>151</v>
      </c>
      <c r="AR2755" s="302" t="str">
        <f>IF(ISNA(VLOOKUP(AT2755,[1]FISQ!$D$2:$J$1713,7,0)),"-",VLOOKUP(AT2755,[1]FISQ!$D$2:$J$1713,7,0))</f>
        <v>0258 </v>
      </c>
      <c r="AS2755" s="302" t="str">
        <f>IF(ISNA(VLOOKUP(AT2755,[1]FISQ!$D$2:$J$1713,4,0)),"-",CONCATENATE("(",VLOOKUP(AT2755,[1]FISQ!$D$2:$J$1713,4,0),")"))</f>
        <v>(1)</v>
      </c>
      <c r="AT2755" s="71" t="s">
        <v>5481</v>
      </c>
      <c r="AU2755" s="38"/>
      <c r="AV2755" s="38"/>
      <c r="AW2755" s="38"/>
    </row>
    <row r="2756" spans="1:49" ht="15">
      <c r="A2756" s="33">
        <v>2755</v>
      </c>
      <c r="B2756" s="33" t="str">
        <f t="shared" si="136"/>
        <v>3465_II</v>
      </c>
      <c r="C2756" s="33" t="str">
        <f t="shared" si="137"/>
        <v>6.1//-</v>
      </c>
      <c r="D2756" s="61">
        <v>3465</v>
      </c>
      <c r="E2756" s="72" t="s">
        <v>5480</v>
      </c>
      <c r="F2756" s="395" t="s">
        <v>1332</v>
      </c>
      <c r="G2756" s="62" t="str">
        <f>VLOOKUP(CONCATENATE(TEXT(I2756,"0"),"_",TEXT(F2756,"0")),[1]CodC!$A$2:$D$250,4,0)</f>
        <v>Matérias tóxicas sem perigo subsidiário, organometálicas;</v>
      </c>
      <c r="H2756" s="395" t="s">
        <v>7327</v>
      </c>
      <c r="I2756" s="68">
        <v>6</v>
      </c>
      <c r="J2756" s="68" t="s">
        <v>50</v>
      </c>
      <c r="K2756" s="69" t="s">
        <v>19</v>
      </c>
      <c r="L2756" s="68" t="s">
        <v>849</v>
      </c>
      <c r="M2756" s="68"/>
      <c r="N2756" s="64" t="s">
        <v>51</v>
      </c>
      <c r="O2756" s="64" t="s">
        <v>51</v>
      </c>
      <c r="P2756" s="113" t="s">
        <v>22423</v>
      </c>
      <c r="Q2756" s="70" t="s">
        <v>861</v>
      </c>
      <c r="R2756" s="70" t="s">
        <v>861</v>
      </c>
      <c r="S2756" s="65" t="str">
        <f t="shared" si="138"/>
        <v/>
      </c>
      <c r="T2756" s="69" t="s">
        <v>19</v>
      </c>
      <c r="U2756" s="69"/>
      <c r="V2756" s="69"/>
      <c r="W2756" s="69"/>
      <c r="X2756" s="69"/>
      <c r="Y2756" s="69"/>
      <c r="Z2756" s="69"/>
      <c r="AA2756" s="69"/>
      <c r="AB2756" s="69"/>
      <c r="AC2756" s="69"/>
      <c r="AD2756" s="69"/>
      <c r="AE2756" s="69"/>
      <c r="AF2756" s="69"/>
      <c r="AG2756" s="69"/>
      <c r="AH2756" s="69"/>
      <c r="AI2756" s="69"/>
      <c r="AJ2756" s="69"/>
      <c r="AK2756" s="69"/>
      <c r="AL2756" s="69"/>
      <c r="AM2756" s="70" t="str">
        <f>AM2755</f>
        <v>Tóxico à ingestão, por contacto cutâneo ou à inalação.</v>
      </c>
      <c r="AN2756" s="63" t="str">
        <f>IF(ISNA(VLOOKUP(D2756,[1]GRE_Tabela2!$A$4:$D$112,4,0)),"-",VLOOKUP(D2756,[1]GRE_Tabela2!$A$4:$D$112,4,0))</f>
        <v>-</v>
      </c>
      <c r="AO2756" s="68" t="s">
        <v>1341</v>
      </c>
      <c r="AP2756" s="68" t="s">
        <v>1795</v>
      </c>
      <c r="AQ2756" s="113">
        <v>151</v>
      </c>
      <c r="AR2756" s="302" t="str">
        <f>IF(ISNA(VLOOKUP(AT2756,[1]FISQ!$D$2:$J$1713,7,0)),"-",VLOOKUP(AT2756,[1]FISQ!$D$2:$J$1713,7,0))</f>
        <v>0258 </v>
      </c>
      <c r="AS2756" s="302" t="str">
        <f>IF(ISNA(VLOOKUP(AT2756,[1]FISQ!$D$2:$J$1713,4,0)),"-",CONCATENATE("(",VLOOKUP(AT2756,[1]FISQ!$D$2:$J$1713,4,0),")"))</f>
        <v>(1)</v>
      </c>
      <c r="AT2756" s="71" t="s">
        <v>5481</v>
      </c>
      <c r="AU2756" s="38"/>
      <c r="AV2756" s="38"/>
      <c r="AW2756" s="38"/>
    </row>
    <row r="2757" spans="1:49" ht="25.5">
      <c r="A2757" s="33">
        <v>2756</v>
      </c>
      <c r="B2757" s="33" t="str">
        <f t="shared" si="136"/>
        <v>3465_III</v>
      </c>
      <c r="C2757" s="33" t="str">
        <f t="shared" si="137"/>
        <v>6.1//-</v>
      </c>
      <c r="D2757" s="61">
        <v>3465</v>
      </c>
      <c r="E2757" s="72" t="s">
        <v>5480</v>
      </c>
      <c r="F2757" s="395" t="s">
        <v>1332</v>
      </c>
      <c r="G2757" s="62" t="str">
        <f>VLOOKUP(CONCATENATE(TEXT(I2757,"0"),"_",TEXT(F2757,"0")),[1]CodC!$A$2:$D$250,4,0)</f>
        <v>Matérias tóxicas sem perigo subsidiário, organometálicas;</v>
      </c>
      <c r="H2757" s="395" t="s">
        <v>7327</v>
      </c>
      <c r="I2757" s="68">
        <v>6</v>
      </c>
      <c r="J2757" s="68" t="s">
        <v>50</v>
      </c>
      <c r="K2757" s="69" t="s">
        <v>19</v>
      </c>
      <c r="L2757" s="68" t="s">
        <v>879</v>
      </c>
      <c r="M2757" s="68"/>
      <c r="N2757" s="64" t="s">
        <v>51</v>
      </c>
      <c r="O2757" s="64" t="s">
        <v>1160</v>
      </c>
      <c r="P2757" s="113" t="s">
        <v>22423</v>
      </c>
      <c r="Q2757" s="70" t="s">
        <v>621</v>
      </c>
      <c r="R2757" s="70" t="s">
        <v>621</v>
      </c>
      <c r="S2757" s="65" t="str">
        <f t="shared" si="138"/>
        <v/>
      </c>
      <c r="T2757" s="69" t="s">
        <v>19</v>
      </c>
      <c r="U2757" s="69"/>
      <c r="V2757" s="69"/>
      <c r="W2757" s="69"/>
      <c r="X2757" s="69"/>
      <c r="Y2757" s="69"/>
      <c r="Z2757" s="69"/>
      <c r="AA2757" s="69"/>
      <c r="AB2757" s="69"/>
      <c r="AC2757" s="69"/>
      <c r="AD2757" s="69"/>
      <c r="AE2757" s="69"/>
      <c r="AF2757" s="69"/>
      <c r="AG2757" s="69"/>
      <c r="AH2757" s="69"/>
      <c r="AI2757" s="69"/>
      <c r="AJ2757" s="69"/>
      <c r="AK2757" s="69"/>
      <c r="AL2757" s="69"/>
      <c r="AM2757" s="70" t="str">
        <f>AM2756</f>
        <v>Tóxico à ingestão, por contacto cutâneo ou à inalação.</v>
      </c>
      <c r="AN2757" s="63" t="str">
        <f>IF(ISNA(VLOOKUP(D2757,[1]GRE_Tabela2!$A$4:$D$112,4,0)),"-",VLOOKUP(D2757,[1]GRE_Tabela2!$A$4:$D$112,4,0))</f>
        <v>-</v>
      </c>
      <c r="AO2757" s="68" t="s">
        <v>1341</v>
      </c>
      <c r="AP2757" s="68" t="s">
        <v>1795</v>
      </c>
      <c r="AQ2757" s="113">
        <v>151</v>
      </c>
      <c r="AR2757" s="302" t="str">
        <f>IF(ISNA(VLOOKUP(AT2757,[1]FISQ!$D$2:$J$1713,7,0)),"-",VLOOKUP(AT2757,[1]FISQ!$D$2:$J$1713,7,0))</f>
        <v>0258 </v>
      </c>
      <c r="AS2757" s="302" t="str">
        <f>IF(ISNA(VLOOKUP(AT2757,[1]FISQ!$D$2:$J$1713,4,0)),"-",CONCATENATE("(",VLOOKUP(AT2757,[1]FISQ!$D$2:$J$1713,4,0),")"))</f>
        <v>(1)</v>
      </c>
      <c r="AT2757" s="71" t="s">
        <v>5481</v>
      </c>
      <c r="AU2757" s="38"/>
      <c r="AV2757" s="38"/>
      <c r="AW2757" s="38"/>
    </row>
    <row r="2758" spans="1:49" ht="25.5">
      <c r="A2758" s="33">
        <v>2757</v>
      </c>
      <c r="B2758" s="33" t="str">
        <f t="shared" ref="B2758:B2821" si="139">CONCATENATE(TEXT(D2758,"0000"),"_",TEXT(L2758,"0"))</f>
        <v>3466_I</v>
      </c>
      <c r="C2758" s="33" t="str">
        <f t="shared" ref="C2758:C2821" si="140">CONCATENATE(TEXT(J2758,"0"),"//",TEXT(K2758,"0"))</f>
        <v>6.1//-</v>
      </c>
      <c r="D2758" s="61">
        <v>3466</v>
      </c>
      <c r="E2758" s="72" t="s">
        <v>5482</v>
      </c>
      <c r="F2758" s="395" t="s">
        <v>1332</v>
      </c>
      <c r="G2758" s="62" t="str">
        <f>VLOOKUP(CONCATENATE(TEXT(I2758,"0"),"_",TEXT(F2758,"0")),[1]CodC!$A$2:$D$250,4,0)</f>
        <v>Matérias tóxicas sem perigo subsidiário, organometálicas;</v>
      </c>
      <c r="H2758" s="395" t="s">
        <v>7326</v>
      </c>
      <c r="I2758" s="68">
        <v>6</v>
      </c>
      <c r="J2758" s="68" t="s">
        <v>50</v>
      </c>
      <c r="K2758" s="69" t="s">
        <v>19</v>
      </c>
      <c r="L2758" s="68" t="s">
        <v>746</v>
      </c>
      <c r="M2758" s="68"/>
      <c r="N2758" s="64" t="s">
        <v>24617</v>
      </c>
      <c r="O2758" s="64" t="s">
        <v>51</v>
      </c>
      <c r="P2758" s="113" t="s">
        <v>22423</v>
      </c>
      <c r="Q2758" s="70" t="s">
        <v>7229</v>
      </c>
      <c r="R2758" s="70" t="s">
        <v>633</v>
      </c>
      <c r="S2758" s="65" t="str">
        <f t="shared" si="138"/>
        <v xml:space="preserve"> SW2 </v>
      </c>
      <c r="T2758" s="69" t="s">
        <v>19</v>
      </c>
      <c r="U2758" s="69"/>
      <c r="V2758" s="69"/>
      <c r="W2758" s="69"/>
      <c r="X2758" s="69"/>
      <c r="Y2758" s="69"/>
      <c r="Z2758" s="69"/>
      <c r="AA2758" s="69"/>
      <c r="AB2758" s="69"/>
      <c r="AC2758" s="69"/>
      <c r="AD2758" s="69"/>
      <c r="AE2758" s="69"/>
      <c r="AF2758" s="69"/>
      <c r="AG2758" s="69"/>
      <c r="AH2758" s="69"/>
      <c r="AI2758" s="69"/>
      <c r="AJ2758" s="69"/>
      <c r="AK2758" s="69"/>
      <c r="AL2758" s="69"/>
      <c r="AM2758" s="70" t="s">
        <v>6934</v>
      </c>
      <c r="AN2758" s="63" t="str">
        <f>IF(ISNA(VLOOKUP(D2758,[1]GRE_Tabela2!$A$4:$D$112,4,0)),"-",VLOOKUP(D2758,[1]GRE_Tabela2!$A$4:$D$112,4,0))</f>
        <v>-</v>
      </c>
      <c r="AO2758" s="68" t="s">
        <v>1341</v>
      </c>
      <c r="AP2758" s="68" t="s">
        <v>1795</v>
      </c>
      <c r="AQ2758" s="113">
        <v>151</v>
      </c>
      <c r="AR2758" s="302" t="str">
        <f>IF(ISNA(VLOOKUP(AT2758,[1]FISQ!$D$2:$J$1713,7,0)),"-",VLOOKUP(AT2758,[1]FISQ!$D$2:$J$1713,7,0))</f>
        <v>0977 </v>
      </c>
      <c r="AS2758" s="302" t="str">
        <f>IF(ISNA(VLOOKUP(AT2758,[1]FISQ!$D$2:$J$1713,4,0)),"-",CONCATENATE("(",VLOOKUP(AT2758,[1]FISQ!$D$2:$J$1713,4,0),")"))</f>
        <v>(1)</v>
      </c>
      <c r="AT2758" s="71" t="s">
        <v>5483</v>
      </c>
      <c r="AU2758" s="38"/>
      <c r="AV2758" s="38"/>
      <c r="AW2758" s="38"/>
    </row>
    <row r="2759" spans="1:49" ht="25.5">
      <c r="A2759" s="33">
        <v>2758</v>
      </c>
      <c r="B2759" s="33" t="str">
        <f t="shared" si="139"/>
        <v>3466_II</v>
      </c>
      <c r="C2759" s="33" t="str">
        <f t="shared" si="140"/>
        <v>6.1//-</v>
      </c>
      <c r="D2759" s="61">
        <v>3466</v>
      </c>
      <c r="E2759" s="72" t="s">
        <v>5482</v>
      </c>
      <c r="F2759" s="395" t="s">
        <v>1332</v>
      </c>
      <c r="G2759" s="62" t="str">
        <f>VLOOKUP(CONCATENATE(TEXT(I2759,"0"),"_",TEXT(F2759,"0")),[1]CodC!$A$2:$D$250,4,0)</f>
        <v>Matérias tóxicas sem perigo subsidiário, organometálicas;</v>
      </c>
      <c r="H2759" s="395" t="s">
        <v>7327</v>
      </c>
      <c r="I2759" s="68">
        <v>6</v>
      </c>
      <c r="J2759" s="68" t="s">
        <v>50</v>
      </c>
      <c r="K2759" s="69" t="s">
        <v>19</v>
      </c>
      <c r="L2759" s="68" t="s">
        <v>849</v>
      </c>
      <c r="M2759" s="68"/>
      <c r="N2759" s="64" t="s">
        <v>24617</v>
      </c>
      <c r="O2759" s="64" t="s">
        <v>51</v>
      </c>
      <c r="P2759" s="113" t="s">
        <v>22423</v>
      </c>
      <c r="Q2759" s="70" t="s">
        <v>7229</v>
      </c>
      <c r="R2759" s="70" t="s">
        <v>633</v>
      </c>
      <c r="S2759" s="65" t="str">
        <f t="shared" si="138"/>
        <v xml:space="preserve"> SW2 </v>
      </c>
      <c r="T2759" s="69" t="s">
        <v>19</v>
      </c>
      <c r="U2759" s="69"/>
      <c r="V2759" s="69"/>
      <c r="W2759" s="69"/>
      <c r="X2759" s="69"/>
      <c r="Y2759" s="69"/>
      <c r="Z2759" s="69"/>
      <c r="AA2759" s="69"/>
      <c r="AB2759" s="69"/>
      <c r="AC2759" s="69"/>
      <c r="AD2759" s="69"/>
      <c r="AE2759" s="69"/>
      <c r="AF2759" s="69"/>
      <c r="AG2759" s="69"/>
      <c r="AH2759" s="69"/>
      <c r="AI2759" s="69"/>
      <c r="AJ2759" s="69"/>
      <c r="AK2759" s="69"/>
      <c r="AL2759" s="69"/>
      <c r="AM2759" s="70" t="str">
        <f>AM2758</f>
        <v>Insolúvel na água. Tóxico à ingestão, por contacto cutâneo ou à inalação de poeiras.</v>
      </c>
      <c r="AN2759" s="63" t="str">
        <f>IF(ISNA(VLOOKUP(D2759,[1]GRE_Tabela2!$A$4:$D$112,4,0)),"-",VLOOKUP(D2759,[1]GRE_Tabela2!$A$4:$D$112,4,0))</f>
        <v>-</v>
      </c>
      <c r="AO2759" s="68" t="s">
        <v>1341</v>
      </c>
      <c r="AP2759" s="68" t="s">
        <v>1795</v>
      </c>
      <c r="AQ2759" s="113">
        <v>151</v>
      </c>
      <c r="AR2759" s="302" t="str">
        <f>IF(ISNA(VLOOKUP(AT2759,[1]FISQ!$D$2:$J$1713,7,0)),"-",VLOOKUP(AT2759,[1]FISQ!$D$2:$J$1713,7,0))</f>
        <v>0977 </v>
      </c>
      <c r="AS2759" s="302" t="str">
        <f>IF(ISNA(VLOOKUP(AT2759,[1]FISQ!$D$2:$J$1713,4,0)),"-",CONCATENATE("(",VLOOKUP(AT2759,[1]FISQ!$D$2:$J$1713,4,0),")"))</f>
        <v>(1)</v>
      </c>
      <c r="AT2759" s="71" t="s">
        <v>5483</v>
      </c>
      <c r="AU2759" s="38"/>
      <c r="AV2759" s="38"/>
      <c r="AW2759" s="38"/>
    </row>
    <row r="2760" spans="1:49" ht="25.5">
      <c r="A2760" s="33">
        <v>2759</v>
      </c>
      <c r="B2760" s="33" t="str">
        <f t="shared" si="139"/>
        <v>3466_III</v>
      </c>
      <c r="C2760" s="33" t="str">
        <f t="shared" si="140"/>
        <v>6.1//-</v>
      </c>
      <c r="D2760" s="61">
        <v>3466</v>
      </c>
      <c r="E2760" s="72" t="s">
        <v>5482</v>
      </c>
      <c r="F2760" s="395" t="s">
        <v>1332</v>
      </c>
      <c r="G2760" s="62" t="str">
        <f>VLOOKUP(CONCATENATE(TEXT(I2760,"0"),"_",TEXT(F2760,"0")),[1]CodC!$A$2:$D$250,4,0)</f>
        <v>Matérias tóxicas sem perigo subsidiário, organometálicas;</v>
      </c>
      <c r="H2760" s="395" t="s">
        <v>7327</v>
      </c>
      <c r="I2760" s="68">
        <v>6</v>
      </c>
      <c r="J2760" s="68" t="s">
        <v>50</v>
      </c>
      <c r="K2760" s="69" t="s">
        <v>19</v>
      </c>
      <c r="L2760" s="68" t="s">
        <v>879</v>
      </c>
      <c r="M2760" s="68"/>
      <c r="N2760" s="64" t="s">
        <v>24617</v>
      </c>
      <c r="O2760" s="64" t="s">
        <v>1160</v>
      </c>
      <c r="P2760" s="113" t="s">
        <v>22423</v>
      </c>
      <c r="Q2760" s="70" t="s">
        <v>7229</v>
      </c>
      <c r="R2760" s="70" t="s">
        <v>633</v>
      </c>
      <c r="S2760" s="65" t="str">
        <f t="shared" si="138"/>
        <v xml:space="preserve"> SW2 </v>
      </c>
      <c r="T2760" s="69" t="s">
        <v>19</v>
      </c>
      <c r="U2760" s="69"/>
      <c r="V2760" s="69"/>
      <c r="W2760" s="69"/>
      <c r="X2760" s="69"/>
      <c r="Y2760" s="69"/>
      <c r="Z2760" s="69"/>
      <c r="AA2760" s="69"/>
      <c r="AB2760" s="69"/>
      <c r="AC2760" s="69"/>
      <c r="AD2760" s="69"/>
      <c r="AE2760" s="69"/>
      <c r="AF2760" s="69"/>
      <c r="AG2760" s="69"/>
      <c r="AH2760" s="69"/>
      <c r="AI2760" s="69"/>
      <c r="AJ2760" s="69"/>
      <c r="AK2760" s="69"/>
      <c r="AL2760" s="69"/>
      <c r="AM2760" s="70" t="str">
        <f>AM2759</f>
        <v>Insolúvel na água. Tóxico à ingestão, por contacto cutâneo ou à inalação de poeiras.</v>
      </c>
      <c r="AN2760" s="63" t="str">
        <f>IF(ISNA(VLOOKUP(D2760,[1]GRE_Tabela2!$A$4:$D$112,4,0)),"-",VLOOKUP(D2760,[1]GRE_Tabela2!$A$4:$D$112,4,0))</f>
        <v>-</v>
      </c>
      <c r="AO2760" s="68" t="s">
        <v>1341</v>
      </c>
      <c r="AP2760" s="68" t="s">
        <v>1795</v>
      </c>
      <c r="AQ2760" s="113">
        <v>151</v>
      </c>
      <c r="AR2760" s="302" t="str">
        <f>IF(ISNA(VLOOKUP(AT2760,[1]FISQ!$D$2:$J$1713,7,0)),"-",VLOOKUP(AT2760,[1]FISQ!$D$2:$J$1713,7,0))</f>
        <v>0977 </v>
      </c>
      <c r="AS2760" s="302" t="str">
        <f>IF(ISNA(VLOOKUP(AT2760,[1]FISQ!$D$2:$J$1713,4,0)),"-",CONCATENATE("(",VLOOKUP(AT2760,[1]FISQ!$D$2:$J$1713,4,0),")"))</f>
        <v>(1)</v>
      </c>
      <c r="AT2760" s="71" t="s">
        <v>5483</v>
      </c>
      <c r="AU2760" s="38"/>
      <c r="AV2760" s="38"/>
      <c r="AW2760" s="38"/>
    </row>
    <row r="2761" spans="1:49" ht="25.5">
      <c r="A2761" s="33">
        <v>2760</v>
      </c>
      <c r="B2761" s="33" t="str">
        <f t="shared" si="139"/>
        <v>3467_I</v>
      </c>
      <c r="C2761" s="33" t="str">
        <f t="shared" si="140"/>
        <v>6.1//-</v>
      </c>
      <c r="D2761" s="61">
        <v>3467</v>
      </c>
      <c r="E2761" s="72" t="s">
        <v>5484</v>
      </c>
      <c r="F2761" s="395" t="s">
        <v>1332</v>
      </c>
      <c r="G2761" s="62" t="str">
        <f>VLOOKUP(CONCATENATE(TEXT(I2761,"0"),"_",TEXT(F2761,"0")),[1]CodC!$A$2:$D$250,4,0)</f>
        <v>Matérias tóxicas sem perigo subsidiário, organometálicas;</v>
      </c>
      <c r="H2761" s="395" t="s">
        <v>7326</v>
      </c>
      <c r="I2761" s="68">
        <v>6</v>
      </c>
      <c r="J2761" s="68" t="s">
        <v>50</v>
      </c>
      <c r="K2761" s="69" t="s">
        <v>19</v>
      </c>
      <c r="L2761" s="68" t="s">
        <v>746</v>
      </c>
      <c r="M2761" s="68"/>
      <c r="N2761" s="64" t="s">
        <v>24617</v>
      </c>
      <c r="O2761" s="64" t="s">
        <v>51</v>
      </c>
      <c r="P2761" s="113" t="s">
        <v>22423</v>
      </c>
      <c r="Q2761" s="70" t="s">
        <v>861</v>
      </c>
      <c r="R2761" s="70" t="s">
        <v>861</v>
      </c>
      <c r="S2761" s="65" t="str">
        <f t="shared" si="138"/>
        <v/>
      </c>
      <c r="T2761" s="69" t="s">
        <v>19</v>
      </c>
      <c r="U2761" s="69"/>
      <c r="V2761" s="69"/>
      <c r="W2761" s="69"/>
      <c r="X2761" s="69"/>
      <c r="Y2761" s="69"/>
      <c r="Z2761" s="69"/>
      <c r="AA2761" s="69"/>
      <c r="AB2761" s="69"/>
      <c r="AC2761" s="69"/>
      <c r="AD2761" s="69"/>
      <c r="AE2761" s="69"/>
      <c r="AF2761" s="69"/>
      <c r="AG2761" s="69"/>
      <c r="AH2761" s="69"/>
      <c r="AI2761" s="69"/>
      <c r="AJ2761" s="69"/>
      <c r="AK2761" s="69"/>
      <c r="AL2761" s="69"/>
      <c r="AM2761" s="70" t="s">
        <v>1949</v>
      </c>
      <c r="AN2761" s="63" t="str">
        <f>IF(ISNA(VLOOKUP(D2761,[1]GRE_Tabela2!$A$4:$D$112,4,0)),"-",VLOOKUP(D2761,[1]GRE_Tabela2!$A$4:$D$112,4,0))</f>
        <v>-</v>
      </c>
      <c r="AO2761" s="68" t="s">
        <v>1341</v>
      </c>
      <c r="AP2761" s="68" t="s">
        <v>1795</v>
      </c>
      <c r="AQ2761" s="113">
        <v>151</v>
      </c>
      <c r="AR2761" s="302" t="str">
        <f>IF(ISNA(VLOOKUP(AT2761,[1]FISQ!$D$2:$J$1713,7,0)),"-",VLOOKUP(AT2761,[1]FISQ!$D$2:$J$1713,7,0))</f>
        <v>-</v>
      </c>
      <c r="AS2761" s="302" t="str">
        <f>IF(ISNA(VLOOKUP(AT2761,[1]FISQ!$D$2:$J$1713,4,0)),"-",CONCATENATE("(",VLOOKUP(AT2761,[1]FISQ!$D$2:$J$1713,4,0),")"))</f>
        <v>-</v>
      </c>
      <c r="AT2761" s="71" t="s">
        <v>5485</v>
      </c>
      <c r="AU2761" s="38"/>
      <c r="AV2761" s="38"/>
      <c r="AW2761" s="38"/>
    </row>
    <row r="2762" spans="1:49" ht="25.5">
      <c r="A2762" s="33">
        <v>2761</v>
      </c>
      <c r="B2762" s="33" t="str">
        <f t="shared" si="139"/>
        <v>3467_II</v>
      </c>
      <c r="C2762" s="33" t="str">
        <f t="shared" si="140"/>
        <v>6.1//-</v>
      </c>
      <c r="D2762" s="61">
        <v>3467</v>
      </c>
      <c r="E2762" s="72" t="s">
        <v>5484</v>
      </c>
      <c r="F2762" s="395" t="s">
        <v>1332</v>
      </c>
      <c r="G2762" s="62" t="str">
        <f>VLOOKUP(CONCATENATE(TEXT(I2762,"0"),"_",TEXT(F2762,"0")),[1]CodC!$A$2:$D$250,4,0)</f>
        <v>Matérias tóxicas sem perigo subsidiário, organometálicas;</v>
      </c>
      <c r="H2762" s="395" t="s">
        <v>7327</v>
      </c>
      <c r="I2762" s="68">
        <v>6</v>
      </c>
      <c r="J2762" s="68" t="s">
        <v>50</v>
      </c>
      <c r="K2762" s="69" t="s">
        <v>19</v>
      </c>
      <c r="L2762" s="68" t="s">
        <v>849</v>
      </c>
      <c r="M2762" s="68"/>
      <c r="N2762" s="64" t="s">
        <v>24617</v>
      </c>
      <c r="O2762" s="64" t="s">
        <v>51</v>
      </c>
      <c r="P2762" s="113" t="s">
        <v>22423</v>
      </c>
      <c r="Q2762" s="70" t="s">
        <v>861</v>
      </c>
      <c r="R2762" s="70" t="s">
        <v>861</v>
      </c>
      <c r="S2762" s="65" t="str">
        <f t="shared" si="138"/>
        <v/>
      </c>
      <c r="T2762" s="69" t="s">
        <v>19</v>
      </c>
      <c r="U2762" s="69"/>
      <c r="V2762" s="69"/>
      <c r="W2762" s="69"/>
      <c r="X2762" s="69"/>
      <c r="Y2762" s="69"/>
      <c r="Z2762" s="69"/>
      <c r="AA2762" s="69"/>
      <c r="AB2762" s="69"/>
      <c r="AC2762" s="69"/>
      <c r="AD2762" s="69"/>
      <c r="AE2762" s="69"/>
      <c r="AF2762" s="69"/>
      <c r="AG2762" s="69"/>
      <c r="AH2762" s="69"/>
      <c r="AI2762" s="69"/>
      <c r="AJ2762" s="69"/>
      <c r="AK2762" s="69"/>
      <c r="AL2762" s="69"/>
      <c r="AM2762" s="70" t="str">
        <f>AM2761</f>
        <v>Tóxico à ingestão, por contacto cutâneo ou à inalação.</v>
      </c>
      <c r="AN2762" s="63" t="str">
        <f>IF(ISNA(VLOOKUP(D2762,[1]GRE_Tabela2!$A$4:$D$112,4,0)),"-",VLOOKUP(D2762,[1]GRE_Tabela2!$A$4:$D$112,4,0))</f>
        <v>-</v>
      </c>
      <c r="AO2762" s="68" t="s">
        <v>1341</v>
      </c>
      <c r="AP2762" s="68" t="s">
        <v>1795</v>
      </c>
      <c r="AQ2762" s="113">
        <v>151</v>
      </c>
      <c r="AR2762" s="302" t="str">
        <f>IF(ISNA(VLOOKUP(AT2762,[1]FISQ!$D$2:$J$1713,7,0)),"-",VLOOKUP(AT2762,[1]FISQ!$D$2:$J$1713,7,0))</f>
        <v>-</v>
      </c>
      <c r="AS2762" s="302" t="str">
        <f>IF(ISNA(VLOOKUP(AT2762,[1]FISQ!$D$2:$J$1713,4,0)),"-",CONCATENATE("(",VLOOKUP(AT2762,[1]FISQ!$D$2:$J$1713,4,0),")"))</f>
        <v>-</v>
      </c>
      <c r="AT2762" s="71" t="s">
        <v>5485</v>
      </c>
      <c r="AU2762" s="38"/>
      <c r="AV2762" s="38"/>
      <c r="AW2762" s="38"/>
    </row>
    <row r="2763" spans="1:49" ht="25.5">
      <c r="A2763" s="33">
        <v>2762</v>
      </c>
      <c r="B2763" s="33" t="str">
        <f t="shared" si="139"/>
        <v>3467_III</v>
      </c>
      <c r="C2763" s="33" t="str">
        <f t="shared" si="140"/>
        <v>6.1//-</v>
      </c>
      <c r="D2763" s="61">
        <v>3467</v>
      </c>
      <c r="E2763" s="72" t="s">
        <v>5484</v>
      </c>
      <c r="F2763" s="395" t="s">
        <v>1332</v>
      </c>
      <c r="G2763" s="62" t="str">
        <f>VLOOKUP(CONCATENATE(TEXT(I2763,"0"),"_",TEXT(F2763,"0")),[1]CodC!$A$2:$D$250,4,0)</f>
        <v>Matérias tóxicas sem perigo subsidiário, organometálicas;</v>
      </c>
      <c r="H2763" s="395" t="s">
        <v>7327</v>
      </c>
      <c r="I2763" s="68">
        <v>6</v>
      </c>
      <c r="J2763" s="68" t="s">
        <v>50</v>
      </c>
      <c r="K2763" s="69" t="s">
        <v>19</v>
      </c>
      <c r="L2763" s="68" t="s">
        <v>879</v>
      </c>
      <c r="M2763" s="68"/>
      <c r="N2763" s="64" t="s">
        <v>24617</v>
      </c>
      <c r="O2763" s="64" t="s">
        <v>1160</v>
      </c>
      <c r="P2763" s="113" t="s">
        <v>22423</v>
      </c>
      <c r="Q2763" s="70" t="s">
        <v>621</v>
      </c>
      <c r="R2763" s="70" t="s">
        <v>621</v>
      </c>
      <c r="S2763" s="65" t="str">
        <f t="shared" si="138"/>
        <v/>
      </c>
      <c r="T2763" s="69" t="s">
        <v>19</v>
      </c>
      <c r="U2763" s="69"/>
      <c r="V2763" s="69"/>
      <c r="W2763" s="69"/>
      <c r="X2763" s="69"/>
      <c r="Y2763" s="69"/>
      <c r="Z2763" s="69"/>
      <c r="AA2763" s="69"/>
      <c r="AB2763" s="69"/>
      <c r="AC2763" s="69"/>
      <c r="AD2763" s="69"/>
      <c r="AE2763" s="69"/>
      <c r="AF2763" s="69"/>
      <c r="AG2763" s="69"/>
      <c r="AH2763" s="69"/>
      <c r="AI2763" s="69"/>
      <c r="AJ2763" s="69"/>
      <c r="AK2763" s="69"/>
      <c r="AL2763" s="69"/>
      <c r="AM2763" s="70" t="str">
        <f>AM2762</f>
        <v>Tóxico à ingestão, por contacto cutâneo ou à inalação.</v>
      </c>
      <c r="AN2763" s="63" t="str">
        <f>IF(ISNA(VLOOKUP(D2763,[1]GRE_Tabela2!$A$4:$D$112,4,0)),"-",VLOOKUP(D2763,[1]GRE_Tabela2!$A$4:$D$112,4,0))</f>
        <v>-</v>
      </c>
      <c r="AO2763" s="68" t="s">
        <v>1341</v>
      </c>
      <c r="AP2763" s="68" t="s">
        <v>1795</v>
      </c>
      <c r="AQ2763" s="113">
        <v>151</v>
      </c>
      <c r="AR2763" s="302" t="str">
        <f>IF(ISNA(VLOOKUP(AT2763,[1]FISQ!$D$2:$J$1713,7,0)),"-",VLOOKUP(AT2763,[1]FISQ!$D$2:$J$1713,7,0))</f>
        <v>-</v>
      </c>
      <c r="AS2763" s="302" t="str">
        <f>IF(ISNA(VLOOKUP(AT2763,[1]FISQ!$D$2:$J$1713,4,0)),"-",CONCATENATE("(",VLOOKUP(AT2763,[1]FISQ!$D$2:$J$1713,4,0),")"))</f>
        <v>-</v>
      </c>
      <c r="AT2763" s="71" t="s">
        <v>5486</v>
      </c>
      <c r="AU2763" s="38"/>
      <c r="AV2763" s="38"/>
      <c r="AW2763" s="38"/>
    </row>
    <row r="2764" spans="1:49" ht="63.75">
      <c r="A2764" s="33">
        <v>2763</v>
      </c>
      <c r="B2764" s="33" t="str">
        <f t="shared" si="139"/>
        <v>3468_-</v>
      </c>
      <c r="C2764" s="33" t="str">
        <f>CONCATENATE(TEXT(J2764,"0"),"//",TEXT(K2764,"0"))</f>
        <v>2.1//-</v>
      </c>
      <c r="D2764" s="61">
        <v>3468</v>
      </c>
      <c r="E2764" s="72" t="s">
        <v>5487</v>
      </c>
      <c r="F2764" s="395" t="s">
        <v>7265</v>
      </c>
      <c r="G2764" s="62" t="str">
        <f>VLOOKUP(CONCATENATE(TEXT(I2764,"0"),"_",TEXT(F2764,"0")),[1]CodC!$A$2:$D$250,4,0)</f>
        <v>Gás comprimido, inflamável</v>
      </c>
      <c r="H2764" s="395" t="s">
        <v>19</v>
      </c>
      <c r="I2764" s="68">
        <v>2</v>
      </c>
      <c r="J2764" s="68" t="s">
        <v>659</v>
      </c>
      <c r="K2764" s="69" t="s">
        <v>19</v>
      </c>
      <c r="L2764" s="69" t="s">
        <v>19</v>
      </c>
      <c r="M2764" s="69"/>
      <c r="N2764" s="64" t="s">
        <v>24639</v>
      </c>
      <c r="O2764" s="64" t="s">
        <v>5695</v>
      </c>
      <c r="P2764" s="113" t="s">
        <v>22423</v>
      </c>
      <c r="Q2764" s="70" t="s">
        <v>627</v>
      </c>
      <c r="R2764" s="70" t="s">
        <v>627</v>
      </c>
      <c r="S2764" s="65" t="str">
        <f t="shared" si="138"/>
        <v/>
      </c>
      <c r="T2764" s="69" t="s">
        <v>19</v>
      </c>
      <c r="U2764" s="69"/>
      <c r="V2764" s="69"/>
      <c r="W2764" s="69"/>
      <c r="X2764" s="69"/>
      <c r="Y2764" s="69"/>
      <c r="Z2764" s="69"/>
      <c r="AA2764" s="69"/>
      <c r="AB2764" s="69"/>
      <c r="AC2764" s="69"/>
      <c r="AD2764" s="69"/>
      <c r="AE2764" s="69"/>
      <c r="AF2764" s="69"/>
      <c r="AG2764" s="69"/>
      <c r="AH2764" s="69"/>
      <c r="AI2764" s="69"/>
      <c r="AJ2764" s="69"/>
      <c r="AK2764" s="69"/>
      <c r="AL2764" s="69"/>
      <c r="AM2764" s="70" t="s">
        <v>5488</v>
      </c>
      <c r="AN2764" s="63" t="str">
        <f>IF(ISNA(VLOOKUP(D2764,[1]GRE_Tabela2!$A$4:$D$112,4,0)),"-",VLOOKUP(D2764,[1]GRE_Tabela2!$A$4:$D$112,4,0))</f>
        <v>-</v>
      </c>
      <c r="AO2764" s="68" t="s">
        <v>612</v>
      </c>
      <c r="AP2764" s="68" t="s">
        <v>613</v>
      </c>
      <c r="AQ2764" s="113">
        <v>115</v>
      </c>
      <c r="AR2764" s="302" t="str">
        <f>IF(ISNA(VLOOKUP(AT2764,[1]FISQ!$D$2:$J$1713,7,0)),"-",VLOOKUP(AT2764,[1]FISQ!$D$2:$J$1713,7,0))</f>
        <v>-</v>
      </c>
      <c r="AS2764" s="302" t="str">
        <f>IF(ISNA(VLOOKUP(AT2764,[1]FISQ!$D$2:$J$1713,4,0)),"-",CONCATENATE("(",VLOOKUP(AT2764,[1]FISQ!$D$2:$J$1713,4,0),")"))</f>
        <v>-</v>
      </c>
      <c r="AT2764" s="71" t="s">
        <v>5489</v>
      </c>
      <c r="AU2764" s="38"/>
      <c r="AV2764" s="38"/>
      <c r="AW2764" s="38"/>
    </row>
    <row r="2765" spans="1:49" ht="51">
      <c r="A2765" s="33">
        <v>2764</v>
      </c>
      <c r="B2765" s="33" t="str">
        <f t="shared" si="139"/>
        <v>3469_I</v>
      </c>
      <c r="C2765" s="33" t="str">
        <f t="shared" si="140"/>
        <v>3//8</v>
      </c>
      <c r="D2765" s="61">
        <v>3469</v>
      </c>
      <c r="E2765" s="72" t="s">
        <v>5490</v>
      </c>
      <c r="F2765" s="395" t="s">
        <v>7281</v>
      </c>
      <c r="G2765" s="62" t="str">
        <f>VLOOKUP(CONCATENATE(TEXT(I2765,"0"),"_",TEXT(F2765,"0")),[1]CodC!$A$2:$D$250,4,0)</f>
        <v>Líquidos inflamáveis, corrosivos;</v>
      </c>
      <c r="H2765" s="395" t="s">
        <v>7282</v>
      </c>
      <c r="I2765" s="69">
        <v>3</v>
      </c>
      <c r="J2765" s="69" t="s">
        <v>848</v>
      </c>
      <c r="K2765" s="68" t="s">
        <v>631</v>
      </c>
      <c r="L2765" s="63" t="s">
        <v>746</v>
      </c>
      <c r="M2765" s="63"/>
      <c r="N2765" s="64" t="s">
        <v>24449</v>
      </c>
      <c r="O2765" s="64" t="s">
        <v>5971</v>
      </c>
      <c r="P2765" s="113" t="s">
        <v>22423</v>
      </c>
      <c r="Q2765" s="70" t="s">
        <v>5991</v>
      </c>
      <c r="R2765" s="70" t="s">
        <v>649</v>
      </c>
      <c r="S2765" s="65" t="str">
        <f t="shared" si="138"/>
        <v xml:space="preserve"> SW2 </v>
      </c>
      <c r="T2765" s="69" t="s">
        <v>19</v>
      </c>
      <c r="U2765" s="69"/>
      <c r="V2765" s="69"/>
      <c r="W2765" s="69"/>
      <c r="X2765" s="69"/>
      <c r="Y2765" s="69"/>
      <c r="Z2765" s="69"/>
      <c r="AA2765" s="69"/>
      <c r="AB2765" s="69"/>
      <c r="AC2765" s="69"/>
      <c r="AD2765" s="69"/>
      <c r="AE2765" s="69"/>
      <c r="AF2765" s="69"/>
      <c r="AG2765" s="69"/>
      <c r="AH2765" s="69"/>
      <c r="AI2765" s="69"/>
      <c r="AJ2765" s="69"/>
      <c r="AK2765" s="69"/>
      <c r="AL2765" s="69"/>
      <c r="AM2765" s="70" t="s">
        <v>5491</v>
      </c>
      <c r="AN2765" s="63" t="str">
        <f>IF(ISNA(VLOOKUP(D2765,[1]GRE_Tabela2!$A$4:$D$112,4,0)),"-",VLOOKUP(D2765,[1]GRE_Tabela2!$A$4:$D$112,4,0))</f>
        <v>-</v>
      </c>
      <c r="AO2765" s="68" t="s">
        <v>747</v>
      </c>
      <c r="AP2765" s="68" t="s">
        <v>888</v>
      </c>
      <c r="AQ2765" s="113">
        <v>132</v>
      </c>
      <c r="AR2765" s="302" t="str">
        <f>IF(ISNA(VLOOKUP(AT2765,[1]FISQ!$D$2:$J$1713,7,0)),"-",VLOOKUP(AT2765,[1]FISQ!$D$2:$J$1713,7,0))</f>
        <v>-</v>
      </c>
      <c r="AS2765" s="302" t="str">
        <f>IF(ISNA(VLOOKUP(AT2765,[1]FISQ!$D$2:$J$1713,4,0)),"-",CONCATENATE("(",VLOOKUP(AT2765,[1]FISQ!$D$2:$J$1713,4,0),")"))</f>
        <v>-</v>
      </c>
      <c r="AT2765" s="71" t="s">
        <v>5492</v>
      </c>
      <c r="AU2765" s="38"/>
      <c r="AV2765" s="30"/>
      <c r="AW2765" s="38"/>
    </row>
    <row r="2766" spans="1:49" ht="51">
      <c r="A2766" s="33">
        <v>2765</v>
      </c>
      <c r="B2766" s="33" t="str">
        <f t="shared" si="139"/>
        <v>3469_II</v>
      </c>
      <c r="C2766" s="33" t="str">
        <f t="shared" si="140"/>
        <v>3//8</v>
      </c>
      <c r="D2766" s="61">
        <v>3469</v>
      </c>
      <c r="E2766" s="72" t="s">
        <v>5490</v>
      </c>
      <c r="F2766" s="395" t="s">
        <v>7281</v>
      </c>
      <c r="G2766" s="62" t="str">
        <f>VLOOKUP(CONCATENATE(TEXT(I2766,"0"),"_",TEXT(F2766,"0")),[1]CodC!$A$2:$D$250,4,0)</f>
        <v>Líquidos inflamáveis, corrosivos;</v>
      </c>
      <c r="H2766" s="395" t="s">
        <v>7282</v>
      </c>
      <c r="I2766" s="69">
        <v>3</v>
      </c>
      <c r="J2766" s="69" t="s">
        <v>848</v>
      </c>
      <c r="K2766" s="68" t="s">
        <v>631</v>
      </c>
      <c r="L2766" s="68" t="s">
        <v>849</v>
      </c>
      <c r="M2766" s="68"/>
      <c r="N2766" s="64" t="s">
        <v>24449</v>
      </c>
      <c r="O2766" s="64" t="s">
        <v>5971</v>
      </c>
      <c r="P2766" s="113" t="s">
        <v>22423</v>
      </c>
      <c r="Q2766" s="70" t="s">
        <v>5989</v>
      </c>
      <c r="R2766" s="70" t="s">
        <v>645</v>
      </c>
      <c r="S2766" s="65" t="str">
        <f t="shared" si="138"/>
        <v xml:space="preserve"> SW2 </v>
      </c>
      <c r="T2766" s="69" t="s">
        <v>19</v>
      </c>
      <c r="U2766" s="69"/>
      <c r="V2766" s="69"/>
      <c r="W2766" s="69"/>
      <c r="X2766" s="69"/>
      <c r="Y2766" s="69"/>
      <c r="Z2766" s="69"/>
      <c r="AA2766" s="69"/>
      <c r="AB2766" s="69"/>
      <c r="AC2766" s="69"/>
      <c r="AD2766" s="69"/>
      <c r="AE2766" s="69"/>
      <c r="AF2766" s="69"/>
      <c r="AG2766" s="69"/>
      <c r="AH2766" s="69"/>
      <c r="AI2766" s="69"/>
      <c r="AJ2766" s="69"/>
      <c r="AK2766" s="69"/>
      <c r="AL2766" s="69"/>
      <c r="AM2766" s="70" t="str">
        <f>AM2765</f>
        <v>A miscibilidade com a água depende da composição. Conteúdos corrosivos. Provoca queimaduras na pele, olhos e mucosas.</v>
      </c>
      <c r="AN2766" s="63" t="str">
        <f>IF(ISNA(VLOOKUP(D2766,[1]GRE_Tabela2!$A$4:$D$112,4,0)),"-",VLOOKUP(D2766,[1]GRE_Tabela2!$A$4:$D$112,4,0))</f>
        <v>-</v>
      </c>
      <c r="AO2766" s="68" t="s">
        <v>747</v>
      </c>
      <c r="AP2766" s="68" t="s">
        <v>888</v>
      </c>
      <c r="AQ2766" s="113">
        <v>132</v>
      </c>
      <c r="AR2766" s="302" t="str">
        <f>IF(ISNA(VLOOKUP(AT2766,[1]FISQ!$D$2:$J$1713,7,0)),"-",VLOOKUP(AT2766,[1]FISQ!$D$2:$J$1713,7,0))</f>
        <v>-</v>
      </c>
      <c r="AS2766" s="302" t="str">
        <f>IF(ISNA(VLOOKUP(AT2766,[1]FISQ!$D$2:$J$1713,4,0)),"-",CONCATENATE("(",VLOOKUP(AT2766,[1]FISQ!$D$2:$J$1713,4,0),")"))</f>
        <v>-</v>
      </c>
      <c r="AT2766" s="71" t="s">
        <v>5492</v>
      </c>
      <c r="AU2766" s="38"/>
      <c r="AV2766" s="30"/>
      <c r="AW2766" s="38"/>
    </row>
    <row r="2767" spans="1:49" ht="51">
      <c r="A2767" s="33">
        <v>2766</v>
      </c>
      <c r="B2767" s="33" t="str">
        <f t="shared" si="139"/>
        <v>3469_III</v>
      </c>
      <c r="C2767" s="33" t="str">
        <f t="shared" si="140"/>
        <v>3//8</v>
      </c>
      <c r="D2767" s="61">
        <v>3469</v>
      </c>
      <c r="E2767" s="72" t="s">
        <v>5490</v>
      </c>
      <c r="F2767" s="395" t="s">
        <v>7281</v>
      </c>
      <c r="G2767" s="62" t="str">
        <f>VLOOKUP(CONCATENATE(TEXT(I2767,"0"),"_",TEXT(F2767,"0")),[1]CodC!$A$2:$D$250,4,0)</f>
        <v>Líquidos inflamáveis, corrosivos;</v>
      </c>
      <c r="H2767" s="395" t="s">
        <v>7283</v>
      </c>
      <c r="I2767" s="69">
        <v>3</v>
      </c>
      <c r="J2767" s="69" t="s">
        <v>848</v>
      </c>
      <c r="K2767" s="68" t="s">
        <v>631</v>
      </c>
      <c r="L2767" s="68" t="s">
        <v>879</v>
      </c>
      <c r="M2767" s="68"/>
      <c r="N2767" s="64" t="s">
        <v>24449</v>
      </c>
      <c r="O2767" s="64" t="s">
        <v>5983</v>
      </c>
      <c r="P2767" s="113" t="s">
        <v>22425</v>
      </c>
      <c r="Q2767" s="70" t="s">
        <v>5598</v>
      </c>
      <c r="R2767" s="70" t="s">
        <v>799</v>
      </c>
      <c r="S2767" s="65" t="str">
        <f t="shared" si="138"/>
        <v xml:space="preserve"> SW2 </v>
      </c>
      <c r="T2767" s="69" t="s">
        <v>19</v>
      </c>
      <c r="U2767" s="69"/>
      <c r="V2767" s="69"/>
      <c r="W2767" s="69"/>
      <c r="X2767" s="69"/>
      <c r="Y2767" s="69"/>
      <c r="Z2767" s="69"/>
      <c r="AA2767" s="69"/>
      <c r="AB2767" s="69"/>
      <c r="AC2767" s="69"/>
      <c r="AD2767" s="69"/>
      <c r="AE2767" s="69"/>
      <c r="AF2767" s="69"/>
      <c r="AG2767" s="69"/>
      <c r="AH2767" s="69"/>
      <c r="AI2767" s="69"/>
      <c r="AJ2767" s="69"/>
      <c r="AK2767" s="69"/>
      <c r="AL2767" s="69"/>
      <c r="AM2767" s="70" t="str">
        <f>AM2766</f>
        <v>A miscibilidade com a água depende da composição. Conteúdos corrosivos. Provoca queimaduras na pele, olhos e mucosas.</v>
      </c>
      <c r="AN2767" s="63" t="str">
        <f>IF(ISNA(VLOOKUP(D2767,[1]GRE_Tabela2!$A$4:$D$112,4,0)),"-",VLOOKUP(D2767,[1]GRE_Tabela2!$A$4:$D$112,4,0))</f>
        <v>-</v>
      </c>
      <c r="AO2767" s="68" t="s">
        <v>747</v>
      </c>
      <c r="AP2767" s="68" t="s">
        <v>888</v>
      </c>
      <c r="AQ2767" s="113">
        <v>132</v>
      </c>
      <c r="AR2767" s="302" t="str">
        <f>IF(ISNA(VLOOKUP(AT2767,[1]FISQ!$D$2:$J$1713,7,0)),"-",VLOOKUP(AT2767,[1]FISQ!$D$2:$J$1713,7,0))</f>
        <v>-</v>
      </c>
      <c r="AS2767" s="302" t="str">
        <f>IF(ISNA(VLOOKUP(AT2767,[1]FISQ!$D$2:$J$1713,4,0)),"-",CONCATENATE("(",VLOOKUP(AT2767,[1]FISQ!$D$2:$J$1713,4,0),")"))</f>
        <v>-</v>
      </c>
      <c r="AT2767" s="71" t="s">
        <v>5492</v>
      </c>
      <c r="AU2767" s="38"/>
      <c r="AV2767" s="30"/>
      <c r="AW2767" s="38"/>
    </row>
    <row r="2768" spans="1:49" ht="51">
      <c r="A2768" s="33">
        <v>2767</v>
      </c>
      <c r="B2768" s="33" t="str">
        <f t="shared" si="139"/>
        <v>3470_II</v>
      </c>
      <c r="C2768" s="33" t="str">
        <f t="shared" si="140"/>
        <v>8//3</v>
      </c>
      <c r="D2768" s="61">
        <v>3470</v>
      </c>
      <c r="E2768" s="72" t="s">
        <v>5493</v>
      </c>
      <c r="F2768" s="395" t="s">
        <v>7332</v>
      </c>
      <c r="G2768" s="62" t="str">
        <f>VLOOKUP(CONCATENATE(TEXT(I2768,"0"),"_",TEXT(F2768,"0")),[1]CodC!$A$2:$D$250,4,0)</f>
        <v>Matérias corrosivas, inflamáveis, líquidas;</v>
      </c>
      <c r="H2768" s="395" t="s">
        <v>7333</v>
      </c>
      <c r="I2768" s="69" t="s">
        <v>631</v>
      </c>
      <c r="J2768" s="69" t="s">
        <v>631</v>
      </c>
      <c r="K2768" s="68" t="s">
        <v>848</v>
      </c>
      <c r="L2768" s="68" t="s">
        <v>849</v>
      </c>
      <c r="M2768" s="68"/>
      <c r="N2768" s="64" t="s">
        <v>24449</v>
      </c>
      <c r="O2768" s="64" t="s">
        <v>5971</v>
      </c>
      <c r="P2768" s="113" t="s">
        <v>22425</v>
      </c>
      <c r="Q2768" s="70" t="s">
        <v>5989</v>
      </c>
      <c r="R2768" s="70" t="s">
        <v>645</v>
      </c>
      <c r="S2768" s="65" t="str">
        <f t="shared" si="138"/>
        <v xml:space="preserve"> SW2 </v>
      </c>
      <c r="T2768" s="69" t="s">
        <v>19</v>
      </c>
      <c r="U2768" s="69"/>
      <c r="V2768" s="69"/>
      <c r="W2768" s="69"/>
      <c r="X2768" s="69"/>
      <c r="Y2768" s="69"/>
      <c r="Z2768" s="69"/>
      <c r="AA2768" s="69"/>
      <c r="AB2768" s="69"/>
      <c r="AC2768" s="69"/>
      <c r="AD2768" s="69"/>
      <c r="AE2768" s="69"/>
      <c r="AF2768" s="69"/>
      <c r="AG2768" s="69"/>
      <c r="AH2768" s="69"/>
      <c r="AI2768" s="69"/>
      <c r="AJ2768" s="69"/>
      <c r="AK2768" s="69"/>
      <c r="AL2768" s="69"/>
      <c r="AM2768" s="70" t="s">
        <v>5491</v>
      </c>
      <c r="AN2768" s="63" t="str">
        <f>IF(ISNA(VLOOKUP(D2768,[1]GRE_Tabela2!$A$4:$D$112,4,0)),"-",VLOOKUP(D2768,[1]GRE_Tabela2!$A$4:$D$112,4,0))</f>
        <v>-</v>
      </c>
      <c r="AO2768" s="68" t="s">
        <v>747</v>
      </c>
      <c r="AP2768" s="68" t="s">
        <v>888</v>
      </c>
      <c r="AQ2768" s="113">
        <v>132</v>
      </c>
      <c r="AR2768" s="302" t="str">
        <f>IF(ISNA(VLOOKUP(AT2768,[1]FISQ!$D$2:$J$1713,7,0)),"-",VLOOKUP(AT2768,[1]FISQ!$D$2:$J$1713,7,0))</f>
        <v>-</v>
      </c>
      <c r="AS2768" s="302" t="str">
        <f>IF(ISNA(VLOOKUP(AT2768,[1]FISQ!$D$2:$J$1713,4,0)),"-",CONCATENATE("(",VLOOKUP(AT2768,[1]FISQ!$D$2:$J$1713,4,0),")"))</f>
        <v>-</v>
      </c>
      <c r="AT2768" s="71" t="s">
        <v>5494</v>
      </c>
      <c r="AU2768" s="38" t="s">
        <v>6539</v>
      </c>
      <c r="AV2768" s="30"/>
      <c r="AW2768" s="38"/>
    </row>
    <row r="2769" spans="1:49" ht="76.5">
      <c r="A2769" s="33">
        <v>2768</v>
      </c>
      <c r="B2769" s="33" t="str">
        <f t="shared" si="139"/>
        <v>3471_II</v>
      </c>
      <c r="C2769" s="33" t="str">
        <f t="shared" si="140"/>
        <v>8//6.1</v>
      </c>
      <c r="D2769" s="61">
        <v>3471</v>
      </c>
      <c r="E2769" s="72" t="s">
        <v>5495</v>
      </c>
      <c r="F2769" s="395" t="s">
        <v>7267</v>
      </c>
      <c r="G2769" s="62" t="str">
        <f>VLOOKUP(CONCATENATE(TEXT(I2769,"0"),"_",TEXT(F2769,"0")),[1]CodC!$A$2:$D$250,4,0)</f>
        <v>Matérias corrosivas tóxicas, líquidas;</v>
      </c>
      <c r="H2769" s="395" t="s">
        <v>7346</v>
      </c>
      <c r="I2769" s="69" t="s">
        <v>631</v>
      </c>
      <c r="J2769" s="69" t="s">
        <v>631</v>
      </c>
      <c r="K2769" s="68" t="s">
        <v>50</v>
      </c>
      <c r="L2769" s="68" t="s">
        <v>849</v>
      </c>
      <c r="M2769" s="68"/>
      <c r="N2769" s="64" t="s">
        <v>19</v>
      </c>
      <c r="O2769" s="64" t="s">
        <v>19</v>
      </c>
      <c r="P2769" s="113" t="s">
        <v>22423</v>
      </c>
      <c r="Q2769" s="70" t="s">
        <v>621</v>
      </c>
      <c r="R2769" s="70" t="s">
        <v>2167</v>
      </c>
      <c r="S2769" s="65" t="str">
        <f t="shared" si="138"/>
        <v xml:space="preserve">SW1 SW2 </v>
      </c>
      <c r="T2769" s="68" t="s">
        <v>1000</v>
      </c>
      <c r="U2769" s="68"/>
      <c r="V2769" s="68"/>
      <c r="W2769" s="68"/>
      <c r="X2769" s="68"/>
      <c r="Y2769" s="68"/>
      <c r="Z2769" s="68"/>
      <c r="AA2769" s="68"/>
      <c r="AB2769" s="68"/>
      <c r="AC2769" s="68"/>
      <c r="AD2769" s="68"/>
      <c r="AE2769" s="68"/>
      <c r="AF2769" s="68"/>
      <c r="AG2769" s="68"/>
      <c r="AH2769" s="68"/>
      <c r="AI2769" s="68"/>
      <c r="AJ2769" s="68"/>
      <c r="AK2769" s="68"/>
      <c r="AL2769" s="68"/>
      <c r="AM2769" s="70" t="s">
        <v>5496</v>
      </c>
      <c r="AN2769" s="63" t="str">
        <f>IF(ISNA(VLOOKUP(D2769,[1]GRE_Tabela2!$A$4:$D$112,4,0)),"-",VLOOKUP(D2769,[1]GRE_Tabela2!$A$4:$D$112,4,0))</f>
        <v>-</v>
      </c>
      <c r="AO2769" s="68" t="s">
        <v>1341</v>
      </c>
      <c r="AP2769" s="68" t="s">
        <v>1913</v>
      </c>
      <c r="AQ2769" s="113">
        <v>154</v>
      </c>
      <c r="AR2769" s="302" t="str">
        <f>IF(ISNA(VLOOKUP(AT2769,[1]FISQ!$D$2:$J$1713,7,0)),"-",VLOOKUP(AT2769,[1]FISQ!$D$2:$J$1713,7,0))</f>
        <v>-</v>
      </c>
      <c r="AS2769" s="302" t="str">
        <f>IF(ISNA(VLOOKUP(AT2769,[1]FISQ!$D$2:$J$1713,4,0)),"-",CONCATENATE("(",VLOOKUP(AT2769,[1]FISQ!$D$2:$J$1713,4,0),")"))</f>
        <v>-</v>
      </c>
      <c r="AT2769" s="71" t="s">
        <v>5497</v>
      </c>
      <c r="AU2769" s="29" t="s">
        <v>6537</v>
      </c>
      <c r="AV2769" s="30"/>
      <c r="AW2769" s="38"/>
    </row>
    <row r="2770" spans="1:49" ht="76.5">
      <c r="A2770" s="33">
        <v>2769</v>
      </c>
      <c r="B2770" s="33" t="str">
        <f t="shared" si="139"/>
        <v>3471_III</v>
      </c>
      <c r="C2770" s="33" t="str">
        <f t="shared" si="140"/>
        <v>8//6.1</v>
      </c>
      <c r="D2770" s="61">
        <v>3471</v>
      </c>
      <c r="E2770" s="72" t="s">
        <v>5495</v>
      </c>
      <c r="F2770" s="395" t="s">
        <v>7267</v>
      </c>
      <c r="G2770" s="62" t="str">
        <f>VLOOKUP(CONCATENATE(TEXT(I2770,"0"),"_",TEXT(F2770,"0")),[1]CodC!$A$2:$D$250,4,0)</f>
        <v>Matérias corrosivas tóxicas, líquidas;</v>
      </c>
      <c r="H2770" s="395" t="s">
        <v>7346</v>
      </c>
      <c r="I2770" s="69" t="s">
        <v>631</v>
      </c>
      <c r="J2770" s="69" t="s">
        <v>631</v>
      </c>
      <c r="K2770" s="68" t="s">
        <v>50</v>
      </c>
      <c r="L2770" s="68" t="s">
        <v>879</v>
      </c>
      <c r="M2770" s="63"/>
      <c r="N2770" s="64" t="s">
        <v>19</v>
      </c>
      <c r="O2770" s="64" t="s">
        <v>885</v>
      </c>
      <c r="P2770" s="113" t="s">
        <v>22423</v>
      </c>
      <c r="Q2770" s="70" t="s">
        <v>621</v>
      </c>
      <c r="R2770" s="70" t="s">
        <v>2167</v>
      </c>
      <c r="S2770" s="65" t="str">
        <f t="shared" si="138"/>
        <v xml:space="preserve">SW1 SW2 </v>
      </c>
      <c r="T2770" s="68" t="s">
        <v>1000</v>
      </c>
      <c r="U2770" s="68"/>
      <c r="V2770" s="68"/>
      <c r="W2770" s="68"/>
      <c r="X2770" s="68"/>
      <c r="Y2770" s="68"/>
      <c r="Z2770" s="68"/>
      <c r="AA2770" s="68"/>
      <c r="AB2770" s="68"/>
      <c r="AC2770" s="68"/>
      <c r="AD2770" s="68"/>
      <c r="AE2770" s="68"/>
      <c r="AF2770" s="68"/>
      <c r="AG2770" s="68"/>
      <c r="AH2770" s="68"/>
      <c r="AI2770" s="68"/>
      <c r="AJ2770" s="68"/>
      <c r="AK2770" s="68"/>
      <c r="AL2770" s="68"/>
      <c r="AM2770" s="70" t="str">
        <f>AM2769</f>
        <v>Quando presente num incêndio ou em contacto com ácidos, desenvolve fluoreto de hidrogénio, um gás extremamente irritante e corrosivo. Corrosivo para o vidro, outros materiais siliciosos e a maioria dos metais. Tóxico à ingestão, por contacto cutâneo ou à inalação. Provoca queimaduras na pele, olhos e mucosas.</v>
      </c>
      <c r="AN2770" s="63" t="str">
        <f>IF(ISNA(VLOOKUP(D2770,[1]GRE_Tabela2!$A$4:$D$112,4,0)),"-",VLOOKUP(D2770,[1]GRE_Tabela2!$A$4:$D$112,4,0))</f>
        <v>-</v>
      </c>
      <c r="AO2770" s="68" t="s">
        <v>1341</v>
      </c>
      <c r="AP2770" s="68" t="s">
        <v>1913</v>
      </c>
      <c r="AQ2770" s="113">
        <v>154</v>
      </c>
      <c r="AR2770" s="302" t="str">
        <f>IF(ISNA(VLOOKUP(AT2770,[1]FISQ!$D$2:$J$1713,7,0)),"-",VLOOKUP(AT2770,[1]FISQ!$D$2:$J$1713,7,0))</f>
        <v>-</v>
      </c>
      <c r="AS2770" s="302" t="str">
        <f>IF(ISNA(VLOOKUP(AT2770,[1]FISQ!$D$2:$J$1713,4,0)),"-",CONCATENATE("(",VLOOKUP(AT2770,[1]FISQ!$D$2:$J$1713,4,0),")"))</f>
        <v>-</v>
      </c>
      <c r="AT2770" s="71" t="s">
        <v>5497</v>
      </c>
      <c r="AU2770" s="29" t="s">
        <v>6537</v>
      </c>
      <c r="AV2770" s="30"/>
      <c r="AW2770" s="38"/>
    </row>
    <row r="2771" spans="1:49" ht="25.5">
      <c r="A2771" s="33">
        <v>2770</v>
      </c>
      <c r="B2771" s="33" t="str">
        <f t="shared" si="139"/>
        <v>3472_III</v>
      </c>
      <c r="C2771" s="33" t="str">
        <f t="shared" si="140"/>
        <v>8//-</v>
      </c>
      <c r="D2771" s="61">
        <v>3472</v>
      </c>
      <c r="E2771" s="72" t="s">
        <v>5498</v>
      </c>
      <c r="F2771" s="395" t="s">
        <v>7338</v>
      </c>
      <c r="G2771" s="62" t="str">
        <f>VLOOKUP(CONCATENATE(TEXT(I2771,"0"),"_",TEXT(F2771,"0")),[1]CodC!$A$2:$D$250,4,0)</f>
        <v>Matérias corrosivas, ácidas, sem perigo subsidiário, orgânicas, líquidas;</v>
      </c>
      <c r="H2771" s="395" t="s">
        <v>7339</v>
      </c>
      <c r="I2771" s="69" t="s">
        <v>631</v>
      </c>
      <c r="J2771" s="69" t="s">
        <v>631</v>
      </c>
      <c r="K2771" s="69" t="s">
        <v>19</v>
      </c>
      <c r="L2771" s="68" t="s">
        <v>879</v>
      </c>
      <c r="M2771" s="68"/>
      <c r="N2771" s="64" t="s">
        <v>19</v>
      </c>
      <c r="O2771" s="64" t="s">
        <v>19</v>
      </c>
      <c r="P2771" s="113" t="s">
        <v>22424</v>
      </c>
      <c r="Q2771" s="70" t="s">
        <v>621</v>
      </c>
      <c r="R2771" s="70" t="s">
        <v>1450</v>
      </c>
      <c r="S2771" s="65" t="str">
        <f t="shared" si="138"/>
        <v xml:space="preserve">SW1 H2 </v>
      </c>
      <c r="T2771" s="69" t="s">
        <v>7182</v>
      </c>
      <c r="U2771" s="69" t="s">
        <v>7163</v>
      </c>
      <c r="V2771" s="69"/>
      <c r="W2771" s="69"/>
      <c r="X2771" s="69"/>
      <c r="Y2771" s="69"/>
      <c r="Z2771" s="69"/>
      <c r="AA2771" s="69"/>
      <c r="AB2771" s="69"/>
      <c r="AC2771" s="69"/>
      <c r="AD2771" s="69"/>
      <c r="AE2771" s="69"/>
      <c r="AF2771" s="69"/>
      <c r="AG2771" s="69"/>
      <c r="AH2771" s="69"/>
      <c r="AI2771" s="69"/>
      <c r="AJ2771" s="69"/>
      <c r="AK2771" s="69"/>
      <c r="AL2771" s="69"/>
      <c r="AM2771" s="70" t="s">
        <v>2241</v>
      </c>
      <c r="AN2771" s="63" t="str">
        <f>IF(ISNA(VLOOKUP(D2771,[1]GRE_Tabela2!$A$4:$D$112,4,0)),"-",VLOOKUP(D2771,[1]GRE_Tabela2!$A$4:$D$112,4,0))</f>
        <v>-</v>
      </c>
      <c r="AO2771" s="68" t="s">
        <v>1341</v>
      </c>
      <c r="AP2771" s="68" t="s">
        <v>1913</v>
      </c>
      <c r="AQ2771" s="113">
        <v>153</v>
      </c>
      <c r="AR2771" s="302" t="str">
        <f>IF(ISNA(VLOOKUP(AT2771,[1]FISQ!$D$2:$J$1713,7,0)),"-",VLOOKUP(AT2771,[1]FISQ!$D$2:$J$1713,7,0))</f>
        <v>-</v>
      </c>
      <c r="AS2771" s="302" t="str">
        <f>IF(ISNA(VLOOKUP(AT2771,[1]FISQ!$D$2:$J$1713,4,0)),"-",CONCATENATE("(",VLOOKUP(AT2771,[1]FISQ!$D$2:$J$1713,4,0),")"))</f>
        <v>-</v>
      </c>
      <c r="AT2771" s="71" t="s">
        <v>5499</v>
      </c>
      <c r="AU2771" s="38" t="s">
        <v>6541</v>
      </c>
      <c r="AV2771" s="30"/>
      <c r="AW2771" s="38"/>
    </row>
    <row r="2772" spans="1:49" ht="51">
      <c r="A2772" s="33">
        <v>2771</v>
      </c>
      <c r="B2772" s="33" t="str">
        <f t="shared" si="139"/>
        <v>3473_-</v>
      </c>
      <c r="C2772" s="33" t="str">
        <f t="shared" si="140"/>
        <v>3//-</v>
      </c>
      <c r="D2772" s="61">
        <v>3473</v>
      </c>
      <c r="E2772" s="72" t="s">
        <v>5500</v>
      </c>
      <c r="F2772" s="395" t="s">
        <v>7293</v>
      </c>
      <c r="G2772" s="62" t="str">
        <f>VLOOKUP(CONCATENATE(TEXT(I2772,"0"),"_",TEXT(F2772,"0")),[1]CodC!$A$2:$D$250,4,0)</f>
        <v>Objetos que contenham líquidos inflamáveis</v>
      </c>
      <c r="H2772" s="395" t="s">
        <v>19</v>
      </c>
      <c r="I2772" s="69">
        <v>3</v>
      </c>
      <c r="J2772" s="69" t="s">
        <v>848</v>
      </c>
      <c r="K2772" s="69" t="s">
        <v>19</v>
      </c>
      <c r="L2772" s="69" t="s">
        <v>19</v>
      </c>
      <c r="M2772" s="64"/>
      <c r="N2772" s="64" t="s">
        <v>5501</v>
      </c>
      <c r="O2772" s="64" t="s">
        <v>5501</v>
      </c>
      <c r="P2772" s="113" t="s">
        <v>22423</v>
      </c>
      <c r="Q2772" s="70" t="s">
        <v>621</v>
      </c>
      <c r="R2772" s="70" t="s">
        <v>621</v>
      </c>
      <c r="S2772" s="65" t="str">
        <f t="shared" ref="S2772:S2809" si="141">RIGHT(R2772,LEN(R2772)-LEN(Q2772))</f>
        <v/>
      </c>
      <c r="T2772" s="69" t="s">
        <v>19</v>
      </c>
      <c r="U2772" s="69"/>
      <c r="V2772" s="69"/>
      <c r="W2772" s="69"/>
      <c r="X2772" s="69"/>
      <c r="Y2772" s="69"/>
      <c r="Z2772" s="69"/>
      <c r="AA2772" s="69"/>
      <c r="AB2772" s="69"/>
      <c r="AC2772" s="69"/>
      <c r="AD2772" s="69"/>
      <c r="AE2772" s="69"/>
      <c r="AF2772" s="69"/>
      <c r="AG2772" s="69"/>
      <c r="AH2772" s="69"/>
      <c r="AI2772" s="69"/>
      <c r="AJ2772" s="69"/>
      <c r="AK2772" s="69"/>
      <c r="AL2772" s="69"/>
      <c r="AM2772" s="70" t="s">
        <v>5502</v>
      </c>
      <c r="AN2772" s="63" t="str">
        <f>IF(ISNA(VLOOKUP(D2772,[1]GRE_Tabela2!$A$4:$D$112,4,0)),"-",VLOOKUP(D2772,[1]GRE_Tabela2!$A$4:$D$112,4,0))</f>
        <v>-</v>
      </c>
      <c r="AO2772" s="68" t="s">
        <v>747</v>
      </c>
      <c r="AP2772" s="68" t="s">
        <v>748</v>
      </c>
      <c r="AQ2772" s="113">
        <v>128</v>
      </c>
      <c r="AR2772" s="302" t="str">
        <f>IF(ISNA(VLOOKUP(AT2772,[1]FISQ!$D$2:$J$1713,7,0)),"-",VLOOKUP(AT2772,[1]FISQ!$D$2:$J$1713,7,0))</f>
        <v>-</v>
      </c>
      <c r="AS2772" s="302" t="str">
        <f>IF(ISNA(VLOOKUP(AT2772,[1]FISQ!$D$2:$J$1713,4,0)),"-",CONCATENATE("(",VLOOKUP(AT2772,[1]FISQ!$D$2:$J$1713,4,0),")"))</f>
        <v>-</v>
      </c>
      <c r="AT2772" s="71" t="s">
        <v>5503</v>
      </c>
      <c r="AU2772" s="38"/>
      <c r="AV2772" s="38"/>
      <c r="AW2772" s="38"/>
    </row>
    <row r="2773" spans="1:49" ht="76.5">
      <c r="A2773" s="33">
        <v>2772</v>
      </c>
      <c r="B2773" s="33" t="str">
        <f t="shared" si="139"/>
        <v>3474_I</v>
      </c>
      <c r="C2773" s="33" t="str">
        <f t="shared" si="140"/>
        <v>4.1//-</v>
      </c>
      <c r="D2773" s="61">
        <v>3474</v>
      </c>
      <c r="E2773" s="72" t="s">
        <v>5504</v>
      </c>
      <c r="F2773" s="395" t="s">
        <v>7289</v>
      </c>
      <c r="G2773" s="62" t="str">
        <f>VLOOKUP(CONCATENATE(TEXT(I2773,"0"),"_",TEXT(F2773,"0")),[1]CodC!$A$2:$D$250,4,0)</f>
        <v>Matérias explosivas dessensibilizadas sólidas, sem perigo subsidiário;</v>
      </c>
      <c r="H2773" s="395" t="s">
        <v>19</v>
      </c>
      <c r="I2773" s="68">
        <v>4</v>
      </c>
      <c r="J2773" s="68" t="s">
        <v>1405</v>
      </c>
      <c r="K2773" s="69" t="s">
        <v>19</v>
      </c>
      <c r="L2773" s="63" t="s">
        <v>746</v>
      </c>
      <c r="M2773" s="63"/>
      <c r="N2773" s="64" t="s">
        <v>19</v>
      </c>
      <c r="O2773" s="64" t="s">
        <v>1337</v>
      </c>
      <c r="P2773" s="113" t="s">
        <v>22423</v>
      </c>
      <c r="Q2773" s="70" t="s">
        <v>627</v>
      </c>
      <c r="R2773" s="70" t="s">
        <v>627</v>
      </c>
      <c r="S2773" s="65" t="str">
        <f t="shared" si="141"/>
        <v/>
      </c>
      <c r="T2773" s="68" t="s">
        <v>7204</v>
      </c>
      <c r="U2773" s="68"/>
      <c r="V2773" s="68"/>
      <c r="W2773" s="68"/>
      <c r="X2773" s="68"/>
      <c r="Y2773" s="68"/>
      <c r="Z2773" s="68"/>
      <c r="AA2773" s="68"/>
      <c r="AB2773" s="68"/>
      <c r="AC2773" s="68"/>
      <c r="AD2773" s="68"/>
      <c r="AE2773" s="68"/>
      <c r="AF2773" s="68"/>
      <c r="AG2773" s="68"/>
      <c r="AH2773" s="68"/>
      <c r="AI2773" s="68"/>
      <c r="AJ2773" s="68"/>
      <c r="AK2773" s="68"/>
      <c r="AL2773" s="68"/>
      <c r="AM2773" s="70" t="s">
        <v>6121</v>
      </c>
      <c r="AN2773" s="63" t="str">
        <f>IF(ISNA(VLOOKUP(D2773,[1]GRE_Tabela2!$A$4:$D$112,4,0)),"-",VLOOKUP(D2773,[1]GRE_Tabela2!$A$4:$D$112,4,0))</f>
        <v>-</v>
      </c>
      <c r="AO2773" s="68" t="s">
        <v>20</v>
      </c>
      <c r="AP2773" s="68" t="s">
        <v>1338</v>
      </c>
      <c r="AQ2773" s="113">
        <v>113</v>
      </c>
      <c r="AR2773" s="302" t="str">
        <f>IF(ISNA(VLOOKUP(AT2773,[1]FISQ!$D$2:$J$1713,7,0)),"-",VLOOKUP(AT2773,[1]FISQ!$D$2:$J$1713,7,0))</f>
        <v>-</v>
      </c>
      <c r="AS2773" s="302" t="str">
        <f>IF(ISNA(VLOOKUP(AT2773,[1]FISQ!$D$2:$J$1713,4,0)),"-",CONCATENATE("(",VLOOKUP(AT2773,[1]FISQ!$D$2:$J$1713,4,0),")"))</f>
        <v>-</v>
      </c>
      <c r="AT2773" s="71" t="s">
        <v>5505</v>
      </c>
      <c r="AU2773" s="38"/>
      <c r="AV2773" s="38"/>
      <c r="AW2773" s="38"/>
    </row>
    <row r="2774" spans="1:49" ht="25.5">
      <c r="A2774" s="33">
        <v>2773</v>
      </c>
      <c r="B2774" s="33" t="str">
        <f t="shared" si="139"/>
        <v>3475_II</v>
      </c>
      <c r="C2774" s="33" t="str">
        <f t="shared" si="140"/>
        <v>3//-</v>
      </c>
      <c r="D2774" s="61">
        <v>3475</v>
      </c>
      <c r="E2774" s="72" t="s">
        <v>5506</v>
      </c>
      <c r="F2774" s="395" t="s">
        <v>7275</v>
      </c>
      <c r="G2774" s="62" t="str">
        <f>VLOOKUP(CONCATENATE(TEXT(I2774,"0"),"_",TEXT(F2774,"0")),[1]CodC!$A$2:$D$250,4,0)</f>
        <v>Líquidos inflamáveis, sem perigo subsidiário, com um ponto de inflamação inferior ou igual a 60 °C;</v>
      </c>
      <c r="H2774" s="395" t="s">
        <v>7276</v>
      </c>
      <c r="I2774" s="69">
        <v>3</v>
      </c>
      <c r="J2774" s="69" t="s">
        <v>848</v>
      </c>
      <c r="K2774" s="64" t="s">
        <v>19</v>
      </c>
      <c r="L2774" s="68" t="s">
        <v>849</v>
      </c>
      <c r="M2774" s="68"/>
      <c r="N2774" s="64" t="s">
        <v>24640</v>
      </c>
      <c r="O2774" s="64">
        <v>333</v>
      </c>
      <c r="P2774" s="113" t="s">
        <v>22423</v>
      </c>
      <c r="Q2774" s="70" t="s">
        <v>851</v>
      </c>
      <c r="R2774" s="70" t="s">
        <v>851</v>
      </c>
      <c r="S2774" s="65" t="str">
        <f t="shared" si="141"/>
        <v/>
      </c>
      <c r="T2774" s="69" t="s">
        <v>19</v>
      </c>
      <c r="U2774" s="69"/>
      <c r="V2774" s="69"/>
      <c r="W2774" s="69"/>
      <c r="X2774" s="69"/>
      <c r="Y2774" s="69"/>
      <c r="Z2774" s="69"/>
      <c r="AA2774" s="69"/>
      <c r="AB2774" s="69"/>
      <c r="AC2774" s="69"/>
      <c r="AD2774" s="69"/>
      <c r="AE2774" s="69"/>
      <c r="AF2774" s="69"/>
      <c r="AG2774" s="69"/>
      <c r="AH2774" s="69"/>
      <c r="AI2774" s="69"/>
      <c r="AJ2774" s="69"/>
      <c r="AK2774" s="69"/>
      <c r="AL2774" s="69"/>
      <c r="AM2774" s="70" t="s">
        <v>5507</v>
      </c>
      <c r="AN2774" s="63" t="str">
        <f>IF(ISNA(VLOOKUP(D2774,[1]GRE_Tabela2!$A$4:$D$112,4,0)),"-",VLOOKUP(D2774,[1]GRE_Tabela2!$A$4:$D$112,4,0))</f>
        <v>-</v>
      </c>
      <c r="AO2774" s="68" t="s">
        <v>747</v>
      </c>
      <c r="AP2774" s="68" t="s">
        <v>934</v>
      </c>
      <c r="AQ2774" s="113">
        <v>127</v>
      </c>
      <c r="AR2774" s="302" t="str">
        <f>IF(ISNA(VLOOKUP(AT2774,[1]FISQ!$D$2:$J$1713,7,0)),"-",VLOOKUP(AT2774,[1]FISQ!$D$2:$J$1713,7,0))</f>
        <v>-</v>
      </c>
      <c r="AS2774" s="302" t="str">
        <f>IF(ISNA(VLOOKUP(AT2774,[1]FISQ!$D$2:$J$1713,4,0)),"-",CONCATENATE("(",VLOOKUP(AT2774,[1]FISQ!$D$2:$J$1713,4,0),")"))</f>
        <v>-</v>
      </c>
      <c r="AT2774" s="71" t="s">
        <v>5508</v>
      </c>
      <c r="AU2774" s="38"/>
      <c r="AV2774" s="38"/>
      <c r="AW2774" s="38"/>
    </row>
    <row r="2775" spans="1:49" ht="51">
      <c r="A2775" s="33">
        <v>2774</v>
      </c>
      <c r="B2775" s="33" t="str">
        <f t="shared" si="139"/>
        <v>3476_-</v>
      </c>
      <c r="C2775" s="33" t="str">
        <f t="shared" si="140"/>
        <v>4.3//-</v>
      </c>
      <c r="D2775" s="61">
        <v>3476</v>
      </c>
      <c r="E2775" s="72" t="s">
        <v>6379</v>
      </c>
      <c r="F2775" s="395" t="s">
        <v>7496</v>
      </c>
      <c r="G2775" s="62" t="str">
        <f>VLOOKUP(CONCATENATE(TEXT(I2775,"0"),"_",TEXT(F2775,"0")),[1]CodC!$A$2:$D$250,4,0)</f>
        <v>Objetos que contêm matérias que, em contacto com a água, libertam gases inflamáveis, sem perigo subsidiário</v>
      </c>
      <c r="H2775" s="395" t="s">
        <v>19</v>
      </c>
      <c r="I2775" s="68">
        <v>4</v>
      </c>
      <c r="J2775" s="68" t="s">
        <v>298</v>
      </c>
      <c r="K2775" s="69" t="s">
        <v>19</v>
      </c>
      <c r="L2775" s="69" t="s">
        <v>19</v>
      </c>
      <c r="M2775" s="69"/>
      <c r="N2775" s="64" t="s">
        <v>24641</v>
      </c>
      <c r="O2775" s="64" t="s">
        <v>5509</v>
      </c>
      <c r="P2775" s="113" t="s">
        <v>22426</v>
      </c>
      <c r="Q2775" s="70" t="s">
        <v>621</v>
      </c>
      <c r="R2775" s="70" t="s">
        <v>5675</v>
      </c>
      <c r="S2775" s="65" t="str">
        <f t="shared" si="141"/>
        <v>H1</v>
      </c>
      <c r="T2775" s="69" t="s">
        <v>5644</v>
      </c>
      <c r="U2775" s="69"/>
      <c r="V2775" s="69"/>
      <c r="W2775" s="69"/>
      <c r="X2775" s="69"/>
      <c r="Y2775" s="69"/>
      <c r="Z2775" s="69"/>
      <c r="AA2775" s="69"/>
      <c r="AB2775" s="69"/>
      <c r="AC2775" s="69"/>
      <c r="AD2775" s="69"/>
      <c r="AE2775" s="69"/>
      <c r="AF2775" s="69"/>
      <c r="AG2775" s="69"/>
      <c r="AH2775" s="69"/>
      <c r="AI2775" s="69"/>
      <c r="AJ2775" s="69"/>
      <c r="AK2775" s="69"/>
      <c r="AL2775" s="69"/>
      <c r="AM2775" s="70" t="s">
        <v>6380</v>
      </c>
      <c r="AN2775" s="63" t="str">
        <f>IF(ISNA(VLOOKUP(D2775,[1]GRE_Tabela2!$A$4:$D$112,4,0)),"-",VLOOKUP(D2775,[1]GRE_Tabela2!$A$4:$D$112,4,0))</f>
        <v>-</v>
      </c>
      <c r="AO2775" s="68" t="s">
        <v>1065</v>
      </c>
      <c r="AP2775" s="68" t="s">
        <v>1387</v>
      </c>
      <c r="AQ2775" s="113">
        <v>138</v>
      </c>
      <c r="AR2775" s="302" t="str">
        <f>IF(ISNA(VLOOKUP(AT2775,[1]FISQ!$D$2:$J$1713,7,0)),"-",VLOOKUP(AT2775,[1]FISQ!$D$2:$J$1713,7,0))</f>
        <v>-</v>
      </c>
      <c r="AS2775" s="302" t="str">
        <f>IF(ISNA(VLOOKUP(AT2775,[1]FISQ!$D$2:$J$1713,4,0)),"-",CONCATENATE("(",VLOOKUP(AT2775,[1]FISQ!$D$2:$J$1713,4,0),")"))</f>
        <v>-</v>
      </c>
      <c r="AT2775" s="71" t="s">
        <v>5510</v>
      </c>
      <c r="AU2775" s="38"/>
      <c r="AV2775" s="38"/>
      <c r="AW2775" s="38"/>
    </row>
    <row r="2776" spans="1:49" ht="51">
      <c r="A2776" s="33">
        <v>2775</v>
      </c>
      <c r="B2776" s="33" t="str">
        <f t="shared" si="139"/>
        <v>3477_-</v>
      </c>
      <c r="C2776" s="33" t="str">
        <f t="shared" si="140"/>
        <v>8//-</v>
      </c>
      <c r="D2776" s="61">
        <v>3477</v>
      </c>
      <c r="E2776" s="72" t="s">
        <v>5511</v>
      </c>
      <c r="F2776" s="395" t="s">
        <v>7354</v>
      </c>
      <c r="G2776" s="62" t="str">
        <f>VLOOKUP(CONCATENATE(TEXT(I2776,"0"),"_",TEXT(F2776,"0")),[1]CodC!$A$2:$D$250,4,0)</f>
        <v>Objetos contendo matérias corrosivas sem perigo subsidiário;</v>
      </c>
      <c r="H2776" s="395" t="s">
        <v>19</v>
      </c>
      <c r="I2776" s="69" t="s">
        <v>631</v>
      </c>
      <c r="J2776" s="69" t="s">
        <v>631</v>
      </c>
      <c r="K2776" s="69" t="s">
        <v>19</v>
      </c>
      <c r="L2776" s="64" t="s">
        <v>19</v>
      </c>
      <c r="M2776" s="64"/>
      <c r="N2776" s="64" t="s">
        <v>24641</v>
      </c>
      <c r="O2776" s="64" t="s">
        <v>5509</v>
      </c>
      <c r="P2776" s="113" t="s">
        <v>22424</v>
      </c>
      <c r="Q2776" s="70" t="s">
        <v>621</v>
      </c>
      <c r="R2776" s="70" t="s">
        <v>621</v>
      </c>
      <c r="S2776" s="65" t="str">
        <f t="shared" si="141"/>
        <v/>
      </c>
      <c r="T2776" s="69" t="s">
        <v>19</v>
      </c>
      <c r="U2776" s="69"/>
      <c r="V2776" s="69"/>
      <c r="W2776" s="69"/>
      <c r="X2776" s="69"/>
      <c r="Y2776" s="69"/>
      <c r="Z2776" s="69"/>
      <c r="AA2776" s="69"/>
      <c r="AB2776" s="69"/>
      <c r="AC2776" s="69"/>
      <c r="AD2776" s="69"/>
      <c r="AE2776" s="69"/>
      <c r="AF2776" s="69"/>
      <c r="AG2776" s="69"/>
      <c r="AH2776" s="69"/>
      <c r="AI2776" s="69"/>
      <c r="AJ2776" s="69"/>
      <c r="AK2776" s="69"/>
      <c r="AL2776" s="69"/>
      <c r="AM2776" s="70" t="s">
        <v>5512</v>
      </c>
      <c r="AN2776" s="63" t="str">
        <f>IF(ISNA(VLOOKUP(D2776,[1]GRE_Tabela2!$A$4:$D$112,4,0)),"-",VLOOKUP(D2776,[1]GRE_Tabela2!$A$4:$D$112,4,0))</f>
        <v>-</v>
      </c>
      <c r="AO2776" s="68" t="s">
        <v>1341</v>
      </c>
      <c r="AP2776" s="68" t="s">
        <v>1913</v>
      </c>
      <c r="AQ2776" s="113">
        <v>153</v>
      </c>
      <c r="AR2776" s="302" t="str">
        <f>IF(ISNA(VLOOKUP(AT2776,[1]FISQ!$D$2:$J$1713,7,0)),"-",VLOOKUP(AT2776,[1]FISQ!$D$2:$J$1713,7,0))</f>
        <v>-</v>
      </c>
      <c r="AS2776" s="302" t="str">
        <f>IF(ISNA(VLOOKUP(AT2776,[1]FISQ!$D$2:$J$1713,4,0)),"-",CONCATENATE("(",VLOOKUP(AT2776,[1]FISQ!$D$2:$J$1713,4,0),")"))</f>
        <v>-</v>
      </c>
      <c r="AT2776" s="71" t="s">
        <v>5513</v>
      </c>
      <c r="AU2776" s="38" t="s">
        <v>6539</v>
      </c>
      <c r="AV2776" s="30"/>
      <c r="AW2776" s="38"/>
    </row>
    <row r="2777" spans="1:49" ht="51">
      <c r="A2777" s="33">
        <v>2776</v>
      </c>
      <c r="B2777" s="33" t="str">
        <f t="shared" si="139"/>
        <v>3478_-</v>
      </c>
      <c r="C2777" s="33" t="str">
        <f t="shared" si="140"/>
        <v>2.1//-</v>
      </c>
      <c r="D2777" s="61">
        <v>3478</v>
      </c>
      <c r="E2777" s="72" t="s">
        <v>5514</v>
      </c>
      <c r="F2777" s="395" t="s">
        <v>7269</v>
      </c>
      <c r="G2777" s="62" t="str">
        <f>VLOOKUP(CONCATENATE(TEXT(I2777,"0"),"_",TEXT(F2777,"0")),[1]CodC!$A$2:$D$250,4,0)</f>
        <v>Outros objetos contendo um gás sob pressão, inflamável</v>
      </c>
      <c r="H2777" s="395" t="s">
        <v>19</v>
      </c>
      <c r="I2777" s="68">
        <v>2</v>
      </c>
      <c r="J2777" s="68" t="s">
        <v>659</v>
      </c>
      <c r="K2777" s="69" t="s">
        <v>19</v>
      </c>
      <c r="L2777" s="64" t="s">
        <v>19</v>
      </c>
      <c r="M2777" s="64"/>
      <c r="N2777" s="64" t="s">
        <v>24642</v>
      </c>
      <c r="O2777" s="64" t="s">
        <v>5515</v>
      </c>
      <c r="P2777" s="113" t="s">
        <v>22423</v>
      </c>
      <c r="Q2777" s="70" t="s">
        <v>861</v>
      </c>
      <c r="R2777" s="70" t="s">
        <v>861</v>
      </c>
      <c r="S2777" s="65" t="str">
        <f t="shared" si="141"/>
        <v/>
      </c>
      <c r="T2777" s="69" t="s">
        <v>19</v>
      </c>
      <c r="U2777" s="69"/>
      <c r="V2777" s="69"/>
      <c r="W2777" s="69"/>
      <c r="X2777" s="69"/>
      <c r="Y2777" s="69"/>
      <c r="Z2777" s="69"/>
      <c r="AA2777" s="69"/>
      <c r="AB2777" s="69"/>
      <c r="AC2777" s="69"/>
      <c r="AD2777" s="69"/>
      <c r="AE2777" s="69"/>
      <c r="AF2777" s="69"/>
      <c r="AG2777" s="69"/>
      <c r="AH2777" s="69"/>
      <c r="AI2777" s="69"/>
      <c r="AJ2777" s="69"/>
      <c r="AK2777" s="69"/>
      <c r="AL2777" s="69"/>
      <c r="AM2777" s="70" t="s">
        <v>5516</v>
      </c>
      <c r="AN2777" s="63" t="str">
        <f>IF(ISNA(VLOOKUP(D2777,[1]GRE_Tabela2!$A$4:$D$112,4,0)),"-",VLOOKUP(D2777,[1]GRE_Tabela2!$A$4:$D$112,4,0))</f>
        <v>-</v>
      </c>
      <c r="AO2777" s="68" t="s">
        <v>612</v>
      </c>
      <c r="AP2777" s="68" t="s">
        <v>613</v>
      </c>
      <c r="AQ2777" s="113">
        <v>115</v>
      </c>
      <c r="AR2777" s="302" t="str">
        <f>IF(ISNA(VLOOKUP(AT2777,[1]FISQ!$D$2:$J$1713,7,0)),"-",VLOOKUP(AT2777,[1]FISQ!$D$2:$J$1713,7,0))</f>
        <v>-</v>
      </c>
      <c r="AS2777" s="302" t="str">
        <f>IF(ISNA(VLOOKUP(AT2777,[1]FISQ!$D$2:$J$1713,4,0)),"-",CONCATENATE("(",VLOOKUP(AT2777,[1]FISQ!$D$2:$J$1713,4,0),")"))</f>
        <v>-</v>
      </c>
      <c r="AT2777" s="71" t="s">
        <v>5517</v>
      </c>
      <c r="AU2777" s="38"/>
      <c r="AV2777" s="38"/>
      <c r="AW2777" s="38"/>
    </row>
    <row r="2778" spans="1:49" ht="51">
      <c r="A2778" s="33">
        <v>2777</v>
      </c>
      <c r="B2778" s="33" t="str">
        <f t="shared" si="139"/>
        <v>3479_-</v>
      </c>
      <c r="C2778" s="33" t="str">
        <f t="shared" si="140"/>
        <v>2.1//-</v>
      </c>
      <c r="D2778" s="61">
        <v>3479</v>
      </c>
      <c r="E2778" s="72" t="s">
        <v>5518</v>
      </c>
      <c r="F2778" s="395" t="s">
        <v>7269</v>
      </c>
      <c r="G2778" s="62" t="str">
        <f>VLOOKUP(CONCATENATE(TEXT(I2778,"0"),"_",TEXT(F2778,"0")),[1]CodC!$A$2:$D$250,4,0)</f>
        <v>Outros objetos contendo um gás sob pressão, inflamável</v>
      </c>
      <c r="H2778" s="395" t="s">
        <v>19</v>
      </c>
      <c r="I2778" s="68">
        <v>2</v>
      </c>
      <c r="J2778" s="68" t="s">
        <v>659</v>
      </c>
      <c r="K2778" s="69" t="s">
        <v>19</v>
      </c>
      <c r="L2778" s="64" t="s">
        <v>19</v>
      </c>
      <c r="M2778" s="64"/>
      <c r="N2778" s="64" t="s">
        <v>24643</v>
      </c>
      <c r="O2778" s="64" t="s">
        <v>5519</v>
      </c>
      <c r="P2778" s="113" t="s">
        <v>22423</v>
      </c>
      <c r="Q2778" s="70" t="s">
        <v>861</v>
      </c>
      <c r="R2778" s="70" t="s">
        <v>861</v>
      </c>
      <c r="S2778" s="65" t="str">
        <f t="shared" si="141"/>
        <v/>
      </c>
      <c r="T2778" s="69" t="s">
        <v>19</v>
      </c>
      <c r="U2778" s="69"/>
      <c r="V2778" s="69"/>
      <c r="W2778" s="69"/>
      <c r="X2778" s="69"/>
      <c r="Y2778" s="69"/>
      <c r="Z2778" s="69"/>
      <c r="AA2778" s="69"/>
      <c r="AB2778" s="69"/>
      <c r="AC2778" s="69"/>
      <c r="AD2778" s="69"/>
      <c r="AE2778" s="69"/>
      <c r="AF2778" s="69"/>
      <c r="AG2778" s="69"/>
      <c r="AH2778" s="69"/>
      <c r="AI2778" s="69"/>
      <c r="AJ2778" s="69"/>
      <c r="AK2778" s="69"/>
      <c r="AL2778" s="69"/>
      <c r="AM2778" s="70" t="s">
        <v>5520</v>
      </c>
      <c r="AN2778" s="63" t="str">
        <f>IF(ISNA(VLOOKUP(D2778,[1]GRE_Tabela2!$A$4:$D$112,4,0)),"-",VLOOKUP(D2778,[1]GRE_Tabela2!$A$4:$D$112,4,0))</f>
        <v>-</v>
      </c>
      <c r="AO2778" s="68" t="s">
        <v>612</v>
      </c>
      <c r="AP2778" s="68" t="s">
        <v>613</v>
      </c>
      <c r="AQ2778" s="113">
        <v>115</v>
      </c>
      <c r="AR2778" s="302" t="str">
        <f>IF(ISNA(VLOOKUP(AT2778,[1]FISQ!$D$2:$J$1713,7,0)),"-",VLOOKUP(AT2778,[1]FISQ!$D$2:$J$1713,7,0))</f>
        <v>-</v>
      </c>
      <c r="AS2778" s="302" t="str">
        <f>IF(ISNA(VLOOKUP(AT2778,[1]FISQ!$D$2:$J$1713,4,0)),"-",CONCATENATE("(",VLOOKUP(AT2778,[1]FISQ!$D$2:$J$1713,4,0),")"))</f>
        <v>-</v>
      </c>
      <c r="AT2778" s="71" t="s">
        <v>5521</v>
      </c>
      <c r="AU2778" s="38"/>
      <c r="AV2778" s="38"/>
      <c r="AW2778" s="38"/>
    </row>
    <row r="2779" spans="1:49" ht="102">
      <c r="A2779" s="33">
        <v>2778</v>
      </c>
      <c r="B2779" s="33" t="str">
        <f t="shared" si="139"/>
        <v>3480_-</v>
      </c>
      <c r="C2779" s="33" t="str">
        <f t="shared" si="140"/>
        <v>9//-</v>
      </c>
      <c r="D2779" s="61">
        <v>3480</v>
      </c>
      <c r="E2779" s="72" t="s">
        <v>5522</v>
      </c>
      <c r="F2779" s="395" t="s">
        <v>7445</v>
      </c>
      <c r="G2779" s="62" t="str">
        <f>VLOOKUP(CONCATENATE(TEXT(I2779,"0"),"_",TEXT(F2779,"0")),[1]CodC!$A$2:$D$250,4,0)</f>
        <v>Pilhas de lítio;</v>
      </c>
      <c r="H2779" s="395" t="s">
        <v>19</v>
      </c>
      <c r="I2779" s="69" t="s">
        <v>2442</v>
      </c>
      <c r="J2779" s="69" t="s">
        <v>2442</v>
      </c>
      <c r="K2779" s="69" t="s">
        <v>19</v>
      </c>
      <c r="L2779" s="63" t="s">
        <v>19</v>
      </c>
      <c r="M2779" s="63"/>
      <c r="N2779" s="64" t="s">
        <v>24644</v>
      </c>
      <c r="O2779" s="64" t="s">
        <v>6673</v>
      </c>
      <c r="P2779" s="113" t="s">
        <v>22425</v>
      </c>
      <c r="Q2779" s="70" t="s">
        <v>5598</v>
      </c>
      <c r="R2779" s="70" t="s">
        <v>4686</v>
      </c>
      <c r="S2779" s="65" t="str">
        <f t="shared" si="141"/>
        <v xml:space="preserve"> SW19</v>
      </c>
      <c r="T2779" s="69" t="s">
        <v>19</v>
      </c>
      <c r="U2779" s="69"/>
      <c r="V2779" s="69"/>
      <c r="W2779" s="69"/>
      <c r="X2779" s="69"/>
      <c r="Y2779" s="69"/>
      <c r="Z2779" s="69"/>
      <c r="AA2779" s="69"/>
      <c r="AB2779" s="69"/>
      <c r="AC2779" s="69"/>
      <c r="AD2779" s="69"/>
      <c r="AE2779" s="69"/>
      <c r="AF2779" s="69"/>
      <c r="AG2779" s="69"/>
      <c r="AH2779" s="69"/>
      <c r="AI2779" s="69"/>
      <c r="AJ2779" s="69"/>
      <c r="AK2779" s="69"/>
      <c r="AL2779" s="69"/>
      <c r="AM2779" s="70" t="s">
        <v>6947</v>
      </c>
      <c r="AN2779" s="63" t="str">
        <f>IF(ISNA(VLOOKUP(D2779,[1]GRE_Tabela2!$A$4:$D$112,4,0)),"-",VLOOKUP(D2779,[1]GRE_Tabela2!$A$4:$D$112,4,0))</f>
        <v>-</v>
      </c>
      <c r="AO2779" s="68" t="s">
        <v>1341</v>
      </c>
      <c r="AP2779" s="68" t="s">
        <v>1342</v>
      </c>
      <c r="AQ2779" s="113">
        <v>147</v>
      </c>
      <c r="AR2779" s="302" t="str">
        <f>IF(ISNA(VLOOKUP(AT2779,[1]FISQ!$D$2:$J$1713,7,0)),"-",VLOOKUP(AT2779,[1]FISQ!$D$2:$J$1713,7,0))</f>
        <v>-</v>
      </c>
      <c r="AS2779" s="302" t="str">
        <f>IF(ISNA(VLOOKUP(AT2779,[1]FISQ!$D$2:$J$1713,4,0)),"-",CONCATENATE("(",VLOOKUP(AT2779,[1]FISQ!$D$2:$J$1713,4,0),")"))</f>
        <v>-</v>
      </c>
      <c r="AT2779" s="71" t="s">
        <v>5523</v>
      </c>
      <c r="AU2779" s="38"/>
      <c r="AV2779" s="38"/>
      <c r="AW2779" s="38"/>
    </row>
    <row r="2780" spans="1:49" ht="127.5">
      <c r="A2780" s="33">
        <v>2779</v>
      </c>
      <c r="B2780" s="33" t="str">
        <f t="shared" si="139"/>
        <v>3481_-</v>
      </c>
      <c r="C2780" s="33" t="str">
        <f t="shared" si="140"/>
        <v>9//-</v>
      </c>
      <c r="D2780" s="61">
        <v>3481</v>
      </c>
      <c r="E2780" s="72" t="s">
        <v>5524</v>
      </c>
      <c r="F2780" s="395" t="s">
        <v>7445</v>
      </c>
      <c r="G2780" s="62" t="str">
        <f>VLOOKUP(CONCATENATE(TEXT(I2780,"0"),"_",TEXT(F2780,"0")),[1]CodC!$A$2:$D$250,4,0)</f>
        <v>Pilhas de lítio;</v>
      </c>
      <c r="H2780" s="395" t="s">
        <v>19</v>
      </c>
      <c r="I2780" s="69" t="s">
        <v>2442</v>
      </c>
      <c r="J2780" s="69" t="s">
        <v>2442</v>
      </c>
      <c r="K2780" s="69" t="s">
        <v>19</v>
      </c>
      <c r="L2780" s="84" t="s">
        <v>19</v>
      </c>
      <c r="M2780" s="84"/>
      <c r="N2780" s="64" t="s">
        <v>24645</v>
      </c>
      <c r="O2780" s="64" t="s">
        <v>6945</v>
      </c>
      <c r="P2780" s="113" t="s">
        <v>22425</v>
      </c>
      <c r="Q2780" s="70" t="s">
        <v>5598</v>
      </c>
      <c r="R2780" s="70" t="s">
        <v>4686</v>
      </c>
      <c r="S2780" s="65" t="str">
        <f t="shared" si="141"/>
        <v xml:space="preserve"> SW19</v>
      </c>
      <c r="T2780" s="69" t="s">
        <v>19</v>
      </c>
      <c r="U2780" s="69"/>
      <c r="V2780" s="69"/>
      <c r="W2780" s="69"/>
      <c r="X2780" s="69"/>
      <c r="Y2780" s="69"/>
      <c r="Z2780" s="69"/>
      <c r="AA2780" s="69"/>
      <c r="AB2780" s="69"/>
      <c r="AC2780" s="69"/>
      <c r="AD2780" s="69"/>
      <c r="AE2780" s="69"/>
      <c r="AF2780" s="69"/>
      <c r="AG2780" s="69"/>
      <c r="AH2780" s="69"/>
      <c r="AI2780" s="69"/>
      <c r="AJ2780" s="69"/>
      <c r="AK2780" s="69"/>
      <c r="AL2780" s="69"/>
      <c r="AM2780" s="70" t="s">
        <v>6947</v>
      </c>
      <c r="AN2780" s="63" t="str">
        <f>IF(ISNA(VLOOKUP(D2780,[1]GRE_Tabela2!$A$4:$D$112,4,0)),"-",VLOOKUP(D2780,[1]GRE_Tabela2!$A$4:$D$112,4,0))</f>
        <v>-</v>
      </c>
      <c r="AO2780" s="84" t="s">
        <v>1341</v>
      </c>
      <c r="AP2780" s="84" t="s">
        <v>1342</v>
      </c>
      <c r="AQ2780" s="113">
        <v>147</v>
      </c>
      <c r="AR2780" s="302" t="str">
        <f>IF(ISNA(VLOOKUP(AT2780,[1]FISQ!$D$2:$J$1713,7,0)),"-",VLOOKUP(AT2780,[1]FISQ!$D$2:$J$1713,7,0))</f>
        <v>-</v>
      </c>
      <c r="AS2780" s="302" t="str">
        <f>IF(ISNA(VLOOKUP(AT2780,[1]FISQ!$D$2:$J$1713,4,0)),"-",CONCATENATE("(",VLOOKUP(AT2780,[1]FISQ!$D$2:$J$1713,4,0),")"))</f>
        <v>-</v>
      </c>
      <c r="AT2780" s="85" t="s">
        <v>5525</v>
      </c>
      <c r="AU2780" s="38"/>
      <c r="AV2780" s="38"/>
      <c r="AW2780" s="38"/>
    </row>
    <row r="2781" spans="1:49" ht="51">
      <c r="A2781" s="33">
        <v>2780</v>
      </c>
      <c r="B2781" s="33" t="str">
        <f t="shared" si="139"/>
        <v>3482_I</v>
      </c>
      <c r="C2781" s="33" t="str">
        <f t="shared" si="140"/>
        <v>4.3//3</v>
      </c>
      <c r="D2781" s="61">
        <v>3482</v>
      </c>
      <c r="E2781" s="72" t="s">
        <v>5527</v>
      </c>
      <c r="F2781" s="395" t="s">
        <v>7311</v>
      </c>
      <c r="G2781" s="62" t="str">
        <f>VLOOKUP(CONCATENATE(TEXT(I2781,"0"),"_",TEXT(F2781,"0")),[1]CodC!$A$2:$D$250,4,0)</f>
        <v>Matérias que, em contacto com a água, libertam gases inflamáveis, líquidas, inflamáveis;</v>
      </c>
      <c r="H2781" s="395" t="s">
        <v>7306</v>
      </c>
      <c r="I2781" s="68">
        <v>4</v>
      </c>
      <c r="J2781" s="84" t="s">
        <v>298</v>
      </c>
      <c r="K2781" s="84">
        <v>3</v>
      </c>
      <c r="L2781" s="84" t="s">
        <v>746</v>
      </c>
      <c r="M2781" s="84"/>
      <c r="N2781" s="64" t="s">
        <v>24468</v>
      </c>
      <c r="O2781" s="64" t="s">
        <v>5528</v>
      </c>
      <c r="P2781" s="113" t="s">
        <v>22423</v>
      </c>
      <c r="Q2781" s="79" t="s">
        <v>627</v>
      </c>
      <c r="R2781" s="79" t="s">
        <v>5678</v>
      </c>
      <c r="S2781" s="65" t="str">
        <f t="shared" si="141"/>
        <v>H1</v>
      </c>
      <c r="T2781" s="84" t="s">
        <v>5629</v>
      </c>
      <c r="U2781" s="84"/>
      <c r="V2781" s="84"/>
      <c r="W2781" s="84"/>
      <c r="X2781" s="84"/>
      <c r="Y2781" s="84"/>
      <c r="Z2781" s="84"/>
      <c r="AA2781" s="84"/>
      <c r="AB2781" s="84"/>
      <c r="AC2781" s="84"/>
      <c r="AD2781" s="84"/>
      <c r="AE2781" s="84"/>
      <c r="AF2781" s="84"/>
      <c r="AG2781" s="84"/>
      <c r="AH2781" s="84"/>
      <c r="AI2781" s="84"/>
      <c r="AJ2781" s="84"/>
      <c r="AK2781" s="84"/>
      <c r="AL2781" s="84"/>
      <c r="AM2781" s="79" t="s">
        <v>6381</v>
      </c>
      <c r="AN2781" s="63" t="str">
        <f>IF(ISNA(VLOOKUP(D2781,[1]GRE_Tabela2!$A$4:$D$112,4,0)),"-",VLOOKUP(D2781,[1]GRE_Tabela2!$A$4:$D$112,4,0))</f>
        <v>-</v>
      </c>
      <c r="AO2781" s="86" t="s">
        <v>1065</v>
      </c>
      <c r="AP2781" s="84" t="s">
        <v>1406</v>
      </c>
      <c r="AQ2781" s="113">
        <v>138</v>
      </c>
      <c r="AR2781" s="302" t="str">
        <f>IF(ISNA(VLOOKUP(AT2781,[1]FISQ!$D$2:$J$1713,7,0)),"-",VLOOKUP(AT2781,[1]FISQ!$D$2:$J$1713,7,0))</f>
        <v>-</v>
      </c>
      <c r="AS2781" s="302" t="str">
        <f>IF(ISNA(VLOOKUP(AT2781,[1]FISQ!$D$2:$J$1713,4,0)),"-",CONCATENATE("(",VLOOKUP(AT2781,[1]FISQ!$D$2:$J$1713,4,0),")"))</f>
        <v>-</v>
      </c>
      <c r="AT2781" s="85" t="s">
        <v>5526</v>
      </c>
      <c r="AU2781" s="38"/>
      <c r="AV2781" s="38"/>
      <c r="AW2781" s="38"/>
    </row>
    <row r="2782" spans="1:49" ht="63.75">
      <c r="A2782" s="33">
        <v>2781</v>
      </c>
      <c r="B2782" s="33" t="str">
        <f t="shared" si="139"/>
        <v>3483_I</v>
      </c>
      <c r="C2782" s="33" t="str">
        <f t="shared" si="140"/>
        <v>6.1//3</v>
      </c>
      <c r="D2782" s="61">
        <v>3483</v>
      </c>
      <c r="E2782" s="72" t="s">
        <v>5529</v>
      </c>
      <c r="F2782" s="395" t="s">
        <v>7266</v>
      </c>
      <c r="G2782" s="62" t="str">
        <f>VLOOKUP(CONCATENATE(TEXT(I2782,"0"),"_",TEXT(F2782,"0")),[1]CodC!$A$2:$D$250,4,0)</f>
        <v>Matérias tóxicas inflamáveis, líquidas;</v>
      </c>
      <c r="H2782" s="395" t="s">
        <v>7277</v>
      </c>
      <c r="I2782" s="68">
        <v>6</v>
      </c>
      <c r="J2782" s="84" t="s">
        <v>50</v>
      </c>
      <c r="K2782" s="87">
        <v>3</v>
      </c>
      <c r="L2782" s="84" t="s">
        <v>746</v>
      </c>
      <c r="M2782" s="64" t="s">
        <v>1313</v>
      </c>
      <c r="N2782" s="64" t="s">
        <v>19</v>
      </c>
      <c r="O2782" s="64" t="s">
        <v>19</v>
      </c>
      <c r="P2782" s="113" t="s">
        <v>22423</v>
      </c>
      <c r="Q2782" s="79" t="s">
        <v>627</v>
      </c>
      <c r="R2782" s="79" t="s">
        <v>614</v>
      </c>
      <c r="S2782" s="65" t="str">
        <f t="shared" si="141"/>
        <v xml:space="preserve">SW1 SW2 </v>
      </c>
      <c r="T2782" s="69" t="s">
        <v>19</v>
      </c>
      <c r="U2782" s="69"/>
      <c r="V2782" s="69"/>
      <c r="W2782" s="69"/>
      <c r="X2782" s="69"/>
      <c r="Y2782" s="69"/>
      <c r="Z2782" s="69"/>
      <c r="AA2782" s="68" t="s">
        <v>7163</v>
      </c>
      <c r="AB2782" s="69"/>
      <c r="AC2782" s="69" t="s">
        <v>7163</v>
      </c>
      <c r="AD2782" s="69"/>
      <c r="AE2782" s="69"/>
      <c r="AF2782" s="69"/>
      <c r="AG2782" s="69"/>
      <c r="AH2782" s="69"/>
      <c r="AI2782" s="69"/>
      <c r="AJ2782" s="69"/>
      <c r="AK2782" s="69"/>
      <c r="AL2782" s="69"/>
      <c r="AM2782" s="79" t="s">
        <v>6427</v>
      </c>
      <c r="AN2782" s="63" t="str">
        <f>IF(ISNA(VLOOKUP(D2782,[1]GRE_Tabela2!$A$4:$D$112,4,0)),"-",VLOOKUP(D2782,[1]GRE_Tabela2!$A$4:$D$112,4,0))</f>
        <v>-</v>
      </c>
      <c r="AO2782" s="84" t="s">
        <v>747</v>
      </c>
      <c r="AP2782" s="84" t="s">
        <v>748</v>
      </c>
      <c r="AQ2782" s="113">
        <v>131</v>
      </c>
      <c r="AR2782" s="302" t="str">
        <f>IF(ISNA(VLOOKUP(AT2782,[1]FISQ!$D$2:$J$1713,7,0)),"-",VLOOKUP(AT2782,[1]FISQ!$D$2:$J$1713,7,0))</f>
        <v>-</v>
      </c>
      <c r="AS2782" s="302" t="str">
        <f>IF(ISNA(VLOOKUP(AT2782,[1]FISQ!$D$2:$J$1713,4,0)),"-",CONCATENATE("(",VLOOKUP(AT2782,[1]FISQ!$D$2:$J$1713,4,0),")"))</f>
        <v>-</v>
      </c>
      <c r="AT2782" s="85" t="s">
        <v>5530</v>
      </c>
      <c r="AU2782" s="38"/>
      <c r="AV2782" s="38"/>
      <c r="AW2782" s="38"/>
    </row>
    <row r="2783" spans="1:49" ht="51">
      <c r="A2783" s="33">
        <v>2782</v>
      </c>
      <c r="B2783" s="33" t="str">
        <f t="shared" si="139"/>
        <v>3484_I</v>
      </c>
      <c r="C2783" s="33" t="str">
        <f t="shared" si="140"/>
        <v>8//3/6.1</v>
      </c>
      <c r="D2783" s="61">
        <v>3484</v>
      </c>
      <c r="E2783" s="72" t="s">
        <v>5531</v>
      </c>
      <c r="F2783" s="395" t="s">
        <v>7398</v>
      </c>
      <c r="G2783" s="62" t="str">
        <f>VLOOKUP(CONCATENATE(TEXT(I2783,"0"),"_",TEXT(F2783,"0")),[1]CodC!$A$2:$D$250,4,0)</f>
        <v>Matérias corrosivas líquidas, inflamáveis, tóxicas;</v>
      </c>
      <c r="H2783" s="395" t="s">
        <v>7268</v>
      </c>
      <c r="I2783" s="69" t="s">
        <v>631</v>
      </c>
      <c r="J2783" s="69" t="s">
        <v>631</v>
      </c>
      <c r="K2783" s="88" t="s">
        <v>2806</v>
      </c>
      <c r="L2783" s="84" t="s">
        <v>746</v>
      </c>
      <c r="M2783" s="89"/>
      <c r="N2783" s="64">
        <v>530</v>
      </c>
      <c r="O2783" s="64" t="s">
        <v>19</v>
      </c>
      <c r="P2783" s="113" t="s">
        <v>22423</v>
      </c>
      <c r="Q2783" s="79" t="s">
        <v>7229</v>
      </c>
      <c r="R2783" s="79" t="s">
        <v>633</v>
      </c>
      <c r="S2783" s="65" t="str">
        <f t="shared" si="141"/>
        <v xml:space="preserve"> SW2 </v>
      </c>
      <c r="T2783" s="84" t="s">
        <v>7215</v>
      </c>
      <c r="U2783" s="84"/>
      <c r="V2783" s="84"/>
      <c r="W2783" s="84"/>
      <c r="X2783" s="84"/>
      <c r="Y2783" s="84"/>
      <c r="Z2783" s="84"/>
      <c r="AA2783" s="84"/>
      <c r="AB2783" s="84"/>
      <c r="AC2783" s="84"/>
      <c r="AD2783" s="84"/>
      <c r="AE2783" s="84"/>
      <c r="AF2783" s="84"/>
      <c r="AG2783" s="84"/>
      <c r="AH2783" s="84"/>
      <c r="AI2783" s="84"/>
      <c r="AJ2783" s="84"/>
      <c r="AK2783" s="84"/>
      <c r="AL2783" s="68" t="s">
        <v>7163</v>
      </c>
      <c r="AM2783" s="79" t="s">
        <v>6935</v>
      </c>
      <c r="AN2783" s="63" t="str">
        <f>IF(ISNA(VLOOKUP(D2783,[1]GRE_Tabela2!$A$4:$D$112,4,0)),"-",VLOOKUP(D2783,[1]GRE_Tabela2!$A$4:$D$112,4,0))</f>
        <v>-</v>
      </c>
      <c r="AO2783" s="84" t="s">
        <v>747</v>
      </c>
      <c r="AP2783" s="86" t="s">
        <v>888</v>
      </c>
      <c r="AQ2783" s="113">
        <v>132</v>
      </c>
      <c r="AR2783" s="302" t="str">
        <f>IF(ISNA(VLOOKUP(AT2783,[1]FISQ!$D$2:$J$1713,7,0)),"-",VLOOKUP(AT2783,[1]FISQ!$D$2:$J$1713,7,0))</f>
        <v>-</v>
      </c>
      <c r="AS2783" s="302" t="str">
        <f>IF(ISNA(VLOOKUP(AT2783,[1]FISQ!$D$2:$J$1713,4,0)),"-",CONCATENATE("(",VLOOKUP(AT2783,[1]FISQ!$D$2:$J$1713,4,0),")"))</f>
        <v>-</v>
      </c>
      <c r="AT2783" s="85" t="s">
        <v>5532</v>
      </c>
      <c r="AU2783" s="38" t="s">
        <v>6537</v>
      </c>
      <c r="AV2783" s="30"/>
      <c r="AW2783" s="38"/>
    </row>
    <row r="2784" spans="1:49" ht="165.75">
      <c r="A2784" s="33">
        <v>2783</v>
      </c>
      <c r="B2784" s="33" t="str">
        <f t="shared" si="139"/>
        <v>3485_II</v>
      </c>
      <c r="C2784" s="33" t="str">
        <f t="shared" si="140"/>
        <v>5.1//8</v>
      </c>
      <c r="D2784" s="61">
        <v>3485</v>
      </c>
      <c r="E2784" s="72" t="s">
        <v>6382</v>
      </c>
      <c r="F2784" s="395" t="s">
        <v>7323</v>
      </c>
      <c r="G2784" s="62" t="str">
        <f>VLOOKUP(CONCATENATE(TEXT(I2784,"0"),"_",TEXT(F2784,"0")),[1]CodC!$A$2:$D$250,4,0)</f>
        <v>Matérias comburentes corrosivas, sólidas;</v>
      </c>
      <c r="H2784" s="395" t="s">
        <v>7324</v>
      </c>
      <c r="I2784" s="68">
        <v>5</v>
      </c>
      <c r="J2784" s="84" t="s">
        <v>625</v>
      </c>
      <c r="K2784" s="87">
        <v>8</v>
      </c>
      <c r="L2784" s="84" t="s">
        <v>849</v>
      </c>
      <c r="M2784" s="64" t="s">
        <v>1313</v>
      </c>
      <c r="N2784" s="64">
        <v>314</v>
      </c>
      <c r="O2784" s="64" t="s">
        <v>5534</v>
      </c>
      <c r="P2784" s="113" t="s">
        <v>22423</v>
      </c>
      <c r="Q2784" s="70" t="s">
        <v>7229</v>
      </c>
      <c r="R2784" s="79" t="s">
        <v>2213</v>
      </c>
      <c r="S2784" s="65" t="str">
        <f t="shared" si="141"/>
        <v xml:space="preserve"> SW1 SW11 </v>
      </c>
      <c r="T2784" s="84" t="s">
        <v>7173</v>
      </c>
      <c r="U2784" s="84"/>
      <c r="V2784" s="84"/>
      <c r="W2784" s="84"/>
      <c r="X2784" s="84"/>
      <c r="Y2784" s="84"/>
      <c r="Z2784" s="84"/>
      <c r="AA2784" s="84"/>
      <c r="AB2784" s="68" t="s">
        <v>7163</v>
      </c>
      <c r="AC2784" s="84"/>
      <c r="AD2784" s="84"/>
      <c r="AE2784" s="84"/>
      <c r="AF2784" s="84"/>
      <c r="AG2784" s="84"/>
      <c r="AH2784" s="84"/>
      <c r="AI2784" s="84"/>
      <c r="AJ2784" s="84"/>
      <c r="AK2784" s="84"/>
      <c r="AL2784" s="84"/>
      <c r="AM2784" s="79" t="s">
        <v>6526</v>
      </c>
      <c r="AN2784" s="63" t="str">
        <f>IF(ISNA(VLOOKUP(D2784,[1]GRE_Tabela2!$A$4:$D$112,4,0)),"-",VLOOKUP(D2784,[1]GRE_Tabela2!$A$4:$D$112,4,0))</f>
        <v>-</v>
      </c>
      <c r="AO2784" s="84" t="s">
        <v>1480</v>
      </c>
      <c r="AP2784" s="84" t="s">
        <v>1618</v>
      </c>
      <c r="AQ2784" s="113">
        <v>140</v>
      </c>
      <c r="AR2784" s="302" t="str">
        <f>IF(ISNA(VLOOKUP(AT2784,[1]FISQ!$D$2:$J$1713,7,0)),"-",VLOOKUP(AT2784,[1]FISQ!$D$2:$J$1713,7,0))</f>
        <v>-</v>
      </c>
      <c r="AS2784" s="302" t="str">
        <f>IF(ISNA(VLOOKUP(AT2784,[1]FISQ!$D$2:$J$1713,4,0)),"-",CONCATENATE("(",VLOOKUP(AT2784,[1]FISQ!$D$2:$J$1713,4,0),")"))</f>
        <v>-</v>
      </c>
      <c r="AT2784" s="85" t="s">
        <v>5533</v>
      </c>
      <c r="AU2784" s="29" t="s">
        <v>6537</v>
      </c>
      <c r="AV2784" s="30"/>
      <c r="AW2784" s="38"/>
    </row>
    <row r="2785" spans="1:49" ht="165.75">
      <c r="A2785" s="33">
        <v>2784</v>
      </c>
      <c r="B2785" s="33" t="str">
        <f t="shared" si="139"/>
        <v>3486_III</v>
      </c>
      <c r="C2785" s="33" t="str">
        <f t="shared" si="140"/>
        <v>5.1//8</v>
      </c>
      <c r="D2785" s="61">
        <v>3486</v>
      </c>
      <c r="E2785" s="72" t="s">
        <v>6383</v>
      </c>
      <c r="F2785" s="395" t="s">
        <v>7323</v>
      </c>
      <c r="G2785" s="62" t="str">
        <f>VLOOKUP(CONCATENATE(TEXT(I2785,"0"),"_",TEXT(F2785,"0")),[1]CodC!$A$2:$D$250,4,0)</f>
        <v>Matérias comburentes corrosivas, sólidas;</v>
      </c>
      <c r="H2785" s="395" t="s">
        <v>7324</v>
      </c>
      <c r="I2785" s="68">
        <v>5</v>
      </c>
      <c r="J2785" s="84" t="s">
        <v>625</v>
      </c>
      <c r="K2785" s="87">
        <v>8</v>
      </c>
      <c r="L2785" s="84" t="s">
        <v>879</v>
      </c>
      <c r="M2785" s="64" t="s">
        <v>1313</v>
      </c>
      <c r="N2785" s="64">
        <v>314</v>
      </c>
      <c r="O2785" s="64" t="s">
        <v>5534</v>
      </c>
      <c r="P2785" s="113" t="s">
        <v>22423</v>
      </c>
      <c r="Q2785" s="70" t="s">
        <v>7229</v>
      </c>
      <c r="R2785" s="79" t="s">
        <v>2213</v>
      </c>
      <c r="S2785" s="65" t="str">
        <f t="shared" si="141"/>
        <v xml:space="preserve"> SW1 SW11 </v>
      </c>
      <c r="T2785" s="84" t="s">
        <v>7173</v>
      </c>
      <c r="U2785" s="84"/>
      <c r="V2785" s="84"/>
      <c r="W2785" s="84"/>
      <c r="X2785" s="84"/>
      <c r="Y2785" s="84"/>
      <c r="Z2785" s="84"/>
      <c r="AA2785" s="84"/>
      <c r="AB2785" s="68" t="s">
        <v>7163</v>
      </c>
      <c r="AC2785" s="84"/>
      <c r="AD2785" s="84"/>
      <c r="AE2785" s="84"/>
      <c r="AF2785" s="84"/>
      <c r="AG2785" s="84"/>
      <c r="AH2785" s="84"/>
      <c r="AI2785" s="84"/>
      <c r="AJ2785" s="84"/>
      <c r="AK2785" s="84"/>
      <c r="AL2785" s="84"/>
      <c r="AM2785" s="79" t="s">
        <v>6211</v>
      </c>
      <c r="AN2785" s="63" t="str">
        <f>IF(ISNA(VLOOKUP(D2785,[1]GRE_Tabela2!$A$4:$D$112,4,0)),"-",VLOOKUP(D2785,[1]GRE_Tabela2!$A$4:$D$112,4,0))</f>
        <v>-</v>
      </c>
      <c r="AO2785" s="84" t="s">
        <v>1480</v>
      </c>
      <c r="AP2785" s="84" t="s">
        <v>1618</v>
      </c>
      <c r="AQ2785" s="113">
        <v>140</v>
      </c>
      <c r="AR2785" s="302" t="str">
        <f>IF(ISNA(VLOOKUP(AT2785,[1]FISQ!$D$2:$J$1713,7,0)),"-",VLOOKUP(AT2785,[1]FISQ!$D$2:$J$1713,7,0))</f>
        <v>-</v>
      </c>
      <c r="AS2785" s="302" t="str">
        <f>IF(ISNA(VLOOKUP(AT2785,[1]FISQ!$D$2:$J$1713,4,0)),"-",CONCATENATE("(",VLOOKUP(AT2785,[1]FISQ!$D$2:$J$1713,4,0),")"))</f>
        <v>-</v>
      </c>
      <c r="AT2785" s="85" t="s">
        <v>5535</v>
      </c>
      <c r="AU2785" s="38"/>
      <c r="AV2785" s="30"/>
      <c r="AW2785" s="38"/>
    </row>
    <row r="2786" spans="1:49" ht="165.75">
      <c r="A2786" s="33">
        <v>2785</v>
      </c>
      <c r="B2786" s="33" t="str">
        <f t="shared" si="139"/>
        <v>3487_II</v>
      </c>
      <c r="C2786" s="33" t="str">
        <f t="shared" si="140"/>
        <v>5.1//8</v>
      </c>
      <c r="D2786" s="61">
        <v>3487</v>
      </c>
      <c r="E2786" s="72" t="s">
        <v>5536</v>
      </c>
      <c r="F2786" s="395" t="s">
        <v>7323</v>
      </c>
      <c r="G2786" s="62" t="str">
        <f>VLOOKUP(CONCATENATE(TEXT(I2786,"0"),"_",TEXT(F2786,"0")),[1]CodC!$A$2:$D$250,4,0)</f>
        <v>Matérias comburentes corrosivas, sólidas;</v>
      </c>
      <c r="H2786" s="395" t="s">
        <v>7324</v>
      </c>
      <c r="I2786" s="68">
        <v>5</v>
      </c>
      <c r="J2786" s="84" t="s">
        <v>625</v>
      </c>
      <c r="K2786" s="87">
        <v>8</v>
      </c>
      <c r="L2786" s="84" t="s">
        <v>849</v>
      </c>
      <c r="M2786" s="64" t="s">
        <v>1313</v>
      </c>
      <c r="N2786" s="64" t="s">
        <v>24568</v>
      </c>
      <c r="O2786" s="64" t="s">
        <v>5537</v>
      </c>
      <c r="P2786" s="113" t="s">
        <v>22423</v>
      </c>
      <c r="Q2786" s="70" t="s">
        <v>7229</v>
      </c>
      <c r="R2786" s="79" t="s">
        <v>2213</v>
      </c>
      <c r="S2786" s="65" t="str">
        <f t="shared" si="141"/>
        <v xml:space="preserve"> SW1 SW11 </v>
      </c>
      <c r="T2786" s="84" t="s">
        <v>7173</v>
      </c>
      <c r="U2786" s="84"/>
      <c r="V2786" s="84"/>
      <c r="W2786" s="84"/>
      <c r="X2786" s="84"/>
      <c r="Y2786" s="84"/>
      <c r="Z2786" s="84"/>
      <c r="AA2786" s="84"/>
      <c r="AB2786" s="68" t="s">
        <v>7163</v>
      </c>
      <c r="AC2786" s="84"/>
      <c r="AD2786" s="84"/>
      <c r="AE2786" s="84"/>
      <c r="AF2786" s="84"/>
      <c r="AG2786" s="84"/>
      <c r="AH2786" s="84"/>
      <c r="AI2786" s="84"/>
      <c r="AJ2786" s="84"/>
      <c r="AK2786" s="84"/>
      <c r="AL2786" s="84"/>
      <c r="AM2786" s="79" t="s">
        <v>6211</v>
      </c>
      <c r="AN2786" s="63" t="str">
        <f>IF(ISNA(VLOOKUP(D2786,[1]GRE_Tabela2!$A$4:$D$112,4,0)),"-",VLOOKUP(D2786,[1]GRE_Tabela2!$A$4:$D$112,4,0))</f>
        <v>-</v>
      </c>
      <c r="AO2786" s="84" t="s">
        <v>1480</v>
      </c>
      <c r="AP2786" s="84" t="s">
        <v>1618</v>
      </c>
      <c r="AQ2786" s="113">
        <v>140</v>
      </c>
      <c r="AR2786" s="302" t="str">
        <f>IF(ISNA(VLOOKUP(AT2786,[1]FISQ!$D$2:$J$1713,7,0)),"-",VLOOKUP(AT2786,[1]FISQ!$D$2:$J$1713,7,0))</f>
        <v>-</v>
      </c>
      <c r="AS2786" s="302" t="str">
        <f>IF(ISNA(VLOOKUP(AT2786,[1]FISQ!$D$2:$J$1713,4,0)),"-",CONCATENATE("(",VLOOKUP(AT2786,[1]FISQ!$D$2:$J$1713,4,0),")"))</f>
        <v>-</v>
      </c>
      <c r="AT2786" s="85" t="s">
        <v>5538</v>
      </c>
      <c r="AU2786" s="38"/>
      <c r="AV2786" s="30"/>
      <c r="AW2786" s="38"/>
    </row>
    <row r="2787" spans="1:49" ht="165.75">
      <c r="A2787" s="33">
        <v>2786</v>
      </c>
      <c r="B2787" s="33" t="str">
        <f t="shared" si="139"/>
        <v>3487_III</v>
      </c>
      <c r="C2787" s="33" t="str">
        <f t="shared" si="140"/>
        <v>5.1//8</v>
      </c>
      <c r="D2787" s="61">
        <v>3487</v>
      </c>
      <c r="E2787" s="72" t="s">
        <v>5536</v>
      </c>
      <c r="F2787" s="395" t="s">
        <v>7323</v>
      </c>
      <c r="G2787" s="62" t="str">
        <f>VLOOKUP(CONCATENATE(TEXT(I2787,"0"),"_",TEXT(F2787,"0")),[1]CodC!$A$2:$D$250,4,0)</f>
        <v>Matérias comburentes corrosivas, sólidas;</v>
      </c>
      <c r="H2787" s="395" t="s">
        <v>7324</v>
      </c>
      <c r="I2787" s="68">
        <v>5</v>
      </c>
      <c r="J2787" s="84" t="s">
        <v>625</v>
      </c>
      <c r="K2787" s="87">
        <v>8</v>
      </c>
      <c r="L2787" s="84" t="s">
        <v>879</v>
      </c>
      <c r="M2787" s="64" t="s">
        <v>1313</v>
      </c>
      <c r="N2787" s="64">
        <v>314</v>
      </c>
      <c r="O2787" s="64" t="s">
        <v>5539</v>
      </c>
      <c r="P2787" s="113" t="s">
        <v>22423</v>
      </c>
      <c r="Q2787" s="70" t="s">
        <v>7229</v>
      </c>
      <c r="R2787" s="79" t="s">
        <v>2213</v>
      </c>
      <c r="S2787" s="65" t="str">
        <f t="shared" si="141"/>
        <v xml:space="preserve"> SW1 SW11 </v>
      </c>
      <c r="T2787" s="84" t="s">
        <v>7173</v>
      </c>
      <c r="U2787" s="84"/>
      <c r="V2787" s="84"/>
      <c r="W2787" s="84"/>
      <c r="X2787" s="84"/>
      <c r="Y2787" s="84"/>
      <c r="Z2787" s="84"/>
      <c r="AA2787" s="84"/>
      <c r="AB2787" s="68" t="s">
        <v>7163</v>
      </c>
      <c r="AC2787" s="84"/>
      <c r="AD2787" s="84"/>
      <c r="AE2787" s="84"/>
      <c r="AF2787" s="84"/>
      <c r="AG2787" s="84"/>
      <c r="AH2787" s="84"/>
      <c r="AI2787" s="84"/>
      <c r="AJ2787" s="84"/>
      <c r="AK2787" s="84"/>
      <c r="AL2787" s="84"/>
      <c r="AM2787" s="70" t="str">
        <f>AM2786</f>
        <v>Sólidos (pó, grânulos ou pastilhas) brancos ou amarelados corrosivos com odor semelhante a cloro. Solúvel em água. Pode causar um incêndio em contacto com matérias  orgânicas ou compostos de amónio. Substâncias suscetíveis de decomposição exotérmica a temperaturas elevadas. Esta circunstância pode originar incêndio ou explosão. A decomposição pode ser iniciada pelo calor ou por impurezas (por exemplo, metais em pó (ferro, manganês, cobalto, magnésio) e os seus compostos). Suscetível de aquecer lentamente. Reage com ácidos, libertando cloro, um gás irritante, corrosivo e tóxico. Na presença de humidade, corrosivo para maior parte dos metais. Provoca queimaduras na pele, olhos e mucosas.</v>
      </c>
      <c r="AN2787" s="63" t="str">
        <f>IF(ISNA(VLOOKUP(D2787,[1]GRE_Tabela2!$A$4:$D$112,4,0)),"-",VLOOKUP(D2787,[1]GRE_Tabela2!$A$4:$D$112,4,0))</f>
        <v>-</v>
      </c>
      <c r="AO2787" s="84" t="s">
        <v>1480</v>
      </c>
      <c r="AP2787" s="84" t="s">
        <v>1618</v>
      </c>
      <c r="AQ2787" s="113">
        <v>140</v>
      </c>
      <c r="AR2787" s="302" t="str">
        <f>IF(ISNA(VLOOKUP(AT2787,[1]FISQ!$D$2:$J$1713,7,0)),"-",VLOOKUP(AT2787,[1]FISQ!$D$2:$J$1713,7,0))</f>
        <v>-</v>
      </c>
      <c r="AS2787" s="302" t="str">
        <f>IF(ISNA(VLOOKUP(AT2787,[1]FISQ!$D$2:$J$1713,4,0)),"-",CONCATENATE("(",VLOOKUP(AT2787,[1]FISQ!$D$2:$J$1713,4,0),")"))</f>
        <v>-</v>
      </c>
      <c r="AT2787" s="85" t="s">
        <v>5538</v>
      </c>
      <c r="AU2787" s="29" t="s">
        <v>6537</v>
      </c>
      <c r="AV2787" s="30"/>
      <c r="AW2787" s="38"/>
    </row>
    <row r="2788" spans="1:49" ht="63.75">
      <c r="A2788" s="33">
        <v>2787</v>
      </c>
      <c r="B2788" s="33" t="str">
        <f t="shared" si="139"/>
        <v>3488_I</v>
      </c>
      <c r="C2788" s="33" t="str">
        <f t="shared" si="140"/>
        <v>6.1//45141</v>
      </c>
      <c r="D2788" s="61">
        <v>3488</v>
      </c>
      <c r="E2788" s="72" t="s">
        <v>6643</v>
      </c>
      <c r="F2788" s="395" t="s">
        <v>7286</v>
      </c>
      <c r="G2788" s="62" t="str">
        <f>VLOOKUP(CONCATENATE(TEXT(I2788,"0"),"_",TEXT(F2788,"0")),[1]CodC!$A$2:$D$250,4,0)</f>
        <v>Matérias tóxicas inflamáveis corrosivas.</v>
      </c>
      <c r="H2788" s="395" t="s">
        <v>7277</v>
      </c>
      <c r="I2788" s="68">
        <v>6</v>
      </c>
      <c r="J2788" s="84" t="s">
        <v>50</v>
      </c>
      <c r="K2788" s="88" t="s">
        <v>1061</v>
      </c>
      <c r="L2788" s="84" t="s">
        <v>746</v>
      </c>
      <c r="M2788" s="84"/>
      <c r="N2788" s="64">
        <v>274</v>
      </c>
      <c r="O2788" s="64">
        <v>274</v>
      </c>
      <c r="P2788" s="113" t="s">
        <v>22423</v>
      </c>
      <c r="Q2788" s="79" t="s">
        <v>7229</v>
      </c>
      <c r="R2788" s="79" t="s">
        <v>1216</v>
      </c>
      <c r="S2788" s="65" t="str">
        <f t="shared" si="141"/>
        <v xml:space="preserve"> SW2</v>
      </c>
      <c r="T2788" s="84" t="s">
        <v>7209</v>
      </c>
      <c r="U2788" s="84"/>
      <c r="V2788" s="84"/>
      <c r="W2788" s="84"/>
      <c r="X2788" s="84"/>
      <c r="Y2788" s="84"/>
      <c r="Z2788" s="84"/>
      <c r="AA2788" s="84"/>
      <c r="AB2788" s="84"/>
      <c r="AC2788" s="84"/>
      <c r="AD2788" s="84"/>
      <c r="AE2788" s="84"/>
      <c r="AF2788" s="84"/>
      <c r="AG2788" s="84"/>
      <c r="AH2788" s="84"/>
      <c r="AI2788" s="84"/>
      <c r="AJ2788" s="84"/>
      <c r="AK2788" s="84"/>
      <c r="AL2788" s="84"/>
      <c r="AM2788" s="79" t="s">
        <v>5540</v>
      </c>
      <c r="AN2788" s="63" t="str">
        <f>IF(ISNA(VLOOKUP(D2788,[1]GRE_Tabela2!$A$4:$D$112,4,0)),"-",VLOOKUP(D2788,[1]GRE_Tabela2!$A$4:$D$112,4,0))</f>
        <v>-</v>
      </c>
      <c r="AO2788" s="84" t="s">
        <v>747</v>
      </c>
      <c r="AP2788" s="84" t="s">
        <v>748</v>
      </c>
      <c r="AQ2788" s="113">
        <v>131</v>
      </c>
      <c r="AR2788" s="302" t="str">
        <f>IF(ISNA(VLOOKUP(AT2788,[1]FISQ!$D$2:$J$1713,7,0)),"-",VLOOKUP(AT2788,[1]FISQ!$D$2:$J$1713,7,0))</f>
        <v>-</v>
      </c>
      <c r="AS2788" s="302" t="str">
        <f>IF(ISNA(VLOOKUP(AT2788,[1]FISQ!$D$2:$J$1713,4,0)),"-",CONCATENATE("(",VLOOKUP(AT2788,[1]FISQ!$D$2:$J$1713,4,0),")"))</f>
        <v>-</v>
      </c>
      <c r="AT2788" s="85" t="s">
        <v>5541</v>
      </c>
      <c r="AU2788" s="38" t="s">
        <v>6539</v>
      </c>
      <c r="AV2788" s="30"/>
      <c r="AW2788" s="38"/>
    </row>
    <row r="2789" spans="1:49" ht="63.75">
      <c r="A2789" s="33">
        <v>2788</v>
      </c>
      <c r="B2789" s="33" t="str">
        <f t="shared" si="139"/>
        <v>3489_I</v>
      </c>
      <c r="C2789" s="33" t="str">
        <f t="shared" si="140"/>
        <v>6.1//45141</v>
      </c>
      <c r="D2789" s="61">
        <v>3489</v>
      </c>
      <c r="E2789" s="72" t="s">
        <v>6644</v>
      </c>
      <c r="F2789" s="395" t="s">
        <v>7286</v>
      </c>
      <c r="G2789" s="62" t="str">
        <f>VLOOKUP(CONCATENATE(TEXT(I2789,"0"),"_",TEXT(F2789,"0")),[1]CodC!$A$2:$D$250,4,0)</f>
        <v>Matérias tóxicas inflamáveis corrosivas.</v>
      </c>
      <c r="H2789" s="395" t="s">
        <v>7277</v>
      </c>
      <c r="I2789" s="68">
        <v>6</v>
      </c>
      <c r="J2789" s="84" t="s">
        <v>50</v>
      </c>
      <c r="K2789" s="84" t="s">
        <v>1061</v>
      </c>
      <c r="L2789" s="84" t="s">
        <v>746</v>
      </c>
      <c r="M2789" s="84"/>
      <c r="N2789" s="64">
        <v>274</v>
      </c>
      <c r="O2789" s="64">
        <v>274</v>
      </c>
      <c r="P2789" s="113" t="s">
        <v>22423</v>
      </c>
      <c r="Q2789" s="79" t="s">
        <v>7229</v>
      </c>
      <c r="R2789" s="79" t="s">
        <v>1216</v>
      </c>
      <c r="S2789" s="65" t="str">
        <f t="shared" si="141"/>
        <v xml:space="preserve"> SW2</v>
      </c>
      <c r="T2789" s="84" t="s">
        <v>7209</v>
      </c>
      <c r="U2789" s="84"/>
      <c r="V2789" s="84"/>
      <c r="W2789" s="84"/>
      <c r="X2789" s="84"/>
      <c r="Y2789" s="84"/>
      <c r="Z2789" s="84"/>
      <c r="AA2789" s="84"/>
      <c r="AB2789" s="84"/>
      <c r="AC2789" s="84"/>
      <c r="AD2789" s="84"/>
      <c r="AE2789" s="84"/>
      <c r="AF2789" s="84"/>
      <c r="AG2789" s="84"/>
      <c r="AH2789" s="84"/>
      <c r="AI2789" s="84"/>
      <c r="AJ2789" s="84"/>
      <c r="AK2789" s="84"/>
      <c r="AL2789" s="84"/>
      <c r="AM2789" s="79" t="s">
        <v>5540</v>
      </c>
      <c r="AN2789" s="63" t="str">
        <f>IF(ISNA(VLOOKUP(D2789,[1]GRE_Tabela2!$A$4:$D$112,4,0)),"-",VLOOKUP(D2789,[1]GRE_Tabela2!$A$4:$D$112,4,0))</f>
        <v>-</v>
      </c>
      <c r="AO2789" s="84" t="s">
        <v>747</v>
      </c>
      <c r="AP2789" s="84" t="s">
        <v>5542</v>
      </c>
      <c r="AQ2789" s="113">
        <v>131</v>
      </c>
      <c r="AR2789" s="302" t="str">
        <f>IF(ISNA(VLOOKUP(AT2789,[1]FISQ!$D$2:$J$1713,7,0)),"-",VLOOKUP(AT2789,[1]FISQ!$D$2:$J$1713,7,0))</f>
        <v>-</v>
      </c>
      <c r="AS2789" s="302" t="str">
        <f>IF(ISNA(VLOOKUP(AT2789,[1]FISQ!$D$2:$J$1713,4,0)),"-",CONCATENATE("(",VLOOKUP(AT2789,[1]FISQ!$D$2:$J$1713,4,0),")"))</f>
        <v>-</v>
      </c>
      <c r="AT2789" s="85" t="s">
        <v>5543</v>
      </c>
      <c r="AU2789" s="38" t="s">
        <v>6539</v>
      </c>
      <c r="AV2789" s="30"/>
      <c r="AW2789" s="38"/>
    </row>
    <row r="2790" spans="1:49" ht="51">
      <c r="A2790" s="33">
        <v>2789</v>
      </c>
      <c r="B2790" s="33" t="str">
        <f t="shared" si="139"/>
        <v>3490_I</v>
      </c>
      <c r="C2790" s="33" t="str">
        <f t="shared" si="140"/>
        <v>6.1//4.3/3</v>
      </c>
      <c r="D2790" s="61">
        <v>3490</v>
      </c>
      <c r="E2790" s="72" t="s">
        <v>6645</v>
      </c>
      <c r="F2790" s="395" t="s">
        <v>7512</v>
      </c>
      <c r="G2790" s="62" t="str">
        <f>VLOOKUP(CONCATENATE(TEXT(I2790,"0"),"_",TEXT(F2790,"0")),[1]CodC!$A$2:$D$250,4,0)</f>
        <v>Matérias tóxicas inflamáveis que, em contacto com água, libertam gases inflamáveis.</v>
      </c>
      <c r="H2790" s="395" t="s">
        <v>7460</v>
      </c>
      <c r="I2790" s="68">
        <v>6</v>
      </c>
      <c r="J2790" s="84" t="s">
        <v>50</v>
      </c>
      <c r="K2790" s="84" t="s">
        <v>5545</v>
      </c>
      <c r="L2790" s="84" t="s">
        <v>746</v>
      </c>
      <c r="M2790" s="84"/>
      <c r="N2790" s="64">
        <v>274</v>
      </c>
      <c r="O2790" s="64">
        <v>274</v>
      </c>
      <c r="P2790" s="113" t="s">
        <v>22423</v>
      </c>
      <c r="Q2790" s="79" t="s">
        <v>7229</v>
      </c>
      <c r="R2790" s="79" t="s">
        <v>5622</v>
      </c>
      <c r="S2790" s="65" t="str">
        <f t="shared" si="141"/>
        <v xml:space="preserve"> SW2 H1</v>
      </c>
      <c r="T2790" s="84" t="s">
        <v>7195</v>
      </c>
      <c r="U2790" s="84"/>
      <c r="V2790" s="84"/>
      <c r="W2790" s="84"/>
      <c r="X2790" s="84"/>
      <c r="Y2790" s="84"/>
      <c r="Z2790" s="84"/>
      <c r="AA2790" s="84"/>
      <c r="AB2790" s="84"/>
      <c r="AC2790" s="84"/>
      <c r="AD2790" s="84"/>
      <c r="AE2790" s="84"/>
      <c r="AF2790" s="84"/>
      <c r="AG2790" s="84"/>
      <c r="AH2790" s="84"/>
      <c r="AI2790" s="84"/>
      <c r="AJ2790" s="84"/>
      <c r="AK2790" s="84"/>
      <c r="AL2790" s="84"/>
      <c r="AM2790" s="79" t="s">
        <v>6384</v>
      </c>
      <c r="AN2790" s="63" t="str">
        <f>IF(ISNA(VLOOKUP(D2790,[1]GRE_Tabela2!$A$4:$D$112,4,0)),"-",VLOOKUP(D2790,[1]GRE_Tabela2!$A$4:$D$112,4,0))</f>
        <v>-</v>
      </c>
      <c r="AO2790" s="84" t="s">
        <v>1065</v>
      </c>
      <c r="AP2790" s="84" t="s">
        <v>5546</v>
      </c>
      <c r="AQ2790" s="113">
        <v>155</v>
      </c>
      <c r="AR2790" s="302" t="str">
        <f>IF(ISNA(VLOOKUP(AT2790,[1]FISQ!$D$2:$J$1713,7,0)),"-",VLOOKUP(AT2790,[1]FISQ!$D$2:$J$1713,7,0))</f>
        <v>-</v>
      </c>
      <c r="AS2790" s="302" t="str">
        <f>IF(ISNA(VLOOKUP(AT2790,[1]FISQ!$D$2:$J$1713,4,0)),"-",CONCATENATE("(",VLOOKUP(AT2790,[1]FISQ!$D$2:$J$1713,4,0),")"))</f>
        <v>-</v>
      </c>
      <c r="AT2790" s="85" t="s">
        <v>5544</v>
      </c>
      <c r="AU2790" s="38"/>
      <c r="AV2790" s="38"/>
      <c r="AW2790" s="38"/>
    </row>
    <row r="2791" spans="1:49" ht="51">
      <c r="A2791" s="33">
        <v>2790</v>
      </c>
      <c r="B2791" s="33" t="str">
        <f t="shared" si="139"/>
        <v>3491_I</v>
      </c>
      <c r="C2791" s="33" t="str">
        <f t="shared" si="140"/>
        <v>6.1//4.3/3</v>
      </c>
      <c r="D2791" s="61">
        <v>3491</v>
      </c>
      <c r="E2791" s="72" t="s">
        <v>6646</v>
      </c>
      <c r="F2791" s="395" t="s">
        <v>7512</v>
      </c>
      <c r="G2791" s="62" t="str">
        <f>VLOOKUP(CONCATENATE(TEXT(I2791,"0"),"_",TEXT(F2791,"0")),[1]CodC!$A$2:$D$250,4,0)</f>
        <v>Matérias tóxicas inflamáveis que, em contacto com água, libertam gases inflamáveis.</v>
      </c>
      <c r="H2791" s="395" t="s">
        <v>7460</v>
      </c>
      <c r="I2791" s="68">
        <v>6</v>
      </c>
      <c r="J2791" s="84" t="s">
        <v>50</v>
      </c>
      <c r="K2791" s="84" t="s">
        <v>5545</v>
      </c>
      <c r="L2791" s="84" t="s">
        <v>746</v>
      </c>
      <c r="M2791" s="84"/>
      <c r="N2791" s="64">
        <v>274</v>
      </c>
      <c r="O2791" s="64">
        <v>274</v>
      </c>
      <c r="P2791" s="113" t="s">
        <v>22423</v>
      </c>
      <c r="Q2791" s="79" t="s">
        <v>7229</v>
      </c>
      <c r="R2791" s="79" t="s">
        <v>5622</v>
      </c>
      <c r="S2791" s="65" t="str">
        <f t="shared" si="141"/>
        <v xml:space="preserve"> SW2 H1</v>
      </c>
      <c r="T2791" s="84" t="s">
        <v>7196</v>
      </c>
      <c r="U2791" s="84"/>
      <c r="V2791" s="84"/>
      <c r="W2791" s="84"/>
      <c r="X2791" s="84"/>
      <c r="Y2791" s="84"/>
      <c r="Z2791" s="84"/>
      <c r="AA2791" s="84"/>
      <c r="AB2791" s="84"/>
      <c r="AC2791" s="84"/>
      <c r="AD2791" s="84"/>
      <c r="AE2791" s="84"/>
      <c r="AF2791" s="84"/>
      <c r="AG2791" s="84"/>
      <c r="AH2791" s="84"/>
      <c r="AI2791" s="84"/>
      <c r="AJ2791" s="84"/>
      <c r="AK2791" s="84"/>
      <c r="AL2791" s="84"/>
      <c r="AM2791" s="79" t="s">
        <v>6384</v>
      </c>
      <c r="AN2791" s="63" t="str">
        <f>IF(ISNA(VLOOKUP(D2791,[1]GRE_Tabela2!$A$4:$D$112,4,0)),"-",VLOOKUP(D2791,[1]GRE_Tabela2!$A$4:$D$112,4,0))</f>
        <v>-</v>
      </c>
      <c r="AO2791" s="84" t="s">
        <v>1065</v>
      </c>
      <c r="AP2791" s="84" t="s">
        <v>5546</v>
      </c>
      <c r="AQ2791" s="113">
        <v>155</v>
      </c>
      <c r="AR2791" s="302" t="str">
        <f>IF(ISNA(VLOOKUP(AT2791,[1]FISQ!$D$2:$J$1713,7,0)),"-",VLOOKUP(AT2791,[1]FISQ!$D$2:$J$1713,7,0))</f>
        <v>-</v>
      </c>
      <c r="AS2791" s="302" t="str">
        <f>IF(ISNA(VLOOKUP(AT2791,[1]FISQ!$D$2:$J$1713,4,0)),"-",CONCATENATE("(",VLOOKUP(AT2791,[1]FISQ!$D$2:$J$1713,4,0),")"))</f>
        <v>-</v>
      </c>
      <c r="AT2791" s="85" t="s">
        <v>5547</v>
      </c>
      <c r="AU2791" s="38"/>
      <c r="AV2791" s="38"/>
      <c r="AW2791" s="38"/>
    </row>
    <row r="2792" spans="1:49" ht="51">
      <c r="A2792" s="33">
        <v>2791</v>
      </c>
      <c r="B2792" s="33" t="str">
        <f t="shared" si="139"/>
        <v>3494_I</v>
      </c>
      <c r="C2792" s="33" t="str">
        <f t="shared" si="140"/>
        <v xml:space="preserve">3//6.1 </v>
      </c>
      <c r="D2792" s="61">
        <v>3494</v>
      </c>
      <c r="E2792" s="72" t="s">
        <v>5548</v>
      </c>
      <c r="F2792" s="395" t="s">
        <v>7278</v>
      </c>
      <c r="G2792" s="62" t="str">
        <f>VLOOKUP(CONCATENATE(TEXT(I2792,"0"),"_",TEXT(F2792,"0")),[1]CodC!$A$2:$D$250,4,0)</f>
        <v>Líquidos inflamáveis, tóxicos;</v>
      </c>
      <c r="H2792" s="395" t="s">
        <v>7279</v>
      </c>
      <c r="I2792" s="69">
        <v>3</v>
      </c>
      <c r="J2792" s="69" t="s">
        <v>848</v>
      </c>
      <c r="K2792" s="84" t="s">
        <v>745</v>
      </c>
      <c r="L2792" s="84" t="s">
        <v>746</v>
      </c>
      <c r="M2792" s="84"/>
      <c r="N2792" s="64">
        <v>343</v>
      </c>
      <c r="O2792" s="64" t="s">
        <v>5549</v>
      </c>
      <c r="P2792" s="113" t="s">
        <v>22423</v>
      </c>
      <c r="Q2792" s="79" t="s">
        <v>7229</v>
      </c>
      <c r="R2792" s="79" t="s">
        <v>633</v>
      </c>
      <c r="S2792" s="65" t="str">
        <f t="shared" si="141"/>
        <v xml:space="preserve"> SW2 </v>
      </c>
      <c r="T2792" s="69" t="s">
        <v>19</v>
      </c>
      <c r="U2792" s="69"/>
      <c r="V2792" s="69"/>
      <c r="W2792" s="69"/>
      <c r="X2792" s="69"/>
      <c r="Y2792" s="69"/>
      <c r="Z2792" s="69"/>
      <c r="AA2792" s="69"/>
      <c r="AB2792" s="69"/>
      <c r="AC2792" s="69"/>
      <c r="AD2792" s="69"/>
      <c r="AE2792" s="69"/>
      <c r="AF2792" s="69"/>
      <c r="AG2792" s="69"/>
      <c r="AH2792" s="69"/>
      <c r="AI2792" s="69"/>
      <c r="AJ2792" s="69"/>
      <c r="AK2792" s="69"/>
      <c r="AL2792" s="69"/>
      <c r="AM2792" s="79" t="s">
        <v>6936</v>
      </c>
      <c r="AN2792" s="63" t="str">
        <f>IF(ISNA(VLOOKUP(D2792,[1]GRE_Tabela2!$A$4:$D$112,4,0)),"-",VLOOKUP(D2792,[1]GRE_Tabela2!$A$4:$D$112,4,0))</f>
        <v>-</v>
      </c>
      <c r="AO2792" s="84" t="s">
        <v>747</v>
      </c>
      <c r="AP2792" s="84" t="s">
        <v>5550</v>
      </c>
      <c r="AQ2792" s="113">
        <v>131</v>
      </c>
      <c r="AR2792" s="302" t="str">
        <f>IF(ISNA(VLOOKUP(AT2792,[1]FISQ!$D$2:$J$1713,7,0)),"-",VLOOKUP(AT2792,[1]FISQ!$D$2:$J$1713,7,0))</f>
        <v>-</v>
      </c>
      <c r="AS2792" s="302" t="str">
        <f>IF(ISNA(VLOOKUP(AT2792,[1]FISQ!$D$2:$J$1713,4,0)),"-",CONCATENATE("(",VLOOKUP(AT2792,[1]FISQ!$D$2:$J$1713,4,0),")"))</f>
        <v>-</v>
      </c>
      <c r="AT2792" s="85" t="s">
        <v>5551</v>
      </c>
      <c r="AU2792" s="38"/>
      <c r="AV2792" s="38"/>
      <c r="AW2792" s="38"/>
    </row>
    <row r="2793" spans="1:49" ht="51">
      <c r="A2793" s="33">
        <v>2792</v>
      </c>
      <c r="B2793" s="33" t="str">
        <f t="shared" si="139"/>
        <v>3494_II</v>
      </c>
      <c r="C2793" s="33" t="str">
        <f t="shared" si="140"/>
        <v xml:space="preserve">3//6.1 </v>
      </c>
      <c r="D2793" s="61">
        <v>3494</v>
      </c>
      <c r="E2793" s="72" t="s">
        <v>5548</v>
      </c>
      <c r="F2793" s="395" t="s">
        <v>7278</v>
      </c>
      <c r="G2793" s="62" t="str">
        <f>VLOOKUP(CONCATENATE(TEXT(I2793,"0"),"_",TEXT(F2793,"0")),[1]CodC!$A$2:$D$250,4,0)</f>
        <v>Líquidos inflamáveis, tóxicos;</v>
      </c>
      <c r="H2793" s="395" t="s">
        <v>7279</v>
      </c>
      <c r="I2793" s="69">
        <v>3</v>
      </c>
      <c r="J2793" s="69" t="s">
        <v>848</v>
      </c>
      <c r="K2793" s="84" t="s">
        <v>745</v>
      </c>
      <c r="L2793" s="84" t="s">
        <v>849</v>
      </c>
      <c r="M2793" s="84"/>
      <c r="N2793" s="64">
        <v>343</v>
      </c>
      <c r="O2793" s="64" t="s">
        <v>5549</v>
      </c>
      <c r="P2793" s="113" t="s">
        <v>22423</v>
      </c>
      <c r="Q2793" s="79" t="s">
        <v>7229</v>
      </c>
      <c r="R2793" s="79" t="s">
        <v>633</v>
      </c>
      <c r="S2793" s="65" t="str">
        <f t="shared" si="141"/>
        <v xml:space="preserve"> SW2 </v>
      </c>
      <c r="T2793" s="69" t="s">
        <v>19</v>
      </c>
      <c r="U2793" s="69"/>
      <c r="V2793" s="69"/>
      <c r="W2793" s="69"/>
      <c r="X2793" s="69"/>
      <c r="Y2793" s="69"/>
      <c r="Z2793" s="69"/>
      <c r="AA2793" s="69"/>
      <c r="AB2793" s="69"/>
      <c r="AC2793" s="69"/>
      <c r="AD2793" s="69"/>
      <c r="AE2793" s="69"/>
      <c r="AF2793" s="69"/>
      <c r="AG2793" s="69"/>
      <c r="AH2793" s="69"/>
      <c r="AI2793" s="69"/>
      <c r="AJ2793" s="69"/>
      <c r="AK2793" s="69"/>
      <c r="AL2793" s="69"/>
      <c r="AM2793" s="70" t="str">
        <f>AM2792</f>
        <v>Imiscível com água. Liberta sulfureto de hidrogénio, que é um gás inflamável, tóxico, com um odor fétido, mais pesado do que o ar (1,2). Tóxico à ingestão, por contacto cutâneo ou à inalação.</v>
      </c>
      <c r="AN2793" s="63" t="str">
        <f>IF(ISNA(VLOOKUP(D2793,[1]GRE_Tabela2!$A$4:$D$112,4,0)),"-",VLOOKUP(D2793,[1]GRE_Tabela2!$A$4:$D$112,4,0))</f>
        <v>-</v>
      </c>
      <c r="AO2793" s="84" t="s">
        <v>747</v>
      </c>
      <c r="AP2793" s="84" t="s">
        <v>5550</v>
      </c>
      <c r="AQ2793" s="113">
        <v>131</v>
      </c>
      <c r="AR2793" s="302" t="str">
        <f>IF(ISNA(VLOOKUP(AT2793,[1]FISQ!$D$2:$J$1713,7,0)),"-",VLOOKUP(AT2793,[1]FISQ!$D$2:$J$1713,7,0))</f>
        <v>-</v>
      </c>
      <c r="AS2793" s="302" t="str">
        <f>IF(ISNA(VLOOKUP(AT2793,[1]FISQ!$D$2:$J$1713,4,0)),"-",CONCATENATE("(",VLOOKUP(AT2793,[1]FISQ!$D$2:$J$1713,4,0),")"))</f>
        <v>-</v>
      </c>
      <c r="AT2793" s="85" t="s">
        <v>5551</v>
      </c>
      <c r="AU2793" s="38"/>
      <c r="AV2793" s="38"/>
      <c r="AW2793" s="38"/>
    </row>
    <row r="2794" spans="1:49" ht="51">
      <c r="A2794" s="33">
        <v>2793</v>
      </c>
      <c r="B2794" s="33" t="str">
        <f t="shared" si="139"/>
        <v>3494_III</v>
      </c>
      <c r="C2794" s="33" t="str">
        <f t="shared" si="140"/>
        <v xml:space="preserve">3//6.1 </v>
      </c>
      <c r="D2794" s="61">
        <v>3494</v>
      </c>
      <c r="E2794" s="72" t="s">
        <v>5548</v>
      </c>
      <c r="F2794" s="395" t="s">
        <v>7278</v>
      </c>
      <c r="G2794" s="62" t="str">
        <f>VLOOKUP(CONCATENATE(TEXT(I2794,"0"),"_",TEXT(F2794,"0")),[1]CodC!$A$2:$D$250,4,0)</f>
        <v>Líquidos inflamáveis, tóxicos;</v>
      </c>
      <c r="H2794" s="395" t="s">
        <v>7290</v>
      </c>
      <c r="I2794" s="69">
        <v>3</v>
      </c>
      <c r="J2794" s="69" t="s">
        <v>848</v>
      </c>
      <c r="K2794" s="84" t="s">
        <v>745</v>
      </c>
      <c r="L2794" s="84" t="s">
        <v>879</v>
      </c>
      <c r="M2794" s="84"/>
      <c r="N2794" s="64">
        <v>343</v>
      </c>
      <c r="O2794" s="64" t="s">
        <v>5549</v>
      </c>
      <c r="P2794" s="113" t="s">
        <v>22423</v>
      </c>
      <c r="Q2794" s="79" t="s">
        <v>7230</v>
      </c>
      <c r="R2794" s="79" t="s">
        <v>1886</v>
      </c>
      <c r="S2794" s="65" t="str">
        <f t="shared" si="141"/>
        <v xml:space="preserve"> SW2 </v>
      </c>
      <c r="T2794" s="69" t="s">
        <v>19</v>
      </c>
      <c r="U2794" s="69"/>
      <c r="V2794" s="69"/>
      <c r="W2794" s="69"/>
      <c r="X2794" s="69"/>
      <c r="Y2794" s="69"/>
      <c r="Z2794" s="69"/>
      <c r="AA2794" s="69"/>
      <c r="AB2794" s="69"/>
      <c r="AC2794" s="69"/>
      <c r="AD2794" s="69"/>
      <c r="AE2794" s="69"/>
      <c r="AF2794" s="69"/>
      <c r="AG2794" s="69"/>
      <c r="AH2794" s="69"/>
      <c r="AI2794" s="69"/>
      <c r="AJ2794" s="69"/>
      <c r="AK2794" s="69"/>
      <c r="AL2794" s="69"/>
      <c r="AM2794" s="70" t="str">
        <f>AM2793</f>
        <v>Imiscível com água. Liberta sulfureto de hidrogénio, que é um gás inflamável, tóxico, com um odor fétido, mais pesado do que o ar (1,2). Tóxico à ingestão, por contacto cutâneo ou à inalação.</v>
      </c>
      <c r="AN2794" s="63" t="str">
        <f>IF(ISNA(VLOOKUP(D2794,[1]GRE_Tabela2!$A$4:$D$112,4,0)),"-",VLOOKUP(D2794,[1]GRE_Tabela2!$A$4:$D$112,4,0))</f>
        <v>-</v>
      </c>
      <c r="AO2794" s="84" t="s">
        <v>747</v>
      </c>
      <c r="AP2794" s="84" t="s">
        <v>5550</v>
      </c>
      <c r="AQ2794" s="113">
        <v>131</v>
      </c>
      <c r="AR2794" s="302" t="str">
        <f>IF(ISNA(VLOOKUP(AT2794,[1]FISQ!$D$2:$J$1713,7,0)),"-",VLOOKUP(AT2794,[1]FISQ!$D$2:$J$1713,7,0))</f>
        <v>-</v>
      </c>
      <c r="AS2794" s="302" t="str">
        <f>IF(ISNA(VLOOKUP(AT2794,[1]FISQ!$D$2:$J$1713,4,0)),"-",CONCATENATE("(",VLOOKUP(AT2794,[1]FISQ!$D$2:$J$1713,4,0),")"))</f>
        <v>-</v>
      </c>
      <c r="AT2794" s="85" t="s">
        <v>5551</v>
      </c>
      <c r="AU2794" s="38"/>
      <c r="AV2794" s="38"/>
      <c r="AW2794" s="38"/>
    </row>
    <row r="2795" spans="1:49" ht="76.5">
      <c r="A2795" s="33">
        <v>2794</v>
      </c>
      <c r="B2795" s="33" t="str">
        <f t="shared" si="139"/>
        <v>3495_III</v>
      </c>
      <c r="C2795" s="33" t="str">
        <f t="shared" si="140"/>
        <v xml:space="preserve">8//6.1 </v>
      </c>
      <c r="D2795" s="61">
        <v>3495</v>
      </c>
      <c r="E2795" s="72" t="s">
        <v>5552</v>
      </c>
      <c r="F2795" s="395" t="s">
        <v>7362</v>
      </c>
      <c r="G2795" s="62" t="str">
        <f>VLOOKUP(CONCATENATE(TEXT(I2795,"0"),"_",TEXT(F2795,"0")),[1]CodC!$A$2:$D$250,4,0)</f>
        <v>Matérias corrosivas tóxicas, sólidas;</v>
      </c>
      <c r="H2795" s="395" t="s">
        <v>7346</v>
      </c>
      <c r="I2795" s="69" t="s">
        <v>631</v>
      </c>
      <c r="J2795" s="69" t="s">
        <v>631</v>
      </c>
      <c r="K2795" s="84" t="s">
        <v>745</v>
      </c>
      <c r="L2795" s="84" t="s">
        <v>879</v>
      </c>
      <c r="M2795" s="84"/>
      <c r="N2795" s="64">
        <v>279</v>
      </c>
      <c r="O2795" s="64">
        <v>279</v>
      </c>
      <c r="P2795" s="113" t="s">
        <v>22423</v>
      </c>
      <c r="Q2795" s="79" t="s">
        <v>5989</v>
      </c>
      <c r="R2795" s="79" t="s">
        <v>645</v>
      </c>
      <c r="S2795" s="65" t="str">
        <f t="shared" si="141"/>
        <v xml:space="preserve"> SW2 </v>
      </c>
      <c r="T2795" s="84" t="s">
        <v>5554</v>
      </c>
      <c r="U2795" s="84"/>
      <c r="V2795" s="84"/>
      <c r="W2795" s="84"/>
      <c r="X2795" s="84"/>
      <c r="Y2795" s="84"/>
      <c r="Z2795" s="84"/>
      <c r="AA2795" s="84"/>
      <c r="AB2795" s="84"/>
      <c r="AC2795" s="84"/>
      <c r="AD2795" s="84"/>
      <c r="AE2795" s="84"/>
      <c r="AF2795" s="84"/>
      <c r="AG2795" s="84"/>
      <c r="AH2795" s="84"/>
      <c r="AI2795" s="84"/>
      <c r="AJ2795" s="84"/>
      <c r="AK2795" s="84"/>
      <c r="AL2795" s="84"/>
      <c r="AM2795" s="79" t="s">
        <v>5555</v>
      </c>
      <c r="AN2795" s="63" t="str">
        <f>IF(ISNA(VLOOKUP(D2795,[1]GRE_Tabela2!$A$4:$D$112,4,0)),"-",VLOOKUP(D2795,[1]GRE_Tabela2!$A$4:$D$112,4,0))</f>
        <v>-</v>
      </c>
      <c r="AO2795" s="84" t="s">
        <v>1341</v>
      </c>
      <c r="AP2795" s="84" t="s">
        <v>5553</v>
      </c>
      <c r="AQ2795" s="113">
        <v>154</v>
      </c>
      <c r="AR2795" s="302" t="str">
        <f>IF(ISNA(VLOOKUP(AT2795,[1]FISQ!$D$2:$J$1713,7,0)),"-",VLOOKUP(AT2795,[1]FISQ!$D$2:$J$1713,7,0))</f>
        <v>0167 </v>
      </c>
      <c r="AS2795" s="302" t="str">
        <f>IF(ISNA(VLOOKUP(AT2795,[1]FISQ!$D$2:$J$1713,4,0)),"-",CONCATENATE("(",VLOOKUP(AT2795,[1]FISQ!$D$2:$J$1713,4,0),")"))</f>
        <v>(1)</v>
      </c>
      <c r="AT2795" s="85" t="s">
        <v>5556</v>
      </c>
      <c r="AU2795" s="38" t="s">
        <v>6540</v>
      </c>
      <c r="AV2795" s="30"/>
      <c r="AW2795" s="38"/>
    </row>
    <row r="2796" spans="1:49" ht="51">
      <c r="A2796" s="33">
        <v>2795</v>
      </c>
      <c r="B2796" s="33" t="str">
        <f t="shared" si="139"/>
        <v>3496_-</v>
      </c>
      <c r="C2796" s="33" t="str">
        <f t="shared" si="140"/>
        <v>9//-</v>
      </c>
      <c r="D2796" s="61">
        <v>3496</v>
      </c>
      <c r="E2796" s="72" t="s">
        <v>5558</v>
      </c>
      <c r="F2796" s="395" t="s">
        <v>7365</v>
      </c>
      <c r="G2796" s="62" t="str">
        <f>VLOOKUP(CONCATENATE(TEXT(I2796,"0"),"_",TEXT(F2796,"0")),[1]CodC!$A$2:$D$250,4,0)</f>
        <v>Outras matérias e objetos que apresentem um perigo durante o transporte mas que não correspondam à definição de qualquer outra classe.</v>
      </c>
      <c r="H2796" s="395" t="s">
        <v>19</v>
      </c>
      <c r="I2796" s="69" t="s">
        <v>2442</v>
      </c>
      <c r="J2796" s="69" t="s">
        <v>2442</v>
      </c>
      <c r="K2796" s="69" t="s">
        <v>19</v>
      </c>
      <c r="L2796" s="69" t="s">
        <v>19</v>
      </c>
      <c r="M2796" s="69"/>
      <c r="N2796" s="64" t="s">
        <v>24458</v>
      </c>
      <c r="O2796" s="64" t="s">
        <v>5559</v>
      </c>
      <c r="P2796" s="113" t="s">
        <v>22424</v>
      </c>
      <c r="Q2796" s="79" t="s">
        <v>5598</v>
      </c>
      <c r="R2796" s="79" t="s">
        <v>2623</v>
      </c>
      <c r="S2796" s="65" t="str">
        <f t="shared" si="141"/>
        <v xml:space="preserve"> SW1 </v>
      </c>
      <c r="T2796" s="69" t="s">
        <v>19</v>
      </c>
      <c r="U2796" s="69"/>
      <c r="V2796" s="69"/>
      <c r="W2796" s="69"/>
      <c r="X2796" s="69"/>
      <c r="Y2796" s="69"/>
      <c r="Z2796" s="69"/>
      <c r="AA2796" s="69"/>
      <c r="AB2796" s="69"/>
      <c r="AC2796" s="69"/>
      <c r="AD2796" s="69"/>
      <c r="AE2796" s="69"/>
      <c r="AF2796" s="69"/>
      <c r="AG2796" s="69"/>
      <c r="AH2796" s="69"/>
      <c r="AI2796" s="69"/>
      <c r="AJ2796" s="69"/>
      <c r="AK2796" s="69"/>
      <c r="AL2796" s="69"/>
      <c r="AM2796" s="79" t="s">
        <v>6020</v>
      </c>
      <c r="AN2796" s="63" t="str">
        <f>IF(ISNA(VLOOKUP(D2796,[1]GRE_Tabela2!$A$4:$D$112,4,0)),"-",VLOOKUP(D2796,[1]GRE_Tabela2!$A$4:$D$112,4,0))</f>
        <v>-</v>
      </c>
      <c r="AO2796" s="84" t="s">
        <v>1341</v>
      </c>
      <c r="AP2796" s="84" t="s">
        <v>5560</v>
      </c>
      <c r="AQ2796" s="113">
        <v>171</v>
      </c>
      <c r="AR2796" s="302" t="str">
        <f>IF(ISNA(VLOOKUP(AT2796,[1]FISQ!$D$2:$J$1713,7,0)),"-",VLOOKUP(AT2796,[1]FISQ!$D$2:$J$1713,7,0))</f>
        <v>-</v>
      </c>
      <c r="AS2796" s="302" t="str">
        <f>IF(ISNA(VLOOKUP(AT2796,[1]FISQ!$D$2:$J$1713,4,0)),"-",CONCATENATE("(",VLOOKUP(AT2796,[1]FISQ!$D$2:$J$1713,4,0),")"))</f>
        <v>-</v>
      </c>
      <c r="AT2796" s="85" t="s">
        <v>5557</v>
      </c>
      <c r="AU2796" s="38"/>
      <c r="AV2796" s="38"/>
      <c r="AW2796" s="38"/>
    </row>
    <row r="2797" spans="1:49" ht="63.75">
      <c r="A2797" s="33">
        <v>2796</v>
      </c>
      <c r="B2797" s="33" t="str">
        <f t="shared" si="139"/>
        <v>3497_II</v>
      </c>
      <c r="C2797" s="33" t="str">
        <f t="shared" si="140"/>
        <v>4.2//-</v>
      </c>
      <c r="D2797" s="61">
        <v>3497</v>
      </c>
      <c r="E2797" s="79" t="s">
        <v>5561</v>
      </c>
      <c r="F2797" s="395" t="s">
        <v>7246</v>
      </c>
      <c r="G2797" s="62" t="str">
        <f>VLOOKUP(CONCATENATE(TEXT(I2797,"0"),"_",TEXT(F2797,"0")),[1]CodC!$A$2:$D$250,4,0)</f>
        <v>Matérias sujeitas a inflamação espontânea sem perigo subsidiário, orgânicas, sólidas;</v>
      </c>
      <c r="H2797" s="395" t="s">
        <v>7294</v>
      </c>
      <c r="I2797" s="68">
        <v>4</v>
      </c>
      <c r="J2797" s="84" t="s">
        <v>1579</v>
      </c>
      <c r="K2797" s="69" t="s">
        <v>19</v>
      </c>
      <c r="L2797" s="89" t="s">
        <v>849</v>
      </c>
      <c r="M2797" s="89"/>
      <c r="N2797" s="64" t="s">
        <v>5562</v>
      </c>
      <c r="O2797" s="64" t="s">
        <v>5562</v>
      </c>
      <c r="P2797" s="113" t="s">
        <v>22423</v>
      </c>
      <c r="Q2797" s="70" t="s">
        <v>5989</v>
      </c>
      <c r="R2797" s="79" t="s">
        <v>5564</v>
      </c>
      <c r="S2797" s="65" t="str">
        <f t="shared" si="141"/>
        <v xml:space="preserve"> SW27 </v>
      </c>
      <c r="T2797" s="84" t="s">
        <v>1472</v>
      </c>
      <c r="U2797" s="84"/>
      <c r="V2797" s="84"/>
      <c r="W2797" s="84"/>
      <c r="X2797" s="84"/>
      <c r="Y2797" s="84"/>
      <c r="Z2797" s="84"/>
      <c r="AA2797" s="84"/>
      <c r="AB2797" s="84"/>
      <c r="AC2797" s="84"/>
      <c r="AD2797" s="84"/>
      <c r="AE2797" s="84"/>
      <c r="AF2797" s="84"/>
      <c r="AG2797" s="84"/>
      <c r="AH2797" s="84"/>
      <c r="AI2797" s="84"/>
      <c r="AJ2797" s="84"/>
      <c r="AK2797" s="84"/>
      <c r="AL2797" s="84"/>
      <c r="AM2797" s="79" t="s">
        <v>6385</v>
      </c>
      <c r="AN2797" s="63" t="str">
        <f>IF(ISNA(VLOOKUP(D2797,[1]GRE_Tabela2!$A$4:$D$112,4,0)),"-",VLOOKUP(D2797,[1]GRE_Tabela2!$A$4:$D$112,4,0))</f>
        <v>-</v>
      </c>
      <c r="AO2797" s="84" t="s">
        <v>1341</v>
      </c>
      <c r="AP2797" s="84" t="s">
        <v>5563</v>
      </c>
      <c r="AQ2797" s="113">
        <v>133</v>
      </c>
      <c r="AR2797" s="302" t="str">
        <f>IF(ISNA(VLOOKUP(AT2797,[1]FISQ!$D$2:$J$1713,7,0)),"-",VLOOKUP(AT2797,[1]FISQ!$D$2:$J$1713,7,0))</f>
        <v>-</v>
      </c>
      <c r="AS2797" s="302" t="str">
        <f>IF(ISNA(VLOOKUP(AT2797,[1]FISQ!$D$2:$J$1713,4,0)),"-",CONCATENATE("(",VLOOKUP(AT2797,[1]FISQ!$D$2:$J$1713,4,0),")"))</f>
        <v>-</v>
      </c>
      <c r="AT2797" s="85" t="s">
        <v>5565</v>
      </c>
      <c r="AU2797" s="38"/>
      <c r="AV2797" s="38"/>
      <c r="AW2797" s="38"/>
    </row>
    <row r="2798" spans="1:49" ht="63.75">
      <c r="A2798" s="33">
        <v>2797</v>
      </c>
      <c r="B2798" s="33" t="str">
        <f t="shared" si="139"/>
        <v>3497_III</v>
      </c>
      <c r="C2798" s="33" t="str">
        <f t="shared" si="140"/>
        <v>4.2//-</v>
      </c>
      <c r="D2798" s="61">
        <v>3497</v>
      </c>
      <c r="E2798" s="79" t="s">
        <v>5561</v>
      </c>
      <c r="F2798" s="395" t="s">
        <v>7246</v>
      </c>
      <c r="G2798" s="62" t="str">
        <f>VLOOKUP(CONCATENATE(TEXT(I2798,"0"),"_",TEXT(F2798,"0")),[1]CodC!$A$2:$D$250,4,0)</f>
        <v>Matérias sujeitas a inflamação espontânea sem perigo subsidiário, orgânicas, sólidas;</v>
      </c>
      <c r="H2798" s="395" t="s">
        <v>7294</v>
      </c>
      <c r="I2798" s="68">
        <v>4</v>
      </c>
      <c r="J2798" s="84" t="s">
        <v>1579</v>
      </c>
      <c r="K2798" s="64" t="s">
        <v>19</v>
      </c>
      <c r="L2798" s="84" t="s">
        <v>879</v>
      </c>
      <c r="M2798" s="84"/>
      <c r="N2798" s="64" t="s">
        <v>5562</v>
      </c>
      <c r="O2798" s="64" t="s">
        <v>5566</v>
      </c>
      <c r="P2798" s="113" t="s">
        <v>22423</v>
      </c>
      <c r="Q2798" s="79" t="s">
        <v>621</v>
      </c>
      <c r="R2798" s="79" t="s">
        <v>621</v>
      </c>
      <c r="S2798" s="65" t="str">
        <f t="shared" si="141"/>
        <v/>
      </c>
      <c r="T2798" s="69" t="s">
        <v>19</v>
      </c>
      <c r="U2798" s="69"/>
      <c r="V2798" s="69"/>
      <c r="W2798" s="69"/>
      <c r="X2798" s="69"/>
      <c r="Y2798" s="69"/>
      <c r="Z2798" s="69"/>
      <c r="AA2798" s="69"/>
      <c r="AB2798" s="69"/>
      <c r="AC2798" s="69"/>
      <c r="AD2798" s="69"/>
      <c r="AE2798" s="69"/>
      <c r="AF2798" s="69"/>
      <c r="AG2798" s="69"/>
      <c r="AH2798" s="69"/>
      <c r="AI2798" s="69"/>
      <c r="AJ2798" s="69"/>
      <c r="AK2798" s="69"/>
      <c r="AL2798" s="69"/>
      <c r="AM2798" s="70" t="str">
        <f>AM2797</f>
        <v>Farinha rosa a vermelho, derivada de krill, que é um organismo marinho semelhante ao camarão. Odor médio que pode afetar outras cargas sensíveis. Suscetível de auto-aquecimento. Naturalmente rico em antioxidantes, que diminuem o risco de combustão espontânea</v>
      </c>
      <c r="AN2798" s="63" t="str">
        <f>IF(ISNA(VLOOKUP(D2798,[1]GRE_Tabela2!$A$4:$D$112,4,0)),"-",VLOOKUP(D2798,[1]GRE_Tabela2!$A$4:$D$112,4,0))</f>
        <v>-</v>
      </c>
      <c r="AO2798" s="84" t="s">
        <v>1341</v>
      </c>
      <c r="AP2798" s="84" t="s">
        <v>5563</v>
      </c>
      <c r="AQ2798" s="113">
        <v>133</v>
      </c>
      <c r="AR2798" s="302" t="str">
        <f>IF(ISNA(VLOOKUP(AT2798,[1]FISQ!$D$2:$J$1713,7,0)),"-",VLOOKUP(AT2798,[1]FISQ!$D$2:$J$1713,7,0))</f>
        <v>-</v>
      </c>
      <c r="AS2798" s="302" t="str">
        <f>IF(ISNA(VLOOKUP(AT2798,[1]FISQ!$D$2:$J$1713,4,0)),"-",CONCATENATE("(",VLOOKUP(AT2798,[1]FISQ!$D$2:$J$1713,4,0),")"))</f>
        <v>-</v>
      </c>
      <c r="AT2798" s="85" t="s">
        <v>5565</v>
      </c>
      <c r="AU2798" s="38"/>
      <c r="AV2798" s="38"/>
      <c r="AW2798" s="38"/>
    </row>
    <row r="2799" spans="1:49" ht="76.5">
      <c r="A2799" s="33">
        <v>2798</v>
      </c>
      <c r="B2799" s="33" t="str">
        <f t="shared" si="139"/>
        <v>3498_II</v>
      </c>
      <c r="C2799" s="33" t="str">
        <f t="shared" si="140"/>
        <v>8//-</v>
      </c>
      <c r="D2799" s="61">
        <v>3498</v>
      </c>
      <c r="E2799" s="79" t="s">
        <v>5567</v>
      </c>
      <c r="F2799" s="395" t="s">
        <v>7345</v>
      </c>
      <c r="G2799" s="62" t="str">
        <f>VLOOKUP(CONCATENATE(TEXT(I2799,"0"),"_",TEXT(F2799,"0")),[1]CodC!$A$2:$D$250,4,0)</f>
        <v>Matérias corrosivas, ácidas, sem perigo subsidiário, inorgânicas, líquidas;</v>
      </c>
      <c r="H2799" s="395" t="s">
        <v>7339</v>
      </c>
      <c r="I2799" s="69" t="s">
        <v>631</v>
      </c>
      <c r="J2799" s="69" t="s">
        <v>631</v>
      </c>
      <c r="K2799" s="69" t="s">
        <v>19</v>
      </c>
      <c r="L2799" s="84" t="s">
        <v>849</v>
      </c>
      <c r="M2799" s="84"/>
      <c r="N2799" s="64" t="s">
        <v>19</v>
      </c>
      <c r="O2799" s="64" t="s">
        <v>19</v>
      </c>
      <c r="P2799" s="113" t="s">
        <v>22425</v>
      </c>
      <c r="Q2799" s="79" t="s">
        <v>7229</v>
      </c>
      <c r="R2799" s="79" t="s">
        <v>633</v>
      </c>
      <c r="S2799" s="65" t="str">
        <f t="shared" si="141"/>
        <v xml:space="preserve"> SW2 </v>
      </c>
      <c r="T2799" s="84" t="s">
        <v>7199</v>
      </c>
      <c r="U2799" s="69" t="s">
        <v>7163</v>
      </c>
      <c r="V2799" s="84"/>
      <c r="W2799" s="84"/>
      <c r="X2799" s="84"/>
      <c r="Y2799" s="84"/>
      <c r="Z2799" s="84"/>
      <c r="AA2799" s="84"/>
      <c r="AB2799" s="84"/>
      <c r="AC2799" s="84"/>
      <c r="AD2799" s="84"/>
      <c r="AE2799" s="84"/>
      <c r="AF2799" s="84"/>
      <c r="AG2799" s="84"/>
      <c r="AH2799" s="84"/>
      <c r="AI2799" s="84"/>
      <c r="AJ2799" s="84"/>
      <c r="AK2799" s="84"/>
      <c r="AL2799" s="84"/>
      <c r="AM2799" s="79" t="s">
        <v>5568</v>
      </c>
      <c r="AN2799" s="63" t="str">
        <f>IF(ISNA(VLOOKUP(D2799,[1]GRE_Tabela2!$A$4:$D$112,4,0)),"-",VLOOKUP(D2799,[1]GRE_Tabela2!$A$4:$D$112,4,0))</f>
        <v>-</v>
      </c>
      <c r="AO2799" s="84" t="s">
        <v>1341</v>
      </c>
      <c r="AP2799" s="84" t="s">
        <v>5553</v>
      </c>
      <c r="AQ2799" s="113">
        <v>157</v>
      </c>
      <c r="AR2799" s="302" t="str">
        <f>IF(ISNA(VLOOKUP(AT2799,[1]FISQ!$D$2:$J$1713,7,0)),"-",VLOOKUP(AT2799,[1]FISQ!$D$2:$J$1713,7,0))</f>
        <v>-</v>
      </c>
      <c r="AS2799" s="302" t="str">
        <f>IF(ISNA(VLOOKUP(AT2799,[1]FISQ!$D$2:$J$1713,4,0)),"-",CONCATENATE("(",VLOOKUP(AT2799,[1]FISQ!$D$2:$J$1713,4,0),")"))</f>
        <v>-</v>
      </c>
      <c r="AT2799" s="85" t="s">
        <v>5569</v>
      </c>
      <c r="AU2799" s="38" t="s">
        <v>6541</v>
      </c>
      <c r="AV2799" s="30"/>
      <c r="AW2799" s="38"/>
    </row>
    <row r="2800" spans="1:49" ht="51">
      <c r="A2800" s="33">
        <v>2799</v>
      </c>
      <c r="B2800" s="33" t="str">
        <f t="shared" si="139"/>
        <v>3499_-</v>
      </c>
      <c r="C2800" s="33" t="str">
        <f t="shared" si="140"/>
        <v>9//-</v>
      </c>
      <c r="D2800" s="61">
        <v>3499</v>
      </c>
      <c r="E2800" s="79" t="s">
        <v>6386</v>
      </c>
      <c r="F2800" s="395" t="s">
        <v>7365</v>
      </c>
      <c r="G2800" s="62" t="str">
        <f>VLOOKUP(CONCATENATE(TEXT(I2800,"0"),"_",TEXT(F2800,"0")),[1]CodC!$A$2:$D$250,4,0)</f>
        <v>Outras matérias e objetos que apresentem um perigo durante o transporte mas que não correspondam à definição de qualquer outra classe.</v>
      </c>
      <c r="H2800" s="395" t="s">
        <v>19</v>
      </c>
      <c r="I2800" s="69" t="s">
        <v>2442</v>
      </c>
      <c r="J2800" s="69" t="s">
        <v>2442</v>
      </c>
      <c r="K2800" s="64" t="s">
        <v>19</v>
      </c>
      <c r="L2800" s="69" t="s">
        <v>19</v>
      </c>
      <c r="M2800" s="64"/>
      <c r="N2800" s="64" t="s">
        <v>5570</v>
      </c>
      <c r="O2800" s="64" t="s">
        <v>5570</v>
      </c>
      <c r="P2800" s="113" t="s">
        <v>22424</v>
      </c>
      <c r="Q2800" s="79" t="s">
        <v>621</v>
      </c>
      <c r="R2800" s="79" t="s">
        <v>621</v>
      </c>
      <c r="S2800" s="65" t="str">
        <f t="shared" si="141"/>
        <v/>
      </c>
      <c r="T2800" s="69" t="s">
        <v>19</v>
      </c>
      <c r="U2800" s="69"/>
      <c r="V2800" s="69"/>
      <c r="W2800" s="69"/>
      <c r="X2800" s="69"/>
      <c r="Y2800" s="69"/>
      <c r="Z2800" s="69"/>
      <c r="AA2800" s="69"/>
      <c r="AB2800" s="69"/>
      <c r="AC2800" s="69"/>
      <c r="AD2800" s="69"/>
      <c r="AE2800" s="69"/>
      <c r="AF2800" s="69"/>
      <c r="AG2800" s="69"/>
      <c r="AH2800" s="69"/>
      <c r="AI2800" s="69"/>
      <c r="AJ2800" s="69"/>
      <c r="AK2800" s="69"/>
      <c r="AL2800" s="69"/>
      <c r="AM2800" s="79" t="s">
        <v>6387</v>
      </c>
      <c r="AN2800" s="63" t="str">
        <f>IF(ISNA(VLOOKUP(D2800,[1]GRE_Tabela2!$A$4:$D$112,4,0)),"-",VLOOKUP(D2800,[1]GRE_Tabela2!$A$4:$D$112,4,0))</f>
        <v>-</v>
      </c>
      <c r="AO2800" s="84" t="s">
        <v>1341</v>
      </c>
      <c r="AP2800" s="84" t="s">
        <v>5560</v>
      </c>
      <c r="AQ2800" s="113">
        <v>171</v>
      </c>
      <c r="AR2800" s="302" t="str">
        <f>IF(ISNA(VLOOKUP(AT2800,[1]FISQ!$D$2:$J$1713,7,0)),"-",VLOOKUP(AT2800,[1]FISQ!$D$2:$J$1713,7,0))</f>
        <v>-</v>
      </c>
      <c r="AS2800" s="302" t="str">
        <f>IF(ISNA(VLOOKUP(AT2800,[1]FISQ!$D$2:$J$1713,4,0)),"-",CONCATENATE("(",VLOOKUP(AT2800,[1]FISQ!$D$2:$J$1713,4,0),")"))</f>
        <v>-</v>
      </c>
      <c r="AT2800" s="85" t="s">
        <v>5571</v>
      </c>
      <c r="AU2800" s="38"/>
      <c r="AV2800" s="38"/>
      <c r="AW2800" s="38"/>
    </row>
    <row r="2801" spans="1:49" ht="25.5">
      <c r="A2801" s="33">
        <v>2800</v>
      </c>
      <c r="B2801" s="33" t="str">
        <f t="shared" si="139"/>
        <v>3500_-</v>
      </c>
      <c r="C2801" s="33" t="str">
        <f t="shared" si="140"/>
        <v>2.2//-</v>
      </c>
      <c r="D2801" s="61">
        <v>3500</v>
      </c>
      <c r="E2801" s="79" t="s">
        <v>5572</v>
      </c>
      <c r="F2801" s="395" t="s">
        <v>7513</v>
      </c>
      <c r="G2801" s="62" t="str">
        <f>VLOOKUP(CONCATENATE(TEXT(I2801,"0"),"_",TEXT(F2801,"0")),[1]CodC!$A$2:$D$250,4,0)</f>
        <v>Produtos químicos sob pressão, asfixiantes</v>
      </c>
      <c r="H2801" s="395" t="s">
        <v>7248</v>
      </c>
      <c r="I2801" s="68">
        <v>2</v>
      </c>
      <c r="J2801" s="84" t="s">
        <v>6550</v>
      </c>
      <c r="K2801" s="69" t="s">
        <v>19</v>
      </c>
      <c r="L2801" s="64" t="s">
        <v>19</v>
      </c>
      <c r="M2801" s="64"/>
      <c r="N2801" s="64" t="s">
        <v>24646</v>
      </c>
      <c r="O2801" s="64" t="s">
        <v>5573</v>
      </c>
      <c r="P2801" s="113" t="s">
        <v>22425</v>
      </c>
      <c r="Q2801" s="79" t="s">
        <v>861</v>
      </c>
      <c r="R2801" s="79" t="s">
        <v>861</v>
      </c>
      <c r="S2801" s="65" t="str">
        <f t="shared" si="141"/>
        <v/>
      </c>
      <c r="T2801" s="69" t="s">
        <v>19</v>
      </c>
      <c r="U2801" s="69"/>
      <c r="V2801" s="69"/>
      <c r="W2801" s="69"/>
      <c r="X2801" s="69"/>
      <c r="Y2801" s="69"/>
      <c r="Z2801" s="69"/>
      <c r="AA2801" s="69"/>
      <c r="AB2801" s="69"/>
      <c r="AC2801" s="69"/>
      <c r="AD2801" s="69"/>
      <c r="AE2801" s="69"/>
      <c r="AF2801" s="69"/>
      <c r="AG2801" s="69"/>
      <c r="AH2801" s="69"/>
      <c r="AI2801" s="69"/>
      <c r="AJ2801" s="69"/>
      <c r="AK2801" s="69"/>
      <c r="AL2801" s="69"/>
      <c r="AM2801" s="79" t="s">
        <v>5575</v>
      </c>
      <c r="AN2801" s="63" t="str">
        <f>IF(ISNA(VLOOKUP(D2801,[1]GRE_Tabela2!$A$4:$D$112,4,0)),"-",VLOOKUP(D2801,[1]GRE_Tabela2!$A$4:$D$112,4,0))</f>
        <v>-</v>
      </c>
      <c r="AO2801" s="84" t="s">
        <v>619</v>
      </c>
      <c r="AP2801" s="84" t="s">
        <v>5574</v>
      </c>
      <c r="AQ2801" s="113">
        <v>126</v>
      </c>
      <c r="AR2801" s="302" t="str">
        <f>IF(ISNA(VLOOKUP(AT2801,[1]FISQ!$D$2:$J$1713,7,0)),"-",VLOOKUP(AT2801,[1]FISQ!$D$2:$J$1713,7,0))</f>
        <v>-</v>
      </c>
      <c r="AS2801" s="302" t="str">
        <f>IF(ISNA(VLOOKUP(AT2801,[1]FISQ!$D$2:$J$1713,4,0)),"-",CONCATENATE("(",VLOOKUP(AT2801,[1]FISQ!$D$2:$J$1713,4,0),")"))</f>
        <v>-</v>
      </c>
      <c r="AT2801" s="85" t="s">
        <v>5576</v>
      </c>
      <c r="AU2801" s="38"/>
      <c r="AV2801" s="38"/>
      <c r="AW2801" s="38"/>
    </row>
    <row r="2802" spans="1:49" ht="25.5">
      <c r="A2802" s="33">
        <v>2801</v>
      </c>
      <c r="B2802" s="33" t="str">
        <f t="shared" si="139"/>
        <v>3501_-</v>
      </c>
      <c r="C2802" s="33" t="str">
        <f t="shared" si="140"/>
        <v>2.1//-</v>
      </c>
      <c r="D2802" s="61">
        <v>3501</v>
      </c>
      <c r="E2802" s="79" t="s">
        <v>5577</v>
      </c>
      <c r="F2802" s="395" t="s">
        <v>7514</v>
      </c>
      <c r="G2802" s="62" t="str">
        <f>VLOOKUP(CONCATENATE(TEXT(I2802,"0"),"_",TEXT(F2802,"0")),[1]CodC!$A$2:$D$250,4,0)</f>
        <v>Produtos químicos sob pressão, inflamáveis</v>
      </c>
      <c r="H2802" s="395" t="s">
        <v>632</v>
      </c>
      <c r="I2802" s="68">
        <v>2</v>
      </c>
      <c r="J2802" s="84" t="s">
        <v>659</v>
      </c>
      <c r="K2802" s="69" t="s">
        <v>19</v>
      </c>
      <c r="L2802" s="64" t="s">
        <v>19</v>
      </c>
      <c r="M2802" s="64"/>
      <c r="N2802" s="64" t="s">
        <v>24646</v>
      </c>
      <c r="O2802" s="64" t="s">
        <v>5573</v>
      </c>
      <c r="P2802" s="113" t="s">
        <v>22423</v>
      </c>
      <c r="Q2802" s="79" t="s">
        <v>7229</v>
      </c>
      <c r="R2802" s="79" t="s">
        <v>633</v>
      </c>
      <c r="S2802" s="65" t="str">
        <f t="shared" si="141"/>
        <v xml:space="preserve"> SW2 </v>
      </c>
      <c r="T2802" s="69" t="s">
        <v>19</v>
      </c>
      <c r="U2802" s="69"/>
      <c r="V2802" s="69"/>
      <c r="W2802" s="69"/>
      <c r="X2802" s="69"/>
      <c r="Y2802" s="69"/>
      <c r="Z2802" s="69"/>
      <c r="AA2802" s="69"/>
      <c r="AB2802" s="69"/>
      <c r="AC2802" s="69"/>
      <c r="AD2802" s="69"/>
      <c r="AE2802" s="69"/>
      <c r="AF2802" s="69"/>
      <c r="AG2802" s="69"/>
      <c r="AH2802" s="69"/>
      <c r="AI2802" s="69"/>
      <c r="AJ2802" s="69"/>
      <c r="AK2802" s="69"/>
      <c r="AL2802" s="69"/>
      <c r="AM2802" s="79" t="s">
        <v>5575</v>
      </c>
      <c r="AN2802" s="63" t="str">
        <f>IF(ISNA(VLOOKUP(D2802,[1]GRE_Tabela2!$A$4:$D$112,4,0)),"-",VLOOKUP(D2802,[1]GRE_Tabela2!$A$4:$D$112,4,0))</f>
        <v>-</v>
      </c>
      <c r="AO2802" s="86" t="s">
        <v>612</v>
      </c>
      <c r="AP2802" s="86" t="s">
        <v>5578</v>
      </c>
      <c r="AQ2802" s="113">
        <v>115</v>
      </c>
      <c r="AR2802" s="302" t="str">
        <f>IF(ISNA(VLOOKUP(AT2802,[1]FISQ!$D$2:$J$1713,7,0)),"-",VLOOKUP(AT2802,[1]FISQ!$D$2:$J$1713,7,0))</f>
        <v>-</v>
      </c>
      <c r="AS2802" s="302" t="str">
        <f>IF(ISNA(VLOOKUP(AT2802,[1]FISQ!$D$2:$J$1713,4,0)),"-",CONCATENATE("(",VLOOKUP(AT2802,[1]FISQ!$D$2:$J$1713,4,0),")"))</f>
        <v>-</v>
      </c>
      <c r="AT2802" s="85" t="s">
        <v>5579</v>
      </c>
      <c r="AU2802" s="38"/>
      <c r="AV2802" s="38"/>
      <c r="AW2802" s="38"/>
    </row>
    <row r="2803" spans="1:49" ht="25.5">
      <c r="A2803" s="33">
        <v>2802</v>
      </c>
      <c r="B2803" s="33" t="str">
        <f t="shared" si="139"/>
        <v>3502_-</v>
      </c>
      <c r="C2803" s="33" t="str">
        <f t="shared" si="140"/>
        <v xml:space="preserve">2.2//6.1 </v>
      </c>
      <c r="D2803" s="61">
        <v>3502</v>
      </c>
      <c r="E2803" s="79" t="s">
        <v>5580</v>
      </c>
      <c r="F2803" s="395" t="s">
        <v>7515</v>
      </c>
      <c r="G2803" s="62" t="str">
        <f>VLOOKUP(CONCATENATE(TEXT(I2803,"0"),"_",TEXT(F2803,"0")),[1]CodC!$A$2:$D$250,4,0)</f>
        <v>Produtos químicos sob pressão, tóxicos</v>
      </c>
      <c r="H2803" s="395" t="s">
        <v>1153</v>
      </c>
      <c r="I2803" s="68">
        <v>2</v>
      </c>
      <c r="J2803" s="84" t="s">
        <v>6550</v>
      </c>
      <c r="K2803" s="84" t="s">
        <v>745</v>
      </c>
      <c r="L2803" s="64" t="s">
        <v>19</v>
      </c>
      <c r="M2803" s="64"/>
      <c r="N2803" s="64" t="s">
        <v>24646</v>
      </c>
      <c r="O2803" s="64" t="s">
        <v>5573</v>
      </c>
      <c r="P2803" s="113" t="s">
        <v>22423</v>
      </c>
      <c r="Q2803" s="79" t="s">
        <v>7229</v>
      </c>
      <c r="R2803" s="79" t="s">
        <v>633</v>
      </c>
      <c r="S2803" s="65" t="str">
        <f t="shared" si="141"/>
        <v xml:space="preserve"> SW2 </v>
      </c>
      <c r="T2803" s="69" t="s">
        <v>19</v>
      </c>
      <c r="U2803" s="69"/>
      <c r="V2803" s="69"/>
      <c r="W2803" s="69"/>
      <c r="X2803" s="69"/>
      <c r="Y2803" s="69"/>
      <c r="Z2803" s="69"/>
      <c r="AA2803" s="69"/>
      <c r="AB2803" s="69"/>
      <c r="AC2803" s="69"/>
      <c r="AD2803" s="69"/>
      <c r="AE2803" s="69"/>
      <c r="AF2803" s="69"/>
      <c r="AG2803" s="69"/>
      <c r="AH2803" s="69"/>
      <c r="AI2803" s="69"/>
      <c r="AJ2803" s="69"/>
      <c r="AK2803" s="69"/>
      <c r="AL2803" s="69"/>
      <c r="AM2803" s="79" t="s">
        <v>5575</v>
      </c>
      <c r="AN2803" s="63" t="str">
        <f>IF(ISNA(VLOOKUP(D2803,[1]GRE_Tabela2!$A$4:$D$112,4,0)),"-",VLOOKUP(D2803,[1]GRE_Tabela2!$A$4:$D$112,4,0))</f>
        <v>-</v>
      </c>
      <c r="AO2803" s="84" t="s">
        <v>619</v>
      </c>
      <c r="AP2803" s="86" t="s">
        <v>5574</v>
      </c>
      <c r="AQ2803" s="113">
        <v>123</v>
      </c>
      <c r="AR2803" s="302" t="str">
        <f>IF(ISNA(VLOOKUP(AT2803,[1]FISQ!$D$2:$J$1713,7,0)),"-",VLOOKUP(AT2803,[1]FISQ!$D$2:$J$1713,7,0))</f>
        <v>-</v>
      </c>
      <c r="AS2803" s="302" t="str">
        <f>IF(ISNA(VLOOKUP(AT2803,[1]FISQ!$D$2:$J$1713,4,0)),"-",CONCATENATE("(",VLOOKUP(AT2803,[1]FISQ!$D$2:$J$1713,4,0),")"))</f>
        <v>-</v>
      </c>
      <c r="AT2803" s="85" t="s">
        <v>5581</v>
      </c>
      <c r="AU2803" s="38"/>
      <c r="AV2803" s="38"/>
      <c r="AW2803" s="38"/>
    </row>
    <row r="2804" spans="1:49" ht="25.5">
      <c r="A2804" s="33">
        <v>2803</v>
      </c>
      <c r="B2804" s="33" t="str">
        <f t="shared" si="139"/>
        <v>3503_-</v>
      </c>
      <c r="C2804" s="33" t="str">
        <f t="shared" si="140"/>
        <v>2.2//8</v>
      </c>
      <c r="D2804" s="61">
        <v>3503</v>
      </c>
      <c r="E2804" s="79" t="s">
        <v>5582</v>
      </c>
      <c r="F2804" s="395" t="s">
        <v>7516</v>
      </c>
      <c r="G2804" s="62" t="str">
        <f>VLOOKUP(CONCATENATE(TEXT(I2804,"0"),"_",TEXT(F2804,"0")),[1]CodC!$A$2:$D$250,4,0)</f>
        <v>Produtos químicos sob pressão, corrosivos</v>
      </c>
      <c r="H2804" s="395" t="s">
        <v>1337</v>
      </c>
      <c r="I2804" s="68">
        <v>2</v>
      </c>
      <c r="J2804" s="84" t="s">
        <v>6550</v>
      </c>
      <c r="K2804" s="84">
        <v>8</v>
      </c>
      <c r="L2804" s="64" t="s">
        <v>19</v>
      </c>
      <c r="M2804" s="64"/>
      <c r="N2804" s="64" t="s">
        <v>24646</v>
      </c>
      <c r="O2804" s="64" t="s">
        <v>5573</v>
      </c>
      <c r="P2804" s="113" t="s">
        <v>22425</v>
      </c>
      <c r="Q2804" s="79" t="s">
        <v>7229</v>
      </c>
      <c r="R2804" s="79" t="s">
        <v>633</v>
      </c>
      <c r="S2804" s="65" t="str">
        <f t="shared" si="141"/>
        <v xml:space="preserve"> SW2 </v>
      </c>
      <c r="T2804" s="69" t="s">
        <v>19</v>
      </c>
      <c r="U2804" s="69"/>
      <c r="V2804" s="69"/>
      <c r="W2804" s="69"/>
      <c r="X2804" s="69"/>
      <c r="Y2804" s="69"/>
      <c r="Z2804" s="69"/>
      <c r="AA2804" s="69"/>
      <c r="AB2804" s="69"/>
      <c r="AC2804" s="69"/>
      <c r="AD2804" s="69"/>
      <c r="AE2804" s="69"/>
      <c r="AF2804" s="69"/>
      <c r="AG2804" s="69"/>
      <c r="AH2804" s="69"/>
      <c r="AI2804" s="69"/>
      <c r="AJ2804" s="69"/>
      <c r="AK2804" s="69"/>
      <c r="AL2804" s="69"/>
      <c r="AM2804" s="79" t="s">
        <v>5575</v>
      </c>
      <c r="AN2804" s="63" t="str">
        <f>IF(ISNA(VLOOKUP(D2804,[1]GRE_Tabela2!$A$4:$D$112,4,0)),"-",VLOOKUP(D2804,[1]GRE_Tabela2!$A$4:$D$112,4,0))</f>
        <v>-</v>
      </c>
      <c r="AO2804" s="84" t="s">
        <v>619</v>
      </c>
      <c r="AP2804" s="86" t="s">
        <v>5574</v>
      </c>
      <c r="AQ2804" s="113">
        <v>125</v>
      </c>
      <c r="AR2804" s="302" t="str">
        <f>IF(ISNA(VLOOKUP(AT2804,[1]FISQ!$D$2:$J$1713,7,0)),"-",VLOOKUP(AT2804,[1]FISQ!$D$2:$J$1713,7,0))</f>
        <v>-</v>
      </c>
      <c r="AS2804" s="302" t="str">
        <f>IF(ISNA(VLOOKUP(AT2804,[1]FISQ!$D$2:$J$1713,4,0)),"-",CONCATENATE("(",VLOOKUP(AT2804,[1]FISQ!$D$2:$J$1713,4,0),")"))</f>
        <v>-</v>
      </c>
      <c r="AT2804" s="85" t="s">
        <v>5583</v>
      </c>
      <c r="AU2804" s="38" t="s">
        <v>6539</v>
      </c>
      <c r="AV2804" s="30"/>
      <c r="AW2804" s="38"/>
    </row>
    <row r="2805" spans="1:49" ht="25.5">
      <c r="A2805" s="33">
        <v>2804</v>
      </c>
      <c r="B2805" s="33" t="str">
        <f t="shared" si="139"/>
        <v>3504_-</v>
      </c>
      <c r="C2805" s="33" t="str">
        <f t="shared" si="140"/>
        <v xml:space="preserve">2.1//6.1 </v>
      </c>
      <c r="D2805" s="61">
        <v>3504</v>
      </c>
      <c r="E2805" s="79" t="s">
        <v>5584</v>
      </c>
      <c r="F2805" s="395" t="s">
        <v>7517</v>
      </c>
      <c r="G2805" s="62" t="str">
        <f>VLOOKUP(CONCATENATE(TEXT(I2805,"0"),"_",TEXT(F2805,"0")),[1]CodC!$A$2:$D$250,4,0)</f>
        <v>Produtos químicos sob pressão, tóxicos, inflamáveis</v>
      </c>
      <c r="H2805" s="395" t="s">
        <v>7255</v>
      </c>
      <c r="I2805" s="68">
        <v>2</v>
      </c>
      <c r="J2805" s="84" t="s">
        <v>659</v>
      </c>
      <c r="K2805" s="84" t="s">
        <v>745</v>
      </c>
      <c r="L2805" s="64" t="s">
        <v>19</v>
      </c>
      <c r="M2805" s="64"/>
      <c r="N2805" s="64" t="s">
        <v>24646</v>
      </c>
      <c r="O2805" s="64" t="s">
        <v>5573</v>
      </c>
      <c r="P2805" s="113" t="s">
        <v>22423</v>
      </c>
      <c r="Q2805" s="79" t="s">
        <v>7229</v>
      </c>
      <c r="R2805" s="79" t="s">
        <v>633</v>
      </c>
      <c r="S2805" s="65" t="str">
        <f t="shared" si="141"/>
        <v xml:space="preserve"> SW2 </v>
      </c>
      <c r="T2805" s="69" t="s">
        <v>19</v>
      </c>
      <c r="U2805" s="69"/>
      <c r="V2805" s="69"/>
      <c r="W2805" s="69"/>
      <c r="X2805" s="69"/>
      <c r="Y2805" s="69"/>
      <c r="Z2805" s="69"/>
      <c r="AA2805" s="69"/>
      <c r="AB2805" s="69"/>
      <c r="AC2805" s="69"/>
      <c r="AD2805" s="69"/>
      <c r="AE2805" s="69"/>
      <c r="AF2805" s="69"/>
      <c r="AG2805" s="69"/>
      <c r="AH2805" s="69"/>
      <c r="AI2805" s="69"/>
      <c r="AJ2805" s="69"/>
      <c r="AK2805" s="69"/>
      <c r="AL2805" s="69"/>
      <c r="AM2805" s="79" t="s">
        <v>5575</v>
      </c>
      <c r="AN2805" s="63" t="str">
        <f>IF(ISNA(VLOOKUP(D2805,[1]GRE_Tabela2!$A$4:$D$112,4,0)),"-",VLOOKUP(D2805,[1]GRE_Tabela2!$A$4:$D$112,4,0))</f>
        <v>-</v>
      </c>
      <c r="AO2805" s="86" t="s">
        <v>612</v>
      </c>
      <c r="AP2805" s="86" t="s">
        <v>5578</v>
      </c>
      <c r="AQ2805" s="113">
        <v>119</v>
      </c>
      <c r="AR2805" s="302" t="str">
        <f>IF(ISNA(VLOOKUP(AT2805,[1]FISQ!$D$2:$J$1713,7,0)),"-",VLOOKUP(AT2805,[1]FISQ!$D$2:$J$1713,7,0))</f>
        <v>-</v>
      </c>
      <c r="AS2805" s="302" t="str">
        <f>IF(ISNA(VLOOKUP(AT2805,[1]FISQ!$D$2:$J$1713,4,0)),"-",CONCATENATE("(",VLOOKUP(AT2805,[1]FISQ!$D$2:$J$1713,4,0),")"))</f>
        <v>-</v>
      </c>
      <c r="AT2805" s="85" t="s">
        <v>5585</v>
      </c>
      <c r="AU2805" s="38"/>
      <c r="AV2805" s="38"/>
      <c r="AW2805" s="38"/>
    </row>
    <row r="2806" spans="1:49" ht="25.5">
      <c r="A2806" s="33">
        <v>2805</v>
      </c>
      <c r="B2806" s="33" t="str">
        <f t="shared" si="139"/>
        <v>3505_-</v>
      </c>
      <c r="C2806" s="33" t="str">
        <f t="shared" si="140"/>
        <v>2.1//8</v>
      </c>
      <c r="D2806" s="61">
        <v>3505</v>
      </c>
      <c r="E2806" s="79" t="s">
        <v>5586</v>
      </c>
      <c r="F2806" s="395" t="s">
        <v>7518</v>
      </c>
      <c r="G2806" s="62" t="str">
        <f>VLOOKUP(CONCATENATE(TEXT(I2806,"0"),"_",TEXT(F2806,"0")),[1]CodC!$A$2:$D$250,4,0)</f>
        <v>Produtos químicos sob pressão, inflamáveis, corrosivos</v>
      </c>
      <c r="H2806" s="395" t="s">
        <v>7519</v>
      </c>
      <c r="I2806" s="68">
        <v>2</v>
      </c>
      <c r="J2806" s="84" t="s">
        <v>659</v>
      </c>
      <c r="K2806" s="84">
        <v>8</v>
      </c>
      <c r="L2806" s="64" t="s">
        <v>19</v>
      </c>
      <c r="M2806" s="64"/>
      <c r="N2806" s="64" t="s">
        <v>24646</v>
      </c>
      <c r="O2806" s="64" t="s">
        <v>5573</v>
      </c>
      <c r="P2806" s="113" t="s">
        <v>22423</v>
      </c>
      <c r="Q2806" s="79" t="s">
        <v>7229</v>
      </c>
      <c r="R2806" s="79" t="s">
        <v>633</v>
      </c>
      <c r="S2806" s="65" t="str">
        <f t="shared" si="141"/>
        <v xml:space="preserve"> SW2 </v>
      </c>
      <c r="T2806" s="69" t="s">
        <v>19</v>
      </c>
      <c r="U2806" s="69"/>
      <c r="V2806" s="69"/>
      <c r="W2806" s="69"/>
      <c r="X2806" s="69"/>
      <c r="Y2806" s="69"/>
      <c r="Z2806" s="69"/>
      <c r="AA2806" s="69"/>
      <c r="AB2806" s="69"/>
      <c r="AC2806" s="69"/>
      <c r="AD2806" s="69"/>
      <c r="AE2806" s="69"/>
      <c r="AF2806" s="69"/>
      <c r="AG2806" s="69"/>
      <c r="AH2806" s="69"/>
      <c r="AI2806" s="69"/>
      <c r="AJ2806" s="69"/>
      <c r="AK2806" s="69"/>
      <c r="AL2806" s="69"/>
      <c r="AM2806" s="79" t="s">
        <v>5575</v>
      </c>
      <c r="AN2806" s="63" t="str">
        <f>IF(ISNA(VLOOKUP(D2806,[1]GRE_Tabela2!$A$4:$D$112,4,0)),"-",VLOOKUP(D2806,[1]GRE_Tabela2!$A$4:$D$112,4,0))</f>
        <v>-</v>
      </c>
      <c r="AO2806" s="86" t="s">
        <v>612</v>
      </c>
      <c r="AP2806" s="86" t="s">
        <v>5578</v>
      </c>
      <c r="AQ2806" s="113">
        <v>118</v>
      </c>
      <c r="AR2806" s="302" t="str">
        <f>IF(ISNA(VLOOKUP(AT2806,[1]FISQ!$D$2:$J$1713,7,0)),"-",VLOOKUP(AT2806,[1]FISQ!$D$2:$J$1713,7,0))</f>
        <v>-</v>
      </c>
      <c r="AS2806" s="302" t="str">
        <f>IF(ISNA(VLOOKUP(AT2806,[1]FISQ!$D$2:$J$1713,4,0)),"-",CONCATENATE("(",VLOOKUP(AT2806,[1]FISQ!$D$2:$J$1713,4,0),")"))</f>
        <v>-</v>
      </c>
      <c r="AT2806" s="85" t="s">
        <v>5587</v>
      </c>
      <c r="AU2806" s="38" t="s">
        <v>6539</v>
      </c>
      <c r="AV2806" s="30"/>
      <c r="AW2806" s="38"/>
    </row>
    <row r="2807" spans="1:49" ht="38.25">
      <c r="A2807" s="33">
        <v>2806</v>
      </c>
      <c r="B2807" s="33" t="str">
        <f t="shared" si="139"/>
        <v>3506_-</v>
      </c>
      <c r="C2807" s="33" t="str">
        <f t="shared" si="140"/>
        <v xml:space="preserve">8//6.1 </v>
      </c>
      <c r="D2807" s="61">
        <v>3506</v>
      </c>
      <c r="E2807" s="79" t="s">
        <v>6397</v>
      </c>
      <c r="F2807" s="395" t="s">
        <v>7520</v>
      </c>
      <c r="G2807" s="62" t="str">
        <f>VLOOKUP(CONCATENATE(TEXT(I2807,"0"),"_",TEXT(F2807,"0")),[1]CodC!$A$2:$D$250,4,0)</f>
        <v>Objetos que contêm matérias corrosivas tóxicas;</v>
      </c>
      <c r="H2807" s="395" t="s">
        <v>19</v>
      </c>
      <c r="I2807" s="69" t="s">
        <v>631</v>
      </c>
      <c r="J2807" s="69" t="s">
        <v>631</v>
      </c>
      <c r="K2807" s="84" t="s">
        <v>745</v>
      </c>
      <c r="L2807" s="89" t="s">
        <v>19</v>
      </c>
      <c r="M2807" s="89"/>
      <c r="N2807" s="64" t="s">
        <v>5588</v>
      </c>
      <c r="O2807" s="64" t="s">
        <v>5588</v>
      </c>
      <c r="P2807" s="113" t="s">
        <v>22423</v>
      </c>
      <c r="Q2807" s="79" t="s">
        <v>5989</v>
      </c>
      <c r="R2807" s="79" t="s">
        <v>645</v>
      </c>
      <c r="S2807" s="65" t="str">
        <f t="shared" si="141"/>
        <v xml:space="preserve"> SW2 </v>
      </c>
      <c r="T2807" s="84" t="s">
        <v>4262</v>
      </c>
      <c r="U2807" s="84"/>
      <c r="V2807" s="84"/>
      <c r="W2807" s="84"/>
      <c r="X2807" s="84"/>
      <c r="Y2807" s="84"/>
      <c r="Z2807" s="84"/>
      <c r="AA2807" s="84"/>
      <c r="AB2807" s="84"/>
      <c r="AC2807" s="84"/>
      <c r="AD2807" s="84"/>
      <c r="AE2807" s="84"/>
      <c r="AF2807" s="84"/>
      <c r="AG2807" s="84"/>
      <c r="AH2807" s="84"/>
      <c r="AI2807" s="84"/>
      <c r="AJ2807" s="84"/>
      <c r="AK2807" s="84"/>
      <c r="AL2807" s="84"/>
      <c r="AM2807" s="79" t="s">
        <v>6388</v>
      </c>
      <c r="AN2807" s="63" t="str">
        <f>IF(ISNA(VLOOKUP(D2807,[1]GRE_Tabela2!$A$4:$D$112,4,0)),"-",VLOOKUP(D2807,[1]GRE_Tabela2!$A$4:$D$112,4,0))</f>
        <v>-</v>
      </c>
      <c r="AO2807" s="84" t="s">
        <v>1341</v>
      </c>
      <c r="AP2807" s="86" t="s">
        <v>5553</v>
      </c>
      <c r="AQ2807" s="113">
        <v>172</v>
      </c>
      <c r="AR2807" s="302" t="str">
        <f>IF(ISNA(VLOOKUP(AT2807,[1]FISQ!$D$2:$J$1713,7,0)),"-",VLOOKUP(AT2807,[1]FISQ!$D$2:$J$1713,7,0))</f>
        <v>-</v>
      </c>
      <c r="AS2807" s="302" t="str">
        <f>IF(ISNA(VLOOKUP(AT2807,[1]FISQ!$D$2:$J$1713,4,0)),"-",CONCATENATE("(",VLOOKUP(AT2807,[1]FISQ!$D$2:$J$1713,4,0),")"))</f>
        <v>-</v>
      </c>
      <c r="AT2807" s="85" t="s">
        <v>5589</v>
      </c>
      <c r="AU2807" s="38" t="s">
        <v>6539</v>
      </c>
      <c r="AV2807" s="30"/>
      <c r="AW2807" s="38"/>
    </row>
    <row r="2808" spans="1:49" ht="25.5">
      <c r="A2808" s="33">
        <v>2807</v>
      </c>
      <c r="B2808" s="33" t="str">
        <f t="shared" si="139"/>
        <v>3507_I</v>
      </c>
      <c r="C2808" s="33" t="str">
        <f>CONCATENATE(TEXT(J2808,"0"),"//",K2808)</f>
        <v>6.1//7/8</v>
      </c>
      <c r="D2808" s="61">
        <v>3507</v>
      </c>
      <c r="E2808" s="72" t="s">
        <v>6389</v>
      </c>
      <c r="F2808" s="395">
        <v>0</v>
      </c>
      <c r="G2808" s="62" t="e">
        <f>VLOOKUP(CONCATENATE(TEXT(I2808,"0"),"_",TEXT(F2808,"0")),[1]CodC!$A$2:$D$250,4,0)</f>
        <v>#N/A</v>
      </c>
      <c r="H2808" s="395" t="s">
        <v>19</v>
      </c>
      <c r="I2808" s="68">
        <v>6</v>
      </c>
      <c r="J2808" s="69" t="s">
        <v>50</v>
      </c>
      <c r="K2808" s="88" t="s">
        <v>6951</v>
      </c>
      <c r="L2808" s="84" t="s">
        <v>746</v>
      </c>
      <c r="M2808" s="84"/>
      <c r="N2808" s="64" t="s">
        <v>24647</v>
      </c>
      <c r="O2808" s="64" t="s">
        <v>5590</v>
      </c>
      <c r="P2808" s="113" t="s">
        <v>22423</v>
      </c>
      <c r="Q2808" s="70" t="s">
        <v>5598</v>
      </c>
      <c r="R2808" s="79" t="s">
        <v>4435</v>
      </c>
      <c r="S2808" s="65" t="str">
        <f t="shared" si="141"/>
        <v xml:space="preserve"> SW12 </v>
      </c>
      <c r="T2808" s="69" t="s">
        <v>6026</v>
      </c>
      <c r="U2808" s="69"/>
      <c r="V2808" s="69"/>
      <c r="W2808" s="69"/>
      <c r="X2808" s="69"/>
      <c r="Y2808" s="69"/>
      <c r="Z2808" s="69"/>
      <c r="AA2808" s="69"/>
      <c r="AB2808" s="69"/>
      <c r="AC2808" s="69"/>
      <c r="AD2808" s="69"/>
      <c r="AE2808" s="69"/>
      <c r="AF2808" s="69"/>
      <c r="AG2808" s="69"/>
      <c r="AH2808" s="69"/>
      <c r="AI2808" s="69"/>
      <c r="AJ2808" s="69"/>
      <c r="AK2808" s="69"/>
      <c r="AL2808" s="69"/>
      <c r="AM2808" s="79" t="s">
        <v>4424</v>
      </c>
      <c r="AN2808" s="63" t="str">
        <f>IF(ISNA(VLOOKUP(D2808,[1]GRE_Tabela2!$A$4:$D$112,4,0)),"-",VLOOKUP(D2808,[1]GRE_Tabela2!$A$4:$D$112,4,0))</f>
        <v>HF</v>
      </c>
      <c r="AO2808" s="86" t="s">
        <v>4422</v>
      </c>
      <c r="AP2808" s="86" t="s">
        <v>5591</v>
      </c>
      <c r="AQ2808" s="113">
        <v>166</v>
      </c>
      <c r="AR2808" s="302" t="str">
        <f>IF(ISNA(VLOOKUP(AT2808,[1]FISQ!$D$2:$J$1713,7,0)),"-",VLOOKUP(AT2808,[1]FISQ!$D$2:$J$1713,7,0))</f>
        <v>-</v>
      </c>
      <c r="AS2808" s="302" t="str">
        <f>IF(ISNA(VLOOKUP(AT2808,[1]FISQ!$D$2:$J$1713,4,0)),"-",CONCATENATE("(",VLOOKUP(AT2808,[1]FISQ!$D$2:$J$1713,4,0),")"))</f>
        <v>-</v>
      </c>
      <c r="AT2808" s="90">
        <v>3507</v>
      </c>
      <c r="AU2808" s="38"/>
      <c r="AV2808" s="30"/>
      <c r="AW2808" s="38"/>
    </row>
    <row r="2809" spans="1:49" ht="51">
      <c r="A2809" s="33">
        <v>2808</v>
      </c>
      <c r="B2809" s="33" t="str">
        <f t="shared" si="139"/>
        <v>3508_-</v>
      </c>
      <c r="C2809" s="33" t="str">
        <f t="shared" si="140"/>
        <v>9//-</v>
      </c>
      <c r="D2809" s="61">
        <v>3508</v>
      </c>
      <c r="E2809" s="72" t="s">
        <v>5592</v>
      </c>
      <c r="F2809" s="395" t="s">
        <v>7365</v>
      </c>
      <c r="G2809" s="62" t="str">
        <f>VLOOKUP(CONCATENATE(TEXT(I2809,"0"),"_",TEXT(F2809,"0")),[1]CodC!$A$2:$D$250,4,0)</f>
        <v>Outras matérias e objetos que apresentem um perigo durante o transporte mas que não correspondam à definição de qualquer outra classe.</v>
      </c>
      <c r="H2809" s="395" t="s">
        <v>19</v>
      </c>
      <c r="I2809" s="69" t="s">
        <v>2442</v>
      </c>
      <c r="J2809" s="69" t="s">
        <v>2442</v>
      </c>
      <c r="K2809" s="69" t="s">
        <v>19</v>
      </c>
      <c r="L2809" s="69" t="s">
        <v>19</v>
      </c>
      <c r="M2809" s="69"/>
      <c r="N2809" s="64">
        <v>372</v>
      </c>
      <c r="O2809" s="64" t="s">
        <v>5593</v>
      </c>
      <c r="P2809" s="113" t="s">
        <v>22424</v>
      </c>
      <c r="Q2809" s="79" t="s">
        <v>621</v>
      </c>
      <c r="R2809" s="79" t="s">
        <v>621</v>
      </c>
      <c r="S2809" s="65" t="str">
        <f t="shared" si="141"/>
        <v/>
      </c>
      <c r="T2809" s="69" t="s">
        <v>19</v>
      </c>
      <c r="U2809" s="69"/>
      <c r="V2809" s="69"/>
      <c r="W2809" s="69"/>
      <c r="X2809" s="69"/>
      <c r="Y2809" s="69"/>
      <c r="Z2809" s="69"/>
      <c r="AA2809" s="69"/>
      <c r="AB2809" s="69"/>
      <c r="AC2809" s="69"/>
      <c r="AD2809" s="69"/>
      <c r="AE2809" s="69"/>
      <c r="AF2809" s="69"/>
      <c r="AG2809" s="69"/>
      <c r="AH2809" s="69"/>
      <c r="AI2809" s="69"/>
      <c r="AJ2809" s="69"/>
      <c r="AK2809" s="69"/>
      <c r="AL2809" s="69"/>
      <c r="AM2809" s="91" t="s">
        <v>6428</v>
      </c>
      <c r="AN2809" s="63" t="str">
        <f>IF(ISNA(VLOOKUP(D2809,[1]GRE_Tabela2!$A$4:$D$112,4,0)),"-",VLOOKUP(D2809,[1]GRE_Tabela2!$A$4:$D$112,4,0))</f>
        <v>-</v>
      </c>
      <c r="AO2809" s="84" t="s">
        <v>1341</v>
      </c>
      <c r="AP2809" s="84" t="s">
        <v>1342</v>
      </c>
      <c r="AQ2809" s="113">
        <v>171</v>
      </c>
      <c r="AR2809" s="302" t="str">
        <f>IF(ISNA(VLOOKUP(AT2809,[1]FISQ!$D$2:$J$1713,7,0)),"-",VLOOKUP(AT2809,[1]FISQ!$D$2:$J$1713,7,0))</f>
        <v>-</v>
      </c>
      <c r="AS2809" s="302" t="str">
        <f>IF(ISNA(VLOOKUP(AT2809,[1]FISQ!$D$2:$J$1713,4,0)),"-",CONCATENATE("(",VLOOKUP(AT2809,[1]FISQ!$D$2:$J$1713,4,0),")"))</f>
        <v>-</v>
      </c>
      <c r="AT2809" s="90">
        <v>3508</v>
      </c>
      <c r="AU2809" s="38"/>
      <c r="AV2809" s="38"/>
      <c r="AW2809" s="38"/>
    </row>
    <row r="2810" spans="1:49" ht="153">
      <c r="A2810" s="33">
        <v>2809</v>
      </c>
      <c r="B2810" s="33" t="str">
        <f t="shared" si="139"/>
        <v>3509_-</v>
      </c>
      <c r="C2810" s="33" t="str">
        <f t="shared" si="140"/>
        <v>9//-</v>
      </c>
      <c r="D2810" s="61">
        <v>3509</v>
      </c>
      <c r="E2810" s="79" t="s">
        <v>5594</v>
      </c>
      <c r="F2810" s="395" t="s">
        <v>7365</v>
      </c>
      <c r="G2810" s="62" t="str">
        <f>VLOOKUP(CONCATENATE(TEXT(I2810,"0"),"_",TEXT(F2810,"0")),[1]CodC!$A$2:$D$250,4,0)</f>
        <v>Outras matérias e objetos que apresentem um perigo durante o transporte mas que não correspondam à definição de qualquer outra classe.</v>
      </c>
      <c r="H2810" s="395" t="s">
        <v>7366</v>
      </c>
      <c r="I2810" s="69" t="s">
        <v>2442</v>
      </c>
      <c r="J2810" s="69" t="s">
        <v>2442</v>
      </c>
      <c r="K2810" s="69" t="s">
        <v>19</v>
      </c>
      <c r="L2810" s="64" t="s">
        <v>19</v>
      </c>
      <c r="M2810" s="64"/>
      <c r="N2810" s="64">
        <v>663</v>
      </c>
      <c r="O2810" s="64" t="s">
        <v>5595</v>
      </c>
      <c r="P2810" s="113" t="s">
        <v>22425</v>
      </c>
      <c r="Q2810" s="79" t="s">
        <v>19</v>
      </c>
      <c r="R2810" s="79" t="s">
        <v>19</v>
      </c>
      <c r="S2810" s="70" t="s">
        <v>19</v>
      </c>
      <c r="T2810" s="69" t="s">
        <v>19</v>
      </c>
      <c r="U2810" s="69"/>
      <c r="V2810" s="69"/>
      <c r="W2810" s="69"/>
      <c r="X2810" s="69"/>
      <c r="Y2810" s="69"/>
      <c r="Z2810" s="69"/>
      <c r="AA2810" s="69"/>
      <c r="AB2810" s="69"/>
      <c r="AC2810" s="69"/>
      <c r="AD2810" s="69"/>
      <c r="AE2810" s="69"/>
      <c r="AF2810" s="69"/>
      <c r="AG2810" s="69"/>
      <c r="AH2810" s="69"/>
      <c r="AI2810" s="69"/>
      <c r="AJ2810" s="69"/>
      <c r="AK2810" s="69"/>
      <c r="AL2810" s="69"/>
      <c r="AM2810" s="79" t="s">
        <v>6390</v>
      </c>
      <c r="AN2810" s="63" t="str">
        <f>IF(ISNA(VLOOKUP(D2810,[1]GRE_Tabela2!$A$4:$D$112,4,0)),"-",VLOOKUP(D2810,[1]GRE_Tabela2!$A$4:$D$112,4,0))</f>
        <v>-</v>
      </c>
      <c r="AO2810" s="69" t="s">
        <v>19</v>
      </c>
      <c r="AP2810" s="69" t="s">
        <v>19</v>
      </c>
      <c r="AQ2810" s="113">
        <v>171</v>
      </c>
      <c r="AR2810" s="302" t="str">
        <f>IF(ISNA(VLOOKUP(AT2810,[1]FISQ!$D$2:$J$1713,7,0)),"-",VLOOKUP(AT2810,[1]FISQ!$D$2:$J$1713,7,0))</f>
        <v>-</v>
      </c>
      <c r="AS2810" s="302" t="str">
        <f>IF(ISNA(VLOOKUP(AT2810,[1]FISQ!$D$2:$J$1713,4,0)),"-",CONCATENATE("(",VLOOKUP(AT2810,[1]FISQ!$D$2:$J$1713,4,0),")"))</f>
        <v>-</v>
      </c>
      <c r="AT2810" s="90">
        <v>3509</v>
      </c>
      <c r="AU2810" s="38"/>
      <c r="AV2810" s="38"/>
      <c r="AW2810" s="38"/>
    </row>
    <row r="2811" spans="1:49" ht="15">
      <c r="A2811" s="33">
        <v>2810</v>
      </c>
      <c r="B2811" s="33" t="str">
        <f t="shared" si="139"/>
        <v>3510_-</v>
      </c>
      <c r="C2811" s="33" t="str">
        <f t="shared" si="140"/>
        <v>2.1//-</v>
      </c>
      <c r="D2811" s="61">
        <v>3510</v>
      </c>
      <c r="E2811" s="79" t="s">
        <v>5596</v>
      </c>
      <c r="F2811" s="395" t="s">
        <v>7521</v>
      </c>
      <c r="G2811" s="62" t="str">
        <f>VLOOKUP(CONCATENATE(TEXT(I2811,"0"),"_",TEXT(F2811,"0")),[1]CodC!$A$2:$D$250,4,0)</f>
        <v>Gás adsorvido, inflamável</v>
      </c>
      <c r="H2811" s="395" t="s">
        <v>19</v>
      </c>
      <c r="I2811" s="68">
        <v>2</v>
      </c>
      <c r="J2811" s="84" t="s">
        <v>659</v>
      </c>
      <c r="K2811" s="64" t="s">
        <v>19</v>
      </c>
      <c r="L2811" s="64" t="s">
        <v>19</v>
      </c>
      <c r="M2811" s="64"/>
      <c r="N2811" s="64">
        <v>274</v>
      </c>
      <c r="O2811" s="64">
        <v>274</v>
      </c>
      <c r="P2811" s="113" t="s">
        <v>22423</v>
      </c>
      <c r="Q2811" s="79" t="s">
        <v>7229</v>
      </c>
      <c r="R2811" s="79" t="s">
        <v>633</v>
      </c>
      <c r="S2811" s="65" t="str">
        <f t="shared" ref="S2811:S2841" si="142">RIGHT(R2811,LEN(R2811)-LEN(Q2811))</f>
        <v xml:space="preserve"> SW2 </v>
      </c>
      <c r="T2811" s="69" t="s">
        <v>19</v>
      </c>
      <c r="U2811" s="69"/>
      <c r="V2811" s="69"/>
      <c r="W2811" s="69"/>
      <c r="X2811" s="69"/>
      <c r="Y2811" s="69"/>
      <c r="Z2811" s="69"/>
      <c r="AA2811" s="69"/>
      <c r="AB2811" s="69"/>
      <c r="AC2811" s="69"/>
      <c r="AD2811" s="69"/>
      <c r="AE2811" s="69"/>
      <c r="AF2811" s="69"/>
      <c r="AG2811" s="69"/>
      <c r="AH2811" s="69"/>
      <c r="AI2811" s="69"/>
      <c r="AJ2811" s="69"/>
      <c r="AK2811" s="69"/>
      <c r="AL2811" s="69"/>
      <c r="AM2811" s="73" t="s">
        <v>19</v>
      </c>
      <c r="AN2811" s="63" t="str">
        <f>IF(ISNA(VLOOKUP(D2811,[1]GRE_Tabela2!$A$4:$D$112,4,0)),"-",VLOOKUP(D2811,[1]GRE_Tabela2!$A$4:$D$112,4,0))</f>
        <v>-</v>
      </c>
      <c r="AO2811" s="84" t="s">
        <v>612</v>
      </c>
      <c r="AP2811" s="84" t="s">
        <v>613</v>
      </c>
      <c r="AQ2811" s="113">
        <v>174</v>
      </c>
      <c r="AR2811" s="302" t="str">
        <f>IF(ISNA(VLOOKUP(AT2811,[1]FISQ!$D$2:$J$1713,7,0)),"-",VLOOKUP(AT2811,[1]FISQ!$D$2:$J$1713,7,0))</f>
        <v>-</v>
      </c>
      <c r="AS2811" s="302" t="str">
        <f>IF(ISNA(VLOOKUP(AT2811,[1]FISQ!$D$2:$J$1713,4,0)),"-",CONCATENATE("(",VLOOKUP(AT2811,[1]FISQ!$D$2:$J$1713,4,0),")"))</f>
        <v>-</v>
      </c>
      <c r="AT2811" s="90">
        <v>3510</v>
      </c>
      <c r="AU2811" s="38"/>
      <c r="AV2811" s="38"/>
      <c r="AW2811" s="38"/>
    </row>
    <row r="2812" spans="1:49" ht="15">
      <c r="A2812" s="33">
        <v>2811</v>
      </c>
      <c r="B2812" s="33" t="str">
        <f t="shared" si="139"/>
        <v>3511_-</v>
      </c>
      <c r="C2812" s="33" t="str">
        <f t="shared" si="140"/>
        <v>2.2//-</v>
      </c>
      <c r="D2812" s="61">
        <v>3511</v>
      </c>
      <c r="E2812" s="79" t="s">
        <v>5597</v>
      </c>
      <c r="F2812" s="395" t="s">
        <v>7446</v>
      </c>
      <c r="G2812" s="62" t="str">
        <f>VLOOKUP(CONCATENATE(TEXT(I2812,"0"),"_",TEXT(F2812,"0")),[1]CodC!$A$2:$D$250,4,0)</f>
        <v>Gás adsorvido, asfixiante</v>
      </c>
      <c r="H2812" s="395" t="s">
        <v>19</v>
      </c>
      <c r="I2812" s="68">
        <v>2</v>
      </c>
      <c r="J2812" s="84" t="s">
        <v>6550</v>
      </c>
      <c r="K2812" s="69" t="s">
        <v>19</v>
      </c>
      <c r="L2812" s="64" t="s">
        <v>19</v>
      </c>
      <c r="M2812" s="64"/>
      <c r="N2812" s="64">
        <v>274</v>
      </c>
      <c r="O2812" s="64">
        <v>274</v>
      </c>
      <c r="P2812" s="113" t="s">
        <v>22425</v>
      </c>
      <c r="Q2812" s="79" t="s">
        <v>5598</v>
      </c>
      <c r="R2812" s="79" t="s">
        <v>5598</v>
      </c>
      <c r="S2812" s="65" t="str">
        <f t="shared" si="142"/>
        <v/>
      </c>
      <c r="T2812" s="69" t="s">
        <v>19</v>
      </c>
      <c r="U2812" s="69"/>
      <c r="V2812" s="69"/>
      <c r="W2812" s="69"/>
      <c r="X2812" s="69"/>
      <c r="Y2812" s="69"/>
      <c r="Z2812" s="69"/>
      <c r="AA2812" s="69"/>
      <c r="AB2812" s="69"/>
      <c r="AC2812" s="69"/>
      <c r="AD2812" s="69"/>
      <c r="AE2812" s="69"/>
      <c r="AF2812" s="69"/>
      <c r="AG2812" s="69"/>
      <c r="AH2812" s="69"/>
      <c r="AI2812" s="69"/>
      <c r="AJ2812" s="69"/>
      <c r="AK2812" s="69"/>
      <c r="AL2812" s="69"/>
      <c r="AM2812" s="73" t="s">
        <v>19</v>
      </c>
      <c r="AN2812" s="63" t="str">
        <f>IF(ISNA(VLOOKUP(D2812,[1]GRE_Tabela2!$A$4:$D$112,4,0)),"-",VLOOKUP(D2812,[1]GRE_Tabela2!$A$4:$D$112,4,0))</f>
        <v>-</v>
      </c>
      <c r="AO2812" s="84" t="s">
        <v>619</v>
      </c>
      <c r="AP2812" s="84" t="s">
        <v>620</v>
      </c>
      <c r="AQ2812" s="113">
        <v>174</v>
      </c>
      <c r="AR2812" s="302" t="str">
        <f>IF(ISNA(VLOOKUP(AT2812,[1]FISQ!$D$2:$J$1713,7,0)),"-",VLOOKUP(AT2812,[1]FISQ!$D$2:$J$1713,7,0))</f>
        <v>-</v>
      </c>
      <c r="AS2812" s="302" t="str">
        <f>IF(ISNA(VLOOKUP(AT2812,[1]FISQ!$D$2:$J$1713,4,0)),"-",CONCATENATE("(",VLOOKUP(AT2812,[1]FISQ!$D$2:$J$1713,4,0),")"))</f>
        <v>-</v>
      </c>
      <c r="AT2812" s="90">
        <v>3511</v>
      </c>
      <c r="AU2812" s="38"/>
      <c r="AV2812" s="38"/>
      <c r="AW2812" s="38"/>
    </row>
    <row r="2813" spans="1:49" ht="15">
      <c r="A2813" s="33">
        <v>2812</v>
      </c>
      <c r="B2813" s="33" t="str">
        <f t="shared" si="139"/>
        <v>3512_-</v>
      </c>
      <c r="C2813" s="33" t="str">
        <f t="shared" si="140"/>
        <v>2.3//-</v>
      </c>
      <c r="D2813" s="61">
        <v>3512</v>
      </c>
      <c r="E2813" s="79" t="s">
        <v>5599</v>
      </c>
      <c r="F2813" s="395" t="s">
        <v>7522</v>
      </c>
      <c r="G2813" s="62" t="str">
        <f>VLOOKUP(CONCATENATE(TEXT(I2813,"0"),"_",TEXT(F2813,"0")),[1]CodC!$A$2:$D$250,4,0)</f>
        <v>Gás adsorvido, tóxico</v>
      </c>
      <c r="H2813" s="395" t="s">
        <v>19</v>
      </c>
      <c r="I2813" s="68">
        <v>2</v>
      </c>
      <c r="J2813" s="84" t="s">
        <v>5719</v>
      </c>
      <c r="K2813" s="69" t="s">
        <v>19</v>
      </c>
      <c r="L2813" s="64" t="s">
        <v>19</v>
      </c>
      <c r="M2813" s="64"/>
      <c r="N2813" s="64">
        <v>274</v>
      </c>
      <c r="O2813" s="64">
        <v>274</v>
      </c>
      <c r="P2813" s="113" t="s">
        <v>22423</v>
      </c>
      <c r="Q2813" s="79" t="s">
        <v>7229</v>
      </c>
      <c r="R2813" s="79" t="s">
        <v>633</v>
      </c>
      <c r="S2813" s="65" t="str">
        <f t="shared" si="142"/>
        <v xml:space="preserve"> SW2 </v>
      </c>
      <c r="T2813" s="69" t="s">
        <v>19</v>
      </c>
      <c r="U2813" s="69"/>
      <c r="V2813" s="69"/>
      <c r="W2813" s="69"/>
      <c r="X2813" s="69"/>
      <c r="Y2813" s="69"/>
      <c r="Z2813" s="69"/>
      <c r="AA2813" s="69"/>
      <c r="AB2813" s="69"/>
      <c r="AC2813" s="69"/>
      <c r="AD2813" s="69"/>
      <c r="AE2813" s="69"/>
      <c r="AF2813" s="69"/>
      <c r="AG2813" s="69"/>
      <c r="AH2813" s="69"/>
      <c r="AI2813" s="69"/>
      <c r="AJ2813" s="69"/>
      <c r="AK2813" s="69"/>
      <c r="AL2813" s="69"/>
      <c r="AM2813" s="73" t="s">
        <v>19</v>
      </c>
      <c r="AN2813" s="63" t="str">
        <f>IF(ISNA(VLOOKUP(D2813,[1]GRE_Tabela2!$A$4:$D$112,4,0)),"-",VLOOKUP(D2813,[1]GRE_Tabela2!$A$4:$D$112,4,0))</f>
        <v>-</v>
      </c>
      <c r="AO2813" s="84" t="s">
        <v>619</v>
      </c>
      <c r="AP2813" s="84" t="s">
        <v>613</v>
      </c>
      <c r="AQ2813" s="113">
        <v>173</v>
      </c>
      <c r="AR2813" s="302" t="str">
        <f>IF(ISNA(VLOOKUP(AT2813,[1]FISQ!$D$2:$J$1713,7,0)),"-",VLOOKUP(AT2813,[1]FISQ!$D$2:$J$1713,7,0))</f>
        <v>-</v>
      </c>
      <c r="AS2813" s="302" t="str">
        <f>IF(ISNA(VLOOKUP(AT2813,[1]FISQ!$D$2:$J$1713,4,0)),"-",CONCATENATE("(",VLOOKUP(AT2813,[1]FISQ!$D$2:$J$1713,4,0),")"))</f>
        <v>-</v>
      </c>
      <c r="AT2813" s="90">
        <v>3512</v>
      </c>
      <c r="AU2813" s="38"/>
      <c r="AV2813" s="38"/>
      <c r="AW2813" s="38"/>
    </row>
    <row r="2814" spans="1:49" ht="15">
      <c r="A2814" s="33">
        <v>2813</v>
      </c>
      <c r="B2814" s="33" t="str">
        <f t="shared" si="139"/>
        <v>3513_-</v>
      </c>
      <c r="C2814" s="33" t="str">
        <f t="shared" si="140"/>
        <v xml:space="preserve">2.2//5.1 </v>
      </c>
      <c r="D2814" s="61">
        <v>3513</v>
      </c>
      <c r="E2814" s="79" t="s">
        <v>5600</v>
      </c>
      <c r="F2814" s="395" t="s">
        <v>7523</v>
      </c>
      <c r="G2814" s="62" t="str">
        <f>VLOOKUP(CONCATENATE(TEXT(I2814,"0"),"_",TEXT(F2814,"0")),[1]CodC!$A$2:$D$250,4,0)</f>
        <v>Gás adsorvido, comburente</v>
      </c>
      <c r="H2814" s="395" t="s">
        <v>19</v>
      </c>
      <c r="I2814" s="68">
        <v>2</v>
      </c>
      <c r="J2814" s="84" t="s">
        <v>6550</v>
      </c>
      <c r="K2814" s="84" t="s">
        <v>1617</v>
      </c>
      <c r="L2814" s="64" t="s">
        <v>19</v>
      </c>
      <c r="M2814" s="64"/>
      <c r="N2814" s="64">
        <v>274</v>
      </c>
      <c r="O2814" s="64">
        <v>274</v>
      </c>
      <c r="P2814" s="113" t="s">
        <v>22423</v>
      </c>
      <c r="Q2814" s="79" t="s">
        <v>627</v>
      </c>
      <c r="R2814" s="79" t="s">
        <v>627</v>
      </c>
      <c r="S2814" s="65" t="str">
        <f t="shared" si="142"/>
        <v/>
      </c>
      <c r="T2814" s="69" t="s">
        <v>19</v>
      </c>
      <c r="U2814" s="69"/>
      <c r="V2814" s="69"/>
      <c r="W2814" s="69"/>
      <c r="X2814" s="69"/>
      <c r="Y2814" s="69"/>
      <c r="Z2814" s="69"/>
      <c r="AA2814" s="69"/>
      <c r="AB2814" s="69"/>
      <c r="AC2814" s="69"/>
      <c r="AD2814" s="69"/>
      <c r="AE2814" s="69"/>
      <c r="AF2814" s="69"/>
      <c r="AG2814" s="69"/>
      <c r="AH2814" s="69"/>
      <c r="AI2814" s="69"/>
      <c r="AJ2814" s="69"/>
      <c r="AK2814" s="69"/>
      <c r="AL2814" s="69"/>
      <c r="AM2814" s="73" t="s">
        <v>19</v>
      </c>
      <c r="AN2814" s="63" t="str">
        <f>IF(ISNA(VLOOKUP(D2814,[1]GRE_Tabela2!$A$4:$D$112,4,0)),"-",VLOOKUP(D2814,[1]GRE_Tabela2!$A$4:$D$112,4,0))</f>
        <v>-</v>
      </c>
      <c r="AO2814" s="86" t="s">
        <v>619</v>
      </c>
      <c r="AP2814" s="84" t="s">
        <v>626</v>
      </c>
      <c r="AQ2814" s="113">
        <v>174</v>
      </c>
      <c r="AR2814" s="302" t="str">
        <f>IF(ISNA(VLOOKUP(AT2814,[1]FISQ!$D$2:$J$1713,7,0)),"-",VLOOKUP(AT2814,[1]FISQ!$D$2:$J$1713,7,0))</f>
        <v>-</v>
      </c>
      <c r="AS2814" s="302" t="str">
        <f>IF(ISNA(VLOOKUP(AT2814,[1]FISQ!$D$2:$J$1713,4,0)),"-",CONCATENATE("(",VLOOKUP(AT2814,[1]FISQ!$D$2:$J$1713,4,0),")"))</f>
        <v>-</v>
      </c>
      <c r="AT2814" s="90">
        <v>3513</v>
      </c>
      <c r="AU2814" s="38"/>
      <c r="AV2814" s="38"/>
      <c r="AW2814" s="38"/>
    </row>
    <row r="2815" spans="1:49" ht="15">
      <c r="A2815" s="33">
        <v>2814</v>
      </c>
      <c r="B2815" s="33" t="str">
        <f t="shared" si="139"/>
        <v>3514_-</v>
      </c>
      <c r="C2815" s="33" t="str">
        <f t="shared" si="140"/>
        <v xml:space="preserve">2.3//2.1 </v>
      </c>
      <c r="D2815" s="61">
        <v>3514</v>
      </c>
      <c r="E2815" s="79" t="s">
        <v>5601</v>
      </c>
      <c r="F2815" s="395" t="s">
        <v>7524</v>
      </c>
      <c r="G2815" s="62" t="str">
        <f>VLOOKUP(CONCATENATE(TEXT(I2815,"0"),"_",TEXT(F2815,"0")),[1]CodC!$A$2:$D$250,4,0)</f>
        <v>Gás adsorvido, tóxico, inflamável</v>
      </c>
      <c r="H2815" s="395" t="s">
        <v>19</v>
      </c>
      <c r="I2815" s="68">
        <v>2</v>
      </c>
      <c r="J2815" s="84" t="s">
        <v>5719</v>
      </c>
      <c r="K2815" s="84" t="s">
        <v>611</v>
      </c>
      <c r="L2815" s="64" t="s">
        <v>19</v>
      </c>
      <c r="M2815" s="64"/>
      <c r="N2815" s="64">
        <v>274</v>
      </c>
      <c r="O2815" s="64">
        <v>274</v>
      </c>
      <c r="P2815" s="113" t="s">
        <v>22423</v>
      </c>
      <c r="Q2815" s="79" t="s">
        <v>7229</v>
      </c>
      <c r="R2815" s="79" t="s">
        <v>633</v>
      </c>
      <c r="S2815" s="65" t="str">
        <f t="shared" si="142"/>
        <v xml:space="preserve"> SW2 </v>
      </c>
      <c r="T2815" s="69" t="s">
        <v>19</v>
      </c>
      <c r="U2815" s="69"/>
      <c r="V2815" s="69"/>
      <c r="W2815" s="69"/>
      <c r="X2815" s="69"/>
      <c r="Y2815" s="69"/>
      <c r="Z2815" s="69"/>
      <c r="AA2815" s="69"/>
      <c r="AB2815" s="69"/>
      <c r="AC2815" s="69"/>
      <c r="AD2815" s="69"/>
      <c r="AE2815" s="69"/>
      <c r="AF2815" s="69"/>
      <c r="AG2815" s="69"/>
      <c r="AH2815" s="69"/>
      <c r="AI2815" s="69"/>
      <c r="AJ2815" s="69"/>
      <c r="AK2815" s="69"/>
      <c r="AL2815" s="69"/>
      <c r="AM2815" s="73" t="s">
        <v>19</v>
      </c>
      <c r="AN2815" s="63" t="str">
        <f>IF(ISNA(VLOOKUP(D2815,[1]GRE_Tabela2!$A$4:$D$112,4,0)),"-",VLOOKUP(D2815,[1]GRE_Tabela2!$A$4:$D$112,4,0))</f>
        <v>-</v>
      </c>
      <c r="AO2815" s="84" t="s">
        <v>612</v>
      </c>
      <c r="AP2815" s="84" t="s">
        <v>613</v>
      </c>
      <c r="AQ2815" s="113">
        <v>173</v>
      </c>
      <c r="AR2815" s="302" t="str">
        <f>IF(ISNA(VLOOKUP(AT2815,[1]FISQ!$D$2:$J$1713,7,0)),"-",VLOOKUP(AT2815,[1]FISQ!$D$2:$J$1713,7,0))</f>
        <v>-</v>
      </c>
      <c r="AS2815" s="302" t="str">
        <f>IF(ISNA(VLOOKUP(AT2815,[1]FISQ!$D$2:$J$1713,4,0)),"-",CONCATENATE("(",VLOOKUP(AT2815,[1]FISQ!$D$2:$J$1713,4,0),")"))</f>
        <v>-</v>
      </c>
      <c r="AT2815" s="90">
        <v>3514</v>
      </c>
      <c r="AU2815" s="38"/>
      <c r="AV2815" s="38"/>
      <c r="AW2815" s="38"/>
    </row>
    <row r="2816" spans="1:49" ht="15">
      <c r="A2816" s="33">
        <v>2815</v>
      </c>
      <c r="B2816" s="33" t="str">
        <f t="shared" si="139"/>
        <v>3515_-</v>
      </c>
      <c r="C2816" s="33" t="str">
        <f t="shared" si="140"/>
        <v xml:space="preserve">2.3//5.1 </v>
      </c>
      <c r="D2816" s="61">
        <v>3515</v>
      </c>
      <c r="E2816" s="79" t="s">
        <v>5602</v>
      </c>
      <c r="F2816" s="395" t="s">
        <v>7525</v>
      </c>
      <c r="G2816" s="62" t="str">
        <f>VLOOKUP(CONCATENATE(TEXT(I2816,"0"),"_",TEXT(F2816,"0")),[1]CodC!$A$2:$D$250,4,0)</f>
        <v>Gás adsorvido, tóxico, comburente</v>
      </c>
      <c r="H2816" s="395" t="s">
        <v>19</v>
      </c>
      <c r="I2816" s="68">
        <v>2</v>
      </c>
      <c r="J2816" s="84" t="s">
        <v>5719</v>
      </c>
      <c r="K2816" s="84" t="s">
        <v>1617</v>
      </c>
      <c r="L2816" s="64" t="s">
        <v>19</v>
      </c>
      <c r="M2816" s="64"/>
      <c r="N2816" s="64">
        <v>274</v>
      </c>
      <c r="O2816" s="64">
        <v>274</v>
      </c>
      <c r="P2816" s="113" t="s">
        <v>22423</v>
      </c>
      <c r="Q2816" s="79" t="s">
        <v>7229</v>
      </c>
      <c r="R2816" s="79" t="s">
        <v>633</v>
      </c>
      <c r="S2816" s="65" t="str">
        <f t="shared" si="142"/>
        <v xml:space="preserve"> SW2 </v>
      </c>
      <c r="T2816" s="69" t="s">
        <v>19</v>
      </c>
      <c r="U2816" s="69"/>
      <c r="V2816" s="69"/>
      <c r="W2816" s="69"/>
      <c r="X2816" s="69"/>
      <c r="Y2816" s="69"/>
      <c r="Z2816" s="69"/>
      <c r="AA2816" s="69"/>
      <c r="AB2816" s="69"/>
      <c r="AC2816" s="69"/>
      <c r="AD2816" s="69"/>
      <c r="AE2816" s="69"/>
      <c r="AF2816" s="69"/>
      <c r="AG2816" s="69"/>
      <c r="AH2816" s="69"/>
      <c r="AI2816" s="69"/>
      <c r="AJ2816" s="69"/>
      <c r="AK2816" s="69"/>
      <c r="AL2816" s="69"/>
      <c r="AM2816" s="73" t="s">
        <v>19</v>
      </c>
      <c r="AN2816" s="63" t="str">
        <f>IF(ISNA(VLOOKUP(D2816,[1]GRE_Tabela2!$A$4:$D$112,4,0)),"-",VLOOKUP(D2816,[1]GRE_Tabela2!$A$4:$D$112,4,0))</f>
        <v>-</v>
      </c>
      <c r="AO2816" s="86" t="s">
        <v>619</v>
      </c>
      <c r="AP2816" s="84" t="s">
        <v>626</v>
      </c>
      <c r="AQ2816" s="113">
        <v>173</v>
      </c>
      <c r="AR2816" s="302" t="str">
        <f>IF(ISNA(VLOOKUP(AT2816,[1]FISQ!$D$2:$J$1713,7,0)),"-",VLOOKUP(AT2816,[1]FISQ!$D$2:$J$1713,7,0))</f>
        <v>-</v>
      </c>
      <c r="AS2816" s="302" t="str">
        <f>IF(ISNA(VLOOKUP(AT2816,[1]FISQ!$D$2:$J$1713,4,0)),"-",CONCATENATE("(",VLOOKUP(AT2816,[1]FISQ!$D$2:$J$1713,4,0),")"))</f>
        <v>-</v>
      </c>
      <c r="AT2816" s="90">
        <v>3515</v>
      </c>
      <c r="AU2816" s="38"/>
      <c r="AV2816" s="38"/>
      <c r="AW2816" s="38"/>
    </row>
    <row r="2817" spans="1:49" ht="25.5">
      <c r="A2817" s="33">
        <v>2816</v>
      </c>
      <c r="B2817" s="33" t="str">
        <f t="shared" si="139"/>
        <v>3516_-</v>
      </c>
      <c r="C2817" s="33" t="str">
        <f t="shared" si="140"/>
        <v>2.3//8</v>
      </c>
      <c r="D2817" s="61">
        <v>3516</v>
      </c>
      <c r="E2817" s="79" t="s">
        <v>5603</v>
      </c>
      <c r="F2817" s="395" t="s">
        <v>7526</v>
      </c>
      <c r="G2817" s="62" t="str">
        <f>VLOOKUP(CONCATENATE(TEXT(I2817,"0"),"_",TEXT(F2817,"0")),[1]CodC!$A$2:$D$250,4,0)</f>
        <v>Gás adsorvido, tóxico, corrosivo</v>
      </c>
      <c r="H2817" s="395" t="s">
        <v>19</v>
      </c>
      <c r="I2817" s="68">
        <v>2</v>
      </c>
      <c r="J2817" s="84" t="s">
        <v>5719</v>
      </c>
      <c r="K2817" s="84">
        <v>8</v>
      </c>
      <c r="L2817" s="64" t="s">
        <v>19</v>
      </c>
      <c r="M2817" s="64"/>
      <c r="N2817" s="64" t="s">
        <v>24648</v>
      </c>
      <c r="O2817" s="64" t="s">
        <v>6674</v>
      </c>
      <c r="P2817" s="113" t="s">
        <v>22423</v>
      </c>
      <c r="Q2817" s="79" t="s">
        <v>7229</v>
      </c>
      <c r="R2817" s="79" t="s">
        <v>633</v>
      </c>
      <c r="S2817" s="65" t="str">
        <f t="shared" si="142"/>
        <v xml:space="preserve"> SW2 </v>
      </c>
      <c r="T2817" s="69" t="s">
        <v>19</v>
      </c>
      <c r="U2817" s="69"/>
      <c r="V2817" s="69"/>
      <c r="W2817" s="69"/>
      <c r="X2817" s="69"/>
      <c r="Y2817" s="69"/>
      <c r="Z2817" s="69"/>
      <c r="AA2817" s="69"/>
      <c r="AB2817" s="69"/>
      <c r="AC2817" s="69"/>
      <c r="AD2817" s="69"/>
      <c r="AE2817" s="69"/>
      <c r="AF2817" s="69"/>
      <c r="AG2817" s="69"/>
      <c r="AH2817" s="69"/>
      <c r="AI2817" s="69"/>
      <c r="AJ2817" s="69"/>
      <c r="AK2817" s="69"/>
      <c r="AL2817" s="69"/>
      <c r="AM2817" s="73" t="s">
        <v>19</v>
      </c>
      <c r="AN2817" s="63" t="str">
        <f>IF(ISNA(VLOOKUP(D2817,[1]GRE_Tabela2!$A$4:$D$112,4,0)),"-",VLOOKUP(D2817,[1]GRE_Tabela2!$A$4:$D$112,4,0))</f>
        <v>-</v>
      </c>
      <c r="AO2817" s="84" t="s">
        <v>619</v>
      </c>
      <c r="AP2817" s="84" t="s">
        <v>613</v>
      </c>
      <c r="AQ2817" s="113">
        <v>173</v>
      </c>
      <c r="AR2817" s="302" t="str">
        <f>IF(ISNA(VLOOKUP(AT2817,[1]FISQ!$D$2:$J$1713,7,0)),"-",VLOOKUP(AT2817,[1]FISQ!$D$2:$J$1713,7,0))</f>
        <v>-</v>
      </c>
      <c r="AS2817" s="302" t="str">
        <f>IF(ISNA(VLOOKUP(AT2817,[1]FISQ!$D$2:$J$1713,4,0)),"-",CONCATENATE("(",VLOOKUP(AT2817,[1]FISQ!$D$2:$J$1713,4,0),")"))</f>
        <v>-</v>
      </c>
      <c r="AT2817" s="90">
        <v>3516</v>
      </c>
      <c r="AU2817" s="38" t="s">
        <v>6539</v>
      </c>
      <c r="AV2817" s="30"/>
      <c r="AW2817" s="38"/>
    </row>
    <row r="2818" spans="1:49" ht="15">
      <c r="A2818" s="33">
        <v>2817</v>
      </c>
      <c r="B2818" s="33" t="str">
        <f t="shared" si="139"/>
        <v>3517_-</v>
      </c>
      <c r="C2818" s="33" t="str">
        <f t="shared" si="140"/>
        <v xml:space="preserve">2.3//2.1/8 </v>
      </c>
      <c r="D2818" s="61">
        <v>3517</v>
      </c>
      <c r="E2818" s="79" t="s">
        <v>5604</v>
      </c>
      <c r="F2818" s="395" t="s">
        <v>7527</v>
      </c>
      <c r="G2818" s="62" t="str">
        <f>VLOOKUP(CONCATENATE(TEXT(I2818,"0"),"_",TEXT(F2818,"0")),[1]CodC!$A$2:$D$250,4,0)</f>
        <v>Gás adsorvido, tóxico, inflamável, corrosiv</v>
      </c>
      <c r="H2818" s="395" t="s">
        <v>19</v>
      </c>
      <c r="I2818" s="68">
        <v>2</v>
      </c>
      <c r="J2818" s="84" t="s">
        <v>5719</v>
      </c>
      <c r="K2818" s="84" t="s">
        <v>5605</v>
      </c>
      <c r="L2818" s="64" t="s">
        <v>19</v>
      </c>
      <c r="M2818" s="64"/>
      <c r="N2818" s="64">
        <v>274</v>
      </c>
      <c r="O2818" s="64">
        <v>274</v>
      </c>
      <c r="P2818" s="113" t="s">
        <v>22423</v>
      </c>
      <c r="Q2818" s="79" t="s">
        <v>7229</v>
      </c>
      <c r="R2818" s="79" t="s">
        <v>633</v>
      </c>
      <c r="S2818" s="65" t="str">
        <f t="shared" si="142"/>
        <v xml:space="preserve"> SW2 </v>
      </c>
      <c r="T2818" s="84" t="s">
        <v>7222</v>
      </c>
      <c r="U2818" s="84"/>
      <c r="V2818" s="84"/>
      <c r="W2818" s="84"/>
      <c r="X2818" s="84"/>
      <c r="Y2818" s="84"/>
      <c r="Z2818" s="84"/>
      <c r="AA2818" s="84"/>
      <c r="AB2818" s="84"/>
      <c r="AC2818" s="84"/>
      <c r="AD2818" s="84"/>
      <c r="AE2818" s="84"/>
      <c r="AF2818" s="84"/>
      <c r="AG2818" s="84"/>
      <c r="AH2818" s="84"/>
      <c r="AI2818" s="84"/>
      <c r="AJ2818" s="84"/>
      <c r="AK2818" s="84"/>
      <c r="AL2818" s="84"/>
      <c r="AM2818" s="73" t="s">
        <v>19</v>
      </c>
      <c r="AN2818" s="63" t="str">
        <f>IF(ISNA(VLOOKUP(D2818,[1]GRE_Tabela2!$A$4:$D$112,4,0)),"-",VLOOKUP(D2818,[1]GRE_Tabela2!$A$4:$D$112,4,0))</f>
        <v>-</v>
      </c>
      <c r="AO2818" s="84" t="s">
        <v>612</v>
      </c>
      <c r="AP2818" s="84" t="s">
        <v>613</v>
      </c>
      <c r="AQ2818" s="113">
        <v>173</v>
      </c>
      <c r="AR2818" s="302" t="str">
        <f>IF(ISNA(VLOOKUP(AT2818,[1]FISQ!$D$2:$J$1713,7,0)),"-",VLOOKUP(AT2818,[1]FISQ!$D$2:$J$1713,7,0))</f>
        <v>-</v>
      </c>
      <c r="AS2818" s="302" t="str">
        <f>IF(ISNA(VLOOKUP(AT2818,[1]FISQ!$D$2:$J$1713,4,0)),"-",CONCATENATE("(",VLOOKUP(AT2818,[1]FISQ!$D$2:$J$1713,4,0),")"))</f>
        <v>-</v>
      </c>
      <c r="AT2818" s="90">
        <v>3517</v>
      </c>
      <c r="AU2818" s="38" t="s">
        <v>6539</v>
      </c>
      <c r="AV2818" s="30"/>
      <c r="AW2818" s="38"/>
    </row>
    <row r="2819" spans="1:49" ht="15">
      <c r="A2819" s="33">
        <v>2818</v>
      </c>
      <c r="B2819" s="33" t="str">
        <f t="shared" si="139"/>
        <v>3518_-</v>
      </c>
      <c r="C2819" s="33" t="str">
        <f t="shared" si="140"/>
        <v xml:space="preserve">2.3//5.1/8 </v>
      </c>
      <c r="D2819" s="61">
        <v>3518</v>
      </c>
      <c r="E2819" s="79" t="s">
        <v>5606</v>
      </c>
      <c r="F2819" s="395" t="s">
        <v>7528</v>
      </c>
      <c r="G2819" s="62" t="str">
        <f>VLOOKUP(CONCATENATE(TEXT(I2819,"0"),"_",TEXT(F2819,"0")),[1]CodC!$A$2:$D$250,4,0)</f>
        <v>Gás adsorvido, tóxico, comburente, corrosivo</v>
      </c>
      <c r="H2819" s="395" t="s">
        <v>19</v>
      </c>
      <c r="I2819" s="68">
        <v>2</v>
      </c>
      <c r="J2819" s="84" t="s">
        <v>5719</v>
      </c>
      <c r="K2819" s="84" t="s">
        <v>5607</v>
      </c>
      <c r="L2819" s="64" t="s">
        <v>19</v>
      </c>
      <c r="M2819" s="64"/>
      <c r="N2819" s="64">
        <v>274</v>
      </c>
      <c r="O2819" s="64">
        <v>274</v>
      </c>
      <c r="P2819" s="113" t="s">
        <v>22423</v>
      </c>
      <c r="Q2819" s="79" t="s">
        <v>7229</v>
      </c>
      <c r="R2819" s="79" t="s">
        <v>633</v>
      </c>
      <c r="S2819" s="65" t="str">
        <f t="shared" si="142"/>
        <v xml:space="preserve"> SW2 </v>
      </c>
      <c r="T2819" s="84" t="s">
        <v>7197</v>
      </c>
      <c r="U2819" s="84"/>
      <c r="V2819" s="84"/>
      <c r="W2819" s="84"/>
      <c r="X2819" s="84"/>
      <c r="Y2819" s="84"/>
      <c r="Z2819" s="84"/>
      <c r="AA2819" s="84"/>
      <c r="AB2819" s="84"/>
      <c r="AC2819" s="84"/>
      <c r="AD2819" s="84"/>
      <c r="AE2819" s="84"/>
      <c r="AF2819" s="84"/>
      <c r="AG2819" s="84"/>
      <c r="AH2819" s="84"/>
      <c r="AI2819" s="84"/>
      <c r="AJ2819" s="84"/>
      <c r="AK2819" s="84"/>
      <c r="AL2819" s="84"/>
      <c r="AM2819" s="73" t="s">
        <v>19</v>
      </c>
      <c r="AN2819" s="63" t="str">
        <f>IF(ISNA(VLOOKUP(D2819,[1]GRE_Tabela2!$A$4:$D$112,4,0)),"-",VLOOKUP(D2819,[1]GRE_Tabela2!$A$4:$D$112,4,0))</f>
        <v>-</v>
      </c>
      <c r="AO2819" s="86" t="s">
        <v>619</v>
      </c>
      <c r="AP2819" s="84" t="s">
        <v>626</v>
      </c>
      <c r="AQ2819" s="113">
        <v>173</v>
      </c>
      <c r="AR2819" s="302" t="str">
        <f>IF(ISNA(VLOOKUP(AT2819,[1]FISQ!$D$2:$J$1713,7,0)),"-",VLOOKUP(AT2819,[1]FISQ!$D$2:$J$1713,7,0))</f>
        <v>-</v>
      </c>
      <c r="AS2819" s="302" t="str">
        <f>IF(ISNA(VLOOKUP(AT2819,[1]FISQ!$D$2:$J$1713,4,0)),"-",CONCATENATE("(",VLOOKUP(AT2819,[1]FISQ!$D$2:$J$1713,4,0),")"))</f>
        <v>-</v>
      </c>
      <c r="AT2819" s="90">
        <v>3518</v>
      </c>
      <c r="AU2819" s="38" t="s">
        <v>6539</v>
      </c>
      <c r="AV2819" s="30"/>
      <c r="AW2819" s="38"/>
    </row>
    <row r="2820" spans="1:49" ht="89.25">
      <c r="A2820" s="33">
        <v>2819</v>
      </c>
      <c r="B2820" s="33" t="str">
        <f t="shared" si="139"/>
        <v>3519_-</v>
      </c>
      <c r="C2820" s="33" t="str">
        <f t="shared" si="140"/>
        <v>2.3//8</v>
      </c>
      <c r="D2820" s="61">
        <v>3519</v>
      </c>
      <c r="E2820" s="79" t="s">
        <v>5608</v>
      </c>
      <c r="F2820" s="395" t="s">
        <v>7526</v>
      </c>
      <c r="G2820" s="62" t="str">
        <f>VLOOKUP(CONCATENATE(TEXT(I2820,"0"),"_",TEXT(F2820,"0")),[1]CodC!$A$2:$D$250,4,0)</f>
        <v>Gás adsorvido, tóxico, corrosivo</v>
      </c>
      <c r="H2820" s="395" t="s">
        <v>19</v>
      </c>
      <c r="I2820" s="68">
        <v>2</v>
      </c>
      <c r="J2820" s="84" t="s">
        <v>5719</v>
      </c>
      <c r="K2820" s="84">
        <v>8</v>
      </c>
      <c r="L2820" s="64" t="s">
        <v>19</v>
      </c>
      <c r="M2820" s="64"/>
      <c r="N2820" s="64" t="s">
        <v>19</v>
      </c>
      <c r="O2820" s="64" t="s">
        <v>19</v>
      </c>
      <c r="P2820" s="113" t="s">
        <v>22423</v>
      </c>
      <c r="Q2820" s="79" t="s">
        <v>7229</v>
      </c>
      <c r="R2820" s="79" t="s">
        <v>633</v>
      </c>
      <c r="S2820" s="65" t="str">
        <f t="shared" si="142"/>
        <v xml:space="preserve"> SW2 </v>
      </c>
      <c r="T2820" s="69" t="s">
        <v>19</v>
      </c>
      <c r="U2820" s="69"/>
      <c r="V2820" s="69"/>
      <c r="W2820" s="69"/>
      <c r="X2820" s="69"/>
      <c r="Y2820" s="69"/>
      <c r="Z2820" s="69"/>
      <c r="AA2820" s="69"/>
      <c r="AB2820" s="69"/>
      <c r="AC2820" s="69"/>
      <c r="AD2820" s="69"/>
      <c r="AE2820" s="69"/>
      <c r="AF2820" s="69"/>
      <c r="AG2820" s="69"/>
      <c r="AH2820" s="69"/>
      <c r="AI2820" s="69"/>
      <c r="AJ2820" s="69"/>
      <c r="AK2820" s="69"/>
      <c r="AL2820" s="69"/>
      <c r="AM2820" s="79" t="s">
        <v>6527</v>
      </c>
      <c r="AN2820" s="63" t="str">
        <f>IF(ISNA(VLOOKUP(D2820,[1]GRE_Tabela2!$A$4:$D$112,4,0)),"-",VLOOKUP(D2820,[1]GRE_Tabela2!$A$4:$D$112,4,0))</f>
        <v>-</v>
      </c>
      <c r="AO2820" s="84" t="s">
        <v>619</v>
      </c>
      <c r="AP2820" s="84" t="s">
        <v>613</v>
      </c>
      <c r="AQ2820" s="113">
        <v>173</v>
      </c>
      <c r="AR2820" s="302" t="str">
        <f>IF(ISNA(VLOOKUP(AT2820,[1]FISQ!$D$2:$J$1713,7,0)),"-",VLOOKUP(AT2820,[1]FISQ!$D$2:$J$1713,7,0))</f>
        <v>-</v>
      </c>
      <c r="AS2820" s="302" t="str">
        <f>IF(ISNA(VLOOKUP(AT2820,[1]FISQ!$D$2:$J$1713,4,0)),"-",CONCATENATE("(",VLOOKUP(AT2820,[1]FISQ!$D$2:$J$1713,4,0),")"))</f>
        <v>-</v>
      </c>
      <c r="AT2820" s="90">
        <v>3519</v>
      </c>
      <c r="AU2820" s="38"/>
      <c r="AV2820" s="30"/>
      <c r="AW2820" s="38"/>
    </row>
    <row r="2821" spans="1:49" ht="63.75">
      <c r="A2821" s="33">
        <v>2820</v>
      </c>
      <c r="B2821" s="33" t="str">
        <f t="shared" si="139"/>
        <v>3520_-</v>
      </c>
      <c r="C2821" s="33" t="str">
        <f t="shared" si="140"/>
        <v xml:space="preserve">2.3//5.1/8 </v>
      </c>
      <c r="D2821" s="61">
        <v>3520</v>
      </c>
      <c r="E2821" s="79" t="s">
        <v>5609</v>
      </c>
      <c r="F2821" s="395" t="s">
        <v>7528</v>
      </c>
      <c r="G2821" s="62" t="str">
        <f>VLOOKUP(CONCATENATE(TEXT(I2821,"0"),"_",TEXT(F2821,"0")),[1]CodC!$A$2:$D$250,4,0)</f>
        <v>Gás adsorvido, tóxico, comburente, corrosivo</v>
      </c>
      <c r="H2821" s="395" t="s">
        <v>19</v>
      </c>
      <c r="I2821" s="68">
        <v>2</v>
      </c>
      <c r="J2821" s="84" t="s">
        <v>5719</v>
      </c>
      <c r="K2821" s="84" t="s">
        <v>5607</v>
      </c>
      <c r="L2821" s="64" t="s">
        <v>19</v>
      </c>
      <c r="M2821" s="64"/>
      <c r="N2821" s="64" t="s">
        <v>19</v>
      </c>
      <c r="O2821" s="64" t="s">
        <v>19</v>
      </c>
      <c r="P2821" s="113" t="s">
        <v>22423</v>
      </c>
      <c r="Q2821" s="79" t="s">
        <v>7229</v>
      </c>
      <c r="R2821" s="79" t="s">
        <v>633</v>
      </c>
      <c r="S2821" s="65" t="str">
        <f t="shared" si="142"/>
        <v xml:space="preserve"> SW2 </v>
      </c>
      <c r="T2821" s="84" t="s">
        <v>7197</v>
      </c>
      <c r="U2821" s="84"/>
      <c r="V2821" s="84"/>
      <c r="W2821" s="84"/>
      <c r="X2821" s="84"/>
      <c r="Y2821" s="84"/>
      <c r="Z2821" s="84"/>
      <c r="AA2821" s="84"/>
      <c r="AB2821" s="84"/>
      <c r="AC2821" s="84"/>
      <c r="AD2821" s="84"/>
      <c r="AE2821" s="84"/>
      <c r="AF2821" s="84"/>
      <c r="AG2821" s="84"/>
      <c r="AH2821" s="84"/>
      <c r="AI2821" s="84"/>
      <c r="AJ2821" s="84"/>
      <c r="AK2821" s="84"/>
      <c r="AL2821" s="84"/>
      <c r="AM2821" s="79" t="s">
        <v>5610</v>
      </c>
      <c r="AN2821" s="63" t="str">
        <f>IF(ISNA(VLOOKUP(D2821,[1]GRE_Tabela2!$A$4:$D$112,4,0)),"-",VLOOKUP(D2821,[1]GRE_Tabela2!$A$4:$D$112,4,0))</f>
        <v>-</v>
      </c>
      <c r="AO2821" s="84" t="s">
        <v>619</v>
      </c>
      <c r="AP2821" s="84" t="s">
        <v>626</v>
      </c>
      <c r="AQ2821" s="113">
        <v>173</v>
      </c>
      <c r="AR2821" s="302" t="str">
        <f>IF(ISNA(VLOOKUP(AT2821,[1]FISQ!$D$2:$J$1713,7,0)),"-",VLOOKUP(AT2821,[1]FISQ!$D$2:$J$1713,7,0))</f>
        <v>-</v>
      </c>
      <c r="AS2821" s="302" t="str">
        <f>IF(ISNA(VLOOKUP(AT2821,[1]FISQ!$D$2:$J$1713,4,0)),"-",CONCATENATE("(",VLOOKUP(AT2821,[1]FISQ!$D$2:$J$1713,4,0),")"))</f>
        <v>-</v>
      </c>
      <c r="AT2821" s="90">
        <v>3520</v>
      </c>
      <c r="AU2821" s="38"/>
      <c r="AV2821" s="30"/>
      <c r="AW2821" s="38"/>
    </row>
    <row r="2822" spans="1:49" ht="51">
      <c r="A2822" s="33">
        <v>2821</v>
      </c>
      <c r="B2822" s="33" t="str">
        <f t="shared" ref="B2822:B2855" si="143">CONCATENATE(TEXT(D2822,"0000"),"_",TEXT(L2822,"0"))</f>
        <v>3521_-</v>
      </c>
      <c r="C2822" s="33" t="str">
        <f t="shared" ref="C2822:C2885" si="144">CONCATENATE(TEXT(J2822,"0"),"//",TEXT(K2822,"0"))</f>
        <v>2.3//8</v>
      </c>
      <c r="D2822" s="61">
        <v>3521</v>
      </c>
      <c r="E2822" s="79" t="s">
        <v>5611</v>
      </c>
      <c r="F2822" s="395" t="s">
        <v>7526</v>
      </c>
      <c r="G2822" s="62" t="str">
        <f>VLOOKUP(CONCATENATE(TEXT(I2822,"0"),"_",TEXT(F2822,"0")),[1]CodC!$A$2:$D$250,4,0)</f>
        <v>Gás adsorvido, tóxico, corrosivo</v>
      </c>
      <c r="H2822" s="395" t="s">
        <v>19</v>
      </c>
      <c r="I2822" s="68">
        <v>2</v>
      </c>
      <c r="J2822" s="84" t="s">
        <v>5719</v>
      </c>
      <c r="K2822" s="84">
        <v>8</v>
      </c>
      <c r="L2822" s="64" t="s">
        <v>19</v>
      </c>
      <c r="M2822" s="64"/>
      <c r="N2822" s="64" t="s">
        <v>19</v>
      </c>
      <c r="O2822" s="64" t="s">
        <v>19</v>
      </c>
      <c r="P2822" s="113" t="s">
        <v>22423</v>
      </c>
      <c r="Q2822" s="79" t="s">
        <v>7229</v>
      </c>
      <c r="R2822" s="79" t="s">
        <v>633</v>
      </c>
      <c r="S2822" s="65" t="str">
        <f t="shared" si="142"/>
        <v xml:space="preserve"> SW2 </v>
      </c>
      <c r="T2822" s="69" t="s">
        <v>19</v>
      </c>
      <c r="U2822" s="69"/>
      <c r="V2822" s="69"/>
      <c r="W2822" s="69"/>
      <c r="X2822" s="69"/>
      <c r="Y2822" s="69"/>
      <c r="Z2822" s="69"/>
      <c r="AA2822" s="69"/>
      <c r="AB2822" s="69"/>
      <c r="AC2822" s="69"/>
      <c r="AD2822" s="69"/>
      <c r="AE2822" s="69"/>
      <c r="AF2822" s="69"/>
      <c r="AG2822" s="69"/>
      <c r="AH2822" s="69"/>
      <c r="AI2822" s="69"/>
      <c r="AJ2822" s="69"/>
      <c r="AK2822" s="69"/>
      <c r="AL2822" s="69"/>
      <c r="AM2822" s="79" t="s">
        <v>5612</v>
      </c>
      <c r="AN2822" s="63" t="str">
        <f>IF(ISNA(VLOOKUP(D2822,[1]GRE_Tabela2!$A$4:$D$112,4,0)),"-",VLOOKUP(D2822,[1]GRE_Tabela2!$A$4:$D$112,4,0))</f>
        <v>-</v>
      </c>
      <c r="AO2822" s="84" t="s">
        <v>619</v>
      </c>
      <c r="AP2822" s="84" t="s">
        <v>613</v>
      </c>
      <c r="AQ2822" s="113">
        <v>173</v>
      </c>
      <c r="AR2822" s="302" t="str">
        <f>IF(ISNA(VLOOKUP(AT2822,[1]FISQ!$D$2:$J$1713,7,0)),"-",VLOOKUP(AT2822,[1]FISQ!$D$2:$J$1713,7,0))</f>
        <v>-</v>
      </c>
      <c r="AS2822" s="302" t="str">
        <f>IF(ISNA(VLOOKUP(AT2822,[1]FISQ!$D$2:$J$1713,4,0)),"-",CONCATENATE("(",VLOOKUP(AT2822,[1]FISQ!$D$2:$J$1713,4,0),")"))</f>
        <v>-</v>
      </c>
      <c r="AT2822" s="90">
        <v>3521</v>
      </c>
      <c r="AU2822" s="38"/>
      <c r="AV2822" s="30"/>
      <c r="AW2822" s="38"/>
    </row>
    <row r="2823" spans="1:49" ht="38.25">
      <c r="A2823" s="33">
        <v>2822</v>
      </c>
      <c r="B2823" s="33" t="str">
        <f t="shared" si="143"/>
        <v>3522_-</v>
      </c>
      <c r="C2823" s="33" t="str">
        <f t="shared" si="144"/>
        <v xml:space="preserve">2.3//2.1 </v>
      </c>
      <c r="D2823" s="61">
        <v>3522</v>
      </c>
      <c r="E2823" s="79" t="s">
        <v>5613</v>
      </c>
      <c r="F2823" s="395" t="s">
        <v>7524</v>
      </c>
      <c r="G2823" s="62" t="str">
        <f>VLOOKUP(CONCATENATE(TEXT(I2823,"0"),"_",TEXT(F2823,"0")),[1]CodC!$A$2:$D$250,4,0)</f>
        <v>Gás adsorvido, tóxico, inflamável</v>
      </c>
      <c r="H2823" s="395" t="s">
        <v>19</v>
      </c>
      <c r="I2823" s="68">
        <v>2</v>
      </c>
      <c r="J2823" s="84" t="s">
        <v>5719</v>
      </c>
      <c r="K2823" s="84" t="s">
        <v>611</v>
      </c>
      <c r="L2823" s="64" t="s">
        <v>19</v>
      </c>
      <c r="M2823" s="64"/>
      <c r="N2823" s="64" t="s">
        <v>19</v>
      </c>
      <c r="O2823" s="64" t="s">
        <v>19</v>
      </c>
      <c r="P2823" s="113" t="s">
        <v>22423</v>
      </c>
      <c r="Q2823" s="79" t="s">
        <v>7229</v>
      </c>
      <c r="R2823" s="79" t="s">
        <v>1216</v>
      </c>
      <c r="S2823" s="65" t="str">
        <f t="shared" si="142"/>
        <v xml:space="preserve"> SW2</v>
      </c>
      <c r="T2823" s="69" t="s">
        <v>19</v>
      </c>
      <c r="U2823" s="69"/>
      <c r="V2823" s="69"/>
      <c r="W2823" s="69"/>
      <c r="X2823" s="69"/>
      <c r="Y2823" s="69"/>
      <c r="Z2823" s="69"/>
      <c r="AA2823" s="69"/>
      <c r="AB2823" s="69"/>
      <c r="AC2823" s="69"/>
      <c r="AD2823" s="69"/>
      <c r="AE2823" s="69"/>
      <c r="AF2823" s="69"/>
      <c r="AG2823" s="69"/>
      <c r="AH2823" s="69"/>
      <c r="AI2823" s="69"/>
      <c r="AJ2823" s="69"/>
      <c r="AK2823" s="69"/>
      <c r="AL2823" s="69"/>
      <c r="AM2823" s="79" t="s">
        <v>5614</v>
      </c>
      <c r="AN2823" s="63" t="str">
        <f>IF(ISNA(VLOOKUP(D2823,[1]GRE_Tabela2!$A$4:$D$112,4,0)),"-",VLOOKUP(D2823,[1]GRE_Tabela2!$A$4:$D$112,4,0))</f>
        <v>-</v>
      </c>
      <c r="AO2823" s="84" t="s">
        <v>612</v>
      </c>
      <c r="AP2823" s="84" t="s">
        <v>613</v>
      </c>
      <c r="AQ2823" s="113">
        <v>173</v>
      </c>
      <c r="AR2823" s="302" t="str">
        <f>IF(ISNA(VLOOKUP(AT2823,[1]FISQ!$D$2:$J$1713,7,0)),"-",VLOOKUP(AT2823,[1]FISQ!$D$2:$J$1713,7,0))</f>
        <v>-</v>
      </c>
      <c r="AS2823" s="302" t="str">
        <f>IF(ISNA(VLOOKUP(AT2823,[1]FISQ!$D$2:$J$1713,4,0)),"-",CONCATENATE("(",VLOOKUP(AT2823,[1]FISQ!$D$2:$J$1713,4,0),")"))</f>
        <v>-</v>
      </c>
      <c r="AT2823" s="90">
        <v>3522</v>
      </c>
      <c r="AU2823" s="38"/>
      <c r="AV2823" s="38"/>
      <c r="AW2823" s="38"/>
    </row>
    <row r="2824" spans="1:49" ht="25.5">
      <c r="A2824" s="33">
        <v>2823</v>
      </c>
      <c r="B2824" s="33" t="str">
        <f t="shared" si="143"/>
        <v>3523_-</v>
      </c>
      <c r="C2824" s="33" t="str">
        <f t="shared" si="144"/>
        <v>2.3//2.1</v>
      </c>
      <c r="D2824" s="61">
        <v>3523</v>
      </c>
      <c r="E2824" s="79" t="s">
        <v>5615</v>
      </c>
      <c r="F2824" s="395" t="s">
        <v>7524</v>
      </c>
      <c r="G2824" s="62" t="str">
        <f>VLOOKUP(CONCATENATE(TEXT(I2824,"0"),"_",TEXT(F2824,"0")),[1]CodC!$A$2:$D$250,4,0)</f>
        <v>Gás adsorvido, tóxico, inflamável</v>
      </c>
      <c r="H2824" s="395" t="s">
        <v>19</v>
      </c>
      <c r="I2824" s="68">
        <v>2</v>
      </c>
      <c r="J2824" s="84" t="s">
        <v>5719</v>
      </c>
      <c r="K2824" s="84" t="s">
        <v>659</v>
      </c>
      <c r="L2824" s="64" t="s">
        <v>19</v>
      </c>
      <c r="M2824" s="64"/>
      <c r="N2824" s="64" t="s">
        <v>19</v>
      </c>
      <c r="O2824" s="64" t="s">
        <v>19</v>
      </c>
      <c r="P2824" s="113" t="s">
        <v>22423</v>
      </c>
      <c r="Q2824" s="79" t="s">
        <v>7229</v>
      </c>
      <c r="R2824" s="79" t="s">
        <v>633</v>
      </c>
      <c r="S2824" s="65" t="str">
        <f t="shared" si="142"/>
        <v xml:space="preserve"> SW2 </v>
      </c>
      <c r="T2824" s="69" t="s">
        <v>19</v>
      </c>
      <c r="U2824" s="69"/>
      <c r="V2824" s="69"/>
      <c r="W2824" s="69"/>
      <c r="X2824" s="69"/>
      <c r="Y2824" s="69"/>
      <c r="Z2824" s="69"/>
      <c r="AA2824" s="69"/>
      <c r="AB2824" s="69"/>
      <c r="AC2824" s="69"/>
      <c r="AD2824" s="69"/>
      <c r="AE2824" s="69"/>
      <c r="AF2824" s="69"/>
      <c r="AG2824" s="69"/>
      <c r="AH2824" s="69"/>
      <c r="AI2824" s="69"/>
      <c r="AJ2824" s="69"/>
      <c r="AK2824" s="69"/>
      <c r="AL2824" s="69"/>
      <c r="AM2824" s="79" t="s">
        <v>5616</v>
      </c>
      <c r="AN2824" s="63" t="str">
        <f>IF(ISNA(VLOOKUP(D2824,[1]GRE_Tabela2!$A$4:$D$112,4,0)),"-",VLOOKUP(D2824,[1]GRE_Tabela2!$A$4:$D$112,4,0))</f>
        <v>-</v>
      </c>
      <c r="AO2824" s="84" t="s">
        <v>612</v>
      </c>
      <c r="AP2824" s="84" t="s">
        <v>613</v>
      </c>
      <c r="AQ2824" s="113">
        <v>173</v>
      </c>
      <c r="AR2824" s="302" t="str">
        <f>IF(ISNA(VLOOKUP(AT2824,[1]FISQ!$D$2:$J$1713,7,0)),"-",VLOOKUP(AT2824,[1]FISQ!$D$2:$J$1713,7,0))</f>
        <v>-</v>
      </c>
      <c r="AS2824" s="302" t="str">
        <f>IF(ISNA(VLOOKUP(AT2824,[1]FISQ!$D$2:$J$1713,4,0)),"-",CONCATENATE("(",VLOOKUP(AT2824,[1]FISQ!$D$2:$J$1713,4,0),")"))</f>
        <v>-</v>
      </c>
      <c r="AT2824" s="90">
        <v>3523</v>
      </c>
      <c r="AU2824" s="38"/>
      <c r="AV2824" s="38"/>
      <c r="AW2824" s="38"/>
    </row>
    <row r="2825" spans="1:49" ht="63.75">
      <c r="A2825" s="33">
        <v>2824</v>
      </c>
      <c r="B2825" s="33" t="str">
        <f t="shared" si="143"/>
        <v>3524_-</v>
      </c>
      <c r="C2825" s="33" t="str">
        <f t="shared" si="144"/>
        <v>2.3//8</v>
      </c>
      <c r="D2825" s="61">
        <v>3524</v>
      </c>
      <c r="E2825" s="79" t="s">
        <v>5617</v>
      </c>
      <c r="F2825" s="395" t="s">
        <v>7526</v>
      </c>
      <c r="G2825" s="62" t="str">
        <f>VLOOKUP(CONCATENATE(TEXT(I2825,"0"),"_",TEXT(F2825,"0")),[1]CodC!$A$2:$D$250,4,0)</f>
        <v>Gás adsorvido, tóxico, corrosivo</v>
      </c>
      <c r="H2825" s="395" t="s">
        <v>19</v>
      </c>
      <c r="I2825" s="68">
        <v>2</v>
      </c>
      <c r="J2825" s="84" t="s">
        <v>5719</v>
      </c>
      <c r="K2825" s="84">
        <v>8</v>
      </c>
      <c r="L2825" s="64" t="s">
        <v>19</v>
      </c>
      <c r="M2825" s="64"/>
      <c r="N2825" s="64" t="s">
        <v>19</v>
      </c>
      <c r="O2825" s="64" t="s">
        <v>19</v>
      </c>
      <c r="P2825" s="113" t="s">
        <v>22423</v>
      </c>
      <c r="Q2825" s="79" t="s">
        <v>7229</v>
      </c>
      <c r="R2825" s="79" t="s">
        <v>633</v>
      </c>
      <c r="S2825" s="65" t="str">
        <f t="shared" si="142"/>
        <v xml:space="preserve"> SW2 </v>
      </c>
      <c r="T2825" s="69" t="s">
        <v>19</v>
      </c>
      <c r="U2825" s="69"/>
      <c r="V2825" s="69"/>
      <c r="W2825" s="69"/>
      <c r="X2825" s="69"/>
      <c r="Y2825" s="69"/>
      <c r="Z2825" s="69"/>
      <c r="AA2825" s="69"/>
      <c r="AB2825" s="69"/>
      <c r="AC2825" s="69"/>
      <c r="AD2825" s="69"/>
      <c r="AE2825" s="69"/>
      <c r="AF2825" s="69"/>
      <c r="AG2825" s="69"/>
      <c r="AH2825" s="69"/>
      <c r="AI2825" s="69"/>
      <c r="AJ2825" s="69"/>
      <c r="AK2825" s="69"/>
      <c r="AL2825" s="69"/>
      <c r="AM2825" s="79" t="s">
        <v>5618</v>
      </c>
      <c r="AN2825" s="63" t="str">
        <f>IF(ISNA(VLOOKUP(D2825,[1]GRE_Tabela2!$A$4:$D$112,4,0)),"-",VLOOKUP(D2825,[1]GRE_Tabela2!$A$4:$D$112,4,0))</f>
        <v>-</v>
      </c>
      <c r="AO2825" s="84" t="s">
        <v>619</v>
      </c>
      <c r="AP2825" s="84" t="s">
        <v>613</v>
      </c>
      <c r="AQ2825" s="113">
        <v>173</v>
      </c>
      <c r="AR2825" s="302" t="str">
        <f>IF(ISNA(VLOOKUP(AT2825,[1]FISQ!$D$2:$J$1713,7,0)),"-",VLOOKUP(AT2825,[1]FISQ!$D$2:$J$1713,7,0))</f>
        <v>-</v>
      </c>
      <c r="AS2825" s="302" t="str">
        <f>IF(ISNA(VLOOKUP(AT2825,[1]FISQ!$D$2:$J$1713,4,0)),"-",CONCATENATE("(",VLOOKUP(AT2825,[1]FISQ!$D$2:$J$1713,4,0),")"))</f>
        <v>-</v>
      </c>
      <c r="AT2825" s="90">
        <v>3524</v>
      </c>
      <c r="AU2825" s="38"/>
      <c r="AV2825" s="30"/>
      <c r="AW2825" s="38"/>
    </row>
    <row r="2826" spans="1:49" ht="38.25">
      <c r="A2826" s="33">
        <v>2825</v>
      </c>
      <c r="B2826" s="33" t="str">
        <f t="shared" si="143"/>
        <v>3525_-</v>
      </c>
      <c r="C2826" s="33" t="str">
        <f t="shared" si="144"/>
        <v xml:space="preserve">2.3//2.1 </v>
      </c>
      <c r="D2826" s="61">
        <v>3525</v>
      </c>
      <c r="E2826" s="79" t="s">
        <v>6430</v>
      </c>
      <c r="F2826" s="395" t="s">
        <v>7524</v>
      </c>
      <c r="G2826" s="62" t="str">
        <f>VLOOKUP(CONCATENATE(TEXT(I2826,"0"),"_",TEXT(F2826,"0")),[1]CodC!$A$2:$D$250,4,0)</f>
        <v>Gás adsorvido, tóxico, inflamável</v>
      </c>
      <c r="H2826" s="395" t="s">
        <v>19</v>
      </c>
      <c r="I2826" s="68">
        <v>2</v>
      </c>
      <c r="J2826" s="84" t="s">
        <v>5719</v>
      </c>
      <c r="K2826" s="84" t="s">
        <v>611</v>
      </c>
      <c r="L2826" s="64" t="s">
        <v>19</v>
      </c>
      <c r="M2826" s="64"/>
      <c r="N2826" s="64" t="s">
        <v>19</v>
      </c>
      <c r="O2826" s="64" t="s">
        <v>19</v>
      </c>
      <c r="P2826" s="113" t="s">
        <v>22423</v>
      </c>
      <c r="Q2826" s="79" t="s">
        <v>7229</v>
      </c>
      <c r="R2826" s="79" t="s">
        <v>633</v>
      </c>
      <c r="S2826" s="65" t="str">
        <f t="shared" si="142"/>
        <v xml:space="preserve"> SW2 </v>
      </c>
      <c r="T2826" s="69" t="s">
        <v>19</v>
      </c>
      <c r="U2826" s="69"/>
      <c r="V2826" s="69"/>
      <c r="W2826" s="69"/>
      <c r="X2826" s="69"/>
      <c r="Y2826" s="69"/>
      <c r="Z2826" s="69"/>
      <c r="AA2826" s="69"/>
      <c r="AB2826" s="69"/>
      <c r="AC2826" s="69"/>
      <c r="AD2826" s="69"/>
      <c r="AE2826" s="69"/>
      <c r="AF2826" s="69"/>
      <c r="AG2826" s="69"/>
      <c r="AH2826" s="69"/>
      <c r="AI2826" s="69"/>
      <c r="AJ2826" s="69"/>
      <c r="AK2826" s="69"/>
      <c r="AL2826" s="69"/>
      <c r="AM2826" s="79" t="s">
        <v>5619</v>
      </c>
      <c r="AN2826" s="63" t="str">
        <f>IF(ISNA(VLOOKUP(D2826,[1]GRE_Tabela2!$A$4:$D$112,4,0)),"-",VLOOKUP(D2826,[1]GRE_Tabela2!$A$4:$D$112,4,0))</f>
        <v>-</v>
      </c>
      <c r="AO2826" s="84" t="s">
        <v>612</v>
      </c>
      <c r="AP2826" s="84" t="s">
        <v>613</v>
      </c>
      <c r="AQ2826" s="113">
        <v>173</v>
      </c>
      <c r="AR2826" s="302" t="str">
        <f>IF(ISNA(VLOOKUP(AT2826,[1]FISQ!$D$2:$J$1713,7,0)),"-",VLOOKUP(AT2826,[1]FISQ!$D$2:$J$1713,7,0))</f>
        <v>-</v>
      </c>
      <c r="AS2826" s="302" t="str">
        <f>IF(ISNA(VLOOKUP(AT2826,[1]FISQ!$D$2:$J$1713,4,0)),"-",CONCATENATE("(",VLOOKUP(AT2826,[1]FISQ!$D$2:$J$1713,4,0),")"))</f>
        <v>-</v>
      </c>
      <c r="AT2826" s="90">
        <v>3525</v>
      </c>
      <c r="AU2826" s="38"/>
      <c r="AV2826" s="38"/>
      <c r="AW2826" s="38"/>
    </row>
    <row r="2827" spans="1:49" ht="38.25">
      <c r="A2827" s="33">
        <v>2826</v>
      </c>
      <c r="B2827" s="33" t="str">
        <f t="shared" si="143"/>
        <v>3526_-</v>
      </c>
      <c r="C2827" s="33" t="str">
        <f t="shared" si="144"/>
        <v xml:space="preserve">2.3//2.1 </v>
      </c>
      <c r="D2827" s="61">
        <v>3526</v>
      </c>
      <c r="E2827" s="79" t="s">
        <v>5620</v>
      </c>
      <c r="F2827" s="395" t="s">
        <v>7524</v>
      </c>
      <c r="G2827" s="62" t="str">
        <f>VLOOKUP(CONCATENATE(TEXT(I2827,"0"),"_",TEXT(F2827,"0")),[1]CodC!$A$2:$D$250,4,0)</f>
        <v>Gás adsorvido, tóxico, inflamável</v>
      </c>
      <c r="H2827" s="395" t="s">
        <v>19</v>
      </c>
      <c r="I2827" s="68">
        <v>2</v>
      </c>
      <c r="J2827" s="84" t="s">
        <v>5719</v>
      </c>
      <c r="K2827" s="84" t="s">
        <v>611</v>
      </c>
      <c r="L2827" s="64" t="s">
        <v>19</v>
      </c>
      <c r="M2827" s="64"/>
      <c r="N2827" s="64" t="s">
        <v>19</v>
      </c>
      <c r="O2827" s="64" t="s">
        <v>19</v>
      </c>
      <c r="P2827" s="113" t="s">
        <v>22423</v>
      </c>
      <c r="Q2827" s="79" t="s">
        <v>7229</v>
      </c>
      <c r="R2827" s="79" t="s">
        <v>633</v>
      </c>
      <c r="S2827" s="65" t="str">
        <f t="shared" si="142"/>
        <v xml:space="preserve"> SW2 </v>
      </c>
      <c r="T2827" s="69" t="s">
        <v>19</v>
      </c>
      <c r="U2827" s="69"/>
      <c r="V2827" s="69"/>
      <c r="W2827" s="69"/>
      <c r="X2827" s="69"/>
      <c r="Y2827" s="69"/>
      <c r="Z2827" s="69"/>
      <c r="AA2827" s="69"/>
      <c r="AB2827" s="69"/>
      <c r="AC2827" s="69"/>
      <c r="AD2827" s="69"/>
      <c r="AE2827" s="69"/>
      <c r="AF2827" s="69"/>
      <c r="AG2827" s="69"/>
      <c r="AH2827" s="69"/>
      <c r="AI2827" s="69"/>
      <c r="AJ2827" s="69"/>
      <c r="AK2827" s="69"/>
      <c r="AL2827" s="69"/>
      <c r="AM2827" s="79" t="s">
        <v>5621</v>
      </c>
      <c r="AN2827" s="63" t="str">
        <f>IF(ISNA(VLOOKUP(D2827,[1]GRE_Tabela2!$A$4:$D$112,4,0)),"-",VLOOKUP(D2827,[1]GRE_Tabela2!$A$4:$D$112,4,0))</f>
        <v>-</v>
      </c>
      <c r="AO2827" s="84" t="s">
        <v>612</v>
      </c>
      <c r="AP2827" s="84" t="s">
        <v>613</v>
      </c>
      <c r="AQ2827" s="113">
        <v>173</v>
      </c>
      <c r="AR2827" s="302" t="str">
        <f>IF(ISNA(VLOOKUP(AT2827,[1]FISQ!$D$2:$J$1713,7,0)),"-",VLOOKUP(AT2827,[1]FISQ!$D$2:$J$1713,7,0))</f>
        <v>-</v>
      </c>
      <c r="AS2827" s="302" t="str">
        <f>IF(ISNA(VLOOKUP(AT2827,[1]FISQ!$D$2:$J$1713,4,0)),"-",CONCATENATE("(",VLOOKUP(AT2827,[1]FISQ!$D$2:$J$1713,4,0),")"))</f>
        <v>-</v>
      </c>
      <c r="AT2827" s="90">
        <v>3526</v>
      </c>
      <c r="AU2827" s="38"/>
      <c r="AV2827" s="38"/>
      <c r="AW2827" s="38"/>
    </row>
    <row r="2828" spans="1:49" ht="51">
      <c r="A2828" s="33">
        <v>2827</v>
      </c>
      <c r="B2828" s="33" t="str">
        <f t="shared" si="143"/>
        <v>3527_II</v>
      </c>
      <c r="C2828" s="33" t="str">
        <f t="shared" si="144"/>
        <v>4.1//-</v>
      </c>
      <c r="D2828" s="92">
        <v>3527</v>
      </c>
      <c r="E2828" s="72" t="s">
        <v>5963</v>
      </c>
      <c r="F2828" s="395" t="s">
        <v>7530</v>
      </c>
      <c r="G2828" s="62" t="str">
        <f>VLOOKUP(CONCATENATE(TEXT(I2828,"0"),"_",TEXT(F2828,"0")),[1]CodC!$A$2:$D$250,4,0)</f>
        <v>Matérias sólidas inflamáveis, sem perigo subsidiário: Objetos;</v>
      </c>
      <c r="H2828" s="395" t="s">
        <v>19</v>
      </c>
      <c r="I2828" s="68">
        <v>4</v>
      </c>
      <c r="J2828" s="84" t="s">
        <v>1405</v>
      </c>
      <c r="K2828" s="84" t="s">
        <v>19</v>
      </c>
      <c r="L2828" s="84" t="s">
        <v>849</v>
      </c>
      <c r="M2828" s="84"/>
      <c r="N2828" s="64" t="s">
        <v>24613</v>
      </c>
      <c r="O2828" s="64" t="s">
        <v>5985</v>
      </c>
      <c r="P2828" s="113" t="s">
        <v>22423</v>
      </c>
      <c r="Q2828" s="79" t="s">
        <v>5989</v>
      </c>
      <c r="R2828" s="79" t="s">
        <v>5989</v>
      </c>
      <c r="S2828" s="65" t="str">
        <f t="shared" si="142"/>
        <v/>
      </c>
      <c r="T2828" s="84" t="s">
        <v>19</v>
      </c>
      <c r="U2828" s="84"/>
      <c r="V2828" s="84"/>
      <c r="W2828" s="84"/>
      <c r="X2828" s="84"/>
      <c r="Y2828" s="84"/>
      <c r="Z2828" s="84"/>
      <c r="AA2828" s="84"/>
      <c r="AB2828" s="84"/>
      <c r="AC2828" s="84"/>
      <c r="AD2828" s="84"/>
      <c r="AE2828" s="84"/>
      <c r="AF2828" s="84"/>
      <c r="AG2828" s="84"/>
      <c r="AH2828" s="84"/>
      <c r="AI2828" s="84"/>
      <c r="AJ2828" s="84"/>
      <c r="AK2828" s="84"/>
      <c r="AL2828" s="84"/>
      <c r="AM2828" s="79" t="s">
        <v>6391</v>
      </c>
      <c r="AN2828" s="63" t="str">
        <f>IF(ISNA(VLOOKUP(D2828,[1]GRE_Tabela2!$A$4:$D$112,4,0)),"-",VLOOKUP(D2828,[1]GRE_Tabela2!$A$4:$D$112,4,0))</f>
        <v>-</v>
      </c>
      <c r="AO2828" s="84" t="s">
        <v>1341</v>
      </c>
      <c r="AP2828" s="84" t="s">
        <v>1333</v>
      </c>
      <c r="AQ2828" s="113" t="s">
        <v>16594</v>
      </c>
      <c r="AR2828" s="302" t="str">
        <f>IF(ISNA(VLOOKUP(AT2828,[1]FISQ!$D$2:$J$1713,7,0)),"-",VLOOKUP(AT2828,[1]FISQ!$D$2:$J$1713,7,0))</f>
        <v>-</v>
      </c>
      <c r="AS2828" s="302" t="str">
        <f>IF(ISNA(VLOOKUP(AT2828,[1]FISQ!$D$2:$J$1713,4,0)),"-",CONCATENATE("(",VLOOKUP(AT2828,[1]FISQ!$D$2:$J$1713,4,0),")"))</f>
        <v>-</v>
      </c>
      <c r="AT2828" s="90">
        <v>3527</v>
      </c>
      <c r="AU2828" s="38"/>
      <c r="AV2828" s="38"/>
      <c r="AW2828" s="38"/>
    </row>
    <row r="2829" spans="1:49" ht="51">
      <c r="A2829" s="33">
        <v>2828</v>
      </c>
      <c r="B2829" s="33" t="str">
        <f t="shared" si="143"/>
        <v>3527_III</v>
      </c>
      <c r="C2829" s="33" t="str">
        <f t="shared" si="144"/>
        <v>4.1//-</v>
      </c>
      <c r="D2829" s="92">
        <v>3527</v>
      </c>
      <c r="E2829" s="72" t="s">
        <v>5963</v>
      </c>
      <c r="F2829" s="395" t="s">
        <v>7530</v>
      </c>
      <c r="G2829" s="62" t="str">
        <f>VLOOKUP(CONCATENATE(TEXT(I2829,"0"),"_",TEXT(F2829,"0")),[1]CodC!$A$2:$D$250,4,0)</f>
        <v>Matérias sólidas inflamáveis, sem perigo subsidiário: Objetos;</v>
      </c>
      <c r="H2829" s="395" t="s">
        <v>19</v>
      </c>
      <c r="I2829" s="68">
        <v>4</v>
      </c>
      <c r="J2829" s="84" t="s">
        <v>1405</v>
      </c>
      <c r="K2829" s="84" t="s">
        <v>19</v>
      </c>
      <c r="L2829" s="84" t="s">
        <v>879</v>
      </c>
      <c r="M2829" s="84"/>
      <c r="N2829" s="64" t="s">
        <v>24613</v>
      </c>
      <c r="O2829" s="64" t="s">
        <v>5985</v>
      </c>
      <c r="P2829" s="113" t="s">
        <v>22423</v>
      </c>
      <c r="Q2829" s="79" t="s">
        <v>5989</v>
      </c>
      <c r="R2829" s="79" t="s">
        <v>5989</v>
      </c>
      <c r="S2829" s="65" t="str">
        <f t="shared" si="142"/>
        <v/>
      </c>
      <c r="T2829" s="84" t="s">
        <v>19</v>
      </c>
      <c r="U2829" s="84"/>
      <c r="V2829" s="84"/>
      <c r="W2829" s="84"/>
      <c r="X2829" s="84"/>
      <c r="Y2829" s="84"/>
      <c r="Z2829" s="84"/>
      <c r="AA2829" s="84"/>
      <c r="AB2829" s="84"/>
      <c r="AC2829" s="84"/>
      <c r="AD2829" s="84"/>
      <c r="AE2829" s="84"/>
      <c r="AF2829" s="84"/>
      <c r="AG2829" s="84"/>
      <c r="AH2829" s="84"/>
      <c r="AI2829" s="84"/>
      <c r="AJ2829" s="84"/>
      <c r="AK2829" s="84"/>
      <c r="AL2829" s="84"/>
      <c r="AM2829" s="70" t="str">
        <f>AM2828</f>
        <v>Os kits de resina de poliéster consistem em dois componentes: um material de base (sólido inflamável) e um ativador (peróxido orgânico), cada um embalado separadamente numa embalagem interior.</v>
      </c>
      <c r="AN2829" s="63" t="str">
        <f>IF(ISNA(VLOOKUP(D2829,[1]GRE_Tabela2!$A$4:$D$112,4,0)),"-",VLOOKUP(D2829,[1]GRE_Tabela2!$A$4:$D$112,4,0))</f>
        <v>-</v>
      </c>
      <c r="AO2829" s="84" t="s">
        <v>1341</v>
      </c>
      <c r="AP2829" s="84" t="s">
        <v>1333</v>
      </c>
      <c r="AQ2829" s="113" t="s">
        <v>16594</v>
      </c>
      <c r="AR2829" s="302" t="str">
        <f>IF(ISNA(VLOOKUP(AT2829,[1]FISQ!$D$2:$J$1713,7,0)),"-",VLOOKUP(AT2829,[1]FISQ!$D$2:$J$1713,7,0))</f>
        <v>-</v>
      </c>
      <c r="AS2829" s="302" t="str">
        <f>IF(ISNA(VLOOKUP(AT2829,[1]FISQ!$D$2:$J$1713,4,0)),"-",CONCATENATE("(",VLOOKUP(AT2829,[1]FISQ!$D$2:$J$1713,4,0),")"))</f>
        <v>-</v>
      </c>
      <c r="AT2829" s="90">
        <v>3527</v>
      </c>
      <c r="AU2829" s="38"/>
      <c r="AV2829" s="38"/>
      <c r="AW2829" s="38"/>
    </row>
    <row r="2830" spans="1:49" ht="76.5">
      <c r="A2830" s="33">
        <v>2829</v>
      </c>
      <c r="B2830" s="33" t="str">
        <f t="shared" si="143"/>
        <v>3528_-</v>
      </c>
      <c r="C2830" s="33" t="str">
        <f t="shared" si="144"/>
        <v>3//-</v>
      </c>
      <c r="D2830" s="92">
        <v>3528</v>
      </c>
      <c r="E2830" s="72" t="s">
        <v>5964</v>
      </c>
      <c r="F2830" s="395" t="s">
        <v>7293</v>
      </c>
      <c r="G2830" s="62" t="str">
        <f>VLOOKUP(CONCATENATE(TEXT(I2830,"0"),"_",TEXT(F2830,"0")),[1]CodC!$A$2:$D$250,4,0)</f>
        <v>Objetos que contenham líquidos inflamáveis</v>
      </c>
      <c r="H2830" s="395" t="s">
        <v>19</v>
      </c>
      <c r="I2830" s="69">
        <v>3</v>
      </c>
      <c r="J2830" s="88" t="s">
        <v>848</v>
      </c>
      <c r="K2830" s="84" t="s">
        <v>19</v>
      </c>
      <c r="L2830" s="84" t="s">
        <v>19</v>
      </c>
      <c r="M2830" s="84"/>
      <c r="N2830" s="64" t="s">
        <v>24649</v>
      </c>
      <c r="O2830" s="64" t="s">
        <v>5986</v>
      </c>
      <c r="P2830" s="113" t="s">
        <v>22423</v>
      </c>
      <c r="Q2830" s="79" t="s">
        <v>5991</v>
      </c>
      <c r="R2830" s="79" t="s">
        <v>5990</v>
      </c>
      <c r="S2830" s="65" t="str">
        <f t="shared" si="142"/>
        <v xml:space="preserve"> SW29 </v>
      </c>
      <c r="T2830" s="84" t="s">
        <v>19</v>
      </c>
      <c r="U2830" s="84"/>
      <c r="V2830" s="84"/>
      <c r="W2830" s="84"/>
      <c r="X2830" s="84"/>
      <c r="Y2830" s="84"/>
      <c r="Z2830" s="84"/>
      <c r="AA2830" s="84"/>
      <c r="AB2830" s="84"/>
      <c r="AC2830" s="84"/>
      <c r="AD2830" s="84"/>
      <c r="AE2830" s="84"/>
      <c r="AF2830" s="84"/>
      <c r="AG2830" s="84"/>
      <c r="AH2830" s="84"/>
      <c r="AI2830" s="84"/>
      <c r="AJ2830" s="84"/>
      <c r="AK2830" s="84"/>
      <c r="AL2830" s="84"/>
      <c r="AM2830" s="79" t="s">
        <v>6392</v>
      </c>
      <c r="AN2830" s="63" t="str">
        <f>IF(ISNA(VLOOKUP(D2830,[1]GRE_Tabela2!$A$4:$D$112,4,0)),"-",VLOOKUP(D2830,[1]GRE_Tabela2!$A$4:$D$112,4,0))</f>
        <v>-</v>
      </c>
      <c r="AO2830" s="84" t="s">
        <v>747</v>
      </c>
      <c r="AP2830" s="84" t="s">
        <v>934</v>
      </c>
      <c r="AQ2830" s="113">
        <v>128</v>
      </c>
      <c r="AR2830" s="302" t="str">
        <f>IF(ISNA(VLOOKUP(AT2830,[1]FISQ!$D$2:$J$1713,7,0)),"-",VLOOKUP(AT2830,[1]FISQ!$D$2:$J$1713,7,0))</f>
        <v>-</v>
      </c>
      <c r="AS2830" s="302" t="str">
        <f>IF(ISNA(VLOOKUP(AT2830,[1]FISQ!$D$2:$J$1713,4,0)),"-",CONCATENATE("(",VLOOKUP(AT2830,[1]FISQ!$D$2:$J$1713,4,0),")"))</f>
        <v>-</v>
      </c>
      <c r="AT2830" s="90">
        <v>3528</v>
      </c>
      <c r="AU2830" s="38"/>
      <c r="AV2830" s="38"/>
      <c r="AW2830" s="38"/>
    </row>
    <row r="2831" spans="1:49" ht="76.5">
      <c r="A2831" s="33">
        <v>2830</v>
      </c>
      <c r="B2831" s="33" t="str">
        <f t="shared" si="143"/>
        <v>3529_-</v>
      </c>
      <c r="C2831" s="33" t="str">
        <f t="shared" si="144"/>
        <v>2.1//-</v>
      </c>
      <c r="D2831" s="92">
        <v>3529</v>
      </c>
      <c r="E2831" s="72" t="s">
        <v>5965</v>
      </c>
      <c r="F2831" s="395" t="s">
        <v>7269</v>
      </c>
      <c r="G2831" s="62" t="str">
        <f>VLOOKUP(CONCATENATE(TEXT(I2831,"0"),"_",TEXT(F2831,"0")),[1]CodC!$A$2:$D$250,4,0)</f>
        <v>Outros objetos contendo um gás sob pressão, inflamável</v>
      </c>
      <c r="H2831" s="395" t="s">
        <v>19</v>
      </c>
      <c r="I2831" s="68">
        <v>2</v>
      </c>
      <c r="J2831" s="84" t="s">
        <v>659</v>
      </c>
      <c r="K2831" s="84" t="s">
        <v>19</v>
      </c>
      <c r="L2831" s="84" t="s">
        <v>19</v>
      </c>
      <c r="M2831" s="84"/>
      <c r="N2831" s="64" t="s">
        <v>24649</v>
      </c>
      <c r="O2831" s="64" t="s">
        <v>6946</v>
      </c>
      <c r="P2831" s="113" t="s">
        <v>22423</v>
      </c>
      <c r="Q2831" s="79" t="s">
        <v>5991</v>
      </c>
      <c r="R2831" s="79" t="s">
        <v>5991</v>
      </c>
      <c r="S2831" s="65" t="str">
        <f t="shared" si="142"/>
        <v/>
      </c>
      <c r="T2831" s="84" t="s">
        <v>19</v>
      </c>
      <c r="U2831" s="84"/>
      <c r="V2831" s="84"/>
      <c r="W2831" s="84"/>
      <c r="X2831" s="84"/>
      <c r="Y2831" s="84"/>
      <c r="Z2831" s="84"/>
      <c r="AA2831" s="84"/>
      <c r="AB2831" s="84"/>
      <c r="AC2831" s="84"/>
      <c r="AD2831" s="84"/>
      <c r="AE2831" s="84"/>
      <c r="AF2831" s="84"/>
      <c r="AG2831" s="84"/>
      <c r="AH2831" s="84"/>
      <c r="AI2831" s="84"/>
      <c r="AJ2831" s="84"/>
      <c r="AK2831" s="84"/>
      <c r="AL2831" s="84"/>
      <c r="AM2831" s="79" t="s">
        <v>6392</v>
      </c>
      <c r="AN2831" s="63" t="str">
        <f>IF(ISNA(VLOOKUP(D2831,[1]GRE_Tabela2!$A$4:$D$112,4,0)),"-",VLOOKUP(D2831,[1]GRE_Tabela2!$A$4:$D$112,4,0))</f>
        <v>-</v>
      </c>
      <c r="AO2831" s="84" t="s">
        <v>612</v>
      </c>
      <c r="AP2831" s="84" t="s">
        <v>613</v>
      </c>
      <c r="AQ2831" s="113">
        <v>115</v>
      </c>
      <c r="AR2831" s="302" t="str">
        <f>IF(ISNA(VLOOKUP(AT2831,[1]FISQ!$D$2:$J$1713,7,0)),"-",VLOOKUP(AT2831,[1]FISQ!$D$2:$J$1713,7,0))</f>
        <v>-</v>
      </c>
      <c r="AS2831" s="302" t="str">
        <f>IF(ISNA(VLOOKUP(AT2831,[1]FISQ!$D$2:$J$1713,4,0)),"-",CONCATENATE("(",VLOOKUP(AT2831,[1]FISQ!$D$2:$J$1713,4,0),")"))</f>
        <v>-</v>
      </c>
      <c r="AT2831" s="90">
        <v>3529</v>
      </c>
      <c r="AU2831" s="38"/>
      <c r="AV2831" s="38"/>
      <c r="AW2831" s="38"/>
    </row>
    <row r="2832" spans="1:49" ht="76.5">
      <c r="A2832" s="33">
        <v>2831</v>
      </c>
      <c r="B2832" s="33" t="str">
        <f t="shared" si="143"/>
        <v>3530_-</v>
      </c>
      <c r="C2832" s="33" t="str">
        <f t="shared" si="144"/>
        <v>9//-</v>
      </c>
      <c r="D2832" s="92">
        <v>3530</v>
      </c>
      <c r="E2832" s="72" t="s">
        <v>5966</v>
      </c>
      <c r="F2832" s="395" t="s">
        <v>7365</v>
      </c>
      <c r="G2832" s="62" t="str">
        <f>VLOOKUP(CONCATENATE(TEXT(I2832,"0"),"_",TEXT(F2832,"0")),[1]CodC!$A$2:$D$250,4,0)</f>
        <v>Outras matérias e objetos que apresentem um perigo durante o transporte mas que não correspondam à definição de qualquer outra classe.</v>
      </c>
      <c r="H2832" s="395" t="s">
        <v>19</v>
      </c>
      <c r="I2832" s="88" t="s">
        <v>2442</v>
      </c>
      <c r="J2832" s="88" t="s">
        <v>2442</v>
      </c>
      <c r="K2832" s="84" t="s">
        <v>19</v>
      </c>
      <c r="L2832" s="84" t="s">
        <v>19</v>
      </c>
      <c r="M2832" s="84"/>
      <c r="N2832" s="64" t="s">
        <v>24649</v>
      </c>
      <c r="O2832" s="64" t="s">
        <v>5987</v>
      </c>
      <c r="P2832" s="113" t="s">
        <v>22424</v>
      </c>
      <c r="Q2832" s="79" t="s">
        <v>5598</v>
      </c>
      <c r="R2832" s="79" t="s">
        <v>5598</v>
      </c>
      <c r="S2832" s="65" t="str">
        <f t="shared" si="142"/>
        <v/>
      </c>
      <c r="T2832" s="84" t="s">
        <v>19</v>
      </c>
      <c r="U2832" s="84"/>
      <c r="V2832" s="84"/>
      <c r="W2832" s="84"/>
      <c r="X2832" s="84"/>
      <c r="Y2832" s="84"/>
      <c r="Z2832" s="84"/>
      <c r="AA2832" s="84"/>
      <c r="AB2832" s="84"/>
      <c r="AC2832" s="84"/>
      <c r="AD2832" s="84"/>
      <c r="AE2832" s="84"/>
      <c r="AF2832" s="84"/>
      <c r="AG2832" s="84"/>
      <c r="AH2832" s="84"/>
      <c r="AI2832" s="84"/>
      <c r="AJ2832" s="84"/>
      <c r="AK2832" s="84"/>
      <c r="AL2832" s="84"/>
      <c r="AM2832" s="79" t="s">
        <v>6393</v>
      </c>
      <c r="AN2832" s="63" t="str">
        <f>IF(ISNA(VLOOKUP(D2832,[1]GRE_Tabela2!$A$4:$D$112,4,0)),"-",VLOOKUP(D2832,[1]GRE_Tabela2!$A$4:$D$112,4,0))</f>
        <v>-</v>
      </c>
      <c r="AO2832" s="84" t="s">
        <v>1341</v>
      </c>
      <c r="AP2832" s="84" t="s">
        <v>4657</v>
      </c>
      <c r="AQ2832" s="113">
        <v>171</v>
      </c>
      <c r="AR2832" s="302" t="str">
        <f>IF(ISNA(VLOOKUP(AT2832,[1]FISQ!$D$2:$J$1713,7,0)),"-",VLOOKUP(AT2832,[1]FISQ!$D$2:$J$1713,7,0))</f>
        <v>-</v>
      </c>
      <c r="AS2832" s="302" t="str">
        <f>IF(ISNA(VLOOKUP(AT2832,[1]FISQ!$D$2:$J$1713,4,0)),"-",CONCATENATE("(",VLOOKUP(AT2832,[1]FISQ!$D$2:$J$1713,4,0),")"))</f>
        <v>-</v>
      </c>
      <c r="AT2832" s="90">
        <v>3530</v>
      </c>
      <c r="AU2832" s="38"/>
      <c r="AV2832" s="38"/>
      <c r="AW2832" s="38"/>
    </row>
    <row r="2833" spans="1:49" ht="63.75">
      <c r="A2833" s="33">
        <v>2832</v>
      </c>
      <c r="B2833" s="33" t="str">
        <f t="shared" si="143"/>
        <v>3531_-</v>
      </c>
      <c r="C2833" s="33" t="str">
        <f t="shared" si="144"/>
        <v>4.1//-</v>
      </c>
      <c r="D2833" s="92">
        <v>3531</v>
      </c>
      <c r="E2833" s="72" t="s">
        <v>5967</v>
      </c>
      <c r="F2833" s="395" t="s">
        <v>7531</v>
      </c>
      <c r="G2833" s="62" t="str">
        <f>VLOOKUP(CONCATENATE(TEXT(I2833,"0"),"_",TEXT(F2833,"0")),[1]CodC!$A$2:$D$250,4,0)</f>
        <v>Matérias que polimerizam que não necessitam de regulação de temperatura</v>
      </c>
      <c r="H2833" s="395" t="s">
        <v>19</v>
      </c>
      <c r="I2833" s="68">
        <v>4</v>
      </c>
      <c r="J2833" s="84" t="s">
        <v>1405</v>
      </c>
      <c r="K2833" s="84" t="s">
        <v>19</v>
      </c>
      <c r="L2833" s="84" t="s">
        <v>19</v>
      </c>
      <c r="M2833" s="84"/>
      <c r="N2833" s="64" t="s">
        <v>24650</v>
      </c>
      <c r="O2833" s="64" t="s">
        <v>5988</v>
      </c>
      <c r="P2833" s="113" t="s">
        <v>22424</v>
      </c>
      <c r="Q2833" s="79" t="s">
        <v>7229</v>
      </c>
      <c r="R2833" s="79" t="s">
        <v>5992</v>
      </c>
      <c r="S2833" s="65" t="str">
        <f t="shared" si="142"/>
        <v xml:space="preserve"> SW1</v>
      </c>
      <c r="T2833" s="84" t="s">
        <v>7190</v>
      </c>
      <c r="U2833" s="84"/>
      <c r="V2833" s="84"/>
      <c r="W2833" s="84"/>
      <c r="X2833" s="84"/>
      <c r="Y2833" s="84"/>
      <c r="Z2833" s="84"/>
      <c r="AA2833" s="84"/>
      <c r="AB2833" s="84"/>
      <c r="AC2833" s="84"/>
      <c r="AD2833" s="84"/>
      <c r="AE2833" s="84"/>
      <c r="AF2833" s="84"/>
      <c r="AG2833" s="84"/>
      <c r="AH2833" s="84"/>
      <c r="AI2833" s="84"/>
      <c r="AJ2833" s="84"/>
      <c r="AK2833" s="84"/>
      <c r="AL2833" s="84"/>
      <c r="AM2833" s="79" t="s">
        <v>5994</v>
      </c>
      <c r="AN2833" s="63" t="str">
        <f>IF(ISNA(VLOOKUP(D2833,[1]GRE_Tabela2!$A$4:$D$112,4,0)),"-",VLOOKUP(D2833,[1]GRE_Tabela2!$A$4:$D$112,4,0))</f>
        <v>-</v>
      </c>
      <c r="AO2833" s="84" t="s">
        <v>4709</v>
      </c>
      <c r="AP2833" s="84" t="s">
        <v>1333</v>
      </c>
      <c r="AQ2833" s="113" t="s">
        <v>16599</v>
      </c>
      <c r="AR2833" s="302" t="str">
        <f>IF(ISNA(VLOOKUP(AT2833,[1]FISQ!$D$2:$J$1713,7,0)),"-",VLOOKUP(AT2833,[1]FISQ!$D$2:$J$1713,7,0))</f>
        <v>-</v>
      </c>
      <c r="AS2833" s="302" t="str">
        <f>IF(ISNA(VLOOKUP(AT2833,[1]FISQ!$D$2:$J$1713,4,0)),"-",CONCATENATE("(",VLOOKUP(AT2833,[1]FISQ!$D$2:$J$1713,4,0),")"))</f>
        <v>-</v>
      </c>
      <c r="AT2833" s="90">
        <v>3531</v>
      </c>
      <c r="AU2833" s="38"/>
      <c r="AV2833" s="38"/>
      <c r="AW2833" s="38"/>
    </row>
    <row r="2834" spans="1:49" ht="63.75">
      <c r="A2834" s="33">
        <v>2833</v>
      </c>
      <c r="B2834" s="33" t="str">
        <f t="shared" si="143"/>
        <v>3532_-</v>
      </c>
      <c r="C2834" s="33" t="str">
        <f t="shared" si="144"/>
        <v>4.1//-</v>
      </c>
      <c r="D2834" s="92">
        <v>3532</v>
      </c>
      <c r="E2834" s="72" t="s">
        <v>5968</v>
      </c>
      <c r="F2834" s="395" t="s">
        <v>7531</v>
      </c>
      <c r="G2834" s="62" t="str">
        <f>VLOOKUP(CONCATENATE(TEXT(I2834,"0"),"_",TEXT(F2834,"0")),[1]CodC!$A$2:$D$250,4,0)</f>
        <v>Matérias que polimerizam que não necessitam de regulação de temperatura</v>
      </c>
      <c r="H2834" s="395" t="s">
        <v>19</v>
      </c>
      <c r="I2834" s="68">
        <v>4</v>
      </c>
      <c r="J2834" s="84" t="s">
        <v>1405</v>
      </c>
      <c r="K2834" s="84" t="s">
        <v>19</v>
      </c>
      <c r="L2834" s="84" t="s">
        <v>19</v>
      </c>
      <c r="M2834" s="84"/>
      <c r="N2834" s="64" t="s">
        <v>24650</v>
      </c>
      <c r="O2834" s="64" t="s">
        <v>5988</v>
      </c>
      <c r="P2834" s="113" t="s">
        <v>22424</v>
      </c>
      <c r="Q2834" s="79" t="s">
        <v>7229</v>
      </c>
      <c r="R2834" s="79" t="s">
        <v>5992</v>
      </c>
      <c r="S2834" s="65" t="str">
        <f t="shared" si="142"/>
        <v xml:space="preserve"> SW1</v>
      </c>
      <c r="T2834" s="84" t="s">
        <v>7190</v>
      </c>
      <c r="U2834" s="84"/>
      <c r="V2834" s="84"/>
      <c r="W2834" s="84"/>
      <c r="X2834" s="84"/>
      <c r="Y2834" s="84"/>
      <c r="Z2834" s="84"/>
      <c r="AA2834" s="84"/>
      <c r="AB2834" s="84"/>
      <c r="AC2834" s="84"/>
      <c r="AD2834" s="84"/>
      <c r="AE2834" s="84"/>
      <c r="AF2834" s="84"/>
      <c r="AG2834" s="84"/>
      <c r="AH2834" s="84"/>
      <c r="AI2834" s="84"/>
      <c r="AJ2834" s="84"/>
      <c r="AK2834" s="84"/>
      <c r="AL2834" s="84"/>
      <c r="AM2834" s="79" t="s">
        <v>5995</v>
      </c>
      <c r="AN2834" s="63" t="str">
        <f>IF(ISNA(VLOOKUP(D2834,[1]GRE_Tabela2!$A$4:$D$112,4,0)),"-",VLOOKUP(D2834,[1]GRE_Tabela2!$A$4:$D$112,4,0))</f>
        <v>-</v>
      </c>
      <c r="AO2834" s="84" t="s">
        <v>4709</v>
      </c>
      <c r="AP2834" s="84" t="s">
        <v>1333</v>
      </c>
      <c r="AQ2834" s="113" t="s">
        <v>16599</v>
      </c>
      <c r="AR2834" s="302" t="str">
        <f>IF(ISNA(VLOOKUP(AT2834,[1]FISQ!$D$2:$J$1713,7,0)),"-",VLOOKUP(AT2834,[1]FISQ!$D$2:$J$1713,7,0))</f>
        <v>-</v>
      </c>
      <c r="AS2834" s="302" t="str">
        <f>IF(ISNA(VLOOKUP(AT2834,[1]FISQ!$D$2:$J$1713,4,0)),"-",CONCATENATE("(",VLOOKUP(AT2834,[1]FISQ!$D$2:$J$1713,4,0),")"))</f>
        <v>-</v>
      </c>
      <c r="AT2834" s="90">
        <v>3532</v>
      </c>
      <c r="AU2834" s="38"/>
      <c r="AV2834" s="38"/>
      <c r="AW2834" s="38"/>
    </row>
    <row r="2835" spans="1:49" ht="114.75">
      <c r="A2835" s="33">
        <v>2834</v>
      </c>
      <c r="B2835" s="33" t="str">
        <f t="shared" si="143"/>
        <v>3533_-</v>
      </c>
      <c r="C2835" s="33" t="str">
        <f t="shared" si="144"/>
        <v>4.1//-</v>
      </c>
      <c r="D2835" s="92">
        <v>3533</v>
      </c>
      <c r="E2835" s="72" t="s">
        <v>5969</v>
      </c>
      <c r="F2835" s="395" t="s">
        <v>7532</v>
      </c>
      <c r="G2835" s="62" t="str">
        <f>VLOOKUP(CONCATENATE(TEXT(I2835,"0"),"_",TEXT(F2835,"0")),[1]CodC!$A$2:$D$250,4,0)</f>
        <v>Matérias que polimerizam que necessitam de regulação de temperatura.</v>
      </c>
      <c r="H2835" s="395" t="s">
        <v>19</v>
      </c>
      <c r="I2835" s="68">
        <v>4</v>
      </c>
      <c r="J2835" s="84" t="s">
        <v>1405</v>
      </c>
      <c r="K2835" s="84" t="s">
        <v>19</v>
      </c>
      <c r="L2835" s="84" t="s">
        <v>19</v>
      </c>
      <c r="M2835" s="84"/>
      <c r="N2835" s="64" t="s">
        <v>24650</v>
      </c>
      <c r="O2835" s="64" t="s">
        <v>5988</v>
      </c>
      <c r="P2835" s="113" t="s">
        <v>22424</v>
      </c>
      <c r="Q2835" s="79" t="s">
        <v>7229</v>
      </c>
      <c r="R2835" s="79" t="s">
        <v>5993</v>
      </c>
      <c r="S2835" s="65" t="str">
        <f t="shared" si="142"/>
        <v xml:space="preserve"> SW1 SW3</v>
      </c>
      <c r="T2835" s="84" t="s">
        <v>7190</v>
      </c>
      <c r="U2835" s="84"/>
      <c r="V2835" s="84"/>
      <c r="W2835" s="84"/>
      <c r="X2835" s="84"/>
      <c r="Y2835" s="84"/>
      <c r="Z2835" s="84"/>
      <c r="AA2835" s="84"/>
      <c r="AB2835" s="84"/>
      <c r="AC2835" s="84"/>
      <c r="AD2835" s="84"/>
      <c r="AE2835" s="84"/>
      <c r="AF2835" s="84"/>
      <c r="AG2835" s="84"/>
      <c r="AH2835" s="84"/>
      <c r="AI2835" s="84"/>
      <c r="AJ2835" s="84"/>
      <c r="AK2835" s="84"/>
      <c r="AL2835" s="84"/>
      <c r="AM2835" s="79" t="s">
        <v>5996</v>
      </c>
      <c r="AN2835" s="63" t="str">
        <f>IF(ISNA(VLOOKUP(D2835,[1]GRE_Tabela2!$A$4:$D$112,4,0)),"-",VLOOKUP(D2835,[1]GRE_Tabela2!$A$4:$D$112,4,0))</f>
        <v>-</v>
      </c>
      <c r="AO2835" s="84" t="s">
        <v>4732</v>
      </c>
      <c r="AP2835" s="84" t="s">
        <v>4952</v>
      </c>
      <c r="AQ2835" s="113" t="s">
        <v>16600</v>
      </c>
      <c r="AR2835" s="302" t="str">
        <f>IF(ISNA(VLOOKUP(AT2835,[1]FISQ!$D$2:$J$1713,7,0)),"-",VLOOKUP(AT2835,[1]FISQ!$D$2:$J$1713,7,0))</f>
        <v>-</v>
      </c>
      <c r="AS2835" s="302" t="str">
        <f>IF(ISNA(VLOOKUP(AT2835,[1]FISQ!$D$2:$J$1713,4,0)),"-",CONCATENATE("(",VLOOKUP(AT2835,[1]FISQ!$D$2:$J$1713,4,0),")"))</f>
        <v>-</v>
      </c>
      <c r="AT2835" s="90">
        <v>3533</v>
      </c>
      <c r="AU2835" s="38"/>
      <c r="AV2835" s="38"/>
      <c r="AW2835" s="38"/>
    </row>
    <row r="2836" spans="1:49" ht="114.75">
      <c r="A2836" s="33">
        <v>2835</v>
      </c>
      <c r="B2836" s="33" t="str">
        <f t="shared" si="143"/>
        <v>3534_-</v>
      </c>
      <c r="C2836" s="33" t="str">
        <f t="shared" si="144"/>
        <v>4.1//-</v>
      </c>
      <c r="D2836" s="92">
        <v>3534</v>
      </c>
      <c r="E2836" s="72" t="s">
        <v>5970</v>
      </c>
      <c r="F2836" s="395" t="s">
        <v>7532</v>
      </c>
      <c r="G2836" s="62" t="str">
        <f>VLOOKUP(CONCATENATE(TEXT(I2836,"0"),"_",TEXT(F2836,"0")),[1]CodC!$A$2:$D$250,4,0)</f>
        <v>Matérias que polimerizam que necessitam de regulação de temperatura.</v>
      </c>
      <c r="H2836" s="395" t="s">
        <v>19</v>
      </c>
      <c r="I2836" s="68">
        <v>4</v>
      </c>
      <c r="J2836" s="84" t="s">
        <v>1405</v>
      </c>
      <c r="K2836" s="84" t="s">
        <v>19</v>
      </c>
      <c r="L2836" s="84" t="s">
        <v>19</v>
      </c>
      <c r="M2836" s="84"/>
      <c r="N2836" s="64" t="s">
        <v>24650</v>
      </c>
      <c r="O2836" s="64" t="s">
        <v>5988</v>
      </c>
      <c r="P2836" s="113" t="s">
        <v>22424</v>
      </c>
      <c r="Q2836" s="79" t="s">
        <v>7229</v>
      </c>
      <c r="R2836" s="79" t="s">
        <v>5993</v>
      </c>
      <c r="S2836" s="65" t="str">
        <f t="shared" si="142"/>
        <v xml:space="preserve"> SW1 SW3</v>
      </c>
      <c r="T2836" s="84" t="s">
        <v>7190</v>
      </c>
      <c r="U2836" s="84"/>
      <c r="V2836" s="84"/>
      <c r="W2836" s="84"/>
      <c r="X2836" s="84"/>
      <c r="Y2836" s="84"/>
      <c r="Z2836" s="84"/>
      <c r="AA2836" s="84"/>
      <c r="AB2836" s="84"/>
      <c r="AC2836" s="84"/>
      <c r="AD2836" s="84"/>
      <c r="AE2836" s="84"/>
      <c r="AF2836" s="84"/>
      <c r="AG2836" s="84"/>
      <c r="AH2836" s="84"/>
      <c r="AI2836" s="84"/>
      <c r="AJ2836" s="84"/>
      <c r="AK2836" s="84"/>
      <c r="AL2836" s="84"/>
      <c r="AM2836" s="79" t="s">
        <v>5997</v>
      </c>
      <c r="AN2836" s="63" t="str">
        <f>IF(ISNA(VLOOKUP(D2836,[1]GRE_Tabela2!$A$4:$D$112,4,0)),"-",VLOOKUP(D2836,[1]GRE_Tabela2!$A$4:$D$112,4,0))</f>
        <v>-</v>
      </c>
      <c r="AO2836" s="84" t="s">
        <v>4732</v>
      </c>
      <c r="AP2836" s="84" t="s">
        <v>4952</v>
      </c>
      <c r="AQ2836" s="113" t="s">
        <v>16600</v>
      </c>
      <c r="AR2836" s="302" t="str">
        <f>IF(ISNA(VLOOKUP(AT2836,[1]FISQ!$D$2:$J$1713,7,0)),"-",VLOOKUP(AT2836,[1]FISQ!$D$2:$J$1713,7,0))</f>
        <v>-</v>
      </c>
      <c r="AS2836" s="302" t="str">
        <f>IF(ISNA(VLOOKUP(AT2836,[1]FISQ!$D$2:$J$1713,4,0)),"-",CONCATENATE("(",VLOOKUP(AT2836,[1]FISQ!$D$2:$J$1713,4,0),")"))</f>
        <v>-</v>
      </c>
      <c r="AT2836" s="90">
        <v>3534</v>
      </c>
      <c r="AU2836" s="38"/>
      <c r="AV2836" s="38"/>
      <c r="AW2836" s="38"/>
    </row>
    <row r="2837" spans="1:49" ht="25.5">
      <c r="A2837" s="33">
        <v>2836</v>
      </c>
      <c r="B2837" s="33" t="str">
        <f t="shared" si="143"/>
        <v>3535_I</v>
      </c>
      <c r="C2837" s="33" t="str">
        <f t="shared" si="144"/>
        <v>6.1//-</v>
      </c>
      <c r="D2837" s="93">
        <v>3535</v>
      </c>
      <c r="E2837" s="94" t="s">
        <v>6027</v>
      </c>
      <c r="F2837" s="395" t="s">
        <v>7328</v>
      </c>
      <c r="G2837" s="62" t="str">
        <f>VLOOKUP(CONCATENATE(TEXT(I2837,"0"),"_",TEXT(F2837,"0")),[1]CodC!$A$2:$D$250,4,0)</f>
        <v>Matérias tóxicas inflamáveis, sólidas;</v>
      </c>
      <c r="H2837" s="395" t="s">
        <v>7292</v>
      </c>
      <c r="I2837" s="68">
        <v>6</v>
      </c>
      <c r="J2837" s="95" t="s">
        <v>50</v>
      </c>
      <c r="K2837" s="95" t="s">
        <v>19</v>
      </c>
      <c r="L2837" s="95" t="s">
        <v>746</v>
      </c>
      <c r="M2837" s="95"/>
      <c r="N2837" s="64">
        <v>274</v>
      </c>
      <c r="O2837" s="64">
        <v>274</v>
      </c>
      <c r="P2837" s="113" t="s">
        <v>22423</v>
      </c>
      <c r="Q2837" s="96" t="s">
        <v>5989</v>
      </c>
      <c r="R2837" s="96" t="s">
        <v>5989</v>
      </c>
      <c r="S2837" s="65" t="str">
        <f t="shared" si="142"/>
        <v/>
      </c>
      <c r="T2837" s="95" t="s">
        <v>19</v>
      </c>
      <c r="U2837" s="95"/>
      <c r="V2837" s="95"/>
      <c r="W2837" s="95"/>
      <c r="X2837" s="95"/>
      <c r="Y2837" s="95"/>
      <c r="Z2837" s="95"/>
      <c r="AA2837" s="95"/>
      <c r="AB2837" s="95"/>
      <c r="AC2837" s="95"/>
      <c r="AD2837" s="95"/>
      <c r="AE2837" s="95"/>
      <c r="AF2837" s="95"/>
      <c r="AG2837" s="95"/>
      <c r="AH2837" s="95"/>
      <c r="AI2837" s="95"/>
      <c r="AJ2837" s="95"/>
      <c r="AK2837" s="95"/>
      <c r="AL2837" s="95"/>
      <c r="AM2837" s="96" t="s">
        <v>6043</v>
      </c>
      <c r="AN2837" s="63" t="str">
        <f>IF(ISNA(VLOOKUP(D2837,[1]GRE_Tabela2!$A$4:$D$112,4,0)),"-",VLOOKUP(D2837,[1]GRE_Tabela2!$A$4:$D$112,4,0))</f>
        <v>-</v>
      </c>
      <c r="AO2837" s="95" t="s">
        <v>1341</v>
      </c>
      <c r="AP2837" s="95" t="s">
        <v>1333</v>
      </c>
      <c r="AQ2837" s="113">
        <v>134</v>
      </c>
      <c r="AR2837" s="302" t="str">
        <f>IF(ISNA(VLOOKUP(AT2837,[1]FISQ!$D$2:$J$1713,7,0)),"-",VLOOKUP(AT2837,[1]FISQ!$D$2:$J$1713,7,0))</f>
        <v>-</v>
      </c>
      <c r="AS2837" s="302" t="str">
        <f>IF(ISNA(VLOOKUP(AT2837,[1]FISQ!$D$2:$J$1713,4,0)),"-",CONCATENATE("(",VLOOKUP(AT2837,[1]FISQ!$D$2:$J$1713,4,0),")"))</f>
        <v>-</v>
      </c>
      <c r="AT2837" s="97">
        <v>3535</v>
      </c>
      <c r="AU2837" s="38"/>
      <c r="AV2837" s="38"/>
      <c r="AW2837" s="38"/>
    </row>
    <row r="2838" spans="1:49" ht="25.5">
      <c r="A2838" s="33">
        <v>2837</v>
      </c>
      <c r="B2838" s="33" t="str">
        <f t="shared" si="143"/>
        <v>3535_II</v>
      </c>
      <c r="C2838" s="33" t="str">
        <f t="shared" si="144"/>
        <v>6.1//-</v>
      </c>
      <c r="D2838" s="93">
        <v>3535</v>
      </c>
      <c r="E2838" s="94" t="s">
        <v>6027</v>
      </c>
      <c r="F2838" s="395" t="s">
        <v>7328</v>
      </c>
      <c r="G2838" s="62" t="str">
        <f>VLOOKUP(CONCATENATE(TEXT(I2838,"0"),"_",TEXT(F2838,"0")),[1]CodC!$A$2:$D$250,4,0)</f>
        <v>Matérias tóxicas inflamáveis, sólidas;</v>
      </c>
      <c r="H2838" s="395" t="s">
        <v>7329</v>
      </c>
      <c r="I2838" s="68">
        <v>6</v>
      </c>
      <c r="J2838" s="95" t="s">
        <v>50</v>
      </c>
      <c r="K2838" s="95" t="s">
        <v>19</v>
      </c>
      <c r="L2838" s="95" t="s">
        <v>849</v>
      </c>
      <c r="M2838" s="95"/>
      <c r="N2838" s="64">
        <v>274</v>
      </c>
      <c r="O2838" s="64">
        <v>274</v>
      </c>
      <c r="P2838" s="113" t="s">
        <v>22423</v>
      </c>
      <c r="Q2838" s="96" t="s">
        <v>5989</v>
      </c>
      <c r="R2838" s="96" t="s">
        <v>5989</v>
      </c>
      <c r="S2838" s="65" t="str">
        <f t="shared" si="142"/>
        <v/>
      </c>
      <c r="T2838" s="95" t="s">
        <v>19</v>
      </c>
      <c r="U2838" s="95"/>
      <c r="V2838" s="95"/>
      <c r="W2838" s="95"/>
      <c r="X2838" s="95"/>
      <c r="Y2838" s="95"/>
      <c r="Z2838" s="95"/>
      <c r="AA2838" s="95"/>
      <c r="AB2838" s="95"/>
      <c r="AC2838" s="95"/>
      <c r="AD2838" s="95"/>
      <c r="AE2838" s="95"/>
      <c r="AF2838" s="95"/>
      <c r="AG2838" s="95"/>
      <c r="AH2838" s="95"/>
      <c r="AI2838" s="95"/>
      <c r="AJ2838" s="95"/>
      <c r="AK2838" s="95"/>
      <c r="AL2838" s="95"/>
      <c r="AM2838" s="70" t="str">
        <f>AM2837</f>
        <v>Tóxico à ingestão, por contacto cutâneo ou à inalação de poeiras.</v>
      </c>
      <c r="AN2838" s="63" t="str">
        <f>IF(ISNA(VLOOKUP(D2838,[1]GRE_Tabela2!$A$4:$D$112,4,0)),"-",VLOOKUP(D2838,[1]GRE_Tabela2!$A$4:$D$112,4,0))</f>
        <v>-</v>
      </c>
      <c r="AO2838" s="95" t="s">
        <v>1341</v>
      </c>
      <c r="AP2838" s="95" t="s">
        <v>1333</v>
      </c>
      <c r="AQ2838" s="113">
        <v>134</v>
      </c>
      <c r="AR2838" s="302" t="str">
        <f>IF(ISNA(VLOOKUP(AT2838,[1]FISQ!$D$2:$J$1713,7,0)),"-",VLOOKUP(AT2838,[1]FISQ!$D$2:$J$1713,7,0))</f>
        <v>-</v>
      </c>
      <c r="AS2838" s="302" t="str">
        <f>IF(ISNA(VLOOKUP(AT2838,[1]FISQ!$D$2:$J$1713,4,0)),"-",CONCATENATE("(",VLOOKUP(AT2838,[1]FISQ!$D$2:$J$1713,4,0),")"))</f>
        <v>-</v>
      </c>
      <c r="AT2838" s="97">
        <v>3535</v>
      </c>
      <c r="AU2838" s="38"/>
      <c r="AV2838" s="38"/>
      <c r="AW2838" s="38"/>
    </row>
    <row r="2839" spans="1:49" ht="38.25">
      <c r="A2839" s="33">
        <v>2838</v>
      </c>
      <c r="B2839" s="33" t="str">
        <f t="shared" si="143"/>
        <v>3536_-</v>
      </c>
      <c r="C2839" s="33" t="str">
        <f t="shared" si="144"/>
        <v>9//-</v>
      </c>
      <c r="D2839" s="93">
        <v>3536</v>
      </c>
      <c r="E2839" s="94" t="s">
        <v>6028</v>
      </c>
      <c r="F2839" s="395" t="s">
        <v>7445</v>
      </c>
      <c r="G2839" s="62" t="str">
        <f>VLOOKUP(CONCATENATE(TEXT(I2839,"0"),"_",TEXT(F2839,"0")),[1]CodC!$A$2:$D$250,4,0)</f>
        <v>Pilhas de lítio;</v>
      </c>
      <c r="H2839" s="395" t="s">
        <v>7366</v>
      </c>
      <c r="I2839" s="95" t="s">
        <v>2442</v>
      </c>
      <c r="J2839" s="95" t="s">
        <v>2442</v>
      </c>
      <c r="K2839" s="95" t="s">
        <v>19</v>
      </c>
      <c r="L2839" s="95" t="s">
        <v>19</v>
      </c>
      <c r="M2839" s="95"/>
      <c r="N2839" s="64">
        <v>389</v>
      </c>
      <c r="O2839" s="64">
        <v>389</v>
      </c>
      <c r="P2839" s="113" t="s">
        <v>22425</v>
      </c>
      <c r="Q2839" s="96" t="s">
        <v>5598</v>
      </c>
      <c r="R2839" s="96" t="s">
        <v>5598</v>
      </c>
      <c r="S2839" s="65" t="str">
        <f t="shared" si="142"/>
        <v/>
      </c>
      <c r="T2839" s="95" t="s">
        <v>19</v>
      </c>
      <c r="U2839" s="95"/>
      <c r="V2839" s="95"/>
      <c r="W2839" s="95"/>
      <c r="X2839" s="95"/>
      <c r="Y2839" s="95"/>
      <c r="Z2839" s="95"/>
      <c r="AA2839" s="95"/>
      <c r="AB2839" s="95"/>
      <c r="AC2839" s="95"/>
      <c r="AD2839" s="95"/>
      <c r="AE2839" s="95"/>
      <c r="AF2839" s="95"/>
      <c r="AG2839" s="95"/>
      <c r="AH2839" s="95"/>
      <c r="AI2839" s="95"/>
      <c r="AJ2839" s="95"/>
      <c r="AK2839" s="95"/>
      <c r="AL2839" s="95"/>
      <c r="AM2839" s="96" t="s">
        <v>6044</v>
      </c>
      <c r="AN2839" s="63" t="str">
        <f>IF(ISNA(VLOOKUP(D2839,[1]GRE_Tabela2!$A$4:$D$112,4,0)),"-",VLOOKUP(D2839,[1]GRE_Tabela2!$A$4:$D$112,4,0))</f>
        <v>-</v>
      </c>
      <c r="AO2839" s="95" t="s">
        <v>1341</v>
      </c>
      <c r="AP2839" s="95" t="s">
        <v>1342</v>
      </c>
      <c r="AQ2839" s="113">
        <v>147</v>
      </c>
      <c r="AR2839" s="302" t="str">
        <f>IF(ISNA(VLOOKUP(AT2839,[1]FISQ!$D$2:$J$1713,7,0)),"-",VLOOKUP(AT2839,[1]FISQ!$D$2:$J$1713,7,0))</f>
        <v>-</v>
      </c>
      <c r="AS2839" s="302" t="str">
        <f>IF(ISNA(VLOOKUP(AT2839,[1]FISQ!$D$2:$J$1713,4,0)),"-",CONCATENATE("(",VLOOKUP(AT2839,[1]FISQ!$D$2:$J$1713,4,0),")"))</f>
        <v>-</v>
      </c>
      <c r="AT2839" s="97">
        <v>3536</v>
      </c>
      <c r="AU2839" s="38"/>
      <c r="AV2839" s="38"/>
      <c r="AW2839" s="38"/>
    </row>
    <row r="2840" spans="1:49" ht="38.25">
      <c r="A2840" s="33">
        <v>2839</v>
      </c>
      <c r="B2840" s="33" t="str">
        <f t="shared" si="143"/>
        <v>3537_-</v>
      </c>
      <c r="C2840" s="33" t="str">
        <f t="shared" si="144"/>
        <v>2.1//Ver 2.0.6.6</v>
      </c>
      <c r="D2840" s="92">
        <v>3537</v>
      </c>
      <c r="E2840" s="72" t="s">
        <v>6029</v>
      </c>
      <c r="F2840" s="395" t="s">
        <v>7269</v>
      </c>
      <c r="G2840" s="62" t="str">
        <f>VLOOKUP(CONCATENATE(TEXT(I2840,"0"),"_",TEXT(F2840,"0")),[1]CodC!$A$2:$D$250,4,0)</f>
        <v>Outros objetos contendo um gás sob pressão, inflamável</v>
      </c>
      <c r="H2840" s="395" t="s">
        <v>19</v>
      </c>
      <c r="I2840" s="68">
        <v>2</v>
      </c>
      <c r="J2840" s="98" t="s">
        <v>659</v>
      </c>
      <c r="K2840" s="84" t="s">
        <v>6439</v>
      </c>
      <c r="L2840" s="84" t="s">
        <v>19</v>
      </c>
      <c r="M2840" s="84"/>
      <c r="N2840" s="64" t="s">
        <v>51</v>
      </c>
      <c r="O2840" s="64" t="s">
        <v>6042</v>
      </c>
      <c r="P2840" s="113" t="s">
        <v>22423</v>
      </c>
      <c r="Q2840" s="79" t="s">
        <v>7229</v>
      </c>
      <c r="R2840" s="79" t="s">
        <v>1216</v>
      </c>
      <c r="S2840" s="65" t="str">
        <f t="shared" si="142"/>
        <v xml:space="preserve"> SW2</v>
      </c>
      <c r="T2840" s="84" t="s">
        <v>19</v>
      </c>
      <c r="U2840" s="84"/>
      <c r="V2840" s="84"/>
      <c r="W2840" s="84"/>
      <c r="X2840" s="84"/>
      <c r="Y2840" s="84"/>
      <c r="Z2840" s="84"/>
      <c r="AA2840" s="84"/>
      <c r="AB2840" s="84"/>
      <c r="AC2840" s="84"/>
      <c r="AD2840" s="84"/>
      <c r="AE2840" s="84"/>
      <c r="AF2840" s="84"/>
      <c r="AG2840" s="84"/>
      <c r="AH2840" s="84"/>
      <c r="AI2840" s="84"/>
      <c r="AJ2840" s="84"/>
      <c r="AK2840" s="84"/>
      <c r="AL2840" s="84"/>
      <c r="AM2840" s="79" t="s">
        <v>19</v>
      </c>
      <c r="AN2840" s="63" t="str">
        <f>IF(ISNA(VLOOKUP(D2840,[1]GRE_Tabela2!$A$4:$D$112,4,0)),"-",VLOOKUP(D2840,[1]GRE_Tabela2!$A$4:$D$112,4,0))</f>
        <v>-</v>
      </c>
      <c r="AO2840" s="84" t="s">
        <v>612</v>
      </c>
      <c r="AP2840" s="86" t="s">
        <v>613</v>
      </c>
      <c r="AQ2840" s="113">
        <v>115</v>
      </c>
      <c r="AR2840" s="302" t="str">
        <f>IF(ISNA(VLOOKUP(AT2840,[1]FISQ!$D$2:$J$1713,7,0)),"-",VLOOKUP(AT2840,[1]FISQ!$D$2:$J$1713,7,0))</f>
        <v>-</v>
      </c>
      <c r="AS2840" s="302" t="str">
        <f>IF(ISNA(VLOOKUP(AT2840,[1]FISQ!$D$2:$J$1713,4,0)),"-",CONCATENATE("(",VLOOKUP(AT2840,[1]FISQ!$D$2:$J$1713,4,0),")"))</f>
        <v>-</v>
      </c>
      <c r="AT2840" s="90">
        <v>3537</v>
      </c>
      <c r="AU2840" s="38"/>
      <c r="AV2840" s="38"/>
      <c r="AW2840" s="38"/>
    </row>
    <row r="2841" spans="1:49" ht="38.25">
      <c r="A2841" s="33">
        <v>2840</v>
      </c>
      <c r="B2841" s="33" t="str">
        <f t="shared" si="143"/>
        <v>3538_-</v>
      </c>
      <c r="C2841" s="33" t="str">
        <f t="shared" si="144"/>
        <v>2.2//Ver 2.0.6.6</v>
      </c>
      <c r="D2841" s="92">
        <v>3538</v>
      </c>
      <c r="E2841" s="72" t="s">
        <v>6030</v>
      </c>
      <c r="F2841" s="395" t="s">
        <v>7263</v>
      </c>
      <c r="G2841" s="62" t="str">
        <f>VLOOKUP(CONCATENATE(TEXT(I2841,"0"),"_",TEXT(F2841,"0")),[1]CodC!$A$2:$D$250,4,0)</f>
        <v>Outros objetos contendo um gás sob pressão, asfixiante</v>
      </c>
      <c r="H2841" s="395" t="s">
        <v>19</v>
      </c>
      <c r="I2841" s="68">
        <v>2</v>
      </c>
      <c r="J2841" s="88" t="s">
        <v>6550</v>
      </c>
      <c r="K2841" s="84" t="s">
        <v>6439</v>
      </c>
      <c r="L2841" s="84" t="s">
        <v>19</v>
      </c>
      <c r="M2841" s="84"/>
      <c r="N2841" s="64" t="s">
        <v>24651</v>
      </c>
      <c r="O2841" s="64" t="s">
        <v>6042</v>
      </c>
      <c r="P2841" s="113" t="s">
        <v>22425</v>
      </c>
      <c r="Q2841" s="79" t="s">
        <v>5598</v>
      </c>
      <c r="R2841" s="79" t="s">
        <v>5598</v>
      </c>
      <c r="S2841" s="65" t="str">
        <f t="shared" si="142"/>
        <v/>
      </c>
      <c r="T2841" s="84" t="s">
        <v>19</v>
      </c>
      <c r="U2841" s="84"/>
      <c r="V2841" s="84"/>
      <c r="W2841" s="84"/>
      <c r="X2841" s="84"/>
      <c r="Y2841" s="84"/>
      <c r="Z2841" s="84"/>
      <c r="AA2841" s="84"/>
      <c r="AB2841" s="84"/>
      <c r="AC2841" s="84"/>
      <c r="AD2841" s="84"/>
      <c r="AE2841" s="84"/>
      <c r="AF2841" s="84"/>
      <c r="AG2841" s="84"/>
      <c r="AH2841" s="84"/>
      <c r="AI2841" s="84"/>
      <c r="AJ2841" s="84"/>
      <c r="AK2841" s="84"/>
      <c r="AL2841" s="84"/>
      <c r="AM2841" s="79" t="s">
        <v>19</v>
      </c>
      <c r="AN2841" s="63" t="str">
        <f>IF(ISNA(VLOOKUP(D2841,[1]GRE_Tabela2!$A$4:$D$112,4,0)),"-",VLOOKUP(D2841,[1]GRE_Tabela2!$A$4:$D$112,4,0))</f>
        <v>-</v>
      </c>
      <c r="AO2841" s="84" t="s">
        <v>619</v>
      </c>
      <c r="AP2841" s="86" t="s">
        <v>620</v>
      </c>
      <c r="AQ2841" s="113">
        <v>120</v>
      </c>
      <c r="AR2841" s="302" t="str">
        <f>IF(ISNA(VLOOKUP(AT2841,[1]FISQ!$D$2:$J$1713,7,0)),"-",VLOOKUP(AT2841,[1]FISQ!$D$2:$J$1713,7,0))</f>
        <v>-</v>
      </c>
      <c r="AS2841" s="302" t="str">
        <f>IF(ISNA(VLOOKUP(AT2841,[1]FISQ!$D$2:$J$1713,4,0)),"-",CONCATENATE("(",VLOOKUP(AT2841,[1]FISQ!$D$2:$J$1713,4,0),")"))</f>
        <v>-</v>
      </c>
      <c r="AT2841" s="90">
        <v>3538</v>
      </c>
      <c r="AU2841" s="38"/>
      <c r="AV2841" s="38"/>
      <c r="AW2841" s="38"/>
    </row>
    <row r="2842" spans="1:49" ht="38.25">
      <c r="A2842" s="33">
        <v>2841</v>
      </c>
      <c r="B2842" s="33" t="str">
        <f t="shared" si="143"/>
        <v>3539_-</v>
      </c>
      <c r="C2842" s="33" t="str">
        <f t="shared" si="144"/>
        <v>2.3//Ver 2.0.6.6</v>
      </c>
      <c r="D2842" s="93">
        <v>3539</v>
      </c>
      <c r="E2842" s="94" t="s">
        <v>6031</v>
      </c>
      <c r="F2842" s="395" t="s">
        <v>7535</v>
      </c>
      <c r="G2842" s="62" t="str">
        <f>VLOOKUP(CONCATENATE(TEXT(I2842,"0"),"_",TEXT(F2842,"0")),[1]CodC!$A$2:$D$250,4,0)</f>
        <v>Outros objetos contendo um gás sob pressão, tóxico</v>
      </c>
      <c r="H2842" s="395" t="s">
        <v>19</v>
      </c>
      <c r="I2842" s="68">
        <v>2</v>
      </c>
      <c r="J2842" s="99" t="s">
        <v>5719</v>
      </c>
      <c r="K2842" s="95" t="s">
        <v>6439</v>
      </c>
      <c r="L2842" s="95" t="s">
        <v>19</v>
      </c>
      <c r="M2842" s="95"/>
      <c r="N2842" s="64" t="s">
        <v>51</v>
      </c>
      <c r="O2842" s="64" t="s">
        <v>6042</v>
      </c>
      <c r="P2842" s="113" t="s">
        <v>22423</v>
      </c>
      <c r="Q2842" s="96" t="s">
        <v>19</v>
      </c>
      <c r="R2842" s="96" t="s">
        <v>19</v>
      </c>
      <c r="S2842" s="70" t="s">
        <v>19</v>
      </c>
      <c r="T2842" s="95" t="s">
        <v>19</v>
      </c>
      <c r="U2842" s="95"/>
      <c r="V2842" s="95"/>
      <c r="W2842" s="95"/>
      <c r="X2842" s="95"/>
      <c r="Y2842" s="95"/>
      <c r="Z2842" s="95"/>
      <c r="AA2842" s="95"/>
      <c r="AB2842" s="95"/>
      <c r="AC2842" s="95"/>
      <c r="AD2842" s="95"/>
      <c r="AE2842" s="95"/>
      <c r="AF2842" s="95"/>
      <c r="AG2842" s="95"/>
      <c r="AH2842" s="95"/>
      <c r="AI2842" s="95"/>
      <c r="AJ2842" s="95"/>
      <c r="AK2842" s="95"/>
      <c r="AL2842" s="95"/>
      <c r="AM2842" s="96" t="s">
        <v>19</v>
      </c>
      <c r="AN2842" s="63" t="str">
        <f>IF(ISNA(VLOOKUP(D2842,[1]GRE_Tabela2!$A$4:$D$112,4,0)),"-",VLOOKUP(D2842,[1]GRE_Tabela2!$A$4:$D$112,4,0))</f>
        <v>-</v>
      </c>
      <c r="AO2842" s="95" t="s">
        <v>619</v>
      </c>
      <c r="AP2842" s="100" t="s">
        <v>613</v>
      </c>
      <c r="AQ2842" s="113">
        <v>123</v>
      </c>
      <c r="AR2842" s="302" t="str">
        <f>IF(ISNA(VLOOKUP(AT2842,[1]FISQ!$D$2:$J$1713,7,0)),"-",VLOOKUP(AT2842,[1]FISQ!$D$2:$J$1713,7,0))</f>
        <v>-</v>
      </c>
      <c r="AS2842" s="302" t="str">
        <f>IF(ISNA(VLOOKUP(AT2842,[1]FISQ!$D$2:$J$1713,4,0)),"-",CONCATENATE("(",VLOOKUP(AT2842,[1]FISQ!$D$2:$J$1713,4,0),")"))</f>
        <v>-</v>
      </c>
      <c r="AT2842" s="97">
        <v>3539</v>
      </c>
      <c r="AU2842" s="38"/>
      <c r="AV2842" s="38"/>
      <c r="AW2842" s="38"/>
    </row>
    <row r="2843" spans="1:49" ht="38.25">
      <c r="A2843" s="33">
        <v>2842</v>
      </c>
      <c r="B2843" s="33" t="str">
        <f t="shared" si="143"/>
        <v>3540_-</v>
      </c>
      <c r="C2843" s="33" t="str">
        <f t="shared" si="144"/>
        <v>3//Ver 2.0.6.6</v>
      </c>
      <c r="D2843" s="93">
        <v>3540</v>
      </c>
      <c r="E2843" s="94" t="s">
        <v>6032</v>
      </c>
      <c r="F2843" s="395" t="s">
        <v>7293</v>
      </c>
      <c r="G2843" s="62" t="str">
        <f>VLOOKUP(CONCATENATE(TEXT(I2843,"0"),"_",TEXT(F2843,"0")),[1]CodC!$A$2:$D$250,4,0)</f>
        <v>Objetos que contenham líquidos inflamáveis</v>
      </c>
      <c r="H2843" s="395" t="s">
        <v>19</v>
      </c>
      <c r="I2843" s="69">
        <v>3</v>
      </c>
      <c r="J2843" s="99" t="s">
        <v>848</v>
      </c>
      <c r="K2843" s="95" t="s">
        <v>6439</v>
      </c>
      <c r="L2843" s="95" t="s">
        <v>19</v>
      </c>
      <c r="M2843" s="95"/>
      <c r="N2843" s="64" t="s">
        <v>51</v>
      </c>
      <c r="O2843" s="64" t="s">
        <v>6042</v>
      </c>
      <c r="P2843" s="113" t="s">
        <v>22423</v>
      </c>
      <c r="Q2843" s="96" t="s">
        <v>5989</v>
      </c>
      <c r="R2843" s="96" t="s">
        <v>5989</v>
      </c>
      <c r="S2843" s="65" t="str">
        <f>RIGHT(R2843,LEN(R2843)-LEN(Q2843))</f>
        <v/>
      </c>
      <c r="T2843" s="95" t="s">
        <v>19</v>
      </c>
      <c r="U2843" s="95"/>
      <c r="V2843" s="95"/>
      <c r="W2843" s="95"/>
      <c r="X2843" s="95"/>
      <c r="Y2843" s="95"/>
      <c r="Z2843" s="95"/>
      <c r="AA2843" s="95"/>
      <c r="AB2843" s="95"/>
      <c r="AC2843" s="95"/>
      <c r="AD2843" s="95"/>
      <c r="AE2843" s="95"/>
      <c r="AF2843" s="95"/>
      <c r="AG2843" s="95"/>
      <c r="AH2843" s="95"/>
      <c r="AI2843" s="95"/>
      <c r="AJ2843" s="95"/>
      <c r="AK2843" s="95"/>
      <c r="AL2843" s="95"/>
      <c r="AM2843" s="96" t="s">
        <v>19</v>
      </c>
      <c r="AN2843" s="63" t="str">
        <f>IF(ISNA(VLOOKUP(D2843,[1]GRE_Tabela2!$A$4:$D$112,4,0)),"-",VLOOKUP(D2843,[1]GRE_Tabela2!$A$4:$D$112,4,0))</f>
        <v>-</v>
      </c>
      <c r="AO2843" s="95" t="s">
        <v>747</v>
      </c>
      <c r="AP2843" s="100" t="s">
        <v>748</v>
      </c>
      <c r="AQ2843" s="113">
        <v>127</v>
      </c>
      <c r="AR2843" s="302" t="str">
        <f>IF(ISNA(VLOOKUP(AT2843,[1]FISQ!$D$2:$J$1713,7,0)),"-",VLOOKUP(AT2843,[1]FISQ!$D$2:$J$1713,7,0))</f>
        <v>-</v>
      </c>
      <c r="AS2843" s="302" t="str">
        <f>IF(ISNA(VLOOKUP(AT2843,[1]FISQ!$D$2:$J$1713,4,0)),"-",CONCATENATE("(",VLOOKUP(AT2843,[1]FISQ!$D$2:$J$1713,4,0),")"))</f>
        <v>-</v>
      </c>
      <c r="AT2843" s="97">
        <v>3540</v>
      </c>
      <c r="AU2843" s="38"/>
      <c r="AV2843" s="38"/>
      <c r="AW2843" s="38"/>
    </row>
    <row r="2844" spans="1:49" ht="38.25">
      <c r="A2844" s="33">
        <v>2843</v>
      </c>
      <c r="B2844" s="33" t="str">
        <f t="shared" si="143"/>
        <v>3541_-</v>
      </c>
      <c r="C2844" s="33" t="str">
        <f t="shared" si="144"/>
        <v>4.1//Ver 2.0.6.6</v>
      </c>
      <c r="D2844" s="93">
        <v>3541</v>
      </c>
      <c r="E2844" s="94" t="s">
        <v>6033</v>
      </c>
      <c r="F2844" s="395" t="s">
        <v>7530</v>
      </c>
      <c r="G2844" s="62" t="str">
        <f>VLOOKUP(CONCATENATE(TEXT(I2844,"0"),"_",TEXT(F2844,"0")),[1]CodC!$A$2:$D$250,4,0)</f>
        <v>Matérias sólidas inflamáveis, sem perigo subsidiário: Objetos;</v>
      </c>
      <c r="H2844" s="395" t="s">
        <v>19</v>
      </c>
      <c r="I2844" s="68">
        <v>4</v>
      </c>
      <c r="J2844" s="95" t="s">
        <v>1405</v>
      </c>
      <c r="K2844" s="95" t="s">
        <v>6439</v>
      </c>
      <c r="L2844" s="95" t="s">
        <v>19</v>
      </c>
      <c r="M2844" s="95"/>
      <c r="N2844" s="64" t="s">
        <v>51</v>
      </c>
      <c r="O2844" s="64" t="s">
        <v>6042</v>
      </c>
      <c r="P2844" s="113" t="s">
        <v>22423</v>
      </c>
      <c r="Q2844" s="96" t="s">
        <v>5989</v>
      </c>
      <c r="R2844" s="96" t="s">
        <v>5989</v>
      </c>
      <c r="S2844" s="65" t="str">
        <f>RIGHT(R2844,LEN(R2844)-LEN(Q2844))</f>
        <v/>
      </c>
      <c r="T2844" s="95" t="s">
        <v>19</v>
      </c>
      <c r="U2844" s="95"/>
      <c r="V2844" s="95"/>
      <c r="W2844" s="95"/>
      <c r="X2844" s="95"/>
      <c r="Y2844" s="95"/>
      <c r="Z2844" s="95"/>
      <c r="AA2844" s="95"/>
      <c r="AB2844" s="95"/>
      <c r="AC2844" s="95"/>
      <c r="AD2844" s="95"/>
      <c r="AE2844" s="95"/>
      <c r="AF2844" s="95"/>
      <c r="AG2844" s="95"/>
      <c r="AH2844" s="95"/>
      <c r="AI2844" s="95"/>
      <c r="AJ2844" s="95"/>
      <c r="AK2844" s="95"/>
      <c r="AL2844" s="95"/>
      <c r="AM2844" s="96" t="s">
        <v>19</v>
      </c>
      <c r="AN2844" s="63" t="str">
        <f>IF(ISNA(VLOOKUP(D2844,[1]GRE_Tabela2!$A$4:$D$112,4,0)),"-",VLOOKUP(D2844,[1]GRE_Tabela2!$A$4:$D$112,4,0))</f>
        <v>-</v>
      </c>
      <c r="AO2844" s="95" t="s">
        <v>1341</v>
      </c>
      <c r="AP2844" s="100" t="s">
        <v>1333</v>
      </c>
      <c r="AQ2844" s="113">
        <v>133</v>
      </c>
      <c r="AR2844" s="302" t="str">
        <f>IF(ISNA(VLOOKUP(AT2844,[1]FISQ!$D$2:$J$1713,7,0)),"-",VLOOKUP(AT2844,[1]FISQ!$D$2:$J$1713,7,0))</f>
        <v>-</v>
      </c>
      <c r="AS2844" s="302" t="str">
        <f>IF(ISNA(VLOOKUP(AT2844,[1]FISQ!$D$2:$J$1713,4,0)),"-",CONCATENATE("(",VLOOKUP(AT2844,[1]FISQ!$D$2:$J$1713,4,0),")"))</f>
        <v>-</v>
      </c>
      <c r="AT2844" s="97">
        <v>3541</v>
      </c>
      <c r="AU2844" s="38"/>
      <c r="AV2844" s="38"/>
      <c r="AW2844" s="38"/>
    </row>
    <row r="2845" spans="1:49" ht="38.25">
      <c r="A2845" s="33">
        <v>2844</v>
      </c>
      <c r="B2845" s="33" t="str">
        <f t="shared" si="143"/>
        <v>3542_-</v>
      </c>
      <c r="C2845" s="33" t="str">
        <f t="shared" si="144"/>
        <v>4.2//Ver 2.0.6.6</v>
      </c>
      <c r="D2845" s="93">
        <v>3542</v>
      </c>
      <c r="E2845" s="94" t="s">
        <v>6034</v>
      </c>
      <c r="F2845" s="395" t="s">
        <v>7536</v>
      </c>
      <c r="G2845" s="62" t="str">
        <f>VLOOKUP(CONCATENATE(TEXT(I2845,"0"),"_",TEXT(F2845,"0")),[1]CodC!$A$2:$D$250,4,0)</f>
        <v>Matérias sujeitas a inflamação espontânea sem perigo subsidiário: Objetos</v>
      </c>
      <c r="H2845" s="395" t="s">
        <v>19</v>
      </c>
      <c r="I2845" s="68">
        <v>4</v>
      </c>
      <c r="J2845" s="95" t="s">
        <v>1579</v>
      </c>
      <c r="K2845" s="95" t="s">
        <v>6439</v>
      </c>
      <c r="L2845" s="95" t="s">
        <v>19</v>
      </c>
      <c r="M2845" s="95"/>
      <c r="N2845" s="64" t="s">
        <v>51</v>
      </c>
      <c r="O2845" s="64" t="s">
        <v>6042</v>
      </c>
      <c r="P2845" s="113" t="s">
        <v>22423</v>
      </c>
      <c r="Q2845" s="96" t="s">
        <v>19</v>
      </c>
      <c r="R2845" s="96" t="s">
        <v>19</v>
      </c>
      <c r="S2845" s="70" t="s">
        <v>19</v>
      </c>
      <c r="T2845" s="95" t="s">
        <v>19</v>
      </c>
      <c r="U2845" s="95"/>
      <c r="V2845" s="95"/>
      <c r="W2845" s="95"/>
      <c r="X2845" s="95"/>
      <c r="Y2845" s="95"/>
      <c r="Z2845" s="95"/>
      <c r="AA2845" s="95"/>
      <c r="AB2845" s="95"/>
      <c r="AC2845" s="95"/>
      <c r="AD2845" s="95"/>
      <c r="AE2845" s="95"/>
      <c r="AF2845" s="95"/>
      <c r="AG2845" s="95"/>
      <c r="AH2845" s="95"/>
      <c r="AI2845" s="95"/>
      <c r="AJ2845" s="95"/>
      <c r="AK2845" s="95"/>
      <c r="AL2845" s="95"/>
      <c r="AM2845" s="96" t="s">
        <v>6647</v>
      </c>
      <c r="AN2845" s="63" t="str">
        <f>IF(ISNA(VLOOKUP(D2845,[1]GRE_Tabela2!$A$4:$D$112,4,0)),"-",VLOOKUP(D2845,[1]GRE_Tabela2!$A$4:$D$112,4,0))</f>
        <v>-</v>
      </c>
      <c r="AO2845" s="95" t="s">
        <v>4841</v>
      </c>
      <c r="AP2845" s="95" t="s">
        <v>4841</v>
      </c>
      <c r="AQ2845" s="113">
        <v>135</v>
      </c>
      <c r="AR2845" s="302" t="str">
        <f>IF(ISNA(VLOOKUP(AT2845,[1]FISQ!$D$2:$J$1713,7,0)),"-",VLOOKUP(AT2845,[1]FISQ!$D$2:$J$1713,7,0))</f>
        <v>-</v>
      </c>
      <c r="AS2845" s="302" t="str">
        <f>IF(ISNA(VLOOKUP(AT2845,[1]FISQ!$D$2:$J$1713,4,0)),"-",CONCATENATE("(",VLOOKUP(AT2845,[1]FISQ!$D$2:$J$1713,4,0),")"))</f>
        <v>-</v>
      </c>
      <c r="AT2845" s="97">
        <v>3542</v>
      </c>
      <c r="AU2845" s="38"/>
      <c r="AV2845" s="38"/>
      <c r="AW2845" s="38"/>
    </row>
    <row r="2846" spans="1:49" ht="38.25">
      <c r="A2846" s="33">
        <v>2845</v>
      </c>
      <c r="B2846" s="33" t="str">
        <f t="shared" si="143"/>
        <v>3543_-</v>
      </c>
      <c r="C2846" s="33" t="str">
        <f t="shared" si="144"/>
        <v>4.3//Ver 2.0.6.6</v>
      </c>
      <c r="D2846" s="93">
        <v>3543</v>
      </c>
      <c r="E2846" s="94" t="s">
        <v>6035</v>
      </c>
      <c r="F2846" s="395" t="s">
        <v>7496</v>
      </c>
      <c r="G2846" s="62" t="str">
        <f>VLOOKUP(CONCATENATE(TEXT(I2846,"0"),"_",TEXT(F2846,"0")),[1]CodC!$A$2:$D$250,4,0)</f>
        <v>Objetos que contêm matérias que, em contacto com a água, libertam gases inflamáveis, sem perigo subsidiário</v>
      </c>
      <c r="H2846" s="395" t="s">
        <v>19</v>
      </c>
      <c r="I2846" s="68">
        <v>4</v>
      </c>
      <c r="J2846" s="95" t="s">
        <v>298</v>
      </c>
      <c r="K2846" s="95" t="s">
        <v>6439</v>
      </c>
      <c r="L2846" s="95" t="s">
        <v>19</v>
      </c>
      <c r="M2846" s="95"/>
      <c r="N2846" s="64" t="s">
        <v>51</v>
      </c>
      <c r="O2846" s="64" t="s">
        <v>6042</v>
      </c>
      <c r="P2846" s="113" t="s">
        <v>22423</v>
      </c>
      <c r="Q2846" s="96" t="s">
        <v>19</v>
      </c>
      <c r="R2846" s="96" t="s">
        <v>19</v>
      </c>
      <c r="S2846" s="70" t="s">
        <v>19</v>
      </c>
      <c r="T2846" s="95" t="s">
        <v>19</v>
      </c>
      <c r="U2846" s="95"/>
      <c r="V2846" s="95"/>
      <c r="W2846" s="95"/>
      <c r="X2846" s="95"/>
      <c r="Y2846" s="95"/>
      <c r="Z2846" s="95"/>
      <c r="AA2846" s="95"/>
      <c r="AB2846" s="95"/>
      <c r="AC2846" s="95"/>
      <c r="AD2846" s="95"/>
      <c r="AE2846" s="95"/>
      <c r="AF2846" s="95"/>
      <c r="AG2846" s="95"/>
      <c r="AH2846" s="95"/>
      <c r="AI2846" s="95"/>
      <c r="AJ2846" s="95"/>
      <c r="AK2846" s="95"/>
      <c r="AL2846" s="95"/>
      <c r="AM2846" s="96" t="s">
        <v>19</v>
      </c>
      <c r="AN2846" s="63" t="str">
        <f>IF(ISNA(VLOOKUP(D2846,[1]GRE_Tabela2!$A$4:$D$112,4,0)),"-",VLOOKUP(D2846,[1]GRE_Tabela2!$A$4:$D$112,4,0))</f>
        <v>-</v>
      </c>
      <c r="AO2846" s="95" t="s">
        <v>1065</v>
      </c>
      <c r="AP2846" s="100" t="s">
        <v>1406</v>
      </c>
      <c r="AQ2846" s="113">
        <v>138</v>
      </c>
      <c r="AR2846" s="302" t="str">
        <f>IF(ISNA(VLOOKUP(AT2846,[1]FISQ!$D$2:$J$1713,7,0)),"-",VLOOKUP(AT2846,[1]FISQ!$D$2:$J$1713,7,0))</f>
        <v>-</v>
      </c>
      <c r="AS2846" s="302" t="str">
        <f>IF(ISNA(VLOOKUP(AT2846,[1]FISQ!$D$2:$J$1713,4,0)),"-",CONCATENATE("(",VLOOKUP(AT2846,[1]FISQ!$D$2:$J$1713,4,0),")"))</f>
        <v>-</v>
      </c>
      <c r="AT2846" s="97">
        <v>3543</v>
      </c>
      <c r="AU2846" s="38"/>
      <c r="AV2846" s="38"/>
      <c r="AW2846" s="38"/>
    </row>
    <row r="2847" spans="1:49" ht="38.25">
      <c r="A2847" s="33">
        <v>2846</v>
      </c>
      <c r="B2847" s="33" t="str">
        <f t="shared" si="143"/>
        <v>3544_-</v>
      </c>
      <c r="C2847" s="33" t="str">
        <f t="shared" si="144"/>
        <v>5.1//Ver 2.0.6.6</v>
      </c>
      <c r="D2847" s="93">
        <v>3544</v>
      </c>
      <c r="E2847" s="94" t="s">
        <v>6036</v>
      </c>
      <c r="F2847" s="395" t="s">
        <v>7503</v>
      </c>
      <c r="G2847" s="62" t="str">
        <f>VLOOKUP(CONCATENATE(TEXT(I2847,"0"),"_",TEXT(F2847,"0")),[1]CodC!$A$2:$D$250,4,0)</f>
        <v>Objetos contendo matérias comburentes sem perigo subsidiário</v>
      </c>
      <c r="H2847" s="395" t="s">
        <v>19</v>
      </c>
      <c r="I2847" s="68">
        <v>5</v>
      </c>
      <c r="J2847" s="95" t="s">
        <v>625</v>
      </c>
      <c r="K2847" s="95" t="s">
        <v>6439</v>
      </c>
      <c r="L2847" s="95" t="s">
        <v>19</v>
      </c>
      <c r="M2847" s="95"/>
      <c r="N2847" s="64" t="s">
        <v>51</v>
      </c>
      <c r="O2847" s="64" t="s">
        <v>6042</v>
      </c>
      <c r="P2847" s="113" t="s">
        <v>22423</v>
      </c>
      <c r="Q2847" s="96" t="s">
        <v>19</v>
      </c>
      <c r="R2847" s="96" t="s">
        <v>19</v>
      </c>
      <c r="S2847" s="70" t="s">
        <v>19</v>
      </c>
      <c r="T2847" s="95" t="s">
        <v>19</v>
      </c>
      <c r="U2847" s="95"/>
      <c r="V2847" s="95"/>
      <c r="W2847" s="95"/>
      <c r="X2847" s="95"/>
      <c r="Y2847" s="95"/>
      <c r="Z2847" s="95"/>
      <c r="AA2847" s="95"/>
      <c r="AB2847" s="95"/>
      <c r="AC2847" s="95"/>
      <c r="AD2847" s="95"/>
      <c r="AE2847" s="95"/>
      <c r="AF2847" s="95"/>
      <c r="AG2847" s="95"/>
      <c r="AH2847" s="95"/>
      <c r="AI2847" s="95"/>
      <c r="AJ2847" s="95"/>
      <c r="AK2847" s="95"/>
      <c r="AL2847" s="95"/>
      <c r="AM2847" s="96" t="s">
        <v>19</v>
      </c>
      <c r="AN2847" s="63" t="str">
        <f>IF(ISNA(VLOOKUP(D2847,[1]GRE_Tabela2!$A$4:$D$112,4,0)),"-",VLOOKUP(D2847,[1]GRE_Tabela2!$A$4:$D$112,4,0))</f>
        <v>-</v>
      </c>
      <c r="AO2847" s="95" t="s">
        <v>1341</v>
      </c>
      <c r="AP2847" s="100" t="s">
        <v>1618</v>
      </c>
      <c r="AQ2847" s="113">
        <v>140</v>
      </c>
      <c r="AR2847" s="302" t="str">
        <f>IF(ISNA(VLOOKUP(AT2847,[1]FISQ!$D$2:$J$1713,7,0)),"-",VLOOKUP(AT2847,[1]FISQ!$D$2:$J$1713,7,0))</f>
        <v>-</v>
      </c>
      <c r="AS2847" s="302" t="str">
        <f>IF(ISNA(VLOOKUP(AT2847,[1]FISQ!$D$2:$J$1713,4,0)),"-",CONCATENATE("(",VLOOKUP(AT2847,[1]FISQ!$D$2:$J$1713,4,0),")"))</f>
        <v>-</v>
      </c>
      <c r="AT2847" s="97">
        <v>3544</v>
      </c>
      <c r="AU2847" s="38"/>
      <c r="AV2847" s="38"/>
      <c r="AW2847" s="38"/>
    </row>
    <row r="2848" spans="1:49" ht="38.25">
      <c r="A2848" s="33">
        <v>2847</v>
      </c>
      <c r="B2848" s="33" t="str">
        <f t="shared" si="143"/>
        <v>3545_-</v>
      </c>
      <c r="C2848" s="33" t="str">
        <f t="shared" si="144"/>
        <v>5.2//Ver 2.0.6.6</v>
      </c>
      <c r="D2848" s="93">
        <v>3545</v>
      </c>
      <c r="E2848" s="94" t="s">
        <v>6037</v>
      </c>
      <c r="F2848" s="395" t="s">
        <v>7537</v>
      </c>
      <c r="G2848" s="62" t="str">
        <f>VLOOKUP(CONCATENATE(TEXT(I2848,"0"),"_",TEXT(F2848,"0")),[1]CodC!$A$2:$D$250,4,0)</f>
        <v>Peróxidos orgânicos;</v>
      </c>
      <c r="H2848" s="395" t="s">
        <v>19</v>
      </c>
      <c r="I2848" s="68">
        <v>5</v>
      </c>
      <c r="J2848" s="95" t="s">
        <v>6038</v>
      </c>
      <c r="K2848" s="95" t="s">
        <v>6439</v>
      </c>
      <c r="L2848" s="95" t="s">
        <v>19</v>
      </c>
      <c r="M2848" s="95"/>
      <c r="N2848" s="64" t="s">
        <v>51</v>
      </c>
      <c r="O2848" s="64" t="s">
        <v>6042</v>
      </c>
      <c r="P2848" s="113" t="s">
        <v>22423</v>
      </c>
      <c r="Q2848" s="96" t="s">
        <v>19</v>
      </c>
      <c r="R2848" s="96" t="s">
        <v>19</v>
      </c>
      <c r="S2848" s="70" t="s">
        <v>19</v>
      </c>
      <c r="T2848" s="95" t="s">
        <v>19</v>
      </c>
      <c r="U2848" s="95"/>
      <c r="V2848" s="95"/>
      <c r="W2848" s="95"/>
      <c r="X2848" s="95"/>
      <c r="Y2848" s="95"/>
      <c r="Z2848" s="95"/>
      <c r="AA2848" s="95"/>
      <c r="AB2848" s="95"/>
      <c r="AC2848" s="95"/>
      <c r="AD2848" s="95"/>
      <c r="AE2848" s="95"/>
      <c r="AF2848" s="95"/>
      <c r="AG2848" s="95"/>
      <c r="AH2848" s="95"/>
      <c r="AI2848" s="95"/>
      <c r="AJ2848" s="95"/>
      <c r="AK2848" s="95"/>
      <c r="AL2848" s="95"/>
      <c r="AM2848" s="96" t="s">
        <v>19</v>
      </c>
      <c r="AN2848" s="63" t="str">
        <f>IF(ISNA(VLOOKUP(D2848,[1]GRE_Tabela2!$A$4:$D$112,4,0)),"-",VLOOKUP(D2848,[1]GRE_Tabela2!$A$4:$D$112,4,0))</f>
        <v>-</v>
      </c>
      <c r="AO2848" s="95" t="s">
        <v>4709</v>
      </c>
      <c r="AP2848" s="100" t="s">
        <v>4710</v>
      </c>
      <c r="AQ2848" s="113">
        <v>145</v>
      </c>
      <c r="AR2848" s="302" t="str">
        <f>IF(ISNA(VLOOKUP(AT2848,[1]FISQ!$D$2:$J$1713,7,0)),"-",VLOOKUP(AT2848,[1]FISQ!$D$2:$J$1713,7,0))</f>
        <v>-</v>
      </c>
      <c r="AS2848" s="302" t="str">
        <f>IF(ISNA(VLOOKUP(AT2848,[1]FISQ!$D$2:$J$1713,4,0)),"-",CONCATENATE("(",VLOOKUP(AT2848,[1]FISQ!$D$2:$J$1713,4,0),")"))</f>
        <v>-</v>
      </c>
      <c r="AT2848" s="97">
        <v>3545</v>
      </c>
      <c r="AU2848" s="38"/>
      <c r="AV2848" s="38"/>
      <c r="AW2848" s="38"/>
    </row>
    <row r="2849" spans="1:49" ht="63.75">
      <c r="A2849" s="33">
        <v>2848</v>
      </c>
      <c r="B2849" s="33" t="str">
        <f t="shared" si="143"/>
        <v>3546_-</v>
      </c>
      <c r="C2849" s="33" t="str">
        <f t="shared" si="144"/>
        <v>6.1//Ver 2.0.6.6</v>
      </c>
      <c r="D2849" s="93">
        <v>3546</v>
      </c>
      <c r="E2849" s="94" t="s">
        <v>6039</v>
      </c>
      <c r="F2849" s="395" t="s">
        <v>752</v>
      </c>
      <c r="G2849" s="62" t="str">
        <f>VLOOKUP(CONCATENATE(TEXT(I2849,"0"),"_",TEXT(F2849,"0")),[1]CodC!$A$2:$D$250,4,0)</f>
        <v xml:space="preserve">Objetos contendo matérias tóxicas sem perigo subsidiário, </v>
      </c>
      <c r="H2849" s="395" t="s">
        <v>19</v>
      </c>
      <c r="I2849" s="68">
        <v>6</v>
      </c>
      <c r="J2849" s="95" t="s">
        <v>50</v>
      </c>
      <c r="K2849" s="95" t="s">
        <v>6439</v>
      </c>
      <c r="L2849" s="95" t="s">
        <v>19</v>
      </c>
      <c r="M2849" s="95"/>
      <c r="N2849" s="64" t="s">
        <v>51</v>
      </c>
      <c r="O2849" s="64" t="s">
        <v>6042</v>
      </c>
      <c r="P2849" s="113" t="s">
        <v>22423</v>
      </c>
      <c r="Q2849" s="70" t="s">
        <v>5989</v>
      </c>
      <c r="R2849" s="96" t="s">
        <v>6045</v>
      </c>
      <c r="S2849" s="65" t="str">
        <f>RIGHT(R2849,LEN(R2849)-LEN(Q2849))</f>
        <v xml:space="preserve"> SW2
*</v>
      </c>
      <c r="T2849" s="95" t="s">
        <v>19</v>
      </c>
      <c r="U2849" s="95"/>
      <c r="V2849" s="95"/>
      <c r="W2849" s="95"/>
      <c r="X2849" s="95"/>
      <c r="Y2849" s="95"/>
      <c r="Z2849" s="95"/>
      <c r="AA2849" s="95"/>
      <c r="AB2849" s="95"/>
      <c r="AC2849" s="95"/>
      <c r="AD2849" s="95"/>
      <c r="AE2849" s="95"/>
      <c r="AF2849" s="95"/>
      <c r="AG2849" s="95"/>
      <c r="AH2849" s="95"/>
      <c r="AI2849" s="95"/>
      <c r="AJ2849" s="95"/>
      <c r="AK2849" s="95"/>
      <c r="AL2849" s="95"/>
      <c r="AM2849" s="96" t="s">
        <v>6046</v>
      </c>
      <c r="AN2849" s="63" t="str">
        <f>IF(ISNA(VLOOKUP(D2849,[1]GRE_Tabela2!$A$4:$D$112,4,0)),"-",VLOOKUP(D2849,[1]GRE_Tabela2!$A$4:$D$112,4,0))</f>
        <v>-</v>
      </c>
      <c r="AO2849" s="95" t="s">
        <v>1341</v>
      </c>
      <c r="AP2849" s="100" t="s">
        <v>1795</v>
      </c>
      <c r="AQ2849" s="113">
        <v>151</v>
      </c>
      <c r="AR2849" s="302" t="str">
        <f>IF(ISNA(VLOOKUP(AT2849,[1]FISQ!$D$2:$J$1713,7,0)),"-",VLOOKUP(AT2849,[1]FISQ!$D$2:$J$1713,7,0))</f>
        <v>-</v>
      </c>
      <c r="AS2849" s="302" t="str">
        <f>IF(ISNA(VLOOKUP(AT2849,[1]FISQ!$D$2:$J$1713,4,0)),"-",CONCATENATE("(",VLOOKUP(AT2849,[1]FISQ!$D$2:$J$1713,4,0),")"))</f>
        <v>-</v>
      </c>
      <c r="AT2849" s="97">
        <v>3546</v>
      </c>
      <c r="AU2849" s="38"/>
      <c r="AV2849" s="38"/>
      <c r="AW2849" s="38"/>
    </row>
    <row r="2850" spans="1:49" ht="38.25">
      <c r="A2850" s="33">
        <v>2849</v>
      </c>
      <c r="B2850" s="33" t="str">
        <f t="shared" si="143"/>
        <v>3547_-</v>
      </c>
      <c r="C2850" s="33" t="str">
        <f t="shared" si="144"/>
        <v>8//Ver 2.0.6.6</v>
      </c>
      <c r="D2850" s="93">
        <v>3547</v>
      </c>
      <c r="E2850" s="94" t="s">
        <v>6040</v>
      </c>
      <c r="F2850" s="395" t="s">
        <v>7354</v>
      </c>
      <c r="G2850" s="62" t="str">
        <f>VLOOKUP(CONCATENATE(TEXT(I2850,"0"),"_",TEXT(F2850,"0")),[1]CodC!$A$2:$D$250,4,0)</f>
        <v>Objetos contendo matérias corrosivas sem perigo subsidiário;</v>
      </c>
      <c r="H2850" s="395" t="s">
        <v>19</v>
      </c>
      <c r="I2850" s="99" t="s">
        <v>631</v>
      </c>
      <c r="J2850" s="99" t="s">
        <v>631</v>
      </c>
      <c r="K2850" s="95" t="s">
        <v>6439</v>
      </c>
      <c r="L2850" s="95" t="s">
        <v>19</v>
      </c>
      <c r="M2850" s="95"/>
      <c r="N2850" s="64" t="s">
        <v>51</v>
      </c>
      <c r="O2850" s="64" t="s">
        <v>6042</v>
      </c>
      <c r="P2850" s="113" t="s">
        <v>22423</v>
      </c>
      <c r="Q2850" s="96" t="s">
        <v>5989</v>
      </c>
      <c r="R2850" s="96" t="s">
        <v>4133</v>
      </c>
      <c r="S2850" s="65" t="str">
        <f>RIGHT(R2850,LEN(R2850)-LEN(Q2850))</f>
        <v xml:space="preserve"> SW2</v>
      </c>
      <c r="T2850" s="95" t="s">
        <v>19</v>
      </c>
      <c r="U2850" s="95"/>
      <c r="V2850" s="95"/>
      <c r="W2850" s="95"/>
      <c r="X2850" s="95"/>
      <c r="Y2850" s="95"/>
      <c r="Z2850" s="95"/>
      <c r="AA2850" s="95"/>
      <c r="AB2850" s="95"/>
      <c r="AC2850" s="95"/>
      <c r="AD2850" s="95"/>
      <c r="AE2850" s="95"/>
      <c r="AF2850" s="95"/>
      <c r="AG2850" s="95"/>
      <c r="AH2850" s="95"/>
      <c r="AI2850" s="95"/>
      <c r="AJ2850" s="95"/>
      <c r="AK2850" s="95"/>
      <c r="AL2850" s="95"/>
      <c r="AM2850" s="96" t="s">
        <v>6075</v>
      </c>
      <c r="AN2850" s="63" t="str">
        <f>IF(ISNA(VLOOKUP(D2850,[1]GRE_Tabela2!$A$4:$D$112,4,0)),"-",VLOOKUP(D2850,[1]GRE_Tabela2!$A$4:$D$112,4,0))</f>
        <v>-</v>
      </c>
      <c r="AO2850" s="95" t="s">
        <v>1341</v>
      </c>
      <c r="AP2850" s="100" t="s">
        <v>1913</v>
      </c>
      <c r="AQ2850" s="113">
        <v>154</v>
      </c>
      <c r="AR2850" s="302" t="str">
        <f>IF(ISNA(VLOOKUP(AT2850,[1]FISQ!$D$2:$J$1713,7,0)),"-",VLOOKUP(AT2850,[1]FISQ!$D$2:$J$1713,7,0))</f>
        <v>-</v>
      </c>
      <c r="AS2850" s="302" t="str">
        <f>IF(ISNA(VLOOKUP(AT2850,[1]FISQ!$D$2:$J$1713,4,0)),"-",CONCATENATE("(",VLOOKUP(AT2850,[1]FISQ!$D$2:$J$1713,4,0),")"))</f>
        <v>-</v>
      </c>
      <c r="AT2850" s="97">
        <v>3547</v>
      </c>
      <c r="AU2850" s="38" t="s">
        <v>6539</v>
      </c>
      <c r="AV2850" s="30"/>
      <c r="AW2850" s="38"/>
    </row>
    <row r="2851" spans="1:49" ht="38.25">
      <c r="A2851" s="33">
        <v>2850</v>
      </c>
      <c r="B2851" s="33" t="str">
        <f t="shared" si="143"/>
        <v>3548_-</v>
      </c>
      <c r="C2851" s="33" t="str">
        <f t="shared" si="144"/>
        <v>9//Ver 2.0.6.6</v>
      </c>
      <c r="D2851" s="93">
        <v>3548</v>
      </c>
      <c r="E2851" s="94" t="s">
        <v>6041</v>
      </c>
      <c r="F2851" s="395" t="s">
        <v>7365</v>
      </c>
      <c r="G2851" s="62" t="str">
        <f>VLOOKUP(CONCATENATE(TEXT(I2851,"0"),"_",TEXT(F2851,"0")),[1]CodC!$A$2:$D$250,4,0)</f>
        <v>Outras matérias e objetos que apresentem um perigo durante o transporte mas que não correspondam à definição de qualquer outra classe.</v>
      </c>
      <c r="H2851" s="395" t="s">
        <v>19</v>
      </c>
      <c r="I2851" s="99" t="s">
        <v>2442</v>
      </c>
      <c r="J2851" s="99" t="s">
        <v>2442</v>
      </c>
      <c r="K2851" s="95" t="s">
        <v>6439</v>
      </c>
      <c r="L2851" s="95" t="s">
        <v>19</v>
      </c>
      <c r="M2851" s="95"/>
      <c r="N2851" s="64" t="s">
        <v>51</v>
      </c>
      <c r="O2851" s="64" t="s">
        <v>6042</v>
      </c>
      <c r="P2851" s="113" t="s">
        <v>22425</v>
      </c>
      <c r="Q2851" s="96" t="s">
        <v>5598</v>
      </c>
      <c r="R2851" s="96" t="s">
        <v>5598</v>
      </c>
      <c r="S2851" s="65" t="str">
        <f>RIGHT(R2851,LEN(R2851)-LEN(Q2851))</f>
        <v/>
      </c>
      <c r="T2851" s="95" t="s">
        <v>19</v>
      </c>
      <c r="U2851" s="95"/>
      <c r="V2851" s="95"/>
      <c r="W2851" s="95"/>
      <c r="X2851" s="95"/>
      <c r="Y2851" s="95"/>
      <c r="Z2851" s="95"/>
      <c r="AA2851" s="95"/>
      <c r="AB2851" s="95"/>
      <c r="AC2851" s="95"/>
      <c r="AD2851" s="95"/>
      <c r="AE2851" s="95"/>
      <c r="AF2851" s="95"/>
      <c r="AG2851" s="95"/>
      <c r="AH2851" s="95"/>
      <c r="AI2851" s="95"/>
      <c r="AJ2851" s="95"/>
      <c r="AK2851" s="95"/>
      <c r="AL2851" s="95"/>
      <c r="AM2851" s="96" t="s">
        <v>19</v>
      </c>
      <c r="AN2851" s="63" t="str">
        <f>IF(ISNA(VLOOKUP(D2851,[1]GRE_Tabela2!$A$4:$D$112,4,0)),"-",VLOOKUP(D2851,[1]GRE_Tabela2!$A$4:$D$112,4,0))</f>
        <v>-</v>
      </c>
      <c r="AO2851" s="95" t="s">
        <v>1341</v>
      </c>
      <c r="AP2851" s="100" t="s">
        <v>1387</v>
      </c>
      <c r="AQ2851" s="113">
        <v>171</v>
      </c>
      <c r="AR2851" s="302" t="str">
        <f>IF(ISNA(VLOOKUP(AT2851,[1]FISQ!$D$2:$J$1713,7,0)),"-",VLOOKUP(AT2851,[1]FISQ!$D$2:$J$1713,7,0))</f>
        <v>-</v>
      </c>
      <c r="AS2851" s="302" t="str">
        <f>IF(ISNA(VLOOKUP(AT2851,[1]FISQ!$D$2:$J$1713,4,0)),"-",CONCATENATE("(",VLOOKUP(AT2851,[1]FISQ!$D$2:$J$1713,4,0),")"))</f>
        <v>-</v>
      </c>
      <c r="AT2851" s="97">
        <v>3548</v>
      </c>
      <c r="AU2851" s="38"/>
      <c r="AV2851" s="30"/>
      <c r="AW2851" s="38"/>
    </row>
    <row r="2852" spans="1:49" ht="38.25">
      <c r="B2852" s="33" t="str">
        <f t="shared" si="143"/>
        <v>3549_-</v>
      </c>
      <c r="D2852" s="93">
        <v>3549</v>
      </c>
      <c r="E2852" s="94" t="s">
        <v>6960</v>
      </c>
      <c r="F2852" s="395" t="s">
        <v>7495</v>
      </c>
      <c r="G2852" s="62" t="str">
        <f>VLOOKUP(CONCATENATE(TEXT(I2852,"0"),"_",TEXT(F2852,"0")),[1]CodC!$A$2:$D$250,4,0)</f>
        <v>Resíduos hospitalares;</v>
      </c>
      <c r="H2852" s="395" t="s">
        <v>19</v>
      </c>
      <c r="I2852" s="68">
        <v>6</v>
      </c>
      <c r="J2852" s="99" t="s">
        <v>6581</v>
      </c>
      <c r="K2852" s="95" t="s">
        <v>19</v>
      </c>
      <c r="L2852" s="95" t="s">
        <v>19</v>
      </c>
      <c r="M2852" s="95"/>
      <c r="N2852" s="64">
        <v>395</v>
      </c>
      <c r="O2852" s="64" t="s">
        <v>6654</v>
      </c>
      <c r="P2852" s="113" t="s">
        <v>22424</v>
      </c>
      <c r="Q2852" s="96" t="s">
        <v>851</v>
      </c>
      <c r="R2852" s="96" t="s">
        <v>7223</v>
      </c>
      <c r="S2852" s="65" t="str">
        <f>RIGHT(R2852,LEN(R2852)-LEN(Q2852))</f>
        <v>SW2 H1 H5</v>
      </c>
      <c r="T2852" s="95" t="s">
        <v>6583</v>
      </c>
      <c r="U2852" s="95"/>
      <c r="V2852" s="95"/>
      <c r="W2852" s="95"/>
      <c r="X2852" s="95"/>
      <c r="Y2852" s="95"/>
      <c r="Z2852" s="95"/>
      <c r="AA2852" s="95"/>
      <c r="AB2852" s="95"/>
      <c r="AC2852" s="95"/>
      <c r="AD2852" s="95"/>
      <c r="AE2852" s="95"/>
      <c r="AF2852" s="95"/>
      <c r="AG2852" s="95"/>
      <c r="AH2852" s="95"/>
      <c r="AI2852" s="95"/>
      <c r="AJ2852" s="95"/>
      <c r="AK2852" s="95"/>
      <c r="AL2852" s="95"/>
      <c r="AM2852" s="96" t="s">
        <v>6655</v>
      </c>
      <c r="AN2852" s="63" t="str">
        <f>IF(ISNA(VLOOKUP(D2852,[1]GRE_Tabela2!$A$4:$D$112,4,0)),"-",VLOOKUP(D2852,[1]GRE_Tabela2!$A$4:$D$112,4,0))</f>
        <v>-</v>
      </c>
      <c r="AO2852" s="95" t="s">
        <v>1341</v>
      </c>
      <c r="AP2852" s="95" t="s">
        <v>4273</v>
      </c>
      <c r="AQ2852" s="113">
        <v>158</v>
      </c>
      <c r="AR2852" s="302" t="str">
        <f>IF(ISNA(VLOOKUP(AT2852,[1]FISQ!$D$2:$J$1713,7,0)),"-",VLOOKUP(AT2852,[1]FISQ!$D$2:$J$1713,7,0))</f>
        <v>-</v>
      </c>
      <c r="AS2852" s="302" t="str">
        <f>IF(ISNA(VLOOKUP(AT2852,[1]FISQ!$D$2:$J$1713,4,0)),"-",CONCATENATE("(",VLOOKUP(AT2852,[1]FISQ!$D$2:$J$1713,4,0),")"))</f>
        <v>-</v>
      </c>
      <c r="AT2852" s="97">
        <v>3549</v>
      </c>
      <c r="AU2852" s="38"/>
      <c r="AV2852" s="30"/>
      <c r="AW2852" s="38"/>
    </row>
    <row r="2853" spans="1:49" ht="26.25" thickBot="1">
      <c r="A2853" s="33">
        <v>2851</v>
      </c>
      <c r="B2853" s="33" t="str">
        <f t="shared" si="143"/>
        <v>3550_I</v>
      </c>
      <c r="C2853" s="33" t="str">
        <f t="shared" si="144"/>
        <v>6.1//0</v>
      </c>
      <c r="D2853" s="101">
        <v>3550</v>
      </c>
      <c r="E2853" s="102" t="s">
        <v>7539</v>
      </c>
      <c r="F2853" s="103" t="s">
        <v>4430</v>
      </c>
      <c r="G2853" s="102" t="str">
        <f>VLOOKUP(CONCATENATE(TEXT(I2853,"0"),"_",TEXT(F2853,"0")),[1]CodC!$A$2:$D$250,4,0)</f>
        <v>Matérias tóxicas sem perigo subsidiário, inorgânicas, sólidas;</v>
      </c>
      <c r="H2853" s="103" t="s">
        <v>7326</v>
      </c>
      <c r="I2853" s="103">
        <v>6</v>
      </c>
      <c r="J2853" s="103" t="s">
        <v>50</v>
      </c>
      <c r="K2853" s="103"/>
      <c r="L2853" s="103" t="s">
        <v>746</v>
      </c>
      <c r="M2853" s="103" t="s">
        <v>1313</v>
      </c>
      <c r="N2853" s="103" t="s">
        <v>19</v>
      </c>
      <c r="O2853" s="103" t="s">
        <v>19</v>
      </c>
      <c r="P2853" s="113" t="s">
        <v>22423</v>
      </c>
      <c r="Q2853" s="103" t="s">
        <v>7229</v>
      </c>
      <c r="R2853" s="104" t="s">
        <v>1216</v>
      </c>
      <c r="S2853" s="104" t="str">
        <f>RIGHT(R2853,LEN(R2853)-LEN(Q2853))</f>
        <v xml:space="preserve"> SW2</v>
      </c>
      <c r="T2853" s="103" t="s">
        <v>19</v>
      </c>
      <c r="U2853" s="103"/>
      <c r="V2853" s="103"/>
      <c r="W2853" s="103"/>
      <c r="X2853" s="103"/>
      <c r="Y2853" s="103"/>
      <c r="Z2853" s="103"/>
      <c r="AA2853" s="103"/>
      <c r="AB2853" s="103"/>
      <c r="AC2853" s="103"/>
      <c r="AD2853" s="103"/>
      <c r="AE2853" s="103"/>
      <c r="AF2853" s="103"/>
      <c r="AG2853" s="103"/>
      <c r="AH2853" s="103"/>
      <c r="AI2853" s="103"/>
      <c r="AJ2853" s="103"/>
      <c r="AK2853" s="103"/>
      <c r="AL2853" s="103"/>
      <c r="AM2853" s="104" t="s">
        <v>7162</v>
      </c>
      <c r="AN2853" s="103" t="str">
        <f>IF(ISNA(VLOOKUP(D2853,[1]GRE_Tabela2!$A$4:$D$112,4,0)),"-",VLOOKUP(D2853,[1]GRE_Tabela2!$A$4:$D$112,4,0))</f>
        <v>-</v>
      </c>
      <c r="AO2853" s="103" t="s">
        <v>1341</v>
      </c>
      <c r="AP2853" s="103" t="s">
        <v>1795</v>
      </c>
      <c r="AQ2853" s="103" t="e">
        <v>#N/A</v>
      </c>
      <c r="AR2853" s="103" t="str">
        <f>IF(ISNA(VLOOKUP(AT2853,[1]FISQ!$D$2:$J$1713,7,0)),"-",VLOOKUP(AT2853,[1]FISQ!$D$2:$J$1713,7,0))</f>
        <v>-</v>
      </c>
      <c r="AS2853" s="103" t="str">
        <f>IF(ISNA(VLOOKUP(AT2853,[1]FISQ!$D$2:$J$1713,4,0)),"-",CONCATENATE("(",VLOOKUP(AT2853,[1]FISQ!$D$2:$J$1713,4,0),")"))</f>
        <v>-</v>
      </c>
      <c r="AT2853" s="105">
        <v>3549</v>
      </c>
      <c r="AU2853" s="38"/>
      <c r="AV2853" s="38"/>
      <c r="AW2853" s="38"/>
    </row>
    <row r="2854" spans="1:49" ht="12.75">
      <c r="D2854" s="12"/>
      <c r="E2854" s="38"/>
      <c r="F2854" s="12"/>
      <c r="G2854" s="38"/>
      <c r="H2854" s="38"/>
      <c r="I2854" s="13"/>
      <c r="J2854" s="13"/>
      <c r="K2854" s="13"/>
      <c r="L2854" s="13"/>
      <c r="M2854" s="13"/>
      <c r="N2854" s="13"/>
      <c r="O2854" s="13"/>
      <c r="P2854" s="26"/>
      <c r="Q2854" s="22"/>
      <c r="R2854" s="22"/>
      <c r="S2854" s="22"/>
      <c r="T2854" s="26"/>
      <c r="U2854" s="26"/>
      <c r="V2854" s="26"/>
      <c r="W2854" s="26"/>
      <c r="X2854" s="26"/>
      <c r="Y2854" s="26"/>
      <c r="Z2854" s="26"/>
      <c r="AA2854" s="26"/>
      <c r="AB2854" s="26"/>
      <c r="AC2854" s="26"/>
      <c r="AD2854" s="26"/>
      <c r="AE2854" s="26"/>
      <c r="AF2854" s="26"/>
      <c r="AG2854" s="26"/>
      <c r="AH2854" s="26"/>
      <c r="AI2854" s="26"/>
      <c r="AJ2854" s="26"/>
      <c r="AK2854" s="26"/>
      <c r="AL2854" s="26"/>
      <c r="AM2854" s="14"/>
      <c r="AN2854" s="13"/>
      <c r="AO2854" s="13"/>
      <c r="AP2854" s="13"/>
      <c r="AQ2854" s="26"/>
      <c r="AR2854" s="26"/>
      <c r="AS2854" s="26"/>
      <c r="AT2854" s="13"/>
      <c r="AU2854" s="38"/>
      <c r="AV2854" s="38"/>
      <c r="AW2854" s="38"/>
    </row>
    <row r="2855" spans="1:49" ht="12.75">
      <c r="D2855" s="12"/>
      <c r="E2855" s="38"/>
      <c r="F2855" s="12"/>
      <c r="G2855" s="38"/>
      <c r="H2855" s="38"/>
      <c r="I2855" s="13"/>
      <c r="J2855" s="13"/>
      <c r="K2855" s="13"/>
      <c r="L2855" s="13"/>
      <c r="M2855" s="13"/>
      <c r="N2855" s="13"/>
      <c r="O2855" s="13"/>
      <c r="P2855" s="26"/>
      <c r="Q2855" s="22"/>
      <c r="R2855" s="22"/>
      <c r="S2855" s="22"/>
      <c r="T2855" s="26"/>
      <c r="U2855" s="26"/>
      <c r="V2855" s="26"/>
      <c r="W2855" s="26"/>
      <c r="X2855" s="26"/>
      <c r="Y2855" s="26"/>
      <c r="Z2855" s="26"/>
      <c r="AA2855" s="26"/>
      <c r="AB2855" s="26"/>
      <c r="AC2855" s="26"/>
      <c r="AD2855" s="26"/>
      <c r="AE2855" s="26"/>
      <c r="AF2855" s="26"/>
      <c r="AG2855" s="26"/>
      <c r="AH2855" s="26"/>
      <c r="AI2855" s="26"/>
      <c r="AJ2855" s="26"/>
      <c r="AK2855" s="26"/>
      <c r="AL2855" s="26"/>
      <c r="AM2855" s="14"/>
      <c r="AN2855" s="13"/>
      <c r="AO2855" s="13"/>
      <c r="AP2855" s="13"/>
      <c r="AQ2855" s="26"/>
      <c r="AR2855" s="26"/>
      <c r="AS2855" s="26"/>
      <c r="AT2855" s="13"/>
      <c r="AU2855" s="38"/>
      <c r="AV2855" s="38"/>
      <c r="AW2855" s="38"/>
    </row>
    <row r="2856" spans="1:49" ht="12.75">
      <c r="D2856" s="12"/>
      <c r="E2856" s="38"/>
      <c r="F2856" s="12"/>
      <c r="G2856" s="38"/>
      <c r="H2856" s="38"/>
      <c r="I2856" s="13"/>
      <c r="J2856" s="13"/>
      <c r="K2856" s="13"/>
      <c r="L2856" s="13"/>
      <c r="M2856" s="13"/>
      <c r="N2856" s="13"/>
      <c r="O2856" s="13"/>
      <c r="P2856" s="26"/>
      <c r="Q2856" s="22"/>
      <c r="R2856" s="22"/>
      <c r="S2856" s="22"/>
      <c r="T2856" s="26"/>
      <c r="U2856" s="26"/>
      <c r="V2856" s="26"/>
      <c r="W2856" s="26"/>
      <c r="X2856" s="26"/>
      <c r="Y2856" s="26"/>
      <c r="Z2856" s="26"/>
      <c r="AA2856" s="26"/>
      <c r="AB2856" s="26"/>
      <c r="AC2856" s="26"/>
      <c r="AD2856" s="26"/>
      <c r="AE2856" s="26"/>
      <c r="AF2856" s="26"/>
      <c r="AG2856" s="26"/>
      <c r="AH2856" s="26"/>
      <c r="AI2856" s="26"/>
      <c r="AJ2856" s="26"/>
      <c r="AK2856" s="26"/>
      <c r="AL2856" s="26"/>
      <c r="AM2856" s="14"/>
      <c r="AN2856" s="13"/>
      <c r="AO2856" s="13"/>
      <c r="AP2856" s="13"/>
      <c r="AQ2856" s="26"/>
      <c r="AR2856" s="26"/>
      <c r="AS2856" s="26"/>
      <c r="AT2856" s="13"/>
      <c r="AU2856" s="38"/>
      <c r="AV2856" s="38"/>
      <c r="AW2856" s="38"/>
    </row>
    <row r="2857" spans="1:49" ht="12.75">
      <c r="D2857" s="12"/>
      <c r="E2857" s="38"/>
      <c r="F2857" s="12"/>
      <c r="G2857" s="38"/>
      <c r="H2857" s="38"/>
      <c r="I2857" s="13"/>
      <c r="J2857" s="13"/>
      <c r="K2857" s="13"/>
      <c r="L2857" s="13"/>
      <c r="M2857" s="13"/>
      <c r="N2857" s="13"/>
      <c r="O2857" s="13"/>
      <c r="P2857" s="26"/>
      <c r="Q2857" s="22"/>
      <c r="R2857" s="22"/>
      <c r="S2857" s="22"/>
      <c r="T2857" s="26"/>
      <c r="U2857" s="26"/>
      <c r="V2857" s="26"/>
      <c r="W2857" s="26"/>
      <c r="X2857" s="26"/>
      <c r="Y2857" s="26"/>
      <c r="Z2857" s="26"/>
      <c r="AA2857" s="26"/>
      <c r="AB2857" s="26"/>
      <c r="AC2857" s="26"/>
      <c r="AD2857" s="26"/>
      <c r="AE2857" s="26"/>
      <c r="AF2857" s="26"/>
      <c r="AG2857" s="26"/>
      <c r="AH2857" s="26"/>
      <c r="AI2857" s="26"/>
      <c r="AJ2857" s="26"/>
      <c r="AK2857" s="26"/>
      <c r="AL2857" s="26"/>
      <c r="AM2857" s="14"/>
      <c r="AN2857" s="13"/>
      <c r="AO2857" s="13"/>
      <c r="AP2857" s="13"/>
      <c r="AQ2857" s="26"/>
      <c r="AR2857" s="26"/>
      <c r="AS2857" s="26"/>
      <c r="AT2857" s="13"/>
      <c r="AU2857" s="38"/>
      <c r="AV2857" s="38"/>
      <c r="AW2857" s="38"/>
    </row>
    <row r="2858" spans="1:49" ht="12.75">
      <c r="D2858" s="12"/>
      <c r="E2858" s="38"/>
      <c r="F2858" s="12"/>
      <c r="G2858" s="38"/>
      <c r="H2858" s="38"/>
      <c r="I2858" s="13"/>
      <c r="J2858" s="13"/>
      <c r="K2858" s="13"/>
      <c r="L2858" s="13"/>
      <c r="M2858" s="13"/>
      <c r="N2858" s="13"/>
      <c r="O2858" s="13"/>
      <c r="P2858" s="26"/>
      <c r="Q2858" s="22"/>
      <c r="R2858" s="22"/>
      <c r="S2858" s="22"/>
      <c r="T2858" s="26"/>
      <c r="U2858" s="26"/>
      <c r="V2858" s="26"/>
      <c r="W2858" s="26"/>
      <c r="X2858" s="26"/>
      <c r="Y2858" s="26"/>
      <c r="Z2858" s="26"/>
      <c r="AA2858" s="26"/>
      <c r="AB2858" s="26"/>
      <c r="AC2858" s="26"/>
      <c r="AD2858" s="26"/>
      <c r="AE2858" s="26"/>
      <c r="AF2858" s="26"/>
      <c r="AG2858" s="26"/>
      <c r="AH2858" s="26"/>
      <c r="AI2858" s="26"/>
      <c r="AJ2858" s="26"/>
      <c r="AK2858" s="26"/>
      <c r="AL2858" s="26"/>
      <c r="AM2858" s="14"/>
      <c r="AN2858" s="13"/>
      <c r="AO2858" s="13"/>
      <c r="AP2858" s="13"/>
      <c r="AQ2858" s="26"/>
      <c r="AR2858" s="26"/>
      <c r="AS2858" s="26"/>
      <c r="AT2858" s="13"/>
      <c r="AU2858" s="38"/>
      <c r="AV2858" s="38"/>
      <c r="AW2858" s="38"/>
    </row>
    <row r="2859" spans="1:49" ht="12.75">
      <c r="D2859" s="12"/>
      <c r="E2859" s="38"/>
      <c r="F2859" s="12"/>
      <c r="G2859" s="38"/>
      <c r="H2859" s="38"/>
      <c r="I2859" s="13"/>
      <c r="J2859" s="13"/>
      <c r="K2859" s="13"/>
      <c r="L2859" s="13"/>
      <c r="M2859" s="13"/>
      <c r="N2859" s="13"/>
      <c r="O2859" s="13"/>
      <c r="P2859" s="26"/>
      <c r="Q2859" s="22"/>
      <c r="R2859" s="22"/>
      <c r="S2859" s="22"/>
      <c r="T2859" s="26"/>
      <c r="U2859" s="26"/>
      <c r="V2859" s="26"/>
      <c r="W2859" s="26"/>
      <c r="X2859" s="26"/>
      <c r="Y2859" s="26"/>
      <c r="Z2859" s="26"/>
      <c r="AA2859" s="26"/>
      <c r="AB2859" s="26"/>
      <c r="AC2859" s="26"/>
      <c r="AD2859" s="26"/>
      <c r="AE2859" s="26"/>
      <c r="AF2859" s="26"/>
      <c r="AG2859" s="26"/>
      <c r="AH2859" s="26"/>
      <c r="AI2859" s="26"/>
      <c r="AJ2859" s="26"/>
      <c r="AK2859" s="26"/>
      <c r="AL2859" s="26"/>
      <c r="AM2859" s="14"/>
      <c r="AN2859" s="13"/>
      <c r="AO2859" s="13"/>
      <c r="AP2859" s="13"/>
      <c r="AQ2859" s="26"/>
      <c r="AR2859" s="26"/>
      <c r="AS2859" s="26"/>
      <c r="AT2859" s="13"/>
      <c r="AU2859" s="38"/>
      <c r="AV2859" s="38"/>
      <c r="AW2859" s="38"/>
    </row>
    <row r="2860" spans="1:49" ht="12.75">
      <c r="D2860" s="12"/>
      <c r="E2860" s="38"/>
      <c r="F2860" s="12"/>
      <c r="G2860" s="38"/>
      <c r="H2860" s="38"/>
      <c r="I2860" s="13"/>
      <c r="J2860" s="13"/>
      <c r="K2860" s="13"/>
      <c r="L2860" s="13"/>
      <c r="M2860" s="13"/>
      <c r="N2860" s="13"/>
      <c r="O2860" s="13"/>
      <c r="P2860" s="26"/>
      <c r="Q2860" s="22"/>
      <c r="R2860" s="22"/>
      <c r="S2860" s="22"/>
      <c r="T2860" s="26"/>
      <c r="U2860" s="26"/>
      <c r="V2860" s="26"/>
      <c r="W2860" s="26"/>
      <c r="X2860" s="26"/>
      <c r="Y2860" s="26"/>
      <c r="Z2860" s="26"/>
      <c r="AA2860" s="26"/>
      <c r="AB2860" s="26"/>
      <c r="AC2860" s="26"/>
      <c r="AD2860" s="26"/>
      <c r="AE2860" s="26"/>
      <c r="AF2860" s="26"/>
      <c r="AG2860" s="26"/>
      <c r="AH2860" s="26"/>
      <c r="AI2860" s="26"/>
      <c r="AJ2860" s="26"/>
      <c r="AK2860" s="26"/>
      <c r="AL2860" s="26"/>
      <c r="AM2860" s="14"/>
      <c r="AN2860" s="13"/>
      <c r="AO2860" s="13"/>
      <c r="AP2860" s="13"/>
      <c r="AQ2860" s="26"/>
      <c r="AR2860" s="26"/>
      <c r="AS2860" s="26"/>
      <c r="AT2860" s="13"/>
      <c r="AU2860" s="38"/>
      <c r="AV2860" s="38"/>
      <c r="AW2860" s="38"/>
    </row>
    <row r="2861" spans="1:49" ht="12.75">
      <c r="D2861" s="12"/>
      <c r="E2861" s="38"/>
      <c r="F2861" s="12"/>
      <c r="G2861" s="38"/>
      <c r="H2861" s="38"/>
      <c r="I2861" s="13"/>
      <c r="J2861" s="13"/>
      <c r="K2861" s="13"/>
      <c r="L2861" s="13"/>
      <c r="M2861" s="13"/>
      <c r="N2861" s="13"/>
      <c r="O2861" s="13"/>
      <c r="P2861" s="26"/>
      <c r="Q2861" s="22"/>
      <c r="R2861" s="22"/>
      <c r="S2861" s="22"/>
      <c r="T2861" s="26"/>
      <c r="U2861" s="26"/>
      <c r="V2861" s="26"/>
      <c r="W2861" s="26"/>
      <c r="X2861" s="26"/>
      <c r="Y2861" s="26"/>
      <c r="Z2861" s="26"/>
      <c r="AA2861" s="26"/>
      <c r="AB2861" s="26"/>
      <c r="AC2861" s="26"/>
      <c r="AD2861" s="26"/>
      <c r="AE2861" s="26"/>
      <c r="AF2861" s="26"/>
      <c r="AG2861" s="26"/>
      <c r="AH2861" s="26"/>
      <c r="AI2861" s="26"/>
      <c r="AJ2861" s="26"/>
      <c r="AK2861" s="26"/>
      <c r="AL2861" s="26"/>
      <c r="AM2861" s="14"/>
      <c r="AN2861" s="13"/>
      <c r="AO2861" s="13"/>
      <c r="AP2861" s="13"/>
      <c r="AQ2861" s="26"/>
      <c r="AR2861" s="26"/>
      <c r="AS2861" s="26"/>
      <c r="AT2861" s="13"/>
      <c r="AU2861" s="38"/>
      <c r="AV2861" s="38"/>
      <c r="AW2861" s="38"/>
    </row>
    <row r="2862" spans="1:49" ht="12.75">
      <c r="D2862" s="12"/>
      <c r="E2862" s="38"/>
      <c r="F2862" s="12"/>
      <c r="G2862" s="38"/>
      <c r="H2862" s="38"/>
      <c r="I2862" s="13"/>
      <c r="J2862" s="13"/>
      <c r="K2862" s="13"/>
      <c r="L2862" s="13"/>
      <c r="M2862" s="13"/>
      <c r="N2862" s="13"/>
      <c r="O2862" s="13"/>
      <c r="P2862" s="26"/>
      <c r="Q2862" s="22"/>
      <c r="R2862" s="22"/>
      <c r="S2862" s="22"/>
      <c r="T2862" s="26"/>
      <c r="U2862" s="26"/>
      <c r="V2862" s="26"/>
      <c r="W2862" s="26"/>
      <c r="X2862" s="26"/>
      <c r="Y2862" s="26"/>
      <c r="Z2862" s="26"/>
      <c r="AA2862" s="26"/>
      <c r="AB2862" s="26"/>
      <c r="AC2862" s="26"/>
      <c r="AD2862" s="26"/>
      <c r="AE2862" s="26"/>
      <c r="AF2862" s="26"/>
      <c r="AG2862" s="26"/>
      <c r="AH2862" s="26"/>
      <c r="AI2862" s="26"/>
      <c r="AJ2862" s="26"/>
      <c r="AK2862" s="26"/>
      <c r="AL2862" s="26"/>
      <c r="AM2862" s="14"/>
      <c r="AN2862" s="13"/>
      <c r="AO2862" s="13"/>
      <c r="AP2862" s="13"/>
      <c r="AQ2862" s="26"/>
      <c r="AR2862" s="26"/>
      <c r="AS2862" s="26"/>
      <c r="AT2862" s="13"/>
      <c r="AU2862" s="38"/>
      <c r="AV2862" s="38"/>
      <c r="AW2862" s="38"/>
    </row>
    <row r="2863" spans="1:49" ht="12.75">
      <c r="D2863" s="12"/>
      <c r="E2863" s="38"/>
      <c r="F2863" s="12"/>
      <c r="G2863" s="38"/>
      <c r="H2863" s="38"/>
      <c r="I2863" s="13"/>
      <c r="J2863" s="13"/>
      <c r="K2863" s="13"/>
      <c r="L2863" s="13"/>
      <c r="M2863" s="13"/>
      <c r="N2863" s="13"/>
      <c r="O2863" s="13"/>
      <c r="P2863" s="26"/>
      <c r="Q2863" s="22"/>
      <c r="R2863" s="22"/>
      <c r="S2863" s="22"/>
      <c r="T2863" s="26"/>
      <c r="U2863" s="26"/>
      <c r="V2863" s="26"/>
      <c r="W2863" s="26"/>
      <c r="X2863" s="26"/>
      <c r="Y2863" s="26"/>
      <c r="Z2863" s="26"/>
      <c r="AA2863" s="26"/>
      <c r="AB2863" s="26"/>
      <c r="AC2863" s="26"/>
      <c r="AD2863" s="26"/>
      <c r="AE2863" s="26"/>
      <c r="AF2863" s="26"/>
      <c r="AG2863" s="26"/>
      <c r="AH2863" s="26"/>
      <c r="AI2863" s="26"/>
      <c r="AJ2863" s="26"/>
      <c r="AK2863" s="26"/>
      <c r="AL2863" s="26"/>
      <c r="AM2863" s="14"/>
      <c r="AN2863" s="13"/>
      <c r="AO2863" s="13"/>
      <c r="AP2863" s="13"/>
      <c r="AQ2863" s="26"/>
      <c r="AR2863" s="26"/>
      <c r="AS2863" s="26"/>
      <c r="AT2863" s="13"/>
      <c r="AU2863" s="38"/>
      <c r="AV2863" s="38"/>
      <c r="AW2863" s="38"/>
    </row>
    <row r="2864" spans="1:49" ht="12.75">
      <c r="D2864" s="12"/>
      <c r="E2864" s="38"/>
      <c r="F2864" s="12"/>
      <c r="G2864" s="38"/>
      <c r="H2864" s="38"/>
      <c r="I2864" s="13"/>
      <c r="J2864" s="13"/>
      <c r="K2864" s="13"/>
      <c r="L2864" s="13"/>
      <c r="M2864" s="13"/>
      <c r="N2864" s="13"/>
      <c r="O2864" s="13"/>
      <c r="P2864" s="26"/>
      <c r="Q2864" s="22"/>
      <c r="R2864" s="22"/>
      <c r="S2864" s="22"/>
      <c r="T2864" s="26"/>
      <c r="U2864" s="26"/>
      <c r="V2864" s="26"/>
      <c r="W2864" s="26"/>
      <c r="X2864" s="26"/>
      <c r="Y2864" s="26"/>
      <c r="Z2864" s="26"/>
      <c r="AA2864" s="26"/>
      <c r="AB2864" s="26"/>
      <c r="AC2864" s="26"/>
      <c r="AD2864" s="26"/>
      <c r="AE2864" s="26"/>
      <c r="AF2864" s="26"/>
      <c r="AG2864" s="26"/>
      <c r="AH2864" s="26"/>
      <c r="AI2864" s="26"/>
      <c r="AJ2864" s="26"/>
      <c r="AK2864" s="26"/>
      <c r="AL2864" s="26"/>
      <c r="AM2864" s="14"/>
      <c r="AN2864" s="13"/>
      <c r="AO2864" s="13"/>
      <c r="AP2864" s="13"/>
      <c r="AQ2864" s="26"/>
      <c r="AR2864" s="26"/>
      <c r="AS2864" s="26"/>
      <c r="AT2864" s="13"/>
      <c r="AU2864" s="38"/>
      <c r="AV2864" s="38"/>
      <c r="AW2864" s="38"/>
    </row>
    <row r="2865" spans="4:49" ht="12.75">
      <c r="D2865" s="12"/>
      <c r="E2865" s="38"/>
      <c r="F2865" s="12"/>
      <c r="G2865" s="38"/>
      <c r="H2865" s="38"/>
      <c r="I2865" s="13"/>
      <c r="J2865" s="13"/>
      <c r="K2865" s="13"/>
      <c r="L2865" s="13"/>
      <c r="M2865" s="13"/>
      <c r="N2865" s="13"/>
      <c r="O2865" s="13"/>
      <c r="P2865" s="26"/>
      <c r="Q2865" s="22"/>
      <c r="R2865" s="22"/>
      <c r="S2865" s="22"/>
      <c r="T2865" s="26"/>
      <c r="U2865" s="26"/>
      <c r="V2865" s="26"/>
      <c r="W2865" s="26"/>
      <c r="X2865" s="26"/>
      <c r="Y2865" s="26"/>
      <c r="Z2865" s="26"/>
      <c r="AA2865" s="26"/>
      <c r="AB2865" s="26"/>
      <c r="AC2865" s="26"/>
      <c r="AD2865" s="26"/>
      <c r="AE2865" s="26"/>
      <c r="AF2865" s="26"/>
      <c r="AG2865" s="26"/>
      <c r="AH2865" s="26"/>
      <c r="AI2865" s="26"/>
      <c r="AJ2865" s="26"/>
      <c r="AK2865" s="26"/>
      <c r="AL2865" s="26"/>
      <c r="AM2865" s="14"/>
      <c r="AN2865" s="13"/>
      <c r="AO2865" s="13"/>
      <c r="AP2865" s="13"/>
      <c r="AQ2865" s="26"/>
      <c r="AR2865" s="26"/>
      <c r="AS2865" s="26"/>
      <c r="AT2865" s="13"/>
      <c r="AU2865" s="38"/>
      <c r="AV2865" s="38"/>
      <c r="AW2865" s="38"/>
    </row>
    <row r="2866" spans="4:49" ht="12.75">
      <c r="D2866" s="12"/>
      <c r="E2866" s="38"/>
      <c r="F2866" s="12"/>
      <c r="G2866" s="38"/>
      <c r="H2866" s="38"/>
      <c r="I2866" s="13"/>
      <c r="J2866" s="13"/>
      <c r="K2866" s="13"/>
      <c r="L2866" s="13"/>
      <c r="M2866" s="13"/>
      <c r="N2866" s="13"/>
      <c r="O2866" s="13"/>
      <c r="P2866" s="26"/>
      <c r="Q2866" s="22"/>
      <c r="R2866" s="22"/>
      <c r="S2866" s="22"/>
      <c r="T2866" s="26"/>
      <c r="U2866" s="26"/>
      <c r="V2866" s="26"/>
      <c r="W2866" s="26"/>
      <c r="X2866" s="26"/>
      <c r="Y2866" s="26"/>
      <c r="Z2866" s="26"/>
      <c r="AA2866" s="26"/>
      <c r="AB2866" s="26"/>
      <c r="AC2866" s="26"/>
      <c r="AD2866" s="26"/>
      <c r="AE2866" s="26"/>
      <c r="AF2866" s="26"/>
      <c r="AG2866" s="26"/>
      <c r="AH2866" s="26"/>
      <c r="AI2866" s="26"/>
      <c r="AJ2866" s="26"/>
      <c r="AK2866" s="26"/>
      <c r="AL2866" s="26"/>
      <c r="AM2866" s="14"/>
      <c r="AN2866" s="13"/>
      <c r="AO2866" s="13"/>
      <c r="AP2866" s="13"/>
      <c r="AQ2866" s="26"/>
      <c r="AR2866" s="26"/>
      <c r="AS2866" s="26"/>
      <c r="AT2866" s="13"/>
      <c r="AU2866" s="38"/>
      <c r="AV2866" s="38"/>
      <c r="AW2866" s="38"/>
    </row>
    <row r="2867" spans="4:49" ht="12.75">
      <c r="D2867" s="12"/>
      <c r="E2867" s="38"/>
      <c r="F2867" s="12"/>
      <c r="G2867" s="38"/>
      <c r="H2867" s="38"/>
      <c r="I2867" s="13"/>
      <c r="J2867" s="13"/>
      <c r="K2867" s="13"/>
      <c r="L2867" s="13"/>
      <c r="M2867" s="13"/>
      <c r="N2867" s="13"/>
      <c r="O2867" s="13"/>
      <c r="P2867" s="26"/>
      <c r="Q2867" s="22"/>
      <c r="R2867" s="22"/>
      <c r="S2867" s="22"/>
      <c r="T2867" s="26"/>
      <c r="U2867" s="26"/>
      <c r="V2867" s="26"/>
      <c r="W2867" s="26"/>
      <c r="X2867" s="26"/>
      <c r="Y2867" s="26"/>
      <c r="Z2867" s="26"/>
      <c r="AA2867" s="26"/>
      <c r="AB2867" s="26"/>
      <c r="AC2867" s="26"/>
      <c r="AD2867" s="26"/>
      <c r="AE2867" s="26"/>
      <c r="AF2867" s="26"/>
      <c r="AG2867" s="26"/>
      <c r="AH2867" s="26"/>
      <c r="AI2867" s="26"/>
      <c r="AJ2867" s="26"/>
      <c r="AK2867" s="26"/>
      <c r="AL2867" s="26"/>
      <c r="AM2867" s="14"/>
      <c r="AN2867" s="13"/>
      <c r="AO2867" s="13"/>
      <c r="AP2867" s="13"/>
      <c r="AQ2867" s="26"/>
      <c r="AR2867" s="26"/>
      <c r="AS2867" s="26"/>
      <c r="AT2867" s="13"/>
      <c r="AU2867" s="38"/>
      <c r="AV2867" s="38"/>
      <c r="AW2867" s="38"/>
    </row>
    <row r="2868" spans="4:49" ht="12.75">
      <c r="D2868" s="12"/>
      <c r="E2868" s="38"/>
      <c r="F2868" s="12"/>
      <c r="G2868" s="38"/>
      <c r="H2868" s="38"/>
      <c r="I2868" s="13"/>
      <c r="J2868" s="13"/>
      <c r="K2868" s="13"/>
      <c r="L2868" s="13"/>
      <c r="M2868" s="13"/>
      <c r="N2868" s="13"/>
      <c r="O2868" s="13"/>
      <c r="P2868" s="26"/>
      <c r="Q2868" s="22"/>
      <c r="R2868" s="22"/>
      <c r="S2868" s="22"/>
      <c r="T2868" s="26"/>
      <c r="U2868" s="26"/>
      <c r="V2868" s="26"/>
      <c r="W2868" s="26"/>
      <c r="X2868" s="26"/>
      <c r="Y2868" s="26"/>
      <c r="Z2868" s="26"/>
      <c r="AA2868" s="26"/>
      <c r="AB2868" s="26"/>
      <c r="AC2868" s="26"/>
      <c r="AD2868" s="26"/>
      <c r="AE2868" s="26"/>
      <c r="AF2868" s="26"/>
      <c r="AG2868" s="26"/>
      <c r="AH2868" s="26"/>
      <c r="AI2868" s="26"/>
      <c r="AJ2868" s="26"/>
      <c r="AK2868" s="26"/>
      <c r="AL2868" s="26"/>
      <c r="AM2868" s="14"/>
      <c r="AN2868" s="13"/>
      <c r="AO2868" s="13"/>
      <c r="AP2868" s="13"/>
      <c r="AQ2868" s="26"/>
      <c r="AR2868" s="26"/>
      <c r="AS2868" s="26"/>
      <c r="AT2868" s="13"/>
      <c r="AU2868" s="38"/>
      <c r="AV2868" s="38"/>
      <c r="AW2868" s="38"/>
    </row>
    <row r="2869" spans="4:49" ht="12.75">
      <c r="D2869" s="12"/>
      <c r="E2869" s="38"/>
      <c r="F2869" s="12"/>
      <c r="G2869" s="38"/>
      <c r="H2869" s="38"/>
      <c r="I2869" s="13"/>
      <c r="J2869" s="13"/>
      <c r="K2869" s="13"/>
      <c r="L2869" s="13"/>
      <c r="M2869" s="13"/>
      <c r="N2869" s="13"/>
      <c r="O2869" s="13"/>
      <c r="P2869" s="26"/>
      <c r="Q2869" s="22"/>
      <c r="R2869" s="22"/>
      <c r="S2869" s="22"/>
      <c r="T2869" s="26"/>
      <c r="U2869" s="26"/>
      <c r="V2869" s="26"/>
      <c r="W2869" s="26"/>
      <c r="X2869" s="26"/>
      <c r="Y2869" s="26"/>
      <c r="Z2869" s="26"/>
      <c r="AA2869" s="26"/>
      <c r="AB2869" s="26"/>
      <c r="AC2869" s="26"/>
      <c r="AD2869" s="26"/>
      <c r="AE2869" s="26"/>
      <c r="AF2869" s="26"/>
      <c r="AG2869" s="26"/>
      <c r="AH2869" s="26"/>
      <c r="AI2869" s="26"/>
      <c r="AJ2869" s="26"/>
      <c r="AK2869" s="26"/>
      <c r="AL2869" s="26"/>
      <c r="AM2869" s="14"/>
      <c r="AN2869" s="13"/>
      <c r="AO2869" s="13"/>
      <c r="AP2869" s="13"/>
      <c r="AQ2869" s="26"/>
      <c r="AR2869" s="26"/>
      <c r="AS2869" s="26"/>
      <c r="AT2869" s="13"/>
      <c r="AU2869" s="38"/>
      <c r="AV2869" s="38"/>
      <c r="AW2869" s="38"/>
    </row>
    <row r="2870" spans="4:49" ht="12.75">
      <c r="D2870" s="12"/>
      <c r="E2870" s="38"/>
      <c r="F2870" s="12"/>
      <c r="G2870" s="38"/>
      <c r="H2870" s="38"/>
      <c r="I2870" s="13"/>
      <c r="J2870" s="13"/>
      <c r="K2870" s="13"/>
      <c r="L2870" s="13"/>
      <c r="M2870" s="13"/>
      <c r="N2870" s="13"/>
      <c r="O2870" s="13"/>
      <c r="P2870" s="26"/>
      <c r="Q2870" s="22"/>
      <c r="R2870" s="22"/>
      <c r="S2870" s="22"/>
      <c r="T2870" s="26"/>
      <c r="U2870" s="26"/>
      <c r="V2870" s="26"/>
      <c r="W2870" s="26"/>
      <c r="X2870" s="26"/>
      <c r="Y2870" s="26"/>
      <c r="Z2870" s="26"/>
      <c r="AA2870" s="26"/>
      <c r="AB2870" s="26"/>
      <c r="AC2870" s="26"/>
      <c r="AD2870" s="26"/>
      <c r="AE2870" s="26"/>
      <c r="AF2870" s="26"/>
      <c r="AG2870" s="26"/>
      <c r="AH2870" s="26"/>
      <c r="AI2870" s="26"/>
      <c r="AJ2870" s="26"/>
      <c r="AK2870" s="26"/>
      <c r="AL2870" s="26"/>
      <c r="AM2870" s="14"/>
      <c r="AN2870" s="13"/>
      <c r="AO2870" s="13"/>
      <c r="AP2870" s="13"/>
      <c r="AQ2870" s="26"/>
      <c r="AR2870" s="26"/>
      <c r="AS2870" s="26"/>
      <c r="AT2870" s="13"/>
      <c r="AU2870" s="38"/>
      <c r="AV2870" s="38"/>
      <c r="AW2870" s="38"/>
    </row>
    <row r="2871" spans="4:49" ht="12.75">
      <c r="D2871" s="12"/>
      <c r="E2871" s="38"/>
      <c r="F2871" s="12"/>
      <c r="G2871" s="38"/>
      <c r="H2871" s="38"/>
      <c r="I2871" s="13"/>
      <c r="J2871" s="13"/>
      <c r="K2871" s="13"/>
      <c r="L2871" s="13"/>
      <c r="M2871" s="13"/>
      <c r="N2871" s="13"/>
      <c r="O2871" s="13"/>
      <c r="P2871" s="26"/>
      <c r="Q2871" s="22"/>
      <c r="R2871" s="22"/>
      <c r="S2871" s="22"/>
      <c r="T2871" s="26"/>
      <c r="U2871" s="26"/>
      <c r="V2871" s="26"/>
      <c r="W2871" s="26"/>
      <c r="X2871" s="26"/>
      <c r="Y2871" s="26"/>
      <c r="Z2871" s="26"/>
      <c r="AA2871" s="26"/>
      <c r="AB2871" s="26"/>
      <c r="AC2871" s="26"/>
      <c r="AD2871" s="26"/>
      <c r="AE2871" s="26"/>
      <c r="AF2871" s="26"/>
      <c r="AG2871" s="26"/>
      <c r="AH2871" s="26"/>
      <c r="AI2871" s="26"/>
      <c r="AJ2871" s="26"/>
      <c r="AK2871" s="26"/>
      <c r="AL2871" s="26"/>
      <c r="AM2871" s="14"/>
      <c r="AN2871" s="13"/>
      <c r="AO2871" s="13"/>
      <c r="AP2871" s="13"/>
      <c r="AQ2871" s="26"/>
      <c r="AR2871" s="26"/>
      <c r="AS2871" s="26"/>
      <c r="AT2871" s="13"/>
      <c r="AU2871" s="38"/>
      <c r="AV2871" s="38"/>
      <c r="AW2871" s="38"/>
    </row>
    <row r="2872" spans="4:49" ht="12.75">
      <c r="D2872" s="12"/>
      <c r="E2872" s="38"/>
      <c r="F2872" s="12"/>
      <c r="G2872" s="38"/>
      <c r="H2872" s="38"/>
      <c r="I2872" s="13"/>
      <c r="J2872" s="13"/>
      <c r="K2872" s="13"/>
      <c r="L2872" s="13"/>
      <c r="M2872" s="13"/>
      <c r="N2872" s="13"/>
      <c r="O2872" s="13"/>
      <c r="P2872" s="26"/>
      <c r="Q2872" s="22"/>
      <c r="R2872" s="22"/>
      <c r="S2872" s="22"/>
      <c r="T2872" s="26"/>
      <c r="U2872" s="26"/>
      <c r="V2872" s="26"/>
      <c r="W2872" s="26"/>
      <c r="X2872" s="26"/>
      <c r="Y2872" s="26"/>
      <c r="Z2872" s="26"/>
      <c r="AA2872" s="26"/>
      <c r="AB2872" s="26"/>
      <c r="AC2872" s="26"/>
      <c r="AD2872" s="26"/>
      <c r="AE2872" s="26"/>
      <c r="AF2872" s="26"/>
      <c r="AG2872" s="26"/>
      <c r="AH2872" s="26"/>
      <c r="AI2872" s="26"/>
      <c r="AJ2872" s="26"/>
      <c r="AK2872" s="26"/>
      <c r="AL2872" s="26"/>
      <c r="AM2872" s="14"/>
      <c r="AN2872" s="13"/>
      <c r="AO2872" s="13"/>
      <c r="AP2872" s="13"/>
      <c r="AQ2872" s="26"/>
      <c r="AR2872" s="26"/>
      <c r="AS2872" s="26"/>
      <c r="AT2872" s="13"/>
      <c r="AU2872" s="38"/>
      <c r="AV2872" s="38"/>
      <c r="AW2872" s="38"/>
    </row>
    <row r="2873" spans="4:49" ht="12.75">
      <c r="D2873" s="12"/>
      <c r="E2873" s="38"/>
      <c r="F2873" s="12"/>
      <c r="G2873" s="38"/>
      <c r="H2873" s="38"/>
      <c r="I2873" s="13"/>
      <c r="J2873" s="13"/>
      <c r="K2873" s="13"/>
      <c r="L2873" s="13"/>
      <c r="M2873" s="13"/>
      <c r="N2873" s="13"/>
      <c r="O2873" s="13"/>
      <c r="P2873" s="26"/>
      <c r="Q2873" s="22"/>
      <c r="R2873" s="22"/>
      <c r="S2873" s="22"/>
      <c r="T2873" s="26"/>
      <c r="U2873" s="26"/>
      <c r="V2873" s="26"/>
      <c r="W2873" s="26"/>
      <c r="X2873" s="26"/>
      <c r="Y2873" s="26"/>
      <c r="Z2873" s="26"/>
      <c r="AA2873" s="26"/>
      <c r="AB2873" s="26"/>
      <c r="AC2873" s="26"/>
      <c r="AD2873" s="26"/>
      <c r="AE2873" s="26"/>
      <c r="AF2873" s="26"/>
      <c r="AG2873" s="26"/>
      <c r="AH2873" s="26"/>
      <c r="AI2873" s="26"/>
      <c r="AJ2873" s="26"/>
      <c r="AK2873" s="26"/>
      <c r="AL2873" s="26"/>
      <c r="AM2873" s="14"/>
      <c r="AN2873" s="13"/>
      <c r="AO2873" s="13"/>
      <c r="AP2873" s="13"/>
      <c r="AQ2873" s="26"/>
      <c r="AR2873" s="26"/>
      <c r="AS2873" s="26"/>
      <c r="AT2873" s="13"/>
      <c r="AU2873" s="38"/>
      <c r="AV2873" s="38"/>
      <c r="AW2873" s="38"/>
    </row>
    <row r="2874" spans="4:49" ht="12.75">
      <c r="D2874" s="12"/>
      <c r="E2874" s="38"/>
      <c r="F2874" s="12"/>
      <c r="G2874" s="38"/>
      <c r="H2874" s="38"/>
      <c r="I2874" s="13"/>
      <c r="J2874" s="13"/>
      <c r="K2874" s="13"/>
      <c r="L2874" s="13"/>
      <c r="M2874" s="13"/>
      <c r="N2874" s="13"/>
      <c r="O2874" s="13"/>
      <c r="P2874" s="26"/>
      <c r="Q2874" s="22"/>
      <c r="R2874" s="22"/>
      <c r="S2874" s="22"/>
      <c r="T2874" s="26"/>
      <c r="U2874" s="26"/>
      <c r="V2874" s="26"/>
      <c r="W2874" s="26"/>
      <c r="X2874" s="26"/>
      <c r="Y2874" s="26"/>
      <c r="Z2874" s="26"/>
      <c r="AA2874" s="26"/>
      <c r="AB2874" s="26"/>
      <c r="AC2874" s="26"/>
      <c r="AD2874" s="26"/>
      <c r="AE2874" s="26"/>
      <c r="AF2874" s="26"/>
      <c r="AG2874" s="26"/>
      <c r="AH2874" s="26"/>
      <c r="AI2874" s="26"/>
      <c r="AJ2874" s="26"/>
      <c r="AK2874" s="26"/>
      <c r="AL2874" s="26"/>
      <c r="AM2874" s="14"/>
      <c r="AN2874" s="13"/>
      <c r="AO2874" s="13"/>
      <c r="AP2874" s="13"/>
      <c r="AQ2874" s="26"/>
      <c r="AR2874" s="26"/>
      <c r="AS2874" s="26"/>
      <c r="AT2874" s="13"/>
      <c r="AU2874" s="38"/>
      <c r="AV2874" s="38"/>
      <c r="AW2874" s="38"/>
    </row>
    <row r="2875" spans="4:49" ht="12.75">
      <c r="D2875" s="12"/>
      <c r="E2875" s="38"/>
      <c r="F2875" s="12"/>
      <c r="G2875" s="38"/>
      <c r="H2875" s="38"/>
      <c r="I2875" s="13"/>
      <c r="J2875" s="13"/>
      <c r="K2875" s="13"/>
      <c r="L2875" s="13"/>
      <c r="M2875" s="13"/>
      <c r="N2875" s="13"/>
      <c r="O2875" s="13"/>
      <c r="P2875" s="26"/>
      <c r="Q2875" s="22"/>
      <c r="R2875" s="22"/>
      <c r="S2875" s="22"/>
      <c r="T2875" s="26"/>
      <c r="U2875" s="26"/>
      <c r="V2875" s="26"/>
      <c r="W2875" s="26"/>
      <c r="X2875" s="26"/>
      <c r="Y2875" s="26"/>
      <c r="Z2875" s="26"/>
      <c r="AA2875" s="26"/>
      <c r="AB2875" s="26"/>
      <c r="AC2875" s="26"/>
      <c r="AD2875" s="26"/>
      <c r="AE2875" s="26"/>
      <c r="AF2875" s="26"/>
      <c r="AG2875" s="26"/>
      <c r="AH2875" s="26"/>
      <c r="AI2875" s="26"/>
      <c r="AJ2875" s="26"/>
      <c r="AK2875" s="26"/>
      <c r="AL2875" s="26"/>
      <c r="AM2875" s="14"/>
      <c r="AN2875" s="13"/>
      <c r="AO2875" s="13"/>
      <c r="AP2875" s="13"/>
      <c r="AQ2875" s="26"/>
      <c r="AR2875" s="26"/>
      <c r="AS2875" s="26"/>
      <c r="AT2875" s="13"/>
      <c r="AU2875" s="38"/>
      <c r="AV2875" s="38"/>
      <c r="AW2875" s="38"/>
    </row>
    <row r="2876" spans="4:49" ht="12.75">
      <c r="D2876" s="12"/>
      <c r="E2876" s="38"/>
      <c r="F2876" s="12"/>
      <c r="G2876" s="38"/>
      <c r="H2876" s="38"/>
      <c r="I2876" s="13"/>
      <c r="J2876" s="13"/>
      <c r="K2876" s="13"/>
      <c r="L2876" s="13"/>
      <c r="M2876" s="13"/>
      <c r="N2876" s="13"/>
      <c r="O2876" s="13"/>
      <c r="P2876" s="26"/>
      <c r="Q2876" s="22"/>
      <c r="R2876" s="22"/>
      <c r="S2876" s="22"/>
      <c r="T2876" s="26"/>
      <c r="U2876" s="26"/>
      <c r="V2876" s="26"/>
      <c r="W2876" s="26"/>
      <c r="X2876" s="26"/>
      <c r="Y2876" s="26"/>
      <c r="Z2876" s="26"/>
      <c r="AA2876" s="26"/>
      <c r="AB2876" s="26"/>
      <c r="AC2876" s="26"/>
      <c r="AD2876" s="26"/>
      <c r="AE2876" s="26"/>
      <c r="AF2876" s="26"/>
      <c r="AG2876" s="26"/>
      <c r="AH2876" s="26"/>
      <c r="AI2876" s="26"/>
      <c r="AJ2876" s="26"/>
      <c r="AK2876" s="26"/>
      <c r="AL2876" s="26"/>
      <c r="AM2876" s="14"/>
      <c r="AN2876" s="13"/>
      <c r="AO2876" s="13"/>
      <c r="AP2876" s="13"/>
      <c r="AQ2876" s="26"/>
      <c r="AR2876" s="26"/>
      <c r="AS2876" s="26"/>
      <c r="AT2876" s="13"/>
      <c r="AU2876" s="38"/>
      <c r="AV2876" s="38"/>
      <c r="AW2876" s="38"/>
    </row>
    <row r="2877" spans="4:49" ht="12.75">
      <c r="D2877" s="12"/>
      <c r="E2877" s="38"/>
      <c r="F2877" s="12"/>
      <c r="G2877" s="38"/>
      <c r="H2877" s="38"/>
      <c r="I2877" s="13"/>
      <c r="J2877" s="13"/>
      <c r="K2877" s="13"/>
      <c r="L2877" s="13"/>
      <c r="M2877" s="13"/>
      <c r="N2877" s="13"/>
      <c r="O2877" s="13"/>
      <c r="P2877" s="26"/>
      <c r="Q2877" s="22"/>
      <c r="R2877" s="22"/>
      <c r="S2877" s="22"/>
      <c r="T2877" s="26"/>
      <c r="U2877" s="26"/>
      <c r="V2877" s="26"/>
      <c r="W2877" s="26"/>
      <c r="X2877" s="26"/>
      <c r="Y2877" s="26"/>
      <c r="Z2877" s="26"/>
      <c r="AA2877" s="26"/>
      <c r="AB2877" s="26"/>
      <c r="AC2877" s="26"/>
      <c r="AD2877" s="26"/>
      <c r="AE2877" s="26"/>
      <c r="AF2877" s="26"/>
      <c r="AG2877" s="26"/>
      <c r="AH2877" s="26"/>
      <c r="AI2877" s="26"/>
      <c r="AJ2877" s="26"/>
      <c r="AK2877" s="26"/>
      <c r="AL2877" s="26"/>
      <c r="AM2877" s="14"/>
      <c r="AN2877" s="13"/>
      <c r="AO2877" s="13"/>
      <c r="AP2877" s="13"/>
      <c r="AQ2877" s="26"/>
      <c r="AR2877" s="26"/>
      <c r="AS2877" s="26"/>
      <c r="AT2877" s="13"/>
      <c r="AU2877" s="38"/>
      <c r="AV2877" s="38"/>
      <c r="AW2877" s="38"/>
    </row>
    <row r="2878" spans="4:49" ht="12.75">
      <c r="D2878" s="12"/>
      <c r="E2878" s="38"/>
      <c r="F2878" s="12"/>
      <c r="G2878" s="38"/>
      <c r="H2878" s="38"/>
      <c r="I2878" s="13"/>
      <c r="J2878" s="13"/>
      <c r="K2878" s="13"/>
      <c r="L2878" s="13"/>
      <c r="M2878" s="13"/>
      <c r="N2878" s="13"/>
      <c r="O2878" s="13"/>
      <c r="P2878" s="26"/>
      <c r="Q2878" s="22"/>
      <c r="R2878" s="22"/>
      <c r="S2878" s="22"/>
      <c r="T2878" s="26"/>
      <c r="U2878" s="26"/>
      <c r="V2878" s="26"/>
      <c r="W2878" s="26"/>
      <c r="X2878" s="26"/>
      <c r="Y2878" s="26"/>
      <c r="Z2878" s="26"/>
      <c r="AA2878" s="26"/>
      <c r="AB2878" s="26"/>
      <c r="AC2878" s="26"/>
      <c r="AD2878" s="26"/>
      <c r="AE2878" s="26"/>
      <c r="AF2878" s="26"/>
      <c r="AG2878" s="26"/>
      <c r="AH2878" s="26"/>
      <c r="AI2878" s="26"/>
      <c r="AJ2878" s="26"/>
      <c r="AK2878" s="26"/>
      <c r="AL2878" s="26"/>
      <c r="AM2878" s="14"/>
      <c r="AN2878" s="13"/>
      <c r="AO2878" s="13"/>
      <c r="AP2878" s="13"/>
      <c r="AQ2878" s="26"/>
      <c r="AR2878" s="26"/>
      <c r="AS2878" s="26"/>
      <c r="AT2878" s="13"/>
      <c r="AU2878" s="38"/>
      <c r="AV2878" s="38"/>
      <c r="AW2878" s="38"/>
    </row>
    <row r="2879" spans="4:49" ht="12.75">
      <c r="D2879" s="12"/>
      <c r="E2879" s="38"/>
      <c r="F2879" s="12"/>
      <c r="G2879" s="38"/>
      <c r="H2879" s="38"/>
      <c r="I2879" s="13"/>
      <c r="J2879" s="13"/>
      <c r="K2879" s="13"/>
      <c r="L2879" s="13"/>
      <c r="M2879" s="13"/>
      <c r="N2879" s="13"/>
      <c r="O2879" s="13"/>
      <c r="P2879" s="26"/>
      <c r="Q2879" s="22"/>
      <c r="R2879" s="22"/>
      <c r="S2879" s="22"/>
      <c r="T2879" s="26"/>
      <c r="U2879" s="26"/>
      <c r="V2879" s="26"/>
      <c r="W2879" s="26"/>
      <c r="X2879" s="26"/>
      <c r="Y2879" s="26"/>
      <c r="Z2879" s="26"/>
      <c r="AA2879" s="26"/>
      <c r="AB2879" s="26"/>
      <c r="AC2879" s="26"/>
      <c r="AD2879" s="26"/>
      <c r="AE2879" s="26"/>
      <c r="AF2879" s="26"/>
      <c r="AG2879" s="26"/>
      <c r="AH2879" s="26"/>
      <c r="AI2879" s="26"/>
      <c r="AJ2879" s="26"/>
      <c r="AK2879" s="26"/>
      <c r="AL2879" s="26"/>
      <c r="AM2879" s="14"/>
      <c r="AN2879" s="13"/>
      <c r="AO2879" s="13"/>
      <c r="AP2879" s="13"/>
      <c r="AQ2879" s="26"/>
      <c r="AR2879" s="26"/>
      <c r="AS2879" s="26"/>
      <c r="AT2879" s="13"/>
      <c r="AU2879" s="38"/>
      <c r="AV2879" s="38"/>
      <c r="AW2879" s="38"/>
    </row>
    <row r="2880" spans="4:49" ht="12.75">
      <c r="D2880" s="12"/>
      <c r="E2880" s="38"/>
      <c r="F2880" s="12"/>
      <c r="G2880" s="38"/>
      <c r="H2880" s="38"/>
      <c r="I2880" s="13"/>
      <c r="J2880" s="13"/>
      <c r="K2880" s="13"/>
      <c r="L2880" s="13"/>
      <c r="M2880" s="13"/>
      <c r="N2880" s="13"/>
      <c r="O2880" s="13"/>
      <c r="P2880" s="26"/>
      <c r="Q2880" s="22"/>
      <c r="R2880" s="22"/>
      <c r="S2880" s="22"/>
      <c r="T2880" s="26"/>
      <c r="U2880" s="26"/>
      <c r="V2880" s="26"/>
      <c r="W2880" s="26"/>
      <c r="X2880" s="26"/>
      <c r="Y2880" s="26"/>
      <c r="Z2880" s="26"/>
      <c r="AA2880" s="26"/>
      <c r="AB2880" s="26"/>
      <c r="AC2880" s="26"/>
      <c r="AD2880" s="26"/>
      <c r="AE2880" s="26"/>
      <c r="AF2880" s="26"/>
      <c r="AG2880" s="26"/>
      <c r="AH2880" s="26"/>
      <c r="AI2880" s="26"/>
      <c r="AJ2880" s="26"/>
      <c r="AK2880" s="26"/>
      <c r="AL2880" s="26"/>
      <c r="AM2880" s="14"/>
      <c r="AN2880" s="13"/>
      <c r="AO2880" s="13"/>
      <c r="AP2880" s="13"/>
      <c r="AQ2880" s="26"/>
      <c r="AR2880" s="26"/>
      <c r="AS2880" s="26"/>
      <c r="AT2880" s="13"/>
      <c r="AU2880" s="38"/>
      <c r="AV2880" s="38"/>
      <c r="AW2880" s="38"/>
    </row>
    <row r="2881" spans="4:49" ht="12.75">
      <c r="D2881" s="12"/>
      <c r="E2881" s="38"/>
      <c r="F2881" s="12"/>
      <c r="G2881" s="38"/>
      <c r="H2881" s="38"/>
      <c r="I2881" s="13"/>
      <c r="J2881" s="13"/>
      <c r="K2881" s="13"/>
      <c r="L2881" s="13"/>
      <c r="M2881" s="13"/>
      <c r="N2881" s="13"/>
      <c r="O2881" s="13"/>
      <c r="P2881" s="26"/>
      <c r="Q2881" s="22"/>
      <c r="R2881" s="22"/>
      <c r="S2881" s="22"/>
      <c r="T2881" s="26"/>
      <c r="U2881" s="26"/>
      <c r="V2881" s="26"/>
      <c r="W2881" s="26"/>
      <c r="X2881" s="26"/>
      <c r="Y2881" s="26"/>
      <c r="Z2881" s="26"/>
      <c r="AA2881" s="26"/>
      <c r="AB2881" s="26"/>
      <c r="AC2881" s="26"/>
      <c r="AD2881" s="26"/>
      <c r="AE2881" s="26"/>
      <c r="AF2881" s="26"/>
      <c r="AG2881" s="26"/>
      <c r="AH2881" s="26"/>
      <c r="AI2881" s="26"/>
      <c r="AJ2881" s="26"/>
      <c r="AK2881" s="26"/>
      <c r="AL2881" s="26"/>
      <c r="AM2881" s="14"/>
      <c r="AN2881" s="13"/>
      <c r="AO2881" s="13"/>
      <c r="AP2881" s="13"/>
      <c r="AQ2881" s="26"/>
      <c r="AR2881" s="26"/>
      <c r="AS2881" s="26"/>
      <c r="AT2881" s="13"/>
      <c r="AU2881" s="38"/>
      <c r="AV2881" s="38"/>
      <c r="AW2881" s="38"/>
    </row>
    <row r="2882" spans="4:49" ht="12.75">
      <c r="D2882" s="12"/>
      <c r="E2882" s="38"/>
      <c r="F2882" s="12"/>
      <c r="G2882" s="38"/>
      <c r="H2882" s="38"/>
      <c r="I2882" s="13"/>
      <c r="J2882" s="13"/>
      <c r="K2882" s="13"/>
      <c r="L2882" s="13"/>
      <c r="M2882" s="13"/>
      <c r="N2882" s="13"/>
      <c r="O2882" s="13"/>
      <c r="P2882" s="26"/>
      <c r="Q2882" s="22"/>
      <c r="R2882" s="22"/>
      <c r="S2882" s="22"/>
      <c r="T2882" s="26"/>
      <c r="U2882" s="26"/>
      <c r="V2882" s="26"/>
      <c r="W2882" s="26"/>
      <c r="X2882" s="26"/>
      <c r="Y2882" s="26"/>
      <c r="Z2882" s="26"/>
      <c r="AA2882" s="26"/>
      <c r="AB2882" s="26"/>
      <c r="AC2882" s="26"/>
      <c r="AD2882" s="26"/>
      <c r="AE2882" s="26"/>
      <c r="AF2882" s="26"/>
      <c r="AG2882" s="26"/>
      <c r="AH2882" s="26"/>
      <c r="AI2882" s="26"/>
      <c r="AJ2882" s="26"/>
      <c r="AK2882" s="26"/>
      <c r="AL2882" s="26"/>
      <c r="AM2882" s="14"/>
      <c r="AN2882" s="13"/>
      <c r="AO2882" s="13"/>
      <c r="AP2882" s="13"/>
      <c r="AQ2882" s="26"/>
      <c r="AR2882" s="26"/>
      <c r="AS2882" s="26"/>
      <c r="AT2882" s="13"/>
      <c r="AU2882" s="38"/>
      <c r="AV2882" s="38"/>
      <c r="AW2882" s="38"/>
    </row>
    <row r="2883" spans="4:49" ht="12.75">
      <c r="D2883" s="12"/>
      <c r="E2883" s="38"/>
      <c r="F2883" s="12"/>
      <c r="G2883" s="38"/>
      <c r="H2883" s="38"/>
      <c r="I2883" s="13"/>
      <c r="J2883" s="13"/>
      <c r="K2883" s="13"/>
      <c r="L2883" s="13"/>
      <c r="M2883" s="13"/>
      <c r="N2883" s="13"/>
      <c r="O2883" s="13"/>
      <c r="P2883" s="26"/>
      <c r="Q2883" s="22"/>
      <c r="R2883" s="22"/>
      <c r="S2883" s="22"/>
      <c r="T2883" s="26"/>
      <c r="U2883" s="26"/>
      <c r="V2883" s="26"/>
      <c r="W2883" s="26"/>
      <c r="X2883" s="26"/>
      <c r="Y2883" s="26"/>
      <c r="Z2883" s="26"/>
      <c r="AA2883" s="26"/>
      <c r="AB2883" s="26"/>
      <c r="AC2883" s="26"/>
      <c r="AD2883" s="26"/>
      <c r="AE2883" s="26"/>
      <c r="AF2883" s="26"/>
      <c r="AG2883" s="26"/>
      <c r="AH2883" s="26"/>
      <c r="AI2883" s="26"/>
      <c r="AJ2883" s="26"/>
      <c r="AK2883" s="26"/>
      <c r="AL2883" s="26"/>
      <c r="AM2883" s="14"/>
      <c r="AN2883" s="13"/>
      <c r="AO2883" s="13"/>
      <c r="AP2883" s="13"/>
      <c r="AQ2883" s="26"/>
      <c r="AR2883" s="26"/>
      <c r="AS2883" s="26"/>
      <c r="AT2883" s="13"/>
      <c r="AU2883" s="38"/>
      <c r="AV2883" s="38"/>
      <c r="AW2883" s="38"/>
    </row>
    <row r="2884" spans="4:49" ht="12.75">
      <c r="D2884" s="12"/>
      <c r="E2884" s="38"/>
      <c r="F2884" s="12"/>
      <c r="G2884" s="38"/>
      <c r="H2884" s="38"/>
      <c r="I2884" s="13"/>
      <c r="J2884" s="13"/>
      <c r="K2884" s="13"/>
      <c r="L2884" s="13"/>
      <c r="M2884" s="13"/>
      <c r="N2884" s="13"/>
      <c r="O2884" s="13"/>
      <c r="P2884" s="26"/>
      <c r="Q2884" s="22"/>
      <c r="R2884" s="22"/>
      <c r="S2884" s="22"/>
      <c r="T2884" s="26"/>
      <c r="U2884" s="26"/>
      <c r="V2884" s="26"/>
      <c r="W2884" s="26"/>
      <c r="X2884" s="26"/>
      <c r="Y2884" s="26"/>
      <c r="Z2884" s="26"/>
      <c r="AA2884" s="26"/>
      <c r="AB2884" s="26"/>
      <c r="AC2884" s="26"/>
      <c r="AD2884" s="26"/>
      <c r="AE2884" s="26"/>
      <c r="AF2884" s="26"/>
      <c r="AG2884" s="26"/>
      <c r="AH2884" s="26"/>
      <c r="AI2884" s="26"/>
      <c r="AJ2884" s="26"/>
      <c r="AK2884" s="26"/>
      <c r="AL2884" s="26"/>
      <c r="AM2884" s="14"/>
      <c r="AN2884" s="13"/>
      <c r="AO2884" s="13"/>
      <c r="AP2884" s="13"/>
      <c r="AQ2884" s="26"/>
      <c r="AR2884" s="26"/>
      <c r="AS2884" s="26"/>
      <c r="AT2884" s="13"/>
      <c r="AU2884" s="38"/>
      <c r="AV2884" s="38"/>
      <c r="AW2884" s="38"/>
    </row>
    <row r="2885" spans="4:49" ht="12.75">
      <c r="D2885" s="12"/>
      <c r="E2885" s="38"/>
      <c r="F2885" s="12"/>
      <c r="G2885" s="38"/>
      <c r="H2885" s="38"/>
      <c r="I2885" s="13"/>
      <c r="J2885" s="13"/>
      <c r="K2885" s="13"/>
      <c r="L2885" s="13"/>
      <c r="M2885" s="13"/>
      <c r="N2885" s="13"/>
      <c r="O2885" s="13"/>
      <c r="P2885" s="26"/>
      <c r="Q2885" s="22"/>
      <c r="R2885" s="22"/>
      <c r="S2885" s="22"/>
      <c r="T2885" s="26"/>
      <c r="U2885" s="26"/>
      <c r="V2885" s="26"/>
      <c r="W2885" s="26"/>
      <c r="X2885" s="26"/>
      <c r="Y2885" s="26"/>
      <c r="Z2885" s="26"/>
      <c r="AA2885" s="26"/>
      <c r="AB2885" s="26"/>
      <c r="AC2885" s="26"/>
      <c r="AD2885" s="26"/>
      <c r="AE2885" s="26"/>
      <c r="AF2885" s="26"/>
      <c r="AG2885" s="26"/>
      <c r="AH2885" s="26"/>
      <c r="AI2885" s="26"/>
      <c r="AJ2885" s="26"/>
      <c r="AK2885" s="26"/>
      <c r="AL2885" s="26"/>
      <c r="AM2885" s="14"/>
      <c r="AN2885" s="13"/>
      <c r="AO2885" s="13"/>
      <c r="AP2885" s="13"/>
      <c r="AQ2885" s="26"/>
      <c r="AR2885" s="26"/>
      <c r="AS2885" s="26"/>
      <c r="AT2885" s="13"/>
      <c r="AU2885" s="38"/>
      <c r="AV2885" s="38"/>
      <c r="AW2885" s="38"/>
    </row>
    <row r="2886" spans="4:49" ht="12.75">
      <c r="D2886" s="12"/>
      <c r="E2886" s="38"/>
      <c r="F2886" s="12"/>
      <c r="G2886" s="38"/>
      <c r="H2886" s="38"/>
      <c r="I2886" s="13"/>
      <c r="J2886" s="13"/>
      <c r="K2886" s="13"/>
      <c r="L2886" s="13"/>
      <c r="M2886" s="13"/>
      <c r="N2886" s="13"/>
      <c r="O2886" s="13"/>
      <c r="P2886" s="26"/>
      <c r="Q2886" s="22"/>
      <c r="R2886" s="22"/>
      <c r="S2886" s="22"/>
      <c r="T2886" s="26"/>
      <c r="U2886" s="26"/>
      <c r="V2886" s="26"/>
      <c r="W2886" s="26"/>
      <c r="X2886" s="26"/>
      <c r="Y2886" s="26"/>
      <c r="Z2886" s="26"/>
      <c r="AA2886" s="26"/>
      <c r="AB2886" s="26"/>
      <c r="AC2886" s="26"/>
      <c r="AD2886" s="26"/>
      <c r="AE2886" s="26"/>
      <c r="AF2886" s="26"/>
      <c r="AG2886" s="26"/>
      <c r="AH2886" s="26"/>
      <c r="AI2886" s="26"/>
      <c r="AJ2886" s="26"/>
      <c r="AK2886" s="26"/>
      <c r="AL2886" s="26"/>
      <c r="AM2886" s="14"/>
      <c r="AN2886" s="13"/>
      <c r="AO2886" s="13"/>
      <c r="AP2886" s="13"/>
      <c r="AQ2886" s="26"/>
      <c r="AR2886" s="26"/>
      <c r="AS2886" s="26"/>
      <c r="AT2886" s="13"/>
      <c r="AU2886" s="38"/>
      <c r="AV2886" s="38"/>
      <c r="AW2886" s="38"/>
    </row>
    <row r="2887" spans="4:49" ht="12.75">
      <c r="D2887" s="12"/>
      <c r="E2887" s="38"/>
      <c r="F2887" s="12"/>
      <c r="G2887" s="38"/>
      <c r="H2887" s="38"/>
      <c r="I2887" s="13"/>
      <c r="J2887" s="13"/>
      <c r="K2887" s="13"/>
      <c r="L2887" s="13"/>
      <c r="M2887" s="13"/>
      <c r="N2887" s="13"/>
      <c r="O2887" s="13"/>
      <c r="P2887" s="26"/>
      <c r="Q2887" s="22"/>
      <c r="R2887" s="22"/>
      <c r="S2887" s="22"/>
      <c r="T2887" s="26"/>
      <c r="U2887" s="26"/>
      <c r="V2887" s="26"/>
      <c r="W2887" s="26"/>
      <c r="X2887" s="26"/>
      <c r="Y2887" s="26"/>
      <c r="Z2887" s="26"/>
      <c r="AA2887" s="26"/>
      <c r="AB2887" s="26"/>
      <c r="AC2887" s="26"/>
      <c r="AD2887" s="26"/>
      <c r="AE2887" s="26"/>
      <c r="AF2887" s="26"/>
      <c r="AG2887" s="26"/>
      <c r="AH2887" s="26"/>
      <c r="AI2887" s="26"/>
      <c r="AJ2887" s="26"/>
      <c r="AK2887" s="26"/>
      <c r="AL2887" s="26"/>
      <c r="AM2887" s="14"/>
      <c r="AN2887" s="13"/>
      <c r="AO2887" s="13"/>
      <c r="AP2887" s="13"/>
      <c r="AQ2887" s="26"/>
      <c r="AR2887" s="26"/>
      <c r="AS2887" s="26"/>
      <c r="AT2887" s="13"/>
      <c r="AU2887" s="38"/>
      <c r="AV2887" s="38"/>
      <c r="AW2887" s="38"/>
    </row>
    <row r="2888" spans="4:49" ht="12.75">
      <c r="D2888" s="12"/>
      <c r="E2888" s="38"/>
      <c r="F2888" s="12"/>
      <c r="G2888" s="38"/>
      <c r="H2888" s="38"/>
      <c r="I2888" s="13"/>
      <c r="J2888" s="13"/>
      <c r="K2888" s="13"/>
      <c r="L2888" s="13"/>
      <c r="M2888" s="13"/>
      <c r="N2888" s="13"/>
      <c r="O2888" s="13"/>
      <c r="P2888" s="26"/>
      <c r="Q2888" s="22"/>
      <c r="R2888" s="22"/>
      <c r="S2888" s="22"/>
      <c r="T2888" s="26"/>
      <c r="U2888" s="26"/>
      <c r="V2888" s="26"/>
      <c r="W2888" s="26"/>
      <c r="X2888" s="26"/>
      <c r="Y2888" s="26"/>
      <c r="Z2888" s="26"/>
      <c r="AA2888" s="26"/>
      <c r="AB2888" s="26"/>
      <c r="AC2888" s="26"/>
      <c r="AD2888" s="26"/>
      <c r="AE2888" s="26"/>
      <c r="AF2888" s="26"/>
      <c r="AG2888" s="26"/>
      <c r="AH2888" s="26"/>
      <c r="AI2888" s="26"/>
      <c r="AJ2888" s="26"/>
      <c r="AK2888" s="26"/>
      <c r="AL2888" s="26"/>
      <c r="AM2888" s="14"/>
      <c r="AN2888" s="13"/>
      <c r="AO2888" s="13"/>
      <c r="AP2888" s="13"/>
      <c r="AQ2888" s="26"/>
      <c r="AR2888" s="26"/>
      <c r="AS2888" s="26"/>
      <c r="AT2888" s="13"/>
      <c r="AU2888" s="38"/>
      <c r="AV2888" s="38"/>
      <c r="AW2888" s="38"/>
    </row>
    <row r="2889" spans="4:49" ht="12.75">
      <c r="D2889" s="12"/>
      <c r="E2889" s="38"/>
      <c r="F2889" s="12"/>
      <c r="G2889" s="38"/>
      <c r="H2889" s="38"/>
      <c r="I2889" s="12"/>
      <c r="J2889" s="12"/>
      <c r="K2889" s="12"/>
      <c r="L2889" s="12"/>
      <c r="M2889" s="12"/>
      <c r="N2889" s="12"/>
      <c r="O2889" s="12"/>
      <c r="P2889" s="26"/>
      <c r="Q2889" s="22"/>
      <c r="R2889" s="22"/>
      <c r="S2889" s="22"/>
      <c r="T2889" s="26"/>
      <c r="U2889" s="26"/>
      <c r="V2889" s="26"/>
      <c r="W2889" s="26"/>
      <c r="X2889" s="26"/>
      <c r="Y2889" s="26"/>
      <c r="Z2889" s="26"/>
      <c r="AA2889" s="26"/>
      <c r="AB2889" s="26"/>
      <c r="AC2889" s="26"/>
      <c r="AD2889" s="26"/>
      <c r="AE2889" s="26"/>
      <c r="AF2889" s="26"/>
      <c r="AG2889" s="26"/>
      <c r="AH2889" s="26"/>
      <c r="AI2889" s="26"/>
      <c r="AJ2889" s="26"/>
      <c r="AK2889" s="26"/>
      <c r="AL2889" s="26"/>
      <c r="AM2889" s="14"/>
      <c r="AN2889" s="13"/>
      <c r="AO2889" s="12"/>
      <c r="AP2889" s="12"/>
      <c r="AQ2889" s="26"/>
      <c r="AR2889" s="26"/>
      <c r="AS2889" s="26"/>
      <c r="AT2889" s="13"/>
      <c r="AU2889" s="38"/>
      <c r="AV2889" s="38"/>
      <c r="AW2889" s="38"/>
    </row>
    <row r="2890" spans="4:49" ht="12.75">
      <c r="D2890" s="12"/>
      <c r="E2890" s="38"/>
      <c r="F2890" s="12"/>
      <c r="G2890" s="38"/>
      <c r="H2890" s="38"/>
      <c r="I2890" s="12"/>
      <c r="J2890" s="12"/>
      <c r="K2890" s="12"/>
      <c r="L2890" s="12"/>
      <c r="M2890" s="12"/>
      <c r="N2890" s="12"/>
      <c r="O2890" s="12"/>
      <c r="P2890" s="26"/>
      <c r="Q2890" s="22"/>
      <c r="R2890" s="22"/>
      <c r="S2890" s="22"/>
      <c r="T2890" s="26"/>
      <c r="U2890" s="26"/>
      <c r="V2890" s="26"/>
      <c r="W2890" s="26"/>
      <c r="X2890" s="26"/>
      <c r="Y2890" s="26"/>
      <c r="Z2890" s="26"/>
      <c r="AA2890" s="26"/>
      <c r="AB2890" s="26"/>
      <c r="AC2890" s="26"/>
      <c r="AD2890" s="26"/>
      <c r="AE2890" s="26"/>
      <c r="AF2890" s="26"/>
      <c r="AG2890" s="26"/>
      <c r="AH2890" s="26"/>
      <c r="AI2890" s="26"/>
      <c r="AJ2890" s="26"/>
      <c r="AK2890" s="26"/>
      <c r="AL2890" s="26"/>
      <c r="AM2890" s="14"/>
      <c r="AN2890" s="13"/>
      <c r="AO2890" s="12"/>
      <c r="AP2890" s="12"/>
      <c r="AQ2890" s="26"/>
      <c r="AR2890" s="26"/>
      <c r="AS2890" s="26"/>
      <c r="AT2890" s="13"/>
      <c r="AU2890" s="38"/>
      <c r="AV2890" s="38"/>
      <c r="AW2890" s="38"/>
    </row>
    <row r="2891" spans="4:49" ht="12.75">
      <c r="D2891" s="12"/>
      <c r="E2891" s="38"/>
      <c r="F2891" s="12"/>
      <c r="G2891" s="38"/>
      <c r="H2891" s="38"/>
      <c r="I2891" s="12"/>
      <c r="J2891" s="12"/>
      <c r="K2891" s="12"/>
      <c r="L2891" s="12"/>
      <c r="M2891" s="12"/>
      <c r="N2891" s="12"/>
      <c r="O2891" s="12"/>
      <c r="P2891" s="26"/>
      <c r="Q2891" s="22"/>
      <c r="R2891" s="22"/>
      <c r="S2891" s="22"/>
      <c r="T2891" s="26"/>
      <c r="U2891" s="26"/>
      <c r="V2891" s="26"/>
      <c r="W2891" s="26"/>
      <c r="X2891" s="26"/>
      <c r="Y2891" s="26"/>
      <c r="Z2891" s="26"/>
      <c r="AA2891" s="26"/>
      <c r="AB2891" s="26"/>
      <c r="AC2891" s="26"/>
      <c r="AD2891" s="26"/>
      <c r="AE2891" s="26"/>
      <c r="AF2891" s="26"/>
      <c r="AG2891" s="26"/>
      <c r="AH2891" s="26"/>
      <c r="AI2891" s="26"/>
      <c r="AJ2891" s="26"/>
      <c r="AK2891" s="26"/>
      <c r="AL2891" s="26"/>
      <c r="AM2891" s="14"/>
      <c r="AN2891" s="13"/>
      <c r="AO2891" s="12"/>
      <c r="AP2891" s="12"/>
      <c r="AQ2891" s="26"/>
      <c r="AR2891" s="26"/>
      <c r="AS2891" s="26"/>
      <c r="AT2891" s="13"/>
      <c r="AU2891" s="38"/>
      <c r="AV2891" s="38"/>
      <c r="AW2891" s="38"/>
    </row>
    <row r="2892" spans="4:49" ht="12.75">
      <c r="D2892" s="12"/>
      <c r="E2892" s="38"/>
      <c r="F2892" s="12"/>
      <c r="G2892" s="38"/>
      <c r="H2892" s="38"/>
      <c r="I2892" s="12"/>
      <c r="J2892" s="12"/>
      <c r="K2892" s="12"/>
      <c r="L2892" s="12"/>
      <c r="M2892" s="12"/>
      <c r="N2892" s="12"/>
      <c r="O2892" s="12"/>
      <c r="P2892" s="26"/>
      <c r="Q2892" s="22"/>
      <c r="R2892" s="22"/>
      <c r="S2892" s="22"/>
      <c r="T2892" s="26"/>
      <c r="U2892" s="26"/>
      <c r="V2892" s="26"/>
      <c r="W2892" s="26"/>
      <c r="X2892" s="26"/>
      <c r="Y2892" s="26"/>
      <c r="Z2892" s="26"/>
      <c r="AA2892" s="26"/>
      <c r="AB2892" s="26"/>
      <c r="AC2892" s="26"/>
      <c r="AD2892" s="26"/>
      <c r="AE2892" s="26"/>
      <c r="AF2892" s="26"/>
      <c r="AG2892" s="26"/>
      <c r="AH2892" s="26"/>
      <c r="AI2892" s="26"/>
      <c r="AJ2892" s="26"/>
      <c r="AK2892" s="26"/>
      <c r="AL2892" s="26"/>
      <c r="AM2892" s="14"/>
      <c r="AN2892" s="13"/>
      <c r="AO2892" s="12"/>
      <c r="AP2892" s="12"/>
      <c r="AQ2892" s="26"/>
      <c r="AR2892" s="26"/>
      <c r="AS2892" s="26"/>
      <c r="AT2892" s="13"/>
      <c r="AU2892" s="38"/>
      <c r="AV2892" s="38"/>
      <c r="AW2892" s="38"/>
    </row>
    <row r="2893" spans="4:49" ht="12.75">
      <c r="D2893" s="12"/>
      <c r="E2893" s="38"/>
      <c r="F2893" s="12"/>
      <c r="G2893" s="38"/>
      <c r="H2893" s="38"/>
      <c r="I2893" s="12"/>
      <c r="J2893" s="12"/>
      <c r="K2893" s="12"/>
      <c r="L2893" s="12"/>
      <c r="M2893" s="12"/>
      <c r="N2893" s="12"/>
      <c r="O2893" s="12"/>
      <c r="P2893" s="26"/>
      <c r="Q2893" s="22"/>
      <c r="R2893" s="22"/>
      <c r="S2893" s="22"/>
      <c r="T2893" s="26"/>
      <c r="U2893" s="26"/>
      <c r="V2893" s="26"/>
      <c r="W2893" s="26"/>
      <c r="X2893" s="26"/>
      <c r="Y2893" s="26"/>
      <c r="Z2893" s="26"/>
      <c r="AA2893" s="26"/>
      <c r="AB2893" s="26"/>
      <c r="AC2893" s="26"/>
      <c r="AD2893" s="26"/>
      <c r="AE2893" s="26"/>
      <c r="AF2893" s="26"/>
      <c r="AG2893" s="26"/>
      <c r="AH2893" s="26"/>
      <c r="AI2893" s="26"/>
      <c r="AJ2893" s="26"/>
      <c r="AK2893" s="26"/>
      <c r="AL2893" s="26"/>
      <c r="AM2893" s="14"/>
      <c r="AN2893" s="13"/>
      <c r="AO2893" s="12"/>
      <c r="AP2893" s="12"/>
      <c r="AQ2893" s="26"/>
      <c r="AR2893" s="26"/>
      <c r="AS2893" s="26"/>
      <c r="AT2893" s="13"/>
      <c r="AU2893" s="38"/>
      <c r="AV2893" s="38"/>
      <c r="AW2893" s="38"/>
    </row>
    <row r="2894" spans="4:49" ht="12.75">
      <c r="D2894" s="12"/>
      <c r="E2894" s="38"/>
      <c r="F2894" s="12"/>
      <c r="G2894" s="38"/>
      <c r="H2894" s="38"/>
      <c r="I2894" s="12"/>
      <c r="J2894" s="12"/>
      <c r="K2894" s="12"/>
      <c r="L2894" s="12"/>
      <c r="M2894" s="12"/>
      <c r="N2894" s="12"/>
      <c r="O2894" s="12"/>
      <c r="P2894" s="26"/>
      <c r="Q2894" s="22"/>
      <c r="R2894" s="22"/>
      <c r="S2894" s="22"/>
      <c r="T2894" s="26"/>
      <c r="U2894" s="26"/>
      <c r="V2894" s="26"/>
      <c r="W2894" s="26"/>
      <c r="X2894" s="26"/>
      <c r="Y2894" s="26"/>
      <c r="Z2894" s="26"/>
      <c r="AA2894" s="26"/>
      <c r="AB2894" s="26"/>
      <c r="AC2894" s="26"/>
      <c r="AD2894" s="26"/>
      <c r="AE2894" s="26"/>
      <c r="AF2894" s="26"/>
      <c r="AG2894" s="26"/>
      <c r="AH2894" s="26"/>
      <c r="AI2894" s="26"/>
      <c r="AJ2894" s="26"/>
      <c r="AK2894" s="26"/>
      <c r="AL2894" s="26"/>
      <c r="AM2894" s="14"/>
      <c r="AN2894" s="13"/>
      <c r="AO2894" s="12"/>
      <c r="AP2894" s="12"/>
      <c r="AQ2894" s="26"/>
      <c r="AR2894" s="26"/>
      <c r="AS2894" s="26"/>
      <c r="AT2894" s="13"/>
      <c r="AU2894" s="38"/>
      <c r="AV2894" s="38"/>
      <c r="AW2894" s="38"/>
    </row>
    <row r="2895" spans="4:49" ht="12.75">
      <c r="D2895" s="12"/>
      <c r="E2895" s="38"/>
      <c r="F2895" s="12"/>
      <c r="G2895" s="38"/>
      <c r="H2895" s="38"/>
      <c r="I2895" s="12"/>
      <c r="J2895" s="12"/>
      <c r="K2895" s="12"/>
      <c r="L2895" s="12"/>
      <c r="M2895" s="12"/>
      <c r="N2895" s="12"/>
      <c r="O2895" s="12"/>
      <c r="P2895" s="27"/>
      <c r="Q2895" s="23"/>
      <c r="R2895" s="23"/>
      <c r="S2895" s="23"/>
      <c r="T2895" s="27"/>
      <c r="U2895" s="27"/>
      <c r="V2895" s="27"/>
      <c r="W2895" s="27"/>
      <c r="X2895" s="27"/>
      <c r="Y2895" s="27"/>
      <c r="Z2895" s="27"/>
      <c r="AA2895" s="27"/>
      <c r="AB2895" s="27"/>
      <c r="AC2895" s="27"/>
      <c r="AD2895" s="27"/>
      <c r="AE2895" s="27"/>
      <c r="AF2895" s="27"/>
      <c r="AG2895" s="27"/>
      <c r="AH2895" s="27"/>
      <c r="AI2895" s="27"/>
      <c r="AJ2895" s="27"/>
      <c r="AK2895" s="27"/>
      <c r="AL2895" s="27"/>
      <c r="AM2895" s="15"/>
      <c r="AN2895" s="12"/>
      <c r="AO2895" s="12"/>
      <c r="AP2895" s="12"/>
      <c r="AQ2895" s="27"/>
      <c r="AR2895" s="27"/>
      <c r="AS2895" s="27"/>
      <c r="AT2895" s="13"/>
      <c r="AU2895" s="38"/>
      <c r="AV2895" s="38"/>
      <c r="AW2895" s="38"/>
    </row>
    <row r="2896" spans="4:49" ht="12.75">
      <c r="D2896" s="12"/>
      <c r="E2896" s="38"/>
      <c r="F2896" s="12"/>
      <c r="G2896" s="38"/>
      <c r="H2896" s="38"/>
      <c r="I2896" s="12"/>
      <c r="J2896" s="12"/>
      <c r="K2896" s="12"/>
      <c r="L2896" s="12"/>
      <c r="M2896" s="12"/>
      <c r="N2896" s="12"/>
      <c r="O2896" s="12"/>
      <c r="P2896" s="27"/>
      <c r="Q2896" s="23"/>
      <c r="R2896" s="23"/>
      <c r="S2896" s="23"/>
      <c r="T2896" s="27"/>
      <c r="U2896" s="27"/>
      <c r="V2896" s="27"/>
      <c r="W2896" s="27"/>
      <c r="X2896" s="27"/>
      <c r="Y2896" s="27"/>
      <c r="Z2896" s="27"/>
      <c r="AA2896" s="27"/>
      <c r="AB2896" s="27"/>
      <c r="AC2896" s="27"/>
      <c r="AD2896" s="27"/>
      <c r="AE2896" s="27"/>
      <c r="AF2896" s="27"/>
      <c r="AG2896" s="27"/>
      <c r="AH2896" s="27"/>
      <c r="AI2896" s="27"/>
      <c r="AJ2896" s="27"/>
      <c r="AK2896" s="27"/>
      <c r="AL2896" s="27"/>
      <c r="AM2896" s="15"/>
      <c r="AN2896" s="12"/>
      <c r="AO2896" s="12"/>
      <c r="AP2896" s="12"/>
      <c r="AQ2896" s="27"/>
      <c r="AR2896" s="27"/>
      <c r="AS2896" s="27"/>
      <c r="AT2896" s="13"/>
      <c r="AU2896" s="38"/>
      <c r="AV2896" s="38"/>
      <c r="AW2896" s="38"/>
    </row>
    <row r="2897" spans="4:49" ht="12.75">
      <c r="D2897" s="12"/>
      <c r="E2897" s="38"/>
      <c r="F2897" s="12"/>
      <c r="G2897" s="38"/>
      <c r="H2897" s="38"/>
      <c r="I2897" s="12"/>
      <c r="J2897" s="12"/>
      <c r="K2897" s="12"/>
      <c r="L2897" s="12"/>
      <c r="M2897" s="12"/>
      <c r="N2897" s="12"/>
      <c r="O2897" s="12"/>
      <c r="P2897" s="27"/>
      <c r="Q2897" s="23"/>
      <c r="R2897" s="23"/>
      <c r="S2897" s="23"/>
      <c r="T2897" s="27"/>
      <c r="U2897" s="27"/>
      <c r="V2897" s="27"/>
      <c r="W2897" s="27"/>
      <c r="X2897" s="27"/>
      <c r="Y2897" s="27"/>
      <c r="Z2897" s="27"/>
      <c r="AA2897" s="27"/>
      <c r="AB2897" s="27"/>
      <c r="AC2897" s="27"/>
      <c r="AD2897" s="27"/>
      <c r="AE2897" s="27"/>
      <c r="AF2897" s="27"/>
      <c r="AG2897" s="27"/>
      <c r="AH2897" s="27"/>
      <c r="AI2897" s="27"/>
      <c r="AJ2897" s="27"/>
      <c r="AK2897" s="27"/>
      <c r="AL2897" s="27"/>
      <c r="AM2897" s="15"/>
      <c r="AN2897" s="12"/>
      <c r="AO2897" s="12"/>
      <c r="AP2897" s="12"/>
      <c r="AQ2897" s="27"/>
      <c r="AR2897" s="27"/>
      <c r="AS2897" s="27"/>
      <c r="AT2897" s="13"/>
      <c r="AU2897" s="38"/>
      <c r="AV2897" s="38"/>
      <c r="AW2897" s="38"/>
    </row>
    <row r="2898" spans="4:49" ht="12.75">
      <c r="D2898" s="12"/>
      <c r="E2898" s="38"/>
      <c r="F2898" s="12"/>
      <c r="G2898" s="38"/>
      <c r="H2898" s="38"/>
      <c r="I2898" s="12"/>
      <c r="J2898" s="12"/>
      <c r="K2898" s="12"/>
      <c r="L2898" s="12"/>
      <c r="M2898" s="12"/>
      <c r="N2898" s="12"/>
      <c r="O2898" s="12"/>
      <c r="P2898" s="27"/>
      <c r="Q2898" s="23"/>
      <c r="R2898" s="23"/>
      <c r="S2898" s="23"/>
      <c r="T2898" s="27"/>
      <c r="U2898" s="27"/>
      <c r="V2898" s="27"/>
      <c r="W2898" s="27"/>
      <c r="X2898" s="27"/>
      <c r="Y2898" s="27"/>
      <c r="Z2898" s="27"/>
      <c r="AA2898" s="27"/>
      <c r="AB2898" s="27"/>
      <c r="AC2898" s="27"/>
      <c r="AD2898" s="27"/>
      <c r="AE2898" s="27"/>
      <c r="AF2898" s="27"/>
      <c r="AG2898" s="27"/>
      <c r="AH2898" s="27"/>
      <c r="AI2898" s="27"/>
      <c r="AJ2898" s="27"/>
      <c r="AK2898" s="27"/>
      <c r="AL2898" s="27"/>
      <c r="AM2898" s="15"/>
      <c r="AN2898" s="12"/>
      <c r="AO2898" s="12"/>
      <c r="AP2898" s="12"/>
      <c r="AQ2898" s="27"/>
      <c r="AR2898" s="27"/>
      <c r="AS2898" s="27"/>
      <c r="AT2898" s="13"/>
      <c r="AU2898" s="38"/>
      <c r="AV2898" s="38"/>
      <c r="AW2898" s="38"/>
    </row>
    <row r="2899" spans="4:49" ht="12.75">
      <c r="D2899" s="12"/>
      <c r="E2899" s="38"/>
      <c r="F2899" s="12"/>
      <c r="G2899" s="38"/>
      <c r="H2899" s="38"/>
      <c r="I2899" s="12"/>
      <c r="J2899" s="12"/>
      <c r="K2899" s="12"/>
      <c r="L2899" s="12"/>
      <c r="M2899" s="12"/>
      <c r="N2899" s="12"/>
      <c r="O2899" s="12"/>
      <c r="P2899" s="27"/>
      <c r="Q2899" s="23"/>
      <c r="R2899" s="23"/>
      <c r="S2899" s="23"/>
      <c r="T2899" s="27"/>
      <c r="U2899" s="27"/>
      <c r="V2899" s="27"/>
      <c r="W2899" s="27"/>
      <c r="X2899" s="27"/>
      <c r="Y2899" s="27"/>
      <c r="Z2899" s="27"/>
      <c r="AA2899" s="27"/>
      <c r="AB2899" s="27"/>
      <c r="AC2899" s="27"/>
      <c r="AD2899" s="27"/>
      <c r="AE2899" s="27"/>
      <c r="AF2899" s="27"/>
      <c r="AG2899" s="27"/>
      <c r="AH2899" s="27"/>
      <c r="AI2899" s="27"/>
      <c r="AJ2899" s="27"/>
      <c r="AK2899" s="27"/>
      <c r="AL2899" s="27"/>
      <c r="AM2899" s="15"/>
      <c r="AN2899" s="12"/>
      <c r="AO2899" s="12"/>
      <c r="AP2899" s="12"/>
      <c r="AQ2899" s="27"/>
      <c r="AR2899" s="27"/>
      <c r="AS2899" s="27"/>
      <c r="AT2899" s="13"/>
      <c r="AU2899" s="38"/>
      <c r="AV2899" s="38"/>
      <c r="AW2899" s="38"/>
    </row>
    <row r="2900" spans="4:49" ht="12.75">
      <c r="D2900" s="12"/>
      <c r="E2900" s="38"/>
      <c r="F2900" s="12"/>
      <c r="G2900" s="38"/>
      <c r="H2900" s="38"/>
      <c r="I2900" s="12"/>
      <c r="J2900" s="12"/>
      <c r="K2900" s="12"/>
      <c r="L2900" s="12"/>
      <c r="M2900" s="12"/>
      <c r="N2900" s="12"/>
      <c r="O2900" s="12"/>
      <c r="P2900" s="27"/>
      <c r="Q2900" s="23"/>
      <c r="R2900" s="23"/>
      <c r="S2900" s="23"/>
      <c r="T2900" s="27"/>
      <c r="U2900" s="27"/>
      <c r="V2900" s="27"/>
      <c r="W2900" s="27"/>
      <c r="X2900" s="27"/>
      <c r="Y2900" s="27"/>
      <c r="Z2900" s="27"/>
      <c r="AA2900" s="27"/>
      <c r="AB2900" s="27"/>
      <c r="AC2900" s="27"/>
      <c r="AD2900" s="27"/>
      <c r="AE2900" s="27"/>
      <c r="AF2900" s="27"/>
      <c r="AG2900" s="27"/>
      <c r="AH2900" s="27"/>
      <c r="AI2900" s="27"/>
      <c r="AJ2900" s="27"/>
      <c r="AK2900" s="27"/>
      <c r="AL2900" s="27"/>
      <c r="AM2900" s="15"/>
      <c r="AN2900" s="12"/>
      <c r="AO2900" s="12"/>
      <c r="AP2900" s="12"/>
      <c r="AQ2900" s="27"/>
      <c r="AR2900" s="27"/>
      <c r="AS2900" s="27"/>
      <c r="AT2900" s="13"/>
      <c r="AU2900" s="38"/>
      <c r="AV2900" s="38"/>
      <c r="AW2900" s="38"/>
    </row>
    <row r="2901" spans="4:49" ht="12.75">
      <c r="D2901" s="12"/>
      <c r="E2901" s="38"/>
      <c r="F2901" s="12"/>
      <c r="G2901" s="38"/>
      <c r="H2901" s="38"/>
      <c r="I2901" s="12"/>
      <c r="J2901" s="12"/>
      <c r="K2901" s="12"/>
      <c r="L2901" s="12"/>
      <c r="M2901" s="12"/>
      <c r="N2901" s="12"/>
      <c r="O2901" s="12"/>
      <c r="P2901" s="27"/>
      <c r="Q2901" s="23"/>
      <c r="R2901" s="23"/>
      <c r="S2901" s="23"/>
      <c r="T2901" s="27"/>
      <c r="U2901" s="27"/>
      <c r="V2901" s="27"/>
      <c r="W2901" s="27"/>
      <c r="X2901" s="27"/>
      <c r="Y2901" s="27"/>
      <c r="Z2901" s="27"/>
      <c r="AA2901" s="27"/>
      <c r="AB2901" s="27"/>
      <c r="AC2901" s="27"/>
      <c r="AD2901" s="27"/>
      <c r="AE2901" s="27"/>
      <c r="AF2901" s="27"/>
      <c r="AG2901" s="27"/>
      <c r="AH2901" s="27"/>
      <c r="AI2901" s="27"/>
      <c r="AJ2901" s="27"/>
      <c r="AK2901" s="27"/>
      <c r="AL2901" s="27"/>
      <c r="AM2901" s="15"/>
      <c r="AN2901" s="12"/>
      <c r="AO2901" s="12"/>
      <c r="AP2901" s="12"/>
      <c r="AQ2901" s="27"/>
      <c r="AR2901" s="27"/>
      <c r="AS2901" s="27"/>
      <c r="AT2901" s="13"/>
      <c r="AU2901" s="38"/>
      <c r="AV2901" s="38"/>
      <c r="AW2901" s="38"/>
    </row>
    <row r="2902" spans="4:49" ht="12.75">
      <c r="D2902" s="12"/>
      <c r="E2902" s="38"/>
      <c r="F2902" s="12"/>
      <c r="G2902" s="38"/>
      <c r="H2902" s="38"/>
      <c r="I2902" s="12"/>
      <c r="J2902" s="12"/>
      <c r="K2902" s="12"/>
      <c r="L2902" s="12"/>
      <c r="M2902" s="12"/>
      <c r="N2902" s="12"/>
      <c r="O2902" s="12"/>
      <c r="P2902" s="27"/>
      <c r="Q2902" s="23"/>
      <c r="R2902" s="23"/>
      <c r="S2902" s="23"/>
      <c r="T2902" s="27"/>
      <c r="U2902" s="27"/>
      <c r="V2902" s="27"/>
      <c r="W2902" s="27"/>
      <c r="X2902" s="27"/>
      <c r="Y2902" s="27"/>
      <c r="Z2902" s="27"/>
      <c r="AA2902" s="27"/>
      <c r="AB2902" s="27"/>
      <c r="AC2902" s="27"/>
      <c r="AD2902" s="27"/>
      <c r="AE2902" s="27"/>
      <c r="AF2902" s="27"/>
      <c r="AG2902" s="27"/>
      <c r="AH2902" s="27"/>
      <c r="AI2902" s="27"/>
      <c r="AJ2902" s="27"/>
      <c r="AK2902" s="27"/>
      <c r="AL2902" s="27"/>
      <c r="AM2902" s="15"/>
      <c r="AN2902" s="12"/>
      <c r="AO2902" s="12"/>
      <c r="AP2902" s="12"/>
      <c r="AQ2902" s="27"/>
      <c r="AR2902" s="27"/>
      <c r="AS2902" s="27"/>
      <c r="AT2902" s="13"/>
      <c r="AU2902" s="38"/>
      <c r="AV2902" s="38"/>
      <c r="AW2902" s="38"/>
    </row>
    <row r="2903" spans="4:49" ht="12.75">
      <c r="D2903" s="12"/>
      <c r="E2903" s="38"/>
      <c r="F2903" s="12"/>
      <c r="G2903" s="38"/>
      <c r="H2903" s="38"/>
      <c r="I2903" s="12"/>
      <c r="J2903" s="12"/>
      <c r="K2903" s="12"/>
      <c r="L2903" s="12"/>
      <c r="M2903" s="12"/>
      <c r="N2903" s="12"/>
      <c r="O2903" s="12"/>
      <c r="P2903" s="27"/>
      <c r="Q2903" s="23"/>
      <c r="R2903" s="23"/>
      <c r="S2903" s="23"/>
      <c r="T2903" s="27"/>
      <c r="U2903" s="27"/>
      <c r="V2903" s="27"/>
      <c r="W2903" s="27"/>
      <c r="X2903" s="27"/>
      <c r="Y2903" s="27"/>
      <c r="Z2903" s="27"/>
      <c r="AA2903" s="27"/>
      <c r="AB2903" s="27"/>
      <c r="AC2903" s="27"/>
      <c r="AD2903" s="27"/>
      <c r="AE2903" s="27"/>
      <c r="AF2903" s="27"/>
      <c r="AG2903" s="27"/>
      <c r="AH2903" s="27"/>
      <c r="AI2903" s="27"/>
      <c r="AJ2903" s="27"/>
      <c r="AK2903" s="27"/>
      <c r="AL2903" s="27"/>
      <c r="AM2903" s="15"/>
      <c r="AN2903" s="12"/>
      <c r="AO2903" s="12"/>
      <c r="AP2903" s="12"/>
      <c r="AQ2903" s="27"/>
      <c r="AR2903" s="27"/>
      <c r="AS2903" s="27"/>
      <c r="AT2903" s="13"/>
      <c r="AU2903" s="38"/>
      <c r="AV2903" s="38"/>
      <c r="AW2903" s="38"/>
    </row>
    <row r="2904" spans="4:49" s="37" customFormat="1" ht="12.75">
      <c r="D2904" s="12"/>
      <c r="E2904" s="38"/>
      <c r="F2904" s="12"/>
      <c r="G2904" s="38"/>
      <c r="H2904" s="38"/>
      <c r="I2904" s="12"/>
      <c r="J2904" s="12"/>
      <c r="K2904" s="12"/>
      <c r="L2904" s="12"/>
      <c r="M2904" s="12"/>
      <c r="N2904" s="12"/>
      <c r="O2904" s="12"/>
      <c r="P2904" s="27"/>
      <c r="Q2904" s="23"/>
      <c r="R2904" s="23"/>
      <c r="S2904" s="23"/>
      <c r="T2904" s="27"/>
      <c r="U2904" s="27"/>
      <c r="V2904" s="27"/>
      <c r="W2904" s="27"/>
      <c r="X2904" s="27"/>
      <c r="Y2904" s="27"/>
      <c r="Z2904" s="27"/>
      <c r="AA2904" s="27"/>
      <c r="AB2904" s="27"/>
      <c r="AC2904" s="27"/>
      <c r="AD2904" s="27"/>
      <c r="AE2904" s="27"/>
      <c r="AF2904" s="27"/>
      <c r="AG2904" s="27"/>
      <c r="AH2904" s="27"/>
      <c r="AI2904" s="27"/>
      <c r="AJ2904" s="27"/>
      <c r="AK2904" s="27"/>
      <c r="AL2904" s="27"/>
      <c r="AM2904" s="15"/>
      <c r="AN2904" s="12"/>
      <c r="AO2904" s="12"/>
      <c r="AP2904" s="12"/>
      <c r="AQ2904" s="27"/>
      <c r="AR2904" s="27"/>
      <c r="AS2904" s="27"/>
      <c r="AT2904" s="13"/>
      <c r="AU2904" s="38"/>
      <c r="AV2904" s="38"/>
      <c r="AW2904" s="38"/>
    </row>
    <row r="2905" spans="4:49" s="37" customFormat="1" ht="12.75">
      <c r="D2905" s="12"/>
      <c r="E2905" s="38"/>
      <c r="F2905" s="12"/>
      <c r="G2905" s="38"/>
      <c r="H2905" s="38"/>
      <c r="I2905" s="12"/>
      <c r="J2905" s="12"/>
      <c r="K2905" s="12"/>
      <c r="L2905" s="12"/>
      <c r="M2905" s="12"/>
      <c r="N2905" s="12"/>
      <c r="O2905" s="12"/>
      <c r="P2905" s="27"/>
      <c r="Q2905" s="23"/>
      <c r="R2905" s="23"/>
      <c r="S2905" s="23"/>
      <c r="T2905" s="27"/>
      <c r="U2905" s="27"/>
      <c r="V2905" s="27"/>
      <c r="W2905" s="27"/>
      <c r="X2905" s="27"/>
      <c r="Y2905" s="27"/>
      <c r="Z2905" s="27"/>
      <c r="AA2905" s="27"/>
      <c r="AB2905" s="27"/>
      <c r="AC2905" s="27"/>
      <c r="AD2905" s="27"/>
      <c r="AE2905" s="27"/>
      <c r="AF2905" s="27"/>
      <c r="AG2905" s="27"/>
      <c r="AH2905" s="27"/>
      <c r="AI2905" s="27"/>
      <c r="AJ2905" s="27"/>
      <c r="AK2905" s="27"/>
      <c r="AL2905" s="27"/>
      <c r="AM2905" s="15"/>
      <c r="AN2905" s="12"/>
      <c r="AO2905" s="12"/>
      <c r="AP2905" s="12"/>
      <c r="AQ2905" s="27"/>
      <c r="AR2905" s="27"/>
      <c r="AS2905" s="27"/>
      <c r="AT2905" s="13"/>
      <c r="AU2905" s="38"/>
      <c r="AV2905" s="38"/>
      <c r="AW2905" s="38"/>
    </row>
    <row r="2906" spans="4:49" s="37" customFormat="1" ht="12.75">
      <c r="D2906" s="12"/>
      <c r="E2906" s="38"/>
      <c r="F2906" s="12"/>
      <c r="G2906" s="38"/>
      <c r="H2906" s="38"/>
      <c r="I2906" s="12"/>
      <c r="J2906" s="12"/>
      <c r="K2906" s="12"/>
      <c r="L2906" s="12"/>
      <c r="M2906" s="12"/>
      <c r="N2906" s="12"/>
      <c r="O2906" s="12"/>
      <c r="P2906" s="27"/>
      <c r="Q2906" s="23"/>
      <c r="R2906" s="23"/>
      <c r="S2906" s="23"/>
      <c r="T2906" s="27"/>
      <c r="U2906" s="27"/>
      <c r="V2906" s="27"/>
      <c r="W2906" s="27"/>
      <c r="X2906" s="27"/>
      <c r="Y2906" s="27"/>
      <c r="Z2906" s="27"/>
      <c r="AA2906" s="27"/>
      <c r="AB2906" s="27"/>
      <c r="AC2906" s="27"/>
      <c r="AD2906" s="27"/>
      <c r="AE2906" s="27"/>
      <c r="AF2906" s="27"/>
      <c r="AG2906" s="27"/>
      <c r="AH2906" s="27"/>
      <c r="AI2906" s="27"/>
      <c r="AJ2906" s="27"/>
      <c r="AK2906" s="27"/>
      <c r="AL2906" s="27"/>
      <c r="AM2906" s="15"/>
      <c r="AN2906" s="12"/>
      <c r="AO2906" s="12"/>
      <c r="AP2906" s="12"/>
      <c r="AQ2906" s="27"/>
      <c r="AR2906" s="27"/>
      <c r="AS2906" s="27"/>
      <c r="AT2906" s="13"/>
      <c r="AU2906" s="38"/>
      <c r="AV2906" s="38"/>
      <c r="AW2906" s="38"/>
    </row>
    <row r="2907" spans="4:49" s="37" customFormat="1" ht="12.75">
      <c r="D2907" s="12"/>
      <c r="E2907" s="38"/>
      <c r="F2907" s="12"/>
      <c r="G2907" s="38"/>
      <c r="H2907" s="38"/>
      <c r="I2907" s="12"/>
      <c r="J2907" s="12"/>
      <c r="K2907" s="12"/>
      <c r="L2907" s="12"/>
      <c r="M2907" s="12"/>
      <c r="N2907" s="12"/>
      <c r="O2907" s="12"/>
      <c r="P2907" s="27"/>
      <c r="Q2907" s="23"/>
      <c r="R2907" s="23"/>
      <c r="S2907" s="23"/>
      <c r="T2907" s="27"/>
      <c r="U2907" s="27"/>
      <c r="V2907" s="27"/>
      <c r="W2907" s="27"/>
      <c r="X2907" s="27"/>
      <c r="Y2907" s="27"/>
      <c r="Z2907" s="27"/>
      <c r="AA2907" s="27"/>
      <c r="AB2907" s="27"/>
      <c r="AC2907" s="27"/>
      <c r="AD2907" s="27"/>
      <c r="AE2907" s="27"/>
      <c r="AF2907" s="27"/>
      <c r="AG2907" s="27"/>
      <c r="AH2907" s="27"/>
      <c r="AI2907" s="27"/>
      <c r="AJ2907" s="27"/>
      <c r="AK2907" s="27"/>
      <c r="AL2907" s="27"/>
      <c r="AM2907" s="15"/>
      <c r="AN2907" s="12"/>
      <c r="AO2907" s="12"/>
      <c r="AP2907" s="12"/>
      <c r="AQ2907" s="27"/>
      <c r="AR2907" s="27"/>
      <c r="AS2907" s="27"/>
      <c r="AT2907" s="13"/>
      <c r="AU2907" s="38"/>
      <c r="AV2907" s="38"/>
      <c r="AW2907" s="38"/>
    </row>
    <row r="2908" spans="4:49" s="37" customFormat="1" ht="12.75">
      <c r="D2908" s="12"/>
      <c r="E2908" s="38"/>
      <c r="F2908" s="12"/>
      <c r="G2908" s="38"/>
      <c r="H2908" s="38"/>
      <c r="I2908" s="12"/>
      <c r="J2908" s="12"/>
      <c r="K2908" s="12"/>
      <c r="L2908" s="12"/>
      <c r="M2908" s="12"/>
      <c r="N2908" s="12"/>
      <c r="O2908" s="12"/>
      <c r="P2908" s="27"/>
      <c r="Q2908" s="23"/>
      <c r="R2908" s="23"/>
      <c r="S2908" s="23"/>
      <c r="T2908" s="27"/>
      <c r="U2908" s="27"/>
      <c r="V2908" s="27"/>
      <c r="W2908" s="27"/>
      <c r="X2908" s="27"/>
      <c r="Y2908" s="27"/>
      <c r="Z2908" s="27"/>
      <c r="AA2908" s="27"/>
      <c r="AB2908" s="27"/>
      <c r="AC2908" s="27"/>
      <c r="AD2908" s="27"/>
      <c r="AE2908" s="27"/>
      <c r="AF2908" s="27"/>
      <c r="AG2908" s="27"/>
      <c r="AH2908" s="27"/>
      <c r="AI2908" s="27"/>
      <c r="AJ2908" s="27"/>
      <c r="AK2908" s="27"/>
      <c r="AL2908" s="27"/>
      <c r="AM2908" s="15"/>
      <c r="AN2908" s="12"/>
      <c r="AO2908" s="12"/>
      <c r="AP2908" s="12"/>
      <c r="AQ2908" s="27"/>
      <c r="AR2908" s="27"/>
      <c r="AS2908" s="27"/>
      <c r="AT2908" s="13"/>
      <c r="AU2908" s="38"/>
      <c r="AV2908" s="38"/>
      <c r="AW2908" s="38"/>
    </row>
  </sheetData>
  <sheetProtection password="A8F6" sheet="1" objects="1" scenarios="1" sort="0" autoFilter="0"/>
  <autoFilter ref="A4:AW2853">
    <sortState ref="A5:AX2858">
      <sortCondition ref="D4:D2853"/>
    </sortState>
  </autoFilter>
  <mergeCells count="17">
    <mergeCell ref="U1:AL2"/>
    <mergeCell ref="AM1:AM2"/>
    <mergeCell ref="AO1:AP1"/>
    <mergeCell ref="AT1:AT2"/>
    <mergeCell ref="AO4:AP4"/>
    <mergeCell ref="N1:N2"/>
    <mergeCell ref="O1:O2"/>
    <mergeCell ref="Q1:Q2"/>
    <mergeCell ref="R1:R2"/>
    <mergeCell ref="S1:S2"/>
    <mergeCell ref="T1:T2"/>
    <mergeCell ref="D1:D2"/>
    <mergeCell ref="E1:E2"/>
    <mergeCell ref="I1:I2"/>
    <mergeCell ref="J1:J2"/>
    <mergeCell ref="K1:K2"/>
    <mergeCell ref="L1:L2"/>
  </mergeCells>
  <conditionalFormatting sqref="P5:P2853">
    <cfRule type="containsText" dxfId="1524" priority="2" operator="containsText" text="RZ1">
      <formula>NOT(ISERROR(SEARCH("RZ1",P5)))</formula>
    </cfRule>
    <cfRule type="containsText" dxfId="1523" priority="3" operator="containsText" text="RZ2">
      <formula>NOT(ISERROR(SEARCH("RZ2",P5)))</formula>
    </cfRule>
    <cfRule type="containsText" dxfId="1522" priority="4" operator="containsText" text="RZ3">
      <formula>NOT(ISERROR(SEARCH("RZ3",P5)))</formula>
    </cfRule>
    <cfRule type="containsText" dxfId="1521" priority="5" operator="containsText" text="RZ4">
      <formula>NOT(ISERROR(SEARCH("RZ4",P5)))</formula>
    </cfRule>
    <cfRule type="containsText" dxfId="1520" priority="6" operator="containsText" text="RZ5">
      <formula>NOT(ISERROR(SEARCH("RZ5",P5)))</formula>
    </cfRule>
  </conditionalFormatting>
  <conditionalFormatting sqref="U5:AL2853">
    <cfRule type="containsText" dxfId="1519" priority="1" operator="containsText" text="x">
      <formula>NOT(ISERROR(SEARCH("x",U5)))</formula>
    </cfRule>
  </conditionalFormatting>
  <pageMargins left="0.78740157480314965" right="0.78740157480314965" top="0.94488188976377963" bottom="0.74803149606299213" header="0.11811023622047245" footer="0.15748031496062992"/>
  <pageSetup paperSize="9" scale="60" fitToWidth="2" fitToHeight="0" pageOrder="overThenDown" orientation="landscape" useFirstPageNumber="1" r:id="rId1"/>
  <headerFooter>
    <oddHeader>&amp;L&amp;G</oddHeader>
    <oddFooter>&amp;C&amp;G&amp;R– &amp;P –</oddFooter>
  </headerFooter>
  <rowBreaks count="1" manualBreakCount="1">
    <brk id="2767" max="16383" man="1"/>
  </rowBreaks>
  <legacy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zoomScale="82" workbookViewId="0">
      <pane xSplit="1" ySplit="3" topLeftCell="B4" activePane="bottomRight" state="frozenSplit"/>
      <selection pane="topRight" activeCell="B1" sqref="B1"/>
      <selection pane="bottomLeft" activeCell="A3" sqref="A3"/>
      <selection pane="bottomRight" activeCell="H5" sqref="H5"/>
    </sheetView>
  </sheetViews>
  <sheetFormatPr defaultColWidth="8.85546875" defaultRowHeight="15"/>
  <cols>
    <col min="1" max="1" width="5.140625" style="32" customWidth="1"/>
    <col min="2" max="2" width="27.42578125" style="32" customWidth="1"/>
    <col min="3" max="3" width="66.140625" style="32" customWidth="1"/>
    <col min="4" max="4" width="38.28515625" style="32" customWidth="1"/>
    <col min="5" max="5" width="37.5703125" style="32" customWidth="1"/>
    <col min="6" max="6" width="89.85546875" style="32" customWidth="1"/>
    <col min="7" max="7" width="137.7109375" style="32" customWidth="1"/>
    <col min="8" max="8" width="11.140625" style="32" bestFit="1" customWidth="1"/>
    <col min="9" max="16384" width="8.85546875" style="32"/>
  </cols>
  <sheetData>
    <row r="2" spans="1:8">
      <c r="D2" s="475" t="s">
        <v>16615</v>
      </c>
      <c r="E2" s="475"/>
      <c r="F2" s="475" t="s">
        <v>16616</v>
      </c>
      <c r="G2" s="475"/>
    </row>
    <row r="3" spans="1:8">
      <c r="A3" s="32" t="s">
        <v>16617</v>
      </c>
      <c r="B3" s="32" t="s">
        <v>16602</v>
      </c>
      <c r="C3" s="32" t="s">
        <v>16603</v>
      </c>
      <c r="D3" s="32" t="s">
        <v>16618</v>
      </c>
      <c r="E3" s="32" t="s">
        <v>16619</v>
      </c>
      <c r="F3" s="32" t="s">
        <v>16618</v>
      </c>
      <c r="G3" s="32" t="s">
        <v>16619</v>
      </c>
      <c r="H3" s="32" t="s">
        <v>16604</v>
      </c>
    </row>
    <row r="4" spans="1:8" ht="255">
      <c r="A4" s="32" t="s">
        <v>1795</v>
      </c>
      <c r="B4" s="32" t="s">
        <v>16620</v>
      </c>
      <c r="C4" s="59" t="s">
        <v>16621</v>
      </c>
      <c r="D4" s="59" t="s">
        <v>22635</v>
      </c>
      <c r="E4" s="59" t="s">
        <v>22636</v>
      </c>
      <c r="F4" s="59" t="s">
        <v>22628</v>
      </c>
      <c r="G4" s="59" t="s">
        <v>22645</v>
      </c>
    </row>
    <row r="5" spans="1:8" ht="345">
      <c r="A5" s="32" t="s">
        <v>1913</v>
      </c>
      <c r="B5" s="32" t="s">
        <v>16622</v>
      </c>
      <c r="C5" s="59" t="s">
        <v>22656</v>
      </c>
      <c r="D5" s="59" t="s">
        <v>22635</v>
      </c>
      <c r="E5" s="59" t="s">
        <v>22637</v>
      </c>
      <c r="F5" s="59" t="s">
        <v>22646</v>
      </c>
      <c r="G5" s="59" t="s">
        <v>22647</v>
      </c>
    </row>
    <row r="6" spans="1:8" ht="409.5">
      <c r="A6" s="32" t="s">
        <v>888</v>
      </c>
      <c r="B6" s="32" t="s">
        <v>16623</v>
      </c>
      <c r="C6" s="59" t="s">
        <v>22660</v>
      </c>
      <c r="D6" s="59" t="s">
        <v>22638</v>
      </c>
      <c r="E6" s="59" t="s">
        <v>22639</v>
      </c>
      <c r="F6" s="59" t="s">
        <v>22648</v>
      </c>
      <c r="G6" s="59" t="s">
        <v>22649</v>
      </c>
    </row>
    <row r="7" spans="1:8" ht="270">
      <c r="A7" s="32" t="s">
        <v>748</v>
      </c>
      <c r="B7" s="32" t="s">
        <v>16624</v>
      </c>
      <c r="C7" s="59" t="s">
        <v>22661</v>
      </c>
      <c r="D7" s="59" t="s">
        <v>22635</v>
      </c>
      <c r="E7" s="59" t="s">
        <v>22640</v>
      </c>
      <c r="F7" s="59" t="s">
        <v>22650</v>
      </c>
      <c r="G7" s="59" t="s">
        <v>22651</v>
      </c>
    </row>
    <row r="8" spans="1:8" ht="409.5">
      <c r="A8" s="32" t="s">
        <v>934</v>
      </c>
      <c r="B8" s="32" t="s">
        <v>16625</v>
      </c>
      <c r="C8" s="59" t="s">
        <v>22662</v>
      </c>
      <c r="D8" s="59" t="s">
        <v>16626</v>
      </c>
      <c r="E8" s="59" t="s">
        <v>22641</v>
      </c>
      <c r="F8" s="59" t="s">
        <v>16627</v>
      </c>
      <c r="G8" s="59" t="s">
        <v>22629</v>
      </c>
    </row>
    <row r="9" spans="1:8" ht="409.5">
      <c r="A9" s="32" t="s">
        <v>4657</v>
      </c>
      <c r="B9" s="32" t="s">
        <v>16628</v>
      </c>
      <c r="C9" s="59" t="s">
        <v>22657</v>
      </c>
      <c r="D9" s="59" t="s">
        <v>16629</v>
      </c>
      <c r="E9" s="59" t="s">
        <v>16630</v>
      </c>
      <c r="F9" s="59" t="s">
        <v>16631</v>
      </c>
      <c r="G9" s="114" t="s">
        <v>22691</v>
      </c>
    </row>
    <row r="10" spans="1:8" ht="165">
      <c r="A10" s="32" t="s">
        <v>1333</v>
      </c>
      <c r="B10" s="32" t="s">
        <v>16632</v>
      </c>
      <c r="C10" s="59" t="s">
        <v>22663</v>
      </c>
      <c r="D10" s="59" t="s">
        <v>22642</v>
      </c>
      <c r="E10" s="114" t="s">
        <v>22642</v>
      </c>
      <c r="F10" s="59" t="s">
        <v>22686</v>
      </c>
      <c r="G10" s="59" t="s">
        <v>22687</v>
      </c>
    </row>
    <row r="11" spans="1:8" ht="210">
      <c r="A11" s="32" t="s">
        <v>3208</v>
      </c>
      <c r="B11" s="32" t="s">
        <v>16633</v>
      </c>
      <c r="C11" s="59" t="s">
        <v>22664</v>
      </c>
      <c r="D11" s="59" t="s">
        <v>16634</v>
      </c>
      <c r="E11" s="114" t="s">
        <v>16634</v>
      </c>
      <c r="F11" s="114" t="s">
        <v>16634</v>
      </c>
      <c r="G11" s="114" t="s">
        <v>16634</v>
      </c>
    </row>
    <row r="12" spans="1:8" ht="180">
      <c r="A12" s="32" t="s">
        <v>1342</v>
      </c>
      <c r="B12" s="32" t="s">
        <v>16635</v>
      </c>
      <c r="C12" s="59" t="s">
        <v>22665</v>
      </c>
      <c r="D12" s="59" t="s">
        <v>22643</v>
      </c>
      <c r="E12" s="114" t="s">
        <v>22643</v>
      </c>
      <c r="F12" s="114" t="s">
        <v>16636</v>
      </c>
      <c r="G12" s="114" t="s">
        <v>16636</v>
      </c>
    </row>
    <row r="13" spans="1:8" ht="240">
      <c r="A13" s="32" t="s">
        <v>1338</v>
      </c>
      <c r="B13" s="32" t="s">
        <v>16637</v>
      </c>
      <c r="C13" s="59" t="s">
        <v>22666</v>
      </c>
      <c r="D13" s="114" t="s">
        <v>22689</v>
      </c>
      <c r="E13" s="114" t="s">
        <v>22689</v>
      </c>
      <c r="F13" s="59" t="s">
        <v>22690</v>
      </c>
      <c r="G13" s="114" t="s">
        <v>22690</v>
      </c>
    </row>
    <row r="14" spans="1:8" ht="240">
      <c r="A14" s="32" t="s">
        <v>4952</v>
      </c>
      <c r="B14" s="32" t="s">
        <v>16638</v>
      </c>
      <c r="C14" s="59" t="s">
        <v>22683</v>
      </c>
      <c r="D14" s="59" t="s">
        <v>16639</v>
      </c>
      <c r="E14" s="59" t="s">
        <v>16640</v>
      </c>
      <c r="F14" s="59" t="s">
        <v>22681</v>
      </c>
      <c r="G14" s="114" t="s">
        <v>22681</v>
      </c>
    </row>
    <row r="15" spans="1:8" ht="180">
      <c r="A15" s="32" t="s">
        <v>1487</v>
      </c>
      <c r="B15" s="32" t="s">
        <v>16641</v>
      </c>
      <c r="C15" s="59" t="s">
        <v>22667</v>
      </c>
      <c r="D15" s="59" t="s">
        <v>22658</v>
      </c>
      <c r="E15" s="114" t="s">
        <v>22658</v>
      </c>
      <c r="F15" s="59" t="s">
        <v>22681</v>
      </c>
      <c r="G15" s="114" t="s">
        <v>22681</v>
      </c>
    </row>
    <row r="16" spans="1:8" ht="90">
      <c r="A16" s="32" t="s">
        <v>1481</v>
      </c>
      <c r="B16" s="32" t="s">
        <v>16642</v>
      </c>
      <c r="C16" s="59" t="s">
        <v>22659</v>
      </c>
      <c r="D16" s="59" t="s">
        <v>22684</v>
      </c>
      <c r="E16" s="114" t="s">
        <v>22684</v>
      </c>
      <c r="F16" s="114" t="s">
        <v>22684</v>
      </c>
      <c r="G16" s="114" t="s">
        <v>22684</v>
      </c>
    </row>
    <row r="17" spans="1:7" ht="210">
      <c r="A17" s="32" t="s">
        <v>1406</v>
      </c>
      <c r="B17" s="32" t="s">
        <v>16643</v>
      </c>
      <c r="C17" s="59" t="s">
        <v>22668</v>
      </c>
      <c r="D17" s="59" t="s">
        <v>22682</v>
      </c>
      <c r="E17" s="114" t="s">
        <v>22682</v>
      </c>
      <c r="F17" s="114" t="s">
        <v>22688</v>
      </c>
      <c r="G17" s="114" t="s">
        <v>22688</v>
      </c>
    </row>
    <row r="18" spans="1:7" ht="210">
      <c r="A18" s="32" t="s">
        <v>1066</v>
      </c>
      <c r="B18" s="32" t="s">
        <v>16644</v>
      </c>
      <c r="C18" s="59" t="s">
        <v>22669</v>
      </c>
      <c r="D18" s="59" t="s">
        <v>16639</v>
      </c>
      <c r="E18" s="114" t="s">
        <v>16639</v>
      </c>
      <c r="F18" s="59" t="s">
        <v>22652</v>
      </c>
      <c r="G18" s="59" t="s">
        <v>22653</v>
      </c>
    </row>
    <row r="19" spans="1:7" ht="105">
      <c r="A19" s="32" t="s">
        <v>1387</v>
      </c>
      <c r="B19" s="32" t="s">
        <v>16645</v>
      </c>
      <c r="C19" s="59" t="s">
        <v>16646</v>
      </c>
      <c r="D19" s="59" t="s">
        <v>16647</v>
      </c>
      <c r="E19" s="114" t="s">
        <v>16647</v>
      </c>
      <c r="F19" s="59" t="s">
        <v>16648</v>
      </c>
      <c r="G19" s="114" t="s">
        <v>16648</v>
      </c>
    </row>
    <row r="20" spans="1:7" ht="225">
      <c r="A20" s="32" t="s">
        <v>1618</v>
      </c>
      <c r="B20" s="32" t="s">
        <v>16649</v>
      </c>
      <c r="C20" s="59" t="s">
        <v>22670</v>
      </c>
      <c r="D20" s="59" t="s">
        <v>16639</v>
      </c>
      <c r="E20" s="114" t="s">
        <v>16639</v>
      </c>
      <c r="F20" s="59" t="s">
        <v>22654</v>
      </c>
      <c r="G20" s="59" t="s">
        <v>22655</v>
      </c>
    </row>
    <row r="21" spans="1:7" ht="375">
      <c r="A21" s="32" t="s">
        <v>4710</v>
      </c>
      <c r="B21" s="32" t="s">
        <v>16650</v>
      </c>
      <c r="C21" s="59" t="s">
        <v>22685</v>
      </c>
      <c r="D21" s="59" t="s">
        <v>22644</v>
      </c>
      <c r="E21" s="114" t="s">
        <v>22644</v>
      </c>
      <c r="F21" s="59" t="s">
        <v>22681</v>
      </c>
      <c r="G21" s="287" t="s">
        <v>22681</v>
      </c>
    </row>
    <row r="22" spans="1:7" ht="409.5">
      <c r="A22" s="32" t="s">
        <v>4423</v>
      </c>
      <c r="B22" s="32" t="s">
        <v>16613</v>
      </c>
      <c r="C22" s="59" t="s">
        <v>22630</v>
      </c>
      <c r="D22" s="59" t="s">
        <v>22678</v>
      </c>
      <c r="E22" s="114" t="s">
        <v>22679</v>
      </c>
      <c r="F22" s="114" t="s">
        <v>22680</v>
      </c>
      <c r="G22" s="59" t="s">
        <v>22631</v>
      </c>
    </row>
    <row r="23" spans="1:7" ht="345">
      <c r="A23" s="32" t="s">
        <v>4273</v>
      </c>
      <c r="B23" s="32" t="s">
        <v>16651</v>
      </c>
      <c r="C23" s="59" t="s">
        <v>22632</v>
      </c>
      <c r="D23" s="59" t="s">
        <v>22677</v>
      </c>
      <c r="E23" s="114" t="s">
        <v>22677</v>
      </c>
      <c r="F23" s="59" t="s">
        <v>16652</v>
      </c>
      <c r="G23" s="114" t="s">
        <v>16652</v>
      </c>
    </row>
    <row r="24" spans="1:7" ht="409.5">
      <c r="A24" s="32" t="s">
        <v>613</v>
      </c>
      <c r="B24" s="32" t="s">
        <v>16653</v>
      </c>
      <c r="C24" s="59" t="s">
        <v>22671</v>
      </c>
      <c r="D24" s="59" t="s">
        <v>16654</v>
      </c>
      <c r="E24" s="59" t="s">
        <v>22675</v>
      </c>
      <c r="F24" s="59" t="s">
        <v>22633</v>
      </c>
      <c r="G24" s="59" t="s">
        <v>22634</v>
      </c>
    </row>
    <row r="25" spans="1:7" ht="409.5">
      <c r="A25" s="32" t="s">
        <v>620</v>
      </c>
      <c r="B25" s="32" t="s">
        <v>16655</v>
      </c>
      <c r="C25" s="59" t="s">
        <v>22672</v>
      </c>
      <c r="D25" s="59" t="s">
        <v>16654</v>
      </c>
      <c r="E25" s="114" t="s">
        <v>22674</v>
      </c>
      <c r="F25" s="59" t="s">
        <v>22673</v>
      </c>
      <c r="G25" s="59" t="s">
        <v>22676</v>
      </c>
    </row>
  </sheetData>
  <sheetProtection password="FB09" sheet="1" objects="1" scenarios="1"/>
  <autoFilter ref="A3:H3"/>
  <mergeCells count="2">
    <mergeCell ref="D2:E2"/>
    <mergeCell ref="F2:G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zoomScaleNormal="100" workbookViewId="0">
      <pane xSplit="2" ySplit="1" topLeftCell="C2" activePane="bottomRight" state="frozenSplit"/>
      <selection pane="topRight" activeCell="C1" sqref="C1"/>
      <selection pane="bottomLeft"/>
      <selection pane="bottomRight" sqref="A1:XFD1"/>
    </sheetView>
  </sheetViews>
  <sheetFormatPr defaultColWidth="11.42578125" defaultRowHeight="15"/>
  <cols>
    <col min="1" max="1" width="4.7109375" style="32" bestFit="1" customWidth="1"/>
    <col min="2" max="2" width="34.140625" style="32" bestFit="1" customWidth="1"/>
    <col min="3" max="3" width="76.85546875" style="32" customWidth="1"/>
    <col min="4" max="4" width="87.5703125" style="32" customWidth="1"/>
  </cols>
  <sheetData>
    <row r="1" spans="1:4">
      <c r="A1" s="32" t="s">
        <v>16617</v>
      </c>
      <c r="B1" s="32" t="s">
        <v>5720</v>
      </c>
      <c r="C1" s="32" t="s">
        <v>16657</v>
      </c>
      <c r="D1" s="32" t="s">
        <v>16706</v>
      </c>
    </row>
    <row r="2" spans="1:4" ht="90">
      <c r="A2" s="32" t="s">
        <v>1795</v>
      </c>
      <c r="B2" s="32" t="s">
        <v>16707</v>
      </c>
      <c r="C2" s="59" t="s">
        <v>22692</v>
      </c>
      <c r="D2" s="59" t="s">
        <v>22694</v>
      </c>
    </row>
    <row r="3" spans="1:4" ht="75">
      <c r="A3" s="32" t="s">
        <v>1795</v>
      </c>
      <c r="B3" s="32" t="s">
        <v>16708</v>
      </c>
      <c r="C3" s="114" t="s">
        <v>22709</v>
      </c>
      <c r="D3" s="59" t="s">
        <v>22693</v>
      </c>
    </row>
    <row r="4" spans="1:4" ht="45">
      <c r="A4" s="32" t="s">
        <v>1913</v>
      </c>
      <c r="B4" s="32" t="s">
        <v>16707</v>
      </c>
      <c r="C4" s="59" t="s">
        <v>16709</v>
      </c>
      <c r="D4" s="59" t="s">
        <v>22694</v>
      </c>
    </row>
    <row r="5" spans="1:4" ht="90">
      <c r="A5" s="32" t="s">
        <v>1913</v>
      </c>
      <c r="B5" s="32" t="s">
        <v>16710</v>
      </c>
      <c r="C5" s="59" t="s">
        <v>22696</v>
      </c>
      <c r="D5" s="59" t="s">
        <v>22694</v>
      </c>
    </row>
    <row r="6" spans="1:4" ht="90">
      <c r="A6" s="32" t="s">
        <v>1913</v>
      </c>
      <c r="B6" s="32" t="s">
        <v>16711</v>
      </c>
      <c r="C6" s="59" t="s">
        <v>22696</v>
      </c>
      <c r="D6" s="59" t="s">
        <v>22694</v>
      </c>
    </row>
    <row r="7" spans="1:4" ht="90">
      <c r="A7" s="32" t="s">
        <v>1913</v>
      </c>
      <c r="B7" s="32" t="s">
        <v>16712</v>
      </c>
      <c r="C7" s="59" t="s">
        <v>22696</v>
      </c>
      <c r="D7" s="59" t="s">
        <v>22694</v>
      </c>
    </row>
    <row r="8" spans="1:4" ht="45">
      <c r="A8" s="32" t="s">
        <v>1913</v>
      </c>
      <c r="B8" s="32" t="s">
        <v>16713</v>
      </c>
      <c r="C8" s="59" t="s">
        <v>22710</v>
      </c>
      <c r="D8" s="59" t="s">
        <v>22694</v>
      </c>
    </row>
    <row r="9" spans="1:4" ht="45">
      <c r="A9" s="32" t="s">
        <v>888</v>
      </c>
      <c r="B9" s="32" t="s">
        <v>16707</v>
      </c>
      <c r="C9" s="59" t="s">
        <v>16709</v>
      </c>
    </row>
    <row r="10" spans="1:4" ht="45">
      <c r="A10" s="32" t="s">
        <v>888</v>
      </c>
      <c r="B10" s="32" t="s">
        <v>16714</v>
      </c>
      <c r="C10" s="59" t="s">
        <v>16715</v>
      </c>
    </row>
    <row r="11" spans="1:4" ht="45">
      <c r="A11" s="32" t="s">
        <v>888</v>
      </c>
      <c r="B11" s="32" t="s">
        <v>16716</v>
      </c>
      <c r="C11" s="59" t="s">
        <v>16715</v>
      </c>
    </row>
    <row r="12" spans="1:4" ht="45">
      <c r="A12" s="32" t="s">
        <v>748</v>
      </c>
      <c r="B12" s="32" t="s">
        <v>16707</v>
      </c>
      <c r="C12" s="59" t="s">
        <v>16709</v>
      </c>
      <c r="D12" s="59" t="s">
        <v>22695</v>
      </c>
    </row>
    <row r="13" spans="1:4" ht="45">
      <c r="A13" s="32" t="s">
        <v>748</v>
      </c>
      <c r="B13" s="32" t="s">
        <v>16717</v>
      </c>
      <c r="C13" s="59" t="s">
        <v>16715</v>
      </c>
      <c r="D13" s="59" t="s">
        <v>22695</v>
      </c>
    </row>
    <row r="14" spans="1:4" ht="135">
      <c r="A14" s="32" t="s">
        <v>748</v>
      </c>
      <c r="B14" s="32" t="s">
        <v>16718</v>
      </c>
      <c r="C14" s="114" t="s">
        <v>22700</v>
      </c>
      <c r="D14" s="59" t="s">
        <v>22695</v>
      </c>
    </row>
    <row r="15" spans="1:4" ht="45">
      <c r="A15" s="32" t="s">
        <v>748</v>
      </c>
      <c r="B15" s="32" t="s">
        <v>16719</v>
      </c>
      <c r="C15" s="59" t="s">
        <v>22710</v>
      </c>
      <c r="D15" s="59" t="s">
        <v>22695</v>
      </c>
    </row>
    <row r="16" spans="1:4" ht="75">
      <c r="A16" s="32" t="s">
        <v>934</v>
      </c>
      <c r="B16" s="32" t="s">
        <v>16720</v>
      </c>
      <c r="C16" s="114" t="s">
        <v>22711</v>
      </c>
    </row>
    <row r="17" spans="1:3" ht="75">
      <c r="A17" s="32" t="s">
        <v>4657</v>
      </c>
      <c r="B17" s="32" t="s">
        <v>16721</v>
      </c>
      <c r="C17" s="59" t="s">
        <v>22711</v>
      </c>
    </row>
    <row r="18" spans="1:3" ht="75">
      <c r="A18" s="32" t="s">
        <v>4657</v>
      </c>
      <c r="B18" s="32" t="s">
        <v>16722</v>
      </c>
      <c r="C18" s="59" t="s">
        <v>16723</v>
      </c>
    </row>
    <row r="19" spans="1:3" ht="75">
      <c r="A19" s="32" t="s">
        <v>4657</v>
      </c>
      <c r="B19" s="32" t="s">
        <v>16724</v>
      </c>
      <c r="C19" s="59" t="s">
        <v>16723</v>
      </c>
    </row>
    <row r="20" spans="1:3" ht="75">
      <c r="A20" s="32" t="s">
        <v>4657</v>
      </c>
      <c r="B20" s="32" t="s">
        <v>16725</v>
      </c>
      <c r="C20" s="59" t="s">
        <v>16723</v>
      </c>
    </row>
    <row r="21" spans="1:3" ht="75">
      <c r="A21" s="32" t="s">
        <v>1333</v>
      </c>
      <c r="B21" s="32" t="s">
        <v>16726</v>
      </c>
      <c r="C21" s="59" t="s">
        <v>22712</v>
      </c>
    </row>
    <row r="22" spans="1:3" ht="105">
      <c r="A22" s="32" t="s">
        <v>1338</v>
      </c>
      <c r="B22" s="32" t="s">
        <v>16727</v>
      </c>
      <c r="C22" s="59" t="s">
        <v>22713</v>
      </c>
    </row>
    <row r="23" spans="1:3" ht="75">
      <c r="A23" s="32" t="s">
        <v>1487</v>
      </c>
      <c r="B23" s="32" t="s">
        <v>16728</v>
      </c>
      <c r="C23" s="114" t="s">
        <v>22718</v>
      </c>
    </row>
    <row r="24" spans="1:3" ht="75">
      <c r="A24" s="32" t="s">
        <v>1487</v>
      </c>
      <c r="B24" s="32" t="s">
        <v>16729</v>
      </c>
      <c r="C24" s="114" t="s">
        <v>22718</v>
      </c>
    </row>
    <row r="25" spans="1:3" ht="75">
      <c r="A25" s="32" t="s">
        <v>1481</v>
      </c>
      <c r="B25" s="32" t="s">
        <v>16727</v>
      </c>
      <c r="C25" s="59" t="s">
        <v>22712</v>
      </c>
    </row>
    <row r="26" spans="1:3" ht="75">
      <c r="A26" s="32" t="s">
        <v>1406</v>
      </c>
      <c r="B26" s="32" t="s">
        <v>16730</v>
      </c>
      <c r="C26" s="59" t="s">
        <v>22714</v>
      </c>
    </row>
    <row r="27" spans="1:3" ht="45">
      <c r="A27" s="32" t="s">
        <v>1066</v>
      </c>
      <c r="B27" s="32" t="s">
        <v>16731</v>
      </c>
      <c r="C27" s="59" t="s">
        <v>16732</v>
      </c>
    </row>
    <row r="28" spans="1:3" ht="45">
      <c r="A28" s="32" t="s">
        <v>1387</v>
      </c>
      <c r="B28" s="32" t="s">
        <v>16733</v>
      </c>
      <c r="C28" s="59" t="s">
        <v>16734</v>
      </c>
    </row>
    <row r="29" spans="1:3" ht="45">
      <c r="A29" s="32" t="s">
        <v>1387</v>
      </c>
      <c r="B29" s="32" t="s">
        <v>16735</v>
      </c>
      <c r="C29" s="59" t="s">
        <v>16734</v>
      </c>
    </row>
    <row r="30" spans="1:3" ht="45">
      <c r="A30" s="32" t="s">
        <v>1387</v>
      </c>
      <c r="B30" s="32" t="s">
        <v>16736</v>
      </c>
      <c r="C30" s="59" t="s">
        <v>22699</v>
      </c>
    </row>
    <row r="31" spans="1:3" ht="120">
      <c r="A31" s="32" t="s">
        <v>1387</v>
      </c>
      <c r="B31" s="32" t="s">
        <v>16737</v>
      </c>
      <c r="C31" s="59" t="s">
        <v>22715</v>
      </c>
    </row>
    <row r="32" spans="1:3" ht="120">
      <c r="A32" s="32" t="s">
        <v>1387</v>
      </c>
      <c r="B32" s="32" t="s">
        <v>16738</v>
      </c>
      <c r="C32" s="59" t="s">
        <v>22715</v>
      </c>
    </row>
    <row r="33" spans="1:3" ht="75">
      <c r="A33" s="32" t="s">
        <v>1618</v>
      </c>
      <c r="B33" s="32" t="s">
        <v>16739</v>
      </c>
      <c r="C33" s="59" t="s">
        <v>22714</v>
      </c>
    </row>
    <row r="34" spans="1:3" ht="75">
      <c r="A34" s="32" t="s">
        <v>4710</v>
      </c>
      <c r="B34" s="32" t="s">
        <v>16740</v>
      </c>
      <c r="C34" s="59" t="s">
        <v>22716</v>
      </c>
    </row>
    <row r="35" spans="1:3" ht="285">
      <c r="A35" s="32" t="s">
        <v>4423</v>
      </c>
      <c r="B35" s="32" t="s">
        <v>16699</v>
      </c>
      <c r="C35" s="114" t="s">
        <v>16741</v>
      </c>
    </row>
    <row r="36" spans="1:3" ht="285">
      <c r="A36" s="32" t="s">
        <v>4423</v>
      </c>
      <c r="B36" s="32" t="s">
        <v>16700</v>
      </c>
      <c r="C36" s="59" t="s">
        <v>16741</v>
      </c>
    </row>
    <row r="37" spans="1:3" ht="285">
      <c r="A37" s="32" t="s">
        <v>4423</v>
      </c>
      <c r="B37" s="32" t="s">
        <v>16701</v>
      </c>
      <c r="C37" s="59" t="s">
        <v>16741</v>
      </c>
    </row>
    <row r="38" spans="1:3" ht="90">
      <c r="A38" s="32" t="s">
        <v>4423</v>
      </c>
      <c r="B38" s="32" t="s">
        <v>16702</v>
      </c>
      <c r="C38" s="114" t="s">
        <v>22701</v>
      </c>
    </row>
    <row r="39" spans="1:3" ht="90">
      <c r="A39" s="32" t="s">
        <v>4423</v>
      </c>
      <c r="B39" s="32" t="s">
        <v>16703</v>
      </c>
      <c r="C39" s="59" t="s">
        <v>22701</v>
      </c>
    </row>
    <row r="40" spans="1:3" ht="135">
      <c r="A40" s="32" t="s">
        <v>4423</v>
      </c>
      <c r="B40" s="32" t="s">
        <v>16742</v>
      </c>
      <c r="C40" s="114" t="s">
        <v>22702</v>
      </c>
    </row>
    <row r="41" spans="1:3" ht="135">
      <c r="A41" s="32" t="s">
        <v>4423</v>
      </c>
      <c r="B41" s="32" t="s">
        <v>16743</v>
      </c>
      <c r="C41" s="59" t="s">
        <v>16744</v>
      </c>
    </row>
    <row r="42" spans="1:3" ht="75">
      <c r="A42" s="32" t="s">
        <v>4423</v>
      </c>
      <c r="B42" s="114" t="s">
        <v>22703</v>
      </c>
      <c r="C42" s="114" t="s">
        <v>22717</v>
      </c>
    </row>
    <row r="43" spans="1:3" ht="105">
      <c r="A43" s="32" t="s">
        <v>613</v>
      </c>
      <c r="B43" s="32" t="s">
        <v>16687</v>
      </c>
      <c r="C43" s="59" t="s">
        <v>16745</v>
      </c>
    </row>
    <row r="44" spans="1:3" ht="105">
      <c r="A44" s="32" t="s">
        <v>613</v>
      </c>
      <c r="B44" s="32" t="s">
        <v>16688</v>
      </c>
      <c r="C44" s="59" t="s">
        <v>16745</v>
      </c>
    </row>
    <row r="45" spans="1:3" ht="75">
      <c r="A45" s="32" t="s">
        <v>613</v>
      </c>
      <c r="B45" s="32" t="s">
        <v>16746</v>
      </c>
      <c r="C45" s="59" t="s">
        <v>16747</v>
      </c>
    </row>
    <row r="46" spans="1:3" ht="90">
      <c r="A46" s="32" t="s">
        <v>613</v>
      </c>
      <c r="B46" s="32" t="s">
        <v>16689</v>
      </c>
      <c r="C46" s="286" t="s">
        <v>22704</v>
      </c>
    </row>
    <row r="47" spans="1:3" ht="90">
      <c r="A47" s="32" t="s">
        <v>613</v>
      </c>
      <c r="B47" s="32" t="s">
        <v>16690</v>
      </c>
      <c r="C47" s="59" t="s">
        <v>22705</v>
      </c>
    </row>
    <row r="48" spans="1:3" ht="90">
      <c r="A48" s="32" t="s">
        <v>613</v>
      </c>
      <c r="B48" s="32" t="s">
        <v>16691</v>
      </c>
      <c r="C48" s="59" t="s">
        <v>22706</v>
      </c>
    </row>
    <row r="49" spans="1:3" ht="75">
      <c r="A49" s="32" t="s">
        <v>613</v>
      </c>
      <c r="B49" s="32" t="s">
        <v>16748</v>
      </c>
      <c r="C49" s="59" t="s">
        <v>22697</v>
      </c>
    </row>
    <row r="50" spans="1:3" ht="75">
      <c r="A50" s="32" t="s">
        <v>613</v>
      </c>
      <c r="B50" s="32" t="s">
        <v>16749</v>
      </c>
      <c r="C50" s="59" t="s">
        <v>22697</v>
      </c>
    </row>
    <row r="51" spans="1:3" ht="45">
      <c r="A51" s="32" t="s">
        <v>620</v>
      </c>
      <c r="B51" s="32" t="s">
        <v>16750</v>
      </c>
      <c r="C51" s="59" t="s">
        <v>22698</v>
      </c>
    </row>
    <row r="52" spans="1:3" ht="45">
      <c r="A52" s="32" t="s">
        <v>620</v>
      </c>
      <c r="B52" s="32" t="s">
        <v>16751</v>
      </c>
      <c r="C52" s="59" t="s">
        <v>22698</v>
      </c>
    </row>
    <row r="53" spans="1:3" ht="75">
      <c r="A53" s="32" t="s">
        <v>620</v>
      </c>
      <c r="B53" s="32" t="s">
        <v>16752</v>
      </c>
      <c r="C53" s="59" t="s">
        <v>22707</v>
      </c>
    </row>
    <row r="54" spans="1:3" ht="90">
      <c r="A54" s="32" t="s">
        <v>620</v>
      </c>
      <c r="B54" s="32" t="s">
        <v>16753</v>
      </c>
      <c r="C54" s="59" t="s">
        <v>22708</v>
      </c>
    </row>
    <row r="55" spans="1:3" ht="75">
      <c r="A55" s="32" t="s">
        <v>620</v>
      </c>
      <c r="B55" s="32" t="s">
        <v>16754</v>
      </c>
      <c r="C55" s="114" t="s">
        <v>22697</v>
      </c>
    </row>
  </sheetData>
  <sheetProtection password="FB09" sheet="1" objects="1" scenarios="1"/>
  <autoFilter ref="A1: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sqref="A1:XFD1"/>
    </sheetView>
  </sheetViews>
  <sheetFormatPr defaultColWidth="11.42578125" defaultRowHeight="15"/>
  <cols>
    <col min="1" max="1" width="4.7109375" style="32" bestFit="1" customWidth="1"/>
    <col min="2" max="2" width="8.140625" style="32" bestFit="1" customWidth="1"/>
    <col min="3" max="3" width="116.140625" style="32" customWidth="1"/>
    <col min="4" max="16384" width="11.42578125" style="32"/>
  </cols>
  <sheetData>
    <row r="1" spans="1:3">
      <c r="A1" s="32" t="s">
        <v>16617</v>
      </c>
      <c r="B1" s="32" t="s">
        <v>5720</v>
      </c>
      <c r="C1" s="32" t="s">
        <v>16657</v>
      </c>
    </row>
    <row r="2" spans="1:3" ht="90">
      <c r="A2" s="32" t="s">
        <v>4423</v>
      </c>
      <c r="B2" s="32" t="s">
        <v>16699</v>
      </c>
      <c r="C2" s="114" t="s">
        <v>22719</v>
      </c>
    </row>
    <row r="3" spans="1:3" ht="90">
      <c r="A3" s="32" t="s">
        <v>4423</v>
      </c>
      <c r="B3" s="32" t="s">
        <v>16755</v>
      </c>
      <c r="C3" s="59" t="s">
        <v>22719</v>
      </c>
    </row>
    <row r="4" spans="1:3" ht="90">
      <c r="A4" s="32" t="s">
        <v>4423</v>
      </c>
      <c r="B4" s="32" t="s">
        <v>16756</v>
      </c>
      <c r="C4" s="59" t="s">
        <v>22719</v>
      </c>
    </row>
    <row r="5" spans="1:3" ht="90">
      <c r="A5" s="32" t="s">
        <v>4423</v>
      </c>
      <c r="B5" s="32" t="s">
        <v>16757</v>
      </c>
      <c r="C5" s="59" t="s">
        <v>22719</v>
      </c>
    </row>
    <row r="6" spans="1:3" ht="90">
      <c r="A6" s="32" t="s">
        <v>4423</v>
      </c>
      <c r="B6" s="32" t="s">
        <v>16758</v>
      </c>
      <c r="C6" s="59" t="s">
        <v>22719</v>
      </c>
    </row>
    <row r="7" spans="1:3" ht="90">
      <c r="A7" s="32" t="s">
        <v>4423</v>
      </c>
      <c r="B7" s="32" t="s">
        <v>16759</v>
      </c>
      <c r="C7" s="59" t="s">
        <v>22719</v>
      </c>
    </row>
    <row r="8" spans="1:3" ht="90">
      <c r="A8" s="32" t="s">
        <v>4423</v>
      </c>
      <c r="B8" s="32" t="s">
        <v>16760</v>
      </c>
      <c r="C8" s="59" t="s">
        <v>22719</v>
      </c>
    </row>
    <row r="9" spans="1:3" ht="90">
      <c r="A9" s="32" t="s">
        <v>4423</v>
      </c>
      <c r="B9" s="32" t="s">
        <v>16761</v>
      </c>
      <c r="C9" s="59" t="s">
        <v>22719</v>
      </c>
    </row>
    <row r="10" spans="1:3" ht="90">
      <c r="A10" s="32" t="s">
        <v>4423</v>
      </c>
      <c r="B10" s="32" t="s">
        <v>16743</v>
      </c>
      <c r="C10" s="59" t="s">
        <v>22719</v>
      </c>
    </row>
  </sheetData>
  <sheetProtection password="FB09" sheet="1" objects="1" scenarios="1"/>
  <autoFilter ref="A1:C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I3190"/>
  <sheetViews>
    <sheetView zoomScale="80" zoomScaleNormal="80" workbookViewId="0">
      <pane xSplit="1" ySplit="3" topLeftCell="B4" activePane="bottomRight" state="frozenSplit"/>
      <selection pane="topRight"/>
      <selection pane="bottomLeft" activeCell="A3" sqref="A3"/>
      <selection pane="bottomRight" activeCell="K13" sqref="K13"/>
    </sheetView>
  </sheetViews>
  <sheetFormatPr defaultColWidth="10.28515625" defaultRowHeight="12.75"/>
  <cols>
    <col min="1" max="1" width="7" style="268" customWidth="1"/>
    <col min="2" max="2" width="50.5703125" style="238" customWidth="1"/>
    <col min="3" max="3" width="53.5703125" style="238" customWidth="1"/>
    <col min="4" max="4" width="57.28515625" style="268" customWidth="1"/>
    <col min="5" max="5" width="60.28515625" style="268" customWidth="1"/>
    <col min="6" max="6" width="8.7109375" style="239" customWidth="1"/>
    <col min="7" max="7" width="13.85546875" style="238" customWidth="1"/>
    <col min="8" max="8" width="14.140625" style="238" customWidth="1"/>
    <col min="9" max="9" width="12.7109375" style="238" customWidth="1"/>
    <col min="10" max="255" width="10.28515625" style="238"/>
    <col min="256" max="256" width="7" style="238" customWidth="1"/>
    <col min="257" max="257" width="21.42578125" style="238" customWidth="1"/>
    <col min="258" max="258" width="23.140625" style="238" customWidth="1"/>
    <col min="259" max="261" width="22.85546875" style="238" customWidth="1"/>
    <col min="262" max="262" width="5.28515625" style="238" customWidth="1"/>
    <col min="263" max="263" width="7.28515625" style="238" customWidth="1"/>
    <col min="264" max="264" width="7.140625" style="238" customWidth="1"/>
    <col min="265" max="265" width="8.5703125" style="238" customWidth="1"/>
    <col min="266" max="511" width="10.28515625" style="238"/>
    <col min="512" max="512" width="7" style="238" customWidth="1"/>
    <col min="513" max="513" width="21.42578125" style="238" customWidth="1"/>
    <col min="514" max="514" width="23.140625" style="238" customWidth="1"/>
    <col min="515" max="517" width="22.85546875" style="238" customWidth="1"/>
    <col min="518" max="518" width="5.28515625" style="238" customWidth="1"/>
    <col min="519" max="519" width="7.28515625" style="238" customWidth="1"/>
    <col min="520" max="520" width="7.140625" style="238" customWidth="1"/>
    <col min="521" max="521" width="8.5703125" style="238" customWidth="1"/>
    <col min="522" max="767" width="10.28515625" style="238"/>
    <col min="768" max="768" width="7" style="238" customWidth="1"/>
    <col min="769" max="769" width="21.42578125" style="238" customWidth="1"/>
    <col min="770" max="770" width="23.140625" style="238" customWidth="1"/>
    <col min="771" max="773" width="22.85546875" style="238" customWidth="1"/>
    <col min="774" max="774" width="5.28515625" style="238" customWidth="1"/>
    <col min="775" max="775" width="7.28515625" style="238" customWidth="1"/>
    <col min="776" max="776" width="7.140625" style="238" customWidth="1"/>
    <col min="777" max="777" width="8.5703125" style="238" customWidth="1"/>
    <col min="778" max="1023" width="10.28515625" style="238"/>
    <col min="1024" max="1024" width="7" style="238" customWidth="1"/>
    <col min="1025" max="1025" width="21.42578125" style="238" customWidth="1"/>
    <col min="1026" max="1026" width="23.140625" style="238" customWidth="1"/>
    <col min="1027" max="1029" width="22.85546875" style="238" customWidth="1"/>
    <col min="1030" max="1030" width="5.28515625" style="238" customWidth="1"/>
    <col min="1031" max="1031" width="7.28515625" style="238" customWidth="1"/>
    <col min="1032" max="1032" width="7.140625" style="238" customWidth="1"/>
    <col min="1033" max="1033" width="8.5703125" style="238" customWidth="1"/>
    <col min="1034" max="1279" width="10.28515625" style="238"/>
    <col min="1280" max="1280" width="7" style="238" customWidth="1"/>
    <col min="1281" max="1281" width="21.42578125" style="238" customWidth="1"/>
    <col min="1282" max="1282" width="23.140625" style="238" customWidth="1"/>
    <col min="1283" max="1285" width="22.85546875" style="238" customWidth="1"/>
    <col min="1286" max="1286" width="5.28515625" style="238" customWidth="1"/>
    <col min="1287" max="1287" width="7.28515625" style="238" customWidth="1"/>
    <col min="1288" max="1288" width="7.140625" style="238" customWidth="1"/>
    <col min="1289" max="1289" width="8.5703125" style="238" customWidth="1"/>
    <col min="1290" max="1535" width="10.28515625" style="238"/>
    <col min="1536" max="1536" width="7" style="238" customWidth="1"/>
    <col min="1537" max="1537" width="21.42578125" style="238" customWidth="1"/>
    <col min="1538" max="1538" width="23.140625" style="238" customWidth="1"/>
    <col min="1539" max="1541" width="22.85546875" style="238" customWidth="1"/>
    <col min="1542" max="1542" width="5.28515625" style="238" customWidth="1"/>
    <col min="1543" max="1543" width="7.28515625" style="238" customWidth="1"/>
    <col min="1544" max="1544" width="7.140625" style="238" customWidth="1"/>
    <col min="1545" max="1545" width="8.5703125" style="238" customWidth="1"/>
    <col min="1546" max="1791" width="10.28515625" style="238"/>
    <col min="1792" max="1792" width="7" style="238" customWidth="1"/>
    <col min="1793" max="1793" width="21.42578125" style="238" customWidth="1"/>
    <col min="1794" max="1794" width="23.140625" style="238" customWidth="1"/>
    <col min="1795" max="1797" width="22.85546875" style="238" customWidth="1"/>
    <col min="1798" max="1798" width="5.28515625" style="238" customWidth="1"/>
    <col min="1799" max="1799" width="7.28515625" style="238" customWidth="1"/>
    <col min="1800" max="1800" width="7.140625" style="238" customWidth="1"/>
    <col min="1801" max="1801" width="8.5703125" style="238" customWidth="1"/>
    <col min="1802" max="2047" width="10.28515625" style="238"/>
    <col min="2048" max="2048" width="7" style="238" customWidth="1"/>
    <col min="2049" max="2049" width="21.42578125" style="238" customWidth="1"/>
    <col min="2050" max="2050" width="23.140625" style="238" customWidth="1"/>
    <col min="2051" max="2053" width="22.85546875" style="238" customWidth="1"/>
    <col min="2054" max="2054" width="5.28515625" style="238" customWidth="1"/>
    <col min="2055" max="2055" width="7.28515625" style="238" customWidth="1"/>
    <col min="2056" max="2056" width="7.140625" style="238" customWidth="1"/>
    <col min="2057" max="2057" width="8.5703125" style="238" customWidth="1"/>
    <col min="2058" max="2303" width="10.28515625" style="238"/>
    <col min="2304" max="2304" width="7" style="238" customWidth="1"/>
    <col min="2305" max="2305" width="21.42578125" style="238" customWidth="1"/>
    <col min="2306" max="2306" width="23.140625" style="238" customWidth="1"/>
    <col min="2307" max="2309" width="22.85546875" style="238" customWidth="1"/>
    <col min="2310" max="2310" width="5.28515625" style="238" customWidth="1"/>
    <col min="2311" max="2311" width="7.28515625" style="238" customWidth="1"/>
    <col min="2312" max="2312" width="7.140625" style="238" customWidth="1"/>
    <col min="2313" max="2313" width="8.5703125" style="238" customWidth="1"/>
    <col min="2314" max="2559" width="10.28515625" style="238"/>
    <col min="2560" max="2560" width="7" style="238" customWidth="1"/>
    <col min="2561" max="2561" width="21.42578125" style="238" customWidth="1"/>
    <col min="2562" max="2562" width="23.140625" style="238" customWidth="1"/>
    <col min="2563" max="2565" width="22.85546875" style="238" customWidth="1"/>
    <col min="2566" max="2566" width="5.28515625" style="238" customWidth="1"/>
    <col min="2567" max="2567" width="7.28515625" style="238" customWidth="1"/>
    <col min="2568" max="2568" width="7.140625" style="238" customWidth="1"/>
    <col min="2569" max="2569" width="8.5703125" style="238" customWidth="1"/>
    <col min="2570" max="2815" width="10.28515625" style="238"/>
    <col min="2816" max="2816" width="7" style="238" customWidth="1"/>
    <col min="2817" max="2817" width="21.42578125" style="238" customWidth="1"/>
    <col min="2818" max="2818" width="23.140625" style="238" customWidth="1"/>
    <col min="2819" max="2821" width="22.85546875" style="238" customWidth="1"/>
    <col min="2822" max="2822" width="5.28515625" style="238" customWidth="1"/>
    <col min="2823" max="2823" width="7.28515625" style="238" customWidth="1"/>
    <col min="2824" max="2824" width="7.140625" style="238" customWidth="1"/>
    <col min="2825" max="2825" width="8.5703125" style="238" customWidth="1"/>
    <col min="2826" max="3071" width="10.28515625" style="238"/>
    <col min="3072" max="3072" width="7" style="238" customWidth="1"/>
    <col min="3073" max="3073" width="21.42578125" style="238" customWidth="1"/>
    <col min="3074" max="3074" width="23.140625" style="238" customWidth="1"/>
    <col min="3075" max="3077" width="22.85546875" style="238" customWidth="1"/>
    <col min="3078" max="3078" width="5.28515625" style="238" customWidth="1"/>
    <col min="3079" max="3079" width="7.28515625" style="238" customWidth="1"/>
    <col min="3080" max="3080" width="7.140625" style="238" customWidth="1"/>
    <col min="3081" max="3081" width="8.5703125" style="238" customWidth="1"/>
    <col min="3082" max="3327" width="10.28515625" style="238"/>
    <col min="3328" max="3328" width="7" style="238" customWidth="1"/>
    <col min="3329" max="3329" width="21.42578125" style="238" customWidth="1"/>
    <col min="3330" max="3330" width="23.140625" style="238" customWidth="1"/>
    <col min="3331" max="3333" width="22.85546875" style="238" customWidth="1"/>
    <col min="3334" max="3334" width="5.28515625" style="238" customWidth="1"/>
    <col min="3335" max="3335" width="7.28515625" style="238" customWidth="1"/>
    <col min="3336" max="3336" width="7.140625" style="238" customWidth="1"/>
    <col min="3337" max="3337" width="8.5703125" style="238" customWidth="1"/>
    <col min="3338" max="3583" width="10.28515625" style="238"/>
    <col min="3584" max="3584" width="7" style="238" customWidth="1"/>
    <col min="3585" max="3585" width="21.42578125" style="238" customWidth="1"/>
    <col min="3586" max="3586" width="23.140625" style="238" customWidth="1"/>
    <col min="3587" max="3589" width="22.85546875" style="238" customWidth="1"/>
    <col min="3590" max="3590" width="5.28515625" style="238" customWidth="1"/>
    <col min="3591" max="3591" width="7.28515625" style="238" customWidth="1"/>
    <col min="3592" max="3592" width="7.140625" style="238" customWidth="1"/>
    <col min="3593" max="3593" width="8.5703125" style="238" customWidth="1"/>
    <col min="3594" max="3839" width="10.28515625" style="238"/>
    <col min="3840" max="3840" width="7" style="238" customWidth="1"/>
    <col min="3841" max="3841" width="21.42578125" style="238" customWidth="1"/>
    <col min="3842" max="3842" width="23.140625" style="238" customWidth="1"/>
    <col min="3843" max="3845" width="22.85546875" style="238" customWidth="1"/>
    <col min="3846" max="3846" width="5.28515625" style="238" customWidth="1"/>
    <col min="3847" max="3847" width="7.28515625" style="238" customWidth="1"/>
    <col min="3848" max="3848" width="7.140625" style="238" customWidth="1"/>
    <col min="3849" max="3849" width="8.5703125" style="238" customWidth="1"/>
    <col min="3850" max="4095" width="10.28515625" style="238"/>
    <col min="4096" max="4096" width="7" style="238" customWidth="1"/>
    <col min="4097" max="4097" width="21.42578125" style="238" customWidth="1"/>
    <col min="4098" max="4098" width="23.140625" style="238" customWidth="1"/>
    <col min="4099" max="4101" width="22.85546875" style="238" customWidth="1"/>
    <col min="4102" max="4102" width="5.28515625" style="238" customWidth="1"/>
    <col min="4103" max="4103" width="7.28515625" style="238" customWidth="1"/>
    <col min="4104" max="4104" width="7.140625" style="238" customWidth="1"/>
    <col min="4105" max="4105" width="8.5703125" style="238" customWidth="1"/>
    <col min="4106" max="4351" width="10.28515625" style="238"/>
    <col min="4352" max="4352" width="7" style="238" customWidth="1"/>
    <col min="4353" max="4353" width="21.42578125" style="238" customWidth="1"/>
    <col min="4354" max="4354" width="23.140625" style="238" customWidth="1"/>
    <col min="4355" max="4357" width="22.85546875" style="238" customWidth="1"/>
    <col min="4358" max="4358" width="5.28515625" style="238" customWidth="1"/>
    <col min="4359" max="4359" width="7.28515625" style="238" customWidth="1"/>
    <col min="4360" max="4360" width="7.140625" style="238" customWidth="1"/>
    <col min="4361" max="4361" width="8.5703125" style="238" customWidth="1"/>
    <col min="4362" max="4607" width="10.28515625" style="238"/>
    <col min="4608" max="4608" width="7" style="238" customWidth="1"/>
    <col min="4609" max="4609" width="21.42578125" style="238" customWidth="1"/>
    <col min="4610" max="4610" width="23.140625" style="238" customWidth="1"/>
    <col min="4611" max="4613" width="22.85546875" style="238" customWidth="1"/>
    <col min="4614" max="4614" width="5.28515625" style="238" customWidth="1"/>
    <col min="4615" max="4615" width="7.28515625" style="238" customWidth="1"/>
    <col min="4616" max="4616" width="7.140625" style="238" customWidth="1"/>
    <col min="4617" max="4617" width="8.5703125" style="238" customWidth="1"/>
    <col min="4618" max="4863" width="10.28515625" style="238"/>
    <col min="4864" max="4864" width="7" style="238" customWidth="1"/>
    <col min="4865" max="4865" width="21.42578125" style="238" customWidth="1"/>
    <col min="4866" max="4866" width="23.140625" style="238" customWidth="1"/>
    <col min="4867" max="4869" width="22.85546875" style="238" customWidth="1"/>
    <col min="4870" max="4870" width="5.28515625" style="238" customWidth="1"/>
    <col min="4871" max="4871" width="7.28515625" style="238" customWidth="1"/>
    <col min="4872" max="4872" width="7.140625" style="238" customWidth="1"/>
    <col min="4873" max="4873" width="8.5703125" style="238" customWidth="1"/>
    <col min="4874" max="5119" width="10.28515625" style="238"/>
    <col min="5120" max="5120" width="7" style="238" customWidth="1"/>
    <col min="5121" max="5121" width="21.42578125" style="238" customWidth="1"/>
    <col min="5122" max="5122" width="23.140625" style="238" customWidth="1"/>
    <col min="5123" max="5125" width="22.85546875" style="238" customWidth="1"/>
    <col min="5126" max="5126" width="5.28515625" style="238" customWidth="1"/>
    <col min="5127" max="5127" width="7.28515625" style="238" customWidth="1"/>
    <col min="5128" max="5128" width="7.140625" style="238" customWidth="1"/>
    <col min="5129" max="5129" width="8.5703125" style="238" customWidth="1"/>
    <col min="5130" max="5375" width="10.28515625" style="238"/>
    <col min="5376" max="5376" width="7" style="238" customWidth="1"/>
    <col min="5377" max="5377" width="21.42578125" style="238" customWidth="1"/>
    <col min="5378" max="5378" width="23.140625" style="238" customWidth="1"/>
    <col min="5379" max="5381" width="22.85546875" style="238" customWidth="1"/>
    <col min="5382" max="5382" width="5.28515625" style="238" customWidth="1"/>
    <col min="5383" max="5383" width="7.28515625" style="238" customWidth="1"/>
    <col min="5384" max="5384" width="7.140625" style="238" customWidth="1"/>
    <col min="5385" max="5385" width="8.5703125" style="238" customWidth="1"/>
    <col min="5386" max="5631" width="10.28515625" style="238"/>
    <col min="5632" max="5632" width="7" style="238" customWidth="1"/>
    <col min="5633" max="5633" width="21.42578125" style="238" customWidth="1"/>
    <col min="5634" max="5634" width="23.140625" style="238" customWidth="1"/>
    <col min="5635" max="5637" width="22.85546875" style="238" customWidth="1"/>
    <col min="5638" max="5638" width="5.28515625" style="238" customWidth="1"/>
    <col min="5639" max="5639" width="7.28515625" style="238" customWidth="1"/>
    <col min="5640" max="5640" width="7.140625" style="238" customWidth="1"/>
    <col min="5641" max="5641" width="8.5703125" style="238" customWidth="1"/>
    <col min="5642" max="5887" width="10.28515625" style="238"/>
    <col min="5888" max="5888" width="7" style="238" customWidth="1"/>
    <col min="5889" max="5889" width="21.42578125" style="238" customWidth="1"/>
    <col min="5890" max="5890" width="23.140625" style="238" customWidth="1"/>
    <col min="5891" max="5893" width="22.85546875" style="238" customWidth="1"/>
    <col min="5894" max="5894" width="5.28515625" style="238" customWidth="1"/>
    <col min="5895" max="5895" width="7.28515625" style="238" customWidth="1"/>
    <col min="5896" max="5896" width="7.140625" style="238" customWidth="1"/>
    <col min="5897" max="5897" width="8.5703125" style="238" customWidth="1"/>
    <col min="5898" max="6143" width="10.28515625" style="238"/>
    <col min="6144" max="6144" width="7" style="238" customWidth="1"/>
    <col min="6145" max="6145" width="21.42578125" style="238" customWidth="1"/>
    <col min="6146" max="6146" width="23.140625" style="238" customWidth="1"/>
    <col min="6147" max="6149" width="22.85546875" style="238" customWidth="1"/>
    <col min="6150" max="6150" width="5.28515625" style="238" customWidth="1"/>
    <col min="6151" max="6151" width="7.28515625" style="238" customWidth="1"/>
    <col min="6152" max="6152" width="7.140625" style="238" customWidth="1"/>
    <col min="6153" max="6153" width="8.5703125" style="238" customWidth="1"/>
    <col min="6154" max="6399" width="10.28515625" style="238"/>
    <col min="6400" max="6400" width="7" style="238" customWidth="1"/>
    <col min="6401" max="6401" width="21.42578125" style="238" customWidth="1"/>
    <col min="6402" max="6402" width="23.140625" style="238" customWidth="1"/>
    <col min="6403" max="6405" width="22.85546875" style="238" customWidth="1"/>
    <col min="6406" max="6406" width="5.28515625" style="238" customWidth="1"/>
    <col min="6407" max="6407" width="7.28515625" style="238" customWidth="1"/>
    <col min="6408" max="6408" width="7.140625" style="238" customWidth="1"/>
    <col min="6409" max="6409" width="8.5703125" style="238" customWidth="1"/>
    <col min="6410" max="6655" width="10.28515625" style="238"/>
    <col min="6656" max="6656" width="7" style="238" customWidth="1"/>
    <col min="6657" max="6657" width="21.42578125" style="238" customWidth="1"/>
    <col min="6658" max="6658" width="23.140625" style="238" customWidth="1"/>
    <col min="6659" max="6661" width="22.85546875" style="238" customWidth="1"/>
    <col min="6662" max="6662" width="5.28515625" style="238" customWidth="1"/>
    <col min="6663" max="6663" width="7.28515625" style="238" customWidth="1"/>
    <col min="6664" max="6664" width="7.140625" style="238" customWidth="1"/>
    <col min="6665" max="6665" width="8.5703125" style="238" customWidth="1"/>
    <col min="6666" max="6911" width="10.28515625" style="238"/>
    <col min="6912" max="6912" width="7" style="238" customWidth="1"/>
    <col min="6913" max="6913" width="21.42578125" style="238" customWidth="1"/>
    <col min="6914" max="6914" width="23.140625" style="238" customWidth="1"/>
    <col min="6915" max="6917" width="22.85546875" style="238" customWidth="1"/>
    <col min="6918" max="6918" width="5.28515625" style="238" customWidth="1"/>
    <col min="6919" max="6919" width="7.28515625" style="238" customWidth="1"/>
    <col min="6920" max="6920" width="7.140625" style="238" customWidth="1"/>
    <col min="6921" max="6921" width="8.5703125" style="238" customWidth="1"/>
    <col min="6922" max="7167" width="10.28515625" style="238"/>
    <col min="7168" max="7168" width="7" style="238" customWidth="1"/>
    <col min="7169" max="7169" width="21.42578125" style="238" customWidth="1"/>
    <col min="7170" max="7170" width="23.140625" style="238" customWidth="1"/>
    <col min="7171" max="7173" width="22.85546875" style="238" customWidth="1"/>
    <col min="7174" max="7174" width="5.28515625" style="238" customWidth="1"/>
    <col min="7175" max="7175" width="7.28515625" style="238" customWidth="1"/>
    <col min="7176" max="7176" width="7.140625" style="238" customWidth="1"/>
    <col min="7177" max="7177" width="8.5703125" style="238" customWidth="1"/>
    <col min="7178" max="7423" width="10.28515625" style="238"/>
    <col min="7424" max="7424" width="7" style="238" customWidth="1"/>
    <col min="7425" max="7425" width="21.42578125" style="238" customWidth="1"/>
    <col min="7426" max="7426" width="23.140625" style="238" customWidth="1"/>
    <col min="7427" max="7429" width="22.85546875" style="238" customWidth="1"/>
    <col min="7430" max="7430" width="5.28515625" style="238" customWidth="1"/>
    <col min="7431" max="7431" width="7.28515625" style="238" customWidth="1"/>
    <col min="7432" max="7432" width="7.140625" style="238" customWidth="1"/>
    <col min="7433" max="7433" width="8.5703125" style="238" customWidth="1"/>
    <col min="7434" max="7679" width="10.28515625" style="238"/>
    <col min="7680" max="7680" width="7" style="238" customWidth="1"/>
    <col min="7681" max="7681" width="21.42578125" style="238" customWidth="1"/>
    <col min="7682" max="7682" width="23.140625" style="238" customWidth="1"/>
    <col min="7683" max="7685" width="22.85546875" style="238" customWidth="1"/>
    <col min="7686" max="7686" width="5.28515625" style="238" customWidth="1"/>
    <col min="7687" max="7687" width="7.28515625" style="238" customWidth="1"/>
    <col min="7688" max="7688" width="7.140625" style="238" customWidth="1"/>
    <col min="7689" max="7689" width="8.5703125" style="238" customWidth="1"/>
    <col min="7690" max="7935" width="10.28515625" style="238"/>
    <col min="7936" max="7936" width="7" style="238" customWidth="1"/>
    <col min="7937" max="7937" width="21.42578125" style="238" customWidth="1"/>
    <col min="7938" max="7938" width="23.140625" style="238" customWidth="1"/>
    <col min="7939" max="7941" width="22.85546875" style="238" customWidth="1"/>
    <col min="7942" max="7942" width="5.28515625" style="238" customWidth="1"/>
    <col min="7943" max="7943" width="7.28515625" style="238" customWidth="1"/>
    <col min="7944" max="7944" width="7.140625" style="238" customWidth="1"/>
    <col min="7945" max="7945" width="8.5703125" style="238" customWidth="1"/>
    <col min="7946" max="8191" width="10.28515625" style="238"/>
    <col min="8192" max="8192" width="7" style="238" customWidth="1"/>
    <col min="8193" max="8193" width="21.42578125" style="238" customWidth="1"/>
    <col min="8194" max="8194" width="23.140625" style="238" customWidth="1"/>
    <col min="8195" max="8197" width="22.85546875" style="238" customWidth="1"/>
    <col min="8198" max="8198" width="5.28515625" style="238" customWidth="1"/>
    <col min="8199" max="8199" width="7.28515625" style="238" customWidth="1"/>
    <col min="8200" max="8200" width="7.140625" style="238" customWidth="1"/>
    <col min="8201" max="8201" width="8.5703125" style="238" customWidth="1"/>
    <col min="8202" max="8447" width="10.28515625" style="238"/>
    <col min="8448" max="8448" width="7" style="238" customWidth="1"/>
    <col min="8449" max="8449" width="21.42578125" style="238" customWidth="1"/>
    <col min="8450" max="8450" width="23.140625" style="238" customWidth="1"/>
    <col min="8451" max="8453" width="22.85546875" style="238" customWidth="1"/>
    <col min="8454" max="8454" width="5.28515625" style="238" customWidth="1"/>
    <col min="8455" max="8455" width="7.28515625" style="238" customWidth="1"/>
    <col min="8456" max="8456" width="7.140625" style="238" customWidth="1"/>
    <col min="8457" max="8457" width="8.5703125" style="238" customWidth="1"/>
    <col min="8458" max="8703" width="10.28515625" style="238"/>
    <col min="8704" max="8704" width="7" style="238" customWidth="1"/>
    <col min="8705" max="8705" width="21.42578125" style="238" customWidth="1"/>
    <col min="8706" max="8706" width="23.140625" style="238" customWidth="1"/>
    <col min="8707" max="8709" width="22.85546875" style="238" customWidth="1"/>
    <col min="8710" max="8710" width="5.28515625" style="238" customWidth="1"/>
    <col min="8711" max="8711" width="7.28515625" style="238" customWidth="1"/>
    <col min="8712" max="8712" width="7.140625" style="238" customWidth="1"/>
    <col min="8713" max="8713" width="8.5703125" style="238" customWidth="1"/>
    <col min="8714" max="8959" width="10.28515625" style="238"/>
    <col min="8960" max="8960" width="7" style="238" customWidth="1"/>
    <col min="8961" max="8961" width="21.42578125" style="238" customWidth="1"/>
    <col min="8962" max="8962" width="23.140625" style="238" customWidth="1"/>
    <col min="8963" max="8965" width="22.85546875" style="238" customWidth="1"/>
    <col min="8966" max="8966" width="5.28515625" style="238" customWidth="1"/>
    <col min="8967" max="8967" width="7.28515625" style="238" customWidth="1"/>
    <col min="8968" max="8968" width="7.140625" style="238" customWidth="1"/>
    <col min="8969" max="8969" width="8.5703125" style="238" customWidth="1"/>
    <col min="8970" max="9215" width="10.28515625" style="238"/>
    <col min="9216" max="9216" width="7" style="238" customWidth="1"/>
    <col min="9217" max="9217" width="21.42578125" style="238" customWidth="1"/>
    <col min="9218" max="9218" width="23.140625" style="238" customWidth="1"/>
    <col min="9219" max="9221" width="22.85546875" style="238" customWidth="1"/>
    <col min="9222" max="9222" width="5.28515625" style="238" customWidth="1"/>
    <col min="9223" max="9223" width="7.28515625" style="238" customWidth="1"/>
    <col min="9224" max="9224" width="7.140625" style="238" customWidth="1"/>
    <col min="9225" max="9225" width="8.5703125" style="238" customWidth="1"/>
    <col min="9226" max="9471" width="10.28515625" style="238"/>
    <col min="9472" max="9472" width="7" style="238" customWidth="1"/>
    <col min="9473" max="9473" width="21.42578125" style="238" customWidth="1"/>
    <col min="9474" max="9474" width="23.140625" style="238" customWidth="1"/>
    <col min="9475" max="9477" width="22.85546875" style="238" customWidth="1"/>
    <col min="9478" max="9478" width="5.28515625" style="238" customWidth="1"/>
    <col min="9479" max="9479" width="7.28515625" style="238" customWidth="1"/>
    <col min="9480" max="9480" width="7.140625" style="238" customWidth="1"/>
    <col min="9481" max="9481" width="8.5703125" style="238" customWidth="1"/>
    <col min="9482" max="9727" width="10.28515625" style="238"/>
    <col min="9728" max="9728" width="7" style="238" customWidth="1"/>
    <col min="9729" max="9729" width="21.42578125" style="238" customWidth="1"/>
    <col min="9730" max="9730" width="23.140625" style="238" customWidth="1"/>
    <col min="9731" max="9733" width="22.85546875" style="238" customWidth="1"/>
    <col min="9734" max="9734" width="5.28515625" style="238" customWidth="1"/>
    <col min="9735" max="9735" width="7.28515625" style="238" customWidth="1"/>
    <col min="9736" max="9736" width="7.140625" style="238" customWidth="1"/>
    <col min="9737" max="9737" width="8.5703125" style="238" customWidth="1"/>
    <col min="9738" max="9983" width="10.28515625" style="238"/>
    <col min="9984" max="9984" width="7" style="238" customWidth="1"/>
    <col min="9985" max="9985" width="21.42578125" style="238" customWidth="1"/>
    <col min="9986" max="9986" width="23.140625" style="238" customWidth="1"/>
    <col min="9987" max="9989" width="22.85546875" style="238" customWidth="1"/>
    <col min="9990" max="9990" width="5.28515625" style="238" customWidth="1"/>
    <col min="9991" max="9991" width="7.28515625" style="238" customWidth="1"/>
    <col min="9992" max="9992" width="7.140625" style="238" customWidth="1"/>
    <col min="9993" max="9993" width="8.5703125" style="238" customWidth="1"/>
    <col min="9994" max="10239" width="10.28515625" style="238"/>
    <col min="10240" max="10240" width="7" style="238" customWidth="1"/>
    <col min="10241" max="10241" width="21.42578125" style="238" customWidth="1"/>
    <col min="10242" max="10242" width="23.140625" style="238" customWidth="1"/>
    <col min="10243" max="10245" width="22.85546875" style="238" customWidth="1"/>
    <col min="10246" max="10246" width="5.28515625" style="238" customWidth="1"/>
    <col min="10247" max="10247" width="7.28515625" style="238" customWidth="1"/>
    <col min="10248" max="10248" width="7.140625" style="238" customWidth="1"/>
    <col min="10249" max="10249" width="8.5703125" style="238" customWidth="1"/>
    <col min="10250" max="10495" width="10.28515625" style="238"/>
    <col min="10496" max="10496" width="7" style="238" customWidth="1"/>
    <col min="10497" max="10497" width="21.42578125" style="238" customWidth="1"/>
    <col min="10498" max="10498" width="23.140625" style="238" customWidth="1"/>
    <col min="10499" max="10501" width="22.85546875" style="238" customWidth="1"/>
    <col min="10502" max="10502" width="5.28515625" style="238" customWidth="1"/>
    <col min="10503" max="10503" width="7.28515625" style="238" customWidth="1"/>
    <col min="10504" max="10504" width="7.140625" style="238" customWidth="1"/>
    <col min="10505" max="10505" width="8.5703125" style="238" customWidth="1"/>
    <col min="10506" max="10751" width="10.28515625" style="238"/>
    <col min="10752" max="10752" width="7" style="238" customWidth="1"/>
    <col min="10753" max="10753" width="21.42578125" style="238" customWidth="1"/>
    <col min="10754" max="10754" width="23.140625" style="238" customWidth="1"/>
    <col min="10755" max="10757" width="22.85546875" style="238" customWidth="1"/>
    <col min="10758" max="10758" width="5.28515625" style="238" customWidth="1"/>
    <col min="10759" max="10759" width="7.28515625" style="238" customWidth="1"/>
    <col min="10760" max="10760" width="7.140625" style="238" customWidth="1"/>
    <col min="10761" max="10761" width="8.5703125" style="238" customWidth="1"/>
    <col min="10762" max="11007" width="10.28515625" style="238"/>
    <col min="11008" max="11008" width="7" style="238" customWidth="1"/>
    <col min="11009" max="11009" width="21.42578125" style="238" customWidth="1"/>
    <col min="11010" max="11010" width="23.140625" style="238" customWidth="1"/>
    <col min="11011" max="11013" width="22.85546875" style="238" customWidth="1"/>
    <col min="11014" max="11014" width="5.28515625" style="238" customWidth="1"/>
    <col min="11015" max="11015" width="7.28515625" style="238" customWidth="1"/>
    <col min="11016" max="11016" width="7.140625" style="238" customWidth="1"/>
    <col min="11017" max="11017" width="8.5703125" style="238" customWidth="1"/>
    <col min="11018" max="11263" width="10.28515625" style="238"/>
    <col min="11264" max="11264" width="7" style="238" customWidth="1"/>
    <col min="11265" max="11265" width="21.42578125" style="238" customWidth="1"/>
    <col min="11266" max="11266" width="23.140625" style="238" customWidth="1"/>
    <col min="11267" max="11269" width="22.85546875" style="238" customWidth="1"/>
    <col min="11270" max="11270" width="5.28515625" style="238" customWidth="1"/>
    <col min="11271" max="11271" width="7.28515625" style="238" customWidth="1"/>
    <col min="11272" max="11272" width="7.140625" style="238" customWidth="1"/>
    <col min="11273" max="11273" width="8.5703125" style="238" customWidth="1"/>
    <col min="11274" max="11519" width="10.28515625" style="238"/>
    <col min="11520" max="11520" width="7" style="238" customWidth="1"/>
    <col min="11521" max="11521" width="21.42578125" style="238" customWidth="1"/>
    <col min="11522" max="11522" width="23.140625" style="238" customWidth="1"/>
    <col min="11523" max="11525" width="22.85546875" style="238" customWidth="1"/>
    <col min="11526" max="11526" width="5.28515625" style="238" customWidth="1"/>
    <col min="11527" max="11527" width="7.28515625" style="238" customWidth="1"/>
    <col min="11528" max="11528" width="7.140625" style="238" customWidth="1"/>
    <col min="11529" max="11529" width="8.5703125" style="238" customWidth="1"/>
    <col min="11530" max="11775" width="10.28515625" style="238"/>
    <col min="11776" max="11776" width="7" style="238" customWidth="1"/>
    <col min="11777" max="11777" width="21.42578125" style="238" customWidth="1"/>
    <col min="11778" max="11778" width="23.140625" style="238" customWidth="1"/>
    <col min="11779" max="11781" width="22.85546875" style="238" customWidth="1"/>
    <col min="11782" max="11782" width="5.28515625" style="238" customWidth="1"/>
    <col min="11783" max="11783" width="7.28515625" style="238" customWidth="1"/>
    <col min="11784" max="11784" width="7.140625" style="238" customWidth="1"/>
    <col min="11785" max="11785" width="8.5703125" style="238" customWidth="1"/>
    <col min="11786" max="12031" width="10.28515625" style="238"/>
    <col min="12032" max="12032" width="7" style="238" customWidth="1"/>
    <col min="12033" max="12033" width="21.42578125" style="238" customWidth="1"/>
    <col min="12034" max="12034" width="23.140625" style="238" customWidth="1"/>
    <col min="12035" max="12037" width="22.85546875" style="238" customWidth="1"/>
    <col min="12038" max="12038" width="5.28515625" style="238" customWidth="1"/>
    <col min="12039" max="12039" width="7.28515625" style="238" customWidth="1"/>
    <col min="12040" max="12040" width="7.140625" style="238" customWidth="1"/>
    <col min="12041" max="12041" width="8.5703125" style="238" customWidth="1"/>
    <col min="12042" max="12287" width="10.28515625" style="238"/>
    <col min="12288" max="12288" width="7" style="238" customWidth="1"/>
    <col min="12289" max="12289" width="21.42578125" style="238" customWidth="1"/>
    <col min="12290" max="12290" width="23.140625" style="238" customWidth="1"/>
    <col min="12291" max="12293" width="22.85546875" style="238" customWidth="1"/>
    <col min="12294" max="12294" width="5.28515625" style="238" customWidth="1"/>
    <col min="12295" max="12295" width="7.28515625" style="238" customWidth="1"/>
    <col min="12296" max="12296" width="7.140625" style="238" customWidth="1"/>
    <col min="12297" max="12297" width="8.5703125" style="238" customWidth="1"/>
    <col min="12298" max="12543" width="10.28515625" style="238"/>
    <col min="12544" max="12544" width="7" style="238" customWidth="1"/>
    <col min="12545" max="12545" width="21.42578125" style="238" customWidth="1"/>
    <col min="12546" max="12546" width="23.140625" style="238" customWidth="1"/>
    <col min="12547" max="12549" width="22.85546875" style="238" customWidth="1"/>
    <col min="12550" max="12550" width="5.28515625" style="238" customWidth="1"/>
    <col min="12551" max="12551" width="7.28515625" style="238" customWidth="1"/>
    <col min="12552" max="12552" width="7.140625" style="238" customWidth="1"/>
    <col min="12553" max="12553" width="8.5703125" style="238" customWidth="1"/>
    <col min="12554" max="12799" width="10.28515625" style="238"/>
    <col min="12800" max="12800" width="7" style="238" customWidth="1"/>
    <col min="12801" max="12801" width="21.42578125" style="238" customWidth="1"/>
    <col min="12802" max="12802" width="23.140625" style="238" customWidth="1"/>
    <col min="12803" max="12805" width="22.85546875" style="238" customWidth="1"/>
    <col min="12806" max="12806" width="5.28515625" style="238" customWidth="1"/>
    <col min="12807" max="12807" width="7.28515625" style="238" customWidth="1"/>
    <col min="12808" max="12808" width="7.140625" style="238" customWidth="1"/>
    <col min="12809" max="12809" width="8.5703125" style="238" customWidth="1"/>
    <col min="12810" max="13055" width="10.28515625" style="238"/>
    <col min="13056" max="13056" width="7" style="238" customWidth="1"/>
    <col min="13057" max="13057" width="21.42578125" style="238" customWidth="1"/>
    <col min="13058" max="13058" width="23.140625" style="238" customWidth="1"/>
    <col min="13059" max="13061" width="22.85546875" style="238" customWidth="1"/>
    <col min="13062" max="13062" width="5.28515625" style="238" customWidth="1"/>
    <col min="13063" max="13063" width="7.28515625" style="238" customWidth="1"/>
    <col min="13064" max="13064" width="7.140625" style="238" customWidth="1"/>
    <col min="13065" max="13065" width="8.5703125" style="238" customWidth="1"/>
    <col min="13066" max="13311" width="10.28515625" style="238"/>
    <col min="13312" max="13312" width="7" style="238" customWidth="1"/>
    <col min="13313" max="13313" width="21.42578125" style="238" customWidth="1"/>
    <col min="13314" max="13314" width="23.140625" style="238" customWidth="1"/>
    <col min="13315" max="13317" width="22.85546875" style="238" customWidth="1"/>
    <col min="13318" max="13318" width="5.28515625" style="238" customWidth="1"/>
    <col min="13319" max="13319" width="7.28515625" style="238" customWidth="1"/>
    <col min="13320" max="13320" width="7.140625" style="238" customWidth="1"/>
    <col min="13321" max="13321" width="8.5703125" style="238" customWidth="1"/>
    <col min="13322" max="13567" width="10.28515625" style="238"/>
    <col min="13568" max="13568" width="7" style="238" customWidth="1"/>
    <col min="13569" max="13569" width="21.42578125" style="238" customWidth="1"/>
    <col min="13570" max="13570" width="23.140625" style="238" customWidth="1"/>
    <col min="13571" max="13573" width="22.85546875" style="238" customWidth="1"/>
    <col min="13574" max="13574" width="5.28515625" style="238" customWidth="1"/>
    <col min="13575" max="13575" width="7.28515625" style="238" customWidth="1"/>
    <col min="13576" max="13576" width="7.140625" style="238" customWidth="1"/>
    <col min="13577" max="13577" width="8.5703125" style="238" customWidth="1"/>
    <col min="13578" max="13823" width="10.28515625" style="238"/>
    <col min="13824" max="13824" width="7" style="238" customWidth="1"/>
    <col min="13825" max="13825" width="21.42578125" style="238" customWidth="1"/>
    <col min="13826" max="13826" width="23.140625" style="238" customWidth="1"/>
    <col min="13827" max="13829" width="22.85546875" style="238" customWidth="1"/>
    <col min="13830" max="13830" width="5.28515625" style="238" customWidth="1"/>
    <col min="13831" max="13831" width="7.28515625" style="238" customWidth="1"/>
    <col min="13832" max="13832" width="7.140625" style="238" customWidth="1"/>
    <col min="13833" max="13833" width="8.5703125" style="238" customWidth="1"/>
    <col min="13834" max="14079" width="10.28515625" style="238"/>
    <col min="14080" max="14080" width="7" style="238" customWidth="1"/>
    <col min="14081" max="14081" width="21.42578125" style="238" customWidth="1"/>
    <col min="14082" max="14082" width="23.140625" style="238" customWidth="1"/>
    <col min="14083" max="14085" width="22.85546875" style="238" customWidth="1"/>
    <col min="14086" max="14086" width="5.28515625" style="238" customWidth="1"/>
    <col min="14087" max="14087" width="7.28515625" style="238" customWidth="1"/>
    <col min="14088" max="14088" width="7.140625" style="238" customWidth="1"/>
    <col min="14089" max="14089" width="8.5703125" style="238" customWidth="1"/>
    <col min="14090" max="14335" width="10.28515625" style="238"/>
    <col min="14336" max="14336" width="7" style="238" customWidth="1"/>
    <col min="14337" max="14337" width="21.42578125" style="238" customWidth="1"/>
    <col min="14338" max="14338" width="23.140625" style="238" customWidth="1"/>
    <col min="14339" max="14341" width="22.85546875" style="238" customWidth="1"/>
    <col min="14342" max="14342" width="5.28515625" style="238" customWidth="1"/>
    <col min="14343" max="14343" width="7.28515625" style="238" customWidth="1"/>
    <col min="14344" max="14344" width="7.140625" style="238" customWidth="1"/>
    <col min="14345" max="14345" width="8.5703125" style="238" customWidth="1"/>
    <col min="14346" max="14591" width="10.28515625" style="238"/>
    <col min="14592" max="14592" width="7" style="238" customWidth="1"/>
    <col min="14593" max="14593" width="21.42578125" style="238" customWidth="1"/>
    <col min="14594" max="14594" width="23.140625" style="238" customWidth="1"/>
    <col min="14595" max="14597" width="22.85546875" style="238" customWidth="1"/>
    <col min="14598" max="14598" width="5.28515625" style="238" customWidth="1"/>
    <col min="14599" max="14599" width="7.28515625" style="238" customWidth="1"/>
    <col min="14600" max="14600" width="7.140625" style="238" customWidth="1"/>
    <col min="14601" max="14601" width="8.5703125" style="238" customWidth="1"/>
    <col min="14602" max="14847" width="10.28515625" style="238"/>
    <col min="14848" max="14848" width="7" style="238" customWidth="1"/>
    <col min="14849" max="14849" width="21.42578125" style="238" customWidth="1"/>
    <col min="14850" max="14850" width="23.140625" style="238" customWidth="1"/>
    <col min="14851" max="14853" width="22.85546875" style="238" customWidth="1"/>
    <col min="14854" max="14854" width="5.28515625" style="238" customWidth="1"/>
    <col min="14855" max="14855" width="7.28515625" style="238" customWidth="1"/>
    <col min="14856" max="14856" width="7.140625" style="238" customWidth="1"/>
    <col min="14857" max="14857" width="8.5703125" style="238" customWidth="1"/>
    <col min="14858" max="15103" width="10.28515625" style="238"/>
    <col min="15104" max="15104" width="7" style="238" customWidth="1"/>
    <col min="15105" max="15105" width="21.42578125" style="238" customWidth="1"/>
    <col min="15106" max="15106" width="23.140625" style="238" customWidth="1"/>
    <col min="15107" max="15109" width="22.85546875" style="238" customWidth="1"/>
    <col min="15110" max="15110" width="5.28515625" style="238" customWidth="1"/>
    <col min="15111" max="15111" width="7.28515625" style="238" customWidth="1"/>
    <col min="15112" max="15112" width="7.140625" style="238" customWidth="1"/>
    <col min="15113" max="15113" width="8.5703125" style="238" customWidth="1"/>
    <col min="15114" max="15359" width="10.28515625" style="238"/>
    <col min="15360" max="15360" width="7" style="238" customWidth="1"/>
    <col min="15361" max="15361" width="21.42578125" style="238" customWidth="1"/>
    <col min="15362" max="15362" width="23.140625" style="238" customWidth="1"/>
    <col min="15363" max="15365" width="22.85546875" style="238" customWidth="1"/>
    <col min="15366" max="15366" width="5.28515625" style="238" customWidth="1"/>
    <col min="15367" max="15367" width="7.28515625" style="238" customWidth="1"/>
    <col min="15368" max="15368" width="7.140625" style="238" customWidth="1"/>
    <col min="15369" max="15369" width="8.5703125" style="238" customWidth="1"/>
    <col min="15370" max="15615" width="10.28515625" style="238"/>
    <col min="15616" max="15616" width="7" style="238" customWidth="1"/>
    <col min="15617" max="15617" width="21.42578125" style="238" customWidth="1"/>
    <col min="15618" max="15618" width="23.140625" style="238" customWidth="1"/>
    <col min="15619" max="15621" width="22.85546875" style="238" customWidth="1"/>
    <col min="15622" max="15622" width="5.28515625" style="238" customWidth="1"/>
    <col min="15623" max="15623" width="7.28515625" style="238" customWidth="1"/>
    <col min="15624" max="15624" width="7.140625" style="238" customWidth="1"/>
    <col min="15625" max="15625" width="8.5703125" style="238" customWidth="1"/>
    <col min="15626" max="15871" width="10.28515625" style="238"/>
    <col min="15872" max="15872" width="7" style="238" customWidth="1"/>
    <col min="15873" max="15873" width="21.42578125" style="238" customWidth="1"/>
    <col min="15874" max="15874" width="23.140625" style="238" customWidth="1"/>
    <col min="15875" max="15877" width="22.85546875" style="238" customWidth="1"/>
    <col min="15878" max="15878" width="5.28515625" style="238" customWidth="1"/>
    <col min="15879" max="15879" width="7.28515625" style="238" customWidth="1"/>
    <col min="15880" max="15880" width="7.140625" style="238" customWidth="1"/>
    <col min="15881" max="15881" width="8.5703125" style="238" customWidth="1"/>
    <col min="15882" max="16127" width="10.28515625" style="238"/>
    <col min="16128" max="16128" width="7" style="238" customWidth="1"/>
    <col min="16129" max="16129" width="21.42578125" style="238" customWidth="1"/>
    <col min="16130" max="16130" width="23.140625" style="238" customWidth="1"/>
    <col min="16131" max="16133" width="22.85546875" style="238" customWidth="1"/>
    <col min="16134" max="16134" width="5.28515625" style="238" customWidth="1"/>
    <col min="16135" max="16135" width="7.28515625" style="238" customWidth="1"/>
    <col min="16136" max="16136" width="7.140625" style="238" customWidth="1"/>
    <col min="16137" max="16137" width="8.5703125" style="238" customWidth="1"/>
    <col min="16138" max="16384" width="10.28515625" style="238"/>
  </cols>
  <sheetData>
    <row r="1" spans="1:9" s="232" customFormat="1" ht="25.5">
      <c r="A1" s="232" t="s">
        <v>7547</v>
      </c>
      <c r="B1" s="232" t="s">
        <v>14420</v>
      </c>
      <c r="C1" s="232" t="s">
        <v>14421</v>
      </c>
      <c r="D1" s="232" t="s">
        <v>14422</v>
      </c>
      <c r="E1" s="232" t="s">
        <v>14423</v>
      </c>
      <c r="F1" s="233" t="s">
        <v>6961</v>
      </c>
      <c r="G1" s="232" t="s">
        <v>14418</v>
      </c>
      <c r="H1" s="232" t="s">
        <v>14419</v>
      </c>
      <c r="I1" s="232" t="s">
        <v>7548</v>
      </c>
    </row>
    <row r="2" spans="1:9" s="234" customFormat="1">
      <c r="B2" s="232" t="s">
        <v>7233</v>
      </c>
      <c r="C2" s="232" t="s">
        <v>7233</v>
      </c>
      <c r="D2" s="232" t="s">
        <v>7233</v>
      </c>
      <c r="E2" s="232" t="s">
        <v>7233</v>
      </c>
      <c r="F2" s="233" t="s">
        <v>6550</v>
      </c>
      <c r="G2" s="232" t="s">
        <v>6550</v>
      </c>
      <c r="H2" s="232" t="s">
        <v>7234</v>
      </c>
      <c r="I2" s="232" t="s">
        <v>7235</v>
      </c>
    </row>
    <row r="3" spans="1:9" s="235" customFormat="1">
      <c r="A3" s="234" t="s">
        <v>8</v>
      </c>
      <c r="B3" s="234" t="s">
        <v>9</v>
      </c>
      <c r="C3" s="234" t="s">
        <v>9</v>
      </c>
      <c r="D3" s="234" t="s">
        <v>9</v>
      </c>
      <c r="E3" s="234" t="s">
        <v>9</v>
      </c>
      <c r="F3" s="233" t="s">
        <v>7236</v>
      </c>
      <c r="G3" s="234" t="s">
        <v>7237</v>
      </c>
      <c r="H3" s="234" t="s">
        <v>11</v>
      </c>
      <c r="I3" s="234" t="s">
        <v>12</v>
      </c>
    </row>
    <row r="4" spans="1:9">
      <c r="A4" s="236">
        <v>4</v>
      </c>
      <c r="B4" s="237" t="s">
        <v>7549</v>
      </c>
      <c r="C4" s="237" t="s">
        <v>7550</v>
      </c>
      <c r="D4" s="237" t="s">
        <v>7551</v>
      </c>
      <c r="E4" s="238" t="s">
        <v>7552</v>
      </c>
      <c r="F4" s="239">
        <v>1</v>
      </c>
      <c r="G4" s="237" t="s">
        <v>6551</v>
      </c>
      <c r="H4" s="240" t="s">
        <v>7553</v>
      </c>
      <c r="I4" s="241" t="s">
        <v>222</v>
      </c>
    </row>
    <row r="5" spans="1:9">
      <c r="A5" s="236">
        <v>5</v>
      </c>
      <c r="B5" s="237" t="s">
        <v>7554</v>
      </c>
      <c r="C5" s="237" t="s">
        <v>7555</v>
      </c>
      <c r="D5" s="237" t="s">
        <v>7556</v>
      </c>
      <c r="E5" s="238" t="s">
        <v>7554</v>
      </c>
      <c r="F5" s="242" t="s">
        <v>222</v>
      </c>
      <c r="G5" s="237" t="s">
        <v>6552</v>
      </c>
      <c r="H5" s="240" t="s">
        <v>7553</v>
      </c>
      <c r="I5" s="241" t="s">
        <v>222</v>
      </c>
    </row>
    <row r="6" spans="1:9">
      <c r="A6" s="236">
        <v>6</v>
      </c>
      <c r="B6" s="237" t="s">
        <v>7554</v>
      </c>
      <c r="C6" s="237" t="s">
        <v>7555</v>
      </c>
      <c r="D6" s="237" t="s">
        <v>7556</v>
      </c>
      <c r="E6" s="238" t="s">
        <v>7554</v>
      </c>
      <c r="F6" s="242" t="s">
        <v>222</v>
      </c>
      <c r="G6" s="237" t="s">
        <v>6553</v>
      </c>
      <c r="H6" s="240" t="s">
        <v>7553</v>
      </c>
      <c r="I6" s="241" t="s">
        <v>222</v>
      </c>
    </row>
    <row r="7" spans="1:9">
      <c r="A7" s="236">
        <v>7</v>
      </c>
      <c r="B7" s="237" t="s">
        <v>7554</v>
      </c>
      <c r="C7" s="237" t="s">
        <v>7555</v>
      </c>
      <c r="D7" s="237" t="s">
        <v>7556</v>
      </c>
      <c r="E7" s="238" t="s">
        <v>7554</v>
      </c>
      <c r="F7" s="242" t="s">
        <v>222</v>
      </c>
      <c r="G7" s="237" t="s">
        <v>6554</v>
      </c>
      <c r="H7" s="240" t="s">
        <v>7553</v>
      </c>
      <c r="I7" s="241" t="s">
        <v>222</v>
      </c>
    </row>
    <row r="8" spans="1:9">
      <c r="A8" s="236">
        <v>9</v>
      </c>
      <c r="B8" s="237" t="s">
        <v>7557</v>
      </c>
      <c r="C8" s="237" t="s">
        <v>7558</v>
      </c>
      <c r="D8" s="237" t="s">
        <v>7559</v>
      </c>
      <c r="E8" s="238" t="s">
        <v>7072</v>
      </c>
      <c r="F8" s="242" t="s">
        <v>222</v>
      </c>
      <c r="G8" s="237" t="s">
        <v>6547</v>
      </c>
      <c r="H8" s="240" t="s">
        <v>7553</v>
      </c>
      <c r="I8" s="241" t="s">
        <v>222</v>
      </c>
    </row>
    <row r="9" spans="1:9">
      <c r="A9" s="236">
        <v>10</v>
      </c>
      <c r="B9" s="237" t="s">
        <v>7560</v>
      </c>
      <c r="C9" s="237" t="s">
        <v>7558</v>
      </c>
      <c r="D9" s="237" t="s">
        <v>7559</v>
      </c>
      <c r="E9" s="238" t="s">
        <v>7072</v>
      </c>
      <c r="F9" s="242" t="s">
        <v>222</v>
      </c>
      <c r="G9" s="237" t="s">
        <v>6548</v>
      </c>
      <c r="H9" s="240" t="s">
        <v>7553</v>
      </c>
      <c r="I9" s="241" t="s">
        <v>222</v>
      </c>
    </row>
    <row r="10" spans="1:9">
      <c r="A10" s="236">
        <v>12</v>
      </c>
      <c r="B10" s="238" t="s">
        <v>7561</v>
      </c>
      <c r="C10" s="237" t="s">
        <v>7562</v>
      </c>
      <c r="D10" s="237" t="s">
        <v>7563</v>
      </c>
      <c r="E10" s="238" t="s">
        <v>7564</v>
      </c>
      <c r="F10" s="242" t="s">
        <v>222</v>
      </c>
      <c r="G10" s="237" t="s">
        <v>6555</v>
      </c>
      <c r="H10" s="240" t="s">
        <v>7553</v>
      </c>
      <c r="I10" s="241" t="s">
        <v>7242</v>
      </c>
    </row>
    <row r="11" spans="1:9">
      <c r="A11" s="236">
        <v>12</v>
      </c>
      <c r="B11" s="238" t="s">
        <v>7565</v>
      </c>
      <c r="C11" s="237" t="s">
        <v>7566</v>
      </c>
      <c r="D11" s="237" t="s">
        <v>7567</v>
      </c>
      <c r="E11" s="238" t="s">
        <v>6993</v>
      </c>
      <c r="F11" s="242" t="s">
        <v>222</v>
      </c>
      <c r="G11" s="237" t="s">
        <v>6555</v>
      </c>
      <c r="H11" s="240" t="s">
        <v>7553</v>
      </c>
      <c r="I11" s="241" t="s">
        <v>7242</v>
      </c>
    </row>
    <row r="12" spans="1:9">
      <c r="A12" s="236">
        <v>14</v>
      </c>
      <c r="B12" s="237" t="s">
        <v>7568</v>
      </c>
      <c r="C12" s="237" t="s">
        <v>7569</v>
      </c>
      <c r="D12" s="237" t="s">
        <v>7570</v>
      </c>
      <c r="E12" s="238" t="s">
        <v>7571</v>
      </c>
      <c r="F12" s="242" t="s">
        <v>222</v>
      </c>
      <c r="G12" s="237" t="s">
        <v>6555</v>
      </c>
      <c r="H12" s="240" t="s">
        <v>7553</v>
      </c>
      <c r="I12" s="241" t="s">
        <v>7242</v>
      </c>
    </row>
    <row r="13" spans="1:9">
      <c r="A13" s="236">
        <v>14</v>
      </c>
      <c r="B13" s="238" t="s">
        <v>7572</v>
      </c>
      <c r="C13" s="238" t="s">
        <v>7573</v>
      </c>
      <c r="D13" s="237" t="s">
        <v>7574</v>
      </c>
      <c r="E13" s="238" t="s">
        <v>7575</v>
      </c>
      <c r="F13" s="242" t="s">
        <v>222</v>
      </c>
      <c r="G13" s="237" t="s">
        <v>6555</v>
      </c>
      <c r="H13" s="240" t="s">
        <v>7553</v>
      </c>
      <c r="I13" s="241" t="s">
        <v>7242</v>
      </c>
    </row>
    <row r="14" spans="1:9">
      <c r="A14" s="236">
        <v>14</v>
      </c>
      <c r="B14" s="238" t="s">
        <v>7576</v>
      </c>
      <c r="C14" s="238" t="s">
        <v>7577</v>
      </c>
      <c r="D14" s="237" t="s">
        <v>7578</v>
      </c>
      <c r="E14" s="238" t="s">
        <v>7579</v>
      </c>
      <c r="F14" s="242" t="s">
        <v>222</v>
      </c>
      <c r="G14" s="237" t="s">
        <v>6555</v>
      </c>
      <c r="H14" s="240" t="s">
        <v>7553</v>
      </c>
      <c r="I14" s="241" t="s">
        <v>7242</v>
      </c>
    </row>
    <row r="15" spans="1:9">
      <c r="A15" s="236">
        <v>15</v>
      </c>
      <c r="B15" s="237" t="s">
        <v>7580</v>
      </c>
      <c r="C15" s="237" t="s">
        <v>7581</v>
      </c>
      <c r="D15" s="237" t="s">
        <v>7582</v>
      </c>
      <c r="E15" s="238" t="s">
        <v>7070</v>
      </c>
      <c r="F15" s="242" t="s">
        <v>222</v>
      </c>
      <c r="G15" s="237" t="s">
        <v>6547</v>
      </c>
      <c r="H15" s="240" t="s">
        <v>7553</v>
      </c>
      <c r="I15" s="241">
        <v>1</v>
      </c>
    </row>
    <row r="16" spans="1:9" ht="25.5">
      <c r="A16" s="236">
        <v>15</v>
      </c>
      <c r="B16" s="237" t="s">
        <v>7580</v>
      </c>
      <c r="C16" s="237" t="s">
        <v>7581</v>
      </c>
      <c r="D16" s="237" t="s">
        <v>7582</v>
      </c>
      <c r="E16" s="238" t="s">
        <v>7070</v>
      </c>
      <c r="F16" s="242" t="s">
        <v>222</v>
      </c>
      <c r="G16" s="237" t="s">
        <v>6547</v>
      </c>
      <c r="H16" s="240" t="s">
        <v>7553</v>
      </c>
      <c r="I16" s="240" t="s">
        <v>7583</v>
      </c>
    </row>
    <row r="17" spans="1:9">
      <c r="A17" s="236">
        <v>16</v>
      </c>
      <c r="B17" s="237" t="s">
        <v>7584</v>
      </c>
      <c r="C17" s="237" t="s">
        <v>7581</v>
      </c>
      <c r="D17" s="237" t="s">
        <v>7582</v>
      </c>
      <c r="E17" s="238" t="s">
        <v>7070</v>
      </c>
      <c r="F17" s="242" t="s">
        <v>222</v>
      </c>
      <c r="G17" s="237" t="s">
        <v>6548</v>
      </c>
      <c r="H17" s="240" t="s">
        <v>7553</v>
      </c>
      <c r="I17" s="241" t="s">
        <v>222</v>
      </c>
    </row>
    <row r="18" spans="1:9" ht="25.5">
      <c r="A18" s="236">
        <v>16</v>
      </c>
      <c r="B18" s="237" t="s">
        <v>7584</v>
      </c>
      <c r="C18" s="237" t="s">
        <v>7581</v>
      </c>
      <c r="D18" s="237" t="s">
        <v>7582</v>
      </c>
      <c r="E18" s="238" t="s">
        <v>7070</v>
      </c>
      <c r="F18" s="242" t="s">
        <v>222</v>
      </c>
      <c r="G18" s="237" t="s">
        <v>6548</v>
      </c>
      <c r="H18" s="240" t="s">
        <v>7553</v>
      </c>
      <c r="I18" s="240" t="s">
        <v>7583</v>
      </c>
    </row>
    <row r="19" spans="1:9" ht="38.25">
      <c r="A19" s="236">
        <v>18</v>
      </c>
      <c r="B19" s="237" t="s">
        <v>7585</v>
      </c>
      <c r="C19" s="237" t="s">
        <v>7586</v>
      </c>
      <c r="D19" s="237" t="s">
        <v>7587</v>
      </c>
      <c r="E19" s="238" t="s">
        <v>7588</v>
      </c>
      <c r="F19" s="242" t="s">
        <v>222</v>
      </c>
      <c r="G19" s="237" t="s">
        <v>6547</v>
      </c>
      <c r="H19" s="240" t="s">
        <v>7553</v>
      </c>
      <c r="I19" s="241" t="s">
        <v>7589</v>
      </c>
    </row>
    <row r="20" spans="1:9" ht="38.25">
      <c r="A20" s="236">
        <v>19</v>
      </c>
      <c r="B20" s="237" t="s">
        <v>7585</v>
      </c>
      <c r="C20" s="237" t="s">
        <v>7586</v>
      </c>
      <c r="D20" s="237" t="s">
        <v>7587</v>
      </c>
      <c r="E20" s="238" t="s">
        <v>7588</v>
      </c>
      <c r="F20" s="242" t="s">
        <v>222</v>
      </c>
      <c r="G20" s="237" t="s">
        <v>6548</v>
      </c>
      <c r="H20" s="240" t="s">
        <v>7553</v>
      </c>
      <c r="I20" s="241" t="s">
        <v>7589</v>
      </c>
    </row>
    <row r="21" spans="1:9" ht="25.5">
      <c r="A21" s="236">
        <v>20</v>
      </c>
      <c r="B21" s="237" t="s">
        <v>7590</v>
      </c>
      <c r="C21" s="238" t="s">
        <v>7591</v>
      </c>
      <c r="D21" s="238" t="s">
        <v>7592</v>
      </c>
      <c r="E21" s="238" t="s">
        <v>7593</v>
      </c>
      <c r="F21" s="242" t="s">
        <v>222</v>
      </c>
      <c r="G21" s="237" t="s">
        <v>6556</v>
      </c>
      <c r="H21" s="238" t="s">
        <v>7594</v>
      </c>
      <c r="I21" s="240" t="s">
        <v>7553</v>
      </c>
    </row>
    <row r="22" spans="1:9" ht="25.5">
      <c r="A22" s="236">
        <v>21</v>
      </c>
      <c r="B22" s="237" t="s">
        <v>7595</v>
      </c>
      <c r="C22" s="238" t="s">
        <v>7591</v>
      </c>
      <c r="D22" s="238" t="s">
        <v>7592</v>
      </c>
      <c r="E22" s="238" t="s">
        <v>7593</v>
      </c>
      <c r="F22" s="242" t="s">
        <v>222</v>
      </c>
      <c r="G22" s="237" t="s">
        <v>6557</v>
      </c>
      <c r="H22" s="238" t="s">
        <v>7594</v>
      </c>
      <c r="I22" s="240" t="s">
        <v>7553</v>
      </c>
    </row>
    <row r="23" spans="1:9">
      <c r="A23" s="236">
        <v>27</v>
      </c>
      <c r="B23" s="237" t="s">
        <v>7596</v>
      </c>
      <c r="C23" s="237" t="s">
        <v>7597</v>
      </c>
      <c r="D23" s="237" t="s">
        <v>7598</v>
      </c>
      <c r="E23" s="238" t="s">
        <v>7086</v>
      </c>
      <c r="F23" s="242" t="s">
        <v>222</v>
      </c>
      <c r="G23" s="237" t="s">
        <v>6551</v>
      </c>
      <c r="H23" s="240" t="s">
        <v>7553</v>
      </c>
      <c r="I23" s="241" t="s">
        <v>222</v>
      </c>
    </row>
    <row r="24" spans="1:9">
      <c r="A24" s="236">
        <v>28</v>
      </c>
      <c r="B24" s="237" t="s">
        <v>7599</v>
      </c>
      <c r="C24" s="237" t="s">
        <v>7600</v>
      </c>
      <c r="D24" s="237" t="s">
        <v>7601</v>
      </c>
      <c r="E24" s="238" t="s">
        <v>7602</v>
      </c>
      <c r="F24" s="242" t="s">
        <v>222</v>
      </c>
      <c r="G24" s="237" t="s">
        <v>6551</v>
      </c>
      <c r="H24" s="240" t="s">
        <v>7553</v>
      </c>
      <c r="I24" s="241" t="s">
        <v>222</v>
      </c>
    </row>
    <row r="25" spans="1:9">
      <c r="A25" s="236">
        <v>28</v>
      </c>
      <c r="B25" s="238" t="s">
        <v>7603</v>
      </c>
      <c r="C25" s="238" t="s">
        <v>7604</v>
      </c>
      <c r="D25" s="238" t="s">
        <v>7605</v>
      </c>
      <c r="E25" s="238" t="s">
        <v>7606</v>
      </c>
      <c r="F25" s="242" t="s">
        <v>222</v>
      </c>
      <c r="G25" s="237" t="s">
        <v>6551</v>
      </c>
      <c r="H25" s="240" t="s">
        <v>7553</v>
      </c>
      <c r="I25" s="241" t="s">
        <v>222</v>
      </c>
    </row>
    <row r="26" spans="1:9">
      <c r="A26" s="236">
        <v>29</v>
      </c>
      <c r="B26" s="237" t="s">
        <v>7607</v>
      </c>
      <c r="C26" s="237" t="s">
        <v>7608</v>
      </c>
      <c r="D26" s="237" t="s">
        <v>7609</v>
      </c>
      <c r="E26" s="238" t="s">
        <v>7610</v>
      </c>
      <c r="F26" s="242" t="s">
        <v>222</v>
      </c>
      <c r="G26" s="237" t="s">
        <v>6558</v>
      </c>
      <c r="H26" s="240" t="s">
        <v>7553</v>
      </c>
      <c r="I26" s="241" t="s">
        <v>222</v>
      </c>
    </row>
    <row r="27" spans="1:9">
      <c r="A27" s="236">
        <v>30</v>
      </c>
      <c r="B27" s="237" t="s">
        <v>7611</v>
      </c>
      <c r="C27" s="237" t="s">
        <v>7612</v>
      </c>
      <c r="D27" s="237" t="s">
        <v>7613</v>
      </c>
      <c r="E27" s="238" t="s">
        <v>7611</v>
      </c>
      <c r="F27" s="242" t="s">
        <v>222</v>
      </c>
      <c r="G27" s="237" t="s">
        <v>6558</v>
      </c>
      <c r="H27" s="240" t="s">
        <v>7553</v>
      </c>
      <c r="I27" s="241" t="s">
        <v>222</v>
      </c>
    </row>
    <row r="28" spans="1:9">
      <c r="A28" s="236">
        <v>33</v>
      </c>
      <c r="B28" s="237" t="s">
        <v>7614</v>
      </c>
      <c r="C28" s="237" t="s">
        <v>7615</v>
      </c>
      <c r="D28" s="237" t="s">
        <v>7616</v>
      </c>
      <c r="E28" s="238" t="s">
        <v>7614</v>
      </c>
      <c r="F28" s="242" t="s">
        <v>222</v>
      </c>
      <c r="G28" s="237" t="s">
        <v>6552</v>
      </c>
      <c r="H28" s="240" t="s">
        <v>7553</v>
      </c>
      <c r="I28" s="241" t="s">
        <v>222</v>
      </c>
    </row>
    <row r="29" spans="1:9">
      <c r="A29" s="236">
        <v>34</v>
      </c>
      <c r="B29" s="237" t="s">
        <v>7614</v>
      </c>
      <c r="C29" s="237" t="s">
        <v>7615</v>
      </c>
      <c r="D29" s="237" t="s">
        <v>7616</v>
      </c>
      <c r="E29" s="238" t="s">
        <v>7614</v>
      </c>
      <c r="F29" s="242" t="s">
        <v>222</v>
      </c>
      <c r="G29" s="237" t="s">
        <v>6551</v>
      </c>
      <c r="H29" s="240" t="s">
        <v>7553</v>
      </c>
      <c r="I29" s="241" t="s">
        <v>222</v>
      </c>
    </row>
    <row r="30" spans="1:9">
      <c r="A30" s="236">
        <v>35</v>
      </c>
      <c r="B30" s="237" t="s">
        <v>7614</v>
      </c>
      <c r="C30" s="237" t="s">
        <v>7615</v>
      </c>
      <c r="D30" s="237" t="s">
        <v>7616</v>
      </c>
      <c r="E30" s="238" t="s">
        <v>7614</v>
      </c>
      <c r="F30" s="242" t="s">
        <v>222</v>
      </c>
      <c r="G30" s="237" t="s">
        <v>6559</v>
      </c>
      <c r="H30" s="240" t="s">
        <v>7553</v>
      </c>
      <c r="I30" s="241" t="s">
        <v>222</v>
      </c>
    </row>
    <row r="31" spans="1:9">
      <c r="A31" s="236">
        <v>37</v>
      </c>
      <c r="B31" s="237" t="s">
        <v>7617</v>
      </c>
      <c r="C31" s="237" t="s">
        <v>7618</v>
      </c>
      <c r="D31" s="237" t="s">
        <v>7619</v>
      </c>
      <c r="E31" s="238" t="s">
        <v>64</v>
      </c>
      <c r="F31" s="242" t="s">
        <v>222</v>
      </c>
      <c r="G31" s="237" t="s">
        <v>6552</v>
      </c>
      <c r="H31" s="240" t="s">
        <v>7553</v>
      </c>
      <c r="I31" s="241" t="s">
        <v>222</v>
      </c>
    </row>
    <row r="32" spans="1:9">
      <c r="A32" s="236">
        <v>38</v>
      </c>
      <c r="B32" s="237" t="s">
        <v>7617</v>
      </c>
      <c r="C32" s="237" t="s">
        <v>7618</v>
      </c>
      <c r="D32" s="237" t="s">
        <v>7619</v>
      </c>
      <c r="E32" s="238" t="s">
        <v>64</v>
      </c>
      <c r="F32" s="242" t="s">
        <v>222</v>
      </c>
      <c r="G32" s="237" t="s">
        <v>6551</v>
      </c>
      <c r="H32" s="240" t="s">
        <v>7553</v>
      </c>
      <c r="I32" s="241" t="s">
        <v>222</v>
      </c>
    </row>
    <row r="33" spans="1:9">
      <c r="A33" s="236">
        <v>39</v>
      </c>
      <c r="B33" s="237" t="s">
        <v>7617</v>
      </c>
      <c r="C33" s="237" t="s">
        <v>7618</v>
      </c>
      <c r="D33" s="237" t="s">
        <v>7619</v>
      </c>
      <c r="E33" s="238" t="s">
        <v>64</v>
      </c>
      <c r="F33" s="242" t="s">
        <v>222</v>
      </c>
      <c r="G33" s="237" t="s">
        <v>6547</v>
      </c>
      <c r="H33" s="240" t="s">
        <v>7553</v>
      </c>
      <c r="I33" s="241" t="s">
        <v>222</v>
      </c>
    </row>
    <row r="34" spans="1:9" ht="25.5">
      <c r="A34" s="236">
        <v>42</v>
      </c>
      <c r="B34" s="238" t="s">
        <v>7620</v>
      </c>
      <c r="C34" s="237" t="s">
        <v>7621</v>
      </c>
      <c r="D34" s="237" t="s">
        <v>7622</v>
      </c>
      <c r="E34" s="238" t="s">
        <v>7095</v>
      </c>
      <c r="F34" s="242" t="s">
        <v>222</v>
      </c>
      <c r="G34" s="237" t="s">
        <v>6551</v>
      </c>
      <c r="H34" s="240" t="s">
        <v>7553</v>
      </c>
      <c r="I34" s="241" t="s">
        <v>222</v>
      </c>
    </row>
    <row r="35" spans="1:9">
      <c r="A35" s="236">
        <v>43</v>
      </c>
      <c r="B35" s="237" t="s">
        <v>7623</v>
      </c>
      <c r="C35" s="237" t="s">
        <v>7624</v>
      </c>
      <c r="D35" s="237" t="s">
        <v>7625</v>
      </c>
      <c r="E35" s="238" t="s">
        <v>70</v>
      </c>
      <c r="F35" s="242" t="s">
        <v>222</v>
      </c>
      <c r="G35" s="237" t="s">
        <v>6551</v>
      </c>
      <c r="H35" s="240" t="s">
        <v>7553</v>
      </c>
      <c r="I35" s="241" t="s">
        <v>222</v>
      </c>
    </row>
    <row r="36" spans="1:9">
      <c r="A36" s="236">
        <v>44</v>
      </c>
      <c r="B36" s="238" t="s">
        <v>7626</v>
      </c>
      <c r="C36" s="237" t="s">
        <v>7627</v>
      </c>
      <c r="D36" s="237" t="s">
        <v>7628</v>
      </c>
      <c r="E36" s="238" t="s">
        <v>72</v>
      </c>
      <c r="F36" s="242" t="s">
        <v>222</v>
      </c>
      <c r="G36" s="237" t="s">
        <v>6555</v>
      </c>
      <c r="H36" s="240" t="s">
        <v>7553</v>
      </c>
      <c r="I36" s="241" t="s">
        <v>7242</v>
      </c>
    </row>
    <row r="37" spans="1:9">
      <c r="A37" s="236">
        <v>48</v>
      </c>
      <c r="B37" s="237" t="s">
        <v>7629</v>
      </c>
      <c r="C37" s="237" t="s">
        <v>7630</v>
      </c>
      <c r="D37" s="237" t="s">
        <v>7631</v>
      </c>
      <c r="E37" s="238" t="s">
        <v>74</v>
      </c>
      <c r="F37" s="242" t="s">
        <v>222</v>
      </c>
      <c r="G37" s="237" t="s">
        <v>6551</v>
      </c>
      <c r="H37" s="240" t="s">
        <v>7553</v>
      </c>
      <c r="I37" s="241" t="s">
        <v>222</v>
      </c>
    </row>
    <row r="38" spans="1:9">
      <c r="A38" s="236">
        <v>49</v>
      </c>
      <c r="B38" s="237" t="s">
        <v>7632</v>
      </c>
      <c r="C38" s="237" t="s">
        <v>7633</v>
      </c>
      <c r="D38" s="237" t="s">
        <v>7634</v>
      </c>
      <c r="E38" s="238" t="s">
        <v>76</v>
      </c>
      <c r="F38" s="242" t="s">
        <v>222</v>
      </c>
      <c r="G38" s="237" t="s">
        <v>6560</v>
      </c>
      <c r="H38" s="240" t="s">
        <v>7553</v>
      </c>
      <c r="I38" s="241" t="s">
        <v>222</v>
      </c>
    </row>
    <row r="39" spans="1:9">
      <c r="A39" s="236">
        <v>50</v>
      </c>
      <c r="B39" s="237" t="s">
        <v>7632</v>
      </c>
      <c r="C39" s="237" t="s">
        <v>7633</v>
      </c>
      <c r="D39" s="237" t="s">
        <v>7634</v>
      </c>
      <c r="E39" s="238" t="s">
        <v>76</v>
      </c>
      <c r="F39" s="242" t="s">
        <v>222</v>
      </c>
      <c r="G39" s="237" t="s">
        <v>6548</v>
      </c>
      <c r="H39" s="240" t="s">
        <v>7553</v>
      </c>
      <c r="I39" s="241" t="s">
        <v>222</v>
      </c>
    </row>
    <row r="40" spans="1:9">
      <c r="A40" s="236">
        <v>54</v>
      </c>
      <c r="B40" s="237" t="s">
        <v>7635</v>
      </c>
      <c r="C40" s="237" t="s">
        <v>7636</v>
      </c>
      <c r="D40" s="237" t="s">
        <v>7637</v>
      </c>
      <c r="E40" s="238" t="s">
        <v>79</v>
      </c>
      <c r="F40" s="242" t="s">
        <v>222</v>
      </c>
      <c r="G40" s="237" t="s">
        <v>6548</v>
      </c>
      <c r="H40" s="240" t="s">
        <v>7553</v>
      </c>
      <c r="I40" s="241" t="s">
        <v>222</v>
      </c>
    </row>
    <row r="41" spans="1:9">
      <c r="A41" s="236">
        <v>55</v>
      </c>
      <c r="B41" s="237" t="s">
        <v>7638</v>
      </c>
      <c r="C41" s="237" t="s">
        <v>7639</v>
      </c>
      <c r="D41" s="237" t="s">
        <v>7640</v>
      </c>
      <c r="E41" s="238" t="s">
        <v>81</v>
      </c>
      <c r="F41" s="242" t="s">
        <v>222</v>
      </c>
      <c r="G41" s="237" t="s">
        <v>6555</v>
      </c>
      <c r="H41" s="240" t="s">
        <v>7553</v>
      </c>
      <c r="I41" s="241" t="s">
        <v>7242</v>
      </c>
    </row>
    <row r="42" spans="1:9">
      <c r="A42" s="236">
        <v>56</v>
      </c>
      <c r="B42" s="237" t="s">
        <v>7641</v>
      </c>
      <c r="C42" s="237" t="s">
        <v>7642</v>
      </c>
      <c r="D42" s="237" t="s">
        <v>7643</v>
      </c>
      <c r="E42" s="238" t="s">
        <v>83</v>
      </c>
      <c r="F42" s="242" t="s">
        <v>222</v>
      </c>
      <c r="G42" s="237" t="s">
        <v>6551</v>
      </c>
      <c r="H42" s="240" t="s">
        <v>7553</v>
      </c>
      <c r="I42" s="241" t="s">
        <v>222</v>
      </c>
    </row>
    <row r="43" spans="1:9">
      <c r="A43" s="236">
        <v>59</v>
      </c>
      <c r="B43" s="237" t="s">
        <v>7644</v>
      </c>
      <c r="C43" s="237" t="s">
        <v>7645</v>
      </c>
      <c r="D43" s="237" t="s">
        <v>7646</v>
      </c>
      <c r="E43" s="238" t="s">
        <v>85</v>
      </c>
      <c r="F43" s="242" t="s">
        <v>222</v>
      </c>
      <c r="G43" s="237" t="s">
        <v>6551</v>
      </c>
      <c r="H43" s="240" t="s">
        <v>7553</v>
      </c>
      <c r="I43" s="241" t="s">
        <v>222</v>
      </c>
    </row>
    <row r="44" spans="1:9">
      <c r="A44" s="236">
        <v>60</v>
      </c>
      <c r="B44" s="237" t="s">
        <v>7647</v>
      </c>
      <c r="C44" s="237" t="s">
        <v>7648</v>
      </c>
      <c r="D44" s="237" t="s">
        <v>7649</v>
      </c>
      <c r="E44" s="238" t="s">
        <v>87</v>
      </c>
      <c r="F44" s="242" t="s">
        <v>222</v>
      </c>
      <c r="G44" s="237" t="s">
        <v>6551</v>
      </c>
      <c r="H44" s="240" t="s">
        <v>7553</v>
      </c>
      <c r="I44" s="241" t="s">
        <v>222</v>
      </c>
    </row>
    <row r="45" spans="1:9">
      <c r="A45" s="236">
        <v>65</v>
      </c>
      <c r="B45" s="237" t="s">
        <v>7650</v>
      </c>
      <c r="C45" s="237" t="s">
        <v>7651</v>
      </c>
      <c r="D45" s="237" t="s">
        <v>7652</v>
      </c>
      <c r="E45" s="238" t="s">
        <v>7653</v>
      </c>
      <c r="F45" s="242" t="s">
        <v>222</v>
      </c>
      <c r="G45" s="237" t="s">
        <v>6551</v>
      </c>
      <c r="H45" s="240" t="s">
        <v>7553</v>
      </c>
      <c r="I45" s="241" t="s">
        <v>222</v>
      </c>
    </row>
    <row r="46" spans="1:9">
      <c r="A46" s="236">
        <v>66</v>
      </c>
      <c r="B46" s="237" t="s">
        <v>7654</v>
      </c>
      <c r="C46" s="237" t="s">
        <v>7655</v>
      </c>
      <c r="D46" s="237" t="s">
        <v>7656</v>
      </c>
      <c r="E46" s="238" t="s">
        <v>91</v>
      </c>
      <c r="F46" s="242" t="s">
        <v>222</v>
      </c>
      <c r="G46" s="237" t="s">
        <v>6549</v>
      </c>
      <c r="H46" s="240" t="s">
        <v>7553</v>
      </c>
      <c r="I46" s="241" t="s">
        <v>7242</v>
      </c>
    </row>
    <row r="47" spans="1:9">
      <c r="A47" s="236">
        <v>70</v>
      </c>
      <c r="B47" s="237" t="s">
        <v>7657</v>
      </c>
      <c r="C47" s="237" t="s">
        <v>7658</v>
      </c>
      <c r="D47" s="237" t="s">
        <v>7659</v>
      </c>
      <c r="E47" s="238" t="s">
        <v>94</v>
      </c>
      <c r="F47" s="242" t="s">
        <v>222</v>
      </c>
      <c r="G47" s="237" t="s">
        <v>6555</v>
      </c>
      <c r="H47" s="240" t="s">
        <v>7553</v>
      </c>
      <c r="I47" s="241" t="s">
        <v>7242</v>
      </c>
    </row>
    <row r="48" spans="1:9" ht="25.5">
      <c r="A48" s="236">
        <v>72</v>
      </c>
      <c r="B48" s="237" t="s">
        <v>7660</v>
      </c>
      <c r="C48" s="237" t="s">
        <v>7661</v>
      </c>
      <c r="D48" s="237" t="s">
        <v>7662</v>
      </c>
      <c r="E48" s="238" t="s">
        <v>7663</v>
      </c>
      <c r="F48" s="242" t="s">
        <v>222</v>
      </c>
      <c r="G48" s="237" t="s">
        <v>6551</v>
      </c>
      <c r="H48" s="240" t="s">
        <v>7553</v>
      </c>
      <c r="I48" s="241" t="s">
        <v>222</v>
      </c>
    </row>
    <row r="49" spans="1:9">
      <c r="A49" s="236">
        <v>73</v>
      </c>
      <c r="B49" s="237" t="s">
        <v>7664</v>
      </c>
      <c r="C49" s="237" t="s">
        <v>7665</v>
      </c>
      <c r="D49" s="237" t="s">
        <v>7666</v>
      </c>
      <c r="E49" s="238" t="s">
        <v>99</v>
      </c>
      <c r="F49" s="242" t="s">
        <v>222</v>
      </c>
      <c r="G49" s="237" t="s">
        <v>6558</v>
      </c>
      <c r="H49" s="240" t="s">
        <v>7553</v>
      </c>
      <c r="I49" s="241" t="s">
        <v>222</v>
      </c>
    </row>
    <row r="50" spans="1:9">
      <c r="A50" s="236">
        <v>74</v>
      </c>
      <c r="B50" s="237" t="s">
        <v>7667</v>
      </c>
      <c r="C50" s="237" t="s">
        <v>7668</v>
      </c>
      <c r="D50" s="237" t="s">
        <v>7669</v>
      </c>
      <c r="E50" s="238" t="s">
        <v>7670</v>
      </c>
      <c r="F50" s="242" t="s">
        <v>222</v>
      </c>
      <c r="G50" s="237" t="s">
        <v>6561</v>
      </c>
      <c r="H50" s="240" t="s">
        <v>7553</v>
      </c>
      <c r="I50" s="237" t="s">
        <v>222</v>
      </c>
    </row>
    <row r="51" spans="1:9">
      <c r="A51" s="236">
        <v>75</v>
      </c>
      <c r="B51" s="237" t="s">
        <v>7671</v>
      </c>
      <c r="C51" s="237" t="s">
        <v>7672</v>
      </c>
      <c r="D51" s="237" t="s">
        <v>7673</v>
      </c>
      <c r="E51" s="238" t="s">
        <v>7674</v>
      </c>
      <c r="F51" s="242" t="s">
        <v>222</v>
      </c>
      <c r="G51" s="237" t="s">
        <v>6551</v>
      </c>
      <c r="H51" s="240" t="s">
        <v>7553</v>
      </c>
      <c r="I51" s="241" t="s">
        <v>222</v>
      </c>
    </row>
    <row r="52" spans="1:9" ht="25.5">
      <c r="A52" s="236">
        <v>76</v>
      </c>
      <c r="B52" s="237" t="s">
        <v>7675</v>
      </c>
      <c r="C52" s="237" t="s">
        <v>7676</v>
      </c>
      <c r="D52" s="237" t="s">
        <v>7677</v>
      </c>
      <c r="E52" s="238" t="s">
        <v>7675</v>
      </c>
      <c r="F52" s="242" t="s">
        <v>222</v>
      </c>
      <c r="G52" s="237" t="s">
        <v>6551</v>
      </c>
      <c r="H52" s="240" t="s">
        <v>7553</v>
      </c>
      <c r="I52" s="241" t="s">
        <v>7678</v>
      </c>
    </row>
    <row r="53" spans="1:9" ht="25.5">
      <c r="A53" s="236">
        <v>77</v>
      </c>
      <c r="B53" s="237" t="s">
        <v>7679</v>
      </c>
      <c r="C53" s="237" t="s">
        <v>7680</v>
      </c>
      <c r="D53" s="237" t="s">
        <v>7681</v>
      </c>
      <c r="E53" s="238" t="s">
        <v>7679</v>
      </c>
      <c r="F53" s="242" t="s">
        <v>222</v>
      </c>
      <c r="G53" s="237" t="s">
        <v>6562</v>
      </c>
      <c r="H53" s="240" t="s">
        <v>7553</v>
      </c>
      <c r="I53" s="241" t="s">
        <v>7678</v>
      </c>
    </row>
    <row r="54" spans="1:9">
      <c r="A54" s="236">
        <v>78</v>
      </c>
      <c r="B54" s="237" t="s">
        <v>7682</v>
      </c>
      <c r="C54" s="237" t="s">
        <v>7683</v>
      </c>
      <c r="D54" s="237" t="s">
        <v>7684</v>
      </c>
      <c r="E54" s="238" t="s">
        <v>7683</v>
      </c>
      <c r="F54" s="242" t="s">
        <v>222</v>
      </c>
      <c r="G54" s="237" t="s">
        <v>6551</v>
      </c>
      <c r="H54" s="240" t="s">
        <v>7553</v>
      </c>
      <c r="I54" s="241" t="s">
        <v>222</v>
      </c>
    </row>
    <row r="55" spans="1:9">
      <c r="A55" s="236">
        <v>79</v>
      </c>
      <c r="B55" s="237" t="s">
        <v>7685</v>
      </c>
      <c r="C55" s="237" t="s">
        <v>7686</v>
      </c>
      <c r="D55" s="237" t="s">
        <v>7687</v>
      </c>
      <c r="E55" s="238" t="s">
        <v>113</v>
      </c>
      <c r="F55" s="242" t="s">
        <v>222</v>
      </c>
      <c r="G55" s="237" t="s">
        <v>6551</v>
      </c>
      <c r="H55" s="240" t="s">
        <v>7553</v>
      </c>
      <c r="I55" s="241" t="s">
        <v>222</v>
      </c>
    </row>
    <row r="56" spans="1:9">
      <c r="A56" s="236">
        <v>81</v>
      </c>
      <c r="B56" s="237" t="s">
        <v>7688</v>
      </c>
      <c r="C56" s="237" t="s">
        <v>7689</v>
      </c>
      <c r="D56" s="237" t="s">
        <v>7690</v>
      </c>
      <c r="E56" s="238" t="s">
        <v>115</v>
      </c>
      <c r="F56" s="242" t="s">
        <v>222</v>
      </c>
      <c r="G56" s="237" t="s">
        <v>6551</v>
      </c>
      <c r="H56" s="240" t="s">
        <v>7553</v>
      </c>
      <c r="I56" s="241" t="s">
        <v>222</v>
      </c>
    </row>
    <row r="57" spans="1:9">
      <c r="A57" s="236">
        <v>82</v>
      </c>
      <c r="B57" s="237" t="s">
        <v>7691</v>
      </c>
      <c r="C57" s="237" t="s">
        <v>7692</v>
      </c>
      <c r="D57" s="237" t="s">
        <v>7693</v>
      </c>
      <c r="E57" s="238" t="s">
        <v>119</v>
      </c>
      <c r="F57" s="242" t="s">
        <v>222</v>
      </c>
      <c r="G57" s="237" t="s">
        <v>6551</v>
      </c>
      <c r="H57" s="240" t="s">
        <v>7553</v>
      </c>
      <c r="I57" s="241" t="s">
        <v>222</v>
      </c>
    </row>
    <row r="58" spans="1:9">
      <c r="A58" s="236">
        <v>83</v>
      </c>
      <c r="B58" s="237" t="s">
        <v>7694</v>
      </c>
      <c r="C58" s="237" t="s">
        <v>7695</v>
      </c>
      <c r="D58" s="237" t="s">
        <v>7696</v>
      </c>
      <c r="E58" s="238" t="s">
        <v>121</v>
      </c>
      <c r="F58" s="242" t="s">
        <v>222</v>
      </c>
      <c r="G58" s="237" t="s">
        <v>6551</v>
      </c>
      <c r="H58" s="240" t="s">
        <v>7553</v>
      </c>
      <c r="I58" s="241" t="s">
        <v>222</v>
      </c>
    </row>
    <row r="59" spans="1:9">
      <c r="A59" s="236">
        <v>84</v>
      </c>
      <c r="B59" s="237" t="s">
        <v>7697</v>
      </c>
      <c r="C59" s="237" t="s">
        <v>7698</v>
      </c>
      <c r="D59" s="237" t="s">
        <v>7699</v>
      </c>
      <c r="E59" s="238" t="s">
        <v>125</v>
      </c>
      <c r="F59" s="242" t="s">
        <v>222</v>
      </c>
      <c r="G59" s="237" t="s">
        <v>6551</v>
      </c>
      <c r="H59" s="240" t="s">
        <v>7553</v>
      </c>
      <c r="I59" s="241" t="s">
        <v>222</v>
      </c>
    </row>
    <row r="60" spans="1:9">
      <c r="A60" s="236">
        <v>92</v>
      </c>
      <c r="B60" s="237" t="s">
        <v>7700</v>
      </c>
      <c r="C60" s="237" t="s">
        <v>7701</v>
      </c>
      <c r="D60" s="237" t="s">
        <v>7702</v>
      </c>
      <c r="E60" s="238" t="s">
        <v>127</v>
      </c>
      <c r="F60" s="242" t="s">
        <v>222</v>
      </c>
      <c r="G60" s="237" t="s">
        <v>6548</v>
      </c>
      <c r="H60" s="240" t="s">
        <v>7553</v>
      </c>
      <c r="I60" s="241" t="s">
        <v>222</v>
      </c>
    </row>
    <row r="61" spans="1:9">
      <c r="A61" s="236">
        <v>93</v>
      </c>
      <c r="B61" s="237" t="s">
        <v>7703</v>
      </c>
      <c r="C61" s="237" t="s">
        <v>7704</v>
      </c>
      <c r="D61" s="237" t="s">
        <v>7705</v>
      </c>
      <c r="E61" s="238" t="s">
        <v>129</v>
      </c>
      <c r="F61" s="242" t="s">
        <v>222</v>
      </c>
      <c r="G61" s="237" t="s">
        <v>6548</v>
      </c>
      <c r="H61" s="240" t="s">
        <v>7553</v>
      </c>
      <c r="I61" s="241" t="s">
        <v>222</v>
      </c>
    </row>
    <row r="62" spans="1:9">
      <c r="A62" s="236">
        <v>94</v>
      </c>
      <c r="B62" s="237" t="s">
        <v>7706</v>
      </c>
      <c r="C62" s="237" t="s">
        <v>7707</v>
      </c>
      <c r="D62" s="237" t="s">
        <v>7708</v>
      </c>
      <c r="E62" s="238" t="s">
        <v>131</v>
      </c>
      <c r="F62" s="242" t="s">
        <v>222</v>
      </c>
      <c r="G62" s="237" t="s">
        <v>6560</v>
      </c>
      <c r="H62" s="240" t="s">
        <v>7553</v>
      </c>
      <c r="I62" s="241" t="s">
        <v>222</v>
      </c>
    </row>
    <row r="63" spans="1:9">
      <c r="A63" s="236">
        <v>99</v>
      </c>
      <c r="B63" s="238" t="s">
        <v>7709</v>
      </c>
      <c r="C63" s="237" t="s">
        <v>7710</v>
      </c>
      <c r="D63" s="237" t="s">
        <v>7711</v>
      </c>
      <c r="E63" s="238" t="s">
        <v>7712</v>
      </c>
      <c r="F63" s="242" t="s">
        <v>222</v>
      </c>
      <c r="G63" s="237" t="s">
        <v>6551</v>
      </c>
      <c r="H63" s="240" t="s">
        <v>7553</v>
      </c>
      <c r="I63" s="241" t="s">
        <v>222</v>
      </c>
    </row>
    <row r="64" spans="1:9">
      <c r="A64" s="236">
        <v>101</v>
      </c>
      <c r="B64" s="237" t="s">
        <v>7713</v>
      </c>
      <c r="C64" s="237" t="s">
        <v>7714</v>
      </c>
      <c r="D64" s="237" t="s">
        <v>7715</v>
      </c>
      <c r="E64" s="238" t="s">
        <v>135</v>
      </c>
      <c r="F64" s="242" t="s">
        <v>222</v>
      </c>
      <c r="G64" s="237" t="s">
        <v>6548</v>
      </c>
      <c r="H64" s="240" t="s">
        <v>7553</v>
      </c>
      <c r="I64" s="241" t="s">
        <v>222</v>
      </c>
    </row>
    <row r="65" spans="1:9">
      <c r="A65" s="236">
        <v>102</v>
      </c>
      <c r="B65" s="237" t="s">
        <v>7650</v>
      </c>
      <c r="C65" s="237" t="s">
        <v>7716</v>
      </c>
      <c r="D65" s="237" t="s">
        <v>7652</v>
      </c>
      <c r="E65" s="238" t="s">
        <v>7653</v>
      </c>
      <c r="F65" s="242" t="s">
        <v>222</v>
      </c>
      <c r="G65" s="237" t="s">
        <v>6559</v>
      </c>
      <c r="H65" s="240" t="s">
        <v>7553</v>
      </c>
      <c r="I65" s="241" t="s">
        <v>222</v>
      </c>
    </row>
    <row r="66" spans="1:9">
      <c r="A66" s="236">
        <v>103</v>
      </c>
      <c r="B66" s="237" t="s">
        <v>7717</v>
      </c>
      <c r="C66" s="237" t="s">
        <v>7718</v>
      </c>
      <c r="D66" s="237" t="s">
        <v>7719</v>
      </c>
      <c r="E66" s="238" t="s">
        <v>7720</v>
      </c>
      <c r="F66" s="242" t="s">
        <v>222</v>
      </c>
      <c r="G66" s="237" t="s">
        <v>6549</v>
      </c>
      <c r="H66" s="240" t="s">
        <v>7553</v>
      </c>
      <c r="I66" s="241" t="s">
        <v>7242</v>
      </c>
    </row>
    <row r="67" spans="1:9">
      <c r="A67" s="236">
        <v>104</v>
      </c>
      <c r="B67" s="237" t="s">
        <v>7721</v>
      </c>
      <c r="C67" s="237" t="s">
        <v>7722</v>
      </c>
      <c r="D67" s="237" t="s">
        <v>7723</v>
      </c>
      <c r="E67" s="238" t="s">
        <v>7724</v>
      </c>
      <c r="F67" s="242" t="s">
        <v>222</v>
      </c>
      <c r="G67" s="237" t="s">
        <v>6563</v>
      </c>
      <c r="H67" s="240" t="s">
        <v>7553</v>
      </c>
      <c r="I67" s="241" t="s">
        <v>7242</v>
      </c>
    </row>
    <row r="68" spans="1:9">
      <c r="A68" s="236">
        <v>105</v>
      </c>
      <c r="B68" s="237" t="s">
        <v>7725</v>
      </c>
      <c r="C68" s="237" t="s">
        <v>7726</v>
      </c>
      <c r="D68" s="237" t="s">
        <v>7727</v>
      </c>
      <c r="E68" s="238" t="s">
        <v>143</v>
      </c>
      <c r="F68" s="242" t="s">
        <v>222</v>
      </c>
      <c r="G68" s="237" t="s">
        <v>6555</v>
      </c>
      <c r="H68" s="240" t="s">
        <v>7553</v>
      </c>
      <c r="I68" s="241" t="s">
        <v>7242</v>
      </c>
    </row>
    <row r="69" spans="1:9">
      <c r="A69" s="236">
        <v>106</v>
      </c>
      <c r="B69" s="237" t="s">
        <v>7728</v>
      </c>
      <c r="C69" s="237" t="s">
        <v>7729</v>
      </c>
      <c r="D69" s="237" t="s">
        <v>7730</v>
      </c>
      <c r="E69" s="238" t="s">
        <v>145</v>
      </c>
      <c r="F69" s="242" t="s">
        <v>222</v>
      </c>
      <c r="G69" s="237" t="s">
        <v>6558</v>
      </c>
      <c r="H69" s="240" t="s">
        <v>7553</v>
      </c>
      <c r="I69" s="241" t="s">
        <v>222</v>
      </c>
    </row>
    <row r="70" spans="1:9">
      <c r="A70" s="236">
        <v>107</v>
      </c>
      <c r="B70" s="237" t="s">
        <v>7728</v>
      </c>
      <c r="C70" s="237" t="s">
        <v>7729</v>
      </c>
      <c r="D70" s="237" t="s">
        <v>7730</v>
      </c>
      <c r="E70" s="238" t="s">
        <v>145</v>
      </c>
      <c r="F70" s="242" t="s">
        <v>222</v>
      </c>
      <c r="G70" s="237" t="s">
        <v>6564</v>
      </c>
      <c r="H70" s="240" t="s">
        <v>7553</v>
      </c>
      <c r="I70" s="241" t="s">
        <v>222</v>
      </c>
    </row>
    <row r="71" spans="1:9">
      <c r="A71" s="236">
        <v>110</v>
      </c>
      <c r="B71" s="237" t="s">
        <v>7731</v>
      </c>
      <c r="C71" s="237" t="s">
        <v>7732</v>
      </c>
      <c r="D71" s="237" t="s">
        <v>7733</v>
      </c>
      <c r="E71" s="238" t="s">
        <v>7734</v>
      </c>
      <c r="F71" s="242" t="s">
        <v>222</v>
      </c>
      <c r="G71" s="237" t="s">
        <v>6555</v>
      </c>
      <c r="H71" s="240" t="s">
        <v>7553</v>
      </c>
      <c r="I71" s="241" t="s">
        <v>7242</v>
      </c>
    </row>
    <row r="72" spans="1:9">
      <c r="A72" s="236">
        <v>113</v>
      </c>
      <c r="B72" s="237" t="s">
        <v>7735</v>
      </c>
      <c r="C72" s="237" t="s">
        <v>7736</v>
      </c>
      <c r="D72" s="237" t="s">
        <v>7737</v>
      </c>
      <c r="E72" s="238" t="s">
        <v>7738</v>
      </c>
      <c r="F72" s="242" t="s">
        <v>222</v>
      </c>
      <c r="G72" s="237" t="s">
        <v>6561</v>
      </c>
      <c r="H72" s="240" t="s">
        <v>7553</v>
      </c>
      <c r="I72" s="237" t="s">
        <v>222</v>
      </c>
    </row>
    <row r="73" spans="1:9" ht="25.5">
      <c r="A73" s="236">
        <v>114</v>
      </c>
      <c r="B73" s="237" t="s">
        <v>7739</v>
      </c>
      <c r="C73" s="237" t="s">
        <v>7740</v>
      </c>
      <c r="D73" s="237" t="s">
        <v>7741</v>
      </c>
      <c r="E73" s="238" t="s">
        <v>7742</v>
      </c>
      <c r="F73" s="242" t="s">
        <v>222</v>
      </c>
      <c r="G73" s="237" t="s">
        <v>6561</v>
      </c>
      <c r="H73" s="240" t="s">
        <v>7553</v>
      </c>
      <c r="I73" s="237" t="s">
        <v>222</v>
      </c>
    </row>
    <row r="74" spans="1:9">
      <c r="A74" s="236">
        <v>118</v>
      </c>
      <c r="B74" s="237" t="s">
        <v>7743</v>
      </c>
      <c r="C74" s="237" t="s">
        <v>7744</v>
      </c>
      <c r="D74" s="237" t="s">
        <v>7744</v>
      </c>
      <c r="E74" s="238" t="s">
        <v>7744</v>
      </c>
      <c r="F74" s="242" t="s">
        <v>222</v>
      </c>
      <c r="G74" s="237" t="s">
        <v>6551</v>
      </c>
      <c r="H74" s="240" t="s">
        <v>7553</v>
      </c>
      <c r="I74" s="241" t="s">
        <v>222</v>
      </c>
    </row>
    <row r="75" spans="1:9">
      <c r="A75" s="236">
        <v>121</v>
      </c>
      <c r="B75" s="237" t="s">
        <v>7745</v>
      </c>
      <c r="C75" s="237" t="s">
        <v>7746</v>
      </c>
      <c r="D75" s="237" t="s">
        <v>7747</v>
      </c>
      <c r="E75" s="238" t="s">
        <v>157</v>
      </c>
      <c r="F75" s="242" t="s">
        <v>222</v>
      </c>
      <c r="G75" s="237" t="s">
        <v>6560</v>
      </c>
      <c r="H75" s="240" t="s">
        <v>7553</v>
      </c>
      <c r="I75" s="241" t="s">
        <v>222</v>
      </c>
    </row>
    <row r="76" spans="1:9">
      <c r="A76" s="236">
        <v>124</v>
      </c>
      <c r="B76" s="238" t="s">
        <v>7748</v>
      </c>
      <c r="C76" s="237" t="s">
        <v>7749</v>
      </c>
      <c r="D76" s="237" t="s">
        <v>7750</v>
      </c>
      <c r="E76" s="238" t="s">
        <v>7751</v>
      </c>
      <c r="F76" s="242" t="s">
        <v>222</v>
      </c>
      <c r="G76" s="237" t="s">
        <v>6551</v>
      </c>
      <c r="H76" s="240" t="s">
        <v>7553</v>
      </c>
      <c r="I76" s="241" t="s">
        <v>222</v>
      </c>
    </row>
    <row r="77" spans="1:9">
      <c r="A77" s="236">
        <v>129</v>
      </c>
      <c r="B77" s="237" t="s">
        <v>7752</v>
      </c>
      <c r="C77" s="237" t="s">
        <v>7753</v>
      </c>
      <c r="D77" s="237" t="s">
        <v>7754</v>
      </c>
      <c r="E77" s="238" t="s">
        <v>7755</v>
      </c>
      <c r="F77" s="242" t="s">
        <v>222</v>
      </c>
      <c r="G77" s="237" t="s">
        <v>6561</v>
      </c>
      <c r="H77" s="240" t="s">
        <v>7553</v>
      </c>
      <c r="I77" s="237" t="s">
        <v>222</v>
      </c>
    </row>
    <row r="78" spans="1:9" ht="25.5">
      <c r="A78" s="236">
        <v>130</v>
      </c>
      <c r="B78" s="237" t="s">
        <v>7756</v>
      </c>
      <c r="C78" s="237" t="s">
        <v>7757</v>
      </c>
      <c r="D78" s="237" t="s">
        <v>7758</v>
      </c>
      <c r="E78" s="238" t="s">
        <v>7759</v>
      </c>
      <c r="F78" s="242" t="s">
        <v>222</v>
      </c>
      <c r="G78" s="237" t="s">
        <v>6561</v>
      </c>
      <c r="H78" s="240" t="s">
        <v>7553</v>
      </c>
      <c r="I78" s="237" t="s">
        <v>222</v>
      </c>
    </row>
    <row r="79" spans="1:9">
      <c r="A79" s="236">
        <v>131</v>
      </c>
      <c r="B79" s="237" t="s">
        <v>7760</v>
      </c>
      <c r="C79" s="237" t="s">
        <v>7761</v>
      </c>
      <c r="D79" s="237" t="s">
        <v>7762</v>
      </c>
      <c r="E79" s="238" t="s">
        <v>165</v>
      </c>
      <c r="F79" s="242" t="s">
        <v>222</v>
      </c>
      <c r="G79" s="237" t="s">
        <v>6555</v>
      </c>
      <c r="H79" s="240" t="s">
        <v>7553</v>
      </c>
      <c r="I79" s="241" t="s">
        <v>7242</v>
      </c>
    </row>
    <row r="80" spans="1:9" ht="25.5">
      <c r="A80" s="236">
        <v>132</v>
      </c>
      <c r="B80" s="237" t="s">
        <v>7763</v>
      </c>
      <c r="C80" s="237" t="s">
        <v>7764</v>
      </c>
      <c r="D80" s="237" t="s">
        <v>7765</v>
      </c>
      <c r="E80" s="238" t="s">
        <v>167</v>
      </c>
      <c r="F80" s="242" t="s">
        <v>222</v>
      </c>
      <c r="G80" s="237" t="s">
        <v>6562</v>
      </c>
      <c r="H80" s="240" t="s">
        <v>7553</v>
      </c>
      <c r="I80" s="241" t="s">
        <v>222</v>
      </c>
    </row>
    <row r="81" spans="1:9">
      <c r="A81" s="236">
        <v>133</v>
      </c>
      <c r="B81" s="237" t="s">
        <v>7766</v>
      </c>
      <c r="C81" s="237" t="s">
        <v>7767</v>
      </c>
      <c r="D81" s="237" t="s">
        <v>7768</v>
      </c>
      <c r="E81" s="238" t="s">
        <v>7769</v>
      </c>
      <c r="F81" s="242" t="s">
        <v>222</v>
      </c>
      <c r="G81" s="237" t="s">
        <v>6551</v>
      </c>
      <c r="H81" s="240" t="s">
        <v>7553</v>
      </c>
      <c r="I81" s="241" t="s">
        <v>222</v>
      </c>
    </row>
    <row r="82" spans="1:9">
      <c r="A82" s="236">
        <v>135</v>
      </c>
      <c r="B82" s="237" t="s">
        <v>7770</v>
      </c>
      <c r="C82" s="237" t="s">
        <v>7771</v>
      </c>
      <c r="D82" s="237" t="s">
        <v>7772</v>
      </c>
      <c r="E82" s="238" t="s">
        <v>7773</v>
      </c>
      <c r="F82" s="242" t="s">
        <v>222</v>
      </c>
      <c r="G82" s="237" t="s">
        <v>6561</v>
      </c>
      <c r="H82" s="240" t="s">
        <v>7553</v>
      </c>
      <c r="I82" s="237" t="s">
        <v>222</v>
      </c>
    </row>
    <row r="83" spans="1:9">
      <c r="A83" s="236">
        <v>136</v>
      </c>
      <c r="B83" s="237" t="s">
        <v>7063</v>
      </c>
      <c r="C83" s="237" t="s">
        <v>7774</v>
      </c>
      <c r="D83" s="237" t="s">
        <v>7774</v>
      </c>
      <c r="E83" s="238" t="s">
        <v>7063</v>
      </c>
      <c r="F83" s="242" t="s">
        <v>222</v>
      </c>
      <c r="G83" s="237" t="s">
        <v>6552</v>
      </c>
      <c r="H83" s="240" t="s">
        <v>7553</v>
      </c>
      <c r="I83" s="241" t="s">
        <v>222</v>
      </c>
    </row>
    <row r="84" spans="1:9">
      <c r="A84" s="236">
        <v>137</v>
      </c>
      <c r="B84" s="237" t="s">
        <v>7063</v>
      </c>
      <c r="C84" s="237" t="s">
        <v>7774</v>
      </c>
      <c r="D84" s="237" t="s">
        <v>7774</v>
      </c>
      <c r="E84" s="238" t="s">
        <v>7063</v>
      </c>
      <c r="F84" s="242" t="s">
        <v>222</v>
      </c>
      <c r="G84" s="237" t="s">
        <v>6551</v>
      </c>
      <c r="H84" s="240" t="s">
        <v>7553</v>
      </c>
      <c r="I84" s="241" t="s">
        <v>222</v>
      </c>
    </row>
    <row r="85" spans="1:9">
      <c r="A85" s="236">
        <v>138</v>
      </c>
      <c r="B85" s="237" t="s">
        <v>7063</v>
      </c>
      <c r="C85" s="237" t="s">
        <v>7774</v>
      </c>
      <c r="D85" s="237" t="s">
        <v>7774</v>
      </c>
      <c r="E85" s="238" t="s">
        <v>7063</v>
      </c>
      <c r="F85" s="242" t="s">
        <v>222</v>
      </c>
      <c r="G85" s="237" t="s">
        <v>6559</v>
      </c>
      <c r="H85" s="240" t="s">
        <v>7553</v>
      </c>
      <c r="I85" s="241" t="s">
        <v>222</v>
      </c>
    </row>
    <row r="86" spans="1:9" ht="25.5">
      <c r="A86" s="236">
        <v>143</v>
      </c>
      <c r="B86" s="237" t="s">
        <v>7775</v>
      </c>
      <c r="C86" s="237" t="s">
        <v>7776</v>
      </c>
      <c r="D86" s="237" t="s">
        <v>7777</v>
      </c>
      <c r="E86" s="238" t="s">
        <v>7778</v>
      </c>
      <c r="F86" s="242" t="s">
        <v>222</v>
      </c>
      <c r="G86" s="237" t="s">
        <v>6551</v>
      </c>
      <c r="H86" s="240" t="s">
        <v>7553</v>
      </c>
      <c r="I86" s="241" t="s">
        <v>7678</v>
      </c>
    </row>
    <row r="87" spans="1:9">
      <c r="A87" s="236">
        <v>144</v>
      </c>
      <c r="B87" s="237" t="s">
        <v>7779</v>
      </c>
      <c r="C87" s="237" t="s">
        <v>7780</v>
      </c>
      <c r="D87" s="237" t="s">
        <v>7781</v>
      </c>
      <c r="E87" s="238" t="s">
        <v>7782</v>
      </c>
      <c r="F87" s="242" t="s">
        <v>222</v>
      </c>
      <c r="G87" s="237" t="s">
        <v>6551</v>
      </c>
      <c r="H87" s="240" t="s">
        <v>7553</v>
      </c>
      <c r="I87" s="241" t="s">
        <v>222</v>
      </c>
    </row>
    <row r="88" spans="1:9">
      <c r="A88" s="236">
        <v>146</v>
      </c>
      <c r="B88" s="237" t="s">
        <v>7783</v>
      </c>
      <c r="C88" s="237" t="s">
        <v>7784</v>
      </c>
      <c r="D88" s="237" t="s">
        <v>7785</v>
      </c>
      <c r="E88" s="238" t="s">
        <v>7786</v>
      </c>
      <c r="F88" s="242" t="s">
        <v>222</v>
      </c>
      <c r="G88" s="237" t="s">
        <v>6551</v>
      </c>
      <c r="H88" s="240" t="s">
        <v>7553</v>
      </c>
      <c r="I88" s="241" t="s">
        <v>222</v>
      </c>
    </row>
    <row r="89" spans="1:9">
      <c r="A89" s="236">
        <v>147</v>
      </c>
      <c r="B89" s="237" t="s">
        <v>7787</v>
      </c>
      <c r="C89" s="237" t="s">
        <v>7788</v>
      </c>
      <c r="D89" s="237" t="s">
        <v>7789</v>
      </c>
      <c r="E89" s="238" t="s">
        <v>185</v>
      </c>
      <c r="F89" s="242" t="s">
        <v>222</v>
      </c>
      <c r="G89" s="237" t="s">
        <v>6551</v>
      </c>
      <c r="H89" s="240" t="s">
        <v>7553</v>
      </c>
      <c r="I89" s="241" t="s">
        <v>222</v>
      </c>
    </row>
    <row r="90" spans="1:9" ht="25.5">
      <c r="A90" s="236">
        <v>150</v>
      </c>
      <c r="B90" s="237" t="s">
        <v>7790</v>
      </c>
      <c r="C90" s="237" t="s">
        <v>7791</v>
      </c>
      <c r="D90" s="237" t="s">
        <v>7792</v>
      </c>
      <c r="E90" s="238" t="s">
        <v>7793</v>
      </c>
      <c r="F90" s="242" t="s">
        <v>222</v>
      </c>
      <c r="G90" s="237" t="s">
        <v>6551</v>
      </c>
      <c r="H90" s="240" t="s">
        <v>7553</v>
      </c>
      <c r="I90" s="241" t="s">
        <v>222</v>
      </c>
    </row>
    <row r="91" spans="1:9" ht="25.5">
      <c r="A91" s="236">
        <v>150</v>
      </c>
      <c r="B91" s="237" t="s">
        <v>7794</v>
      </c>
      <c r="C91" s="237" t="s">
        <v>7795</v>
      </c>
      <c r="D91" s="237" t="s">
        <v>7796</v>
      </c>
      <c r="E91" s="238" t="s">
        <v>7797</v>
      </c>
      <c r="F91" s="242" t="s">
        <v>222</v>
      </c>
      <c r="G91" s="237" t="s">
        <v>6551</v>
      </c>
      <c r="H91" s="240" t="s">
        <v>7553</v>
      </c>
      <c r="I91" s="241" t="s">
        <v>222</v>
      </c>
    </row>
    <row r="92" spans="1:9">
      <c r="A92" s="236">
        <v>151</v>
      </c>
      <c r="B92" s="237" t="s">
        <v>7798</v>
      </c>
      <c r="C92" s="237" t="s">
        <v>7799</v>
      </c>
      <c r="D92" s="237" t="s">
        <v>7799</v>
      </c>
      <c r="E92" s="238" t="s">
        <v>7799</v>
      </c>
      <c r="F92" s="242" t="s">
        <v>222</v>
      </c>
      <c r="G92" s="237" t="s">
        <v>6551</v>
      </c>
      <c r="H92" s="240" t="s">
        <v>7553</v>
      </c>
      <c r="I92" s="241" t="s">
        <v>222</v>
      </c>
    </row>
    <row r="93" spans="1:9">
      <c r="A93" s="236">
        <v>153</v>
      </c>
      <c r="B93" s="237" t="s">
        <v>192</v>
      </c>
      <c r="C93" s="237" t="s">
        <v>7800</v>
      </c>
      <c r="D93" s="237" t="s">
        <v>7801</v>
      </c>
      <c r="E93" s="238" t="s">
        <v>192</v>
      </c>
      <c r="F93" s="242" t="s">
        <v>222</v>
      </c>
      <c r="G93" s="237" t="s">
        <v>6551</v>
      </c>
      <c r="H93" s="240" t="s">
        <v>7553</v>
      </c>
      <c r="I93" s="241" t="s">
        <v>222</v>
      </c>
    </row>
    <row r="94" spans="1:9">
      <c r="A94" s="236">
        <v>154</v>
      </c>
      <c r="B94" s="237" t="s">
        <v>7802</v>
      </c>
      <c r="C94" s="237" t="s">
        <v>7803</v>
      </c>
      <c r="D94" s="237" t="s">
        <v>7804</v>
      </c>
      <c r="E94" s="238" t="s">
        <v>7805</v>
      </c>
      <c r="F94" s="242" t="s">
        <v>222</v>
      </c>
      <c r="G94" s="237" t="s">
        <v>6551</v>
      </c>
      <c r="H94" s="240" t="s">
        <v>7553</v>
      </c>
      <c r="I94" s="241" t="s">
        <v>222</v>
      </c>
    </row>
    <row r="95" spans="1:9">
      <c r="A95" s="236">
        <v>155</v>
      </c>
      <c r="B95" s="237" t="s">
        <v>7806</v>
      </c>
      <c r="C95" s="237" t="s">
        <v>7807</v>
      </c>
      <c r="D95" s="237" t="s">
        <v>7808</v>
      </c>
      <c r="E95" s="238" t="s">
        <v>196</v>
      </c>
      <c r="F95" s="242" t="s">
        <v>222</v>
      </c>
      <c r="G95" s="237" t="s">
        <v>6551</v>
      </c>
      <c r="H95" s="240" t="s">
        <v>7553</v>
      </c>
      <c r="I95" s="241" t="s">
        <v>222</v>
      </c>
    </row>
    <row r="96" spans="1:9">
      <c r="A96" s="236">
        <v>159</v>
      </c>
      <c r="B96" s="237" t="s">
        <v>7809</v>
      </c>
      <c r="C96" s="237" t="s">
        <v>7810</v>
      </c>
      <c r="D96" s="237" t="s">
        <v>7811</v>
      </c>
      <c r="E96" s="238" t="s">
        <v>7812</v>
      </c>
      <c r="F96" s="242" t="s">
        <v>222</v>
      </c>
      <c r="G96" s="237" t="s">
        <v>6562</v>
      </c>
      <c r="H96" s="240" t="s">
        <v>7553</v>
      </c>
      <c r="I96" s="241" t="s">
        <v>222</v>
      </c>
    </row>
    <row r="97" spans="1:9">
      <c r="A97" s="236">
        <v>160</v>
      </c>
      <c r="B97" s="237" t="s">
        <v>7813</v>
      </c>
      <c r="C97" s="237" t="s">
        <v>7814</v>
      </c>
      <c r="D97" s="237" t="s">
        <v>7815</v>
      </c>
      <c r="E97" s="238" t="s">
        <v>200</v>
      </c>
      <c r="F97" s="242" t="s">
        <v>222</v>
      </c>
      <c r="G97" s="237" t="s">
        <v>6565</v>
      </c>
      <c r="H97" s="240" t="s">
        <v>7553</v>
      </c>
      <c r="I97" s="241" t="s">
        <v>222</v>
      </c>
    </row>
    <row r="98" spans="1:9">
      <c r="A98" s="236">
        <v>161</v>
      </c>
      <c r="B98" s="237" t="s">
        <v>7813</v>
      </c>
      <c r="C98" s="237" t="s">
        <v>7814</v>
      </c>
      <c r="D98" s="237" t="s">
        <v>7815</v>
      </c>
      <c r="E98" s="238" t="s">
        <v>200</v>
      </c>
      <c r="F98" s="242" t="s">
        <v>222</v>
      </c>
      <c r="G98" s="237" t="s">
        <v>6562</v>
      </c>
      <c r="H98" s="240" t="s">
        <v>7553</v>
      </c>
      <c r="I98" s="241" t="s">
        <v>222</v>
      </c>
    </row>
    <row r="99" spans="1:9">
      <c r="A99" s="236">
        <v>167</v>
      </c>
      <c r="B99" s="237" t="s">
        <v>7816</v>
      </c>
      <c r="C99" s="237" t="s">
        <v>7817</v>
      </c>
      <c r="D99" s="237" t="s">
        <v>7817</v>
      </c>
      <c r="E99" s="238" t="s">
        <v>7818</v>
      </c>
      <c r="F99" s="242" t="s">
        <v>222</v>
      </c>
      <c r="G99" s="237" t="s">
        <v>6552</v>
      </c>
      <c r="H99" s="240" t="s">
        <v>7553</v>
      </c>
      <c r="I99" s="241" t="s">
        <v>222</v>
      </c>
    </row>
    <row r="100" spans="1:9">
      <c r="A100" s="236">
        <v>168</v>
      </c>
      <c r="B100" s="237" t="s">
        <v>7816</v>
      </c>
      <c r="C100" s="237" t="s">
        <v>7817</v>
      </c>
      <c r="D100" s="237" t="s">
        <v>7817</v>
      </c>
      <c r="E100" s="238" t="s">
        <v>7818</v>
      </c>
      <c r="F100" s="242" t="s">
        <v>222</v>
      </c>
      <c r="G100" s="237" t="s">
        <v>6551</v>
      </c>
      <c r="H100" s="240" t="s">
        <v>7553</v>
      </c>
      <c r="I100" s="241" t="s">
        <v>222</v>
      </c>
    </row>
    <row r="101" spans="1:9">
      <c r="A101" s="236">
        <v>169</v>
      </c>
      <c r="B101" s="237" t="s">
        <v>7816</v>
      </c>
      <c r="C101" s="237" t="s">
        <v>7817</v>
      </c>
      <c r="D101" s="237" t="s">
        <v>7817</v>
      </c>
      <c r="E101" s="238" t="s">
        <v>7818</v>
      </c>
      <c r="F101" s="242" t="s">
        <v>222</v>
      </c>
      <c r="G101" s="237" t="s">
        <v>6559</v>
      </c>
      <c r="H101" s="240" t="s">
        <v>7553</v>
      </c>
      <c r="I101" s="241" t="s">
        <v>222</v>
      </c>
    </row>
    <row r="102" spans="1:9">
      <c r="A102" s="236">
        <v>171</v>
      </c>
      <c r="B102" s="237" t="s">
        <v>7819</v>
      </c>
      <c r="C102" s="237" t="s">
        <v>7820</v>
      </c>
      <c r="D102" s="237" t="s">
        <v>7821</v>
      </c>
      <c r="E102" s="238" t="s">
        <v>7822</v>
      </c>
      <c r="F102" s="242" t="s">
        <v>222</v>
      </c>
      <c r="G102" s="237" t="s">
        <v>6547</v>
      </c>
      <c r="H102" s="240" t="s">
        <v>7553</v>
      </c>
      <c r="I102" s="241" t="s">
        <v>222</v>
      </c>
    </row>
    <row r="103" spans="1:9">
      <c r="A103" s="236">
        <v>173</v>
      </c>
      <c r="B103" s="238" t="s">
        <v>7823</v>
      </c>
      <c r="C103" s="237" t="s">
        <v>7824</v>
      </c>
      <c r="D103" s="237" t="s">
        <v>7825</v>
      </c>
      <c r="E103" s="238" t="s">
        <v>209</v>
      </c>
      <c r="F103" s="242" t="s">
        <v>222</v>
      </c>
      <c r="G103" s="237" t="s">
        <v>6555</v>
      </c>
      <c r="H103" s="240" t="s">
        <v>7553</v>
      </c>
      <c r="I103" s="241" t="s">
        <v>7242</v>
      </c>
    </row>
    <row r="104" spans="1:9">
      <c r="A104" s="236">
        <v>174</v>
      </c>
      <c r="B104" s="237" t="s">
        <v>7826</v>
      </c>
      <c r="C104" s="237" t="s">
        <v>7827</v>
      </c>
      <c r="D104" s="237" t="s">
        <v>7828</v>
      </c>
      <c r="E104" s="238" t="s">
        <v>211</v>
      </c>
      <c r="F104" s="242" t="s">
        <v>222</v>
      </c>
      <c r="G104" s="237" t="s">
        <v>6555</v>
      </c>
      <c r="H104" s="240" t="s">
        <v>7553</v>
      </c>
      <c r="I104" s="241" t="s">
        <v>7242</v>
      </c>
    </row>
    <row r="105" spans="1:9">
      <c r="A105" s="236">
        <v>180</v>
      </c>
      <c r="B105" s="237" t="s">
        <v>7829</v>
      </c>
      <c r="C105" s="237" t="s">
        <v>7830</v>
      </c>
      <c r="D105" s="237" t="s">
        <v>7831</v>
      </c>
      <c r="E105" s="238" t="s">
        <v>7042</v>
      </c>
      <c r="F105" s="242" t="s">
        <v>222</v>
      </c>
      <c r="G105" s="237" t="s">
        <v>6552</v>
      </c>
      <c r="H105" s="240" t="s">
        <v>7553</v>
      </c>
      <c r="I105" s="241" t="s">
        <v>222</v>
      </c>
    </row>
    <row r="106" spans="1:9">
      <c r="A106" s="236">
        <v>181</v>
      </c>
      <c r="B106" s="237" t="s">
        <v>7829</v>
      </c>
      <c r="C106" s="237" t="s">
        <v>7830</v>
      </c>
      <c r="D106" s="237" t="s">
        <v>7831</v>
      </c>
      <c r="E106" s="238" t="s">
        <v>7042</v>
      </c>
      <c r="F106" s="242" t="s">
        <v>222</v>
      </c>
      <c r="G106" s="237" t="s">
        <v>6553</v>
      </c>
      <c r="H106" s="240" t="s">
        <v>7553</v>
      </c>
      <c r="I106" s="241" t="s">
        <v>222</v>
      </c>
    </row>
    <row r="107" spans="1:9">
      <c r="A107" s="236">
        <v>182</v>
      </c>
      <c r="B107" s="237" t="s">
        <v>7829</v>
      </c>
      <c r="C107" s="237" t="s">
        <v>7830</v>
      </c>
      <c r="D107" s="237" t="s">
        <v>7831</v>
      </c>
      <c r="E107" s="238" t="s">
        <v>7042</v>
      </c>
      <c r="F107" s="242" t="s">
        <v>222</v>
      </c>
      <c r="G107" s="237" t="s">
        <v>6566</v>
      </c>
      <c r="H107" s="240" t="s">
        <v>7553</v>
      </c>
      <c r="I107" s="241" t="s">
        <v>222</v>
      </c>
    </row>
    <row r="108" spans="1:9">
      <c r="A108" s="236">
        <v>183</v>
      </c>
      <c r="B108" s="237" t="s">
        <v>7829</v>
      </c>
      <c r="C108" s="237" t="s">
        <v>7830</v>
      </c>
      <c r="D108" s="237" t="s">
        <v>7831</v>
      </c>
      <c r="E108" s="238" t="s">
        <v>7042</v>
      </c>
      <c r="F108" s="242" t="s">
        <v>222</v>
      </c>
      <c r="G108" s="237" t="s">
        <v>6562</v>
      </c>
      <c r="H108" s="240" t="s">
        <v>7553</v>
      </c>
      <c r="I108" s="241" t="s">
        <v>222</v>
      </c>
    </row>
    <row r="109" spans="1:9">
      <c r="A109" s="236">
        <v>186</v>
      </c>
      <c r="B109" s="238" t="s">
        <v>7832</v>
      </c>
      <c r="C109" s="237" t="s">
        <v>7833</v>
      </c>
      <c r="D109" s="237" t="s">
        <v>7834</v>
      </c>
      <c r="E109" s="238" t="s">
        <v>219</v>
      </c>
      <c r="F109" s="242" t="s">
        <v>222</v>
      </c>
      <c r="G109" s="237" t="s">
        <v>6562</v>
      </c>
      <c r="H109" s="240" t="s">
        <v>7553</v>
      </c>
      <c r="I109" s="241" t="s">
        <v>222</v>
      </c>
    </row>
    <row r="110" spans="1:9">
      <c r="A110" s="236">
        <v>190</v>
      </c>
      <c r="B110" s="237" t="s">
        <v>7835</v>
      </c>
      <c r="C110" s="237" t="s">
        <v>7836</v>
      </c>
      <c r="D110" s="237" t="s">
        <v>7837</v>
      </c>
      <c r="E110" s="238" t="s">
        <v>7838</v>
      </c>
      <c r="F110" s="243" t="s">
        <v>222</v>
      </c>
      <c r="G110" s="240" t="s">
        <v>7553</v>
      </c>
      <c r="H110" s="240" t="s">
        <v>7553</v>
      </c>
      <c r="I110" s="240" t="s">
        <v>7553</v>
      </c>
    </row>
    <row r="111" spans="1:9">
      <c r="A111" s="236">
        <v>191</v>
      </c>
      <c r="B111" s="237" t="s">
        <v>7839</v>
      </c>
      <c r="C111" s="237" t="s">
        <v>7840</v>
      </c>
      <c r="D111" s="237" t="s">
        <v>7841</v>
      </c>
      <c r="E111" s="238" t="s">
        <v>225</v>
      </c>
      <c r="F111" s="242" t="s">
        <v>222</v>
      </c>
      <c r="G111" s="237" t="s">
        <v>6549</v>
      </c>
      <c r="H111" s="240" t="s">
        <v>7553</v>
      </c>
      <c r="I111" s="241" t="s">
        <v>7242</v>
      </c>
    </row>
    <row r="112" spans="1:9">
      <c r="A112" s="236">
        <v>192</v>
      </c>
      <c r="B112" s="237" t="s">
        <v>7842</v>
      </c>
      <c r="C112" s="237" t="s">
        <v>7843</v>
      </c>
      <c r="D112" s="237" t="s">
        <v>7844</v>
      </c>
      <c r="E112" s="238" t="s">
        <v>227</v>
      </c>
      <c r="F112" s="242" t="s">
        <v>222</v>
      </c>
      <c r="G112" s="237" t="s">
        <v>6560</v>
      </c>
      <c r="H112" s="240" t="s">
        <v>7553</v>
      </c>
      <c r="I112" s="241" t="s">
        <v>222</v>
      </c>
    </row>
    <row r="113" spans="1:9">
      <c r="A113" s="236">
        <v>193</v>
      </c>
      <c r="B113" s="237" t="s">
        <v>7845</v>
      </c>
      <c r="C113" s="237" t="s">
        <v>7843</v>
      </c>
      <c r="D113" s="237" t="s">
        <v>7844</v>
      </c>
      <c r="E113" s="238" t="s">
        <v>227</v>
      </c>
      <c r="F113" s="242" t="s">
        <v>222</v>
      </c>
      <c r="G113" s="237" t="s">
        <v>6555</v>
      </c>
      <c r="H113" s="240" t="s">
        <v>7553</v>
      </c>
      <c r="I113" s="241" t="s">
        <v>7242</v>
      </c>
    </row>
    <row r="114" spans="1:9">
      <c r="A114" s="236">
        <v>194</v>
      </c>
      <c r="B114" s="237" t="s">
        <v>7846</v>
      </c>
      <c r="C114" s="237" t="s">
        <v>7847</v>
      </c>
      <c r="D114" s="237" t="s">
        <v>7848</v>
      </c>
      <c r="E114" s="238" t="s">
        <v>7099</v>
      </c>
      <c r="F114" s="242" t="s">
        <v>222</v>
      </c>
      <c r="G114" s="237" t="s">
        <v>6560</v>
      </c>
      <c r="H114" s="240" t="s">
        <v>7553</v>
      </c>
      <c r="I114" s="241" t="s">
        <v>222</v>
      </c>
    </row>
    <row r="115" spans="1:9">
      <c r="A115" s="236">
        <v>195</v>
      </c>
      <c r="B115" s="237" t="s">
        <v>7846</v>
      </c>
      <c r="C115" s="237" t="s">
        <v>7847</v>
      </c>
      <c r="D115" s="237" t="s">
        <v>7848</v>
      </c>
      <c r="E115" s="238" t="s">
        <v>7099</v>
      </c>
      <c r="F115" s="242" t="s">
        <v>222</v>
      </c>
      <c r="G115" s="237" t="s">
        <v>6548</v>
      </c>
      <c r="H115" s="240" t="s">
        <v>7553</v>
      </c>
      <c r="I115" s="241" t="s">
        <v>222</v>
      </c>
    </row>
    <row r="116" spans="1:9">
      <c r="A116" s="236">
        <v>196</v>
      </c>
      <c r="B116" s="237" t="s">
        <v>7849</v>
      </c>
      <c r="C116" s="237" t="s">
        <v>7850</v>
      </c>
      <c r="D116" s="237" t="s">
        <v>7851</v>
      </c>
      <c r="E116" s="238" t="s">
        <v>233</v>
      </c>
      <c r="F116" s="242" t="s">
        <v>222</v>
      </c>
      <c r="G116" s="237" t="s">
        <v>6560</v>
      </c>
      <c r="H116" s="240" t="s">
        <v>7553</v>
      </c>
      <c r="I116" s="241" t="s">
        <v>222</v>
      </c>
    </row>
    <row r="117" spans="1:9">
      <c r="A117" s="236">
        <v>197</v>
      </c>
      <c r="B117" s="237" t="s">
        <v>7849</v>
      </c>
      <c r="C117" s="237" t="s">
        <v>7850</v>
      </c>
      <c r="D117" s="237" t="s">
        <v>7851</v>
      </c>
      <c r="E117" s="238" t="s">
        <v>233</v>
      </c>
      <c r="F117" s="242" t="s">
        <v>222</v>
      </c>
      <c r="G117" s="237" t="s">
        <v>6549</v>
      </c>
      <c r="H117" s="240" t="s">
        <v>7553</v>
      </c>
      <c r="I117" s="241" t="s">
        <v>7242</v>
      </c>
    </row>
    <row r="118" spans="1:9">
      <c r="A118" s="236">
        <v>204</v>
      </c>
      <c r="B118" s="237" t="s">
        <v>7852</v>
      </c>
      <c r="C118" s="237" t="s">
        <v>7853</v>
      </c>
      <c r="D118" s="237" t="s">
        <v>7854</v>
      </c>
      <c r="E118" s="238" t="s">
        <v>236</v>
      </c>
      <c r="F118" s="242" t="s">
        <v>222</v>
      </c>
      <c r="G118" s="237" t="s">
        <v>6554</v>
      </c>
      <c r="H118" s="240" t="s">
        <v>7553</v>
      </c>
      <c r="I118" s="241" t="s">
        <v>222</v>
      </c>
    </row>
    <row r="119" spans="1:9">
      <c r="A119" s="236">
        <v>207</v>
      </c>
      <c r="B119" s="237" t="s">
        <v>238</v>
      </c>
      <c r="C119" s="237" t="s">
        <v>7855</v>
      </c>
      <c r="D119" s="237" t="s">
        <v>7856</v>
      </c>
      <c r="E119" s="238" t="s">
        <v>238</v>
      </c>
      <c r="F119" s="242" t="s">
        <v>222</v>
      </c>
      <c r="G119" s="237" t="s">
        <v>6551</v>
      </c>
      <c r="H119" s="240" t="s">
        <v>7553</v>
      </c>
      <c r="I119" s="241" t="s">
        <v>222</v>
      </c>
    </row>
    <row r="120" spans="1:9">
      <c r="A120" s="236">
        <v>208</v>
      </c>
      <c r="B120" s="237" t="s">
        <v>7857</v>
      </c>
      <c r="C120" s="237" t="s">
        <v>7858</v>
      </c>
      <c r="D120" s="237" t="s">
        <v>7859</v>
      </c>
      <c r="E120" s="238" t="s">
        <v>240</v>
      </c>
      <c r="F120" s="242" t="s">
        <v>222</v>
      </c>
      <c r="G120" s="237" t="s">
        <v>6551</v>
      </c>
      <c r="H120" s="240" t="s">
        <v>7553</v>
      </c>
      <c r="I120" s="241" t="s">
        <v>222</v>
      </c>
    </row>
    <row r="121" spans="1:9">
      <c r="A121" s="236">
        <v>209</v>
      </c>
      <c r="B121" s="237" t="s">
        <v>7860</v>
      </c>
      <c r="C121" s="237" t="s">
        <v>7861</v>
      </c>
      <c r="D121" s="237" t="s">
        <v>7862</v>
      </c>
      <c r="E121" s="238" t="s">
        <v>7863</v>
      </c>
      <c r="F121" s="242" t="s">
        <v>222</v>
      </c>
      <c r="G121" s="237" t="s">
        <v>6551</v>
      </c>
      <c r="H121" s="240" t="s">
        <v>7553</v>
      </c>
      <c r="I121" s="241" t="s">
        <v>222</v>
      </c>
    </row>
    <row r="122" spans="1:9">
      <c r="A122" s="236">
        <v>212</v>
      </c>
      <c r="B122" s="237" t="s">
        <v>7864</v>
      </c>
      <c r="C122" s="237" t="s">
        <v>7865</v>
      </c>
      <c r="D122" s="237" t="s">
        <v>7866</v>
      </c>
      <c r="E122" s="238" t="s">
        <v>246</v>
      </c>
      <c r="F122" s="242" t="s">
        <v>222</v>
      </c>
      <c r="G122" s="237" t="s">
        <v>6548</v>
      </c>
      <c r="H122" s="240" t="s">
        <v>7553</v>
      </c>
      <c r="I122" s="241" t="s">
        <v>222</v>
      </c>
    </row>
    <row r="123" spans="1:9">
      <c r="A123" s="236">
        <v>213</v>
      </c>
      <c r="B123" s="237" t="s">
        <v>248</v>
      </c>
      <c r="C123" s="237" t="s">
        <v>7867</v>
      </c>
      <c r="D123" s="237" t="s">
        <v>7868</v>
      </c>
      <c r="E123" s="238" t="s">
        <v>248</v>
      </c>
      <c r="F123" s="242" t="s">
        <v>222</v>
      </c>
      <c r="G123" s="237" t="s">
        <v>6551</v>
      </c>
      <c r="H123" s="240" t="s">
        <v>7553</v>
      </c>
      <c r="I123" s="241" t="s">
        <v>222</v>
      </c>
    </row>
    <row r="124" spans="1:9">
      <c r="A124" s="236">
        <v>214</v>
      </c>
      <c r="B124" s="237" t="s">
        <v>7869</v>
      </c>
      <c r="C124" s="237" t="s">
        <v>7870</v>
      </c>
      <c r="D124" s="237" t="s">
        <v>7871</v>
      </c>
      <c r="E124" s="238" t="s">
        <v>7872</v>
      </c>
      <c r="F124" s="242" t="s">
        <v>222</v>
      </c>
      <c r="G124" s="237" t="s">
        <v>6551</v>
      </c>
      <c r="H124" s="240" t="s">
        <v>7553</v>
      </c>
      <c r="I124" s="241" t="s">
        <v>222</v>
      </c>
    </row>
    <row r="125" spans="1:9">
      <c r="A125" s="236">
        <v>215</v>
      </c>
      <c r="B125" s="237" t="s">
        <v>7873</v>
      </c>
      <c r="C125" s="237" t="s">
        <v>7874</v>
      </c>
      <c r="D125" s="237" t="s">
        <v>7875</v>
      </c>
      <c r="E125" s="238" t="s">
        <v>7876</v>
      </c>
      <c r="F125" s="242" t="s">
        <v>222</v>
      </c>
      <c r="G125" s="237" t="s">
        <v>6551</v>
      </c>
      <c r="H125" s="240" t="s">
        <v>7553</v>
      </c>
      <c r="I125" s="241" t="s">
        <v>222</v>
      </c>
    </row>
    <row r="126" spans="1:9">
      <c r="A126" s="236">
        <v>216</v>
      </c>
      <c r="B126" s="237" t="s">
        <v>254</v>
      </c>
      <c r="C126" s="237" t="s">
        <v>254</v>
      </c>
      <c r="D126" s="237" t="s">
        <v>7877</v>
      </c>
      <c r="E126" s="238" t="s">
        <v>254</v>
      </c>
      <c r="F126" s="242" t="s">
        <v>222</v>
      </c>
      <c r="G126" s="237" t="s">
        <v>6551</v>
      </c>
      <c r="H126" s="240" t="s">
        <v>7553</v>
      </c>
      <c r="I126" s="241" t="s">
        <v>222</v>
      </c>
    </row>
    <row r="127" spans="1:9">
      <c r="A127" s="236">
        <v>217</v>
      </c>
      <c r="B127" s="237" t="s">
        <v>256</v>
      </c>
      <c r="C127" s="237" t="s">
        <v>7878</v>
      </c>
      <c r="D127" s="237" t="s">
        <v>7879</v>
      </c>
      <c r="E127" s="238" t="s">
        <v>256</v>
      </c>
      <c r="F127" s="242" t="s">
        <v>222</v>
      </c>
      <c r="G127" s="237" t="s">
        <v>6551</v>
      </c>
      <c r="H127" s="240" t="s">
        <v>7553</v>
      </c>
      <c r="I127" s="241" t="s">
        <v>222</v>
      </c>
    </row>
    <row r="128" spans="1:9">
      <c r="A128" s="236">
        <v>218</v>
      </c>
      <c r="B128" s="237" t="s">
        <v>258</v>
      </c>
      <c r="C128" s="237" t="s">
        <v>7880</v>
      </c>
      <c r="D128" s="237" t="s">
        <v>7881</v>
      </c>
      <c r="E128" s="238" t="s">
        <v>258</v>
      </c>
      <c r="F128" s="242" t="s">
        <v>222</v>
      </c>
      <c r="G128" s="237" t="s">
        <v>6551</v>
      </c>
      <c r="H128" s="240" t="s">
        <v>7553</v>
      </c>
      <c r="I128" s="241" t="s">
        <v>222</v>
      </c>
    </row>
    <row r="129" spans="1:9" ht="25.5">
      <c r="A129" s="236">
        <v>219</v>
      </c>
      <c r="B129" s="237" t="s">
        <v>7882</v>
      </c>
      <c r="C129" s="237" t="s">
        <v>7883</v>
      </c>
      <c r="D129" s="237" t="s">
        <v>7884</v>
      </c>
      <c r="E129" s="238" t="s">
        <v>7885</v>
      </c>
      <c r="F129" s="242" t="s">
        <v>222</v>
      </c>
      <c r="G129" s="237" t="s">
        <v>6551</v>
      </c>
      <c r="H129" s="240" t="s">
        <v>7553</v>
      </c>
      <c r="I129" s="241" t="s">
        <v>222</v>
      </c>
    </row>
    <row r="130" spans="1:9">
      <c r="A130" s="236">
        <v>220</v>
      </c>
      <c r="B130" s="237" t="s">
        <v>7886</v>
      </c>
      <c r="C130" s="237" t="s">
        <v>7887</v>
      </c>
      <c r="D130" s="237" t="s">
        <v>7888</v>
      </c>
      <c r="E130" s="238" t="s">
        <v>7889</v>
      </c>
      <c r="F130" s="242" t="s">
        <v>222</v>
      </c>
      <c r="G130" s="237" t="s">
        <v>6551</v>
      </c>
      <c r="H130" s="240" t="s">
        <v>7553</v>
      </c>
      <c r="I130" s="241" t="s">
        <v>222</v>
      </c>
    </row>
    <row r="131" spans="1:9">
      <c r="A131" s="236">
        <v>221</v>
      </c>
      <c r="B131" s="237" t="s">
        <v>7890</v>
      </c>
      <c r="C131" s="237" t="s">
        <v>7891</v>
      </c>
      <c r="D131" s="237" t="s">
        <v>7892</v>
      </c>
      <c r="E131" s="238" t="s">
        <v>7893</v>
      </c>
      <c r="F131" s="242" t="s">
        <v>222</v>
      </c>
      <c r="G131" s="237" t="s">
        <v>6551</v>
      </c>
      <c r="H131" s="240" t="s">
        <v>7553</v>
      </c>
      <c r="I131" s="241" t="s">
        <v>222</v>
      </c>
    </row>
    <row r="132" spans="1:9">
      <c r="A132" s="236">
        <v>222</v>
      </c>
      <c r="B132" s="237" t="s">
        <v>7894</v>
      </c>
      <c r="C132" s="237" t="s">
        <v>7895</v>
      </c>
      <c r="D132" s="237" t="s">
        <v>7896</v>
      </c>
      <c r="E132" s="238" t="s">
        <v>267</v>
      </c>
      <c r="F132" s="242" t="s">
        <v>222</v>
      </c>
      <c r="G132" s="237" t="s">
        <v>6551</v>
      </c>
      <c r="H132" s="240" t="s">
        <v>7553</v>
      </c>
      <c r="I132" s="241" t="s">
        <v>222</v>
      </c>
    </row>
    <row r="133" spans="1:9" ht="25.5">
      <c r="A133" s="236">
        <v>224</v>
      </c>
      <c r="B133" s="237" t="s">
        <v>7897</v>
      </c>
      <c r="C133" s="237" t="s">
        <v>7898</v>
      </c>
      <c r="D133" s="237" t="s">
        <v>7899</v>
      </c>
      <c r="E133" s="238" t="s">
        <v>7900</v>
      </c>
      <c r="F133" s="242" t="s">
        <v>222</v>
      </c>
      <c r="G133" s="237" t="s">
        <v>6561</v>
      </c>
      <c r="H133" s="240" t="s">
        <v>7553</v>
      </c>
      <c r="I133" s="241" t="s">
        <v>7678</v>
      </c>
    </row>
    <row r="134" spans="1:9" ht="25.5">
      <c r="A134" s="236">
        <v>225</v>
      </c>
      <c r="B134" s="238" t="s">
        <v>7901</v>
      </c>
      <c r="C134" s="237" t="s">
        <v>7902</v>
      </c>
      <c r="D134" s="237" t="s">
        <v>7903</v>
      </c>
      <c r="E134" s="238" t="s">
        <v>271</v>
      </c>
      <c r="F134" s="242" t="s">
        <v>222</v>
      </c>
      <c r="G134" s="237" t="s">
        <v>6558</v>
      </c>
      <c r="H134" s="240" t="s">
        <v>7553</v>
      </c>
      <c r="I134" s="241" t="s">
        <v>222</v>
      </c>
    </row>
    <row r="135" spans="1:9" ht="25.5">
      <c r="A135" s="236">
        <v>226</v>
      </c>
      <c r="B135" s="237" t="s">
        <v>7904</v>
      </c>
      <c r="C135" s="237" t="s">
        <v>7905</v>
      </c>
      <c r="D135" s="237" t="s">
        <v>7906</v>
      </c>
      <c r="E135" s="238" t="s">
        <v>7907</v>
      </c>
      <c r="F135" s="242" t="s">
        <v>222</v>
      </c>
      <c r="G135" s="237" t="s">
        <v>6551</v>
      </c>
      <c r="H135" s="240" t="s">
        <v>7553</v>
      </c>
      <c r="I135" s="241" t="s">
        <v>222</v>
      </c>
    </row>
    <row r="136" spans="1:9">
      <c r="A136" s="236">
        <v>234</v>
      </c>
      <c r="B136" s="237" t="s">
        <v>7908</v>
      </c>
      <c r="C136" s="237" t="s">
        <v>7909</v>
      </c>
      <c r="D136" s="237" t="s">
        <v>7910</v>
      </c>
      <c r="E136" s="238" t="s">
        <v>7911</v>
      </c>
      <c r="F136" s="242" t="s">
        <v>222</v>
      </c>
      <c r="G136" s="237" t="s">
        <v>6562</v>
      </c>
      <c r="H136" s="240" t="s">
        <v>7553</v>
      </c>
      <c r="I136" s="241" t="s">
        <v>222</v>
      </c>
    </row>
    <row r="137" spans="1:9">
      <c r="A137" s="236">
        <v>235</v>
      </c>
      <c r="B137" s="237" t="s">
        <v>7912</v>
      </c>
      <c r="C137" s="237" t="s">
        <v>7913</v>
      </c>
      <c r="D137" s="237" t="s">
        <v>7914</v>
      </c>
      <c r="E137" s="238" t="s">
        <v>7915</v>
      </c>
      <c r="F137" s="242" t="s">
        <v>222</v>
      </c>
      <c r="G137" s="237" t="s">
        <v>6562</v>
      </c>
      <c r="H137" s="240" t="s">
        <v>7553</v>
      </c>
      <c r="I137" s="241" t="s">
        <v>222</v>
      </c>
    </row>
    <row r="138" spans="1:9">
      <c r="A138" s="236">
        <v>236</v>
      </c>
      <c r="B138" s="237" t="s">
        <v>7916</v>
      </c>
      <c r="C138" s="237" t="s">
        <v>7917</v>
      </c>
      <c r="D138" s="237" t="s">
        <v>7918</v>
      </c>
      <c r="E138" s="238" t="s">
        <v>7919</v>
      </c>
      <c r="F138" s="242" t="s">
        <v>222</v>
      </c>
      <c r="G138" s="237" t="s">
        <v>6562</v>
      </c>
      <c r="H138" s="240" t="s">
        <v>7553</v>
      </c>
      <c r="I138" s="241" t="s">
        <v>222</v>
      </c>
    </row>
    <row r="139" spans="1:9">
      <c r="A139" s="236">
        <v>237</v>
      </c>
      <c r="B139" s="237" t="s">
        <v>7920</v>
      </c>
      <c r="C139" s="237" t="s">
        <v>7921</v>
      </c>
      <c r="D139" s="237" t="s">
        <v>7922</v>
      </c>
      <c r="E139" s="238" t="s">
        <v>281</v>
      </c>
      <c r="F139" s="242" t="s">
        <v>222</v>
      </c>
      <c r="G139" s="237" t="s">
        <v>6563</v>
      </c>
      <c r="H139" s="240" t="s">
        <v>7553</v>
      </c>
      <c r="I139" s="241" t="s">
        <v>7242</v>
      </c>
    </row>
    <row r="140" spans="1:9">
      <c r="A140" s="236">
        <v>238</v>
      </c>
      <c r="B140" s="237" t="s">
        <v>7923</v>
      </c>
      <c r="C140" s="237" t="s">
        <v>7924</v>
      </c>
      <c r="D140" s="237" t="s">
        <v>7925</v>
      </c>
      <c r="E140" s="238" t="s">
        <v>283</v>
      </c>
      <c r="F140" s="242" t="s">
        <v>222</v>
      </c>
      <c r="G140" s="237" t="s">
        <v>6547</v>
      </c>
      <c r="H140" s="240" t="s">
        <v>7553</v>
      </c>
      <c r="I140" s="241" t="s">
        <v>222</v>
      </c>
    </row>
    <row r="141" spans="1:9">
      <c r="A141" s="236">
        <v>240</v>
      </c>
      <c r="B141" s="237" t="s">
        <v>7923</v>
      </c>
      <c r="C141" s="237" t="s">
        <v>7924</v>
      </c>
      <c r="D141" s="237" t="s">
        <v>7925</v>
      </c>
      <c r="E141" s="238" t="s">
        <v>283</v>
      </c>
      <c r="F141" s="242" t="s">
        <v>222</v>
      </c>
      <c r="G141" s="237" t="s">
        <v>6548</v>
      </c>
      <c r="H141" s="240" t="s">
        <v>7553</v>
      </c>
      <c r="I141" s="241" t="s">
        <v>222</v>
      </c>
    </row>
    <row r="142" spans="1:9">
      <c r="A142" s="236">
        <v>241</v>
      </c>
      <c r="B142" s="237" t="s">
        <v>7926</v>
      </c>
      <c r="C142" s="237" t="s">
        <v>7927</v>
      </c>
      <c r="D142" s="237" t="s">
        <v>7928</v>
      </c>
      <c r="E142" s="238" t="s">
        <v>286</v>
      </c>
      <c r="F142" s="242" t="s">
        <v>222</v>
      </c>
      <c r="G142" s="237" t="s">
        <v>6551</v>
      </c>
      <c r="H142" s="240" t="s">
        <v>7553</v>
      </c>
      <c r="I142" s="241" t="s">
        <v>222</v>
      </c>
    </row>
    <row r="143" spans="1:9">
      <c r="A143" s="236">
        <v>242</v>
      </c>
      <c r="B143" s="237" t="s">
        <v>7929</v>
      </c>
      <c r="C143" s="237" t="s">
        <v>7930</v>
      </c>
      <c r="D143" s="237" t="s">
        <v>7931</v>
      </c>
      <c r="E143" s="238" t="s">
        <v>288</v>
      </c>
      <c r="F143" s="242" t="s">
        <v>222</v>
      </c>
      <c r="G143" s="237" t="s">
        <v>6562</v>
      </c>
      <c r="H143" s="240" t="s">
        <v>7553</v>
      </c>
      <c r="I143" s="241" t="s">
        <v>222</v>
      </c>
    </row>
    <row r="144" spans="1:9">
      <c r="A144" s="236">
        <v>243</v>
      </c>
      <c r="B144" s="237" t="s">
        <v>7932</v>
      </c>
      <c r="C144" s="237" t="s">
        <v>7933</v>
      </c>
      <c r="D144" s="237" t="s">
        <v>7934</v>
      </c>
      <c r="E144" s="238" t="s">
        <v>7935</v>
      </c>
      <c r="F144" s="242" t="s">
        <v>222</v>
      </c>
      <c r="G144" s="237" t="s">
        <v>6567</v>
      </c>
      <c r="H144" s="240" t="s">
        <v>7553</v>
      </c>
      <c r="I144" s="241" t="s">
        <v>222</v>
      </c>
    </row>
    <row r="145" spans="1:9">
      <c r="A145" s="236">
        <v>244</v>
      </c>
      <c r="B145" s="237" t="s">
        <v>7932</v>
      </c>
      <c r="C145" s="237" t="s">
        <v>7933</v>
      </c>
      <c r="D145" s="237" t="s">
        <v>7934</v>
      </c>
      <c r="E145" s="238" t="s">
        <v>7935</v>
      </c>
      <c r="F145" s="242" t="s">
        <v>222</v>
      </c>
      <c r="G145" s="237" t="s">
        <v>6568</v>
      </c>
      <c r="H145" s="240" t="s">
        <v>7553</v>
      </c>
      <c r="I145" s="241" t="s">
        <v>222</v>
      </c>
    </row>
    <row r="146" spans="1:9">
      <c r="A146" s="236">
        <v>245</v>
      </c>
      <c r="B146" s="237" t="s">
        <v>7936</v>
      </c>
      <c r="C146" s="237" t="s">
        <v>7937</v>
      </c>
      <c r="D146" s="237" t="s">
        <v>7938</v>
      </c>
      <c r="E146" s="238" t="s">
        <v>7939</v>
      </c>
      <c r="F146" s="242" t="s">
        <v>222</v>
      </c>
      <c r="G146" s="237" t="s">
        <v>6567</v>
      </c>
      <c r="H146" s="240" t="s">
        <v>7553</v>
      </c>
      <c r="I146" s="241" t="s">
        <v>222</v>
      </c>
    </row>
    <row r="147" spans="1:9">
      <c r="A147" s="236">
        <v>246</v>
      </c>
      <c r="B147" s="237" t="s">
        <v>7936</v>
      </c>
      <c r="C147" s="237" t="s">
        <v>7937</v>
      </c>
      <c r="D147" s="237" t="s">
        <v>7940</v>
      </c>
      <c r="E147" s="238" t="s">
        <v>7939</v>
      </c>
      <c r="F147" s="242" t="s">
        <v>222</v>
      </c>
      <c r="G147" s="237" t="s">
        <v>6568</v>
      </c>
      <c r="H147" s="240" t="s">
        <v>7553</v>
      </c>
      <c r="I147" s="241" t="s">
        <v>222</v>
      </c>
    </row>
    <row r="148" spans="1:9">
      <c r="A148" s="236">
        <v>247</v>
      </c>
      <c r="B148" s="237" t="s">
        <v>7557</v>
      </c>
      <c r="C148" s="237" t="s">
        <v>7558</v>
      </c>
      <c r="D148" s="237" t="s">
        <v>7559</v>
      </c>
      <c r="E148" s="238" t="s">
        <v>7072</v>
      </c>
      <c r="F148" s="242" t="s">
        <v>222</v>
      </c>
      <c r="G148" s="237" t="s">
        <v>6569</v>
      </c>
      <c r="H148" s="240" t="s">
        <v>7553</v>
      </c>
      <c r="I148" s="241" t="s">
        <v>222</v>
      </c>
    </row>
    <row r="149" spans="1:9">
      <c r="A149" s="236">
        <v>248</v>
      </c>
      <c r="B149" s="237" t="s">
        <v>7941</v>
      </c>
      <c r="C149" s="237" t="s">
        <v>7942</v>
      </c>
      <c r="D149" s="237" t="s">
        <v>7943</v>
      </c>
      <c r="E149" s="238" t="s">
        <v>7944</v>
      </c>
      <c r="F149" s="242" t="s">
        <v>222</v>
      </c>
      <c r="G149" s="237" t="s">
        <v>6570</v>
      </c>
      <c r="H149" s="240" t="s">
        <v>7553</v>
      </c>
      <c r="I149" s="241" t="s">
        <v>222</v>
      </c>
    </row>
    <row r="150" spans="1:9">
      <c r="A150" s="236">
        <v>249</v>
      </c>
      <c r="B150" s="237" t="s">
        <v>7941</v>
      </c>
      <c r="C150" s="237" t="s">
        <v>7942</v>
      </c>
      <c r="D150" s="237" t="s">
        <v>7943</v>
      </c>
      <c r="E150" s="238" t="s">
        <v>7944</v>
      </c>
      <c r="F150" s="242" t="s">
        <v>222</v>
      </c>
      <c r="G150" s="237" t="s">
        <v>6571</v>
      </c>
      <c r="H150" s="240" t="s">
        <v>7553</v>
      </c>
      <c r="I150" s="241" t="s">
        <v>222</v>
      </c>
    </row>
    <row r="151" spans="1:9">
      <c r="A151" s="236">
        <v>250</v>
      </c>
      <c r="B151" s="237" t="s">
        <v>7945</v>
      </c>
      <c r="C151" s="237" t="s">
        <v>7946</v>
      </c>
      <c r="D151" s="237" t="s">
        <v>7947</v>
      </c>
      <c r="E151" s="238" t="s">
        <v>7948</v>
      </c>
      <c r="F151" s="242" t="s">
        <v>222</v>
      </c>
      <c r="G151" s="237" t="s">
        <v>6571</v>
      </c>
      <c r="H151" s="240" t="s">
        <v>7553</v>
      </c>
      <c r="I151" s="241" t="s">
        <v>222</v>
      </c>
    </row>
    <row r="152" spans="1:9">
      <c r="A152" s="236">
        <v>254</v>
      </c>
      <c r="B152" s="237" t="s">
        <v>7819</v>
      </c>
      <c r="C152" s="237" t="s">
        <v>7820</v>
      </c>
      <c r="D152" s="237" t="s">
        <v>7821</v>
      </c>
      <c r="E152" s="238" t="s">
        <v>7822</v>
      </c>
      <c r="F152" s="242" t="s">
        <v>222</v>
      </c>
      <c r="G152" s="237" t="s">
        <v>6548</v>
      </c>
      <c r="H152" s="240" t="s">
        <v>7553</v>
      </c>
      <c r="I152" s="241" t="s">
        <v>222</v>
      </c>
    </row>
    <row r="153" spans="1:9">
      <c r="A153" s="236">
        <v>255</v>
      </c>
      <c r="B153" s="237" t="s">
        <v>7611</v>
      </c>
      <c r="C153" s="237" t="s">
        <v>7612</v>
      </c>
      <c r="D153" s="237" t="s">
        <v>7613</v>
      </c>
      <c r="E153" s="238" t="s">
        <v>7949</v>
      </c>
      <c r="F153" s="242" t="s">
        <v>222</v>
      </c>
      <c r="G153" s="237" t="s">
        <v>6572</v>
      </c>
      <c r="H153" s="240" t="s">
        <v>7553</v>
      </c>
      <c r="I153" s="241" t="s">
        <v>7242</v>
      </c>
    </row>
    <row r="154" spans="1:9">
      <c r="A154" s="236">
        <v>257</v>
      </c>
      <c r="B154" s="237" t="s">
        <v>7728</v>
      </c>
      <c r="C154" s="237" t="s">
        <v>7729</v>
      </c>
      <c r="D154" s="237" t="s">
        <v>7730</v>
      </c>
      <c r="E154" s="238" t="s">
        <v>145</v>
      </c>
      <c r="F154" s="242" t="s">
        <v>222</v>
      </c>
      <c r="G154" s="237" t="s">
        <v>6572</v>
      </c>
      <c r="H154" s="240" t="s">
        <v>7553</v>
      </c>
      <c r="I154" s="241" t="s">
        <v>7242</v>
      </c>
    </row>
    <row r="155" spans="1:9">
      <c r="A155" s="236">
        <v>266</v>
      </c>
      <c r="B155" s="237" t="s">
        <v>7950</v>
      </c>
      <c r="C155" s="237" t="s">
        <v>7951</v>
      </c>
      <c r="D155" s="237" t="s">
        <v>7951</v>
      </c>
      <c r="E155" s="238" t="s">
        <v>7951</v>
      </c>
      <c r="F155" s="242" t="s">
        <v>222</v>
      </c>
      <c r="G155" s="237" t="s">
        <v>6551</v>
      </c>
      <c r="H155" s="240" t="s">
        <v>7553</v>
      </c>
      <c r="I155" s="241" t="s">
        <v>222</v>
      </c>
    </row>
    <row r="156" spans="1:9">
      <c r="A156" s="236">
        <v>267</v>
      </c>
      <c r="B156" s="237" t="s">
        <v>7607</v>
      </c>
      <c r="C156" s="237" t="s">
        <v>7608</v>
      </c>
      <c r="D156" s="237" t="s">
        <v>7609</v>
      </c>
      <c r="E156" s="238" t="s">
        <v>7610</v>
      </c>
      <c r="F156" s="242" t="s">
        <v>222</v>
      </c>
      <c r="G156" s="237" t="s">
        <v>6572</v>
      </c>
      <c r="H156" s="240" t="s">
        <v>7553</v>
      </c>
      <c r="I156" s="241" t="s">
        <v>7242</v>
      </c>
    </row>
    <row r="157" spans="1:9" ht="25.5">
      <c r="A157" s="236">
        <v>268</v>
      </c>
      <c r="B157" s="238" t="s">
        <v>7952</v>
      </c>
      <c r="C157" s="237" t="s">
        <v>7902</v>
      </c>
      <c r="D157" s="237" t="s">
        <v>7903</v>
      </c>
      <c r="E157" s="238" t="s">
        <v>271</v>
      </c>
      <c r="F157" s="242" t="s">
        <v>222</v>
      </c>
      <c r="G157" s="237" t="s">
        <v>6564</v>
      </c>
      <c r="H157" s="240" t="s">
        <v>7553</v>
      </c>
      <c r="I157" s="241" t="s">
        <v>222</v>
      </c>
    </row>
    <row r="158" spans="1:9">
      <c r="A158" s="236">
        <v>271</v>
      </c>
      <c r="B158" s="237" t="s">
        <v>7953</v>
      </c>
      <c r="C158" s="237" t="s">
        <v>7954</v>
      </c>
      <c r="D158" s="237" t="s">
        <v>7955</v>
      </c>
      <c r="E158" s="238" t="s">
        <v>311</v>
      </c>
      <c r="F158" s="242" t="s">
        <v>222</v>
      </c>
      <c r="G158" s="237" t="s">
        <v>6565</v>
      </c>
      <c r="H158" s="240" t="s">
        <v>7553</v>
      </c>
      <c r="I158" s="241" t="s">
        <v>222</v>
      </c>
    </row>
    <row r="159" spans="1:9">
      <c r="A159" s="236">
        <v>272</v>
      </c>
      <c r="B159" s="237" t="s">
        <v>7953</v>
      </c>
      <c r="C159" s="237" t="s">
        <v>7954</v>
      </c>
      <c r="D159" s="237" t="s">
        <v>7955</v>
      </c>
      <c r="E159" s="238" t="s">
        <v>311</v>
      </c>
      <c r="F159" s="242" t="s">
        <v>222</v>
      </c>
      <c r="G159" s="237" t="s">
        <v>6562</v>
      </c>
      <c r="H159" s="240" t="s">
        <v>7553</v>
      </c>
      <c r="I159" s="241" t="s">
        <v>222</v>
      </c>
    </row>
    <row r="160" spans="1:9">
      <c r="A160" s="236">
        <v>275</v>
      </c>
      <c r="B160" s="237" t="s">
        <v>7956</v>
      </c>
      <c r="C160" s="237" t="s">
        <v>7957</v>
      </c>
      <c r="D160" s="237" t="s">
        <v>7958</v>
      </c>
      <c r="E160" s="238" t="s">
        <v>314</v>
      </c>
      <c r="F160" s="242" t="s">
        <v>222</v>
      </c>
      <c r="G160" s="237" t="s">
        <v>6562</v>
      </c>
      <c r="H160" s="240" t="s">
        <v>7553</v>
      </c>
      <c r="I160" s="241" t="s">
        <v>222</v>
      </c>
    </row>
    <row r="161" spans="1:9">
      <c r="A161" s="236">
        <v>276</v>
      </c>
      <c r="B161" s="237" t="s">
        <v>7956</v>
      </c>
      <c r="C161" s="237" t="s">
        <v>7957</v>
      </c>
      <c r="D161" s="237" t="s">
        <v>7958</v>
      </c>
      <c r="E161" s="238" t="s">
        <v>314</v>
      </c>
      <c r="F161" s="242" t="s">
        <v>222</v>
      </c>
      <c r="G161" s="237" t="s">
        <v>5984</v>
      </c>
      <c r="H161" s="240" t="s">
        <v>7553</v>
      </c>
      <c r="I161" s="241" t="s">
        <v>7242</v>
      </c>
    </row>
    <row r="162" spans="1:9">
      <c r="A162" s="236">
        <v>277</v>
      </c>
      <c r="B162" s="237" t="s">
        <v>7959</v>
      </c>
      <c r="C162" s="237" t="s">
        <v>7960</v>
      </c>
      <c r="D162" s="237" t="s">
        <v>7961</v>
      </c>
      <c r="E162" s="238" t="s">
        <v>317</v>
      </c>
      <c r="F162" s="242" t="s">
        <v>222</v>
      </c>
      <c r="G162" s="237" t="s">
        <v>6562</v>
      </c>
      <c r="H162" s="240" t="s">
        <v>7553</v>
      </c>
      <c r="I162" s="241" t="s">
        <v>222</v>
      </c>
    </row>
    <row r="163" spans="1:9">
      <c r="A163" s="236">
        <v>278</v>
      </c>
      <c r="B163" s="237" t="s">
        <v>7959</v>
      </c>
      <c r="C163" s="237" t="s">
        <v>7960</v>
      </c>
      <c r="D163" s="237" t="s">
        <v>7961</v>
      </c>
      <c r="E163" s="238" t="s">
        <v>317</v>
      </c>
      <c r="F163" s="242" t="s">
        <v>222</v>
      </c>
      <c r="G163" s="237" t="s">
        <v>5984</v>
      </c>
      <c r="H163" s="240" t="s">
        <v>7553</v>
      </c>
      <c r="I163" s="241" t="s">
        <v>7242</v>
      </c>
    </row>
    <row r="164" spans="1:9">
      <c r="A164" s="236">
        <v>279</v>
      </c>
      <c r="B164" s="237" t="s">
        <v>7929</v>
      </c>
      <c r="C164" s="237" t="s">
        <v>7930</v>
      </c>
      <c r="D164" s="237" t="s">
        <v>7931</v>
      </c>
      <c r="E164" s="238" t="s">
        <v>288</v>
      </c>
      <c r="F164" s="242" t="s">
        <v>222</v>
      </c>
      <c r="G164" s="237" t="s">
        <v>6565</v>
      </c>
      <c r="H164" s="240" t="s">
        <v>7553</v>
      </c>
      <c r="I164" s="241" t="s">
        <v>222</v>
      </c>
    </row>
    <row r="165" spans="1:9">
      <c r="A165" s="236">
        <v>280</v>
      </c>
      <c r="B165" s="238" t="s">
        <v>7832</v>
      </c>
      <c r="C165" s="237" t="s">
        <v>7833</v>
      </c>
      <c r="D165" s="237" t="s">
        <v>7834</v>
      </c>
      <c r="E165" s="238" t="s">
        <v>219</v>
      </c>
      <c r="F165" s="242" t="s">
        <v>222</v>
      </c>
      <c r="G165" s="237" t="s">
        <v>6565</v>
      </c>
      <c r="H165" s="240" t="s">
        <v>7553</v>
      </c>
      <c r="I165" s="241" t="s">
        <v>222</v>
      </c>
    </row>
    <row r="166" spans="1:9">
      <c r="A166" s="236">
        <v>281</v>
      </c>
      <c r="B166" s="238" t="s">
        <v>7832</v>
      </c>
      <c r="C166" s="237" t="s">
        <v>7833</v>
      </c>
      <c r="D166" s="237" t="s">
        <v>7834</v>
      </c>
      <c r="E166" s="238" t="s">
        <v>219</v>
      </c>
      <c r="F166" s="242" t="s">
        <v>222</v>
      </c>
      <c r="G166" s="237" t="s">
        <v>6573</v>
      </c>
      <c r="H166" s="240" t="s">
        <v>7553</v>
      </c>
      <c r="I166" s="241" t="s">
        <v>222</v>
      </c>
    </row>
    <row r="167" spans="1:9">
      <c r="A167" s="236">
        <v>282</v>
      </c>
      <c r="B167" s="237" t="s">
        <v>7962</v>
      </c>
      <c r="C167" s="237" t="s">
        <v>7963</v>
      </c>
      <c r="D167" s="237" t="s">
        <v>7964</v>
      </c>
      <c r="E167" s="238" t="s">
        <v>7965</v>
      </c>
      <c r="F167" s="242" t="s">
        <v>222</v>
      </c>
      <c r="G167" s="237" t="s">
        <v>6551</v>
      </c>
      <c r="H167" s="240" t="s">
        <v>7553</v>
      </c>
      <c r="I167" s="241" t="s">
        <v>222</v>
      </c>
    </row>
    <row r="168" spans="1:9" ht="25.5">
      <c r="A168" s="236">
        <v>283</v>
      </c>
      <c r="B168" s="238" t="s">
        <v>7966</v>
      </c>
      <c r="C168" s="237" t="s">
        <v>7621</v>
      </c>
      <c r="D168" s="237" t="s">
        <v>7622</v>
      </c>
      <c r="E168" s="238" t="s">
        <v>7095</v>
      </c>
      <c r="F168" s="242" t="s">
        <v>222</v>
      </c>
      <c r="G168" s="237" t="s">
        <v>6559</v>
      </c>
      <c r="H168" s="240" t="s">
        <v>7553</v>
      </c>
      <c r="I168" s="241" t="s">
        <v>222</v>
      </c>
    </row>
    <row r="169" spans="1:9">
      <c r="A169" s="236">
        <v>284</v>
      </c>
      <c r="B169" s="237" t="s">
        <v>7967</v>
      </c>
      <c r="C169" s="237" t="s">
        <v>7968</v>
      </c>
      <c r="D169" s="237" t="s">
        <v>7969</v>
      </c>
      <c r="E169" s="238" t="s">
        <v>7967</v>
      </c>
      <c r="F169" s="242" t="s">
        <v>222</v>
      </c>
      <c r="G169" s="237" t="s">
        <v>6551</v>
      </c>
      <c r="H169" s="240" t="s">
        <v>7553</v>
      </c>
      <c r="I169" s="241" t="s">
        <v>222</v>
      </c>
    </row>
    <row r="170" spans="1:9">
      <c r="A170" s="236">
        <v>285</v>
      </c>
      <c r="B170" s="237" t="s">
        <v>7967</v>
      </c>
      <c r="C170" s="237" t="s">
        <v>7968</v>
      </c>
      <c r="D170" s="237" t="s">
        <v>7968</v>
      </c>
      <c r="E170" s="238" t="s">
        <v>7967</v>
      </c>
      <c r="F170" s="242" t="s">
        <v>222</v>
      </c>
      <c r="G170" s="237" t="s">
        <v>6559</v>
      </c>
      <c r="H170" s="240" t="s">
        <v>7553</v>
      </c>
      <c r="I170" s="241" t="s">
        <v>222</v>
      </c>
    </row>
    <row r="171" spans="1:9">
      <c r="A171" s="236">
        <v>286</v>
      </c>
      <c r="B171" s="237" t="s">
        <v>7970</v>
      </c>
      <c r="C171" s="237" t="s">
        <v>7971</v>
      </c>
      <c r="D171" s="237" t="s">
        <v>7972</v>
      </c>
      <c r="E171" s="238" t="s">
        <v>7973</v>
      </c>
      <c r="F171" s="242" t="s">
        <v>222</v>
      </c>
      <c r="G171" s="237" t="s">
        <v>6551</v>
      </c>
      <c r="H171" s="240" t="s">
        <v>7553</v>
      </c>
      <c r="I171" s="241" t="s">
        <v>222</v>
      </c>
    </row>
    <row r="172" spans="1:9">
      <c r="A172" s="236">
        <v>287</v>
      </c>
      <c r="B172" s="237" t="s">
        <v>7970</v>
      </c>
      <c r="C172" s="237" t="s">
        <v>7971</v>
      </c>
      <c r="D172" s="237" t="s">
        <v>7972</v>
      </c>
      <c r="E172" s="238" t="s">
        <v>7973</v>
      </c>
      <c r="F172" s="242" t="s">
        <v>222</v>
      </c>
      <c r="G172" s="237" t="s">
        <v>6559</v>
      </c>
      <c r="H172" s="240" t="s">
        <v>7553</v>
      </c>
      <c r="I172" s="241" t="s">
        <v>222</v>
      </c>
    </row>
    <row r="173" spans="1:9">
      <c r="A173" s="236">
        <v>288</v>
      </c>
      <c r="B173" s="237" t="s">
        <v>7920</v>
      </c>
      <c r="C173" s="237" t="s">
        <v>7921</v>
      </c>
      <c r="D173" s="237" t="s">
        <v>7922</v>
      </c>
      <c r="E173" s="238" t="s">
        <v>281</v>
      </c>
      <c r="F173" s="242" t="s">
        <v>222</v>
      </c>
      <c r="G173" s="237" t="s">
        <v>6551</v>
      </c>
      <c r="H173" s="240" t="s">
        <v>7553</v>
      </c>
      <c r="I173" s="241" t="s">
        <v>222</v>
      </c>
    </row>
    <row r="174" spans="1:9">
      <c r="A174" s="236">
        <v>289</v>
      </c>
      <c r="B174" s="237" t="s">
        <v>7650</v>
      </c>
      <c r="C174" s="237" t="s">
        <v>7651</v>
      </c>
      <c r="D174" s="237" t="s">
        <v>7652</v>
      </c>
      <c r="E174" s="238" t="s">
        <v>7653</v>
      </c>
      <c r="F174" s="242" t="s">
        <v>222</v>
      </c>
      <c r="G174" s="237" t="s">
        <v>6563</v>
      </c>
      <c r="H174" s="240" t="s">
        <v>7553</v>
      </c>
      <c r="I174" s="241" t="s">
        <v>7242</v>
      </c>
    </row>
    <row r="175" spans="1:9">
      <c r="A175" s="236">
        <v>290</v>
      </c>
      <c r="B175" s="237" t="s">
        <v>7650</v>
      </c>
      <c r="C175" s="237" t="s">
        <v>7716</v>
      </c>
      <c r="D175" s="237" t="s">
        <v>7652</v>
      </c>
      <c r="E175" s="238" t="s">
        <v>7653</v>
      </c>
      <c r="F175" s="242" t="s">
        <v>222</v>
      </c>
      <c r="G175" s="237" t="s">
        <v>6551</v>
      </c>
      <c r="H175" s="240" t="s">
        <v>7553</v>
      </c>
      <c r="I175" s="241" t="s">
        <v>222</v>
      </c>
    </row>
    <row r="176" spans="1:9">
      <c r="A176" s="236">
        <v>291</v>
      </c>
      <c r="B176" s="237" t="s">
        <v>7614</v>
      </c>
      <c r="C176" s="237" t="s">
        <v>7615</v>
      </c>
      <c r="D176" s="237" t="s">
        <v>7616</v>
      </c>
      <c r="E176" s="238" t="s">
        <v>7614</v>
      </c>
      <c r="F176" s="242" t="s">
        <v>222</v>
      </c>
      <c r="G176" s="237" t="s">
        <v>6554</v>
      </c>
      <c r="H176" s="240" t="s">
        <v>7553</v>
      </c>
      <c r="I176" s="241" t="s">
        <v>222</v>
      </c>
    </row>
    <row r="177" spans="1:9">
      <c r="A177" s="236">
        <v>292</v>
      </c>
      <c r="B177" s="237" t="s">
        <v>7967</v>
      </c>
      <c r="C177" s="237" t="s">
        <v>7968</v>
      </c>
      <c r="D177" s="237" t="s">
        <v>7968</v>
      </c>
      <c r="E177" s="238" t="s">
        <v>7967</v>
      </c>
      <c r="F177" s="242" t="s">
        <v>222</v>
      </c>
      <c r="G177" s="237" t="s">
        <v>6552</v>
      </c>
      <c r="H177" s="240" t="s">
        <v>7553</v>
      </c>
      <c r="I177" s="241" t="s">
        <v>222</v>
      </c>
    </row>
    <row r="178" spans="1:9">
      <c r="A178" s="236">
        <v>293</v>
      </c>
      <c r="B178" s="237" t="s">
        <v>7967</v>
      </c>
      <c r="C178" s="237" t="s">
        <v>7968</v>
      </c>
      <c r="D178" s="237" t="s">
        <v>7968</v>
      </c>
      <c r="E178" s="238" t="s">
        <v>7967</v>
      </c>
      <c r="F178" s="242" t="s">
        <v>222</v>
      </c>
      <c r="G178" s="237" t="s">
        <v>6554</v>
      </c>
      <c r="H178" s="240" t="s">
        <v>7553</v>
      </c>
      <c r="I178" s="241" t="s">
        <v>222</v>
      </c>
    </row>
    <row r="179" spans="1:9">
      <c r="A179" s="236">
        <v>294</v>
      </c>
      <c r="B179" s="237" t="s">
        <v>7063</v>
      </c>
      <c r="C179" s="237" t="s">
        <v>7774</v>
      </c>
      <c r="D179" s="237" t="s">
        <v>7774</v>
      </c>
      <c r="E179" s="238" t="s">
        <v>7063</v>
      </c>
      <c r="F179" s="242" t="s">
        <v>222</v>
      </c>
      <c r="G179" s="237" t="s">
        <v>6554</v>
      </c>
      <c r="H179" s="240" t="s">
        <v>7553</v>
      </c>
      <c r="I179" s="241" t="s">
        <v>222</v>
      </c>
    </row>
    <row r="180" spans="1:9">
      <c r="A180" s="236">
        <v>295</v>
      </c>
      <c r="B180" s="237" t="s">
        <v>7974</v>
      </c>
      <c r="C180" s="237" t="s">
        <v>7830</v>
      </c>
      <c r="D180" s="237" t="s">
        <v>7831</v>
      </c>
      <c r="E180" s="238" t="s">
        <v>7042</v>
      </c>
      <c r="F180" s="242" t="s">
        <v>222</v>
      </c>
      <c r="G180" s="237" t="s">
        <v>6554</v>
      </c>
      <c r="H180" s="240" t="s">
        <v>7553</v>
      </c>
      <c r="I180" s="241" t="s">
        <v>222</v>
      </c>
    </row>
    <row r="181" spans="1:9">
      <c r="A181" s="236">
        <v>296</v>
      </c>
      <c r="B181" s="237" t="s">
        <v>7852</v>
      </c>
      <c r="C181" s="237" t="s">
        <v>7853</v>
      </c>
      <c r="D181" s="237" t="s">
        <v>7854</v>
      </c>
      <c r="E181" s="238" t="s">
        <v>236</v>
      </c>
      <c r="F181" s="242" t="s">
        <v>222</v>
      </c>
      <c r="G181" s="237" t="s">
        <v>6552</v>
      </c>
      <c r="H181" s="240" t="s">
        <v>7553</v>
      </c>
      <c r="I181" s="241" t="s">
        <v>222</v>
      </c>
    </row>
    <row r="182" spans="1:9">
      <c r="A182" s="236">
        <v>297</v>
      </c>
      <c r="B182" s="237" t="s">
        <v>7819</v>
      </c>
      <c r="C182" s="237" t="s">
        <v>7820</v>
      </c>
      <c r="D182" s="237" t="s">
        <v>7821</v>
      </c>
      <c r="E182" s="238" t="s">
        <v>7822</v>
      </c>
      <c r="F182" s="242" t="s">
        <v>222</v>
      </c>
      <c r="G182" s="237" t="s">
        <v>6549</v>
      </c>
      <c r="H182" s="240" t="s">
        <v>7553</v>
      </c>
      <c r="I182" s="241" t="s">
        <v>7242</v>
      </c>
    </row>
    <row r="183" spans="1:9">
      <c r="A183" s="236">
        <v>299</v>
      </c>
      <c r="B183" s="237" t="s">
        <v>7617</v>
      </c>
      <c r="C183" s="237" t="s">
        <v>7618</v>
      </c>
      <c r="D183" s="237" t="s">
        <v>7619</v>
      </c>
      <c r="E183" s="238" t="s">
        <v>64</v>
      </c>
      <c r="F183" s="242" t="s">
        <v>222</v>
      </c>
      <c r="G183" s="237" t="s">
        <v>6548</v>
      </c>
      <c r="H183" s="240" t="s">
        <v>7553</v>
      </c>
      <c r="I183" s="241" t="s">
        <v>222</v>
      </c>
    </row>
    <row r="184" spans="1:9">
      <c r="A184" s="236">
        <v>300</v>
      </c>
      <c r="B184" s="237" t="s">
        <v>7557</v>
      </c>
      <c r="C184" s="237" t="s">
        <v>7558</v>
      </c>
      <c r="D184" s="237" t="s">
        <v>7559</v>
      </c>
      <c r="E184" s="238" t="s">
        <v>7072</v>
      </c>
      <c r="F184" s="242" t="s">
        <v>222</v>
      </c>
      <c r="G184" s="237" t="s">
        <v>6549</v>
      </c>
      <c r="H184" s="240" t="s">
        <v>7553</v>
      </c>
      <c r="I184" s="241" t="s">
        <v>7242</v>
      </c>
    </row>
    <row r="185" spans="1:9" ht="38.25">
      <c r="A185" s="236">
        <v>301</v>
      </c>
      <c r="B185" s="237" t="s">
        <v>7585</v>
      </c>
      <c r="C185" s="237" t="s">
        <v>7586</v>
      </c>
      <c r="D185" s="237" t="s">
        <v>7587</v>
      </c>
      <c r="E185" s="238" t="s">
        <v>7588</v>
      </c>
      <c r="F185" s="242" t="s">
        <v>222</v>
      </c>
      <c r="G185" s="237" t="s">
        <v>6549</v>
      </c>
      <c r="H185" s="240" t="s">
        <v>7553</v>
      </c>
      <c r="I185" s="241" t="s">
        <v>7975</v>
      </c>
    </row>
    <row r="186" spans="1:9">
      <c r="A186" s="236">
        <v>303</v>
      </c>
      <c r="B186" s="237" t="s">
        <v>7584</v>
      </c>
      <c r="C186" s="237" t="s">
        <v>7581</v>
      </c>
      <c r="D186" s="237" t="s">
        <v>7582</v>
      </c>
      <c r="E186" s="238" t="s">
        <v>7070</v>
      </c>
      <c r="F186" s="242" t="s">
        <v>222</v>
      </c>
      <c r="G186" s="237" t="s">
        <v>6549</v>
      </c>
      <c r="H186" s="240" t="s">
        <v>7553</v>
      </c>
      <c r="I186" s="241" t="s">
        <v>7242</v>
      </c>
    </row>
    <row r="187" spans="1:9" ht="25.5">
      <c r="A187" s="236">
        <v>303</v>
      </c>
      <c r="B187" s="237" t="s">
        <v>7584</v>
      </c>
      <c r="C187" s="237" t="s">
        <v>7581</v>
      </c>
      <c r="D187" s="237" t="s">
        <v>7582</v>
      </c>
      <c r="E187" s="238" t="s">
        <v>7070</v>
      </c>
      <c r="F187" s="242" t="s">
        <v>222</v>
      </c>
      <c r="G187" s="237" t="s">
        <v>6549</v>
      </c>
      <c r="H187" s="240" t="s">
        <v>7553</v>
      </c>
      <c r="I187" s="241" t="s">
        <v>7976</v>
      </c>
    </row>
    <row r="188" spans="1:9">
      <c r="A188" s="236">
        <v>305</v>
      </c>
      <c r="B188" s="237" t="s">
        <v>7977</v>
      </c>
      <c r="C188" s="237" t="s">
        <v>7707</v>
      </c>
      <c r="D188" s="237" t="s">
        <v>7708</v>
      </c>
      <c r="E188" s="238" t="s">
        <v>131</v>
      </c>
      <c r="F188" s="242" t="s">
        <v>222</v>
      </c>
      <c r="G188" s="237" t="s">
        <v>6548</v>
      </c>
      <c r="H188" s="240" t="s">
        <v>7553</v>
      </c>
      <c r="I188" s="241" t="s">
        <v>222</v>
      </c>
    </row>
    <row r="189" spans="1:9">
      <c r="A189" s="236">
        <v>306</v>
      </c>
      <c r="B189" s="237" t="s">
        <v>7864</v>
      </c>
      <c r="C189" s="237" t="s">
        <v>7865</v>
      </c>
      <c r="D189" s="237" t="s">
        <v>7866</v>
      </c>
      <c r="E189" s="238" t="s">
        <v>246</v>
      </c>
      <c r="F189" s="242" t="s">
        <v>222</v>
      </c>
      <c r="G189" s="237" t="s">
        <v>6549</v>
      </c>
      <c r="H189" s="240" t="s">
        <v>7553</v>
      </c>
      <c r="I189" s="241" t="s">
        <v>7242</v>
      </c>
    </row>
    <row r="190" spans="1:9">
      <c r="A190" s="236">
        <v>312</v>
      </c>
      <c r="B190" s="237" t="s">
        <v>7635</v>
      </c>
      <c r="C190" s="237" t="s">
        <v>7636</v>
      </c>
      <c r="D190" s="237" t="s">
        <v>7637</v>
      </c>
      <c r="E190" s="238" t="s">
        <v>79</v>
      </c>
      <c r="F190" s="242" t="s">
        <v>222</v>
      </c>
      <c r="G190" s="237" t="s">
        <v>6549</v>
      </c>
      <c r="H190" s="240" t="s">
        <v>7553</v>
      </c>
      <c r="I190" s="241" t="s">
        <v>7242</v>
      </c>
    </row>
    <row r="191" spans="1:9">
      <c r="A191" s="236">
        <v>313</v>
      </c>
      <c r="B191" s="237" t="s">
        <v>7849</v>
      </c>
      <c r="C191" s="237" t="s">
        <v>7850</v>
      </c>
      <c r="D191" s="237" t="s">
        <v>7851</v>
      </c>
      <c r="E191" s="238" t="s">
        <v>233</v>
      </c>
      <c r="F191" s="242" t="s">
        <v>222</v>
      </c>
      <c r="G191" s="237" t="s">
        <v>6547</v>
      </c>
      <c r="H191" s="240" t="s">
        <v>7553</v>
      </c>
      <c r="I191" s="241" t="s">
        <v>222</v>
      </c>
    </row>
    <row r="192" spans="1:9">
      <c r="A192" s="236">
        <v>314</v>
      </c>
      <c r="B192" s="237" t="s">
        <v>7745</v>
      </c>
      <c r="C192" s="237" t="s">
        <v>7746</v>
      </c>
      <c r="D192" s="237" t="s">
        <v>7747</v>
      </c>
      <c r="E192" s="238" t="s">
        <v>157</v>
      </c>
      <c r="F192" s="242" t="s">
        <v>222</v>
      </c>
      <c r="G192" s="237" t="s">
        <v>6547</v>
      </c>
      <c r="H192" s="240" t="s">
        <v>7553</v>
      </c>
      <c r="I192" s="241" t="s">
        <v>222</v>
      </c>
    </row>
    <row r="193" spans="1:9">
      <c r="A193" s="236">
        <v>315</v>
      </c>
      <c r="B193" s="237" t="s">
        <v>7745</v>
      </c>
      <c r="C193" s="237" t="s">
        <v>7746</v>
      </c>
      <c r="D193" s="237" t="s">
        <v>7747</v>
      </c>
      <c r="E193" s="238" t="s">
        <v>157</v>
      </c>
      <c r="F193" s="242" t="s">
        <v>222</v>
      </c>
      <c r="G193" s="237" t="s">
        <v>6548</v>
      </c>
      <c r="H193" s="240" t="s">
        <v>7553</v>
      </c>
      <c r="I193" s="241" t="s">
        <v>222</v>
      </c>
    </row>
    <row r="194" spans="1:9">
      <c r="A194" s="236">
        <v>316</v>
      </c>
      <c r="B194" s="237" t="s">
        <v>7978</v>
      </c>
      <c r="C194" s="237" t="s">
        <v>7979</v>
      </c>
      <c r="D194" s="237" t="s">
        <v>7980</v>
      </c>
      <c r="E194" s="238" t="s">
        <v>354</v>
      </c>
      <c r="F194" s="242" t="s">
        <v>222</v>
      </c>
      <c r="G194" s="237" t="s">
        <v>6548</v>
      </c>
      <c r="H194" s="240" t="s">
        <v>7553</v>
      </c>
      <c r="I194" s="241" t="s">
        <v>222</v>
      </c>
    </row>
    <row r="195" spans="1:9">
      <c r="A195" s="236">
        <v>317</v>
      </c>
      <c r="B195" s="237" t="s">
        <v>7978</v>
      </c>
      <c r="C195" s="237" t="s">
        <v>7979</v>
      </c>
      <c r="D195" s="237" t="s">
        <v>7980</v>
      </c>
      <c r="E195" s="238" t="s">
        <v>354</v>
      </c>
      <c r="F195" s="242" t="s">
        <v>222</v>
      </c>
      <c r="G195" s="237" t="s">
        <v>6549</v>
      </c>
      <c r="H195" s="240" t="s">
        <v>7553</v>
      </c>
      <c r="I195" s="241" t="s">
        <v>7242</v>
      </c>
    </row>
    <row r="196" spans="1:9">
      <c r="A196" s="236">
        <v>318</v>
      </c>
      <c r="B196" s="237" t="s">
        <v>7731</v>
      </c>
      <c r="C196" s="237" t="s">
        <v>7732</v>
      </c>
      <c r="D196" s="237" t="s">
        <v>7733</v>
      </c>
      <c r="E196" s="238" t="s">
        <v>7734</v>
      </c>
      <c r="F196" s="242" t="s">
        <v>222</v>
      </c>
      <c r="G196" s="237" t="s">
        <v>6548</v>
      </c>
      <c r="H196" s="240" t="s">
        <v>7553</v>
      </c>
      <c r="I196" s="241" t="s">
        <v>222</v>
      </c>
    </row>
    <row r="197" spans="1:9">
      <c r="A197" s="236">
        <v>319</v>
      </c>
      <c r="B197" s="237" t="s">
        <v>7981</v>
      </c>
      <c r="C197" s="237" t="s">
        <v>7982</v>
      </c>
      <c r="D197" s="237" t="s">
        <v>7983</v>
      </c>
      <c r="E197" s="238" t="s">
        <v>359</v>
      </c>
      <c r="F197" s="242" t="s">
        <v>222</v>
      </c>
      <c r="G197" s="237" t="s">
        <v>6548</v>
      </c>
      <c r="H197" s="240" t="s">
        <v>7553</v>
      </c>
      <c r="I197" s="241" t="s">
        <v>222</v>
      </c>
    </row>
    <row r="198" spans="1:9">
      <c r="A198" s="236">
        <v>320</v>
      </c>
      <c r="B198" s="237" t="s">
        <v>7981</v>
      </c>
      <c r="C198" s="237" t="s">
        <v>7982</v>
      </c>
      <c r="D198" s="237" t="s">
        <v>7983</v>
      </c>
      <c r="E198" s="238" t="s">
        <v>359</v>
      </c>
      <c r="F198" s="242" t="s">
        <v>222</v>
      </c>
      <c r="G198" s="237" t="s">
        <v>6549</v>
      </c>
      <c r="H198" s="240" t="s">
        <v>7553</v>
      </c>
      <c r="I198" s="241" t="s">
        <v>7242</v>
      </c>
    </row>
    <row r="199" spans="1:9">
      <c r="A199" s="236">
        <v>321</v>
      </c>
      <c r="B199" s="237" t="s">
        <v>7554</v>
      </c>
      <c r="C199" s="237" t="s">
        <v>7555</v>
      </c>
      <c r="D199" s="237" t="s">
        <v>7556</v>
      </c>
      <c r="E199" s="238" t="s">
        <v>7554</v>
      </c>
      <c r="F199" s="242" t="s">
        <v>222</v>
      </c>
      <c r="G199" s="237" t="s">
        <v>6566</v>
      </c>
      <c r="H199" s="240" t="s">
        <v>7553</v>
      </c>
      <c r="I199" s="241" t="s">
        <v>222</v>
      </c>
    </row>
    <row r="200" spans="1:9">
      <c r="A200" s="236">
        <v>322</v>
      </c>
      <c r="B200" s="238" t="s">
        <v>7984</v>
      </c>
      <c r="C200" s="238" t="s">
        <v>7946</v>
      </c>
      <c r="D200" s="237" t="s">
        <v>7947</v>
      </c>
      <c r="E200" s="238" t="s">
        <v>7948</v>
      </c>
      <c r="F200" s="242" t="s">
        <v>222</v>
      </c>
      <c r="G200" s="237" t="s">
        <v>6570</v>
      </c>
      <c r="H200" s="240" t="s">
        <v>7553</v>
      </c>
      <c r="I200" s="241" t="s">
        <v>222</v>
      </c>
    </row>
    <row r="201" spans="1:9">
      <c r="A201" s="236">
        <v>323</v>
      </c>
      <c r="B201" s="237" t="s">
        <v>7956</v>
      </c>
      <c r="C201" s="237" t="s">
        <v>7957</v>
      </c>
      <c r="D201" s="237" t="s">
        <v>7958</v>
      </c>
      <c r="E201" s="238" t="s">
        <v>314</v>
      </c>
      <c r="F201" s="242" t="s">
        <v>222</v>
      </c>
      <c r="G201" s="237" t="s">
        <v>6555</v>
      </c>
      <c r="H201" s="240" t="s">
        <v>7553</v>
      </c>
      <c r="I201" s="241" t="s">
        <v>7242</v>
      </c>
    </row>
    <row r="202" spans="1:9">
      <c r="A202" s="236">
        <v>324</v>
      </c>
      <c r="B202" s="237" t="s">
        <v>7816</v>
      </c>
      <c r="C202" s="237" t="s">
        <v>7817</v>
      </c>
      <c r="D202" s="237" t="s">
        <v>7817</v>
      </c>
      <c r="E202" s="238" t="s">
        <v>7818</v>
      </c>
      <c r="F202" s="242" t="s">
        <v>222</v>
      </c>
      <c r="G202" s="237" t="s">
        <v>6554</v>
      </c>
      <c r="H202" s="240" t="s">
        <v>7553</v>
      </c>
      <c r="I202" s="241" t="s">
        <v>222</v>
      </c>
    </row>
    <row r="203" spans="1:9">
      <c r="A203" s="236">
        <v>325</v>
      </c>
      <c r="B203" s="237" t="s">
        <v>7745</v>
      </c>
      <c r="C203" s="237" t="s">
        <v>7746</v>
      </c>
      <c r="D203" s="237" t="s">
        <v>7747</v>
      </c>
      <c r="E203" s="238" t="s">
        <v>157</v>
      </c>
      <c r="F203" s="242" t="s">
        <v>222</v>
      </c>
      <c r="G203" s="237" t="s">
        <v>6549</v>
      </c>
      <c r="H203" s="240" t="s">
        <v>7553</v>
      </c>
      <c r="I203" s="241" t="s">
        <v>7242</v>
      </c>
    </row>
    <row r="204" spans="1:9">
      <c r="A204" s="236">
        <v>326</v>
      </c>
      <c r="B204" s="237" t="s">
        <v>7985</v>
      </c>
      <c r="C204" s="237" t="s">
        <v>7569</v>
      </c>
      <c r="D204" s="237" t="s">
        <v>7570</v>
      </c>
      <c r="E204" s="238" t="s">
        <v>7571</v>
      </c>
      <c r="F204" s="242" t="s">
        <v>222</v>
      </c>
      <c r="G204" s="237" t="s">
        <v>6565</v>
      </c>
      <c r="H204" s="240" t="s">
        <v>7553</v>
      </c>
      <c r="I204" s="241" t="s">
        <v>222</v>
      </c>
    </row>
    <row r="205" spans="1:9">
      <c r="A205" s="236">
        <v>327</v>
      </c>
      <c r="B205" s="237" t="s">
        <v>7986</v>
      </c>
      <c r="C205" s="237" t="s">
        <v>7569</v>
      </c>
      <c r="D205" s="237" t="s">
        <v>7570</v>
      </c>
      <c r="E205" s="238" t="s">
        <v>7571</v>
      </c>
      <c r="F205" s="242" t="s">
        <v>222</v>
      </c>
      <c r="G205" s="237" t="s">
        <v>6562</v>
      </c>
      <c r="H205" s="240" t="s">
        <v>7553</v>
      </c>
      <c r="I205" s="241" t="s">
        <v>222</v>
      </c>
    </row>
    <row r="206" spans="1:9">
      <c r="A206" s="236">
        <v>327</v>
      </c>
      <c r="B206" s="238" t="s">
        <v>7572</v>
      </c>
      <c r="C206" s="238" t="s">
        <v>7573</v>
      </c>
      <c r="D206" s="238" t="s">
        <v>7574</v>
      </c>
      <c r="E206" s="238" t="s">
        <v>7575</v>
      </c>
      <c r="F206" s="242" t="s">
        <v>222</v>
      </c>
      <c r="G206" s="237" t="s">
        <v>6562</v>
      </c>
      <c r="H206" s="240" t="s">
        <v>7553</v>
      </c>
      <c r="I206" s="241" t="s">
        <v>222</v>
      </c>
    </row>
    <row r="207" spans="1:9">
      <c r="A207" s="236">
        <v>328</v>
      </c>
      <c r="B207" s="237" t="s">
        <v>7987</v>
      </c>
      <c r="C207" s="237" t="s">
        <v>7562</v>
      </c>
      <c r="D207" s="237" t="s">
        <v>7563</v>
      </c>
      <c r="E207" s="238" t="s">
        <v>7564</v>
      </c>
      <c r="F207" s="242" t="s">
        <v>222</v>
      </c>
      <c r="G207" s="237" t="s">
        <v>6573</v>
      </c>
      <c r="H207" s="240" t="s">
        <v>7553</v>
      </c>
      <c r="I207" s="241" t="s">
        <v>222</v>
      </c>
    </row>
    <row r="208" spans="1:9">
      <c r="A208" s="236">
        <v>329</v>
      </c>
      <c r="B208" s="237" t="s">
        <v>7100</v>
      </c>
      <c r="C208" s="237" t="s">
        <v>7988</v>
      </c>
      <c r="D208" s="237" t="s">
        <v>7989</v>
      </c>
      <c r="E208" s="238" t="s">
        <v>7100</v>
      </c>
      <c r="F208" s="242" t="s">
        <v>222</v>
      </c>
      <c r="G208" s="237" t="s">
        <v>6553</v>
      </c>
      <c r="H208" s="240" t="s">
        <v>7553</v>
      </c>
      <c r="I208" s="241" t="s">
        <v>222</v>
      </c>
    </row>
    <row r="209" spans="1:9">
      <c r="A209" s="236">
        <v>330</v>
      </c>
      <c r="B209" s="237" t="s">
        <v>7100</v>
      </c>
      <c r="C209" s="237" t="s">
        <v>7988</v>
      </c>
      <c r="D209" s="237" t="s">
        <v>7989</v>
      </c>
      <c r="E209" s="238" t="s">
        <v>7100</v>
      </c>
      <c r="F209" s="242" t="s">
        <v>222</v>
      </c>
      <c r="G209" s="237" t="s">
        <v>6552</v>
      </c>
      <c r="H209" s="240" t="s">
        <v>7553</v>
      </c>
      <c r="I209" s="241" t="s">
        <v>222</v>
      </c>
    </row>
    <row r="210" spans="1:9" ht="25.5">
      <c r="A210" s="236">
        <v>331</v>
      </c>
      <c r="B210" s="237" t="s">
        <v>7990</v>
      </c>
      <c r="C210" s="237" t="s">
        <v>7991</v>
      </c>
      <c r="D210" s="237" t="s">
        <v>7693</v>
      </c>
      <c r="E210" s="238" t="s">
        <v>119</v>
      </c>
      <c r="F210" s="242" t="s">
        <v>222</v>
      </c>
      <c r="G210" s="237" t="s">
        <v>6574</v>
      </c>
      <c r="H210" s="240" t="s">
        <v>7553</v>
      </c>
      <c r="I210" s="241" t="s">
        <v>7243</v>
      </c>
    </row>
    <row r="211" spans="1:9" ht="25.5">
      <c r="A211" s="236">
        <v>332</v>
      </c>
      <c r="B211" s="237" t="s">
        <v>7992</v>
      </c>
      <c r="C211" s="237" t="s">
        <v>7993</v>
      </c>
      <c r="D211" s="237" t="s">
        <v>7928</v>
      </c>
      <c r="E211" s="238" t="s">
        <v>286</v>
      </c>
      <c r="F211" s="242" t="s">
        <v>222</v>
      </c>
      <c r="G211" s="237" t="s">
        <v>6574</v>
      </c>
      <c r="H211" s="240" t="s">
        <v>7553</v>
      </c>
      <c r="I211" s="241" t="s">
        <v>7243</v>
      </c>
    </row>
    <row r="212" spans="1:9">
      <c r="A212" s="236">
        <v>333</v>
      </c>
      <c r="B212" s="237" t="s">
        <v>7994</v>
      </c>
      <c r="C212" s="237" t="s">
        <v>7995</v>
      </c>
      <c r="D212" s="237" t="s">
        <v>7996</v>
      </c>
      <c r="E212" s="238" t="s">
        <v>376</v>
      </c>
      <c r="F212" s="242" t="s">
        <v>222</v>
      </c>
      <c r="G212" s="237" t="s">
        <v>6560</v>
      </c>
      <c r="H212" s="240" t="s">
        <v>7553</v>
      </c>
      <c r="I212" s="241" t="s">
        <v>222</v>
      </c>
    </row>
    <row r="213" spans="1:9">
      <c r="A213" s="236">
        <v>334</v>
      </c>
      <c r="B213" s="237" t="s">
        <v>7994</v>
      </c>
      <c r="C213" s="237" t="s">
        <v>7995</v>
      </c>
      <c r="D213" s="237" t="s">
        <v>7996</v>
      </c>
      <c r="E213" s="238" t="s">
        <v>376</v>
      </c>
      <c r="F213" s="242" t="s">
        <v>222</v>
      </c>
      <c r="G213" s="237" t="s">
        <v>6547</v>
      </c>
      <c r="H213" s="240" t="s">
        <v>7553</v>
      </c>
      <c r="I213" s="241" t="s">
        <v>222</v>
      </c>
    </row>
    <row r="214" spans="1:9">
      <c r="A214" s="236">
        <v>335</v>
      </c>
      <c r="B214" s="237" t="s">
        <v>7994</v>
      </c>
      <c r="C214" s="237" t="s">
        <v>7995</v>
      </c>
      <c r="D214" s="237" t="s">
        <v>7996</v>
      </c>
      <c r="E214" s="238" t="s">
        <v>376</v>
      </c>
      <c r="F214" s="242" t="s">
        <v>222</v>
      </c>
      <c r="G214" s="237" t="s">
        <v>6548</v>
      </c>
      <c r="H214" s="240" t="s">
        <v>7553</v>
      </c>
      <c r="I214" s="241" t="s">
        <v>222</v>
      </c>
    </row>
    <row r="215" spans="1:9">
      <c r="A215" s="236">
        <v>336</v>
      </c>
      <c r="B215" s="237" t="s">
        <v>7994</v>
      </c>
      <c r="C215" s="237" t="s">
        <v>7995</v>
      </c>
      <c r="D215" s="237" t="s">
        <v>7996</v>
      </c>
      <c r="E215" s="238" t="s">
        <v>376</v>
      </c>
      <c r="F215" s="242" t="s">
        <v>222</v>
      </c>
      <c r="G215" s="237" t="s">
        <v>6549</v>
      </c>
      <c r="H215" s="240" t="s">
        <v>7553</v>
      </c>
      <c r="I215" s="241" t="s">
        <v>7242</v>
      </c>
    </row>
    <row r="216" spans="1:9">
      <c r="A216" s="236">
        <v>337</v>
      </c>
      <c r="B216" s="237" t="s">
        <v>7994</v>
      </c>
      <c r="C216" s="237" t="s">
        <v>7995</v>
      </c>
      <c r="D216" s="237" t="s">
        <v>7996</v>
      </c>
      <c r="E216" s="238" t="s">
        <v>376</v>
      </c>
      <c r="F216" s="242" t="s">
        <v>222</v>
      </c>
      <c r="G216" s="237" t="s">
        <v>6555</v>
      </c>
      <c r="H216" s="240" t="s">
        <v>7553</v>
      </c>
      <c r="I216" s="241" t="s">
        <v>7242</v>
      </c>
    </row>
    <row r="217" spans="1:9">
      <c r="A217" s="236">
        <v>338</v>
      </c>
      <c r="B217" s="237" t="s">
        <v>7986</v>
      </c>
      <c r="C217" s="237" t="s">
        <v>7569</v>
      </c>
      <c r="D217" s="237" t="s">
        <v>7570</v>
      </c>
      <c r="E217" s="238" t="s">
        <v>7571</v>
      </c>
      <c r="F217" s="242" t="s">
        <v>222</v>
      </c>
      <c r="G217" s="237" t="s">
        <v>5984</v>
      </c>
      <c r="H217" s="240" t="s">
        <v>7553</v>
      </c>
      <c r="I217" s="241" t="s">
        <v>7242</v>
      </c>
    </row>
    <row r="218" spans="1:9">
      <c r="A218" s="236">
        <v>338</v>
      </c>
      <c r="B218" s="238" t="s">
        <v>7997</v>
      </c>
      <c r="C218" s="238" t="s">
        <v>7573</v>
      </c>
      <c r="D218" s="238" t="s">
        <v>7574</v>
      </c>
      <c r="E218" s="238" t="s">
        <v>7575</v>
      </c>
      <c r="F218" s="242" t="s">
        <v>222</v>
      </c>
      <c r="G218" s="237" t="s">
        <v>5984</v>
      </c>
      <c r="H218" s="240" t="s">
        <v>7553</v>
      </c>
      <c r="I218" s="241" t="s">
        <v>7242</v>
      </c>
    </row>
    <row r="219" spans="1:9">
      <c r="A219" s="236">
        <v>339</v>
      </c>
      <c r="B219" s="237" t="s">
        <v>7998</v>
      </c>
      <c r="C219" s="237" t="s">
        <v>7562</v>
      </c>
      <c r="D219" s="237" t="s">
        <v>7999</v>
      </c>
      <c r="E219" s="238" t="s">
        <v>7564</v>
      </c>
      <c r="F219" s="242" t="s">
        <v>222</v>
      </c>
      <c r="G219" s="237" t="s">
        <v>5984</v>
      </c>
      <c r="H219" s="240" t="s">
        <v>7553</v>
      </c>
      <c r="I219" s="241" t="s">
        <v>7242</v>
      </c>
    </row>
    <row r="220" spans="1:9">
      <c r="A220" s="236">
        <v>339</v>
      </c>
      <c r="B220" s="238" t="s">
        <v>7565</v>
      </c>
      <c r="C220" s="237" t="s">
        <v>7566</v>
      </c>
      <c r="D220" s="238" t="s">
        <v>7567</v>
      </c>
      <c r="E220" s="238" t="s">
        <v>6993</v>
      </c>
      <c r="F220" s="242" t="s">
        <v>222</v>
      </c>
      <c r="G220" s="237" t="s">
        <v>5984</v>
      </c>
      <c r="H220" s="240" t="s">
        <v>7553</v>
      </c>
      <c r="I220" s="241" t="s">
        <v>7242</v>
      </c>
    </row>
    <row r="221" spans="1:9">
      <c r="A221" s="236">
        <v>340</v>
      </c>
      <c r="B221" s="237" t="s">
        <v>8000</v>
      </c>
      <c r="C221" s="237" t="s">
        <v>8001</v>
      </c>
      <c r="D221" s="237" t="s">
        <v>8001</v>
      </c>
      <c r="E221" s="238" t="s">
        <v>8002</v>
      </c>
      <c r="F221" s="242" t="s">
        <v>222</v>
      </c>
      <c r="G221" s="237" t="s">
        <v>6551</v>
      </c>
      <c r="H221" s="240" t="s">
        <v>7553</v>
      </c>
      <c r="I221" s="241" t="s">
        <v>222</v>
      </c>
    </row>
    <row r="222" spans="1:9">
      <c r="A222" s="236">
        <v>341</v>
      </c>
      <c r="B222" s="237" t="s">
        <v>8000</v>
      </c>
      <c r="C222" s="237" t="s">
        <v>8001</v>
      </c>
      <c r="D222" s="237" t="s">
        <v>8001</v>
      </c>
      <c r="E222" s="238" t="s">
        <v>8002</v>
      </c>
      <c r="F222" s="242" t="s">
        <v>222</v>
      </c>
      <c r="G222" s="237" t="s">
        <v>6551</v>
      </c>
      <c r="H222" s="240" t="s">
        <v>7553</v>
      </c>
      <c r="I222" s="241" t="s">
        <v>222</v>
      </c>
    </row>
    <row r="223" spans="1:9">
      <c r="A223" s="236">
        <v>342</v>
      </c>
      <c r="B223" s="237" t="s">
        <v>8003</v>
      </c>
      <c r="C223" s="237" t="s">
        <v>8004</v>
      </c>
      <c r="D223" s="237" t="s">
        <v>8005</v>
      </c>
      <c r="E223" s="238" t="s">
        <v>8006</v>
      </c>
      <c r="F223" s="242" t="s">
        <v>222</v>
      </c>
      <c r="G223" s="237" t="s">
        <v>6562</v>
      </c>
      <c r="H223" s="240" t="s">
        <v>7553</v>
      </c>
      <c r="I223" s="241" t="s">
        <v>222</v>
      </c>
    </row>
    <row r="224" spans="1:9">
      <c r="A224" s="236">
        <v>343</v>
      </c>
      <c r="B224" s="237" t="s">
        <v>8007</v>
      </c>
      <c r="C224" s="237" t="s">
        <v>8008</v>
      </c>
      <c r="D224" s="237" t="s">
        <v>8009</v>
      </c>
      <c r="E224" s="238" t="s">
        <v>8010</v>
      </c>
      <c r="F224" s="242" t="s">
        <v>222</v>
      </c>
      <c r="G224" s="237" t="s">
        <v>6562</v>
      </c>
      <c r="H224" s="240" t="s">
        <v>7553</v>
      </c>
      <c r="I224" s="241" t="s">
        <v>222</v>
      </c>
    </row>
    <row r="225" spans="1:9">
      <c r="A225" s="236">
        <v>344</v>
      </c>
      <c r="B225" s="237" t="s">
        <v>7816</v>
      </c>
      <c r="C225" s="237" t="s">
        <v>7817</v>
      </c>
      <c r="D225" s="237" t="s">
        <v>7817</v>
      </c>
      <c r="E225" s="238" t="s">
        <v>7818</v>
      </c>
      <c r="F225" s="242" t="s">
        <v>222</v>
      </c>
      <c r="G225" s="237" t="s">
        <v>6563</v>
      </c>
      <c r="H225" s="240" t="s">
        <v>7553</v>
      </c>
      <c r="I225" s="241" t="s">
        <v>7242</v>
      </c>
    </row>
    <row r="226" spans="1:9">
      <c r="A226" s="236">
        <v>345</v>
      </c>
      <c r="B226" s="237" t="s">
        <v>7816</v>
      </c>
      <c r="C226" s="237" t="s">
        <v>7817</v>
      </c>
      <c r="D226" s="237" t="s">
        <v>7817</v>
      </c>
      <c r="E226" s="238" t="s">
        <v>7818</v>
      </c>
      <c r="F226" s="242" t="s">
        <v>222</v>
      </c>
      <c r="G226" s="237" t="s">
        <v>6555</v>
      </c>
      <c r="H226" s="240" t="s">
        <v>7553</v>
      </c>
      <c r="I226" s="241" t="s">
        <v>7242</v>
      </c>
    </row>
    <row r="227" spans="1:9">
      <c r="A227" s="236">
        <v>346</v>
      </c>
      <c r="B227" s="237" t="s">
        <v>7816</v>
      </c>
      <c r="C227" s="237" t="s">
        <v>7817</v>
      </c>
      <c r="D227" s="237" t="s">
        <v>7817</v>
      </c>
      <c r="E227" s="238" t="s">
        <v>7818</v>
      </c>
      <c r="F227" s="242" t="s">
        <v>222</v>
      </c>
      <c r="G227" s="237" t="s">
        <v>6559</v>
      </c>
      <c r="H227" s="240" t="s">
        <v>7553</v>
      </c>
      <c r="I227" s="241" t="s">
        <v>222</v>
      </c>
    </row>
    <row r="228" spans="1:9">
      <c r="A228" s="236">
        <v>347</v>
      </c>
      <c r="B228" s="237" t="s">
        <v>7816</v>
      </c>
      <c r="C228" s="237" t="s">
        <v>7817</v>
      </c>
      <c r="D228" s="237" t="s">
        <v>7817</v>
      </c>
      <c r="E228" s="238" t="s">
        <v>7818</v>
      </c>
      <c r="F228" s="242" t="s">
        <v>222</v>
      </c>
      <c r="G228" s="237" t="s">
        <v>6563</v>
      </c>
      <c r="H228" s="240" t="s">
        <v>7553</v>
      </c>
      <c r="I228" s="241" t="s">
        <v>7242</v>
      </c>
    </row>
    <row r="229" spans="1:9">
      <c r="A229" s="236">
        <v>348</v>
      </c>
      <c r="B229" s="237" t="s">
        <v>7554</v>
      </c>
      <c r="C229" s="237" t="s">
        <v>7555</v>
      </c>
      <c r="D229" s="237" t="s">
        <v>7556</v>
      </c>
      <c r="E229" s="238" t="s">
        <v>7554</v>
      </c>
      <c r="F229" s="242" t="s">
        <v>222</v>
      </c>
      <c r="G229" s="237" t="s">
        <v>6575</v>
      </c>
      <c r="H229" s="240" t="s">
        <v>7553</v>
      </c>
      <c r="I229" s="241" t="s">
        <v>7242</v>
      </c>
    </row>
    <row r="230" spans="1:9">
      <c r="A230" s="236">
        <v>349</v>
      </c>
      <c r="B230" s="237" t="s">
        <v>8011</v>
      </c>
      <c r="C230" s="237" t="s">
        <v>8012</v>
      </c>
      <c r="D230" s="237" t="s">
        <v>8013</v>
      </c>
      <c r="E230" s="238" t="s">
        <v>8014</v>
      </c>
      <c r="F230" s="242" t="s">
        <v>222</v>
      </c>
      <c r="G230" s="237" t="s">
        <v>6555</v>
      </c>
      <c r="H230" s="240" t="s">
        <v>7553</v>
      </c>
      <c r="I230" s="241" t="s">
        <v>7242</v>
      </c>
    </row>
    <row r="231" spans="1:9">
      <c r="A231" s="236">
        <v>350</v>
      </c>
      <c r="B231" s="237" t="s">
        <v>8011</v>
      </c>
      <c r="C231" s="237" t="s">
        <v>8012</v>
      </c>
      <c r="D231" s="237" t="s">
        <v>8013</v>
      </c>
      <c r="E231" s="238" t="s">
        <v>8014</v>
      </c>
      <c r="F231" s="242" t="s">
        <v>222</v>
      </c>
      <c r="G231" s="237" t="s">
        <v>6572</v>
      </c>
      <c r="H231" s="240" t="s">
        <v>7553</v>
      </c>
      <c r="I231" s="241" t="s">
        <v>7242</v>
      </c>
    </row>
    <row r="232" spans="1:9">
      <c r="A232" s="236">
        <v>351</v>
      </c>
      <c r="B232" s="237" t="s">
        <v>8011</v>
      </c>
      <c r="C232" s="237" t="s">
        <v>8012</v>
      </c>
      <c r="D232" s="237" t="s">
        <v>8013</v>
      </c>
      <c r="E232" s="238" t="s">
        <v>8014</v>
      </c>
      <c r="F232" s="242" t="s">
        <v>222</v>
      </c>
      <c r="G232" s="237" t="s">
        <v>5984</v>
      </c>
      <c r="H232" s="240" t="s">
        <v>7553</v>
      </c>
      <c r="I232" s="241" t="s">
        <v>7242</v>
      </c>
    </row>
    <row r="233" spans="1:9">
      <c r="A233" s="236">
        <v>352</v>
      </c>
      <c r="B233" s="237" t="s">
        <v>8011</v>
      </c>
      <c r="C233" s="237" t="s">
        <v>8012</v>
      </c>
      <c r="D233" s="237" t="s">
        <v>8013</v>
      </c>
      <c r="E233" s="238" t="s">
        <v>8014</v>
      </c>
      <c r="F233" s="242" t="s">
        <v>222</v>
      </c>
      <c r="G233" s="237" t="s">
        <v>6563</v>
      </c>
      <c r="H233" s="240" t="s">
        <v>7553</v>
      </c>
      <c r="I233" s="241" t="s">
        <v>7242</v>
      </c>
    </row>
    <row r="234" spans="1:9">
      <c r="A234" s="236">
        <v>353</v>
      </c>
      <c r="B234" s="237" t="s">
        <v>8011</v>
      </c>
      <c r="C234" s="237" t="s">
        <v>8012</v>
      </c>
      <c r="D234" s="237" t="s">
        <v>8013</v>
      </c>
      <c r="E234" s="238" t="s">
        <v>8014</v>
      </c>
      <c r="F234" s="242" t="s">
        <v>222</v>
      </c>
      <c r="G234" s="237" t="s">
        <v>6549</v>
      </c>
      <c r="H234" s="240" t="s">
        <v>7553</v>
      </c>
      <c r="I234" s="241" t="s">
        <v>7242</v>
      </c>
    </row>
    <row r="235" spans="1:9">
      <c r="A235" s="236">
        <v>354</v>
      </c>
      <c r="B235" s="237" t="s">
        <v>8011</v>
      </c>
      <c r="C235" s="237" t="s">
        <v>8012</v>
      </c>
      <c r="D235" s="237" t="s">
        <v>8013</v>
      </c>
      <c r="E235" s="238" t="s">
        <v>8014</v>
      </c>
      <c r="F235" s="242" t="s">
        <v>222</v>
      </c>
      <c r="G235" s="237" t="s">
        <v>6576</v>
      </c>
      <c r="H235" s="240" t="s">
        <v>7553</v>
      </c>
      <c r="I235" s="241" t="s">
        <v>222</v>
      </c>
    </row>
    <row r="236" spans="1:9">
      <c r="A236" s="236">
        <v>355</v>
      </c>
      <c r="B236" s="237" t="s">
        <v>8011</v>
      </c>
      <c r="C236" s="237" t="s">
        <v>8012</v>
      </c>
      <c r="D236" s="237" t="s">
        <v>8013</v>
      </c>
      <c r="E236" s="238" t="s">
        <v>8014</v>
      </c>
      <c r="F236" s="242" t="s">
        <v>222</v>
      </c>
      <c r="G236" s="237" t="s">
        <v>6570</v>
      </c>
      <c r="H236" s="240" t="s">
        <v>7553</v>
      </c>
      <c r="I236" s="241" t="s">
        <v>222</v>
      </c>
    </row>
    <row r="237" spans="1:9">
      <c r="A237" s="236">
        <v>356</v>
      </c>
      <c r="B237" s="237" t="s">
        <v>8011</v>
      </c>
      <c r="C237" s="237" t="s">
        <v>8012</v>
      </c>
      <c r="D237" s="237" t="s">
        <v>8013</v>
      </c>
      <c r="E237" s="238" t="s">
        <v>8014</v>
      </c>
      <c r="F237" s="242" t="s">
        <v>222</v>
      </c>
      <c r="G237" s="237" t="s">
        <v>6571</v>
      </c>
      <c r="H237" s="240" t="s">
        <v>7553</v>
      </c>
      <c r="I237" s="241" t="s">
        <v>222</v>
      </c>
    </row>
    <row r="238" spans="1:9">
      <c r="A238" s="236">
        <v>357</v>
      </c>
      <c r="B238" s="237" t="s">
        <v>8015</v>
      </c>
      <c r="C238" s="237" t="s">
        <v>8016</v>
      </c>
      <c r="D238" s="237" t="s">
        <v>8017</v>
      </c>
      <c r="E238" s="238" t="s">
        <v>408</v>
      </c>
      <c r="F238" s="242" t="s">
        <v>222</v>
      </c>
      <c r="G238" s="237" t="s">
        <v>6576</v>
      </c>
      <c r="H238" s="240" t="s">
        <v>7553</v>
      </c>
      <c r="I238" s="241" t="s">
        <v>222</v>
      </c>
    </row>
    <row r="239" spans="1:9">
      <c r="A239" s="236">
        <v>358</v>
      </c>
      <c r="B239" s="237" t="s">
        <v>8015</v>
      </c>
      <c r="C239" s="237" t="s">
        <v>8016</v>
      </c>
      <c r="D239" s="237" t="s">
        <v>8017</v>
      </c>
      <c r="E239" s="238" t="s">
        <v>408</v>
      </c>
      <c r="F239" s="242" t="s">
        <v>222</v>
      </c>
      <c r="G239" s="237" t="s">
        <v>6570</v>
      </c>
      <c r="H239" s="240" t="s">
        <v>7553</v>
      </c>
      <c r="I239" s="241" t="s">
        <v>222</v>
      </c>
    </row>
    <row r="240" spans="1:9">
      <c r="A240" s="236">
        <v>359</v>
      </c>
      <c r="B240" s="237" t="s">
        <v>8015</v>
      </c>
      <c r="C240" s="237" t="s">
        <v>8016</v>
      </c>
      <c r="D240" s="237" t="s">
        <v>8017</v>
      </c>
      <c r="E240" s="238" t="s">
        <v>408</v>
      </c>
      <c r="F240" s="242" t="s">
        <v>222</v>
      </c>
      <c r="G240" s="237" t="s">
        <v>6571</v>
      </c>
      <c r="H240" s="240" t="s">
        <v>7553</v>
      </c>
      <c r="I240" s="241" t="s">
        <v>222</v>
      </c>
    </row>
    <row r="241" spans="1:9">
      <c r="A241" s="236">
        <v>360</v>
      </c>
      <c r="B241" s="237" t="s">
        <v>8018</v>
      </c>
      <c r="C241" s="237" t="s">
        <v>8019</v>
      </c>
      <c r="D241" s="237" t="s">
        <v>8020</v>
      </c>
      <c r="E241" s="238" t="s">
        <v>8021</v>
      </c>
      <c r="F241" s="242" t="s">
        <v>222</v>
      </c>
      <c r="G241" s="237" t="s">
        <v>6558</v>
      </c>
      <c r="H241" s="240" t="s">
        <v>7553</v>
      </c>
      <c r="I241" s="241" t="s">
        <v>222</v>
      </c>
    </row>
    <row r="242" spans="1:9">
      <c r="A242" s="236">
        <v>361</v>
      </c>
      <c r="B242" s="237" t="s">
        <v>8018</v>
      </c>
      <c r="C242" s="237" t="s">
        <v>8019</v>
      </c>
      <c r="D242" s="237" t="s">
        <v>8020</v>
      </c>
      <c r="E242" s="238" t="s">
        <v>8021</v>
      </c>
      <c r="F242" s="242" t="s">
        <v>222</v>
      </c>
      <c r="G242" s="237" t="s">
        <v>6572</v>
      </c>
      <c r="H242" s="240" t="s">
        <v>7553</v>
      </c>
      <c r="I242" s="241" t="s">
        <v>7242</v>
      </c>
    </row>
    <row r="243" spans="1:9">
      <c r="A243" s="236">
        <v>362</v>
      </c>
      <c r="B243" s="237" t="s">
        <v>8022</v>
      </c>
      <c r="C243" s="237" t="s">
        <v>8023</v>
      </c>
      <c r="D243" s="237" t="s">
        <v>8024</v>
      </c>
      <c r="E243" s="238" t="s">
        <v>414</v>
      </c>
      <c r="F243" s="242" t="s">
        <v>222</v>
      </c>
      <c r="G243" s="237" t="s">
        <v>6549</v>
      </c>
      <c r="H243" s="240" t="s">
        <v>7553</v>
      </c>
      <c r="I243" s="241" t="s">
        <v>7242</v>
      </c>
    </row>
    <row r="244" spans="1:9">
      <c r="A244" s="236">
        <v>363</v>
      </c>
      <c r="B244" s="237" t="s">
        <v>8025</v>
      </c>
      <c r="C244" s="237" t="s">
        <v>8026</v>
      </c>
      <c r="D244" s="237" t="s">
        <v>8027</v>
      </c>
      <c r="E244" s="238" t="s">
        <v>416</v>
      </c>
      <c r="F244" s="242" t="s">
        <v>222</v>
      </c>
      <c r="G244" s="237" t="s">
        <v>6549</v>
      </c>
      <c r="H244" s="240" t="s">
        <v>7553</v>
      </c>
      <c r="I244" s="241" t="s">
        <v>7242</v>
      </c>
    </row>
    <row r="245" spans="1:9">
      <c r="A245" s="236">
        <v>364</v>
      </c>
      <c r="B245" s="237" t="s">
        <v>7664</v>
      </c>
      <c r="C245" s="237" t="s">
        <v>7665</v>
      </c>
      <c r="D245" s="237" t="s">
        <v>7666</v>
      </c>
      <c r="E245" s="238" t="s">
        <v>99</v>
      </c>
      <c r="F245" s="242" t="s">
        <v>222</v>
      </c>
      <c r="G245" s="237" t="s">
        <v>6564</v>
      </c>
      <c r="H245" s="240" t="s">
        <v>7553</v>
      </c>
      <c r="I245" s="241" t="s">
        <v>222</v>
      </c>
    </row>
    <row r="246" spans="1:9">
      <c r="A246" s="236">
        <v>365</v>
      </c>
      <c r="B246" s="237" t="s">
        <v>7664</v>
      </c>
      <c r="C246" s="237" t="s">
        <v>7665</v>
      </c>
      <c r="D246" s="237" t="s">
        <v>7666</v>
      </c>
      <c r="E246" s="238" t="s">
        <v>99</v>
      </c>
      <c r="F246" s="242" t="s">
        <v>222</v>
      </c>
      <c r="G246" s="237" t="s">
        <v>6572</v>
      </c>
      <c r="H246" s="240" t="s">
        <v>7553</v>
      </c>
      <c r="I246" s="241" t="s">
        <v>7242</v>
      </c>
    </row>
    <row r="247" spans="1:9">
      <c r="A247" s="236">
        <v>366</v>
      </c>
      <c r="B247" s="237" t="s">
        <v>7664</v>
      </c>
      <c r="C247" s="237" t="s">
        <v>7665</v>
      </c>
      <c r="D247" s="237" t="s">
        <v>7666</v>
      </c>
      <c r="E247" s="238" t="s">
        <v>99</v>
      </c>
      <c r="F247" s="242" t="s">
        <v>222</v>
      </c>
      <c r="G247" s="237" t="s">
        <v>6555</v>
      </c>
      <c r="H247" s="240" t="s">
        <v>7553</v>
      </c>
      <c r="I247" s="241" t="s">
        <v>7242</v>
      </c>
    </row>
    <row r="248" spans="1:9">
      <c r="A248" s="236">
        <v>367</v>
      </c>
      <c r="B248" s="237" t="s">
        <v>7728</v>
      </c>
      <c r="C248" s="237" t="s">
        <v>7729</v>
      </c>
      <c r="D248" s="237" t="s">
        <v>7730</v>
      </c>
      <c r="E248" s="238" t="s">
        <v>145</v>
      </c>
      <c r="F248" s="242" t="s">
        <v>222</v>
      </c>
      <c r="G248" s="237" t="s">
        <v>6555</v>
      </c>
      <c r="H248" s="240" t="s">
        <v>7553</v>
      </c>
      <c r="I248" s="241" t="s">
        <v>7242</v>
      </c>
    </row>
    <row r="249" spans="1:9">
      <c r="A249" s="236">
        <v>368</v>
      </c>
      <c r="B249" s="237" t="s">
        <v>7978</v>
      </c>
      <c r="C249" s="237" t="s">
        <v>7979</v>
      </c>
      <c r="D249" s="237" t="s">
        <v>7980</v>
      </c>
      <c r="E249" s="238" t="s">
        <v>354</v>
      </c>
      <c r="F249" s="242" t="s">
        <v>222</v>
      </c>
      <c r="G249" s="237" t="s">
        <v>6555</v>
      </c>
      <c r="H249" s="240" t="s">
        <v>7553</v>
      </c>
      <c r="I249" s="241" t="s">
        <v>7242</v>
      </c>
    </row>
    <row r="250" spans="1:9">
      <c r="A250" s="236">
        <v>369</v>
      </c>
      <c r="B250" s="237" t="s">
        <v>7970</v>
      </c>
      <c r="C250" s="237" t="s">
        <v>7971</v>
      </c>
      <c r="D250" s="237" t="s">
        <v>7972</v>
      </c>
      <c r="E250" s="238" t="s">
        <v>8028</v>
      </c>
      <c r="F250" s="242" t="s">
        <v>222</v>
      </c>
      <c r="G250" s="237" t="s">
        <v>6552</v>
      </c>
      <c r="H250" s="240" t="s">
        <v>7553</v>
      </c>
      <c r="I250" s="241" t="s">
        <v>222</v>
      </c>
    </row>
    <row r="251" spans="1:9">
      <c r="A251" s="236">
        <v>370</v>
      </c>
      <c r="B251" s="237" t="s">
        <v>7970</v>
      </c>
      <c r="C251" s="237" t="s">
        <v>7971</v>
      </c>
      <c r="D251" s="237" t="s">
        <v>7972</v>
      </c>
      <c r="E251" s="238" t="s">
        <v>8028</v>
      </c>
      <c r="F251" s="242" t="s">
        <v>222</v>
      </c>
      <c r="G251" s="237" t="s">
        <v>6563</v>
      </c>
      <c r="H251" s="240" t="s">
        <v>7553</v>
      </c>
      <c r="I251" s="241" t="s">
        <v>7242</v>
      </c>
    </row>
    <row r="252" spans="1:9">
      <c r="A252" s="236">
        <v>371</v>
      </c>
      <c r="B252" s="237" t="s">
        <v>7970</v>
      </c>
      <c r="C252" s="237" t="s">
        <v>7971</v>
      </c>
      <c r="D252" s="237" t="s">
        <v>7972</v>
      </c>
      <c r="E252" s="238" t="s">
        <v>8028</v>
      </c>
      <c r="F252" s="242" t="s">
        <v>222</v>
      </c>
      <c r="G252" s="237" t="s">
        <v>6575</v>
      </c>
      <c r="H252" s="240" t="s">
        <v>7553</v>
      </c>
      <c r="I252" s="241" t="s">
        <v>7242</v>
      </c>
    </row>
    <row r="253" spans="1:9">
      <c r="A253" s="236">
        <v>372</v>
      </c>
      <c r="B253" s="237" t="s">
        <v>7731</v>
      </c>
      <c r="C253" s="237" t="s">
        <v>7732</v>
      </c>
      <c r="D253" s="237" t="s">
        <v>7733</v>
      </c>
      <c r="E253" s="238" t="s">
        <v>7734</v>
      </c>
      <c r="F253" s="242" t="s">
        <v>222</v>
      </c>
      <c r="G253" s="237" t="s">
        <v>6547</v>
      </c>
      <c r="H253" s="240" t="s">
        <v>7553</v>
      </c>
      <c r="I253" s="241" t="s">
        <v>222</v>
      </c>
    </row>
    <row r="254" spans="1:9">
      <c r="A254" s="236">
        <v>373</v>
      </c>
      <c r="B254" s="237" t="s">
        <v>7839</v>
      </c>
      <c r="C254" s="237" t="s">
        <v>7840</v>
      </c>
      <c r="D254" s="237" t="s">
        <v>7841</v>
      </c>
      <c r="E254" s="238" t="s">
        <v>225</v>
      </c>
      <c r="F254" s="242" t="s">
        <v>222</v>
      </c>
      <c r="G254" s="237" t="s">
        <v>6555</v>
      </c>
      <c r="H254" s="240" t="s">
        <v>7553</v>
      </c>
      <c r="I254" s="241" t="s">
        <v>7242</v>
      </c>
    </row>
    <row r="255" spans="1:9">
      <c r="A255" s="236">
        <v>374</v>
      </c>
      <c r="B255" s="237" t="s">
        <v>7852</v>
      </c>
      <c r="C255" s="237" t="s">
        <v>7853</v>
      </c>
      <c r="D255" s="237" t="s">
        <v>7854</v>
      </c>
      <c r="E255" s="238" t="s">
        <v>236</v>
      </c>
      <c r="F255" s="242" t="s">
        <v>222</v>
      </c>
      <c r="G255" s="237" t="s">
        <v>6551</v>
      </c>
      <c r="H255" s="240" t="s">
        <v>7553</v>
      </c>
      <c r="I255" s="241" t="s">
        <v>222</v>
      </c>
    </row>
    <row r="256" spans="1:9">
      <c r="A256" s="236">
        <v>375</v>
      </c>
      <c r="B256" s="237" t="s">
        <v>7852</v>
      </c>
      <c r="C256" s="237" t="s">
        <v>7853</v>
      </c>
      <c r="D256" s="237" t="s">
        <v>7854</v>
      </c>
      <c r="E256" s="238" t="s">
        <v>236</v>
      </c>
      <c r="F256" s="242" t="s">
        <v>222</v>
      </c>
      <c r="G256" s="237" t="s">
        <v>6559</v>
      </c>
      <c r="H256" s="240" t="s">
        <v>7553</v>
      </c>
      <c r="I256" s="241" t="s">
        <v>222</v>
      </c>
    </row>
    <row r="257" spans="1:9">
      <c r="A257" s="236">
        <v>376</v>
      </c>
      <c r="B257" s="237" t="s">
        <v>7981</v>
      </c>
      <c r="C257" s="237" t="s">
        <v>7982</v>
      </c>
      <c r="D257" s="237" t="s">
        <v>7983</v>
      </c>
      <c r="E257" s="238" t="s">
        <v>359</v>
      </c>
      <c r="F257" s="242" t="s">
        <v>222</v>
      </c>
      <c r="G257" s="237" t="s">
        <v>6555</v>
      </c>
      <c r="H257" s="240" t="s">
        <v>7553</v>
      </c>
      <c r="I257" s="241" t="s">
        <v>7242</v>
      </c>
    </row>
    <row r="258" spans="1:9">
      <c r="A258" s="236">
        <v>377</v>
      </c>
      <c r="B258" s="237" t="s">
        <v>8029</v>
      </c>
      <c r="C258" s="237" t="s">
        <v>7627</v>
      </c>
      <c r="D258" s="237" t="s">
        <v>7628</v>
      </c>
      <c r="E258" s="238" t="s">
        <v>72</v>
      </c>
      <c r="F258" s="242" t="s">
        <v>222</v>
      </c>
      <c r="G258" s="237" t="s">
        <v>6558</v>
      </c>
      <c r="H258" s="240" t="s">
        <v>7553</v>
      </c>
      <c r="I258" s="241" t="s">
        <v>222</v>
      </c>
    </row>
    <row r="259" spans="1:9">
      <c r="A259" s="236">
        <v>378</v>
      </c>
      <c r="B259" s="237" t="s">
        <v>8029</v>
      </c>
      <c r="C259" s="237" t="s">
        <v>7627</v>
      </c>
      <c r="D259" s="237" t="s">
        <v>7628</v>
      </c>
      <c r="E259" s="238" t="s">
        <v>72</v>
      </c>
      <c r="F259" s="242" t="s">
        <v>222</v>
      </c>
      <c r="G259" s="237" t="s">
        <v>6572</v>
      </c>
      <c r="H259" s="240" t="s">
        <v>7553</v>
      </c>
      <c r="I259" s="241" t="s">
        <v>7242</v>
      </c>
    </row>
    <row r="260" spans="1:9">
      <c r="A260" s="236">
        <v>379</v>
      </c>
      <c r="B260" s="237" t="s">
        <v>8030</v>
      </c>
      <c r="C260" s="237" t="s">
        <v>7639</v>
      </c>
      <c r="D260" s="237" t="s">
        <v>7640</v>
      </c>
      <c r="E260" s="238" t="s">
        <v>81</v>
      </c>
      <c r="F260" s="242" t="s">
        <v>222</v>
      </c>
      <c r="G260" s="237" t="s">
        <v>5984</v>
      </c>
      <c r="H260" s="240" t="s">
        <v>7553</v>
      </c>
      <c r="I260" s="241" t="s">
        <v>7242</v>
      </c>
    </row>
    <row r="261" spans="1:9">
      <c r="A261" s="236">
        <v>380</v>
      </c>
      <c r="B261" s="237" t="s">
        <v>6098</v>
      </c>
      <c r="C261" s="237" t="s">
        <v>8031</v>
      </c>
      <c r="D261" s="237" t="s">
        <v>8032</v>
      </c>
      <c r="E261" s="238" t="s">
        <v>8033</v>
      </c>
      <c r="F261" s="242" t="s">
        <v>222</v>
      </c>
      <c r="G261" s="237" t="s">
        <v>6570</v>
      </c>
      <c r="H261" s="240" t="s">
        <v>7553</v>
      </c>
      <c r="I261" s="241" t="s">
        <v>222</v>
      </c>
    </row>
    <row r="262" spans="1:9">
      <c r="A262" s="236">
        <v>381</v>
      </c>
      <c r="B262" s="237" t="s">
        <v>7956</v>
      </c>
      <c r="C262" s="237" t="s">
        <v>7957</v>
      </c>
      <c r="D262" s="237" t="s">
        <v>7958</v>
      </c>
      <c r="E262" s="238" t="s">
        <v>314</v>
      </c>
      <c r="F262" s="242" t="s">
        <v>222</v>
      </c>
      <c r="G262" s="237" t="s">
        <v>6573</v>
      </c>
      <c r="H262" s="240" t="s">
        <v>7553</v>
      </c>
      <c r="I262" s="241" t="s">
        <v>222</v>
      </c>
    </row>
    <row r="263" spans="1:9">
      <c r="A263" s="236">
        <v>382</v>
      </c>
      <c r="B263" s="237" t="s">
        <v>8034</v>
      </c>
      <c r="C263" s="237" t="s">
        <v>8035</v>
      </c>
      <c r="D263" s="237" t="s">
        <v>8036</v>
      </c>
      <c r="E263" s="238" t="s">
        <v>438</v>
      </c>
      <c r="F263" s="242" t="s">
        <v>222</v>
      </c>
      <c r="G263" s="237" t="s">
        <v>6564</v>
      </c>
      <c r="H263" s="240" t="s">
        <v>7553</v>
      </c>
      <c r="I263" s="241" t="s">
        <v>222</v>
      </c>
    </row>
    <row r="264" spans="1:9">
      <c r="A264" s="236">
        <v>383</v>
      </c>
      <c r="B264" s="237" t="s">
        <v>8034</v>
      </c>
      <c r="C264" s="237" t="s">
        <v>8035</v>
      </c>
      <c r="D264" s="237" t="s">
        <v>8036</v>
      </c>
      <c r="E264" s="238" t="s">
        <v>438</v>
      </c>
      <c r="F264" s="242" t="s">
        <v>222</v>
      </c>
      <c r="G264" s="237" t="s">
        <v>6572</v>
      </c>
      <c r="H264" s="240" t="s">
        <v>7553</v>
      </c>
      <c r="I264" s="241" t="s">
        <v>7242</v>
      </c>
    </row>
    <row r="265" spans="1:9">
      <c r="A265" s="236">
        <v>384</v>
      </c>
      <c r="B265" s="237" t="s">
        <v>8034</v>
      </c>
      <c r="C265" s="237" t="s">
        <v>8035</v>
      </c>
      <c r="D265" s="237" t="s">
        <v>8036</v>
      </c>
      <c r="E265" s="238" t="s">
        <v>438</v>
      </c>
      <c r="F265" s="242" t="s">
        <v>222</v>
      </c>
      <c r="G265" s="237" t="s">
        <v>6555</v>
      </c>
      <c r="H265" s="240" t="s">
        <v>7553</v>
      </c>
      <c r="I265" s="241" t="s">
        <v>7242</v>
      </c>
    </row>
    <row r="266" spans="1:9">
      <c r="A266" s="236">
        <v>385</v>
      </c>
      <c r="B266" s="237" t="s">
        <v>8037</v>
      </c>
      <c r="C266" s="237" t="s">
        <v>8037</v>
      </c>
      <c r="D266" s="237" t="s">
        <v>442</v>
      </c>
      <c r="E266" s="238" t="s">
        <v>442</v>
      </c>
      <c r="F266" s="242" t="s">
        <v>222</v>
      </c>
      <c r="G266" s="237" t="s">
        <v>6551</v>
      </c>
      <c r="H266" s="240" t="s">
        <v>7553</v>
      </c>
      <c r="I266" s="241" t="s">
        <v>222</v>
      </c>
    </row>
    <row r="267" spans="1:9">
      <c r="A267" s="236">
        <v>386</v>
      </c>
      <c r="B267" s="237" t="s">
        <v>8038</v>
      </c>
      <c r="C267" s="237" t="s">
        <v>8039</v>
      </c>
      <c r="D267" s="237" t="s">
        <v>8040</v>
      </c>
      <c r="E267" s="238" t="s">
        <v>444</v>
      </c>
      <c r="F267" s="242" t="s">
        <v>222</v>
      </c>
      <c r="G267" s="237" t="s">
        <v>6551</v>
      </c>
      <c r="H267" s="240" t="s">
        <v>7553</v>
      </c>
      <c r="I267" s="241" t="s">
        <v>222</v>
      </c>
    </row>
    <row r="268" spans="1:9">
      <c r="A268" s="236">
        <v>387</v>
      </c>
      <c r="B268" s="237" t="s">
        <v>446</v>
      </c>
      <c r="C268" s="237" t="s">
        <v>8041</v>
      </c>
      <c r="D268" s="237" t="s">
        <v>8042</v>
      </c>
      <c r="E268" s="238" t="s">
        <v>446</v>
      </c>
      <c r="F268" s="242" t="s">
        <v>222</v>
      </c>
      <c r="G268" s="237" t="s">
        <v>6551</v>
      </c>
      <c r="H268" s="240" t="s">
        <v>7553</v>
      </c>
      <c r="I268" s="241" t="s">
        <v>222</v>
      </c>
    </row>
    <row r="269" spans="1:9" ht="25.5">
      <c r="A269" s="236">
        <v>388</v>
      </c>
      <c r="B269" s="237" t="s">
        <v>8043</v>
      </c>
      <c r="C269" s="237" t="s">
        <v>8044</v>
      </c>
      <c r="D269" s="237" t="s">
        <v>8045</v>
      </c>
      <c r="E269" s="238" t="s">
        <v>8046</v>
      </c>
      <c r="F269" s="242" t="s">
        <v>222</v>
      </c>
      <c r="G269" s="237" t="s">
        <v>6551</v>
      </c>
      <c r="H269" s="240" t="s">
        <v>7553</v>
      </c>
      <c r="I269" s="241" t="s">
        <v>222</v>
      </c>
    </row>
    <row r="270" spans="1:9" ht="25.5">
      <c r="A270" s="236">
        <v>388</v>
      </c>
      <c r="B270" s="238" t="s">
        <v>8047</v>
      </c>
      <c r="C270" s="238" t="s">
        <v>8048</v>
      </c>
      <c r="D270" s="238" t="s">
        <v>8049</v>
      </c>
      <c r="E270" s="238" t="s">
        <v>8050</v>
      </c>
      <c r="F270" s="242" t="s">
        <v>222</v>
      </c>
      <c r="G270" s="237" t="s">
        <v>6551</v>
      </c>
      <c r="H270" s="240" t="s">
        <v>7553</v>
      </c>
      <c r="I270" s="241" t="s">
        <v>222</v>
      </c>
    </row>
    <row r="271" spans="1:9" ht="25.5">
      <c r="A271" s="236">
        <v>389</v>
      </c>
      <c r="B271" s="237" t="s">
        <v>8051</v>
      </c>
      <c r="C271" s="237" t="s">
        <v>8052</v>
      </c>
      <c r="D271" s="237" t="s">
        <v>8053</v>
      </c>
      <c r="E271" s="238" t="s">
        <v>450</v>
      </c>
      <c r="F271" s="242" t="s">
        <v>222</v>
      </c>
      <c r="G271" s="237" t="s">
        <v>6551</v>
      </c>
      <c r="H271" s="240" t="s">
        <v>7553</v>
      </c>
      <c r="I271" s="241" t="s">
        <v>222</v>
      </c>
    </row>
    <row r="272" spans="1:9">
      <c r="A272" s="236">
        <v>390</v>
      </c>
      <c r="B272" s="237" t="s">
        <v>452</v>
      </c>
      <c r="C272" s="237" t="s">
        <v>452</v>
      </c>
      <c r="D272" s="237" t="s">
        <v>452</v>
      </c>
      <c r="E272" s="238" t="s">
        <v>452</v>
      </c>
      <c r="F272" s="242" t="s">
        <v>222</v>
      </c>
      <c r="G272" s="237" t="s">
        <v>6551</v>
      </c>
      <c r="H272" s="240" t="s">
        <v>7553</v>
      </c>
      <c r="I272" s="241" t="s">
        <v>222</v>
      </c>
    </row>
    <row r="273" spans="1:9" ht="38.25">
      <c r="A273" s="236">
        <v>391</v>
      </c>
      <c r="B273" s="237" t="s">
        <v>8054</v>
      </c>
      <c r="C273" s="237" t="s">
        <v>8055</v>
      </c>
      <c r="D273" s="237" t="s">
        <v>8056</v>
      </c>
      <c r="E273" s="238" t="s">
        <v>8057</v>
      </c>
      <c r="F273" s="242" t="s">
        <v>222</v>
      </c>
      <c r="G273" s="237" t="s">
        <v>6551</v>
      </c>
      <c r="H273" s="240" t="s">
        <v>7553</v>
      </c>
      <c r="I273" s="241" t="s">
        <v>222</v>
      </c>
    </row>
    <row r="274" spans="1:9" ht="38.25">
      <c r="A274" s="236">
        <v>391</v>
      </c>
      <c r="B274" s="237" t="s">
        <v>8058</v>
      </c>
      <c r="C274" s="237" t="s">
        <v>8059</v>
      </c>
      <c r="D274" s="237" t="s">
        <v>8060</v>
      </c>
      <c r="E274" s="238" t="s">
        <v>8061</v>
      </c>
      <c r="F274" s="242" t="s">
        <v>222</v>
      </c>
      <c r="G274" s="237" t="s">
        <v>6551</v>
      </c>
      <c r="H274" s="240" t="s">
        <v>7553</v>
      </c>
      <c r="I274" s="241" t="s">
        <v>222</v>
      </c>
    </row>
    <row r="275" spans="1:9">
      <c r="A275" s="236">
        <v>392</v>
      </c>
      <c r="B275" s="237" t="s">
        <v>457</v>
      </c>
      <c r="C275" s="237" t="s">
        <v>8062</v>
      </c>
      <c r="D275" s="237" t="s">
        <v>8063</v>
      </c>
      <c r="E275" s="238" t="s">
        <v>457</v>
      </c>
      <c r="F275" s="242" t="s">
        <v>222</v>
      </c>
      <c r="G275" s="237" t="s">
        <v>6551</v>
      </c>
      <c r="H275" s="240" t="s">
        <v>7553</v>
      </c>
      <c r="I275" s="241" t="s">
        <v>222</v>
      </c>
    </row>
    <row r="276" spans="1:9">
      <c r="A276" s="236">
        <v>393</v>
      </c>
      <c r="B276" s="237" t="s">
        <v>460</v>
      </c>
      <c r="C276" s="237" t="s">
        <v>460</v>
      </c>
      <c r="D276" s="237" t="s">
        <v>460</v>
      </c>
      <c r="E276" s="238" t="s">
        <v>460</v>
      </c>
      <c r="F276" s="242" t="s">
        <v>222</v>
      </c>
      <c r="G276" s="237" t="s">
        <v>6551</v>
      </c>
      <c r="H276" s="240" t="s">
        <v>7553</v>
      </c>
      <c r="I276" s="241" t="s">
        <v>222</v>
      </c>
    </row>
    <row r="277" spans="1:9" ht="25.5">
      <c r="A277" s="236">
        <v>394</v>
      </c>
      <c r="B277" s="237" t="s">
        <v>8064</v>
      </c>
      <c r="C277" s="237" t="s">
        <v>8065</v>
      </c>
      <c r="D277" s="237" t="s">
        <v>8066</v>
      </c>
      <c r="E277" s="238" t="s">
        <v>8067</v>
      </c>
      <c r="F277" s="242" t="s">
        <v>222</v>
      </c>
      <c r="G277" s="237" t="s">
        <v>6551</v>
      </c>
      <c r="H277" s="240" t="s">
        <v>7553</v>
      </c>
      <c r="I277" s="241" t="s">
        <v>222</v>
      </c>
    </row>
    <row r="278" spans="1:9">
      <c r="A278" s="236">
        <v>395</v>
      </c>
      <c r="B278" s="238" t="s">
        <v>8068</v>
      </c>
      <c r="C278" s="237" t="s">
        <v>8069</v>
      </c>
      <c r="D278" s="237" t="s">
        <v>8070</v>
      </c>
      <c r="E278" s="238" t="s">
        <v>464</v>
      </c>
      <c r="F278" s="242" t="s">
        <v>222</v>
      </c>
      <c r="G278" s="237" t="s">
        <v>6577</v>
      </c>
      <c r="H278" s="240" t="s">
        <v>7553</v>
      </c>
      <c r="I278" s="241" t="s">
        <v>222</v>
      </c>
    </row>
    <row r="279" spans="1:9">
      <c r="A279" s="236">
        <v>396</v>
      </c>
      <c r="B279" s="238" t="s">
        <v>8068</v>
      </c>
      <c r="C279" s="237" t="s">
        <v>8069</v>
      </c>
      <c r="D279" s="237" t="s">
        <v>8070</v>
      </c>
      <c r="E279" s="238" t="s">
        <v>464</v>
      </c>
      <c r="F279" s="242" t="s">
        <v>222</v>
      </c>
      <c r="G279" s="237" t="s">
        <v>6569</v>
      </c>
      <c r="H279" s="240" t="s">
        <v>7553</v>
      </c>
      <c r="I279" s="241" t="s">
        <v>222</v>
      </c>
    </row>
    <row r="280" spans="1:9">
      <c r="A280" s="236">
        <v>397</v>
      </c>
      <c r="B280" s="238" t="s">
        <v>8071</v>
      </c>
      <c r="C280" s="237" t="s">
        <v>8072</v>
      </c>
      <c r="D280" s="237" t="s">
        <v>8073</v>
      </c>
      <c r="E280" s="238" t="s">
        <v>8074</v>
      </c>
      <c r="F280" s="242" t="s">
        <v>222</v>
      </c>
      <c r="G280" s="237" t="s">
        <v>6578</v>
      </c>
      <c r="H280" s="240" t="s">
        <v>7553</v>
      </c>
      <c r="I280" s="241" t="s">
        <v>222</v>
      </c>
    </row>
    <row r="281" spans="1:9">
      <c r="A281" s="236">
        <v>398</v>
      </c>
      <c r="B281" s="238" t="s">
        <v>8071</v>
      </c>
      <c r="C281" s="237" t="s">
        <v>8072</v>
      </c>
      <c r="D281" s="237" t="s">
        <v>8073</v>
      </c>
      <c r="E281" s="238" t="s">
        <v>8074</v>
      </c>
      <c r="F281" s="242" t="s">
        <v>222</v>
      </c>
      <c r="G281" s="237" t="s">
        <v>6577</v>
      </c>
      <c r="H281" s="240" t="s">
        <v>7553</v>
      </c>
      <c r="I281" s="241" t="s">
        <v>222</v>
      </c>
    </row>
    <row r="282" spans="1:9">
      <c r="A282" s="236">
        <v>399</v>
      </c>
      <c r="B282" s="237" t="s">
        <v>8075</v>
      </c>
      <c r="C282" s="237" t="s">
        <v>8076</v>
      </c>
      <c r="D282" s="237" t="s">
        <v>8077</v>
      </c>
      <c r="E282" s="238" t="s">
        <v>8078</v>
      </c>
      <c r="F282" s="242" t="s">
        <v>222</v>
      </c>
      <c r="G282" s="237" t="s">
        <v>6578</v>
      </c>
      <c r="H282" s="240" t="s">
        <v>7553</v>
      </c>
      <c r="I282" s="241" t="s">
        <v>222</v>
      </c>
    </row>
    <row r="283" spans="1:9">
      <c r="A283" s="236">
        <v>400</v>
      </c>
      <c r="B283" s="237" t="s">
        <v>8075</v>
      </c>
      <c r="C283" s="237" t="s">
        <v>8076</v>
      </c>
      <c r="D283" s="237" t="s">
        <v>8077</v>
      </c>
      <c r="E283" s="238" t="s">
        <v>8078</v>
      </c>
      <c r="F283" s="242" t="s">
        <v>222</v>
      </c>
      <c r="G283" s="237" t="s">
        <v>6577</v>
      </c>
      <c r="H283" s="240" t="s">
        <v>7553</v>
      </c>
      <c r="I283" s="241" t="s">
        <v>222</v>
      </c>
    </row>
    <row r="284" spans="1:9">
      <c r="A284" s="236">
        <v>401</v>
      </c>
      <c r="B284" s="237" t="s">
        <v>8079</v>
      </c>
      <c r="C284" s="237" t="s">
        <v>8080</v>
      </c>
      <c r="D284" s="237" t="s">
        <v>8081</v>
      </c>
      <c r="E284" s="238" t="s">
        <v>8082</v>
      </c>
      <c r="F284" s="242" t="s">
        <v>222</v>
      </c>
      <c r="G284" s="237" t="s">
        <v>6551</v>
      </c>
      <c r="H284" s="240" t="s">
        <v>7553</v>
      </c>
      <c r="I284" s="241" t="s">
        <v>222</v>
      </c>
    </row>
    <row r="285" spans="1:9">
      <c r="A285" s="236">
        <v>402</v>
      </c>
      <c r="B285" s="237" t="s">
        <v>8083</v>
      </c>
      <c r="C285" s="237" t="s">
        <v>8084</v>
      </c>
      <c r="D285" s="237" t="s">
        <v>8085</v>
      </c>
      <c r="E285" s="238" t="s">
        <v>476</v>
      </c>
      <c r="F285" s="242" t="s">
        <v>222</v>
      </c>
      <c r="G285" s="237" t="s">
        <v>6551</v>
      </c>
      <c r="H285" s="240" t="s">
        <v>7553</v>
      </c>
      <c r="I285" s="241" t="s">
        <v>222</v>
      </c>
    </row>
    <row r="286" spans="1:9">
      <c r="A286" s="236">
        <v>403</v>
      </c>
      <c r="B286" s="237" t="s">
        <v>7703</v>
      </c>
      <c r="C286" s="237" t="s">
        <v>7704</v>
      </c>
      <c r="D286" s="237" t="s">
        <v>7705</v>
      </c>
      <c r="E286" s="238" t="s">
        <v>129</v>
      </c>
      <c r="F286" s="242" t="s">
        <v>222</v>
      </c>
      <c r="G286" s="237" t="s">
        <v>6549</v>
      </c>
      <c r="H286" s="240" t="s">
        <v>7553</v>
      </c>
      <c r="I286" s="241" t="s">
        <v>7242</v>
      </c>
    </row>
    <row r="287" spans="1:9">
      <c r="A287" s="236">
        <v>404</v>
      </c>
      <c r="B287" s="237" t="s">
        <v>7703</v>
      </c>
      <c r="C287" s="237" t="s">
        <v>7704</v>
      </c>
      <c r="D287" s="237" t="s">
        <v>7705</v>
      </c>
      <c r="E287" s="238" t="s">
        <v>129</v>
      </c>
      <c r="F287" s="242" t="s">
        <v>222</v>
      </c>
      <c r="G287" s="237" t="s">
        <v>6555</v>
      </c>
      <c r="H287" s="240" t="s">
        <v>7553</v>
      </c>
      <c r="I287" s="241" t="s">
        <v>7242</v>
      </c>
    </row>
    <row r="288" spans="1:9">
      <c r="A288" s="236">
        <v>405</v>
      </c>
      <c r="B288" s="237" t="s">
        <v>7635</v>
      </c>
      <c r="C288" s="237" t="s">
        <v>7636</v>
      </c>
      <c r="D288" s="237" t="s">
        <v>7637</v>
      </c>
      <c r="E288" s="238" t="s">
        <v>79</v>
      </c>
      <c r="F288" s="242" t="s">
        <v>222</v>
      </c>
      <c r="G288" s="237" t="s">
        <v>6555</v>
      </c>
      <c r="H288" s="240" t="s">
        <v>7553</v>
      </c>
      <c r="I288" s="241" t="s">
        <v>7242</v>
      </c>
    </row>
    <row r="289" spans="1:9">
      <c r="A289" s="236">
        <v>406</v>
      </c>
      <c r="B289" s="237" t="s">
        <v>8086</v>
      </c>
      <c r="C289" s="237" t="s">
        <v>8087</v>
      </c>
      <c r="D289" s="237" t="s">
        <v>8088</v>
      </c>
      <c r="E289" s="238" t="s">
        <v>482</v>
      </c>
      <c r="F289" s="242" t="s">
        <v>222</v>
      </c>
      <c r="G289" s="237" t="s">
        <v>6562</v>
      </c>
      <c r="H289" s="240" t="s">
        <v>7553</v>
      </c>
      <c r="I289" s="241" t="s">
        <v>222</v>
      </c>
    </row>
    <row r="290" spans="1:9">
      <c r="A290" s="236">
        <v>407</v>
      </c>
      <c r="B290" s="237" t="s">
        <v>8089</v>
      </c>
      <c r="C290" s="237" t="s">
        <v>8090</v>
      </c>
      <c r="D290" s="237" t="s">
        <v>8091</v>
      </c>
      <c r="E290" s="238" t="s">
        <v>484</v>
      </c>
      <c r="F290" s="242" t="s">
        <v>222</v>
      </c>
      <c r="G290" s="237" t="s">
        <v>5984</v>
      </c>
      <c r="H290" s="240" t="s">
        <v>7553</v>
      </c>
      <c r="I290" s="241" t="s">
        <v>7242</v>
      </c>
    </row>
    <row r="291" spans="1:9">
      <c r="A291" s="236">
        <v>408</v>
      </c>
      <c r="B291" s="237" t="s">
        <v>7728</v>
      </c>
      <c r="C291" s="237" t="s">
        <v>7729</v>
      </c>
      <c r="D291" s="237" t="s">
        <v>7730</v>
      </c>
      <c r="E291" s="238" t="s">
        <v>145</v>
      </c>
      <c r="F291" s="242" t="s">
        <v>222</v>
      </c>
      <c r="G291" s="237" t="s">
        <v>6551</v>
      </c>
      <c r="H291" s="240" t="s">
        <v>7553</v>
      </c>
      <c r="I291" s="241" t="s">
        <v>222</v>
      </c>
    </row>
    <row r="292" spans="1:9">
      <c r="A292" s="236">
        <v>409</v>
      </c>
      <c r="B292" s="237" t="s">
        <v>7728</v>
      </c>
      <c r="C292" s="237" t="s">
        <v>7729</v>
      </c>
      <c r="D292" s="237" t="s">
        <v>7730</v>
      </c>
      <c r="E292" s="238" t="s">
        <v>145</v>
      </c>
      <c r="F292" s="242" t="s">
        <v>222</v>
      </c>
      <c r="G292" s="237" t="s">
        <v>6559</v>
      </c>
      <c r="H292" s="240" t="s">
        <v>7553</v>
      </c>
      <c r="I292" s="241" t="s">
        <v>222</v>
      </c>
    </row>
    <row r="293" spans="1:9">
      <c r="A293" s="236">
        <v>410</v>
      </c>
      <c r="B293" s="237" t="s">
        <v>7728</v>
      </c>
      <c r="C293" s="237" t="s">
        <v>7729</v>
      </c>
      <c r="D293" s="237" t="s">
        <v>7730</v>
      </c>
      <c r="E293" s="238" t="s">
        <v>145</v>
      </c>
      <c r="F293" s="242" t="s">
        <v>222</v>
      </c>
      <c r="G293" s="237" t="s">
        <v>6563</v>
      </c>
      <c r="H293" s="240" t="s">
        <v>7553</v>
      </c>
      <c r="I293" s="241" t="s">
        <v>7242</v>
      </c>
    </row>
    <row r="294" spans="1:9" ht="25.5">
      <c r="A294" s="236">
        <v>411</v>
      </c>
      <c r="B294" s="237" t="s">
        <v>8092</v>
      </c>
      <c r="C294" s="237" t="s">
        <v>8093</v>
      </c>
      <c r="D294" s="237" t="s">
        <v>8094</v>
      </c>
      <c r="E294" s="238" t="s">
        <v>8095</v>
      </c>
      <c r="F294" s="242" t="s">
        <v>222</v>
      </c>
      <c r="G294" s="237" t="s">
        <v>6551</v>
      </c>
      <c r="H294" s="240" t="s">
        <v>7553</v>
      </c>
      <c r="I294" s="241" t="s">
        <v>222</v>
      </c>
    </row>
    <row r="295" spans="1:9">
      <c r="A295" s="236">
        <v>412</v>
      </c>
      <c r="B295" s="237" t="s">
        <v>7554</v>
      </c>
      <c r="C295" s="237" t="s">
        <v>7555</v>
      </c>
      <c r="D295" s="237" t="s">
        <v>7556</v>
      </c>
      <c r="E295" s="238" t="s">
        <v>7554</v>
      </c>
      <c r="F295" s="242" t="s">
        <v>222</v>
      </c>
      <c r="G295" s="237" t="s">
        <v>6579</v>
      </c>
      <c r="H295" s="240" t="s">
        <v>7553</v>
      </c>
      <c r="I295" s="241" t="s">
        <v>7242</v>
      </c>
    </row>
    <row r="296" spans="1:9">
      <c r="A296" s="236">
        <v>413</v>
      </c>
      <c r="B296" s="237" t="s">
        <v>7986</v>
      </c>
      <c r="C296" s="237" t="s">
        <v>7569</v>
      </c>
      <c r="D296" s="237" t="s">
        <v>7570</v>
      </c>
      <c r="E296" s="238" t="s">
        <v>7571</v>
      </c>
      <c r="F296" s="242" t="s">
        <v>222</v>
      </c>
      <c r="G296" s="237" t="s">
        <v>6573</v>
      </c>
      <c r="H296" s="240" t="s">
        <v>7553</v>
      </c>
      <c r="I296" s="241" t="s">
        <v>222</v>
      </c>
    </row>
    <row r="297" spans="1:9">
      <c r="A297" s="236">
        <v>414</v>
      </c>
      <c r="B297" s="237" t="s">
        <v>7929</v>
      </c>
      <c r="C297" s="237" t="s">
        <v>7930</v>
      </c>
      <c r="D297" s="237" t="s">
        <v>7931</v>
      </c>
      <c r="E297" s="238" t="s">
        <v>288</v>
      </c>
      <c r="F297" s="242" t="s">
        <v>222</v>
      </c>
      <c r="G297" s="237" t="s">
        <v>6573</v>
      </c>
      <c r="H297" s="240" t="s">
        <v>7553</v>
      </c>
      <c r="I297" s="241" t="s">
        <v>222</v>
      </c>
    </row>
    <row r="298" spans="1:9">
      <c r="A298" s="236">
        <v>415</v>
      </c>
      <c r="B298" s="237" t="s">
        <v>311</v>
      </c>
      <c r="C298" s="237" t="s">
        <v>7954</v>
      </c>
      <c r="D298" s="237" t="s">
        <v>7955</v>
      </c>
      <c r="E298" s="238" t="s">
        <v>496</v>
      </c>
      <c r="F298" s="242" t="s">
        <v>222</v>
      </c>
      <c r="G298" s="237" t="s">
        <v>6573</v>
      </c>
      <c r="H298" s="240" t="s">
        <v>7553</v>
      </c>
      <c r="I298" s="241" t="s">
        <v>222</v>
      </c>
    </row>
    <row r="299" spans="1:9">
      <c r="A299" s="236">
        <v>417</v>
      </c>
      <c r="B299" s="237" t="s">
        <v>8096</v>
      </c>
      <c r="C299" s="237" t="s">
        <v>7562</v>
      </c>
      <c r="D299" s="237" t="s">
        <v>7999</v>
      </c>
      <c r="E299" s="238" t="s">
        <v>7564</v>
      </c>
      <c r="F299" s="242" t="s">
        <v>222</v>
      </c>
      <c r="G299" s="237" t="s">
        <v>6562</v>
      </c>
      <c r="H299" s="240" t="s">
        <v>7553</v>
      </c>
      <c r="I299" s="241" t="s">
        <v>222</v>
      </c>
    </row>
    <row r="300" spans="1:9">
      <c r="A300" s="236">
        <v>417</v>
      </c>
      <c r="B300" s="238" t="s">
        <v>7565</v>
      </c>
      <c r="C300" s="238" t="s">
        <v>7566</v>
      </c>
      <c r="D300" s="238" t="s">
        <v>7567</v>
      </c>
      <c r="E300" s="238" t="s">
        <v>6993</v>
      </c>
      <c r="F300" s="242" t="s">
        <v>222</v>
      </c>
      <c r="G300" s="237" t="s">
        <v>6562</v>
      </c>
      <c r="H300" s="240" t="s">
        <v>7553</v>
      </c>
      <c r="I300" s="241" t="s">
        <v>222</v>
      </c>
    </row>
    <row r="301" spans="1:9">
      <c r="A301" s="236">
        <v>418</v>
      </c>
      <c r="B301" s="237" t="s">
        <v>7700</v>
      </c>
      <c r="C301" s="237" t="s">
        <v>7701</v>
      </c>
      <c r="D301" s="237" t="s">
        <v>7702</v>
      </c>
      <c r="E301" s="238" t="s">
        <v>127</v>
      </c>
      <c r="F301" s="242" t="s">
        <v>222</v>
      </c>
      <c r="G301" s="237" t="s">
        <v>6560</v>
      </c>
      <c r="H301" s="240" t="s">
        <v>7553</v>
      </c>
      <c r="I301" s="241" t="s">
        <v>222</v>
      </c>
    </row>
    <row r="302" spans="1:9">
      <c r="A302" s="236">
        <v>419</v>
      </c>
      <c r="B302" s="237" t="s">
        <v>7700</v>
      </c>
      <c r="C302" s="237" t="s">
        <v>7701</v>
      </c>
      <c r="D302" s="237" t="s">
        <v>7702</v>
      </c>
      <c r="E302" s="238" t="s">
        <v>127</v>
      </c>
      <c r="F302" s="242" t="s">
        <v>222</v>
      </c>
      <c r="G302" s="237" t="s">
        <v>6547</v>
      </c>
      <c r="H302" s="240" t="s">
        <v>7553</v>
      </c>
      <c r="I302" s="241" t="s">
        <v>222</v>
      </c>
    </row>
    <row r="303" spans="1:9">
      <c r="A303" s="236">
        <v>420</v>
      </c>
      <c r="B303" s="237" t="s">
        <v>7703</v>
      </c>
      <c r="C303" s="237" t="s">
        <v>7704</v>
      </c>
      <c r="D303" s="237" t="s">
        <v>7705</v>
      </c>
      <c r="E303" s="238" t="s">
        <v>129</v>
      </c>
      <c r="F303" s="242" t="s">
        <v>222</v>
      </c>
      <c r="G303" s="237" t="s">
        <v>6560</v>
      </c>
      <c r="H303" s="240" t="s">
        <v>7553</v>
      </c>
      <c r="I303" s="241" t="s">
        <v>222</v>
      </c>
    </row>
    <row r="304" spans="1:9">
      <c r="A304" s="236">
        <v>421</v>
      </c>
      <c r="B304" s="237" t="s">
        <v>7703</v>
      </c>
      <c r="C304" s="237" t="s">
        <v>7704</v>
      </c>
      <c r="D304" s="237" t="s">
        <v>7705</v>
      </c>
      <c r="E304" s="238" t="s">
        <v>129</v>
      </c>
      <c r="F304" s="242" t="s">
        <v>222</v>
      </c>
      <c r="G304" s="237" t="s">
        <v>6547</v>
      </c>
      <c r="H304" s="240" t="s">
        <v>7553</v>
      </c>
      <c r="I304" s="241" t="s">
        <v>222</v>
      </c>
    </row>
    <row r="305" spans="1:9">
      <c r="A305" s="236">
        <v>424</v>
      </c>
      <c r="B305" s="237" t="s">
        <v>7816</v>
      </c>
      <c r="C305" s="237" t="s">
        <v>7817</v>
      </c>
      <c r="D305" s="237" t="s">
        <v>7817</v>
      </c>
      <c r="E305" s="238" t="s">
        <v>7818</v>
      </c>
      <c r="F305" s="242" t="s">
        <v>222</v>
      </c>
      <c r="G305" s="237" t="s">
        <v>6548</v>
      </c>
      <c r="H305" s="240" t="s">
        <v>7553</v>
      </c>
      <c r="I305" s="241" t="s">
        <v>222</v>
      </c>
    </row>
    <row r="306" spans="1:9">
      <c r="A306" s="236">
        <v>425</v>
      </c>
      <c r="B306" s="237" t="s">
        <v>7816</v>
      </c>
      <c r="C306" s="237" t="s">
        <v>7817</v>
      </c>
      <c r="D306" s="237" t="s">
        <v>7817</v>
      </c>
      <c r="E306" s="238" t="s">
        <v>7818</v>
      </c>
      <c r="F306" s="242" t="s">
        <v>222</v>
      </c>
      <c r="G306" s="237" t="s">
        <v>6549</v>
      </c>
      <c r="H306" s="240" t="s">
        <v>7553</v>
      </c>
      <c r="I306" s="241" t="s">
        <v>7242</v>
      </c>
    </row>
    <row r="307" spans="1:9">
      <c r="A307" s="236">
        <v>426</v>
      </c>
      <c r="B307" s="237" t="s">
        <v>7816</v>
      </c>
      <c r="C307" s="237" t="s">
        <v>7817</v>
      </c>
      <c r="D307" s="237" t="s">
        <v>7817</v>
      </c>
      <c r="E307" s="238" t="s">
        <v>7818</v>
      </c>
      <c r="F307" s="242" t="s">
        <v>222</v>
      </c>
      <c r="G307" s="237" t="s">
        <v>6554</v>
      </c>
      <c r="H307" s="240" t="s">
        <v>7553</v>
      </c>
      <c r="I307" s="241" t="s">
        <v>222</v>
      </c>
    </row>
    <row r="308" spans="1:9">
      <c r="A308" s="236">
        <v>427</v>
      </c>
      <c r="B308" s="237" t="s">
        <v>7816</v>
      </c>
      <c r="C308" s="237" t="s">
        <v>7817</v>
      </c>
      <c r="D308" s="237" t="s">
        <v>7817</v>
      </c>
      <c r="E308" s="238" t="s">
        <v>7818</v>
      </c>
      <c r="F308" s="242" t="s">
        <v>222</v>
      </c>
      <c r="G308" s="237" t="s">
        <v>6575</v>
      </c>
      <c r="H308" s="240" t="s">
        <v>7553</v>
      </c>
      <c r="I308" s="241" t="s">
        <v>7242</v>
      </c>
    </row>
    <row r="309" spans="1:9">
      <c r="A309" s="236">
        <v>428</v>
      </c>
      <c r="B309" s="237" t="s">
        <v>8097</v>
      </c>
      <c r="C309" s="237" t="s">
        <v>8098</v>
      </c>
      <c r="D309" s="237" t="s">
        <v>8099</v>
      </c>
      <c r="E309" s="238" t="s">
        <v>8100</v>
      </c>
      <c r="F309" s="242" t="s">
        <v>222</v>
      </c>
      <c r="G309" s="237" t="s">
        <v>6560</v>
      </c>
      <c r="H309" s="240" t="s">
        <v>7553</v>
      </c>
      <c r="I309" s="241" t="s">
        <v>222</v>
      </c>
    </row>
    <row r="310" spans="1:9">
      <c r="A310" s="236">
        <v>429</v>
      </c>
      <c r="B310" s="237" t="s">
        <v>8097</v>
      </c>
      <c r="C310" s="237" t="s">
        <v>8098</v>
      </c>
      <c r="D310" s="237" t="s">
        <v>8099</v>
      </c>
      <c r="E310" s="238" t="s">
        <v>8100</v>
      </c>
      <c r="F310" s="242" t="s">
        <v>222</v>
      </c>
      <c r="G310" s="237" t="s">
        <v>6547</v>
      </c>
      <c r="H310" s="240" t="s">
        <v>7553</v>
      </c>
      <c r="I310" s="241" t="s">
        <v>222</v>
      </c>
    </row>
    <row r="311" spans="1:9">
      <c r="A311" s="236">
        <v>430</v>
      </c>
      <c r="B311" s="237" t="s">
        <v>8097</v>
      </c>
      <c r="C311" s="237" t="s">
        <v>8098</v>
      </c>
      <c r="D311" s="237" t="s">
        <v>8099</v>
      </c>
      <c r="E311" s="238" t="s">
        <v>8100</v>
      </c>
      <c r="F311" s="242" t="s">
        <v>222</v>
      </c>
      <c r="G311" s="237" t="s">
        <v>6548</v>
      </c>
      <c r="H311" s="240" t="s">
        <v>7553</v>
      </c>
      <c r="I311" s="241" t="s">
        <v>222</v>
      </c>
    </row>
    <row r="312" spans="1:9">
      <c r="A312" s="236">
        <v>431</v>
      </c>
      <c r="B312" s="237" t="s">
        <v>8097</v>
      </c>
      <c r="C312" s="237" t="s">
        <v>8098</v>
      </c>
      <c r="D312" s="237" t="s">
        <v>8099</v>
      </c>
      <c r="E312" s="238" t="s">
        <v>8100</v>
      </c>
      <c r="F312" s="242" t="s">
        <v>222</v>
      </c>
      <c r="G312" s="237" t="s">
        <v>6549</v>
      </c>
      <c r="H312" s="240" t="s">
        <v>7553</v>
      </c>
      <c r="I312" s="241" t="s">
        <v>7242</v>
      </c>
    </row>
    <row r="313" spans="1:9">
      <c r="A313" s="236">
        <v>432</v>
      </c>
      <c r="B313" s="237" t="s">
        <v>8097</v>
      </c>
      <c r="C313" s="237" t="s">
        <v>8098</v>
      </c>
      <c r="D313" s="237" t="s">
        <v>8099</v>
      </c>
      <c r="E313" s="238" t="s">
        <v>8100</v>
      </c>
      <c r="F313" s="242" t="s">
        <v>222</v>
      </c>
      <c r="G313" s="237" t="s">
        <v>6555</v>
      </c>
      <c r="H313" s="240" t="s">
        <v>7553</v>
      </c>
      <c r="I313" s="241" t="s">
        <v>7242</v>
      </c>
    </row>
    <row r="314" spans="1:9">
      <c r="A314" s="236">
        <v>433</v>
      </c>
      <c r="B314" s="237" t="s">
        <v>7809</v>
      </c>
      <c r="C314" s="237" t="s">
        <v>7810</v>
      </c>
      <c r="D314" s="237" t="s">
        <v>7811</v>
      </c>
      <c r="E314" s="238" t="s">
        <v>7812</v>
      </c>
      <c r="F314" s="242" t="s">
        <v>222</v>
      </c>
      <c r="G314" s="237" t="s">
        <v>6565</v>
      </c>
      <c r="H314" s="240" t="s">
        <v>7553</v>
      </c>
      <c r="I314" s="241" t="s">
        <v>222</v>
      </c>
    </row>
    <row r="315" spans="1:9">
      <c r="A315" s="236">
        <v>434</v>
      </c>
      <c r="B315" s="237" t="s">
        <v>7816</v>
      </c>
      <c r="C315" s="237" t="s">
        <v>7817</v>
      </c>
      <c r="D315" s="237" t="s">
        <v>7817</v>
      </c>
      <c r="E315" s="238" t="s">
        <v>7818</v>
      </c>
      <c r="F315" s="242" t="s">
        <v>222</v>
      </c>
      <c r="G315" s="237" t="s">
        <v>6547</v>
      </c>
      <c r="H315" s="240" t="s">
        <v>7553</v>
      </c>
      <c r="I315" s="241" t="s">
        <v>222</v>
      </c>
    </row>
    <row r="316" spans="1:9">
      <c r="A316" s="236">
        <v>435</v>
      </c>
      <c r="B316" s="237" t="s">
        <v>7816</v>
      </c>
      <c r="C316" s="237" t="s">
        <v>7817</v>
      </c>
      <c r="D316" s="237" t="s">
        <v>7817</v>
      </c>
      <c r="E316" s="238" t="s">
        <v>7818</v>
      </c>
      <c r="F316" s="242" t="s">
        <v>222</v>
      </c>
      <c r="G316" s="237" t="s">
        <v>6549</v>
      </c>
      <c r="H316" s="240" t="s">
        <v>7553</v>
      </c>
      <c r="I316" s="241" t="s">
        <v>7242</v>
      </c>
    </row>
    <row r="317" spans="1:9">
      <c r="A317" s="236">
        <v>436</v>
      </c>
      <c r="B317" s="237" t="s">
        <v>7829</v>
      </c>
      <c r="C317" s="237" t="s">
        <v>7830</v>
      </c>
      <c r="D317" s="237" t="s">
        <v>7831</v>
      </c>
      <c r="E317" s="238" t="s">
        <v>7042</v>
      </c>
      <c r="F317" s="242" t="s">
        <v>222</v>
      </c>
      <c r="G317" s="237" t="s">
        <v>6573</v>
      </c>
      <c r="H317" s="240" t="s">
        <v>7553</v>
      </c>
      <c r="I317" s="241" t="s">
        <v>222</v>
      </c>
    </row>
    <row r="318" spans="1:9">
      <c r="A318" s="236">
        <v>437</v>
      </c>
      <c r="B318" s="237" t="s">
        <v>7829</v>
      </c>
      <c r="C318" s="237" t="s">
        <v>7830</v>
      </c>
      <c r="D318" s="237" t="s">
        <v>7831</v>
      </c>
      <c r="E318" s="238" t="s">
        <v>7042</v>
      </c>
      <c r="F318" s="242" t="s">
        <v>222</v>
      </c>
      <c r="G318" s="237" t="s">
        <v>6562</v>
      </c>
      <c r="H318" s="240" t="s">
        <v>7553</v>
      </c>
      <c r="I318" s="241" t="s">
        <v>222</v>
      </c>
    </row>
    <row r="319" spans="1:9">
      <c r="A319" s="236">
        <v>438</v>
      </c>
      <c r="B319" s="237" t="s">
        <v>7829</v>
      </c>
      <c r="C319" s="237" t="s">
        <v>7830</v>
      </c>
      <c r="D319" s="237" t="s">
        <v>7831</v>
      </c>
      <c r="E319" s="238" t="s">
        <v>7042</v>
      </c>
      <c r="F319" s="242" t="s">
        <v>222</v>
      </c>
      <c r="G319" s="237" t="s">
        <v>5984</v>
      </c>
      <c r="H319" s="240" t="s">
        <v>7553</v>
      </c>
      <c r="I319" s="241" t="s">
        <v>7242</v>
      </c>
    </row>
    <row r="320" spans="1:9">
      <c r="A320" s="236">
        <v>439</v>
      </c>
      <c r="B320" s="237" t="s">
        <v>7644</v>
      </c>
      <c r="C320" s="237" t="s">
        <v>7645</v>
      </c>
      <c r="D320" s="237" t="s">
        <v>7646</v>
      </c>
      <c r="E320" s="238" t="s">
        <v>8101</v>
      </c>
      <c r="F320" s="242" t="s">
        <v>222</v>
      </c>
      <c r="G320" s="237" t="s">
        <v>6559</v>
      </c>
      <c r="H320" s="240" t="s">
        <v>7553</v>
      </c>
      <c r="I320" s="241" t="s">
        <v>222</v>
      </c>
    </row>
    <row r="321" spans="1:9">
      <c r="A321" s="236">
        <v>440</v>
      </c>
      <c r="B321" s="237" t="s">
        <v>7644</v>
      </c>
      <c r="C321" s="237" t="s">
        <v>7645</v>
      </c>
      <c r="D321" s="237" t="s">
        <v>7646</v>
      </c>
      <c r="E321" s="238" t="s">
        <v>8101</v>
      </c>
      <c r="F321" s="242" t="s">
        <v>222</v>
      </c>
      <c r="G321" s="237" t="s">
        <v>6563</v>
      </c>
      <c r="H321" s="240" t="s">
        <v>7553</v>
      </c>
      <c r="I321" s="241" t="s">
        <v>7242</v>
      </c>
    </row>
    <row r="322" spans="1:9">
      <c r="A322" s="236">
        <v>441</v>
      </c>
      <c r="B322" s="237" t="s">
        <v>7644</v>
      </c>
      <c r="C322" s="237" t="s">
        <v>7645</v>
      </c>
      <c r="D322" s="237" t="s">
        <v>7646</v>
      </c>
      <c r="E322" s="238" t="s">
        <v>8101</v>
      </c>
      <c r="F322" s="242" t="s">
        <v>222</v>
      </c>
      <c r="G322" s="237" t="s">
        <v>6555</v>
      </c>
      <c r="H322" s="240" t="s">
        <v>7553</v>
      </c>
      <c r="I322" s="241" t="s">
        <v>7242</v>
      </c>
    </row>
    <row r="323" spans="1:9">
      <c r="A323" s="236">
        <v>442</v>
      </c>
      <c r="B323" s="237" t="s">
        <v>8102</v>
      </c>
      <c r="C323" s="237" t="s">
        <v>8103</v>
      </c>
      <c r="D323" s="237" t="s">
        <v>8104</v>
      </c>
      <c r="E323" s="238" t="s">
        <v>8105</v>
      </c>
      <c r="F323" s="242" t="s">
        <v>222</v>
      </c>
      <c r="G323" s="237" t="s">
        <v>6551</v>
      </c>
      <c r="H323" s="240" t="s">
        <v>7553</v>
      </c>
      <c r="I323" s="241" t="s">
        <v>222</v>
      </c>
    </row>
    <row r="324" spans="1:9">
      <c r="A324" s="236">
        <v>443</v>
      </c>
      <c r="B324" s="237" t="s">
        <v>8102</v>
      </c>
      <c r="C324" s="237" t="s">
        <v>8103</v>
      </c>
      <c r="D324" s="237" t="s">
        <v>8104</v>
      </c>
      <c r="E324" s="238" t="s">
        <v>8105</v>
      </c>
      <c r="F324" s="242" t="s">
        <v>222</v>
      </c>
      <c r="G324" s="237" t="s">
        <v>6559</v>
      </c>
      <c r="H324" s="240" t="s">
        <v>7553</v>
      </c>
      <c r="I324" s="241" t="s">
        <v>222</v>
      </c>
    </row>
    <row r="325" spans="1:9">
      <c r="A325" s="236">
        <v>444</v>
      </c>
      <c r="B325" s="237" t="s">
        <v>8102</v>
      </c>
      <c r="C325" s="237" t="s">
        <v>8103</v>
      </c>
      <c r="D325" s="237" t="s">
        <v>8104</v>
      </c>
      <c r="E325" s="238" t="s">
        <v>8105</v>
      </c>
      <c r="F325" s="242" t="s">
        <v>222</v>
      </c>
      <c r="G325" s="237" t="s">
        <v>6563</v>
      </c>
      <c r="H325" s="240" t="s">
        <v>7553</v>
      </c>
      <c r="I325" s="241" t="s">
        <v>7242</v>
      </c>
    </row>
    <row r="326" spans="1:9">
      <c r="A326" s="236">
        <v>445</v>
      </c>
      <c r="B326" s="237" t="s">
        <v>8102</v>
      </c>
      <c r="C326" s="237" t="s">
        <v>8103</v>
      </c>
      <c r="D326" s="237" t="s">
        <v>8104</v>
      </c>
      <c r="E326" s="238" t="s">
        <v>8105</v>
      </c>
      <c r="F326" s="242" t="s">
        <v>222</v>
      </c>
      <c r="G326" s="237" t="s">
        <v>6555</v>
      </c>
      <c r="H326" s="240" t="s">
        <v>7553</v>
      </c>
      <c r="I326" s="241" t="s">
        <v>7242</v>
      </c>
    </row>
    <row r="327" spans="1:9">
      <c r="A327" s="236">
        <v>446</v>
      </c>
      <c r="B327" s="237" t="s">
        <v>8106</v>
      </c>
      <c r="C327" s="237" t="s">
        <v>8107</v>
      </c>
      <c r="D327" s="237" t="s">
        <v>8108</v>
      </c>
      <c r="E327" s="238" t="s">
        <v>528</v>
      </c>
      <c r="F327" s="242" t="s">
        <v>222</v>
      </c>
      <c r="G327" s="237" t="s">
        <v>5984</v>
      </c>
      <c r="H327" s="240" t="s">
        <v>7553</v>
      </c>
      <c r="I327" s="241" t="s">
        <v>7242</v>
      </c>
    </row>
    <row r="328" spans="1:9">
      <c r="A328" s="236">
        <v>447</v>
      </c>
      <c r="B328" s="237" t="s">
        <v>8106</v>
      </c>
      <c r="C328" s="237" t="s">
        <v>8107</v>
      </c>
      <c r="D328" s="237" t="s">
        <v>8108</v>
      </c>
      <c r="E328" s="238" t="s">
        <v>528</v>
      </c>
      <c r="F328" s="242" t="s">
        <v>222</v>
      </c>
      <c r="G328" s="237" t="s">
        <v>6562</v>
      </c>
      <c r="H328" s="240" t="s">
        <v>7553</v>
      </c>
      <c r="I328" s="241" t="s">
        <v>222</v>
      </c>
    </row>
    <row r="329" spans="1:9">
      <c r="A329" s="236">
        <v>448</v>
      </c>
      <c r="B329" s="237" t="s">
        <v>8109</v>
      </c>
      <c r="C329" s="237" t="s">
        <v>8110</v>
      </c>
      <c r="D329" s="237" t="s">
        <v>8111</v>
      </c>
      <c r="E329" s="238" t="s">
        <v>531</v>
      </c>
      <c r="F329" s="242" t="s">
        <v>222</v>
      </c>
      <c r="G329" s="237" t="s">
        <v>5984</v>
      </c>
      <c r="H329" s="240" t="s">
        <v>7553</v>
      </c>
      <c r="I329" s="241" t="s">
        <v>7242</v>
      </c>
    </row>
    <row r="330" spans="1:9">
      <c r="A330" s="236">
        <v>449</v>
      </c>
      <c r="B330" s="237" t="s">
        <v>8112</v>
      </c>
      <c r="C330" s="237" t="s">
        <v>8113</v>
      </c>
      <c r="D330" s="237" t="s">
        <v>8114</v>
      </c>
      <c r="E330" s="238" t="s">
        <v>8115</v>
      </c>
      <c r="F330" s="242" t="s">
        <v>222</v>
      </c>
      <c r="G330" s="237" t="s">
        <v>6578</v>
      </c>
      <c r="H330" s="240" t="s">
        <v>7553</v>
      </c>
      <c r="I330" s="241" t="s">
        <v>222</v>
      </c>
    </row>
    <row r="331" spans="1:9">
      <c r="A331" s="236">
        <v>450</v>
      </c>
      <c r="B331" s="237" t="s">
        <v>8112</v>
      </c>
      <c r="C331" s="237" t="s">
        <v>8113</v>
      </c>
      <c r="D331" s="237" t="s">
        <v>8114</v>
      </c>
      <c r="E331" s="238" t="s">
        <v>8115</v>
      </c>
      <c r="F331" s="242" t="s">
        <v>222</v>
      </c>
      <c r="G331" s="237" t="s">
        <v>6569</v>
      </c>
      <c r="H331" s="240" t="s">
        <v>7553</v>
      </c>
      <c r="I331" s="241" t="s">
        <v>222</v>
      </c>
    </row>
    <row r="332" spans="1:9">
      <c r="A332" s="236">
        <v>451</v>
      </c>
      <c r="B332" s="237" t="s">
        <v>7100</v>
      </c>
      <c r="C332" s="237" t="s">
        <v>7988</v>
      </c>
      <c r="D332" s="237" t="s">
        <v>7989</v>
      </c>
      <c r="E332" s="238" t="s">
        <v>7100</v>
      </c>
      <c r="F332" s="242" t="s">
        <v>222</v>
      </c>
      <c r="G332" s="237" t="s">
        <v>6551</v>
      </c>
      <c r="H332" s="240" t="s">
        <v>7553</v>
      </c>
      <c r="I332" s="241" t="s">
        <v>222</v>
      </c>
    </row>
    <row r="333" spans="1:9">
      <c r="A333" s="236">
        <v>452</v>
      </c>
      <c r="B333" s="237" t="s">
        <v>8116</v>
      </c>
      <c r="C333" s="237" t="s">
        <v>7732</v>
      </c>
      <c r="D333" s="237" t="s">
        <v>7733</v>
      </c>
      <c r="E333" s="238" t="s">
        <v>7734</v>
      </c>
      <c r="F333" s="242" t="s">
        <v>222</v>
      </c>
      <c r="G333" s="237" t="s">
        <v>6549</v>
      </c>
      <c r="H333" s="240" t="s">
        <v>7553</v>
      </c>
      <c r="I333" s="241" t="s">
        <v>7242</v>
      </c>
    </row>
    <row r="334" spans="1:9">
      <c r="A334" s="236">
        <v>453</v>
      </c>
      <c r="B334" s="237" t="s">
        <v>7923</v>
      </c>
      <c r="C334" s="237" t="s">
        <v>7924</v>
      </c>
      <c r="D334" s="237" t="s">
        <v>7925</v>
      </c>
      <c r="E334" s="238" t="s">
        <v>283</v>
      </c>
      <c r="F334" s="242" t="s">
        <v>222</v>
      </c>
      <c r="G334" s="237" t="s">
        <v>6549</v>
      </c>
      <c r="H334" s="240" t="s">
        <v>7553</v>
      </c>
      <c r="I334" s="241" t="s">
        <v>7242</v>
      </c>
    </row>
    <row r="335" spans="1:9">
      <c r="A335" s="236">
        <v>454</v>
      </c>
      <c r="B335" s="237" t="s">
        <v>7745</v>
      </c>
      <c r="C335" s="237" t="s">
        <v>7746</v>
      </c>
      <c r="D335" s="237" t="s">
        <v>7747</v>
      </c>
      <c r="E335" s="238" t="s">
        <v>157</v>
      </c>
      <c r="F335" s="242" t="s">
        <v>222</v>
      </c>
      <c r="G335" s="237" t="s">
        <v>6555</v>
      </c>
      <c r="H335" s="240" t="s">
        <v>7553</v>
      </c>
      <c r="I335" s="241" t="s">
        <v>7242</v>
      </c>
    </row>
    <row r="336" spans="1:9">
      <c r="A336" s="236">
        <v>455</v>
      </c>
      <c r="B336" s="237" t="s">
        <v>8117</v>
      </c>
      <c r="C336" s="237" t="s">
        <v>7608</v>
      </c>
      <c r="D336" s="237" t="s">
        <v>7609</v>
      </c>
      <c r="E336" s="238" t="s">
        <v>7610</v>
      </c>
      <c r="F336" s="242" t="s">
        <v>222</v>
      </c>
      <c r="G336" s="237" t="s">
        <v>6555</v>
      </c>
      <c r="H336" s="240" t="s">
        <v>7553</v>
      </c>
      <c r="I336" s="241" t="s">
        <v>7242</v>
      </c>
    </row>
    <row r="337" spans="1:9">
      <c r="A337" s="236">
        <v>456</v>
      </c>
      <c r="B337" s="237" t="s">
        <v>8118</v>
      </c>
      <c r="C337" s="237" t="s">
        <v>7612</v>
      </c>
      <c r="D337" s="237" t="s">
        <v>7613</v>
      </c>
      <c r="E337" s="238" t="s">
        <v>7611</v>
      </c>
      <c r="F337" s="242" t="s">
        <v>222</v>
      </c>
      <c r="G337" s="237" t="s">
        <v>6555</v>
      </c>
      <c r="H337" s="240" t="s">
        <v>7553</v>
      </c>
      <c r="I337" s="241" t="s">
        <v>7242</v>
      </c>
    </row>
    <row r="338" spans="1:9">
      <c r="A338" s="236">
        <v>457</v>
      </c>
      <c r="B338" s="237" t="s">
        <v>8119</v>
      </c>
      <c r="C338" s="237" t="s">
        <v>8120</v>
      </c>
      <c r="D338" s="237" t="s">
        <v>8121</v>
      </c>
      <c r="E338" s="238" t="s">
        <v>543</v>
      </c>
      <c r="F338" s="242" t="s">
        <v>222</v>
      </c>
      <c r="G338" s="237" t="s">
        <v>6551</v>
      </c>
      <c r="H338" s="240" t="s">
        <v>7553</v>
      </c>
      <c r="I338" s="241" t="s">
        <v>222</v>
      </c>
    </row>
    <row r="339" spans="1:9">
      <c r="A339" s="236">
        <v>458</v>
      </c>
      <c r="B339" s="237" t="s">
        <v>8119</v>
      </c>
      <c r="C339" s="237" t="s">
        <v>8120</v>
      </c>
      <c r="D339" s="237" t="s">
        <v>8121</v>
      </c>
      <c r="E339" s="238" t="s">
        <v>543</v>
      </c>
      <c r="F339" s="242" t="s">
        <v>222</v>
      </c>
      <c r="G339" s="237" t="s">
        <v>6559</v>
      </c>
      <c r="H339" s="240" t="s">
        <v>7553</v>
      </c>
      <c r="I339" s="241" t="s">
        <v>222</v>
      </c>
    </row>
    <row r="340" spans="1:9">
      <c r="A340" s="236">
        <v>459</v>
      </c>
      <c r="B340" s="237" t="s">
        <v>8119</v>
      </c>
      <c r="C340" s="237" t="s">
        <v>8120</v>
      </c>
      <c r="D340" s="237" t="s">
        <v>8121</v>
      </c>
      <c r="E340" s="238" t="s">
        <v>543</v>
      </c>
      <c r="F340" s="242" t="s">
        <v>222</v>
      </c>
      <c r="G340" s="237" t="s">
        <v>6563</v>
      </c>
      <c r="H340" s="240" t="s">
        <v>7553</v>
      </c>
      <c r="I340" s="241" t="s">
        <v>7242</v>
      </c>
    </row>
    <row r="341" spans="1:9">
      <c r="A341" s="236">
        <v>460</v>
      </c>
      <c r="B341" s="237" t="s">
        <v>8119</v>
      </c>
      <c r="C341" s="237" t="s">
        <v>8120</v>
      </c>
      <c r="D341" s="237" t="s">
        <v>8121</v>
      </c>
      <c r="E341" s="238" t="s">
        <v>543</v>
      </c>
      <c r="F341" s="242" t="s">
        <v>222</v>
      </c>
      <c r="G341" s="237" t="s">
        <v>6555</v>
      </c>
      <c r="H341" s="240" t="s">
        <v>7553</v>
      </c>
      <c r="I341" s="241" t="s">
        <v>7242</v>
      </c>
    </row>
    <row r="342" spans="1:9">
      <c r="A342" s="236">
        <v>461</v>
      </c>
      <c r="B342" s="237" t="s">
        <v>8122</v>
      </c>
      <c r="C342" s="237" t="s">
        <v>8035</v>
      </c>
      <c r="D342" s="237" t="s">
        <v>8036</v>
      </c>
      <c r="E342" s="238" t="s">
        <v>438</v>
      </c>
      <c r="F342" s="242" t="s">
        <v>222</v>
      </c>
      <c r="G342" s="237" t="s">
        <v>6558</v>
      </c>
      <c r="H342" s="240" t="s">
        <v>7553</v>
      </c>
      <c r="I342" s="241" t="s">
        <v>222</v>
      </c>
    </row>
    <row r="343" spans="1:9">
      <c r="A343" s="236">
        <v>462</v>
      </c>
      <c r="B343" s="237" t="s">
        <v>8011</v>
      </c>
      <c r="C343" s="237" t="s">
        <v>8012</v>
      </c>
      <c r="D343" s="237" t="s">
        <v>8123</v>
      </c>
      <c r="E343" s="238" t="s">
        <v>8124</v>
      </c>
      <c r="F343" s="242" t="s">
        <v>222</v>
      </c>
      <c r="G343" s="237" t="s">
        <v>6565</v>
      </c>
      <c r="H343" s="240" t="s">
        <v>7553</v>
      </c>
      <c r="I343" s="241" t="s">
        <v>222</v>
      </c>
    </row>
    <row r="344" spans="1:9">
      <c r="A344" s="236">
        <v>463</v>
      </c>
      <c r="B344" s="237" t="s">
        <v>8011</v>
      </c>
      <c r="C344" s="237" t="s">
        <v>8012</v>
      </c>
      <c r="D344" s="237" t="s">
        <v>8123</v>
      </c>
      <c r="E344" s="238" t="s">
        <v>8124</v>
      </c>
      <c r="F344" s="242" t="s">
        <v>222</v>
      </c>
      <c r="G344" s="237" t="s">
        <v>6551</v>
      </c>
      <c r="H344" s="240" t="s">
        <v>7553</v>
      </c>
      <c r="I344" s="241" t="s">
        <v>222</v>
      </c>
    </row>
    <row r="345" spans="1:9">
      <c r="A345" s="236">
        <v>464</v>
      </c>
      <c r="B345" s="237" t="s">
        <v>8011</v>
      </c>
      <c r="C345" s="237" t="s">
        <v>8012</v>
      </c>
      <c r="D345" s="237" t="s">
        <v>8123</v>
      </c>
      <c r="E345" s="238" t="s">
        <v>8124</v>
      </c>
      <c r="F345" s="242" t="s">
        <v>222</v>
      </c>
      <c r="G345" s="237" t="s">
        <v>6553</v>
      </c>
      <c r="H345" s="240" t="s">
        <v>7553</v>
      </c>
      <c r="I345" s="241" t="s">
        <v>222</v>
      </c>
    </row>
    <row r="346" spans="1:9">
      <c r="A346" s="236">
        <v>465</v>
      </c>
      <c r="B346" s="237" t="s">
        <v>8011</v>
      </c>
      <c r="C346" s="237" t="s">
        <v>8012</v>
      </c>
      <c r="D346" s="237" t="s">
        <v>8123</v>
      </c>
      <c r="E346" s="238" t="s">
        <v>8124</v>
      </c>
      <c r="F346" s="242" t="s">
        <v>222</v>
      </c>
      <c r="G346" s="237" t="s">
        <v>6552</v>
      </c>
      <c r="H346" s="240" t="s">
        <v>7553</v>
      </c>
      <c r="I346" s="241" t="s">
        <v>222</v>
      </c>
    </row>
    <row r="347" spans="1:9">
      <c r="A347" s="236">
        <v>466</v>
      </c>
      <c r="B347" s="237" t="s">
        <v>8011</v>
      </c>
      <c r="C347" s="237" t="s">
        <v>8012</v>
      </c>
      <c r="D347" s="237" t="s">
        <v>8123</v>
      </c>
      <c r="E347" s="238" t="s">
        <v>8124</v>
      </c>
      <c r="F347" s="242" t="s">
        <v>222</v>
      </c>
      <c r="G347" s="237" t="s">
        <v>6573</v>
      </c>
      <c r="H347" s="240" t="s">
        <v>7553</v>
      </c>
      <c r="I347" s="241" t="s">
        <v>222</v>
      </c>
    </row>
    <row r="348" spans="1:9">
      <c r="A348" s="236">
        <v>467</v>
      </c>
      <c r="B348" s="237" t="s">
        <v>8011</v>
      </c>
      <c r="C348" s="237" t="s">
        <v>8012</v>
      </c>
      <c r="D348" s="237" t="s">
        <v>8123</v>
      </c>
      <c r="E348" s="238" t="s">
        <v>8124</v>
      </c>
      <c r="F348" s="242" t="s">
        <v>222</v>
      </c>
      <c r="G348" s="237" t="s">
        <v>6559</v>
      </c>
      <c r="H348" s="240" t="s">
        <v>7553</v>
      </c>
      <c r="I348" s="241" t="s">
        <v>222</v>
      </c>
    </row>
    <row r="349" spans="1:9">
      <c r="A349" s="236">
        <v>468</v>
      </c>
      <c r="B349" s="237" t="s">
        <v>8011</v>
      </c>
      <c r="C349" s="237" t="s">
        <v>8012</v>
      </c>
      <c r="D349" s="237" t="s">
        <v>8123</v>
      </c>
      <c r="E349" s="238" t="s">
        <v>8124</v>
      </c>
      <c r="F349" s="242" t="s">
        <v>222</v>
      </c>
      <c r="G349" s="237" t="s">
        <v>6566</v>
      </c>
      <c r="H349" s="240" t="s">
        <v>7553</v>
      </c>
      <c r="I349" s="241" t="s">
        <v>222</v>
      </c>
    </row>
    <row r="350" spans="1:9">
      <c r="A350" s="236">
        <v>469</v>
      </c>
      <c r="B350" s="237" t="s">
        <v>8011</v>
      </c>
      <c r="C350" s="237" t="s">
        <v>8012</v>
      </c>
      <c r="D350" s="237" t="s">
        <v>8123</v>
      </c>
      <c r="E350" s="238" t="s">
        <v>8124</v>
      </c>
      <c r="F350" s="242" t="s">
        <v>222</v>
      </c>
      <c r="G350" s="237" t="s">
        <v>6554</v>
      </c>
      <c r="H350" s="240" t="s">
        <v>7553</v>
      </c>
      <c r="I350" s="241" t="s">
        <v>222</v>
      </c>
    </row>
    <row r="351" spans="1:9">
      <c r="A351" s="236">
        <v>470</v>
      </c>
      <c r="B351" s="237" t="s">
        <v>8011</v>
      </c>
      <c r="C351" s="237" t="s">
        <v>8012</v>
      </c>
      <c r="D351" s="237" t="s">
        <v>8123</v>
      </c>
      <c r="E351" s="238" t="s">
        <v>8124</v>
      </c>
      <c r="F351" s="242" t="s">
        <v>222</v>
      </c>
      <c r="G351" s="237" t="s">
        <v>6562</v>
      </c>
      <c r="H351" s="240" t="s">
        <v>7553</v>
      </c>
      <c r="I351" s="241" t="s">
        <v>222</v>
      </c>
    </row>
    <row r="352" spans="1:9">
      <c r="A352" s="236">
        <v>471</v>
      </c>
      <c r="B352" s="237" t="s">
        <v>8011</v>
      </c>
      <c r="C352" s="237" t="s">
        <v>8012</v>
      </c>
      <c r="D352" s="237" t="s">
        <v>8123</v>
      </c>
      <c r="E352" s="238" t="s">
        <v>8124</v>
      </c>
      <c r="F352" s="242" t="s">
        <v>222</v>
      </c>
      <c r="G352" s="237" t="s">
        <v>6579</v>
      </c>
      <c r="H352" s="240" t="s">
        <v>7553</v>
      </c>
      <c r="I352" s="241" t="s">
        <v>7242</v>
      </c>
    </row>
    <row r="353" spans="1:9">
      <c r="A353" s="236">
        <v>472</v>
      </c>
      <c r="B353" s="237" t="s">
        <v>8011</v>
      </c>
      <c r="C353" s="237" t="s">
        <v>8012</v>
      </c>
      <c r="D353" s="237" t="s">
        <v>8123</v>
      </c>
      <c r="E353" s="238" t="s">
        <v>8124</v>
      </c>
      <c r="F353" s="242" t="s">
        <v>222</v>
      </c>
      <c r="G353" s="237" t="s">
        <v>6575</v>
      </c>
      <c r="H353" s="240" t="s">
        <v>7553</v>
      </c>
      <c r="I353" s="241" t="s">
        <v>7242</v>
      </c>
    </row>
    <row r="354" spans="1:9">
      <c r="A354" s="236">
        <v>473</v>
      </c>
      <c r="B354" s="238" t="s">
        <v>8125</v>
      </c>
      <c r="C354" s="237" t="s">
        <v>8016</v>
      </c>
      <c r="D354" s="237" t="s">
        <v>8017</v>
      </c>
      <c r="E354" s="238" t="s">
        <v>408</v>
      </c>
      <c r="F354" s="242" t="s">
        <v>222</v>
      </c>
      <c r="G354" s="237" t="s">
        <v>6561</v>
      </c>
      <c r="H354" s="240" t="s">
        <v>7553</v>
      </c>
      <c r="I354" s="237" t="s">
        <v>222</v>
      </c>
    </row>
    <row r="355" spans="1:9">
      <c r="A355" s="236">
        <v>474</v>
      </c>
      <c r="B355" s="238" t="s">
        <v>8125</v>
      </c>
      <c r="C355" s="237" t="s">
        <v>8016</v>
      </c>
      <c r="D355" s="237" t="s">
        <v>8017</v>
      </c>
      <c r="E355" s="238" t="s">
        <v>408</v>
      </c>
      <c r="F355" s="242" t="s">
        <v>222</v>
      </c>
      <c r="G355" s="237" t="s">
        <v>6565</v>
      </c>
      <c r="H355" s="240" t="s">
        <v>7553</v>
      </c>
      <c r="I355" s="241" t="s">
        <v>222</v>
      </c>
    </row>
    <row r="356" spans="1:9">
      <c r="A356" s="236">
        <v>475</v>
      </c>
      <c r="B356" s="238" t="s">
        <v>8125</v>
      </c>
      <c r="C356" s="237" t="s">
        <v>8016</v>
      </c>
      <c r="D356" s="237" t="s">
        <v>8017</v>
      </c>
      <c r="E356" s="238" t="s">
        <v>408</v>
      </c>
      <c r="F356" s="242" t="s">
        <v>222</v>
      </c>
      <c r="G356" s="237" t="s">
        <v>6551</v>
      </c>
      <c r="H356" s="240" t="s">
        <v>7553</v>
      </c>
      <c r="I356" s="241" t="s">
        <v>222</v>
      </c>
    </row>
    <row r="357" spans="1:9">
      <c r="A357" s="236">
        <v>476</v>
      </c>
      <c r="B357" s="238" t="s">
        <v>8125</v>
      </c>
      <c r="C357" s="237" t="s">
        <v>8016</v>
      </c>
      <c r="D357" s="237" t="s">
        <v>8017</v>
      </c>
      <c r="E357" s="238" t="s">
        <v>408</v>
      </c>
      <c r="F357" s="242" t="s">
        <v>222</v>
      </c>
      <c r="G357" s="237" t="s">
        <v>6560</v>
      </c>
      <c r="H357" s="240" t="s">
        <v>7553</v>
      </c>
      <c r="I357" s="241" t="s">
        <v>222</v>
      </c>
    </row>
    <row r="358" spans="1:9">
      <c r="A358" s="236">
        <v>477</v>
      </c>
      <c r="B358" s="238" t="s">
        <v>8125</v>
      </c>
      <c r="C358" s="237" t="s">
        <v>8016</v>
      </c>
      <c r="D358" s="237" t="s">
        <v>8017</v>
      </c>
      <c r="E358" s="238" t="s">
        <v>408</v>
      </c>
      <c r="F358" s="242" t="s">
        <v>222</v>
      </c>
      <c r="G358" s="237" t="s">
        <v>6562</v>
      </c>
      <c r="H358" s="240" t="s">
        <v>7553</v>
      </c>
      <c r="I358" s="241" t="s">
        <v>222</v>
      </c>
    </row>
    <row r="359" spans="1:9">
      <c r="A359" s="236">
        <v>478</v>
      </c>
      <c r="B359" s="238" t="s">
        <v>8125</v>
      </c>
      <c r="C359" s="237" t="s">
        <v>8016</v>
      </c>
      <c r="D359" s="237" t="s">
        <v>8017</v>
      </c>
      <c r="E359" s="238" t="s">
        <v>408</v>
      </c>
      <c r="F359" s="242" t="s">
        <v>222</v>
      </c>
      <c r="G359" s="237" t="s">
        <v>6548</v>
      </c>
      <c r="H359" s="240" t="s">
        <v>7553</v>
      </c>
      <c r="I359" s="241" t="s">
        <v>222</v>
      </c>
    </row>
    <row r="360" spans="1:9">
      <c r="A360" s="236">
        <v>479</v>
      </c>
      <c r="B360" s="238" t="s">
        <v>8125</v>
      </c>
      <c r="C360" s="237" t="s">
        <v>8016</v>
      </c>
      <c r="D360" s="237" t="s">
        <v>8017</v>
      </c>
      <c r="E360" s="238" t="s">
        <v>408</v>
      </c>
      <c r="F360" s="242" t="s">
        <v>222</v>
      </c>
      <c r="G360" s="237" t="s">
        <v>5984</v>
      </c>
      <c r="H360" s="240" t="s">
        <v>7553</v>
      </c>
      <c r="I360" s="241" t="s">
        <v>7242</v>
      </c>
    </row>
    <row r="361" spans="1:9">
      <c r="A361" s="236">
        <v>480</v>
      </c>
      <c r="B361" s="238" t="s">
        <v>8125</v>
      </c>
      <c r="C361" s="237" t="s">
        <v>8016</v>
      </c>
      <c r="D361" s="237" t="s">
        <v>8017</v>
      </c>
      <c r="E361" s="238" t="s">
        <v>408</v>
      </c>
      <c r="F361" s="242" t="s">
        <v>222</v>
      </c>
      <c r="G361" s="237" t="s">
        <v>6563</v>
      </c>
      <c r="H361" s="240" t="s">
        <v>7553</v>
      </c>
      <c r="I361" s="241" t="s">
        <v>7242</v>
      </c>
    </row>
    <row r="362" spans="1:9">
      <c r="A362" s="236">
        <v>481</v>
      </c>
      <c r="B362" s="238" t="s">
        <v>8125</v>
      </c>
      <c r="C362" s="237" t="s">
        <v>8016</v>
      </c>
      <c r="D362" s="237" t="s">
        <v>8017</v>
      </c>
      <c r="E362" s="238" t="s">
        <v>408</v>
      </c>
      <c r="F362" s="242" t="s">
        <v>222</v>
      </c>
      <c r="G362" s="237" t="s">
        <v>6555</v>
      </c>
      <c r="H362" s="240" t="s">
        <v>7553</v>
      </c>
      <c r="I362" s="241" t="s">
        <v>7242</v>
      </c>
    </row>
    <row r="363" spans="1:9" ht="25.5">
      <c r="A363" s="236">
        <v>482</v>
      </c>
      <c r="B363" s="237" t="s">
        <v>8126</v>
      </c>
      <c r="C363" s="237" t="s">
        <v>8127</v>
      </c>
      <c r="D363" s="237" t="s">
        <v>8128</v>
      </c>
      <c r="E363" s="238" t="s">
        <v>569</v>
      </c>
      <c r="F363" s="242" t="s">
        <v>222</v>
      </c>
      <c r="G363" s="237" t="s">
        <v>6574</v>
      </c>
      <c r="H363" s="240" t="s">
        <v>7553</v>
      </c>
      <c r="I363" s="241" t="s">
        <v>7243</v>
      </c>
    </row>
    <row r="364" spans="1:9" ht="25.5">
      <c r="A364" s="236">
        <v>483</v>
      </c>
      <c r="B364" s="237" t="s">
        <v>8129</v>
      </c>
      <c r="C364" s="237" t="s">
        <v>8130</v>
      </c>
      <c r="D364" s="237" t="s">
        <v>8131</v>
      </c>
      <c r="E364" s="238" t="s">
        <v>571</v>
      </c>
      <c r="F364" s="242" t="s">
        <v>222</v>
      </c>
      <c r="G364" s="237" t="s">
        <v>6551</v>
      </c>
      <c r="H364" s="240" t="s">
        <v>7553</v>
      </c>
      <c r="I364" s="241" t="s">
        <v>222</v>
      </c>
    </row>
    <row r="365" spans="1:9" ht="25.5">
      <c r="A365" s="236">
        <v>484</v>
      </c>
      <c r="B365" s="237" t="s">
        <v>8132</v>
      </c>
      <c r="C365" s="237" t="s">
        <v>8133</v>
      </c>
      <c r="D365" s="237" t="s">
        <v>8134</v>
      </c>
      <c r="E365" s="238" t="s">
        <v>573</v>
      </c>
      <c r="F365" s="242" t="s">
        <v>222</v>
      </c>
      <c r="G365" s="237" t="s">
        <v>6551</v>
      </c>
      <c r="H365" s="240" t="s">
        <v>7553</v>
      </c>
      <c r="I365" s="241" t="s">
        <v>222</v>
      </c>
    </row>
    <row r="366" spans="1:9">
      <c r="A366" s="236">
        <v>485</v>
      </c>
      <c r="B366" s="238" t="s">
        <v>8125</v>
      </c>
      <c r="C366" s="237" t="s">
        <v>8016</v>
      </c>
      <c r="D366" s="237" t="s">
        <v>8017</v>
      </c>
      <c r="E366" s="238" t="s">
        <v>408</v>
      </c>
      <c r="F366" s="242" t="s">
        <v>222</v>
      </c>
      <c r="G366" s="237" t="s">
        <v>6549</v>
      </c>
      <c r="H366" s="240" t="s">
        <v>7553</v>
      </c>
      <c r="I366" s="241" t="s">
        <v>7242</v>
      </c>
    </row>
    <row r="367" spans="1:9" ht="25.5">
      <c r="A367" s="236">
        <v>486</v>
      </c>
      <c r="B367" s="237" t="s">
        <v>8135</v>
      </c>
      <c r="C367" s="237" t="s">
        <v>8136</v>
      </c>
      <c r="D367" s="237" t="s">
        <v>8137</v>
      </c>
      <c r="E367" s="238" t="s">
        <v>8138</v>
      </c>
      <c r="F367" s="242" t="s">
        <v>222</v>
      </c>
      <c r="G367" s="237" t="s">
        <v>6580</v>
      </c>
      <c r="H367" s="240" t="s">
        <v>7553</v>
      </c>
      <c r="I367" s="241" t="s">
        <v>7244</v>
      </c>
    </row>
    <row r="368" spans="1:9">
      <c r="A368" s="236">
        <v>487</v>
      </c>
      <c r="B368" s="237" t="s">
        <v>7849</v>
      </c>
      <c r="C368" s="237" t="s">
        <v>7850</v>
      </c>
      <c r="D368" s="237" t="s">
        <v>7851</v>
      </c>
      <c r="E368" s="238" t="s">
        <v>233</v>
      </c>
      <c r="F368" s="242" t="s">
        <v>222</v>
      </c>
      <c r="G368" s="237" t="s">
        <v>6548</v>
      </c>
      <c r="H368" s="240" t="s">
        <v>7553</v>
      </c>
      <c r="I368" s="241" t="s">
        <v>222</v>
      </c>
    </row>
    <row r="369" spans="1:9">
      <c r="A369" s="236">
        <v>488</v>
      </c>
      <c r="B369" s="237" t="s">
        <v>8139</v>
      </c>
      <c r="C369" s="237" t="s">
        <v>8023</v>
      </c>
      <c r="D369" s="237" t="s">
        <v>8024</v>
      </c>
      <c r="E369" s="238" t="s">
        <v>414</v>
      </c>
      <c r="F369" s="242" t="s">
        <v>222</v>
      </c>
      <c r="G369" s="237" t="s">
        <v>6548</v>
      </c>
      <c r="H369" s="240" t="s">
        <v>7553</v>
      </c>
      <c r="I369" s="241" t="s">
        <v>222</v>
      </c>
    </row>
    <row r="370" spans="1:9">
      <c r="A370" s="236">
        <v>489</v>
      </c>
      <c r="B370" s="237" t="s">
        <v>579</v>
      </c>
      <c r="C370" s="237" t="s">
        <v>8140</v>
      </c>
      <c r="D370" s="237" t="s">
        <v>8141</v>
      </c>
      <c r="E370" s="238" t="s">
        <v>579</v>
      </c>
      <c r="F370" s="242" t="s">
        <v>222</v>
      </c>
      <c r="G370" s="237" t="s">
        <v>6551</v>
      </c>
      <c r="H370" s="240" t="s">
        <v>7553</v>
      </c>
      <c r="I370" s="241" t="s">
        <v>222</v>
      </c>
    </row>
    <row r="371" spans="1:9">
      <c r="A371" s="236">
        <v>490</v>
      </c>
      <c r="B371" s="237" t="s">
        <v>8142</v>
      </c>
      <c r="C371" s="237" t="s">
        <v>8143</v>
      </c>
      <c r="D371" s="237" t="s">
        <v>8144</v>
      </c>
      <c r="E371" s="238" t="s">
        <v>581</v>
      </c>
      <c r="F371" s="242" t="s">
        <v>222</v>
      </c>
      <c r="G371" s="237" t="s">
        <v>6551</v>
      </c>
      <c r="H371" s="240" t="s">
        <v>7553</v>
      </c>
      <c r="I371" s="241" t="s">
        <v>222</v>
      </c>
    </row>
    <row r="372" spans="1:9">
      <c r="A372" s="236">
        <v>491</v>
      </c>
      <c r="B372" s="237" t="s">
        <v>311</v>
      </c>
      <c r="C372" s="237" t="s">
        <v>7954</v>
      </c>
      <c r="D372" s="237" t="s">
        <v>7955</v>
      </c>
      <c r="E372" s="238" t="s">
        <v>311</v>
      </c>
      <c r="F372" s="242" t="s">
        <v>222</v>
      </c>
      <c r="G372" s="237" t="s">
        <v>5984</v>
      </c>
      <c r="H372" s="240" t="s">
        <v>7553</v>
      </c>
      <c r="I372" s="241" t="s">
        <v>7242</v>
      </c>
    </row>
    <row r="373" spans="1:9">
      <c r="A373" s="236">
        <v>492</v>
      </c>
      <c r="B373" s="237" t="s">
        <v>8145</v>
      </c>
      <c r="C373" s="237" t="s">
        <v>7843</v>
      </c>
      <c r="D373" s="237" t="s">
        <v>7844</v>
      </c>
      <c r="E373" s="238" t="s">
        <v>227</v>
      </c>
      <c r="F373" s="242" t="s">
        <v>222</v>
      </c>
      <c r="G373" s="237" t="s">
        <v>6548</v>
      </c>
      <c r="H373" s="240" t="s">
        <v>7553</v>
      </c>
      <c r="I373" s="241" t="s">
        <v>222</v>
      </c>
    </row>
    <row r="374" spans="1:9">
      <c r="A374" s="236">
        <v>493</v>
      </c>
      <c r="B374" s="237" t="s">
        <v>8145</v>
      </c>
      <c r="C374" s="237" t="s">
        <v>7843</v>
      </c>
      <c r="D374" s="237" t="s">
        <v>7844</v>
      </c>
      <c r="E374" s="238" t="s">
        <v>227</v>
      </c>
      <c r="F374" s="242" t="s">
        <v>222</v>
      </c>
      <c r="G374" s="237" t="s">
        <v>6549</v>
      </c>
      <c r="H374" s="240" t="s">
        <v>7553</v>
      </c>
      <c r="I374" s="241" t="s">
        <v>7242</v>
      </c>
    </row>
    <row r="375" spans="1:9">
      <c r="A375" s="236">
        <v>494</v>
      </c>
      <c r="B375" s="238" t="s">
        <v>8146</v>
      </c>
      <c r="C375" s="237" t="s">
        <v>7749</v>
      </c>
      <c r="D375" s="237" t="s">
        <v>7750</v>
      </c>
      <c r="E375" s="238" t="s">
        <v>7751</v>
      </c>
      <c r="F375" s="242" t="s">
        <v>222</v>
      </c>
      <c r="G375" s="237" t="s">
        <v>6563</v>
      </c>
      <c r="H375" s="240" t="s">
        <v>7553</v>
      </c>
      <c r="I375" s="241" t="s">
        <v>7242</v>
      </c>
    </row>
    <row r="376" spans="1:9">
      <c r="A376" s="236">
        <v>495</v>
      </c>
      <c r="B376" s="238" t="s">
        <v>8147</v>
      </c>
      <c r="C376" s="237" t="s">
        <v>8148</v>
      </c>
      <c r="D376" s="237" t="s">
        <v>8149</v>
      </c>
      <c r="E376" s="238" t="s">
        <v>587</v>
      </c>
      <c r="F376" s="242" t="s">
        <v>222</v>
      </c>
      <c r="G376" s="237" t="s">
        <v>6562</v>
      </c>
      <c r="H376" s="240" t="s">
        <v>7553</v>
      </c>
      <c r="I376" s="241" t="s">
        <v>222</v>
      </c>
    </row>
    <row r="377" spans="1:9">
      <c r="A377" s="236">
        <v>496</v>
      </c>
      <c r="B377" s="237" t="s">
        <v>590</v>
      </c>
      <c r="C377" s="237" t="s">
        <v>590</v>
      </c>
      <c r="D377" s="237" t="s">
        <v>590</v>
      </c>
      <c r="E377" s="238" t="s">
        <v>590</v>
      </c>
      <c r="F377" s="242" t="s">
        <v>222</v>
      </c>
      <c r="G377" s="237" t="s">
        <v>6551</v>
      </c>
      <c r="H377" s="240" t="s">
        <v>7553</v>
      </c>
      <c r="I377" s="241" t="s">
        <v>222</v>
      </c>
    </row>
    <row r="378" spans="1:9">
      <c r="A378" s="236">
        <v>497</v>
      </c>
      <c r="B378" s="238" t="s">
        <v>8147</v>
      </c>
      <c r="C378" s="237" t="s">
        <v>8148</v>
      </c>
      <c r="D378" s="237" t="s">
        <v>8149</v>
      </c>
      <c r="E378" s="238" t="s">
        <v>587</v>
      </c>
      <c r="F378" s="242" t="s">
        <v>222</v>
      </c>
      <c r="G378" s="237" t="s">
        <v>6565</v>
      </c>
      <c r="H378" s="240" t="s">
        <v>7553</v>
      </c>
      <c r="I378" s="241" t="s">
        <v>222</v>
      </c>
    </row>
    <row r="379" spans="1:9">
      <c r="A379" s="236">
        <v>498</v>
      </c>
      <c r="B379" s="238" t="s">
        <v>8150</v>
      </c>
      <c r="C379" s="237" t="s">
        <v>8151</v>
      </c>
      <c r="D379" s="237" t="s">
        <v>8152</v>
      </c>
      <c r="E379" s="238" t="s">
        <v>593</v>
      </c>
      <c r="F379" s="242" t="s">
        <v>222</v>
      </c>
      <c r="G379" s="237" t="s">
        <v>6565</v>
      </c>
      <c r="H379" s="240" t="s">
        <v>7553</v>
      </c>
      <c r="I379" s="241" t="s">
        <v>222</v>
      </c>
    </row>
    <row r="380" spans="1:9">
      <c r="A380" s="236">
        <v>499</v>
      </c>
      <c r="B380" s="238" t="s">
        <v>8150</v>
      </c>
      <c r="C380" s="237" t="s">
        <v>8151</v>
      </c>
      <c r="D380" s="237" t="s">
        <v>8152</v>
      </c>
      <c r="E380" s="238" t="s">
        <v>593</v>
      </c>
      <c r="F380" s="242" t="s">
        <v>222</v>
      </c>
      <c r="G380" s="237" t="s">
        <v>6562</v>
      </c>
      <c r="H380" s="240" t="s">
        <v>7553</v>
      </c>
      <c r="I380" s="241" t="s">
        <v>222</v>
      </c>
    </row>
    <row r="381" spans="1:9">
      <c r="A381" s="236">
        <v>500</v>
      </c>
      <c r="B381" s="237" t="s">
        <v>8153</v>
      </c>
      <c r="C381" s="237" t="s">
        <v>8019</v>
      </c>
      <c r="D381" s="237" t="s">
        <v>8020</v>
      </c>
      <c r="E381" s="238" t="s">
        <v>8021</v>
      </c>
      <c r="F381" s="242" t="s">
        <v>222</v>
      </c>
      <c r="G381" s="237" t="s">
        <v>6555</v>
      </c>
      <c r="H381" s="240" t="s">
        <v>7553</v>
      </c>
      <c r="I381" s="241" t="s">
        <v>7242</v>
      </c>
    </row>
    <row r="382" spans="1:9">
      <c r="A382" s="236">
        <v>501</v>
      </c>
      <c r="B382" s="237" t="s">
        <v>593</v>
      </c>
      <c r="C382" s="237" t="s">
        <v>8151</v>
      </c>
      <c r="D382" s="237" t="s">
        <v>8152</v>
      </c>
      <c r="E382" s="238" t="s">
        <v>593</v>
      </c>
      <c r="F382" s="242" t="s">
        <v>222</v>
      </c>
      <c r="G382" s="237" t="s">
        <v>5984</v>
      </c>
      <c r="H382" s="240" t="s">
        <v>7553</v>
      </c>
      <c r="I382" s="237" t="s">
        <v>7242</v>
      </c>
    </row>
    <row r="383" spans="1:9">
      <c r="A383" s="236">
        <v>502</v>
      </c>
      <c r="B383" s="237" t="s">
        <v>7829</v>
      </c>
      <c r="C383" s="237" t="s">
        <v>7830</v>
      </c>
      <c r="D383" s="237" t="s">
        <v>7831</v>
      </c>
      <c r="E383" s="238" t="s">
        <v>7042</v>
      </c>
      <c r="F383" s="242" t="s">
        <v>222</v>
      </c>
      <c r="G383" s="237" t="s">
        <v>6573</v>
      </c>
      <c r="H383" s="240" t="s">
        <v>7553</v>
      </c>
      <c r="I383" s="237" t="s">
        <v>222</v>
      </c>
    </row>
    <row r="384" spans="1:9">
      <c r="A384" s="244">
        <v>503</v>
      </c>
      <c r="B384" s="238" t="s">
        <v>8154</v>
      </c>
      <c r="C384" s="237" t="s">
        <v>8155</v>
      </c>
      <c r="D384" s="237" t="s">
        <v>8156</v>
      </c>
      <c r="E384" s="238" t="s">
        <v>599</v>
      </c>
      <c r="F384" s="245" t="s">
        <v>222</v>
      </c>
      <c r="G384" s="246" t="s">
        <v>6549</v>
      </c>
      <c r="H384" s="240" t="s">
        <v>7553</v>
      </c>
      <c r="I384" s="237" t="s">
        <v>7242</v>
      </c>
    </row>
    <row r="385" spans="1:9">
      <c r="A385" s="236">
        <v>504</v>
      </c>
      <c r="B385" s="237" t="s">
        <v>602</v>
      </c>
      <c r="C385" s="237" t="s">
        <v>8157</v>
      </c>
      <c r="D385" s="237" t="s">
        <v>8158</v>
      </c>
      <c r="E385" s="238" t="s">
        <v>602</v>
      </c>
      <c r="F385" s="242" t="s">
        <v>222</v>
      </c>
      <c r="G385" s="237" t="s">
        <v>6551</v>
      </c>
      <c r="H385" s="240" t="s">
        <v>7553</v>
      </c>
      <c r="I385" s="237" t="s">
        <v>222</v>
      </c>
    </row>
    <row r="386" spans="1:9">
      <c r="A386" s="236">
        <v>505</v>
      </c>
      <c r="B386" s="237" t="s">
        <v>7846</v>
      </c>
      <c r="C386" s="238" t="s">
        <v>7847</v>
      </c>
      <c r="D386" s="238" t="s">
        <v>7848</v>
      </c>
      <c r="E386" s="238" t="s">
        <v>7099</v>
      </c>
      <c r="F386" s="242">
        <v>1</v>
      </c>
      <c r="G386" s="238" t="s">
        <v>6549</v>
      </c>
      <c r="H386" s="240" t="s">
        <v>7553</v>
      </c>
      <c r="I386" s="238" t="s">
        <v>7242</v>
      </c>
    </row>
    <row r="387" spans="1:9">
      <c r="A387" s="236">
        <v>506</v>
      </c>
      <c r="B387" s="237" t="s">
        <v>7846</v>
      </c>
      <c r="C387" s="238" t="s">
        <v>7847</v>
      </c>
      <c r="D387" s="238" t="s">
        <v>7848</v>
      </c>
      <c r="E387" s="238" t="s">
        <v>7099</v>
      </c>
      <c r="F387" s="242">
        <v>1</v>
      </c>
      <c r="G387" s="238" t="s">
        <v>6555</v>
      </c>
      <c r="H387" s="240" t="s">
        <v>7553</v>
      </c>
      <c r="I387" s="238" t="s">
        <v>7242</v>
      </c>
    </row>
    <row r="388" spans="1:9">
      <c r="A388" s="236">
        <v>507</v>
      </c>
      <c r="B388" s="237" t="s">
        <v>7849</v>
      </c>
      <c r="C388" s="238" t="s">
        <v>7850</v>
      </c>
      <c r="D388" s="238" t="s">
        <v>7851</v>
      </c>
      <c r="E388" s="238" t="s">
        <v>233</v>
      </c>
      <c r="F388" s="242">
        <v>1</v>
      </c>
      <c r="G388" s="238" t="s">
        <v>6555</v>
      </c>
      <c r="H388" s="240" t="s">
        <v>7553</v>
      </c>
      <c r="I388" s="238" t="s">
        <v>7242</v>
      </c>
    </row>
    <row r="389" spans="1:9">
      <c r="A389" s="236">
        <v>508</v>
      </c>
      <c r="B389" s="237" t="s">
        <v>8159</v>
      </c>
      <c r="C389" s="238" t="s">
        <v>8160</v>
      </c>
      <c r="D389" s="238" t="s">
        <v>8161</v>
      </c>
      <c r="E389" s="238" t="s">
        <v>8162</v>
      </c>
      <c r="F389" s="242">
        <v>1</v>
      </c>
      <c r="G389" s="238" t="s">
        <v>6562</v>
      </c>
      <c r="H389" s="240" t="s">
        <v>7553</v>
      </c>
      <c r="I389" s="238">
        <v>1</v>
      </c>
    </row>
    <row r="390" spans="1:9">
      <c r="A390" s="236">
        <v>509</v>
      </c>
      <c r="B390" s="238" t="s">
        <v>8163</v>
      </c>
      <c r="C390" s="238" t="s">
        <v>7814</v>
      </c>
      <c r="D390" s="238" t="s">
        <v>7815</v>
      </c>
      <c r="E390" s="238" t="s">
        <v>200</v>
      </c>
      <c r="F390" s="242">
        <v>1</v>
      </c>
      <c r="G390" s="247" t="s">
        <v>5984</v>
      </c>
      <c r="H390" s="240" t="s">
        <v>7553</v>
      </c>
      <c r="I390" s="238" t="s">
        <v>7242</v>
      </c>
    </row>
    <row r="391" spans="1:9">
      <c r="A391" s="236">
        <v>1001</v>
      </c>
      <c r="B391" s="237" t="s">
        <v>8164</v>
      </c>
      <c r="C391" s="237" t="s">
        <v>8165</v>
      </c>
      <c r="D391" s="237" t="s">
        <v>8166</v>
      </c>
      <c r="E391" s="238" t="s">
        <v>610</v>
      </c>
      <c r="F391" s="242" t="s">
        <v>2636</v>
      </c>
      <c r="G391" s="237" t="s">
        <v>7245</v>
      </c>
      <c r="H391" s="240" t="s">
        <v>7553</v>
      </c>
      <c r="I391" s="241" t="s">
        <v>659</v>
      </c>
    </row>
    <row r="392" spans="1:9">
      <c r="A392" s="236">
        <v>1002</v>
      </c>
      <c r="B392" s="237" t="s">
        <v>8167</v>
      </c>
      <c r="C392" s="237" t="s">
        <v>8168</v>
      </c>
      <c r="D392" s="237" t="s">
        <v>8169</v>
      </c>
      <c r="E392" s="238" t="s">
        <v>618</v>
      </c>
      <c r="F392" s="242" t="s">
        <v>2636</v>
      </c>
      <c r="G392" s="237" t="s">
        <v>7247</v>
      </c>
      <c r="H392" s="240" t="s">
        <v>7553</v>
      </c>
      <c r="I392" s="241" t="s">
        <v>6550</v>
      </c>
    </row>
    <row r="393" spans="1:9" ht="25.5">
      <c r="A393" s="236">
        <v>1003</v>
      </c>
      <c r="B393" s="237" t="s">
        <v>8170</v>
      </c>
      <c r="C393" s="237" t="s">
        <v>8171</v>
      </c>
      <c r="D393" s="237" t="s">
        <v>8172</v>
      </c>
      <c r="E393" s="238" t="s">
        <v>624</v>
      </c>
      <c r="F393" s="242" t="s">
        <v>2636</v>
      </c>
      <c r="G393" s="237" t="s">
        <v>7249</v>
      </c>
      <c r="H393" s="240" t="s">
        <v>7553</v>
      </c>
      <c r="I393" s="241" t="s">
        <v>8173</v>
      </c>
    </row>
    <row r="394" spans="1:9" ht="25.5">
      <c r="A394" s="236">
        <v>1005</v>
      </c>
      <c r="B394" s="237" t="s">
        <v>8174</v>
      </c>
      <c r="C394" s="237" t="s">
        <v>8175</v>
      </c>
      <c r="D394" s="237" t="s">
        <v>8176</v>
      </c>
      <c r="E394" s="238" t="s">
        <v>630</v>
      </c>
      <c r="F394" s="242" t="s">
        <v>2636</v>
      </c>
      <c r="G394" s="237" t="s">
        <v>7250</v>
      </c>
      <c r="H394" s="240" t="s">
        <v>7553</v>
      </c>
      <c r="I394" s="241" t="s">
        <v>8177</v>
      </c>
    </row>
    <row r="395" spans="1:9">
      <c r="A395" s="236">
        <v>1006</v>
      </c>
      <c r="B395" s="237" t="s">
        <v>8178</v>
      </c>
      <c r="C395" s="237" t="s">
        <v>8179</v>
      </c>
      <c r="D395" s="237" t="s">
        <v>8180</v>
      </c>
      <c r="E395" s="238" t="s">
        <v>636</v>
      </c>
      <c r="F395" s="242" t="s">
        <v>2636</v>
      </c>
      <c r="G395" s="237" t="s">
        <v>7247</v>
      </c>
      <c r="H395" s="240" t="s">
        <v>7553</v>
      </c>
      <c r="I395" s="241" t="s">
        <v>6550</v>
      </c>
    </row>
    <row r="396" spans="1:9" ht="25.5">
      <c r="A396" s="236">
        <v>1008</v>
      </c>
      <c r="B396" s="237" t="s">
        <v>8181</v>
      </c>
      <c r="C396" s="237" t="s">
        <v>8182</v>
      </c>
      <c r="D396" s="237" t="s">
        <v>8183</v>
      </c>
      <c r="E396" s="238" t="s">
        <v>639</v>
      </c>
      <c r="F396" s="242" t="s">
        <v>2636</v>
      </c>
      <c r="G396" s="238" t="s">
        <v>7250</v>
      </c>
      <c r="H396" s="240" t="s">
        <v>7553</v>
      </c>
      <c r="I396" s="241" t="s">
        <v>8177</v>
      </c>
    </row>
    <row r="397" spans="1:9">
      <c r="A397" s="236">
        <v>1009</v>
      </c>
      <c r="B397" s="237" t="s">
        <v>8184</v>
      </c>
      <c r="C397" s="237" t="s">
        <v>8185</v>
      </c>
      <c r="D397" s="237" t="s">
        <v>8186</v>
      </c>
      <c r="E397" s="238" t="s">
        <v>642</v>
      </c>
      <c r="F397" s="242" t="s">
        <v>2636</v>
      </c>
      <c r="G397" s="237" t="s">
        <v>7252</v>
      </c>
      <c r="H397" s="240" t="s">
        <v>7553</v>
      </c>
      <c r="I397" s="241" t="s">
        <v>6550</v>
      </c>
    </row>
    <row r="398" spans="1:9">
      <c r="A398" s="236">
        <v>1010</v>
      </c>
      <c r="B398" s="237" t="s">
        <v>8187</v>
      </c>
      <c r="C398" s="237" t="s">
        <v>8188</v>
      </c>
      <c r="D398" s="237" t="s">
        <v>8189</v>
      </c>
      <c r="E398" s="238" t="s">
        <v>8187</v>
      </c>
      <c r="F398" s="242" t="s">
        <v>2636</v>
      </c>
      <c r="G398" s="237" t="s">
        <v>7253</v>
      </c>
      <c r="H398" s="240" t="s">
        <v>7553</v>
      </c>
      <c r="I398" s="241" t="s">
        <v>659</v>
      </c>
    </row>
    <row r="399" spans="1:9">
      <c r="A399" s="236">
        <v>1010</v>
      </c>
      <c r="B399" s="238" t="s">
        <v>8190</v>
      </c>
      <c r="C399" s="238" t="s">
        <v>8191</v>
      </c>
      <c r="D399" s="238" t="s">
        <v>8192</v>
      </c>
      <c r="E399" s="238" t="s">
        <v>8193</v>
      </c>
      <c r="F399" s="242" t="s">
        <v>2636</v>
      </c>
      <c r="G399" s="237" t="s">
        <v>7253</v>
      </c>
      <c r="H399" s="240" t="s">
        <v>7553</v>
      </c>
      <c r="I399" s="241" t="s">
        <v>659</v>
      </c>
    </row>
    <row r="400" spans="1:9">
      <c r="A400" s="236">
        <v>1011</v>
      </c>
      <c r="B400" s="237" t="s">
        <v>648</v>
      </c>
      <c r="C400" s="237" t="s">
        <v>8194</v>
      </c>
      <c r="D400" s="237" t="s">
        <v>8194</v>
      </c>
      <c r="E400" s="238" t="s">
        <v>648</v>
      </c>
      <c r="F400" s="242" t="s">
        <v>2636</v>
      </c>
      <c r="G400" s="237" t="s">
        <v>7253</v>
      </c>
      <c r="H400" s="240" t="s">
        <v>7553</v>
      </c>
      <c r="I400" s="241" t="s">
        <v>659</v>
      </c>
    </row>
    <row r="401" spans="1:9">
      <c r="A401" s="236">
        <v>1012</v>
      </c>
      <c r="B401" s="248" t="s">
        <v>7538</v>
      </c>
      <c r="C401" s="237" t="s">
        <v>8195</v>
      </c>
      <c r="D401" s="237" t="s">
        <v>8196</v>
      </c>
      <c r="E401" s="238" t="s">
        <v>8197</v>
      </c>
      <c r="F401" s="242" t="s">
        <v>2636</v>
      </c>
      <c r="G401" s="237" t="s">
        <v>7253</v>
      </c>
      <c r="H401" s="240" t="s">
        <v>7553</v>
      </c>
      <c r="I401" s="241" t="s">
        <v>659</v>
      </c>
    </row>
    <row r="402" spans="1:9">
      <c r="A402" s="236">
        <v>1012</v>
      </c>
      <c r="B402" s="248" t="s">
        <v>7538</v>
      </c>
      <c r="C402" s="238" t="s">
        <v>8198</v>
      </c>
      <c r="D402" s="238" t="s">
        <v>8199</v>
      </c>
      <c r="E402" s="238" t="s">
        <v>8200</v>
      </c>
      <c r="F402" s="242" t="s">
        <v>2636</v>
      </c>
      <c r="G402" s="237" t="s">
        <v>7253</v>
      </c>
      <c r="H402" s="240" t="s">
        <v>7553</v>
      </c>
      <c r="I402" s="241" t="s">
        <v>659</v>
      </c>
    </row>
    <row r="403" spans="1:9">
      <c r="A403" s="236">
        <v>1012</v>
      </c>
      <c r="B403" s="248" t="s">
        <v>7538</v>
      </c>
      <c r="C403" s="238" t="s">
        <v>8201</v>
      </c>
      <c r="D403" s="238" t="s">
        <v>8202</v>
      </c>
      <c r="E403" s="238" t="s">
        <v>8203</v>
      </c>
      <c r="F403" s="242" t="s">
        <v>2636</v>
      </c>
      <c r="G403" s="237" t="s">
        <v>7253</v>
      </c>
      <c r="H403" s="240" t="s">
        <v>7553</v>
      </c>
      <c r="I403" s="241" t="s">
        <v>659</v>
      </c>
    </row>
    <row r="404" spans="1:9">
      <c r="A404" s="236">
        <v>1012</v>
      </c>
      <c r="B404" s="248" t="s">
        <v>7538</v>
      </c>
      <c r="C404" s="238" t="s">
        <v>8204</v>
      </c>
      <c r="D404" s="238" t="s">
        <v>8205</v>
      </c>
      <c r="E404" s="238" t="s">
        <v>8206</v>
      </c>
      <c r="F404" s="242" t="s">
        <v>2636</v>
      </c>
      <c r="G404" s="237" t="s">
        <v>7253</v>
      </c>
      <c r="H404" s="240" t="s">
        <v>7553</v>
      </c>
      <c r="I404" s="241" t="s">
        <v>659</v>
      </c>
    </row>
    <row r="405" spans="1:9">
      <c r="A405" s="236">
        <v>1013</v>
      </c>
      <c r="B405" s="237" t="s">
        <v>8207</v>
      </c>
      <c r="C405" s="237" t="s">
        <v>8208</v>
      </c>
      <c r="D405" s="237" t="s">
        <v>8209</v>
      </c>
      <c r="E405" s="238" t="s">
        <v>655</v>
      </c>
      <c r="F405" s="242" t="s">
        <v>2636</v>
      </c>
      <c r="G405" s="237" t="s">
        <v>7252</v>
      </c>
      <c r="H405" s="240" t="s">
        <v>7553</v>
      </c>
      <c r="I405" s="241" t="s">
        <v>6550</v>
      </c>
    </row>
    <row r="406" spans="1:9" ht="25.5">
      <c r="A406" s="236">
        <v>1016</v>
      </c>
      <c r="B406" s="237" t="s">
        <v>8210</v>
      </c>
      <c r="C406" s="237" t="s">
        <v>8211</v>
      </c>
      <c r="D406" s="237" t="s">
        <v>8212</v>
      </c>
      <c r="E406" s="238" t="s">
        <v>658</v>
      </c>
      <c r="F406" s="242" t="s">
        <v>2636</v>
      </c>
      <c r="G406" s="237" t="s">
        <v>7254</v>
      </c>
      <c r="H406" s="240" t="s">
        <v>7553</v>
      </c>
      <c r="I406" s="241" t="s">
        <v>8213</v>
      </c>
    </row>
    <row r="407" spans="1:9" ht="38.25">
      <c r="A407" s="236">
        <v>1017</v>
      </c>
      <c r="B407" s="237" t="s">
        <v>662</v>
      </c>
      <c r="C407" s="237" t="s">
        <v>8214</v>
      </c>
      <c r="D407" s="237" t="s">
        <v>8215</v>
      </c>
      <c r="E407" s="238" t="s">
        <v>662</v>
      </c>
      <c r="F407" s="242" t="s">
        <v>2636</v>
      </c>
      <c r="G407" s="238" t="s">
        <v>7256</v>
      </c>
      <c r="H407" s="240" t="s">
        <v>7553</v>
      </c>
      <c r="I407" s="240" t="s">
        <v>8216</v>
      </c>
    </row>
    <row r="408" spans="1:9">
      <c r="A408" s="236">
        <v>1018</v>
      </c>
      <c r="B408" s="237" t="s">
        <v>8217</v>
      </c>
      <c r="C408" s="237" t="s">
        <v>8218</v>
      </c>
      <c r="D408" s="237" t="s">
        <v>8219</v>
      </c>
      <c r="E408" s="238" t="s">
        <v>665</v>
      </c>
      <c r="F408" s="242" t="s">
        <v>2636</v>
      </c>
      <c r="G408" s="237" t="s">
        <v>7252</v>
      </c>
      <c r="H408" s="240" t="s">
        <v>7553</v>
      </c>
      <c r="I408" s="241" t="s">
        <v>6550</v>
      </c>
    </row>
    <row r="409" spans="1:9">
      <c r="A409" s="236">
        <v>1020</v>
      </c>
      <c r="B409" s="237" t="s">
        <v>8220</v>
      </c>
      <c r="C409" s="237" t="s">
        <v>8221</v>
      </c>
      <c r="D409" s="237" t="s">
        <v>8222</v>
      </c>
      <c r="E409" s="238" t="s">
        <v>668</v>
      </c>
      <c r="F409" s="242" t="s">
        <v>2636</v>
      </c>
      <c r="G409" s="237" t="s">
        <v>7252</v>
      </c>
      <c r="H409" s="240" t="s">
        <v>7553</v>
      </c>
      <c r="I409" s="241" t="s">
        <v>6550</v>
      </c>
    </row>
    <row r="410" spans="1:9" ht="25.5">
      <c r="A410" s="236">
        <v>1021</v>
      </c>
      <c r="B410" s="237" t="s">
        <v>8223</v>
      </c>
      <c r="C410" s="237" t="s">
        <v>8224</v>
      </c>
      <c r="D410" s="237" t="s">
        <v>8225</v>
      </c>
      <c r="E410" s="238" t="s">
        <v>671</v>
      </c>
      <c r="F410" s="242" t="s">
        <v>2636</v>
      </c>
      <c r="G410" s="237" t="s">
        <v>7252</v>
      </c>
      <c r="H410" s="240" t="s">
        <v>7553</v>
      </c>
      <c r="I410" s="241" t="s">
        <v>6550</v>
      </c>
    </row>
    <row r="411" spans="1:9">
      <c r="A411" s="236">
        <v>1022</v>
      </c>
      <c r="B411" s="237" t="s">
        <v>8226</v>
      </c>
      <c r="C411" s="237" t="s">
        <v>8227</v>
      </c>
      <c r="D411" s="237" t="s">
        <v>8228</v>
      </c>
      <c r="E411" s="238" t="s">
        <v>674</v>
      </c>
      <c r="F411" s="242" t="s">
        <v>2636</v>
      </c>
      <c r="G411" s="237" t="s">
        <v>7252</v>
      </c>
      <c r="H411" s="240" t="s">
        <v>7553</v>
      </c>
      <c r="I411" s="241" t="s">
        <v>6550</v>
      </c>
    </row>
    <row r="412" spans="1:9" ht="25.5">
      <c r="A412" s="236">
        <v>1023</v>
      </c>
      <c r="B412" s="237" t="s">
        <v>8229</v>
      </c>
      <c r="C412" s="237" t="s">
        <v>8230</v>
      </c>
      <c r="D412" s="237" t="s">
        <v>8231</v>
      </c>
      <c r="E412" s="238" t="s">
        <v>677</v>
      </c>
      <c r="F412" s="242" t="s">
        <v>2636</v>
      </c>
      <c r="G412" s="237" t="s">
        <v>7254</v>
      </c>
      <c r="H412" s="240" t="s">
        <v>7553</v>
      </c>
      <c r="I412" s="241" t="s">
        <v>8213</v>
      </c>
    </row>
    <row r="413" spans="1:9" ht="25.5">
      <c r="A413" s="236">
        <v>1026</v>
      </c>
      <c r="B413" s="237" t="s">
        <v>8232</v>
      </c>
      <c r="C413" s="237" t="s">
        <v>8233</v>
      </c>
      <c r="D413" s="237" t="s">
        <v>8234</v>
      </c>
      <c r="E413" s="238" t="s">
        <v>680</v>
      </c>
      <c r="F413" s="242" t="s">
        <v>2636</v>
      </c>
      <c r="G413" s="237" t="s">
        <v>7258</v>
      </c>
      <c r="H413" s="240" t="s">
        <v>7553</v>
      </c>
      <c r="I413" s="241" t="s">
        <v>8213</v>
      </c>
    </row>
    <row r="414" spans="1:9">
      <c r="A414" s="236">
        <v>1027</v>
      </c>
      <c r="B414" s="237" t="s">
        <v>683</v>
      </c>
      <c r="C414" s="237" t="s">
        <v>8235</v>
      </c>
      <c r="D414" s="237" t="s">
        <v>8235</v>
      </c>
      <c r="E414" s="238" t="s">
        <v>683</v>
      </c>
      <c r="F414" s="242" t="s">
        <v>2636</v>
      </c>
      <c r="G414" s="237" t="s">
        <v>7253</v>
      </c>
      <c r="H414" s="240" t="s">
        <v>7553</v>
      </c>
      <c r="I414" s="241" t="s">
        <v>659</v>
      </c>
    </row>
    <row r="415" spans="1:9">
      <c r="A415" s="236">
        <v>1028</v>
      </c>
      <c r="B415" s="237" t="s">
        <v>8236</v>
      </c>
      <c r="C415" s="237" t="s">
        <v>8237</v>
      </c>
      <c r="D415" s="237" t="s">
        <v>8238</v>
      </c>
      <c r="E415" s="238" t="s">
        <v>686</v>
      </c>
      <c r="F415" s="242" t="s">
        <v>2636</v>
      </c>
      <c r="G415" s="237" t="s">
        <v>7252</v>
      </c>
      <c r="H415" s="240" t="s">
        <v>7553</v>
      </c>
      <c r="I415" s="241" t="s">
        <v>6550</v>
      </c>
    </row>
    <row r="416" spans="1:9">
      <c r="A416" s="236">
        <v>1029</v>
      </c>
      <c r="B416" s="237" t="s">
        <v>8239</v>
      </c>
      <c r="C416" s="237" t="s">
        <v>8240</v>
      </c>
      <c r="D416" s="237" t="s">
        <v>8241</v>
      </c>
      <c r="E416" s="238" t="s">
        <v>689</v>
      </c>
      <c r="F416" s="242" t="s">
        <v>2636</v>
      </c>
      <c r="G416" s="237" t="s">
        <v>7252</v>
      </c>
      <c r="H416" s="240" t="s">
        <v>7553</v>
      </c>
      <c r="I416" s="241" t="s">
        <v>6550</v>
      </c>
    </row>
    <row r="417" spans="1:9">
      <c r="A417" s="236">
        <v>1030</v>
      </c>
      <c r="B417" s="237" t="s">
        <v>8242</v>
      </c>
      <c r="C417" s="237" t="s">
        <v>8243</v>
      </c>
      <c r="D417" s="237" t="s">
        <v>8244</v>
      </c>
      <c r="E417" s="238" t="s">
        <v>692</v>
      </c>
      <c r="F417" s="242" t="s">
        <v>2636</v>
      </c>
      <c r="G417" s="237" t="s">
        <v>7253</v>
      </c>
      <c r="H417" s="240" t="s">
        <v>7553</v>
      </c>
      <c r="I417" s="241" t="s">
        <v>659</v>
      </c>
    </row>
    <row r="418" spans="1:9">
      <c r="A418" s="236">
        <v>1032</v>
      </c>
      <c r="B418" s="237" t="s">
        <v>8245</v>
      </c>
      <c r="C418" s="237" t="s">
        <v>8246</v>
      </c>
      <c r="D418" s="237" t="s">
        <v>8247</v>
      </c>
      <c r="E418" s="238" t="s">
        <v>695</v>
      </c>
      <c r="F418" s="242" t="s">
        <v>2636</v>
      </c>
      <c r="G418" s="237" t="s">
        <v>7253</v>
      </c>
      <c r="H418" s="240" t="s">
        <v>7553</v>
      </c>
      <c r="I418" s="241" t="s">
        <v>659</v>
      </c>
    </row>
    <row r="419" spans="1:9">
      <c r="A419" s="236">
        <v>1033</v>
      </c>
      <c r="B419" s="237" t="s">
        <v>8248</v>
      </c>
      <c r="C419" s="237" t="s">
        <v>8249</v>
      </c>
      <c r="D419" s="237" t="s">
        <v>8250</v>
      </c>
      <c r="E419" s="238" t="s">
        <v>698</v>
      </c>
      <c r="F419" s="242" t="s">
        <v>2636</v>
      </c>
      <c r="G419" s="237" t="s">
        <v>7253</v>
      </c>
      <c r="H419" s="240" t="s">
        <v>7553</v>
      </c>
      <c r="I419" s="241" t="s">
        <v>659</v>
      </c>
    </row>
    <row r="420" spans="1:9">
      <c r="A420" s="236">
        <v>1035</v>
      </c>
      <c r="B420" s="237" t="s">
        <v>701</v>
      </c>
      <c r="C420" s="237" t="s">
        <v>8251</v>
      </c>
      <c r="D420" s="237" t="s">
        <v>8252</v>
      </c>
      <c r="E420" s="238" t="s">
        <v>701</v>
      </c>
      <c r="F420" s="242" t="s">
        <v>2636</v>
      </c>
      <c r="G420" s="237" t="s">
        <v>7253</v>
      </c>
      <c r="H420" s="240" t="s">
        <v>7553</v>
      </c>
      <c r="I420" s="241" t="s">
        <v>659</v>
      </c>
    </row>
    <row r="421" spans="1:9">
      <c r="A421" s="236">
        <v>1036</v>
      </c>
      <c r="B421" s="237" t="s">
        <v>704</v>
      </c>
      <c r="C421" s="237" t="s">
        <v>8253</v>
      </c>
      <c r="D421" s="237" t="s">
        <v>8254</v>
      </c>
      <c r="E421" s="238" t="s">
        <v>704</v>
      </c>
      <c r="F421" s="242" t="s">
        <v>2636</v>
      </c>
      <c r="G421" s="237" t="s">
        <v>7253</v>
      </c>
      <c r="H421" s="240" t="s">
        <v>7553</v>
      </c>
      <c r="I421" s="241" t="s">
        <v>659</v>
      </c>
    </row>
    <row r="422" spans="1:9">
      <c r="A422" s="236">
        <v>1037</v>
      </c>
      <c r="B422" s="237" t="s">
        <v>8255</v>
      </c>
      <c r="C422" s="237" t="s">
        <v>8256</v>
      </c>
      <c r="D422" s="237" t="s">
        <v>8257</v>
      </c>
      <c r="E422" s="238" t="s">
        <v>708</v>
      </c>
      <c r="F422" s="242" t="s">
        <v>2636</v>
      </c>
      <c r="G422" s="237" t="s">
        <v>7253</v>
      </c>
      <c r="H422" s="240" t="s">
        <v>7553</v>
      </c>
      <c r="I422" s="241" t="s">
        <v>659</v>
      </c>
    </row>
    <row r="423" spans="1:9">
      <c r="A423" s="236">
        <v>1038</v>
      </c>
      <c r="B423" s="237" t="s">
        <v>711</v>
      </c>
      <c r="C423" s="237" t="s">
        <v>8258</v>
      </c>
      <c r="D423" s="237" t="s">
        <v>8259</v>
      </c>
      <c r="E423" s="238" t="s">
        <v>711</v>
      </c>
      <c r="F423" s="242" t="s">
        <v>2636</v>
      </c>
      <c r="G423" s="237" t="s">
        <v>7259</v>
      </c>
      <c r="H423" s="240" t="s">
        <v>7553</v>
      </c>
      <c r="I423" s="241" t="s">
        <v>659</v>
      </c>
    </row>
    <row r="424" spans="1:9">
      <c r="A424" s="236">
        <v>1039</v>
      </c>
      <c r="B424" s="237" t="s">
        <v>714</v>
      </c>
      <c r="C424" s="237" t="s">
        <v>8260</v>
      </c>
      <c r="D424" s="237" t="s">
        <v>8261</v>
      </c>
      <c r="E424" s="238" t="s">
        <v>714</v>
      </c>
      <c r="F424" s="242" t="s">
        <v>2636</v>
      </c>
      <c r="G424" s="237" t="s">
        <v>7253</v>
      </c>
      <c r="H424" s="240" t="s">
        <v>7553</v>
      </c>
      <c r="I424" s="241" t="s">
        <v>659</v>
      </c>
    </row>
    <row r="425" spans="1:9" ht="25.5">
      <c r="A425" s="236">
        <v>1040</v>
      </c>
      <c r="B425" s="237" t="s">
        <v>7260</v>
      </c>
      <c r="C425" s="237" t="s">
        <v>8262</v>
      </c>
      <c r="D425" s="237" t="s">
        <v>8263</v>
      </c>
      <c r="E425" s="238" t="s">
        <v>7260</v>
      </c>
      <c r="F425" s="242" t="s">
        <v>2636</v>
      </c>
      <c r="G425" s="237" t="s">
        <v>7258</v>
      </c>
      <c r="H425" s="240" t="s">
        <v>7553</v>
      </c>
      <c r="I425" s="241" t="s">
        <v>8213</v>
      </c>
    </row>
    <row r="426" spans="1:9" ht="25.5">
      <c r="A426" s="236">
        <v>1040</v>
      </c>
      <c r="B426" s="237" t="s">
        <v>8264</v>
      </c>
      <c r="C426" s="237" t="s">
        <v>8265</v>
      </c>
      <c r="D426" s="237" t="s">
        <v>8266</v>
      </c>
      <c r="E426" s="238" t="s">
        <v>8267</v>
      </c>
      <c r="F426" s="242" t="s">
        <v>2636</v>
      </c>
      <c r="G426" s="237" t="s">
        <v>7258</v>
      </c>
      <c r="H426" s="240" t="s">
        <v>7553</v>
      </c>
      <c r="I426" s="241" t="s">
        <v>8213</v>
      </c>
    </row>
    <row r="427" spans="1:9">
      <c r="A427" s="236">
        <v>1041</v>
      </c>
      <c r="B427" s="238" t="s">
        <v>8268</v>
      </c>
      <c r="C427" s="237" t="s">
        <v>8269</v>
      </c>
      <c r="D427" s="237" t="s">
        <v>8270</v>
      </c>
      <c r="E427" s="238" t="s">
        <v>8271</v>
      </c>
      <c r="F427" s="242" t="s">
        <v>2636</v>
      </c>
      <c r="G427" s="237" t="s">
        <v>7253</v>
      </c>
      <c r="H427" s="240" t="s">
        <v>7553</v>
      </c>
      <c r="I427" s="241" t="s">
        <v>659</v>
      </c>
    </row>
    <row r="428" spans="1:9">
      <c r="A428" s="236">
        <v>1043</v>
      </c>
      <c r="B428" s="238" t="s">
        <v>8272</v>
      </c>
      <c r="C428" s="238" t="s">
        <v>8273</v>
      </c>
      <c r="D428" s="237" t="s">
        <v>8274</v>
      </c>
      <c r="E428" s="238" t="s">
        <v>8275</v>
      </c>
      <c r="F428" s="242" t="s">
        <v>2636</v>
      </c>
      <c r="G428" s="237" t="s">
        <v>7261</v>
      </c>
      <c r="H428" s="240" t="s">
        <v>7553</v>
      </c>
      <c r="I428" s="240" t="s">
        <v>6550</v>
      </c>
    </row>
    <row r="429" spans="1:9">
      <c r="A429" s="236">
        <v>1044</v>
      </c>
      <c r="B429" s="237" t="s">
        <v>8276</v>
      </c>
      <c r="C429" s="237" t="s">
        <v>8277</v>
      </c>
      <c r="D429" s="237" t="s">
        <v>8278</v>
      </c>
      <c r="E429" s="238" t="s">
        <v>8279</v>
      </c>
      <c r="F429" s="242" t="s">
        <v>2636</v>
      </c>
      <c r="G429" s="237" t="s">
        <v>7263</v>
      </c>
      <c r="H429" s="240" t="s">
        <v>7553</v>
      </c>
      <c r="I429" s="237" t="s">
        <v>6550</v>
      </c>
    </row>
    <row r="430" spans="1:9" ht="38.25">
      <c r="A430" s="236">
        <v>1045</v>
      </c>
      <c r="B430" s="237" t="s">
        <v>729</v>
      </c>
      <c r="C430" s="237" t="s">
        <v>8280</v>
      </c>
      <c r="D430" s="237" t="s">
        <v>8281</v>
      </c>
      <c r="E430" s="238" t="s">
        <v>729</v>
      </c>
      <c r="F430" s="242" t="s">
        <v>2636</v>
      </c>
      <c r="G430" s="237" t="s">
        <v>7264</v>
      </c>
      <c r="H430" s="240" t="s">
        <v>7553</v>
      </c>
      <c r="I430" s="241" t="s">
        <v>8216</v>
      </c>
    </row>
    <row r="431" spans="1:9">
      <c r="A431" s="236">
        <v>1046</v>
      </c>
      <c r="B431" s="237" t="s">
        <v>8282</v>
      </c>
      <c r="C431" s="237" t="s">
        <v>8283</v>
      </c>
      <c r="D431" s="237" t="s">
        <v>8284</v>
      </c>
      <c r="E431" s="238" t="s">
        <v>733</v>
      </c>
      <c r="F431" s="242" t="s">
        <v>2636</v>
      </c>
      <c r="G431" s="237" t="s">
        <v>7247</v>
      </c>
      <c r="H431" s="240" t="s">
        <v>7553</v>
      </c>
      <c r="I431" s="241" t="s">
        <v>6550</v>
      </c>
    </row>
    <row r="432" spans="1:9" ht="25.5">
      <c r="A432" s="236">
        <v>1048</v>
      </c>
      <c r="B432" s="237" t="s">
        <v>8285</v>
      </c>
      <c r="C432" s="237" t="s">
        <v>8286</v>
      </c>
      <c r="D432" s="237" t="s">
        <v>8287</v>
      </c>
      <c r="E432" s="238" t="s">
        <v>736</v>
      </c>
      <c r="F432" s="242" t="s">
        <v>2636</v>
      </c>
      <c r="G432" s="237" t="s">
        <v>7250</v>
      </c>
      <c r="H432" s="240" t="s">
        <v>7553</v>
      </c>
      <c r="I432" s="241" t="s">
        <v>8177</v>
      </c>
    </row>
    <row r="433" spans="1:9">
      <c r="A433" s="236">
        <v>1049</v>
      </c>
      <c r="B433" s="237" t="s">
        <v>8288</v>
      </c>
      <c r="C433" s="237" t="s">
        <v>8289</v>
      </c>
      <c r="D433" s="237" t="s">
        <v>8290</v>
      </c>
      <c r="E433" s="238" t="s">
        <v>738</v>
      </c>
      <c r="F433" s="242" t="s">
        <v>2636</v>
      </c>
      <c r="G433" s="237" t="s">
        <v>7265</v>
      </c>
      <c r="H433" s="240" t="s">
        <v>7553</v>
      </c>
      <c r="I433" s="241" t="s">
        <v>659</v>
      </c>
    </row>
    <row r="434" spans="1:9" ht="25.5">
      <c r="A434" s="236">
        <v>1050</v>
      </c>
      <c r="B434" s="237" t="s">
        <v>8291</v>
      </c>
      <c r="C434" s="237" t="s">
        <v>8292</v>
      </c>
      <c r="D434" s="237" t="s">
        <v>8293</v>
      </c>
      <c r="E434" s="238" t="s">
        <v>741</v>
      </c>
      <c r="F434" s="242" t="s">
        <v>2636</v>
      </c>
      <c r="G434" s="237" t="s">
        <v>7250</v>
      </c>
      <c r="H434" s="240" t="s">
        <v>7553</v>
      </c>
      <c r="I434" s="241" t="s">
        <v>8177</v>
      </c>
    </row>
    <row r="435" spans="1:9" ht="25.5">
      <c r="A435" s="236">
        <v>1051</v>
      </c>
      <c r="B435" s="237" t="s">
        <v>8294</v>
      </c>
      <c r="C435" s="237" t="s">
        <v>8295</v>
      </c>
      <c r="D435" s="237" t="s">
        <v>8296</v>
      </c>
      <c r="E435" s="238" t="s">
        <v>8297</v>
      </c>
      <c r="F435" s="242" t="s">
        <v>50</v>
      </c>
      <c r="G435" s="238" t="s">
        <v>7266</v>
      </c>
      <c r="H435" s="238" t="s">
        <v>746</v>
      </c>
      <c r="I435" s="241" t="s">
        <v>8298</v>
      </c>
    </row>
    <row r="436" spans="1:9" ht="25.5">
      <c r="A436" s="236">
        <v>1052</v>
      </c>
      <c r="B436" s="237" t="s">
        <v>8299</v>
      </c>
      <c r="C436" s="237" t="s">
        <v>8300</v>
      </c>
      <c r="D436" s="237" t="s">
        <v>8301</v>
      </c>
      <c r="E436" s="238" t="s">
        <v>751</v>
      </c>
      <c r="F436" s="242" t="s">
        <v>631</v>
      </c>
      <c r="G436" s="238" t="s">
        <v>7267</v>
      </c>
      <c r="H436" s="238" t="s">
        <v>746</v>
      </c>
      <c r="I436" s="241" t="s">
        <v>8302</v>
      </c>
    </row>
    <row r="437" spans="1:9" ht="25.5">
      <c r="A437" s="236">
        <v>1053</v>
      </c>
      <c r="B437" s="237" t="s">
        <v>8303</v>
      </c>
      <c r="C437" s="237" t="s">
        <v>8304</v>
      </c>
      <c r="D437" s="237" t="s">
        <v>8305</v>
      </c>
      <c r="E437" s="238" t="s">
        <v>755</v>
      </c>
      <c r="F437" s="242" t="s">
        <v>2636</v>
      </c>
      <c r="G437" s="237" t="s">
        <v>7258</v>
      </c>
      <c r="H437" s="240" t="s">
        <v>7553</v>
      </c>
      <c r="I437" s="241" t="s">
        <v>8213</v>
      </c>
    </row>
    <row r="438" spans="1:9">
      <c r="A438" s="236">
        <v>1055</v>
      </c>
      <c r="B438" s="237" t="s">
        <v>758</v>
      </c>
      <c r="C438" s="237" t="s">
        <v>8306</v>
      </c>
      <c r="D438" s="237" t="s">
        <v>8307</v>
      </c>
      <c r="E438" s="238" t="s">
        <v>758</v>
      </c>
      <c r="F438" s="242" t="s">
        <v>2636</v>
      </c>
      <c r="G438" s="237" t="s">
        <v>7253</v>
      </c>
      <c r="H438" s="240" t="s">
        <v>7553</v>
      </c>
      <c r="I438" s="241" t="s">
        <v>659</v>
      </c>
    </row>
    <row r="439" spans="1:9">
      <c r="A439" s="236">
        <v>1056</v>
      </c>
      <c r="B439" s="237" t="s">
        <v>8308</v>
      </c>
      <c r="C439" s="237" t="s">
        <v>8309</v>
      </c>
      <c r="D439" s="237" t="s">
        <v>8310</v>
      </c>
      <c r="E439" s="238" t="s">
        <v>761</v>
      </c>
      <c r="F439" s="242" t="s">
        <v>2636</v>
      </c>
      <c r="G439" s="237" t="s">
        <v>7247</v>
      </c>
      <c r="H439" s="240" t="s">
        <v>7553</v>
      </c>
      <c r="I439" s="241" t="s">
        <v>6550</v>
      </c>
    </row>
    <row r="440" spans="1:9">
      <c r="A440" s="236">
        <v>1057</v>
      </c>
      <c r="B440" s="237" t="s">
        <v>8311</v>
      </c>
      <c r="C440" s="237" t="s">
        <v>8312</v>
      </c>
      <c r="D440" s="237" t="s">
        <v>8313</v>
      </c>
      <c r="E440" s="238" t="s">
        <v>8314</v>
      </c>
      <c r="F440" s="242" t="s">
        <v>2636</v>
      </c>
      <c r="G440" s="237" t="s">
        <v>7269</v>
      </c>
      <c r="H440" s="240" t="s">
        <v>7553</v>
      </c>
      <c r="I440" s="241" t="s">
        <v>659</v>
      </c>
    </row>
    <row r="441" spans="1:9">
      <c r="A441" s="236">
        <v>1057</v>
      </c>
      <c r="B441" s="238" t="s">
        <v>8315</v>
      </c>
      <c r="C441" s="238" t="s">
        <v>8316</v>
      </c>
      <c r="D441" s="238" t="s">
        <v>8317</v>
      </c>
      <c r="E441" s="238" t="s">
        <v>8318</v>
      </c>
      <c r="F441" s="242" t="s">
        <v>2636</v>
      </c>
      <c r="G441" s="237" t="s">
        <v>7269</v>
      </c>
      <c r="H441" s="240" t="s">
        <v>7553</v>
      </c>
      <c r="I441" s="241" t="s">
        <v>659</v>
      </c>
    </row>
    <row r="442" spans="1:9">
      <c r="A442" s="236">
        <v>1058</v>
      </c>
      <c r="B442" s="238" t="s">
        <v>8319</v>
      </c>
      <c r="C442" s="237" t="s">
        <v>8320</v>
      </c>
      <c r="D442" s="237" t="s">
        <v>8321</v>
      </c>
      <c r="E442" s="238" t="s">
        <v>8322</v>
      </c>
      <c r="F442" s="242" t="s">
        <v>2636</v>
      </c>
      <c r="G442" s="237" t="s">
        <v>7252</v>
      </c>
      <c r="H442" s="240" t="s">
        <v>7553</v>
      </c>
      <c r="I442" s="241" t="s">
        <v>6550</v>
      </c>
    </row>
    <row r="443" spans="1:9">
      <c r="A443" s="236">
        <v>1060</v>
      </c>
      <c r="B443" s="238" t="s">
        <v>8323</v>
      </c>
      <c r="C443" s="249" t="s">
        <v>8324</v>
      </c>
      <c r="D443" s="237" t="s">
        <v>8325</v>
      </c>
      <c r="E443" s="238" t="s">
        <v>8326</v>
      </c>
      <c r="F443" s="242" t="s">
        <v>2636</v>
      </c>
      <c r="G443" s="237" t="s">
        <v>7253</v>
      </c>
      <c r="H443" s="240" t="s">
        <v>7553</v>
      </c>
      <c r="I443" s="241" t="s">
        <v>659</v>
      </c>
    </row>
    <row r="444" spans="1:9">
      <c r="A444" s="236">
        <v>1061</v>
      </c>
      <c r="B444" s="237" t="s">
        <v>8327</v>
      </c>
      <c r="C444" s="237" t="s">
        <v>8328</v>
      </c>
      <c r="D444" s="237" t="s">
        <v>8329</v>
      </c>
      <c r="E444" s="238" t="s">
        <v>774</v>
      </c>
      <c r="F444" s="242" t="s">
        <v>2636</v>
      </c>
      <c r="G444" s="237" t="s">
        <v>7253</v>
      </c>
      <c r="H444" s="240" t="s">
        <v>7553</v>
      </c>
      <c r="I444" s="241" t="s">
        <v>659</v>
      </c>
    </row>
    <row r="445" spans="1:9">
      <c r="A445" s="236">
        <v>1062</v>
      </c>
      <c r="B445" s="237" t="s">
        <v>8330</v>
      </c>
      <c r="C445" s="237" t="s">
        <v>8331</v>
      </c>
      <c r="D445" s="237" t="s">
        <v>8332</v>
      </c>
      <c r="E445" s="238" t="s">
        <v>8333</v>
      </c>
      <c r="F445" s="242" t="s">
        <v>2636</v>
      </c>
      <c r="G445" s="237" t="s">
        <v>7270</v>
      </c>
      <c r="H445" s="240" t="s">
        <v>7553</v>
      </c>
      <c r="I445" s="241" t="s">
        <v>5719</v>
      </c>
    </row>
    <row r="446" spans="1:9">
      <c r="A446" s="236">
        <v>1063</v>
      </c>
      <c r="B446" s="237" t="s">
        <v>8334</v>
      </c>
      <c r="C446" s="237" t="s">
        <v>8335</v>
      </c>
      <c r="D446" s="237" t="s">
        <v>8336</v>
      </c>
      <c r="E446" s="238" t="s">
        <v>780</v>
      </c>
      <c r="F446" s="242" t="s">
        <v>2636</v>
      </c>
      <c r="G446" s="237" t="s">
        <v>7253</v>
      </c>
      <c r="H446" s="240" t="s">
        <v>7553</v>
      </c>
      <c r="I446" s="241" t="s">
        <v>659</v>
      </c>
    </row>
    <row r="447" spans="1:9" ht="25.5">
      <c r="A447" s="236">
        <v>1064</v>
      </c>
      <c r="B447" s="237" t="s">
        <v>8337</v>
      </c>
      <c r="C447" s="237" t="s">
        <v>8338</v>
      </c>
      <c r="D447" s="237" t="s">
        <v>8339</v>
      </c>
      <c r="E447" s="238" t="s">
        <v>783</v>
      </c>
      <c r="F447" s="242" t="s">
        <v>2636</v>
      </c>
      <c r="G447" s="237" t="s">
        <v>7258</v>
      </c>
      <c r="H447" s="240" t="s">
        <v>7553</v>
      </c>
      <c r="I447" s="241" t="s">
        <v>8213</v>
      </c>
    </row>
    <row r="448" spans="1:9">
      <c r="A448" s="236">
        <v>1065</v>
      </c>
      <c r="B448" s="237" t="s">
        <v>8340</v>
      </c>
      <c r="C448" s="237" t="s">
        <v>8341</v>
      </c>
      <c r="D448" s="237" t="s">
        <v>8342</v>
      </c>
      <c r="E448" s="238" t="s">
        <v>786</v>
      </c>
      <c r="F448" s="242" t="s">
        <v>2636</v>
      </c>
      <c r="G448" s="237" t="s">
        <v>7247</v>
      </c>
      <c r="H448" s="240" t="s">
        <v>7553</v>
      </c>
      <c r="I448" s="241" t="s">
        <v>6550</v>
      </c>
    </row>
    <row r="449" spans="1:9">
      <c r="A449" s="236">
        <v>1066</v>
      </c>
      <c r="B449" s="237" t="s">
        <v>8343</v>
      </c>
      <c r="C449" s="237" t="s">
        <v>8344</v>
      </c>
      <c r="D449" s="237" t="s">
        <v>8345</v>
      </c>
      <c r="E449" s="238" t="s">
        <v>789</v>
      </c>
      <c r="F449" s="242" t="s">
        <v>2636</v>
      </c>
      <c r="G449" s="237" t="s">
        <v>7247</v>
      </c>
      <c r="H449" s="240" t="s">
        <v>7553</v>
      </c>
      <c r="I449" s="241" t="s">
        <v>6550</v>
      </c>
    </row>
    <row r="450" spans="1:9" ht="38.25">
      <c r="A450" s="236">
        <v>1067</v>
      </c>
      <c r="B450" s="237" t="s">
        <v>8346</v>
      </c>
      <c r="C450" s="237" t="s">
        <v>8347</v>
      </c>
      <c r="D450" s="237" t="s">
        <v>8348</v>
      </c>
      <c r="E450" s="238" t="s">
        <v>792</v>
      </c>
      <c r="F450" s="242" t="s">
        <v>2636</v>
      </c>
      <c r="G450" s="237" t="s">
        <v>7256</v>
      </c>
      <c r="H450" s="240" t="s">
        <v>7553</v>
      </c>
      <c r="I450" s="241" t="s">
        <v>8216</v>
      </c>
    </row>
    <row r="451" spans="1:9" ht="25.5">
      <c r="A451" s="236">
        <v>1069</v>
      </c>
      <c r="B451" s="237" t="s">
        <v>8349</v>
      </c>
      <c r="C451" s="237" t="s">
        <v>8350</v>
      </c>
      <c r="D451" s="237" t="s">
        <v>8351</v>
      </c>
      <c r="E451" s="238" t="s">
        <v>795</v>
      </c>
      <c r="F451" s="242" t="s">
        <v>2636</v>
      </c>
      <c r="G451" s="237" t="s">
        <v>7250</v>
      </c>
      <c r="H451" s="240" t="s">
        <v>7553</v>
      </c>
      <c r="I451" s="241" t="s">
        <v>8177</v>
      </c>
    </row>
    <row r="452" spans="1:9" ht="25.5">
      <c r="A452" s="236">
        <v>1070</v>
      </c>
      <c r="B452" s="238" t="s">
        <v>8352</v>
      </c>
      <c r="C452" s="237" t="s">
        <v>8353</v>
      </c>
      <c r="D452" s="237" t="s">
        <v>8354</v>
      </c>
      <c r="E452" s="238" t="s">
        <v>798</v>
      </c>
      <c r="F452" s="242" t="s">
        <v>2636</v>
      </c>
      <c r="G452" s="237" t="s">
        <v>7271</v>
      </c>
      <c r="H452" s="240" t="s">
        <v>7553</v>
      </c>
      <c r="I452" s="241" t="s">
        <v>8173</v>
      </c>
    </row>
    <row r="453" spans="1:9" ht="25.5">
      <c r="A453" s="236">
        <v>1071</v>
      </c>
      <c r="B453" s="237" t="s">
        <v>8355</v>
      </c>
      <c r="C453" s="237" t="s">
        <v>8356</v>
      </c>
      <c r="D453" s="237" t="s">
        <v>8357</v>
      </c>
      <c r="E453" s="238" t="s">
        <v>802</v>
      </c>
      <c r="F453" s="242" t="s">
        <v>2636</v>
      </c>
      <c r="G453" s="237" t="s">
        <v>7254</v>
      </c>
      <c r="H453" s="240" t="s">
        <v>7553</v>
      </c>
      <c r="I453" s="241" t="s">
        <v>8213</v>
      </c>
    </row>
    <row r="454" spans="1:9" ht="25.5">
      <c r="A454" s="236">
        <v>1072</v>
      </c>
      <c r="B454" s="237" t="s">
        <v>8358</v>
      </c>
      <c r="C454" s="237" t="s">
        <v>8359</v>
      </c>
      <c r="D454" s="237" t="s">
        <v>8360</v>
      </c>
      <c r="E454" s="238" t="s">
        <v>805</v>
      </c>
      <c r="F454" s="242" t="s">
        <v>2636</v>
      </c>
      <c r="G454" s="237" t="s">
        <v>7273</v>
      </c>
      <c r="H454" s="240" t="s">
        <v>7553</v>
      </c>
      <c r="I454" s="241" t="s">
        <v>8173</v>
      </c>
    </row>
    <row r="455" spans="1:9" ht="25.5">
      <c r="A455" s="236">
        <v>1073</v>
      </c>
      <c r="B455" s="237" t="s">
        <v>8361</v>
      </c>
      <c r="C455" s="237" t="s">
        <v>8362</v>
      </c>
      <c r="D455" s="237" t="s">
        <v>8363</v>
      </c>
      <c r="E455" s="238" t="s">
        <v>808</v>
      </c>
      <c r="F455" s="242" t="s">
        <v>2636</v>
      </c>
      <c r="G455" s="237" t="s">
        <v>7249</v>
      </c>
      <c r="H455" s="240" t="s">
        <v>7553</v>
      </c>
      <c r="I455" s="241" t="s">
        <v>8173</v>
      </c>
    </row>
    <row r="456" spans="1:9">
      <c r="A456" s="236">
        <v>1075</v>
      </c>
      <c r="B456" s="237" t="s">
        <v>8364</v>
      </c>
      <c r="C456" s="237" t="s">
        <v>8365</v>
      </c>
      <c r="D456" s="237" t="s">
        <v>8366</v>
      </c>
      <c r="E456" s="238" t="s">
        <v>811</v>
      </c>
      <c r="F456" s="242" t="s">
        <v>2636</v>
      </c>
      <c r="G456" s="237" t="s">
        <v>7253</v>
      </c>
      <c r="H456" s="240" t="s">
        <v>7553</v>
      </c>
      <c r="I456" s="241" t="s">
        <v>659</v>
      </c>
    </row>
    <row r="457" spans="1:9" ht="25.5">
      <c r="A457" s="236">
        <v>1076</v>
      </c>
      <c r="B457" s="237" t="s">
        <v>8367</v>
      </c>
      <c r="C457" s="237" t="s">
        <v>8368</v>
      </c>
      <c r="D457" s="237" t="s">
        <v>8369</v>
      </c>
      <c r="E457" s="238" t="s">
        <v>814</v>
      </c>
      <c r="F457" s="242" t="s">
        <v>2636</v>
      </c>
      <c r="G457" s="237" t="s">
        <v>7250</v>
      </c>
      <c r="H457" s="240" t="s">
        <v>7553</v>
      </c>
      <c r="I457" s="241" t="s">
        <v>8177</v>
      </c>
    </row>
    <row r="458" spans="1:9">
      <c r="A458" s="236">
        <v>1077</v>
      </c>
      <c r="B458" s="237" t="s">
        <v>817</v>
      </c>
      <c r="C458" s="237" t="s">
        <v>8370</v>
      </c>
      <c r="D458" s="237" t="s">
        <v>8371</v>
      </c>
      <c r="E458" s="238" t="s">
        <v>817</v>
      </c>
      <c r="F458" s="242" t="s">
        <v>2636</v>
      </c>
      <c r="G458" s="237" t="s">
        <v>7253</v>
      </c>
      <c r="H458" s="240" t="s">
        <v>7553</v>
      </c>
      <c r="I458" s="241" t="s">
        <v>659</v>
      </c>
    </row>
    <row r="459" spans="1:9">
      <c r="A459" s="236">
        <v>1078</v>
      </c>
      <c r="B459" s="238" t="s">
        <v>8372</v>
      </c>
      <c r="C459" s="249" t="s">
        <v>8373</v>
      </c>
      <c r="D459" s="237" t="s">
        <v>8374</v>
      </c>
      <c r="E459" s="238" t="s">
        <v>820</v>
      </c>
      <c r="F459" s="242" t="s">
        <v>2636</v>
      </c>
      <c r="G459" s="237" t="s">
        <v>7252</v>
      </c>
      <c r="H459" s="240" t="s">
        <v>7553</v>
      </c>
      <c r="I459" s="241" t="s">
        <v>6550</v>
      </c>
    </row>
    <row r="460" spans="1:9" ht="25.5">
      <c r="A460" s="236">
        <v>1079</v>
      </c>
      <c r="B460" s="237" t="s">
        <v>8375</v>
      </c>
      <c r="C460" s="237" t="s">
        <v>8376</v>
      </c>
      <c r="D460" s="237" t="s">
        <v>8377</v>
      </c>
      <c r="E460" s="238" t="s">
        <v>823</v>
      </c>
      <c r="F460" s="242" t="s">
        <v>2636</v>
      </c>
      <c r="G460" s="237" t="s">
        <v>7250</v>
      </c>
      <c r="H460" s="240" t="s">
        <v>7553</v>
      </c>
      <c r="I460" s="241" t="s">
        <v>8177</v>
      </c>
    </row>
    <row r="461" spans="1:9">
      <c r="A461" s="236">
        <v>1080</v>
      </c>
      <c r="B461" s="237" t="s">
        <v>8378</v>
      </c>
      <c r="C461" s="237" t="s">
        <v>8379</v>
      </c>
      <c r="D461" s="237" t="s">
        <v>8380</v>
      </c>
      <c r="E461" s="238" t="s">
        <v>826</v>
      </c>
      <c r="F461" s="242" t="s">
        <v>2636</v>
      </c>
      <c r="G461" s="237" t="s">
        <v>7252</v>
      </c>
      <c r="H461" s="240" t="s">
        <v>7553</v>
      </c>
      <c r="I461" s="241" t="s">
        <v>6550</v>
      </c>
    </row>
    <row r="462" spans="1:9">
      <c r="A462" s="236">
        <v>1081</v>
      </c>
      <c r="B462" s="237" t="s">
        <v>829</v>
      </c>
      <c r="C462" s="237" t="s">
        <v>8381</v>
      </c>
      <c r="D462" s="237" t="s">
        <v>8382</v>
      </c>
      <c r="E462" s="238" t="s">
        <v>829</v>
      </c>
      <c r="F462" s="242" t="s">
        <v>2636</v>
      </c>
      <c r="G462" s="237" t="s">
        <v>7253</v>
      </c>
      <c r="H462" s="240" t="s">
        <v>7553</v>
      </c>
      <c r="I462" s="241" t="s">
        <v>659</v>
      </c>
    </row>
    <row r="463" spans="1:9" ht="25.5">
      <c r="A463" s="236">
        <v>1082</v>
      </c>
      <c r="B463" s="237" t="s">
        <v>8383</v>
      </c>
      <c r="C463" s="237" t="s">
        <v>8384</v>
      </c>
      <c r="D463" s="237" t="s">
        <v>8385</v>
      </c>
      <c r="E463" s="238" t="s">
        <v>7274</v>
      </c>
      <c r="F463" s="242" t="s">
        <v>2636</v>
      </c>
      <c r="G463" s="237" t="s">
        <v>7258</v>
      </c>
      <c r="H463" s="240" t="s">
        <v>7553</v>
      </c>
      <c r="I463" s="241" t="s">
        <v>8213</v>
      </c>
    </row>
    <row r="464" spans="1:9">
      <c r="A464" s="236">
        <v>1083</v>
      </c>
      <c r="B464" s="237" t="s">
        <v>8386</v>
      </c>
      <c r="C464" s="237" t="s">
        <v>8387</v>
      </c>
      <c r="D464" s="237" t="s">
        <v>8388</v>
      </c>
      <c r="E464" s="238" t="s">
        <v>835</v>
      </c>
      <c r="F464" s="242" t="s">
        <v>2636</v>
      </c>
      <c r="G464" s="237" t="s">
        <v>7253</v>
      </c>
      <c r="H464" s="240" t="s">
        <v>7553</v>
      </c>
      <c r="I464" s="241" t="s">
        <v>659</v>
      </c>
    </row>
    <row r="465" spans="1:9">
      <c r="A465" s="236">
        <v>1085</v>
      </c>
      <c r="B465" s="237" t="s">
        <v>8389</v>
      </c>
      <c r="C465" s="237" t="s">
        <v>8390</v>
      </c>
      <c r="D465" s="237" t="s">
        <v>8391</v>
      </c>
      <c r="E465" s="238" t="s">
        <v>838</v>
      </c>
      <c r="F465" s="242" t="s">
        <v>2636</v>
      </c>
      <c r="G465" s="237" t="s">
        <v>7253</v>
      </c>
      <c r="H465" s="240" t="s">
        <v>7553</v>
      </c>
      <c r="I465" s="241" t="s">
        <v>659</v>
      </c>
    </row>
    <row r="466" spans="1:9">
      <c r="A466" s="236">
        <v>1086</v>
      </c>
      <c r="B466" s="237" t="s">
        <v>8392</v>
      </c>
      <c r="C466" s="237" t="s">
        <v>8393</v>
      </c>
      <c r="D466" s="237" t="s">
        <v>8394</v>
      </c>
      <c r="E466" s="238" t="s">
        <v>841</v>
      </c>
      <c r="F466" s="242" t="s">
        <v>2636</v>
      </c>
      <c r="G466" s="237" t="s">
        <v>7253</v>
      </c>
      <c r="H466" s="240" t="s">
        <v>7553</v>
      </c>
      <c r="I466" s="241" t="s">
        <v>659</v>
      </c>
    </row>
    <row r="467" spans="1:9">
      <c r="A467" s="236">
        <v>1087</v>
      </c>
      <c r="B467" s="237" t="s">
        <v>8395</v>
      </c>
      <c r="C467" s="237" t="s">
        <v>8396</v>
      </c>
      <c r="D467" s="237" t="s">
        <v>8397</v>
      </c>
      <c r="E467" s="238" t="s">
        <v>844</v>
      </c>
      <c r="F467" s="242" t="s">
        <v>2636</v>
      </c>
      <c r="G467" s="237" t="s">
        <v>7253</v>
      </c>
      <c r="H467" s="240" t="s">
        <v>7553</v>
      </c>
      <c r="I467" s="241" t="s">
        <v>659</v>
      </c>
    </row>
    <row r="468" spans="1:9">
      <c r="A468" s="236">
        <v>1088</v>
      </c>
      <c r="B468" s="237" t="s">
        <v>847</v>
      </c>
      <c r="C468" s="237" t="s">
        <v>847</v>
      </c>
      <c r="D468" s="237" t="s">
        <v>8398</v>
      </c>
      <c r="E468" s="238" t="s">
        <v>847</v>
      </c>
      <c r="F468" s="242" t="s">
        <v>848</v>
      </c>
      <c r="G468" s="237" t="s">
        <v>7275</v>
      </c>
      <c r="H468" s="241" t="s">
        <v>849</v>
      </c>
      <c r="I468" s="241" t="s">
        <v>848</v>
      </c>
    </row>
    <row r="469" spans="1:9">
      <c r="A469" s="236">
        <v>1089</v>
      </c>
      <c r="B469" s="237" t="s">
        <v>8399</v>
      </c>
      <c r="C469" s="237" t="s">
        <v>8400</v>
      </c>
      <c r="D469" s="237" t="s">
        <v>8401</v>
      </c>
      <c r="E469" s="238" t="s">
        <v>854</v>
      </c>
      <c r="F469" s="242" t="s">
        <v>848</v>
      </c>
      <c r="G469" s="237" t="s">
        <v>7275</v>
      </c>
      <c r="H469" s="241" t="s">
        <v>746</v>
      </c>
      <c r="I469" s="241" t="s">
        <v>848</v>
      </c>
    </row>
    <row r="470" spans="1:9">
      <c r="A470" s="236">
        <v>1090</v>
      </c>
      <c r="B470" s="237" t="s">
        <v>857</v>
      </c>
      <c r="C470" s="237" t="s">
        <v>8402</v>
      </c>
      <c r="D470" s="237" t="s">
        <v>8403</v>
      </c>
      <c r="E470" s="238" t="s">
        <v>857</v>
      </c>
      <c r="F470" s="242" t="s">
        <v>848</v>
      </c>
      <c r="G470" s="237" t="s">
        <v>7275</v>
      </c>
      <c r="H470" s="241" t="s">
        <v>849</v>
      </c>
      <c r="I470" s="241" t="s">
        <v>848</v>
      </c>
    </row>
    <row r="471" spans="1:9">
      <c r="A471" s="236">
        <v>1091</v>
      </c>
      <c r="B471" s="237" t="s">
        <v>8404</v>
      </c>
      <c r="C471" s="237" t="s">
        <v>8405</v>
      </c>
      <c r="D471" s="237" t="s">
        <v>8406</v>
      </c>
      <c r="E471" s="238" t="s">
        <v>860</v>
      </c>
      <c r="F471" s="242" t="s">
        <v>848</v>
      </c>
      <c r="G471" s="237" t="s">
        <v>7275</v>
      </c>
      <c r="H471" s="241" t="s">
        <v>849</v>
      </c>
      <c r="I471" s="241" t="s">
        <v>848</v>
      </c>
    </row>
    <row r="472" spans="1:9" ht="25.5">
      <c r="A472" s="236">
        <v>1092</v>
      </c>
      <c r="B472" s="237" t="s">
        <v>863</v>
      </c>
      <c r="C472" s="237" t="s">
        <v>8407</v>
      </c>
      <c r="D472" s="237" t="s">
        <v>8408</v>
      </c>
      <c r="E472" s="238" t="s">
        <v>863</v>
      </c>
      <c r="F472" s="242" t="s">
        <v>50</v>
      </c>
      <c r="G472" s="238" t="s">
        <v>7266</v>
      </c>
      <c r="H472" s="241" t="s">
        <v>746</v>
      </c>
      <c r="I472" s="241" t="s">
        <v>8298</v>
      </c>
    </row>
    <row r="473" spans="1:9" ht="25.5">
      <c r="A473" s="236">
        <v>1093</v>
      </c>
      <c r="B473" s="237" t="s">
        <v>866</v>
      </c>
      <c r="C473" s="237" t="s">
        <v>8409</v>
      </c>
      <c r="D473" s="237" t="s">
        <v>8410</v>
      </c>
      <c r="E473" s="238" t="s">
        <v>866</v>
      </c>
      <c r="F473" s="242" t="s">
        <v>848</v>
      </c>
      <c r="G473" s="237" t="s">
        <v>7278</v>
      </c>
      <c r="H473" s="241" t="s">
        <v>746</v>
      </c>
      <c r="I473" s="241" t="s">
        <v>8411</v>
      </c>
    </row>
    <row r="474" spans="1:9" ht="25.5">
      <c r="A474" s="236">
        <v>1098</v>
      </c>
      <c r="B474" s="237" t="s">
        <v>8412</v>
      </c>
      <c r="C474" s="237" t="s">
        <v>8413</v>
      </c>
      <c r="D474" s="237" t="s">
        <v>8414</v>
      </c>
      <c r="E474" s="238" t="s">
        <v>869</v>
      </c>
      <c r="F474" s="242" t="s">
        <v>50</v>
      </c>
      <c r="G474" s="238" t="s">
        <v>7266</v>
      </c>
      <c r="H474" s="241" t="s">
        <v>746</v>
      </c>
      <c r="I474" s="241" t="s">
        <v>8298</v>
      </c>
    </row>
    <row r="475" spans="1:9" ht="25.5">
      <c r="A475" s="236">
        <v>1099</v>
      </c>
      <c r="B475" s="237" t="s">
        <v>8415</v>
      </c>
      <c r="C475" s="237" t="s">
        <v>8416</v>
      </c>
      <c r="D475" s="237" t="s">
        <v>8417</v>
      </c>
      <c r="E475" s="238" t="s">
        <v>872</v>
      </c>
      <c r="F475" s="242" t="s">
        <v>848</v>
      </c>
      <c r="G475" s="237" t="s">
        <v>7278</v>
      </c>
      <c r="H475" s="241" t="s">
        <v>746</v>
      </c>
      <c r="I475" s="241" t="s">
        <v>8411</v>
      </c>
    </row>
    <row r="476" spans="1:9" ht="25.5">
      <c r="A476" s="236">
        <v>1100</v>
      </c>
      <c r="B476" s="237" t="s">
        <v>8418</v>
      </c>
      <c r="C476" s="237" t="s">
        <v>8419</v>
      </c>
      <c r="D476" s="237" t="s">
        <v>8420</v>
      </c>
      <c r="E476" s="238" t="s">
        <v>875</v>
      </c>
      <c r="F476" s="242" t="s">
        <v>848</v>
      </c>
      <c r="G476" s="237" t="s">
        <v>7278</v>
      </c>
      <c r="H476" s="241" t="s">
        <v>746</v>
      </c>
      <c r="I476" s="241" t="s">
        <v>8411</v>
      </c>
    </row>
    <row r="477" spans="1:9">
      <c r="A477" s="236">
        <v>1104</v>
      </c>
      <c r="B477" s="237" t="s">
        <v>878</v>
      </c>
      <c r="C477" s="237" t="s">
        <v>8421</v>
      </c>
      <c r="D477" s="237" t="s">
        <v>8422</v>
      </c>
      <c r="E477" s="238" t="s">
        <v>878</v>
      </c>
      <c r="F477" s="242" t="s">
        <v>848</v>
      </c>
      <c r="G477" s="237" t="s">
        <v>7275</v>
      </c>
      <c r="H477" s="241" t="s">
        <v>879</v>
      </c>
      <c r="I477" s="241" t="s">
        <v>848</v>
      </c>
    </row>
    <row r="478" spans="1:9">
      <c r="A478" s="236">
        <v>1105</v>
      </c>
      <c r="B478" s="237" t="s">
        <v>8423</v>
      </c>
      <c r="C478" s="237" t="s">
        <v>8424</v>
      </c>
      <c r="D478" s="237" t="s">
        <v>8424</v>
      </c>
      <c r="E478" s="238" t="s">
        <v>883</v>
      </c>
      <c r="F478" s="242" t="s">
        <v>848</v>
      </c>
      <c r="G478" s="237" t="s">
        <v>7275</v>
      </c>
      <c r="H478" s="241" t="s">
        <v>849</v>
      </c>
      <c r="I478" s="241" t="s">
        <v>848</v>
      </c>
    </row>
    <row r="479" spans="1:9">
      <c r="A479" s="236">
        <v>1105</v>
      </c>
      <c r="B479" s="237" t="s">
        <v>8423</v>
      </c>
      <c r="C479" s="237" t="s">
        <v>8424</v>
      </c>
      <c r="D479" s="237" t="s">
        <v>8424</v>
      </c>
      <c r="E479" s="238" t="s">
        <v>883</v>
      </c>
      <c r="F479" s="242" t="s">
        <v>848</v>
      </c>
      <c r="G479" s="237" t="s">
        <v>7275</v>
      </c>
      <c r="H479" s="241" t="s">
        <v>879</v>
      </c>
      <c r="I479" s="241" t="s">
        <v>848</v>
      </c>
    </row>
    <row r="480" spans="1:9" ht="25.5">
      <c r="A480" s="236">
        <v>1106</v>
      </c>
      <c r="B480" s="237" t="s">
        <v>8425</v>
      </c>
      <c r="C480" s="237" t="s">
        <v>8426</v>
      </c>
      <c r="D480" s="237" t="s">
        <v>8427</v>
      </c>
      <c r="E480" s="238" t="s">
        <v>886</v>
      </c>
      <c r="F480" s="242" t="s">
        <v>848</v>
      </c>
      <c r="G480" s="238" t="s">
        <v>7281</v>
      </c>
      <c r="H480" s="241" t="s">
        <v>849</v>
      </c>
      <c r="I480" s="241" t="s">
        <v>8428</v>
      </c>
    </row>
    <row r="481" spans="1:9" ht="25.5">
      <c r="A481" s="236">
        <v>1106</v>
      </c>
      <c r="B481" s="237" t="s">
        <v>8425</v>
      </c>
      <c r="C481" s="237" t="s">
        <v>8426</v>
      </c>
      <c r="D481" s="237" t="s">
        <v>8427</v>
      </c>
      <c r="E481" s="238" t="s">
        <v>886</v>
      </c>
      <c r="F481" s="242" t="s">
        <v>848</v>
      </c>
      <c r="G481" s="238" t="s">
        <v>7281</v>
      </c>
      <c r="H481" s="241" t="s">
        <v>879</v>
      </c>
      <c r="I481" s="241" t="s">
        <v>8428</v>
      </c>
    </row>
    <row r="482" spans="1:9">
      <c r="A482" s="236">
        <v>1107</v>
      </c>
      <c r="B482" s="237" t="s">
        <v>8429</v>
      </c>
      <c r="C482" s="237" t="s">
        <v>8430</v>
      </c>
      <c r="D482" s="237" t="s">
        <v>8431</v>
      </c>
      <c r="E482" s="238" t="s">
        <v>891</v>
      </c>
      <c r="F482" s="242" t="s">
        <v>848</v>
      </c>
      <c r="G482" s="237" t="s">
        <v>7275</v>
      </c>
      <c r="H482" s="241" t="s">
        <v>849</v>
      </c>
      <c r="I482" s="241" t="s">
        <v>848</v>
      </c>
    </row>
    <row r="483" spans="1:9">
      <c r="A483" s="236">
        <v>1108</v>
      </c>
      <c r="B483" s="237" t="s">
        <v>8432</v>
      </c>
      <c r="C483" s="237" t="s">
        <v>8433</v>
      </c>
      <c r="D483" s="237" t="s">
        <v>8434</v>
      </c>
      <c r="E483" s="238" t="s">
        <v>893</v>
      </c>
      <c r="F483" s="242" t="s">
        <v>848</v>
      </c>
      <c r="G483" s="237" t="s">
        <v>7275</v>
      </c>
      <c r="H483" s="241" t="s">
        <v>746</v>
      </c>
      <c r="I483" s="241" t="s">
        <v>848</v>
      </c>
    </row>
    <row r="484" spans="1:9">
      <c r="A484" s="236">
        <v>1109</v>
      </c>
      <c r="B484" s="237" t="s">
        <v>896</v>
      </c>
      <c r="C484" s="237" t="s">
        <v>8435</v>
      </c>
      <c r="D484" s="237" t="s">
        <v>8436</v>
      </c>
      <c r="E484" s="238" t="s">
        <v>896</v>
      </c>
      <c r="F484" s="242" t="s">
        <v>848</v>
      </c>
      <c r="G484" s="237" t="s">
        <v>7275</v>
      </c>
      <c r="H484" s="241" t="s">
        <v>879</v>
      </c>
      <c r="I484" s="241" t="s">
        <v>848</v>
      </c>
    </row>
    <row r="485" spans="1:9">
      <c r="A485" s="236">
        <v>1110</v>
      </c>
      <c r="B485" s="237" t="s">
        <v>899</v>
      </c>
      <c r="C485" s="237" t="s">
        <v>8437</v>
      </c>
      <c r="D485" s="237" t="s">
        <v>8438</v>
      </c>
      <c r="E485" s="238" t="s">
        <v>899</v>
      </c>
      <c r="F485" s="242" t="s">
        <v>848</v>
      </c>
      <c r="G485" s="237" t="s">
        <v>7275</v>
      </c>
      <c r="H485" s="241" t="s">
        <v>879</v>
      </c>
      <c r="I485" s="241" t="s">
        <v>848</v>
      </c>
    </row>
    <row r="486" spans="1:9">
      <c r="A486" s="236">
        <v>1111</v>
      </c>
      <c r="B486" s="237" t="s">
        <v>8439</v>
      </c>
      <c r="C486" s="237" t="s">
        <v>8440</v>
      </c>
      <c r="D486" s="237" t="s">
        <v>8441</v>
      </c>
      <c r="E486" s="238" t="s">
        <v>902</v>
      </c>
      <c r="F486" s="242" t="s">
        <v>848</v>
      </c>
      <c r="G486" s="237" t="s">
        <v>7275</v>
      </c>
      <c r="H486" s="241" t="s">
        <v>849</v>
      </c>
      <c r="I486" s="241" t="s">
        <v>848</v>
      </c>
    </row>
    <row r="487" spans="1:9">
      <c r="A487" s="236">
        <v>1112</v>
      </c>
      <c r="B487" s="237" t="s">
        <v>8442</v>
      </c>
      <c r="C487" s="237" t="s">
        <v>8443</v>
      </c>
      <c r="D487" s="237" t="s">
        <v>8444</v>
      </c>
      <c r="E487" s="238" t="s">
        <v>906</v>
      </c>
      <c r="F487" s="242" t="s">
        <v>848</v>
      </c>
      <c r="G487" s="237" t="s">
        <v>7275</v>
      </c>
      <c r="H487" s="241" t="s">
        <v>879</v>
      </c>
      <c r="I487" s="241" t="s">
        <v>848</v>
      </c>
    </row>
    <row r="488" spans="1:9">
      <c r="A488" s="236">
        <v>1113</v>
      </c>
      <c r="B488" s="237" t="s">
        <v>8445</v>
      </c>
      <c r="C488" s="237" t="s">
        <v>8446</v>
      </c>
      <c r="D488" s="237" t="s">
        <v>8447</v>
      </c>
      <c r="E488" s="238" t="s">
        <v>908</v>
      </c>
      <c r="F488" s="242" t="s">
        <v>848</v>
      </c>
      <c r="G488" s="237" t="s">
        <v>7275</v>
      </c>
      <c r="H488" s="241" t="s">
        <v>849</v>
      </c>
      <c r="I488" s="241" t="s">
        <v>848</v>
      </c>
    </row>
    <row r="489" spans="1:9">
      <c r="A489" s="236">
        <v>1114</v>
      </c>
      <c r="B489" s="237" t="s">
        <v>8448</v>
      </c>
      <c r="C489" s="237" t="s">
        <v>8449</v>
      </c>
      <c r="D489" s="237" t="s">
        <v>8450</v>
      </c>
      <c r="E489" s="238" t="s">
        <v>911</v>
      </c>
      <c r="F489" s="242" t="s">
        <v>848</v>
      </c>
      <c r="G489" s="237" t="s">
        <v>7275</v>
      </c>
      <c r="H489" s="241" t="s">
        <v>849</v>
      </c>
      <c r="I489" s="241" t="s">
        <v>848</v>
      </c>
    </row>
    <row r="490" spans="1:9">
      <c r="A490" s="236">
        <v>1120</v>
      </c>
      <c r="B490" s="237" t="s">
        <v>8451</v>
      </c>
      <c r="C490" s="237" t="s">
        <v>8452</v>
      </c>
      <c r="D490" s="237" t="s">
        <v>8452</v>
      </c>
      <c r="E490" s="238" t="s">
        <v>913</v>
      </c>
      <c r="F490" s="242" t="s">
        <v>848</v>
      </c>
      <c r="G490" s="237" t="s">
        <v>7275</v>
      </c>
      <c r="H490" s="241" t="s">
        <v>849</v>
      </c>
      <c r="I490" s="241" t="s">
        <v>848</v>
      </c>
    </row>
    <row r="491" spans="1:9">
      <c r="A491" s="236">
        <v>1120</v>
      </c>
      <c r="B491" s="237" t="s">
        <v>8451</v>
      </c>
      <c r="C491" s="237" t="s">
        <v>8452</v>
      </c>
      <c r="D491" s="237" t="s">
        <v>8452</v>
      </c>
      <c r="E491" s="238" t="s">
        <v>913</v>
      </c>
      <c r="F491" s="242" t="s">
        <v>848</v>
      </c>
      <c r="G491" s="237" t="s">
        <v>7275</v>
      </c>
      <c r="H491" s="241" t="s">
        <v>879</v>
      </c>
      <c r="I491" s="241" t="s">
        <v>848</v>
      </c>
    </row>
    <row r="492" spans="1:9">
      <c r="A492" s="236">
        <v>1123</v>
      </c>
      <c r="B492" s="237" t="s">
        <v>916</v>
      </c>
      <c r="C492" s="237" t="s">
        <v>8453</v>
      </c>
      <c r="D492" s="237" t="s">
        <v>8454</v>
      </c>
      <c r="E492" s="238" t="s">
        <v>916</v>
      </c>
      <c r="F492" s="242" t="s">
        <v>848</v>
      </c>
      <c r="G492" s="237" t="s">
        <v>7275</v>
      </c>
      <c r="H492" s="241" t="s">
        <v>849</v>
      </c>
      <c r="I492" s="241" t="s">
        <v>848</v>
      </c>
    </row>
    <row r="493" spans="1:9">
      <c r="A493" s="236">
        <v>1123</v>
      </c>
      <c r="B493" s="237" t="s">
        <v>916</v>
      </c>
      <c r="C493" s="237" t="s">
        <v>8453</v>
      </c>
      <c r="D493" s="237" t="s">
        <v>8454</v>
      </c>
      <c r="E493" s="238" t="s">
        <v>916</v>
      </c>
      <c r="F493" s="242" t="s">
        <v>848</v>
      </c>
      <c r="G493" s="237" t="s">
        <v>7275</v>
      </c>
      <c r="H493" s="241" t="s">
        <v>879</v>
      </c>
      <c r="I493" s="241" t="s">
        <v>848</v>
      </c>
    </row>
    <row r="494" spans="1:9" ht="25.5">
      <c r="A494" s="236">
        <v>1125</v>
      </c>
      <c r="B494" s="237" t="s">
        <v>919</v>
      </c>
      <c r="C494" s="237" t="s">
        <v>8455</v>
      </c>
      <c r="D494" s="237" t="s">
        <v>8455</v>
      </c>
      <c r="E494" s="238" t="s">
        <v>919</v>
      </c>
      <c r="F494" s="242" t="s">
        <v>848</v>
      </c>
      <c r="G494" s="238" t="s">
        <v>7281</v>
      </c>
      <c r="H494" s="241" t="s">
        <v>849</v>
      </c>
      <c r="I494" s="241" t="s">
        <v>8428</v>
      </c>
    </row>
    <row r="495" spans="1:9">
      <c r="A495" s="236">
        <v>1126</v>
      </c>
      <c r="B495" s="237" t="s">
        <v>8456</v>
      </c>
      <c r="C495" s="237" t="s">
        <v>8457</v>
      </c>
      <c r="D495" s="237" t="s">
        <v>8457</v>
      </c>
      <c r="E495" s="238" t="s">
        <v>922</v>
      </c>
      <c r="F495" s="242" t="s">
        <v>848</v>
      </c>
      <c r="G495" s="237" t="s">
        <v>7275</v>
      </c>
      <c r="H495" s="241" t="s">
        <v>849</v>
      </c>
      <c r="I495" s="241" t="s">
        <v>848</v>
      </c>
    </row>
    <row r="496" spans="1:9">
      <c r="A496" s="236">
        <v>1127</v>
      </c>
      <c r="B496" s="237" t="s">
        <v>925</v>
      </c>
      <c r="C496" s="237" t="s">
        <v>8458</v>
      </c>
      <c r="D496" s="237" t="s">
        <v>8458</v>
      </c>
      <c r="E496" s="238" t="s">
        <v>925</v>
      </c>
      <c r="F496" s="242" t="s">
        <v>848</v>
      </c>
      <c r="G496" s="237" t="s">
        <v>7275</v>
      </c>
      <c r="H496" s="241" t="s">
        <v>849</v>
      </c>
      <c r="I496" s="241" t="s">
        <v>848</v>
      </c>
    </row>
    <row r="497" spans="1:9">
      <c r="A497" s="236">
        <v>1128</v>
      </c>
      <c r="B497" s="237" t="s">
        <v>927</v>
      </c>
      <c r="C497" s="237" t="s">
        <v>8459</v>
      </c>
      <c r="D497" s="237" t="s">
        <v>8460</v>
      </c>
      <c r="E497" s="238" t="s">
        <v>927</v>
      </c>
      <c r="F497" s="242" t="s">
        <v>848</v>
      </c>
      <c r="G497" s="237" t="s">
        <v>7275</v>
      </c>
      <c r="H497" s="241" t="s">
        <v>849</v>
      </c>
      <c r="I497" s="241" t="s">
        <v>848</v>
      </c>
    </row>
    <row r="498" spans="1:9">
      <c r="A498" s="236">
        <v>1129</v>
      </c>
      <c r="B498" s="237" t="s">
        <v>8461</v>
      </c>
      <c r="C498" s="237" t="s">
        <v>8462</v>
      </c>
      <c r="D498" s="237" t="s">
        <v>8463</v>
      </c>
      <c r="E498" s="238" t="s">
        <v>930</v>
      </c>
      <c r="F498" s="242" t="s">
        <v>848</v>
      </c>
      <c r="G498" s="237" t="s">
        <v>7275</v>
      </c>
      <c r="H498" s="241" t="s">
        <v>849</v>
      </c>
      <c r="I498" s="241" t="s">
        <v>848</v>
      </c>
    </row>
    <row r="499" spans="1:9">
      <c r="A499" s="236">
        <v>1130</v>
      </c>
      <c r="B499" s="237" t="s">
        <v>8464</v>
      </c>
      <c r="C499" s="237" t="s">
        <v>8465</v>
      </c>
      <c r="D499" s="237" t="s">
        <v>8466</v>
      </c>
      <c r="E499" s="238" t="s">
        <v>933</v>
      </c>
      <c r="F499" s="242" t="s">
        <v>848</v>
      </c>
      <c r="G499" s="237" t="s">
        <v>7275</v>
      </c>
      <c r="H499" s="241" t="s">
        <v>879</v>
      </c>
      <c r="I499" s="241" t="s">
        <v>848</v>
      </c>
    </row>
    <row r="500" spans="1:9" ht="25.5">
      <c r="A500" s="236">
        <v>1131</v>
      </c>
      <c r="B500" s="237" t="s">
        <v>8467</v>
      </c>
      <c r="C500" s="237" t="s">
        <v>8468</v>
      </c>
      <c r="D500" s="237" t="s">
        <v>8469</v>
      </c>
      <c r="E500" s="238" t="s">
        <v>937</v>
      </c>
      <c r="F500" s="242" t="s">
        <v>848</v>
      </c>
      <c r="G500" s="237" t="s">
        <v>7278</v>
      </c>
      <c r="H500" s="241" t="s">
        <v>746</v>
      </c>
      <c r="I500" s="241" t="s">
        <v>8411</v>
      </c>
    </row>
    <row r="501" spans="1:9">
      <c r="A501" s="236">
        <v>1133</v>
      </c>
      <c r="B501" s="237" t="s">
        <v>8470</v>
      </c>
      <c r="C501" s="237" t="s">
        <v>8471</v>
      </c>
      <c r="D501" s="237" t="s">
        <v>8472</v>
      </c>
      <c r="E501" s="238" t="s">
        <v>8473</v>
      </c>
      <c r="F501" s="242" t="s">
        <v>848</v>
      </c>
      <c r="G501" s="237" t="s">
        <v>7275</v>
      </c>
      <c r="H501" s="241" t="s">
        <v>746</v>
      </c>
      <c r="I501" s="241" t="s">
        <v>848</v>
      </c>
    </row>
    <row r="502" spans="1:9">
      <c r="A502" s="236">
        <v>1133</v>
      </c>
      <c r="B502" s="237" t="s">
        <v>8470</v>
      </c>
      <c r="C502" s="237" t="s">
        <v>8471</v>
      </c>
      <c r="D502" s="237" t="s">
        <v>8472</v>
      </c>
      <c r="E502" s="238" t="s">
        <v>8473</v>
      </c>
      <c r="F502" s="242" t="s">
        <v>848</v>
      </c>
      <c r="G502" s="237" t="s">
        <v>7275</v>
      </c>
      <c r="H502" s="241" t="s">
        <v>849</v>
      </c>
      <c r="I502" s="241" t="s">
        <v>848</v>
      </c>
    </row>
    <row r="503" spans="1:9">
      <c r="A503" s="236">
        <v>1133</v>
      </c>
      <c r="B503" s="237" t="s">
        <v>8470</v>
      </c>
      <c r="C503" s="237" t="s">
        <v>8471</v>
      </c>
      <c r="D503" s="237" t="s">
        <v>8472</v>
      </c>
      <c r="E503" s="238" t="s">
        <v>8473</v>
      </c>
      <c r="F503" s="242" t="s">
        <v>848</v>
      </c>
      <c r="G503" s="237" t="s">
        <v>7275</v>
      </c>
      <c r="H503" s="241" t="s">
        <v>849</v>
      </c>
      <c r="I503" s="241" t="s">
        <v>848</v>
      </c>
    </row>
    <row r="504" spans="1:9">
      <c r="A504" s="236">
        <v>1133</v>
      </c>
      <c r="B504" s="237" t="s">
        <v>8470</v>
      </c>
      <c r="C504" s="237" t="s">
        <v>8471</v>
      </c>
      <c r="D504" s="237" t="s">
        <v>8472</v>
      </c>
      <c r="E504" s="238" t="s">
        <v>8473</v>
      </c>
      <c r="F504" s="243" t="s">
        <v>848</v>
      </c>
      <c r="G504" s="237" t="s">
        <v>7275</v>
      </c>
      <c r="H504" s="241" t="s">
        <v>879</v>
      </c>
      <c r="I504" s="241" t="s">
        <v>848</v>
      </c>
    </row>
    <row r="505" spans="1:9">
      <c r="A505" s="250">
        <v>1133</v>
      </c>
      <c r="B505" s="237" t="s">
        <v>8470</v>
      </c>
      <c r="C505" s="249" t="s">
        <v>8471</v>
      </c>
      <c r="D505" s="237" t="s">
        <v>8472</v>
      </c>
      <c r="E505" s="238" t="s">
        <v>8473</v>
      </c>
      <c r="F505" s="242" t="s">
        <v>848</v>
      </c>
      <c r="G505" s="237" t="s">
        <v>7275</v>
      </c>
      <c r="H505" s="241" t="s">
        <v>879</v>
      </c>
      <c r="I505" s="241" t="s">
        <v>848</v>
      </c>
    </row>
    <row r="506" spans="1:9">
      <c r="A506" s="250">
        <v>1133</v>
      </c>
      <c r="B506" s="237" t="s">
        <v>8470</v>
      </c>
      <c r="C506" s="249" t="s">
        <v>8471</v>
      </c>
      <c r="D506" s="237" t="s">
        <v>8472</v>
      </c>
      <c r="E506" s="238" t="s">
        <v>8473</v>
      </c>
      <c r="F506" s="242" t="s">
        <v>848</v>
      </c>
      <c r="G506" s="237" t="s">
        <v>7275</v>
      </c>
      <c r="H506" s="241" t="s">
        <v>879</v>
      </c>
      <c r="I506" s="241" t="s">
        <v>848</v>
      </c>
    </row>
    <row r="507" spans="1:9">
      <c r="A507" s="250">
        <v>1133</v>
      </c>
      <c r="B507" s="237" t="s">
        <v>8470</v>
      </c>
      <c r="C507" s="249" t="s">
        <v>8471</v>
      </c>
      <c r="D507" s="237" t="s">
        <v>8472</v>
      </c>
      <c r="E507" s="238" t="s">
        <v>8473</v>
      </c>
      <c r="F507" s="242" t="s">
        <v>848</v>
      </c>
      <c r="G507" s="237" t="s">
        <v>7275</v>
      </c>
      <c r="H507" s="241" t="s">
        <v>879</v>
      </c>
      <c r="I507" s="241" t="s">
        <v>848</v>
      </c>
    </row>
    <row r="508" spans="1:9">
      <c r="A508" s="236">
        <v>1134</v>
      </c>
      <c r="B508" s="237" t="s">
        <v>8474</v>
      </c>
      <c r="C508" s="237" t="s">
        <v>8475</v>
      </c>
      <c r="D508" s="237" t="s">
        <v>8476</v>
      </c>
      <c r="E508" s="238" t="s">
        <v>944</v>
      </c>
      <c r="F508" s="242" t="s">
        <v>848</v>
      </c>
      <c r="G508" s="237" t="s">
        <v>7275</v>
      </c>
      <c r="H508" s="241" t="s">
        <v>879</v>
      </c>
      <c r="I508" s="241" t="s">
        <v>848</v>
      </c>
    </row>
    <row r="509" spans="1:9" ht="25.5">
      <c r="A509" s="236">
        <v>1135</v>
      </c>
      <c r="B509" s="237" t="s">
        <v>8477</v>
      </c>
      <c r="C509" s="237" t="s">
        <v>8478</v>
      </c>
      <c r="D509" s="237" t="s">
        <v>8479</v>
      </c>
      <c r="E509" s="238" t="s">
        <v>947</v>
      </c>
      <c r="F509" s="242" t="s">
        <v>50</v>
      </c>
      <c r="G509" s="238" t="s">
        <v>7266</v>
      </c>
      <c r="H509" s="241" t="s">
        <v>746</v>
      </c>
      <c r="I509" s="241" t="s">
        <v>8298</v>
      </c>
    </row>
    <row r="510" spans="1:9">
      <c r="A510" s="236">
        <v>1136</v>
      </c>
      <c r="B510" s="237" t="s">
        <v>8480</v>
      </c>
      <c r="C510" s="237" t="s">
        <v>8481</v>
      </c>
      <c r="D510" s="237" t="s">
        <v>8482</v>
      </c>
      <c r="E510" s="238" t="s">
        <v>950</v>
      </c>
      <c r="F510" s="242" t="s">
        <v>848</v>
      </c>
      <c r="G510" s="237" t="s">
        <v>7275</v>
      </c>
      <c r="H510" s="241" t="s">
        <v>849</v>
      </c>
      <c r="I510" s="241" t="s">
        <v>848</v>
      </c>
    </row>
    <row r="511" spans="1:9">
      <c r="A511" s="236">
        <v>1136</v>
      </c>
      <c r="B511" s="237" t="s">
        <v>8480</v>
      </c>
      <c r="C511" s="237" t="s">
        <v>8481</v>
      </c>
      <c r="D511" s="237" t="s">
        <v>8482</v>
      </c>
      <c r="E511" s="238" t="s">
        <v>950</v>
      </c>
      <c r="F511" s="242" t="s">
        <v>848</v>
      </c>
      <c r="G511" s="237" t="s">
        <v>7275</v>
      </c>
      <c r="H511" s="241" t="s">
        <v>879</v>
      </c>
      <c r="I511" s="241" t="s">
        <v>848</v>
      </c>
    </row>
    <row r="512" spans="1:9">
      <c r="A512" s="236">
        <v>1139</v>
      </c>
      <c r="B512" s="237" t="s">
        <v>8483</v>
      </c>
      <c r="C512" s="237" t="s">
        <v>8484</v>
      </c>
      <c r="D512" s="237" t="s">
        <v>8485</v>
      </c>
      <c r="E512" s="238" t="s">
        <v>8486</v>
      </c>
      <c r="F512" s="242" t="s">
        <v>848</v>
      </c>
      <c r="G512" s="237" t="s">
        <v>7275</v>
      </c>
      <c r="H512" s="241" t="s">
        <v>746</v>
      </c>
      <c r="I512" s="241" t="s">
        <v>848</v>
      </c>
    </row>
    <row r="513" spans="1:9">
      <c r="A513" s="236">
        <v>1139</v>
      </c>
      <c r="B513" s="237" t="s">
        <v>8483</v>
      </c>
      <c r="C513" s="237" t="s">
        <v>8484</v>
      </c>
      <c r="D513" s="237" t="s">
        <v>8485</v>
      </c>
      <c r="E513" s="238" t="s">
        <v>8486</v>
      </c>
      <c r="F513" s="242" t="s">
        <v>848</v>
      </c>
      <c r="G513" s="237" t="s">
        <v>7275</v>
      </c>
      <c r="H513" s="241" t="s">
        <v>849</v>
      </c>
      <c r="I513" s="241" t="s">
        <v>848</v>
      </c>
    </row>
    <row r="514" spans="1:9">
      <c r="A514" s="236">
        <v>1139</v>
      </c>
      <c r="B514" s="237" t="s">
        <v>8483</v>
      </c>
      <c r="C514" s="237" t="s">
        <v>8484</v>
      </c>
      <c r="D514" s="237" t="s">
        <v>8485</v>
      </c>
      <c r="E514" s="238" t="s">
        <v>8486</v>
      </c>
      <c r="F514" s="242" t="s">
        <v>848</v>
      </c>
      <c r="G514" s="237" t="s">
        <v>7275</v>
      </c>
      <c r="H514" s="241" t="s">
        <v>849</v>
      </c>
      <c r="I514" s="241" t="s">
        <v>848</v>
      </c>
    </row>
    <row r="515" spans="1:9">
      <c r="A515" s="250">
        <v>1139</v>
      </c>
      <c r="B515" s="237" t="s">
        <v>8483</v>
      </c>
      <c r="C515" s="249" t="s">
        <v>8484</v>
      </c>
      <c r="D515" s="237" t="s">
        <v>8485</v>
      </c>
      <c r="E515" s="238" t="s">
        <v>8486</v>
      </c>
      <c r="F515" s="243" t="s">
        <v>848</v>
      </c>
      <c r="G515" s="237" t="s">
        <v>7275</v>
      </c>
      <c r="H515" s="241" t="s">
        <v>879</v>
      </c>
      <c r="I515" s="241" t="s">
        <v>848</v>
      </c>
    </row>
    <row r="516" spans="1:9">
      <c r="A516" s="236">
        <v>1139</v>
      </c>
      <c r="B516" s="237" t="s">
        <v>8483</v>
      </c>
      <c r="C516" s="249" t="s">
        <v>8484</v>
      </c>
      <c r="D516" s="237" t="s">
        <v>8485</v>
      </c>
      <c r="E516" s="238" t="s">
        <v>8486</v>
      </c>
      <c r="F516" s="242" t="s">
        <v>848</v>
      </c>
      <c r="G516" s="237" t="s">
        <v>7275</v>
      </c>
      <c r="H516" s="241" t="s">
        <v>879</v>
      </c>
      <c r="I516" s="241" t="s">
        <v>848</v>
      </c>
    </row>
    <row r="517" spans="1:9">
      <c r="A517" s="236">
        <v>1139</v>
      </c>
      <c r="B517" s="237" t="s">
        <v>8483</v>
      </c>
      <c r="C517" s="249" t="s">
        <v>8484</v>
      </c>
      <c r="D517" s="237" t="s">
        <v>8485</v>
      </c>
      <c r="E517" s="238" t="s">
        <v>8486</v>
      </c>
      <c r="F517" s="242" t="s">
        <v>848</v>
      </c>
      <c r="G517" s="237" t="s">
        <v>7275</v>
      </c>
      <c r="H517" s="241" t="s">
        <v>879</v>
      </c>
      <c r="I517" s="241" t="s">
        <v>848</v>
      </c>
    </row>
    <row r="518" spans="1:9">
      <c r="A518" s="236">
        <v>1139</v>
      </c>
      <c r="B518" s="237" t="s">
        <v>8483</v>
      </c>
      <c r="C518" s="249" t="s">
        <v>8484</v>
      </c>
      <c r="D518" s="237" t="s">
        <v>8485</v>
      </c>
      <c r="E518" s="238" t="s">
        <v>8486</v>
      </c>
      <c r="F518" s="242" t="s">
        <v>848</v>
      </c>
      <c r="G518" s="237" t="s">
        <v>7275</v>
      </c>
      <c r="H518" s="241" t="s">
        <v>879</v>
      </c>
      <c r="I518" s="241" t="s">
        <v>848</v>
      </c>
    </row>
    <row r="519" spans="1:9" ht="25.5">
      <c r="A519" s="236">
        <v>1143</v>
      </c>
      <c r="B519" s="238" t="s">
        <v>8487</v>
      </c>
      <c r="C519" s="237" t="s">
        <v>8488</v>
      </c>
      <c r="D519" s="237" t="s">
        <v>8489</v>
      </c>
      <c r="E519" s="238" t="s">
        <v>8490</v>
      </c>
      <c r="F519" s="242" t="s">
        <v>50</v>
      </c>
      <c r="G519" s="238" t="s">
        <v>7266</v>
      </c>
      <c r="H519" s="251" t="s">
        <v>746</v>
      </c>
      <c r="I519" s="241" t="s">
        <v>8298</v>
      </c>
    </row>
    <row r="520" spans="1:9" ht="25.5">
      <c r="A520" s="236">
        <v>1143</v>
      </c>
      <c r="B520" s="238" t="s">
        <v>8491</v>
      </c>
      <c r="C520" s="238" t="s">
        <v>8492</v>
      </c>
      <c r="D520" s="238" t="s">
        <v>8493</v>
      </c>
      <c r="E520" s="238" t="s">
        <v>8494</v>
      </c>
      <c r="F520" s="242" t="s">
        <v>50</v>
      </c>
      <c r="G520" s="238" t="s">
        <v>7266</v>
      </c>
      <c r="H520" s="251" t="s">
        <v>746</v>
      </c>
      <c r="I520" s="241" t="s">
        <v>8298</v>
      </c>
    </row>
    <row r="521" spans="1:9">
      <c r="A521" s="236">
        <v>1144</v>
      </c>
      <c r="B521" s="237" t="s">
        <v>8495</v>
      </c>
      <c r="C521" s="237" t="s">
        <v>8496</v>
      </c>
      <c r="D521" s="237" t="s">
        <v>8497</v>
      </c>
      <c r="E521" s="238" t="s">
        <v>958</v>
      </c>
      <c r="F521" s="242" t="s">
        <v>848</v>
      </c>
      <c r="G521" s="237" t="s">
        <v>7275</v>
      </c>
      <c r="H521" s="241" t="s">
        <v>746</v>
      </c>
      <c r="I521" s="241" t="s">
        <v>848</v>
      </c>
    </row>
    <row r="522" spans="1:9">
      <c r="A522" s="236">
        <v>1145</v>
      </c>
      <c r="B522" s="237" t="s">
        <v>960</v>
      </c>
      <c r="C522" s="237" t="s">
        <v>8498</v>
      </c>
      <c r="D522" s="237" t="s">
        <v>8498</v>
      </c>
      <c r="E522" s="238" t="s">
        <v>960</v>
      </c>
      <c r="F522" s="242" t="s">
        <v>848</v>
      </c>
      <c r="G522" s="237" t="s">
        <v>7275</v>
      </c>
      <c r="H522" s="241" t="s">
        <v>849</v>
      </c>
      <c r="I522" s="241" t="s">
        <v>848</v>
      </c>
    </row>
    <row r="523" spans="1:9">
      <c r="A523" s="236">
        <v>1146</v>
      </c>
      <c r="B523" s="237" t="s">
        <v>963</v>
      </c>
      <c r="C523" s="237" t="s">
        <v>8499</v>
      </c>
      <c r="D523" s="237" t="s">
        <v>8499</v>
      </c>
      <c r="E523" s="238" t="s">
        <v>963</v>
      </c>
      <c r="F523" s="242" t="s">
        <v>848</v>
      </c>
      <c r="G523" s="237" t="s">
        <v>7275</v>
      </c>
      <c r="H523" s="241" t="s">
        <v>849</v>
      </c>
      <c r="I523" s="241" t="s">
        <v>848</v>
      </c>
    </row>
    <row r="524" spans="1:9">
      <c r="A524" s="236">
        <v>1147</v>
      </c>
      <c r="B524" s="237" t="s">
        <v>8500</v>
      </c>
      <c r="C524" s="237" t="s">
        <v>8501</v>
      </c>
      <c r="D524" s="237" t="s">
        <v>8502</v>
      </c>
      <c r="E524" s="238" t="s">
        <v>966</v>
      </c>
      <c r="F524" s="242" t="s">
        <v>848</v>
      </c>
      <c r="G524" s="237" t="s">
        <v>7275</v>
      </c>
      <c r="H524" s="241" t="s">
        <v>879</v>
      </c>
      <c r="I524" s="241" t="s">
        <v>848</v>
      </c>
    </row>
    <row r="525" spans="1:9">
      <c r="A525" s="236">
        <v>1148</v>
      </c>
      <c r="B525" s="237" t="s">
        <v>8503</v>
      </c>
      <c r="C525" s="237" t="s">
        <v>8504</v>
      </c>
      <c r="D525" s="237" t="s">
        <v>8505</v>
      </c>
      <c r="E525" s="238" t="s">
        <v>969</v>
      </c>
      <c r="F525" s="242" t="s">
        <v>848</v>
      </c>
      <c r="G525" s="237" t="s">
        <v>7275</v>
      </c>
      <c r="H525" s="241" t="s">
        <v>849</v>
      </c>
      <c r="I525" s="241" t="s">
        <v>848</v>
      </c>
    </row>
    <row r="526" spans="1:9">
      <c r="A526" s="236">
        <v>1148</v>
      </c>
      <c r="B526" s="237" t="s">
        <v>8503</v>
      </c>
      <c r="C526" s="237" t="s">
        <v>8504</v>
      </c>
      <c r="D526" s="237" t="s">
        <v>8505</v>
      </c>
      <c r="E526" s="238" t="s">
        <v>969</v>
      </c>
      <c r="F526" s="242" t="s">
        <v>848</v>
      </c>
      <c r="G526" s="237" t="s">
        <v>7275</v>
      </c>
      <c r="H526" s="241" t="s">
        <v>879</v>
      </c>
      <c r="I526" s="241" t="s">
        <v>848</v>
      </c>
    </row>
    <row r="527" spans="1:9">
      <c r="A527" s="236">
        <v>1149</v>
      </c>
      <c r="B527" s="237" t="s">
        <v>8506</v>
      </c>
      <c r="C527" s="237" t="s">
        <v>8507</v>
      </c>
      <c r="D527" s="237" t="s">
        <v>8508</v>
      </c>
      <c r="E527" s="238" t="s">
        <v>972</v>
      </c>
      <c r="F527" s="242" t="s">
        <v>848</v>
      </c>
      <c r="G527" s="237" t="s">
        <v>7275</v>
      </c>
      <c r="H527" s="241" t="s">
        <v>879</v>
      </c>
      <c r="I527" s="241" t="s">
        <v>848</v>
      </c>
    </row>
    <row r="528" spans="1:9">
      <c r="A528" s="236">
        <v>1150</v>
      </c>
      <c r="B528" s="237" t="s">
        <v>8509</v>
      </c>
      <c r="C528" s="237" t="s">
        <v>8510</v>
      </c>
      <c r="D528" s="237" t="s">
        <v>8511</v>
      </c>
      <c r="E528" s="238" t="s">
        <v>975</v>
      </c>
      <c r="F528" s="242" t="s">
        <v>848</v>
      </c>
      <c r="G528" s="237" t="s">
        <v>7275</v>
      </c>
      <c r="H528" s="241" t="s">
        <v>849</v>
      </c>
      <c r="I528" s="241" t="s">
        <v>848</v>
      </c>
    </row>
    <row r="529" spans="1:9">
      <c r="A529" s="236">
        <v>1152</v>
      </c>
      <c r="B529" s="237" t="s">
        <v>978</v>
      </c>
      <c r="C529" s="237" t="s">
        <v>8512</v>
      </c>
      <c r="D529" s="237" t="s">
        <v>8512</v>
      </c>
      <c r="E529" s="238" t="s">
        <v>978</v>
      </c>
      <c r="F529" s="242" t="s">
        <v>848</v>
      </c>
      <c r="G529" s="237" t="s">
        <v>7275</v>
      </c>
      <c r="H529" s="241" t="s">
        <v>879</v>
      </c>
      <c r="I529" s="241" t="s">
        <v>848</v>
      </c>
    </row>
    <row r="530" spans="1:9">
      <c r="A530" s="236">
        <v>1153</v>
      </c>
      <c r="B530" s="237" t="s">
        <v>8513</v>
      </c>
      <c r="C530" s="237" t="s">
        <v>8514</v>
      </c>
      <c r="D530" s="237" t="s">
        <v>8515</v>
      </c>
      <c r="E530" s="238" t="s">
        <v>981</v>
      </c>
      <c r="F530" s="242" t="s">
        <v>848</v>
      </c>
      <c r="G530" s="237" t="s">
        <v>7275</v>
      </c>
      <c r="H530" s="240" t="s">
        <v>849</v>
      </c>
      <c r="I530" s="241" t="s">
        <v>848</v>
      </c>
    </row>
    <row r="531" spans="1:9">
      <c r="A531" s="236">
        <v>1153</v>
      </c>
      <c r="B531" s="237" t="s">
        <v>8513</v>
      </c>
      <c r="C531" s="237" t="s">
        <v>8514</v>
      </c>
      <c r="D531" s="237" t="s">
        <v>8515</v>
      </c>
      <c r="E531" s="238" t="s">
        <v>981</v>
      </c>
      <c r="F531" s="242" t="s">
        <v>848</v>
      </c>
      <c r="G531" s="237" t="s">
        <v>7275</v>
      </c>
      <c r="H531" s="241" t="s">
        <v>879</v>
      </c>
      <c r="I531" s="241" t="s">
        <v>848</v>
      </c>
    </row>
    <row r="532" spans="1:9" ht="25.5">
      <c r="A532" s="236">
        <v>1154</v>
      </c>
      <c r="B532" s="237" t="s">
        <v>984</v>
      </c>
      <c r="C532" s="237" t="s">
        <v>8516</v>
      </c>
      <c r="D532" s="237" t="s">
        <v>8517</v>
      </c>
      <c r="E532" s="238" t="s">
        <v>984</v>
      </c>
      <c r="F532" s="242" t="s">
        <v>848</v>
      </c>
      <c r="G532" s="238" t="s">
        <v>7281</v>
      </c>
      <c r="H532" s="241" t="s">
        <v>849</v>
      </c>
      <c r="I532" s="241" t="s">
        <v>8428</v>
      </c>
    </row>
    <row r="533" spans="1:9">
      <c r="A533" s="236">
        <v>1155</v>
      </c>
      <c r="B533" s="237" t="s">
        <v>8518</v>
      </c>
      <c r="C533" s="237" t="s">
        <v>8519</v>
      </c>
      <c r="D533" s="237" t="s">
        <v>8520</v>
      </c>
      <c r="E533" s="238" t="s">
        <v>987</v>
      </c>
      <c r="F533" s="242" t="s">
        <v>848</v>
      </c>
      <c r="G533" s="237" t="s">
        <v>7275</v>
      </c>
      <c r="H533" s="241" t="s">
        <v>746</v>
      </c>
      <c r="I533" s="241" t="s">
        <v>848</v>
      </c>
    </row>
    <row r="534" spans="1:9">
      <c r="A534" s="236">
        <v>1156</v>
      </c>
      <c r="B534" s="237" t="s">
        <v>989</v>
      </c>
      <c r="C534" s="237" t="s">
        <v>8521</v>
      </c>
      <c r="D534" s="237" t="s">
        <v>8522</v>
      </c>
      <c r="E534" s="238" t="s">
        <v>989</v>
      </c>
      <c r="F534" s="242" t="s">
        <v>848</v>
      </c>
      <c r="G534" s="237" t="s">
        <v>7275</v>
      </c>
      <c r="H534" s="241" t="s">
        <v>849</v>
      </c>
      <c r="I534" s="241" t="s">
        <v>848</v>
      </c>
    </row>
    <row r="535" spans="1:9">
      <c r="A535" s="236">
        <v>1157</v>
      </c>
      <c r="B535" s="237" t="s">
        <v>991</v>
      </c>
      <c r="C535" s="237" t="s">
        <v>8523</v>
      </c>
      <c r="D535" s="237" t="s">
        <v>8524</v>
      </c>
      <c r="E535" s="238" t="s">
        <v>991</v>
      </c>
      <c r="F535" s="242" t="s">
        <v>848</v>
      </c>
      <c r="G535" s="237" t="s">
        <v>7275</v>
      </c>
      <c r="H535" s="241" t="s">
        <v>879</v>
      </c>
      <c r="I535" s="241" t="s">
        <v>848</v>
      </c>
    </row>
    <row r="536" spans="1:9" ht="25.5">
      <c r="A536" s="236">
        <v>1158</v>
      </c>
      <c r="B536" s="237" t="s">
        <v>994</v>
      </c>
      <c r="C536" s="237" t="s">
        <v>8525</v>
      </c>
      <c r="D536" s="237" t="s">
        <v>8525</v>
      </c>
      <c r="E536" s="238" t="s">
        <v>994</v>
      </c>
      <c r="F536" s="242" t="s">
        <v>848</v>
      </c>
      <c r="G536" s="238" t="s">
        <v>7281</v>
      </c>
      <c r="H536" s="241" t="s">
        <v>849</v>
      </c>
      <c r="I536" s="241" t="s">
        <v>8428</v>
      </c>
    </row>
    <row r="537" spans="1:9">
      <c r="A537" s="236">
        <v>1159</v>
      </c>
      <c r="B537" s="237" t="s">
        <v>997</v>
      </c>
      <c r="C537" s="237" t="s">
        <v>8526</v>
      </c>
      <c r="D537" s="237" t="s">
        <v>8527</v>
      </c>
      <c r="E537" s="238" t="s">
        <v>997</v>
      </c>
      <c r="F537" s="242" t="s">
        <v>848</v>
      </c>
      <c r="G537" s="237" t="s">
        <v>7275</v>
      </c>
      <c r="H537" s="241" t="s">
        <v>849</v>
      </c>
      <c r="I537" s="241" t="s">
        <v>848</v>
      </c>
    </row>
    <row r="538" spans="1:9" ht="25.5">
      <c r="A538" s="236">
        <v>1160</v>
      </c>
      <c r="B538" s="237" t="s">
        <v>8528</v>
      </c>
      <c r="C538" s="237" t="s">
        <v>8529</v>
      </c>
      <c r="D538" s="237" t="s">
        <v>8530</v>
      </c>
      <c r="E538" s="238" t="s">
        <v>999</v>
      </c>
      <c r="F538" s="242" t="s">
        <v>848</v>
      </c>
      <c r="G538" s="238" t="s">
        <v>7281</v>
      </c>
      <c r="H538" s="241" t="s">
        <v>849</v>
      </c>
      <c r="I538" s="241" t="s">
        <v>8428</v>
      </c>
    </row>
    <row r="539" spans="1:9">
      <c r="A539" s="236">
        <v>1161</v>
      </c>
      <c r="B539" s="237" t="s">
        <v>1003</v>
      </c>
      <c r="C539" s="237" t="s">
        <v>8531</v>
      </c>
      <c r="D539" s="237" t="s">
        <v>8532</v>
      </c>
      <c r="E539" s="238" t="s">
        <v>1003</v>
      </c>
      <c r="F539" s="242" t="s">
        <v>848</v>
      </c>
      <c r="G539" s="237" t="s">
        <v>7275</v>
      </c>
      <c r="H539" s="241" t="s">
        <v>849</v>
      </c>
      <c r="I539" s="241" t="s">
        <v>848</v>
      </c>
    </row>
    <row r="540" spans="1:9" ht="25.5">
      <c r="A540" s="236">
        <v>1162</v>
      </c>
      <c r="B540" s="237" t="s">
        <v>8533</v>
      </c>
      <c r="C540" s="237" t="s">
        <v>8534</v>
      </c>
      <c r="D540" s="237" t="s">
        <v>8535</v>
      </c>
      <c r="E540" s="238" t="s">
        <v>1006</v>
      </c>
      <c r="F540" s="242" t="s">
        <v>848</v>
      </c>
      <c r="G540" s="238" t="s">
        <v>7281</v>
      </c>
      <c r="H540" s="241" t="s">
        <v>849</v>
      </c>
      <c r="I540" s="241" t="s">
        <v>8428</v>
      </c>
    </row>
    <row r="541" spans="1:9" ht="38.25">
      <c r="A541" s="236">
        <v>1163</v>
      </c>
      <c r="B541" s="237" t="s">
        <v>8536</v>
      </c>
      <c r="C541" s="237" t="s">
        <v>8537</v>
      </c>
      <c r="D541" s="237" t="s">
        <v>8538</v>
      </c>
      <c r="E541" s="238" t="s">
        <v>1009</v>
      </c>
      <c r="F541" s="242" t="s">
        <v>50</v>
      </c>
      <c r="G541" s="238" t="s">
        <v>7286</v>
      </c>
      <c r="H541" s="241" t="s">
        <v>746</v>
      </c>
      <c r="I541" s="241" t="s">
        <v>8539</v>
      </c>
    </row>
    <row r="542" spans="1:9">
      <c r="A542" s="236">
        <v>1164</v>
      </c>
      <c r="B542" s="237" t="s">
        <v>8540</v>
      </c>
      <c r="C542" s="237" t="s">
        <v>8541</v>
      </c>
      <c r="D542" s="237" t="s">
        <v>8542</v>
      </c>
      <c r="E542" s="238" t="s">
        <v>1012</v>
      </c>
      <c r="F542" s="242" t="s">
        <v>848</v>
      </c>
      <c r="G542" s="237" t="s">
        <v>7275</v>
      </c>
      <c r="H542" s="241" t="s">
        <v>849</v>
      </c>
      <c r="I542" s="241" t="s">
        <v>848</v>
      </c>
    </row>
    <row r="543" spans="1:9">
      <c r="A543" s="236">
        <v>1165</v>
      </c>
      <c r="B543" s="237" t="s">
        <v>1015</v>
      </c>
      <c r="C543" s="237" t="s">
        <v>8543</v>
      </c>
      <c r="D543" s="237" t="s">
        <v>8544</v>
      </c>
      <c r="E543" s="238" t="s">
        <v>1015</v>
      </c>
      <c r="F543" s="242" t="s">
        <v>848</v>
      </c>
      <c r="G543" s="237" t="s">
        <v>7275</v>
      </c>
      <c r="H543" s="241" t="s">
        <v>849</v>
      </c>
      <c r="I543" s="241" t="s">
        <v>848</v>
      </c>
    </row>
    <row r="544" spans="1:9">
      <c r="A544" s="236">
        <v>1166</v>
      </c>
      <c r="B544" s="237" t="s">
        <v>1018</v>
      </c>
      <c r="C544" s="237" t="s">
        <v>8545</v>
      </c>
      <c r="D544" s="237" t="s">
        <v>8546</v>
      </c>
      <c r="E544" s="238" t="s">
        <v>1018</v>
      </c>
      <c r="F544" s="242" t="s">
        <v>848</v>
      </c>
      <c r="G544" s="237" t="s">
        <v>7275</v>
      </c>
      <c r="H544" s="241" t="s">
        <v>849</v>
      </c>
      <c r="I544" s="241" t="s">
        <v>848</v>
      </c>
    </row>
    <row r="545" spans="1:9" ht="25.5">
      <c r="A545" s="236">
        <v>1167</v>
      </c>
      <c r="B545" s="238" t="s">
        <v>8547</v>
      </c>
      <c r="C545" s="237" t="s">
        <v>8548</v>
      </c>
      <c r="D545" s="237" t="s">
        <v>8549</v>
      </c>
      <c r="E545" s="238" t="s">
        <v>1021</v>
      </c>
      <c r="F545" s="242" t="s">
        <v>848</v>
      </c>
      <c r="G545" s="237" t="s">
        <v>7275</v>
      </c>
      <c r="H545" s="241" t="s">
        <v>746</v>
      </c>
      <c r="I545" s="241" t="s">
        <v>848</v>
      </c>
    </row>
    <row r="546" spans="1:9">
      <c r="A546" s="236">
        <v>1169</v>
      </c>
      <c r="B546" s="237" t="s">
        <v>8550</v>
      </c>
      <c r="C546" s="237" t="s">
        <v>8551</v>
      </c>
      <c r="D546" s="237" t="s">
        <v>8552</v>
      </c>
      <c r="E546" s="238" t="s">
        <v>8550</v>
      </c>
      <c r="F546" s="242" t="s">
        <v>848</v>
      </c>
      <c r="G546" s="237" t="s">
        <v>7275</v>
      </c>
      <c r="H546" s="241" t="s">
        <v>849</v>
      </c>
      <c r="I546" s="241" t="s">
        <v>848</v>
      </c>
    </row>
    <row r="547" spans="1:9">
      <c r="A547" s="236">
        <v>1169</v>
      </c>
      <c r="B547" s="237" t="s">
        <v>8550</v>
      </c>
      <c r="C547" s="237" t="s">
        <v>8551</v>
      </c>
      <c r="D547" s="237" t="s">
        <v>8552</v>
      </c>
      <c r="E547" s="238" t="s">
        <v>8550</v>
      </c>
      <c r="F547" s="242" t="s">
        <v>848</v>
      </c>
      <c r="G547" s="237" t="s">
        <v>7275</v>
      </c>
      <c r="H547" s="241" t="s">
        <v>849</v>
      </c>
      <c r="I547" s="241" t="s">
        <v>848</v>
      </c>
    </row>
    <row r="548" spans="1:9">
      <c r="A548" s="250">
        <v>1169</v>
      </c>
      <c r="B548" s="237" t="s">
        <v>8550</v>
      </c>
      <c r="C548" s="237" t="s">
        <v>8553</v>
      </c>
      <c r="D548" s="237" t="s">
        <v>8554</v>
      </c>
      <c r="E548" s="238" t="s">
        <v>8550</v>
      </c>
      <c r="F548" s="243" t="s">
        <v>848</v>
      </c>
      <c r="G548" s="237" t="s">
        <v>7275</v>
      </c>
      <c r="H548" s="241" t="s">
        <v>879</v>
      </c>
      <c r="I548" s="241" t="s">
        <v>848</v>
      </c>
    </row>
    <row r="549" spans="1:9">
      <c r="A549" s="250">
        <v>1169</v>
      </c>
      <c r="B549" s="237" t="s">
        <v>8550</v>
      </c>
      <c r="C549" s="249" t="s">
        <v>8551</v>
      </c>
      <c r="D549" s="237" t="s">
        <v>8554</v>
      </c>
      <c r="E549" s="238" t="s">
        <v>8550</v>
      </c>
      <c r="F549" s="243" t="s">
        <v>848</v>
      </c>
      <c r="G549" s="237" t="s">
        <v>7275</v>
      </c>
      <c r="H549" s="241" t="s">
        <v>879</v>
      </c>
      <c r="I549" s="241" t="s">
        <v>848</v>
      </c>
    </row>
    <row r="550" spans="1:9">
      <c r="A550" s="250">
        <v>1169</v>
      </c>
      <c r="B550" s="237" t="s">
        <v>8550</v>
      </c>
      <c r="C550" s="249" t="s">
        <v>8551</v>
      </c>
      <c r="D550" s="237" t="s">
        <v>8554</v>
      </c>
      <c r="E550" s="238" t="s">
        <v>8550</v>
      </c>
      <c r="F550" s="243" t="s">
        <v>848</v>
      </c>
      <c r="G550" s="237" t="s">
        <v>7275</v>
      </c>
      <c r="H550" s="241" t="s">
        <v>879</v>
      </c>
      <c r="I550" s="241" t="s">
        <v>848</v>
      </c>
    </row>
    <row r="551" spans="1:9">
      <c r="A551" s="250">
        <v>1169</v>
      </c>
      <c r="B551" s="237" t="s">
        <v>8550</v>
      </c>
      <c r="C551" s="249" t="s">
        <v>8551</v>
      </c>
      <c r="D551" s="237" t="s">
        <v>8554</v>
      </c>
      <c r="E551" s="238" t="s">
        <v>8550</v>
      </c>
      <c r="F551" s="243" t="s">
        <v>848</v>
      </c>
      <c r="G551" s="237" t="s">
        <v>7275</v>
      </c>
      <c r="H551" s="241" t="s">
        <v>879</v>
      </c>
      <c r="I551" s="241" t="s">
        <v>848</v>
      </c>
    </row>
    <row r="552" spans="1:9">
      <c r="A552" s="236">
        <v>1170</v>
      </c>
      <c r="B552" s="237" t="s">
        <v>8555</v>
      </c>
      <c r="C552" s="237" t="s">
        <v>8556</v>
      </c>
      <c r="D552" s="237" t="s">
        <v>8557</v>
      </c>
      <c r="E552" s="238" t="s">
        <v>8558</v>
      </c>
      <c r="F552" s="242" t="s">
        <v>848</v>
      </c>
      <c r="G552" s="237" t="s">
        <v>7275</v>
      </c>
      <c r="H552" s="241" t="s">
        <v>849</v>
      </c>
      <c r="I552" s="241" t="s">
        <v>848</v>
      </c>
    </row>
    <row r="553" spans="1:9">
      <c r="A553" s="236">
        <v>1170</v>
      </c>
      <c r="B553" s="238" t="s">
        <v>8559</v>
      </c>
      <c r="C553" s="238" t="s">
        <v>8560</v>
      </c>
      <c r="D553" s="238" t="s">
        <v>8561</v>
      </c>
      <c r="E553" s="238" t="s">
        <v>8562</v>
      </c>
      <c r="F553" s="242" t="s">
        <v>848</v>
      </c>
      <c r="G553" s="237" t="s">
        <v>7275</v>
      </c>
      <c r="H553" s="241" t="s">
        <v>849</v>
      </c>
      <c r="I553" s="241" t="s">
        <v>848</v>
      </c>
    </row>
    <row r="554" spans="1:9">
      <c r="A554" s="236">
        <v>1170</v>
      </c>
      <c r="B554" s="237" t="s">
        <v>8555</v>
      </c>
      <c r="C554" s="238" t="s">
        <v>8560</v>
      </c>
      <c r="D554" s="237" t="s">
        <v>8557</v>
      </c>
      <c r="E554" s="238" t="s">
        <v>8558</v>
      </c>
      <c r="F554" s="242" t="s">
        <v>848</v>
      </c>
      <c r="G554" s="237" t="s">
        <v>7275</v>
      </c>
      <c r="H554" s="241" t="s">
        <v>879</v>
      </c>
      <c r="I554" s="241" t="s">
        <v>848</v>
      </c>
    </row>
    <row r="555" spans="1:9">
      <c r="A555" s="236">
        <v>1170</v>
      </c>
      <c r="B555" s="238" t="s">
        <v>8559</v>
      </c>
      <c r="C555" s="238" t="s">
        <v>8560</v>
      </c>
      <c r="D555" s="238" t="s">
        <v>8561</v>
      </c>
      <c r="E555" s="238" t="s">
        <v>1028</v>
      </c>
      <c r="F555" s="242" t="s">
        <v>848</v>
      </c>
      <c r="G555" s="237" t="s">
        <v>7275</v>
      </c>
      <c r="H555" s="241" t="s">
        <v>879</v>
      </c>
      <c r="I555" s="241" t="s">
        <v>848</v>
      </c>
    </row>
    <row r="556" spans="1:9">
      <c r="A556" s="236">
        <v>1171</v>
      </c>
      <c r="B556" s="237" t="s">
        <v>8563</v>
      </c>
      <c r="C556" s="237" t="s">
        <v>8564</v>
      </c>
      <c r="D556" s="237" t="s">
        <v>8565</v>
      </c>
      <c r="E556" s="238" t="s">
        <v>1030</v>
      </c>
      <c r="F556" s="242" t="s">
        <v>848</v>
      </c>
      <c r="G556" s="237" t="s">
        <v>7275</v>
      </c>
      <c r="H556" s="241" t="s">
        <v>879</v>
      </c>
      <c r="I556" s="241" t="s">
        <v>848</v>
      </c>
    </row>
    <row r="557" spans="1:9">
      <c r="A557" s="236">
        <v>1172</v>
      </c>
      <c r="B557" s="237" t="s">
        <v>8566</v>
      </c>
      <c r="C557" s="237" t="s">
        <v>8567</v>
      </c>
      <c r="D557" s="237" t="s">
        <v>8568</v>
      </c>
      <c r="E557" s="238" t="s">
        <v>1033</v>
      </c>
      <c r="F557" s="242" t="s">
        <v>848</v>
      </c>
      <c r="G557" s="237" t="s">
        <v>7275</v>
      </c>
      <c r="H557" s="241" t="s">
        <v>879</v>
      </c>
      <c r="I557" s="241" t="s">
        <v>848</v>
      </c>
    </row>
    <row r="558" spans="1:9">
      <c r="A558" s="236">
        <v>1173</v>
      </c>
      <c r="B558" s="237" t="s">
        <v>1036</v>
      </c>
      <c r="C558" s="237" t="s">
        <v>8569</v>
      </c>
      <c r="D558" s="237" t="s">
        <v>8570</v>
      </c>
      <c r="E558" s="238" t="s">
        <v>1036</v>
      </c>
      <c r="F558" s="242" t="s">
        <v>848</v>
      </c>
      <c r="G558" s="237" t="s">
        <v>7275</v>
      </c>
      <c r="H558" s="241" t="s">
        <v>849</v>
      </c>
      <c r="I558" s="241" t="s">
        <v>848</v>
      </c>
    </row>
    <row r="559" spans="1:9">
      <c r="A559" s="236">
        <v>1175</v>
      </c>
      <c r="B559" s="237" t="s">
        <v>8571</v>
      </c>
      <c r="C559" s="237" t="s">
        <v>8572</v>
      </c>
      <c r="D559" s="237" t="s">
        <v>8573</v>
      </c>
      <c r="E559" s="238" t="s">
        <v>1039</v>
      </c>
      <c r="F559" s="242" t="s">
        <v>848</v>
      </c>
      <c r="G559" s="237" t="s">
        <v>7275</v>
      </c>
      <c r="H559" s="251" t="s">
        <v>849</v>
      </c>
      <c r="I559" s="251" t="s">
        <v>848</v>
      </c>
    </row>
    <row r="560" spans="1:9">
      <c r="A560" s="236">
        <v>1176</v>
      </c>
      <c r="B560" s="237" t="s">
        <v>1042</v>
      </c>
      <c r="C560" s="237" t="s">
        <v>8574</v>
      </c>
      <c r="D560" s="237" t="s">
        <v>8575</v>
      </c>
      <c r="E560" s="238" t="s">
        <v>1042</v>
      </c>
      <c r="F560" s="242" t="s">
        <v>848</v>
      </c>
      <c r="G560" s="237" t="s">
        <v>7275</v>
      </c>
      <c r="H560" s="241" t="s">
        <v>849</v>
      </c>
      <c r="I560" s="241" t="s">
        <v>848</v>
      </c>
    </row>
    <row r="561" spans="1:9">
      <c r="A561" s="236">
        <v>1177</v>
      </c>
      <c r="B561" s="237" t="s">
        <v>1045</v>
      </c>
      <c r="C561" s="237" t="s">
        <v>8576</v>
      </c>
      <c r="D561" s="237" t="s">
        <v>8577</v>
      </c>
      <c r="E561" s="238" t="s">
        <v>1045</v>
      </c>
      <c r="F561" s="242" t="s">
        <v>848</v>
      </c>
      <c r="G561" s="237" t="s">
        <v>7275</v>
      </c>
      <c r="H561" s="241" t="s">
        <v>879</v>
      </c>
      <c r="I561" s="241" t="s">
        <v>848</v>
      </c>
    </row>
    <row r="562" spans="1:9">
      <c r="A562" s="236">
        <v>1178</v>
      </c>
      <c r="B562" s="237" t="s">
        <v>8578</v>
      </c>
      <c r="C562" s="237" t="s">
        <v>8579</v>
      </c>
      <c r="D562" s="237" t="s">
        <v>8580</v>
      </c>
      <c r="E562" s="238" t="s">
        <v>1048</v>
      </c>
      <c r="F562" s="242" t="s">
        <v>848</v>
      </c>
      <c r="G562" s="237" t="s">
        <v>7275</v>
      </c>
      <c r="H562" s="241" t="s">
        <v>849</v>
      </c>
      <c r="I562" s="241" t="s">
        <v>848</v>
      </c>
    </row>
    <row r="563" spans="1:9">
      <c r="A563" s="236">
        <v>1179</v>
      </c>
      <c r="B563" s="237" t="s">
        <v>8581</v>
      </c>
      <c r="C563" s="237" t="s">
        <v>8582</v>
      </c>
      <c r="D563" s="237" t="s">
        <v>8583</v>
      </c>
      <c r="E563" s="238" t="s">
        <v>1051</v>
      </c>
      <c r="F563" s="242" t="s">
        <v>848</v>
      </c>
      <c r="G563" s="237" t="s">
        <v>7275</v>
      </c>
      <c r="H563" s="241" t="s">
        <v>849</v>
      </c>
      <c r="I563" s="241" t="s">
        <v>848</v>
      </c>
    </row>
    <row r="564" spans="1:9">
      <c r="A564" s="236">
        <v>1180</v>
      </c>
      <c r="B564" s="237" t="s">
        <v>1054</v>
      </c>
      <c r="C564" s="237" t="s">
        <v>8584</v>
      </c>
      <c r="D564" s="237" t="s">
        <v>8585</v>
      </c>
      <c r="E564" s="238" t="s">
        <v>1054</v>
      </c>
      <c r="F564" s="242" t="s">
        <v>848</v>
      </c>
      <c r="G564" s="237" t="s">
        <v>7275</v>
      </c>
      <c r="H564" s="241" t="s">
        <v>879</v>
      </c>
      <c r="I564" s="241" t="s">
        <v>848</v>
      </c>
    </row>
    <row r="565" spans="1:9" ht="25.5">
      <c r="A565" s="236">
        <v>1181</v>
      </c>
      <c r="B565" s="237" t="s">
        <v>1057</v>
      </c>
      <c r="C565" s="237" t="s">
        <v>8586</v>
      </c>
      <c r="D565" s="237" t="s">
        <v>8587</v>
      </c>
      <c r="E565" s="238" t="s">
        <v>1057</v>
      </c>
      <c r="F565" s="242" t="s">
        <v>50</v>
      </c>
      <c r="G565" s="238" t="s">
        <v>7266</v>
      </c>
      <c r="H565" s="241" t="s">
        <v>849</v>
      </c>
      <c r="I565" s="241" t="s">
        <v>8298</v>
      </c>
    </row>
    <row r="566" spans="1:9" ht="38.25">
      <c r="A566" s="236">
        <v>1182</v>
      </c>
      <c r="B566" s="237" t="s">
        <v>1060</v>
      </c>
      <c r="C566" s="237" t="s">
        <v>8588</v>
      </c>
      <c r="D566" s="237" t="s">
        <v>8589</v>
      </c>
      <c r="E566" s="238" t="s">
        <v>1060</v>
      </c>
      <c r="F566" s="242" t="s">
        <v>50</v>
      </c>
      <c r="G566" s="238" t="s">
        <v>7286</v>
      </c>
      <c r="H566" s="241" t="s">
        <v>746</v>
      </c>
      <c r="I566" s="241" t="s">
        <v>8539</v>
      </c>
    </row>
    <row r="567" spans="1:9" ht="38.25">
      <c r="A567" s="236">
        <v>1183</v>
      </c>
      <c r="B567" s="237" t="s">
        <v>8590</v>
      </c>
      <c r="C567" s="237" t="s">
        <v>8591</v>
      </c>
      <c r="D567" s="237" t="s">
        <v>8592</v>
      </c>
      <c r="E567" s="238" t="s">
        <v>1064</v>
      </c>
      <c r="F567" s="242" t="s">
        <v>298</v>
      </c>
      <c r="G567" s="238" t="s">
        <v>7288</v>
      </c>
      <c r="H567" s="241" t="s">
        <v>746</v>
      </c>
      <c r="I567" s="241" t="s">
        <v>8593</v>
      </c>
    </row>
    <row r="568" spans="1:9" ht="25.5">
      <c r="A568" s="236">
        <v>1184</v>
      </c>
      <c r="B568" s="237" t="s">
        <v>8594</v>
      </c>
      <c r="C568" s="237" t="s">
        <v>8595</v>
      </c>
      <c r="D568" s="237" t="s">
        <v>8596</v>
      </c>
      <c r="E568" s="238" t="s">
        <v>1068</v>
      </c>
      <c r="F568" s="242" t="s">
        <v>848</v>
      </c>
      <c r="G568" s="237" t="s">
        <v>7278</v>
      </c>
      <c r="H568" s="241" t="s">
        <v>849</v>
      </c>
      <c r="I568" s="241" t="s">
        <v>8411</v>
      </c>
    </row>
    <row r="569" spans="1:9" ht="25.5">
      <c r="A569" s="236">
        <v>1185</v>
      </c>
      <c r="B569" s="237" t="s">
        <v>8597</v>
      </c>
      <c r="C569" s="237" t="s">
        <v>8598</v>
      </c>
      <c r="D569" s="237" t="s">
        <v>8599</v>
      </c>
      <c r="E569" s="238" t="s">
        <v>1071</v>
      </c>
      <c r="F569" s="242" t="s">
        <v>50</v>
      </c>
      <c r="G569" s="238" t="s">
        <v>7266</v>
      </c>
      <c r="H569" s="238" t="s">
        <v>746</v>
      </c>
      <c r="I569" s="241" t="s">
        <v>8298</v>
      </c>
    </row>
    <row r="570" spans="1:9">
      <c r="A570" s="236">
        <v>1188</v>
      </c>
      <c r="B570" s="237" t="s">
        <v>8600</v>
      </c>
      <c r="C570" s="237" t="s">
        <v>8601</v>
      </c>
      <c r="D570" s="237" t="s">
        <v>8602</v>
      </c>
      <c r="E570" s="238" t="s">
        <v>1074</v>
      </c>
      <c r="F570" s="242" t="s">
        <v>848</v>
      </c>
      <c r="G570" s="237" t="s">
        <v>7275</v>
      </c>
      <c r="H570" s="241" t="s">
        <v>879</v>
      </c>
      <c r="I570" s="241" t="s">
        <v>848</v>
      </c>
    </row>
    <row r="571" spans="1:9">
      <c r="A571" s="236">
        <v>1189</v>
      </c>
      <c r="B571" s="237" t="s">
        <v>8603</v>
      </c>
      <c r="C571" s="237" t="s">
        <v>8604</v>
      </c>
      <c r="D571" s="237" t="s">
        <v>8605</v>
      </c>
      <c r="E571" s="238" t="s">
        <v>1077</v>
      </c>
      <c r="F571" s="242" t="s">
        <v>848</v>
      </c>
      <c r="G571" s="237" t="s">
        <v>7275</v>
      </c>
      <c r="H571" s="241" t="s">
        <v>879</v>
      </c>
      <c r="I571" s="241" t="s">
        <v>848</v>
      </c>
    </row>
    <row r="572" spans="1:9">
      <c r="A572" s="236">
        <v>1190</v>
      </c>
      <c r="B572" s="237" t="s">
        <v>1080</v>
      </c>
      <c r="C572" s="237" t="s">
        <v>8606</v>
      </c>
      <c r="D572" s="237" t="s">
        <v>8607</v>
      </c>
      <c r="E572" s="238" t="s">
        <v>1080</v>
      </c>
      <c r="F572" s="242" t="s">
        <v>848</v>
      </c>
      <c r="G572" s="237" t="s">
        <v>7275</v>
      </c>
      <c r="H572" s="241" t="s">
        <v>849</v>
      </c>
      <c r="I572" s="241" t="s">
        <v>848</v>
      </c>
    </row>
    <row r="573" spans="1:9">
      <c r="A573" s="236">
        <v>1191</v>
      </c>
      <c r="B573" s="237" t="s">
        <v>8608</v>
      </c>
      <c r="C573" s="237" t="s">
        <v>8609</v>
      </c>
      <c r="D573" s="237" t="s">
        <v>8610</v>
      </c>
      <c r="E573" s="238" t="s">
        <v>1083</v>
      </c>
      <c r="F573" s="242" t="s">
        <v>848</v>
      </c>
      <c r="G573" s="237" t="s">
        <v>7275</v>
      </c>
      <c r="H573" s="241" t="s">
        <v>879</v>
      </c>
      <c r="I573" s="241" t="s">
        <v>848</v>
      </c>
    </row>
    <row r="574" spans="1:9">
      <c r="A574" s="236">
        <v>1192</v>
      </c>
      <c r="B574" s="237" t="s">
        <v>1086</v>
      </c>
      <c r="C574" s="237" t="s">
        <v>8611</v>
      </c>
      <c r="D574" s="237" t="s">
        <v>8612</v>
      </c>
      <c r="E574" s="238" t="s">
        <v>1086</v>
      </c>
      <c r="F574" s="242" t="s">
        <v>848</v>
      </c>
      <c r="G574" s="237" t="s">
        <v>7275</v>
      </c>
      <c r="H574" s="241" t="s">
        <v>879</v>
      </c>
      <c r="I574" s="241" t="s">
        <v>848</v>
      </c>
    </row>
    <row r="575" spans="1:9">
      <c r="A575" s="236">
        <v>1193</v>
      </c>
      <c r="B575" s="237" t="s">
        <v>1089</v>
      </c>
      <c r="C575" s="237" t="s">
        <v>8613</v>
      </c>
      <c r="D575" s="237" t="s">
        <v>8614</v>
      </c>
      <c r="E575" s="238" t="s">
        <v>1089</v>
      </c>
      <c r="F575" s="242" t="s">
        <v>848</v>
      </c>
      <c r="G575" s="237" t="s">
        <v>7275</v>
      </c>
      <c r="H575" s="241" t="s">
        <v>849</v>
      </c>
      <c r="I575" s="241" t="s">
        <v>848</v>
      </c>
    </row>
    <row r="576" spans="1:9" ht="25.5">
      <c r="A576" s="236">
        <v>1194</v>
      </c>
      <c r="B576" s="237" t="s">
        <v>8615</v>
      </c>
      <c r="C576" s="237" t="s">
        <v>8616</v>
      </c>
      <c r="D576" s="237" t="s">
        <v>8617</v>
      </c>
      <c r="E576" s="238" t="s">
        <v>1092</v>
      </c>
      <c r="F576" s="242" t="s">
        <v>848</v>
      </c>
      <c r="G576" s="237" t="s">
        <v>7278</v>
      </c>
      <c r="H576" s="241" t="s">
        <v>746</v>
      </c>
      <c r="I576" s="241" t="s">
        <v>8411</v>
      </c>
    </row>
    <row r="577" spans="1:9">
      <c r="A577" s="236">
        <v>1195</v>
      </c>
      <c r="B577" s="237" t="s">
        <v>1095</v>
      </c>
      <c r="C577" s="237" t="s">
        <v>8618</v>
      </c>
      <c r="D577" s="237" t="s">
        <v>8619</v>
      </c>
      <c r="E577" s="238" t="s">
        <v>1095</v>
      </c>
      <c r="F577" s="242" t="s">
        <v>848</v>
      </c>
      <c r="G577" s="237" t="s">
        <v>7275</v>
      </c>
      <c r="H577" s="241" t="s">
        <v>849</v>
      </c>
      <c r="I577" s="241" t="s">
        <v>848</v>
      </c>
    </row>
    <row r="578" spans="1:9" ht="25.5">
      <c r="A578" s="236">
        <v>1196</v>
      </c>
      <c r="B578" s="237" t="s">
        <v>8620</v>
      </c>
      <c r="C578" s="237" t="s">
        <v>8621</v>
      </c>
      <c r="D578" s="237" t="s">
        <v>8622</v>
      </c>
      <c r="E578" s="238" t="s">
        <v>1098</v>
      </c>
      <c r="F578" s="242" t="s">
        <v>848</v>
      </c>
      <c r="G578" s="238" t="s">
        <v>7281</v>
      </c>
      <c r="H578" s="241" t="s">
        <v>849</v>
      </c>
      <c r="I578" s="241" t="s">
        <v>8428</v>
      </c>
    </row>
    <row r="579" spans="1:9">
      <c r="A579" s="236">
        <v>1197</v>
      </c>
      <c r="B579" s="237" t="s">
        <v>8623</v>
      </c>
      <c r="C579" s="237" t="s">
        <v>8624</v>
      </c>
      <c r="D579" s="237" t="s">
        <v>8625</v>
      </c>
      <c r="E579" s="238" t="s">
        <v>8626</v>
      </c>
      <c r="F579" s="242" t="s">
        <v>848</v>
      </c>
      <c r="G579" s="237" t="s">
        <v>7275</v>
      </c>
      <c r="H579" s="241" t="s">
        <v>849</v>
      </c>
      <c r="I579" s="241" t="s">
        <v>848</v>
      </c>
    </row>
    <row r="580" spans="1:9">
      <c r="A580" s="236">
        <v>1197</v>
      </c>
      <c r="B580" s="237" t="s">
        <v>8623</v>
      </c>
      <c r="C580" s="237" t="s">
        <v>8624</v>
      </c>
      <c r="D580" s="237" t="s">
        <v>8625</v>
      </c>
      <c r="E580" s="238" t="s">
        <v>8626</v>
      </c>
      <c r="F580" s="242" t="s">
        <v>848</v>
      </c>
      <c r="G580" s="237" t="s">
        <v>7275</v>
      </c>
      <c r="H580" s="241" t="s">
        <v>849</v>
      </c>
      <c r="I580" s="241" t="s">
        <v>848</v>
      </c>
    </row>
    <row r="581" spans="1:9">
      <c r="A581" s="250">
        <v>1197</v>
      </c>
      <c r="B581" s="237" t="s">
        <v>8623</v>
      </c>
      <c r="C581" s="237" t="s">
        <v>8627</v>
      </c>
      <c r="D581" s="237" t="s">
        <v>8625</v>
      </c>
      <c r="E581" s="238" t="s">
        <v>8626</v>
      </c>
      <c r="F581" s="243" t="s">
        <v>848</v>
      </c>
      <c r="G581" s="237" t="s">
        <v>7275</v>
      </c>
      <c r="H581" s="241" t="s">
        <v>879</v>
      </c>
      <c r="I581" s="241" t="s">
        <v>848</v>
      </c>
    </row>
    <row r="582" spans="1:9">
      <c r="A582" s="250">
        <v>1197</v>
      </c>
      <c r="B582" s="237" t="s">
        <v>8623</v>
      </c>
      <c r="C582" s="249" t="s">
        <v>8624</v>
      </c>
      <c r="D582" s="237" t="s">
        <v>8625</v>
      </c>
      <c r="E582" s="238" t="s">
        <v>8626</v>
      </c>
      <c r="F582" s="243" t="s">
        <v>848</v>
      </c>
      <c r="G582" s="237" t="s">
        <v>7275</v>
      </c>
      <c r="H582" s="241" t="s">
        <v>879</v>
      </c>
      <c r="I582" s="241" t="s">
        <v>848</v>
      </c>
    </row>
    <row r="583" spans="1:9">
      <c r="A583" s="250">
        <v>1197</v>
      </c>
      <c r="B583" s="237" t="s">
        <v>8623</v>
      </c>
      <c r="C583" s="249" t="s">
        <v>8624</v>
      </c>
      <c r="D583" s="237" t="s">
        <v>8625</v>
      </c>
      <c r="E583" s="238" t="s">
        <v>8626</v>
      </c>
      <c r="F583" s="243" t="s">
        <v>848</v>
      </c>
      <c r="G583" s="237" t="s">
        <v>7275</v>
      </c>
      <c r="H583" s="241" t="s">
        <v>879</v>
      </c>
      <c r="I583" s="241" t="s">
        <v>848</v>
      </c>
    </row>
    <row r="584" spans="1:9">
      <c r="A584" s="250">
        <v>1197</v>
      </c>
      <c r="B584" s="237" t="s">
        <v>8623</v>
      </c>
      <c r="C584" s="249" t="s">
        <v>8624</v>
      </c>
      <c r="D584" s="237" t="s">
        <v>8625</v>
      </c>
      <c r="E584" s="238" t="s">
        <v>8626</v>
      </c>
      <c r="F584" s="243" t="s">
        <v>848</v>
      </c>
      <c r="G584" s="237" t="s">
        <v>7275</v>
      </c>
      <c r="H584" s="241" t="s">
        <v>879</v>
      </c>
      <c r="I584" s="241" t="s">
        <v>848</v>
      </c>
    </row>
    <row r="585" spans="1:9" ht="25.5">
      <c r="A585" s="236">
        <v>1198</v>
      </c>
      <c r="B585" s="237" t="s">
        <v>8628</v>
      </c>
      <c r="C585" s="237" t="s">
        <v>8629</v>
      </c>
      <c r="D585" s="237" t="s">
        <v>8630</v>
      </c>
      <c r="E585" s="238" t="s">
        <v>1101</v>
      </c>
      <c r="F585" s="242" t="s">
        <v>848</v>
      </c>
      <c r="G585" s="238" t="s">
        <v>7281</v>
      </c>
      <c r="H585" s="241" t="s">
        <v>879</v>
      </c>
      <c r="I585" s="241" t="s">
        <v>8428</v>
      </c>
    </row>
    <row r="586" spans="1:9" ht="25.5">
      <c r="A586" s="236">
        <v>1199</v>
      </c>
      <c r="B586" s="237" t="s">
        <v>8631</v>
      </c>
      <c r="C586" s="237" t="s">
        <v>8632</v>
      </c>
      <c r="D586" s="237" t="s">
        <v>8633</v>
      </c>
      <c r="E586" s="238" t="s">
        <v>1104</v>
      </c>
      <c r="F586" s="242" t="s">
        <v>50</v>
      </c>
      <c r="G586" s="238" t="s">
        <v>7266</v>
      </c>
      <c r="H586" s="241" t="s">
        <v>849</v>
      </c>
      <c r="I586" s="241" t="s">
        <v>8298</v>
      </c>
    </row>
    <row r="587" spans="1:9">
      <c r="A587" s="236">
        <v>1201</v>
      </c>
      <c r="B587" s="237" t="s">
        <v>8634</v>
      </c>
      <c r="C587" s="237" t="s">
        <v>8635</v>
      </c>
      <c r="D587" s="237" t="s">
        <v>8636</v>
      </c>
      <c r="E587" s="238" t="s">
        <v>1106</v>
      </c>
      <c r="F587" s="242" t="s">
        <v>848</v>
      </c>
      <c r="G587" s="237" t="s">
        <v>7275</v>
      </c>
      <c r="H587" s="241" t="s">
        <v>849</v>
      </c>
      <c r="I587" s="241" t="s">
        <v>848</v>
      </c>
    </row>
    <row r="588" spans="1:9">
      <c r="A588" s="236">
        <v>1201</v>
      </c>
      <c r="B588" s="237" t="s">
        <v>8634</v>
      </c>
      <c r="C588" s="237" t="s">
        <v>8635</v>
      </c>
      <c r="D588" s="237" t="s">
        <v>8636</v>
      </c>
      <c r="E588" s="238" t="s">
        <v>1106</v>
      </c>
      <c r="F588" s="242" t="s">
        <v>848</v>
      </c>
      <c r="G588" s="237" t="s">
        <v>7275</v>
      </c>
      <c r="H588" s="241" t="s">
        <v>879</v>
      </c>
      <c r="I588" s="241" t="s">
        <v>848</v>
      </c>
    </row>
    <row r="589" spans="1:9">
      <c r="A589" s="236">
        <v>1202</v>
      </c>
      <c r="B589" s="238" t="s">
        <v>8637</v>
      </c>
      <c r="C589" s="249" t="s">
        <v>8638</v>
      </c>
      <c r="D589" s="238" t="s">
        <v>8639</v>
      </c>
      <c r="E589" s="238" t="s">
        <v>8637</v>
      </c>
      <c r="F589" s="242" t="s">
        <v>848</v>
      </c>
      <c r="G589" s="237" t="s">
        <v>7275</v>
      </c>
      <c r="H589" s="241" t="s">
        <v>879</v>
      </c>
      <c r="I589" s="241" t="s">
        <v>848</v>
      </c>
    </row>
    <row r="590" spans="1:9">
      <c r="A590" s="236">
        <v>1202</v>
      </c>
      <c r="B590" s="237" t="s">
        <v>8640</v>
      </c>
      <c r="C590" s="252" t="s">
        <v>8641</v>
      </c>
      <c r="D590" s="237" t="s">
        <v>8642</v>
      </c>
      <c r="E590" s="238" t="s">
        <v>8643</v>
      </c>
      <c r="F590" s="242" t="s">
        <v>848</v>
      </c>
      <c r="G590" s="237" t="s">
        <v>7275</v>
      </c>
      <c r="H590" s="241" t="s">
        <v>879</v>
      </c>
      <c r="I590" s="241" t="s">
        <v>848</v>
      </c>
    </row>
    <row r="591" spans="1:9">
      <c r="A591" s="236">
        <v>1202</v>
      </c>
      <c r="B591" s="238" t="s">
        <v>8644</v>
      </c>
      <c r="C591" s="252" t="s">
        <v>8645</v>
      </c>
      <c r="D591" s="238" t="s">
        <v>8646</v>
      </c>
      <c r="E591" s="238" t="s">
        <v>8647</v>
      </c>
      <c r="F591" s="242" t="s">
        <v>848</v>
      </c>
      <c r="G591" s="237" t="s">
        <v>7275</v>
      </c>
      <c r="H591" s="241" t="s">
        <v>879</v>
      </c>
      <c r="I591" s="241" t="s">
        <v>848</v>
      </c>
    </row>
    <row r="592" spans="1:9">
      <c r="A592" s="236">
        <v>1202</v>
      </c>
      <c r="B592" s="238" t="s">
        <v>8637</v>
      </c>
      <c r="C592" s="249" t="s">
        <v>8638</v>
      </c>
      <c r="D592" s="238" t="s">
        <v>8639</v>
      </c>
      <c r="E592" s="238" t="s">
        <v>8637</v>
      </c>
      <c r="F592" s="242" t="s">
        <v>848</v>
      </c>
      <c r="G592" s="237" t="s">
        <v>7275</v>
      </c>
      <c r="H592" s="241" t="s">
        <v>879</v>
      </c>
      <c r="I592" s="241" t="s">
        <v>848</v>
      </c>
    </row>
    <row r="593" spans="1:9">
      <c r="A593" s="236">
        <v>1202</v>
      </c>
      <c r="B593" s="237" t="s">
        <v>8640</v>
      </c>
      <c r="C593" s="252" t="s">
        <v>8648</v>
      </c>
      <c r="D593" s="237" t="s">
        <v>8642</v>
      </c>
      <c r="E593" s="238" t="s">
        <v>8643</v>
      </c>
      <c r="F593" s="242" t="s">
        <v>848</v>
      </c>
      <c r="G593" s="237" t="s">
        <v>7275</v>
      </c>
      <c r="H593" s="241" t="s">
        <v>879</v>
      </c>
      <c r="I593" s="241" t="s">
        <v>848</v>
      </c>
    </row>
    <row r="594" spans="1:9">
      <c r="A594" s="236">
        <v>1202</v>
      </c>
      <c r="B594" s="238" t="s">
        <v>8644</v>
      </c>
      <c r="C594" s="252" t="s">
        <v>8645</v>
      </c>
      <c r="D594" s="238" t="s">
        <v>8646</v>
      </c>
      <c r="E594" s="238" t="s">
        <v>8647</v>
      </c>
      <c r="F594" s="242" t="s">
        <v>848</v>
      </c>
      <c r="G594" s="237" t="s">
        <v>7275</v>
      </c>
      <c r="H594" s="241" t="s">
        <v>879</v>
      </c>
      <c r="I594" s="241" t="s">
        <v>848</v>
      </c>
    </row>
    <row r="595" spans="1:9">
      <c r="A595" s="236">
        <v>1202</v>
      </c>
      <c r="B595" s="238" t="s">
        <v>8637</v>
      </c>
      <c r="C595" s="249" t="s">
        <v>8638</v>
      </c>
      <c r="D595" s="238" t="s">
        <v>8639</v>
      </c>
      <c r="E595" s="238" t="s">
        <v>8637</v>
      </c>
      <c r="F595" s="242" t="s">
        <v>848</v>
      </c>
      <c r="G595" s="237" t="s">
        <v>7275</v>
      </c>
      <c r="H595" s="241" t="s">
        <v>879</v>
      </c>
      <c r="I595" s="241" t="s">
        <v>848</v>
      </c>
    </row>
    <row r="596" spans="1:9">
      <c r="A596" s="236">
        <v>1202</v>
      </c>
      <c r="B596" s="237" t="s">
        <v>8640</v>
      </c>
      <c r="C596" s="252" t="s">
        <v>8648</v>
      </c>
      <c r="D596" s="237" t="s">
        <v>8642</v>
      </c>
      <c r="E596" s="238" t="s">
        <v>8643</v>
      </c>
      <c r="F596" s="242" t="s">
        <v>848</v>
      </c>
      <c r="G596" s="237" t="s">
        <v>7275</v>
      </c>
      <c r="H596" s="241" t="s">
        <v>879</v>
      </c>
      <c r="I596" s="241" t="s">
        <v>848</v>
      </c>
    </row>
    <row r="597" spans="1:9">
      <c r="A597" s="236">
        <v>1202</v>
      </c>
      <c r="B597" s="238" t="s">
        <v>8644</v>
      </c>
      <c r="C597" s="252" t="s">
        <v>8645</v>
      </c>
      <c r="D597" s="238" t="s">
        <v>8646</v>
      </c>
      <c r="E597" s="238" t="s">
        <v>8647</v>
      </c>
      <c r="F597" s="242" t="s">
        <v>848</v>
      </c>
      <c r="G597" s="237" t="s">
        <v>7275</v>
      </c>
      <c r="H597" s="241" t="s">
        <v>879</v>
      </c>
      <c r="I597" s="241" t="s">
        <v>848</v>
      </c>
    </row>
    <row r="598" spans="1:9">
      <c r="A598" s="236">
        <v>1203</v>
      </c>
      <c r="B598" s="237" t="s">
        <v>1112</v>
      </c>
      <c r="C598" s="238" t="s">
        <v>8649</v>
      </c>
      <c r="D598" s="237" t="s">
        <v>8650</v>
      </c>
      <c r="E598" s="238" t="s">
        <v>1112</v>
      </c>
      <c r="F598" s="242" t="s">
        <v>848</v>
      </c>
      <c r="G598" s="237" t="s">
        <v>7275</v>
      </c>
      <c r="H598" s="241" t="s">
        <v>849</v>
      </c>
      <c r="I598" s="241" t="s">
        <v>848</v>
      </c>
    </row>
    <row r="599" spans="1:9">
      <c r="A599" s="236">
        <v>1203</v>
      </c>
      <c r="B599" s="237" t="s">
        <v>1112</v>
      </c>
      <c r="C599" s="238" t="s">
        <v>8651</v>
      </c>
      <c r="D599" s="237" t="s">
        <v>8650</v>
      </c>
      <c r="E599" s="238" t="s">
        <v>1112</v>
      </c>
      <c r="F599" s="242" t="s">
        <v>848</v>
      </c>
      <c r="G599" s="237" t="s">
        <v>7275</v>
      </c>
      <c r="H599" s="241" t="s">
        <v>849</v>
      </c>
      <c r="I599" s="241" t="s">
        <v>848</v>
      </c>
    </row>
    <row r="600" spans="1:9">
      <c r="A600" s="236">
        <v>1203</v>
      </c>
      <c r="B600" s="238" t="s">
        <v>8652</v>
      </c>
      <c r="C600" s="237" t="s">
        <v>8653</v>
      </c>
      <c r="D600" s="237" t="s">
        <v>8650</v>
      </c>
      <c r="E600" s="238" t="s">
        <v>1112</v>
      </c>
      <c r="F600" s="242" t="s">
        <v>848</v>
      </c>
      <c r="G600" s="237" t="s">
        <v>7275</v>
      </c>
      <c r="H600" s="241" t="s">
        <v>849</v>
      </c>
      <c r="I600" s="241" t="s">
        <v>848</v>
      </c>
    </row>
    <row r="601" spans="1:9">
      <c r="A601" s="236">
        <v>1204</v>
      </c>
      <c r="B601" s="237" t="s">
        <v>7779</v>
      </c>
      <c r="C601" s="237" t="s">
        <v>7780</v>
      </c>
      <c r="D601" s="237" t="s">
        <v>7781</v>
      </c>
      <c r="E601" s="238" t="s">
        <v>7782</v>
      </c>
      <c r="F601" s="242" t="s">
        <v>848</v>
      </c>
      <c r="G601" s="238" t="s">
        <v>7289</v>
      </c>
      <c r="H601" s="241" t="s">
        <v>849</v>
      </c>
      <c r="I601" s="241" t="s">
        <v>848</v>
      </c>
    </row>
    <row r="602" spans="1:9">
      <c r="A602" s="236">
        <v>1206</v>
      </c>
      <c r="B602" s="237" t="s">
        <v>1117</v>
      </c>
      <c r="C602" s="237" t="s">
        <v>8654</v>
      </c>
      <c r="D602" s="237" t="s">
        <v>8654</v>
      </c>
      <c r="E602" s="238" t="s">
        <v>1117</v>
      </c>
      <c r="F602" s="242" t="s">
        <v>848</v>
      </c>
      <c r="G602" s="237" t="s">
        <v>7275</v>
      </c>
      <c r="H602" s="241" t="s">
        <v>849</v>
      </c>
      <c r="I602" s="241" t="s">
        <v>848</v>
      </c>
    </row>
    <row r="603" spans="1:9">
      <c r="A603" s="236">
        <v>1207</v>
      </c>
      <c r="B603" s="237" t="s">
        <v>8655</v>
      </c>
      <c r="C603" s="237" t="s">
        <v>8656</v>
      </c>
      <c r="D603" s="237" t="s">
        <v>8657</v>
      </c>
      <c r="E603" s="238" t="s">
        <v>1120</v>
      </c>
      <c r="F603" s="242" t="s">
        <v>848</v>
      </c>
      <c r="G603" s="237" t="s">
        <v>7275</v>
      </c>
      <c r="H603" s="241" t="s">
        <v>879</v>
      </c>
      <c r="I603" s="241" t="s">
        <v>848</v>
      </c>
    </row>
    <row r="604" spans="1:9">
      <c r="A604" s="236">
        <v>1208</v>
      </c>
      <c r="B604" s="237" t="s">
        <v>1123</v>
      </c>
      <c r="C604" s="237" t="s">
        <v>8658</v>
      </c>
      <c r="D604" s="237" t="s">
        <v>8658</v>
      </c>
      <c r="E604" s="238" t="s">
        <v>1123</v>
      </c>
      <c r="F604" s="242" t="s">
        <v>848</v>
      </c>
      <c r="G604" s="237" t="s">
        <v>7275</v>
      </c>
      <c r="H604" s="241" t="s">
        <v>849</v>
      </c>
      <c r="I604" s="241" t="s">
        <v>848</v>
      </c>
    </row>
    <row r="605" spans="1:9">
      <c r="A605" s="236">
        <v>1210</v>
      </c>
      <c r="B605" s="237" t="s">
        <v>8659</v>
      </c>
      <c r="C605" s="237" t="s">
        <v>8660</v>
      </c>
      <c r="D605" s="237" t="s">
        <v>8661</v>
      </c>
      <c r="E605" s="238" t="s">
        <v>8662</v>
      </c>
      <c r="F605" s="242" t="s">
        <v>848</v>
      </c>
      <c r="G605" s="237" t="s">
        <v>7275</v>
      </c>
      <c r="H605" s="241" t="s">
        <v>746</v>
      </c>
      <c r="I605" s="241" t="s">
        <v>848</v>
      </c>
    </row>
    <row r="606" spans="1:9">
      <c r="A606" s="236">
        <v>1210</v>
      </c>
      <c r="B606" s="238" t="s">
        <v>8663</v>
      </c>
      <c r="C606" s="238" t="s">
        <v>8664</v>
      </c>
      <c r="D606" s="238" t="s">
        <v>8665</v>
      </c>
      <c r="E606" s="238" t="s">
        <v>8666</v>
      </c>
      <c r="F606" s="242" t="s">
        <v>848</v>
      </c>
      <c r="G606" s="237" t="s">
        <v>7275</v>
      </c>
      <c r="H606" s="241" t="s">
        <v>746</v>
      </c>
      <c r="I606" s="241" t="s">
        <v>848</v>
      </c>
    </row>
    <row r="607" spans="1:9">
      <c r="A607" s="236">
        <v>1210</v>
      </c>
      <c r="B607" s="237" t="s">
        <v>8659</v>
      </c>
      <c r="C607" s="237" t="s">
        <v>8667</v>
      </c>
      <c r="D607" s="237" t="s">
        <v>8668</v>
      </c>
      <c r="E607" s="238" t="s">
        <v>8662</v>
      </c>
      <c r="F607" s="242" t="s">
        <v>848</v>
      </c>
      <c r="G607" s="237" t="s">
        <v>7275</v>
      </c>
      <c r="H607" s="241" t="s">
        <v>849</v>
      </c>
      <c r="I607" s="241" t="s">
        <v>848</v>
      </c>
    </row>
    <row r="608" spans="1:9">
      <c r="A608" s="236">
        <v>1210</v>
      </c>
      <c r="B608" s="238" t="s">
        <v>8663</v>
      </c>
      <c r="C608" s="238" t="s">
        <v>8669</v>
      </c>
      <c r="D608" s="238" t="s">
        <v>8665</v>
      </c>
      <c r="E608" s="238" t="s">
        <v>8666</v>
      </c>
      <c r="F608" s="242" t="s">
        <v>848</v>
      </c>
      <c r="G608" s="237" t="s">
        <v>7275</v>
      </c>
      <c r="H608" s="241" t="s">
        <v>849</v>
      </c>
      <c r="I608" s="241" t="s">
        <v>848</v>
      </c>
    </row>
    <row r="609" spans="1:9">
      <c r="A609" s="236">
        <v>1210</v>
      </c>
      <c r="B609" s="237" t="s">
        <v>8659</v>
      </c>
      <c r="C609" s="237" t="s">
        <v>8667</v>
      </c>
      <c r="D609" s="237" t="s">
        <v>8668</v>
      </c>
      <c r="E609" s="238" t="s">
        <v>8662</v>
      </c>
      <c r="F609" s="242" t="s">
        <v>848</v>
      </c>
      <c r="G609" s="237" t="s">
        <v>7275</v>
      </c>
      <c r="H609" s="241" t="s">
        <v>849</v>
      </c>
      <c r="I609" s="241" t="s">
        <v>848</v>
      </c>
    </row>
    <row r="610" spans="1:9">
      <c r="A610" s="236">
        <v>1210</v>
      </c>
      <c r="B610" s="238" t="s">
        <v>8663</v>
      </c>
      <c r="C610" s="238" t="s">
        <v>8669</v>
      </c>
      <c r="D610" s="238" t="s">
        <v>8665</v>
      </c>
      <c r="E610" s="238" t="s">
        <v>8662</v>
      </c>
      <c r="F610" s="242" t="s">
        <v>848</v>
      </c>
      <c r="G610" s="237" t="s">
        <v>7275</v>
      </c>
      <c r="H610" s="241" t="s">
        <v>849</v>
      </c>
      <c r="I610" s="241" t="s">
        <v>848</v>
      </c>
    </row>
    <row r="611" spans="1:9">
      <c r="A611" s="250">
        <v>1210</v>
      </c>
      <c r="B611" s="237" t="s">
        <v>8659</v>
      </c>
      <c r="C611" s="237" t="s">
        <v>8667</v>
      </c>
      <c r="D611" s="237" t="s">
        <v>8668</v>
      </c>
      <c r="E611" s="238" t="s">
        <v>8666</v>
      </c>
      <c r="F611" s="243" t="s">
        <v>848</v>
      </c>
      <c r="G611" s="237" t="s">
        <v>7275</v>
      </c>
      <c r="H611" s="241" t="s">
        <v>879</v>
      </c>
      <c r="I611" s="241" t="s">
        <v>848</v>
      </c>
    </row>
    <row r="612" spans="1:9">
      <c r="A612" s="250">
        <v>1210</v>
      </c>
      <c r="B612" s="238" t="s">
        <v>8663</v>
      </c>
      <c r="C612" s="238" t="s">
        <v>8669</v>
      </c>
      <c r="D612" s="238" t="s">
        <v>8665</v>
      </c>
      <c r="E612" s="238" t="s">
        <v>8662</v>
      </c>
      <c r="F612" s="243" t="s">
        <v>848</v>
      </c>
      <c r="G612" s="237" t="s">
        <v>7275</v>
      </c>
      <c r="H612" s="241" t="s">
        <v>879</v>
      </c>
      <c r="I612" s="241" t="s">
        <v>848</v>
      </c>
    </row>
    <row r="613" spans="1:9">
      <c r="A613" s="236">
        <v>1210</v>
      </c>
      <c r="B613" s="237" t="s">
        <v>8659</v>
      </c>
      <c r="C613" s="237" t="s">
        <v>8667</v>
      </c>
      <c r="D613" s="237" t="s">
        <v>8668</v>
      </c>
      <c r="E613" s="238" t="s">
        <v>8666</v>
      </c>
      <c r="F613" s="242" t="s">
        <v>848</v>
      </c>
      <c r="G613" s="237" t="s">
        <v>7275</v>
      </c>
      <c r="H613" s="241" t="s">
        <v>879</v>
      </c>
      <c r="I613" s="241" t="s">
        <v>848</v>
      </c>
    </row>
    <row r="614" spans="1:9">
      <c r="A614" s="236">
        <v>1210</v>
      </c>
      <c r="B614" s="238" t="s">
        <v>8663</v>
      </c>
      <c r="C614" s="238" t="s">
        <v>8669</v>
      </c>
      <c r="D614" s="238" t="s">
        <v>8665</v>
      </c>
      <c r="E614" s="238" t="s">
        <v>8662</v>
      </c>
      <c r="F614" s="242" t="s">
        <v>848</v>
      </c>
      <c r="G614" s="237" t="s">
        <v>7275</v>
      </c>
      <c r="H614" s="241" t="s">
        <v>879</v>
      </c>
      <c r="I614" s="241" t="s">
        <v>848</v>
      </c>
    </row>
    <row r="615" spans="1:9">
      <c r="A615" s="236">
        <v>1210</v>
      </c>
      <c r="B615" s="237" t="s">
        <v>8659</v>
      </c>
      <c r="C615" s="237" t="s">
        <v>8667</v>
      </c>
      <c r="D615" s="237" t="s">
        <v>8668</v>
      </c>
      <c r="E615" s="238" t="s">
        <v>8662</v>
      </c>
      <c r="F615" s="242" t="s">
        <v>848</v>
      </c>
      <c r="G615" s="237" t="s">
        <v>7275</v>
      </c>
      <c r="H615" s="241" t="s">
        <v>879</v>
      </c>
      <c r="I615" s="241" t="s">
        <v>848</v>
      </c>
    </row>
    <row r="616" spans="1:9">
      <c r="A616" s="236">
        <v>1210</v>
      </c>
      <c r="B616" s="238" t="s">
        <v>8663</v>
      </c>
      <c r="C616" s="238" t="s">
        <v>8669</v>
      </c>
      <c r="D616" s="238" t="s">
        <v>8665</v>
      </c>
      <c r="E616" s="238" t="s">
        <v>8666</v>
      </c>
      <c r="F616" s="242" t="s">
        <v>848</v>
      </c>
      <c r="G616" s="237" t="s">
        <v>7275</v>
      </c>
      <c r="H616" s="241" t="s">
        <v>879</v>
      </c>
      <c r="I616" s="241" t="s">
        <v>848</v>
      </c>
    </row>
    <row r="617" spans="1:9">
      <c r="A617" s="236">
        <v>1210</v>
      </c>
      <c r="B617" s="237" t="s">
        <v>8659</v>
      </c>
      <c r="C617" s="237" t="s">
        <v>8667</v>
      </c>
      <c r="D617" s="237" t="s">
        <v>8668</v>
      </c>
      <c r="E617" s="238" t="s">
        <v>8662</v>
      </c>
      <c r="F617" s="242" t="s">
        <v>848</v>
      </c>
      <c r="G617" s="237" t="s">
        <v>7275</v>
      </c>
      <c r="H617" s="241" t="s">
        <v>879</v>
      </c>
      <c r="I617" s="241" t="s">
        <v>848</v>
      </c>
    </row>
    <row r="618" spans="1:9">
      <c r="A618" s="236">
        <v>1210</v>
      </c>
      <c r="B618" s="238" t="s">
        <v>8663</v>
      </c>
      <c r="C618" s="238" t="s">
        <v>8669</v>
      </c>
      <c r="D618" s="238" t="s">
        <v>8665</v>
      </c>
      <c r="E618" s="238" t="s">
        <v>8666</v>
      </c>
      <c r="F618" s="242" t="s">
        <v>848</v>
      </c>
      <c r="G618" s="237" t="s">
        <v>7275</v>
      </c>
      <c r="H618" s="241" t="s">
        <v>879</v>
      </c>
      <c r="I618" s="241" t="s">
        <v>848</v>
      </c>
    </row>
    <row r="619" spans="1:9">
      <c r="A619" s="236">
        <v>1212</v>
      </c>
      <c r="B619" s="237" t="s">
        <v>8670</v>
      </c>
      <c r="C619" s="237" t="s">
        <v>8671</v>
      </c>
      <c r="D619" s="237" t="s">
        <v>8672</v>
      </c>
      <c r="E619" s="238" t="s">
        <v>1129</v>
      </c>
      <c r="F619" s="242" t="s">
        <v>848</v>
      </c>
      <c r="G619" s="237" t="s">
        <v>7275</v>
      </c>
      <c r="H619" s="241" t="s">
        <v>879</v>
      </c>
      <c r="I619" s="241" t="s">
        <v>848</v>
      </c>
    </row>
    <row r="620" spans="1:9">
      <c r="A620" s="236">
        <v>1213</v>
      </c>
      <c r="B620" s="237" t="s">
        <v>1132</v>
      </c>
      <c r="C620" s="237" t="s">
        <v>8673</v>
      </c>
      <c r="D620" s="237" t="s">
        <v>8674</v>
      </c>
      <c r="E620" s="238" t="s">
        <v>1132</v>
      </c>
      <c r="F620" s="242" t="s">
        <v>848</v>
      </c>
      <c r="G620" s="237" t="s">
        <v>7275</v>
      </c>
      <c r="H620" s="241" t="s">
        <v>849</v>
      </c>
      <c r="I620" s="241" t="s">
        <v>848</v>
      </c>
    </row>
    <row r="621" spans="1:9" ht="25.5">
      <c r="A621" s="236">
        <v>1214</v>
      </c>
      <c r="B621" s="237" t="s">
        <v>1135</v>
      </c>
      <c r="C621" s="237" t="s">
        <v>8675</v>
      </c>
      <c r="D621" s="237" t="s">
        <v>8675</v>
      </c>
      <c r="E621" s="238" t="s">
        <v>1135</v>
      </c>
      <c r="F621" s="242" t="s">
        <v>848</v>
      </c>
      <c r="G621" s="238" t="s">
        <v>7281</v>
      </c>
      <c r="H621" s="241" t="s">
        <v>849</v>
      </c>
      <c r="I621" s="241" t="s">
        <v>8428</v>
      </c>
    </row>
    <row r="622" spans="1:9">
      <c r="A622" s="236">
        <v>1216</v>
      </c>
      <c r="B622" s="237" t="s">
        <v>1137</v>
      </c>
      <c r="C622" s="237" t="s">
        <v>8676</v>
      </c>
      <c r="D622" s="237" t="s">
        <v>8677</v>
      </c>
      <c r="E622" s="238" t="s">
        <v>1137</v>
      </c>
      <c r="F622" s="242" t="s">
        <v>848</v>
      </c>
      <c r="G622" s="237" t="s">
        <v>7275</v>
      </c>
      <c r="H622" s="241" t="s">
        <v>849</v>
      </c>
      <c r="I622" s="241" t="s">
        <v>848</v>
      </c>
    </row>
    <row r="623" spans="1:9">
      <c r="A623" s="236">
        <v>1218</v>
      </c>
      <c r="B623" s="237" t="s">
        <v>1140</v>
      </c>
      <c r="C623" s="237" t="s">
        <v>8678</v>
      </c>
      <c r="D623" s="237" t="s">
        <v>8679</v>
      </c>
      <c r="E623" s="238" t="s">
        <v>1140</v>
      </c>
      <c r="F623" s="242" t="s">
        <v>848</v>
      </c>
      <c r="G623" s="237" t="s">
        <v>7275</v>
      </c>
      <c r="H623" s="241" t="s">
        <v>746</v>
      </c>
      <c r="I623" s="241" t="s">
        <v>848</v>
      </c>
    </row>
    <row r="624" spans="1:9">
      <c r="A624" s="236">
        <v>1219</v>
      </c>
      <c r="B624" s="237" t="s">
        <v>8680</v>
      </c>
      <c r="C624" s="237" t="s">
        <v>8681</v>
      </c>
      <c r="D624" s="237" t="s">
        <v>8682</v>
      </c>
      <c r="E624" s="238" t="s">
        <v>1143</v>
      </c>
      <c r="F624" s="242" t="s">
        <v>848</v>
      </c>
      <c r="G624" s="237" t="s">
        <v>7275</v>
      </c>
      <c r="H624" s="241" t="s">
        <v>849</v>
      </c>
      <c r="I624" s="241" t="s">
        <v>848</v>
      </c>
    </row>
    <row r="625" spans="1:9">
      <c r="A625" s="236">
        <v>1220</v>
      </c>
      <c r="B625" s="237" t="s">
        <v>1146</v>
      </c>
      <c r="C625" s="237" t="s">
        <v>8683</v>
      </c>
      <c r="D625" s="237" t="s">
        <v>8684</v>
      </c>
      <c r="E625" s="238" t="s">
        <v>1146</v>
      </c>
      <c r="F625" s="242" t="s">
        <v>848</v>
      </c>
      <c r="G625" s="237" t="s">
        <v>7275</v>
      </c>
      <c r="H625" s="241" t="s">
        <v>849</v>
      </c>
      <c r="I625" s="241" t="s">
        <v>848</v>
      </c>
    </row>
    <row r="626" spans="1:9" ht="25.5">
      <c r="A626" s="236">
        <v>1221</v>
      </c>
      <c r="B626" s="237" t="s">
        <v>1149</v>
      </c>
      <c r="C626" s="237" t="s">
        <v>8685</v>
      </c>
      <c r="D626" s="237" t="s">
        <v>8685</v>
      </c>
      <c r="E626" s="238" t="s">
        <v>1149</v>
      </c>
      <c r="F626" s="242" t="s">
        <v>848</v>
      </c>
      <c r="G626" s="238" t="s">
        <v>7281</v>
      </c>
      <c r="H626" s="241" t="s">
        <v>746</v>
      </c>
      <c r="I626" s="241" t="s">
        <v>8428</v>
      </c>
    </row>
    <row r="627" spans="1:9">
      <c r="A627" s="236">
        <v>1222</v>
      </c>
      <c r="B627" s="237" t="s">
        <v>1152</v>
      </c>
      <c r="C627" s="237" t="s">
        <v>8686</v>
      </c>
      <c r="D627" s="237" t="s">
        <v>8687</v>
      </c>
      <c r="E627" s="238" t="s">
        <v>1152</v>
      </c>
      <c r="F627" s="242" t="s">
        <v>848</v>
      </c>
      <c r="G627" s="237" t="s">
        <v>7275</v>
      </c>
      <c r="H627" s="241" t="s">
        <v>849</v>
      </c>
      <c r="I627" s="241" t="s">
        <v>848</v>
      </c>
    </row>
    <row r="628" spans="1:9">
      <c r="A628" s="236">
        <v>1223</v>
      </c>
      <c r="B628" s="237" t="s">
        <v>1156</v>
      </c>
      <c r="C628" s="237" t="s">
        <v>8688</v>
      </c>
      <c r="D628" s="237" t="s">
        <v>8689</v>
      </c>
      <c r="E628" s="238" t="s">
        <v>1156</v>
      </c>
      <c r="F628" s="242" t="s">
        <v>848</v>
      </c>
      <c r="G628" s="237" t="s">
        <v>7275</v>
      </c>
      <c r="H628" s="241" t="s">
        <v>879</v>
      </c>
      <c r="I628" s="241" t="s">
        <v>848</v>
      </c>
    </row>
    <row r="629" spans="1:9">
      <c r="A629" s="236">
        <v>1224</v>
      </c>
      <c r="B629" s="237" t="s">
        <v>8690</v>
      </c>
      <c r="C629" s="237" t="s">
        <v>8691</v>
      </c>
      <c r="D629" s="237" t="s">
        <v>8692</v>
      </c>
      <c r="E629" s="238" t="s">
        <v>1158</v>
      </c>
      <c r="F629" s="242" t="s">
        <v>848</v>
      </c>
      <c r="G629" s="237" t="s">
        <v>7275</v>
      </c>
      <c r="H629" s="241" t="s">
        <v>849</v>
      </c>
      <c r="I629" s="241" t="s">
        <v>848</v>
      </c>
    </row>
    <row r="630" spans="1:9">
      <c r="A630" s="236">
        <v>1224</v>
      </c>
      <c r="B630" s="237" t="s">
        <v>8690</v>
      </c>
      <c r="C630" s="237" t="s">
        <v>8691</v>
      </c>
      <c r="D630" s="237" t="s">
        <v>8692</v>
      </c>
      <c r="E630" s="238" t="s">
        <v>1158</v>
      </c>
      <c r="F630" s="242" t="s">
        <v>848</v>
      </c>
      <c r="G630" s="237" t="s">
        <v>7275</v>
      </c>
      <c r="H630" s="241" t="s">
        <v>849</v>
      </c>
      <c r="I630" s="241" t="s">
        <v>848</v>
      </c>
    </row>
    <row r="631" spans="1:9">
      <c r="A631" s="250">
        <v>1224</v>
      </c>
      <c r="B631" s="237" t="s">
        <v>8690</v>
      </c>
      <c r="C631" s="237" t="s">
        <v>8691</v>
      </c>
      <c r="D631" s="237" t="s">
        <v>8692</v>
      </c>
      <c r="E631" s="238" t="s">
        <v>1158</v>
      </c>
      <c r="F631" s="243" t="s">
        <v>848</v>
      </c>
      <c r="G631" s="237" t="s">
        <v>7275</v>
      </c>
      <c r="H631" s="241" t="s">
        <v>849</v>
      </c>
      <c r="I631" s="241" t="s">
        <v>848</v>
      </c>
    </row>
    <row r="632" spans="1:9">
      <c r="A632" s="236">
        <v>1224</v>
      </c>
      <c r="B632" s="237" t="s">
        <v>8693</v>
      </c>
      <c r="C632" s="237" t="s">
        <v>8691</v>
      </c>
      <c r="D632" s="237" t="s">
        <v>8692</v>
      </c>
      <c r="E632" s="238" t="s">
        <v>1158</v>
      </c>
      <c r="F632" s="242" t="s">
        <v>848</v>
      </c>
      <c r="G632" s="237" t="s">
        <v>7275</v>
      </c>
      <c r="H632" s="241" t="s">
        <v>879</v>
      </c>
      <c r="I632" s="241" t="s">
        <v>848</v>
      </c>
    </row>
    <row r="633" spans="1:9" ht="25.5">
      <c r="A633" s="236">
        <v>1228</v>
      </c>
      <c r="B633" s="237" t="s">
        <v>8694</v>
      </c>
      <c r="C633" s="237" t="s">
        <v>8695</v>
      </c>
      <c r="D633" s="237" t="s">
        <v>8696</v>
      </c>
      <c r="E633" s="238" t="s">
        <v>8697</v>
      </c>
      <c r="F633" s="242" t="s">
        <v>848</v>
      </c>
      <c r="G633" s="237" t="s">
        <v>7278</v>
      </c>
      <c r="H633" s="241" t="s">
        <v>849</v>
      </c>
      <c r="I633" s="241" t="s">
        <v>8411</v>
      </c>
    </row>
    <row r="634" spans="1:9" ht="25.5">
      <c r="A634" s="236">
        <v>1228</v>
      </c>
      <c r="B634" s="238" t="s">
        <v>8698</v>
      </c>
      <c r="C634" s="238" t="s">
        <v>8699</v>
      </c>
      <c r="D634" s="238" t="s">
        <v>8700</v>
      </c>
      <c r="E634" s="238" t="s">
        <v>8701</v>
      </c>
      <c r="F634" s="242" t="s">
        <v>848</v>
      </c>
      <c r="G634" s="237" t="s">
        <v>7278</v>
      </c>
      <c r="H634" s="241" t="s">
        <v>849</v>
      </c>
      <c r="I634" s="241" t="s">
        <v>8411</v>
      </c>
    </row>
    <row r="635" spans="1:9" ht="25.5">
      <c r="A635" s="236">
        <v>1228</v>
      </c>
      <c r="B635" s="237" t="s">
        <v>8694</v>
      </c>
      <c r="C635" s="237" t="s">
        <v>8695</v>
      </c>
      <c r="D635" s="237" t="s">
        <v>8696</v>
      </c>
      <c r="E635" s="238" t="s">
        <v>8697</v>
      </c>
      <c r="F635" s="242" t="s">
        <v>848</v>
      </c>
      <c r="G635" s="237" t="s">
        <v>7278</v>
      </c>
      <c r="H635" s="241" t="s">
        <v>879</v>
      </c>
      <c r="I635" s="241" t="s">
        <v>8411</v>
      </c>
    </row>
    <row r="636" spans="1:9" ht="25.5">
      <c r="A636" s="236">
        <v>1228</v>
      </c>
      <c r="B636" s="238" t="s">
        <v>8698</v>
      </c>
      <c r="C636" s="238" t="s">
        <v>8699</v>
      </c>
      <c r="D636" s="238" t="s">
        <v>8700</v>
      </c>
      <c r="E636" s="238" t="s">
        <v>8701</v>
      </c>
      <c r="F636" s="242" t="s">
        <v>848</v>
      </c>
      <c r="G636" s="237" t="s">
        <v>7278</v>
      </c>
      <c r="H636" s="241" t="s">
        <v>879</v>
      </c>
      <c r="I636" s="241" t="s">
        <v>8411</v>
      </c>
    </row>
    <row r="637" spans="1:9">
      <c r="A637" s="236">
        <v>1229</v>
      </c>
      <c r="B637" s="237" t="s">
        <v>1164</v>
      </c>
      <c r="C637" s="237" t="s">
        <v>8702</v>
      </c>
      <c r="D637" s="237" t="s">
        <v>8703</v>
      </c>
      <c r="E637" s="238" t="s">
        <v>1164</v>
      </c>
      <c r="F637" s="242" t="s">
        <v>848</v>
      </c>
      <c r="G637" s="237" t="s">
        <v>7275</v>
      </c>
      <c r="H637" s="241" t="s">
        <v>879</v>
      </c>
      <c r="I637" s="241" t="s">
        <v>848</v>
      </c>
    </row>
    <row r="638" spans="1:9" ht="25.5">
      <c r="A638" s="236">
        <v>1230</v>
      </c>
      <c r="B638" s="237" t="s">
        <v>1167</v>
      </c>
      <c r="C638" s="237" t="s">
        <v>8704</v>
      </c>
      <c r="D638" s="237" t="s">
        <v>8705</v>
      </c>
      <c r="E638" s="238" t="s">
        <v>1167</v>
      </c>
      <c r="F638" s="242" t="s">
        <v>848</v>
      </c>
      <c r="G638" s="237" t="s">
        <v>7278</v>
      </c>
      <c r="H638" s="241" t="s">
        <v>849</v>
      </c>
      <c r="I638" s="241" t="s">
        <v>8411</v>
      </c>
    </row>
    <row r="639" spans="1:9">
      <c r="A639" s="236">
        <v>1231</v>
      </c>
      <c r="B639" s="237" t="s">
        <v>1171</v>
      </c>
      <c r="C639" s="237" t="s">
        <v>8706</v>
      </c>
      <c r="D639" s="237" t="s">
        <v>8707</v>
      </c>
      <c r="E639" s="238" t="s">
        <v>1171</v>
      </c>
      <c r="F639" s="242" t="s">
        <v>848</v>
      </c>
      <c r="G639" s="237" t="s">
        <v>7275</v>
      </c>
      <c r="H639" s="241" t="s">
        <v>849</v>
      </c>
      <c r="I639" s="241" t="s">
        <v>848</v>
      </c>
    </row>
    <row r="640" spans="1:9">
      <c r="A640" s="236">
        <v>1233</v>
      </c>
      <c r="B640" s="237" t="s">
        <v>1174</v>
      </c>
      <c r="C640" s="237" t="s">
        <v>8708</v>
      </c>
      <c r="D640" s="237" t="s">
        <v>8709</v>
      </c>
      <c r="E640" s="238" t="s">
        <v>1174</v>
      </c>
      <c r="F640" s="242" t="s">
        <v>848</v>
      </c>
      <c r="G640" s="237" t="s">
        <v>7275</v>
      </c>
      <c r="H640" s="241" t="s">
        <v>879</v>
      </c>
      <c r="I640" s="241" t="s">
        <v>848</v>
      </c>
    </row>
    <row r="641" spans="1:9">
      <c r="A641" s="236">
        <v>1234</v>
      </c>
      <c r="B641" s="237" t="s">
        <v>8710</v>
      </c>
      <c r="C641" s="237" t="s">
        <v>8711</v>
      </c>
      <c r="D641" s="237" t="s">
        <v>8712</v>
      </c>
      <c r="E641" s="238" t="s">
        <v>1177</v>
      </c>
      <c r="F641" s="242" t="s">
        <v>848</v>
      </c>
      <c r="G641" s="237" t="s">
        <v>7275</v>
      </c>
      <c r="H641" s="241" t="s">
        <v>849</v>
      </c>
      <c r="I641" s="241" t="s">
        <v>848</v>
      </c>
    </row>
    <row r="642" spans="1:9" ht="25.5">
      <c r="A642" s="236">
        <v>1235</v>
      </c>
      <c r="B642" s="237" t="s">
        <v>8713</v>
      </c>
      <c r="C642" s="237" t="s">
        <v>8714</v>
      </c>
      <c r="D642" s="237" t="s">
        <v>8715</v>
      </c>
      <c r="E642" s="238" t="s">
        <v>1180</v>
      </c>
      <c r="F642" s="242" t="s">
        <v>848</v>
      </c>
      <c r="G642" s="238" t="s">
        <v>7281</v>
      </c>
      <c r="H642" s="241" t="s">
        <v>849</v>
      </c>
      <c r="I642" s="241" t="s">
        <v>8428</v>
      </c>
    </row>
    <row r="643" spans="1:9">
      <c r="A643" s="236">
        <v>1237</v>
      </c>
      <c r="B643" s="237" t="s">
        <v>1183</v>
      </c>
      <c r="C643" s="237" t="s">
        <v>8716</v>
      </c>
      <c r="D643" s="237" t="s">
        <v>8717</v>
      </c>
      <c r="E643" s="238" t="s">
        <v>1183</v>
      </c>
      <c r="F643" s="242" t="s">
        <v>848</v>
      </c>
      <c r="G643" s="237" t="s">
        <v>7275</v>
      </c>
      <c r="H643" s="241" t="s">
        <v>849</v>
      </c>
      <c r="I643" s="241" t="s">
        <v>848</v>
      </c>
    </row>
    <row r="644" spans="1:9" ht="38.25">
      <c r="A644" s="236">
        <v>1238</v>
      </c>
      <c r="B644" s="237" t="s">
        <v>1186</v>
      </c>
      <c r="C644" s="237" t="s">
        <v>8718</v>
      </c>
      <c r="D644" s="237" t="s">
        <v>8719</v>
      </c>
      <c r="E644" s="238" t="s">
        <v>1186</v>
      </c>
      <c r="F644" s="242" t="s">
        <v>50</v>
      </c>
      <c r="G644" s="238" t="s">
        <v>7286</v>
      </c>
      <c r="H644" s="241" t="s">
        <v>746</v>
      </c>
      <c r="I644" s="241" t="s">
        <v>8539</v>
      </c>
    </row>
    <row r="645" spans="1:9" ht="25.5">
      <c r="A645" s="236">
        <v>1239</v>
      </c>
      <c r="B645" s="238" t="s">
        <v>8720</v>
      </c>
      <c r="C645" s="237" t="s">
        <v>8721</v>
      </c>
      <c r="D645" s="237" t="s">
        <v>8722</v>
      </c>
      <c r="E645" s="238" t="s">
        <v>1188</v>
      </c>
      <c r="F645" s="242" t="s">
        <v>50</v>
      </c>
      <c r="G645" s="238" t="s">
        <v>7266</v>
      </c>
      <c r="H645" s="241" t="s">
        <v>746</v>
      </c>
      <c r="I645" s="241" t="s">
        <v>8298</v>
      </c>
    </row>
    <row r="646" spans="1:9" ht="38.25">
      <c r="A646" s="236">
        <v>1242</v>
      </c>
      <c r="B646" s="237" t="s">
        <v>8723</v>
      </c>
      <c r="C646" s="237" t="s">
        <v>8724</v>
      </c>
      <c r="D646" s="237" t="s">
        <v>8725</v>
      </c>
      <c r="E646" s="238" t="s">
        <v>1191</v>
      </c>
      <c r="F646" s="242" t="s">
        <v>298</v>
      </c>
      <c r="G646" s="238" t="s">
        <v>7288</v>
      </c>
      <c r="H646" s="241" t="s">
        <v>746</v>
      </c>
      <c r="I646" s="241" t="s">
        <v>8593</v>
      </c>
    </row>
    <row r="647" spans="1:9">
      <c r="A647" s="236">
        <v>1243</v>
      </c>
      <c r="B647" s="237" t="s">
        <v>1193</v>
      </c>
      <c r="C647" s="237" t="s">
        <v>8726</v>
      </c>
      <c r="D647" s="237" t="s">
        <v>8727</v>
      </c>
      <c r="E647" s="238" t="s">
        <v>1193</v>
      </c>
      <c r="F647" s="242" t="s">
        <v>848</v>
      </c>
      <c r="G647" s="237" t="s">
        <v>7275</v>
      </c>
      <c r="H647" s="241" t="s">
        <v>746</v>
      </c>
      <c r="I647" s="241" t="s">
        <v>848</v>
      </c>
    </row>
    <row r="648" spans="1:9" ht="38.25">
      <c r="A648" s="236">
        <v>1244</v>
      </c>
      <c r="B648" s="237" t="s">
        <v>1196</v>
      </c>
      <c r="C648" s="237" t="s">
        <v>8728</v>
      </c>
      <c r="D648" s="237" t="s">
        <v>8729</v>
      </c>
      <c r="E648" s="238" t="s">
        <v>1196</v>
      </c>
      <c r="F648" s="242" t="s">
        <v>50</v>
      </c>
      <c r="G648" s="238" t="s">
        <v>7286</v>
      </c>
      <c r="H648" s="241" t="s">
        <v>746</v>
      </c>
      <c r="I648" s="241" t="s">
        <v>8539</v>
      </c>
    </row>
    <row r="649" spans="1:9">
      <c r="A649" s="236">
        <v>1245</v>
      </c>
      <c r="B649" s="237" t="s">
        <v>1198</v>
      </c>
      <c r="C649" s="237" t="s">
        <v>8730</v>
      </c>
      <c r="D649" s="237" t="s">
        <v>8731</v>
      </c>
      <c r="E649" s="238" t="s">
        <v>1198</v>
      </c>
      <c r="F649" s="242" t="s">
        <v>848</v>
      </c>
      <c r="G649" s="237" t="s">
        <v>7275</v>
      </c>
      <c r="H649" s="241" t="s">
        <v>849</v>
      </c>
      <c r="I649" s="241" t="s">
        <v>848</v>
      </c>
    </row>
    <row r="650" spans="1:9">
      <c r="A650" s="236">
        <v>1246</v>
      </c>
      <c r="B650" s="237" t="s">
        <v>1201</v>
      </c>
      <c r="C650" s="237" t="s">
        <v>8732</v>
      </c>
      <c r="D650" s="237" t="s">
        <v>8733</v>
      </c>
      <c r="E650" s="238" t="s">
        <v>1201</v>
      </c>
      <c r="F650" s="242" t="s">
        <v>848</v>
      </c>
      <c r="G650" s="237" t="s">
        <v>7275</v>
      </c>
      <c r="H650" s="241" t="s">
        <v>849</v>
      </c>
      <c r="I650" s="241" t="s">
        <v>848</v>
      </c>
    </row>
    <row r="651" spans="1:9">
      <c r="A651" s="236">
        <v>1247</v>
      </c>
      <c r="B651" s="237" t="s">
        <v>1204</v>
      </c>
      <c r="C651" s="237" t="s">
        <v>8734</v>
      </c>
      <c r="D651" s="237" t="s">
        <v>8735</v>
      </c>
      <c r="E651" s="238" t="s">
        <v>1204</v>
      </c>
      <c r="F651" s="242" t="s">
        <v>848</v>
      </c>
      <c r="G651" s="237" t="s">
        <v>7275</v>
      </c>
      <c r="H651" s="241" t="s">
        <v>849</v>
      </c>
      <c r="I651" s="241" t="s">
        <v>848</v>
      </c>
    </row>
    <row r="652" spans="1:9">
      <c r="A652" s="236">
        <v>1248</v>
      </c>
      <c r="B652" s="237" t="s">
        <v>1207</v>
      </c>
      <c r="C652" s="237" t="s">
        <v>8736</v>
      </c>
      <c r="D652" s="237" t="s">
        <v>8737</v>
      </c>
      <c r="E652" s="238" t="s">
        <v>1207</v>
      </c>
      <c r="F652" s="242" t="s">
        <v>848</v>
      </c>
      <c r="G652" s="237" t="s">
        <v>7275</v>
      </c>
      <c r="H652" s="241" t="s">
        <v>849</v>
      </c>
      <c r="I652" s="241" t="s">
        <v>848</v>
      </c>
    </row>
    <row r="653" spans="1:9">
      <c r="A653" s="236">
        <v>1249</v>
      </c>
      <c r="B653" s="237" t="s">
        <v>1210</v>
      </c>
      <c r="C653" s="237" t="s">
        <v>8738</v>
      </c>
      <c r="D653" s="237" t="s">
        <v>8739</v>
      </c>
      <c r="E653" s="238" t="s">
        <v>1210</v>
      </c>
      <c r="F653" s="242" t="s">
        <v>848</v>
      </c>
      <c r="G653" s="237" t="s">
        <v>7275</v>
      </c>
      <c r="H653" s="241" t="s">
        <v>849</v>
      </c>
      <c r="I653" s="241" t="s">
        <v>848</v>
      </c>
    </row>
    <row r="654" spans="1:9" ht="25.5">
      <c r="A654" s="236">
        <v>1250</v>
      </c>
      <c r="B654" s="237" t="s">
        <v>8740</v>
      </c>
      <c r="C654" s="237" t="s">
        <v>8741</v>
      </c>
      <c r="D654" s="237" t="s">
        <v>8742</v>
      </c>
      <c r="E654" s="238" t="s">
        <v>1213</v>
      </c>
      <c r="F654" s="242" t="s">
        <v>848</v>
      </c>
      <c r="G654" s="238" t="s">
        <v>7281</v>
      </c>
      <c r="H654" s="241" t="s">
        <v>849</v>
      </c>
      <c r="I654" s="241" t="s">
        <v>8428</v>
      </c>
    </row>
    <row r="655" spans="1:9" ht="38.25">
      <c r="A655" s="236">
        <v>1251</v>
      </c>
      <c r="B655" s="237" t="s">
        <v>8743</v>
      </c>
      <c r="C655" s="237" t="s">
        <v>8744</v>
      </c>
      <c r="D655" s="237" t="s">
        <v>8745</v>
      </c>
      <c r="E655" s="238" t="s">
        <v>1215</v>
      </c>
      <c r="F655" s="242" t="s">
        <v>50</v>
      </c>
      <c r="G655" s="238" t="s">
        <v>7286</v>
      </c>
      <c r="H655" s="241" t="s">
        <v>746</v>
      </c>
      <c r="I655" s="241" t="s">
        <v>8539</v>
      </c>
    </row>
    <row r="656" spans="1:9" ht="25.5">
      <c r="A656" s="236">
        <v>1259</v>
      </c>
      <c r="B656" s="237" t="s">
        <v>8746</v>
      </c>
      <c r="C656" s="237" t="s">
        <v>8747</v>
      </c>
      <c r="D656" s="237" t="s">
        <v>8748</v>
      </c>
      <c r="E656" s="238" t="s">
        <v>1219</v>
      </c>
      <c r="F656" s="242" t="s">
        <v>50</v>
      </c>
      <c r="G656" s="238" t="s">
        <v>7266</v>
      </c>
      <c r="H656" s="238" t="s">
        <v>746</v>
      </c>
      <c r="I656" s="241" t="s">
        <v>8298</v>
      </c>
    </row>
    <row r="657" spans="1:9">
      <c r="A657" s="236">
        <v>1261</v>
      </c>
      <c r="B657" s="237" t="s">
        <v>1221</v>
      </c>
      <c r="C657" s="237" t="s">
        <v>8749</v>
      </c>
      <c r="D657" s="237" t="s">
        <v>8750</v>
      </c>
      <c r="E657" s="238" t="s">
        <v>1221</v>
      </c>
      <c r="F657" s="242" t="s">
        <v>848</v>
      </c>
      <c r="G657" s="237" t="s">
        <v>7275</v>
      </c>
      <c r="H657" s="241" t="s">
        <v>849</v>
      </c>
      <c r="I657" s="241" t="s">
        <v>848</v>
      </c>
    </row>
    <row r="658" spans="1:9">
      <c r="A658" s="236">
        <v>1262</v>
      </c>
      <c r="B658" s="237" t="s">
        <v>1224</v>
      </c>
      <c r="C658" s="237" t="s">
        <v>8751</v>
      </c>
      <c r="D658" s="237" t="s">
        <v>8751</v>
      </c>
      <c r="E658" s="238" t="s">
        <v>1224</v>
      </c>
      <c r="F658" s="242" t="s">
        <v>848</v>
      </c>
      <c r="G658" s="237" t="s">
        <v>7275</v>
      </c>
      <c r="H658" s="241" t="s">
        <v>849</v>
      </c>
      <c r="I658" s="241" t="s">
        <v>848</v>
      </c>
    </row>
    <row r="659" spans="1:9">
      <c r="A659" s="236">
        <v>1263</v>
      </c>
      <c r="B659" s="237" t="s">
        <v>8752</v>
      </c>
      <c r="C659" s="237" t="s">
        <v>8753</v>
      </c>
      <c r="D659" s="237" t="s">
        <v>8754</v>
      </c>
      <c r="E659" s="238" t="s">
        <v>8755</v>
      </c>
      <c r="F659" s="242" t="s">
        <v>848</v>
      </c>
      <c r="G659" s="237" t="s">
        <v>7275</v>
      </c>
      <c r="H659" s="241" t="s">
        <v>746</v>
      </c>
      <c r="I659" s="241" t="s">
        <v>848</v>
      </c>
    </row>
    <row r="660" spans="1:9">
      <c r="A660" s="236">
        <v>1263</v>
      </c>
      <c r="B660" s="238" t="s">
        <v>8756</v>
      </c>
      <c r="C660" s="238" t="s">
        <v>8757</v>
      </c>
      <c r="D660" s="238" t="s">
        <v>8758</v>
      </c>
      <c r="E660" s="238" t="s">
        <v>8759</v>
      </c>
      <c r="F660" s="242" t="s">
        <v>848</v>
      </c>
      <c r="G660" s="237" t="s">
        <v>7275</v>
      </c>
      <c r="H660" s="241" t="s">
        <v>746</v>
      </c>
      <c r="I660" s="241" t="s">
        <v>848</v>
      </c>
    </row>
    <row r="661" spans="1:9">
      <c r="A661" s="236">
        <v>1263</v>
      </c>
      <c r="B661" s="237" t="s">
        <v>8752</v>
      </c>
      <c r="C661" s="237" t="s">
        <v>8753</v>
      </c>
      <c r="D661" s="237" t="s">
        <v>8754</v>
      </c>
      <c r="E661" s="238" t="s">
        <v>8755</v>
      </c>
      <c r="F661" s="242" t="s">
        <v>848</v>
      </c>
      <c r="G661" s="237" t="s">
        <v>7275</v>
      </c>
      <c r="H661" s="241" t="s">
        <v>849</v>
      </c>
      <c r="I661" s="241" t="s">
        <v>848</v>
      </c>
    </row>
    <row r="662" spans="1:9">
      <c r="A662" s="236">
        <v>1263</v>
      </c>
      <c r="B662" s="238" t="s">
        <v>8756</v>
      </c>
      <c r="C662" s="238" t="s">
        <v>8757</v>
      </c>
      <c r="D662" s="238" t="s">
        <v>8758</v>
      </c>
      <c r="E662" s="238" t="s">
        <v>8759</v>
      </c>
      <c r="F662" s="242" t="s">
        <v>848</v>
      </c>
      <c r="G662" s="237" t="s">
        <v>7275</v>
      </c>
      <c r="H662" s="241" t="s">
        <v>849</v>
      </c>
      <c r="I662" s="241" t="s">
        <v>848</v>
      </c>
    </row>
    <row r="663" spans="1:9">
      <c r="A663" s="236">
        <v>1263</v>
      </c>
      <c r="B663" s="237" t="s">
        <v>8752</v>
      </c>
      <c r="C663" s="237" t="s">
        <v>8753</v>
      </c>
      <c r="D663" s="237" t="s">
        <v>8754</v>
      </c>
      <c r="E663" s="238" t="s">
        <v>8755</v>
      </c>
      <c r="F663" s="242" t="s">
        <v>848</v>
      </c>
      <c r="G663" s="237" t="s">
        <v>7275</v>
      </c>
      <c r="H663" s="241" t="s">
        <v>849</v>
      </c>
      <c r="I663" s="241" t="s">
        <v>848</v>
      </c>
    </row>
    <row r="664" spans="1:9">
      <c r="A664" s="236">
        <v>1263</v>
      </c>
      <c r="B664" s="238" t="s">
        <v>8756</v>
      </c>
      <c r="C664" s="238" t="s">
        <v>8757</v>
      </c>
      <c r="D664" s="238" t="s">
        <v>8758</v>
      </c>
      <c r="E664" s="238" t="s">
        <v>8759</v>
      </c>
      <c r="F664" s="242" t="s">
        <v>848</v>
      </c>
      <c r="G664" s="237" t="s">
        <v>7275</v>
      </c>
      <c r="H664" s="241" t="s">
        <v>849</v>
      </c>
      <c r="I664" s="241" t="s">
        <v>848</v>
      </c>
    </row>
    <row r="665" spans="1:9">
      <c r="A665" s="250">
        <v>1263</v>
      </c>
      <c r="B665" s="237" t="s">
        <v>8752</v>
      </c>
      <c r="C665" s="237" t="s">
        <v>8753</v>
      </c>
      <c r="D665" s="237" t="s">
        <v>8754</v>
      </c>
      <c r="E665" s="238" t="s">
        <v>8755</v>
      </c>
      <c r="F665" s="243" t="s">
        <v>848</v>
      </c>
      <c r="G665" s="237" t="s">
        <v>7275</v>
      </c>
      <c r="H665" s="241" t="s">
        <v>879</v>
      </c>
      <c r="I665" s="241" t="s">
        <v>848</v>
      </c>
    </row>
    <row r="666" spans="1:9">
      <c r="A666" s="250">
        <v>1263</v>
      </c>
      <c r="B666" s="238" t="s">
        <v>8756</v>
      </c>
      <c r="C666" s="238" t="s">
        <v>8757</v>
      </c>
      <c r="D666" s="238" t="s">
        <v>8758</v>
      </c>
      <c r="E666" s="238" t="s">
        <v>8759</v>
      </c>
      <c r="F666" s="243" t="s">
        <v>848</v>
      </c>
      <c r="G666" s="237" t="s">
        <v>7275</v>
      </c>
      <c r="H666" s="241" t="s">
        <v>879</v>
      </c>
      <c r="I666" s="241" t="s">
        <v>848</v>
      </c>
    </row>
    <row r="667" spans="1:9">
      <c r="A667" s="236">
        <v>1263</v>
      </c>
      <c r="B667" s="237" t="s">
        <v>8752</v>
      </c>
      <c r="C667" s="237" t="s">
        <v>8753</v>
      </c>
      <c r="D667" s="237" t="s">
        <v>8754</v>
      </c>
      <c r="E667" s="238" t="s">
        <v>8755</v>
      </c>
      <c r="F667" s="242" t="s">
        <v>848</v>
      </c>
      <c r="G667" s="237" t="s">
        <v>7275</v>
      </c>
      <c r="H667" s="241" t="s">
        <v>879</v>
      </c>
      <c r="I667" s="241" t="s">
        <v>848</v>
      </c>
    </row>
    <row r="668" spans="1:9">
      <c r="A668" s="236">
        <v>1263</v>
      </c>
      <c r="B668" s="238" t="s">
        <v>8756</v>
      </c>
      <c r="C668" s="238" t="s">
        <v>8757</v>
      </c>
      <c r="D668" s="238" t="s">
        <v>8758</v>
      </c>
      <c r="E668" s="238" t="s">
        <v>8759</v>
      </c>
      <c r="F668" s="242" t="s">
        <v>848</v>
      </c>
      <c r="G668" s="237" t="s">
        <v>7275</v>
      </c>
      <c r="H668" s="241" t="s">
        <v>879</v>
      </c>
      <c r="I668" s="241" t="s">
        <v>848</v>
      </c>
    </row>
    <row r="669" spans="1:9">
      <c r="A669" s="236">
        <v>1263</v>
      </c>
      <c r="B669" s="237" t="s">
        <v>8752</v>
      </c>
      <c r="C669" s="237" t="s">
        <v>8753</v>
      </c>
      <c r="D669" s="237" t="s">
        <v>8754</v>
      </c>
      <c r="E669" s="238" t="s">
        <v>8755</v>
      </c>
      <c r="F669" s="242" t="s">
        <v>848</v>
      </c>
      <c r="G669" s="237" t="s">
        <v>7275</v>
      </c>
      <c r="H669" s="241" t="s">
        <v>879</v>
      </c>
      <c r="I669" s="241" t="s">
        <v>848</v>
      </c>
    </row>
    <row r="670" spans="1:9">
      <c r="A670" s="236">
        <v>1263</v>
      </c>
      <c r="B670" s="238" t="s">
        <v>8756</v>
      </c>
      <c r="C670" s="238" t="s">
        <v>8757</v>
      </c>
      <c r="D670" s="238" t="s">
        <v>8758</v>
      </c>
      <c r="E670" s="238" t="s">
        <v>8759</v>
      </c>
      <c r="F670" s="242" t="s">
        <v>848</v>
      </c>
      <c r="G670" s="237" t="s">
        <v>7275</v>
      </c>
      <c r="H670" s="241" t="s">
        <v>879</v>
      </c>
      <c r="I670" s="241" t="s">
        <v>848</v>
      </c>
    </row>
    <row r="671" spans="1:9">
      <c r="A671" s="236">
        <v>1263</v>
      </c>
      <c r="B671" s="237" t="s">
        <v>8752</v>
      </c>
      <c r="C671" s="237" t="s">
        <v>8753</v>
      </c>
      <c r="D671" s="237" t="s">
        <v>8754</v>
      </c>
      <c r="E671" s="238" t="s">
        <v>8755</v>
      </c>
      <c r="F671" s="242" t="s">
        <v>848</v>
      </c>
      <c r="G671" s="237" t="s">
        <v>7275</v>
      </c>
      <c r="H671" s="241" t="s">
        <v>879</v>
      </c>
      <c r="I671" s="241" t="s">
        <v>848</v>
      </c>
    </row>
    <row r="672" spans="1:9">
      <c r="A672" s="236">
        <v>1263</v>
      </c>
      <c r="B672" s="238" t="s">
        <v>8756</v>
      </c>
      <c r="C672" s="238" t="s">
        <v>8757</v>
      </c>
      <c r="D672" s="238" t="s">
        <v>8758</v>
      </c>
      <c r="E672" s="238" t="s">
        <v>8759</v>
      </c>
      <c r="F672" s="242" t="s">
        <v>848</v>
      </c>
      <c r="G672" s="237" t="s">
        <v>7275</v>
      </c>
      <c r="H672" s="241" t="s">
        <v>879</v>
      </c>
      <c r="I672" s="241" t="s">
        <v>848</v>
      </c>
    </row>
    <row r="673" spans="1:9">
      <c r="A673" s="236">
        <v>1264</v>
      </c>
      <c r="B673" s="237" t="s">
        <v>8760</v>
      </c>
      <c r="C673" s="237" t="s">
        <v>8761</v>
      </c>
      <c r="D673" s="237" t="s">
        <v>8762</v>
      </c>
      <c r="E673" s="238" t="s">
        <v>1228</v>
      </c>
      <c r="F673" s="242" t="s">
        <v>848</v>
      </c>
      <c r="G673" s="237" t="s">
        <v>7275</v>
      </c>
      <c r="H673" s="241" t="s">
        <v>879</v>
      </c>
      <c r="I673" s="241" t="s">
        <v>848</v>
      </c>
    </row>
    <row r="674" spans="1:9">
      <c r="A674" s="236">
        <v>1265</v>
      </c>
      <c r="B674" s="237" t="s">
        <v>8763</v>
      </c>
      <c r="C674" s="237" t="s">
        <v>8764</v>
      </c>
      <c r="D674" s="237" t="s">
        <v>8764</v>
      </c>
      <c r="E674" s="238" t="s">
        <v>1231</v>
      </c>
      <c r="F674" s="242" t="s">
        <v>848</v>
      </c>
      <c r="G674" s="237" t="s">
        <v>7275</v>
      </c>
      <c r="H674" s="241" t="s">
        <v>746</v>
      </c>
      <c r="I674" s="241" t="s">
        <v>848</v>
      </c>
    </row>
    <row r="675" spans="1:9">
      <c r="A675" s="236">
        <v>1265</v>
      </c>
      <c r="B675" s="237" t="s">
        <v>8763</v>
      </c>
      <c r="C675" s="237" t="s">
        <v>8764</v>
      </c>
      <c r="D675" s="237" t="s">
        <v>8764</v>
      </c>
      <c r="E675" s="238" t="s">
        <v>1231</v>
      </c>
      <c r="F675" s="242" t="s">
        <v>848</v>
      </c>
      <c r="G675" s="237" t="s">
        <v>7275</v>
      </c>
      <c r="H675" s="241" t="s">
        <v>849</v>
      </c>
      <c r="I675" s="241" t="s">
        <v>848</v>
      </c>
    </row>
    <row r="676" spans="1:9">
      <c r="A676" s="236">
        <v>1266</v>
      </c>
      <c r="B676" s="237" t="s">
        <v>8765</v>
      </c>
      <c r="C676" s="237" t="s">
        <v>8766</v>
      </c>
      <c r="D676" s="237" t="s">
        <v>8767</v>
      </c>
      <c r="E676" s="238" t="s">
        <v>8768</v>
      </c>
      <c r="F676" s="242" t="s">
        <v>848</v>
      </c>
      <c r="G676" s="237" t="s">
        <v>7275</v>
      </c>
      <c r="H676" s="241" t="s">
        <v>849</v>
      </c>
      <c r="I676" s="241" t="s">
        <v>848</v>
      </c>
    </row>
    <row r="677" spans="1:9">
      <c r="A677" s="236">
        <v>1266</v>
      </c>
      <c r="B677" s="237" t="s">
        <v>8765</v>
      </c>
      <c r="C677" s="237" t="s">
        <v>8766</v>
      </c>
      <c r="D677" s="237" t="s">
        <v>8767</v>
      </c>
      <c r="E677" s="238" t="s">
        <v>8768</v>
      </c>
      <c r="F677" s="242" t="s">
        <v>848</v>
      </c>
      <c r="G677" s="237" t="s">
        <v>7275</v>
      </c>
      <c r="H677" s="241" t="s">
        <v>849</v>
      </c>
      <c r="I677" s="241" t="s">
        <v>848</v>
      </c>
    </row>
    <row r="678" spans="1:9">
      <c r="A678" s="250">
        <v>1266</v>
      </c>
      <c r="B678" s="237" t="s">
        <v>8765</v>
      </c>
      <c r="C678" s="237" t="s">
        <v>8769</v>
      </c>
      <c r="D678" s="237" t="s">
        <v>8767</v>
      </c>
      <c r="E678" s="238" t="s">
        <v>8768</v>
      </c>
      <c r="F678" s="243" t="s">
        <v>848</v>
      </c>
      <c r="G678" s="237" t="s">
        <v>7275</v>
      </c>
      <c r="H678" s="241" t="s">
        <v>879</v>
      </c>
      <c r="I678" s="241" t="s">
        <v>848</v>
      </c>
    </row>
    <row r="679" spans="1:9">
      <c r="A679" s="250">
        <v>1266</v>
      </c>
      <c r="B679" s="237" t="s">
        <v>8765</v>
      </c>
      <c r="C679" s="249" t="s">
        <v>8766</v>
      </c>
      <c r="D679" s="237" t="s">
        <v>8767</v>
      </c>
      <c r="E679" s="238" t="s">
        <v>8768</v>
      </c>
      <c r="F679" s="243" t="s">
        <v>848</v>
      </c>
      <c r="G679" s="237" t="s">
        <v>7275</v>
      </c>
      <c r="H679" s="241" t="s">
        <v>879</v>
      </c>
      <c r="I679" s="241" t="s">
        <v>848</v>
      </c>
    </row>
    <row r="680" spans="1:9">
      <c r="A680" s="250">
        <v>1266</v>
      </c>
      <c r="B680" s="237" t="s">
        <v>8765</v>
      </c>
      <c r="C680" s="249" t="s">
        <v>8766</v>
      </c>
      <c r="D680" s="237" t="s">
        <v>8767</v>
      </c>
      <c r="E680" s="238" t="s">
        <v>8768</v>
      </c>
      <c r="F680" s="243" t="s">
        <v>848</v>
      </c>
      <c r="G680" s="237" t="s">
        <v>7275</v>
      </c>
      <c r="H680" s="241" t="s">
        <v>879</v>
      </c>
      <c r="I680" s="241" t="s">
        <v>848</v>
      </c>
    </row>
    <row r="681" spans="1:9">
      <c r="A681" s="250">
        <v>1266</v>
      </c>
      <c r="B681" s="237" t="s">
        <v>8765</v>
      </c>
      <c r="C681" s="249" t="s">
        <v>8766</v>
      </c>
      <c r="D681" s="237" t="s">
        <v>8767</v>
      </c>
      <c r="E681" s="238" t="s">
        <v>8768</v>
      </c>
      <c r="F681" s="243" t="s">
        <v>848</v>
      </c>
      <c r="G681" s="237" t="s">
        <v>7275</v>
      </c>
      <c r="H681" s="241" t="s">
        <v>879</v>
      </c>
      <c r="I681" s="241" t="s">
        <v>848</v>
      </c>
    </row>
    <row r="682" spans="1:9">
      <c r="A682" s="236">
        <v>1267</v>
      </c>
      <c r="B682" s="237" t="s">
        <v>1238</v>
      </c>
      <c r="C682" s="237" t="s">
        <v>8770</v>
      </c>
      <c r="D682" s="237" t="s">
        <v>8771</v>
      </c>
      <c r="E682" s="238" t="s">
        <v>1236</v>
      </c>
      <c r="F682" s="242" t="s">
        <v>848</v>
      </c>
      <c r="G682" s="237" t="s">
        <v>7275</v>
      </c>
      <c r="H682" s="241" t="s">
        <v>746</v>
      </c>
      <c r="I682" s="241" t="s">
        <v>848</v>
      </c>
    </row>
    <row r="683" spans="1:9">
      <c r="A683" s="236">
        <v>1267</v>
      </c>
      <c r="B683" s="237" t="s">
        <v>1238</v>
      </c>
      <c r="C683" s="237" t="s">
        <v>8772</v>
      </c>
      <c r="D683" s="237" t="s">
        <v>8771</v>
      </c>
      <c r="E683" s="238" t="s">
        <v>1236</v>
      </c>
      <c r="F683" s="242" t="s">
        <v>848</v>
      </c>
      <c r="G683" s="237" t="s">
        <v>7275</v>
      </c>
      <c r="H683" s="241" t="s">
        <v>849</v>
      </c>
      <c r="I683" s="241" t="s">
        <v>848</v>
      </c>
    </row>
    <row r="684" spans="1:9">
      <c r="A684" s="236">
        <v>1267</v>
      </c>
      <c r="B684" s="237" t="s">
        <v>1238</v>
      </c>
      <c r="C684" s="237" t="s">
        <v>8772</v>
      </c>
      <c r="D684" s="237" t="s">
        <v>8771</v>
      </c>
      <c r="E684" s="238" t="s">
        <v>1236</v>
      </c>
      <c r="F684" s="242" t="s">
        <v>848</v>
      </c>
      <c r="G684" s="237" t="s">
        <v>7275</v>
      </c>
      <c r="H684" s="241" t="s">
        <v>849</v>
      </c>
      <c r="I684" s="241" t="s">
        <v>848</v>
      </c>
    </row>
    <row r="685" spans="1:9">
      <c r="A685" s="250">
        <v>1267</v>
      </c>
      <c r="B685" s="237" t="s">
        <v>1238</v>
      </c>
      <c r="C685" s="237" t="s">
        <v>8772</v>
      </c>
      <c r="D685" s="237" t="s">
        <v>8771</v>
      </c>
      <c r="E685" s="238" t="s">
        <v>1236</v>
      </c>
      <c r="F685" s="243" t="s">
        <v>848</v>
      </c>
      <c r="G685" s="237" t="s">
        <v>7275</v>
      </c>
      <c r="H685" s="241" t="s">
        <v>849</v>
      </c>
      <c r="I685" s="241" t="s">
        <v>848</v>
      </c>
    </row>
    <row r="686" spans="1:9">
      <c r="A686" s="236">
        <v>1267</v>
      </c>
      <c r="B686" s="237" t="s">
        <v>1238</v>
      </c>
      <c r="C686" s="237" t="s">
        <v>8772</v>
      </c>
      <c r="D686" s="237" t="s">
        <v>8771</v>
      </c>
      <c r="E686" s="238" t="s">
        <v>1236</v>
      </c>
      <c r="F686" s="242" t="s">
        <v>848</v>
      </c>
      <c r="G686" s="237" t="s">
        <v>7275</v>
      </c>
      <c r="H686" s="241" t="s">
        <v>879</v>
      </c>
      <c r="I686" s="241" t="s">
        <v>848</v>
      </c>
    </row>
    <row r="687" spans="1:9">
      <c r="A687" s="236">
        <v>1268</v>
      </c>
      <c r="B687" s="237" t="s">
        <v>8773</v>
      </c>
      <c r="C687" s="238" t="s">
        <v>8774</v>
      </c>
      <c r="D687" s="237" t="s">
        <v>8775</v>
      </c>
      <c r="E687" s="238" t="s">
        <v>8776</v>
      </c>
      <c r="F687" s="242" t="s">
        <v>848</v>
      </c>
      <c r="G687" s="237" t="s">
        <v>7275</v>
      </c>
      <c r="H687" s="241" t="s">
        <v>746</v>
      </c>
      <c r="I687" s="241" t="s">
        <v>848</v>
      </c>
    </row>
    <row r="688" spans="1:9">
      <c r="A688" s="236">
        <v>1268</v>
      </c>
      <c r="B688" s="238" t="s">
        <v>8777</v>
      </c>
      <c r="C688" s="238" t="s">
        <v>8778</v>
      </c>
      <c r="D688" s="238" t="s">
        <v>8779</v>
      </c>
      <c r="E688" s="238" t="s">
        <v>8780</v>
      </c>
      <c r="F688" s="242" t="s">
        <v>848</v>
      </c>
      <c r="G688" s="237" t="s">
        <v>7275</v>
      </c>
      <c r="H688" s="241" t="s">
        <v>746</v>
      </c>
      <c r="I688" s="241" t="s">
        <v>848</v>
      </c>
    </row>
    <row r="689" spans="1:9">
      <c r="A689" s="236">
        <v>1268</v>
      </c>
      <c r="B689" s="237" t="s">
        <v>8773</v>
      </c>
      <c r="C689" s="238" t="s">
        <v>8774</v>
      </c>
      <c r="D689" s="237" t="s">
        <v>8775</v>
      </c>
      <c r="E689" s="238" t="s">
        <v>8776</v>
      </c>
      <c r="F689" s="242" t="s">
        <v>848</v>
      </c>
      <c r="G689" s="237" t="s">
        <v>7275</v>
      </c>
      <c r="H689" s="241" t="s">
        <v>849</v>
      </c>
      <c r="I689" s="241" t="s">
        <v>848</v>
      </c>
    </row>
    <row r="690" spans="1:9">
      <c r="A690" s="236">
        <v>1268</v>
      </c>
      <c r="B690" s="237" t="s">
        <v>8773</v>
      </c>
      <c r="C690" s="238" t="s">
        <v>8774</v>
      </c>
      <c r="D690" s="237" t="s">
        <v>8775</v>
      </c>
      <c r="E690" s="238" t="s">
        <v>8780</v>
      </c>
      <c r="F690" s="242" t="s">
        <v>848</v>
      </c>
      <c r="G690" s="237" t="s">
        <v>7275</v>
      </c>
      <c r="H690" s="241" t="s">
        <v>849</v>
      </c>
      <c r="I690" s="241" t="s">
        <v>848</v>
      </c>
    </row>
    <row r="691" spans="1:9">
      <c r="A691" s="236">
        <v>1268</v>
      </c>
      <c r="B691" s="238" t="s">
        <v>8777</v>
      </c>
      <c r="C691" s="238" t="s">
        <v>8778</v>
      </c>
      <c r="D691" s="238" t="s">
        <v>8779</v>
      </c>
      <c r="E691" s="238" t="s">
        <v>8776</v>
      </c>
      <c r="F691" s="242" t="s">
        <v>848</v>
      </c>
      <c r="G691" s="237" t="s">
        <v>7275</v>
      </c>
      <c r="H691" s="241" t="s">
        <v>849</v>
      </c>
      <c r="I691" s="241" t="s">
        <v>848</v>
      </c>
    </row>
    <row r="692" spans="1:9">
      <c r="A692" s="250">
        <v>1268</v>
      </c>
      <c r="B692" s="237" t="s">
        <v>8773</v>
      </c>
      <c r="C692" s="238" t="s">
        <v>8774</v>
      </c>
      <c r="D692" s="237" t="s">
        <v>8775</v>
      </c>
      <c r="E692" s="238" t="s">
        <v>8780</v>
      </c>
      <c r="F692" s="243" t="s">
        <v>848</v>
      </c>
      <c r="G692" s="237" t="s">
        <v>7275</v>
      </c>
      <c r="H692" s="241" t="s">
        <v>849</v>
      </c>
      <c r="I692" s="241" t="s">
        <v>848</v>
      </c>
    </row>
    <row r="693" spans="1:9">
      <c r="A693" s="250">
        <v>1268</v>
      </c>
      <c r="B693" s="238" t="s">
        <v>8777</v>
      </c>
      <c r="C693" s="238" t="s">
        <v>8778</v>
      </c>
      <c r="D693" s="238" t="s">
        <v>8779</v>
      </c>
      <c r="E693" s="238" t="s">
        <v>8776</v>
      </c>
      <c r="F693" s="243" t="s">
        <v>848</v>
      </c>
      <c r="G693" s="237" t="s">
        <v>7275</v>
      </c>
      <c r="H693" s="241" t="s">
        <v>849</v>
      </c>
      <c r="I693" s="241" t="s">
        <v>848</v>
      </c>
    </row>
    <row r="694" spans="1:9">
      <c r="A694" s="236">
        <v>1268</v>
      </c>
      <c r="B694" s="237" t="s">
        <v>8773</v>
      </c>
      <c r="C694" s="238" t="s">
        <v>8774</v>
      </c>
      <c r="D694" s="237" t="s">
        <v>8775</v>
      </c>
      <c r="E694" s="238" t="s">
        <v>8780</v>
      </c>
      <c r="F694" s="242" t="s">
        <v>848</v>
      </c>
      <c r="G694" s="237" t="s">
        <v>7275</v>
      </c>
      <c r="H694" s="241" t="s">
        <v>879</v>
      </c>
      <c r="I694" s="241" t="s">
        <v>848</v>
      </c>
    </row>
    <row r="695" spans="1:9">
      <c r="A695" s="236">
        <v>1268</v>
      </c>
      <c r="B695" s="238" t="s">
        <v>8777</v>
      </c>
      <c r="C695" s="238" t="s">
        <v>8778</v>
      </c>
      <c r="D695" s="238" t="s">
        <v>8779</v>
      </c>
      <c r="E695" s="238" t="s">
        <v>8776</v>
      </c>
      <c r="F695" s="242" t="s">
        <v>848</v>
      </c>
      <c r="G695" s="237" t="s">
        <v>7275</v>
      </c>
      <c r="H695" s="241" t="s">
        <v>879</v>
      </c>
      <c r="I695" s="241" t="s">
        <v>848</v>
      </c>
    </row>
    <row r="696" spans="1:9">
      <c r="A696" s="236">
        <v>1272</v>
      </c>
      <c r="B696" s="237" t="s">
        <v>8781</v>
      </c>
      <c r="C696" s="237" t="s">
        <v>8782</v>
      </c>
      <c r="D696" s="237" t="s">
        <v>8783</v>
      </c>
      <c r="E696" s="238" t="s">
        <v>1241</v>
      </c>
      <c r="F696" s="242" t="s">
        <v>848</v>
      </c>
      <c r="G696" s="237" t="s">
        <v>7275</v>
      </c>
      <c r="H696" s="241" t="s">
        <v>879</v>
      </c>
      <c r="I696" s="241" t="s">
        <v>848</v>
      </c>
    </row>
    <row r="697" spans="1:9">
      <c r="A697" s="236">
        <v>1274</v>
      </c>
      <c r="B697" s="237" t="s">
        <v>8784</v>
      </c>
      <c r="C697" s="237" t="s">
        <v>8785</v>
      </c>
      <c r="D697" s="237" t="s">
        <v>8786</v>
      </c>
      <c r="E697" s="238" t="s">
        <v>1244</v>
      </c>
      <c r="F697" s="242" t="s">
        <v>848</v>
      </c>
      <c r="G697" s="237" t="s">
        <v>7275</v>
      </c>
      <c r="H697" s="241" t="s">
        <v>849</v>
      </c>
      <c r="I697" s="241" t="s">
        <v>848</v>
      </c>
    </row>
    <row r="698" spans="1:9">
      <c r="A698" s="236">
        <v>1274</v>
      </c>
      <c r="B698" s="237" t="s">
        <v>8784</v>
      </c>
      <c r="C698" s="237" t="s">
        <v>8785</v>
      </c>
      <c r="D698" s="237" t="s">
        <v>8786</v>
      </c>
      <c r="E698" s="238" t="s">
        <v>1244</v>
      </c>
      <c r="F698" s="242" t="s">
        <v>848</v>
      </c>
      <c r="G698" s="237" t="s">
        <v>7275</v>
      </c>
      <c r="H698" s="241" t="s">
        <v>879</v>
      </c>
      <c r="I698" s="241" t="s">
        <v>848</v>
      </c>
    </row>
    <row r="699" spans="1:9">
      <c r="A699" s="236">
        <v>1275</v>
      </c>
      <c r="B699" s="237" t="s">
        <v>8787</v>
      </c>
      <c r="C699" s="237" t="s">
        <v>8788</v>
      </c>
      <c r="D699" s="237" t="s">
        <v>8789</v>
      </c>
      <c r="E699" s="238" t="s">
        <v>1247</v>
      </c>
      <c r="F699" s="242" t="s">
        <v>848</v>
      </c>
      <c r="G699" s="237" t="s">
        <v>7275</v>
      </c>
      <c r="H699" s="241" t="s">
        <v>849</v>
      </c>
      <c r="I699" s="241" t="s">
        <v>848</v>
      </c>
    </row>
    <row r="700" spans="1:9">
      <c r="A700" s="236">
        <v>1276</v>
      </c>
      <c r="B700" s="237" t="s">
        <v>1250</v>
      </c>
      <c r="C700" s="237" t="s">
        <v>8790</v>
      </c>
      <c r="D700" s="237" t="s">
        <v>8791</v>
      </c>
      <c r="E700" s="238" t="s">
        <v>1250</v>
      </c>
      <c r="F700" s="242" t="s">
        <v>848</v>
      </c>
      <c r="G700" s="237" t="s">
        <v>7275</v>
      </c>
      <c r="H700" s="241" t="s">
        <v>849</v>
      </c>
      <c r="I700" s="241" t="s">
        <v>848</v>
      </c>
    </row>
    <row r="701" spans="1:9" ht="25.5">
      <c r="A701" s="236">
        <v>1277</v>
      </c>
      <c r="B701" s="237" t="s">
        <v>1253</v>
      </c>
      <c r="C701" s="237" t="s">
        <v>8792</v>
      </c>
      <c r="D701" s="237" t="s">
        <v>8792</v>
      </c>
      <c r="E701" s="238" t="s">
        <v>1253</v>
      </c>
      <c r="F701" s="242" t="s">
        <v>848</v>
      </c>
      <c r="G701" s="238" t="s">
        <v>7281</v>
      </c>
      <c r="H701" s="241" t="s">
        <v>849</v>
      </c>
      <c r="I701" s="241" t="s">
        <v>8428</v>
      </c>
    </row>
    <row r="702" spans="1:9">
      <c r="A702" s="236">
        <v>1278</v>
      </c>
      <c r="B702" s="237" t="s">
        <v>8793</v>
      </c>
      <c r="C702" s="238" t="s">
        <v>8794</v>
      </c>
      <c r="D702" s="237" t="s">
        <v>8795</v>
      </c>
      <c r="E702" s="238" t="s">
        <v>1256</v>
      </c>
      <c r="F702" s="242" t="s">
        <v>848</v>
      </c>
      <c r="G702" s="237" t="s">
        <v>7275</v>
      </c>
      <c r="H702" s="241" t="s">
        <v>849</v>
      </c>
      <c r="I702" s="241" t="s">
        <v>848</v>
      </c>
    </row>
    <row r="703" spans="1:9">
      <c r="A703" s="236">
        <v>1279</v>
      </c>
      <c r="B703" s="237" t="s">
        <v>8796</v>
      </c>
      <c r="C703" s="237" t="s">
        <v>8797</v>
      </c>
      <c r="D703" s="237" t="s">
        <v>8798</v>
      </c>
      <c r="E703" s="238" t="s">
        <v>1259</v>
      </c>
      <c r="F703" s="242" t="s">
        <v>848</v>
      </c>
      <c r="G703" s="237" t="s">
        <v>7275</v>
      </c>
      <c r="H703" s="241" t="s">
        <v>849</v>
      </c>
      <c r="I703" s="241" t="s">
        <v>848</v>
      </c>
    </row>
    <row r="704" spans="1:9">
      <c r="A704" s="236">
        <v>1280</v>
      </c>
      <c r="B704" s="237" t="s">
        <v>1262</v>
      </c>
      <c r="C704" s="237" t="s">
        <v>8799</v>
      </c>
      <c r="D704" s="237" t="s">
        <v>8800</v>
      </c>
      <c r="E704" s="238" t="s">
        <v>1262</v>
      </c>
      <c r="F704" s="242" t="s">
        <v>848</v>
      </c>
      <c r="G704" s="237" t="s">
        <v>7275</v>
      </c>
      <c r="H704" s="241" t="s">
        <v>746</v>
      </c>
      <c r="I704" s="241" t="s">
        <v>848</v>
      </c>
    </row>
    <row r="705" spans="1:9">
      <c r="A705" s="236">
        <v>1281</v>
      </c>
      <c r="B705" s="237" t="s">
        <v>1265</v>
      </c>
      <c r="C705" s="237" t="s">
        <v>8801</v>
      </c>
      <c r="D705" s="237" t="s">
        <v>8802</v>
      </c>
      <c r="E705" s="238" t="s">
        <v>1265</v>
      </c>
      <c r="F705" s="242" t="s">
        <v>848</v>
      </c>
      <c r="G705" s="237" t="s">
        <v>7275</v>
      </c>
      <c r="H705" s="241" t="s">
        <v>849</v>
      </c>
      <c r="I705" s="241" t="s">
        <v>848</v>
      </c>
    </row>
    <row r="706" spans="1:9">
      <c r="A706" s="236">
        <v>1282</v>
      </c>
      <c r="B706" s="237" t="s">
        <v>1268</v>
      </c>
      <c r="C706" s="237" t="s">
        <v>8803</v>
      </c>
      <c r="D706" s="237" t="s">
        <v>8803</v>
      </c>
      <c r="E706" s="238" t="s">
        <v>1268</v>
      </c>
      <c r="F706" s="242" t="s">
        <v>848</v>
      </c>
      <c r="G706" s="237" t="s">
        <v>7275</v>
      </c>
      <c r="H706" s="241" t="s">
        <v>849</v>
      </c>
      <c r="I706" s="241" t="s">
        <v>848</v>
      </c>
    </row>
    <row r="707" spans="1:9">
      <c r="A707" s="236">
        <v>1286</v>
      </c>
      <c r="B707" s="237" t="s">
        <v>8804</v>
      </c>
      <c r="C707" s="237" t="s">
        <v>8805</v>
      </c>
      <c r="D707" s="237" t="s">
        <v>8806</v>
      </c>
      <c r="E707" s="238" t="s">
        <v>8807</v>
      </c>
      <c r="F707" s="242" t="s">
        <v>848</v>
      </c>
      <c r="G707" s="237" t="s">
        <v>7275</v>
      </c>
      <c r="H707" s="241" t="s">
        <v>849</v>
      </c>
      <c r="I707" s="241" t="s">
        <v>848</v>
      </c>
    </row>
    <row r="708" spans="1:9">
      <c r="A708" s="236">
        <v>1286</v>
      </c>
      <c r="B708" s="237" t="s">
        <v>8804</v>
      </c>
      <c r="C708" s="237" t="s">
        <v>8805</v>
      </c>
      <c r="D708" s="237" t="s">
        <v>8806</v>
      </c>
      <c r="E708" s="238" t="s">
        <v>8807</v>
      </c>
      <c r="F708" s="242" t="s">
        <v>848</v>
      </c>
      <c r="G708" s="237" t="s">
        <v>7275</v>
      </c>
      <c r="H708" s="241" t="s">
        <v>849</v>
      </c>
      <c r="I708" s="241" t="s">
        <v>848</v>
      </c>
    </row>
    <row r="709" spans="1:9">
      <c r="A709" s="250">
        <v>1286</v>
      </c>
      <c r="B709" s="237" t="s">
        <v>8808</v>
      </c>
      <c r="C709" s="237" t="s">
        <v>8809</v>
      </c>
      <c r="D709" s="237" t="s">
        <v>8806</v>
      </c>
      <c r="E709" s="238" t="s">
        <v>8807</v>
      </c>
      <c r="F709" s="243" t="s">
        <v>848</v>
      </c>
      <c r="G709" s="237" t="s">
        <v>7275</v>
      </c>
      <c r="H709" s="241" t="s">
        <v>879</v>
      </c>
      <c r="I709" s="241" t="s">
        <v>848</v>
      </c>
    </row>
    <row r="710" spans="1:9">
      <c r="A710" s="250">
        <v>1286</v>
      </c>
      <c r="B710" s="237" t="s">
        <v>8804</v>
      </c>
      <c r="C710" s="237" t="s">
        <v>8805</v>
      </c>
      <c r="D710" s="237" t="s">
        <v>8806</v>
      </c>
      <c r="E710" s="238" t="s">
        <v>8807</v>
      </c>
      <c r="F710" s="243" t="s">
        <v>848</v>
      </c>
      <c r="G710" s="237" t="s">
        <v>7275</v>
      </c>
      <c r="H710" s="241" t="s">
        <v>879</v>
      </c>
      <c r="I710" s="241" t="s">
        <v>848</v>
      </c>
    </row>
    <row r="711" spans="1:9">
      <c r="A711" s="250">
        <v>1286</v>
      </c>
      <c r="B711" s="237" t="s">
        <v>8804</v>
      </c>
      <c r="C711" s="237" t="s">
        <v>8805</v>
      </c>
      <c r="D711" s="237" t="s">
        <v>8806</v>
      </c>
      <c r="E711" s="238" t="s">
        <v>8807</v>
      </c>
      <c r="F711" s="243" t="s">
        <v>848</v>
      </c>
      <c r="G711" s="237" t="s">
        <v>7275</v>
      </c>
      <c r="H711" s="241" t="s">
        <v>879</v>
      </c>
      <c r="I711" s="241" t="s">
        <v>848</v>
      </c>
    </row>
    <row r="712" spans="1:9">
      <c r="A712" s="250">
        <v>1286</v>
      </c>
      <c r="B712" s="237" t="s">
        <v>8804</v>
      </c>
      <c r="C712" s="237" t="s">
        <v>8805</v>
      </c>
      <c r="D712" s="237" t="s">
        <v>8806</v>
      </c>
      <c r="E712" s="238" t="s">
        <v>8807</v>
      </c>
      <c r="F712" s="243" t="s">
        <v>848</v>
      </c>
      <c r="G712" s="237" t="s">
        <v>7275</v>
      </c>
      <c r="H712" s="241" t="s">
        <v>879</v>
      </c>
      <c r="I712" s="241" t="s">
        <v>848</v>
      </c>
    </row>
    <row r="713" spans="1:9">
      <c r="A713" s="236">
        <v>1287</v>
      </c>
      <c r="B713" s="237" t="s">
        <v>8810</v>
      </c>
      <c r="C713" s="237" t="s">
        <v>8811</v>
      </c>
      <c r="D713" s="237" t="s">
        <v>8812</v>
      </c>
      <c r="E713" s="238" t="s">
        <v>1274</v>
      </c>
      <c r="F713" s="242" t="s">
        <v>848</v>
      </c>
      <c r="G713" s="237" t="s">
        <v>7275</v>
      </c>
      <c r="H713" s="241" t="s">
        <v>849</v>
      </c>
      <c r="I713" s="241" t="s">
        <v>848</v>
      </c>
    </row>
    <row r="714" spans="1:9">
      <c r="A714" s="236">
        <v>1287</v>
      </c>
      <c r="B714" s="237" t="s">
        <v>8810</v>
      </c>
      <c r="C714" s="237" t="s">
        <v>8811</v>
      </c>
      <c r="D714" s="237" t="s">
        <v>8812</v>
      </c>
      <c r="E714" s="238" t="s">
        <v>1274</v>
      </c>
      <c r="F714" s="242" t="s">
        <v>848</v>
      </c>
      <c r="G714" s="237" t="s">
        <v>7275</v>
      </c>
      <c r="H714" s="241" t="s">
        <v>849</v>
      </c>
      <c r="I714" s="241" t="s">
        <v>848</v>
      </c>
    </row>
    <row r="715" spans="1:9">
      <c r="A715" s="250">
        <v>1287</v>
      </c>
      <c r="B715" s="237" t="s">
        <v>8813</v>
      </c>
      <c r="C715" s="237" t="s">
        <v>8814</v>
      </c>
      <c r="D715" s="237" t="s">
        <v>8815</v>
      </c>
      <c r="E715" s="238" t="s">
        <v>1274</v>
      </c>
      <c r="F715" s="243" t="s">
        <v>848</v>
      </c>
      <c r="G715" s="237" t="s">
        <v>7275</v>
      </c>
      <c r="H715" s="241" t="s">
        <v>879</v>
      </c>
      <c r="I715" s="241" t="s">
        <v>848</v>
      </c>
    </row>
    <row r="716" spans="1:9">
      <c r="A716" s="250">
        <v>1287</v>
      </c>
      <c r="B716" s="237" t="s">
        <v>8810</v>
      </c>
      <c r="C716" s="237" t="s">
        <v>8814</v>
      </c>
      <c r="D716" s="237" t="s">
        <v>8815</v>
      </c>
      <c r="E716" s="238" t="s">
        <v>1274</v>
      </c>
      <c r="F716" s="243" t="s">
        <v>848</v>
      </c>
      <c r="G716" s="237" t="s">
        <v>7275</v>
      </c>
      <c r="H716" s="241" t="s">
        <v>879</v>
      </c>
      <c r="I716" s="241" t="s">
        <v>848</v>
      </c>
    </row>
    <row r="717" spans="1:9">
      <c r="A717" s="250">
        <v>1287</v>
      </c>
      <c r="B717" s="237" t="s">
        <v>8810</v>
      </c>
      <c r="C717" s="237" t="s">
        <v>8814</v>
      </c>
      <c r="D717" s="237" t="s">
        <v>8815</v>
      </c>
      <c r="E717" s="238" t="s">
        <v>1274</v>
      </c>
      <c r="F717" s="243" t="s">
        <v>848</v>
      </c>
      <c r="G717" s="237" t="s">
        <v>7275</v>
      </c>
      <c r="H717" s="241" t="s">
        <v>879</v>
      </c>
      <c r="I717" s="241" t="s">
        <v>848</v>
      </c>
    </row>
    <row r="718" spans="1:9">
      <c r="A718" s="250">
        <v>1287</v>
      </c>
      <c r="B718" s="237" t="s">
        <v>8810</v>
      </c>
      <c r="C718" s="237" t="s">
        <v>8814</v>
      </c>
      <c r="D718" s="237" t="s">
        <v>8815</v>
      </c>
      <c r="E718" s="238" t="s">
        <v>1274</v>
      </c>
      <c r="F718" s="243" t="s">
        <v>848</v>
      </c>
      <c r="G718" s="237" t="s">
        <v>7275</v>
      </c>
      <c r="H718" s="241" t="s">
        <v>879</v>
      </c>
      <c r="I718" s="241" t="s">
        <v>848</v>
      </c>
    </row>
    <row r="719" spans="1:9">
      <c r="A719" s="236">
        <v>1288</v>
      </c>
      <c r="B719" s="237" t="s">
        <v>8816</v>
      </c>
      <c r="C719" s="237" t="s">
        <v>8817</v>
      </c>
      <c r="D719" s="237" t="s">
        <v>8818</v>
      </c>
      <c r="E719" s="238" t="s">
        <v>1276</v>
      </c>
      <c r="F719" s="242" t="s">
        <v>848</v>
      </c>
      <c r="G719" s="237" t="s">
        <v>7275</v>
      </c>
      <c r="H719" s="241" t="s">
        <v>849</v>
      </c>
      <c r="I719" s="241" t="s">
        <v>848</v>
      </c>
    </row>
    <row r="720" spans="1:9">
      <c r="A720" s="236">
        <v>1288</v>
      </c>
      <c r="B720" s="237" t="s">
        <v>8816</v>
      </c>
      <c r="C720" s="237" t="s">
        <v>8817</v>
      </c>
      <c r="D720" s="237" t="s">
        <v>8818</v>
      </c>
      <c r="E720" s="238" t="s">
        <v>1276</v>
      </c>
      <c r="F720" s="242" t="s">
        <v>848</v>
      </c>
      <c r="G720" s="237" t="s">
        <v>7275</v>
      </c>
      <c r="H720" s="241" t="s">
        <v>879</v>
      </c>
      <c r="I720" s="241" t="s">
        <v>848</v>
      </c>
    </row>
    <row r="721" spans="1:9" ht="25.5">
      <c r="A721" s="236">
        <v>1289</v>
      </c>
      <c r="B721" s="237" t="s">
        <v>8819</v>
      </c>
      <c r="C721" s="237" t="s">
        <v>8820</v>
      </c>
      <c r="D721" s="237" t="s">
        <v>8821</v>
      </c>
      <c r="E721" s="238" t="s">
        <v>8822</v>
      </c>
      <c r="F721" s="242" t="s">
        <v>848</v>
      </c>
      <c r="G721" s="238" t="s">
        <v>7281</v>
      </c>
      <c r="H721" s="241" t="s">
        <v>849</v>
      </c>
      <c r="I721" s="241" t="s">
        <v>8428</v>
      </c>
    </row>
    <row r="722" spans="1:9" ht="25.5">
      <c r="A722" s="236">
        <v>1289</v>
      </c>
      <c r="B722" s="237" t="s">
        <v>8819</v>
      </c>
      <c r="C722" s="237" t="s">
        <v>8820</v>
      </c>
      <c r="D722" s="237" t="s">
        <v>8821</v>
      </c>
      <c r="E722" s="238" t="s">
        <v>8822</v>
      </c>
      <c r="F722" s="242" t="s">
        <v>848</v>
      </c>
      <c r="G722" s="238" t="s">
        <v>7281</v>
      </c>
      <c r="H722" s="241" t="s">
        <v>879</v>
      </c>
      <c r="I722" s="241" t="s">
        <v>8428</v>
      </c>
    </row>
    <row r="723" spans="1:9">
      <c r="A723" s="236">
        <v>1292</v>
      </c>
      <c r="B723" s="237" t="s">
        <v>1281</v>
      </c>
      <c r="C723" s="237" t="s">
        <v>8823</v>
      </c>
      <c r="D723" s="237" t="s">
        <v>8824</v>
      </c>
      <c r="E723" s="238" t="s">
        <v>1281</v>
      </c>
      <c r="F723" s="242" t="s">
        <v>848</v>
      </c>
      <c r="G723" s="237" t="s">
        <v>7275</v>
      </c>
      <c r="H723" s="241" t="s">
        <v>879</v>
      </c>
      <c r="I723" s="241" t="s">
        <v>848</v>
      </c>
    </row>
    <row r="724" spans="1:9">
      <c r="A724" s="236">
        <v>1293</v>
      </c>
      <c r="B724" s="237" t="s">
        <v>8825</v>
      </c>
      <c r="C724" s="237" t="s">
        <v>8826</v>
      </c>
      <c r="D724" s="237" t="s">
        <v>8827</v>
      </c>
      <c r="E724" s="238" t="s">
        <v>1284</v>
      </c>
      <c r="F724" s="242" t="s">
        <v>848</v>
      </c>
      <c r="G724" s="237" t="s">
        <v>7275</v>
      </c>
      <c r="H724" s="241" t="s">
        <v>849</v>
      </c>
      <c r="I724" s="241" t="s">
        <v>848</v>
      </c>
    </row>
    <row r="725" spans="1:9">
      <c r="A725" s="236">
        <v>1293</v>
      </c>
      <c r="B725" s="237" t="s">
        <v>8825</v>
      </c>
      <c r="C725" s="237" t="s">
        <v>8826</v>
      </c>
      <c r="D725" s="237" t="s">
        <v>8827</v>
      </c>
      <c r="E725" s="238" t="s">
        <v>1284</v>
      </c>
      <c r="F725" s="242" t="s">
        <v>848</v>
      </c>
      <c r="G725" s="237" t="s">
        <v>7275</v>
      </c>
      <c r="H725" s="241" t="s">
        <v>879</v>
      </c>
      <c r="I725" s="241" t="s">
        <v>848</v>
      </c>
    </row>
    <row r="726" spans="1:9">
      <c r="A726" s="236">
        <v>1294</v>
      </c>
      <c r="B726" s="237" t="s">
        <v>1287</v>
      </c>
      <c r="C726" s="237" t="s">
        <v>8828</v>
      </c>
      <c r="D726" s="237" t="s">
        <v>8829</v>
      </c>
      <c r="E726" s="238" t="s">
        <v>1287</v>
      </c>
      <c r="F726" s="242" t="s">
        <v>848</v>
      </c>
      <c r="G726" s="237" t="s">
        <v>7275</v>
      </c>
      <c r="H726" s="241" t="s">
        <v>849</v>
      </c>
      <c r="I726" s="241" t="s">
        <v>848</v>
      </c>
    </row>
    <row r="727" spans="1:9" ht="38.25">
      <c r="A727" s="236">
        <v>1295</v>
      </c>
      <c r="B727" s="237" t="s">
        <v>8830</v>
      </c>
      <c r="C727" s="237" t="s">
        <v>8831</v>
      </c>
      <c r="D727" s="237" t="s">
        <v>8831</v>
      </c>
      <c r="E727" s="238" t="s">
        <v>1290</v>
      </c>
      <c r="F727" s="242" t="s">
        <v>298</v>
      </c>
      <c r="G727" s="238" t="s">
        <v>7288</v>
      </c>
      <c r="H727" s="251" t="s">
        <v>746</v>
      </c>
      <c r="I727" s="241" t="s">
        <v>8593</v>
      </c>
    </row>
    <row r="728" spans="1:9" ht="25.5">
      <c r="A728" s="236">
        <v>1296</v>
      </c>
      <c r="B728" s="237" t="s">
        <v>1293</v>
      </c>
      <c r="C728" s="237" t="s">
        <v>8832</v>
      </c>
      <c r="D728" s="237" t="s">
        <v>8833</v>
      </c>
      <c r="E728" s="238" t="s">
        <v>1293</v>
      </c>
      <c r="F728" s="242" t="s">
        <v>848</v>
      </c>
      <c r="G728" s="238" t="s">
        <v>7281</v>
      </c>
      <c r="H728" s="241" t="s">
        <v>849</v>
      </c>
      <c r="I728" s="241" t="s">
        <v>8428</v>
      </c>
    </row>
    <row r="729" spans="1:9" ht="25.5">
      <c r="A729" s="236">
        <v>1297</v>
      </c>
      <c r="B729" s="237" t="s">
        <v>8834</v>
      </c>
      <c r="C729" s="237" t="s">
        <v>8835</v>
      </c>
      <c r="D729" s="237" t="s">
        <v>8836</v>
      </c>
      <c r="E729" s="238" t="s">
        <v>8837</v>
      </c>
      <c r="F729" s="242" t="s">
        <v>848</v>
      </c>
      <c r="G729" s="238" t="s">
        <v>7281</v>
      </c>
      <c r="H729" s="241" t="s">
        <v>746</v>
      </c>
      <c r="I729" s="241" t="s">
        <v>8428</v>
      </c>
    </row>
    <row r="730" spans="1:9" ht="25.5">
      <c r="A730" s="236">
        <v>1297</v>
      </c>
      <c r="B730" s="237" t="s">
        <v>8834</v>
      </c>
      <c r="C730" s="237" t="s">
        <v>8835</v>
      </c>
      <c r="D730" s="237" t="s">
        <v>8836</v>
      </c>
      <c r="E730" s="238" t="s">
        <v>8837</v>
      </c>
      <c r="F730" s="242" t="s">
        <v>848</v>
      </c>
      <c r="G730" s="238" t="s">
        <v>7281</v>
      </c>
      <c r="H730" s="241" t="s">
        <v>849</v>
      </c>
      <c r="I730" s="241" t="s">
        <v>8428</v>
      </c>
    </row>
    <row r="731" spans="1:9" ht="25.5">
      <c r="A731" s="236">
        <v>1297</v>
      </c>
      <c r="B731" s="237" t="s">
        <v>8834</v>
      </c>
      <c r="C731" s="237" t="s">
        <v>8835</v>
      </c>
      <c r="D731" s="237" t="s">
        <v>8836</v>
      </c>
      <c r="E731" s="238" t="s">
        <v>8837</v>
      </c>
      <c r="F731" s="242" t="s">
        <v>848</v>
      </c>
      <c r="G731" s="238" t="s">
        <v>7281</v>
      </c>
      <c r="H731" s="241" t="s">
        <v>879</v>
      </c>
      <c r="I731" s="241" t="s">
        <v>8428</v>
      </c>
    </row>
    <row r="732" spans="1:9" ht="25.5">
      <c r="A732" s="236">
        <v>1298</v>
      </c>
      <c r="B732" s="237" t="s">
        <v>8838</v>
      </c>
      <c r="C732" s="237" t="s">
        <v>8839</v>
      </c>
      <c r="D732" s="237" t="s">
        <v>8840</v>
      </c>
      <c r="E732" s="238" t="s">
        <v>1299</v>
      </c>
      <c r="F732" s="242" t="s">
        <v>848</v>
      </c>
      <c r="G732" s="238" t="s">
        <v>7281</v>
      </c>
      <c r="H732" s="241" t="s">
        <v>849</v>
      </c>
      <c r="I732" s="241" t="s">
        <v>8428</v>
      </c>
    </row>
    <row r="733" spans="1:9">
      <c r="A733" s="236">
        <v>1299</v>
      </c>
      <c r="B733" s="237" t="s">
        <v>8841</v>
      </c>
      <c r="C733" s="237" t="s">
        <v>8842</v>
      </c>
      <c r="D733" s="237" t="s">
        <v>8843</v>
      </c>
      <c r="E733" s="238" t="s">
        <v>1302</v>
      </c>
      <c r="F733" s="242" t="s">
        <v>848</v>
      </c>
      <c r="G733" s="237" t="s">
        <v>7275</v>
      </c>
      <c r="H733" s="241" t="s">
        <v>879</v>
      </c>
      <c r="I733" s="241" t="s">
        <v>848</v>
      </c>
    </row>
    <row r="734" spans="1:9">
      <c r="A734" s="236">
        <v>1300</v>
      </c>
      <c r="B734" s="237" t="s">
        <v>8844</v>
      </c>
      <c r="C734" s="237" t="s">
        <v>8845</v>
      </c>
      <c r="D734" s="237" t="s">
        <v>8846</v>
      </c>
      <c r="E734" s="238" t="s">
        <v>1305</v>
      </c>
      <c r="F734" s="242" t="s">
        <v>848</v>
      </c>
      <c r="G734" s="237" t="s">
        <v>7275</v>
      </c>
      <c r="H734" s="241" t="s">
        <v>849</v>
      </c>
      <c r="I734" s="241" t="s">
        <v>848</v>
      </c>
    </row>
    <row r="735" spans="1:9">
      <c r="A735" s="236">
        <v>1300</v>
      </c>
      <c r="B735" s="237" t="s">
        <v>8844</v>
      </c>
      <c r="C735" s="237" t="s">
        <v>8845</v>
      </c>
      <c r="D735" s="237" t="s">
        <v>8846</v>
      </c>
      <c r="E735" s="238" t="s">
        <v>1305</v>
      </c>
      <c r="F735" s="242" t="s">
        <v>848</v>
      </c>
      <c r="G735" s="237" t="s">
        <v>7275</v>
      </c>
      <c r="H735" s="241" t="s">
        <v>879</v>
      </c>
      <c r="I735" s="241" t="s">
        <v>848</v>
      </c>
    </row>
    <row r="736" spans="1:9">
      <c r="A736" s="236">
        <v>1301</v>
      </c>
      <c r="B736" s="237" t="s">
        <v>1307</v>
      </c>
      <c r="C736" s="237" t="s">
        <v>8847</v>
      </c>
      <c r="D736" s="237" t="s">
        <v>8848</v>
      </c>
      <c r="E736" s="238" t="s">
        <v>1307</v>
      </c>
      <c r="F736" s="242" t="s">
        <v>848</v>
      </c>
      <c r="G736" s="237" t="s">
        <v>7275</v>
      </c>
      <c r="H736" s="241" t="s">
        <v>849</v>
      </c>
      <c r="I736" s="241" t="s">
        <v>848</v>
      </c>
    </row>
    <row r="737" spans="1:9">
      <c r="A737" s="236">
        <v>1302</v>
      </c>
      <c r="B737" s="237" t="s">
        <v>8849</v>
      </c>
      <c r="C737" s="237" t="s">
        <v>8850</v>
      </c>
      <c r="D737" s="237" t="s">
        <v>8851</v>
      </c>
      <c r="E737" s="238" t="s">
        <v>1310</v>
      </c>
      <c r="F737" s="242" t="s">
        <v>848</v>
      </c>
      <c r="G737" s="237" t="s">
        <v>7275</v>
      </c>
      <c r="H737" s="241" t="s">
        <v>746</v>
      </c>
      <c r="I737" s="241" t="s">
        <v>848</v>
      </c>
    </row>
    <row r="738" spans="1:9">
      <c r="A738" s="236">
        <v>1303</v>
      </c>
      <c r="B738" s="237" t="s">
        <v>8852</v>
      </c>
      <c r="C738" s="237" t="s">
        <v>8853</v>
      </c>
      <c r="D738" s="237" t="s">
        <v>8854</v>
      </c>
      <c r="E738" s="238" t="s">
        <v>1312</v>
      </c>
      <c r="F738" s="242" t="s">
        <v>848</v>
      </c>
      <c r="G738" s="237" t="s">
        <v>7275</v>
      </c>
      <c r="H738" s="241" t="s">
        <v>746</v>
      </c>
      <c r="I738" s="241" t="s">
        <v>848</v>
      </c>
    </row>
    <row r="739" spans="1:9">
      <c r="A739" s="236">
        <v>1304</v>
      </c>
      <c r="B739" s="237" t="s">
        <v>8855</v>
      </c>
      <c r="C739" s="237" t="s">
        <v>8856</v>
      </c>
      <c r="D739" s="237" t="s">
        <v>8857</v>
      </c>
      <c r="E739" s="238" t="s">
        <v>1316</v>
      </c>
      <c r="F739" s="242" t="s">
        <v>848</v>
      </c>
      <c r="G739" s="237" t="s">
        <v>7275</v>
      </c>
      <c r="H739" s="241" t="s">
        <v>849</v>
      </c>
      <c r="I739" s="241" t="s">
        <v>848</v>
      </c>
    </row>
    <row r="740" spans="1:9" ht="25.5">
      <c r="A740" s="236">
        <v>1305</v>
      </c>
      <c r="B740" s="237" t="s">
        <v>8858</v>
      </c>
      <c r="C740" s="237" t="s">
        <v>8859</v>
      </c>
      <c r="D740" s="237" t="s">
        <v>8860</v>
      </c>
      <c r="E740" s="238" t="s">
        <v>5721</v>
      </c>
      <c r="F740" s="242" t="s">
        <v>848</v>
      </c>
      <c r="G740" s="238" t="s">
        <v>7281</v>
      </c>
      <c r="H740" s="240" t="s">
        <v>849</v>
      </c>
      <c r="I740" s="241" t="s">
        <v>8428</v>
      </c>
    </row>
    <row r="741" spans="1:9" ht="25.5">
      <c r="A741" s="236">
        <v>1306</v>
      </c>
      <c r="B741" s="237" t="s">
        <v>8861</v>
      </c>
      <c r="C741" s="237" t="s">
        <v>8862</v>
      </c>
      <c r="D741" s="237" t="s">
        <v>8863</v>
      </c>
      <c r="E741" s="238" t="s">
        <v>1322</v>
      </c>
      <c r="F741" s="242" t="s">
        <v>848</v>
      </c>
      <c r="G741" s="237" t="s">
        <v>7275</v>
      </c>
      <c r="H741" s="241" t="s">
        <v>849</v>
      </c>
      <c r="I741" s="241" t="s">
        <v>848</v>
      </c>
    </row>
    <row r="742" spans="1:9" ht="25.5">
      <c r="A742" s="236">
        <v>1306</v>
      </c>
      <c r="B742" s="237" t="s">
        <v>8861</v>
      </c>
      <c r="C742" s="237" t="s">
        <v>8862</v>
      </c>
      <c r="D742" s="237" t="s">
        <v>8863</v>
      </c>
      <c r="E742" s="238" t="s">
        <v>1322</v>
      </c>
      <c r="F742" s="242" t="s">
        <v>848</v>
      </c>
      <c r="G742" s="237" t="s">
        <v>7275</v>
      </c>
      <c r="H742" s="241" t="s">
        <v>849</v>
      </c>
      <c r="I742" s="241" t="s">
        <v>848</v>
      </c>
    </row>
    <row r="743" spans="1:9" ht="25.5">
      <c r="A743" s="250">
        <v>1306</v>
      </c>
      <c r="B743" s="237" t="s">
        <v>8861</v>
      </c>
      <c r="C743" s="237" t="s">
        <v>8864</v>
      </c>
      <c r="D743" s="237" t="s">
        <v>8863</v>
      </c>
      <c r="E743" s="238" t="s">
        <v>1322</v>
      </c>
      <c r="F743" s="243" t="s">
        <v>848</v>
      </c>
      <c r="G743" s="237" t="s">
        <v>7275</v>
      </c>
      <c r="H743" s="241" t="s">
        <v>879</v>
      </c>
      <c r="I743" s="241" t="s">
        <v>848</v>
      </c>
    </row>
    <row r="744" spans="1:9" ht="25.5">
      <c r="A744" s="236">
        <v>1306</v>
      </c>
      <c r="B744" s="237" t="s">
        <v>8861</v>
      </c>
      <c r="C744" s="237" t="s">
        <v>8862</v>
      </c>
      <c r="D744" s="237" t="s">
        <v>8863</v>
      </c>
      <c r="E744" s="238" t="s">
        <v>1322</v>
      </c>
      <c r="F744" s="242" t="s">
        <v>848</v>
      </c>
      <c r="G744" s="237" t="s">
        <v>7275</v>
      </c>
      <c r="H744" s="241" t="s">
        <v>879</v>
      </c>
      <c r="I744" s="241" t="s">
        <v>848</v>
      </c>
    </row>
    <row r="745" spans="1:9" ht="25.5">
      <c r="A745" s="236">
        <v>1306</v>
      </c>
      <c r="B745" s="237" t="s">
        <v>8861</v>
      </c>
      <c r="C745" s="237" t="s">
        <v>8862</v>
      </c>
      <c r="D745" s="237" t="s">
        <v>8863</v>
      </c>
      <c r="E745" s="238" t="s">
        <v>1322</v>
      </c>
      <c r="F745" s="242" t="s">
        <v>848</v>
      </c>
      <c r="G745" s="237" t="s">
        <v>7275</v>
      </c>
      <c r="H745" s="241" t="s">
        <v>879</v>
      </c>
      <c r="I745" s="241" t="s">
        <v>848</v>
      </c>
    </row>
    <row r="746" spans="1:9" ht="25.5">
      <c r="A746" s="236">
        <v>1306</v>
      </c>
      <c r="B746" s="237" t="s">
        <v>8861</v>
      </c>
      <c r="C746" s="237" t="s">
        <v>8862</v>
      </c>
      <c r="D746" s="237" t="s">
        <v>8863</v>
      </c>
      <c r="E746" s="238" t="s">
        <v>1322</v>
      </c>
      <c r="F746" s="242" t="s">
        <v>848</v>
      </c>
      <c r="G746" s="237" t="s">
        <v>7275</v>
      </c>
      <c r="H746" s="241" t="s">
        <v>879</v>
      </c>
      <c r="I746" s="241" t="s">
        <v>848</v>
      </c>
    </row>
    <row r="747" spans="1:9">
      <c r="A747" s="236">
        <v>1307</v>
      </c>
      <c r="B747" s="237" t="s">
        <v>1325</v>
      </c>
      <c r="C747" s="237" t="s">
        <v>8865</v>
      </c>
      <c r="D747" s="237" t="s">
        <v>8866</v>
      </c>
      <c r="E747" s="238" t="s">
        <v>1325</v>
      </c>
      <c r="F747" s="242" t="s">
        <v>848</v>
      </c>
      <c r="G747" s="237" t="s">
        <v>7275</v>
      </c>
      <c r="H747" s="241" t="s">
        <v>849</v>
      </c>
      <c r="I747" s="241" t="s">
        <v>848</v>
      </c>
    </row>
    <row r="748" spans="1:9">
      <c r="A748" s="236">
        <v>1307</v>
      </c>
      <c r="B748" s="237" t="s">
        <v>1325</v>
      </c>
      <c r="C748" s="237" t="s">
        <v>8865</v>
      </c>
      <c r="D748" s="237" t="s">
        <v>8866</v>
      </c>
      <c r="E748" s="238" t="s">
        <v>1325</v>
      </c>
      <c r="F748" s="242" t="s">
        <v>848</v>
      </c>
      <c r="G748" s="237" t="s">
        <v>7275</v>
      </c>
      <c r="H748" s="241" t="s">
        <v>879</v>
      </c>
      <c r="I748" s="241" t="s">
        <v>848</v>
      </c>
    </row>
    <row r="749" spans="1:9">
      <c r="A749" s="236">
        <v>1308</v>
      </c>
      <c r="B749" s="237" t="s">
        <v>8867</v>
      </c>
      <c r="C749" s="237" t="s">
        <v>8868</v>
      </c>
      <c r="D749" s="237" t="s">
        <v>8869</v>
      </c>
      <c r="E749" s="238" t="s">
        <v>1328</v>
      </c>
      <c r="F749" s="242" t="s">
        <v>848</v>
      </c>
      <c r="G749" s="237" t="s">
        <v>7275</v>
      </c>
      <c r="H749" s="241" t="s">
        <v>746</v>
      </c>
      <c r="I749" s="241" t="s">
        <v>848</v>
      </c>
    </row>
    <row r="750" spans="1:9">
      <c r="A750" s="236">
        <v>1308</v>
      </c>
      <c r="B750" s="237" t="s">
        <v>8867</v>
      </c>
      <c r="C750" s="237" t="s">
        <v>8870</v>
      </c>
      <c r="D750" s="237" t="s">
        <v>8869</v>
      </c>
      <c r="E750" s="238" t="s">
        <v>1328</v>
      </c>
      <c r="F750" s="242" t="s">
        <v>848</v>
      </c>
      <c r="G750" s="237" t="s">
        <v>7275</v>
      </c>
      <c r="H750" s="241" t="s">
        <v>849</v>
      </c>
      <c r="I750" s="241" t="s">
        <v>848</v>
      </c>
    </row>
    <row r="751" spans="1:9">
      <c r="A751" s="236">
        <v>1308</v>
      </c>
      <c r="B751" s="237" t="s">
        <v>8867</v>
      </c>
      <c r="C751" s="237" t="s">
        <v>8870</v>
      </c>
      <c r="D751" s="237" t="s">
        <v>8869</v>
      </c>
      <c r="E751" s="238" t="s">
        <v>1328</v>
      </c>
      <c r="F751" s="242" t="s">
        <v>848</v>
      </c>
      <c r="G751" s="237" t="s">
        <v>7275</v>
      </c>
      <c r="H751" s="241" t="s">
        <v>849</v>
      </c>
      <c r="I751" s="241" t="s">
        <v>848</v>
      </c>
    </row>
    <row r="752" spans="1:9">
      <c r="A752" s="250">
        <v>1308</v>
      </c>
      <c r="B752" s="237" t="s">
        <v>8867</v>
      </c>
      <c r="C752" s="237" t="s">
        <v>8870</v>
      </c>
      <c r="D752" s="237" t="s">
        <v>8869</v>
      </c>
      <c r="E752" s="238" t="s">
        <v>1328</v>
      </c>
      <c r="F752" s="243" t="s">
        <v>848</v>
      </c>
      <c r="G752" s="237" t="s">
        <v>7275</v>
      </c>
      <c r="H752" s="241" t="s">
        <v>849</v>
      </c>
      <c r="I752" s="241" t="s">
        <v>848</v>
      </c>
    </row>
    <row r="753" spans="1:9">
      <c r="A753" s="236">
        <v>1308</v>
      </c>
      <c r="B753" s="237" t="s">
        <v>8871</v>
      </c>
      <c r="C753" s="237" t="s">
        <v>8868</v>
      </c>
      <c r="D753" s="237" t="s">
        <v>8869</v>
      </c>
      <c r="E753" s="238" t="s">
        <v>1328</v>
      </c>
      <c r="F753" s="242" t="s">
        <v>848</v>
      </c>
      <c r="G753" s="237" t="s">
        <v>7275</v>
      </c>
      <c r="H753" s="241" t="s">
        <v>879</v>
      </c>
      <c r="I753" s="241" t="s">
        <v>848</v>
      </c>
    </row>
    <row r="754" spans="1:9">
      <c r="A754" s="236">
        <v>1309</v>
      </c>
      <c r="B754" s="237" t="s">
        <v>8872</v>
      </c>
      <c r="C754" s="237" t="s">
        <v>8873</v>
      </c>
      <c r="D754" s="237" t="s">
        <v>8874</v>
      </c>
      <c r="E754" s="238" t="s">
        <v>1331</v>
      </c>
      <c r="F754" s="242" t="s">
        <v>1405</v>
      </c>
      <c r="G754" s="238" t="s">
        <v>7293</v>
      </c>
      <c r="H754" s="241" t="s">
        <v>849</v>
      </c>
      <c r="I754" s="241" t="s">
        <v>1405</v>
      </c>
    </row>
    <row r="755" spans="1:9">
      <c r="A755" s="236">
        <v>1309</v>
      </c>
      <c r="B755" s="237" t="s">
        <v>8872</v>
      </c>
      <c r="C755" s="237" t="s">
        <v>8873</v>
      </c>
      <c r="D755" s="237" t="s">
        <v>8874</v>
      </c>
      <c r="E755" s="238" t="s">
        <v>1331</v>
      </c>
      <c r="F755" s="242" t="s">
        <v>1405</v>
      </c>
      <c r="G755" s="238" t="s">
        <v>7293</v>
      </c>
      <c r="H755" s="241" t="s">
        <v>879</v>
      </c>
      <c r="I755" s="241" t="s">
        <v>1405</v>
      </c>
    </row>
    <row r="756" spans="1:9">
      <c r="A756" s="236">
        <v>1310</v>
      </c>
      <c r="B756" s="237" t="s">
        <v>8875</v>
      </c>
      <c r="C756" s="237" t="s">
        <v>8876</v>
      </c>
      <c r="D756" s="237" t="s">
        <v>8877</v>
      </c>
      <c r="E756" s="238" t="s">
        <v>8878</v>
      </c>
      <c r="F756" s="242" t="s">
        <v>1405</v>
      </c>
      <c r="G756" s="238" t="s">
        <v>7289</v>
      </c>
      <c r="H756" s="241" t="s">
        <v>746</v>
      </c>
      <c r="I756" s="241" t="s">
        <v>1405</v>
      </c>
    </row>
    <row r="757" spans="1:9">
      <c r="A757" s="236">
        <v>1312</v>
      </c>
      <c r="B757" s="237" t="s">
        <v>1340</v>
      </c>
      <c r="C757" s="237" t="s">
        <v>1340</v>
      </c>
      <c r="D757" s="237" t="s">
        <v>8879</v>
      </c>
      <c r="E757" s="238" t="s">
        <v>1340</v>
      </c>
      <c r="F757" s="242" t="s">
        <v>1405</v>
      </c>
      <c r="G757" s="238" t="s">
        <v>7275</v>
      </c>
      <c r="H757" s="241" t="s">
        <v>879</v>
      </c>
      <c r="I757" s="241" t="s">
        <v>1405</v>
      </c>
    </row>
    <row r="758" spans="1:9">
      <c r="A758" s="236">
        <v>1313</v>
      </c>
      <c r="B758" s="237" t="s">
        <v>8880</v>
      </c>
      <c r="C758" s="237" t="s">
        <v>8881</v>
      </c>
      <c r="D758" s="237" t="s">
        <v>8882</v>
      </c>
      <c r="E758" s="238" t="s">
        <v>1345</v>
      </c>
      <c r="F758" s="242" t="s">
        <v>1405</v>
      </c>
      <c r="G758" s="238" t="s">
        <v>7293</v>
      </c>
      <c r="H758" s="241" t="s">
        <v>879</v>
      </c>
      <c r="I758" s="241" t="s">
        <v>1405</v>
      </c>
    </row>
    <row r="759" spans="1:9">
      <c r="A759" s="236">
        <v>1314</v>
      </c>
      <c r="B759" s="237" t="s">
        <v>8883</v>
      </c>
      <c r="C759" s="237" t="s">
        <v>8884</v>
      </c>
      <c r="D759" s="237" t="s">
        <v>8885</v>
      </c>
      <c r="E759" s="238" t="s">
        <v>1347</v>
      </c>
      <c r="F759" s="242" t="s">
        <v>1405</v>
      </c>
      <c r="G759" s="238" t="s">
        <v>7293</v>
      </c>
      <c r="H759" s="241" t="s">
        <v>879</v>
      </c>
      <c r="I759" s="241" t="s">
        <v>1405</v>
      </c>
    </row>
    <row r="760" spans="1:9">
      <c r="A760" s="236">
        <v>1318</v>
      </c>
      <c r="B760" s="237" t="s">
        <v>1349</v>
      </c>
      <c r="C760" s="237" t="s">
        <v>8886</v>
      </c>
      <c r="D760" s="237" t="s">
        <v>8887</v>
      </c>
      <c r="E760" s="238" t="s">
        <v>1349</v>
      </c>
      <c r="F760" s="242" t="s">
        <v>1405</v>
      </c>
      <c r="G760" s="238" t="s">
        <v>7293</v>
      </c>
      <c r="H760" s="241" t="s">
        <v>879</v>
      </c>
      <c r="I760" s="241" t="s">
        <v>1405</v>
      </c>
    </row>
    <row r="761" spans="1:9" ht="25.5">
      <c r="A761" s="236">
        <v>1320</v>
      </c>
      <c r="B761" s="237" t="s">
        <v>8888</v>
      </c>
      <c r="C761" s="237" t="s">
        <v>8889</v>
      </c>
      <c r="D761" s="237" t="s">
        <v>8890</v>
      </c>
      <c r="E761" s="238" t="s">
        <v>8891</v>
      </c>
      <c r="F761" s="242" t="s">
        <v>1405</v>
      </c>
      <c r="G761" s="238" t="s">
        <v>7295</v>
      </c>
      <c r="H761" s="241" t="s">
        <v>746</v>
      </c>
      <c r="I761" s="241" t="s">
        <v>8892</v>
      </c>
    </row>
    <row r="762" spans="1:9" ht="25.5">
      <c r="A762" s="236">
        <v>1321</v>
      </c>
      <c r="B762" s="237" t="s">
        <v>8893</v>
      </c>
      <c r="C762" s="237" t="s">
        <v>8894</v>
      </c>
      <c r="D762" s="237" t="s">
        <v>8895</v>
      </c>
      <c r="E762" s="238" t="s">
        <v>8896</v>
      </c>
      <c r="F762" s="242" t="s">
        <v>1405</v>
      </c>
      <c r="G762" s="238" t="s">
        <v>7295</v>
      </c>
      <c r="H762" s="241" t="s">
        <v>746</v>
      </c>
      <c r="I762" s="241" t="s">
        <v>8892</v>
      </c>
    </row>
    <row r="763" spans="1:9">
      <c r="A763" s="236">
        <v>1322</v>
      </c>
      <c r="B763" s="237" t="s">
        <v>8897</v>
      </c>
      <c r="C763" s="237" t="s">
        <v>8898</v>
      </c>
      <c r="D763" s="237" t="s">
        <v>8899</v>
      </c>
      <c r="E763" s="238" t="s">
        <v>8900</v>
      </c>
      <c r="F763" s="242" t="s">
        <v>1405</v>
      </c>
      <c r="G763" s="238" t="s">
        <v>7289</v>
      </c>
      <c r="H763" s="241" t="s">
        <v>746</v>
      </c>
      <c r="I763" s="241" t="s">
        <v>1405</v>
      </c>
    </row>
    <row r="764" spans="1:9">
      <c r="A764" s="236">
        <v>1323</v>
      </c>
      <c r="B764" s="237" t="s">
        <v>8901</v>
      </c>
      <c r="C764" s="237" t="s">
        <v>8902</v>
      </c>
      <c r="D764" s="237" t="s">
        <v>8903</v>
      </c>
      <c r="E764" s="238" t="s">
        <v>1357</v>
      </c>
      <c r="F764" s="242" t="s">
        <v>1405</v>
      </c>
      <c r="G764" s="238" t="s">
        <v>7293</v>
      </c>
      <c r="H764" s="241" t="s">
        <v>849</v>
      </c>
      <c r="I764" s="241" t="s">
        <v>1405</v>
      </c>
    </row>
    <row r="765" spans="1:9">
      <c r="A765" s="236">
        <v>1324</v>
      </c>
      <c r="B765" s="237" t="s">
        <v>8904</v>
      </c>
      <c r="C765" s="237" t="s">
        <v>8905</v>
      </c>
      <c r="D765" s="237" t="s">
        <v>8906</v>
      </c>
      <c r="E765" s="238" t="s">
        <v>8907</v>
      </c>
      <c r="F765" s="242" t="s">
        <v>1405</v>
      </c>
      <c r="G765" s="238" t="s">
        <v>7275</v>
      </c>
      <c r="H765" s="241" t="s">
        <v>879</v>
      </c>
      <c r="I765" s="241" t="s">
        <v>1405</v>
      </c>
    </row>
    <row r="766" spans="1:9">
      <c r="A766" s="236">
        <v>1325</v>
      </c>
      <c r="B766" s="237" t="s">
        <v>8908</v>
      </c>
      <c r="C766" s="237" t="s">
        <v>8909</v>
      </c>
      <c r="D766" s="237" t="s">
        <v>8910</v>
      </c>
      <c r="E766" s="238" t="s">
        <v>1363</v>
      </c>
      <c r="F766" s="242" t="s">
        <v>1405</v>
      </c>
      <c r="G766" s="238" t="s">
        <v>7275</v>
      </c>
      <c r="H766" s="241" t="s">
        <v>849</v>
      </c>
      <c r="I766" s="241" t="s">
        <v>1405</v>
      </c>
    </row>
    <row r="767" spans="1:9">
      <c r="A767" s="236">
        <v>1325</v>
      </c>
      <c r="B767" s="237" t="s">
        <v>8908</v>
      </c>
      <c r="C767" s="237" t="s">
        <v>8909</v>
      </c>
      <c r="D767" s="237" t="s">
        <v>8910</v>
      </c>
      <c r="E767" s="238" t="s">
        <v>1363</v>
      </c>
      <c r="F767" s="242" t="s">
        <v>1405</v>
      </c>
      <c r="G767" s="238" t="s">
        <v>7275</v>
      </c>
      <c r="H767" s="241" t="s">
        <v>879</v>
      </c>
      <c r="I767" s="241" t="s">
        <v>1405</v>
      </c>
    </row>
    <row r="768" spans="1:9">
      <c r="A768" s="236">
        <v>1326</v>
      </c>
      <c r="B768" s="237" t="s">
        <v>8911</v>
      </c>
      <c r="C768" s="237" t="s">
        <v>8912</v>
      </c>
      <c r="D768" s="237" t="s">
        <v>8913</v>
      </c>
      <c r="E768" s="238" t="s">
        <v>8914</v>
      </c>
      <c r="F768" s="242" t="s">
        <v>1405</v>
      </c>
      <c r="G768" s="238" t="s">
        <v>7293</v>
      </c>
      <c r="H768" s="241" t="s">
        <v>849</v>
      </c>
      <c r="I768" s="241" t="s">
        <v>1405</v>
      </c>
    </row>
    <row r="769" spans="1:9" ht="25.5">
      <c r="A769" s="236">
        <v>1327</v>
      </c>
      <c r="B769" s="237" t="s">
        <v>8915</v>
      </c>
      <c r="C769" s="237" t="s">
        <v>8916</v>
      </c>
      <c r="D769" s="237" t="s">
        <v>8917</v>
      </c>
      <c r="E769" s="238" t="s">
        <v>8918</v>
      </c>
      <c r="F769" s="242" t="s">
        <v>1405</v>
      </c>
      <c r="G769" s="238" t="s">
        <v>7275</v>
      </c>
      <c r="H769" s="238" t="s">
        <v>8919</v>
      </c>
      <c r="I769" s="240" t="s">
        <v>7553</v>
      </c>
    </row>
    <row r="770" spans="1:9">
      <c r="A770" s="236">
        <v>1328</v>
      </c>
      <c r="B770" s="237" t="s">
        <v>1374</v>
      </c>
      <c r="C770" s="237" t="s">
        <v>8920</v>
      </c>
      <c r="D770" s="237" t="s">
        <v>8921</v>
      </c>
      <c r="E770" s="238" t="s">
        <v>1374</v>
      </c>
      <c r="F770" s="242" t="s">
        <v>1405</v>
      </c>
      <c r="G770" s="238" t="s">
        <v>7275</v>
      </c>
      <c r="H770" s="241" t="s">
        <v>879</v>
      </c>
      <c r="I770" s="241" t="s">
        <v>1405</v>
      </c>
    </row>
    <row r="771" spans="1:9">
      <c r="A771" s="236">
        <v>1330</v>
      </c>
      <c r="B771" s="237" t="s">
        <v>8922</v>
      </c>
      <c r="C771" s="237" t="s">
        <v>8923</v>
      </c>
      <c r="D771" s="237" t="s">
        <v>8924</v>
      </c>
      <c r="E771" s="238" t="s">
        <v>1377</v>
      </c>
      <c r="F771" s="242" t="s">
        <v>1405</v>
      </c>
      <c r="G771" s="238" t="s">
        <v>7293</v>
      </c>
      <c r="H771" s="241" t="s">
        <v>879</v>
      </c>
      <c r="I771" s="241" t="s">
        <v>1405</v>
      </c>
    </row>
    <row r="772" spans="1:9">
      <c r="A772" s="236">
        <v>1331</v>
      </c>
      <c r="B772" s="237" t="s">
        <v>8925</v>
      </c>
      <c r="C772" s="237" t="s">
        <v>8926</v>
      </c>
      <c r="D772" s="237" t="s">
        <v>8927</v>
      </c>
      <c r="E772" s="238" t="s">
        <v>1379</v>
      </c>
      <c r="F772" s="242" t="s">
        <v>1405</v>
      </c>
      <c r="G772" s="238" t="s">
        <v>7275</v>
      </c>
      <c r="H772" s="241" t="s">
        <v>879</v>
      </c>
      <c r="I772" s="241" t="s">
        <v>1405</v>
      </c>
    </row>
    <row r="773" spans="1:9">
      <c r="A773" s="236">
        <v>1332</v>
      </c>
      <c r="B773" s="237" t="s">
        <v>8928</v>
      </c>
      <c r="C773" s="237" t="s">
        <v>8929</v>
      </c>
      <c r="D773" s="237" t="s">
        <v>8930</v>
      </c>
      <c r="E773" s="238" t="s">
        <v>1383</v>
      </c>
      <c r="F773" s="242" t="s">
        <v>1405</v>
      </c>
      <c r="G773" s="238" t="s">
        <v>7275</v>
      </c>
      <c r="H773" s="241" t="s">
        <v>879</v>
      </c>
      <c r="I773" s="241" t="s">
        <v>1405</v>
      </c>
    </row>
    <row r="774" spans="1:9">
      <c r="A774" s="236">
        <v>1333</v>
      </c>
      <c r="B774" s="237" t="s">
        <v>8931</v>
      </c>
      <c r="C774" s="237" t="s">
        <v>8932</v>
      </c>
      <c r="D774" s="237" t="s">
        <v>8933</v>
      </c>
      <c r="E774" s="238" t="s">
        <v>8934</v>
      </c>
      <c r="F774" s="242" t="s">
        <v>1405</v>
      </c>
      <c r="G774" s="238" t="s">
        <v>7293</v>
      </c>
      <c r="H774" s="241" t="s">
        <v>849</v>
      </c>
      <c r="I774" s="241" t="s">
        <v>1405</v>
      </c>
    </row>
    <row r="775" spans="1:9">
      <c r="A775" s="236">
        <v>1334</v>
      </c>
      <c r="B775" s="237" t="s">
        <v>8935</v>
      </c>
      <c r="C775" s="237" t="s">
        <v>8936</v>
      </c>
      <c r="D775" s="237" t="s">
        <v>8937</v>
      </c>
      <c r="E775" s="238" t="s">
        <v>8935</v>
      </c>
      <c r="F775" s="242" t="s">
        <v>1405</v>
      </c>
      <c r="G775" s="238" t="s">
        <v>7275</v>
      </c>
      <c r="H775" s="241" t="s">
        <v>879</v>
      </c>
      <c r="I775" s="241" t="s">
        <v>1405</v>
      </c>
    </row>
    <row r="776" spans="1:9">
      <c r="A776" s="236">
        <v>1334</v>
      </c>
      <c r="B776" s="238" t="s">
        <v>8938</v>
      </c>
      <c r="C776" s="238" t="s">
        <v>8939</v>
      </c>
      <c r="D776" s="238" t="s">
        <v>8940</v>
      </c>
      <c r="E776" s="238" t="s">
        <v>8938</v>
      </c>
      <c r="F776" s="242" t="s">
        <v>1405</v>
      </c>
      <c r="G776" s="238" t="s">
        <v>7275</v>
      </c>
      <c r="H776" s="241" t="s">
        <v>879</v>
      </c>
      <c r="I776" s="241" t="s">
        <v>1405</v>
      </c>
    </row>
    <row r="777" spans="1:9">
      <c r="A777" s="236">
        <v>1336</v>
      </c>
      <c r="B777" s="237" t="s">
        <v>8941</v>
      </c>
      <c r="C777" s="237" t="s">
        <v>8942</v>
      </c>
      <c r="D777" s="237" t="s">
        <v>8943</v>
      </c>
      <c r="E777" s="238" t="s">
        <v>8944</v>
      </c>
      <c r="F777" s="242" t="s">
        <v>1405</v>
      </c>
      <c r="G777" s="238" t="s">
        <v>7289</v>
      </c>
      <c r="H777" s="241" t="s">
        <v>746</v>
      </c>
      <c r="I777" s="241" t="s">
        <v>1405</v>
      </c>
    </row>
    <row r="778" spans="1:9">
      <c r="A778" s="236">
        <v>1337</v>
      </c>
      <c r="B778" s="237" t="s">
        <v>8945</v>
      </c>
      <c r="C778" s="237" t="s">
        <v>8946</v>
      </c>
      <c r="D778" s="237" t="s">
        <v>8947</v>
      </c>
      <c r="E778" s="238" t="s">
        <v>8948</v>
      </c>
      <c r="F778" s="242" t="s">
        <v>1405</v>
      </c>
      <c r="G778" s="238" t="s">
        <v>7289</v>
      </c>
      <c r="H778" s="241" t="s">
        <v>746</v>
      </c>
      <c r="I778" s="241" t="s">
        <v>1405</v>
      </c>
    </row>
    <row r="779" spans="1:9">
      <c r="A779" s="236">
        <v>1338</v>
      </c>
      <c r="B779" s="237" t="s">
        <v>1398</v>
      </c>
      <c r="C779" s="237" t="s">
        <v>8949</v>
      </c>
      <c r="D779" s="237" t="s">
        <v>8950</v>
      </c>
      <c r="E779" s="238" t="s">
        <v>1398</v>
      </c>
      <c r="F779" s="242" t="s">
        <v>1405</v>
      </c>
      <c r="G779" s="238" t="s">
        <v>7293</v>
      </c>
      <c r="H779" s="241" t="s">
        <v>879</v>
      </c>
      <c r="I779" s="241" t="s">
        <v>1405</v>
      </c>
    </row>
    <row r="780" spans="1:9">
      <c r="A780" s="236">
        <v>1339</v>
      </c>
      <c r="B780" s="237" t="s">
        <v>8951</v>
      </c>
      <c r="C780" s="237" t="s">
        <v>8952</v>
      </c>
      <c r="D780" s="237" t="s">
        <v>8953</v>
      </c>
      <c r="E780" s="238" t="s">
        <v>8954</v>
      </c>
      <c r="F780" s="242" t="s">
        <v>1405</v>
      </c>
      <c r="G780" s="238" t="s">
        <v>7293</v>
      </c>
      <c r="H780" s="241" t="s">
        <v>849</v>
      </c>
      <c r="I780" s="241" t="s">
        <v>1405</v>
      </c>
    </row>
    <row r="781" spans="1:9" ht="25.5">
      <c r="A781" s="236">
        <v>1340</v>
      </c>
      <c r="B781" s="237" t="s">
        <v>8955</v>
      </c>
      <c r="C781" s="237" t="s">
        <v>8956</v>
      </c>
      <c r="D781" s="237" t="s">
        <v>8957</v>
      </c>
      <c r="E781" s="238" t="s">
        <v>8958</v>
      </c>
      <c r="F781" s="242" t="s">
        <v>298</v>
      </c>
      <c r="G781" s="237" t="s">
        <v>7296</v>
      </c>
      <c r="H781" s="241" t="s">
        <v>849</v>
      </c>
      <c r="I781" s="241" t="s">
        <v>8959</v>
      </c>
    </row>
    <row r="782" spans="1:9">
      <c r="A782" s="236">
        <v>1341</v>
      </c>
      <c r="B782" s="237" t="s">
        <v>8960</v>
      </c>
      <c r="C782" s="237" t="s">
        <v>8961</v>
      </c>
      <c r="D782" s="237" t="s">
        <v>8962</v>
      </c>
      <c r="E782" s="238" t="s">
        <v>8963</v>
      </c>
      <c r="F782" s="242" t="s">
        <v>1405</v>
      </c>
      <c r="G782" s="238" t="s">
        <v>7293</v>
      </c>
      <c r="H782" s="241" t="s">
        <v>849</v>
      </c>
      <c r="I782" s="241" t="s">
        <v>1405</v>
      </c>
    </row>
    <row r="783" spans="1:9">
      <c r="A783" s="236">
        <v>1343</v>
      </c>
      <c r="B783" s="237" t="s">
        <v>8964</v>
      </c>
      <c r="C783" s="237" t="s">
        <v>8965</v>
      </c>
      <c r="D783" s="237" t="s">
        <v>8966</v>
      </c>
      <c r="E783" s="238" t="s">
        <v>8967</v>
      </c>
      <c r="F783" s="242" t="s">
        <v>1405</v>
      </c>
      <c r="G783" s="238" t="s">
        <v>7293</v>
      </c>
      <c r="H783" s="241" t="s">
        <v>849</v>
      </c>
      <c r="I783" s="241" t="s">
        <v>1405</v>
      </c>
    </row>
    <row r="784" spans="1:9">
      <c r="A784" s="236">
        <v>1344</v>
      </c>
      <c r="B784" s="237" t="s">
        <v>8968</v>
      </c>
      <c r="C784" s="237" t="s">
        <v>8969</v>
      </c>
      <c r="D784" s="237" t="s">
        <v>8970</v>
      </c>
      <c r="E784" s="238" t="s">
        <v>8971</v>
      </c>
      <c r="F784" s="242" t="s">
        <v>1405</v>
      </c>
      <c r="G784" s="238" t="s">
        <v>7289</v>
      </c>
      <c r="H784" s="241" t="s">
        <v>746</v>
      </c>
      <c r="I784" s="241" t="s">
        <v>1405</v>
      </c>
    </row>
    <row r="785" spans="1:9">
      <c r="A785" s="236">
        <v>1345</v>
      </c>
      <c r="B785" s="238" t="s">
        <v>8972</v>
      </c>
      <c r="C785" s="237" t="s">
        <v>8973</v>
      </c>
      <c r="D785" s="237" t="s">
        <v>8974</v>
      </c>
      <c r="E785" s="238" t="s">
        <v>8975</v>
      </c>
      <c r="F785" s="242" t="s">
        <v>1405</v>
      </c>
      <c r="G785" s="238" t="s">
        <v>7275</v>
      </c>
      <c r="H785" s="241" t="s">
        <v>849</v>
      </c>
      <c r="I785" s="241" t="s">
        <v>1405</v>
      </c>
    </row>
    <row r="786" spans="1:9">
      <c r="A786" s="236">
        <v>1345</v>
      </c>
      <c r="B786" s="238" t="s">
        <v>8976</v>
      </c>
      <c r="C786" s="238" t="s">
        <v>8977</v>
      </c>
      <c r="D786" s="238" t="s">
        <v>8978</v>
      </c>
      <c r="E786" s="238" t="s">
        <v>8979</v>
      </c>
      <c r="F786" s="242" t="s">
        <v>1405</v>
      </c>
      <c r="G786" s="238" t="s">
        <v>7275</v>
      </c>
      <c r="H786" s="241" t="s">
        <v>849</v>
      </c>
      <c r="I786" s="241" t="s">
        <v>1405</v>
      </c>
    </row>
    <row r="787" spans="1:9">
      <c r="A787" s="236">
        <v>1346</v>
      </c>
      <c r="B787" s="237" t="s">
        <v>8980</v>
      </c>
      <c r="C787" s="237" t="s">
        <v>8981</v>
      </c>
      <c r="D787" s="237" t="s">
        <v>8982</v>
      </c>
      <c r="E787" s="238" t="s">
        <v>1416</v>
      </c>
      <c r="F787" s="242" t="s">
        <v>1405</v>
      </c>
      <c r="G787" s="238" t="s">
        <v>7293</v>
      </c>
      <c r="H787" s="241" t="s">
        <v>879</v>
      </c>
      <c r="I787" s="241" t="s">
        <v>1405</v>
      </c>
    </row>
    <row r="788" spans="1:9">
      <c r="A788" s="236">
        <v>1347</v>
      </c>
      <c r="B788" s="237" t="s">
        <v>8983</v>
      </c>
      <c r="C788" s="237" t="s">
        <v>8984</v>
      </c>
      <c r="D788" s="237" t="s">
        <v>8985</v>
      </c>
      <c r="E788" s="238" t="s">
        <v>8986</v>
      </c>
      <c r="F788" s="242" t="s">
        <v>1405</v>
      </c>
      <c r="G788" s="238" t="s">
        <v>7289</v>
      </c>
      <c r="H788" s="241" t="s">
        <v>746</v>
      </c>
      <c r="I788" s="241" t="s">
        <v>1405</v>
      </c>
    </row>
    <row r="789" spans="1:9" ht="25.5">
      <c r="A789" s="236">
        <v>1348</v>
      </c>
      <c r="B789" s="237" t="s">
        <v>8987</v>
      </c>
      <c r="C789" s="237" t="s">
        <v>8988</v>
      </c>
      <c r="D789" s="237" t="s">
        <v>8989</v>
      </c>
      <c r="E789" s="238" t="s">
        <v>8990</v>
      </c>
      <c r="F789" s="242" t="s">
        <v>1405</v>
      </c>
      <c r="G789" s="238" t="s">
        <v>7295</v>
      </c>
      <c r="H789" s="241" t="s">
        <v>746</v>
      </c>
      <c r="I789" s="241" t="s">
        <v>8892</v>
      </c>
    </row>
    <row r="790" spans="1:9">
      <c r="A790" s="236">
        <v>1349</v>
      </c>
      <c r="B790" s="237" t="s">
        <v>8991</v>
      </c>
      <c r="C790" s="237" t="s">
        <v>8992</v>
      </c>
      <c r="D790" s="237" t="s">
        <v>8993</v>
      </c>
      <c r="E790" s="238" t="s">
        <v>8994</v>
      </c>
      <c r="F790" s="242" t="s">
        <v>1405</v>
      </c>
      <c r="G790" s="238" t="s">
        <v>7289</v>
      </c>
      <c r="H790" s="241" t="s">
        <v>746</v>
      </c>
      <c r="I790" s="241" t="s">
        <v>1405</v>
      </c>
    </row>
    <row r="791" spans="1:9">
      <c r="A791" s="236">
        <v>1350</v>
      </c>
      <c r="B791" s="237" t="s">
        <v>8995</v>
      </c>
      <c r="C791" s="237" t="s">
        <v>8996</v>
      </c>
      <c r="D791" s="237" t="s">
        <v>8997</v>
      </c>
      <c r="E791" s="238" t="s">
        <v>1426</v>
      </c>
      <c r="F791" s="242" t="s">
        <v>1405</v>
      </c>
      <c r="G791" s="238" t="s">
        <v>7293</v>
      </c>
      <c r="H791" s="241" t="s">
        <v>879</v>
      </c>
      <c r="I791" s="241" t="s">
        <v>1405</v>
      </c>
    </row>
    <row r="792" spans="1:9">
      <c r="A792" s="236">
        <v>1352</v>
      </c>
      <c r="B792" s="237" t="s">
        <v>8998</v>
      </c>
      <c r="C792" s="237" t="s">
        <v>8999</v>
      </c>
      <c r="D792" s="237" t="s">
        <v>9000</v>
      </c>
      <c r="E792" s="238" t="s">
        <v>9001</v>
      </c>
      <c r="F792" s="242" t="s">
        <v>1405</v>
      </c>
      <c r="G792" s="238" t="s">
        <v>7293</v>
      </c>
      <c r="H792" s="241" t="s">
        <v>849</v>
      </c>
      <c r="I792" s="241" t="s">
        <v>1405</v>
      </c>
    </row>
    <row r="793" spans="1:9" ht="25.5">
      <c r="A793" s="236">
        <v>1353</v>
      </c>
      <c r="B793" s="237" t="s">
        <v>9002</v>
      </c>
      <c r="C793" s="237" t="s">
        <v>9003</v>
      </c>
      <c r="D793" s="237" t="s">
        <v>9004</v>
      </c>
      <c r="E793" s="238" t="s">
        <v>9005</v>
      </c>
      <c r="F793" s="242" t="s">
        <v>1405</v>
      </c>
      <c r="G793" s="238" t="s">
        <v>7275</v>
      </c>
      <c r="H793" s="241" t="s">
        <v>879</v>
      </c>
      <c r="I793" s="241" t="s">
        <v>1405</v>
      </c>
    </row>
    <row r="794" spans="1:9" ht="25.5">
      <c r="A794" s="236">
        <v>1353</v>
      </c>
      <c r="B794" s="238" t="s">
        <v>9006</v>
      </c>
      <c r="C794" s="238" t="s">
        <v>9007</v>
      </c>
      <c r="D794" s="238" t="s">
        <v>9008</v>
      </c>
      <c r="E794" s="238" t="s">
        <v>9009</v>
      </c>
      <c r="F794" s="242" t="s">
        <v>1405</v>
      </c>
      <c r="G794" s="238" t="s">
        <v>7275</v>
      </c>
      <c r="H794" s="241" t="s">
        <v>879</v>
      </c>
      <c r="I794" s="241" t="s">
        <v>1405</v>
      </c>
    </row>
    <row r="795" spans="1:9">
      <c r="A795" s="236">
        <v>1354</v>
      </c>
      <c r="B795" s="237" t="s">
        <v>9010</v>
      </c>
      <c r="C795" s="237" t="s">
        <v>9011</v>
      </c>
      <c r="D795" s="237" t="s">
        <v>9012</v>
      </c>
      <c r="E795" s="238" t="s">
        <v>9013</v>
      </c>
      <c r="F795" s="242" t="s">
        <v>1405</v>
      </c>
      <c r="G795" s="238" t="s">
        <v>7289</v>
      </c>
      <c r="H795" s="241" t="s">
        <v>746</v>
      </c>
      <c r="I795" s="241" t="s">
        <v>1405</v>
      </c>
    </row>
    <row r="796" spans="1:9">
      <c r="A796" s="236">
        <v>1355</v>
      </c>
      <c r="B796" s="237" t="s">
        <v>9014</v>
      </c>
      <c r="C796" s="237" t="s">
        <v>9015</v>
      </c>
      <c r="D796" s="237" t="s">
        <v>9016</v>
      </c>
      <c r="E796" s="238" t="s">
        <v>9017</v>
      </c>
      <c r="F796" s="242" t="s">
        <v>1405</v>
      </c>
      <c r="G796" s="238" t="s">
        <v>7289</v>
      </c>
      <c r="H796" s="241" t="s">
        <v>746</v>
      </c>
      <c r="I796" s="241" t="s">
        <v>1405</v>
      </c>
    </row>
    <row r="797" spans="1:9">
      <c r="A797" s="236">
        <v>1356</v>
      </c>
      <c r="B797" s="237" t="s">
        <v>9018</v>
      </c>
      <c r="C797" s="237" t="s">
        <v>9019</v>
      </c>
      <c r="D797" s="237" t="s">
        <v>9020</v>
      </c>
      <c r="E797" s="238" t="s">
        <v>9021</v>
      </c>
      <c r="F797" s="242" t="s">
        <v>1405</v>
      </c>
      <c r="G797" s="238" t="s">
        <v>7289</v>
      </c>
      <c r="H797" s="241" t="s">
        <v>746</v>
      </c>
      <c r="I797" s="241" t="s">
        <v>1405</v>
      </c>
    </row>
    <row r="798" spans="1:9">
      <c r="A798" s="236">
        <v>1357</v>
      </c>
      <c r="B798" s="237" t="s">
        <v>9022</v>
      </c>
      <c r="C798" s="237" t="s">
        <v>9023</v>
      </c>
      <c r="D798" s="237" t="s">
        <v>9024</v>
      </c>
      <c r="E798" s="238" t="s">
        <v>9025</v>
      </c>
      <c r="F798" s="242" t="s">
        <v>1405</v>
      </c>
      <c r="G798" s="238" t="s">
        <v>7289</v>
      </c>
      <c r="H798" s="241" t="s">
        <v>746</v>
      </c>
      <c r="I798" s="241" t="s">
        <v>1405</v>
      </c>
    </row>
    <row r="799" spans="1:9">
      <c r="A799" s="236">
        <v>1358</v>
      </c>
      <c r="B799" s="237" t="s">
        <v>9026</v>
      </c>
      <c r="C799" s="237" t="s">
        <v>9027</v>
      </c>
      <c r="D799" s="237" t="s">
        <v>9028</v>
      </c>
      <c r="E799" s="238" t="s">
        <v>9029</v>
      </c>
      <c r="F799" s="242" t="s">
        <v>1405</v>
      </c>
      <c r="G799" s="238" t="s">
        <v>7293</v>
      </c>
      <c r="H799" s="241" t="s">
        <v>849</v>
      </c>
      <c r="I799" s="241" t="s">
        <v>1405</v>
      </c>
    </row>
    <row r="800" spans="1:9" ht="25.5">
      <c r="A800" s="236">
        <v>1360</v>
      </c>
      <c r="B800" s="237" t="s">
        <v>9030</v>
      </c>
      <c r="C800" s="237" t="s">
        <v>9031</v>
      </c>
      <c r="D800" s="237" t="s">
        <v>9032</v>
      </c>
      <c r="E800" s="238" t="s">
        <v>1445</v>
      </c>
      <c r="F800" s="242" t="s">
        <v>298</v>
      </c>
      <c r="G800" s="238" t="s">
        <v>7298</v>
      </c>
      <c r="H800" s="241" t="s">
        <v>746</v>
      </c>
      <c r="I800" s="241" t="s">
        <v>9033</v>
      </c>
    </row>
    <row r="801" spans="1:9">
      <c r="A801" s="236">
        <v>1361</v>
      </c>
      <c r="B801" s="237" t="s">
        <v>9034</v>
      </c>
      <c r="C801" s="237" t="s">
        <v>9035</v>
      </c>
      <c r="D801" s="237" t="s">
        <v>9036</v>
      </c>
      <c r="E801" s="238" t="s">
        <v>9037</v>
      </c>
      <c r="F801" s="242" t="s">
        <v>1579</v>
      </c>
      <c r="G801" s="238" t="s">
        <v>7246</v>
      </c>
      <c r="H801" s="241" t="s">
        <v>849</v>
      </c>
      <c r="I801" s="241" t="s">
        <v>1579</v>
      </c>
    </row>
    <row r="802" spans="1:9">
      <c r="A802" s="236">
        <v>1361</v>
      </c>
      <c r="B802" s="237" t="s">
        <v>9034</v>
      </c>
      <c r="C802" s="237" t="s">
        <v>9035</v>
      </c>
      <c r="D802" s="237" t="s">
        <v>9036</v>
      </c>
      <c r="E802" s="238" t="s">
        <v>9037</v>
      </c>
      <c r="F802" s="242" t="s">
        <v>1579</v>
      </c>
      <c r="G802" s="238" t="s">
        <v>7246</v>
      </c>
      <c r="H802" s="241" t="s">
        <v>849</v>
      </c>
      <c r="I802" s="241" t="s">
        <v>1579</v>
      </c>
    </row>
    <row r="803" spans="1:9">
      <c r="A803" s="236">
        <v>1361</v>
      </c>
      <c r="B803" s="237" t="s">
        <v>9034</v>
      </c>
      <c r="C803" s="237" t="s">
        <v>9035</v>
      </c>
      <c r="D803" s="237" t="s">
        <v>9036</v>
      </c>
      <c r="E803" s="238" t="s">
        <v>9037</v>
      </c>
      <c r="F803" s="242" t="s">
        <v>1579</v>
      </c>
      <c r="G803" s="238" t="s">
        <v>7246</v>
      </c>
      <c r="H803" s="241" t="s">
        <v>879</v>
      </c>
      <c r="I803" s="241" t="s">
        <v>1579</v>
      </c>
    </row>
    <row r="804" spans="1:9">
      <c r="A804" s="236">
        <v>1361</v>
      </c>
      <c r="B804" s="237" t="s">
        <v>9034</v>
      </c>
      <c r="C804" s="237" t="s">
        <v>9035</v>
      </c>
      <c r="D804" s="237" t="s">
        <v>9036</v>
      </c>
      <c r="E804" s="238" t="s">
        <v>9037</v>
      </c>
      <c r="F804" s="242" t="s">
        <v>1579</v>
      </c>
      <c r="G804" s="238" t="s">
        <v>7246</v>
      </c>
      <c r="H804" s="241" t="s">
        <v>879</v>
      </c>
      <c r="I804" s="241" t="s">
        <v>1579</v>
      </c>
    </row>
    <row r="805" spans="1:9">
      <c r="A805" s="236">
        <v>1362</v>
      </c>
      <c r="B805" s="237" t="s">
        <v>9038</v>
      </c>
      <c r="C805" s="237" t="s">
        <v>9039</v>
      </c>
      <c r="D805" s="237" t="s">
        <v>9040</v>
      </c>
      <c r="E805" s="238" t="s">
        <v>9041</v>
      </c>
      <c r="F805" s="242" t="s">
        <v>1579</v>
      </c>
      <c r="G805" s="238" t="s">
        <v>7246</v>
      </c>
      <c r="H805" s="241" t="s">
        <v>879</v>
      </c>
      <c r="I805" s="241" t="s">
        <v>1579</v>
      </c>
    </row>
    <row r="806" spans="1:9">
      <c r="A806" s="236">
        <v>1363</v>
      </c>
      <c r="B806" s="237" t="s">
        <v>1454</v>
      </c>
      <c r="C806" s="237" t="s">
        <v>1454</v>
      </c>
      <c r="D806" s="237" t="s">
        <v>9042</v>
      </c>
      <c r="E806" s="238" t="s">
        <v>1454</v>
      </c>
      <c r="F806" s="242" t="s">
        <v>1579</v>
      </c>
      <c r="G806" s="238" t="s">
        <v>7246</v>
      </c>
      <c r="H806" s="241" t="s">
        <v>879</v>
      </c>
      <c r="I806" s="241" t="s">
        <v>1579</v>
      </c>
    </row>
    <row r="807" spans="1:9">
      <c r="A807" s="236">
        <v>1364</v>
      </c>
      <c r="B807" s="238" t="s">
        <v>9043</v>
      </c>
      <c r="C807" s="237" t="s">
        <v>9044</v>
      </c>
      <c r="D807" s="237" t="s">
        <v>9045</v>
      </c>
      <c r="E807" s="238" t="s">
        <v>1458</v>
      </c>
      <c r="F807" s="242" t="s">
        <v>1579</v>
      </c>
      <c r="G807" s="238" t="s">
        <v>7246</v>
      </c>
      <c r="H807" s="241" t="s">
        <v>879</v>
      </c>
      <c r="I807" s="241" t="s">
        <v>1579</v>
      </c>
    </row>
    <row r="808" spans="1:9">
      <c r="A808" s="236">
        <v>1365</v>
      </c>
      <c r="B808" s="237" t="s">
        <v>9046</v>
      </c>
      <c r="C808" s="237" t="s">
        <v>9047</v>
      </c>
      <c r="D808" s="237" t="s">
        <v>9048</v>
      </c>
      <c r="E808" s="238" t="s">
        <v>1462</v>
      </c>
      <c r="F808" s="242" t="s">
        <v>1579</v>
      </c>
      <c r="G808" s="238" t="s">
        <v>7246</v>
      </c>
      <c r="H808" s="241" t="s">
        <v>879</v>
      </c>
      <c r="I808" s="241" t="s">
        <v>1579</v>
      </c>
    </row>
    <row r="809" spans="1:9">
      <c r="A809" s="236">
        <v>1369</v>
      </c>
      <c r="B809" s="237" t="s">
        <v>9049</v>
      </c>
      <c r="C809" s="237" t="s">
        <v>9050</v>
      </c>
      <c r="D809" s="237" t="s">
        <v>9051</v>
      </c>
      <c r="E809" s="238" t="s">
        <v>1464</v>
      </c>
      <c r="F809" s="242" t="s">
        <v>1579</v>
      </c>
      <c r="G809" s="238" t="s">
        <v>7246</v>
      </c>
      <c r="H809" s="241" t="s">
        <v>849</v>
      </c>
      <c r="I809" s="241" t="s">
        <v>1579</v>
      </c>
    </row>
    <row r="810" spans="1:9" ht="25.5">
      <c r="A810" s="236">
        <v>1372</v>
      </c>
      <c r="B810" s="237" t="s">
        <v>9052</v>
      </c>
      <c r="C810" s="237" t="s">
        <v>9053</v>
      </c>
      <c r="D810" s="237" t="s">
        <v>9054</v>
      </c>
      <c r="E810" s="238" t="s">
        <v>9055</v>
      </c>
      <c r="F810" s="242" t="s">
        <v>1579</v>
      </c>
      <c r="G810" s="238" t="s">
        <v>7246</v>
      </c>
      <c r="H810" s="238" t="s">
        <v>8919</v>
      </c>
      <c r="I810" s="240" t="s">
        <v>7553</v>
      </c>
    </row>
    <row r="811" spans="1:9" ht="25.5">
      <c r="A811" s="236">
        <v>1372</v>
      </c>
      <c r="B811" s="237" t="s">
        <v>9056</v>
      </c>
      <c r="C811" s="237" t="s">
        <v>9057</v>
      </c>
      <c r="D811" s="237" t="s">
        <v>9058</v>
      </c>
      <c r="E811" s="238" t="s">
        <v>9059</v>
      </c>
      <c r="F811" s="242" t="s">
        <v>1579</v>
      </c>
      <c r="G811" s="238" t="s">
        <v>7246</v>
      </c>
      <c r="H811" s="238" t="s">
        <v>8919</v>
      </c>
      <c r="I811" s="240" t="s">
        <v>7553</v>
      </c>
    </row>
    <row r="812" spans="1:9" ht="25.5">
      <c r="A812" s="236">
        <v>1372</v>
      </c>
      <c r="B812" s="238" t="s">
        <v>9060</v>
      </c>
      <c r="C812" s="238" t="s">
        <v>9061</v>
      </c>
      <c r="D812" s="238" t="s">
        <v>9062</v>
      </c>
      <c r="E812" s="238" t="s">
        <v>9063</v>
      </c>
      <c r="F812" s="242" t="s">
        <v>1579</v>
      </c>
      <c r="G812" s="238" t="s">
        <v>7246</v>
      </c>
      <c r="H812" s="238" t="s">
        <v>8919</v>
      </c>
      <c r="I812" s="240" t="s">
        <v>7553</v>
      </c>
    </row>
    <row r="813" spans="1:9" ht="25.5">
      <c r="A813" s="236">
        <v>1372</v>
      </c>
      <c r="B813" s="238" t="s">
        <v>9064</v>
      </c>
      <c r="C813" s="238" t="s">
        <v>9065</v>
      </c>
      <c r="D813" s="238" t="s">
        <v>9066</v>
      </c>
      <c r="E813" s="238" t="s">
        <v>9067</v>
      </c>
      <c r="F813" s="242" t="s">
        <v>1579</v>
      </c>
      <c r="G813" s="238" t="s">
        <v>7246</v>
      </c>
      <c r="H813" s="238" t="s">
        <v>8919</v>
      </c>
      <c r="I813" s="240" t="s">
        <v>7553</v>
      </c>
    </row>
    <row r="814" spans="1:9">
      <c r="A814" s="236">
        <v>1373</v>
      </c>
      <c r="B814" s="237" t="s">
        <v>9068</v>
      </c>
      <c r="C814" s="237" t="s">
        <v>9069</v>
      </c>
      <c r="D814" s="237" t="s">
        <v>9070</v>
      </c>
      <c r="E814" s="238" t="s">
        <v>9071</v>
      </c>
      <c r="F814" s="242" t="s">
        <v>1579</v>
      </c>
      <c r="G814" s="238" t="s">
        <v>7246</v>
      </c>
      <c r="H814" s="241" t="s">
        <v>879</v>
      </c>
      <c r="I814" s="241" t="s">
        <v>1579</v>
      </c>
    </row>
    <row r="815" spans="1:9">
      <c r="A815" s="236">
        <v>1373</v>
      </c>
      <c r="B815" s="237" t="s">
        <v>9072</v>
      </c>
      <c r="C815" s="237" t="s">
        <v>9073</v>
      </c>
      <c r="D815" s="237" t="s">
        <v>9074</v>
      </c>
      <c r="E815" s="238" t="s">
        <v>9075</v>
      </c>
      <c r="F815" s="242" t="s">
        <v>1579</v>
      </c>
      <c r="G815" s="238" t="s">
        <v>7246</v>
      </c>
      <c r="H815" s="241" t="s">
        <v>879</v>
      </c>
      <c r="I815" s="241" t="s">
        <v>1579</v>
      </c>
    </row>
    <row r="816" spans="1:9">
      <c r="A816" s="236">
        <v>1373</v>
      </c>
      <c r="B816" s="237" t="s">
        <v>9076</v>
      </c>
      <c r="C816" s="237" t="s">
        <v>9077</v>
      </c>
      <c r="D816" s="237" t="s">
        <v>9078</v>
      </c>
      <c r="E816" s="238" t="s">
        <v>9079</v>
      </c>
      <c r="F816" s="242" t="s">
        <v>1579</v>
      </c>
      <c r="G816" s="238" t="s">
        <v>7246</v>
      </c>
      <c r="H816" s="241" t="s">
        <v>879</v>
      </c>
      <c r="I816" s="241" t="s">
        <v>1579</v>
      </c>
    </row>
    <row r="817" spans="1:9">
      <c r="A817" s="236">
        <v>1373</v>
      </c>
      <c r="B817" s="238" t="s">
        <v>9080</v>
      </c>
      <c r="C817" s="238" t="s">
        <v>9081</v>
      </c>
      <c r="D817" s="238" t="s">
        <v>9082</v>
      </c>
      <c r="E817" s="238" t="s">
        <v>9083</v>
      </c>
      <c r="F817" s="242" t="s">
        <v>1579</v>
      </c>
      <c r="G817" s="238" t="s">
        <v>7246</v>
      </c>
      <c r="H817" s="241" t="s">
        <v>879</v>
      </c>
      <c r="I817" s="241" t="s">
        <v>1579</v>
      </c>
    </row>
    <row r="818" spans="1:9">
      <c r="A818" s="236">
        <v>1373</v>
      </c>
      <c r="B818" s="238" t="s">
        <v>9084</v>
      </c>
      <c r="C818" s="238" t="s">
        <v>9085</v>
      </c>
      <c r="D818" s="238" t="s">
        <v>9086</v>
      </c>
      <c r="E818" s="238" t="s">
        <v>9087</v>
      </c>
      <c r="F818" s="242" t="s">
        <v>1579</v>
      </c>
      <c r="G818" s="238" t="s">
        <v>7246</v>
      </c>
      <c r="H818" s="241" t="s">
        <v>879</v>
      </c>
      <c r="I818" s="241" t="s">
        <v>1579</v>
      </c>
    </row>
    <row r="819" spans="1:9">
      <c r="A819" s="236">
        <v>1373</v>
      </c>
      <c r="B819" s="238" t="s">
        <v>9088</v>
      </c>
      <c r="C819" s="238" t="s">
        <v>9089</v>
      </c>
      <c r="D819" s="238" t="s">
        <v>9090</v>
      </c>
      <c r="E819" s="238" t="s">
        <v>9091</v>
      </c>
      <c r="F819" s="242" t="s">
        <v>1579</v>
      </c>
      <c r="G819" s="238" t="s">
        <v>7246</v>
      </c>
      <c r="H819" s="241" t="s">
        <v>879</v>
      </c>
      <c r="I819" s="241" t="s">
        <v>1579</v>
      </c>
    </row>
    <row r="820" spans="1:9" ht="25.5">
      <c r="A820" s="236">
        <v>1374</v>
      </c>
      <c r="B820" s="237" t="s">
        <v>9092</v>
      </c>
      <c r="C820" s="237" t="s">
        <v>9093</v>
      </c>
      <c r="D820" s="237" t="s">
        <v>9094</v>
      </c>
      <c r="E820" s="238" t="s">
        <v>7299</v>
      </c>
      <c r="F820" s="242" t="s">
        <v>1579</v>
      </c>
      <c r="G820" s="238" t="s">
        <v>7246</v>
      </c>
      <c r="H820" s="241" t="s">
        <v>849</v>
      </c>
      <c r="I820" s="241" t="s">
        <v>1579</v>
      </c>
    </row>
    <row r="821" spans="1:9">
      <c r="A821" s="236">
        <v>1376</v>
      </c>
      <c r="B821" s="237" t="s">
        <v>9095</v>
      </c>
      <c r="C821" s="237" t="s">
        <v>9096</v>
      </c>
      <c r="D821" s="237" t="s">
        <v>9097</v>
      </c>
      <c r="E821" s="238" t="s">
        <v>9098</v>
      </c>
      <c r="F821" s="242" t="s">
        <v>1579</v>
      </c>
      <c r="G821" s="238" t="s">
        <v>7300</v>
      </c>
      <c r="H821" s="241" t="s">
        <v>879</v>
      </c>
      <c r="I821" s="241" t="s">
        <v>1579</v>
      </c>
    </row>
    <row r="822" spans="1:9">
      <c r="A822" s="236">
        <v>1376</v>
      </c>
      <c r="B822" s="238" t="s">
        <v>9099</v>
      </c>
      <c r="C822" s="238" t="s">
        <v>9100</v>
      </c>
      <c r="D822" s="238" t="s">
        <v>9101</v>
      </c>
      <c r="E822" s="238" t="s">
        <v>9102</v>
      </c>
      <c r="F822" s="242" t="s">
        <v>1579</v>
      </c>
      <c r="G822" s="238" t="s">
        <v>7300</v>
      </c>
      <c r="H822" s="241" t="s">
        <v>879</v>
      </c>
      <c r="I822" s="241" t="s">
        <v>1579</v>
      </c>
    </row>
    <row r="823" spans="1:9">
      <c r="A823" s="236">
        <v>1378</v>
      </c>
      <c r="B823" s="237" t="s">
        <v>9103</v>
      </c>
      <c r="C823" s="237" t="s">
        <v>9104</v>
      </c>
      <c r="D823" s="237" t="s">
        <v>9105</v>
      </c>
      <c r="E823" s="238" t="s">
        <v>9106</v>
      </c>
      <c r="F823" s="242" t="s">
        <v>1579</v>
      </c>
      <c r="G823" s="238" t="s">
        <v>7300</v>
      </c>
      <c r="H823" s="241" t="s">
        <v>849</v>
      </c>
      <c r="I823" s="241" t="s">
        <v>1579</v>
      </c>
    </row>
    <row r="824" spans="1:9">
      <c r="A824" s="236">
        <v>1379</v>
      </c>
      <c r="B824" s="237" t="s">
        <v>9107</v>
      </c>
      <c r="C824" s="237" t="s">
        <v>9108</v>
      </c>
      <c r="D824" s="237" t="s">
        <v>9109</v>
      </c>
      <c r="E824" s="238" t="s">
        <v>9110</v>
      </c>
      <c r="F824" s="242" t="s">
        <v>1579</v>
      </c>
      <c r="G824" s="238" t="s">
        <v>7246</v>
      </c>
      <c r="H824" s="241" t="s">
        <v>879</v>
      </c>
      <c r="I824" s="241" t="s">
        <v>1579</v>
      </c>
    </row>
    <row r="825" spans="1:9" ht="25.5">
      <c r="A825" s="236">
        <v>1380</v>
      </c>
      <c r="B825" s="237" t="s">
        <v>1486</v>
      </c>
      <c r="C825" s="237" t="s">
        <v>9111</v>
      </c>
      <c r="D825" s="237" t="s">
        <v>9111</v>
      </c>
      <c r="E825" s="238" t="s">
        <v>1486</v>
      </c>
      <c r="F825" s="242" t="s">
        <v>1579</v>
      </c>
      <c r="G825" s="238" t="s">
        <v>7301</v>
      </c>
      <c r="H825" s="241" t="s">
        <v>746</v>
      </c>
      <c r="I825" s="241" t="s">
        <v>9112</v>
      </c>
    </row>
    <row r="826" spans="1:9" ht="25.5">
      <c r="A826" s="236">
        <v>1381</v>
      </c>
      <c r="B826" s="237" t="s">
        <v>9113</v>
      </c>
      <c r="C826" s="237" t="s">
        <v>9114</v>
      </c>
      <c r="D826" s="237" t="s">
        <v>9115</v>
      </c>
      <c r="E826" s="238" t="s">
        <v>9116</v>
      </c>
      <c r="F826" s="242" t="s">
        <v>1579</v>
      </c>
      <c r="G826" s="238" t="s">
        <v>7301</v>
      </c>
      <c r="H826" s="241" t="s">
        <v>746</v>
      </c>
      <c r="I826" s="241" t="s">
        <v>9112</v>
      </c>
    </row>
    <row r="827" spans="1:9" ht="25.5">
      <c r="A827" s="236">
        <v>1381</v>
      </c>
      <c r="B827" s="237" t="s">
        <v>9117</v>
      </c>
      <c r="C827" s="237" t="s">
        <v>9118</v>
      </c>
      <c r="D827" s="237" t="s">
        <v>9119</v>
      </c>
      <c r="E827" s="238" t="s">
        <v>9120</v>
      </c>
      <c r="F827" s="242" t="s">
        <v>1579</v>
      </c>
      <c r="G827" s="238" t="s">
        <v>7301</v>
      </c>
      <c r="H827" s="241" t="s">
        <v>746</v>
      </c>
      <c r="I827" s="241" t="s">
        <v>9112</v>
      </c>
    </row>
    <row r="828" spans="1:9" ht="25.5">
      <c r="A828" s="236">
        <v>1381</v>
      </c>
      <c r="B828" s="237" t="s">
        <v>9121</v>
      </c>
      <c r="C828" s="237" t="s">
        <v>9122</v>
      </c>
      <c r="D828" s="237" t="s">
        <v>9123</v>
      </c>
      <c r="E828" s="238" t="s">
        <v>9124</v>
      </c>
      <c r="F828" s="242" t="s">
        <v>1579</v>
      </c>
      <c r="G828" s="238" t="s">
        <v>7301</v>
      </c>
      <c r="H828" s="241" t="s">
        <v>746</v>
      </c>
      <c r="I828" s="241" t="s">
        <v>9112</v>
      </c>
    </row>
    <row r="829" spans="1:9" ht="25.5">
      <c r="A829" s="236">
        <v>1381</v>
      </c>
      <c r="B829" s="237" t="s">
        <v>9125</v>
      </c>
      <c r="C829" s="237" t="s">
        <v>9126</v>
      </c>
      <c r="D829" s="237" t="s">
        <v>9127</v>
      </c>
      <c r="E829" s="238" t="s">
        <v>9128</v>
      </c>
      <c r="F829" s="242" t="s">
        <v>1579</v>
      </c>
      <c r="G829" s="238" t="s">
        <v>7304</v>
      </c>
      <c r="H829" s="241" t="s">
        <v>746</v>
      </c>
      <c r="I829" s="241" t="s">
        <v>9112</v>
      </c>
    </row>
    <row r="830" spans="1:9" ht="25.5">
      <c r="A830" s="236">
        <v>1381</v>
      </c>
      <c r="B830" s="237" t="s">
        <v>9129</v>
      </c>
      <c r="C830" s="237" t="s">
        <v>9130</v>
      </c>
      <c r="D830" s="237" t="s">
        <v>9131</v>
      </c>
      <c r="E830" s="238" t="s">
        <v>9132</v>
      </c>
      <c r="F830" s="242" t="s">
        <v>1579</v>
      </c>
      <c r="G830" s="238" t="s">
        <v>7301</v>
      </c>
      <c r="H830" s="241" t="s">
        <v>746</v>
      </c>
      <c r="I830" s="241" t="s">
        <v>9112</v>
      </c>
    </row>
    <row r="831" spans="1:9" ht="25.5">
      <c r="A831" s="236">
        <v>1381</v>
      </c>
      <c r="B831" s="237" t="s">
        <v>9133</v>
      </c>
      <c r="C831" s="237" t="s">
        <v>9134</v>
      </c>
      <c r="D831" s="237" t="s">
        <v>9135</v>
      </c>
      <c r="E831" s="238" t="s">
        <v>9136</v>
      </c>
      <c r="F831" s="242" t="s">
        <v>1579</v>
      </c>
      <c r="G831" s="238" t="s">
        <v>7301</v>
      </c>
      <c r="H831" s="241" t="s">
        <v>746</v>
      </c>
      <c r="I831" s="241" t="s">
        <v>9112</v>
      </c>
    </row>
    <row r="832" spans="1:9">
      <c r="A832" s="236">
        <v>1382</v>
      </c>
      <c r="B832" s="237" t="s">
        <v>9137</v>
      </c>
      <c r="C832" s="237" t="s">
        <v>9138</v>
      </c>
      <c r="D832" s="237" t="s">
        <v>9139</v>
      </c>
      <c r="E832" s="238" t="s">
        <v>9140</v>
      </c>
      <c r="F832" s="242" t="s">
        <v>1579</v>
      </c>
      <c r="G832" s="238" t="s">
        <v>7300</v>
      </c>
      <c r="H832" s="241" t="s">
        <v>849</v>
      </c>
      <c r="I832" s="241" t="s">
        <v>1579</v>
      </c>
    </row>
    <row r="833" spans="1:9">
      <c r="A833" s="236">
        <v>1382</v>
      </c>
      <c r="B833" s="238" t="s">
        <v>9141</v>
      </c>
      <c r="C833" s="238" t="s">
        <v>9142</v>
      </c>
      <c r="D833" s="238" t="s">
        <v>9143</v>
      </c>
      <c r="E833" s="238" t="s">
        <v>9144</v>
      </c>
      <c r="F833" s="242" t="s">
        <v>1579</v>
      </c>
      <c r="G833" s="238" t="s">
        <v>7300</v>
      </c>
      <c r="H833" s="241" t="s">
        <v>849</v>
      </c>
      <c r="I833" s="241" t="s">
        <v>1579</v>
      </c>
    </row>
    <row r="834" spans="1:9">
      <c r="A834" s="236">
        <v>1383</v>
      </c>
      <c r="B834" s="237" t="s">
        <v>9145</v>
      </c>
      <c r="C834" s="237" t="s">
        <v>9146</v>
      </c>
      <c r="D834" s="237" t="s">
        <v>9147</v>
      </c>
      <c r="E834" s="238" t="s">
        <v>9148</v>
      </c>
      <c r="F834" s="242" t="s">
        <v>1579</v>
      </c>
      <c r="G834" s="238" t="s">
        <v>7300</v>
      </c>
      <c r="H834" s="241" t="s">
        <v>746</v>
      </c>
      <c r="I834" s="241" t="s">
        <v>1579</v>
      </c>
    </row>
    <row r="835" spans="1:9">
      <c r="A835" s="236">
        <v>1383</v>
      </c>
      <c r="B835" s="238" t="s">
        <v>9149</v>
      </c>
      <c r="C835" s="238" t="s">
        <v>9150</v>
      </c>
      <c r="D835" s="238" t="s">
        <v>9151</v>
      </c>
      <c r="E835" s="238" t="s">
        <v>9152</v>
      </c>
      <c r="F835" s="242" t="s">
        <v>1579</v>
      </c>
      <c r="G835" s="238" t="s">
        <v>7300</v>
      </c>
      <c r="H835" s="241" t="s">
        <v>746</v>
      </c>
      <c r="I835" s="241" t="s">
        <v>1579</v>
      </c>
    </row>
    <row r="836" spans="1:9">
      <c r="A836" s="236">
        <v>1384</v>
      </c>
      <c r="B836" s="237" t="s">
        <v>9153</v>
      </c>
      <c r="C836" s="237" t="s">
        <v>9154</v>
      </c>
      <c r="D836" s="237" t="s">
        <v>9155</v>
      </c>
      <c r="E836" s="238" t="s">
        <v>1498</v>
      </c>
      <c r="F836" s="242" t="s">
        <v>1579</v>
      </c>
      <c r="G836" s="238" t="s">
        <v>7300</v>
      </c>
      <c r="H836" s="241" t="s">
        <v>849</v>
      </c>
      <c r="I836" s="241" t="s">
        <v>1579</v>
      </c>
    </row>
    <row r="837" spans="1:9">
      <c r="A837" s="236">
        <v>1385</v>
      </c>
      <c r="B837" s="237" t="s">
        <v>9156</v>
      </c>
      <c r="C837" s="237" t="s">
        <v>9157</v>
      </c>
      <c r="D837" s="237" t="s">
        <v>9158</v>
      </c>
      <c r="E837" s="238" t="s">
        <v>9159</v>
      </c>
      <c r="F837" s="242" t="s">
        <v>1579</v>
      </c>
      <c r="G837" s="238" t="s">
        <v>7300</v>
      </c>
      <c r="H837" s="241" t="s">
        <v>849</v>
      </c>
      <c r="I837" s="241" t="s">
        <v>1579</v>
      </c>
    </row>
    <row r="838" spans="1:9">
      <c r="A838" s="236">
        <v>1385</v>
      </c>
      <c r="B838" s="238" t="s">
        <v>9160</v>
      </c>
      <c r="C838" s="238" t="s">
        <v>9161</v>
      </c>
      <c r="D838" s="238" t="s">
        <v>9162</v>
      </c>
      <c r="E838" s="238" t="s">
        <v>9163</v>
      </c>
      <c r="F838" s="242" t="s">
        <v>1579</v>
      </c>
      <c r="G838" s="238" t="s">
        <v>7300</v>
      </c>
      <c r="H838" s="241" t="s">
        <v>849</v>
      </c>
      <c r="I838" s="241" t="s">
        <v>1579</v>
      </c>
    </row>
    <row r="839" spans="1:9">
      <c r="A839" s="236">
        <v>1386</v>
      </c>
      <c r="B839" s="237" t="s">
        <v>9164</v>
      </c>
      <c r="C839" s="237" t="s">
        <v>9165</v>
      </c>
      <c r="D839" s="237" t="s">
        <v>9166</v>
      </c>
      <c r="E839" s="238" t="s">
        <v>9167</v>
      </c>
      <c r="F839" s="242" t="s">
        <v>1579</v>
      </c>
      <c r="G839" s="238" t="s">
        <v>7246</v>
      </c>
      <c r="H839" s="241" t="s">
        <v>879</v>
      </c>
      <c r="I839" s="241" t="s">
        <v>1579</v>
      </c>
    </row>
    <row r="840" spans="1:9" ht="25.5">
      <c r="A840" s="236">
        <v>1387</v>
      </c>
      <c r="B840" s="238" t="s">
        <v>9168</v>
      </c>
      <c r="C840" s="238" t="s">
        <v>9169</v>
      </c>
      <c r="D840" s="238" t="s">
        <v>9170</v>
      </c>
      <c r="E840" s="238" t="s">
        <v>9171</v>
      </c>
      <c r="F840" s="242" t="s">
        <v>1579</v>
      </c>
      <c r="G840" s="238" t="s">
        <v>7246</v>
      </c>
      <c r="H840" s="238" t="s">
        <v>8919</v>
      </c>
      <c r="I840" s="240" t="s">
        <v>7553</v>
      </c>
    </row>
    <row r="841" spans="1:9">
      <c r="A841" s="236">
        <v>1389</v>
      </c>
      <c r="B841" s="238" t="s">
        <v>9172</v>
      </c>
      <c r="C841" s="238" t="s">
        <v>9173</v>
      </c>
      <c r="D841" s="237" t="s">
        <v>9174</v>
      </c>
      <c r="E841" s="238" t="s">
        <v>1508</v>
      </c>
      <c r="F841" s="242" t="s">
        <v>298</v>
      </c>
      <c r="G841" s="237" t="s">
        <v>7305</v>
      </c>
      <c r="H841" s="241" t="s">
        <v>746</v>
      </c>
      <c r="I841" s="241" t="s">
        <v>298</v>
      </c>
    </row>
    <row r="842" spans="1:9">
      <c r="A842" s="236">
        <v>1390</v>
      </c>
      <c r="B842" s="237" t="s">
        <v>9175</v>
      </c>
      <c r="C842" s="238" t="s">
        <v>9176</v>
      </c>
      <c r="D842" s="237" t="s">
        <v>9177</v>
      </c>
      <c r="E842" s="238" t="s">
        <v>1512</v>
      </c>
      <c r="F842" s="242" t="s">
        <v>298</v>
      </c>
      <c r="G842" s="238" t="s">
        <v>7307</v>
      </c>
      <c r="H842" s="241" t="s">
        <v>849</v>
      </c>
      <c r="I842" s="241" t="s">
        <v>298</v>
      </c>
    </row>
    <row r="843" spans="1:9">
      <c r="A843" s="236">
        <v>1391</v>
      </c>
      <c r="B843" s="238" t="s">
        <v>9178</v>
      </c>
      <c r="C843" s="237" t="s">
        <v>9179</v>
      </c>
      <c r="D843" s="237" t="s">
        <v>9180</v>
      </c>
      <c r="E843" s="238" t="s">
        <v>9181</v>
      </c>
      <c r="F843" s="242" t="s">
        <v>298</v>
      </c>
      <c r="G843" s="238" t="s">
        <v>7305</v>
      </c>
      <c r="H843" s="241" t="s">
        <v>746</v>
      </c>
      <c r="I843" s="241" t="s">
        <v>298</v>
      </c>
    </row>
    <row r="844" spans="1:9">
      <c r="A844" s="236">
        <v>1391</v>
      </c>
      <c r="B844" s="238" t="s">
        <v>9182</v>
      </c>
      <c r="C844" s="238" t="s">
        <v>9183</v>
      </c>
      <c r="D844" s="238" t="s">
        <v>9184</v>
      </c>
      <c r="E844" s="238" t="s">
        <v>9185</v>
      </c>
      <c r="F844" s="242" t="s">
        <v>298</v>
      </c>
      <c r="G844" s="238" t="s">
        <v>7305</v>
      </c>
      <c r="H844" s="241" t="s">
        <v>746</v>
      </c>
      <c r="I844" s="241" t="s">
        <v>298</v>
      </c>
    </row>
    <row r="845" spans="1:9">
      <c r="A845" s="236">
        <v>1392</v>
      </c>
      <c r="B845" s="238" t="s">
        <v>9186</v>
      </c>
      <c r="C845" s="237" t="s">
        <v>9187</v>
      </c>
      <c r="D845" s="237" t="s">
        <v>9188</v>
      </c>
      <c r="E845" s="238" t="s">
        <v>1517</v>
      </c>
      <c r="F845" s="242" t="s">
        <v>298</v>
      </c>
      <c r="G845" s="237" t="s">
        <v>7305</v>
      </c>
      <c r="H845" s="241" t="s">
        <v>746</v>
      </c>
      <c r="I845" s="241" t="s">
        <v>298</v>
      </c>
    </row>
    <row r="846" spans="1:9">
      <c r="A846" s="236">
        <v>1393</v>
      </c>
      <c r="B846" s="238" t="s">
        <v>9189</v>
      </c>
      <c r="C846" s="237" t="s">
        <v>9190</v>
      </c>
      <c r="D846" s="237" t="s">
        <v>9191</v>
      </c>
      <c r="E846" s="238" t="s">
        <v>1521</v>
      </c>
      <c r="F846" s="242" t="s">
        <v>298</v>
      </c>
      <c r="G846" s="238" t="s">
        <v>7307</v>
      </c>
      <c r="H846" s="241" t="s">
        <v>849</v>
      </c>
      <c r="I846" s="241" t="s">
        <v>298</v>
      </c>
    </row>
    <row r="847" spans="1:9">
      <c r="A847" s="236">
        <v>1394</v>
      </c>
      <c r="B847" s="237" t="s">
        <v>9192</v>
      </c>
      <c r="C847" s="237" t="s">
        <v>9193</v>
      </c>
      <c r="D847" s="237" t="s">
        <v>9194</v>
      </c>
      <c r="E847" s="238" t="s">
        <v>1523</v>
      </c>
      <c r="F847" s="242" t="s">
        <v>298</v>
      </c>
      <c r="G847" s="238" t="s">
        <v>7307</v>
      </c>
      <c r="H847" s="241" t="s">
        <v>849</v>
      </c>
      <c r="I847" s="241" t="s">
        <v>298</v>
      </c>
    </row>
    <row r="848" spans="1:9" ht="25.5">
      <c r="A848" s="236">
        <v>1395</v>
      </c>
      <c r="B848" s="237" t="s">
        <v>9195</v>
      </c>
      <c r="C848" s="237" t="s">
        <v>9196</v>
      </c>
      <c r="D848" s="237" t="s">
        <v>9197</v>
      </c>
      <c r="E848" s="238" t="s">
        <v>1526</v>
      </c>
      <c r="F848" s="242" t="s">
        <v>298</v>
      </c>
      <c r="G848" s="238" t="s">
        <v>7298</v>
      </c>
      <c r="H848" s="241" t="s">
        <v>849</v>
      </c>
      <c r="I848" s="241" t="s">
        <v>9033</v>
      </c>
    </row>
    <row r="849" spans="1:9">
      <c r="A849" s="236">
        <v>1396</v>
      </c>
      <c r="B849" s="237" t="s">
        <v>9198</v>
      </c>
      <c r="C849" s="237" t="s">
        <v>9199</v>
      </c>
      <c r="D849" s="237" t="s">
        <v>9200</v>
      </c>
      <c r="E849" s="238" t="s">
        <v>1531</v>
      </c>
      <c r="F849" s="242" t="s">
        <v>298</v>
      </c>
      <c r="G849" s="238" t="s">
        <v>7307</v>
      </c>
      <c r="H849" s="241" t="s">
        <v>849</v>
      </c>
      <c r="I849" s="241" t="s">
        <v>298</v>
      </c>
    </row>
    <row r="850" spans="1:9">
      <c r="A850" s="236">
        <v>1396</v>
      </c>
      <c r="B850" s="237" t="s">
        <v>9198</v>
      </c>
      <c r="C850" s="237" t="s">
        <v>9199</v>
      </c>
      <c r="D850" s="237" t="s">
        <v>9200</v>
      </c>
      <c r="E850" s="238" t="s">
        <v>1531</v>
      </c>
      <c r="F850" s="242" t="s">
        <v>298</v>
      </c>
      <c r="G850" s="238" t="s">
        <v>7307</v>
      </c>
      <c r="H850" s="237" t="s">
        <v>879</v>
      </c>
      <c r="I850" s="241" t="s">
        <v>298</v>
      </c>
    </row>
    <row r="851" spans="1:9" ht="25.5">
      <c r="A851" s="236">
        <v>1397</v>
      </c>
      <c r="B851" s="237" t="s">
        <v>9201</v>
      </c>
      <c r="C851" s="237" t="s">
        <v>9202</v>
      </c>
      <c r="D851" s="237" t="s">
        <v>9203</v>
      </c>
      <c r="E851" s="238" t="s">
        <v>1534</v>
      </c>
      <c r="F851" s="242" t="s">
        <v>298</v>
      </c>
      <c r="G851" s="238" t="s">
        <v>7298</v>
      </c>
      <c r="H851" s="241" t="s">
        <v>746</v>
      </c>
      <c r="I851" s="241" t="s">
        <v>9033</v>
      </c>
    </row>
    <row r="852" spans="1:9">
      <c r="A852" s="236">
        <v>1398</v>
      </c>
      <c r="B852" s="237" t="s">
        <v>9204</v>
      </c>
      <c r="C852" s="237" t="s">
        <v>9205</v>
      </c>
      <c r="D852" s="237" t="s">
        <v>9206</v>
      </c>
      <c r="E852" s="238" t="s">
        <v>1536</v>
      </c>
      <c r="F852" s="242" t="s">
        <v>298</v>
      </c>
      <c r="G852" s="238" t="s">
        <v>7307</v>
      </c>
      <c r="H852" s="241" t="s">
        <v>879</v>
      </c>
      <c r="I852" s="241" t="s">
        <v>298</v>
      </c>
    </row>
    <row r="853" spans="1:9">
      <c r="A853" s="236">
        <v>1400</v>
      </c>
      <c r="B853" s="237" t="s">
        <v>9207</v>
      </c>
      <c r="C853" s="237" t="s">
        <v>9208</v>
      </c>
      <c r="D853" s="237" t="s">
        <v>9209</v>
      </c>
      <c r="E853" s="238" t="s">
        <v>1540</v>
      </c>
      <c r="F853" s="242" t="s">
        <v>298</v>
      </c>
      <c r="G853" s="238" t="s">
        <v>7307</v>
      </c>
      <c r="H853" s="241" t="s">
        <v>849</v>
      </c>
      <c r="I853" s="241" t="s">
        <v>298</v>
      </c>
    </row>
    <row r="854" spans="1:9">
      <c r="A854" s="236">
        <v>1401</v>
      </c>
      <c r="B854" s="237" t="s">
        <v>9210</v>
      </c>
      <c r="C854" s="237" t="s">
        <v>9211</v>
      </c>
      <c r="D854" s="237" t="s">
        <v>9211</v>
      </c>
      <c r="E854" s="238" t="s">
        <v>1542</v>
      </c>
      <c r="F854" s="242" t="s">
        <v>298</v>
      </c>
      <c r="G854" s="238" t="s">
        <v>7307</v>
      </c>
      <c r="H854" s="241" t="s">
        <v>849</v>
      </c>
      <c r="I854" s="241" t="s">
        <v>298</v>
      </c>
    </row>
    <row r="855" spans="1:9">
      <c r="A855" s="236">
        <v>1402</v>
      </c>
      <c r="B855" s="237" t="s">
        <v>9212</v>
      </c>
      <c r="C855" s="237" t="s">
        <v>9213</v>
      </c>
      <c r="D855" s="237" t="s">
        <v>9214</v>
      </c>
      <c r="E855" s="238" t="s">
        <v>1544</v>
      </c>
      <c r="F855" s="242" t="s">
        <v>298</v>
      </c>
      <c r="G855" s="238" t="s">
        <v>7307</v>
      </c>
      <c r="H855" s="237" t="s">
        <v>746</v>
      </c>
      <c r="I855" s="241" t="s">
        <v>298</v>
      </c>
    </row>
    <row r="856" spans="1:9">
      <c r="A856" s="236">
        <v>1402</v>
      </c>
      <c r="B856" s="237" t="s">
        <v>9212</v>
      </c>
      <c r="C856" s="237" t="s">
        <v>9213</v>
      </c>
      <c r="D856" s="237" t="s">
        <v>9214</v>
      </c>
      <c r="E856" s="238" t="s">
        <v>1544</v>
      </c>
      <c r="F856" s="242" t="s">
        <v>298</v>
      </c>
      <c r="G856" s="238" t="s">
        <v>7307</v>
      </c>
      <c r="H856" s="241" t="s">
        <v>849</v>
      </c>
      <c r="I856" s="241" t="s">
        <v>298</v>
      </c>
    </row>
    <row r="857" spans="1:9">
      <c r="A857" s="236">
        <v>1403</v>
      </c>
      <c r="B857" s="237" t="s">
        <v>9215</v>
      </c>
      <c r="C857" s="237" t="s">
        <v>9216</v>
      </c>
      <c r="D857" s="237" t="s">
        <v>9217</v>
      </c>
      <c r="E857" s="238" t="s">
        <v>9215</v>
      </c>
      <c r="F857" s="242" t="s">
        <v>298</v>
      </c>
      <c r="G857" s="238" t="s">
        <v>7307</v>
      </c>
      <c r="H857" s="241" t="s">
        <v>879</v>
      </c>
      <c r="I857" s="241" t="s">
        <v>298</v>
      </c>
    </row>
    <row r="858" spans="1:9">
      <c r="A858" s="236">
        <v>1404</v>
      </c>
      <c r="B858" s="237" t="s">
        <v>9218</v>
      </c>
      <c r="C858" s="237" t="s">
        <v>9219</v>
      </c>
      <c r="D858" s="237" t="s">
        <v>9220</v>
      </c>
      <c r="E858" s="238" t="s">
        <v>1550</v>
      </c>
      <c r="F858" s="242" t="s">
        <v>298</v>
      </c>
      <c r="G858" s="238" t="s">
        <v>7307</v>
      </c>
      <c r="H858" s="241" t="s">
        <v>746</v>
      </c>
      <c r="I858" s="241" t="s">
        <v>298</v>
      </c>
    </row>
    <row r="859" spans="1:9">
      <c r="A859" s="236">
        <v>1405</v>
      </c>
      <c r="B859" s="237" t="s">
        <v>9221</v>
      </c>
      <c r="C859" s="237" t="s">
        <v>9222</v>
      </c>
      <c r="D859" s="237" t="s">
        <v>9223</v>
      </c>
      <c r="E859" s="238" t="s">
        <v>1552</v>
      </c>
      <c r="F859" s="242" t="s">
        <v>298</v>
      </c>
      <c r="G859" s="238" t="s">
        <v>7307</v>
      </c>
      <c r="H859" s="241" t="s">
        <v>849</v>
      </c>
      <c r="I859" s="241" t="s">
        <v>298</v>
      </c>
    </row>
    <row r="860" spans="1:9">
      <c r="A860" s="236">
        <v>1405</v>
      </c>
      <c r="B860" s="237" t="s">
        <v>9221</v>
      </c>
      <c r="C860" s="237" t="s">
        <v>9222</v>
      </c>
      <c r="D860" s="237" t="s">
        <v>9223</v>
      </c>
      <c r="E860" s="238" t="s">
        <v>1552</v>
      </c>
      <c r="F860" s="242" t="s">
        <v>298</v>
      </c>
      <c r="G860" s="238" t="s">
        <v>7307</v>
      </c>
      <c r="H860" s="241" t="s">
        <v>879</v>
      </c>
      <c r="I860" s="241" t="s">
        <v>298</v>
      </c>
    </row>
    <row r="861" spans="1:9">
      <c r="A861" s="236">
        <v>1407</v>
      </c>
      <c r="B861" s="237" t="s">
        <v>9224</v>
      </c>
      <c r="C861" s="237" t="s">
        <v>9225</v>
      </c>
      <c r="D861" s="237" t="s">
        <v>9226</v>
      </c>
      <c r="E861" s="238" t="s">
        <v>1557</v>
      </c>
      <c r="F861" s="242" t="s">
        <v>298</v>
      </c>
      <c r="G861" s="237" t="s">
        <v>7307</v>
      </c>
      <c r="H861" s="241" t="s">
        <v>746</v>
      </c>
      <c r="I861" s="241" t="s">
        <v>298</v>
      </c>
    </row>
    <row r="862" spans="1:9" ht="25.5">
      <c r="A862" s="236">
        <v>1408</v>
      </c>
      <c r="B862" s="237" t="s">
        <v>9227</v>
      </c>
      <c r="C862" s="237" t="s">
        <v>9228</v>
      </c>
      <c r="D862" s="237" t="s">
        <v>9229</v>
      </c>
      <c r="E862" s="238" t="s">
        <v>9230</v>
      </c>
      <c r="F862" s="242" t="s">
        <v>298</v>
      </c>
      <c r="G862" s="238" t="s">
        <v>7298</v>
      </c>
      <c r="H862" s="241" t="s">
        <v>879</v>
      </c>
      <c r="I862" s="241" t="s">
        <v>9033</v>
      </c>
    </row>
    <row r="863" spans="1:9">
      <c r="A863" s="236">
        <v>1409</v>
      </c>
      <c r="B863" s="237" t="s">
        <v>9231</v>
      </c>
      <c r="C863" s="237" t="s">
        <v>9232</v>
      </c>
      <c r="D863" s="237" t="s">
        <v>9233</v>
      </c>
      <c r="E863" s="238" t="s">
        <v>9234</v>
      </c>
      <c r="F863" s="242" t="s">
        <v>298</v>
      </c>
      <c r="G863" s="238" t="s">
        <v>7307</v>
      </c>
      <c r="H863" s="241" t="s">
        <v>746</v>
      </c>
      <c r="I863" s="241" t="s">
        <v>298</v>
      </c>
    </row>
    <row r="864" spans="1:9">
      <c r="A864" s="236">
        <v>1409</v>
      </c>
      <c r="B864" s="237" t="s">
        <v>9231</v>
      </c>
      <c r="C864" s="237" t="s">
        <v>9232</v>
      </c>
      <c r="D864" s="237" t="s">
        <v>9233</v>
      </c>
      <c r="E864" s="238" t="s">
        <v>9234</v>
      </c>
      <c r="F864" s="242" t="s">
        <v>298</v>
      </c>
      <c r="G864" s="238" t="s">
        <v>7307</v>
      </c>
      <c r="H864" s="241" t="s">
        <v>849</v>
      </c>
      <c r="I864" s="241" t="s">
        <v>298</v>
      </c>
    </row>
    <row r="865" spans="1:9">
      <c r="A865" s="236">
        <v>1410</v>
      </c>
      <c r="B865" s="237" t="s">
        <v>9235</v>
      </c>
      <c r="C865" s="237" t="s">
        <v>9236</v>
      </c>
      <c r="D865" s="237" t="s">
        <v>9237</v>
      </c>
      <c r="E865" s="238" t="s">
        <v>1563</v>
      </c>
      <c r="F865" s="242" t="s">
        <v>298</v>
      </c>
      <c r="G865" s="238" t="s">
        <v>7307</v>
      </c>
      <c r="H865" s="241" t="s">
        <v>746</v>
      </c>
      <c r="I865" s="241" t="s">
        <v>298</v>
      </c>
    </row>
    <row r="866" spans="1:9" ht="25.5">
      <c r="A866" s="236">
        <v>1411</v>
      </c>
      <c r="B866" s="237" t="s">
        <v>9238</v>
      </c>
      <c r="C866" s="237" t="s">
        <v>9239</v>
      </c>
      <c r="D866" s="237" t="s">
        <v>9240</v>
      </c>
      <c r="E866" s="238" t="s">
        <v>1565</v>
      </c>
      <c r="F866" s="242" t="s">
        <v>298</v>
      </c>
      <c r="G866" s="238" t="s">
        <v>7311</v>
      </c>
      <c r="H866" s="241" t="s">
        <v>746</v>
      </c>
      <c r="I866" s="241" t="s">
        <v>9241</v>
      </c>
    </row>
    <row r="867" spans="1:9">
      <c r="A867" s="236">
        <v>1413</v>
      </c>
      <c r="B867" s="237" t="s">
        <v>9242</v>
      </c>
      <c r="C867" s="237" t="s">
        <v>9243</v>
      </c>
      <c r="D867" s="237" t="s">
        <v>9244</v>
      </c>
      <c r="E867" s="238" t="s">
        <v>1568</v>
      </c>
      <c r="F867" s="242" t="s">
        <v>298</v>
      </c>
      <c r="G867" s="238" t="s">
        <v>7307</v>
      </c>
      <c r="H867" s="241" t="s">
        <v>746</v>
      </c>
      <c r="I867" s="241" t="s">
        <v>298</v>
      </c>
    </row>
    <row r="868" spans="1:9">
      <c r="A868" s="236">
        <v>1414</v>
      </c>
      <c r="B868" s="237" t="s">
        <v>9245</v>
      </c>
      <c r="C868" s="237" t="s">
        <v>9246</v>
      </c>
      <c r="D868" s="237" t="s">
        <v>9247</v>
      </c>
      <c r="E868" s="238" t="s">
        <v>1570</v>
      </c>
      <c r="F868" s="242" t="s">
        <v>298</v>
      </c>
      <c r="G868" s="238" t="s">
        <v>7307</v>
      </c>
      <c r="H868" s="241" t="s">
        <v>746</v>
      </c>
      <c r="I868" s="241" t="s">
        <v>298</v>
      </c>
    </row>
    <row r="869" spans="1:9">
      <c r="A869" s="236">
        <v>1415</v>
      </c>
      <c r="B869" s="237" t="s">
        <v>9248</v>
      </c>
      <c r="C869" s="237" t="s">
        <v>9249</v>
      </c>
      <c r="D869" s="237" t="s">
        <v>9249</v>
      </c>
      <c r="E869" s="238" t="s">
        <v>1572</v>
      </c>
      <c r="F869" s="242" t="s">
        <v>298</v>
      </c>
      <c r="G869" s="237" t="s">
        <v>7307</v>
      </c>
      <c r="H869" s="241" t="s">
        <v>746</v>
      </c>
      <c r="I869" s="241" t="s">
        <v>298</v>
      </c>
    </row>
    <row r="870" spans="1:9">
      <c r="A870" s="236">
        <v>1417</v>
      </c>
      <c r="B870" s="237" t="s">
        <v>9250</v>
      </c>
      <c r="C870" s="237" t="s">
        <v>9251</v>
      </c>
      <c r="D870" s="237" t="s">
        <v>9252</v>
      </c>
      <c r="E870" s="238" t="s">
        <v>1574</v>
      </c>
      <c r="F870" s="242" t="s">
        <v>298</v>
      </c>
      <c r="G870" s="238" t="s">
        <v>7307</v>
      </c>
      <c r="H870" s="241" t="s">
        <v>849</v>
      </c>
      <c r="I870" s="241" t="s">
        <v>298</v>
      </c>
    </row>
    <row r="871" spans="1:9" ht="25.5">
      <c r="A871" s="236">
        <v>1418</v>
      </c>
      <c r="B871" s="237" t="s">
        <v>9253</v>
      </c>
      <c r="C871" s="237" t="s">
        <v>9254</v>
      </c>
      <c r="D871" s="237" t="s">
        <v>9255</v>
      </c>
      <c r="E871" s="238" t="s">
        <v>9256</v>
      </c>
      <c r="F871" s="242" t="s">
        <v>298</v>
      </c>
      <c r="G871" s="238" t="s">
        <v>7312</v>
      </c>
      <c r="H871" s="237" t="s">
        <v>746</v>
      </c>
      <c r="I871" s="241" t="s">
        <v>9257</v>
      </c>
    </row>
    <row r="872" spans="1:9" ht="25.5">
      <c r="A872" s="236">
        <v>1418</v>
      </c>
      <c r="B872" s="238" t="s">
        <v>9258</v>
      </c>
      <c r="C872" s="238" t="s">
        <v>9259</v>
      </c>
      <c r="D872" s="238" t="s">
        <v>9260</v>
      </c>
      <c r="E872" s="238" t="s">
        <v>9261</v>
      </c>
      <c r="F872" s="242" t="s">
        <v>298</v>
      </c>
      <c r="G872" s="238" t="s">
        <v>7312</v>
      </c>
      <c r="H872" s="237" t="s">
        <v>746</v>
      </c>
      <c r="I872" s="241" t="s">
        <v>9257</v>
      </c>
    </row>
    <row r="873" spans="1:9" ht="25.5">
      <c r="A873" s="236">
        <v>1418</v>
      </c>
      <c r="B873" s="237" t="s">
        <v>9253</v>
      </c>
      <c r="C873" s="237" t="s">
        <v>9254</v>
      </c>
      <c r="D873" s="237" t="s">
        <v>9255</v>
      </c>
      <c r="E873" s="238" t="s">
        <v>9256</v>
      </c>
      <c r="F873" s="242" t="s">
        <v>298</v>
      </c>
      <c r="G873" s="238" t="s">
        <v>7312</v>
      </c>
      <c r="H873" s="241" t="s">
        <v>849</v>
      </c>
      <c r="I873" s="241" t="s">
        <v>9257</v>
      </c>
    </row>
    <row r="874" spans="1:9" ht="25.5">
      <c r="A874" s="236">
        <v>1418</v>
      </c>
      <c r="B874" s="238" t="s">
        <v>9258</v>
      </c>
      <c r="C874" s="238" t="s">
        <v>9259</v>
      </c>
      <c r="D874" s="238" t="s">
        <v>9260</v>
      </c>
      <c r="E874" s="238" t="s">
        <v>9261</v>
      </c>
      <c r="F874" s="242" t="s">
        <v>298</v>
      </c>
      <c r="G874" s="238" t="s">
        <v>7312</v>
      </c>
      <c r="H874" s="241" t="s">
        <v>849</v>
      </c>
      <c r="I874" s="241" t="s">
        <v>9257</v>
      </c>
    </row>
    <row r="875" spans="1:9" ht="25.5">
      <c r="A875" s="236">
        <v>1418</v>
      </c>
      <c r="B875" s="237" t="s">
        <v>9253</v>
      </c>
      <c r="C875" s="237" t="s">
        <v>9254</v>
      </c>
      <c r="D875" s="237" t="s">
        <v>9255</v>
      </c>
      <c r="E875" s="238" t="s">
        <v>9256</v>
      </c>
      <c r="F875" s="242" t="s">
        <v>298</v>
      </c>
      <c r="G875" s="238" t="s">
        <v>7312</v>
      </c>
      <c r="H875" s="237" t="s">
        <v>879</v>
      </c>
      <c r="I875" s="241" t="s">
        <v>9257</v>
      </c>
    </row>
    <row r="876" spans="1:9" ht="25.5">
      <c r="A876" s="236">
        <v>1418</v>
      </c>
      <c r="B876" s="238" t="s">
        <v>9258</v>
      </c>
      <c r="C876" s="238" t="s">
        <v>9259</v>
      </c>
      <c r="D876" s="238" t="s">
        <v>9260</v>
      </c>
      <c r="E876" s="238" t="s">
        <v>9261</v>
      </c>
      <c r="F876" s="242" t="s">
        <v>298</v>
      </c>
      <c r="G876" s="238" t="s">
        <v>7312</v>
      </c>
      <c r="H876" s="237" t="s">
        <v>879</v>
      </c>
      <c r="I876" s="241" t="s">
        <v>9257</v>
      </c>
    </row>
    <row r="877" spans="1:9" ht="25.5">
      <c r="A877" s="236">
        <v>1419</v>
      </c>
      <c r="B877" s="237" t="s">
        <v>9262</v>
      </c>
      <c r="C877" s="237" t="s">
        <v>9263</v>
      </c>
      <c r="D877" s="237" t="s">
        <v>9264</v>
      </c>
      <c r="E877" s="238" t="s">
        <v>1582</v>
      </c>
      <c r="F877" s="242" t="s">
        <v>298</v>
      </c>
      <c r="G877" s="238" t="s">
        <v>7298</v>
      </c>
      <c r="H877" s="241" t="s">
        <v>746</v>
      </c>
      <c r="I877" s="241" t="s">
        <v>9033</v>
      </c>
    </row>
    <row r="878" spans="1:9">
      <c r="A878" s="236">
        <v>1420</v>
      </c>
      <c r="B878" s="238" t="s">
        <v>9265</v>
      </c>
      <c r="C878" s="237" t="s">
        <v>9266</v>
      </c>
      <c r="D878" s="237" t="s">
        <v>9267</v>
      </c>
      <c r="E878" s="238" t="s">
        <v>1584</v>
      </c>
      <c r="F878" s="242" t="s">
        <v>298</v>
      </c>
      <c r="G878" s="237" t="s">
        <v>7305</v>
      </c>
      <c r="H878" s="241" t="s">
        <v>746</v>
      </c>
      <c r="I878" s="241" t="s">
        <v>298</v>
      </c>
    </row>
    <row r="879" spans="1:9">
      <c r="A879" s="236">
        <v>1421</v>
      </c>
      <c r="B879" s="238" t="s">
        <v>9268</v>
      </c>
      <c r="C879" s="237" t="s">
        <v>9269</v>
      </c>
      <c r="D879" s="237" t="s">
        <v>9270</v>
      </c>
      <c r="E879" s="238" t="s">
        <v>1586</v>
      </c>
      <c r="F879" s="242" t="s">
        <v>298</v>
      </c>
      <c r="G879" s="238" t="s">
        <v>7305</v>
      </c>
      <c r="H879" s="241" t="s">
        <v>746</v>
      </c>
      <c r="I879" s="241" t="s">
        <v>298</v>
      </c>
    </row>
    <row r="880" spans="1:9">
      <c r="A880" s="236">
        <v>1422</v>
      </c>
      <c r="B880" s="238" t="s">
        <v>9271</v>
      </c>
      <c r="C880" s="237" t="s">
        <v>9272</v>
      </c>
      <c r="D880" s="237" t="s">
        <v>9273</v>
      </c>
      <c r="E880" s="238" t="s">
        <v>1589</v>
      </c>
      <c r="F880" s="242" t="s">
        <v>298</v>
      </c>
      <c r="G880" s="237" t="s">
        <v>7305</v>
      </c>
      <c r="H880" s="241" t="s">
        <v>746</v>
      </c>
      <c r="I880" s="241" t="s">
        <v>298</v>
      </c>
    </row>
    <row r="881" spans="1:9">
      <c r="A881" s="236">
        <v>1423</v>
      </c>
      <c r="B881" s="237" t="s">
        <v>9274</v>
      </c>
      <c r="C881" s="237" t="s">
        <v>9275</v>
      </c>
      <c r="D881" s="237" t="s">
        <v>9275</v>
      </c>
      <c r="E881" s="238" t="s">
        <v>1591</v>
      </c>
      <c r="F881" s="242" t="s">
        <v>298</v>
      </c>
      <c r="G881" s="237" t="s">
        <v>7307</v>
      </c>
      <c r="H881" s="241" t="s">
        <v>746</v>
      </c>
      <c r="I881" s="241" t="s">
        <v>298</v>
      </c>
    </row>
    <row r="882" spans="1:9">
      <c r="A882" s="236">
        <v>1426</v>
      </c>
      <c r="B882" s="237" t="s">
        <v>9276</v>
      </c>
      <c r="C882" s="237" t="s">
        <v>9277</v>
      </c>
      <c r="D882" s="237" t="s">
        <v>9278</v>
      </c>
      <c r="E882" s="238" t="s">
        <v>1593</v>
      </c>
      <c r="F882" s="242" t="s">
        <v>298</v>
      </c>
      <c r="G882" s="238" t="s">
        <v>7307</v>
      </c>
      <c r="H882" s="241" t="s">
        <v>746</v>
      </c>
      <c r="I882" s="241" t="s">
        <v>298</v>
      </c>
    </row>
    <row r="883" spans="1:9">
      <c r="A883" s="236">
        <v>1427</v>
      </c>
      <c r="B883" s="237" t="s">
        <v>9279</v>
      </c>
      <c r="C883" s="237" t="s">
        <v>9280</v>
      </c>
      <c r="D883" s="237" t="s">
        <v>9281</v>
      </c>
      <c r="E883" s="238" t="s">
        <v>1595</v>
      </c>
      <c r="F883" s="242" t="s">
        <v>298</v>
      </c>
      <c r="G883" s="238" t="s">
        <v>7307</v>
      </c>
      <c r="H883" s="241" t="s">
        <v>746</v>
      </c>
      <c r="I883" s="241" t="s">
        <v>298</v>
      </c>
    </row>
    <row r="884" spans="1:9">
      <c r="A884" s="236">
        <v>1428</v>
      </c>
      <c r="B884" s="237" t="s">
        <v>9282</v>
      </c>
      <c r="C884" s="237" t="s">
        <v>9283</v>
      </c>
      <c r="D884" s="237" t="s">
        <v>9283</v>
      </c>
      <c r="E884" s="238" t="s">
        <v>1597</v>
      </c>
      <c r="F884" s="242" t="s">
        <v>298</v>
      </c>
      <c r="G884" s="237" t="s">
        <v>7307</v>
      </c>
      <c r="H884" s="241" t="s">
        <v>746</v>
      </c>
      <c r="I884" s="241" t="s">
        <v>298</v>
      </c>
    </row>
    <row r="885" spans="1:9" ht="25.5">
      <c r="A885" s="236">
        <v>1431</v>
      </c>
      <c r="B885" s="237" t="s">
        <v>9284</v>
      </c>
      <c r="C885" s="237" t="s">
        <v>9285</v>
      </c>
      <c r="D885" s="237" t="s">
        <v>9286</v>
      </c>
      <c r="E885" s="238" t="s">
        <v>1599</v>
      </c>
      <c r="F885" s="242" t="s">
        <v>1579</v>
      </c>
      <c r="G885" s="238" t="s">
        <v>7313</v>
      </c>
      <c r="H885" s="241" t="s">
        <v>849</v>
      </c>
      <c r="I885" s="241" t="s">
        <v>9287</v>
      </c>
    </row>
    <row r="886" spans="1:9" ht="25.5">
      <c r="A886" s="236">
        <v>1432</v>
      </c>
      <c r="B886" s="237" t="s">
        <v>9288</v>
      </c>
      <c r="C886" s="237" t="s">
        <v>9289</v>
      </c>
      <c r="D886" s="237" t="s">
        <v>9290</v>
      </c>
      <c r="E886" s="238" t="s">
        <v>1601</v>
      </c>
      <c r="F886" s="242" t="s">
        <v>298</v>
      </c>
      <c r="G886" s="238" t="s">
        <v>7298</v>
      </c>
      <c r="H886" s="241" t="s">
        <v>746</v>
      </c>
      <c r="I886" s="241" t="s">
        <v>9033</v>
      </c>
    </row>
    <row r="887" spans="1:9" ht="25.5">
      <c r="A887" s="236">
        <v>1433</v>
      </c>
      <c r="B887" s="237" t="s">
        <v>9291</v>
      </c>
      <c r="C887" s="237" t="s">
        <v>9292</v>
      </c>
      <c r="D887" s="237" t="s">
        <v>9293</v>
      </c>
      <c r="E887" s="238" t="s">
        <v>1603</v>
      </c>
      <c r="F887" s="242" t="s">
        <v>298</v>
      </c>
      <c r="G887" s="238" t="s">
        <v>7298</v>
      </c>
      <c r="H887" s="241" t="s">
        <v>746</v>
      </c>
      <c r="I887" s="241" t="s">
        <v>9033</v>
      </c>
    </row>
    <row r="888" spans="1:9">
      <c r="A888" s="236">
        <v>1435</v>
      </c>
      <c r="B888" s="238" t="s">
        <v>9294</v>
      </c>
      <c r="C888" s="237" t="s">
        <v>9295</v>
      </c>
      <c r="D888" s="237" t="s">
        <v>9296</v>
      </c>
      <c r="E888" s="238" t="s">
        <v>1606</v>
      </c>
      <c r="F888" s="242" t="s">
        <v>298</v>
      </c>
      <c r="G888" s="238" t="s">
        <v>7307</v>
      </c>
      <c r="H888" s="241" t="s">
        <v>879</v>
      </c>
      <c r="I888" s="241" t="s">
        <v>298</v>
      </c>
    </row>
    <row r="889" spans="1:9" ht="25.5">
      <c r="A889" s="236">
        <v>1436</v>
      </c>
      <c r="B889" s="237" t="s">
        <v>9297</v>
      </c>
      <c r="C889" s="237" t="s">
        <v>9298</v>
      </c>
      <c r="D889" s="237" t="s">
        <v>9299</v>
      </c>
      <c r="E889" s="238" t="s">
        <v>9300</v>
      </c>
      <c r="F889" s="242" t="s">
        <v>298</v>
      </c>
      <c r="G889" s="238" t="s">
        <v>7312</v>
      </c>
      <c r="H889" s="241" t="s">
        <v>746</v>
      </c>
      <c r="I889" s="241" t="s">
        <v>9257</v>
      </c>
    </row>
    <row r="890" spans="1:9" ht="25.5">
      <c r="A890" s="236">
        <v>1436</v>
      </c>
      <c r="B890" s="237" t="s">
        <v>9301</v>
      </c>
      <c r="C890" s="238" t="s">
        <v>9302</v>
      </c>
      <c r="D890" s="238" t="s">
        <v>9303</v>
      </c>
      <c r="E890" s="238" t="s">
        <v>9304</v>
      </c>
      <c r="F890" s="242" t="s">
        <v>298</v>
      </c>
      <c r="G890" s="238" t="s">
        <v>7312</v>
      </c>
      <c r="H890" s="241" t="s">
        <v>746</v>
      </c>
      <c r="I890" s="241" t="s">
        <v>9257</v>
      </c>
    </row>
    <row r="891" spans="1:9" ht="25.5">
      <c r="A891" s="236">
        <v>1436</v>
      </c>
      <c r="B891" s="237" t="s">
        <v>9297</v>
      </c>
      <c r="C891" s="237" t="s">
        <v>9298</v>
      </c>
      <c r="D891" s="237" t="s">
        <v>9299</v>
      </c>
      <c r="E891" s="238" t="s">
        <v>9300</v>
      </c>
      <c r="F891" s="242" t="s">
        <v>298</v>
      </c>
      <c r="G891" s="238" t="s">
        <v>7312</v>
      </c>
      <c r="H891" s="241" t="s">
        <v>849</v>
      </c>
      <c r="I891" s="241" t="s">
        <v>9257</v>
      </c>
    </row>
    <row r="892" spans="1:9" ht="25.5">
      <c r="A892" s="236">
        <v>1436</v>
      </c>
      <c r="B892" s="237" t="s">
        <v>9301</v>
      </c>
      <c r="C892" s="238" t="s">
        <v>9302</v>
      </c>
      <c r="D892" s="238" t="s">
        <v>9303</v>
      </c>
      <c r="E892" s="238" t="s">
        <v>9304</v>
      </c>
      <c r="F892" s="242" t="s">
        <v>298</v>
      </c>
      <c r="G892" s="238" t="s">
        <v>7312</v>
      </c>
      <c r="H892" s="241" t="s">
        <v>849</v>
      </c>
      <c r="I892" s="241" t="s">
        <v>9257</v>
      </c>
    </row>
    <row r="893" spans="1:9" ht="25.5">
      <c r="A893" s="236">
        <v>1436</v>
      </c>
      <c r="B893" s="237" t="s">
        <v>9297</v>
      </c>
      <c r="C893" s="237" t="s">
        <v>9298</v>
      </c>
      <c r="D893" s="237" t="s">
        <v>9299</v>
      </c>
      <c r="E893" s="238" t="s">
        <v>9300</v>
      </c>
      <c r="F893" s="242" t="s">
        <v>298</v>
      </c>
      <c r="G893" s="238" t="s">
        <v>7312</v>
      </c>
      <c r="H893" s="241" t="s">
        <v>879</v>
      </c>
      <c r="I893" s="241" t="s">
        <v>9257</v>
      </c>
    </row>
    <row r="894" spans="1:9" ht="25.5">
      <c r="A894" s="236">
        <v>1436</v>
      </c>
      <c r="B894" s="237" t="s">
        <v>9301</v>
      </c>
      <c r="C894" s="238" t="s">
        <v>9302</v>
      </c>
      <c r="D894" s="238" t="s">
        <v>9303</v>
      </c>
      <c r="E894" s="238" t="s">
        <v>9304</v>
      </c>
      <c r="F894" s="242" t="s">
        <v>298</v>
      </c>
      <c r="G894" s="238" t="s">
        <v>7312</v>
      </c>
      <c r="H894" s="241" t="s">
        <v>879</v>
      </c>
      <c r="I894" s="241" t="s">
        <v>9257</v>
      </c>
    </row>
    <row r="895" spans="1:9">
      <c r="A895" s="236">
        <v>1437</v>
      </c>
      <c r="B895" s="237" t="s">
        <v>9305</v>
      </c>
      <c r="C895" s="237" t="s">
        <v>9306</v>
      </c>
      <c r="D895" s="237" t="s">
        <v>9307</v>
      </c>
      <c r="E895" s="238" t="s">
        <v>1613</v>
      </c>
      <c r="F895" s="242" t="s">
        <v>1405</v>
      </c>
      <c r="G895" s="238" t="s">
        <v>7293</v>
      </c>
      <c r="H895" s="241" t="s">
        <v>849</v>
      </c>
      <c r="I895" s="241" t="s">
        <v>1405</v>
      </c>
    </row>
    <row r="896" spans="1:9">
      <c r="A896" s="236">
        <v>1438</v>
      </c>
      <c r="B896" s="237" t="s">
        <v>9308</v>
      </c>
      <c r="C896" s="237" t="s">
        <v>9309</v>
      </c>
      <c r="D896" s="237" t="s">
        <v>9310</v>
      </c>
      <c r="E896" s="238" t="s">
        <v>1616</v>
      </c>
      <c r="F896" s="242" t="s">
        <v>625</v>
      </c>
      <c r="G896" s="238" t="s">
        <v>7315</v>
      </c>
      <c r="H896" s="241" t="s">
        <v>879</v>
      </c>
      <c r="I896" s="241" t="s">
        <v>625</v>
      </c>
    </row>
    <row r="897" spans="1:9">
      <c r="A897" s="236">
        <v>1439</v>
      </c>
      <c r="B897" s="237" t="s">
        <v>9311</v>
      </c>
      <c r="C897" s="237" t="s">
        <v>9312</v>
      </c>
      <c r="D897" s="237" t="s">
        <v>9313</v>
      </c>
      <c r="E897" s="238" t="s">
        <v>1621</v>
      </c>
      <c r="F897" s="242" t="s">
        <v>625</v>
      </c>
      <c r="G897" s="238" t="s">
        <v>7315</v>
      </c>
      <c r="H897" s="241" t="s">
        <v>849</v>
      </c>
      <c r="I897" s="241" t="s">
        <v>625</v>
      </c>
    </row>
    <row r="898" spans="1:9">
      <c r="A898" s="236">
        <v>1442</v>
      </c>
      <c r="B898" s="237" t="s">
        <v>8083</v>
      </c>
      <c r="C898" s="237" t="s">
        <v>8084</v>
      </c>
      <c r="D898" s="237" t="s">
        <v>8085</v>
      </c>
      <c r="E898" s="238" t="s">
        <v>476</v>
      </c>
      <c r="F898" s="242" t="s">
        <v>625</v>
      </c>
      <c r="G898" s="238" t="s">
        <v>7315</v>
      </c>
      <c r="H898" s="241" t="s">
        <v>849</v>
      </c>
      <c r="I898" s="241" t="s">
        <v>625</v>
      </c>
    </row>
    <row r="899" spans="1:9">
      <c r="A899" s="236">
        <v>1444</v>
      </c>
      <c r="B899" s="237" t="s">
        <v>9314</v>
      </c>
      <c r="C899" s="237" t="s">
        <v>9315</v>
      </c>
      <c r="D899" s="237" t="s">
        <v>9316</v>
      </c>
      <c r="E899" s="238" t="s">
        <v>1625</v>
      </c>
      <c r="F899" s="242" t="s">
        <v>625</v>
      </c>
      <c r="G899" s="238" t="s">
        <v>7315</v>
      </c>
      <c r="H899" s="241" t="s">
        <v>879</v>
      </c>
      <c r="I899" s="241" t="s">
        <v>625</v>
      </c>
    </row>
    <row r="900" spans="1:9" ht="25.5">
      <c r="A900" s="236">
        <v>1445</v>
      </c>
      <c r="B900" s="237" t="s">
        <v>9317</v>
      </c>
      <c r="C900" s="237" t="s">
        <v>9318</v>
      </c>
      <c r="D900" s="237" t="s">
        <v>9319</v>
      </c>
      <c r="E900" s="238" t="s">
        <v>1627</v>
      </c>
      <c r="F900" s="242" t="s">
        <v>625</v>
      </c>
      <c r="G900" s="238" t="s">
        <v>7317</v>
      </c>
      <c r="H900" s="241" t="s">
        <v>849</v>
      </c>
      <c r="I900" s="241" t="s">
        <v>9320</v>
      </c>
    </row>
    <row r="901" spans="1:9" ht="25.5">
      <c r="A901" s="236">
        <v>1446</v>
      </c>
      <c r="B901" s="237" t="s">
        <v>9321</v>
      </c>
      <c r="C901" s="237" t="s">
        <v>9322</v>
      </c>
      <c r="D901" s="237" t="s">
        <v>9323</v>
      </c>
      <c r="E901" s="238" t="s">
        <v>1630</v>
      </c>
      <c r="F901" s="242" t="s">
        <v>625</v>
      </c>
      <c r="G901" s="238" t="s">
        <v>7317</v>
      </c>
      <c r="H901" s="241" t="s">
        <v>849</v>
      </c>
      <c r="I901" s="241" t="s">
        <v>9320</v>
      </c>
    </row>
    <row r="902" spans="1:9" ht="25.5">
      <c r="A902" s="236">
        <v>1447</v>
      </c>
      <c r="B902" s="237" t="s">
        <v>9324</v>
      </c>
      <c r="C902" s="237" t="s">
        <v>9325</v>
      </c>
      <c r="D902" s="237" t="s">
        <v>9326</v>
      </c>
      <c r="E902" s="238" t="s">
        <v>1632</v>
      </c>
      <c r="F902" s="242" t="s">
        <v>625</v>
      </c>
      <c r="G902" s="238" t="s">
        <v>7317</v>
      </c>
      <c r="H902" s="241" t="s">
        <v>849</v>
      </c>
      <c r="I902" s="241" t="s">
        <v>9320</v>
      </c>
    </row>
    <row r="903" spans="1:9" ht="25.5">
      <c r="A903" s="236">
        <v>1448</v>
      </c>
      <c r="B903" s="237" t="s">
        <v>9327</v>
      </c>
      <c r="C903" s="237" t="s">
        <v>9328</v>
      </c>
      <c r="D903" s="237" t="s">
        <v>9329</v>
      </c>
      <c r="E903" s="238" t="s">
        <v>1634</v>
      </c>
      <c r="F903" s="242" t="s">
        <v>625</v>
      </c>
      <c r="G903" s="238" t="s">
        <v>7317</v>
      </c>
      <c r="H903" s="241" t="s">
        <v>849</v>
      </c>
      <c r="I903" s="241" t="s">
        <v>9320</v>
      </c>
    </row>
    <row r="904" spans="1:9" ht="25.5">
      <c r="A904" s="236">
        <v>1449</v>
      </c>
      <c r="B904" s="237" t="s">
        <v>9330</v>
      </c>
      <c r="C904" s="237" t="s">
        <v>9331</v>
      </c>
      <c r="D904" s="237" t="s">
        <v>9332</v>
      </c>
      <c r="E904" s="238" t="s">
        <v>1637</v>
      </c>
      <c r="F904" s="242" t="s">
        <v>625</v>
      </c>
      <c r="G904" s="238" t="s">
        <v>7317</v>
      </c>
      <c r="H904" s="241" t="s">
        <v>849</v>
      </c>
      <c r="I904" s="241" t="s">
        <v>9320</v>
      </c>
    </row>
    <row r="905" spans="1:9">
      <c r="A905" s="236">
        <v>1450</v>
      </c>
      <c r="B905" s="237" t="s">
        <v>9333</v>
      </c>
      <c r="C905" s="237" t="s">
        <v>9334</v>
      </c>
      <c r="D905" s="237" t="s">
        <v>9335</v>
      </c>
      <c r="E905" s="238" t="s">
        <v>1639</v>
      </c>
      <c r="F905" s="242" t="s">
        <v>625</v>
      </c>
      <c r="G905" s="238" t="s">
        <v>7315</v>
      </c>
      <c r="H905" s="241" t="s">
        <v>849</v>
      </c>
      <c r="I905" s="241" t="s">
        <v>625</v>
      </c>
    </row>
    <row r="906" spans="1:9">
      <c r="A906" s="236">
        <v>1451</v>
      </c>
      <c r="B906" s="237" t="s">
        <v>9336</v>
      </c>
      <c r="C906" s="237" t="s">
        <v>9337</v>
      </c>
      <c r="D906" s="237" t="s">
        <v>9338</v>
      </c>
      <c r="E906" s="238" t="s">
        <v>1641</v>
      </c>
      <c r="F906" s="242" t="s">
        <v>625</v>
      </c>
      <c r="G906" s="238" t="s">
        <v>7315</v>
      </c>
      <c r="H906" s="241" t="s">
        <v>879</v>
      </c>
      <c r="I906" s="241" t="s">
        <v>625</v>
      </c>
    </row>
    <row r="907" spans="1:9">
      <c r="A907" s="236">
        <v>1452</v>
      </c>
      <c r="B907" s="237" t="s">
        <v>9339</v>
      </c>
      <c r="C907" s="237" t="s">
        <v>9340</v>
      </c>
      <c r="D907" s="237" t="s">
        <v>9341</v>
      </c>
      <c r="E907" s="238" t="s">
        <v>1644</v>
      </c>
      <c r="F907" s="242" t="s">
        <v>625</v>
      </c>
      <c r="G907" s="238" t="s">
        <v>7315</v>
      </c>
      <c r="H907" s="241" t="s">
        <v>849</v>
      </c>
      <c r="I907" s="241" t="s">
        <v>625</v>
      </c>
    </row>
    <row r="908" spans="1:9">
      <c r="A908" s="236">
        <v>1453</v>
      </c>
      <c r="B908" s="237" t="s">
        <v>9342</v>
      </c>
      <c r="C908" s="237" t="s">
        <v>9343</v>
      </c>
      <c r="D908" s="237" t="s">
        <v>9344</v>
      </c>
      <c r="E908" s="238" t="s">
        <v>1646</v>
      </c>
      <c r="F908" s="242" t="s">
        <v>625</v>
      </c>
      <c r="G908" s="238" t="s">
        <v>7315</v>
      </c>
      <c r="H908" s="241" t="s">
        <v>849</v>
      </c>
      <c r="I908" s="241" t="s">
        <v>625</v>
      </c>
    </row>
    <row r="909" spans="1:9">
      <c r="A909" s="236">
        <v>1454</v>
      </c>
      <c r="B909" s="237" t="s">
        <v>9345</v>
      </c>
      <c r="C909" s="237" t="s">
        <v>9346</v>
      </c>
      <c r="D909" s="237" t="s">
        <v>9347</v>
      </c>
      <c r="E909" s="238" t="s">
        <v>1648</v>
      </c>
      <c r="F909" s="242" t="s">
        <v>625</v>
      </c>
      <c r="G909" s="238" t="s">
        <v>7315</v>
      </c>
      <c r="H909" s="241" t="s">
        <v>879</v>
      </c>
      <c r="I909" s="241" t="s">
        <v>625</v>
      </c>
    </row>
    <row r="910" spans="1:9">
      <c r="A910" s="236">
        <v>1455</v>
      </c>
      <c r="B910" s="237" t="s">
        <v>9348</v>
      </c>
      <c r="C910" s="237" t="s">
        <v>9349</v>
      </c>
      <c r="D910" s="237" t="s">
        <v>9350</v>
      </c>
      <c r="E910" s="238" t="s">
        <v>1651</v>
      </c>
      <c r="F910" s="242" t="s">
        <v>625</v>
      </c>
      <c r="G910" s="238" t="s">
        <v>7315</v>
      </c>
      <c r="H910" s="241" t="s">
        <v>849</v>
      </c>
      <c r="I910" s="241" t="s">
        <v>625</v>
      </c>
    </row>
    <row r="911" spans="1:9">
      <c r="A911" s="236">
        <v>1456</v>
      </c>
      <c r="B911" s="237" t="s">
        <v>9351</v>
      </c>
      <c r="C911" s="237" t="s">
        <v>9352</v>
      </c>
      <c r="D911" s="237" t="s">
        <v>9353</v>
      </c>
      <c r="E911" s="238" t="s">
        <v>1653</v>
      </c>
      <c r="F911" s="242" t="s">
        <v>625</v>
      </c>
      <c r="G911" s="238" t="s">
        <v>7315</v>
      </c>
      <c r="H911" s="241" t="s">
        <v>849</v>
      </c>
      <c r="I911" s="241" t="s">
        <v>625</v>
      </c>
    </row>
    <row r="912" spans="1:9">
      <c r="A912" s="236">
        <v>1457</v>
      </c>
      <c r="B912" s="237" t="s">
        <v>9354</v>
      </c>
      <c r="C912" s="237" t="s">
        <v>9355</v>
      </c>
      <c r="D912" s="237" t="s">
        <v>9356</v>
      </c>
      <c r="E912" s="238" t="s">
        <v>1655</v>
      </c>
      <c r="F912" s="242" t="s">
        <v>625</v>
      </c>
      <c r="G912" s="238" t="s">
        <v>7315</v>
      </c>
      <c r="H912" s="241" t="s">
        <v>849</v>
      </c>
      <c r="I912" s="241" t="s">
        <v>625</v>
      </c>
    </row>
    <row r="913" spans="1:9">
      <c r="A913" s="236">
        <v>1458</v>
      </c>
      <c r="B913" s="238" t="s">
        <v>9357</v>
      </c>
      <c r="C913" s="237" t="s">
        <v>9358</v>
      </c>
      <c r="D913" s="237" t="s">
        <v>9359</v>
      </c>
      <c r="E913" s="238" t="s">
        <v>1658</v>
      </c>
      <c r="F913" s="242" t="s">
        <v>625</v>
      </c>
      <c r="G913" s="238" t="s">
        <v>7315</v>
      </c>
      <c r="H913" s="241" t="s">
        <v>849</v>
      </c>
      <c r="I913" s="241" t="s">
        <v>625</v>
      </c>
    </row>
    <row r="914" spans="1:9">
      <c r="A914" s="236">
        <v>1458</v>
      </c>
      <c r="B914" s="238" t="s">
        <v>9357</v>
      </c>
      <c r="C914" s="237" t="s">
        <v>9358</v>
      </c>
      <c r="D914" s="237" t="s">
        <v>9359</v>
      </c>
      <c r="E914" s="238" t="s">
        <v>1658</v>
      </c>
      <c r="F914" s="242" t="s">
        <v>625</v>
      </c>
      <c r="G914" s="238" t="s">
        <v>7315</v>
      </c>
      <c r="H914" s="237" t="s">
        <v>879</v>
      </c>
      <c r="I914" s="241" t="s">
        <v>625</v>
      </c>
    </row>
    <row r="915" spans="1:9">
      <c r="A915" s="236">
        <v>1459</v>
      </c>
      <c r="B915" s="237" t="s">
        <v>9360</v>
      </c>
      <c r="C915" s="237" t="s">
        <v>9361</v>
      </c>
      <c r="D915" s="237" t="s">
        <v>9362</v>
      </c>
      <c r="E915" s="238" t="s">
        <v>1660</v>
      </c>
      <c r="F915" s="242" t="s">
        <v>625</v>
      </c>
      <c r="G915" s="238" t="s">
        <v>7315</v>
      </c>
      <c r="H915" s="241" t="s">
        <v>849</v>
      </c>
      <c r="I915" s="241" t="s">
        <v>625</v>
      </c>
    </row>
    <row r="916" spans="1:9">
      <c r="A916" s="236">
        <v>1459</v>
      </c>
      <c r="B916" s="237" t="s">
        <v>9363</v>
      </c>
      <c r="C916" s="237" t="s">
        <v>9361</v>
      </c>
      <c r="D916" s="237" t="s">
        <v>9362</v>
      </c>
      <c r="E916" s="238" t="s">
        <v>1660</v>
      </c>
      <c r="F916" s="242" t="s">
        <v>625</v>
      </c>
      <c r="G916" s="238" t="s">
        <v>7315</v>
      </c>
      <c r="H916" s="237" t="s">
        <v>879</v>
      </c>
      <c r="I916" s="241" t="s">
        <v>625</v>
      </c>
    </row>
    <row r="917" spans="1:9">
      <c r="A917" s="236">
        <v>1461</v>
      </c>
      <c r="B917" s="237" t="s">
        <v>9364</v>
      </c>
      <c r="C917" s="237" t="s">
        <v>9365</v>
      </c>
      <c r="D917" s="237" t="s">
        <v>9366</v>
      </c>
      <c r="E917" s="238" t="s">
        <v>1662</v>
      </c>
      <c r="F917" s="242" t="s">
        <v>625</v>
      </c>
      <c r="G917" s="238" t="s">
        <v>7315</v>
      </c>
      <c r="H917" s="241" t="s">
        <v>849</v>
      </c>
      <c r="I917" s="241" t="s">
        <v>625</v>
      </c>
    </row>
    <row r="918" spans="1:9">
      <c r="A918" s="236">
        <v>1462</v>
      </c>
      <c r="B918" s="237" t="s">
        <v>9367</v>
      </c>
      <c r="C918" s="237" t="s">
        <v>9368</v>
      </c>
      <c r="D918" s="237" t="s">
        <v>9369</v>
      </c>
      <c r="E918" s="238" t="s">
        <v>1664</v>
      </c>
      <c r="F918" s="242" t="s">
        <v>625</v>
      </c>
      <c r="G918" s="238" t="s">
        <v>7315</v>
      </c>
      <c r="H918" s="241" t="s">
        <v>849</v>
      </c>
      <c r="I918" s="241" t="s">
        <v>625</v>
      </c>
    </row>
    <row r="919" spans="1:9" ht="38.25">
      <c r="A919" s="236">
        <v>1463</v>
      </c>
      <c r="B919" s="237" t="s">
        <v>9370</v>
      </c>
      <c r="C919" s="237" t="s">
        <v>9371</v>
      </c>
      <c r="D919" s="237" t="s">
        <v>9372</v>
      </c>
      <c r="E919" s="238" t="s">
        <v>1666</v>
      </c>
      <c r="F919" s="242" t="s">
        <v>625</v>
      </c>
      <c r="G919" s="238" t="s">
        <v>7319</v>
      </c>
      <c r="H919" s="241" t="s">
        <v>849</v>
      </c>
      <c r="I919" s="241" t="s">
        <v>9373</v>
      </c>
    </row>
    <row r="920" spans="1:9">
      <c r="A920" s="236">
        <v>1465</v>
      </c>
      <c r="B920" s="237" t="s">
        <v>9374</v>
      </c>
      <c r="C920" s="237" t="s">
        <v>9375</v>
      </c>
      <c r="D920" s="237" t="s">
        <v>9376</v>
      </c>
      <c r="E920" s="238" t="s">
        <v>1669</v>
      </c>
      <c r="F920" s="242" t="s">
        <v>625</v>
      </c>
      <c r="G920" s="238" t="s">
        <v>7315</v>
      </c>
      <c r="H920" s="241" t="s">
        <v>879</v>
      </c>
      <c r="I920" s="241" t="s">
        <v>625</v>
      </c>
    </row>
    <row r="921" spans="1:9">
      <c r="A921" s="236">
        <v>1466</v>
      </c>
      <c r="B921" s="237" t="s">
        <v>9377</v>
      </c>
      <c r="C921" s="237" t="s">
        <v>9378</v>
      </c>
      <c r="D921" s="237" t="s">
        <v>9379</v>
      </c>
      <c r="E921" s="238" t="s">
        <v>1672</v>
      </c>
      <c r="F921" s="242" t="s">
        <v>625</v>
      </c>
      <c r="G921" s="238" t="s">
        <v>7315</v>
      </c>
      <c r="H921" s="241" t="s">
        <v>879</v>
      </c>
      <c r="I921" s="241" t="s">
        <v>625</v>
      </c>
    </row>
    <row r="922" spans="1:9">
      <c r="A922" s="236">
        <v>1467</v>
      </c>
      <c r="B922" s="237" t="s">
        <v>1675</v>
      </c>
      <c r="C922" s="237" t="s">
        <v>9380</v>
      </c>
      <c r="D922" s="237" t="s">
        <v>9381</v>
      </c>
      <c r="E922" s="238" t="s">
        <v>1675</v>
      </c>
      <c r="F922" s="242" t="s">
        <v>625</v>
      </c>
      <c r="G922" s="238" t="s">
        <v>7315</v>
      </c>
      <c r="H922" s="241" t="s">
        <v>879</v>
      </c>
      <c r="I922" s="241" t="s">
        <v>625</v>
      </c>
    </row>
    <row r="923" spans="1:9" ht="25.5">
      <c r="A923" s="236">
        <v>1469</v>
      </c>
      <c r="B923" s="237" t="s">
        <v>9382</v>
      </c>
      <c r="C923" s="237" t="s">
        <v>9383</v>
      </c>
      <c r="D923" s="237" t="s">
        <v>9384</v>
      </c>
      <c r="E923" s="238" t="s">
        <v>1678</v>
      </c>
      <c r="F923" s="242" t="s">
        <v>625</v>
      </c>
      <c r="G923" s="238" t="s">
        <v>7317</v>
      </c>
      <c r="H923" s="241" t="s">
        <v>849</v>
      </c>
      <c r="I923" s="241" t="s">
        <v>9320</v>
      </c>
    </row>
    <row r="924" spans="1:9" ht="25.5">
      <c r="A924" s="236">
        <v>1470</v>
      </c>
      <c r="B924" s="237" t="s">
        <v>9385</v>
      </c>
      <c r="C924" s="237" t="s">
        <v>9386</v>
      </c>
      <c r="D924" s="237" t="s">
        <v>9387</v>
      </c>
      <c r="E924" s="238" t="s">
        <v>1680</v>
      </c>
      <c r="F924" s="242" t="s">
        <v>625</v>
      </c>
      <c r="G924" s="238" t="s">
        <v>7317</v>
      </c>
      <c r="H924" s="241" t="s">
        <v>849</v>
      </c>
      <c r="I924" s="241" t="s">
        <v>9320</v>
      </c>
    </row>
    <row r="925" spans="1:9">
      <c r="A925" s="236">
        <v>1471</v>
      </c>
      <c r="B925" s="237" t="s">
        <v>9388</v>
      </c>
      <c r="C925" s="237" t="s">
        <v>9389</v>
      </c>
      <c r="D925" s="237" t="s">
        <v>9390</v>
      </c>
      <c r="E925" s="238" t="s">
        <v>9391</v>
      </c>
      <c r="F925" s="242" t="s">
        <v>625</v>
      </c>
      <c r="G925" s="238" t="s">
        <v>7315</v>
      </c>
      <c r="H925" s="241" t="s">
        <v>849</v>
      </c>
      <c r="I925" s="241" t="s">
        <v>625</v>
      </c>
    </row>
    <row r="926" spans="1:9">
      <c r="A926" s="236">
        <v>1471</v>
      </c>
      <c r="B926" s="238" t="s">
        <v>9392</v>
      </c>
      <c r="C926" s="238" t="s">
        <v>9393</v>
      </c>
      <c r="D926" s="238" t="s">
        <v>9394</v>
      </c>
      <c r="E926" s="238" t="s">
        <v>9395</v>
      </c>
      <c r="F926" s="242" t="s">
        <v>625</v>
      </c>
      <c r="G926" s="238" t="s">
        <v>7315</v>
      </c>
      <c r="H926" s="241" t="s">
        <v>849</v>
      </c>
      <c r="I926" s="241" t="s">
        <v>625</v>
      </c>
    </row>
    <row r="927" spans="1:9">
      <c r="A927" s="236">
        <v>1471</v>
      </c>
      <c r="B927" s="237" t="s">
        <v>9388</v>
      </c>
      <c r="C927" s="237" t="s">
        <v>9389</v>
      </c>
      <c r="D927" s="237" t="s">
        <v>9390</v>
      </c>
      <c r="E927" s="238" t="s">
        <v>9391</v>
      </c>
      <c r="F927" s="242" t="s">
        <v>625</v>
      </c>
      <c r="G927" s="238" t="s">
        <v>7315</v>
      </c>
      <c r="H927" s="240" t="s">
        <v>879</v>
      </c>
      <c r="I927" s="241" t="s">
        <v>625</v>
      </c>
    </row>
    <row r="928" spans="1:9">
      <c r="A928" s="236">
        <v>1471</v>
      </c>
      <c r="B928" s="238" t="s">
        <v>9396</v>
      </c>
      <c r="C928" s="238" t="s">
        <v>9393</v>
      </c>
      <c r="D928" s="238" t="s">
        <v>9394</v>
      </c>
      <c r="E928" s="238" t="s">
        <v>9395</v>
      </c>
      <c r="F928" s="242" t="s">
        <v>625</v>
      </c>
      <c r="G928" s="238" t="s">
        <v>7315</v>
      </c>
      <c r="H928" s="240" t="s">
        <v>879</v>
      </c>
      <c r="I928" s="241" t="s">
        <v>625</v>
      </c>
    </row>
    <row r="929" spans="1:9">
      <c r="A929" s="236">
        <v>1472</v>
      </c>
      <c r="B929" s="237" t="s">
        <v>9397</v>
      </c>
      <c r="C929" s="237" t="s">
        <v>9398</v>
      </c>
      <c r="D929" s="237" t="s">
        <v>9399</v>
      </c>
      <c r="E929" s="238" t="s">
        <v>1685</v>
      </c>
      <c r="F929" s="242" t="s">
        <v>625</v>
      </c>
      <c r="G929" s="238" t="s">
        <v>7315</v>
      </c>
      <c r="H929" s="241" t="s">
        <v>849</v>
      </c>
      <c r="I929" s="241" t="s">
        <v>625</v>
      </c>
    </row>
    <row r="930" spans="1:9">
      <c r="A930" s="236">
        <v>1473</v>
      </c>
      <c r="B930" s="237" t="s">
        <v>9400</v>
      </c>
      <c r="C930" s="237" t="s">
        <v>9401</v>
      </c>
      <c r="D930" s="237" t="s">
        <v>9402</v>
      </c>
      <c r="E930" s="238" t="s">
        <v>1688</v>
      </c>
      <c r="F930" s="242" t="s">
        <v>625</v>
      </c>
      <c r="G930" s="238" t="s">
        <v>7315</v>
      </c>
      <c r="H930" s="241" t="s">
        <v>849</v>
      </c>
      <c r="I930" s="241" t="s">
        <v>625</v>
      </c>
    </row>
    <row r="931" spans="1:9">
      <c r="A931" s="236">
        <v>1474</v>
      </c>
      <c r="B931" s="237" t="s">
        <v>9403</v>
      </c>
      <c r="C931" s="237" t="s">
        <v>9404</v>
      </c>
      <c r="D931" s="237" t="s">
        <v>9405</v>
      </c>
      <c r="E931" s="238" t="s">
        <v>1690</v>
      </c>
      <c r="F931" s="242" t="s">
        <v>625</v>
      </c>
      <c r="G931" s="238" t="s">
        <v>7315</v>
      </c>
      <c r="H931" s="241" t="s">
        <v>879</v>
      </c>
      <c r="I931" s="241" t="s">
        <v>625</v>
      </c>
    </row>
    <row r="932" spans="1:9">
      <c r="A932" s="236">
        <v>1475</v>
      </c>
      <c r="B932" s="237" t="s">
        <v>9406</v>
      </c>
      <c r="C932" s="237" t="s">
        <v>9407</v>
      </c>
      <c r="D932" s="237" t="s">
        <v>9408</v>
      </c>
      <c r="E932" s="238" t="s">
        <v>1693</v>
      </c>
      <c r="F932" s="242" t="s">
        <v>625</v>
      </c>
      <c r="G932" s="238" t="s">
        <v>7315</v>
      </c>
      <c r="H932" s="241" t="s">
        <v>849</v>
      </c>
      <c r="I932" s="241" t="s">
        <v>625</v>
      </c>
    </row>
    <row r="933" spans="1:9">
      <c r="A933" s="236">
        <v>1476</v>
      </c>
      <c r="B933" s="237" t="s">
        <v>9409</v>
      </c>
      <c r="C933" s="237" t="s">
        <v>9410</v>
      </c>
      <c r="D933" s="237" t="s">
        <v>9411</v>
      </c>
      <c r="E933" s="238" t="s">
        <v>1695</v>
      </c>
      <c r="F933" s="242" t="s">
        <v>625</v>
      </c>
      <c r="G933" s="238" t="s">
        <v>7315</v>
      </c>
      <c r="H933" s="241" t="s">
        <v>849</v>
      </c>
      <c r="I933" s="241" t="s">
        <v>625</v>
      </c>
    </row>
    <row r="934" spans="1:9">
      <c r="A934" s="236">
        <v>1477</v>
      </c>
      <c r="B934" s="237" t="s">
        <v>9412</v>
      </c>
      <c r="C934" s="237" t="s">
        <v>9413</v>
      </c>
      <c r="D934" s="237" t="s">
        <v>9414</v>
      </c>
      <c r="E934" s="238" t="s">
        <v>1698</v>
      </c>
      <c r="F934" s="242" t="s">
        <v>625</v>
      </c>
      <c r="G934" s="238" t="s">
        <v>7315</v>
      </c>
      <c r="H934" s="241" t="s">
        <v>849</v>
      </c>
      <c r="I934" s="241" t="s">
        <v>625</v>
      </c>
    </row>
    <row r="935" spans="1:9">
      <c r="A935" s="236">
        <v>1477</v>
      </c>
      <c r="B935" s="237" t="s">
        <v>9412</v>
      </c>
      <c r="C935" s="237" t="s">
        <v>9413</v>
      </c>
      <c r="D935" s="237" t="s">
        <v>9414</v>
      </c>
      <c r="E935" s="238" t="s">
        <v>1698</v>
      </c>
      <c r="F935" s="242" t="s">
        <v>625</v>
      </c>
      <c r="G935" s="238" t="s">
        <v>7315</v>
      </c>
      <c r="H935" s="241" t="s">
        <v>879</v>
      </c>
      <c r="I935" s="241" t="s">
        <v>625</v>
      </c>
    </row>
    <row r="936" spans="1:9">
      <c r="A936" s="236">
        <v>1479</v>
      </c>
      <c r="B936" s="237" t="s">
        <v>9415</v>
      </c>
      <c r="C936" s="238" t="s">
        <v>9416</v>
      </c>
      <c r="D936" s="238" t="s">
        <v>9417</v>
      </c>
      <c r="E936" s="238" t="s">
        <v>1701</v>
      </c>
      <c r="F936" s="242" t="s">
        <v>625</v>
      </c>
      <c r="G936" s="238" t="s">
        <v>7315</v>
      </c>
      <c r="H936" s="241" t="s">
        <v>746</v>
      </c>
      <c r="I936" s="241" t="s">
        <v>625</v>
      </c>
    </row>
    <row r="937" spans="1:9">
      <c r="A937" s="236">
        <v>1479</v>
      </c>
      <c r="B937" s="237" t="s">
        <v>9415</v>
      </c>
      <c r="C937" s="237" t="s">
        <v>9416</v>
      </c>
      <c r="D937" s="237" t="s">
        <v>9417</v>
      </c>
      <c r="E937" s="238" t="s">
        <v>1701</v>
      </c>
      <c r="F937" s="242" t="s">
        <v>625</v>
      </c>
      <c r="G937" s="238" t="s">
        <v>7315</v>
      </c>
      <c r="H937" s="241" t="s">
        <v>849</v>
      </c>
      <c r="I937" s="241" t="s">
        <v>625</v>
      </c>
    </row>
    <row r="938" spans="1:9">
      <c r="A938" s="236">
        <v>1479</v>
      </c>
      <c r="B938" s="237" t="s">
        <v>9415</v>
      </c>
      <c r="C938" s="237" t="s">
        <v>9416</v>
      </c>
      <c r="D938" s="237" t="s">
        <v>9417</v>
      </c>
      <c r="E938" s="238" t="s">
        <v>1701</v>
      </c>
      <c r="F938" s="242" t="s">
        <v>625</v>
      </c>
      <c r="G938" s="238" t="s">
        <v>7315</v>
      </c>
      <c r="H938" s="241" t="s">
        <v>879</v>
      </c>
      <c r="I938" s="241" t="s">
        <v>625</v>
      </c>
    </row>
    <row r="939" spans="1:9">
      <c r="A939" s="236">
        <v>1481</v>
      </c>
      <c r="B939" s="237" t="s">
        <v>9418</v>
      </c>
      <c r="C939" s="237" t="s">
        <v>9419</v>
      </c>
      <c r="D939" s="237" t="s">
        <v>9420</v>
      </c>
      <c r="E939" s="238" t="s">
        <v>1706</v>
      </c>
      <c r="F939" s="242" t="s">
        <v>625</v>
      </c>
      <c r="G939" s="238" t="s">
        <v>7315</v>
      </c>
      <c r="H939" s="241" t="s">
        <v>849</v>
      </c>
      <c r="I939" s="241" t="s">
        <v>625</v>
      </c>
    </row>
    <row r="940" spans="1:9">
      <c r="A940" s="236">
        <v>1481</v>
      </c>
      <c r="B940" s="237" t="s">
        <v>9418</v>
      </c>
      <c r="C940" s="237" t="s">
        <v>9419</v>
      </c>
      <c r="D940" s="237" t="s">
        <v>9420</v>
      </c>
      <c r="E940" s="238" t="s">
        <v>1706</v>
      </c>
      <c r="F940" s="242" t="s">
        <v>625</v>
      </c>
      <c r="G940" s="238" t="s">
        <v>7315</v>
      </c>
      <c r="H940" s="237" t="s">
        <v>879</v>
      </c>
      <c r="I940" s="241" t="s">
        <v>625</v>
      </c>
    </row>
    <row r="941" spans="1:9">
      <c r="A941" s="236">
        <v>1482</v>
      </c>
      <c r="B941" s="237" t="s">
        <v>9421</v>
      </c>
      <c r="C941" s="237" t="s">
        <v>9422</v>
      </c>
      <c r="D941" s="237" t="s">
        <v>9423</v>
      </c>
      <c r="E941" s="238" t="s">
        <v>1708</v>
      </c>
      <c r="F941" s="242" t="s">
        <v>625</v>
      </c>
      <c r="G941" s="238" t="s">
        <v>7315</v>
      </c>
      <c r="H941" s="241" t="s">
        <v>849</v>
      </c>
      <c r="I941" s="241" t="s">
        <v>625</v>
      </c>
    </row>
    <row r="942" spans="1:9">
      <c r="A942" s="236">
        <v>1482</v>
      </c>
      <c r="B942" s="237" t="s">
        <v>9421</v>
      </c>
      <c r="C942" s="237" t="s">
        <v>9422</v>
      </c>
      <c r="D942" s="237" t="s">
        <v>9423</v>
      </c>
      <c r="E942" s="238" t="s">
        <v>1708</v>
      </c>
      <c r="F942" s="242" t="s">
        <v>625</v>
      </c>
      <c r="G942" s="238" t="s">
        <v>7315</v>
      </c>
      <c r="H942" s="237" t="s">
        <v>879</v>
      </c>
      <c r="I942" s="241" t="s">
        <v>625</v>
      </c>
    </row>
    <row r="943" spans="1:9">
      <c r="A943" s="236">
        <v>1483</v>
      </c>
      <c r="B943" s="237" t="s">
        <v>9424</v>
      </c>
      <c r="C943" s="237" t="s">
        <v>9425</v>
      </c>
      <c r="D943" s="237" t="s">
        <v>9426</v>
      </c>
      <c r="E943" s="238" t="s">
        <v>1710</v>
      </c>
      <c r="F943" s="242" t="s">
        <v>625</v>
      </c>
      <c r="G943" s="238" t="s">
        <v>7315</v>
      </c>
      <c r="H943" s="241" t="s">
        <v>849</v>
      </c>
      <c r="I943" s="241" t="s">
        <v>625</v>
      </c>
    </row>
    <row r="944" spans="1:9">
      <c r="A944" s="236">
        <v>1483</v>
      </c>
      <c r="B944" s="237" t="s">
        <v>9424</v>
      </c>
      <c r="C944" s="237" t="s">
        <v>9425</v>
      </c>
      <c r="D944" s="237" t="s">
        <v>9426</v>
      </c>
      <c r="E944" s="238" t="s">
        <v>1710</v>
      </c>
      <c r="F944" s="242" t="s">
        <v>625</v>
      </c>
      <c r="G944" s="238" t="s">
        <v>7315</v>
      </c>
      <c r="H944" s="237" t="s">
        <v>879</v>
      </c>
      <c r="I944" s="241" t="s">
        <v>625</v>
      </c>
    </row>
    <row r="945" spans="1:9">
      <c r="A945" s="236">
        <v>1484</v>
      </c>
      <c r="B945" s="237" t="s">
        <v>9427</v>
      </c>
      <c r="C945" s="237" t="s">
        <v>9428</v>
      </c>
      <c r="D945" s="237" t="s">
        <v>9429</v>
      </c>
      <c r="E945" s="238" t="s">
        <v>1713</v>
      </c>
      <c r="F945" s="242" t="s">
        <v>625</v>
      </c>
      <c r="G945" s="238" t="s">
        <v>7315</v>
      </c>
      <c r="H945" s="241" t="s">
        <v>849</v>
      </c>
      <c r="I945" s="241" t="s">
        <v>625</v>
      </c>
    </row>
    <row r="946" spans="1:9">
      <c r="A946" s="236">
        <v>1485</v>
      </c>
      <c r="B946" s="237" t="s">
        <v>9430</v>
      </c>
      <c r="C946" s="237" t="s">
        <v>9431</v>
      </c>
      <c r="D946" s="237" t="s">
        <v>9432</v>
      </c>
      <c r="E946" s="238" t="s">
        <v>1715</v>
      </c>
      <c r="F946" s="242" t="s">
        <v>625</v>
      </c>
      <c r="G946" s="238" t="s">
        <v>7315</v>
      </c>
      <c r="H946" s="241" t="s">
        <v>849</v>
      </c>
      <c r="I946" s="241" t="s">
        <v>625</v>
      </c>
    </row>
    <row r="947" spans="1:9">
      <c r="A947" s="236">
        <v>1486</v>
      </c>
      <c r="B947" s="237" t="s">
        <v>9433</v>
      </c>
      <c r="C947" s="237" t="s">
        <v>9434</v>
      </c>
      <c r="D947" s="237" t="s">
        <v>9435</v>
      </c>
      <c r="E947" s="238" t="s">
        <v>1717</v>
      </c>
      <c r="F947" s="242" t="s">
        <v>625</v>
      </c>
      <c r="G947" s="238" t="s">
        <v>7315</v>
      </c>
      <c r="H947" s="241" t="s">
        <v>879</v>
      </c>
      <c r="I947" s="241" t="s">
        <v>625</v>
      </c>
    </row>
    <row r="948" spans="1:9">
      <c r="A948" s="236">
        <v>1487</v>
      </c>
      <c r="B948" s="237" t="s">
        <v>9436</v>
      </c>
      <c r="C948" s="237" t="s">
        <v>9437</v>
      </c>
      <c r="D948" s="237" t="s">
        <v>9438</v>
      </c>
      <c r="E948" s="238" t="s">
        <v>1720</v>
      </c>
      <c r="F948" s="242" t="s">
        <v>625</v>
      </c>
      <c r="G948" s="238" t="s">
        <v>7315</v>
      </c>
      <c r="H948" s="241" t="s">
        <v>849</v>
      </c>
      <c r="I948" s="241" t="s">
        <v>625</v>
      </c>
    </row>
    <row r="949" spans="1:9">
      <c r="A949" s="236">
        <v>1488</v>
      </c>
      <c r="B949" s="237" t="s">
        <v>9439</v>
      </c>
      <c r="C949" s="237" t="s">
        <v>9440</v>
      </c>
      <c r="D949" s="237" t="s">
        <v>9441</v>
      </c>
      <c r="E949" s="238" t="s">
        <v>1723</v>
      </c>
      <c r="F949" s="242" t="s">
        <v>625</v>
      </c>
      <c r="G949" s="238" t="s">
        <v>7315</v>
      </c>
      <c r="H949" s="241" t="s">
        <v>849</v>
      </c>
      <c r="I949" s="241" t="s">
        <v>625</v>
      </c>
    </row>
    <row r="950" spans="1:9">
      <c r="A950" s="236">
        <v>1489</v>
      </c>
      <c r="B950" s="237" t="s">
        <v>9442</v>
      </c>
      <c r="C950" s="237" t="s">
        <v>9443</v>
      </c>
      <c r="D950" s="237" t="s">
        <v>9444</v>
      </c>
      <c r="E950" s="238" t="s">
        <v>1726</v>
      </c>
      <c r="F950" s="242" t="s">
        <v>625</v>
      </c>
      <c r="G950" s="238" t="s">
        <v>7315</v>
      </c>
      <c r="H950" s="241" t="s">
        <v>849</v>
      </c>
      <c r="I950" s="241" t="s">
        <v>625</v>
      </c>
    </row>
    <row r="951" spans="1:9">
      <c r="A951" s="236">
        <v>1490</v>
      </c>
      <c r="B951" s="237" t="s">
        <v>9445</v>
      </c>
      <c r="C951" s="237" t="s">
        <v>9446</v>
      </c>
      <c r="D951" s="237" t="s">
        <v>9447</v>
      </c>
      <c r="E951" s="238" t="s">
        <v>1729</v>
      </c>
      <c r="F951" s="242" t="s">
        <v>625</v>
      </c>
      <c r="G951" s="238" t="s">
        <v>7315</v>
      </c>
      <c r="H951" s="241" t="s">
        <v>849</v>
      </c>
      <c r="I951" s="241" t="s">
        <v>625</v>
      </c>
    </row>
    <row r="952" spans="1:9">
      <c r="A952" s="236">
        <v>1491</v>
      </c>
      <c r="B952" s="237" t="s">
        <v>9448</v>
      </c>
      <c r="C952" s="237" t="s">
        <v>9449</v>
      </c>
      <c r="D952" s="237" t="s">
        <v>9450</v>
      </c>
      <c r="E952" s="238" t="s">
        <v>1730</v>
      </c>
      <c r="F952" s="242" t="s">
        <v>625</v>
      </c>
      <c r="G952" s="238" t="s">
        <v>7315</v>
      </c>
      <c r="H952" s="241" t="s">
        <v>746</v>
      </c>
      <c r="I952" s="241" t="s">
        <v>625</v>
      </c>
    </row>
    <row r="953" spans="1:9">
      <c r="A953" s="236">
        <v>1492</v>
      </c>
      <c r="B953" s="237" t="s">
        <v>9451</v>
      </c>
      <c r="C953" s="237" t="s">
        <v>9452</v>
      </c>
      <c r="D953" s="237" t="s">
        <v>9453</v>
      </c>
      <c r="E953" s="238" t="s">
        <v>1734</v>
      </c>
      <c r="F953" s="242" t="s">
        <v>625</v>
      </c>
      <c r="G953" s="238" t="s">
        <v>7315</v>
      </c>
      <c r="H953" s="241" t="s">
        <v>879</v>
      </c>
      <c r="I953" s="241" t="s">
        <v>625</v>
      </c>
    </row>
    <row r="954" spans="1:9">
      <c r="A954" s="236">
        <v>1493</v>
      </c>
      <c r="B954" s="237" t="s">
        <v>9454</v>
      </c>
      <c r="C954" s="237" t="s">
        <v>9455</v>
      </c>
      <c r="D954" s="237" t="s">
        <v>9456</v>
      </c>
      <c r="E954" s="238" t="s">
        <v>1737</v>
      </c>
      <c r="F954" s="242" t="s">
        <v>625</v>
      </c>
      <c r="G954" s="238" t="s">
        <v>7315</v>
      </c>
      <c r="H954" s="241" t="s">
        <v>849</v>
      </c>
      <c r="I954" s="241" t="s">
        <v>625</v>
      </c>
    </row>
    <row r="955" spans="1:9">
      <c r="A955" s="236">
        <v>1494</v>
      </c>
      <c r="B955" s="237" t="s">
        <v>9457</v>
      </c>
      <c r="C955" s="237" t="s">
        <v>9458</v>
      </c>
      <c r="D955" s="237" t="s">
        <v>9459</v>
      </c>
      <c r="E955" s="238" t="s">
        <v>1739</v>
      </c>
      <c r="F955" s="242" t="s">
        <v>625</v>
      </c>
      <c r="G955" s="238" t="s">
        <v>7315</v>
      </c>
      <c r="H955" s="241" t="s">
        <v>849</v>
      </c>
      <c r="I955" s="241" t="s">
        <v>625</v>
      </c>
    </row>
    <row r="956" spans="1:9">
      <c r="A956" s="236">
        <v>1495</v>
      </c>
      <c r="B956" s="237" t="s">
        <v>9460</v>
      </c>
      <c r="C956" s="237" t="s">
        <v>9461</v>
      </c>
      <c r="D956" s="237" t="s">
        <v>9462</v>
      </c>
      <c r="E956" s="238" t="s">
        <v>1741</v>
      </c>
      <c r="F956" s="242" t="s">
        <v>625</v>
      </c>
      <c r="G956" s="238" t="s">
        <v>7315</v>
      </c>
      <c r="H956" s="241" t="s">
        <v>849</v>
      </c>
      <c r="I956" s="241" t="s">
        <v>625</v>
      </c>
    </row>
    <row r="957" spans="1:9">
      <c r="A957" s="236">
        <v>1496</v>
      </c>
      <c r="B957" s="248" t="s">
        <v>9460</v>
      </c>
      <c r="C957" s="237" t="s">
        <v>9463</v>
      </c>
      <c r="D957" s="237" t="s">
        <v>9464</v>
      </c>
      <c r="E957" s="238" t="s">
        <v>1743</v>
      </c>
      <c r="F957" s="242" t="s">
        <v>625</v>
      </c>
      <c r="G957" s="238" t="s">
        <v>7315</v>
      </c>
      <c r="H957" s="241" t="s">
        <v>849</v>
      </c>
      <c r="I957" s="241" t="s">
        <v>625</v>
      </c>
    </row>
    <row r="958" spans="1:9">
      <c r="A958" s="236">
        <v>1498</v>
      </c>
      <c r="B958" s="237" t="s">
        <v>9465</v>
      </c>
      <c r="C958" s="237" t="s">
        <v>9466</v>
      </c>
      <c r="D958" s="237" t="s">
        <v>9467</v>
      </c>
      <c r="E958" s="238" t="s">
        <v>1745</v>
      </c>
      <c r="F958" s="242" t="s">
        <v>625</v>
      </c>
      <c r="G958" s="238" t="s">
        <v>7315</v>
      </c>
      <c r="H958" s="241" t="s">
        <v>879</v>
      </c>
      <c r="I958" s="241" t="s">
        <v>625</v>
      </c>
    </row>
    <row r="959" spans="1:9">
      <c r="A959" s="236">
        <v>1499</v>
      </c>
      <c r="B959" s="237" t="s">
        <v>9468</v>
      </c>
      <c r="C959" s="237" t="s">
        <v>9469</v>
      </c>
      <c r="D959" s="237" t="s">
        <v>9470</v>
      </c>
      <c r="E959" s="238" t="s">
        <v>1748</v>
      </c>
      <c r="F959" s="242" t="s">
        <v>625</v>
      </c>
      <c r="G959" s="238" t="s">
        <v>7315</v>
      </c>
      <c r="H959" s="241" t="s">
        <v>879</v>
      </c>
      <c r="I959" s="241" t="s">
        <v>625</v>
      </c>
    </row>
    <row r="960" spans="1:9" ht="25.5">
      <c r="A960" s="236">
        <v>1500</v>
      </c>
      <c r="B960" s="237" t="s">
        <v>9471</v>
      </c>
      <c r="C960" s="237" t="s">
        <v>9472</v>
      </c>
      <c r="D960" s="237" t="s">
        <v>9473</v>
      </c>
      <c r="E960" s="238" t="s">
        <v>1751</v>
      </c>
      <c r="F960" s="242" t="s">
        <v>625</v>
      </c>
      <c r="G960" s="238" t="s">
        <v>7317</v>
      </c>
      <c r="H960" s="241" t="s">
        <v>879</v>
      </c>
      <c r="I960" s="241" t="s">
        <v>9320</v>
      </c>
    </row>
    <row r="961" spans="1:9">
      <c r="A961" s="236">
        <v>1502</v>
      </c>
      <c r="B961" s="237" t="s">
        <v>9474</v>
      </c>
      <c r="C961" s="237" t="s">
        <v>9475</v>
      </c>
      <c r="D961" s="237" t="s">
        <v>9476</v>
      </c>
      <c r="E961" s="238" t="s">
        <v>1754</v>
      </c>
      <c r="F961" s="242" t="s">
        <v>625</v>
      </c>
      <c r="G961" s="238" t="s">
        <v>7315</v>
      </c>
      <c r="H961" s="241" t="s">
        <v>849</v>
      </c>
      <c r="I961" s="241" t="s">
        <v>625</v>
      </c>
    </row>
    <row r="962" spans="1:9">
      <c r="A962" s="236">
        <v>1503</v>
      </c>
      <c r="B962" s="237" t="s">
        <v>9477</v>
      </c>
      <c r="C962" s="237" t="s">
        <v>9478</v>
      </c>
      <c r="D962" s="237" t="s">
        <v>9479</v>
      </c>
      <c r="E962" s="238" t="s">
        <v>1756</v>
      </c>
      <c r="F962" s="242" t="s">
        <v>625</v>
      </c>
      <c r="G962" s="238" t="s">
        <v>7315</v>
      </c>
      <c r="H962" s="238" t="s">
        <v>849</v>
      </c>
      <c r="I962" s="237" t="s">
        <v>625</v>
      </c>
    </row>
    <row r="963" spans="1:9">
      <c r="A963" s="236">
        <v>1504</v>
      </c>
      <c r="B963" s="237" t="s">
        <v>9480</v>
      </c>
      <c r="C963" s="237" t="s">
        <v>9481</v>
      </c>
      <c r="D963" s="237" t="s">
        <v>9482</v>
      </c>
      <c r="E963" s="238" t="s">
        <v>1758</v>
      </c>
      <c r="F963" s="242" t="s">
        <v>625</v>
      </c>
      <c r="G963" s="238" t="s">
        <v>7315</v>
      </c>
      <c r="H963" s="241" t="s">
        <v>746</v>
      </c>
      <c r="I963" s="241" t="s">
        <v>625</v>
      </c>
    </row>
    <row r="964" spans="1:9">
      <c r="A964" s="236">
        <v>1505</v>
      </c>
      <c r="B964" s="237" t="s">
        <v>9483</v>
      </c>
      <c r="C964" s="237" t="s">
        <v>9484</v>
      </c>
      <c r="D964" s="237" t="s">
        <v>9485</v>
      </c>
      <c r="E964" s="238" t="s">
        <v>1761</v>
      </c>
      <c r="F964" s="242" t="s">
        <v>625</v>
      </c>
      <c r="G964" s="238" t="s">
        <v>7315</v>
      </c>
      <c r="H964" s="241" t="s">
        <v>879</v>
      </c>
      <c r="I964" s="241" t="s">
        <v>625</v>
      </c>
    </row>
    <row r="965" spans="1:9">
      <c r="A965" s="236">
        <v>1506</v>
      </c>
      <c r="B965" s="237" t="s">
        <v>9486</v>
      </c>
      <c r="C965" s="237" t="s">
        <v>9487</v>
      </c>
      <c r="D965" s="237" t="s">
        <v>9488</v>
      </c>
      <c r="E965" s="238" t="s">
        <v>1763</v>
      </c>
      <c r="F965" s="242" t="s">
        <v>625</v>
      </c>
      <c r="G965" s="238" t="s">
        <v>7315</v>
      </c>
      <c r="H965" s="241" t="s">
        <v>849</v>
      </c>
      <c r="I965" s="241" t="s">
        <v>625</v>
      </c>
    </row>
    <row r="966" spans="1:9">
      <c r="A966" s="236">
        <v>1507</v>
      </c>
      <c r="B966" s="237" t="s">
        <v>9489</v>
      </c>
      <c r="C966" s="237" t="s">
        <v>9490</v>
      </c>
      <c r="D966" s="237" t="s">
        <v>9491</v>
      </c>
      <c r="E966" s="238" t="s">
        <v>1765</v>
      </c>
      <c r="F966" s="242" t="s">
        <v>625</v>
      </c>
      <c r="G966" s="238" t="s">
        <v>7315</v>
      </c>
      <c r="H966" s="241" t="s">
        <v>879</v>
      </c>
      <c r="I966" s="241" t="s">
        <v>625</v>
      </c>
    </row>
    <row r="967" spans="1:9">
      <c r="A967" s="236">
        <v>1508</v>
      </c>
      <c r="B967" s="237" t="s">
        <v>9492</v>
      </c>
      <c r="C967" s="237" t="s">
        <v>9493</v>
      </c>
      <c r="D967" s="237" t="s">
        <v>9494</v>
      </c>
      <c r="E967" s="238" t="s">
        <v>1768</v>
      </c>
      <c r="F967" s="242" t="s">
        <v>625</v>
      </c>
      <c r="G967" s="238" t="s">
        <v>7315</v>
      </c>
      <c r="H967" s="241" t="s">
        <v>849</v>
      </c>
      <c r="I967" s="241" t="s">
        <v>625</v>
      </c>
    </row>
    <row r="968" spans="1:9">
      <c r="A968" s="236">
        <v>1509</v>
      </c>
      <c r="B968" s="237" t="s">
        <v>9495</v>
      </c>
      <c r="C968" s="237" t="s">
        <v>9496</v>
      </c>
      <c r="D968" s="237" t="s">
        <v>9497</v>
      </c>
      <c r="E968" s="238" t="s">
        <v>1770</v>
      </c>
      <c r="F968" s="242" t="s">
        <v>625</v>
      </c>
      <c r="G968" s="238" t="s">
        <v>7315</v>
      </c>
      <c r="H968" s="241" t="s">
        <v>849</v>
      </c>
      <c r="I968" s="241" t="s">
        <v>625</v>
      </c>
    </row>
    <row r="969" spans="1:9" ht="25.5">
      <c r="A969" s="236">
        <v>1510</v>
      </c>
      <c r="B969" s="237" t="s">
        <v>1773</v>
      </c>
      <c r="C969" s="237" t="s">
        <v>9498</v>
      </c>
      <c r="D969" s="237" t="s">
        <v>9499</v>
      </c>
      <c r="E969" s="238" t="s">
        <v>1773</v>
      </c>
      <c r="F969" s="239" t="s">
        <v>50</v>
      </c>
      <c r="G969" s="238" t="s">
        <v>7321</v>
      </c>
      <c r="H969" s="241" t="s">
        <v>746</v>
      </c>
      <c r="I969" s="240" t="s">
        <v>9500</v>
      </c>
    </row>
    <row r="970" spans="1:9" ht="25.5">
      <c r="A970" s="236">
        <v>1511</v>
      </c>
      <c r="B970" s="238" t="s">
        <v>9501</v>
      </c>
      <c r="C970" s="237" t="s">
        <v>9502</v>
      </c>
      <c r="D970" s="237" t="s">
        <v>9503</v>
      </c>
      <c r="E970" s="238" t="s">
        <v>1776</v>
      </c>
      <c r="F970" s="242" t="s">
        <v>625</v>
      </c>
      <c r="G970" s="238" t="s">
        <v>7323</v>
      </c>
      <c r="H970" s="241" t="s">
        <v>879</v>
      </c>
      <c r="I970" s="241" t="s">
        <v>9504</v>
      </c>
    </row>
    <row r="971" spans="1:9">
      <c r="A971" s="236">
        <v>1512</v>
      </c>
      <c r="B971" s="237" t="s">
        <v>9505</v>
      </c>
      <c r="C971" s="237" t="s">
        <v>9506</v>
      </c>
      <c r="D971" s="237" t="s">
        <v>9507</v>
      </c>
      <c r="E971" s="238" t="s">
        <v>1778</v>
      </c>
      <c r="F971" s="242" t="s">
        <v>625</v>
      </c>
      <c r="G971" s="238" t="s">
        <v>7315</v>
      </c>
      <c r="H971" s="241" t="s">
        <v>849</v>
      </c>
      <c r="I971" s="241" t="s">
        <v>625</v>
      </c>
    </row>
    <row r="972" spans="1:9">
      <c r="A972" s="236">
        <v>1513</v>
      </c>
      <c r="B972" s="237" t="s">
        <v>9508</v>
      </c>
      <c r="C972" s="237" t="s">
        <v>9509</v>
      </c>
      <c r="D972" s="237" t="s">
        <v>9510</v>
      </c>
      <c r="E972" s="238" t="s">
        <v>1781</v>
      </c>
      <c r="F972" s="242" t="s">
        <v>625</v>
      </c>
      <c r="G972" s="238" t="s">
        <v>7315</v>
      </c>
      <c r="H972" s="241" t="s">
        <v>849</v>
      </c>
      <c r="I972" s="241" t="s">
        <v>625</v>
      </c>
    </row>
    <row r="973" spans="1:9">
      <c r="A973" s="236">
        <v>1514</v>
      </c>
      <c r="B973" s="237" t="s">
        <v>9511</v>
      </c>
      <c r="C973" s="237" t="s">
        <v>9512</v>
      </c>
      <c r="D973" s="237" t="s">
        <v>9513</v>
      </c>
      <c r="E973" s="238" t="s">
        <v>1783</v>
      </c>
      <c r="F973" s="242" t="s">
        <v>625</v>
      </c>
      <c r="G973" s="238" t="s">
        <v>7315</v>
      </c>
      <c r="H973" s="241" t="s">
        <v>849</v>
      </c>
      <c r="I973" s="241" t="s">
        <v>625</v>
      </c>
    </row>
    <row r="974" spans="1:9">
      <c r="A974" s="236">
        <v>1515</v>
      </c>
      <c r="B974" s="237" t="s">
        <v>9514</v>
      </c>
      <c r="C974" s="237" t="s">
        <v>9515</v>
      </c>
      <c r="D974" s="237" t="s">
        <v>9516</v>
      </c>
      <c r="E974" s="238" t="s">
        <v>1786</v>
      </c>
      <c r="F974" s="242" t="s">
        <v>625</v>
      </c>
      <c r="G974" s="238" t="s">
        <v>7315</v>
      </c>
      <c r="H974" s="241" t="s">
        <v>849</v>
      </c>
      <c r="I974" s="241" t="s">
        <v>625</v>
      </c>
    </row>
    <row r="975" spans="1:9">
      <c r="A975" s="236">
        <v>1516</v>
      </c>
      <c r="B975" s="237" t="s">
        <v>9517</v>
      </c>
      <c r="C975" s="237" t="s">
        <v>9518</v>
      </c>
      <c r="D975" s="237" t="s">
        <v>9519</v>
      </c>
      <c r="E975" s="238" t="s">
        <v>1788</v>
      </c>
      <c r="F975" s="242" t="s">
        <v>625</v>
      </c>
      <c r="G975" s="238" t="s">
        <v>7315</v>
      </c>
      <c r="H975" s="241" t="s">
        <v>849</v>
      </c>
      <c r="I975" s="241" t="s">
        <v>625</v>
      </c>
    </row>
    <row r="976" spans="1:9">
      <c r="A976" s="236">
        <v>1517</v>
      </c>
      <c r="B976" s="237" t="s">
        <v>9520</v>
      </c>
      <c r="C976" s="237" t="s">
        <v>9521</v>
      </c>
      <c r="D976" s="237" t="s">
        <v>9522</v>
      </c>
      <c r="E976" s="238" t="s">
        <v>9523</v>
      </c>
      <c r="F976" s="242" t="s">
        <v>1405</v>
      </c>
      <c r="G976" s="238" t="s">
        <v>7289</v>
      </c>
      <c r="H976" s="241" t="s">
        <v>746</v>
      </c>
      <c r="I976" s="241" t="s">
        <v>1405</v>
      </c>
    </row>
    <row r="977" spans="1:9">
      <c r="A977" s="236">
        <v>1541</v>
      </c>
      <c r="B977" s="237" t="s">
        <v>9524</v>
      </c>
      <c r="C977" s="237" t="s">
        <v>9525</v>
      </c>
      <c r="D977" s="237" t="s">
        <v>9526</v>
      </c>
      <c r="E977" s="238" t="s">
        <v>1794</v>
      </c>
      <c r="F977" s="242" t="s">
        <v>50</v>
      </c>
      <c r="G977" s="238" t="s">
        <v>373</v>
      </c>
      <c r="H977" s="241" t="s">
        <v>746</v>
      </c>
      <c r="I977" s="241" t="s">
        <v>50</v>
      </c>
    </row>
    <row r="978" spans="1:9">
      <c r="A978" s="236">
        <v>1544</v>
      </c>
      <c r="B978" s="237" t="s">
        <v>9527</v>
      </c>
      <c r="C978" s="237" t="s">
        <v>9528</v>
      </c>
      <c r="D978" s="237" t="s">
        <v>9529</v>
      </c>
      <c r="E978" s="238" t="s">
        <v>9530</v>
      </c>
      <c r="F978" s="242" t="s">
        <v>50</v>
      </c>
      <c r="G978" s="238" t="s">
        <v>880</v>
      </c>
      <c r="H978" s="241" t="s">
        <v>746</v>
      </c>
      <c r="I978" s="241" t="s">
        <v>50</v>
      </c>
    </row>
    <row r="979" spans="1:9">
      <c r="A979" s="236">
        <v>1544</v>
      </c>
      <c r="B979" s="238" t="s">
        <v>9531</v>
      </c>
      <c r="C979" s="238" t="s">
        <v>9532</v>
      </c>
      <c r="D979" s="238" t="s">
        <v>9533</v>
      </c>
      <c r="E979" s="238" t="s">
        <v>9534</v>
      </c>
      <c r="F979" s="242" t="s">
        <v>50</v>
      </c>
      <c r="G979" s="238" t="s">
        <v>880</v>
      </c>
      <c r="H979" s="241" t="s">
        <v>746</v>
      </c>
      <c r="I979" s="241" t="s">
        <v>50</v>
      </c>
    </row>
    <row r="980" spans="1:9">
      <c r="A980" s="236">
        <v>1544</v>
      </c>
      <c r="B980" s="237" t="s">
        <v>9527</v>
      </c>
      <c r="C980" s="237" t="s">
        <v>9528</v>
      </c>
      <c r="D980" s="237" t="s">
        <v>9529</v>
      </c>
      <c r="E980" s="238" t="s">
        <v>9530</v>
      </c>
      <c r="F980" s="242" t="s">
        <v>50</v>
      </c>
      <c r="G980" s="238" t="s">
        <v>880</v>
      </c>
      <c r="H980" s="241" t="s">
        <v>849</v>
      </c>
      <c r="I980" s="241" t="s">
        <v>50</v>
      </c>
    </row>
    <row r="981" spans="1:9">
      <c r="A981" s="236">
        <v>1544</v>
      </c>
      <c r="B981" s="238" t="s">
        <v>9531</v>
      </c>
      <c r="C981" s="238" t="s">
        <v>9532</v>
      </c>
      <c r="D981" s="238" t="s">
        <v>9533</v>
      </c>
      <c r="E981" s="238" t="s">
        <v>9534</v>
      </c>
      <c r="F981" s="242" t="s">
        <v>50</v>
      </c>
      <c r="G981" s="238" t="s">
        <v>880</v>
      </c>
      <c r="H981" s="241" t="s">
        <v>849</v>
      </c>
      <c r="I981" s="241" t="s">
        <v>50</v>
      </c>
    </row>
    <row r="982" spans="1:9">
      <c r="A982" s="236">
        <v>1544</v>
      </c>
      <c r="B982" s="237" t="s">
        <v>9527</v>
      </c>
      <c r="C982" s="237" t="s">
        <v>9528</v>
      </c>
      <c r="D982" s="237" t="s">
        <v>9529</v>
      </c>
      <c r="E982" s="238" t="s">
        <v>9530</v>
      </c>
      <c r="F982" s="242" t="s">
        <v>50</v>
      </c>
      <c r="G982" s="238" t="s">
        <v>880</v>
      </c>
      <c r="H982" s="241" t="s">
        <v>879</v>
      </c>
      <c r="I982" s="241" t="s">
        <v>50</v>
      </c>
    </row>
    <row r="983" spans="1:9">
      <c r="A983" s="236">
        <v>1544</v>
      </c>
      <c r="B983" s="238" t="s">
        <v>9531</v>
      </c>
      <c r="C983" s="238" t="s">
        <v>9532</v>
      </c>
      <c r="D983" s="238" t="s">
        <v>9533</v>
      </c>
      <c r="E983" s="238" t="s">
        <v>9534</v>
      </c>
      <c r="F983" s="242" t="s">
        <v>50</v>
      </c>
      <c r="G983" s="238" t="s">
        <v>880</v>
      </c>
      <c r="H983" s="241" t="s">
        <v>879</v>
      </c>
      <c r="I983" s="241" t="s">
        <v>50</v>
      </c>
    </row>
    <row r="984" spans="1:9" ht="25.5">
      <c r="A984" s="236">
        <v>1545</v>
      </c>
      <c r="B984" s="237" t="s">
        <v>1803</v>
      </c>
      <c r="C984" s="237" t="s">
        <v>9535</v>
      </c>
      <c r="D984" s="237" t="s">
        <v>9536</v>
      </c>
      <c r="E984" s="238" t="s">
        <v>1803</v>
      </c>
      <c r="F984" s="242" t="s">
        <v>50</v>
      </c>
      <c r="G984" s="238" t="s">
        <v>7266</v>
      </c>
      <c r="H984" s="241" t="s">
        <v>849</v>
      </c>
      <c r="I984" s="241" t="s">
        <v>8298</v>
      </c>
    </row>
    <row r="985" spans="1:9">
      <c r="A985" s="236">
        <v>1546</v>
      </c>
      <c r="B985" s="237" t="s">
        <v>9537</v>
      </c>
      <c r="C985" s="237" t="s">
        <v>9538</v>
      </c>
      <c r="D985" s="237" t="s">
        <v>9539</v>
      </c>
      <c r="E985" s="238" t="s">
        <v>1806</v>
      </c>
      <c r="F985" s="242" t="s">
        <v>50</v>
      </c>
      <c r="G985" s="238" t="s">
        <v>4430</v>
      </c>
      <c r="H985" s="241" t="s">
        <v>849</v>
      </c>
      <c r="I985" s="241" t="s">
        <v>50</v>
      </c>
    </row>
    <row r="986" spans="1:9">
      <c r="A986" s="236">
        <v>1547</v>
      </c>
      <c r="B986" s="237" t="s">
        <v>1809</v>
      </c>
      <c r="C986" s="237" t="s">
        <v>9540</v>
      </c>
      <c r="D986" s="237" t="s">
        <v>9540</v>
      </c>
      <c r="E986" s="238" t="s">
        <v>1809</v>
      </c>
      <c r="F986" s="242" t="s">
        <v>50</v>
      </c>
      <c r="G986" s="238" t="s">
        <v>373</v>
      </c>
      <c r="H986" s="241" t="s">
        <v>849</v>
      </c>
      <c r="I986" s="241" t="s">
        <v>50</v>
      </c>
    </row>
    <row r="987" spans="1:9">
      <c r="A987" s="236">
        <v>1548</v>
      </c>
      <c r="B987" s="237" t="s">
        <v>9541</v>
      </c>
      <c r="C987" s="237" t="s">
        <v>9542</v>
      </c>
      <c r="D987" s="237" t="s">
        <v>9543</v>
      </c>
      <c r="E987" s="238" t="s">
        <v>1812</v>
      </c>
      <c r="F987" s="242" t="s">
        <v>50</v>
      </c>
      <c r="G987" s="238" t="s">
        <v>880</v>
      </c>
      <c r="H987" s="241" t="s">
        <v>879</v>
      </c>
      <c r="I987" s="241" t="s">
        <v>50</v>
      </c>
    </row>
    <row r="988" spans="1:9">
      <c r="A988" s="236">
        <v>1549</v>
      </c>
      <c r="B988" s="238" t="s">
        <v>9544</v>
      </c>
      <c r="C988" s="237" t="s">
        <v>9545</v>
      </c>
      <c r="D988" s="237" t="s">
        <v>9546</v>
      </c>
      <c r="E988" s="238" t="s">
        <v>1815</v>
      </c>
      <c r="F988" s="242" t="s">
        <v>50</v>
      </c>
      <c r="G988" s="238" t="s">
        <v>4430</v>
      </c>
      <c r="H988" s="241" t="s">
        <v>879</v>
      </c>
      <c r="I988" s="241" t="s">
        <v>50</v>
      </c>
    </row>
    <row r="989" spans="1:9">
      <c r="A989" s="236">
        <v>1550</v>
      </c>
      <c r="B989" s="237" t="s">
        <v>9547</v>
      </c>
      <c r="C989" s="237" t="s">
        <v>9548</v>
      </c>
      <c r="D989" s="237" t="s">
        <v>9549</v>
      </c>
      <c r="E989" s="238" t="s">
        <v>1818</v>
      </c>
      <c r="F989" s="242" t="s">
        <v>50</v>
      </c>
      <c r="G989" s="238" t="s">
        <v>4430</v>
      </c>
      <c r="H989" s="241" t="s">
        <v>879</v>
      </c>
      <c r="I989" s="241" t="s">
        <v>50</v>
      </c>
    </row>
    <row r="990" spans="1:9">
      <c r="A990" s="236">
        <v>1551</v>
      </c>
      <c r="B990" s="237" t="s">
        <v>9550</v>
      </c>
      <c r="C990" s="237" t="s">
        <v>9551</v>
      </c>
      <c r="D990" s="237" t="s">
        <v>9552</v>
      </c>
      <c r="E990" s="238" t="s">
        <v>1820</v>
      </c>
      <c r="F990" s="242" t="s">
        <v>50</v>
      </c>
      <c r="G990" s="238" t="s">
        <v>4430</v>
      </c>
      <c r="H990" s="241" t="s">
        <v>879</v>
      </c>
      <c r="I990" s="241" t="s">
        <v>50</v>
      </c>
    </row>
    <row r="991" spans="1:9">
      <c r="A991" s="236">
        <v>1553</v>
      </c>
      <c r="B991" s="237" t="s">
        <v>1822</v>
      </c>
      <c r="C991" s="237" t="s">
        <v>9553</v>
      </c>
      <c r="D991" s="237" t="s">
        <v>9554</v>
      </c>
      <c r="E991" s="238" t="s">
        <v>1822</v>
      </c>
      <c r="F991" s="242" t="s">
        <v>50</v>
      </c>
      <c r="G991" s="238" t="s">
        <v>850</v>
      </c>
      <c r="H991" s="241" t="s">
        <v>746</v>
      </c>
      <c r="I991" s="241" t="s">
        <v>50</v>
      </c>
    </row>
    <row r="992" spans="1:9">
      <c r="A992" s="236">
        <v>1554</v>
      </c>
      <c r="B992" s="237" t="s">
        <v>1825</v>
      </c>
      <c r="C992" s="237" t="s">
        <v>9555</v>
      </c>
      <c r="D992" s="237" t="s">
        <v>9556</v>
      </c>
      <c r="E992" s="238" t="s">
        <v>1825</v>
      </c>
      <c r="F992" s="242" t="s">
        <v>50</v>
      </c>
      <c r="G992" s="238" t="s">
        <v>4430</v>
      </c>
      <c r="H992" s="241" t="s">
        <v>849</v>
      </c>
      <c r="I992" s="241" t="s">
        <v>50</v>
      </c>
    </row>
    <row r="993" spans="1:9">
      <c r="A993" s="236">
        <v>1555</v>
      </c>
      <c r="B993" s="237" t="s">
        <v>9557</v>
      </c>
      <c r="C993" s="237" t="s">
        <v>9558</v>
      </c>
      <c r="D993" s="237" t="s">
        <v>9559</v>
      </c>
      <c r="E993" s="238" t="s">
        <v>1827</v>
      </c>
      <c r="F993" s="242" t="s">
        <v>50</v>
      </c>
      <c r="G993" s="238" t="s">
        <v>4430</v>
      </c>
      <c r="H993" s="241" t="s">
        <v>849</v>
      </c>
      <c r="I993" s="241" t="s">
        <v>50</v>
      </c>
    </row>
    <row r="994" spans="1:9">
      <c r="A994" s="236">
        <v>1556</v>
      </c>
      <c r="B994" s="238" t="s">
        <v>9560</v>
      </c>
      <c r="C994" s="237" t="s">
        <v>9561</v>
      </c>
      <c r="D994" s="237" t="s">
        <v>9562</v>
      </c>
      <c r="E994" s="238" t="s">
        <v>9563</v>
      </c>
      <c r="F994" s="242" t="s">
        <v>50</v>
      </c>
      <c r="G994" s="238" t="s">
        <v>850</v>
      </c>
      <c r="H994" s="241" t="s">
        <v>746</v>
      </c>
      <c r="I994" s="241" t="s">
        <v>50</v>
      </c>
    </row>
    <row r="995" spans="1:9">
      <c r="A995" s="236">
        <v>1556</v>
      </c>
      <c r="B995" s="238" t="s">
        <v>9560</v>
      </c>
      <c r="C995" s="237" t="s">
        <v>9561</v>
      </c>
      <c r="D995" s="237" t="s">
        <v>9562</v>
      </c>
      <c r="E995" s="238" t="s">
        <v>9563</v>
      </c>
      <c r="F995" s="242" t="s">
        <v>50</v>
      </c>
      <c r="G995" s="238" t="s">
        <v>850</v>
      </c>
      <c r="H995" s="241" t="s">
        <v>849</v>
      </c>
      <c r="I995" s="241" t="s">
        <v>50</v>
      </c>
    </row>
    <row r="996" spans="1:9">
      <c r="A996" s="236">
        <v>1556</v>
      </c>
      <c r="B996" s="238" t="s">
        <v>9560</v>
      </c>
      <c r="C996" s="237" t="s">
        <v>9561</v>
      </c>
      <c r="D996" s="237" t="s">
        <v>9562</v>
      </c>
      <c r="E996" s="238" t="s">
        <v>9563</v>
      </c>
      <c r="F996" s="242" t="s">
        <v>50</v>
      </c>
      <c r="G996" s="238" t="s">
        <v>850</v>
      </c>
      <c r="H996" s="241" t="s">
        <v>879</v>
      </c>
      <c r="I996" s="241" t="s">
        <v>50</v>
      </c>
    </row>
    <row r="997" spans="1:9">
      <c r="A997" s="236">
        <v>1557</v>
      </c>
      <c r="B997" s="238" t="s">
        <v>9564</v>
      </c>
      <c r="C997" s="237" t="s">
        <v>9565</v>
      </c>
      <c r="D997" s="237" t="s">
        <v>9566</v>
      </c>
      <c r="E997" s="238" t="s">
        <v>9567</v>
      </c>
      <c r="F997" s="242" t="s">
        <v>50</v>
      </c>
      <c r="G997" s="238" t="s">
        <v>4430</v>
      </c>
      <c r="H997" s="241" t="s">
        <v>746</v>
      </c>
      <c r="I997" s="241" t="s">
        <v>50</v>
      </c>
    </row>
    <row r="998" spans="1:9">
      <c r="A998" s="236">
        <v>1557</v>
      </c>
      <c r="B998" s="238" t="s">
        <v>9564</v>
      </c>
      <c r="C998" s="237" t="s">
        <v>9565</v>
      </c>
      <c r="D998" s="237" t="s">
        <v>9566</v>
      </c>
      <c r="E998" s="238" t="s">
        <v>9567</v>
      </c>
      <c r="F998" s="242" t="s">
        <v>50</v>
      </c>
      <c r="G998" s="238" t="s">
        <v>4430</v>
      </c>
      <c r="H998" s="241" t="s">
        <v>849</v>
      </c>
      <c r="I998" s="241" t="s">
        <v>50</v>
      </c>
    </row>
    <row r="999" spans="1:9">
      <c r="A999" s="236">
        <v>1557</v>
      </c>
      <c r="B999" s="238" t="s">
        <v>9564</v>
      </c>
      <c r="C999" s="237" t="s">
        <v>9565</v>
      </c>
      <c r="D999" s="237" t="s">
        <v>9566</v>
      </c>
      <c r="E999" s="238" t="s">
        <v>9567</v>
      </c>
      <c r="F999" s="242" t="s">
        <v>50</v>
      </c>
      <c r="G999" s="238" t="s">
        <v>4430</v>
      </c>
      <c r="H999" s="241" t="s">
        <v>879</v>
      </c>
      <c r="I999" s="241" t="s">
        <v>50</v>
      </c>
    </row>
    <row r="1000" spans="1:9">
      <c r="A1000" s="236">
        <v>1558</v>
      </c>
      <c r="B1000" s="237" t="s">
        <v>9568</v>
      </c>
      <c r="C1000" s="237" t="s">
        <v>9569</v>
      </c>
      <c r="D1000" s="237" t="s">
        <v>9569</v>
      </c>
      <c r="E1000" s="238" t="s">
        <v>1837</v>
      </c>
      <c r="F1000" s="242" t="s">
        <v>50</v>
      </c>
      <c r="G1000" s="238" t="s">
        <v>4430</v>
      </c>
      <c r="H1000" s="241" t="s">
        <v>849</v>
      </c>
      <c r="I1000" s="241" t="s">
        <v>50</v>
      </c>
    </row>
    <row r="1001" spans="1:9">
      <c r="A1001" s="236">
        <v>1559</v>
      </c>
      <c r="B1001" s="237" t="s">
        <v>9570</v>
      </c>
      <c r="C1001" s="237" t="s">
        <v>9571</v>
      </c>
      <c r="D1001" s="237" t="s">
        <v>9572</v>
      </c>
      <c r="E1001" s="238" t="s">
        <v>1839</v>
      </c>
      <c r="F1001" s="242" t="s">
        <v>50</v>
      </c>
      <c r="G1001" s="238" t="s">
        <v>4430</v>
      </c>
      <c r="H1001" s="241" t="s">
        <v>849</v>
      </c>
      <c r="I1001" s="241" t="s">
        <v>50</v>
      </c>
    </row>
    <row r="1002" spans="1:9">
      <c r="A1002" s="236">
        <v>1560</v>
      </c>
      <c r="B1002" s="237" t="s">
        <v>9573</v>
      </c>
      <c r="C1002" s="237" t="s">
        <v>9574</v>
      </c>
      <c r="D1002" s="237" t="s">
        <v>9575</v>
      </c>
      <c r="E1002" s="238" t="s">
        <v>1841</v>
      </c>
      <c r="F1002" s="242" t="s">
        <v>50</v>
      </c>
      <c r="G1002" s="237" t="s">
        <v>850</v>
      </c>
      <c r="H1002" s="241" t="s">
        <v>746</v>
      </c>
      <c r="I1002" s="241" t="s">
        <v>50</v>
      </c>
    </row>
    <row r="1003" spans="1:9">
      <c r="A1003" s="236">
        <v>1561</v>
      </c>
      <c r="B1003" s="237" t="s">
        <v>9576</v>
      </c>
      <c r="C1003" s="237" t="s">
        <v>9577</v>
      </c>
      <c r="D1003" s="237" t="s">
        <v>9578</v>
      </c>
      <c r="E1003" s="238" t="s">
        <v>1843</v>
      </c>
      <c r="F1003" s="242" t="s">
        <v>50</v>
      </c>
      <c r="G1003" s="238" t="s">
        <v>4430</v>
      </c>
      <c r="H1003" s="241" t="s">
        <v>849</v>
      </c>
      <c r="I1003" s="241" t="s">
        <v>50</v>
      </c>
    </row>
    <row r="1004" spans="1:9">
      <c r="A1004" s="236">
        <v>1562</v>
      </c>
      <c r="B1004" s="237" t="s">
        <v>9579</v>
      </c>
      <c r="C1004" s="237" t="s">
        <v>9580</v>
      </c>
      <c r="D1004" s="237" t="s">
        <v>9581</v>
      </c>
      <c r="E1004" s="238" t="s">
        <v>1845</v>
      </c>
      <c r="F1004" s="242" t="s">
        <v>50</v>
      </c>
      <c r="G1004" s="238" t="s">
        <v>4430</v>
      </c>
      <c r="H1004" s="241" t="s">
        <v>849</v>
      </c>
      <c r="I1004" s="241" t="s">
        <v>50</v>
      </c>
    </row>
    <row r="1005" spans="1:9">
      <c r="A1005" s="236">
        <v>1564</v>
      </c>
      <c r="B1005" s="238" t="s">
        <v>9582</v>
      </c>
      <c r="C1005" s="237" t="s">
        <v>9583</v>
      </c>
      <c r="D1005" s="237" t="s">
        <v>9584</v>
      </c>
      <c r="E1005" s="238" t="s">
        <v>1847</v>
      </c>
      <c r="F1005" s="242" t="s">
        <v>50</v>
      </c>
      <c r="G1005" s="238" t="s">
        <v>4430</v>
      </c>
      <c r="H1005" s="241" t="s">
        <v>849</v>
      </c>
      <c r="I1005" s="241" t="s">
        <v>50</v>
      </c>
    </row>
    <row r="1006" spans="1:9">
      <c r="A1006" s="236">
        <v>1564</v>
      </c>
      <c r="B1006" s="238" t="s">
        <v>9582</v>
      </c>
      <c r="C1006" s="237" t="s">
        <v>9583</v>
      </c>
      <c r="D1006" s="237" t="s">
        <v>9584</v>
      </c>
      <c r="E1006" s="238" t="s">
        <v>1847</v>
      </c>
      <c r="F1006" s="242" t="s">
        <v>50</v>
      </c>
      <c r="G1006" s="238" t="s">
        <v>4430</v>
      </c>
      <c r="H1006" s="241" t="s">
        <v>879</v>
      </c>
      <c r="I1006" s="241" t="s">
        <v>50</v>
      </c>
    </row>
    <row r="1007" spans="1:9">
      <c r="A1007" s="236">
        <v>1565</v>
      </c>
      <c r="B1007" s="237" t="s">
        <v>9585</v>
      </c>
      <c r="C1007" s="237" t="s">
        <v>9586</v>
      </c>
      <c r="D1007" s="237" t="s">
        <v>9587</v>
      </c>
      <c r="E1007" s="238" t="s">
        <v>1849</v>
      </c>
      <c r="F1007" s="242" t="s">
        <v>50</v>
      </c>
      <c r="G1007" s="238" t="s">
        <v>4430</v>
      </c>
      <c r="H1007" s="241" t="s">
        <v>746</v>
      </c>
      <c r="I1007" s="241" t="s">
        <v>50</v>
      </c>
    </row>
    <row r="1008" spans="1:9">
      <c r="A1008" s="236">
        <v>1566</v>
      </c>
      <c r="B1008" s="238" t="s">
        <v>9588</v>
      </c>
      <c r="C1008" s="237" t="s">
        <v>9589</v>
      </c>
      <c r="D1008" s="237" t="s">
        <v>9590</v>
      </c>
      <c r="E1008" s="238" t="s">
        <v>1851</v>
      </c>
      <c r="F1008" s="242" t="s">
        <v>50</v>
      </c>
      <c r="G1008" s="238" t="s">
        <v>4430</v>
      </c>
      <c r="H1008" s="241" t="s">
        <v>849</v>
      </c>
      <c r="I1008" s="241" t="s">
        <v>50</v>
      </c>
    </row>
    <row r="1009" spans="1:9">
      <c r="A1009" s="236">
        <v>1566</v>
      </c>
      <c r="B1009" s="238" t="s">
        <v>9588</v>
      </c>
      <c r="C1009" s="237" t="s">
        <v>9589</v>
      </c>
      <c r="D1009" s="237" t="s">
        <v>9590</v>
      </c>
      <c r="E1009" s="238" t="s">
        <v>1851</v>
      </c>
      <c r="F1009" s="242" t="s">
        <v>50</v>
      </c>
      <c r="G1009" s="238" t="s">
        <v>4430</v>
      </c>
      <c r="H1009" s="241" t="s">
        <v>879</v>
      </c>
      <c r="I1009" s="241" t="s">
        <v>50</v>
      </c>
    </row>
    <row r="1010" spans="1:9" ht="25.5">
      <c r="A1010" s="236">
        <v>1567</v>
      </c>
      <c r="B1010" s="237" t="s">
        <v>9591</v>
      </c>
      <c r="C1010" s="237" t="s">
        <v>9592</v>
      </c>
      <c r="D1010" s="237" t="s">
        <v>9593</v>
      </c>
      <c r="E1010" s="238" t="s">
        <v>1854</v>
      </c>
      <c r="F1010" s="242" t="s">
        <v>50</v>
      </c>
      <c r="G1010" s="238" t="s">
        <v>7328</v>
      </c>
      <c r="H1010" s="241" t="s">
        <v>849</v>
      </c>
      <c r="I1010" s="241" t="s">
        <v>9594</v>
      </c>
    </row>
    <row r="1011" spans="1:9" ht="25.5">
      <c r="A1011" s="236">
        <v>1569</v>
      </c>
      <c r="B1011" s="237" t="s">
        <v>1856</v>
      </c>
      <c r="C1011" s="237" t="s">
        <v>9595</v>
      </c>
      <c r="D1011" s="237" t="s">
        <v>9596</v>
      </c>
      <c r="E1011" s="238" t="s">
        <v>1856</v>
      </c>
      <c r="F1011" s="242" t="s">
        <v>50</v>
      </c>
      <c r="G1011" s="238" t="s">
        <v>7266</v>
      </c>
      <c r="H1011" s="241" t="s">
        <v>849</v>
      </c>
      <c r="I1011" s="241" t="s">
        <v>8298</v>
      </c>
    </row>
    <row r="1012" spans="1:9">
      <c r="A1012" s="236">
        <v>1570</v>
      </c>
      <c r="B1012" s="237" t="s">
        <v>1859</v>
      </c>
      <c r="C1012" s="237" t="s">
        <v>9597</v>
      </c>
      <c r="D1012" s="237" t="s">
        <v>9597</v>
      </c>
      <c r="E1012" s="238" t="s">
        <v>1859</v>
      </c>
      <c r="F1012" s="242" t="s">
        <v>50</v>
      </c>
      <c r="G1012" s="238" t="s">
        <v>880</v>
      </c>
      <c r="H1012" s="241" t="s">
        <v>746</v>
      </c>
      <c r="I1012" s="241" t="s">
        <v>50</v>
      </c>
    </row>
    <row r="1013" spans="1:9" ht="25.5">
      <c r="A1013" s="236">
        <v>1571</v>
      </c>
      <c r="B1013" s="237" t="s">
        <v>9598</v>
      </c>
      <c r="C1013" s="237" t="s">
        <v>9599</v>
      </c>
      <c r="D1013" s="237" t="s">
        <v>9600</v>
      </c>
      <c r="E1013" s="238" t="s">
        <v>1861</v>
      </c>
      <c r="F1013" s="242" t="s">
        <v>1405</v>
      </c>
      <c r="G1013" s="238" t="s">
        <v>7295</v>
      </c>
      <c r="H1013" s="241" t="s">
        <v>746</v>
      </c>
      <c r="I1013" s="241" t="s">
        <v>8892</v>
      </c>
    </row>
    <row r="1014" spans="1:9">
      <c r="A1014" s="236">
        <v>1572</v>
      </c>
      <c r="B1014" s="237" t="s">
        <v>1863</v>
      </c>
      <c r="C1014" s="237" t="s">
        <v>9601</v>
      </c>
      <c r="D1014" s="237" t="s">
        <v>9602</v>
      </c>
      <c r="E1014" s="238" t="s">
        <v>1863</v>
      </c>
      <c r="F1014" s="242" t="s">
        <v>50</v>
      </c>
      <c r="G1014" s="238" t="s">
        <v>4430</v>
      </c>
      <c r="H1014" s="241" t="s">
        <v>849</v>
      </c>
      <c r="I1014" s="241" t="s">
        <v>50</v>
      </c>
    </row>
    <row r="1015" spans="1:9">
      <c r="A1015" s="236">
        <v>1573</v>
      </c>
      <c r="B1015" s="237" t="s">
        <v>9603</v>
      </c>
      <c r="C1015" s="237" t="s">
        <v>9604</v>
      </c>
      <c r="D1015" s="237" t="s">
        <v>9605</v>
      </c>
      <c r="E1015" s="238" t="s">
        <v>1865</v>
      </c>
      <c r="F1015" s="242" t="s">
        <v>50</v>
      </c>
      <c r="G1015" s="238" t="s">
        <v>4430</v>
      </c>
      <c r="H1015" s="241" t="s">
        <v>849</v>
      </c>
      <c r="I1015" s="241" t="s">
        <v>50</v>
      </c>
    </row>
    <row r="1016" spans="1:9">
      <c r="A1016" s="236">
        <v>1574</v>
      </c>
      <c r="B1016" s="238" t="s">
        <v>9606</v>
      </c>
      <c r="C1016" s="237" t="s">
        <v>9607</v>
      </c>
      <c r="D1016" s="237" t="s">
        <v>9608</v>
      </c>
      <c r="E1016" s="238" t="s">
        <v>1867</v>
      </c>
      <c r="F1016" s="242" t="s">
        <v>50</v>
      </c>
      <c r="G1016" s="238" t="s">
        <v>4430</v>
      </c>
      <c r="H1016" s="241" t="s">
        <v>849</v>
      </c>
      <c r="I1016" s="241" t="s">
        <v>50</v>
      </c>
    </row>
    <row r="1017" spans="1:9">
      <c r="A1017" s="236">
        <v>1575</v>
      </c>
      <c r="B1017" s="237" t="s">
        <v>9609</v>
      </c>
      <c r="C1017" s="237" t="s">
        <v>9610</v>
      </c>
      <c r="D1017" s="237" t="s">
        <v>9611</v>
      </c>
      <c r="E1017" s="238" t="s">
        <v>1869</v>
      </c>
      <c r="F1017" s="242" t="s">
        <v>50</v>
      </c>
      <c r="G1017" s="238" t="s">
        <v>4430</v>
      </c>
      <c r="H1017" s="241" t="s">
        <v>746</v>
      </c>
      <c r="I1017" s="241" t="s">
        <v>50</v>
      </c>
    </row>
    <row r="1018" spans="1:9">
      <c r="A1018" s="236">
        <v>1577</v>
      </c>
      <c r="B1018" s="237" t="s">
        <v>9612</v>
      </c>
      <c r="C1018" s="237" t="s">
        <v>9613</v>
      </c>
      <c r="D1018" s="237" t="s">
        <v>9614</v>
      </c>
      <c r="E1018" s="238" t="s">
        <v>1871</v>
      </c>
      <c r="F1018" s="242" t="s">
        <v>50</v>
      </c>
      <c r="G1018" s="238" t="s">
        <v>373</v>
      </c>
      <c r="H1018" s="241" t="s">
        <v>849</v>
      </c>
      <c r="I1018" s="241" t="s">
        <v>50</v>
      </c>
    </row>
    <row r="1019" spans="1:9">
      <c r="A1019" s="236">
        <v>1578</v>
      </c>
      <c r="B1019" s="237" t="s">
        <v>9615</v>
      </c>
      <c r="C1019" s="237" t="s">
        <v>9616</v>
      </c>
      <c r="D1019" s="237" t="s">
        <v>9617</v>
      </c>
      <c r="E1019" s="238" t="s">
        <v>1875</v>
      </c>
      <c r="F1019" s="242" t="s">
        <v>50</v>
      </c>
      <c r="G1019" s="238" t="s">
        <v>880</v>
      </c>
      <c r="H1019" s="241" t="s">
        <v>849</v>
      </c>
      <c r="I1019" s="241" t="s">
        <v>50</v>
      </c>
    </row>
    <row r="1020" spans="1:9">
      <c r="A1020" s="236">
        <v>1579</v>
      </c>
      <c r="B1020" s="237" t="s">
        <v>9618</v>
      </c>
      <c r="C1020" s="237" t="s">
        <v>9619</v>
      </c>
      <c r="D1020" s="237" t="s">
        <v>9620</v>
      </c>
      <c r="E1020" s="238" t="s">
        <v>1877</v>
      </c>
      <c r="F1020" s="242" t="s">
        <v>50</v>
      </c>
      <c r="G1020" s="238" t="s">
        <v>880</v>
      </c>
      <c r="H1020" s="241" t="s">
        <v>879</v>
      </c>
      <c r="I1020" s="241" t="s">
        <v>50</v>
      </c>
    </row>
    <row r="1021" spans="1:9">
      <c r="A1021" s="236">
        <v>1580</v>
      </c>
      <c r="B1021" s="237" t="s">
        <v>1879</v>
      </c>
      <c r="C1021" s="237" t="s">
        <v>9621</v>
      </c>
      <c r="D1021" s="237" t="s">
        <v>9622</v>
      </c>
      <c r="E1021" s="238" t="s">
        <v>1879</v>
      </c>
      <c r="F1021" s="242" t="s">
        <v>50</v>
      </c>
      <c r="G1021" s="238" t="s">
        <v>373</v>
      </c>
      <c r="H1021" s="241" t="s">
        <v>746</v>
      </c>
      <c r="I1021" s="241" t="s">
        <v>50</v>
      </c>
    </row>
    <row r="1022" spans="1:9">
      <c r="A1022" s="236">
        <v>1581</v>
      </c>
      <c r="B1022" s="238" t="s">
        <v>9623</v>
      </c>
      <c r="C1022" s="238" t="s">
        <v>9624</v>
      </c>
      <c r="D1022" s="237" t="s">
        <v>9625</v>
      </c>
      <c r="E1022" s="238" t="s">
        <v>9626</v>
      </c>
      <c r="F1022" s="242" t="s">
        <v>2636</v>
      </c>
      <c r="G1022" s="237" t="s">
        <v>7270</v>
      </c>
      <c r="H1022" s="240" t="s">
        <v>7553</v>
      </c>
      <c r="I1022" s="241" t="s">
        <v>5719</v>
      </c>
    </row>
    <row r="1023" spans="1:9">
      <c r="A1023" s="236">
        <v>1582</v>
      </c>
      <c r="B1023" s="238" t="s">
        <v>9627</v>
      </c>
      <c r="C1023" s="237" t="s">
        <v>9628</v>
      </c>
      <c r="D1023" s="237" t="s">
        <v>9629</v>
      </c>
      <c r="E1023" s="238" t="s">
        <v>1883</v>
      </c>
      <c r="F1023" s="242" t="s">
        <v>2636</v>
      </c>
      <c r="G1023" s="237" t="s">
        <v>7270</v>
      </c>
      <c r="H1023" s="240" t="s">
        <v>7553</v>
      </c>
      <c r="I1023" s="241" t="s">
        <v>5719</v>
      </c>
    </row>
    <row r="1024" spans="1:9">
      <c r="A1024" s="236">
        <v>1583</v>
      </c>
      <c r="B1024" s="238" t="s">
        <v>9630</v>
      </c>
      <c r="C1024" s="237" t="s">
        <v>9631</v>
      </c>
      <c r="D1024" s="237" t="s">
        <v>9632</v>
      </c>
      <c r="E1024" s="238" t="s">
        <v>1885</v>
      </c>
      <c r="F1024" s="242" t="s">
        <v>50</v>
      </c>
      <c r="G1024" s="238" t="s">
        <v>373</v>
      </c>
      <c r="H1024" s="241" t="s">
        <v>746</v>
      </c>
      <c r="I1024" s="241" t="s">
        <v>50</v>
      </c>
    </row>
    <row r="1025" spans="1:9">
      <c r="A1025" s="236">
        <v>1583</v>
      </c>
      <c r="B1025" s="238" t="s">
        <v>9630</v>
      </c>
      <c r="C1025" s="237" t="s">
        <v>9631</v>
      </c>
      <c r="D1025" s="237" t="s">
        <v>9632</v>
      </c>
      <c r="E1025" s="238" t="s">
        <v>1885</v>
      </c>
      <c r="F1025" s="242" t="s">
        <v>50</v>
      </c>
      <c r="G1025" s="238" t="s">
        <v>373</v>
      </c>
      <c r="H1025" s="241" t="s">
        <v>849</v>
      </c>
      <c r="I1025" s="241" t="s">
        <v>50</v>
      </c>
    </row>
    <row r="1026" spans="1:9">
      <c r="A1026" s="236">
        <v>1583</v>
      </c>
      <c r="B1026" s="238" t="s">
        <v>9630</v>
      </c>
      <c r="C1026" s="237" t="s">
        <v>9631</v>
      </c>
      <c r="D1026" s="237" t="s">
        <v>9632</v>
      </c>
      <c r="E1026" s="238" t="s">
        <v>1885</v>
      </c>
      <c r="F1026" s="242" t="s">
        <v>50</v>
      </c>
      <c r="G1026" s="238" t="s">
        <v>373</v>
      </c>
      <c r="H1026" s="241" t="s">
        <v>879</v>
      </c>
      <c r="I1026" s="241" t="s">
        <v>50</v>
      </c>
    </row>
    <row r="1027" spans="1:9">
      <c r="A1027" s="236">
        <v>1585</v>
      </c>
      <c r="B1027" s="237" t="s">
        <v>1889</v>
      </c>
      <c r="C1027" s="237" t="s">
        <v>9633</v>
      </c>
      <c r="D1027" s="237" t="s">
        <v>9634</v>
      </c>
      <c r="E1027" s="238" t="s">
        <v>1889</v>
      </c>
      <c r="F1027" s="242" t="s">
        <v>50</v>
      </c>
      <c r="G1027" s="238" t="s">
        <v>4430</v>
      </c>
      <c r="H1027" s="241" t="s">
        <v>849</v>
      </c>
      <c r="I1027" s="241" t="s">
        <v>50</v>
      </c>
    </row>
    <row r="1028" spans="1:9">
      <c r="A1028" s="236">
        <v>1586</v>
      </c>
      <c r="B1028" s="237" t="s">
        <v>1891</v>
      </c>
      <c r="C1028" s="237" t="s">
        <v>9635</v>
      </c>
      <c r="D1028" s="237" t="s">
        <v>9636</v>
      </c>
      <c r="E1028" s="238" t="s">
        <v>1891</v>
      </c>
      <c r="F1028" s="242" t="s">
        <v>50</v>
      </c>
      <c r="G1028" s="238" t="s">
        <v>4430</v>
      </c>
      <c r="H1028" s="241" t="s">
        <v>849</v>
      </c>
      <c r="I1028" s="241" t="s">
        <v>50</v>
      </c>
    </row>
    <row r="1029" spans="1:9">
      <c r="A1029" s="236">
        <v>1587</v>
      </c>
      <c r="B1029" s="237" t="s">
        <v>9637</v>
      </c>
      <c r="C1029" s="237" t="s">
        <v>9638</v>
      </c>
      <c r="D1029" s="237" t="s">
        <v>9639</v>
      </c>
      <c r="E1029" s="238" t="s">
        <v>1893</v>
      </c>
      <c r="F1029" s="242" t="s">
        <v>50</v>
      </c>
      <c r="G1029" s="238" t="s">
        <v>4430</v>
      </c>
      <c r="H1029" s="241" t="s">
        <v>849</v>
      </c>
      <c r="I1029" s="241" t="s">
        <v>50</v>
      </c>
    </row>
    <row r="1030" spans="1:9">
      <c r="A1030" s="236">
        <v>1588</v>
      </c>
      <c r="B1030" s="237" t="s">
        <v>9640</v>
      </c>
      <c r="C1030" s="237" t="s">
        <v>9641</v>
      </c>
      <c r="D1030" s="237" t="s">
        <v>9642</v>
      </c>
      <c r="E1030" s="238" t="s">
        <v>1895</v>
      </c>
      <c r="F1030" s="242" t="s">
        <v>50</v>
      </c>
      <c r="G1030" s="238" t="s">
        <v>4430</v>
      </c>
      <c r="H1030" s="241" t="s">
        <v>746</v>
      </c>
      <c r="I1030" s="241" t="s">
        <v>50</v>
      </c>
    </row>
    <row r="1031" spans="1:9">
      <c r="A1031" s="236">
        <v>1588</v>
      </c>
      <c r="B1031" s="237" t="s">
        <v>9640</v>
      </c>
      <c r="C1031" s="237" t="s">
        <v>9641</v>
      </c>
      <c r="D1031" s="237" t="s">
        <v>9642</v>
      </c>
      <c r="E1031" s="238" t="s">
        <v>1895</v>
      </c>
      <c r="F1031" s="242" t="s">
        <v>50</v>
      </c>
      <c r="G1031" s="238" t="s">
        <v>4430</v>
      </c>
      <c r="H1031" s="241" t="s">
        <v>849</v>
      </c>
      <c r="I1031" s="241" t="s">
        <v>50</v>
      </c>
    </row>
    <row r="1032" spans="1:9">
      <c r="A1032" s="236">
        <v>1588</v>
      </c>
      <c r="B1032" s="237" t="s">
        <v>9640</v>
      </c>
      <c r="C1032" s="237" t="s">
        <v>9641</v>
      </c>
      <c r="D1032" s="237" t="s">
        <v>9643</v>
      </c>
      <c r="E1032" s="238" t="s">
        <v>1895</v>
      </c>
      <c r="F1032" s="242" t="s">
        <v>50</v>
      </c>
      <c r="G1032" s="238" t="s">
        <v>4430</v>
      </c>
      <c r="H1032" s="241" t="s">
        <v>879</v>
      </c>
      <c r="I1032" s="241" t="s">
        <v>50</v>
      </c>
    </row>
    <row r="1033" spans="1:9" ht="25.5">
      <c r="A1033" s="236">
        <v>1589</v>
      </c>
      <c r="B1033" s="237" t="s">
        <v>9644</v>
      </c>
      <c r="C1033" s="237" t="s">
        <v>9645</v>
      </c>
      <c r="D1033" s="237" t="s">
        <v>9646</v>
      </c>
      <c r="E1033" s="238" t="s">
        <v>1899</v>
      </c>
      <c r="F1033" s="242" t="s">
        <v>2636</v>
      </c>
      <c r="G1033" s="237" t="s">
        <v>7250</v>
      </c>
      <c r="H1033" s="240" t="s">
        <v>7553</v>
      </c>
      <c r="I1033" s="241" t="s">
        <v>8177</v>
      </c>
    </row>
    <row r="1034" spans="1:9">
      <c r="A1034" s="236">
        <v>1590</v>
      </c>
      <c r="B1034" s="237" t="s">
        <v>9647</v>
      </c>
      <c r="C1034" s="237" t="s">
        <v>9648</v>
      </c>
      <c r="D1034" s="237" t="s">
        <v>9649</v>
      </c>
      <c r="E1034" s="238" t="s">
        <v>1901</v>
      </c>
      <c r="F1034" s="242" t="s">
        <v>50</v>
      </c>
      <c r="G1034" s="238" t="s">
        <v>373</v>
      </c>
      <c r="H1034" s="241" t="s">
        <v>849</v>
      </c>
      <c r="I1034" s="241" t="s">
        <v>50</v>
      </c>
    </row>
    <row r="1035" spans="1:9">
      <c r="A1035" s="236">
        <v>1591</v>
      </c>
      <c r="B1035" s="237" t="s">
        <v>9650</v>
      </c>
      <c r="C1035" s="237" t="s">
        <v>9651</v>
      </c>
      <c r="D1035" s="237" t="s">
        <v>9652</v>
      </c>
      <c r="E1035" s="238" t="s">
        <v>1904</v>
      </c>
      <c r="F1035" s="242" t="s">
        <v>50</v>
      </c>
      <c r="G1035" s="238" t="s">
        <v>373</v>
      </c>
      <c r="H1035" s="241" t="s">
        <v>879</v>
      </c>
      <c r="I1035" s="241" t="s">
        <v>50</v>
      </c>
    </row>
    <row r="1036" spans="1:9">
      <c r="A1036" s="236">
        <v>1593</v>
      </c>
      <c r="B1036" s="237" t="s">
        <v>1907</v>
      </c>
      <c r="C1036" s="237" t="s">
        <v>9653</v>
      </c>
      <c r="D1036" s="237" t="s">
        <v>9654</v>
      </c>
      <c r="E1036" s="238" t="s">
        <v>1907</v>
      </c>
      <c r="F1036" s="242" t="s">
        <v>50</v>
      </c>
      <c r="G1036" s="238" t="s">
        <v>373</v>
      </c>
      <c r="H1036" s="241" t="s">
        <v>879</v>
      </c>
      <c r="I1036" s="241" t="s">
        <v>50</v>
      </c>
    </row>
    <row r="1037" spans="1:9">
      <c r="A1037" s="236">
        <v>1594</v>
      </c>
      <c r="B1037" s="237" t="s">
        <v>1910</v>
      </c>
      <c r="C1037" s="237" t="s">
        <v>9655</v>
      </c>
      <c r="D1037" s="237" t="s">
        <v>9656</v>
      </c>
      <c r="E1037" s="238" t="s">
        <v>1910</v>
      </c>
      <c r="F1037" s="242" t="s">
        <v>50</v>
      </c>
      <c r="G1037" s="238" t="s">
        <v>373</v>
      </c>
      <c r="H1037" s="241" t="s">
        <v>849</v>
      </c>
      <c r="I1037" s="241" t="s">
        <v>50</v>
      </c>
    </row>
    <row r="1038" spans="1:9" ht="25.5">
      <c r="A1038" s="236">
        <v>1595</v>
      </c>
      <c r="B1038" s="237" t="s">
        <v>1912</v>
      </c>
      <c r="C1038" s="237" t="s">
        <v>9657</v>
      </c>
      <c r="D1038" s="237" t="s">
        <v>9658</v>
      </c>
      <c r="E1038" s="238" t="s">
        <v>1912</v>
      </c>
      <c r="F1038" s="242" t="s">
        <v>50</v>
      </c>
      <c r="G1038" s="238" t="s">
        <v>7330</v>
      </c>
      <c r="H1038" s="241" t="s">
        <v>746</v>
      </c>
      <c r="I1038" s="241" t="s">
        <v>9659</v>
      </c>
    </row>
    <row r="1039" spans="1:9">
      <c r="A1039" s="236">
        <v>1596</v>
      </c>
      <c r="B1039" s="237" t="s">
        <v>1916</v>
      </c>
      <c r="C1039" s="237" t="s">
        <v>9660</v>
      </c>
      <c r="D1039" s="237" t="s">
        <v>9661</v>
      </c>
      <c r="E1039" s="238" t="s">
        <v>1916</v>
      </c>
      <c r="F1039" s="242" t="s">
        <v>50</v>
      </c>
      <c r="G1039" s="238" t="s">
        <v>880</v>
      </c>
      <c r="H1039" s="241" t="s">
        <v>849</v>
      </c>
      <c r="I1039" s="241" t="s">
        <v>50</v>
      </c>
    </row>
    <row r="1040" spans="1:9">
      <c r="A1040" s="236">
        <v>1597</v>
      </c>
      <c r="B1040" s="237" t="s">
        <v>9662</v>
      </c>
      <c r="C1040" s="237" t="s">
        <v>9663</v>
      </c>
      <c r="D1040" s="237" t="s">
        <v>9664</v>
      </c>
      <c r="E1040" s="238" t="s">
        <v>1919</v>
      </c>
      <c r="F1040" s="242" t="s">
        <v>50</v>
      </c>
      <c r="G1040" s="238" t="s">
        <v>373</v>
      </c>
      <c r="H1040" s="241" t="s">
        <v>849</v>
      </c>
      <c r="I1040" s="241" t="s">
        <v>50</v>
      </c>
    </row>
    <row r="1041" spans="1:9">
      <c r="A1041" s="236">
        <v>1597</v>
      </c>
      <c r="B1041" s="237" t="s">
        <v>9662</v>
      </c>
      <c r="C1041" s="237" t="s">
        <v>9663</v>
      </c>
      <c r="D1041" s="237" t="s">
        <v>9664</v>
      </c>
      <c r="E1041" s="238" t="s">
        <v>1919</v>
      </c>
      <c r="F1041" s="242" t="s">
        <v>50</v>
      </c>
      <c r="G1041" s="238" t="s">
        <v>373</v>
      </c>
      <c r="H1041" s="240" t="s">
        <v>879</v>
      </c>
      <c r="I1041" s="240" t="s">
        <v>50</v>
      </c>
    </row>
    <row r="1042" spans="1:9">
      <c r="A1042" s="236">
        <v>1598</v>
      </c>
      <c r="B1042" s="237" t="s">
        <v>1921</v>
      </c>
      <c r="C1042" s="237" t="s">
        <v>1921</v>
      </c>
      <c r="D1042" s="237" t="s">
        <v>9665</v>
      </c>
      <c r="E1042" s="238" t="s">
        <v>1921</v>
      </c>
      <c r="F1042" s="242" t="s">
        <v>50</v>
      </c>
      <c r="G1042" s="238" t="s">
        <v>880</v>
      </c>
      <c r="H1042" s="241" t="s">
        <v>849</v>
      </c>
      <c r="I1042" s="241" t="s">
        <v>50</v>
      </c>
    </row>
    <row r="1043" spans="1:9">
      <c r="A1043" s="236">
        <v>1599</v>
      </c>
      <c r="B1043" s="237" t="s">
        <v>9666</v>
      </c>
      <c r="C1043" s="237" t="s">
        <v>9667</v>
      </c>
      <c r="D1043" s="237" t="s">
        <v>9668</v>
      </c>
      <c r="E1043" s="238" t="s">
        <v>1923</v>
      </c>
      <c r="F1043" s="242" t="s">
        <v>50</v>
      </c>
      <c r="G1043" s="238" t="s">
        <v>373</v>
      </c>
      <c r="H1043" s="241" t="s">
        <v>849</v>
      </c>
      <c r="I1043" s="241" t="s">
        <v>50</v>
      </c>
    </row>
    <row r="1044" spans="1:9">
      <c r="A1044" s="236">
        <v>1599</v>
      </c>
      <c r="B1044" s="237" t="s">
        <v>9666</v>
      </c>
      <c r="C1044" s="237" t="s">
        <v>9667</v>
      </c>
      <c r="D1044" s="237" t="s">
        <v>9668</v>
      </c>
      <c r="E1044" s="238" t="s">
        <v>1923</v>
      </c>
      <c r="F1044" s="242" t="s">
        <v>50</v>
      </c>
      <c r="G1044" s="238" t="s">
        <v>373</v>
      </c>
      <c r="H1044" s="241" t="s">
        <v>879</v>
      </c>
      <c r="I1044" s="241" t="s">
        <v>50</v>
      </c>
    </row>
    <row r="1045" spans="1:9">
      <c r="A1045" s="236">
        <v>1600</v>
      </c>
      <c r="B1045" s="237" t="s">
        <v>1927</v>
      </c>
      <c r="C1045" s="237" t="s">
        <v>9669</v>
      </c>
      <c r="D1045" s="237" t="s">
        <v>9670</v>
      </c>
      <c r="E1045" s="238" t="s">
        <v>1927</v>
      </c>
      <c r="F1045" s="242" t="s">
        <v>50</v>
      </c>
      <c r="G1045" s="238" t="s">
        <v>373</v>
      </c>
      <c r="H1045" s="241" t="s">
        <v>849</v>
      </c>
      <c r="I1045" s="241" t="s">
        <v>50</v>
      </c>
    </row>
    <row r="1046" spans="1:9">
      <c r="A1046" s="236">
        <v>1601</v>
      </c>
      <c r="B1046" s="237" t="s">
        <v>9671</v>
      </c>
      <c r="C1046" s="237" t="s">
        <v>9672</v>
      </c>
      <c r="D1046" s="237" t="s">
        <v>9673</v>
      </c>
      <c r="E1046" s="238" t="s">
        <v>9674</v>
      </c>
      <c r="F1046" s="242" t="s">
        <v>50</v>
      </c>
      <c r="G1046" s="238" t="s">
        <v>880</v>
      </c>
      <c r="H1046" s="241" t="s">
        <v>746</v>
      </c>
      <c r="I1046" s="241" t="s">
        <v>50</v>
      </c>
    </row>
    <row r="1047" spans="1:9">
      <c r="A1047" s="236">
        <v>1601</v>
      </c>
      <c r="B1047" s="237" t="s">
        <v>9675</v>
      </c>
      <c r="C1047" s="237" t="s">
        <v>9672</v>
      </c>
      <c r="D1047" s="237" t="s">
        <v>9673</v>
      </c>
      <c r="E1047" s="238" t="s">
        <v>9674</v>
      </c>
      <c r="F1047" s="242" t="s">
        <v>50</v>
      </c>
      <c r="G1047" s="238" t="s">
        <v>880</v>
      </c>
      <c r="H1047" s="241" t="s">
        <v>849</v>
      </c>
      <c r="I1047" s="241" t="s">
        <v>50</v>
      </c>
    </row>
    <row r="1048" spans="1:9">
      <c r="A1048" s="236">
        <v>1601</v>
      </c>
      <c r="B1048" s="237" t="s">
        <v>9675</v>
      </c>
      <c r="C1048" s="237" t="s">
        <v>9672</v>
      </c>
      <c r="D1048" s="237" t="s">
        <v>9673</v>
      </c>
      <c r="E1048" s="238" t="s">
        <v>9674</v>
      </c>
      <c r="F1048" s="242" t="s">
        <v>50</v>
      </c>
      <c r="G1048" s="238" t="s">
        <v>880</v>
      </c>
      <c r="H1048" s="241" t="s">
        <v>879</v>
      </c>
      <c r="I1048" s="241" t="s">
        <v>50</v>
      </c>
    </row>
    <row r="1049" spans="1:9">
      <c r="A1049" s="236">
        <v>1602</v>
      </c>
      <c r="B1049" s="237" t="s">
        <v>9676</v>
      </c>
      <c r="C1049" s="237" t="s">
        <v>9677</v>
      </c>
      <c r="D1049" s="237" t="s">
        <v>9678</v>
      </c>
      <c r="E1049" s="238" t="s">
        <v>9679</v>
      </c>
      <c r="F1049" s="242" t="s">
        <v>50</v>
      </c>
      <c r="G1049" s="238" t="s">
        <v>373</v>
      </c>
      <c r="H1049" s="241" t="s">
        <v>746</v>
      </c>
      <c r="I1049" s="241" t="s">
        <v>50</v>
      </c>
    </row>
    <row r="1050" spans="1:9" ht="25.5">
      <c r="A1050" s="236">
        <v>1602</v>
      </c>
      <c r="B1050" s="238" t="s">
        <v>9680</v>
      </c>
      <c r="C1050" s="238" t="s">
        <v>9681</v>
      </c>
      <c r="D1050" s="238" t="s">
        <v>9682</v>
      </c>
      <c r="E1050" s="238" t="s">
        <v>9683</v>
      </c>
      <c r="F1050" s="242" t="s">
        <v>50</v>
      </c>
      <c r="G1050" s="238" t="s">
        <v>373</v>
      </c>
      <c r="H1050" s="241" t="s">
        <v>746</v>
      </c>
      <c r="I1050" s="241" t="s">
        <v>50</v>
      </c>
    </row>
    <row r="1051" spans="1:9">
      <c r="A1051" s="236">
        <v>1602</v>
      </c>
      <c r="B1051" s="237" t="s">
        <v>9676</v>
      </c>
      <c r="C1051" s="237" t="s">
        <v>9677</v>
      </c>
      <c r="D1051" s="237" t="s">
        <v>9678</v>
      </c>
      <c r="E1051" s="238" t="s">
        <v>9679</v>
      </c>
      <c r="F1051" s="242" t="s">
        <v>50</v>
      </c>
      <c r="G1051" s="238" t="s">
        <v>373</v>
      </c>
      <c r="H1051" s="241" t="s">
        <v>849</v>
      </c>
      <c r="I1051" s="241" t="s">
        <v>50</v>
      </c>
    </row>
    <row r="1052" spans="1:9" ht="25.5">
      <c r="A1052" s="236">
        <v>1602</v>
      </c>
      <c r="B1052" s="238" t="s">
        <v>9680</v>
      </c>
      <c r="C1052" s="238" t="s">
        <v>9681</v>
      </c>
      <c r="D1052" s="238" t="s">
        <v>9682</v>
      </c>
      <c r="E1052" s="238" t="s">
        <v>9683</v>
      </c>
      <c r="F1052" s="242" t="s">
        <v>50</v>
      </c>
      <c r="G1052" s="238" t="s">
        <v>373</v>
      </c>
      <c r="H1052" s="241" t="s">
        <v>849</v>
      </c>
      <c r="I1052" s="241" t="s">
        <v>50</v>
      </c>
    </row>
    <row r="1053" spans="1:9">
      <c r="A1053" s="236">
        <v>1602</v>
      </c>
      <c r="B1053" s="237" t="s">
        <v>9676</v>
      </c>
      <c r="C1053" s="237" t="s">
        <v>9677</v>
      </c>
      <c r="D1053" s="237" t="s">
        <v>9678</v>
      </c>
      <c r="E1053" s="238" t="s">
        <v>9679</v>
      </c>
      <c r="F1053" s="242" t="s">
        <v>50</v>
      </c>
      <c r="G1053" s="238" t="s">
        <v>373</v>
      </c>
      <c r="H1053" s="241" t="s">
        <v>879</v>
      </c>
      <c r="I1053" s="241" t="s">
        <v>50</v>
      </c>
    </row>
    <row r="1054" spans="1:9" ht="25.5">
      <c r="A1054" s="236">
        <v>1602</v>
      </c>
      <c r="B1054" s="238" t="s">
        <v>9680</v>
      </c>
      <c r="C1054" s="238" t="s">
        <v>9681</v>
      </c>
      <c r="D1054" s="238" t="s">
        <v>9682</v>
      </c>
      <c r="E1054" s="238" t="s">
        <v>9683</v>
      </c>
      <c r="F1054" s="242" t="s">
        <v>50</v>
      </c>
      <c r="G1054" s="238" t="s">
        <v>373</v>
      </c>
      <c r="H1054" s="241" t="s">
        <v>879</v>
      </c>
      <c r="I1054" s="241" t="s">
        <v>50</v>
      </c>
    </row>
    <row r="1055" spans="1:9" ht="25.5">
      <c r="A1055" s="236">
        <v>1603</v>
      </c>
      <c r="B1055" s="237" t="s">
        <v>1933</v>
      </c>
      <c r="C1055" s="237" t="s">
        <v>9684</v>
      </c>
      <c r="D1055" s="237" t="s">
        <v>9685</v>
      </c>
      <c r="E1055" s="238" t="s">
        <v>1933</v>
      </c>
      <c r="F1055" s="242" t="s">
        <v>50</v>
      </c>
      <c r="G1055" s="238" t="s">
        <v>7266</v>
      </c>
      <c r="H1055" s="241" t="s">
        <v>849</v>
      </c>
      <c r="I1055" s="241" t="s">
        <v>8298</v>
      </c>
    </row>
    <row r="1056" spans="1:9" ht="25.5">
      <c r="A1056" s="236">
        <v>1604</v>
      </c>
      <c r="B1056" s="237" t="s">
        <v>9686</v>
      </c>
      <c r="C1056" s="237" t="s">
        <v>9687</v>
      </c>
      <c r="D1056" s="237" t="s">
        <v>9688</v>
      </c>
      <c r="E1056" s="238" t="s">
        <v>1936</v>
      </c>
      <c r="F1056" s="242" t="s">
        <v>631</v>
      </c>
      <c r="G1056" s="238" t="s">
        <v>7332</v>
      </c>
      <c r="H1056" s="241" t="s">
        <v>849</v>
      </c>
      <c r="I1056" s="241" t="s">
        <v>9689</v>
      </c>
    </row>
    <row r="1057" spans="1:9">
      <c r="A1057" s="236">
        <v>1605</v>
      </c>
      <c r="B1057" s="237" t="s">
        <v>9690</v>
      </c>
      <c r="C1057" s="237" t="s">
        <v>9691</v>
      </c>
      <c r="D1057" s="237" t="s">
        <v>9692</v>
      </c>
      <c r="E1057" s="238" t="s">
        <v>1939</v>
      </c>
      <c r="F1057" s="242" t="s">
        <v>50</v>
      </c>
      <c r="G1057" s="238" t="s">
        <v>373</v>
      </c>
      <c r="H1057" s="241" t="s">
        <v>746</v>
      </c>
      <c r="I1057" s="241" t="s">
        <v>50</v>
      </c>
    </row>
    <row r="1058" spans="1:9">
      <c r="A1058" s="236">
        <v>1606</v>
      </c>
      <c r="B1058" s="237" t="s">
        <v>9693</v>
      </c>
      <c r="C1058" s="237" t="s">
        <v>9694</v>
      </c>
      <c r="D1058" s="237" t="s">
        <v>9695</v>
      </c>
      <c r="E1058" s="238" t="s">
        <v>7334</v>
      </c>
      <c r="F1058" s="242" t="s">
        <v>50</v>
      </c>
      <c r="G1058" s="238" t="s">
        <v>4430</v>
      </c>
      <c r="H1058" s="241" t="s">
        <v>849</v>
      </c>
      <c r="I1058" s="241" t="s">
        <v>50</v>
      </c>
    </row>
    <row r="1059" spans="1:9">
      <c r="A1059" s="236">
        <v>1607</v>
      </c>
      <c r="B1059" s="237" t="s">
        <v>9696</v>
      </c>
      <c r="C1059" s="237" t="s">
        <v>9697</v>
      </c>
      <c r="D1059" s="237" t="s">
        <v>9698</v>
      </c>
      <c r="E1059" s="238" t="s">
        <v>7335</v>
      </c>
      <c r="F1059" s="242" t="s">
        <v>50</v>
      </c>
      <c r="G1059" s="238" t="s">
        <v>4430</v>
      </c>
      <c r="H1059" s="241" t="s">
        <v>849</v>
      </c>
      <c r="I1059" s="241" t="s">
        <v>50</v>
      </c>
    </row>
    <row r="1060" spans="1:9">
      <c r="A1060" s="236">
        <v>1608</v>
      </c>
      <c r="B1060" s="237" t="s">
        <v>9699</v>
      </c>
      <c r="C1060" s="237" t="s">
        <v>9700</v>
      </c>
      <c r="D1060" s="237" t="s">
        <v>9701</v>
      </c>
      <c r="E1060" s="238" t="s">
        <v>7336</v>
      </c>
      <c r="F1060" s="242" t="s">
        <v>50</v>
      </c>
      <c r="G1060" s="238" t="s">
        <v>4430</v>
      </c>
      <c r="H1060" s="241" t="s">
        <v>849</v>
      </c>
      <c r="I1060" s="241" t="s">
        <v>50</v>
      </c>
    </row>
    <row r="1061" spans="1:9">
      <c r="A1061" s="236">
        <v>1611</v>
      </c>
      <c r="B1061" s="237" t="s">
        <v>1945</v>
      </c>
      <c r="C1061" s="237" t="s">
        <v>9702</v>
      </c>
      <c r="D1061" s="237" t="s">
        <v>9703</v>
      </c>
      <c r="E1061" s="238" t="s">
        <v>1945</v>
      </c>
      <c r="F1061" s="242" t="s">
        <v>50</v>
      </c>
      <c r="G1061" s="237" t="s">
        <v>373</v>
      </c>
      <c r="H1061" s="241" t="s">
        <v>849</v>
      </c>
      <c r="I1061" s="241" t="s">
        <v>50</v>
      </c>
    </row>
    <row r="1062" spans="1:9">
      <c r="A1062" s="236">
        <v>1612</v>
      </c>
      <c r="B1062" s="237" t="s">
        <v>9704</v>
      </c>
      <c r="C1062" s="237" t="s">
        <v>9705</v>
      </c>
      <c r="D1062" s="237" t="s">
        <v>9706</v>
      </c>
      <c r="E1062" s="238" t="s">
        <v>1948</v>
      </c>
      <c r="F1062" s="242" t="s">
        <v>2636</v>
      </c>
      <c r="G1062" s="237" t="s">
        <v>7337</v>
      </c>
      <c r="H1062" s="240" t="s">
        <v>7553</v>
      </c>
      <c r="I1062" s="241" t="s">
        <v>5719</v>
      </c>
    </row>
    <row r="1063" spans="1:9" ht="25.5">
      <c r="A1063" s="236">
        <v>1613</v>
      </c>
      <c r="B1063" s="238" t="s">
        <v>9707</v>
      </c>
      <c r="C1063" s="237" t="s">
        <v>9708</v>
      </c>
      <c r="D1063" s="237" t="s">
        <v>9709</v>
      </c>
      <c r="E1063" s="238" t="s">
        <v>9710</v>
      </c>
      <c r="F1063" s="242" t="s">
        <v>50</v>
      </c>
      <c r="G1063" s="238" t="s">
        <v>7266</v>
      </c>
      <c r="H1063" s="238" t="s">
        <v>746</v>
      </c>
      <c r="I1063" s="241" t="s">
        <v>8298</v>
      </c>
    </row>
    <row r="1064" spans="1:9" ht="25.5">
      <c r="A1064" s="236">
        <v>1614</v>
      </c>
      <c r="B1064" s="237" t="s">
        <v>9711</v>
      </c>
      <c r="C1064" s="237" t="s">
        <v>8295</v>
      </c>
      <c r="D1064" s="237" t="s">
        <v>8296</v>
      </c>
      <c r="E1064" s="238" t="s">
        <v>8297</v>
      </c>
      <c r="F1064" s="242" t="s">
        <v>50</v>
      </c>
      <c r="G1064" s="238" t="s">
        <v>7266</v>
      </c>
      <c r="H1064" s="238" t="s">
        <v>746</v>
      </c>
      <c r="I1064" s="241" t="s">
        <v>8298</v>
      </c>
    </row>
    <row r="1065" spans="1:9">
      <c r="A1065" s="236">
        <v>1616</v>
      </c>
      <c r="B1065" s="237" t="s">
        <v>9712</v>
      </c>
      <c r="C1065" s="237" t="s">
        <v>9713</v>
      </c>
      <c r="D1065" s="237" t="s">
        <v>9714</v>
      </c>
      <c r="E1065" s="238" t="s">
        <v>1956</v>
      </c>
      <c r="F1065" s="242" t="s">
        <v>50</v>
      </c>
      <c r="G1065" s="238" t="s">
        <v>4430</v>
      </c>
      <c r="H1065" s="241" t="s">
        <v>879</v>
      </c>
      <c r="I1065" s="241" t="s">
        <v>50</v>
      </c>
    </row>
    <row r="1066" spans="1:9">
      <c r="A1066" s="236">
        <v>1617</v>
      </c>
      <c r="B1066" s="237" t="s">
        <v>9715</v>
      </c>
      <c r="C1066" s="237" t="s">
        <v>9716</v>
      </c>
      <c r="D1066" s="237" t="s">
        <v>9717</v>
      </c>
      <c r="E1066" s="238" t="s">
        <v>1959</v>
      </c>
      <c r="F1066" s="242" t="s">
        <v>50</v>
      </c>
      <c r="G1066" s="238" t="s">
        <v>4430</v>
      </c>
      <c r="H1066" s="241" t="s">
        <v>849</v>
      </c>
      <c r="I1066" s="241" t="s">
        <v>50</v>
      </c>
    </row>
    <row r="1067" spans="1:9">
      <c r="A1067" s="236">
        <v>1618</v>
      </c>
      <c r="B1067" s="237" t="s">
        <v>9718</v>
      </c>
      <c r="C1067" s="237" t="s">
        <v>9719</v>
      </c>
      <c r="D1067" s="237" t="s">
        <v>9720</v>
      </c>
      <c r="E1067" s="238" t="s">
        <v>1961</v>
      </c>
      <c r="F1067" s="242" t="s">
        <v>50</v>
      </c>
      <c r="G1067" s="238" t="s">
        <v>4430</v>
      </c>
      <c r="H1067" s="241" t="s">
        <v>849</v>
      </c>
      <c r="I1067" s="241" t="s">
        <v>50</v>
      </c>
    </row>
    <row r="1068" spans="1:9">
      <c r="A1068" s="236">
        <v>1620</v>
      </c>
      <c r="B1068" s="237" t="s">
        <v>9721</v>
      </c>
      <c r="C1068" s="237" t="s">
        <v>9722</v>
      </c>
      <c r="D1068" s="237" t="s">
        <v>9723</v>
      </c>
      <c r="E1068" s="238" t="s">
        <v>1963</v>
      </c>
      <c r="F1068" s="242" t="s">
        <v>50</v>
      </c>
      <c r="G1068" s="238" t="s">
        <v>4430</v>
      </c>
      <c r="H1068" s="241" t="s">
        <v>849</v>
      </c>
      <c r="I1068" s="241" t="s">
        <v>50</v>
      </c>
    </row>
    <row r="1069" spans="1:9">
      <c r="A1069" s="236">
        <v>1621</v>
      </c>
      <c r="B1069" s="237" t="s">
        <v>1965</v>
      </c>
      <c r="C1069" s="237" t="s">
        <v>9724</v>
      </c>
      <c r="D1069" s="237" t="s">
        <v>9725</v>
      </c>
      <c r="E1069" s="238" t="s">
        <v>1965</v>
      </c>
      <c r="F1069" s="242" t="s">
        <v>50</v>
      </c>
      <c r="G1069" s="238" t="s">
        <v>4430</v>
      </c>
      <c r="H1069" s="241" t="s">
        <v>849</v>
      </c>
      <c r="I1069" s="241" t="s">
        <v>50</v>
      </c>
    </row>
    <row r="1070" spans="1:9">
      <c r="A1070" s="236">
        <v>1622</v>
      </c>
      <c r="B1070" s="237" t="s">
        <v>1967</v>
      </c>
      <c r="C1070" s="237" t="s">
        <v>9726</v>
      </c>
      <c r="D1070" s="237" t="s">
        <v>9727</v>
      </c>
      <c r="E1070" s="238" t="s">
        <v>1967</v>
      </c>
      <c r="F1070" s="242" t="s">
        <v>50</v>
      </c>
      <c r="G1070" s="238" t="s">
        <v>4430</v>
      </c>
      <c r="H1070" s="241" t="s">
        <v>849</v>
      </c>
      <c r="I1070" s="241" t="s">
        <v>50</v>
      </c>
    </row>
    <row r="1071" spans="1:9">
      <c r="A1071" s="236">
        <v>1623</v>
      </c>
      <c r="B1071" s="237" t="s">
        <v>9728</v>
      </c>
      <c r="C1071" s="237" t="s">
        <v>9729</v>
      </c>
      <c r="D1071" s="237" t="s">
        <v>9730</v>
      </c>
      <c r="E1071" s="238" t="s">
        <v>5722</v>
      </c>
      <c r="F1071" s="242" t="s">
        <v>50</v>
      </c>
      <c r="G1071" s="238" t="s">
        <v>4430</v>
      </c>
      <c r="H1071" s="241" t="s">
        <v>849</v>
      </c>
      <c r="I1071" s="241" t="s">
        <v>50</v>
      </c>
    </row>
    <row r="1072" spans="1:9">
      <c r="A1072" s="236">
        <v>1624</v>
      </c>
      <c r="B1072" s="237" t="s">
        <v>9731</v>
      </c>
      <c r="C1072" s="237" t="s">
        <v>9732</v>
      </c>
      <c r="D1072" s="237" t="s">
        <v>9733</v>
      </c>
      <c r="E1072" s="238" t="s">
        <v>5723</v>
      </c>
      <c r="F1072" s="242" t="s">
        <v>50</v>
      </c>
      <c r="G1072" s="238" t="s">
        <v>4430</v>
      </c>
      <c r="H1072" s="241" t="s">
        <v>849</v>
      </c>
      <c r="I1072" s="241" t="s">
        <v>50</v>
      </c>
    </row>
    <row r="1073" spans="1:9">
      <c r="A1073" s="236">
        <v>1625</v>
      </c>
      <c r="B1073" s="237" t="s">
        <v>9734</v>
      </c>
      <c r="C1073" s="237" t="s">
        <v>9735</v>
      </c>
      <c r="D1073" s="237" t="s">
        <v>9736</v>
      </c>
      <c r="E1073" s="238" t="s">
        <v>5724</v>
      </c>
      <c r="F1073" s="242" t="s">
        <v>50</v>
      </c>
      <c r="G1073" s="238" t="s">
        <v>4430</v>
      </c>
      <c r="H1073" s="241" t="s">
        <v>849</v>
      </c>
      <c r="I1073" s="241" t="s">
        <v>50</v>
      </c>
    </row>
    <row r="1074" spans="1:9">
      <c r="A1074" s="236">
        <v>1626</v>
      </c>
      <c r="B1074" s="237" t="s">
        <v>9737</v>
      </c>
      <c r="C1074" s="237" t="s">
        <v>9738</v>
      </c>
      <c r="D1074" s="237" t="s">
        <v>9739</v>
      </c>
      <c r="E1074" s="238" t="s">
        <v>1972</v>
      </c>
      <c r="F1074" s="242" t="s">
        <v>50</v>
      </c>
      <c r="G1074" s="238" t="s">
        <v>4430</v>
      </c>
      <c r="H1074" s="241" t="s">
        <v>746</v>
      </c>
      <c r="I1074" s="241" t="s">
        <v>50</v>
      </c>
    </row>
    <row r="1075" spans="1:9">
      <c r="A1075" s="236">
        <v>1627</v>
      </c>
      <c r="B1075" s="237" t="s">
        <v>9740</v>
      </c>
      <c r="C1075" s="237" t="s">
        <v>9741</v>
      </c>
      <c r="D1075" s="237" t="s">
        <v>9742</v>
      </c>
      <c r="E1075" s="238" t="s">
        <v>5725</v>
      </c>
      <c r="F1075" s="242" t="s">
        <v>50</v>
      </c>
      <c r="G1075" s="238" t="s">
        <v>4430</v>
      </c>
      <c r="H1075" s="241" t="s">
        <v>849</v>
      </c>
      <c r="I1075" s="241" t="s">
        <v>50</v>
      </c>
    </row>
    <row r="1076" spans="1:9">
      <c r="A1076" s="236">
        <v>1629</v>
      </c>
      <c r="B1076" s="237" t="s">
        <v>9743</v>
      </c>
      <c r="C1076" s="237" t="s">
        <v>9744</v>
      </c>
      <c r="D1076" s="237" t="s">
        <v>9745</v>
      </c>
      <c r="E1076" s="238" t="s">
        <v>1975</v>
      </c>
      <c r="F1076" s="242" t="s">
        <v>50</v>
      </c>
      <c r="G1076" s="238" t="s">
        <v>4430</v>
      </c>
      <c r="H1076" s="241" t="s">
        <v>849</v>
      </c>
      <c r="I1076" s="241" t="s">
        <v>50</v>
      </c>
    </row>
    <row r="1077" spans="1:9">
      <c r="A1077" s="236">
        <v>1630</v>
      </c>
      <c r="B1077" s="237" t="s">
        <v>9746</v>
      </c>
      <c r="C1077" s="237" t="s">
        <v>9747</v>
      </c>
      <c r="D1077" s="237" t="s">
        <v>9748</v>
      </c>
      <c r="E1077" s="238" t="s">
        <v>1977</v>
      </c>
      <c r="F1077" s="242" t="s">
        <v>50</v>
      </c>
      <c r="G1077" s="238" t="s">
        <v>4430</v>
      </c>
      <c r="H1077" s="241" t="s">
        <v>849</v>
      </c>
      <c r="I1077" s="241" t="s">
        <v>50</v>
      </c>
    </row>
    <row r="1078" spans="1:9">
      <c r="A1078" s="236">
        <v>1631</v>
      </c>
      <c r="B1078" s="237" t="s">
        <v>9749</v>
      </c>
      <c r="C1078" s="237" t="s">
        <v>9750</v>
      </c>
      <c r="D1078" s="237" t="s">
        <v>9751</v>
      </c>
      <c r="E1078" s="238" t="s">
        <v>1979</v>
      </c>
      <c r="F1078" s="242" t="s">
        <v>50</v>
      </c>
      <c r="G1078" s="238" t="s">
        <v>4430</v>
      </c>
      <c r="H1078" s="241" t="s">
        <v>849</v>
      </c>
      <c r="I1078" s="241" t="s">
        <v>50</v>
      </c>
    </row>
    <row r="1079" spans="1:9">
      <c r="A1079" s="236">
        <v>1634</v>
      </c>
      <c r="B1079" s="237" t="s">
        <v>9752</v>
      </c>
      <c r="C1079" s="237" t="s">
        <v>9753</v>
      </c>
      <c r="D1079" s="237" t="s">
        <v>9754</v>
      </c>
      <c r="E1079" s="238" t="s">
        <v>1981</v>
      </c>
      <c r="F1079" s="242" t="s">
        <v>50</v>
      </c>
      <c r="G1079" s="238" t="s">
        <v>4430</v>
      </c>
      <c r="H1079" s="241" t="s">
        <v>849</v>
      </c>
      <c r="I1079" s="241" t="s">
        <v>50</v>
      </c>
    </row>
    <row r="1080" spans="1:9">
      <c r="A1080" s="236">
        <v>1636</v>
      </c>
      <c r="B1080" s="237" t="s">
        <v>9755</v>
      </c>
      <c r="C1080" s="237" t="s">
        <v>9756</v>
      </c>
      <c r="D1080" s="237" t="s">
        <v>9757</v>
      </c>
      <c r="E1080" s="238" t="s">
        <v>1983</v>
      </c>
      <c r="F1080" s="242" t="s">
        <v>50</v>
      </c>
      <c r="G1080" s="238" t="s">
        <v>4430</v>
      </c>
      <c r="H1080" s="241" t="s">
        <v>849</v>
      </c>
      <c r="I1080" s="241" t="s">
        <v>50</v>
      </c>
    </row>
    <row r="1081" spans="1:9">
      <c r="A1081" s="236">
        <v>1637</v>
      </c>
      <c r="B1081" s="237" t="s">
        <v>9758</v>
      </c>
      <c r="C1081" s="237" t="s">
        <v>9759</v>
      </c>
      <c r="D1081" s="237" t="s">
        <v>9760</v>
      </c>
      <c r="E1081" s="238" t="s">
        <v>1986</v>
      </c>
      <c r="F1081" s="242" t="s">
        <v>50</v>
      </c>
      <c r="G1081" s="238" t="s">
        <v>4430</v>
      </c>
      <c r="H1081" s="241" t="s">
        <v>849</v>
      </c>
      <c r="I1081" s="241" t="s">
        <v>50</v>
      </c>
    </row>
    <row r="1082" spans="1:9">
      <c r="A1082" s="236">
        <v>1638</v>
      </c>
      <c r="B1082" s="237" t="s">
        <v>9761</v>
      </c>
      <c r="C1082" s="237" t="s">
        <v>9762</v>
      </c>
      <c r="D1082" s="237" t="s">
        <v>9763</v>
      </c>
      <c r="E1082" s="238" t="s">
        <v>1987</v>
      </c>
      <c r="F1082" s="242" t="s">
        <v>50</v>
      </c>
      <c r="G1082" s="238" t="s">
        <v>4430</v>
      </c>
      <c r="H1082" s="241" t="s">
        <v>849</v>
      </c>
      <c r="I1082" s="241" t="s">
        <v>50</v>
      </c>
    </row>
    <row r="1083" spans="1:9">
      <c r="A1083" s="236">
        <v>1639</v>
      </c>
      <c r="B1083" s="237" t="s">
        <v>9764</v>
      </c>
      <c r="C1083" s="237" t="s">
        <v>9765</v>
      </c>
      <c r="D1083" s="237" t="s">
        <v>9766</v>
      </c>
      <c r="E1083" s="238" t="s">
        <v>1989</v>
      </c>
      <c r="F1083" s="242" t="s">
        <v>50</v>
      </c>
      <c r="G1083" s="238" t="s">
        <v>4430</v>
      </c>
      <c r="H1083" s="241" t="s">
        <v>849</v>
      </c>
      <c r="I1083" s="241" t="s">
        <v>50</v>
      </c>
    </row>
    <row r="1084" spans="1:9">
      <c r="A1084" s="236">
        <v>1640</v>
      </c>
      <c r="B1084" s="237" t="s">
        <v>9767</v>
      </c>
      <c r="C1084" s="237" t="s">
        <v>9768</v>
      </c>
      <c r="D1084" s="237" t="s">
        <v>9769</v>
      </c>
      <c r="E1084" s="238" t="s">
        <v>1991</v>
      </c>
      <c r="F1084" s="242" t="s">
        <v>50</v>
      </c>
      <c r="G1084" s="238" t="s">
        <v>4430</v>
      </c>
      <c r="H1084" s="241" t="s">
        <v>849</v>
      </c>
      <c r="I1084" s="241" t="s">
        <v>50</v>
      </c>
    </row>
    <row r="1085" spans="1:9">
      <c r="A1085" s="236">
        <v>1641</v>
      </c>
      <c r="B1085" s="237" t="s">
        <v>9770</v>
      </c>
      <c r="C1085" s="237" t="s">
        <v>9771</v>
      </c>
      <c r="D1085" s="237" t="s">
        <v>9772</v>
      </c>
      <c r="E1085" s="238" t="s">
        <v>1994</v>
      </c>
      <c r="F1085" s="242" t="s">
        <v>50</v>
      </c>
      <c r="G1085" s="238" t="s">
        <v>4430</v>
      </c>
      <c r="H1085" s="241" t="s">
        <v>849</v>
      </c>
      <c r="I1085" s="241" t="s">
        <v>50</v>
      </c>
    </row>
    <row r="1086" spans="1:9">
      <c r="A1086" s="236">
        <v>1642</v>
      </c>
      <c r="B1086" s="237" t="s">
        <v>9773</v>
      </c>
      <c r="C1086" s="237" t="s">
        <v>9774</v>
      </c>
      <c r="D1086" s="237" t="s">
        <v>9775</v>
      </c>
      <c r="E1086" s="238" t="s">
        <v>1996</v>
      </c>
      <c r="F1086" s="242" t="s">
        <v>50</v>
      </c>
      <c r="G1086" s="238" t="s">
        <v>4430</v>
      </c>
      <c r="H1086" s="241" t="s">
        <v>849</v>
      </c>
      <c r="I1086" s="241" t="s">
        <v>50</v>
      </c>
    </row>
    <row r="1087" spans="1:9">
      <c r="A1087" s="236">
        <v>1643</v>
      </c>
      <c r="B1087" s="237" t="s">
        <v>9776</v>
      </c>
      <c r="C1087" s="237" t="s">
        <v>9777</v>
      </c>
      <c r="D1087" s="237" t="s">
        <v>9778</v>
      </c>
      <c r="E1087" s="238" t="s">
        <v>1998</v>
      </c>
      <c r="F1087" s="242" t="s">
        <v>50</v>
      </c>
      <c r="G1087" s="238" t="s">
        <v>4430</v>
      </c>
      <c r="H1087" s="241" t="s">
        <v>849</v>
      </c>
      <c r="I1087" s="241" t="s">
        <v>50</v>
      </c>
    </row>
    <row r="1088" spans="1:9">
      <c r="A1088" s="236">
        <v>1644</v>
      </c>
      <c r="B1088" s="237" t="s">
        <v>9779</v>
      </c>
      <c r="C1088" s="237" t="s">
        <v>9780</v>
      </c>
      <c r="D1088" s="237" t="s">
        <v>9781</v>
      </c>
      <c r="E1088" s="238" t="s">
        <v>2000</v>
      </c>
      <c r="F1088" s="242" t="s">
        <v>50</v>
      </c>
      <c r="G1088" s="238" t="s">
        <v>4430</v>
      </c>
      <c r="H1088" s="241" t="s">
        <v>849</v>
      </c>
      <c r="I1088" s="241" t="s">
        <v>50</v>
      </c>
    </row>
    <row r="1089" spans="1:9">
      <c r="A1089" s="236">
        <v>1645</v>
      </c>
      <c r="B1089" s="237" t="s">
        <v>9782</v>
      </c>
      <c r="C1089" s="237" t="s">
        <v>9783</v>
      </c>
      <c r="D1089" s="237" t="s">
        <v>9784</v>
      </c>
      <c r="E1089" s="238" t="s">
        <v>2002</v>
      </c>
      <c r="F1089" s="242" t="s">
        <v>50</v>
      </c>
      <c r="G1089" s="238" t="s">
        <v>4430</v>
      </c>
      <c r="H1089" s="241" t="s">
        <v>849</v>
      </c>
      <c r="I1089" s="241" t="s">
        <v>50</v>
      </c>
    </row>
    <row r="1090" spans="1:9">
      <c r="A1090" s="236">
        <v>1646</v>
      </c>
      <c r="B1090" s="237" t="s">
        <v>9785</v>
      </c>
      <c r="C1090" s="237" t="s">
        <v>9786</v>
      </c>
      <c r="D1090" s="237" t="s">
        <v>9787</v>
      </c>
      <c r="E1090" s="238" t="s">
        <v>2004</v>
      </c>
      <c r="F1090" s="242" t="s">
        <v>50</v>
      </c>
      <c r="G1090" s="238" t="s">
        <v>4430</v>
      </c>
      <c r="H1090" s="241" t="s">
        <v>849</v>
      </c>
      <c r="I1090" s="241" t="s">
        <v>50</v>
      </c>
    </row>
    <row r="1091" spans="1:9" ht="25.5">
      <c r="A1091" s="236">
        <v>1647</v>
      </c>
      <c r="B1091" s="238" t="s">
        <v>9788</v>
      </c>
      <c r="C1091" s="237" t="s">
        <v>9789</v>
      </c>
      <c r="D1091" s="237" t="s">
        <v>9790</v>
      </c>
      <c r="E1091" s="238" t="s">
        <v>2006</v>
      </c>
      <c r="F1091" s="242" t="s">
        <v>50</v>
      </c>
      <c r="G1091" s="238" t="s">
        <v>373</v>
      </c>
      <c r="H1091" s="241" t="s">
        <v>746</v>
      </c>
      <c r="I1091" s="241" t="s">
        <v>50</v>
      </c>
    </row>
    <row r="1092" spans="1:9">
      <c r="A1092" s="236">
        <v>1648</v>
      </c>
      <c r="B1092" s="237" t="s">
        <v>2008</v>
      </c>
      <c r="C1092" s="237" t="s">
        <v>9791</v>
      </c>
      <c r="D1092" s="237" t="s">
        <v>9792</v>
      </c>
      <c r="E1092" s="238" t="s">
        <v>2008</v>
      </c>
      <c r="F1092" s="242" t="s">
        <v>848</v>
      </c>
      <c r="G1092" s="237" t="s">
        <v>7275</v>
      </c>
      <c r="H1092" s="241" t="s">
        <v>849</v>
      </c>
      <c r="I1092" s="241" t="s">
        <v>848</v>
      </c>
    </row>
    <row r="1093" spans="1:9">
      <c r="A1093" s="236">
        <v>1649</v>
      </c>
      <c r="B1093" s="237" t="s">
        <v>9793</v>
      </c>
      <c r="C1093" s="237" t="s">
        <v>9794</v>
      </c>
      <c r="D1093" s="237" t="s">
        <v>9795</v>
      </c>
      <c r="E1093" s="238" t="s">
        <v>2010</v>
      </c>
      <c r="F1093" s="242" t="s">
        <v>50</v>
      </c>
      <c r="G1093" s="238" t="s">
        <v>1332</v>
      </c>
      <c r="H1093" s="241" t="s">
        <v>746</v>
      </c>
      <c r="I1093" s="241" t="s">
        <v>50</v>
      </c>
    </row>
    <row r="1094" spans="1:9">
      <c r="A1094" s="236">
        <v>1650</v>
      </c>
      <c r="B1094" s="237" t="s">
        <v>9796</v>
      </c>
      <c r="C1094" s="237" t="s">
        <v>9797</v>
      </c>
      <c r="D1094" s="237" t="s">
        <v>9798</v>
      </c>
      <c r="E1094" s="238" t="s">
        <v>2012</v>
      </c>
      <c r="F1094" s="242" t="s">
        <v>50</v>
      </c>
      <c r="G1094" s="238" t="s">
        <v>880</v>
      </c>
      <c r="H1094" s="241" t="s">
        <v>849</v>
      </c>
      <c r="I1094" s="241" t="s">
        <v>50</v>
      </c>
    </row>
    <row r="1095" spans="1:9">
      <c r="A1095" s="236">
        <v>1651</v>
      </c>
      <c r="B1095" s="237" t="s">
        <v>9799</v>
      </c>
      <c r="C1095" s="237" t="s">
        <v>9800</v>
      </c>
      <c r="D1095" s="237" t="s">
        <v>9801</v>
      </c>
      <c r="E1095" s="238" t="s">
        <v>2015</v>
      </c>
      <c r="F1095" s="242" t="s">
        <v>50</v>
      </c>
      <c r="G1095" s="238" t="s">
        <v>880</v>
      </c>
      <c r="H1095" s="241" t="s">
        <v>849</v>
      </c>
      <c r="I1095" s="241" t="s">
        <v>50</v>
      </c>
    </row>
    <row r="1096" spans="1:9">
      <c r="A1096" s="236">
        <v>1652</v>
      </c>
      <c r="B1096" s="237" t="s">
        <v>9802</v>
      </c>
      <c r="C1096" s="237" t="s">
        <v>9803</v>
      </c>
      <c r="D1096" s="237" t="s">
        <v>9804</v>
      </c>
      <c r="E1096" s="238" t="s">
        <v>2017</v>
      </c>
      <c r="F1096" s="242" t="s">
        <v>50</v>
      </c>
      <c r="G1096" s="238" t="s">
        <v>880</v>
      </c>
      <c r="H1096" s="241" t="s">
        <v>849</v>
      </c>
      <c r="I1096" s="241" t="s">
        <v>50</v>
      </c>
    </row>
    <row r="1097" spans="1:9">
      <c r="A1097" s="236">
        <v>1653</v>
      </c>
      <c r="B1097" s="237" t="s">
        <v>9805</v>
      </c>
      <c r="C1097" s="237" t="s">
        <v>9806</v>
      </c>
      <c r="D1097" s="237" t="s">
        <v>9807</v>
      </c>
      <c r="E1097" s="238" t="s">
        <v>2019</v>
      </c>
      <c r="F1097" s="242" t="s">
        <v>50</v>
      </c>
      <c r="G1097" s="238" t="s">
        <v>4430</v>
      </c>
      <c r="H1097" s="241" t="s">
        <v>849</v>
      </c>
      <c r="I1097" s="241" t="s">
        <v>50</v>
      </c>
    </row>
    <row r="1098" spans="1:9">
      <c r="A1098" s="236">
        <v>1654</v>
      </c>
      <c r="B1098" s="237" t="s">
        <v>2021</v>
      </c>
      <c r="C1098" s="237" t="s">
        <v>9808</v>
      </c>
      <c r="D1098" s="237" t="s">
        <v>9808</v>
      </c>
      <c r="E1098" s="238" t="s">
        <v>2021</v>
      </c>
      <c r="F1098" s="242" t="s">
        <v>50</v>
      </c>
      <c r="G1098" s="237" t="s">
        <v>373</v>
      </c>
      <c r="H1098" s="241" t="s">
        <v>849</v>
      </c>
      <c r="I1098" s="241" t="s">
        <v>50</v>
      </c>
    </row>
    <row r="1099" spans="1:9">
      <c r="A1099" s="236">
        <v>1655</v>
      </c>
      <c r="B1099" s="238" t="s">
        <v>9809</v>
      </c>
      <c r="C1099" s="237" t="s">
        <v>9810</v>
      </c>
      <c r="D1099" s="237" t="s">
        <v>9811</v>
      </c>
      <c r="E1099" s="238" t="s">
        <v>9812</v>
      </c>
      <c r="F1099" s="242" t="s">
        <v>50</v>
      </c>
      <c r="G1099" s="238" t="s">
        <v>880</v>
      </c>
      <c r="H1099" s="241" t="s">
        <v>746</v>
      </c>
      <c r="I1099" s="241" t="s">
        <v>50</v>
      </c>
    </row>
    <row r="1100" spans="1:9">
      <c r="A1100" s="236">
        <v>1655</v>
      </c>
      <c r="B1100" s="238" t="s">
        <v>9813</v>
      </c>
      <c r="C1100" s="238" t="s">
        <v>9814</v>
      </c>
      <c r="D1100" s="238" t="s">
        <v>9815</v>
      </c>
      <c r="E1100" s="238" t="s">
        <v>9816</v>
      </c>
      <c r="F1100" s="242" t="s">
        <v>50</v>
      </c>
      <c r="G1100" s="238" t="s">
        <v>880</v>
      </c>
      <c r="H1100" s="241" t="s">
        <v>746</v>
      </c>
      <c r="I1100" s="241" t="s">
        <v>50</v>
      </c>
    </row>
    <row r="1101" spans="1:9">
      <c r="A1101" s="236">
        <v>1655</v>
      </c>
      <c r="B1101" s="238" t="s">
        <v>9809</v>
      </c>
      <c r="C1101" s="237" t="s">
        <v>9810</v>
      </c>
      <c r="D1101" s="237" t="s">
        <v>9811</v>
      </c>
      <c r="E1101" s="238" t="s">
        <v>9812</v>
      </c>
      <c r="F1101" s="242" t="s">
        <v>50</v>
      </c>
      <c r="G1101" s="238" t="s">
        <v>880</v>
      </c>
      <c r="H1101" s="241" t="s">
        <v>849</v>
      </c>
      <c r="I1101" s="241" t="s">
        <v>50</v>
      </c>
    </row>
    <row r="1102" spans="1:9">
      <c r="A1102" s="236">
        <v>1655</v>
      </c>
      <c r="B1102" s="238" t="s">
        <v>9813</v>
      </c>
      <c r="C1102" s="238" t="s">
        <v>9814</v>
      </c>
      <c r="D1102" s="238" t="s">
        <v>9815</v>
      </c>
      <c r="E1102" s="238" t="s">
        <v>9816</v>
      </c>
      <c r="F1102" s="242" t="s">
        <v>50</v>
      </c>
      <c r="G1102" s="238" t="s">
        <v>880</v>
      </c>
      <c r="H1102" s="241" t="s">
        <v>849</v>
      </c>
      <c r="I1102" s="241" t="s">
        <v>50</v>
      </c>
    </row>
    <row r="1103" spans="1:9">
      <c r="A1103" s="236">
        <v>1655</v>
      </c>
      <c r="B1103" s="238" t="s">
        <v>9809</v>
      </c>
      <c r="C1103" s="237" t="s">
        <v>9810</v>
      </c>
      <c r="D1103" s="237" t="s">
        <v>9811</v>
      </c>
      <c r="E1103" s="238" t="s">
        <v>9812</v>
      </c>
      <c r="F1103" s="242" t="s">
        <v>50</v>
      </c>
      <c r="G1103" s="238" t="s">
        <v>880</v>
      </c>
      <c r="H1103" s="241" t="s">
        <v>879</v>
      </c>
      <c r="I1103" s="241" t="s">
        <v>50</v>
      </c>
    </row>
    <row r="1104" spans="1:9">
      <c r="A1104" s="236">
        <v>1655</v>
      </c>
      <c r="B1104" s="238" t="s">
        <v>9813</v>
      </c>
      <c r="C1104" s="238" t="s">
        <v>9814</v>
      </c>
      <c r="D1104" s="238" t="s">
        <v>9815</v>
      </c>
      <c r="E1104" s="238" t="s">
        <v>9816</v>
      </c>
      <c r="F1104" s="242" t="s">
        <v>50</v>
      </c>
      <c r="G1104" s="238" t="s">
        <v>880</v>
      </c>
      <c r="H1104" s="241" t="s">
        <v>879</v>
      </c>
      <c r="I1104" s="241" t="s">
        <v>50</v>
      </c>
    </row>
    <row r="1105" spans="1:9">
      <c r="A1105" s="236">
        <v>1656</v>
      </c>
      <c r="B1105" s="237" t="s">
        <v>9817</v>
      </c>
      <c r="C1105" s="237" t="s">
        <v>9818</v>
      </c>
      <c r="D1105" s="237" t="s">
        <v>9819</v>
      </c>
      <c r="E1105" s="238" t="s">
        <v>9820</v>
      </c>
      <c r="F1105" s="242" t="s">
        <v>50</v>
      </c>
      <c r="G1105" s="238" t="s">
        <v>373</v>
      </c>
      <c r="H1105" s="241" t="s">
        <v>849</v>
      </c>
      <c r="I1105" s="241" t="s">
        <v>50</v>
      </c>
    </row>
    <row r="1106" spans="1:9">
      <c r="A1106" s="236">
        <v>1656</v>
      </c>
      <c r="B1106" s="237" t="s">
        <v>9821</v>
      </c>
      <c r="C1106" s="237" t="s">
        <v>9822</v>
      </c>
      <c r="D1106" s="237" t="s">
        <v>9823</v>
      </c>
      <c r="E1106" s="238" t="s">
        <v>9824</v>
      </c>
      <c r="F1106" s="242" t="s">
        <v>50</v>
      </c>
      <c r="G1106" s="238" t="s">
        <v>373</v>
      </c>
      <c r="H1106" s="241" t="s">
        <v>849</v>
      </c>
      <c r="I1106" s="241" t="s">
        <v>50</v>
      </c>
    </row>
    <row r="1107" spans="1:9">
      <c r="A1107" s="236">
        <v>1656</v>
      </c>
      <c r="B1107" s="237" t="s">
        <v>9817</v>
      </c>
      <c r="C1107" s="237" t="s">
        <v>9818</v>
      </c>
      <c r="D1107" s="237" t="s">
        <v>9819</v>
      </c>
      <c r="E1107" s="238" t="s">
        <v>9820</v>
      </c>
      <c r="F1107" s="242" t="s">
        <v>50</v>
      </c>
      <c r="G1107" s="238" t="s">
        <v>373</v>
      </c>
      <c r="H1107" s="241" t="s">
        <v>879</v>
      </c>
      <c r="I1107" s="241" t="s">
        <v>50</v>
      </c>
    </row>
    <row r="1108" spans="1:9">
      <c r="A1108" s="236">
        <v>1656</v>
      </c>
      <c r="B1108" s="237" t="s">
        <v>9821</v>
      </c>
      <c r="C1108" s="237" t="s">
        <v>9822</v>
      </c>
      <c r="D1108" s="237" t="s">
        <v>9823</v>
      </c>
      <c r="E1108" s="238" t="s">
        <v>9824</v>
      </c>
      <c r="F1108" s="242" t="s">
        <v>50</v>
      </c>
      <c r="G1108" s="238" t="s">
        <v>373</v>
      </c>
      <c r="H1108" s="241" t="s">
        <v>879</v>
      </c>
      <c r="I1108" s="241" t="s">
        <v>50</v>
      </c>
    </row>
    <row r="1109" spans="1:9">
      <c r="A1109" s="236">
        <v>1657</v>
      </c>
      <c r="B1109" s="237" t="s">
        <v>2029</v>
      </c>
      <c r="C1109" s="237" t="s">
        <v>9825</v>
      </c>
      <c r="D1109" s="237" t="s">
        <v>9826</v>
      </c>
      <c r="E1109" s="238" t="s">
        <v>2029</v>
      </c>
      <c r="F1109" s="242" t="s">
        <v>50</v>
      </c>
      <c r="G1109" s="238" t="s">
        <v>880</v>
      </c>
      <c r="H1109" s="241" t="s">
        <v>849</v>
      </c>
      <c r="I1109" s="241" t="s">
        <v>50</v>
      </c>
    </row>
    <row r="1110" spans="1:9">
      <c r="A1110" s="236">
        <v>1658</v>
      </c>
      <c r="B1110" s="237" t="s">
        <v>9827</v>
      </c>
      <c r="C1110" s="237" t="s">
        <v>9828</v>
      </c>
      <c r="D1110" s="237" t="s">
        <v>9829</v>
      </c>
      <c r="E1110" s="238" t="s">
        <v>2031</v>
      </c>
      <c r="F1110" s="242" t="s">
        <v>50</v>
      </c>
      <c r="G1110" s="238" t="s">
        <v>373</v>
      </c>
      <c r="H1110" s="241" t="s">
        <v>849</v>
      </c>
      <c r="I1110" s="241" t="s">
        <v>50</v>
      </c>
    </row>
    <row r="1111" spans="1:9">
      <c r="A1111" s="236">
        <v>1658</v>
      </c>
      <c r="B1111" s="237" t="s">
        <v>9827</v>
      </c>
      <c r="C1111" s="237" t="s">
        <v>9828</v>
      </c>
      <c r="D1111" s="237" t="s">
        <v>9829</v>
      </c>
      <c r="E1111" s="238" t="s">
        <v>2031</v>
      </c>
      <c r="F1111" s="242" t="s">
        <v>50</v>
      </c>
      <c r="G1111" s="238" t="s">
        <v>373</v>
      </c>
      <c r="H1111" s="241" t="s">
        <v>879</v>
      </c>
      <c r="I1111" s="241" t="s">
        <v>50</v>
      </c>
    </row>
    <row r="1112" spans="1:9">
      <c r="A1112" s="236">
        <v>1659</v>
      </c>
      <c r="B1112" s="237" t="s">
        <v>2033</v>
      </c>
      <c r="C1112" s="237" t="s">
        <v>9830</v>
      </c>
      <c r="D1112" s="237" t="s">
        <v>9831</v>
      </c>
      <c r="E1112" s="238" t="s">
        <v>2033</v>
      </c>
      <c r="F1112" s="242" t="s">
        <v>50</v>
      </c>
      <c r="G1112" s="238" t="s">
        <v>880</v>
      </c>
      <c r="H1112" s="241" t="s">
        <v>849</v>
      </c>
      <c r="I1112" s="241" t="s">
        <v>50</v>
      </c>
    </row>
    <row r="1113" spans="1:9" ht="38.25">
      <c r="A1113" s="236">
        <v>1660</v>
      </c>
      <c r="B1113" s="237" t="s">
        <v>9832</v>
      </c>
      <c r="C1113" s="237" t="s">
        <v>9833</v>
      </c>
      <c r="D1113" s="237" t="s">
        <v>9834</v>
      </c>
      <c r="E1113" s="238" t="s">
        <v>2035</v>
      </c>
      <c r="F1113" s="242" t="s">
        <v>2636</v>
      </c>
      <c r="G1113" s="237" t="s">
        <v>7264</v>
      </c>
      <c r="H1113" s="240" t="s">
        <v>7553</v>
      </c>
      <c r="I1113" s="241" t="s">
        <v>8216</v>
      </c>
    </row>
    <row r="1114" spans="1:9">
      <c r="A1114" s="236">
        <v>1661</v>
      </c>
      <c r="B1114" s="237" t="s">
        <v>9835</v>
      </c>
      <c r="C1114" s="237" t="s">
        <v>9836</v>
      </c>
      <c r="D1114" s="237" t="s">
        <v>9837</v>
      </c>
      <c r="E1114" s="238" t="s">
        <v>2038</v>
      </c>
      <c r="F1114" s="242" t="s">
        <v>50</v>
      </c>
      <c r="G1114" s="238" t="s">
        <v>880</v>
      </c>
      <c r="H1114" s="241" t="s">
        <v>849</v>
      </c>
      <c r="I1114" s="241" t="s">
        <v>50</v>
      </c>
    </row>
    <row r="1115" spans="1:9">
      <c r="A1115" s="236">
        <v>1662</v>
      </c>
      <c r="B1115" s="237" t="s">
        <v>9838</v>
      </c>
      <c r="C1115" s="237" t="s">
        <v>9839</v>
      </c>
      <c r="D1115" s="237" t="s">
        <v>9840</v>
      </c>
      <c r="E1115" s="238" t="s">
        <v>2040</v>
      </c>
      <c r="F1115" s="242" t="s">
        <v>50</v>
      </c>
      <c r="G1115" s="238" t="s">
        <v>373</v>
      </c>
      <c r="H1115" s="241" t="s">
        <v>849</v>
      </c>
      <c r="I1115" s="241" t="s">
        <v>50</v>
      </c>
    </row>
    <row r="1116" spans="1:9">
      <c r="A1116" s="236">
        <v>1663</v>
      </c>
      <c r="B1116" s="237" t="s">
        <v>9841</v>
      </c>
      <c r="C1116" s="237" t="s">
        <v>9842</v>
      </c>
      <c r="D1116" s="237" t="s">
        <v>9843</v>
      </c>
      <c r="E1116" s="238" t="s">
        <v>2043</v>
      </c>
      <c r="F1116" s="242" t="s">
        <v>50</v>
      </c>
      <c r="G1116" s="238" t="s">
        <v>880</v>
      </c>
      <c r="H1116" s="241" t="s">
        <v>879</v>
      </c>
      <c r="I1116" s="241" t="s">
        <v>50</v>
      </c>
    </row>
    <row r="1117" spans="1:9">
      <c r="A1117" s="236">
        <v>1664</v>
      </c>
      <c r="B1117" s="237" t="s">
        <v>9844</v>
      </c>
      <c r="C1117" s="237" t="s">
        <v>9845</v>
      </c>
      <c r="D1117" s="237" t="s">
        <v>9846</v>
      </c>
      <c r="E1117" s="238" t="s">
        <v>2045</v>
      </c>
      <c r="F1117" s="242" t="s">
        <v>50</v>
      </c>
      <c r="G1117" s="238" t="s">
        <v>373</v>
      </c>
      <c r="H1117" s="241" t="s">
        <v>849</v>
      </c>
      <c r="I1117" s="241" t="s">
        <v>50</v>
      </c>
    </row>
    <row r="1118" spans="1:9">
      <c r="A1118" s="236">
        <v>1665</v>
      </c>
      <c r="B1118" s="237" t="s">
        <v>9847</v>
      </c>
      <c r="C1118" s="237" t="s">
        <v>9848</v>
      </c>
      <c r="D1118" s="237" t="s">
        <v>9849</v>
      </c>
      <c r="E1118" s="238" t="s">
        <v>2048</v>
      </c>
      <c r="F1118" s="242" t="s">
        <v>50</v>
      </c>
      <c r="G1118" s="238" t="s">
        <v>373</v>
      </c>
      <c r="H1118" s="241" t="s">
        <v>849</v>
      </c>
      <c r="I1118" s="241" t="s">
        <v>50</v>
      </c>
    </row>
    <row r="1119" spans="1:9">
      <c r="A1119" s="236">
        <v>1665</v>
      </c>
      <c r="B1119" s="237" t="s">
        <v>9847</v>
      </c>
      <c r="C1119" s="237" t="s">
        <v>9848</v>
      </c>
      <c r="D1119" s="237" t="s">
        <v>9849</v>
      </c>
      <c r="E1119" s="238" t="s">
        <v>2048</v>
      </c>
      <c r="F1119" s="242" t="s">
        <v>50</v>
      </c>
      <c r="G1119" s="238" t="s">
        <v>373</v>
      </c>
      <c r="H1119" s="241" t="s">
        <v>849</v>
      </c>
      <c r="I1119" s="241" t="s">
        <v>50</v>
      </c>
    </row>
    <row r="1120" spans="1:9">
      <c r="A1120" s="236">
        <v>1669</v>
      </c>
      <c r="B1120" s="237" t="s">
        <v>2051</v>
      </c>
      <c r="C1120" s="237" t="s">
        <v>9850</v>
      </c>
      <c r="D1120" s="237" t="s">
        <v>9851</v>
      </c>
      <c r="E1120" s="238" t="s">
        <v>2051</v>
      </c>
      <c r="F1120" s="242" t="s">
        <v>50</v>
      </c>
      <c r="G1120" s="238" t="s">
        <v>373</v>
      </c>
      <c r="H1120" s="241" t="s">
        <v>849</v>
      </c>
      <c r="I1120" s="241" t="s">
        <v>50</v>
      </c>
    </row>
    <row r="1121" spans="1:9">
      <c r="A1121" s="236">
        <v>1670</v>
      </c>
      <c r="B1121" s="238" t="s">
        <v>9852</v>
      </c>
      <c r="C1121" s="237" t="s">
        <v>9853</v>
      </c>
      <c r="D1121" s="237" t="s">
        <v>9854</v>
      </c>
      <c r="E1121" s="238" t="s">
        <v>2054</v>
      </c>
      <c r="F1121" s="242" t="s">
        <v>50</v>
      </c>
      <c r="G1121" s="238" t="s">
        <v>373</v>
      </c>
      <c r="H1121" s="241" t="s">
        <v>746</v>
      </c>
      <c r="I1121" s="241" t="s">
        <v>50</v>
      </c>
    </row>
    <row r="1122" spans="1:9">
      <c r="A1122" s="236">
        <v>1671</v>
      </c>
      <c r="B1122" s="237" t="s">
        <v>2057</v>
      </c>
      <c r="C1122" s="237" t="s">
        <v>9855</v>
      </c>
      <c r="D1122" s="237" t="s">
        <v>9856</v>
      </c>
      <c r="E1122" s="238" t="s">
        <v>2057</v>
      </c>
      <c r="F1122" s="242" t="s">
        <v>50</v>
      </c>
      <c r="G1122" s="238" t="s">
        <v>880</v>
      </c>
      <c r="H1122" s="241" t="s">
        <v>849</v>
      </c>
      <c r="I1122" s="241" t="s">
        <v>50</v>
      </c>
    </row>
    <row r="1123" spans="1:9">
      <c r="A1123" s="236">
        <v>1672</v>
      </c>
      <c r="B1123" s="237" t="s">
        <v>9857</v>
      </c>
      <c r="C1123" s="237" t="s">
        <v>9858</v>
      </c>
      <c r="D1123" s="237" t="s">
        <v>9859</v>
      </c>
      <c r="E1123" s="238" t="s">
        <v>2060</v>
      </c>
      <c r="F1123" s="242" t="s">
        <v>50</v>
      </c>
      <c r="G1123" s="238" t="s">
        <v>373</v>
      </c>
      <c r="H1123" s="241" t="s">
        <v>746</v>
      </c>
      <c r="I1123" s="241" t="s">
        <v>50</v>
      </c>
    </row>
    <row r="1124" spans="1:9">
      <c r="A1124" s="236">
        <v>1673</v>
      </c>
      <c r="B1124" s="237" t="s">
        <v>9860</v>
      </c>
      <c r="C1124" s="237" t="s">
        <v>9861</v>
      </c>
      <c r="D1124" s="237" t="s">
        <v>9862</v>
      </c>
      <c r="E1124" s="238" t="s">
        <v>2062</v>
      </c>
      <c r="F1124" s="242" t="s">
        <v>50</v>
      </c>
      <c r="G1124" s="238" t="s">
        <v>880</v>
      </c>
      <c r="H1124" s="241" t="s">
        <v>879</v>
      </c>
      <c r="I1124" s="241" t="s">
        <v>50</v>
      </c>
    </row>
    <row r="1125" spans="1:9">
      <c r="A1125" s="236">
        <v>1674</v>
      </c>
      <c r="B1125" s="237" t="s">
        <v>9863</v>
      </c>
      <c r="C1125" s="237" t="s">
        <v>9864</v>
      </c>
      <c r="D1125" s="237" t="s">
        <v>9865</v>
      </c>
      <c r="E1125" s="238" t="s">
        <v>2064</v>
      </c>
      <c r="F1125" s="242" t="s">
        <v>50</v>
      </c>
      <c r="G1125" s="237" t="s">
        <v>1332</v>
      </c>
      <c r="H1125" s="241" t="s">
        <v>849</v>
      </c>
      <c r="I1125" s="241" t="s">
        <v>50</v>
      </c>
    </row>
    <row r="1126" spans="1:9">
      <c r="A1126" s="236">
        <v>1677</v>
      </c>
      <c r="B1126" s="237" t="s">
        <v>9866</v>
      </c>
      <c r="C1126" s="237" t="s">
        <v>9867</v>
      </c>
      <c r="D1126" s="237" t="s">
        <v>9868</v>
      </c>
      <c r="E1126" s="238" t="s">
        <v>2066</v>
      </c>
      <c r="F1126" s="242" t="s">
        <v>50</v>
      </c>
      <c r="G1126" s="238" t="s">
        <v>4430</v>
      </c>
      <c r="H1126" s="241" t="s">
        <v>849</v>
      </c>
      <c r="I1126" s="241" t="s">
        <v>50</v>
      </c>
    </row>
    <row r="1127" spans="1:9">
      <c r="A1127" s="236">
        <v>1678</v>
      </c>
      <c r="B1127" s="237" t="s">
        <v>9869</v>
      </c>
      <c r="C1127" s="237" t="s">
        <v>9870</v>
      </c>
      <c r="D1127" s="237" t="s">
        <v>9871</v>
      </c>
      <c r="E1127" s="238" t="s">
        <v>2068</v>
      </c>
      <c r="F1127" s="242" t="s">
        <v>50</v>
      </c>
      <c r="G1127" s="238" t="s">
        <v>4430</v>
      </c>
      <c r="H1127" s="241" t="s">
        <v>849</v>
      </c>
      <c r="I1127" s="241" t="s">
        <v>50</v>
      </c>
    </row>
    <row r="1128" spans="1:9">
      <c r="A1128" s="236">
        <v>1679</v>
      </c>
      <c r="B1128" s="237" t="s">
        <v>9872</v>
      </c>
      <c r="C1128" s="237" t="s">
        <v>9873</v>
      </c>
      <c r="D1128" s="237" t="s">
        <v>9874</v>
      </c>
      <c r="E1128" s="238" t="s">
        <v>2070</v>
      </c>
      <c r="F1128" s="242" t="s">
        <v>50</v>
      </c>
      <c r="G1128" s="238" t="s">
        <v>4430</v>
      </c>
      <c r="H1128" s="241" t="s">
        <v>849</v>
      </c>
      <c r="I1128" s="241" t="s">
        <v>50</v>
      </c>
    </row>
    <row r="1129" spans="1:9">
      <c r="A1129" s="236">
        <v>1680</v>
      </c>
      <c r="B1129" s="237" t="s">
        <v>9875</v>
      </c>
      <c r="C1129" s="237" t="s">
        <v>9876</v>
      </c>
      <c r="D1129" s="237" t="s">
        <v>9877</v>
      </c>
      <c r="E1129" s="238" t="s">
        <v>2072</v>
      </c>
      <c r="F1129" s="242" t="s">
        <v>50</v>
      </c>
      <c r="G1129" s="238" t="s">
        <v>4430</v>
      </c>
      <c r="H1129" s="241" t="s">
        <v>746</v>
      </c>
      <c r="I1129" s="241" t="s">
        <v>50</v>
      </c>
    </row>
    <row r="1130" spans="1:9">
      <c r="A1130" s="236">
        <v>1683</v>
      </c>
      <c r="B1130" s="237" t="s">
        <v>9878</v>
      </c>
      <c r="C1130" s="237" t="s">
        <v>9879</v>
      </c>
      <c r="D1130" s="237" t="s">
        <v>9880</v>
      </c>
      <c r="E1130" s="238" t="s">
        <v>2074</v>
      </c>
      <c r="F1130" s="242" t="s">
        <v>50</v>
      </c>
      <c r="G1130" s="238" t="s">
        <v>4430</v>
      </c>
      <c r="H1130" s="241" t="s">
        <v>849</v>
      </c>
      <c r="I1130" s="241" t="s">
        <v>50</v>
      </c>
    </row>
    <row r="1131" spans="1:9">
      <c r="A1131" s="236">
        <v>1684</v>
      </c>
      <c r="B1131" s="237" t="s">
        <v>9881</v>
      </c>
      <c r="C1131" s="237" t="s">
        <v>9882</v>
      </c>
      <c r="D1131" s="237" t="s">
        <v>9883</v>
      </c>
      <c r="E1131" s="238" t="s">
        <v>2076</v>
      </c>
      <c r="F1131" s="242" t="s">
        <v>50</v>
      </c>
      <c r="G1131" s="238" t="s">
        <v>4430</v>
      </c>
      <c r="H1131" s="241" t="s">
        <v>849</v>
      </c>
      <c r="I1131" s="241" t="s">
        <v>50</v>
      </c>
    </row>
    <row r="1132" spans="1:9">
      <c r="A1132" s="236">
        <v>1685</v>
      </c>
      <c r="B1132" s="237" t="s">
        <v>9884</v>
      </c>
      <c r="C1132" s="237" t="s">
        <v>9885</v>
      </c>
      <c r="D1132" s="237" t="s">
        <v>9886</v>
      </c>
      <c r="E1132" s="238" t="s">
        <v>2078</v>
      </c>
      <c r="F1132" s="242" t="s">
        <v>50</v>
      </c>
      <c r="G1132" s="238" t="s">
        <v>4430</v>
      </c>
      <c r="H1132" s="241" t="s">
        <v>849</v>
      </c>
      <c r="I1132" s="241" t="s">
        <v>50</v>
      </c>
    </row>
    <row r="1133" spans="1:9">
      <c r="A1133" s="236">
        <v>1686</v>
      </c>
      <c r="B1133" s="237" t="s">
        <v>9887</v>
      </c>
      <c r="C1133" s="237" t="s">
        <v>9888</v>
      </c>
      <c r="D1133" s="237" t="s">
        <v>9889</v>
      </c>
      <c r="E1133" s="238" t="s">
        <v>2080</v>
      </c>
      <c r="F1133" s="242" t="s">
        <v>50</v>
      </c>
      <c r="G1133" s="238" t="s">
        <v>850</v>
      </c>
      <c r="H1133" s="241" t="s">
        <v>849</v>
      </c>
      <c r="I1133" s="241" t="s">
        <v>50</v>
      </c>
    </row>
    <row r="1134" spans="1:9">
      <c r="A1134" s="236">
        <v>1686</v>
      </c>
      <c r="B1134" s="237" t="s">
        <v>9887</v>
      </c>
      <c r="C1134" s="237" t="s">
        <v>9888</v>
      </c>
      <c r="D1134" s="237" t="s">
        <v>9889</v>
      </c>
      <c r="E1134" s="238" t="s">
        <v>2080</v>
      </c>
      <c r="F1134" s="242" t="s">
        <v>50</v>
      </c>
      <c r="G1134" s="238" t="s">
        <v>850</v>
      </c>
      <c r="H1134" s="241" t="s">
        <v>879</v>
      </c>
      <c r="I1134" s="241" t="s">
        <v>50</v>
      </c>
    </row>
    <row r="1135" spans="1:9">
      <c r="A1135" s="236">
        <v>1687</v>
      </c>
      <c r="B1135" s="237" t="s">
        <v>9890</v>
      </c>
      <c r="C1135" s="237" t="s">
        <v>9891</v>
      </c>
      <c r="D1135" s="237" t="s">
        <v>9892</v>
      </c>
      <c r="E1135" s="238" t="s">
        <v>2082</v>
      </c>
      <c r="F1135" s="242" t="s">
        <v>50</v>
      </c>
      <c r="G1135" s="238" t="s">
        <v>4430</v>
      </c>
      <c r="H1135" s="241" t="s">
        <v>849</v>
      </c>
      <c r="I1135" s="241" t="s">
        <v>50</v>
      </c>
    </row>
    <row r="1136" spans="1:9">
      <c r="A1136" s="236">
        <v>1688</v>
      </c>
      <c r="B1136" s="237" t="s">
        <v>9893</v>
      </c>
      <c r="C1136" s="237" t="s">
        <v>9894</v>
      </c>
      <c r="D1136" s="237" t="s">
        <v>9895</v>
      </c>
      <c r="E1136" s="238" t="s">
        <v>2084</v>
      </c>
      <c r="F1136" s="242" t="s">
        <v>50</v>
      </c>
      <c r="G1136" s="238" t="s">
        <v>4430</v>
      </c>
      <c r="H1136" s="241" t="s">
        <v>849</v>
      </c>
      <c r="I1136" s="241" t="s">
        <v>50</v>
      </c>
    </row>
    <row r="1137" spans="1:9">
      <c r="A1137" s="236">
        <v>1689</v>
      </c>
      <c r="B1137" s="237" t="s">
        <v>9896</v>
      </c>
      <c r="C1137" s="237" t="s">
        <v>9897</v>
      </c>
      <c r="D1137" s="237" t="s">
        <v>9898</v>
      </c>
      <c r="E1137" s="238" t="s">
        <v>2086</v>
      </c>
      <c r="F1137" s="242" t="s">
        <v>50</v>
      </c>
      <c r="G1137" s="238" t="s">
        <v>4430</v>
      </c>
      <c r="H1137" s="241" t="s">
        <v>746</v>
      </c>
      <c r="I1137" s="241" t="s">
        <v>50</v>
      </c>
    </row>
    <row r="1138" spans="1:9">
      <c r="A1138" s="236">
        <v>1690</v>
      </c>
      <c r="B1138" s="237" t="s">
        <v>9899</v>
      </c>
      <c r="C1138" s="237" t="s">
        <v>9900</v>
      </c>
      <c r="D1138" s="237" t="s">
        <v>9901</v>
      </c>
      <c r="E1138" s="238" t="s">
        <v>2088</v>
      </c>
      <c r="F1138" s="242" t="s">
        <v>50</v>
      </c>
      <c r="G1138" s="238" t="s">
        <v>4430</v>
      </c>
      <c r="H1138" s="241" t="s">
        <v>879</v>
      </c>
      <c r="I1138" s="241" t="s">
        <v>50</v>
      </c>
    </row>
    <row r="1139" spans="1:9">
      <c r="A1139" s="236">
        <v>1691</v>
      </c>
      <c r="B1139" s="237" t="s">
        <v>9902</v>
      </c>
      <c r="C1139" s="237" t="s">
        <v>9903</v>
      </c>
      <c r="D1139" s="237" t="s">
        <v>9904</v>
      </c>
      <c r="E1139" s="238" t="s">
        <v>2091</v>
      </c>
      <c r="F1139" s="242" t="s">
        <v>50</v>
      </c>
      <c r="G1139" s="238" t="s">
        <v>4430</v>
      </c>
      <c r="H1139" s="241" t="s">
        <v>849</v>
      </c>
      <c r="I1139" s="241" t="s">
        <v>50</v>
      </c>
    </row>
    <row r="1140" spans="1:9">
      <c r="A1140" s="236">
        <v>1692</v>
      </c>
      <c r="B1140" s="237" t="s">
        <v>9905</v>
      </c>
      <c r="C1140" s="237" t="s">
        <v>9906</v>
      </c>
      <c r="D1140" s="237" t="s">
        <v>9907</v>
      </c>
      <c r="E1140" s="238" t="s">
        <v>9905</v>
      </c>
      <c r="F1140" s="242" t="s">
        <v>50</v>
      </c>
      <c r="G1140" s="238" t="s">
        <v>880</v>
      </c>
      <c r="H1140" s="241" t="s">
        <v>746</v>
      </c>
      <c r="I1140" s="241" t="s">
        <v>50</v>
      </c>
    </row>
    <row r="1141" spans="1:9">
      <c r="A1141" s="236">
        <v>1692</v>
      </c>
      <c r="B1141" s="238" t="s">
        <v>9908</v>
      </c>
      <c r="C1141" s="238" t="s">
        <v>9909</v>
      </c>
      <c r="D1141" s="238" t="s">
        <v>9910</v>
      </c>
      <c r="E1141" s="238" t="s">
        <v>9911</v>
      </c>
      <c r="F1141" s="242" t="s">
        <v>50</v>
      </c>
      <c r="G1141" s="238" t="s">
        <v>880</v>
      </c>
      <c r="H1141" s="241" t="s">
        <v>746</v>
      </c>
      <c r="I1141" s="241" t="s">
        <v>50</v>
      </c>
    </row>
    <row r="1142" spans="1:9" ht="25.5">
      <c r="A1142" s="236">
        <v>1693</v>
      </c>
      <c r="B1142" s="238" t="s">
        <v>9912</v>
      </c>
      <c r="C1142" s="237" t="s">
        <v>9913</v>
      </c>
      <c r="D1142" s="237" t="s">
        <v>9914</v>
      </c>
      <c r="E1142" s="238" t="s">
        <v>2095</v>
      </c>
      <c r="F1142" s="242" t="s">
        <v>50</v>
      </c>
      <c r="G1142" s="238" t="s">
        <v>373</v>
      </c>
      <c r="H1142" s="241" t="s">
        <v>746</v>
      </c>
      <c r="I1142" s="241" t="s">
        <v>50</v>
      </c>
    </row>
    <row r="1143" spans="1:9" ht="25.5">
      <c r="A1143" s="236">
        <v>1693</v>
      </c>
      <c r="B1143" s="238" t="s">
        <v>9912</v>
      </c>
      <c r="C1143" s="237" t="s">
        <v>9913</v>
      </c>
      <c r="D1143" s="237" t="s">
        <v>9914</v>
      </c>
      <c r="E1143" s="238" t="s">
        <v>2095</v>
      </c>
      <c r="F1143" s="242" t="s">
        <v>50</v>
      </c>
      <c r="G1143" s="238" t="s">
        <v>373</v>
      </c>
      <c r="H1143" s="241" t="s">
        <v>849</v>
      </c>
      <c r="I1143" s="241" t="s">
        <v>50</v>
      </c>
    </row>
    <row r="1144" spans="1:9">
      <c r="A1144" s="236">
        <v>1694</v>
      </c>
      <c r="B1144" s="237" t="s">
        <v>9915</v>
      </c>
      <c r="C1144" s="237" t="s">
        <v>9916</v>
      </c>
      <c r="D1144" s="237" t="s">
        <v>9917</v>
      </c>
      <c r="E1144" s="238" t="s">
        <v>2098</v>
      </c>
      <c r="F1144" s="242" t="s">
        <v>50</v>
      </c>
      <c r="G1144" s="238" t="s">
        <v>373</v>
      </c>
      <c r="H1144" s="241" t="s">
        <v>746</v>
      </c>
      <c r="I1144" s="241" t="s">
        <v>50</v>
      </c>
    </row>
    <row r="1145" spans="1:9" ht="38.25">
      <c r="A1145" s="236">
        <v>1695</v>
      </c>
      <c r="B1145" s="237" t="s">
        <v>9918</v>
      </c>
      <c r="C1145" s="237" t="s">
        <v>9919</v>
      </c>
      <c r="D1145" s="237" t="s">
        <v>9920</v>
      </c>
      <c r="E1145" s="238" t="s">
        <v>2102</v>
      </c>
      <c r="F1145" s="242" t="s">
        <v>50</v>
      </c>
      <c r="G1145" s="238" t="s">
        <v>7286</v>
      </c>
      <c r="H1145" s="241" t="s">
        <v>746</v>
      </c>
      <c r="I1145" s="241" t="s">
        <v>8539</v>
      </c>
    </row>
    <row r="1146" spans="1:9">
      <c r="A1146" s="236">
        <v>1697</v>
      </c>
      <c r="B1146" s="237" t="s">
        <v>9921</v>
      </c>
      <c r="C1146" s="237" t="s">
        <v>9922</v>
      </c>
      <c r="D1146" s="237" t="s">
        <v>9923</v>
      </c>
      <c r="E1146" s="238" t="s">
        <v>2106</v>
      </c>
      <c r="F1146" s="242" t="s">
        <v>50</v>
      </c>
      <c r="G1146" s="238" t="s">
        <v>880</v>
      </c>
      <c r="H1146" s="241" t="s">
        <v>849</v>
      </c>
      <c r="I1146" s="241" t="s">
        <v>50</v>
      </c>
    </row>
    <row r="1147" spans="1:9">
      <c r="A1147" s="236">
        <v>1698</v>
      </c>
      <c r="B1147" s="237" t="s">
        <v>9924</v>
      </c>
      <c r="C1147" s="237" t="s">
        <v>9925</v>
      </c>
      <c r="D1147" s="237" t="s">
        <v>9926</v>
      </c>
      <c r="E1147" s="238" t="s">
        <v>2108</v>
      </c>
      <c r="F1147" s="242" t="s">
        <v>50</v>
      </c>
      <c r="G1147" s="238" t="s">
        <v>1332</v>
      </c>
      <c r="H1147" s="241" t="s">
        <v>746</v>
      </c>
      <c r="I1147" s="241" t="s">
        <v>50</v>
      </c>
    </row>
    <row r="1148" spans="1:9">
      <c r="A1148" s="236">
        <v>1699</v>
      </c>
      <c r="B1148" s="237" t="s">
        <v>9927</v>
      </c>
      <c r="C1148" s="237" t="s">
        <v>9928</v>
      </c>
      <c r="D1148" s="237" t="s">
        <v>9929</v>
      </c>
      <c r="E1148" s="238" t="s">
        <v>2111</v>
      </c>
      <c r="F1148" s="242" t="s">
        <v>50</v>
      </c>
      <c r="G1148" s="238" t="s">
        <v>1332</v>
      </c>
      <c r="H1148" s="241" t="s">
        <v>746</v>
      </c>
      <c r="I1148" s="241" t="s">
        <v>50</v>
      </c>
    </row>
    <row r="1149" spans="1:9" ht="25.5">
      <c r="A1149" s="236">
        <v>1700</v>
      </c>
      <c r="B1149" s="237" t="s">
        <v>9930</v>
      </c>
      <c r="C1149" s="237" t="s">
        <v>9931</v>
      </c>
      <c r="D1149" s="237" t="s">
        <v>9932</v>
      </c>
      <c r="E1149" s="238" t="s">
        <v>2113</v>
      </c>
      <c r="F1149" s="242" t="s">
        <v>50</v>
      </c>
      <c r="G1149" s="238" t="s">
        <v>7328</v>
      </c>
      <c r="H1149" s="238" t="s">
        <v>7553</v>
      </c>
      <c r="I1149" s="241" t="s">
        <v>9594</v>
      </c>
    </row>
    <row r="1150" spans="1:9">
      <c r="A1150" s="236">
        <v>1701</v>
      </c>
      <c r="B1150" s="237" t="s">
        <v>9933</v>
      </c>
      <c r="C1150" s="237" t="s">
        <v>9934</v>
      </c>
      <c r="D1150" s="237" t="s">
        <v>9935</v>
      </c>
      <c r="E1150" s="238" t="s">
        <v>2116</v>
      </c>
      <c r="F1150" s="242" t="s">
        <v>50</v>
      </c>
      <c r="G1150" s="238" t="s">
        <v>373</v>
      </c>
      <c r="H1150" s="241" t="s">
        <v>849</v>
      </c>
      <c r="I1150" s="241" t="s">
        <v>50</v>
      </c>
    </row>
    <row r="1151" spans="1:9">
      <c r="A1151" s="236">
        <v>1702</v>
      </c>
      <c r="B1151" s="237" t="s">
        <v>9936</v>
      </c>
      <c r="C1151" s="237" t="s">
        <v>9937</v>
      </c>
      <c r="D1151" s="237" t="s">
        <v>9938</v>
      </c>
      <c r="E1151" s="238" t="s">
        <v>2118</v>
      </c>
      <c r="F1151" s="242" t="s">
        <v>50</v>
      </c>
      <c r="G1151" s="238" t="s">
        <v>373</v>
      </c>
      <c r="H1151" s="241" t="s">
        <v>849</v>
      </c>
      <c r="I1151" s="241" t="s">
        <v>50</v>
      </c>
    </row>
    <row r="1152" spans="1:9">
      <c r="A1152" s="236">
        <v>1704</v>
      </c>
      <c r="B1152" s="237" t="s">
        <v>2120</v>
      </c>
      <c r="C1152" s="237" t="s">
        <v>9939</v>
      </c>
      <c r="D1152" s="237" t="s">
        <v>9940</v>
      </c>
      <c r="E1152" s="238" t="s">
        <v>2120</v>
      </c>
      <c r="F1152" s="242" t="s">
        <v>50</v>
      </c>
      <c r="G1152" s="238" t="s">
        <v>373</v>
      </c>
      <c r="H1152" s="241" t="s">
        <v>849</v>
      </c>
      <c r="I1152" s="241" t="s">
        <v>50</v>
      </c>
    </row>
    <row r="1153" spans="1:9">
      <c r="A1153" s="236">
        <v>1707</v>
      </c>
      <c r="B1153" s="238" t="s">
        <v>9941</v>
      </c>
      <c r="C1153" s="237" t="s">
        <v>9942</v>
      </c>
      <c r="D1153" s="237" t="s">
        <v>9943</v>
      </c>
      <c r="E1153" s="238" t="s">
        <v>2123</v>
      </c>
      <c r="F1153" s="242" t="s">
        <v>50</v>
      </c>
      <c r="G1153" s="238" t="s">
        <v>4430</v>
      </c>
      <c r="H1153" s="241" t="s">
        <v>849</v>
      </c>
      <c r="I1153" s="241" t="s">
        <v>50</v>
      </c>
    </row>
    <row r="1154" spans="1:9">
      <c r="A1154" s="236">
        <v>1708</v>
      </c>
      <c r="B1154" s="237" t="s">
        <v>9944</v>
      </c>
      <c r="C1154" s="237" t="s">
        <v>9945</v>
      </c>
      <c r="D1154" s="237" t="s">
        <v>9946</v>
      </c>
      <c r="E1154" s="238" t="s">
        <v>2125</v>
      </c>
      <c r="F1154" s="242" t="s">
        <v>50</v>
      </c>
      <c r="G1154" s="238" t="s">
        <v>373</v>
      </c>
      <c r="H1154" s="241" t="s">
        <v>849</v>
      </c>
      <c r="I1154" s="241" t="s">
        <v>50</v>
      </c>
    </row>
    <row r="1155" spans="1:9">
      <c r="A1155" s="236">
        <v>1709</v>
      </c>
      <c r="B1155" s="238" t="s">
        <v>9947</v>
      </c>
      <c r="C1155" s="237" t="s">
        <v>9948</v>
      </c>
      <c r="D1155" s="237" t="s">
        <v>9949</v>
      </c>
      <c r="E1155" s="238" t="s">
        <v>2127</v>
      </c>
      <c r="F1155" s="242" t="s">
        <v>50</v>
      </c>
      <c r="G1155" s="238" t="s">
        <v>880</v>
      </c>
      <c r="H1155" s="241" t="s">
        <v>879</v>
      </c>
      <c r="I1155" s="241" t="s">
        <v>50</v>
      </c>
    </row>
    <row r="1156" spans="1:9">
      <c r="A1156" s="236">
        <v>1710</v>
      </c>
      <c r="B1156" s="237" t="s">
        <v>2129</v>
      </c>
      <c r="C1156" s="237" t="s">
        <v>9950</v>
      </c>
      <c r="D1156" s="237" t="s">
        <v>9951</v>
      </c>
      <c r="E1156" s="238" t="s">
        <v>2129</v>
      </c>
      <c r="F1156" s="242" t="s">
        <v>50</v>
      </c>
      <c r="G1156" s="238" t="s">
        <v>373</v>
      </c>
      <c r="H1156" s="241" t="s">
        <v>879</v>
      </c>
      <c r="I1156" s="241" t="s">
        <v>50</v>
      </c>
    </row>
    <row r="1157" spans="1:9">
      <c r="A1157" s="236">
        <v>1711</v>
      </c>
      <c r="B1157" s="237" t="s">
        <v>9952</v>
      </c>
      <c r="C1157" s="237" t="s">
        <v>9953</v>
      </c>
      <c r="D1157" s="237" t="s">
        <v>9954</v>
      </c>
      <c r="E1157" s="238" t="s">
        <v>2133</v>
      </c>
      <c r="F1157" s="242" t="s">
        <v>50</v>
      </c>
      <c r="G1157" s="238" t="s">
        <v>373</v>
      </c>
      <c r="H1157" s="241" t="s">
        <v>849</v>
      </c>
      <c r="I1157" s="241" t="s">
        <v>50</v>
      </c>
    </row>
    <row r="1158" spans="1:9">
      <c r="A1158" s="236">
        <v>1712</v>
      </c>
      <c r="B1158" s="238" t="s">
        <v>9955</v>
      </c>
      <c r="C1158" s="237" t="s">
        <v>9956</v>
      </c>
      <c r="D1158" s="237" t="s">
        <v>9957</v>
      </c>
      <c r="E1158" s="238" t="s">
        <v>9958</v>
      </c>
      <c r="F1158" s="242" t="s">
        <v>50</v>
      </c>
      <c r="G1158" s="238" t="s">
        <v>4430</v>
      </c>
      <c r="H1158" s="241" t="s">
        <v>849</v>
      </c>
      <c r="I1158" s="241" t="s">
        <v>50</v>
      </c>
    </row>
    <row r="1159" spans="1:9">
      <c r="A1159" s="236">
        <v>1712</v>
      </c>
      <c r="B1159" s="238" t="s">
        <v>9959</v>
      </c>
      <c r="C1159" s="238" t="s">
        <v>9960</v>
      </c>
      <c r="D1159" s="237" t="s">
        <v>9961</v>
      </c>
      <c r="E1159" s="238" t="s">
        <v>9962</v>
      </c>
      <c r="F1159" s="242" t="s">
        <v>50</v>
      </c>
      <c r="G1159" s="238" t="s">
        <v>4430</v>
      </c>
      <c r="H1159" s="241" t="s">
        <v>849</v>
      </c>
      <c r="I1159" s="241" t="s">
        <v>50</v>
      </c>
    </row>
    <row r="1160" spans="1:9">
      <c r="A1160" s="236">
        <v>1712</v>
      </c>
      <c r="B1160" s="238" t="s">
        <v>9963</v>
      </c>
      <c r="C1160" s="238" t="s">
        <v>9964</v>
      </c>
      <c r="D1160" s="238" t="s">
        <v>9965</v>
      </c>
      <c r="E1160" s="238" t="s">
        <v>9966</v>
      </c>
      <c r="F1160" s="242" t="s">
        <v>50</v>
      </c>
      <c r="G1160" s="238" t="s">
        <v>4430</v>
      </c>
      <c r="H1160" s="241" t="s">
        <v>849</v>
      </c>
      <c r="I1160" s="241" t="s">
        <v>50</v>
      </c>
    </row>
    <row r="1161" spans="1:9">
      <c r="A1161" s="236">
        <v>1713</v>
      </c>
      <c r="B1161" s="237" t="s">
        <v>9967</v>
      </c>
      <c r="C1161" s="237" t="s">
        <v>9968</v>
      </c>
      <c r="D1161" s="237" t="s">
        <v>9969</v>
      </c>
      <c r="E1161" s="238" t="s">
        <v>2136</v>
      </c>
      <c r="F1161" s="242" t="s">
        <v>50</v>
      </c>
      <c r="G1161" s="238" t="s">
        <v>4430</v>
      </c>
      <c r="H1161" s="241" t="s">
        <v>746</v>
      </c>
      <c r="I1161" s="241" t="s">
        <v>50</v>
      </c>
    </row>
    <row r="1162" spans="1:9" ht="25.5">
      <c r="A1162" s="236">
        <v>1714</v>
      </c>
      <c r="B1162" s="237" t="s">
        <v>9970</v>
      </c>
      <c r="C1162" s="237" t="s">
        <v>9971</v>
      </c>
      <c r="D1162" s="237" t="s">
        <v>9972</v>
      </c>
      <c r="E1162" s="238" t="s">
        <v>2138</v>
      </c>
      <c r="F1162" s="242" t="s">
        <v>298</v>
      </c>
      <c r="G1162" s="238" t="s">
        <v>7298</v>
      </c>
      <c r="H1162" s="241" t="s">
        <v>746</v>
      </c>
      <c r="I1162" s="241" t="s">
        <v>9033</v>
      </c>
    </row>
    <row r="1163" spans="1:9" ht="25.5">
      <c r="A1163" s="236">
        <v>1715</v>
      </c>
      <c r="B1163" s="237" t="s">
        <v>9973</v>
      </c>
      <c r="C1163" s="237" t="s">
        <v>9974</v>
      </c>
      <c r="D1163" s="237" t="s">
        <v>9975</v>
      </c>
      <c r="E1163" s="238" t="s">
        <v>2141</v>
      </c>
      <c r="F1163" s="242" t="s">
        <v>631</v>
      </c>
      <c r="G1163" s="238" t="s">
        <v>7332</v>
      </c>
      <c r="H1163" s="241" t="s">
        <v>849</v>
      </c>
      <c r="I1163" s="241" t="s">
        <v>9689</v>
      </c>
    </row>
    <row r="1164" spans="1:9">
      <c r="A1164" s="236">
        <v>1716</v>
      </c>
      <c r="B1164" s="237" t="s">
        <v>9976</v>
      </c>
      <c r="C1164" s="237" t="s">
        <v>9977</v>
      </c>
      <c r="D1164" s="237" t="s">
        <v>9978</v>
      </c>
      <c r="E1164" s="238" t="s">
        <v>2143</v>
      </c>
      <c r="F1164" s="242" t="s">
        <v>631</v>
      </c>
      <c r="G1164" s="237" t="s">
        <v>7338</v>
      </c>
      <c r="H1164" s="241" t="s">
        <v>849</v>
      </c>
      <c r="I1164" s="241" t="s">
        <v>631</v>
      </c>
    </row>
    <row r="1165" spans="1:9" ht="25.5">
      <c r="A1165" s="236">
        <v>1717</v>
      </c>
      <c r="B1165" s="237" t="s">
        <v>9979</v>
      </c>
      <c r="C1165" s="237" t="s">
        <v>9980</v>
      </c>
      <c r="D1165" s="237" t="s">
        <v>9981</v>
      </c>
      <c r="E1165" s="238" t="s">
        <v>2146</v>
      </c>
      <c r="F1165" s="242" t="s">
        <v>848</v>
      </c>
      <c r="G1165" s="238" t="s">
        <v>7281</v>
      </c>
      <c r="H1165" s="241" t="s">
        <v>849</v>
      </c>
      <c r="I1165" s="241" t="s">
        <v>8428</v>
      </c>
    </row>
    <row r="1166" spans="1:9">
      <c r="A1166" s="236">
        <v>1718</v>
      </c>
      <c r="B1166" s="237" t="s">
        <v>2148</v>
      </c>
      <c r="C1166" s="237" t="s">
        <v>9982</v>
      </c>
      <c r="D1166" s="237" t="s">
        <v>9983</v>
      </c>
      <c r="E1166" s="238" t="s">
        <v>2148</v>
      </c>
      <c r="F1166" s="242" t="s">
        <v>631</v>
      </c>
      <c r="G1166" s="237" t="s">
        <v>7338</v>
      </c>
      <c r="H1166" s="241" t="s">
        <v>879</v>
      </c>
      <c r="I1166" s="241" t="s">
        <v>631</v>
      </c>
    </row>
    <row r="1167" spans="1:9">
      <c r="A1167" s="236">
        <v>1719</v>
      </c>
      <c r="B1167" s="237" t="s">
        <v>9984</v>
      </c>
      <c r="C1167" s="237" t="s">
        <v>9985</v>
      </c>
      <c r="D1167" s="237" t="s">
        <v>9986</v>
      </c>
      <c r="E1167" s="238" t="s">
        <v>2151</v>
      </c>
      <c r="F1167" s="242" t="s">
        <v>631</v>
      </c>
      <c r="G1167" s="237" t="s">
        <v>7340</v>
      </c>
      <c r="H1167" s="241" t="s">
        <v>849</v>
      </c>
      <c r="I1167" s="241" t="s">
        <v>631</v>
      </c>
    </row>
    <row r="1168" spans="1:9">
      <c r="A1168" s="236">
        <v>1719</v>
      </c>
      <c r="B1168" s="237" t="s">
        <v>9987</v>
      </c>
      <c r="C1168" s="237" t="s">
        <v>9985</v>
      </c>
      <c r="D1168" s="237" t="s">
        <v>9986</v>
      </c>
      <c r="E1168" s="238" t="s">
        <v>2151</v>
      </c>
      <c r="F1168" s="242" t="s">
        <v>631</v>
      </c>
      <c r="G1168" s="237" t="s">
        <v>7340</v>
      </c>
      <c r="H1168" s="241" t="s">
        <v>879</v>
      </c>
      <c r="I1168" s="241" t="s">
        <v>631</v>
      </c>
    </row>
    <row r="1169" spans="1:9" ht="38.25">
      <c r="A1169" s="236">
        <v>1722</v>
      </c>
      <c r="B1169" s="237" t="s">
        <v>2154</v>
      </c>
      <c r="C1169" s="237" t="s">
        <v>9988</v>
      </c>
      <c r="D1169" s="237" t="s">
        <v>9989</v>
      </c>
      <c r="E1169" s="238" t="s">
        <v>2154</v>
      </c>
      <c r="F1169" s="242" t="s">
        <v>50</v>
      </c>
      <c r="G1169" s="238" t="s">
        <v>7286</v>
      </c>
      <c r="H1169" s="241" t="s">
        <v>746</v>
      </c>
      <c r="I1169" s="241" t="s">
        <v>8539</v>
      </c>
    </row>
    <row r="1170" spans="1:9" ht="25.5">
      <c r="A1170" s="236">
        <v>1723</v>
      </c>
      <c r="B1170" s="237" t="s">
        <v>9990</v>
      </c>
      <c r="C1170" s="237" t="s">
        <v>9991</v>
      </c>
      <c r="D1170" s="237" t="s">
        <v>9992</v>
      </c>
      <c r="E1170" s="238" t="s">
        <v>2157</v>
      </c>
      <c r="F1170" s="242" t="s">
        <v>848</v>
      </c>
      <c r="G1170" s="238" t="s">
        <v>7281</v>
      </c>
      <c r="H1170" s="241" t="s">
        <v>849</v>
      </c>
      <c r="I1170" s="241" t="s">
        <v>8428</v>
      </c>
    </row>
    <row r="1171" spans="1:9" ht="25.5">
      <c r="A1171" s="236">
        <v>1724</v>
      </c>
      <c r="B1171" s="237" t="s">
        <v>9993</v>
      </c>
      <c r="C1171" s="237" t="s">
        <v>9994</v>
      </c>
      <c r="D1171" s="237" t="s">
        <v>9995</v>
      </c>
      <c r="E1171" s="238" t="s">
        <v>2159</v>
      </c>
      <c r="F1171" s="242" t="s">
        <v>631</v>
      </c>
      <c r="G1171" s="238" t="s">
        <v>7332</v>
      </c>
      <c r="H1171" s="241" t="s">
        <v>849</v>
      </c>
      <c r="I1171" s="241" t="s">
        <v>9689</v>
      </c>
    </row>
    <row r="1172" spans="1:9">
      <c r="A1172" s="236">
        <v>1725</v>
      </c>
      <c r="B1172" s="237" t="s">
        <v>9996</v>
      </c>
      <c r="C1172" s="237" t="s">
        <v>9997</v>
      </c>
      <c r="D1172" s="237" t="s">
        <v>9998</v>
      </c>
      <c r="E1172" s="238" t="s">
        <v>2161</v>
      </c>
      <c r="F1172" s="242" t="s">
        <v>631</v>
      </c>
      <c r="G1172" s="237" t="s">
        <v>7342</v>
      </c>
      <c r="H1172" s="241" t="s">
        <v>849</v>
      </c>
      <c r="I1172" s="241" t="s">
        <v>631</v>
      </c>
    </row>
    <row r="1173" spans="1:9">
      <c r="A1173" s="236">
        <v>1726</v>
      </c>
      <c r="B1173" s="237" t="s">
        <v>9999</v>
      </c>
      <c r="C1173" s="237" t="s">
        <v>10000</v>
      </c>
      <c r="D1173" s="237" t="s">
        <v>10001</v>
      </c>
      <c r="E1173" s="238" t="s">
        <v>2164</v>
      </c>
      <c r="F1173" s="242" t="s">
        <v>631</v>
      </c>
      <c r="G1173" s="237" t="s">
        <v>7342</v>
      </c>
      <c r="H1173" s="241" t="s">
        <v>849</v>
      </c>
      <c r="I1173" s="241" t="s">
        <v>631</v>
      </c>
    </row>
    <row r="1174" spans="1:9">
      <c r="A1174" s="236">
        <v>1727</v>
      </c>
      <c r="B1174" s="237" t="s">
        <v>10002</v>
      </c>
      <c r="C1174" s="237" t="s">
        <v>10003</v>
      </c>
      <c r="D1174" s="237" t="s">
        <v>10004</v>
      </c>
      <c r="E1174" s="238" t="s">
        <v>2166</v>
      </c>
      <c r="F1174" s="242" t="s">
        <v>631</v>
      </c>
      <c r="G1174" s="237" t="s">
        <v>7342</v>
      </c>
      <c r="H1174" s="241" t="s">
        <v>849</v>
      </c>
      <c r="I1174" s="241" t="s">
        <v>631</v>
      </c>
    </row>
    <row r="1175" spans="1:9">
      <c r="A1175" s="236">
        <v>1728</v>
      </c>
      <c r="B1175" s="237" t="s">
        <v>10005</v>
      </c>
      <c r="C1175" s="237" t="s">
        <v>10006</v>
      </c>
      <c r="D1175" s="237" t="s">
        <v>10006</v>
      </c>
      <c r="E1175" s="238" t="s">
        <v>2169</v>
      </c>
      <c r="F1175" s="242" t="s">
        <v>631</v>
      </c>
      <c r="G1175" s="237" t="s">
        <v>7338</v>
      </c>
      <c r="H1175" s="241" t="s">
        <v>849</v>
      </c>
      <c r="I1175" s="241" t="s">
        <v>631</v>
      </c>
    </row>
    <row r="1176" spans="1:9">
      <c r="A1176" s="236">
        <v>1729</v>
      </c>
      <c r="B1176" s="237" t="s">
        <v>10007</v>
      </c>
      <c r="C1176" s="237" t="s">
        <v>10008</v>
      </c>
      <c r="D1176" s="237" t="s">
        <v>10009</v>
      </c>
      <c r="E1176" s="238" t="s">
        <v>2171</v>
      </c>
      <c r="F1176" s="242" t="s">
        <v>631</v>
      </c>
      <c r="G1176" s="237" t="s">
        <v>7344</v>
      </c>
      <c r="H1176" s="241" t="s">
        <v>849</v>
      </c>
      <c r="I1176" s="241" t="s">
        <v>631</v>
      </c>
    </row>
    <row r="1177" spans="1:9">
      <c r="A1177" s="236">
        <v>1730</v>
      </c>
      <c r="B1177" s="237" t="s">
        <v>10010</v>
      </c>
      <c r="C1177" s="237" t="s">
        <v>10011</v>
      </c>
      <c r="D1177" s="237" t="s">
        <v>10012</v>
      </c>
      <c r="E1177" s="238" t="s">
        <v>2173</v>
      </c>
      <c r="F1177" s="242" t="s">
        <v>631</v>
      </c>
      <c r="G1177" s="237" t="s">
        <v>7345</v>
      </c>
      <c r="H1177" s="241" t="s">
        <v>849</v>
      </c>
      <c r="I1177" s="241" t="s">
        <v>631</v>
      </c>
    </row>
    <row r="1178" spans="1:9">
      <c r="A1178" s="236">
        <v>1731</v>
      </c>
      <c r="B1178" s="237" t="s">
        <v>10013</v>
      </c>
      <c r="C1178" s="237" t="s">
        <v>10014</v>
      </c>
      <c r="D1178" s="237" t="s">
        <v>10015</v>
      </c>
      <c r="E1178" s="238" t="s">
        <v>2175</v>
      </c>
      <c r="F1178" s="242" t="s">
        <v>631</v>
      </c>
      <c r="G1178" s="237" t="s">
        <v>7345</v>
      </c>
      <c r="H1178" s="241" t="s">
        <v>849</v>
      </c>
      <c r="I1178" s="241" t="s">
        <v>631</v>
      </c>
    </row>
    <row r="1179" spans="1:9">
      <c r="A1179" s="236">
        <v>1731</v>
      </c>
      <c r="B1179" s="237" t="s">
        <v>10013</v>
      </c>
      <c r="C1179" s="237" t="s">
        <v>10014</v>
      </c>
      <c r="D1179" s="237" t="s">
        <v>10015</v>
      </c>
      <c r="E1179" s="238" t="s">
        <v>2175</v>
      </c>
      <c r="F1179" s="242" t="s">
        <v>631</v>
      </c>
      <c r="G1179" s="237" t="s">
        <v>7345</v>
      </c>
      <c r="H1179" s="241" t="s">
        <v>879</v>
      </c>
      <c r="I1179" s="241" t="s">
        <v>631</v>
      </c>
    </row>
    <row r="1180" spans="1:9" ht="25.5">
      <c r="A1180" s="236">
        <v>1732</v>
      </c>
      <c r="B1180" s="237" t="s">
        <v>10016</v>
      </c>
      <c r="C1180" s="237" t="s">
        <v>10017</v>
      </c>
      <c r="D1180" s="237" t="s">
        <v>10018</v>
      </c>
      <c r="E1180" s="238" t="s">
        <v>2178</v>
      </c>
      <c r="F1180" s="242" t="s">
        <v>631</v>
      </c>
      <c r="G1180" s="238" t="s">
        <v>7267</v>
      </c>
      <c r="H1180" s="241" t="s">
        <v>849</v>
      </c>
      <c r="I1180" s="241" t="s">
        <v>8302</v>
      </c>
    </row>
    <row r="1181" spans="1:9">
      <c r="A1181" s="236">
        <v>1733</v>
      </c>
      <c r="B1181" s="237" t="s">
        <v>10019</v>
      </c>
      <c r="C1181" s="237" t="s">
        <v>10020</v>
      </c>
      <c r="D1181" s="237" t="s">
        <v>10021</v>
      </c>
      <c r="E1181" s="238" t="s">
        <v>2180</v>
      </c>
      <c r="F1181" s="242" t="s">
        <v>631</v>
      </c>
      <c r="G1181" s="237" t="s">
        <v>7342</v>
      </c>
      <c r="H1181" s="241" t="s">
        <v>849</v>
      </c>
      <c r="I1181" s="241" t="s">
        <v>631</v>
      </c>
    </row>
    <row r="1182" spans="1:9">
      <c r="A1182" s="236">
        <v>1736</v>
      </c>
      <c r="B1182" s="237" t="s">
        <v>10022</v>
      </c>
      <c r="C1182" s="237" t="s">
        <v>10023</v>
      </c>
      <c r="D1182" s="237" t="s">
        <v>10024</v>
      </c>
      <c r="E1182" s="238" t="s">
        <v>2183</v>
      </c>
      <c r="F1182" s="242" t="s">
        <v>631</v>
      </c>
      <c r="G1182" s="237" t="s">
        <v>7338</v>
      </c>
      <c r="H1182" s="241" t="s">
        <v>849</v>
      </c>
      <c r="I1182" s="241" t="s">
        <v>631</v>
      </c>
    </row>
    <row r="1183" spans="1:9" ht="25.5">
      <c r="A1183" s="236">
        <v>1737</v>
      </c>
      <c r="B1183" s="237" t="s">
        <v>10025</v>
      </c>
      <c r="C1183" s="237" t="s">
        <v>10026</v>
      </c>
      <c r="D1183" s="237" t="s">
        <v>10027</v>
      </c>
      <c r="E1183" s="238" t="s">
        <v>2185</v>
      </c>
      <c r="F1183" s="242" t="s">
        <v>50</v>
      </c>
      <c r="G1183" s="238" t="s">
        <v>7330</v>
      </c>
      <c r="H1183" s="241" t="s">
        <v>849</v>
      </c>
      <c r="I1183" s="241" t="s">
        <v>9659</v>
      </c>
    </row>
    <row r="1184" spans="1:9" ht="25.5">
      <c r="A1184" s="236">
        <v>1738</v>
      </c>
      <c r="B1184" s="237" t="s">
        <v>10028</v>
      </c>
      <c r="C1184" s="237" t="s">
        <v>10029</v>
      </c>
      <c r="D1184" s="237" t="s">
        <v>10030</v>
      </c>
      <c r="E1184" s="238" t="s">
        <v>2189</v>
      </c>
      <c r="F1184" s="242" t="s">
        <v>50</v>
      </c>
      <c r="G1184" s="238" t="s">
        <v>7330</v>
      </c>
      <c r="H1184" s="241" t="s">
        <v>849</v>
      </c>
      <c r="I1184" s="241" t="s">
        <v>9659</v>
      </c>
    </row>
    <row r="1185" spans="1:9">
      <c r="A1185" s="236">
        <v>1739</v>
      </c>
      <c r="B1185" s="237" t="s">
        <v>10031</v>
      </c>
      <c r="C1185" s="237" t="s">
        <v>10032</v>
      </c>
      <c r="D1185" s="237" t="s">
        <v>10033</v>
      </c>
      <c r="E1185" s="238" t="s">
        <v>2191</v>
      </c>
      <c r="F1185" s="242" t="s">
        <v>631</v>
      </c>
      <c r="G1185" s="237" t="s">
        <v>7348</v>
      </c>
      <c r="H1185" s="241" t="s">
        <v>746</v>
      </c>
      <c r="I1185" s="241" t="s">
        <v>631</v>
      </c>
    </row>
    <row r="1186" spans="1:9">
      <c r="A1186" s="236">
        <v>1740</v>
      </c>
      <c r="B1186" s="237" t="s">
        <v>10034</v>
      </c>
      <c r="C1186" s="237" t="s">
        <v>10035</v>
      </c>
      <c r="D1186" s="237" t="s">
        <v>10036</v>
      </c>
      <c r="E1186" s="238" t="s">
        <v>2195</v>
      </c>
      <c r="F1186" s="242" t="s">
        <v>631</v>
      </c>
      <c r="G1186" s="237" t="s">
        <v>7342</v>
      </c>
      <c r="H1186" s="241" t="s">
        <v>849</v>
      </c>
      <c r="I1186" s="241" t="s">
        <v>631</v>
      </c>
    </row>
    <row r="1187" spans="1:9">
      <c r="A1187" s="236">
        <v>1740</v>
      </c>
      <c r="B1187" s="237" t="s">
        <v>10037</v>
      </c>
      <c r="C1187" s="237" t="s">
        <v>10035</v>
      </c>
      <c r="D1187" s="237" t="s">
        <v>10036</v>
      </c>
      <c r="E1187" s="238" t="s">
        <v>2195</v>
      </c>
      <c r="F1187" s="242" t="s">
        <v>631</v>
      </c>
      <c r="G1187" s="237" t="s">
        <v>7342</v>
      </c>
      <c r="H1187" s="241" t="s">
        <v>879</v>
      </c>
      <c r="I1187" s="241" t="s">
        <v>631</v>
      </c>
    </row>
    <row r="1188" spans="1:9" ht="25.5">
      <c r="A1188" s="236">
        <v>1741</v>
      </c>
      <c r="B1188" s="237" t="s">
        <v>10038</v>
      </c>
      <c r="C1188" s="237" t="s">
        <v>10039</v>
      </c>
      <c r="D1188" s="237" t="s">
        <v>10040</v>
      </c>
      <c r="E1188" s="238" t="s">
        <v>2197</v>
      </c>
      <c r="F1188" s="242" t="s">
        <v>2636</v>
      </c>
      <c r="G1188" s="237" t="s">
        <v>7250</v>
      </c>
      <c r="H1188" s="240" t="s">
        <v>7553</v>
      </c>
      <c r="I1188" s="241" t="s">
        <v>8177</v>
      </c>
    </row>
    <row r="1189" spans="1:9" ht="25.5">
      <c r="A1189" s="236">
        <v>1742</v>
      </c>
      <c r="B1189" s="238" t="s">
        <v>10041</v>
      </c>
      <c r="C1189" s="237" t="s">
        <v>10042</v>
      </c>
      <c r="D1189" s="237" t="s">
        <v>10043</v>
      </c>
      <c r="E1189" s="238" t="s">
        <v>2199</v>
      </c>
      <c r="F1189" s="242" t="s">
        <v>631</v>
      </c>
      <c r="G1189" s="237" t="s">
        <v>7338</v>
      </c>
      <c r="H1189" s="241" t="s">
        <v>849</v>
      </c>
      <c r="I1189" s="241" t="s">
        <v>631</v>
      </c>
    </row>
    <row r="1190" spans="1:9" ht="25.5">
      <c r="A1190" s="236">
        <v>1743</v>
      </c>
      <c r="B1190" s="238" t="s">
        <v>10044</v>
      </c>
      <c r="C1190" s="237" t="s">
        <v>10045</v>
      </c>
      <c r="D1190" s="237" t="s">
        <v>10046</v>
      </c>
      <c r="E1190" s="238" t="s">
        <v>2202</v>
      </c>
      <c r="F1190" s="242" t="s">
        <v>631</v>
      </c>
      <c r="G1190" s="237" t="s">
        <v>7338</v>
      </c>
      <c r="H1190" s="241" t="s">
        <v>849</v>
      </c>
      <c r="I1190" s="241" t="s">
        <v>631</v>
      </c>
    </row>
    <row r="1191" spans="1:9" ht="25.5">
      <c r="A1191" s="236">
        <v>1744</v>
      </c>
      <c r="B1191" s="237" t="s">
        <v>10047</v>
      </c>
      <c r="C1191" s="237" t="s">
        <v>10048</v>
      </c>
      <c r="D1191" s="237" t="s">
        <v>10049</v>
      </c>
      <c r="E1191" s="238" t="s">
        <v>10047</v>
      </c>
      <c r="F1191" s="242" t="s">
        <v>631</v>
      </c>
      <c r="G1191" s="238" t="s">
        <v>7267</v>
      </c>
      <c r="H1191" s="238" t="s">
        <v>746</v>
      </c>
      <c r="I1191" s="241" t="s">
        <v>8302</v>
      </c>
    </row>
    <row r="1192" spans="1:9" ht="25.5">
      <c r="A1192" s="236">
        <v>1744</v>
      </c>
      <c r="B1192" s="238" t="s">
        <v>10050</v>
      </c>
      <c r="C1192" s="238" t="s">
        <v>10051</v>
      </c>
      <c r="D1192" s="238" t="s">
        <v>10052</v>
      </c>
      <c r="E1192" s="238" t="s">
        <v>10053</v>
      </c>
      <c r="F1192" s="242" t="s">
        <v>631</v>
      </c>
      <c r="G1192" s="238" t="s">
        <v>7267</v>
      </c>
      <c r="H1192" s="238" t="s">
        <v>746</v>
      </c>
      <c r="I1192" s="241" t="s">
        <v>8302</v>
      </c>
    </row>
    <row r="1193" spans="1:9" ht="38.25">
      <c r="A1193" s="236">
        <v>1745</v>
      </c>
      <c r="B1193" s="237" t="s">
        <v>10054</v>
      </c>
      <c r="C1193" s="237" t="s">
        <v>10055</v>
      </c>
      <c r="D1193" s="237" t="s">
        <v>10056</v>
      </c>
      <c r="E1193" s="238" t="s">
        <v>2207</v>
      </c>
      <c r="F1193" s="242" t="s">
        <v>625</v>
      </c>
      <c r="G1193" s="238" t="s">
        <v>7319</v>
      </c>
      <c r="H1193" s="238" t="s">
        <v>746</v>
      </c>
      <c r="I1193" s="241" t="s">
        <v>9373</v>
      </c>
    </row>
    <row r="1194" spans="1:9" ht="38.25">
      <c r="A1194" s="236">
        <v>1746</v>
      </c>
      <c r="B1194" s="237" t="s">
        <v>10057</v>
      </c>
      <c r="C1194" s="237" t="s">
        <v>10058</v>
      </c>
      <c r="D1194" s="237" t="s">
        <v>10059</v>
      </c>
      <c r="E1194" s="238" t="s">
        <v>2209</v>
      </c>
      <c r="F1194" s="242" t="s">
        <v>625</v>
      </c>
      <c r="G1194" s="238" t="s">
        <v>7319</v>
      </c>
      <c r="H1194" s="238" t="s">
        <v>746</v>
      </c>
      <c r="I1194" s="241" t="s">
        <v>9373</v>
      </c>
    </row>
    <row r="1195" spans="1:9" ht="25.5">
      <c r="A1195" s="236">
        <v>1747</v>
      </c>
      <c r="B1195" s="237" t="s">
        <v>10060</v>
      </c>
      <c r="C1195" s="237" t="s">
        <v>10061</v>
      </c>
      <c r="D1195" s="237" t="s">
        <v>10062</v>
      </c>
      <c r="E1195" s="238" t="s">
        <v>2211</v>
      </c>
      <c r="F1195" s="242" t="s">
        <v>631</v>
      </c>
      <c r="G1195" s="238" t="s">
        <v>7332</v>
      </c>
      <c r="H1195" s="241" t="s">
        <v>849</v>
      </c>
      <c r="I1195" s="241" t="s">
        <v>9689</v>
      </c>
    </row>
    <row r="1196" spans="1:9">
      <c r="A1196" s="236">
        <v>1748</v>
      </c>
      <c r="B1196" s="237" t="s">
        <v>10063</v>
      </c>
      <c r="C1196" s="237" t="s">
        <v>10064</v>
      </c>
      <c r="D1196" s="237" t="s">
        <v>10065</v>
      </c>
      <c r="E1196" s="238" t="s">
        <v>10066</v>
      </c>
      <c r="F1196" s="242" t="s">
        <v>625</v>
      </c>
      <c r="G1196" s="238" t="s">
        <v>7315</v>
      </c>
      <c r="H1196" s="241" t="s">
        <v>849</v>
      </c>
      <c r="I1196" s="241" t="s">
        <v>625</v>
      </c>
    </row>
    <row r="1197" spans="1:9">
      <c r="A1197" s="236">
        <v>1748</v>
      </c>
      <c r="B1197" s="238" t="s">
        <v>10067</v>
      </c>
      <c r="C1197" s="238" t="s">
        <v>10068</v>
      </c>
      <c r="D1197" s="238" t="s">
        <v>10069</v>
      </c>
      <c r="E1197" s="238" t="s">
        <v>10070</v>
      </c>
      <c r="F1197" s="242" t="s">
        <v>625</v>
      </c>
      <c r="G1197" s="238" t="s">
        <v>7315</v>
      </c>
      <c r="H1197" s="241" t="s">
        <v>849</v>
      </c>
      <c r="I1197" s="241" t="s">
        <v>625</v>
      </c>
    </row>
    <row r="1198" spans="1:9">
      <c r="A1198" s="236">
        <v>1748</v>
      </c>
      <c r="B1198" s="237" t="s">
        <v>10063</v>
      </c>
      <c r="C1198" s="237" t="s">
        <v>10064</v>
      </c>
      <c r="D1198" s="237" t="s">
        <v>10065</v>
      </c>
      <c r="E1198" s="238" t="s">
        <v>10066</v>
      </c>
      <c r="F1198" s="242" t="s">
        <v>625</v>
      </c>
      <c r="G1198" s="238" t="s">
        <v>7315</v>
      </c>
      <c r="H1198" s="241" t="s">
        <v>879</v>
      </c>
      <c r="I1198" s="241" t="s">
        <v>625</v>
      </c>
    </row>
    <row r="1199" spans="1:9">
      <c r="A1199" s="236">
        <v>1748</v>
      </c>
      <c r="B1199" s="238" t="s">
        <v>10071</v>
      </c>
      <c r="C1199" s="238" t="s">
        <v>10068</v>
      </c>
      <c r="D1199" s="238" t="s">
        <v>10069</v>
      </c>
      <c r="E1199" s="238" t="s">
        <v>10070</v>
      </c>
      <c r="F1199" s="242" t="s">
        <v>625</v>
      </c>
      <c r="G1199" s="238" t="s">
        <v>7315</v>
      </c>
      <c r="H1199" s="241" t="s">
        <v>879</v>
      </c>
      <c r="I1199" s="241" t="s">
        <v>625</v>
      </c>
    </row>
    <row r="1200" spans="1:9" ht="38.25">
      <c r="A1200" s="236">
        <v>1749</v>
      </c>
      <c r="B1200" s="237" t="s">
        <v>10072</v>
      </c>
      <c r="C1200" s="237" t="s">
        <v>10073</v>
      </c>
      <c r="D1200" s="237" t="s">
        <v>10074</v>
      </c>
      <c r="E1200" s="238" t="s">
        <v>2216</v>
      </c>
      <c r="F1200" s="242" t="s">
        <v>2636</v>
      </c>
      <c r="G1200" s="237" t="s">
        <v>7256</v>
      </c>
      <c r="H1200" s="240" t="s">
        <v>7553</v>
      </c>
      <c r="I1200" s="241" t="s">
        <v>8216</v>
      </c>
    </row>
    <row r="1201" spans="1:9" ht="25.5">
      <c r="A1201" s="236">
        <v>1750</v>
      </c>
      <c r="B1201" s="237" t="s">
        <v>10075</v>
      </c>
      <c r="C1201" s="237" t="s">
        <v>10076</v>
      </c>
      <c r="D1201" s="237" t="s">
        <v>10077</v>
      </c>
      <c r="E1201" s="238" t="s">
        <v>2218</v>
      </c>
      <c r="F1201" s="242" t="s">
        <v>50</v>
      </c>
      <c r="G1201" s="238" t="s">
        <v>7330</v>
      </c>
      <c r="H1201" s="241" t="s">
        <v>849</v>
      </c>
      <c r="I1201" s="241" t="s">
        <v>9659</v>
      </c>
    </row>
    <row r="1202" spans="1:9" ht="25.5">
      <c r="A1202" s="236">
        <v>1751</v>
      </c>
      <c r="B1202" s="237" t="s">
        <v>2220</v>
      </c>
      <c r="C1202" s="237" t="s">
        <v>10078</v>
      </c>
      <c r="D1202" s="237" t="s">
        <v>10079</v>
      </c>
      <c r="E1202" s="238" t="s">
        <v>2220</v>
      </c>
      <c r="F1202" s="242" t="s">
        <v>50</v>
      </c>
      <c r="G1202" s="238" t="s">
        <v>7351</v>
      </c>
      <c r="H1202" s="241" t="s">
        <v>849</v>
      </c>
      <c r="I1202" s="241" t="s">
        <v>9659</v>
      </c>
    </row>
    <row r="1203" spans="1:9" ht="25.5">
      <c r="A1203" s="236">
        <v>1752</v>
      </c>
      <c r="B1203" s="237" t="s">
        <v>10080</v>
      </c>
      <c r="C1203" s="237" t="s">
        <v>10081</v>
      </c>
      <c r="D1203" s="237" t="s">
        <v>10082</v>
      </c>
      <c r="E1203" s="238" t="s">
        <v>2222</v>
      </c>
      <c r="F1203" s="242" t="s">
        <v>50</v>
      </c>
      <c r="G1203" s="238" t="s">
        <v>7330</v>
      </c>
      <c r="H1203" s="241" t="s">
        <v>746</v>
      </c>
      <c r="I1203" s="241" t="s">
        <v>9659</v>
      </c>
    </row>
    <row r="1204" spans="1:9">
      <c r="A1204" s="236">
        <v>1753</v>
      </c>
      <c r="B1204" s="237" t="s">
        <v>10083</v>
      </c>
      <c r="C1204" s="237" t="s">
        <v>10084</v>
      </c>
      <c r="D1204" s="237" t="s">
        <v>10085</v>
      </c>
      <c r="E1204" s="238" t="s">
        <v>2224</v>
      </c>
      <c r="F1204" s="242" t="s">
        <v>631</v>
      </c>
      <c r="G1204" s="237" t="s">
        <v>7338</v>
      </c>
      <c r="H1204" s="241" t="s">
        <v>849</v>
      </c>
      <c r="I1204" s="241" t="s">
        <v>631</v>
      </c>
    </row>
    <row r="1205" spans="1:9">
      <c r="A1205" s="236">
        <v>1754</v>
      </c>
      <c r="B1205" s="237" t="s">
        <v>10086</v>
      </c>
      <c r="C1205" s="237" t="s">
        <v>10087</v>
      </c>
      <c r="D1205" s="237" t="s">
        <v>10088</v>
      </c>
      <c r="E1205" s="238" t="s">
        <v>10089</v>
      </c>
      <c r="F1205" s="242" t="s">
        <v>631</v>
      </c>
      <c r="G1205" s="237" t="s">
        <v>7345</v>
      </c>
      <c r="H1205" s="241" t="s">
        <v>746</v>
      </c>
      <c r="I1205" s="241" t="s">
        <v>631</v>
      </c>
    </row>
    <row r="1206" spans="1:9">
      <c r="A1206" s="236">
        <v>1755</v>
      </c>
      <c r="B1206" s="237" t="s">
        <v>10090</v>
      </c>
      <c r="C1206" s="237" t="s">
        <v>10091</v>
      </c>
      <c r="D1206" s="237" t="s">
        <v>10092</v>
      </c>
      <c r="E1206" s="238" t="s">
        <v>2228</v>
      </c>
      <c r="F1206" s="242" t="s">
        <v>631</v>
      </c>
      <c r="G1206" s="237" t="s">
        <v>7345</v>
      </c>
      <c r="H1206" s="241" t="s">
        <v>849</v>
      </c>
      <c r="I1206" s="241" t="s">
        <v>631</v>
      </c>
    </row>
    <row r="1207" spans="1:9">
      <c r="A1207" s="236">
        <v>1755</v>
      </c>
      <c r="B1207" s="237" t="s">
        <v>10090</v>
      </c>
      <c r="C1207" s="237" t="s">
        <v>10091</v>
      </c>
      <c r="D1207" s="237" t="s">
        <v>10092</v>
      </c>
      <c r="E1207" s="238" t="s">
        <v>2228</v>
      </c>
      <c r="F1207" s="242" t="s">
        <v>631</v>
      </c>
      <c r="G1207" s="237" t="s">
        <v>7345</v>
      </c>
      <c r="H1207" s="241" t="s">
        <v>879</v>
      </c>
      <c r="I1207" s="241" t="s">
        <v>631</v>
      </c>
    </row>
    <row r="1208" spans="1:9">
      <c r="A1208" s="236">
        <v>1756</v>
      </c>
      <c r="B1208" s="237" t="s">
        <v>10093</v>
      </c>
      <c r="C1208" s="237" t="s">
        <v>10094</v>
      </c>
      <c r="D1208" s="237" t="s">
        <v>10095</v>
      </c>
      <c r="E1208" s="238" t="s">
        <v>2231</v>
      </c>
      <c r="F1208" s="242" t="s">
        <v>631</v>
      </c>
      <c r="G1208" s="237" t="s">
        <v>7342</v>
      </c>
      <c r="H1208" s="241" t="s">
        <v>849</v>
      </c>
      <c r="I1208" s="241" t="s">
        <v>631</v>
      </c>
    </row>
    <row r="1209" spans="1:9">
      <c r="A1209" s="236">
        <v>1757</v>
      </c>
      <c r="B1209" s="237" t="s">
        <v>10096</v>
      </c>
      <c r="C1209" s="237" t="s">
        <v>10097</v>
      </c>
      <c r="D1209" s="237" t="s">
        <v>10098</v>
      </c>
      <c r="E1209" s="238" t="s">
        <v>2234</v>
      </c>
      <c r="F1209" s="242" t="s">
        <v>631</v>
      </c>
      <c r="G1209" s="237" t="s">
        <v>7345</v>
      </c>
      <c r="H1209" s="241" t="s">
        <v>849</v>
      </c>
      <c r="I1209" s="241" t="s">
        <v>631</v>
      </c>
    </row>
    <row r="1210" spans="1:9">
      <c r="A1210" s="236">
        <v>1757</v>
      </c>
      <c r="B1210" s="237" t="s">
        <v>10096</v>
      </c>
      <c r="C1210" s="237" t="s">
        <v>10097</v>
      </c>
      <c r="D1210" s="237" t="s">
        <v>10098</v>
      </c>
      <c r="E1210" s="238" t="s">
        <v>2234</v>
      </c>
      <c r="F1210" s="242" t="s">
        <v>631</v>
      </c>
      <c r="G1210" s="237" t="s">
        <v>7345</v>
      </c>
      <c r="H1210" s="241" t="s">
        <v>879</v>
      </c>
      <c r="I1210" s="241" t="s">
        <v>631</v>
      </c>
    </row>
    <row r="1211" spans="1:9">
      <c r="A1211" s="236">
        <v>1758</v>
      </c>
      <c r="B1211" s="238" t="s">
        <v>10099</v>
      </c>
      <c r="C1211" s="237" t="s">
        <v>10100</v>
      </c>
      <c r="D1211" s="237" t="s">
        <v>10101</v>
      </c>
      <c r="E1211" s="238" t="s">
        <v>2237</v>
      </c>
      <c r="F1211" s="242" t="s">
        <v>631</v>
      </c>
      <c r="G1211" s="237" t="s">
        <v>7345</v>
      </c>
      <c r="H1211" s="241" t="s">
        <v>746</v>
      </c>
      <c r="I1211" s="241" t="s">
        <v>631</v>
      </c>
    </row>
    <row r="1212" spans="1:9">
      <c r="A1212" s="236">
        <v>1759</v>
      </c>
      <c r="B1212" s="237" t="s">
        <v>10102</v>
      </c>
      <c r="C1212" s="237" t="s">
        <v>10103</v>
      </c>
      <c r="D1212" s="237" t="s">
        <v>10104</v>
      </c>
      <c r="E1212" s="238" t="s">
        <v>2240</v>
      </c>
      <c r="F1212" s="242" t="s">
        <v>631</v>
      </c>
      <c r="G1212" s="238" t="s">
        <v>7353</v>
      </c>
      <c r="H1212" s="241" t="s">
        <v>746</v>
      </c>
      <c r="I1212" s="241" t="s">
        <v>631</v>
      </c>
    </row>
    <row r="1213" spans="1:9">
      <c r="A1213" s="236">
        <v>1759</v>
      </c>
      <c r="B1213" s="237" t="s">
        <v>10102</v>
      </c>
      <c r="C1213" s="237" t="s">
        <v>10103</v>
      </c>
      <c r="D1213" s="237" t="s">
        <v>10104</v>
      </c>
      <c r="E1213" s="238" t="s">
        <v>2240</v>
      </c>
      <c r="F1213" s="242" t="s">
        <v>631</v>
      </c>
      <c r="G1213" s="238" t="s">
        <v>7353</v>
      </c>
      <c r="H1213" s="241" t="s">
        <v>849</v>
      </c>
      <c r="I1213" s="241" t="s">
        <v>631</v>
      </c>
    </row>
    <row r="1214" spans="1:9">
      <c r="A1214" s="236">
        <v>1759</v>
      </c>
      <c r="B1214" s="237" t="s">
        <v>10102</v>
      </c>
      <c r="C1214" s="237" t="s">
        <v>10103</v>
      </c>
      <c r="D1214" s="237" t="s">
        <v>10104</v>
      </c>
      <c r="E1214" s="238" t="s">
        <v>2240</v>
      </c>
      <c r="F1214" s="242" t="s">
        <v>631</v>
      </c>
      <c r="G1214" s="238" t="s">
        <v>7353</v>
      </c>
      <c r="H1214" s="241" t="s">
        <v>879</v>
      </c>
      <c r="I1214" s="241" t="s">
        <v>631</v>
      </c>
    </row>
    <row r="1215" spans="1:9">
      <c r="A1215" s="236">
        <v>1760</v>
      </c>
      <c r="B1215" s="237" t="s">
        <v>10105</v>
      </c>
      <c r="C1215" s="237" t="s">
        <v>10106</v>
      </c>
      <c r="D1215" s="237" t="s">
        <v>10107</v>
      </c>
      <c r="E1215" s="238" t="s">
        <v>2243</v>
      </c>
      <c r="F1215" s="242" t="s">
        <v>631</v>
      </c>
      <c r="G1215" s="237" t="s">
        <v>7348</v>
      </c>
      <c r="H1215" s="241" t="s">
        <v>746</v>
      </c>
      <c r="I1215" s="241" t="s">
        <v>631</v>
      </c>
    </row>
    <row r="1216" spans="1:9">
      <c r="A1216" s="236">
        <v>1760</v>
      </c>
      <c r="B1216" s="237" t="s">
        <v>10105</v>
      </c>
      <c r="C1216" s="237" t="s">
        <v>10106</v>
      </c>
      <c r="D1216" s="237" t="s">
        <v>10107</v>
      </c>
      <c r="E1216" s="238" t="s">
        <v>2243</v>
      </c>
      <c r="F1216" s="242" t="s">
        <v>631</v>
      </c>
      <c r="G1216" s="237" t="s">
        <v>7348</v>
      </c>
      <c r="H1216" s="241" t="s">
        <v>849</v>
      </c>
      <c r="I1216" s="241" t="s">
        <v>631</v>
      </c>
    </row>
    <row r="1217" spans="1:9">
      <c r="A1217" s="236">
        <v>1760</v>
      </c>
      <c r="B1217" s="237" t="s">
        <v>10105</v>
      </c>
      <c r="C1217" s="237" t="s">
        <v>10106</v>
      </c>
      <c r="D1217" s="237" t="s">
        <v>10107</v>
      </c>
      <c r="E1217" s="238" t="s">
        <v>2243</v>
      </c>
      <c r="F1217" s="242" t="s">
        <v>631</v>
      </c>
      <c r="G1217" s="237" t="s">
        <v>7348</v>
      </c>
      <c r="H1217" s="241" t="s">
        <v>879</v>
      </c>
      <c r="I1217" s="241" t="s">
        <v>631</v>
      </c>
    </row>
    <row r="1218" spans="1:9" ht="25.5">
      <c r="A1218" s="236">
        <v>1761</v>
      </c>
      <c r="B1218" s="237" t="s">
        <v>10108</v>
      </c>
      <c r="C1218" s="237" t="s">
        <v>10109</v>
      </c>
      <c r="D1218" s="237" t="s">
        <v>10110</v>
      </c>
      <c r="E1218" s="238" t="s">
        <v>2245</v>
      </c>
      <c r="F1218" s="242" t="s">
        <v>631</v>
      </c>
      <c r="G1218" s="238" t="s">
        <v>7267</v>
      </c>
      <c r="H1218" s="241" t="s">
        <v>849</v>
      </c>
      <c r="I1218" s="241" t="s">
        <v>8302</v>
      </c>
    </row>
    <row r="1219" spans="1:9" ht="25.5">
      <c r="A1219" s="236">
        <v>1761</v>
      </c>
      <c r="B1219" s="237" t="s">
        <v>10108</v>
      </c>
      <c r="C1219" s="237" t="s">
        <v>10109</v>
      </c>
      <c r="D1219" s="237" t="s">
        <v>10110</v>
      </c>
      <c r="E1219" s="238" t="s">
        <v>2245</v>
      </c>
      <c r="F1219" s="242" t="s">
        <v>631</v>
      </c>
      <c r="G1219" s="238" t="s">
        <v>7267</v>
      </c>
      <c r="H1219" s="241" t="s">
        <v>879</v>
      </c>
      <c r="I1219" s="241" t="s">
        <v>8302</v>
      </c>
    </row>
    <row r="1220" spans="1:9">
      <c r="A1220" s="236">
        <v>1762</v>
      </c>
      <c r="B1220" s="237" t="s">
        <v>10111</v>
      </c>
      <c r="C1220" s="237" t="s">
        <v>10112</v>
      </c>
      <c r="D1220" s="237" t="s">
        <v>10113</v>
      </c>
      <c r="E1220" s="238" t="s">
        <v>2248</v>
      </c>
      <c r="F1220" s="242" t="s">
        <v>631</v>
      </c>
      <c r="G1220" s="237" t="s">
        <v>7338</v>
      </c>
      <c r="H1220" s="241" t="s">
        <v>849</v>
      </c>
      <c r="I1220" s="241" t="s">
        <v>631</v>
      </c>
    </row>
    <row r="1221" spans="1:9">
      <c r="A1221" s="236">
        <v>1763</v>
      </c>
      <c r="B1221" s="237" t="s">
        <v>10114</v>
      </c>
      <c r="C1221" s="237" t="s">
        <v>10115</v>
      </c>
      <c r="D1221" s="237" t="s">
        <v>10116</v>
      </c>
      <c r="E1221" s="238" t="s">
        <v>2250</v>
      </c>
      <c r="F1221" s="242" t="s">
        <v>631</v>
      </c>
      <c r="G1221" s="237" t="s">
        <v>7338</v>
      </c>
      <c r="H1221" s="241" t="s">
        <v>849</v>
      </c>
      <c r="I1221" s="241" t="s">
        <v>631</v>
      </c>
    </row>
    <row r="1222" spans="1:9">
      <c r="A1222" s="236">
        <v>1764</v>
      </c>
      <c r="B1222" s="237" t="s">
        <v>10117</v>
      </c>
      <c r="C1222" s="237" t="s">
        <v>10118</v>
      </c>
      <c r="D1222" s="237" t="s">
        <v>10119</v>
      </c>
      <c r="E1222" s="238" t="s">
        <v>2252</v>
      </c>
      <c r="F1222" s="242" t="s">
        <v>631</v>
      </c>
      <c r="G1222" s="237" t="s">
        <v>7338</v>
      </c>
      <c r="H1222" s="241" t="s">
        <v>849</v>
      </c>
      <c r="I1222" s="241" t="s">
        <v>631</v>
      </c>
    </row>
    <row r="1223" spans="1:9">
      <c r="A1223" s="236">
        <v>1765</v>
      </c>
      <c r="B1223" s="237" t="s">
        <v>10120</v>
      </c>
      <c r="C1223" s="237" t="s">
        <v>10121</v>
      </c>
      <c r="D1223" s="237" t="s">
        <v>10122</v>
      </c>
      <c r="E1223" s="238" t="s">
        <v>2255</v>
      </c>
      <c r="F1223" s="242" t="s">
        <v>631</v>
      </c>
      <c r="G1223" s="237" t="s">
        <v>7338</v>
      </c>
      <c r="H1223" s="241" t="s">
        <v>849</v>
      </c>
      <c r="I1223" s="241" t="s">
        <v>631</v>
      </c>
    </row>
    <row r="1224" spans="1:9">
      <c r="A1224" s="236">
        <v>1766</v>
      </c>
      <c r="B1224" s="237" t="s">
        <v>10123</v>
      </c>
      <c r="C1224" s="237" t="s">
        <v>10124</v>
      </c>
      <c r="D1224" s="237" t="s">
        <v>10125</v>
      </c>
      <c r="E1224" s="238" t="s">
        <v>2257</v>
      </c>
      <c r="F1224" s="242" t="s">
        <v>631</v>
      </c>
      <c r="G1224" s="237" t="s">
        <v>7338</v>
      </c>
      <c r="H1224" s="241" t="s">
        <v>849</v>
      </c>
      <c r="I1224" s="241" t="s">
        <v>631</v>
      </c>
    </row>
    <row r="1225" spans="1:9" ht="25.5">
      <c r="A1225" s="236">
        <v>1767</v>
      </c>
      <c r="B1225" s="237" t="s">
        <v>10126</v>
      </c>
      <c r="C1225" s="237" t="s">
        <v>10127</v>
      </c>
      <c r="D1225" s="237" t="s">
        <v>10128</v>
      </c>
      <c r="E1225" s="238" t="s">
        <v>2259</v>
      </c>
      <c r="F1225" s="242" t="s">
        <v>631</v>
      </c>
      <c r="G1225" s="238" t="s">
        <v>7332</v>
      </c>
      <c r="H1225" s="241" t="s">
        <v>849</v>
      </c>
      <c r="I1225" s="241" t="s">
        <v>9689</v>
      </c>
    </row>
    <row r="1226" spans="1:9">
      <c r="A1226" s="236">
        <v>1768</v>
      </c>
      <c r="B1226" s="237" t="s">
        <v>10129</v>
      </c>
      <c r="C1226" s="237" t="s">
        <v>10130</v>
      </c>
      <c r="D1226" s="237" t="s">
        <v>10131</v>
      </c>
      <c r="E1226" s="238" t="s">
        <v>2261</v>
      </c>
      <c r="F1226" s="242" t="s">
        <v>631</v>
      </c>
      <c r="G1226" s="237" t="s">
        <v>7345</v>
      </c>
      <c r="H1226" s="241" t="s">
        <v>849</v>
      </c>
      <c r="I1226" s="241" t="s">
        <v>631</v>
      </c>
    </row>
    <row r="1227" spans="1:9">
      <c r="A1227" s="236">
        <v>1769</v>
      </c>
      <c r="B1227" s="237" t="s">
        <v>10132</v>
      </c>
      <c r="C1227" s="237" t="s">
        <v>10133</v>
      </c>
      <c r="D1227" s="237" t="s">
        <v>10134</v>
      </c>
      <c r="E1227" s="238" t="s">
        <v>2264</v>
      </c>
      <c r="F1227" s="242" t="s">
        <v>631</v>
      </c>
      <c r="G1227" s="237" t="s">
        <v>7338</v>
      </c>
      <c r="H1227" s="241" t="s">
        <v>849</v>
      </c>
      <c r="I1227" s="241" t="s">
        <v>631</v>
      </c>
    </row>
    <row r="1228" spans="1:9">
      <c r="A1228" s="236">
        <v>1770</v>
      </c>
      <c r="B1228" s="237" t="s">
        <v>10135</v>
      </c>
      <c r="C1228" s="237" t="s">
        <v>10136</v>
      </c>
      <c r="D1228" s="237" t="s">
        <v>10137</v>
      </c>
      <c r="E1228" s="238" t="s">
        <v>2266</v>
      </c>
      <c r="F1228" s="242" t="s">
        <v>631</v>
      </c>
      <c r="G1228" s="238" t="s">
        <v>7353</v>
      </c>
      <c r="H1228" s="241" t="s">
        <v>849</v>
      </c>
      <c r="I1228" s="241" t="s">
        <v>631</v>
      </c>
    </row>
    <row r="1229" spans="1:9">
      <c r="A1229" s="236">
        <v>1771</v>
      </c>
      <c r="B1229" s="237" t="s">
        <v>10138</v>
      </c>
      <c r="C1229" s="237" t="s">
        <v>10139</v>
      </c>
      <c r="D1229" s="237" t="s">
        <v>10139</v>
      </c>
      <c r="E1229" s="238" t="s">
        <v>2269</v>
      </c>
      <c r="F1229" s="242" t="s">
        <v>631</v>
      </c>
      <c r="G1229" s="237" t="s">
        <v>7338</v>
      </c>
      <c r="H1229" s="241" t="s">
        <v>849</v>
      </c>
      <c r="I1229" s="241" t="s">
        <v>631</v>
      </c>
    </row>
    <row r="1230" spans="1:9">
      <c r="A1230" s="236">
        <v>1773</v>
      </c>
      <c r="B1230" s="237" t="s">
        <v>10140</v>
      </c>
      <c r="C1230" s="237" t="s">
        <v>10141</v>
      </c>
      <c r="D1230" s="237" t="s">
        <v>10142</v>
      </c>
      <c r="E1230" s="238" t="s">
        <v>2271</v>
      </c>
      <c r="F1230" s="242" t="s">
        <v>631</v>
      </c>
      <c r="G1230" s="237" t="s">
        <v>7342</v>
      </c>
      <c r="H1230" s="241" t="s">
        <v>879</v>
      </c>
      <c r="I1230" s="241" t="s">
        <v>631</v>
      </c>
    </row>
    <row r="1231" spans="1:9">
      <c r="A1231" s="236">
        <v>1774</v>
      </c>
      <c r="B1231" s="238" t="s">
        <v>10143</v>
      </c>
      <c r="C1231" s="237" t="s">
        <v>10144</v>
      </c>
      <c r="D1231" s="237" t="s">
        <v>10145</v>
      </c>
      <c r="E1231" s="238" t="s">
        <v>10146</v>
      </c>
      <c r="F1231" s="242" t="s">
        <v>631</v>
      </c>
      <c r="G1231" s="238" t="s">
        <v>7354</v>
      </c>
      <c r="H1231" s="241" t="s">
        <v>849</v>
      </c>
      <c r="I1231" s="241" t="s">
        <v>631</v>
      </c>
    </row>
    <row r="1232" spans="1:9">
      <c r="A1232" s="236">
        <v>1775</v>
      </c>
      <c r="B1232" s="237" t="s">
        <v>10147</v>
      </c>
      <c r="C1232" s="237" t="s">
        <v>10148</v>
      </c>
      <c r="D1232" s="237" t="s">
        <v>10149</v>
      </c>
      <c r="E1232" s="238" t="s">
        <v>2276</v>
      </c>
      <c r="F1232" s="242" t="s">
        <v>631</v>
      </c>
      <c r="G1232" s="237" t="s">
        <v>7345</v>
      </c>
      <c r="H1232" s="241" t="s">
        <v>849</v>
      </c>
      <c r="I1232" s="241" t="s">
        <v>631</v>
      </c>
    </row>
    <row r="1233" spans="1:9">
      <c r="A1233" s="236">
        <v>1776</v>
      </c>
      <c r="B1233" s="237" t="s">
        <v>10150</v>
      </c>
      <c r="C1233" s="237" t="s">
        <v>10151</v>
      </c>
      <c r="D1233" s="237" t="s">
        <v>10152</v>
      </c>
      <c r="E1233" s="238" t="s">
        <v>2279</v>
      </c>
      <c r="F1233" s="242" t="s">
        <v>631</v>
      </c>
      <c r="G1233" s="237" t="s">
        <v>7345</v>
      </c>
      <c r="H1233" s="241" t="s">
        <v>849</v>
      </c>
      <c r="I1233" s="241" t="s">
        <v>631</v>
      </c>
    </row>
    <row r="1234" spans="1:9">
      <c r="A1234" s="236">
        <v>1777</v>
      </c>
      <c r="B1234" s="237" t="s">
        <v>10153</v>
      </c>
      <c r="C1234" s="237" t="s">
        <v>10154</v>
      </c>
      <c r="D1234" s="237" t="s">
        <v>10155</v>
      </c>
      <c r="E1234" s="238" t="s">
        <v>2282</v>
      </c>
      <c r="F1234" s="242" t="s">
        <v>631</v>
      </c>
      <c r="G1234" s="237" t="s">
        <v>7345</v>
      </c>
      <c r="H1234" s="241" t="s">
        <v>746</v>
      </c>
      <c r="I1234" s="241" t="s">
        <v>631</v>
      </c>
    </row>
    <row r="1235" spans="1:9">
      <c r="A1235" s="236">
        <v>1778</v>
      </c>
      <c r="B1235" s="237" t="s">
        <v>10156</v>
      </c>
      <c r="C1235" s="237" t="s">
        <v>10157</v>
      </c>
      <c r="D1235" s="237" t="s">
        <v>10158</v>
      </c>
      <c r="E1235" s="238" t="s">
        <v>2284</v>
      </c>
      <c r="F1235" s="242" t="s">
        <v>631</v>
      </c>
      <c r="G1235" s="237" t="s">
        <v>7345</v>
      </c>
      <c r="H1235" s="241" t="s">
        <v>849</v>
      </c>
      <c r="I1235" s="241" t="s">
        <v>631</v>
      </c>
    </row>
    <row r="1236" spans="1:9" ht="25.5">
      <c r="A1236" s="236">
        <v>1779</v>
      </c>
      <c r="B1236" s="237" t="s">
        <v>10159</v>
      </c>
      <c r="C1236" s="237" t="s">
        <v>10160</v>
      </c>
      <c r="D1236" s="237" t="s">
        <v>10161</v>
      </c>
      <c r="E1236" s="238" t="s">
        <v>10159</v>
      </c>
      <c r="F1236" s="242" t="s">
        <v>631</v>
      </c>
      <c r="G1236" s="237" t="s">
        <v>7332</v>
      </c>
      <c r="H1236" s="241" t="s">
        <v>849</v>
      </c>
      <c r="I1236" s="240" t="s">
        <v>9689</v>
      </c>
    </row>
    <row r="1237" spans="1:9">
      <c r="A1237" s="236">
        <v>1780</v>
      </c>
      <c r="B1237" s="237" t="s">
        <v>10162</v>
      </c>
      <c r="C1237" s="237" t="s">
        <v>10163</v>
      </c>
      <c r="D1237" s="237" t="s">
        <v>10164</v>
      </c>
      <c r="E1237" s="238" t="s">
        <v>2290</v>
      </c>
      <c r="F1237" s="242" t="s">
        <v>631</v>
      </c>
      <c r="G1237" s="237" t="s">
        <v>7338</v>
      </c>
      <c r="H1237" s="241" t="s">
        <v>849</v>
      </c>
      <c r="I1237" s="241" t="s">
        <v>631</v>
      </c>
    </row>
    <row r="1238" spans="1:9">
      <c r="A1238" s="236">
        <v>1781</v>
      </c>
      <c r="B1238" s="237" t="s">
        <v>10165</v>
      </c>
      <c r="C1238" s="237" t="s">
        <v>10166</v>
      </c>
      <c r="D1238" s="237" t="s">
        <v>10167</v>
      </c>
      <c r="E1238" s="238" t="s">
        <v>2292</v>
      </c>
      <c r="F1238" s="242" t="s">
        <v>631</v>
      </c>
      <c r="G1238" s="237" t="s">
        <v>7338</v>
      </c>
      <c r="H1238" s="241" t="s">
        <v>849</v>
      </c>
      <c r="I1238" s="241" t="s">
        <v>631</v>
      </c>
    </row>
    <row r="1239" spans="1:9">
      <c r="A1239" s="236">
        <v>1782</v>
      </c>
      <c r="B1239" s="237" t="s">
        <v>10168</v>
      </c>
      <c r="C1239" s="237" t="s">
        <v>10169</v>
      </c>
      <c r="D1239" s="237" t="s">
        <v>10170</v>
      </c>
      <c r="E1239" s="238" t="s">
        <v>2294</v>
      </c>
      <c r="F1239" s="242" t="s">
        <v>631</v>
      </c>
      <c r="G1239" s="237" t="s">
        <v>7345</v>
      </c>
      <c r="H1239" s="241" t="s">
        <v>849</v>
      </c>
      <c r="I1239" s="241" t="s">
        <v>631</v>
      </c>
    </row>
    <row r="1240" spans="1:9">
      <c r="A1240" s="236">
        <v>1783</v>
      </c>
      <c r="B1240" s="237" t="s">
        <v>10171</v>
      </c>
      <c r="C1240" s="237" t="s">
        <v>10172</v>
      </c>
      <c r="D1240" s="237" t="s">
        <v>10173</v>
      </c>
      <c r="E1240" s="238" t="s">
        <v>2297</v>
      </c>
      <c r="F1240" s="242" t="s">
        <v>631</v>
      </c>
      <c r="G1240" s="237" t="s">
        <v>7355</v>
      </c>
      <c r="H1240" s="241" t="s">
        <v>849</v>
      </c>
      <c r="I1240" s="241" t="s">
        <v>631</v>
      </c>
    </row>
    <row r="1241" spans="1:9">
      <c r="A1241" s="236">
        <v>1783</v>
      </c>
      <c r="B1241" s="237" t="s">
        <v>10171</v>
      </c>
      <c r="C1241" s="237" t="s">
        <v>10172</v>
      </c>
      <c r="D1241" s="237" t="s">
        <v>10173</v>
      </c>
      <c r="E1241" s="238" t="s">
        <v>2297</v>
      </c>
      <c r="F1241" s="242" t="s">
        <v>631</v>
      </c>
      <c r="G1241" s="237" t="s">
        <v>7355</v>
      </c>
      <c r="H1241" s="241" t="s">
        <v>879</v>
      </c>
      <c r="I1241" s="241" t="s">
        <v>631</v>
      </c>
    </row>
    <row r="1242" spans="1:9">
      <c r="A1242" s="236">
        <v>1784</v>
      </c>
      <c r="B1242" s="237" t="s">
        <v>10174</v>
      </c>
      <c r="C1242" s="237" t="s">
        <v>10175</v>
      </c>
      <c r="D1242" s="237" t="s">
        <v>10176</v>
      </c>
      <c r="E1242" s="238" t="s">
        <v>2300</v>
      </c>
      <c r="F1242" s="242" t="s">
        <v>631</v>
      </c>
      <c r="G1242" s="237" t="s">
        <v>7338</v>
      </c>
      <c r="H1242" s="241" t="s">
        <v>849</v>
      </c>
      <c r="I1242" s="241" t="s">
        <v>631</v>
      </c>
    </row>
    <row r="1243" spans="1:9" ht="25.5">
      <c r="A1243" s="236">
        <v>1786</v>
      </c>
      <c r="B1243" s="238" t="s">
        <v>10177</v>
      </c>
      <c r="C1243" s="237" t="s">
        <v>10178</v>
      </c>
      <c r="D1243" s="237" t="s">
        <v>10179</v>
      </c>
      <c r="E1243" s="238" t="s">
        <v>2302</v>
      </c>
      <c r="F1243" s="242" t="s">
        <v>631</v>
      </c>
      <c r="G1243" s="238" t="s">
        <v>7267</v>
      </c>
      <c r="H1243" s="241" t="s">
        <v>746</v>
      </c>
      <c r="I1243" s="241" t="s">
        <v>8302</v>
      </c>
    </row>
    <row r="1244" spans="1:9">
      <c r="A1244" s="236">
        <v>1787</v>
      </c>
      <c r="B1244" s="237" t="s">
        <v>10180</v>
      </c>
      <c r="C1244" s="237" t="s">
        <v>10181</v>
      </c>
      <c r="D1244" s="237" t="s">
        <v>10182</v>
      </c>
      <c r="E1244" s="238" t="s">
        <v>2304</v>
      </c>
      <c r="F1244" s="242" t="s">
        <v>631</v>
      </c>
      <c r="G1244" s="237" t="s">
        <v>7345</v>
      </c>
      <c r="H1244" s="241" t="s">
        <v>849</v>
      </c>
      <c r="I1244" s="241" t="s">
        <v>631</v>
      </c>
    </row>
    <row r="1245" spans="1:9">
      <c r="A1245" s="236">
        <v>1787</v>
      </c>
      <c r="B1245" s="237" t="s">
        <v>10180</v>
      </c>
      <c r="C1245" s="237" t="s">
        <v>10181</v>
      </c>
      <c r="D1245" s="237" t="s">
        <v>10182</v>
      </c>
      <c r="E1245" s="238" t="s">
        <v>2304</v>
      </c>
      <c r="F1245" s="242" t="s">
        <v>631</v>
      </c>
      <c r="G1245" s="237" t="s">
        <v>7345</v>
      </c>
      <c r="H1245" s="241" t="s">
        <v>879</v>
      </c>
      <c r="I1245" s="241" t="s">
        <v>631</v>
      </c>
    </row>
    <row r="1246" spans="1:9">
      <c r="A1246" s="236">
        <v>1788</v>
      </c>
      <c r="B1246" s="237" t="s">
        <v>10183</v>
      </c>
      <c r="C1246" s="237" t="s">
        <v>10184</v>
      </c>
      <c r="D1246" s="237" t="s">
        <v>10185</v>
      </c>
      <c r="E1246" s="238" t="s">
        <v>2308</v>
      </c>
      <c r="F1246" s="242" t="s">
        <v>631</v>
      </c>
      <c r="G1246" s="237" t="s">
        <v>7345</v>
      </c>
      <c r="H1246" s="241" t="s">
        <v>849</v>
      </c>
      <c r="I1246" s="241" t="s">
        <v>631</v>
      </c>
    </row>
    <row r="1247" spans="1:9">
      <c r="A1247" s="236">
        <v>1788</v>
      </c>
      <c r="B1247" s="237" t="s">
        <v>10183</v>
      </c>
      <c r="C1247" s="237" t="s">
        <v>10184</v>
      </c>
      <c r="D1247" s="237" t="s">
        <v>10185</v>
      </c>
      <c r="E1247" s="238" t="s">
        <v>2308</v>
      </c>
      <c r="F1247" s="242" t="s">
        <v>631</v>
      </c>
      <c r="G1247" s="237" t="s">
        <v>7345</v>
      </c>
      <c r="H1247" s="241" t="s">
        <v>879</v>
      </c>
      <c r="I1247" s="241" t="s">
        <v>631</v>
      </c>
    </row>
    <row r="1248" spans="1:9">
      <c r="A1248" s="236">
        <v>1789</v>
      </c>
      <c r="B1248" s="237" t="s">
        <v>10186</v>
      </c>
      <c r="C1248" s="237" t="s">
        <v>10187</v>
      </c>
      <c r="D1248" s="237" t="s">
        <v>10188</v>
      </c>
      <c r="E1248" s="238" t="s">
        <v>2311</v>
      </c>
      <c r="F1248" s="242" t="s">
        <v>631</v>
      </c>
      <c r="G1248" s="237" t="s">
        <v>7345</v>
      </c>
      <c r="H1248" s="241" t="s">
        <v>849</v>
      </c>
      <c r="I1248" s="241" t="s">
        <v>631</v>
      </c>
    </row>
    <row r="1249" spans="1:9">
      <c r="A1249" s="236">
        <v>1789</v>
      </c>
      <c r="B1249" s="237" t="s">
        <v>10186</v>
      </c>
      <c r="C1249" s="237" t="s">
        <v>10187</v>
      </c>
      <c r="D1249" s="237" t="s">
        <v>10188</v>
      </c>
      <c r="E1249" s="238" t="s">
        <v>2311</v>
      </c>
      <c r="F1249" s="242" t="s">
        <v>631</v>
      </c>
      <c r="G1249" s="237" t="s">
        <v>7345</v>
      </c>
      <c r="H1249" s="241" t="s">
        <v>879</v>
      </c>
      <c r="I1249" s="241" t="s">
        <v>631</v>
      </c>
    </row>
    <row r="1250" spans="1:9" ht="25.5">
      <c r="A1250" s="236">
        <v>1790</v>
      </c>
      <c r="B1250" s="237" t="s">
        <v>10189</v>
      </c>
      <c r="C1250" s="237" t="s">
        <v>10190</v>
      </c>
      <c r="D1250" s="237" t="s">
        <v>10191</v>
      </c>
      <c r="E1250" s="238" t="s">
        <v>10192</v>
      </c>
      <c r="F1250" s="242" t="s">
        <v>631</v>
      </c>
      <c r="G1250" s="238" t="s">
        <v>7267</v>
      </c>
      <c r="H1250" s="238" t="s">
        <v>746</v>
      </c>
      <c r="I1250" s="241" t="s">
        <v>8302</v>
      </c>
    </row>
    <row r="1251" spans="1:9" ht="25.5">
      <c r="A1251" s="236">
        <v>1790</v>
      </c>
      <c r="B1251" s="237" t="s">
        <v>10189</v>
      </c>
      <c r="C1251" s="237" t="s">
        <v>10190</v>
      </c>
      <c r="D1251" s="237" t="s">
        <v>10191</v>
      </c>
      <c r="E1251" s="238" t="s">
        <v>10192</v>
      </c>
      <c r="F1251" s="242" t="s">
        <v>631</v>
      </c>
      <c r="G1251" s="238" t="s">
        <v>7267</v>
      </c>
      <c r="H1251" s="241" t="s">
        <v>746</v>
      </c>
      <c r="I1251" s="241" t="s">
        <v>8302</v>
      </c>
    </row>
    <row r="1252" spans="1:9" ht="25.5">
      <c r="A1252" s="250">
        <v>1790</v>
      </c>
      <c r="B1252" s="237" t="s">
        <v>10189</v>
      </c>
      <c r="C1252" s="237" t="s">
        <v>10190</v>
      </c>
      <c r="D1252" s="237" t="s">
        <v>10191</v>
      </c>
      <c r="E1252" s="238" t="s">
        <v>10192</v>
      </c>
      <c r="F1252" s="243" t="s">
        <v>631</v>
      </c>
      <c r="G1252" s="238" t="s">
        <v>7267</v>
      </c>
      <c r="H1252" s="241" t="s">
        <v>849</v>
      </c>
      <c r="I1252" s="241" t="s">
        <v>8302</v>
      </c>
    </row>
    <row r="1253" spans="1:9">
      <c r="A1253" s="236">
        <v>1791</v>
      </c>
      <c r="B1253" s="237" t="s">
        <v>10193</v>
      </c>
      <c r="C1253" s="237" t="s">
        <v>10194</v>
      </c>
      <c r="D1253" s="237" t="s">
        <v>10195</v>
      </c>
      <c r="E1253" s="238" t="s">
        <v>2318</v>
      </c>
      <c r="F1253" s="242" t="s">
        <v>631</v>
      </c>
      <c r="G1253" s="237" t="s">
        <v>7348</v>
      </c>
      <c r="H1253" s="241" t="s">
        <v>849</v>
      </c>
      <c r="I1253" s="241" t="s">
        <v>631</v>
      </c>
    </row>
    <row r="1254" spans="1:9">
      <c r="A1254" s="236">
        <v>1791</v>
      </c>
      <c r="B1254" s="237" t="s">
        <v>10193</v>
      </c>
      <c r="C1254" s="237" t="s">
        <v>10194</v>
      </c>
      <c r="D1254" s="237" t="s">
        <v>10195</v>
      </c>
      <c r="E1254" s="238" t="s">
        <v>2318</v>
      </c>
      <c r="F1254" s="242" t="s">
        <v>631</v>
      </c>
      <c r="G1254" s="237" t="s">
        <v>7348</v>
      </c>
      <c r="H1254" s="241" t="s">
        <v>879</v>
      </c>
      <c r="I1254" s="241" t="s">
        <v>631</v>
      </c>
    </row>
    <row r="1255" spans="1:9">
      <c r="A1255" s="236">
        <v>1792</v>
      </c>
      <c r="B1255" s="237" t="s">
        <v>10196</v>
      </c>
      <c r="C1255" s="237" t="s">
        <v>10197</v>
      </c>
      <c r="D1255" s="237" t="s">
        <v>10198</v>
      </c>
      <c r="E1255" s="238" t="s">
        <v>2322</v>
      </c>
      <c r="F1255" s="242" t="s">
        <v>631</v>
      </c>
      <c r="G1255" s="237" t="s">
        <v>7342</v>
      </c>
      <c r="H1255" s="241" t="s">
        <v>849</v>
      </c>
      <c r="I1255" s="241" t="s">
        <v>631</v>
      </c>
    </row>
    <row r="1256" spans="1:9">
      <c r="A1256" s="236">
        <v>1793</v>
      </c>
      <c r="B1256" s="237" t="s">
        <v>2324</v>
      </c>
      <c r="C1256" s="237" t="s">
        <v>10199</v>
      </c>
      <c r="D1256" s="237" t="s">
        <v>10200</v>
      </c>
      <c r="E1256" s="238" t="s">
        <v>2324</v>
      </c>
      <c r="F1256" s="242" t="s">
        <v>631</v>
      </c>
      <c r="G1256" s="237" t="s">
        <v>7338</v>
      </c>
      <c r="H1256" s="241" t="s">
        <v>879</v>
      </c>
      <c r="I1256" s="241" t="s">
        <v>631</v>
      </c>
    </row>
    <row r="1257" spans="1:9">
      <c r="A1257" s="236">
        <v>1794</v>
      </c>
      <c r="B1257" s="237" t="s">
        <v>10201</v>
      </c>
      <c r="C1257" s="237" t="s">
        <v>10202</v>
      </c>
      <c r="D1257" s="237" t="s">
        <v>10203</v>
      </c>
      <c r="E1257" s="238" t="s">
        <v>10204</v>
      </c>
      <c r="F1257" s="242" t="s">
        <v>631</v>
      </c>
      <c r="G1257" s="237" t="s">
        <v>7342</v>
      </c>
      <c r="H1257" s="241" t="s">
        <v>849</v>
      </c>
      <c r="I1257" s="241" t="s">
        <v>631</v>
      </c>
    </row>
    <row r="1258" spans="1:9" ht="25.5">
      <c r="A1258" s="236">
        <v>1796</v>
      </c>
      <c r="B1258" s="237" t="s">
        <v>10205</v>
      </c>
      <c r="C1258" s="237" t="s">
        <v>10206</v>
      </c>
      <c r="D1258" s="237" t="s">
        <v>10207</v>
      </c>
      <c r="E1258" s="238" t="s">
        <v>10208</v>
      </c>
      <c r="F1258" s="242" t="s">
        <v>631</v>
      </c>
      <c r="G1258" s="238" t="s">
        <v>7356</v>
      </c>
      <c r="H1258" s="251" t="s">
        <v>746</v>
      </c>
      <c r="I1258" s="251" t="s">
        <v>10209</v>
      </c>
    </row>
    <row r="1259" spans="1:9">
      <c r="A1259" s="236">
        <v>1796</v>
      </c>
      <c r="B1259" s="237" t="s">
        <v>10205</v>
      </c>
      <c r="C1259" s="237" t="s">
        <v>10206</v>
      </c>
      <c r="D1259" s="237" t="s">
        <v>10207</v>
      </c>
      <c r="E1259" s="238" t="s">
        <v>10208</v>
      </c>
      <c r="F1259" s="242" t="s">
        <v>631</v>
      </c>
      <c r="G1259" s="237" t="s">
        <v>7345</v>
      </c>
      <c r="H1259" s="251" t="s">
        <v>849</v>
      </c>
      <c r="I1259" s="251" t="s">
        <v>631</v>
      </c>
    </row>
    <row r="1260" spans="1:9" ht="25.5">
      <c r="A1260" s="236">
        <v>1798</v>
      </c>
      <c r="B1260" s="238" t="s">
        <v>10210</v>
      </c>
      <c r="C1260" s="238" t="s">
        <v>10211</v>
      </c>
      <c r="D1260" s="237" t="s">
        <v>10212</v>
      </c>
      <c r="E1260" s="238" t="s">
        <v>2334</v>
      </c>
      <c r="F1260" s="242" t="s">
        <v>631</v>
      </c>
      <c r="G1260" s="238" t="s">
        <v>7358</v>
      </c>
      <c r="H1260" s="238" t="s">
        <v>7594</v>
      </c>
      <c r="I1260" s="240" t="s">
        <v>7553</v>
      </c>
    </row>
    <row r="1261" spans="1:9">
      <c r="A1261" s="236">
        <v>1799</v>
      </c>
      <c r="B1261" s="237" t="s">
        <v>10213</v>
      </c>
      <c r="C1261" s="237" t="s">
        <v>10214</v>
      </c>
      <c r="D1261" s="237" t="s">
        <v>10215</v>
      </c>
      <c r="E1261" s="238" t="s">
        <v>2337</v>
      </c>
      <c r="F1261" s="242" t="s">
        <v>631</v>
      </c>
      <c r="G1261" s="237" t="s">
        <v>7338</v>
      </c>
      <c r="H1261" s="241" t="s">
        <v>849</v>
      </c>
      <c r="I1261" s="241" t="s">
        <v>631</v>
      </c>
    </row>
    <row r="1262" spans="1:9">
      <c r="A1262" s="236">
        <v>1800</v>
      </c>
      <c r="B1262" s="237" t="s">
        <v>10216</v>
      </c>
      <c r="C1262" s="237" t="s">
        <v>10217</v>
      </c>
      <c r="D1262" s="237" t="s">
        <v>10218</v>
      </c>
      <c r="E1262" s="238" t="s">
        <v>2339</v>
      </c>
      <c r="F1262" s="242" t="s">
        <v>631</v>
      </c>
      <c r="G1262" s="237" t="s">
        <v>7338</v>
      </c>
      <c r="H1262" s="241" t="s">
        <v>849</v>
      </c>
      <c r="I1262" s="241" t="s">
        <v>631</v>
      </c>
    </row>
    <row r="1263" spans="1:9">
      <c r="A1263" s="236">
        <v>1801</v>
      </c>
      <c r="B1263" s="237" t="s">
        <v>10219</v>
      </c>
      <c r="C1263" s="237" t="s">
        <v>10220</v>
      </c>
      <c r="D1263" s="237" t="s">
        <v>10221</v>
      </c>
      <c r="E1263" s="238" t="s">
        <v>2341</v>
      </c>
      <c r="F1263" s="242" t="s">
        <v>631</v>
      </c>
      <c r="G1263" s="237" t="s">
        <v>7338</v>
      </c>
      <c r="H1263" s="241" t="s">
        <v>849</v>
      </c>
      <c r="I1263" s="241" t="s">
        <v>631</v>
      </c>
    </row>
    <row r="1264" spans="1:9" ht="25.5">
      <c r="A1264" s="236">
        <v>1802</v>
      </c>
      <c r="B1264" s="237" t="s">
        <v>10222</v>
      </c>
      <c r="C1264" s="237" t="s">
        <v>10223</v>
      </c>
      <c r="D1264" s="237" t="s">
        <v>10224</v>
      </c>
      <c r="E1264" s="238" t="s">
        <v>10222</v>
      </c>
      <c r="F1264" s="242" t="s">
        <v>631</v>
      </c>
      <c r="G1264" s="238" t="s">
        <v>7356</v>
      </c>
      <c r="H1264" s="241" t="s">
        <v>849</v>
      </c>
      <c r="I1264" s="251" t="s">
        <v>10209</v>
      </c>
    </row>
    <row r="1265" spans="1:9">
      <c r="A1265" s="236">
        <v>1803</v>
      </c>
      <c r="B1265" s="237" t="s">
        <v>2346</v>
      </c>
      <c r="C1265" s="237" t="s">
        <v>10225</v>
      </c>
      <c r="D1265" s="237" t="s">
        <v>10226</v>
      </c>
      <c r="E1265" s="238" t="s">
        <v>2346</v>
      </c>
      <c r="F1265" s="242" t="s">
        <v>631</v>
      </c>
      <c r="G1265" s="237" t="s">
        <v>7338</v>
      </c>
      <c r="H1265" s="241" t="s">
        <v>849</v>
      </c>
      <c r="I1265" s="241" t="s">
        <v>631</v>
      </c>
    </row>
    <row r="1266" spans="1:9">
      <c r="A1266" s="236">
        <v>1804</v>
      </c>
      <c r="B1266" s="237" t="s">
        <v>10227</v>
      </c>
      <c r="C1266" s="237" t="s">
        <v>10228</v>
      </c>
      <c r="D1266" s="237" t="s">
        <v>10229</v>
      </c>
      <c r="E1266" s="238" t="s">
        <v>2350</v>
      </c>
      <c r="F1266" s="242" t="s">
        <v>631</v>
      </c>
      <c r="G1266" s="237" t="s">
        <v>7338</v>
      </c>
      <c r="H1266" s="241" t="s">
        <v>849</v>
      </c>
      <c r="I1266" s="241" t="s">
        <v>631</v>
      </c>
    </row>
    <row r="1267" spans="1:9">
      <c r="A1267" s="236">
        <v>1805</v>
      </c>
      <c r="B1267" s="237" t="s">
        <v>10230</v>
      </c>
      <c r="C1267" s="237" t="s">
        <v>10231</v>
      </c>
      <c r="D1267" s="237" t="s">
        <v>10232</v>
      </c>
      <c r="E1267" s="238" t="s">
        <v>2352</v>
      </c>
      <c r="F1267" s="242" t="s">
        <v>631</v>
      </c>
      <c r="G1267" s="237" t="s">
        <v>7345</v>
      </c>
      <c r="H1267" s="241" t="s">
        <v>879</v>
      </c>
      <c r="I1267" s="241" t="s">
        <v>631</v>
      </c>
    </row>
    <row r="1268" spans="1:9">
      <c r="A1268" s="236">
        <v>1806</v>
      </c>
      <c r="B1268" s="237" t="s">
        <v>10233</v>
      </c>
      <c r="C1268" s="237" t="s">
        <v>10234</v>
      </c>
      <c r="D1268" s="237" t="s">
        <v>10235</v>
      </c>
      <c r="E1268" s="238" t="s">
        <v>2355</v>
      </c>
      <c r="F1268" s="242" t="s">
        <v>631</v>
      </c>
      <c r="G1268" s="237" t="s">
        <v>7342</v>
      </c>
      <c r="H1268" s="241" t="s">
        <v>849</v>
      </c>
      <c r="I1268" s="241" t="s">
        <v>631</v>
      </c>
    </row>
    <row r="1269" spans="1:9">
      <c r="A1269" s="236">
        <v>1807</v>
      </c>
      <c r="B1269" s="237" t="s">
        <v>10236</v>
      </c>
      <c r="C1269" s="237" t="s">
        <v>10237</v>
      </c>
      <c r="D1269" s="237" t="s">
        <v>10238</v>
      </c>
      <c r="E1269" s="238" t="s">
        <v>2357</v>
      </c>
      <c r="F1269" s="242" t="s">
        <v>631</v>
      </c>
      <c r="G1269" s="237" t="s">
        <v>7342</v>
      </c>
      <c r="H1269" s="241" t="s">
        <v>849</v>
      </c>
      <c r="I1269" s="241" t="s">
        <v>631</v>
      </c>
    </row>
    <row r="1270" spans="1:9">
      <c r="A1270" s="236">
        <v>1808</v>
      </c>
      <c r="B1270" s="237" t="s">
        <v>10239</v>
      </c>
      <c r="C1270" s="237" t="s">
        <v>10240</v>
      </c>
      <c r="D1270" s="237" t="s">
        <v>10241</v>
      </c>
      <c r="E1270" s="238" t="s">
        <v>2360</v>
      </c>
      <c r="F1270" s="242" t="s">
        <v>631</v>
      </c>
      <c r="G1270" s="237" t="s">
        <v>7345</v>
      </c>
      <c r="H1270" s="241" t="s">
        <v>849</v>
      </c>
      <c r="I1270" s="241" t="s">
        <v>631</v>
      </c>
    </row>
    <row r="1271" spans="1:9" ht="25.5">
      <c r="A1271" s="236">
        <v>1809</v>
      </c>
      <c r="B1271" s="237" t="s">
        <v>10242</v>
      </c>
      <c r="C1271" s="237" t="s">
        <v>10243</v>
      </c>
      <c r="D1271" s="237" t="s">
        <v>10244</v>
      </c>
      <c r="E1271" s="238" t="s">
        <v>2363</v>
      </c>
      <c r="F1271" s="242" t="s">
        <v>50</v>
      </c>
      <c r="G1271" s="237" t="s">
        <v>7360</v>
      </c>
      <c r="H1271" s="241" t="s">
        <v>746</v>
      </c>
      <c r="I1271" s="241" t="s">
        <v>9659</v>
      </c>
    </row>
    <row r="1272" spans="1:9" ht="25.5">
      <c r="A1272" s="236">
        <v>1810</v>
      </c>
      <c r="B1272" s="237" t="s">
        <v>10245</v>
      </c>
      <c r="C1272" s="237" t="s">
        <v>10246</v>
      </c>
      <c r="D1272" s="237" t="s">
        <v>10247</v>
      </c>
      <c r="E1272" s="238" t="s">
        <v>2365</v>
      </c>
      <c r="F1272" s="239" t="s">
        <v>50</v>
      </c>
      <c r="G1272" s="238" t="s">
        <v>7360</v>
      </c>
      <c r="H1272" s="241" t="s">
        <v>746</v>
      </c>
      <c r="I1272" s="241" t="s">
        <v>9659</v>
      </c>
    </row>
    <row r="1273" spans="1:9" ht="25.5">
      <c r="A1273" s="236">
        <v>1811</v>
      </c>
      <c r="B1273" s="237" t="s">
        <v>10248</v>
      </c>
      <c r="C1273" s="237" t="s">
        <v>10249</v>
      </c>
      <c r="D1273" s="237" t="s">
        <v>10250</v>
      </c>
      <c r="E1273" s="238" t="s">
        <v>2367</v>
      </c>
      <c r="F1273" s="242" t="s">
        <v>631</v>
      </c>
      <c r="G1273" s="238" t="s">
        <v>7362</v>
      </c>
      <c r="H1273" s="241" t="s">
        <v>849</v>
      </c>
      <c r="I1273" s="241" t="s">
        <v>8302</v>
      </c>
    </row>
    <row r="1274" spans="1:9">
      <c r="A1274" s="236">
        <v>1812</v>
      </c>
      <c r="B1274" s="237" t="s">
        <v>10251</v>
      </c>
      <c r="C1274" s="237" t="s">
        <v>10252</v>
      </c>
      <c r="D1274" s="237" t="s">
        <v>10253</v>
      </c>
      <c r="E1274" s="238" t="s">
        <v>2369</v>
      </c>
      <c r="F1274" s="242" t="s">
        <v>50</v>
      </c>
      <c r="G1274" s="238" t="s">
        <v>4430</v>
      </c>
      <c r="H1274" s="241" t="s">
        <v>879</v>
      </c>
      <c r="I1274" s="241" t="s">
        <v>50</v>
      </c>
    </row>
    <row r="1275" spans="1:9">
      <c r="A1275" s="236">
        <v>1813</v>
      </c>
      <c r="B1275" s="237" t="s">
        <v>10254</v>
      </c>
      <c r="C1275" s="237" t="s">
        <v>10255</v>
      </c>
      <c r="D1275" s="237" t="s">
        <v>10256</v>
      </c>
      <c r="E1275" s="238" t="s">
        <v>2372</v>
      </c>
      <c r="F1275" s="242" t="s">
        <v>631</v>
      </c>
      <c r="G1275" s="237" t="s">
        <v>7363</v>
      </c>
      <c r="H1275" s="241" t="s">
        <v>849</v>
      </c>
      <c r="I1275" s="241" t="s">
        <v>631</v>
      </c>
    </row>
    <row r="1276" spans="1:9">
      <c r="A1276" s="236">
        <v>1814</v>
      </c>
      <c r="B1276" s="237" t="s">
        <v>10257</v>
      </c>
      <c r="C1276" s="237" t="s">
        <v>10258</v>
      </c>
      <c r="D1276" s="237" t="s">
        <v>10259</v>
      </c>
      <c r="E1276" s="238" t="s">
        <v>2376</v>
      </c>
      <c r="F1276" s="242" t="s">
        <v>631</v>
      </c>
      <c r="G1276" s="237" t="s">
        <v>7340</v>
      </c>
      <c r="H1276" s="241" t="s">
        <v>849</v>
      </c>
      <c r="I1276" s="241" t="s">
        <v>631</v>
      </c>
    </row>
    <row r="1277" spans="1:9">
      <c r="A1277" s="236">
        <v>1814</v>
      </c>
      <c r="B1277" s="237" t="s">
        <v>10257</v>
      </c>
      <c r="C1277" s="237" t="s">
        <v>10258</v>
      </c>
      <c r="D1277" s="237" t="s">
        <v>10259</v>
      </c>
      <c r="E1277" s="238" t="s">
        <v>2376</v>
      </c>
      <c r="F1277" s="242" t="s">
        <v>631</v>
      </c>
      <c r="G1277" s="237" t="s">
        <v>7340</v>
      </c>
      <c r="H1277" s="241" t="s">
        <v>879</v>
      </c>
      <c r="I1277" s="241" t="s">
        <v>631</v>
      </c>
    </row>
    <row r="1278" spans="1:9" ht="25.5">
      <c r="A1278" s="236">
        <v>1815</v>
      </c>
      <c r="B1278" s="237" t="s">
        <v>10260</v>
      </c>
      <c r="C1278" s="237" t="s">
        <v>10261</v>
      </c>
      <c r="D1278" s="237" t="s">
        <v>10262</v>
      </c>
      <c r="E1278" s="238" t="s">
        <v>2379</v>
      </c>
      <c r="F1278" s="242" t="s">
        <v>848</v>
      </c>
      <c r="G1278" s="238" t="s">
        <v>7281</v>
      </c>
      <c r="H1278" s="241" t="s">
        <v>849</v>
      </c>
      <c r="I1278" s="241" t="s">
        <v>8428</v>
      </c>
    </row>
    <row r="1279" spans="1:9" ht="25.5">
      <c r="A1279" s="236">
        <v>1816</v>
      </c>
      <c r="B1279" s="237" t="s">
        <v>10263</v>
      </c>
      <c r="C1279" s="237" t="s">
        <v>10264</v>
      </c>
      <c r="D1279" s="237" t="s">
        <v>10264</v>
      </c>
      <c r="E1279" s="238" t="s">
        <v>2381</v>
      </c>
      <c r="F1279" s="242" t="s">
        <v>631</v>
      </c>
      <c r="G1279" s="238" t="s">
        <v>7332</v>
      </c>
      <c r="H1279" s="241" t="s">
        <v>849</v>
      </c>
      <c r="I1279" s="241" t="s">
        <v>9689</v>
      </c>
    </row>
    <row r="1280" spans="1:9">
      <c r="A1280" s="236">
        <v>1817</v>
      </c>
      <c r="B1280" s="237" t="s">
        <v>10265</v>
      </c>
      <c r="C1280" s="237" t="s">
        <v>10266</v>
      </c>
      <c r="D1280" s="237" t="s">
        <v>10267</v>
      </c>
      <c r="E1280" s="238" t="s">
        <v>2383</v>
      </c>
      <c r="F1280" s="242" t="s">
        <v>631</v>
      </c>
      <c r="G1280" s="237" t="s">
        <v>7345</v>
      </c>
      <c r="H1280" s="241" t="s">
        <v>849</v>
      </c>
      <c r="I1280" s="241" t="s">
        <v>631</v>
      </c>
    </row>
    <row r="1281" spans="1:9">
      <c r="A1281" s="236">
        <v>1818</v>
      </c>
      <c r="B1281" s="237" t="s">
        <v>10268</v>
      </c>
      <c r="C1281" s="237" t="s">
        <v>10269</v>
      </c>
      <c r="D1281" s="237" t="s">
        <v>10270</v>
      </c>
      <c r="E1281" s="238" t="s">
        <v>2385</v>
      </c>
      <c r="F1281" s="242" t="s">
        <v>631</v>
      </c>
      <c r="G1281" s="237" t="s">
        <v>7345</v>
      </c>
      <c r="H1281" s="241" t="s">
        <v>849</v>
      </c>
      <c r="I1281" s="241" t="s">
        <v>631</v>
      </c>
    </row>
    <row r="1282" spans="1:9">
      <c r="A1282" s="236">
        <v>1819</v>
      </c>
      <c r="B1282" s="237" t="s">
        <v>10271</v>
      </c>
      <c r="C1282" s="237" t="s">
        <v>10272</v>
      </c>
      <c r="D1282" s="237" t="s">
        <v>10273</v>
      </c>
      <c r="E1282" s="238" t="s">
        <v>2388</v>
      </c>
      <c r="F1282" s="242" t="s">
        <v>631</v>
      </c>
      <c r="G1282" s="237" t="s">
        <v>7340</v>
      </c>
      <c r="H1282" s="241" t="s">
        <v>849</v>
      </c>
      <c r="I1282" s="241" t="s">
        <v>631</v>
      </c>
    </row>
    <row r="1283" spans="1:9">
      <c r="A1283" s="236">
        <v>1819</v>
      </c>
      <c r="B1283" s="237" t="s">
        <v>10271</v>
      </c>
      <c r="C1283" s="237" t="s">
        <v>10272</v>
      </c>
      <c r="D1283" s="237" t="s">
        <v>10273</v>
      </c>
      <c r="E1283" s="238" t="s">
        <v>2388</v>
      </c>
      <c r="F1283" s="242" t="s">
        <v>631</v>
      </c>
      <c r="G1283" s="237" t="s">
        <v>7340</v>
      </c>
      <c r="H1283" s="241" t="s">
        <v>879</v>
      </c>
      <c r="I1283" s="241" t="s">
        <v>631</v>
      </c>
    </row>
    <row r="1284" spans="1:9">
      <c r="A1284" s="236">
        <v>1823</v>
      </c>
      <c r="B1284" s="237" t="s">
        <v>10274</v>
      </c>
      <c r="C1284" s="237" t="s">
        <v>10275</v>
      </c>
      <c r="D1284" s="237" t="s">
        <v>10276</v>
      </c>
      <c r="E1284" s="238" t="s">
        <v>2390</v>
      </c>
      <c r="F1284" s="242" t="s">
        <v>631</v>
      </c>
      <c r="G1284" s="237" t="s">
        <v>7363</v>
      </c>
      <c r="H1284" s="241" t="s">
        <v>849</v>
      </c>
      <c r="I1284" s="241" t="s">
        <v>631</v>
      </c>
    </row>
    <row r="1285" spans="1:9">
      <c r="A1285" s="236">
        <v>1824</v>
      </c>
      <c r="B1285" s="237" t="s">
        <v>10277</v>
      </c>
      <c r="C1285" s="237" t="s">
        <v>10278</v>
      </c>
      <c r="D1285" s="237" t="s">
        <v>10279</v>
      </c>
      <c r="E1285" s="238" t="s">
        <v>2392</v>
      </c>
      <c r="F1285" s="242" t="s">
        <v>631</v>
      </c>
      <c r="G1285" s="237" t="s">
        <v>7340</v>
      </c>
      <c r="H1285" s="241" t="s">
        <v>849</v>
      </c>
      <c r="I1285" s="241" t="s">
        <v>631</v>
      </c>
    </row>
    <row r="1286" spans="1:9">
      <c r="A1286" s="236">
        <v>1824</v>
      </c>
      <c r="B1286" s="237" t="s">
        <v>10277</v>
      </c>
      <c r="C1286" s="237" t="s">
        <v>10278</v>
      </c>
      <c r="D1286" s="237" t="s">
        <v>10279</v>
      </c>
      <c r="E1286" s="238" t="s">
        <v>2392</v>
      </c>
      <c r="F1286" s="242" t="s">
        <v>631</v>
      </c>
      <c r="G1286" s="237" t="s">
        <v>7340</v>
      </c>
      <c r="H1286" s="241" t="s">
        <v>879</v>
      </c>
      <c r="I1286" s="241" t="s">
        <v>631</v>
      </c>
    </row>
    <row r="1287" spans="1:9">
      <c r="A1287" s="236">
        <v>1825</v>
      </c>
      <c r="B1287" s="237" t="s">
        <v>10280</v>
      </c>
      <c r="C1287" s="237" t="s">
        <v>10281</v>
      </c>
      <c r="D1287" s="237" t="s">
        <v>10282</v>
      </c>
      <c r="E1287" s="238" t="s">
        <v>2395</v>
      </c>
      <c r="F1287" s="242" t="s">
        <v>631</v>
      </c>
      <c r="G1287" s="237" t="s">
        <v>7363</v>
      </c>
      <c r="H1287" s="241" t="s">
        <v>849</v>
      </c>
      <c r="I1287" s="241" t="s">
        <v>631</v>
      </c>
    </row>
    <row r="1288" spans="1:9" ht="25.5">
      <c r="A1288" s="236">
        <v>1826</v>
      </c>
      <c r="B1288" s="237" t="s">
        <v>10283</v>
      </c>
      <c r="C1288" s="237" t="s">
        <v>10284</v>
      </c>
      <c r="D1288" s="237" t="s">
        <v>10285</v>
      </c>
      <c r="E1288" s="238" t="s">
        <v>10286</v>
      </c>
      <c r="F1288" s="242" t="s">
        <v>631</v>
      </c>
      <c r="G1288" s="238" t="s">
        <v>7356</v>
      </c>
      <c r="H1288" s="251" t="s">
        <v>746</v>
      </c>
      <c r="I1288" s="251" t="s">
        <v>10209</v>
      </c>
    </row>
    <row r="1289" spans="1:9">
      <c r="A1289" s="236">
        <v>1826</v>
      </c>
      <c r="B1289" s="237" t="s">
        <v>10283</v>
      </c>
      <c r="C1289" s="237" t="s">
        <v>10284</v>
      </c>
      <c r="D1289" s="237" t="s">
        <v>10285</v>
      </c>
      <c r="E1289" s="238" t="s">
        <v>10286</v>
      </c>
      <c r="F1289" s="242" t="s">
        <v>631</v>
      </c>
      <c r="G1289" s="237" t="s">
        <v>7345</v>
      </c>
      <c r="H1289" s="251" t="s">
        <v>849</v>
      </c>
      <c r="I1289" s="251" t="s">
        <v>631</v>
      </c>
    </row>
    <row r="1290" spans="1:9">
      <c r="A1290" s="236">
        <v>1827</v>
      </c>
      <c r="B1290" s="237" t="s">
        <v>10287</v>
      </c>
      <c r="C1290" s="237" t="s">
        <v>10288</v>
      </c>
      <c r="D1290" s="237" t="s">
        <v>10289</v>
      </c>
      <c r="E1290" s="238" t="s">
        <v>2403</v>
      </c>
      <c r="F1290" s="242" t="s">
        <v>631</v>
      </c>
      <c r="G1290" s="237" t="s">
        <v>7345</v>
      </c>
      <c r="H1290" s="241" t="s">
        <v>849</v>
      </c>
      <c r="I1290" s="241" t="s">
        <v>631</v>
      </c>
    </row>
    <row r="1291" spans="1:9">
      <c r="A1291" s="236">
        <v>1828</v>
      </c>
      <c r="B1291" s="237" t="s">
        <v>10290</v>
      </c>
      <c r="C1291" s="237" t="s">
        <v>10291</v>
      </c>
      <c r="D1291" s="237" t="s">
        <v>10292</v>
      </c>
      <c r="E1291" s="238" t="s">
        <v>2405</v>
      </c>
      <c r="F1291" s="242" t="s">
        <v>631</v>
      </c>
      <c r="G1291" s="237" t="s">
        <v>7345</v>
      </c>
      <c r="H1291" s="241" t="s">
        <v>746</v>
      </c>
      <c r="I1291" s="241" t="s">
        <v>631</v>
      </c>
    </row>
    <row r="1292" spans="1:9">
      <c r="A1292" s="250">
        <v>1829</v>
      </c>
      <c r="B1292" s="237" t="s">
        <v>10293</v>
      </c>
      <c r="C1292" s="237" t="s">
        <v>10294</v>
      </c>
      <c r="D1292" s="237" t="s">
        <v>10295</v>
      </c>
      <c r="E1292" s="238" t="s">
        <v>2408</v>
      </c>
      <c r="F1292" s="243" t="s">
        <v>631</v>
      </c>
      <c r="G1292" s="237" t="s">
        <v>7345</v>
      </c>
      <c r="H1292" s="238" t="s">
        <v>746</v>
      </c>
      <c r="I1292" s="241" t="s">
        <v>631</v>
      </c>
    </row>
    <row r="1293" spans="1:9">
      <c r="A1293" s="236">
        <v>1830</v>
      </c>
      <c r="B1293" s="237" t="s">
        <v>10296</v>
      </c>
      <c r="C1293" s="237" t="s">
        <v>10297</v>
      </c>
      <c r="D1293" s="237" t="s">
        <v>10298</v>
      </c>
      <c r="E1293" s="238" t="s">
        <v>10299</v>
      </c>
      <c r="F1293" s="242" t="s">
        <v>631</v>
      </c>
      <c r="G1293" s="237" t="s">
        <v>7345</v>
      </c>
      <c r="H1293" s="241" t="s">
        <v>849</v>
      </c>
      <c r="I1293" s="241" t="s">
        <v>631</v>
      </c>
    </row>
    <row r="1294" spans="1:9" ht="25.5">
      <c r="A1294" s="236">
        <v>1831</v>
      </c>
      <c r="B1294" s="237" t="s">
        <v>10300</v>
      </c>
      <c r="C1294" s="237" t="s">
        <v>10301</v>
      </c>
      <c r="D1294" s="237" t="s">
        <v>10302</v>
      </c>
      <c r="E1294" s="238" t="s">
        <v>10303</v>
      </c>
      <c r="F1294" s="242" t="s">
        <v>631</v>
      </c>
      <c r="G1294" s="238" t="s">
        <v>7267</v>
      </c>
      <c r="H1294" s="241" t="s">
        <v>746</v>
      </c>
      <c r="I1294" s="241" t="s">
        <v>8302</v>
      </c>
    </row>
    <row r="1295" spans="1:9">
      <c r="A1295" s="236">
        <v>1832</v>
      </c>
      <c r="B1295" s="237" t="s">
        <v>10304</v>
      </c>
      <c r="C1295" s="237" t="s">
        <v>10305</v>
      </c>
      <c r="D1295" s="237" t="s">
        <v>10306</v>
      </c>
      <c r="E1295" s="238" t="s">
        <v>2418</v>
      </c>
      <c r="F1295" s="242" t="s">
        <v>631</v>
      </c>
      <c r="G1295" s="237" t="s">
        <v>7345</v>
      </c>
      <c r="H1295" s="241" t="s">
        <v>849</v>
      </c>
      <c r="I1295" s="241" t="s">
        <v>631</v>
      </c>
    </row>
    <row r="1296" spans="1:9">
      <c r="A1296" s="236">
        <v>1833</v>
      </c>
      <c r="B1296" s="237" t="s">
        <v>2421</v>
      </c>
      <c r="C1296" s="237" t="s">
        <v>10307</v>
      </c>
      <c r="D1296" s="237" t="s">
        <v>10308</v>
      </c>
      <c r="E1296" s="238" t="s">
        <v>2421</v>
      </c>
      <c r="F1296" s="242" t="s">
        <v>631</v>
      </c>
      <c r="G1296" s="237" t="s">
        <v>7345</v>
      </c>
      <c r="H1296" s="241" t="s">
        <v>849</v>
      </c>
      <c r="I1296" s="241" t="s">
        <v>631</v>
      </c>
    </row>
    <row r="1297" spans="1:9" ht="25.5">
      <c r="A1297" s="236">
        <v>1834</v>
      </c>
      <c r="B1297" s="237" t="s">
        <v>10309</v>
      </c>
      <c r="C1297" s="237" t="s">
        <v>10310</v>
      </c>
      <c r="D1297" s="237" t="s">
        <v>10311</v>
      </c>
      <c r="E1297" s="238" t="s">
        <v>2423</v>
      </c>
      <c r="F1297" s="239" t="s">
        <v>50</v>
      </c>
      <c r="G1297" s="238" t="s">
        <v>7360</v>
      </c>
      <c r="H1297" s="241" t="s">
        <v>746</v>
      </c>
      <c r="I1297" s="241" t="s">
        <v>9659</v>
      </c>
    </row>
    <row r="1298" spans="1:9">
      <c r="A1298" s="236">
        <v>1835</v>
      </c>
      <c r="B1298" s="237" t="s">
        <v>10312</v>
      </c>
      <c r="C1298" s="237" t="s">
        <v>10313</v>
      </c>
      <c r="D1298" s="237" t="s">
        <v>10314</v>
      </c>
      <c r="E1298" s="238" t="s">
        <v>2425</v>
      </c>
      <c r="F1298" s="242" t="s">
        <v>631</v>
      </c>
      <c r="G1298" s="237" t="s">
        <v>7355</v>
      </c>
      <c r="H1298" s="241" t="s">
        <v>849</v>
      </c>
      <c r="I1298" s="241" t="s">
        <v>631</v>
      </c>
    </row>
    <row r="1299" spans="1:9">
      <c r="A1299" s="236">
        <v>1835</v>
      </c>
      <c r="B1299" s="237" t="s">
        <v>10312</v>
      </c>
      <c r="C1299" s="237" t="s">
        <v>10313</v>
      </c>
      <c r="D1299" s="237" t="s">
        <v>10314</v>
      </c>
      <c r="E1299" s="238" t="s">
        <v>2425</v>
      </c>
      <c r="F1299" s="242" t="s">
        <v>631</v>
      </c>
      <c r="G1299" s="237" t="s">
        <v>7355</v>
      </c>
      <c r="H1299" s="241" t="s">
        <v>879</v>
      </c>
      <c r="I1299" s="241" t="s">
        <v>631</v>
      </c>
    </row>
    <row r="1300" spans="1:9">
      <c r="A1300" s="236">
        <v>1836</v>
      </c>
      <c r="B1300" s="237" t="s">
        <v>10315</v>
      </c>
      <c r="C1300" s="237" t="s">
        <v>10316</v>
      </c>
      <c r="D1300" s="237" t="s">
        <v>10317</v>
      </c>
      <c r="E1300" s="238" t="s">
        <v>2428</v>
      </c>
      <c r="F1300" s="242" t="s">
        <v>631</v>
      </c>
      <c r="G1300" s="237" t="s">
        <v>7345</v>
      </c>
      <c r="H1300" s="241" t="s">
        <v>746</v>
      </c>
      <c r="I1300" s="241" t="s">
        <v>631</v>
      </c>
    </row>
    <row r="1301" spans="1:9">
      <c r="A1301" s="236">
        <v>1837</v>
      </c>
      <c r="B1301" s="237" t="s">
        <v>10318</v>
      </c>
      <c r="C1301" s="237" t="s">
        <v>10319</v>
      </c>
      <c r="D1301" s="237" t="s">
        <v>10320</v>
      </c>
      <c r="E1301" s="238" t="s">
        <v>2431</v>
      </c>
      <c r="F1301" s="242" t="s">
        <v>631</v>
      </c>
      <c r="G1301" s="237" t="s">
        <v>7345</v>
      </c>
      <c r="H1301" s="241" t="s">
        <v>849</v>
      </c>
      <c r="I1301" s="241" t="s">
        <v>631</v>
      </c>
    </row>
    <row r="1302" spans="1:9" ht="25.5">
      <c r="A1302" s="236">
        <v>1838</v>
      </c>
      <c r="B1302" s="237" t="s">
        <v>10321</v>
      </c>
      <c r="C1302" s="237" t="s">
        <v>10322</v>
      </c>
      <c r="D1302" s="237" t="s">
        <v>10323</v>
      </c>
      <c r="E1302" s="238" t="s">
        <v>2433</v>
      </c>
      <c r="F1302" s="239" t="s">
        <v>50</v>
      </c>
      <c r="G1302" s="238" t="s">
        <v>7360</v>
      </c>
      <c r="H1302" s="241" t="s">
        <v>746</v>
      </c>
      <c r="I1302" s="241" t="s">
        <v>9659</v>
      </c>
    </row>
    <row r="1303" spans="1:9">
      <c r="A1303" s="236">
        <v>1839</v>
      </c>
      <c r="B1303" s="237" t="s">
        <v>10324</v>
      </c>
      <c r="C1303" s="237" t="s">
        <v>10325</v>
      </c>
      <c r="D1303" s="237" t="s">
        <v>10326</v>
      </c>
      <c r="E1303" s="238" t="s">
        <v>2435</v>
      </c>
      <c r="F1303" s="242" t="s">
        <v>631</v>
      </c>
      <c r="G1303" s="237" t="s">
        <v>7344</v>
      </c>
      <c r="H1303" s="241" t="s">
        <v>849</v>
      </c>
      <c r="I1303" s="241" t="s">
        <v>631</v>
      </c>
    </row>
    <row r="1304" spans="1:9">
      <c r="A1304" s="236">
        <v>1840</v>
      </c>
      <c r="B1304" s="237" t="s">
        <v>10327</v>
      </c>
      <c r="C1304" s="237" t="s">
        <v>10328</v>
      </c>
      <c r="D1304" s="237" t="s">
        <v>10329</v>
      </c>
      <c r="E1304" s="238" t="s">
        <v>2438</v>
      </c>
      <c r="F1304" s="242" t="s">
        <v>631</v>
      </c>
      <c r="G1304" s="237" t="s">
        <v>7345</v>
      </c>
      <c r="H1304" s="241" t="s">
        <v>879</v>
      </c>
      <c r="I1304" s="241" t="s">
        <v>631</v>
      </c>
    </row>
    <row r="1305" spans="1:9">
      <c r="A1305" s="236">
        <v>1841</v>
      </c>
      <c r="B1305" s="237" t="s">
        <v>10330</v>
      </c>
      <c r="C1305" s="237" t="s">
        <v>10331</v>
      </c>
      <c r="D1305" s="237" t="s">
        <v>10332</v>
      </c>
      <c r="E1305" s="238" t="s">
        <v>2441</v>
      </c>
      <c r="F1305" s="242" t="s">
        <v>2442</v>
      </c>
      <c r="G1305" s="238" t="s">
        <v>7365</v>
      </c>
      <c r="H1305" s="241" t="s">
        <v>879</v>
      </c>
      <c r="I1305" s="241" t="s">
        <v>2442</v>
      </c>
    </row>
    <row r="1306" spans="1:9">
      <c r="A1306" s="236">
        <v>1843</v>
      </c>
      <c r="B1306" s="237" t="s">
        <v>10333</v>
      </c>
      <c r="C1306" s="237" t="s">
        <v>10334</v>
      </c>
      <c r="D1306" s="237" t="s">
        <v>10335</v>
      </c>
      <c r="E1306" s="238" t="s">
        <v>2445</v>
      </c>
      <c r="F1306" s="242" t="s">
        <v>50</v>
      </c>
      <c r="G1306" s="238" t="s">
        <v>880</v>
      </c>
      <c r="H1306" s="241" t="s">
        <v>849</v>
      </c>
      <c r="I1306" s="241" t="s">
        <v>50</v>
      </c>
    </row>
    <row r="1307" spans="1:9" ht="25.5">
      <c r="A1307" s="236">
        <v>1845</v>
      </c>
      <c r="B1307" s="237" t="s">
        <v>10336</v>
      </c>
      <c r="C1307" s="237" t="s">
        <v>10337</v>
      </c>
      <c r="D1307" s="237" t="s">
        <v>10338</v>
      </c>
      <c r="E1307" s="238" t="s">
        <v>10339</v>
      </c>
      <c r="F1307" s="242" t="s">
        <v>2442</v>
      </c>
      <c r="G1307" s="238" t="s">
        <v>7365</v>
      </c>
      <c r="H1307" s="238" t="s">
        <v>8919</v>
      </c>
      <c r="I1307" s="240" t="s">
        <v>7553</v>
      </c>
    </row>
    <row r="1308" spans="1:9">
      <c r="A1308" s="236">
        <v>1846</v>
      </c>
      <c r="B1308" s="237" t="s">
        <v>10340</v>
      </c>
      <c r="C1308" s="237" t="s">
        <v>10341</v>
      </c>
      <c r="D1308" s="237" t="s">
        <v>10342</v>
      </c>
      <c r="E1308" s="238" t="s">
        <v>2452</v>
      </c>
      <c r="F1308" s="242" t="s">
        <v>50</v>
      </c>
      <c r="G1308" s="238" t="s">
        <v>373</v>
      </c>
      <c r="H1308" s="241" t="s">
        <v>849</v>
      </c>
      <c r="I1308" s="241" t="s">
        <v>50</v>
      </c>
    </row>
    <row r="1309" spans="1:9">
      <c r="A1309" s="236">
        <v>1847</v>
      </c>
      <c r="B1309" s="237" t="s">
        <v>10343</v>
      </c>
      <c r="C1309" s="237" t="s">
        <v>10344</v>
      </c>
      <c r="D1309" s="237" t="s">
        <v>10345</v>
      </c>
      <c r="E1309" s="238" t="s">
        <v>10346</v>
      </c>
      <c r="F1309" s="242" t="s">
        <v>631</v>
      </c>
      <c r="G1309" s="237" t="s">
        <v>7363</v>
      </c>
      <c r="H1309" s="241" t="s">
        <v>849</v>
      </c>
      <c r="I1309" s="241" t="s">
        <v>631</v>
      </c>
    </row>
    <row r="1310" spans="1:9">
      <c r="A1310" s="236">
        <v>1848</v>
      </c>
      <c r="B1310" s="237" t="s">
        <v>10347</v>
      </c>
      <c r="C1310" s="237" t="s">
        <v>10348</v>
      </c>
      <c r="D1310" s="237" t="s">
        <v>10349</v>
      </c>
      <c r="E1310" s="238" t="s">
        <v>10347</v>
      </c>
      <c r="F1310" s="242" t="s">
        <v>631</v>
      </c>
      <c r="G1310" s="237" t="s">
        <v>7338</v>
      </c>
      <c r="H1310" s="241" t="s">
        <v>879</v>
      </c>
      <c r="I1310" s="241" t="s">
        <v>631</v>
      </c>
    </row>
    <row r="1311" spans="1:9">
      <c r="A1311" s="236">
        <v>1849</v>
      </c>
      <c r="B1311" s="237" t="s">
        <v>10350</v>
      </c>
      <c r="C1311" s="237" t="s">
        <v>10351</v>
      </c>
      <c r="D1311" s="237" t="s">
        <v>10352</v>
      </c>
      <c r="E1311" s="238" t="s">
        <v>10353</v>
      </c>
      <c r="F1311" s="242" t="s">
        <v>631</v>
      </c>
      <c r="G1311" s="237" t="s">
        <v>7363</v>
      </c>
      <c r="H1311" s="241" t="s">
        <v>849</v>
      </c>
      <c r="I1311" s="241" t="s">
        <v>631</v>
      </c>
    </row>
    <row r="1312" spans="1:9">
      <c r="A1312" s="236">
        <v>1851</v>
      </c>
      <c r="B1312" s="237" t="s">
        <v>10354</v>
      </c>
      <c r="C1312" s="237" t="s">
        <v>10355</v>
      </c>
      <c r="D1312" s="237" t="s">
        <v>10356</v>
      </c>
      <c r="E1312" s="238" t="s">
        <v>2463</v>
      </c>
      <c r="F1312" s="242" t="s">
        <v>50</v>
      </c>
      <c r="G1312" s="238" t="s">
        <v>373</v>
      </c>
      <c r="H1312" s="241" t="s">
        <v>849</v>
      </c>
      <c r="I1312" s="241" t="s">
        <v>50</v>
      </c>
    </row>
    <row r="1313" spans="1:9">
      <c r="A1313" s="236">
        <v>1851</v>
      </c>
      <c r="B1313" s="237" t="s">
        <v>10354</v>
      </c>
      <c r="C1313" s="237" t="s">
        <v>10355</v>
      </c>
      <c r="D1313" s="237" t="s">
        <v>10356</v>
      </c>
      <c r="E1313" s="238" t="s">
        <v>2463</v>
      </c>
      <c r="F1313" s="242" t="s">
        <v>50</v>
      </c>
      <c r="G1313" s="238" t="s">
        <v>373</v>
      </c>
      <c r="H1313" s="241" t="s">
        <v>879</v>
      </c>
      <c r="I1313" s="241" t="s">
        <v>50</v>
      </c>
    </row>
    <row r="1314" spans="1:9">
      <c r="A1314" s="236">
        <v>1854</v>
      </c>
      <c r="B1314" s="238" t="s">
        <v>10357</v>
      </c>
      <c r="C1314" s="237" t="s">
        <v>10358</v>
      </c>
      <c r="D1314" s="237" t="s">
        <v>10359</v>
      </c>
      <c r="E1314" s="238" t="s">
        <v>2467</v>
      </c>
      <c r="F1314" s="242" t="s">
        <v>1579</v>
      </c>
      <c r="G1314" s="238" t="s">
        <v>7300</v>
      </c>
      <c r="H1314" s="241" t="s">
        <v>746</v>
      </c>
      <c r="I1314" s="241" t="s">
        <v>1579</v>
      </c>
    </row>
    <row r="1315" spans="1:9">
      <c r="A1315" s="236">
        <v>1855</v>
      </c>
      <c r="B1315" s="237" t="s">
        <v>10360</v>
      </c>
      <c r="C1315" s="237" t="s">
        <v>10361</v>
      </c>
      <c r="D1315" s="237" t="s">
        <v>10362</v>
      </c>
      <c r="E1315" s="238" t="s">
        <v>10363</v>
      </c>
      <c r="F1315" s="242" t="s">
        <v>1579</v>
      </c>
      <c r="G1315" s="238" t="s">
        <v>7300</v>
      </c>
      <c r="H1315" s="241" t="s">
        <v>746</v>
      </c>
      <c r="I1315" s="241" t="s">
        <v>1579</v>
      </c>
    </row>
    <row r="1316" spans="1:9">
      <c r="A1316" s="236">
        <v>1855</v>
      </c>
      <c r="B1316" s="238" t="s">
        <v>10364</v>
      </c>
      <c r="C1316" s="238" t="s">
        <v>10365</v>
      </c>
      <c r="D1316" s="238" t="s">
        <v>10366</v>
      </c>
      <c r="E1316" s="238" t="s">
        <v>10367</v>
      </c>
      <c r="F1316" s="242" t="s">
        <v>1579</v>
      </c>
      <c r="G1316" s="238" t="s">
        <v>7300</v>
      </c>
      <c r="H1316" s="241" t="s">
        <v>746</v>
      </c>
      <c r="I1316" s="241" t="s">
        <v>1579</v>
      </c>
    </row>
    <row r="1317" spans="1:9" ht="25.5">
      <c r="A1317" s="236">
        <v>1856</v>
      </c>
      <c r="B1317" s="237" t="s">
        <v>10368</v>
      </c>
      <c r="C1317" s="238" t="s">
        <v>10369</v>
      </c>
      <c r="D1317" s="238" t="s">
        <v>10370</v>
      </c>
      <c r="E1317" s="238" t="s">
        <v>10371</v>
      </c>
      <c r="F1317" s="239" t="s">
        <v>1579</v>
      </c>
      <c r="G1317" s="238" t="s">
        <v>7246</v>
      </c>
      <c r="H1317" s="238" t="s">
        <v>8919</v>
      </c>
      <c r="I1317" s="240" t="s">
        <v>7553</v>
      </c>
    </row>
    <row r="1318" spans="1:9" ht="25.5">
      <c r="A1318" s="236">
        <v>1857</v>
      </c>
      <c r="B1318" s="238" t="s">
        <v>10372</v>
      </c>
      <c r="C1318" s="238" t="s">
        <v>10373</v>
      </c>
      <c r="D1318" s="238" t="s">
        <v>10374</v>
      </c>
      <c r="E1318" s="238" t="s">
        <v>10375</v>
      </c>
      <c r="F1318" s="239" t="s">
        <v>1579</v>
      </c>
      <c r="G1318" s="238" t="s">
        <v>7246</v>
      </c>
      <c r="H1318" s="238" t="s">
        <v>8919</v>
      </c>
      <c r="I1318" s="240" t="s">
        <v>7553</v>
      </c>
    </row>
    <row r="1319" spans="1:9">
      <c r="A1319" s="236">
        <v>1858</v>
      </c>
      <c r="B1319" s="237" t="s">
        <v>10376</v>
      </c>
      <c r="C1319" s="237" t="s">
        <v>10377</v>
      </c>
      <c r="D1319" s="237" t="s">
        <v>10378</v>
      </c>
      <c r="E1319" s="238" t="s">
        <v>2475</v>
      </c>
      <c r="F1319" s="242" t="s">
        <v>2636</v>
      </c>
      <c r="G1319" s="237" t="s">
        <v>7252</v>
      </c>
      <c r="H1319" s="240" t="s">
        <v>7553</v>
      </c>
      <c r="I1319" s="241" t="s">
        <v>6550</v>
      </c>
    </row>
    <row r="1320" spans="1:9" ht="25.5">
      <c r="A1320" s="236">
        <v>1859</v>
      </c>
      <c r="B1320" s="237" t="s">
        <v>10379</v>
      </c>
      <c r="C1320" s="237" t="s">
        <v>10380</v>
      </c>
      <c r="D1320" s="237" t="s">
        <v>10381</v>
      </c>
      <c r="E1320" s="238" t="s">
        <v>2478</v>
      </c>
      <c r="F1320" s="242" t="s">
        <v>2636</v>
      </c>
      <c r="G1320" s="237" t="s">
        <v>7250</v>
      </c>
      <c r="H1320" s="240" t="s">
        <v>7553</v>
      </c>
      <c r="I1320" s="241" t="s">
        <v>8177</v>
      </c>
    </row>
    <row r="1321" spans="1:9">
      <c r="A1321" s="236">
        <v>1860</v>
      </c>
      <c r="B1321" s="237" t="s">
        <v>10382</v>
      </c>
      <c r="C1321" s="237" t="s">
        <v>10383</v>
      </c>
      <c r="D1321" s="237" t="s">
        <v>10384</v>
      </c>
      <c r="E1321" s="238" t="s">
        <v>2480</v>
      </c>
      <c r="F1321" s="242" t="s">
        <v>2636</v>
      </c>
      <c r="G1321" s="237" t="s">
        <v>7253</v>
      </c>
      <c r="H1321" s="240" t="s">
        <v>7553</v>
      </c>
      <c r="I1321" s="241" t="s">
        <v>659</v>
      </c>
    </row>
    <row r="1322" spans="1:9">
      <c r="A1322" s="236">
        <v>1862</v>
      </c>
      <c r="B1322" s="237" t="s">
        <v>2483</v>
      </c>
      <c r="C1322" s="237" t="s">
        <v>10385</v>
      </c>
      <c r="D1322" s="237" t="s">
        <v>10386</v>
      </c>
      <c r="E1322" s="238" t="s">
        <v>2483</v>
      </c>
      <c r="F1322" s="242" t="s">
        <v>848</v>
      </c>
      <c r="G1322" s="237" t="s">
        <v>7275</v>
      </c>
      <c r="H1322" s="241" t="s">
        <v>849</v>
      </c>
      <c r="I1322" s="241" t="s">
        <v>848</v>
      </c>
    </row>
    <row r="1323" spans="1:9">
      <c r="A1323" s="236">
        <v>1863</v>
      </c>
      <c r="B1323" s="237" t="s">
        <v>10387</v>
      </c>
      <c r="C1323" s="237" t="s">
        <v>10388</v>
      </c>
      <c r="D1323" s="237" t="s">
        <v>10389</v>
      </c>
      <c r="E1323" s="238" t="s">
        <v>2486</v>
      </c>
      <c r="F1323" s="242" t="s">
        <v>848</v>
      </c>
      <c r="G1323" s="237" t="s">
        <v>7275</v>
      </c>
      <c r="H1323" s="241" t="s">
        <v>746</v>
      </c>
      <c r="I1323" s="241" t="s">
        <v>848</v>
      </c>
    </row>
    <row r="1324" spans="1:9">
      <c r="A1324" s="236">
        <v>1863</v>
      </c>
      <c r="B1324" s="237" t="s">
        <v>10387</v>
      </c>
      <c r="C1324" s="237" t="s">
        <v>10390</v>
      </c>
      <c r="D1324" s="237" t="s">
        <v>10389</v>
      </c>
      <c r="E1324" s="238" t="s">
        <v>2486</v>
      </c>
      <c r="F1324" s="242" t="s">
        <v>848</v>
      </c>
      <c r="G1324" s="237" t="s">
        <v>7275</v>
      </c>
      <c r="H1324" s="241" t="s">
        <v>849</v>
      </c>
      <c r="I1324" s="241" t="s">
        <v>848</v>
      </c>
    </row>
    <row r="1325" spans="1:9">
      <c r="A1325" s="236">
        <v>1863</v>
      </c>
      <c r="B1325" s="237" t="s">
        <v>10387</v>
      </c>
      <c r="C1325" s="237" t="s">
        <v>10390</v>
      </c>
      <c r="D1325" s="237" t="s">
        <v>10389</v>
      </c>
      <c r="E1325" s="238" t="s">
        <v>2486</v>
      </c>
      <c r="F1325" s="242" t="s">
        <v>848</v>
      </c>
      <c r="G1325" s="237" t="s">
        <v>7275</v>
      </c>
      <c r="H1325" s="241" t="s">
        <v>849</v>
      </c>
      <c r="I1325" s="241" t="s">
        <v>848</v>
      </c>
    </row>
    <row r="1326" spans="1:9">
      <c r="A1326" s="250">
        <v>1863</v>
      </c>
      <c r="B1326" s="237" t="s">
        <v>10387</v>
      </c>
      <c r="C1326" s="237" t="s">
        <v>10390</v>
      </c>
      <c r="D1326" s="237" t="s">
        <v>10389</v>
      </c>
      <c r="E1326" s="238" t="s">
        <v>2486</v>
      </c>
      <c r="F1326" s="243" t="s">
        <v>848</v>
      </c>
      <c r="G1326" s="237" t="s">
        <v>7275</v>
      </c>
      <c r="H1326" s="241" t="s">
        <v>849</v>
      </c>
      <c r="I1326" s="241" t="s">
        <v>848</v>
      </c>
    </row>
    <row r="1327" spans="1:9">
      <c r="A1327" s="236">
        <v>1863</v>
      </c>
      <c r="B1327" s="237" t="s">
        <v>10387</v>
      </c>
      <c r="C1327" s="237" t="s">
        <v>10390</v>
      </c>
      <c r="D1327" s="237" t="s">
        <v>10389</v>
      </c>
      <c r="E1327" s="238" t="s">
        <v>2486</v>
      </c>
      <c r="F1327" s="242" t="s">
        <v>848</v>
      </c>
      <c r="G1327" s="237" t="s">
        <v>7275</v>
      </c>
      <c r="H1327" s="241" t="s">
        <v>879</v>
      </c>
      <c r="I1327" s="241" t="s">
        <v>848</v>
      </c>
    </row>
    <row r="1328" spans="1:9">
      <c r="A1328" s="236">
        <v>1865</v>
      </c>
      <c r="B1328" s="237" t="s">
        <v>2489</v>
      </c>
      <c r="C1328" s="237" t="s">
        <v>10391</v>
      </c>
      <c r="D1328" s="237" t="s">
        <v>10392</v>
      </c>
      <c r="E1328" s="238" t="s">
        <v>2489</v>
      </c>
      <c r="F1328" s="242" t="s">
        <v>848</v>
      </c>
      <c r="G1328" s="237" t="s">
        <v>7275</v>
      </c>
      <c r="H1328" s="241" t="s">
        <v>849</v>
      </c>
      <c r="I1328" s="241" t="s">
        <v>848</v>
      </c>
    </row>
    <row r="1329" spans="1:9">
      <c r="A1329" s="236">
        <v>1866</v>
      </c>
      <c r="B1329" s="237" t="s">
        <v>10393</v>
      </c>
      <c r="C1329" s="237" t="s">
        <v>10394</v>
      </c>
      <c r="D1329" s="237" t="s">
        <v>10395</v>
      </c>
      <c r="E1329" s="238" t="s">
        <v>10396</v>
      </c>
      <c r="F1329" s="242" t="s">
        <v>848</v>
      </c>
      <c r="G1329" s="237" t="s">
        <v>7275</v>
      </c>
      <c r="H1329" s="241" t="s">
        <v>746</v>
      </c>
      <c r="I1329" s="241" t="s">
        <v>848</v>
      </c>
    </row>
    <row r="1330" spans="1:9">
      <c r="A1330" s="236">
        <v>1866</v>
      </c>
      <c r="B1330" s="237" t="s">
        <v>10393</v>
      </c>
      <c r="C1330" s="237" t="s">
        <v>10394</v>
      </c>
      <c r="D1330" s="237" t="s">
        <v>10395</v>
      </c>
      <c r="E1330" s="238" t="s">
        <v>10396</v>
      </c>
      <c r="F1330" s="242" t="s">
        <v>848</v>
      </c>
      <c r="G1330" s="237" t="s">
        <v>7275</v>
      </c>
      <c r="H1330" s="241" t="s">
        <v>849</v>
      </c>
      <c r="I1330" s="241" t="s">
        <v>848</v>
      </c>
    </row>
    <row r="1331" spans="1:9">
      <c r="A1331" s="236">
        <v>1866</v>
      </c>
      <c r="B1331" s="237" t="s">
        <v>10393</v>
      </c>
      <c r="C1331" s="237" t="s">
        <v>10394</v>
      </c>
      <c r="D1331" s="237" t="s">
        <v>10395</v>
      </c>
      <c r="E1331" s="238" t="s">
        <v>10396</v>
      </c>
      <c r="F1331" s="242" t="s">
        <v>848</v>
      </c>
      <c r="G1331" s="237" t="s">
        <v>7275</v>
      </c>
      <c r="H1331" s="241" t="s">
        <v>849</v>
      </c>
      <c r="I1331" s="241" t="s">
        <v>848</v>
      </c>
    </row>
    <row r="1332" spans="1:9">
      <c r="A1332" s="250">
        <v>1866</v>
      </c>
      <c r="B1332" s="237" t="s">
        <v>10393</v>
      </c>
      <c r="C1332" s="237" t="s">
        <v>10394</v>
      </c>
      <c r="D1332" s="237" t="s">
        <v>10395</v>
      </c>
      <c r="E1332" s="238" t="s">
        <v>10396</v>
      </c>
      <c r="F1332" s="243" t="s">
        <v>848</v>
      </c>
      <c r="G1332" s="237" t="s">
        <v>7275</v>
      </c>
      <c r="H1332" s="241" t="s">
        <v>879</v>
      </c>
      <c r="I1332" s="241" t="s">
        <v>848</v>
      </c>
    </row>
    <row r="1333" spans="1:9">
      <c r="A1333" s="236">
        <v>1866</v>
      </c>
      <c r="B1333" s="237" t="s">
        <v>10393</v>
      </c>
      <c r="C1333" s="237" t="s">
        <v>10394</v>
      </c>
      <c r="D1333" s="237" t="s">
        <v>10395</v>
      </c>
      <c r="E1333" s="238" t="s">
        <v>10396</v>
      </c>
      <c r="F1333" s="242" t="s">
        <v>848</v>
      </c>
      <c r="G1333" s="237" t="s">
        <v>7275</v>
      </c>
      <c r="H1333" s="241" t="s">
        <v>879</v>
      </c>
      <c r="I1333" s="241" t="s">
        <v>848</v>
      </c>
    </row>
    <row r="1334" spans="1:9">
      <c r="A1334" s="236">
        <v>1866</v>
      </c>
      <c r="B1334" s="237" t="s">
        <v>10393</v>
      </c>
      <c r="C1334" s="237" t="s">
        <v>10394</v>
      </c>
      <c r="D1334" s="237" t="s">
        <v>10395</v>
      </c>
      <c r="E1334" s="238" t="s">
        <v>10396</v>
      </c>
      <c r="F1334" s="242" t="s">
        <v>848</v>
      </c>
      <c r="G1334" s="237" t="s">
        <v>7275</v>
      </c>
      <c r="H1334" s="241" t="s">
        <v>879</v>
      </c>
      <c r="I1334" s="241" t="s">
        <v>848</v>
      </c>
    </row>
    <row r="1335" spans="1:9">
      <c r="A1335" s="236">
        <v>1866</v>
      </c>
      <c r="B1335" s="237" t="s">
        <v>10393</v>
      </c>
      <c r="C1335" s="237" t="s">
        <v>10394</v>
      </c>
      <c r="D1335" s="237" t="s">
        <v>10395</v>
      </c>
      <c r="E1335" s="238" t="s">
        <v>10396</v>
      </c>
      <c r="F1335" s="242" t="s">
        <v>848</v>
      </c>
      <c r="G1335" s="237" t="s">
        <v>7275</v>
      </c>
      <c r="H1335" s="241" t="s">
        <v>879</v>
      </c>
      <c r="I1335" s="241" t="s">
        <v>848</v>
      </c>
    </row>
    <row r="1336" spans="1:9" ht="25.5">
      <c r="A1336" s="236">
        <v>1868</v>
      </c>
      <c r="B1336" s="237" t="s">
        <v>2494</v>
      </c>
      <c r="C1336" s="237" t="s">
        <v>10397</v>
      </c>
      <c r="D1336" s="237" t="s">
        <v>10398</v>
      </c>
      <c r="E1336" s="238" t="s">
        <v>2494</v>
      </c>
      <c r="F1336" s="242" t="s">
        <v>1405</v>
      </c>
      <c r="G1336" s="238" t="s">
        <v>7367</v>
      </c>
      <c r="H1336" s="241" t="s">
        <v>849</v>
      </c>
      <c r="I1336" s="241" t="s">
        <v>8892</v>
      </c>
    </row>
    <row r="1337" spans="1:9">
      <c r="A1337" s="236">
        <v>1869</v>
      </c>
      <c r="B1337" s="237" t="s">
        <v>10399</v>
      </c>
      <c r="C1337" s="237" t="s">
        <v>10400</v>
      </c>
      <c r="D1337" s="237" t="s">
        <v>10401</v>
      </c>
      <c r="E1337" s="238" t="s">
        <v>10402</v>
      </c>
      <c r="F1337" s="242" t="s">
        <v>1405</v>
      </c>
      <c r="G1337" s="238" t="s">
        <v>7293</v>
      </c>
      <c r="H1337" s="241" t="s">
        <v>879</v>
      </c>
      <c r="I1337" s="241" t="s">
        <v>1405</v>
      </c>
    </row>
    <row r="1338" spans="1:9">
      <c r="A1338" s="236">
        <v>1869</v>
      </c>
      <c r="B1338" s="238" t="s">
        <v>10403</v>
      </c>
      <c r="C1338" s="238" t="s">
        <v>10404</v>
      </c>
      <c r="D1338" s="238" t="s">
        <v>10405</v>
      </c>
      <c r="E1338" s="238" t="s">
        <v>10406</v>
      </c>
      <c r="F1338" s="242" t="s">
        <v>1405</v>
      </c>
      <c r="G1338" s="238" t="s">
        <v>7293</v>
      </c>
      <c r="H1338" s="241" t="s">
        <v>879</v>
      </c>
      <c r="I1338" s="241" t="s">
        <v>1405</v>
      </c>
    </row>
    <row r="1339" spans="1:9">
      <c r="A1339" s="236">
        <v>1870</v>
      </c>
      <c r="B1339" s="237" t="s">
        <v>10407</v>
      </c>
      <c r="C1339" s="237" t="s">
        <v>10408</v>
      </c>
      <c r="D1339" s="237" t="s">
        <v>10409</v>
      </c>
      <c r="E1339" s="238" t="s">
        <v>2500</v>
      </c>
      <c r="F1339" s="242" t="s">
        <v>298</v>
      </c>
      <c r="G1339" s="238" t="s">
        <v>7307</v>
      </c>
      <c r="H1339" s="241" t="s">
        <v>746</v>
      </c>
      <c r="I1339" s="241" t="s">
        <v>298</v>
      </c>
    </row>
    <row r="1340" spans="1:9">
      <c r="A1340" s="236">
        <v>1871</v>
      </c>
      <c r="B1340" s="237" t="s">
        <v>10410</v>
      </c>
      <c r="C1340" s="237" t="s">
        <v>10411</v>
      </c>
      <c r="D1340" s="237" t="s">
        <v>10412</v>
      </c>
      <c r="E1340" s="238" t="s">
        <v>2502</v>
      </c>
      <c r="F1340" s="242" t="s">
        <v>1405</v>
      </c>
      <c r="G1340" s="238" t="s">
        <v>7293</v>
      </c>
      <c r="H1340" s="241" t="s">
        <v>849</v>
      </c>
      <c r="I1340" s="241" t="s">
        <v>1405</v>
      </c>
    </row>
    <row r="1341" spans="1:9" ht="25.5">
      <c r="A1341" s="236">
        <v>1872</v>
      </c>
      <c r="B1341" s="237" t="s">
        <v>10413</v>
      </c>
      <c r="C1341" s="237" t="s">
        <v>10414</v>
      </c>
      <c r="D1341" s="237" t="s">
        <v>10415</v>
      </c>
      <c r="E1341" s="238" t="s">
        <v>2505</v>
      </c>
      <c r="F1341" s="242" t="s">
        <v>625</v>
      </c>
      <c r="G1341" s="238" t="s">
        <v>7317</v>
      </c>
      <c r="H1341" s="241" t="s">
        <v>879</v>
      </c>
      <c r="I1341" s="241" t="s">
        <v>9320</v>
      </c>
    </row>
    <row r="1342" spans="1:9" ht="25.5">
      <c r="A1342" s="236">
        <v>1873</v>
      </c>
      <c r="B1342" s="237" t="s">
        <v>10222</v>
      </c>
      <c r="C1342" s="237" t="s">
        <v>10223</v>
      </c>
      <c r="D1342" s="237" t="s">
        <v>10224</v>
      </c>
      <c r="E1342" s="238" t="s">
        <v>10222</v>
      </c>
      <c r="F1342" s="242" t="s">
        <v>625</v>
      </c>
      <c r="G1342" s="238" t="s">
        <v>7369</v>
      </c>
      <c r="H1342" s="241" t="s">
        <v>746</v>
      </c>
      <c r="I1342" s="241" t="s">
        <v>9504</v>
      </c>
    </row>
    <row r="1343" spans="1:9">
      <c r="A1343" s="236">
        <v>1884</v>
      </c>
      <c r="B1343" s="237" t="s">
        <v>10416</v>
      </c>
      <c r="C1343" s="237" t="s">
        <v>10417</v>
      </c>
      <c r="D1343" s="237" t="s">
        <v>10418</v>
      </c>
      <c r="E1343" s="238" t="s">
        <v>2510</v>
      </c>
      <c r="F1343" s="242" t="s">
        <v>50</v>
      </c>
      <c r="G1343" s="238" t="s">
        <v>4430</v>
      </c>
      <c r="H1343" s="241" t="s">
        <v>879</v>
      </c>
      <c r="I1343" s="241" t="s">
        <v>50</v>
      </c>
    </row>
    <row r="1344" spans="1:9">
      <c r="A1344" s="236">
        <v>1885</v>
      </c>
      <c r="B1344" s="237" t="s">
        <v>10419</v>
      </c>
      <c r="C1344" s="237" t="s">
        <v>10420</v>
      </c>
      <c r="D1344" s="237" t="s">
        <v>10420</v>
      </c>
      <c r="E1344" s="238" t="s">
        <v>2512</v>
      </c>
      <c r="F1344" s="242" t="s">
        <v>50</v>
      </c>
      <c r="G1344" s="238" t="s">
        <v>880</v>
      </c>
      <c r="H1344" s="241" t="s">
        <v>849</v>
      </c>
      <c r="I1344" s="241" t="s">
        <v>50</v>
      </c>
    </row>
    <row r="1345" spans="1:9">
      <c r="A1345" s="236">
        <v>1886</v>
      </c>
      <c r="B1345" s="237" t="s">
        <v>10421</v>
      </c>
      <c r="C1345" s="237" t="s">
        <v>10422</v>
      </c>
      <c r="D1345" s="237" t="s">
        <v>10423</v>
      </c>
      <c r="E1345" s="238" t="s">
        <v>2515</v>
      </c>
      <c r="F1345" s="242" t="s">
        <v>50</v>
      </c>
      <c r="G1345" s="238" t="s">
        <v>373</v>
      </c>
      <c r="H1345" s="241" t="s">
        <v>849</v>
      </c>
      <c r="I1345" s="241" t="s">
        <v>50</v>
      </c>
    </row>
    <row r="1346" spans="1:9">
      <c r="A1346" s="236">
        <v>1887</v>
      </c>
      <c r="B1346" s="237" t="s">
        <v>2518</v>
      </c>
      <c r="C1346" s="237" t="s">
        <v>10424</v>
      </c>
      <c r="D1346" s="237" t="s">
        <v>10425</v>
      </c>
      <c r="E1346" s="238" t="s">
        <v>2518</v>
      </c>
      <c r="F1346" s="242" t="s">
        <v>50</v>
      </c>
      <c r="G1346" s="238" t="s">
        <v>373</v>
      </c>
      <c r="H1346" s="241" t="s">
        <v>879</v>
      </c>
      <c r="I1346" s="241" t="s">
        <v>50</v>
      </c>
    </row>
    <row r="1347" spans="1:9">
      <c r="A1347" s="236">
        <v>1888</v>
      </c>
      <c r="B1347" s="237" t="s">
        <v>10426</v>
      </c>
      <c r="C1347" s="237" t="s">
        <v>10427</v>
      </c>
      <c r="D1347" s="237" t="s">
        <v>10428</v>
      </c>
      <c r="E1347" s="238" t="s">
        <v>2521</v>
      </c>
      <c r="F1347" s="242" t="s">
        <v>50</v>
      </c>
      <c r="G1347" s="238" t="s">
        <v>373</v>
      </c>
      <c r="H1347" s="241" t="s">
        <v>879</v>
      </c>
      <c r="I1347" s="241" t="s">
        <v>50</v>
      </c>
    </row>
    <row r="1348" spans="1:9" ht="25.5">
      <c r="A1348" s="236">
        <v>1889</v>
      </c>
      <c r="B1348" s="237" t="s">
        <v>10429</v>
      </c>
      <c r="C1348" s="237" t="s">
        <v>10430</v>
      </c>
      <c r="D1348" s="237" t="s">
        <v>10431</v>
      </c>
      <c r="E1348" s="238" t="s">
        <v>2525</v>
      </c>
      <c r="F1348" s="242" t="s">
        <v>50</v>
      </c>
      <c r="G1348" s="237" t="s">
        <v>7351</v>
      </c>
      <c r="H1348" s="241" t="s">
        <v>746</v>
      </c>
      <c r="I1348" s="241" t="s">
        <v>9659</v>
      </c>
    </row>
    <row r="1349" spans="1:9">
      <c r="A1349" s="236">
        <v>1891</v>
      </c>
      <c r="B1349" s="237" t="s">
        <v>10432</v>
      </c>
      <c r="C1349" s="237" t="s">
        <v>10433</v>
      </c>
      <c r="D1349" s="237" t="s">
        <v>10434</v>
      </c>
      <c r="E1349" s="238" t="s">
        <v>2527</v>
      </c>
      <c r="F1349" s="242" t="s">
        <v>50</v>
      </c>
      <c r="G1349" s="238" t="s">
        <v>373</v>
      </c>
      <c r="H1349" s="241" t="s">
        <v>849</v>
      </c>
      <c r="I1349" s="241" t="s">
        <v>50</v>
      </c>
    </row>
    <row r="1350" spans="1:9">
      <c r="A1350" s="236">
        <v>1892</v>
      </c>
      <c r="B1350" s="237" t="s">
        <v>10435</v>
      </c>
      <c r="C1350" s="237" t="s">
        <v>10436</v>
      </c>
      <c r="D1350" s="237" t="s">
        <v>10437</v>
      </c>
      <c r="E1350" s="238" t="s">
        <v>2530</v>
      </c>
      <c r="F1350" s="242" t="s">
        <v>50</v>
      </c>
      <c r="G1350" s="238" t="s">
        <v>1332</v>
      </c>
      <c r="H1350" s="241" t="s">
        <v>746</v>
      </c>
      <c r="I1350" s="241" t="s">
        <v>50</v>
      </c>
    </row>
    <row r="1351" spans="1:9">
      <c r="A1351" s="236">
        <v>1894</v>
      </c>
      <c r="B1351" s="237" t="s">
        <v>10438</v>
      </c>
      <c r="C1351" s="237" t="s">
        <v>10439</v>
      </c>
      <c r="D1351" s="237" t="s">
        <v>10440</v>
      </c>
      <c r="E1351" s="238" t="s">
        <v>2533</v>
      </c>
      <c r="F1351" s="242" t="s">
        <v>50</v>
      </c>
      <c r="G1351" s="237" t="s">
        <v>1332</v>
      </c>
      <c r="H1351" s="241" t="s">
        <v>849</v>
      </c>
      <c r="I1351" s="241" t="s">
        <v>50</v>
      </c>
    </row>
    <row r="1352" spans="1:9">
      <c r="A1352" s="236">
        <v>1895</v>
      </c>
      <c r="B1352" s="237" t="s">
        <v>10441</v>
      </c>
      <c r="C1352" s="237" t="s">
        <v>10442</v>
      </c>
      <c r="D1352" s="237" t="s">
        <v>10443</v>
      </c>
      <c r="E1352" s="238" t="s">
        <v>2535</v>
      </c>
      <c r="F1352" s="242" t="s">
        <v>50</v>
      </c>
      <c r="G1352" s="237" t="s">
        <v>1332</v>
      </c>
      <c r="H1352" s="241" t="s">
        <v>849</v>
      </c>
      <c r="I1352" s="241" t="s">
        <v>50</v>
      </c>
    </row>
    <row r="1353" spans="1:9">
      <c r="A1353" s="236">
        <v>1897</v>
      </c>
      <c r="B1353" s="237" t="s">
        <v>2537</v>
      </c>
      <c r="C1353" s="237" t="s">
        <v>10444</v>
      </c>
      <c r="D1353" s="237" t="s">
        <v>10445</v>
      </c>
      <c r="E1353" s="238" t="s">
        <v>2537</v>
      </c>
      <c r="F1353" s="242" t="s">
        <v>50</v>
      </c>
      <c r="G1353" s="238" t="s">
        <v>373</v>
      </c>
      <c r="H1353" s="241" t="s">
        <v>879</v>
      </c>
      <c r="I1353" s="241" t="s">
        <v>50</v>
      </c>
    </row>
    <row r="1354" spans="1:9">
      <c r="A1354" s="236">
        <v>1898</v>
      </c>
      <c r="B1354" s="237" t="s">
        <v>10446</v>
      </c>
      <c r="C1354" s="237" t="s">
        <v>10447</v>
      </c>
      <c r="D1354" s="237" t="s">
        <v>10448</v>
      </c>
      <c r="E1354" s="238" t="s">
        <v>2540</v>
      </c>
      <c r="F1354" s="242" t="s">
        <v>631</v>
      </c>
      <c r="G1354" s="237" t="s">
        <v>7338</v>
      </c>
      <c r="H1354" s="241" t="s">
        <v>849</v>
      </c>
      <c r="I1354" s="241" t="s">
        <v>631</v>
      </c>
    </row>
    <row r="1355" spans="1:9">
      <c r="A1355" s="236">
        <v>1902</v>
      </c>
      <c r="B1355" s="237" t="s">
        <v>2542</v>
      </c>
      <c r="C1355" s="237" t="s">
        <v>10449</v>
      </c>
      <c r="D1355" s="237" t="s">
        <v>10450</v>
      </c>
      <c r="E1355" s="238" t="s">
        <v>2542</v>
      </c>
      <c r="F1355" s="242" t="s">
        <v>631</v>
      </c>
      <c r="G1355" s="237" t="s">
        <v>7338</v>
      </c>
      <c r="H1355" s="241" t="s">
        <v>879</v>
      </c>
      <c r="I1355" s="241" t="s">
        <v>631</v>
      </c>
    </row>
    <row r="1356" spans="1:9">
      <c r="A1356" s="236">
        <v>1903</v>
      </c>
      <c r="B1356" s="237" t="s">
        <v>10451</v>
      </c>
      <c r="C1356" s="237" t="s">
        <v>10452</v>
      </c>
      <c r="D1356" s="237" t="s">
        <v>10453</v>
      </c>
      <c r="E1356" s="238" t="s">
        <v>10454</v>
      </c>
      <c r="F1356" s="242" t="s">
        <v>631</v>
      </c>
      <c r="G1356" s="237" t="s">
        <v>7348</v>
      </c>
      <c r="H1356" s="241" t="s">
        <v>746</v>
      </c>
      <c r="I1356" s="241" t="s">
        <v>631</v>
      </c>
    </row>
    <row r="1357" spans="1:9">
      <c r="A1357" s="236">
        <v>1903</v>
      </c>
      <c r="B1357" s="237" t="s">
        <v>10451</v>
      </c>
      <c r="C1357" s="237" t="s">
        <v>10452</v>
      </c>
      <c r="D1357" s="237" t="s">
        <v>10453</v>
      </c>
      <c r="E1357" s="238" t="s">
        <v>10454</v>
      </c>
      <c r="F1357" s="242" t="s">
        <v>631</v>
      </c>
      <c r="G1357" s="237" t="s">
        <v>7348</v>
      </c>
      <c r="H1357" s="241" t="s">
        <v>849</v>
      </c>
      <c r="I1357" s="241" t="s">
        <v>631</v>
      </c>
    </row>
    <row r="1358" spans="1:9">
      <c r="A1358" s="236">
        <v>1903</v>
      </c>
      <c r="B1358" s="237" t="s">
        <v>10451</v>
      </c>
      <c r="C1358" s="237" t="s">
        <v>10452</v>
      </c>
      <c r="D1358" s="237" t="s">
        <v>10453</v>
      </c>
      <c r="E1358" s="238" t="s">
        <v>10454</v>
      </c>
      <c r="F1358" s="242" t="s">
        <v>631</v>
      </c>
      <c r="G1358" s="237" t="s">
        <v>7348</v>
      </c>
      <c r="H1358" s="241" t="s">
        <v>879</v>
      </c>
      <c r="I1358" s="241" t="s">
        <v>631</v>
      </c>
    </row>
    <row r="1359" spans="1:9">
      <c r="A1359" s="236">
        <v>1905</v>
      </c>
      <c r="B1359" s="237" t="s">
        <v>2546</v>
      </c>
      <c r="C1359" s="237" t="s">
        <v>10455</v>
      </c>
      <c r="D1359" s="237" t="s">
        <v>10456</v>
      </c>
      <c r="E1359" s="238" t="s">
        <v>2546</v>
      </c>
      <c r="F1359" s="242" t="s">
        <v>631</v>
      </c>
      <c r="G1359" s="237" t="s">
        <v>7342</v>
      </c>
      <c r="H1359" s="241" t="s">
        <v>746</v>
      </c>
      <c r="I1359" s="241" t="s">
        <v>631</v>
      </c>
    </row>
    <row r="1360" spans="1:9">
      <c r="A1360" s="236">
        <v>1906</v>
      </c>
      <c r="B1360" s="237" t="s">
        <v>10457</v>
      </c>
      <c r="C1360" s="237" t="s">
        <v>10458</v>
      </c>
      <c r="D1360" s="237" t="s">
        <v>10459</v>
      </c>
      <c r="E1360" s="238" t="s">
        <v>2549</v>
      </c>
      <c r="F1360" s="242" t="s">
        <v>631</v>
      </c>
      <c r="G1360" s="237" t="s">
        <v>7345</v>
      </c>
      <c r="H1360" s="241" t="s">
        <v>849</v>
      </c>
      <c r="I1360" s="241" t="s">
        <v>631</v>
      </c>
    </row>
    <row r="1361" spans="1:9">
      <c r="A1361" s="236">
        <v>1907</v>
      </c>
      <c r="B1361" s="237" t="s">
        <v>10460</v>
      </c>
      <c r="C1361" s="237" t="s">
        <v>10461</v>
      </c>
      <c r="D1361" s="237" t="s">
        <v>10462</v>
      </c>
      <c r="E1361" s="238" t="s">
        <v>10460</v>
      </c>
      <c r="F1361" s="242" t="s">
        <v>631</v>
      </c>
      <c r="G1361" s="237" t="s">
        <v>7363</v>
      </c>
      <c r="H1361" s="241" t="s">
        <v>879</v>
      </c>
      <c r="I1361" s="241" t="s">
        <v>631</v>
      </c>
    </row>
    <row r="1362" spans="1:9">
      <c r="A1362" s="236">
        <v>1908</v>
      </c>
      <c r="B1362" s="237" t="s">
        <v>10463</v>
      </c>
      <c r="C1362" s="237" t="s">
        <v>10464</v>
      </c>
      <c r="D1362" s="237" t="s">
        <v>10465</v>
      </c>
      <c r="E1362" s="238" t="s">
        <v>2556</v>
      </c>
      <c r="F1362" s="242" t="s">
        <v>631</v>
      </c>
      <c r="G1362" s="237" t="s">
        <v>7348</v>
      </c>
      <c r="H1362" s="241" t="s">
        <v>849</v>
      </c>
      <c r="I1362" s="241" t="s">
        <v>631</v>
      </c>
    </row>
    <row r="1363" spans="1:9">
      <c r="A1363" s="236">
        <v>1908</v>
      </c>
      <c r="B1363" s="237" t="s">
        <v>10466</v>
      </c>
      <c r="C1363" s="237" t="s">
        <v>10464</v>
      </c>
      <c r="D1363" s="237" t="s">
        <v>10465</v>
      </c>
      <c r="E1363" s="238" t="s">
        <v>2556</v>
      </c>
      <c r="F1363" s="242" t="s">
        <v>631</v>
      </c>
      <c r="G1363" s="237" t="s">
        <v>7348</v>
      </c>
      <c r="H1363" s="241" t="s">
        <v>879</v>
      </c>
      <c r="I1363" s="241" t="s">
        <v>631</v>
      </c>
    </row>
    <row r="1364" spans="1:9" ht="25.5">
      <c r="A1364" s="236">
        <v>1910</v>
      </c>
      <c r="B1364" s="237" t="s">
        <v>10467</v>
      </c>
      <c r="C1364" s="237" t="s">
        <v>10468</v>
      </c>
      <c r="D1364" s="237" t="s">
        <v>10469</v>
      </c>
      <c r="E1364" s="238" t="s">
        <v>10470</v>
      </c>
      <c r="F1364" s="242" t="s">
        <v>631</v>
      </c>
      <c r="G1364" s="237" t="s">
        <v>7363</v>
      </c>
      <c r="H1364" s="238" t="s">
        <v>8919</v>
      </c>
      <c r="I1364" s="240" t="s">
        <v>7553</v>
      </c>
    </row>
    <row r="1365" spans="1:9" ht="25.5">
      <c r="A1365" s="236">
        <v>1911</v>
      </c>
      <c r="B1365" s="237" t="s">
        <v>10471</v>
      </c>
      <c r="C1365" s="237" t="s">
        <v>10472</v>
      </c>
      <c r="D1365" s="237" t="s">
        <v>10472</v>
      </c>
      <c r="E1365" s="238" t="s">
        <v>2562</v>
      </c>
      <c r="F1365" s="242" t="s">
        <v>2636</v>
      </c>
      <c r="G1365" s="237" t="s">
        <v>7258</v>
      </c>
      <c r="H1365" s="240" t="s">
        <v>7553</v>
      </c>
      <c r="I1365" s="241" t="s">
        <v>8213</v>
      </c>
    </row>
    <row r="1366" spans="1:9">
      <c r="A1366" s="236">
        <v>1912</v>
      </c>
      <c r="B1366" s="238" t="s">
        <v>10473</v>
      </c>
      <c r="C1366" s="237" t="s">
        <v>10474</v>
      </c>
      <c r="D1366" s="237" t="s">
        <v>10475</v>
      </c>
      <c r="E1366" s="238" t="s">
        <v>2564</v>
      </c>
      <c r="F1366" s="242" t="s">
        <v>2636</v>
      </c>
      <c r="G1366" s="237" t="s">
        <v>7253</v>
      </c>
      <c r="H1366" s="240" t="s">
        <v>7553</v>
      </c>
      <c r="I1366" s="241" t="s">
        <v>659</v>
      </c>
    </row>
    <row r="1367" spans="1:9">
      <c r="A1367" s="236">
        <v>1913</v>
      </c>
      <c r="B1367" s="237" t="s">
        <v>10476</v>
      </c>
      <c r="C1367" s="237" t="s">
        <v>10477</v>
      </c>
      <c r="D1367" s="237" t="s">
        <v>10478</v>
      </c>
      <c r="E1367" s="238" t="s">
        <v>2568</v>
      </c>
      <c r="F1367" s="242" t="s">
        <v>2636</v>
      </c>
      <c r="G1367" s="237" t="s">
        <v>7371</v>
      </c>
      <c r="H1367" s="240" t="s">
        <v>7553</v>
      </c>
      <c r="I1367" s="241" t="s">
        <v>6550</v>
      </c>
    </row>
    <row r="1368" spans="1:9">
      <c r="A1368" s="236">
        <v>1914</v>
      </c>
      <c r="B1368" s="237" t="s">
        <v>2571</v>
      </c>
      <c r="C1368" s="237" t="s">
        <v>10479</v>
      </c>
      <c r="D1368" s="237" t="s">
        <v>10480</v>
      </c>
      <c r="E1368" s="238" t="s">
        <v>2571</v>
      </c>
      <c r="F1368" s="242" t="s">
        <v>848</v>
      </c>
      <c r="G1368" s="237" t="s">
        <v>7275</v>
      </c>
      <c r="H1368" s="241" t="s">
        <v>879</v>
      </c>
      <c r="I1368" s="241" t="s">
        <v>848</v>
      </c>
    </row>
    <row r="1369" spans="1:9">
      <c r="A1369" s="236">
        <v>1915</v>
      </c>
      <c r="B1369" s="237" t="s">
        <v>2574</v>
      </c>
      <c r="C1369" s="237" t="s">
        <v>10481</v>
      </c>
      <c r="D1369" s="237" t="s">
        <v>10481</v>
      </c>
      <c r="E1369" s="238" t="s">
        <v>2574</v>
      </c>
      <c r="F1369" s="242" t="s">
        <v>848</v>
      </c>
      <c r="G1369" s="237" t="s">
        <v>7275</v>
      </c>
      <c r="H1369" s="241" t="s">
        <v>879</v>
      </c>
      <c r="I1369" s="241" t="s">
        <v>848</v>
      </c>
    </row>
    <row r="1370" spans="1:9" ht="25.5">
      <c r="A1370" s="236">
        <v>1916</v>
      </c>
      <c r="B1370" s="237" t="s">
        <v>10482</v>
      </c>
      <c r="C1370" s="237" t="s">
        <v>10483</v>
      </c>
      <c r="D1370" s="237" t="s">
        <v>10484</v>
      </c>
      <c r="E1370" s="238" t="s">
        <v>2577</v>
      </c>
      <c r="F1370" s="242" t="s">
        <v>50</v>
      </c>
      <c r="G1370" s="238" t="s">
        <v>7266</v>
      </c>
      <c r="H1370" s="241" t="s">
        <v>849</v>
      </c>
      <c r="I1370" s="241" t="s">
        <v>8298</v>
      </c>
    </row>
    <row r="1371" spans="1:9">
      <c r="A1371" s="236">
        <v>1917</v>
      </c>
      <c r="B1371" s="237" t="s">
        <v>2579</v>
      </c>
      <c r="C1371" s="237" t="s">
        <v>10485</v>
      </c>
      <c r="D1371" s="237" t="s">
        <v>10486</v>
      </c>
      <c r="E1371" s="238" t="s">
        <v>2579</v>
      </c>
      <c r="F1371" s="242" t="s">
        <v>848</v>
      </c>
      <c r="G1371" s="237" t="s">
        <v>7275</v>
      </c>
      <c r="H1371" s="241" t="s">
        <v>849</v>
      </c>
      <c r="I1371" s="241" t="s">
        <v>848</v>
      </c>
    </row>
    <row r="1372" spans="1:9">
      <c r="A1372" s="236">
        <v>1918</v>
      </c>
      <c r="B1372" s="237" t="s">
        <v>10487</v>
      </c>
      <c r="C1372" s="237" t="s">
        <v>10488</v>
      </c>
      <c r="D1372" s="237" t="s">
        <v>10489</v>
      </c>
      <c r="E1372" s="238" t="s">
        <v>2582</v>
      </c>
      <c r="F1372" s="242" t="s">
        <v>848</v>
      </c>
      <c r="G1372" s="237" t="s">
        <v>7275</v>
      </c>
      <c r="H1372" s="241" t="s">
        <v>879</v>
      </c>
      <c r="I1372" s="241" t="s">
        <v>848</v>
      </c>
    </row>
    <row r="1373" spans="1:9">
      <c r="A1373" s="236">
        <v>1919</v>
      </c>
      <c r="B1373" s="237" t="s">
        <v>2585</v>
      </c>
      <c r="C1373" s="237" t="s">
        <v>10490</v>
      </c>
      <c r="D1373" s="237" t="s">
        <v>10491</v>
      </c>
      <c r="E1373" s="238" t="s">
        <v>2585</v>
      </c>
      <c r="F1373" s="242" t="s">
        <v>848</v>
      </c>
      <c r="G1373" s="237" t="s">
        <v>7275</v>
      </c>
      <c r="H1373" s="241" t="s">
        <v>849</v>
      </c>
      <c r="I1373" s="241" t="s">
        <v>848</v>
      </c>
    </row>
    <row r="1374" spans="1:9">
      <c r="A1374" s="236">
        <v>1920</v>
      </c>
      <c r="B1374" s="237" t="s">
        <v>2588</v>
      </c>
      <c r="C1374" s="237" t="s">
        <v>10492</v>
      </c>
      <c r="D1374" s="237" t="s">
        <v>10492</v>
      </c>
      <c r="E1374" s="238" t="s">
        <v>2588</v>
      </c>
      <c r="F1374" s="242" t="s">
        <v>848</v>
      </c>
      <c r="G1374" s="237" t="s">
        <v>7275</v>
      </c>
      <c r="H1374" s="241" t="s">
        <v>879</v>
      </c>
      <c r="I1374" s="241" t="s">
        <v>848</v>
      </c>
    </row>
    <row r="1375" spans="1:9" ht="25.5">
      <c r="A1375" s="236">
        <v>1921</v>
      </c>
      <c r="B1375" s="237" t="s">
        <v>10493</v>
      </c>
      <c r="C1375" s="237" t="s">
        <v>10494</v>
      </c>
      <c r="D1375" s="237" t="s">
        <v>10495</v>
      </c>
      <c r="E1375" s="238" t="s">
        <v>2591</v>
      </c>
      <c r="F1375" s="242" t="s">
        <v>848</v>
      </c>
      <c r="G1375" s="237" t="s">
        <v>7278</v>
      </c>
      <c r="H1375" s="238" t="s">
        <v>746</v>
      </c>
      <c r="I1375" s="241" t="s">
        <v>8411</v>
      </c>
    </row>
    <row r="1376" spans="1:9" ht="25.5">
      <c r="A1376" s="236">
        <v>1922</v>
      </c>
      <c r="B1376" s="237" t="s">
        <v>2595</v>
      </c>
      <c r="C1376" s="237" t="s">
        <v>10496</v>
      </c>
      <c r="D1376" s="237" t="s">
        <v>10496</v>
      </c>
      <c r="E1376" s="238" t="s">
        <v>2595</v>
      </c>
      <c r="F1376" s="242" t="s">
        <v>848</v>
      </c>
      <c r="G1376" s="238" t="s">
        <v>7281</v>
      </c>
      <c r="H1376" s="241" t="s">
        <v>849</v>
      </c>
      <c r="I1376" s="241" t="s">
        <v>8428</v>
      </c>
    </row>
    <row r="1377" spans="1:9">
      <c r="A1377" s="236">
        <v>1923</v>
      </c>
      <c r="B1377" s="237" t="s">
        <v>10497</v>
      </c>
      <c r="C1377" s="237" t="s">
        <v>10498</v>
      </c>
      <c r="D1377" s="237" t="s">
        <v>10499</v>
      </c>
      <c r="E1377" s="238" t="s">
        <v>2598</v>
      </c>
      <c r="F1377" s="242" t="s">
        <v>1579</v>
      </c>
      <c r="G1377" s="238" t="s">
        <v>7300</v>
      </c>
      <c r="H1377" s="241" t="s">
        <v>849</v>
      </c>
      <c r="I1377" s="241" t="s">
        <v>1579</v>
      </c>
    </row>
    <row r="1378" spans="1:9" ht="25.5">
      <c r="A1378" s="236">
        <v>1928</v>
      </c>
      <c r="B1378" s="237" t="s">
        <v>10500</v>
      </c>
      <c r="C1378" s="237" t="s">
        <v>10501</v>
      </c>
      <c r="D1378" s="237" t="s">
        <v>10502</v>
      </c>
      <c r="E1378" s="238" t="s">
        <v>2600</v>
      </c>
      <c r="F1378" s="242" t="s">
        <v>298</v>
      </c>
      <c r="G1378" s="237" t="s">
        <v>7311</v>
      </c>
      <c r="H1378" s="241" t="s">
        <v>746</v>
      </c>
      <c r="I1378" s="241" t="s">
        <v>9241</v>
      </c>
    </row>
    <row r="1379" spans="1:9">
      <c r="A1379" s="236">
        <v>1929</v>
      </c>
      <c r="B1379" s="237" t="s">
        <v>10503</v>
      </c>
      <c r="C1379" s="237" t="s">
        <v>10504</v>
      </c>
      <c r="D1379" s="237" t="s">
        <v>10505</v>
      </c>
      <c r="E1379" s="238" t="s">
        <v>2604</v>
      </c>
      <c r="F1379" s="242" t="s">
        <v>1579</v>
      </c>
      <c r="G1379" s="238" t="s">
        <v>7300</v>
      </c>
      <c r="H1379" s="241" t="s">
        <v>849</v>
      </c>
      <c r="I1379" s="241" t="s">
        <v>1579</v>
      </c>
    </row>
    <row r="1380" spans="1:9">
      <c r="A1380" s="236">
        <v>1931</v>
      </c>
      <c r="B1380" s="237" t="s">
        <v>10506</v>
      </c>
      <c r="C1380" s="237" t="s">
        <v>10507</v>
      </c>
      <c r="D1380" s="237" t="s">
        <v>10508</v>
      </c>
      <c r="E1380" s="238" t="s">
        <v>2607</v>
      </c>
      <c r="F1380" s="242" t="s">
        <v>2442</v>
      </c>
      <c r="G1380" s="238" t="s">
        <v>7365</v>
      </c>
      <c r="H1380" s="241" t="s">
        <v>879</v>
      </c>
      <c r="I1380" s="241" t="s">
        <v>2442</v>
      </c>
    </row>
    <row r="1381" spans="1:9">
      <c r="A1381" s="236">
        <v>1932</v>
      </c>
      <c r="B1381" s="238" t="s">
        <v>10509</v>
      </c>
      <c r="C1381" s="237" t="s">
        <v>10510</v>
      </c>
      <c r="D1381" s="237" t="s">
        <v>10511</v>
      </c>
      <c r="E1381" s="238" t="s">
        <v>2608</v>
      </c>
      <c r="F1381" s="242" t="s">
        <v>1579</v>
      </c>
      <c r="G1381" s="238" t="s">
        <v>7300</v>
      </c>
      <c r="H1381" s="241" t="s">
        <v>879</v>
      </c>
      <c r="I1381" s="241" t="s">
        <v>1579</v>
      </c>
    </row>
    <row r="1382" spans="1:9">
      <c r="A1382" s="236">
        <v>1935</v>
      </c>
      <c r="B1382" s="237" t="s">
        <v>10512</v>
      </c>
      <c r="C1382" s="237" t="s">
        <v>10513</v>
      </c>
      <c r="D1382" s="237" t="s">
        <v>10514</v>
      </c>
      <c r="E1382" s="238" t="s">
        <v>2611</v>
      </c>
      <c r="F1382" s="242" t="s">
        <v>50</v>
      </c>
      <c r="G1382" s="238" t="s">
        <v>850</v>
      </c>
      <c r="H1382" s="241" t="s">
        <v>746</v>
      </c>
      <c r="I1382" s="241" t="s">
        <v>50</v>
      </c>
    </row>
    <row r="1383" spans="1:9">
      <c r="A1383" s="236">
        <v>1935</v>
      </c>
      <c r="B1383" s="237" t="s">
        <v>10512</v>
      </c>
      <c r="C1383" s="237" t="s">
        <v>10513</v>
      </c>
      <c r="D1383" s="237" t="s">
        <v>10514</v>
      </c>
      <c r="E1383" s="238" t="s">
        <v>2611</v>
      </c>
      <c r="F1383" s="242" t="s">
        <v>50</v>
      </c>
      <c r="G1383" s="238" t="s">
        <v>850</v>
      </c>
      <c r="H1383" s="241" t="s">
        <v>849</v>
      </c>
      <c r="I1383" s="241" t="s">
        <v>50</v>
      </c>
    </row>
    <row r="1384" spans="1:9">
      <c r="A1384" s="236">
        <v>1935</v>
      </c>
      <c r="B1384" s="237" t="s">
        <v>10512</v>
      </c>
      <c r="C1384" s="237" t="s">
        <v>10513</v>
      </c>
      <c r="D1384" s="237" t="s">
        <v>10514</v>
      </c>
      <c r="E1384" s="238" t="s">
        <v>2611</v>
      </c>
      <c r="F1384" s="242" t="s">
        <v>50</v>
      </c>
      <c r="G1384" s="238" t="s">
        <v>850</v>
      </c>
      <c r="H1384" s="241" t="s">
        <v>879</v>
      </c>
      <c r="I1384" s="241" t="s">
        <v>50</v>
      </c>
    </row>
    <row r="1385" spans="1:9">
      <c r="A1385" s="236">
        <v>1938</v>
      </c>
      <c r="B1385" s="237" t="s">
        <v>10515</v>
      </c>
      <c r="C1385" s="237" t="s">
        <v>10516</v>
      </c>
      <c r="D1385" s="237" t="s">
        <v>10517</v>
      </c>
      <c r="E1385" s="238" t="s">
        <v>2613</v>
      </c>
      <c r="F1385" s="242" t="s">
        <v>631</v>
      </c>
      <c r="G1385" s="237" t="s">
        <v>7338</v>
      </c>
      <c r="H1385" s="241" t="s">
        <v>849</v>
      </c>
      <c r="I1385" s="241" t="s">
        <v>631</v>
      </c>
    </row>
    <row r="1386" spans="1:9">
      <c r="A1386" s="236">
        <v>1938</v>
      </c>
      <c r="B1386" s="237" t="s">
        <v>10515</v>
      </c>
      <c r="C1386" s="237" t="s">
        <v>10516</v>
      </c>
      <c r="D1386" s="237" t="s">
        <v>10517</v>
      </c>
      <c r="E1386" s="238" t="s">
        <v>2613</v>
      </c>
      <c r="F1386" s="242" t="s">
        <v>631</v>
      </c>
      <c r="G1386" s="237" t="s">
        <v>7338</v>
      </c>
      <c r="H1386" s="241" t="s">
        <v>879</v>
      </c>
      <c r="I1386" s="241" t="s">
        <v>631</v>
      </c>
    </row>
    <row r="1387" spans="1:9">
      <c r="A1387" s="236">
        <v>1939</v>
      </c>
      <c r="B1387" s="237" t="s">
        <v>10518</v>
      </c>
      <c r="C1387" s="237" t="s">
        <v>10519</v>
      </c>
      <c r="D1387" s="237" t="s">
        <v>10520</v>
      </c>
      <c r="E1387" s="238" t="s">
        <v>2616</v>
      </c>
      <c r="F1387" s="242" t="s">
        <v>631</v>
      </c>
      <c r="G1387" s="237" t="s">
        <v>7342</v>
      </c>
      <c r="H1387" s="241" t="s">
        <v>849</v>
      </c>
      <c r="I1387" s="241" t="s">
        <v>631</v>
      </c>
    </row>
    <row r="1388" spans="1:9">
      <c r="A1388" s="236">
        <v>1940</v>
      </c>
      <c r="B1388" s="237" t="s">
        <v>2620</v>
      </c>
      <c r="C1388" s="237" t="s">
        <v>10521</v>
      </c>
      <c r="D1388" s="237" t="s">
        <v>10522</v>
      </c>
      <c r="E1388" s="238" t="s">
        <v>2620</v>
      </c>
      <c r="F1388" s="242" t="s">
        <v>631</v>
      </c>
      <c r="G1388" s="237" t="s">
        <v>7338</v>
      </c>
      <c r="H1388" s="241" t="s">
        <v>849</v>
      </c>
      <c r="I1388" s="241" t="s">
        <v>631</v>
      </c>
    </row>
    <row r="1389" spans="1:9">
      <c r="A1389" s="236">
        <v>1941</v>
      </c>
      <c r="B1389" s="237" t="s">
        <v>10523</v>
      </c>
      <c r="C1389" s="237" t="s">
        <v>10524</v>
      </c>
      <c r="D1389" s="237" t="s">
        <v>10525</v>
      </c>
      <c r="E1389" s="238" t="s">
        <v>2622</v>
      </c>
      <c r="F1389" s="242" t="s">
        <v>2442</v>
      </c>
      <c r="G1389" s="238" t="s">
        <v>7365</v>
      </c>
      <c r="H1389" s="241" t="s">
        <v>879</v>
      </c>
      <c r="I1389" s="241" t="s">
        <v>2442</v>
      </c>
    </row>
    <row r="1390" spans="1:9">
      <c r="A1390" s="236">
        <v>1942</v>
      </c>
      <c r="B1390" s="237" t="s">
        <v>7894</v>
      </c>
      <c r="C1390" s="237" t="s">
        <v>7895</v>
      </c>
      <c r="D1390" s="237" t="s">
        <v>7896</v>
      </c>
      <c r="E1390" s="238" t="s">
        <v>267</v>
      </c>
      <c r="F1390" s="242" t="s">
        <v>625</v>
      </c>
      <c r="G1390" s="238" t="s">
        <v>7315</v>
      </c>
      <c r="H1390" s="241" t="s">
        <v>879</v>
      </c>
      <c r="I1390" s="241" t="s">
        <v>625</v>
      </c>
    </row>
    <row r="1391" spans="1:9">
      <c r="A1391" s="236">
        <v>1944</v>
      </c>
      <c r="B1391" s="237" t="s">
        <v>10526</v>
      </c>
      <c r="C1391" s="237" t="s">
        <v>10527</v>
      </c>
      <c r="D1391" s="237" t="s">
        <v>10528</v>
      </c>
      <c r="E1391" s="238" t="s">
        <v>10529</v>
      </c>
      <c r="F1391" s="242" t="s">
        <v>1405</v>
      </c>
      <c r="G1391" s="238" t="s">
        <v>7275</v>
      </c>
      <c r="H1391" s="241" t="s">
        <v>879</v>
      </c>
      <c r="I1391" s="241" t="s">
        <v>1405</v>
      </c>
    </row>
    <row r="1392" spans="1:9">
      <c r="A1392" s="236">
        <v>1945</v>
      </c>
      <c r="B1392" s="238" t="s">
        <v>10530</v>
      </c>
      <c r="C1392" s="237" t="s">
        <v>10531</v>
      </c>
      <c r="D1392" s="237" t="s">
        <v>10532</v>
      </c>
      <c r="E1392" s="238" t="s">
        <v>2632</v>
      </c>
      <c r="F1392" s="242" t="s">
        <v>1405</v>
      </c>
      <c r="G1392" s="238" t="s">
        <v>7275</v>
      </c>
      <c r="H1392" s="241" t="s">
        <v>879</v>
      </c>
      <c r="I1392" s="241" t="s">
        <v>1405</v>
      </c>
    </row>
    <row r="1393" spans="1:9">
      <c r="A1393" s="236">
        <v>1950</v>
      </c>
      <c r="B1393" s="237" t="s">
        <v>10533</v>
      </c>
      <c r="C1393" s="237" t="s">
        <v>10534</v>
      </c>
      <c r="D1393" s="237" t="s">
        <v>10535</v>
      </c>
      <c r="E1393" s="237" t="s">
        <v>7373</v>
      </c>
      <c r="F1393" s="242" t="s">
        <v>2636</v>
      </c>
      <c r="G1393" s="237" t="s">
        <v>7374</v>
      </c>
      <c r="H1393" s="240" t="s">
        <v>7553</v>
      </c>
      <c r="I1393" s="237" t="s">
        <v>6550</v>
      </c>
    </row>
    <row r="1394" spans="1:9" ht="25.5">
      <c r="A1394" s="236">
        <v>1950</v>
      </c>
      <c r="B1394" s="237" t="s">
        <v>10536</v>
      </c>
      <c r="C1394" s="237" t="s">
        <v>10537</v>
      </c>
      <c r="D1394" s="237" t="s">
        <v>10538</v>
      </c>
      <c r="E1394" s="237" t="s">
        <v>7375</v>
      </c>
      <c r="F1394" s="242" t="s">
        <v>2636</v>
      </c>
      <c r="G1394" s="238" t="s">
        <v>7376</v>
      </c>
      <c r="H1394" s="240" t="s">
        <v>7553</v>
      </c>
      <c r="I1394" s="238" t="s">
        <v>10539</v>
      </c>
    </row>
    <row r="1395" spans="1:9" ht="38.25">
      <c r="A1395" s="236">
        <v>1950</v>
      </c>
      <c r="B1395" s="237" t="s">
        <v>10540</v>
      </c>
      <c r="C1395" s="237" t="s">
        <v>10541</v>
      </c>
      <c r="D1395" s="237" t="s">
        <v>10542</v>
      </c>
      <c r="E1395" s="237" t="s">
        <v>7377</v>
      </c>
      <c r="F1395" s="242" t="s">
        <v>2636</v>
      </c>
      <c r="G1395" s="238" t="s">
        <v>7378</v>
      </c>
      <c r="H1395" s="240" t="s">
        <v>7553</v>
      </c>
      <c r="I1395" s="238" t="s">
        <v>10543</v>
      </c>
    </row>
    <row r="1396" spans="1:9">
      <c r="A1396" s="250">
        <v>1950</v>
      </c>
      <c r="B1396" s="237" t="s">
        <v>10544</v>
      </c>
      <c r="C1396" s="237" t="s">
        <v>10545</v>
      </c>
      <c r="D1396" s="237" t="s">
        <v>10546</v>
      </c>
      <c r="E1396" s="237" t="s">
        <v>7379</v>
      </c>
      <c r="F1396" s="242" t="s">
        <v>2636</v>
      </c>
      <c r="G1396" s="237" t="s">
        <v>7380</v>
      </c>
      <c r="H1396" s="240" t="s">
        <v>7553</v>
      </c>
      <c r="I1396" s="241" t="s">
        <v>659</v>
      </c>
    </row>
    <row r="1397" spans="1:9" ht="25.5">
      <c r="A1397" s="250">
        <v>1950</v>
      </c>
      <c r="B1397" s="237" t="s">
        <v>10547</v>
      </c>
      <c r="C1397" s="237" t="s">
        <v>10548</v>
      </c>
      <c r="D1397" s="237" t="s">
        <v>10549</v>
      </c>
      <c r="E1397" s="237" t="s">
        <v>7381</v>
      </c>
      <c r="F1397" s="242" t="s">
        <v>2636</v>
      </c>
      <c r="G1397" s="237" t="s">
        <v>7382</v>
      </c>
      <c r="H1397" s="240" t="s">
        <v>7553</v>
      </c>
      <c r="I1397" s="240" t="s">
        <v>10550</v>
      </c>
    </row>
    <row r="1398" spans="1:9" ht="25.5">
      <c r="A1398" s="250">
        <v>1950</v>
      </c>
      <c r="B1398" s="237" t="s">
        <v>10551</v>
      </c>
      <c r="C1398" s="237" t="s">
        <v>10552</v>
      </c>
      <c r="D1398" s="237" t="s">
        <v>10553</v>
      </c>
      <c r="E1398" s="237" t="s">
        <v>7383</v>
      </c>
      <c r="F1398" s="242" t="s">
        <v>2636</v>
      </c>
      <c r="G1398" s="237" t="s">
        <v>7384</v>
      </c>
      <c r="H1398" s="240" t="s">
        <v>7553</v>
      </c>
      <c r="I1398" s="241" t="s">
        <v>8173</v>
      </c>
    </row>
    <row r="1399" spans="1:9" ht="25.5">
      <c r="A1399" s="250">
        <v>1950</v>
      </c>
      <c r="B1399" s="237" t="s">
        <v>10554</v>
      </c>
      <c r="C1399" s="237" t="s">
        <v>10555</v>
      </c>
      <c r="D1399" s="237" t="s">
        <v>10556</v>
      </c>
      <c r="E1399" s="237" t="s">
        <v>7385</v>
      </c>
      <c r="F1399" s="242" t="s">
        <v>2636</v>
      </c>
      <c r="G1399" s="237" t="s">
        <v>7386</v>
      </c>
      <c r="H1399" s="240" t="s">
        <v>7553</v>
      </c>
      <c r="I1399" s="240" t="s">
        <v>10557</v>
      </c>
    </row>
    <row r="1400" spans="1:9" ht="38.25">
      <c r="A1400" s="250">
        <v>1950</v>
      </c>
      <c r="B1400" s="237" t="s">
        <v>10558</v>
      </c>
      <c r="C1400" s="237" t="s">
        <v>10559</v>
      </c>
      <c r="D1400" s="237" t="s">
        <v>10560</v>
      </c>
      <c r="E1400" s="237" t="s">
        <v>7387</v>
      </c>
      <c r="F1400" s="242" t="s">
        <v>2636</v>
      </c>
      <c r="G1400" s="237" t="s">
        <v>7388</v>
      </c>
      <c r="H1400" s="240" t="s">
        <v>7553</v>
      </c>
      <c r="I1400" s="240" t="s">
        <v>10561</v>
      </c>
    </row>
    <row r="1401" spans="1:9" ht="25.5">
      <c r="A1401" s="250">
        <v>1950</v>
      </c>
      <c r="B1401" s="237" t="s">
        <v>10562</v>
      </c>
      <c r="C1401" s="237" t="s">
        <v>10563</v>
      </c>
      <c r="D1401" s="237" t="s">
        <v>10564</v>
      </c>
      <c r="E1401" s="237" t="s">
        <v>7387</v>
      </c>
      <c r="F1401" s="242" t="s">
        <v>2636</v>
      </c>
      <c r="G1401" s="237" t="s">
        <v>7389</v>
      </c>
      <c r="H1401" s="240" t="s">
        <v>7553</v>
      </c>
      <c r="I1401" s="240" t="s">
        <v>10565</v>
      </c>
    </row>
    <row r="1402" spans="1:9" ht="38.25">
      <c r="A1402" s="250">
        <v>1950</v>
      </c>
      <c r="B1402" s="237" t="s">
        <v>10566</v>
      </c>
      <c r="C1402" s="237" t="s">
        <v>10567</v>
      </c>
      <c r="D1402" s="237" t="s">
        <v>10568</v>
      </c>
      <c r="E1402" s="237" t="s">
        <v>7390</v>
      </c>
      <c r="F1402" s="242" t="s">
        <v>2636</v>
      </c>
      <c r="G1402" s="237" t="s">
        <v>7391</v>
      </c>
      <c r="H1402" s="240" t="s">
        <v>7553</v>
      </c>
      <c r="I1402" s="241" t="s">
        <v>10569</v>
      </c>
    </row>
    <row r="1403" spans="1:9" ht="38.25">
      <c r="A1403" s="250">
        <v>1950</v>
      </c>
      <c r="B1403" s="237" t="s">
        <v>10570</v>
      </c>
      <c r="C1403" s="237" t="s">
        <v>10571</v>
      </c>
      <c r="D1403" s="237" t="s">
        <v>10572</v>
      </c>
      <c r="E1403" s="237" t="s">
        <v>7392</v>
      </c>
      <c r="F1403" s="242" t="s">
        <v>2636</v>
      </c>
      <c r="G1403" s="237" t="s">
        <v>7393</v>
      </c>
      <c r="H1403" s="240" t="s">
        <v>7553</v>
      </c>
      <c r="I1403" s="241" t="s">
        <v>10573</v>
      </c>
    </row>
    <row r="1404" spans="1:9" ht="51">
      <c r="A1404" s="250">
        <v>1950</v>
      </c>
      <c r="B1404" s="237" t="s">
        <v>10574</v>
      </c>
      <c r="C1404" s="237" t="s">
        <v>10575</v>
      </c>
      <c r="D1404" s="237" t="s">
        <v>10576</v>
      </c>
      <c r="E1404" s="237" t="s">
        <v>7394</v>
      </c>
      <c r="F1404" s="242" t="s">
        <v>2636</v>
      </c>
      <c r="G1404" s="237" t="s">
        <v>7395</v>
      </c>
      <c r="H1404" s="240" t="s">
        <v>7553</v>
      </c>
      <c r="I1404" s="241" t="s">
        <v>10577</v>
      </c>
    </row>
    <row r="1405" spans="1:9">
      <c r="A1405" s="236">
        <v>1951</v>
      </c>
      <c r="B1405" s="237" t="s">
        <v>10578</v>
      </c>
      <c r="C1405" s="237" t="s">
        <v>10579</v>
      </c>
      <c r="D1405" s="237" t="s">
        <v>10580</v>
      </c>
      <c r="E1405" s="238" t="s">
        <v>2640</v>
      </c>
      <c r="F1405" s="242" t="s">
        <v>2636</v>
      </c>
      <c r="G1405" s="237" t="s">
        <v>7371</v>
      </c>
      <c r="H1405" s="240" t="s">
        <v>7553</v>
      </c>
      <c r="I1405" s="241" t="s">
        <v>6550</v>
      </c>
    </row>
    <row r="1406" spans="1:9">
      <c r="A1406" s="236">
        <v>1952</v>
      </c>
      <c r="B1406" s="238" t="s">
        <v>8268</v>
      </c>
      <c r="C1406" s="237" t="s">
        <v>8269</v>
      </c>
      <c r="D1406" s="237" t="s">
        <v>8270</v>
      </c>
      <c r="E1406" s="238" t="s">
        <v>8271</v>
      </c>
      <c r="F1406" s="242" t="s">
        <v>2636</v>
      </c>
      <c r="G1406" s="237" t="s">
        <v>7252</v>
      </c>
      <c r="H1406" s="240" t="s">
        <v>7553</v>
      </c>
      <c r="I1406" s="241" t="s">
        <v>6550</v>
      </c>
    </row>
    <row r="1407" spans="1:9" ht="25.5">
      <c r="A1407" s="236">
        <v>1953</v>
      </c>
      <c r="B1407" s="237" t="s">
        <v>10581</v>
      </c>
      <c r="C1407" s="237" t="s">
        <v>10582</v>
      </c>
      <c r="D1407" s="237" t="s">
        <v>10583</v>
      </c>
      <c r="E1407" s="238" t="s">
        <v>2646</v>
      </c>
      <c r="F1407" s="242" t="s">
        <v>2636</v>
      </c>
      <c r="G1407" s="237" t="s">
        <v>7254</v>
      </c>
      <c r="H1407" s="240" t="s">
        <v>7553</v>
      </c>
      <c r="I1407" s="241" t="s">
        <v>8213</v>
      </c>
    </row>
    <row r="1408" spans="1:9">
      <c r="A1408" s="236">
        <v>1954</v>
      </c>
      <c r="B1408" s="237" t="s">
        <v>10584</v>
      </c>
      <c r="C1408" s="237" t="s">
        <v>10585</v>
      </c>
      <c r="D1408" s="237" t="s">
        <v>10586</v>
      </c>
      <c r="E1408" s="238" t="s">
        <v>2648</v>
      </c>
      <c r="F1408" s="242" t="s">
        <v>2636</v>
      </c>
      <c r="G1408" s="237" t="s">
        <v>7265</v>
      </c>
      <c r="H1408" s="240" t="s">
        <v>7553</v>
      </c>
      <c r="I1408" s="241" t="s">
        <v>659</v>
      </c>
    </row>
    <row r="1409" spans="1:9">
      <c r="A1409" s="236">
        <v>1955</v>
      </c>
      <c r="B1409" s="237" t="s">
        <v>10587</v>
      </c>
      <c r="C1409" s="237" t="s">
        <v>10588</v>
      </c>
      <c r="D1409" s="237" t="s">
        <v>10589</v>
      </c>
      <c r="E1409" s="238" t="s">
        <v>2650</v>
      </c>
      <c r="F1409" s="242" t="s">
        <v>2636</v>
      </c>
      <c r="G1409" s="237" t="s">
        <v>7337</v>
      </c>
      <c r="H1409" s="240" t="s">
        <v>7553</v>
      </c>
      <c r="I1409" s="241" t="s">
        <v>5719</v>
      </c>
    </row>
    <row r="1410" spans="1:9">
      <c r="A1410" s="236">
        <v>1956</v>
      </c>
      <c r="B1410" s="237" t="s">
        <v>10590</v>
      </c>
      <c r="C1410" s="237" t="s">
        <v>10591</v>
      </c>
      <c r="D1410" s="237" t="s">
        <v>10592</v>
      </c>
      <c r="E1410" s="238" t="s">
        <v>2652</v>
      </c>
      <c r="F1410" s="242" t="s">
        <v>2636</v>
      </c>
      <c r="G1410" s="237" t="s">
        <v>7247</v>
      </c>
      <c r="H1410" s="240" t="s">
        <v>7553</v>
      </c>
      <c r="I1410" s="241" t="s">
        <v>6550</v>
      </c>
    </row>
    <row r="1411" spans="1:9">
      <c r="A1411" s="236">
        <v>1957</v>
      </c>
      <c r="B1411" s="237" t="s">
        <v>10593</v>
      </c>
      <c r="C1411" s="237" t="s">
        <v>10594</v>
      </c>
      <c r="D1411" s="237" t="s">
        <v>10595</v>
      </c>
      <c r="E1411" s="238" t="s">
        <v>2654</v>
      </c>
      <c r="F1411" s="242" t="s">
        <v>2636</v>
      </c>
      <c r="G1411" s="237" t="s">
        <v>7265</v>
      </c>
      <c r="H1411" s="240" t="s">
        <v>7553</v>
      </c>
      <c r="I1411" s="241" t="s">
        <v>659</v>
      </c>
    </row>
    <row r="1412" spans="1:9" ht="25.5">
      <c r="A1412" s="236">
        <v>1958</v>
      </c>
      <c r="B1412" s="237" t="s">
        <v>10596</v>
      </c>
      <c r="C1412" s="237" t="s">
        <v>10597</v>
      </c>
      <c r="D1412" s="237" t="s">
        <v>10598</v>
      </c>
      <c r="E1412" s="238" t="s">
        <v>2657</v>
      </c>
      <c r="F1412" s="242" t="s">
        <v>2636</v>
      </c>
      <c r="G1412" s="237" t="s">
        <v>7252</v>
      </c>
      <c r="H1412" s="240" t="s">
        <v>7553</v>
      </c>
      <c r="I1412" s="241" t="s">
        <v>6550</v>
      </c>
    </row>
    <row r="1413" spans="1:9">
      <c r="A1413" s="236">
        <v>1959</v>
      </c>
      <c r="B1413" s="237" t="s">
        <v>10599</v>
      </c>
      <c r="C1413" s="237" t="s">
        <v>10600</v>
      </c>
      <c r="D1413" s="237" t="s">
        <v>10601</v>
      </c>
      <c r="E1413" s="238" t="s">
        <v>2660</v>
      </c>
      <c r="F1413" s="242" t="s">
        <v>2636</v>
      </c>
      <c r="G1413" s="237" t="s">
        <v>7253</v>
      </c>
      <c r="H1413" s="240" t="s">
        <v>7553</v>
      </c>
      <c r="I1413" s="241" t="s">
        <v>659</v>
      </c>
    </row>
    <row r="1414" spans="1:9">
      <c r="A1414" s="236">
        <v>1961</v>
      </c>
      <c r="B1414" s="237" t="s">
        <v>2663</v>
      </c>
      <c r="C1414" s="237" t="s">
        <v>10602</v>
      </c>
      <c r="D1414" s="237" t="s">
        <v>10603</v>
      </c>
      <c r="E1414" s="238" t="s">
        <v>2663</v>
      </c>
      <c r="F1414" s="242" t="s">
        <v>2636</v>
      </c>
      <c r="G1414" s="237" t="s">
        <v>7259</v>
      </c>
      <c r="H1414" s="240" t="s">
        <v>7553</v>
      </c>
      <c r="I1414" s="241" t="s">
        <v>659</v>
      </c>
    </row>
    <row r="1415" spans="1:9">
      <c r="A1415" s="236">
        <v>1962</v>
      </c>
      <c r="B1415" s="237" t="s">
        <v>2666</v>
      </c>
      <c r="C1415" s="237" t="s">
        <v>10604</v>
      </c>
      <c r="D1415" s="237" t="s">
        <v>10605</v>
      </c>
      <c r="E1415" s="238" t="s">
        <v>2666</v>
      </c>
      <c r="F1415" s="242" t="s">
        <v>2636</v>
      </c>
      <c r="G1415" s="237" t="s">
        <v>7253</v>
      </c>
      <c r="H1415" s="240" t="s">
        <v>7553</v>
      </c>
      <c r="I1415" s="241" t="s">
        <v>659</v>
      </c>
    </row>
    <row r="1416" spans="1:9">
      <c r="A1416" s="236">
        <v>1963</v>
      </c>
      <c r="B1416" s="237" t="s">
        <v>10606</v>
      </c>
      <c r="C1416" s="237" t="s">
        <v>10607</v>
      </c>
      <c r="D1416" s="237" t="s">
        <v>10608</v>
      </c>
      <c r="E1416" s="238" t="s">
        <v>2669</v>
      </c>
      <c r="F1416" s="242" t="s">
        <v>2636</v>
      </c>
      <c r="G1416" s="237" t="s">
        <v>7371</v>
      </c>
      <c r="H1416" s="240" t="s">
        <v>7553</v>
      </c>
      <c r="I1416" s="241" t="s">
        <v>6550</v>
      </c>
    </row>
    <row r="1417" spans="1:9" ht="25.5">
      <c r="A1417" s="236">
        <v>1964</v>
      </c>
      <c r="B1417" s="238" t="s">
        <v>10609</v>
      </c>
      <c r="C1417" s="237" t="s">
        <v>10610</v>
      </c>
      <c r="D1417" s="237" t="s">
        <v>10611</v>
      </c>
      <c r="E1417" s="238" t="s">
        <v>2673</v>
      </c>
      <c r="F1417" s="242" t="s">
        <v>2636</v>
      </c>
      <c r="G1417" s="237" t="s">
        <v>7265</v>
      </c>
      <c r="H1417" s="240" t="s">
        <v>7553</v>
      </c>
      <c r="I1417" s="241" t="s">
        <v>659</v>
      </c>
    </row>
    <row r="1418" spans="1:9">
      <c r="A1418" s="236">
        <v>1965</v>
      </c>
      <c r="B1418" s="238" t="s">
        <v>10612</v>
      </c>
      <c r="C1418" s="249" t="s">
        <v>10613</v>
      </c>
      <c r="D1418" s="237" t="s">
        <v>10614</v>
      </c>
      <c r="E1418" s="238" t="s">
        <v>10615</v>
      </c>
      <c r="F1418" s="242" t="s">
        <v>2636</v>
      </c>
      <c r="G1418" s="237" t="s">
        <v>7253</v>
      </c>
      <c r="H1418" s="240" t="s">
        <v>7553</v>
      </c>
      <c r="I1418" s="241" t="s">
        <v>659</v>
      </c>
    </row>
    <row r="1419" spans="1:9">
      <c r="A1419" s="236">
        <v>1965</v>
      </c>
      <c r="B1419" s="238" t="s">
        <v>10612</v>
      </c>
      <c r="C1419" s="249" t="s">
        <v>10613</v>
      </c>
      <c r="D1419" s="237" t="s">
        <v>10614</v>
      </c>
      <c r="E1419" s="238" t="s">
        <v>10615</v>
      </c>
      <c r="F1419" s="242" t="s">
        <v>2636</v>
      </c>
      <c r="G1419" s="237" t="s">
        <v>7253</v>
      </c>
      <c r="H1419" s="240" t="s">
        <v>7553</v>
      </c>
      <c r="I1419" s="241" t="s">
        <v>659</v>
      </c>
    </row>
    <row r="1420" spans="1:9">
      <c r="A1420" s="236">
        <v>1965</v>
      </c>
      <c r="B1420" s="238" t="s">
        <v>10612</v>
      </c>
      <c r="C1420" s="249" t="s">
        <v>10613</v>
      </c>
      <c r="D1420" s="237" t="s">
        <v>10614</v>
      </c>
      <c r="E1420" s="238" t="s">
        <v>10615</v>
      </c>
      <c r="F1420" s="242" t="s">
        <v>2636</v>
      </c>
      <c r="G1420" s="237" t="s">
        <v>7253</v>
      </c>
      <c r="H1420" s="240" t="s">
        <v>7553</v>
      </c>
      <c r="I1420" s="241" t="s">
        <v>659</v>
      </c>
    </row>
    <row r="1421" spans="1:9">
      <c r="A1421" s="236">
        <v>1965</v>
      </c>
      <c r="B1421" s="238" t="s">
        <v>10612</v>
      </c>
      <c r="C1421" s="249" t="s">
        <v>10613</v>
      </c>
      <c r="D1421" s="237" t="s">
        <v>10614</v>
      </c>
      <c r="E1421" s="238" t="s">
        <v>10615</v>
      </c>
      <c r="F1421" s="242" t="s">
        <v>2636</v>
      </c>
      <c r="G1421" s="237" t="s">
        <v>7253</v>
      </c>
      <c r="H1421" s="240" t="s">
        <v>7553</v>
      </c>
      <c r="I1421" s="241" t="s">
        <v>659</v>
      </c>
    </row>
    <row r="1422" spans="1:9">
      <c r="A1422" s="236">
        <v>1965</v>
      </c>
      <c r="B1422" s="238" t="s">
        <v>10612</v>
      </c>
      <c r="C1422" s="249" t="s">
        <v>10613</v>
      </c>
      <c r="D1422" s="237" t="s">
        <v>10614</v>
      </c>
      <c r="E1422" s="238" t="s">
        <v>5645</v>
      </c>
      <c r="F1422" s="242" t="s">
        <v>2636</v>
      </c>
      <c r="G1422" s="237" t="s">
        <v>7253</v>
      </c>
      <c r="H1422" s="240" t="s">
        <v>7553</v>
      </c>
      <c r="I1422" s="241" t="s">
        <v>659</v>
      </c>
    </row>
    <row r="1423" spans="1:9">
      <c r="A1423" s="236">
        <v>1965</v>
      </c>
      <c r="B1423" s="238" t="s">
        <v>10612</v>
      </c>
      <c r="C1423" s="249" t="s">
        <v>10613</v>
      </c>
      <c r="D1423" s="237" t="s">
        <v>10614</v>
      </c>
      <c r="E1423" s="238" t="s">
        <v>10615</v>
      </c>
      <c r="F1423" s="242" t="s">
        <v>2636</v>
      </c>
      <c r="G1423" s="237" t="s">
        <v>7253</v>
      </c>
      <c r="H1423" s="240" t="s">
        <v>7553</v>
      </c>
      <c r="I1423" s="241" t="s">
        <v>659</v>
      </c>
    </row>
    <row r="1424" spans="1:9">
      <c r="A1424" s="236">
        <v>1965</v>
      </c>
      <c r="B1424" s="238" t="s">
        <v>10612</v>
      </c>
      <c r="C1424" s="249" t="s">
        <v>10613</v>
      </c>
      <c r="D1424" s="237" t="s">
        <v>10614</v>
      </c>
      <c r="E1424" s="238" t="s">
        <v>10615</v>
      </c>
      <c r="F1424" s="242" t="s">
        <v>2636</v>
      </c>
      <c r="G1424" s="237" t="s">
        <v>7253</v>
      </c>
      <c r="H1424" s="240" t="s">
        <v>7553</v>
      </c>
      <c r="I1424" s="241" t="s">
        <v>659</v>
      </c>
    </row>
    <row r="1425" spans="1:9">
      <c r="A1425" s="236">
        <v>1965</v>
      </c>
      <c r="B1425" s="238" t="s">
        <v>10612</v>
      </c>
      <c r="C1425" s="249" t="s">
        <v>10613</v>
      </c>
      <c r="D1425" s="237" t="s">
        <v>10614</v>
      </c>
      <c r="E1425" s="238" t="s">
        <v>10615</v>
      </c>
      <c r="F1425" s="242" t="s">
        <v>2636</v>
      </c>
      <c r="G1425" s="237" t="s">
        <v>7253</v>
      </c>
      <c r="H1425" s="240" t="s">
        <v>7553</v>
      </c>
      <c r="I1425" s="241" t="s">
        <v>659</v>
      </c>
    </row>
    <row r="1426" spans="1:9">
      <c r="A1426" s="236">
        <v>1965</v>
      </c>
      <c r="B1426" s="238" t="s">
        <v>10612</v>
      </c>
      <c r="C1426" s="249" t="s">
        <v>10613</v>
      </c>
      <c r="D1426" s="237" t="s">
        <v>10614</v>
      </c>
      <c r="E1426" s="238" t="s">
        <v>10615</v>
      </c>
      <c r="F1426" s="242" t="s">
        <v>2636</v>
      </c>
      <c r="G1426" s="237" t="s">
        <v>7253</v>
      </c>
      <c r="H1426" s="240" t="s">
        <v>7553</v>
      </c>
      <c r="I1426" s="241" t="s">
        <v>659</v>
      </c>
    </row>
    <row r="1427" spans="1:9">
      <c r="A1427" s="236">
        <v>1965</v>
      </c>
      <c r="B1427" s="238" t="s">
        <v>10612</v>
      </c>
      <c r="C1427" s="249" t="s">
        <v>10613</v>
      </c>
      <c r="D1427" s="237" t="s">
        <v>10614</v>
      </c>
      <c r="E1427" s="238" t="s">
        <v>10615</v>
      </c>
      <c r="F1427" s="242" t="s">
        <v>2636</v>
      </c>
      <c r="G1427" s="237" t="s">
        <v>7253</v>
      </c>
      <c r="H1427" s="240" t="s">
        <v>7553</v>
      </c>
      <c r="I1427" s="241" t="s">
        <v>659</v>
      </c>
    </row>
    <row r="1428" spans="1:9">
      <c r="A1428" s="236">
        <v>1966</v>
      </c>
      <c r="B1428" s="237" t="s">
        <v>10616</v>
      </c>
      <c r="C1428" s="237" t="s">
        <v>10617</v>
      </c>
      <c r="D1428" s="237" t="s">
        <v>10618</v>
      </c>
      <c r="E1428" s="238" t="s">
        <v>2677</v>
      </c>
      <c r="F1428" s="242" t="s">
        <v>2636</v>
      </c>
      <c r="G1428" s="237" t="s">
        <v>7259</v>
      </c>
      <c r="H1428" s="240" t="s">
        <v>7553</v>
      </c>
      <c r="I1428" s="241" t="s">
        <v>659</v>
      </c>
    </row>
    <row r="1429" spans="1:9">
      <c r="A1429" s="236">
        <v>1967</v>
      </c>
      <c r="B1429" s="238" t="s">
        <v>10619</v>
      </c>
      <c r="C1429" s="237" t="s">
        <v>10620</v>
      </c>
      <c r="D1429" s="237" t="s">
        <v>10621</v>
      </c>
      <c r="E1429" s="238" t="s">
        <v>10622</v>
      </c>
      <c r="F1429" s="242" t="s">
        <v>2636</v>
      </c>
      <c r="G1429" s="237" t="s">
        <v>7270</v>
      </c>
      <c r="H1429" s="240" t="s">
        <v>7553</v>
      </c>
      <c r="I1429" s="241" t="s">
        <v>5719</v>
      </c>
    </row>
    <row r="1430" spans="1:9">
      <c r="A1430" s="236">
        <v>1968</v>
      </c>
      <c r="B1430" s="238" t="s">
        <v>10623</v>
      </c>
      <c r="C1430" s="237" t="s">
        <v>10624</v>
      </c>
      <c r="D1430" s="237" t="s">
        <v>10625</v>
      </c>
      <c r="E1430" s="238" t="s">
        <v>10626</v>
      </c>
      <c r="F1430" s="242" t="s">
        <v>2636</v>
      </c>
      <c r="G1430" s="237" t="s">
        <v>7252</v>
      </c>
      <c r="H1430" s="240" t="s">
        <v>7553</v>
      </c>
      <c r="I1430" s="241" t="s">
        <v>6550</v>
      </c>
    </row>
    <row r="1431" spans="1:9">
      <c r="A1431" s="236">
        <v>1969</v>
      </c>
      <c r="B1431" s="237" t="s">
        <v>2682</v>
      </c>
      <c r="C1431" s="237" t="s">
        <v>10627</v>
      </c>
      <c r="D1431" s="237" t="s">
        <v>10627</v>
      </c>
      <c r="E1431" s="238" t="s">
        <v>2682</v>
      </c>
      <c r="F1431" s="242" t="s">
        <v>2636</v>
      </c>
      <c r="G1431" s="237" t="s">
        <v>7253</v>
      </c>
      <c r="H1431" s="240" t="s">
        <v>7553</v>
      </c>
      <c r="I1431" s="241" t="s">
        <v>659</v>
      </c>
    </row>
    <row r="1432" spans="1:9">
      <c r="A1432" s="236">
        <v>1970</v>
      </c>
      <c r="B1432" s="237" t="s">
        <v>10628</v>
      </c>
      <c r="C1432" s="237" t="s">
        <v>10629</v>
      </c>
      <c r="D1432" s="237" t="s">
        <v>10630</v>
      </c>
      <c r="E1432" s="238" t="s">
        <v>2685</v>
      </c>
      <c r="F1432" s="242" t="s">
        <v>2636</v>
      </c>
      <c r="G1432" s="237" t="s">
        <v>7371</v>
      </c>
      <c r="H1432" s="240" t="s">
        <v>7553</v>
      </c>
      <c r="I1432" s="241" t="s">
        <v>6550</v>
      </c>
    </row>
    <row r="1433" spans="1:9">
      <c r="A1433" s="236">
        <v>1971</v>
      </c>
      <c r="B1433" s="237" t="s">
        <v>10631</v>
      </c>
      <c r="C1433" s="237" t="s">
        <v>10632</v>
      </c>
      <c r="D1433" s="237" t="s">
        <v>10633</v>
      </c>
      <c r="E1433" s="238" t="s">
        <v>10631</v>
      </c>
      <c r="F1433" s="242" t="s">
        <v>2636</v>
      </c>
      <c r="G1433" s="237" t="s">
        <v>7265</v>
      </c>
      <c r="H1433" s="240" t="s">
        <v>7553</v>
      </c>
      <c r="I1433" s="241" t="s">
        <v>659</v>
      </c>
    </row>
    <row r="1434" spans="1:9">
      <c r="A1434" s="236">
        <v>1971</v>
      </c>
      <c r="B1434" s="238" t="s">
        <v>10634</v>
      </c>
      <c r="C1434" s="238" t="s">
        <v>10635</v>
      </c>
      <c r="D1434" s="238" t="s">
        <v>10636</v>
      </c>
      <c r="E1434" s="238" t="s">
        <v>10637</v>
      </c>
      <c r="F1434" s="242" t="s">
        <v>2636</v>
      </c>
      <c r="G1434" s="237" t="s">
        <v>7265</v>
      </c>
      <c r="H1434" s="240" t="s">
        <v>7553</v>
      </c>
      <c r="I1434" s="241" t="s">
        <v>659</v>
      </c>
    </row>
    <row r="1435" spans="1:9">
      <c r="A1435" s="236">
        <v>1972</v>
      </c>
      <c r="B1435" s="237" t="s">
        <v>10638</v>
      </c>
      <c r="C1435" s="237" t="s">
        <v>10639</v>
      </c>
      <c r="D1435" s="237" t="s">
        <v>10640</v>
      </c>
      <c r="E1435" s="238" t="s">
        <v>10638</v>
      </c>
      <c r="F1435" s="242" t="s">
        <v>2636</v>
      </c>
      <c r="G1435" s="237" t="s">
        <v>7259</v>
      </c>
      <c r="H1435" s="240" t="s">
        <v>7553</v>
      </c>
      <c r="I1435" s="241" t="s">
        <v>659</v>
      </c>
    </row>
    <row r="1436" spans="1:9">
      <c r="A1436" s="236">
        <v>1972</v>
      </c>
      <c r="B1436" s="238" t="s">
        <v>10641</v>
      </c>
      <c r="C1436" s="238" t="s">
        <v>10642</v>
      </c>
      <c r="D1436" s="238" t="s">
        <v>10643</v>
      </c>
      <c r="E1436" s="238" t="s">
        <v>10644</v>
      </c>
      <c r="F1436" s="242" t="s">
        <v>2636</v>
      </c>
      <c r="G1436" s="237" t="s">
        <v>7259</v>
      </c>
      <c r="H1436" s="240" t="s">
        <v>7553</v>
      </c>
      <c r="I1436" s="241" t="s">
        <v>659</v>
      </c>
    </row>
    <row r="1437" spans="1:9" ht="25.5">
      <c r="A1437" s="236">
        <v>1973</v>
      </c>
      <c r="B1437" s="238" t="s">
        <v>10645</v>
      </c>
      <c r="C1437" s="237" t="s">
        <v>10646</v>
      </c>
      <c r="D1437" s="237" t="s">
        <v>10647</v>
      </c>
      <c r="E1437" s="238" t="s">
        <v>10648</v>
      </c>
      <c r="F1437" s="242" t="s">
        <v>2636</v>
      </c>
      <c r="G1437" s="237" t="s">
        <v>7252</v>
      </c>
      <c r="H1437" s="240" t="s">
        <v>7553</v>
      </c>
      <c r="I1437" s="241" t="s">
        <v>6550</v>
      </c>
    </row>
    <row r="1438" spans="1:9" ht="25.5">
      <c r="A1438" s="236">
        <v>1974</v>
      </c>
      <c r="B1438" s="238" t="s">
        <v>10649</v>
      </c>
      <c r="C1438" s="237" t="s">
        <v>10650</v>
      </c>
      <c r="D1438" s="237" t="s">
        <v>10651</v>
      </c>
      <c r="E1438" s="238" t="s">
        <v>2697</v>
      </c>
      <c r="F1438" s="242" t="s">
        <v>2636</v>
      </c>
      <c r="G1438" s="237" t="s">
        <v>7252</v>
      </c>
      <c r="H1438" s="240" t="s">
        <v>7553</v>
      </c>
      <c r="I1438" s="241" t="s">
        <v>6550</v>
      </c>
    </row>
    <row r="1439" spans="1:9" ht="38.25">
      <c r="A1439" s="236">
        <v>1975</v>
      </c>
      <c r="B1439" s="238" t="s">
        <v>10652</v>
      </c>
      <c r="C1439" s="237" t="s">
        <v>10653</v>
      </c>
      <c r="D1439" s="237" t="s">
        <v>10654</v>
      </c>
      <c r="E1439" s="238" t="s">
        <v>2700</v>
      </c>
      <c r="F1439" s="242" t="s">
        <v>2636</v>
      </c>
      <c r="G1439" s="237" t="s">
        <v>7256</v>
      </c>
      <c r="H1439" s="240" t="s">
        <v>7553</v>
      </c>
      <c r="I1439" s="241" t="s">
        <v>8216</v>
      </c>
    </row>
    <row r="1440" spans="1:9">
      <c r="A1440" s="236">
        <v>1976</v>
      </c>
      <c r="B1440" s="237" t="s">
        <v>10655</v>
      </c>
      <c r="C1440" s="237" t="s">
        <v>10656</v>
      </c>
      <c r="D1440" s="237" t="s">
        <v>10657</v>
      </c>
      <c r="E1440" s="238" t="s">
        <v>2703</v>
      </c>
      <c r="F1440" s="242" t="s">
        <v>2636</v>
      </c>
      <c r="G1440" s="237" t="s">
        <v>7252</v>
      </c>
      <c r="H1440" s="240" t="s">
        <v>7553</v>
      </c>
      <c r="I1440" s="241" t="s">
        <v>6550</v>
      </c>
    </row>
    <row r="1441" spans="1:9">
      <c r="A1441" s="236">
        <v>1977</v>
      </c>
      <c r="B1441" s="237" t="s">
        <v>10658</v>
      </c>
      <c r="C1441" s="237" t="s">
        <v>10659</v>
      </c>
      <c r="D1441" s="237" t="s">
        <v>10660</v>
      </c>
      <c r="E1441" s="238" t="s">
        <v>2706</v>
      </c>
      <c r="F1441" s="242" t="s">
        <v>2636</v>
      </c>
      <c r="G1441" s="237" t="s">
        <v>7371</v>
      </c>
      <c r="H1441" s="240" t="s">
        <v>7553</v>
      </c>
      <c r="I1441" s="241" t="s">
        <v>6550</v>
      </c>
    </row>
    <row r="1442" spans="1:9">
      <c r="A1442" s="236">
        <v>1978</v>
      </c>
      <c r="B1442" s="237" t="s">
        <v>2708</v>
      </c>
      <c r="C1442" s="237" t="s">
        <v>10661</v>
      </c>
      <c r="D1442" s="237" t="s">
        <v>10661</v>
      </c>
      <c r="E1442" s="238" t="s">
        <v>2708</v>
      </c>
      <c r="F1442" s="242" t="s">
        <v>2636</v>
      </c>
      <c r="G1442" s="237" t="s">
        <v>7253</v>
      </c>
      <c r="H1442" s="240" t="s">
        <v>7553</v>
      </c>
      <c r="I1442" s="241" t="s">
        <v>659</v>
      </c>
    </row>
    <row r="1443" spans="1:9">
      <c r="A1443" s="236">
        <v>1982</v>
      </c>
      <c r="B1443" s="237" t="s">
        <v>10662</v>
      </c>
      <c r="C1443" s="237" t="s">
        <v>10663</v>
      </c>
      <c r="D1443" s="237" t="s">
        <v>10664</v>
      </c>
      <c r="E1443" s="238" t="s">
        <v>2711</v>
      </c>
      <c r="F1443" s="242" t="s">
        <v>2636</v>
      </c>
      <c r="G1443" s="237" t="s">
        <v>7252</v>
      </c>
      <c r="H1443" s="240" t="s">
        <v>7553</v>
      </c>
      <c r="I1443" s="241" t="s">
        <v>6550</v>
      </c>
    </row>
    <row r="1444" spans="1:9">
      <c r="A1444" s="236">
        <v>1983</v>
      </c>
      <c r="B1444" s="237" t="s">
        <v>10665</v>
      </c>
      <c r="C1444" s="237" t="s">
        <v>10666</v>
      </c>
      <c r="D1444" s="237" t="s">
        <v>10667</v>
      </c>
      <c r="E1444" s="238" t="s">
        <v>2714</v>
      </c>
      <c r="F1444" s="242" t="s">
        <v>2636</v>
      </c>
      <c r="G1444" s="237" t="s">
        <v>7252</v>
      </c>
      <c r="H1444" s="240" t="s">
        <v>7553</v>
      </c>
      <c r="I1444" s="241" t="s">
        <v>6550</v>
      </c>
    </row>
    <row r="1445" spans="1:9">
      <c r="A1445" s="236">
        <v>1984</v>
      </c>
      <c r="B1445" s="237" t="s">
        <v>10668</v>
      </c>
      <c r="C1445" s="237" t="s">
        <v>10669</v>
      </c>
      <c r="D1445" s="237" t="s">
        <v>10670</v>
      </c>
      <c r="E1445" s="238" t="s">
        <v>2717</v>
      </c>
      <c r="F1445" s="242" t="s">
        <v>2636</v>
      </c>
      <c r="G1445" s="237" t="s">
        <v>7252</v>
      </c>
      <c r="H1445" s="240" t="s">
        <v>7553</v>
      </c>
      <c r="I1445" s="241" t="s">
        <v>6550</v>
      </c>
    </row>
    <row r="1446" spans="1:9" ht="25.5">
      <c r="A1446" s="236">
        <v>1986</v>
      </c>
      <c r="B1446" s="237" t="s">
        <v>10671</v>
      </c>
      <c r="C1446" s="237" t="s">
        <v>10672</v>
      </c>
      <c r="D1446" s="237" t="s">
        <v>10673</v>
      </c>
      <c r="E1446" s="238" t="s">
        <v>2720</v>
      </c>
      <c r="F1446" s="242" t="s">
        <v>848</v>
      </c>
      <c r="G1446" s="237" t="s">
        <v>7278</v>
      </c>
      <c r="H1446" s="241" t="s">
        <v>746</v>
      </c>
      <c r="I1446" s="241" t="s">
        <v>8411</v>
      </c>
    </row>
    <row r="1447" spans="1:9" ht="25.5">
      <c r="A1447" s="236">
        <v>1986</v>
      </c>
      <c r="B1447" s="237" t="s">
        <v>10671</v>
      </c>
      <c r="C1447" s="237" t="s">
        <v>10672</v>
      </c>
      <c r="D1447" s="237" t="s">
        <v>10673</v>
      </c>
      <c r="E1447" s="238" t="s">
        <v>2720</v>
      </c>
      <c r="F1447" s="242" t="s">
        <v>848</v>
      </c>
      <c r="G1447" s="237" t="s">
        <v>7278</v>
      </c>
      <c r="H1447" s="241" t="s">
        <v>849</v>
      </c>
      <c r="I1447" s="241" t="s">
        <v>8411</v>
      </c>
    </row>
    <row r="1448" spans="1:9" ht="25.5">
      <c r="A1448" s="236">
        <v>1986</v>
      </c>
      <c r="B1448" s="237" t="s">
        <v>10671</v>
      </c>
      <c r="C1448" s="237" t="s">
        <v>10672</v>
      </c>
      <c r="D1448" s="237" t="s">
        <v>10673</v>
      </c>
      <c r="E1448" s="238" t="s">
        <v>2720</v>
      </c>
      <c r="F1448" s="242" t="s">
        <v>848</v>
      </c>
      <c r="G1448" s="237" t="s">
        <v>7278</v>
      </c>
      <c r="H1448" s="241" t="s">
        <v>879</v>
      </c>
      <c r="I1448" s="241" t="s">
        <v>8411</v>
      </c>
    </row>
    <row r="1449" spans="1:9">
      <c r="A1449" s="236">
        <v>1987</v>
      </c>
      <c r="B1449" s="237" t="s">
        <v>10674</v>
      </c>
      <c r="C1449" s="237" t="s">
        <v>10675</v>
      </c>
      <c r="D1449" s="237" t="s">
        <v>10676</v>
      </c>
      <c r="E1449" s="238" t="s">
        <v>2722</v>
      </c>
      <c r="F1449" s="242" t="s">
        <v>848</v>
      </c>
      <c r="G1449" s="237" t="s">
        <v>7275</v>
      </c>
      <c r="H1449" s="241" t="s">
        <v>849</v>
      </c>
      <c r="I1449" s="241" t="s">
        <v>848</v>
      </c>
    </row>
    <row r="1450" spans="1:9">
      <c r="A1450" s="236">
        <v>1987</v>
      </c>
      <c r="B1450" s="237" t="s">
        <v>10674</v>
      </c>
      <c r="C1450" s="237" t="s">
        <v>10675</v>
      </c>
      <c r="D1450" s="237" t="s">
        <v>10676</v>
      </c>
      <c r="E1450" s="238" t="s">
        <v>2722</v>
      </c>
      <c r="F1450" s="242" t="s">
        <v>848</v>
      </c>
      <c r="G1450" s="237" t="s">
        <v>7275</v>
      </c>
      <c r="H1450" s="241" t="s">
        <v>849</v>
      </c>
      <c r="I1450" s="241" t="s">
        <v>848</v>
      </c>
    </row>
    <row r="1451" spans="1:9">
      <c r="A1451" s="250">
        <v>1987</v>
      </c>
      <c r="B1451" s="237" t="s">
        <v>10677</v>
      </c>
      <c r="C1451" s="237" t="s">
        <v>10675</v>
      </c>
      <c r="D1451" s="237" t="s">
        <v>10676</v>
      </c>
      <c r="E1451" s="238" t="s">
        <v>2722</v>
      </c>
      <c r="F1451" s="243" t="s">
        <v>848</v>
      </c>
      <c r="G1451" s="237" t="s">
        <v>7275</v>
      </c>
      <c r="H1451" s="241" t="s">
        <v>849</v>
      </c>
      <c r="I1451" s="241" t="s">
        <v>848</v>
      </c>
    </row>
    <row r="1452" spans="1:9">
      <c r="A1452" s="236">
        <v>1987</v>
      </c>
      <c r="B1452" s="237" t="s">
        <v>10674</v>
      </c>
      <c r="C1452" s="237" t="s">
        <v>10675</v>
      </c>
      <c r="D1452" s="237" t="s">
        <v>10676</v>
      </c>
      <c r="E1452" s="238" t="s">
        <v>2722</v>
      </c>
      <c r="F1452" s="242" t="s">
        <v>848</v>
      </c>
      <c r="G1452" s="237" t="s">
        <v>7275</v>
      </c>
      <c r="H1452" s="241" t="s">
        <v>879</v>
      </c>
      <c r="I1452" s="241" t="s">
        <v>848</v>
      </c>
    </row>
    <row r="1453" spans="1:9" ht="25.5">
      <c r="A1453" s="236">
        <v>1988</v>
      </c>
      <c r="B1453" s="237" t="s">
        <v>10678</v>
      </c>
      <c r="C1453" s="237" t="s">
        <v>10679</v>
      </c>
      <c r="D1453" s="237" t="s">
        <v>10680</v>
      </c>
      <c r="E1453" s="238" t="s">
        <v>2724</v>
      </c>
      <c r="F1453" s="242" t="s">
        <v>848</v>
      </c>
      <c r="G1453" s="237" t="s">
        <v>7278</v>
      </c>
      <c r="H1453" s="241" t="s">
        <v>746</v>
      </c>
      <c r="I1453" s="241" t="s">
        <v>8411</v>
      </c>
    </row>
    <row r="1454" spans="1:9" ht="25.5">
      <c r="A1454" s="236">
        <v>1988</v>
      </c>
      <c r="B1454" s="237" t="s">
        <v>10678</v>
      </c>
      <c r="C1454" s="237" t="s">
        <v>10679</v>
      </c>
      <c r="D1454" s="237" t="s">
        <v>10680</v>
      </c>
      <c r="E1454" s="238" t="s">
        <v>2724</v>
      </c>
      <c r="F1454" s="242" t="s">
        <v>848</v>
      </c>
      <c r="G1454" s="237" t="s">
        <v>7278</v>
      </c>
      <c r="H1454" s="241" t="s">
        <v>849</v>
      </c>
      <c r="I1454" s="241" t="s">
        <v>8411</v>
      </c>
    </row>
    <row r="1455" spans="1:9" ht="25.5">
      <c r="A1455" s="236">
        <v>1988</v>
      </c>
      <c r="B1455" s="237" t="s">
        <v>10678</v>
      </c>
      <c r="C1455" s="237" t="s">
        <v>10679</v>
      </c>
      <c r="D1455" s="237" t="s">
        <v>10680</v>
      </c>
      <c r="E1455" s="238" t="s">
        <v>2724</v>
      </c>
      <c r="F1455" s="242" t="s">
        <v>848</v>
      </c>
      <c r="G1455" s="237" t="s">
        <v>7278</v>
      </c>
      <c r="H1455" s="241" t="s">
        <v>879</v>
      </c>
      <c r="I1455" s="241" t="s">
        <v>8411</v>
      </c>
    </row>
    <row r="1456" spans="1:9">
      <c r="A1456" s="236">
        <v>1989</v>
      </c>
      <c r="B1456" s="237" t="s">
        <v>10681</v>
      </c>
      <c r="C1456" s="237" t="s">
        <v>10682</v>
      </c>
      <c r="D1456" s="237" t="s">
        <v>10683</v>
      </c>
      <c r="E1456" s="238" t="s">
        <v>2726</v>
      </c>
      <c r="F1456" s="242" t="s">
        <v>848</v>
      </c>
      <c r="G1456" s="237" t="s">
        <v>7275</v>
      </c>
      <c r="H1456" s="241" t="s">
        <v>746</v>
      </c>
      <c r="I1456" s="241" t="s">
        <v>848</v>
      </c>
    </row>
    <row r="1457" spans="1:9">
      <c r="A1457" s="236">
        <v>1989</v>
      </c>
      <c r="B1457" s="237" t="s">
        <v>10681</v>
      </c>
      <c r="C1457" s="237" t="s">
        <v>10682</v>
      </c>
      <c r="D1457" s="237" t="s">
        <v>10683</v>
      </c>
      <c r="E1457" s="238" t="s">
        <v>2726</v>
      </c>
      <c r="F1457" s="242" t="s">
        <v>848</v>
      </c>
      <c r="G1457" s="237" t="s">
        <v>7275</v>
      </c>
      <c r="H1457" s="241" t="s">
        <v>849</v>
      </c>
      <c r="I1457" s="241" t="s">
        <v>848</v>
      </c>
    </row>
    <row r="1458" spans="1:9">
      <c r="A1458" s="236">
        <v>1989</v>
      </c>
      <c r="B1458" s="237" t="s">
        <v>10681</v>
      </c>
      <c r="C1458" s="237" t="s">
        <v>10682</v>
      </c>
      <c r="D1458" s="237" t="s">
        <v>10683</v>
      </c>
      <c r="E1458" s="238" t="s">
        <v>2726</v>
      </c>
      <c r="F1458" s="242" t="s">
        <v>848</v>
      </c>
      <c r="G1458" s="237" t="s">
        <v>7275</v>
      </c>
      <c r="H1458" s="241" t="s">
        <v>849</v>
      </c>
      <c r="I1458" s="241" t="s">
        <v>848</v>
      </c>
    </row>
    <row r="1459" spans="1:9">
      <c r="A1459" s="236">
        <v>1989</v>
      </c>
      <c r="B1459" s="237" t="s">
        <v>10681</v>
      </c>
      <c r="C1459" s="237" t="s">
        <v>10682</v>
      </c>
      <c r="D1459" s="237" t="s">
        <v>10683</v>
      </c>
      <c r="E1459" s="238" t="s">
        <v>2726</v>
      </c>
      <c r="F1459" s="242" t="s">
        <v>848</v>
      </c>
      <c r="G1459" s="237" t="s">
        <v>7275</v>
      </c>
      <c r="H1459" s="241" t="s">
        <v>849</v>
      </c>
      <c r="I1459" s="241" t="s">
        <v>848</v>
      </c>
    </row>
    <row r="1460" spans="1:9">
      <c r="A1460" s="236">
        <v>1989</v>
      </c>
      <c r="B1460" s="237" t="s">
        <v>10681</v>
      </c>
      <c r="C1460" s="237" t="s">
        <v>10682</v>
      </c>
      <c r="D1460" s="237" t="s">
        <v>10683</v>
      </c>
      <c r="E1460" s="238" t="s">
        <v>2726</v>
      </c>
      <c r="F1460" s="242" t="s">
        <v>848</v>
      </c>
      <c r="G1460" s="237" t="s">
        <v>7275</v>
      </c>
      <c r="H1460" s="241" t="s">
        <v>879</v>
      </c>
      <c r="I1460" s="241" t="s">
        <v>848</v>
      </c>
    </row>
    <row r="1461" spans="1:9">
      <c r="A1461" s="236">
        <v>1990</v>
      </c>
      <c r="B1461" s="237" t="s">
        <v>10684</v>
      </c>
      <c r="C1461" s="237" t="s">
        <v>10685</v>
      </c>
      <c r="D1461" s="237" t="s">
        <v>10686</v>
      </c>
      <c r="E1461" s="238" t="s">
        <v>2728</v>
      </c>
      <c r="F1461" s="242" t="s">
        <v>2442</v>
      </c>
      <c r="G1461" s="238" t="s">
        <v>7365</v>
      </c>
      <c r="H1461" s="241" t="s">
        <v>879</v>
      </c>
      <c r="I1461" s="241" t="s">
        <v>2442</v>
      </c>
    </row>
    <row r="1462" spans="1:9" ht="25.5">
      <c r="A1462" s="236">
        <v>1991</v>
      </c>
      <c r="B1462" s="237" t="s">
        <v>2732</v>
      </c>
      <c r="C1462" s="237" t="s">
        <v>10687</v>
      </c>
      <c r="D1462" s="237" t="s">
        <v>10688</v>
      </c>
      <c r="E1462" s="238" t="s">
        <v>2732</v>
      </c>
      <c r="F1462" s="242" t="s">
        <v>848</v>
      </c>
      <c r="G1462" s="237" t="s">
        <v>7278</v>
      </c>
      <c r="H1462" s="241" t="s">
        <v>746</v>
      </c>
      <c r="I1462" s="241" t="s">
        <v>8411</v>
      </c>
    </row>
    <row r="1463" spans="1:9" ht="25.5">
      <c r="A1463" s="236">
        <v>1992</v>
      </c>
      <c r="B1463" s="237" t="s">
        <v>10689</v>
      </c>
      <c r="C1463" s="237" t="s">
        <v>10690</v>
      </c>
      <c r="D1463" s="237" t="s">
        <v>10691</v>
      </c>
      <c r="E1463" s="238" t="s">
        <v>2734</v>
      </c>
      <c r="F1463" s="242" t="s">
        <v>848</v>
      </c>
      <c r="G1463" s="237" t="s">
        <v>7278</v>
      </c>
      <c r="H1463" s="241" t="s">
        <v>746</v>
      </c>
      <c r="I1463" s="241" t="s">
        <v>8411</v>
      </c>
    </row>
    <row r="1464" spans="1:9" ht="25.5">
      <c r="A1464" s="236">
        <v>1992</v>
      </c>
      <c r="B1464" s="237" t="s">
        <v>10689</v>
      </c>
      <c r="C1464" s="237" t="s">
        <v>10690</v>
      </c>
      <c r="D1464" s="237" t="s">
        <v>10691</v>
      </c>
      <c r="E1464" s="238" t="s">
        <v>2734</v>
      </c>
      <c r="F1464" s="242" t="s">
        <v>848</v>
      </c>
      <c r="G1464" s="237" t="s">
        <v>7278</v>
      </c>
      <c r="H1464" s="241" t="s">
        <v>849</v>
      </c>
      <c r="I1464" s="241" t="s">
        <v>8411</v>
      </c>
    </row>
    <row r="1465" spans="1:9" ht="25.5">
      <c r="A1465" s="236">
        <v>1992</v>
      </c>
      <c r="B1465" s="237" t="s">
        <v>10689</v>
      </c>
      <c r="C1465" s="237" t="s">
        <v>10690</v>
      </c>
      <c r="D1465" s="237" t="s">
        <v>10691</v>
      </c>
      <c r="E1465" s="238" t="s">
        <v>2734</v>
      </c>
      <c r="F1465" s="242" t="s">
        <v>848</v>
      </c>
      <c r="G1465" s="237" t="s">
        <v>7278</v>
      </c>
      <c r="H1465" s="241" t="s">
        <v>879</v>
      </c>
      <c r="I1465" s="241" t="s">
        <v>8411</v>
      </c>
    </row>
    <row r="1466" spans="1:9">
      <c r="A1466" s="236">
        <v>1993</v>
      </c>
      <c r="B1466" s="237" t="s">
        <v>10692</v>
      </c>
      <c r="C1466" s="237" t="s">
        <v>10693</v>
      </c>
      <c r="D1466" s="237" t="s">
        <v>10694</v>
      </c>
      <c r="E1466" s="238" t="s">
        <v>2737</v>
      </c>
      <c r="F1466" s="242" t="s">
        <v>848</v>
      </c>
      <c r="G1466" s="237" t="s">
        <v>7275</v>
      </c>
      <c r="H1466" s="241" t="s">
        <v>746</v>
      </c>
      <c r="I1466" s="241" t="s">
        <v>848</v>
      </c>
    </row>
    <row r="1467" spans="1:9">
      <c r="A1467" s="236">
        <v>1993</v>
      </c>
      <c r="B1467" s="237" t="s">
        <v>10692</v>
      </c>
      <c r="C1467" s="237" t="s">
        <v>10695</v>
      </c>
      <c r="D1467" s="237" t="s">
        <v>10694</v>
      </c>
      <c r="E1467" s="238" t="s">
        <v>2737</v>
      </c>
      <c r="F1467" s="242" t="s">
        <v>848</v>
      </c>
      <c r="G1467" s="237" t="s">
        <v>7275</v>
      </c>
      <c r="H1467" s="241" t="s">
        <v>849</v>
      </c>
      <c r="I1467" s="241" t="s">
        <v>848</v>
      </c>
    </row>
    <row r="1468" spans="1:9">
      <c r="A1468" s="250">
        <v>1993</v>
      </c>
      <c r="B1468" s="237" t="s">
        <v>10692</v>
      </c>
      <c r="C1468" s="237" t="s">
        <v>10695</v>
      </c>
      <c r="D1468" s="237" t="s">
        <v>10694</v>
      </c>
      <c r="E1468" s="238" t="s">
        <v>2737</v>
      </c>
      <c r="F1468" s="243" t="s">
        <v>848</v>
      </c>
      <c r="G1468" s="237" t="s">
        <v>7275</v>
      </c>
      <c r="H1468" s="241" t="s">
        <v>849</v>
      </c>
      <c r="I1468" s="241" t="s">
        <v>848</v>
      </c>
    </row>
    <row r="1469" spans="1:9">
      <c r="A1469" s="250">
        <v>1993</v>
      </c>
      <c r="B1469" s="237" t="s">
        <v>10692</v>
      </c>
      <c r="C1469" s="237" t="s">
        <v>10695</v>
      </c>
      <c r="D1469" s="237" t="s">
        <v>10696</v>
      </c>
      <c r="E1469" s="238" t="s">
        <v>2737</v>
      </c>
      <c r="F1469" s="243" t="s">
        <v>848</v>
      </c>
      <c r="G1469" s="237" t="s">
        <v>7275</v>
      </c>
      <c r="H1469" s="241" t="s">
        <v>879</v>
      </c>
      <c r="I1469" s="241" t="s">
        <v>848</v>
      </c>
    </row>
    <row r="1470" spans="1:9">
      <c r="A1470" s="236">
        <v>1993</v>
      </c>
      <c r="B1470" s="237" t="s">
        <v>10692</v>
      </c>
      <c r="C1470" s="237" t="s">
        <v>10695</v>
      </c>
      <c r="D1470" s="237" t="s">
        <v>10694</v>
      </c>
      <c r="E1470" s="238" t="s">
        <v>2737</v>
      </c>
      <c r="F1470" s="242" t="s">
        <v>848</v>
      </c>
      <c r="G1470" s="237" t="s">
        <v>7275</v>
      </c>
      <c r="H1470" s="241" t="s">
        <v>879</v>
      </c>
      <c r="I1470" s="241" t="s">
        <v>848</v>
      </c>
    </row>
    <row r="1471" spans="1:9">
      <c r="A1471" s="236">
        <v>1993</v>
      </c>
      <c r="B1471" s="237" t="s">
        <v>10692</v>
      </c>
      <c r="C1471" s="237" t="s">
        <v>10695</v>
      </c>
      <c r="D1471" s="237" t="s">
        <v>10694</v>
      </c>
      <c r="E1471" s="238" t="s">
        <v>2737</v>
      </c>
      <c r="F1471" s="242" t="s">
        <v>848</v>
      </c>
      <c r="G1471" s="237" t="s">
        <v>7275</v>
      </c>
      <c r="H1471" s="241" t="s">
        <v>879</v>
      </c>
      <c r="I1471" s="241" t="s">
        <v>848</v>
      </c>
    </row>
    <row r="1472" spans="1:9">
      <c r="A1472" s="236">
        <v>1993</v>
      </c>
      <c r="B1472" s="237" t="s">
        <v>10692</v>
      </c>
      <c r="C1472" s="237" t="s">
        <v>10695</v>
      </c>
      <c r="D1472" s="237" t="s">
        <v>10694</v>
      </c>
      <c r="E1472" s="238" t="s">
        <v>2737</v>
      </c>
      <c r="F1472" s="242" t="s">
        <v>848</v>
      </c>
      <c r="G1472" s="237" t="s">
        <v>7275</v>
      </c>
      <c r="H1472" s="241" t="s">
        <v>879</v>
      </c>
      <c r="I1472" s="241" t="s">
        <v>848</v>
      </c>
    </row>
    <row r="1473" spans="1:9" ht="25.5">
      <c r="A1473" s="236">
        <v>1994</v>
      </c>
      <c r="B1473" s="237" t="s">
        <v>10697</v>
      </c>
      <c r="C1473" s="237" t="s">
        <v>10698</v>
      </c>
      <c r="D1473" s="237" t="s">
        <v>10699</v>
      </c>
      <c r="E1473" s="238" t="s">
        <v>2740</v>
      </c>
      <c r="F1473" s="242" t="s">
        <v>50</v>
      </c>
      <c r="G1473" s="238" t="s">
        <v>7266</v>
      </c>
      <c r="H1473" s="238" t="s">
        <v>746</v>
      </c>
      <c r="I1473" s="241" t="s">
        <v>8298</v>
      </c>
    </row>
    <row r="1474" spans="1:9">
      <c r="A1474" s="236">
        <v>1999</v>
      </c>
      <c r="B1474" s="237" t="s">
        <v>10700</v>
      </c>
      <c r="C1474" s="237" t="s">
        <v>10701</v>
      </c>
      <c r="D1474" s="237" t="s">
        <v>10702</v>
      </c>
      <c r="E1474" s="238" t="s">
        <v>10703</v>
      </c>
      <c r="F1474" s="242" t="s">
        <v>848</v>
      </c>
      <c r="G1474" s="237" t="s">
        <v>7275</v>
      </c>
      <c r="H1474" s="241" t="s">
        <v>849</v>
      </c>
      <c r="I1474" s="241" t="s">
        <v>848</v>
      </c>
    </row>
    <row r="1475" spans="1:9">
      <c r="A1475" s="236">
        <v>1999</v>
      </c>
      <c r="B1475" s="237" t="s">
        <v>10704</v>
      </c>
      <c r="C1475" s="237" t="s">
        <v>10701</v>
      </c>
      <c r="D1475" s="237" t="s">
        <v>10702</v>
      </c>
      <c r="E1475" s="238" t="s">
        <v>10703</v>
      </c>
      <c r="F1475" s="242" t="s">
        <v>848</v>
      </c>
      <c r="G1475" s="237" t="s">
        <v>7275</v>
      </c>
      <c r="H1475" s="241" t="s">
        <v>849</v>
      </c>
      <c r="I1475" s="241" t="s">
        <v>848</v>
      </c>
    </row>
    <row r="1476" spans="1:9">
      <c r="A1476" s="250">
        <v>1999</v>
      </c>
      <c r="B1476" s="237" t="s">
        <v>10704</v>
      </c>
      <c r="C1476" s="237" t="s">
        <v>10701</v>
      </c>
      <c r="D1476" s="237" t="s">
        <v>10702</v>
      </c>
      <c r="E1476" s="238" t="s">
        <v>10703</v>
      </c>
      <c r="F1476" s="243" t="s">
        <v>848</v>
      </c>
      <c r="G1476" s="237" t="s">
        <v>7275</v>
      </c>
      <c r="H1476" s="241" t="s">
        <v>879</v>
      </c>
      <c r="I1476" s="241" t="s">
        <v>848</v>
      </c>
    </row>
    <row r="1477" spans="1:9">
      <c r="A1477" s="250">
        <v>1999</v>
      </c>
      <c r="B1477" s="237" t="s">
        <v>10704</v>
      </c>
      <c r="C1477" s="237" t="s">
        <v>10701</v>
      </c>
      <c r="D1477" s="237" t="s">
        <v>10702</v>
      </c>
      <c r="E1477" s="238" t="s">
        <v>10703</v>
      </c>
      <c r="F1477" s="242" t="s">
        <v>848</v>
      </c>
      <c r="G1477" s="237" t="s">
        <v>7275</v>
      </c>
      <c r="H1477" s="241" t="s">
        <v>879</v>
      </c>
      <c r="I1477" s="241" t="s">
        <v>848</v>
      </c>
    </row>
    <row r="1478" spans="1:9">
      <c r="A1478" s="236">
        <v>1999</v>
      </c>
      <c r="B1478" s="237" t="s">
        <v>10704</v>
      </c>
      <c r="C1478" s="237" t="s">
        <v>10701</v>
      </c>
      <c r="D1478" s="237" t="s">
        <v>10702</v>
      </c>
      <c r="E1478" s="238" t="s">
        <v>10703</v>
      </c>
      <c r="F1478" s="242" t="s">
        <v>848</v>
      </c>
      <c r="G1478" s="237" t="s">
        <v>7275</v>
      </c>
      <c r="H1478" s="241" t="s">
        <v>879</v>
      </c>
      <c r="I1478" s="241" t="s">
        <v>848</v>
      </c>
    </row>
    <row r="1479" spans="1:9">
      <c r="A1479" s="236">
        <v>1999</v>
      </c>
      <c r="B1479" s="237" t="s">
        <v>10705</v>
      </c>
      <c r="C1479" s="237" t="s">
        <v>10701</v>
      </c>
      <c r="D1479" s="237" t="s">
        <v>10702</v>
      </c>
      <c r="E1479" s="238" t="s">
        <v>10703</v>
      </c>
      <c r="F1479" s="242" t="s">
        <v>848</v>
      </c>
      <c r="G1479" s="237" t="s">
        <v>7275</v>
      </c>
      <c r="H1479" s="241" t="s">
        <v>879</v>
      </c>
      <c r="I1479" s="241" t="s">
        <v>848</v>
      </c>
    </row>
    <row r="1480" spans="1:9">
      <c r="A1480" s="236">
        <v>2000</v>
      </c>
      <c r="B1480" s="237" t="s">
        <v>10706</v>
      </c>
      <c r="C1480" s="237" t="s">
        <v>10707</v>
      </c>
      <c r="D1480" s="237" t="s">
        <v>10708</v>
      </c>
      <c r="E1480" s="238" t="s">
        <v>10709</v>
      </c>
      <c r="F1480" s="242" t="s">
        <v>1405</v>
      </c>
      <c r="G1480" s="238" t="s">
        <v>7275</v>
      </c>
      <c r="H1480" s="241" t="s">
        <v>879</v>
      </c>
      <c r="I1480" s="241" t="s">
        <v>1405</v>
      </c>
    </row>
    <row r="1481" spans="1:9">
      <c r="A1481" s="236">
        <v>2001</v>
      </c>
      <c r="B1481" s="237" t="s">
        <v>10710</v>
      </c>
      <c r="C1481" s="237" t="s">
        <v>10711</v>
      </c>
      <c r="D1481" s="237" t="s">
        <v>10712</v>
      </c>
      <c r="E1481" s="238" t="s">
        <v>2747</v>
      </c>
      <c r="F1481" s="242" t="s">
        <v>1405</v>
      </c>
      <c r="G1481" s="238" t="s">
        <v>7293</v>
      </c>
      <c r="H1481" s="241" t="s">
        <v>879</v>
      </c>
      <c r="I1481" s="241" t="s">
        <v>1405</v>
      </c>
    </row>
    <row r="1482" spans="1:9">
      <c r="A1482" s="236">
        <v>2002</v>
      </c>
      <c r="B1482" s="238" t="s">
        <v>10713</v>
      </c>
      <c r="C1482" s="237" t="s">
        <v>10714</v>
      </c>
      <c r="D1482" s="237" t="s">
        <v>10715</v>
      </c>
      <c r="E1482" s="238" t="s">
        <v>7396</v>
      </c>
      <c r="F1482" s="242" t="s">
        <v>1579</v>
      </c>
      <c r="G1482" s="238" t="s">
        <v>7246</v>
      </c>
      <c r="H1482" s="241" t="s">
        <v>879</v>
      </c>
      <c r="I1482" s="241" t="s">
        <v>1579</v>
      </c>
    </row>
    <row r="1483" spans="1:9">
      <c r="A1483" s="236">
        <v>2004</v>
      </c>
      <c r="B1483" s="237" t="s">
        <v>10716</v>
      </c>
      <c r="C1483" s="237" t="s">
        <v>10717</v>
      </c>
      <c r="D1483" s="237" t="s">
        <v>10718</v>
      </c>
      <c r="E1483" s="238" t="s">
        <v>2751</v>
      </c>
      <c r="F1483" s="242" t="s">
        <v>1579</v>
      </c>
      <c r="G1483" s="238" t="s">
        <v>7300</v>
      </c>
      <c r="H1483" s="241" t="s">
        <v>849</v>
      </c>
      <c r="I1483" s="241" t="s">
        <v>1579</v>
      </c>
    </row>
    <row r="1484" spans="1:9" ht="25.5">
      <c r="A1484" s="236">
        <v>2006</v>
      </c>
      <c r="B1484" s="237" t="s">
        <v>10719</v>
      </c>
      <c r="C1484" s="237" t="s">
        <v>10720</v>
      </c>
      <c r="D1484" s="237" t="s">
        <v>10721</v>
      </c>
      <c r="E1484" s="238" t="s">
        <v>10722</v>
      </c>
      <c r="F1484" s="242" t="s">
        <v>1579</v>
      </c>
      <c r="G1484" s="238" t="s">
        <v>7246</v>
      </c>
      <c r="H1484" s="241" t="s">
        <v>879</v>
      </c>
      <c r="I1484" s="241" t="s">
        <v>1579</v>
      </c>
    </row>
    <row r="1485" spans="1:9">
      <c r="A1485" s="236">
        <v>2008</v>
      </c>
      <c r="B1485" s="237" t="s">
        <v>10723</v>
      </c>
      <c r="C1485" s="237" t="s">
        <v>10724</v>
      </c>
      <c r="D1485" s="237" t="s">
        <v>10725</v>
      </c>
      <c r="E1485" s="238" t="s">
        <v>2755</v>
      </c>
      <c r="F1485" s="242" t="s">
        <v>1579</v>
      </c>
      <c r="G1485" s="238" t="s">
        <v>7300</v>
      </c>
      <c r="H1485" s="241" t="s">
        <v>746</v>
      </c>
      <c r="I1485" s="241" t="s">
        <v>1579</v>
      </c>
    </row>
    <row r="1486" spans="1:9">
      <c r="A1486" s="236">
        <v>2008</v>
      </c>
      <c r="B1486" s="237" t="s">
        <v>10723</v>
      </c>
      <c r="C1486" s="237" t="s">
        <v>10724</v>
      </c>
      <c r="D1486" s="237" t="s">
        <v>10725</v>
      </c>
      <c r="E1486" s="238" t="s">
        <v>2755</v>
      </c>
      <c r="F1486" s="242" t="s">
        <v>1579</v>
      </c>
      <c r="G1486" s="238" t="s">
        <v>7300</v>
      </c>
      <c r="H1486" s="241" t="s">
        <v>849</v>
      </c>
      <c r="I1486" s="241" t="s">
        <v>1579</v>
      </c>
    </row>
    <row r="1487" spans="1:9">
      <c r="A1487" s="236">
        <v>2008</v>
      </c>
      <c r="B1487" s="237" t="s">
        <v>10723</v>
      </c>
      <c r="C1487" s="237" t="s">
        <v>10724</v>
      </c>
      <c r="D1487" s="237" t="s">
        <v>10725</v>
      </c>
      <c r="E1487" s="238" t="s">
        <v>2755</v>
      </c>
      <c r="F1487" s="242" t="s">
        <v>1579</v>
      </c>
      <c r="G1487" s="238" t="s">
        <v>7300</v>
      </c>
      <c r="H1487" s="241" t="s">
        <v>879</v>
      </c>
      <c r="I1487" s="241" t="s">
        <v>1579</v>
      </c>
    </row>
    <row r="1488" spans="1:9">
      <c r="A1488" s="236">
        <v>2009</v>
      </c>
      <c r="B1488" s="237" t="s">
        <v>10726</v>
      </c>
      <c r="C1488" s="237" t="s">
        <v>10727</v>
      </c>
      <c r="D1488" s="237" t="s">
        <v>10728</v>
      </c>
      <c r="E1488" s="238" t="s">
        <v>10729</v>
      </c>
      <c r="F1488" s="242" t="s">
        <v>1579</v>
      </c>
      <c r="G1488" s="238" t="s">
        <v>7300</v>
      </c>
      <c r="H1488" s="241" t="s">
        <v>879</v>
      </c>
      <c r="I1488" s="241" t="s">
        <v>1579</v>
      </c>
    </row>
    <row r="1489" spans="1:9">
      <c r="A1489" s="236">
        <v>2010</v>
      </c>
      <c r="B1489" s="237" t="s">
        <v>10730</v>
      </c>
      <c r="C1489" s="237" t="s">
        <v>10731</v>
      </c>
      <c r="D1489" s="237" t="s">
        <v>10732</v>
      </c>
      <c r="E1489" s="238" t="s">
        <v>2759</v>
      </c>
      <c r="F1489" s="242" t="s">
        <v>298</v>
      </c>
      <c r="G1489" s="238" t="s">
        <v>7307</v>
      </c>
      <c r="H1489" s="241" t="s">
        <v>746</v>
      </c>
      <c r="I1489" s="241" t="s">
        <v>298</v>
      </c>
    </row>
    <row r="1490" spans="1:9" ht="25.5">
      <c r="A1490" s="236">
        <v>2011</v>
      </c>
      <c r="B1490" s="237" t="s">
        <v>10733</v>
      </c>
      <c r="C1490" s="237" t="s">
        <v>10734</v>
      </c>
      <c r="D1490" s="237" t="s">
        <v>10735</v>
      </c>
      <c r="E1490" s="238" t="s">
        <v>2761</v>
      </c>
      <c r="F1490" s="242" t="s">
        <v>298</v>
      </c>
      <c r="G1490" s="238" t="s">
        <v>7298</v>
      </c>
      <c r="H1490" s="241" t="s">
        <v>746</v>
      </c>
      <c r="I1490" s="241" t="s">
        <v>9033</v>
      </c>
    </row>
    <row r="1491" spans="1:9" ht="25.5">
      <c r="A1491" s="236">
        <v>2012</v>
      </c>
      <c r="B1491" s="237" t="s">
        <v>10736</v>
      </c>
      <c r="C1491" s="237" t="s">
        <v>10737</v>
      </c>
      <c r="D1491" s="237" t="s">
        <v>10738</v>
      </c>
      <c r="E1491" s="238" t="s">
        <v>2764</v>
      </c>
      <c r="F1491" s="242" t="s">
        <v>298</v>
      </c>
      <c r="G1491" s="238" t="s">
        <v>7298</v>
      </c>
      <c r="H1491" s="241" t="s">
        <v>746</v>
      </c>
      <c r="I1491" s="241" t="s">
        <v>9033</v>
      </c>
    </row>
    <row r="1492" spans="1:9" ht="25.5">
      <c r="A1492" s="236">
        <v>2013</v>
      </c>
      <c r="B1492" s="237" t="s">
        <v>10739</v>
      </c>
      <c r="C1492" s="237" t="s">
        <v>10740</v>
      </c>
      <c r="D1492" s="237" t="s">
        <v>10741</v>
      </c>
      <c r="E1492" s="238" t="s">
        <v>2766</v>
      </c>
      <c r="F1492" s="242" t="s">
        <v>298</v>
      </c>
      <c r="G1492" s="238" t="s">
        <v>7298</v>
      </c>
      <c r="H1492" s="241" t="s">
        <v>746</v>
      </c>
      <c r="I1492" s="241" t="s">
        <v>9033</v>
      </c>
    </row>
    <row r="1493" spans="1:9" ht="25.5">
      <c r="A1493" s="236">
        <v>2014</v>
      </c>
      <c r="B1493" s="237" t="s">
        <v>10742</v>
      </c>
      <c r="C1493" s="237" t="s">
        <v>10743</v>
      </c>
      <c r="D1493" s="237" t="s">
        <v>10744</v>
      </c>
      <c r="E1493" s="238" t="s">
        <v>10745</v>
      </c>
      <c r="F1493" s="242" t="s">
        <v>625</v>
      </c>
      <c r="G1493" s="238" t="s">
        <v>7369</v>
      </c>
      <c r="H1493" s="241" t="s">
        <v>849</v>
      </c>
      <c r="I1493" s="241" t="s">
        <v>9504</v>
      </c>
    </row>
    <row r="1494" spans="1:9" ht="25.5">
      <c r="A1494" s="236">
        <v>2015</v>
      </c>
      <c r="B1494" s="237" t="s">
        <v>10746</v>
      </c>
      <c r="C1494" s="237" t="s">
        <v>10747</v>
      </c>
      <c r="D1494" s="237" t="s">
        <v>10748</v>
      </c>
      <c r="E1494" s="238" t="s">
        <v>5726</v>
      </c>
      <c r="F1494" s="242" t="s">
        <v>625</v>
      </c>
      <c r="G1494" s="238" t="s">
        <v>7369</v>
      </c>
      <c r="H1494" s="241" t="s">
        <v>746</v>
      </c>
      <c r="I1494" s="241" t="s">
        <v>9504</v>
      </c>
    </row>
    <row r="1495" spans="1:9" ht="25.5">
      <c r="A1495" s="236">
        <v>2015</v>
      </c>
      <c r="B1495" s="237" t="s">
        <v>10749</v>
      </c>
      <c r="C1495" s="237" t="s">
        <v>10747</v>
      </c>
      <c r="D1495" s="237" t="s">
        <v>10748</v>
      </c>
      <c r="E1495" s="238" t="s">
        <v>5726</v>
      </c>
      <c r="F1495" s="242" t="s">
        <v>625</v>
      </c>
      <c r="G1495" s="238" t="s">
        <v>7369</v>
      </c>
      <c r="H1495" s="241" t="s">
        <v>746</v>
      </c>
      <c r="I1495" s="241" t="s">
        <v>9504</v>
      </c>
    </row>
    <row r="1496" spans="1:9" ht="25.5">
      <c r="A1496" s="236">
        <v>2015</v>
      </c>
      <c r="B1496" s="237" t="s">
        <v>10746</v>
      </c>
      <c r="C1496" s="237" t="s">
        <v>10747</v>
      </c>
      <c r="D1496" s="237" t="s">
        <v>10748</v>
      </c>
      <c r="E1496" s="238" t="s">
        <v>5726</v>
      </c>
      <c r="F1496" s="242" t="s">
        <v>625</v>
      </c>
      <c r="G1496" s="238" t="s">
        <v>7369</v>
      </c>
      <c r="H1496" s="241" t="s">
        <v>746</v>
      </c>
      <c r="I1496" s="241" t="s">
        <v>9504</v>
      </c>
    </row>
    <row r="1497" spans="1:9" ht="25.5">
      <c r="A1497" s="236">
        <v>2015</v>
      </c>
      <c r="B1497" s="237" t="s">
        <v>10749</v>
      </c>
      <c r="C1497" s="237" t="s">
        <v>10747</v>
      </c>
      <c r="D1497" s="237" t="s">
        <v>10748</v>
      </c>
      <c r="E1497" s="238" t="s">
        <v>5726</v>
      </c>
      <c r="F1497" s="242" t="s">
        <v>625</v>
      </c>
      <c r="G1497" s="238" t="s">
        <v>7369</v>
      </c>
      <c r="H1497" s="241" t="s">
        <v>746</v>
      </c>
      <c r="I1497" s="241" t="s">
        <v>9504</v>
      </c>
    </row>
    <row r="1498" spans="1:9">
      <c r="A1498" s="236">
        <v>2016</v>
      </c>
      <c r="B1498" s="237" t="s">
        <v>10750</v>
      </c>
      <c r="C1498" s="237" t="s">
        <v>10751</v>
      </c>
      <c r="D1498" s="237" t="s">
        <v>10752</v>
      </c>
      <c r="E1498" s="238" t="s">
        <v>10753</v>
      </c>
      <c r="F1498" s="242" t="s">
        <v>50</v>
      </c>
      <c r="G1498" s="238" t="s">
        <v>880</v>
      </c>
      <c r="H1498" s="238" t="s">
        <v>7553</v>
      </c>
      <c r="I1498" s="241" t="s">
        <v>50</v>
      </c>
    </row>
    <row r="1499" spans="1:9" ht="25.5">
      <c r="A1499" s="236">
        <v>2017</v>
      </c>
      <c r="B1499" s="237" t="s">
        <v>10754</v>
      </c>
      <c r="C1499" s="237" t="s">
        <v>10755</v>
      </c>
      <c r="D1499" s="237" t="s">
        <v>10756</v>
      </c>
      <c r="E1499" s="238" t="s">
        <v>10757</v>
      </c>
      <c r="F1499" s="242" t="s">
        <v>50</v>
      </c>
      <c r="G1499" s="238" t="s">
        <v>7351</v>
      </c>
      <c r="H1499" s="238" t="s">
        <v>7553</v>
      </c>
      <c r="I1499" s="241" t="s">
        <v>9659</v>
      </c>
    </row>
    <row r="1500" spans="1:9">
      <c r="A1500" s="236">
        <v>2018</v>
      </c>
      <c r="B1500" s="237" t="s">
        <v>2780</v>
      </c>
      <c r="C1500" s="237" t="s">
        <v>10758</v>
      </c>
      <c r="D1500" s="237" t="s">
        <v>10759</v>
      </c>
      <c r="E1500" s="238" t="s">
        <v>2780</v>
      </c>
      <c r="F1500" s="242" t="s">
        <v>50</v>
      </c>
      <c r="G1500" s="238" t="s">
        <v>880</v>
      </c>
      <c r="H1500" s="241" t="s">
        <v>849</v>
      </c>
      <c r="I1500" s="241" t="s">
        <v>50</v>
      </c>
    </row>
    <row r="1501" spans="1:9">
      <c r="A1501" s="236">
        <v>2019</v>
      </c>
      <c r="B1501" s="237" t="s">
        <v>2782</v>
      </c>
      <c r="C1501" s="237" t="s">
        <v>10760</v>
      </c>
      <c r="D1501" s="237" t="s">
        <v>10761</v>
      </c>
      <c r="E1501" s="238" t="s">
        <v>2782</v>
      </c>
      <c r="F1501" s="242" t="s">
        <v>50</v>
      </c>
      <c r="G1501" s="238" t="s">
        <v>373</v>
      </c>
      <c r="H1501" s="241" t="s">
        <v>849</v>
      </c>
      <c r="I1501" s="241" t="s">
        <v>50</v>
      </c>
    </row>
    <row r="1502" spans="1:9">
      <c r="A1502" s="236">
        <v>2020</v>
      </c>
      <c r="B1502" s="237" t="s">
        <v>10762</v>
      </c>
      <c r="C1502" s="237" t="s">
        <v>10763</v>
      </c>
      <c r="D1502" s="237" t="s">
        <v>10764</v>
      </c>
      <c r="E1502" s="238" t="s">
        <v>2784</v>
      </c>
      <c r="F1502" s="242" t="s">
        <v>50</v>
      </c>
      <c r="G1502" s="238" t="s">
        <v>880</v>
      </c>
      <c r="H1502" s="241" t="s">
        <v>879</v>
      </c>
      <c r="I1502" s="241" t="s">
        <v>50</v>
      </c>
    </row>
    <row r="1503" spans="1:9">
      <c r="A1503" s="236">
        <v>2021</v>
      </c>
      <c r="B1503" s="237" t="s">
        <v>10765</v>
      </c>
      <c r="C1503" s="237" t="s">
        <v>10766</v>
      </c>
      <c r="D1503" s="237" t="s">
        <v>10767</v>
      </c>
      <c r="E1503" s="238" t="s">
        <v>2787</v>
      </c>
      <c r="F1503" s="242" t="s">
        <v>50</v>
      </c>
      <c r="G1503" s="238" t="s">
        <v>373</v>
      </c>
      <c r="H1503" s="241" t="s">
        <v>879</v>
      </c>
      <c r="I1503" s="241" t="s">
        <v>50</v>
      </c>
    </row>
    <row r="1504" spans="1:9" ht="25.5">
      <c r="A1504" s="236">
        <v>2022</v>
      </c>
      <c r="B1504" s="237" t="s">
        <v>2789</v>
      </c>
      <c r="C1504" s="237" t="s">
        <v>10768</v>
      </c>
      <c r="D1504" s="237" t="s">
        <v>10769</v>
      </c>
      <c r="E1504" s="238" t="s">
        <v>2789</v>
      </c>
      <c r="F1504" s="242" t="s">
        <v>50</v>
      </c>
      <c r="G1504" s="238" t="s">
        <v>7330</v>
      </c>
      <c r="H1504" s="241" t="s">
        <v>849</v>
      </c>
      <c r="I1504" s="241" t="s">
        <v>9659</v>
      </c>
    </row>
    <row r="1505" spans="1:9" ht="25.5">
      <c r="A1505" s="236">
        <v>2023</v>
      </c>
      <c r="B1505" s="237" t="s">
        <v>10770</v>
      </c>
      <c r="C1505" s="237" t="s">
        <v>10771</v>
      </c>
      <c r="D1505" s="237" t="s">
        <v>10772</v>
      </c>
      <c r="E1505" s="238" t="s">
        <v>2792</v>
      </c>
      <c r="F1505" s="242" t="s">
        <v>50</v>
      </c>
      <c r="G1505" s="238" t="s">
        <v>7266</v>
      </c>
      <c r="H1505" s="241" t="s">
        <v>849</v>
      </c>
      <c r="I1505" s="241" t="s">
        <v>8298</v>
      </c>
    </row>
    <row r="1506" spans="1:9">
      <c r="A1506" s="236">
        <v>2024</v>
      </c>
      <c r="B1506" s="238" t="s">
        <v>10773</v>
      </c>
      <c r="C1506" s="237" t="s">
        <v>10774</v>
      </c>
      <c r="D1506" s="237" t="s">
        <v>10775</v>
      </c>
      <c r="E1506" s="238" t="s">
        <v>2794</v>
      </c>
      <c r="F1506" s="242" t="s">
        <v>50</v>
      </c>
      <c r="G1506" s="238" t="s">
        <v>850</v>
      </c>
      <c r="H1506" s="241" t="s">
        <v>746</v>
      </c>
      <c r="I1506" s="241" t="s">
        <v>50</v>
      </c>
    </row>
    <row r="1507" spans="1:9">
      <c r="A1507" s="236">
        <v>2024</v>
      </c>
      <c r="B1507" s="238" t="s">
        <v>10773</v>
      </c>
      <c r="C1507" s="237" t="s">
        <v>10774</v>
      </c>
      <c r="D1507" s="237" t="s">
        <v>10775</v>
      </c>
      <c r="E1507" s="238" t="s">
        <v>2794</v>
      </c>
      <c r="F1507" s="242" t="s">
        <v>50</v>
      </c>
      <c r="G1507" s="238" t="s">
        <v>850</v>
      </c>
      <c r="H1507" s="241" t="s">
        <v>849</v>
      </c>
      <c r="I1507" s="241" t="s">
        <v>50</v>
      </c>
    </row>
    <row r="1508" spans="1:9">
      <c r="A1508" s="236">
        <v>2024</v>
      </c>
      <c r="B1508" s="238" t="s">
        <v>10773</v>
      </c>
      <c r="C1508" s="237" t="s">
        <v>10774</v>
      </c>
      <c r="D1508" s="237" t="s">
        <v>10775</v>
      </c>
      <c r="E1508" s="238" t="s">
        <v>2794</v>
      </c>
      <c r="F1508" s="242" t="s">
        <v>50</v>
      </c>
      <c r="G1508" s="238" t="s">
        <v>850</v>
      </c>
      <c r="H1508" s="241" t="s">
        <v>879</v>
      </c>
      <c r="I1508" s="241" t="s">
        <v>50</v>
      </c>
    </row>
    <row r="1509" spans="1:9">
      <c r="A1509" s="236">
        <v>2025</v>
      </c>
      <c r="B1509" s="238" t="s">
        <v>10776</v>
      </c>
      <c r="C1509" s="237" t="s">
        <v>10777</v>
      </c>
      <c r="D1509" s="237" t="s">
        <v>10778</v>
      </c>
      <c r="E1509" s="238" t="s">
        <v>2796</v>
      </c>
      <c r="F1509" s="242" t="s">
        <v>50</v>
      </c>
      <c r="G1509" s="238" t="s">
        <v>4430</v>
      </c>
      <c r="H1509" s="241" t="s">
        <v>746</v>
      </c>
      <c r="I1509" s="241" t="s">
        <v>50</v>
      </c>
    </row>
    <row r="1510" spans="1:9">
      <c r="A1510" s="236">
        <v>2025</v>
      </c>
      <c r="B1510" s="238" t="s">
        <v>10776</v>
      </c>
      <c r="C1510" s="237" t="s">
        <v>10777</v>
      </c>
      <c r="D1510" s="237" t="s">
        <v>10778</v>
      </c>
      <c r="E1510" s="238" t="s">
        <v>2796</v>
      </c>
      <c r="F1510" s="242" t="s">
        <v>50</v>
      </c>
      <c r="G1510" s="238" t="s">
        <v>4430</v>
      </c>
      <c r="H1510" s="241" t="s">
        <v>849</v>
      </c>
      <c r="I1510" s="241" t="s">
        <v>50</v>
      </c>
    </row>
    <row r="1511" spans="1:9">
      <c r="A1511" s="236">
        <v>2025</v>
      </c>
      <c r="B1511" s="238" t="s">
        <v>10776</v>
      </c>
      <c r="C1511" s="237" t="s">
        <v>10777</v>
      </c>
      <c r="D1511" s="237" t="s">
        <v>10778</v>
      </c>
      <c r="E1511" s="238" t="s">
        <v>2796</v>
      </c>
      <c r="F1511" s="242" t="s">
        <v>50</v>
      </c>
      <c r="G1511" s="238" t="s">
        <v>4430</v>
      </c>
      <c r="H1511" s="241" t="s">
        <v>879</v>
      </c>
      <c r="I1511" s="241" t="s">
        <v>50</v>
      </c>
    </row>
    <row r="1512" spans="1:9">
      <c r="A1512" s="236">
        <v>2026</v>
      </c>
      <c r="B1512" s="238" t="s">
        <v>10779</v>
      </c>
      <c r="C1512" s="237" t="s">
        <v>10780</v>
      </c>
      <c r="D1512" s="237" t="s">
        <v>10781</v>
      </c>
      <c r="E1512" s="238" t="s">
        <v>2798</v>
      </c>
      <c r="F1512" s="242" t="s">
        <v>50</v>
      </c>
      <c r="G1512" s="237" t="s">
        <v>1332</v>
      </c>
      <c r="H1512" s="241" t="s">
        <v>746</v>
      </c>
      <c r="I1512" s="241" t="s">
        <v>50</v>
      </c>
    </row>
    <row r="1513" spans="1:9">
      <c r="A1513" s="236">
        <v>2026</v>
      </c>
      <c r="B1513" s="238" t="s">
        <v>10779</v>
      </c>
      <c r="C1513" s="237" t="s">
        <v>10780</v>
      </c>
      <c r="D1513" s="237" t="s">
        <v>10781</v>
      </c>
      <c r="E1513" s="238" t="s">
        <v>2798</v>
      </c>
      <c r="F1513" s="242" t="s">
        <v>50</v>
      </c>
      <c r="G1513" s="237" t="s">
        <v>1332</v>
      </c>
      <c r="H1513" s="241" t="s">
        <v>849</v>
      </c>
      <c r="I1513" s="241" t="s">
        <v>50</v>
      </c>
    </row>
    <row r="1514" spans="1:9">
      <c r="A1514" s="236">
        <v>2026</v>
      </c>
      <c r="B1514" s="238" t="s">
        <v>10779</v>
      </c>
      <c r="C1514" s="237" t="s">
        <v>10780</v>
      </c>
      <c r="D1514" s="237" t="s">
        <v>10781</v>
      </c>
      <c r="E1514" s="238" t="s">
        <v>2798</v>
      </c>
      <c r="F1514" s="242" t="s">
        <v>50</v>
      </c>
      <c r="G1514" s="237" t="s">
        <v>1332</v>
      </c>
      <c r="H1514" s="241" t="s">
        <v>879</v>
      </c>
      <c r="I1514" s="241" t="s">
        <v>50</v>
      </c>
    </row>
    <row r="1515" spans="1:9">
      <c r="A1515" s="236">
        <v>2027</v>
      </c>
      <c r="B1515" s="237" t="s">
        <v>10782</v>
      </c>
      <c r="C1515" s="237" t="s">
        <v>10783</v>
      </c>
      <c r="D1515" s="237" t="s">
        <v>10784</v>
      </c>
      <c r="E1515" s="238" t="s">
        <v>2800</v>
      </c>
      <c r="F1515" s="242" t="s">
        <v>50</v>
      </c>
      <c r="G1515" s="238" t="s">
        <v>4430</v>
      </c>
      <c r="H1515" s="241" t="s">
        <v>849</v>
      </c>
      <c r="I1515" s="241" t="s">
        <v>50</v>
      </c>
    </row>
    <row r="1516" spans="1:9">
      <c r="A1516" s="236">
        <v>2028</v>
      </c>
      <c r="B1516" s="237" t="s">
        <v>10785</v>
      </c>
      <c r="C1516" s="237" t="s">
        <v>10786</v>
      </c>
      <c r="D1516" s="237" t="s">
        <v>10787</v>
      </c>
      <c r="E1516" s="238" t="s">
        <v>10788</v>
      </c>
      <c r="F1516" s="242" t="s">
        <v>631</v>
      </c>
      <c r="G1516" s="238" t="s">
        <v>7354</v>
      </c>
      <c r="H1516" s="241" t="s">
        <v>849</v>
      </c>
      <c r="I1516" s="241" t="s">
        <v>631</v>
      </c>
    </row>
    <row r="1517" spans="1:9" ht="38.25">
      <c r="A1517" s="236">
        <v>2029</v>
      </c>
      <c r="B1517" s="237" t="s">
        <v>10789</v>
      </c>
      <c r="C1517" s="237" t="s">
        <v>10790</v>
      </c>
      <c r="D1517" s="237" t="s">
        <v>10791</v>
      </c>
      <c r="E1517" s="238" t="s">
        <v>2805</v>
      </c>
      <c r="F1517" s="242" t="s">
        <v>631</v>
      </c>
      <c r="G1517" s="238" t="s">
        <v>7398</v>
      </c>
      <c r="H1517" s="241" t="s">
        <v>746</v>
      </c>
      <c r="I1517" s="241" t="s">
        <v>10792</v>
      </c>
    </row>
    <row r="1518" spans="1:9" ht="25.5">
      <c r="A1518" s="236">
        <v>2030</v>
      </c>
      <c r="B1518" s="237" t="s">
        <v>10793</v>
      </c>
      <c r="C1518" s="237" t="s">
        <v>10794</v>
      </c>
      <c r="D1518" s="238" t="s">
        <v>10795</v>
      </c>
      <c r="E1518" s="238" t="s">
        <v>10796</v>
      </c>
      <c r="F1518" s="242" t="s">
        <v>631</v>
      </c>
      <c r="G1518" s="238" t="s">
        <v>7267</v>
      </c>
      <c r="H1518" s="240" t="s">
        <v>746</v>
      </c>
      <c r="I1518" s="241" t="s">
        <v>8302</v>
      </c>
    </row>
    <row r="1519" spans="1:9" ht="25.5">
      <c r="A1519" s="236">
        <v>2030</v>
      </c>
      <c r="B1519" s="237" t="s">
        <v>10793</v>
      </c>
      <c r="C1519" s="237" t="s">
        <v>10794</v>
      </c>
      <c r="D1519" s="238" t="s">
        <v>10795</v>
      </c>
      <c r="E1519" s="238" t="s">
        <v>10796</v>
      </c>
      <c r="F1519" s="242" t="s">
        <v>631</v>
      </c>
      <c r="G1519" s="238" t="s">
        <v>7267</v>
      </c>
      <c r="H1519" s="241" t="s">
        <v>849</v>
      </c>
      <c r="I1519" s="241" t="s">
        <v>8302</v>
      </c>
    </row>
    <row r="1520" spans="1:9" ht="25.5">
      <c r="A1520" s="236">
        <v>2030</v>
      </c>
      <c r="B1520" s="237" t="s">
        <v>10793</v>
      </c>
      <c r="C1520" s="237" t="s">
        <v>10794</v>
      </c>
      <c r="D1520" s="238" t="s">
        <v>10795</v>
      </c>
      <c r="E1520" s="238" t="s">
        <v>10796</v>
      </c>
      <c r="F1520" s="242" t="s">
        <v>631</v>
      </c>
      <c r="G1520" s="238" t="s">
        <v>7267</v>
      </c>
      <c r="H1520" s="240" t="s">
        <v>879</v>
      </c>
      <c r="I1520" s="241" t="s">
        <v>8302</v>
      </c>
    </row>
    <row r="1521" spans="1:9" ht="25.5">
      <c r="A1521" s="236">
        <v>2031</v>
      </c>
      <c r="B1521" s="237" t="s">
        <v>10797</v>
      </c>
      <c r="C1521" s="237" t="s">
        <v>10798</v>
      </c>
      <c r="D1521" s="237" t="s">
        <v>10799</v>
      </c>
      <c r="E1521" s="238" t="s">
        <v>10797</v>
      </c>
      <c r="F1521" s="242" t="s">
        <v>631</v>
      </c>
      <c r="G1521" s="237" t="s">
        <v>7356</v>
      </c>
      <c r="H1521" s="241" t="s">
        <v>746</v>
      </c>
      <c r="I1521" s="251" t="s">
        <v>10209</v>
      </c>
    </row>
    <row r="1522" spans="1:9" ht="25.5">
      <c r="A1522" s="236">
        <v>2031</v>
      </c>
      <c r="B1522" s="237" t="s">
        <v>10797</v>
      </c>
      <c r="C1522" s="237" t="s">
        <v>10798</v>
      </c>
      <c r="D1522" s="237" t="s">
        <v>10799</v>
      </c>
      <c r="E1522" s="238" t="s">
        <v>10797</v>
      </c>
      <c r="F1522" s="242" t="s">
        <v>631</v>
      </c>
      <c r="G1522" s="238" t="s">
        <v>7356</v>
      </c>
      <c r="H1522" s="241" t="s">
        <v>849</v>
      </c>
      <c r="I1522" s="251" t="s">
        <v>10209</v>
      </c>
    </row>
    <row r="1523" spans="1:9">
      <c r="A1523" s="236">
        <v>2031</v>
      </c>
      <c r="B1523" s="237" t="s">
        <v>10797</v>
      </c>
      <c r="C1523" s="237" t="s">
        <v>10798</v>
      </c>
      <c r="D1523" s="237" t="s">
        <v>10799</v>
      </c>
      <c r="E1523" s="238" t="s">
        <v>10797</v>
      </c>
      <c r="F1523" s="242" t="s">
        <v>631</v>
      </c>
      <c r="G1523" s="238" t="s">
        <v>7345</v>
      </c>
      <c r="H1523" s="241" t="s">
        <v>849</v>
      </c>
      <c r="I1523" s="251">
        <v>8</v>
      </c>
    </row>
    <row r="1524" spans="1:9" ht="38.25">
      <c r="A1524" s="236">
        <v>2032</v>
      </c>
      <c r="B1524" s="237" t="s">
        <v>10800</v>
      </c>
      <c r="C1524" s="237" t="s">
        <v>10801</v>
      </c>
      <c r="D1524" s="237" t="s">
        <v>10802</v>
      </c>
      <c r="E1524" s="238" t="s">
        <v>2816</v>
      </c>
      <c r="F1524" s="242" t="s">
        <v>631</v>
      </c>
      <c r="G1524" s="238" t="s">
        <v>7358</v>
      </c>
      <c r="H1524" s="241" t="s">
        <v>746</v>
      </c>
      <c r="I1524" s="241" t="s">
        <v>10803</v>
      </c>
    </row>
    <row r="1525" spans="1:9">
      <c r="A1525" s="236">
        <v>2033</v>
      </c>
      <c r="B1525" s="237" t="s">
        <v>10804</v>
      </c>
      <c r="C1525" s="237" t="s">
        <v>10805</v>
      </c>
      <c r="D1525" s="237" t="s">
        <v>10806</v>
      </c>
      <c r="E1525" s="238" t="s">
        <v>2818</v>
      </c>
      <c r="F1525" s="242" t="s">
        <v>631</v>
      </c>
      <c r="G1525" s="237" t="s">
        <v>7363</v>
      </c>
      <c r="H1525" s="241" t="s">
        <v>849</v>
      </c>
      <c r="I1525" s="241" t="s">
        <v>631</v>
      </c>
    </row>
    <row r="1526" spans="1:9">
      <c r="A1526" s="236">
        <v>2034</v>
      </c>
      <c r="B1526" s="238" t="s">
        <v>10807</v>
      </c>
      <c r="C1526" s="237" t="s">
        <v>10808</v>
      </c>
      <c r="D1526" s="237" t="s">
        <v>10809</v>
      </c>
      <c r="E1526" s="238" t="s">
        <v>2821</v>
      </c>
      <c r="F1526" s="242" t="s">
        <v>2636</v>
      </c>
      <c r="G1526" s="237" t="s">
        <v>7265</v>
      </c>
      <c r="H1526" s="240" t="s">
        <v>7553</v>
      </c>
      <c r="I1526" s="241" t="s">
        <v>659</v>
      </c>
    </row>
    <row r="1527" spans="1:9">
      <c r="A1527" s="236">
        <v>2035</v>
      </c>
      <c r="B1527" s="237" t="s">
        <v>10810</v>
      </c>
      <c r="C1527" s="237" t="s">
        <v>10811</v>
      </c>
      <c r="D1527" s="237" t="s">
        <v>10812</v>
      </c>
      <c r="E1527" s="238" t="s">
        <v>2824</v>
      </c>
      <c r="F1527" s="242" t="s">
        <v>2636</v>
      </c>
      <c r="G1527" s="237" t="s">
        <v>7253</v>
      </c>
      <c r="H1527" s="240" t="s">
        <v>7553</v>
      </c>
      <c r="I1527" s="241" t="s">
        <v>659</v>
      </c>
    </row>
    <row r="1528" spans="1:9">
      <c r="A1528" s="236">
        <v>2036</v>
      </c>
      <c r="B1528" s="237" t="s">
        <v>10813</v>
      </c>
      <c r="C1528" s="237" t="s">
        <v>10814</v>
      </c>
      <c r="D1528" s="237" t="s">
        <v>10814</v>
      </c>
      <c r="E1528" s="238" t="s">
        <v>2827</v>
      </c>
      <c r="F1528" s="242" t="s">
        <v>2636</v>
      </c>
      <c r="G1528" s="237" t="s">
        <v>7252</v>
      </c>
      <c r="H1528" s="240" t="s">
        <v>7553</v>
      </c>
      <c r="I1528" s="241" t="s">
        <v>6550</v>
      </c>
    </row>
    <row r="1529" spans="1:9" ht="25.5">
      <c r="A1529" s="236">
        <v>2037</v>
      </c>
      <c r="B1529" s="237" t="s">
        <v>10815</v>
      </c>
      <c r="C1529" s="237" t="s">
        <v>10816</v>
      </c>
      <c r="D1529" s="237" t="s">
        <v>10817</v>
      </c>
      <c r="E1529" s="238" t="s">
        <v>10818</v>
      </c>
      <c r="F1529" s="242" t="s">
        <v>2636</v>
      </c>
      <c r="G1529" s="237" t="s">
        <v>7374</v>
      </c>
      <c r="H1529" s="240" t="s">
        <v>7553</v>
      </c>
      <c r="I1529" s="237" t="s">
        <v>6550</v>
      </c>
    </row>
    <row r="1530" spans="1:9" ht="25.5">
      <c r="A1530" s="250">
        <v>2037</v>
      </c>
      <c r="B1530" s="237" t="s">
        <v>10815</v>
      </c>
      <c r="C1530" s="237" t="s">
        <v>10816</v>
      </c>
      <c r="D1530" s="237" t="s">
        <v>10817</v>
      </c>
      <c r="E1530" s="238" t="s">
        <v>10818</v>
      </c>
      <c r="F1530" s="242" t="s">
        <v>2636</v>
      </c>
      <c r="G1530" s="237" t="s">
        <v>7380</v>
      </c>
      <c r="H1530" s="240" t="s">
        <v>7553</v>
      </c>
      <c r="I1530" s="241" t="s">
        <v>659</v>
      </c>
    </row>
    <row r="1531" spans="1:9" ht="25.5">
      <c r="A1531" s="250">
        <v>2037</v>
      </c>
      <c r="B1531" s="237" t="s">
        <v>10815</v>
      </c>
      <c r="C1531" s="237" t="s">
        <v>10816</v>
      </c>
      <c r="D1531" s="237" t="s">
        <v>10817</v>
      </c>
      <c r="E1531" s="238" t="s">
        <v>10818</v>
      </c>
      <c r="F1531" s="242" t="s">
        <v>2636</v>
      </c>
      <c r="G1531" s="237" t="s">
        <v>7384</v>
      </c>
      <c r="H1531" s="240" t="s">
        <v>7553</v>
      </c>
      <c r="I1531" s="241" t="s">
        <v>8173</v>
      </c>
    </row>
    <row r="1532" spans="1:9" ht="25.5">
      <c r="A1532" s="250">
        <v>2037</v>
      </c>
      <c r="B1532" s="237" t="s">
        <v>10815</v>
      </c>
      <c r="C1532" s="237" t="s">
        <v>10816</v>
      </c>
      <c r="D1532" s="237" t="s">
        <v>10817</v>
      </c>
      <c r="E1532" s="238" t="s">
        <v>10818</v>
      </c>
      <c r="F1532" s="242" t="s">
        <v>2636</v>
      </c>
      <c r="G1532" s="237" t="s">
        <v>7386</v>
      </c>
      <c r="H1532" s="240" t="s">
        <v>7553</v>
      </c>
      <c r="I1532" s="241" t="s">
        <v>5719</v>
      </c>
    </row>
    <row r="1533" spans="1:9" ht="25.5">
      <c r="A1533" s="250">
        <v>2037</v>
      </c>
      <c r="B1533" s="237" t="s">
        <v>10815</v>
      </c>
      <c r="C1533" s="237" t="s">
        <v>10816</v>
      </c>
      <c r="D1533" s="237" t="s">
        <v>10817</v>
      </c>
      <c r="E1533" s="238" t="s">
        <v>10818</v>
      </c>
      <c r="F1533" s="242" t="s">
        <v>2636</v>
      </c>
      <c r="G1533" s="237" t="s">
        <v>7388</v>
      </c>
      <c r="H1533" s="240" t="s">
        <v>7553</v>
      </c>
      <c r="I1533" s="241" t="s">
        <v>8177</v>
      </c>
    </row>
    <row r="1534" spans="1:9" ht="25.5">
      <c r="A1534" s="250">
        <v>2037</v>
      </c>
      <c r="B1534" s="237" t="s">
        <v>10815</v>
      </c>
      <c r="C1534" s="237" t="s">
        <v>10816</v>
      </c>
      <c r="D1534" s="237" t="s">
        <v>10817</v>
      </c>
      <c r="E1534" s="238" t="s">
        <v>10818</v>
      </c>
      <c r="F1534" s="242" t="s">
        <v>2636</v>
      </c>
      <c r="G1534" s="237" t="s">
        <v>7389</v>
      </c>
      <c r="H1534" s="240" t="s">
        <v>7553</v>
      </c>
      <c r="I1534" s="241" t="s">
        <v>8213</v>
      </c>
    </row>
    <row r="1535" spans="1:9" ht="38.25">
      <c r="A1535" s="250">
        <v>2037</v>
      </c>
      <c r="B1535" s="237" t="s">
        <v>10815</v>
      </c>
      <c r="C1535" s="237" t="s">
        <v>10816</v>
      </c>
      <c r="D1535" s="237" t="s">
        <v>10817</v>
      </c>
      <c r="E1535" s="238" t="s">
        <v>10818</v>
      </c>
      <c r="F1535" s="242" t="s">
        <v>2636</v>
      </c>
      <c r="G1535" s="237" t="s">
        <v>7391</v>
      </c>
      <c r="H1535" s="240" t="s">
        <v>7553</v>
      </c>
      <c r="I1535" s="241" t="s">
        <v>10819</v>
      </c>
    </row>
    <row r="1536" spans="1:9" ht="25.5">
      <c r="A1536" s="250">
        <v>2037</v>
      </c>
      <c r="B1536" s="237" t="s">
        <v>10815</v>
      </c>
      <c r="C1536" s="237" t="s">
        <v>10816</v>
      </c>
      <c r="D1536" s="237" t="s">
        <v>10817</v>
      </c>
      <c r="E1536" s="238" t="s">
        <v>10818</v>
      </c>
      <c r="F1536" s="242" t="s">
        <v>2636</v>
      </c>
      <c r="G1536" s="237" t="s">
        <v>7393</v>
      </c>
      <c r="H1536" s="240" t="s">
        <v>7553</v>
      </c>
      <c r="I1536" s="241" t="s">
        <v>10820</v>
      </c>
    </row>
    <row r="1537" spans="1:9" ht="38.25">
      <c r="A1537" s="250">
        <v>2037</v>
      </c>
      <c r="B1537" s="237" t="s">
        <v>10815</v>
      </c>
      <c r="C1537" s="237" t="s">
        <v>10816</v>
      </c>
      <c r="D1537" s="237" t="s">
        <v>10817</v>
      </c>
      <c r="E1537" s="238" t="s">
        <v>10818</v>
      </c>
      <c r="F1537" s="242" t="s">
        <v>2636</v>
      </c>
      <c r="G1537" s="237" t="s">
        <v>7395</v>
      </c>
      <c r="H1537" s="240" t="s">
        <v>7553</v>
      </c>
      <c r="I1537" s="241" t="s">
        <v>8216</v>
      </c>
    </row>
    <row r="1538" spans="1:9">
      <c r="A1538" s="236">
        <v>2038</v>
      </c>
      <c r="B1538" s="237" t="s">
        <v>10821</v>
      </c>
      <c r="C1538" s="237" t="s">
        <v>10822</v>
      </c>
      <c r="D1538" s="237" t="s">
        <v>10823</v>
      </c>
      <c r="E1538" s="238" t="s">
        <v>2833</v>
      </c>
      <c r="F1538" s="242" t="s">
        <v>50</v>
      </c>
      <c r="G1538" s="238" t="s">
        <v>373</v>
      </c>
      <c r="H1538" s="241" t="s">
        <v>849</v>
      </c>
      <c r="I1538" s="241" t="s">
        <v>50</v>
      </c>
    </row>
    <row r="1539" spans="1:9">
      <c r="A1539" s="236">
        <v>2044</v>
      </c>
      <c r="B1539" s="237" t="s">
        <v>10824</v>
      </c>
      <c r="C1539" s="237" t="s">
        <v>10825</v>
      </c>
      <c r="D1539" s="237" t="s">
        <v>10826</v>
      </c>
      <c r="E1539" s="238" t="s">
        <v>2836</v>
      </c>
      <c r="F1539" s="242" t="s">
        <v>2636</v>
      </c>
      <c r="G1539" s="237" t="s">
        <v>7253</v>
      </c>
      <c r="H1539" s="240" t="s">
        <v>7553</v>
      </c>
      <c r="I1539" s="241" t="s">
        <v>659</v>
      </c>
    </row>
    <row r="1540" spans="1:9">
      <c r="A1540" s="236">
        <v>2045</v>
      </c>
      <c r="B1540" s="237" t="s">
        <v>10827</v>
      </c>
      <c r="C1540" s="237" t="s">
        <v>10828</v>
      </c>
      <c r="D1540" s="237" t="s">
        <v>10829</v>
      </c>
      <c r="E1540" s="238" t="s">
        <v>2839</v>
      </c>
      <c r="F1540" s="242" t="s">
        <v>848</v>
      </c>
      <c r="G1540" s="237" t="s">
        <v>7275</v>
      </c>
      <c r="H1540" s="241" t="s">
        <v>849</v>
      </c>
      <c r="I1540" s="241" t="s">
        <v>848</v>
      </c>
    </row>
    <row r="1541" spans="1:9">
      <c r="A1541" s="236">
        <v>2046</v>
      </c>
      <c r="B1541" s="237" t="s">
        <v>2843</v>
      </c>
      <c r="C1541" s="237" t="s">
        <v>10830</v>
      </c>
      <c r="D1541" s="237" t="s">
        <v>10831</v>
      </c>
      <c r="E1541" s="238" t="s">
        <v>2843</v>
      </c>
      <c r="F1541" s="242" t="s">
        <v>848</v>
      </c>
      <c r="G1541" s="237" t="s">
        <v>7275</v>
      </c>
      <c r="H1541" s="241" t="s">
        <v>879</v>
      </c>
      <c r="I1541" s="241" t="s">
        <v>848</v>
      </c>
    </row>
    <row r="1542" spans="1:9">
      <c r="A1542" s="236">
        <v>2047</v>
      </c>
      <c r="B1542" s="237" t="s">
        <v>2845</v>
      </c>
      <c r="C1542" s="237" t="s">
        <v>10832</v>
      </c>
      <c r="D1542" s="237" t="s">
        <v>10833</v>
      </c>
      <c r="E1542" s="238" t="s">
        <v>2845</v>
      </c>
      <c r="F1542" s="242" t="s">
        <v>848</v>
      </c>
      <c r="G1542" s="237" t="s">
        <v>7275</v>
      </c>
      <c r="H1542" s="241" t="s">
        <v>849</v>
      </c>
      <c r="I1542" s="241" t="s">
        <v>848</v>
      </c>
    </row>
    <row r="1543" spans="1:9">
      <c r="A1543" s="236">
        <v>2047</v>
      </c>
      <c r="B1543" s="237" t="s">
        <v>2845</v>
      </c>
      <c r="C1543" s="237" t="s">
        <v>10832</v>
      </c>
      <c r="D1543" s="237" t="s">
        <v>10833</v>
      </c>
      <c r="E1543" s="238" t="s">
        <v>2845</v>
      </c>
      <c r="F1543" s="242" t="s">
        <v>848</v>
      </c>
      <c r="G1543" s="237" t="s">
        <v>7275</v>
      </c>
      <c r="H1543" s="241" t="s">
        <v>879</v>
      </c>
      <c r="I1543" s="241" t="s">
        <v>848</v>
      </c>
    </row>
    <row r="1544" spans="1:9">
      <c r="A1544" s="236">
        <v>2048</v>
      </c>
      <c r="B1544" s="237" t="s">
        <v>2848</v>
      </c>
      <c r="C1544" s="237" t="s">
        <v>10834</v>
      </c>
      <c r="D1544" s="237" t="s">
        <v>10835</v>
      </c>
      <c r="E1544" s="238" t="s">
        <v>2848</v>
      </c>
      <c r="F1544" s="242" t="s">
        <v>848</v>
      </c>
      <c r="G1544" s="237" t="s">
        <v>7275</v>
      </c>
      <c r="H1544" s="241" t="s">
        <v>879</v>
      </c>
      <c r="I1544" s="241" t="s">
        <v>848</v>
      </c>
    </row>
    <row r="1545" spans="1:9">
      <c r="A1545" s="236">
        <v>2049</v>
      </c>
      <c r="B1545" s="237" t="s">
        <v>10836</v>
      </c>
      <c r="C1545" s="237" t="s">
        <v>10837</v>
      </c>
      <c r="D1545" s="237" t="s">
        <v>10838</v>
      </c>
      <c r="E1545" s="238" t="s">
        <v>2851</v>
      </c>
      <c r="F1545" s="242" t="s">
        <v>848</v>
      </c>
      <c r="G1545" s="237" t="s">
        <v>7275</v>
      </c>
      <c r="H1545" s="241" t="s">
        <v>879</v>
      </c>
      <c r="I1545" s="241" t="s">
        <v>848</v>
      </c>
    </row>
    <row r="1546" spans="1:9">
      <c r="A1546" s="236">
        <v>2050</v>
      </c>
      <c r="B1546" s="238" t="s">
        <v>10839</v>
      </c>
      <c r="C1546" s="237" t="s">
        <v>10840</v>
      </c>
      <c r="D1546" s="237" t="s">
        <v>10841</v>
      </c>
      <c r="E1546" s="238" t="s">
        <v>2854</v>
      </c>
      <c r="F1546" s="242" t="s">
        <v>848</v>
      </c>
      <c r="G1546" s="237" t="s">
        <v>7275</v>
      </c>
      <c r="H1546" s="241" t="s">
        <v>849</v>
      </c>
      <c r="I1546" s="241" t="s">
        <v>848</v>
      </c>
    </row>
    <row r="1547" spans="1:9" ht="25.5">
      <c r="A1547" s="236">
        <v>2051</v>
      </c>
      <c r="B1547" s="237" t="s">
        <v>10842</v>
      </c>
      <c r="C1547" s="237" t="s">
        <v>10843</v>
      </c>
      <c r="D1547" s="237" t="s">
        <v>10844</v>
      </c>
      <c r="E1547" s="238" t="s">
        <v>2857</v>
      </c>
      <c r="F1547" s="242" t="s">
        <v>631</v>
      </c>
      <c r="G1547" s="238" t="s">
        <v>7332</v>
      </c>
      <c r="H1547" s="241" t="s">
        <v>849</v>
      </c>
      <c r="I1547" s="241" t="s">
        <v>9689</v>
      </c>
    </row>
    <row r="1548" spans="1:9">
      <c r="A1548" s="236">
        <v>2052</v>
      </c>
      <c r="B1548" s="237" t="s">
        <v>2860</v>
      </c>
      <c r="C1548" s="237" t="s">
        <v>10845</v>
      </c>
      <c r="D1548" s="237" t="s">
        <v>10846</v>
      </c>
      <c r="E1548" s="238" t="s">
        <v>2860</v>
      </c>
      <c r="F1548" s="242" t="s">
        <v>848</v>
      </c>
      <c r="G1548" s="237" t="s">
        <v>7275</v>
      </c>
      <c r="H1548" s="241" t="s">
        <v>879</v>
      </c>
      <c r="I1548" s="241" t="s">
        <v>848</v>
      </c>
    </row>
    <row r="1549" spans="1:9">
      <c r="A1549" s="236">
        <v>2053</v>
      </c>
      <c r="B1549" s="238" t="s">
        <v>10847</v>
      </c>
      <c r="C1549" s="237" t="s">
        <v>10848</v>
      </c>
      <c r="D1549" s="238" t="s">
        <v>10849</v>
      </c>
      <c r="E1549" s="238" t="s">
        <v>7400</v>
      </c>
      <c r="F1549" s="242" t="s">
        <v>848</v>
      </c>
      <c r="G1549" s="237" t="s">
        <v>7275</v>
      </c>
      <c r="H1549" s="241" t="s">
        <v>879</v>
      </c>
      <c r="I1549" s="241" t="s">
        <v>848</v>
      </c>
    </row>
    <row r="1550" spans="1:9" ht="25.5">
      <c r="A1550" s="236">
        <v>2054</v>
      </c>
      <c r="B1550" s="237" t="s">
        <v>2865</v>
      </c>
      <c r="C1550" s="237" t="s">
        <v>10850</v>
      </c>
      <c r="D1550" s="237" t="s">
        <v>10850</v>
      </c>
      <c r="E1550" s="238" t="s">
        <v>2865</v>
      </c>
      <c r="F1550" s="242" t="s">
        <v>631</v>
      </c>
      <c r="G1550" s="238" t="s">
        <v>7332</v>
      </c>
      <c r="H1550" s="241" t="s">
        <v>746</v>
      </c>
      <c r="I1550" s="241" t="s">
        <v>9689</v>
      </c>
    </row>
    <row r="1551" spans="1:9">
      <c r="A1551" s="236">
        <v>2055</v>
      </c>
      <c r="B1551" s="237" t="s">
        <v>2867</v>
      </c>
      <c r="C1551" s="237" t="s">
        <v>10851</v>
      </c>
      <c r="D1551" s="237" t="s">
        <v>10852</v>
      </c>
      <c r="E1551" s="238" t="s">
        <v>2867</v>
      </c>
      <c r="F1551" s="242" t="s">
        <v>848</v>
      </c>
      <c r="G1551" s="237" t="s">
        <v>7275</v>
      </c>
      <c r="H1551" s="241" t="s">
        <v>879</v>
      </c>
      <c r="I1551" s="241" t="s">
        <v>848</v>
      </c>
    </row>
    <row r="1552" spans="1:9">
      <c r="A1552" s="236">
        <v>2056</v>
      </c>
      <c r="B1552" s="237" t="s">
        <v>2869</v>
      </c>
      <c r="C1552" s="237" t="s">
        <v>10853</v>
      </c>
      <c r="D1552" s="237" t="s">
        <v>10854</v>
      </c>
      <c r="E1552" s="238" t="s">
        <v>2869</v>
      </c>
      <c r="F1552" s="242" t="s">
        <v>848</v>
      </c>
      <c r="G1552" s="237" t="s">
        <v>7275</v>
      </c>
      <c r="H1552" s="241" t="s">
        <v>849</v>
      </c>
      <c r="I1552" s="241" t="s">
        <v>848</v>
      </c>
    </row>
    <row r="1553" spans="1:9">
      <c r="A1553" s="236">
        <v>2057</v>
      </c>
      <c r="B1553" s="237" t="s">
        <v>2872</v>
      </c>
      <c r="C1553" s="237" t="s">
        <v>10855</v>
      </c>
      <c r="D1553" s="237" t="s">
        <v>10856</v>
      </c>
      <c r="E1553" s="238" t="s">
        <v>2872</v>
      </c>
      <c r="F1553" s="242" t="s">
        <v>848</v>
      </c>
      <c r="G1553" s="237" t="s">
        <v>7275</v>
      </c>
      <c r="H1553" s="241" t="s">
        <v>849</v>
      </c>
      <c r="I1553" s="241" t="s">
        <v>848</v>
      </c>
    </row>
    <row r="1554" spans="1:9">
      <c r="A1554" s="236">
        <v>2057</v>
      </c>
      <c r="B1554" s="237" t="s">
        <v>2872</v>
      </c>
      <c r="C1554" s="237" t="s">
        <v>10855</v>
      </c>
      <c r="D1554" s="237" t="s">
        <v>10856</v>
      </c>
      <c r="E1554" s="238" t="s">
        <v>2872</v>
      </c>
      <c r="F1554" s="242" t="s">
        <v>848</v>
      </c>
      <c r="G1554" s="237" t="s">
        <v>7275</v>
      </c>
      <c r="H1554" s="241" t="s">
        <v>879</v>
      </c>
      <c r="I1554" s="241" t="s">
        <v>848</v>
      </c>
    </row>
    <row r="1555" spans="1:9">
      <c r="A1555" s="236">
        <v>2058</v>
      </c>
      <c r="B1555" s="237" t="s">
        <v>10857</v>
      </c>
      <c r="C1555" s="237" t="s">
        <v>10858</v>
      </c>
      <c r="D1555" s="237" t="s">
        <v>10859</v>
      </c>
      <c r="E1555" s="238" t="s">
        <v>2874</v>
      </c>
      <c r="F1555" s="242" t="s">
        <v>848</v>
      </c>
      <c r="G1555" s="237" t="s">
        <v>7275</v>
      </c>
      <c r="H1555" s="241" t="s">
        <v>849</v>
      </c>
      <c r="I1555" s="241" t="s">
        <v>848</v>
      </c>
    </row>
    <row r="1556" spans="1:9">
      <c r="A1556" s="236">
        <v>2059</v>
      </c>
      <c r="B1556" s="237" t="s">
        <v>10860</v>
      </c>
      <c r="C1556" s="237" t="s">
        <v>10861</v>
      </c>
      <c r="D1556" s="237" t="s">
        <v>10862</v>
      </c>
      <c r="E1556" s="238" t="s">
        <v>10863</v>
      </c>
      <c r="F1556" s="242" t="s">
        <v>848</v>
      </c>
      <c r="G1556" s="238" t="s">
        <v>7289</v>
      </c>
      <c r="H1556" s="241" t="s">
        <v>746</v>
      </c>
      <c r="I1556" s="241" t="s">
        <v>848</v>
      </c>
    </row>
    <row r="1557" spans="1:9">
      <c r="A1557" s="236">
        <v>2059</v>
      </c>
      <c r="B1557" s="237" t="s">
        <v>10860</v>
      </c>
      <c r="C1557" s="237" t="s">
        <v>10861</v>
      </c>
      <c r="D1557" s="237" t="s">
        <v>10862</v>
      </c>
      <c r="E1557" s="238" t="s">
        <v>10863</v>
      </c>
      <c r="F1557" s="242" t="s">
        <v>848</v>
      </c>
      <c r="G1557" s="238" t="s">
        <v>7289</v>
      </c>
      <c r="H1557" s="241" t="s">
        <v>849</v>
      </c>
      <c r="I1557" s="241" t="s">
        <v>848</v>
      </c>
    </row>
    <row r="1558" spans="1:9">
      <c r="A1558" s="236">
        <v>2059</v>
      </c>
      <c r="B1558" s="237" t="s">
        <v>10860</v>
      </c>
      <c r="C1558" s="237" t="s">
        <v>10861</v>
      </c>
      <c r="D1558" s="237" t="s">
        <v>10862</v>
      </c>
      <c r="E1558" s="238" t="s">
        <v>10863</v>
      </c>
      <c r="F1558" s="242" t="s">
        <v>848</v>
      </c>
      <c r="G1558" s="238" t="s">
        <v>7289</v>
      </c>
      <c r="H1558" s="241" t="s">
        <v>849</v>
      </c>
      <c r="I1558" s="241" t="s">
        <v>848</v>
      </c>
    </row>
    <row r="1559" spans="1:9">
      <c r="A1559" s="236">
        <v>2059</v>
      </c>
      <c r="B1559" s="237" t="s">
        <v>10864</v>
      </c>
      <c r="C1559" s="237" t="s">
        <v>10861</v>
      </c>
      <c r="D1559" s="237" t="s">
        <v>10862</v>
      </c>
      <c r="E1559" s="238" t="s">
        <v>10863</v>
      </c>
      <c r="F1559" s="242" t="s">
        <v>848</v>
      </c>
      <c r="G1559" s="238" t="s">
        <v>7289</v>
      </c>
      <c r="H1559" s="241" t="s">
        <v>849</v>
      </c>
      <c r="I1559" s="241" t="s">
        <v>848</v>
      </c>
    </row>
    <row r="1560" spans="1:9">
      <c r="A1560" s="236">
        <v>2059</v>
      </c>
      <c r="B1560" s="237" t="s">
        <v>10864</v>
      </c>
      <c r="C1560" s="237" t="s">
        <v>10861</v>
      </c>
      <c r="D1560" s="237" t="s">
        <v>10862</v>
      </c>
      <c r="E1560" s="238" t="s">
        <v>10863</v>
      </c>
      <c r="F1560" s="242" t="s">
        <v>848</v>
      </c>
      <c r="G1560" s="238" t="s">
        <v>7289</v>
      </c>
      <c r="H1560" s="241" t="s">
        <v>879</v>
      </c>
      <c r="I1560" s="241" t="s">
        <v>848</v>
      </c>
    </row>
    <row r="1561" spans="1:9">
      <c r="A1561" s="236">
        <v>2067</v>
      </c>
      <c r="B1561" s="237" t="s">
        <v>10865</v>
      </c>
      <c r="C1561" s="237" t="s">
        <v>10866</v>
      </c>
      <c r="D1561" s="237" t="s">
        <v>10867</v>
      </c>
      <c r="E1561" s="238" t="s">
        <v>2882</v>
      </c>
      <c r="F1561" s="242" t="s">
        <v>625</v>
      </c>
      <c r="G1561" s="238" t="s">
        <v>7315</v>
      </c>
      <c r="H1561" s="241" t="s">
        <v>879</v>
      </c>
      <c r="I1561" s="241" t="s">
        <v>625</v>
      </c>
    </row>
    <row r="1562" spans="1:9" ht="102">
      <c r="A1562" s="236">
        <v>2071</v>
      </c>
      <c r="B1562" s="248" t="s">
        <v>10868</v>
      </c>
      <c r="C1562" s="238" t="s">
        <v>10869</v>
      </c>
      <c r="D1562" s="238" t="s">
        <v>10870</v>
      </c>
      <c r="E1562" s="238" t="s">
        <v>10871</v>
      </c>
      <c r="F1562" s="242" t="s">
        <v>2442</v>
      </c>
      <c r="G1562" s="238" t="s">
        <v>7365</v>
      </c>
      <c r="H1562" s="238" t="s">
        <v>8919</v>
      </c>
      <c r="I1562" s="240" t="s">
        <v>7553</v>
      </c>
    </row>
    <row r="1563" spans="1:9">
      <c r="A1563" s="236">
        <v>2073</v>
      </c>
      <c r="B1563" s="237" t="s">
        <v>10872</v>
      </c>
      <c r="C1563" s="238" t="s">
        <v>10873</v>
      </c>
      <c r="D1563" s="237" t="s">
        <v>10874</v>
      </c>
      <c r="E1563" s="238" t="s">
        <v>10875</v>
      </c>
      <c r="F1563" s="242" t="s">
        <v>2636</v>
      </c>
      <c r="G1563" s="237" t="s">
        <v>7261</v>
      </c>
      <c r="H1563" s="240" t="s">
        <v>7553</v>
      </c>
      <c r="I1563" s="241" t="s">
        <v>6550</v>
      </c>
    </row>
    <row r="1564" spans="1:9">
      <c r="A1564" s="236">
        <v>2074</v>
      </c>
      <c r="B1564" s="237" t="s">
        <v>10876</v>
      </c>
      <c r="C1564" s="237" t="s">
        <v>10877</v>
      </c>
      <c r="D1564" s="237" t="s">
        <v>10878</v>
      </c>
      <c r="E1564" s="238" t="s">
        <v>2890</v>
      </c>
      <c r="F1564" s="242" t="s">
        <v>50</v>
      </c>
      <c r="G1564" s="238" t="s">
        <v>880</v>
      </c>
      <c r="H1564" s="241" t="s">
        <v>879</v>
      </c>
      <c r="I1564" s="241" t="s">
        <v>50</v>
      </c>
    </row>
    <row r="1565" spans="1:9">
      <c r="A1565" s="236">
        <v>2075</v>
      </c>
      <c r="B1565" s="237" t="s">
        <v>10879</v>
      </c>
      <c r="C1565" s="237" t="s">
        <v>10880</v>
      </c>
      <c r="D1565" s="237" t="s">
        <v>10881</v>
      </c>
      <c r="E1565" s="238" t="s">
        <v>2893</v>
      </c>
      <c r="F1565" s="242" t="s">
        <v>50</v>
      </c>
      <c r="G1565" s="238" t="s">
        <v>373</v>
      </c>
      <c r="H1565" s="241" t="s">
        <v>849</v>
      </c>
      <c r="I1565" s="241" t="s">
        <v>50</v>
      </c>
    </row>
    <row r="1566" spans="1:9" ht="25.5">
      <c r="A1566" s="236">
        <v>2076</v>
      </c>
      <c r="B1566" s="237" t="s">
        <v>10882</v>
      </c>
      <c r="C1566" s="237" t="s">
        <v>10883</v>
      </c>
      <c r="D1566" s="237" t="s">
        <v>10884</v>
      </c>
      <c r="E1566" s="238" t="s">
        <v>2896</v>
      </c>
      <c r="F1566" s="242" t="s">
        <v>50</v>
      </c>
      <c r="G1566" s="238" t="s">
        <v>7330</v>
      </c>
      <c r="H1566" s="241" t="s">
        <v>849</v>
      </c>
      <c r="I1566" s="241" t="s">
        <v>9659</v>
      </c>
    </row>
    <row r="1567" spans="1:9">
      <c r="A1567" s="236">
        <v>2077</v>
      </c>
      <c r="B1567" s="237" t="s">
        <v>10885</v>
      </c>
      <c r="C1567" s="237" t="s">
        <v>10886</v>
      </c>
      <c r="D1567" s="237" t="s">
        <v>10887</v>
      </c>
      <c r="E1567" s="238" t="s">
        <v>2899</v>
      </c>
      <c r="F1567" s="242" t="s">
        <v>50</v>
      </c>
      <c r="G1567" s="238" t="s">
        <v>880</v>
      </c>
      <c r="H1567" s="241" t="s">
        <v>879</v>
      </c>
      <c r="I1567" s="241" t="s">
        <v>50</v>
      </c>
    </row>
    <row r="1568" spans="1:9">
      <c r="A1568" s="236">
        <v>2078</v>
      </c>
      <c r="B1568" s="237" t="s">
        <v>2901</v>
      </c>
      <c r="C1568" s="237" t="s">
        <v>10888</v>
      </c>
      <c r="D1568" s="237" t="s">
        <v>10889</v>
      </c>
      <c r="E1568" s="238" t="s">
        <v>2901</v>
      </c>
      <c r="F1568" s="242" t="s">
        <v>50</v>
      </c>
      <c r="G1568" s="238" t="s">
        <v>373</v>
      </c>
      <c r="H1568" s="241" t="s">
        <v>849</v>
      </c>
      <c r="I1568" s="241" t="s">
        <v>50</v>
      </c>
    </row>
    <row r="1569" spans="1:9">
      <c r="A1569" s="236">
        <v>2079</v>
      </c>
      <c r="B1569" s="237" t="s">
        <v>10890</v>
      </c>
      <c r="C1569" s="237" t="s">
        <v>10891</v>
      </c>
      <c r="D1569" s="237" t="s">
        <v>10892</v>
      </c>
      <c r="E1569" s="238" t="s">
        <v>2904</v>
      </c>
      <c r="F1569" s="242" t="s">
        <v>631</v>
      </c>
      <c r="G1569" s="237" t="s">
        <v>7355</v>
      </c>
      <c r="H1569" s="241" t="s">
        <v>849</v>
      </c>
      <c r="I1569" s="241" t="s">
        <v>631</v>
      </c>
    </row>
    <row r="1570" spans="1:9" ht="25.5">
      <c r="A1570" s="236">
        <v>2186</v>
      </c>
      <c r="B1570" s="237" t="s">
        <v>10893</v>
      </c>
      <c r="C1570" s="237" t="s">
        <v>10894</v>
      </c>
      <c r="D1570" s="238" t="s">
        <v>10895</v>
      </c>
      <c r="E1570" s="238" t="s">
        <v>2907</v>
      </c>
      <c r="F1570" s="242" t="s">
        <v>2636</v>
      </c>
      <c r="G1570" s="237" t="s">
        <v>7403</v>
      </c>
      <c r="H1570" s="238" t="s">
        <v>7594</v>
      </c>
      <c r="I1570" s="240" t="s">
        <v>7553</v>
      </c>
    </row>
    <row r="1571" spans="1:9">
      <c r="A1571" s="236">
        <v>2187</v>
      </c>
      <c r="B1571" s="237" t="s">
        <v>2909</v>
      </c>
      <c r="C1571" s="237" t="s">
        <v>10896</v>
      </c>
      <c r="D1571" s="237" t="s">
        <v>10897</v>
      </c>
      <c r="E1571" s="238" t="s">
        <v>2909</v>
      </c>
      <c r="F1571" s="242" t="s">
        <v>2636</v>
      </c>
      <c r="G1571" s="237" t="s">
        <v>7371</v>
      </c>
      <c r="H1571" s="240" t="s">
        <v>7553</v>
      </c>
      <c r="I1571" s="241" t="s">
        <v>6550</v>
      </c>
    </row>
    <row r="1572" spans="1:9" ht="25.5">
      <c r="A1572" s="236">
        <v>2188</v>
      </c>
      <c r="B1572" s="237" t="s">
        <v>10898</v>
      </c>
      <c r="C1572" s="237" t="s">
        <v>10899</v>
      </c>
      <c r="D1572" s="237" t="s">
        <v>10899</v>
      </c>
      <c r="E1572" s="238" t="s">
        <v>2912</v>
      </c>
      <c r="F1572" s="242" t="s">
        <v>2636</v>
      </c>
      <c r="G1572" s="237" t="s">
        <v>7258</v>
      </c>
      <c r="H1572" s="240" t="s">
        <v>7553</v>
      </c>
      <c r="I1572" s="241" t="s">
        <v>8213</v>
      </c>
    </row>
    <row r="1573" spans="1:9" ht="38.25">
      <c r="A1573" s="236">
        <v>2189</v>
      </c>
      <c r="B1573" s="237" t="s">
        <v>10900</v>
      </c>
      <c r="C1573" s="237" t="s">
        <v>10901</v>
      </c>
      <c r="D1573" s="237" t="s">
        <v>10901</v>
      </c>
      <c r="E1573" s="238" t="s">
        <v>2916</v>
      </c>
      <c r="F1573" s="242" t="s">
        <v>2636</v>
      </c>
      <c r="G1573" s="237" t="s">
        <v>7404</v>
      </c>
      <c r="H1573" s="240" t="s">
        <v>7553</v>
      </c>
      <c r="I1573" s="241" t="s">
        <v>10819</v>
      </c>
    </row>
    <row r="1574" spans="1:9" ht="38.25">
      <c r="A1574" s="236">
        <v>2190</v>
      </c>
      <c r="B1574" s="237" t="s">
        <v>10902</v>
      </c>
      <c r="C1574" s="237" t="s">
        <v>10903</v>
      </c>
      <c r="D1574" s="237" t="s">
        <v>10904</v>
      </c>
      <c r="E1574" s="238" t="s">
        <v>2919</v>
      </c>
      <c r="F1574" s="242" t="s">
        <v>2636</v>
      </c>
      <c r="G1574" s="237" t="s">
        <v>7264</v>
      </c>
      <c r="H1574" s="240" t="s">
        <v>7553</v>
      </c>
      <c r="I1574" s="241" t="s">
        <v>8216</v>
      </c>
    </row>
    <row r="1575" spans="1:9">
      <c r="A1575" s="236">
        <v>2191</v>
      </c>
      <c r="B1575" s="237" t="s">
        <v>10905</v>
      </c>
      <c r="C1575" s="237" t="s">
        <v>10906</v>
      </c>
      <c r="D1575" s="237" t="s">
        <v>10907</v>
      </c>
      <c r="E1575" s="238" t="s">
        <v>2922</v>
      </c>
      <c r="F1575" s="242" t="s">
        <v>2636</v>
      </c>
      <c r="G1575" s="237" t="s">
        <v>7270</v>
      </c>
      <c r="H1575" s="240" t="s">
        <v>7553</v>
      </c>
      <c r="I1575" s="241" t="s">
        <v>5719</v>
      </c>
    </row>
    <row r="1576" spans="1:9" ht="25.5">
      <c r="A1576" s="236">
        <v>2192</v>
      </c>
      <c r="B1576" s="237" t="s">
        <v>10908</v>
      </c>
      <c r="C1576" s="237" t="s">
        <v>10909</v>
      </c>
      <c r="D1576" s="237" t="s">
        <v>10909</v>
      </c>
      <c r="E1576" s="238" t="s">
        <v>2925</v>
      </c>
      <c r="F1576" s="242" t="s">
        <v>2636</v>
      </c>
      <c r="G1576" s="237" t="s">
        <v>7258</v>
      </c>
      <c r="H1576" s="240" t="s">
        <v>7553</v>
      </c>
      <c r="I1576" s="241" t="s">
        <v>8213</v>
      </c>
    </row>
    <row r="1577" spans="1:9">
      <c r="A1577" s="236">
        <v>2193</v>
      </c>
      <c r="B1577" s="237" t="s">
        <v>10910</v>
      </c>
      <c r="C1577" s="237" t="s">
        <v>10911</v>
      </c>
      <c r="D1577" s="237" t="s">
        <v>10912</v>
      </c>
      <c r="E1577" s="238" t="s">
        <v>2928</v>
      </c>
      <c r="F1577" s="242" t="s">
        <v>2636</v>
      </c>
      <c r="G1577" s="237" t="s">
        <v>7252</v>
      </c>
      <c r="H1577" s="240" t="s">
        <v>7553</v>
      </c>
      <c r="I1577" s="241" t="s">
        <v>6550</v>
      </c>
    </row>
    <row r="1578" spans="1:9" ht="25.5">
      <c r="A1578" s="236">
        <v>2194</v>
      </c>
      <c r="B1578" s="237" t="s">
        <v>10913</v>
      </c>
      <c r="C1578" s="237" t="s">
        <v>10914</v>
      </c>
      <c r="D1578" s="237" t="s">
        <v>10915</v>
      </c>
      <c r="E1578" s="238" t="s">
        <v>2931</v>
      </c>
      <c r="F1578" s="242" t="s">
        <v>2636</v>
      </c>
      <c r="G1578" s="237" t="s">
        <v>7250</v>
      </c>
      <c r="H1578" s="240" t="s">
        <v>7553</v>
      </c>
      <c r="I1578" s="241" t="s">
        <v>8177</v>
      </c>
    </row>
    <row r="1579" spans="1:9" ht="25.5">
      <c r="A1579" s="236">
        <v>2195</v>
      </c>
      <c r="B1579" s="237" t="s">
        <v>10916</v>
      </c>
      <c r="C1579" s="237" t="s">
        <v>10917</v>
      </c>
      <c r="D1579" s="237" t="s">
        <v>10918</v>
      </c>
      <c r="E1579" s="238" t="s">
        <v>2934</v>
      </c>
      <c r="F1579" s="242" t="s">
        <v>2636</v>
      </c>
      <c r="G1579" s="237" t="s">
        <v>7250</v>
      </c>
      <c r="H1579" s="240" t="s">
        <v>7553</v>
      </c>
      <c r="I1579" s="241" t="s">
        <v>8177</v>
      </c>
    </row>
    <row r="1580" spans="1:9" ht="25.5">
      <c r="A1580" s="236">
        <v>2196</v>
      </c>
      <c r="B1580" s="237" t="s">
        <v>10919</v>
      </c>
      <c r="C1580" s="237" t="s">
        <v>10920</v>
      </c>
      <c r="D1580" s="237" t="s">
        <v>10921</v>
      </c>
      <c r="E1580" s="238" t="s">
        <v>2937</v>
      </c>
      <c r="F1580" s="242" t="s">
        <v>2636</v>
      </c>
      <c r="G1580" s="237" t="s">
        <v>7250</v>
      </c>
      <c r="H1580" s="240" t="s">
        <v>7553</v>
      </c>
      <c r="I1580" s="241" t="s">
        <v>8177</v>
      </c>
    </row>
    <row r="1581" spans="1:9" ht="25.5">
      <c r="A1581" s="236">
        <v>2197</v>
      </c>
      <c r="B1581" s="237" t="s">
        <v>10922</v>
      </c>
      <c r="C1581" s="237" t="s">
        <v>10923</v>
      </c>
      <c r="D1581" s="237" t="s">
        <v>10924</v>
      </c>
      <c r="E1581" s="238" t="s">
        <v>2940</v>
      </c>
      <c r="F1581" s="242" t="s">
        <v>2636</v>
      </c>
      <c r="G1581" s="237" t="s">
        <v>7250</v>
      </c>
      <c r="H1581" s="240" t="s">
        <v>7553</v>
      </c>
      <c r="I1581" s="241" t="s">
        <v>8177</v>
      </c>
    </row>
    <row r="1582" spans="1:9" ht="25.5">
      <c r="A1582" s="236">
        <v>2198</v>
      </c>
      <c r="B1582" s="237" t="s">
        <v>10925</v>
      </c>
      <c r="C1582" s="237" t="s">
        <v>10926</v>
      </c>
      <c r="D1582" s="237" t="s">
        <v>10927</v>
      </c>
      <c r="E1582" s="238" t="s">
        <v>2943</v>
      </c>
      <c r="F1582" s="242" t="s">
        <v>2636</v>
      </c>
      <c r="G1582" s="237" t="s">
        <v>7250</v>
      </c>
      <c r="H1582" s="240" t="s">
        <v>7553</v>
      </c>
      <c r="I1582" s="241" t="s">
        <v>8177</v>
      </c>
    </row>
    <row r="1583" spans="1:9" ht="25.5">
      <c r="A1583" s="236">
        <v>2199</v>
      </c>
      <c r="B1583" s="238" t="s">
        <v>10928</v>
      </c>
      <c r="C1583" s="237" t="s">
        <v>10929</v>
      </c>
      <c r="D1583" s="237" t="s">
        <v>10929</v>
      </c>
      <c r="E1583" s="238" t="s">
        <v>10930</v>
      </c>
      <c r="F1583" s="242" t="s">
        <v>2636</v>
      </c>
      <c r="G1583" s="237" t="s">
        <v>7258</v>
      </c>
      <c r="H1583" s="240" t="s">
        <v>7553</v>
      </c>
      <c r="I1583" s="241" t="s">
        <v>8213</v>
      </c>
    </row>
    <row r="1584" spans="1:9">
      <c r="A1584" s="236">
        <v>2200</v>
      </c>
      <c r="B1584" s="237" t="s">
        <v>2948</v>
      </c>
      <c r="C1584" s="237" t="s">
        <v>10931</v>
      </c>
      <c r="D1584" s="237" t="s">
        <v>10932</v>
      </c>
      <c r="E1584" s="238" t="s">
        <v>2948</v>
      </c>
      <c r="F1584" s="242" t="s">
        <v>2636</v>
      </c>
      <c r="G1584" s="237" t="s">
        <v>7253</v>
      </c>
      <c r="H1584" s="240" t="s">
        <v>7553</v>
      </c>
      <c r="I1584" s="241" t="s">
        <v>659</v>
      </c>
    </row>
    <row r="1585" spans="1:9" ht="25.5">
      <c r="A1585" s="236">
        <v>2201</v>
      </c>
      <c r="B1585" s="237" t="s">
        <v>10933</v>
      </c>
      <c r="C1585" s="237" t="s">
        <v>10934</v>
      </c>
      <c r="D1585" s="237" t="s">
        <v>10935</v>
      </c>
      <c r="E1585" s="238" t="s">
        <v>2951</v>
      </c>
      <c r="F1585" s="242" t="s">
        <v>2636</v>
      </c>
      <c r="G1585" s="237" t="s">
        <v>7249</v>
      </c>
      <c r="H1585" s="240" t="s">
        <v>7553</v>
      </c>
      <c r="I1585" s="241" t="s">
        <v>8173</v>
      </c>
    </row>
    <row r="1586" spans="1:9" ht="25.5">
      <c r="A1586" s="236">
        <v>2202</v>
      </c>
      <c r="B1586" s="237" t="s">
        <v>10936</v>
      </c>
      <c r="C1586" s="237" t="s">
        <v>10937</v>
      </c>
      <c r="D1586" s="237" t="s">
        <v>10938</v>
      </c>
      <c r="E1586" s="238" t="s">
        <v>2954</v>
      </c>
      <c r="F1586" s="242" t="s">
        <v>2636</v>
      </c>
      <c r="G1586" s="237" t="s">
        <v>7258</v>
      </c>
      <c r="H1586" s="240" t="s">
        <v>7553</v>
      </c>
      <c r="I1586" s="241" t="s">
        <v>8213</v>
      </c>
    </row>
    <row r="1587" spans="1:9">
      <c r="A1587" s="236">
        <v>2203</v>
      </c>
      <c r="B1587" s="237" t="s">
        <v>10939</v>
      </c>
      <c r="C1587" s="237" t="s">
        <v>10940</v>
      </c>
      <c r="D1587" s="237" t="s">
        <v>10940</v>
      </c>
      <c r="E1587" s="238" t="s">
        <v>2957</v>
      </c>
      <c r="F1587" s="242" t="s">
        <v>2636</v>
      </c>
      <c r="G1587" s="237" t="s">
        <v>7253</v>
      </c>
      <c r="H1587" s="240" t="s">
        <v>7553</v>
      </c>
      <c r="I1587" s="241" t="s">
        <v>659</v>
      </c>
    </row>
    <row r="1588" spans="1:9" ht="25.5">
      <c r="A1588" s="236">
        <v>2204</v>
      </c>
      <c r="B1588" s="237" t="s">
        <v>10941</v>
      </c>
      <c r="C1588" s="237" t="s">
        <v>10942</v>
      </c>
      <c r="D1588" s="237" t="s">
        <v>10943</v>
      </c>
      <c r="E1588" s="238" t="s">
        <v>2961</v>
      </c>
      <c r="F1588" s="242" t="s">
        <v>2636</v>
      </c>
      <c r="G1588" s="237" t="s">
        <v>7258</v>
      </c>
      <c r="H1588" s="240" t="s">
        <v>7553</v>
      </c>
      <c r="I1588" s="241" t="s">
        <v>8213</v>
      </c>
    </row>
    <row r="1589" spans="1:9">
      <c r="A1589" s="236">
        <v>2205</v>
      </c>
      <c r="B1589" s="237" t="s">
        <v>2964</v>
      </c>
      <c r="C1589" s="237" t="s">
        <v>10944</v>
      </c>
      <c r="D1589" s="237" t="s">
        <v>10944</v>
      </c>
      <c r="E1589" s="238" t="s">
        <v>2964</v>
      </c>
      <c r="F1589" s="242" t="s">
        <v>50</v>
      </c>
      <c r="G1589" s="238" t="s">
        <v>373</v>
      </c>
      <c r="H1589" s="241" t="s">
        <v>879</v>
      </c>
      <c r="I1589" s="241" t="s">
        <v>50</v>
      </c>
    </row>
    <row r="1590" spans="1:9">
      <c r="A1590" s="236">
        <v>2206</v>
      </c>
      <c r="B1590" s="237" t="s">
        <v>10945</v>
      </c>
      <c r="C1590" s="237" t="s">
        <v>10946</v>
      </c>
      <c r="D1590" s="237" t="s">
        <v>10947</v>
      </c>
      <c r="E1590" s="238" t="s">
        <v>10948</v>
      </c>
      <c r="F1590" s="242" t="s">
        <v>50</v>
      </c>
      <c r="G1590" s="238" t="s">
        <v>373</v>
      </c>
      <c r="H1590" s="241" t="s">
        <v>849</v>
      </c>
      <c r="I1590" s="241" t="s">
        <v>50</v>
      </c>
    </row>
    <row r="1591" spans="1:9">
      <c r="A1591" s="236">
        <v>2206</v>
      </c>
      <c r="B1591" s="238" t="s">
        <v>10949</v>
      </c>
      <c r="C1591" s="238" t="s">
        <v>10950</v>
      </c>
      <c r="D1591" s="238" t="s">
        <v>10951</v>
      </c>
      <c r="E1591" s="238" t="s">
        <v>10952</v>
      </c>
      <c r="F1591" s="242" t="s">
        <v>50</v>
      </c>
      <c r="G1591" s="238" t="s">
        <v>373</v>
      </c>
      <c r="H1591" s="241" t="s">
        <v>849</v>
      </c>
      <c r="I1591" s="241" t="s">
        <v>50</v>
      </c>
    </row>
    <row r="1592" spans="1:9">
      <c r="A1592" s="236">
        <v>2206</v>
      </c>
      <c r="B1592" s="237" t="s">
        <v>10953</v>
      </c>
      <c r="C1592" s="237" t="s">
        <v>10946</v>
      </c>
      <c r="D1592" s="237" t="s">
        <v>10947</v>
      </c>
      <c r="E1592" s="238" t="s">
        <v>10948</v>
      </c>
      <c r="F1592" s="242" t="s">
        <v>50</v>
      </c>
      <c r="G1592" s="238" t="s">
        <v>373</v>
      </c>
      <c r="H1592" s="241" t="s">
        <v>879</v>
      </c>
      <c r="I1592" s="241" t="s">
        <v>50</v>
      </c>
    </row>
    <row r="1593" spans="1:9">
      <c r="A1593" s="236">
        <v>2206</v>
      </c>
      <c r="B1593" s="238" t="s">
        <v>10949</v>
      </c>
      <c r="C1593" s="238" t="s">
        <v>10950</v>
      </c>
      <c r="D1593" s="238" t="s">
        <v>10951</v>
      </c>
      <c r="E1593" s="238" t="s">
        <v>10952</v>
      </c>
      <c r="F1593" s="242" t="s">
        <v>50</v>
      </c>
      <c r="G1593" s="238" t="s">
        <v>373</v>
      </c>
      <c r="H1593" s="241" t="s">
        <v>879</v>
      </c>
      <c r="I1593" s="241" t="s">
        <v>50</v>
      </c>
    </row>
    <row r="1594" spans="1:9">
      <c r="A1594" s="236">
        <v>2208</v>
      </c>
      <c r="B1594" s="237" t="s">
        <v>10954</v>
      </c>
      <c r="C1594" s="237" t="s">
        <v>10068</v>
      </c>
      <c r="D1594" s="237" t="s">
        <v>10069</v>
      </c>
      <c r="E1594" s="238" t="s">
        <v>10070</v>
      </c>
      <c r="F1594" s="242" t="s">
        <v>625</v>
      </c>
      <c r="G1594" s="238" t="s">
        <v>7315</v>
      </c>
      <c r="H1594" s="241" t="s">
        <v>879</v>
      </c>
      <c r="I1594" s="241" t="s">
        <v>625</v>
      </c>
    </row>
    <row r="1595" spans="1:9">
      <c r="A1595" s="236">
        <v>2209</v>
      </c>
      <c r="B1595" s="237" t="s">
        <v>10955</v>
      </c>
      <c r="C1595" s="237" t="s">
        <v>10956</v>
      </c>
      <c r="D1595" s="237" t="s">
        <v>10957</v>
      </c>
      <c r="E1595" s="238" t="s">
        <v>10958</v>
      </c>
      <c r="F1595" s="242" t="s">
        <v>631</v>
      </c>
      <c r="G1595" s="237" t="s">
        <v>7348</v>
      </c>
      <c r="H1595" s="251" t="s">
        <v>879</v>
      </c>
      <c r="I1595" s="241" t="s">
        <v>631</v>
      </c>
    </row>
    <row r="1596" spans="1:9" ht="25.5">
      <c r="A1596" s="236">
        <v>2210</v>
      </c>
      <c r="B1596" s="237" t="s">
        <v>10959</v>
      </c>
      <c r="C1596" s="237" t="s">
        <v>10959</v>
      </c>
      <c r="D1596" s="237" t="s">
        <v>10960</v>
      </c>
      <c r="E1596" s="238" t="s">
        <v>10961</v>
      </c>
      <c r="F1596" s="242" t="s">
        <v>1579</v>
      </c>
      <c r="G1596" s="238" t="s">
        <v>7405</v>
      </c>
      <c r="H1596" s="241" t="s">
        <v>879</v>
      </c>
      <c r="I1596" s="241" t="s">
        <v>10962</v>
      </c>
    </row>
    <row r="1597" spans="1:9" ht="25.5">
      <c r="A1597" s="236">
        <v>2210</v>
      </c>
      <c r="B1597" s="238" t="s">
        <v>10963</v>
      </c>
      <c r="C1597" s="238" t="s">
        <v>10964</v>
      </c>
      <c r="D1597" s="238" t="s">
        <v>10965</v>
      </c>
      <c r="E1597" s="238" t="s">
        <v>10966</v>
      </c>
      <c r="F1597" s="242" t="s">
        <v>1579</v>
      </c>
      <c r="G1597" s="238" t="s">
        <v>7405</v>
      </c>
      <c r="H1597" s="241" t="s">
        <v>879</v>
      </c>
      <c r="I1597" s="241" t="s">
        <v>10962</v>
      </c>
    </row>
    <row r="1598" spans="1:9">
      <c r="A1598" s="236">
        <v>2211</v>
      </c>
      <c r="B1598" s="237" t="s">
        <v>10967</v>
      </c>
      <c r="C1598" s="237" t="s">
        <v>10968</v>
      </c>
      <c r="D1598" s="237" t="s">
        <v>10969</v>
      </c>
      <c r="E1598" s="238" t="s">
        <v>10970</v>
      </c>
      <c r="F1598" s="242" t="s">
        <v>2442</v>
      </c>
      <c r="G1598" s="237" t="s">
        <v>7406</v>
      </c>
      <c r="H1598" s="241" t="s">
        <v>879</v>
      </c>
      <c r="I1598" s="240" t="s">
        <v>7553</v>
      </c>
    </row>
    <row r="1599" spans="1:9">
      <c r="A1599" s="236">
        <v>2212</v>
      </c>
      <c r="B1599" s="237" t="s">
        <v>10971</v>
      </c>
      <c r="C1599" s="237" t="s">
        <v>10972</v>
      </c>
      <c r="D1599" s="237" t="s">
        <v>10973</v>
      </c>
      <c r="E1599" s="238" t="s">
        <v>10974</v>
      </c>
      <c r="F1599" s="242" t="s">
        <v>2442</v>
      </c>
      <c r="G1599" s="237" t="s">
        <v>7407</v>
      </c>
      <c r="H1599" s="241" t="s">
        <v>849</v>
      </c>
      <c r="I1599" s="241" t="s">
        <v>2442</v>
      </c>
    </row>
    <row r="1600" spans="1:9">
      <c r="A1600" s="236">
        <v>2213</v>
      </c>
      <c r="B1600" s="237" t="s">
        <v>10975</v>
      </c>
      <c r="C1600" s="237" t="s">
        <v>10976</v>
      </c>
      <c r="D1600" s="237" t="s">
        <v>10977</v>
      </c>
      <c r="E1600" s="238" t="s">
        <v>2983</v>
      </c>
      <c r="F1600" s="242" t="s">
        <v>1405</v>
      </c>
      <c r="G1600" s="238" t="s">
        <v>7275</v>
      </c>
      <c r="H1600" s="241" t="s">
        <v>879</v>
      </c>
      <c r="I1600" s="241" t="s">
        <v>1405</v>
      </c>
    </row>
    <row r="1601" spans="1:9">
      <c r="A1601" s="236">
        <v>2214</v>
      </c>
      <c r="B1601" s="237" t="s">
        <v>10978</v>
      </c>
      <c r="C1601" s="237" t="s">
        <v>10979</v>
      </c>
      <c r="D1601" s="237" t="s">
        <v>10980</v>
      </c>
      <c r="E1601" s="238" t="s">
        <v>10981</v>
      </c>
      <c r="F1601" s="242" t="s">
        <v>631</v>
      </c>
      <c r="G1601" s="237" t="s">
        <v>7344</v>
      </c>
      <c r="H1601" s="241" t="s">
        <v>879</v>
      </c>
      <c r="I1601" s="241" t="s">
        <v>631</v>
      </c>
    </row>
    <row r="1602" spans="1:9">
      <c r="A1602" s="236">
        <v>2215</v>
      </c>
      <c r="B1602" s="237" t="s">
        <v>10982</v>
      </c>
      <c r="C1602" s="237" t="s">
        <v>10983</v>
      </c>
      <c r="D1602" s="237" t="s">
        <v>10984</v>
      </c>
      <c r="E1602" s="238" t="s">
        <v>2990</v>
      </c>
      <c r="F1602" s="242" t="s">
        <v>631</v>
      </c>
      <c r="G1602" s="237" t="s">
        <v>7338</v>
      </c>
      <c r="H1602" s="241" t="s">
        <v>879</v>
      </c>
      <c r="I1602" s="241" t="s">
        <v>631</v>
      </c>
    </row>
    <row r="1603" spans="1:9">
      <c r="A1603" s="236">
        <v>2215</v>
      </c>
      <c r="B1603" s="237" t="s">
        <v>10985</v>
      </c>
      <c r="C1603" s="237" t="s">
        <v>10986</v>
      </c>
      <c r="D1603" s="237" t="s">
        <v>10987</v>
      </c>
      <c r="E1603" s="238" t="s">
        <v>2990</v>
      </c>
      <c r="F1603" s="242" t="s">
        <v>631</v>
      </c>
      <c r="G1603" s="237" t="s">
        <v>7344</v>
      </c>
      <c r="H1603" s="241" t="s">
        <v>879</v>
      </c>
      <c r="I1603" s="241" t="s">
        <v>631</v>
      </c>
    </row>
    <row r="1604" spans="1:9" ht="25.5">
      <c r="A1604" s="236">
        <v>2216</v>
      </c>
      <c r="B1604" s="237" t="s">
        <v>10988</v>
      </c>
      <c r="C1604" s="237" t="s">
        <v>10989</v>
      </c>
      <c r="D1604" s="237" t="s">
        <v>10990</v>
      </c>
      <c r="E1604" s="238" t="s">
        <v>10991</v>
      </c>
      <c r="F1604" s="242" t="s">
        <v>2442</v>
      </c>
      <c r="G1604" s="238" t="s">
        <v>7365</v>
      </c>
      <c r="H1604" s="238" t="s">
        <v>8919</v>
      </c>
      <c r="I1604" s="240" t="s">
        <v>7553</v>
      </c>
    </row>
    <row r="1605" spans="1:9">
      <c r="A1605" s="236">
        <v>2217</v>
      </c>
      <c r="B1605" s="237" t="s">
        <v>9164</v>
      </c>
      <c r="C1605" s="237" t="s">
        <v>9165</v>
      </c>
      <c r="D1605" s="237" t="s">
        <v>9166</v>
      </c>
      <c r="E1605" s="238" t="s">
        <v>9167</v>
      </c>
      <c r="F1605" s="242" t="s">
        <v>1579</v>
      </c>
      <c r="G1605" s="238" t="s">
        <v>7246</v>
      </c>
      <c r="H1605" s="241" t="s">
        <v>879</v>
      </c>
      <c r="I1605" s="241" t="s">
        <v>1579</v>
      </c>
    </row>
    <row r="1606" spans="1:9" ht="25.5">
      <c r="A1606" s="236">
        <v>2218</v>
      </c>
      <c r="B1606" s="237" t="s">
        <v>3001</v>
      </c>
      <c r="C1606" s="237" t="s">
        <v>10992</v>
      </c>
      <c r="D1606" s="237" t="s">
        <v>10993</v>
      </c>
      <c r="E1606" s="238" t="s">
        <v>3001</v>
      </c>
      <c r="F1606" s="242" t="s">
        <v>631</v>
      </c>
      <c r="G1606" s="238" t="s">
        <v>7332</v>
      </c>
      <c r="H1606" s="241" t="s">
        <v>849</v>
      </c>
      <c r="I1606" s="241" t="s">
        <v>9689</v>
      </c>
    </row>
    <row r="1607" spans="1:9">
      <c r="A1607" s="236">
        <v>2219</v>
      </c>
      <c r="B1607" s="237" t="s">
        <v>10994</v>
      </c>
      <c r="C1607" s="237" t="s">
        <v>10995</v>
      </c>
      <c r="D1607" s="237" t="s">
        <v>10996</v>
      </c>
      <c r="E1607" s="238" t="s">
        <v>3004</v>
      </c>
      <c r="F1607" s="242" t="s">
        <v>848</v>
      </c>
      <c r="G1607" s="237" t="s">
        <v>7275</v>
      </c>
      <c r="H1607" s="241" t="s">
        <v>879</v>
      </c>
      <c r="I1607" s="241" t="s">
        <v>848</v>
      </c>
    </row>
    <row r="1608" spans="1:9">
      <c r="A1608" s="236">
        <v>2222</v>
      </c>
      <c r="B1608" s="237" t="s">
        <v>3007</v>
      </c>
      <c r="C1608" s="237" t="s">
        <v>10997</v>
      </c>
      <c r="D1608" s="237" t="s">
        <v>10997</v>
      </c>
      <c r="E1608" s="238" t="s">
        <v>3007</v>
      </c>
      <c r="F1608" s="242" t="s">
        <v>848</v>
      </c>
      <c r="G1608" s="237" t="s">
        <v>7275</v>
      </c>
      <c r="H1608" s="241" t="s">
        <v>879</v>
      </c>
      <c r="I1608" s="241" t="s">
        <v>848</v>
      </c>
    </row>
    <row r="1609" spans="1:9">
      <c r="A1609" s="236">
        <v>2224</v>
      </c>
      <c r="B1609" s="237" t="s">
        <v>3010</v>
      </c>
      <c r="C1609" s="237" t="s">
        <v>10998</v>
      </c>
      <c r="D1609" s="237" t="s">
        <v>10998</v>
      </c>
      <c r="E1609" s="238" t="s">
        <v>3010</v>
      </c>
      <c r="F1609" s="242" t="s">
        <v>50</v>
      </c>
      <c r="G1609" s="238" t="s">
        <v>373</v>
      </c>
      <c r="H1609" s="241" t="s">
        <v>849</v>
      </c>
      <c r="I1609" s="241" t="s">
        <v>50</v>
      </c>
    </row>
    <row r="1610" spans="1:9">
      <c r="A1610" s="236">
        <v>2225</v>
      </c>
      <c r="B1610" s="237" t="s">
        <v>10999</v>
      </c>
      <c r="C1610" s="237" t="s">
        <v>11000</v>
      </c>
      <c r="D1610" s="237" t="s">
        <v>11001</v>
      </c>
      <c r="E1610" s="238" t="s">
        <v>3013</v>
      </c>
      <c r="F1610" s="242" t="s">
        <v>631</v>
      </c>
      <c r="G1610" s="237" t="s">
        <v>7338</v>
      </c>
      <c r="H1610" s="241" t="s">
        <v>879</v>
      </c>
      <c r="I1610" s="241" t="s">
        <v>631</v>
      </c>
    </row>
    <row r="1611" spans="1:9">
      <c r="A1611" s="236">
        <v>2226</v>
      </c>
      <c r="B1611" s="238" t="s">
        <v>11002</v>
      </c>
      <c r="C1611" s="237" t="s">
        <v>11003</v>
      </c>
      <c r="D1611" s="237" t="s">
        <v>11004</v>
      </c>
      <c r="E1611" s="238" t="s">
        <v>3016</v>
      </c>
      <c r="F1611" s="242" t="s">
        <v>631</v>
      </c>
      <c r="G1611" s="237" t="s">
        <v>7348</v>
      </c>
      <c r="H1611" s="241" t="s">
        <v>849</v>
      </c>
      <c r="I1611" s="241" t="s">
        <v>631</v>
      </c>
    </row>
    <row r="1612" spans="1:9">
      <c r="A1612" s="236">
        <v>2227</v>
      </c>
      <c r="B1612" s="237" t="s">
        <v>3018</v>
      </c>
      <c r="C1612" s="237" t="s">
        <v>11005</v>
      </c>
      <c r="D1612" s="237" t="s">
        <v>11006</v>
      </c>
      <c r="E1612" s="238" t="s">
        <v>3018</v>
      </c>
      <c r="F1612" s="242" t="s">
        <v>848</v>
      </c>
      <c r="G1612" s="237" t="s">
        <v>7275</v>
      </c>
      <c r="H1612" s="241" t="s">
        <v>879</v>
      </c>
      <c r="I1612" s="241" t="s">
        <v>848</v>
      </c>
    </row>
    <row r="1613" spans="1:9">
      <c r="A1613" s="236">
        <v>2232</v>
      </c>
      <c r="B1613" s="237" t="s">
        <v>11007</v>
      </c>
      <c r="C1613" s="237" t="s">
        <v>11008</v>
      </c>
      <c r="D1613" s="237" t="s">
        <v>11009</v>
      </c>
      <c r="E1613" s="238" t="s">
        <v>3021</v>
      </c>
      <c r="F1613" s="242" t="s">
        <v>50</v>
      </c>
      <c r="G1613" s="238" t="s">
        <v>373</v>
      </c>
      <c r="H1613" s="241" t="s">
        <v>746</v>
      </c>
      <c r="I1613" s="241" t="s">
        <v>50</v>
      </c>
    </row>
    <row r="1614" spans="1:9">
      <c r="A1614" s="236">
        <v>2233</v>
      </c>
      <c r="B1614" s="237" t="s">
        <v>3024</v>
      </c>
      <c r="C1614" s="237" t="s">
        <v>11010</v>
      </c>
      <c r="D1614" s="237" t="s">
        <v>11011</v>
      </c>
      <c r="E1614" s="238" t="s">
        <v>3024</v>
      </c>
      <c r="F1614" s="242" t="s">
        <v>50</v>
      </c>
      <c r="G1614" s="238" t="s">
        <v>880</v>
      </c>
      <c r="H1614" s="241" t="s">
        <v>879</v>
      </c>
      <c r="I1614" s="241" t="s">
        <v>50</v>
      </c>
    </row>
    <row r="1615" spans="1:9">
      <c r="A1615" s="236">
        <v>2234</v>
      </c>
      <c r="B1615" s="238" t="s">
        <v>11012</v>
      </c>
      <c r="C1615" s="237" t="s">
        <v>11013</v>
      </c>
      <c r="D1615" s="237" t="s">
        <v>11014</v>
      </c>
      <c r="E1615" s="238" t="s">
        <v>3026</v>
      </c>
      <c r="F1615" s="242" t="s">
        <v>848</v>
      </c>
      <c r="G1615" s="237" t="s">
        <v>7275</v>
      </c>
      <c r="H1615" s="241" t="s">
        <v>879</v>
      </c>
      <c r="I1615" s="241" t="s">
        <v>848</v>
      </c>
    </row>
    <row r="1616" spans="1:9">
      <c r="A1616" s="236">
        <v>2235</v>
      </c>
      <c r="B1616" s="237" t="s">
        <v>11015</v>
      </c>
      <c r="C1616" s="237" t="s">
        <v>11016</v>
      </c>
      <c r="D1616" s="237" t="s">
        <v>11017</v>
      </c>
      <c r="E1616" s="238" t="s">
        <v>3029</v>
      </c>
      <c r="F1616" s="242" t="s">
        <v>50</v>
      </c>
      <c r="G1616" s="238" t="s">
        <v>373</v>
      </c>
      <c r="H1616" s="241" t="s">
        <v>879</v>
      </c>
      <c r="I1616" s="241" t="s">
        <v>50</v>
      </c>
    </row>
    <row r="1617" spans="1:9">
      <c r="A1617" s="236">
        <v>2236</v>
      </c>
      <c r="B1617" s="237" t="s">
        <v>11018</v>
      </c>
      <c r="C1617" s="237" t="s">
        <v>11019</v>
      </c>
      <c r="D1617" s="237" t="s">
        <v>11020</v>
      </c>
      <c r="E1617" s="238" t="s">
        <v>3031</v>
      </c>
      <c r="F1617" s="242" t="s">
        <v>50</v>
      </c>
      <c r="G1617" s="238" t="s">
        <v>373</v>
      </c>
      <c r="H1617" s="241" t="s">
        <v>849</v>
      </c>
      <c r="I1617" s="241" t="s">
        <v>50</v>
      </c>
    </row>
    <row r="1618" spans="1:9">
      <c r="A1618" s="236">
        <v>2237</v>
      </c>
      <c r="B1618" s="237" t="s">
        <v>3033</v>
      </c>
      <c r="C1618" s="237" t="s">
        <v>11021</v>
      </c>
      <c r="D1618" s="237" t="s">
        <v>11022</v>
      </c>
      <c r="E1618" s="238" t="s">
        <v>3033</v>
      </c>
      <c r="F1618" s="242" t="s">
        <v>50</v>
      </c>
      <c r="G1618" s="238" t="s">
        <v>880</v>
      </c>
      <c r="H1618" s="241" t="s">
        <v>879</v>
      </c>
      <c r="I1618" s="241" t="s">
        <v>50</v>
      </c>
    </row>
    <row r="1619" spans="1:9">
      <c r="A1619" s="236">
        <v>2238</v>
      </c>
      <c r="B1619" s="237" t="s">
        <v>3035</v>
      </c>
      <c r="C1619" s="237" t="s">
        <v>11023</v>
      </c>
      <c r="D1619" s="237" t="s">
        <v>11024</v>
      </c>
      <c r="E1619" s="238" t="s">
        <v>3035</v>
      </c>
      <c r="F1619" s="242" t="s">
        <v>848</v>
      </c>
      <c r="G1619" s="237" t="s">
        <v>7275</v>
      </c>
      <c r="H1619" s="241" t="s">
        <v>879</v>
      </c>
      <c r="I1619" s="241" t="s">
        <v>848</v>
      </c>
    </row>
    <row r="1620" spans="1:9">
      <c r="A1620" s="236">
        <v>2239</v>
      </c>
      <c r="B1620" s="237" t="s">
        <v>3037</v>
      </c>
      <c r="C1620" s="237" t="s">
        <v>11025</v>
      </c>
      <c r="D1620" s="237" t="s">
        <v>11026</v>
      </c>
      <c r="E1620" s="238" t="s">
        <v>3037</v>
      </c>
      <c r="F1620" s="242" t="s">
        <v>50</v>
      </c>
      <c r="G1620" s="238" t="s">
        <v>880</v>
      </c>
      <c r="H1620" s="241" t="s">
        <v>879</v>
      </c>
      <c r="I1620" s="241" t="s">
        <v>50</v>
      </c>
    </row>
    <row r="1621" spans="1:9">
      <c r="A1621" s="236">
        <v>2240</v>
      </c>
      <c r="B1621" s="237" t="s">
        <v>11027</v>
      </c>
      <c r="C1621" s="237" t="s">
        <v>11028</v>
      </c>
      <c r="D1621" s="237" t="s">
        <v>11029</v>
      </c>
      <c r="E1621" s="238" t="s">
        <v>3039</v>
      </c>
      <c r="F1621" s="242" t="s">
        <v>631</v>
      </c>
      <c r="G1621" s="237" t="s">
        <v>7345</v>
      </c>
      <c r="H1621" s="241" t="s">
        <v>746</v>
      </c>
      <c r="I1621" s="241" t="s">
        <v>631</v>
      </c>
    </row>
    <row r="1622" spans="1:9">
      <c r="A1622" s="236">
        <v>2241</v>
      </c>
      <c r="B1622" s="237" t="s">
        <v>3042</v>
      </c>
      <c r="C1622" s="237" t="s">
        <v>11030</v>
      </c>
      <c r="D1622" s="237" t="s">
        <v>11030</v>
      </c>
      <c r="E1622" s="238" t="s">
        <v>3042</v>
      </c>
      <c r="F1622" s="242" t="s">
        <v>848</v>
      </c>
      <c r="G1622" s="237" t="s">
        <v>7275</v>
      </c>
      <c r="H1622" s="241" t="s">
        <v>849</v>
      </c>
      <c r="I1622" s="241" t="s">
        <v>848</v>
      </c>
    </row>
    <row r="1623" spans="1:9">
      <c r="A1623" s="236">
        <v>2242</v>
      </c>
      <c r="B1623" s="237" t="s">
        <v>3045</v>
      </c>
      <c r="C1623" s="237" t="s">
        <v>11031</v>
      </c>
      <c r="D1623" s="237" t="s">
        <v>11032</v>
      </c>
      <c r="E1623" s="238" t="s">
        <v>3045</v>
      </c>
      <c r="F1623" s="242" t="s">
        <v>848</v>
      </c>
      <c r="G1623" s="237" t="s">
        <v>7275</v>
      </c>
      <c r="H1623" s="241" t="s">
        <v>849</v>
      </c>
      <c r="I1623" s="241" t="s">
        <v>848</v>
      </c>
    </row>
    <row r="1624" spans="1:9">
      <c r="A1624" s="236">
        <v>2243</v>
      </c>
      <c r="B1624" s="237" t="s">
        <v>3048</v>
      </c>
      <c r="C1624" s="237" t="s">
        <v>11033</v>
      </c>
      <c r="D1624" s="237" t="s">
        <v>11034</v>
      </c>
      <c r="E1624" s="238" t="s">
        <v>3048</v>
      </c>
      <c r="F1624" s="242" t="s">
        <v>848</v>
      </c>
      <c r="G1624" s="237" t="s">
        <v>7275</v>
      </c>
      <c r="H1624" s="241" t="s">
        <v>879</v>
      </c>
      <c r="I1624" s="241" t="s">
        <v>848</v>
      </c>
    </row>
    <row r="1625" spans="1:9">
      <c r="A1625" s="236">
        <v>2244</v>
      </c>
      <c r="B1625" s="237" t="s">
        <v>3051</v>
      </c>
      <c r="C1625" s="237" t="s">
        <v>11035</v>
      </c>
      <c r="D1625" s="237" t="s">
        <v>11035</v>
      </c>
      <c r="E1625" s="238" t="s">
        <v>3051</v>
      </c>
      <c r="F1625" s="242" t="s">
        <v>848</v>
      </c>
      <c r="G1625" s="237" t="s">
        <v>7275</v>
      </c>
      <c r="H1625" s="241" t="s">
        <v>879</v>
      </c>
      <c r="I1625" s="241" t="s">
        <v>848</v>
      </c>
    </row>
    <row r="1626" spans="1:9">
      <c r="A1626" s="236">
        <v>2245</v>
      </c>
      <c r="B1626" s="237" t="s">
        <v>3053</v>
      </c>
      <c r="C1626" s="237" t="s">
        <v>11036</v>
      </c>
      <c r="D1626" s="237" t="s">
        <v>11036</v>
      </c>
      <c r="E1626" s="238" t="s">
        <v>3053</v>
      </c>
      <c r="F1626" s="242" t="s">
        <v>848</v>
      </c>
      <c r="G1626" s="237" t="s">
        <v>7275</v>
      </c>
      <c r="H1626" s="241" t="s">
        <v>879</v>
      </c>
      <c r="I1626" s="241" t="s">
        <v>848</v>
      </c>
    </row>
    <row r="1627" spans="1:9">
      <c r="A1627" s="236">
        <v>2246</v>
      </c>
      <c r="B1627" s="237" t="s">
        <v>3056</v>
      </c>
      <c r="C1627" s="237" t="s">
        <v>11037</v>
      </c>
      <c r="D1627" s="237" t="s">
        <v>11038</v>
      </c>
      <c r="E1627" s="238" t="s">
        <v>3056</v>
      </c>
      <c r="F1627" s="242" t="s">
        <v>848</v>
      </c>
      <c r="G1627" s="237" t="s">
        <v>7275</v>
      </c>
      <c r="H1627" s="241" t="s">
        <v>849</v>
      </c>
      <c r="I1627" s="241" t="s">
        <v>848</v>
      </c>
    </row>
    <row r="1628" spans="1:9">
      <c r="A1628" s="236">
        <v>2247</v>
      </c>
      <c r="B1628" s="237" t="s">
        <v>3059</v>
      </c>
      <c r="C1628" s="237" t="s">
        <v>11039</v>
      </c>
      <c r="D1628" s="237" t="s">
        <v>11040</v>
      </c>
      <c r="E1628" s="238" t="s">
        <v>3059</v>
      </c>
      <c r="F1628" s="242" t="s">
        <v>848</v>
      </c>
      <c r="G1628" s="237" t="s">
        <v>7275</v>
      </c>
      <c r="H1628" s="241" t="s">
        <v>879</v>
      </c>
      <c r="I1628" s="241" t="s">
        <v>848</v>
      </c>
    </row>
    <row r="1629" spans="1:9" ht="25.5">
      <c r="A1629" s="236">
        <v>2248</v>
      </c>
      <c r="B1629" s="237" t="s">
        <v>3062</v>
      </c>
      <c r="C1629" s="237" t="s">
        <v>11041</v>
      </c>
      <c r="D1629" s="237" t="s">
        <v>11041</v>
      </c>
      <c r="E1629" s="238" t="s">
        <v>3062</v>
      </c>
      <c r="F1629" s="242" t="s">
        <v>631</v>
      </c>
      <c r="G1629" s="238" t="s">
        <v>7332</v>
      </c>
      <c r="H1629" s="241" t="s">
        <v>849</v>
      </c>
      <c r="I1629" s="241" t="s">
        <v>9689</v>
      </c>
    </row>
    <row r="1630" spans="1:9" ht="25.5">
      <c r="A1630" s="236">
        <v>2249</v>
      </c>
      <c r="B1630" s="237" t="s">
        <v>3064</v>
      </c>
      <c r="C1630" s="237" t="s">
        <v>11042</v>
      </c>
      <c r="D1630" s="237" t="s">
        <v>11043</v>
      </c>
      <c r="E1630" s="238" t="s">
        <v>3064</v>
      </c>
      <c r="F1630" s="242" t="s">
        <v>50</v>
      </c>
      <c r="G1630" s="238" t="s">
        <v>7266</v>
      </c>
      <c r="H1630" s="238" t="s">
        <v>7594</v>
      </c>
      <c r="I1630" s="240" t="s">
        <v>7553</v>
      </c>
    </row>
    <row r="1631" spans="1:9">
      <c r="A1631" s="236">
        <v>2250</v>
      </c>
      <c r="B1631" s="237" t="s">
        <v>3066</v>
      </c>
      <c r="C1631" s="237" t="s">
        <v>11044</v>
      </c>
      <c r="D1631" s="237" t="s">
        <v>11045</v>
      </c>
      <c r="E1631" s="238" t="s">
        <v>3066</v>
      </c>
      <c r="F1631" s="242" t="s">
        <v>50</v>
      </c>
      <c r="G1631" s="238" t="s">
        <v>880</v>
      </c>
      <c r="H1631" s="241" t="s">
        <v>849</v>
      </c>
      <c r="I1631" s="241" t="s">
        <v>50</v>
      </c>
    </row>
    <row r="1632" spans="1:9" ht="25.5">
      <c r="A1632" s="236">
        <v>2251</v>
      </c>
      <c r="B1632" s="237" t="s">
        <v>11046</v>
      </c>
      <c r="C1632" s="237" t="s">
        <v>11047</v>
      </c>
      <c r="D1632" s="237" t="s">
        <v>11048</v>
      </c>
      <c r="E1632" s="238" t="s">
        <v>3070</v>
      </c>
      <c r="F1632" s="242" t="s">
        <v>848</v>
      </c>
      <c r="G1632" s="237" t="s">
        <v>7275</v>
      </c>
      <c r="H1632" s="241" t="s">
        <v>849</v>
      </c>
      <c r="I1632" s="241" t="s">
        <v>848</v>
      </c>
    </row>
    <row r="1633" spans="1:9">
      <c r="A1633" s="236">
        <v>2252</v>
      </c>
      <c r="B1633" s="237" t="s">
        <v>11049</v>
      </c>
      <c r="C1633" s="237" t="s">
        <v>11050</v>
      </c>
      <c r="D1633" s="237" t="s">
        <v>11051</v>
      </c>
      <c r="E1633" s="238" t="s">
        <v>3072</v>
      </c>
      <c r="F1633" s="242" t="s">
        <v>848</v>
      </c>
      <c r="G1633" s="237" t="s">
        <v>7275</v>
      </c>
      <c r="H1633" s="241" t="s">
        <v>849</v>
      </c>
      <c r="I1633" s="241" t="s">
        <v>848</v>
      </c>
    </row>
    <row r="1634" spans="1:9">
      <c r="A1634" s="236">
        <v>2253</v>
      </c>
      <c r="B1634" s="237" t="s">
        <v>3075</v>
      </c>
      <c r="C1634" s="237" t="s">
        <v>11052</v>
      </c>
      <c r="D1634" s="237" t="s">
        <v>11053</v>
      </c>
      <c r="E1634" s="238" t="s">
        <v>3075</v>
      </c>
      <c r="F1634" s="242" t="s">
        <v>50</v>
      </c>
      <c r="G1634" s="238" t="s">
        <v>373</v>
      </c>
      <c r="H1634" s="241" t="s">
        <v>849</v>
      </c>
      <c r="I1634" s="241" t="s">
        <v>50</v>
      </c>
    </row>
    <row r="1635" spans="1:9">
      <c r="A1635" s="236">
        <v>2254</v>
      </c>
      <c r="B1635" s="237" t="s">
        <v>11054</v>
      </c>
      <c r="C1635" s="237" t="s">
        <v>11055</v>
      </c>
      <c r="D1635" s="237" t="s">
        <v>11056</v>
      </c>
      <c r="E1635" s="238" t="s">
        <v>3078</v>
      </c>
      <c r="F1635" s="242" t="s">
        <v>1405</v>
      </c>
      <c r="G1635" s="238" t="s">
        <v>7275</v>
      </c>
      <c r="H1635" s="241" t="s">
        <v>879</v>
      </c>
      <c r="I1635" s="241" t="s">
        <v>1405</v>
      </c>
    </row>
    <row r="1636" spans="1:9">
      <c r="A1636" s="236">
        <v>2256</v>
      </c>
      <c r="B1636" s="237" t="s">
        <v>3081</v>
      </c>
      <c r="C1636" s="237" t="s">
        <v>11057</v>
      </c>
      <c r="D1636" s="237" t="s">
        <v>11058</v>
      </c>
      <c r="E1636" s="238" t="s">
        <v>3081</v>
      </c>
      <c r="F1636" s="242" t="s">
        <v>848</v>
      </c>
      <c r="G1636" s="237" t="s">
        <v>7275</v>
      </c>
      <c r="H1636" s="241" t="s">
        <v>849</v>
      </c>
      <c r="I1636" s="241" t="s">
        <v>848</v>
      </c>
    </row>
    <row r="1637" spans="1:9">
      <c r="A1637" s="236">
        <v>2257</v>
      </c>
      <c r="B1637" s="237" t="s">
        <v>11059</v>
      </c>
      <c r="C1637" s="237" t="s">
        <v>11060</v>
      </c>
      <c r="D1637" s="237" t="s">
        <v>11060</v>
      </c>
      <c r="E1637" s="238" t="s">
        <v>3084</v>
      </c>
      <c r="F1637" s="242" t="s">
        <v>298</v>
      </c>
      <c r="G1637" s="237" t="s">
        <v>7307</v>
      </c>
      <c r="H1637" s="241" t="s">
        <v>746</v>
      </c>
      <c r="I1637" s="241" t="s">
        <v>298</v>
      </c>
    </row>
    <row r="1638" spans="1:9" ht="25.5">
      <c r="A1638" s="236">
        <v>2258</v>
      </c>
      <c r="B1638" s="237" t="s">
        <v>11061</v>
      </c>
      <c r="C1638" s="237" t="s">
        <v>11062</v>
      </c>
      <c r="D1638" s="237" t="s">
        <v>11063</v>
      </c>
      <c r="E1638" s="238" t="s">
        <v>3086</v>
      </c>
      <c r="F1638" s="242" t="s">
        <v>631</v>
      </c>
      <c r="G1638" s="238" t="s">
        <v>7332</v>
      </c>
      <c r="H1638" s="241" t="s">
        <v>849</v>
      </c>
      <c r="I1638" s="241" t="s">
        <v>9689</v>
      </c>
    </row>
    <row r="1639" spans="1:9">
      <c r="A1639" s="236">
        <v>2259</v>
      </c>
      <c r="B1639" s="237" t="s">
        <v>11064</v>
      </c>
      <c r="C1639" s="237" t="s">
        <v>11065</v>
      </c>
      <c r="D1639" s="237" t="s">
        <v>11066</v>
      </c>
      <c r="E1639" s="238" t="s">
        <v>3088</v>
      </c>
      <c r="F1639" s="242" t="s">
        <v>631</v>
      </c>
      <c r="G1639" s="237" t="s">
        <v>7355</v>
      </c>
      <c r="H1639" s="241" t="s">
        <v>849</v>
      </c>
      <c r="I1639" s="241" t="s">
        <v>631</v>
      </c>
    </row>
    <row r="1640" spans="1:9" ht="25.5">
      <c r="A1640" s="236">
        <v>2260</v>
      </c>
      <c r="B1640" s="237" t="s">
        <v>3091</v>
      </c>
      <c r="C1640" s="237" t="s">
        <v>11067</v>
      </c>
      <c r="D1640" s="237" t="s">
        <v>11067</v>
      </c>
      <c r="E1640" s="238" t="s">
        <v>3091</v>
      </c>
      <c r="F1640" s="242" t="s">
        <v>848</v>
      </c>
      <c r="G1640" s="238" t="s">
        <v>7281</v>
      </c>
      <c r="H1640" s="241" t="s">
        <v>879</v>
      </c>
      <c r="I1640" s="241" t="s">
        <v>8428</v>
      </c>
    </row>
    <row r="1641" spans="1:9">
      <c r="A1641" s="236">
        <v>2261</v>
      </c>
      <c r="B1641" s="237" t="s">
        <v>11068</v>
      </c>
      <c r="C1641" s="237" t="s">
        <v>11069</v>
      </c>
      <c r="D1641" s="237" t="s">
        <v>11070</v>
      </c>
      <c r="E1641" s="238" t="s">
        <v>3093</v>
      </c>
      <c r="F1641" s="242" t="s">
        <v>50</v>
      </c>
      <c r="G1641" s="238" t="s">
        <v>880</v>
      </c>
      <c r="H1641" s="241" t="s">
        <v>849</v>
      </c>
      <c r="I1641" s="241" t="s">
        <v>50</v>
      </c>
    </row>
    <row r="1642" spans="1:9">
      <c r="A1642" s="236">
        <v>2262</v>
      </c>
      <c r="B1642" s="237" t="s">
        <v>11071</v>
      </c>
      <c r="C1642" s="237" t="s">
        <v>11072</v>
      </c>
      <c r="D1642" s="237" t="s">
        <v>11073</v>
      </c>
      <c r="E1642" s="238" t="s">
        <v>3096</v>
      </c>
      <c r="F1642" s="242" t="s">
        <v>631</v>
      </c>
      <c r="G1642" s="237" t="s">
        <v>7338</v>
      </c>
      <c r="H1642" s="241" t="s">
        <v>849</v>
      </c>
      <c r="I1642" s="241" t="s">
        <v>631</v>
      </c>
    </row>
    <row r="1643" spans="1:9">
      <c r="A1643" s="236">
        <v>2263</v>
      </c>
      <c r="B1643" s="237" t="s">
        <v>3099</v>
      </c>
      <c r="C1643" s="237" t="s">
        <v>11074</v>
      </c>
      <c r="D1643" s="237" t="s">
        <v>11075</v>
      </c>
      <c r="E1643" s="238" t="s">
        <v>3099</v>
      </c>
      <c r="F1643" s="242" t="s">
        <v>848</v>
      </c>
      <c r="G1643" s="237" t="s">
        <v>7275</v>
      </c>
      <c r="H1643" s="241" t="s">
        <v>849</v>
      </c>
      <c r="I1643" s="241" t="s">
        <v>848</v>
      </c>
    </row>
    <row r="1644" spans="1:9" ht="25.5">
      <c r="A1644" s="236">
        <v>2264</v>
      </c>
      <c r="B1644" s="237" t="s">
        <v>11076</v>
      </c>
      <c r="C1644" s="237" t="s">
        <v>11077</v>
      </c>
      <c r="D1644" s="237" t="s">
        <v>11078</v>
      </c>
      <c r="E1644" s="238" t="s">
        <v>3102</v>
      </c>
      <c r="F1644" s="242" t="s">
        <v>631</v>
      </c>
      <c r="G1644" s="238" t="s">
        <v>7332</v>
      </c>
      <c r="H1644" s="241" t="s">
        <v>849</v>
      </c>
      <c r="I1644" s="241" t="s">
        <v>9689</v>
      </c>
    </row>
    <row r="1645" spans="1:9">
      <c r="A1645" s="236">
        <v>2265</v>
      </c>
      <c r="B1645" s="237" t="s">
        <v>3105</v>
      </c>
      <c r="C1645" s="237" t="s">
        <v>11079</v>
      </c>
      <c r="D1645" s="237" t="s">
        <v>11080</v>
      </c>
      <c r="E1645" s="238" t="s">
        <v>3105</v>
      </c>
      <c r="F1645" s="242" t="s">
        <v>848</v>
      </c>
      <c r="G1645" s="237" t="s">
        <v>7275</v>
      </c>
      <c r="H1645" s="241" t="s">
        <v>879</v>
      </c>
      <c r="I1645" s="241" t="s">
        <v>848</v>
      </c>
    </row>
    <row r="1646" spans="1:9" ht="25.5">
      <c r="A1646" s="236">
        <v>2266</v>
      </c>
      <c r="B1646" s="238" t="s">
        <v>11081</v>
      </c>
      <c r="C1646" s="237" t="s">
        <v>11082</v>
      </c>
      <c r="D1646" s="237" t="s">
        <v>11083</v>
      </c>
      <c r="E1646" s="238" t="s">
        <v>3108</v>
      </c>
      <c r="F1646" s="242" t="s">
        <v>848</v>
      </c>
      <c r="G1646" s="238" t="s">
        <v>7281</v>
      </c>
      <c r="H1646" s="241" t="s">
        <v>849</v>
      </c>
      <c r="I1646" s="241" t="s">
        <v>8428</v>
      </c>
    </row>
    <row r="1647" spans="1:9" ht="25.5">
      <c r="A1647" s="236">
        <v>2267</v>
      </c>
      <c r="B1647" s="237" t="s">
        <v>11084</v>
      </c>
      <c r="C1647" s="237" t="s">
        <v>11085</v>
      </c>
      <c r="D1647" s="237" t="s">
        <v>11086</v>
      </c>
      <c r="E1647" s="238" t="s">
        <v>3111</v>
      </c>
      <c r="F1647" s="242" t="s">
        <v>50</v>
      </c>
      <c r="G1647" s="238" t="s">
        <v>7330</v>
      </c>
      <c r="H1647" s="241" t="s">
        <v>849</v>
      </c>
      <c r="I1647" s="241" t="s">
        <v>9659</v>
      </c>
    </row>
    <row r="1648" spans="1:9">
      <c r="A1648" s="236">
        <v>2269</v>
      </c>
      <c r="B1648" s="237" t="s">
        <v>11087</v>
      </c>
      <c r="C1648" s="237" t="s">
        <v>11088</v>
      </c>
      <c r="D1648" s="237" t="s">
        <v>11089</v>
      </c>
      <c r="E1648" s="238" t="s">
        <v>3115</v>
      </c>
      <c r="F1648" s="242" t="s">
        <v>631</v>
      </c>
      <c r="G1648" s="237" t="s">
        <v>7355</v>
      </c>
      <c r="H1648" s="241" t="s">
        <v>879</v>
      </c>
      <c r="I1648" s="241" t="s">
        <v>631</v>
      </c>
    </row>
    <row r="1649" spans="1:9" ht="25.5">
      <c r="A1649" s="236">
        <v>2270</v>
      </c>
      <c r="B1649" s="237" t="s">
        <v>11090</v>
      </c>
      <c r="C1649" s="237" t="s">
        <v>11091</v>
      </c>
      <c r="D1649" s="237" t="s">
        <v>11092</v>
      </c>
      <c r="E1649" s="238" t="s">
        <v>11093</v>
      </c>
      <c r="F1649" s="242" t="s">
        <v>848</v>
      </c>
      <c r="G1649" s="238" t="s">
        <v>7281</v>
      </c>
      <c r="H1649" s="241" t="s">
        <v>849</v>
      </c>
      <c r="I1649" s="241" t="s">
        <v>8428</v>
      </c>
    </row>
    <row r="1650" spans="1:9">
      <c r="A1650" s="236">
        <v>2271</v>
      </c>
      <c r="B1650" s="237" t="s">
        <v>11094</v>
      </c>
      <c r="C1650" s="237" t="s">
        <v>11095</v>
      </c>
      <c r="D1650" s="237" t="s">
        <v>11096</v>
      </c>
      <c r="E1650" s="238" t="s">
        <v>3121</v>
      </c>
      <c r="F1650" s="242" t="s">
        <v>848</v>
      </c>
      <c r="G1650" s="237" t="s">
        <v>7275</v>
      </c>
      <c r="H1650" s="241" t="s">
        <v>879</v>
      </c>
      <c r="I1650" s="241" t="s">
        <v>848</v>
      </c>
    </row>
    <row r="1651" spans="1:9">
      <c r="A1651" s="236">
        <v>2272</v>
      </c>
      <c r="B1651" s="237" t="s">
        <v>3123</v>
      </c>
      <c r="C1651" s="237" t="s">
        <v>11097</v>
      </c>
      <c r="D1651" s="237" t="s">
        <v>11098</v>
      </c>
      <c r="E1651" s="238" t="s">
        <v>3123</v>
      </c>
      <c r="F1651" s="242" t="s">
        <v>50</v>
      </c>
      <c r="G1651" s="238" t="s">
        <v>373</v>
      </c>
      <c r="H1651" s="241" t="s">
        <v>879</v>
      </c>
      <c r="I1651" s="241" t="s">
        <v>50</v>
      </c>
    </row>
    <row r="1652" spans="1:9">
      <c r="A1652" s="236">
        <v>2273</v>
      </c>
      <c r="B1652" s="237" t="s">
        <v>11099</v>
      </c>
      <c r="C1652" s="237" t="s">
        <v>11100</v>
      </c>
      <c r="D1652" s="237" t="s">
        <v>11101</v>
      </c>
      <c r="E1652" s="238" t="s">
        <v>3127</v>
      </c>
      <c r="F1652" s="242" t="s">
        <v>50</v>
      </c>
      <c r="G1652" s="238" t="s">
        <v>373</v>
      </c>
      <c r="H1652" s="241" t="s">
        <v>879</v>
      </c>
      <c r="I1652" s="241" t="s">
        <v>50</v>
      </c>
    </row>
    <row r="1653" spans="1:9">
      <c r="A1653" s="236">
        <v>2274</v>
      </c>
      <c r="B1653" s="237" t="s">
        <v>11102</v>
      </c>
      <c r="C1653" s="237" t="s">
        <v>11103</v>
      </c>
      <c r="D1653" s="237" t="s">
        <v>11104</v>
      </c>
      <c r="E1653" s="238" t="s">
        <v>3130</v>
      </c>
      <c r="F1653" s="242" t="s">
        <v>50</v>
      </c>
      <c r="G1653" s="238" t="s">
        <v>373</v>
      </c>
      <c r="H1653" s="241" t="s">
        <v>879</v>
      </c>
      <c r="I1653" s="241" t="s">
        <v>50</v>
      </c>
    </row>
    <row r="1654" spans="1:9">
      <c r="A1654" s="236">
        <v>2275</v>
      </c>
      <c r="B1654" s="237" t="s">
        <v>11105</v>
      </c>
      <c r="C1654" s="237" t="s">
        <v>11106</v>
      </c>
      <c r="D1654" s="237" t="s">
        <v>11107</v>
      </c>
      <c r="E1654" s="238" t="s">
        <v>3132</v>
      </c>
      <c r="F1654" s="242" t="s">
        <v>848</v>
      </c>
      <c r="G1654" s="237" t="s">
        <v>7275</v>
      </c>
      <c r="H1654" s="241" t="s">
        <v>879</v>
      </c>
      <c r="I1654" s="241" t="s">
        <v>848</v>
      </c>
    </row>
    <row r="1655" spans="1:9" ht="25.5">
      <c r="A1655" s="236">
        <v>2276</v>
      </c>
      <c r="B1655" s="237" t="s">
        <v>11108</v>
      </c>
      <c r="C1655" s="237" t="s">
        <v>11109</v>
      </c>
      <c r="D1655" s="237" t="s">
        <v>11110</v>
      </c>
      <c r="E1655" s="238" t="s">
        <v>3135</v>
      </c>
      <c r="F1655" s="242" t="s">
        <v>848</v>
      </c>
      <c r="G1655" s="238" t="s">
        <v>7281</v>
      </c>
      <c r="H1655" s="241" t="s">
        <v>879</v>
      </c>
      <c r="I1655" s="241" t="s">
        <v>8428</v>
      </c>
    </row>
    <row r="1656" spans="1:9">
      <c r="A1656" s="236">
        <v>2277</v>
      </c>
      <c r="B1656" s="237" t="s">
        <v>3138</v>
      </c>
      <c r="C1656" s="237" t="s">
        <v>11111</v>
      </c>
      <c r="D1656" s="237" t="s">
        <v>11112</v>
      </c>
      <c r="E1656" s="238" t="s">
        <v>3138</v>
      </c>
      <c r="F1656" s="242" t="s">
        <v>848</v>
      </c>
      <c r="G1656" s="237" t="s">
        <v>7275</v>
      </c>
      <c r="H1656" s="241" t="s">
        <v>849</v>
      </c>
      <c r="I1656" s="241" t="s">
        <v>848</v>
      </c>
    </row>
    <row r="1657" spans="1:9">
      <c r="A1657" s="236">
        <v>2278</v>
      </c>
      <c r="B1657" s="237" t="s">
        <v>3141</v>
      </c>
      <c r="C1657" s="237" t="s">
        <v>11113</v>
      </c>
      <c r="D1657" s="237" t="s">
        <v>11114</v>
      </c>
      <c r="E1657" s="238" t="s">
        <v>3141</v>
      </c>
      <c r="F1657" s="242" t="s">
        <v>848</v>
      </c>
      <c r="G1657" s="237" t="s">
        <v>7275</v>
      </c>
      <c r="H1657" s="241" t="s">
        <v>849</v>
      </c>
      <c r="I1657" s="241" t="s">
        <v>848</v>
      </c>
    </row>
    <row r="1658" spans="1:9">
      <c r="A1658" s="236">
        <v>2279</v>
      </c>
      <c r="B1658" s="237" t="s">
        <v>3144</v>
      </c>
      <c r="C1658" s="237" t="s">
        <v>11115</v>
      </c>
      <c r="D1658" s="237" t="s">
        <v>11116</v>
      </c>
      <c r="E1658" s="238" t="s">
        <v>3144</v>
      </c>
      <c r="F1658" s="242" t="s">
        <v>50</v>
      </c>
      <c r="G1658" s="238" t="s">
        <v>373</v>
      </c>
      <c r="H1658" s="241" t="s">
        <v>879</v>
      </c>
      <c r="I1658" s="241" t="s">
        <v>50</v>
      </c>
    </row>
    <row r="1659" spans="1:9">
      <c r="A1659" s="236">
        <v>2280</v>
      </c>
      <c r="B1659" s="237" t="s">
        <v>11117</v>
      </c>
      <c r="C1659" s="237" t="s">
        <v>11118</v>
      </c>
      <c r="D1659" s="237" t="s">
        <v>11119</v>
      </c>
      <c r="E1659" s="238" t="s">
        <v>3148</v>
      </c>
      <c r="F1659" s="242" t="s">
        <v>631</v>
      </c>
      <c r="G1659" s="237" t="s">
        <v>7409</v>
      </c>
      <c r="H1659" s="241" t="s">
        <v>879</v>
      </c>
      <c r="I1659" s="241" t="s">
        <v>631</v>
      </c>
    </row>
    <row r="1660" spans="1:9">
      <c r="A1660" s="236">
        <v>2281</v>
      </c>
      <c r="B1660" s="237" t="s">
        <v>3149</v>
      </c>
      <c r="C1660" s="237" t="s">
        <v>11120</v>
      </c>
      <c r="D1660" s="237" t="s">
        <v>11121</v>
      </c>
      <c r="E1660" s="238" t="s">
        <v>3149</v>
      </c>
      <c r="F1660" s="242" t="s">
        <v>50</v>
      </c>
      <c r="G1660" s="238" t="s">
        <v>373</v>
      </c>
      <c r="H1660" s="241" t="s">
        <v>849</v>
      </c>
      <c r="I1660" s="241" t="s">
        <v>50</v>
      </c>
    </row>
    <row r="1661" spans="1:9">
      <c r="A1661" s="236">
        <v>2282</v>
      </c>
      <c r="B1661" s="237" t="s">
        <v>11122</v>
      </c>
      <c r="C1661" s="237" t="s">
        <v>11123</v>
      </c>
      <c r="D1661" s="237" t="s">
        <v>11123</v>
      </c>
      <c r="E1661" s="238" t="s">
        <v>3152</v>
      </c>
      <c r="F1661" s="242" t="s">
        <v>848</v>
      </c>
      <c r="G1661" s="237" t="s">
        <v>7275</v>
      </c>
      <c r="H1661" s="241" t="s">
        <v>879</v>
      </c>
      <c r="I1661" s="241" t="s">
        <v>848</v>
      </c>
    </row>
    <row r="1662" spans="1:9">
      <c r="A1662" s="236">
        <v>2283</v>
      </c>
      <c r="B1662" s="237" t="s">
        <v>3155</v>
      </c>
      <c r="C1662" s="237" t="s">
        <v>11124</v>
      </c>
      <c r="D1662" s="237" t="s">
        <v>11125</v>
      </c>
      <c r="E1662" s="238" t="s">
        <v>3155</v>
      </c>
      <c r="F1662" s="242" t="s">
        <v>848</v>
      </c>
      <c r="G1662" s="237" t="s">
        <v>7275</v>
      </c>
      <c r="H1662" s="241" t="s">
        <v>879</v>
      </c>
      <c r="I1662" s="241" t="s">
        <v>848</v>
      </c>
    </row>
    <row r="1663" spans="1:9" ht="25.5">
      <c r="A1663" s="236">
        <v>2284</v>
      </c>
      <c r="B1663" s="237" t="s">
        <v>3158</v>
      </c>
      <c r="C1663" s="237" t="s">
        <v>11126</v>
      </c>
      <c r="D1663" s="237" t="s">
        <v>11126</v>
      </c>
      <c r="E1663" s="238" t="s">
        <v>3158</v>
      </c>
      <c r="F1663" s="242" t="s">
        <v>848</v>
      </c>
      <c r="G1663" s="237" t="s">
        <v>7278</v>
      </c>
      <c r="H1663" s="241" t="s">
        <v>849</v>
      </c>
      <c r="I1663" s="241" t="s">
        <v>8411</v>
      </c>
    </row>
    <row r="1664" spans="1:9" ht="25.5">
      <c r="A1664" s="236">
        <v>2285</v>
      </c>
      <c r="B1664" s="238" t="s">
        <v>11127</v>
      </c>
      <c r="C1664" s="237" t="s">
        <v>11128</v>
      </c>
      <c r="D1664" s="237" t="s">
        <v>11129</v>
      </c>
      <c r="E1664" s="238" t="s">
        <v>3161</v>
      </c>
      <c r="F1664" s="242" t="s">
        <v>50</v>
      </c>
      <c r="G1664" s="238" t="s">
        <v>7266</v>
      </c>
      <c r="H1664" s="241" t="s">
        <v>849</v>
      </c>
      <c r="I1664" s="241" t="s">
        <v>8298</v>
      </c>
    </row>
    <row r="1665" spans="1:9">
      <c r="A1665" s="236">
        <v>2286</v>
      </c>
      <c r="B1665" s="237" t="s">
        <v>3162</v>
      </c>
      <c r="C1665" s="237" t="s">
        <v>11130</v>
      </c>
      <c r="D1665" s="237" t="s">
        <v>11131</v>
      </c>
      <c r="E1665" s="238" t="s">
        <v>3162</v>
      </c>
      <c r="F1665" s="242" t="s">
        <v>848</v>
      </c>
      <c r="G1665" s="237" t="s">
        <v>7275</v>
      </c>
      <c r="H1665" s="241" t="s">
        <v>879</v>
      </c>
      <c r="I1665" s="241" t="s">
        <v>848</v>
      </c>
    </row>
    <row r="1666" spans="1:9">
      <c r="A1666" s="236">
        <v>2287</v>
      </c>
      <c r="B1666" s="237" t="s">
        <v>3165</v>
      </c>
      <c r="C1666" s="237" t="s">
        <v>11132</v>
      </c>
      <c r="D1666" s="237" t="s">
        <v>11133</v>
      </c>
      <c r="E1666" s="238" t="s">
        <v>3165</v>
      </c>
      <c r="F1666" s="242" t="s">
        <v>848</v>
      </c>
      <c r="G1666" s="237" t="s">
        <v>7275</v>
      </c>
      <c r="H1666" s="241" t="s">
        <v>849</v>
      </c>
      <c r="I1666" s="241" t="s">
        <v>848</v>
      </c>
    </row>
    <row r="1667" spans="1:9">
      <c r="A1667" s="236">
        <v>2288</v>
      </c>
      <c r="B1667" s="237" t="s">
        <v>3167</v>
      </c>
      <c r="C1667" s="237" t="s">
        <v>11134</v>
      </c>
      <c r="D1667" s="237" t="s">
        <v>11135</v>
      </c>
      <c r="E1667" s="238" t="s">
        <v>3167</v>
      </c>
      <c r="F1667" s="242" t="s">
        <v>848</v>
      </c>
      <c r="G1667" s="237" t="s">
        <v>7275</v>
      </c>
      <c r="H1667" s="241" t="s">
        <v>849</v>
      </c>
      <c r="I1667" s="241" t="s">
        <v>848</v>
      </c>
    </row>
    <row r="1668" spans="1:9">
      <c r="A1668" s="236">
        <v>2289</v>
      </c>
      <c r="B1668" s="237" t="s">
        <v>11136</v>
      </c>
      <c r="C1668" s="237" t="s">
        <v>11137</v>
      </c>
      <c r="D1668" s="237" t="s">
        <v>11137</v>
      </c>
      <c r="E1668" s="238" t="s">
        <v>3170</v>
      </c>
      <c r="F1668" s="242" t="s">
        <v>631</v>
      </c>
      <c r="G1668" s="237" t="s">
        <v>7355</v>
      </c>
      <c r="H1668" s="241" t="s">
        <v>879</v>
      </c>
      <c r="I1668" s="241" t="s">
        <v>631</v>
      </c>
    </row>
    <row r="1669" spans="1:9">
      <c r="A1669" s="236">
        <v>2290</v>
      </c>
      <c r="B1669" s="237" t="s">
        <v>3173</v>
      </c>
      <c r="C1669" s="237" t="s">
        <v>11138</v>
      </c>
      <c r="D1669" s="237" t="s">
        <v>11139</v>
      </c>
      <c r="E1669" s="238" t="s">
        <v>3173</v>
      </c>
      <c r="F1669" s="242" t="s">
        <v>50</v>
      </c>
      <c r="G1669" s="238" t="s">
        <v>373</v>
      </c>
      <c r="H1669" s="241" t="s">
        <v>879</v>
      </c>
      <c r="I1669" s="241" t="s">
        <v>50</v>
      </c>
    </row>
    <row r="1670" spans="1:9">
      <c r="A1670" s="236">
        <v>2291</v>
      </c>
      <c r="B1670" s="237" t="s">
        <v>11140</v>
      </c>
      <c r="C1670" s="237" t="s">
        <v>11141</v>
      </c>
      <c r="D1670" s="237" t="s">
        <v>11142</v>
      </c>
      <c r="E1670" s="238" t="s">
        <v>3175</v>
      </c>
      <c r="F1670" s="242" t="s">
        <v>50</v>
      </c>
      <c r="G1670" s="238" t="s">
        <v>4430</v>
      </c>
      <c r="H1670" s="241" t="s">
        <v>879</v>
      </c>
      <c r="I1670" s="241" t="s">
        <v>50</v>
      </c>
    </row>
    <row r="1671" spans="1:9">
      <c r="A1671" s="236">
        <v>2293</v>
      </c>
      <c r="B1671" s="237" t="s">
        <v>11143</v>
      </c>
      <c r="C1671" s="237" t="s">
        <v>11144</v>
      </c>
      <c r="D1671" s="237" t="s">
        <v>11145</v>
      </c>
      <c r="E1671" s="238" t="s">
        <v>3177</v>
      </c>
      <c r="F1671" s="242" t="s">
        <v>848</v>
      </c>
      <c r="G1671" s="237" t="s">
        <v>7275</v>
      </c>
      <c r="H1671" s="241" t="s">
        <v>879</v>
      </c>
      <c r="I1671" s="241" t="s">
        <v>848</v>
      </c>
    </row>
    <row r="1672" spans="1:9">
      <c r="A1672" s="236">
        <v>2294</v>
      </c>
      <c r="B1672" s="237" t="s">
        <v>3179</v>
      </c>
      <c r="C1672" s="237" t="s">
        <v>11146</v>
      </c>
      <c r="D1672" s="237" t="s">
        <v>11147</v>
      </c>
      <c r="E1672" s="238" t="s">
        <v>3179</v>
      </c>
      <c r="F1672" s="242" t="s">
        <v>50</v>
      </c>
      <c r="G1672" s="238" t="s">
        <v>373</v>
      </c>
      <c r="H1672" s="241" t="s">
        <v>879</v>
      </c>
      <c r="I1672" s="241" t="s">
        <v>50</v>
      </c>
    </row>
    <row r="1673" spans="1:9" ht="25.5">
      <c r="A1673" s="236">
        <v>2295</v>
      </c>
      <c r="B1673" s="237" t="s">
        <v>3181</v>
      </c>
      <c r="C1673" s="237" t="s">
        <v>11148</v>
      </c>
      <c r="D1673" s="237" t="s">
        <v>11149</v>
      </c>
      <c r="E1673" s="238" t="s">
        <v>3181</v>
      </c>
      <c r="F1673" s="242" t="s">
        <v>50</v>
      </c>
      <c r="G1673" s="238" t="s">
        <v>7266</v>
      </c>
      <c r="H1673" s="241" t="s">
        <v>746</v>
      </c>
      <c r="I1673" s="241" t="s">
        <v>8298</v>
      </c>
    </row>
    <row r="1674" spans="1:9">
      <c r="A1674" s="236">
        <v>2296</v>
      </c>
      <c r="B1674" s="237" t="s">
        <v>3184</v>
      </c>
      <c r="C1674" s="237" t="s">
        <v>11150</v>
      </c>
      <c r="D1674" s="237" t="s">
        <v>11151</v>
      </c>
      <c r="E1674" s="238" t="s">
        <v>3184</v>
      </c>
      <c r="F1674" s="242" t="s">
        <v>848</v>
      </c>
      <c r="G1674" s="237" t="s">
        <v>7275</v>
      </c>
      <c r="H1674" s="241" t="s">
        <v>849</v>
      </c>
      <c r="I1674" s="241" t="s">
        <v>848</v>
      </c>
    </row>
    <row r="1675" spans="1:9">
      <c r="A1675" s="236">
        <v>2297</v>
      </c>
      <c r="B1675" s="237" t="s">
        <v>3187</v>
      </c>
      <c r="C1675" s="237" t="s">
        <v>11152</v>
      </c>
      <c r="D1675" s="237" t="s">
        <v>11153</v>
      </c>
      <c r="E1675" s="238" t="s">
        <v>3187</v>
      </c>
      <c r="F1675" s="242" t="s">
        <v>848</v>
      </c>
      <c r="G1675" s="237" t="s">
        <v>7275</v>
      </c>
      <c r="H1675" s="241" t="s">
        <v>879</v>
      </c>
      <c r="I1675" s="241" t="s">
        <v>848</v>
      </c>
    </row>
    <row r="1676" spans="1:9">
      <c r="A1676" s="236">
        <v>2298</v>
      </c>
      <c r="B1676" s="237" t="s">
        <v>3190</v>
      </c>
      <c r="C1676" s="237" t="s">
        <v>11154</v>
      </c>
      <c r="D1676" s="237" t="s">
        <v>11155</v>
      </c>
      <c r="E1676" s="238" t="s">
        <v>3190</v>
      </c>
      <c r="F1676" s="242" t="s">
        <v>848</v>
      </c>
      <c r="G1676" s="237" t="s">
        <v>7275</v>
      </c>
      <c r="H1676" s="241" t="s">
        <v>849</v>
      </c>
      <c r="I1676" s="241" t="s">
        <v>848</v>
      </c>
    </row>
    <row r="1677" spans="1:9">
      <c r="A1677" s="236">
        <v>2299</v>
      </c>
      <c r="B1677" s="237" t="s">
        <v>3193</v>
      </c>
      <c r="C1677" s="237" t="s">
        <v>11156</v>
      </c>
      <c r="D1677" s="237" t="s">
        <v>11157</v>
      </c>
      <c r="E1677" s="238" t="s">
        <v>3193</v>
      </c>
      <c r="F1677" s="242" t="s">
        <v>50</v>
      </c>
      <c r="G1677" s="238" t="s">
        <v>373</v>
      </c>
      <c r="H1677" s="241" t="s">
        <v>879</v>
      </c>
      <c r="I1677" s="241" t="s">
        <v>50</v>
      </c>
    </row>
    <row r="1678" spans="1:9">
      <c r="A1678" s="236">
        <v>2300</v>
      </c>
      <c r="B1678" s="237" t="s">
        <v>11158</v>
      </c>
      <c r="C1678" s="237" t="s">
        <v>11159</v>
      </c>
      <c r="D1678" s="237" t="s">
        <v>11160</v>
      </c>
      <c r="E1678" s="238" t="s">
        <v>3196</v>
      </c>
      <c r="F1678" s="242" t="s">
        <v>50</v>
      </c>
      <c r="G1678" s="238" t="s">
        <v>373</v>
      </c>
      <c r="H1678" s="241" t="s">
        <v>879</v>
      </c>
      <c r="I1678" s="241" t="s">
        <v>50</v>
      </c>
    </row>
    <row r="1679" spans="1:9">
      <c r="A1679" s="236">
        <v>2301</v>
      </c>
      <c r="B1679" s="237" t="s">
        <v>11161</v>
      </c>
      <c r="C1679" s="237" t="s">
        <v>11162</v>
      </c>
      <c r="D1679" s="237" t="s">
        <v>11163</v>
      </c>
      <c r="E1679" s="238" t="s">
        <v>3199</v>
      </c>
      <c r="F1679" s="242" t="s">
        <v>848</v>
      </c>
      <c r="G1679" s="237" t="s">
        <v>7275</v>
      </c>
      <c r="H1679" s="241" t="s">
        <v>849</v>
      </c>
      <c r="I1679" s="241" t="s">
        <v>848</v>
      </c>
    </row>
    <row r="1680" spans="1:9">
      <c r="A1680" s="236">
        <v>2302</v>
      </c>
      <c r="B1680" s="237" t="s">
        <v>11164</v>
      </c>
      <c r="C1680" s="237" t="s">
        <v>11165</v>
      </c>
      <c r="D1680" s="237" t="s">
        <v>11166</v>
      </c>
      <c r="E1680" s="238" t="s">
        <v>3202</v>
      </c>
      <c r="F1680" s="242" t="s">
        <v>848</v>
      </c>
      <c r="G1680" s="237" t="s">
        <v>7275</v>
      </c>
      <c r="H1680" s="241" t="s">
        <v>879</v>
      </c>
      <c r="I1680" s="241" t="s">
        <v>848</v>
      </c>
    </row>
    <row r="1681" spans="1:9">
      <c r="A1681" s="236">
        <v>2303</v>
      </c>
      <c r="B1681" s="237" t="s">
        <v>11167</v>
      </c>
      <c r="C1681" s="237" t="s">
        <v>11168</v>
      </c>
      <c r="D1681" s="237" t="s">
        <v>11169</v>
      </c>
      <c r="E1681" s="238" t="s">
        <v>3204</v>
      </c>
      <c r="F1681" s="242" t="s">
        <v>848</v>
      </c>
      <c r="G1681" s="237" t="s">
        <v>7275</v>
      </c>
      <c r="H1681" s="241" t="s">
        <v>879</v>
      </c>
      <c r="I1681" s="241" t="s">
        <v>848</v>
      </c>
    </row>
    <row r="1682" spans="1:9">
      <c r="A1682" s="236">
        <v>2304</v>
      </c>
      <c r="B1682" s="237" t="s">
        <v>3207</v>
      </c>
      <c r="C1682" s="237" t="s">
        <v>11170</v>
      </c>
      <c r="D1682" s="237" t="s">
        <v>11171</v>
      </c>
      <c r="E1682" s="238" t="s">
        <v>3207</v>
      </c>
      <c r="F1682" s="242" t="s">
        <v>1405</v>
      </c>
      <c r="G1682" s="238" t="s">
        <v>7410</v>
      </c>
      <c r="H1682" s="237" t="s">
        <v>879</v>
      </c>
      <c r="I1682" s="241" t="s">
        <v>1405</v>
      </c>
    </row>
    <row r="1683" spans="1:9">
      <c r="A1683" s="236">
        <v>2305</v>
      </c>
      <c r="B1683" s="237" t="s">
        <v>11172</v>
      </c>
      <c r="C1683" s="237" t="s">
        <v>11173</v>
      </c>
      <c r="D1683" s="237" t="s">
        <v>11174</v>
      </c>
      <c r="E1683" s="238" t="s">
        <v>3211</v>
      </c>
      <c r="F1683" s="242" t="s">
        <v>631</v>
      </c>
      <c r="G1683" s="237" t="s">
        <v>7344</v>
      </c>
      <c r="H1683" s="241" t="s">
        <v>849</v>
      </c>
      <c r="I1683" s="241" t="s">
        <v>631</v>
      </c>
    </row>
    <row r="1684" spans="1:9">
      <c r="A1684" s="236">
        <v>2306</v>
      </c>
      <c r="B1684" s="238" t="s">
        <v>11175</v>
      </c>
      <c r="C1684" s="237" t="s">
        <v>11176</v>
      </c>
      <c r="D1684" s="237" t="s">
        <v>11177</v>
      </c>
      <c r="E1684" s="238" t="s">
        <v>3214</v>
      </c>
      <c r="F1684" s="242" t="s">
        <v>50</v>
      </c>
      <c r="G1684" s="238" t="s">
        <v>373</v>
      </c>
      <c r="H1684" s="241" t="s">
        <v>849</v>
      </c>
      <c r="I1684" s="241" t="s">
        <v>50</v>
      </c>
    </row>
    <row r="1685" spans="1:9">
      <c r="A1685" s="236">
        <v>2307</v>
      </c>
      <c r="B1685" s="237" t="s">
        <v>11178</v>
      </c>
      <c r="C1685" s="237" t="s">
        <v>11179</v>
      </c>
      <c r="D1685" s="237" t="s">
        <v>11180</v>
      </c>
      <c r="E1685" s="238" t="s">
        <v>3217</v>
      </c>
      <c r="F1685" s="242" t="s">
        <v>50</v>
      </c>
      <c r="G1685" s="238" t="s">
        <v>373</v>
      </c>
      <c r="H1685" s="241" t="s">
        <v>849</v>
      </c>
      <c r="I1685" s="241" t="s">
        <v>50</v>
      </c>
    </row>
    <row r="1686" spans="1:9">
      <c r="A1686" s="236">
        <v>2308</v>
      </c>
      <c r="B1686" s="237" t="s">
        <v>11181</v>
      </c>
      <c r="C1686" s="237" t="s">
        <v>11182</v>
      </c>
      <c r="D1686" s="237" t="s">
        <v>11183</v>
      </c>
      <c r="E1686" s="238" t="s">
        <v>3219</v>
      </c>
      <c r="F1686" s="242" t="s">
        <v>631</v>
      </c>
      <c r="G1686" s="237" t="s">
        <v>7345</v>
      </c>
      <c r="H1686" s="241" t="s">
        <v>849</v>
      </c>
      <c r="I1686" s="241" t="s">
        <v>631</v>
      </c>
    </row>
    <row r="1687" spans="1:9">
      <c r="A1687" s="236">
        <v>2309</v>
      </c>
      <c r="B1687" s="237" t="s">
        <v>11184</v>
      </c>
      <c r="C1687" s="237" t="s">
        <v>11185</v>
      </c>
      <c r="D1687" s="237" t="s">
        <v>11186</v>
      </c>
      <c r="E1687" s="238" t="s">
        <v>3222</v>
      </c>
      <c r="F1687" s="242" t="s">
        <v>848</v>
      </c>
      <c r="G1687" s="237" t="s">
        <v>7275</v>
      </c>
      <c r="H1687" s="241" t="s">
        <v>849</v>
      </c>
      <c r="I1687" s="241" t="s">
        <v>848</v>
      </c>
    </row>
    <row r="1688" spans="1:9" ht="25.5">
      <c r="A1688" s="236">
        <v>2310</v>
      </c>
      <c r="B1688" s="238" t="s">
        <v>11187</v>
      </c>
      <c r="C1688" s="237" t="s">
        <v>11188</v>
      </c>
      <c r="D1688" s="237" t="s">
        <v>11189</v>
      </c>
      <c r="E1688" s="238" t="s">
        <v>3225</v>
      </c>
      <c r="F1688" s="242" t="s">
        <v>848</v>
      </c>
      <c r="G1688" s="237" t="s">
        <v>7278</v>
      </c>
      <c r="H1688" s="241" t="s">
        <v>879</v>
      </c>
      <c r="I1688" s="241" t="s">
        <v>8411</v>
      </c>
    </row>
    <row r="1689" spans="1:9">
      <c r="A1689" s="236">
        <v>2311</v>
      </c>
      <c r="B1689" s="237" t="s">
        <v>3228</v>
      </c>
      <c r="C1689" s="237" t="s">
        <v>11190</v>
      </c>
      <c r="D1689" s="237" t="s">
        <v>11191</v>
      </c>
      <c r="E1689" s="238" t="s">
        <v>3228</v>
      </c>
      <c r="F1689" s="242" t="s">
        <v>50</v>
      </c>
      <c r="G1689" s="238" t="s">
        <v>373</v>
      </c>
      <c r="H1689" s="241" t="s">
        <v>879</v>
      </c>
      <c r="I1689" s="241" t="s">
        <v>50</v>
      </c>
    </row>
    <row r="1690" spans="1:9">
      <c r="A1690" s="236">
        <v>2312</v>
      </c>
      <c r="B1690" s="237" t="s">
        <v>3230</v>
      </c>
      <c r="C1690" s="237" t="s">
        <v>11192</v>
      </c>
      <c r="D1690" s="237" t="s">
        <v>11193</v>
      </c>
      <c r="E1690" s="238" t="s">
        <v>3230</v>
      </c>
      <c r="F1690" s="242" t="s">
        <v>50</v>
      </c>
      <c r="G1690" s="238" t="s">
        <v>373</v>
      </c>
      <c r="H1690" s="241" t="s">
        <v>849</v>
      </c>
      <c r="I1690" s="241" t="s">
        <v>50</v>
      </c>
    </row>
    <row r="1691" spans="1:9">
      <c r="A1691" s="236">
        <v>2313</v>
      </c>
      <c r="B1691" s="237" t="s">
        <v>3233</v>
      </c>
      <c r="C1691" s="237" t="s">
        <v>11194</v>
      </c>
      <c r="D1691" s="237" t="s">
        <v>11194</v>
      </c>
      <c r="E1691" s="238" t="s">
        <v>3233</v>
      </c>
      <c r="F1691" s="242" t="s">
        <v>848</v>
      </c>
      <c r="G1691" s="237" t="s">
        <v>7275</v>
      </c>
      <c r="H1691" s="241" t="s">
        <v>879</v>
      </c>
      <c r="I1691" s="241" t="s">
        <v>848</v>
      </c>
    </row>
    <row r="1692" spans="1:9">
      <c r="A1692" s="236">
        <v>2315</v>
      </c>
      <c r="B1692" s="237" t="s">
        <v>3236</v>
      </c>
      <c r="C1692" s="237" t="s">
        <v>11195</v>
      </c>
      <c r="D1692" s="237" t="s">
        <v>11196</v>
      </c>
      <c r="E1692" s="238" t="s">
        <v>3236</v>
      </c>
      <c r="F1692" s="242" t="s">
        <v>2442</v>
      </c>
      <c r="G1692" s="237" t="s">
        <v>7412</v>
      </c>
      <c r="H1692" s="241" t="s">
        <v>849</v>
      </c>
      <c r="I1692" s="241" t="s">
        <v>2442</v>
      </c>
    </row>
    <row r="1693" spans="1:9">
      <c r="A1693" s="236">
        <v>2316</v>
      </c>
      <c r="B1693" s="237" t="s">
        <v>11197</v>
      </c>
      <c r="C1693" s="237" t="s">
        <v>11198</v>
      </c>
      <c r="D1693" s="237" t="s">
        <v>11199</v>
      </c>
      <c r="E1693" s="238" t="s">
        <v>3239</v>
      </c>
      <c r="F1693" s="242" t="s">
        <v>50</v>
      </c>
      <c r="G1693" s="238" t="s">
        <v>4430</v>
      </c>
      <c r="H1693" s="241" t="s">
        <v>746</v>
      </c>
      <c r="I1693" s="241" t="s">
        <v>50</v>
      </c>
    </row>
    <row r="1694" spans="1:9">
      <c r="A1694" s="236">
        <v>2317</v>
      </c>
      <c r="B1694" s="237" t="s">
        <v>11200</v>
      </c>
      <c r="C1694" s="237" t="s">
        <v>11201</v>
      </c>
      <c r="D1694" s="237" t="s">
        <v>11202</v>
      </c>
      <c r="E1694" s="238" t="s">
        <v>3241</v>
      </c>
      <c r="F1694" s="242" t="s">
        <v>50</v>
      </c>
      <c r="G1694" s="238" t="s">
        <v>850</v>
      </c>
      <c r="H1694" s="241" t="s">
        <v>746</v>
      </c>
      <c r="I1694" s="241" t="s">
        <v>50</v>
      </c>
    </row>
    <row r="1695" spans="1:9">
      <c r="A1695" s="236">
        <v>2318</v>
      </c>
      <c r="B1695" s="237" t="s">
        <v>11203</v>
      </c>
      <c r="C1695" s="237" t="s">
        <v>11204</v>
      </c>
      <c r="D1695" s="237" t="s">
        <v>11205</v>
      </c>
      <c r="E1695" s="238" t="s">
        <v>11206</v>
      </c>
      <c r="F1695" s="242" t="s">
        <v>1579</v>
      </c>
      <c r="G1695" s="238" t="s">
        <v>7300</v>
      </c>
      <c r="H1695" s="241" t="s">
        <v>849</v>
      </c>
      <c r="I1695" s="241" t="s">
        <v>1579</v>
      </c>
    </row>
    <row r="1696" spans="1:9">
      <c r="A1696" s="236">
        <v>2319</v>
      </c>
      <c r="B1696" s="237" t="s">
        <v>11207</v>
      </c>
      <c r="C1696" s="237" t="s">
        <v>11208</v>
      </c>
      <c r="D1696" s="237" t="s">
        <v>11209</v>
      </c>
      <c r="E1696" s="238" t="s">
        <v>3247</v>
      </c>
      <c r="F1696" s="242" t="s">
        <v>848</v>
      </c>
      <c r="G1696" s="237" t="s">
        <v>7275</v>
      </c>
      <c r="H1696" s="241" t="s">
        <v>879</v>
      </c>
      <c r="I1696" s="241" t="s">
        <v>848</v>
      </c>
    </row>
    <row r="1697" spans="1:9">
      <c r="A1697" s="236">
        <v>2320</v>
      </c>
      <c r="B1697" s="237" t="s">
        <v>11210</v>
      </c>
      <c r="C1697" s="237" t="s">
        <v>11211</v>
      </c>
      <c r="D1697" s="237" t="s">
        <v>11212</v>
      </c>
      <c r="E1697" s="238" t="s">
        <v>3250</v>
      </c>
      <c r="F1697" s="242" t="s">
        <v>631</v>
      </c>
      <c r="G1697" s="237" t="s">
        <v>7355</v>
      </c>
      <c r="H1697" s="241" t="s">
        <v>879</v>
      </c>
      <c r="I1697" s="241" t="s">
        <v>631</v>
      </c>
    </row>
    <row r="1698" spans="1:9">
      <c r="A1698" s="236">
        <v>2321</v>
      </c>
      <c r="B1698" s="237" t="s">
        <v>11213</v>
      </c>
      <c r="C1698" s="237" t="s">
        <v>11214</v>
      </c>
      <c r="D1698" s="237" t="s">
        <v>11215</v>
      </c>
      <c r="E1698" s="238" t="s">
        <v>3253</v>
      </c>
      <c r="F1698" s="242" t="s">
        <v>50</v>
      </c>
      <c r="G1698" s="238" t="s">
        <v>373</v>
      </c>
      <c r="H1698" s="241" t="s">
        <v>879</v>
      </c>
      <c r="I1698" s="241" t="s">
        <v>50</v>
      </c>
    </row>
    <row r="1699" spans="1:9">
      <c r="A1699" s="236">
        <v>2322</v>
      </c>
      <c r="B1699" s="237" t="s">
        <v>3256</v>
      </c>
      <c r="C1699" s="237" t="s">
        <v>11216</v>
      </c>
      <c r="D1699" s="237" t="s">
        <v>11217</v>
      </c>
      <c r="E1699" s="238" t="s">
        <v>3256</v>
      </c>
      <c r="F1699" s="242" t="s">
        <v>50</v>
      </c>
      <c r="G1699" s="238" t="s">
        <v>373</v>
      </c>
      <c r="H1699" s="241" t="s">
        <v>849</v>
      </c>
      <c r="I1699" s="241" t="s">
        <v>50</v>
      </c>
    </row>
    <row r="1700" spans="1:9">
      <c r="A1700" s="236">
        <v>2323</v>
      </c>
      <c r="B1700" s="237" t="s">
        <v>11218</v>
      </c>
      <c r="C1700" s="237" t="s">
        <v>11219</v>
      </c>
      <c r="D1700" s="237" t="s">
        <v>11220</v>
      </c>
      <c r="E1700" s="238" t="s">
        <v>3258</v>
      </c>
      <c r="F1700" s="242" t="s">
        <v>848</v>
      </c>
      <c r="G1700" s="237" t="s">
        <v>7275</v>
      </c>
      <c r="H1700" s="241" t="s">
        <v>879</v>
      </c>
      <c r="I1700" s="241" t="s">
        <v>848</v>
      </c>
    </row>
    <row r="1701" spans="1:9">
      <c r="A1701" s="236">
        <v>2324</v>
      </c>
      <c r="B1701" s="237" t="s">
        <v>3261</v>
      </c>
      <c r="C1701" s="237" t="s">
        <v>11221</v>
      </c>
      <c r="D1701" s="237" t="s">
        <v>11222</v>
      </c>
      <c r="E1701" s="238" t="s">
        <v>3261</v>
      </c>
      <c r="F1701" s="242" t="s">
        <v>848</v>
      </c>
      <c r="G1701" s="237" t="s">
        <v>7275</v>
      </c>
      <c r="H1701" s="241" t="s">
        <v>879</v>
      </c>
      <c r="I1701" s="241" t="s">
        <v>848</v>
      </c>
    </row>
    <row r="1702" spans="1:9">
      <c r="A1702" s="236">
        <v>2325</v>
      </c>
      <c r="B1702" s="237" t="s">
        <v>11223</v>
      </c>
      <c r="C1702" s="237" t="s">
        <v>11224</v>
      </c>
      <c r="D1702" s="237" t="s">
        <v>11225</v>
      </c>
      <c r="E1702" s="238" t="s">
        <v>3263</v>
      </c>
      <c r="F1702" s="242" t="s">
        <v>848</v>
      </c>
      <c r="G1702" s="237" t="s">
        <v>7275</v>
      </c>
      <c r="H1702" s="241" t="s">
        <v>879</v>
      </c>
      <c r="I1702" s="241" t="s">
        <v>848</v>
      </c>
    </row>
    <row r="1703" spans="1:9">
      <c r="A1703" s="236">
        <v>2326</v>
      </c>
      <c r="B1703" s="237" t="s">
        <v>3266</v>
      </c>
      <c r="C1703" s="237" t="s">
        <v>11226</v>
      </c>
      <c r="D1703" s="237" t="s">
        <v>11227</v>
      </c>
      <c r="E1703" s="238" t="s">
        <v>3266</v>
      </c>
      <c r="F1703" s="242" t="s">
        <v>631</v>
      </c>
      <c r="G1703" s="237" t="s">
        <v>7355</v>
      </c>
      <c r="H1703" s="241" t="s">
        <v>879</v>
      </c>
      <c r="I1703" s="241" t="s">
        <v>631</v>
      </c>
    </row>
    <row r="1704" spans="1:9">
      <c r="A1704" s="236">
        <v>2327</v>
      </c>
      <c r="B1704" s="237" t="s">
        <v>11228</v>
      </c>
      <c r="C1704" s="237" t="s">
        <v>11229</v>
      </c>
      <c r="D1704" s="237" t="s">
        <v>11230</v>
      </c>
      <c r="E1704" s="238" t="s">
        <v>3269</v>
      </c>
      <c r="F1704" s="242" t="s">
        <v>631</v>
      </c>
      <c r="G1704" s="237" t="s">
        <v>7355</v>
      </c>
      <c r="H1704" s="241" t="s">
        <v>879</v>
      </c>
      <c r="I1704" s="241" t="s">
        <v>631</v>
      </c>
    </row>
    <row r="1705" spans="1:9">
      <c r="A1705" s="236">
        <v>2328</v>
      </c>
      <c r="B1705" s="237" t="s">
        <v>3272</v>
      </c>
      <c r="C1705" s="237" t="s">
        <v>11231</v>
      </c>
      <c r="D1705" s="237" t="s">
        <v>11232</v>
      </c>
      <c r="E1705" s="238" t="s">
        <v>3272</v>
      </c>
      <c r="F1705" s="242" t="s">
        <v>50</v>
      </c>
      <c r="G1705" s="238" t="s">
        <v>373</v>
      </c>
      <c r="H1705" s="241" t="s">
        <v>879</v>
      </c>
      <c r="I1705" s="241" t="s">
        <v>50</v>
      </c>
    </row>
    <row r="1706" spans="1:9">
      <c r="A1706" s="236">
        <v>2329</v>
      </c>
      <c r="B1706" s="237" t="s">
        <v>11233</v>
      </c>
      <c r="C1706" s="237" t="s">
        <v>11234</v>
      </c>
      <c r="D1706" s="237" t="s">
        <v>11235</v>
      </c>
      <c r="E1706" s="238" t="s">
        <v>3274</v>
      </c>
      <c r="F1706" s="242" t="s">
        <v>848</v>
      </c>
      <c r="G1706" s="237" t="s">
        <v>7275</v>
      </c>
      <c r="H1706" s="241" t="s">
        <v>879</v>
      </c>
      <c r="I1706" s="241" t="s">
        <v>848</v>
      </c>
    </row>
    <row r="1707" spans="1:9">
      <c r="A1707" s="236">
        <v>2330</v>
      </c>
      <c r="B1707" s="237" t="s">
        <v>3277</v>
      </c>
      <c r="C1707" s="237" t="s">
        <v>11236</v>
      </c>
      <c r="D1707" s="237" t="s">
        <v>11236</v>
      </c>
      <c r="E1707" s="238" t="s">
        <v>3277</v>
      </c>
      <c r="F1707" s="242" t="s">
        <v>848</v>
      </c>
      <c r="G1707" s="237" t="s">
        <v>7275</v>
      </c>
      <c r="H1707" s="241" t="s">
        <v>879</v>
      </c>
      <c r="I1707" s="241" t="s">
        <v>848</v>
      </c>
    </row>
    <row r="1708" spans="1:9">
      <c r="A1708" s="236">
        <v>2331</v>
      </c>
      <c r="B1708" s="237" t="s">
        <v>11237</v>
      </c>
      <c r="C1708" s="237" t="s">
        <v>11238</v>
      </c>
      <c r="D1708" s="237" t="s">
        <v>11239</v>
      </c>
      <c r="E1708" s="238" t="s">
        <v>3280</v>
      </c>
      <c r="F1708" s="242" t="s">
        <v>631</v>
      </c>
      <c r="G1708" s="237" t="s">
        <v>7342</v>
      </c>
      <c r="H1708" s="241" t="s">
        <v>879</v>
      </c>
      <c r="I1708" s="241" t="s">
        <v>631</v>
      </c>
    </row>
    <row r="1709" spans="1:9">
      <c r="A1709" s="236">
        <v>2332</v>
      </c>
      <c r="B1709" s="237" t="s">
        <v>3283</v>
      </c>
      <c r="C1709" s="237" t="s">
        <v>11240</v>
      </c>
      <c r="D1709" s="237" t="s">
        <v>11241</v>
      </c>
      <c r="E1709" s="238" t="s">
        <v>3283</v>
      </c>
      <c r="F1709" s="242" t="s">
        <v>848</v>
      </c>
      <c r="G1709" s="237" t="s">
        <v>7275</v>
      </c>
      <c r="H1709" s="241" t="s">
        <v>879</v>
      </c>
      <c r="I1709" s="241" t="s">
        <v>848</v>
      </c>
    </row>
    <row r="1710" spans="1:9" ht="25.5">
      <c r="A1710" s="236">
        <v>2333</v>
      </c>
      <c r="B1710" s="237" t="s">
        <v>3286</v>
      </c>
      <c r="C1710" s="237" t="s">
        <v>11242</v>
      </c>
      <c r="D1710" s="237" t="s">
        <v>11243</v>
      </c>
      <c r="E1710" s="238" t="s">
        <v>3286</v>
      </c>
      <c r="F1710" s="242" t="s">
        <v>848</v>
      </c>
      <c r="G1710" s="237" t="s">
        <v>7278</v>
      </c>
      <c r="H1710" s="241" t="s">
        <v>849</v>
      </c>
      <c r="I1710" s="241" t="s">
        <v>8411</v>
      </c>
    </row>
    <row r="1711" spans="1:9" ht="25.5">
      <c r="A1711" s="236">
        <v>2334</v>
      </c>
      <c r="B1711" s="237" t="s">
        <v>3289</v>
      </c>
      <c r="C1711" s="237" t="s">
        <v>11244</v>
      </c>
      <c r="D1711" s="237" t="s">
        <v>11244</v>
      </c>
      <c r="E1711" s="238" t="s">
        <v>3289</v>
      </c>
      <c r="F1711" s="242" t="s">
        <v>50</v>
      </c>
      <c r="G1711" s="238" t="s">
        <v>7266</v>
      </c>
      <c r="H1711" s="241" t="s">
        <v>746</v>
      </c>
      <c r="I1711" s="241" t="s">
        <v>8298</v>
      </c>
    </row>
    <row r="1712" spans="1:9" ht="25.5">
      <c r="A1712" s="236">
        <v>2335</v>
      </c>
      <c r="B1712" s="238" t="s">
        <v>11245</v>
      </c>
      <c r="C1712" s="237" t="s">
        <v>11246</v>
      </c>
      <c r="D1712" s="237" t="s">
        <v>11247</v>
      </c>
      <c r="E1712" s="238" t="s">
        <v>3291</v>
      </c>
      <c r="F1712" s="242" t="s">
        <v>848</v>
      </c>
      <c r="G1712" s="237" t="s">
        <v>7278</v>
      </c>
      <c r="H1712" s="241" t="s">
        <v>849</v>
      </c>
      <c r="I1712" s="241" t="s">
        <v>8411</v>
      </c>
    </row>
    <row r="1713" spans="1:9" ht="25.5">
      <c r="A1713" s="236">
        <v>2336</v>
      </c>
      <c r="B1713" s="237" t="s">
        <v>3294</v>
      </c>
      <c r="C1713" s="237" t="s">
        <v>11248</v>
      </c>
      <c r="D1713" s="237" t="s">
        <v>11249</v>
      </c>
      <c r="E1713" s="238" t="s">
        <v>3294</v>
      </c>
      <c r="F1713" s="242" t="s">
        <v>848</v>
      </c>
      <c r="G1713" s="237" t="s">
        <v>7278</v>
      </c>
      <c r="H1713" s="241" t="s">
        <v>746</v>
      </c>
      <c r="I1713" s="241" t="s">
        <v>8411</v>
      </c>
    </row>
    <row r="1714" spans="1:9" ht="25.5">
      <c r="A1714" s="236">
        <v>2337</v>
      </c>
      <c r="B1714" s="237" t="s">
        <v>11250</v>
      </c>
      <c r="C1714" s="237" t="s">
        <v>11251</v>
      </c>
      <c r="D1714" s="237" t="s">
        <v>11252</v>
      </c>
      <c r="E1714" s="238" t="s">
        <v>3297</v>
      </c>
      <c r="F1714" s="242" t="s">
        <v>50</v>
      </c>
      <c r="G1714" s="238" t="s">
        <v>7266</v>
      </c>
      <c r="H1714" s="241" t="s">
        <v>746</v>
      </c>
      <c r="I1714" s="241" t="s">
        <v>8298</v>
      </c>
    </row>
    <row r="1715" spans="1:9">
      <c r="A1715" s="236">
        <v>2338</v>
      </c>
      <c r="B1715" s="238" t="s">
        <v>11253</v>
      </c>
      <c r="C1715" s="237" t="s">
        <v>11254</v>
      </c>
      <c r="D1715" s="237" t="s">
        <v>11255</v>
      </c>
      <c r="E1715" s="238" t="s">
        <v>3300</v>
      </c>
      <c r="F1715" s="242" t="s">
        <v>848</v>
      </c>
      <c r="G1715" s="237" t="s">
        <v>7275</v>
      </c>
      <c r="H1715" s="241" t="s">
        <v>849</v>
      </c>
      <c r="I1715" s="241" t="s">
        <v>848</v>
      </c>
    </row>
    <row r="1716" spans="1:9">
      <c r="A1716" s="236">
        <v>2339</v>
      </c>
      <c r="B1716" s="237" t="s">
        <v>11256</v>
      </c>
      <c r="C1716" s="237" t="s">
        <v>11257</v>
      </c>
      <c r="D1716" s="237" t="s">
        <v>11258</v>
      </c>
      <c r="E1716" s="238" t="s">
        <v>3303</v>
      </c>
      <c r="F1716" s="242" t="s">
        <v>848</v>
      </c>
      <c r="G1716" s="237" t="s">
        <v>7275</v>
      </c>
      <c r="H1716" s="241" t="s">
        <v>849</v>
      </c>
      <c r="I1716" s="241" t="s">
        <v>848</v>
      </c>
    </row>
    <row r="1717" spans="1:9">
      <c r="A1717" s="236">
        <v>2340</v>
      </c>
      <c r="B1717" s="237" t="s">
        <v>11259</v>
      </c>
      <c r="C1717" s="237" t="s">
        <v>11260</v>
      </c>
      <c r="D1717" s="237" t="s">
        <v>11261</v>
      </c>
      <c r="E1717" s="238" t="s">
        <v>3306</v>
      </c>
      <c r="F1717" s="242" t="s">
        <v>848</v>
      </c>
      <c r="G1717" s="237" t="s">
        <v>7275</v>
      </c>
      <c r="H1717" s="241" t="s">
        <v>849</v>
      </c>
      <c r="I1717" s="241" t="s">
        <v>848</v>
      </c>
    </row>
    <row r="1718" spans="1:9">
      <c r="A1718" s="236">
        <v>2341</v>
      </c>
      <c r="B1718" s="237" t="s">
        <v>11262</v>
      </c>
      <c r="C1718" s="237" t="s">
        <v>11263</v>
      </c>
      <c r="D1718" s="237" t="s">
        <v>11264</v>
      </c>
      <c r="E1718" s="238" t="s">
        <v>3309</v>
      </c>
      <c r="F1718" s="242" t="s">
        <v>848</v>
      </c>
      <c r="G1718" s="237" t="s">
        <v>7275</v>
      </c>
      <c r="H1718" s="241" t="s">
        <v>879</v>
      </c>
      <c r="I1718" s="241" t="s">
        <v>848</v>
      </c>
    </row>
    <row r="1719" spans="1:9">
      <c r="A1719" s="236">
        <v>2342</v>
      </c>
      <c r="B1719" s="237" t="s">
        <v>3312</v>
      </c>
      <c r="C1719" s="237" t="s">
        <v>11265</v>
      </c>
      <c r="D1719" s="237" t="s">
        <v>11266</v>
      </c>
      <c r="E1719" s="238" t="s">
        <v>3312</v>
      </c>
      <c r="F1719" s="242" t="s">
        <v>848</v>
      </c>
      <c r="G1719" s="237" t="s">
        <v>7275</v>
      </c>
      <c r="H1719" s="241" t="s">
        <v>849</v>
      </c>
      <c r="I1719" s="241" t="s">
        <v>848</v>
      </c>
    </row>
    <row r="1720" spans="1:9">
      <c r="A1720" s="236">
        <v>2343</v>
      </c>
      <c r="B1720" s="237" t="s">
        <v>11267</v>
      </c>
      <c r="C1720" s="237" t="s">
        <v>11268</v>
      </c>
      <c r="D1720" s="237" t="s">
        <v>11269</v>
      </c>
      <c r="E1720" s="238" t="s">
        <v>3315</v>
      </c>
      <c r="F1720" s="242" t="s">
        <v>848</v>
      </c>
      <c r="G1720" s="237" t="s">
        <v>7275</v>
      </c>
      <c r="H1720" s="241" t="s">
        <v>849</v>
      </c>
      <c r="I1720" s="241" t="s">
        <v>848</v>
      </c>
    </row>
    <row r="1721" spans="1:9">
      <c r="A1721" s="236">
        <v>2344</v>
      </c>
      <c r="B1721" s="237" t="s">
        <v>3318</v>
      </c>
      <c r="C1721" s="237" t="s">
        <v>11270</v>
      </c>
      <c r="D1721" s="237" t="s">
        <v>11270</v>
      </c>
      <c r="E1721" s="238" t="s">
        <v>3318</v>
      </c>
      <c r="F1721" s="242" t="s">
        <v>848</v>
      </c>
      <c r="G1721" s="237" t="s">
        <v>7275</v>
      </c>
      <c r="H1721" s="241" t="s">
        <v>849</v>
      </c>
      <c r="I1721" s="241" t="s">
        <v>848</v>
      </c>
    </row>
    <row r="1722" spans="1:9">
      <c r="A1722" s="236">
        <v>2344</v>
      </c>
      <c r="B1722" s="237" t="s">
        <v>3318</v>
      </c>
      <c r="C1722" s="237" t="s">
        <v>11270</v>
      </c>
      <c r="D1722" s="237" t="s">
        <v>11270</v>
      </c>
      <c r="E1722" s="238" t="s">
        <v>3318</v>
      </c>
      <c r="F1722" s="242" t="s">
        <v>848</v>
      </c>
      <c r="G1722" s="237" t="s">
        <v>7275</v>
      </c>
      <c r="H1722" s="237" t="s">
        <v>879</v>
      </c>
      <c r="I1722" s="241" t="s">
        <v>848</v>
      </c>
    </row>
    <row r="1723" spans="1:9">
      <c r="A1723" s="236">
        <v>2345</v>
      </c>
      <c r="B1723" s="237" t="s">
        <v>11271</v>
      </c>
      <c r="C1723" s="237" t="s">
        <v>11272</v>
      </c>
      <c r="D1723" s="237" t="s">
        <v>11273</v>
      </c>
      <c r="E1723" s="238" t="s">
        <v>3321</v>
      </c>
      <c r="F1723" s="242" t="s">
        <v>848</v>
      </c>
      <c r="G1723" s="237" t="s">
        <v>7275</v>
      </c>
      <c r="H1723" s="241" t="s">
        <v>849</v>
      </c>
      <c r="I1723" s="241" t="s">
        <v>848</v>
      </c>
    </row>
    <row r="1724" spans="1:9">
      <c r="A1724" s="236">
        <v>2346</v>
      </c>
      <c r="B1724" s="237" t="s">
        <v>3325</v>
      </c>
      <c r="C1724" s="237" t="s">
        <v>11274</v>
      </c>
      <c r="D1724" s="237" t="s">
        <v>11274</v>
      </c>
      <c r="E1724" s="238" t="s">
        <v>3325</v>
      </c>
      <c r="F1724" s="242" t="s">
        <v>848</v>
      </c>
      <c r="G1724" s="237" t="s">
        <v>7275</v>
      </c>
      <c r="H1724" s="241" t="s">
        <v>849</v>
      </c>
      <c r="I1724" s="241" t="s">
        <v>848</v>
      </c>
    </row>
    <row r="1725" spans="1:9">
      <c r="A1725" s="236">
        <v>2347</v>
      </c>
      <c r="B1725" s="238" t="s">
        <v>11275</v>
      </c>
      <c r="C1725" s="237" t="s">
        <v>11276</v>
      </c>
      <c r="D1725" s="237" t="s">
        <v>11277</v>
      </c>
      <c r="E1725" s="238" t="s">
        <v>3328</v>
      </c>
      <c r="F1725" s="242" t="s">
        <v>848</v>
      </c>
      <c r="G1725" s="237" t="s">
        <v>7275</v>
      </c>
      <c r="H1725" s="241" t="s">
        <v>849</v>
      </c>
      <c r="I1725" s="241" t="s">
        <v>848</v>
      </c>
    </row>
    <row r="1726" spans="1:9">
      <c r="A1726" s="236">
        <v>2348</v>
      </c>
      <c r="B1726" s="237" t="s">
        <v>3332</v>
      </c>
      <c r="C1726" s="237" t="s">
        <v>11278</v>
      </c>
      <c r="D1726" s="237" t="s">
        <v>11279</v>
      </c>
      <c r="E1726" s="238" t="s">
        <v>3332</v>
      </c>
      <c r="F1726" s="242" t="s">
        <v>848</v>
      </c>
      <c r="G1726" s="237" t="s">
        <v>7275</v>
      </c>
      <c r="H1726" s="241" t="s">
        <v>879</v>
      </c>
      <c r="I1726" s="241" t="s">
        <v>848</v>
      </c>
    </row>
    <row r="1727" spans="1:9">
      <c r="A1727" s="236">
        <v>2350</v>
      </c>
      <c r="B1727" s="238" t="s">
        <v>11280</v>
      </c>
      <c r="C1727" s="237" t="s">
        <v>11281</v>
      </c>
      <c r="D1727" s="237" t="s">
        <v>11282</v>
      </c>
      <c r="E1727" s="238" t="s">
        <v>3335</v>
      </c>
      <c r="F1727" s="242" t="s">
        <v>848</v>
      </c>
      <c r="G1727" s="237" t="s">
        <v>7275</v>
      </c>
      <c r="H1727" s="241" t="s">
        <v>849</v>
      </c>
      <c r="I1727" s="241" t="s">
        <v>848</v>
      </c>
    </row>
    <row r="1728" spans="1:9">
      <c r="A1728" s="236">
        <v>2351</v>
      </c>
      <c r="B1728" s="237" t="s">
        <v>3337</v>
      </c>
      <c r="C1728" s="237" t="s">
        <v>11283</v>
      </c>
      <c r="D1728" s="237" t="s">
        <v>11284</v>
      </c>
      <c r="E1728" s="238" t="s">
        <v>3337</v>
      </c>
      <c r="F1728" s="242" t="s">
        <v>848</v>
      </c>
      <c r="G1728" s="237" t="s">
        <v>7275</v>
      </c>
      <c r="H1728" s="241" t="s">
        <v>849</v>
      </c>
      <c r="I1728" s="241" t="s">
        <v>848</v>
      </c>
    </row>
    <row r="1729" spans="1:9">
      <c r="A1729" s="236">
        <v>2351</v>
      </c>
      <c r="B1729" s="237" t="s">
        <v>3337</v>
      </c>
      <c r="C1729" s="237" t="s">
        <v>11283</v>
      </c>
      <c r="D1729" s="237" t="s">
        <v>11284</v>
      </c>
      <c r="E1729" s="238" t="s">
        <v>3337</v>
      </c>
      <c r="F1729" s="242" t="s">
        <v>848</v>
      </c>
      <c r="G1729" s="237" t="s">
        <v>7275</v>
      </c>
      <c r="H1729" s="241" t="s">
        <v>879</v>
      </c>
      <c r="I1729" s="241" t="s">
        <v>848</v>
      </c>
    </row>
    <row r="1730" spans="1:9">
      <c r="A1730" s="236">
        <v>2352</v>
      </c>
      <c r="B1730" s="238" t="s">
        <v>11285</v>
      </c>
      <c r="C1730" s="237" t="s">
        <v>11286</v>
      </c>
      <c r="D1730" s="237" t="s">
        <v>11287</v>
      </c>
      <c r="E1730" s="238" t="s">
        <v>3340</v>
      </c>
      <c r="F1730" s="242" t="s">
        <v>848</v>
      </c>
      <c r="G1730" s="237" t="s">
        <v>7275</v>
      </c>
      <c r="H1730" s="241" t="s">
        <v>849</v>
      </c>
      <c r="I1730" s="241" t="s">
        <v>848</v>
      </c>
    </row>
    <row r="1731" spans="1:9" ht="25.5">
      <c r="A1731" s="236">
        <v>2353</v>
      </c>
      <c r="B1731" s="237" t="s">
        <v>11288</v>
      </c>
      <c r="C1731" s="237" t="s">
        <v>11289</v>
      </c>
      <c r="D1731" s="237" t="s">
        <v>11290</v>
      </c>
      <c r="E1731" s="238" t="s">
        <v>3343</v>
      </c>
      <c r="F1731" s="242" t="s">
        <v>848</v>
      </c>
      <c r="G1731" s="238" t="s">
        <v>7281</v>
      </c>
      <c r="H1731" s="241" t="s">
        <v>849</v>
      </c>
      <c r="I1731" s="241" t="s">
        <v>8428</v>
      </c>
    </row>
    <row r="1732" spans="1:9" ht="25.5">
      <c r="A1732" s="236">
        <v>2354</v>
      </c>
      <c r="B1732" s="238" t="s">
        <v>11291</v>
      </c>
      <c r="C1732" s="237" t="s">
        <v>11292</v>
      </c>
      <c r="D1732" s="237" t="s">
        <v>11293</v>
      </c>
      <c r="E1732" s="238" t="s">
        <v>3346</v>
      </c>
      <c r="F1732" s="242" t="s">
        <v>848</v>
      </c>
      <c r="G1732" s="237" t="s">
        <v>7278</v>
      </c>
      <c r="H1732" s="241" t="s">
        <v>849</v>
      </c>
      <c r="I1732" s="241" t="s">
        <v>8411</v>
      </c>
    </row>
    <row r="1733" spans="1:9">
      <c r="A1733" s="236">
        <v>2356</v>
      </c>
      <c r="B1733" s="237" t="s">
        <v>11294</v>
      </c>
      <c r="C1733" s="237" t="s">
        <v>11295</v>
      </c>
      <c r="D1733" s="237" t="s">
        <v>11296</v>
      </c>
      <c r="E1733" s="238" t="s">
        <v>3348</v>
      </c>
      <c r="F1733" s="242" t="s">
        <v>848</v>
      </c>
      <c r="G1733" s="237" t="s">
        <v>7275</v>
      </c>
      <c r="H1733" s="241" t="s">
        <v>746</v>
      </c>
      <c r="I1733" s="241" t="s">
        <v>848</v>
      </c>
    </row>
    <row r="1734" spans="1:9" ht="25.5">
      <c r="A1734" s="236">
        <v>2357</v>
      </c>
      <c r="B1734" s="237" t="s">
        <v>3351</v>
      </c>
      <c r="C1734" s="237" t="s">
        <v>11297</v>
      </c>
      <c r="D1734" s="237" t="s">
        <v>11297</v>
      </c>
      <c r="E1734" s="238" t="s">
        <v>3351</v>
      </c>
      <c r="F1734" s="242" t="s">
        <v>631</v>
      </c>
      <c r="G1734" s="238" t="s">
        <v>7332</v>
      </c>
      <c r="H1734" s="241" t="s">
        <v>849</v>
      </c>
      <c r="I1734" s="241" t="s">
        <v>9689</v>
      </c>
    </row>
    <row r="1735" spans="1:9">
      <c r="A1735" s="236">
        <v>2358</v>
      </c>
      <c r="B1735" s="237" t="s">
        <v>3353</v>
      </c>
      <c r="C1735" s="237" t="s">
        <v>11298</v>
      </c>
      <c r="D1735" s="237" t="s">
        <v>11299</v>
      </c>
      <c r="E1735" s="238" t="s">
        <v>3353</v>
      </c>
      <c r="F1735" s="242" t="s">
        <v>848</v>
      </c>
      <c r="G1735" s="237" t="s">
        <v>7275</v>
      </c>
      <c r="H1735" s="241" t="s">
        <v>849</v>
      </c>
      <c r="I1735" s="241" t="s">
        <v>848</v>
      </c>
    </row>
    <row r="1736" spans="1:9" ht="38.25">
      <c r="A1736" s="236">
        <v>2359</v>
      </c>
      <c r="B1736" s="237" t="s">
        <v>3356</v>
      </c>
      <c r="C1736" s="237" t="s">
        <v>11300</v>
      </c>
      <c r="D1736" s="237" t="s">
        <v>11300</v>
      </c>
      <c r="E1736" s="238" t="s">
        <v>3356</v>
      </c>
      <c r="F1736" s="242" t="s">
        <v>848</v>
      </c>
      <c r="G1736" s="238" t="s">
        <v>7413</v>
      </c>
      <c r="H1736" s="241" t="s">
        <v>849</v>
      </c>
      <c r="I1736" s="241" t="s">
        <v>11301</v>
      </c>
    </row>
    <row r="1737" spans="1:9" ht="25.5">
      <c r="A1737" s="236">
        <v>2360</v>
      </c>
      <c r="B1737" s="237" t="s">
        <v>3358</v>
      </c>
      <c r="C1737" s="237" t="s">
        <v>11302</v>
      </c>
      <c r="D1737" s="237" t="s">
        <v>11303</v>
      </c>
      <c r="E1737" s="238" t="s">
        <v>3358</v>
      </c>
      <c r="F1737" s="242" t="s">
        <v>848</v>
      </c>
      <c r="G1737" s="237" t="s">
        <v>7278</v>
      </c>
      <c r="H1737" s="241" t="s">
        <v>849</v>
      </c>
      <c r="I1737" s="241" t="s">
        <v>8411</v>
      </c>
    </row>
    <row r="1738" spans="1:9" ht="25.5">
      <c r="A1738" s="236">
        <v>2361</v>
      </c>
      <c r="B1738" s="237" t="s">
        <v>3360</v>
      </c>
      <c r="C1738" s="237" t="s">
        <v>11304</v>
      </c>
      <c r="D1738" s="237" t="s">
        <v>11304</v>
      </c>
      <c r="E1738" s="238" t="s">
        <v>3360</v>
      </c>
      <c r="F1738" s="242" t="s">
        <v>848</v>
      </c>
      <c r="G1738" s="238" t="s">
        <v>7281</v>
      </c>
      <c r="H1738" s="241" t="s">
        <v>879</v>
      </c>
      <c r="I1738" s="241" t="s">
        <v>8428</v>
      </c>
    </row>
    <row r="1739" spans="1:9">
      <c r="A1739" s="236">
        <v>2362</v>
      </c>
      <c r="B1739" s="237" t="s">
        <v>11305</v>
      </c>
      <c r="C1739" s="237" t="s">
        <v>11306</v>
      </c>
      <c r="D1739" s="237" t="s">
        <v>11307</v>
      </c>
      <c r="E1739" s="238" t="s">
        <v>3362</v>
      </c>
      <c r="F1739" s="242" t="s">
        <v>848</v>
      </c>
      <c r="G1739" s="237" t="s">
        <v>7275</v>
      </c>
      <c r="H1739" s="241" t="s">
        <v>849</v>
      </c>
      <c r="I1739" s="241" t="s">
        <v>848</v>
      </c>
    </row>
    <row r="1740" spans="1:9">
      <c r="A1740" s="236">
        <v>2363</v>
      </c>
      <c r="B1740" s="237" t="s">
        <v>11308</v>
      </c>
      <c r="C1740" s="237" t="s">
        <v>11309</v>
      </c>
      <c r="D1740" s="237" t="s">
        <v>11310</v>
      </c>
      <c r="E1740" s="238" t="s">
        <v>3365</v>
      </c>
      <c r="F1740" s="242" t="s">
        <v>848</v>
      </c>
      <c r="G1740" s="237" t="s">
        <v>7275</v>
      </c>
      <c r="H1740" s="241" t="s">
        <v>746</v>
      </c>
      <c r="I1740" s="241" t="s">
        <v>848</v>
      </c>
    </row>
    <row r="1741" spans="1:9">
      <c r="A1741" s="236">
        <v>2364</v>
      </c>
      <c r="B1741" s="237" t="s">
        <v>11311</v>
      </c>
      <c r="C1741" s="237" t="s">
        <v>11312</v>
      </c>
      <c r="D1741" s="237" t="s">
        <v>11313</v>
      </c>
      <c r="E1741" s="238" t="s">
        <v>3368</v>
      </c>
      <c r="F1741" s="242" t="s">
        <v>848</v>
      </c>
      <c r="G1741" s="237" t="s">
        <v>7275</v>
      </c>
      <c r="H1741" s="241" t="s">
        <v>879</v>
      </c>
      <c r="I1741" s="241" t="s">
        <v>848</v>
      </c>
    </row>
    <row r="1742" spans="1:9">
      <c r="A1742" s="236">
        <v>2366</v>
      </c>
      <c r="B1742" s="237" t="s">
        <v>3371</v>
      </c>
      <c r="C1742" s="237" t="s">
        <v>11314</v>
      </c>
      <c r="D1742" s="237" t="s">
        <v>11315</v>
      </c>
      <c r="E1742" s="238" t="s">
        <v>3371</v>
      </c>
      <c r="F1742" s="242" t="s">
        <v>848</v>
      </c>
      <c r="G1742" s="237" t="s">
        <v>7275</v>
      </c>
      <c r="H1742" s="241" t="s">
        <v>879</v>
      </c>
      <c r="I1742" s="241" t="s">
        <v>848</v>
      </c>
    </row>
    <row r="1743" spans="1:9">
      <c r="A1743" s="236">
        <v>2367</v>
      </c>
      <c r="B1743" s="237" t="s">
        <v>11316</v>
      </c>
      <c r="C1743" s="237" t="s">
        <v>11317</v>
      </c>
      <c r="D1743" s="237" t="s">
        <v>11318</v>
      </c>
      <c r="E1743" s="238" t="s">
        <v>3374</v>
      </c>
      <c r="F1743" s="242" t="s">
        <v>848</v>
      </c>
      <c r="G1743" s="237" t="s">
        <v>7275</v>
      </c>
      <c r="H1743" s="241" t="s">
        <v>849</v>
      </c>
      <c r="I1743" s="241" t="s">
        <v>848</v>
      </c>
    </row>
    <row r="1744" spans="1:9">
      <c r="A1744" s="236">
        <v>2368</v>
      </c>
      <c r="B1744" s="237" t="s">
        <v>3377</v>
      </c>
      <c r="C1744" s="237" t="s">
        <v>11319</v>
      </c>
      <c r="D1744" s="237" t="s">
        <v>11320</v>
      </c>
      <c r="E1744" s="238" t="s">
        <v>3377</v>
      </c>
      <c r="F1744" s="242" t="s">
        <v>848</v>
      </c>
      <c r="G1744" s="237" t="s">
        <v>7275</v>
      </c>
      <c r="H1744" s="241" t="s">
        <v>879</v>
      </c>
      <c r="I1744" s="241" t="s">
        <v>848</v>
      </c>
    </row>
    <row r="1745" spans="1:9">
      <c r="A1745" s="236">
        <v>2370</v>
      </c>
      <c r="B1745" s="237" t="s">
        <v>11321</v>
      </c>
      <c r="C1745" s="237" t="s">
        <v>11322</v>
      </c>
      <c r="D1745" s="237" t="s">
        <v>11323</v>
      </c>
      <c r="E1745" s="238" t="s">
        <v>3380</v>
      </c>
      <c r="F1745" s="242" t="s">
        <v>848</v>
      </c>
      <c r="G1745" s="237" t="s">
        <v>7275</v>
      </c>
      <c r="H1745" s="241" t="s">
        <v>849</v>
      </c>
      <c r="I1745" s="241" t="s">
        <v>848</v>
      </c>
    </row>
    <row r="1746" spans="1:9">
      <c r="A1746" s="236">
        <v>2371</v>
      </c>
      <c r="B1746" s="237" t="s">
        <v>3383</v>
      </c>
      <c r="C1746" s="237" t="s">
        <v>11324</v>
      </c>
      <c r="D1746" s="237" t="s">
        <v>11325</v>
      </c>
      <c r="E1746" s="238" t="s">
        <v>3383</v>
      </c>
      <c r="F1746" s="242" t="s">
        <v>848</v>
      </c>
      <c r="G1746" s="237" t="s">
        <v>7275</v>
      </c>
      <c r="H1746" s="241" t="s">
        <v>746</v>
      </c>
      <c r="I1746" s="241" t="s">
        <v>848</v>
      </c>
    </row>
    <row r="1747" spans="1:9">
      <c r="A1747" s="236">
        <v>2372</v>
      </c>
      <c r="B1747" s="237" t="s">
        <v>11326</v>
      </c>
      <c r="C1747" s="237" t="s">
        <v>11327</v>
      </c>
      <c r="D1747" s="237" t="s">
        <v>11328</v>
      </c>
      <c r="E1747" s="238" t="s">
        <v>3386</v>
      </c>
      <c r="F1747" s="242" t="s">
        <v>848</v>
      </c>
      <c r="G1747" s="237" t="s">
        <v>7275</v>
      </c>
      <c r="H1747" s="241" t="s">
        <v>849</v>
      </c>
      <c r="I1747" s="241" t="s">
        <v>848</v>
      </c>
    </row>
    <row r="1748" spans="1:9">
      <c r="A1748" s="236">
        <v>2373</v>
      </c>
      <c r="B1748" s="237" t="s">
        <v>3389</v>
      </c>
      <c r="C1748" s="237" t="s">
        <v>11329</v>
      </c>
      <c r="D1748" s="237" t="s">
        <v>11330</v>
      </c>
      <c r="E1748" s="238" t="s">
        <v>3389</v>
      </c>
      <c r="F1748" s="242" t="s">
        <v>848</v>
      </c>
      <c r="G1748" s="237" t="s">
        <v>7275</v>
      </c>
      <c r="H1748" s="241" t="s">
        <v>849</v>
      </c>
      <c r="I1748" s="241" t="s">
        <v>848</v>
      </c>
    </row>
    <row r="1749" spans="1:9">
      <c r="A1749" s="236">
        <v>2374</v>
      </c>
      <c r="B1749" s="237" t="s">
        <v>11331</v>
      </c>
      <c r="C1749" s="237" t="s">
        <v>11332</v>
      </c>
      <c r="D1749" s="237" t="s">
        <v>11333</v>
      </c>
      <c r="E1749" s="238" t="s">
        <v>3392</v>
      </c>
      <c r="F1749" s="242" t="s">
        <v>848</v>
      </c>
      <c r="G1749" s="237" t="s">
        <v>7275</v>
      </c>
      <c r="H1749" s="241" t="s">
        <v>849</v>
      </c>
      <c r="I1749" s="241" t="s">
        <v>848</v>
      </c>
    </row>
    <row r="1750" spans="1:9">
      <c r="A1750" s="236">
        <v>2375</v>
      </c>
      <c r="B1750" s="237" t="s">
        <v>11334</v>
      </c>
      <c r="C1750" s="237" t="s">
        <v>11335</v>
      </c>
      <c r="D1750" s="237" t="s">
        <v>11336</v>
      </c>
      <c r="E1750" s="238" t="s">
        <v>3395</v>
      </c>
      <c r="F1750" s="242" t="s">
        <v>848</v>
      </c>
      <c r="G1750" s="237" t="s">
        <v>7275</v>
      </c>
      <c r="H1750" s="241" t="s">
        <v>849</v>
      </c>
      <c r="I1750" s="241" t="s">
        <v>848</v>
      </c>
    </row>
    <row r="1751" spans="1:9">
      <c r="A1751" s="236">
        <v>2376</v>
      </c>
      <c r="B1751" s="237" t="s">
        <v>11337</v>
      </c>
      <c r="C1751" s="237" t="s">
        <v>11338</v>
      </c>
      <c r="D1751" s="237" t="s">
        <v>11339</v>
      </c>
      <c r="E1751" s="238" t="s">
        <v>3398</v>
      </c>
      <c r="F1751" s="242" t="s">
        <v>848</v>
      </c>
      <c r="G1751" s="237" t="s">
        <v>7275</v>
      </c>
      <c r="H1751" s="241" t="s">
        <v>849</v>
      </c>
      <c r="I1751" s="241" t="s">
        <v>848</v>
      </c>
    </row>
    <row r="1752" spans="1:9">
      <c r="A1752" s="236">
        <v>2377</v>
      </c>
      <c r="B1752" s="237" t="s">
        <v>11340</v>
      </c>
      <c r="C1752" s="237" t="s">
        <v>11341</v>
      </c>
      <c r="D1752" s="237" t="s">
        <v>11342</v>
      </c>
      <c r="E1752" s="238" t="s">
        <v>3401</v>
      </c>
      <c r="F1752" s="242" t="s">
        <v>848</v>
      </c>
      <c r="G1752" s="237" t="s">
        <v>7275</v>
      </c>
      <c r="H1752" s="241" t="s">
        <v>849</v>
      </c>
      <c r="I1752" s="241" t="s">
        <v>848</v>
      </c>
    </row>
    <row r="1753" spans="1:9" ht="25.5">
      <c r="A1753" s="236">
        <v>2378</v>
      </c>
      <c r="B1753" s="238" t="s">
        <v>11343</v>
      </c>
      <c r="C1753" s="237" t="s">
        <v>11344</v>
      </c>
      <c r="D1753" s="237" t="s">
        <v>11345</v>
      </c>
      <c r="E1753" s="238" t="s">
        <v>3404</v>
      </c>
      <c r="F1753" s="242" t="s">
        <v>848</v>
      </c>
      <c r="G1753" s="237" t="s">
        <v>7278</v>
      </c>
      <c r="H1753" s="241" t="s">
        <v>849</v>
      </c>
      <c r="I1753" s="241" t="s">
        <v>8411</v>
      </c>
    </row>
    <row r="1754" spans="1:9" ht="25.5">
      <c r="A1754" s="236">
        <v>2379</v>
      </c>
      <c r="B1754" s="237" t="s">
        <v>11346</v>
      </c>
      <c r="C1754" s="237" t="s">
        <v>11347</v>
      </c>
      <c r="D1754" s="237" t="s">
        <v>11348</v>
      </c>
      <c r="E1754" s="238" t="s">
        <v>3406</v>
      </c>
      <c r="F1754" s="242" t="s">
        <v>848</v>
      </c>
      <c r="G1754" s="238" t="s">
        <v>7281</v>
      </c>
      <c r="H1754" s="241" t="s">
        <v>849</v>
      </c>
      <c r="I1754" s="241" t="s">
        <v>8428</v>
      </c>
    </row>
    <row r="1755" spans="1:9">
      <c r="A1755" s="236">
        <v>2380</v>
      </c>
      <c r="B1755" s="237" t="s">
        <v>11349</v>
      </c>
      <c r="C1755" s="237" t="s">
        <v>11350</v>
      </c>
      <c r="D1755" s="237" t="s">
        <v>11351</v>
      </c>
      <c r="E1755" s="238" t="s">
        <v>3408</v>
      </c>
      <c r="F1755" s="242" t="s">
        <v>848</v>
      </c>
      <c r="G1755" s="237" t="s">
        <v>7275</v>
      </c>
      <c r="H1755" s="241" t="s">
        <v>849</v>
      </c>
      <c r="I1755" s="241" t="s">
        <v>848</v>
      </c>
    </row>
    <row r="1756" spans="1:9" ht="25.5">
      <c r="A1756" s="236">
        <v>2381</v>
      </c>
      <c r="B1756" s="237" t="s">
        <v>11352</v>
      </c>
      <c r="C1756" s="237" t="s">
        <v>11353</v>
      </c>
      <c r="D1756" s="237" t="s">
        <v>11354</v>
      </c>
      <c r="E1756" s="238" t="s">
        <v>3411</v>
      </c>
      <c r="F1756" s="242" t="s">
        <v>848</v>
      </c>
      <c r="G1756" s="237" t="s">
        <v>7278</v>
      </c>
      <c r="H1756" s="241" t="s">
        <v>849</v>
      </c>
      <c r="I1756" s="241" t="s">
        <v>8411</v>
      </c>
    </row>
    <row r="1757" spans="1:9" ht="25.5">
      <c r="A1757" s="236">
        <v>2382</v>
      </c>
      <c r="B1757" s="237" t="s">
        <v>3413</v>
      </c>
      <c r="C1757" s="237" t="s">
        <v>11355</v>
      </c>
      <c r="D1757" s="237" t="s">
        <v>11356</v>
      </c>
      <c r="E1757" s="238" t="s">
        <v>3413</v>
      </c>
      <c r="F1757" s="242" t="s">
        <v>50</v>
      </c>
      <c r="G1757" s="238" t="s">
        <v>7266</v>
      </c>
      <c r="H1757" s="241" t="s">
        <v>746</v>
      </c>
      <c r="I1757" s="241" t="s">
        <v>8298</v>
      </c>
    </row>
    <row r="1758" spans="1:9" ht="25.5">
      <c r="A1758" s="236">
        <v>2383</v>
      </c>
      <c r="B1758" s="237" t="s">
        <v>3416</v>
      </c>
      <c r="C1758" s="237" t="s">
        <v>11357</v>
      </c>
      <c r="D1758" s="237" t="s">
        <v>11357</v>
      </c>
      <c r="E1758" s="238" t="s">
        <v>3416</v>
      </c>
      <c r="F1758" s="242" t="s">
        <v>848</v>
      </c>
      <c r="G1758" s="238" t="s">
        <v>7281</v>
      </c>
      <c r="H1758" s="241" t="s">
        <v>849</v>
      </c>
      <c r="I1758" s="241" t="s">
        <v>8428</v>
      </c>
    </row>
    <row r="1759" spans="1:9">
      <c r="A1759" s="236">
        <v>2384</v>
      </c>
      <c r="B1759" s="237" t="s">
        <v>3419</v>
      </c>
      <c r="C1759" s="237" t="s">
        <v>11358</v>
      </c>
      <c r="D1759" s="237" t="s">
        <v>11359</v>
      </c>
      <c r="E1759" s="238" t="s">
        <v>3419</v>
      </c>
      <c r="F1759" s="242" t="s">
        <v>848</v>
      </c>
      <c r="G1759" s="237" t="s">
        <v>7275</v>
      </c>
      <c r="H1759" s="241" t="s">
        <v>849</v>
      </c>
      <c r="I1759" s="241" t="s">
        <v>848</v>
      </c>
    </row>
    <row r="1760" spans="1:9">
      <c r="A1760" s="236">
        <v>2385</v>
      </c>
      <c r="B1760" s="237" t="s">
        <v>3422</v>
      </c>
      <c r="C1760" s="237" t="s">
        <v>11360</v>
      </c>
      <c r="D1760" s="237" t="s">
        <v>11361</v>
      </c>
      <c r="E1760" s="238" t="s">
        <v>3422</v>
      </c>
      <c r="F1760" s="242" t="s">
        <v>848</v>
      </c>
      <c r="G1760" s="237" t="s">
        <v>7275</v>
      </c>
      <c r="H1760" s="241" t="s">
        <v>849</v>
      </c>
      <c r="I1760" s="241" t="s">
        <v>848</v>
      </c>
    </row>
    <row r="1761" spans="1:9" ht="25.5">
      <c r="A1761" s="236">
        <v>2386</v>
      </c>
      <c r="B1761" s="237" t="s">
        <v>11362</v>
      </c>
      <c r="C1761" s="237" t="s">
        <v>11363</v>
      </c>
      <c r="D1761" s="237" t="s">
        <v>11364</v>
      </c>
      <c r="E1761" s="238" t="s">
        <v>3425</v>
      </c>
      <c r="F1761" s="242" t="s">
        <v>848</v>
      </c>
      <c r="G1761" s="238" t="s">
        <v>7281</v>
      </c>
      <c r="H1761" s="241" t="s">
        <v>849</v>
      </c>
      <c r="I1761" s="241" t="s">
        <v>8428</v>
      </c>
    </row>
    <row r="1762" spans="1:9">
      <c r="A1762" s="236">
        <v>2387</v>
      </c>
      <c r="B1762" s="237" t="s">
        <v>11365</v>
      </c>
      <c r="C1762" s="237" t="s">
        <v>11366</v>
      </c>
      <c r="D1762" s="237" t="s">
        <v>11367</v>
      </c>
      <c r="E1762" s="238" t="s">
        <v>3428</v>
      </c>
      <c r="F1762" s="242" t="s">
        <v>848</v>
      </c>
      <c r="G1762" s="237" t="s">
        <v>7275</v>
      </c>
      <c r="H1762" s="241" t="s">
        <v>849</v>
      </c>
      <c r="I1762" s="241" t="s">
        <v>848</v>
      </c>
    </row>
    <row r="1763" spans="1:9">
      <c r="A1763" s="236">
        <v>2388</v>
      </c>
      <c r="B1763" s="237" t="s">
        <v>11368</v>
      </c>
      <c r="C1763" s="237" t="s">
        <v>11369</v>
      </c>
      <c r="D1763" s="237" t="s">
        <v>11370</v>
      </c>
      <c r="E1763" s="238" t="s">
        <v>3431</v>
      </c>
      <c r="F1763" s="242" t="s">
        <v>848</v>
      </c>
      <c r="G1763" s="237" t="s">
        <v>7275</v>
      </c>
      <c r="H1763" s="241" t="s">
        <v>849</v>
      </c>
      <c r="I1763" s="241" t="s">
        <v>848</v>
      </c>
    </row>
    <row r="1764" spans="1:9">
      <c r="A1764" s="236">
        <v>2389</v>
      </c>
      <c r="B1764" s="237" t="s">
        <v>3433</v>
      </c>
      <c r="C1764" s="237" t="s">
        <v>11371</v>
      </c>
      <c r="D1764" s="237" t="s">
        <v>11372</v>
      </c>
      <c r="E1764" s="238" t="s">
        <v>3433</v>
      </c>
      <c r="F1764" s="242" t="s">
        <v>848</v>
      </c>
      <c r="G1764" s="237" t="s">
        <v>7275</v>
      </c>
      <c r="H1764" s="241" t="s">
        <v>746</v>
      </c>
      <c r="I1764" s="241" t="s">
        <v>848</v>
      </c>
    </row>
    <row r="1765" spans="1:9">
      <c r="A1765" s="236">
        <v>2390</v>
      </c>
      <c r="B1765" s="237" t="s">
        <v>11373</v>
      </c>
      <c r="C1765" s="237" t="s">
        <v>11374</v>
      </c>
      <c r="D1765" s="237" t="s">
        <v>11375</v>
      </c>
      <c r="E1765" s="238" t="s">
        <v>3435</v>
      </c>
      <c r="F1765" s="242" t="s">
        <v>848</v>
      </c>
      <c r="G1765" s="237" t="s">
        <v>7275</v>
      </c>
      <c r="H1765" s="241" t="s">
        <v>849</v>
      </c>
      <c r="I1765" s="241" t="s">
        <v>848</v>
      </c>
    </row>
    <row r="1766" spans="1:9">
      <c r="A1766" s="236">
        <v>2391</v>
      </c>
      <c r="B1766" s="237" t="s">
        <v>11376</v>
      </c>
      <c r="C1766" s="237" t="s">
        <v>11377</v>
      </c>
      <c r="D1766" s="237" t="s">
        <v>11378</v>
      </c>
      <c r="E1766" s="238" t="s">
        <v>3438</v>
      </c>
      <c r="F1766" s="242" t="s">
        <v>848</v>
      </c>
      <c r="G1766" s="237" t="s">
        <v>7275</v>
      </c>
      <c r="H1766" s="241" t="s">
        <v>849</v>
      </c>
      <c r="I1766" s="241" t="s">
        <v>848</v>
      </c>
    </row>
    <row r="1767" spans="1:9">
      <c r="A1767" s="236">
        <v>2392</v>
      </c>
      <c r="B1767" s="237" t="s">
        <v>11379</v>
      </c>
      <c r="C1767" s="237" t="s">
        <v>11380</v>
      </c>
      <c r="D1767" s="237" t="s">
        <v>11380</v>
      </c>
      <c r="E1767" s="238" t="s">
        <v>3440</v>
      </c>
      <c r="F1767" s="242" t="s">
        <v>848</v>
      </c>
      <c r="G1767" s="237" t="s">
        <v>7275</v>
      </c>
      <c r="H1767" s="241" t="s">
        <v>879</v>
      </c>
      <c r="I1767" s="241" t="s">
        <v>848</v>
      </c>
    </row>
    <row r="1768" spans="1:9">
      <c r="A1768" s="236">
        <v>2393</v>
      </c>
      <c r="B1768" s="237" t="s">
        <v>3443</v>
      </c>
      <c r="C1768" s="237" t="s">
        <v>11381</v>
      </c>
      <c r="D1768" s="237" t="s">
        <v>11382</v>
      </c>
      <c r="E1768" s="238" t="s">
        <v>3443</v>
      </c>
      <c r="F1768" s="242" t="s">
        <v>848</v>
      </c>
      <c r="G1768" s="237" t="s">
        <v>7275</v>
      </c>
      <c r="H1768" s="241" t="s">
        <v>849</v>
      </c>
      <c r="I1768" s="241" t="s">
        <v>848</v>
      </c>
    </row>
    <row r="1769" spans="1:9">
      <c r="A1769" s="236">
        <v>2394</v>
      </c>
      <c r="B1769" s="237" t="s">
        <v>3446</v>
      </c>
      <c r="C1769" s="237" t="s">
        <v>11383</v>
      </c>
      <c r="D1769" s="237" t="s">
        <v>11384</v>
      </c>
      <c r="E1769" s="238" t="s">
        <v>3446</v>
      </c>
      <c r="F1769" s="242" t="s">
        <v>848</v>
      </c>
      <c r="G1769" s="237" t="s">
        <v>7275</v>
      </c>
      <c r="H1769" s="241" t="s">
        <v>879</v>
      </c>
      <c r="I1769" s="241" t="s">
        <v>848</v>
      </c>
    </row>
    <row r="1770" spans="1:9" ht="25.5">
      <c r="A1770" s="236">
        <v>2395</v>
      </c>
      <c r="B1770" s="237" t="s">
        <v>11385</v>
      </c>
      <c r="C1770" s="237" t="s">
        <v>11386</v>
      </c>
      <c r="D1770" s="237" t="s">
        <v>11387</v>
      </c>
      <c r="E1770" s="238" t="s">
        <v>3449</v>
      </c>
      <c r="F1770" s="242" t="s">
        <v>848</v>
      </c>
      <c r="G1770" s="238" t="s">
        <v>7281</v>
      </c>
      <c r="H1770" s="241" t="s">
        <v>849</v>
      </c>
      <c r="I1770" s="241" t="s">
        <v>8428</v>
      </c>
    </row>
    <row r="1771" spans="1:9" ht="25.5">
      <c r="A1771" s="236">
        <v>2396</v>
      </c>
      <c r="B1771" s="237" t="s">
        <v>11388</v>
      </c>
      <c r="C1771" s="237" t="s">
        <v>11389</v>
      </c>
      <c r="D1771" s="237" t="s">
        <v>11390</v>
      </c>
      <c r="E1771" s="238" t="s">
        <v>3451</v>
      </c>
      <c r="F1771" s="242" t="s">
        <v>848</v>
      </c>
      <c r="G1771" s="237" t="s">
        <v>7278</v>
      </c>
      <c r="H1771" s="241" t="s">
        <v>849</v>
      </c>
      <c r="I1771" s="241" t="s">
        <v>8411</v>
      </c>
    </row>
    <row r="1772" spans="1:9">
      <c r="A1772" s="236">
        <v>2397</v>
      </c>
      <c r="B1772" s="237" t="s">
        <v>11391</v>
      </c>
      <c r="C1772" s="237" t="s">
        <v>11392</v>
      </c>
      <c r="D1772" s="237" t="s">
        <v>11393</v>
      </c>
      <c r="E1772" s="238" t="s">
        <v>3454</v>
      </c>
      <c r="F1772" s="242" t="s">
        <v>848</v>
      </c>
      <c r="G1772" s="237" t="s">
        <v>7275</v>
      </c>
      <c r="H1772" s="241" t="s">
        <v>849</v>
      </c>
      <c r="I1772" s="241" t="s">
        <v>848</v>
      </c>
    </row>
    <row r="1773" spans="1:9">
      <c r="A1773" s="236">
        <v>2398</v>
      </c>
      <c r="B1773" s="237" t="s">
        <v>11394</v>
      </c>
      <c r="C1773" s="237" t="s">
        <v>11395</v>
      </c>
      <c r="D1773" s="237" t="s">
        <v>11396</v>
      </c>
      <c r="E1773" s="238" t="s">
        <v>3457</v>
      </c>
      <c r="F1773" s="242" t="s">
        <v>848</v>
      </c>
      <c r="G1773" s="237" t="s">
        <v>7275</v>
      </c>
      <c r="H1773" s="241" t="s">
        <v>849</v>
      </c>
      <c r="I1773" s="241" t="s">
        <v>848</v>
      </c>
    </row>
    <row r="1774" spans="1:9" ht="25.5">
      <c r="A1774" s="236">
        <v>2399</v>
      </c>
      <c r="B1774" s="237" t="s">
        <v>11397</v>
      </c>
      <c r="C1774" s="237" t="s">
        <v>11398</v>
      </c>
      <c r="D1774" s="237" t="s">
        <v>11399</v>
      </c>
      <c r="E1774" s="238" t="s">
        <v>3460</v>
      </c>
      <c r="F1774" s="242" t="s">
        <v>848</v>
      </c>
      <c r="G1774" s="238" t="s">
        <v>7281</v>
      </c>
      <c r="H1774" s="241" t="s">
        <v>849</v>
      </c>
      <c r="I1774" s="241" t="s">
        <v>8428</v>
      </c>
    </row>
    <row r="1775" spans="1:9">
      <c r="A1775" s="236">
        <v>2400</v>
      </c>
      <c r="B1775" s="237" t="s">
        <v>11400</v>
      </c>
      <c r="C1775" s="237" t="s">
        <v>11401</v>
      </c>
      <c r="D1775" s="237" t="s">
        <v>11402</v>
      </c>
      <c r="E1775" s="238" t="s">
        <v>3463</v>
      </c>
      <c r="F1775" s="242" t="s">
        <v>848</v>
      </c>
      <c r="G1775" s="237" t="s">
        <v>7275</v>
      </c>
      <c r="H1775" s="241" t="s">
        <v>849</v>
      </c>
      <c r="I1775" s="241" t="s">
        <v>848</v>
      </c>
    </row>
    <row r="1776" spans="1:9" ht="25.5">
      <c r="A1776" s="236">
        <v>2401</v>
      </c>
      <c r="B1776" s="237" t="s">
        <v>3465</v>
      </c>
      <c r="C1776" s="237" t="s">
        <v>11403</v>
      </c>
      <c r="D1776" s="237" t="s">
        <v>11404</v>
      </c>
      <c r="E1776" s="238" t="s">
        <v>3465</v>
      </c>
      <c r="F1776" s="242" t="s">
        <v>631</v>
      </c>
      <c r="G1776" s="238" t="s">
        <v>7332</v>
      </c>
      <c r="H1776" s="241" t="s">
        <v>746</v>
      </c>
      <c r="I1776" s="241" t="s">
        <v>9689</v>
      </c>
    </row>
    <row r="1777" spans="1:9">
      <c r="A1777" s="236">
        <v>2402</v>
      </c>
      <c r="B1777" s="237" t="s">
        <v>11405</v>
      </c>
      <c r="C1777" s="237" t="s">
        <v>11406</v>
      </c>
      <c r="D1777" s="237" t="s">
        <v>11406</v>
      </c>
      <c r="E1777" s="238" t="s">
        <v>3468</v>
      </c>
      <c r="F1777" s="242" t="s">
        <v>848</v>
      </c>
      <c r="G1777" s="237" t="s">
        <v>7275</v>
      </c>
      <c r="H1777" s="241" t="s">
        <v>849</v>
      </c>
      <c r="I1777" s="241" t="s">
        <v>848</v>
      </c>
    </row>
    <row r="1778" spans="1:9">
      <c r="A1778" s="236">
        <v>2403</v>
      </c>
      <c r="B1778" s="237" t="s">
        <v>3471</v>
      </c>
      <c r="C1778" s="237" t="s">
        <v>11407</v>
      </c>
      <c r="D1778" s="237" t="s">
        <v>11408</v>
      </c>
      <c r="E1778" s="238" t="s">
        <v>3471</v>
      </c>
      <c r="F1778" s="242" t="s">
        <v>848</v>
      </c>
      <c r="G1778" s="237" t="s">
        <v>7275</v>
      </c>
      <c r="H1778" s="241" t="s">
        <v>849</v>
      </c>
      <c r="I1778" s="241" t="s">
        <v>848</v>
      </c>
    </row>
    <row r="1779" spans="1:9" ht="25.5">
      <c r="A1779" s="236">
        <v>2404</v>
      </c>
      <c r="B1779" s="237" t="s">
        <v>3474</v>
      </c>
      <c r="C1779" s="237" t="s">
        <v>11409</v>
      </c>
      <c r="D1779" s="237" t="s">
        <v>11409</v>
      </c>
      <c r="E1779" s="238" t="s">
        <v>3474</v>
      </c>
      <c r="F1779" s="242" t="s">
        <v>848</v>
      </c>
      <c r="G1779" s="237" t="s">
        <v>7278</v>
      </c>
      <c r="H1779" s="241" t="s">
        <v>849</v>
      </c>
      <c r="I1779" s="241" t="s">
        <v>8411</v>
      </c>
    </row>
    <row r="1780" spans="1:9">
      <c r="A1780" s="236">
        <v>2405</v>
      </c>
      <c r="B1780" s="237" t="s">
        <v>3477</v>
      </c>
      <c r="C1780" s="237" t="s">
        <v>11410</v>
      </c>
      <c r="D1780" s="237" t="s">
        <v>11411</v>
      </c>
      <c r="E1780" s="238" t="s">
        <v>3477</v>
      </c>
      <c r="F1780" s="242" t="s">
        <v>848</v>
      </c>
      <c r="G1780" s="237" t="s">
        <v>7275</v>
      </c>
      <c r="H1780" s="241" t="s">
        <v>879</v>
      </c>
      <c r="I1780" s="241" t="s">
        <v>848</v>
      </c>
    </row>
    <row r="1781" spans="1:9">
      <c r="A1781" s="236">
        <v>2406</v>
      </c>
      <c r="B1781" s="237" t="s">
        <v>3480</v>
      </c>
      <c r="C1781" s="237" t="s">
        <v>11412</v>
      </c>
      <c r="D1781" s="237" t="s">
        <v>11413</v>
      </c>
      <c r="E1781" s="238" t="s">
        <v>3480</v>
      </c>
      <c r="F1781" s="242" t="s">
        <v>848</v>
      </c>
      <c r="G1781" s="237" t="s">
        <v>7275</v>
      </c>
      <c r="H1781" s="241" t="s">
        <v>849</v>
      </c>
      <c r="I1781" s="241" t="s">
        <v>848</v>
      </c>
    </row>
    <row r="1782" spans="1:9" ht="38.25">
      <c r="A1782" s="236">
        <v>2407</v>
      </c>
      <c r="B1782" s="237" t="s">
        <v>3483</v>
      </c>
      <c r="C1782" s="237" t="s">
        <v>11414</v>
      </c>
      <c r="D1782" s="237" t="s">
        <v>11415</v>
      </c>
      <c r="E1782" s="238" t="s">
        <v>3483</v>
      </c>
      <c r="F1782" s="242" t="s">
        <v>50</v>
      </c>
      <c r="G1782" s="238" t="s">
        <v>7286</v>
      </c>
      <c r="H1782" s="241" t="s">
        <v>746</v>
      </c>
      <c r="I1782" s="241" t="s">
        <v>8539</v>
      </c>
    </row>
    <row r="1783" spans="1:9">
      <c r="A1783" s="236">
        <v>2409</v>
      </c>
      <c r="B1783" s="237" t="s">
        <v>3487</v>
      </c>
      <c r="C1783" s="237" t="s">
        <v>11416</v>
      </c>
      <c r="D1783" s="237" t="s">
        <v>11417</v>
      </c>
      <c r="E1783" s="238" t="s">
        <v>3487</v>
      </c>
      <c r="F1783" s="242" t="s">
        <v>848</v>
      </c>
      <c r="G1783" s="237" t="s">
        <v>7275</v>
      </c>
      <c r="H1783" s="241" t="s">
        <v>849</v>
      </c>
      <c r="I1783" s="241" t="s">
        <v>848</v>
      </c>
    </row>
    <row r="1784" spans="1:9">
      <c r="A1784" s="236">
        <v>2410</v>
      </c>
      <c r="B1784" s="237" t="s">
        <v>11418</v>
      </c>
      <c r="C1784" s="237" t="s">
        <v>11419</v>
      </c>
      <c r="D1784" s="237" t="s">
        <v>11420</v>
      </c>
      <c r="E1784" s="238" t="s">
        <v>3488</v>
      </c>
      <c r="F1784" s="242" t="s">
        <v>848</v>
      </c>
      <c r="G1784" s="237" t="s">
        <v>7275</v>
      </c>
      <c r="H1784" s="241" t="s">
        <v>849</v>
      </c>
      <c r="I1784" s="241" t="s">
        <v>848</v>
      </c>
    </row>
    <row r="1785" spans="1:9" ht="25.5">
      <c r="A1785" s="236">
        <v>2411</v>
      </c>
      <c r="B1785" s="237" t="s">
        <v>3491</v>
      </c>
      <c r="C1785" s="237" t="s">
        <v>11421</v>
      </c>
      <c r="D1785" s="237" t="s">
        <v>11421</v>
      </c>
      <c r="E1785" s="238" t="s">
        <v>3491</v>
      </c>
      <c r="F1785" s="242" t="s">
        <v>848</v>
      </c>
      <c r="G1785" s="237" t="s">
        <v>7278</v>
      </c>
      <c r="H1785" s="241" t="s">
        <v>849</v>
      </c>
      <c r="I1785" s="241" t="s">
        <v>8411</v>
      </c>
    </row>
    <row r="1786" spans="1:9">
      <c r="A1786" s="236">
        <v>2412</v>
      </c>
      <c r="B1786" s="237" t="s">
        <v>3493</v>
      </c>
      <c r="C1786" s="237" t="s">
        <v>11422</v>
      </c>
      <c r="D1786" s="237" t="s">
        <v>11423</v>
      </c>
      <c r="E1786" s="238" t="s">
        <v>3493</v>
      </c>
      <c r="F1786" s="242" t="s">
        <v>848</v>
      </c>
      <c r="G1786" s="237" t="s">
        <v>7275</v>
      </c>
      <c r="H1786" s="241" t="s">
        <v>849</v>
      </c>
      <c r="I1786" s="241" t="s">
        <v>848</v>
      </c>
    </row>
    <row r="1787" spans="1:9">
      <c r="A1787" s="236">
        <v>2413</v>
      </c>
      <c r="B1787" s="237" t="s">
        <v>11424</v>
      </c>
      <c r="C1787" s="237" t="s">
        <v>11425</v>
      </c>
      <c r="D1787" s="237" t="s">
        <v>11426</v>
      </c>
      <c r="E1787" s="238" t="s">
        <v>3496</v>
      </c>
      <c r="F1787" s="242" t="s">
        <v>848</v>
      </c>
      <c r="G1787" s="237" t="s">
        <v>7275</v>
      </c>
      <c r="H1787" s="241" t="s">
        <v>879</v>
      </c>
      <c r="I1787" s="241" t="s">
        <v>848</v>
      </c>
    </row>
    <row r="1788" spans="1:9">
      <c r="A1788" s="236">
        <v>2414</v>
      </c>
      <c r="B1788" s="237" t="s">
        <v>3499</v>
      </c>
      <c r="C1788" s="237" t="s">
        <v>11427</v>
      </c>
      <c r="D1788" s="237" t="s">
        <v>11428</v>
      </c>
      <c r="E1788" s="238" t="s">
        <v>3499</v>
      </c>
      <c r="F1788" s="242" t="s">
        <v>848</v>
      </c>
      <c r="G1788" s="237" t="s">
        <v>7275</v>
      </c>
      <c r="H1788" s="241" t="s">
        <v>849</v>
      </c>
      <c r="I1788" s="241" t="s">
        <v>848</v>
      </c>
    </row>
    <row r="1789" spans="1:9">
      <c r="A1789" s="236">
        <v>2416</v>
      </c>
      <c r="B1789" s="237" t="s">
        <v>3502</v>
      </c>
      <c r="C1789" s="237" t="s">
        <v>11429</v>
      </c>
      <c r="D1789" s="237" t="s">
        <v>11430</v>
      </c>
      <c r="E1789" s="238" t="s">
        <v>3502</v>
      </c>
      <c r="F1789" s="242" t="s">
        <v>848</v>
      </c>
      <c r="G1789" s="237" t="s">
        <v>7275</v>
      </c>
      <c r="H1789" s="241" t="s">
        <v>849</v>
      </c>
      <c r="I1789" s="241" t="s">
        <v>848</v>
      </c>
    </row>
    <row r="1790" spans="1:9" ht="25.5">
      <c r="A1790" s="236">
        <v>2417</v>
      </c>
      <c r="B1790" s="237" t="s">
        <v>11431</v>
      </c>
      <c r="C1790" s="237" t="s">
        <v>11432</v>
      </c>
      <c r="D1790" s="237" t="s">
        <v>11433</v>
      </c>
      <c r="E1790" s="238" t="s">
        <v>3505</v>
      </c>
      <c r="F1790" s="242" t="s">
        <v>2636</v>
      </c>
      <c r="G1790" s="237" t="s">
        <v>7250</v>
      </c>
      <c r="H1790" s="240" t="s">
        <v>7553</v>
      </c>
      <c r="I1790" s="241" t="s">
        <v>8177</v>
      </c>
    </row>
    <row r="1791" spans="1:9" ht="25.5">
      <c r="A1791" s="236">
        <v>2418</v>
      </c>
      <c r="B1791" s="237" t="s">
        <v>11434</v>
      </c>
      <c r="C1791" s="237" t="s">
        <v>11435</v>
      </c>
      <c r="D1791" s="237" t="s">
        <v>11436</v>
      </c>
      <c r="E1791" s="238" t="s">
        <v>3508</v>
      </c>
      <c r="F1791" s="242" t="s">
        <v>2636</v>
      </c>
      <c r="G1791" s="237" t="s">
        <v>7250</v>
      </c>
      <c r="H1791" s="240" t="s">
        <v>7553</v>
      </c>
      <c r="I1791" s="241" t="s">
        <v>8177</v>
      </c>
    </row>
    <row r="1792" spans="1:9">
      <c r="A1792" s="236">
        <v>2419</v>
      </c>
      <c r="B1792" s="237" t="s">
        <v>3511</v>
      </c>
      <c r="C1792" s="237" t="s">
        <v>11437</v>
      </c>
      <c r="D1792" s="237" t="s">
        <v>11438</v>
      </c>
      <c r="E1792" s="238" t="s">
        <v>3511</v>
      </c>
      <c r="F1792" s="242" t="s">
        <v>2636</v>
      </c>
      <c r="G1792" s="237" t="s">
        <v>7253</v>
      </c>
      <c r="H1792" s="240" t="s">
        <v>7553</v>
      </c>
      <c r="I1792" s="241" t="s">
        <v>659</v>
      </c>
    </row>
    <row r="1793" spans="1:9" ht="25.5">
      <c r="A1793" s="236">
        <v>2420</v>
      </c>
      <c r="B1793" s="237" t="s">
        <v>3514</v>
      </c>
      <c r="C1793" s="237" t="s">
        <v>11439</v>
      </c>
      <c r="D1793" s="237" t="s">
        <v>11440</v>
      </c>
      <c r="E1793" s="238" t="s">
        <v>3514</v>
      </c>
      <c r="F1793" s="242" t="s">
        <v>2636</v>
      </c>
      <c r="G1793" s="237" t="s">
        <v>7250</v>
      </c>
      <c r="H1793" s="240" t="s">
        <v>7553</v>
      </c>
      <c r="I1793" s="241" t="s">
        <v>8177</v>
      </c>
    </row>
    <row r="1794" spans="1:9" ht="25.5">
      <c r="A1794" s="236">
        <v>2421</v>
      </c>
      <c r="B1794" s="237" t="s">
        <v>11441</v>
      </c>
      <c r="C1794" s="238" t="s">
        <v>11442</v>
      </c>
      <c r="D1794" s="238" t="s">
        <v>11443</v>
      </c>
      <c r="E1794" s="238" t="s">
        <v>3517</v>
      </c>
      <c r="F1794" s="242" t="s">
        <v>2636</v>
      </c>
      <c r="G1794" s="237" t="s">
        <v>7256</v>
      </c>
      <c r="H1794" s="238" t="s">
        <v>7594</v>
      </c>
      <c r="I1794" s="240" t="s">
        <v>7553</v>
      </c>
    </row>
    <row r="1795" spans="1:9">
      <c r="A1795" s="236">
        <v>2422</v>
      </c>
      <c r="B1795" s="237" t="s">
        <v>11444</v>
      </c>
      <c r="C1795" s="237" t="s">
        <v>11445</v>
      </c>
      <c r="D1795" s="237" t="s">
        <v>11446</v>
      </c>
      <c r="E1795" s="238" t="s">
        <v>3520</v>
      </c>
      <c r="F1795" s="242" t="s">
        <v>2636</v>
      </c>
      <c r="G1795" s="237" t="s">
        <v>7252</v>
      </c>
      <c r="H1795" s="240" t="s">
        <v>7553</v>
      </c>
      <c r="I1795" s="241" t="s">
        <v>6550</v>
      </c>
    </row>
    <row r="1796" spans="1:9">
      <c r="A1796" s="236">
        <v>2424</v>
      </c>
      <c r="B1796" s="237" t="s">
        <v>11447</v>
      </c>
      <c r="C1796" s="237" t="s">
        <v>11448</v>
      </c>
      <c r="D1796" s="237" t="s">
        <v>11449</v>
      </c>
      <c r="E1796" s="238" t="s">
        <v>3523</v>
      </c>
      <c r="F1796" s="242" t="s">
        <v>2636</v>
      </c>
      <c r="G1796" s="237" t="s">
        <v>7252</v>
      </c>
      <c r="H1796" s="240" t="s">
        <v>7553</v>
      </c>
      <c r="I1796" s="241" t="s">
        <v>6550</v>
      </c>
    </row>
    <row r="1797" spans="1:9">
      <c r="A1797" s="236">
        <v>2426</v>
      </c>
      <c r="B1797" s="237" t="s">
        <v>11450</v>
      </c>
      <c r="C1797" s="237" t="s">
        <v>11451</v>
      </c>
      <c r="D1797" s="237" t="s">
        <v>11452</v>
      </c>
      <c r="E1797" s="238" t="s">
        <v>11453</v>
      </c>
      <c r="F1797" s="242" t="s">
        <v>625</v>
      </c>
      <c r="G1797" s="238" t="s">
        <v>7414</v>
      </c>
      <c r="H1797" s="240" t="s">
        <v>7553</v>
      </c>
      <c r="I1797" s="241" t="s">
        <v>625</v>
      </c>
    </row>
    <row r="1798" spans="1:9">
      <c r="A1798" s="236">
        <v>2427</v>
      </c>
      <c r="B1798" s="237" t="s">
        <v>11454</v>
      </c>
      <c r="C1798" s="237" t="s">
        <v>11455</v>
      </c>
      <c r="D1798" s="237" t="s">
        <v>11456</v>
      </c>
      <c r="E1798" s="238" t="s">
        <v>3529</v>
      </c>
      <c r="F1798" s="242" t="s">
        <v>625</v>
      </c>
      <c r="G1798" s="238" t="s">
        <v>7414</v>
      </c>
      <c r="H1798" s="241" t="s">
        <v>849</v>
      </c>
      <c r="I1798" s="241" t="s">
        <v>625</v>
      </c>
    </row>
    <row r="1799" spans="1:9">
      <c r="A1799" s="236">
        <v>2427</v>
      </c>
      <c r="B1799" s="237" t="s">
        <v>11454</v>
      </c>
      <c r="C1799" s="237" t="s">
        <v>11455</v>
      </c>
      <c r="D1799" s="237" t="s">
        <v>11456</v>
      </c>
      <c r="E1799" s="238" t="s">
        <v>3529</v>
      </c>
      <c r="F1799" s="242" t="s">
        <v>625</v>
      </c>
      <c r="G1799" s="238" t="s">
        <v>7414</v>
      </c>
      <c r="H1799" s="241" t="s">
        <v>879</v>
      </c>
      <c r="I1799" s="241" t="s">
        <v>625</v>
      </c>
    </row>
    <row r="1800" spans="1:9">
      <c r="A1800" s="236">
        <v>2428</v>
      </c>
      <c r="B1800" s="237" t="s">
        <v>11457</v>
      </c>
      <c r="C1800" s="237" t="s">
        <v>11458</v>
      </c>
      <c r="D1800" s="237" t="s">
        <v>11459</v>
      </c>
      <c r="E1800" s="238" t="s">
        <v>3534</v>
      </c>
      <c r="F1800" s="242" t="s">
        <v>625</v>
      </c>
      <c r="G1800" s="238" t="s">
        <v>7414</v>
      </c>
      <c r="H1800" s="241" t="s">
        <v>849</v>
      </c>
      <c r="I1800" s="241" t="s">
        <v>625</v>
      </c>
    </row>
    <row r="1801" spans="1:9">
      <c r="A1801" s="236">
        <v>2428</v>
      </c>
      <c r="B1801" s="237" t="s">
        <v>11457</v>
      </c>
      <c r="C1801" s="237" t="s">
        <v>11458</v>
      </c>
      <c r="D1801" s="237" t="s">
        <v>11459</v>
      </c>
      <c r="E1801" s="238" t="s">
        <v>3534</v>
      </c>
      <c r="F1801" s="242" t="s">
        <v>625</v>
      </c>
      <c r="G1801" s="238" t="s">
        <v>7414</v>
      </c>
      <c r="H1801" s="241" t="s">
        <v>879</v>
      </c>
      <c r="I1801" s="241" t="s">
        <v>625</v>
      </c>
    </row>
    <row r="1802" spans="1:9">
      <c r="A1802" s="236">
        <v>2429</v>
      </c>
      <c r="B1802" s="237" t="s">
        <v>11460</v>
      </c>
      <c r="C1802" s="237" t="s">
        <v>11461</v>
      </c>
      <c r="D1802" s="237" t="s">
        <v>11462</v>
      </c>
      <c r="E1802" s="238" t="s">
        <v>3537</v>
      </c>
      <c r="F1802" s="242" t="s">
        <v>625</v>
      </c>
      <c r="G1802" s="238" t="s">
        <v>7414</v>
      </c>
      <c r="H1802" s="241" t="s">
        <v>849</v>
      </c>
      <c r="I1802" s="241" t="s">
        <v>625</v>
      </c>
    </row>
    <row r="1803" spans="1:9">
      <c r="A1803" s="236">
        <v>2429</v>
      </c>
      <c r="B1803" s="237" t="s">
        <v>11460</v>
      </c>
      <c r="C1803" s="237" t="s">
        <v>11461</v>
      </c>
      <c r="D1803" s="237" t="s">
        <v>11462</v>
      </c>
      <c r="E1803" s="238" t="s">
        <v>3537</v>
      </c>
      <c r="F1803" s="242" t="s">
        <v>625</v>
      </c>
      <c r="G1803" s="238" t="s">
        <v>7414</v>
      </c>
      <c r="H1803" s="241" t="s">
        <v>879</v>
      </c>
      <c r="I1803" s="241" t="s">
        <v>625</v>
      </c>
    </row>
    <row r="1804" spans="1:9">
      <c r="A1804" s="236">
        <v>2430</v>
      </c>
      <c r="B1804" s="237" t="s">
        <v>11463</v>
      </c>
      <c r="C1804" s="237" t="s">
        <v>11464</v>
      </c>
      <c r="D1804" s="237" t="s">
        <v>11465</v>
      </c>
      <c r="E1804" s="238" t="s">
        <v>11466</v>
      </c>
      <c r="F1804" s="242" t="s">
        <v>631</v>
      </c>
      <c r="G1804" s="237" t="s">
        <v>7344</v>
      </c>
      <c r="H1804" s="241" t="s">
        <v>746</v>
      </c>
      <c r="I1804" s="241" t="s">
        <v>631</v>
      </c>
    </row>
    <row r="1805" spans="1:9">
      <c r="A1805" s="236">
        <v>2430</v>
      </c>
      <c r="B1805" s="237" t="s">
        <v>11463</v>
      </c>
      <c r="C1805" s="237" t="s">
        <v>11464</v>
      </c>
      <c r="D1805" s="237" t="s">
        <v>11465</v>
      </c>
      <c r="E1805" s="238" t="s">
        <v>11466</v>
      </c>
      <c r="F1805" s="242" t="s">
        <v>631</v>
      </c>
      <c r="G1805" s="237" t="s">
        <v>7344</v>
      </c>
      <c r="H1805" s="241" t="s">
        <v>849</v>
      </c>
      <c r="I1805" s="241" t="s">
        <v>631</v>
      </c>
    </row>
    <row r="1806" spans="1:9">
      <c r="A1806" s="236">
        <v>2430</v>
      </c>
      <c r="B1806" s="237" t="s">
        <v>11467</v>
      </c>
      <c r="C1806" s="237" t="s">
        <v>11464</v>
      </c>
      <c r="D1806" s="237" t="s">
        <v>11465</v>
      </c>
      <c r="E1806" s="238" t="s">
        <v>11466</v>
      </c>
      <c r="F1806" s="242" t="s">
        <v>631</v>
      </c>
      <c r="G1806" s="237" t="s">
        <v>7344</v>
      </c>
      <c r="H1806" s="241" t="s">
        <v>879</v>
      </c>
      <c r="I1806" s="241" t="s">
        <v>631</v>
      </c>
    </row>
    <row r="1807" spans="1:9">
      <c r="A1807" s="236">
        <v>2431</v>
      </c>
      <c r="B1807" s="237" t="s">
        <v>3541</v>
      </c>
      <c r="C1807" s="237" t="s">
        <v>11468</v>
      </c>
      <c r="D1807" s="237" t="s">
        <v>11468</v>
      </c>
      <c r="E1807" s="238" t="s">
        <v>3541</v>
      </c>
      <c r="F1807" s="242" t="s">
        <v>50</v>
      </c>
      <c r="G1807" s="238" t="s">
        <v>373</v>
      </c>
      <c r="H1807" s="241" t="s">
        <v>879</v>
      </c>
      <c r="I1807" s="241" t="s">
        <v>50</v>
      </c>
    </row>
    <row r="1808" spans="1:9">
      <c r="A1808" s="236">
        <v>2432</v>
      </c>
      <c r="B1808" s="237" t="s">
        <v>3543</v>
      </c>
      <c r="C1808" s="237" t="s">
        <v>11469</v>
      </c>
      <c r="D1808" s="237" t="s">
        <v>11470</v>
      </c>
      <c r="E1808" s="238" t="s">
        <v>3543</v>
      </c>
      <c r="F1808" s="242" t="s">
        <v>50</v>
      </c>
      <c r="G1808" s="238" t="s">
        <v>373</v>
      </c>
      <c r="H1808" s="241" t="s">
        <v>879</v>
      </c>
      <c r="I1808" s="241" t="s">
        <v>50</v>
      </c>
    </row>
    <row r="1809" spans="1:9">
      <c r="A1809" s="236">
        <v>2433</v>
      </c>
      <c r="B1809" s="237" t="s">
        <v>11471</v>
      </c>
      <c r="C1809" s="237" t="s">
        <v>11472</v>
      </c>
      <c r="D1809" s="237" t="s">
        <v>11473</v>
      </c>
      <c r="E1809" s="238" t="s">
        <v>3546</v>
      </c>
      <c r="F1809" s="242" t="s">
        <v>50</v>
      </c>
      <c r="G1809" s="238" t="s">
        <v>373</v>
      </c>
      <c r="H1809" s="241" t="s">
        <v>879</v>
      </c>
      <c r="I1809" s="241" t="s">
        <v>50</v>
      </c>
    </row>
    <row r="1810" spans="1:9">
      <c r="A1810" s="236">
        <v>2434</v>
      </c>
      <c r="B1810" s="237" t="s">
        <v>11474</v>
      </c>
      <c r="C1810" s="237" t="s">
        <v>11475</v>
      </c>
      <c r="D1810" s="237" t="s">
        <v>11476</v>
      </c>
      <c r="E1810" s="238" t="s">
        <v>3548</v>
      </c>
      <c r="F1810" s="242" t="s">
        <v>631</v>
      </c>
      <c r="G1810" s="237" t="s">
        <v>7338</v>
      </c>
      <c r="H1810" s="241" t="s">
        <v>849</v>
      </c>
      <c r="I1810" s="241" t="s">
        <v>631</v>
      </c>
    </row>
    <row r="1811" spans="1:9">
      <c r="A1811" s="236">
        <v>2435</v>
      </c>
      <c r="B1811" s="237" t="s">
        <v>11477</v>
      </c>
      <c r="C1811" s="237" t="s">
        <v>11478</v>
      </c>
      <c r="D1811" s="237" t="s">
        <v>11479</v>
      </c>
      <c r="E1811" s="238" t="s">
        <v>3551</v>
      </c>
      <c r="F1811" s="242" t="s">
        <v>631</v>
      </c>
      <c r="G1811" s="237" t="s">
        <v>7338</v>
      </c>
      <c r="H1811" s="241" t="s">
        <v>849</v>
      </c>
      <c r="I1811" s="241" t="s">
        <v>631</v>
      </c>
    </row>
    <row r="1812" spans="1:9">
      <c r="A1812" s="236">
        <v>2436</v>
      </c>
      <c r="B1812" s="237" t="s">
        <v>3554</v>
      </c>
      <c r="C1812" s="237" t="s">
        <v>11480</v>
      </c>
      <c r="D1812" s="237" t="s">
        <v>11481</v>
      </c>
      <c r="E1812" s="238" t="s">
        <v>3554</v>
      </c>
      <c r="F1812" s="242" t="s">
        <v>848</v>
      </c>
      <c r="G1812" s="237" t="s">
        <v>7275</v>
      </c>
      <c r="H1812" s="241" t="s">
        <v>849</v>
      </c>
      <c r="I1812" s="241" t="s">
        <v>848</v>
      </c>
    </row>
    <row r="1813" spans="1:9">
      <c r="A1813" s="236">
        <v>2437</v>
      </c>
      <c r="B1813" s="237" t="s">
        <v>11482</v>
      </c>
      <c r="C1813" s="237" t="s">
        <v>11483</v>
      </c>
      <c r="D1813" s="237" t="s">
        <v>11484</v>
      </c>
      <c r="E1813" s="238" t="s">
        <v>3557</v>
      </c>
      <c r="F1813" s="242" t="s">
        <v>631</v>
      </c>
      <c r="G1813" s="237" t="s">
        <v>7338</v>
      </c>
      <c r="H1813" s="241" t="s">
        <v>849</v>
      </c>
      <c r="I1813" s="241" t="s">
        <v>631</v>
      </c>
    </row>
    <row r="1814" spans="1:9" ht="38.25">
      <c r="A1814" s="236">
        <v>2438</v>
      </c>
      <c r="B1814" s="237" t="s">
        <v>11485</v>
      </c>
      <c r="C1814" s="237" t="s">
        <v>11486</v>
      </c>
      <c r="D1814" s="237" t="s">
        <v>11487</v>
      </c>
      <c r="E1814" s="238" t="s">
        <v>3559</v>
      </c>
      <c r="F1814" s="242" t="s">
        <v>50</v>
      </c>
      <c r="G1814" s="238" t="s">
        <v>7286</v>
      </c>
      <c r="H1814" s="241" t="s">
        <v>746</v>
      </c>
      <c r="I1814" s="241" t="s">
        <v>8539</v>
      </c>
    </row>
    <row r="1815" spans="1:9">
      <c r="A1815" s="236">
        <v>2439</v>
      </c>
      <c r="B1815" s="237" t="s">
        <v>11488</v>
      </c>
      <c r="C1815" s="237" t="s">
        <v>11489</v>
      </c>
      <c r="D1815" s="237" t="s">
        <v>11490</v>
      </c>
      <c r="E1815" s="238" t="s">
        <v>3564</v>
      </c>
      <c r="F1815" s="242" t="s">
        <v>631</v>
      </c>
      <c r="G1815" s="237" t="s">
        <v>7342</v>
      </c>
      <c r="H1815" s="241" t="s">
        <v>849</v>
      </c>
      <c r="I1815" s="241" t="s">
        <v>631</v>
      </c>
    </row>
    <row r="1816" spans="1:9">
      <c r="A1816" s="236">
        <v>2440</v>
      </c>
      <c r="B1816" s="237" t="s">
        <v>11491</v>
      </c>
      <c r="C1816" s="237" t="s">
        <v>11492</v>
      </c>
      <c r="D1816" s="237" t="s">
        <v>11493</v>
      </c>
      <c r="E1816" s="238" t="s">
        <v>3566</v>
      </c>
      <c r="F1816" s="242" t="s">
        <v>631</v>
      </c>
      <c r="G1816" s="237" t="s">
        <v>7342</v>
      </c>
      <c r="H1816" s="241" t="s">
        <v>879</v>
      </c>
      <c r="I1816" s="241" t="s">
        <v>631</v>
      </c>
    </row>
    <row r="1817" spans="1:9" ht="25.5">
      <c r="A1817" s="236">
        <v>2441</v>
      </c>
      <c r="B1817" s="237" t="s">
        <v>11494</v>
      </c>
      <c r="C1817" s="237" t="s">
        <v>11495</v>
      </c>
      <c r="D1817" s="237" t="s">
        <v>11496</v>
      </c>
      <c r="E1817" s="238" t="s">
        <v>11497</v>
      </c>
      <c r="F1817" s="242" t="s">
        <v>1579</v>
      </c>
      <c r="G1817" s="238" t="s">
        <v>7313</v>
      </c>
      <c r="H1817" s="241" t="s">
        <v>746</v>
      </c>
      <c r="I1817" s="241" t="s">
        <v>9287</v>
      </c>
    </row>
    <row r="1818" spans="1:9" ht="25.5">
      <c r="A1818" s="236">
        <v>2441</v>
      </c>
      <c r="B1818" s="238" t="s">
        <v>11498</v>
      </c>
      <c r="C1818" s="238" t="s">
        <v>11499</v>
      </c>
      <c r="D1818" s="238" t="s">
        <v>11500</v>
      </c>
      <c r="E1818" s="238" t="s">
        <v>11501</v>
      </c>
      <c r="F1818" s="242" t="s">
        <v>1579</v>
      </c>
      <c r="G1818" s="238" t="s">
        <v>7313</v>
      </c>
      <c r="H1818" s="241" t="s">
        <v>746</v>
      </c>
      <c r="I1818" s="241" t="s">
        <v>9287</v>
      </c>
    </row>
    <row r="1819" spans="1:9">
      <c r="A1819" s="236">
        <v>2442</v>
      </c>
      <c r="B1819" s="237" t="s">
        <v>11502</v>
      </c>
      <c r="C1819" s="237" t="s">
        <v>11503</v>
      </c>
      <c r="D1819" s="237" t="s">
        <v>11504</v>
      </c>
      <c r="E1819" s="238" t="s">
        <v>3572</v>
      </c>
      <c r="F1819" s="242" t="s">
        <v>631</v>
      </c>
      <c r="G1819" s="237" t="s">
        <v>7338</v>
      </c>
      <c r="H1819" s="241" t="s">
        <v>849</v>
      </c>
      <c r="I1819" s="241" t="s">
        <v>631</v>
      </c>
    </row>
    <row r="1820" spans="1:9">
      <c r="A1820" s="236">
        <v>2443</v>
      </c>
      <c r="B1820" s="237" t="s">
        <v>11505</v>
      </c>
      <c r="C1820" s="237" t="s">
        <v>11506</v>
      </c>
      <c r="D1820" s="237" t="s">
        <v>11507</v>
      </c>
      <c r="E1820" s="238" t="s">
        <v>3575</v>
      </c>
      <c r="F1820" s="242" t="s">
        <v>631</v>
      </c>
      <c r="G1820" s="237" t="s">
        <v>7345</v>
      </c>
      <c r="H1820" s="241" t="s">
        <v>849</v>
      </c>
      <c r="I1820" s="241" t="s">
        <v>631</v>
      </c>
    </row>
    <row r="1821" spans="1:9">
      <c r="A1821" s="236">
        <v>2444</v>
      </c>
      <c r="B1821" s="237" t="s">
        <v>11508</v>
      </c>
      <c r="C1821" s="237" t="s">
        <v>11509</v>
      </c>
      <c r="D1821" s="237" t="s">
        <v>11510</v>
      </c>
      <c r="E1821" s="238" t="s">
        <v>3578</v>
      </c>
      <c r="F1821" s="242" t="s">
        <v>631</v>
      </c>
      <c r="G1821" s="237" t="s">
        <v>7345</v>
      </c>
      <c r="H1821" s="241" t="s">
        <v>746</v>
      </c>
      <c r="I1821" s="241" t="s">
        <v>631</v>
      </c>
    </row>
    <row r="1822" spans="1:9">
      <c r="A1822" s="236">
        <v>2446</v>
      </c>
      <c r="B1822" s="237" t="s">
        <v>11511</v>
      </c>
      <c r="C1822" s="237" t="s">
        <v>11512</v>
      </c>
      <c r="D1822" s="237" t="s">
        <v>11513</v>
      </c>
      <c r="E1822" s="238" t="s">
        <v>3581</v>
      </c>
      <c r="F1822" s="242" t="s">
        <v>50</v>
      </c>
      <c r="G1822" s="238" t="s">
        <v>880</v>
      </c>
      <c r="H1822" s="241" t="s">
        <v>879</v>
      </c>
      <c r="I1822" s="241" t="s">
        <v>50</v>
      </c>
    </row>
    <row r="1823" spans="1:9" ht="25.5">
      <c r="A1823" s="236">
        <v>2447</v>
      </c>
      <c r="B1823" s="237" t="s">
        <v>11514</v>
      </c>
      <c r="C1823" s="237" t="s">
        <v>11515</v>
      </c>
      <c r="D1823" s="237" t="s">
        <v>11516</v>
      </c>
      <c r="E1823" s="238" t="s">
        <v>3584</v>
      </c>
      <c r="F1823" s="242" t="s">
        <v>1579</v>
      </c>
      <c r="G1823" s="238" t="s">
        <v>7301</v>
      </c>
      <c r="H1823" s="238" t="s">
        <v>746</v>
      </c>
      <c r="I1823" s="241" t="s">
        <v>9112</v>
      </c>
    </row>
    <row r="1824" spans="1:9">
      <c r="A1824" s="236">
        <v>2448</v>
      </c>
      <c r="B1824" s="237" t="s">
        <v>11517</v>
      </c>
      <c r="C1824" s="237" t="s">
        <v>11518</v>
      </c>
      <c r="D1824" s="237" t="s">
        <v>11519</v>
      </c>
      <c r="E1824" s="238" t="s">
        <v>3586</v>
      </c>
      <c r="F1824" s="242" t="s">
        <v>1405</v>
      </c>
      <c r="G1824" s="238" t="s">
        <v>7293</v>
      </c>
      <c r="H1824" s="238" t="s">
        <v>879</v>
      </c>
      <c r="I1824" s="241" t="s">
        <v>1405</v>
      </c>
    </row>
    <row r="1825" spans="1:9" ht="25.5">
      <c r="A1825" s="236">
        <v>2451</v>
      </c>
      <c r="B1825" s="237" t="s">
        <v>11520</v>
      </c>
      <c r="C1825" s="237" t="s">
        <v>11521</v>
      </c>
      <c r="D1825" s="237" t="s">
        <v>11522</v>
      </c>
      <c r="E1825" s="238" t="s">
        <v>3589</v>
      </c>
      <c r="F1825" s="242" t="s">
        <v>2636</v>
      </c>
      <c r="G1825" s="237" t="s">
        <v>7271</v>
      </c>
      <c r="H1825" s="240" t="s">
        <v>7553</v>
      </c>
      <c r="I1825" s="241" t="s">
        <v>8173</v>
      </c>
    </row>
    <row r="1826" spans="1:9">
      <c r="A1826" s="236">
        <v>2452</v>
      </c>
      <c r="B1826" s="237" t="s">
        <v>3592</v>
      </c>
      <c r="C1826" s="237" t="s">
        <v>11523</v>
      </c>
      <c r="D1826" s="237" t="s">
        <v>11524</v>
      </c>
      <c r="E1826" s="238" t="s">
        <v>3592</v>
      </c>
      <c r="F1826" s="242" t="s">
        <v>2636</v>
      </c>
      <c r="G1826" s="237" t="s">
        <v>7253</v>
      </c>
      <c r="H1826" s="240" t="s">
        <v>7553</v>
      </c>
      <c r="I1826" s="241" t="s">
        <v>659</v>
      </c>
    </row>
    <row r="1827" spans="1:9">
      <c r="A1827" s="236">
        <v>2453</v>
      </c>
      <c r="B1827" s="237" t="s">
        <v>11525</v>
      </c>
      <c r="C1827" s="237" t="s">
        <v>11526</v>
      </c>
      <c r="D1827" s="237" t="s">
        <v>11527</v>
      </c>
      <c r="E1827" s="238" t="s">
        <v>3595</v>
      </c>
      <c r="F1827" s="242" t="s">
        <v>2636</v>
      </c>
      <c r="G1827" s="237" t="s">
        <v>7253</v>
      </c>
      <c r="H1827" s="240" t="s">
        <v>7553</v>
      </c>
      <c r="I1827" s="241" t="s">
        <v>659</v>
      </c>
    </row>
    <row r="1828" spans="1:9">
      <c r="A1828" s="236">
        <v>2454</v>
      </c>
      <c r="B1828" s="237" t="s">
        <v>11528</v>
      </c>
      <c r="C1828" s="237" t="s">
        <v>11529</v>
      </c>
      <c r="D1828" s="237" t="s">
        <v>11530</v>
      </c>
      <c r="E1828" s="238" t="s">
        <v>3599</v>
      </c>
      <c r="F1828" s="242" t="s">
        <v>2636</v>
      </c>
      <c r="G1828" s="237" t="s">
        <v>7253</v>
      </c>
      <c r="H1828" s="240" t="s">
        <v>7553</v>
      </c>
      <c r="I1828" s="241" t="s">
        <v>659</v>
      </c>
    </row>
    <row r="1829" spans="1:9" ht="25.5">
      <c r="A1829" s="236">
        <v>2455</v>
      </c>
      <c r="B1829" s="237" t="s">
        <v>3601</v>
      </c>
      <c r="C1829" s="238" t="s">
        <v>11531</v>
      </c>
      <c r="D1829" s="238" t="s">
        <v>11532</v>
      </c>
      <c r="E1829" s="238" t="s">
        <v>3601</v>
      </c>
      <c r="F1829" s="242" t="s">
        <v>2636</v>
      </c>
      <c r="G1829" s="237" t="s">
        <v>7252</v>
      </c>
      <c r="H1829" s="238" t="s">
        <v>7594</v>
      </c>
      <c r="I1829" s="240" t="s">
        <v>7553</v>
      </c>
    </row>
    <row r="1830" spans="1:9">
      <c r="A1830" s="236">
        <v>2456</v>
      </c>
      <c r="B1830" s="237" t="s">
        <v>11533</v>
      </c>
      <c r="C1830" s="237" t="s">
        <v>11534</v>
      </c>
      <c r="D1830" s="237" t="s">
        <v>11535</v>
      </c>
      <c r="E1830" s="238" t="s">
        <v>3603</v>
      </c>
      <c r="F1830" s="242" t="s">
        <v>848</v>
      </c>
      <c r="G1830" s="237" t="s">
        <v>7275</v>
      </c>
      <c r="H1830" s="241" t="s">
        <v>746</v>
      </c>
      <c r="I1830" s="241" t="s">
        <v>848</v>
      </c>
    </row>
    <row r="1831" spans="1:9">
      <c r="A1831" s="236">
        <v>2457</v>
      </c>
      <c r="B1831" s="237" t="s">
        <v>11536</v>
      </c>
      <c r="C1831" s="237" t="s">
        <v>11537</v>
      </c>
      <c r="D1831" s="237" t="s">
        <v>11538</v>
      </c>
      <c r="E1831" s="238" t="s">
        <v>3606</v>
      </c>
      <c r="F1831" s="242" t="s">
        <v>848</v>
      </c>
      <c r="G1831" s="237" t="s">
        <v>7275</v>
      </c>
      <c r="H1831" s="241" t="s">
        <v>849</v>
      </c>
      <c r="I1831" s="241" t="s">
        <v>848</v>
      </c>
    </row>
    <row r="1832" spans="1:9">
      <c r="A1832" s="236">
        <v>2458</v>
      </c>
      <c r="B1832" s="237" t="s">
        <v>11539</v>
      </c>
      <c r="C1832" s="237" t="s">
        <v>11540</v>
      </c>
      <c r="D1832" s="237" t="s">
        <v>11541</v>
      </c>
      <c r="E1832" s="238" t="s">
        <v>3609</v>
      </c>
      <c r="F1832" s="242" t="s">
        <v>848</v>
      </c>
      <c r="G1832" s="237" t="s">
        <v>7275</v>
      </c>
      <c r="H1832" s="241" t="s">
        <v>849</v>
      </c>
      <c r="I1832" s="241" t="s">
        <v>848</v>
      </c>
    </row>
    <row r="1833" spans="1:9">
      <c r="A1833" s="236">
        <v>2459</v>
      </c>
      <c r="B1833" s="237" t="s">
        <v>11542</v>
      </c>
      <c r="C1833" s="237" t="s">
        <v>11543</v>
      </c>
      <c r="D1833" s="237" t="s">
        <v>11544</v>
      </c>
      <c r="E1833" s="238" t="s">
        <v>3612</v>
      </c>
      <c r="F1833" s="242" t="s">
        <v>848</v>
      </c>
      <c r="G1833" s="237" t="s">
        <v>7275</v>
      </c>
      <c r="H1833" s="241" t="s">
        <v>746</v>
      </c>
      <c r="I1833" s="241" t="s">
        <v>848</v>
      </c>
    </row>
    <row r="1834" spans="1:9">
      <c r="A1834" s="236">
        <v>2460</v>
      </c>
      <c r="B1834" s="237" t="s">
        <v>11545</v>
      </c>
      <c r="C1834" s="237" t="s">
        <v>11546</v>
      </c>
      <c r="D1834" s="237" t="s">
        <v>11547</v>
      </c>
      <c r="E1834" s="238" t="s">
        <v>3614</v>
      </c>
      <c r="F1834" s="242" t="s">
        <v>848</v>
      </c>
      <c r="G1834" s="237" t="s">
        <v>7275</v>
      </c>
      <c r="H1834" s="241" t="s">
        <v>849</v>
      </c>
      <c r="I1834" s="241" t="s">
        <v>848</v>
      </c>
    </row>
    <row r="1835" spans="1:9">
      <c r="A1835" s="236">
        <v>2461</v>
      </c>
      <c r="B1835" s="237" t="s">
        <v>11548</v>
      </c>
      <c r="C1835" s="237" t="s">
        <v>11549</v>
      </c>
      <c r="D1835" s="237" t="s">
        <v>11550</v>
      </c>
      <c r="E1835" s="238" t="s">
        <v>3616</v>
      </c>
      <c r="F1835" s="242" t="s">
        <v>848</v>
      </c>
      <c r="G1835" s="237" t="s">
        <v>7275</v>
      </c>
      <c r="H1835" s="241" t="s">
        <v>849</v>
      </c>
      <c r="I1835" s="241" t="s">
        <v>848</v>
      </c>
    </row>
    <row r="1836" spans="1:9">
      <c r="A1836" s="236">
        <v>2463</v>
      </c>
      <c r="B1836" s="237" t="s">
        <v>11551</v>
      </c>
      <c r="C1836" s="237" t="s">
        <v>11552</v>
      </c>
      <c r="D1836" s="237" t="s">
        <v>11553</v>
      </c>
      <c r="E1836" s="238" t="s">
        <v>3619</v>
      </c>
      <c r="F1836" s="242" t="s">
        <v>298</v>
      </c>
      <c r="G1836" s="238" t="s">
        <v>7307</v>
      </c>
      <c r="H1836" s="241" t="s">
        <v>746</v>
      </c>
      <c r="I1836" s="241" t="s">
        <v>298</v>
      </c>
    </row>
    <row r="1837" spans="1:9" ht="25.5">
      <c r="A1837" s="236">
        <v>2464</v>
      </c>
      <c r="B1837" s="237" t="s">
        <v>11554</v>
      </c>
      <c r="C1837" s="237" t="s">
        <v>11555</v>
      </c>
      <c r="D1837" s="237" t="s">
        <v>11556</v>
      </c>
      <c r="E1837" s="238" t="s">
        <v>3621</v>
      </c>
      <c r="F1837" s="242" t="s">
        <v>625</v>
      </c>
      <c r="G1837" s="238" t="s">
        <v>7317</v>
      </c>
      <c r="H1837" s="241" t="s">
        <v>849</v>
      </c>
      <c r="I1837" s="241" t="s">
        <v>9320</v>
      </c>
    </row>
    <row r="1838" spans="1:9">
      <c r="A1838" s="236">
        <v>2465</v>
      </c>
      <c r="B1838" s="237" t="s">
        <v>11557</v>
      </c>
      <c r="C1838" s="237" t="s">
        <v>11558</v>
      </c>
      <c r="D1838" s="237" t="s">
        <v>11559</v>
      </c>
      <c r="E1838" s="238" t="s">
        <v>11557</v>
      </c>
      <c r="F1838" s="242" t="s">
        <v>625</v>
      </c>
      <c r="G1838" s="238" t="s">
        <v>7315</v>
      </c>
      <c r="H1838" s="241" t="s">
        <v>849</v>
      </c>
      <c r="I1838" s="241" t="s">
        <v>625</v>
      </c>
    </row>
    <row r="1839" spans="1:9">
      <c r="A1839" s="236">
        <v>2465</v>
      </c>
      <c r="B1839" s="238" t="s">
        <v>11560</v>
      </c>
      <c r="C1839" s="238" t="s">
        <v>11561</v>
      </c>
      <c r="D1839" s="238" t="s">
        <v>11562</v>
      </c>
      <c r="E1839" s="238" t="s">
        <v>11563</v>
      </c>
      <c r="F1839" s="242" t="s">
        <v>625</v>
      </c>
      <c r="G1839" s="238" t="s">
        <v>7315</v>
      </c>
      <c r="H1839" s="241" t="s">
        <v>849</v>
      </c>
      <c r="I1839" s="241" t="s">
        <v>625</v>
      </c>
    </row>
    <row r="1840" spans="1:9">
      <c r="A1840" s="236">
        <v>2466</v>
      </c>
      <c r="B1840" s="237" t="s">
        <v>11564</v>
      </c>
      <c r="C1840" s="237" t="s">
        <v>11565</v>
      </c>
      <c r="D1840" s="237" t="s">
        <v>11566</v>
      </c>
      <c r="E1840" s="238" t="s">
        <v>3626</v>
      </c>
      <c r="F1840" s="242" t="s">
        <v>625</v>
      </c>
      <c r="G1840" s="238" t="s">
        <v>7315</v>
      </c>
      <c r="H1840" s="241" t="s">
        <v>746</v>
      </c>
      <c r="I1840" s="241" t="s">
        <v>625</v>
      </c>
    </row>
    <row r="1841" spans="1:9">
      <c r="A1841" s="236">
        <v>2468</v>
      </c>
      <c r="B1841" s="237" t="s">
        <v>3629</v>
      </c>
      <c r="C1841" s="237" t="s">
        <v>11567</v>
      </c>
      <c r="D1841" s="237" t="s">
        <v>11568</v>
      </c>
      <c r="E1841" s="238" t="s">
        <v>3629</v>
      </c>
      <c r="F1841" s="242" t="s">
        <v>625</v>
      </c>
      <c r="G1841" s="238" t="s">
        <v>7315</v>
      </c>
      <c r="H1841" s="241" t="s">
        <v>849</v>
      </c>
      <c r="I1841" s="241" t="s">
        <v>625</v>
      </c>
    </row>
    <row r="1842" spans="1:9">
      <c r="A1842" s="236">
        <v>2469</v>
      </c>
      <c r="B1842" s="237" t="s">
        <v>11569</v>
      </c>
      <c r="C1842" s="237" t="s">
        <v>11570</v>
      </c>
      <c r="D1842" s="237" t="s">
        <v>11571</v>
      </c>
      <c r="E1842" s="238" t="s">
        <v>3631</v>
      </c>
      <c r="F1842" s="242" t="s">
        <v>625</v>
      </c>
      <c r="G1842" s="238" t="s">
        <v>7315</v>
      </c>
      <c r="H1842" s="241" t="s">
        <v>879</v>
      </c>
      <c r="I1842" s="241" t="s">
        <v>625</v>
      </c>
    </row>
    <row r="1843" spans="1:9">
      <c r="A1843" s="236">
        <v>2470</v>
      </c>
      <c r="B1843" s="237" t="s">
        <v>3633</v>
      </c>
      <c r="C1843" s="237" t="s">
        <v>11572</v>
      </c>
      <c r="D1843" s="237" t="s">
        <v>11573</v>
      </c>
      <c r="E1843" s="238" t="s">
        <v>3633</v>
      </c>
      <c r="F1843" s="242" t="s">
        <v>50</v>
      </c>
      <c r="G1843" s="238" t="s">
        <v>373</v>
      </c>
      <c r="H1843" s="251" t="s">
        <v>879</v>
      </c>
      <c r="I1843" s="251" t="s">
        <v>50</v>
      </c>
    </row>
    <row r="1844" spans="1:9">
      <c r="A1844" s="236">
        <v>2471</v>
      </c>
      <c r="B1844" s="237" t="s">
        <v>11574</v>
      </c>
      <c r="C1844" s="237" t="s">
        <v>11575</v>
      </c>
      <c r="D1844" s="237" t="s">
        <v>11576</v>
      </c>
      <c r="E1844" s="238" t="s">
        <v>3636</v>
      </c>
      <c r="F1844" s="242" t="s">
        <v>50</v>
      </c>
      <c r="G1844" s="238" t="s">
        <v>4430</v>
      </c>
      <c r="H1844" s="241" t="s">
        <v>746</v>
      </c>
      <c r="I1844" s="241" t="s">
        <v>50</v>
      </c>
    </row>
    <row r="1845" spans="1:9">
      <c r="A1845" s="236">
        <v>2473</v>
      </c>
      <c r="B1845" s="237" t="s">
        <v>11577</v>
      </c>
      <c r="C1845" s="237" t="s">
        <v>11578</v>
      </c>
      <c r="D1845" s="237" t="s">
        <v>11579</v>
      </c>
      <c r="E1845" s="238" t="s">
        <v>3639</v>
      </c>
      <c r="F1845" s="242" t="s">
        <v>50</v>
      </c>
      <c r="G1845" s="237" t="s">
        <v>1332</v>
      </c>
      <c r="H1845" s="241" t="s">
        <v>879</v>
      </c>
      <c r="I1845" s="241" t="s">
        <v>50</v>
      </c>
    </row>
    <row r="1846" spans="1:9">
      <c r="A1846" s="236">
        <v>2474</v>
      </c>
      <c r="B1846" s="237" t="s">
        <v>11580</v>
      </c>
      <c r="C1846" s="237" t="s">
        <v>11581</v>
      </c>
      <c r="D1846" s="237" t="s">
        <v>11582</v>
      </c>
      <c r="E1846" s="238" t="s">
        <v>3641</v>
      </c>
      <c r="F1846" s="242" t="s">
        <v>50</v>
      </c>
      <c r="G1846" s="238" t="s">
        <v>373</v>
      </c>
      <c r="H1846" s="241" t="s">
        <v>746</v>
      </c>
      <c r="I1846" s="241" t="s">
        <v>50</v>
      </c>
    </row>
    <row r="1847" spans="1:9">
      <c r="A1847" s="236">
        <v>2475</v>
      </c>
      <c r="B1847" s="237" t="s">
        <v>11583</v>
      </c>
      <c r="C1847" s="237" t="s">
        <v>11584</v>
      </c>
      <c r="D1847" s="237" t="s">
        <v>11585</v>
      </c>
      <c r="E1847" s="238" t="s">
        <v>3643</v>
      </c>
      <c r="F1847" s="242" t="s">
        <v>631</v>
      </c>
      <c r="G1847" s="237" t="s">
        <v>7342</v>
      </c>
      <c r="H1847" s="241" t="s">
        <v>879</v>
      </c>
      <c r="I1847" s="241" t="s">
        <v>631</v>
      </c>
    </row>
    <row r="1848" spans="1:9" ht="25.5">
      <c r="A1848" s="236">
        <v>2477</v>
      </c>
      <c r="B1848" s="237" t="s">
        <v>3646</v>
      </c>
      <c r="C1848" s="237" t="s">
        <v>11586</v>
      </c>
      <c r="D1848" s="237" t="s">
        <v>11587</v>
      </c>
      <c r="E1848" s="238" t="s">
        <v>3646</v>
      </c>
      <c r="F1848" s="242" t="s">
        <v>50</v>
      </c>
      <c r="G1848" s="238" t="s">
        <v>7266</v>
      </c>
      <c r="H1848" s="241" t="s">
        <v>746</v>
      </c>
      <c r="I1848" s="241" t="s">
        <v>8298</v>
      </c>
    </row>
    <row r="1849" spans="1:9" ht="25.5">
      <c r="A1849" s="236">
        <v>2478</v>
      </c>
      <c r="B1849" s="237" t="s">
        <v>11588</v>
      </c>
      <c r="C1849" s="237" t="s">
        <v>11589</v>
      </c>
      <c r="D1849" s="237" t="s">
        <v>11590</v>
      </c>
      <c r="E1849" s="238" t="s">
        <v>11591</v>
      </c>
      <c r="F1849" s="242" t="s">
        <v>848</v>
      </c>
      <c r="G1849" s="237" t="s">
        <v>7278</v>
      </c>
      <c r="H1849" s="241" t="s">
        <v>849</v>
      </c>
      <c r="I1849" s="241" t="s">
        <v>8411</v>
      </c>
    </row>
    <row r="1850" spans="1:9" ht="25.5">
      <c r="A1850" s="236">
        <v>2478</v>
      </c>
      <c r="B1850" s="238" t="s">
        <v>11592</v>
      </c>
      <c r="C1850" s="238" t="s">
        <v>11593</v>
      </c>
      <c r="D1850" s="238" t="s">
        <v>11594</v>
      </c>
      <c r="E1850" s="238" t="s">
        <v>11595</v>
      </c>
      <c r="F1850" s="242" t="s">
        <v>848</v>
      </c>
      <c r="G1850" s="237" t="s">
        <v>7278</v>
      </c>
      <c r="H1850" s="241" t="s">
        <v>849</v>
      </c>
      <c r="I1850" s="241" t="s">
        <v>8411</v>
      </c>
    </row>
    <row r="1851" spans="1:9" ht="25.5">
      <c r="A1851" s="236">
        <v>2478</v>
      </c>
      <c r="B1851" s="237" t="s">
        <v>11588</v>
      </c>
      <c r="C1851" s="237" t="s">
        <v>11589</v>
      </c>
      <c r="D1851" s="237" t="s">
        <v>11590</v>
      </c>
      <c r="E1851" s="238" t="s">
        <v>11591</v>
      </c>
      <c r="F1851" s="242" t="s">
        <v>848</v>
      </c>
      <c r="G1851" s="237" t="s">
        <v>7278</v>
      </c>
      <c r="H1851" s="241" t="s">
        <v>879</v>
      </c>
      <c r="I1851" s="241" t="s">
        <v>8411</v>
      </c>
    </row>
    <row r="1852" spans="1:9" ht="25.5">
      <c r="A1852" s="236">
        <v>2478</v>
      </c>
      <c r="B1852" s="238" t="s">
        <v>11592</v>
      </c>
      <c r="C1852" s="238" t="s">
        <v>11593</v>
      </c>
      <c r="D1852" s="238" t="s">
        <v>11594</v>
      </c>
      <c r="E1852" s="238" t="s">
        <v>11595</v>
      </c>
      <c r="F1852" s="242" t="s">
        <v>848</v>
      </c>
      <c r="G1852" s="237" t="s">
        <v>7278</v>
      </c>
      <c r="H1852" s="241" t="s">
        <v>879</v>
      </c>
      <c r="I1852" s="241" t="s">
        <v>8411</v>
      </c>
    </row>
    <row r="1853" spans="1:9" ht="25.5">
      <c r="A1853" s="236">
        <v>2480</v>
      </c>
      <c r="B1853" s="237" t="s">
        <v>3650</v>
      </c>
      <c r="C1853" s="237" t="s">
        <v>11596</v>
      </c>
      <c r="D1853" s="237" t="s">
        <v>11597</v>
      </c>
      <c r="E1853" s="238" t="s">
        <v>3650</v>
      </c>
      <c r="F1853" s="242" t="s">
        <v>50</v>
      </c>
      <c r="G1853" s="238" t="s">
        <v>7266</v>
      </c>
      <c r="H1853" s="238" t="s">
        <v>746</v>
      </c>
      <c r="I1853" s="241" t="s">
        <v>8298</v>
      </c>
    </row>
    <row r="1854" spans="1:9" ht="25.5">
      <c r="A1854" s="236">
        <v>2481</v>
      </c>
      <c r="B1854" s="237" t="s">
        <v>3652</v>
      </c>
      <c r="C1854" s="237" t="s">
        <v>11598</v>
      </c>
      <c r="D1854" s="237" t="s">
        <v>11599</v>
      </c>
      <c r="E1854" s="238" t="s">
        <v>3652</v>
      </c>
      <c r="F1854" s="242" t="s">
        <v>50</v>
      </c>
      <c r="G1854" s="238" t="s">
        <v>7266</v>
      </c>
      <c r="H1854" s="238" t="s">
        <v>746</v>
      </c>
      <c r="I1854" s="241" t="s">
        <v>8298</v>
      </c>
    </row>
    <row r="1855" spans="1:9" ht="25.5">
      <c r="A1855" s="236">
        <v>2482</v>
      </c>
      <c r="B1855" s="237" t="s">
        <v>3654</v>
      </c>
      <c r="C1855" s="237" t="s">
        <v>11600</v>
      </c>
      <c r="D1855" s="237" t="s">
        <v>11601</v>
      </c>
      <c r="E1855" s="238" t="s">
        <v>3654</v>
      </c>
      <c r="F1855" s="242" t="s">
        <v>50</v>
      </c>
      <c r="G1855" s="238" t="s">
        <v>7266</v>
      </c>
      <c r="H1855" s="241" t="s">
        <v>746</v>
      </c>
      <c r="I1855" s="241" t="s">
        <v>8298</v>
      </c>
    </row>
    <row r="1856" spans="1:9" ht="25.5">
      <c r="A1856" s="236">
        <v>2483</v>
      </c>
      <c r="B1856" s="237" t="s">
        <v>3656</v>
      </c>
      <c r="C1856" s="237" t="s">
        <v>11602</v>
      </c>
      <c r="D1856" s="237" t="s">
        <v>11603</v>
      </c>
      <c r="E1856" s="238" t="s">
        <v>3656</v>
      </c>
      <c r="F1856" s="242" t="s">
        <v>50</v>
      </c>
      <c r="G1856" s="238" t="s">
        <v>7266</v>
      </c>
      <c r="H1856" s="241" t="s">
        <v>746</v>
      </c>
      <c r="I1856" s="241" t="s">
        <v>8298</v>
      </c>
    </row>
    <row r="1857" spans="1:9" ht="25.5">
      <c r="A1857" s="236">
        <v>2484</v>
      </c>
      <c r="B1857" s="237" t="s">
        <v>11604</v>
      </c>
      <c r="C1857" s="237" t="s">
        <v>11605</v>
      </c>
      <c r="D1857" s="237" t="s">
        <v>11606</v>
      </c>
      <c r="E1857" s="238" t="s">
        <v>3659</v>
      </c>
      <c r="F1857" s="242" t="s">
        <v>50</v>
      </c>
      <c r="G1857" s="238" t="s">
        <v>7266</v>
      </c>
      <c r="H1857" s="241" t="s">
        <v>746</v>
      </c>
      <c r="I1857" s="241" t="s">
        <v>8298</v>
      </c>
    </row>
    <row r="1858" spans="1:9" ht="25.5">
      <c r="A1858" s="236">
        <v>2485</v>
      </c>
      <c r="B1858" s="237" t="s">
        <v>3661</v>
      </c>
      <c r="C1858" s="237" t="s">
        <v>11607</v>
      </c>
      <c r="D1858" s="237" t="s">
        <v>11608</v>
      </c>
      <c r="E1858" s="238" t="s">
        <v>3661</v>
      </c>
      <c r="F1858" s="242" t="s">
        <v>50</v>
      </c>
      <c r="G1858" s="238" t="s">
        <v>7266</v>
      </c>
      <c r="H1858" s="241" t="s">
        <v>746</v>
      </c>
      <c r="I1858" s="241" t="s">
        <v>8298</v>
      </c>
    </row>
    <row r="1859" spans="1:9" ht="25.5">
      <c r="A1859" s="236">
        <v>2486</v>
      </c>
      <c r="B1859" s="237" t="s">
        <v>3663</v>
      </c>
      <c r="C1859" s="237" t="s">
        <v>11609</v>
      </c>
      <c r="D1859" s="237" t="s">
        <v>11610</v>
      </c>
      <c r="E1859" s="238" t="s">
        <v>3663</v>
      </c>
      <c r="F1859" s="242" t="s">
        <v>50</v>
      </c>
      <c r="G1859" s="238" t="s">
        <v>7266</v>
      </c>
      <c r="H1859" s="241" t="s">
        <v>746</v>
      </c>
      <c r="I1859" s="241" t="s">
        <v>8298</v>
      </c>
    </row>
    <row r="1860" spans="1:9" ht="25.5">
      <c r="A1860" s="236">
        <v>2487</v>
      </c>
      <c r="B1860" s="237" t="s">
        <v>3665</v>
      </c>
      <c r="C1860" s="237" t="s">
        <v>11611</v>
      </c>
      <c r="D1860" s="237" t="s">
        <v>11612</v>
      </c>
      <c r="E1860" s="238" t="s">
        <v>3665</v>
      </c>
      <c r="F1860" s="242" t="s">
        <v>50</v>
      </c>
      <c r="G1860" s="238" t="s">
        <v>7266</v>
      </c>
      <c r="H1860" s="241" t="s">
        <v>746</v>
      </c>
      <c r="I1860" s="241" t="s">
        <v>8298</v>
      </c>
    </row>
    <row r="1861" spans="1:9" ht="25.5">
      <c r="A1861" s="236">
        <v>2488</v>
      </c>
      <c r="B1861" s="237" t="s">
        <v>3667</v>
      </c>
      <c r="C1861" s="237" t="s">
        <v>11613</v>
      </c>
      <c r="D1861" s="237" t="s">
        <v>11614</v>
      </c>
      <c r="E1861" s="238" t="s">
        <v>3667</v>
      </c>
      <c r="F1861" s="242" t="s">
        <v>50</v>
      </c>
      <c r="G1861" s="238" t="s">
        <v>7266</v>
      </c>
      <c r="H1861" s="241" t="s">
        <v>746</v>
      </c>
      <c r="I1861" s="241" t="s">
        <v>8298</v>
      </c>
    </row>
    <row r="1862" spans="1:9">
      <c r="A1862" s="236">
        <v>2490</v>
      </c>
      <c r="B1862" s="237" t="s">
        <v>3670</v>
      </c>
      <c r="C1862" s="237" t="s">
        <v>11615</v>
      </c>
      <c r="D1862" s="237" t="s">
        <v>11616</v>
      </c>
      <c r="E1862" s="238" t="s">
        <v>3670</v>
      </c>
      <c r="F1862" s="242" t="s">
        <v>50</v>
      </c>
      <c r="G1862" s="238" t="s">
        <v>373</v>
      </c>
      <c r="H1862" s="241" t="s">
        <v>849</v>
      </c>
      <c r="I1862" s="241" t="s">
        <v>50</v>
      </c>
    </row>
    <row r="1863" spans="1:9">
      <c r="A1863" s="236">
        <v>2491</v>
      </c>
      <c r="B1863" s="237" t="s">
        <v>11617</v>
      </c>
      <c r="C1863" s="237" t="s">
        <v>11618</v>
      </c>
      <c r="D1863" s="237" t="s">
        <v>11619</v>
      </c>
      <c r="E1863" s="238" t="s">
        <v>11617</v>
      </c>
      <c r="F1863" s="242" t="s">
        <v>631</v>
      </c>
      <c r="G1863" s="237" t="s">
        <v>7355</v>
      </c>
      <c r="H1863" s="241" t="s">
        <v>879</v>
      </c>
      <c r="I1863" s="241" t="s">
        <v>631</v>
      </c>
    </row>
    <row r="1864" spans="1:9">
      <c r="A1864" s="236">
        <v>2491</v>
      </c>
      <c r="B1864" s="238" t="s">
        <v>11620</v>
      </c>
      <c r="C1864" s="238" t="s">
        <v>11621</v>
      </c>
      <c r="D1864" s="238" t="s">
        <v>11622</v>
      </c>
      <c r="E1864" s="238" t="s">
        <v>11623</v>
      </c>
      <c r="F1864" s="242" t="s">
        <v>631</v>
      </c>
      <c r="G1864" s="237" t="s">
        <v>7355</v>
      </c>
      <c r="H1864" s="241" t="s">
        <v>879</v>
      </c>
      <c r="I1864" s="241" t="s">
        <v>631</v>
      </c>
    </row>
    <row r="1865" spans="1:9" ht="25.5">
      <c r="A1865" s="236">
        <v>2493</v>
      </c>
      <c r="B1865" s="237" t="s">
        <v>11624</v>
      </c>
      <c r="C1865" s="237" t="s">
        <v>11625</v>
      </c>
      <c r="D1865" s="237" t="s">
        <v>11626</v>
      </c>
      <c r="E1865" s="238" t="s">
        <v>3674</v>
      </c>
      <c r="F1865" s="242" t="s">
        <v>848</v>
      </c>
      <c r="G1865" s="238" t="s">
        <v>7281</v>
      </c>
      <c r="H1865" s="241" t="s">
        <v>849</v>
      </c>
      <c r="I1865" s="241" t="s">
        <v>8428</v>
      </c>
    </row>
    <row r="1866" spans="1:9" ht="38.25">
      <c r="A1866" s="236">
        <v>2495</v>
      </c>
      <c r="B1866" s="237" t="s">
        <v>11627</v>
      </c>
      <c r="C1866" s="237" t="s">
        <v>11628</v>
      </c>
      <c r="D1866" s="237" t="s">
        <v>11629</v>
      </c>
      <c r="E1866" s="238" t="s">
        <v>3677</v>
      </c>
      <c r="F1866" s="242" t="s">
        <v>625</v>
      </c>
      <c r="G1866" s="238" t="s">
        <v>7319</v>
      </c>
      <c r="H1866" s="238" t="s">
        <v>746</v>
      </c>
      <c r="I1866" s="241" t="s">
        <v>9373</v>
      </c>
    </row>
    <row r="1867" spans="1:9">
      <c r="A1867" s="236">
        <v>2496</v>
      </c>
      <c r="B1867" s="237" t="s">
        <v>11630</v>
      </c>
      <c r="C1867" s="237" t="s">
        <v>11631</v>
      </c>
      <c r="D1867" s="237" t="s">
        <v>11632</v>
      </c>
      <c r="E1867" s="238" t="s">
        <v>3680</v>
      </c>
      <c r="F1867" s="242" t="s">
        <v>631</v>
      </c>
      <c r="G1867" s="237" t="s">
        <v>7338</v>
      </c>
      <c r="H1867" s="241" t="s">
        <v>879</v>
      </c>
      <c r="I1867" s="241" t="s">
        <v>631</v>
      </c>
    </row>
    <row r="1868" spans="1:9">
      <c r="A1868" s="236">
        <v>2498</v>
      </c>
      <c r="B1868" s="237" t="s">
        <v>11633</v>
      </c>
      <c r="C1868" s="237" t="s">
        <v>11634</v>
      </c>
      <c r="D1868" s="237" t="s">
        <v>11635</v>
      </c>
      <c r="E1868" s="238" t="s">
        <v>3682</v>
      </c>
      <c r="F1868" s="242" t="s">
        <v>848</v>
      </c>
      <c r="G1868" s="237" t="s">
        <v>7275</v>
      </c>
      <c r="H1868" s="241" t="s">
        <v>879</v>
      </c>
      <c r="I1868" s="241" t="s">
        <v>848</v>
      </c>
    </row>
    <row r="1869" spans="1:9">
      <c r="A1869" s="236">
        <v>2501</v>
      </c>
      <c r="B1869" s="237" t="s">
        <v>11636</v>
      </c>
      <c r="C1869" s="237" t="s">
        <v>11637</v>
      </c>
      <c r="D1869" s="237" t="s">
        <v>11638</v>
      </c>
      <c r="E1869" s="238" t="s">
        <v>3684</v>
      </c>
      <c r="F1869" s="242" t="s">
        <v>50</v>
      </c>
      <c r="G1869" s="238" t="s">
        <v>373</v>
      </c>
      <c r="H1869" s="241" t="s">
        <v>849</v>
      </c>
      <c r="I1869" s="241" t="s">
        <v>50</v>
      </c>
    </row>
    <row r="1870" spans="1:9">
      <c r="A1870" s="236">
        <v>2501</v>
      </c>
      <c r="B1870" s="237" t="s">
        <v>11636</v>
      </c>
      <c r="C1870" s="237" t="s">
        <v>11637</v>
      </c>
      <c r="D1870" s="237" t="s">
        <v>11638</v>
      </c>
      <c r="E1870" s="238" t="s">
        <v>3684</v>
      </c>
      <c r="F1870" s="242" t="s">
        <v>50</v>
      </c>
      <c r="G1870" s="238" t="s">
        <v>373</v>
      </c>
      <c r="H1870" s="241" t="s">
        <v>879</v>
      </c>
      <c r="I1870" s="241" t="s">
        <v>50</v>
      </c>
    </row>
    <row r="1871" spans="1:9" ht="25.5">
      <c r="A1871" s="236">
        <v>2502</v>
      </c>
      <c r="B1871" s="237" t="s">
        <v>11639</v>
      </c>
      <c r="C1871" s="237" t="s">
        <v>11640</v>
      </c>
      <c r="D1871" s="237" t="s">
        <v>11641</v>
      </c>
      <c r="E1871" s="238" t="s">
        <v>3686</v>
      </c>
      <c r="F1871" s="242" t="s">
        <v>631</v>
      </c>
      <c r="G1871" s="238" t="s">
        <v>7332</v>
      </c>
      <c r="H1871" s="241" t="s">
        <v>849</v>
      </c>
      <c r="I1871" s="241" t="s">
        <v>9689</v>
      </c>
    </row>
    <row r="1872" spans="1:9">
      <c r="A1872" s="236">
        <v>2503</v>
      </c>
      <c r="B1872" s="237" t="s">
        <v>11642</v>
      </c>
      <c r="C1872" s="237" t="s">
        <v>11643</v>
      </c>
      <c r="D1872" s="237" t="s">
        <v>11644</v>
      </c>
      <c r="E1872" s="238" t="s">
        <v>3689</v>
      </c>
      <c r="F1872" s="242" t="s">
        <v>631</v>
      </c>
      <c r="G1872" s="237" t="s">
        <v>7342</v>
      </c>
      <c r="H1872" s="241" t="s">
        <v>879</v>
      </c>
      <c r="I1872" s="241" t="s">
        <v>631</v>
      </c>
    </row>
    <row r="1873" spans="1:9">
      <c r="A1873" s="236">
        <v>2504</v>
      </c>
      <c r="B1873" s="237" t="s">
        <v>3691</v>
      </c>
      <c r="C1873" s="237" t="s">
        <v>11645</v>
      </c>
      <c r="D1873" s="237" t="s">
        <v>11646</v>
      </c>
      <c r="E1873" s="238" t="s">
        <v>3691</v>
      </c>
      <c r="F1873" s="242" t="s">
        <v>50</v>
      </c>
      <c r="G1873" s="238" t="s">
        <v>373</v>
      </c>
      <c r="H1873" s="241" t="s">
        <v>879</v>
      </c>
      <c r="I1873" s="241" t="s">
        <v>50</v>
      </c>
    </row>
    <row r="1874" spans="1:9">
      <c r="A1874" s="236">
        <v>2505</v>
      </c>
      <c r="B1874" s="237" t="s">
        <v>11647</v>
      </c>
      <c r="C1874" s="237" t="s">
        <v>11648</v>
      </c>
      <c r="D1874" s="237" t="s">
        <v>11649</v>
      </c>
      <c r="E1874" s="238" t="s">
        <v>3693</v>
      </c>
      <c r="F1874" s="242" t="s">
        <v>50</v>
      </c>
      <c r="G1874" s="238" t="s">
        <v>4430</v>
      </c>
      <c r="H1874" s="241" t="s">
        <v>879</v>
      </c>
      <c r="I1874" s="241" t="s">
        <v>50</v>
      </c>
    </row>
    <row r="1875" spans="1:9">
      <c r="A1875" s="236">
        <v>2506</v>
      </c>
      <c r="B1875" s="237" t="s">
        <v>11650</v>
      </c>
      <c r="C1875" s="237" t="s">
        <v>11651</v>
      </c>
      <c r="D1875" s="237" t="s">
        <v>11652</v>
      </c>
      <c r="E1875" s="238" t="s">
        <v>3695</v>
      </c>
      <c r="F1875" s="242" t="s">
        <v>631</v>
      </c>
      <c r="G1875" s="237" t="s">
        <v>7342</v>
      </c>
      <c r="H1875" s="241" t="s">
        <v>849</v>
      </c>
      <c r="I1875" s="241" t="s">
        <v>631</v>
      </c>
    </row>
    <row r="1876" spans="1:9">
      <c r="A1876" s="236">
        <v>2507</v>
      </c>
      <c r="B1876" s="237" t="s">
        <v>3698</v>
      </c>
      <c r="C1876" s="237" t="s">
        <v>11653</v>
      </c>
      <c r="D1876" s="237" t="s">
        <v>11654</v>
      </c>
      <c r="E1876" s="238" t="s">
        <v>3698</v>
      </c>
      <c r="F1876" s="242" t="s">
        <v>631</v>
      </c>
      <c r="G1876" s="237" t="s">
        <v>7342</v>
      </c>
      <c r="H1876" s="241" t="s">
        <v>879</v>
      </c>
      <c r="I1876" s="241" t="s">
        <v>631</v>
      </c>
    </row>
    <row r="1877" spans="1:9">
      <c r="A1877" s="236">
        <v>2508</v>
      </c>
      <c r="B1877" s="237" t="s">
        <v>11655</v>
      </c>
      <c r="C1877" s="237" t="s">
        <v>11656</v>
      </c>
      <c r="D1877" s="237" t="s">
        <v>11657</v>
      </c>
      <c r="E1877" s="238" t="s">
        <v>3701</v>
      </c>
      <c r="F1877" s="242" t="s">
        <v>631</v>
      </c>
      <c r="G1877" s="237" t="s">
        <v>7342</v>
      </c>
      <c r="H1877" s="241" t="s">
        <v>879</v>
      </c>
      <c r="I1877" s="241" t="s">
        <v>631</v>
      </c>
    </row>
    <row r="1878" spans="1:9">
      <c r="A1878" s="236">
        <v>2509</v>
      </c>
      <c r="B1878" s="237" t="s">
        <v>11658</v>
      </c>
      <c r="C1878" s="237" t="s">
        <v>11659</v>
      </c>
      <c r="D1878" s="237" t="s">
        <v>11660</v>
      </c>
      <c r="E1878" s="238" t="s">
        <v>3703</v>
      </c>
      <c r="F1878" s="242" t="s">
        <v>631</v>
      </c>
      <c r="G1878" s="237" t="s">
        <v>7342</v>
      </c>
      <c r="H1878" s="241" t="s">
        <v>849</v>
      </c>
      <c r="I1878" s="241" t="s">
        <v>631</v>
      </c>
    </row>
    <row r="1879" spans="1:9">
      <c r="A1879" s="236">
        <v>2511</v>
      </c>
      <c r="B1879" s="237" t="s">
        <v>11661</v>
      </c>
      <c r="C1879" s="237" t="s">
        <v>11662</v>
      </c>
      <c r="D1879" s="237" t="s">
        <v>11663</v>
      </c>
      <c r="E1879" s="238" t="s">
        <v>3706</v>
      </c>
      <c r="F1879" s="242" t="s">
        <v>631</v>
      </c>
      <c r="G1879" s="237" t="s">
        <v>7338</v>
      </c>
      <c r="H1879" s="241" t="s">
        <v>879</v>
      </c>
      <c r="I1879" s="241" t="s">
        <v>631</v>
      </c>
    </row>
    <row r="1880" spans="1:9">
      <c r="A1880" s="236">
        <v>2512</v>
      </c>
      <c r="B1880" s="237" t="s">
        <v>11664</v>
      </c>
      <c r="C1880" s="237" t="s">
        <v>11665</v>
      </c>
      <c r="D1880" s="237" t="s">
        <v>11666</v>
      </c>
      <c r="E1880" s="238" t="s">
        <v>3709</v>
      </c>
      <c r="F1880" s="242" t="s">
        <v>50</v>
      </c>
      <c r="G1880" s="238" t="s">
        <v>880</v>
      </c>
      <c r="H1880" s="241" t="s">
        <v>879</v>
      </c>
      <c r="I1880" s="241" t="s">
        <v>50</v>
      </c>
    </row>
    <row r="1881" spans="1:9">
      <c r="A1881" s="236">
        <v>2513</v>
      </c>
      <c r="B1881" s="237" t="s">
        <v>11667</v>
      </c>
      <c r="C1881" s="237" t="s">
        <v>11668</v>
      </c>
      <c r="D1881" s="237" t="s">
        <v>11669</v>
      </c>
      <c r="E1881" s="238" t="s">
        <v>3711</v>
      </c>
      <c r="F1881" s="242" t="s">
        <v>631</v>
      </c>
      <c r="G1881" s="237" t="s">
        <v>7338</v>
      </c>
      <c r="H1881" s="241" t="s">
        <v>849</v>
      </c>
      <c r="I1881" s="241" t="s">
        <v>631</v>
      </c>
    </row>
    <row r="1882" spans="1:9">
      <c r="A1882" s="236">
        <v>2514</v>
      </c>
      <c r="B1882" s="237" t="s">
        <v>11670</v>
      </c>
      <c r="C1882" s="237" t="s">
        <v>11671</v>
      </c>
      <c r="D1882" s="237" t="s">
        <v>11672</v>
      </c>
      <c r="E1882" s="238" t="s">
        <v>3713</v>
      </c>
      <c r="F1882" s="242" t="s">
        <v>848</v>
      </c>
      <c r="G1882" s="237" t="s">
        <v>7275</v>
      </c>
      <c r="H1882" s="241" t="s">
        <v>879</v>
      </c>
      <c r="I1882" s="241" t="s">
        <v>848</v>
      </c>
    </row>
    <row r="1883" spans="1:9">
      <c r="A1883" s="236">
        <v>2515</v>
      </c>
      <c r="B1883" s="237" t="s">
        <v>11673</v>
      </c>
      <c r="C1883" s="237" t="s">
        <v>11674</v>
      </c>
      <c r="D1883" s="237" t="s">
        <v>11675</v>
      </c>
      <c r="E1883" s="238" t="s">
        <v>3716</v>
      </c>
      <c r="F1883" s="242" t="s">
        <v>50</v>
      </c>
      <c r="G1883" s="238" t="s">
        <v>373</v>
      </c>
      <c r="H1883" s="241" t="s">
        <v>879</v>
      </c>
      <c r="I1883" s="241" t="s">
        <v>50</v>
      </c>
    </row>
    <row r="1884" spans="1:9">
      <c r="A1884" s="236">
        <v>2516</v>
      </c>
      <c r="B1884" s="237" t="s">
        <v>11676</v>
      </c>
      <c r="C1884" s="237" t="s">
        <v>11677</v>
      </c>
      <c r="D1884" s="237" t="s">
        <v>11678</v>
      </c>
      <c r="E1884" s="238" t="s">
        <v>3719</v>
      </c>
      <c r="F1884" s="242" t="s">
        <v>50</v>
      </c>
      <c r="G1884" s="238" t="s">
        <v>880</v>
      </c>
      <c r="H1884" s="241" t="s">
        <v>879</v>
      </c>
      <c r="I1884" s="241" t="s">
        <v>50</v>
      </c>
    </row>
    <row r="1885" spans="1:9">
      <c r="A1885" s="236">
        <v>2517</v>
      </c>
      <c r="B1885" s="237" t="s">
        <v>11679</v>
      </c>
      <c r="C1885" s="237" t="s">
        <v>11680</v>
      </c>
      <c r="D1885" s="237" t="s">
        <v>11681</v>
      </c>
      <c r="E1885" s="238" t="s">
        <v>3722</v>
      </c>
      <c r="F1885" s="242" t="s">
        <v>2636</v>
      </c>
      <c r="G1885" s="237" t="s">
        <v>7253</v>
      </c>
      <c r="H1885" s="240" t="s">
        <v>7553</v>
      </c>
      <c r="I1885" s="241" t="s">
        <v>659</v>
      </c>
    </row>
    <row r="1886" spans="1:9">
      <c r="A1886" s="236">
        <v>2518</v>
      </c>
      <c r="B1886" s="237" t="s">
        <v>11682</v>
      </c>
      <c r="C1886" s="237" t="s">
        <v>11683</v>
      </c>
      <c r="D1886" s="237" t="s">
        <v>11684</v>
      </c>
      <c r="E1886" s="238" t="s">
        <v>3725</v>
      </c>
      <c r="F1886" s="242" t="s">
        <v>50</v>
      </c>
      <c r="G1886" s="238" t="s">
        <v>373</v>
      </c>
      <c r="H1886" s="241" t="s">
        <v>879</v>
      </c>
      <c r="I1886" s="241" t="s">
        <v>50</v>
      </c>
    </row>
    <row r="1887" spans="1:9">
      <c r="A1887" s="236">
        <v>2520</v>
      </c>
      <c r="B1887" s="237" t="s">
        <v>3727</v>
      </c>
      <c r="C1887" s="237" t="s">
        <v>11685</v>
      </c>
      <c r="D1887" s="237" t="s">
        <v>11686</v>
      </c>
      <c r="E1887" s="238" t="s">
        <v>3727</v>
      </c>
      <c r="F1887" s="242" t="s">
        <v>848</v>
      </c>
      <c r="G1887" s="237" t="s">
        <v>7275</v>
      </c>
      <c r="H1887" s="241" t="s">
        <v>879</v>
      </c>
      <c r="I1887" s="241" t="s">
        <v>848</v>
      </c>
    </row>
    <row r="1888" spans="1:9" ht="25.5">
      <c r="A1888" s="236">
        <v>2521</v>
      </c>
      <c r="B1888" s="237" t="s">
        <v>3730</v>
      </c>
      <c r="C1888" s="237" t="s">
        <v>11687</v>
      </c>
      <c r="D1888" s="237" t="s">
        <v>11688</v>
      </c>
      <c r="E1888" s="238" t="s">
        <v>3730</v>
      </c>
      <c r="F1888" s="242" t="s">
        <v>50</v>
      </c>
      <c r="G1888" s="238" t="s">
        <v>7266</v>
      </c>
      <c r="H1888" s="241" t="s">
        <v>746</v>
      </c>
      <c r="I1888" s="241" t="s">
        <v>8298</v>
      </c>
    </row>
    <row r="1889" spans="1:9">
      <c r="A1889" s="236">
        <v>2522</v>
      </c>
      <c r="B1889" s="237" t="s">
        <v>11689</v>
      </c>
      <c r="C1889" s="237" t="s">
        <v>11690</v>
      </c>
      <c r="D1889" s="237" t="s">
        <v>11691</v>
      </c>
      <c r="E1889" s="238" t="s">
        <v>11692</v>
      </c>
      <c r="F1889" s="242" t="s">
        <v>50</v>
      </c>
      <c r="G1889" s="238" t="s">
        <v>373</v>
      </c>
      <c r="H1889" s="241" t="s">
        <v>849</v>
      </c>
      <c r="I1889" s="241" t="s">
        <v>50</v>
      </c>
    </row>
    <row r="1890" spans="1:9">
      <c r="A1890" s="236">
        <v>2524</v>
      </c>
      <c r="B1890" s="237" t="s">
        <v>3735</v>
      </c>
      <c r="C1890" s="237" t="s">
        <v>11693</v>
      </c>
      <c r="D1890" s="237" t="s">
        <v>11694</v>
      </c>
      <c r="E1890" s="238" t="s">
        <v>3735</v>
      </c>
      <c r="F1890" s="242" t="s">
        <v>848</v>
      </c>
      <c r="G1890" s="237" t="s">
        <v>7275</v>
      </c>
      <c r="H1890" s="241" t="s">
        <v>879</v>
      </c>
      <c r="I1890" s="241" t="s">
        <v>848</v>
      </c>
    </row>
    <row r="1891" spans="1:9">
      <c r="A1891" s="236">
        <v>2525</v>
      </c>
      <c r="B1891" s="237" t="s">
        <v>3738</v>
      </c>
      <c r="C1891" s="237" t="s">
        <v>11695</v>
      </c>
      <c r="D1891" s="237" t="s">
        <v>11696</v>
      </c>
      <c r="E1891" s="238" t="s">
        <v>3738</v>
      </c>
      <c r="F1891" s="242" t="s">
        <v>50</v>
      </c>
      <c r="G1891" s="238" t="s">
        <v>373</v>
      </c>
      <c r="H1891" s="241" t="s">
        <v>879</v>
      </c>
      <c r="I1891" s="241" t="s">
        <v>50</v>
      </c>
    </row>
    <row r="1892" spans="1:9" ht="25.5">
      <c r="A1892" s="236">
        <v>2526</v>
      </c>
      <c r="B1892" s="237" t="s">
        <v>3740</v>
      </c>
      <c r="C1892" s="237" t="s">
        <v>11697</v>
      </c>
      <c r="D1892" s="237" t="s">
        <v>11697</v>
      </c>
      <c r="E1892" s="238" t="s">
        <v>3740</v>
      </c>
      <c r="F1892" s="242" t="s">
        <v>848</v>
      </c>
      <c r="G1892" s="238" t="s">
        <v>7281</v>
      </c>
      <c r="H1892" s="241" t="s">
        <v>879</v>
      </c>
      <c r="I1892" s="241" t="s">
        <v>8428</v>
      </c>
    </row>
    <row r="1893" spans="1:9">
      <c r="A1893" s="236">
        <v>2527</v>
      </c>
      <c r="B1893" s="237" t="s">
        <v>3742</v>
      </c>
      <c r="C1893" s="237" t="s">
        <v>11698</v>
      </c>
      <c r="D1893" s="237" t="s">
        <v>11699</v>
      </c>
      <c r="E1893" s="238" t="s">
        <v>3742</v>
      </c>
      <c r="F1893" s="242" t="s">
        <v>848</v>
      </c>
      <c r="G1893" s="237" t="s">
        <v>7275</v>
      </c>
      <c r="H1893" s="241" t="s">
        <v>879</v>
      </c>
      <c r="I1893" s="241" t="s">
        <v>848</v>
      </c>
    </row>
    <row r="1894" spans="1:9">
      <c r="A1894" s="236">
        <v>2528</v>
      </c>
      <c r="B1894" s="237" t="s">
        <v>3745</v>
      </c>
      <c r="C1894" s="237" t="s">
        <v>11700</v>
      </c>
      <c r="D1894" s="237" t="s">
        <v>11701</v>
      </c>
      <c r="E1894" s="238" t="s">
        <v>3745</v>
      </c>
      <c r="F1894" s="242" t="s">
        <v>848</v>
      </c>
      <c r="G1894" s="237" t="s">
        <v>7275</v>
      </c>
      <c r="H1894" s="241" t="s">
        <v>879</v>
      </c>
      <c r="I1894" s="241" t="s">
        <v>848</v>
      </c>
    </row>
    <row r="1895" spans="1:9" ht="25.5">
      <c r="A1895" s="236">
        <v>2529</v>
      </c>
      <c r="B1895" s="237" t="s">
        <v>3748</v>
      </c>
      <c r="C1895" s="237" t="s">
        <v>11702</v>
      </c>
      <c r="D1895" s="237" t="s">
        <v>11703</v>
      </c>
      <c r="E1895" s="238" t="s">
        <v>3748</v>
      </c>
      <c r="F1895" s="242" t="s">
        <v>848</v>
      </c>
      <c r="G1895" s="238" t="s">
        <v>7281</v>
      </c>
      <c r="H1895" s="241" t="s">
        <v>879</v>
      </c>
      <c r="I1895" s="241" t="s">
        <v>8428</v>
      </c>
    </row>
    <row r="1896" spans="1:9">
      <c r="A1896" s="236">
        <v>2531</v>
      </c>
      <c r="B1896" s="237" t="s">
        <v>3752</v>
      </c>
      <c r="C1896" s="237" t="s">
        <v>11704</v>
      </c>
      <c r="D1896" s="237" t="s">
        <v>11705</v>
      </c>
      <c r="E1896" s="238" t="s">
        <v>3752</v>
      </c>
      <c r="F1896" s="242" t="s">
        <v>631</v>
      </c>
      <c r="G1896" s="237" t="s">
        <v>7338</v>
      </c>
      <c r="H1896" s="240" t="s">
        <v>849</v>
      </c>
      <c r="I1896" s="241" t="s">
        <v>631</v>
      </c>
    </row>
    <row r="1897" spans="1:9">
      <c r="A1897" s="236">
        <v>2533</v>
      </c>
      <c r="B1897" s="237" t="s">
        <v>3754</v>
      </c>
      <c r="C1897" s="237" t="s">
        <v>11706</v>
      </c>
      <c r="D1897" s="237" t="s">
        <v>11707</v>
      </c>
      <c r="E1897" s="238" t="s">
        <v>3754</v>
      </c>
      <c r="F1897" s="242" t="s">
        <v>50</v>
      </c>
      <c r="G1897" s="238" t="s">
        <v>373</v>
      </c>
      <c r="H1897" s="241" t="s">
        <v>879</v>
      </c>
      <c r="I1897" s="241" t="s">
        <v>50</v>
      </c>
    </row>
    <row r="1898" spans="1:9" ht="38.25">
      <c r="A1898" s="236">
        <v>2534</v>
      </c>
      <c r="B1898" s="237" t="s">
        <v>11708</v>
      </c>
      <c r="C1898" s="237" t="s">
        <v>11709</v>
      </c>
      <c r="D1898" s="237" t="s">
        <v>11710</v>
      </c>
      <c r="E1898" s="238" t="s">
        <v>3756</v>
      </c>
      <c r="F1898" s="242" t="s">
        <v>2636</v>
      </c>
      <c r="G1898" s="237" t="s">
        <v>7404</v>
      </c>
      <c r="H1898" s="240" t="s">
        <v>7553</v>
      </c>
      <c r="I1898" s="241" t="s">
        <v>10819</v>
      </c>
    </row>
    <row r="1899" spans="1:9" ht="25.5">
      <c r="A1899" s="236">
        <v>2535</v>
      </c>
      <c r="B1899" s="237" t="s">
        <v>3759</v>
      </c>
      <c r="C1899" s="237" t="s">
        <v>11711</v>
      </c>
      <c r="D1899" s="237" t="s">
        <v>11712</v>
      </c>
      <c r="E1899" s="238" t="s">
        <v>3759</v>
      </c>
      <c r="F1899" s="242" t="s">
        <v>848</v>
      </c>
      <c r="G1899" s="238" t="s">
        <v>7281</v>
      </c>
      <c r="H1899" s="241" t="s">
        <v>849</v>
      </c>
      <c r="I1899" s="241" t="s">
        <v>8428</v>
      </c>
    </row>
    <row r="1900" spans="1:9">
      <c r="A1900" s="236">
        <v>2536</v>
      </c>
      <c r="B1900" s="237" t="s">
        <v>3761</v>
      </c>
      <c r="C1900" s="237" t="s">
        <v>11713</v>
      </c>
      <c r="D1900" s="237" t="s">
        <v>11714</v>
      </c>
      <c r="E1900" s="238" t="s">
        <v>3761</v>
      </c>
      <c r="F1900" s="242" t="s">
        <v>848</v>
      </c>
      <c r="G1900" s="237" t="s">
        <v>7275</v>
      </c>
      <c r="H1900" s="241" t="s">
        <v>849</v>
      </c>
      <c r="I1900" s="241" t="s">
        <v>848</v>
      </c>
    </row>
    <row r="1901" spans="1:9">
      <c r="A1901" s="236">
        <v>2538</v>
      </c>
      <c r="B1901" s="237" t="s">
        <v>3764</v>
      </c>
      <c r="C1901" s="237" t="s">
        <v>11715</v>
      </c>
      <c r="D1901" s="237" t="s">
        <v>11716</v>
      </c>
      <c r="E1901" s="238" t="s">
        <v>3764</v>
      </c>
      <c r="F1901" s="242" t="s">
        <v>1405</v>
      </c>
      <c r="G1901" s="238" t="s">
        <v>7275</v>
      </c>
      <c r="H1901" s="241" t="s">
        <v>879</v>
      </c>
      <c r="I1901" s="241" t="s">
        <v>1405</v>
      </c>
    </row>
    <row r="1902" spans="1:9">
      <c r="A1902" s="236">
        <v>2541</v>
      </c>
      <c r="B1902" s="237" t="s">
        <v>3767</v>
      </c>
      <c r="C1902" s="237" t="s">
        <v>11717</v>
      </c>
      <c r="D1902" s="237" t="s">
        <v>11718</v>
      </c>
      <c r="E1902" s="238" t="s">
        <v>3767</v>
      </c>
      <c r="F1902" s="242" t="s">
        <v>848</v>
      </c>
      <c r="G1902" s="237" t="s">
        <v>7275</v>
      </c>
      <c r="H1902" s="241" t="s">
        <v>879</v>
      </c>
      <c r="I1902" s="241" t="s">
        <v>848</v>
      </c>
    </row>
    <row r="1903" spans="1:9">
      <c r="A1903" s="236">
        <v>2542</v>
      </c>
      <c r="B1903" s="237" t="s">
        <v>3770</v>
      </c>
      <c r="C1903" s="237" t="s">
        <v>11719</v>
      </c>
      <c r="D1903" s="237" t="s">
        <v>11719</v>
      </c>
      <c r="E1903" s="238" t="s">
        <v>3770</v>
      </c>
      <c r="F1903" s="242" t="s">
        <v>50</v>
      </c>
      <c r="G1903" s="238" t="s">
        <v>373</v>
      </c>
      <c r="H1903" s="241" t="s">
        <v>849</v>
      </c>
      <c r="I1903" s="241" t="s">
        <v>50</v>
      </c>
    </row>
    <row r="1904" spans="1:9">
      <c r="A1904" s="236">
        <v>2545</v>
      </c>
      <c r="B1904" s="237" t="s">
        <v>11720</v>
      </c>
      <c r="C1904" s="237" t="s">
        <v>11721</v>
      </c>
      <c r="D1904" s="237" t="s">
        <v>11722</v>
      </c>
      <c r="E1904" s="238" t="s">
        <v>3772</v>
      </c>
      <c r="F1904" s="242" t="s">
        <v>1579</v>
      </c>
      <c r="G1904" s="238" t="s">
        <v>7300</v>
      </c>
      <c r="H1904" s="241" t="s">
        <v>746</v>
      </c>
      <c r="I1904" s="241" t="s">
        <v>1579</v>
      </c>
    </row>
    <row r="1905" spans="1:9">
      <c r="A1905" s="236">
        <v>2545</v>
      </c>
      <c r="B1905" s="237" t="s">
        <v>11720</v>
      </c>
      <c r="C1905" s="237" t="s">
        <v>11721</v>
      </c>
      <c r="D1905" s="237" t="s">
        <v>11722</v>
      </c>
      <c r="E1905" s="238" t="s">
        <v>3772</v>
      </c>
      <c r="F1905" s="242" t="s">
        <v>1579</v>
      </c>
      <c r="G1905" s="238" t="s">
        <v>7300</v>
      </c>
      <c r="H1905" s="241" t="s">
        <v>849</v>
      </c>
      <c r="I1905" s="241" t="s">
        <v>1579</v>
      </c>
    </row>
    <row r="1906" spans="1:9">
      <c r="A1906" s="236">
        <v>2545</v>
      </c>
      <c r="B1906" s="237" t="s">
        <v>11720</v>
      </c>
      <c r="C1906" s="237" t="s">
        <v>11721</v>
      </c>
      <c r="D1906" s="237" t="s">
        <v>11722</v>
      </c>
      <c r="E1906" s="238" t="s">
        <v>3772</v>
      </c>
      <c r="F1906" s="242" t="s">
        <v>1579</v>
      </c>
      <c r="G1906" s="238" t="s">
        <v>7300</v>
      </c>
      <c r="H1906" s="241" t="s">
        <v>879</v>
      </c>
      <c r="I1906" s="241" t="s">
        <v>1579</v>
      </c>
    </row>
    <row r="1907" spans="1:9">
      <c r="A1907" s="236">
        <v>2546</v>
      </c>
      <c r="B1907" s="237" t="s">
        <v>11723</v>
      </c>
      <c r="C1907" s="237" t="s">
        <v>11724</v>
      </c>
      <c r="D1907" s="237" t="s">
        <v>11725</v>
      </c>
      <c r="E1907" s="238" t="s">
        <v>3774</v>
      </c>
      <c r="F1907" s="242" t="s">
        <v>1579</v>
      </c>
      <c r="G1907" s="238" t="s">
        <v>7300</v>
      </c>
      <c r="H1907" s="241" t="s">
        <v>746</v>
      </c>
      <c r="I1907" s="241" t="s">
        <v>1579</v>
      </c>
    </row>
    <row r="1908" spans="1:9">
      <c r="A1908" s="236">
        <v>2546</v>
      </c>
      <c r="B1908" s="237" t="s">
        <v>11723</v>
      </c>
      <c r="C1908" s="237" t="s">
        <v>11724</v>
      </c>
      <c r="D1908" s="237" t="s">
        <v>11725</v>
      </c>
      <c r="E1908" s="238" t="s">
        <v>3774</v>
      </c>
      <c r="F1908" s="242" t="s">
        <v>1579</v>
      </c>
      <c r="G1908" s="238" t="s">
        <v>7300</v>
      </c>
      <c r="H1908" s="241" t="s">
        <v>849</v>
      </c>
      <c r="I1908" s="241" t="s">
        <v>1579</v>
      </c>
    </row>
    <row r="1909" spans="1:9">
      <c r="A1909" s="236">
        <v>2546</v>
      </c>
      <c r="B1909" s="237" t="s">
        <v>11723</v>
      </c>
      <c r="C1909" s="237" t="s">
        <v>11724</v>
      </c>
      <c r="D1909" s="237" t="s">
        <v>11725</v>
      </c>
      <c r="E1909" s="238" t="s">
        <v>3774</v>
      </c>
      <c r="F1909" s="242" t="s">
        <v>1579</v>
      </c>
      <c r="G1909" s="238" t="s">
        <v>7300</v>
      </c>
      <c r="H1909" s="241" t="s">
        <v>879</v>
      </c>
      <c r="I1909" s="241" t="s">
        <v>1579</v>
      </c>
    </row>
    <row r="1910" spans="1:9">
      <c r="A1910" s="236">
        <v>2547</v>
      </c>
      <c r="B1910" s="237" t="s">
        <v>11726</v>
      </c>
      <c r="C1910" s="237" t="s">
        <v>11727</v>
      </c>
      <c r="D1910" s="237" t="s">
        <v>11728</v>
      </c>
      <c r="E1910" s="238" t="s">
        <v>3776</v>
      </c>
      <c r="F1910" s="242" t="s">
        <v>625</v>
      </c>
      <c r="G1910" s="238" t="s">
        <v>7315</v>
      </c>
      <c r="H1910" s="241" t="s">
        <v>746</v>
      </c>
      <c r="I1910" s="241" t="s">
        <v>625</v>
      </c>
    </row>
    <row r="1911" spans="1:9" ht="38.25">
      <c r="A1911" s="236">
        <v>2548</v>
      </c>
      <c r="B1911" s="237" t="s">
        <v>11729</v>
      </c>
      <c r="C1911" s="237" t="s">
        <v>11730</v>
      </c>
      <c r="D1911" s="237" t="s">
        <v>11731</v>
      </c>
      <c r="E1911" s="238" t="s">
        <v>3778</v>
      </c>
      <c r="F1911" s="242" t="s">
        <v>2636</v>
      </c>
      <c r="G1911" s="237" t="s">
        <v>7256</v>
      </c>
      <c r="H1911" s="240" t="s">
        <v>7553</v>
      </c>
      <c r="I1911" s="241" t="s">
        <v>8216</v>
      </c>
    </row>
    <row r="1912" spans="1:9">
      <c r="A1912" s="236">
        <v>2552</v>
      </c>
      <c r="B1912" s="237" t="s">
        <v>3781</v>
      </c>
      <c r="C1912" s="237" t="s">
        <v>11732</v>
      </c>
      <c r="D1912" s="237" t="s">
        <v>11733</v>
      </c>
      <c r="E1912" s="238" t="s">
        <v>3781</v>
      </c>
      <c r="F1912" s="242" t="s">
        <v>50</v>
      </c>
      <c r="G1912" s="238" t="s">
        <v>373</v>
      </c>
      <c r="H1912" s="241" t="s">
        <v>849</v>
      </c>
      <c r="I1912" s="241" t="s">
        <v>50</v>
      </c>
    </row>
    <row r="1913" spans="1:9">
      <c r="A1913" s="236">
        <v>2554</v>
      </c>
      <c r="B1913" s="237" t="s">
        <v>11734</v>
      </c>
      <c r="C1913" s="237" t="s">
        <v>11735</v>
      </c>
      <c r="D1913" s="237" t="s">
        <v>11736</v>
      </c>
      <c r="E1913" s="238" t="s">
        <v>3783</v>
      </c>
      <c r="F1913" s="242" t="s">
        <v>848</v>
      </c>
      <c r="G1913" s="237" t="s">
        <v>7275</v>
      </c>
      <c r="H1913" s="241" t="s">
        <v>849</v>
      </c>
      <c r="I1913" s="241" t="s">
        <v>848</v>
      </c>
    </row>
    <row r="1914" spans="1:9">
      <c r="A1914" s="236">
        <v>2555</v>
      </c>
      <c r="B1914" s="237" t="s">
        <v>11737</v>
      </c>
      <c r="C1914" s="237" t="s">
        <v>11738</v>
      </c>
      <c r="D1914" s="237" t="s">
        <v>11739</v>
      </c>
      <c r="E1914" s="238" t="s">
        <v>11740</v>
      </c>
      <c r="F1914" s="242" t="s">
        <v>1405</v>
      </c>
      <c r="G1914" s="238" t="s">
        <v>7289</v>
      </c>
      <c r="H1914" s="241" t="s">
        <v>849</v>
      </c>
      <c r="I1914" s="241" t="s">
        <v>1405</v>
      </c>
    </row>
    <row r="1915" spans="1:9">
      <c r="A1915" s="236">
        <v>2556</v>
      </c>
      <c r="B1915" s="237" t="s">
        <v>11741</v>
      </c>
      <c r="C1915" s="237" t="s">
        <v>11742</v>
      </c>
      <c r="D1915" s="237" t="s">
        <v>11743</v>
      </c>
      <c r="E1915" s="238" t="s">
        <v>11744</v>
      </c>
      <c r="F1915" s="242" t="s">
        <v>1405</v>
      </c>
      <c r="G1915" s="238" t="s">
        <v>7289</v>
      </c>
      <c r="H1915" s="241" t="s">
        <v>849</v>
      </c>
      <c r="I1915" s="241" t="s">
        <v>1405</v>
      </c>
    </row>
    <row r="1916" spans="1:9" ht="25.5">
      <c r="A1916" s="236">
        <v>2557</v>
      </c>
      <c r="B1916" s="237" t="s">
        <v>11745</v>
      </c>
      <c r="C1916" s="237" t="s">
        <v>11746</v>
      </c>
      <c r="D1916" s="237" t="s">
        <v>11747</v>
      </c>
      <c r="E1916" s="238" t="s">
        <v>11748</v>
      </c>
      <c r="F1916" s="242" t="s">
        <v>1405</v>
      </c>
      <c r="G1916" s="238" t="s">
        <v>7289</v>
      </c>
      <c r="H1916" s="241" t="s">
        <v>849</v>
      </c>
      <c r="I1916" s="241" t="s">
        <v>1405</v>
      </c>
    </row>
    <row r="1917" spans="1:9" ht="25.5">
      <c r="A1917" s="236">
        <v>2557</v>
      </c>
      <c r="B1917" s="237" t="s">
        <v>11749</v>
      </c>
      <c r="C1917" s="237" t="s">
        <v>11750</v>
      </c>
      <c r="D1917" s="237" t="s">
        <v>11751</v>
      </c>
      <c r="E1917" s="238" t="s">
        <v>11752</v>
      </c>
      <c r="F1917" s="242" t="s">
        <v>1405</v>
      </c>
      <c r="G1917" s="238" t="s">
        <v>7289</v>
      </c>
      <c r="H1917" s="241" t="s">
        <v>849</v>
      </c>
      <c r="I1917" s="241" t="s">
        <v>1405</v>
      </c>
    </row>
    <row r="1918" spans="1:9" ht="25.5">
      <c r="A1918" s="236">
        <v>2557</v>
      </c>
      <c r="B1918" s="237" t="s">
        <v>11753</v>
      </c>
      <c r="C1918" s="237" t="s">
        <v>11754</v>
      </c>
      <c r="D1918" s="237" t="s">
        <v>11755</v>
      </c>
      <c r="E1918" s="238" t="s">
        <v>11756</v>
      </c>
      <c r="F1918" s="242" t="s">
        <v>1405</v>
      </c>
      <c r="G1918" s="238" t="s">
        <v>7289</v>
      </c>
      <c r="H1918" s="241" t="s">
        <v>849</v>
      </c>
      <c r="I1918" s="241" t="s">
        <v>1405</v>
      </c>
    </row>
    <row r="1919" spans="1:9" ht="25.5">
      <c r="A1919" s="236">
        <v>2557</v>
      </c>
      <c r="B1919" s="237" t="s">
        <v>11757</v>
      </c>
      <c r="C1919" s="237" t="s">
        <v>11758</v>
      </c>
      <c r="D1919" s="237" t="s">
        <v>11759</v>
      </c>
      <c r="E1919" s="238" t="s">
        <v>11760</v>
      </c>
      <c r="F1919" s="242" t="s">
        <v>1405</v>
      </c>
      <c r="G1919" s="238" t="s">
        <v>7289</v>
      </c>
      <c r="H1919" s="241" t="s">
        <v>849</v>
      </c>
      <c r="I1919" s="241" t="s">
        <v>1405</v>
      </c>
    </row>
    <row r="1920" spans="1:9" ht="25.5">
      <c r="A1920" s="236">
        <v>2558</v>
      </c>
      <c r="B1920" s="237" t="s">
        <v>11761</v>
      </c>
      <c r="C1920" s="237" t="s">
        <v>11762</v>
      </c>
      <c r="D1920" s="237" t="s">
        <v>11763</v>
      </c>
      <c r="E1920" s="238" t="s">
        <v>3792</v>
      </c>
      <c r="F1920" s="242" t="s">
        <v>50</v>
      </c>
      <c r="G1920" s="238" t="s">
        <v>7266</v>
      </c>
      <c r="H1920" s="241" t="s">
        <v>746</v>
      </c>
      <c r="I1920" s="241" t="s">
        <v>8298</v>
      </c>
    </row>
    <row r="1921" spans="1:9">
      <c r="A1921" s="236">
        <v>2560</v>
      </c>
      <c r="B1921" s="237" t="s">
        <v>11764</v>
      </c>
      <c r="C1921" s="237" t="s">
        <v>11765</v>
      </c>
      <c r="D1921" s="237" t="s">
        <v>11766</v>
      </c>
      <c r="E1921" s="238" t="s">
        <v>3795</v>
      </c>
      <c r="F1921" s="242" t="s">
        <v>848</v>
      </c>
      <c r="G1921" s="237" t="s">
        <v>7275</v>
      </c>
      <c r="H1921" s="241" t="s">
        <v>879</v>
      </c>
      <c r="I1921" s="241" t="s">
        <v>848</v>
      </c>
    </row>
    <row r="1922" spans="1:9">
      <c r="A1922" s="236">
        <v>2561</v>
      </c>
      <c r="B1922" s="237" t="s">
        <v>11767</v>
      </c>
      <c r="C1922" s="237" t="s">
        <v>11768</v>
      </c>
      <c r="D1922" s="237" t="s">
        <v>11769</v>
      </c>
      <c r="E1922" s="238" t="s">
        <v>3798</v>
      </c>
      <c r="F1922" s="242" t="s">
        <v>848</v>
      </c>
      <c r="G1922" s="237" t="s">
        <v>7275</v>
      </c>
      <c r="H1922" s="241" t="s">
        <v>746</v>
      </c>
      <c r="I1922" s="241" t="s">
        <v>848</v>
      </c>
    </row>
    <row r="1923" spans="1:9">
      <c r="A1923" s="236">
        <v>2564</v>
      </c>
      <c r="B1923" s="237" t="s">
        <v>11770</v>
      </c>
      <c r="C1923" s="237" t="s">
        <v>11771</v>
      </c>
      <c r="D1923" s="237" t="s">
        <v>11772</v>
      </c>
      <c r="E1923" s="238" t="s">
        <v>3800</v>
      </c>
      <c r="F1923" s="242" t="s">
        <v>631</v>
      </c>
      <c r="G1923" s="237" t="s">
        <v>7338</v>
      </c>
      <c r="H1923" s="241" t="s">
        <v>849</v>
      </c>
      <c r="I1923" s="241" t="s">
        <v>631</v>
      </c>
    </row>
    <row r="1924" spans="1:9">
      <c r="A1924" s="236">
        <v>2564</v>
      </c>
      <c r="B1924" s="237" t="s">
        <v>11770</v>
      </c>
      <c r="C1924" s="237" t="s">
        <v>11771</v>
      </c>
      <c r="D1924" s="237" t="s">
        <v>11772</v>
      </c>
      <c r="E1924" s="238" t="s">
        <v>3800</v>
      </c>
      <c r="F1924" s="242" t="s">
        <v>631</v>
      </c>
      <c r="G1924" s="237" t="s">
        <v>7338</v>
      </c>
      <c r="H1924" s="241" t="s">
        <v>879</v>
      </c>
      <c r="I1924" s="241" t="s">
        <v>631</v>
      </c>
    </row>
    <row r="1925" spans="1:9">
      <c r="A1925" s="236">
        <v>2565</v>
      </c>
      <c r="B1925" s="237" t="s">
        <v>3803</v>
      </c>
      <c r="C1925" s="237" t="s">
        <v>11773</v>
      </c>
      <c r="D1925" s="237" t="s">
        <v>11773</v>
      </c>
      <c r="E1925" s="238" t="s">
        <v>3803</v>
      </c>
      <c r="F1925" s="242" t="s">
        <v>631</v>
      </c>
      <c r="G1925" s="237" t="s">
        <v>7355</v>
      </c>
      <c r="H1925" s="241" t="s">
        <v>879</v>
      </c>
      <c r="I1925" s="241" t="s">
        <v>631</v>
      </c>
    </row>
    <row r="1926" spans="1:9">
      <c r="A1926" s="236">
        <v>2567</v>
      </c>
      <c r="B1926" s="237" t="s">
        <v>11774</v>
      </c>
      <c r="C1926" s="237" t="s">
        <v>11775</v>
      </c>
      <c r="D1926" s="237" t="s">
        <v>11776</v>
      </c>
      <c r="E1926" s="238" t="s">
        <v>3806</v>
      </c>
      <c r="F1926" s="242" t="s">
        <v>50</v>
      </c>
      <c r="G1926" s="238" t="s">
        <v>880</v>
      </c>
      <c r="H1926" s="241" t="s">
        <v>849</v>
      </c>
      <c r="I1926" s="241" t="s">
        <v>50</v>
      </c>
    </row>
    <row r="1927" spans="1:9">
      <c r="A1927" s="236">
        <v>2570</v>
      </c>
      <c r="B1927" s="237" t="s">
        <v>11777</v>
      </c>
      <c r="C1927" s="237" t="s">
        <v>11778</v>
      </c>
      <c r="D1927" s="237" t="s">
        <v>11779</v>
      </c>
      <c r="E1927" s="238" t="s">
        <v>3808</v>
      </c>
      <c r="F1927" s="242" t="s">
        <v>50</v>
      </c>
      <c r="G1927" s="238" t="s">
        <v>4430</v>
      </c>
      <c r="H1927" s="241" t="s">
        <v>746</v>
      </c>
      <c r="I1927" s="241" t="s">
        <v>50</v>
      </c>
    </row>
    <row r="1928" spans="1:9">
      <c r="A1928" s="236">
        <v>2570</v>
      </c>
      <c r="B1928" s="237" t="s">
        <v>11777</v>
      </c>
      <c r="C1928" s="237" t="s">
        <v>11778</v>
      </c>
      <c r="D1928" s="237" t="s">
        <v>11779</v>
      </c>
      <c r="E1928" s="238" t="s">
        <v>3808</v>
      </c>
      <c r="F1928" s="242" t="s">
        <v>50</v>
      </c>
      <c r="G1928" s="238" t="s">
        <v>4430</v>
      </c>
      <c r="H1928" s="241" t="s">
        <v>849</v>
      </c>
      <c r="I1928" s="241" t="s">
        <v>50</v>
      </c>
    </row>
    <row r="1929" spans="1:9">
      <c r="A1929" s="236">
        <v>2570</v>
      </c>
      <c r="B1929" s="237" t="s">
        <v>11777</v>
      </c>
      <c r="C1929" s="237" t="s">
        <v>11778</v>
      </c>
      <c r="D1929" s="237" t="s">
        <v>11779</v>
      </c>
      <c r="E1929" s="238" t="s">
        <v>3808</v>
      </c>
      <c r="F1929" s="242" t="s">
        <v>50</v>
      </c>
      <c r="G1929" s="238" t="s">
        <v>4430</v>
      </c>
      <c r="H1929" s="241" t="s">
        <v>879</v>
      </c>
      <c r="I1929" s="241" t="s">
        <v>50</v>
      </c>
    </row>
    <row r="1930" spans="1:9">
      <c r="A1930" s="236">
        <v>2571</v>
      </c>
      <c r="B1930" s="237" t="s">
        <v>3810</v>
      </c>
      <c r="C1930" s="237" t="s">
        <v>11780</v>
      </c>
      <c r="D1930" s="237" t="s">
        <v>11781</v>
      </c>
      <c r="E1930" s="238" t="s">
        <v>3810</v>
      </c>
      <c r="F1930" s="242" t="s">
        <v>631</v>
      </c>
      <c r="G1930" s="237" t="s">
        <v>7338</v>
      </c>
      <c r="H1930" s="241" t="s">
        <v>849</v>
      </c>
      <c r="I1930" s="241" t="s">
        <v>631</v>
      </c>
    </row>
    <row r="1931" spans="1:9">
      <c r="A1931" s="236">
        <v>2572</v>
      </c>
      <c r="B1931" s="237" t="s">
        <v>11782</v>
      </c>
      <c r="C1931" s="237" t="s">
        <v>11783</v>
      </c>
      <c r="D1931" s="237" t="s">
        <v>11784</v>
      </c>
      <c r="E1931" s="238" t="s">
        <v>3813</v>
      </c>
      <c r="F1931" s="242" t="s">
        <v>50</v>
      </c>
      <c r="G1931" s="238" t="s">
        <v>373</v>
      </c>
      <c r="H1931" s="241" t="s">
        <v>849</v>
      </c>
      <c r="I1931" s="241" t="s">
        <v>50</v>
      </c>
    </row>
    <row r="1932" spans="1:9" ht="25.5">
      <c r="A1932" s="236">
        <v>2573</v>
      </c>
      <c r="B1932" s="237" t="s">
        <v>11785</v>
      </c>
      <c r="C1932" s="237" t="s">
        <v>11786</v>
      </c>
      <c r="D1932" s="237" t="s">
        <v>11787</v>
      </c>
      <c r="E1932" s="238" t="s">
        <v>3816</v>
      </c>
      <c r="F1932" s="242" t="s">
        <v>625</v>
      </c>
      <c r="G1932" s="238" t="s">
        <v>7317</v>
      </c>
      <c r="H1932" s="241" t="s">
        <v>849</v>
      </c>
      <c r="I1932" s="241" t="s">
        <v>9320</v>
      </c>
    </row>
    <row r="1933" spans="1:9">
      <c r="A1933" s="236">
        <v>2574</v>
      </c>
      <c r="B1933" s="237" t="s">
        <v>11788</v>
      </c>
      <c r="C1933" s="237" t="s">
        <v>11789</v>
      </c>
      <c r="D1933" s="237" t="s">
        <v>11790</v>
      </c>
      <c r="E1933" s="238" t="s">
        <v>11791</v>
      </c>
      <c r="F1933" s="242" t="s">
        <v>50</v>
      </c>
      <c r="G1933" s="238" t="s">
        <v>373</v>
      </c>
      <c r="H1933" s="241" t="s">
        <v>849</v>
      </c>
      <c r="I1933" s="241" t="s">
        <v>50</v>
      </c>
    </row>
    <row r="1934" spans="1:9">
      <c r="A1934" s="236">
        <v>2576</v>
      </c>
      <c r="B1934" s="237" t="s">
        <v>11792</v>
      </c>
      <c r="C1934" s="237" t="s">
        <v>11793</v>
      </c>
      <c r="D1934" s="237" t="s">
        <v>11794</v>
      </c>
      <c r="E1934" s="238" t="s">
        <v>3820</v>
      </c>
      <c r="F1934" s="242" t="s">
        <v>631</v>
      </c>
      <c r="G1934" s="237" t="s">
        <v>7345</v>
      </c>
      <c r="H1934" s="238" t="s">
        <v>849</v>
      </c>
      <c r="I1934" s="241" t="s">
        <v>631</v>
      </c>
    </row>
    <row r="1935" spans="1:9">
      <c r="A1935" s="236">
        <v>2577</v>
      </c>
      <c r="B1935" s="237" t="s">
        <v>11795</v>
      </c>
      <c r="C1935" s="237" t="s">
        <v>11796</v>
      </c>
      <c r="D1935" s="237" t="s">
        <v>11797</v>
      </c>
      <c r="E1935" s="238" t="s">
        <v>3822</v>
      </c>
      <c r="F1935" s="242" t="s">
        <v>631</v>
      </c>
      <c r="G1935" s="237" t="s">
        <v>7338</v>
      </c>
      <c r="H1935" s="241" t="s">
        <v>849</v>
      </c>
      <c r="I1935" s="241" t="s">
        <v>631</v>
      </c>
    </row>
    <row r="1936" spans="1:9">
      <c r="A1936" s="236">
        <v>2578</v>
      </c>
      <c r="B1936" s="237" t="s">
        <v>3824</v>
      </c>
      <c r="C1936" s="237" t="s">
        <v>11798</v>
      </c>
      <c r="D1936" s="237" t="s">
        <v>11799</v>
      </c>
      <c r="E1936" s="238" t="s">
        <v>3824</v>
      </c>
      <c r="F1936" s="242" t="s">
        <v>631</v>
      </c>
      <c r="G1936" s="237" t="s">
        <v>7342</v>
      </c>
      <c r="H1936" s="241" t="s">
        <v>879</v>
      </c>
      <c r="I1936" s="241" t="s">
        <v>631</v>
      </c>
    </row>
    <row r="1937" spans="1:9">
      <c r="A1937" s="236">
        <v>2579</v>
      </c>
      <c r="B1937" s="237" t="s">
        <v>11800</v>
      </c>
      <c r="C1937" s="237" t="s">
        <v>11801</v>
      </c>
      <c r="D1937" s="237" t="s">
        <v>11802</v>
      </c>
      <c r="E1937" s="238" t="s">
        <v>3826</v>
      </c>
      <c r="F1937" s="242" t="s">
        <v>631</v>
      </c>
      <c r="G1937" s="237" t="s">
        <v>7409</v>
      </c>
      <c r="H1937" s="241" t="s">
        <v>879</v>
      </c>
      <c r="I1937" s="241" t="s">
        <v>631</v>
      </c>
    </row>
    <row r="1938" spans="1:9">
      <c r="A1938" s="236">
        <v>2580</v>
      </c>
      <c r="B1938" s="237" t="s">
        <v>11803</v>
      </c>
      <c r="C1938" s="237" t="s">
        <v>11804</v>
      </c>
      <c r="D1938" s="237" t="s">
        <v>11805</v>
      </c>
      <c r="E1938" s="238" t="s">
        <v>3829</v>
      </c>
      <c r="F1938" s="242" t="s">
        <v>631</v>
      </c>
      <c r="G1938" s="237" t="s">
        <v>7345</v>
      </c>
      <c r="H1938" s="241" t="s">
        <v>879</v>
      </c>
      <c r="I1938" s="241" t="s">
        <v>631</v>
      </c>
    </row>
    <row r="1939" spans="1:9">
      <c r="A1939" s="236">
        <v>2581</v>
      </c>
      <c r="B1939" s="237" t="s">
        <v>11806</v>
      </c>
      <c r="C1939" s="237" t="s">
        <v>11807</v>
      </c>
      <c r="D1939" s="237" t="s">
        <v>11808</v>
      </c>
      <c r="E1939" s="238" t="s">
        <v>3832</v>
      </c>
      <c r="F1939" s="242" t="s">
        <v>631</v>
      </c>
      <c r="G1939" s="237" t="s">
        <v>7345</v>
      </c>
      <c r="H1939" s="241" t="s">
        <v>879</v>
      </c>
      <c r="I1939" s="241" t="s">
        <v>631</v>
      </c>
    </row>
    <row r="1940" spans="1:9">
      <c r="A1940" s="236">
        <v>2582</v>
      </c>
      <c r="B1940" s="237" t="s">
        <v>11809</v>
      </c>
      <c r="C1940" s="237" t="s">
        <v>11810</v>
      </c>
      <c r="D1940" s="237" t="s">
        <v>11811</v>
      </c>
      <c r="E1940" s="238" t="s">
        <v>3834</v>
      </c>
      <c r="F1940" s="242" t="s">
        <v>631</v>
      </c>
      <c r="G1940" s="237" t="s">
        <v>7345</v>
      </c>
      <c r="H1940" s="241" t="s">
        <v>879</v>
      </c>
      <c r="I1940" s="241" t="s">
        <v>631</v>
      </c>
    </row>
    <row r="1941" spans="1:9">
      <c r="A1941" s="236">
        <v>2583</v>
      </c>
      <c r="B1941" s="237" t="s">
        <v>11812</v>
      </c>
      <c r="C1941" s="237" t="s">
        <v>11813</v>
      </c>
      <c r="D1941" s="237" t="s">
        <v>11814</v>
      </c>
      <c r="E1941" s="238" t="s">
        <v>11812</v>
      </c>
      <c r="F1941" s="242" t="s">
        <v>631</v>
      </c>
      <c r="G1941" s="238" t="s">
        <v>7342</v>
      </c>
      <c r="H1941" s="241" t="s">
        <v>849</v>
      </c>
      <c r="I1941" s="241" t="s">
        <v>631</v>
      </c>
    </row>
    <row r="1942" spans="1:9">
      <c r="A1942" s="236">
        <v>2583</v>
      </c>
      <c r="B1942" s="238" t="s">
        <v>11815</v>
      </c>
      <c r="C1942" s="238" t="s">
        <v>11816</v>
      </c>
      <c r="D1942" s="238" t="s">
        <v>11817</v>
      </c>
      <c r="E1942" s="238" t="s">
        <v>11818</v>
      </c>
      <c r="F1942" s="242" t="s">
        <v>631</v>
      </c>
      <c r="G1942" s="238" t="s">
        <v>7342</v>
      </c>
      <c r="H1942" s="241" t="s">
        <v>849</v>
      </c>
      <c r="I1942" s="241" t="s">
        <v>631</v>
      </c>
    </row>
    <row r="1943" spans="1:9">
      <c r="A1943" s="236">
        <v>2584</v>
      </c>
      <c r="B1943" s="237" t="s">
        <v>11819</v>
      </c>
      <c r="C1943" s="237" t="s">
        <v>11820</v>
      </c>
      <c r="D1943" s="237" t="s">
        <v>11821</v>
      </c>
      <c r="E1943" s="238" t="s">
        <v>11819</v>
      </c>
      <c r="F1943" s="242" t="s">
        <v>631</v>
      </c>
      <c r="G1943" s="237" t="s">
        <v>7345</v>
      </c>
      <c r="H1943" s="241" t="s">
        <v>849</v>
      </c>
      <c r="I1943" s="241" t="s">
        <v>631</v>
      </c>
    </row>
    <row r="1944" spans="1:9">
      <c r="A1944" s="236">
        <v>2584</v>
      </c>
      <c r="B1944" s="238" t="s">
        <v>11822</v>
      </c>
      <c r="C1944" s="238" t="s">
        <v>11823</v>
      </c>
      <c r="D1944" s="238" t="s">
        <v>11824</v>
      </c>
      <c r="E1944" s="238" t="s">
        <v>11822</v>
      </c>
      <c r="F1944" s="242" t="s">
        <v>631</v>
      </c>
      <c r="G1944" s="237" t="s">
        <v>7345</v>
      </c>
      <c r="H1944" s="241" t="s">
        <v>849</v>
      </c>
      <c r="I1944" s="241" t="s">
        <v>631</v>
      </c>
    </row>
    <row r="1945" spans="1:9">
      <c r="A1945" s="236">
        <v>2585</v>
      </c>
      <c r="B1945" s="237" t="s">
        <v>11812</v>
      </c>
      <c r="C1945" s="237" t="s">
        <v>11813</v>
      </c>
      <c r="D1945" s="237" t="s">
        <v>11814</v>
      </c>
      <c r="E1945" s="238" t="s">
        <v>11812</v>
      </c>
      <c r="F1945" s="242" t="s">
        <v>631</v>
      </c>
      <c r="G1945" s="237" t="s">
        <v>7344</v>
      </c>
      <c r="H1945" s="241" t="s">
        <v>879</v>
      </c>
      <c r="I1945" s="241" t="s">
        <v>631</v>
      </c>
    </row>
    <row r="1946" spans="1:9">
      <c r="A1946" s="236">
        <v>2585</v>
      </c>
      <c r="B1946" s="238" t="s">
        <v>11815</v>
      </c>
      <c r="C1946" s="238" t="s">
        <v>11816</v>
      </c>
      <c r="D1946" s="238" t="s">
        <v>11817</v>
      </c>
      <c r="E1946" s="238" t="s">
        <v>11818</v>
      </c>
      <c r="F1946" s="242" t="s">
        <v>631</v>
      </c>
      <c r="G1946" s="237" t="s">
        <v>7344</v>
      </c>
      <c r="H1946" s="241" t="s">
        <v>879</v>
      </c>
      <c r="I1946" s="241" t="s">
        <v>631</v>
      </c>
    </row>
    <row r="1947" spans="1:9">
      <c r="A1947" s="236">
        <v>2586</v>
      </c>
      <c r="B1947" s="237" t="s">
        <v>11819</v>
      </c>
      <c r="C1947" s="237" t="s">
        <v>11820</v>
      </c>
      <c r="D1947" s="237" t="s">
        <v>11821</v>
      </c>
      <c r="E1947" s="238" t="s">
        <v>11819</v>
      </c>
      <c r="F1947" s="242" t="s">
        <v>631</v>
      </c>
      <c r="G1947" s="237" t="s">
        <v>7338</v>
      </c>
      <c r="H1947" s="241" t="s">
        <v>879</v>
      </c>
      <c r="I1947" s="241" t="s">
        <v>631</v>
      </c>
    </row>
    <row r="1948" spans="1:9">
      <c r="A1948" s="236">
        <v>2586</v>
      </c>
      <c r="B1948" s="238" t="s">
        <v>11825</v>
      </c>
      <c r="C1948" s="238" t="s">
        <v>11823</v>
      </c>
      <c r="D1948" s="238" t="s">
        <v>11824</v>
      </c>
      <c r="E1948" s="238" t="s">
        <v>11822</v>
      </c>
      <c r="F1948" s="242" t="s">
        <v>631</v>
      </c>
      <c r="G1948" s="237" t="s">
        <v>7338</v>
      </c>
      <c r="H1948" s="241" t="s">
        <v>879</v>
      </c>
      <c r="I1948" s="241" t="s">
        <v>631</v>
      </c>
    </row>
    <row r="1949" spans="1:9">
      <c r="A1949" s="236">
        <v>2587</v>
      </c>
      <c r="B1949" s="237" t="s">
        <v>3848</v>
      </c>
      <c r="C1949" s="237" t="s">
        <v>11826</v>
      </c>
      <c r="D1949" s="237" t="s">
        <v>11826</v>
      </c>
      <c r="E1949" s="238" t="s">
        <v>3848</v>
      </c>
      <c r="F1949" s="242" t="s">
        <v>50</v>
      </c>
      <c r="G1949" s="238" t="s">
        <v>880</v>
      </c>
      <c r="H1949" s="241" t="s">
        <v>849</v>
      </c>
      <c r="I1949" s="241" t="s">
        <v>50</v>
      </c>
    </row>
    <row r="1950" spans="1:9">
      <c r="A1950" s="236">
        <v>2588</v>
      </c>
      <c r="B1950" s="237" t="s">
        <v>11827</v>
      </c>
      <c r="C1950" s="237" t="s">
        <v>11828</v>
      </c>
      <c r="D1950" s="237" t="s">
        <v>11829</v>
      </c>
      <c r="E1950" s="238" t="s">
        <v>3850</v>
      </c>
      <c r="F1950" s="242" t="s">
        <v>50</v>
      </c>
      <c r="G1950" s="238" t="s">
        <v>887</v>
      </c>
      <c r="H1950" s="241" t="s">
        <v>746</v>
      </c>
      <c r="I1950" s="241" t="s">
        <v>50</v>
      </c>
    </row>
    <row r="1951" spans="1:9">
      <c r="A1951" s="236">
        <v>2588</v>
      </c>
      <c r="B1951" s="237" t="s">
        <v>11827</v>
      </c>
      <c r="C1951" s="237" t="s">
        <v>11828</v>
      </c>
      <c r="D1951" s="237" t="s">
        <v>11829</v>
      </c>
      <c r="E1951" s="238" t="s">
        <v>3850</v>
      </c>
      <c r="F1951" s="242" t="s">
        <v>50</v>
      </c>
      <c r="G1951" s="238" t="s">
        <v>887</v>
      </c>
      <c r="H1951" s="241" t="s">
        <v>849</v>
      </c>
      <c r="I1951" s="241" t="s">
        <v>50</v>
      </c>
    </row>
    <row r="1952" spans="1:9">
      <c r="A1952" s="236">
        <v>2588</v>
      </c>
      <c r="B1952" s="237" t="s">
        <v>11827</v>
      </c>
      <c r="C1952" s="237" t="s">
        <v>11828</v>
      </c>
      <c r="D1952" s="237" t="s">
        <v>11829</v>
      </c>
      <c r="E1952" s="238" t="s">
        <v>3850</v>
      </c>
      <c r="F1952" s="242" t="s">
        <v>50</v>
      </c>
      <c r="G1952" s="238" t="s">
        <v>887</v>
      </c>
      <c r="H1952" s="241" t="s">
        <v>879</v>
      </c>
      <c r="I1952" s="241" t="s">
        <v>50</v>
      </c>
    </row>
    <row r="1953" spans="1:9" ht="25.5">
      <c r="A1953" s="236">
        <v>2589</v>
      </c>
      <c r="B1953" s="237" t="s">
        <v>3854</v>
      </c>
      <c r="C1953" s="237" t="s">
        <v>11830</v>
      </c>
      <c r="D1953" s="237" t="s">
        <v>11831</v>
      </c>
      <c r="E1953" s="238" t="s">
        <v>3854</v>
      </c>
      <c r="F1953" s="242" t="s">
        <v>50</v>
      </c>
      <c r="G1953" s="238" t="s">
        <v>7266</v>
      </c>
      <c r="H1953" s="241" t="s">
        <v>849</v>
      </c>
      <c r="I1953" s="241" t="s">
        <v>8298</v>
      </c>
    </row>
    <row r="1954" spans="1:9">
      <c r="A1954" s="236">
        <v>2590</v>
      </c>
      <c r="B1954" s="237" t="s">
        <v>11832</v>
      </c>
      <c r="C1954" s="238" t="s">
        <v>11833</v>
      </c>
      <c r="D1954" s="238" t="s">
        <v>11834</v>
      </c>
      <c r="E1954" s="238" t="s">
        <v>3856</v>
      </c>
      <c r="F1954" s="242" t="s">
        <v>2442</v>
      </c>
      <c r="G1954" s="237" t="s">
        <v>7407</v>
      </c>
      <c r="H1954" s="241" t="s">
        <v>879</v>
      </c>
      <c r="I1954" s="241" t="s">
        <v>2442</v>
      </c>
    </row>
    <row r="1955" spans="1:9">
      <c r="A1955" s="236">
        <v>2591</v>
      </c>
      <c r="B1955" s="237" t="s">
        <v>11835</v>
      </c>
      <c r="C1955" s="237" t="s">
        <v>11836</v>
      </c>
      <c r="D1955" s="237" t="s">
        <v>11837</v>
      </c>
      <c r="E1955" s="238" t="s">
        <v>3858</v>
      </c>
      <c r="F1955" s="242" t="s">
        <v>2636</v>
      </c>
      <c r="G1955" s="237" t="s">
        <v>7371</v>
      </c>
      <c r="H1955" s="240" t="s">
        <v>7553</v>
      </c>
      <c r="I1955" s="241" t="s">
        <v>6550</v>
      </c>
    </row>
    <row r="1956" spans="1:9" ht="25.5">
      <c r="A1956" s="236">
        <v>2599</v>
      </c>
      <c r="B1956" s="237" t="s">
        <v>11838</v>
      </c>
      <c r="C1956" s="237" t="s">
        <v>11839</v>
      </c>
      <c r="D1956" s="237" t="s">
        <v>11840</v>
      </c>
      <c r="E1956" s="238" t="s">
        <v>11841</v>
      </c>
      <c r="F1956" s="242" t="s">
        <v>2636</v>
      </c>
      <c r="G1956" s="237" t="s">
        <v>7252</v>
      </c>
      <c r="H1956" s="240" t="s">
        <v>7553</v>
      </c>
      <c r="I1956" s="241" t="s">
        <v>6550</v>
      </c>
    </row>
    <row r="1957" spans="1:9">
      <c r="A1957" s="236">
        <v>2601</v>
      </c>
      <c r="B1957" s="237" t="s">
        <v>3864</v>
      </c>
      <c r="C1957" s="237" t="s">
        <v>11842</v>
      </c>
      <c r="D1957" s="237" t="s">
        <v>11842</v>
      </c>
      <c r="E1957" s="238" t="s">
        <v>3864</v>
      </c>
      <c r="F1957" s="242" t="s">
        <v>2636</v>
      </c>
      <c r="G1957" s="237" t="s">
        <v>7253</v>
      </c>
      <c r="H1957" s="240" t="s">
        <v>7553</v>
      </c>
      <c r="I1957" s="241" t="s">
        <v>659</v>
      </c>
    </row>
    <row r="1958" spans="1:9" ht="25.5">
      <c r="A1958" s="236">
        <v>2602</v>
      </c>
      <c r="B1958" s="237" t="s">
        <v>11843</v>
      </c>
      <c r="C1958" s="237" t="s">
        <v>11844</v>
      </c>
      <c r="D1958" s="237" t="s">
        <v>11845</v>
      </c>
      <c r="E1958" s="238" t="s">
        <v>11846</v>
      </c>
      <c r="F1958" s="242" t="s">
        <v>2636</v>
      </c>
      <c r="G1958" s="237" t="s">
        <v>7252</v>
      </c>
      <c r="H1958" s="240" t="s">
        <v>7553</v>
      </c>
      <c r="I1958" s="241" t="s">
        <v>6550</v>
      </c>
    </row>
    <row r="1959" spans="1:9" ht="25.5">
      <c r="A1959" s="236">
        <v>2603</v>
      </c>
      <c r="B1959" s="237" t="s">
        <v>3870</v>
      </c>
      <c r="C1959" s="237" t="s">
        <v>11847</v>
      </c>
      <c r="D1959" s="237" t="s">
        <v>11848</v>
      </c>
      <c r="E1959" s="238" t="s">
        <v>3870</v>
      </c>
      <c r="F1959" s="242" t="s">
        <v>848</v>
      </c>
      <c r="G1959" s="237" t="s">
        <v>7278</v>
      </c>
      <c r="H1959" s="241" t="s">
        <v>849</v>
      </c>
      <c r="I1959" s="241" t="s">
        <v>8411</v>
      </c>
    </row>
    <row r="1960" spans="1:9" ht="25.5">
      <c r="A1960" s="236">
        <v>2604</v>
      </c>
      <c r="B1960" s="237" t="s">
        <v>11849</v>
      </c>
      <c r="C1960" s="237" t="s">
        <v>11850</v>
      </c>
      <c r="D1960" s="237" t="s">
        <v>11851</v>
      </c>
      <c r="E1960" s="238" t="s">
        <v>3873</v>
      </c>
      <c r="F1960" s="242" t="s">
        <v>631</v>
      </c>
      <c r="G1960" s="238" t="s">
        <v>7332</v>
      </c>
      <c r="H1960" s="241" t="s">
        <v>746</v>
      </c>
      <c r="I1960" s="241" t="s">
        <v>9689</v>
      </c>
    </row>
    <row r="1961" spans="1:9" ht="25.5">
      <c r="A1961" s="236">
        <v>2605</v>
      </c>
      <c r="B1961" s="237" t="s">
        <v>6528</v>
      </c>
      <c r="C1961" s="237" t="s">
        <v>11852</v>
      </c>
      <c r="D1961" s="237" t="s">
        <v>11853</v>
      </c>
      <c r="E1961" s="238" t="s">
        <v>7417</v>
      </c>
      <c r="F1961" s="239" t="s">
        <v>50</v>
      </c>
      <c r="G1961" s="238" t="s">
        <v>7266</v>
      </c>
      <c r="H1961" s="241" t="s">
        <v>746</v>
      </c>
      <c r="I1961" s="241" t="s">
        <v>8298</v>
      </c>
    </row>
    <row r="1962" spans="1:9" ht="25.5">
      <c r="A1962" s="236">
        <v>2606</v>
      </c>
      <c r="B1962" s="237" t="s">
        <v>11854</v>
      </c>
      <c r="C1962" s="237" t="s">
        <v>11855</v>
      </c>
      <c r="D1962" s="237" t="s">
        <v>11856</v>
      </c>
      <c r="E1962" s="238" t="s">
        <v>3877</v>
      </c>
      <c r="F1962" s="242" t="s">
        <v>50</v>
      </c>
      <c r="G1962" s="238" t="s">
        <v>7266</v>
      </c>
      <c r="H1962" s="241" t="s">
        <v>746</v>
      </c>
      <c r="I1962" s="241" t="s">
        <v>8298</v>
      </c>
    </row>
    <row r="1963" spans="1:9">
      <c r="A1963" s="236">
        <v>2607</v>
      </c>
      <c r="B1963" s="237" t="s">
        <v>11857</v>
      </c>
      <c r="C1963" s="237" t="s">
        <v>11858</v>
      </c>
      <c r="D1963" s="237" t="s">
        <v>11859</v>
      </c>
      <c r="E1963" s="238" t="s">
        <v>3879</v>
      </c>
      <c r="F1963" s="242" t="s">
        <v>848</v>
      </c>
      <c r="G1963" s="237" t="s">
        <v>7275</v>
      </c>
      <c r="H1963" s="241" t="s">
        <v>879</v>
      </c>
      <c r="I1963" s="241" t="s">
        <v>848</v>
      </c>
    </row>
    <row r="1964" spans="1:9">
      <c r="A1964" s="236">
        <v>2608</v>
      </c>
      <c r="B1964" s="237" t="s">
        <v>3882</v>
      </c>
      <c r="C1964" s="237" t="s">
        <v>11860</v>
      </c>
      <c r="D1964" s="237" t="s">
        <v>11860</v>
      </c>
      <c r="E1964" s="238" t="s">
        <v>3882</v>
      </c>
      <c r="F1964" s="242" t="s">
        <v>848</v>
      </c>
      <c r="G1964" s="237" t="s">
        <v>7275</v>
      </c>
      <c r="H1964" s="241" t="s">
        <v>879</v>
      </c>
      <c r="I1964" s="241" t="s">
        <v>848</v>
      </c>
    </row>
    <row r="1965" spans="1:9">
      <c r="A1965" s="236">
        <v>2609</v>
      </c>
      <c r="B1965" s="237" t="s">
        <v>3885</v>
      </c>
      <c r="C1965" s="237" t="s">
        <v>11861</v>
      </c>
      <c r="D1965" s="237" t="s">
        <v>11862</v>
      </c>
      <c r="E1965" s="238" t="s">
        <v>3885</v>
      </c>
      <c r="F1965" s="242" t="s">
        <v>50</v>
      </c>
      <c r="G1965" s="238" t="s">
        <v>373</v>
      </c>
      <c r="H1965" s="241" t="s">
        <v>879</v>
      </c>
      <c r="I1965" s="241" t="s">
        <v>50</v>
      </c>
    </row>
    <row r="1966" spans="1:9" ht="25.5">
      <c r="A1966" s="236">
        <v>2610</v>
      </c>
      <c r="B1966" s="237" t="s">
        <v>3889</v>
      </c>
      <c r="C1966" s="237" t="s">
        <v>11863</v>
      </c>
      <c r="D1966" s="237" t="s">
        <v>11863</v>
      </c>
      <c r="E1966" s="238" t="s">
        <v>3889</v>
      </c>
      <c r="F1966" s="242" t="s">
        <v>848</v>
      </c>
      <c r="G1966" s="238" t="s">
        <v>7281</v>
      </c>
      <c r="H1966" s="241" t="s">
        <v>879</v>
      </c>
      <c r="I1966" s="241" t="s">
        <v>8428</v>
      </c>
    </row>
    <row r="1967" spans="1:9" ht="25.5">
      <c r="A1967" s="236">
        <v>2611</v>
      </c>
      <c r="B1967" s="238" t="s">
        <v>11864</v>
      </c>
      <c r="C1967" s="237" t="s">
        <v>11865</v>
      </c>
      <c r="D1967" s="237" t="s">
        <v>11866</v>
      </c>
      <c r="E1967" s="238" t="s">
        <v>3890</v>
      </c>
      <c r="F1967" s="242" t="s">
        <v>50</v>
      </c>
      <c r="G1967" s="238" t="s">
        <v>7266</v>
      </c>
      <c r="H1967" s="241" t="s">
        <v>849</v>
      </c>
      <c r="I1967" s="241" t="s">
        <v>8298</v>
      </c>
    </row>
    <row r="1968" spans="1:9">
      <c r="A1968" s="236">
        <v>2612</v>
      </c>
      <c r="B1968" s="237" t="s">
        <v>11867</v>
      </c>
      <c r="C1968" s="237" t="s">
        <v>11868</v>
      </c>
      <c r="D1968" s="237" t="s">
        <v>11869</v>
      </c>
      <c r="E1968" s="238" t="s">
        <v>3893</v>
      </c>
      <c r="F1968" s="242" t="s">
        <v>848</v>
      </c>
      <c r="G1968" s="237" t="s">
        <v>7275</v>
      </c>
      <c r="H1968" s="241" t="s">
        <v>849</v>
      </c>
      <c r="I1968" s="241" t="s">
        <v>848</v>
      </c>
    </row>
    <row r="1969" spans="1:9">
      <c r="A1969" s="236">
        <v>2614</v>
      </c>
      <c r="B1969" s="237" t="s">
        <v>11870</v>
      </c>
      <c r="C1969" s="237" t="s">
        <v>11871</v>
      </c>
      <c r="D1969" s="237" t="s">
        <v>11872</v>
      </c>
      <c r="E1969" s="238" t="s">
        <v>3896</v>
      </c>
      <c r="F1969" s="242" t="s">
        <v>848</v>
      </c>
      <c r="G1969" s="237" t="s">
        <v>7275</v>
      </c>
      <c r="H1969" s="241" t="s">
        <v>879</v>
      </c>
      <c r="I1969" s="241" t="s">
        <v>848</v>
      </c>
    </row>
    <row r="1970" spans="1:9">
      <c r="A1970" s="236">
        <v>2615</v>
      </c>
      <c r="B1970" s="237" t="s">
        <v>11873</v>
      </c>
      <c r="C1970" s="237" t="s">
        <v>11874</v>
      </c>
      <c r="D1970" s="237" t="s">
        <v>11875</v>
      </c>
      <c r="E1970" s="238" t="s">
        <v>3899</v>
      </c>
      <c r="F1970" s="242" t="s">
        <v>848</v>
      </c>
      <c r="G1970" s="237" t="s">
        <v>7275</v>
      </c>
      <c r="H1970" s="241" t="s">
        <v>849</v>
      </c>
      <c r="I1970" s="241" t="s">
        <v>848</v>
      </c>
    </row>
    <row r="1971" spans="1:9">
      <c r="A1971" s="236">
        <v>2616</v>
      </c>
      <c r="B1971" s="237" t="s">
        <v>3901</v>
      </c>
      <c r="C1971" s="237" t="s">
        <v>11876</v>
      </c>
      <c r="D1971" s="237" t="s">
        <v>11877</v>
      </c>
      <c r="E1971" s="238" t="s">
        <v>3901</v>
      </c>
      <c r="F1971" s="242" t="s">
        <v>848</v>
      </c>
      <c r="G1971" s="237" t="s">
        <v>7275</v>
      </c>
      <c r="H1971" s="241" t="s">
        <v>849</v>
      </c>
      <c r="I1971" s="241" t="s">
        <v>848</v>
      </c>
    </row>
    <row r="1972" spans="1:9">
      <c r="A1972" s="236">
        <v>2616</v>
      </c>
      <c r="B1972" s="237" t="s">
        <v>3901</v>
      </c>
      <c r="C1972" s="237" t="s">
        <v>11876</v>
      </c>
      <c r="D1972" s="237" t="s">
        <v>11877</v>
      </c>
      <c r="E1972" s="238" t="s">
        <v>3901</v>
      </c>
      <c r="F1972" s="242" t="s">
        <v>848</v>
      </c>
      <c r="G1972" s="237" t="s">
        <v>7275</v>
      </c>
      <c r="H1972" s="241" t="s">
        <v>879</v>
      </c>
      <c r="I1972" s="241" t="s">
        <v>848</v>
      </c>
    </row>
    <row r="1973" spans="1:9">
      <c r="A1973" s="236">
        <v>2617</v>
      </c>
      <c r="B1973" s="237" t="s">
        <v>11878</v>
      </c>
      <c r="C1973" s="237" t="s">
        <v>11879</v>
      </c>
      <c r="D1973" s="237" t="s">
        <v>11880</v>
      </c>
      <c r="E1973" s="238" t="s">
        <v>3904</v>
      </c>
      <c r="F1973" s="242" t="s">
        <v>848</v>
      </c>
      <c r="G1973" s="237" t="s">
        <v>7275</v>
      </c>
      <c r="H1973" s="241" t="s">
        <v>879</v>
      </c>
      <c r="I1973" s="241" t="s">
        <v>848</v>
      </c>
    </row>
    <row r="1974" spans="1:9">
      <c r="A1974" s="236">
        <v>2618</v>
      </c>
      <c r="B1974" s="237" t="s">
        <v>3907</v>
      </c>
      <c r="C1974" s="237" t="s">
        <v>11881</v>
      </c>
      <c r="D1974" s="237" t="s">
        <v>11882</v>
      </c>
      <c r="E1974" s="238" t="s">
        <v>3907</v>
      </c>
      <c r="F1974" s="242" t="s">
        <v>848</v>
      </c>
      <c r="G1974" s="237" t="s">
        <v>7275</v>
      </c>
      <c r="H1974" s="241" t="s">
        <v>879</v>
      </c>
      <c r="I1974" s="241" t="s">
        <v>848</v>
      </c>
    </row>
    <row r="1975" spans="1:9" ht="25.5">
      <c r="A1975" s="236">
        <v>2619</v>
      </c>
      <c r="B1975" s="237" t="s">
        <v>11883</v>
      </c>
      <c r="C1975" s="237" t="s">
        <v>11884</v>
      </c>
      <c r="D1975" s="237" t="s">
        <v>11885</v>
      </c>
      <c r="E1975" s="238" t="s">
        <v>3910</v>
      </c>
      <c r="F1975" s="242" t="s">
        <v>631</v>
      </c>
      <c r="G1975" s="238" t="s">
        <v>7332</v>
      </c>
      <c r="H1975" s="241" t="s">
        <v>849</v>
      </c>
      <c r="I1975" s="241" t="s">
        <v>9689</v>
      </c>
    </row>
    <row r="1976" spans="1:9">
      <c r="A1976" s="236">
        <v>2620</v>
      </c>
      <c r="B1976" s="237" t="s">
        <v>3912</v>
      </c>
      <c r="C1976" s="237" t="s">
        <v>11886</v>
      </c>
      <c r="D1976" s="237" t="s">
        <v>11887</v>
      </c>
      <c r="E1976" s="238" t="s">
        <v>3912</v>
      </c>
      <c r="F1976" s="242" t="s">
        <v>848</v>
      </c>
      <c r="G1976" s="237" t="s">
        <v>7275</v>
      </c>
      <c r="H1976" s="241" t="s">
        <v>879</v>
      </c>
      <c r="I1976" s="241" t="s">
        <v>848</v>
      </c>
    </row>
    <row r="1977" spans="1:9">
      <c r="A1977" s="236">
        <v>2621</v>
      </c>
      <c r="B1977" s="237" t="s">
        <v>3915</v>
      </c>
      <c r="C1977" s="237" t="s">
        <v>11888</v>
      </c>
      <c r="D1977" s="237" t="s">
        <v>11889</v>
      </c>
      <c r="E1977" s="238" t="s">
        <v>3915</v>
      </c>
      <c r="F1977" s="242" t="s">
        <v>848</v>
      </c>
      <c r="G1977" s="237" t="s">
        <v>7275</v>
      </c>
      <c r="H1977" s="241" t="s">
        <v>879</v>
      </c>
      <c r="I1977" s="241" t="s">
        <v>848</v>
      </c>
    </row>
    <row r="1978" spans="1:9" ht="25.5">
      <c r="A1978" s="236">
        <v>2622</v>
      </c>
      <c r="B1978" s="237" t="s">
        <v>11890</v>
      </c>
      <c r="C1978" s="237" t="s">
        <v>11891</v>
      </c>
      <c r="D1978" s="237" t="s">
        <v>11892</v>
      </c>
      <c r="E1978" s="238" t="s">
        <v>3918</v>
      </c>
      <c r="F1978" s="242" t="s">
        <v>848</v>
      </c>
      <c r="G1978" s="237" t="s">
        <v>7278</v>
      </c>
      <c r="H1978" s="241" t="s">
        <v>849</v>
      </c>
      <c r="I1978" s="241" t="s">
        <v>8411</v>
      </c>
    </row>
    <row r="1979" spans="1:9">
      <c r="A1979" s="236">
        <v>2623</v>
      </c>
      <c r="B1979" s="237" t="s">
        <v>11893</v>
      </c>
      <c r="C1979" s="237" t="s">
        <v>11894</v>
      </c>
      <c r="D1979" s="237" t="s">
        <v>11895</v>
      </c>
      <c r="E1979" s="238" t="s">
        <v>11896</v>
      </c>
      <c r="F1979" s="242" t="s">
        <v>1405</v>
      </c>
      <c r="G1979" s="238" t="s">
        <v>7275</v>
      </c>
      <c r="H1979" s="241" t="s">
        <v>879</v>
      </c>
      <c r="I1979" s="241" t="s">
        <v>1405</v>
      </c>
    </row>
    <row r="1980" spans="1:9">
      <c r="A1980" s="236">
        <v>2624</v>
      </c>
      <c r="B1980" s="237" t="s">
        <v>11897</v>
      </c>
      <c r="C1980" s="237" t="s">
        <v>11898</v>
      </c>
      <c r="D1980" s="237" t="s">
        <v>11899</v>
      </c>
      <c r="E1980" s="238" t="s">
        <v>3924</v>
      </c>
      <c r="F1980" s="242" t="s">
        <v>298</v>
      </c>
      <c r="G1980" s="238" t="s">
        <v>7307</v>
      </c>
      <c r="H1980" s="241" t="s">
        <v>849</v>
      </c>
      <c r="I1980" s="241" t="s">
        <v>298</v>
      </c>
    </row>
    <row r="1981" spans="1:9">
      <c r="A1981" s="236">
        <v>2626</v>
      </c>
      <c r="B1981" s="237" t="s">
        <v>11900</v>
      </c>
      <c r="C1981" s="237" t="s">
        <v>11901</v>
      </c>
      <c r="D1981" s="237" t="s">
        <v>11902</v>
      </c>
      <c r="E1981" s="238" t="s">
        <v>11903</v>
      </c>
      <c r="F1981" s="242" t="s">
        <v>625</v>
      </c>
      <c r="G1981" s="238" t="s">
        <v>7414</v>
      </c>
      <c r="H1981" s="241" t="s">
        <v>849</v>
      </c>
      <c r="I1981" s="241" t="s">
        <v>625</v>
      </c>
    </row>
    <row r="1982" spans="1:9">
      <c r="A1982" s="236">
        <v>2627</v>
      </c>
      <c r="B1982" s="237" t="s">
        <v>11904</v>
      </c>
      <c r="C1982" s="237" t="s">
        <v>11905</v>
      </c>
      <c r="D1982" s="237" t="s">
        <v>11906</v>
      </c>
      <c r="E1982" s="238" t="s">
        <v>3930</v>
      </c>
      <c r="F1982" s="242" t="s">
        <v>625</v>
      </c>
      <c r="G1982" s="238" t="s">
        <v>7315</v>
      </c>
      <c r="H1982" s="241" t="s">
        <v>849</v>
      </c>
      <c r="I1982" s="241" t="s">
        <v>625</v>
      </c>
    </row>
    <row r="1983" spans="1:9">
      <c r="A1983" s="236">
        <v>2628</v>
      </c>
      <c r="B1983" s="237" t="s">
        <v>11907</v>
      </c>
      <c r="C1983" s="237" t="s">
        <v>11908</v>
      </c>
      <c r="D1983" s="237" t="s">
        <v>11909</v>
      </c>
      <c r="E1983" s="238" t="s">
        <v>3933</v>
      </c>
      <c r="F1983" s="242" t="s">
        <v>50</v>
      </c>
      <c r="G1983" s="238" t="s">
        <v>880</v>
      </c>
      <c r="H1983" s="241" t="s">
        <v>746</v>
      </c>
      <c r="I1983" s="241" t="s">
        <v>50</v>
      </c>
    </row>
    <row r="1984" spans="1:9">
      <c r="A1984" s="236">
        <v>2629</v>
      </c>
      <c r="B1984" s="237" t="s">
        <v>11910</v>
      </c>
      <c r="C1984" s="237" t="s">
        <v>11911</v>
      </c>
      <c r="D1984" s="237" t="s">
        <v>11912</v>
      </c>
      <c r="E1984" s="238" t="s">
        <v>3935</v>
      </c>
      <c r="F1984" s="242" t="s">
        <v>50</v>
      </c>
      <c r="G1984" s="238" t="s">
        <v>880</v>
      </c>
      <c r="H1984" s="241" t="s">
        <v>746</v>
      </c>
      <c r="I1984" s="241" t="s">
        <v>50</v>
      </c>
    </row>
    <row r="1985" spans="1:9">
      <c r="A1985" s="236">
        <v>2630</v>
      </c>
      <c r="B1985" s="237" t="s">
        <v>11913</v>
      </c>
      <c r="C1985" s="237" t="s">
        <v>11914</v>
      </c>
      <c r="D1985" s="237" t="s">
        <v>11915</v>
      </c>
      <c r="E1985" s="238" t="s">
        <v>11913</v>
      </c>
      <c r="F1985" s="242" t="s">
        <v>50</v>
      </c>
      <c r="G1985" s="238" t="s">
        <v>4430</v>
      </c>
      <c r="H1985" s="241" t="s">
        <v>746</v>
      </c>
      <c r="I1985" s="241" t="s">
        <v>50</v>
      </c>
    </row>
    <row r="1986" spans="1:9">
      <c r="A1986" s="236">
        <v>2630</v>
      </c>
      <c r="B1986" s="238" t="s">
        <v>11916</v>
      </c>
      <c r="C1986" s="238" t="s">
        <v>11917</v>
      </c>
      <c r="D1986" s="238" t="s">
        <v>11918</v>
      </c>
      <c r="E1986" s="238" t="s">
        <v>11916</v>
      </c>
      <c r="F1986" s="242" t="s">
        <v>50</v>
      </c>
      <c r="G1986" s="238" t="s">
        <v>4430</v>
      </c>
      <c r="H1986" s="241" t="s">
        <v>746</v>
      </c>
      <c r="I1986" s="241" t="s">
        <v>50</v>
      </c>
    </row>
    <row r="1987" spans="1:9">
      <c r="A1987" s="236">
        <v>2642</v>
      </c>
      <c r="B1987" s="237" t="s">
        <v>11919</v>
      </c>
      <c r="C1987" s="237" t="s">
        <v>11920</v>
      </c>
      <c r="D1987" s="237" t="s">
        <v>11921</v>
      </c>
      <c r="E1987" s="238" t="s">
        <v>3939</v>
      </c>
      <c r="F1987" s="242" t="s">
        <v>50</v>
      </c>
      <c r="G1987" s="238" t="s">
        <v>880</v>
      </c>
      <c r="H1987" s="241" t="s">
        <v>746</v>
      </c>
      <c r="I1987" s="241" t="s">
        <v>50</v>
      </c>
    </row>
    <row r="1988" spans="1:9">
      <c r="A1988" s="236">
        <v>2643</v>
      </c>
      <c r="B1988" s="237" t="s">
        <v>3941</v>
      </c>
      <c r="C1988" s="237" t="s">
        <v>11922</v>
      </c>
      <c r="D1988" s="237" t="s">
        <v>11923</v>
      </c>
      <c r="E1988" s="238" t="s">
        <v>3941</v>
      </c>
      <c r="F1988" s="242" t="s">
        <v>50</v>
      </c>
      <c r="G1988" s="238" t="s">
        <v>373</v>
      </c>
      <c r="H1988" s="241" t="s">
        <v>849</v>
      </c>
      <c r="I1988" s="241" t="s">
        <v>50</v>
      </c>
    </row>
    <row r="1989" spans="1:9">
      <c r="A1989" s="236">
        <v>2644</v>
      </c>
      <c r="B1989" s="237" t="s">
        <v>11924</v>
      </c>
      <c r="C1989" s="237" t="s">
        <v>11925</v>
      </c>
      <c r="D1989" s="237" t="s">
        <v>11926</v>
      </c>
      <c r="E1989" s="238" t="s">
        <v>3944</v>
      </c>
      <c r="F1989" s="242" t="s">
        <v>50</v>
      </c>
      <c r="G1989" s="238" t="s">
        <v>373</v>
      </c>
      <c r="H1989" s="241" t="s">
        <v>746</v>
      </c>
      <c r="I1989" s="241" t="s">
        <v>50</v>
      </c>
    </row>
    <row r="1990" spans="1:9">
      <c r="A1990" s="236">
        <v>2645</v>
      </c>
      <c r="B1990" s="237" t="s">
        <v>11927</v>
      </c>
      <c r="C1990" s="237" t="s">
        <v>11928</v>
      </c>
      <c r="D1990" s="237" t="s">
        <v>11929</v>
      </c>
      <c r="E1990" s="238" t="s">
        <v>3946</v>
      </c>
      <c r="F1990" s="242" t="s">
        <v>50</v>
      </c>
      <c r="G1990" s="238" t="s">
        <v>880</v>
      </c>
      <c r="H1990" s="241" t="s">
        <v>849</v>
      </c>
      <c r="I1990" s="241" t="s">
        <v>50</v>
      </c>
    </row>
    <row r="1991" spans="1:9">
      <c r="A1991" s="236">
        <v>2646</v>
      </c>
      <c r="B1991" s="237" t="s">
        <v>11930</v>
      </c>
      <c r="C1991" s="237" t="s">
        <v>11931</v>
      </c>
      <c r="D1991" s="237" t="s">
        <v>11932</v>
      </c>
      <c r="E1991" s="238" t="s">
        <v>3948</v>
      </c>
      <c r="F1991" s="242" t="s">
        <v>50</v>
      </c>
      <c r="G1991" s="238" t="s">
        <v>373</v>
      </c>
      <c r="H1991" s="241" t="s">
        <v>746</v>
      </c>
      <c r="I1991" s="241" t="s">
        <v>50</v>
      </c>
    </row>
    <row r="1992" spans="1:9">
      <c r="A1992" s="236">
        <v>2647</v>
      </c>
      <c r="B1992" s="237" t="s">
        <v>11933</v>
      </c>
      <c r="C1992" s="237" t="s">
        <v>11934</v>
      </c>
      <c r="D1992" s="237" t="s">
        <v>11935</v>
      </c>
      <c r="E1992" s="238" t="s">
        <v>3951</v>
      </c>
      <c r="F1992" s="242" t="s">
        <v>50</v>
      </c>
      <c r="G1992" s="238" t="s">
        <v>880</v>
      </c>
      <c r="H1992" s="241" t="s">
        <v>849</v>
      </c>
      <c r="I1992" s="241" t="s">
        <v>50</v>
      </c>
    </row>
    <row r="1993" spans="1:9">
      <c r="A1993" s="236">
        <v>2648</v>
      </c>
      <c r="B1993" s="237" t="s">
        <v>11936</v>
      </c>
      <c r="C1993" s="237" t="s">
        <v>11937</v>
      </c>
      <c r="D1993" s="237" t="s">
        <v>11938</v>
      </c>
      <c r="E1993" s="238" t="s">
        <v>3953</v>
      </c>
      <c r="F1993" s="242" t="s">
        <v>50</v>
      </c>
      <c r="G1993" s="238" t="s">
        <v>373</v>
      </c>
      <c r="H1993" s="241" t="s">
        <v>849</v>
      </c>
      <c r="I1993" s="241" t="s">
        <v>50</v>
      </c>
    </row>
    <row r="1994" spans="1:9">
      <c r="A1994" s="236">
        <v>2649</v>
      </c>
      <c r="B1994" s="237" t="s">
        <v>11939</v>
      </c>
      <c r="C1994" s="237" t="s">
        <v>11940</v>
      </c>
      <c r="D1994" s="237" t="s">
        <v>11941</v>
      </c>
      <c r="E1994" s="238" t="s">
        <v>3956</v>
      </c>
      <c r="F1994" s="242" t="s">
        <v>50</v>
      </c>
      <c r="G1994" s="238" t="s">
        <v>880</v>
      </c>
      <c r="H1994" s="241" t="s">
        <v>849</v>
      </c>
      <c r="I1994" s="241" t="s">
        <v>50</v>
      </c>
    </row>
    <row r="1995" spans="1:9">
      <c r="A1995" s="236">
        <v>2650</v>
      </c>
      <c r="B1995" s="237" t="s">
        <v>11942</v>
      </c>
      <c r="C1995" s="237" t="s">
        <v>11943</v>
      </c>
      <c r="D1995" s="237" t="s">
        <v>11944</v>
      </c>
      <c r="E1995" s="238" t="s">
        <v>3959</v>
      </c>
      <c r="F1995" s="242" t="s">
        <v>50</v>
      </c>
      <c r="G1995" s="238" t="s">
        <v>373</v>
      </c>
      <c r="H1995" s="241" t="s">
        <v>849</v>
      </c>
      <c r="I1995" s="241" t="s">
        <v>50</v>
      </c>
    </row>
    <row r="1996" spans="1:9">
      <c r="A1996" s="236">
        <v>2651</v>
      </c>
      <c r="B1996" s="237" t="s">
        <v>11945</v>
      </c>
      <c r="C1996" s="237" t="s">
        <v>11946</v>
      </c>
      <c r="D1996" s="237" t="s">
        <v>11947</v>
      </c>
      <c r="E1996" s="238" t="s">
        <v>3963</v>
      </c>
      <c r="F1996" s="242" t="s">
        <v>50</v>
      </c>
      <c r="G1996" s="238" t="s">
        <v>880</v>
      </c>
      <c r="H1996" s="241" t="s">
        <v>879</v>
      </c>
      <c r="I1996" s="241" t="s">
        <v>50</v>
      </c>
    </row>
    <row r="1997" spans="1:9">
      <c r="A1997" s="236">
        <v>2653</v>
      </c>
      <c r="B1997" s="237" t="s">
        <v>11948</v>
      </c>
      <c r="C1997" s="237" t="s">
        <v>11949</v>
      </c>
      <c r="D1997" s="237" t="s">
        <v>11950</v>
      </c>
      <c r="E1997" s="238" t="s">
        <v>3964</v>
      </c>
      <c r="F1997" s="242" t="s">
        <v>50</v>
      </c>
      <c r="G1997" s="238" t="s">
        <v>373</v>
      </c>
      <c r="H1997" s="241" t="s">
        <v>849</v>
      </c>
      <c r="I1997" s="241" t="s">
        <v>50</v>
      </c>
    </row>
    <row r="1998" spans="1:9">
      <c r="A1998" s="236">
        <v>2655</v>
      </c>
      <c r="B1998" s="237" t="s">
        <v>11951</v>
      </c>
      <c r="C1998" s="237" t="s">
        <v>11952</v>
      </c>
      <c r="D1998" s="237" t="s">
        <v>11953</v>
      </c>
      <c r="E1998" s="238" t="s">
        <v>3966</v>
      </c>
      <c r="F1998" s="242" t="s">
        <v>50</v>
      </c>
      <c r="G1998" s="238" t="s">
        <v>4430</v>
      </c>
      <c r="H1998" s="241" t="s">
        <v>879</v>
      </c>
      <c r="I1998" s="241" t="s">
        <v>50</v>
      </c>
    </row>
    <row r="1999" spans="1:9">
      <c r="A1999" s="236">
        <v>2656</v>
      </c>
      <c r="B1999" s="237" t="s">
        <v>3968</v>
      </c>
      <c r="C1999" s="237" t="s">
        <v>11954</v>
      </c>
      <c r="D1999" s="237" t="s">
        <v>11955</v>
      </c>
      <c r="E1999" s="238" t="s">
        <v>3968</v>
      </c>
      <c r="F1999" s="242" t="s">
        <v>50</v>
      </c>
      <c r="G1999" s="238" t="s">
        <v>373</v>
      </c>
      <c r="H1999" s="241" t="s">
        <v>879</v>
      </c>
      <c r="I1999" s="241" t="s">
        <v>50</v>
      </c>
    </row>
    <row r="2000" spans="1:9">
      <c r="A2000" s="236">
        <v>2657</v>
      </c>
      <c r="B2000" s="237" t="s">
        <v>11956</v>
      </c>
      <c r="C2000" s="237" t="s">
        <v>11957</v>
      </c>
      <c r="D2000" s="237" t="s">
        <v>11958</v>
      </c>
      <c r="E2000" s="238" t="s">
        <v>3970</v>
      </c>
      <c r="F2000" s="242" t="s">
        <v>50</v>
      </c>
      <c r="G2000" s="238" t="s">
        <v>4430</v>
      </c>
      <c r="H2000" s="241" t="s">
        <v>849</v>
      </c>
      <c r="I2000" s="241" t="s">
        <v>50</v>
      </c>
    </row>
    <row r="2001" spans="1:9">
      <c r="A2001" s="236">
        <v>2659</v>
      </c>
      <c r="B2001" s="237" t="s">
        <v>11959</v>
      </c>
      <c r="C2001" s="237" t="s">
        <v>11960</v>
      </c>
      <c r="D2001" s="237" t="s">
        <v>11961</v>
      </c>
      <c r="E2001" s="238" t="s">
        <v>3972</v>
      </c>
      <c r="F2001" s="242" t="s">
        <v>50</v>
      </c>
      <c r="G2001" s="238" t="s">
        <v>880</v>
      </c>
      <c r="H2001" s="241" t="s">
        <v>879</v>
      </c>
      <c r="I2001" s="241" t="s">
        <v>50</v>
      </c>
    </row>
    <row r="2002" spans="1:9">
      <c r="A2002" s="236">
        <v>2660</v>
      </c>
      <c r="B2002" s="237" t="s">
        <v>11962</v>
      </c>
      <c r="C2002" s="237" t="s">
        <v>11963</v>
      </c>
      <c r="D2002" s="237" t="s">
        <v>11964</v>
      </c>
      <c r="E2002" s="238" t="s">
        <v>3974</v>
      </c>
      <c r="F2002" s="242" t="s">
        <v>50</v>
      </c>
      <c r="G2002" s="238" t="s">
        <v>880</v>
      </c>
      <c r="H2002" s="241" t="s">
        <v>879</v>
      </c>
      <c r="I2002" s="241" t="s">
        <v>50</v>
      </c>
    </row>
    <row r="2003" spans="1:9">
      <c r="A2003" s="236">
        <v>2661</v>
      </c>
      <c r="B2003" s="237" t="s">
        <v>3976</v>
      </c>
      <c r="C2003" s="237" t="s">
        <v>11965</v>
      </c>
      <c r="D2003" s="237" t="s">
        <v>11966</v>
      </c>
      <c r="E2003" s="238" t="s">
        <v>3976</v>
      </c>
      <c r="F2003" s="242" t="s">
        <v>50</v>
      </c>
      <c r="G2003" s="238" t="s">
        <v>373</v>
      </c>
      <c r="H2003" s="241" t="s">
        <v>879</v>
      </c>
      <c r="I2003" s="241" t="s">
        <v>50</v>
      </c>
    </row>
    <row r="2004" spans="1:9">
      <c r="A2004" s="236">
        <v>2664</v>
      </c>
      <c r="B2004" s="237" t="s">
        <v>3978</v>
      </c>
      <c r="C2004" s="237" t="s">
        <v>11967</v>
      </c>
      <c r="D2004" s="237" t="s">
        <v>11968</v>
      </c>
      <c r="E2004" s="238" t="s">
        <v>3978</v>
      </c>
      <c r="F2004" s="242" t="s">
        <v>50</v>
      </c>
      <c r="G2004" s="238" t="s">
        <v>373</v>
      </c>
      <c r="H2004" s="241" t="s">
        <v>879</v>
      </c>
      <c r="I2004" s="241" t="s">
        <v>50</v>
      </c>
    </row>
    <row r="2005" spans="1:9">
      <c r="A2005" s="236">
        <v>2667</v>
      </c>
      <c r="B2005" s="237" t="s">
        <v>3981</v>
      </c>
      <c r="C2005" s="237" t="s">
        <v>11969</v>
      </c>
      <c r="D2005" s="237" t="s">
        <v>11970</v>
      </c>
      <c r="E2005" s="238" t="s">
        <v>3981</v>
      </c>
      <c r="F2005" s="242" t="s">
        <v>50</v>
      </c>
      <c r="G2005" s="238" t="s">
        <v>373</v>
      </c>
      <c r="H2005" s="241" t="s">
        <v>879</v>
      </c>
      <c r="I2005" s="241" t="s">
        <v>50</v>
      </c>
    </row>
    <row r="2006" spans="1:9" ht="25.5">
      <c r="A2006" s="236">
        <v>2668</v>
      </c>
      <c r="B2006" s="237" t="s">
        <v>3983</v>
      </c>
      <c r="C2006" s="237" t="s">
        <v>11971</v>
      </c>
      <c r="D2006" s="237" t="s">
        <v>11972</v>
      </c>
      <c r="E2006" s="238" t="s">
        <v>3983</v>
      </c>
      <c r="F2006" s="242" t="s">
        <v>50</v>
      </c>
      <c r="G2006" s="238" t="s">
        <v>7266</v>
      </c>
      <c r="H2006" s="241" t="s">
        <v>849</v>
      </c>
      <c r="I2006" s="241" t="s">
        <v>8298</v>
      </c>
    </row>
    <row r="2007" spans="1:9">
      <c r="A2007" s="236">
        <v>2669</v>
      </c>
      <c r="B2007" s="237" t="s">
        <v>11973</v>
      </c>
      <c r="C2007" s="237" t="s">
        <v>11974</v>
      </c>
      <c r="D2007" s="237" t="s">
        <v>11975</v>
      </c>
      <c r="E2007" s="238" t="s">
        <v>3985</v>
      </c>
      <c r="F2007" s="242" t="s">
        <v>50</v>
      </c>
      <c r="G2007" s="238" t="s">
        <v>373</v>
      </c>
      <c r="H2007" s="241" t="s">
        <v>849</v>
      </c>
      <c r="I2007" s="241" t="s">
        <v>50</v>
      </c>
    </row>
    <row r="2008" spans="1:9">
      <c r="A2008" s="236">
        <v>2669</v>
      </c>
      <c r="B2008" s="237" t="s">
        <v>11973</v>
      </c>
      <c r="C2008" s="237" t="s">
        <v>11974</v>
      </c>
      <c r="D2008" s="237" t="s">
        <v>11975</v>
      </c>
      <c r="E2008" s="238" t="s">
        <v>3985</v>
      </c>
      <c r="F2008" s="242" t="s">
        <v>50</v>
      </c>
      <c r="G2008" s="238" t="s">
        <v>373</v>
      </c>
      <c r="H2008" s="241" t="s">
        <v>879</v>
      </c>
      <c r="I2008" s="241" t="s">
        <v>50</v>
      </c>
    </row>
    <row r="2009" spans="1:9">
      <c r="A2009" s="236">
        <v>2670</v>
      </c>
      <c r="B2009" s="237" t="s">
        <v>11976</v>
      </c>
      <c r="C2009" s="237" t="s">
        <v>11977</v>
      </c>
      <c r="D2009" s="237" t="s">
        <v>11978</v>
      </c>
      <c r="E2009" s="238" t="s">
        <v>3988</v>
      </c>
      <c r="F2009" s="242" t="s">
        <v>631</v>
      </c>
      <c r="G2009" s="237" t="s">
        <v>7344</v>
      </c>
      <c r="H2009" s="241" t="s">
        <v>849</v>
      </c>
      <c r="I2009" s="241" t="s">
        <v>631</v>
      </c>
    </row>
    <row r="2010" spans="1:9">
      <c r="A2010" s="236">
        <v>2671</v>
      </c>
      <c r="B2010" s="237" t="s">
        <v>3991</v>
      </c>
      <c r="C2010" s="237" t="s">
        <v>11979</v>
      </c>
      <c r="D2010" s="237" t="s">
        <v>11979</v>
      </c>
      <c r="E2010" s="238" t="s">
        <v>3991</v>
      </c>
      <c r="F2010" s="242" t="s">
        <v>50</v>
      </c>
      <c r="G2010" s="238" t="s">
        <v>880</v>
      </c>
      <c r="H2010" s="241" t="s">
        <v>849</v>
      </c>
      <c r="I2010" s="241" t="s">
        <v>50</v>
      </c>
    </row>
    <row r="2011" spans="1:9">
      <c r="A2011" s="236">
        <v>2672</v>
      </c>
      <c r="B2011" s="237" t="s">
        <v>11980</v>
      </c>
      <c r="C2011" s="237" t="s">
        <v>10873</v>
      </c>
      <c r="D2011" s="237" t="s">
        <v>11981</v>
      </c>
      <c r="E2011" s="238" t="s">
        <v>11982</v>
      </c>
      <c r="F2011" s="242" t="s">
        <v>631</v>
      </c>
      <c r="G2011" s="237" t="s">
        <v>7340</v>
      </c>
      <c r="H2011" s="241" t="s">
        <v>879</v>
      </c>
      <c r="I2011" s="241" t="s">
        <v>631</v>
      </c>
    </row>
    <row r="2012" spans="1:9">
      <c r="A2012" s="236">
        <v>2673</v>
      </c>
      <c r="B2012" s="237" t="s">
        <v>11983</v>
      </c>
      <c r="C2012" s="237" t="s">
        <v>11984</v>
      </c>
      <c r="D2012" s="237" t="s">
        <v>11985</v>
      </c>
      <c r="E2012" s="238" t="s">
        <v>3997</v>
      </c>
      <c r="F2012" s="242" t="s">
        <v>50</v>
      </c>
      <c r="G2012" s="238" t="s">
        <v>880</v>
      </c>
      <c r="H2012" s="241" t="s">
        <v>849</v>
      </c>
      <c r="I2012" s="241" t="s">
        <v>50</v>
      </c>
    </row>
    <row r="2013" spans="1:9">
      <c r="A2013" s="236">
        <v>2674</v>
      </c>
      <c r="B2013" s="237" t="s">
        <v>11986</v>
      </c>
      <c r="C2013" s="237" t="s">
        <v>11987</v>
      </c>
      <c r="D2013" s="237" t="s">
        <v>11988</v>
      </c>
      <c r="E2013" s="238" t="s">
        <v>3999</v>
      </c>
      <c r="F2013" s="242" t="s">
        <v>50</v>
      </c>
      <c r="G2013" s="238" t="s">
        <v>4430</v>
      </c>
      <c r="H2013" s="241" t="s">
        <v>879</v>
      </c>
      <c r="I2013" s="241" t="s">
        <v>50</v>
      </c>
    </row>
    <row r="2014" spans="1:9" ht="25.5">
      <c r="A2014" s="236">
        <v>2676</v>
      </c>
      <c r="B2014" s="237" t="s">
        <v>4001</v>
      </c>
      <c r="C2014" s="237" t="s">
        <v>11989</v>
      </c>
      <c r="D2014" s="237" t="s">
        <v>11989</v>
      </c>
      <c r="E2014" s="238" t="s">
        <v>4001</v>
      </c>
      <c r="F2014" s="242" t="s">
        <v>2636</v>
      </c>
      <c r="G2014" s="237" t="s">
        <v>7258</v>
      </c>
      <c r="H2014" s="240" t="s">
        <v>7553</v>
      </c>
      <c r="I2014" s="241" t="s">
        <v>8213</v>
      </c>
    </row>
    <row r="2015" spans="1:9">
      <c r="A2015" s="236">
        <v>2677</v>
      </c>
      <c r="B2015" s="237" t="s">
        <v>11990</v>
      </c>
      <c r="C2015" s="237" t="s">
        <v>11991</v>
      </c>
      <c r="D2015" s="237" t="s">
        <v>11992</v>
      </c>
      <c r="E2015" s="238" t="s">
        <v>4004</v>
      </c>
      <c r="F2015" s="242" t="s">
        <v>631</v>
      </c>
      <c r="G2015" s="237" t="s">
        <v>7340</v>
      </c>
      <c r="H2015" s="241" t="s">
        <v>849</v>
      </c>
      <c r="I2015" s="241" t="s">
        <v>631</v>
      </c>
    </row>
    <row r="2016" spans="1:9">
      <c r="A2016" s="236">
        <v>2677</v>
      </c>
      <c r="B2016" s="237" t="s">
        <v>11990</v>
      </c>
      <c r="C2016" s="237" t="s">
        <v>11991</v>
      </c>
      <c r="D2016" s="237" t="s">
        <v>11992</v>
      </c>
      <c r="E2016" s="238" t="s">
        <v>4004</v>
      </c>
      <c r="F2016" s="242" t="s">
        <v>631</v>
      </c>
      <c r="G2016" s="237" t="s">
        <v>7340</v>
      </c>
      <c r="H2016" s="241" t="s">
        <v>879</v>
      </c>
      <c r="I2016" s="241" t="s">
        <v>631</v>
      </c>
    </row>
    <row r="2017" spans="1:9">
      <c r="A2017" s="236">
        <v>2678</v>
      </c>
      <c r="B2017" s="237" t="s">
        <v>11993</v>
      </c>
      <c r="C2017" s="237" t="s">
        <v>11994</v>
      </c>
      <c r="D2017" s="237" t="s">
        <v>11995</v>
      </c>
      <c r="E2017" s="238" t="s">
        <v>4007</v>
      </c>
      <c r="F2017" s="242" t="s">
        <v>631</v>
      </c>
      <c r="G2017" s="237" t="s">
        <v>7363</v>
      </c>
      <c r="H2017" s="241" t="s">
        <v>849</v>
      </c>
      <c r="I2017" s="241" t="s">
        <v>631</v>
      </c>
    </row>
    <row r="2018" spans="1:9">
      <c r="A2018" s="236">
        <v>2679</v>
      </c>
      <c r="B2018" s="237" t="s">
        <v>11996</v>
      </c>
      <c r="C2018" s="237" t="s">
        <v>11997</v>
      </c>
      <c r="D2018" s="237" t="s">
        <v>11998</v>
      </c>
      <c r="E2018" s="238" t="s">
        <v>4010</v>
      </c>
      <c r="F2018" s="242" t="s">
        <v>631</v>
      </c>
      <c r="G2018" s="237" t="s">
        <v>7340</v>
      </c>
      <c r="H2018" s="241" t="s">
        <v>849</v>
      </c>
      <c r="I2018" s="241" t="s">
        <v>631</v>
      </c>
    </row>
    <row r="2019" spans="1:9">
      <c r="A2019" s="236">
        <v>2679</v>
      </c>
      <c r="B2019" s="237" t="s">
        <v>11996</v>
      </c>
      <c r="C2019" s="237" t="s">
        <v>11997</v>
      </c>
      <c r="D2019" s="237" t="s">
        <v>11998</v>
      </c>
      <c r="E2019" s="238" t="s">
        <v>4010</v>
      </c>
      <c r="F2019" s="242" t="s">
        <v>631</v>
      </c>
      <c r="G2019" s="237" t="s">
        <v>7340</v>
      </c>
      <c r="H2019" s="241" t="s">
        <v>879</v>
      </c>
      <c r="I2019" s="241" t="s">
        <v>631</v>
      </c>
    </row>
    <row r="2020" spans="1:9">
      <c r="A2020" s="236">
        <v>2680</v>
      </c>
      <c r="B2020" s="237" t="s">
        <v>11999</v>
      </c>
      <c r="C2020" s="237" t="s">
        <v>12000</v>
      </c>
      <c r="D2020" s="237" t="s">
        <v>12001</v>
      </c>
      <c r="E2020" s="238" t="s">
        <v>4013</v>
      </c>
      <c r="F2020" s="242" t="s">
        <v>631</v>
      </c>
      <c r="G2020" s="237" t="s">
        <v>7363</v>
      </c>
      <c r="H2020" s="241" t="s">
        <v>849</v>
      </c>
      <c r="I2020" s="241" t="s">
        <v>631</v>
      </c>
    </row>
    <row r="2021" spans="1:9">
      <c r="A2021" s="236">
        <v>2681</v>
      </c>
      <c r="B2021" s="237" t="s">
        <v>12002</v>
      </c>
      <c r="C2021" s="237" t="s">
        <v>12003</v>
      </c>
      <c r="D2021" s="237" t="s">
        <v>12004</v>
      </c>
      <c r="E2021" s="238" t="s">
        <v>4016</v>
      </c>
      <c r="F2021" s="242" t="s">
        <v>631</v>
      </c>
      <c r="G2021" s="237" t="s">
        <v>7340</v>
      </c>
      <c r="H2021" s="241" t="s">
        <v>849</v>
      </c>
      <c r="I2021" s="241" t="s">
        <v>631</v>
      </c>
    </row>
    <row r="2022" spans="1:9">
      <c r="A2022" s="236">
        <v>2681</v>
      </c>
      <c r="B2022" s="237" t="s">
        <v>12002</v>
      </c>
      <c r="C2022" s="237" t="s">
        <v>12003</v>
      </c>
      <c r="D2022" s="237" t="s">
        <v>12004</v>
      </c>
      <c r="E2022" s="238" t="s">
        <v>4016</v>
      </c>
      <c r="F2022" s="242" t="s">
        <v>631</v>
      </c>
      <c r="G2022" s="237" t="s">
        <v>7340</v>
      </c>
      <c r="H2022" s="241" t="s">
        <v>879</v>
      </c>
      <c r="I2022" s="241" t="s">
        <v>631</v>
      </c>
    </row>
    <row r="2023" spans="1:9">
      <c r="A2023" s="236">
        <v>2682</v>
      </c>
      <c r="B2023" s="237" t="s">
        <v>12005</v>
      </c>
      <c r="C2023" s="237" t="s">
        <v>12006</v>
      </c>
      <c r="D2023" s="237" t="s">
        <v>12007</v>
      </c>
      <c r="E2023" s="238" t="s">
        <v>4019</v>
      </c>
      <c r="F2023" s="242" t="s">
        <v>631</v>
      </c>
      <c r="G2023" s="237" t="s">
        <v>7363</v>
      </c>
      <c r="H2023" s="241" t="s">
        <v>849</v>
      </c>
      <c r="I2023" s="241" t="s">
        <v>631</v>
      </c>
    </row>
    <row r="2024" spans="1:9" ht="38.25">
      <c r="A2024" s="236">
        <v>2683</v>
      </c>
      <c r="B2024" s="237" t="s">
        <v>12008</v>
      </c>
      <c r="C2024" s="237" t="s">
        <v>12009</v>
      </c>
      <c r="D2024" s="237" t="s">
        <v>12010</v>
      </c>
      <c r="E2024" s="238" t="s">
        <v>4023</v>
      </c>
      <c r="F2024" s="242" t="s">
        <v>631</v>
      </c>
      <c r="G2024" s="238" t="s">
        <v>7398</v>
      </c>
      <c r="H2024" s="241" t="s">
        <v>849</v>
      </c>
      <c r="I2024" s="241" t="s">
        <v>10792</v>
      </c>
    </row>
    <row r="2025" spans="1:9" ht="25.5">
      <c r="A2025" s="236">
        <v>2684</v>
      </c>
      <c r="B2025" s="237" t="s">
        <v>12011</v>
      </c>
      <c r="C2025" s="237" t="s">
        <v>12012</v>
      </c>
      <c r="D2025" s="237" t="s">
        <v>12013</v>
      </c>
      <c r="E2025" s="238" t="s">
        <v>4026</v>
      </c>
      <c r="F2025" s="242" t="s">
        <v>848</v>
      </c>
      <c r="G2025" s="238" t="s">
        <v>7281</v>
      </c>
      <c r="H2025" s="241" t="s">
        <v>879</v>
      </c>
      <c r="I2025" s="241" t="s">
        <v>8428</v>
      </c>
    </row>
    <row r="2026" spans="1:9" ht="25.5">
      <c r="A2026" s="236">
        <v>2685</v>
      </c>
      <c r="B2026" s="237" t="s">
        <v>12014</v>
      </c>
      <c r="C2026" s="237" t="s">
        <v>12015</v>
      </c>
      <c r="D2026" s="237" t="s">
        <v>12016</v>
      </c>
      <c r="E2026" s="238" t="s">
        <v>4029</v>
      </c>
      <c r="F2026" s="242" t="s">
        <v>631</v>
      </c>
      <c r="G2026" s="238" t="s">
        <v>7332</v>
      </c>
      <c r="H2026" s="241" t="s">
        <v>849</v>
      </c>
      <c r="I2026" s="241" t="s">
        <v>9689</v>
      </c>
    </row>
    <row r="2027" spans="1:9" ht="25.5">
      <c r="A2027" s="236">
        <v>2686</v>
      </c>
      <c r="B2027" s="237" t="s">
        <v>12017</v>
      </c>
      <c r="C2027" s="237" t="s">
        <v>12018</v>
      </c>
      <c r="D2027" s="237" t="s">
        <v>12019</v>
      </c>
      <c r="E2027" s="238" t="s">
        <v>4032</v>
      </c>
      <c r="F2027" s="242" t="s">
        <v>631</v>
      </c>
      <c r="G2027" s="238" t="s">
        <v>7332</v>
      </c>
      <c r="H2027" s="241" t="s">
        <v>849</v>
      </c>
      <c r="I2027" s="241" t="s">
        <v>9689</v>
      </c>
    </row>
    <row r="2028" spans="1:9">
      <c r="A2028" s="236">
        <v>2687</v>
      </c>
      <c r="B2028" s="237" t="s">
        <v>12020</v>
      </c>
      <c r="C2028" s="237" t="s">
        <v>12021</v>
      </c>
      <c r="D2028" s="237" t="s">
        <v>12022</v>
      </c>
      <c r="E2028" s="238" t="s">
        <v>4035</v>
      </c>
      <c r="F2028" s="242" t="s">
        <v>1405</v>
      </c>
      <c r="G2028" s="238" t="s">
        <v>7293</v>
      </c>
      <c r="H2028" s="241" t="s">
        <v>879</v>
      </c>
      <c r="I2028" s="241" t="s">
        <v>1405</v>
      </c>
    </row>
    <row r="2029" spans="1:9">
      <c r="A2029" s="236">
        <v>2688</v>
      </c>
      <c r="B2029" s="237" t="s">
        <v>12023</v>
      </c>
      <c r="C2029" s="237" t="s">
        <v>12024</v>
      </c>
      <c r="D2029" s="237" t="s">
        <v>12025</v>
      </c>
      <c r="E2029" s="238" t="s">
        <v>4038</v>
      </c>
      <c r="F2029" s="242" t="s">
        <v>50</v>
      </c>
      <c r="G2029" s="238" t="s">
        <v>373</v>
      </c>
      <c r="H2029" s="241" t="s">
        <v>879</v>
      </c>
      <c r="I2029" s="241" t="s">
        <v>50</v>
      </c>
    </row>
    <row r="2030" spans="1:9">
      <c r="A2030" s="236">
        <v>2689</v>
      </c>
      <c r="B2030" s="237" t="s">
        <v>12026</v>
      </c>
      <c r="C2030" s="237" t="s">
        <v>12027</v>
      </c>
      <c r="D2030" s="237" t="s">
        <v>12028</v>
      </c>
      <c r="E2030" s="238" t="s">
        <v>4041</v>
      </c>
      <c r="F2030" s="242" t="s">
        <v>50</v>
      </c>
      <c r="G2030" s="238" t="s">
        <v>373</v>
      </c>
      <c r="H2030" s="241" t="s">
        <v>879</v>
      </c>
      <c r="I2030" s="241" t="s">
        <v>50</v>
      </c>
    </row>
    <row r="2031" spans="1:9">
      <c r="A2031" s="236">
        <v>2690</v>
      </c>
      <c r="B2031" s="237" t="s">
        <v>12029</v>
      </c>
      <c r="C2031" s="237" t="s">
        <v>12030</v>
      </c>
      <c r="D2031" s="237" t="s">
        <v>12030</v>
      </c>
      <c r="E2031" s="238" t="s">
        <v>4044</v>
      </c>
      <c r="F2031" s="242" t="s">
        <v>50</v>
      </c>
      <c r="G2031" s="238" t="s">
        <v>373</v>
      </c>
      <c r="H2031" s="241" t="s">
        <v>849</v>
      </c>
      <c r="I2031" s="241" t="s">
        <v>50</v>
      </c>
    </row>
    <row r="2032" spans="1:9">
      <c r="A2032" s="236">
        <v>2691</v>
      </c>
      <c r="B2032" s="237" t="s">
        <v>12031</v>
      </c>
      <c r="C2032" s="237" t="s">
        <v>12032</v>
      </c>
      <c r="D2032" s="237" t="s">
        <v>12033</v>
      </c>
      <c r="E2032" s="238" t="s">
        <v>4047</v>
      </c>
      <c r="F2032" s="242" t="s">
        <v>631</v>
      </c>
      <c r="G2032" s="237" t="s">
        <v>7342</v>
      </c>
      <c r="H2032" s="241" t="s">
        <v>849</v>
      </c>
      <c r="I2032" s="241" t="s">
        <v>631</v>
      </c>
    </row>
    <row r="2033" spans="1:9">
      <c r="A2033" s="236">
        <v>2692</v>
      </c>
      <c r="B2033" s="237" t="s">
        <v>12034</v>
      </c>
      <c r="C2033" s="237" t="s">
        <v>12035</v>
      </c>
      <c r="D2033" s="237" t="s">
        <v>12036</v>
      </c>
      <c r="E2033" s="238" t="s">
        <v>4050</v>
      </c>
      <c r="F2033" s="242" t="s">
        <v>631</v>
      </c>
      <c r="G2033" s="237" t="s">
        <v>7345</v>
      </c>
      <c r="H2033" s="241" t="s">
        <v>746</v>
      </c>
      <c r="I2033" s="241" t="s">
        <v>631</v>
      </c>
    </row>
    <row r="2034" spans="1:9">
      <c r="A2034" s="236">
        <v>2693</v>
      </c>
      <c r="B2034" s="238" t="s">
        <v>12037</v>
      </c>
      <c r="C2034" s="237" t="s">
        <v>12038</v>
      </c>
      <c r="D2034" s="237" t="s">
        <v>12039</v>
      </c>
      <c r="E2034" s="238" t="s">
        <v>4054</v>
      </c>
      <c r="F2034" s="242" t="s">
        <v>631</v>
      </c>
      <c r="G2034" s="237" t="s">
        <v>7345</v>
      </c>
      <c r="H2034" s="241" t="s">
        <v>879</v>
      </c>
      <c r="I2034" s="241" t="s">
        <v>631</v>
      </c>
    </row>
    <row r="2035" spans="1:9">
      <c r="A2035" s="236">
        <v>2698</v>
      </c>
      <c r="B2035" s="237" t="s">
        <v>12040</v>
      </c>
      <c r="C2035" s="237" t="s">
        <v>12041</v>
      </c>
      <c r="D2035" s="237" t="s">
        <v>12042</v>
      </c>
      <c r="E2035" s="238" t="s">
        <v>12043</v>
      </c>
      <c r="F2035" s="242" t="s">
        <v>631</v>
      </c>
      <c r="G2035" s="237" t="s">
        <v>7344</v>
      </c>
      <c r="H2035" s="241" t="s">
        <v>879</v>
      </c>
      <c r="I2035" s="241" t="s">
        <v>631</v>
      </c>
    </row>
    <row r="2036" spans="1:9">
      <c r="A2036" s="236">
        <v>2699</v>
      </c>
      <c r="B2036" s="237" t="s">
        <v>12044</v>
      </c>
      <c r="C2036" s="237" t="s">
        <v>12045</v>
      </c>
      <c r="D2036" s="237" t="s">
        <v>12046</v>
      </c>
      <c r="E2036" s="238" t="s">
        <v>4059</v>
      </c>
      <c r="F2036" s="242" t="s">
        <v>631</v>
      </c>
      <c r="G2036" s="237" t="s">
        <v>7338</v>
      </c>
      <c r="H2036" s="241" t="s">
        <v>746</v>
      </c>
      <c r="I2036" s="241" t="s">
        <v>631</v>
      </c>
    </row>
    <row r="2037" spans="1:9">
      <c r="A2037" s="236">
        <v>2705</v>
      </c>
      <c r="B2037" s="237" t="s">
        <v>12047</v>
      </c>
      <c r="C2037" s="237" t="s">
        <v>12047</v>
      </c>
      <c r="D2037" s="237" t="s">
        <v>4062</v>
      </c>
      <c r="E2037" s="238" t="s">
        <v>4062</v>
      </c>
      <c r="F2037" s="242" t="s">
        <v>631</v>
      </c>
      <c r="G2037" s="237" t="s">
        <v>7348</v>
      </c>
      <c r="H2037" s="241" t="s">
        <v>849</v>
      </c>
      <c r="I2037" s="241" t="s">
        <v>631</v>
      </c>
    </row>
    <row r="2038" spans="1:9">
      <c r="A2038" s="236">
        <v>2707</v>
      </c>
      <c r="B2038" s="237" t="s">
        <v>4064</v>
      </c>
      <c r="C2038" s="237" t="s">
        <v>12048</v>
      </c>
      <c r="D2038" s="237" t="s">
        <v>12049</v>
      </c>
      <c r="E2038" s="238" t="s">
        <v>4064</v>
      </c>
      <c r="F2038" s="242" t="s">
        <v>848</v>
      </c>
      <c r="G2038" s="237" t="s">
        <v>7275</v>
      </c>
      <c r="H2038" s="241" t="s">
        <v>849</v>
      </c>
      <c r="I2038" s="241" t="s">
        <v>848</v>
      </c>
    </row>
    <row r="2039" spans="1:9">
      <c r="A2039" s="236">
        <v>2707</v>
      </c>
      <c r="B2039" s="237" t="s">
        <v>4064</v>
      </c>
      <c r="C2039" s="237" t="s">
        <v>12048</v>
      </c>
      <c r="D2039" s="237" t="s">
        <v>12049</v>
      </c>
      <c r="E2039" s="238" t="s">
        <v>4064</v>
      </c>
      <c r="F2039" s="242" t="s">
        <v>848</v>
      </c>
      <c r="G2039" s="237" t="s">
        <v>7275</v>
      </c>
      <c r="H2039" s="241" t="s">
        <v>879</v>
      </c>
      <c r="I2039" s="241" t="s">
        <v>848</v>
      </c>
    </row>
    <row r="2040" spans="1:9">
      <c r="A2040" s="236">
        <v>2709</v>
      </c>
      <c r="B2040" s="237" t="s">
        <v>12050</v>
      </c>
      <c r="C2040" s="237" t="s">
        <v>12051</v>
      </c>
      <c r="D2040" s="237" t="s">
        <v>12052</v>
      </c>
      <c r="E2040" s="238" t="s">
        <v>4067</v>
      </c>
      <c r="F2040" s="242" t="s">
        <v>848</v>
      </c>
      <c r="G2040" s="237" t="s">
        <v>7275</v>
      </c>
      <c r="H2040" s="241" t="s">
        <v>879</v>
      </c>
      <c r="I2040" s="241" t="s">
        <v>848</v>
      </c>
    </row>
    <row r="2041" spans="1:9">
      <c r="A2041" s="236">
        <v>2710</v>
      </c>
      <c r="B2041" s="237" t="s">
        <v>4070</v>
      </c>
      <c r="C2041" s="237" t="s">
        <v>12053</v>
      </c>
      <c r="D2041" s="237" t="s">
        <v>12054</v>
      </c>
      <c r="E2041" s="238" t="s">
        <v>4070</v>
      </c>
      <c r="F2041" s="242" t="s">
        <v>848</v>
      </c>
      <c r="G2041" s="237" t="s">
        <v>7275</v>
      </c>
      <c r="H2041" s="241" t="s">
        <v>879</v>
      </c>
      <c r="I2041" s="241" t="s">
        <v>848</v>
      </c>
    </row>
    <row r="2042" spans="1:9">
      <c r="A2042" s="236">
        <v>2713</v>
      </c>
      <c r="B2042" s="237" t="s">
        <v>4072</v>
      </c>
      <c r="C2042" s="237" t="s">
        <v>12055</v>
      </c>
      <c r="D2042" s="237" t="s">
        <v>12055</v>
      </c>
      <c r="E2042" s="238" t="s">
        <v>4072</v>
      </c>
      <c r="F2042" s="242" t="s">
        <v>50</v>
      </c>
      <c r="G2042" s="238" t="s">
        <v>880</v>
      </c>
      <c r="H2042" s="241" t="s">
        <v>879</v>
      </c>
      <c r="I2042" s="241" t="s">
        <v>50</v>
      </c>
    </row>
    <row r="2043" spans="1:9">
      <c r="A2043" s="236">
        <v>2714</v>
      </c>
      <c r="B2043" s="237" t="s">
        <v>12056</v>
      </c>
      <c r="C2043" s="237" t="s">
        <v>12057</v>
      </c>
      <c r="D2043" s="237" t="s">
        <v>12058</v>
      </c>
      <c r="E2043" s="238" t="s">
        <v>4075</v>
      </c>
      <c r="F2043" s="242" t="s">
        <v>1405</v>
      </c>
      <c r="G2043" s="238" t="s">
        <v>7293</v>
      </c>
      <c r="H2043" s="241" t="s">
        <v>879</v>
      </c>
      <c r="I2043" s="241" t="s">
        <v>1405</v>
      </c>
    </row>
    <row r="2044" spans="1:9">
      <c r="A2044" s="236">
        <v>2715</v>
      </c>
      <c r="B2044" s="237" t="s">
        <v>12059</v>
      </c>
      <c r="C2044" s="237" t="s">
        <v>12060</v>
      </c>
      <c r="D2044" s="237" t="s">
        <v>12061</v>
      </c>
      <c r="E2044" s="238" t="s">
        <v>4077</v>
      </c>
      <c r="F2044" s="242" t="s">
        <v>1405</v>
      </c>
      <c r="G2044" s="238" t="s">
        <v>7293</v>
      </c>
      <c r="H2044" s="241" t="s">
        <v>879</v>
      </c>
      <c r="I2044" s="241" t="s">
        <v>1405</v>
      </c>
    </row>
    <row r="2045" spans="1:9">
      <c r="A2045" s="236">
        <v>2716</v>
      </c>
      <c r="B2045" s="237" t="s">
        <v>12062</v>
      </c>
      <c r="C2045" s="237" t="s">
        <v>12063</v>
      </c>
      <c r="D2045" s="237" t="s">
        <v>12064</v>
      </c>
      <c r="E2045" s="238" t="s">
        <v>4079</v>
      </c>
      <c r="F2045" s="242" t="s">
        <v>50</v>
      </c>
      <c r="G2045" s="238" t="s">
        <v>880</v>
      </c>
      <c r="H2045" s="241" t="s">
        <v>879</v>
      </c>
      <c r="I2045" s="241" t="s">
        <v>50</v>
      </c>
    </row>
    <row r="2046" spans="1:9">
      <c r="A2046" s="236">
        <v>2717</v>
      </c>
      <c r="B2046" s="237" t="s">
        <v>12065</v>
      </c>
      <c r="C2046" s="237" t="s">
        <v>12066</v>
      </c>
      <c r="D2046" s="237" t="s">
        <v>12067</v>
      </c>
      <c r="E2046" s="238" t="s">
        <v>12068</v>
      </c>
      <c r="F2046" s="242" t="s">
        <v>1405</v>
      </c>
      <c r="G2046" s="238" t="s">
        <v>7275</v>
      </c>
      <c r="H2046" s="241" t="s">
        <v>879</v>
      </c>
      <c r="I2046" s="241" t="s">
        <v>1405</v>
      </c>
    </row>
    <row r="2047" spans="1:9" ht="25.5">
      <c r="A2047" s="236">
        <v>2719</v>
      </c>
      <c r="B2047" s="237" t="s">
        <v>12069</v>
      </c>
      <c r="C2047" s="237" t="s">
        <v>12070</v>
      </c>
      <c r="D2047" s="237" t="s">
        <v>12071</v>
      </c>
      <c r="E2047" s="238" t="s">
        <v>4086</v>
      </c>
      <c r="F2047" s="242" t="s">
        <v>625</v>
      </c>
      <c r="G2047" s="238" t="s">
        <v>7317</v>
      </c>
      <c r="H2047" s="241" t="s">
        <v>849</v>
      </c>
      <c r="I2047" s="241" t="s">
        <v>9320</v>
      </c>
    </row>
    <row r="2048" spans="1:9">
      <c r="A2048" s="236">
        <v>2720</v>
      </c>
      <c r="B2048" s="237" t="s">
        <v>12072</v>
      </c>
      <c r="C2048" s="237" t="s">
        <v>12073</v>
      </c>
      <c r="D2048" s="237" t="s">
        <v>12074</v>
      </c>
      <c r="E2048" s="238" t="s">
        <v>4088</v>
      </c>
      <c r="F2048" s="242" t="s">
        <v>625</v>
      </c>
      <c r="G2048" s="238" t="s">
        <v>7315</v>
      </c>
      <c r="H2048" s="241" t="s">
        <v>879</v>
      </c>
      <c r="I2048" s="241" t="s">
        <v>625</v>
      </c>
    </row>
    <row r="2049" spans="1:9">
      <c r="A2049" s="236">
        <v>2721</v>
      </c>
      <c r="B2049" s="237" t="s">
        <v>4091</v>
      </c>
      <c r="C2049" s="237" t="s">
        <v>12075</v>
      </c>
      <c r="D2049" s="237" t="s">
        <v>12076</v>
      </c>
      <c r="E2049" s="238" t="s">
        <v>4091</v>
      </c>
      <c r="F2049" s="242" t="s">
        <v>625</v>
      </c>
      <c r="G2049" s="238" t="s">
        <v>7315</v>
      </c>
      <c r="H2049" s="241" t="s">
        <v>849</v>
      </c>
      <c r="I2049" s="241" t="s">
        <v>625</v>
      </c>
    </row>
    <row r="2050" spans="1:9">
      <c r="A2050" s="236">
        <v>2722</v>
      </c>
      <c r="B2050" s="237" t="s">
        <v>12077</v>
      </c>
      <c r="C2050" s="237" t="s">
        <v>12078</v>
      </c>
      <c r="D2050" s="237" t="s">
        <v>12079</v>
      </c>
      <c r="E2050" s="238" t="s">
        <v>4093</v>
      </c>
      <c r="F2050" s="242" t="s">
        <v>625</v>
      </c>
      <c r="G2050" s="238" t="s">
        <v>7315</v>
      </c>
      <c r="H2050" s="241" t="s">
        <v>879</v>
      </c>
      <c r="I2050" s="241" t="s">
        <v>625</v>
      </c>
    </row>
    <row r="2051" spans="1:9">
      <c r="A2051" s="236">
        <v>2723</v>
      </c>
      <c r="B2051" s="237" t="s">
        <v>12080</v>
      </c>
      <c r="C2051" s="237" t="s">
        <v>12081</v>
      </c>
      <c r="D2051" s="237" t="s">
        <v>12082</v>
      </c>
      <c r="E2051" s="238" t="s">
        <v>4096</v>
      </c>
      <c r="F2051" s="242" t="s">
        <v>625</v>
      </c>
      <c r="G2051" s="238" t="s">
        <v>7315</v>
      </c>
      <c r="H2051" s="241" t="s">
        <v>849</v>
      </c>
      <c r="I2051" s="241" t="s">
        <v>625</v>
      </c>
    </row>
    <row r="2052" spans="1:9">
      <c r="A2052" s="236">
        <v>2724</v>
      </c>
      <c r="B2052" s="237" t="s">
        <v>12083</v>
      </c>
      <c r="C2052" s="237" t="s">
        <v>12084</v>
      </c>
      <c r="D2052" s="237" t="s">
        <v>12085</v>
      </c>
      <c r="E2052" s="238" t="s">
        <v>4098</v>
      </c>
      <c r="F2052" s="242" t="s">
        <v>625</v>
      </c>
      <c r="G2052" s="238" t="s">
        <v>7315</v>
      </c>
      <c r="H2052" s="241" t="s">
        <v>879</v>
      </c>
      <c r="I2052" s="241" t="s">
        <v>625</v>
      </c>
    </row>
    <row r="2053" spans="1:9">
      <c r="A2053" s="236">
        <v>2725</v>
      </c>
      <c r="B2053" s="237" t="s">
        <v>4101</v>
      </c>
      <c r="C2053" s="237" t="s">
        <v>12086</v>
      </c>
      <c r="D2053" s="237" t="s">
        <v>12087</v>
      </c>
      <c r="E2053" s="238" t="s">
        <v>4101</v>
      </c>
      <c r="F2053" s="242" t="s">
        <v>625</v>
      </c>
      <c r="G2053" s="238" t="s">
        <v>7315</v>
      </c>
      <c r="H2053" s="241" t="s">
        <v>879</v>
      </c>
      <c r="I2053" s="241" t="s">
        <v>625</v>
      </c>
    </row>
    <row r="2054" spans="1:9">
      <c r="A2054" s="236">
        <v>2726</v>
      </c>
      <c r="B2054" s="237" t="s">
        <v>4104</v>
      </c>
      <c r="C2054" s="237" t="s">
        <v>12088</v>
      </c>
      <c r="D2054" s="237" t="s">
        <v>12089</v>
      </c>
      <c r="E2054" s="238" t="s">
        <v>4104</v>
      </c>
      <c r="F2054" s="242" t="s">
        <v>625</v>
      </c>
      <c r="G2054" s="238" t="s">
        <v>7315</v>
      </c>
      <c r="H2054" s="241" t="s">
        <v>879</v>
      </c>
      <c r="I2054" s="241" t="s">
        <v>625</v>
      </c>
    </row>
    <row r="2055" spans="1:9" ht="25.5">
      <c r="A2055" s="236">
        <v>2727</v>
      </c>
      <c r="B2055" s="237" t="s">
        <v>12090</v>
      </c>
      <c r="C2055" s="237" t="s">
        <v>12091</v>
      </c>
      <c r="D2055" s="237" t="s">
        <v>12092</v>
      </c>
      <c r="E2055" s="238" t="s">
        <v>4107</v>
      </c>
      <c r="F2055" s="242" t="s">
        <v>50</v>
      </c>
      <c r="G2055" s="238" t="s">
        <v>7419</v>
      </c>
      <c r="H2055" s="241" t="s">
        <v>849</v>
      </c>
      <c r="I2055" s="241" t="s">
        <v>9500</v>
      </c>
    </row>
    <row r="2056" spans="1:9">
      <c r="A2056" s="236">
        <v>2728</v>
      </c>
      <c r="B2056" s="237" t="s">
        <v>12093</v>
      </c>
      <c r="C2056" s="237" t="s">
        <v>12094</v>
      </c>
      <c r="D2056" s="237" t="s">
        <v>12095</v>
      </c>
      <c r="E2056" s="238" t="s">
        <v>4109</v>
      </c>
      <c r="F2056" s="242" t="s">
        <v>625</v>
      </c>
      <c r="G2056" s="238" t="s">
        <v>7315</v>
      </c>
      <c r="H2056" s="241" t="s">
        <v>879</v>
      </c>
      <c r="I2056" s="241" t="s">
        <v>625</v>
      </c>
    </row>
    <row r="2057" spans="1:9">
      <c r="A2057" s="236">
        <v>2729</v>
      </c>
      <c r="B2057" s="237" t="s">
        <v>12096</v>
      </c>
      <c r="C2057" s="237" t="s">
        <v>12097</v>
      </c>
      <c r="D2057" s="237" t="s">
        <v>12098</v>
      </c>
      <c r="E2057" s="238" t="s">
        <v>4113</v>
      </c>
      <c r="F2057" s="242" t="s">
        <v>50</v>
      </c>
      <c r="G2057" s="238" t="s">
        <v>880</v>
      </c>
      <c r="H2057" s="241" t="s">
        <v>879</v>
      </c>
      <c r="I2057" s="241" t="s">
        <v>50</v>
      </c>
    </row>
    <row r="2058" spans="1:9">
      <c r="A2058" s="236">
        <v>2730</v>
      </c>
      <c r="B2058" s="237" t="s">
        <v>12099</v>
      </c>
      <c r="C2058" s="237" t="s">
        <v>12100</v>
      </c>
      <c r="D2058" s="237" t="s">
        <v>12101</v>
      </c>
      <c r="E2058" s="238" t="s">
        <v>4114</v>
      </c>
      <c r="F2058" s="242" t="s">
        <v>50</v>
      </c>
      <c r="G2058" s="238" t="s">
        <v>373</v>
      </c>
      <c r="H2058" s="241" t="s">
        <v>879</v>
      </c>
      <c r="I2058" s="241" t="s">
        <v>50</v>
      </c>
    </row>
    <row r="2059" spans="1:9">
      <c r="A2059" s="236">
        <v>2732</v>
      </c>
      <c r="B2059" s="237" t="s">
        <v>12102</v>
      </c>
      <c r="C2059" s="237" t="s">
        <v>12103</v>
      </c>
      <c r="D2059" s="237" t="s">
        <v>12104</v>
      </c>
      <c r="E2059" s="238" t="s">
        <v>4116</v>
      </c>
      <c r="F2059" s="242" t="s">
        <v>50</v>
      </c>
      <c r="G2059" s="238" t="s">
        <v>373</v>
      </c>
      <c r="H2059" s="241" t="s">
        <v>879</v>
      </c>
      <c r="I2059" s="241" t="s">
        <v>50</v>
      </c>
    </row>
    <row r="2060" spans="1:9" ht="25.5">
      <c r="A2060" s="236">
        <v>2733</v>
      </c>
      <c r="B2060" s="237" t="s">
        <v>12105</v>
      </c>
      <c r="C2060" s="237" t="s">
        <v>12106</v>
      </c>
      <c r="D2060" s="237" t="s">
        <v>12107</v>
      </c>
      <c r="E2060" s="238" t="s">
        <v>12108</v>
      </c>
      <c r="F2060" s="242" t="s">
        <v>848</v>
      </c>
      <c r="G2060" s="238" t="s">
        <v>7281</v>
      </c>
      <c r="H2060" s="241" t="s">
        <v>746</v>
      </c>
      <c r="I2060" s="241" t="s">
        <v>8428</v>
      </c>
    </row>
    <row r="2061" spans="1:9" ht="25.5">
      <c r="A2061" s="236">
        <v>2733</v>
      </c>
      <c r="B2061" s="238" t="s">
        <v>12109</v>
      </c>
      <c r="C2061" s="238" t="s">
        <v>12110</v>
      </c>
      <c r="D2061" s="238" t="s">
        <v>12111</v>
      </c>
      <c r="E2061" s="238" t="s">
        <v>12112</v>
      </c>
      <c r="F2061" s="242" t="s">
        <v>848</v>
      </c>
      <c r="G2061" s="238" t="s">
        <v>7281</v>
      </c>
      <c r="H2061" s="241" t="s">
        <v>746</v>
      </c>
      <c r="I2061" s="241" t="s">
        <v>8428</v>
      </c>
    </row>
    <row r="2062" spans="1:9" ht="25.5">
      <c r="A2062" s="236">
        <v>2733</v>
      </c>
      <c r="B2062" s="237" t="s">
        <v>12105</v>
      </c>
      <c r="C2062" s="237" t="s">
        <v>12106</v>
      </c>
      <c r="D2062" s="237" t="s">
        <v>12107</v>
      </c>
      <c r="E2062" s="238" t="s">
        <v>12108</v>
      </c>
      <c r="F2062" s="242" t="s">
        <v>848</v>
      </c>
      <c r="G2062" s="238" t="s">
        <v>7281</v>
      </c>
      <c r="H2062" s="241" t="s">
        <v>849</v>
      </c>
      <c r="I2062" s="241" t="s">
        <v>8428</v>
      </c>
    </row>
    <row r="2063" spans="1:9" ht="25.5">
      <c r="A2063" s="236">
        <v>2733</v>
      </c>
      <c r="B2063" s="238" t="s">
        <v>12109</v>
      </c>
      <c r="C2063" s="238" t="s">
        <v>12110</v>
      </c>
      <c r="D2063" s="238" t="s">
        <v>12111</v>
      </c>
      <c r="E2063" s="238" t="s">
        <v>12112</v>
      </c>
      <c r="F2063" s="242" t="s">
        <v>848</v>
      </c>
      <c r="G2063" s="238" t="s">
        <v>7281</v>
      </c>
      <c r="H2063" s="241" t="s">
        <v>849</v>
      </c>
      <c r="I2063" s="241" t="s">
        <v>8428</v>
      </c>
    </row>
    <row r="2064" spans="1:9" ht="25.5">
      <c r="A2064" s="236">
        <v>2733</v>
      </c>
      <c r="B2064" s="237" t="s">
        <v>12105</v>
      </c>
      <c r="C2064" s="237" t="s">
        <v>12106</v>
      </c>
      <c r="D2064" s="237" t="s">
        <v>12107</v>
      </c>
      <c r="E2064" s="238" t="s">
        <v>12108</v>
      </c>
      <c r="F2064" s="242" t="s">
        <v>848</v>
      </c>
      <c r="G2064" s="238" t="s">
        <v>7281</v>
      </c>
      <c r="H2064" s="241" t="s">
        <v>879</v>
      </c>
      <c r="I2064" s="241" t="s">
        <v>8428</v>
      </c>
    </row>
    <row r="2065" spans="1:9" ht="25.5">
      <c r="A2065" s="236">
        <v>2733</v>
      </c>
      <c r="B2065" s="238" t="s">
        <v>12109</v>
      </c>
      <c r="C2065" s="238" t="s">
        <v>12110</v>
      </c>
      <c r="D2065" s="238" t="s">
        <v>12111</v>
      </c>
      <c r="E2065" s="238" t="s">
        <v>12112</v>
      </c>
      <c r="F2065" s="242" t="s">
        <v>848</v>
      </c>
      <c r="G2065" s="238" t="s">
        <v>7281</v>
      </c>
      <c r="H2065" s="241" t="s">
        <v>879</v>
      </c>
      <c r="I2065" s="241" t="s">
        <v>8428</v>
      </c>
    </row>
    <row r="2066" spans="1:9" ht="25.5">
      <c r="A2066" s="236">
        <v>2734</v>
      </c>
      <c r="B2066" s="237" t="s">
        <v>12113</v>
      </c>
      <c r="C2066" s="237" t="s">
        <v>12114</v>
      </c>
      <c r="D2066" s="237" t="s">
        <v>12115</v>
      </c>
      <c r="E2066" s="238" t="s">
        <v>12116</v>
      </c>
      <c r="F2066" s="242" t="s">
        <v>631</v>
      </c>
      <c r="G2066" s="238" t="s">
        <v>7332</v>
      </c>
      <c r="H2066" s="241" t="s">
        <v>746</v>
      </c>
      <c r="I2066" s="241" t="s">
        <v>9689</v>
      </c>
    </row>
    <row r="2067" spans="1:9" ht="25.5">
      <c r="A2067" s="236">
        <v>2734</v>
      </c>
      <c r="B2067" s="238" t="s">
        <v>12117</v>
      </c>
      <c r="C2067" s="238" t="s">
        <v>12118</v>
      </c>
      <c r="D2067" s="238" t="s">
        <v>12119</v>
      </c>
      <c r="E2067" s="238" t="s">
        <v>12120</v>
      </c>
      <c r="F2067" s="242" t="s">
        <v>631</v>
      </c>
      <c r="G2067" s="238" t="s">
        <v>7332</v>
      </c>
      <c r="H2067" s="241" t="s">
        <v>746</v>
      </c>
      <c r="I2067" s="241" t="s">
        <v>9689</v>
      </c>
    </row>
    <row r="2068" spans="1:9" ht="25.5">
      <c r="A2068" s="236">
        <v>2734</v>
      </c>
      <c r="B2068" s="237" t="s">
        <v>12113</v>
      </c>
      <c r="C2068" s="237" t="s">
        <v>12114</v>
      </c>
      <c r="D2068" s="237" t="s">
        <v>12115</v>
      </c>
      <c r="E2068" s="238" t="s">
        <v>12116</v>
      </c>
      <c r="F2068" s="242" t="s">
        <v>631</v>
      </c>
      <c r="G2068" s="238" t="s">
        <v>7332</v>
      </c>
      <c r="H2068" s="241" t="s">
        <v>849</v>
      </c>
      <c r="I2068" s="241" t="s">
        <v>9689</v>
      </c>
    </row>
    <row r="2069" spans="1:9" ht="25.5">
      <c r="A2069" s="236">
        <v>2734</v>
      </c>
      <c r="B2069" s="238" t="s">
        <v>12117</v>
      </c>
      <c r="C2069" s="238" t="s">
        <v>12118</v>
      </c>
      <c r="D2069" s="238" t="s">
        <v>12119</v>
      </c>
      <c r="E2069" s="238" t="s">
        <v>12120</v>
      </c>
      <c r="F2069" s="242" t="s">
        <v>631</v>
      </c>
      <c r="G2069" s="238" t="s">
        <v>7332</v>
      </c>
      <c r="H2069" s="241" t="s">
        <v>849</v>
      </c>
      <c r="I2069" s="241" t="s">
        <v>9689</v>
      </c>
    </row>
    <row r="2070" spans="1:9">
      <c r="A2070" s="236">
        <v>2735</v>
      </c>
      <c r="B2070" s="237" t="s">
        <v>12121</v>
      </c>
      <c r="C2070" s="237" t="s">
        <v>12122</v>
      </c>
      <c r="D2070" s="237" t="s">
        <v>12123</v>
      </c>
      <c r="E2070" s="238" t="s">
        <v>12124</v>
      </c>
      <c r="F2070" s="242" t="s">
        <v>631</v>
      </c>
      <c r="G2070" s="237" t="s">
        <v>7355</v>
      </c>
      <c r="H2070" s="241" t="s">
        <v>746</v>
      </c>
      <c r="I2070" s="241" t="s">
        <v>631</v>
      </c>
    </row>
    <row r="2071" spans="1:9">
      <c r="A2071" s="236">
        <v>2735</v>
      </c>
      <c r="B2071" s="238" t="s">
        <v>12125</v>
      </c>
      <c r="C2071" s="238" t="s">
        <v>12126</v>
      </c>
      <c r="D2071" s="238" t="s">
        <v>12127</v>
      </c>
      <c r="E2071" s="238" t="s">
        <v>12128</v>
      </c>
      <c r="F2071" s="242" t="s">
        <v>631</v>
      </c>
      <c r="G2071" s="237" t="s">
        <v>7355</v>
      </c>
      <c r="H2071" s="241" t="s">
        <v>746</v>
      </c>
      <c r="I2071" s="241" t="s">
        <v>631</v>
      </c>
    </row>
    <row r="2072" spans="1:9">
      <c r="A2072" s="236">
        <v>2735</v>
      </c>
      <c r="B2072" s="237" t="s">
        <v>12121</v>
      </c>
      <c r="C2072" s="237" t="s">
        <v>12122</v>
      </c>
      <c r="D2072" s="237" t="s">
        <v>12123</v>
      </c>
      <c r="E2072" s="238" t="s">
        <v>12124</v>
      </c>
      <c r="F2072" s="242" t="s">
        <v>631</v>
      </c>
      <c r="G2072" s="237" t="s">
        <v>7355</v>
      </c>
      <c r="H2072" s="241" t="s">
        <v>849</v>
      </c>
      <c r="I2072" s="241" t="s">
        <v>631</v>
      </c>
    </row>
    <row r="2073" spans="1:9">
      <c r="A2073" s="236">
        <v>2735</v>
      </c>
      <c r="B2073" s="238" t="s">
        <v>12125</v>
      </c>
      <c r="C2073" s="238" t="s">
        <v>12126</v>
      </c>
      <c r="D2073" s="238" t="s">
        <v>12127</v>
      </c>
      <c r="E2073" s="238" t="s">
        <v>12128</v>
      </c>
      <c r="F2073" s="242" t="s">
        <v>631</v>
      </c>
      <c r="G2073" s="237" t="s">
        <v>7355</v>
      </c>
      <c r="H2073" s="241" t="s">
        <v>849</v>
      </c>
      <c r="I2073" s="241" t="s">
        <v>631</v>
      </c>
    </row>
    <row r="2074" spans="1:9">
      <c r="A2074" s="236">
        <v>2735</v>
      </c>
      <c r="B2074" s="237" t="s">
        <v>12121</v>
      </c>
      <c r="C2074" s="237" t="s">
        <v>12122</v>
      </c>
      <c r="D2074" s="237" t="s">
        <v>12123</v>
      </c>
      <c r="E2074" s="238" t="s">
        <v>12124</v>
      </c>
      <c r="F2074" s="242" t="s">
        <v>631</v>
      </c>
      <c r="G2074" s="237" t="s">
        <v>7355</v>
      </c>
      <c r="H2074" s="241" t="s">
        <v>879</v>
      </c>
      <c r="I2074" s="241" t="s">
        <v>631</v>
      </c>
    </row>
    <row r="2075" spans="1:9">
      <c r="A2075" s="236">
        <v>2735</v>
      </c>
      <c r="B2075" s="238" t="s">
        <v>12125</v>
      </c>
      <c r="C2075" s="238" t="s">
        <v>12126</v>
      </c>
      <c r="D2075" s="238" t="s">
        <v>12127</v>
      </c>
      <c r="E2075" s="238" t="s">
        <v>12128</v>
      </c>
      <c r="F2075" s="242" t="s">
        <v>631</v>
      </c>
      <c r="G2075" s="237" t="s">
        <v>7355</v>
      </c>
      <c r="H2075" s="241" t="s">
        <v>879</v>
      </c>
      <c r="I2075" s="241" t="s">
        <v>631</v>
      </c>
    </row>
    <row r="2076" spans="1:9">
      <c r="A2076" s="236">
        <v>2738</v>
      </c>
      <c r="B2076" s="237" t="s">
        <v>4127</v>
      </c>
      <c r="C2076" s="237" t="s">
        <v>12129</v>
      </c>
      <c r="D2076" s="237" t="s">
        <v>12129</v>
      </c>
      <c r="E2076" s="238" t="s">
        <v>4127</v>
      </c>
      <c r="F2076" s="242" t="s">
        <v>50</v>
      </c>
      <c r="G2076" s="238" t="s">
        <v>373</v>
      </c>
      <c r="H2076" s="241" t="s">
        <v>849</v>
      </c>
      <c r="I2076" s="241" t="s">
        <v>50</v>
      </c>
    </row>
    <row r="2077" spans="1:9">
      <c r="A2077" s="236">
        <v>2739</v>
      </c>
      <c r="B2077" s="237" t="s">
        <v>12130</v>
      </c>
      <c r="C2077" s="237" t="s">
        <v>12131</v>
      </c>
      <c r="D2077" s="237" t="s">
        <v>12132</v>
      </c>
      <c r="E2077" s="238" t="s">
        <v>4129</v>
      </c>
      <c r="F2077" s="242" t="s">
        <v>631</v>
      </c>
      <c r="G2077" s="237" t="s">
        <v>7338</v>
      </c>
      <c r="H2077" s="241" t="s">
        <v>879</v>
      </c>
      <c r="I2077" s="241" t="s">
        <v>631</v>
      </c>
    </row>
    <row r="2078" spans="1:9" ht="38.25">
      <c r="A2078" s="236">
        <v>2740</v>
      </c>
      <c r="B2078" s="237" t="s">
        <v>4132</v>
      </c>
      <c r="C2078" s="237" t="s">
        <v>12133</v>
      </c>
      <c r="D2078" s="237" t="s">
        <v>12134</v>
      </c>
      <c r="E2078" s="238" t="s">
        <v>4132</v>
      </c>
      <c r="F2078" s="242" t="s">
        <v>50</v>
      </c>
      <c r="G2078" s="238" t="s">
        <v>7286</v>
      </c>
      <c r="H2078" s="241" t="s">
        <v>746</v>
      </c>
      <c r="I2078" s="241" t="s">
        <v>8539</v>
      </c>
    </row>
    <row r="2079" spans="1:9" ht="25.5">
      <c r="A2079" s="236">
        <v>2741</v>
      </c>
      <c r="B2079" s="237" t="s">
        <v>12135</v>
      </c>
      <c r="C2079" s="237" t="s">
        <v>12136</v>
      </c>
      <c r="D2079" s="237" t="s">
        <v>12137</v>
      </c>
      <c r="E2079" s="238" t="s">
        <v>12138</v>
      </c>
      <c r="F2079" s="242" t="s">
        <v>625</v>
      </c>
      <c r="G2079" s="238" t="s">
        <v>7317</v>
      </c>
      <c r="H2079" s="241" t="s">
        <v>849</v>
      </c>
      <c r="I2079" s="241" t="s">
        <v>9320</v>
      </c>
    </row>
    <row r="2080" spans="1:9" ht="38.25">
      <c r="A2080" s="236">
        <v>2742</v>
      </c>
      <c r="B2080" s="237" t="s">
        <v>12139</v>
      </c>
      <c r="C2080" s="237" t="s">
        <v>12140</v>
      </c>
      <c r="D2080" s="237" t="s">
        <v>12141</v>
      </c>
      <c r="E2080" s="238" t="s">
        <v>4137</v>
      </c>
      <c r="F2080" s="242" t="s">
        <v>50</v>
      </c>
      <c r="G2080" s="238" t="s">
        <v>7286</v>
      </c>
      <c r="H2080" s="241" t="s">
        <v>849</v>
      </c>
      <c r="I2080" s="241" t="s">
        <v>8539</v>
      </c>
    </row>
    <row r="2081" spans="1:9" ht="38.25">
      <c r="A2081" s="236">
        <v>2743</v>
      </c>
      <c r="B2081" s="237" t="s">
        <v>4141</v>
      </c>
      <c r="C2081" s="237" t="s">
        <v>12142</v>
      </c>
      <c r="D2081" s="237" t="s">
        <v>12143</v>
      </c>
      <c r="E2081" s="238" t="s">
        <v>4141</v>
      </c>
      <c r="F2081" s="242" t="s">
        <v>50</v>
      </c>
      <c r="G2081" s="238" t="s">
        <v>7286</v>
      </c>
      <c r="H2081" s="241" t="s">
        <v>849</v>
      </c>
      <c r="I2081" s="241" t="s">
        <v>8539</v>
      </c>
    </row>
    <row r="2082" spans="1:9" ht="38.25">
      <c r="A2082" s="236">
        <v>2744</v>
      </c>
      <c r="B2082" s="237" t="s">
        <v>4144</v>
      </c>
      <c r="C2082" s="237" t="s">
        <v>12144</v>
      </c>
      <c r="D2082" s="237" t="s">
        <v>12145</v>
      </c>
      <c r="E2082" s="238" t="s">
        <v>4144</v>
      </c>
      <c r="F2082" s="242" t="s">
        <v>50</v>
      </c>
      <c r="G2082" s="238" t="s">
        <v>7286</v>
      </c>
      <c r="H2082" s="241" t="s">
        <v>849</v>
      </c>
      <c r="I2082" s="241" t="s">
        <v>8539</v>
      </c>
    </row>
    <row r="2083" spans="1:9" ht="25.5">
      <c r="A2083" s="236">
        <v>2745</v>
      </c>
      <c r="B2083" s="237" t="s">
        <v>4149</v>
      </c>
      <c r="C2083" s="237" t="s">
        <v>12146</v>
      </c>
      <c r="D2083" s="237" t="s">
        <v>12147</v>
      </c>
      <c r="E2083" s="238" t="s">
        <v>4149</v>
      </c>
      <c r="F2083" s="242" t="s">
        <v>50</v>
      </c>
      <c r="G2083" s="238" t="s">
        <v>7330</v>
      </c>
      <c r="H2083" s="241" t="s">
        <v>849</v>
      </c>
      <c r="I2083" s="241" t="s">
        <v>9659</v>
      </c>
    </row>
    <row r="2084" spans="1:9" ht="25.5">
      <c r="A2084" s="236">
        <v>2746</v>
      </c>
      <c r="B2084" s="237" t="s">
        <v>4150</v>
      </c>
      <c r="C2084" s="237" t="s">
        <v>12148</v>
      </c>
      <c r="D2084" s="237" t="s">
        <v>12149</v>
      </c>
      <c r="E2084" s="238" t="s">
        <v>4150</v>
      </c>
      <c r="F2084" s="242" t="s">
        <v>50</v>
      </c>
      <c r="G2084" s="238" t="s">
        <v>7330</v>
      </c>
      <c r="H2084" s="241" t="s">
        <v>849</v>
      </c>
      <c r="I2084" s="241" t="s">
        <v>9659</v>
      </c>
    </row>
    <row r="2085" spans="1:9">
      <c r="A2085" s="236">
        <v>2747</v>
      </c>
      <c r="B2085" s="237" t="s">
        <v>12150</v>
      </c>
      <c r="C2085" s="237" t="s">
        <v>12151</v>
      </c>
      <c r="D2085" s="237" t="s">
        <v>12152</v>
      </c>
      <c r="E2085" s="238" t="s">
        <v>4152</v>
      </c>
      <c r="F2085" s="242" t="s">
        <v>50</v>
      </c>
      <c r="G2085" s="238" t="s">
        <v>373</v>
      </c>
      <c r="H2085" s="241" t="s">
        <v>879</v>
      </c>
      <c r="I2085" s="241" t="s">
        <v>50</v>
      </c>
    </row>
    <row r="2086" spans="1:9" ht="25.5">
      <c r="A2086" s="236">
        <v>2748</v>
      </c>
      <c r="B2086" s="237" t="s">
        <v>12153</v>
      </c>
      <c r="C2086" s="237" t="s">
        <v>12154</v>
      </c>
      <c r="D2086" s="237" t="s">
        <v>12155</v>
      </c>
      <c r="E2086" s="238" t="s">
        <v>4156</v>
      </c>
      <c r="F2086" s="242" t="s">
        <v>50</v>
      </c>
      <c r="G2086" s="238" t="s">
        <v>7330</v>
      </c>
      <c r="H2086" s="241" t="s">
        <v>849</v>
      </c>
      <c r="I2086" s="241" t="s">
        <v>9659</v>
      </c>
    </row>
    <row r="2087" spans="1:9">
      <c r="A2087" s="236">
        <v>2749</v>
      </c>
      <c r="B2087" s="237" t="s">
        <v>4157</v>
      </c>
      <c r="C2087" s="237" t="s">
        <v>12156</v>
      </c>
      <c r="D2087" s="237" t="s">
        <v>12157</v>
      </c>
      <c r="E2087" s="238" t="s">
        <v>4157</v>
      </c>
      <c r="F2087" s="242" t="s">
        <v>848</v>
      </c>
      <c r="G2087" s="237" t="s">
        <v>7275</v>
      </c>
      <c r="H2087" s="241" t="s">
        <v>746</v>
      </c>
      <c r="I2087" s="241" t="s">
        <v>848</v>
      </c>
    </row>
    <row r="2088" spans="1:9">
      <c r="A2088" s="236">
        <v>2750</v>
      </c>
      <c r="B2088" s="237" t="s">
        <v>12158</v>
      </c>
      <c r="C2088" s="237" t="s">
        <v>12159</v>
      </c>
      <c r="D2088" s="237" t="s">
        <v>12160</v>
      </c>
      <c r="E2088" s="238" t="s">
        <v>4160</v>
      </c>
      <c r="F2088" s="242" t="s">
        <v>50</v>
      </c>
      <c r="G2088" s="238" t="s">
        <v>373</v>
      </c>
      <c r="H2088" s="241" t="s">
        <v>849</v>
      </c>
      <c r="I2088" s="241" t="s">
        <v>50</v>
      </c>
    </row>
    <row r="2089" spans="1:9">
      <c r="A2089" s="236">
        <v>2751</v>
      </c>
      <c r="B2089" s="237" t="s">
        <v>12161</v>
      </c>
      <c r="C2089" s="237" t="s">
        <v>12162</v>
      </c>
      <c r="D2089" s="237" t="s">
        <v>12163</v>
      </c>
      <c r="E2089" s="238" t="s">
        <v>4163</v>
      </c>
      <c r="F2089" s="242" t="s">
        <v>631</v>
      </c>
      <c r="G2089" s="237" t="s">
        <v>7338</v>
      </c>
      <c r="H2089" s="241" t="s">
        <v>849</v>
      </c>
      <c r="I2089" s="241" t="s">
        <v>631</v>
      </c>
    </row>
    <row r="2090" spans="1:9">
      <c r="A2090" s="236">
        <v>2752</v>
      </c>
      <c r="B2090" s="237" t="s">
        <v>12164</v>
      </c>
      <c r="C2090" s="237" t="s">
        <v>12165</v>
      </c>
      <c r="D2090" s="237" t="s">
        <v>12166</v>
      </c>
      <c r="E2090" s="238" t="s">
        <v>4165</v>
      </c>
      <c r="F2090" s="242" t="s">
        <v>848</v>
      </c>
      <c r="G2090" s="237" t="s">
        <v>7275</v>
      </c>
      <c r="H2090" s="241" t="s">
        <v>879</v>
      </c>
      <c r="I2090" s="241" t="s">
        <v>848</v>
      </c>
    </row>
    <row r="2091" spans="1:9">
      <c r="A2091" s="236">
        <v>2753</v>
      </c>
      <c r="B2091" s="237" t="s">
        <v>12167</v>
      </c>
      <c r="C2091" s="237" t="s">
        <v>12168</v>
      </c>
      <c r="D2091" s="237" t="s">
        <v>12169</v>
      </c>
      <c r="E2091" s="238" t="s">
        <v>4168</v>
      </c>
      <c r="F2091" s="242" t="s">
        <v>50</v>
      </c>
      <c r="G2091" s="238" t="s">
        <v>373</v>
      </c>
      <c r="H2091" s="241" t="s">
        <v>879</v>
      </c>
      <c r="I2091" s="241" t="s">
        <v>50</v>
      </c>
    </row>
    <row r="2092" spans="1:9">
      <c r="A2092" s="236">
        <v>2754</v>
      </c>
      <c r="B2092" s="237" t="s">
        <v>4170</v>
      </c>
      <c r="C2092" s="237" t="s">
        <v>12170</v>
      </c>
      <c r="D2092" s="237" t="s">
        <v>12171</v>
      </c>
      <c r="E2092" s="238" t="s">
        <v>4170</v>
      </c>
      <c r="F2092" s="242" t="s">
        <v>50</v>
      </c>
      <c r="G2092" s="238" t="s">
        <v>373</v>
      </c>
      <c r="H2092" s="241" t="s">
        <v>849</v>
      </c>
      <c r="I2092" s="241" t="s">
        <v>50</v>
      </c>
    </row>
    <row r="2093" spans="1:9">
      <c r="A2093" s="236">
        <v>2757</v>
      </c>
      <c r="B2093" s="237" t="s">
        <v>12172</v>
      </c>
      <c r="C2093" s="237" t="s">
        <v>12173</v>
      </c>
      <c r="D2093" s="237" t="s">
        <v>12174</v>
      </c>
      <c r="E2093" s="238" t="s">
        <v>4172</v>
      </c>
      <c r="F2093" s="242" t="s">
        <v>50</v>
      </c>
      <c r="G2093" s="238" t="s">
        <v>887</v>
      </c>
      <c r="H2093" s="241" t="s">
        <v>746</v>
      </c>
      <c r="I2093" s="241" t="s">
        <v>50</v>
      </c>
    </row>
    <row r="2094" spans="1:9">
      <c r="A2094" s="236">
        <v>2757</v>
      </c>
      <c r="B2094" s="237" t="s">
        <v>12172</v>
      </c>
      <c r="C2094" s="237" t="s">
        <v>12173</v>
      </c>
      <c r="D2094" s="237" t="s">
        <v>12174</v>
      </c>
      <c r="E2094" s="238" t="s">
        <v>4172</v>
      </c>
      <c r="F2094" s="242" t="s">
        <v>50</v>
      </c>
      <c r="G2094" s="238" t="s">
        <v>887</v>
      </c>
      <c r="H2094" s="241" t="s">
        <v>849</v>
      </c>
      <c r="I2094" s="241" t="s">
        <v>50</v>
      </c>
    </row>
    <row r="2095" spans="1:9">
      <c r="A2095" s="236">
        <v>2757</v>
      </c>
      <c r="B2095" s="237" t="s">
        <v>12172</v>
      </c>
      <c r="C2095" s="237" t="s">
        <v>12173</v>
      </c>
      <c r="D2095" s="237" t="s">
        <v>12174</v>
      </c>
      <c r="E2095" s="238" t="s">
        <v>4172</v>
      </c>
      <c r="F2095" s="242" t="s">
        <v>50</v>
      </c>
      <c r="G2095" s="238" t="s">
        <v>887</v>
      </c>
      <c r="H2095" s="241" t="s">
        <v>879</v>
      </c>
      <c r="I2095" s="241" t="s">
        <v>50</v>
      </c>
    </row>
    <row r="2096" spans="1:9" ht="25.5">
      <c r="A2096" s="236">
        <v>2758</v>
      </c>
      <c r="B2096" s="237" t="s">
        <v>12175</v>
      </c>
      <c r="C2096" s="237" t="s">
        <v>12176</v>
      </c>
      <c r="D2096" s="237" t="s">
        <v>12177</v>
      </c>
      <c r="E2096" s="238" t="s">
        <v>12178</v>
      </c>
      <c r="F2096" s="242" t="s">
        <v>848</v>
      </c>
      <c r="G2096" s="237" t="s">
        <v>7367</v>
      </c>
      <c r="H2096" s="241" t="s">
        <v>746</v>
      </c>
      <c r="I2096" s="241" t="s">
        <v>8411</v>
      </c>
    </row>
    <row r="2097" spans="1:9" ht="25.5">
      <c r="A2097" s="236">
        <v>2758</v>
      </c>
      <c r="B2097" s="237" t="s">
        <v>12179</v>
      </c>
      <c r="C2097" s="237" t="s">
        <v>12176</v>
      </c>
      <c r="D2097" s="237" t="s">
        <v>12177</v>
      </c>
      <c r="E2097" s="238" t="s">
        <v>12178</v>
      </c>
      <c r="F2097" s="242" t="s">
        <v>848</v>
      </c>
      <c r="G2097" s="237" t="s">
        <v>7367</v>
      </c>
      <c r="H2097" s="241" t="s">
        <v>849</v>
      </c>
      <c r="I2097" s="241" t="s">
        <v>8411</v>
      </c>
    </row>
    <row r="2098" spans="1:9">
      <c r="A2098" s="236">
        <v>2759</v>
      </c>
      <c r="B2098" s="237" t="s">
        <v>12180</v>
      </c>
      <c r="C2098" s="237" t="s">
        <v>12181</v>
      </c>
      <c r="D2098" s="237" t="s">
        <v>12182</v>
      </c>
      <c r="E2098" s="238" t="s">
        <v>4177</v>
      </c>
      <c r="F2098" s="242" t="s">
        <v>50</v>
      </c>
      <c r="G2098" s="238" t="s">
        <v>887</v>
      </c>
      <c r="H2098" s="241" t="s">
        <v>746</v>
      </c>
      <c r="I2098" s="241" t="s">
        <v>50</v>
      </c>
    </row>
    <row r="2099" spans="1:9">
      <c r="A2099" s="236">
        <v>2759</v>
      </c>
      <c r="B2099" s="237" t="s">
        <v>12180</v>
      </c>
      <c r="C2099" s="237" t="s">
        <v>12181</v>
      </c>
      <c r="D2099" s="237" t="s">
        <v>12182</v>
      </c>
      <c r="E2099" s="238" t="s">
        <v>4177</v>
      </c>
      <c r="F2099" s="242" t="s">
        <v>50</v>
      </c>
      <c r="G2099" s="238" t="s">
        <v>887</v>
      </c>
      <c r="H2099" s="241" t="s">
        <v>849</v>
      </c>
      <c r="I2099" s="241" t="s">
        <v>50</v>
      </c>
    </row>
    <row r="2100" spans="1:9">
      <c r="A2100" s="236">
        <v>2759</v>
      </c>
      <c r="B2100" s="237" t="s">
        <v>12180</v>
      </c>
      <c r="C2100" s="237" t="s">
        <v>12181</v>
      </c>
      <c r="D2100" s="237" t="s">
        <v>12182</v>
      </c>
      <c r="E2100" s="238" t="s">
        <v>4177</v>
      </c>
      <c r="F2100" s="242" t="s">
        <v>50</v>
      </c>
      <c r="G2100" s="238" t="s">
        <v>887</v>
      </c>
      <c r="H2100" s="241" t="s">
        <v>879</v>
      </c>
      <c r="I2100" s="241" t="s">
        <v>50</v>
      </c>
    </row>
    <row r="2101" spans="1:9" ht="25.5">
      <c r="A2101" s="236">
        <v>2760</v>
      </c>
      <c r="B2101" s="237" t="s">
        <v>12183</v>
      </c>
      <c r="C2101" s="237" t="s">
        <v>12184</v>
      </c>
      <c r="D2101" s="237" t="s">
        <v>12185</v>
      </c>
      <c r="E2101" s="238" t="s">
        <v>12186</v>
      </c>
      <c r="F2101" s="242" t="s">
        <v>848</v>
      </c>
      <c r="G2101" s="237" t="s">
        <v>7367</v>
      </c>
      <c r="H2101" s="241" t="s">
        <v>746</v>
      </c>
      <c r="I2101" s="241" t="s">
        <v>8411</v>
      </c>
    </row>
    <row r="2102" spans="1:9" ht="25.5">
      <c r="A2102" s="236">
        <v>2760</v>
      </c>
      <c r="B2102" s="237" t="s">
        <v>12183</v>
      </c>
      <c r="C2102" s="237" t="s">
        <v>12187</v>
      </c>
      <c r="D2102" s="237" t="s">
        <v>12188</v>
      </c>
      <c r="E2102" s="238" t="s">
        <v>12186</v>
      </c>
      <c r="F2102" s="242" t="s">
        <v>848</v>
      </c>
      <c r="G2102" s="237" t="s">
        <v>7367</v>
      </c>
      <c r="H2102" s="241" t="s">
        <v>849</v>
      </c>
      <c r="I2102" s="241" t="s">
        <v>8411</v>
      </c>
    </row>
    <row r="2103" spans="1:9">
      <c r="A2103" s="236">
        <v>2761</v>
      </c>
      <c r="B2103" s="237" t="s">
        <v>12189</v>
      </c>
      <c r="C2103" s="237" t="s">
        <v>12190</v>
      </c>
      <c r="D2103" s="237" t="s">
        <v>12191</v>
      </c>
      <c r="E2103" s="238" t="s">
        <v>4181</v>
      </c>
      <c r="F2103" s="242" t="s">
        <v>50</v>
      </c>
      <c r="G2103" s="238" t="s">
        <v>887</v>
      </c>
      <c r="H2103" s="241" t="s">
        <v>746</v>
      </c>
      <c r="I2103" s="241" t="s">
        <v>50</v>
      </c>
    </row>
    <row r="2104" spans="1:9">
      <c r="A2104" s="236">
        <v>2761</v>
      </c>
      <c r="B2104" s="237" t="s">
        <v>12189</v>
      </c>
      <c r="C2104" s="237" t="s">
        <v>12190</v>
      </c>
      <c r="D2104" s="237" t="s">
        <v>12191</v>
      </c>
      <c r="E2104" s="238" t="s">
        <v>4181</v>
      </c>
      <c r="F2104" s="242" t="s">
        <v>50</v>
      </c>
      <c r="G2104" s="238" t="s">
        <v>887</v>
      </c>
      <c r="H2104" s="241" t="s">
        <v>849</v>
      </c>
      <c r="I2104" s="241" t="s">
        <v>50</v>
      </c>
    </row>
    <row r="2105" spans="1:9">
      <c r="A2105" s="236">
        <v>2761</v>
      </c>
      <c r="B2105" s="237" t="s">
        <v>12189</v>
      </c>
      <c r="C2105" s="237" t="s">
        <v>12190</v>
      </c>
      <c r="D2105" s="237" t="s">
        <v>12191</v>
      </c>
      <c r="E2105" s="238" t="s">
        <v>4181</v>
      </c>
      <c r="F2105" s="242" t="s">
        <v>50</v>
      </c>
      <c r="G2105" s="238" t="s">
        <v>887</v>
      </c>
      <c r="H2105" s="241" t="s">
        <v>879</v>
      </c>
      <c r="I2105" s="241" t="s">
        <v>50</v>
      </c>
    </row>
    <row r="2106" spans="1:9" ht="25.5">
      <c r="A2106" s="236">
        <v>2762</v>
      </c>
      <c r="B2106" s="237" t="s">
        <v>12192</v>
      </c>
      <c r="C2106" s="237" t="s">
        <v>12193</v>
      </c>
      <c r="D2106" s="237" t="s">
        <v>12194</v>
      </c>
      <c r="E2106" s="238" t="s">
        <v>12195</v>
      </c>
      <c r="F2106" s="242" t="s">
        <v>848</v>
      </c>
      <c r="G2106" s="237" t="s">
        <v>7367</v>
      </c>
      <c r="H2106" s="241" t="s">
        <v>746</v>
      </c>
      <c r="I2106" s="241" t="s">
        <v>8411</v>
      </c>
    </row>
    <row r="2107" spans="1:9" ht="25.5">
      <c r="A2107" s="236">
        <v>2762</v>
      </c>
      <c r="B2107" s="237" t="s">
        <v>12192</v>
      </c>
      <c r="C2107" s="237" t="s">
        <v>12196</v>
      </c>
      <c r="D2107" s="237" t="s">
        <v>12197</v>
      </c>
      <c r="E2107" s="238" t="s">
        <v>12195</v>
      </c>
      <c r="F2107" s="242" t="s">
        <v>848</v>
      </c>
      <c r="G2107" s="237" t="s">
        <v>7367</v>
      </c>
      <c r="H2107" s="241" t="s">
        <v>849</v>
      </c>
      <c r="I2107" s="241" t="s">
        <v>8411</v>
      </c>
    </row>
    <row r="2108" spans="1:9">
      <c r="A2108" s="236">
        <v>2763</v>
      </c>
      <c r="B2108" s="237" t="s">
        <v>12198</v>
      </c>
      <c r="C2108" s="237" t="s">
        <v>12199</v>
      </c>
      <c r="D2108" s="237" t="s">
        <v>12200</v>
      </c>
      <c r="E2108" s="238" t="s">
        <v>4185</v>
      </c>
      <c r="F2108" s="242" t="s">
        <v>50</v>
      </c>
      <c r="G2108" s="238" t="s">
        <v>887</v>
      </c>
      <c r="H2108" s="241" t="s">
        <v>746</v>
      </c>
      <c r="I2108" s="241" t="s">
        <v>50</v>
      </c>
    </row>
    <row r="2109" spans="1:9">
      <c r="A2109" s="236">
        <v>2763</v>
      </c>
      <c r="B2109" s="237" t="s">
        <v>12198</v>
      </c>
      <c r="C2109" s="237" t="s">
        <v>12199</v>
      </c>
      <c r="D2109" s="237" t="s">
        <v>12200</v>
      </c>
      <c r="E2109" s="238" t="s">
        <v>4185</v>
      </c>
      <c r="F2109" s="242" t="s">
        <v>50</v>
      </c>
      <c r="G2109" s="238" t="s">
        <v>887</v>
      </c>
      <c r="H2109" s="241" t="s">
        <v>849</v>
      </c>
      <c r="I2109" s="241" t="s">
        <v>50</v>
      </c>
    </row>
    <row r="2110" spans="1:9">
      <c r="A2110" s="236">
        <v>2763</v>
      </c>
      <c r="B2110" s="237" t="s">
        <v>12198</v>
      </c>
      <c r="C2110" s="237" t="s">
        <v>12199</v>
      </c>
      <c r="D2110" s="237" t="s">
        <v>12200</v>
      </c>
      <c r="E2110" s="238" t="s">
        <v>4185</v>
      </c>
      <c r="F2110" s="242" t="s">
        <v>50</v>
      </c>
      <c r="G2110" s="238" t="s">
        <v>887</v>
      </c>
      <c r="H2110" s="241" t="s">
        <v>879</v>
      </c>
      <c r="I2110" s="241" t="s">
        <v>50</v>
      </c>
    </row>
    <row r="2111" spans="1:9" ht="25.5">
      <c r="A2111" s="236">
        <v>2764</v>
      </c>
      <c r="B2111" s="237" t="s">
        <v>12201</v>
      </c>
      <c r="C2111" s="237" t="s">
        <v>12202</v>
      </c>
      <c r="D2111" s="237" t="s">
        <v>12203</v>
      </c>
      <c r="E2111" s="238" t="s">
        <v>12204</v>
      </c>
      <c r="F2111" s="242" t="s">
        <v>848</v>
      </c>
      <c r="G2111" s="237" t="s">
        <v>7367</v>
      </c>
      <c r="H2111" s="241" t="s">
        <v>746</v>
      </c>
      <c r="I2111" s="241" t="s">
        <v>8411</v>
      </c>
    </row>
    <row r="2112" spans="1:9" ht="25.5">
      <c r="A2112" s="236">
        <v>2764</v>
      </c>
      <c r="B2112" s="237" t="s">
        <v>12201</v>
      </c>
      <c r="C2112" s="237" t="s">
        <v>12202</v>
      </c>
      <c r="D2112" s="237" t="s">
        <v>12203</v>
      </c>
      <c r="E2112" s="238" t="s">
        <v>12204</v>
      </c>
      <c r="F2112" s="242" t="s">
        <v>848</v>
      </c>
      <c r="G2112" s="237" t="s">
        <v>7367</v>
      </c>
      <c r="H2112" s="241" t="s">
        <v>849</v>
      </c>
      <c r="I2112" s="241" t="s">
        <v>8411</v>
      </c>
    </row>
    <row r="2113" spans="1:9">
      <c r="A2113" s="236">
        <v>2771</v>
      </c>
      <c r="B2113" s="237" t="s">
        <v>12205</v>
      </c>
      <c r="C2113" s="237" t="s">
        <v>12206</v>
      </c>
      <c r="D2113" s="238" t="s">
        <v>12207</v>
      </c>
      <c r="E2113" s="238" t="s">
        <v>4190</v>
      </c>
      <c r="F2113" s="242" t="s">
        <v>50</v>
      </c>
      <c r="G2113" s="238" t="s">
        <v>887</v>
      </c>
      <c r="H2113" s="241" t="s">
        <v>746</v>
      </c>
      <c r="I2113" s="241" t="s">
        <v>50</v>
      </c>
    </row>
    <row r="2114" spans="1:9">
      <c r="A2114" s="236">
        <v>2771</v>
      </c>
      <c r="B2114" s="237" t="s">
        <v>12205</v>
      </c>
      <c r="C2114" s="237" t="s">
        <v>12206</v>
      </c>
      <c r="D2114" s="238" t="s">
        <v>12207</v>
      </c>
      <c r="E2114" s="238" t="s">
        <v>4190</v>
      </c>
      <c r="F2114" s="242" t="s">
        <v>50</v>
      </c>
      <c r="G2114" s="238" t="s">
        <v>887</v>
      </c>
      <c r="H2114" s="241" t="s">
        <v>849</v>
      </c>
      <c r="I2114" s="241" t="s">
        <v>50</v>
      </c>
    </row>
    <row r="2115" spans="1:9">
      <c r="A2115" s="236">
        <v>2771</v>
      </c>
      <c r="B2115" s="237" t="s">
        <v>12205</v>
      </c>
      <c r="C2115" s="237" t="s">
        <v>12206</v>
      </c>
      <c r="D2115" s="238" t="s">
        <v>12207</v>
      </c>
      <c r="E2115" s="238" t="s">
        <v>4190</v>
      </c>
      <c r="F2115" s="242" t="s">
        <v>50</v>
      </c>
      <c r="G2115" s="238" t="s">
        <v>887</v>
      </c>
      <c r="H2115" s="241" t="s">
        <v>879</v>
      </c>
      <c r="I2115" s="241" t="s">
        <v>50</v>
      </c>
    </row>
    <row r="2116" spans="1:9" ht="25.5">
      <c r="A2116" s="236">
        <v>2772</v>
      </c>
      <c r="B2116" s="237" t="s">
        <v>12208</v>
      </c>
      <c r="C2116" s="237" t="s">
        <v>12209</v>
      </c>
      <c r="D2116" s="237" t="s">
        <v>12210</v>
      </c>
      <c r="E2116" s="238" t="s">
        <v>12211</v>
      </c>
      <c r="F2116" s="242" t="s">
        <v>848</v>
      </c>
      <c r="G2116" s="237" t="s">
        <v>7367</v>
      </c>
      <c r="H2116" s="241" t="s">
        <v>746</v>
      </c>
      <c r="I2116" s="241" t="s">
        <v>8411</v>
      </c>
    </row>
    <row r="2117" spans="1:9" ht="25.5">
      <c r="A2117" s="236">
        <v>2772</v>
      </c>
      <c r="B2117" s="237" t="s">
        <v>12208</v>
      </c>
      <c r="C2117" s="237" t="s">
        <v>12209</v>
      </c>
      <c r="D2117" s="237" t="s">
        <v>12210</v>
      </c>
      <c r="E2117" s="238" t="s">
        <v>12211</v>
      </c>
      <c r="F2117" s="242" t="s">
        <v>848</v>
      </c>
      <c r="G2117" s="237" t="s">
        <v>7367</v>
      </c>
      <c r="H2117" s="241" t="s">
        <v>849</v>
      </c>
      <c r="I2117" s="241" t="s">
        <v>8411</v>
      </c>
    </row>
    <row r="2118" spans="1:9">
      <c r="A2118" s="236">
        <v>2775</v>
      </c>
      <c r="B2118" s="237" t="s">
        <v>12212</v>
      </c>
      <c r="C2118" s="237" t="s">
        <v>12213</v>
      </c>
      <c r="D2118" s="237" t="s">
        <v>12214</v>
      </c>
      <c r="E2118" s="238" t="s">
        <v>4194</v>
      </c>
      <c r="F2118" s="242" t="s">
        <v>50</v>
      </c>
      <c r="G2118" s="238" t="s">
        <v>887</v>
      </c>
      <c r="H2118" s="241" t="s">
        <v>746</v>
      </c>
      <c r="I2118" s="241" t="s">
        <v>50</v>
      </c>
    </row>
    <row r="2119" spans="1:9">
      <c r="A2119" s="236">
        <v>2775</v>
      </c>
      <c r="B2119" s="237" t="s">
        <v>12212</v>
      </c>
      <c r="C2119" s="237" t="s">
        <v>12213</v>
      </c>
      <c r="D2119" s="237" t="s">
        <v>12214</v>
      </c>
      <c r="E2119" s="238" t="s">
        <v>4194</v>
      </c>
      <c r="F2119" s="242" t="s">
        <v>50</v>
      </c>
      <c r="G2119" s="238" t="s">
        <v>887</v>
      </c>
      <c r="H2119" s="241" t="s">
        <v>849</v>
      </c>
      <c r="I2119" s="241" t="s">
        <v>50</v>
      </c>
    </row>
    <row r="2120" spans="1:9">
      <c r="A2120" s="236">
        <v>2775</v>
      </c>
      <c r="B2120" s="237" t="s">
        <v>12212</v>
      </c>
      <c r="C2120" s="237" t="s">
        <v>12213</v>
      </c>
      <c r="D2120" s="237" t="s">
        <v>12214</v>
      </c>
      <c r="E2120" s="238" t="s">
        <v>4194</v>
      </c>
      <c r="F2120" s="242" t="s">
        <v>50</v>
      </c>
      <c r="G2120" s="238" t="s">
        <v>887</v>
      </c>
      <c r="H2120" s="241" t="s">
        <v>879</v>
      </c>
      <c r="I2120" s="241" t="s">
        <v>50</v>
      </c>
    </row>
    <row r="2121" spans="1:9" ht="25.5">
      <c r="A2121" s="236">
        <v>2776</v>
      </c>
      <c r="B2121" s="237" t="s">
        <v>12215</v>
      </c>
      <c r="C2121" s="237" t="s">
        <v>12216</v>
      </c>
      <c r="D2121" s="237" t="s">
        <v>12217</v>
      </c>
      <c r="E2121" s="238" t="s">
        <v>12218</v>
      </c>
      <c r="F2121" s="242" t="s">
        <v>848</v>
      </c>
      <c r="G2121" s="237" t="s">
        <v>7367</v>
      </c>
      <c r="H2121" s="241" t="s">
        <v>746</v>
      </c>
      <c r="I2121" s="241" t="s">
        <v>8411</v>
      </c>
    </row>
    <row r="2122" spans="1:9" ht="25.5">
      <c r="A2122" s="236">
        <v>2776</v>
      </c>
      <c r="B2122" s="237" t="s">
        <v>12215</v>
      </c>
      <c r="C2122" s="237" t="s">
        <v>12216</v>
      </c>
      <c r="D2122" s="237" t="s">
        <v>12217</v>
      </c>
      <c r="E2122" s="238" t="s">
        <v>12218</v>
      </c>
      <c r="F2122" s="242" t="s">
        <v>848</v>
      </c>
      <c r="G2122" s="237" t="s">
        <v>7367</v>
      </c>
      <c r="H2122" s="241" t="s">
        <v>849</v>
      </c>
      <c r="I2122" s="241" t="s">
        <v>8411</v>
      </c>
    </row>
    <row r="2123" spans="1:9">
      <c r="A2123" s="236">
        <v>2777</v>
      </c>
      <c r="B2123" s="237" t="s">
        <v>12219</v>
      </c>
      <c r="C2123" s="237" t="s">
        <v>12220</v>
      </c>
      <c r="D2123" s="237" t="s">
        <v>12221</v>
      </c>
      <c r="E2123" s="238" t="s">
        <v>4198</v>
      </c>
      <c r="F2123" s="242" t="s">
        <v>50</v>
      </c>
      <c r="G2123" s="238" t="s">
        <v>887</v>
      </c>
      <c r="H2123" s="241" t="s">
        <v>746</v>
      </c>
      <c r="I2123" s="241" t="s">
        <v>50</v>
      </c>
    </row>
    <row r="2124" spans="1:9">
      <c r="A2124" s="236">
        <v>2777</v>
      </c>
      <c r="B2124" s="237" t="s">
        <v>12219</v>
      </c>
      <c r="C2124" s="237" t="s">
        <v>12220</v>
      </c>
      <c r="D2124" s="237" t="s">
        <v>12221</v>
      </c>
      <c r="E2124" s="238" t="s">
        <v>4198</v>
      </c>
      <c r="F2124" s="242" t="s">
        <v>50</v>
      </c>
      <c r="G2124" s="238" t="s">
        <v>887</v>
      </c>
      <c r="H2124" s="241" t="s">
        <v>849</v>
      </c>
      <c r="I2124" s="241" t="s">
        <v>50</v>
      </c>
    </row>
    <row r="2125" spans="1:9">
      <c r="A2125" s="236">
        <v>2777</v>
      </c>
      <c r="B2125" s="237" t="s">
        <v>12219</v>
      </c>
      <c r="C2125" s="237" t="s">
        <v>12220</v>
      </c>
      <c r="D2125" s="237" t="s">
        <v>12221</v>
      </c>
      <c r="E2125" s="238" t="s">
        <v>4198</v>
      </c>
      <c r="F2125" s="242" t="s">
        <v>50</v>
      </c>
      <c r="G2125" s="238" t="s">
        <v>887</v>
      </c>
      <c r="H2125" s="241" t="s">
        <v>879</v>
      </c>
      <c r="I2125" s="241" t="s">
        <v>50</v>
      </c>
    </row>
    <row r="2126" spans="1:9" ht="25.5">
      <c r="A2126" s="236">
        <v>2778</v>
      </c>
      <c r="B2126" s="237" t="s">
        <v>12222</v>
      </c>
      <c r="C2126" s="237" t="s">
        <v>12223</v>
      </c>
      <c r="D2126" s="237" t="s">
        <v>12224</v>
      </c>
      <c r="E2126" s="238" t="s">
        <v>12225</v>
      </c>
      <c r="F2126" s="242" t="s">
        <v>848</v>
      </c>
      <c r="G2126" s="237" t="s">
        <v>7367</v>
      </c>
      <c r="H2126" s="241" t="s">
        <v>746</v>
      </c>
      <c r="I2126" s="241" t="s">
        <v>8411</v>
      </c>
    </row>
    <row r="2127" spans="1:9" ht="25.5">
      <c r="A2127" s="236">
        <v>2778</v>
      </c>
      <c r="B2127" s="237" t="s">
        <v>12222</v>
      </c>
      <c r="C2127" s="237" t="s">
        <v>12223</v>
      </c>
      <c r="D2127" s="237" t="s">
        <v>12224</v>
      </c>
      <c r="E2127" s="238" t="s">
        <v>12225</v>
      </c>
      <c r="F2127" s="242" t="s">
        <v>848</v>
      </c>
      <c r="G2127" s="237" t="s">
        <v>7367</v>
      </c>
      <c r="H2127" s="241" t="s">
        <v>849</v>
      </c>
      <c r="I2127" s="241" t="s">
        <v>8411</v>
      </c>
    </row>
    <row r="2128" spans="1:9" ht="25.5">
      <c r="A2128" s="236">
        <v>2779</v>
      </c>
      <c r="B2128" s="237" t="s">
        <v>12226</v>
      </c>
      <c r="C2128" s="237" t="s">
        <v>12227</v>
      </c>
      <c r="D2128" s="237" t="s">
        <v>12228</v>
      </c>
      <c r="E2128" s="238" t="s">
        <v>4202</v>
      </c>
      <c r="F2128" s="242" t="s">
        <v>50</v>
      </c>
      <c r="G2128" s="238" t="s">
        <v>887</v>
      </c>
      <c r="H2128" s="241" t="s">
        <v>746</v>
      </c>
      <c r="I2128" s="241" t="s">
        <v>50</v>
      </c>
    </row>
    <row r="2129" spans="1:9" ht="25.5">
      <c r="A2129" s="236">
        <v>2779</v>
      </c>
      <c r="B2129" s="237" t="s">
        <v>12226</v>
      </c>
      <c r="C2129" s="237" t="s">
        <v>12227</v>
      </c>
      <c r="D2129" s="237" t="s">
        <v>12228</v>
      </c>
      <c r="E2129" s="238" t="s">
        <v>4202</v>
      </c>
      <c r="F2129" s="242" t="s">
        <v>50</v>
      </c>
      <c r="G2129" s="238" t="s">
        <v>887</v>
      </c>
      <c r="H2129" s="241" t="s">
        <v>849</v>
      </c>
      <c r="I2129" s="241" t="s">
        <v>50</v>
      </c>
    </row>
    <row r="2130" spans="1:9" ht="25.5">
      <c r="A2130" s="236">
        <v>2779</v>
      </c>
      <c r="B2130" s="237" t="s">
        <v>12226</v>
      </c>
      <c r="C2130" s="237" t="s">
        <v>12227</v>
      </c>
      <c r="D2130" s="237" t="s">
        <v>12228</v>
      </c>
      <c r="E2130" s="238" t="s">
        <v>4202</v>
      </c>
      <c r="F2130" s="242" t="s">
        <v>50</v>
      </c>
      <c r="G2130" s="238" t="s">
        <v>887</v>
      </c>
      <c r="H2130" s="241" t="s">
        <v>879</v>
      </c>
      <c r="I2130" s="241" t="s">
        <v>50</v>
      </c>
    </row>
    <row r="2131" spans="1:9" ht="25.5">
      <c r="A2131" s="236">
        <v>2780</v>
      </c>
      <c r="B2131" s="237" t="s">
        <v>12229</v>
      </c>
      <c r="C2131" s="237" t="s">
        <v>12230</v>
      </c>
      <c r="D2131" s="237" t="s">
        <v>12231</v>
      </c>
      <c r="E2131" s="238" t="s">
        <v>12232</v>
      </c>
      <c r="F2131" s="242" t="s">
        <v>848</v>
      </c>
      <c r="G2131" s="237" t="s">
        <v>7367</v>
      </c>
      <c r="H2131" s="241" t="s">
        <v>746</v>
      </c>
      <c r="I2131" s="241" t="s">
        <v>8411</v>
      </c>
    </row>
    <row r="2132" spans="1:9" ht="25.5">
      <c r="A2132" s="236">
        <v>2780</v>
      </c>
      <c r="B2132" s="237" t="s">
        <v>12229</v>
      </c>
      <c r="C2132" s="237" t="s">
        <v>12230</v>
      </c>
      <c r="D2132" s="237" t="s">
        <v>12231</v>
      </c>
      <c r="E2132" s="238" t="s">
        <v>12232</v>
      </c>
      <c r="F2132" s="242" t="s">
        <v>848</v>
      </c>
      <c r="G2132" s="237" t="s">
        <v>7367</v>
      </c>
      <c r="H2132" s="241" t="s">
        <v>849</v>
      </c>
      <c r="I2132" s="241" t="s">
        <v>8411</v>
      </c>
    </row>
    <row r="2133" spans="1:9">
      <c r="A2133" s="236">
        <v>2781</v>
      </c>
      <c r="B2133" s="237" t="s">
        <v>12233</v>
      </c>
      <c r="C2133" s="237" t="s">
        <v>12234</v>
      </c>
      <c r="D2133" s="237" t="s">
        <v>12235</v>
      </c>
      <c r="E2133" s="238" t="s">
        <v>4206</v>
      </c>
      <c r="F2133" s="242" t="s">
        <v>50</v>
      </c>
      <c r="G2133" s="238" t="s">
        <v>887</v>
      </c>
      <c r="H2133" s="241" t="s">
        <v>746</v>
      </c>
      <c r="I2133" s="241" t="s">
        <v>50</v>
      </c>
    </row>
    <row r="2134" spans="1:9">
      <c r="A2134" s="236">
        <v>2781</v>
      </c>
      <c r="B2134" s="237" t="s">
        <v>12233</v>
      </c>
      <c r="C2134" s="237" t="s">
        <v>12234</v>
      </c>
      <c r="D2134" s="237" t="s">
        <v>12235</v>
      </c>
      <c r="E2134" s="238" t="s">
        <v>4206</v>
      </c>
      <c r="F2134" s="242" t="s">
        <v>50</v>
      </c>
      <c r="G2134" s="238" t="s">
        <v>887</v>
      </c>
      <c r="H2134" s="241" t="s">
        <v>849</v>
      </c>
      <c r="I2134" s="241" t="s">
        <v>50</v>
      </c>
    </row>
    <row r="2135" spans="1:9">
      <c r="A2135" s="236">
        <v>2781</v>
      </c>
      <c r="B2135" s="237" t="s">
        <v>12233</v>
      </c>
      <c r="C2135" s="237" t="s">
        <v>12234</v>
      </c>
      <c r="D2135" s="237" t="s">
        <v>12235</v>
      </c>
      <c r="E2135" s="238" t="s">
        <v>4206</v>
      </c>
      <c r="F2135" s="242" t="s">
        <v>50</v>
      </c>
      <c r="G2135" s="238" t="s">
        <v>887</v>
      </c>
      <c r="H2135" s="241" t="s">
        <v>879</v>
      </c>
      <c r="I2135" s="241" t="s">
        <v>50</v>
      </c>
    </row>
    <row r="2136" spans="1:9" ht="25.5">
      <c r="A2136" s="236">
        <v>2782</v>
      </c>
      <c r="B2136" s="237" t="s">
        <v>12236</v>
      </c>
      <c r="C2136" s="237" t="s">
        <v>12237</v>
      </c>
      <c r="D2136" s="237" t="s">
        <v>12238</v>
      </c>
      <c r="E2136" s="238" t="s">
        <v>12239</v>
      </c>
      <c r="F2136" s="242" t="s">
        <v>848</v>
      </c>
      <c r="G2136" s="237" t="s">
        <v>7367</v>
      </c>
      <c r="H2136" s="241" t="s">
        <v>746</v>
      </c>
      <c r="I2136" s="241" t="s">
        <v>8411</v>
      </c>
    </row>
    <row r="2137" spans="1:9" ht="25.5">
      <c r="A2137" s="236">
        <v>2782</v>
      </c>
      <c r="B2137" s="237" t="s">
        <v>12236</v>
      </c>
      <c r="C2137" s="237" t="s">
        <v>12237</v>
      </c>
      <c r="D2137" s="237" t="s">
        <v>12238</v>
      </c>
      <c r="E2137" s="238" t="s">
        <v>12239</v>
      </c>
      <c r="F2137" s="242" t="s">
        <v>848</v>
      </c>
      <c r="G2137" s="237" t="s">
        <v>7367</v>
      </c>
      <c r="H2137" s="241" t="s">
        <v>849</v>
      </c>
      <c r="I2137" s="241" t="s">
        <v>8411</v>
      </c>
    </row>
    <row r="2138" spans="1:9">
      <c r="A2138" s="236">
        <v>2783</v>
      </c>
      <c r="B2138" s="237" t="s">
        <v>12240</v>
      </c>
      <c r="C2138" s="237" t="s">
        <v>12241</v>
      </c>
      <c r="D2138" s="237" t="s">
        <v>12242</v>
      </c>
      <c r="E2138" s="238" t="s">
        <v>4210</v>
      </c>
      <c r="F2138" s="242" t="s">
        <v>50</v>
      </c>
      <c r="G2138" s="238" t="s">
        <v>887</v>
      </c>
      <c r="H2138" s="241" t="s">
        <v>746</v>
      </c>
      <c r="I2138" s="241" t="s">
        <v>50</v>
      </c>
    </row>
    <row r="2139" spans="1:9">
      <c r="A2139" s="236">
        <v>2783</v>
      </c>
      <c r="B2139" s="237" t="s">
        <v>12240</v>
      </c>
      <c r="C2139" s="237" t="s">
        <v>12241</v>
      </c>
      <c r="D2139" s="237" t="s">
        <v>12242</v>
      </c>
      <c r="E2139" s="238" t="s">
        <v>4210</v>
      </c>
      <c r="F2139" s="242" t="s">
        <v>50</v>
      </c>
      <c r="G2139" s="238" t="s">
        <v>887</v>
      </c>
      <c r="H2139" s="241" t="s">
        <v>849</v>
      </c>
      <c r="I2139" s="241" t="s">
        <v>50</v>
      </c>
    </row>
    <row r="2140" spans="1:9">
      <c r="A2140" s="236">
        <v>2783</v>
      </c>
      <c r="B2140" s="237" t="s">
        <v>12240</v>
      </c>
      <c r="C2140" s="237" t="s">
        <v>12241</v>
      </c>
      <c r="D2140" s="237" t="s">
        <v>12242</v>
      </c>
      <c r="E2140" s="238" t="s">
        <v>4210</v>
      </c>
      <c r="F2140" s="242" t="s">
        <v>50</v>
      </c>
      <c r="G2140" s="238" t="s">
        <v>887</v>
      </c>
      <c r="H2140" s="241" t="s">
        <v>879</v>
      </c>
      <c r="I2140" s="241" t="s">
        <v>50</v>
      </c>
    </row>
    <row r="2141" spans="1:9" ht="25.5">
      <c r="A2141" s="236">
        <v>2784</v>
      </c>
      <c r="B2141" s="237" t="s">
        <v>12243</v>
      </c>
      <c r="C2141" s="237" t="s">
        <v>12244</v>
      </c>
      <c r="D2141" s="237" t="s">
        <v>12245</v>
      </c>
      <c r="E2141" s="238" t="s">
        <v>12246</v>
      </c>
      <c r="F2141" s="242" t="s">
        <v>848</v>
      </c>
      <c r="G2141" s="237" t="s">
        <v>7367</v>
      </c>
      <c r="H2141" s="241" t="s">
        <v>746</v>
      </c>
      <c r="I2141" s="241" t="s">
        <v>8411</v>
      </c>
    </row>
    <row r="2142" spans="1:9" ht="25.5">
      <c r="A2142" s="236">
        <v>2784</v>
      </c>
      <c r="B2142" s="237" t="s">
        <v>12243</v>
      </c>
      <c r="C2142" s="237" t="s">
        <v>12247</v>
      </c>
      <c r="D2142" s="237" t="s">
        <v>12248</v>
      </c>
      <c r="E2142" s="238" t="s">
        <v>12246</v>
      </c>
      <c r="F2142" s="242" t="s">
        <v>848</v>
      </c>
      <c r="G2142" s="237" t="s">
        <v>7367</v>
      </c>
      <c r="H2142" s="241" t="s">
        <v>849</v>
      </c>
      <c r="I2142" s="241" t="s">
        <v>8411</v>
      </c>
    </row>
    <row r="2143" spans="1:9">
      <c r="A2143" s="236">
        <v>2785</v>
      </c>
      <c r="B2143" s="237" t="s">
        <v>12249</v>
      </c>
      <c r="C2143" s="237" t="s">
        <v>12250</v>
      </c>
      <c r="D2143" s="237" t="s">
        <v>12251</v>
      </c>
      <c r="E2143" s="238" t="s">
        <v>4215</v>
      </c>
      <c r="F2143" s="242" t="s">
        <v>50</v>
      </c>
      <c r="G2143" s="238" t="s">
        <v>373</v>
      </c>
      <c r="H2143" s="251" t="s">
        <v>879</v>
      </c>
      <c r="I2143" s="251" t="s">
        <v>50</v>
      </c>
    </row>
    <row r="2144" spans="1:9">
      <c r="A2144" s="236">
        <v>2786</v>
      </c>
      <c r="B2144" s="237" t="s">
        <v>12252</v>
      </c>
      <c r="C2144" s="237" t="s">
        <v>12253</v>
      </c>
      <c r="D2144" s="237" t="s">
        <v>12254</v>
      </c>
      <c r="E2144" s="238" t="s">
        <v>4218</v>
      </c>
      <c r="F2144" s="242" t="s">
        <v>50</v>
      </c>
      <c r="G2144" s="238" t="s">
        <v>887</v>
      </c>
      <c r="H2144" s="241" t="s">
        <v>746</v>
      </c>
      <c r="I2144" s="241" t="s">
        <v>50</v>
      </c>
    </row>
    <row r="2145" spans="1:9">
      <c r="A2145" s="236">
        <v>2786</v>
      </c>
      <c r="B2145" s="237" t="s">
        <v>12252</v>
      </c>
      <c r="C2145" s="237" t="s">
        <v>12253</v>
      </c>
      <c r="D2145" s="237" t="s">
        <v>12254</v>
      </c>
      <c r="E2145" s="238" t="s">
        <v>4218</v>
      </c>
      <c r="F2145" s="242" t="s">
        <v>50</v>
      </c>
      <c r="G2145" s="238" t="s">
        <v>887</v>
      </c>
      <c r="H2145" s="241" t="s">
        <v>849</v>
      </c>
      <c r="I2145" s="241" t="s">
        <v>50</v>
      </c>
    </row>
    <row r="2146" spans="1:9">
      <c r="A2146" s="236">
        <v>2786</v>
      </c>
      <c r="B2146" s="237" t="s">
        <v>12252</v>
      </c>
      <c r="C2146" s="237" t="s">
        <v>12253</v>
      </c>
      <c r="D2146" s="237" t="s">
        <v>12254</v>
      </c>
      <c r="E2146" s="238" t="s">
        <v>4218</v>
      </c>
      <c r="F2146" s="242" t="s">
        <v>50</v>
      </c>
      <c r="G2146" s="238" t="s">
        <v>887</v>
      </c>
      <c r="H2146" s="241" t="s">
        <v>879</v>
      </c>
      <c r="I2146" s="241" t="s">
        <v>50</v>
      </c>
    </row>
    <row r="2147" spans="1:9" ht="25.5">
      <c r="A2147" s="236">
        <v>2787</v>
      </c>
      <c r="B2147" s="237" t="s">
        <v>12255</v>
      </c>
      <c r="C2147" s="237" t="s">
        <v>12256</v>
      </c>
      <c r="D2147" s="237" t="s">
        <v>12257</v>
      </c>
      <c r="E2147" s="238" t="s">
        <v>12258</v>
      </c>
      <c r="F2147" s="242" t="s">
        <v>848</v>
      </c>
      <c r="G2147" s="237" t="s">
        <v>7367</v>
      </c>
      <c r="H2147" s="241" t="s">
        <v>746</v>
      </c>
      <c r="I2147" s="241" t="s">
        <v>8411</v>
      </c>
    </row>
    <row r="2148" spans="1:9" ht="25.5">
      <c r="A2148" s="236">
        <v>2787</v>
      </c>
      <c r="B2148" s="237" t="s">
        <v>12255</v>
      </c>
      <c r="C2148" s="237" t="s">
        <v>12256</v>
      </c>
      <c r="D2148" s="237" t="s">
        <v>12257</v>
      </c>
      <c r="E2148" s="238" t="s">
        <v>12258</v>
      </c>
      <c r="F2148" s="242" t="s">
        <v>848</v>
      </c>
      <c r="G2148" s="237" t="s">
        <v>7367</v>
      </c>
      <c r="H2148" s="241" t="s">
        <v>849</v>
      </c>
      <c r="I2148" s="241" t="s">
        <v>8411</v>
      </c>
    </row>
    <row r="2149" spans="1:9">
      <c r="A2149" s="236">
        <v>2788</v>
      </c>
      <c r="B2149" s="237" t="s">
        <v>12259</v>
      </c>
      <c r="C2149" s="237" t="s">
        <v>12260</v>
      </c>
      <c r="D2149" s="237" t="s">
        <v>12261</v>
      </c>
      <c r="E2149" s="238" t="s">
        <v>4222</v>
      </c>
      <c r="F2149" s="242" t="s">
        <v>50</v>
      </c>
      <c r="G2149" s="238" t="s">
        <v>1332</v>
      </c>
      <c r="H2149" s="241" t="s">
        <v>746</v>
      </c>
      <c r="I2149" s="241" t="s">
        <v>50</v>
      </c>
    </row>
    <row r="2150" spans="1:9">
      <c r="A2150" s="236">
        <v>2788</v>
      </c>
      <c r="B2150" s="237" t="s">
        <v>12259</v>
      </c>
      <c r="C2150" s="237" t="s">
        <v>12260</v>
      </c>
      <c r="D2150" s="237" t="s">
        <v>12261</v>
      </c>
      <c r="E2150" s="238" t="s">
        <v>4222</v>
      </c>
      <c r="F2150" s="242" t="s">
        <v>50</v>
      </c>
      <c r="G2150" s="238" t="s">
        <v>1332</v>
      </c>
      <c r="H2150" s="241" t="s">
        <v>849</v>
      </c>
      <c r="I2150" s="241" t="s">
        <v>50</v>
      </c>
    </row>
    <row r="2151" spans="1:9">
      <c r="A2151" s="236">
        <v>2788</v>
      </c>
      <c r="B2151" s="237" t="s">
        <v>12259</v>
      </c>
      <c r="C2151" s="237" t="s">
        <v>12260</v>
      </c>
      <c r="D2151" s="237" t="s">
        <v>12261</v>
      </c>
      <c r="E2151" s="238" t="s">
        <v>4222</v>
      </c>
      <c r="F2151" s="242" t="s">
        <v>50</v>
      </c>
      <c r="G2151" s="238" t="s">
        <v>1332</v>
      </c>
      <c r="H2151" s="241" t="s">
        <v>879</v>
      </c>
      <c r="I2151" s="241" t="s">
        <v>50</v>
      </c>
    </row>
    <row r="2152" spans="1:9" ht="25.5">
      <c r="A2152" s="236">
        <v>2789</v>
      </c>
      <c r="B2152" s="237" t="s">
        <v>12262</v>
      </c>
      <c r="C2152" s="237" t="s">
        <v>12263</v>
      </c>
      <c r="D2152" s="237" t="s">
        <v>12264</v>
      </c>
      <c r="E2152" s="238" t="s">
        <v>12262</v>
      </c>
      <c r="F2152" s="242" t="s">
        <v>631</v>
      </c>
      <c r="G2152" s="238" t="s">
        <v>7332</v>
      </c>
      <c r="H2152" s="241" t="s">
        <v>849</v>
      </c>
      <c r="I2152" s="241" t="s">
        <v>9689</v>
      </c>
    </row>
    <row r="2153" spans="1:9" ht="25.5">
      <c r="A2153" s="236">
        <v>2789</v>
      </c>
      <c r="B2153" s="238" t="s">
        <v>12265</v>
      </c>
      <c r="C2153" s="238" t="s">
        <v>12266</v>
      </c>
      <c r="D2153" s="238" t="s">
        <v>12267</v>
      </c>
      <c r="E2153" s="238" t="s">
        <v>12268</v>
      </c>
      <c r="F2153" s="242" t="s">
        <v>631</v>
      </c>
      <c r="G2153" s="238" t="s">
        <v>7332</v>
      </c>
      <c r="H2153" s="241" t="s">
        <v>849</v>
      </c>
      <c r="I2153" s="241" t="s">
        <v>9689</v>
      </c>
    </row>
    <row r="2154" spans="1:9">
      <c r="A2154" s="236">
        <v>2790</v>
      </c>
      <c r="B2154" s="237" t="s">
        <v>12265</v>
      </c>
      <c r="C2154" s="237" t="s">
        <v>12266</v>
      </c>
      <c r="D2154" s="237" t="s">
        <v>12267</v>
      </c>
      <c r="E2154" s="238" t="s">
        <v>12268</v>
      </c>
      <c r="F2154" s="242" t="s">
        <v>631</v>
      </c>
      <c r="G2154" s="237" t="s">
        <v>7338</v>
      </c>
      <c r="H2154" s="241" t="s">
        <v>849</v>
      </c>
      <c r="I2154" s="241" t="s">
        <v>631</v>
      </c>
    </row>
    <row r="2155" spans="1:9">
      <c r="A2155" s="236">
        <v>2790</v>
      </c>
      <c r="B2155" s="237" t="s">
        <v>12265</v>
      </c>
      <c r="C2155" s="237" t="s">
        <v>12266</v>
      </c>
      <c r="D2155" s="237" t="s">
        <v>12267</v>
      </c>
      <c r="E2155" s="238" t="s">
        <v>12268</v>
      </c>
      <c r="F2155" s="242" t="s">
        <v>631</v>
      </c>
      <c r="G2155" s="237" t="s">
        <v>7338</v>
      </c>
      <c r="H2155" s="241" t="s">
        <v>879</v>
      </c>
      <c r="I2155" s="241" t="s">
        <v>631</v>
      </c>
    </row>
    <row r="2156" spans="1:9">
      <c r="A2156" s="236">
        <v>2793</v>
      </c>
      <c r="B2156" s="238" t="s">
        <v>12269</v>
      </c>
      <c r="C2156" s="237" t="s">
        <v>12270</v>
      </c>
      <c r="D2156" s="237" t="s">
        <v>12271</v>
      </c>
      <c r="E2156" s="238" t="s">
        <v>12272</v>
      </c>
      <c r="F2156" s="242" t="s">
        <v>1579</v>
      </c>
      <c r="G2156" s="238" t="s">
        <v>7300</v>
      </c>
      <c r="H2156" s="241" t="s">
        <v>879</v>
      </c>
      <c r="I2156" s="241" t="s">
        <v>1579</v>
      </c>
    </row>
    <row r="2157" spans="1:9">
      <c r="A2157" s="236">
        <v>2793</v>
      </c>
      <c r="B2157" s="238" t="s">
        <v>12273</v>
      </c>
      <c r="C2157" s="237" t="s">
        <v>12274</v>
      </c>
      <c r="D2157" s="238" t="s">
        <v>12275</v>
      </c>
      <c r="E2157" s="238" t="s">
        <v>12272</v>
      </c>
      <c r="F2157" s="242" t="s">
        <v>1579</v>
      </c>
      <c r="G2157" s="238" t="s">
        <v>7300</v>
      </c>
      <c r="H2157" s="241" t="s">
        <v>879</v>
      </c>
      <c r="I2157" s="241" t="s">
        <v>1579</v>
      </c>
    </row>
    <row r="2158" spans="1:9">
      <c r="A2158" s="236">
        <v>2793</v>
      </c>
      <c r="B2158" s="238" t="s">
        <v>12276</v>
      </c>
      <c r="C2158" s="237" t="s">
        <v>12277</v>
      </c>
      <c r="D2158" s="238" t="s">
        <v>12278</v>
      </c>
      <c r="E2158" s="238" t="s">
        <v>12272</v>
      </c>
      <c r="F2158" s="242" t="s">
        <v>1579</v>
      </c>
      <c r="G2158" s="238" t="s">
        <v>7300</v>
      </c>
      <c r="H2158" s="241" t="s">
        <v>879</v>
      </c>
      <c r="I2158" s="241" t="s">
        <v>1579</v>
      </c>
    </row>
    <row r="2159" spans="1:9">
      <c r="A2159" s="236">
        <v>2794</v>
      </c>
      <c r="B2159" s="237" t="s">
        <v>12279</v>
      </c>
      <c r="C2159" s="237" t="s">
        <v>12280</v>
      </c>
      <c r="D2159" s="237" t="s">
        <v>12281</v>
      </c>
      <c r="E2159" s="238" t="s">
        <v>12282</v>
      </c>
      <c r="F2159" s="242" t="s">
        <v>631</v>
      </c>
      <c r="G2159" s="238" t="s">
        <v>7354</v>
      </c>
      <c r="H2159" s="240" t="s">
        <v>7553</v>
      </c>
      <c r="I2159" s="241" t="s">
        <v>631</v>
      </c>
    </row>
    <row r="2160" spans="1:9">
      <c r="A2160" s="236">
        <v>2795</v>
      </c>
      <c r="B2160" s="237" t="s">
        <v>12283</v>
      </c>
      <c r="C2160" s="237" t="s">
        <v>12284</v>
      </c>
      <c r="D2160" s="237" t="s">
        <v>12285</v>
      </c>
      <c r="E2160" s="238" t="s">
        <v>12286</v>
      </c>
      <c r="F2160" s="242" t="s">
        <v>631</v>
      </c>
      <c r="G2160" s="238" t="s">
        <v>7354</v>
      </c>
      <c r="H2160" s="240" t="s">
        <v>7553</v>
      </c>
      <c r="I2160" s="241" t="s">
        <v>631</v>
      </c>
    </row>
    <row r="2161" spans="1:9">
      <c r="A2161" s="236">
        <v>2796</v>
      </c>
      <c r="B2161" s="237" t="s">
        <v>10299</v>
      </c>
      <c r="C2161" s="237" t="s">
        <v>10297</v>
      </c>
      <c r="D2161" s="237" t="s">
        <v>10298</v>
      </c>
      <c r="E2161" s="238" t="s">
        <v>10299</v>
      </c>
      <c r="F2161" s="242" t="s">
        <v>631</v>
      </c>
      <c r="G2161" s="237" t="s">
        <v>7345</v>
      </c>
      <c r="H2161" s="241" t="s">
        <v>849</v>
      </c>
      <c r="I2161" s="241" t="s">
        <v>631</v>
      </c>
    </row>
    <row r="2162" spans="1:9">
      <c r="A2162" s="236">
        <v>2796</v>
      </c>
      <c r="B2162" s="238" t="s">
        <v>12287</v>
      </c>
      <c r="C2162" s="238" t="s">
        <v>12288</v>
      </c>
      <c r="D2162" s="238" t="s">
        <v>12289</v>
      </c>
      <c r="E2162" s="238" t="s">
        <v>12290</v>
      </c>
      <c r="F2162" s="242" t="s">
        <v>631</v>
      </c>
      <c r="G2162" s="237" t="s">
        <v>7345</v>
      </c>
      <c r="H2162" s="241" t="s">
        <v>849</v>
      </c>
      <c r="I2162" s="241" t="s">
        <v>631</v>
      </c>
    </row>
    <row r="2163" spans="1:9">
      <c r="A2163" s="236">
        <v>2797</v>
      </c>
      <c r="B2163" s="237" t="s">
        <v>12291</v>
      </c>
      <c r="C2163" s="237" t="s">
        <v>12292</v>
      </c>
      <c r="D2163" s="237" t="s">
        <v>12293</v>
      </c>
      <c r="E2163" s="238" t="s">
        <v>4238</v>
      </c>
      <c r="F2163" s="242" t="s">
        <v>631</v>
      </c>
      <c r="G2163" s="237" t="s">
        <v>7340</v>
      </c>
      <c r="H2163" s="241" t="s">
        <v>849</v>
      </c>
      <c r="I2163" s="241" t="s">
        <v>631</v>
      </c>
    </row>
    <row r="2164" spans="1:9">
      <c r="A2164" s="236">
        <v>2798</v>
      </c>
      <c r="B2164" s="237" t="s">
        <v>4241</v>
      </c>
      <c r="C2164" s="237" t="s">
        <v>12294</v>
      </c>
      <c r="D2164" s="237" t="s">
        <v>12295</v>
      </c>
      <c r="E2164" s="238" t="s">
        <v>4241</v>
      </c>
      <c r="F2164" s="242" t="s">
        <v>631</v>
      </c>
      <c r="G2164" s="237" t="s">
        <v>7338</v>
      </c>
      <c r="H2164" s="241" t="s">
        <v>849</v>
      </c>
      <c r="I2164" s="241" t="s">
        <v>631</v>
      </c>
    </row>
    <row r="2165" spans="1:9">
      <c r="A2165" s="236">
        <v>2799</v>
      </c>
      <c r="B2165" s="237" t="s">
        <v>12296</v>
      </c>
      <c r="C2165" s="237" t="s">
        <v>12297</v>
      </c>
      <c r="D2165" s="237" t="s">
        <v>12298</v>
      </c>
      <c r="E2165" s="238" t="s">
        <v>4243</v>
      </c>
      <c r="F2165" s="242" t="s">
        <v>631</v>
      </c>
      <c r="G2165" s="237" t="s">
        <v>7338</v>
      </c>
      <c r="H2165" s="241" t="s">
        <v>849</v>
      </c>
      <c r="I2165" s="241" t="s">
        <v>631</v>
      </c>
    </row>
    <row r="2166" spans="1:9" ht="25.5">
      <c r="A2166" s="236">
        <v>2800</v>
      </c>
      <c r="B2166" s="237" t="s">
        <v>12299</v>
      </c>
      <c r="C2166" s="237" t="s">
        <v>12300</v>
      </c>
      <c r="D2166" s="237" t="s">
        <v>12301</v>
      </c>
      <c r="E2166" s="238" t="s">
        <v>12302</v>
      </c>
      <c r="F2166" s="242" t="s">
        <v>631</v>
      </c>
      <c r="G2166" s="238" t="s">
        <v>7354</v>
      </c>
      <c r="H2166" s="240" t="s">
        <v>7553</v>
      </c>
      <c r="I2166" s="241" t="s">
        <v>631</v>
      </c>
    </row>
    <row r="2167" spans="1:9">
      <c r="A2167" s="236">
        <v>2801</v>
      </c>
      <c r="B2167" s="237" t="s">
        <v>12303</v>
      </c>
      <c r="C2167" s="237" t="s">
        <v>12304</v>
      </c>
      <c r="D2167" s="237" t="s">
        <v>12305</v>
      </c>
      <c r="E2167" s="238" t="s">
        <v>12306</v>
      </c>
      <c r="F2167" s="242" t="s">
        <v>631</v>
      </c>
      <c r="G2167" s="237" t="s">
        <v>7348</v>
      </c>
      <c r="H2167" s="241" t="s">
        <v>746</v>
      </c>
      <c r="I2167" s="241" t="s">
        <v>631</v>
      </c>
    </row>
    <row r="2168" spans="1:9" ht="25.5">
      <c r="A2168" s="236">
        <v>2801</v>
      </c>
      <c r="B2168" s="238" t="s">
        <v>12307</v>
      </c>
      <c r="C2168" s="238" t="s">
        <v>12308</v>
      </c>
      <c r="D2168" s="238" t="s">
        <v>12309</v>
      </c>
      <c r="E2168" s="238" t="s">
        <v>12310</v>
      </c>
      <c r="F2168" s="242" t="s">
        <v>631</v>
      </c>
      <c r="G2168" s="237" t="s">
        <v>7348</v>
      </c>
      <c r="H2168" s="241" t="s">
        <v>746</v>
      </c>
      <c r="I2168" s="241" t="s">
        <v>631</v>
      </c>
    </row>
    <row r="2169" spans="1:9">
      <c r="A2169" s="236">
        <v>2801</v>
      </c>
      <c r="B2169" s="237" t="s">
        <v>12303</v>
      </c>
      <c r="C2169" s="237" t="s">
        <v>12304</v>
      </c>
      <c r="D2169" s="237" t="s">
        <v>12305</v>
      </c>
      <c r="E2169" s="238" t="s">
        <v>12306</v>
      </c>
      <c r="F2169" s="242" t="s">
        <v>631</v>
      </c>
      <c r="G2169" s="237" t="s">
        <v>7348</v>
      </c>
      <c r="H2169" s="241" t="s">
        <v>849</v>
      </c>
      <c r="I2169" s="241" t="s">
        <v>631</v>
      </c>
    </row>
    <row r="2170" spans="1:9" ht="25.5">
      <c r="A2170" s="236">
        <v>2801</v>
      </c>
      <c r="B2170" s="238" t="s">
        <v>12307</v>
      </c>
      <c r="C2170" s="238" t="s">
        <v>12308</v>
      </c>
      <c r="D2170" s="238" t="s">
        <v>12309</v>
      </c>
      <c r="E2170" s="238" t="s">
        <v>12310</v>
      </c>
      <c r="F2170" s="242" t="s">
        <v>631</v>
      </c>
      <c r="G2170" s="237" t="s">
        <v>7348</v>
      </c>
      <c r="H2170" s="241" t="s">
        <v>849</v>
      </c>
      <c r="I2170" s="241" t="s">
        <v>631</v>
      </c>
    </row>
    <row r="2171" spans="1:9">
      <c r="A2171" s="236">
        <v>2801</v>
      </c>
      <c r="B2171" s="237" t="s">
        <v>12303</v>
      </c>
      <c r="C2171" s="237" t="s">
        <v>12304</v>
      </c>
      <c r="D2171" s="237" t="s">
        <v>12305</v>
      </c>
      <c r="E2171" s="238" t="s">
        <v>12306</v>
      </c>
      <c r="F2171" s="242" t="s">
        <v>631</v>
      </c>
      <c r="G2171" s="237" t="s">
        <v>7348</v>
      </c>
      <c r="H2171" s="241" t="s">
        <v>879</v>
      </c>
      <c r="I2171" s="241" t="s">
        <v>631</v>
      </c>
    </row>
    <row r="2172" spans="1:9" ht="25.5">
      <c r="A2172" s="236">
        <v>2801</v>
      </c>
      <c r="B2172" s="238" t="s">
        <v>12307</v>
      </c>
      <c r="C2172" s="238" t="s">
        <v>12308</v>
      </c>
      <c r="D2172" s="238" t="s">
        <v>12309</v>
      </c>
      <c r="E2172" s="238" t="s">
        <v>12310</v>
      </c>
      <c r="F2172" s="242" t="s">
        <v>631</v>
      </c>
      <c r="G2172" s="237" t="s">
        <v>7348</v>
      </c>
      <c r="H2172" s="241" t="s">
        <v>879</v>
      </c>
      <c r="I2172" s="241" t="s">
        <v>631</v>
      </c>
    </row>
    <row r="2173" spans="1:9">
      <c r="A2173" s="236">
        <v>2802</v>
      </c>
      <c r="B2173" s="237" t="s">
        <v>12311</v>
      </c>
      <c r="C2173" s="237" t="s">
        <v>12312</v>
      </c>
      <c r="D2173" s="237" t="s">
        <v>12313</v>
      </c>
      <c r="E2173" s="238" t="s">
        <v>4249</v>
      </c>
      <c r="F2173" s="242" t="s">
        <v>631</v>
      </c>
      <c r="G2173" s="237" t="s">
        <v>7342</v>
      </c>
      <c r="H2173" s="241" t="s">
        <v>879</v>
      </c>
      <c r="I2173" s="241" t="s">
        <v>631</v>
      </c>
    </row>
    <row r="2174" spans="1:9">
      <c r="A2174" s="236">
        <v>2803</v>
      </c>
      <c r="B2174" s="237" t="s">
        <v>12314</v>
      </c>
      <c r="C2174" s="237" t="s">
        <v>12315</v>
      </c>
      <c r="D2174" s="237" t="s">
        <v>12315</v>
      </c>
      <c r="E2174" s="238" t="s">
        <v>4252</v>
      </c>
      <c r="F2174" s="242" t="s">
        <v>631</v>
      </c>
      <c r="G2174" s="238" t="s">
        <v>7353</v>
      </c>
      <c r="H2174" s="241" t="s">
        <v>879</v>
      </c>
      <c r="I2174" s="241" t="s">
        <v>631</v>
      </c>
    </row>
    <row r="2175" spans="1:9">
      <c r="A2175" s="236">
        <v>2805</v>
      </c>
      <c r="B2175" s="237" t="s">
        <v>12316</v>
      </c>
      <c r="C2175" s="237" t="s">
        <v>12317</v>
      </c>
      <c r="D2175" s="237" t="s">
        <v>12318</v>
      </c>
      <c r="E2175" s="238" t="s">
        <v>4255</v>
      </c>
      <c r="F2175" s="242" t="s">
        <v>298</v>
      </c>
      <c r="G2175" s="238" t="s">
        <v>7307</v>
      </c>
      <c r="H2175" s="241" t="s">
        <v>849</v>
      </c>
      <c r="I2175" s="241" t="s">
        <v>298</v>
      </c>
    </row>
    <row r="2176" spans="1:9">
      <c r="A2176" s="236">
        <v>2806</v>
      </c>
      <c r="B2176" s="237" t="s">
        <v>12319</v>
      </c>
      <c r="C2176" s="237" t="s">
        <v>12320</v>
      </c>
      <c r="D2176" s="237" t="s">
        <v>12321</v>
      </c>
      <c r="E2176" s="238" t="s">
        <v>4256</v>
      </c>
      <c r="F2176" s="242" t="s">
        <v>298</v>
      </c>
      <c r="G2176" s="238" t="s">
        <v>7307</v>
      </c>
      <c r="H2176" s="241" t="s">
        <v>746</v>
      </c>
      <c r="I2176" s="241" t="s">
        <v>298</v>
      </c>
    </row>
    <row r="2177" spans="1:9" ht="25.5">
      <c r="A2177" s="236">
        <v>2807</v>
      </c>
      <c r="B2177" s="237" t="s">
        <v>12322</v>
      </c>
      <c r="C2177" s="237" t="s">
        <v>12323</v>
      </c>
      <c r="D2177" s="237" t="s">
        <v>12324</v>
      </c>
      <c r="E2177" s="238" t="s">
        <v>12325</v>
      </c>
      <c r="F2177" s="242" t="s">
        <v>2442</v>
      </c>
      <c r="G2177" s="238" t="s">
        <v>7365</v>
      </c>
      <c r="H2177" s="238" t="s">
        <v>8919</v>
      </c>
      <c r="I2177" s="240" t="s">
        <v>7553</v>
      </c>
    </row>
    <row r="2178" spans="1:9" ht="25.5">
      <c r="A2178" s="236">
        <v>2809</v>
      </c>
      <c r="B2178" s="237" t="s">
        <v>12326</v>
      </c>
      <c r="C2178" s="237" t="s">
        <v>12327</v>
      </c>
      <c r="D2178" s="237" t="s">
        <v>12328</v>
      </c>
      <c r="E2178" s="238" t="s">
        <v>4261</v>
      </c>
      <c r="F2178" s="242" t="s">
        <v>631</v>
      </c>
      <c r="G2178" s="237" t="s">
        <v>7267</v>
      </c>
      <c r="H2178" s="241" t="s">
        <v>879</v>
      </c>
      <c r="I2178" s="241" t="s">
        <v>8302</v>
      </c>
    </row>
    <row r="2179" spans="1:9">
      <c r="A2179" s="236">
        <v>2810</v>
      </c>
      <c r="B2179" s="237" t="s">
        <v>12329</v>
      </c>
      <c r="C2179" s="237" t="s">
        <v>12330</v>
      </c>
      <c r="D2179" s="237" t="s">
        <v>12331</v>
      </c>
      <c r="E2179" s="238" t="s">
        <v>4264</v>
      </c>
      <c r="F2179" s="242" t="s">
        <v>50</v>
      </c>
      <c r="G2179" s="238" t="s">
        <v>373</v>
      </c>
      <c r="H2179" s="241" t="s">
        <v>746</v>
      </c>
      <c r="I2179" s="241" t="s">
        <v>50</v>
      </c>
    </row>
    <row r="2180" spans="1:9">
      <c r="A2180" s="236">
        <v>2810</v>
      </c>
      <c r="B2180" s="237" t="s">
        <v>12329</v>
      </c>
      <c r="C2180" s="237" t="s">
        <v>12330</v>
      </c>
      <c r="D2180" s="237" t="s">
        <v>12331</v>
      </c>
      <c r="E2180" s="238" t="s">
        <v>4264</v>
      </c>
      <c r="F2180" s="242" t="s">
        <v>50</v>
      </c>
      <c r="G2180" s="238" t="s">
        <v>373</v>
      </c>
      <c r="H2180" s="241" t="s">
        <v>849</v>
      </c>
      <c r="I2180" s="241" t="s">
        <v>50</v>
      </c>
    </row>
    <row r="2181" spans="1:9">
      <c r="A2181" s="236">
        <v>2810</v>
      </c>
      <c r="B2181" s="237" t="s">
        <v>12329</v>
      </c>
      <c r="C2181" s="237" t="s">
        <v>12330</v>
      </c>
      <c r="D2181" s="237" t="s">
        <v>12331</v>
      </c>
      <c r="E2181" s="238" t="s">
        <v>4264</v>
      </c>
      <c r="F2181" s="242" t="s">
        <v>50</v>
      </c>
      <c r="G2181" s="238" t="s">
        <v>373</v>
      </c>
      <c r="H2181" s="241" t="s">
        <v>879</v>
      </c>
      <c r="I2181" s="241" t="s">
        <v>50</v>
      </c>
    </row>
    <row r="2182" spans="1:9">
      <c r="A2182" s="236">
        <v>2811</v>
      </c>
      <c r="B2182" s="237" t="s">
        <v>12332</v>
      </c>
      <c r="C2182" s="237" t="s">
        <v>12333</v>
      </c>
      <c r="D2182" s="237" t="s">
        <v>12334</v>
      </c>
      <c r="E2182" s="238" t="s">
        <v>4267</v>
      </c>
      <c r="F2182" s="242" t="s">
        <v>50</v>
      </c>
      <c r="G2182" s="238" t="s">
        <v>880</v>
      </c>
      <c r="H2182" s="241" t="s">
        <v>746</v>
      </c>
      <c r="I2182" s="241" t="s">
        <v>50</v>
      </c>
    </row>
    <row r="2183" spans="1:9">
      <c r="A2183" s="236">
        <v>2811</v>
      </c>
      <c r="B2183" s="237" t="s">
        <v>12332</v>
      </c>
      <c r="C2183" s="237" t="s">
        <v>12333</v>
      </c>
      <c r="D2183" s="237" t="s">
        <v>12334</v>
      </c>
      <c r="E2183" s="238" t="s">
        <v>4267</v>
      </c>
      <c r="F2183" s="242" t="s">
        <v>50</v>
      </c>
      <c r="G2183" s="238" t="s">
        <v>880</v>
      </c>
      <c r="H2183" s="241" t="s">
        <v>849</v>
      </c>
      <c r="I2183" s="241" t="s">
        <v>50</v>
      </c>
    </row>
    <row r="2184" spans="1:9">
      <c r="A2184" s="236">
        <v>2811</v>
      </c>
      <c r="B2184" s="237" t="s">
        <v>12332</v>
      </c>
      <c r="C2184" s="237" t="s">
        <v>12333</v>
      </c>
      <c r="D2184" s="237" t="s">
        <v>12334</v>
      </c>
      <c r="E2184" s="238" t="s">
        <v>4267</v>
      </c>
      <c r="F2184" s="242" t="s">
        <v>50</v>
      </c>
      <c r="G2184" s="238" t="s">
        <v>880</v>
      </c>
      <c r="H2184" s="241" t="s">
        <v>879</v>
      </c>
      <c r="I2184" s="241" t="s">
        <v>50</v>
      </c>
    </row>
    <row r="2185" spans="1:9" ht="25.5">
      <c r="A2185" s="236">
        <v>2812</v>
      </c>
      <c r="B2185" s="237" t="s">
        <v>12335</v>
      </c>
      <c r="C2185" s="237" t="s">
        <v>12336</v>
      </c>
      <c r="D2185" s="237" t="s">
        <v>12337</v>
      </c>
      <c r="E2185" s="238" t="s">
        <v>12338</v>
      </c>
      <c r="F2185" s="242" t="s">
        <v>631</v>
      </c>
      <c r="G2185" s="237" t="s">
        <v>7363</v>
      </c>
      <c r="H2185" s="238" t="s">
        <v>8919</v>
      </c>
      <c r="I2185" s="240" t="s">
        <v>7553</v>
      </c>
    </row>
    <row r="2186" spans="1:9">
      <c r="A2186" s="236">
        <v>2813</v>
      </c>
      <c r="B2186" s="237" t="s">
        <v>12339</v>
      </c>
      <c r="C2186" s="237" t="s">
        <v>12340</v>
      </c>
      <c r="D2186" s="237" t="s">
        <v>12341</v>
      </c>
      <c r="E2186" s="238" t="s">
        <v>12342</v>
      </c>
      <c r="F2186" s="242" t="s">
        <v>298</v>
      </c>
      <c r="G2186" s="238" t="s">
        <v>7307</v>
      </c>
      <c r="H2186" s="241" t="s">
        <v>746</v>
      </c>
      <c r="I2186" s="241" t="s">
        <v>298</v>
      </c>
    </row>
    <row r="2187" spans="1:9">
      <c r="A2187" s="236">
        <v>2813</v>
      </c>
      <c r="B2187" s="237" t="s">
        <v>12339</v>
      </c>
      <c r="C2187" s="237" t="s">
        <v>12340</v>
      </c>
      <c r="D2187" s="237" t="s">
        <v>12341</v>
      </c>
      <c r="E2187" s="238" t="s">
        <v>12342</v>
      </c>
      <c r="F2187" s="242" t="s">
        <v>298</v>
      </c>
      <c r="G2187" s="238" t="s">
        <v>7307</v>
      </c>
      <c r="H2187" s="241" t="s">
        <v>849</v>
      </c>
      <c r="I2187" s="241" t="s">
        <v>298</v>
      </c>
    </row>
    <row r="2188" spans="1:9">
      <c r="A2188" s="236">
        <v>2813</v>
      </c>
      <c r="B2188" s="237" t="s">
        <v>12339</v>
      </c>
      <c r="C2188" s="237" t="s">
        <v>12340</v>
      </c>
      <c r="D2188" s="237" t="s">
        <v>12341</v>
      </c>
      <c r="E2188" s="238" t="s">
        <v>12342</v>
      </c>
      <c r="F2188" s="242" t="s">
        <v>298</v>
      </c>
      <c r="G2188" s="238" t="s">
        <v>7307</v>
      </c>
      <c r="H2188" s="241" t="s">
        <v>879</v>
      </c>
      <c r="I2188" s="241" t="s">
        <v>298</v>
      </c>
    </row>
    <row r="2189" spans="1:9">
      <c r="A2189" s="250">
        <v>2814</v>
      </c>
      <c r="B2189" s="238" t="s">
        <v>12343</v>
      </c>
      <c r="C2189" s="237" t="s">
        <v>12344</v>
      </c>
      <c r="D2189" s="237" t="s">
        <v>12345</v>
      </c>
      <c r="E2189" s="238" t="s">
        <v>7422</v>
      </c>
      <c r="F2189" s="243" t="s">
        <v>6581</v>
      </c>
      <c r="G2189" s="238" t="s">
        <v>7423</v>
      </c>
      <c r="H2189" s="240" t="s">
        <v>7553</v>
      </c>
      <c r="I2189" s="241" t="s">
        <v>6581</v>
      </c>
    </row>
    <row r="2190" spans="1:9" ht="25.5">
      <c r="A2190" s="250">
        <v>2814</v>
      </c>
      <c r="B2190" s="238" t="s">
        <v>12343</v>
      </c>
      <c r="C2190" s="237" t="s">
        <v>12344</v>
      </c>
      <c r="D2190" s="237" t="s">
        <v>12346</v>
      </c>
      <c r="E2190" s="238" t="s">
        <v>7422</v>
      </c>
      <c r="F2190" s="243" t="s">
        <v>6581</v>
      </c>
      <c r="G2190" s="238" t="s">
        <v>7423</v>
      </c>
      <c r="H2190" s="240" t="s">
        <v>7553</v>
      </c>
      <c r="I2190" s="241" t="s">
        <v>12347</v>
      </c>
    </row>
    <row r="2191" spans="1:9">
      <c r="A2191" s="250">
        <v>2814</v>
      </c>
      <c r="B2191" s="238" t="s">
        <v>12343</v>
      </c>
      <c r="C2191" s="237" t="s">
        <v>12344</v>
      </c>
      <c r="D2191" s="237" t="s">
        <v>12346</v>
      </c>
      <c r="E2191" s="238" t="s">
        <v>7422</v>
      </c>
      <c r="F2191" s="243" t="s">
        <v>6581</v>
      </c>
      <c r="G2191" s="238" t="s">
        <v>7423</v>
      </c>
      <c r="H2191" s="240" t="s">
        <v>7553</v>
      </c>
      <c r="I2191" s="241" t="s">
        <v>6581</v>
      </c>
    </row>
    <row r="2192" spans="1:9">
      <c r="A2192" s="236">
        <v>2815</v>
      </c>
      <c r="B2192" s="237" t="s">
        <v>12348</v>
      </c>
      <c r="C2192" s="237" t="s">
        <v>12349</v>
      </c>
      <c r="D2192" s="237" t="s">
        <v>12350</v>
      </c>
      <c r="E2192" s="238" t="s">
        <v>4275</v>
      </c>
      <c r="F2192" s="242" t="s">
        <v>631</v>
      </c>
      <c r="G2192" s="237" t="s">
        <v>7355</v>
      </c>
      <c r="H2192" s="241" t="s">
        <v>879</v>
      </c>
      <c r="I2192" s="241" t="s">
        <v>631</v>
      </c>
    </row>
    <row r="2193" spans="1:9" ht="25.5">
      <c r="A2193" s="236">
        <v>2817</v>
      </c>
      <c r="B2193" s="238" t="s">
        <v>12351</v>
      </c>
      <c r="C2193" s="237" t="s">
        <v>12352</v>
      </c>
      <c r="D2193" s="237" t="s">
        <v>12353</v>
      </c>
      <c r="E2193" s="238" t="s">
        <v>4277</v>
      </c>
      <c r="F2193" s="242" t="s">
        <v>631</v>
      </c>
      <c r="G2193" s="238" t="s">
        <v>7267</v>
      </c>
      <c r="H2193" s="241" t="s">
        <v>849</v>
      </c>
      <c r="I2193" s="241" t="s">
        <v>8302</v>
      </c>
    </row>
    <row r="2194" spans="1:9" ht="25.5">
      <c r="A2194" s="236">
        <v>2817</v>
      </c>
      <c r="B2194" s="238" t="s">
        <v>12351</v>
      </c>
      <c r="C2194" s="237" t="s">
        <v>12352</v>
      </c>
      <c r="D2194" s="237" t="s">
        <v>12353</v>
      </c>
      <c r="E2194" s="238" t="s">
        <v>4277</v>
      </c>
      <c r="F2194" s="242" t="s">
        <v>631</v>
      </c>
      <c r="G2194" s="238" t="s">
        <v>7267</v>
      </c>
      <c r="H2194" s="241" t="s">
        <v>879</v>
      </c>
      <c r="I2194" s="241" t="s">
        <v>8302</v>
      </c>
    </row>
    <row r="2195" spans="1:9" ht="25.5">
      <c r="A2195" s="236">
        <v>2818</v>
      </c>
      <c r="B2195" s="237" t="s">
        <v>12354</v>
      </c>
      <c r="C2195" s="237" t="s">
        <v>12355</v>
      </c>
      <c r="D2195" s="237" t="s">
        <v>12356</v>
      </c>
      <c r="E2195" s="238" t="s">
        <v>4280</v>
      </c>
      <c r="F2195" s="242" t="s">
        <v>631</v>
      </c>
      <c r="G2195" s="238" t="s">
        <v>7267</v>
      </c>
      <c r="H2195" s="241" t="s">
        <v>849</v>
      </c>
      <c r="I2195" s="241" t="s">
        <v>8302</v>
      </c>
    </row>
    <row r="2196" spans="1:9" ht="25.5">
      <c r="A2196" s="236">
        <v>2818</v>
      </c>
      <c r="B2196" s="237" t="s">
        <v>12354</v>
      </c>
      <c r="C2196" s="237" t="s">
        <v>12355</v>
      </c>
      <c r="D2196" s="237" t="s">
        <v>12356</v>
      </c>
      <c r="E2196" s="238" t="s">
        <v>4280</v>
      </c>
      <c r="F2196" s="242" t="s">
        <v>631</v>
      </c>
      <c r="G2196" s="238" t="s">
        <v>7267</v>
      </c>
      <c r="H2196" s="241" t="s">
        <v>879</v>
      </c>
      <c r="I2196" s="241" t="s">
        <v>8302</v>
      </c>
    </row>
    <row r="2197" spans="1:9">
      <c r="A2197" s="236">
        <v>2819</v>
      </c>
      <c r="B2197" s="237" t="s">
        <v>4282</v>
      </c>
      <c r="C2197" s="237" t="s">
        <v>12357</v>
      </c>
      <c r="D2197" s="237" t="s">
        <v>12358</v>
      </c>
      <c r="E2197" s="238" t="s">
        <v>4282</v>
      </c>
      <c r="F2197" s="242" t="s">
        <v>631</v>
      </c>
      <c r="G2197" s="237" t="s">
        <v>7338</v>
      </c>
      <c r="H2197" s="241" t="s">
        <v>879</v>
      </c>
      <c r="I2197" s="241" t="s">
        <v>631</v>
      </c>
    </row>
    <row r="2198" spans="1:9">
      <c r="A2198" s="236">
        <v>2820</v>
      </c>
      <c r="B2198" s="237" t="s">
        <v>4285</v>
      </c>
      <c r="C2198" s="237" t="s">
        <v>12359</v>
      </c>
      <c r="D2198" s="237" t="s">
        <v>12360</v>
      </c>
      <c r="E2198" s="238" t="s">
        <v>4285</v>
      </c>
      <c r="F2198" s="242" t="s">
        <v>631</v>
      </c>
      <c r="G2198" s="237" t="s">
        <v>7338</v>
      </c>
      <c r="H2198" s="241" t="s">
        <v>879</v>
      </c>
      <c r="I2198" s="241" t="s">
        <v>631</v>
      </c>
    </row>
    <row r="2199" spans="1:9">
      <c r="A2199" s="236">
        <v>2821</v>
      </c>
      <c r="B2199" s="237" t="s">
        <v>12361</v>
      </c>
      <c r="C2199" s="237" t="s">
        <v>12362</v>
      </c>
      <c r="D2199" s="237" t="s">
        <v>12363</v>
      </c>
      <c r="E2199" s="238" t="s">
        <v>4287</v>
      </c>
      <c r="F2199" s="242" t="s">
        <v>50</v>
      </c>
      <c r="G2199" s="238" t="s">
        <v>373</v>
      </c>
      <c r="H2199" s="241" t="s">
        <v>849</v>
      </c>
      <c r="I2199" s="241" t="s">
        <v>50</v>
      </c>
    </row>
    <row r="2200" spans="1:9">
      <c r="A2200" s="236">
        <v>2821</v>
      </c>
      <c r="B2200" s="237" t="s">
        <v>12361</v>
      </c>
      <c r="C2200" s="237" t="s">
        <v>12362</v>
      </c>
      <c r="D2200" s="237" t="s">
        <v>12363</v>
      </c>
      <c r="E2200" s="238" t="s">
        <v>4287</v>
      </c>
      <c r="F2200" s="242" t="s">
        <v>50</v>
      </c>
      <c r="G2200" s="238" t="s">
        <v>373</v>
      </c>
      <c r="H2200" s="241" t="s">
        <v>879</v>
      </c>
      <c r="I2200" s="241" t="s">
        <v>50</v>
      </c>
    </row>
    <row r="2201" spans="1:9">
      <c r="A2201" s="236">
        <v>2822</v>
      </c>
      <c r="B2201" s="237" t="s">
        <v>12364</v>
      </c>
      <c r="C2201" s="237" t="s">
        <v>12365</v>
      </c>
      <c r="D2201" s="237" t="s">
        <v>12366</v>
      </c>
      <c r="E2201" s="238" t="s">
        <v>4289</v>
      </c>
      <c r="F2201" s="242" t="s">
        <v>50</v>
      </c>
      <c r="G2201" s="238" t="s">
        <v>373</v>
      </c>
      <c r="H2201" s="241" t="s">
        <v>849</v>
      </c>
      <c r="I2201" s="241" t="s">
        <v>50</v>
      </c>
    </row>
    <row r="2202" spans="1:9">
      <c r="A2202" s="236">
        <v>2823</v>
      </c>
      <c r="B2202" s="237" t="s">
        <v>4292</v>
      </c>
      <c r="C2202" s="237" t="s">
        <v>12367</v>
      </c>
      <c r="D2202" s="237" t="s">
        <v>12368</v>
      </c>
      <c r="E2202" s="238" t="s">
        <v>4292</v>
      </c>
      <c r="F2202" s="242" t="s">
        <v>631</v>
      </c>
      <c r="G2202" s="237" t="s">
        <v>7344</v>
      </c>
      <c r="H2202" s="241" t="s">
        <v>879</v>
      </c>
      <c r="I2202" s="241" t="s">
        <v>631</v>
      </c>
    </row>
    <row r="2203" spans="1:9" ht="25.5">
      <c r="A2203" s="236">
        <v>2826</v>
      </c>
      <c r="B2203" s="237" t="s">
        <v>4295</v>
      </c>
      <c r="C2203" s="237" t="s">
        <v>12369</v>
      </c>
      <c r="D2203" s="237" t="s">
        <v>12370</v>
      </c>
      <c r="E2203" s="238" t="s">
        <v>4295</v>
      </c>
      <c r="F2203" s="242" t="s">
        <v>631</v>
      </c>
      <c r="G2203" s="238" t="s">
        <v>7332</v>
      </c>
      <c r="H2203" s="241" t="s">
        <v>849</v>
      </c>
      <c r="I2203" s="241" t="s">
        <v>9689</v>
      </c>
    </row>
    <row r="2204" spans="1:9">
      <c r="A2204" s="236">
        <v>2829</v>
      </c>
      <c r="B2204" s="237" t="s">
        <v>4298</v>
      </c>
      <c r="C2204" s="237" t="s">
        <v>12371</v>
      </c>
      <c r="D2204" s="237" t="s">
        <v>12372</v>
      </c>
      <c r="E2204" s="238" t="s">
        <v>4298</v>
      </c>
      <c r="F2204" s="242" t="s">
        <v>631</v>
      </c>
      <c r="G2204" s="237" t="s">
        <v>7338</v>
      </c>
      <c r="H2204" s="241" t="s">
        <v>879</v>
      </c>
      <c r="I2204" s="241" t="s">
        <v>631</v>
      </c>
    </row>
    <row r="2205" spans="1:9">
      <c r="A2205" s="236">
        <v>2830</v>
      </c>
      <c r="B2205" s="237" t="s">
        <v>12373</v>
      </c>
      <c r="C2205" s="237" t="s">
        <v>12374</v>
      </c>
      <c r="D2205" s="237" t="s">
        <v>12375</v>
      </c>
      <c r="E2205" s="238" t="s">
        <v>7425</v>
      </c>
      <c r="F2205" s="242" t="s">
        <v>298</v>
      </c>
      <c r="G2205" s="238" t="s">
        <v>7307</v>
      </c>
      <c r="H2205" s="241" t="s">
        <v>849</v>
      </c>
      <c r="I2205" s="241" t="s">
        <v>298</v>
      </c>
    </row>
    <row r="2206" spans="1:9">
      <c r="A2206" s="236">
        <v>2831</v>
      </c>
      <c r="B2206" s="237" t="s">
        <v>12376</v>
      </c>
      <c r="C2206" s="237" t="s">
        <v>12377</v>
      </c>
      <c r="D2206" s="237" t="s">
        <v>12378</v>
      </c>
      <c r="E2206" s="238" t="s">
        <v>4303</v>
      </c>
      <c r="F2206" s="242" t="s">
        <v>50</v>
      </c>
      <c r="G2206" s="238" t="s">
        <v>373</v>
      </c>
      <c r="H2206" s="241" t="s">
        <v>879</v>
      </c>
      <c r="I2206" s="241" t="s">
        <v>50</v>
      </c>
    </row>
    <row r="2207" spans="1:9">
      <c r="A2207" s="236">
        <v>2834</v>
      </c>
      <c r="B2207" s="237" t="s">
        <v>4305</v>
      </c>
      <c r="C2207" s="237" t="s">
        <v>12379</v>
      </c>
      <c r="D2207" s="237" t="s">
        <v>12380</v>
      </c>
      <c r="E2207" s="238" t="s">
        <v>4305</v>
      </c>
      <c r="F2207" s="242" t="s">
        <v>631</v>
      </c>
      <c r="G2207" s="237" t="s">
        <v>7342</v>
      </c>
      <c r="H2207" s="241" t="s">
        <v>879</v>
      </c>
      <c r="I2207" s="241" t="s">
        <v>631</v>
      </c>
    </row>
    <row r="2208" spans="1:9">
      <c r="A2208" s="236">
        <v>2835</v>
      </c>
      <c r="B2208" s="237" t="s">
        <v>12381</v>
      </c>
      <c r="C2208" s="237" t="s">
        <v>12382</v>
      </c>
      <c r="D2208" s="237" t="s">
        <v>12383</v>
      </c>
      <c r="E2208" s="238" t="s">
        <v>4309</v>
      </c>
      <c r="F2208" s="242" t="s">
        <v>298</v>
      </c>
      <c r="G2208" s="238" t="s">
        <v>7307</v>
      </c>
      <c r="H2208" s="241" t="s">
        <v>849</v>
      </c>
      <c r="I2208" s="241" t="s">
        <v>298</v>
      </c>
    </row>
    <row r="2209" spans="1:9">
      <c r="A2209" s="236">
        <v>2837</v>
      </c>
      <c r="B2209" s="238" t="s">
        <v>12384</v>
      </c>
      <c r="C2209" s="237" t="s">
        <v>12385</v>
      </c>
      <c r="D2209" s="237" t="s">
        <v>12386</v>
      </c>
      <c r="E2209" s="238" t="s">
        <v>4310</v>
      </c>
      <c r="F2209" s="242" t="s">
        <v>631</v>
      </c>
      <c r="G2209" s="237" t="s">
        <v>7345</v>
      </c>
      <c r="H2209" s="241" t="s">
        <v>849</v>
      </c>
      <c r="I2209" s="241" t="s">
        <v>631</v>
      </c>
    </row>
    <row r="2210" spans="1:9">
      <c r="A2210" s="236">
        <v>2837</v>
      </c>
      <c r="B2210" s="238" t="s">
        <v>12384</v>
      </c>
      <c r="C2210" s="237" t="s">
        <v>12385</v>
      </c>
      <c r="D2210" s="237" t="s">
        <v>12386</v>
      </c>
      <c r="E2210" s="238" t="s">
        <v>4310</v>
      </c>
      <c r="F2210" s="242" t="s">
        <v>631</v>
      </c>
      <c r="G2210" s="237" t="s">
        <v>7345</v>
      </c>
      <c r="H2210" s="241" t="s">
        <v>879</v>
      </c>
      <c r="I2210" s="241" t="s">
        <v>631</v>
      </c>
    </row>
    <row r="2211" spans="1:9">
      <c r="A2211" s="236">
        <v>2838</v>
      </c>
      <c r="B2211" s="237" t="s">
        <v>4313</v>
      </c>
      <c r="C2211" s="237" t="s">
        <v>12387</v>
      </c>
      <c r="D2211" s="237" t="s">
        <v>12388</v>
      </c>
      <c r="E2211" s="238" t="s">
        <v>4313</v>
      </c>
      <c r="F2211" s="242" t="s">
        <v>848</v>
      </c>
      <c r="G2211" s="237" t="s">
        <v>7275</v>
      </c>
      <c r="H2211" s="241" t="s">
        <v>849</v>
      </c>
      <c r="I2211" s="241" t="s">
        <v>848</v>
      </c>
    </row>
    <row r="2212" spans="1:9">
      <c r="A2212" s="236">
        <v>2839</v>
      </c>
      <c r="B2212" s="237" t="s">
        <v>4316</v>
      </c>
      <c r="C2212" s="237" t="s">
        <v>4316</v>
      </c>
      <c r="D2212" s="237" t="s">
        <v>4316</v>
      </c>
      <c r="E2212" s="238" t="s">
        <v>4316</v>
      </c>
      <c r="F2212" s="242" t="s">
        <v>50</v>
      </c>
      <c r="G2212" s="238" t="s">
        <v>373</v>
      </c>
      <c r="H2212" s="241" t="s">
        <v>849</v>
      </c>
      <c r="I2212" s="241" t="s">
        <v>50</v>
      </c>
    </row>
    <row r="2213" spans="1:9">
      <c r="A2213" s="236">
        <v>2840</v>
      </c>
      <c r="B2213" s="237" t="s">
        <v>4319</v>
      </c>
      <c r="C2213" s="237" t="s">
        <v>12389</v>
      </c>
      <c r="D2213" s="237" t="s">
        <v>12389</v>
      </c>
      <c r="E2213" s="238" t="s">
        <v>4319</v>
      </c>
      <c r="F2213" s="242" t="s">
        <v>848</v>
      </c>
      <c r="G2213" s="237" t="s">
        <v>7275</v>
      </c>
      <c r="H2213" s="241" t="s">
        <v>879</v>
      </c>
      <c r="I2213" s="241" t="s">
        <v>848</v>
      </c>
    </row>
    <row r="2214" spans="1:9" ht="25.5">
      <c r="A2214" s="236">
        <v>2841</v>
      </c>
      <c r="B2214" s="237" t="s">
        <v>4322</v>
      </c>
      <c r="C2214" s="237" t="s">
        <v>12390</v>
      </c>
      <c r="D2214" s="237" t="s">
        <v>12390</v>
      </c>
      <c r="E2214" s="238" t="s">
        <v>4322</v>
      </c>
      <c r="F2214" s="242" t="s">
        <v>848</v>
      </c>
      <c r="G2214" s="237" t="s">
        <v>7278</v>
      </c>
      <c r="H2214" s="241" t="s">
        <v>879</v>
      </c>
      <c r="I2214" s="241" t="s">
        <v>8411</v>
      </c>
    </row>
    <row r="2215" spans="1:9">
      <c r="A2215" s="236">
        <v>2842</v>
      </c>
      <c r="B2215" s="237" t="s">
        <v>4325</v>
      </c>
      <c r="C2215" s="237" t="s">
        <v>12391</v>
      </c>
      <c r="D2215" s="237" t="s">
        <v>12392</v>
      </c>
      <c r="E2215" s="238" t="s">
        <v>4325</v>
      </c>
      <c r="F2215" s="242" t="s">
        <v>848</v>
      </c>
      <c r="G2215" s="237" t="s">
        <v>7275</v>
      </c>
      <c r="H2215" s="241" t="s">
        <v>879</v>
      </c>
      <c r="I2215" s="241" t="s">
        <v>848</v>
      </c>
    </row>
    <row r="2216" spans="1:9">
      <c r="A2216" s="236">
        <v>2844</v>
      </c>
      <c r="B2216" s="237" t="s">
        <v>12393</v>
      </c>
      <c r="C2216" s="237" t="s">
        <v>12394</v>
      </c>
      <c r="D2216" s="237" t="s">
        <v>12395</v>
      </c>
      <c r="E2216" s="238" t="s">
        <v>7426</v>
      </c>
      <c r="F2216" s="242" t="s">
        <v>298</v>
      </c>
      <c r="G2216" s="238" t="s">
        <v>7307</v>
      </c>
      <c r="H2216" s="241" t="s">
        <v>879</v>
      </c>
      <c r="I2216" s="241" t="s">
        <v>298</v>
      </c>
    </row>
    <row r="2217" spans="1:9">
      <c r="A2217" s="236">
        <v>2845</v>
      </c>
      <c r="B2217" s="237" t="s">
        <v>12396</v>
      </c>
      <c r="C2217" s="237" t="s">
        <v>12397</v>
      </c>
      <c r="D2217" s="237" t="s">
        <v>12398</v>
      </c>
      <c r="E2217" s="238" t="s">
        <v>4329</v>
      </c>
      <c r="F2217" s="242" t="s">
        <v>1579</v>
      </c>
      <c r="G2217" s="238" t="s">
        <v>7241</v>
      </c>
      <c r="H2217" s="241" t="s">
        <v>746</v>
      </c>
      <c r="I2217" s="241" t="s">
        <v>1579</v>
      </c>
    </row>
    <row r="2218" spans="1:9">
      <c r="A2218" s="236">
        <v>2846</v>
      </c>
      <c r="B2218" s="237" t="s">
        <v>12399</v>
      </c>
      <c r="C2218" s="237" t="s">
        <v>12400</v>
      </c>
      <c r="D2218" s="237" t="s">
        <v>12401</v>
      </c>
      <c r="E2218" s="238" t="s">
        <v>4332</v>
      </c>
      <c r="F2218" s="242" t="s">
        <v>1579</v>
      </c>
      <c r="G2218" s="238" t="s">
        <v>7246</v>
      </c>
      <c r="H2218" s="241" t="s">
        <v>746</v>
      </c>
      <c r="I2218" s="241" t="s">
        <v>1579</v>
      </c>
    </row>
    <row r="2219" spans="1:9">
      <c r="A2219" s="236">
        <v>2849</v>
      </c>
      <c r="B2219" s="237" t="s">
        <v>12402</v>
      </c>
      <c r="C2219" s="237" t="s">
        <v>12403</v>
      </c>
      <c r="D2219" s="237" t="s">
        <v>12404</v>
      </c>
      <c r="E2219" s="238" t="s">
        <v>4334</v>
      </c>
      <c r="F2219" s="242" t="s">
        <v>50</v>
      </c>
      <c r="G2219" s="238" t="s">
        <v>373</v>
      </c>
      <c r="H2219" s="241" t="s">
        <v>879</v>
      </c>
      <c r="I2219" s="241" t="s">
        <v>50</v>
      </c>
    </row>
    <row r="2220" spans="1:9">
      <c r="A2220" s="236">
        <v>2850</v>
      </c>
      <c r="B2220" s="238" t="s">
        <v>12405</v>
      </c>
      <c r="C2220" s="237" t="s">
        <v>12406</v>
      </c>
      <c r="D2220" s="237" t="s">
        <v>12407</v>
      </c>
      <c r="E2220" s="238" t="s">
        <v>4337</v>
      </c>
      <c r="F2220" s="242" t="s">
        <v>848</v>
      </c>
      <c r="G2220" s="237" t="s">
        <v>7275</v>
      </c>
      <c r="H2220" s="241" t="s">
        <v>879</v>
      </c>
      <c r="I2220" s="241" t="s">
        <v>848</v>
      </c>
    </row>
    <row r="2221" spans="1:9">
      <c r="A2221" s="236">
        <v>2851</v>
      </c>
      <c r="B2221" s="237" t="s">
        <v>12408</v>
      </c>
      <c r="C2221" s="237" t="s">
        <v>12409</v>
      </c>
      <c r="D2221" s="237" t="s">
        <v>12410</v>
      </c>
      <c r="E2221" s="238" t="s">
        <v>4339</v>
      </c>
      <c r="F2221" s="242" t="s">
        <v>631</v>
      </c>
      <c r="G2221" s="237" t="s">
        <v>7345</v>
      </c>
      <c r="H2221" s="241" t="s">
        <v>849</v>
      </c>
      <c r="I2221" s="241" t="s">
        <v>631</v>
      </c>
    </row>
    <row r="2222" spans="1:9">
      <c r="A2222" s="236">
        <v>2852</v>
      </c>
      <c r="B2222" s="237" t="s">
        <v>12411</v>
      </c>
      <c r="C2222" s="237" t="s">
        <v>12412</v>
      </c>
      <c r="D2222" s="237" t="s">
        <v>12413</v>
      </c>
      <c r="E2222" s="238" t="s">
        <v>12414</v>
      </c>
      <c r="F2222" s="242" t="s">
        <v>1405</v>
      </c>
      <c r="G2222" s="238" t="s">
        <v>7289</v>
      </c>
      <c r="H2222" s="241" t="s">
        <v>746</v>
      </c>
      <c r="I2222" s="241" t="s">
        <v>1405</v>
      </c>
    </row>
    <row r="2223" spans="1:9">
      <c r="A2223" s="236">
        <v>2853</v>
      </c>
      <c r="B2223" s="237" t="s">
        <v>12415</v>
      </c>
      <c r="C2223" s="237" t="s">
        <v>12416</v>
      </c>
      <c r="D2223" s="237" t="s">
        <v>12417</v>
      </c>
      <c r="E2223" s="238" t="s">
        <v>4344</v>
      </c>
      <c r="F2223" s="242" t="s">
        <v>50</v>
      </c>
      <c r="G2223" s="238" t="s">
        <v>4430</v>
      </c>
      <c r="H2223" s="241" t="s">
        <v>879</v>
      </c>
      <c r="I2223" s="241" t="s">
        <v>50</v>
      </c>
    </row>
    <row r="2224" spans="1:9">
      <c r="A2224" s="236">
        <v>2854</v>
      </c>
      <c r="B2224" s="237" t="s">
        <v>12418</v>
      </c>
      <c r="C2224" s="237" t="s">
        <v>12419</v>
      </c>
      <c r="D2224" s="237" t="s">
        <v>12420</v>
      </c>
      <c r="E2224" s="238" t="s">
        <v>4346</v>
      </c>
      <c r="F2224" s="242" t="s">
        <v>50</v>
      </c>
      <c r="G2224" s="238" t="s">
        <v>4430</v>
      </c>
      <c r="H2224" s="241" t="s">
        <v>879</v>
      </c>
      <c r="I2224" s="241" t="s">
        <v>50</v>
      </c>
    </row>
    <row r="2225" spans="1:9">
      <c r="A2225" s="236">
        <v>2855</v>
      </c>
      <c r="B2225" s="237" t="s">
        <v>12421</v>
      </c>
      <c r="C2225" s="237" t="s">
        <v>12422</v>
      </c>
      <c r="D2225" s="237" t="s">
        <v>12423</v>
      </c>
      <c r="E2225" s="238" t="s">
        <v>4348</v>
      </c>
      <c r="F2225" s="242" t="s">
        <v>50</v>
      </c>
      <c r="G2225" s="238" t="s">
        <v>4430</v>
      </c>
      <c r="H2225" s="241" t="s">
        <v>879</v>
      </c>
      <c r="I2225" s="241" t="s">
        <v>50</v>
      </c>
    </row>
    <row r="2226" spans="1:9">
      <c r="A2226" s="236">
        <v>2856</v>
      </c>
      <c r="B2226" s="237" t="s">
        <v>12424</v>
      </c>
      <c r="C2226" s="237" t="s">
        <v>12425</v>
      </c>
      <c r="D2226" s="237" t="s">
        <v>12426</v>
      </c>
      <c r="E2226" s="238" t="s">
        <v>4350</v>
      </c>
      <c r="F2226" s="242" t="s">
        <v>50</v>
      </c>
      <c r="G2226" s="238" t="s">
        <v>4430</v>
      </c>
      <c r="H2226" s="241" t="s">
        <v>879</v>
      </c>
      <c r="I2226" s="241" t="s">
        <v>50</v>
      </c>
    </row>
    <row r="2227" spans="1:9">
      <c r="A2227" s="236">
        <v>2857</v>
      </c>
      <c r="B2227" s="237" t="s">
        <v>12427</v>
      </c>
      <c r="C2227" s="237" t="s">
        <v>12428</v>
      </c>
      <c r="D2227" s="237" t="s">
        <v>12429</v>
      </c>
      <c r="E2227" s="238" t="s">
        <v>12430</v>
      </c>
      <c r="F2227" s="242" t="s">
        <v>2636</v>
      </c>
      <c r="G2227" s="237" t="s">
        <v>7263</v>
      </c>
      <c r="H2227" s="240" t="s">
        <v>7553</v>
      </c>
      <c r="I2227" s="237" t="s">
        <v>6550</v>
      </c>
    </row>
    <row r="2228" spans="1:9">
      <c r="A2228" s="236">
        <v>2858</v>
      </c>
      <c r="B2228" s="237" t="s">
        <v>10726</v>
      </c>
      <c r="C2228" s="237" t="s">
        <v>10727</v>
      </c>
      <c r="D2228" s="237" t="s">
        <v>10728</v>
      </c>
      <c r="E2228" s="238" t="s">
        <v>10729</v>
      </c>
      <c r="F2228" s="242" t="s">
        <v>1405</v>
      </c>
      <c r="G2228" s="238" t="s">
        <v>7293</v>
      </c>
      <c r="H2228" s="241" t="s">
        <v>879</v>
      </c>
      <c r="I2228" s="241" t="s">
        <v>1405</v>
      </c>
    </row>
    <row r="2229" spans="1:9">
      <c r="A2229" s="236">
        <v>2859</v>
      </c>
      <c r="B2229" s="237" t="s">
        <v>12431</v>
      </c>
      <c r="C2229" s="237" t="s">
        <v>12432</v>
      </c>
      <c r="D2229" s="237" t="s">
        <v>12433</v>
      </c>
      <c r="E2229" s="238" t="s">
        <v>4357</v>
      </c>
      <c r="F2229" s="242" t="s">
        <v>50</v>
      </c>
      <c r="G2229" s="238" t="s">
        <v>4430</v>
      </c>
      <c r="H2229" s="241" t="s">
        <v>849</v>
      </c>
      <c r="I2229" s="241" t="s">
        <v>50</v>
      </c>
    </row>
    <row r="2230" spans="1:9">
      <c r="A2230" s="236">
        <v>2861</v>
      </c>
      <c r="B2230" s="237" t="s">
        <v>12434</v>
      </c>
      <c r="C2230" s="237" t="s">
        <v>12435</v>
      </c>
      <c r="D2230" s="237" t="s">
        <v>12436</v>
      </c>
      <c r="E2230" s="238" t="s">
        <v>4359</v>
      </c>
      <c r="F2230" s="242" t="s">
        <v>50</v>
      </c>
      <c r="G2230" s="238" t="s">
        <v>4430</v>
      </c>
      <c r="H2230" s="241" t="s">
        <v>849</v>
      </c>
      <c r="I2230" s="241" t="s">
        <v>50</v>
      </c>
    </row>
    <row r="2231" spans="1:9">
      <c r="A2231" s="236">
        <v>2862</v>
      </c>
      <c r="B2231" s="237" t="s">
        <v>12437</v>
      </c>
      <c r="C2231" s="237" t="s">
        <v>12438</v>
      </c>
      <c r="D2231" s="237" t="s">
        <v>12439</v>
      </c>
      <c r="E2231" s="238" t="s">
        <v>12440</v>
      </c>
      <c r="F2231" s="242" t="s">
        <v>50</v>
      </c>
      <c r="G2231" s="238" t="s">
        <v>4430</v>
      </c>
      <c r="H2231" s="237" t="s">
        <v>879</v>
      </c>
      <c r="I2231" s="241" t="s">
        <v>50</v>
      </c>
    </row>
    <row r="2232" spans="1:9">
      <c r="A2232" s="236">
        <v>2863</v>
      </c>
      <c r="B2232" s="237" t="s">
        <v>12441</v>
      </c>
      <c r="C2232" s="237" t="s">
        <v>12442</v>
      </c>
      <c r="D2232" s="237" t="s">
        <v>12443</v>
      </c>
      <c r="E2232" s="238" t="s">
        <v>4364</v>
      </c>
      <c r="F2232" s="242" t="s">
        <v>50</v>
      </c>
      <c r="G2232" s="238" t="s">
        <v>4430</v>
      </c>
      <c r="H2232" s="241" t="s">
        <v>849</v>
      </c>
      <c r="I2232" s="241" t="s">
        <v>50</v>
      </c>
    </row>
    <row r="2233" spans="1:9">
      <c r="A2233" s="236">
        <v>2864</v>
      </c>
      <c r="B2233" s="237" t="s">
        <v>12444</v>
      </c>
      <c r="C2233" s="237" t="s">
        <v>12445</v>
      </c>
      <c r="D2233" s="237" t="s">
        <v>12446</v>
      </c>
      <c r="E2233" s="238" t="s">
        <v>4366</v>
      </c>
      <c r="F2233" s="242" t="s">
        <v>50</v>
      </c>
      <c r="G2233" s="238" t="s">
        <v>4430</v>
      </c>
      <c r="H2233" s="241" t="s">
        <v>849</v>
      </c>
      <c r="I2233" s="241" t="s">
        <v>50</v>
      </c>
    </row>
    <row r="2234" spans="1:9">
      <c r="A2234" s="236">
        <v>2865</v>
      </c>
      <c r="B2234" s="237" t="s">
        <v>12447</v>
      </c>
      <c r="C2234" s="237" t="s">
        <v>12448</v>
      </c>
      <c r="D2234" s="237" t="s">
        <v>12449</v>
      </c>
      <c r="E2234" s="238" t="s">
        <v>4369</v>
      </c>
      <c r="F2234" s="242" t="s">
        <v>631</v>
      </c>
      <c r="G2234" s="237" t="s">
        <v>7342</v>
      </c>
      <c r="H2234" s="241" t="s">
        <v>879</v>
      </c>
      <c r="I2234" s="241" t="s">
        <v>631</v>
      </c>
    </row>
    <row r="2235" spans="1:9">
      <c r="A2235" s="236">
        <v>2869</v>
      </c>
      <c r="B2235" s="238" t="s">
        <v>12450</v>
      </c>
      <c r="C2235" s="237" t="s">
        <v>12451</v>
      </c>
      <c r="D2235" s="237" t="s">
        <v>12452</v>
      </c>
      <c r="E2235" s="238" t="s">
        <v>4372</v>
      </c>
      <c r="F2235" s="242" t="s">
        <v>631</v>
      </c>
      <c r="G2235" s="237" t="s">
        <v>7342</v>
      </c>
      <c r="H2235" s="241" t="s">
        <v>849</v>
      </c>
      <c r="I2235" s="241" t="s">
        <v>631</v>
      </c>
    </row>
    <row r="2236" spans="1:9">
      <c r="A2236" s="236">
        <v>2869</v>
      </c>
      <c r="B2236" s="238" t="s">
        <v>12450</v>
      </c>
      <c r="C2236" s="237" t="s">
        <v>12451</v>
      </c>
      <c r="D2236" s="237" t="s">
        <v>12452</v>
      </c>
      <c r="E2236" s="238" t="s">
        <v>4372</v>
      </c>
      <c r="F2236" s="242" t="s">
        <v>631</v>
      </c>
      <c r="G2236" s="237" t="s">
        <v>7342</v>
      </c>
      <c r="H2236" s="241" t="s">
        <v>879</v>
      </c>
      <c r="I2236" s="241" t="s">
        <v>631</v>
      </c>
    </row>
    <row r="2237" spans="1:9" ht="25.5">
      <c r="A2237" s="236">
        <v>2870</v>
      </c>
      <c r="B2237" s="237" t="s">
        <v>12453</v>
      </c>
      <c r="C2237" s="237" t="s">
        <v>12454</v>
      </c>
      <c r="D2237" s="237" t="s">
        <v>12455</v>
      </c>
      <c r="E2237" s="238" t="s">
        <v>4375</v>
      </c>
      <c r="F2237" s="242" t="s">
        <v>1579</v>
      </c>
      <c r="G2237" s="238" t="s">
        <v>7405</v>
      </c>
      <c r="H2237" s="241" t="s">
        <v>746</v>
      </c>
      <c r="I2237" s="241" t="s">
        <v>10962</v>
      </c>
    </row>
    <row r="2238" spans="1:9" ht="25.5">
      <c r="A2238" s="236">
        <v>2870</v>
      </c>
      <c r="B2238" s="237" t="s">
        <v>12456</v>
      </c>
      <c r="C2238" s="237" t="s">
        <v>12457</v>
      </c>
      <c r="D2238" s="237" t="s">
        <v>12458</v>
      </c>
      <c r="E2238" s="238" t="s">
        <v>12459</v>
      </c>
      <c r="F2238" s="242" t="s">
        <v>1579</v>
      </c>
      <c r="G2238" s="238" t="s">
        <v>7405</v>
      </c>
      <c r="H2238" s="241" t="s">
        <v>746</v>
      </c>
      <c r="I2238" s="241" t="s">
        <v>10962</v>
      </c>
    </row>
    <row r="2239" spans="1:9">
      <c r="A2239" s="236">
        <v>2871</v>
      </c>
      <c r="B2239" s="237" t="s">
        <v>12460</v>
      </c>
      <c r="C2239" s="237" t="s">
        <v>12461</v>
      </c>
      <c r="D2239" s="237" t="s">
        <v>12462</v>
      </c>
      <c r="E2239" s="238" t="s">
        <v>4379</v>
      </c>
      <c r="F2239" s="242" t="s">
        <v>50</v>
      </c>
      <c r="G2239" s="238" t="s">
        <v>4430</v>
      </c>
      <c r="H2239" s="241" t="s">
        <v>879</v>
      </c>
      <c r="I2239" s="241" t="s">
        <v>50</v>
      </c>
    </row>
    <row r="2240" spans="1:9">
      <c r="A2240" s="236">
        <v>2872</v>
      </c>
      <c r="B2240" s="237" t="s">
        <v>4381</v>
      </c>
      <c r="C2240" s="237" t="s">
        <v>12463</v>
      </c>
      <c r="D2240" s="237" t="s">
        <v>12463</v>
      </c>
      <c r="E2240" s="238" t="s">
        <v>4381</v>
      </c>
      <c r="F2240" s="242" t="s">
        <v>50</v>
      </c>
      <c r="G2240" s="238" t="s">
        <v>373</v>
      </c>
      <c r="H2240" s="237" t="s">
        <v>849</v>
      </c>
      <c r="I2240" s="241" t="s">
        <v>50</v>
      </c>
    </row>
    <row r="2241" spans="1:9">
      <c r="A2241" s="236">
        <v>2872</v>
      </c>
      <c r="B2241" s="237" t="s">
        <v>4381</v>
      </c>
      <c r="C2241" s="237" t="s">
        <v>12463</v>
      </c>
      <c r="D2241" s="237" t="s">
        <v>12463</v>
      </c>
      <c r="E2241" s="238" t="s">
        <v>4381</v>
      </c>
      <c r="F2241" s="242" t="s">
        <v>50</v>
      </c>
      <c r="G2241" s="238" t="s">
        <v>373</v>
      </c>
      <c r="H2241" s="241" t="s">
        <v>879</v>
      </c>
      <c r="I2241" s="241" t="s">
        <v>50</v>
      </c>
    </row>
    <row r="2242" spans="1:9">
      <c r="A2242" s="236">
        <v>2873</v>
      </c>
      <c r="B2242" s="237" t="s">
        <v>4384</v>
      </c>
      <c r="C2242" s="237" t="s">
        <v>12464</v>
      </c>
      <c r="D2242" s="237" t="s">
        <v>12465</v>
      </c>
      <c r="E2242" s="238" t="s">
        <v>4384</v>
      </c>
      <c r="F2242" s="242" t="s">
        <v>50</v>
      </c>
      <c r="G2242" s="238" t="s">
        <v>373</v>
      </c>
      <c r="H2242" s="241" t="s">
        <v>879</v>
      </c>
      <c r="I2242" s="241" t="s">
        <v>50</v>
      </c>
    </row>
    <row r="2243" spans="1:9">
      <c r="A2243" s="236">
        <v>2874</v>
      </c>
      <c r="B2243" s="237" t="s">
        <v>12466</v>
      </c>
      <c r="C2243" s="237" t="s">
        <v>12467</v>
      </c>
      <c r="D2243" s="237" t="s">
        <v>12468</v>
      </c>
      <c r="E2243" s="238" t="s">
        <v>4385</v>
      </c>
      <c r="F2243" s="242" t="s">
        <v>50</v>
      </c>
      <c r="G2243" s="238" t="s">
        <v>373</v>
      </c>
      <c r="H2243" s="241" t="s">
        <v>879</v>
      </c>
      <c r="I2243" s="241" t="s">
        <v>50</v>
      </c>
    </row>
    <row r="2244" spans="1:9">
      <c r="A2244" s="236">
        <v>2875</v>
      </c>
      <c r="B2244" s="237" t="s">
        <v>4388</v>
      </c>
      <c r="C2244" s="237" t="s">
        <v>12469</v>
      </c>
      <c r="D2244" s="237" t="s">
        <v>12470</v>
      </c>
      <c r="E2244" s="238" t="s">
        <v>4388</v>
      </c>
      <c r="F2244" s="242" t="s">
        <v>50</v>
      </c>
      <c r="G2244" s="238" t="s">
        <v>880</v>
      </c>
      <c r="H2244" s="241" t="s">
        <v>879</v>
      </c>
      <c r="I2244" s="241" t="s">
        <v>50</v>
      </c>
    </row>
    <row r="2245" spans="1:9">
      <c r="A2245" s="236">
        <v>2876</v>
      </c>
      <c r="B2245" s="237" t="s">
        <v>4390</v>
      </c>
      <c r="C2245" s="237" t="s">
        <v>4390</v>
      </c>
      <c r="D2245" s="237" t="s">
        <v>12471</v>
      </c>
      <c r="E2245" s="238" t="s">
        <v>4390</v>
      </c>
      <c r="F2245" s="242" t="s">
        <v>50</v>
      </c>
      <c r="G2245" s="238" t="s">
        <v>880</v>
      </c>
      <c r="H2245" s="241" t="s">
        <v>879</v>
      </c>
      <c r="I2245" s="241" t="s">
        <v>50</v>
      </c>
    </row>
    <row r="2246" spans="1:9">
      <c r="A2246" s="236">
        <v>2878</v>
      </c>
      <c r="B2246" s="238" t="s">
        <v>12472</v>
      </c>
      <c r="C2246" s="237" t="s">
        <v>12473</v>
      </c>
      <c r="D2246" s="237" t="s">
        <v>12474</v>
      </c>
      <c r="E2246" s="238" t="s">
        <v>12475</v>
      </c>
      <c r="F2246" s="242" t="s">
        <v>1405</v>
      </c>
      <c r="G2246" s="238" t="s">
        <v>7293</v>
      </c>
      <c r="H2246" s="241" t="s">
        <v>879</v>
      </c>
      <c r="I2246" s="241" t="s">
        <v>1405</v>
      </c>
    </row>
    <row r="2247" spans="1:9">
      <c r="A2247" s="236">
        <v>2878</v>
      </c>
      <c r="B2247" s="238" t="s">
        <v>12476</v>
      </c>
      <c r="C2247" s="237" t="s">
        <v>12477</v>
      </c>
      <c r="D2247" s="237" t="s">
        <v>12478</v>
      </c>
      <c r="E2247" s="238" t="s">
        <v>12479</v>
      </c>
      <c r="F2247" s="242" t="s">
        <v>1405</v>
      </c>
      <c r="G2247" s="238" t="s">
        <v>7293</v>
      </c>
      <c r="H2247" s="241" t="s">
        <v>879</v>
      </c>
      <c r="I2247" s="241" t="s">
        <v>1405</v>
      </c>
    </row>
    <row r="2248" spans="1:9" ht="25.5">
      <c r="A2248" s="236">
        <v>2879</v>
      </c>
      <c r="B2248" s="237" t="s">
        <v>12480</v>
      </c>
      <c r="C2248" s="237" t="s">
        <v>12481</v>
      </c>
      <c r="D2248" s="237" t="s">
        <v>12482</v>
      </c>
      <c r="E2248" s="238" t="s">
        <v>4395</v>
      </c>
      <c r="F2248" s="242" t="s">
        <v>631</v>
      </c>
      <c r="G2248" s="238" t="s">
        <v>7267</v>
      </c>
      <c r="H2248" s="241" t="s">
        <v>746</v>
      </c>
      <c r="I2248" s="241" t="s">
        <v>8302</v>
      </c>
    </row>
    <row r="2249" spans="1:9">
      <c r="A2249" s="236">
        <v>2880</v>
      </c>
      <c r="B2249" s="237" t="s">
        <v>12483</v>
      </c>
      <c r="C2249" s="237" t="s">
        <v>12484</v>
      </c>
      <c r="D2249" s="237" t="s">
        <v>12485</v>
      </c>
      <c r="E2249" s="238" t="s">
        <v>12486</v>
      </c>
      <c r="F2249" s="242" t="s">
        <v>625</v>
      </c>
      <c r="G2249" s="238" t="s">
        <v>7315</v>
      </c>
      <c r="H2249" s="241" t="s">
        <v>849</v>
      </c>
      <c r="I2249" s="241" t="s">
        <v>625</v>
      </c>
    </row>
    <row r="2250" spans="1:9">
      <c r="A2250" s="236">
        <v>2880</v>
      </c>
      <c r="B2250" s="238" t="s">
        <v>12487</v>
      </c>
      <c r="C2250" s="238" t="s">
        <v>12488</v>
      </c>
      <c r="D2250" s="238" t="s">
        <v>12489</v>
      </c>
      <c r="E2250" s="238" t="s">
        <v>12490</v>
      </c>
      <c r="F2250" s="242" t="s">
        <v>625</v>
      </c>
      <c r="G2250" s="238" t="s">
        <v>7315</v>
      </c>
      <c r="H2250" s="241" t="s">
        <v>849</v>
      </c>
      <c r="I2250" s="241" t="s">
        <v>625</v>
      </c>
    </row>
    <row r="2251" spans="1:9">
      <c r="A2251" s="236">
        <v>2880</v>
      </c>
      <c r="B2251" s="237" t="s">
        <v>12483</v>
      </c>
      <c r="C2251" s="237" t="s">
        <v>12484</v>
      </c>
      <c r="D2251" s="237" t="s">
        <v>12485</v>
      </c>
      <c r="E2251" s="238" t="s">
        <v>12486</v>
      </c>
      <c r="F2251" s="242" t="s">
        <v>625</v>
      </c>
      <c r="G2251" s="238" t="s">
        <v>7315</v>
      </c>
      <c r="H2251" s="241" t="s">
        <v>879</v>
      </c>
      <c r="I2251" s="241" t="s">
        <v>625</v>
      </c>
    </row>
    <row r="2252" spans="1:9">
      <c r="A2252" s="236">
        <v>2880</v>
      </c>
      <c r="B2252" s="238" t="s">
        <v>12487</v>
      </c>
      <c r="C2252" s="238" t="s">
        <v>12488</v>
      </c>
      <c r="D2252" s="238" t="s">
        <v>12489</v>
      </c>
      <c r="E2252" s="238" t="s">
        <v>12490</v>
      </c>
      <c r="F2252" s="242" t="s">
        <v>625</v>
      </c>
      <c r="G2252" s="238" t="s">
        <v>7315</v>
      </c>
      <c r="H2252" s="241" t="s">
        <v>879</v>
      </c>
      <c r="I2252" s="241" t="s">
        <v>625</v>
      </c>
    </row>
    <row r="2253" spans="1:9">
      <c r="A2253" s="236">
        <v>2881</v>
      </c>
      <c r="B2253" s="237" t="s">
        <v>12491</v>
      </c>
      <c r="C2253" s="237" t="s">
        <v>12492</v>
      </c>
      <c r="D2253" s="237" t="s">
        <v>12493</v>
      </c>
      <c r="E2253" s="238" t="s">
        <v>4399</v>
      </c>
      <c r="F2253" s="242" t="s">
        <v>1579</v>
      </c>
      <c r="G2253" s="238" t="s">
        <v>7300</v>
      </c>
      <c r="H2253" s="241" t="s">
        <v>746</v>
      </c>
      <c r="I2253" s="241" t="s">
        <v>1579</v>
      </c>
    </row>
    <row r="2254" spans="1:9">
      <c r="A2254" s="236">
        <v>2881</v>
      </c>
      <c r="B2254" s="237" t="s">
        <v>12491</v>
      </c>
      <c r="C2254" s="237" t="s">
        <v>12492</v>
      </c>
      <c r="D2254" s="237" t="s">
        <v>12493</v>
      </c>
      <c r="E2254" s="238" t="s">
        <v>4399</v>
      </c>
      <c r="F2254" s="242" t="s">
        <v>1579</v>
      </c>
      <c r="G2254" s="238" t="s">
        <v>7300</v>
      </c>
      <c r="H2254" s="241" t="s">
        <v>849</v>
      </c>
      <c r="I2254" s="241" t="s">
        <v>1579</v>
      </c>
    </row>
    <row r="2255" spans="1:9">
      <c r="A2255" s="236">
        <v>2881</v>
      </c>
      <c r="B2255" s="237" t="s">
        <v>12491</v>
      </c>
      <c r="C2255" s="237" t="s">
        <v>12492</v>
      </c>
      <c r="D2255" s="237" t="s">
        <v>12493</v>
      </c>
      <c r="E2255" s="238" t="s">
        <v>4399</v>
      </c>
      <c r="F2255" s="242" t="s">
        <v>1579</v>
      </c>
      <c r="G2255" s="238" t="s">
        <v>7300</v>
      </c>
      <c r="H2255" s="241" t="s">
        <v>879</v>
      </c>
      <c r="I2255" s="241" t="s">
        <v>1579</v>
      </c>
    </row>
    <row r="2256" spans="1:9">
      <c r="A2256" s="250">
        <v>2900</v>
      </c>
      <c r="B2256" s="238" t="s">
        <v>12494</v>
      </c>
      <c r="C2256" s="237" t="s">
        <v>12495</v>
      </c>
      <c r="D2256" s="237" t="s">
        <v>12496</v>
      </c>
      <c r="E2256" s="238" t="s">
        <v>12497</v>
      </c>
      <c r="F2256" s="243" t="s">
        <v>6581</v>
      </c>
      <c r="G2256" s="238" t="s">
        <v>7428</v>
      </c>
      <c r="H2256" s="240" t="s">
        <v>7553</v>
      </c>
      <c r="I2256" s="241" t="s">
        <v>6581</v>
      </c>
    </row>
    <row r="2257" spans="1:9" ht="25.5">
      <c r="A2257" s="250">
        <v>2900</v>
      </c>
      <c r="B2257" s="238" t="s">
        <v>12494</v>
      </c>
      <c r="C2257" s="237" t="s">
        <v>12495</v>
      </c>
      <c r="D2257" s="237" t="s">
        <v>12498</v>
      </c>
      <c r="E2257" s="238" t="s">
        <v>12497</v>
      </c>
      <c r="F2257" s="243" t="s">
        <v>6581</v>
      </c>
      <c r="G2257" s="238" t="s">
        <v>7428</v>
      </c>
      <c r="H2257" s="240" t="s">
        <v>7553</v>
      </c>
      <c r="I2257" s="241" t="s">
        <v>12347</v>
      </c>
    </row>
    <row r="2258" spans="1:9">
      <c r="A2258" s="250">
        <v>2900</v>
      </c>
      <c r="B2258" s="238" t="s">
        <v>12494</v>
      </c>
      <c r="C2258" s="237" t="s">
        <v>12495</v>
      </c>
      <c r="D2258" s="237" t="s">
        <v>12498</v>
      </c>
      <c r="E2258" s="238" t="s">
        <v>12497</v>
      </c>
      <c r="F2258" s="243" t="s">
        <v>6581</v>
      </c>
      <c r="G2258" s="238" t="s">
        <v>7428</v>
      </c>
      <c r="H2258" s="240" t="s">
        <v>7553</v>
      </c>
      <c r="I2258" s="241" t="s">
        <v>6581</v>
      </c>
    </row>
    <row r="2259" spans="1:9" ht="38.25">
      <c r="A2259" s="236">
        <v>2901</v>
      </c>
      <c r="B2259" s="237" t="s">
        <v>12499</v>
      </c>
      <c r="C2259" s="237" t="s">
        <v>12500</v>
      </c>
      <c r="D2259" s="237" t="s">
        <v>12501</v>
      </c>
      <c r="E2259" s="238" t="s">
        <v>4402</v>
      </c>
      <c r="F2259" s="242" t="s">
        <v>2636</v>
      </c>
      <c r="G2259" s="237" t="s">
        <v>7256</v>
      </c>
      <c r="H2259" s="240" t="s">
        <v>7553</v>
      </c>
      <c r="I2259" s="241" t="s">
        <v>8216</v>
      </c>
    </row>
    <row r="2260" spans="1:9">
      <c r="A2260" s="236">
        <v>2902</v>
      </c>
      <c r="B2260" s="237" t="s">
        <v>12502</v>
      </c>
      <c r="C2260" s="237" t="s">
        <v>12503</v>
      </c>
      <c r="D2260" s="237" t="s">
        <v>12504</v>
      </c>
      <c r="E2260" s="238" t="s">
        <v>4405</v>
      </c>
      <c r="F2260" s="242" t="s">
        <v>50</v>
      </c>
      <c r="G2260" s="238" t="s">
        <v>1800</v>
      </c>
      <c r="H2260" s="241" t="s">
        <v>746</v>
      </c>
      <c r="I2260" s="241" t="s">
        <v>50</v>
      </c>
    </row>
    <row r="2261" spans="1:9">
      <c r="A2261" s="236">
        <v>2902</v>
      </c>
      <c r="B2261" s="237" t="s">
        <v>12502</v>
      </c>
      <c r="C2261" s="237" t="s">
        <v>12503</v>
      </c>
      <c r="D2261" s="237" t="s">
        <v>12504</v>
      </c>
      <c r="E2261" s="238" t="s">
        <v>4405</v>
      </c>
      <c r="F2261" s="242" t="s">
        <v>50</v>
      </c>
      <c r="G2261" s="238" t="s">
        <v>1800</v>
      </c>
      <c r="H2261" s="241" t="s">
        <v>849</v>
      </c>
      <c r="I2261" s="241" t="s">
        <v>50</v>
      </c>
    </row>
    <row r="2262" spans="1:9">
      <c r="A2262" s="236">
        <v>2902</v>
      </c>
      <c r="B2262" s="237" t="s">
        <v>12502</v>
      </c>
      <c r="C2262" s="237" t="s">
        <v>12503</v>
      </c>
      <c r="D2262" s="237" t="s">
        <v>12504</v>
      </c>
      <c r="E2262" s="238" t="s">
        <v>4405</v>
      </c>
      <c r="F2262" s="242" t="s">
        <v>50</v>
      </c>
      <c r="G2262" s="238" t="s">
        <v>1800</v>
      </c>
      <c r="H2262" s="241" t="s">
        <v>879</v>
      </c>
      <c r="I2262" s="241" t="s">
        <v>50</v>
      </c>
    </row>
    <row r="2263" spans="1:9" ht="25.5">
      <c r="A2263" s="236">
        <v>2903</v>
      </c>
      <c r="B2263" s="237" t="s">
        <v>12505</v>
      </c>
      <c r="C2263" s="237" t="s">
        <v>12506</v>
      </c>
      <c r="D2263" s="237" t="s">
        <v>12507</v>
      </c>
      <c r="E2263" s="238" t="s">
        <v>12508</v>
      </c>
      <c r="F2263" s="242" t="s">
        <v>50</v>
      </c>
      <c r="G2263" s="238" t="s">
        <v>7429</v>
      </c>
      <c r="H2263" s="241" t="s">
        <v>746</v>
      </c>
      <c r="I2263" s="241" t="s">
        <v>8298</v>
      </c>
    </row>
    <row r="2264" spans="1:9" ht="25.5">
      <c r="A2264" s="236">
        <v>2903</v>
      </c>
      <c r="B2264" s="237" t="s">
        <v>12505</v>
      </c>
      <c r="C2264" s="237" t="s">
        <v>12509</v>
      </c>
      <c r="D2264" s="237" t="s">
        <v>12507</v>
      </c>
      <c r="E2264" s="238" t="s">
        <v>12508</v>
      </c>
      <c r="F2264" s="242" t="s">
        <v>50</v>
      </c>
      <c r="G2264" s="238" t="s">
        <v>7429</v>
      </c>
      <c r="H2264" s="241" t="s">
        <v>849</v>
      </c>
      <c r="I2264" s="241" t="s">
        <v>8298</v>
      </c>
    </row>
    <row r="2265" spans="1:9" ht="25.5">
      <c r="A2265" s="236">
        <v>2903</v>
      </c>
      <c r="B2265" s="237" t="s">
        <v>12505</v>
      </c>
      <c r="C2265" s="237" t="s">
        <v>12509</v>
      </c>
      <c r="D2265" s="237" t="s">
        <v>12507</v>
      </c>
      <c r="E2265" s="238" t="s">
        <v>12508</v>
      </c>
      <c r="F2265" s="242" t="s">
        <v>50</v>
      </c>
      <c r="G2265" s="238" t="s">
        <v>7429</v>
      </c>
      <c r="H2265" s="241" t="s">
        <v>879</v>
      </c>
      <c r="I2265" s="241" t="s">
        <v>8298</v>
      </c>
    </row>
    <row r="2266" spans="1:9">
      <c r="A2266" s="236">
        <v>2904</v>
      </c>
      <c r="B2266" s="237" t="s">
        <v>12510</v>
      </c>
      <c r="C2266" s="237" t="s">
        <v>12511</v>
      </c>
      <c r="D2266" s="237" t="s">
        <v>12512</v>
      </c>
      <c r="E2266" s="238" t="s">
        <v>12510</v>
      </c>
      <c r="F2266" s="242" t="s">
        <v>631</v>
      </c>
      <c r="G2266" s="237" t="s">
        <v>7348</v>
      </c>
      <c r="H2266" s="241" t="s">
        <v>879</v>
      </c>
      <c r="I2266" s="241" t="s">
        <v>631</v>
      </c>
    </row>
    <row r="2267" spans="1:9">
      <c r="A2267" s="236">
        <v>2904</v>
      </c>
      <c r="B2267" s="238" t="s">
        <v>12513</v>
      </c>
      <c r="C2267" s="238" t="s">
        <v>12514</v>
      </c>
      <c r="D2267" s="238" t="s">
        <v>12515</v>
      </c>
      <c r="E2267" s="238" t="s">
        <v>12513</v>
      </c>
      <c r="F2267" s="242" t="s">
        <v>631</v>
      </c>
      <c r="G2267" s="237" t="s">
        <v>7348</v>
      </c>
      <c r="H2267" s="241" t="s">
        <v>879</v>
      </c>
      <c r="I2267" s="241" t="s">
        <v>631</v>
      </c>
    </row>
    <row r="2268" spans="1:9">
      <c r="A2268" s="236">
        <v>2905</v>
      </c>
      <c r="B2268" s="237" t="s">
        <v>12516</v>
      </c>
      <c r="C2268" s="237" t="s">
        <v>12517</v>
      </c>
      <c r="D2268" s="237" t="s">
        <v>12518</v>
      </c>
      <c r="E2268" s="238" t="s">
        <v>12516</v>
      </c>
      <c r="F2268" s="242" t="s">
        <v>631</v>
      </c>
      <c r="G2268" s="238" t="s">
        <v>7353</v>
      </c>
      <c r="H2268" s="241" t="s">
        <v>879</v>
      </c>
      <c r="I2268" s="241" t="s">
        <v>631</v>
      </c>
    </row>
    <row r="2269" spans="1:9">
      <c r="A2269" s="236">
        <v>2905</v>
      </c>
      <c r="B2269" s="238" t="s">
        <v>12519</v>
      </c>
      <c r="C2269" s="238" t="s">
        <v>12520</v>
      </c>
      <c r="D2269" s="238" t="s">
        <v>12521</v>
      </c>
      <c r="E2269" s="238" t="s">
        <v>12519</v>
      </c>
      <c r="F2269" s="242" t="s">
        <v>631</v>
      </c>
      <c r="G2269" s="238" t="s">
        <v>7353</v>
      </c>
      <c r="H2269" s="241" t="s">
        <v>879</v>
      </c>
      <c r="I2269" s="241" t="s">
        <v>631</v>
      </c>
    </row>
    <row r="2270" spans="1:9">
      <c r="A2270" s="236">
        <v>2907</v>
      </c>
      <c r="B2270" s="238" t="s">
        <v>12522</v>
      </c>
      <c r="C2270" s="237" t="s">
        <v>12523</v>
      </c>
      <c r="D2270" s="237" t="s">
        <v>12524</v>
      </c>
      <c r="E2270" s="238" t="s">
        <v>12525</v>
      </c>
      <c r="F2270" s="242" t="s">
        <v>1405</v>
      </c>
      <c r="G2270" s="238" t="s">
        <v>7289</v>
      </c>
      <c r="H2270" s="241" t="s">
        <v>849</v>
      </c>
      <c r="I2270" s="241" t="s">
        <v>1405</v>
      </c>
    </row>
    <row r="2271" spans="1:9" ht="25.5">
      <c r="A2271" s="236">
        <v>2908</v>
      </c>
      <c r="B2271" s="237" t="s">
        <v>12526</v>
      </c>
      <c r="C2271" s="237" t="s">
        <v>12527</v>
      </c>
      <c r="D2271" s="237" t="s">
        <v>12528</v>
      </c>
      <c r="E2271" s="238" t="s">
        <v>12529</v>
      </c>
      <c r="F2271" s="242" t="s">
        <v>4420</v>
      </c>
      <c r="G2271" s="240" t="s">
        <v>7553</v>
      </c>
      <c r="H2271" s="240" t="s">
        <v>7553</v>
      </c>
      <c r="I2271" s="240" t="s">
        <v>7553</v>
      </c>
    </row>
    <row r="2272" spans="1:9" ht="25.5">
      <c r="A2272" s="236">
        <v>2909</v>
      </c>
      <c r="B2272" s="237" t="s">
        <v>12530</v>
      </c>
      <c r="C2272" s="237" t="s">
        <v>12531</v>
      </c>
      <c r="D2272" s="237" t="s">
        <v>12532</v>
      </c>
      <c r="E2272" s="238" t="s">
        <v>12533</v>
      </c>
      <c r="F2272" s="242" t="s">
        <v>4420</v>
      </c>
      <c r="G2272" s="240" t="s">
        <v>7553</v>
      </c>
      <c r="H2272" s="240" t="s">
        <v>7553</v>
      </c>
      <c r="I2272" s="240" t="s">
        <v>7553</v>
      </c>
    </row>
    <row r="2273" spans="1:9" ht="25.5">
      <c r="A2273" s="236">
        <v>2909</v>
      </c>
      <c r="B2273" s="237" t="s">
        <v>12534</v>
      </c>
      <c r="C2273" s="237" t="s">
        <v>12535</v>
      </c>
      <c r="D2273" s="237" t="s">
        <v>12536</v>
      </c>
      <c r="E2273" s="238" t="s">
        <v>12537</v>
      </c>
      <c r="F2273" s="242" t="s">
        <v>4420</v>
      </c>
      <c r="G2273" s="240" t="s">
        <v>7553</v>
      </c>
      <c r="H2273" s="240" t="s">
        <v>7553</v>
      </c>
      <c r="I2273" s="240" t="s">
        <v>7553</v>
      </c>
    </row>
    <row r="2274" spans="1:9" ht="25.5">
      <c r="A2274" s="236">
        <v>2909</v>
      </c>
      <c r="B2274" s="237" t="s">
        <v>12538</v>
      </c>
      <c r="C2274" s="237" t="s">
        <v>12539</v>
      </c>
      <c r="D2274" s="237" t="s">
        <v>12540</v>
      </c>
      <c r="E2274" s="238" t="s">
        <v>12541</v>
      </c>
      <c r="F2274" s="242" t="s">
        <v>4420</v>
      </c>
      <c r="G2274" s="240" t="s">
        <v>7553</v>
      </c>
      <c r="H2274" s="240" t="s">
        <v>7553</v>
      </c>
      <c r="I2274" s="240" t="s">
        <v>7553</v>
      </c>
    </row>
    <row r="2275" spans="1:9" ht="25.5">
      <c r="A2275" s="250">
        <v>2910</v>
      </c>
      <c r="B2275" s="237" t="s">
        <v>12542</v>
      </c>
      <c r="C2275" s="237" t="s">
        <v>12543</v>
      </c>
      <c r="D2275" s="237" t="s">
        <v>12544</v>
      </c>
      <c r="E2275" s="238" t="s">
        <v>12545</v>
      </c>
      <c r="F2275" s="243" t="s">
        <v>4420</v>
      </c>
      <c r="G2275" s="240" t="s">
        <v>7553</v>
      </c>
      <c r="H2275" s="240" t="s">
        <v>7553</v>
      </c>
      <c r="I2275" s="240" t="s">
        <v>7553</v>
      </c>
    </row>
    <row r="2276" spans="1:9" ht="25.5">
      <c r="A2276" s="236">
        <v>2911</v>
      </c>
      <c r="B2276" s="237" t="s">
        <v>12546</v>
      </c>
      <c r="C2276" s="237" t="s">
        <v>12547</v>
      </c>
      <c r="D2276" s="237" t="s">
        <v>12548</v>
      </c>
      <c r="E2276" s="238" t="s">
        <v>12549</v>
      </c>
      <c r="F2276" s="242" t="s">
        <v>4420</v>
      </c>
      <c r="G2276" s="240" t="s">
        <v>7553</v>
      </c>
      <c r="H2276" s="240" t="s">
        <v>7553</v>
      </c>
      <c r="I2276" s="240" t="s">
        <v>7553</v>
      </c>
    </row>
    <row r="2277" spans="1:9">
      <c r="A2277" s="236">
        <v>2911</v>
      </c>
      <c r="B2277" s="237" t="s">
        <v>12550</v>
      </c>
      <c r="C2277" s="237" t="s">
        <v>12551</v>
      </c>
      <c r="D2277" s="237" t="s">
        <v>12552</v>
      </c>
      <c r="E2277" s="238" t="s">
        <v>12553</v>
      </c>
      <c r="F2277" s="242" t="s">
        <v>4420</v>
      </c>
      <c r="G2277" s="240" t="s">
        <v>7553</v>
      </c>
      <c r="H2277" s="240" t="s">
        <v>7553</v>
      </c>
      <c r="I2277" s="240" t="s">
        <v>7553</v>
      </c>
    </row>
    <row r="2278" spans="1:9" ht="25.5">
      <c r="A2278" s="250">
        <v>2912</v>
      </c>
      <c r="B2278" s="237" t="s">
        <v>12554</v>
      </c>
      <c r="C2278" s="237" t="s">
        <v>12555</v>
      </c>
      <c r="D2278" s="237" t="s">
        <v>12556</v>
      </c>
      <c r="E2278" s="238" t="s">
        <v>12557</v>
      </c>
      <c r="F2278" s="243" t="s">
        <v>4420</v>
      </c>
      <c r="G2278" s="240" t="s">
        <v>7553</v>
      </c>
      <c r="H2278" s="240" t="s">
        <v>7553</v>
      </c>
      <c r="I2278" s="240" t="s">
        <v>7430</v>
      </c>
    </row>
    <row r="2279" spans="1:9" ht="25.5">
      <c r="A2279" s="250">
        <v>2913</v>
      </c>
      <c r="B2279" s="237" t="s">
        <v>12558</v>
      </c>
      <c r="C2279" s="237" t="s">
        <v>12559</v>
      </c>
      <c r="D2279" s="237" t="s">
        <v>12560</v>
      </c>
      <c r="E2279" s="238" t="s">
        <v>12561</v>
      </c>
      <c r="F2279" s="243" t="s">
        <v>4420</v>
      </c>
      <c r="G2279" s="240" t="s">
        <v>7553</v>
      </c>
      <c r="H2279" s="240" t="s">
        <v>7553</v>
      </c>
      <c r="I2279" s="240" t="s">
        <v>7430</v>
      </c>
    </row>
    <row r="2280" spans="1:9" ht="25.5">
      <c r="A2280" s="250">
        <v>2913</v>
      </c>
      <c r="B2280" s="237" t="s">
        <v>12562</v>
      </c>
      <c r="C2280" s="237" t="s">
        <v>12563</v>
      </c>
      <c r="D2280" s="237" t="s">
        <v>12564</v>
      </c>
      <c r="E2280" s="238" t="s">
        <v>12565</v>
      </c>
      <c r="F2280" s="243" t="s">
        <v>4420</v>
      </c>
      <c r="G2280" s="240" t="s">
        <v>7553</v>
      </c>
      <c r="H2280" s="240" t="s">
        <v>7553</v>
      </c>
      <c r="I2280" s="240" t="s">
        <v>7430</v>
      </c>
    </row>
    <row r="2281" spans="1:9">
      <c r="A2281" s="236">
        <v>2915</v>
      </c>
      <c r="B2281" s="237" t="s">
        <v>12566</v>
      </c>
      <c r="C2281" s="237" t="s">
        <v>12567</v>
      </c>
      <c r="D2281" s="237" t="s">
        <v>12568</v>
      </c>
      <c r="E2281" s="238" t="s">
        <v>12569</v>
      </c>
      <c r="F2281" s="242" t="s">
        <v>4420</v>
      </c>
      <c r="G2281" s="240" t="s">
        <v>7553</v>
      </c>
      <c r="H2281" s="240" t="s">
        <v>7553</v>
      </c>
      <c r="I2281" s="240" t="s">
        <v>7430</v>
      </c>
    </row>
    <row r="2282" spans="1:9">
      <c r="A2282" s="236">
        <v>2916</v>
      </c>
      <c r="B2282" s="237" t="s">
        <v>12570</v>
      </c>
      <c r="C2282" s="237" t="s">
        <v>12571</v>
      </c>
      <c r="D2282" s="237" t="s">
        <v>12572</v>
      </c>
      <c r="E2282" s="238" t="s">
        <v>12573</v>
      </c>
      <c r="F2282" s="242" t="s">
        <v>4420</v>
      </c>
      <c r="G2282" s="240" t="s">
        <v>7553</v>
      </c>
      <c r="H2282" s="240" t="s">
        <v>7553</v>
      </c>
      <c r="I2282" s="240" t="s">
        <v>7430</v>
      </c>
    </row>
    <row r="2283" spans="1:9">
      <c r="A2283" s="236">
        <v>2917</v>
      </c>
      <c r="B2283" s="237" t="s">
        <v>12574</v>
      </c>
      <c r="C2283" s="237" t="s">
        <v>12575</v>
      </c>
      <c r="D2283" s="237" t="s">
        <v>12576</v>
      </c>
      <c r="E2283" s="238" t="s">
        <v>12577</v>
      </c>
      <c r="F2283" s="242" t="s">
        <v>4420</v>
      </c>
      <c r="G2283" s="240" t="s">
        <v>7553</v>
      </c>
      <c r="H2283" s="240" t="s">
        <v>7553</v>
      </c>
      <c r="I2283" s="240" t="s">
        <v>7430</v>
      </c>
    </row>
    <row r="2284" spans="1:9" ht="25.5">
      <c r="A2284" s="236">
        <v>2919</v>
      </c>
      <c r="B2284" s="237" t="s">
        <v>12578</v>
      </c>
      <c r="C2284" s="237" t="s">
        <v>12579</v>
      </c>
      <c r="D2284" s="237" t="s">
        <v>12580</v>
      </c>
      <c r="E2284" s="238" t="s">
        <v>12581</v>
      </c>
      <c r="F2284" s="242" t="s">
        <v>4420</v>
      </c>
      <c r="G2284" s="240" t="s">
        <v>7553</v>
      </c>
      <c r="H2284" s="240" t="s">
        <v>7553</v>
      </c>
      <c r="I2284" s="240" t="s">
        <v>7430</v>
      </c>
    </row>
    <row r="2285" spans="1:9" ht="25.5">
      <c r="A2285" s="236">
        <v>2920</v>
      </c>
      <c r="B2285" s="237" t="s">
        <v>12582</v>
      </c>
      <c r="C2285" s="237" t="s">
        <v>12583</v>
      </c>
      <c r="D2285" s="237" t="s">
        <v>12584</v>
      </c>
      <c r="E2285" s="238" t="s">
        <v>4440</v>
      </c>
      <c r="F2285" s="242" t="s">
        <v>631</v>
      </c>
      <c r="G2285" s="238" t="s">
        <v>7332</v>
      </c>
      <c r="H2285" s="241" t="s">
        <v>746</v>
      </c>
      <c r="I2285" s="241" t="s">
        <v>9689</v>
      </c>
    </row>
    <row r="2286" spans="1:9" ht="25.5">
      <c r="A2286" s="236">
        <v>2920</v>
      </c>
      <c r="B2286" s="237" t="s">
        <v>12582</v>
      </c>
      <c r="C2286" s="237" t="s">
        <v>12583</v>
      </c>
      <c r="D2286" s="237" t="s">
        <v>12584</v>
      </c>
      <c r="E2286" s="238" t="s">
        <v>4440</v>
      </c>
      <c r="F2286" s="242" t="s">
        <v>631</v>
      </c>
      <c r="G2286" s="238" t="s">
        <v>7332</v>
      </c>
      <c r="H2286" s="241" t="s">
        <v>849</v>
      </c>
      <c r="I2286" s="241" t="s">
        <v>9689</v>
      </c>
    </row>
    <row r="2287" spans="1:9" ht="25.5">
      <c r="A2287" s="236">
        <v>2921</v>
      </c>
      <c r="B2287" s="237" t="s">
        <v>12585</v>
      </c>
      <c r="C2287" s="237" t="s">
        <v>12586</v>
      </c>
      <c r="D2287" s="237" t="s">
        <v>12587</v>
      </c>
      <c r="E2287" s="238" t="s">
        <v>4442</v>
      </c>
      <c r="F2287" s="242" t="s">
        <v>631</v>
      </c>
      <c r="G2287" s="238" t="s">
        <v>7432</v>
      </c>
      <c r="H2287" s="241" t="s">
        <v>746</v>
      </c>
      <c r="I2287" s="241" t="s">
        <v>12588</v>
      </c>
    </row>
    <row r="2288" spans="1:9" ht="25.5">
      <c r="A2288" s="236">
        <v>2921</v>
      </c>
      <c r="B2288" s="237" t="s">
        <v>12585</v>
      </c>
      <c r="C2288" s="237" t="s">
        <v>12586</v>
      </c>
      <c r="D2288" s="237" t="s">
        <v>12587</v>
      </c>
      <c r="E2288" s="238" t="s">
        <v>4442</v>
      </c>
      <c r="F2288" s="242" t="s">
        <v>631</v>
      </c>
      <c r="G2288" s="238" t="s">
        <v>7432</v>
      </c>
      <c r="H2288" s="241" t="s">
        <v>849</v>
      </c>
      <c r="I2288" s="241" t="s">
        <v>12588</v>
      </c>
    </row>
    <row r="2289" spans="1:9" ht="25.5">
      <c r="A2289" s="236">
        <v>2922</v>
      </c>
      <c r="B2289" s="237" t="s">
        <v>12589</v>
      </c>
      <c r="C2289" s="237" t="s">
        <v>12590</v>
      </c>
      <c r="D2289" s="237" t="s">
        <v>12591</v>
      </c>
      <c r="E2289" s="238" t="s">
        <v>4444</v>
      </c>
      <c r="F2289" s="242" t="s">
        <v>631</v>
      </c>
      <c r="G2289" s="238" t="s">
        <v>7267</v>
      </c>
      <c r="H2289" s="241" t="s">
        <v>746</v>
      </c>
      <c r="I2289" s="241" t="s">
        <v>8302</v>
      </c>
    </row>
    <row r="2290" spans="1:9" ht="25.5">
      <c r="A2290" s="236">
        <v>2922</v>
      </c>
      <c r="B2290" s="237" t="s">
        <v>12589</v>
      </c>
      <c r="C2290" s="237" t="s">
        <v>12590</v>
      </c>
      <c r="D2290" s="237" t="s">
        <v>12591</v>
      </c>
      <c r="E2290" s="238" t="s">
        <v>4444</v>
      </c>
      <c r="F2290" s="242" t="s">
        <v>631</v>
      </c>
      <c r="G2290" s="238" t="s">
        <v>7267</v>
      </c>
      <c r="H2290" s="241" t="s">
        <v>849</v>
      </c>
      <c r="I2290" s="241" t="s">
        <v>8302</v>
      </c>
    </row>
    <row r="2291" spans="1:9" ht="25.5">
      <c r="A2291" s="236">
        <v>2922</v>
      </c>
      <c r="B2291" s="237" t="s">
        <v>12589</v>
      </c>
      <c r="C2291" s="237" t="s">
        <v>12590</v>
      </c>
      <c r="D2291" s="237" t="s">
        <v>12591</v>
      </c>
      <c r="E2291" s="238" t="s">
        <v>4444</v>
      </c>
      <c r="F2291" s="242" t="s">
        <v>631</v>
      </c>
      <c r="G2291" s="238" t="s">
        <v>7267</v>
      </c>
      <c r="H2291" s="241" t="s">
        <v>879</v>
      </c>
      <c r="I2291" s="241" t="s">
        <v>8302</v>
      </c>
    </row>
    <row r="2292" spans="1:9" ht="25.5">
      <c r="A2292" s="236">
        <v>2923</v>
      </c>
      <c r="B2292" s="237" t="s">
        <v>12592</v>
      </c>
      <c r="C2292" s="237" t="s">
        <v>12593</v>
      </c>
      <c r="D2292" s="237" t="s">
        <v>12594</v>
      </c>
      <c r="E2292" s="238" t="s">
        <v>4447</v>
      </c>
      <c r="F2292" s="242" t="s">
        <v>631</v>
      </c>
      <c r="G2292" s="238" t="s">
        <v>7362</v>
      </c>
      <c r="H2292" s="241" t="s">
        <v>746</v>
      </c>
      <c r="I2292" s="241" t="s">
        <v>8302</v>
      </c>
    </row>
    <row r="2293" spans="1:9" ht="25.5">
      <c r="A2293" s="236">
        <v>2923</v>
      </c>
      <c r="B2293" s="237" t="s">
        <v>12592</v>
      </c>
      <c r="C2293" s="237" t="s">
        <v>12593</v>
      </c>
      <c r="D2293" s="237" t="s">
        <v>12594</v>
      </c>
      <c r="E2293" s="238" t="s">
        <v>4447</v>
      </c>
      <c r="F2293" s="242" t="s">
        <v>631</v>
      </c>
      <c r="G2293" s="238" t="s">
        <v>7362</v>
      </c>
      <c r="H2293" s="241" t="s">
        <v>849</v>
      </c>
      <c r="I2293" s="241" t="s">
        <v>8302</v>
      </c>
    </row>
    <row r="2294" spans="1:9" ht="25.5">
      <c r="A2294" s="236">
        <v>2923</v>
      </c>
      <c r="B2294" s="237" t="s">
        <v>12592</v>
      </c>
      <c r="C2294" s="237" t="s">
        <v>12593</v>
      </c>
      <c r="D2294" s="237" t="s">
        <v>12594</v>
      </c>
      <c r="E2294" s="238" t="s">
        <v>4447</v>
      </c>
      <c r="F2294" s="242" t="s">
        <v>631</v>
      </c>
      <c r="G2294" s="238" t="s">
        <v>7362</v>
      </c>
      <c r="H2294" s="241" t="s">
        <v>879</v>
      </c>
      <c r="I2294" s="241" t="s">
        <v>8302</v>
      </c>
    </row>
    <row r="2295" spans="1:9" ht="25.5">
      <c r="A2295" s="236">
        <v>2924</v>
      </c>
      <c r="B2295" s="237" t="s">
        <v>12595</v>
      </c>
      <c r="C2295" s="237" t="s">
        <v>12596</v>
      </c>
      <c r="D2295" s="237" t="s">
        <v>12597</v>
      </c>
      <c r="E2295" s="238" t="s">
        <v>4449</v>
      </c>
      <c r="F2295" s="242" t="s">
        <v>848</v>
      </c>
      <c r="G2295" s="238" t="s">
        <v>7281</v>
      </c>
      <c r="H2295" s="241" t="s">
        <v>746</v>
      </c>
      <c r="I2295" s="241" t="s">
        <v>8428</v>
      </c>
    </row>
    <row r="2296" spans="1:9" ht="25.5">
      <c r="A2296" s="236">
        <v>2924</v>
      </c>
      <c r="B2296" s="237" t="s">
        <v>12595</v>
      </c>
      <c r="C2296" s="237" t="s">
        <v>12596</v>
      </c>
      <c r="D2296" s="237" t="s">
        <v>12597</v>
      </c>
      <c r="E2296" s="238" t="s">
        <v>4449</v>
      </c>
      <c r="F2296" s="242" t="s">
        <v>848</v>
      </c>
      <c r="G2296" s="238" t="s">
        <v>7281</v>
      </c>
      <c r="H2296" s="241" t="s">
        <v>849</v>
      </c>
      <c r="I2296" s="241" t="s">
        <v>8428</v>
      </c>
    </row>
    <row r="2297" spans="1:9" ht="25.5">
      <c r="A2297" s="236">
        <v>2924</v>
      </c>
      <c r="B2297" s="237" t="s">
        <v>12595</v>
      </c>
      <c r="C2297" s="237" t="s">
        <v>12596</v>
      </c>
      <c r="D2297" s="237" t="s">
        <v>12597</v>
      </c>
      <c r="E2297" s="238" t="s">
        <v>4449</v>
      </c>
      <c r="F2297" s="242" t="s">
        <v>848</v>
      </c>
      <c r="G2297" s="238" t="s">
        <v>7281</v>
      </c>
      <c r="H2297" s="241" t="s">
        <v>879</v>
      </c>
      <c r="I2297" s="241" t="s">
        <v>8428</v>
      </c>
    </row>
    <row r="2298" spans="1:9" ht="25.5">
      <c r="A2298" s="236">
        <v>2925</v>
      </c>
      <c r="B2298" s="237" t="s">
        <v>12598</v>
      </c>
      <c r="C2298" s="237" t="s">
        <v>12599</v>
      </c>
      <c r="D2298" s="237" t="s">
        <v>12600</v>
      </c>
      <c r="E2298" s="238" t="s">
        <v>4451</v>
      </c>
      <c r="F2298" s="242" t="s">
        <v>1405</v>
      </c>
      <c r="G2298" s="238" t="s">
        <v>7435</v>
      </c>
      <c r="H2298" s="241" t="s">
        <v>849</v>
      </c>
      <c r="I2298" s="241" t="s">
        <v>12601</v>
      </c>
    </row>
    <row r="2299" spans="1:9" ht="25.5">
      <c r="A2299" s="236">
        <v>2925</v>
      </c>
      <c r="B2299" s="237" t="s">
        <v>12598</v>
      </c>
      <c r="C2299" s="237" t="s">
        <v>12599</v>
      </c>
      <c r="D2299" s="237" t="s">
        <v>12600</v>
      </c>
      <c r="E2299" s="238" t="s">
        <v>4451</v>
      </c>
      <c r="F2299" s="242" t="s">
        <v>1405</v>
      </c>
      <c r="G2299" s="238" t="s">
        <v>7435</v>
      </c>
      <c r="H2299" s="241" t="s">
        <v>879</v>
      </c>
      <c r="I2299" s="241" t="s">
        <v>12601</v>
      </c>
    </row>
    <row r="2300" spans="1:9" ht="25.5">
      <c r="A2300" s="236">
        <v>2926</v>
      </c>
      <c r="B2300" s="237" t="s">
        <v>12602</v>
      </c>
      <c r="C2300" s="237" t="s">
        <v>12603</v>
      </c>
      <c r="D2300" s="237" t="s">
        <v>12604</v>
      </c>
      <c r="E2300" s="238" t="s">
        <v>4453</v>
      </c>
      <c r="F2300" s="242" t="s">
        <v>1405</v>
      </c>
      <c r="G2300" s="238" t="s">
        <v>7278</v>
      </c>
      <c r="H2300" s="241" t="s">
        <v>849</v>
      </c>
      <c r="I2300" s="241" t="s">
        <v>8892</v>
      </c>
    </row>
    <row r="2301" spans="1:9" ht="25.5">
      <c r="A2301" s="236">
        <v>2926</v>
      </c>
      <c r="B2301" s="237" t="s">
        <v>12602</v>
      </c>
      <c r="C2301" s="237" t="s">
        <v>12603</v>
      </c>
      <c r="D2301" s="237" t="s">
        <v>12604</v>
      </c>
      <c r="E2301" s="238" t="s">
        <v>4453</v>
      </c>
      <c r="F2301" s="242" t="s">
        <v>1405</v>
      </c>
      <c r="G2301" s="238" t="s">
        <v>7278</v>
      </c>
      <c r="H2301" s="241" t="s">
        <v>879</v>
      </c>
      <c r="I2301" s="241" t="s">
        <v>8892</v>
      </c>
    </row>
    <row r="2302" spans="1:9" ht="25.5">
      <c r="A2302" s="236">
        <v>2927</v>
      </c>
      <c r="B2302" s="237" t="s">
        <v>12605</v>
      </c>
      <c r="C2302" s="237" t="s">
        <v>12606</v>
      </c>
      <c r="D2302" s="237" t="s">
        <v>12607</v>
      </c>
      <c r="E2302" s="238" t="s">
        <v>12608</v>
      </c>
      <c r="F2302" s="242" t="s">
        <v>50</v>
      </c>
      <c r="G2302" s="238" t="s">
        <v>7330</v>
      </c>
      <c r="H2302" s="241" t="s">
        <v>746</v>
      </c>
      <c r="I2302" s="241" t="s">
        <v>9659</v>
      </c>
    </row>
    <row r="2303" spans="1:9" ht="25.5">
      <c r="A2303" s="236">
        <v>2927</v>
      </c>
      <c r="B2303" s="237" t="s">
        <v>12605</v>
      </c>
      <c r="C2303" s="237" t="s">
        <v>12606</v>
      </c>
      <c r="D2303" s="237" t="s">
        <v>12607</v>
      </c>
      <c r="E2303" s="238" t="s">
        <v>12608</v>
      </c>
      <c r="F2303" s="242" t="s">
        <v>50</v>
      </c>
      <c r="G2303" s="238" t="s">
        <v>7330</v>
      </c>
      <c r="H2303" s="241" t="s">
        <v>849</v>
      </c>
      <c r="I2303" s="241" t="s">
        <v>9659</v>
      </c>
    </row>
    <row r="2304" spans="1:9" ht="25.5">
      <c r="A2304" s="236">
        <v>2928</v>
      </c>
      <c r="B2304" s="237" t="s">
        <v>12609</v>
      </c>
      <c r="C2304" s="237" t="s">
        <v>12610</v>
      </c>
      <c r="D2304" s="237" t="s">
        <v>12611</v>
      </c>
      <c r="E2304" s="238" t="s">
        <v>4457</v>
      </c>
      <c r="F2304" s="242" t="s">
        <v>50</v>
      </c>
      <c r="G2304" s="238" t="s">
        <v>7351</v>
      </c>
      <c r="H2304" s="241" t="s">
        <v>746</v>
      </c>
      <c r="I2304" s="241" t="s">
        <v>9659</v>
      </c>
    </row>
    <row r="2305" spans="1:9" ht="25.5">
      <c r="A2305" s="236">
        <v>2928</v>
      </c>
      <c r="B2305" s="237" t="s">
        <v>12609</v>
      </c>
      <c r="C2305" s="237" t="s">
        <v>12610</v>
      </c>
      <c r="D2305" s="237" t="s">
        <v>12611</v>
      </c>
      <c r="E2305" s="238" t="s">
        <v>4457</v>
      </c>
      <c r="F2305" s="242" t="s">
        <v>50</v>
      </c>
      <c r="G2305" s="238" t="s">
        <v>7351</v>
      </c>
      <c r="H2305" s="241" t="s">
        <v>849</v>
      </c>
      <c r="I2305" s="241" t="s">
        <v>9659</v>
      </c>
    </row>
    <row r="2306" spans="1:9" ht="25.5">
      <c r="A2306" s="236">
        <v>2929</v>
      </c>
      <c r="B2306" s="237" t="s">
        <v>12612</v>
      </c>
      <c r="C2306" s="237" t="s">
        <v>12613</v>
      </c>
      <c r="D2306" s="237" t="s">
        <v>12614</v>
      </c>
      <c r="E2306" s="238" t="s">
        <v>4460</v>
      </c>
      <c r="F2306" s="242" t="s">
        <v>50</v>
      </c>
      <c r="G2306" s="238" t="s">
        <v>7266</v>
      </c>
      <c r="H2306" s="241" t="s">
        <v>746</v>
      </c>
      <c r="I2306" s="241" t="s">
        <v>8298</v>
      </c>
    </row>
    <row r="2307" spans="1:9" ht="25.5">
      <c r="A2307" s="236">
        <v>2929</v>
      </c>
      <c r="B2307" s="237" t="s">
        <v>12612</v>
      </c>
      <c r="C2307" s="237" t="s">
        <v>12613</v>
      </c>
      <c r="D2307" s="237" t="s">
        <v>12614</v>
      </c>
      <c r="E2307" s="238" t="s">
        <v>4460</v>
      </c>
      <c r="F2307" s="242" t="s">
        <v>50</v>
      </c>
      <c r="G2307" s="238" t="s">
        <v>7266</v>
      </c>
      <c r="H2307" s="241" t="s">
        <v>849</v>
      </c>
      <c r="I2307" s="241" t="s">
        <v>8298</v>
      </c>
    </row>
    <row r="2308" spans="1:9" ht="25.5">
      <c r="A2308" s="236">
        <v>2930</v>
      </c>
      <c r="B2308" s="237" t="s">
        <v>12615</v>
      </c>
      <c r="C2308" s="237" t="s">
        <v>12616</v>
      </c>
      <c r="D2308" s="237" t="s">
        <v>12617</v>
      </c>
      <c r="E2308" s="238" t="s">
        <v>4462</v>
      </c>
      <c r="F2308" s="242" t="s">
        <v>50</v>
      </c>
      <c r="G2308" s="238" t="s">
        <v>7328</v>
      </c>
      <c r="H2308" s="241" t="s">
        <v>746</v>
      </c>
      <c r="I2308" s="241" t="s">
        <v>9594</v>
      </c>
    </row>
    <row r="2309" spans="1:9" ht="25.5">
      <c r="A2309" s="236">
        <v>2930</v>
      </c>
      <c r="B2309" s="237" t="s">
        <v>12615</v>
      </c>
      <c r="C2309" s="237" t="s">
        <v>12616</v>
      </c>
      <c r="D2309" s="237" t="s">
        <v>12617</v>
      </c>
      <c r="E2309" s="238" t="s">
        <v>4462</v>
      </c>
      <c r="F2309" s="242" t="s">
        <v>50</v>
      </c>
      <c r="G2309" s="238" t="s">
        <v>7328</v>
      </c>
      <c r="H2309" s="241" t="s">
        <v>849</v>
      </c>
      <c r="I2309" s="241" t="s">
        <v>9594</v>
      </c>
    </row>
    <row r="2310" spans="1:9">
      <c r="A2310" s="236">
        <v>2931</v>
      </c>
      <c r="B2310" s="237" t="s">
        <v>4464</v>
      </c>
      <c r="C2310" s="237" t="s">
        <v>12618</v>
      </c>
      <c r="D2310" s="237" t="s">
        <v>12619</v>
      </c>
      <c r="E2310" s="238" t="s">
        <v>4464</v>
      </c>
      <c r="F2310" s="242" t="s">
        <v>50</v>
      </c>
      <c r="G2310" s="238" t="s">
        <v>4430</v>
      </c>
      <c r="H2310" s="241" t="s">
        <v>849</v>
      </c>
      <c r="I2310" s="241" t="s">
        <v>50</v>
      </c>
    </row>
    <row r="2311" spans="1:9">
      <c r="A2311" s="236">
        <v>2933</v>
      </c>
      <c r="B2311" s="237" t="s">
        <v>12620</v>
      </c>
      <c r="C2311" s="237" t="s">
        <v>12621</v>
      </c>
      <c r="D2311" s="237" t="s">
        <v>12622</v>
      </c>
      <c r="E2311" s="238" t="s">
        <v>4466</v>
      </c>
      <c r="F2311" s="242" t="s">
        <v>848</v>
      </c>
      <c r="G2311" s="237" t="s">
        <v>7275</v>
      </c>
      <c r="H2311" s="241" t="s">
        <v>879</v>
      </c>
      <c r="I2311" s="241" t="s">
        <v>848</v>
      </c>
    </row>
    <row r="2312" spans="1:9">
      <c r="A2312" s="236">
        <v>2934</v>
      </c>
      <c r="B2312" s="237" t="s">
        <v>12623</v>
      </c>
      <c r="C2312" s="237" t="s">
        <v>12624</v>
      </c>
      <c r="D2312" s="237" t="s">
        <v>12625</v>
      </c>
      <c r="E2312" s="238" t="s">
        <v>4469</v>
      </c>
      <c r="F2312" s="242" t="s">
        <v>848</v>
      </c>
      <c r="G2312" s="237" t="s">
        <v>7275</v>
      </c>
      <c r="H2312" s="241" t="s">
        <v>879</v>
      </c>
      <c r="I2312" s="241" t="s">
        <v>848</v>
      </c>
    </row>
    <row r="2313" spans="1:9">
      <c r="A2313" s="236">
        <v>2935</v>
      </c>
      <c r="B2313" s="237" t="s">
        <v>12626</v>
      </c>
      <c r="C2313" s="237" t="s">
        <v>12627</v>
      </c>
      <c r="D2313" s="237" t="s">
        <v>12628</v>
      </c>
      <c r="E2313" s="238" t="s">
        <v>4472</v>
      </c>
      <c r="F2313" s="242" t="s">
        <v>848</v>
      </c>
      <c r="G2313" s="237" t="s">
        <v>7275</v>
      </c>
      <c r="H2313" s="241" t="s">
        <v>879</v>
      </c>
      <c r="I2313" s="241" t="s">
        <v>848</v>
      </c>
    </row>
    <row r="2314" spans="1:9">
      <c r="A2314" s="236">
        <v>2936</v>
      </c>
      <c r="B2314" s="237" t="s">
        <v>4475</v>
      </c>
      <c r="C2314" s="237" t="s">
        <v>12629</v>
      </c>
      <c r="D2314" s="237" t="s">
        <v>12630</v>
      </c>
      <c r="E2314" s="238" t="s">
        <v>4475</v>
      </c>
      <c r="F2314" s="242" t="s">
        <v>50</v>
      </c>
      <c r="G2314" s="237" t="s">
        <v>373</v>
      </c>
      <c r="H2314" s="241" t="s">
        <v>849</v>
      </c>
      <c r="I2314" s="241" t="s">
        <v>50</v>
      </c>
    </row>
    <row r="2315" spans="1:9">
      <c r="A2315" s="236">
        <v>2937</v>
      </c>
      <c r="B2315" s="237" t="s">
        <v>12631</v>
      </c>
      <c r="C2315" s="237" t="s">
        <v>12632</v>
      </c>
      <c r="D2315" s="237" t="s">
        <v>12633</v>
      </c>
      <c r="E2315" s="238" t="s">
        <v>4478</v>
      </c>
      <c r="F2315" s="242" t="s">
        <v>50</v>
      </c>
      <c r="G2315" s="238" t="s">
        <v>373</v>
      </c>
      <c r="H2315" s="241" t="s">
        <v>879</v>
      </c>
      <c r="I2315" s="241" t="s">
        <v>50</v>
      </c>
    </row>
    <row r="2316" spans="1:9">
      <c r="A2316" s="236">
        <v>2940</v>
      </c>
      <c r="B2316" s="237" t="s">
        <v>12634</v>
      </c>
      <c r="C2316" s="237" t="s">
        <v>12635</v>
      </c>
      <c r="D2316" s="237" t="s">
        <v>12636</v>
      </c>
      <c r="E2316" s="238" t="s">
        <v>4481</v>
      </c>
      <c r="F2316" s="242" t="s">
        <v>1579</v>
      </c>
      <c r="G2316" s="238" t="s">
        <v>7246</v>
      </c>
      <c r="H2316" s="241" t="s">
        <v>849</v>
      </c>
      <c r="I2316" s="241" t="s">
        <v>1579</v>
      </c>
    </row>
    <row r="2317" spans="1:9">
      <c r="A2317" s="236">
        <v>2941</v>
      </c>
      <c r="B2317" s="237" t="s">
        <v>4484</v>
      </c>
      <c r="C2317" s="237" t="s">
        <v>12637</v>
      </c>
      <c r="D2317" s="237" t="s">
        <v>12637</v>
      </c>
      <c r="E2317" s="238" t="s">
        <v>4484</v>
      </c>
      <c r="F2317" s="242" t="s">
        <v>50</v>
      </c>
      <c r="G2317" s="238" t="s">
        <v>373</v>
      </c>
      <c r="H2317" s="241" t="s">
        <v>879</v>
      </c>
      <c r="I2317" s="241" t="s">
        <v>50</v>
      </c>
    </row>
    <row r="2318" spans="1:9">
      <c r="A2318" s="236">
        <v>2942</v>
      </c>
      <c r="B2318" s="237" t="s">
        <v>12638</v>
      </c>
      <c r="C2318" s="237" t="s">
        <v>12639</v>
      </c>
      <c r="D2318" s="237" t="s">
        <v>12640</v>
      </c>
      <c r="E2318" s="238" t="s">
        <v>4486</v>
      </c>
      <c r="F2318" s="242" t="s">
        <v>50</v>
      </c>
      <c r="G2318" s="238" t="s">
        <v>373</v>
      </c>
      <c r="H2318" s="241" t="s">
        <v>879</v>
      </c>
      <c r="I2318" s="241" t="s">
        <v>50</v>
      </c>
    </row>
    <row r="2319" spans="1:9">
      <c r="A2319" s="236">
        <v>2943</v>
      </c>
      <c r="B2319" s="237" t="s">
        <v>4489</v>
      </c>
      <c r="C2319" s="237" t="s">
        <v>12641</v>
      </c>
      <c r="D2319" s="237" t="s">
        <v>12642</v>
      </c>
      <c r="E2319" s="238" t="s">
        <v>4489</v>
      </c>
      <c r="F2319" s="242" t="s">
        <v>848</v>
      </c>
      <c r="G2319" s="237" t="s">
        <v>7275</v>
      </c>
      <c r="H2319" s="241" t="s">
        <v>879</v>
      </c>
      <c r="I2319" s="241" t="s">
        <v>848</v>
      </c>
    </row>
    <row r="2320" spans="1:9" ht="25.5">
      <c r="A2320" s="236">
        <v>2945</v>
      </c>
      <c r="B2320" s="237" t="s">
        <v>4492</v>
      </c>
      <c r="C2320" s="237" t="s">
        <v>12643</v>
      </c>
      <c r="D2320" s="237" t="s">
        <v>12644</v>
      </c>
      <c r="E2320" s="238" t="s">
        <v>4492</v>
      </c>
      <c r="F2320" s="242" t="s">
        <v>848</v>
      </c>
      <c r="G2320" s="238" t="s">
        <v>7281</v>
      </c>
      <c r="H2320" s="241" t="s">
        <v>849</v>
      </c>
      <c r="I2320" s="241" t="s">
        <v>8428</v>
      </c>
    </row>
    <row r="2321" spans="1:9">
      <c r="A2321" s="236">
        <v>2946</v>
      </c>
      <c r="B2321" s="237" t="s">
        <v>12645</v>
      </c>
      <c r="C2321" s="237" t="s">
        <v>12646</v>
      </c>
      <c r="D2321" s="237" t="s">
        <v>12647</v>
      </c>
      <c r="E2321" s="238" t="s">
        <v>4494</v>
      </c>
      <c r="F2321" s="242" t="s">
        <v>50</v>
      </c>
      <c r="G2321" s="238" t="s">
        <v>373</v>
      </c>
      <c r="H2321" s="241" t="s">
        <v>879</v>
      </c>
      <c r="I2321" s="241" t="s">
        <v>50</v>
      </c>
    </row>
    <row r="2322" spans="1:9">
      <c r="A2322" s="236">
        <v>2947</v>
      </c>
      <c r="B2322" s="237" t="s">
        <v>4497</v>
      </c>
      <c r="C2322" s="237" t="s">
        <v>12648</v>
      </c>
      <c r="D2322" s="237" t="s">
        <v>12649</v>
      </c>
      <c r="E2322" s="238" t="s">
        <v>4497</v>
      </c>
      <c r="F2322" s="242" t="s">
        <v>848</v>
      </c>
      <c r="G2322" s="237" t="s">
        <v>7275</v>
      </c>
      <c r="H2322" s="241" t="s">
        <v>879</v>
      </c>
      <c r="I2322" s="241" t="s">
        <v>848</v>
      </c>
    </row>
    <row r="2323" spans="1:9">
      <c r="A2323" s="236">
        <v>2948</v>
      </c>
      <c r="B2323" s="237" t="s">
        <v>12650</v>
      </c>
      <c r="C2323" s="237" t="s">
        <v>12651</v>
      </c>
      <c r="D2323" s="237" t="s">
        <v>12652</v>
      </c>
      <c r="E2323" s="238" t="s">
        <v>4500</v>
      </c>
      <c r="F2323" s="242" t="s">
        <v>50</v>
      </c>
      <c r="G2323" s="238" t="s">
        <v>373</v>
      </c>
      <c r="H2323" s="241" t="s">
        <v>849</v>
      </c>
      <c r="I2323" s="241" t="s">
        <v>50</v>
      </c>
    </row>
    <row r="2324" spans="1:9">
      <c r="A2324" s="236">
        <v>2949</v>
      </c>
      <c r="B2324" s="237" t="s">
        <v>12653</v>
      </c>
      <c r="C2324" s="237" t="s">
        <v>12654</v>
      </c>
      <c r="D2324" s="237" t="s">
        <v>12655</v>
      </c>
      <c r="E2324" s="238" t="s">
        <v>12656</v>
      </c>
      <c r="F2324" s="242" t="s">
        <v>631</v>
      </c>
      <c r="G2324" s="237" t="s">
        <v>7363</v>
      </c>
      <c r="H2324" s="241" t="s">
        <v>849</v>
      </c>
      <c r="I2324" s="241" t="s">
        <v>631</v>
      </c>
    </row>
    <row r="2325" spans="1:9">
      <c r="A2325" s="236">
        <v>2950</v>
      </c>
      <c r="B2325" s="237" t="s">
        <v>12657</v>
      </c>
      <c r="C2325" s="237" t="s">
        <v>12658</v>
      </c>
      <c r="D2325" s="237" t="s">
        <v>12659</v>
      </c>
      <c r="E2325" s="238" t="s">
        <v>12660</v>
      </c>
      <c r="F2325" s="242" t="s">
        <v>298</v>
      </c>
      <c r="G2325" s="238" t="s">
        <v>7307</v>
      </c>
      <c r="H2325" s="241" t="s">
        <v>879</v>
      </c>
      <c r="I2325" s="241" t="s">
        <v>298</v>
      </c>
    </row>
    <row r="2326" spans="1:9">
      <c r="A2326" s="236">
        <v>2956</v>
      </c>
      <c r="B2326" s="237" t="s">
        <v>12661</v>
      </c>
      <c r="C2326" s="237" t="s">
        <v>12662</v>
      </c>
      <c r="D2326" s="237" t="s">
        <v>12663</v>
      </c>
      <c r="E2326" s="238" t="s">
        <v>12664</v>
      </c>
      <c r="F2326" s="242" t="s">
        <v>1405</v>
      </c>
      <c r="G2326" s="238" t="s">
        <v>7436</v>
      </c>
      <c r="H2326" s="241" t="s">
        <v>879</v>
      </c>
      <c r="I2326" s="241" t="s">
        <v>1405</v>
      </c>
    </row>
    <row r="2327" spans="1:9" ht="38.25">
      <c r="A2327" s="236">
        <v>2965</v>
      </c>
      <c r="B2327" s="237" t="s">
        <v>12665</v>
      </c>
      <c r="C2327" s="237" t="s">
        <v>12666</v>
      </c>
      <c r="D2327" s="237" t="s">
        <v>12667</v>
      </c>
      <c r="E2327" s="238" t="s">
        <v>4513</v>
      </c>
      <c r="F2327" s="242" t="s">
        <v>298</v>
      </c>
      <c r="G2327" s="238" t="s">
        <v>7288</v>
      </c>
      <c r="H2327" s="241" t="s">
        <v>746</v>
      </c>
      <c r="I2327" s="241" t="s">
        <v>8593</v>
      </c>
    </row>
    <row r="2328" spans="1:9">
      <c r="A2328" s="236">
        <v>2966</v>
      </c>
      <c r="B2328" s="237" t="s">
        <v>4517</v>
      </c>
      <c r="C2328" s="237" t="s">
        <v>12668</v>
      </c>
      <c r="D2328" s="237" t="s">
        <v>12668</v>
      </c>
      <c r="E2328" s="238" t="s">
        <v>4517</v>
      </c>
      <c r="F2328" s="242" t="s">
        <v>50</v>
      </c>
      <c r="G2328" s="238" t="s">
        <v>373</v>
      </c>
      <c r="H2328" s="241" t="s">
        <v>849</v>
      </c>
      <c r="I2328" s="241" t="s">
        <v>50</v>
      </c>
    </row>
    <row r="2329" spans="1:9">
      <c r="A2329" s="236">
        <v>2967</v>
      </c>
      <c r="B2329" s="237" t="s">
        <v>12669</v>
      </c>
      <c r="C2329" s="237" t="s">
        <v>12670</v>
      </c>
      <c r="D2329" s="237" t="s">
        <v>12671</v>
      </c>
      <c r="E2329" s="238" t="s">
        <v>4518</v>
      </c>
      <c r="F2329" s="242" t="s">
        <v>631</v>
      </c>
      <c r="G2329" s="237" t="s">
        <v>7342</v>
      </c>
      <c r="H2329" s="241" t="s">
        <v>879</v>
      </c>
      <c r="I2329" s="241" t="s">
        <v>631</v>
      </c>
    </row>
    <row r="2330" spans="1:9">
      <c r="A2330" s="236">
        <v>2968</v>
      </c>
      <c r="B2330" s="237" t="s">
        <v>12672</v>
      </c>
      <c r="C2330" s="237" t="s">
        <v>12673</v>
      </c>
      <c r="D2330" s="237" t="s">
        <v>12674</v>
      </c>
      <c r="E2330" s="238" t="s">
        <v>12675</v>
      </c>
      <c r="F2330" s="242" t="s">
        <v>298</v>
      </c>
      <c r="G2330" s="238" t="s">
        <v>7307</v>
      </c>
      <c r="H2330" s="241" t="s">
        <v>879</v>
      </c>
      <c r="I2330" s="241" t="s">
        <v>298</v>
      </c>
    </row>
    <row r="2331" spans="1:9">
      <c r="A2331" s="236">
        <v>2968</v>
      </c>
      <c r="B2331" s="238" t="s">
        <v>12676</v>
      </c>
      <c r="C2331" s="238" t="s">
        <v>12677</v>
      </c>
      <c r="D2331" s="238" t="s">
        <v>12678</v>
      </c>
      <c r="E2331" s="238" t="s">
        <v>12679</v>
      </c>
      <c r="F2331" s="242" t="s">
        <v>298</v>
      </c>
      <c r="G2331" s="238" t="s">
        <v>7307</v>
      </c>
      <c r="H2331" s="241" t="s">
        <v>879</v>
      </c>
      <c r="I2331" s="241" t="s">
        <v>298</v>
      </c>
    </row>
    <row r="2332" spans="1:9">
      <c r="A2332" s="236">
        <v>2969</v>
      </c>
      <c r="B2332" s="237" t="s">
        <v>12680</v>
      </c>
      <c r="C2332" s="248" t="s">
        <v>12681</v>
      </c>
      <c r="D2332" s="237" t="s">
        <v>12682</v>
      </c>
      <c r="E2332" s="238" t="s">
        <v>12683</v>
      </c>
      <c r="F2332" s="242" t="s">
        <v>2442</v>
      </c>
      <c r="G2332" s="238" t="s">
        <v>7365</v>
      </c>
      <c r="H2332" s="241" t="s">
        <v>849</v>
      </c>
      <c r="I2332" s="241" t="s">
        <v>2442</v>
      </c>
    </row>
    <row r="2333" spans="1:9">
      <c r="A2333" s="236">
        <v>2969</v>
      </c>
      <c r="B2333" s="238" t="s">
        <v>12684</v>
      </c>
      <c r="C2333" s="253" t="s">
        <v>12685</v>
      </c>
      <c r="D2333" s="238" t="s">
        <v>12686</v>
      </c>
      <c r="E2333" s="238" t="s">
        <v>12687</v>
      </c>
      <c r="F2333" s="242" t="s">
        <v>2442</v>
      </c>
      <c r="G2333" s="238" t="s">
        <v>7365</v>
      </c>
      <c r="H2333" s="241" t="s">
        <v>849</v>
      </c>
      <c r="I2333" s="241" t="s">
        <v>2442</v>
      </c>
    </row>
    <row r="2334" spans="1:9">
      <c r="A2334" s="236">
        <v>2969</v>
      </c>
      <c r="B2334" s="238" t="s">
        <v>12688</v>
      </c>
      <c r="C2334" s="253" t="s">
        <v>12689</v>
      </c>
      <c r="D2334" s="238" t="s">
        <v>12690</v>
      </c>
      <c r="E2334" s="238" t="s">
        <v>12691</v>
      </c>
      <c r="F2334" s="242" t="s">
        <v>2442</v>
      </c>
      <c r="G2334" s="238" t="s">
        <v>7365</v>
      </c>
      <c r="H2334" s="241" t="s">
        <v>849</v>
      </c>
      <c r="I2334" s="241" t="s">
        <v>2442</v>
      </c>
    </row>
    <row r="2335" spans="1:9">
      <c r="A2335" s="236">
        <v>2969</v>
      </c>
      <c r="B2335" s="238" t="s">
        <v>12692</v>
      </c>
      <c r="C2335" s="253" t="s">
        <v>12693</v>
      </c>
      <c r="D2335" s="238" t="s">
        <v>12694</v>
      </c>
      <c r="E2335" s="238" t="s">
        <v>12695</v>
      </c>
      <c r="F2335" s="242" t="s">
        <v>2442</v>
      </c>
      <c r="G2335" s="238" t="s">
        <v>7365</v>
      </c>
      <c r="H2335" s="241" t="s">
        <v>849</v>
      </c>
      <c r="I2335" s="241" t="s">
        <v>2442</v>
      </c>
    </row>
    <row r="2336" spans="1:9" ht="38.25">
      <c r="A2336" s="250">
        <v>2977</v>
      </c>
      <c r="B2336" s="237" t="s">
        <v>12696</v>
      </c>
      <c r="C2336" s="237" t="s">
        <v>12697</v>
      </c>
      <c r="D2336" s="237" t="s">
        <v>12698</v>
      </c>
      <c r="E2336" s="238" t="s">
        <v>12699</v>
      </c>
      <c r="F2336" s="243" t="s">
        <v>4420</v>
      </c>
      <c r="G2336" s="240" t="s">
        <v>7553</v>
      </c>
      <c r="H2336" s="240" t="s">
        <v>7553</v>
      </c>
      <c r="I2336" s="241" t="s">
        <v>12700</v>
      </c>
    </row>
    <row r="2337" spans="1:9" ht="25.5">
      <c r="A2337" s="250">
        <v>2978</v>
      </c>
      <c r="B2337" s="237" t="s">
        <v>12701</v>
      </c>
      <c r="C2337" s="237" t="s">
        <v>12702</v>
      </c>
      <c r="D2337" s="237" t="s">
        <v>12703</v>
      </c>
      <c r="E2337" s="238" t="s">
        <v>12704</v>
      </c>
      <c r="F2337" s="243" t="s">
        <v>4420</v>
      </c>
      <c r="G2337" s="240" t="s">
        <v>7553</v>
      </c>
      <c r="H2337" s="240" t="s">
        <v>7553</v>
      </c>
      <c r="I2337" s="241" t="s">
        <v>12705</v>
      </c>
    </row>
    <row r="2338" spans="1:9" ht="25.5">
      <c r="A2338" s="236">
        <v>2983</v>
      </c>
      <c r="B2338" s="237" t="s">
        <v>12706</v>
      </c>
      <c r="C2338" s="237" t="s">
        <v>12707</v>
      </c>
      <c r="D2338" s="237" t="s">
        <v>12708</v>
      </c>
      <c r="E2338" s="238" t="s">
        <v>12709</v>
      </c>
      <c r="F2338" s="242" t="s">
        <v>848</v>
      </c>
      <c r="G2338" s="237" t="s">
        <v>7278</v>
      </c>
      <c r="H2338" s="241" t="s">
        <v>746</v>
      </c>
      <c r="I2338" s="241" t="s">
        <v>8411</v>
      </c>
    </row>
    <row r="2339" spans="1:9">
      <c r="A2339" s="236">
        <v>2984</v>
      </c>
      <c r="B2339" s="237" t="s">
        <v>10742</v>
      </c>
      <c r="C2339" s="237" t="s">
        <v>10743</v>
      </c>
      <c r="D2339" s="237" t="s">
        <v>12710</v>
      </c>
      <c r="E2339" s="238" t="s">
        <v>10745</v>
      </c>
      <c r="F2339" s="242" t="s">
        <v>625</v>
      </c>
      <c r="G2339" s="238" t="s">
        <v>7414</v>
      </c>
      <c r="H2339" s="241" t="s">
        <v>879</v>
      </c>
      <c r="I2339" s="241" t="s">
        <v>625</v>
      </c>
    </row>
    <row r="2340" spans="1:9" ht="25.5">
      <c r="A2340" s="236">
        <v>2985</v>
      </c>
      <c r="B2340" s="237" t="s">
        <v>12711</v>
      </c>
      <c r="C2340" s="237" t="s">
        <v>12712</v>
      </c>
      <c r="D2340" s="237" t="s">
        <v>12713</v>
      </c>
      <c r="E2340" s="238" t="s">
        <v>4538</v>
      </c>
      <c r="F2340" s="242" t="s">
        <v>848</v>
      </c>
      <c r="G2340" s="238" t="s">
        <v>7281</v>
      </c>
      <c r="H2340" s="241" t="s">
        <v>849</v>
      </c>
      <c r="I2340" s="241" t="s">
        <v>8428</v>
      </c>
    </row>
    <row r="2341" spans="1:9" ht="25.5">
      <c r="A2341" s="236">
        <v>2986</v>
      </c>
      <c r="B2341" s="237" t="s">
        <v>12714</v>
      </c>
      <c r="C2341" s="237" t="s">
        <v>12715</v>
      </c>
      <c r="D2341" s="237" t="s">
        <v>12716</v>
      </c>
      <c r="E2341" s="238" t="s">
        <v>4540</v>
      </c>
      <c r="F2341" s="242" t="s">
        <v>631</v>
      </c>
      <c r="G2341" s="238" t="s">
        <v>7332</v>
      </c>
      <c r="H2341" s="241" t="s">
        <v>849</v>
      </c>
      <c r="I2341" s="241" t="s">
        <v>9689</v>
      </c>
    </row>
    <row r="2342" spans="1:9">
      <c r="A2342" s="236">
        <v>2987</v>
      </c>
      <c r="B2342" s="237" t="s">
        <v>12717</v>
      </c>
      <c r="C2342" s="237" t="s">
        <v>12718</v>
      </c>
      <c r="D2342" s="237" t="s">
        <v>12719</v>
      </c>
      <c r="E2342" s="238" t="s">
        <v>4542</v>
      </c>
      <c r="F2342" s="242" t="s">
        <v>631</v>
      </c>
      <c r="G2342" s="237" t="s">
        <v>7338</v>
      </c>
      <c r="H2342" s="241" t="s">
        <v>849</v>
      </c>
      <c r="I2342" s="241" t="s">
        <v>631</v>
      </c>
    </row>
    <row r="2343" spans="1:9" ht="38.25">
      <c r="A2343" s="236">
        <v>2988</v>
      </c>
      <c r="B2343" s="237" t="s">
        <v>12720</v>
      </c>
      <c r="C2343" s="237" t="s">
        <v>12721</v>
      </c>
      <c r="D2343" s="237" t="s">
        <v>12722</v>
      </c>
      <c r="E2343" s="238" t="s">
        <v>4544</v>
      </c>
      <c r="F2343" s="242" t="s">
        <v>298</v>
      </c>
      <c r="G2343" s="238" t="s">
        <v>7288</v>
      </c>
      <c r="H2343" s="241" t="s">
        <v>746</v>
      </c>
      <c r="I2343" s="241" t="s">
        <v>8593</v>
      </c>
    </row>
    <row r="2344" spans="1:9">
      <c r="A2344" s="236">
        <v>2989</v>
      </c>
      <c r="B2344" s="237" t="s">
        <v>12723</v>
      </c>
      <c r="C2344" s="237" t="s">
        <v>12724</v>
      </c>
      <c r="D2344" s="237" t="s">
        <v>12725</v>
      </c>
      <c r="E2344" s="238" t="s">
        <v>4547</v>
      </c>
      <c r="F2344" s="242" t="s">
        <v>1405</v>
      </c>
      <c r="G2344" s="238" t="s">
        <v>7293</v>
      </c>
      <c r="H2344" s="241" t="s">
        <v>849</v>
      </c>
      <c r="I2344" s="241" t="s">
        <v>1405</v>
      </c>
    </row>
    <row r="2345" spans="1:9">
      <c r="A2345" s="236">
        <v>2989</v>
      </c>
      <c r="B2345" s="237" t="s">
        <v>12723</v>
      </c>
      <c r="C2345" s="237" t="s">
        <v>12724</v>
      </c>
      <c r="D2345" s="237" t="s">
        <v>12725</v>
      </c>
      <c r="E2345" s="238" t="s">
        <v>4547</v>
      </c>
      <c r="F2345" s="242" t="s">
        <v>1405</v>
      </c>
      <c r="G2345" s="238" t="s">
        <v>7293</v>
      </c>
      <c r="H2345" s="241" t="s">
        <v>879</v>
      </c>
      <c r="I2345" s="241" t="s">
        <v>1405</v>
      </c>
    </row>
    <row r="2346" spans="1:9">
      <c r="A2346" s="236">
        <v>2990</v>
      </c>
      <c r="B2346" s="237" t="s">
        <v>12726</v>
      </c>
      <c r="C2346" s="237" t="s">
        <v>12727</v>
      </c>
      <c r="D2346" s="237" t="s">
        <v>12728</v>
      </c>
      <c r="E2346" s="238" t="s">
        <v>7439</v>
      </c>
      <c r="F2346" s="242" t="s">
        <v>2442</v>
      </c>
      <c r="G2346" s="237" t="s">
        <v>7440</v>
      </c>
      <c r="H2346" s="240" t="s">
        <v>7553</v>
      </c>
      <c r="I2346" s="241" t="s">
        <v>2442</v>
      </c>
    </row>
    <row r="2347" spans="1:9" ht="25.5">
      <c r="A2347" s="236">
        <v>2991</v>
      </c>
      <c r="B2347" s="237" t="s">
        <v>12729</v>
      </c>
      <c r="C2347" s="237" t="s">
        <v>12730</v>
      </c>
      <c r="D2347" s="237" t="s">
        <v>12731</v>
      </c>
      <c r="E2347" s="238" t="s">
        <v>12732</v>
      </c>
      <c r="F2347" s="242" t="s">
        <v>50</v>
      </c>
      <c r="G2347" s="238" t="s">
        <v>7429</v>
      </c>
      <c r="H2347" s="241" t="s">
        <v>746</v>
      </c>
      <c r="I2347" s="241" t="s">
        <v>8298</v>
      </c>
    </row>
    <row r="2348" spans="1:9" ht="25.5">
      <c r="A2348" s="236">
        <v>2991</v>
      </c>
      <c r="B2348" s="237" t="s">
        <v>12729</v>
      </c>
      <c r="C2348" s="237" t="s">
        <v>12730</v>
      </c>
      <c r="D2348" s="237" t="s">
        <v>12731</v>
      </c>
      <c r="E2348" s="238" t="s">
        <v>12732</v>
      </c>
      <c r="F2348" s="242" t="s">
        <v>50</v>
      </c>
      <c r="G2348" s="238" t="s">
        <v>7429</v>
      </c>
      <c r="H2348" s="241" t="s">
        <v>849</v>
      </c>
      <c r="I2348" s="241" t="s">
        <v>8298</v>
      </c>
    </row>
    <row r="2349" spans="1:9" ht="25.5">
      <c r="A2349" s="236">
        <v>2991</v>
      </c>
      <c r="B2349" s="237" t="s">
        <v>12729</v>
      </c>
      <c r="C2349" s="237" t="s">
        <v>12730</v>
      </c>
      <c r="D2349" s="237" t="s">
        <v>12731</v>
      </c>
      <c r="E2349" s="238" t="s">
        <v>12732</v>
      </c>
      <c r="F2349" s="242" t="s">
        <v>50</v>
      </c>
      <c r="G2349" s="238" t="s">
        <v>7429</v>
      </c>
      <c r="H2349" s="241" t="s">
        <v>879</v>
      </c>
      <c r="I2349" s="241" t="s">
        <v>8298</v>
      </c>
    </row>
    <row r="2350" spans="1:9">
      <c r="A2350" s="236">
        <v>2992</v>
      </c>
      <c r="B2350" s="237" t="s">
        <v>12733</v>
      </c>
      <c r="C2350" s="237" t="s">
        <v>12734</v>
      </c>
      <c r="D2350" s="237" t="s">
        <v>12735</v>
      </c>
      <c r="E2350" s="238" t="s">
        <v>4555</v>
      </c>
      <c r="F2350" s="242" t="s">
        <v>50</v>
      </c>
      <c r="G2350" s="238" t="s">
        <v>1800</v>
      </c>
      <c r="H2350" s="241" t="s">
        <v>746</v>
      </c>
      <c r="I2350" s="241" t="s">
        <v>50</v>
      </c>
    </row>
    <row r="2351" spans="1:9">
      <c r="A2351" s="236">
        <v>2992</v>
      </c>
      <c r="B2351" s="237" t="s">
        <v>12733</v>
      </c>
      <c r="C2351" s="237" t="s">
        <v>12734</v>
      </c>
      <c r="D2351" s="237" t="s">
        <v>12735</v>
      </c>
      <c r="E2351" s="238" t="s">
        <v>4555</v>
      </c>
      <c r="F2351" s="242" t="s">
        <v>50</v>
      </c>
      <c r="G2351" s="238" t="s">
        <v>1800</v>
      </c>
      <c r="H2351" s="241" t="s">
        <v>849</v>
      </c>
      <c r="I2351" s="241" t="s">
        <v>50</v>
      </c>
    </row>
    <row r="2352" spans="1:9">
      <c r="A2352" s="236">
        <v>2992</v>
      </c>
      <c r="B2352" s="237" t="s">
        <v>12733</v>
      </c>
      <c r="C2352" s="237" t="s">
        <v>12734</v>
      </c>
      <c r="D2352" s="237" t="s">
        <v>12735</v>
      </c>
      <c r="E2352" s="238" t="s">
        <v>4555</v>
      </c>
      <c r="F2352" s="242" t="s">
        <v>50</v>
      </c>
      <c r="G2352" s="238" t="s">
        <v>1800</v>
      </c>
      <c r="H2352" s="241" t="s">
        <v>879</v>
      </c>
      <c r="I2352" s="241" t="s">
        <v>50</v>
      </c>
    </row>
    <row r="2353" spans="1:9" ht="25.5">
      <c r="A2353" s="236">
        <v>2993</v>
      </c>
      <c r="B2353" s="237" t="s">
        <v>12736</v>
      </c>
      <c r="C2353" s="237" t="s">
        <v>12737</v>
      </c>
      <c r="D2353" s="237" t="s">
        <v>12738</v>
      </c>
      <c r="E2353" s="238" t="s">
        <v>12739</v>
      </c>
      <c r="F2353" s="242" t="s">
        <v>50</v>
      </c>
      <c r="G2353" s="238" t="s">
        <v>7429</v>
      </c>
      <c r="H2353" s="241" t="s">
        <v>746</v>
      </c>
      <c r="I2353" s="241" t="s">
        <v>8298</v>
      </c>
    </row>
    <row r="2354" spans="1:9" ht="25.5">
      <c r="A2354" s="236">
        <v>2993</v>
      </c>
      <c r="B2354" s="237" t="s">
        <v>12736</v>
      </c>
      <c r="C2354" s="237" t="s">
        <v>12737</v>
      </c>
      <c r="D2354" s="237" t="s">
        <v>12738</v>
      </c>
      <c r="E2354" s="238" t="s">
        <v>12739</v>
      </c>
      <c r="F2354" s="242" t="s">
        <v>50</v>
      </c>
      <c r="G2354" s="238" t="s">
        <v>7429</v>
      </c>
      <c r="H2354" s="241" t="s">
        <v>849</v>
      </c>
      <c r="I2354" s="241" t="s">
        <v>8298</v>
      </c>
    </row>
    <row r="2355" spans="1:9" ht="25.5">
      <c r="A2355" s="236">
        <v>2993</v>
      </c>
      <c r="B2355" s="237" t="s">
        <v>12736</v>
      </c>
      <c r="C2355" s="237" t="s">
        <v>12737</v>
      </c>
      <c r="D2355" s="237" t="s">
        <v>12738</v>
      </c>
      <c r="E2355" s="238" t="s">
        <v>12739</v>
      </c>
      <c r="F2355" s="242" t="s">
        <v>50</v>
      </c>
      <c r="G2355" s="238" t="s">
        <v>7429</v>
      </c>
      <c r="H2355" s="241" t="s">
        <v>879</v>
      </c>
      <c r="I2355" s="241" t="s">
        <v>8298</v>
      </c>
    </row>
    <row r="2356" spans="1:9">
      <c r="A2356" s="236">
        <v>2994</v>
      </c>
      <c r="B2356" s="237" t="s">
        <v>12740</v>
      </c>
      <c r="C2356" s="237" t="s">
        <v>12741</v>
      </c>
      <c r="D2356" s="237" t="s">
        <v>12742</v>
      </c>
      <c r="E2356" s="238" t="s">
        <v>4560</v>
      </c>
      <c r="F2356" s="242" t="s">
        <v>50</v>
      </c>
      <c r="G2356" s="238" t="s">
        <v>1800</v>
      </c>
      <c r="H2356" s="241" t="s">
        <v>746</v>
      </c>
      <c r="I2356" s="241" t="s">
        <v>50</v>
      </c>
    </row>
    <row r="2357" spans="1:9">
      <c r="A2357" s="236">
        <v>2994</v>
      </c>
      <c r="B2357" s="237" t="s">
        <v>12740</v>
      </c>
      <c r="C2357" s="237" t="s">
        <v>12741</v>
      </c>
      <c r="D2357" s="237" t="s">
        <v>12742</v>
      </c>
      <c r="E2357" s="238" t="s">
        <v>4560</v>
      </c>
      <c r="F2357" s="242" t="s">
        <v>50</v>
      </c>
      <c r="G2357" s="238" t="s">
        <v>1800</v>
      </c>
      <c r="H2357" s="241" t="s">
        <v>849</v>
      </c>
      <c r="I2357" s="241" t="s">
        <v>50</v>
      </c>
    </row>
    <row r="2358" spans="1:9">
      <c r="A2358" s="236">
        <v>2994</v>
      </c>
      <c r="B2358" s="237" t="s">
        <v>12740</v>
      </c>
      <c r="C2358" s="237" t="s">
        <v>12741</v>
      </c>
      <c r="D2358" s="237" t="s">
        <v>12742</v>
      </c>
      <c r="E2358" s="238" t="s">
        <v>4560</v>
      </c>
      <c r="F2358" s="242" t="s">
        <v>50</v>
      </c>
      <c r="G2358" s="238" t="s">
        <v>1800</v>
      </c>
      <c r="H2358" s="241" t="s">
        <v>879</v>
      </c>
      <c r="I2358" s="241" t="s">
        <v>50</v>
      </c>
    </row>
    <row r="2359" spans="1:9" ht="25.5">
      <c r="A2359" s="236">
        <v>2995</v>
      </c>
      <c r="B2359" s="237" t="s">
        <v>12743</v>
      </c>
      <c r="C2359" s="237" t="s">
        <v>12744</v>
      </c>
      <c r="D2359" s="237" t="s">
        <v>12745</v>
      </c>
      <c r="E2359" s="238" t="s">
        <v>12746</v>
      </c>
      <c r="F2359" s="242" t="s">
        <v>50</v>
      </c>
      <c r="G2359" s="238" t="s">
        <v>7429</v>
      </c>
      <c r="H2359" s="241" t="s">
        <v>746</v>
      </c>
      <c r="I2359" s="241" t="s">
        <v>8298</v>
      </c>
    </row>
    <row r="2360" spans="1:9" ht="25.5">
      <c r="A2360" s="236">
        <v>2995</v>
      </c>
      <c r="B2360" s="237" t="s">
        <v>12743</v>
      </c>
      <c r="C2360" s="237" t="s">
        <v>12744</v>
      </c>
      <c r="D2360" s="237" t="s">
        <v>12745</v>
      </c>
      <c r="E2360" s="238" t="s">
        <v>12746</v>
      </c>
      <c r="F2360" s="242" t="s">
        <v>50</v>
      </c>
      <c r="G2360" s="238" t="s">
        <v>7429</v>
      </c>
      <c r="H2360" s="241" t="s">
        <v>849</v>
      </c>
      <c r="I2360" s="241" t="s">
        <v>8298</v>
      </c>
    </row>
    <row r="2361" spans="1:9" ht="25.5">
      <c r="A2361" s="236">
        <v>2995</v>
      </c>
      <c r="B2361" s="237" t="s">
        <v>12743</v>
      </c>
      <c r="C2361" s="237" t="s">
        <v>12744</v>
      </c>
      <c r="D2361" s="237" t="s">
        <v>12745</v>
      </c>
      <c r="E2361" s="238" t="s">
        <v>12746</v>
      </c>
      <c r="F2361" s="242" t="s">
        <v>50</v>
      </c>
      <c r="G2361" s="238" t="s">
        <v>7429</v>
      </c>
      <c r="H2361" s="241" t="s">
        <v>879</v>
      </c>
      <c r="I2361" s="241" t="s">
        <v>8298</v>
      </c>
    </row>
    <row r="2362" spans="1:9">
      <c r="A2362" s="236">
        <v>2996</v>
      </c>
      <c r="B2362" s="237" t="s">
        <v>12747</v>
      </c>
      <c r="C2362" s="237" t="s">
        <v>12748</v>
      </c>
      <c r="D2362" s="237" t="s">
        <v>12749</v>
      </c>
      <c r="E2362" s="238" t="s">
        <v>4565</v>
      </c>
      <c r="F2362" s="242" t="s">
        <v>50</v>
      </c>
      <c r="G2362" s="238" t="s">
        <v>1800</v>
      </c>
      <c r="H2362" s="241" t="s">
        <v>746</v>
      </c>
      <c r="I2362" s="241" t="s">
        <v>50</v>
      </c>
    </row>
    <row r="2363" spans="1:9">
      <c r="A2363" s="236">
        <v>2996</v>
      </c>
      <c r="B2363" s="237" t="s">
        <v>12747</v>
      </c>
      <c r="C2363" s="237" t="s">
        <v>12748</v>
      </c>
      <c r="D2363" s="237" t="s">
        <v>12749</v>
      </c>
      <c r="E2363" s="238" t="s">
        <v>4565</v>
      </c>
      <c r="F2363" s="242" t="s">
        <v>50</v>
      </c>
      <c r="G2363" s="238" t="s">
        <v>1800</v>
      </c>
      <c r="H2363" s="241" t="s">
        <v>849</v>
      </c>
      <c r="I2363" s="241" t="s">
        <v>50</v>
      </c>
    </row>
    <row r="2364" spans="1:9">
      <c r="A2364" s="236">
        <v>2996</v>
      </c>
      <c r="B2364" s="237" t="s">
        <v>12747</v>
      </c>
      <c r="C2364" s="237" t="s">
        <v>12748</v>
      </c>
      <c r="D2364" s="237" t="s">
        <v>12749</v>
      </c>
      <c r="E2364" s="238" t="s">
        <v>4565</v>
      </c>
      <c r="F2364" s="242" t="s">
        <v>50</v>
      </c>
      <c r="G2364" s="238" t="s">
        <v>1800</v>
      </c>
      <c r="H2364" s="241" t="s">
        <v>879</v>
      </c>
      <c r="I2364" s="241" t="s">
        <v>50</v>
      </c>
    </row>
    <row r="2365" spans="1:9" ht="25.5">
      <c r="A2365" s="236">
        <v>2997</v>
      </c>
      <c r="B2365" s="237" t="s">
        <v>12750</v>
      </c>
      <c r="C2365" s="237" t="s">
        <v>12751</v>
      </c>
      <c r="D2365" s="237" t="s">
        <v>12752</v>
      </c>
      <c r="E2365" s="238" t="s">
        <v>12753</v>
      </c>
      <c r="F2365" s="242" t="s">
        <v>50</v>
      </c>
      <c r="G2365" s="238" t="s">
        <v>7429</v>
      </c>
      <c r="H2365" s="241" t="s">
        <v>746</v>
      </c>
      <c r="I2365" s="241" t="s">
        <v>8298</v>
      </c>
    </row>
    <row r="2366" spans="1:9" ht="25.5">
      <c r="A2366" s="236">
        <v>2997</v>
      </c>
      <c r="B2366" s="237" t="s">
        <v>12750</v>
      </c>
      <c r="C2366" s="237" t="s">
        <v>12751</v>
      </c>
      <c r="D2366" s="237" t="s">
        <v>12752</v>
      </c>
      <c r="E2366" s="238" t="s">
        <v>12753</v>
      </c>
      <c r="F2366" s="242" t="s">
        <v>50</v>
      </c>
      <c r="G2366" s="238" t="s">
        <v>7429</v>
      </c>
      <c r="H2366" s="241" t="s">
        <v>849</v>
      </c>
      <c r="I2366" s="241" t="s">
        <v>8298</v>
      </c>
    </row>
    <row r="2367" spans="1:9" ht="25.5">
      <c r="A2367" s="236">
        <v>2997</v>
      </c>
      <c r="B2367" s="237" t="s">
        <v>12750</v>
      </c>
      <c r="C2367" s="237" t="s">
        <v>12751</v>
      </c>
      <c r="D2367" s="237" t="s">
        <v>12752</v>
      </c>
      <c r="E2367" s="238" t="s">
        <v>12753</v>
      </c>
      <c r="F2367" s="242" t="s">
        <v>50</v>
      </c>
      <c r="G2367" s="238" t="s">
        <v>7429</v>
      </c>
      <c r="H2367" s="241" t="s">
        <v>879</v>
      </c>
      <c r="I2367" s="241" t="s">
        <v>8298</v>
      </c>
    </row>
    <row r="2368" spans="1:9">
      <c r="A2368" s="236">
        <v>2998</v>
      </c>
      <c r="B2368" s="237" t="s">
        <v>12754</v>
      </c>
      <c r="C2368" s="237" t="s">
        <v>12755</v>
      </c>
      <c r="D2368" s="237" t="s">
        <v>12756</v>
      </c>
      <c r="E2368" s="238" t="s">
        <v>4570</v>
      </c>
      <c r="F2368" s="242" t="s">
        <v>50</v>
      </c>
      <c r="G2368" s="238" t="s">
        <v>1800</v>
      </c>
      <c r="H2368" s="241" t="s">
        <v>746</v>
      </c>
      <c r="I2368" s="241" t="s">
        <v>50</v>
      </c>
    </row>
    <row r="2369" spans="1:9">
      <c r="A2369" s="236">
        <v>2998</v>
      </c>
      <c r="B2369" s="237" t="s">
        <v>12754</v>
      </c>
      <c r="C2369" s="237" t="s">
        <v>12755</v>
      </c>
      <c r="D2369" s="237" t="s">
        <v>12756</v>
      </c>
      <c r="E2369" s="238" t="s">
        <v>4570</v>
      </c>
      <c r="F2369" s="242" t="s">
        <v>50</v>
      </c>
      <c r="G2369" s="238" t="s">
        <v>1800</v>
      </c>
      <c r="H2369" s="241" t="s">
        <v>849</v>
      </c>
      <c r="I2369" s="241" t="s">
        <v>50</v>
      </c>
    </row>
    <row r="2370" spans="1:9">
      <c r="A2370" s="236">
        <v>2998</v>
      </c>
      <c r="B2370" s="237" t="s">
        <v>12754</v>
      </c>
      <c r="C2370" s="237" t="s">
        <v>12755</v>
      </c>
      <c r="D2370" s="237" t="s">
        <v>12756</v>
      </c>
      <c r="E2370" s="238" t="s">
        <v>4570</v>
      </c>
      <c r="F2370" s="242" t="s">
        <v>50</v>
      </c>
      <c r="G2370" s="238" t="s">
        <v>1800</v>
      </c>
      <c r="H2370" s="241" t="s">
        <v>879</v>
      </c>
      <c r="I2370" s="241" t="s">
        <v>50</v>
      </c>
    </row>
    <row r="2371" spans="1:9" ht="25.5">
      <c r="A2371" s="236">
        <v>3005</v>
      </c>
      <c r="B2371" s="237" t="s">
        <v>12757</v>
      </c>
      <c r="C2371" s="237" t="s">
        <v>12758</v>
      </c>
      <c r="D2371" s="237" t="s">
        <v>12759</v>
      </c>
      <c r="E2371" s="238" t="s">
        <v>12760</v>
      </c>
      <c r="F2371" s="254" t="s">
        <v>50</v>
      </c>
      <c r="G2371" s="241" t="s">
        <v>7429</v>
      </c>
      <c r="H2371" s="241" t="s">
        <v>746</v>
      </c>
      <c r="I2371" s="241" t="s">
        <v>8298</v>
      </c>
    </row>
    <row r="2372" spans="1:9" ht="25.5">
      <c r="A2372" s="236">
        <v>3005</v>
      </c>
      <c r="B2372" s="237" t="s">
        <v>12757</v>
      </c>
      <c r="C2372" s="237" t="s">
        <v>12758</v>
      </c>
      <c r="D2372" s="237" t="s">
        <v>12759</v>
      </c>
      <c r="E2372" s="238" t="s">
        <v>12760</v>
      </c>
      <c r="F2372" s="254" t="s">
        <v>50</v>
      </c>
      <c r="G2372" s="241" t="s">
        <v>7429</v>
      </c>
      <c r="H2372" s="241" t="s">
        <v>849</v>
      </c>
      <c r="I2372" s="241" t="s">
        <v>8298</v>
      </c>
    </row>
    <row r="2373" spans="1:9" ht="25.5">
      <c r="A2373" s="236">
        <v>3005</v>
      </c>
      <c r="B2373" s="237" t="s">
        <v>12757</v>
      </c>
      <c r="C2373" s="237" t="s">
        <v>12758</v>
      </c>
      <c r="D2373" s="237" t="s">
        <v>12759</v>
      </c>
      <c r="E2373" s="238" t="s">
        <v>12760</v>
      </c>
      <c r="F2373" s="254" t="s">
        <v>50</v>
      </c>
      <c r="G2373" s="241" t="s">
        <v>7429</v>
      </c>
      <c r="H2373" s="241" t="s">
        <v>879</v>
      </c>
      <c r="I2373" s="241" t="s">
        <v>8298</v>
      </c>
    </row>
    <row r="2374" spans="1:9">
      <c r="A2374" s="236">
        <v>3006</v>
      </c>
      <c r="B2374" s="237" t="s">
        <v>12761</v>
      </c>
      <c r="C2374" s="237" t="s">
        <v>12762</v>
      </c>
      <c r="D2374" s="237" t="s">
        <v>12763</v>
      </c>
      <c r="E2374" s="238" t="s">
        <v>4574</v>
      </c>
      <c r="F2374" s="254" t="s">
        <v>50</v>
      </c>
      <c r="G2374" s="241" t="s">
        <v>880</v>
      </c>
      <c r="H2374" s="241" t="s">
        <v>746</v>
      </c>
      <c r="I2374" s="241" t="s">
        <v>50</v>
      </c>
    </row>
    <row r="2375" spans="1:9">
      <c r="A2375" s="236">
        <v>3006</v>
      </c>
      <c r="B2375" s="237" t="s">
        <v>12761</v>
      </c>
      <c r="C2375" s="237" t="s">
        <v>12762</v>
      </c>
      <c r="D2375" s="237" t="s">
        <v>12763</v>
      </c>
      <c r="E2375" s="238" t="s">
        <v>4574</v>
      </c>
      <c r="F2375" s="254" t="s">
        <v>50</v>
      </c>
      <c r="G2375" s="241" t="s">
        <v>1800</v>
      </c>
      <c r="H2375" s="241" t="s">
        <v>849</v>
      </c>
      <c r="I2375" s="241" t="s">
        <v>50</v>
      </c>
    </row>
    <row r="2376" spans="1:9">
      <c r="A2376" s="236">
        <v>3006</v>
      </c>
      <c r="B2376" s="237" t="s">
        <v>12761</v>
      </c>
      <c r="C2376" s="237" t="s">
        <v>12762</v>
      </c>
      <c r="D2376" s="237" t="s">
        <v>12763</v>
      </c>
      <c r="E2376" s="238" t="s">
        <v>4574</v>
      </c>
      <c r="F2376" s="254" t="s">
        <v>50</v>
      </c>
      <c r="G2376" s="241" t="s">
        <v>1800</v>
      </c>
      <c r="H2376" s="241" t="s">
        <v>879</v>
      </c>
      <c r="I2376" s="241" t="s">
        <v>50</v>
      </c>
    </row>
    <row r="2377" spans="1:9" ht="25.5">
      <c r="A2377" s="236">
        <v>3009</v>
      </c>
      <c r="B2377" s="237" t="s">
        <v>12764</v>
      </c>
      <c r="C2377" s="237" t="s">
        <v>12765</v>
      </c>
      <c r="D2377" s="237" t="s">
        <v>12766</v>
      </c>
      <c r="E2377" s="238" t="s">
        <v>12767</v>
      </c>
      <c r="F2377" s="254" t="s">
        <v>50</v>
      </c>
      <c r="G2377" s="241" t="s">
        <v>7429</v>
      </c>
      <c r="H2377" s="241" t="s">
        <v>746</v>
      </c>
      <c r="I2377" s="241" t="s">
        <v>8298</v>
      </c>
    </row>
    <row r="2378" spans="1:9" ht="25.5">
      <c r="A2378" s="236">
        <v>3009</v>
      </c>
      <c r="B2378" s="237" t="s">
        <v>12764</v>
      </c>
      <c r="C2378" s="237" t="s">
        <v>12765</v>
      </c>
      <c r="D2378" s="237" t="s">
        <v>12766</v>
      </c>
      <c r="E2378" s="238" t="s">
        <v>12767</v>
      </c>
      <c r="F2378" s="254" t="s">
        <v>50</v>
      </c>
      <c r="G2378" s="241" t="s">
        <v>7429</v>
      </c>
      <c r="H2378" s="241" t="s">
        <v>849</v>
      </c>
      <c r="I2378" s="241" t="s">
        <v>8298</v>
      </c>
    </row>
    <row r="2379" spans="1:9" ht="25.5">
      <c r="A2379" s="236">
        <v>3009</v>
      </c>
      <c r="B2379" s="237" t="s">
        <v>12764</v>
      </c>
      <c r="C2379" s="237" t="s">
        <v>12765</v>
      </c>
      <c r="D2379" s="237" t="s">
        <v>12766</v>
      </c>
      <c r="E2379" s="238" t="s">
        <v>12767</v>
      </c>
      <c r="F2379" s="254" t="s">
        <v>50</v>
      </c>
      <c r="G2379" s="241" t="s">
        <v>7429</v>
      </c>
      <c r="H2379" s="241" t="s">
        <v>879</v>
      </c>
      <c r="I2379" s="241" t="s">
        <v>8298</v>
      </c>
    </row>
    <row r="2380" spans="1:9">
      <c r="A2380" s="236">
        <v>3010</v>
      </c>
      <c r="B2380" s="237" t="s">
        <v>12768</v>
      </c>
      <c r="C2380" s="237" t="s">
        <v>12769</v>
      </c>
      <c r="D2380" s="237" t="s">
        <v>12770</v>
      </c>
      <c r="E2380" s="238" t="s">
        <v>4578</v>
      </c>
      <c r="F2380" s="254" t="s">
        <v>50</v>
      </c>
      <c r="G2380" s="241" t="s">
        <v>1800</v>
      </c>
      <c r="H2380" s="241" t="s">
        <v>746</v>
      </c>
      <c r="I2380" s="241" t="s">
        <v>50</v>
      </c>
    </row>
    <row r="2381" spans="1:9">
      <c r="A2381" s="236">
        <v>3010</v>
      </c>
      <c r="B2381" s="237" t="s">
        <v>12768</v>
      </c>
      <c r="C2381" s="237" t="s">
        <v>12769</v>
      </c>
      <c r="D2381" s="237" t="s">
        <v>12770</v>
      </c>
      <c r="E2381" s="238" t="s">
        <v>4578</v>
      </c>
      <c r="F2381" s="254" t="s">
        <v>50</v>
      </c>
      <c r="G2381" s="241" t="s">
        <v>1800</v>
      </c>
      <c r="H2381" s="241" t="s">
        <v>849</v>
      </c>
      <c r="I2381" s="241" t="s">
        <v>50</v>
      </c>
    </row>
    <row r="2382" spans="1:9">
      <c r="A2382" s="236">
        <v>3010</v>
      </c>
      <c r="B2382" s="237" t="s">
        <v>12768</v>
      </c>
      <c r="C2382" s="237" t="s">
        <v>12769</v>
      </c>
      <c r="D2382" s="237" t="s">
        <v>12770</v>
      </c>
      <c r="E2382" s="238" t="s">
        <v>4578</v>
      </c>
      <c r="F2382" s="254" t="s">
        <v>50</v>
      </c>
      <c r="G2382" s="241" t="s">
        <v>1800</v>
      </c>
      <c r="H2382" s="241" t="s">
        <v>879</v>
      </c>
      <c r="I2382" s="241" t="s">
        <v>50</v>
      </c>
    </row>
    <row r="2383" spans="1:9" ht="25.5">
      <c r="A2383" s="236">
        <v>3011</v>
      </c>
      <c r="B2383" s="237" t="s">
        <v>12771</v>
      </c>
      <c r="C2383" s="237" t="s">
        <v>12772</v>
      </c>
      <c r="D2383" s="237" t="s">
        <v>12773</v>
      </c>
      <c r="E2383" s="238" t="s">
        <v>5727</v>
      </c>
      <c r="F2383" s="254" t="s">
        <v>50</v>
      </c>
      <c r="G2383" s="241" t="s">
        <v>7429</v>
      </c>
      <c r="H2383" s="241" t="s">
        <v>746</v>
      </c>
      <c r="I2383" s="241" t="s">
        <v>8298</v>
      </c>
    </row>
    <row r="2384" spans="1:9" ht="25.5">
      <c r="A2384" s="236">
        <v>3011</v>
      </c>
      <c r="B2384" s="237" t="s">
        <v>12771</v>
      </c>
      <c r="C2384" s="237" t="s">
        <v>12772</v>
      </c>
      <c r="D2384" s="237" t="s">
        <v>12773</v>
      </c>
      <c r="E2384" s="238" t="s">
        <v>5727</v>
      </c>
      <c r="F2384" s="254" t="s">
        <v>50</v>
      </c>
      <c r="G2384" s="241" t="s">
        <v>7429</v>
      </c>
      <c r="H2384" s="241" t="s">
        <v>849</v>
      </c>
      <c r="I2384" s="241" t="s">
        <v>8298</v>
      </c>
    </row>
    <row r="2385" spans="1:9" ht="25.5">
      <c r="A2385" s="236">
        <v>3011</v>
      </c>
      <c r="B2385" s="237" t="s">
        <v>12774</v>
      </c>
      <c r="C2385" s="237" t="s">
        <v>12772</v>
      </c>
      <c r="D2385" s="237" t="s">
        <v>12773</v>
      </c>
      <c r="E2385" s="238" t="s">
        <v>5727</v>
      </c>
      <c r="F2385" s="254" t="s">
        <v>50</v>
      </c>
      <c r="G2385" s="241" t="s">
        <v>7429</v>
      </c>
      <c r="H2385" s="241" t="s">
        <v>879</v>
      </c>
      <c r="I2385" s="241" t="s">
        <v>8298</v>
      </c>
    </row>
    <row r="2386" spans="1:9">
      <c r="A2386" s="236">
        <v>3012</v>
      </c>
      <c r="B2386" s="237" t="s">
        <v>12775</v>
      </c>
      <c r="C2386" s="237" t="s">
        <v>12776</v>
      </c>
      <c r="D2386" s="237" t="s">
        <v>12777</v>
      </c>
      <c r="E2386" s="238" t="s">
        <v>4582</v>
      </c>
      <c r="F2386" s="254" t="s">
        <v>50</v>
      </c>
      <c r="G2386" s="241" t="s">
        <v>1800</v>
      </c>
      <c r="H2386" s="241" t="s">
        <v>746</v>
      </c>
      <c r="I2386" s="241" t="s">
        <v>50</v>
      </c>
    </row>
    <row r="2387" spans="1:9">
      <c r="A2387" s="236">
        <v>3012</v>
      </c>
      <c r="B2387" s="237" t="s">
        <v>12775</v>
      </c>
      <c r="C2387" s="237" t="s">
        <v>12776</v>
      </c>
      <c r="D2387" s="237" t="s">
        <v>12777</v>
      </c>
      <c r="E2387" s="238" t="s">
        <v>4582</v>
      </c>
      <c r="F2387" s="254" t="s">
        <v>50</v>
      </c>
      <c r="G2387" s="241" t="s">
        <v>1800</v>
      </c>
      <c r="H2387" s="241" t="s">
        <v>849</v>
      </c>
      <c r="I2387" s="241" t="s">
        <v>50</v>
      </c>
    </row>
    <row r="2388" spans="1:9">
      <c r="A2388" s="236">
        <v>3012</v>
      </c>
      <c r="B2388" s="237" t="s">
        <v>12775</v>
      </c>
      <c r="C2388" s="237" t="s">
        <v>12776</v>
      </c>
      <c r="D2388" s="237" t="s">
        <v>12777</v>
      </c>
      <c r="E2388" s="238" t="s">
        <v>4582</v>
      </c>
      <c r="F2388" s="254" t="s">
        <v>50</v>
      </c>
      <c r="G2388" s="241" t="s">
        <v>1800</v>
      </c>
      <c r="H2388" s="241" t="s">
        <v>879</v>
      </c>
      <c r="I2388" s="241" t="s">
        <v>50</v>
      </c>
    </row>
    <row r="2389" spans="1:9" ht="25.5">
      <c r="A2389" s="236">
        <v>3013</v>
      </c>
      <c r="B2389" s="237" t="s">
        <v>12778</v>
      </c>
      <c r="C2389" s="237" t="s">
        <v>12779</v>
      </c>
      <c r="D2389" s="237" t="s">
        <v>12780</v>
      </c>
      <c r="E2389" s="238" t="s">
        <v>12781</v>
      </c>
      <c r="F2389" s="254" t="s">
        <v>50</v>
      </c>
      <c r="G2389" s="241" t="s">
        <v>7429</v>
      </c>
      <c r="H2389" s="241" t="s">
        <v>746</v>
      </c>
      <c r="I2389" s="241" t="s">
        <v>8298</v>
      </c>
    </row>
    <row r="2390" spans="1:9" ht="25.5">
      <c r="A2390" s="236">
        <v>3013</v>
      </c>
      <c r="B2390" s="237" t="s">
        <v>12778</v>
      </c>
      <c r="C2390" s="237" t="s">
        <v>12779</v>
      </c>
      <c r="D2390" s="237" t="s">
        <v>12780</v>
      </c>
      <c r="E2390" s="238" t="s">
        <v>12781</v>
      </c>
      <c r="F2390" s="254" t="s">
        <v>50</v>
      </c>
      <c r="G2390" s="241" t="s">
        <v>7429</v>
      </c>
      <c r="H2390" s="241" t="s">
        <v>849</v>
      </c>
      <c r="I2390" s="241" t="s">
        <v>8298</v>
      </c>
    </row>
    <row r="2391" spans="1:9" ht="25.5">
      <c r="A2391" s="236">
        <v>3013</v>
      </c>
      <c r="B2391" s="237" t="s">
        <v>12778</v>
      </c>
      <c r="C2391" s="237" t="s">
        <v>12779</v>
      </c>
      <c r="D2391" s="237" t="s">
        <v>12780</v>
      </c>
      <c r="E2391" s="238" t="s">
        <v>12781</v>
      </c>
      <c r="F2391" s="254" t="s">
        <v>50</v>
      </c>
      <c r="G2391" s="241" t="s">
        <v>7429</v>
      </c>
      <c r="H2391" s="241" t="s">
        <v>879</v>
      </c>
      <c r="I2391" s="241" t="s">
        <v>8298</v>
      </c>
    </row>
    <row r="2392" spans="1:9" ht="25.5">
      <c r="A2392" s="236">
        <v>3014</v>
      </c>
      <c r="B2392" s="237" t="s">
        <v>12782</v>
      </c>
      <c r="C2392" s="237" t="s">
        <v>12783</v>
      </c>
      <c r="D2392" s="237" t="s">
        <v>12784</v>
      </c>
      <c r="E2392" s="238" t="s">
        <v>4586</v>
      </c>
      <c r="F2392" s="254" t="s">
        <v>50</v>
      </c>
      <c r="G2392" s="241" t="s">
        <v>1800</v>
      </c>
      <c r="H2392" s="241" t="s">
        <v>746</v>
      </c>
      <c r="I2392" s="241" t="s">
        <v>50</v>
      </c>
    </row>
    <row r="2393" spans="1:9" ht="25.5">
      <c r="A2393" s="236">
        <v>3014</v>
      </c>
      <c r="B2393" s="237" t="s">
        <v>12782</v>
      </c>
      <c r="C2393" s="237" t="s">
        <v>12783</v>
      </c>
      <c r="D2393" s="237" t="s">
        <v>12784</v>
      </c>
      <c r="E2393" s="238" t="s">
        <v>4586</v>
      </c>
      <c r="F2393" s="254" t="s">
        <v>50</v>
      </c>
      <c r="G2393" s="241" t="s">
        <v>1800</v>
      </c>
      <c r="H2393" s="241" t="s">
        <v>849</v>
      </c>
      <c r="I2393" s="241" t="s">
        <v>50</v>
      </c>
    </row>
    <row r="2394" spans="1:9" ht="25.5">
      <c r="A2394" s="236">
        <v>3014</v>
      </c>
      <c r="B2394" s="237" t="s">
        <v>12782</v>
      </c>
      <c r="C2394" s="237" t="s">
        <v>12783</v>
      </c>
      <c r="D2394" s="237" t="s">
        <v>12784</v>
      </c>
      <c r="E2394" s="238" t="s">
        <v>4586</v>
      </c>
      <c r="F2394" s="254" t="s">
        <v>50</v>
      </c>
      <c r="G2394" s="241" t="s">
        <v>1800</v>
      </c>
      <c r="H2394" s="241" t="s">
        <v>879</v>
      </c>
      <c r="I2394" s="241" t="s">
        <v>50</v>
      </c>
    </row>
    <row r="2395" spans="1:9" ht="25.5">
      <c r="A2395" s="236">
        <v>3015</v>
      </c>
      <c r="B2395" s="237" t="s">
        <v>12785</v>
      </c>
      <c r="C2395" s="237" t="s">
        <v>12786</v>
      </c>
      <c r="D2395" s="237" t="s">
        <v>12787</v>
      </c>
      <c r="E2395" s="238" t="s">
        <v>12788</v>
      </c>
      <c r="F2395" s="254" t="s">
        <v>50</v>
      </c>
      <c r="G2395" s="241" t="s">
        <v>7429</v>
      </c>
      <c r="H2395" s="241" t="s">
        <v>746</v>
      </c>
      <c r="I2395" s="241" t="s">
        <v>8298</v>
      </c>
    </row>
    <row r="2396" spans="1:9" ht="25.5">
      <c r="A2396" s="236">
        <v>3015</v>
      </c>
      <c r="B2396" s="237" t="s">
        <v>12785</v>
      </c>
      <c r="C2396" s="237" t="s">
        <v>12786</v>
      </c>
      <c r="D2396" s="237" t="s">
        <v>12787</v>
      </c>
      <c r="E2396" s="238" t="s">
        <v>12788</v>
      </c>
      <c r="F2396" s="254" t="s">
        <v>50</v>
      </c>
      <c r="G2396" s="241" t="s">
        <v>7429</v>
      </c>
      <c r="H2396" s="241" t="s">
        <v>849</v>
      </c>
      <c r="I2396" s="241" t="s">
        <v>8298</v>
      </c>
    </row>
    <row r="2397" spans="1:9" ht="25.5">
      <c r="A2397" s="236">
        <v>3015</v>
      </c>
      <c r="B2397" s="237" t="s">
        <v>12785</v>
      </c>
      <c r="C2397" s="237" t="s">
        <v>12786</v>
      </c>
      <c r="D2397" s="237" t="s">
        <v>12787</v>
      </c>
      <c r="E2397" s="238" t="s">
        <v>12788</v>
      </c>
      <c r="F2397" s="254" t="s">
        <v>50</v>
      </c>
      <c r="G2397" s="241" t="s">
        <v>7429</v>
      </c>
      <c r="H2397" s="241" t="s">
        <v>879</v>
      </c>
      <c r="I2397" s="241" t="s">
        <v>8298</v>
      </c>
    </row>
    <row r="2398" spans="1:9">
      <c r="A2398" s="236">
        <v>3016</v>
      </c>
      <c r="B2398" s="237" t="s">
        <v>12789</v>
      </c>
      <c r="C2398" s="237" t="s">
        <v>12790</v>
      </c>
      <c r="D2398" s="237" t="s">
        <v>12791</v>
      </c>
      <c r="E2398" s="238" t="s">
        <v>4591</v>
      </c>
      <c r="F2398" s="254" t="s">
        <v>50</v>
      </c>
      <c r="G2398" s="241" t="s">
        <v>1800</v>
      </c>
      <c r="H2398" s="241" t="s">
        <v>746</v>
      </c>
      <c r="I2398" s="241" t="s">
        <v>50</v>
      </c>
    </row>
    <row r="2399" spans="1:9">
      <c r="A2399" s="236">
        <v>3016</v>
      </c>
      <c r="B2399" s="237" t="s">
        <v>12789</v>
      </c>
      <c r="C2399" s="237" t="s">
        <v>12790</v>
      </c>
      <c r="D2399" s="237" t="s">
        <v>12791</v>
      </c>
      <c r="E2399" s="238" t="s">
        <v>4591</v>
      </c>
      <c r="F2399" s="254" t="s">
        <v>50</v>
      </c>
      <c r="G2399" s="241" t="s">
        <v>1800</v>
      </c>
      <c r="H2399" s="241" t="s">
        <v>849</v>
      </c>
      <c r="I2399" s="241" t="s">
        <v>50</v>
      </c>
    </row>
    <row r="2400" spans="1:9">
      <c r="A2400" s="236">
        <v>3016</v>
      </c>
      <c r="B2400" s="237" t="s">
        <v>12789</v>
      </c>
      <c r="C2400" s="237" t="s">
        <v>12790</v>
      </c>
      <c r="D2400" s="237" t="s">
        <v>12791</v>
      </c>
      <c r="E2400" s="238" t="s">
        <v>4591</v>
      </c>
      <c r="F2400" s="254" t="s">
        <v>50</v>
      </c>
      <c r="G2400" s="241" t="s">
        <v>1800</v>
      </c>
      <c r="H2400" s="241" t="s">
        <v>879</v>
      </c>
      <c r="I2400" s="241" t="s">
        <v>50</v>
      </c>
    </row>
    <row r="2401" spans="1:9" ht="25.5">
      <c r="A2401" s="236">
        <v>3017</v>
      </c>
      <c r="B2401" s="237" t="s">
        <v>12792</v>
      </c>
      <c r="C2401" s="237" t="s">
        <v>12793</v>
      </c>
      <c r="D2401" s="237" t="s">
        <v>12794</v>
      </c>
      <c r="E2401" s="238" t="s">
        <v>12795</v>
      </c>
      <c r="F2401" s="254" t="s">
        <v>50</v>
      </c>
      <c r="G2401" s="241" t="s">
        <v>7429</v>
      </c>
      <c r="H2401" s="241" t="s">
        <v>746</v>
      </c>
      <c r="I2401" s="241" t="s">
        <v>8298</v>
      </c>
    </row>
    <row r="2402" spans="1:9" ht="25.5">
      <c r="A2402" s="236">
        <v>3017</v>
      </c>
      <c r="B2402" s="237" t="s">
        <v>12792</v>
      </c>
      <c r="C2402" s="237" t="s">
        <v>12793</v>
      </c>
      <c r="D2402" s="237" t="s">
        <v>12794</v>
      </c>
      <c r="E2402" s="238" t="s">
        <v>12795</v>
      </c>
      <c r="F2402" s="254" t="s">
        <v>50</v>
      </c>
      <c r="G2402" s="241" t="s">
        <v>7429</v>
      </c>
      <c r="H2402" s="241" t="s">
        <v>849</v>
      </c>
      <c r="I2402" s="241" t="s">
        <v>8298</v>
      </c>
    </row>
    <row r="2403" spans="1:9" ht="25.5">
      <c r="A2403" s="236">
        <v>3017</v>
      </c>
      <c r="B2403" s="237" t="s">
        <v>12792</v>
      </c>
      <c r="C2403" s="237" t="s">
        <v>12793</v>
      </c>
      <c r="D2403" s="237" t="s">
        <v>12794</v>
      </c>
      <c r="E2403" s="238" t="s">
        <v>12795</v>
      </c>
      <c r="F2403" s="254" t="s">
        <v>50</v>
      </c>
      <c r="G2403" s="241" t="s">
        <v>7429</v>
      </c>
      <c r="H2403" s="241" t="s">
        <v>879</v>
      </c>
      <c r="I2403" s="241" t="s">
        <v>8298</v>
      </c>
    </row>
    <row r="2404" spans="1:9">
      <c r="A2404" s="236">
        <v>3018</v>
      </c>
      <c r="B2404" s="237" t="s">
        <v>12796</v>
      </c>
      <c r="C2404" s="237" t="s">
        <v>12797</v>
      </c>
      <c r="D2404" s="237" t="s">
        <v>12798</v>
      </c>
      <c r="E2404" s="238" t="s">
        <v>4595</v>
      </c>
      <c r="F2404" s="254" t="s">
        <v>50</v>
      </c>
      <c r="G2404" s="241" t="s">
        <v>1800</v>
      </c>
      <c r="H2404" s="241" t="s">
        <v>746</v>
      </c>
      <c r="I2404" s="241" t="s">
        <v>50</v>
      </c>
    </row>
    <row r="2405" spans="1:9">
      <c r="A2405" s="236">
        <v>3018</v>
      </c>
      <c r="B2405" s="237" t="s">
        <v>12796</v>
      </c>
      <c r="C2405" s="237" t="s">
        <v>12797</v>
      </c>
      <c r="D2405" s="237" t="s">
        <v>12798</v>
      </c>
      <c r="E2405" s="238" t="s">
        <v>4595</v>
      </c>
      <c r="F2405" s="242" t="s">
        <v>50</v>
      </c>
      <c r="G2405" s="238" t="s">
        <v>1800</v>
      </c>
      <c r="H2405" s="241" t="s">
        <v>849</v>
      </c>
      <c r="I2405" s="241" t="s">
        <v>50</v>
      </c>
    </row>
    <row r="2406" spans="1:9">
      <c r="A2406" s="236">
        <v>3018</v>
      </c>
      <c r="B2406" s="237" t="s">
        <v>12796</v>
      </c>
      <c r="C2406" s="237" t="s">
        <v>12797</v>
      </c>
      <c r="D2406" s="237" t="s">
        <v>12798</v>
      </c>
      <c r="E2406" s="238" t="s">
        <v>4595</v>
      </c>
      <c r="F2406" s="242" t="s">
        <v>50</v>
      </c>
      <c r="G2406" s="238" t="s">
        <v>1800</v>
      </c>
      <c r="H2406" s="241" t="s">
        <v>879</v>
      </c>
      <c r="I2406" s="241" t="s">
        <v>50</v>
      </c>
    </row>
    <row r="2407" spans="1:9" ht="25.5">
      <c r="A2407" s="236">
        <v>3019</v>
      </c>
      <c r="B2407" s="237" t="s">
        <v>12799</v>
      </c>
      <c r="C2407" s="237" t="s">
        <v>12800</v>
      </c>
      <c r="D2407" s="237" t="s">
        <v>12801</v>
      </c>
      <c r="E2407" s="238" t="s">
        <v>12802</v>
      </c>
      <c r="F2407" s="242" t="s">
        <v>50</v>
      </c>
      <c r="G2407" s="238" t="s">
        <v>7429</v>
      </c>
      <c r="H2407" s="241" t="s">
        <v>746</v>
      </c>
      <c r="I2407" s="241" t="s">
        <v>8298</v>
      </c>
    </row>
    <row r="2408" spans="1:9" ht="25.5">
      <c r="A2408" s="236">
        <v>3019</v>
      </c>
      <c r="B2408" s="237" t="s">
        <v>12799</v>
      </c>
      <c r="C2408" s="237" t="s">
        <v>12800</v>
      </c>
      <c r="D2408" s="237" t="s">
        <v>12801</v>
      </c>
      <c r="E2408" s="238" t="s">
        <v>12802</v>
      </c>
      <c r="F2408" s="242" t="s">
        <v>50</v>
      </c>
      <c r="G2408" s="238" t="s">
        <v>7429</v>
      </c>
      <c r="H2408" s="241" t="s">
        <v>849</v>
      </c>
      <c r="I2408" s="241" t="s">
        <v>8298</v>
      </c>
    </row>
    <row r="2409" spans="1:9" ht="25.5">
      <c r="A2409" s="236">
        <v>3019</v>
      </c>
      <c r="B2409" s="237" t="s">
        <v>12799</v>
      </c>
      <c r="C2409" s="237" t="s">
        <v>12800</v>
      </c>
      <c r="D2409" s="237" t="s">
        <v>12801</v>
      </c>
      <c r="E2409" s="238" t="s">
        <v>12802</v>
      </c>
      <c r="F2409" s="242" t="s">
        <v>50</v>
      </c>
      <c r="G2409" s="238" t="s">
        <v>7429</v>
      </c>
      <c r="H2409" s="241" t="s">
        <v>879</v>
      </c>
      <c r="I2409" s="241" t="s">
        <v>8298</v>
      </c>
    </row>
    <row r="2410" spans="1:9">
      <c r="A2410" s="236">
        <v>3020</v>
      </c>
      <c r="B2410" s="237" t="s">
        <v>12803</v>
      </c>
      <c r="C2410" s="237" t="s">
        <v>12804</v>
      </c>
      <c r="D2410" s="237" t="s">
        <v>12805</v>
      </c>
      <c r="E2410" s="238" t="s">
        <v>4599</v>
      </c>
      <c r="F2410" s="242" t="s">
        <v>50</v>
      </c>
      <c r="G2410" s="238" t="s">
        <v>1800</v>
      </c>
      <c r="H2410" s="241" t="s">
        <v>746</v>
      </c>
      <c r="I2410" s="241" t="s">
        <v>50</v>
      </c>
    </row>
    <row r="2411" spans="1:9">
      <c r="A2411" s="236">
        <v>3020</v>
      </c>
      <c r="B2411" s="237" t="s">
        <v>12803</v>
      </c>
      <c r="C2411" s="237" t="s">
        <v>12804</v>
      </c>
      <c r="D2411" s="237" t="s">
        <v>12805</v>
      </c>
      <c r="E2411" s="238" t="s">
        <v>4599</v>
      </c>
      <c r="F2411" s="242" t="s">
        <v>50</v>
      </c>
      <c r="G2411" s="238" t="s">
        <v>1800</v>
      </c>
      <c r="H2411" s="241" t="s">
        <v>849</v>
      </c>
      <c r="I2411" s="241" t="s">
        <v>50</v>
      </c>
    </row>
    <row r="2412" spans="1:9">
      <c r="A2412" s="236">
        <v>3020</v>
      </c>
      <c r="B2412" s="237" t="s">
        <v>12803</v>
      </c>
      <c r="C2412" s="237" t="s">
        <v>12804</v>
      </c>
      <c r="D2412" s="237" t="s">
        <v>12805</v>
      </c>
      <c r="E2412" s="238" t="s">
        <v>4599</v>
      </c>
      <c r="F2412" s="242" t="s">
        <v>50</v>
      </c>
      <c r="G2412" s="238" t="s">
        <v>1800</v>
      </c>
      <c r="H2412" s="241" t="s">
        <v>879</v>
      </c>
      <c r="I2412" s="241" t="s">
        <v>50</v>
      </c>
    </row>
    <row r="2413" spans="1:9" ht="25.5">
      <c r="A2413" s="236">
        <v>3021</v>
      </c>
      <c r="B2413" s="237" t="s">
        <v>12806</v>
      </c>
      <c r="C2413" s="237" t="s">
        <v>12807</v>
      </c>
      <c r="D2413" s="237" t="s">
        <v>12808</v>
      </c>
      <c r="E2413" s="238" t="s">
        <v>12809</v>
      </c>
      <c r="F2413" s="242" t="s">
        <v>848</v>
      </c>
      <c r="G2413" s="237" t="s">
        <v>7367</v>
      </c>
      <c r="H2413" s="241" t="s">
        <v>746</v>
      </c>
      <c r="I2413" s="241" t="s">
        <v>8411</v>
      </c>
    </row>
    <row r="2414" spans="1:9" ht="25.5">
      <c r="A2414" s="236">
        <v>3021</v>
      </c>
      <c r="B2414" s="237" t="s">
        <v>12806</v>
      </c>
      <c r="C2414" s="237" t="s">
        <v>12807</v>
      </c>
      <c r="D2414" s="237" t="s">
        <v>12808</v>
      </c>
      <c r="E2414" s="238" t="s">
        <v>12809</v>
      </c>
      <c r="F2414" s="242" t="s">
        <v>848</v>
      </c>
      <c r="G2414" s="237" t="s">
        <v>7367</v>
      </c>
      <c r="H2414" s="241" t="s">
        <v>849</v>
      </c>
      <c r="I2414" s="241" t="s">
        <v>8411</v>
      </c>
    </row>
    <row r="2415" spans="1:9">
      <c r="A2415" s="236">
        <v>3022</v>
      </c>
      <c r="B2415" s="237" t="s">
        <v>12810</v>
      </c>
      <c r="C2415" s="237" t="s">
        <v>12811</v>
      </c>
      <c r="D2415" s="237" t="s">
        <v>12812</v>
      </c>
      <c r="E2415" s="238" t="s">
        <v>4603</v>
      </c>
      <c r="F2415" s="242" t="s">
        <v>848</v>
      </c>
      <c r="G2415" s="237" t="s">
        <v>7275</v>
      </c>
      <c r="H2415" s="241" t="s">
        <v>849</v>
      </c>
      <c r="I2415" s="241" t="s">
        <v>848</v>
      </c>
    </row>
    <row r="2416" spans="1:9" ht="25.5">
      <c r="A2416" s="236">
        <v>3023</v>
      </c>
      <c r="B2416" s="237" t="s">
        <v>12813</v>
      </c>
      <c r="C2416" s="237" t="s">
        <v>12814</v>
      </c>
      <c r="D2416" s="238" t="s">
        <v>12815</v>
      </c>
      <c r="E2416" s="238" t="s">
        <v>4606</v>
      </c>
      <c r="F2416" s="242" t="s">
        <v>50</v>
      </c>
      <c r="G2416" s="238" t="s">
        <v>7266</v>
      </c>
      <c r="H2416" s="241" t="s">
        <v>746</v>
      </c>
      <c r="I2416" s="241" t="s">
        <v>8298</v>
      </c>
    </row>
    <row r="2417" spans="1:9" ht="25.5">
      <c r="A2417" s="236">
        <v>3024</v>
      </c>
      <c r="B2417" s="237" t="s">
        <v>12816</v>
      </c>
      <c r="C2417" s="237" t="s">
        <v>12817</v>
      </c>
      <c r="D2417" s="237" t="s">
        <v>12818</v>
      </c>
      <c r="E2417" s="238" t="s">
        <v>12819</v>
      </c>
      <c r="F2417" s="242" t="s">
        <v>848</v>
      </c>
      <c r="G2417" s="237" t="s">
        <v>7367</v>
      </c>
      <c r="H2417" s="241" t="s">
        <v>746</v>
      </c>
      <c r="I2417" s="241" t="s">
        <v>8411</v>
      </c>
    </row>
    <row r="2418" spans="1:9" ht="25.5">
      <c r="A2418" s="236">
        <v>3024</v>
      </c>
      <c r="B2418" s="237" t="s">
        <v>12816</v>
      </c>
      <c r="C2418" s="237" t="s">
        <v>12817</v>
      </c>
      <c r="D2418" s="237" t="s">
        <v>12818</v>
      </c>
      <c r="E2418" s="238" t="s">
        <v>12819</v>
      </c>
      <c r="F2418" s="242" t="s">
        <v>848</v>
      </c>
      <c r="G2418" s="237" t="s">
        <v>7367</v>
      </c>
      <c r="H2418" s="241" t="s">
        <v>849</v>
      </c>
      <c r="I2418" s="241" t="s">
        <v>8411</v>
      </c>
    </row>
    <row r="2419" spans="1:9" ht="25.5">
      <c r="A2419" s="236">
        <v>3025</v>
      </c>
      <c r="B2419" s="237" t="s">
        <v>12820</v>
      </c>
      <c r="C2419" s="237" t="s">
        <v>12821</v>
      </c>
      <c r="D2419" s="237" t="s">
        <v>12822</v>
      </c>
      <c r="E2419" s="238" t="s">
        <v>12823</v>
      </c>
      <c r="F2419" s="242" t="s">
        <v>50</v>
      </c>
      <c r="G2419" s="238" t="s">
        <v>7429</v>
      </c>
      <c r="H2419" s="241" t="s">
        <v>746</v>
      </c>
      <c r="I2419" s="241" t="s">
        <v>8298</v>
      </c>
    </row>
    <row r="2420" spans="1:9" ht="25.5">
      <c r="A2420" s="236">
        <v>3025</v>
      </c>
      <c r="B2420" s="237" t="s">
        <v>12820</v>
      </c>
      <c r="C2420" s="237" t="s">
        <v>12821</v>
      </c>
      <c r="D2420" s="237" t="s">
        <v>12822</v>
      </c>
      <c r="E2420" s="238" t="s">
        <v>12823</v>
      </c>
      <c r="F2420" s="242" t="s">
        <v>50</v>
      </c>
      <c r="G2420" s="238" t="s">
        <v>7429</v>
      </c>
      <c r="H2420" s="241" t="s">
        <v>849</v>
      </c>
      <c r="I2420" s="241" t="s">
        <v>8298</v>
      </c>
    </row>
    <row r="2421" spans="1:9" ht="25.5">
      <c r="A2421" s="236">
        <v>3025</v>
      </c>
      <c r="B2421" s="237" t="s">
        <v>12820</v>
      </c>
      <c r="C2421" s="237" t="s">
        <v>12821</v>
      </c>
      <c r="D2421" s="237" t="s">
        <v>12822</v>
      </c>
      <c r="E2421" s="238" t="s">
        <v>12823</v>
      </c>
      <c r="F2421" s="242" t="s">
        <v>50</v>
      </c>
      <c r="G2421" s="238" t="s">
        <v>7429</v>
      </c>
      <c r="H2421" s="241" t="s">
        <v>879</v>
      </c>
      <c r="I2421" s="241" t="s">
        <v>8298</v>
      </c>
    </row>
    <row r="2422" spans="1:9" ht="25.5">
      <c r="A2422" s="236">
        <v>3026</v>
      </c>
      <c r="B2422" s="237" t="s">
        <v>12824</v>
      </c>
      <c r="C2422" s="237" t="s">
        <v>12825</v>
      </c>
      <c r="D2422" s="237" t="s">
        <v>12826</v>
      </c>
      <c r="E2422" s="238" t="s">
        <v>4614</v>
      </c>
      <c r="F2422" s="242" t="s">
        <v>50</v>
      </c>
      <c r="G2422" s="238" t="s">
        <v>1800</v>
      </c>
      <c r="H2422" s="241" t="s">
        <v>746</v>
      </c>
      <c r="I2422" s="241" t="s">
        <v>50</v>
      </c>
    </row>
    <row r="2423" spans="1:9" ht="25.5">
      <c r="A2423" s="236">
        <v>3026</v>
      </c>
      <c r="B2423" s="237" t="s">
        <v>12824</v>
      </c>
      <c r="C2423" s="237" t="s">
        <v>12825</v>
      </c>
      <c r="D2423" s="237" t="s">
        <v>12826</v>
      </c>
      <c r="E2423" s="238" t="s">
        <v>4614</v>
      </c>
      <c r="F2423" s="242" t="s">
        <v>50</v>
      </c>
      <c r="G2423" s="238" t="s">
        <v>1800</v>
      </c>
      <c r="H2423" s="241" t="s">
        <v>849</v>
      </c>
      <c r="I2423" s="241" t="s">
        <v>50</v>
      </c>
    </row>
    <row r="2424" spans="1:9" ht="25.5">
      <c r="A2424" s="236">
        <v>3026</v>
      </c>
      <c r="B2424" s="237" t="s">
        <v>12824</v>
      </c>
      <c r="C2424" s="237" t="s">
        <v>12825</v>
      </c>
      <c r="D2424" s="237" t="s">
        <v>12826</v>
      </c>
      <c r="E2424" s="238" t="s">
        <v>4614</v>
      </c>
      <c r="F2424" s="242" t="s">
        <v>50</v>
      </c>
      <c r="G2424" s="238" t="s">
        <v>1800</v>
      </c>
      <c r="H2424" s="241" t="s">
        <v>879</v>
      </c>
      <c r="I2424" s="241" t="s">
        <v>50</v>
      </c>
    </row>
    <row r="2425" spans="1:9" ht="25.5">
      <c r="A2425" s="236">
        <v>3027</v>
      </c>
      <c r="B2425" s="237" t="s">
        <v>12827</v>
      </c>
      <c r="C2425" s="237" t="s">
        <v>12828</v>
      </c>
      <c r="D2425" s="237" t="s">
        <v>12829</v>
      </c>
      <c r="E2425" s="238" t="s">
        <v>4616</v>
      </c>
      <c r="F2425" s="242" t="s">
        <v>50</v>
      </c>
      <c r="G2425" s="238" t="s">
        <v>887</v>
      </c>
      <c r="H2425" s="241" t="s">
        <v>746</v>
      </c>
      <c r="I2425" s="241" t="s">
        <v>50</v>
      </c>
    </row>
    <row r="2426" spans="1:9" ht="25.5">
      <c r="A2426" s="236">
        <v>3027</v>
      </c>
      <c r="B2426" s="237" t="s">
        <v>12827</v>
      </c>
      <c r="C2426" s="237" t="s">
        <v>12828</v>
      </c>
      <c r="D2426" s="237" t="s">
        <v>12829</v>
      </c>
      <c r="E2426" s="238" t="s">
        <v>4616</v>
      </c>
      <c r="F2426" s="242" t="s">
        <v>50</v>
      </c>
      <c r="G2426" s="238" t="s">
        <v>887</v>
      </c>
      <c r="H2426" s="241" t="s">
        <v>849</v>
      </c>
      <c r="I2426" s="241" t="s">
        <v>50</v>
      </c>
    </row>
    <row r="2427" spans="1:9" ht="25.5">
      <c r="A2427" s="236">
        <v>3027</v>
      </c>
      <c r="B2427" s="237" t="s">
        <v>12827</v>
      </c>
      <c r="C2427" s="237" t="s">
        <v>12828</v>
      </c>
      <c r="D2427" s="237" t="s">
        <v>12829</v>
      </c>
      <c r="E2427" s="238" t="s">
        <v>4616</v>
      </c>
      <c r="F2427" s="242" t="s">
        <v>50</v>
      </c>
      <c r="G2427" s="238" t="s">
        <v>887</v>
      </c>
      <c r="H2427" s="241" t="s">
        <v>879</v>
      </c>
      <c r="I2427" s="241" t="s">
        <v>50</v>
      </c>
    </row>
    <row r="2428" spans="1:9" ht="25.5">
      <c r="A2428" s="236">
        <v>3028</v>
      </c>
      <c r="B2428" s="237" t="s">
        <v>12830</v>
      </c>
      <c r="C2428" s="237" t="s">
        <v>12831</v>
      </c>
      <c r="D2428" s="237" t="s">
        <v>12832</v>
      </c>
      <c r="E2428" s="238" t="s">
        <v>12833</v>
      </c>
      <c r="F2428" s="242" t="s">
        <v>631</v>
      </c>
      <c r="G2428" s="238" t="s">
        <v>7354</v>
      </c>
      <c r="H2428" s="240" t="s">
        <v>7553</v>
      </c>
      <c r="I2428" s="241" t="s">
        <v>631</v>
      </c>
    </row>
    <row r="2429" spans="1:9">
      <c r="A2429" s="236">
        <v>3048</v>
      </c>
      <c r="B2429" s="237" t="s">
        <v>12834</v>
      </c>
      <c r="C2429" s="237" t="s">
        <v>12835</v>
      </c>
      <c r="D2429" s="237" t="s">
        <v>12836</v>
      </c>
      <c r="E2429" s="238" t="s">
        <v>4620</v>
      </c>
      <c r="F2429" s="242" t="s">
        <v>50</v>
      </c>
      <c r="G2429" s="238" t="s">
        <v>887</v>
      </c>
      <c r="H2429" s="241" t="s">
        <v>746</v>
      </c>
      <c r="I2429" s="241" t="s">
        <v>50</v>
      </c>
    </row>
    <row r="2430" spans="1:9">
      <c r="A2430" s="236">
        <v>3054</v>
      </c>
      <c r="B2430" s="237" t="s">
        <v>12837</v>
      </c>
      <c r="C2430" s="237" t="s">
        <v>12838</v>
      </c>
      <c r="D2430" s="237" t="s">
        <v>12839</v>
      </c>
      <c r="E2430" s="238" t="s">
        <v>4623</v>
      </c>
      <c r="F2430" s="242" t="s">
        <v>848</v>
      </c>
      <c r="G2430" s="237" t="s">
        <v>7275</v>
      </c>
      <c r="H2430" s="241" t="s">
        <v>879</v>
      </c>
      <c r="I2430" s="241" t="s">
        <v>848</v>
      </c>
    </row>
    <row r="2431" spans="1:9">
      <c r="A2431" s="236">
        <v>3055</v>
      </c>
      <c r="B2431" s="237" t="s">
        <v>12840</v>
      </c>
      <c r="C2431" s="237" t="s">
        <v>12841</v>
      </c>
      <c r="D2431" s="237" t="s">
        <v>12842</v>
      </c>
      <c r="E2431" s="238" t="s">
        <v>4626</v>
      </c>
      <c r="F2431" s="242" t="s">
        <v>631</v>
      </c>
      <c r="G2431" s="237" t="s">
        <v>7355</v>
      </c>
      <c r="H2431" s="241" t="s">
        <v>879</v>
      </c>
      <c r="I2431" s="241" t="s">
        <v>631</v>
      </c>
    </row>
    <row r="2432" spans="1:9">
      <c r="A2432" s="236">
        <v>3056</v>
      </c>
      <c r="B2432" s="237" t="s">
        <v>12843</v>
      </c>
      <c r="C2432" s="237" t="s">
        <v>12844</v>
      </c>
      <c r="D2432" s="237" t="s">
        <v>12845</v>
      </c>
      <c r="E2432" s="238" t="s">
        <v>4629</v>
      </c>
      <c r="F2432" s="242" t="s">
        <v>848</v>
      </c>
      <c r="G2432" s="237" t="s">
        <v>7275</v>
      </c>
      <c r="H2432" s="241" t="s">
        <v>879</v>
      </c>
      <c r="I2432" s="241" t="s">
        <v>848</v>
      </c>
    </row>
    <row r="2433" spans="1:9" ht="25.5">
      <c r="A2433" s="236">
        <v>3057</v>
      </c>
      <c r="B2433" s="237" t="s">
        <v>12846</v>
      </c>
      <c r="C2433" s="237" t="s">
        <v>12847</v>
      </c>
      <c r="D2433" s="237" t="s">
        <v>12848</v>
      </c>
      <c r="E2433" s="238" t="s">
        <v>4632</v>
      </c>
      <c r="F2433" s="242" t="s">
        <v>2636</v>
      </c>
      <c r="G2433" s="237" t="s">
        <v>7250</v>
      </c>
      <c r="H2433" s="240" t="s">
        <v>7553</v>
      </c>
      <c r="I2433" s="241" t="s">
        <v>8177</v>
      </c>
    </row>
    <row r="2434" spans="1:9">
      <c r="A2434" s="236">
        <v>3064</v>
      </c>
      <c r="B2434" s="237" t="s">
        <v>12849</v>
      </c>
      <c r="C2434" s="237" t="s">
        <v>12850</v>
      </c>
      <c r="D2434" s="237" t="s">
        <v>7781</v>
      </c>
      <c r="E2434" s="238" t="s">
        <v>7782</v>
      </c>
      <c r="F2434" s="242" t="s">
        <v>848</v>
      </c>
      <c r="G2434" s="238" t="s">
        <v>7289</v>
      </c>
      <c r="H2434" s="238" t="s">
        <v>849</v>
      </c>
      <c r="I2434" s="241" t="s">
        <v>848</v>
      </c>
    </row>
    <row r="2435" spans="1:9">
      <c r="A2435" s="236">
        <v>3065</v>
      </c>
      <c r="B2435" s="237" t="s">
        <v>12851</v>
      </c>
      <c r="C2435" s="237" t="s">
        <v>12852</v>
      </c>
      <c r="D2435" s="237" t="s">
        <v>12853</v>
      </c>
      <c r="E2435" s="238" t="s">
        <v>12854</v>
      </c>
      <c r="F2435" s="242" t="s">
        <v>848</v>
      </c>
      <c r="G2435" s="237" t="s">
        <v>7275</v>
      </c>
      <c r="H2435" s="241" t="s">
        <v>849</v>
      </c>
      <c r="I2435" s="241" t="s">
        <v>848</v>
      </c>
    </row>
    <row r="2436" spans="1:9">
      <c r="A2436" s="236">
        <v>3065</v>
      </c>
      <c r="B2436" s="237" t="s">
        <v>12851</v>
      </c>
      <c r="C2436" s="237" t="s">
        <v>12852</v>
      </c>
      <c r="D2436" s="237" t="s">
        <v>12853</v>
      </c>
      <c r="E2436" s="238" t="s">
        <v>12854</v>
      </c>
      <c r="F2436" s="242" t="s">
        <v>848</v>
      </c>
      <c r="G2436" s="237" t="s">
        <v>7275</v>
      </c>
      <c r="H2436" s="241" t="s">
        <v>879</v>
      </c>
      <c r="I2436" s="241" t="s">
        <v>848</v>
      </c>
    </row>
    <row r="2437" spans="1:9">
      <c r="A2437" s="236">
        <v>3066</v>
      </c>
      <c r="B2437" s="237" t="s">
        <v>12855</v>
      </c>
      <c r="C2437" s="237" t="s">
        <v>12856</v>
      </c>
      <c r="D2437" s="237" t="s">
        <v>8754</v>
      </c>
      <c r="E2437" s="238" t="s">
        <v>8755</v>
      </c>
      <c r="F2437" s="242" t="s">
        <v>631</v>
      </c>
      <c r="G2437" s="237" t="s">
        <v>7348</v>
      </c>
      <c r="H2437" s="241" t="s">
        <v>849</v>
      </c>
      <c r="I2437" s="241" t="s">
        <v>631</v>
      </c>
    </row>
    <row r="2438" spans="1:9">
      <c r="A2438" s="236">
        <v>3066</v>
      </c>
      <c r="B2438" s="238" t="s">
        <v>12857</v>
      </c>
      <c r="C2438" s="238" t="s">
        <v>12858</v>
      </c>
      <c r="D2438" s="238" t="s">
        <v>12859</v>
      </c>
      <c r="E2438" s="238" t="s">
        <v>8759</v>
      </c>
      <c r="F2438" s="242" t="s">
        <v>631</v>
      </c>
      <c r="G2438" s="237" t="s">
        <v>7348</v>
      </c>
      <c r="H2438" s="241" t="s">
        <v>849</v>
      </c>
      <c r="I2438" s="241" t="s">
        <v>631</v>
      </c>
    </row>
    <row r="2439" spans="1:9">
      <c r="A2439" s="236">
        <v>3066</v>
      </c>
      <c r="B2439" s="237" t="s">
        <v>12855</v>
      </c>
      <c r="C2439" s="237" t="s">
        <v>12856</v>
      </c>
      <c r="D2439" s="237" t="s">
        <v>8754</v>
      </c>
      <c r="E2439" s="238" t="s">
        <v>8755</v>
      </c>
      <c r="F2439" s="242" t="s">
        <v>631</v>
      </c>
      <c r="G2439" s="237" t="s">
        <v>7348</v>
      </c>
      <c r="H2439" s="241" t="s">
        <v>879</v>
      </c>
      <c r="I2439" s="241" t="s">
        <v>631</v>
      </c>
    </row>
    <row r="2440" spans="1:9">
      <c r="A2440" s="236">
        <v>3066</v>
      </c>
      <c r="B2440" s="238" t="s">
        <v>12857</v>
      </c>
      <c r="C2440" s="238" t="s">
        <v>12858</v>
      </c>
      <c r="D2440" s="238" t="s">
        <v>12859</v>
      </c>
      <c r="E2440" s="238" t="s">
        <v>8759</v>
      </c>
      <c r="F2440" s="242" t="s">
        <v>631</v>
      </c>
      <c r="G2440" s="237" t="s">
        <v>7348</v>
      </c>
      <c r="H2440" s="241" t="s">
        <v>879</v>
      </c>
      <c r="I2440" s="241" t="s">
        <v>631</v>
      </c>
    </row>
    <row r="2441" spans="1:9">
      <c r="A2441" s="236">
        <v>3070</v>
      </c>
      <c r="B2441" s="238" t="s">
        <v>12860</v>
      </c>
      <c r="C2441" s="237" t="s">
        <v>12861</v>
      </c>
      <c r="D2441" s="237" t="s">
        <v>12862</v>
      </c>
      <c r="E2441" s="238" t="s">
        <v>12863</v>
      </c>
      <c r="F2441" s="242" t="s">
        <v>2636</v>
      </c>
      <c r="G2441" s="237" t="s">
        <v>7252</v>
      </c>
      <c r="H2441" s="240" t="s">
        <v>7553</v>
      </c>
      <c r="I2441" s="241" t="s">
        <v>6550</v>
      </c>
    </row>
    <row r="2442" spans="1:9" ht="25.5">
      <c r="A2442" s="236">
        <v>3071</v>
      </c>
      <c r="B2442" s="237" t="s">
        <v>12864</v>
      </c>
      <c r="C2442" s="237" t="s">
        <v>12865</v>
      </c>
      <c r="D2442" s="237" t="s">
        <v>12866</v>
      </c>
      <c r="E2442" s="238" t="s">
        <v>12867</v>
      </c>
      <c r="F2442" s="242" t="s">
        <v>50</v>
      </c>
      <c r="G2442" s="238" t="s">
        <v>7266</v>
      </c>
      <c r="H2442" s="241" t="s">
        <v>849</v>
      </c>
      <c r="I2442" s="241" t="s">
        <v>8298</v>
      </c>
    </row>
    <row r="2443" spans="1:9" ht="25.5">
      <c r="A2443" s="236">
        <v>3071</v>
      </c>
      <c r="B2443" s="238" t="s">
        <v>12868</v>
      </c>
      <c r="C2443" s="238" t="s">
        <v>12869</v>
      </c>
      <c r="D2443" s="238" t="s">
        <v>12870</v>
      </c>
      <c r="E2443" s="238" t="s">
        <v>12871</v>
      </c>
      <c r="F2443" s="242" t="s">
        <v>50</v>
      </c>
      <c r="G2443" s="238" t="s">
        <v>7266</v>
      </c>
      <c r="H2443" s="241" t="s">
        <v>849</v>
      </c>
      <c r="I2443" s="241" t="s">
        <v>8298</v>
      </c>
    </row>
    <row r="2444" spans="1:9">
      <c r="A2444" s="236">
        <v>3072</v>
      </c>
      <c r="B2444" s="237" t="s">
        <v>12872</v>
      </c>
      <c r="C2444" s="237" t="s">
        <v>12873</v>
      </c>
      <c r="D2444" s="237" t="s">
        <v>12874</v>
      </c>
      <c r="E2444" s="238" t="s">
        <v>12875</v>
      </c>
      <c r="F2444" s="242" t="s">
        <v>2442</v>
      </c>
      <c r="G2444" s="237" t="s">
        <v>7440</v>
      </c>
      <c r="H2444" s="240" t="s">
        <v>7553</v>
      </c>
      <c r="I2444" s="241" t="s">
        <v>2442</v>
      </c>
    </row>
    <row r="2445" spans="1:9" ht="38.25">
      <c r="A2445" s="236">
        <v>3073</v>
      </c>
      <c r="B2445" s="237" t="s">
        <v>4652</v>
      </c>
      <c r="C2445" s="237" t="s">
        <v>12876</v>
      </c>
      <c r="D2445" s="237" t="s">
        <v>12877</v>
      </c>
      <c r="E2445" s="238" t="s">
        <v>4652</v>
      </c>
      <c r="F2445" s="242" t="s">
        <v>50</v>
      </c>
      <c r="G2445" s="238" t="s">
        <v>7286</v>
      </c>
      <c r="H2445" s="241" t="s">
        <v>849</v>
      </c>
      <c r="I2445" s="241" t="s">
        <v>8539</v>
      </c>
    </row>
    <row r="2446" spans="1:9" ht="25.5">
      <c r="A2446" s="236">
        <v>3077</v>
      </c>
      <c r="B2446" s="238" t="s">
        <v>12878</v>
      </c>
      <c r="C2446" s="237" t="s">
        <v>12879</v>
      </c>
      <c r="D2446" s="237" t="s">
        <v>12880</v>
      </c>
      <c r="E2446" s="238" t="s">
        <v>4656</v>
      </c>
      <c r="F2446" s="242" t="s">
        <v>2442</v>
      </c>
      <c r="G2446" s="237" t="s">
        <v>7441</v>
      </c>
      <c r="H2446" s="241" t="s">
        <v>879</v>
      </c>
      <c r="I2446" s="241" t="s">
        <v>2442</v>
      </c>
    </row>
    <row r="2447" spans="1:9">
      <c r="A2447" s="236">
        <v>3078</v>
      </c>
      <c r="B2447" s="237" t="s">
        <v>8931</v>
      </c>
      <c r="C2447" s="237" t="s">
        <v>8932</v>
      </c>
      <c r="D2447" s="237" t="s">
        <v>8933</v>
      </c>
      <c r="E2447" s="238" t="s">
        <v>8934</v>
      </c>
      <c r="F2447" s="242" t="s">
        <v>298</v>
      </c>
      <c r="G2447" s="238" t="s">
        <v>7307</v>
      </c>
      <c r="H2447" s="241" t="s">
        <v>849</v>
      </c>
      <c r="I2447" s="241" t="s">
        <v>298</v>
      </c>
    </row>
    <row r="2448" spans="1:9" ht="25.5">
      <c r="A2448" s="236">
        <v>3079</v>
      </c>
      <c r="B2448" s="237" t="s">
        <v>4661</v>
      </c>
      <c r="C2448" s="237" t="s">
        <v>12881</v>
      </c>
      <c r="D2448" s="237" t="s">
        <v>12882</v>
      </c>
      <c r="E2448" s="238" t="s">
        <v>4661</v>
      </c>
      <c r="F2448" s="239" t="s">
        <v>50</v>
      </c>
      <c r="G2448" s="238" t="s">
        <v>7266</v>
      </c>
      <c r="H2448" s="241" t="s">
        <v>746</v>
      </c>
      <c r="I2448" s="241" t="s">
        <v>8298</v>
      </c>
    </row>
    <row r="2449" spans="1:9" ht="25.5">
      <c r="A2449" s="236">
        <v>3080</v>
      </c>
      <c r="B2449" s="237" t="s">
        <v>12883</v>
      </c>
      <c r="C2449" s="237" t="s">
        <v>12884</v>
      </c>
      <c r="D2449" s="237" t="s">
        <v>12885</v>
      </c>
      <c r="E2449" s="238" t="s">
        <v>12886</v>
      </c>
      <c r="F2449" s="242" t="s">
        <v>50</v>
      </c>
      <c r="G2449" s="238" t="s">
        <v>7266</v>
      </c>
      <c r="H2449" s="241" t="s">
        <v>849</v>
      </c>
      <c r="I2449" s="241" t="s">
        <v>8298</v>
      </c>
    </row>
    <row r="2450" spans="1:9" ht="25.5">
      <c r="A2450" s="236">
        <v>3080</v>
      </c>
      <c r="B2450" s="238" t="s">
        <v>12887</v>
      </c>
      <c r="C2450" s="238" t="s">
        <v>12888</v>
      </c>
      <c r="D2450" s="238" t="s">
        <v>12889</v>
      </c>
      <c r="E2450" s="238" t="s">
        <v>12890</v>
      </c>
      <c r="F2450" s="242" t="s">
        <v>50</v>
      </c>
      <c r="G2450" s="238" t="s">
        <v>7266</v>
      </c>
      <c r="H2450" s="241" t="s">
        <v>849</v>
      </c>
      <c r="I2450" s="241" t="s">
        <v>8298</v>
      </c>
    </row>
    <row r="2451" spans="1:9" ht="25.5">
      <c r="A2451" s="236">
        <v>3082</v>
      </c>
      <c r="B2451" s="238" t="s">
        <v>12891</v>
      </c>
      <c r="C2451" s="237" t="s">
        <v>12892</v>
      </c>
      <c r="D2451" s="237" t="s">
        <v>12893</v>
      </c>
      <c r="E2451" s="238" t="s">
        <v>4667</v>
      </c>
      <c r="F2451" s="242" t="s">
        <v>2442</v>
      </c>
      <c r="G2451" s="237" t="s">
        <v>7442</v>
      </c>
      <c r="H2451" s="241" t="s">
        <v>879</v>
      </c>
      <c r="I2451" s="241" t="s">
        <v>2442</v>
      </c>
    </row>
    <row r="2452" spans="1:9" ht="25.5">
      <c r="A2452" s="236">
        <v>3083</v>
      </c>
      <c r="B2452" s="237" t="s">
        <v>12894</v>
      </c>
      <c r="C2452" s="237" t="s">
        <v>12895</v>
      </c>
      <c r="D2452" s="237" t="s">
        <v>12896</v>
      </c>
      <c r="E2452" s="238" t="s">
        <v>4669</v>
      </c>
      <c r="F2452" s="242" t="s">
        <v>2636</v>
      </c>
      <c r="G2452" s="237" t="s">
        <v>7443</v>
      </c>
      <c r="H2452" s="240" t="s">
        <v>7553</v>
      </c>
      <c r="I2452" s="241" t="s">
        <v>10820</v>
      </c>
    </row>
    <row r="2453" spans="1:9" ht="25.5">
      <c r="A2453" s="236">
        <v>3084</v>
      </c>
      <c r="B2453" s="237" t="s">
        <v>12897</v>
      </c>
      <c r="C2453" s="237" t="s">
        <v>12898</v>
      </c>
      <c r="D2453" s="237" t="s">
        <v>12899</v>
      </c>
      <c r="E2453" s="238" t="s">
        <v>4672</v>
      </c>
      <c r="F2453" s="242" t="s">
        <v>631</v>
      </c>
      <c r="G2453" s="238" t="s">
        <v>7444</v>
      </c>
      <c r="H2453" s="241" t="s">
        <v>746</v>
      </c>
      <c r="I2453" s="251" t="s">
        <v>10209</v>
      </c>
    </row>
    <row r="2454" spans="1:9" ht="25.5">
      <c r="A2454" s="236">
        <v>3084</v>
      </c>
      <c r="B2454" s="237" t="s">
        <v>12897</v>
      </c>
      <c r="C2454" s="237" t="s">
        <v>12898</v>
      </c>
      <c r="D2454" s="237" t="s">
        <v>12899</v>
      </c>
      <c r="E2454" s="238" t="s">
        <v>4672</v>
      </c>
      <c r="F2454" s="242" t="s">
        <v>631</v>
      </c>
      <c r="G2454" s="238" t="s">
        <v>7444</v>
      </c>
      <c r="H2454" s="241" t="s">
        <v>849</v>
      </c>
      <c r="I2454" s="251" t="s">
        <v>10209</v>
      </c>
    </row>
    <row r="2455" spans="1:9" ht="25.5">
      <c r="A2455" s="236">
        <v>3085</v>
      </c>
      <c r="B2455" s="237" t="s">
        <v>12900</v>
      </c>
      <c r="C2455" s="237" t="s">
        <v>12901</v>
      </c>
      <c r="D2455" s="237" t="s">
        <v>12902</v>
      </c>
      <c r="E2455" s="238" t="s">
        <v>4674</v>
      </c>
      <c r="F2455" s="242" t="s">
        <v>625</v>
      </c>
      <c r="G2455" s="238" t="s">
        <v>7323</v>
      </c>
      <c r="H2455" s="241" t="s">
        <v>746</v>
      </c>
      <c r="I2455" s="241" t="s">
        <v>9504</v>
      </c>
    </row>
    <row r="2456" spans="1:9" ht="25.5">
      <c r="A2456" s="236">
        <v>3085</v>
      </c>
      <c r="B2456" s="237" t="s">
        <v>12900</v>
      </c>
      <c r="C2456" s="237" t="s">
        <v>12901</v>
      </c>
      <c r="D2456" s="237" t="s">
        <v>12902</v>
      </c>
      <c r="E2456" s="238" t="s">
        <v>4674</v>
      </c>
      <c r="F2456" s="242" t="s">
        <v>625</v>
      </c>
      <c r="G2456" s="238" t="s">
        <v>7323</v>
      </c>
      <c r="H2456" s="241" t="s">
        <v>849</v>
      </c>
      <c r="I2456" s="241" t="s">
        <v>9504</v>
      </c>
    </row>
    <row r="2457" spans="1:9" ht="25.5">
      <c r="A2457" s="236">
        <v>3085</v>
      </c>
      <c r="B2457" s="237" t="s">
        <v>12900</v>
      </c>
      <c r="C2457" s="237" t="s">
        <v>12901</v>
      </c>
      <c r="D2457" s="237" t="s">
        <v>12902</v>
      </c>
      <c r="E2457" s="238" t="s">
        <v>4674</v>
      </c>
      <c r="F2457" s="242" t="s">
        <v>625</v>
      </c>
      <c r="G2457" s="238" t="s">
        <v>7323</v>
      </c>
      <c r="H2457" s="241" t="s">
        <v>879</v>
      </c>
      <c r="I2457" s="241" t="s">
        <v>9504</v>
      </c>
    </row>
    <row r="2458" spans="1:9" ht="25.5">
      <c r="A2458" s="236">
        <v>3086</v>
      </c>
      <c r="B2458" s="237" t="s">
        <v>12903</v>
      </c>
      <c r="C2458" s="237" t="s">
        <v>12904</v>
      </c>
      <c r="D2458" s="237" t="s">
        <v>12905</v>
      </c>
      <c r="E2458" s="238" t="s">
        <v>4678</v>
      </c>
      <c r="F2458" s="242" t="s">
        <v>50</v>
      </c>
      <c r="G2458" s="238" t="s">
        <v>7419</v>
      </c>
      <c r="H2458" s="241" t="s">
        <v>746</v>
      </c>
      <c r="I2458" s="241" t="s">
        <v>9500</v>
      </c>
    </row>
    <row r="2459" spans="1:9" ht="25.5">
      <c r="A2459" s="236">
        <v>3086</v>
      </c>
      <c r="B2459" s="237" t="s">
        <v>12903</v>
      </c>
      <c r="C2459" s="237" t="s">
        <v>12904</v>
      </c>
      <c r="D2459" s="237" t="s">
        <v>12905</v>
      </c>
      <c r="E2459" s="238" t="s">
        <v>4678</v>
      </c>
      <c r="F2459" s="242" t="s">
        <v>50</v>
      </c>
      <c r="G2459" s="238" t="s">
        <v>7419</v>
      </c>
      <c r="H2459" s="241" t="s">
        <v>849</v>
      </c>
      <c r="I2459" s="241" t="s">
        <v>9500</v>
      </c>
    </row>
    <row r="2460" spans="1:9" ht="25.5">
      <c r="A2460" s="236">
        <v>3087</v>
      </c>
      <c r="B2460" s="237" t="s">
        <v>12906</v>
      </c>
      <c r="C2460" s="237" t="s">
        <v>12907</v>
      </c>
      <c r="D2460" s="237" t="s">
        <v>12908</v>
      </c>
      <c r="E2460" s="238" t="s">
        <v>4680</v>
      </c>
      <c r="F2460" s="242" t="s">
        <v>625</v>
      </c>
      <c r="G2460" s="238" t="s">
        <v>7317</v>
      </c>
      <c r="H2460" s="241" t="s">
        <v>746</v>
      </c>
      <c r="I2460" s="241" t="s">
        <v>9320</v>
      </c>
    </row>
    <row r="2461" spans="1:9" ht="25.5">
      <c r="A2461" s="236">
        <v>3087</v>
      </c>
      <c r="B2461" s="237" t="s">
        <v>12906</v>
      </c>
      <c r="C2461" s="237" t="s">
        <v>12907</v>
      </c>
      <c r="D2461" s="237" t="s">
        <v>12908</v>
      </c>
      <c r="E2461" s="238" t="s">
        <v>4680</v>
      </c>
      <c r="F2461" s="242" t="s">
        <v>625</v>
      </c>
      <c r="G2461" s="238" t="s">
        <v>7317</v>
      </c>
      <c r="H2461" s="241" t="s">
        <v>849</v>
      </c>
      <c r="I2461" s="241" t="s">
        <v>9320</v>
      </c>
    </row>
    <row r="2462" spans="1:9" ht="25.5">
      <c r="A2462" s="236">
        <v>3087</v>
      </c>
      <c r="B2462" s="237" t="s">
        <v>12906</v>
      </c>
      <c r="C2462" s="237" t="s">
        <v>12907</v>
      </c>
      <c r="D2462" s="237" t="s">
        <v>12908</v>
      </c>
      <c r="E2462" s="238" t="s">
        <v>4680</v>
      </c>
      <c r="F2462" s="242" t="s">
        <v>625</v>
      </c>
      <c r="G2462" s="238" t="s">
        <v>7317</v>
      </c>
      <c r="H2462" s="241" t="s">
        <v>879</v>
      </c>
      <c r="I2462" s="241" t="s">
        <v>9320</v>
      </c>
    </row>
    <row r="2463" spans="1:9" ht="25.5">
      <c r="A2463" s="236">
        <v>3088</v>
      </c>
      <c r="B2463" s="237" t="s">
        <v>12909</v>
      </c>
      <c r="C2463" s="237" t="s">
        <v>12910</v>
      </c>
      <c r="D2463" s="237" t="s">
        <v>12911</v>
      </c>
      <c r="E2463" s="238" t="s">
        <v>12912</v>
      </c>
      <c r="F2463" s="242" t="s">
        <v>1579</v>
      </c>
      <c r="G2463" s="238" t="s">
        <v>7246</v>
      </c>
      <c r="H2463" s="241" t="s">
        <v>849</v>
      </c>
      <c r="I2463" s="241" t="s">
        <v>1579</v>
      </c>
    </row>
    <row r="2464" spans="1:9" ht="25.5">
      <c r="A2464" s="236">
        <v>3088</v>
      </c>
      <c r="B2464" s="237" t="s">
        <v>12909</v>
      </c>
      <c r="C2464" s="237" t="s">
        <v>12910</v>
      </c>
      <c r="D2464" s="237" t="s">
        <v>12911</v>
      </c>
      <c r="E2464" s="238" t="s">
        <v>12912</v>
      </c>
      <c r="F2464" s="242" t="s">
        <v>1579</v>
      </c>
      <c r="G2464" s="238" t="s">
        <v>7246</v>
      </c>
      <c r="H2464" s="241" t="s">
        <v>879</v>
      </c>
      <c r="I2464" s="241" t="s">
        <v>1579</v>
      </c>
    </row>
    <row r="2465" spans="1:9">
      <c r="A2465" s="236">
        <v>3089</v>
      </c>
      <c r="B2465" s="237" t="s">
        <v>12913</v>
      </c>
      <c r="C2465" s="237" t="s">
        <v>12914</v>
      </c>
      <c r="D2465" s="237" t="s">
        <v>12915</v>
      </c>
      <c r="E2465" s="238" t="s">
        <v>4683</v>
      </c>
      <c r="F2465" s="242" t="s">
        <v>1405</v>
      </c>
      <c r="G2465" s="238" t="s">
        <v>7293</v>
      </c>
      <c r="H2465" s="241" t="s">
        <v>849</v>
      </c>
      <c r="I2465" s="241" t="s">
        <v>1405</v>
      </c>
    </row>
    <row r="2466" spans="1:9">
      <c r="A2466" s="236">
        <v>3089</v>
      </c>
      <c r="B2466" s="237" t="s">
        <v>12913</v>
      </c>
      <c r="C2466" s="237" t="s">
        <v>12914</v>
      </c>
      <c r="D2466" s="237" t="s">
        <v>12915</v>
      </c>
      <c r="E2466" s="238" t="s">
        <v>4683</v>
      </c>
      <c r="F2466" s="242" t="s">
        <v>1405</v>
      </c>
      <c r="G2466" s="238" t="s">
        <v>7293</v>
      </c>
      <c r="H2466" s="241" t="s">
        <v>879</v>
      </c>
      <c r="I2466" s="241" t="s">
        <v>1405</v>
      </c>
    </row>
    <row r="2467" spans="1:9">
      <c r="A2467" s="236">
        <v>3090</v>
      </c>
      <c r="B2467" s="237" t="s">
        <v>12916</v>
      </c>
      <c r="C2467" s="237" t="s">
        <v>12917</v>
      </c>
      <c r="D2467" s="237" t="s">
        <v>12918</v>
      </c>
      <c r="E2467" s="238" t="s">
        <v>12919</v>
      </c>
      <c r="F2467" s="242" t="s">
        <v>2442</v>
      </c>
      <c r="G2467" s="237" t="s">
        <v>7445</v>
      </c>
      <c r="H2467" s="240" t="s">
        <v>7553</v>
      </c>
      <c r="I2467" s="241" t="s">
        <v>2442</v>
      </c>
    </row>
    <row r="2468" spans="1:9">
      <c r="A2468" s="236">
        <v>3091</v>
      </c>
      <c r="B2468" s="237" t="s">
        <v>12920</v>
      </c>
      <c r="C2468" s="237" t="s">
        <v>12921</v>
      </c>
      <c r="D2468" s="237" t="s">
        <v>12922</v>
      </c>
      <c r="E2468" s="238" t="s">
        <v>12923</v>
      </c>
      <c r="F2468" s="242" t="s">
        <v>2442</v>
      </c>
      <c r="G2468" s="237" t="s">
        <v>7445</v>
      </c>
      <c r="H2468" s="240" t="s">
        <v>7553</v>
      </c>
      <c r="I2468" s="241" t="s">
        <v>2442</v>
      </c>
    </row>
    <row r="2469" spans="1:9">
      <c r="A2469" s="236">
        <v>3091</v>
      </c>
      <c r="B2469" s="237" t="s">
        <v>12924</v>
      </c>
      <c r="C2469" s="238" t="s">
        <v>12925</v>
      </c>
      <c r="D2469" s="238" t="s">
        <v>12926</v>
      </c>
      <c r="E2469" s="238" t="s">
        <v>12927</v>
      </c>
      <c r="F2469" s="242" t="s">
        <v>2442</v>
      </c>
      <c r="G2469" s="237" t="s">
        <v>7445</v>
      </c>
      <c r="H2469" s="238" t="s">
        <v>849</v>
      </c>
      <c r="I2469" s="241" t="s">
        <v>2442</v>
      </c>
    </row>
    <row r="2470" spans="1:9">
      <c r="A2470" s="236">
        <v>3092</v>
      </c>
      <c r="B2470" s="237" t="s">
        <v>12928</v>
      </c>
      <c r="C2470" s="237" t="s">
        <v>12929</v>
      </c>
      <c r="D2470" s="237" t="s">
        <v>12930</v>
      </c>
      <c r="E2470" s="238" t="s">
        <v>4690</v>
      </c>
      <c r="F2470" s="242" t="s">
        <v>848</v>
      </c>
      <c r="G2470" s="237" t="s">
        <v>7275</v>
      </c>
      <c r="H2470" s="241" t="s">
        <v>879</v>
      </c>
      <c r="I2470" s="241" t="s">
        <v>848</v>
      </c>
    </row>
    <row r="2471" spans="1:9" ht="25.5">
      <c r="A2471" s="236">
        <v>3093</v>
      </c>
      <c r="B2471" s="237" t="s">
        <v>12931</v>
      </c>
      <c r="C2471" s="237" t="s">
        <v>12932</v>
      </c>
      <c r="D2471" s="237" t="s">
        <v>12933</v>
      </c>
      <c r="E2471" s="238" t="s">
        <v>4693</v>
      </c>
      <c r="F2471" s="242" t="s">
        <v>631</v>
      </c>
      <c r="G2471" s="238" t="s">
        <v>7356</v>
      </c>
      <c r="H2471" s="241" t="s">
        <v>746</v>
      </c>
      <c r="I2471" s="251" t="s">
        <v>10209</v>
      </c>
    </row>
    <row r="2472" spans="1:9" ht="25.5">
      <c r="A2472" s="236">
        <v>3093</v>
      </c>
      <c r="B2472" s="237" t="s">
        <v>12931</v>
      </c>
      <c r="C2472" s="237" t="s">
        <v>12932</v>
      </c>
      <c r="D2472" s="237" t="s">
        <v>12933</v>
      </c>
      <c r="E2472" s="238" t="s">
        <v>4693</v>
      </c>
      <c r="F2472" s="242" t="s">
        <v>631</v>
      </c>
      <c r="G2472" s="238" t="s">
        <v>7356</v>
      </c>
      <c r="H2472" s="241" t="s">
        <v>849</v>
      </c>
      <c r="I2472" s="251" t="s">
        <v>10209</v>
      </c>
    </row>
    <row r="2473" spans="1:9" ht="25.5">
      <c r="A2473" s="236">
        <v>3094</v>
      </c>
      <c r="B2473" s="237" t="s">
        <v>12934</v>
      </c>
      <c r="C2473" s="237" t="s">
        <v>12935</v>
      </c>
      <c r="D2473" s="237" t="s">
        <v>12936</v>
      </c>
      <c r="E2473" s="238" t="s">
        <v>12937</v>
      </c>
      <c r="F2473" s="242" t="s">
        <v>631</v>
      </c>
      <c r="G2473" s="238" t="s">
        <v>7447</v>
      </c>
      <c r="H2473" s="241" t="s">
        <v>746</v>
      </c>
      <c r="I2473" s="241" t="s">
        <v>12938</v>
      </c>
    </row>
    <row r="2474" spans="1:9" ht="25.5">
      <c r="A2474" s="236">
        <v>3094</v>
      </c>
      <c r="B2474" s="237" t="s">
        <v>12934</v>
      </c>
      <c r="C2474" s="237" t="s">
        <v>12935</v>
      </c>
      <c r="D2474" s="237" t="s">
        <v>12936</v>
      </c>
      <c r="E2474" s="238" t="s">
        <v>12937</v>
      </c>
      <c r="F2474" s="242" t="s">
        <v>631</v>
      </c>
      <c r="G2474" s="238" t="s">
        <v>7447</v>
      </c>
      <c r="H2474" s="241" t="s">
        <v>849</v>
      </c>
      <c r="I2474" s="241" t="s">
        <v>12938</v>
      </c>
    </row>
    <row r="2475" spans="1:9" ht="25.5">
      <c r="A2475" s="236">
        <v>3095</v>
      </c>
      <c r="B2475" s="237" t="s">
        <v>12939</v>
      </c>
      <c r="C2475" s="237" t="s">
        <v>12940</v>
      </c>
      <c r="D2475" s="237" t="s">
        <v>12941</v>
      </c>
      <c r="E2475" s="238" t="s">
        <v>12942</v>
      </c>
      <c r="F2475" s="242" t="s">
        <v>631</v>
      </c>
      <c r="G2475" s="238" t="s">
        <v>7449</v>
      </c>
      <c r="H2475" s="241" t="s">
        <v>746</v>
      </c>
      <c r="I2475" s="241" t="s">
        <v>12943</v>
      </c>
    </row>
    <row r="2476" spans="1:9" ht="25.5">
      <c r="A2476" s="236">
        <v>3095</v>
      </c>
      <c r="B2476" s="237" t="s">
        <v>12939</v>
      </c>
      <c r="C2476" s="237" t="s">
        <v>12940</v>
      </c>
      <c r="D2476" s="237" t="s">
        <v>12941</v>
      </c>
      <c r="E2476" s="238" t="s">
        <v>12942</v>
      </c>
      <c r="F2476" s="242" t="s">
        <v>631</v>
      </c>
      <c r="G2476" s="238" t="s">
        <v>7449</v>
      </c>
      <c r="H2476" s="241" t="s">
        <v>849</v>
      </c>
      <c r="I2476" s="241" t="s">
        <v>12943</v>
      </c>
    </row>
    <row r="2477" spans="1:9" ht="25.5">
      <c r="A2477" s="236">
        <v>3096</v>
      </c>
      <c r="B2477" s="237" t="s">
        <v>12944</v>
      </c>
      <c r="C2477" s="237" t="s">
        <v>12945</v>
      </c>
      <c r="D2477" s="237" t="s">
        <v>12946</v>
      </c>
      <c r="E2477" s="238" t="s">
        <v>12947</v>
      </c>
      <c r="F2477" s="242" t="s">
        <v>631</v>
      </c>
      <c r="G2477" s="238" t="s">
        <v>7450</v>
      </c>
      <c r="H2477" s="241" t="s">
        <v>746</v>
      </c>
      <c r="I2477" s="241" t="s">
        <v>12938</v>
      </c>
    </row>
    <row r="2478" spans="1:9" ht="25.5">
      <c r="A2478" s="236">
        <v>3096</v>
      </c>
      <c r="B2478" s="237" t="s">
        <v>12944</v>
      </c>
      <c r="C2478" s="237" t="s">
        <v>12945</v>
      </c>
      <c r="D2478" s="237" t="s">
        <v>12946</v>
      </c>
      <c r="E2478" s="238" t="s">
        <v>12947</v>
      </c>
      <c r="F2478" s="242" t="s">
        <v>631</v>
      </c>
      <c r="G2478" s="238" t="s">
        <v>7450</v>
      </c>
      <c r="H2478" s="241" t="s">
        <v>849</v>
      </c>
      <c r="I2478" s="241" t="s">
        <v>12938</v>
      </c>
    </row>
    <row r="2479" spans="1:9" ht="25.5">
      <c r="A2479" s="236">
        <v>3097</v>
      </c>
      <c r="B2479" s="237" t="s">
        <v>12948</v>
      </c>
      <c r="C2479" s="238" t="s">
        <v>12949</v>
      </c>
      <c r="D2479" s="237" t="s">
        <v>12950</v>
      </c>
      <c r="E2479" s="238" t="s">
        <v>4698</v>
      </c>
      <c r="F2479" s="242" t="s">
        <v>1405</v>
      </c>
      <c r="G2479" s="238" t="s">
        <v>7452</v>
      </c>
      <c r="H2479" s="238" t="s">
        <v>7594</v>
      </c>
      <c r="I2479" s="240" t="s">
        <v>7553</v>
      </c>
    </row>
    <row r="2480" spans="1:9" ht="25.5">
      <c r="A2480" s="236">
        <v>3098</v>
      </c>
      <c r="B2480" s="237" t="s">
        <v>12951</v>
      </c>
      <c r="C2480" s="237" t="s">
        <v>12952</v>
      </c>
      <c r="D2480" s="237" t="s">
        <v>12953</v>
      </c>
      <c r="E2480" s="238" t="s">
        <v>4700</v>
      </c>
      <c r="F2480" s="242" t="s">
        <v>625</v>
      </c>
      <c r="G2480" s="238" t="s">
        <v>7369</v>
      </c>
      <c r="H2480" s="241" t="s">
        <v>746</v>
      </c>
      <c r="I2480" s="241" t="s">
        <v>9504</v>
      </c>
    </row>
    <row r="2481" spans="1:9" ht="25.5">
      <c r="A2481" s="236">
        <v>3098</v>
      </c>
      <c r="B2481" s="237" t="s">
        <v>12951</v>
      </c>
      <c r="C2481" s="237" t="s">
        <v>12952</v>
      </c>
      <c r="D2481" s="237" t="s">
        <v>12953</v>
      </c>
      <c r="E2481" s="238" t="s">
        <v>4700</v>
      </c>
      <c r="F2481" s="242" t="s">
        <v>625</v>
      </c>
      <c r="G2481" s="238" t="s">
        <v>7369</v>
      </c>
      <c r="H2481" s="241" t="s">
        <v>849</v>
      </c>
      <c r="I2481" s="241" t="s">
        <v>9504</v>
      </c>
    </row>
    <row r="2482" spans="1:9" ht="25.5">
      <c r="A2482" s="236">
        <v>3098</v>
      </c>
      <c r="B2482" s="237" t="s">
        <v>12951</v>
      </c>
      <c r="C2482" s="237" t="s">
        <v>12952</v>
      </c>
      <c r="D2482" s="237" t="s">
        <v>12953</v>
      </c>
      <c r="E2482" s="238" t="s">
        <v>4700</v>
      </c>
      <c r="F2482" s="242" t="s">
        <v>625</v>
      </c>
      <c r="G2482" s="238" t="s">
        <v>7369</v>
      </c>
      <c r="H2482" s="241" t="s">
        <v>879</v>
      </c>
      <c r="I2482" s="241" t="s">
        <v>9504</v>
      </c>
    </row>
    <row r="2483" spans="1:9" ht="25.5">
      <c r="A2483" s="236">
        <v>3099</v>
      </c>
      <c r="B2483" s="237" t="s">
        <v>12954</v>
      </c>
      <c r="C2483" s="237" t="s">
        <v>12955</v>
      </c>
      <c r="D2483" s="237" t="s">
        <v>12956</v>
      </c>
      <c r="E2483" s="238" t="s">
        <v>4704</v>
      </c>
      <c r="F2483" s="242" t="s">
        <v>625</v>
      </c>
      <c r="G2483" s="238" t="s">
        <v>7453</v>
      </c>
      <c r="H2483" s="241" t="s">
        <v>746</v>
      </c>
      <c r="I2483" s="241" t="s">
        <v>9320</v>
      </c>
    </row>
    <row r="2484" spans="1:9" ht="25.5">
      <c r="A2484" s="236">
        <v>3099</v>
      </c>
      <c r="B2484" s="237" t="s">
        <v>12954</v>
      </c>
      <c r="C2484" s="237" t="s">
        <v>12955</v>
      </c>
      <c r="D2484" s="237" t="s">
        <v>12956</v>
      </c>
      <c r="E2484" s="238" t="s">
        <v>4704</v>
      </c>
      <c r="F2484" s="242" t="s">
        <v>625</v>
      </c>
      <c r="G2484" s="238" t="s">
        <v>7453</v>
      </c>
      <c r="H2484" s="241" t="s">
        <v>849</v>
      </c>
      <c r="I2484" s="241" t="s">
        <v>9320</v>
      </c>
    </row>
    <row r="2485" spans="1:9" ht="25.5">
      <c r="A2485" s="236">
        <v>3099</v>
      </c>
      <c r="B2485" s="237" t="s">
        <v>12954</v>
      </c>
      <c r="C2485" s="237" t="s">
        <v>12955</v>
      </c>
      <c r="D2485" s="237" t="s">
        <v>12956</v>
      </c>
      <c r="E2485" s="238" t="s">
        <v>4704</v>
      </c>
      <c r="F2485" s="242" t="s">
        <v>625</v>
      </c>
      <c r="G2485" s="238" t="s">
        <v>7453</v>
      </c>
      <c r="H2485" s="241" t="s">
        <v>879</v>
      </c>
      <c r="I2485" s="241" t="s">
        <v>9320</v>
      </c>
    </row>
    <row r="2486" spans="1:9" ht="25.5">
      <c r="A2486" s="236">
        <v>3100</v>
      </c>
      <c r="B2486" s="237" t="s">
        <v>12957</v>
      </c>
      <c r="C2486" s="238" t="s">
        <v>12958</v>
      </c>
      <c r="D2486" s="238" t="s">
        <v>12959</v>
      </c>
      <c r="E2486" s="238" t="s">
        <v>12960</v>
      </c>
      <c r="F2486" s="242" t="s">
        <v>625</v>
      </c>
      <c r="G2486" s="238" t="s">
        <v>7454</v>
      </c>
      <c r="H2486" s="238" t="s">
        <v>7594</v>
      </c>
      <c r="I2486" s="240" t="s">
        <v>7553</v>
      </c>
    </row>
    <row r="2487" spans="1:9" ht="25.5">
      <c r="A2487" s="236">
        <v>3101</v>
      </c>
      <c r="B2487" s="237" t="s">
        <v>12961</v>
      </c>
      <c r="C2487" s="237" t="s">
        <v>12962</v>
      </c>
      <c r="D2487" s="237" t="s">
        <v>12963</v>
      </c>
      <c r="E2487" s="238" t="s">
        <v>4707</v>
      </c>
      <c r="F2487" s="242" t="s">
        <v>6038</v>
      </c>
      <c r="G2487" s="238" t="s">
        <v>7455</v>
      </c>
      <c r="H2487" s="240" t="s">
        <v>7553</v>
      </c>
      <c r="I2487" s="237" t="s">
        <v>12964</v>
      </c>
    </row>
    <row r="2488" spans="1:9" ht="25.5">
      <c r="A2488" s="236">
        <v>3102</v>
      </c>
      <c r="B2488" s="237" t="s">
        <v>12965</v>
      </c>
      <c r="C2488" s="237" t="s">
        <v>12966</v>
      </c>
      <c r="D2488" s="237" t="s">
        <v>12967</v>
      </c>
      <c r="E2488" s="238" t="s">
        <v>4712</v>
      </c>
      <c r="F2488" s="242" t="s">
        <v>6038</v>
      </c>
      <c r="G2488" s="238" t="s">
        <v>7455</v>
      </c>
      <c r="H2488" s="240" t="s">
        <v>7553</v>
      </c>
      <c r="I2488" s="237" t="s">
        <v>12964</v>
      </c>
    </row>
    <row r="2489" spans="1:9">
      <c r="A2489" s="236">
        <v>3103</v>
      </c>
      <c r="B2489" s="237" t="s">
        <v>12968</v>
      </c>
      <c r="C2489" s="237" t="s">
        <v>12969</v>
      </c>
      <c r="D2489" s="237" t="s">
        <v>12970</v>
      </c>
      <c r="E2489" s="238" t="s">
        <v>4714</v>
      </c>
      <c r="F2489" s="242" t="s">
        <v>6038</v>
      </c>
      <c r="G2489" s="238" t="s">
        <v>7455</v>
      </c>
      <c r="H2489" s="240" t="s">
        <v>7553</v>
      </c>
      <c r="I2489" s="237" t="s">
        <v>6038</v>
      </c>
    </row>
    <row r="2490" spans="1:9">
      <c r="A2490" s="236">
        <v>3104</v>
      </c>
      <c r="B2490" s="237" t="s">
        <v>12971</v>
      </c>
      <c r="C2490" s="237" t="s">
        <v>12972</v>
      </c>
      <c r="D2490" s="237" t="s">
        <v>12973</v>
      </c>
      <c r="E2490" s="238" t="s">
        <v>4716</v>
      </c>
      <c r="F2490" s="242" t="s">
        <v>6038</v>
      </c>
      <c r="G2490" s="238" t="s">
        <v>7455</v>
      </c>
      <c r="H2490" s="240" t="s">
        <v>7553</v>
      </c>
      <c r="I2490" s="237" t="s">
        <v>6038</v>
      </c>
    </row>
    <row r="2491" spans="1:9">
      <c r="A2491" s="236">
        <v>3105</v>
      </c>
      <c r="B2491" s="237" t="s">
        <v>12974</v>
      </c>
      <c r="C2491" s="237" t="s">
        <v>12975</v>
      </c>
      <c r="D2491" s="237" t="s">
        <v>12976</v>
      </c>
      <c r="E2491" s="238" t="s">
        <v>4718</v>
      </c>
      <c r="F2491" s="242" t="s">
        <v>6038</v>
      </c>
      <c r="G2491" s="238" t="s">
        <v>7455</v>
      </c>
      <c r="H2491" s="240" t="s">
        <v>7553</v>
      </c>
      <c r="I2491" s="237" t="s">
        <v>6038</v>
      </c>
    </row>
    <row r="2492" spans="1:9">
      <c r="A2492" s="236">
        <v>3106</v>
      </c>
      <c r="B2492" s="237" t="s">
        <v>12977</v>
      </c>
      <c r="C2492" s="237" t="s">
        <v>12978</v>
      </c>
      <c r="D2492" s="237" t="s">
        <v>12979</v>
      </c>
      <c r="E2492" s="238" t="s">
        <v>4721</v>
      </c>
      <c r="F2492" s="242" t="s">
        <v>6038</v>
      </c>
      <c r="G2492" s="238" t="s">
        <v>7455</v>
      </c>
      <c r="H2492" s="240" t="s">
        <v>7553</v>
      </c>
      <c r="I2492" s="237" t="s">
        <v>6038</v>
      </c>
    </row>
    <row r="2493" spans="1:9">
      <c r="A2493" s="236">
        <v>3107</v>
      </c>
      <c r="B2493" s="237" t="s">
        <v>12980</v>
      </c>
      <c r="C2493" s="237" t="s">
        <v>12981</v>
      </c>
      <c r="D2493" s="237" t="s">
        <v>12982</v>
      </c>
      <c r="E2493" s="238" t="s">
        <v>4723</v>
      </c>
      <c r="F2493" s="242" t="s">
        <v>6038</v>
      </c>
      <c r="G2493" s="238" t="s">
        <v>7455</v>
      </c>
      <c r="H2493" s="240" t="s">
        <v>7553</v>
      </c>
      <c r="I2493" s="237" t="s">
        <v>6038</v>
      </c>
    </row>
    <row r="2494" spans="1:9">
      <c r="A2494" s="236">
        <v>3108</v>
      </c>
      <c r="B2494" s="237" t="s">
        <v>12983</v>
      </c>
      <c r="C2494" s="237" t="s">
        <v>12984</v>
      </c>
      <c r="D2494" s="237" t="s">
        <v>12985</v>
      </c>
      <c r="E2494" s="238" t="s">
        <v>4725</v>
      </c>
      <c r="F2494" s="242" t="s">
        <v>6038</v>
      </c>
      <c r="G2494" s="238" t="s">
        <v>7455</v>
      </c>
      <c r="H2494" s="240" t="s">
        <v>7553</v>
      </c>
      <c r="I2494" s="237" t="s">
        <v>6038</v>
      </c>
    </row>
    <row r="2495" spans="1:9">
      <c r="A2495" s="236">
        <v>3109</v>
      </c>
      <c r="B2495" s="237" t="s">
        <v>12986</v>
      </c>
      <c r="C2495" s="237" t="s">
        <v>12987</v>
      </c>
      <c r="D2495" s="237" t="s">
        <v>12988</v>
      </c>
      <c r="E2495" s="238" t="s">
        <v>4727</v>
      </c>
      <c r="F2495" s="242" t="s">
        <v>6038</v>
      </c>
      <c r="G2495" s="238" t="s">
        <v>7455</v>
      </c>
      <c r="H2495" s="240" t="s">
        <v>7553</v>
      </c>
      <c r="I2495" s="237" t="s">
        <v>6038</v>
      </c>
    </row>
    <row r="2496" spans="1:9">
      <c r="A2496" s="236">
        <v>3110</v>
      </c>
      <c r="B2496" s="237" t="s">
        <v>12989</v>
      </c>
      <c r="C2496" s="237" t="s">
        <v>12990</v>
      </c>
      <c r="D2496" s="237" t="s">
        <v>12991</v>
      </c>
      <c r="E2496" s="238" t="s">
        <v>4729</v>
      </c>
      <c r="F2496" s="242" t="s">
        <v>6038</v>
      </c>
      <c r="G2496" s="238" t="s">
        <v>7455</v>
      </c>
      <c r="H2496" s="240" t="s">
        <v>7553</v>
      </c>
      <c r="I2496" s="237" t="s">
        <v>6038</v>
      </c>
    </row>
    <row r="2497" spans="1:9" ht="25.5">
      <c r="A2497" s="236">
        <v>3111</v>
      </c>
      <c r="B2497" s="237" t="s">
        <v>12992</v>
      </c>
      <c r="C2497" s="237" t="s">
        <v>12993</v>
      </c>
      <c r="D2497" s="237" t="s">
        <v>12994</v>
      </c>
      <c r="E2497" s="238" t="s">
        <v>4731</v>
      </c>
      <c r="F2497" s="242" t="s">
        <v>6038</v>
      </c>
      <c r="G2497" s="238" t="s">
        <v>7457</v>
      </c>
      <c r="H2497" s="240" t="s">
        <v>7553</v>
      </c>
      <c r="I2497" s="237" t="s">
        <v>12964</v>
      </c>
    </row>
    <row r="2498" spans="1:9" ht="25.5">
      <c r="A2498" s="236">
        <v>3112</v>
      </c>
      <c r="B2498" s="237" t="s">
        <v>12995</v>
      </c>
      <c r="C2498" s="237" t="s">
        <v>12996</v>
      </c>
      <c r="D2498" s="237" t="s">
        <v>12997</v>
      </c>
      <c r="E2498" s="238" t="s">
        <v>4735</v>
      </c>
      <c r="F2498" s="242" t="s">
        <v>6038</v>
      </c>
      <c r="G2498" s="238" t="s">
        <v>7457</v>
      </c>
      <c r="H2498" s="240" t="s">
        <v>7553</v>
      </c>
      <c r="I2498" s="237" t="s">
        <v>12964</v>
      </c>
    </row>
    <row r="2499" spans="1:9" ht="25.5">
      <c r="A2499" s="236">
        <v>3113</v>
      </c>
      <c r="B2499" s="237" t="s">
        <v>12998</v>
      </c>
      <c r="C2499" s="237" t="s">
        <v>12999</v>
      </c>
      <c r="D2499" s="237" t="s">
        <v>13000</v>
      </c>
      <c r="E2499" s="238" t="s">
        <v>4737</v>
      </c>
      <c r="F2499" s="242" t="s">
        <v>6038</v>
      </c>
      <c r="G2499" s="238" t="s">
        <v>7457</v>
      </c>
      <c r="H2499" s="240" t="s">
        <v>7553</v>
      </c>
      <c r="I2499" s="237" t="s">
        <v>6038</v>
      </c>
    </row>
    <row r="2500" spans="1:9" ht="25.5">
      <c r="A2500" s="236">
        <v>3114</v>
      </c>
      <c r="B2500" s="237" t="s">
        <v>13001</v>
      </c>
      <c r="C2500" s="237" t="s">
        <v>13002</v>
      </c>
      <c r="D2500" s="237" t="s">
        <v>13003</v>
      </c>
      <c r="E2500" s="238" t="s">
        <v>4739</v>
      </c>
      <c r="F2500" s="242" t="s">
        <v>6038</v>
      </c>
      <c r="G2500" s="238" t="s">
        <v>7457</v>
      </c>
      <c r="H2500" s="240" t="s">
        <v>7553</v>
      </c>
      <c r="I2500" s="237" t="s">
        <v>6038</v>
      </c>
    </row>
    <row r="2501" spans="1:9" ht="25.5">
      <c r="A2501" s="236">
        <v>3115</v>
      </c>
      <c r="B2501" s="237" t="s">
        <v>13004</v>
      </c>
      <c r="C2501" s="237" t="s">
        <v>13005</v>
      </c>
      <c r="D2501" s="237" t="s">
        <v>13006</v>
      </c>
      <c r="E2501" s="238" t="s">
        <v>4741</v>
      </c>
      <c r="F2501" s="242" t="s">
        <v>6038</v>
      </c>
      <c r="G2501" s="238" t="s">
        <v>7457</v>
      </c>
      <c r="H2501" s="240" t="s">
        <v>7553</v>
      </c>
      <c r="I2501" s="237" t="s">
        <v>6038</v>
      </c>
    </row>
    <row r="2502" spans="1:9" ht="25.5">
      <c r="A2502" s="236">
        <v>3116</v>
      </c>
      <c r="B2502" s="237" t="s">
        <v>13007</v>
      </c>
      <c r="C2502" s="237" t="s">
        <v>13008</v>
      </c>
      <c r="D2502" s="237" t="s">
        <v>13009</v>
      </c>
      <c r="E2502" s="238" t="s">
        <v>4743</v>
      </c>
      <c r="F2502" s="242" t="s">
        <v>6038</v>
      </c>
      <c r="G2502" s="238" t="s">
        <v>7457</v>
      </c>
      <c r="H2502" s="240" t="s">
        <v>7553</v>
      </c>
      <c r="I2502" s="237" t="s">
        <v>6038</v>
      </c>
    </row>
    <row r="2503" spans="1:9" ht="25.5">
      <c r="A2503" s="236">
        <v>3117</v>
      </c>
      <c r="B2503" s="237" t="s">
        <v>13010</v>
      </c>
      <c r="C2503" s="237" t="s">
        <v>13011</v>
      </c>
      <c r="D2503" s="237" t="s">
        <v>13012</v>
      </c>
      <c r="E2503" s="238" t="s">
        <v>4745</v>
      </c>
      <c r="F2503" s="242" t="s">
        <v>6038</v>
      </c>
      <c r="G2503" s="238" t="s">
        <v>7457</v>
      </c>
      <c r="H2503" s="240" t="s">
        <v>7553</v>
      </c>
      <c r="I2503" s="237" t="s">
        <v>6038</v>
      </c>
    </row>
    <row r="2504" spans="1:9" ht="25.5">
      <c r="A2504" s="236">
        <v>3118</v>
      </c>
      <c r="B2504" s="237" t="s">
        <v>13013</v>
      </c>
      <c r="C2504" s="237" t="s">
        <v>13014</v>
      </c>
      <c r="D2504" s="237" t="s">
        <v>13015</v>
      </c>
      <c r="E2504" s="238" t="s">
        <v>4747</v>
      </c>
      <c r="F2504" s="242" t="s">
        <v>6038</v>
      </c>
      <c r="G2504" s="238" t="s">
        <v>7457</v>
      </c>
      <c r="H2504" s="240" t="s">
        <v>7553</v>
      </c>
      <c r="I2504" s="237" t="s">
        <v>6038</v>
      </c>
    </row>
    <row r="2505" spans="1:9" ht="25.5">
      <c r="A2505" s="236">
        <v>3119</v>
      </c>
      <c r="B2505" s="237" t="s">
        <v>13016</v>
      </c>
      <c r="C2505" s="237" t="s">
        <v>13017</v>
      </c>
      <c r="D2505" s="237" t="s">
        <v>13018</v>
      </c>
      <c r="E2505" s="238" t="s">
        <v>4750</v>
      </c>
      <c r="F2505" s="242" t="s">
        <v>6038</v>
      </c>
      <c r="G2505" s="238" t="s">
        <v>7457</v>
      </c>
      <c r="H2505" s="240" t="s">
        <v>7553</v>
      </c>
      <c r="I2505" s="237" t="s">
        <v>6038</v>
      </c>
    </row>
    <row r="2506" spans="1:9" ht="25.5">
      <c r="A2506" s="236">
        <v>3120</v>
      </c>
      <c r="B2506" s="237" t="s">
        <v>13019</v>
      </c>
      <c r="C2506" s="237" t="s">
        <v>13020</v>
      </c>
      <c r="D2506" s="237" t="s">
        <v>13021</v>
      </c>
      <c r="E2506" s="238" t="s">
        <v>4751</v>
      </c>
      <c r="F2506" s="242" t="s">
        <v>6038</v>
      </c>
      <c r="G2506" s="238" t="s">
        <v>7457</v>
      </c>
      <c r="H2506" s="240" t="s">
        <v>7553</v>
      </c>
      <c r="I2506" s="237" t="s">
        <v>6038</v>
      </c>
    </row>
    <row r="2507" spans="1:9" ht="25.5">
      <c r="A2507" s="236">
        <v>3121</v>
      </c>
      <c r="B2507" s="237" t="s">
        <v>13022</v>
      </c>
      <c r="C2507" s="238" t="s">
        <v>13023</v>
      </c>
      <c r="D2507" s="238" t="s">
        <v>13024</v>
      </c>
      <c r="E2507" s="238" t="s">
        <v>13025</v>
      </c>
      <c r="F2507" s="242" t="s">
        <v>625</v>
      </c>
      <c r="G2507" s="238" t="s">
        <v>7458</v>
      </c>
      <c r="H2507" s="238" t="s">
        <v>7594</v>
      </c>
      <c r="I2507" s="240" t="s">
        <v>7553</v>
      </c>
    </row>
    <row r="2508" spans="1:9" ht="25.5">
      <c r="A2508" s="236">
        <v>3122</v>
      </c>
      <c r="B2508" s="237" t="s">
        <v>13026</v>
      </c>
      <c r="C2508" s="237" t="s">
        <v>13027</v>
      </c>
      <c r="D2508" s="237" t="s">
        <v>13028</v>
      </c>
      <c r="E2508" s="238" t="s">
        <v>4754</v>
      </c>
      <c r="F2508" s="242" t="s">
        <v>50</v>
      </c>
      <c r="G2508" s="238" t="s">
        <v>7321</v>
      </c>
      <c r="H2508" s="241" t="s">
        <v>746</v>
      </c>
      <c r="I2508" s="241" t="s">
        <v>9500</v>
      </c>
    </row>
    <row r="2509" spans="1:9" ht="25.5">
      <c r="A2509" s="236">
        <v>3122</v>
      </c>
      <c r="B2509" s="237" t="s">
        <v>13026</v>
      </c>
      <c r="C2509" s="237" t="s">
        <v>13027</v>
      </c>
      <c r="D2509" s="237" t="s">
        <v>13028</v>
      </c>
      <c r="E2509" s="238" t="s">
        <v>4754</v>
      </c>
      <c r="F2509" s="242" t="s">
        <v>50</v>
      </c>
      <c r="G2509" s="238" t="s">
        <v>7321</v>
      </c>
      <c r="H2509" s="241" t="s">
        <v>849</v>
      </c>
      <c r="I2509" s="241" t="s">
        <v>9500</v>
      </c>
    </row>
    <row r="2510" spans="1:9" ht="25.5">
      <c r="A2510" s="236">
        <v>3123</v>
      </c>
      <c r="B2510" s="237" t="s">
        <v>13029</v>
      </c>
      <c r="C2510" s="237" t="s">
        <v>13030</v>
      </c>
      <c r="D2510" s="237" t="s">
        <v>13031</v>
      </c>
      <c r="E2510" s="238" t="s">
        <v>13032</v>
      </c>
      <c r="F2510" s="242" t="s">
        <v>50</v>
      </c>
      <c r="G2510" s="238" t="s">
        <v>7459</v>
      </c>
      <c r="H2510" s="241" t="s">
        <v>746</v>
      </c>
      <c r="I2510" s="241" t="s">
        <v>13033</v>
      </c>
    </row>
    <row r="2511" spans="1:9" ht="25.5">
      <c r="A2511" s="236">
        <v>3123</v>
      </c>
      <c r="B2511" s="237" t="s">
        <v>13029</v>
      </c>
      <c r="C2511" s="237" t="s">
        <v>13030</v>
      </c>
      <c r="D2511" s="237" t="s">
        <v>13031</v>
      </c>
      <c r="E2511" s="238" t="s">
        <v>13032</v>
      </c>
      <c r="F2511" s="242" t="s">
        <v>50</v>
      </c>
      <c r="G2511" s="238" t="s">
        <v>7459</v>
      </c>
      <c r="H2511" s="241" t="s">
        <v>849</v>
      </c>
      <c r="I2511" s="241" t="s">
        <v>13033</v>
      </c>
    </row>
    <row r="2512" spans="1:9" ht="25.5">
      <c r="A2512" s="236">
        <v>3124</v>
      </c>
      <c r="B2512" s="237" t="s">
        <v>13034</v>
      </c>
      <c r="C2512" s="237" t="s">
        <v>13035</v>
      </c>
      <c r="D2512" s="237" t="s">
        <v>13036</v>
      </c>
      <c r="E2512" s="238" t="s">
        <v>13037</v>
      </c>
      <c r="F2512" s="242" t="s">
        <v>50</v>
      </c>
      <c r="G2512" s="238" t="s">
        <v>7461</v>
      </c>
      <c r="H2512" s="241" t="s">
        <v>746</v>
      </c>
      <c r="I2512" s="241" t="s">
        <v>13038</v>
      </c>
    </row>
    <row r="2513" spans="1:9" ht="25.5">
      <c r="A2513" s="236">
        <v>3124</v>
      </c>
      <c r="B2513" s="237" t="s">
        <v>13034</v>
      </c>
      <c r="C2513" s="237" t="s">
        <v>13035</v>
      </c>
      <c r="D2513" s="237" t="s">
        <v>13036</v>
      </c>
      <c r="E2513" s="238" t="s">
        <v>13037</v>
      </c>
      <c r="F2513" s="242" t="s">
        <v>50</v>
      </c>
      <c r="G2513" s="238" t="s">
        <v>7461</v>
      </c>
      <c r="H2513" s="241" t="s">
        <v>849</v>
      </c>
      <c r="I2513" s="241" t="s">
        <v>13038</v>
      </c>
    </row>
    <row r="2514" spans="1:9" ht="25.5">
      <c r="A2514" s="236">
        <v>3125</v>
      </c>
      <c r="B2514" s="237" t="s">
        <v>13039</v>
      </c>
      <c r="C2514" s="237" t="s">
        <v>13040</v>
      </c>
      <c r="D2514" s="237" t="s">
        <v>13041</v>
      </c>
      <c r="E2514" s="238" t="s">
        <v>13042</v>
      </c>
      <c r="F2514" s="242" t="s">
        <v>50</v>
      </c>
      <c r="G2514" s="238" t="s">
        <v>7462</v>
      </c>
      <c r="H2514" s="241" t="s">
        <v>746</v>
      </c>
      <c r="I2514" s="241" t="s">
        <v>13033</v>
      </c>
    </row>
    <row r="2515" spans="1:9" ht="25.5">
      <c r="A2515" s="236">
        <v>3125</v>
      </c>
      <c r="B2515" s="237" t="s">
        <v>13039</v>
      </c>
      <c r="C2515" s="237" t="s">
        <v>13040</v>
      </c>
      <c r="D2515" s="237" t="s">
        <v>13041</v>
      </c>
      <c r="E2515" s="238" t="s">
        <v>13042</v>
      </c>
      <c r="F2515" s="242" t="s">
        <v>50</v>
      </c>
      <c r="G2515" s="238" t="s">
        <v>7462</v>
      </c>
      <c r="H2515" s="241" t="s">
        <v>849</v>
      </c>
      <c r="I2515" s="241" t="s">
        <v>13033</v>
      </c>
    </row>
    <row r="2516" spans="1:9" ht="25.5">
      <c r="A2516" s="236">
        <v>3126</v>
      </c>
      <c r="B2516" s="237" t="s">
        <v>13043</v>
      </c>
      <c r="C2516" s="237" t="s">
        <v>13044</v>
      </c>
      <c r="D2516" s="237" t="s">
        <v>13045</v>
      </c>
      <c r="E2516" s="238" t="s">
        <v>13046</v>
      </c>
      <c r="F2516" s="242" t="s">
        <v>1579</v>
      </c>
      <c r="G2516" s="238" t="s">
        <v>7463</v>
      </c>
      <c r="H2516" s="241" t="s">
        <v>849</v>
      </c>
      <c r="I2516" s="241" t="s">
        <v>9287</v>
      </c>
    </row>
    <row r="2517" spans="1:9" ht="25.5">
      <c r="A2517" s="236">
        <v>3126</v>
      </c>
      <c r="B2517" s="237" t="s">
        <v>13043</v>
      </c>
      <c r="C2517" s="237" t="s">
        <v>13044</v>
      </c>
      <c r="D2517" s="237" t="s">
        <v>13045</v>
      </c>
      <c r="E2517" s="238" t="s">
        <v>13046</v>
      </c>
      <c r="F2517" s="242" t="s">
        <v>1579</v>
      </c>
      <c r="G2517" s="238" t="s">
        <v>7463</v>
      </c>
      <c r="H2517" s="241" t="s">
        <v>879</v>
      </c>
      <c r="I2517" s="241" t="s">
        <v>9287</v>
      </c>
    </row>
    <row r="2518" spans="1:9" ht="25.5">
      <c r="A2518" s="236">
        <v>3127</v>
      </c>
      <c r="B2518" s="237" t="s">
        <v>13047</v>
      </c>
      <c r="C2518" s="238" t="s">
        <v>13048</v>
      </c>
      <c r="D2518" s="237" t="s">
        <v>13049</v>
      </c>
      <c r="E2518" s="238" t="s">
        <v>13050</v>
      </c>
      <c r="F2518" s="242" t="s">
        <v>1579</v>
      </c>
      <c r="G2518" s="238" t="s">
        <v>7464</v>
      </c>
      <c r="H2518" s="238" t="s">
        <v>7594</v>
      </c>
      <c r="I2518" s="240" t="s">
        <v>7553</v>
      </c>
    </row>
    <row r="2519" spans="1:9" ht="25.5">
      <c r="A2519" s="236">
        <v>3128</v>
      </c>
      <c r="B2519" s="237" t="s">
        <v>13051</v>
      </c>
      <c r="C2519" s="237" t="s">
        <v>13052</v>
      </c>
      <c r="D2519" s="237" t="s">
        <v>13053</v>
      </c>
      <c r="E2519" s="238" t="s">
        <v>13054</v>
      </c>
      <c r="F2519" s="242" t="s">
        <v>1579</v>
      </c>
      <c r="G2519" s="238" t="s">
        <v>7465</v>
      </c>
      <c r="H2519" s="241" t="s">
        <v>849</v>
      </c>
      <c r="I2519" s="241" t="s">
        <v>9112</v>
      </c>
    </row>
    <row r="2520" spans="1:9" ht="25.5">
      <c r="A2520" s="236">
        <v>3128</v>
      </c>
      <c r="B2520" s="237" t="s">
        <v>13051</v>
      </c>
      <c r="C2520" s="237" t="s">
        <v>13052</v>
      </c>
      <c r="D2520" s="237" t="s">
        <v>13053</v>
      </c>
      <c r="E2520" s="238" t="s">
        <v>13054</v>
      </c>
      <c r="F2520" s="242" t="s">
        <v>1579</v>
      </c>
      <c r="G2520" s="238" t="s">
        <v>7465</v>
      </c>
      <c r="H2520" s="241" t="s">
        <v>879</v>
      </c>
      <c r="I2520" s="241" t="s">
        <v>9112</v>
      </c>
    </row>
    <row r="2521" spans="1:9" ht="25.5">
      <c r="A2521" s="236">
        <v>3129</v>
      </c>
      <c r="B2521" s="237" t="s">
        <v>13055</v>
      </c>
      <c r="C2521" s="237" t="s">
        <v>13056</v>
      </c>
      <c r="D2521" s="237" t="s">
        <v>13057</v>
      </c>
      <c r="E2521" s="238" t="s">
        <v>13058</v>
      </c>
      <c r="F2521" s="242" t="s">
        <v>298</v>
      </c>
      <c r="G2521" s="238" t="s">
        <v>7466</v>
      </c>
      <c r="H2521" s="241" t="s">
        <v>746</v>
      </c>
      <c r="I2521" s="241" t="s">
        <v>13059</v>
      </c>
    </row>
    <row r="2522" spans="1:9" ht="25.5">
      <c r="A2522" s="236">
        <v>3129</v>
      </c>
      <c r="B2522" s="237" t="s">
        <v>13055</v>
      </c>
      <c r="C2522" s="237" t="s">
        <v>13056</v>
      </c>
      <c r="D2522" s="237" t="s">
        <v>13057</v>
      </c>
      <c r="E2522" s="238" t="s">
        <v>13058</v>
      </c>
      <c r="F2522" s="242" t="s">
        <v>298</v>
      </c>
      <c r="G2522" s="238" t="s">
        <v>7466</v>
      </c>
      <c r="H2522" s="241" t="s">
        <v>849</v>
      </c>
      <c r="I2522" s="241" t="s">
        <v>13059</v>
      </c>
    </row>
    <row r="2523" spans="1:9" ht="25.5">
      <c r="A2523" s="236">
        <v>3129</v>
      </c>
      <c r="B2523" s="237" t="s">
        <v>13055</v>
      </c>
      <c r="C2523" s="237" t="s">
        <v>13056</v>
      </c>
      <c r="D2523" s="237" t="s">
        <v>13057</v>
      </c>
      <c r="E2523" s="238" t="s">
        <v>13058</v>
      </c>
      <c r="F2523" s="242" t="s">
        <v>298</v>
      </c>
      <c r="G2523" s="238" t="s">
        <v>7466</v>
      </c>
      <c r="H2523" s="241" t="s">
        <v>879</v>
      </c>
      <c r="I2523" s="241" t="s">
        <v>13059</v>
      </c>
    </row>
    <row r="2524" spans="1:9" ht="25.5">
      <c r="A2524" s="236">
        <v>3130</v>
      </c>
      <c r="B2524" s="237" t="s">
        <v>13060</v>
      </c>
      <c r="C2524" s="237" t="s">
        <v>13061</v>
      </c>
      <c r="D2524" s="237" t="s">
        <v>13062</v>
      </c>
      <c r="E2524" s="238" t="s">
        <v>13063</v>
      </c>
      <c r="F2524" s="242" t="s">
        <v>298</v>
      </c>
      <c r="G2524" s="238" t="s">
        <v>7468</v>
      </c>
      <c r="H2524" s="241" t="s">
        <v>746</v>
      </c>
      <c r="I2524" s="241" t="s">
        <v>9033</v>
      </c>
    </row>
    <row r="2525" spans="1:9" ht="25.5">
      <c r="A2525" s="236">
        <v>3130</v>
      </c>
      <c r="B2525" s="237" t="s">
        <v>13060</v>
      </c>
      <c r="C2525" s="237" t="s">
        <v>13061</v>
      </c>
      <c r="D2525" s="237" t="s">
        <v>13062</v>
      </c>
      <c r="E2525" s="238" t="s">
        <v>13063</v>
      </c>
      <c r="F2525" s="242" t="s">
        <v>298</v>
      </c>
      <c r="G2525" s="238" t="s">
        <v>7468</v>
      </c>
      <c r="H2525" s="241" t="s">
        <v>849</v>
      </c>
      <c r="I2525" s="241" t="s">
        <v>9033</v>
      </c>
    </row>
    <row r="2526" spans="1:9" ht="25.5">
      <c r="A2526" s="236">
        <v>3130</v>
      </c>
      <c r="B2526" s="237" t="s">
        <v>13060</v>
      </c>
      <c r="C2526" s="237" t="s">
        <v>13061</v>
      </c>
      <c r="D2526" s="237" t="s">
        <v>13062</v>
      </c>
      <c r="E2526" s="238" t="s">
        <v>13063</v>
      </c>
      <c r="F2526" s="242" t="s">
        <v>298</v>
      </c>
      <c r="G2526" s="238" t="s">
        <v>7468</v>
      </c>
      <c r="H2526" s="241" t="s">
        <v>879</v>
      </c>
      <c r="I2526" s="241" t="s">
        <v>9033</v>
      </c>
    </row>
    <row r="2527" spans="1:9" ht="25.5">
      <c r="A2527" s="236">
        <v>3131</v>
      </c>
      <c r="B2527" s="237" t="s">
        <v>13064</v>
      </c>
      <c r="C2527" s="237" t="s">
        <v>13065</v>
      </c>
      <c r="D2527" s="237" t="s">
        <v>13066</v>
      </c>
      <c r="E2527" s="238" t="s">
        <v>13067</v>
      </c>
      <c r="F2527" s="242" t="s">
        <v>298</v>
      </c>
      <c r="G2527" s="238" t="s">
        <v>7471</v>
      </c>
      <c r="H2527" s="241" t="s">
        <v>746</v>
      </c>
      <c r="I2527" s="241" t="s">
        <v>13059</v>
      </c>
    </row>
    <row r="2528" spans="1:9" ht="25.5">
      <c r="A2528" s="236">
        <v>3131</v>
      </c>
      <c r="B2528" s="237" t="s">
        <v>13064</v>
      </c>
      <c r="C2528" s="237" t="s">
        <v>13065</v>
      </c>
      <c r="D2528" s="237" t="s">
        <v>13066</v>
      </c>
      <c r="E2528" s="238" t="s">
        <v>13067</v>
      </c>
      <c r="F2528" s="242" t="s">
        <v>298</v>
      </c>
      <c r="G2528" s="238" t="s">
        <v>7471</v>
      </c>
      <c r="H2528" s="241" t="s">
        <v>849</v>
      </c>
      <c r="I2528" s="241" t="s">
        <v>13059</v>
      </c>
    </row>
    <row r="2529" spans="1:9" ht="25.5">
      <c r="A2529" s="236">
        <v>3131</v>
      </c>
      <c r="B2529" s="237" t="s">
        <v>13064</v>
      </c>
      <c r="C2529" s="237" t="s">
        <v>13065</v>
      </c>
      <c r="D2529" s="237" t="s">
        <v>13066</v>
      </c>
      <c r="E2529" s="238" t="s">
        <v>13067</v>
      </c>
      <c r="F2529" s="242" t="s">
        <v>298</v>
      </c>
      <c r="G2529" s="238" t="s">
        <v>7471</v>
      </c>
      <c r="H2529" s="241" t="s">
        <v>879</v>
      </c>
      <c r="I2529" s="241" t="s">
        <v>13059</v>
      </c>
    </row>
    <row r="2530" spans="1:9" ht="25.5">
      <c r="A2530" s="236">
        <v>3132</v>
      </c>
      <c r="B2530" s="237" t="s">
        <v>13068</v>
      </c>
      <c r="C2530" s="237" t="s">
        <v>13069</v>
      </c>
      <c r="D2530" s="237" t="s">
        <v>13070</v>
      </c>
      <c r="E2530" s="238" t="s">
        <v>13071</v>
      </c>
      <c r="F2530" s="242" t="s">
        <v>298</v>
      </c>
      <c r="G2530" s="238" t="s">
        <v>7296</v>
      </c>
      <c r="H2530" s="238" t="s">
        <v>746</v>
      </c>
      <c r="I2530" s="240" t="s">
        <v>13072</v>
      </c>
    </row>
    <row r="2531" spans="1:9" ht="25.5">
      <c r="A2531" s="236">
        <v>3132</v>
      </c>
      <c r="B2531" s="237" t="s">
        <v>13068</v>
      </c>
      <c r="C2531" s="237" t="s">
        <v>13069</v>
      </c>
      <c r="D2531" s="237" t="s">
        <v>13070</v>
      </c>
      <c r="E2531" s="238" t="s">
        <v>13071</v>
      </c>
      <c r="F2531" s="242" t="s">
        <v>298</v>
      </c>
      <c r="G2531" s="238" t="s">
        <v>7296</v>
      </c>
      <c r="H2531" s="238" t="s">
        <v>849</v>
      </c>
      <c r="I2531" s="240" t="s">
        <v>13072</v>
      </c>
    </row>
    <row r="2532" spans="1:9" ht="25.5">
      <c r="A2532" s="236">
        <v>3132</v>
      </c>
      <c r="B2532" s="237" t="s">
        <v>13068</v>
      </c>
      <c r="C2532" s="237" t="s">
        <v>13069</v>
      </c>
      <c r="D2532" s="237" t="s">
        <v>13070</v>
      </c>
      <c r="E2532" s="238" t="s">
        <v>13071</v>
      </c>
      <c r="F2532" s="242" t="s">
        <v>298</v>
      </c>
      <c r="G2532" s="238" t="s">
        <v>7296</v>
      </c>
      <c r="H2532" s="238" t="s">
        <v>879</v>
      </c>
      <c r="I2532" s="240" t="s">
        <v>13072</v>
      </c>
    </row>
    <row r="2533" spans="1:9" ht="25.5">
      <c r="A2533" s="236">
        <v>3133</v>
      </c>
      <c r="B2533" s="237" t="s">
        <v>13073</v>
      </c>
      <c r="C2533" s="237" t="s">
        <v>13074</v>
      </c>
      <c r="D2533" s="237" t="s">
        <v>13075</v>
      </c>
      <c r="E2533" s="238" t="s">
        <v>13076</v>
      </c>
      <c r="F2533" s="242" t="s">
        <v>298</v>
      </c>
      <c r="G2533" s="238" t="s">
        <v>7474</v>
      </c>
      <c r="H2533" s="238" t="s">
        <v>7594</v>
      </c>
      <c r="I2533" s="240" t="s">
        <v>7553</v>
      </c>
    </row>
    <row r="2534" spans="1:9" ht="25.5">
      <c r="A2534" s="236">
        <v>3134</v>
      </c>
      <c r="B2534" s="237" t="s">
        <v>13077</v>
      </c>
      <c r="C2534" s="237" t="s">
        <v>13078</v>
      </c>
      <c r="D2534" s="237" t="s">
        <v>13079</v>
      </c>
      <c r="E2534" s="238" t="s">
        <v>13080</v>
      </c>
      <c r="F2534" s="242" t="s">
        <v>298</v>
      </c>
      <c r="G2534" s="238" t="s">
        <v>7298</v>
      </c>
      <c r="H2534" s="241" t="s">
        <v>746</v>
      </c>
      <c r="I2534" s="241" t="s">
        <v>9033</v>
      </c>
    </row>
    <row r="2535" spans="1:9" ht="25.5">
      <c r="A2535" s="236">
        <v>3134</v>
      </c>
      <c r="B2535" s="237" t="s">
        <v>13077</v>
      </c>
      <c r="C2535" s="237" t="s">
        <v>13078</v>
      </c>
      <c r="D2535" s="237" t="s">
        <v>13079</v>
      </c>
      <c r="E2535" s="238" t="s">
        <v>13080</v>
      </c>
      <c r="F2535" s="242" t="s">
        <v>298</v>
      </c>
      <c r="G2535" s="238" t="s">
        <v>7298</v>
      </c>
      <c r="H2535" s="241" t="s">
        <v>849</v>
      </c>
      <c r="I2535" s="241" t="s">
        <v>9033</v>
      </c>
    </row>
    <row r="2536" spans="1:9" ht="25.5">
      <c r="A2536" s="236">
        <v>3134</v>
      </c>
      <c r="B2536" s="237" t="s">
        <v>13077</v>
      </c>
      <c r="C2536" s="237" t="s">
        <v>13078</v>
      </c>
      <c r="D2536" s="237" t="s">
        <v>13079</v>
      </c>
      <c r="E2536" s="238" t="s">
        <v>13080</v>
      </c>
      <c r="F2536" s="242" t="s">
        <v>298</v>
      </c>
      <c r="G2536" s="238" t="s">
        <v>7298</v>
      </c>
      <c r="H2536" s="241" t="s">
        <v>879</v>
      </c>
      <c r="I2536" s="241" t="s">
        <v>9033</v>
      </c>
    </row>
    <row r="2537" spans="1:9" ht="25.5">
      <c r="A2537" s="236">
        <v>3135</v>
      </c>
      <c r="B2537" s="237" t="s">
        <v>13081</v>
      </c>
      <c r="C2537" s="237" t="s">
        <v>13082</v>
      </c>
      <c r="D2537" s="237" t="s">
        <v>13083</v>
      </c>
      <c r="E2537" s="238" t="s">
        <v>13084</v>
      </c>
      <c r="F2537" s="242" t="s">
        <v>298</v>
      </c>
      <c r="G2537" s="238" t="s">
        <v>7312</v>
      </c>
      <c r="H2537" s="238" t="s">
        <v>746</v>
      </c>
      <c r="I2537" s="240" t="s">
        <v>9257</v>
      </c>
    </row>
    <row r="2538" spans="1:9" ht="25.5">
      <c r="A2538" s="236">
        <v>3135</v>
      </c>
      <c r="B2538" s="237" t="s">
        <v>13081</v>
      </c>
      <c r="C2538" s="237" t="s">
        <v>13082</v>
      </c>
      <c r="D2538" s="237" t="s">
        <v>13083</v>
      </c>
      <c r="E2538" s="238" t="s">
        <v>13084</v>
      </c>
      <c r="F2538" s="242" t="s">
        <v>298</v>
      </c>
      <c r="G2538" s="238" t="s">
        <v>7312</v>
      </c>
      <c r="H2538" s="238" t="s">
        <v>849</v>
      </c>
      <c r="I2538" s="240" t="s">
        <v>9257</v>
      </c>
    </row>
    <row r="2539" spans="1:9" ht="25.5">
      <c r="A2539" s="236">
        <v>3135</v>
      </c>
      <c r="B2539" s="237" t="s">
        <v>13081</v>
      </c>
      <c r="C2539" s="237" t="s">
        <v>13082</v>
      </c>
      <c r="D2539" s="237" t="s">
        <v>13083</v>
      </c>
      <c r="E2539" s="238" t="s">
        <v>13084</v>
      </c>
      <c r="F2539" s="242" t="s">
        <v>298</v>
      </c>
      <c r="G2539" s="238" t="s">
        <v>7312</v>
      </c>
      <c r="H2539" s="238" t="s">
        <v>879</v>
      </c>
      <c r="I2539" s="240" t="s">
        <v>9257</v>
      </c>
    </row>
    <row r="2540" spans="1:9">
      <c r="A2540" s="236">
        <v>3136</v>
      </c>
      <c r="B2540" s="237" t="s">
        <v>13085</v>
      </c>
      <c r="C2540" s="237" t="s">
        <v>13086</v>
      </c>
      <c r="D2540" s="237" t="s">
        <v>13087</v>
      </c>
      <c r="E2540" s="238" t="s">
        <v>4770</v>
      </c>
      <c r="F2540" s="242" t="s">
        <v>2636</v>
      </c>
      <c r="G2540" s="237" t="s">
        <v>7371</v>
      </c>
      <c r="H2540" s="240" t="s">
        <v>7553</v>
      </c>
      <c r="I2540" s="241" t="s">
        <v>6550</v>
      </c>
    </row>
    <row r="2541" spans="1:9" ht="25.5">
      <c r="A2541" s="236">
        <v>3137</v>
      </c>
      <c r="B2541" s="237" t="s">
        <v>13088</v>
      </c>
      <c r="C2541" s="238" t="s">
        <v>13089</v>
      </c>
      <c r="D2541" s="237" t="s">
        <v>13090</v>
      </c>
      <c r="E2541" s="238" t="s">
        <v>4772</v>
      </c>
      <c r="F2541" s="242" t="s">
        <v>625</v>
      </c>
      <c r="G2541" s="238" t="s">
        <v>7475</v>
      </c>
      <c r="H2541" s="238" t="s">
        <v>7594</v>
      </c>
      <c r="I2541" s="240" t="s">
        <v>7553</v>
      </c>
    </row>
    <row r="2542" spans="1:9" ht="25.5">
      <c r="A2542" s="236">
        <v>3138</v>
      </c>
      <c r="B2542" s="238" t="s">
        <v>13091</v>
      </c>
      <c r="C2542" s="237" t="s">
        <v>13092</v>
      </c>
      <c r="D2542" s="237" t="s">
        <v>13093</v>
      </c>
      <c r="E2542" s="238" t="s">
        <v>13094</v>
      </c>
      <c r="F2542" s="242" t="s">
        <v>2636</v>
      </c>
      <c r="G2542" s="237" t="s">
        <v>7259</v>
      </c>
      <c r="H2542" s="240" t="s">
        <v>7553</v>
      </c>
      <c r="I2542" s="241" t="s">
        <v>659</v>
      </c>
    </row>
    <row r="2543" spans="1:9">
      <c r="A2543" s="236">
        <v>3139</v>
      </c>
      <c r="B2543" s="237" t="s">
        <v>13095</v>
      </c>
      <c r="C2543" s="237" t="s">
        <v>13096</v>
      </c>
      <c r="D2543" s="237" t="s">
        <v>13097</v>
      </c>
      <c r="E2543" s="238" t="s">
        <v>4777</v>
      </c>
      <c r="F2543" s="242" t="s">
        <v>625</v>
      </c>
      <c r="G2543" s="238" t="s">
        <v>7414</v>
      </c>
      <c r="H2543" s="241" t="s">
        <v>746</v>
      </c>
      <c r="I2543" s="241" t="s">
        <v>625</v>
      </c>
    </row>
    <row r="2544" spans="1:9">
      <c r="A2544" s="236">
        <v>3139</v>
      </c>
      <c r="B2544" s="237" t="s">
        <v>13095</v>
      </c>
      <c r="C2544" s="237" t="s">
        <v>13096</v>
      </c>
      <c r="D2544" s="237" t="s">
        <v>13097</v>
      </c>
      <c r="E2544" s="238" t="s">
        <v>4777</v>
      </c>
      <c r="F2544" s="242" t="s">
        <v>625</v>
      </c>
      <c r="G2544" s="238" t="s">
        <v>7414</v>
      </c>
      <c r="H2544" s="241" t="s">
        <v>849</v>
      </c>
      <c r="I2544" s="241" t="s">
        <v>625</v>
      </c>
    </row>
    <row r="2545" spans="1:9">
      <c r="A2545" s="236">
        <v>3139</v>
      </c>
      <c r="B2545" s="237" t="s">
        <v>13095</v>
      </c>
      <c r="C2545" s="237" t="s">
        <v>13096</v>
      </c>
      <c r="D2545" s="237" t="s">
        <v>13097</v>
      </c>
      <c r="E2545" s="238" t="s">
        <v>4777</v>
      </c>
      <c r="F2545" s="242" t="s">
        <v>625</v>
      </c>
      <c r="G2545" s="238" t="s">
        <v>7414</v>
      </c>
      <c r="H2545" s="241" t="s">
        <v>879</v>
      </c>
      <c r="I2545" s="241" t="s">
        <v>625</v>
      </c>
    </row>
    <row r="2546" spans="1:9">
      <c r="A2546" s="236">
        <v>3140</v>
      </c>
      <c r="B2546" s="237" t="s">
        <v>13098</v>
      </c>
      <c r="C2546" s="237" t="s">
        <v>13099</v>
      </c>
      <c r="D2546" s="237" t="s">
        <v>13100</v>
      </c>
      <c r="E2546" s="238" t="s">
        <v>13101</v>
      </c>
      <c r="F2546" s="242" t="s">
        <v>50</v>
      </c>
      <c r="G2546" s="238" t="s">
        <v>373</v>
      </c>
      <c r="H2546" s="241" t="s">
        <v>746</v>
      </c>
      <c r="I2546" s="241" t="s">
        <v>50</v>
      </c>
    </row>
    <row r="2547" spans="1:9">
      <c r="A2547" s="236">
        <v>3140</v>
      </c>
      <c r="B2547" s="238" t="s">
        <v>13102</v>
      </c>
      <c r="C2547" s="238" t="s">
        <v>13103</v>
      </c>
      <c r="D2547" s="238" t="s">
        <v>13104</v>
      </c>
      <c r="E2547" s="238" t="s">
        <v>13105</v>
      </c>
      <c r="F2547" s="242" t="s">
        <v>50</v>
      </c>
      <c r="G2547" s="238" t="s">
        <v>373</v>
      </c>
      <c r="H2547" s="241" t="s">
        <v>746</v>
      </c>
      <c r="I2547" s="241" t="s">
        <v>50</v>
      </c>
    </row>
    <row r="2548" spans="1:9">
      <c r="A2548" s="236">
        <v>3140</v>
      </c>
      <c r="B2548" s="237" t="s">
        <v>13098</v>
      </c>
      <c r="C2548" s="237" t="s">
        <v>13099</v>
      </c>
      <c r="D2548" s="237" t="s">
        <v>13100</v>
      </c>
      <c r="E2548" s="238" t="s">
        <v>13101</v>
      </c>
      <c r="F2548" s="242" t="s">
        <v>50</v>
      </c>
      <c r="G2548" s="238" t="s">
        <v>373</v>
      </c>
      <c r="H2548" s="241" t="s">
        <v>849</v>
      </c>
      <c r="I2548" s="241" t="s">
        <v>50</v>
      </c>
    </row>
    <row r="2549" spans="1:9">
      <c r="A2549" s="236">
        <v>3140</v>
      </c>
      <c r="B2549" s="238" t="s">
        <v>13102</v>
      </c>
      <c r="C2549" s="238" t="s">
        <v>13103</v>
      </c>
      <c r="D2549" s="238" t="s">
        <v>13104</v>
      </c>
      <c r="E2549" s="238" t="s">
        <v>13105</v>
      </c>
      <c r="F2549" s="242" t="s">
        <v>50</v>
      </c>
      <c r="G2549" s="238" t="s">
        <v>373</v>
      </c>
      <c r="H2549" s="241" t="s">
        <v>849</v>
      </c>
      <c r="I2549" s="241" t="s">
        <v>50</v>
      </c>
    </row>
    <row r="2550" spans="1:9">
      <c r="A2550" s="236">
        <v>3140</v>
      </c>
      <c r="B2550" s="237" t="s">
        <v>13098</v>
      </c>
      <c r="C2550" s="237" t="s">
        <v>13099</v>
      </c>
      <c r="D2550" s="237" t="s">
        <v>13100</v>
      </c>
      <c r="E2550" s="238" t="s">
        <v>13101</v>
      </c>
      <c r="F2550" s="242" t="s">
        <v>50</v>
      </c>
      <c r="G2550" s="238" t="s">
        <v>373</v>
      </c>
      <c r="H2550" s="241" t="s">
        <v>879</v>
      </c>
      <c r="I2550" s="241" t="s">
        <v>50</v>
      </c>
    </row>
    <row r="2551" spans="1:9">
      <c r="A2551" s="236">
        <v>3140</v>
      </c>
      <c r="B2551" s="238" t="s">
        <v>13102</v>
      </c>
      <c r="C2551" s="238" t="s">
        <v>13103</v>
      </c>
      <c r="D2551" s="238" t="s">
        <v>13104</v>
      </c>
      <c r="E2551" s="238" t="s">
        <v>13105</v>
      </c>
      <c r="F2551" s="242" t="s">
        <v>50</v>
      </c>
      <c r="G2551" s="238" t="s">
        <v>373</v>
      </c>
      <c r="H2551" s="241" t="s">
        <v>879</v>
      </c>
      <c r="I2551" s="241" t="s">
        <v>50</v>
      </c>
    </row>
    <row r="2552" spans="1:9">
      <c r="A2552" s="236">
        <v>3141</v>
      </c>
      <c r="B2552" s="238" t="s">
        <v>13106</v>
      </c>
      <c r="C2552" s="237" t="s">
        <v>13107</v>
      </c>
      <c r="D2552" s="237" t="s">
        <v>13108</v>
      </c>
      <c r="E2552" s="238" t="s">
        <v>4782</v>
      </c>
      <c r="F2552" s="242" t="s">
        <v>50</v>
      </c>
      <c r="G2552" s="238" t="s">
        <v>850</v>
      </c>
      <c r="H2552" s="241" t="s">
        <v>879</v>
      </c>
      <c r="I2552" s="241" t="s">
        <v>50</v>
      </c>
    </row>
    <row r="2553" spans="1:9">
      <c r="A2553" s="236">
        <v>3142</v>
      </c>
      <c r="B2553" s="237" t="s">
        <v>13109</v>
      </c>
      <c r="C2553" s="237" t="s">
        <v>13110</v>
      </c>
      <c r="D2553" s="237" t="s">
        <v>13111</v>
      </c>
      <c r="E2553" s="238" t="s">
        <v>13112</v>
      </c>
      <c r="F2553" s="242" t="s">
        <v>50</v>
      </c>
      <c r="G2553" s="238" t="s">
        <v>373</v>
      </c>
      <c r="H2553" s="241" t="s">
        <v>746</v>
      </c>
      <c r="I2553" s="241" t="s">
        <v>50</v>
      </c>
    </row>
    <row r="2554" spans="1:9">
      <c r="A2554" s="236">
        <v>3142</v>
      </c>
      <c r="B2554" s="237" t="s">
        <v>13109</v>
      </c>
      <c r="C2554" s="237" t="s">
        <v>13110</v>
      </c>
      <c r="D2554" s="237" t="s">
        <v>13111</v>
      </c>
      <c r="E2554" s="238" t="s">
        <v>13112</v>
      </c>
      <c r="F2554" s="242" t="s">
        <v>50</v>
      </c>
      <c r="G2554" s="238" t="s">
        <v>373</v>
      </c>
      <c r="H2554" s="241" t="s">
        <v>849</v>
      </c>
      <c r="I2554" s="241" t="s">
        <v>50</v>
      </c>
    </row>
    <row r="2555" spans="1:9">
      <c r="A2555" s="236">
        <v>3142</v>
      </c>
      <c r="B2555" s="237" t="s">
        <v>13109</v>
      </c>
      <c r="C2555" s="237" t="s">
        <v>13110</v>
      </c>
      <c r="D2555" s="237" t="s">
        <v>13111</v>
      </c>
      <c r="E2555" s="238" t="s">
        <v>13112</v>
      </c>
      <c r="F2555" s="242" t="s">
        <v>50</v>
      </c>
      <c r="G2555" s="238" t="s">
        <v>373</v>
      </c>
      <c r="H2555" s="241" t="s">
        <v>879</v>
      </c>
      <c r="I2555" s="241" t="s">
        <v>50</v>
      </c>
    </row>
    <row r="2556" spans="1:9">
      <c r="A2556" s="236">
        <v>3143</v>
      </c>
      <c r="B2556" s="237" t="s">
        <v>13113</v>
      </c>
      <c r="C2556" s="237" t="s">
        <v>13114</v>
      </c>
      <c r="D2556" s="237" t="s">
        <v>13115</v>
      </c>
      <c r="E2556" s="238" t="s">
        <v>13116</v>
      </c>
      <c r="F2556" s="242" t="s">
        <v>50</v>
      </c>
      <c r="G2556" s="238" t="s">
        <v>880</v>
      </c>
      <c r="H2556" s="241" t="s">
        <v>746</v>
      </c>
      <c r="I2556" s="241" t="s">
        <v>50</v>
      </c>
    </row>
    <row r="2557" spans="1:9" ht="25.5">
      <c r="A2557" s="236">
        <v>3143</v>
      </c>
      <c r="B2557" s="238" t="s">
        <v>13117</v>
      </c>
      <c r="C2557" s="238" t="s">
        <v>13118</v>
      </c>
      <c r="D2557" s="238" t="s">
        <v>13119</v>
      </c>
      <c r="E2557" s="238" t="s">
        <v>13120</v>
      </c>
      <c r="F2557" s="242" t="s">
        <v>50</v>
      </c>
      <c r="G2557" s="238" t="s">
        <v>880</v>
      </c>
      <c r="H2557" s="241" t="s">
        <v>746</v>
      </c>
      <c r="I2557" s="241" t="s">
        <v>50</v>
      </c>
    </row>
    <row r="2558" spans="1:9">
      <c r="A2558" s="236">
        <v>3143</v>
      </c>
      <c r="B2558" s="237" t="s">
        <v>13113</v>
      </c>
      <c r="C2558" s="237" t="s">
        <v>13114</v>
      </c>
      <c r="D2558" s="237" t="s">
        <v>13115</v>
      </c>
      <c r="E2558" s="238" t="s">
        <v>13116</v>
      </c>
      <c r="F2558" s="242" t="s">
        <v>50</v>
      </c>
      <c r="G2558" s="238" t="s">
        <v>880</v>
      </c>
      <c r="H2558" s="241" t="s">
        <v>849</v>
      </c>
      <c r="I2558" s="241" t="s">
        <v>50</v>
      </c>
    </row>
    <row r="2559" spans="1:9" ht="25.5">
      <c r="A2559" s="236">
        <v>3143</v>
      </c>
      <c r="B2559" s="238" t="s">
        <v>13117</v>
      </c>
      <c r="C2559" s="238" t="s">
        <v>13118</v>
      </c>
      <c r="D2559" s="238" t="s">
        <v>13119</v>
      </c>
      <c r="E2559" s="238" t="s">
        <v>13120</v>
      </c>
      <c r="F2559" s="242" t="s">
        <v>50</v>
      </c>
      <c r="G2559" s="238" t="s">
        <v>880</v>
      </c>
      <c r="H2559" s="241" t="s">
        <v>849</v>
      </c>
      <c r="I2559" s="241" t="s">
        <v>50</v>
      </c>
    </row>
    <row r="2560" spans="1:9">
      <c r="A2560" s="236">
        <v>3143</v>
      </c>
      <c r="B2560" s="237" t="s">
        <v>13113</v>
      </c>
      <c r="C2560" s="237" t="s">
        <v>13114</v>
      </c>
      <c r="D2560" s="237" t="s">
        <v>13115</v>
      </c>
      <c r="E2560" s="238" t="s">
        <v>13116</v>
      </c>
      <c r="F2560" s="242" t="s">
        <v>50</v>
      </c>
      <c r="G2560" s="238" t="s">
        <v>880</v>
      </c>
      <c r="H2560" s="241" t="s">
        <v>879</v>
      </c>
      <c r="I2560" s="241" t="s">
        <v>50</v>
      </c>
    </row>
    <row r="2561" spans="1:9" ht="25.5">
      <c r="A2561" s="236">
        <v>3143</v>
      </c>
      <c r="B2561" s="238" t="s">
        <v>13117</v>
      </c>
      <c r="C2561" s="238" t="s">
        <v>13118</v>
      </c>
      <c r="D2561" s="238" t="s">
        <v>13119</v>
      </c>
      <c r="E2561" s="238" t="s">
        <v>13120</v>
      </c>
      <c r="F2561" s="242" t="s">
        <v>50</v>
      </c>
      <c r="G2561" s="238" t="s">
        <v>880</v>
      </c>
      <c r="H2561" s="241" t="s">
        <v>879</v>
      </c>
      <c r="I2561" s="241" t="s">
        <v>50</v>
      </c>
    </row>
    <row r="2562" spans="1:9">
      <c r="A2562" s="236">
        <v>3144</v>
      </c>
      <c r="B2562" s="238" t="s">
        <v>13121</v>
      </c>
      <c r="C2562" s="237" t="s">
        <v>13122</v>
      </c>
      <c r="D2562" s="237" t="s">
        <v>13123</v>
      </c>
      <c r="E2562" s="238" t="s">
        <v>13124</v>
      </c>
      <c r="F2562" s="242" t="s">
        <v>50</v>
      </c>
      <c r="G2562" s="238" t="s">
        <v>373</v>
      </c>
      <c r="H2562" s="241" t="s">
        <v>746</v>
      </c>
      <c r="I2562" s="241" t="s">
        <v>50</v>
      </c>
    </row>
    <row r="2563" spans="1:9">
      <c r="A2563" s="236">
        <v>3144</v>
      </c>
      <c r="B2563" s="238" t="s">
        <v>13125</v>
      </c>
      <c r="C2563" s="238" t="s">
        <v>13126</v>
      </c>
      <c r="D2563" s="238" t="s">
        <v>13127</v>
      </c>
      <c r="E2563" s="238" t="s">
        <v>13128</v>
      </c>
      <c r="F2563" s="242" t="s">
        <v>50</v>
      </c>
      <c r="G2563" s="238" t="s">
        <v>373</v>
      </c>
      <c r="H2563" s="241" t="s">
        <v>746</v>
      </c>
      <c r="I2563" s="241" t="s">
        <v>50</v>
      </c>
    </row>
    <row r="2564" spans="1:9">
      <c r="A2564" s="236">
        <v>3144</v>
      </c>
      <c r="B2564" s="238" t="s">
        <v>13121</v>
      </c>
      <c r="C2564" s="237" t="s">
        <v>13122</v>
      </c>
      <c r="D2564" s="237" t="s">
        <v>13123</v>
      </c>
      <c r="E2564" s="238" t="s">
        <v>13124</v>
      </c>
      <c r="F2564" s="242" t="s">
        <v>50</v>
      </c>
      <c r="G2564" s="238" t="s">
        <v>373</v>
      </c>
      <c r="H2564" s="241" t="s">
        <v>849</v>
      </c>
      <c r="I2564" s="241" t="s">
        <v>50</v>
      </c>
    </row>
    <row r="2565" spans="1:9">
      <c r="A2565" s="236">
        <v>3144</v>
      </c>
      <c r="B2565" s="238" t="s">
        <v>13125</v>
      </c>
      <c r="C2565" s="238" t="s">
        <v>13126</v>
      </c>
      <c r="D2565" s="238" t="s">
        <v>13127</v>
      </c>
      <c r="E2565" s="238" t="s">
        <v>13128</v>
      </c>
      <c r="F2565" s="242" t="s">
        <v>50</v>
      </c>
      <c r="G2565" s="238" t="s">
        <v>373</v>
      </c>
      <c r="H2565" s="241" t="s">
        <v>849</v>
      </c>
      <c r="I2565" s="241" t="s">
        <v>50</v>
      </c>
    </row>
    <row r="2566" spans="1:9">
      <c r="A2566" s="236">
        <v>3144</v>
      </c>
      <c r="B2566" s="238" t="s">
        <v>13121</v>
      </c>
      <c r="C2566" s="237" t="s">
        <v>13122</v>
      </c>
      <c r="D2566" s="237" t="s">
        <v>13123</v>
      </c>
      <c r="E2566" s="238" t="s">
        <v>13124</v>
      </c>
      <c r="F2566" s="242" t="s">
        <v>50</v>
      </c>
      <c r="G2566" s="238" t="s">
        <v>373</v>
      </c>
      <c r="H2566" s="241" t="s">
        <v>879</v>
      </c>
      <c r="I2566" s="241" t="s">
        <v>50</v>
      </c>
    </row>
    <row r="2567" spans="1:9">
      <c r="A2567" s="236">
        <v>3144</v>
      </c>
      <c r="B2567" s="238" t="s">
        <v>13125</v>
      </c>
      <c r="C2567" s="238" t="s">
        <v>13126</v>
      </c>
      <c r="D2567" s="238" t="s">
        <v>13127</v>
      </c>
      <c r="E2567" s="238" t="s">
        <v>13128</v>
      </c>
      <c r="F2567" s="242" t="s">
        <v>50</v>
      </c>
      <c r="G2567" s="238" t="s">
        <v>373</v>
      </c>
      <c r="H2567" s="241" t="s">
        <v>879</v>
      </c>
      <c r="I2567" s="241" t="s">
        <v>50</v>
      </c>
    </row>
    <row r="2568" spans="1:9">
      <c r="A2568" s="236">
        <v>3145</v>
      </c>
      <c r="B2568" s="237" t="s">
        <v>13129</v>
      </c>
      <c r="C2568" s="237" t="s">
        <v>13130</v>
      </c>
      <c r="D2568" s="237" t="s">
        <v>13131</v>
      </c>
      <c r="E2568" s="238" t="s">
        <v>13132</v>
      </c>
      <c r="F2568" s="242" t="s">
        <v>631</v>
      </c>
      <c r="G2568" s="237" t="s">
        <v>7338</v>
      </c>
      <c r="H2568" s="241" t="s">
        <v>746</v>
      </c>
      <c r="I2568" s="241" t="s">
        <v>631</v>
      </c>
    </row>
    <row r="2569" spans="1:9">
      <c r="A2569" s="236">
        <v>3145</v>
      </c>
      <c r="B2569" s="237" t="s">
        <v>13129</v>
      </c>
      <c r="C2569" s="237" t="s">
        <v>13130</v>
      </c>
      <c r="D2569" s="237" t="s">
        <v>13131</v>
      </c>
      <c r="E2569" s="238" t="s">
        <v>13132</v>
      </c>
      <c r="F2569" s="242" t="s">
        <v>631</v>
      </c>
      <c r="G2569" s="237" t="s">
        <v>7338</v>
      </c>
      <c r="H2569" s="241" t="s">
        <v>849</v>
      </c>
      <c r="I2569" s="241" t="s">
        <v>631</v>
      </c>
    </row>
    <row r="2570" spans="1:9">
      <c r="A2570" s="236">
        <v>3145</v>
      </c>
      <c r="B2570" s="237" t="s">
        <v>13133</v>
      </c>
      <c r="C2570" s="237" t="s">
        <v>13130</v>
      </c>
      <c r="D2570" s="237" t="s">
        <v>13131</v>
      </c>
      <c r="E2570" s="238" t="s">
        <v>13132</v>
      </c>
      <c r="F2570" s="242" t="s">
        <v>631</v>
      </c>
      <c r="G2570" s="237" t="s">
        <v>7338</v>
      </c>
      <c r="H2570" s="241" t="s">
        <v>879</v>
      </c>
      <c r="I2570" s="241" t="s">
        <v>631</v>
      </c>
    </row>
    <row r="2571" spans="1:9">
      <c r="A2571" s="236">
        <v>3146</v>
      </c>
      <c r="B2571" s="237" t="s">
        <v>13134</v>
      </c>
      <c r="C2571" s="237" t="s">
        <v>13135</v>
      </c>
      <c r="D2571" s="237" t="s">
        <v>13136</v>
      </c>
      <c r="E2571" s="238" t="s">
        <v>4792</v>
      </c>
      <c r="F2571" s="242" t="s">
        <v>50</v>
      </c>
      <c r="G2571" s="237" t="s">
        <v>1332</v>
      </c>
      <c r="H2571" s="241" t="s">
        <v>746</v>
      </c>
      <c r="I2571" s="241" t="s">
        <v>50</v>
      </c>
    </row>
    <row r="2572" spans="1:9">
      <c r="A2572" s="236">
        <v>3146</v>
      </c>
      <c r="B2572" s="237" t="s">
        <v>13134</v>
      </c>
      <c r="C2572" s="237" t="s">
        <v>13135</v>
      </c>
      <c r="D2572" s="237" t="s">
        <v>13136</v>
      </c>
      <c r="E2572" s="238" t="s">
        <v>4792</v>
      </c>
      <c r="F2572" s="242" t="s">
        <v>50</v>
      </c>
      <c r="G2572" s="237" t="s">
        <v>1332</v>
      </c>
      <c r="H2572" s="241" t="s">
        <v>849</v>
      </c>
      <c r="I2572" s="241" t="s">
        <v>50</v>
      </c>
    </row>
    <row r="2573" spans="1:9">
      <c r="A2573" s="236">
        <v>3146</v>
      </c>
      <c r="B2573" s="237" t="s">
        <v>13134</v>
      </c>
      <c r="C2573" s="237" t="s">
        <v>13135</v>
      </c>
      <c r="D2573" s="237" t="s">
        <v>13136</v>
      </c>
      <c r="E2573" s="238" t="s">
        <v>4792</v>
      </c>
      <c r="F2573" s="242" t="s">
        <v>50</v>
      </c>
      <c r="G2573" s="237" t="s">
        <v>1332</v>
      </c>
      <c r="H2573" s="241" t="s">
        <v>879</v>
      </c>
      <c r="I2573" s="241" t="s">
        <v>50</v>
      </c>
    </row>
    <row r="2574" spans="1:9">
      <c r="A2574" s="236">
        <v>3147</v>
      </c>
      <c r="B2574" s="237" t="s">
        <v>13137</v>
      </c>
      <c r="C2574" s="237" t="s">
        <v>13138</v>
      </c>
      <c r="D2574" s="237" t="s">
        <v>13139</v>
      </c>
      <c r="E2574" s="238" t="s">
        <v>13140</v>
      </c>
      <c r="F2574" s="242" t="s">
        <v>631</v>
      </c>
      <c r="G2574" s="238" t="s">
        <v>7353</v>
      </c>
      <c r="H2574" s="237" t="s">
        <v>746</v>
      </c>
      <c r="I2574" s="241" t="s">
        <v>631</v>
      </c>
    </row>
    <row r="2575" spans="1:9" ht="25.5">
      <c r="A2575" s="236">
        <v>3147</v>
      </c>
      <c r="B2575" s="238" t="s">
        <v>13141</v>
      </c>
      <c r="C2575" s="238" t="s">
        <v>13142</v>
      </c>
      <c r="D2575" s="238" t="s">
        <v>13143</v>
      </c>
      <c r="E2575" s="238" t="s">
        <v>13144</v>
      </c>
      <c r="F2575" s="242" t="s">
        <v>631</v>
      </c>
      <c r="G2575" s="238" t="s">
        <v>7353</v>
      </c>
      <c r="H2575" s="237" t="s">
        <v>746</v>
      </c>
      <c r="I2575" s="241" t="s">
        <v>631</v>
      </c>
    </row>
    <row r="2576" spans="1:9">
      <c r="A2576" s="236">
        <v>3147</v>
      </c>
      <c r="B2576" s="237" t="s">
        <v>13137</v>
      </c>
      <c r="C2576" s="237" t="s">
        <v>13138</v>
      </c>
      <c r="D2576" s="237" t="s">
        <v>13139</v>
      </c>
      <c r="E2576" s="238" t="s">
        <v>13140</v>
      </c>
      <c r="F2576" s="242" t="s">
        <v>631</v>
      </c>
      <c r="G2576" s="238" t="s">
        <v>7353</v>
      </c>
      <c r="H2576" s="241" t="s">
        <v>849</v>
      </c>
      <c r="I2576" s="241" t="s">
        <v>631</v>
      </c>
    </row>
    <row r="2577" spans="1:9" ht="25.5">
      <c r="A2577" s="236">
        <v>3147</v>
      </c>
      <c r="B2577" s="238" t="s">
        <v>13141</v>
      </c>
      <c r="C2577" s="238" t="s">
        <v>13142</v>
      </c>
      <c r="D2577" s="238" t="s">
        <v>13143</v>
      </c>
      <c r="E2577" s="238" t="s">
        <v>13144</v>
      </c>
      <c r="F2577" s="242" t="s">
        <v>631</v>
      </c>
      <c r="G2577" s="238" t="s">
        <v>7353</v>
      </c>
      <c r="H2577" s="241" t="s">
        <v>849</v>
      </c>
      <c r="I2577" s="241" t="s">
        <v>631</v>
      </c>
    </row>
    <row r="2578" spans="1:9">
      <c r="A2578" s="236">
        <v>3147</v>
      </c>
      <c r="B2578" s="237" t="s">
        <v>13137</v>
      </c>
      <c r="C2578" s="237" t="s">
        <v>13138</v>
      </c>
      <c r="D2578" s="237" t="s">
        <v>13139</v>
      </c>
      <c r="E2578" s="238" t="s">
        <v>13140</v>
      </c>
      <c r="F2578" s="242" t="s">
        <v>631</v>
      </c>
      <c r="G2578" s="238" t="s">
        <v>7353</v>
      </c>
      <c r="H2578" s="241" t="s">
        <v>879</v>
      </c>
      <c r="I2578" s="241" t="s">
        <v>631</v>
      </c>
    </row>
    <row r="2579" spans="1:9" ht="25.5">
      <c r="A2579" s="236">
        <v>3147</v>
      </c>
      <c r="B2579" s="238" t="s">
        <v>13141</v>
      </c>
      <c r="C2579" s="238" t="s">
        <v>13142</v>
      </c>
      <c r="D2579" s="238" t="s">
        <v>13143</v>
      </c>
      <c r="E2579" s="238" t="s">
        <v>13144</v>
      </c>
      <c r="F2579" s="242" t="s">
        <v>631</v>
      </c>
      <c r="G2579" s="238" t="s">
        <v>7353</v>
      </c>
      <c r="H2579" s="241" t="s">
        <v>879</v>
      </c>
      <c r="I2579" s="241" t="s">
        <v>631</v>
      </c>
    </row>
    <row r="2580" spans="1:9">
      <c r="A2580" s="236">
        <v>3148</v>
      </c>
      <c r="B2580" s="237" t="s">
        <v>13145</v>
      </c>
      <c r="C2580" s="237" t="s">
        <v>13146</v>
      </c>
      <c r="D2580" s="237" t="s">
        <v>13147</v>
      </c>
      <c r="E2580" s="238" t="s">
        <v>13148</v>
      </c>
      <c r="F2580" s="242" t="s">
        <v>298</v>
      </c>
      <c r="G2580" s="238" t="s">
        <v>7305</v>
      </c>
      <c r="H2580" s="241" t="s">
        <v>746</v>
      </c>
      <c r="I2580" s="241" t="s">
        <v>298</v>
      </c>
    </row>
    <row r="2581" spans="1:9">
      <c r="A2581" s="236">
        <v>3148</v>
      </c>
      <c r="B2581" s="237" t="s">
        <v>13145</v>
      </c>
      <c r="C2581" s="237" t="s">
        <v>13146</v>
      </c>
      <c r="D2581" s="237" t="s">
        <v>13147</v>
      </c>
      <c r="E2581" s="238" t="s">
        <v>13148</v>
      </c>
      <c r="F2581" s="242" t="s">
        <v>298</v>
      </c>
      <c r="G2581" s="238" t="s">
        <v>7305</v>
      </c>
      <c r="H2581" s="241" t="s">
        <v>849</v>
      </c>
      <c r="I2581" s="241" t="s">
        <v>298</v>
      </c>
    </row>
    <row r="2582" spans="1:9">
      <c r="A2582" s="236">
        <v>3148</v>
      </c>
      <c r="B2582" s="237" t="s">
        <v>13145</v>
      </c>
      <c r="C2582" s="237" t="s">
        <v>13146</v>
      </c>
      <c r="D2582" s="237" t="s">
        <v>13147</v>
      </c>
      <c r="E2582" s="238" t="s">
        <v>13148</v>
      </c>
      <c r="F2582" s="242" t="s">
        <v>298</v>
      </c>
      <c r="G2582" s="238" t="s">
        <v>7305</v>
      </c>
      <c r="H2582" s="241" t="s">
        <v>879</v>
      </c>
      <c r="I2582" s="241" t="s">
        <v>298</v>
      </c>
    </row>
    <row r="2583" spans="1:9" ht="25.5">
      <c r="A2583" s="236">
        <v>3149</v>
      </c>
      <c r="B2583" s="237" t="s">
        <v>13149</v>
      </c>
      <c r="C2583" s="237" t="s">
        <v>13150</v>
      </c>
      <c r="D2583" s="237" t="s">
        <v>13151</v>
      </c>
      <c r="E2583" s="238" t="s">
        <v>13152</v>
      </c>
      <c r="F2583" s="242" t="s">
        <v>625</v>
      </c>
      <c r="G2583" s="238" t="s">
        <v>7369</v>
      </c>
      <c r="H2583" s="241" t="s">
        <v>849</v>
      </c>
      <c r="I2583" s="241" t="s">
        <v>9504</v>
      </c>
    </row>
    <row r="2584" spans="1:9" ht="25.5">
      <c r="A2584" s="236">
        <v>3150</v>
      </c>
      <c r="B2584" s="237" t="s">
        <v>13153</v>
      </c>
      <c r="C2584" s="237" t="s">
        <v>13154</v>
      </c>
      <c r="D2584" s="237" t="s">
        <v>13155</v>
      </c>
      <c r="E2584" s="238" t="s">
        <v>13156</v>
      </c>
      <c r="F2584" s="242" t="s">
        <v>2636</v>
      </c>
      <c r="G2584" s="237" t="s">
        <v>7269</v>
      </c>
      <c r="H2584" s="240" t="s">
        <v>7553</v>
      </c>
      <c r="I2584" s="241" t="s">
        <v>659</v>
      </c>
    </row>
    <row r="2585" spans="1:9" ht="25.5">
      <c r="A2585" s="236">
        <v>3150</v>
      </c>
      <c r="B2585" s="238" t="s">
        <v>13157</v>
      </c>
      <c r="C2585" s="238" t="s">
        <v>13158</v>
      </c>
      <c r="D2585" s="238" t="s">
        <v>13159</v>
      </c>
      <c r="E2585" s="238" t="s">
        <v>13160</v>
      </c>
      <c r="F2585" s="242" t="s">
        <v>2636</v>
      </c>
      <c r="G2585" s="237" t="s">
        <v>7269</v>
      </c>
      <c r="H2585" s="240" t="s">
        <v>7553</v>
      </c>
      <c r="I2585" s="241" t="s">
        <v>659</v>
      </c>
    </row>
    <row r="2586" spans="1:9">
      <c r="A2586" s="236">
        <v>3151</v>
      </c>
      <c r="B2586" s="237" t="s">
        <v>13161</v>
      </c>
      <c r="C2586" s="237" t="s">
        <v>13162</v>
      </c>
      <c r="D2586" s="237" t="s">
        <v>13163</v>
      </c>
      <c r="E2586" s="238" t="s">
        <v>13161</v>
      </c>
      <c r="F2586" s="242" t="s">
        <v>2442</v>
      </c>
      <c r="G2586" s="237" t="s">
        <v>7412</v>
      </c>
      <c r="H2586" s="241" t="s">
        <v>849</v>
      </c>
      <c r="I2586" s="241" t="s">
        <v>2442</v>
      </c>
    </row>
    <row r="2587" spans="1:9">
      <c r="A2587" s="236">
        <v>3151</v>
      </c>
      <c r="B2587" s="238" t="s">
        <v>13164</v>
      </c>
      <c r="C2587" s="238" t="s">
        <v>13165</v>
      </c>
      <c r="D2587" s="238" t="s">
        <v>13166</v>
      </c>
      <c r="E2587" s="238" t="s">
        <v>13164</v>
      </c>
      <c r="F2587" s="242" t="s">
        <v>2442</v>
      </c>
      <c r="G2587" s="237" t="s">
        <v>7412</v>
      </c>
      <c r="H2587" s="241" t="s">
        <v>849</v>
      </c>
      <c r="I2587" s="241" t="s">
        <v>2442</v>
      </c>
    </row>
    <row r="2588" spans="1:9">
      <c r="A2588" s="236">
        <v>3152</v>
      </c>
      <c r="B2588" s="237" t="s">
        <v>13167</v>
      </c>
      <c r="C2588" s="237" t="s">
        <v>13168</v>
      </c>
      <c r="D2588" s="237" t="s">
        <v>13169</v>
      </c>
      <c r="E2588" s="238" t="s">
        <v>13167</v>
      </c>
      <c r="F2588" s="242" t="s">
        <v>2442</v>
      </c>
      <c r="G2588" s="237" t="s">
        <v>7412</v>
      </c>
      <c r="H2588" s="241" t="s">
        <v>849</v>
      </c>
      <c r="I2588" s="241" t="s">
        <v>2442</v>
      </c>
    </row>
    <row r="2589" spans="1:9">
      <c r="A2589" s="236">
        <v>3152</v>
      </c>
      <c r="B2589" s="238" t="s">
        <v>13170</v>
      </c>
      <c r="C2589" s="238" t="s">
        <v>13171</v>
      </c>
      <c r="D2589" s="238" t="s">
        <v>13172</v>
      </c>
      <c r="E2589" s="238" t="s">
        <v>13170</v>
      </c>
      <c r="F2589" s="242" t="s">
        <v>2442</v>
      </c>
      <c r="G2589" s="237" t="s">
        <v>7412</v>
      </c>
      <c r="H2589" s="241" t="s">
        <v>849</v>
      </c>
      <c r="I2589" s="241" t="s">
        <v>2442</v>
      </c>
    </row>
    <row r="2590" spans="1:9">
      <c r="A2590" s="236">
        <v>3153</v>
      </c>
      <c r="B2590" s="237" t="s">
        <v>13173</v>
      </c>
      <c r="C2590" s="237" t="s">
        <v>13174</v>
      </c>
      <c r="D2590" s="237" t="s">
        <v>13175</v>
      </c>
      <c r="E2590" s="238" t="s">
        <v>4810</v>
      </c>
      <c r="F2590" s="242" t="s">
        <v>2636</v>
      </c>
      <c r="G2590" s="237" t="s">
        <v>7253</v>
      </c>
      <c r="H2590" s="240" t="s">
        <v>7553</v>
      </c>
      <c r="I2590" s="241" t="s">
        <v>659</v>
      </c>
    </row>
    <row r="2591" spans="1:9">
      <c r="A2591" s="236">
        <v>3154</v>
      </c>
      <c r="B2591" s="237" t="s">
        <v>13176</v>
      </c>
      <c r="C2591" s="237" t="s">
        <v>13177</v>
      </c>
      <c r="D2591" s="237" t="s">
        <v>13178</v>
      </c>
      <c r="E2591" s="238" t="s">
        <v>4813</v>
      </c>
      <c r="F2591" s="242" t="s">
        <v>2636</v>
      </c>
      <c r="G2591" s="237" t="s">
        <v>7253</v>
      </c>
      <c r="H2591" s="240" t="s">
        <v>7553</v>
      </c>
      <c r="I2591" s="241" t="s">
        <v>659</v>
      </c>
    </row>
    <row r="2592" spans="1:9">
      <c r="A2592" s="236">
        <v>3155</v>
      </c>
      <c r="B2592" s="237" t="s">
        <v>4816</v>
      </c>
      <c r="C2592" s="237" t="s">
        <v>13179</v>
      </c>
      <c r="D2592" s="237" t="s">
        <v>13180</v>
      </c>
      <c r="E2592" s="238" t="s">
        <v>4816</v>
      </c>
      <c r="F2592" s="242" t="s">
        <v>50</v>
      </c>
      <c r="G2592" s="238" t="s">
        <v>880</v>
      </c>
      <c r="H2592" s="241" t="s">
        <v>849</v>
      </c>
      <c r="I2592" s="241" t="s">
        <v>50</v>
      </c>
    </row>
    <row r="2593" spans="1:9" ht="25.5">
      <c r="A2593" s="236">
        <v>3156</v>
      </c>
      <c r="B2593" s="237" t="s">
        <v>13181</v>
      </c>
      <c r="C2593" s="237" t="s">
        <v>13182</v>
      </c>
      <c r="D2593" s="237" t="s">
        <v>13183</v>
      </c>
      <c r="E2593" s="238" t="s">
        <v>4818</v>
      </c>
      <c r="F2593" s="242" t="s">
        <v>2636</v>
      </c>
      <c r="G2593" s="237" t="s">
        <v>7273</v>
      </c>
      <c r="H2593" s="240" t="s">
        <v>7553</v>
      </c>
      <c r="I2593" s="241" t="s">
        <v>8173</v>
      </c>
    </row>
    <row r="2594" spans="1:9" ht="25.5">
      <c r="A2594" s="236">
        <v>3157</v>
      </c>
      <c r="B2594" s="237" t="s">
        <v>13184</v>
      </c>
      <c r="C2594" s="237" t="s">
        <v>13185</v>
      </c>
      <c r="D2594" s="237" t="s">
        <v>13186</v>
      </c>
      <c r="E2594" s="238" t="s">
        <v>4820</v>
      </c>
      <c r="F2594" s="242" t="s">
        <v>2636</v>
      </c>
      <c r="G2594" s="237" t="s">
        <v>7271</v>
      </c>
      <c r="H2594" s="240" t="s">
        <v>7553</v>
      </c>
      <c r="I2594" s="241" t="s">
        <v>8173</v>
      </c>
    </row>
    <row r="2595" spans="1:9">
      <c r="A2595" s="236">
        <v>3158</v>
      </c>
      <c r="B2595" s="237" t="s">
        <v>13187</v>
      </c>
      <c r="C2595" s="237" t="s">
        <v>13188</v>
      </c>
      <c r="D2595" s="237" t="s">
        <v>13189</v>
      </c>
      <c r="E2595" s="238" t="s">
        <v>4822</v>
      </c>
      <c r="F2595" s="242" t="s">
        <v>2636</v>
      </c>
      <c r="G2595" s="237" t="s">
        <v>7371</v>
      </c>
      <c r="H2595" s="240" t="s">
        <v>7553</v>
      </c>
      <c r="I2595" s="241" t="s">
        <v>6550</v>
      </c>
    </row>
    <row r="2596" spans="1:9">
      <c r="A2596" s="236">
        <v>3159</v>
      </c>
      <c r="B2596" s="237" t="s">
        <v>13190</v>
      </c>
      <c r="C2596" s="237" t="s">
        <v>13191</v>
      </c>
      <c r="D2596" s="237" t="s">
        <v>13192</v>
      </c>
      <c r="E2596" s="238" t="s">
        <v>4824</v>
      </c>
      <c r="F2596" s="242" t="s">
        <v>2636</v>
      </c>
      <c r="G2596" s="237" t="s">
        <v>7252</v>
      </c>
      <c r="H2596" s="240" t="s">
        <v>7553</v>
      </c>
      <c r="I2596" s="241" t="s">
        <v>6550</v>
      </c>
    </row>
    <row r="2597" spans="1:9" ht="25.5">
      <c r="A2597" s="236">
        <v>3160</v>
      </c>
      <c r="B2597" s="237" t="s">
        <v>13193</v>
      </c>
      <c r="C2597" s="237" t="s">
        <v>13194</v>
      </c>
      <c r="D2597" s="237" t="s">
        <v>13195</v>
      </c>
      <c r="E2597" s="238" t="s">
        <v>4827</v>
      </c>
      <c r="F2597" s="242" t="s">
        <v>2636</v>
      </c>
      <c r="G2597" s="237" t="s">
        <v>7258</v>
      </c>
      <c r="H2597" s="240" t="s">
        <v>7553</v>
      </c>
      <c r="I2597" s="241" t="s">
        <v>8213</v>
      </c>
    </row>
    <row r="2598" spans="1:9">
      <c r="A2598" s="236">
        <v>3161</v>
      </c>
      <c r="B2598" s="237" t="s">
        <v>13196</v>
      </c>
      <c r="C2598" s="237" t="s">
        <v>13197</v>
      </c>
      <c r="D2598" s="237" t="s">
        <v>13198</v>
      </c>
      <c r="E2598" s="238" t="s">
        <v>4829</v>
      </c>
      <c r="F2598" s="242" t="s">
        <v>2636</v>
      </c>
      <c r="G2598" s="237" t="s">
        <v>7253</v>
      </c>
      <c r="H2598" s="240" t="s">
        <v>7553</v>
      </c>
      <c r="I2598" s="241" t="s">
        <v>659</v>
      </c>
    </row>
    <row r="2599" spans="1:9">
      <c r="A2599" s="236">
        <v>3162</v>
      </c>
      <c r="B2599" s="237" t="s">
        <v>13199</v>
      </c>
      <c r="C2599" s="237" t="s">
        <v>13200</v>
      </c>
      <c r="D2599" s="237" t="s">
        <v>13201</v>
      </c>
      <c r="E2599" s="238" t="s">
        <v>4831</v>
      </c>
      <c r="F2599" s="242" t="s">
        <v>2636</v>
      </c>
      <c r="G2599" s="237" t="s">
        <v>7270</v>
      </c>
      <c r="H2599" s="240" t="s">
        <v>7553</v>
      </c>
      <c r="I2599" s="241" t="s">
        <v>5719</v>
      </c>
    </row>
    <row r="2600" spans="1:9">
      <c r="A2600" s="236">
        <v>3163</v>
      </c>
      <c r="B2600" s="237" t="s">
        <v>13202</v>
      </c>
      <c r="C2600" s="237" t="s">
        <v>13203</v>
      </c>
      <c r="D2600" s="237" t="s">
        <v>13204</v>
      </c>
      <c r="E2600" s="238" t="s">
        <v>4833</v>
      </c>
      <c r="F2600" s="242" t="s">
        <v>2636</v>
      </c>
      <c r="G2600" s="237" t="s">
        <v>7252</v>
      </c>
      <c r="H2600" s="240" t="s">
        <v>7553</v>
      </c>
      <c r="I2600" s="241" t="s">
        <v>6550</v>
      </c>
    </row>
    <row r="2601" spans="1:9">
      <c r="A2601" s="236">
        <v>3164</v>
      </c>
      <c r="B2601" s="237" t="s">
        <v>13205</v>
      </c>
      <c r="C2601" s="237" t="s">
        <v>13206</v>
      </c>
      <c r="D2601" s="237" t="s">
        <v>13207</v>
      </c>
      <c r="E2601" s="238" t="s">
        <v>13208</v>
      </c>
      <c r="F2601" s="242" t="s">
        <v>2636</v>
      </c>
      <c r="G2601" s="237" t="s">
        <v>7263</v>
      </c>
      <c r="H2601" s="240" t="s">
        <v>7553</v>
      </c>
      <c r="I2601" s="237" t="s">
        <v>6550</v>
      </c>
    </row>
    <row r="2602" spans="1:9">
      <c r="A2602" s="236">
        <v>3164</v>
      </c>
      <c r="B2602" s="237" t="s">
        <v>13209</v>
      </c>
      <c r="C2602" s="237" t="s">
        <v>13210</v>
      </c>
      <c r="D2602" s="237" t="s">
        <v>13211</v>
      </c>
      <c r="E2602" s="238" t="s">
        <v>13212</v>
      </c>
      <c r="F2602" s="242" t="s">
        <v>2636</v>
      </c>
      <c r="G2602" s="237" t="s">
        <v>7263</v>
      </c>
      <c r="H2602" s="240" t="s">
        <v>7553</v>
      </c>
      <c r="I2602" s="237" t="s">
        <v>6550</v>
      </c>
    </row>
    <row r="2603" spans="1:9" ht="38.25">
      <c r="A2603" s="236">
        <v>3165</v>
      </c>
      <c r="B2603" s="237" t="s">
        <v>13213</v>
      </c>
      <c r="C2603" s="237" t="s">
        <v>13214</v>
      </c>
      <c r="D2603" s="237" t="s">
        <v>13215</v>
      </c>
      <c r="E2603" s="238" t="s">
        <v>13216</v>
      </c>
      <c r="F2603" s="242" t="s">
        <v>848</v>
      </c>
      <c r="G2603" s="238" t="s">
        <v>7413</v>
      </c>
      <c r="H2603" s="238" t="s">
        <v>746</v>
      </c>
      <c r="I2603" s="241" t="s">
        <v>11301</v>
      </c>
    </row>
    <row r="2604" spans="1:9" ht="25.5">
      <c r="A2604" s="236">
        <v>3166</v>
      </c>
      <c r="B2604" s="237" t="s">
        <v>13217</v>
      </c>
      <c r="C2604" s="237" t="s">
        <v>13218</v>
      </c>
      <c r="D2604" s="237" t="s">
        <v>13219</v>
      </c>
      <c r="E2604" s="238" t="s">
        <v>13220</v>
      </c>
      <c r="F2604" s="242" t="s">
        <v>2442</v>
      </c>
      <c r="G2604" s="238" t="s">
        <v>7365</v>
      </c>
      <c r="H2604" s="238" t="s">
        <v>8919</v>
      </c>
      <c r="I2604" s="240" t="s">
        <v>7553</v>
      </c>
    </row>
    <row r="2605" spans="1:9" ht="25.5">
      <c r="A2605" s="236">
        <v>3166</v>
      </c>
      <c r="B2605" s="238" t="s">
        <v>13221</v>
      </c>
      <c r="C2605" s="238" t="s">
        <v>13222</v>
      </c>
      <c r="D2605" s="238" t="s">
        <v>13223</v>
      </c>
      <c r="E2605" s="238" t="s">
        <v>13224</v>
      </c>
      <c r="F2605" s="242" t="s">
        <v>2442</v>
      </c>
      <c r="G2605" s="238" t="s">
        <v>7365</v>
      </c>
      <c r="H2605" s="238" t="s">
        <v>8919</v>
      </c>
      <c r="I2605" s="240" t="s">
        <v>7553</v>
      </c>
    </row>
    <row r="2606" spans="1:9" ht="25.5">
      <c r="A2606" s="236">
        <v>3166</v>
      </c>
      <c r="B2606" s="238" t="s">
        <v>13225</v>
      </c>
      <c r="C2606" s="238" t="s">
        <v>13226</v>
      </c>
      <c r="D2606" s="238" t="s">
        <v>13227</v>
      </c>
      <c r="E2606" s="238" t="s">
        <v>13228</v>
      </c>
      <c r="F2606" s="242" t="s">
        <v>2442</v>
      </c>
      <c r="G2606" s="238" t="s">
        <v>7365</v>
      </c>
      <c r="H2606" s="238" t="s">
        <v>8919</v>
      </c>
      <c r="I2606" s="240" t="s">
        <v>7553</v>
      </c>
    </row>
    <row r="2607" spans="1:9" ht="38.25">
      <c r="A2607" s="236">
        <v>3166</v>
      </c>
      <c r="B2607" s="238" t="s">
        <v>13229</v>
      </c>
      <c r="C2607" s="237" t="s">
        <v>13218</v>
      </c>
      <c r="D2607" s="237" t="s">
        <v>13219</v>
      </c>
      <c r="E2607" s="238" t="s">
        <v>13230</v>
      </c>
      <c r="F2607" s="242" t="s">
        <v>2442</v>
      </c>
      <c r="G2607" s="238" t="s">
        <v>7365</v>
      </c>
      <c r="H2607" s="238" t="s">
        <v>8919</v>
      </c>
      <c r="I2607" s="240" t="s">
        <v>7553</v>
      </c>
    </row>
    <row r="2608" spans="1:9" ht="38.25">
      <c r="A2608" s="236">
        <v>3166</v>
      </c>
      <c r="B2608" s="238" t="s">
        <v>13231</v>
      </c>
      <c r="C2608" s="238" t="s">
        <v>13222</v>
      </c>
      <c r="D2608" s="238" t="s">
        <v>13223</v>
      </c>
      <c r="E2608" s="238" t="s">
        <v>13232</v>
      </c>
      <c r="F2608" s="242" t="s">
        <v>2442</v>
      </c>
      <c r="G2608" s="238" t="s">
        <v>7365</v>
      </c>
      <c r="H2608" s="238" t="s">
        <v>8919</v>
      </c>
      <c r="I2608" s="240" t="s">
        <v>7553</v>
      </c>
    </row>
    <row r="2609" spans="1:9" ht="38.25">
      <c r="A2609" s="236">
        <v>3166</v>
      </c>
      <c r="B2609" s="238" t="s">
        <v>13233</v>
      </c>
      <c r="C2609" s="238" t="s">
        <v>13226</v>
      </c>
      <c r="D2609" s="238" t="s">
        <v>13227</v>
      </c>
      <c r="E2609" s="238" t="s">
        <v>13234</v>
      </c>
      <c r="F2609" s="242" t="s">
        <v>2442</v>
      </c>
      <c r="G2609" s="238" t="s">
        <v>7365</v>
      </c>
      <c r="H2609" s="238" t="s">
        <v>8919</v>
      </c>
      <c r="I2609" s="240" t="s">
        <v>7553</v>
      </c>
    </row>
    <row r="2610" spans="1:9">
      <c r="A2610" s="236">
        <v>3167</v>
      </c>
      <c r="B2610" s="237" t="s">
        <v>13235</v>
      </c>
      <c r="C2610" s="237" t="s">
        <v>13236</v>
      </c>
      <c r="D2610" s="237" t="s">
        <v>13237</v>
      </c>
      <c r="E2610" s="238" t="s">
        <v>13238</v>
      </c>
      <c r="F2610" s="242" t="s">
        <v>2636</v>
      </c>
      <c r="G2610" s="237" t="s">
        <v>7477</v>
      </c>
      <c r="H2610" s="240" t="s">
        <v>7553</v>
      </c>
      <c r="I2610" s="241" t="s">
        <v>659</v>
      </c>
    </row>
    <row r="2611" spans="1:9" ht="25.5">
      <c r="A2611" s="236">
        <v>3168</v>
      </c>
      <c r="B2611" s="237" t="s">
        <v>13239</v>
      </c>
      <c r="C2611" s="237" t="s">
        <v>13240</v>
      </c>
      <c r="D2611" s="237" t="s">
        <v>13241</v>
      </c>
      <c r="E2611" s="238" t="s">
        <v>13242</v>
      </c>
      <c r="F2611" s="242" t="s">
        <v>2636</v>
      </c>
      <c r="G2611" s="237" t="s">
        <v>7478</v>
      </c>
      <c r="H2611" s="240" t="s">
        <v>7553</v>
      </c>
      <c r="I2611" s="241" t="s">
        <v>8213</v>
      </c>
    </row>
    <row r="2612" spans="1:9">
      <c r="A2612" s="236">
        <v>3169</v>
      </c>
      <c r="B2612" s="237" t="s">
        <v>13243</v>
      </c>
      <c r="C2612" s="237" t="s">
        <v>13244</v>
      </c>
      <c r="D2612" s="237" t="s">
        <v>13245</v>
      </c>
      <c r="E2612" s="238" t="s">
        <v>13246</v>
      </c>
      <c r="F2612" s="242" t="s">
        <v>2636</v>
      </c>
      <c r="G2612" s="237" t="s">
        <v>7479</v>
      </c>
      <c r="H2612" s="240" t="s">
        <v>7553</v>
      </c>
      <c r="I2612" s="241" t="s">
        <v>5719</v>
      </c>
    </row>
    <row r="2613" spans="1:9">
      <c r="A2613" s="236">
        <v>3170</v>
      </c>
      <c r="B2613" s="237" t="s">
        <v>13247</v>
      </c>
      <c r="C2613" s="237" t="s">
        <v>13248</v>
      </c>
      <c r="D2613" s="237" t="s">
        <v>13249</v>
      </c>
      <c r="E2613" s="238" t="s">
        <v>13250</v>
      </c>
      <c r="F2613" s="242" t="s">
        <v>298</v>
      </c>
      <c r="G2613" s="238" t="s">
        <v>7307</v>
      </c>
      <c r="H2613" s="241" t="s">
        <v>849</v>
      </c>
      <c r="I2613" s="241" t="s">
        <v>298</v>
      </c>
    </row>
    <row r="2614" spans="1:9">
      <c r="A2614" s="236">
        <v>3170</v>
      </c>
      <c r="B2614" s="238" t="s">
        <v>13251</v>
      </c>
      <c r="C2614" s="238" t="s">
        <v>13252</v>
      </c>
      <c r="D2614" s="238" t="s">
        <v>13253</v>
      </c>
      <c r="E2614" s="238" t="s">
        <v>13254</v>
      </c>
      <c r="F2614" s="242" t="s">
        <v>298</v>
      </c>
      <c r="G2614" s="238" t="s">
        <v>7307</v>
      </c>
      <c r="H2614" s="241" t="s">
        <v>849</v>
      </c>
      <c r="I2614" s="241" t="s">
        <v>298</v>
      </c>
    </row>
    <row r="2615" spans="1:9">
      <c r="A2615" s="250">
        <v>3170</v>
      </c>
      <c r="B2615" s="237" t="s">
        <v>13247</v>
      </c>
      <c r="C2615" s="237" t="s">
        <v>13248</v>
      </c>
      <c r="D2615" s="237" t="s">
        <v>13249</v>
      </c>
      <c r="E2615" s="238" t="s">
        <v>13250</v>
      </c>
      <c r="F2615" s="243" t="s">
        <v>298</v>
      </c>
      <c r="G2615" s="238" t="s">
        <v>7307</v>
      </c>
      <c r="H2615" s="241" t="s">
        <v>879</v>
      </c>
      <c r="I2615" s="241" t="s">
        <v>298</v>
      </c>
    </row>
    <row r="2616" spans="1:9">
      <c r="A2616" s="250">
        <v>3170</v>
      </c>
      <c r="B2616" s="238" t="s">
        <v>13251</v>
      </c>
      <c r="C2616" s="238" t="s">
        <v>13252</v>
      </c>
      <c r="D2616" s="238" t="s">
        <v>13253</v>
      </c>
      <c r="E2616" s="238" t="s">
        <v>13254</v>
      </c>
      <c r="F2616" s="243" t="s">
        <v>298</v>
      </c>
      <c r="G2616" s="238" t="s">
        <v>7307</v>
      </c>
      <c r="H2616" s="241" t="s">
        <v>879</v>
      </c>
      <c r="I2616" s="241" t="s">
        <v>298</v>
      </c>
    </row>
    <row r="2617" spans="1:9" ht="25.5">
      <c r="A2617" s="236">
        <v>3171</v>
      </c>
      <c r="B2617" s="237" t="s">
        <v>13255</v>
      </c>
      <c r="C2617" s="237" t="s">
        <v>13256</v>
      </c>
      <c r="D2617" s="248" t="s">
        <v>13257</v>
      </c>
      <c r="E2617" s="237" t="s">
        <v>13258</v>
      </c>
      <c r="F2617" s="242" t="s">
        <v>2442</v>
      </c>
      <c r="G2617" s="238" t="s">
        <v>7365</v>
      </c>
      <c r="H2617" s="238" t="s">
        <v>8919</v>
      </c>
      <c r="I2617" s="240" t="s">
        <v>7553</v>
      </c>
    </row>
    <row r="2618" spans="1:9" ht="25.5">
      <c r="A2618" s="236">
        <v>3171</v>
      </c>
      <c r="B2618" s="238" t="s">
        <v>13259</v>
      </c>
      <c r="C2618" s="238" t="s">
        <v>13260</v>
      </c>
      <c r="D2618" s="253" t="s">
        <v>13261</v>
      </c>
      <c r="E2618" s="238" t="s">
        <v>13262</v>
      </c>
      <c r="F2618" s="242" t="s">
        <v>2442</v>
      </c>
      <c r="G2618" s="238" t="s">
        <v>7365</v>
      </c>
      <c r="H2618" s="238" t="s">
        <v>8919</v>
      </c>
      <c r="I2618" s="240" t="s">
        <v>7553</v>
      </c>
    </row>
    <row r="2619" spans="1:9">
      <c r="A2619" s="236">
        <v>3172</v>
      </c>
      <c r="B2619" s="237" t="s">
        <v>13263</v>
      </c>
      <c r="C2619" s="237" t="s">
        <v>13264</v>
      </c>
      <c r="D2619" s="237" t="s">
        <v>13265</v>
      </c>
      <c r="E2619" s="238" t="s">
        <v>4856</v>
      </c>
      <c r="F2619" s="242" t="s">
        <v>50</v>
      </c>
      <c r="G2619" s="238" t="s">
        <v>373</v>
      </c>
      <c r="H2619" s="241" t="s">
        <v>746</v>
      </c>
      <c r="I2619" s="241" t="s">
        <v>50</v>
      </c>
    </row>
    <row r="2620" spans="1:9">
      <c r="A2620" s="236">
        <v>3172</v>
      </c>
      <c r="B2620" s="237" t="s">
        <v>13263</v>
      </c>
      <c r="C2620" s="237" t="s">
        <v>13264</v>
      </c>
      <c r="D2620" s="237" t="s">
        <v>13265</v>
      </c>
      <c r="E2620" s="238" t="s">
        <v>4856</v>
      </c>
      <c r="F2620" s="242" t="s">
        <v>50</v>
      </c>
      <c r="G2620" s="238" t="s">
        <v>373</v>
      </c>
      <c r="H2620" s="241" t="s">
        <v>849</v>
      </c>
      <c r="I2620" s="241" t="s">
        <v>50</v>
      </c>
    </row>
    <row r="2621" spans="1:9">
      <c r="A2621" s="236">
        <v>3172</v>
      </c>
      <c r="B2621" s="237" t="s">
        <v>13263</v>
      </c>
      <c r="C2621" s="237" t="s">
        <v>13264</v>
      </c>
      <c r="D2621" s="237" t="s">
        <v>13265</v>
      </c>
      <c r="E2621" s="238" t="s">
        <v>4856</v>
      </c>
      <c r="F2621" s="242" t="s">
        <v>50</v>
      </c>
      <c r="G2621" s="238" t="s">
        <v>373</v>
      </c>
      <c r="H2621" s="241" t="s">
        <v>879</v>
      </c>
      <c r="I2621" s="241" t="s">
        <v>50</v>
      </c>
    </row>
    <row r="2622" spans="1:9">
      <c r="A2622" s="236">
        <v>3174</v>
      </c>
      <c r="B2622" s="237" t="s">
        <v>13266</v>
      </c>
      <c r="C2622" s="237" t="s">
        <v>13267</v>
      </c>
      <c r="D2622" s="237" t="s">
        <v>13268</v>
      </c>
      <c r="E2622" s="238" t="s">
        <v>4860</v>
      </c>
      <c r="F2622" s="242" t="s">
        <v>1579</v>
      </c>
      <c r="G2622" s="238" t="s">
        <v>7300</v>
      </c>
      <c r="H2622" s="241" t="s">
        <v>879</v>
      </c>
      <c r="I2622" s="241" t="s">
        <v>1579</v>
      </c>
    </row>
    <row r="2623" spans="1:9">
      <c r="A2623" s="236">
        <v>3175</v>
      </c>
      <c r="B2623" s="237" t="s">
        <v>13269</v>
      </c>
      <c r="C2623" s="237" t="s">
        <v>13270</v>
      </c>
      <c r="D2623" s="237" t="s">
        <v>13271</v>
      </c>
      <c r="E2623" s="238" t="s">
        <v>4863</v>
      </c>
      <c r="F2623" s="242" t="s">
        <v>1405</v>
      </c>
      <c r="G2623" s="238" t="s">
        <v>7275</v>
      </c>
      <c r="H2623" s="240" t="s">
        <v>849</v>
      </c>
      <c r="I2623" s="241" t="s">
        <v>1405</v>
      </c>
    </row>
    <row r="2624" spans="1:9">
      <c r="A2624" s="236">
        <v>3176</v>
      </c>
      <c r="B2624" s="237" t="s">
        <v>13272</v>
      </c>
      <c r="C2624" s="237" t="s">
        <v>13273</v>
      </c>
      <c r="D2624" s="237" t="s">
        <v>13274</v>
      </c>
      <c r="E2624" s="238" t="s">
        <v>4867</v>
      </c>
      <c r="F2624" s="242" t="s">
        <v>1405</v>
      </c>
      <c r="G2624" s="238" t="s">
        <v>7410</v>
      </c>
      <c r="H2624" s="237" t="s">
        <v>849</v>
      </c>
      <c r="I2624" s="241" t="s">
        <v>1405</v>
      </c>
    </row>
    <row r="2625" spans="1:9">
      <c r="A2625" s="236">
        <v>3176</v>
      </c>
      <c r="B2625" s="237" t="s">
        <v>13272</v>
      </c>
      <c r="C2625" s="237" t="s">
        <v>13273</v>
      </c>
      <c r="D2625" s="237" t="s">
        <v>13274</v>
      </c>
      <c r="E2625" s="238" t="s">
        <v>4867</v>
      </c>
      <c r="F2625" s="242" t="s">
        <v>1405</v>
      </c>
      <c r="G2625" s="238" t="s">
        <v>7410</v>
      </c>
      <c r="H2625" s="237" t="s">
        <v>879</v>
      </c>
      <c r="I2625" s="241" t="s">
        <v>1405</v>
      </c>
    </row>
    <row r="2626" spans="1:9">
      <c r="A2626" s="236">
        <v>3178</v>
      </c>
      <c r="B2626" s="237" t="s">
        <v>13275</v>
      </c>
      <c r="C2626" s="237" t="s">
        <v>13276</v>
      </c>
      <c r="D2626" s="237" t="s">
        <v>13277</v>
      </c>
      <c r="E2626" s="238" t="s">
        <v>4870</v>
      </c>
      <c r="F2626" s="242" t="s">
        <v>1405</v>
      </c>
      <c r="G2626" s="238" t="s">
        <v>7293</v>
      </c>
      <c r="H2626" s="241" t="s">
        <v>849</v>
      </c>
      <c r="I2626" s="241" t="s">
        <v>1405</v>
      </c>
    </row>
    <row r="2627" spans="1:9">
      <c r="A2627" s="236">
        <v>3178</v>
      </c>
      <c r="B2627" s="237" t="s">
        <v>13275</v>
      </c>
      <c r="C2627" s="237" t="s">
        <v>13276</v>
      </c>
      <c r="D2627" s="237" t="s">
        <v>13277</v>
      </c>
      <c r="E2627" s="238" t="s">
        <v>4870</v>
      </c>
      <c r="F2627" s="242" t="s">
        <v>1405</v>
      </c>
      <c r="G2627" s="238" t="s">
        <v>7293</v>
      </c>
      <c r="H2627" s="241" t="s">
        <v>879</v>
      </c>
      <c r="I2627" s="241" t="s">
        <v>1405</v>
      </c>
    </row>
    <row r="2628" spans="1:9" ht="25.5">
      <c r="A2628" s="236">
        <v>3179</v>
      </c>
      <c r="B2628" s="237" t="s">
        <v>13278</v>
      </c>
      <c r="C2628" s="237" t="s">
        <v>13279</v>
      </c>
      <c r="D2628" s="237" t="s">
        <v>13280</v>
      </c>
      <c r="E2628" s="238" t="s">
        <v>4872</v>
      </c>
      <c r="F2628" s="242" t="s">
        <v>1405</v>
      </c>
      <c r="G2628" s="238" t="s">
        <v>7367</v>
      </c>
      <c r="H2628" s="241" t="s">
        <v>849</v>
      </c>
      <c r="I2628" s="241" t="s">
        <v>8892</v>
      </c>
    </row>
    <row r="2629" spans="1:9" ht="25.5">
      <c r="A2629" s="236">
        <v>3179</v>
      </c>
      <c r="B2629" s="237" t="s">
        <v>13278</v>
      </c>
      <c r="C2629" s="237" t="s">
        <v>13279</v>
      </c>
      <c r="D2629" s="237" t="s">
        <v>13280</v>
      </c>
      <c r="E2629" s="238" t="s">
        <v>4872</v>
      </c>
      <c r="F2629" s="242" t="s">
        <v>1405</v>
      </c>
      <c r="G2629" s="238" t="s">
        <v>7367</v>
      </c>
      <c r="H2629" s="241" t="s">
        <v>879</v>
      </c>
      <c r="I2629" s="241" t="s">
        <v>8892</v>
      </c>
    </row>
    <row r="2630" spans="1:9" ht="25.5">
      <c r="A2630" s="236">
        <v>3180</v>
      </c>
      <c r="B2630" s="237" t="s">
        <v>13281</v>
      </c>
      <c r="C2630" s="237" t="s">
        <v>13282</v>
      </c>
      <c r="D2630" s="237" t="s">
        <v>13283</v>
      </c>
      <c r="E2630" s="238" t="s">
        <v>4874</v>
      </c>
      <c r="F2630" s="242" t="s">
        <v>1405</v>
      </c>
      <c r="G2630" s="238" t="s">
        <v>7480</v>
      </c>
      <c r="H2630" s="241" t="s">
        <v>849</v>
      </c>
      <c r="I2630" s="241" t="s">
        <v>12601</v>
      </c>
    </row>
    <row r="2631" spans="1:9" ht="25.5">
      <c r="A2631" s="236">
        <v>3180</v>
      </c>
      <c r="B2631" s="237" t="s">
        <v>13281</v>
      </c>
      <c r="C2631" s="237" t="s">
        <v>13282</v>
      </c>
      <c r="D2631" s="237" t="s">
        <v>13283</v>
      </c>
      <c r="E2631" s="238" t="s">
        <v>4874</v>
      </c>
      <c r="F2631" s="242" t="s">
        <v>1405</v>
      </c>
      <c r="G2631" s="238" t="s">
        <v>7480</v>
      </c>
      <c r="H2631" s="241" t="s">
        <v>879</v>
      </c>
      <c r="I2631" s="241" t="s">
        <v>12601</v>
      </c>
    </row>
    <row r="2632" spans="1:9" ht="25.5">
      <c r="A2632" s="236">
        <v>3181</v>
      </c>
      <c r="B2632" s="237" t="s">
        <v>13284</v>
      </c>
      <c r="C2632" s="237" t="s">
        <v>13285</v>
      </c>
      <c r="D2632" s="237" t="s">
        <v>13286</v>
      </c>
      <c r="E2632" s="238" t="s">
        <v>4876</v>
      </c>
      <c r="F2632" s="242" t="s">
        <v>1405</v>
      </c>
      <c r="G2632" s="238" t="s">
        <v>7293</v>
      </c>
      <c r="H2632" s="241" t="s">
        <v>849</v>
      </c>
      <c r="I2632" s="241" t="s">
        <v>1405</v>
      </c>
    </row>
    <row r="2633" spans="1:9" ht="25.5">
      <c r="A2633" s="236">
        <v>3181</v>
      </c>
      <c r="B2633" s="237" t="s">
        <v>13284</v>
      </c>
      <c r="C2633" s="237" t="s">
        <v>13285</v>
      </c>
      <c r="D2633" s="237" t="s">
        <v>13286</v>
      </c>
      <c r="E2633" s="238" t="s">
        <v>4876</v>
      </c>
      <c r="F2633" s="242" t="s">
        <v>1405</v>
      </c>
      <c r="G2633" s="238" t="s">
        <v>7293</v>
      </c>
      <c r="H2633" s="241" t="s">
        <v>879</v>
      </c>
      <c r="I2633" s="241" t="s">
        <v>1405</v>
      </c>
    </row>
    <row r="2634" spans="1:9">
      <c r="A2634" s="236">
        <v>3182</v>
      </c>
      <c r="B2634" s="237" t="s">
        <v>13287</v>
      </c>
      <c r="C2634" s="237" t="s">
        <v>13288</v>
      </c>
      <c r="D2634" s="237" t="s">
        <v>13289</v>
      </c>
      <c r="E2634" s="238" t="s">
        <v>4878</v>
      </c>
      <c r="F2634" s="242" t="s">
        <v>1405</v>
      </c>
      <c r="G2634" s="238" t="s">
        <v>7293</v>
      </c>
      <c r="H2634" s="241" t="s">
        <v>849</v>
      </c>
      <c r="I2634" s="241" t="s">
        <v>1405</v>
      </c>
    </row>
    <row r="2635" spans="1:9">
      <c r="A2635" s="236">
        <v>3182</v>
      </c>
      <c r="B2635" s="237" t="s">
        <v>13287</v>
      </c>
      <c r="C2635" s="237" t="s">
        <v>13288</v>
      </c>
      <c r="D2635" s="237" t="s">
        <v>13289</v>
      </c>
      <c r="E2635" s="238" t="s">
        <v>4878</v>
      </c>
      <c r="F2635" s="242" t="s">
        <v>1405</v>
      </c>
      <c r="G2635" s="238" t="s">
        <v>7293</v>
      </c>
      <c r="H2635" s="241" t="s">
        <v>879</v>
      </c>
      <c r="I2635" s="241" t="s">
        <v>1405</v>
      </c>
    </row>
    <row r="2636" spans="1:9" ht="25.5">
      <c r="A2636" s="236">
        <v>3183</v>
      </c>
      <c r="B2636" s="237" t="s">
        <v>13290</v>
      </c>
      <c r="C2636" s="237" t="s">
        <v>13291</v>
      </c>
      <c r="D2636" s="237" t="s">
        <v>13292</v>
      </c>
      <c r="E2636" s="238" t="s">
        <v>13293</v>
      </c>
      <c r="F2636" s="242" t="s">
        <v>1579</v>
      </c>
      <c r="G2636" s="238" t="s">
        <v>7241</v>
      </c>
      <c r="H2636" s="241" t="s">
        <v>849</v>
      </c>
      <c r="I2636" s="241" t="s">
        <v>1579</v>
      </c>
    </row>
    <row r="2637" spans="1:9" ht="25.5">
      <c r="A2637" s="236">
        <v>3183</v>
      </c>
      <c r="B2637" s="237" t="s">
        <v>13290</v>
      </c>
      <c r="C2637" s="237" t="s">
        <v>13291</v>
      </c>
      <c r="D2637" s="237" t="s">
        <v>13292</v>
      </c>
      <c r="E2637" s="238" t="s">
        <v>13293</v>
      </c>
      <c r="F2637" s="242" t="s">
        <v>1579</v>
      </c>
      <c r="G2637" s="238" t="s">
        <v>7241</v>
      </c>
      <c r="H2637" s="241" t="s">
        <v>879</v>
      </c>
      <c r="I2637" s="241" t="s">
        <v>1579</v>
      </c>
    </row>
    <row r="2638" spans="1:9" ht="25.5">
      <c r="A2638" s="236">
        <v>3184</v>
      </c>
      <c r="B2638" s="237" t="s">
        <v>13294</v>
      </c>
      <c r="C2638" s="237" t="s">
        <v>13295</v>
      </c>
      <c r="D2638" s="237" t="s">
        <v>13296</v>
      </c>
      <c r="E2638" s="238" t="s">
        <v>13297</v>
      </c>
      <c r="F2638" s="242" t="s">
        <v>1579</v>
      </c>
      <c r="G2638" s="238" t="s">
        <v>7481</v>
      </c>
      <c r="H2638" s="241" t="s">
        <v>849</v>
      </c>
      <c r="I2638" s="241" t="s">
        <v>9112</v>
      </c>
    </row>
    <row r="2639" spans="1:9" ht="25.5">
      <c r="A2639" s="236">
        <v>3184</v>
      </c>
      <c r="B2639" s="237" t="s">
        <v>13294</v>
      </c>
      <c r="C2639" s="237" t="s">
        <v>13295</v>
      </c>
      <c r="D2639" s="237" t="s">
        <v>13296</v>
      </c>
      <c r="E2639" s="238" t="s">
        <v>13297</v>
      </c>
      <c r="F2639" s="242" t="s">
        <v>1579</v>
      </c>
      <c r="G2639" s="238" t="s">
        <v>7481</v>
      </c>
      <c r="H2639" s="241" t="s">
        <v>879</v>
      </c>
      <c r="I2639" s="241" t="s">
        <v>9112</v>
      </c>
    </row>
    <row r="2640" spans="1:9" ht="25.5">
      <c r="A2640" s="236">
        <v>3185</v>
      </c>
      <c r="B2640" s="237" t="s">
        <v>13298</v>
      </c>
      <c r="C2640" s="237" t="s">
        <v>13299</v>
      </c>
      <c r="D2640" s="237" t="s">
        <v>13300</v>
      </c>
      <c r="E2640" s="238" t="s">
        <v>13301</v>
      </c>
      <c r="F2640" s="242" t="s">
        <v>1579</v>
      </c>
      <c r="G2640" s="238" t="s">
        <v>7482</v>
      </c>
      <c r="H2640" s="241" t="s">
        <v>849</v>
      </c>
      <c r="I2640" s="241" t="s">
        <v>9287</v>
      </c>
    </row>
    <row r="2641" spans="1:9" ht="25.5">
      <c r="A2641" s="236">
        <v>3185</v>
      </c>
      <c r="B2641" s="237" t="s">
        <v>13298</v>
      </c>
      <c r="C2641" s="237" t="s">
        <v>13299</v>
      </c>
      <c r="D2641" s="237" t="s">
        <v>13300</v>
      </c>
      <c r="E2641" s="238" t="s">
        <v>13301</v>
      </c>
      <c r="F2641" s="242" t="s">
        <v>1579</v>
      </c>
      <c r="G2641" s="238" t="s">
        <v>7482</v>
      </c>
      <c r="H2641" s="241" t="s">
        <v>879</v>
      </c>
      <c r="I2641" s="241" t="s">
        <v>9287</v>
      </c>
    </row>
    <row r="2642" spans="1:9" ht="25.5">
      <c r="A2642" s="236">
        <v>3186</v>
      </c>
      <c r="B2642" s="237" t="s">
        <v>13302</v>
      </c>
      <c r="C2642" s="237" t="s">
        <v>13303</v>
      </c>
      <c r="D2642" s="237" t="s">
        <v>13304</v>
      </c>
      <c r="E2642" s="238" t="s">
        <v>13305</v>
      </c>
      <c r="F2642" s="242" t="s">
        <v>1579</v>
      </c>
      <c r="G2642" s="238" t="s">
        <v>7483</v>
      </c>
      <c r="H2642" s="241" t="s">
        <v>849</v>
      </c>
      <c r="I2642" s="241" t="s">
        <v>1579</v>
      </c>
    </row>
    <row r="2643" spans="1:9" ht="25.5">
      <c r="A2643" s="236">
        <v>3186</v>
      </c>
      <c r="B2643" s="237" t="s">
        <v>13302</v>
      </c>
      <c r="C2643" s="237" t="s">
        <v>13303</v>
      </c>
      <c r="D2643" s="237" t="s">
        <v>13304</v>
      </c>
      <c r="E2643" s="238" t="s">
        <v>13305</v>
      </c>
      <c r="F2643" s="242" t="s">
        <v>1579</v>
      </c>
      <c r="G2643" s="238" t="s">
        <v>7483</v>
      </c>
      <c r="H2643" s="241" t="s">
        <v>879</v>
      </c>
      <c r="I2643" s="241" t="s">
        <v>1579</v>
      </c>
    </row>
    <row r="2644" spans="1:9" ht="25.5">
      <c r="A2644" s="236">
        <v>3187</v>
      </c>
      <c r="B2644" s="237" t="s">
        <v>13306</v>
      </c>
      <c r="C2644" s="237" t="s">
        <v>13307</v>
      </c>
      <c r="D2644" s="237" t="s">
        <v>13308</v>
      </c>
      <c r="E2644" s="238" t="s">
        <v>13309</v>
      </c>
      <c r="F2644" s="242" t="s">
        <v>1579</v>
      </c>
      <c r="G2644" s="238" t="s">
        <v>7301</v>
      </c>
      <c r="H2644" s="241" t="s">
        <v>849</v>
      </c>
      <c r="I2644" s="241" t="s">
        <v>9112</v>
      </c>
    </row>
    <row r="2645" spans="1:9" ht="25.5">
      <c r="A2645" s="236">
        <v>3187</v>
      </c>
      <c r="B2645" s="237" t="s">
        <v>13306</v>
      </c>
      <c r="C2645" s="237" t="s">
        <v>13307</v>
      </c>
      <c r="D2645" s="237" t="s">
        <v>13308</v>
      </c>
      <c r="E2645" s="238" t="s">
        <v>13309</v>
      </c>
      <c r="F2645" s="242" t="s">
        <v>1579</v>
      </c>
      <c r="G2645" s="238" t="s">
        <v>7301</v>
      </c>
      <c r="H2645" s="241" t="s">
        <v>879</v>
      </c>
      <c r="I2645" s="241" t="s">
        <v>9112</v>
      </c>
    </row>
    <row r="2646" spans="1:9" ht="25.5">
      <c r="A2646" s="236">
        <v>3188</v>
      </c>
      <c r="B2646" s="237" t="s">
        <v>13310</v>
      </c>
      <c r="C2646" s="237" t="s">
        <v>13311</v>
      </c>
      <c r="D2646" s="237" t="s">
        <v>13312</v>
      </c>
      <c r="E2646" s="238" t="s">
        <v>13313</v>
      </c>
      <c r="F2646" s="242" t="s">
        <v>1579</v>
      </c>
      <c r="G2646" s="238" t="s">
        <v>7484</v>
      </c>
      <c r="H2646" s="241" t="s">
        <v>849</v>
      </c>
      <c r="I2646" s="241" t="s">
        <v>9287</v>
      </c>
    </row>
    <row r="2647" spans="1:9" ht="25.5">
      <c r="A2647" s="236">
        <v>3188</v>
      </c>
      <c r="B2647" s="237" t="s">
        <v>13310</v>
      </c>
      <c r="C2647" s="237" t="s">
        <v>13311</v>
      </c>
      <c r="D2647" s="237" t="s">
        <v>13312</v>
      </c>
      <c r="E2647" s="238" t="s">
        <v>13313</v>
      </c>
      <c r="F2647" s="242" t="s">
        <v>1579</v>
      </c>
      <c r="G2647" s="238" t="s">
        <v>7484</v>
      </c>
      <c r="H2647" s="241" t="s">
        <v>879</v>
      </c>
      <c r="I2647" s="241" t="s">
        <v>9287</v>
      </c>
    </row>
    <row r="2648" spans="1:9" ht="25.5">
      <c r="A2648" s="236">
        <v>3189</v>
      </c>
      <c r="B2648" s="237" t="s">
        <v>13314</v>
      </c>
      <c r="C2648" s="237" t="s">
        <v>13315</v>
      </c>
      <c r="D2648" s="237" t="s">
        <v>13316</v>
      </c>
      <c r="E2648" s="238" t="s">
        <v>4886</v>
      </c>
      <c r="F2648" s="242" t="s">
        <v>1579</v>
      </c>
      <c r="G2648" s="238" t="s">
        <v>7300</v>
      </c>
      <c r="H2648" s="241" t="s">
        <v>849</v>
      </c>
      <c r="I2648" s="241" t="s">
        <v>1579</v>
      </c>
    </row>
    <row r="2649" spans="1:9" ht="25.5">
      <c r="A2649" s="236">
        <v>3189</v>
      </c>
      <c r="B2649" s="237" t="s">
        <v>13314</v>
      </c>
      <c r="C2649" s="237" t="s">
        <v>13315</v>
      </c>
      <c r="D2649" s="237" t="s">
        <v>13316</v>
      </c>
      <c r="E2649" s="238" t="s">
        <v>4886</v>
      </c>
      <c r="F2649" s="242" t="s">
        <v>1579</v>
      </c>
      <c r="G2649" s="238" t="s">
        <v>7300</v>
      </c>
      <c r="H2649" s="241" t="s">
        <v>879</v>
      </c>
      <c r="I2649" s="241" t="s">
        <v>1579</v>
      </c>
    </row>
    <row r="2650" spans="1:9" ht="25.5">
      <c r="A2650" s="236">
        <v>3190</v>
      </c>
      <c r="B2650" s="237" t="s">
        <v>13317</v>
      </c>
      <c r="C2650" s="237" t="s">
        <v>13318</v>
      </c>
      <c r="D2650" s="237" t="s">
        <v>13319</v>
      </c>
      <c r="E2650" s="238" t="s">
        <v>13320</v>
      </c>
      <c r="F2650" s="242" t="s">
        <v>1579</v>
      </c>
      <c r="G2650" s="238" t="s">
        <v>7300</v>
      </c>
      <c r="H2650" s="241" t="s">
        <v>849</v>
      </c>
      <c r="I2650" s="241" t="s">
        <v>1579</v>
      </c>
    </row>
    <row r="2651" spans="1:9" ht="25.5">
      <c r="A2651" s="236">
        <v>3190</v>
      </c>
      <c r="B2651" s="237" t="s">
        <v>13317</v>
      </c>
      <c r="C2651" s="237" t="s">
        <v>13318</v>
      </c>
      <c r="D2651" s="237" t="s">
        <v>13319</v>
      </c>
      <c r="E2651" s="238" t="s">
        <v>13320</v>
      </c>
      <c r="F2651" s="242" t="s">
        <v>1579</v>
      </c>
      <c r="G2651" s="238" t="s">
        <v>7300</v>
      </c>
      <c r="H2651" s="241" t="s">
        <v>879</v>
      </c>
      <c r="I2651" s="241" t="s">
        <v>1579</v>
      </c>
    </row>
    <row r="2652" spans="1:9" ht="25.5">
      <c r="A2652" s="236">
        <v>3191</v>
      </c>
      <c r="B2652" s="237" t="s">
        <v>13321</v>
      </c>
      <c r="C2652" s="237" t="s">
        <v>13322</v>
      </c>
      <c r="D2652" s="237" t="s">
        <v>13323</v>
      </c>
      <c r="E2652" s="238" t="s">
        <v>13324</v>
      </c>
      <c r="F2652" s="242" t="s">
        <v>1579</v>
      </c>
      <c r="G2652" s="238" t="s">
        <v>7304</v>
      </c>
      <c r="H2652" s="241" t="s">
        <v>849</v>
      </c>
      <c r="I2652" s="241" t="s">
        <v>9112</v>
      </c>
    </row>
    <row r="2653" spans="1:9" ht="25.5">
      <c r="A2653" s="236">
        <v>3191</v>
      </c>
      <c r="B2653" s="237" t="s">
        <v>13321</v>
      </c>
      <c r="C2653" s="237" t="s">
        <v>13322</v>
      </c>
      <c r="D2653" s="237" t="s">
        <v>13323</v>
      </c>
      <c r="E2653" s="238" t="s">
        <v>13324</v>
      </c>
      <c r="F2653" s="242" t="s">
        <v>1579</v>
      </c>
      <c r="G2653" s="238" t="s">
        <v>7304</v>
      </c>
      <c r="H2653" s="241" t="s">
        <v>879</v>
      </c>
      <c r="I2653" s="241" t="s">
        <v>9112</v>
      </c>
    </row>
    <row r="2654" spans="1:9" ht="25.5">
      <c r="A2654" s="236">
        <v>3192</v>
      </c>
      <c r="B2654" s="237" t="s">
        <v>13325</v>
      </c>
      <c r="C2654" s="237" t="s">
        <v>13326</v>
      </c>
      <c r="D2654" s="237" t="s">
        <v>13327</v>
      </c>
      <c r="E2654" s="238" t="s">
        <v>13328</v>
      </c>
      <c r="F2654" s="242" t="s">
        <v>1579</v>
      </c>
      <c r="G2654" s="238" t="s">
        <v>7313</v>
      </c>
      <c r="H2654" s="241" t="s">
        <v>849</v>
      </c>
      <c r="I2654" s="241" t="s">
        <v>9287</v>
      </c>
    </row>
    <row r="2655" spans="1:9" ht="25.5">
      <c r="A2655" s="236">
        <v>3192</v>
      </c>
      <c r="B2655" s="237" t="s">
        <v>13325</v>
      </c>
      <c r="C2655" s="237" t="s">
        <v>13326</v>
      </c>
      <c r="D2655" s="237" t="s">
        <v>13327</v>
      </c>
      <c r="E2655" s="238" t="s">
        <v>13328</v>
      </c>
      <c r="F2655" s="242" t="s">
        <v>1579</v>
      </c>
      <c r="G2655" s="238" t="s">
        <v>7313</v>
      </c>
      <c r="H2655" s="241" t="s">
        <v>879</v>
      </c>
      <c r="I2655" s="241" t="s">
        <v>9287</v>
      </c>
    </row>
    <row r="2656" spans="1:9">
      <c r="A2656" s="236">
        <v>3194</v>
      </c>
      <c r="B2656" s="237" t="s">
        <v>13329</v>
      </c>
      <c r="C2656" s="237" t="s">
        <v>13330</v>
      </c>
      <c r="D2656" s="237" t="s">
        <v>13331</v>
      </c>
      <c r="E2656" s="238" t="s">
        <v>4893</v>
      </c>
      <c r="F2656" s="242" t="s">
        <v>1579</v>
      </c>
      <c r="G2656" s="238" t="s">
        <v>7483</v>
      </c>
      <c r="H2656" s="241" t="s">
        <v>746</v>
      </c>
      <c r="I2656" s="241" t="s">
        <v>1579</v>
      </c>
    </row>
    <row r="2657" spans="1:9">
      <c r="A2657" s="236">
        <v>3200</v>
      </c>
      <c r="B2657" s="237" t="s">
        <v>13332</v>
      </c>
      <c r="C2657" s="237" t="s">
        <v>13333</v>
      </c>
      <c r="D2657" s="237" t="s">
        <v>13334</v>
      </c>
      <c r="E2657" s="238" t="s">
        <v>4895</v>
      </c>
      <c r="F2657" s="242" t="s">
        <v>1579</v>
      </c>
      <c r="G2657" s="238" t="s">
        <v>7300</v>
      </c>
      <c r="H2657" s="241" t="s">
        <v>746</v>
      </c>
      <c r="I2657" s="241" t="s">
        <v>1579</v>
      </c>
    </row>
    <row r="2658" spans="1:9">
      <c r="A2658" s="236">
        <v>3205</v>
      </c>
      <c r="B2658" s="237" t="s">
        <v>13335</v>
      </c>
      <c r="C2658" s="237" t="s">
        <v>13336</v>
      </c>
      <c r="D2658" s="237" t="s">
        <v>13337</v>
      </c>
      <c r="E2658" s="238" t="s">
        <v>4897</v>
      </c>
      <c r="F2658" s="242" t="s">
        <v>1579</v>
      </c>
      <c r="G2658" s="238" t="s">
        <v>7300</v>
      </c>
      <c r="H2658" s="241" t="s">
        <v>849</v>
      </c>
      <c r="I2658" s="241" t="s">
        <v>1579</v>
      </c>
    </row>
    <row r="2659" spans="1:9">
      <c r="A2659" s="236">
        <v>3205</v>
      </c>
      <c r="B2659" s="237" t="s">
        <v>13335</v>
      </c>
      <c r="C2659" s="237" t="s">
        <v>13336</v>
      </c>
      <c r="D2659" s="237" t="s">
        <v>13337</v>
      </c>
      <c r="E2659" s="238" t="s">
        <v>4897</v>
      </c>
      <c r="F2659" s="242" t="s">
        <v>1579</v>
      </c>
      <c r="G2659" s="238" t="s">
        <v>7300</v>
      </c>
      <c r="H2659" s="241" t="s">
        <v>879</v>
      </c>
      <c r="I2659" s="241" t="s">
        <v>1579</v>
      </c>
    </row>
    <row r="2660" spans="1:9" ht="25.5">
      <c r="A2660" s="236">
        <v>3206</v>
      </c>
      <c r="B2660" s="237" t="s">
        <v>13338</v>
      </c>
      <c r="C2660" s="237" t="s">
        <v>13339</v>
      </c>
      <c r="D2660" s="237" t="s">
        <v>13340</v>
      </c>
      <c r="E2660" s="238" t="s">
        <v>13341</v>
      </c>
      <c r="F2660" s="242" t="s">
        <v>1579</v>
      </c>
      <c r="G2660" s="238" t="s">
        <v>7313</v>
      </c>
      <c r="H2660" s="241" t="s">
        <v>849</v>
      </c>
      <c r="I2660" s="241" t="s">
        <v>9287</v>
      </c>
    </row>
    <row r="2661" spans="1:9" ht="25.5">
      <c r="A2661" s="236">
        <v>3206</v>
      </c>
      <c r="B2661" s="237" t="s">
        <v>13338</v>
      </c>
      <c r="C2661" s="237" t="s">
        <v>13339</v>
      </c>
      <c r="D2661" s="237" t="s">
        <v>13340</v>
      </c>
      <c r="E2661" s="238" t="s">
        <v>13341</v>
      </c>
      <c r="F2661" s="242" t="s">
        <v>1579</v>
      </c>
      <c r="G2661" s="238" t="s">
        <v>7313</v>
      </c>
      <c r="H2661" s="241" t="s">
        <v>879</v>
      </c>
      <c r="I2661" s="241" t="s">
        <v>9287</v>
      </c>
    </row>
    <row r="2662" spans="1:9">
      <c r="A2662" s="236">
        <v>3208</v>
      </c>
      <c r="B2662" s="238" t="s">
        <v>13342</v>
      </c>
      <c r="C2662" s="237" t="s">
        <v>13343</v>
      </c>
      <c r="D2662" s="237" t="s">
        <v>13344</v>
      </c>
      <c r="E2662" s="238" t="s">
        <v>13345</v>
      </c>
      <c r="F2662" s="242" t="s">
        <v>298</v>
      </c>
      <c r="G2662" s="238" t="s">
        <v>7307</v>
      </c>
      <c r="H2662" s="241" t="s">
        <v>746</v>
      </c>
      <c r="I2662" s="241" t="s">
        <v>298</v>
      </c>
    </row>
    <row r="2663" spans="1:9">
      <c r="A2663" s="236">
        <v>3208</v>
      </c>
      <c r="B2663" s="238" t="s">
        <v>13342</v>
      </c>
      <c r="C2663" s="237" t="s">
        <v>13343</v>
      </c>
      <c r="D2663" s="237" t="s">
        <v>13344</v>
      </c>
      <c r="E2663" s="238" t="s">
        <v>13345</v>
      </c>
      <c r="F2663" s="242" t="s">
        <v>298</v>
      </c>
      <c r="G2663" s="238" t="s">
        <v>7307</v>
      </c>
      <c r="H2663" s="241" t="s">
        <v>849</v>
      </c>
      <c r="I2663" s="241" t="s">
        <v>298</v>
      </c>
    </row>
    <row r="2664" spans="1:9">
      <c r="A2664" s="236">
        <v>3208</v>
      </c>
      <c r="B2664" s="238" t="s">
        <v>13342</v>
      </c>
      <c r="C2664" s="237" t="s">
        <v>13343</v>
      </c>
      <c r="D2664" s="237" t="s">
        <v>13344</v>
      </c>
      <c r="E2664" s="238" t="s">
        <v>13345</v>
      </c>
      <c r="F2664" s="242" t="s">
        <v>298</v>
      </c>
      <c r="G2664" s="238" t="s">
        <v>7307</v>
      </c>
      <c r="H2664" s="241" t="s">
        <v>879</v>
      </c>
      <c r="I2664" s="241" t="s">
        <v>298</v>
      </c>
    </row>
    <row r="2665" spans="1:9" ht="25.5">
      <c r="A2665" s="236">
        <v>3209</v>
      </c>
      <c r="B2665" s="238" t="s">
        <v>13346</v>
      </c>
      <c r="C2665" s="237" t="s">
        <v>13347</v>
      </c>
      <c r="D2665" s="237" t="s">
        <v>13348</v>
      </c>
      <c r="E2665" s="238" t="s">
        <v>13349</v>
      </c>
      <c r="F2665" s="242" t="s">
        <v>298</v>
      </c>
      <c r="G2665" s="238" t="s">
        <v>7312</v>
      </c>
      <c r="H2665" s="241" t="s">
        <v>746</v>
      </c>
      <c r="I2665" s="241" t="s">
        <v>9257</v>
      </c>
    </row>
    <row r="2666" spans="1:9" ht="25.5">
      <c r="A2666" s="236">
        <v>3209</v>
      </c>
      <c r="B2666" s="238" t="s">
        <v>13346</v>
      </c>
      <c r="C2666" s="237" t="s">
        <v>13347</v>
      </c>
      <c r="D2666" s="237" t="s">
        <v>13348</v>
      </c>
      <c r="E2666" s="238" t="s">
        <v>13349</v>
      </c>
      <c r="F2666" s="242" t="s">
        <v>298</v>
      </c>
      <c r="G2666" s="238" t="s">
        <v>7312</v>
      </c>
      <c r="H2666" s="241" t="s">
        <v>849</v>
      </c>
      <c r="I2666" s="241" t="s">
        <v>9257</v>
      </c>
    </row>
    <row r="2667" spans="1:9" ht="25.5">
      <c r="A2667" s="236">
        <v>3209</v>
      </c>
      <c r="B2667" s="238" t="s">
        <v>13346</v>
      </c>
      <c r="C2667" s="237" t="s">
        <v>13347</v>
      </c>
      <c r="D2667" s="237" t="s">
        <v>13348</v>
      </c>
      <c r="E2667" s="238" t="s">
        <v>13349</v>
      </c>
      <c r="F2667" s="242" t="s">
        <v>298</v>
      </c>
      <c r="G2667" s="238" t="s">
        <v>7312</v>
      </c>
      <c r="H2667" s="241" t="s">
        <v>879</v>
      </c>
      <c r="I2667" s="241" t="s">
        <v>9257</v>
      </c>
    </row>
    <row r="2668" spans="1:9">
      <c r="A2668" s="236">
        <v>3210</v>
      </c>
      <c r="B2668" s="237" t="s">
        <v>13350</v>
      </c>
      <c r="C2668" s="237" t="s">
        <v>13351</v>
      </c>
      <c r="D2668" s="237" t="s">
        <v>13352</v>
      </c>
      <c r="E2668" s="238" t="s">
        <v>4908</v>
      </c>
      <c r="F2668" s="242" t="s">
        <v>625</v>
      </c>
      <c r="G2668" s="238" t="s">
        <v>7414</v>
      </c>
      <c r="H2668" s="241" t="s">
        <v>849</v>
      </c>
      <c r="I2668" s="241" t="s">
        <v>625</v>
      </c>
    </row>
    <row r="2669" spans="1:9">
      <c r="A2669" s="236">
        <v>3210</v>
      </c>
      <c r="B2669" s="237" t="s">
        <v>13350</v>
      </c>
      <c r="C2669" s="237" t="s">
        <v>13351</v>
      </c>
      <c r="D2669" s="237" t="s">
        <v>13352</v>
      </c>
      <c r="E2669" s="238" t="s">
        <v>4908</v>
      </c>
      <c r="F2669" s="242" t="s">
        <v>625</v>
      </c>
      <c r="G2669" s="238" t="s">
        <v>7414</v>
      </c>
      <c r="H2669" s="241" t="s">
        <v>879</v>
      </c>
      <c r="I2669" s="241" t="s">
        <v>625</v>
      </c>
    </row>
    <row r="2670" spans="1:9">
      <c r="A2670" s="236">
        <v>3211</v>
      </c>
      <c r="B2670" s="237" t="s">
        <v>13353</v>
      </c>
      <c r="C2670" s="237" t="s">
        <v>13354</v>
      </c>
      <c r="D2670" s="237" t="s">
        <v>13355</v>
      </c>
      <c r="E2670" s="238" t="s">
        <v>4910</v>
      </c>
      <c r="F2670" s="242" t="s">
        <v>625</v>
      </c>
      <c r="G2670" s="238" t="s">
        <v>7414</v>
      </c>
      <c r="H2670" s="241" t="s">
        <v>849</v>
      </c>
      <c r="I2670" s="241" t="s">
        <v>625</v>
      </c>
    </row>
    <row r="2671" spans="1:9">
      <c r="A2671" s="236">
        <v>3211</v>
      </c>
      <c r="B2671" s="237" t="s">
        <v>13353</v>
      </c>
      <c r="C2671" s="237" t="s">
        <v>13354</v>
      </c>
      <c r="D2671" s="237" t="s">
        <v>13355</v>
      </c>
      <c r="E2671" s="238" t="s">
        <v>4910</v>
      </c>
      <c r="F2671" s="242" t="s">
        <v>625</v>
      </c>
      <c r="G2671" s="238" t="s">
        <v>7414</v>
      </c>
      <c r="H2671" s="241" t="s">
        <v>879</v>
      </c>
      <c r="I2671" s="241" t="s">
        <v>625</v>
      </c>
    </row>
    <row r="2672" spans="1:9">
      <c r="A2672" s="236">
        <v>3212</v>
      </c>
      <c r="B2672" s="237" t="s">
        <v>13356</v>
      </c>
      <c r="C2672" s="237" t="s">
        <v>13357</v>
      </c>
      <c r="D2672" s="237" t="s">
        <v>13358</v>
      </c>
      <c r="E2672" s="238" t="s">
        <v>4913</v>
      </c>
      <c r="F2672" s="242" t="s">
        <v>625</v>
      </c>
      <c r="G2672" s="238" t="s">
        <v>7315</v>
      </c>
      <c r="H2672" s="241" t="s">
        <v>849</v>
      </c>
      <c r="I2672" s="241" t="s">
        <v>625</v>
      </c>
    </row>
    <row r="2673" spans="1:9">
      <c r="A2673" s="236">
        <v>3213</v>
      </c>
      <c r="B2673" s="237" t="s">
        <v>13359</v>
      </c>
      <c r="C2673" s="237" t="s">
        <v>13360</v>
      </c>
      <c r="D2673" s="237" t="s">
        <v>13361</v>
      </c>
      <c r="E2673" s="238" t="s">
        <v>4916</v>
      </c>
      <c r="F2673" s="242" t="s">
        <v>625</v>
      </c>
      <c r="G2673" s="238" t="s">
        <v>7414</v>
      </c>
      <c r="H2673" s="241" t="s">
        <v>849</v>
      </c>
      <c r="I2673" s="241" t="s">
        <v>625</v>
      </c>
    </row>
    <row r="2674" spans="1:9">
      <c r="A2674" s="236">
        <v>3213</v>
      </c>
      <c r="B2674" s="237" t="s">
        <v>13359</v>
      </c>
      <c r="C2674" s="237" t="s">
        <v>13360</v>
      </c>
      <c r="D2674" s="237" t="s">
        <v>13361</v>
      </c>
      <c r="E2674" s="238" t="s">
        <v>4916</v>
      </c>
      <c r="F2674" s="242" t="s">
        <v>625</v>
      </c>
      <c r="G2674" s="238" t="s">
        <v>7414</v>
      </c>
      <c r="H2674" s="241" t="s">
        <v>879</v>
      </c>
      <c r="I2674" s="241" t="s">
        <v>625</v>
      </c>
    </row>
    <row r="2675" spans="1:9">
      <c r="A2675" s="236">
        <v>3214</v>
      </c>
      <c r="B2675" s="237" t="s">
        <v>13362</v>
      </c>
      <c r="C2675" s="237" t="s">
        <v>13363</v>
      </c>
      <c r="D2675" s="237" t="s">
        <v>13364</v>
      </c>
      <c r="E2675" s="238" t="s">
        <v>4918</v>
      </c>
      <c r="F2675" s="242" t="s">
        <v>625</v>
      </c>
      <c r="G2675" s="238" t="s">
        <v>7414</v>
      </c>
      <c r="H2675" s="241" t="s">
        <v>849</v>
      </c>
      <c r="I2675" s="241" t="s">
        <v>625</v>
      </c>
    </row>
    <row r="2676" spans="1:9">
      <c r="A2676" s="236">
        <v>3215</v>
      </c>
      <c r="B2676" s="237" t="s">
        <v>13365</v>
      </c>
      <c r="C2676" s="237" t="s">
        <v>13366</v>
      </c>
      <c r="D2676" s="237" t="s">
        <v>13367</v>
      </c>
      <c r="E2676" s="238" t="s">
        <v>4921</v>
      </c>
      <c r="F2676" s="242" t="s">
        <v>625</v>
      </c>
      <c r="G2676" s="238" t="s">
        <v>7315</v>
      </c>
      <c r="H2676" s="241" t="s">
        <v>879</v>
      </c>
      <c r="I2676" s="241" t="s">
        <v>625</v>
      </c>
    </row>
    <row r="2677" spans="1:9">
      <c r="A2677" s="236">
        <v>3216</v>
      </c>
      <c r="B2677" s="237" t="s">
        <v>13368</v>
      </c>
      <c r="C2677" s="237" t="s">
        <v>13369</v>
      </c>
      <c r="D2677" s="237" t="s">
        <v>13370</v>
      </c>
      <c r="E2677" s="238" t="s">
        <v>4923</v>
      </c>
      <c r="F2677" s="242" t="s">
        <v>625</v>
      </c>
      <c r="G2677" s="238" t="s">
        <v>7414</v>
      </c>
      <c r="H2677" s="241" t="s">
        <v>879</v>
      </c>
      <c r="I2677" s="241" t="s">
        <v>625</v>
      </c>
    </row>
    <row r="2678" spans="1:9">
      <c r="A2678" s="236">
        <v>3218</v>
      </c>
      <c r="B2678" s="237" t="s">
        <v>13371</v>
      </c>
      <c r="C2678" s="237" t="s">
        <v>13372</v>
      </c>
      <c r="D2678" s="237" t="s">
        <v>13373</v>
      </c>
      <c r="E2678" s="238" t="s">
        <v>4925</v>
      </c>
      <c r="F2678" s="242" t="s">
        <v>625</v>
      </c>
      <c r="G2678" s="238" t="s">
        <v>7414</v>
      </c>
      <c r="H2678" s="241" t="s">
        <v>849</v>
      </c>
      <c r="I2678" s="241" t="s">
        <v>625</v>
      </c>
    </row>
    <row r="2679" spans="1:9">
      <c r="A2679" s="236">
        <v>3218</v>
      </c>
      <c r="B2679" s="237" t="s">
        <v>13371</v>
      </c>
      <c r="C2679" s="237" t="s">
        <v>13372</v>
      </c>
      <c r="D2679" s="237" t="s">
        <v>13373</v>
      </c>
      <c r="E2679" s="238" t="s">
        <v>4925</v>
      </c>
      <c r="F2679" s="242" t="s">
        <v>625</v>
      </c>
      <c r="G2679" s="238" t="s">
        <v>7414</v>
      </c>
      <c r="H2679" s="241" t="s">
        <v>879</v>
      </c>
      <c r="I2679" s="241" t="s">
        <v>625</v>
      </c>
    </row>
    <row r="2680" spans="1:9">
      <c r="A2680" s="236">
        <v>3219</v>
      </c>
      <c r="B2680" s="237" t="s">
        <v>13374</v>
      </c>
      <c r="C2680" s="237" t="s">
        <v>13375</v>
      </c>
      <c r="D2680" s="237" t="s">
        <v>13376</v>
      </c>
      <c r="E2680" s="238" t="s">
        <v>4929</v>
      </c>
      <c r="F2680" s="242" t="s">
        <v>625</v>
      </c>
      <c r="G2680" s="238" t="s">
        <v>7414</v>
      </c>
      <c r="H2680" s="241" t="s">
        <v>849</v>
      </c>
      <c r="I2680" s="241" t="s">
        <v>625</v>
      </c>
    </row>
    <row r="2681" spans="1:9">
      <c r="A2681" s="236">
        <v>3219</v>
      </c>
      <c r="B2681" s="237" t="s">
        <v>13374</v>
      </c>
      <c r="C2681" s="237" t="s">
        <v>13375</v>
      </c>
      <c r="D2681" s="237" t="s">
        <v>13376</v>
      </c>
      <c r="E2681" s="238" t="s">
        <v>4929</v>
      </c>
      <c r="F2681" s="242" t="s">
        <v>625</v>
      </c>
      <c r="G2681" s="238" t="s">
        <v>7414</v>
      </c>
      <c r="H2681" s="241" t="s">
        <v>879</v>
      </c>
      <c r="I2681" s="241" t="s">
        <v>625</v>
      </c>
    </row>
    <row r="2682" spans="1:9">
      <c r="A2682" s="236">
        <v>3220</v>
      </c>
      <c r="B2682" s="237" t="s">
        <v>13377</v>
      </c>
      <c r="C2682" s="237" t="s">
        <v>13378</v>
      </c>
      <c r="D2682" s="237" t="s">
        <v>13379</v>
      </c>
      <c r="E2682" s="238" t="s">
        <v>4931</v>
      </c>
      <c r="F2682" s="242" t="s">
        <v>2636</v>
      </c>
      <c r="G2682" s="237" t="s">
        <v>7252</v>
      </c>
      <c r="H2682" s="240" t="s">
        <v>7553</v>
      </c>
      <c r="I2682" s="241" t="s">
        <v>6550</v>
      </c>
    </row>
    <row r="2683" spans="1:9" ht="25.5">
      <c r="A2683" s="236">
        <v>3221</v>
      </c>
      <c r="B2683" s="237" t="s">
        <v>13380</v>
      </c>
      <c r="C2683" s="237" t="s">
        <v>13381</v>
      </c>
      <c r="D2683" s="237" t="s">
        <v>13382</v>
      </c>
      <c r="E2683" s="238" t="s">
        <v>13383</v>
      </c>
      <c r="F2683" s="242" t="s">
        <v>1405</v>
      </c>
      <c r="G2683" s="238" t="s">
        <v>7436</v>
      </c>
      <c r="H2683" s="240" t="s">
        <v>7553</v>
      </c>
      <c r="I2683" s="237" t="s">
        <v>13384</v>
      </c>
    </row>
    <row r="2684" spans="1:9" ht="25.5">
      <c r="A2684" s="236">
        <v>3222</v>
      </c>
      <c r="B2684" s="238" t="s">
        <v>13385</v>
      </c>
      <c r="C2684" s="237" t="s">
        <v>13386</v>
      </c>
      <c r="D2684" s="237" t="s">
        <v>13387</v>
      </c>
      <c r="E2684" s="238" t="s">
        <v>13388</v>
      </c>
      <c r="F2684" s="242" t="s">
        <v>1405</v>
      </c>
      <c r="G2684" s="238" t="s">
        <v>7436</v>
      </c>
      <c r="H2684" s="240" t="s">
        <v>7553</v>
      </c>
      <c r="I2684" s="237" t="s">
        <v>13384</v>
      </c>
    </row>
    <row r="2685" spans="1:9">
      <c r="A2685" s="236">
        <v>3223</v>
      </c>
      <c r="B2685" s="237" t="s">
        <v>13389</v>
      </c>
      <c r="C2685" s="237" t="s">
        <v>13390</v>
      </c>
      <c r="D2685" s="237" t="s">
        <v>13391</v>
      </c>
      <c r="E2685" s="238" t="s">
        <v>13392</v>
      </c>
      <c r="F2685" s="242" t="s">
        <v>1405</v>
      </c>
      <c r="G2685" s="238" t="s">
        <v>7436</v>
      </c>
      <c r="H2685" s="240" t="s">
        <v>7553</v>
      </c>
      <c r="I2685" s="241" t="s">
        <v>1405</v>
      </c>
    </row>
    <row r="2686" spans="1:9">
      <c r="A2686" s="236">
        <v>3224</v>
      </c>
      <c r="B2686" s="238" t="s">
        <v>13393</v>
      </c>
      <c r="C2686" s="237" t="s">
        <v>13394</v>
      </c>
      <c r="D2686" s="237" t="s">
        <v>13395</v>
      </c>
      <c r="E2686" s="238" t="s">
        <v>13396</v>
      </c>
      <c r="F2686" s="242" t="s">
        <v>1405</v>
      </c>
      <c r="G2686" s="238" t="s">
        <v>7436</v>
      </c>
      <c r="H2686" s="240" t="s">
        <v>7553</v>
      </c>
      <c r="I2686" s="241" t="s">
        <v>1405</v>
      </c>
    </row>
    <row r="2687" spans="1:9">
      <c r="A2687" s="236">
        <v>3225</v>
      </c>
      <c r="B2687" s="237" t="s">
        <v>13397</v>
      </c>
      <c r="C2687" s="237" t="s">
        <v>13398</v>
      </c>
      <c r="D2687" s="237" t="s">
        <v>13399</v>
      </c>
      <c r="E2687" s="238" t="s">
        <v>13400</v>
      </c>
      <c r="F2687" s="242" t="s">
        <v>1405</v>
      </c>
      <c r="G2687" s="238" t="s">
        <v>7436</v>
      </c>
      <c r="H2687" s="240" t="s">
        <v>7553</v>
      </c>
      <c r="I2687" s="241" t="s">
        <v>1405</v>
      </c>
    </row>
    <row r="2688" spans="1:9">
      <c r="A2688" s="236">
        <v>3226</v>
      </c>
      <c r="B2688" s="238" t="s">
        <v>13401</v>
      </c>
      <c r="C2688" s="237" t="s">
        <v>13402</v>
      </c>
      <c r="D2688" s="237" t="s">
        <v>13403</v>
      </c>
      <c r="E2688" s="238" t="s">
        <v>13404</v>
      </c>
      <c r="F2688" s="242" t="s">
        <v>1405</v>
      </c>
      <c r="G2688" s="238" t="s">
        <v>7436</v>
      </c>
      <c r="H2688" s="240" t="s">
        <v>7553</v>
      </c>
      <c r="I2688" s="241" t="s">
        <v>1405</v>
      </c>
    </row>
    <row r="2689" spans="1:9">
      <c r="A2689" s="236">
        <v>3227</v>
      </c>
      <c r="B2689" s="237" t="s">
        <v>13405</v>
      </c>
      <c r="C2689" s="237" t="s">
        <v>13406</v>
      </c>
      <c r="D2689" s="237" t="s">
        <v>13407</v>
      </c>
      <c r="E2689" s="238" t="s">
        <v>13408</v>
      </c>
      <c r="F2689" s="242" t="s">
        <v>1405</v>
      </c>
      <c r="G2689" s="238" t="s">
        <v>7436</v>
      </c>
      <c r="H2689" s="240" t="s">
        <v>7553</v>
      </c>
      <c r="I2689" s="241" t="s">
        <v>1405</v>
      </c>
    </row>
    <row r="2690" spans="1:9">
      <c r="A2690" s="236">
        <v>3228</v>
      </c>
      <c r="B2690" s="238" t="s">
        <v>13409</v>
      </c>
      <c r="C2690" s="237" t="s">
        <v>13410</v>
      </c>
      <c r="D2690" s="237" t="s">
        <v>13411</v>
      </c>
      <c r="E2690" s="238" t="s">
        <v>13412</v>
      </c>
      <c r="F2690" s="242" t="s">
        <v>1405</v>
      </c>
      <c r="G2690" s="238" t="s">
        <v>7436</v>
      </c>
      <c r="H2690" s="240" t="s">
        <v>7553</v>
      </c>
      <c r="I2690" s="241" t="s">
        <v>1405</v>
      </c>
    </row>
    <row r="2691" spans="1:9">
      <c r="A2691" s="236">
        <v>3229</v>
      </c>
      <c r="B2691" s="237" t="s">
        <v>13413</v>
      </c>
      <c r="C2691" s="237" t="s">
        <v>13414</v>
      </c>
      <c r="D2691" s="237" t="s">
        <v>13415</v>
      </c>
      <c r="E2691" s="238" t="s">
        <v>13416</v>
      </c>
      <c r="F2691" s="242" t="s">
        <v>1405</v>
      </c>
      <c r="G2691" s="238" t="s">
        <v>7436</v>
      </c>
      <c r="H2691" s="240" t="s">
        <v>7553</v>
      </c>
      <c r="I2691" s="241" t="s">
        <v>1405</v>
      </c>
    </row>
    <row r="2692" spans="1:9">
      <c r="A2692" s="236">
        <v>3230</v>
      </c>
      <c r="B2692" s="238" t="s">
        <v>13417</v>
      </c>
      <c r="C2692" s="237" t="s">
        <v>13418</v>
      </c>
      <c r="D2692" s="237" t="s">
        <v>13419</v>
      </c>
      <c r="E2692" s="238" t="s">
        <v>13420</v>
      </c>
      <c r="F2692" s="242" t="s">
        <v>1405</v>
      </c>
      <c r="G2692" s="238" t="s">
        <v>7436</v>
      </c>
      <c r="H2692" s="240" t="s">
        <v>7553</v>
      </c>
      <c r="I2692" s="241" t="s">
        <v>1405</v>
      </c>
    </row>
    <row r="2693" spans="1:9" ht="25.5">
      <c r="A2693" s="236">
        <v>3231</v>
      </c>
      <c r="B2693" s="237" t="s">
        <v>13421</v>
      </c>
      <c r="C2693" s="237" t="s">
        <v>13422</v>
      </c>
      <c r="D2693" s="237" t="s">
        <v>13423</v>
      </c>
      <c r="E2693" s="238" t="s">
        <v>13424</v>
      </c>
      <c r="F2693" s="242" t="s">
        <v>1405</v>
      </c>
      <c r="G2693" s="238" t="s">
        <v>7485</v>
      </c>
      <c r="H2693" s="240" t="s">
        <v>7553</v>
      </c>
      <c r="I2693" s="237" t="s">
        <v>13384</v>
      </c>
    </row>
    <row r="2694" spans="1:9" ht="25.5">
      <c r="A2694" s="236">
        <v>3232</v>
      </c>
      <c r="B2694" s="237" t="s">
        <v>13425</v>
      </c>
      <c r="C2694" s="237" t="s">
        <v>13426</v>
      </c>
      <c r="D2694" s="237" t="s">
        <v>13427</v>
      </c>
      <c r="E2694" s="238" t="s">
        <v>13428</v>
      </c>
      <c r="F2694" s="242" t="s">
        <v>1405</v>
      </c>
      <c r="G2694" s="238" t="s">
        <v>7485</v>
      </c>
      <c r="H2694" s="240" t="s">
        <v>7553</v>
      </c>
      <c r="I2694" s="237" t="s">
        <v>13384</v>
      </c>
    </row>
    <row r="2695" spans="1:9" ht="25.5">
      <c r="A2695" s="236">
        <v>3233</v>
      </c>
      <c r="B2695" s="237" t="s">
        <v>13429</v>
      </c>
      <c r="C2695" s="237" t="s">
        <v>13430</v>
      </c>
      <c r="D2695" s="237" t="s">
        <v>13431</v>
      </c>
      <c r="E2695" s="238" t="s">
        <v>13428</v>
      </c>
      <c r="F2695" s="242" t="s">
        <v>1405</v>
      </c>
      <c r="G2695" s="238" t="s">
        <v>7485</v>
      </c>
      <c r="H2695" s="240" t="s">
        <v>7553</v>
      </c>
      <c r="I2695" s="241" t="s">
        <v>1405</v>
      </c>
    </row>
    <row r="2696" spans="1:9" ht="25.5">
      <c r="A2696" s="236">
        <v>3234</v>
      </c>
      <c r="B2696" s="237" t="s">
        <v>13432</v>
      </c>
      <c r="C2696" s="237" t="s">
        <v>13433</v>
      </c>
      <c r="D2696" s="237" t="s">
        <v>13434</v>
      </c>
      <c r="E2696" s="238" t="s">
        <v>13435</v>
      </c>
      <c r="F2696" s="242" t="s">
        <v>1405</v>
      </c>
      <c r="G2696" s="238" t="s">
        <v>7485</v>
      </c>
      <c r="H2696" s="240" t="s">
        <v>7553</v>
      </c>
      <c r="I2696" s="241" t="s">
        <v>1405</v>
      </c>
    </row>
    <row r="2697" spans="1:9" ht="25.5">
      <c r="A2697" s="236">
        <v>3235</v>
      </c>
      <c r="B2697" s="237" t="s">
        <v>13436</v>
      </c>
      <c r="C2697" s="237" t="s">
        <v>13437</v>
      </c>
      <c r="D2697" s="237" t="s">
        <v>13438</v>
      </c>
      <c r="E2697" s="238" t="s">
        <v>13439</v>
      </c>
      <c r="F2697" s="242" t="s">
        <v>1405</v>
      </c>
      <c r="G2697" s="238" t="s">
        <v>7485</v>
      </c>
      <c r="H2697" s="240" t="s">
        <v>7553</v>
      </c>
      <c r="I2697" s="241" t="s">
        <v>1405</v>
      </c>
    </row>
    <row r="2698" spans="1:9" ht="25.5">
      <c r="A2698" s="236">
        <v>3236</v>
      </c>
      <c r="B2698" s="237" t="s">
        <v>13440</v>
      </c>
      <c r="C2698" s="237" t="s">
        <v>13441</v>
      </c>
      <c r="D2698" s="237" t="s">
        <v>13442</v>
      </c>
      <c r="E2698" s="238" t="s">
        <v>13443</v>
      </c>
      <c r="F2698" s="242" t="s">
        <v>1405</v>
      </c>
      <c r="G2698" s="238" t="s">
        <v>7485</v>
      </c>
      <c r="H2698" s="240" t="s">
        <v>7553</v>
      </c>
      <c r="I2698" s="241" t="s">
        <v>1405</v>
      </c>
    </row>
    <row r="2699" spans="1:9" ht="25.5">
      <c r="A2699" s="236">
        <v>3237</v>
      </c>
      <c r="B2699" s="237" t="s">
        <v>13444</v>
      </c>
      <c r="C2699" s="237" t="s">
        <v>13445</v>
      </c>
      <c r="D2699" s="237" t="s">
        <v>13446</v>
      </c>
      <c r="E2699" s="238" t="s">
        <v>13447</v>
      </c>
      <c r="F2699" s="242" t="s">
        <v>1405</v>
      </c>
      <c r="G2699" s="238" t="s">
        <v>7485</v>
      </c>
      <c r="H2699" s="240" t="s">
        <v>7553</v>
      </c>
      <c r="I2699" s="241" t="s">
        <v>1405</v>
      </c>
    </row>
    <row r="2700" spans="1:9" ht="25.5">
      <c r="A2700" s="236">
        <v>3238</v>
      </c>
      <c r="B2700" s="237" t="s">
        <v>13448</v>
      </c>
      <c r="C2700" s="237" t="s">
        <v>13449</v>
      </c>
      <c r="D2700" s="237" t="s">
        <v>13450</v>
      </c>
      <c r="E2700" s="238" t="s">
        <v>13451</v>
      </c>
      <c r="F2700" s="242" t="s">
        <v>1405</v>
      </c>
      <c r="G2700" s="238" t="s">
        <v>7485</v>
      </c>
      <c r="H2700" s="240" t="s">
        <v>7553</v>
      </c>
      <c r="I2700" s="241" t="s">
        <v>1405</v>
      </c>
    </row>
    <row r="2701" spans="1:9" ht="25.5">
      <c r="A2701" s="236">
        <v>3239</v>
      </c>
      <c r="B2701" s="237" t="s">
        <v>13452</v>
      </c>
      <c r="C2701" s="237" t="s">
        <v>13453</v>
      </c>
      <c r="D2701" s="237" t="s">
        <v>13454</v>
      </c>
      <c r="E2701" s="238" t="s">
        <v>13455</v>
      </c>
      <c r="F2701" s="242" t="s">
        <v>1405</v>
      </c>
      <c r="G2701" s="238" t="s">
        <v>7485</v>
      </c>
      <c r="H2701" s="240" t="s">
        <v>7553</v>
      </c>
      <c r="I2701" s="241" t="s">
        <v>1405</v>
      </c>
    </row>
    <row r="2702" spans="1:9" ht="25.5">
      <c r="A2702" s="236">
        <v>3240</v>
      </c>
      <c r="B2702" s="237" t="s">
        <v>13456</v>
      </c>
      <c r="C2702" s="237" t="s">
        <v>13457</v>
      </c>
      <c r="D2702" s="237" t="s">
        <v>13458</v>
      </c>
      <c r="E2702" s="238" t="s">
        <v>13459</v>
      </c>
      <c r="F2702" s="242" t="s">
        <v>1405</v>
      </c>
      <c r="G2702" s="238" t="s">
        <v>7485</v>
      </c>
      <c r="H2702" s="240" t="s">
        <v>7553</v>
      </c>
      <c r="I2702" s="241" t="s">
        <v>1405</v>
      </c>
    </row>
    <row r="2703" spans="1:9">
      <c r="A2703" s="236">
        <v>3241</v>
      </c>
      <c r="B2703" s="237" t="s">
        <v>13460</v>
      </c>
      <c r="C2703" s="237" t="s">
        <v>13461</v>
      </c>
      <c r="D2703" s="237" t="s">
        <v>13462</v>
      </c>
      <c r="E2703" s="238" t="s">
        <v>4965</v>
      </c>
      <c r="F2703" s="242" t="s">
        <v>1405</v>
      </c>
      <c r="G2703" s="238" t="s">
        <v>7436</v>
      </c>
      <c r="H2703" s="241" t="s">
        <v>879</v>
      </c>
      <c r="I2703" s="241" t="s">
        <v>1405</v>
      </c>
    </row>
    <row r="2704" spans="1:9">
      <c r="A2704" s="236">
        <v>3242</v>
      </c>
      <c r="B2704" s="237" t="s">
        <v>4968</v>
      </c>
      <c r="C2704" s="237" t="s">
        <v>13463</v>
      </c>
      <c r="D2704" s="237" t="s">
        <v>13463</v>
      </c>
      <c r="E2704" s="238" t="s">
        <v>4968</v>
      </c>
      <c r="F2704" s="242" t="s">
        <v>1405</v>
      </c>
      <c r="G2704" s="238" t="s">
        <v>7436</v>
      </c>
      <c r="H2704" s="241" t="s">
        <v>849</v>
      </c>
      <c r="I2704" s="241" t="s">
        <v>1405</v>
      </c>
    </row>
    <row r="2705" spans="1:9">
      <c r="A2705" s="236">
        <v>3243</v>
      </c>
      <c r="B2705" s="237" t="s">
        <v>13464</v>
      </c>
      <c r="C2705" s="237" t="s">
        <v>13465</v>
      </c>
      <c r="D2705" s="237" t="s">
        <v>13466</v>
      </c>
      <c r="E2705" s="238" t="s">
        <v>4972</v>
      </c>
      <c r="F2705" s="242" t="s">
        <v>50</v>
      </c>
      <c r="G2705" s="238" t="s">
        <v>1491</v>
      </c>
      <c r="H2705" s="241" t="s">
        <v>849</v>
      </c>
      <c r="I2705" s="241" t="s">
        <v>50</v>
      </c>
    </row>
    <row r="2706" spans="1:9">
      <c r="A2706" s="236">
        <v>3244</v>
      </c>
      <c r="B2706" s="237" t="s">
        <v>13467</v>
      </c>
      <c r="C2706" s="237" t="s">
        <v>13468</v>
      </c>
      <c r="D2706" s="237" t="s">
        <v>13469</v>
      </c>
      <c r="E2706" s="238" t="s">
        <v>4976</v>
      </c>
      <c r="F2706" s="242" t="s">
        <v>631</v>
      </c>
      <c r="G2706" s="238" t="s">
        <v>7353</v>
      </c>
      <c r="H2706" s="241" t="s">
        <v>849</v>
      </c>
      <c r="I2706" s="241" t="s">
        <v>631</v>
      </c>
    </row>
    <row r="2707" spans="1:9">
      <c r="A2707" s="236">
        <v>3245</v>
      </c>
      <c r="B2707" s="237" t="s">
        <v>13470</v>
      </c>
      <c r="C2707" s="237" t="s">
        <v>13471</v>
      </c>
      <c r="D2707" s="237" t="s">
        <v>13472</v>
      </c>
      <c r="E2707" s="238" t="s">
        <v>13473</v>
      </c>
      <c r="F2707" s="242" t="s">
        <v>2442</v>
      </c>
      <c r="G2707" s="237" t="s">
        <v>7486</v>
      </c>
      <c r="H2707" s="240" t="s">
        <v>7553</v>
      </c>
      <c r="I2707" s="241" t="s">
        <v>2442</v>
      </c>
    </row>
    <row r="2708" spans="1:9">
      <c r="A2708" s="236">
        <v>3245</v>
      </c>
      <c r="B2708" s="238" t="s">
        <v>13474</v>
      </c>
      <c r="C2708" s="238" t="s">
        <v>13475</v>
      </c>
      <c r="D2708" s="238" t="s">
        <v>13476</v>
      </c>
      <c r="E2708" s="238" t="s">
        <v>13477</v>
      </c>
      <c r="F2708" s="242" t="s">
        <v>2442</v>
      </c>
      <c r="G2708" s="237" t="s">
        <v>7486</v>
      </c>
      <c r="H2708" s="240" t="s">
        <v>7553</v>
      </c>
      <c r="I2708" s="241" t="s">
        <v>2442</v>
      </c>
    </row>
    <row r="2709" spans="1:9" ht="25.5">
      <c r="A2709" s="236">
        <v>3245</v>
      </c>
      <c r="B2709" s="237" t="s">
        <v>13470</v>
      </c>
      <c r="C2709" s="237" t="s">
        <v>13471</v>
      </c>
      <c r="D2709" s="237" t="s">
        <v>13472</v>
      </c>
      <c r="E2709" s="238" t="s">
        <v>13473</v>
      </c>
      <c r="F2709" s="242" t="s">
        <v>2442</v>
      </c>
      <c r="G2709" s="237" t="s">
        <v>7486</v>
      </c>
      <c r="H2709" s="240" t="s">
        <v>7553</v>
      </c>
      <c r="I2709" s="241" t="s">
        <v>13478</v>
      </c>
    </row>
    <row r="2710" spans="1:9" ht="25.5">
      <c r="A2710" s="236">
        <v>3245</v>
      </c>
      <c r="B2710" s="238" t="s">
        <v>13474</v>
      </c>
      <c r="C2710" s="238" t="s">
        <v>13475</v>
      </c>
      <c r="D2710" s="238" t="s">
        <v>13476</v>
      </c>
      <c r="E2710" s="238" t="s">
        <v>13477</v>
      </c>
      <c r="F2710" s="242" t="s">
        <v>2442</v>
      </c>
      <c r="G2710" s="237" t="s">
        <v>7486</v>
      </c>
      <c r="H2710" s="240" t="s">
        <v>7553</v>
      </c>
      <c r="I2710" s="241" t="s">
        <v>13478</v>
      </c>
    </row>
    <row r="2711" spans="1:9" ht="25.5">
      <c r="A2711" s="236">
        <v>3246</v>
      </c>
      <c r="B2711" s="237" t="s">
        <v>13479</v>
      </c>
      <c r="C2711" s="237" t="s">
        <v>13480</v>
      </c>
      <c r="D2711" s="237" t="s">
        <v>13481</v>
      </c>
      <c r="E2711" s="238" t="s">
        <v>4983</v>
      </c>
      <c r="F2711" s="242" t="s">
        <v>50</v>
      </c>
      <c r="G2711" s="238" t="s">
        <v>7330</v>
      </c>
      <c r="H2711" s="241" t="s">
        <v>746</v>
      </c>
      <c r="I2711" s="241" t="s">
        <v>9659</v>
      </c>
    </row>
    <row r="2712" spans="1:9">
      <c r="A2712" s="236">
        <v>3247</v>
      </c>
      <c r="B2712" s="237" t="s">
        <v>13482</v>
      </c>
      <c r="C2712" s="237" t="s">
        <v>13483</v>
      </c>
      <c r="D2712" s="237" t="s">
        <v>13484</v>
      </c>
      <c r="E2712" s="238" t="s">
        <v>4985</v>
      </c>
      <c r="F2712" s="242" t="s">
        <v>625</v>
      </c>
      <c r="G2712" s="238" t="s">
        <v>7315</v>
      </c>
      <c r="H2712" s="241" t="s">
        <v>849</v>
      </c>
      <c r="I2712" s="241" t="s">
        <v>625</v>
      </c>
    </row>
    <row r="2713" spans="1:9" ht="25.5">
      <c r="A2713" s="236">
        <v>3248</v>
      </c>
      <c r="B2713" s="237" t="s">
        <v>13485</v>
      </c>
      <c r="C2713" s="237" t="s">
        <v>13486</v>
      </c>
      <c r="D2713" s="237" t="s">
        <v>13487</v>
      </c>
      <c r="E2713" s="238" t="s">
        <v>4989</v>
      </c>
      <c r="F2713" s="242" t="s">
        <v>848</v>
      </c>
      <c r="G2713" s="237" t="s">
        <v>7278</v>
      </c>
      <c r="H2713" s="241" t="s">
        <v>849</v>
      </c>
      <c r="I2713" s="241" t="s">
        <v>8411</v>
      </c>
    </row>
    <row r="2714" spans="1:9" ht="25.5">
      <c r="A2714" s="236">
        <v>3248</v>
      </c>
      <c r="B2714" s="237" t="s">
        <v>13485</v>
      </c>
      <c r="C2714" s="237" t="s">
        <v>13486</v>
      </c>
      <c r="D2714" s="237" t="s">
        <v>13487</v>
      </c>
      <c r="E2714" s="238" t="s">
        <v>4989</v>
      </c>
      <c r="F2714" s="242" t="s">
        <v>848</v>
      </c>
      <c r="G2714" s="237" t="s">
        <v>7278</v>
      </c>
      <c r="H2714" s="241" t="s">
        <v>879</v>
      </c>
      <c r="I2714" s="241" t="s">
        <v>8411</v>
      </c>
    </row>
    <row r="2715" spans="1:9">
      <c r="A2715" s="236">
        <v>3249</v>
      </c>
      <c r="B2715" s="237" t="s">
        <v>13488</v>
      </c>
      <c r="C2715" s="237" t="s">
        <v>13489</v>
      </c>
      <c r="D2715" s="237" t="s">
        <v>13490</v>
      </c>
      <c r="E2715" s="238" t="s">
        <v>4993</v>
      </c>
      <c r="F2715" s="242" t="s">
        <v>50</v>
      </c>
      <c r="G2715" s="238" t="s">
        <v>880</v>
      </c>
      <c r="H2715" s="241" t="s">
        <v>849</v>
      </c>
      <c r="I2715" s="241" t="s">
        <v>50</v>
      </c>
    </row>
    <row r="2716" spans="1:9">
      <c r="A2716" s="236">
        <v>3249</v>
      </c>
      <c r="B2716" s="237" t="s">
        <v>13488</v>
      </c>
      <c r="C2716" s="237" t="s">
        <v>13489</v>
      </c>
      <c r="D2716" s="237" t="s">
        <v>13490</v>
      </c>
      <c r="E2716" s="238" t="s">
        <v>4993</v>
      </c>
      <c r="F2716" s="242" t="s">
        <v>50</v>
      </c>
      <c r="G2716" s="238" t="s">
        <v>880</v>
      </c>
      <c r="H2716" s="241" t="s">
        <v>879</v>
      </c>
      <c r="I2716" s="241" t="s">
        <v>50</v>
      </c>
    </row>
    <row r="2717" spans="1:9" ht="25.5">
      <c r="A2717" s="236">
        <v>3250</v>
      </c>
      <c r="B2717" s="237" t="s">
        <v>4995</v>
      </c>
      <c r="C2717" s="237" t="s">
        <v>13491</v>
      </c>
      <c r="D2717" s="237" t="s">
        <v>13492</v>
      </c>
      <c r="E2717" s="238" t="s">
        <v>4995</v>
      </c>
      <c r="F2717" s="242" t="s">
        <v>50</v>
      </c>
      <c r="G2717" s="238" t="s">
        <v>7330</v>
      </c>
      <c r="H2717" s="241" t="s">
        <v>849</v>
      </c>
      <c r="I2717" s="241" t="s">
        <v>9659</v>
      </c>
    </row>
    <row r="2718" spans="1:9">
      <c r="A2718" s="236">
        <v>3251</v>
      </c>
      <c r="B2718" s="237" t="s">
        <v>13493</v>
      </c>
      <c r="C2718" s="237" t="s">
        <v>13494</v>
      </c>
      <c r="D2718" s="237" t="s">
        <v>13495</v>
      </c>
      <c r="E2718" s="238" t="s">
        <v>4998</v>
      </c>
      <c r="F2718" s="242" t="s">
        <v>1405</v>
      </c>
      <c r="G2718" s="238" t="s">
        <v>7436</v>
      </c>
      <c r="H2718" s="241" t="s">
        <v>879</v>
      </c>
      <c r="I2718" s="241" t="s">
        <v>1405</v>
      </c>
    </row>
    <row r="2719" spans="1:9">
      <c r="A2719" s="236">
        <v>3252</v>
      </c>
      <c r="B2719" s="237" t="s">
        <v>13496</v>
      </c>
      <c r="C2719" s="237" t="s">
        <v>13497</v>
      </c>
      <c r="D2719" s="237" t="s">
        <v>13498</v>
      </c>
      <c r="E2719" s="238" t="s">
        <v>5001</v>
      </c>
      <c r="F2719" s="242" t="s">
        <v>2636</v>
      </c>
      <c r="G2719" s="237" t="s">
        <v>7253</v>
      </c>
      <c r="H2719" s="240" t="s">
        <v>7553</v>
      </c>
      <c r="I2719" s="241" t="s">
        <v>659</v>
      </c>
    </row>
    <row r="2720" spans="1:9">
      <c r="A2720" s="236">
        <v>3253</v>
      </c>
      <c r="B2720" s="237" t="s">
        <v>13499</v>
      </c>
      <c r="C2720" s="237" t="s">
        <v>13500</v>
      </c>
      <c r="D2720" s="237" t="s">
        <v>13501</v>
      </c>
      <c r="E2720" s="238" t="s">
        <v>5004</v>
      </c>
      <c r="F2720" s="242" t="s">
        <v>631</v>
      </c>
      <c r="G2720" s="237" t="s">
        <v>7363</v>
      </c>
      <c r="H2720" s="241" t="s">
        <v>879</v>
      </c>
      <c r="I2720" s="241" t="s">
        <v>631</v>
      </c>
    </row>
    <row r="2721" spans="1:9">
      <c r="A2721" s="236">
        <v>3254</v>
      </c>
      <c r="B2721" s="237" t="s">
        <v>5006</v>
      </c>
      <c r="C2721" s="237" t="s">
        <v>13502</v>
      </c>
      <c r="D2721" s="237" t="s">
        <v>13502</v>
      </c>
      <c r="E2721" s="238" t="s">
        <v>5006</v>
      </c>
      <c r="F2721" s="242" t="s">
        <v>1579</v>
      </c>
      <c r="G2721" s="238" t="s">
        <v>7241</v>
      </c>
      <c r="H2721" s="238" t="s">
        <v>746</v>
      </c>
      <c r="I2721" s="237" t="s">
        <v>1579</v>
      </c>
    </row>
    <row r="2722" spans="1:9" ht="25.5">
      <c r="A2722" s="244">
        <v>3255</v>
      </c>
      <c r="B2722" s="237" t="s">
        <v>13503</v>
      </c>
      <c r="C2722" s="237" t="s">
        <v>13504</v>
      </c>
      <c r="D2722" s="237" t="s">
        <v>13505</v>
      </c>
      <c r="E2722" s="238" t="s">
        <v>5009</v>
      </c>
      <c r="F2722" s="245" t="s">
        <v>1579</v>
      </c>
      <c r="G2722" s="255" t="s">
        <v>7482</v>
      </c>
      <c r="H2722" s="238" t="s">
        <v>7594</v>
      </c>
      <c r="I2722" s="240" t="s">
        <v>7553</v>
      </c>
    </row>
    <row r="2723" spans="1:9">
      <c r="A2723" s="236">
        <v>3256</v>
      </c>
      <c r="B2723" s="237" t="s">
        <v>13506</v>
      </c>
      <c r="C2723" s="237" t="s">
        <v>13507</v>
      </c>
      <c r="D2723" s="237" t="s">
        <v>13508</v>
      </c>
      <c r="E2723" s="238" t="s">
        <v>13509</v>
      </c>
      <c r="F2723" s="242" t="s">
        <v>848</v>
      </c>
      <c r="G2723" s="237" t="s">
        <v>7410</v>
      </c>
      <c r="H2723" s="241" t="s">
        <v>879</v>
      </c>
      <c r="I2723" s="241" t="s">
        <v>848</v>
      </c>
    </row>
    <row r="2724" spans="1:9">
      <c r="A2724" s="236">
        <v>3256</v>
      </c>
      <c r="B2724" s="237" t="s">
        <v>13506</v>
      </c>
      <c r="C2724" s="237" t="s">
        <v>13507</v>
      </c>
      <c r="D2724" s="237" t="s">
        <v>13508</v>
      </c>
      <c r="E2724" s="238" t="s">
        <v>13509</v>
      </c>
      <c r="F2724" s="242" t="s">
        <v>848</v>
      </c>
      <c r="G2724" s="237" t="s">
        <v>7410</v>
      </c>
      <c r="H2724" s="241" t="s">
        <v>879</v>
      </c>
      <c r="I2724" s="241" t="s">
        <v>848</v>
      </c>
    </row>
    <row r="2725" spans="1:9">
      <c r="A2725" s="236">
        <v>3257</v>
      </c>
      <c r="B2725" s="237" t="s">
        <v>13510</v>
      </c>
      <c r="C2725" s="237" t="s">
        <v>13511</v>
      </c>
      <c r="D2725" s="237" t="s">
        <v>13512</v>
      </c>
      <c r="E2725" s="238" t="s">
        <v>13513</v>
      </c>
      <c r="F2725" s="242" t="s">
        <v>2442</v>
      </c>
      <c r="G2725" s="237" t="s">
        <v>7487</v>
      </c>
      <c r="H2725" s="241" t="s">
        <v>879</v>
      </c>
      <c r="I2725" s="241" t="s">
        <v>2442</v>
      </c>
    </row>
    <row r="2726" spans="1:9">
      <c r="A2726" s="236">
        <v>3257</v>
      </c>
      <c r="B2726" s="237" t="s">
        <v>13510</v>
      </c>
      <c r="C2726" s="237" t="s">
        <v>13511</v>
      </c>
      <c r="D2726" s="237" t="s">
        <v>13512</v>
      </c>
      <c r="E2726" s="238" t="s">
        <v>13513</v>
      </c>
      <c r="F2726" s="242" t="s">
        <v>2442</v>
      </c>
      <c r="G2726" s="237" t="s">
        <v>7487</v>
      </c>
      <c r="H2726" s="241" t="s">
        <v>879</v>
      </c>
      <c r="I2726" s="241" t="s">
        <v>2442</v>
      </c>
    </row>
    <row r="2727" spans="1:9">
      <c r="A2727" s="236">
        <v>3258</v>
      </c>
      <c r="B2727" s="237" t="s">
        <v>13514</v>
      </c>
      <c r="C2727" s="237" t="s">
        <v>13515</v>
      </c>
      <c r="D2727" s="237" t="s">
        <v>13516</v>
      </c>
      <c r="E2727" s="238" t="s">
        <v>13517</v>
      </c>
      <c r="F2727" s="242" t="s">
        <v>2442</v>
      </c>
      <c r="G2727" s="238" t="s">
        <v>7489</v>
      </c>
      <c r="H2727" s="241" t="s">
        <v>879</v>
      </c>
      <c r="I2727" s="241" t="s">
        <v>2442</v>
      </c>
    </row>
    <row r="2728" spans="1:9">
      <c r="A2728" s="236">
        <v>3259</v>
      </c>
      <c r="B2728" s="237" t="s">
        <v>13518</v>
      </c>
      <c r="C2728" s="237" t="s">
        <v>13519</v>
      </c>
      <c r="D2728" s="237" t="s">
        <v>13520</v>
      </c>
      <c r="E2728" s="238" t="s">
        <v>13521</v>
      </c>
      <c r="F2728" s="242" t="s">
        <v>631</v>
      </c>
      <c r="G2728" s="237" t="s">
        <v>7409</v>
      </c>
      <c r="H2728" s="241" t="s">
        <v>746</v>
      </c>
      <c r="I2728" s="241" t="s">
        <v>631</v>
      </c>
    </row>
    <row r="2729" spans="1:9">
      <c r="A2729" s="236">
        <v>3259</v>
      </c>
      <c r="B2729" s="238" t="s">
        <v>13522</v>
      </c>
      <c r="C2729" s="238" t="s">
        <v>13523</v>
      </c>
      <c r="D2729" s="238" t="s">
        <v>13524</v>
      </c>
      <c r="E2729" s="238" t="s">
        <v>13525</v>
      </c>
      <c r="F2729" s="242" t="s">
        <v>631</v>
      </c>
      <c r="G2729" s="237" t="s">
        <v>7409</v>
      </c>
      <c r="H2729" s="241" t="s">
        <v>746</v>
      </c>
      <c r="I2729" s="241" t="s">
        <v>631</v>
      </c>
    </row>
    <row r="2730" spans="1:9">
      <c r="A2730" s="236">
        <v>3259</v>
      </c>
      <c r="B2730" s="237" t="s">
        <v>13518</v>
      </c>
      <c r="C2730" s="237" t="s">
        <v>13519</v>
      </c>
      <c r="D2730" s="237" t="s">
        <v>13520</v>
      </c>
      <c r="E2730" s="238" t="s">
        <v>13521</v>
      </c>
      <c r="F2730" s="242" t="s">
        <v>631</v>
      </c>
      <c r="G2730" s="237" t="s">
        <v>7409</v>
      </c>
      <c r="H2730" s="241" t="s">
        <v>849</v>
      </c>
      <c r="I2730" s="241" t="s">
        <v>631</v>
      </c>
    </row>
    <row r="2731" spans="1:9">
      <c r="A2731" s="236">
        <v>3259</v>
      </c>
      <c r="B2731" s="238" t="s">
        <v>13522</v>
      </c>
      <c r="C2731" s="238" t="s">
        <v>13523</v>
      </c>
      <c r="D2731" s="238" t="s">
        <v>13524</v>
      </c>
      <c r="E2731" s="238" t="s">
        <v>13525</v>
      </c>
      <c r="F2731" s="242" t="s">
        <v>631</v>
      </c>
      <c r="G2731" s="237" t="s">
        <v>7409</v>
      </c>
      <c r="H2731" s="241" t="s">
        <v>849</v>
      </c>
      <c r="I2731" s="241" t="s">
        <v>631</v>
      </c>
    </row>
    <row r="2732" spans="1:9">
      <c r="A2732" s="236">
        <v>3259</v>
      </c>
      <c r="B2732" s="237" t="s">
        <v>13518</v>
      </c>
      <c r="C2732" s="237" t="s">
        <v>13519</v>
      </c>
      <c r="D2732" s="237" t="s">
        <v>13520</v>
      </c>
      <c r="E2732" s="238" t="s">
        <v>13521</v>
      </c>
      <c r="F2732" s="242" t="s">
        <v>631</v>
      </c>
      <c r="G2732" s="237" t="s">
        <v>7409</v>
      </c>
      <c r="H2732" s="241" t="s">
        <v>879</v>
      </c>
      <c r="I2732" s="241" t="s">
        <v>631</v>
      </c>
    </row>
    <row r="2733" spans="1:9">
      <c r="A2733" s="236">
        <v>3259</v>
      </c>
      <c r="B2733" s="238" t="s">
        <v>13522</v>
      </c>
      <c r="C2733" s="238" t="s">
        <v>13523</v>
      </c>
      <c r="D2733" s="238" t="s">
        <v>13524</v>
      </c>
      <c r="E2733" s="238" t="s">
        <v>13525</v>
      </c>
      <c r="F2733" s="242" t="s">
        <v>631</v>
      </c>
      <c r="G2733" s="237" t="s">
        <v>7409</v>
      </c>
      <c r="H2733" s="241" t="s">
        <v>879</v>
      </c>
      <c r="I2733" s="241" t="s">
        <v>631</v>
      </c>
    </row>
    <row r="2734" spans="1:9">
      <c r="A2734" s="236">
        <v>3260</v>
      </c>
      <c r="B2734" s="237" t="s">
        <v>13526</v>
      </c>
      <c r="C2734" s="237" t="s">
        <v>13527</v>
      </c>
      <c r="D2734" s="237" t="s">
        <v>13528</v>
      </c>
      <c r="E2734" s="238" t="s">
        <v>5024</v>
      </c>
      <c r="F2734" s="242" t="s">
        <v>631</v>
      </c>
      <c r="G2734" s="237" t="s">
        <v>7342</v>
      </c>
      <c r="H2734" s="241" t="s">
        <v>746</v>
      </c>
      <c r="I2734" s="241" t="s">
        <v>631</v>
      </c>
    </row>
    <row r="2735" spans="1:9">
      <c r="A2735" s="236">
        <v>3260</v>
      </c>
      <c r="B2735" s="237" t="s">
        <v>13526</v>
      </c>
      <c r="C2735" s="237" t="s">
        <v>13527</v>
      </c>
      <c r="D2735" s="237" t="s">
        <v>13528</v>
      </c>
      <c r="E2735" s="238" t="s">
        <v>5024</v>
      </c>
      <c r="F2735" s="242" t="s">
        <v>631</v>
      </c>
      <c r="G2735" s="237" t="s">
        <v>7342</v>
      </c>
      <c r="H2735" s="241" t="s">
        <v>849</v>
      </c>
      <c r="I2735" s="241" t="s">
        <v>631</v>
      </c>
    </row>
    <row r="2736" spans="1:9">
      <c r="A2736" s="236">
        <v>3260</v>
      </c>
      <c r="B2736" s="237" t="s">
        <v>13526</v>
      </c>
      <c r="C2736" s="237" t="s">
        <v>13527</v>
      </c>
      <c r="D2736" s="237" t="s">
        <v>13528</v>
      </c>
      <c r="E2736" s="238" t="s">
        <v>5024</v>
      </c>
      <c r="F2736" s="242" t="s">
        <v>631</v>
      </c>
      <c r="G2736" s="237" t="s">
        <v>7342</v>
      </c>
      <c r="H2736" s="241" t="s">
        <v>879</v>
      </c>
      <c r="I2736" s="241" t="s">
        <v>631</v>
      </c>
    </row>
    <row r="2737" spans="1:9">
      <c r="A2737" s="236">
        <v>3261</v>
      </c>
      <c r="B2737" s="237" t="s">
        <v>13529</v>
      </c>
      <c r="C2737" s="237" t="s">
        <v>13530</v>
      </c>
      <c r="D2737" s="237" t="s">
        <v>13531</v>
      </c>
      <c r="E2737" s="238" t="s">
        <v>5027</v>
      </c>
      <c r="F2737" s="242" t="s">
        <v>631</v>
      </c>
      <c r="G2737" s="237" t="s">
        <v>7344</v>
      </c>
      <c r="H2737" s="241" t="s">
        <v>746</v>
      </c>
      <c r="I2737" s="241" t="s">
        <v>631</v>
      </c>
    </row>
    <row r="2738" spans="1:9">
      <c r="A2738" s="236">
        <v>3261</v>
      </c>
      <c r="B2738" s="237" t="s">
        <v>13529</v>
      </c>
      <c r="C2738" s="237" t="s">
        <v>13530</v>
      </c>
      <c r="D2738" s="237" t="s">
        <v>13531</v>
      </c>
      <c r="E2738" s="238" t="s">
        <v>5027</v>
      </c>
      <c r="F2738" s="242" t="s">
        <v>631</v>
      </c>
      <c r="G2738" s="237" t="s">
        <v>7344</v>
      </c>
      <c r="H2738" s="241" t="s">
        <v>849</v>
      </c>
      <c r="I2738" s="241" t="s">
        <v>631</v>
      </c>
    </row>
    <row r="2739" spans="1:9">
      <c r="A2739" s="236">
        <v>3261</v>
      </c>
      <c r="B2739" s="237" t="s">
        <v>13529</v>
      </c>
      <c r="C2739" s="237" t="s">
        <v>13530</v>
      </c>
      <c r="D2739" s="237" t="s">
        <v>13531</v>
      </c>
      <c r="E2739" s="238" t="s">
        <v>5027</v>
      </c>
      <c r="F2739" s="242" t="s">
        <v>631</v>
      </c>
      <c r="G2739" s="237" t="s">
        <v>7344</v>
      </c>
      <c r="H2739" s="241" t="s">
        <v>879</v>
      </c>
      <c r="I2739" s="241" t="s">
        <v>631</v>
      </c>
    </row>
    <row r="2740" spans="1:9">
      <c r="A2740" s="236">
        <v>3262</v>
      </c>
      <c r="B2740" s="237" t="s">
        <v>13532</v>
      </c>
      <c r="C2740" s="237" t="s">
        <v>13533</v>
      </c>
      <c r="D2740" s="237" t="s">
        <v>13534</v>
      </c>
      <c r="E2740" s="238" t="s">
        <v>5029</v>
      </c>
      <c r="F2740" s="242" t="s">
        <v>631</v>
      </c>
      <c r="G2740" s="237" t="s">
        <v>7363</v>
      </c>
      <c r="H2740" s="241" t="s">
        <v>746</v>
      </c>
      <c r="I2740" s="241" t="s">
        <v>631</v>
      </c>
    </row>
    <row r="2741" spans="1:9">
      <c r="A2741" s="236">
        <v>3262</v>
      </c>
      <c r="B2741" s="237" t="s">
        <v>13532</v>
      </c>
      <c r="C2741" s="237" t="s">
        <v>13533</v>
      </c>
      <c r="D2741" s="237" t="s">
        <v>13534</v>
      </c>
      <c r="E2741" s="238" t="s">
        <v>5029</v>
      </c>
      <c r="F2741" s="242" t="s">
        <v>631</v>
      </c>
      <c r="G2741" s="237" t="s">
        <v>7363</v>
      </c>
      <c r="H2741" s="241" t="s">
        <v>849</v>
      </c>
      <c r="I2741" s="241" t="s">
        <v>631</v>
      </c>
    </row>
    <row r="2742" spans="1:9">
      <c r="A2742" s="236">
        <v>3262</v>
      </c>
      <c r="B2742" s="237" t="s">
        <v>13532</v>
      </c>
      <c r="C2742" s="237" t="s">
        <v>13533</v>
      </c>
      <c r="D2742" s="237" t="s">
        <v>13534</v>
      </c>
      <c r="E2742" s="238" t="s">
        <v>5029</v>
      </c>
      <c r="F2742" s="242" t="s">
        <v>631</v>
      </c>
      <c r="G2742" s="237" t="s">
        <v>7363</v>
      </c>
      <c r="H2742" s="241" t="s">
        <v>879</v>
      </c>
      <c r="I2742" s="241" t="s">
        <v>631</v>
      </c>
    </row>
    <row r="2743" spans="1:9">
      <c r="A2743" s="236">
        <v>3263</v>
      </c>
      <c r="B2743" s="237" t="s">
        <v>13535</v>
      </c>
      <c r="C2743" s="237" t="s">
        <v>13536</v>
      </c>
      <c r="D2743" s="237" t="s">
        <v>13537</v>
      </c>
      <c r="E2743" s="238" t="s">
        <v>5032</v>
      </c>
      <c r="F2743" s="242" t="s">
        <v>631</v>
      </c>
      <c r="G2743" s="237" t="s">
        <v>7409</v>
      </c>
      <c r="H2743" s="241" t="s">
        <v>746</v>
      </c>
      <c r="I2743" s="241" t="s">
        <v>631</v>
      </c>
    </row>
    <row r="2744" spans="1:9">
      <c r="A2744" s="236">
        <v>3263</v>
      </c>
      <c r="B2744" s="237" t="s">
        <v>13535</v>
      </c>
      <c r="C2744" s="237" t="s">
        <v>13536</v>
      </c>
      <c r="D2744" s="237" t="s">
        <v>13537</v>
      </c>
      <c r="E2744" s="238" t="s">
        <v>5032</v>
      </c>
      <c r="F2744" s="242" t="s">
        <v>631</v>
      </c>
      <c r="G2744" s="237" t="s">
        <v>7409</v>
      </c>
      <c r="H2744" s="241" t="s">
        <v>849</v>
      </c>
      <c r="I2744" s="241" t="s">
        <v>631</v>
      </c>
    </row>
    <row r="2745" spans="1:9">
      <c r="A2745" s="236">
        <v>3263</v>
      </c>
      <c r="B2745" s="237" t="s">
        <v>13535</v>
      </c>
      <c r="C2745" s="237" t="s">
        <v>13536</v>
      </c>
      <c r="D2745" s="237" t="s">
        <v>13537</v>
      </c>
      <c r="E2745" s="238" t="s">
        <v>5032</v>
      </c>
      <c r="F2745" s="242" t="s">
        <v>631</v>
      </c>
      <c r="G2745" s="237" t="s">
        <v>7409</v>
      </c>
      <c r="H2745" s="241" t="s">
        <v>879</v>
      </c>
      <c r="I2745" s="241" t="s">
        <v>631</v>
      </c>
    </row>
    <row r="2746" spans="1:9">
      <c r="A2746" s="236">
        <v>3264</v>
      </c>
      <c r="B2746" s="237" t="s">
        <v>13538</v>
      </c>
      <c r="C2746" s="237" t="s">
        <v>13539</v>
      </c>
      <c r="D2746" s="237" t="s">
        <v>13540</v>
      </c>
      <c r="E2746" s="238" t="s">
        <v>5034</v>
      </c>
      <c r="F2746" s="242" t="s">
        <v>631</v>
      </c>
      <c r="G2746" s="237" t="s">
        <v>7345</v>
      </c>
      <c r="H2746" s="241" t="s">
        <v>746</v>
      </c>
      <c r="I2746" s="241" t="s">
        <v>631</v>
      </c>
    </row>
    <row r="2747" spans="1:9">
      <c r="A2747" s="236">
        <v>3264</v>
      </c>
      <c r="B2747" s="237" t="s">
        <v>13538</v>
      </c>
      <c r="C2747" s="237" t="s">
        <v>13539</v>
      </c>
      <c r="D2747" s="237" t="s">
        <v>13540</v>
      </c>
      <c r="E2747" s="238" t="s">
        <v>5034</v>
      </c>
      <c r="F2747" s="242" t="s">
        <v>631</v>
      </c>
      <c r="G2747" s="237" t="s">
        <v>7345</v>
      </c>
      <c r="H2747" s="241" t="s">
        <v>849</v>
      </c>
      <c r="I2747" s="241" t="s">
        <v>631</v>
      </c>
    </row>
    <row r="2748" spans="1:9">
      <c r="A2748" s="236">
        <v>3264</v>
      </c>
      <c r="B2748" s="237" t="s">
        <v>13538</v>
      </c>
      <c r="C2748" s="237" t="s">
        <v>13539</v>
      </c>
      <c r="D2748" s="237" t="s">
        <v>13540</v>
      </c>
      <c r="E2748" s="238" t="s">
        <v>5034</v>
      </c>
      <c r="F2748" s="242" t="s">
        <v>631</v>
      </c>
      <c r="G2748" s="237" t="s">
        <v>7345</v>
      </c>
      <c r="H2748" s="241" t="s">
        <v>879</v>
      </c>
      <c r="I2748" s="241" t="s">
        <v>631</v>
      </c>
    </row>
    <row r="2749" spans="1:9">
      <c r="A2749" s="236">
        <v>3265</v>
      </c>
      <c r="B2749" s="237" t="s">
        <v>13541</v>
      </c>
      <c r="C2749" s="237" t="s">
        <v>13542</v>
      </c>
      <c r="D2749" s="237" t="s">
        <v>13543</v>
      </c>
      <c r="E2749" s="238" t="s">
        <v>5036</v>
      </c>
      <c r="F2749" s="242" t="s">
        <v>631</v>
      </c>
      <c r="G2749" s="237" t="s">
        <v>7338</v>
      </c>
      <c r="H2749" s="241" t="s">
        <v>746</v>
      </c>
      <c r="I2749" s="241" t="s">
        <v>631</v>
      </c>
    </row>
    <row r="2750" spans="1:9">
      <c r="A2750" s="236">
        <v>3265</v>
      </c>
      <c r="B2750" s="237" t="s">
        <v>13541</v>
      </c>
      <c r="C2750" s="237" t="s">
        <v>13542</v>
      </c>
      <c r="D2750" s="237" t="s">
        <v>13543</v>
      </c>
      <c r="E2750" s="238" t="s">
        <v>5036</v>
      </c>
      <c r="F2750" s="242" t="s">
        <v>631</v>
      </c>
      <c r="G2750" s="237" t="s">
        <v>7338</v>
      </c>
      <c r="H2750" s="241" t="s">
        <v>849</v>
      </c>
      <c r="I2750" s="241" t="s">
        <v>631</v>
      </c>
    </row>
    <row r="2751" spans="1:9">
      <c r="A2751" s="236">
        <v>3265</v>
      </c>
      <c r="B2751" s="237" t="s">
        <v>13541</v>
      </c>
      <c r="C2751" s="237" t="s">
        <v>13542</v>
      </c>
      <c r="D2751" s="237" t="s">
        <v>13543</v>
      </c>
      <c r="E2751" s="238" t="s">
        <v>5036</v>
      </c>
      <c r="F2751" s="242" t="s">
        <v>631</v>
      </c>
      <c r="G2751" s="237" t="s">
        <v>7338</v>
      </c>
      <c r="H2751" s="241" t="s">
        <v>879</v>
      </c>
      <c r="I2751" s="241" t="s">
        <v>631</v>
      </c>
    </row>
    <row r="2752" spans="1:9">
      <c r="A2752" s="236">
        <v>3266</v>
      </c>
      <c r="B2752" s="237" t="s">
        <v>13544</v>
      </c>
      <c r="C2752" s="237" t="s">
        <v>13545</v>
      </c>
      <c r="D2752" s="237" t="s">
        <v>13546</v>
      </c>
      <c r="E2752" s="238" t="s">
        <v>5038</v>
      </c>
      <c r="F2752" s="242" t="s">
        <v>631</v>
      </c>
      <c r="G2752" s="237" t="s">
        <v>7340</v>
      </c>
      <c r="H2752" s="241" t="s">
        <v>746</v>
      </c>
      <c r="I2752" s="241" t="s">
        <v>631</v>
      </c>
    </row>
    <row r="2753" spans="1:9">
      <c r="A2753" s="236">
        <v>3266</v>
      </c>
      <c r="B2753" s="237" t="s">
        <v>13544</v>
      </c>
      <c r="C2753" s="237" t="s">
        <v>13545</v>
      </c>
      <c r="D2753" s="237" t="s">
        <v>13546</v>
      </c>
      <c r="E2753" s="238" t="s">
        <v>5038</v>
      </c>
      <c r="F2753" s="242" t="s">
        <v>631</v>
      </c>
      <c r="G2753" s="237" t="s">
        <v>7340</v>
      </c>
      <c r="H2753" s="241" t="s">
        <v>849</v>
      </c>
      <c r="I2753" s="241" t="s">
        <v>631</v>
      </c>
    </row>
    <row r="2754" spans="1:9">
      <c r="A2754" s="236">
        <v>3266</v>
      </c>
      <c r="B2754" s="237" t="s">
        <v>13544</v>
      </c>
      <c r="C2754" s="237" t="s">
        <v>13545</v>
      </c>
      <c r="D2754" s="237" t="s">
        <v>13546</v>
      </c>
      <c r="E2754" s="238" t="s">
        <v>5038</v>
      </c>
      <c r="F2754" s="242" t="s">
        <v>631</v>
      </c>
      <c r="G2754" s="237" t="s">
        <v>7340</v>
      </c>
      <c r="H2754" s="241" t="s">
        <v>879</v>
      </c>
      <c r="I2754" s="241" t="s">
        <v>631</v>
      </c>
    </row>
    <row r="2755" spans="1:9">
      <c r="A2755" s="236">
        <v>3267</v>
      </c>
      <c r="B2755" s="237" t="s">
        <v>13547</v>
      </c>
      <c r="C2755" s="237" t="s">
        <v>13548</v>
      </c>
      <c r="D2755" s="237" t="s">
        <v>13549</v>
      </c>
      <c r="E2755" s="238" t="s">
        <v>5040</v>
      </c>
      <c r="F2755" s="242" t="s">
        <v>631</v>
      </c>
      <c r="G2755" s="237" t="s">
        <v>7355</v>
      </c>
      <c r="H2755" s="241" t="s">
        <v>746</v>
      </c>
      <c r="I2755" s="241" t="s">
        <v>631</v>
      </c>
    </row>
    <row r="2756" spans="1:9">
      <c r="A2756" s="236">
        <v>3267</v>
      </c>
      <c r="B2756" s="237" t="s">
        <v>13547</v>
      </c>
      <c r="C2756" s="237" t="s">
        <v>13548</v>
      </c>
      <c r="D2756" s="237" t="s">
        <v>13549</v>
      </c>
      <c r="E2756" s="238" t="s">
        <v>5040</v>
      </c>
      <c r="F2756" s="242" t="s">
        <v>631</v>
      </c>
      <c r="G2756" s="237" t="s">
        <v>7355</v>
      </c>
      <c r="H2756" s="241" t="s">
        <v>849</v>
      </c>
      <c r="I2756" s="241" t="s">
        <v>631</v>
      </c>
    </row>
    <row r="2757" spans="1:9">
      <c r="A2757" s="236">
        <v>3267</v>
      </c>
      <c r="B2757" s="237" t="s">
        <v>13547</v>
      </c>
      <c r="C2757" s="237" t="s">
        <v>13548</v>
      </c>
      <c r="D2757" s="237" t="s">
        <v>13549</v>
      </c>
      <c r="E2757" s="238" t="s">
        <v>5040</v>
      </c>
      <c r="F2757" s="242" t="s">
        <v>631</v>
      </c>
      <c r="G2757" s="237" t="s">
        <v>7355</v>
      </c>
      <c r="H2757" s="241" t="s">
        <v>879</v>
      </c>
      <c r="I2757" s="241" t="s">
        <v>631</v>
      </c>
    </row>
    <row r="2758" spans="1:9">
      <c r="A2758" s="236">
        <v>3268</v>
      </c>
      <c r="B2758" s="237" t="s">
        <v>13550</v>
      </c>
      <c r="C2758" s="237" t="s">
        <v>13551</v>
      </c>
      <c r="D2758" s="238" t="s">
        <v>13552</v>
      </c>
      <c r="E2758" s="238" t="s">
        <v>13553</v>
      </c>
      <c r="F2758" s="242" t="s">
        <v>2442</v>
      </c>
      <c r="G2758" s="237" t="s">
        <v>7440</v>
      </c>
      <c r="H2758" s="240" t="s">
        <v>7553</v>
      </c>
      <c r="I2758" s="241" t="s">
        <v>2442</v>
      </c>
    </row>
    <row r="2759" spans="1:9">
      <c r="A2759" s="236">
        <v>3269</v>
      </c>
      <c r="B2759" s="237" t="s">
        <v>13554</v>
      </c>
      <c r="C2759" s="237" t="s">
        <v>13555</v>
      </c>
      <c r="D2759" s="237" t="s">
        <v>13556</v>
      </c>
      <c r="E2759" s="238" t="s">
        <v>13557</v>
      </c>
      <c r="F2759" s="242" t="s">
        <v>848</v>
      </c>
      <c r="G2759" s="237" t="s">
        <v>7293</v>
      </c>
      <c r="H2759" s="241" t="s">
        <v>849</v>
      </c>
      <c r="I2759" s="241" t="s">
        <v>848</v>
      </c>
    </row>
    <row r="2760" spans="1:9">
      <c r="A2760" s="250">
        <v>3269</v>
      </c>
      <c r="B2760" s="237" t="s">
        <v>13558</v>
      </c>
      <c r="C2760" s="237" t="s">
        <v>13555</v>
      </c>
      <c r="D2760" s="237" t="s">
        <v>13556</v>
      </c>
      <c r="E2760" s="238" t="s">
        <v>13557</v>
      </c>
      <c r="F2760" s="243" t="s">
        <v>848</v>
      </c>
      <c r="G2760" s="237" t="s">
        <v>7293</v>
      </c>
      <c r="H2760" s="241" t="s">
        <v>879</v>
      </c>
      <c r="I2760" s="241" t="s">
        <v>848</v>
      </c>
    </row>
    <row r="2761" spans="1:9">
      <c r="A2761" s="236">
        <v>3270</v>
      </c>
      <c r="B2761" s="238" t="s">
        <v>13559</v>
      </c>
      <c r="C2761" s="237" t="s">
        <v>13560</v>
      </c>
      <c r="D2761" s="237" t="s">
        <v>13561</v>
      </c>
      <c r="E2761" s="238" t="s">
        <v>13562</v>
      </c>
      <c r="F2761" s="242" t="s">
        <v>1405</v>
      </c>
      <c r="G2761" s="238" t="s">
        <v>7275</v>
      </c>
      <c r="H2761" s="241" t="s">
        <v>849</v>
      </c>
      <c r="I2761" s="241" t="s">
        <v>1405</v>
      </c>
    </row>
    <row r="2762" spans="1:9">
      <c r="A2762" s="236">
        <v>3271</v>
      </c>
      <c r="B2762" s="237" t="s">
        <v>13563</v>
      </c>
      <c r="C2762" s="237" t="s">
        <v>13564</v>
      </c>
      <c r="D2762" s="237" t="s">
        <v>13565</v>
      </c>
      <c r="E2762" s="238" t="s">
        <v>5050</v>
      </c>
      <c r="F2762" s="242" t="s">
        <v>848</v>
      </c>
      <c r="G2762" s="237" t="s">
        <v>7275</v>
      </c>
      <c r="H2762" s="241" t="s">
        <v>849</v>
      </c>
      <c r="I2762" s="241" t="s">
        <v>848</v>
      </c>
    </row>
    <row r="2763" spans="1:9">
      <c r="A2763" s="236">
        <v>3271</v>
      </c>
      <c r="B2763" s="237" t="s">
        <v>13563</v>
      </c>
      <c r="C2763" s="237" t="s">
        <v>13564</v>
      </c>
      <c r="D2763" s="237" t="s">
        <v>13565</v>
      </c>
      <c r="E2763" s="238" t="s">
        <v>5050</v>
      </c>
      <c r="F2763" s="242" t="s">
        <v>848</v>
      </c>
      <c r="G2763" s="237" t="s">
        <v>7275</v>
      </c>
      <c r="H2763" s="241" t="s">
        <v>879</v>
      </c>
      <c r="I2763" s="241" t="s">
        <v>848</v>
      </c>
    </row>
    <row r="2764" spans="1:9">
      <c r="A2764" s="236">
        <v>3272</v>
      </c>
      <c r="B2764" s="237" t="s">
        <v>13566</v>
      </c>
      <c r="C2764" s="237" t="s">
        <v>13567</v>
      </c>
      <c r="D2764" s="237" t="s">
        <v>13568</v>
      </c>
      <c r="E2764" s="238" t="s">
        <v>5052</v>
      </c>
      <c r="F2764" s="242" t="s">
        <v>848</v>
      </c>
      <c r="G2764" s="237" t="s">
        <v>7275</v>
      </c>
      <c r="H2764" s="241" t="s">
        <v>849</v>
      </c>
      <c r="I2764" s="241" t="s">
        <v>848</v>
      </c>
    </row>
    <row r="2765" spans="1:9">
      <c r="A2765" s="236">
        <v>3272</v>
      </c>
      <c r="B2765" s="237" t="s">
        <v>13566</v>
      </c>
      <c r="C2765" s="237" t="s">
        <v>13567</v>
      </c>
      <c r="D2765" s="237" t="s">
        <v>13568</v>
      </c>
      <c r="E2765" s="238" t="s">
        <v>5052</v>
      </c>
      <c r="F2765" s="242" t="s">
        <v>848</v>
      </c>
      <c r="G2765" s="237" t="s">
        <v>7275</v>
      </c>
      <c r="H2765" s="241" t="s">
        <v>879</v>
      </c>
      <c r="I2765" s="241" t="s">
        <v>848</v>
      </c>
    </row>
    <row r="2766" spans="1:9" ht="25.5">
      <c r="A2766" s="236">
        <v>3273</v>
      </c>
      <c r="B2766" s="237" t="s">
        <v>13569</v>
      </c>
      <c r="C2766" s="237" t="s">
        <v>13570</v>
      </c>
      <c r="D2766" s="237" t="s">
        <v>13571</v>
      </c>
      <c r="E2766" s="238" t="s">
        <v>5054</v>
      </c>
      <c r="F2766" s="242" t="s">
        <v>848</v>
      </c>
      <c r="G2766" s="237" t="s">
        <v>7278</v>
      </c>
      <c r="H2766" s="241" t="s">
        <v>746</v>
      </c>
      <c r="I2766" s="241" t="s">
        <v>8411</v>
      </c>
    </row>
    <row r="2767" spans="1:9" ht="25.5">
      <c r="A2767" s="236">
        <v>3273</v>
      </c>
      <c r="B2767" s="237" t="s">
        <v>13569</v>
      </c>
      <c r="C2767" s="237" t="s">
        <v>13570</v>
      </c>
      <c r="D2767" s="237" t="s">
        <v>13571</v>
      </c>
      <c r="E2767" s="238" t="s">
        <v>5054</v>
      </c>
      <c r="F2767" s="242" t="s">
        <v>848</v>
      </c>
      <c r="G2767" s="237" t="s">
        <v>7278</v>
      </c>
      <c r="H2767" s="241" t="s">
        <v>849</v>
      </c>
      <c r="I2767" s="241" t="s">
        <v>8411</v>
      </c>
    </row>
    <row r="2768" spans="1:9" ht="25.5">
      <c r="A2768" s="236">
        <v>3274</v>
      </c>
      <c r="B2768" s="237" t="s">
        <v>13572</v>
      </c>
      <c r="C2768" s="237" t="s">
        <v>13573</v>
      </c>
      <c r="D2768" s="237" t="s">
        <v>13574</v>
      </c>
      <c r="E2768" s="238" t="s">
        <v>13575</v>
      </c>
      <c r="F2768" s="242" t="s">
        <v>848</v>
      </c>
      <c r="G2768" s="238" t="s">
        <v>7281</v>
      </c>
      <c r="H2768" s="241" t="s">
        <v>849</v>
      </c>
      <c r="I2768" s="241" t="s">
        <v>8428</v>
      </c>
    </row>
    <row r="2769" spans="1:9" ht="25.5">
      <c r="A2769" s="236">
        <v>3275</v>
      </c>
      <c r="B2769" s="237" t="s">
        <v>13576</v>
      </c>
      <c r="C2769" s="237" t="s">
        <v>13577</v>
      </c>
      <c r="D2769" s="237" t="s">
        <v>13578</v>
      </c>
      <c r="E2769" s="238" t="s">
        <v>5060</v>
      </c>
      <c r="F2769" s="242" t="s">
        <v>50</v>
      </c>
      <c r="G2769" s="238" t="s">
        <v>7266</v>
      </c>
      <c r="H2769" s="241" t="s">
        <v>746</v>
      </c>
      <c r="I2769" s="241" t="s">
        <v>8298</v>
      </c>
    </row>
    <row r="2770" spans="1:9" ht="25.5">
      <c r="A2770" s="236">
        <v>3275</v>
      </c>
      <c r="B2770" s="237" t="s">
        <v>13576</v>
      </c>
      <c r="C2770" s="237" t="s">
        <v>13577</v>
      </c>
      <c r="D2770" s="237" t="s">
        <v>13578</v>
      </c>
      <c r="E2770" s="238" t="s">
        <v>5060</v>
      </c>
      <c r="F2770" s="242" t="s">
        <v>50</v>
      </c>
      <c r="G2770" s="238" t="s">
        <v>7266</v>
      </c>
      <c r="H2770" s="241" t="s">
        <v>849</v>
      </c>
      <c r="I2770" s="241" t="s">
        <v>8298</v>
      </c>
    </row>
    <row r="2771" spans="1:9">
      <c r="A2771" s="236">
        <v>3276</v>
      </c>
      <c r="B2771" s="237" t="s">
        <v>13579</v>
      </c>
      <c r="C2771" s="237" t="s">
        <v>13580</v>
      </c>
      <c r="D2771" s="237" t="s">
        <v>13581</v>
      </c>
      <c r="E2771" s="238" t="s">
        <v>7490</v>
      </c>
      <c r="F2771" s="242" t="s">
        <v>50</v>
      </c>
      <c r="G2771" s="238" t="s">
        <v>373</v>
      </c>
      <c r="H2771" s="241" t="s">
        <v>746</v>
      </c>
      <c r="I2771" s="241" t="s">
        <v>50</v>
      </c>
    </row>
    <row r="2772" spans="1:9">
      <c r="A2772" s="236">
        <v>3276</v>
      </c>
      <c r="B2772" s="237" t="s">
        <v>13579</v>
      </c>
      <c r="C2772" s="237" t="s">
        <v>13580</v>
      </c>
      <c r="D2772" s="237" t="s">
        <v>13581</v>
      </c>
      <c r="E2772" s="238" t="s">
        <v>7490</v>
      </c>
      <c r="F2772" s="242" t="s">
        <v>50</v>
      </c>
      <c r="G2772" s="238" t="s">
        <v>373</v>
      </c>
      <c r="H2772" s="241" t="s">
        <v>849</v>
      </c>
      <c r="I2772" s="241" t="s">
        <v>50</v>
      </c>
    </row>
    <row r="2773" spans="1:9">
      <c r="A2773" s="236">
        <v>3276</v>
      </c>
      <c r="B2773" s="237" t="s">
        <v>13579</v>
      </c>
      <c r="C2773" s="237" t="s">
        <v>13580</v>
      </c>
      <c r="D2773" s="237" t="s">
        <v>13581</v>
      </c>
      <c r="E2773" s="238" t="s">
        <v>7490</v>
      </c>
      <c r="F2773" s="242" t="s">
        <v>50</v>
      </c>
      <c r="G2773" s="238" t="s">
        <v>373</v>
      </c>
      <c r="H2773" s="241" t="s">
        <v>879</v>
      </c>
      <c r="I2773" s="241" t="s">
        <v>50</v>
      </c>
    </row>
    <row r="2774" spans="1:9" ht="25.5">
      <c r="A2774" s="236">
        <v>3277</v>
      </c>
      <c r="B2774" s="237" t="s">
        <v>13582</v>
      </c>
      <c r="C2774" s="237" t="s">
        <v>13583</v>
      </c>
      <c r="D2774" s="237" t="s">
        <v>13584</v>
      </c>
      <c r="E2774" s="238" t="s">
        <v>5066</v>
      </c>
      <c r="F2774" s="242" t="s">
        <v>50</v>
      </c>
      <c r="G2774" s="237" t="s">
        <v>7330</v>
      </c>
      <c r="H2774" s="241" t="s">
        <v>849</v>
      </c>
      <c r="I2774" s="241" t="s">
        <v>9659</v>
      </c>
    </row>
    <row r="2775" spans="1:9">
      <c r="A2775" s="236">
        <v>3278</v>
      </c>
      <c r="B2775" s="237" t="s">
        <v>13585</v>
      </c>
      <c r="C2775" s="237" t="s">
        <v>13586</v>
      </c>
      <c r="D2775" s="237" t="s">
        <v>13587</v>
      </c>
      <c r="E2775" s="238" t="s">
        <v>7491</v>
      </c>
      <c r="F2775" s="242" t="s">
        <v>50</v>
      </c>
      <c r="G2775" s="238" t="s">
        <v>373</v>
      </c>
      <c r="H2775" s="241" t="s">
        <v>746</v>
      </c>
      <c r="I2775" s="241" t="s">
        <v>50</v>
      </c>
    </row>
    <row r="2776" spans="1:9">
      <c r="A2776" s="236">
        <v>3278</v>
      </c>
      <c r="B2776" s="237" t="s">
        <v>13585</v>
      </c>
      <c r="C2776" s="237" t="s">
        <v>13586</v>
      </c>
      <c r="D2776" s="237" t="s">
        <v>13587</v>
      </c>
      <c r="E2776" s="238" t="s">
        <v>7491</v>
      </c>
      <c r="F2776" s="242" t="s">
        <v>50</v>
      </c>
      <c r="G2776" s="238" t="s">
        <v>373</v>
      </c>
      <c r="H2776" s="241" t="s">
        <v>849</v>
      </c>
      <c r="I2776" s="241" t="s">
        <v>50</v>
      </c>
    </row>
    <row r="2777" spans="1:9">
      <c r="A2777" s="236">
        <v>3278</v>
      </c>
      <c r="B2777" s="237" t="s">
        <v>13585</v>
      </c>
      <c r="C2777" s="237" t="s">
        <v>13586</v>
      </c>
      <c r="D2777" s="237" t="s">
        <v>13587</v>
      </c>
      <c r="E2777" s="238" t="s">
        <v>7491</v>
      </c>
      <c r="F2777" s="242" t="s">
        <v>50</v>
      </c>
      <c r="G2777" s="238" t="s">
        <v>373</v>
      </c>
      <c r="H2777" s="241" t="s">
        <v>879</v>
      </c>
      <c r="I2777" s="241" t="s">
        <v>50</v>
      </c>
    </row>
    <row r="2778" spans="1:9" ht="25.5">
      <c r="A2778" s="236">
        <v>3279</v>
      </c>
      <c r="B2778" s="237" t="s">
        <v>13588</v>
      </c>
      <c r="C2778" s="237" t="s">
        <v>13589</v>
      </c>
      <c r="D2778" s="237" t="s">
        <v>13590</v>
      </c>
      <c r="E2778" s="238" t="s">
        <v>5071</v>
      </c>
      <c r="F2778" s="242" t="s">
        <v>50</v>
      </c>
      <c r="G2778" s="238" t="s">
        <v>7266</v>
      </c>
      <c r="H2778" s="241" t="s">
        <v>746</v>
      </c>
      <c r="I2778" s="241" t="s">
        <v>8298</v>
      </c>
    </row>
    <row r="2779" spans="1:9" ht="25.5">
      <c r="A2779" s="236">
        <v>3279</v>
      </c>
      <c r="B2779" s="237" t="s">
        <v>13588</v>
      </c>
      <c r="C2779" s="237" t="s">
        <v>13589</v>
      </c>
      <c r="D2779" s="237" t="s">
        <v>13590</v>
      </c>
      <c r="E2779" s="238" t="s">
        <v>5071</v>
      </c>
      <c r="F2779" s="242" t="s">
        <v>50</v>
      </c>
      <c r="G2779" s="238" t="s">
        <v>7266</v>
      </c>
      <c r="H2779" s="241" t="s">
        <v>849</v>
      </c>
      <c r="I2779" s="241" t="s">
        <v>8298</v>
      </c>
    </row>
    <row r="2780" spans="1:9">
      <c r="A2780" s="236">
        <v>3280</v>
      </c>
      <c r="B2780" s="237" t="s">
        <v>13591</v>
      </c>
      <c r="C2780" s="237" t="s">
        <v>13592</v>
      </c>
      <c r="D2780" s="237" t="s">
        <v>13593</v>
      </c>
      <c r="E2780" s="238" t="s">
        <v>5073</v>
      </c>
      <c r="F2780" s="242" t="s">
        <v>50</v>
      </c>
      <c r="G2780" s="238" t="s">
        <v>1332</v>
      </c>
      <c r="H2780" s="241" t="s">
        <v>746</v>
      </c>
      <c r="I2780" s="241" t="s">
        <v>50</v>
      </c>
    </row>
    <row r="2781" spans="1:9">
      <c r="A2781" s="236">
        <v>3280</v>
      </c>
      <c r="B2781" s="237" t="s">
        <v>13591</v>
      </c>
      <c r="C2781" s="237" t="s">
        <v>13592</v>
      </c>
      <c r="D2781" s="237" t="s">
        <v>13593</v>
      </c>
      <c r="E2781" s="238" t="s">
        <v>5073</v>
      </c>
      <c r="F2781" s="242" t="s">
        <v>50</v>
      </c>
      <c r="G2781" s="238" t="s">
        <v>1332</v>
      </c>
      <c r="H2781" s="241" t="s">
        <v>849</v>
      </c>
      <c r="I2781" s="241" t="s">
        <v>50</v>
      </c>
    </row>
    <row r="2782" spans="1:9">
      <c r="A2782" s="236">
        <v>3280</v>
      </c>
      <c r="B2782" s="237" t="s">
        <v>13591</v>
      </c>
      <c r="C2782" s="237" t="s">
        <v>13592</v>
      </c>
      <c r="D2782" s="237" t="s">
        <v>13593</v>
      </c>
      <c r="E2782" s="238" t="s">
        <v>5073</v>
      </c>
      <c r="F2782" s="242" t="s">
        <v>50</v>
      </c>
      <c r="G2782" s="238" t="s">
        <v>1332</v>
      </c>
      <c r="H2782" s="241" t="s">
        <v>879</v>
      </c>
      <c r="I2782" s="241" t="s">
        <v>50</v>
      </c>
    </row>
    <row r="2783" spans="1:9">
      <c r="A2783" s="236">
        <v>3281</v>
      </c>
      <c r="B2783" s="237" t="s">
        <v>13594</v>
      </c>
      <c r="C2783" s="237" t="s">
        <v>13595</v>
      </c>
      <c r="D2783" s="237" t="s">
        <v>13596</v>
      </c>
      <c r="E2783" s="238" t="s">
        <v>5075</v>
      </c>
      <c r="F2783" s="242" t="s">
        <v>50</v>
      </c>
      <c r="G2783" s="238" t="s">
        <v>1332</v>
      </c>
      <c r="H2783" s="241" t="s">
        <v>746</v>
      </c>
      <c r="I2783" s="241" t="s">
        <v>50</v>
      </c>
    </row>
    <row r="2784" spans="1:9">
      <c r="A2784" s="236">
        <v>3281</v>
      </c>
      <c r="B2784" s="237" t="s">
        <v>13594</v>
      </c>
      <c r="C2784" s="237" t="s">
        <v>13595</v>
      </c>
      <c r="D2784" s="237" t="s">
        <v>13597</v>
      </c>
      <c r="E2784" s="238" t="s">
        <v>5075</v>
      </c>
      <c r="F2784" s="242" t="s">
        <v>50</v>
      </c>
      <c r="G2784" s="238" t="s">
        <v>1332</v>
      </c>
      <c r="H2784" s="241" t="s">
        <v>849</v>
      </c>
      <c r="I2784" s="241" t="s">
        <v>50</v>
      </c>
    </row>
    <row r="2785" spans="1:9">
      <c r="A2785" s="236">
        <v>3281</v>
      </c>
      <c r="B2785" s="237" t="s">
        <v>13594</v>
      </c>
      <c r="C2785" s="237" t="s">
        <v>13595</v>
      </c>
      <c r="D2785" s="237" t="s">
        <v>13597</v>
      </c>
      <c r="E2785" s="238" t="s">
        <v>5075</v>
      </c>
      <c r="F2785" s="242" t="s">
        <v>50</v>
      </c>
      <c r="G2785" s="238" t="s">
        <v>1332</v>
      </c>
      <c r="H2785" s="241" t="s">
        <v>879</v>
      </c>
      <c r="I2785" s="241" t="s">
        <v>50</v>
      </c>
    </row>
    <row r="2786" spans="1:9">
      <c r="A2786" s="236">
        <v>3282</v>
      </c>
      <c r="B2786" s="237" t="s">
        <v>13598</v>
      </c>
      <c r="C2786" s="237" t="s">
        <v>13599</v>
      </c>
      <c r="D2786" s="237" t="s">
        <v>13600</v>
      </c>
      <c r="E2786" s="238" t="s">
        <v>7492</v>
      </c>
      <c r="F2786" s="242" t="s">
        <v>50</v>
      </c>
      <c r="G2786" s="238" t="s">
        <v>1332</v>
      </c>
      <c r="H2786" s="241" t="s">
        <v>746</v>
      </c>
      <c r="I2786" s="241" t="s">
        <v>50</v>
      </c>
    </row>
    <row r="2787" spans="1:9">
      <c r="A2787" s="236">
        <v>3282</v>
      </c>
      <c r="B2787" s="237" t="s">
        <v>13598</v>
      </c>
      <c r="C2787" s="237" t="s">
        <v>13599</v>
      </c>
      <c r="D2787" s="237" t="s">
        <v>13600</v>
      </c>
      <c r="E2787" s="238" t="s">
        <v>7492</v>
      </c>
      <c r="F2787" s="242" t="s">
        <v>50</v>
      </c>
      <c r="G2787" s="238" t="s">
        <v>1332</v>
      </c>
      <c r="H2787" s="241" t="s">
        <v>849</v>
      </c>
      <c r="I2787" s="241" t="s">
        <v>50</v>
      </c>
    </row>
    <row r="2788" spans="1:9">
      <c r="A2788" s="236">
        <v>3282</v>
      </c>
      <c r="B2788" s="237" t="s">
        <v>13598</v>
      </c>
      <c r="C2788" s="237" t="s">
        <v>13599</v>
      </c>
      <c r="D2788" s="237" t="s">
        <v>13600</v>
      </c>
      <c r="E2788" s="238" t="s">
        <v>7492</v>
      </c>
      <c r="F2788" s="242" t="s">
        <v>50</v>
      </c>
      <c r="G2788" s="238" t="s">
        <v>1332</v>
      </c>
      <c r="H2788" s="241" t="s">
        <v>879</v>
      </c>
      <c r="I2788" s="241" t="s">
        <v>50</v>
      </c>
    </row>
    <row r="2789" spans="1:9">
      <c r="A2789" s="236">
        <v>3283</v>
      </c>
      <c r="B2789" s="237" t="s">
        <v>13601</v>
      </c>
      <c r="C2789" s="237" t="s">
        <v>13602</v>
      </c>
      <c r="D2789" s="237" t="s">
        <v>13603</v>
      </c>
      <c r="E2789" s="238" t="s">
        <v>5079</v>
      </c>
      <c r="F2789" s="242" t="s">
        <v>50</v>
      </c>
      <c r="G2789" s="238" t="s">
        <v>4430</v>
      </c>
      <c r="H2789" s="241" t="s">
        <v>746</v>
      </c>
      <c r="I2789" s="241" t="s">
        <v>50</v>
      </c>
    </row>
    <row r="2790" spans="1:9">
      <c r="A2790" s="236">
        <v>3283</v>
      </c>
      <c r="B2790" s="237" t="s">
        <v>13601</v>
      </c>
      <c r="C2790" s="237" t="s">
        <v>13602</v>
      </c>
      <c r="D2790" s="237" t="s">
        <v>13603</v>
      </c>
      <c r="E2790" s="238" t="s">
        <v>5079</v>
      </c>
      <c r="F2790" s="242" t="s">
        <v>50</v>
      </c>
      <c r="G2790" s="238" t="s">
        <v>4430</v>
      </c>
      <c r="H2790" s="241" t="s">
        <v>849</v>
      </c>
      <c r="I2790" s="241" t="s">
        <v>50</v>
      </c>
    </row>
    <row r="2791" spans="1:9">
      <c r="A2791" s="236">
        <v>3283</v>
      </c>
      <c r="B2791" s="237" t="s">
        <v>13601</v>
      </c>
      <c r="C2791" s="237" t="s">
        <v>13602</v>
      </c>
      <c r="D2791" s="237" t="s">
        <v>13603</v>
      </c>
      <c r="E2791" s="238" t="s">
        <v>5079</v>
      </c>
      <c r="F2791" s="242" t="s">
        <v>50</v>
      </c>
      <c r="G2791" s="238" t="s">
        <v>4430</v>
      </c>
      <c r="H2791" s="241" t="s">
        <v>879</v>
      </c>
      <c r="I2791" s="241" t="s">
        <v>50</v>
      </c>
    </row>
    <row r="2792" spans="1:9">
      <c r="A2792" s="236">
        <v>3284</v>
      </c>
      <c r="B2792" s="237" t="s">
        <v>13604</v>
      </c>
      <c r="C2792" s="237" t="s">
        <v>13605</v>
      </c>
      <c r="D2792" s="237" t="s">
        <v>13606</v>
      </c>
      <c r="E2792" s="238" t="s">
        <v>5081</v>
      </c>
      <c r="F2792" s="242" t="s">
        <v>50</v>
      </c>
      <c r="G2792" s="238" t="s">
        <v>4430</v>
      </c>
      <c r="H2792" s="237" t="s">
        <v>746</v>
      </c>
      <c r="I2792" s="241" t="s">
        <v>50</v>
      </c>
    </row>
    <row r="2793" spans="1:9">
      <c r="A2793" s="236">
        <v>3284</v>
      </c>
      <c r="B2793" s="237" t="s">
        <v>13604</v>
      </c>
      <c r="C2793" s="237" t="s">
        <v>13605</v>
      </c>
      <c r="D2793" s="237" t="s">
        <v>13606</v>
      </c>
      <c r="E2793" s="238" t="s">
        <v>5081</v>
      </c>
      <c r="F2793" s="242" t="s">
        <v>50</v>
      </c>
      <c r="G2793" s="238" t="s">
        <v>4430</v>
      </c>
      <c r="H2793" s="241" t="s">
        <v>849</v>
      </c>
      <c r="I2793" s="241" t="s">
        <v>50</v>
      </c>
    </row>
    <row r="2794" spans="1:9">
      <c r="A2794" s="236">
        <v>3284</v>
      </c>
      <c r="B2794" s="237" t="s">
        <v>13604</v>
      </c>
      <c r="C2794" s="237" t="s">
        <v>13605</v>
      </c>
      <c r="D2794" s="237" t="s">
        <v>13606</v>
      </c>
      <c r="E2794" s="238" t="s">
        <v>5081</v>
      </c>
      <c r="F2794" s="242" t="s">
        <v>50</v>
      </c>
      <c r="G2794" s="238" t="s">
        <v>4430</v>
      </c>
      <c r="H2794" s="241" t="s">
        <v>879</v>
      </c>
      <c r="I2794" s="241" t="s">
        <v>50</v>
      </c>
    </row>
    <row r="2795" spans="1:9">
      <c r="A2795" s="236">
        <v>3285</v>
      </c>
      <c r="B2795" s="237" t="s">
        <v>13607</v>
      </c>
      <c r="C2795" s="237" t="s">
        <v>13608</v>
      </c>
      <c r="D2795" s="237" t="s">
        <v>13609</v>
      </c>
      <c r="E2795" s="238" t="s">
        <v>5083</v>
      </c>
      <c r="F2795" s="242" t="s">
        <v>50</v>
      </c>
      <c r="G2795" s="238" t="s">
        <v>4430</v>
      </c>
      <c r="H2795" s="237" t="s">
        <v>746</v>
      </c>
      <c r="I2795" s="241" t="s">
        <v>50</v>
      </c>
    </row>
    <row r="2796" spans="1:9">
      <c r="A2796" s="236">
        <v>3285</v>
      </c>
      <c r="B2796" s="237" t="s">
        <v>13607</v>
      </c>
      <c r="C2796" s="237" t="s">
        <v>13608</v>
      </c>
      <c r="D2796" s="237" t="s">
        <v>13609</v>
      </c>
      <c r="E2796" s="238" t="s">
        <v>5083</v>
      </c>
      <c r="F2796" s="242" t="s">
        <v>50</v>
      </c>
      <c r="G2796" s="238" t="s">
        <v>4430</v>
      </c>
      <c r="H2796" s="241" t="s">
        <v>849</v>
      </c>
      <c r="I2796" s="241" t="s">
        <v>50</v>
      </c>
    </row>
    <row r="2797" spans="1:9">
      <c r="A2797" s="236">
        <v>3285</v>
      </c>
      <c r="B2797" s="237" t="s">
        <v>13607</v>
      </c>
      <c r="C2797" s="237" t="s">
        <v>13608</v>
      </c>
      <c r="D2797" s="237" t="s">
        <v>13609</v>
      </c>
      <c r="E2797" s="238" t="s">
        <v>5083</v>
      </c>
      <c r="F2797" s="242" t="s">
        <v>50</v>
      </c>
      <c r="G2797" s="238" t="s">
        <v>4430</v>
      </c>
      <c r="H2797" s="241" t="s">
        <v>879</v>
      </c>
      <c r="I2797" s="241" t="s">
        <v>50</v>
      </c>
    </row>
    <row r="2798" spans="1:9" ht="38.25">
      <c r="A2798" s="236">
        <v>3286</v>
      </c>
      <c r="B2798" s="237" t="s">
        <v>13610</v>
      </c>
      <c r="C2798" s="237" t="s">
        <v>13611</v>
      </c>
      <c r="D2798" s="237" t="s">
        <v>13612</v>
      </c>
      <c r="E2798" s="238" t="s">
        <v>5085</v>
      </c>
      <c r="F2798" s="242" t="s">
        <v>848</v>
      </c>
      <c r="G2798" s="238" t="s">
        <v>7413</v>
      </c>
      <c r="H2798" s="241" t="s">
        <v>746</v>
      </c>
      <c r="I2798" s="241" t="s">
        <v>11301</v>
      </c>
    </row>
    <row r="2799" spans="1:9" ht="38.25">
      <c r="A2799" s="236">
        <v>3286</v>
      </c>
      <c r="B2799" s="237" t="s">
        <v>13610</v>
      </c>
      <c r="C2799" s="237" t="s">
        <v>13611</v>
      </c>
      <c r="D2799" s="237" t="s">
        <v>13612</v>
      </c>
      <c r="E2799" s="238" t="s">
        <v>5085</v>
      </c>
      <c r="F2799" s="242" t="s">
        <v>848</v>
      </c>
      <c r="G2799" s="238" t="s">
        <v>7413</v>
      </c>
      <c r="H2799" s="241" t="s">
        <v>849</v>
      </c>
      <c r="I2799" s="241" t="s">
        <v>11301</v>
      </c>
    </row>
    <row r="2800" spans="1:9">
      <c r="A2800" s="236">
        <v>3287</v>
      </c>
      <c r="B2800" s="237" t="s">
        <v>13613</v>
      </c>
      <c r="C2800" s="237" t="s">
        <v>13614</v>
      </c>
      <c r="D2800" s="237" t="s">
        <v>13615</v>
      </c>
      <c r="E2800" s="238" t="s">
        <v>5088</v>
      </c>
      <c r="F2800" s="242" t="s">
        <v>50</v>
      </c>
      <c r="G2800" s="238" t="s">
        <v>850</v>
      </c>
      <c r="H2800" s="241" t="s">
        <v>746</v>
      </c>
      <c r="I2800" s="241" t="s">
        <v>50</v>
      </c>
    </row>
    <row r="2801" spans="1:9">
      <c r="A2801" s="236">
        <v>3287</v>
      </c>
      <c r="B2801" s="237" t="s">
        <v>13613</v>
      </c>
      <c r="C2801" s="237" t="s">
        <v>13614</v>
      </c>
      <c r="D2801" s="237" t="s">
        <v>13615</v>
      </c>
      <c r="E2801" s="238" t="s">
        <v>5088</v>
      </c>
      <c r="F2801" s="242" t="s">
        <v>50</v>
      </c>
      <c r="G2801" s="238" t="s">
        <v>850</v>
      </c>
      <c r="H2801" s="241" t="s">
        <v>849</v>
      </c>
      <c r="I2801" s="241" t="s">
        <v>50</v>
      </c>
    </row>
    <row r="2802" spans="1:9">
      <c r="A2802" s="236">
        <v>3287</v>
      </c>
      <c r="B2802" s="237" t="s">
        <v>13613</v>
      </c>
      <c r="C2802" s="237" t="s">
        <v>13614</v>
      </c>
      <c r="D2802" s="237" t="s">
        <v>13615</v>
      </c>
      <c r="E2802" s="238" t="s">
        <v>5088</v>
      </c>
      <c r="F2802" s="242" t="s">
        <v>50</v>
      </c>
      <c r="G2802" s="238" t="s">
        <v>850</v>
      </c>
      <c r="H2802" s="241" t="s">
        <v>879</v>
      </c>
      <c r="I2802" s="241" t="s">
        <v>50</v>
      </c>
    </row>
    <row r="2803" spans="1:9">
      <c r="A2803" s="236">
        <v>3288</v>
      </c>
      <c r="B2803" s="237" t="s">
        <v>13616</v>
      </c>
      <c r="C2803" s="237" t="s">
        <v>13617</v>
      </c>
      <c r="D2803" s="237" t="s">
        <v>13618</v>
      </c>
      <c r="E2803" s="238" t="s">
        <v>5091</v>
      </c>
      <c r="F2803" s="242" t="s">
        <v>50</v>
      </c>
      <c r="G2803" s="238" t="s">
        <v>4430</v>
      </c>
      <c r="H2803" s="241" t="s">
        <v>746</v>
      </c>
      <c r="I2803" s="241" t="s">
        <v>50</v>
      </c>
    </row>
    <row r="2804" spans="1:9">
      <c r="A2804" s="236">
        <v>3288</v>
      </c>
      <c r="B2804" s="237" t="s">
        <v>13616</v>
      </c>
      <c r="C2804" s="237" t="s">
        <v>13617</v>
      </c>
      <c r="D2804" s="237" t="s">
        <v>13618</v>
      </c>
      <c r="E2804" s="238" t="s">
        <v>5091</v>
      </c>
      <c r="F2804" s="242" t="s">
        <v>50</v>
      </c>
      <c r="G2804" s="238" t="s">
        <v>4430</v>
      </c>
      <c r="H2804" s="241" t="s">
        <v>849</v>
      </c>
      <c r="I2804" s="241" t="s">
        <v>50</v>
      </c>
    </row>
    <row r="2805" spans="1:9">
      <c r="A2805" s="236">
        <v>3288</v>
      </c>
      <c r="B2805" s="237" t="s">
        <v>13616</v>
      </c>
      <c r="C2805" s="237" t="s">
        <v>13617</v>
      </c>
      <c r="D2805" s="237" t="s">
        <v>13618</v>
      </c>
      <c r="E2805" s="238" t="s">
        <v>5091</v>
      </c>
      <c r="F2805" s="242" t="s">
        <v>50</v>
      </c>
      <c r="G2805" s="238" t="s">
        <v>4430</v>
      </c>
      <c r="H2805" s="241" t="s">
        <v>879</v>
      </c>
      <c r="I2805" s="241" t="s">
        <v>50</v>
      </c>
    </row>
    <row r="2806" spans="1:9" ht="25.5">
      <c r="A2806" s="236">
        <v>3289</v>
      </c>
      <c r="B2806" s="237" t="s">
        <v>13619</v>
      </c>
      <c r="C2806" s="237" t="s">
        <v>13620</v>
      </c>
      <c r="D2806" s="237" t="s">
        <v>13621</v>
      </c>
      <c r="E2806" s="238" t="s">
        <v>5093</v>
      </c>
      <c r="F2806" s="242" t="s">
        <v>50</v>
      </c>
      <c r="G2806" s="238" t="s">
        <v>7360</v>
      </c>
      <c r="H2806" s="241" t="s">
        <v>746</v>
      </c>
      <c r="I2806" s="241" t="s">
        <v>9659</v>
      </c>
    </row>
    <row r="2807" spans="1:9" ht="25.5">
      <c r="A2807" s="236">
        <v>3289</v>
      </c>
      <c r="B2807" s="237" t="s">
        <v>13619</v>
      </c>
      <c r="C2807" s="237" t="s">
        <v>13620</v>
      </c>
      <c r="D2807" s="237" t="s">
        <v>13621</v>
      </c>
      <c r="E2807" s="238" t="s">
        <v>5093</v>
      </c>
      <c r="F2807" s="242" t="s">
        <v>50</v>
      </c>
      <c r="G2807" s="238" t="s">
        <v>7360</v>
      </c>
      <c r="H2807" s="241" t="s">
        <v>849</v>
      </c>
      <c r="I2807" s="241" t="s">
        <v>9659</v>
      </c>
    </row>
    <row r="2808" spans="1:9" ht="25.5">
      <c r="A2808" s="236">
        <v>3290</v>
      </c>
      <c r="B2808" s="237" t="s">
        <v>13622</v>
      </c>
      <c r="C2808" s="237" t="s">
        <v>13623</v>
      </c>
      <c r="D2808" s="237" t="s">
        <v>13624</v>
      </c>
      <c r="E2808" s="238" t="s">
        <v>5095</v>
      </c>
      <c r="F2808" s="242" t="s">
        <v>50</v>
      </c>
      <c r="G2808" s="238" t="s">
        <v>7494</v>
      </c>
      <c r="H2808" s="241" t="s">
        <v>746</v>
      </c>
      <c r="I2808" s="241" t="s">
        <v>9659</v>
      </c>
    </row>
    <row r="2809" spans="1:9" ht="25.5">
      <c r="A2809" s="236">
        <v>3290</v>
      </c>
      <c r="B2809" s="237" t="s">
        <v>13622</v>
      </c>
      <c r="C2809" s="237" t="s">
        <v>13623</v>
      </c>
      <c r="D2809" s="237" t="s">
        <v>13624</v>
      </c>
      <c r="E2809" s="238" t="s">
        <v>5095</v>
      </c>
      <c r="F2809" s="242" t="s">
        <v>50</v>
      </c>
      <c r="G2809" s="238" t="s">
        <v>7494</v>
      </c>
      <c r="H2809" s="241" t="s">
        <v>849</v>
      </c>
      <c r="I2809" s="241" t="s">
        <v>9659</v>
      </c>
    </row>
    <row r="2810" spans="1:9">
      <c r="A2810" s="236">
        <v>3291</v>
      </c>
      <c r="B2810" s="238" t="s">
        <v>13625</v>
      </c>
      <c r="C2810" s="237" t="s">
        <v>13626</v>
      </c>
      <c r="D2810" s="237" t="s">
        <v>13627</v>
      </c>
      <c r="E2810" s="238" t="s">
        <v>13628</v>
      </c>
      <c r="F2810" s="242" t="s">
        <v>6581</v>
      </c>
      <c r="G2810" s="238" t="s">
        <v>7495</v>
      </c>
      <c r="H2810" s="241" t="s">
        <v>849</v>
      </c>
      <c r="I2810" s="241" t="s">
        <v>6581</v>
      </c>
    </row>
    <row r="2811" spans="1:9">
      <c r="A2811" s="236">
        <v>3291</v>
      </c>
      <c r="B2811" s="238" t="s">
        <v>13629</v>
      </c>
      <c r="C2811" s="238" t="s">
        <v>13630</v>
      </c>
      <c r="D2811" s="238" t="s">
        <v>13631</v>
      </c>
      <c r="E2811" s="238" t="s">
        <v>13632</v>
      </c>
      <c r="F2811" s="242" t="s">
        <v>6581</v>
      </c>
      <c r="G2811" s="238" t="s">
        <v>7495</v>
      </c>
      <c r="H2811" s="241" t="s">
        <v>849</v>
      </c>
      <c r="I2811" s="241" t="s">
        <v>6581</v>
      </c>
    </row>
    <row r="2812" spans="1:9">
      <c r="A2812" s="236">
        <v>3291</v>
      </c>
      <c r="B2812" s="238" t="s">
        <v>13633</v>
      </c>
      <c r="C2812" s="238" t="s">
        <v>13634</v>
      </c>
      <c r="D2812" s="238" t="s">
        <v>13635</v>
      </c>
      <c r="E2812" s="238" t="s">
        <v>13636</v>
      </c>
      <c r="F2812" s="242" t="s">
        <v>6581</v>
      </c>
      <c r="G2812" s="238" t="s">
        <v>7495</v>
      </c>
      <c r="H2812" s="241" t="s">
        <v>849</v>
      </c>
      <c r="I2812" s="241" t="s">
        <v>6581</v>
      </c>
    </row>
    <row r="2813" spans="1:9" ht="25.5">
      <c r="A2813" s="236">
        <v>3291</v>
      </c>
      <c r="B2813" s="238" t="s">
        <v>13625</v>
      </c>
      <c r="C2813" s="237" t="s">
        <v>13626</v>
      </c>
      <c r="D2813" s="237" t="s">
        <v>13627</v>
      </c>
      <c r="E2813" s="238" t="s">
        <v>13628</v>
      </c>
      <c r="F2813" s="242" t="s">
        <v>6581</v>
      </c>
      <c r="G2813" s="238" t="s">
        <v>7495</v>
      </c>
      <c r="H2813" s="241" t="s">
        <v>849</v>
      </c>
      <c r="I2813" s="241" t="s">
        <v>12347</v>
      </c>
    </row>
    <row r="2814" spans="1:9" ht="25.5">
      <c r="A2814" s="236">
        <v>3291</v>
      </c>
      <c r="B2814" s="238" t="s">
        <v>13629</v>
      </c>
      <c r="C2814" s="238" t="s">
        <v>13630</v>
      </c>
      <c r="D2814" s="238" t="s">
        <v>13631</v>
      </c>
      <c r="E2814" s="238" t="s">
        <v>13632</v>
      </c>
      <c r="F2814" s="242" t="s">
        <v>6581</v>
      </c>
      <c r="G2814" s="238" t="s">
        <v>7495</v>
      </c>
      <c r="H2814" s="241" t="s">
        <v>849</v>
      </c>
      <c r="I2814" s="241" t="s">
        <v>12347</v>
      </c>
    </row>
    <row r="2815" spans="1:9" ht="25.5">
      <c r="A2815" s="236">
        <v>3291</v>
      </c>
      <c r="B2815" s="238" t="s">
        <v>13633</v>
      </c>
      <c r="C2815" s="238" t="s">
        <v>13634</v>
      </c>
      <c r="D2815" s="238" t="s">
        <v>13635</v>
      </c>
      <c r="E2815" s="238" t="s">
        <v>13636</v>
      </c>
      <c r="F2815" s="242" t="s">
        <v>6581</v>
      </c>
      <c r="G2815" s="238" t="s">
        <v>7495</v>
      </c>
      <c r="H2815" s="241" t="s">
        <v>849</v>
      </c>
      <c r="I2815" s="241" t="s">
        <v>12347</v>
      </c>
    </row>
    <row r="2816" spans="1:9">
      <c r="A2816" s="236">
        <v>3292</v>
      </c>
      <c r="B2816" s="237" t="s">
        <v>13637</v>
      </c>
      <c r="C2816" s="237" t="s">
        <v>13638</v>
      </c>
      <c r="D2816" s="237" t="s">
        <v>13639</v>
      </c>
      <c r="E2816" s="238" t="s">
        <v>13640</v>
      </c>
      <c r="F2816" s="242" t="s">
        <v>298</v>
      </c>
      <c r="G2816" s="238" t="s">
        <v>7496</v>
      </c>
      <c r="H2816" s="240" t="s">
        <v>7553</v>
      </c>
      <c r="I2816" s="241" t="s">
        <v>298</v>
      </c>
    </row>
    <row r="2817" spans="1:9">
      <c r="A2817" s="236">
        <v>3292</v>
      </c>
      <c r="B2817" s="238" t="s">
        <v>13641</v>
      </c>
      <c r="C2817" s="238" t="s">
        <v>13642</v>
      </c>
      <c r="D2817" s="238" t="s">
        <v>13643</v>
      </c>
      <c r="E2817" s="238" t="s">
        <v>13644</v>
      </c>
      <c r="F2817" s="242" t="s">
        <v>298</v>
      </c>
      <c r="G2817" s="238" t="s">
        <v>7496</v>
      </c>
      <c r="H2817" s="240" t="s">
        <v>7553</v>
      </c>
      <c r="I2817" s="241" t="s">
        <v>298</v>
      </c>
    </row>
    <row r="2818" spans="1:9">
      <c r="A2818" s="236">
        <v>3293</v>
      </c>
      <c r="B2818" s="237" t="s">
        <v>13645</v>
      </c>
      <c r="C2818" s="237" t="s">
        <v>13646</v>
      </c>
      <c r="D2818" s="237" t="s">
        <v>13647</v>
      </c>
      <c r="E2818" s="238" t="s">
        <v>10796</v>
      </c>
      <c r="F2818" s="242" t="s">
        <v>50</v>
      </c>
      <c r="G2818" s="238" t="s">
        <v>850</v>
      </c>
      <c r="H2818" s="241" t="s">
        <v>879</v>
      </c>
      <c r="I2818" s="241" t="s">
        <v>50</v>
      </c>
    </row>
    <row r="2819" spans="1:9" ht="25.5">
      <c r="A2819" s="236">
        <v>3294</v>
      </c>
      <c r="B2819" s="237" t="s">
        <v>13648</v>
      </c>
      <c r="C2819" s="237" t="s">
        <v>13649</v>
      </c>
      <c r="D2819" s="237" t="s">
        <v>13650</v>
      </c>
      <c r="E2819" s="238" t="s">
        <v>13651</v>
      </c>
      <c r="F2819" s="242" t="s">
        <v>50</v>
      </c>
      <c r="G2819" s="238" t="s">
        <v>7266</v>
      </c>
      <c r="H2819" s="238" t="s">
        <v>746</v>
      </c>
      <c r="I2819" s="241" t="s">
        <v>8298</v>
      </c>
    </row>
    <row r="2820" spans="1:9">
      <c r="A2820" s="236">
        <v>3295</v>
      </c>
      <c r="B2820" s="237" t="s">
        <v>13652</v>
      </c>
      <c r="C2820" s="237" t="s">
        <v>13653</v>
      </c>
      <c r="D2820" s="237" t="s">
        <v>13654</v>
      </c>
      <c r="E2820" s="238" t="s">
        <v>5108</v>
      </c>
      <c r="F2820" s="242" t="s">
        <v>848</v>
      </c>
      <c r="G2820" s="237" t="s">
        <v>7275</v>
      </c>
      <c r="H2820" s="241" t="s">
        <v>746</v>
      </c>
      <c r="I2820" s="241" t="s">
        <v>848</v>
      </c>
    </row>
    <row r="2821" spans="1:9">
      <c r="A2821" s="236">
        <v>3295</v>
      </c>
      <c r="B2821" s="237" t="s">
        <v>13655</v>
      </c>
      <c r="C2821" s="237" t="s">
        <v>13653</v>
      </c>
      <c r="D2821" s="237" t="s">
        <v>13654</v>
      </c>
      <c r="E2821" s="238" t="s">
        <v>5108</v>
      </c>
      <c r="F2821" s="242" t="s">
        <v>848</v>
      </c>
      <c r="G2821" s="237" t="s">
        <v>7275</v>
      </c>
      <c r="H2821" s="241" t="s">
        <v>849</v>
      </c>
      <c r="I2821" s="241" t="s">
        <v>848</v>
      </c>
    </row>
    <row r="2822" spans="1:9">
      <c r="A2822" s="236">
        <v>3295</v>
      </c>
      <c r="B2822" s="237" t="s">
        <v>13655</v>
      </c>
      <c r="C2822" s="237" t="s">
        <v>13653</v>
      </c>
      <c r="D2822" s="237" t="s">
        <v>13654</v>
      </c>
      <c r="E2822" s="238" t="s">
        <v>5108</v>
      </c>
      <c r="F2822" s="242" t="s">
        <v>848</v>
      </c>
      <c r="G2822" s="237" t="s">
        <v>7275</v>
      </c>
      <c r="H2822" s="241" t="s">
        <v>849</v>
      </c>
      <c r="I2822" s="241" t="s">
        <v>848</v>
      </c>
    </row>
    <row r="2823" spans="1:9">
      <c r="A2823" s="250">
        <v>3295</v>
      </c>
      <c r="B2823" s="237" t="s">
        <v>13652</v>
      </c>
      <c r="C2823" s="237" t="s">
        <v>13653</v>
      </c>
      <c r="D2823" s="237" t="s">
        <v>13654</v>
      </c>
      <c r="E2823" s="238" t="s">
        <v>5108</v>
      </c>
      <c r="F2823" s="243" t="s">
        <v>848</v>
      </c>
      <c r="G2823" s="237" t="s">
        <v>7275</v>
      </c>
      <c r="H2823" s="241" t="s">
        <v>849</v>
      </c>
      <c r="I2823" s="241" t="s">
        <v>848</v>
      </c>
    </row>
    <row r="2824" spans="1:9">
      <c r="A2824" s="236">
        <v>3295</v>
      </c>
      <c r="B2824" s="237" t="s">
        <v>13652</v>
      </c>
      <c r="C2824" s="237" t="s">
        <v>13653</v>
      </c>
      <c r="D2824" s="237" t="s">
        <v>13654</v>
      </c>
      <c r="E2824" s="238" t="s">
        <v>5108</v>
      </c>
      <c r="F2824" s="242" t="s">
        <v>848</v>
      </c>
      <c r="G2824" s="237" t="s">
        <v>7275</v>
      </c>
      <c r="H2824" s="241" t="s">
        <v>879</v>
      </c>
      <c r="I2824" s="241" t="s">
        <v>848</v>
      </c>
    </row>
    <row r="2825" spans="1:9">
      <c r="A2825" s="236">
        <v>3296</v>
      </c>
      <c r="B2825" s="237" t="s">
        <v>13656</v>
      </c>
      <c r="C2825" s="237" t="s">
        <v>13657</v>
      </c>
      <c r="D2825" s="237" t="s">
        <v>13658</v>
      </c>
      <c r="E2825" s="238" t="s">
        <v>5111</v>
      </c>
      <c r="F2825" s="242" t="s">
        <v>2636</v>
      </c>
      <c r="G2825" s="237" t="s">
        <v>7252</v>
      </c>
      <c r="H2825" s="240" t="s">
        <v>7553</v>
      </c>
      <c r="I2825" s="241" t="s">
        <v>6550</v>
      </c>
    </row>
    <row r="2826" spans="1:9" ht="25.5">
      <c r="A2826" s="236">
        <v>3297</v>
      </c>
      <c r="B2826" s="238" t="s">
        <v>13659</v>
      </c>
      <c r="C2826" s="237" t="s">
        <v>13660</v>
      </c>
      <c r="D2826" s="237" t="s">
        <v>13661</v>
      </c>
      <c r="E2826" s="238" t="s">
        <v>13662</v>
      </c>
      <c r="F2826" s="242" t="s">
        <v>2636</v>
      </c>
      <c r="G2826" s="237" t="s">
        <v>7252</v>
      </c>
      <c r="H2826" s="240" t="s">
        <v>7553</v>
      </c>
      <c r="I2826" s="241" t="s">
        <v>6550</v>
      </c>
    </row>
    <row r="2827" spans="1:9">
      <c r="A2827" s="236">
        <v>3298</v>
      </c>
      <c r="B2827" s="238" t="s">
        <v>13663</v>
      </c>
      <c r="C2827" s="237" t="s">
        <v>13664</v>
      </c>
      <c r="D2827" s="237" t="s">
        <v>13665</v>
      </c>
      <c r="E2827" s="238" t="s">
        <v>13666</v>
      </c>
      <c r="F2827" s="242" t="s">
        <v>2636</v>
      </c>
      <c r="G2827" s="237" t="s">
        <v>7252</v>
      </c>
      <c r="H2827" s="240" t="s">
        <v>7553</v>
      </c>
      <c r="I2827" s="241" t="s">
        <v>6550</v>
      </c>
    </row>
    <row r="2828" spans="1:9">
      <c r="A2828" s="236">
        <v>3299</v>
      </c>
      <c r="B2828" s="238" t="s">
        <v>13667</v>
      </c>
      <c r="C2828" s="237" t="s">
        <v>13668</v>
      </c>
      <c r="D2828" s="237" t="s">
        <v>13669</v>
      </c>
      <c r="E2828" s="238" t="s">
        <v>13670</v>
      </c>
      <c r="F2828" s="242" t="s">
        <v>2636</v>
      </c>
      <c r="G2828" s="237" t="s">
        <v>7252</v>
      </c>
      <c r="H2828" s="240" t="s">
        <v>7553</v>
      </c>
      <c r="I2828" s="241" t="s">
        <v>6550</v>
      </c>
    </row>
    <row r="2829" spans="1:9" ht="25.5">
      <c r="A2829" s="236">
        <v>3300</v>
      </c>
      <c r="B2829" s="238" t="s">
        <v>13671</v>
      </c>
      <c r="C2829" s="237" t="s">
        <v>8269</v>
      </c>
      <c r="D2829" s="237" t="s">
        <v>8270</v>
      </c>
      <c r="E2829" s="238" t="s">
        <v>8271</v>
      </c>
      <c r="F2829" s="242" t="s">
        <v>2636</v>
      </c>
      <c r="G2829" s="237" t="s">
        <v>7258</v>
      </c>
      <c r="H2829" s="240" t="s">
        <v>7553</v>
      </c>
      <c r="I2829" s="241" t="s">
        <v>8213</v>
      </c>
    </row>
    <row r="2830" spans="1:9" ht="25.5">
      <c r="A2830" s="236">
        <v>3301</v>
      </c>
      <c r="B2830" s="237" t="s">
        <v>13672</v>
      </c>
      <c r="C2830" s="237" t="s">
        <v>13673</v>
      </c>
      <c r="D2830" s="237" t="s">
        <v>13674</v>
      </c>
      <c r="E2830" s="238" t="s">
        <v>13675</v>
      </c>
      <c r="F2830" s="242" t="s">
        <v>631</v>
      </c>
      <c r="G2830" s="238" t="s">
        <v>7497</v>
      </c>
      <c r="H2830" s="241" t="s">
        <v>746</v>
      </c>
      <c r="I2830" s="241" t="s">
        <v>12943</v>
      </c>
    </row>
    <row r="2831" spans="1:9" ht="25.5">
      <c r="A2831" s="236">
        <v>3301</v>
      </c>
      <c r="B2831" s="237" t="s">
        <v>13672</v>
      </c>
      <c r="C2831" s="237" t="s">
        <v>13673</v>
      </c>
      <c r="D2831" s="237" t="s">
        <v>13674</v>
      </c>
      <c r="E2831" s="238" t="s">
        <v>13675</v>
      </c>
      <c r="F2831" s="242" t="s">
        <v>631</v>
      </c>
      <c r="G2831" s="238" t="s">
        <v>7497</v>
      </c>
      <c r="H2831" s="241" t="s">
        <v>849</v>
      </c>
      <c r="I2831" s="241" t="s">
        <v>12943</v>
      </c>
    </row>
    <row r="2832" spans="1:9">
      <c r="A2832" s="236">
        <v>3302</v>
      </c>
      <c r="B2832" s="237" t="s">
        <v>13676</v>
      </c>
      <c r="C2832" s="237" t="s">
        <v>13677</v>
      </c>
      <c r="D2832" s="237" t="s">
        <v>13678</v>
      </c>
      <c r="E2832" s="238" t="s">
        <v>13679</v>
      </c>
      <c r="F2832" s="242" t="s">
        <v>50</v>
      </c>
      <c r="G2832" s="238" t="s">
        <v>373</v>
      </c>
      <c r="H2832" s="241" t="s">
        <v>849</v>
      </c>
      <c r="I2832" s="241" t="s">
        <v>50</v>
      </c>
    </row>
    <row r="2833" spans="1:9" ht="25.5">
      <c r="A2833" s="236">
        <v>3303</v>
      </c>
      <c r="B2833" s="237" t="s">
        <v>13680</v>
      </c>
      <c r="C2833" s="237" t="s">
        <v>13681</v>
      </c>
      <c r="D2833" s="237" t="s">
        <v>13682</v>
      </c>
      <c r="E2833" s="238" t="s">
        <v>5127</v>
      </c>
      <c r="F2833" s="242" t="s">
        <v>2636</v>
      </c>
      <c r="G2833" s="237" t="s">
        <v>7498</v>
      </c>
      <c r="H2833" s="240" t="s">
        <v>7553</v>
      </c>
      <c r="I2833" s="241" t="s">
        <v>10820</v>
      </c>
    </row>
    <row r="2834" spans="1:9" ht="25.5">
      <c r="A2834" s="236">
        <v>3304</v>
      </c>
      <c r="B2834" s="237" t="s">
        <v>13683</v>
      </c>
      <c r="C2834" s="237" t="s">
        <v>13684</v>
      </c>
      <c r="D2834" s="237" t="s">
        <v>13685</v>
      </c>
      <c r="E2834" s="238" t="s">
        <v>5129</v>
      </c>
      <c r="F2834" s="242" t="s">
        <v>2636</v>
      </c>
      <c r="G2834" s="237" t="s">
        <v>7499</v>
      </c>
      <c r="H2834" s="240" t="s">
        <v>7553</v>
      </c>
      <c r="I2834" s="241" t="s">
        <v>8177</v>
      </c>
    </row>
    <row r="2835" spans="1:9" ht="38.25">
      <c r="A2835" s="236">
        <v>3305</v>
      </c>
      <c r="B2835" s="237" t="s">
        <v>13686</v>
      </c>
      <c r="C2835" s="237" t="s">
        <v>13687</v>
      </c>
      <c r="D2835" s="237" t="s">
        <v>13688</v>
      </c>
      <c r="E2835" s="238" t="s">
        <v>5131</v>
      </c>
      <c r="F2835" s="242" t="s">
        <v>2636</v>
      </c>
      <c r="G2835" s="237" t="s">
        <v>7500</v>
      </c>
      <c r="H2835" s="240" t="s">
        <v>7553</v>
      </c>
      <c r="I2835" s="241" t="s">
        <v>10819</v>
      </c>
    </row>
    <row r="2836" spans="1:9" ht="38.25">
      <c r="A2836" s="236">
        <v>3306</v>
      </c>
      <c r="B2836" s="237" t="s">
        <v>13689</v>
      </c>
      <c r="C2836" s="237" t="s">
        <v>13690</v>
      </c>
      <c r="D2836" s="237" t="s">
        <v>13691</v>
      </c>
      <c r="E2836" s="238" t="s">
        <v>5133</v>
      </c>
      <c r="F2836" s="242" t="s">
        <v>2636</v>
      </c>
      <c r="G2836" s="237" t="s">
        <v>7264</v>
      </c>
      <c r="H2836" s="240" t="s">
        <v>7553</v>
      </c>
      <c r="I2836" s="241" t="s">
        <v>8216</v>
      </c>
    </row>
    <row r="2837" spans="1:9" ht="25.5">
      <c r="A2837" s="236">
        <v>3307</v>
      </c>
      <c r="B2837" s="237" t="s">
        <v>13692</v>
      </c>
      <c r="C2837" s="237" t="s">
        <v>13693</v>
      </c>
      <c r="D2837" s="237" t="s">
        <v>13694</v>
      </c>
      <c r="E2837" s="238" t="s">
        <v>5135</v>
      </c>
      <c r="F2837" s="242" t="s">
        <v>2636</v>
      </c>
      <c r="G2837" s="237" t="s">
        <v>7443</v>
      </c>
      <c r="H2837" s="240" t="s">
        <v>7553</v>
      </c>
      <c r="I2837" s="241" t="s">
        <v>10820</v>
      </c>
    </row>
    <row r="2838" spans="1:9" ht="25.5">
      <c r="A2838" s="236">
        <v>3308</v>
      </c>
      <c r="B2838" s="237" t="s">
        <v>13695</v>
      </c>
      <c r="C2838" s="237" t="s">
        <v>13696</v>
      </c>
      <c r="D2838" s="237" t="s">
        <v>13697</v>
      </c>
      <c r="E2838" s="238" t="s">
        <v>5138</v>
      </c>
      <c r="F2838" s="242" t="s">
        <v>2636</v>
      </c>
      <c r="G2838" s="237" t="s">
        <v>7250</v>
      </c>
      <c r="H2838" s="240" t="s">
        <v>7553</v>
      </c>
      <c r="I2838" s="241" t="s">
        <v>8177</v>
      </c>
    </row>
    <row r="2839" spans="1:9" ht="38.25">
      <c r="A2839" s="236">
        <v>3309</v>
      </c>
      <c r="B2839" s="237" t="s">
        <v>13698</v>
      </c>
      <c r="C2839" s="237" t="s">
        <v>13699</v>
      </c>
      <c r="D2839" s="237" t="s">
        <v>13700</v>
      </c>
      <c r="E2839" s="238" t="s">
        <v>5139</v>
      </c>
      <c r="F2839" s="242" t="s">
        <v>2636</v>
      </c>
      <c r="G2839" s="237" t="s">
        <v>7404</v>
      </c>
      <c r="H2839" s="240" t="s">
        <v>7553</v>
      </c>
      <c r="I2839" s="241" t="s">
        <v>10819</v>
      </c>
    </row>
    <row r="2840" spans="1:9" ht="38.25">
      <c r="A2840" s="236">
        <v>3310</v>
      </c>
      <c r="B2840" s="237" t="s">
        <v>13701</v>
      </c>
      <c r="C2840" s="237" t="s">
        <v>13702</v>
      </c>
      <c r="D2840" s="237" t="s">
        <v>13703</v>
      </c>
      <c r="E2840" s="238" t="s">
        <v>5141</v>
      </c>
      <c r="F2840" s="242" t="s">
        <v>2636</v>
      </c>
      <c r="G2840" s="237" t="s">
        <v>7256</v>
      </c>
      <c r="H2840" s="240" t="s">
        <v>7553</v>
      </c>
      <c r="I2840" s="241" t="s">
        <v>8216</v>
      </c>
    </row>
    <row r="2841" spans="1:9" ht="25.5">
      <c r="A2841" s="236">
        <v>3311</v>
      </c>
      <c r="B2841" s="237" t="s">
        <v>13704</v>
      </c>
      <c r="C2841" s="237" t="s">
        <v>13705</v>
      </c>
      <c r="D2841" s="237" t="s">
        <v>13706</v>
      </c>
      <c r="E2841" s="238" t="s">
        <v>5143</v>
      </c>
      <c r="F2841" s="242" t="s">
        <v>2636</v>
      </c>
      <c r="G2841" s="237" t="s">
        <v>7249</v>
      </c>
      <c r="H2841" s="240" t="s">
        <v>7553</v>
      </c>
      <c r="I2841" s="241" t="s">
        <v>8173</v>
      </c>
    </row>
    <row r="2842" spans="1:9">
      <c r="A2842" s="236">
        <v>3312</v>
      </c>
      <c r="B2842" s="237" t="s">
        <v>13707</v>
      </c>
      <c r="C2842" s="237" t="s">
        <v>13708</v>
      </c>
      <c r="D2842" s="237" t="s">
        <v>13709</v>
      </c>
      <c r="E2842" s="238" t="s">
        <v>5145</v>
      </c>
      <c r="F2842" s="242" t="s">
        <v>2636</v>
      </c>
      <c r="G2842" s="237" t="s">
        <v>7259</v>
      </c>
      <c r="H2842" s="240" t="s">
        <v>7553</v>
      </c>
      <c r="I2842" s="241" t="s">
        <v>659</v>
      </c>
    </row>
    <row r="2843" spans="1:9" ht="25.5">
      <c r="A2843" s="236">
        <v>3313</v>
      </c>
      <c r="B2843" s="237" t="s">
        <v>13710</v>
      </c>
      <c r="C2843" s="237" t="s">
        <v>13711</v>
      </c>
      <c r="D2843" s="237" t="s">
        <v>13712</v>
      </c>
      <c r="E2843" s="238" t="s">
        <v>13713</v>
      </c>
      <c r="F2843" s="242" t="s">
        <v>1579</v>
      </c>
      <c r="G2843" s="238" t="s">
        <v>7246</v>
      </c>
      <c r="H2843" s="241" t="s">
        <v>849</v>
      </c>
      <c r="I2843" s="241" t="s">
        <v>1579</v>
      </c>
    </row>
    <row r="2844" spans="1:9" ht="25.5">
      <c r="A2844" s="236">
        <v>3313</v>
      </c>
      <c r="B2844" s="237" t="s">
        <v>13710</v>
      </c>
      <c r="C2844" s="237" t="s">
        <v>13711</v>
      </c>
      <c r="D2844" s="237" t="s">
        <v>13712</v>
      </c>
      <c r="E2844" s="238" t="s">
        <v>13713</v>
      </c>
      <c r="F2844" s="242" t="s">
        <v>1579</v>
      </c>
      <c r="G2844" s="238" t="s">
        <v>7246</v>
      </c>
      <c r="H2844" s="241" t="s">
        <v>879</v>
      </c>
      <c r="I2844" s="241" t="s">
        <v>1579</v>
      </c>
    </row>
    <row r="2845" spans="1:9">
      <c r="A2845" s="236">
        <v>3314</v>
      </c>
      <c r="B2845" s="238" t="s">
        <v>13714</v>
      </c>
      <c r="C2845" s="237" t="s">
        <v>13715</v>
      </c>
      <c r="D2845" s="237" t="s">
        <v>13716</v>
      </c>
      <c r="E2845" s="238" t="s">
        <v>13717</v>
      </c>
      <c r="F2845" s="242" t="s">
        <v>2442</v>
      </c>
      <c r="G2845" s="237" t="s">
        <v>7406</v>
      </c>
      <c r="H2845" s="241" t="s">
        <v>879</v>
      </c>
      <c r="I2845" s="240" t="s">
        <v>13718</v>
      </c>
    </row>
    <row r="2846" spans="1:9">
      <c r="A2846" s="236">
        <v>3315</v>
      </c>
      <c r="B2846" s="237" t="s">
        <v>13719</v>
      </c>
      <c r="C2846" s="237" t="s">
        <v>13720</v>
      </c>
      <c r="D2846" s="237" t="s">
        <v>13721</v>
      </c>
      <c r="E2846" s="238" t="s">
        <v>5151</v>
      </c>
      <c r="F2846" s="242" t="s">
        <v>50</v>
      </c>
      <c r="G2846" s="238" t="s">
        <v>2144</v>
      </c>
      <c r="H2846" s="241" t="s">
        <v>746</v>
      </c>
      <c r="I2846" s="241" t="s">
        <v>50</v>
      </c>
    </row>
    <row r="2847" spans="1:9">
      <c r="A2847" s="250">
        <v>3316</v>
      </c>
      <c r="B2847" s="237" t="s">
        <v>13722</v>
      </c>
      <c r="C2847" s="237" t="s">
        <v>13723</v>
      </c>
      <c r="D2847" s="237" t="s">
        <v>13724</v>
      </c>
      <c r="E2847" s="238" t="s">
        <v>13725</v>
      </c>
      <c r="F2847" s="243" t="s">
        <v>2442</v>
      </c>
      <c r="G2847" s="238" t="s">
        <v>7365</v>
      </c>
      <c r="H2847" s="240" t="s">
        <v>849</v>
      </c>
      <c r="I2847" s="241" t="s">
        <v>2442</v>
      </c>
    </row>
    <row r="2848" spans="1:9">
      <c r="A2848" s="250">
        <v>3316</v>
      </c>
      <c r="B2848" s="238" t="s">
        <v>13726</v>
      </c>
      <c r="C2848" s="238" t="s">
        <v>13727</v>
      </c>
      <c r="D2848" s="238" t="s">
        <v>13728</v>
      </c>
      <c r="E2848" s="238" t="s">
        <v>13729</v>
      </c>
      <c r="F2848" s="243" t="s">
        <v>2442</v>
      </c>
      <c r="G2848" s="238" t="s">
        <v>7365</v>
      </c>
      <c r="H2848" s="240" t="s">
        <v>849</v>
      </c>
      <c r="I2848" s="241" t="s">
        <v>2442</v>
      </c>
    </row>
    <row r="2849" spans="1:9">
      <c r="A2849" s="250">
        <v>3316</v>
      </c>
      <c r="B2849" s="237" t="s">
        <v>13722</v>
      </c>
      <c r="C2849" s="237" t="s">
        <v>13723</v>
      </c>
      <c r="D2849" s="237" t="s">
        <v>13724</v>
      </c>
      <c r="E2849" s="238" t="s">
        <v>13725</v>
      </c>
      <c r="F2849" s="243" t="s">
        <v>2442</v>
      </c>
      <c r="G2849" s="238" t="s">
        <v>7365</v>
      </c>
      <c r="H2849" s="240" t="s">
        <v>879</v>
      </c>
      <c r="I2849" s="241" t="s">
        <v>2442</v>
      </c>
    </row>
    <row r="2850" spans="1:9">
      <c r="A2850" s="250">
        <v>3316</v>
      </c>
      <c r="B2850" s="238" t="s">
        <v>13726</v>
      </c>
      <c r="C2850" s="238" t="s">
        <v>13727</v>
      </c>
      <c r="D2850" s="238" t="s">
        <v>13728</v>
      </c>
      <c r="E2850" s="238" t="s">
        <v>13730</v>
      </c>
      <c r="F2850" s="243" t="s">
        <v>2442</v>
      </c>
      <c r="G2850" s="238" t="s">
        <v>7365</v>
      </c>
      <c r="H2850" s="240" t="s">
        <v>879</v>
      </c>
      <c r="I2850" s="241" t="s">
        <v>2442</v>
      </c>
    </row>
    <row r="2851" spans="1:9">
      <c r="A2851" s="236">
        <v>3317</v>
      </c>
      <c r="B2851" s="237" t="s">
        <v>13731</v>
      </c>
      <c r="C2851" s="237" t="s">
        <v>13732</v>
      </c>
      <c r="D2851" s="237" t="s">
        <v>13733</v>
      </c>
      <c r="E2851" s="238" t="s">
        <v>13734</v>
      </c>
      <c r="F2851" s="242" t="s">
        <v>1405</v>
      </c>
      <c r="G2851" s="238" t="s">
        <v>7289</v>
      </c>
      <c r="H2851" s="241" t="s">
        <v>746</v>
      </c>
      <c r="I2851" s="241" t="s">
        <v>1405</v>
      </c>
    </row>
    <row r="2852" spans="1:9" ht="25.5">
      <c r="A2852" s="236">
        <v>3318</v>
      </c>
      <c r="B2852" s="238" t="s">
        <v>13735</v>
      </c>
      <c r="C2852" s="237" t="s">
        <v>10873</v>
      </c>
      <c r="D2852" s="237" t="s">
        <v>10874</v>
      </c>
      <c r="E2852" s="238" t="s">
        <v>10875</v>
      </c>
      <c r="F2852" s="242" t="s">
        <v>2636</v>
      </c>
      <c r="G2852" s="237" t="s">
        <v>7501</v>
      </c>
      <c r="H2852" s="240" t="s">
        <v>7553</v>
      </c>
      <c r="I2852" s="241" t="s">
        <v>8177</v>
      </c>
    </row>
    <row r="2853" spans="1:9">
      <c r="A2853" s="236">
        <v>3319</v>
      </c>
      <c r="B2853" s="238" t="s">
        <v>13736</v>
      </c>
      <c r="C2853" s="237" t="s">
        <v>13737</v>
      </c>
      <c r="D2853" s="237" t="s">
        <v>13738</v>
      </c>
      <c r="E2853" s="238" t="s">
        <v>13739</v>
      </c>
      <c r="F2853" s="242" t="s">
        <v>1405</v>
      </c>
      <c r="G2853" s="238" t="s">
        <v>7289</v>
      </c>
      <c r="H2853" s="238" t="s">
        <v>849</v>
      </c>
      <c r="I2853" s="241" t="s">
        <v>1405</v>
      </c>
    </row>
    <row r="2854" spans="1:9">
      <c r="A2854" s="236">
        <v>3320</v>
      </c>
      <c r="B2854" s="237" t="s">
        <v>13740</v>
      </c>
      <c r="C2854" s="237" t="s">
        <v>13741</v>
      </c>
      <c r="D2854" s="237" t="s">
        <v>13742</v>
      </c>
      <c r="E2854" s="238" t="s">
        <v>13743</v>
      </c>
      <c r="F2854" s="242" t="s">
        <v>631</v>
      </c>
      <c r="G2854" s="237" t="s">
        <v>7340</v>
      </c>
      <c r="H2854" s="241" t="s">
        <v>849</v>
      </c>
      <c r="I2854" s="241" t="s">
        <v>631</v>
      </c>
    </row>
    <row r="2855" spans="1:9">
      <c r="A2855" s="236">
        <v>3320</v>
      </c>
      <c r="B2855" s="237" t="s">
        <v>13740</v>
      </c>
      <c r="C2855" s="237" t="s">
        <v>13741</v>
      </c>
      <c r="D2855" s="237" t="s">
        <v>13742</v>
      </c>
      <c r="E2855" s="238" t="s">
        <v>13743</v>
      </c>
      <c r="F2855" s="242" t="s">
        <v>631</v>
      </c>
      <c r="G2855" s="237" t="s">
        <v>7340</v>
      </c>
      <c r="H2855" s="241" t="s">
        <v>879</v>
      </c>
      <c r="I2855" s="241" t="s">
        <v>631</v>
      </c>
    </row>
    <row r="2856" spans="1:9" ht="25.5">
      <c r="A2856" s="236">
        <v>3321</v>
      </c>
      <c r="B2856" s="237" t="s">
        <v>13744</v>
      </c>
      <c r="C2856" s="237" t="s">
        <v>13745</v>
      </c>
      <c r="D2856" s="237" t="s">
        <v>13746</v>
      </c>
      <c r="E2856" s="238" t="s">
        <v>13747</v>
      </c>
      <c r="F2856" s="242" t="s">
        <v>4420</v>
      </c>
      <c r="G2856" s="240" t="s">
        <v>7553</v>
      </c>
      <c r="H2856" s="240" t="s">
        <v>7553</v>
      </c>
      <c r="I2856" s="240" t="s">
        <v>7430</v>
      </c>
    </row>
    <row r="2857" spans="1:9" ht="25.5">
      <c r="A2857" s="236">
        <v>3322</v>
      </c>
      <c r="B2857" s="237" t="s">
        <v>13748</v>
      </c>
      <c r="C2857" s="237" t="s">
        <v>13749</v>
      </c>
      <c r="D2857" s="237" t="s">
        <v>13750</v>
      </c>
      <c r="E2857" s="238" t="s">
        <v>13751</v>
      </c>
      <c r="F2857" s="242" t="s">
        <v>4420</v>
      </c>
      <c r="G2857" s="240" t="s">
        <v>7553</v>
      </c>
      <c r="H2857" s="240" t="s">
        <v>7553</v>
      </c>
      <c r="I2857" s="240" t="s">
        <v>7430</v>
      </c>
    </row>
    <row r="2858" spans="1:9">
      <c r="A2858" s="236">
        <v>3323</v>
      </c>
      <c r="B2858" s="237" t="s">
        <v>13752</v>
      </c>
      <c r="C2858" s="237" t="s">
        <v>13753</v>
      </c>
      <c r="D2858" s="237" t="s">
        <v>13754</v>
      </c>
      <c r="E2858" s="238" t="s">
        <v>13755</v>
      </c>
      <c r="F2858" s="242" t="s">
        <v>4420</v>
      </c>
      <c r="G2858" s="240" t="s">
        <v>7553</v>
      </c>
      <c r="H2858" s="240" t="s">
        <v>7553</v>
      </c>
      <c r="I2858" s="240" t="s">
        <v>7430</v>
      </c>
    </row>
    <row r="2859" spans="1:9" ht="25.5">
      <c r="A2859" s="236">
        <v>3324</v>
      </c>
      <c r="B2859" s="237" t="s">
        <v>13756</v>
      </c>
      <c r="C2859" s="237" t="s">
        <v>13757</v>
      </c>
      <c r="D2859" s="237" t="s">
        <v>13758</v>
      </c>
      <c r="E2859" s="238" t="s">
        <v>13759</v>
      </c>
      <c r="F2859" s="242" t="s">
        <v>4420</v>
      </c>
      <c r="G2859" s="240" t="s">
        <v>7553</v>
      </c>
      <c r="H2859" s="240" t="s">
        <v>7553</v>
      </c>
      <c r="I2859" s="241" t="s">
        <v>7502</v>
      </c>
    </row>
    <row r="2860" spans="1:9" ht="25.5">
      <c r="A2860" s="236">
        <v>3325</v>
      </c>
      <c r="B2860" s="237" t="s">
        <v>13760</v>
      </c>
      <c r="C2860" s="237" t="s">
        <v>13761</v>
      </c>
      <c r="D2860" s="237" t="s">
        <v>13762</v>
      </c>
      <c r="E2860" s="238" t="s">
        <v>13763</v>
      </c>
      <c r="F2860" s="242" t="s">
        <v>4420</v>
      </c>
      <c r="G2860" s="240" t="s">
        <v>7553</v>
      </c>
      <c r="H2860" s="240" t="s">
        <v>7553</v>
      </c>
      <c r="I2860" s="241" t="s">
        <v>7502</v>
      </c>
    </row>
    <row r="2861" spans="1:9" ht="25.5">
      <c r="A2861" s="236">
        <v>3326</v>
      </c>
      <c r="B2861" s="237" t="s">
        <v>13764</v>
      </c>
      <c r="C2861" s="237" t="s">
        <v>13765</v>
      </c>
      <c r="D2861" s="237" t="s">
        <v>13766</v>
      </c>
      <c r="E2861" s="238" t="s">
        <v>13767</v>
      </c>
      <c r="F2861" s="242" t="s">
        <v>4420</v>
      </c>
      <c r="G2861" s="240" t="s">
        <v>7553</v>
      </c>
      <c r="H2861" s="240" t="s">
        <v>7553</v>
      </c>
      <c r="I2861" s="241" t="s">
        <v>7502</v>
      </c>
    </row>
    <row r="2862" spans="1:9" ht="25.5">
      <c r="A2862" s="236">
        <v>3326</v>
      </c>
      <c r="B2862" s="237" t="s">
        <v>13768</v>
      </c>
      <c r="C2862" s="237" t="s">
        <v>13769</v>
      </c>
      <c r="D2862" s="237" t="s">
        <v>13770</v>
      </c>
      <c r="E2862" s="238" t="s">
        <v>13771</v>
      </c>
      <c r="F2862" s="242" t="s">
        <v>4420</v>
      </c>
      <c r="G2862" s="240" t="s">
        <v>7553</v>
      </c>
      <c r="H2862" s="240" t="s">
        <v>7553</v>
      </c>
      <c r="I2862" s="241" t="s">
        <v>7502</v>
      </c>
    </row>
    <row r="2863" spans="1:9" ht="25.5">
      <c r="A2863" s="236">
        <v>3327</v>
      </c>
      <c r="B2863" s="237" t="s">
        <v>13772</v>
      </c>
      <c r="C2863" s="237" t="s">
        <v>13773</v>
      </c>
      <c r="D2863" s="237" t="s">
        <v>13774</v>
      </c>
      <c r="E2863" s="238" t="s">
        <v>13775</v>
      </c>
      <c r="F2863" s="242" t="s">
        <v>4420</v>
      </c>
      <c r="G2863" s="240" t="s">
        <v>7553</v>
      </c>
      <c r="H2863" s="240" t="s">
        <v>7553</v>
      </c>
      <c r="I2863" s="241" t="s">
        <v>7502</v>
      </c>
    </row>
    <row r="2864" spans="1:9" ht="25.5">
      <c r="A2864" s="236">
        <v>3328</v>
      </c>
      <c r="B2864" s="237" t="s">
        <v>13776</v>
      </c>
      <c r="C2864" s="237" t="s">
        <v>13777</v>
      </c>
      <c r="D2864" s="237" t="s">
        <v>13778</v>
      </c>
      <c r="E2864" s="238" t="s">
        <v>13779</v>
      </c>
      <c r="F2864" s="242" t="s">
        <v>4420</v>
      </c>
      <c r="G2864" s="240" t="s">
        <v>7553</v>
      </c>
      <c r="H2864" s="240" t="s">
        <v>7553</v>
      </c>
      <c r="I2864" s="241" t="s">
        <v>7502</v>
      </c>
    </row>
    <row r="2865" spans="1:9" ht="25.5">
      <c r="A2865" s="236">
        <v>3329</v>
      </c>
      <c r="B2865" s="237" t="s">
        <v>13780</v>
      </c>
      <c r="C2865" s="237" t="s">
        <v>13781</v>
      </c>
      <c r="D2865" s="237" t="s">
        <v>13782</v>
      </c>
      <c r="E2865" s="238" t="s">
        <v>13783</v>
      </c>
      <c r="F2865" s="242" t="s">
        <v>4420</v>
      </c>
      <c r="G2865" s="240" t="s">
        <v>7553</v>
      </c>
      <c r="H2865" s="240" t="s">
        <v>7553</v>
      </c>
      <c r="I2865" s="241" t="s">
        <v>7502</v>
      </c>
    </row>
    <row r="2866" spans="1:9" ht="25.5">
      <c r="A2866" s="236">
        <v>3330</v>
      </c>
      <c r="B2866" s="237" t="s">
        <v>13784</v>
      </c>
      <c r="C2866" s="237" t="s">
        <v>13785</v>
      </c>
      <c r="D2866" s="237" t="s">
        <v>13786</v>
      </c>
      <c r="E2866" s="238" t="s">
        <v>13787</v>
      </c>
      <c r="F2866" s="242" t="s">
        <v>4420</v>
      </c>
      <c r="G2866" s="240" t="s">
        <v>7553</v>
      </c>
      <c r="H2866" s="240" t="s">
        <v>7553</v>
      </c>
      <c r="I2866" s="241" t="s">
        <v>7502</v>
      </c>
    </row>
    <row r="2867" spans="1:9" ht="25.5">
      <c r="A2867" s="236">
        <v>3331</v>
      </c>
      <c r="B2867" s="237" t="s">
        <v>13788</v>
      </c>
      <c r="C2867" s="237" t="s">
        <v>13789</v>
      </c>
      <c r="D2867" s="237" t="s">
        <v>13790</v>
      </c>
      <c r="E2867" s="238" t="s">
        <v>13791</v>
      </c>
      <c r="F2867" s="242" t="s">
        <v>4420</v>
      </c>
      <c r="G2867" s="240" t="s">
        <v>7553</v>
      </c>
      <c r="H2867" s="240" t="s">
        <v>7553</v>
      </c>
      <c r="I2867" s="241" t="s">
        <v>7502</v>
      </c>
    </row>
    <row r="2868" spans="1:9" ht="25.5">
      <c r="A2868" s="236">
        <v>3332</v>
      </c>
      <c r="B2868" s="237" t="s">
        <v>13792</v>
      </c>
      <c r="C2868" s="237" t="s">
        <v>13793</v>
      </c>
      <c r="D2868" s="237" t="s">
        <v>13794</v>
      </c>
      <c r="E2868" s="238" t="s">
        <v>13795</v>
      </c>
      <c r="F2868" s="242" t="s">
        <v>4420</v>
      </c>
      <c r="G2868" s="240" t="s">
        <v>7553</v>
      </c>
      <c r="H2868" s="240" t="s">
        <v>7553</v>
      </c>
      <c r="I2868" s="240" t="s">
        <v>7430</v>
      </c>
    </row>
    <row r="2869" spans="1:9" ht="25.5">
      <c r="A2869" s="236">
        <v>3333</v>
      </c>
      <c r="B2869" s="237" t="s">
        <v>13796</v>
      </c>
      <c r="C2869" s="237" t="s">
        <v>13797</v>
      </c>
      <c r="D2869" s="237" t="s">
        <v>13798</v>
      </c>
      <c r="E2869" s="238" t="s">
        <v>13799</v>
      </c>
      <c r="F2869" s="242" t="s">
        <v>4420</v>
      </c>
      <c r="G2869" s="240" t="s">
        <v>7553</v>
      </c>
      <c r="H2869" s="240" t="s">
        <v>7553</v>
      </c>
      <c r="I2869" s="241" t="s">
        <v>7502</v>
      </c>
    </row>
    <row r="2870" spans="1:9" ht="25.5">
      <c r="A2870" s="236">
        <v>3334</v>
      </c>
      <c r="B2870" s="238" t="s">
        <v>13800</v>
      </c>
      <c r="C2870" s="237" t="s">
        <v>13801</v>
      </c>
      <c r="D2870" s="237" t="s">
        <v>13802</v>
      </c>
      <c r="E2870" s="238" t="s">
        <v>13803</v>
      </c>
      <c r="F2870" s="242" t="s">
        <v>2442</v>
      </c>
      <c r="G2870" s="238" t="s">
        <v>7365</v>
      </c>
      <c r="H2870" s="238" t="s">
        <v>8919</v>
      </c>
      <c r="I2870" s="240" t="s">
        <v>7553</v>
      </c>
    </row>
    <row r="2871" spans="1:9" ht="25.5">
      <c r="A2871" s="236">
        <v>3335</v>
      </c>
      <c r="B2871" s="238" t="s">
        <v>13804</v>
      </c>
      <c r="C2871" s="237" t="s">
        <v>13805</v>
      </c>
      <c r="D2871" s="237" t="s">
        <v>13806</v>
      </c>
      <c r="E2871" s="238" t="s">
        <v>13807</v>
      </c>
      <c r="F2871" s="242" t="s">
        <v>2442</v>
      </c>
      <c r="G2871" s="238" t="s">
        <v>7365</v>
      </c>
      <c r="H2871" s="238" t="s">
        <v>8919</v>
      </c>
      <c r="I2871" s="240" t="s">
        <v>7553</v>
      </c>
    </row>
    <row r="2872" spans="1:9">
      <c r="A2872" s="236">
        <v>3336</v>
      </c>
      <c r="B2872" s="237" t="s">
        <v>13808</v>
      </c>
      <c r="C2872" s="237" t="s">
        <v>13809</v>
      </c>
      <c r="D2872" s="237" t="s">
        <v>13810</v>
      </c>
      <c r="E2872" s="238" t="s">
        <v>13811</v>
      </c>
      <c r="F2872" s="242" t="s">
        <v>848</v>
      </c>
      <c r="G2872" s="237" t="s">
        <v>7275</v>
      </c>
      <c r="H2872" s="237" t="s">
        <v>746</v>
      </c>
      <c r="I2872" s="237" t="s">
        <v>848</v>
      </c>
    </row>
    <row r="2873" spans="1:9">
      <c r="A2873" s="236">
        <v>3336</v>
      </c>
      <c r="B2873" s="238" t="s">
        <v>13812</v>
      </c>
      <c r="C2873" s="238" t="s">
        <v>13813</v>
      </c>
      <c r="D2873" s="238" t="s">
        <v>13814</v>
      </c>
      <c r="E2873" s="238" t="s">
        <v>13815</v>
      </c>
      <c r="F2873" s="242" t="s">
        <v>848</v>
      </c>
      <c r="G2873" s="237" t="s">
        <v>7275</v>
      </c>
      <c r="H2873" s="237" t="s">
        <v>746</v>
      </c>
      <c r="I2873" s="237" t="s">
        <v>848</v>
      </c>
    </row>
    <row r="2874" spans="1:9">
      <c r="A2874" s="236">
        <v>3336</v>
      </c>
      <c r="B2874" s="237" t="s">
        <v>13808</v>
      </c>
      <c r="C2874" s="237" t="s">
        <v>13809</v>
      </c>
      <c r="D2874" s="237" t="s">
        <v>13810</v>
      </c>
      <c r="E2874" s="238" t="s">
        <v>13811</v>
      </c>
      <c r="F2874" s="242" t="s">
        <v>848</v>
      </c>
      <c r="G2874" s="237" t="s">
        <v>7275</v>
      </c>
      <c r="H2874" s="237" t="s">
        <v>849</v>
      </c>
      <c r="I2874" s="237" t="s">
        <v>848</v>
      </c>
    </row>
    <row r="2875" spans="1:9">
      <c r="A2875" s="236">
        <v>3336</v>
      </c>
      <c r="B2875" s="238" t="s">
        <v>13812</v>
      </c>
      <c r="C2875" s="238" t="s">
        <v>13813</v>
      </c>
      <c r="D2875" s="238" t="s">
        <v>13814</v>
      </c>
      <c r="E2875" s="238" t="s">
        <v>13815</v>
      </c>
      <c r="F2875" s="242" t="s">
        <v>848</v>
      </c>
      <c r="G2875" s="237" t="s">
        <v>7275</v>
      </c>
      <c r="H2875" s="237" t="s">
        <v>849</v>
      </c>
      <c r="I2875" s="237" t="s">
        <v>848</v>
      </c>
    </row>
    <row r="2876" spans="1:9">
      <c r="A2876" s="236">
        <v>3336</v>
      </c>
      <c r="B2876" s="237" t="s">
        <v>13808</v>
      </c>
      <c r="C2876" s="237" t="s">
        <v>13809</v>
      </c>
      <c r="D2876" s="237" t="s">
        <v>13810</v>
      </c>
      <c r="E2876" s="238" t="s">
        <v>13811</v>
      </c>
      <c r="F2876" s="242" t="s">
        <v>848</v>
      </c>
      <c r="G2876" s="237" t="s">
        <v>7275</v>
      </c>
      <c r="H2876" s="237" t="s">
        <v>849</v>
      </c>
      <c r="I2876" s="237" t="s">
        <v>848</v>
      </c>
    </row>
    <row r="2877" spans="1:9">
      <c r="A2877" s="236">
        <v>3336</v>
      </c>
      <c r="B2877" s="238" t="s">
        <v>13812</v>
      </c>
      <c r="C2877" s="238" t="s">
        <v>13813</v>
      </c>
      <c r="D2877" s="238" t="s">
        <v>13814</v>
      </c>
      <c r="E2877" s="238" t="s">
        <v>13815</v>
      </c>
      <c r="F2877" s="242" t="s">
        <v>848</v>
      </c>
      <c r="G2877" s="237" t="s">
        <v>7275</v>
      </c>
      <c r="H2877" s="237" t="s">
        <v>849</v>
      </c>
      <c r="I2877" s="237" t="s">
        <v>848</v>
      </c>
    </row>
    <row r="2878" spans="1:9">
      <c r="A2878" s="236">
        <v>3336</v>
      </c>
      <c r="B2878" s="237" t="s">
        <v>13808</v>
      </c>
      <c r="C2878" s="237" t="s">
        <v>13809</v>
      </c>
      <c r="D2878" s="237" t="s">
        <v>13810</v>
      </c>
      <c r="E2878" s="238" t="s">
        <v>13811</v>
      </c>
      <c r="F2878" s="242" t="s">
        <v>848</v>
      </c>
      <c r="G2878" s="237" t="s">
        <v>7275</v>
      </c>
      <c r="H2878" s="237" t="s">
        <v>849</v>
      </c>
      <c r="I2878" s="237" t="s">
        <v>848</v>
      </c>
    </row>
    <row r="2879" spans="1:9">
      <c r="A2879" s="236">
        <v>3336</v>
      </c>
      <c r="B2879" s="238" t="s">
        <v>13812</v>
      </c>
      <c r="C2879" s="238" t="s">
        <v>13813</v>
      </c>
      <c r="D2879" s="238" t="s">
        <v>13814</v>
      </c>
      <c r="E2879" s="238" t="s">
        <v>13815</v>
      </c>
      <c r="F2879" s="242" t="s">
        <v>848</v>
      </c>
      <c r="G2879" s="237" t="s">
        <v>7275</v>
      </c>
      <c r="H2879" s="237" t="s">
        <v>849</v>
      </c>
      <c r="I2879" s="237" t="s">
        <v>848</v>
      </c>
    </row>
    <row r="2880" spans="1:9">
      <c r="A2880" s="236">
        <v>3336</v>
      </c>
      <c r="B2880" s="237" t="s">
        <v>13808</v>
      </c>
      <c r="C2880" s="237" t="s">
        <v>13809</v>
      </c>
      <c r="D2880" s="237" t="s">
        <v>13810</v>
      </c>
      <c r="E2880" s="238" t="s">
        <v>13811</v>
      </c>
      <c r="F2880" s="242" t="s">
        <v>848</v>
      </c>
      <c r="G2880" s="237" t="s">
        <v>7275</v>
      </c>
      <c r="H2880" s="237" t="s">
        <v>879</v>
      </c>
      <c r="I2880" s="237" t="s">
        <v>848</v>
      </c>
    </row>
    <row r="2881" spans="1:9">
      <c r="A2881" s="236">
        <v>3336</v>
      </c>
      <c r="B2881" s="238" t="s">
        <v>13812</v>
      </c>
      <c r="C2881" s="238" t="s">
        <v>13813</v>
      </c>
      <c r="D2881" s="238" t="s">
        <v>13814</v>
      </c>
      <c r="E2881" s="238" t="s">
        <v>13815</v>
      </c>
      <c r="F2881" s="242" t="s">
        <v>848</v>
      </c>
      <c r="G2881" s="237" t="s">
        <v>7275</v>
      </c>
      <c r="H2881" s="237" t="s">
        <v>879</v>
      </c>
      <c r="I2881" s="237" t="s">
        <v>848</v>
      </c>
    </row>
    <row r="2882" spans="1:9">
      <c r="A2882" s="236">
        <v>3337</v>
      </c>
      <c r="B2882" s="237" t="s">
        <v>13816</v>
      </c>
      <c r="C2882" s="237" t="s">
        <v>13817</v>
      </c>
      <c r="D2882" s="237" t="s">
        <v>13818</v>
      </c>
      <c r="E2882" s="238" t="s">
        <v>5189</v>
      </c>
      <c r="F2882" s="242" t="s">
        <v>2636</v>
      </c>
      <c r="G2882" s="237" t="s">
        <v>7252</v>
      </c>
      <c r="H2882" s="240" t="s">
        <v>7553</v>
      </c>
      <c r="I2882" s="237" t="s">
        <v>6550</v>
      </c>
    </row>
    <row r="2883" spans="1:9">
      <c r="A2883" s="236">
        <v>3338</v>
      </c>
      <c r="B2883" s="237" t="s">
        <v>13819</v>
      </c>
      <c r="C2883" s="237" t="s">
        <v>13820</v>
      </c>
      <c r="D2883" s="237" t="s">
        <v>13821</v>
      </c>
      <c r="E2883" s="238" t="s">
        <v>5192</v>
      </c>
      <c r="F2883" s="242" t="s">
        <v>2636</v>
      </c>
      <c r="G2883" s="237" t="s">
        <v>7252</v>
      </c>
      <c r="H2883" s="240" t="s">
        <v>7553</v>
      </c>
      <c r="I2883" s="237" t="s">
        <v>6550</v>
      </c>
    </row>
    <row r="2884" spans="1:9">
      <c r="A2884" s="236">
        <v>3339</v>
      </c>
      <c r="B2884" s="237" t="s">
        <v>13822</v>
      </c>
      <c r="C2884" s="237" t="s">
        <v>13823</v>
      </c>
      <c r="D2884" s="237" t="s">
        <v>13824</v>
      </c>
      <c r="E2884" s="238" t="s">
        <v>5195</v>
      </c>
      <c r="F2884" s="242" t="s">
        <v>2636</v>
      </c>
      <c r="G2884" s="237" t="s">
        <v>7252</v>
      </c>
      <c r="H2884" s="240" t="s">
        <v>7553</v>
      </c>
      <c r="I2884" s="237" t="s">
        <v>6550</v>
      </c>
    </row>
    <row r="2885" spans="1:9">
      <c r="A2885" s="236">
        <v>3340</v>
      </c>
      <c r="B2885" s="237" t="s">
        <v>13825</v>
      </c>
      <c r="C2885" s="237" t="s">
        <v>13826</v>
      </c>
      <c r="D2885" s="237" t="s">
        <v>13827</v>
      </c>
      <c r="E2885" s="238" t="s">
        <v>5198</v>
      </c>
      <c r="F2885" s="242" t="s">
        <v>2636</v>
      </c>
      <c r="G2885" s="237" t="s">
        <v>7252</v>
      </c>
      <c r="H2885" s="240" t="s">
        <v>7553</v>
      </c>
      <c r="I2885" s="237" t="s">
        <v>6550</v>
      </c>
    </row>
    <row r="2886" spans="1:9">
      <c r="A2886" s="236">
        <v>3341</v>
      </c>
      <c r="B2886" s="237" t="s">
        <v>13828</v>
      </c>
      <c r="C2886" s="237" t="s">
        <v>13829</v>
      </c>
      <c r="D2886" s="237" t="s">
        <v>13830</v>
      </c>
      <c r="E2886" s="238" t="s">
        <v>5201</v>
      </c>
      <c r="F2886" s="242" t="s">
        <v>1579</v>
      </c>
      <c r="G2886" s="238" t="s">
        <v>7246</v>
      </c>
      <c r="H2886" s="237" t="s">
        <v>849</v>
      </c>
      <c r="I2886" s="237" t="s">
        <v>1579</v>
      </c>
    </row>
    <row r="2887" spans="1:9">
      <c r="A2887" s="236">
        <v>3341</v>
      </c>
      <c r="B2887" s="237" t="s">
        <v>13828</v>
      </c>
      <c r="C2887" s="237" t="s">
        <v>13829</v>
      </c>
      <c r="D2887" s="237" t="s">
        <v>13830</v>
      </c>
      <c r="E2887" s="238" t="s">
        <v>5201</v>
      </c>
      <c r="F2887" s="242" t="s">
        <v>1579</v>
      </c>
      <c r="G2887" s="238" t="s">
        <v>7246</v>
      </c>
      <c r="H2887" s="237" t="s">
        <v>879</v>
      </c>
      <c r="I2887" s="237" t="s">
        <v>1579</v>
      </c>
    </row>
    <row r="2888" spans="1:9">
      <c r="A2888" s="236">
        <v>3342</v>
      </c>
      <c r="B2888" s="237" t="s">
        <v>5204</v>
      </c>
      <c r="C2888" s="237" t="s">
        <v>13831</v>
      </c>
      <c r="D2888" s="237" t="s">
        <v>13831</v>
      </c>
      <c r="E2888" s="238" t="s">
        <v>5204</v>
      </c>
      <c r="F2888" s="242" t="s">
        <v>1579</v>
      </c>
      <c r="G2888" s="238" t="s">
        <v>7246</v>
      </c>
      <c r="H2888" s="237" t="s">
        <v>849</v>
      </c>
      <c r="I2888" s="256" t="s">
        <v>1579</v>
      </c>
    </row>
    <row r="2889" spans="1:9">
      <c r="A2889" s="236">
        <v>3342</v>
      </c>
      <c r="B2889" s="237" t="s">
        <v>5204</v>
      </c>
      <c r="C2889" s="237" t="s">
        <v>13831</v>
      </c>
      <c r="D2889" s="237" t="s">
        <v>13831</v>
      </c>
      <c r="E2889" s="238" t="s">
        <v>5204</v>
      </c>
      <c r="F2889" s="242" t="s">
        <v>1579</v>
      </c>
      <c r="G2889" s="238" t="s">
        <v>7246</v>
      </c>
      <c r="H2889" s="237" t="s">
        <v>879</v>
      </c>
      <c r="I2889" s="256" t="s">
        <v>1579</v>
      </c>
    </row>
    <row r="2890" spans="1:9" ht="25.5">
      <c r="A2890" s="236">
        <v>3343</v>
      </c>
      <c r="B2890" s="238" t="s">
        <v>13832</v>
      </c>
      <c r="C2890" s="237" t="s">
        <v>13833</v>
      </c>
      <c r="D2890" s="237" t="s">
        <v>13834</v>
      </c>
      <c r="E2890" s="238" t="s">
        <v>13835</v>
      </c>
      <c r="F2890" s="242" t="s">
        <v>848</v>
      </c>
      <c r="G2890" s="238" t="s">
        <v>7289</v>
      </c>
      <c r="H2890" s="240" t="s">
        <v>7553</v>
      </c>
      <c r="I2890" s="237" t="s">
        <v>848</v>
      </c>
    </row>
    <row r="2891" spans="1:9" ht="38.25">
      <c r="A2891" s="236">
        <v>3344</v>
      </c>
      <c r="B2891" s="238" t="s">
        <v>13836</v>
      </c>
      <c r="C2891" s="237" t="s">
        <v>13837</v>
      </c>
      <c r="D2891" s="237" t="s">
        <v>13838</v>
      </c>
      <c r="E2891" s="238" t="s">
        <v>13839</v>
      </c>
      <c r="F2891" s="242" t="s">
        <v>1405</v>
      </c>
      <c r="G2891" s="238" t="s">
        <v>7289</v>
      </c>
      <c r="H2891" s="238" t="s">
        <v>849</v>
      </c>
      <c r="I2891" s="256" t="s">
        <v>1405</v>
      </c>
    </row>
    <row r="2892" spans="1:9" ht="25.5">
      <c r="A2892" s="236">
        <v>3345</v>
      </c>
      <c r="B2892" s="237" t="s">
        <v>13840</v>
      </c>
      <c r="C2892" s="237" t="s">
        <v>13841</v>
      </c>
      <c r="D2892" s="237" t="s">
        <v>13842</v>
      </c>
      <c r="E2892" s="238" t="s">
        <v>5211</v>
      </c>
      <c r="F2892" s="242" t="s">
        <v>50</v>
      </c>
      <c r="G2892" s="238" t="s">
        <v>887</v>
      </c>
      <c r="H2892" s="237" t="s">
        <v>746</v>
      </c>
      <c r="I2892" s="256" t="s">
        <v>50</v>
      </c>
    </row>
    <row r="2893" spans="1:9" ht="25.5">
      <c r="A2893" s="236">
        <v>3345</v>
      </c>
      <c r="B2893" s="237" t="s">
        <v>13840</v>
      </c>
      <c r="C2893" s="237" t="s">
        <v>13841</v>
      </c>
      <c r="D2893" s="237" t="s">
        <v>13842</v>
      </c>
      <c r="E2893" s="238" t="s">
        <v>5211</v>
      </c>
      <c r="F2893" s="242" t="s">
        <v>50</v>
      </c>
      <c r="G2893" s="238" t="s">
        <v>887</v>
      </c>
      <c r="H2893" s="237" t="s">
        <v>849</v>
      </c>
      <c r="I2893" s="256" t="s">
        <v>50</v>
      </c>
    </row>
    <row r="2894" spans="1:9" ht="25.5">
      <c r="A2894" s="236">
        <v>3345</v>
      </c>
      <c r="B2894" s="237" t="s">
        <v>13840</v>
      </c>
      <c r="C2894" s="237" t="s">
        <v>13841</v>
      </c>
      <c r="D2894" s="237" t="s">
        <v>13842</v>
      </c>
      <c r="E2894" s="238" t="s">
        <v>5211</v>
      </c>
      <c r="F2894" s="242" t="s">
        <v>50</v>
      </c>
      <c r="G2894" s="238" t="s">
        <v>887</v>
      </c>
      <c r="H2894" s="237" t="s">
        <v>879</v>
      </c>
      <c r="I2894" s="256" t="s">
        <v>50</v>
      </c>
    </row>
    <row r="2895" spans="1:9" ht="25.5">
      <c r="A2895" s="236">
        <v>3346</v>
      </c>
      <c r="B2895" s="237" t="s">
        <v>13843</v>
      </c>
      <c r="C2895" s="237" t="s">
        <v>13844</v>
      </c>
      <c r="D2895" s="237" t="s">
        <v>13845</v>
      </c>
      <c r="E2895" s="238" t="s">
        <v>13846</v>
      </c>
      <c r="F2895" s="242" t="s">
        <v>848</v>
      </c>
      <c r="G2895" s="237" t="s">
        <v>7367</v>
      </c>
      <c r="H2895" s="237" t="s">
        <v>746</v>
      </c>
      <c r="I2895" s="241" t="s">
        <v>8411</v>
      </c>
    </row>
    <row r="2896" spans="1:9" ht="25.5">
      <c r="A2896" s="236">
        <v>3346</v>
      </c>
      <c r="B2896" s="237" t="s">
        <v>13843</v>
      </c>
      <c r="C2896" s="237" t="s">
        <v>13844</v>
      </c>
      <c r="D2896" s="237" t="s">
        <v>13845</v>
      </c>
      <c r="E2896" s="238" t="s">
        <v>13846</v>
      </c>
      <c r="F2896" s="242" t="s">
        <v>848</v>
      </c>
      <c r="G2896" s="237" t="s">
        <v>7367</v>
      </c>
      <c r="H2896" s="237" t="s">
        <v>849</v>
      </c>
      <c r="I2896" s="241" t="s">
        <v>8411</v>
      </c>
    </row>
    <row r="2897" spans="1:9" ht="25.5">
      <c r="A2897" s="236">
        <v>3347</v>
      </c>
      <c r="B2897" s="237" t="s">
        <v>13847</v>
      </c>
      <c r="C2897" s="237" t="s">
        <v>13848</v>
      </c>
      <c r="D2897" s="237" t="s">
        <v>13849</v>
      </c>
      <c r="E2897" s="238" t="s">
        <v>13850</v>
      </c>
      <c r="F2897" s="242" t="s">
        <v>50</v>
      </c>
      <c r="G2897" s="238" t="s">
        <v>7429</v>
      </c>
      <c r="H2897" s="237" t="s">
        <v>746</v>
      </c>
      <c r="I2897" s="241" t="s">
        <v>8298</v>
      </c>
    </row>
    <row r="2898" spans="1:9" ht="25.5">
      <c r="A2898" s="236">
        <v>3347</v>
      </c>
      <c r="B2898" s="237" t="s">
        <v>13847</v>
      </c>
      <c r="C2898" s="237" t="s">
        <v>13848</v>
      </c>
      <c r="D2898" s="237" t="s">
        <v>13849</v>
      </c>
      <c r="E2898" s="238" t="s">
        <v>13850</v>
      </c>
      <c r="F2898" s="242" t="s">
        <v>50</v>
      </c>
      <c r="G2898" s="238" t="s">
        <v>7429</v>
      </c>
      <c r="H2898" s="237" t="s">
        <v>849</v>
      </c>
      <c r="I2898" s="241" t="s">
        <v>8298</v>
      </c>
    </row>
    <row r="2899" spans="1:9" ht="25.5">
      <c r="A2899" s="236">
        <v>3347</v>
      </c>
      <c r="B2899" s="237" t="s">
        <v>13851</v>
      </c>
      <c r="C2899" s="237" t="s">
        <v>13848</v>
      </c>
      <c r="D2899" s="237" t="s">
        <v>13849</v>
      </c>
      <c r="E2899" s="238" t="s">
        <v>13850</v>
      </c>
      <c r="F2899" s="242" t="s">
        <v>50</v>
      </c>
      <c r="G2899" s="238" t="s">
        <v>7429</v>
      </c>
      <c r="H2899" s="237" t="s">
        <v>879</v>
      </c>
      <c r="I2899" s="241" t="s">
        <v>8298</v>
      </c>
    </row>
    <row r="2900" spans="1:9" ht="25.5">
      <c r="A2900" s="236">
        <v>3348</v>
      </c>
      <c r="B2900" s="237" t="s">
        <v>13852</v>
      </c>
      <c r="C2900" s="237" t="s">
        <v>13853</v>
      </c>
      <c r="D2900" s="237" t="s">
        <v>13854</v>
      </c>
      <c r="E2900" s="238" t="s">
        <v>5220</v>
      </c>
      <c r="F2900" s="242" t="s">
        <v>50</v>
      </c>
      <c r="G2900" s="238" t="s">
        <v>1800</v>
      </c>
      <c r="H2900" s="237" t="s">
        <v>746</v>
      </c>
      <c r="I2900" s="237" t="s">
        <v>50</v>
      </c>
    </row>
    <row r="2901" spans="1:9" ht="25.5">
      <c r="A2901" s="236">
        <v>3348</v>
      </c>
      <c r="B2901" s="237" t="s">
        <v>13852</v>
      </c>
      <c r="C2901" s="237" t="s">
        <v>13853</v>
      </c>
      <c r="D2901" s="237" t="s">
        <v>13854</v>
      </c>
      <c r="E2901" s="238" t="s">
        <v>5220</v>
      </c>
      <c r="F2901" s="242" t="s">
        <v>50</v>
      </c>
      <c r="G2901" s="238" t="s">
        <v>1800</v>
      </c>
      <c r="H2901" s="237" t="s">
        <v>849</v>
      </c>
      <c r="I2901" s="237" t="s">
        <v>50</v>
      </c>
    </row>
    <row r="2902" spans="1:9" ht="25.5">
      <c r="A2902" s="236">
        <v>3348</v>
      </c>
      <c r="B2902" s="237" t="s">
        <v>13852</v>
      </c>
      <c r="C2902" s="237" t="s">
        <v>13853</v>
      </c>
      <c r="D2902" s="237" t="s">
        <v>13854</v>
      </c>
      <c r="E2902" s="238" t="s">
        <v>5220</v>
      </c>
      <c r="F2902" s="242" t="s">
        <v>50</v>
      </c>
      <c r="G2902" s="238" t="s">
        <v>1800</v>
      </c>
      <c r="H2902" s="237" t="s">
        <v>879</v>
      </c>
      <c r="I2902" s="237" t="s">
        <v>50</v>
      </c>
    </row>
    <row r="2903" spans="1:9">
      <c r="A2903" s="236">
        <v>3349</v>
      </c>
      <c r="B2903" s="237" t="s">
        <v>13855</v>
      </c>
      <c r="C2903" s="237" t="s">
        <v>13856</v>
      </c>
      <c r="D2903" s="237" t="s">
        <v>13857</v>
      </c>
      <c r="E2903" s="238" t="s">
        <v>5222</v>
      </c>
      <c r="F2903" s="242" t="s">
        <v>50</v>
      </c>
      <c r="G2903" s="238" t="s">
        <v>887</v>
      </c>
      <c r="H2903" s="237" t="s">
        <v>746</v>
      </c>
      <c r="I2903" s="256" t="s">
        <v>50</v>
      </c>
    </row>
    <row r="2904" spans="1:9">
      <c r="A2904" s="236">
        <v>3349</v>
      </c>
      <c r="B2904" s="237" t="s">
        <v>13855</v>
      </c>
      <c r="C2904" s="237" t="s">
        <v>13856</v>
      </c>
      <c r="D2904" s="237" t="s">
        <v>13857</v>
      </c>
      <c r="E2904" s="238" t="s">
        <v>5222</v>
      </c>
      <c r="F2904" s="242" t="s">
        <v>50</v>
      </c>
      <c r="G2904" s="238" t="s">
        <v>887</v>
      </c>
      <c r="H2904" s="237" t="s">
        <v>849</v>
      </c>
      <c r="I2904" s="256" t="s">
        <v>50</v>
      </c>
    </row>
    <row r="2905" spans="1:9">
      <c r="A2905" s="236">
        <v>3349</v>
      </c>
      <c r="B2905" s="237" t="s">
        <v>13855</v>
      </c>
      <c r="C2905" s="237" t="s">
        <v>13856</v>
      </c>
      <c r="D2905" s="237" t="s">
        <v>13857</v>
      </c>
      <c r="E2905" s="238" t="s">
        <v>5222</v>
      </c>
      <c r="F2905" s="242" t="s">
        <v>50</v>
      </c>
      <c r="G2905" s="238" t="s">
        <v>887</v>
      </c>
      <c r="H2905" s="237" t="s">
        <v>879</v>
      </c>
      <c r="I2905" s="256" t="s">
        <v>50</v>
      </c>
    </row>
    <row r="2906" spans="1:9" ht="25.5">
      <c r="A2906" s="236">
        <v>3350</v>
      </c>
      <c r="B2906" s="237" t="s">
        <v>13858</v>
      </c>
      <c r="C2906" s="237" t="s">
        <v>13859</v>
      </c>
      <c r="D2906" s="237" t="s">
        <v>13860</v>
      </c>
      <c r="E2906" s="238" t="s">
        <v>13861</v>
      </c>
      <c r="F2906" s="242" t="s">
        <v>848</v>
      </c>
      <c r="G2906" s="237" t="s">
        <v>7367</v>
      </c>
      <c r="H2906" s="237" t="s">
        <v>746</v>
      </c>
      <c r="I2906" s="241" t="s">
        <v>8411</v>
      </c>
    </row>
    <row r="2907" spans="1:9" ht="25.5">
      <c r="A2907" s="236">
        <v>3350</v>
      </c>
      <c r="B2907" s="237" t="s">
        <v>13858</v>
      </c>
      <c r="C2907" s="237" t="s">
        <v>13859</v>
      </c>
      <c r="D2907" s="237" t="s">
        <v>13860</v>
      </c>
      <c r="E2907" s="238" t="s">
        <v>13861</v>
      </c>
      <c r="F2907" s="242" t="s">
        <v>848</v>
      </c>
      <c r="G2907" s="237" t="s">
        <v>7367</v>
      </c>
      <c r="H2907" s="237" t="s">
        <v>849</v>
      </c>
      <c r="I2907" s="241" t="s">
        <v>8411</v>
      </c>
    </row>
    <row r="2908" spans="1:9" ht="25.5">
      <c r="A2908" s="236">
        <v>3351</v>
      </c>
      <c r="B2908" s="237" t="s">
        <v>13862</v>
      </c>
      <c r="C2908" s="237" t="s">
        <v>13863</v>
      </c>
      <c r="D2908" s="237" t="s">
        <v>13864</v>
      </c>
      <c r="E2908" s="238" t="s">
        <v>13865</v>
      </c>
      <c r="F2908" s="242" t="s">
        <v>50</v>
      </c>
      <c r="G2908" s="238" t="s">
        <v>7429</v>
      </c>
      <c r="H2908" s="237" t="s">
        <v>746</v>
      </c>
      <c r="I2908" s="241" t="s">
        <v>8298</v>
      </c>
    </row>
    <row r="2909" spans="1:9" ht="25.5">
      <c r="A2909" s="236">
        <v>3351</v>
      </c>
      <c r="B2909" s="237" t="s">
        <v>13866</v>
      </c>
      <c r="C2909" s="237" t="s">
        <v>13863</v>
      </c>
      <c r="D2909" s="237" t="s">
        <v>13864</v>
      </c>
      <c r="E2909" s="238" t="s">
        <v>13865</v>
      </c>
      <c r="F2909" s="242" t="s">
        <v>50</v>
      </c>
      <c r="G2909" s="238" t="s">
        <v>7429</v>
      </c>
      <c r="H2909" s="237" t="s">
        <v>849</v>
      </c>
      <c r="I2909" s="241" t="s">
        <v>8298</v>
      </c>
    </row>
    <row r="2910" spans="1:9" ht="25.5">
      <c r="A2910" s="236">
        <v>3351</v>
      </c>
      <c r="B2910" s="237" t="s">
        <v>13866</v>
      </c>
      <c r="C2910" s="237" t="s">
        <v>13863</v>
      </c>
      <c r="D2910" s="237" t="s">
        <v>13864</v>
      </c>
      <c r="E2910" s="238" t="s">
        <v>13865</v>
      </c>
      <c r="F2910" s="242" t="s">
        <v>50</v>
      </c>
      <c r="G2910" s="238" t="s">
        <v>7429</v>
      </c>
      <c r="H2910" s="237" t="s">
        <v>879</v>
      </c>
      <c r="I2910" s="241" t="s">
        <v>8298</v>
      </c>
    </row>
    <row r="2911" spans="1:9">
      <c r="A2911" s="236">
        <v>3352</v>
      </c>
      <c r="B2911" s="237" t="s">
        <v>13867</v>
      </c>
      <c r="C2911" s="237" t="s">
        <v>13868</v>
      </c>
      <c r="D2911" s="237" t="s">
        <v>13869</v>
      </c>
      <c r="E2911" s="238" t="s">
        <v>5228</v>
      </c>
      <c r="F2911" s="242" t="s">
        <v>50</v>
      </c>
      <c r="G2911" s="238" t="s">
        <v>1800</v>
      </c>
      <c r="H2911" s="237" t="s">
        <v>746</v>
      </c>
      <c r="I2911" s="256" t="s">
        <v>50</v>
      </c>
    </row>
    <row r="2912" spans="1:9">
      <c r="A2912" s="236">
        <v>3352</v>
      </c>
      <c r="B2912" s="237" t="s">
        <v>13867</v>
      </c>
      <c r="C2912" s="237" t="s">
        <v>13868</v>
      </c>
      <c r="D2912" s="237" t="s">
        <v>13869</v>
      </c>
      <c r="E2912" s="238" t="s">
        <v>5228</v>
      </c>
      <c r="F2912" s="242" t="s">
        <v>50</v>
      </c>
      <c r="G2912" s="238" t="s">
        <v>1800</v>
      </c>
      <c r="H2912" s="237" t="s">
        <v>849</v>
      </c>
      <c r="I2912" s="256" t="s">
        <v>50</v>
      </c>
    </row>
    <row r="2913" spans="1:9">
      <c r="A2913" s="236">
        <v>3352</v>
      </c>
      <c r="B2913" s="237" t="s">
        <v>13867</v>
      </c>
      <c r="C2913" s="237" t="s">
        <v>13868</v>
      </c>
      <c r="D2913" s="237" t="s">
        <v>13869</v>
      </c>
      <c r="E2913" s="238" t="s">
        <v>5228</v>
      </c>
      <c r="F2913" s="242" t="s">
        <v>50</v>
      </c>
      <c r="G2913" s="238" t="s">
        <v>1800</v>
      </c>
      <c r="H2913" s="237" t="s">
        <v>879</v>
      </c>
      <c r="I2913" s="256" t="s">
        <v>50</v>
      </c>
    </row>
    <row r="2914" spans="1:9">
      <c r="A2914" s="236">
        <v>3354</v>
      </c>
      <c r="B2914" s="237" t="s">
        <v>13870</v>
      </c>
      <c r="C2914" s="237" t="s">
        <v>13871</v>
      </c>
      <c r="D2914" s="237" t="s">
        <v>13872</v>
      </c>
      <c r="E2914" s="238" t="s">
        <v>13873</v>
      </c>
      <c r="F2914" s="242" t="s">
        <v>2636</v>
      </c>
      <c r="G2914" s="237" t="s">
        <v>7253</v>
      </c>
      <c r="H2914" s="240" t="s">
        <v>7553</v>
      </c>
      <c r="I2914" s="241" t="s">
        <v>659</v>
      </c>
    </row>
    <row r="2915" spans="1:9" ht="25.5">
      <c r="A2915" s="236">
        <v>3355</v>
      </c>
      <c r="B2915" s="237" t="s">
        <v>13874</v>
      </c>
      <c r="C2915" s="237" t="s">
        <v>13875</v>
      </c>
      <c r="D2915" s="237" t="s">
        <v>13876</v>
      </c>
      <c r="E2915" s="238" t="s">
        <v>13877</v>
      </c>
      <c r="F2915" s="242" t="s">
        <v>2636</v>
      </c>
      <c r="G2915" s="237" t="s">
        <v>7258</v>
      </c>
      <c r="H2915" s="240" t="s">
        <v>7553</v>
      </c>
      <c r="I2915" s="241" t="s">
        <v>8213</v>
      </c>
    </row>
    <row r="2916" spans="1:9">
      <c r="A2916" s="236">
        <v>3356</v>
      </c>
      <c r="B2916" s="237" t="s">
        <v>13878</v>
      </c>
      <c r="C2916" s="237" t="s">
        <v>13879</v>
      </c>
      <c r="D2916" s="237" t="s">
        <v>13880</v>
      </c>
      <c r="E2916" s="238" t="s">
        <v>5232</v>
      </c>
      <c r="F2916" s="242" t="s">
        <v>625</v>
      </c>
      <c r="G2916" s="238" t="s">
        <v>7503</v>
      </c>
      <c r="H2916" s="240" t="s">
        <v>7553</v>
      </c>
      <c r="I2916" s="237" t="s">
        <v>625</v>
      </c>
    </row>
    <row r="2917" spans="1:9" ht="25.5">
      <c r="A2917" s="244">
        <v>3357</v>
      </c>
      <c r="B2917" s="238" t="s">
        <v>13881</v>
      </c>
      <c r="C2917" s="237" t="s">
        <v>13882</v>
      </c>
      <c r="D2917" s="237" t="s">
        <v>13883</v>
      </c>
      <c r="E2917" s="238" t="s">
        <v>13884</v>
      </c>
      <c r="F2917" s="245" t="s">
        <v>848</v>
      </c>
      <c r="G2917" s="238" t="s">
        <v>7289</v>
      </c>
      <c r="H2917" s="257" t="s">
        <v>849</v>
      </c>
      <c r="I2917" s="255" t="s">
        <v>848</v>
      </c>
    </row>
    <row r="2918" spans="1:9">
      <c r="A2918" s="244">
        <v>3358</v>
      </c>
      <c r="B2918" s="237" t="s">
        <v>13885</v>
      </c>
      <c r="C2918" s="237" t="s">
        <v>12428</v>
      </c>
      <c r="D2918" s="237" t="s">
        <v>12429</v>
      </c>
      <c r="E2918" s="238" t="s">
        <v>12430</v>
      </c>
      <c r="F2918" s="242" t="s">
        <v>2636</v>
      </c>
      <c r="G2918" s="258" t="s">
        <v>7269</v>
      </c>
      <c r="H2918" s="240" t="s">
        <v>7553</v>
      </c>
      <c r="I2918" s="241" t="s">
        <v>659</v>
      </c>
    </row>
    <row r="2919" spans="1:9">
      <c r="A2919" s="244">
        <v>3359</v>
      </c>
      <c r="B2919" s="237" t="s">
        <v>13886</v>
      </c>
      <c r="C2919" s="238" t="s">
        <v>13887</v>
      </c>
      <c r="D2919" s="238" t="s">
        <v>13888</v>
      </c>
      <c r="E2919" s="238" t="s">
        <v>5670</v>
      </c>
      <c r="F2919" s="242">
        <v>9</v>
      </c>
      <c r="G2919" s="259" t="s">
        <v>7365</v>
      </c>
      <c r="H2919" s="240" t="s">
        <v>7553</v>
      </c>
      <c r="I2919" s="240" t="s">
        <v>7553</v>
      </c>
    </row>
    <row r="2920" spans="1:9" ht="25.5">
      <c r="A2920" s="244">
        <v>3360</v>
      </c>
      <c r="B2920" s="237" t="s">
        <v>13889</v>
      </c>
      <c r="C2920" s="238" t="s">
        <v>13890</v>
      </c>
      <c r="D2920" s="238" t="s">
        <v>13891</v>
      </c>
      <c r="E2920" s="238" t="s">
        <v>13892</v>
      </c>
      <c r="F2920" s="239" t="s">
        <v>1405</v>
      </c>
      <c r="G2920" s="259" t="s">
        <v>7275</v>
      </c>
      <c r="H2920" s="238" t="s">
        <v>8919</v>
      </c>
      <c r="I2920" s="240" t="s">
        <v>7553</v>
      </c>
    </row>
    <row r="2921" spans="1:9" ht="25.5">
      <c r="A2921" s="244">
        <v>3361</v>
      </c>
      <c r="B2921" s="237" t="s">
        <v>13893</v>
      </c>
      <c r="C2921" s="238" t="s">
        <v>13894</v>
      </c>
      <c r="D2921" s="238" t="s">
        <v>13895</v>
      </c>
      <c r="E2921" s="238" t="s">
        <v>5244</v>
      </c>
      <c r="F2921" s="239" t="s">
        <v>50</v>
      </c>
      <c r="G2921" s="259" t="s">
        <v>7330</v>
      </c>
      <c r="H2921" s="257" t="s">
        <v>849</v>
      </c>
      <c r="I2921" s="241" t="s">
        <v>9659</v>
      </c>
    </row>
    <row r="2922" spans="1:9" ht="38.25">
      <c r="A2922" s="244">
        <v>3362</v>
      </c>
      <c r="B2922" s="237" t="s">
        <v>13896</v>
      </c>
      <c r="C2922" s="238" t="s">
        <v>13897</v>
      </c>
      <c r="D2922" s="238" t="s">
        <v>13898</v>
      </c>
      <c r="E2922" s="238" t="s">
        <v>5247</v>
      </c>
      <c r="F2922" s="239" t="s">
        <v>50</v>
      </c>
      <c r="G2922" s="259" t="s">
        <v>7286</v>
      </c>
      <c r="H2922" s="257" t="s">
        <v>849</v>
      </c>
      <c r="I2922" s="241" t="s">
        <v>8539</v>
      </c>
    </row>
    <row r="2923" spans="1:9" ht="38.25">
      <c r="A2923" s="244">
        <v>3363</v>
      </c>
      <c r="B2923" s="237" t="s">
        <v>13899</v>
      </c>
      <c r="C2923" s="238" t="s">
        <v>13900</v>
      </c>
      <c r="D2923" s="238" t="s">
        <v>13901</v>
      </c>
      <c r="E2923" s="238" t="s">
        <v>13902</v>
      </c>
      <c r="F2923" s="242">
        <v>9</v>
      </c>
      <c r="G2923" s="259" t="s">
        <v>7365</v>
      </c>
      <c r="H2923" s="238" t="s">
        <v>13903</v>
      </c>
      <c r="I2923" s="240" t="s">
        <v>7553</v>
      </c>
    </row>
    <row r="2924" spans="1:9" ht="38.25">
      <c r="A2924" s="244">
        <v>3363</v>
      </c>
      <c r="B2924" s="238" t="s">
        <v>13904</v>
      </c>
      <c r="C2924" s="238" t="s">
        <v>13905</v>
      </c>
      <c r="D2924" s="238" t="s">
        <v>13906</v>
      </c>
      <c r="E2924" s="238" t="s">
        <v>13907</v>
      </c>
      <c r="F2924" s="242">
        <v>9</v>
      </c>
      <c r="G2924" s="259" t="s">
        <v>7365</v>
      </c>
      <c r="H2924" s="238" t="s">
        <v>13903</v>
      </c>
      <c r="I2924" s="240" t="s">
        <v>7553</v>
      </c>
    </row>
    <row r="2925" spans="1:9">
      <c r="A2925" s="250">
        <v>3364</v>
      </c>
      <c r="B2925" s="237" t="s">
        <v>13908</v>
      </c>
      <c r="C2925" s="237" t="s">
        <v>8969</v>
      </c>
      <c r="D2925" s="237" t="s">
        <v>8970</v>
      </c>
      <c r="E2925" s="238" t="s">
        <v>8971</v>
      </c>
      <c r="F2925" s="243" t="s">
        <v>1405</v>
      </c>
      <c r="G2925" s="238" t="s">
        <v>7289</v>
      </c>
      <c r="H2925" s="241" t="s">
        <v>746</v>
      </c>
      <c r="I2925" s="241" t="s">
        <v>1405</v>
      </c>
    </row>
    <row r="2926" spans="1:9" ht="25.5">
      <c r="A2926" s="250">
        <v>3365</v>
      </c>
      <c r="B2926" s="237" t="s">
        <v>13909</v>
      </c>
      <c r="C2926" s="237" t="s">
        <v>13910</v>
      </c>
      <c r="D2926" s="237" t="s">
        <v>13911</v>
      </c>
      <c r="E2926" s="238" t="s">
        <v>13912</v>
      </c>
      <c r="F2926" s="243" t="s">
        <v>1405</v>
      </c>
      <c r="G2926" s="238" t="s">
        <v>7289</v>
      </c>
      <c r="H2926" s="241" t="s">
        <v>746</v>
      </c>
      <c r="I2926" s="241" t="s">
        <v>1405</v>
      </c>
    </row>
    <row r="2927" spans="1:9">
      <c r="A2927" s="250">
        <v>3366</v>
      </c>
      <c r="B2927" s="237" t="s">
        <v>9018</v>
      </c>
      <c r="C2927" s="237" t="s">
        <v>9019</v>
      </c>
      <c r="D2927" s="237" t="s">
        <v>9020</v>
      </c>
      <c r="E2927" s="238" t="s">
        <v>9021</v>
      </c>
      <c r="F2927" s="243" t="s">
        <v>1405</v>
      </c>
      <c r="G2927" s="238" t="s">
        <v>7289</v>
      </c>
      <c r="H2927" s="241" t="s">
        <v>746</v>
      </c>
      <c r="I2927" s="241" t="s">
        <v>1405</v>
      </c>
    </row>
    <row r="2928" spans="1:9">
      <c r="A2928" s="250">
        <v>3367</v>
      </c>
      <c r="B2928" s="237" t="s">
        <v>9010</v>
      </c>
      <c r="C2928" s="237" t="s">
        <v>9011</v>
      </c>
      <c r="D2928" s="237" t="s">
        <v>9012</v>
      </c>
      <c r="E2928" s="238" t="s">
        <v>9013</v>
      </c>
      <c r="F2928" s="243" t="s">
        <v>1405</v>
      </c>
      <c r="G2928" s="238" t="s">
        <v>7289</v>
      </c>
      <c r="H2928" s="241" t="s">
        <v>746</v>
      </c>
      <c r="I2928" s="241" t="s">
        <v>1405</v>
      </c>
    </row>
    <row r="2929" spans="1:9">
      <c r="A2929" s="250">
        <v>3368</v>
      </c>
      <c r="B2929" s="237" t="s">
        <v>9014</v>
      </c>
      <c r="C2929" s="237" t="s">
        <v>9015</v>
      </c>
      <c r="D2929" s="237" t="s">
        <v>9016</v>
      </c>
      <c r="E2929" s="238" t="s">
        <v>9017</v>
      </c>
      <c r="F2929" s="243" t="s">
        <v>1405</v>
      </c>
      <c r="G2929" s="238" t="s">
        <v>7289</v>
      </c>
      <c r="H2929" s="241" t="s">
        <v>746</v>
      </c>
      <c r="I2929" s="241" t="s">
        <v>1405</v>
      </c>
    </row>
    <row r="2930" spans="1:9" ht="25.5">
      <c r="A2930" s="250">
        <v>3369</v>
      </c>
      <c r="B2930" s="237" t="s">
        <v>13913</v>
      </c>
      <c r="C2930" s="237" t="s">
        <v>8988</v>
      </c>
      <c r="D2930" s="237" t="s">
        <v>8989</v>
      </c>
      <c r="E2930" s="238" t="s">
        <v>13914</v>
      </c>
      <c r="F2930" s="243" t="s">
        <v>1405</v>
      </c>
      <c r="G2930" s="238" t="s">
        <v>7295</v>
      </c>
      <c r="H2930" s="241" t="s">
        <v>746</v>
      </c>
      <c r="I2930" s="241" t="s">
        <v>8892</v>
      </c>
    </row>
    <row r="2931" spans="1:9">
      <c r="A2931" s="250">
        <v>3370</v>
      </c>
      <c r="B2931" s="237" t="s">
        <v>9022</v>
      </c>
      <c r="C2931" s="237" t="s">
        <v>9023</v>
      </c>
      <c r="D2931" s="237" t="s">
        <v>9024</v>
      </c>
      <c r="E2931" s="238" t="s">
        <v>9025</v>
      </c>
      <c r="F2931" s="243" t="s">
        <v>1405</v>
      </c>
      <c r="G2931" s="238" t="s">
        <v>7289</v>
      </c>
      <c r="H2931" s="241" t="s">
        <v>746</v>
      </c>
      <c r="I2931" s="241" t="s">
        <v>1405</v>
      </c>
    </row>
    <row r="2932" spans="1:9">
      <c r="A2932" s="244">
        <v>3371</v>
      </c>
      <c r="B2932" s="237" t="s">
        <v>13915</v>
      </c>
      <c r="C2932" s="238" t="s">
        <v>13916</v>
      </c>
      <c r="D2932" s="238" t="s">
        <v>13917</v>
      </c>
      <c r="E2932" s="238" t="s">
        <v>5272</v>
      </c>
      <c r="F2932" s="242">
        <v>3</v>
      </c>
      <c r="G2932" s="259" t="s">
        <v>7275</v>
      </c>
      <c r="H2932" s="257" t="s">
        <v>849</v>
      </c>
      <c r="I2932" s="241">
        <v>3</v>
      </c>
    </row>
    <row r="2933" spans="1:9">
      <c r="A2933" s="244">
        <v>3373</v>
      </c>
      <c r="B2933" s="238" t="s">
        <v>13918</v>
      </c>
      <c r="C2933" s="238" t="s">
        <v>13919</v>
      </c>
      <c r="D2933" s="238" t="s">
        <v>13920</v>
      </c>
      <c r="E2933" s="238" t="s">
        <v>5275</v>
      </c>
      <c r="F2933" s="239" t="s">
        <v>6581</v>
      </c>
      <c r="G2933" s="259" t="s">
        <v>7504</v>
      </c>
      <c r="H2933" s="240" t="s">
        <v>7553</v>
      </c>
      <c r="I2933" s="241" t="s">
        <v>6581</v>
      </c>
    </row>
    <row r="2934" spans="1:9">
      <c r="A2934" s="244">
        <v>3373</v>
      </c>
      <c r="B2934" s="238" t="s">
        <v>13918</v>
      </c>
      <c r="C2934" s="238" t="s">
        <v>13919</v>
      </c>
      <c r="D2934" s="238" t="s">
        <v>13920</v>
      </c>
      <c r="E2934" s="238" t="s">
        <v>5275</v>
      </c>
      <c r="F2934" s="239" t="s">
        <v>6581</v>
      </c>
      <c r="G2934" s="259" t="s">
        <v>7504</v>
      </c>
      <c r="H2934" s="240" t="s">
        <v>7553</v>
      </c>
      <c r="I2934" s="241" t="s">
        <v>6581</v>
      </c>
    </row>
    <row r="2935" spans="1:9">
      <c r="A2935" s="244">
        <v>3374</v>
      </c>
      <c r="B2935" s="237" t="s">
        <v>13921</v>
      </c>
      <c r="C2935" s="238" t="s">
        <v>13922</v>
      </c>
      <c r="D2935" s="238" t="s">
        <v>13923</v>
      </c>
      <c r="E2935" s="238" t="s">
        <v>5279</v>
      </c>
      <c r="F2935" s="242">
        <v>2</v>
      </c>
      <c r="G2935" s="259" t="s">
        <v>7253</v>
      </c>
      <c r="H2935" s="240" t="s">
        <v>7553</v>
      </c>
      <c r="I2935" s="240" t="s">
        <v>659</v>
      </c>
    </row>
    <row r="2936" spans="1:9">
      <c r="A2936" s="244">
        <v>3375</v>
      </c>
      <c r="B2936" s="238" t="s">
        <v>13924</v>
      </c>
      <c r="C2936" s="238" t="s">
        <v>13925</v>
      </c>
      <c r="D2936" s="238" t="s">
        <v>13926</v>
      </c>
      <c r="E2936" s="238" t="s">
        <v>13927</v>
      </c>
      <c r="F2936" s="239" t="s">
        <v>625</v>
      </c>
      <c r="G2936" s="259" t="s">
        <v>7414</v>
      </c>
      <c r="H2936" s="257" t="s">
        <v>849</v>
      </c>
      <c r="I2936" s="240" t="s">
        <v>625</v>
      </c>
    </row>
    <row r="2937" spans="1:9">
      <c r="A2937" s="244">
        <v>3375</v>
      </c>
      <c r="B2937" s="238" t="s">
        <v>13928</v>
      </c>
      <c r="C2937" s="238" t="s">
        <v>13929</v>
      </c>
      <c r="D2937" s="238" t="s">
        <v>13930</v>
      </c>
      <c r="E2937" s="238" t="s">
        <v>13931</v>
      </c>
      <c r="F2937" s="239" t="s">
        <v>625</v>
      </c>
      <c r="G2937" s="259" t="s">
        <v>7414</v>
      </c>
      <c r="H2937" s="257" t="s">
        <v>849</v>
      </c>
      <c r="I2937" s="240" t="s">
        <v>625</v>
      </c>
    </row>
    <row r="2938" spans="1:9">
      <c r="A2938" s="244">
        <v>3375</v>
      </c>
      <c r="B2938" s="238" t="s">
        <v>13932</v>
      </c>
      <c r="C2938" s="238" t="s">
        <v>13933</v>
      </c>
      <c r="D2938" s="238" t="s">
        <v>13934</v>
      </c>
      <c r="E2938" s="238" t="s">
        <v>13935</v>
      </c>
      <c r="F2938" s="239" t="s">
        <v>625</v>
      </c>
      <c r="G2938" s="259" t="s">
        <v>7414</v>
      </c>
      <c r="H2938" s="257" t="s">
        <v>849</v>
      </c>
      <c r="I2938" s="240" t="s">
        <v>625</v>
      </c>
    </row>
    <row r="2939" spans="1:9">
      <c r="A2939" s="244">
        <v>3375</v>
      </c>
      <c r="B2939" s="238" t="s">
        <v>13924</v>
      </c>
      <c r="C2939" s="238" t="s">
        <v>13925</v>
      </c>
      <c r="D2939" s="238" t="s">
        <v>13926</v>
      </c>
      <c r="E2939" s="238" t="s">
        <v>13927</v>
      </c>
      <c r="F2939" s="239" t="s">
        <v>625</v>
      </c>
      <c r="G2939" s="259" t="s">
        <v>7315</v>
      </c>
      <c r="H2939" s="257" t="s">
        <v>849</v>
      </c>
      <c r="I2939" s="240" t="s">
        <v>625</v>
      </c>
    </row>
    <row r="2940" spans="1:9">
      <c r="A2940" s="244">
        <v>3375</v>
      </c>
      <c r="B2940" s="238" t="s">
        <v>13928</v>
      </c>
      <c r="C2940" s="238" t="s">
        <v>13929</v>
      </c>
      <c r="D2940" s="238" t="s">
        <v>13930</v>
      </c>
      <c r="E2940" s="238" t="s">
        <v>13931</v>
      </c>
      <c r="F2940" s="239" t="s">
        <v>625</v>
      </c>
      <c r="G2940" s="259" t="s">
        <v>7315</v>
      </c>
      <c r="H2940" s="257" t="s">
        <v>849</v>
      </c>
      <c r="I2940" s="240" t="s">
        <v>625</v>
      </c>
    </row>
    <row r="2941" spans="1:9">
      <c r="A2941" s="244">
        <v>3375</v>
      </c>
      <c r="B2941" s="238" t="s">
        <v>13932</v>
      </c>
      <c r="C2941" s="238" t="s">
        <v>13933</v>
      </c>
      <c r="D2941" s="238" t="s">
        <v>13934</v>
      </c>
      <c r="E2941" s="238" t="s">
        <v>13935</v>
      </c>
      <c r="F2941" s="239" t="s">
        <v>625</v>
      </c>
      <c r="G2941" s="259" t="s">
        <v>7315</v>
      </c>
      <c r="H2941" s="257" t="s">
        <v>849</v>
      </c>
      <c r="I2941" s="240" t="s">
        <v>625</v>
      </c>
    </row>
    <row r="2942" spans="1:9">
      <c r="A2942" s="244">
        <v>3376</v>
      </c>
      <c r="B2942" s="237" t="s">
        <v>13936</v>
      </c>
      <c r="C2942" s="238" t="s">
        <v>13937</v>
      </c>
      <c r="D2942" s="238" t="s">
        <v>13938</v>
      </c>
      <c r="E2942" s="238" t="s">
        <v>13939</v>
      </c>
      <c r="F2942" s="239" t="s">
        <v>1405</v>
      </c>
      <c r="G2942" s="259" t="s">
        <v>7289</v>
      </c>
      <c r="H2942" s="257" t="s">
        <v>746</v>
      </c>
      <c r="I2942" s="240" t="s">
        <v>1405</v>
      </c>
    </row>
    <row r="2943" spans="1:9" s="235" customFormat="1">
      <c r="A2943" s="244">
        <v>3377</v>
      </c>
      <c r="B2943" s="237" t="s">
        <v>13940</v>
      </c>
      <c r="C2943" s="260" t="s">
        <v>13941</v>
      </c>
      <c r="D2943" s="235" t="s">
        <v>13942</v>
      </c>
      <c r="E2943" s="238" t="s">
        <v>5288</v>
      </c>
      <c r="F2943" s="261" t="s">
        <v>625</v>
      </c>
      <c r="G2943" s="262" t="s">
        <v>7315</v>
      </c>
      <c r="H2943" s="262" t="s">
        <v>879</v>
      </c>
      <c r="I2943" s="263" t="s">
        <v>625</v>
      </c>
    </row>
    <row r="2944" spans="1:9" s="235" customFormat="1">
      <c r="A2944" s="244">
        <v>3378</v>
      </c>
      <c r="B2944" s="237" t="s">
        <v>13943</v>
      </c>
      <c r="C2944" s="260" t="s">
        <v>13944</v>
      </c>
      <c r="D2944" s="235" t="s">
        <v>13945</v>
      </c>
      <c r="E2944" s="238" t="s">
        <v>5293</v>
      </c>
      <c r="F2944" s="261" t="s">
        <v>625</v>
      </c>
      <c r="G2944" s="262" t="s">
        <v>7315</v>
      </c>
      <c r="H2944" s="257" t="s">
        <v>849</v>
      </c>
      <c r="I2944" s="263" t="s">
        <v>625</v>
      </c>
    </row>
    <row r="2945" spans="1:9" s="235" customFormat="1">
      <c r="A2945" s="244">
        <v>3378</v>
      </c>
      <c r="B2945" s="237" t="s">
        <v>13943</v>
      </c>
      <c r="C2945" s="260" t="s">
        <v>13944</v>
      </c>
      <c r="D2945" s="235" t="s">
        <v>13945</v>
      </c>
      <c r="E2945" s="238" t="s">
        <v>5293</v>
      </c>
      <c r="F2945" s="261" t="s">
        <v>625</v>
      </c>
      <c r="G2945" s="262" t="s">
        <v>7315</v>
      </c>
      <c r="H2945" s="262" t="s">
        <v>879</v>
      </c>
      <c r="I2945" s="263" t="s">
        <v>625</v>
      </c>
    </row>
    <row r="2946" spans="1:9" s="235" customFormat="1">
      <c r="A2946" s="264">
        <v>3379</v>
      </c>
      <c r="B2946" s="237" t="s">
        <v>13946</v>
      </c>
      <c r="C2946" s="260" t="s">
        <v>13947</v>
      </c>
      <c r="D2946" s="235" t="s">
        <v>13948</v>
      </c>
      <c r="E2946" s="238" t="s">
        <v>5295</v>
      </c>
      <c r="F2946" s="265" t="s">
        <v>848</v>
      </c>
      <c r="G2946" s="266" t="s">
        <v>7289</v>
      </c>
      <c r="H2946" s="266" t="s">
        <v>746</v>
      </c>
      <c r="I2946" s="263" t="s">
        <v>848</v>
      </c>
    </row>
    <row r="2947" spans="1:9" s="235" customFormat="1">
      <c r="A2947" s="244">
        <v>3380</v>
      </c>
      <c r="B2947" s="237" t="s">
        <v>13949</v>
      </c>
      <c r="C2947" s="260" t="s">
        <v>13950</v>
      </c>
      <c r="D2947" s="235" t="s">
        <v>13951</v>
      </c>
      <c r="E2947" s="238" t="s">
        <v>5299</v>
      </c>
      <c r="F2947" s="261" t="s">
        <v>1405</v>
      </c>
      <c r="G2947" s="262" t="s">
        <v>7289</v>
      </c>
      <c r="H2947" s="262" t="s">
        <v>746</v>
      </c>
      <c r="I2947" s="263" t="s">
        <v>1405</v>
      </c>
    </row>
    <row r="2948" spans="1:9" s="235" customFormat="1">
      <c r="A2948" s="244">
        <v>3381</v>
      </c>
      <c r="B2948" s="237" t="s">
        <v>13952</v>
      </c>
      <c r="C2948" s="260" t="s">
        <v>13953</v>
      </c>
      <c r="D2948" s="260" t="s">
        <v>13954</v>
      </c>
      <c r="E2948" s="238" t="s">
        <v>13955</v>
      </c>
      <c r="F2948" s="261" t="s">
        <v>50</v>
      </c>
      <c r="G2948" s="262" t="s">
        <v>13956</v>
      </c>
      <c r="H2948" s="262" t="s">
        <v>746</v>
      </c>
      <c r="I2948" s="263" t="s">
        <v>50</v>
      </c>
    </row>
    <row r="2949" spans="1:9" s="235" customFormat="1">
      <c r="A2949" s="244">
        <v>3382</v>
      </c>
      <c r="B2949" s="237" t="s">
        <v>13952</v>
      </c>
      <c r="C2949" s="260" t="s">
        <v>13953</v>
      </c>
      <c r="D2949" s="260" t="s">
        <v>13954</v>
      </c>
      <c r="E2949" s="238" t="s">
        <v>13955</v>
      </c>
      <c r="F2949" s="261" t="s">
        <v>50</v>
      </c>
      <c r="G2949" s="262" t="s">
        <v>13956</v>
      </c>
      <c r="H2949" s="262" t="s">
        <v>746</v>
      </c>
      <c r="I2949" s="263" t="s">
        <v>50</v>
      </c>
    </row>
    <row r="2950" spans="1:9" s="235" customFormat="1" ht="25.5">
      <c r="A2950" s="244">
        <v>3383</v>
      </c>
      <c r="B2950" s="237" t="s">
        <v>13957</v>
      </c>
      <c r="C2950" s="260" t="s">
        <v>13958</v>
      </c>
      <c r="D2950" s="260" t="s">
        <v>13959</v>
      </c>
      <c r="E2950" s="238" t="s">
        <v>13960</v>
      </c>
      <c r="F2950" s="261" t="s">
        <v>50</v>
      </c>
      <c r="G2950" s="262" t="s">
        <v>7266</v>
      </c>
      <c r="H2950" s="262" t="s">
        <v>746</v>
      </c>
      <c r="I2950" s="241" t="s">
        <v>8298</v>
      </c>
    </row>
    <row r="2951" spans="1:9" s="235" customFormat="1" ht="25.5">
      <c r="A2951" s="244">
        <v>3384</v>
      </c>
      <c r="B2951" s="237" t="s">
        <v>13957</v>
      </c>
      <c r="C2951" s="260" t="s">
        <v>13958</v>
      </c>
      <c r="D2951" s="260" t="s">
        <v>13959</v>
      </c>
      <c r="E2951" s="238" t="s">
        <v>13960</v>
      </c>
      <c r="F2951" s="261" t="s">
        <v>50</v>
      </c>
      <c r="G2951" s="262" t="s">
        <v>7266</v>
      </c>
      <c r="H2951" s="262" t="s">
        <v>746</v>
      </c>
      <c r="I2951" s="241" t="s">
        <v>8298</v>
      </c>
    </row>
    <row r="2952" spans="1:9" s="235" customFormat="1" ht="25.5">
      <c r="A2952" s="244">
        <v>3385</v>
      </c>
      <c r="B2952" s="237" t="s">
        <v>13961</v>
      </c>
      <c r="C2952" s="260" t="s">
        <v>13962</v>
      </c>
      <c r="D2952" s="260" t="s">
        <v>13963</v>
      </c>
      <c r="E2952" s="238" t="s">
        <v>13964</v>
      </c>
      <c r="F2952" s="261" t="s">
        <v>50</v>
      </c>
      <c r="G2952" s="262" t="s">
        <v>7459</v>
      </c>
      <c r="H2952" s="262" t="s">
        <v>746</v>
      </c>
      <c r="I2952" s="241" t="s">
        <v>13033</v>
      </c>
    </row>
    <row r="2953" spans="1:9" s="235" customFormat="1" ht="25.5">
      <c r="A2953" s="244">
        <v>3386</v>
      </c>
      <c r="B2953" s="237" t="s">
        <v>13961</v>
      </c>
      <c r="C2953" s="260" t="s">
        <v>13962</v>
      </c>
      <c r="D2953" s="260" t="s">
        <v>13963</v>
      </c>
      <c r="E2953" s="238" t="s">
        <v>13964</v>
      </c>
      <c r="F2953" s="261" t="s">
        <v>50</v>
      </c>
      <c r="G2953" s="262" t="s">
        <v>7459</v>
      </c>
      <c r="H2953" s="262" t="s">
        <v>746</v>
      </c>
      <c r="I2953" s="241" t="s">
        <v>13033</v>
      </c>
    </row>
    <row r="2954" spans="1:9" s="235" customFormat="1" ht="25.5">
      <c r="A2954" s="244">
        <v>3387</v>
      </c>
      <c r="B2954" s="237" t="s">
        <v>13965</v>
      </c>
      <c r="C2954" s="260" t="s">
        <v>13966</v>
      </c>
      <c r="D2954" s="260" t="s">
        <v>13967</v>
      </c>
      <c r="E2954" s="238" t="s">
        <v>13968</v>
      </c>
      <c r="F2954" s="261" t="s">
        <v>50</v>
      </c>
      <c r="G2954" s="262" t="s">
        <v>7321</v>
      </c>
      <c r="H2954" s="262" t="s">
        <v>746</v>
      </c>
      <c r="I2954" s="241" t="s">
        <v>9500</v>
      </c>
    </row>
    <row r="2955" spans="1:9" s="235" customFormat="1" ht="25.5">
      <c r="A2955" s="244">
        <v>3388</v>
      </c>
      <c r="B2955" s="237" t="s">
        <v>13965</v>
      </c>
      <c r="C2955" s="260" t="s">
        <v>13966</v>
      </c>
      <c r="D2955" s="260" t="s">
        <v>13967</v>
      </c>
      <c r="E2955" s="238" t="s">
        <v>13968</v>
      </c>
      <c r="F2955" s="261" t="s">
        <v>50</v>
      </c>
      <c r="G2955" s="262" t="s">
        <v>7321</v>
      </c>
      <c r="H2955" s="262" t="s">
        <v>746</v>
      </c>
      <c r="I2955" s="241" t="s">
        <v>9500</v>
      </c>
    </row>
    <row r="2956" spans="1:9" s="235" customFormat="1" ht="25.5">
      <c r="A2956" s="244">
        <v>3389</v>
      </c>
      <c r="B2956" s="237" t="s">
        <v>13969</v>
      </c>
      <c r="C2956" s="260" t="s">
        <v>13970</v>
      </c>
      <c r="D2956" s="260" t="s">
        <v>13971</v>
      </c>
      <c r="E2956" s="238" t="s">
        <v>13972</v>
      </c>
      <c r="F2956" s="261" t="s">
        <v>50</v>
      </c>
      <c r="G2956" s="262" t="s">
        <v>13973</v>
      </c>
      <c r="H2956" s="262" t="s">
        <v>746</v>
      </c>
      <c r="I2956" s="241" t="s">
        <v>9659</v>
      </c>
    </row>
    <row r="2957" spans="1:9" s="235" customFormat="1" ht="25.5">
      <c r="A2957" s="244">
        <v>3390</v>
      </c>
      <c r="B2957" s="237" t="s">
        <v>13969</v>
      </c>
      <c r="C2957" s="260" t="s">
        <v>13970</v>
      </c>
      <c r="D2957" s="260" t="s">
        <v>13971</v>
      </c>
      <c r="E2957" s="238" t="s">
        <v>13974</v>
      </c>
      <c r="F2957" s="261" t="s">
        <v>50</v>
      </c>
      <c r="G2957" s="262" t="s">
        <v>13973</v>
      </c>
      <c r="H2957" s="262" t="s">
        <v>746</v>
      </c>
      <c r="I2957" s="241" t="s">
        <v>9659</v>
      </c>
    </row>
    <row r="2958" spans="1:9" s="235" customFormat="1">
      <c r="A2958" s="244">
        <v>3391</v>
      </c>
      <c r="B2958" s="238" t="s">
        <v>13975</v>
      </c>
      <c r="C2958" s="260" t="s">
        <v>13976</v>
      </c>
      <c r="D2958" s="260" t="s">
        <v>13977</v>
      </c>
      <c r="E2958" s="238" t="s">
        <v>5313</v>
      </c>
      <c r="F2958" s="261" t="s">
        <v>1579</v>
      </c>
      <c r="G2958" s="262" t="s">
        <v>7507</v>
      </c>
      <c r="H2958" s="262" t="s">
        <v>746</v>
      </c>
      <c r="I2958" s="263" t="s">
        <v>1579</v>
      </c>
    </row>
    <row r="2959" spans="1:9" s="235" customFormat="1">
      <c r="A2959" s="244">
        <v>3392</v>
      </c>
      <c r="B2959" s="238" t="s">
        <v>13978</v>
      </c>
      <c r="C2959" s="260" t="s">
        <v>13979</v>
      </c>
      <c r="D2959" s="260" t="s">
        <v>13980</v>
      </c>
      <c r="E2959" s="238" t="s">
        <v>5315</v>
      </c>
      <c r="F2959" s="261" t="s">
        <v>1579</v>
      </c>
      <c r="G2959" s="262" t="s">
        <v>7507</v>
      </c>
      <c r="H2959" s="262" t="s">
        <v>746</v>
      </c>
      <c r="I2959" s="263" t="s">
        <v>1579</v>
      </c>
    </row>
    <row r="2960" spans="1:9" s="235" customFormat="1" ht="25.5">
      <c r="A2960" s="244">
        <v>3393</v>
      </c>
      <c r="B2960" s="238" t="s">
        <v>13981</v>
      </c>
      <c r="C2960" s="260" t="s">
        <v>13982</v>
      </c>
      <c r="D2960" s="260" t="s">
        <v>13983</v>
      </c>
      <c r="E2960" s="238" t="s">
        <v>13984</v>
      </c>
      <c r="F2960" s="261" t="s">
        <v>1579</v>
      </c>
      <c r="G2960" s="262" t="s">
        <v>7405</v>
      </c>
      <c r="H2960" s="262" t="s">
        <v>746</v>
      </c>
      <c r="I2960" s="241" t="s">
        <v>10962</v>
      </c>
    </row>
    <row r="2961" spans="1:9" s="235" customFormat="1" ht="25.5">
      <c r="A2961" s="244">
        <v>3394</v>
      </c>
      <c r="B2961" s="238" t="s">
        <v>13985</v>
      </c>
      <c r="C2961" s="260" t="s">
        <v>13986</v>
      </c>
      <c r="D2961" s="260" t="s">
        <v>13987</v>
      </c>
      <c r="E2961" s="238" t="s">
        <v>13988</v>
      </c>
      <c r="F2961" s="261" t="s">
        <v>1579</v>
      </c>
      <c r="G2961" s="262" t="s">
        <v>7405</v>
      </c>
      <c r="H2961" s="262" t="s">
        <v>746</v>
      </c>
      <c r="I2961" s="241" t="s">
        <v>10962</v>
      </c>
    </row>
    <row r="2962" spans="1:9" s="235" customFormat="1">
      <c r="A2962" s="244">
        <v>3395</v>
      </c>
      <c r="B2962" s="238" t="s">
        <v>13989</v>
      </c>
      <c r="C2962" s="260" t="s">
        <v>13990</v>
      </c>
      <c r="D2962" s="260" t="s">
        <v>13991</v>
      </c>
      <c r="E2962" s="238" t="s">
        <v>13992</v>
      </c>
      <c r="F2962" s="261" t="s">
        <v>298</v>
      </c>
      <c r="G2962" s="262" t="s">
        <v>7307</v>
      </c>
      <c r="H2962" s="262" t="s">
        <v>746</v>
      </c>
      <c r="I2962" s="263" t="s">
        <v>298</v>
      </c>
    </row>
    <row r="2963" spans="1:9" s="235" customFormat="1">
      <c r="A2963" s="244">
        <v>3395</v>
      </c>
      <c r="B2963" s="238" t="s">
        <v>13989</v>
      </c>
      <c r="C2963" s="260" t="s">
        <v>13990</v>
      </c>
      <c r="D2963" s="260" t="s">
        <v>13991</v>
      </c>
      <c r="E2963" s="238" t="s">
        <v>13992</v>
      </c>
      <c r="F2963" s="261" t="s">
        <v>298</v>
      </c>
      <c r="G2963" s="262" t="s">
        <v>7307</v>
      </c>
      <c r="H2963" s="262" t="s">
        <v>849</v>
      </c>
      <c r="I2963" s="263" t="s">
        <v>298</v>
      </c>
    </row>
    <row r="2964" spans="1:9" s="235" customFormat="1">
      <c r="A2964" s="244">
        <v>3395</v>
      </c>
      <c r="B2964" s="238" t="s">
        <v>13989</v>
      </c>
      <c r="C2964" s="260" t="s">
        <v>13990</v>
      </c>
      <c r="D2964" s="260" t="s">
        <v>13991</v>
      </c>
      <c r="E2964" s="238" t="s">
        <v>13992</v>
      </c>
      <c r="F2964" s="261" t="s">
        <v>298</v>
      </c>
      <c r="G2964" s="262" t="s">
        <v>7307</v>
      </c>
      <c r="H2964" s="262" t="s">
        <v>879</v>
      </c>
      <c r="I2964" s="263" t="s">
        <v>298</v>
      </c>
    </row>
    <row r="2965" spans="1:9" s="235" customFormat="1" ht="25.5">
      <c r="A2965" s="244">
        <v>3396</v>
      </c>
      <c r="B2965" s="238" t="s">
        <v>13993</v>
      </c>
      <c r="C2965" s="260" t="s">
        <v>13994</v>
      </c>
      <c r="D2965" s="260" t="s">
        <v>13995</v>
      </c>
      <c r="E2965" s="238" t="s">
        <v>13996</v>
      </c>
      <c r="F2965" s="261" t="s">
        <v>298</v>
      </c>
      <c r="G2965" s="262" t="s">
        <v>7296</v>
      </c>
      <c r="H2965" s="262" t="s">
        <v>746</v>
      </c>
      <c r="I2965" s="241" t="s">
        <v>8959</v>
      </c>
    </row>
    <row r="2966" spans="1:9" s="235" customFormat="1" ht="25.5">
      <c r="A2966" s="244">
        <v>3396</v>
      </c>
      <c r="B2966" s="238" t="s">
        <v>13993</v>
      </c>
      <c r="C2966" s="260" t="s">
        <v>13994</v>
      </c>
      <c r="D2966" s="260" t="s">
        <v>13995</v>
      </c>
      <c r="E2966" s="238" t="s">
        <v>13996</v>
      </c>
      <c r="F2966" s="261" t="s">
        <v>298</v>
      </c>
      <c r="G2966" s="262" t="s">
        <v>7296</v>
      </c>
      <c r="H2966" s="262" t="s">
        <v>849</v>
      </c>
      <c r="I2966" s="241" t="s">
        <v>8959</v>
      </c>
    </row>
    <row r="2967" spans="1:9" s="235" customFormat="1" ht="25.5">
      <c r="A2967" s="244">
        <v>3396</v>
      </c>
      <c r="B2967" s="238" t="s">
        <v>13993</v>
      </c>
      <c r="C2967" s="260" t="s">
        <v>13994</v>
      </c>
      <c r="D2967" s="260" t="s">
        <v>13995</v>
      </c>
      <c r="E2967" s="238" t="s">
        <v>13996</v>
      </c>
      <c r="F2967" s="261" t="s">
        <v>298</v>
      </c>
      <c r="G2967" s="262" t="s">
        <v>7296</v>
      </c>
      <c r="H2967" s="262" t="s">
        <v>879</v>
      </c>
      <c r="I2967" s="241" t="s">
        <v>8959</v>
      </c>
    </row>
    <row r="2968" spans="1:9" s="235" customFormat="1" ht="25.5">
      <c r="A2968" s="244">
        <v>3397</v>
      </c>
      <c r="B2968" s="238" t="s">
        <v>13997</v>
      </c>
      <c r="C2968" s="260" t="s">
        <v>13998</v>
      </c>
      <c r="D2968" s="260" t="s">
        <v>13999</v>
      </c>
      <c r="E2968" s="238" t="s">
        <v>14000</v>
      </c>
      <c r="F2968" s="261" t="s">
        <v>298</v>
      </c>
      <c r="G2968" s="262" t="s">
        <v>7312</v>
      </c>
      <c r="H2968" s="262" t="s">
        <v>746</v>
      </c>
      <c r="I2968" s="241" t="s">
        <v>9257</v>
      </c>
    </row>
    <row r="2969" spans="1:9" s="235" customFormat="1" ht="25.5">
      <c r="A2969" s="244">
        <v>3397</v>
      </c>
      <c r="B2969" s="238" t="s">
        <v>13997</v>
      </c>
      <c r="C2969" s="260" t="s">
        <v>13998</v>
      </c>
      <c r="D2969" s="260" t="s">
        <v>13999</v>
      </c>
      <c r="E2969" s="238" t="s">
        <v>14000</v>
      </c>
      <c r="F2969" s="261" t="s">
        <v>298</v>
      </c>
      <c r="G2969" s="262" t="s">
        <v>7312</v>
      </c>
      <c r="H2969" s="262" t="s">
        <v>849</v>
      </c>
      <c r="I2969" s="241" t="s">
        <v>9257</v>
      </c>
    </row>
    <row r="2970" spans="1:9" s="235" customFormat="1" ht="25.5">
      <c r="A2970" s="244">
        <v>3397</v>
      </c>
      <c r="B2970" s="238" t="s">
        <v>13997</v>
      </c>
      <c r="C2970" s="260" t="s">
        <v>13998</v>
      </c>
      <c r="D2970" s="260" t="s">
        <v>13999</v>
      </c>
      <c r="E2970" s="238" t="s">
        <v>14000</v>
      </c>
      <c r="F2970" s="261" t="s">
        <v>298</v>
      </c>
      <c r="G2970" s="262" t="s">
        <v>7312</v>
      </c>
      <c r="H2970" s="262" t="s">
        <v>879</v>
      </c>
      <c r="I2970" s="241" t="s">
        <v>9257</v>
      </c>
    </row>
    <row r="2971" spans="1:9" s="235" customFormat="1">
      <c r="A2971" s="244">
        <v>3398</v>
      </c>
      <c r="B2971" s="238" t="s">
        <v>14001</v>
      </c>
      <c r="C2971" s="260" t="s">
        <v>14002</v>
      </c>
      <c r="D2971" s="260" t="s">
        <v>14003</v>
      </c>
      <c r="E2971" s="238" t="s">
        <v>14004</v>
      </c>
      <c r="F2971" s="261" t="s">
        <v>298</v>
      </c>
      <c r="G2971" s="262" t="s">
        <v>7305</v>
      </c>
      <c r="H2971" s="262" t="s">
        <v>746</v>
      </c>
      <c r="I2971" s="263" t="s">
        <v>298</v>
      </c>
    </row>
    <row r="2972" spans="1:9" s="235" customFormat="1">
      <c r="A2972" s="244">
        <v>3398</v>
      </c>
      <c r="B2972" s="238" t="s">
        <v>14001</v>
      </c>
      <c r="C2972" s="260" t="s">
        <v>14002</v>
      </c>
      <c r="D2972" s="260" t="s">
        <v>14003</v>
      </c>
      <c r="E2972" s="238" t="s">
        <v>14004</v>
      </c>
      <c r="F2972" s="261" t="s">
        <v>298</v>
      </c>
      <c r="G2972" s="262" t="s">
        <v>7305</v>
      </c>
      <c r="H2972" s="262" t="s">
        <v>849</v>
      </c>
      <c r="I2972" s="263" t="s">
        <v>298</v>
      </c>
    </row>
    <row r="2973" spans="1:9" s="235" customFormat="1">
      <c r="A2973" s="244">
        <v>3398</v>
      </c>
      <c r="B2973" s="238" t="s">
        <v>14001</v>
      </c>
      <c r="C2973" s="260" t="s">
        <v>14002</v>
      </c>
      <c r="D2973" s="260" t="s">
        <v>14003</v>
      </c>
      <c r="E2973" s="238" t="s">
        <v>14004</v>
      </c>
      <c r="F2973" s="261" t="s">
        <v>298</v>
      </c>
      <c r="G2973" s="262" t="s">
        <v>7305</v>
      </c>
      <c r="H2973" s="262" t="s">
        <v>879</v>
      </c>
      <c r="I2973" s="263" t="s">
        <v>298</v>
      </c>
    </row>
    <row r="2974" spans="1:9" s="235" customFormat="1" ht="25.5">
      <c r="A2974" s="244">
        <v>3399</v>
      </c>
      <c r="B2974" s="238" t="s">
        <v>14005</v>
      </c>
      <c r="C2974" s="260" t="s">
        <v>14006</v>
      </c>
      <c r="D2974" s="260" t="s">
        <v>14007</v>
      </c>
      <c r="E2974" s="238" t="s">
        <v>14008</v>
      </c>
      <c r="F2974" s="261" t="s">
        <v>298</v>
      </c>
      <c r="G2974" s="262" t="s">
        <v>7311</v>
      </c>
      <c r="H2974" s="262" t="s">
        <v>746</v>
      </c>
      <c r="I2974" s="241" t="s">
        <v>9241</v>
      </c>
    </row>
    <row r="2975" spans="1:9" s="235" customFormat="1" ht="25.5">
      <c r="A2975" s="244">
        <v>3399</v>
      </c>
      <c r="B2975" s="238" t="s">
        <v>14005</v>
      </c>
      <c r="C2975" s="260" t="s">
        <v>14006</v>
      </c>
      <c r="D2975" s="260" t="s">
        <v>14007</v>
      </c>
      <c r="E2975" s="238" t="s">
        <v>14008</v>
      </c>
      <c r="F2975" s="261" t="s">
        <v>298</v>
      </c>
      <c r="G2975" s="262" t="s">
        <v>7311</v>
      </c>
      <c r="H2975" s="262" t="s">
        <v>849</v>
      </c>
      <c r="I2975" s="241" t="s">
        <v>9241</v>
      </c>
    </row>
    <row r="2976" spans="1:9" s="235" customFormat="1" ht="25.5">
      <c r="A2976" s="244">
        <v>3399</v>
      </c>
      <c r="B2976" s="238" t="s">
        <v>14005</v>
      </c>
      <c r="C2976" s="260" t="s">
        <v>14006</v>
      </c>
      <c r="D2976" s="260" t="s">
        <v>14007</v>
      </c>
      <c r="E2976" s="238" t="s">
        <v>14008</v>
      </c>
      <c r="F2976" s="261" t="s">
        <v>298</v>
      </c>
      <c r="G2976" s="262" t="s">
        <v>7311</v>
      </c>
      <c r="H2976" s="262" t="s">
        <v>879</v>
      </c>
      <c r="I2976" s="241" t="s">
        <v>9241</v>
      </c>
    </row>
    <row r="2977" spans="1:9" s="235" customFormat="1" ht="25.5">
      <c r="A2977" s="244">
        <v>3400</v>
      </c>
      <c r="B2977" s="238" t="s">
        <v>14009</v>
      </c>
      <c r="C2977" s="260" t="s">
        <v>14010</v>
      </c>
      <c r="D2977" s="260" t="s">
        <v>14011</v>
      </c>
      <c r="E2977" s="238" t="s">
        <v>14012</v>
      </c>
      <c r="F2977" s="261" t="s">
        <v>1579</v>
      </c>
      <c r="G2977" s="262" t="s">
        <v>7507</v>
      </c>
      <c r="H2977" s="262" t="s">
        <v>849</v>
      </c>
      <c r="I2977" s="263" t="s">
        <v>1579</v>
      </c>
    </row>
    <row r="2978" spans="1:9" s="235" customFormat="1" ht="25.5">
      <c r="A2978" s="244">
        <v>3400</v>
      </c>
      <c r="B2978" s="238" t="s">
        <v>14009</v>
      </c>
      <c r="C2978" s="260" t="s">
        <v>14010</v>
      </c>
      <c r="D2978" s="260" t="s">
        <v>14011</v>
      </c>
      <c r="E2978" s="238" t="s">
        <v>14012</v>
      </c>
      <c r="F2978" s="261" t="s">
        <v>1579</v>
      </c>
      <c r="G2978" s="262" t="s">
        <v>7507</v>
      </c>
      <c r="H2978" s="262" t="s">
        <v>879</v>
      </c>
      <c r="I2978" s="263" t="s">
        <v>1579</v>
      </c>
    </row>
    <row r="2979" spans="1:9" s="235" customFormat="1">
      <c r="A2979" s="244">
        <v>3401</v>
      </c>
      <c r="B2979" s="238" t="s">
        <v>14013</v>
      </c>
      <c r="C2979" s="260" t="s">
        <v>14014</v>
      </c>
      <c r="D2979" s="260" t="s">
        <v>14015</v>
      </c>
      <c r="E2979" s="238" t="s">
        <v>5329</v>
      </c>
      <c r="F2979" s="261" t="s">
        <v>298</v>
      </c>
      <c r="G2979" s="262" t="s">
        <v>7307</v>
      </c>
      <c r="H2979" s="262" t="s">
        <v>746</v>
      </c>
      <c r="I2979" s="263" t="s">
        <v>298</v>
      </c>
    </row>
    <row r="2980" spans="1:9" s="235" customFormat="1">
      <c r="A2980" s="244">
        <v>3402</v>
      </c>
      <c r="B2980" s="238" t="s">
        <v>14016</v>
      </c>
      <c r="C2980" s="260" t="s">
        <v>14017</v>
      </c>
      <c r="D2980" s="260" t="s">
        <v>14018</v>
      </c>
      <c r="E2980" s="238" t="s">
        <v>5332</v>
      </c>
      <c r="F2980" s="261" t="s">
        <v>298</v>
      </c>
      <c r="G2980" s="262" t="s">
        <v>7307</v>
      </c>
      <c r="H2980" s="262" t="s">
        <v>746</v>
      </c>
      <c r="I2980" s="263" t="s">
        <v>298</v>
      </c>
    </row>
    <row r="2981" spans="1:9" s="235" customFormat="1">
      <c r="A2981" s="244">
        <v>3403</v>
      </c>
      <c r="B2981" s="238" t="s">
        <v>14019</v>
      </c>
      <c r="C2981" s="260" t="s">
        <v>14020</v>
      </c>
      <c r="D2981" s="260" t="s">
        <v>14021</v>
      </c>
      <c r="E2981" s="238" t="s">
        <v>5334</v>
      </c>
      <c r="F2981" s="261" t="s">
        <v>298</v>
      </c>
      <c r="G2981" s="262" t="s">
        <v>7307</v>
      </c>
      <c r="H2981" s="262" t="s">
        <v>746</v>
      </c>
      <c r="I2981" s="263" t="s">
        <v>298</v>
      </c>
    </row>
    <row r="2982" spans="1:9" s="235" customFormat="1">
      <c r="A2982" s="244">
        <v>3404</v>
      </c>
      <c r="B2982" s="238" t="s">
        <v>14022</v>
      </c>
      <c r="C2982" s="260" t="s">
        <v>14023</v>
      </c>
      <c r="D2982" s="260" t="s">
        <v>14024</v>
      </c>
      <c r="E2982" s="238" t="s">
        <v>5336</v>
      </c>
      <c r="F2982" s="261" t="s">
        <v>298</v>
      </c>
      <c r="G2982" s="262" t="s">
        <v>7307</v>
      </c>
      <c r="H2982" s="262" t="s">
        <v>746</v>
      </c>
      <c r="I2982" s="263" t="s">
        <v>298</v>
      </c>
    </row>
    <row r="2983" spans="1:9" s="235" customFormat="1" ht="25.5">
      <c r="A2983" s="244">
        <v>3405</v>
      </c>
      <c r="B2983" s="237" t="s">
        <v>14025</v>
      </c>
      <c r="C2983" s="260" t="s">
        <v>14026</v>
      </c>
      <c r="D2983" s="260" t="s">
        <v>14027</v>
      </c>
      <c r="E2983" s="238" t="s">
        <v>5338</v>
      </c>
      <c r="F2983" s="261" t="s">
        <v>625</v>
      </c>
      <c r="G2983" s="262" t="s">
        <v>7453</v>
      </c>
      <c r="H2983" s="262" t="s">
        <v>849</v>
      </c>
      <c r="I2983" s="241" t="s">
        <v>9320</v>
      </c>
    </row>
    <row r="2984" spans="1:9" s="235" customFormat="1" ht="25.5">
      <c r="A2984" s="244">
        <v>3405</v>
      </c>
      <c r="B2984" s="237" t="s">
        <v>14025</v>
      </c>
      <c r="C2984" s="260" t="s">
        <v>14026</v>
      </c>
      <c r="D2984" s="260" t="s">
        <v>14027</v>
      </c>
      <c r="E2984" s="238" t="s">
        <v>5338</v>
      </c>
      <c r="F2984" s="261" t="s">
        <v>625</v>
      </c>
      <c r="G2984" s="262" t="s">
        <v>7453</v>
      </c>
      <c r="H2984" s="262" t="s">
        <v>879</v>
      </c>
      <c r="I2984" s="241" t="s">
        <v>9320</v>
      </c>
    </row>
    <row r="2985" spans="1:9" s="235" customFormat="1" ht="25.5">
      <c r="A2985" s="244">
        <v>3406</v>
      </c>
      <c r="B2985" s="237" t="s">
        <v>14028</v>
      </c>
      <c r="C2985" s="260" t="s">
        <v>14029</v>
      </c>
      <c r="D2985" s="260" t="s">
        <v>14030</v>
      </c>
      <c r="E2985" s="238" t="s">
        <v>5340</v>
      </c>
      <c r="F2985" s="261" t="s">
        <v>625</v>
      </c>
      <c r="G2985" s="262" t="s">
        <v>7453</v>
      </c>
      <c r="H2985" s="262" t="s">
        <v>849</v>
      </c>
      <c r="I2985" s="241" t="s">
        <v>9320</v>
      </c>
    </row>
    <row r="2986" spans="1:9" s="235" customFormat="1" ht="25.5">
      <c r="A2986" s="244">
        <v>3406</v>
      </c>
      <c r="B2986" s="237" t="s">
        <v>14028</v>
      </c>
      <c r="C2986" s="260" t="s">
        <v>14029</v>
      </c>
      <c r="D2986" s="260" t="s">
        <v>14030</v>
      </c>
      <c r="E2986" s="238" t="s">
        <v>5340</v>
      </c>
      <c r="F2986" s="261" t="s">
        <v>625</v>
      </c>
      <c r="G2986" s="262" t="s">
        <v>7453</v>
      </c>
      <c r="H2986" s="262" t="s">
        <v>879</v>
      </c>
      <c r="I2986" s="241" t="s">
        <v>9320</v>
      </c>
    </row>
    <row r="2987" spans="1:9" s="235" customFormat="1">
      <c r="A2987" s="244">
        <v>3407</v>
      </c>
      <c r="B2987" s="238" t="s">
        <v>14031</v>
      </c>
      <c r="C2987" s="260" t="s">
        <v>14032</v>
      </c>
      <c r="D2987" s="260" t="s">
        <v>14033</v>
      </c>
      <c r="E2987" s="238" t="s">
        <v>5342</v>
      </c>
      <c r="F2987" s="261" t="s">
        <v>625</v>
      </c>
      <c r="G2987" s="262" t="s">
        <v>7414</v>
      </c>
      <c r="H2987" s="262" t="s">
        <v>849</v>
      </c>
      <c r="I2987" s="263" t="s">
        <v>625</v>
      </c>
    </row>
    <row r="2988" spans="1:9" s="235" customFormat="1">
      <c r="A2988" s="244">
        <v>3407</v>
      </c>
      <c r="B2988" s="238" t="s">
        <v>14031</v>
      </c>
      <c r="C2988" s="260" t="s">
        <v>14032</v>
      </c>
      <c r="D2988" s="260" t="s">
        <v>14033</v>
      </c>
      <c r="E2988" s="238" t="s">
        <v>5342</v>
      </c>
      <c r="F2988" s="261" t="s">
        <v>625</v>
      </c>
      <c r="G2988" s="262" t="s">
        <v>7414</v>
      </c>
      <c r="H2988" s="262" t="s">
        <v>879</v>
      </c>
      <c r="I2988" s="263" t="s">
        <v>625</v>
      </c>
    </row>
    <row r="2989" spans="1:9" s="235" customFormat="1" ht="25.5">
      <c r="A2989" s="244">
        <v>3408</v>
      </c>
      <c r="B2989" s="237" t="s">
        <v>14034</v>
      </c>
      <c r="C2989" s="260" t="s">
        <v>14035</v>
      </c>
      <c r="D2989" s="260" t="s">
        <v>14036</v>
      </c>
      <c r="E2989" s="238" t="s">
        <v>5344</v>
      </c>
      <c r="F2989" s="261" t="s">
        <v>625</v>
      </c>
      <c r="G2989" s="262" t="s">
        <v>7453</v>
      </c>
      <c r="H2989" s="262" t="s">
        <v>849</v>
      </c>
      <c r="I2989" s="241" t="s">
        <v>9320</v>
      </c>
    </row>
    <row r="2990" spans="1:9" s="235" customFormat="1" ht="25.5">
      <c r="A2990" s="244">
        <v>3408</v>
      </c>
      <c r="B2990" s="237" t="s">
        <v>14034</v>
      </c>
      <c r="C2990" s="260" t="s">
        <v>14035</v>
      </c>
      <c r="D2990" s="260" t="s">
        <v>14036</v>
      </c>
      <c r="E2990" s="238" t="s">
        <v>5344</v>
      </c>
      <c r="F2990" s="261" t="s">
        <v>625</v>
      </c>
      <c r="G2990" s="262" t="s">
        <v>7453</v>
      </c>
      <c r="H2990" s="262" t="s">
        <v>879</v>
      </c>
      <c r="I2990" s="241" t="s">
        <v>9320</v>
      </c>
    </row>
    <row r="2991" spans="1:9" s="235" customFormat="1">
      <c r="A2991" s="244">
        <v>3409</v>
      </c>
      <c r="B2991" s="237" t="s">
        <v>14037</v>
      </c>
      <c r="C2991" s="260" t="s">
        <v>14038</v>
      </c>
      <c r="D2991" s="260" t="s">
        <v>14039</v>
      </c>
      <c r="E2991" s="238" t="s">
        <v>5346</v>
      </c>
      <c r="F2991" s="261" t="s">
        <v>50</v>
      </c>
      <c r="G2991" s="262" t="s">
        <v>373</v>
      </c>
      <c r="H2991" s="262" t="s">
        <v>849</v>
      </c>
      <c r="I2991" s="263" t="s">
        <v>50</v>
      </c>
    </row>
    <row r="2992" spans="1:9" s="235" customFormat="1">
      <c r="A2992" s="244">
        <v>3410</v>
      </c>
      <c r="B2992" s="237" t="s">
        <v>14040</v>
      </c>
      <c r="C2992" s="260" t="s">
        <v>14041</v>
      </c>
      <c r="D2992" s="260" t="s">
        <v>14042</v>
      </c>
      <c r="E2992" s="238" t="s">
        <v>5349</v>
      </c>
      <c r="F2992" s="261" t="s">
        <v>50</v>
      </c>
      <c r="G2992" s="262" t="s">
        <v>373</v>
      </c>
      <c r="H2992" s="262" t="s">
        <v>879</v>
      </c>
      <c r="I2992" s="263" t="s">
        <v>50</v>
      </c>
    </row>
    <row r="2993" spans="1:9" s="235" customFormat="1">
      <c r="A2993" s="244">
        <v>3411</v>
      </c>
      <c r="B2993" s="237" t="s">
        <v>14043</v>
      </c>
      <c r="C2993" s="260" t="s">
        <v>14044</v>
      </c>
      <c r="D2993" s="260" t="s">
        <v>14045</v>
      </c>
      <c r="E2993" s="238" t="s">
        <v>5351</v>
      </c>
      <c r="F2993" s="261" t="s">
        <v>50</v>
      </c>
      <c r="G2993" s="262" t="s">
        <v>373</v>
      </c>
      <c r="H2993" s="262" t="s">
        <v>849</v>
      </c>
      <c r="I2993" s="263" t="s">
        <v>50</v>
      </c>
    </row>
    <row r="2994" spans="1:9" s="235" customFormat="1">
      <c r="A2994" s="244">
        <v>3411</v>
      </c>
      <c r="B2994" s="237" t="s">
        <v>14043</v>
      </c>
      <c r="C2994" s="260" t="s">
        <v>14044</v>
      </c>
      <c r="D2994" s="260" t="s">
        <v>14045</v>
      </c>
      <c r="E2994" s="238" t="s">
        <v>5351</v>
      </c>
      <c r="F2994" s="261" t="s">
        <v>50</v>
      </c>
      <c r="G2994" s="262" t="s">
        <v>373</v>
      </c>
      <c r="H2994" s="262" t="s">
        <v>879</v>
      </c>
      <c r="I2994" s="263" t="s">
        <v>50</v>
      </c>
    </row>
    <row r="2995" spans="1:9" s="235" customFormat="1">
      <c r="A2995" s="244">
        <v>3412</v>
      </c>
      <c r="B2995" s="260" t="s">
        <v>14046</v>
      </c>
      <c r="C2995" s="260" t="s">
        <v>10160</v>
      </c>
      <c r="D2995" s="235" t="s">
        <v>10161</v>
      </c>
      <c r="E2995" s="238" t="s">
        <v>10159</v>
      </c>
      <c r="F2995" s="265" t="s">
        <v>631</v>
      </c>
      <c r="G2995" s="266" t="s">
        <v>7338</v>
      </c>
      <c r="H2995" s="266" t="s">
        <v>849</v>
      </c>
      <c r="I2995" s="267" t="s">
        <v>631</v>
      </c>
    </row>
    <row r="2996" spans="1:9" s="235" customFormat="1">
      <c r="A2996" s="244">
        <v>3412</v>
      </c>
      <c r="B2996" s="260" t="s">
        <v>14046</v>
      </c>
      <c r="C2996" s="260" t="s">
        <v>10160</v>
      </c>
      <c r="D2996" s="235" t="s">
        <v>10161</v>
      </c>
      <c r="E2996" s="238" t="s">
        <v>10159</v>
      </c>
      <c r="F2996" s="265" t="s">
        <v>631</v>
      </c>
      <c r="G2996" s="266" t="s">
        <v>7338</v>
      </c>
      <c r="H2996" s="262" t="s">
        <v>879</v>
      </c>
      <c r="I2996" s="267" t="s">
        <v>631</v>
      </c>
    </row>
    <row r="2997" spans="1:9" s="235" customFormat="1">
      <c r="A2997" s="244">
        <v>3413</v>
      </c>
      <c r="B2997" s="237" t="s">
        <v>14047</v>
      </c>
      <c r="C2997" s="260" t="s">
        <v>14048</v>
      </c>
      <c r="D2997" s="260" t="s">
        <v>14049</v>
      </c>
      <c r="E2997" s="238" t="s">
        <v>5357</v>
      </c>
      <c r="F2997" s="261" t="s">
        <v>50</v>
      </c>
      <c r="G2997" s="262" t="s">
        <v>850</v>
      </c>
      <c r="H2997" s="262" t="s">
        <v>746</v>
      </c>
      <c r="I2997" s="263" t="s">
        <v>50</v>
      </c>
    </row>
    <row r="2998" spans="1:9" s="235" customFormat="1">
      <c r="A2998" s="244">
        <v>3413</v>
      </c>
      <c r="B2998" s="237" t="s">
        <v>14047</v>
      </c>
      <c r="C2998" s="260" t="s">
        <v>14048</v>
      </c>
      <c r="D2998" s="260" t="s">
        <v>14049</v>
      </c>
      <c r="E2998" s="238" t="s">
        <v>5357</v>
      </c>
      <c r="F2998" s="261" t="s">
        <v>50</v>
      </c>
      <c r="G2998" s="262" t="s">
        <v>850</v>
      </c>
      <c r="H2998" s="262" t="s">
        <v>849</v>
      </c>
      <c r="I2998" s="263" t="s">
        <v>50</v>
      </c>
    </row>
    <row r="2999" spans="1:9" s="235" customFormat="1">
      <c r="A2999" s="244">
        <v>3413</v>
      </c>
      <c r="B2999" s="237" t="s">
        <v>14047</v>
      </c>
      <c r="C2999" s="260" t="s">
        <v>14048</v>
      </c>
      <c r="D2999" s="260" t="s">
        <v>14049</v>
      </c>
      <c r="E2999" s="238" t="s">
        <v>5357</v>
      </c>
      <c r="F2999" s="261" t="s">
        <v>50</v>
      </c>
      <c r="G2999" s="262" t="s">
        <v>850</v>
      </c>
      <c r="H2999" s="262" t="s">
        <v>879</v>
      </c>
      <c r="I2999" s="263" t="s">
        <v>50</v>
      </c>
    </row>
    <row r="3000" spans="1:9" s="235" customFormat="1">
      <c r="A3000" s="244">
        <v>3414</v>
      </c>
      <c r="B3000" s="237" t="s">
        <v>14050</v>
      </c>
      <c r="C3000" s="260" t="s">
        <v>14051</v>
      </c>
      <c r="D3000" s="260" t="s">
        <v>14052</v>
      </c>
      <c r="E3000" s="238" t="s">
        <v>5360</v>
      </c>
      <c r="F3000" s="261" t="s">
        <v>50</v>
      </c>
      <c r="G3000" s="262" t="s">
        <v>850</v>
      </c>
      <c r="H3000" s="262" t="s">
        <v>746</v>
      </c>
      <c r="I3000" s="263" t="s">
        <v>50</v>
      </c>
    </row>
    <row r="3001" spans="1:9" s="235" customFormat="1">
      <c r="A3001" s="244">
        <v>3414</v>
      </c>
      <c r="B3001" s="237" t="s">
        <v>14050</v>
      </c>
      <c r="C3001" s="260" t="s">
        <v>14051</v>
      </c>
      <c r="D3001" s="260" t="s">
        <v>14052</v>
      </c>
      <c r="E3001" s="238" t="s">
        <v>5360</v>
      </c>
      <c r="F3001" s="261" t="s">
        <v>50</v>
      </c>
      <c r="G3001" s="262" t="s">
        <v>850</v>
      </c>
      <c r="H3001" s="262" t="s">
        <v>849</v>
      </c>
      <c r="I3001" s="263" t="s">
        <v>50</v>
      </c>
    </row>
    <row r="3002" spans="1:9" s="235" customFormat="1">
      <c r="A3002" s="244">
        <v>3414</v>
      </c>
      <c r="B3002" s="237" t="s">
        <v>14050</v>
      </c>
      <c r="C3002" s="260" t="s">
        <v>14051</v>
      </c>
      <c r="D3002" s="260" t="s">
        <v>14052</v>
      </c>
      <c r="E3002" s="238" t="s">
        <v>5360</v>
      </c>
      <c r="F3002" s="261" t="s">
        <v>50</v>
      </c>
      <c r="G3002" s="262" t="s">
        <v>850</v>
      </c>
      <c r="H3002" s="262" t="s">
        <v>879</v>
      </c>
      <c r="I3002" s="263" t="s">
        <v>50</v>
      </c>
    </row>
    <row r="3003" spans="1:9" s="235" customFormat="1">
      <c r="A3003" s="244">
        <v>3415</v>
      </c>
      <c r="B3003" s="237" t="s">
        <v>14053</v>
      </c>
      <c r="C3003" s="260" t="s">
        <v>14054</v>
      </c>
      <c r="D3003" s="260" t="s">
        <v>14055</v>
      </c>
      <c r="E3003" s="238" t="s">
        <v>5362</v>
      </c>
      <c r="F3003" s="261" t="s">
        <v>50</v>
      </c>
      <c r="G3003" s="262" t="s">
        <v>850</v>
      </c>
      <c r="H3003" s="262" t="s">
        <v>879</v>
      </c>
      <c r="I3003" s="263" t="s">
        <v>50</v>
      </c>
    </row>
    <row r="3004" spans="1:9" s="235" customFormat="1">
      <c r="A3004" s="244">
        <v>3416</v>
      </c>
      <c r="B3004" s="237" t="s">
        <v>14056</v>
      </c>
      <c r="C3004" s="260" t="s">
        <v>14057</v>
      </c>
      <c r="D3004" s="260" t="s">
        <v>14058</v>
      </c>
      <c r="E3004" s="238" t="s">
        <v>5365</v>
      </c>
      <c r="F3004" s="261" t="s">
        <v>50</v>
      </c>
      <c r="G3004" s="262" t="s">
        <v>373</v>
      </c>
      <c r="H3004" s="262" t="s">
        <v>849</v>
      </c>
      <c r="I3004" s="263" t="s">
        <v>50</v>
      </c>
    </row>
    <row r="3005" spans="1:9" s="235" customFormat="1">
      <c r="A3005" s="244">
        <v>3417</v>
      </c>
      <c r="B3005" s="237" t="s">
        <v>14059</v>
      </c>
      <c r="C3005" s="260" t="s">
        <v>14060</v>
      </c>
      <c r="D3005" s="260" t="s">
        <v>14061</v>
      </c>
      <c r="E3005" s="238" t="s">
        <v>5368</v>
      </c>
      <c r="F3005" s="261" t="s">
        <v>50</v>
      </c>
      <c r="G3005" s="262" t="s">
        <v>880</v>
      </c>
      <c r="H3005" s="262" t="s">
        <v>849</v>
      </c>
      <c r="I3005" s="263" t="s">
        <v>50</v>
      </c>
    </row>
    <row r="3006" spans="1:9" s="235" customFormat="1">
      <c r="A3006" s="244">
        <v>3418</v>
      </c>
      <c r="B3006" s="238" t="s">
        <v>14062</v>
      </c>
      <c r="C3006" s="260" t="s">
        <v>14063</v>
      </c>
      <c r="D3006" s="260" t="s">
        <v>14064</v>
      </c>
      <c r="E3006" s="238" t="s">
        <v>5370</v>
      </c>
      <c r="F3006" s="261" t="s">
        <v>50</v>
      </c>
      <c r="G3006" s="262" t="s">
        <v>373</v>
      </c>
      <c r="H3006" s="262" t="s">
        <v>879</v>
      </c>
      <c r="I3006" s="263" t="s">
        <v>50</v>
      </c>
    </row>
    <row r="3007" spans="1:9" s="235" customFormat="1" ht="25.5">
      <c r="A3007" s="244">
        <v>3419</v>
      </c>
      <c r="B3007" s="238" t="s">
        <v>14065</v>
      </c>
      <c r="C3007" s="260" t="s">
        <v>14066</v>
      </c>
      <c r="D3007" s="260" t="s">
        <v>14067</v>
      </c>
      <c r="E3007" s="238" t="s">
        <v>5372</v>
      </c>
      <c r="F3007" s="261" t="s">
        <v>631</v>
      </c>
      <c r="G3007" s="262" t="s">
        <v>7344</v>
      </c>
      <c r="H3007" s="262" t="s">
        <v>849</v>
      </c>
      <c r="I3007" s="263" t="s">
        <v>631</v>
      </c>
    </row>
    <row r="3008" spans="1:9" s="235" customFormat="1" ht="25.5">
      <c r="A3008" s="244">
        <v>3420</v>
      </c>
      <c r="B3008" s="238" t="s">
        <v>14068</v>
      </c>
      <c r="C3008" s="260" t="s">
        <v>14069</v>
      </c>
      <c r="D3008" s="260" t="s">
        <v>14070</v>
      </c>
      <c r="E3008" s="238" t="s">
        <v>5375</v>
      </c>
      <c r="F3008" s="261" t="s">
        <v>631</v>
      </c>
      <c r="G3008" s="262" t="s">
        <v>7344</v>
      </c>
      <c r="H3008" s="262" t="s">
        <v>849</v>
      </c>
      <c r="I3008" s="263" t="s">
        <v>631</v>
      </c>
    </row>
    <row r="3009" spans="1:9" s="235" customFormat="1" ht="25.5">
      <c r="A3009" s="244">
        <v>3421</v>
      </c>
      <c r="B3009" s="237" t="s">
        <v>14071</v>
      </c>
      <c r="C3009" s="260" t="s">
        <v>14072</v>
      </c>
      <c r="D3009" s="260" t="s">
        <v>14073</v>
      </c>
      <c r="E3009" s="238" t="s">
        <v>5378</v>
      </c>
      <c r="F3009" s="261" t="s">
        <v>631</v>
      </c>
      <c r="G3009" s="262" t="s">
        <v>7267</v>
      </c>
      <c r="H3009" s="262" t="s">
        <v>849</v>
      </c>
      <c r="I3009" s="241" t="s">
        <v>8302</v>
      </c>
    </row>
    <row r="3010" spans="1:9" s="235" customFormat="1" ht="25.5">
      <c r="A3010" s="244">
        <v>3421</v>
      </c>
      <c r="B3010" s="237" t="s">
        <v>14071</v>
      </c>
      <c r="C3010" s="260" t="s">
        <v>14072</v>
      </c>
      <c r="D3010" s="260" t="s">
        <v>14073</v>
      </c>
      <c r="E3010" s="238" t="s">
        <v>5378</v>
      </c>
      <c r="F3010" s="261" t="s">
        <v>631</v>
      </c>
      <c r="G3010" s="262" t="s">
        <v>7267</v>
      </c>
      <c r="H3010" s="262" t="s">
        <v>879</v>
      </c>
      <c r="I3010" s="241" t="s">
        <v>8302</v>
      </c>
    </row>
    <row r="3011" spans="1:9" s="235" customFormat="1">
      <c r="A3011" s="244">
        <v>3422</v>
      </c>
      <c r="B3011" s="237" t="s">
        <v>14074</v>
      </c>
      <c r="C3011" s="260" t="s">
        <v>14075</v>
      </c>
      <c r="D3011" s="260" t="s">
        <v>14076</v>
      </c>
      <c r="E3011" s="238" t="s">
        <v>5380</v>
      </c>
      <c r="F3011" s="261" t="s">
        <v>50</v>
      </c>
      <c r="G3011" s="262" t="s">
        <v>850</v>
      </c>
      <c r="H3011" s="262" t="s">
        <v>879</v>
      </c>
      <c r="I3011" s="263" t="s">
        <v>50</v>
      </c>
    </row>
    <row r="3012" spans="1:9" s="235" customFormat="1">
      <c r="A3012" s="244">
        <v>3423</v>
      </c>
      <c r="B3012" s="237" t="s">
        <v>14077</v>
      </c>
      <c r="C3012" s="260" t="s">
        <v>14078</v>
      </c>
      <c r="D3012" s="260" t="s">
        <v>14079</v>
      </c>
      <c r="E3012" s="238" t="s">
        <v>5383</v>
      </c>
      <c r="F3012" s="261" t="s">
        <v>631</v>
      </c>
      <c r="G3012" s="262" t="s">
        <v>7409</v>
      </c>
      <c r="H3012" s="262" t="s">
        <v>849</v>
      </c>
      <c r="I3012" s="263" t="s">
        <v>631</v>
      </c>
    </row>
    <row r="3013" spans="1:9" s="235" customFormat="1">
      <c r="A3013" s="244">
        <v>3424</v>
      </c>
      <c r="B3013" s="237" t="s">
        <v>14080</v>
      </c>
      <c r="C3013" s="260" t="s">
        <v>14081</v>
      </c>
      <c r="D3013" s="260" t="s">
        <v>14082</v>
      </c>
      <c r="E3013" s="238" t="s">
        <v>5386</v>
      </c>
      <c r="F3013" s="261" t="s">
        <v>50</v>
      </c>
      <c r="G3013" s="262" t="s">
        <v>373</v>
      </c>
      <c r="H3013" s="262" t="s">
        <v>849</v>
      </c>
      <c r="I3013" s="263" t="s">
        <v>50</v>
      </c>
    </row>
    <row r="3014" spans="1:9" s="235" customFormat="1">
      <c r="A3014" s="244">
        <v>3424</v>
      </c>
      <c r="B3014" s="237" t="s">
        <v>14080</v>
      </c>
      <c r="C3014" s="260" t="s">
        <v>14081</v>
      </c>
      <c r="D3014" s="260" t="s">
        <v>14082</v>
      </c>
      <c r="E3014" s="238" t="s">
        <v>5386</v>
      </c>
      <c r="F3014" s="261" t="s">
        <v>50</v>
      </c>
      <c r="G3014" s="262" t="s">
        <v>373</v>
      </c>
      <c r="H3014" s="262" t="s">
        <v>879</v>
      </c>
      <c r="I3014" s="263" t="s">
        <v>50</v>
      </c>
    </row>
    <row r="3015" spans="1:9" s="235" customFormat="1">
      <c r="A3015" s="244">
        <v>3425</v>
      </c>
      <c r="B3015" s="237" t="s">
        <v>5388</v>
      </c>
      <c r="C3015" s="260" t="s">
        <v>14083</v>
      </c>
      <c r="D3015" s="260" t="s">
        <v>14084</v>
      </c>
      <c r="E3015" s="238" t="s">
        <v>5388</v>
      </c>
      <c r="F3015" s="261" t="s">
        <v>631</v>
      </c>
      <c r="G3015" s="262" t="s">
        <v>7344</v>
      </c>
      <c r="H3015" s="262" t="s">
        <v>849</v>
      </c>
      <c r="I3015" s="263" t="s">
        <v>631</v>
      </c>
    </row>
    <row r="3016" spans="1:9" s="235" customFormat="1">
      <c r="A3016" s="244">
        <v>3426</v>
      </c>
      <c r="B3016" s="237" t="s">
        <v>14085</v>
      </c>
      <c r="C3016" s="260" t="s">
        <v>14086</v>
      </c>
      <c r="D3016" s="260" t="s">
        <v>14087</v>
      </c>
      <c r="E3016" s="238" t="s">
        <v>5391</v>
      </c>
      <c r="F3016" s="261" t="s">
        <v>50</v>
      </c>
      <c r="G3016" s="262" t="s">
        <v>373</v>
      </c>
      <c r="H3016" s="262" t="s">
        <v>879</v>
      </c>
      <c r="I3016" s="263" t="s">
        <v>50</v>
      </c>
    </row>
    <row r="3017" spans="1:9" s="235" customFormat="1">
      <c r="A3017" s="244">
        <v>3427</v>
      </c>
      <c r="B3017" s="237" t="s">
        <v>14088</v>
      </c>
      <c r="C3017" s="260" t="s">
        <v>14089</v>
      </c>
      <c r="D3017" s="260" t="s">
        <v>14090</v>
      </c>
      <c r="E3017" s="238" t="s">
        <v>5393</v>
      </c>
      <c r="F3017" s="261" t="s">
        <v>50</v>
      </c>
      <c r="G3017" s="262" t="s">
        <v>880</v>
      </c>
      <c r="H3017" s="262" t="s">
        <v>879</v>
      </c>
      <c r="I3017" s="263" t="s">
        <v>50</v>
      </c>
    </row>
    <row r="3018" spans="1:9" s="235" customFormat="1">
      <c r="A3018" s="244">
        <v>3428</v>
      </c>
      <c r="B3018" s="237" t="s">
        <v>14091</v>
      </c>
      <c r="C3018" s="260" t="s">
        <v>14092</v>
      </c>
      <c r="D3018" s="260" t="s">
        <v>14093</v>
      </c>
      <c r="E3018" s="238" t="s">
        <v>5396</v>
      </c>
      <c r="F3018" s="261" t="s">
        <v>50</v>
      </c>
      <c r="G3018" s="262" t="s">
        <v>880</v>
      </c>
      <c r="H3018" s="262" t="s">
        <v>849</v>
      </c>
      <c r="I3018" s="263" t="s">
        <v>50</v>
      </c>
    </row>
    <row r="3019" spans="1:9" s="235" customFormat="1">
      <c r="A3019" s="244">
        <v>3429</v>
      </c>
      <c r="B3019" s="237" t="s">
        <v>14094</v>
      </c>
      <c r="C3019" s="260" t="s">
        <v>14095</v>
      </c>
      <c r="D3019" s="260" t="s">
        <v>14096</v>
      </c>
      <c r="E3019" s="238" t="s">
        <v>5399</v>
      </c>
      <c r="F3019" s="261" t="s">
        <v>50</v>
      </c>
      <c r="G3019" s="262" t="s">
        <v>373</v>
      </c>
      <c r="H3019" s="262" t="s">
        <v>879</v>
      </c>
      <c r="I3019" s="263" t="s">
        <v>50</v>
      </c>
    </row>
    <row r="3020" spans="1:9" s="235" customFormat="1">
      <c r="A3020" s="244">
        <v>3430</v>
      </c>
      <c r="B3020" s="237" t="s">
        <v>14097</v>
      </c>
      <c r="C3020" s="260" t="s">
        <v>14098</v>
      </c>
      <c r="D3020" s="260" t="s">
        <v>14099</v>
      </c>
      <c r="E3020" s="238" t="s">
        <v>5402</v>
      </c>
      <c r="F3020" s="261" t="s">
        <v>50</v>
      </c>
      <c r="G3020" s="262" t="s">
        <v>373</v>
      </c>
      <c r="H3020" s="262" t="s">
        <v>849</v>
      </c>
      <c r="I3020" s="263" t="s">
        <v>50</v>
      </c>
    </row>
    <row r="3021" spans="1:9" s="235" customFormat="1">
      <c r="A3021" s="244">
        <v>3431</v>
      </c>
      <c r="B3021" s="237" t="s">
        <v>14100</v>
      </c>
      <c r="C3021" s="260" t="s">
        <v>14101</v>
      </c>
      <c r="D3021" s="260" t="s">
        <v>14102</v>
      </c>
      <c r="E3021" s="238" t="s">
        <v>5404</v>
      </c>
      <c r="F3021" s="261" t="s">
        <v>50</v>
      </c>
      <c r="G3021" s="262" t="s">
        <v>880</v>
      </c>
      <c r="H3021" s="262" t="s">
        <v>849</v>
      </c>
      <c r="I3021" s="263" t="s">
        <v>50</v>
      </c>
    </row>
    <row r="3022" spans="1:9">
      <c r="A3022" s="236">
        <v>3432</v>
      </c>
      <c r="B3022" s="237" t="s">
        <v>5407</v>
      </c>
      <c r="C3022" s="237" t="s">
        <v>14103</v>
      </c>
      <c r="D3022" s="237" t="s">
        <v>14104</v>
      </c>
      <c r="E3022" s="238" t="s">
        <v>5407</v>
      </c>
      <c r="F3022" s="242" t="s">
        <v>2442</v>
      </c>
      <c r="G3022" s="237" t="s">
        <v>7412</v>
      </c>
      <c r="H3022" s="241" t="s">
        <v>849</v>
      </c>
      <c r="I3022" s="241" t="s">
        <v>2442</v>
      </c>
    </row>
    <row r="3023" spans="1:9" s="235" customFormat="1">
      <c r="A3023" s="244">
        <v>3434</v>
      </c>
      <c r="B3023" s="237" t="s">
        <v>14105</v>
      </c>
      <c r="C3023" s="260" t="s">
        <v>14106</v>
      </c>
      <c r="D3023" s="260" t="s">
        <v>14107</v>
      </c>
      <c r="E3023" s="238" t="s">
        <v>5410</v>
      </c>
      <c r="F3023" s="261" t="s">
        <v>50</v>
      </c>
      <c r="G3023" s="262" t="s">
        <v>373</v>
      </c>
      <c r="H3023" s="262" t="s">
        <v>879</v>
      </c>
      <c r="I3023" s="263" t="s">
        <v>50</v>
      </c>
    </row>
    <row r="3024" spans="1:9" s="235" customFormat="1">
      <c r="A3024" s="244">
        <v>3436</v>
      </c>
      <c r="B3024" s="237" t="s">
        <v>5412</v>
      </c>
      <c r="C3024" s="260" t="s">
        <v>14108</v>
      </c>
      <c r="D3024" s="260" t="s">
        <v>14109</v>
      </c>
      <c r="E3024" s="238" t="s">
        <v>5412</v>
      </c>
      <c r="F3024" s="261" t="s">
        <v>50</v>
      </c>
      <c r="G3024" s="262" t="s">
        <v>880</v>
      </c>
      <c r="H3024" s="262" t="s">
        <v>849</v>
      </c>
      <c r="I3024" s="263" t="s">
        <v>50</v>
      </c>
    </row>
    <row r="3025" spans="1:9" s="235" customFormat="1">
      <c r="A3025" s="244">
        <v>3437</v>
      </c>
      <c r="B3025" s="237" t="s">
        <v>14110</v>
      </c>
      <c r="C3025" s="260" t="s">
        <v>14111</v>
      </c>
      <c r="D3025" s="260" t="s">
        <v>14112</v>
      </c>
      <c r="E3025" s="238" t="s">
        <v>5414</v>
      </c>
      <c r="F3025" s="261" t="s">
        <v>50</v>
      </c>
      <c r="G3025" s="262" t="s">
        <v>880</v>
      </c>
      <c r="H3025" s="262" t="s">
        <v>849</v>
      </c>
      <c r="I3025" s="263" t="s">
        <v>50</v>
      </c>
    </row>
    <row r="3026" spans="1:9" s="235" customFormat="1">
      <c r="A3026" s="244">
        <v>3438</v>
      </c>
      <c r="B3026" s="237" t="s">
        <v>14113</v>
      </c>
      <c r="C3026" s="260" t="s">
        <v>14114</v>
      </c>
      <c r="D3026" s="260" t="s">
        <v>14115</v>
      </c>
      <c r="E3026" s="238" t="s">
        <v>5417</v>
      </c>
      <c r="F3026" s="261" t="s">
        <v>50</v>
      </c>
      <c r="G3026" s="262" t="s">
        <v>880</v>
      </c>
      <c r="H3026" s="262" t="s">
        <v>879</v>
      </c>
      <c r="I3026" s="263" t="s">
        <v>50</v>
      </c>
    </row>
    <row r="3027" spans="1:9" s="235" customFormat="1">
      <c r="A3027" s="244">
        <v>3439</v>
      </c>
      <c r="B3027" s="237" t="s">
        <v>14116</v>
      </c>
      <c r="C3027" s="260" t="s">
        <v>14117</v>
      </c>
      <c r="D3027" s="260" t="s">
        <v>14118</v>
      </c>
      <c r="E3027" s="238" t="s">
        <v>7509</v>
      </c>
      <c r="F3027" s="261" t="s">
        <v>50</v>
      </c>
      <c r="G3027" s="262" t="s">
        <v>880</v>
      </c>
      <c r="H3027" s="262" t="s">
        <v>746</v>
      </c>
      <c r="I3027" s="263" t="s">
        <v>50</v>
      </c>
    </row>
    <row r="3028" spans="1:9" s="235" customFormat="1">
      <c r="A3028" s="244">
        <v>3439</v>
      </c>
      <c r="B3028" s="237" t="s">
        <v>14116</v>
      </c>
      <c r="C3028" s="260" t="s">
        <v>14117</v>
      </c>
      <c r="D3028" s="260" t="s">
        <v>14118</v>
      </c>
      <c r="E3028" s="238" t="s">
        <v>7509</v>
      </c>
      <c r="F3028" s="261" t="s">
        <v>50</v>
      </c>
      <c r="G3028" s="262" t="s">
        <v>880</v>
      </c>
      <c r="H3028" s="262" t="s">
        <v>849</v>
      </c>
      <c r="I3028" s="263" t="s">
        <v>50</v>
      </c>
    </row>
    <row r="3029" spans="1:9" s="235" customFormat="1">
      <c r="A3029" s="244">
        <v>3439</v>
      </c>
      <c r="B3029" s="237" t="s">
        <v>14116</v>
      </c>
      <c r="C3029" s="260" t="s">
        <v>14117</v>
      </c>
      <c r="D3029" s="260" t="s">
        <v>14118</v>
      </c>
      <c r="E3029" s="238" t="s">
        <v>7509</v>
      </c>
      <c r="F3029" s="261" t="s">
        <v>50</v>
      </c>
      <c r="G3029" s="262" t="s">
        <v>880</v>
      </c>
      <c r="H3029" s="262" t="s">
        <v>879</v>
      </c>
      <c r="I3029" s="263" t="s">
        <v>50</v>
      </c>
    </row>
    <row r="3030" spans="1:9" s="235" customFormat="1">
      <c r="A3030" s="244">
        <v>3440</v>
      </c>
      <c r="B3030" s="237" t="s">
        <v>14119</v>
      </c>
      <c r="C3030" s="260" t="s">
        <v>14120</v>
      </c>
      <c r="D3030" s="260" t="s">
        <v>14121</v>
      </c>
      <c r="E3030" s="238" t="s">
        <v>5421</v>
      </c>
      <c r="F3030" s="261" t="s">
        <v>50</v>
      </c>
      <c r="G3030" s="262" t="s">
        <v>850</v>
      </c>
      <c r="H3030" s="262" t="s">
        <v>746</v>
      </c>
      <c r="I3030" s="263" t="s">
        <v>50</v>
      </c>
    </row>
    <row r="3031" spans="1:9" s="235" customFormat="1">
      <c r="A3031" s="244">
        <v>3440</v>
      </c>
      <c r="B3031" s="237" t="s">
        <v>14119</v>
      </c>
      <c r="C3031" s="260" t="s">
        <v>14120</v>
      </c>
      <c r="D3031" s="260" t="s">
        <v>14121</v>
      </c>
      <c r="E3031" s="238" t="s">
        <v>5421</v>
      </c>
      <c r="F3031" s="261" t="s">
        <v>50</v>
      </c>
      <c r="G3031" s="262" t="s">
        <v>850</v>
      </c>
      <c r="H3031" s="262" t="s">
        <v>849</v>
      </c>
      <c r="I3031" s="263" t="s">
        <v>50</v>
      </c>
    </row>
    <row r="3032" spans="1:9" s="235" customFormat="1">
      <c r="A3032" s="244">
        <v>3440</v>
      </c>
      <c r="B3032" s="237" t="s">
        <v>14119</v>
      </c>
      <c r="C3032" s="260" t="s">
        <v>14120</v>
      </c>
      <c r="D3032" s="260" t="s">
        <v>14121</v>
      </c>
      <c r="E3032" s="238" t="s">
        <v>5421</v>
      </c>
      <c r="F3032" s="261" t="s">
        <v>50</v>
      </c>
      <c r="G3032" s="262" t="s">
        <v>850</v>
      </c>
      <c r="H3032" s="262" t="s">
        <v>879</v>
      </c>
      <c r="I3032" s="263" t="s">
        <v>50</v>
      </c>
    </row>
    <row r="3033" spans="1:9">
      <c r="A3033" s="236">
        <v>3441</v>
      </c>
      <c r="B3033" s="237" t="s">
        <v>14122</v>
      </c>
      <c r="C3033" s="237" t="s">
        <v>14123</v>
      </c>
      <c r="D3033" s="237" t="s">
        <v>14124</v>
      </c>
      <c r="E3033" s="238" t="s">
        <v>5423</v>
      </c>
      <c r="F3033" s="242" t="s">
        <v>50</v>
      </c>
      <c r="G3033" s="237" t="s">
        <v>880</v>
      </c>
      <c r="H3033" s="241" t="s">
        <v>849</v>
      </c>
      <c r="I3033" s="241" t="s">
        <v>50</v>
      </c>
    </row>
    <row r="3034" spans="1:9">
      <c r="A3034" s="236">
        <v>3442</v>
      </c>
      <c r="B3034" s="237" t="s">
        <v>14125</v>
      </c>
      <c r="C3034" s="237" t="s">
        <v>14126</v>
      </c>
      <c r="D3034" s="237" t="s">
        <v>14127</v>
      </c>
      <c r="E3034" s="238" t="s">
        <v>5426</v>
      </c>
      <c r="F3034" s="242" t="s">
        <v>50</v>
      </c>
      <c r="G3034" s="238" t="s">
        <v>880</v>
      </c>
      <c r="H3034" s="241" t="s">
        <v>849</v>
      </c>
      <c r="I3034" s="241" t="s">
        <v>50</v>
      </c>
    </row>
    <row r="3035" spans="1:9">
      <c r="A3035" s="236">
        <v>3443</v>
      </c>
      <c r="B3035" s="237" t="s">
        <v>14128</v>
      </c>
      <c r="C3035" s="237" t="s">
        <v>14129</v>
      </c>
      <c r="D3035" s="237" t="s">
        <v>14130</v>
      </c>
      <c r="E3035" s="238" t="s">
        <v>5429</v>
      </c>
      <c r="F3035" s="242" t="s">
        <v>50</v>
      </c>
      <c r="G3035" s="237" t="s">
        <v>880</v>
      </c>
      <c r="H3035" s="241" t="s">
        <v>849</v>
      </c>
      <c r="I3035" s="241" t="s">
        <v>50</v>
      </c>
    </row>
    <row r="3036" spans="1:9">
      <c r="A3036" s="236">
        <v>3444</v>
      </c>
      <c r="B3036" s="237" t="s">
        <v>14131</v>
      </c>
      <c r="C3036" s="237" t="s">
        <v>14132</v>
      </c>
      <c r="D3036" s="237" t="s">
        <v>14133</v>
      </c>
      <c r="E3036" s="238" t="s">
        <v>5432</v>
      </c>
      <c r="F3036" s="242" t="s">
        <v>50</v>
      </c>
      <c r="G3036" s="237" t="s">
        <v>880</v>
      </c>
      <c r="H3036" s="241" t="s">
        <v>849</v>
      </c>
      <c r="I3036" s="241" t="s">
        <v>50</v>
      </c>
    </row>
    <row r="3037" spans="1:9">
      <c r="A3037" s="236">
        <v>3445</v>
      </c>
      <c r="B3037" s="237" t="s">
        <v>14134</v>
      </c>
      <c r="C3037" s="237" t="s">
        <v>14135</v>
      </c>
      <c r="D3037" s="237" t="s">
        <v>14136</v>
      </c>
      <c r="E3037" s="238" t="s">
        <v>5435</v>
      </c>
      <c r="F3037" s="242" t="s">
        <v>50</v>
      </c>
      <c r="G3037" s="238" t="s">
        <v>880</v>
      </c>
      <c r="H3037" s="241" t="s">
        <v>849</v>
      </c>
      <c r="I3037" s="241" t="s">
        <v>50</v>
      </c>
    </row>
    <row r="3038" spans="1:9">
      <c r="A3038" s="236">
        <v>3446</v>
      </c>
      <c r="B3038" s="237" t="s">
        <v>14137</v>
      </c>
      <c r="C3038" s="237" t="s">
        <v>14138</v>
      </c>
      <c r="D3038" s="237" t="s">
        <v>14139</v>
      </c>
      <c r="E3038" s="238" t="s">
        <v>5438</v>
      </c>
      <c r="F3038" s="242" t="s">
        <v>50</v>
      </c>
      <c r="G3038" s="238" t="s">
        <v>880</v>
      </c>
      <c r="H3038" s="241" t="s">
        <v>849</v>
      </c>
      <c r="I3038" s="241" t="s">
        <v>50</v>
      </c>
    </row>
    <row r="3039" spans="1:9">
      <c r="A3039" s="236">
        <v>3447</v>
      </c>
      <c r="B3039" s="237" t="s">
        <v>14140</v>
      </c>
      <c r="C3039" s="237" t="s">
        <v>14141</v>
      </c>
      <c r="D3039" s="237" t="s">
        <v>14142</v>
      </c>
      <c r="E3039" s="237" t="s">
        <v>5439</v>
      </c>
      <c r="F3039" s="242" t="s">
        <v>50</v>
      </c>
      <c r="G3039" s="238" t="s">
        <v>880</v>
      </c>
      <c r="H3039" s="241" t="s">
        <v>849</v>
      </c>
      <c r="I3039" s="241" t="s">
        <v>50</v>
      </c>
    </row>
    <row r="3040" spans="1:9" ht="25.5">
      <c r="A3040" s="236">
        <v>3448</v>
      </c>
      <c r="B3040" s="238" t="s">
        <v>14143</v>
      </c>
      <c r="C3040" s="237" t="s">
        <v>14144</v>
      </c>
      <c r="D3040" s="237" t="s">
        <v>14145</v>
      </c>
      <c r="E3040" s="238" t="s">
        <v>5442</v>
      </c>
      <c r="F3040" s="242" t="s">
        <v>50</v>
      </c>
      <c r="G3040" s="237" t="s">
        <v>880</v>
      </c>
      <c r="H3040" s="241" t="s">
        <v>746</v>
      </c>
      <c r="I3040" s="241" t="s">
        <v>50</v>
      </c>
    </row>
    <row r="3041" spans="1:9" ht="25.5">
      <c r="A3041" s="236">
        <v>3448</v>
      </c>
      <c r="B3041" s="238" t="s">
        <v>14143</v>
      </c>
      <c r="C3041" s="237" t="s">
        <v>14144</v>
      </c>
      <c r="D3041" s="237" t="s">
        <v>14145</v>
      </c>
      <c r="E3041" s="238" t="s">
        <v>5442</v>
      </c>
      <c r="F3041" s="242" t="s">
        <v>50</v>
      </c>
      <c r="G3041" s="238" t="s">
        <v>880</v>
      </c>
      <c r="H3041" s="241" t="s">
        <v>849</v>
      </c>
      <c r="I3041" s="241" t="s">
        <v>50</v>
      </c>
    </row>
    <row r="3042" spans="1:9">
      <c r="A3042" s="236">
        <v>3449</v>
      </c>
      <c r="B3042" s="237" t="s">
        <v>14146</v>
      </c>
      <c r="C3042" s="237" t="s">
        <v>14147</v>
      </c>
      <c r="D3042" s="237" t="s">
        <v>14148</v>
      </c>
      <c r="E3042" s="238" t="s">
        <v>5444</v>
      </c>
      <c r="F3042" s="242" t="s">
        <v>50</v>
      </c>
      <c r="G3042" s="238" t="s">
        <v>880</v>
      </c>
      <c r="H3042" s="241" t="s">
        <v>746</v>
      </c>
      <c r="I3042" s="241" t="s">
        <v>50</v>
      </c>
    </row>
    <row r="3043" spans="1:9">
      <c r="A3043" s="236">
        <v>3450</v>
      </c>
      <c r="B3043" s="237" t="s">
        <v>14149</v>
      </c>
      <c r="C3043" s="237" t="s">
        <v>14150</v>
      </c>
      <c r="D3043" s="237" t="s">
        <v>14151</v>
      </c>
      <c r="E3043" s="238" t="s">
        <v>5446</v>
      </c>
      <c r="F3043" s="242" t="s">
        <v>50</v>
      </c>
      <c r="G3043" s="238" t="s">
        <v>1332</v>
      </c>
      <c r="H3043" s="241" t="s">
        <v>746</v>
      </c>
      <c r="I3043" s="241" t="s">
        <v>50</v>
      </c>
    </row>
    <row r="3044" spans="1:9">
      <c r="A3044" s="236">
        <v>3451</v>
      </c>
      <c r="B3044" s="237" t="s">
        <v>14152</v>
      </c>
      <c r="C3044" s="237" t="s">
        <v>14153</v>
      </c>
      <c r="D3044" s="237" t="s">
        <v>14154</v>
      </c>
      <c r="E3044" s="238" t="s">
        <v>5448</v>
      </c>
      <c r="F3044" s="242" t="s">
        <v>50</v>
      </c>
      <c r="G3044" s="238" t="s">
        <v>880</v>
      </c>
      <c r="H3044" s="241" t="s">
        <v>849</v>
      </c>
      <c r="I3044" s="241" t="s">
        <v>50</v>
      </c>
    </row>
    <row r="3045" spans="1:9">
      <c r="A3045" s="236">
        <v>3452</v>
      </c>
      <c r="B3045" s="237" t="s">
        <v>14155</v>
      </c>
      <c r="C3045" s="237" t="s">
        <v>14156</v>
      </c>
      <c r="D3045" s="237" t="s">
        <v>14157</v>
      </c>
      <c r="E3045" s="238" t="s">
        <v>5451</v>
      </c>
      <c r="F3045" s="242" t="s">
        <v>50</v>
      </c>
      <c r="G3045" s="238" t="s">
        <v>880</v>
      </c>
      <c r="H3045" s="241" t="s">
        <v>849</v>
      </c>
      <c r="I3045" s="241" t="s">
        <v>50</v>
      </c>
    </row>
    <row r="3046" spans="1:9">
      <c r="A3046" s="236">
        <v>3453</v>
      </c>
      <c r="B3046" s="237" t="s">
        <v>14158</v>
      </c>
      <c r="C3046" s="237" t="s">
        <v>14159</v>
      </c>
      <c r="D3046" s="237" t="s">
        <v>14160</v>
      </c>
      <c r="E3046" s="238" t="s">
        <v>5453</v>
      </c>
      <c r="F3046" s="242" t="s">
        <v>631</v>
      </c>
      <c r="G3046" s="237" t="s">
        <v>7342</v>
      </c>
      <c r="H3046" s="241" t="s">
        <v>879</v>
      </c>
      <c r="I3046" s="241" t="s">
        <v>631</v>
      </c>
    </row>
    <row r="3047" spans="1:9">
      <c r="A3047" s="236">
        <v>3454</v>
      </c>
      <c r="B3047" s="237" t="s">
        <v>14161</v>
      </c>
      <c r="C3047" s="237" t="s">
        <v>14162</v>
      </c>
      <c r="D3047" s="237" t="s">
        <v>14163</v>
      </c>
      <c r="E3047" s="238" t="s">
        <v>5456</v>
      </c>
      <c r="F3047" s="242" t="s">
        <v>50</v>
      </c>
      <c r="G3047" s="238" t="s">
        <v>880</v>
      </c>
      <c r="H3047" s="241" t="s">
        <v>849</v>
      </c>
      <c r="I3047" s="241" t="s">
        <v>50</v>
      </c>
    </row>
    <row r="3048" spans="1:9" ht="25.5">
      <c r="A3048" s="236">
        <v>3455</v>
      </c>
      <c r="B3048" s="237" t="s">
        <v>14164</v>
      </c>
      <c r="C3048" s="237" t="s">
        <v>14165</v>
      </c>
      <c r="D3048" s="237" t="s">
        <v>14166</v>
      </c>
      <c r="E3048" s="238" t="s">
        <v>5458</v>
      </c>
      <c r="F3048" s="242" t="s">
        <v>50</v>
      </c>
      <c r="G3048" s="238" t="s">
        <v>7351</v>
      </c>
      <c r="H3048" s="241" t="s">
        <v>849</v>
      </c>
      <c r="I3048" s="241" t="s">
        <v>9659</v>
      </c>
    </row>
    <row r="3049" spans="1:9">
      <c r="A3049" s="236">
        <v>3456</v>
      </c>
      <c r="B3049" s="237" t="s">
        <v>14167</v>
      </c>
      <c r="C3049" s="237" t="s">
        <v>14168</v>
      </c>
      <c r="D3049" s="237" t="s">
        <v>14169</v>
      </c>
      <c r="E3049" s="238" t="s">
        <v>5461</v>
      </c>
      <c r="F3049" s="242" t="s">
        <v>631</v>
      </c>
      <c r="G3049" s="237" t="s">
        <v>7342</v>
      </c>
      <c r="H3049" s="241" t="s">
        <v>849</v>
      </c>
      <c r="I3049" s="241" t="s">
        <v>631</v>
      </c>
    </row>
    <row r="3050" spans="1:9">
      <c r="A3050" s="236">
        <v>3457</v>
      </c>
      <c r="B3050" s="237" t="s">
        <v>5464</v>
      </c>
      <c r="C3050" s="237" t="s">
        <v>14170</v>
      </c>
      <c r="D3050" s="237" t="s">
        <v>14171</v>
      </c>
      <c r="E3050" s="238" t="s">
        <v>5464</v>
      </c>
      <c r="F3050" s="242" t="s">
        <v>50</v>
      </c>
      <c r="G3050" s="238" t="s">
        <v>880</v>
      </c>
      <c r="H3050" s="241" t="s">
        <v>879</v>
      </c>
      <c r="I3050" s="241" t="s">
        <v>50</v>
      </c>
    </row>
    <row r="3051" spans="1:9">
      <c r="A3051" s="236">
        <v>3458</v>
      </c>
      <c r="B3051" s="237" t="s">
        <v>14172</v>
      </c>
      <c r="C3051" s="237" t="s">
        <v>14173</v>
      </c>
      <c r="D3051" s="237" t="s">
        <v>14174</v>
      </c>
      <c r="E3051" s="238" t="s">
        <v>5467</v>
      </c>
      <c r="F3051" s="242" t="s">
        <v>50</v>
      </c>
      <c r="G3051" s="238" t="s">
        <v>880</v>
      </c>
      <c r="H3051" s="241" t="s">
        <v>879</v>
      </c>
      <c r="I3051" s="241" t="s">
        <v>50</v>
      </c>
    </row>
    <row r="3052" spans="1:9">
      <c r="A3052" s="236">
        <v>3459</v>
      </c>
      <c r="B3052" s="237" t="s">
        <v>14175</v>
      </c>
      <c r="C3052" s="237" t="s">
        <v>14176</v>
      </c>
      <c r="D3052" s="237" t="s">
        <v>14177</v>
      </c>
      <c r="E3052" s="238" t="s">
        <v>5469</v>
      </c>
      <c r="F3052" s="242" t="s">
        <v>50</v>
      </c>
      <c r="G3052" s="238" t="s">
        <v>880</v>
      </c>
      <c r="H3052" s="241" t="s">
        <v>879</v>
      </c>
      <c r="I3052" s="241" t="s">
        <v>50</v>
      </c>
    </row>
    <row r="3053" spans="1:9">
      <c r="A3053" s="236">
        <v>3460</v>
      </c>
      <c r="B3053" s="237" t="s">
        <v>14178</v>
      </c>
      <c r="C3053" s="237" t="s">
        <v>14179</v>
      </c>
      <c r="D3053" s="237" t="s">
        <v>14180</v>
      </c>
      <c r="E3053" s="238" t="s">
        <v>5471</v>
      </c>
      <c r="F3053" s="242" t="s">
        <v>50</v>
      </c>
      <c r="G3053" s="238" t="s">
        <v>880</v>
      </c>
      <c r="H3053" s="241" t="s">
        <v>879</v>
      </c>
      <c r="I3053" s="241" t="s">
        <v>50</v>
      </c>
    </row>
    <row r="3054" spans="1:9">
      <c r="A3054" s="236">
        <v>3462</v>
      </c>
      <c r="B3054" s="237" t="s">
        <v>14181</v>
      </c>
      <c r="C3054" s="237" t="s">
        <v>14182</v>
      </c>
      <c r="D3054" s="237" t="s">
        <v>14183</v>
      </c>
      <c r="E3054" s="238" t="s">
        <v>5474</v>
      </c>
      <c r="F3054" s="242" t="s">
        <v>50</v>
      </c>
      <c r="G3054" s="238" t="s">
        <v>880</v>
      </c>
      <c r="H3054" s="241" t="s">
        <v>746</v>
      </c>
      <c r="I3054" s="241" t="s">
        <v>50</v>
      </c>
    </row>
    <row r="3055" spans="1:9">
      <c r="A3055" s="236">
        <v>3462</v>
      </c>
      <c r="B3055" s="237" t="s">
        <v>14181</v>
      </c>
      <c r="C3055" s="237" t="s">
        <v>14182</v>
      </c>
      <c r="D3055" s="237" t="s">
        <v>14183</v>
      </c>
      <c r="E3055" s="238" t="s">
        <v>5474</v>
      </c>
      <c r="F3055" s="242" t="s">
        <v>50</v>
      </c>
      <c r="G3055" s="238" t="s">
        <v>880</v>
      </c>
      <c r="H3055" s="241" t="s">
        <v>849</v>
      </c>
      <c r="I3055" s="241" t="s">
        <v>50</v>
      </c>
    </row>
    <row r="3056" spans="1:9">
      <c r="A3056" s="236">
        <v>3462</v>
      </c>
      <c r="B3056" s="237" t="s">
        <v>14181</v>
      </c>
      <c r="C3056" s="237" t="s">
        <v>14182</v>
      </c>
      <c r="D3056" s="237" t="s">
        <v>14183</v>
      </c>
      <c r="E3056" s="238" t="s">
        <v>5474</v>
      </c>
      <c r="F3056" s="242" t="s">
        <v>50</v>
      </c>
      <c r="G3056" s="238" t="s">
        <v>880</v>
      </c>
      <c r="H3056" s="241" t="s">
        <v>879</v>
      </c>
      <c r="I3056" s="241" t="s">
        <v>50</v>
      </c>
    </row>
    <row r="3057" spans="1:9" ht="25.5">
      <c r="A3057" s="236">
        <v>3463</v>
      </c>
      <c r="B3057" s="237" t="s">
        <v>10347</v>
      </c>
      <c r="C3057" s="237" t="s">
        <v>14184</v>
      </c>
      <c r="D3057" s="237" t="s">
        <v>10349</v>
      </c>
      <c r="E3057" s="238" t="s">
        <v>10347</v>
      </c>
      <c r="F3057" s="242" t="s">
        <v>631</v>
      </c>
      <c r="G3057" s="238" t="s">
        <v>7332</v>
      </c>
      <c r="H3057" s="241" t="s">
        <v>849</v>
      </c>
      <c r="I3057" s="241" t="s">
        <v>9689</v>
      </c>
    </row>
    <row r="3058" spans="1:9" s="235" customFormat="1">
      <c r="A3058" s="244">
        <v>3464</v>
      </c>
      <c r="B3058" s="237" t="s">
        <v>14185</v>
      </c>
      <c r="C3058" s="260" t="s">
        <v>14186</v>
      </c>
      <c r="D3058" s="237" t="s">
        <v>14187</v>
      </c>
      <c r="E3058" s="238" t="s">
        <v>7510</v>
      </c>
      <c r="F3058" s="242" t="s">
        <v>50</v>
      </c>
      <c r="G3058" s="238" t="s">
        <v>880</v>
      </c>
      <c r="H3058" s="241" t="s">
        <v>746</v>
      </c>
      <c r="I3058" s="241" t="s">
        <v>50</v>
      </c>
    </row>
    <row r="3059" spans="1:9" s="235" customFormat="1">
      <c r="A3059" s="244">
        <v>3464</v>
      </c>
      <c r="B3059" s="237" t="s">
        <v>14185</v>
      </c>
      <c r="C3059" s="260" t="s">
        <v>14186</v>
      </c>
      <c r="D3059" s="237" t="s">
        <v>14187</v>
      </c>
      <c r="E3059" s="238" t="s">
        <v>7510</v>
      </c>
      <c r="F3059" s="242" t="s">
        <v>50</v>
      </c>
      <c r="G3059" s="238" t="s">
        <v>880</v>
      </c>
      <c r="H3059" s="241" t="s">
        <v>849</v>
      </c>
      <c r="I3059" s="241" t="s">
        <v>50</v>
      </c>
    </row>
    <row r="3060" spans="1:9" s="235" customFormat="1">
      <c r="A3060" s="244">
        <v>3464</v>
      </c>
      <c r="B3060" s="237" t="s">
        <v>14185</v>
      </c>
      <c r="C3060" s="260" t="s">
        <v>14186</v>
      </c>
      <c r="D3060" s="237" t="s">
        <v>14187</v>
      </c>
      <c r="E3060" s="238" t="s">
        <v>7510</v>
      </c>
      <c r="F3060" s="242" t="s">
        <v>50</v>
      </c>
      <c r="G3060" s="238" t="s">
        <v>880</v>
      </c>
      <c r="H3060" s="241" t="s">
        <v>879</v>
      </c>
      <c r="I3060" s="241" t="s">
        <v>50</v>
      </c>
    </row>
    <row r="3061" spans="1:9" s="235" customFormat="1">
      <c r="A3061" s="244">
        <v>3465</v>
      </c>
      <c r="B3061" s="237" t="s">
        <v>14188</v>
      </c>
      <c r="C3061" s="260" t="s">
        <v>14189</v>
      </c>
      <c r="D3061" s="237" t="s">
        <v>14190</v>
      </c>
      <c r="E3061" s="238" t="s">
        <v>5480</v>
      </c>
      <c r="F3061" s="242" t="s">
        <v>50</v>
      </c>
      <c r="G3061" s="238" t="s">
        <v>1332</v>
      </c>
      <c r="H3061" s="241" t="s">
        <v>746</v>
      </c>
      <c r="I3061" s="241" t="s">
        <v>50</v>
      </c>
    </row>
    <row r="3062" spans="1:9" s="235" customFormat="1">
      <c r="A3062" s="244">
        <v>3465</v>
      </c>
      <c r="B3062" s="237" t="s">
        <v>14188</v>
      </c>
      <c r="C3062" s="260" t="s">
        <v>14189</v>
      </c>
      <c r="D3062" s="237" t="s">
        <v>14190</v>
      </c>
      <c r="E3062" s="238" t="s">
        <v>5480</v>
      </c>
      <c r="F3062" s="242" t="s">
        <v>50</v>
      </c>
      <c r="G3062" s="238" t="s">
        <v>1332</v>
      </c>
      <c r="H3062" s="241" t="s">
        <v>849</v>
      </c>
      <c r="I3062" s="241" t="s">
        <v>50</v>
      </c>
    </row>
    <row r="3063" spans="1:9" s="235" customFormat="1">
      <c r="A3063" s="244">
        <v>3465</v>
      </c>
      <c r="B3063" s="237" t="s">
        <v>14188</v>
      </c>
      <c r="C3063" s="260" t="s">
        <v>14189</v>
      </c>
      <c r="D3063" s="237" t="s">
        <v>14190</v>
      </c>
      <c r="E3063" s="238" t="s">
        <v>5480</v>
      </c>
      <c r="F3063" s="242" t="s">
        <v>50</v>
      </c>
      <c r="G3063" s="238" t="s">
        <v>1332</v>
      </c>
      <c r="H3063" s="241" t="s">
        <v>879</v>
      </c>
      <c r="I3063" s="241" t="s">
        <v>50</v>
      </c>
    </row>
    <row r="3064" spans="1:9" s="235" customFormat="1">
      <c r="A3064" s="244">
        <v>3466</v>
      </c>
      <c r="B3064" s="237" t="s">
        <v>14191</v>
      </c>
      <c r="C3064" s="260" t="s">
        <v>14192</v>
      </c>
      <c r="D3064" s="237" t="s">
        <v>14193</v>
      </c>
      <c r="E3064" s="238" t="s">
        <v>5482</v>
      </c>
      <c r="F3064" s="242" t="s">
        <v>50</v>
      </c>
      <c r="G3064" s="238" t="s">
        <v>1332</v>
      </c>
      <c r="H3064" s="241" t="s">
        <v>746</v>
      </c>
      <c r="I3064" s="241" t="s">
        <v>50</v>
      </c>
    </row>
    <row r="3065" spans="1:9" s="235" customFormat="1">
      <c r="A3065" s="244">
        <v>3466</v>
      </c>
      <c r="B3065" s="237" t="s">
        <v>14191</v>
      </c>
      <c r="C3065" s="260" t="s">
        <v>14192</v>
      </c>
      <c r="D3065" s="237" t="s">
        <v>14194</v>
      </c>
      <c r="E3065" s="238" t="s">
        <v>5482</v>
      </c>
      <c r="F3065" s="242" t="s">
        <v>50</v>
      </c>
      <c r="G3065" s="238" t="s">
        <v>1332</v>
      </c>
      <c r="H3065" s="241" t="s">
        <v>849</v>
      </c>
      <c r="I3065" s="241" t="s">
        <v>50</v>
      </c>
    </row>
    <row r="3066" spans="1:9" s="235" customFormat="1">
      <c r="A3066" s="244">
        <v>3466</v>
      </c>
      <c r="B3066" s="237" t="s">
        <v>14191</v>
      </c>
      <c r="C3066" s="260" t="s">
        <v>14192</v>
      </c>
      <c r="D3066" s="237" t="s">
        <v>14194</v>
      </c>
      <c r="E3066" s="238" t="s">
        <v>5482</v>
      </c>
      <c r="F3066" s="242" t="s">
        <v>50</v>
      </c>
      <c r="G3066" s="238" t="s">
        <v>1332</v>
      </c>
      <c r="H3066" s="241" t="s">
        <v>879</v>
      </c>
      <c r="I3066" s="241" t="s">
        <v>50</v>
      </c>
    </row>
    <row r="3067" spans="1:9" s="235" customFormat="1">
      <c r="A3067" s="244">
        <v>3467</v>
      </c>
      <c r="B3067" s="237" t="s">
        <v>14195</v>
      </c>
      <c r="C3067" s="260" t="s">
        <v>14196</v>
      </c>
      <c r="D3067" s="237" t="s">
        <v>14197</v>
      </c>
      <c r="E3067" s="238" t="s">
        <v>7511</v>
      </c>
      <c r="F3067" s="242" t="s">
        <v>50</v>
      </c>
      <c r="G3067" s="238" t="s">
        <v>1332</v>
      </c>
      <c r="H3067" s="241" t="s">
        <v>746</v>
      </c>
      <c r="I3067" s="241" t="s">
        <v>50</v>
      </c>
    </row>
    <row r="3068" spans="1:9" s="235" customFormat="1">
      <c r="A3068" s="244">
        <v>3467</v>
      </c>
      <c r="B3068" s="237" t="s">
        <v>14195</v>
      </c>
      <c r="C3068" s="260" t="s">
        <v>14196</v>
      </c>
      <c r="D3068" s="237" t="s">
        <v>14197</v>
      </c>
      <c r="E3068" s="238" t="s">
        <v>7511</v>
      </c>
      <c r="F3068" s="242" t="s">
        <v>50</v>
      </c>
      <c r="G3068" s="238" t="s">
        <v>1332</v>
      </c>
      <c r="H3068" s="241" t="s">
        <v>849</v>
      </c>
      <c r="I3068" s="241" t="s">
        <v>50</v>
      </c>
    </row>
    <row r="3069" spans="1:9" s="235" customFormat="1">
      <c r="A3069" s="244">
        <v>3467</v>
      </c>
      <c r="B3069" s="237" t="s">
        <v>14195</v>
      </c>
      <c r="C3069" s="260" t="s">
        <v>14196</v>
      </c>
      <c r="D3069" s="237" t="s">
        <v>14197</v>
      </c>
      <c r="E3069" s="238" t="s">
        <v>7511</v>
      </c>
      <c r="F3069" s="242" t="s">
        <v>50</v>
      </c>
      <c r="G3069" s="238" t="s">
        <v>1332</v>
      </c>
      <c r="H3069" s="241" t="s">
        <v>879</v>
      </c>
      <c r="I3069" s="241" t="s">
        <v>50</v>
      </c>
    </row>
    <row r="3070" spans="1:9" s="235" customFormat="1" ht="25.5">
      <c r="A3070" s="244">
        <v>3468</v>
      </c>
      <c r="B3070" s="237" t="s">
        <v>14198</v>
      </c>
      <c r="C3070" s="260" t="s">
        <v>14199</v>
      </c>
      <c r="D3070" s="260" t="s">
        <v>14200</v>
      </c>
      <c r="E3070" s="238" t="s">
        <v>14201</v>
      </c>
      <c r="F3070" s="261" t="s">
        <v>2636</v>
      </c>
      <c r="G3070" s="262" t="s">
        <v>7265</v>
      </c>
      <c r="H3070" s="240" t="s">
        <v>7553</v>
      </c>
      <c r="I3070" s="263" t="s">
        <v>659</v>
      </c>
    </row>
    <row r="3071" spans="1:9" s="235" customFormat="1" ht="25.5">
      <c r="A3071" s="244">
        <v>3468</v>
      </c>
      <c r="B3071" s="238" t="s">
        <v>14202</v>
      </c>
      <c r="C3071" s="235" t="s">
        <v>14203</v>
      </c>
      <c r="D3071" s="260" t="s">
        <v>14204</v>
      </c>
      <c r="E3071" s="238" t="s">
        <v>14205</v>
      </c>
      <c r="F3071" s="261" t="s">
        <v>2636</v>
      </c>
      <c r="G3071" s="262" t="s">
        <v>7265</v>
      </c>
      <c r="H3071" s="240" t="s">
        <v>7553</v>
      </c>
      <c r="I3071" s="263" t="s">
        <v>659</v>
      </c>
    </row>
    <row r="3072" spans="1:9" s="235" customFormat="1" ht="25.5">
      <c r="A3072" s="244">
        <v>3468</v>
      </c>
      <c r="B3072" s="238" t="s">
        <v>14206</v>
      </c>
      <c r="C3072" s="235" t="s">
        <v>14207</v>
      </c>
      <c r="D3072" s="260" t="s">
        <v>14208</v>
      </c>
      <c r="E3072" s="238" t="s">
        <v>14209</v>
      </c>
      <c r="F3072" s="261" t="s">
        <v>2636</v>
      </c>
      <c r="G3072" s="262" t="s">
        <v>7265</v>
      </c>
      <c r="H3072" s="240" t="s">
        <v>7553</v>
      </c>
      <c r="I3072" s="263" t="s">
        <v>659</v>
      </c>
    </row>
    <row r="3073" spans="1:9" s="235" customFormat="1" ht="25.5">
      <c r="A3073" s="236">
        <v>3469</v>
      </c>
      <c r="B3073" s="237" t="s">
        <v>14210</v>
      </c>
      <c r="C3073" s="260" t="s">
        <v>14211</v>
      </c>
      <c r="D3073" s="237" t="s">
        <v>14212</v>
      </c>
      <c r="E3073" s="238" t="s">
        <v>14213</v>
      </c>
      <c r="F3073" s="242" t="s">
        <v>848</v>
      </c>
      <c r="G3073" s="237" t="s">
        <v>7281</v>
      </c>
      <c r="H3073" s="241" t="s">
        <v>746</v>
      </c>
      <c r="I3073" s="241" t="s">
        <v>8428</v>
      </c>
    </row>
    <row r="3074" spans="1:9" s="235" customFormat="1" ht="25.5">
      <c r="A3074" s="236">
        <v>3469</v>
      </c>
      <c r="B3074" s="238" t="s">
        <v>14214</v>
      </c>
      <c r="C3074" s="235" t="s">
        <v>14215</v>
      </c>
      <c r="D3074" s="238" t="s">
        <v>14216</v>
      </c>
      <c r="E3074" s="238" t="s">
        <v>14217</v>
      </c>
      <c r="F3074" s="242" t="s">
        <v>848</v>
      </c>
      <c r="G3074" s="237" t="s">
        <v>7281</v>
      </c>
      <c r="H3074" s="241" t="s">
        <v>746</v>
      </c>
      <c r="I3074" s="241" t="s">
        <v>8428</v>
      </c>
    </row>
    <row r="3075" spans="1:9" s="235" customFormat="1" ht="25.5">
      <c r="A3075" s="244">
        <v>3469</v>
      </c>
      <c r="B3075" s="237" t="s">
        <v>14210</v>
      </c>
      <c r="C3075" s="260" t="s">
        <v>14211</v>
      </c>
      <c r="D3075" s="237" t="s">
        <v>14212</v>
      </c>
      <c r="E3075" s="238" t="s">
        <v>14213</v>
      </c>
      <c r="F3075" s="242" t="s">
        <v>848</v>
      </c>
      <c r="G3075" s="237" t="s">
        <v>7281</v>
      </c>
      <c r="H3075" s="241" t="s">
        <v>849</v>
      </c>
      <c r="I3075" s="241" t="s">
        <v>8428</v>
      </c>
    </row>
    <row r="3076" spans="1:9" s="235" customFormat="1" ht="25.5">
      <c r="A3076" s="244">
        <v>3469</v>
      </c>
      <c r="B3076" s="238" t="s">
        <v>14214</v>
      </c>
      <c r="C3076" s="235" t="s">
        <v>14215</v>
      </c>
      <c r="D3076" s="238" t="s">
        <v>14216</v>
      </c>
      <c r="E3076" s="238" t="s">
        <v>14217</v>
      </c>
      <c r="F3076" s="242" t="s">
        <v>848</v>
      </c>
      <c r="G3076" s="237" t="s">
        <v>7281</v>
      </c>
      <c r="H3076" s="241" t="s">
        <v>849</v>
      </c>
      <c r="I3076" s="241" t="s">
        <v>8428</v>
      </c>
    </row>
    <row r="3077" spans="1:9" s="235" customFormat="1" ht="25.5">
      <c r="A3077" s="244">
        <v>3469</v>
      </c>
      <c r="B3077" s="237" t="s">
        <v>14210</v>
      </c>
      <c r="C3077" s="260" t="s">
        <v>14211</v>
      </c>
      <c r="D3077" s="237" t="s">
        <v>14212</v>
      </c>
      <c r="E3077" s="238" t="s">
        <v>14213</v>
      </c>
      <c r="F3077" s="242" t="s">
        <v>848</v>
      </c>
      <c r="G3077" s="237" t="s">
        <v>7281</v>
      </c>
      <c r="H3077" s="241" t="s">
        <v>879</v>
      </c>
      <c r="I3077" s="241" t="s">
        <v>8428</v>
      </c>
    </row>
    <row r="3078" spans="1:9" s="235" customFormat="1" ht="25.5">
      <c r="A3078" s="244">
        <v>3469</v>
      </c>
      <c r="B3078" s="238" t="s">
        <v>14214</v>
      </c>
      <c r="C3078" s="235" t="s">
        <v>14215</v>
      </c>
      <c r="D3078" s="238" t="s">
        <v>14216</v>
      </c>
      <c r="E3078" s="238" t="s">
        <v>14217</v>
      </c>
      <c r="F3078" s="242" t="s">
        <v>848</v>
      </c>
      <c r="G3078" s="237" t="s">
        <v>7281</v>
      </c>
      <c r="H3078" s="241" t="s">
        <v>879</v>
      </c>
      <c r="I3078" s="241" t="s">
        <v>8428</v>
      </c>
    </row>
    <row r="3079" spans="1:9" s="235" customFormat="1" ht="25.5">
      <c r="A3079" s="244">
        <v>3470</v>
      </c>
      <c r="B3079" s="237" t="s">
        <v>14218</v>
      </c>
      <c r="C3079" s="237" t="s">
        <v>14219</v>
      </c>
      <c r="D3079" s="237" t="s">
        <v>14220</v>
      </c>
      <c r="E3079" s="238" t="s">
        <v>14221</v>
      </c>
      <c r="F3079" s="242" t="s">
        <v>631</v>
      </c>
      <c r="G3079" s="237" t="s">
        <v>7332</v>
      </c>
      <c r="H3079" s="241" t="s">
        <v>849</v>
      </c>
      <c r="I3079" s="241" t="s">
        <v>9689</v>
      </c>
    </row>
    <row r="3080" spans="1:9" s="235" customFormat="1" ht="25.5">
      <c r="A3080" s="244">
        <v>3470</v>
      </c>
      <c r="B3080" s="238" t="s">
        <v>14222</v>
      </c>
      <c r="C3080" s="238" t="s">
        <v>14223</v>
      </c>
      <c r="D3080" s="238" t="s">
        <v>14224</v>
      </c>
      <c r="E3080" s="238" t="s">
        <v>14225</v>
      </c>
      <c r="F3080" s="242" t="s">
        <v>631</v>
      </c>
      <c r="G3080" s="237" t="s">
        <v>7332</v>
      </c>
      <c r="H3080" s="241" t="s">
        <v>849</v>
      </c>
      <c r="I3080" s="241" t="s">
        <v>9689</v>
      </c>
    </row>
    <row r="3081" spans="1:9" s="235" customFormat="1" ht="25.5">
      <c r="A3081" s="244">
        <v>3471</v>
      </c>
      <c r="B3081" s="237" t="s">
        <v>14226</v>
      </c>
      <c r="C3081" s="237" t="s">
        <v>14227</v>
      </c>
      <c r="D3081" s="237" t="s">
        <v>14228</v>
      </c>
      <c r="E3081" s="238" t="s">
        <v>5495</v>
      </c>
      <c r="F3081" s="242" t="s">
        <v>631</v>
      </c>
      <c r="G3081" s="237" t="s">
        <v>7267</v>
      </c>
      <c r="H3081" s="241" t="s">
        <v>849</v>
      </c>
      <c r="I3081" s="241" t="s">
        <v>8302</v>
      </c>
    </row>
    <row r="3082" spans="1:9" s="235" customFormat="1" ht="25.5">
      <c r="A3082" s="244">
        <v>3471</v>
      </c>
      <c r="B3082" s="237" t="s">
        <v>14229</v>
      </c>
      <c r="C3082" s="237" t="s">
        <v>14227</v>
      </c>
      <c r="D3082" s="237" t="s">
        <v>14228</v>
      </c>
      <c r="E3082" s="238" t="s">
        <v>5495</v>
      </c>
      <c r="F3082" s="242" t="s">
        <v>631</v>
      </c>
      <c r="G3082" s="237" t="s">
        <v>7267</v>
      </c>
      <c r="H3082" s="241" t="s">
        <v>879</v>
      </c>
      <c r="I3082" s="241" t="s">
        <v>8302</v>
      </c>
    </row>
    <row r="3083" spans="1:9" s="235" customFormat="1">
      <c r="A3083" s="244">
        <v>3472</v>
      </c>
      <c r="B3083" s="237" t="s">
        <v>5498</v>
      </c>
      <c r="C3083" s="237" t="s">
        <v>14230</v>
      </c>
      <c r="D3083" s="237" t="s">
        <v>14231</v>
      </c>
      <c r="E3083" s="238" t="s">
        <v>5498</v>
      </c>
      <c r="F3083" s="242" t="s">
        <v>631</v>
      </c>
      <c r="G3083" s="237" t="s">
        <v>7338</v>
      </c>
      <c r="H3083" s="241" t="s">
        <v>879</v>
      </c>
      <c r="I3083" s="241" t="s">
        <v>631</v>
      </c>
    </row>
    <row r="3084" spans="1:9" s="235" customFormat="1">
      <c r="A3084" s="244">
        <v>3473</v>
      </c>
      <c r="B3084" s="237" t="s">
        <v>14232</v>
      </c>
      <c r="C3084" s="237" t="s">
        <v>14233</v>
      </c>
      <c r="D3084" s="237" t="s">
        <v>14234</v>
      </c>
      <c r="E3084" s="238" t="s">
        <v>14235</v>
      </c>
      <c r="F3084" s="242" t="s">
        <v>848</v>
      </c>
      <c r="G3084" s="237" t="s">
        <v>7293</v>
      </c>
      <c r="H3084" s="240" t="s">
        <v>7553</v>
      </c>
      <c r="I3084" s="241" t="s">
        <v>848</v>
      </c>
    </row>
    <row r="3085" spans="1:9" s="235" customFormat="1" ht="25.5">
      <c r="A3085" s="244">
        <v>3473</v>
      </c>
      <c r="B3085" s="238" t="s">
        <v>14236</v>
      </c>
      <c r="C3085" s="238" t="s">
        <v>14237</v>
      </c>
      <c r="D3085" s="237" t="s">
        <v>14238</v>
      </c>
      <c r="E3085" s="238" t="s">
        <v>14239</v>
      </c>
      <c r="F3085" s="242" t="s">
        <v>848</v>
      </c>
      <c r="G3085" s="237" t="s">
        <v>7293</v>
      </c>
      <c r="H3085" s="240" t="s">
        <v>7553</v>
      </c>
      <c r="I3085" s="241" t="s">
        <v>848</v>
      </c>
    </row>
    <row r="3086" spans="1:9" s="235" customFormat="1" ht="25.5">
      <c r="A3086" s="244">
        <v>3473</v>
      </c>
      <c r="B3086" s="238" t="s">
        <v>14240</v>
      </c>
      <c r="C3086" s="238" t="s">
        <v>14241</v>
      </c>
      <c r="D3086" s="237" t="s">
        <v>14242</v>
      </c>
      <c r="E3086" s="238" t="s">
        <v>14243</v>
      </c>
      <c r="F3086" s="242" t="s">
        <v>848</v>
      </c>
      <c r="G3086" s="237" t="s">
        <v>7293</v>
      </c>
      <c r="H3086" s="240" t="s">
        <v>7553</v>
      </c>
      <c r="I3086" s="241" t="s">
        <v>848</v>
      </c>
    </row>
    <row r="3087" spans="1:9">
      <c r="A3087" s="268">
        <v>3474</v>
      </c>
      <c r="B3087" s="238" t="s">
        <v>14244</v>
      </c>
      <c r="C3087" s="238" t="s">
        <v>14245</v>
      </c>
      <c r="D3087" s="268" t="s">
        <v>14246</v>
      </c>
      <c r="E3087" s="238" t="s">
        <v>5504</v>
      </c>
      <c r="F3087" s="239" t="s">
        <v>1405</v>
      </c>
      <c r="G3087" s="238" t="s">
        <v>7289</v>
      </c>
      <c r="H3087" s="238" t="s">
        <v>746</v>
      </c>
      <c r="I3087" s="238" t="s">
        <v>1405</v>
      </c>
    </row>
    <row r="3088" spans="1:9">
      <c r="A3088" s="268">
        <v>3475</v>
      </c>
      <c r="B3088" s="238" t="s">
        <v>14247</v>
      </c>
      <c r="C3088" s="238" t="s">
        <v>14248</v>
      </c>
      <c r="D3088" s="268" t="s">
        <v>14249</v>
      </c>
      <c r="E3088" s="268" t="s">
        <v>14250</v>
      </c>
      <c r="F3088" s="239">
        <v>3</v>
      </c>
      <c r="G3088" s="238" t="s">
        <v>7275</v>
      </c>
      <c r="H3088" s="238" t="s">
        <v>849</v>
      </c>
      <c r="I3088" s="238">
        <v>3</v>
      </c>
    </row>
    <row r="3089" spans="1:9">
      <c r="A3089" s="268">
        <v>3475</v>
      </c>
      <c r="B3089" s="238" t="s">
        <v>14251</v>
      </c>
      <c r="C3089" s="238" t="s">
        <v>14252</v>
      </c>
      <c r="D3089" s="268" t="s">
        <v>14249</v>
      </c>
      <c r="E3089" s="268" t="s">
        <v>14250</v>
      </c>
      <c r="F3089" s="239">
        <v>3</v>
      </c>
      <c r="G3089" s="238" t="s">
        <v>7275</v>
      </c>
      <c r="H3089" s="238" t="s">
        <v>849</v>
      </c>
      <c r="I3089" s="238">
        <v>3</v>
      </c>
    </row>
    <row r="3090" spans="1:9">
      <c r="A3090" s="268">
        <v>3475</v>
      </c>
      <c r="B3090" s="238" t="s">
        <v>14251</v>
      </c>
      <c r="C3090" s="238" t="s">
        <v>14253</v>
      </c>
      <c r="D3090" s="268" t="s">
        <v>14249</v>
      </c>
      <c r="E3090" s="268" t="s">
        <v>14250</v>
      </c>
      <c r="F3090" s="239">
        <v>3</v>
      </c>
      <c r="G3090" s="238" t="s">
        <v>7275</v>
      </c>
      <c r="H3090" s="238" t="s">
        <v>849</v>
      </c>
      <c r="I3090" s="238">
        <v>3</v>
      </c>
    </row>
    <row r="3091" spans="1:9">
      <c r="A3091" s="268">
        <v>3476</v>
      </c>
      <c r="B3091" s="238" t="s">
        <v>14254</v>
      </c>
      <c r="C3091" s="237" t="s">
        <v>14233</v>
      </c>
      <c r="D3091" s="268" t="s">
        <v>14234</v>
      </c>
      <c r="E3091" s="238" t="s">
        <v>14235</v>
      </c>
      <c r="F3091" s="239" t="s">
        <v>298</v>
      </c>
      <c r="G3091" s="238" t="s">
        <v>7496</v>
      </c>
      <c r="H3091" s="240" t="s">
        <v>7553</v>
      </c>
      <c r="I3091" s="240" t="s">
        <v>298</v>
      </c>
    </row>
    <row r="3092" spans="1:9" ht="25.5">
      <c r="A3092" s="268">
        <v>3476</v>
      </c>
      <c r="B3092" s="238" t="s">
        <v>14236</v>
      </c>
      <c r="C3092" s="238" t="s">
        <v>14255</v>
      </c>
      <c r="D3092" s="268" t="s">
        <v>14238</v>
      </c>
      <c r="E3092" s="238" t="s">
        <v>14239</v>
      </c>
      <c r="F3092" s="239" t="s">
        <v>298</v>
      </c>
      <c r="G3092" s="238" t="s">
        <v>7496</v>
      </c>
      <c r="H3092" s="240" t="s">
        <v>7553</v>
      </c>
      <c r="I3092" s="240" t="s">
        <v>298</v>
      </c>
    </row>
    <row r="3093" spans="1:9" ht="25.5">
      <c r="A3093" s="268">
        <v>3476</v>
      </c>
      <c r="B3093" s="238" t="s">
        <v>14256</v>
      </c>
      <c r="C3093" s="238" t="s">
        <v>14257</v>
      </c>
      <c r="D3093" s="268" t="s">
        <v>14242</v>
      </c>
      <c r="E3093" s="238" t="s">
        <v>14243</v>
      </c>
      <c r="F3093" s="239" t="s">
        <v>298</v>
      </c>
      <c r="G3093" s="238" t="s">
        <v>7496</v>
      </c>
      <c r="H3093" s="240" t="s">
        <v>7553</v>
      </c>
      <c r="I3093" s="240" t="s">
        <v>298</v>
      </c>
    </row>
    <row r="3094" spans="1:9">
      <c r="A3094" s="268">
        <v>3477</v>
      </c>
      <c r="B3094" s="238" t="s">
        <v>14254</v>
      </c>
      <c r="C3094" s="237" t="s">
        <v>14233</v>
      </c>
      <c r="D3094" s="268" t="s">
        <v>14234</v>
      </c>
      <c r="E3094" s="238" t="s">
        <v>14235</v>
      </c>
      <c r="F3094" s="239">
        <v>8</v>
      </c>
      <c r="G3094" s="238" t="s">
        <v>7354</v>
      </c>
      <c r="H3094" s="240" t="s">
        <v>7553</v>
      </c>
      <c r="I3094" s="238">
        <v>8</v>
      </c>
    </row>
    <row r="3095" spans="1:9" ht="25.5">
      <c r="A3095" s="268">
        <v>3477</v>
      </c>
      <c r="B3095" s="238" t="s">
        <v>14236</v>
      </c>
      <c r="C3095" s="238" t="s">
        <v>14255</v>
      </c>
      <c r="D3095" s="268" t="s">
        <v>14238</v>
      </c>
      <c r="E3095" s="238" t="s">
        <v>14239</v>
      </c>
      <c r="F3095" s="239">
        <v>8</v>
      </c>
      <c r="G3095" s="238" t="s">
        <v>7354</v>
      </c>
      <c r="H3095" s="240" t="s">
        <v>7553</v>
      </c>
      <c r="I3095" s="238">
        <v>8</v>
      </c>
    </row>
    <row r="3096" spans="1:9" ht="25.5">
      <c r="A3096" s="268">
        <v>3477</v>
      </c>
      <c r="B3096" s="238" t="s">
        <v>14240</v>
      </c>
      <c r="C3096" s="238" t="s">
        <v>14257</v>
      </c>
      <c r="D3096" s="268" t="s">
        <v>14242</v>
      </c>
      <c r="E3096" s="238" t="s">
        <v>14243</v>
      </c>
      <c r="F3096" s="239">
        <v>8</v>
      </c>
      <c r="G3096" s="238" t="s">
        <v>7354</v>
      </c>
      <c r="H3096" s="240" t="s">
        <v>7553</v>
      </c>
      <c r="I3096" s="238">
        <v>8</v>
      </c>
    </row>
    <row r="3097" spans="1:9">
      <c r="A3097" s="268">
        <v>3478</v>
      </c>
      <c r="B3097" s="238" t="s">
        <v>14254</v>
      </c>
      <c r="C3097" s="237" t="s">
        <v>14233</v>
      </c>
      <c r="D3097" s="268" t="s">
        <v>14234</v>
      </c>
      <c r="E3097" s="238" t="s">
        <v>14235</v>
      </c>
      <c r="F3097" s="239">
        <v>2</v>
      </c>
      <c r="G3097" s="238" t="s">
        <v>7269</v>
      </c>
      <c r="H3097" s="240" t="s">
        <v>7553</v>
      </c>
      <c r="I3097" s="240" t="s">
        <v>659</v>
      </c>
    </row>
    <row r="3098" spans="1:9" ht="25.5">
      <c r="A3098" s="268">
        <v>3478</v>
      </c>
      <c r="B3098" s="238" t="s">
        <v>14236</v>
      </c>
      <c r="C3098" s="238" t="s">
        <v>14255</v>
      </c>
      <c r="D3098" s="268" t="s">
        <v>14238</v>
      </c>
      <c r="E3098" s="238" t="s">
        <v>14239</v>
      </c>
      <c r="F3098" s="239">
        <v>2</v>
      </c>
      <c r="G3098" s="238" t="s">
        <v>7269</v>
      </c>
      <c r="H3098" s="240" t="s">
        <v>7553</v>
      </c>
      <c r="I3098" s="240" t="s">
        <v>659</v>
      </c>
    </row>
    <row r="3099" spans="1:9" ht="25.5">
      <c r="A3099" s="268">
        <v>3478</v>
      </c>
      <c r="B3099" s="238" t="s">
        <v>14240</v>
      </c>
      <c r="C3099" s="238" t="s">
        <v>14257</v>
      </c>
      <c r="D3099" s="268" t="s">
        <v>14242</v>
      </c>
      <c r="E3099" s="238" t="s">
        <v>14243</v>
      </c>
      <c r="F3099" s="239">
        <v>2</v>
      </c>
      <c r="G3099" s="238" t="s">
        <v>7269</v>
      </c>
      <c r="H3099" s="240" t="s">
        <v>7553</v>
      </c>
      <c r="I3099" s="240" t="s">
        <v>659</v>
      </c>
    </row>
    <row r="3100" spans="1:9">
      <c r="A3100" s="268">
        <v>3479</v>
      </c>
      <c r="B3100" s="238" t="s">
        <v>14254</v>
      </c>
      <c r="C3100" s="237" t="s">
        <v>14233</v>
      </c>
      <c r="D3100" s="268" t="s">
        <v>14234</v>
      </c>
      <c r="E3100" s="238" t="s">
        <v>14235</v>
      </c>
      <c r="F3100" s="239">
        <v>2</v>
      </c>
      <c r="G3100" s="238" t="s">
        <v>7269</v>
      </c>
      <c r="H3100" s="240" t="s">
        <v>7553</v>
      </c>
      <c r="I3100" s="240" t="s">
        <v>659</v>
      </c>
    </row>
    <row r="3101" spans="1:9" ht="25.5">
      <c r="A3101" s="268">
        <v>3479</v>
      </c>
      <c r="B3101" s="238" t="s">
        <v>14236</v>
      </c>
      <c r="C3101" s="238" t="s">
        <v>14255</v>
      </c>
      <c r="D3101" s="268" t="s">
        <v>14238</v>
      </c>
      <c r="E3101" s="238" t="s">
        <v>14239</v>
      </c>
      <c r="F3101" s="239">
        <v>2</v>
      </c>
      <c r="G3101" s="238" t="s">
        <v>7269</v>
      </c>
      <c r="H3101" s="240" t="s">
        <v>7553</v>
      </c>
      <c r="I3101" s="240" t="s">
        <v>659</v>
      </c>
    </row>
    <row r="3102" spans="1:9" ht="25.5">
      <c r="A3102" s="268">
        <v>3479</v>
      </c>
      <c r="B3102" s="238" t="s">
        <v>14258</v>
      </c>
      <c r="C3102" s="238" t="s">
        <v>14257</v>
      </c>
      <c r="D3102" s="268" t="s">
        <v>14242</v>
      </c>
      <c r="E3102" s="238" t="s">
        <v>14243</v>
      </c>
      <c r="F3102" s="239">
        <v>2</v>
      </c>
      <c r="G3102" s="238" t="s">
        <v>7269</v>
      </c>
      <c r="H3102" s="240" t="s">
        <v>7553</v>
      </c>
      <c r="I3102" s="240" t="s">
        <v>659</v>
      </c>
    </row>
    <row r="3103" spans="1:9">
      <c r="A3103" s="268">
        <v>3480</v>
      </c>
      <c r="B3103" s="238" t="s">
        <v>14259</v>
      </c>
      <c r="C3103" s="238" t="s">
        <v>14260</v>
      </c>
      <c r="D3103" s="268" t="s">
        <v>14261</v>
      </c>
      <c r="E3103" s="238" t="s">
        <v>14262</v>
      </c>
      <c r="F3103" s="239">
        <v>9</v>
      </c>
      <c r="G3103" s="238" t="s">
        <v>7445</v>
      </c>
      <c r="H3103" s="240" t="s">
        <v>7553</v>
      </c>
      <c r="I3103" s="240">
        <v>9</v>
      </c>
    </row>
    <row r="3104" spans="1:9">
      <c r="A3104" s="268">
        <v>3481</v>
      </c>
      <c r="B3104" s="238" t="s">
        <v>14263</v>
      </c>
      <c r="C3104" s="238" t="s">
        <v>14264</v>
      </c>
      <c r="D3104" s="268" t="s">
        <v>14265</v>
      </c>
      <c r="E3104" s="238" t="s">
        <v>14266</v>
      </c>
      <c r="F3104" s="239">
        <v>9</v>
      </c>
      <c r="G3104" s="238" t="s">
        <v>7445</v>
      </c>
      <c r="H3104" s="240" t="s">
        <v>7553</v>
      </c>
      <c r="I3104" s="240">
        <v>9</v>
      </c>
    </row>
    <row r="3105" spans="1:9">
      <c r="A3105" s="268">
        <v>3481</v>
      </c>
      <c r="B3105" s="238" t="s">
        <v>14267</v>
      </c>
      <c r="C3105" s="238" t="s">
        <v>14268</v>
      </c>
      <c r="D3105" s="268" t="s">
        <v>14269</v>
      </c>
      <c r="E3105" s="238" t="s">
        <v>14270</v>
      </c>
      <c r="F3105" s="239">
        <v>9</v>
      </c>
      <c r="G3105" s="238" t="s">
        <v>7445</v>
      </c>
      <c r="H3105" s="240" t="s">
        <v>7553</v>
      </c>
      <c r="I3105" s="240">
        <v>9</v>
      </c>
    </row>
    <row r="3106" spans="1:9" ht="25.5">
      <c r="A3106" s="268">
        <v>3482</v>
      </c>
      <c r="B3106" s="238" t="s">
        <v>14271</v>
      </c>
      <c r="C3106" s="238" t="s">
        <v>14272</v>
      </c>
      <c r="D3106" s="268" t="s">
        <v>14273</v>
      </c>
      <c r="E3106" s="238" t="s">
        <v>14274</v>
      </c>
      <c r="F3106" s="239" t="s">
        <v>298</v>
      </c>
      <c r="G3106" s="238" t="s">
        <v>7311</v>
      </c>
      <c r="H3106" s="238" t="s">
        <v>746</v>
      </c>
      <c r="I3106" s="238" t="s">
        <v>9241</v>
      </c>
    </row>
    <row r="3107" spans="1:9" ht="25.5">
      <c r="A3107" s="268">
        <v>3482</v>
      </c>
      <c r="B3107" s="238" t="s">
        <v>14275</v>
      </c>
      <c r="C3107" s="238" t="s">
        <v>14276</v>
      </c>
      <c r="D3107" s="268" t="s">
        <v>14277</v>
      </c>
      <c r="E3107" s="238" t="s">
        <v>14278</v>
      </c>
      <c r="F3107" s="239" t="s">
        <v>298</v>
      </c>
      <c r="G3107" s="238" t="s">
        <v>7311</v>
      </c>
      <c r="H3107" s="238" t="s">
        <v>746</v>
      </c>
      <c r="I3107" s="238" t="s">
        <v>9241</v>
      </c>
    </row>
    <row r="3108" spans="1:9" ht="25.5">
      <c r="A3108" s="268">
        <v>3483</v>
      </c>
      <c r="B3108" s="238" t="s">
        <v>14279</v>
      </c>
      <c r="C3108" s="238" t="s">
        <v>14280</v>
      </c>
      <c r="D3108" s="268" t="s">
        <v>14281</v>
      </c>
      <c r="E3108" s="238" t="s">
        <v>5529</v>
      </c>
      <c r="F3108" s="239" t="s">
        <v>50</v>
      </c>
      <c r="G3108" s="238" t="s">
        <v>7266</v>
      </c>
      <c r="H3108" s="238" t="s">
        <v>746</v>
      </c>
      <c r="I3108" s="238" t="s">
        <v>8298</v>
      </c>
    </row>
    <row r="3109" spans="1:9" ht="38.25">
      <c r="A3109" s="268">
        <v>3484</v>
      </c>
      <c r="B3109" s="238" t="s">
        <v>14282</v>
      </c>
      <c r="C3109" s="238" t="s">
        <v>14283</v>
      </c>
      <c r="D3109" s="268" t="s">
        <v>14284</v>
      </c>
      <c r="E3109" s="238" t="s">
        <v>14285</v>
      </c>
      <c r="F3109" s="239">
        <v>8</v>
      </c>
      <c r="G3109" s="238" t="s">
        <v>7398</v>
      </c>
      <c r="H3109" s="238" t="s">
        <v>746</v>
      </c>
      <c r="I3109" s="238" t="s">
        <v>10792</v>
      </c>
    </row>
    <row r="3110" spans="1:9" ht="25.5">
      <c r="A3110" s="268">
        <v>3485</v>
      </c>
      <c r="B3110" s="238" t="s">
        <v>14286</v>
      </c>
      <c r="C3110" s="238" t="s">
        <v>14287</v>
      </c>
      <c r="D3110" s="268" t="s">
        <v>14288</v>
      </c>
      <c r="E3110" s="238" t="s">
        <v>14289</v>
      </c>
      <c r="F3110" s="239" t="s">
        <v>625</v>
      </c>
      <c r="G3110" s="238" t="s">
        <v>7323</v>
      </c>
      <c r="H3110" s="238" t="s">
        <v>849</v>
      </c>
      <c r="I3110" s="238" t="s">
        <v>9504</v>
      </c>
    </row>
    <row r="3111" spans="1:9" ht="25.5">
      <c r="A3111" s="268">
        <v>3485</v>
      </c>
      <c r="B3111" s="238" t="s">
        <v>14290</v>
      </c>
      <c r="C3111" s="238" t="s">
        <v>14291</v>
      </c>
      <c r="D3111" s="268" t="s">
        <v>14292</v>
      </c>
      <c r="E3111" s="238" t="s">
        <v>14293</v>
      </c>
      <c r="F3111" s="239" t="s">
        <v>625</v>
      </c>
      <c r="G3111" s="238" t="s">
        <v>7323</v>
      </c>
      <c r="H3111" s="238" t="s">
        <v>849</v>
      </c>
      <c r="I3111" s="238" t="s">
        <v>9504</v>
      </c>
    </row>
    <row r="3112" spans="1:9" ht="25.5">
      <c r="A3112" s="268">
        <v>3486</v>
      </c>
      <c r="B3112" s="238" t="s">
        <v>14290</v>
      </c>
      <c r="C3112" s="238" t="s">
        <v>14294</v>
      </c>
      <c r="D3112" s="268" t="s">
        <v>14292</v>
      </c>
      <c r="E3112" s="238" t="s">
        <v>14293</v>
      </c>
      <c r="F3112" s="239" t="s">
        <v>625</v>
      </c>
      <c r="G3112" s="238" t="s">
        <v>7323</v>
      </c>
      <c r="H3112" s="238" t="s">
        <v>879</v>
      </c>
      <c r="I3112" s="238" t="s">
        <v>9504</v>
      </c>
    </row>
    <row r="3113" spans="1:9" ht="25.5">
      <c r="A3113" s="268">
        <v>3487</v>
      </c>
      <c r="B3113" s="238" t="s">
        <v>14295</v>
      </c>
      <c r="C3113" s="238" t="s">
        <v>14296</v>
      </c>
      <c r="D3113" s="268" t="s">
        <v>14297</v>
      </c>
      <c r="E3113" s="238" t="s">
        <v>14298</v>
      </c>
      <c r="F3113" s="239" t="s">
        <v>625</v>
      </c>
      <c r="G3113" s="238" t="s">
        <v>7323</v>
      </c>
      <c r="H3113" s="238" t="s">
        <v>849</v>
      </c>
      <c r="I3113" s="238" t="s">
        <v>9504</v>
      </c>
    </row>
    <row r="3114" spans="1:9" ht="25.5">
      <c r="A3114" s="268">
        <v>3487</v>
      </c>
      <c r="B3114" s="238" t="s">
        <v>14299</v>
      </c>
      <c r="C3114" s="238" t="s">
        <v>14300</v>
      </c>
      <c r="D3114" s="268" t="s">
        <v>14301</v>
      </c>
      <c r="E3114" s="238" t="s">
        <v>14302</v>
      </c>
      <c r="F3114" s="239" t="s">
        <v>625</v>
      </c>
      <c r="G3114" s="238" t="s">
        <v>7323</v>
      </c>
      <c r="H3114" s="238" t="s">
        <v>849</v>
      </c>
      <c r="I3114" s="238" t="s">
        <v>9504</v>
      </c>
    </row>
    <row r="3115" spans="1:9" ht="25.5">
      <c r="A3115" s="268">
        <v>3487</v>
      </c>
      <c r="B3115" s="238" t="s">
        <v>14295</v>
      </c>
      <c r="C3115" s="238" t="s">
        <v>14296</v>
      </c>
      <c r="D3115" s="268" t="s">
        <v>14297</v>
      </c>
      <c r="E3115" s="238" t="s">
        <v>14298</v>
      </c>
      <c r="F3115" s="239" t="s">
        <v>625</v>
      </c>
      <c r="G3115" s="238" t="s">
        <v>7323</v>
      </c>
      <c r="H3115" s="238" t="s">
        <v>879</v>
      </c>
      <c r="I3115" s="238" t="s">
        <v>9504</v>
      </c>
    </row>
    <row r="3116" spans="1:9" ht="25.5">
      <c r="A3116" s="268">
        <v>3487</v>
      </c>
      <c r="B3116" s="238" t="s">
        <v>14299</v>
      </c>
      <c r="C3116" s="238" t="s">
        <v>14300</v>
      </c>
      <c r="D3116" s="268" t="s">
        <v>14301</v>
      </c>
      <c r="E3116" s="238" t="s">
        <v>14302</v>
      </c>
      <c r="F3116" s="239" t="s">
        <v>625</v>
      </c>
      <c r="G3116" s="238" t="s">
        <v>7323</v>
      </c>
      <c r="H3116" s="238" t="s">
        <v>879</v>
      </c>
      <c r="I3116" s="238" t="s">
        <v>9504</v>
      </c>
    </row>
    <row r="3117" spans="1:9" ht="38.25">
      <c r="A3117" s="268">
        <v>3488</v>
      </c>
      <c r="B3117" s="238" t="s">
        <v>14303</v>
      </c>
      <c r="C3117" s="238" t="s">
        <v>14304</v>
      </c>
      <c r="D3117" s="268" t="s">
        <v>14305</v>
      </c>
      <c r="E3117" s="238" t="s">
        <v>14306</v>
      </c>
      <c r="F3117" s="239" t="s">
        <v>50</v>
      </c>
      <c r="G3117" s="238" t="s">
        <v>7286</v>
      </c>
      <c r="H3117" s="238" t="s">
        <v>746</v>
      </c>
      <c r="I3117" s="238" t="s">
        <v>8539</v>
      </c>
    </row>
    <row r="3118" spans="1:9" ht="38.25">
      <c r="A3118" s="268">
        <v>3489</v>
      </c>
      <c r="B3118" s="238" t="s">
        <v>14303</v>
      </c>
      <c r="C3118" s="238" t="s">
        <v>14304</v>
      </c>
      <c r="D3118" s="268" t="s">
        <v>14305</v>
      </c>
      <c r="E3118" s="238" t="s">
        <v>14306</v>
      </c>
      <c r="F3118" s="239" t="s">
        <v>50</v>
      </c>
      <c r="G3118" s="238" t="s">
        <v>7286</v>
      </c>
      <c r="H3118" s="238" t="s">
        <v>746</v>
      </c>
      <c r="I3118" s="238" t="s">
        <v>8539</v>
      </c>
    </row>
    <row r="3119" spans="1:9" ht="38.25">
      <c r="A3119" s="268">
        <v>3490</v>
      </c>
      <c r="B3119" s="238" t="s">
        <v>14307</v>
      </c>
      <c r="C3119" s="238" t="s">
        <v>14308</v>
      </c>
      <c r="D3119" s="268" t="s">
        <v>14309</v>
      </c>
      <c r="E3119" s="238" t="s">
        <v>14310</v>
      </c>
      <c r="F3119" s="239" t="s">
        <v>50</v>
      </c>
      <c r="G3119" s="238" t="s">
        <v>7512</v>
      </c>
      <c r="H3119" s="238" t="s">
        <v>746</v>
      </c>
      <c r="I3119" s="238" t="s">
        <v>14311</v>
      </c>
    </row>
    <row r="3120" spans="1:9" ht="38.25">
      <c r="A3120" s="268">
        <v>3491</v>
      </c>
      <c r="B3120" s="238" t="s">
        <v>14307</v>
      </c>
      <c r="C3120" s="238" t="s">
        <v>14308</v>
      </c>
      <c r="D3120" s="268" t="s">
        <v>14309</v>
      </c>
      <c r="E3120" s="238" t="s">
        <v>14310</v>
      </c>
      <c r="F3120" s="239" t="s">
        <v>50</v>
      </c>
      <c r="G3120" s="238" t="s">
        <v>7512</v>
      </c>
      <c r="H3120" s="238" t="s">
        <v>746</v>
      </c>
      <c r="I3120" s="238" t="s">
        <v>14311</v>
      </c>
    </row>
    <row r="3121" spans="1:9" ht="25.5">
      <c r="A3121" s="268">
        <v>3494</v>
      </c>
      <c r="B3121" s="238" t="s">
        <v>14312</v>
      </c>
      <c r="C3121" s="238" t="s">
        <v>14313</v>
      </c>
      <c r="D3121" s="268" t="s">
        <v>14314</v>
      </c>
      <c r="E3121" s="238" t="s">
        <v>5548</v>
      </c>
      <c r="F3121" s="239">
        <v>3</v>
      </c>
      <c r="G3121" s="238" t="s">
        <v>7278</v>
      </c>
      <c r="H3121" s="238" t="s">
        <v>746</v>
      </c>
      <c r="I3121" s="238" t="s">
        <v>8411</v>
      </c>
    </row>
    <row r="3122" spans="1:9" ht="25.5">
      <c r="A3122" s="268">
        <v>3494</v>
      </c>
      <c r="B3122" s="238" t="s">
        <v>14312</v>
      </c>
      <c r="C3122" s="238" t="s">
        <v>14313</v>
      </c>
      <c r="D3122" s="268" t="s">
        <v>14314</v>
      </c>
      <c r="E3122" s="238" t="s">
        <v>5548</v>
      </c>
      <c r="F3122" s="239">
        <v>3</v>
      </c>
      <c r="G3122" s="238" t="s">
        <v>7278</v>
      </c>
      <c r="H3122" s="238" t="s">
        <v>849</v>
      </c>
      <c r="I3122" s="238" t="s">
        <v>8411</v>
      </c>
    </row>
    <row r="3123" spans="1:9" ht="25.5">
      <c r="A3123" s="268">
        <v>3494</v>
      </c>
      <c r="B3123" s="238" t="s">
        <v>14312</v>
      </c>
      <c r="C3123" s="238" t="s">
        <v>14313</v>
      </c>
      <c r="D3123" s="268" t="s">
        <v>14314</v>
      </c>
      <c r="E3123" s="238" t="s">
        <v>5548</v>
      </c>
      <c r="F3123" s="239">
        <v>3</v>
      </c>
      <c r="G3123" s="238" t="s">
        <v>7278</v>
      </c>
      <c r="H3123" s="238" t="s">
        <v>879</v>
      </c>
      <c r="I3123" s="238" t="s">
        <v>8411</v>
      </c>
    </row>
    <row r="3124" spans="1:9" ht="25.5">
      <c r="A3124" s="268">
        <v>3495</v>
      </c>
      <c r="B3124" s="238" t="s">
        <v>14315</v>
      </c>
      <c r="C3124" s="238" t="s">
        <v>14316</v>
      </c>
      <c r="D3124" s="268" t="s">
        <v>14317</v>
      </c>
      <c r="E3124" s="238" t="s">
        <v>5552</v>
      </c>
      <c r="F3124" s="239">
        <v>8</v>
      </c>
      <c r="G3124" s="238" t="s">
        <v>7362</v>
      </c>
      <c r="H3124" s="238" t="s">
        <v>879</v>
      </c>
      <c r="I3124" s="238" t="s">
        <v>8302</v>
      </c>
    </row>
    <row r="3125" spans="1:9" ht="25.5">
      <c r="A3125" s="268">
        <v>3496</v>
      </c>
      <c r="B3125" s="238" t="s">
        <v>14318</v>
      </c>
      <c r="C3125" s="238" t="s">
        <v>14319</v>
      </c>
      <c r="D3125" s="268" t="s">
        <v>14320</v>
      </c>
      <c r="E3125" s="238" t="s">
        <v>14321</v>
      </c>
      <c r="F3125" s="239">
        <v>9</v>
      </c>
      <c r="G3125" s="238" t="s">
        <v>7365</v>
      </c>
      <c r="H3125" s="238" t="s">
        <v>8919</v>
      </c>
      <c r="I3125" s="240" t="s">
        <v>7553</v>
      </c>
    </row>
    <row r="3126" spans="1:9">
      <c r="A3126" s="268">
        <v>3497</v>
      </c>
      <c r="B3126" s="238" t="s">
        <v>14322</v>
      </c>
      <c r="C3126" s="238" t="s">
        <v>14323</v>
      </c>
      <c r="D3126" s="268" t="s">
        <v>14324</v>
      </c>
      <c r="E3126" s="238" t="s">
        <v>5561</v>
      </c>
      <c r="F3126" s="239" t="s">
        <v>1579</v>
      </c>
      <c r="G3126" s="238" t="s">
        <v>7246</v>
      </c>
      <c r="H3126" s="238" t="s">
        <v>849</v>
      </c>
      <c r="I3126" s="240" t="s">
        <v>1579</v>
      </c>
    </row>
    <row r="3127" spans="1:9">
      <c r="A3127" s="268">
        <v>3497</v>
      </c>
      <c r="B3127" s="238" t="s">
        <v>14322</v>
      </c>
      <c r="C3127" s="238" t="s">
        <v>14323</v>
      </c>
      <c r="D3127" s="268" t="s">
        <v>14324</v>
      </c>
      <c r="E3127" s="238" t="s">
        <v>5561</v>
      </c>
      <c r="F3127" s="239" t="s">
        <v>1579</v>
      </c>
      <c r="G3127" s="238" t="s">
        <v>7246</v>
      </c>
      <c r="H3127" s="238" t="s">
        <v>879</v>
      </c>
      <c r="I3127" s="240" t="s">
        <v>1579</v>
      </c>
    </row>
    <row r="3128" spans="1:9">
      <c r="A3128" s="268">
        <v>3498</v>
      </c>
      <c r="B3128" s="238" t="s">
        <v>14325</v>
      </c>
      <c r="C3128" s="238" t="s">
        <v>14326</v>
      </c>
      <c r="D3128" s="268" t="s">
        <v>14327</v>
      </c>
      <c r="E3128" s="238" t="s">
        <v>5567</v>
      </c>
      <c r="F3128" s="239">
        <v>8</v>
      </c>
      <c r="G3128" s="238" t="s">
        <v>14328</v>
      </c>
      <c r="H3128" s="238" t="s">
        <v>849</v>
      </c>
      <c r="I3128" s="240">
        <v>8</v>
      </c>
    </row>
    <row r="3129" spans="1:9">
      <c r="A3129" s="268">
        <v>3499</v>
      </c>
      <c r="B3129" s="238" t="s">
        <v>14329</v>
      </c>
      <c r="C3129" s="238" t="s">
        <v>14330</v>
      </c>
      <c r="D3129" s="268" t="s">
        <v>14331</v>
      </c>
      <c r="E3129" s="238" t="s">
        <v>14332</v>
      </c>
      <c r="F3129" s="239">
        <v>9</v>
      </c>
      <c r="G3129" s="238" t="s">
        <v>7365</v>
      </c>
      <c r="H3129" s="240" t="s">
        <v>7553</v>
      </c>
      <c r="I3129" s="240">
        <v>9</v>
      </c>
    </row>
    <row r="3130" spans="1:9">
      <c r="A3130" s="268">
        <v>3500</v>
      </c>
      <c r="B3130" s="238" t="s">
        <v>14333</v>
      </c>
      <c r="C3130" s="268" t="s">
        <v>14334</v>
      </c>
      <c r="D3130" s="238" t="s">
        <v>14335</v>
      </c>
      <c r="E3130" s="238" t="s">
        <v>5572</v>
      </c>
      <c r="F3130" s="239">
        <v>2</v>
      </c>
      <c r="G3130" s="240" t="s">
        <v>7513</v>
      </c>
      <c r="H3130" s="240" t="s">
        <v>7553</v>
      </c>
      <c r="I3130" s="238" t="s">
        <v>6550</v>
      </c>
    </row>
    <row r="3131" spans="1:9">
      <c r="A3131" s="268">
        <v>3501</v>
      </c>
      <c r="B3131" s="238" t="s">
        <v>14336</v>
      </c>
      <c r="C3131" s="268" t="s">
        <v>14337</v>
      </c>
      <c r="D3131" s="238" t="s">
        <v>14338</v>
      </c>
      <c r="E3131" s="238" t="s">
        <v>5577</v>
      </c>
      <c r="F3131" s="239">
        <v>2</v>
      </c>
      <c r="G3131" s="240" t="s">
        <v>7514</v>
      </c>
      <c r="H3131" s="240" t="s">
        <v>7553</v>
      </c>
      <c r="I3131" s="238" t="s">
        <v>659</v>
      </c>
    </row>
    <row r="3132" spans="1:9" ht="25.5">
      <c r="A3132" s="268">
        <v>3502</v>
      </c>
      <c r="B3132" s="238" t="s">
        <v>14339</v>
      </c>
      <c r="C3132" s="268" t="s">
        <v>14340</v>
      </c>
      <c r="D3132" s="238" t="s">
        <v>14341</v>
      </c>
      <c r="E3132" s="238" t="s">
        <v>5580</v>
      </c>
      <c r="F3132" s="239">
        <v>2</v>
      </c>
      <c r="G3132" s="240" t="s">
        <v>7515</v>
      </c>
      <c r="H3132" s="240" t="s">
        <v>7553</v>
      </c>
      <c r="I3132" s="238" t="s">
        <v>14342</v>
      </c>
    </row>
    <row r="3133" spans="1:9" ht="25.5">
      <c r="A3133" s="268">
        <v>3503</v>
      </c>
      <c r="B3133" s="238" t="s">
        <v>14343</v>
      </c>
      <c r="C3133" s="268" t="s">
        <v>14344</v>
      </c>
      <c r="D3133" s="238" t="s">
        <v>14345</v>
      </c>
      <c r="E3133" s="238" t="s">
        <v>5582</v>
      </c>
      <c r="F3133" s="239">
        <v>2</v>
      </c>
      <c r="G3133" s="240" t="s">
        <v>7516</v>
      </c>
      <c r="H3133" s="240" t="s">
        <v>7553</v>
      </c>
      <c r="I3133" s="238" t="s">
        <v>10539</v>
      </c>
    </row>
    <row r="3134" spans="1:9" ht="25.5">
      <c r="A3134" s="268">
        <v>3504</v>
      </c>
      <c r="B3134" s="238" t="s">
        <v>14346</v>
      </c>
      <c r="C3134" s="268" t="s">
        <v>14347</v>
      </c>
      <c r="D3134" s="238" t="s">
        <v>14348</v>
      </c>
      <c r="E3134" s="238" t="s">
        <v>5584</v>
      </c>
      <c r="F3134" s="239">
        <v>2</v>
      </c>
      <c r="G3134" s="240" t="s">
        <v>7517</v>
      </c>
      <c r="H3134" s="240" t="s">
        <v>7553</v>
      </c>
      <c r="I3134" s="238" t="s">
        <v>10565</v>
      </c>
    </row>
    <row r="3135" spans="1:9" ht="25.5">
      <c r="A3135" s="268">
        <v>3505</v>
      </c>
      <c r="B3135" s="238" t="s">
        <v>14349</v>
      </c>
      <c r="C3135" s="268" t="s">
        <v>14350</v>
      </c>
      <c r="D3135" s="238" t="s">
        <v>14351</v>
      </c>
      <c r="E3135" s="238" t="s">
        <v>5586</v>
      </c>
      <c r="F3135" s="239">
        <v>2</v>
      </c>
      <c r="G3135" s="240" t="s">
        <v>7518</v>
      </c>
      <c r="H3135" s="240" t="s">
        <v>7553</v>
      </c>
      <c r="I3135" s="238" t="s">
        <v>10550</v>
      </c>
    </row>
    <row r="3136" spans="1:9" ht="25.5">
      <c r="A3136" s="268">
        <v>3506</v>
      </c>
      <c r="B3136" s="238" t="s">
        <v>14352</v>
      </c>
      <c r="C3136" s="238" t="s">
        <v>14353</v>
      </c>
      <c r="D3136" s="268" t="s">
        <v>14354</v>
      </c>
      <c r="E3136" s="238" t="s">
        <v>14355</v>
      </c>
      <c r="F3136" s="239">
        <v>8</v>
      </c>
      <c r="G3136" s="238" t="s">
        <v>7520</v>
      </c>
      <c r="H3136" s="240" t="s">
        <v>7553</v>
      </c>
      <c r="I3136" s="238" t="s">
        <v>8302</v>
      </c>
    </row>
    <row r="3137" spans="1:9" ht="25.5">
      <c r="A3137" s="268">
        <v>3507</v>
      </c>
      <c r="B3137" s="238" t="s">
        <v>14356</v>
      </c>
      <c r="C3137" s="238" t="s">
        <v>14357</v>
      </c>
      <c r="D3137" s="268" t="s">
        <v>14358</v>
      </c>
      <c r="E3137" s="268" t="s">
        <v>14359</v>
      </c>
      <c r="F3137" s="239">
        <v>8</v>
      </c>
      <c r="G3137" s="240" t="s">
        <v>7553</v>
      </c>
      <c r="H3137" s="238" t="s">
        <v>746</v>
      </c>
      <c r="I3137" s="238">
        <v>8</v>
      </c>
    </row>
    <row r="3138" spans="1:9">
      <c r="A3138" s="268">
        <v>3508</v>
      </c>
      <c r="B3138" s="238" t="s">
        <v>14360</v>
      </c>
      <c r="C3138" s="238" t="s">
        <v>14361</v>
      </c>
      <c r="D3138" s="268" t="s">
        <v>14362</v>
      </c>
      <c r="E3138" s="268" t="s">
        <v>14363</v>
      </c>
      <c r="F3138" s="239">
        <v>9</v>
      </c>
      <c r="G3138" s="238" t="s">
        <v>7365</v>
      </c>
      <c r="H3138" s="240" t="s">
        <v>7553</v>
      </c>
      <c r="I3138" s="238">
        <v>9</v>
      </c>
    </row>
    <row r="3139" spans="1:9">
      <c r="A3139" s="268">
        <v>3509</v>
      </c>
      <c r="B3139" s="238" t="s">
        <v>14364</v>
      </c>
      <c r="C3139" s="238" t="s">
        <v>14365</v>
      </c>
      <c r="D3139" s="268" t="s">
        <v>14366</v>
      </c>
      <c r="E3139" s="268" t="s">
        <v>5594</v>
      </c>
      <c r="F3139" s="239">
        <v>9</v>
      </c>
      <c r="G3139" s="238" t="s">
        <v>7365</v>
      </c>
      <c r="H3139" s="240" t="s">
        <v>7553</v>
      </c>
      <c r="I3139" s="238">
        <v>9</v>
      </c>
    </row>
    <row r="3140" spans="1:9">
      <c r="A3140" s="268">
        <v>3510</v>
      </c>
      <c r="B3140" s="238" t="s">
        <v>14367</v>
      </c>
      <c r="C3140" s="238" t="s">
        <v>14368</v>
      </c>
      <c r="D3140" s="268" t="s">
        <v>14369</v>
      </c>
      <c r="E3140" s="268" t="s">
        <v>5596</v>
      </c>
      <c r="F3140" s="239">
        <v>2</v>
      </c>
      <c r="G3140" s="238" t="s">
        <v>7521</v>
      </c>
      <c r="H3140" s="240" t="s">
        <v>7553</v>
      </c>
      <c r="I3140" s="238" t="s">
        <v>659</v>
      </c>
    </row>
    <row r="3141" spans="1:9">
      <c r="A3141" s="268">
        <v>3511</v>
      </c>
      <c r="B3141" s="238" t="s">
        <v>14370</v>
      </c>
      <c r="C3141" s="238" t="s">
        <v>14371</v>
      </c>
      <c r="D3141" s="268" t="s">
        <v>14372</v>
      </c>
      <c r="E3141" s="268" t="s">
        <v>5597</v>
      </c>
      <c r="F3141" s="239">
        <v>2</v>
      </c>
      <c r="G3141" s="238" t="s">
        <v>7446</v>
      </c>
      <c r="H3141" s="240" t="s">
        <v>7553</v>
      </c>
      <c r="I3141" s="238" t="s">
        <v>6550</v>
      </c>
    </row>
    <row r="3142" spans="1:9">
      <c r="A3142" s="268">
        <v>3512</v>
      </c>
      <c r="B3142" s="238" t="s">
        <v>14373</v>
      </c>
      <c r="C3142" s="238" t="s">
        <v>14374</v>
      </c>
      <c r="D3142" s="268" t="s">
        <v>14375</v>
      </c>
      <c r="E3142" s="268" t="s">
        <v>5599</v>
      </c>
      <c r="F3142" s="239">
        <v>2</v>
      </c>
      <c r="G3142" s="238" t="s">
        <v>7522</v>
      </c>
      <c r="H3142" s="240" t="s">
        <v>7553</v>
      </c>
      <c r="I3142" s="238" t="s">
        <v>5719</v>
      </c>
    </row>
    <row r="3143" spans="1:9" ht="25.5">
      <c r="A3143" s="268">
        <v>3513</v>
      </c>
      <c r="B3143" s="238" t="s">
        <v>14376</v>
      </c>
      <c r="C3143" s="238" t="s">
        <v>14377</v>
      </c>
      <c r="D3143" s="268" t="s">
        <v>14378</v>
      </c>
      <c r="E3143" s="268" t="s">
        <v>5600</v>
      </c>
      <c r="F3143" s="239">
        <v>2</v>
      </c>
      <c r="G3143" s="238" t="s">
        <v>7523</v>
      </c>
      <c r="H3143" s="240" t="s">
        <v>7553</v>
      </c>
      <c r="I3143" s="238" t="s">
        <v>8173</v>
      </c>
    </row>
    <row r="3144" spans="1:9" ht="25.5">
      <c r="A3144" s="268">
        <v>3514</v>
      </c>
      <c r="B3144" s="238" t="s">
        <v>14379</v>
      </c>
      <c r="C3144" s="238" t="s">
        <v>14380</v>
      </c>
      <c r="D3144" s="268" t="s">
        <v>14381</v>
      </c>
      <c r="E3144" s="268" t="s">
        <v>5601</v>
      </c>
      <c r="F3144" s="239">
        <v>2</v>
      </c>
      <c r="G3144" s="238" t="s">
        <v>7524</v>
      </c>
      <c r="H3144" s="240" t="s">
        <v>7553</v>
      </c>
      <c r="I3144" s="238" t="s">
        <v>8213</v>
      </c>
    </row>
    <row r="3145" spans="1:9" ht="25.5">
      <c r="A3145" s="268">
        <v>3515</v>
      </c>
      <c r="B3145" s="238" t="s">
        <v>14382</v>
      </c>
      <c r="C3145" s="238" t="s">
        <v>14383</v>
      </c>
      <c r="D3145" s="268" t="s">
        <v>14384</v>
      </c>
      <c r="E3145" s="268" t="s">
        <v>5602</v>
      </c>
      <c r="F3145" s="239">
        <v>2</v>
      </c>
      <c r="G3145" s="238" t="s">
        <v>7525</v>
      </c>
      <c r="H3145" s="240" t="s">
        <v>7553</v>
      </c>
      <c r="I3145" s="238" t="s">
        <v>10820</v>
      </c>
    </row>
    <row r="3146" spans="1:9" ht="25.5">
      <c r="A3146" s="268">
        <v>3516</v>
      </c>
      <c r="B3146" s="238" t="s">
        <v>14385</v>
      </c>
      <c r="C3146" s="238" t="s">
        <v>14386</v>
      </c>
      <c r="D3146" s="268" t="s">
        <v>14387</v>
      </c>
      <c r="E3146" s="268" t="s">
        <v>5603</v>
      </c>
      <c r="F3146" s="239">
        <v>2</v>
      </c>
      <c r="G3146" s="238" t="s">
        <v>7526</v>
      </c>
      <c r="H3146" s="240" t="s">
        <v>7553</v>
      </c>
      <c r="I3146" s="238" t="s">
        <v>8177</v>
      </c>
    </row>
    <row r="3147" spans="1:9" ht="38.25">
      <c r="A3147" s="268">
        <v>3517</v>
      </c>
      <c r="B3147" s="238" t="s">
        <v>14388</v>
      </c>
      <c r="C3147" s="238" t="s">
        <v>14389</v>
      </c>
      <c r="D3147" s="268" t="s">
        <v>14390</v>
      </c>
      <c r="E3147" s="268" t="s">
        <v>5604</v>
      </c>
      <c r="F3147" s="239">
        <v>2</v>
      </c>
      <c r="G3147" s="238" t="s">
        <v>7527</v>
      </c>
      <c r="H3147" s="240" t="s">
        <v>7553</v>
      </c>
      <c r="I3147" s="238" t="s">
        <v>10819</v>
      </c>
    </row>
    <row r="3148" spans="1:9" ht="38.25">
      <c r="A3148" s="268">
        <v>3518</v>
      </c>
      <c r="B3148" s="238" t="s">
        <v>14391</v>
      </c>
      <c r="C3148" s="238" t="s">
        <v>14392</v>
      </c>
      <c r="D3148" s="268" t="s">
        <v>14393</v>
      </c>
      <c r="E3148" s="268" t="s">
        <v>5606</v>
      </c>
      <c r="F3148" s="239">
        <v>2</v>
      </c>
      <c r="G3148" s="238" t="s">
        <v>7528</v>
      </c>
      <c r="H3148" s="240" t="s">
        <v>7553</v>
      </c>
      <c r="I3148" s="238" t="s">
        <v>8216</v>
      </c>
    </row>
    <row r="3149" spans="1:9" ht="25.5">
      <c r="A3149" s="268">
        <v>3519</v>
      </c>
      <c r="B3149" s="238" t="s">
        <v>14394</v>
      </c>
      <c r="C3149" s="238" t="s">
        <v>14395</v>
      </c>
      <c r="D3149" s="268" t="s">
        <v>14396</v>
      </c>
      <c r="E3149" s="268" t="s">
        <v>5608</v>
      </c>
      <c r="F3149" s="239">
        <v>2</v>
      </c>
      <c r="G3149" s="238" t="s">
        <v>7526</v>
      </c>
      <c r="H3149" s="240" t="s">
        <v>7553</v>
      </c>
      <c r="I3149" s="238" t="s">
        <v>8177</v>
      </c>
    </row>
    <row r="3150" spans="1:9" ht="38.25">
      <c r="A3150" s="268">
        <v>3520</v>
      </c>
      <c r="B3150" s="238" t="s">
        <v>14397</v>
      </c>
      <c r="C3150" s="238" t="s">
        <v>14398</v>
      </c>
      <c r="D3150" s="268" t="s">
        <v>14399</v>
      </c>
      <c r="E3150" s="268" t="s">
        <v>5609</v>
      </c>
      <c r="F3150" s="239">
        <v>2</v>
      </c>
      <c r="G3150" s="238" t="s">
        <v>7528</v>
      </c>
      <c r="H3150" s="240" t="s">
        <v>7553</v>
      </c>
      <c r="I3150" s="238" t="s">
        <v>8216</v>
      </c>
    </row>
    <row r="3151" spans="1:9" ht="25.5">
      <c r="A3151" s="268">
        <v>3521</v>
      </c>
      <c r="B3151" s="238" t="s">
        <v>14400</v>
      </c>
      <c r="C3151" s="238" t="s">
        <v>14401</v>
      </c>
      <c r="D3151" s="268" t="s">
        <v>14402</v>
      </c>
      <c r="E3151" s="268" t="s">
        <v>5611</v>
      </c>
      <c r="F3151" s="239">
        <v>2</v>
      </c>
      <c r="G3151" s="238" t="s">
        <v>7526</v>
      </c>
      <c r="H3151" s="240" t="s">
        <v>7553</v>
      </c>
      <c r="I3151" s="238" t="s">
        <v>8177</v>
      </c>
    </row>
    <row r="3152" spans="1:9" ht="25.5">
      <c r="A3152" s="268">
        <v>3522</v>
      </c>
      <c r="B3152" s="238" t="s">
        <v>14403</v>
      </c>
      <c r="C3152" s="238" t="s">
        <v>14404</v>
      </c>
      <c r="D3152" s="268" t="s">
        <v>14405</v>
      </c>
      <c r="E3152" s="268" t="s">
        <v>5613</v>
      </c>
      <c r="F3152" s="239">
        <v>2</v>
      </c>
      <c r="G3152" s="238" t="s">
        <v>7524</v>
      </c>
      <c r="H3152" s="240" t="s">
        <v>7553</v>
      </c>
      <c r="I3152" s="238" t="s">
        <v>8213</v>
      </c>
    </row>
    <row r="3153" spans="1:9" ht="25.5">
      <c r="A3153" s="268">
        <v>3523</v>
      </c>
      <c r="B3153" s="238" t="s">
        <v>14406</v>
      </c>
      <c r="C3153" s="238" t="s">
        <v>14407</v>
      </c>
      <c r="D3153" s="268" t="s">
        <v>14408</v>
      </c>
      <c r="E3153" s="268" t="s">
        <v>5615</v>
      </c>
      <c r="F3153" s="239">
        <v>2</v>
      </c>
      <c r="G3153" s="238" t="s">
        <v>7524</v>
      </c>
      <c r="H3153" s="240" t="s">
        <v>7553</v>
      </c>
      <c r="I3153" s="238" t="s">
        <v>8213</v>
      </c>
    </row>
    <row r="3154" spans="1:9" ht="25.5">
      <c r="A3154" s="268">
        <v>3524</v>
      </c>
      <c r="B3154" s="238" t="s">
        <v>14409</v>
      </c>
      <c r="C3154" s="238" t="s">
        <v>14410</v>
      </c>
      <c r="D3154" s="268" t="s">
        <v>14411</v>
      </c>
      <c r="E3154" s="268" t="s">
        <v>5617</v>
      </c>
      <c r="F3154" s="239">
        <v>2</v>
      </c>
      <c r="G3154" s="238" t="s">
        <v>7526</v>
      </c>
      <c r="H3154" s="240" t="s">
        <v>7553</v>
      </c>
      <c r="I3154" s="238" t="s">
        <v>8177</v>
      </c>
    </row>
    <row r="3155" spans="1:9" ht="25.5">
      <c r="A3155" s="268">
        <v>3525</v>
      </c>
      <c r="B3155" s="238" t="s">
        <v>14412</v>
      </c>
      <c r="C3155" s="238" t="s">
        <v>14413</v>
      </c>
      <c r="D3155" s="268" t="s">
        <v>14414</v>
      </c>
      <c r="E3155" s="268" t="s">
        <v>7529</v>
      </c>
      <c r="F3155" s="239">
        <v>2</v>
      </c>
      <c r="G3155" s="238" t="s">
        <v>7524</v>
      </c>
      <c r="H3155" s="240" t="s">
        <v>7553</v>
      </c>
      <c r="I3155" s="238" t="s">
        <v>8213</v>
      </c>
    </row>
    <row r="3156" spans="1:9" ht="25.5">
      <c r="A3156" s="268">
        <v>3526</v>
      </c>
      <c r="B3156" s="238" t="s">
        <v>14415</v>
      </c>
      <c r="C3156" s="238" t="s">
        <v>14416</v>
      </c>
      <c r="D3156" s="268" t="s">
        <v>14417</v>
      </c>
      <c r="E3156" s="268" t="s">
        <v>5620</v>
      </c>
      <c r="F3156" s="239">
        <v>2</v>
      </c>
      <c r="G3156" s="238" t="s">
        <v>7524</v>
      </c>
      <c r="H3156" s="240" t="s">
        <v>7553</v>
      </c>
      <c r="I3156" s="238" t="s">
        <v>8213</v>
      </c>
    </row>
    <row r="3157" spans="1:9">
      <c r="A3157" s="268">
        <v>3527</v>
      </c>
      <c r="B3157" s="238" t="s">
        <v>13554</v>
      </c>
      <c r="C3157" s="238" t="s">
        <v>13555</v>
      </c>
      <c r="D3157" s="238" t="s">
        <v>22483</v>
      </c>
      <c r="E3157" s="269" t="s">
        <v>14463</v>
      </c>
      <c r="F3157" s="270" t="s">
        <v>1405</v>
      </c>
      <c r="G3157" s="270" t="s">
        <v>7530</v>
      </c>
      <c r="H3157" s="270" t="s">
        <v>849</v>
      </c>
      <c r="I3157" s="238" t="s">
        <v>1405</v>
      </c>
    </row>
    <row r="3158" spans="1:9">
      <c r="A3158" s="268">
        <v>3527</v>
      </c>
      <c r="B3158" s="238" t="s">
        <v>13554</v>
      </c>
      <c r="C3158" s="238" t="s">
        <v>13555</v>
      </c>
      <c r="D3158" s="238" t="s">
        <v>22483</v>
      </c>
      <c r="E3158" s="269" t="s">
        <v>14463</v>
      </c>
      <c r="F3158" s="270" t="s">
        <v>1405</v>
      </c>
      <c r="G3158" s="270" t="s">
        <v>7530</v>
      </c>
      <c r="H3158" s="270" t="s">
        <v>879</v>
      </c>
      <c r="I3158" s="238" t="s">
        <v>1405</v>
      </c>
    </row>
    <row r="3159" spans="1:9" ht="25.5">
      <c r="A3159" s="268">
        <v>3528</v>
      </c>
      <c r="B3159" s="238" t="s">
        <v>22536</v>
      </c>
      <c r="C3159" s="238" t="s">
        <v>22484</v>
      </c>
      <c r="D3159" s="238" t="s">
        <v>22479</v>
      </c>
      <c r="E3159" s="269" t="s">
        <v>14464</v>
      </c>
      <c r="F3159" s="270" t="s">
        <v>848</v>
      </c>
      <c r="G3159" s="270" t="s">
        <v>7293</v>
      </c>
      <c r="H3159" s="270"/>
      <c r="I3159" s="238" t="s">
        <v>848</v>
      </c>
    </row>
    <row r="3160" spans="1:9" ht="25.5">
      <c r="A3160" s="268">
        <v>3528</v>
      </c>
      <c r="B3160" s="238" t="s">
        <v>22537</v>
      </c>
      <c r="C3160" s="238" t="s">
        <v>22485</v>
      </c>
      <c r="D3160" s="238" t="s">
        <v>22480</v>
      </c>
      <c r="E3160" s="269" t="s">
        <v>14465</v>
      </c>
      <c r="F3160" s="270" t="s">
        <v>848</v>
      </c>
      <c r="G3160" s="270" t="s">
        <v>7293</v>
      </c>
      <c r="H3160" s="270"/>
      <c r="I3160" s="238" t="s">
        <v>848</v>
      </c>
    </row>
    <row r="3161" spans="1:9" ht="25.5">
      <c r="A3161" s="268">
        <v>3528</v>
      </c>
      <c r="B3161" s="238" t="s">
        <v>22538</v>
      </c>
      <c r="C3161" s="238" t="s">
        <v>22486</v>
      </c>
      <c r="D3161" s="238" t="s">
        <v>22481</v>
      </c>
      <c r="E3161" s="269" t="s">
        <v>14466</v>
      </c>
      <c r="F3161" s="270" t="s">
        <v>848</v>
      </c>
      <c r="G3161" s="270" t="s">
        <v>7293</v>
      </c>
      <c r="H3161" s="270"/>
      <c r="I3161" s="238" t="s">
        <v>848</v>
      </c>
    </row>
    <row r="3162" spans="1:9" ht="25.5">
      <c r="A3162" s="268">
        <v>3528</v>
      </c>
      <c r="B3162" s="238" t="s">
        <v>22539</v>
      </c>
      <c r="C3162" s="238" t="s">
        <v>22487</v>
      </c>
      <c r="D3162" s="238" t="s">
        <v>22482</v>
      </c>
      <c r="E3162" s="269" t="s">
        <v>14467</v>
      </c>
      <c r="F3162" s="270" t="s">
        <v>848</v>
      </c>
      <c r="G3162" s="270" t="s">
        <v>7293</v>
      </c>
      <c r="H3162" s="270"/>
      <c r="I3162" s="238" t="s">
        <v>848</v>
      </c>
    </row>
    <row r="3163" spans="1:9" ht="25.5">
      <c r="A3163" s="268">
        <v>3529</v>
      </c>
      <c r="B3163" s="238" t="s">
        <v>22540</v>
      </c>
      <c r="C3163" s="238" t="s">
        <v>22488</v>
      </c>
      <c r="D3163" s="238" t="s">
        <v>22475</v>
      </c>
      <c r="E3163" s="269" t="s">
        <v>14468</v>
      </c>
      <c r="F3163" s="271" t="s">
        <v>2636</v>
      </c>
      <c r="G3163" s="270" t="s">
        <v>7269</v>
      </c>
      <c r="H3163" s="270"/>
      <c r="I3163" s="238" t="s">
        <v>659</v>
      </c>
    </row>
    <row r="3164" spans="1:9" ht="25.5">
      <c r="A3164" s="268">
        <v>3529</v>
      </c>
      <c r="B3164" s="238" t="s">
        <v>22541</v>
      </c>
      <c r="C3164" s="238" t="s">
        <v>22489</v>
      </c>
      <c r="D3164" s="238" t="s">
        <v>22477</v>
      </c>
      <c r="E3164" s="269" t="s">
        <v>14469</v>
      </c>
      <c r="F3164" s="271" t="s">
        <v>2636</v>
      </c>
      <c r="G3164" s="270" t="s">
        <v>7269</v>
      </c>
      <c r="H3164" s="270"/>
      <c r="I3164" s="238" t="s">
        <v>659</v>
      </c>
    </row>
    <row r="3165" spans="1:9" ht="25.5">
      <c r="A3165" s="268">
        <v>3529</v>
      </c>
      <c r="B3165" s="238" t="s">
        <v>22542</v>
      </c>
      <c r="C3165" s="238" t="s">
        <v>22490</v>
      </c>
      <c r="D3165" s="238" t="s">
        <v>22476</v>
      </c>
      <c r="E3165" s="269" t="s">
        <v>14470</v>
      </c>
      <c r="F3165" s="271" t="s">
        <v>2636</v>
      </c>
      <c r="G3165" s="270" t="s">
        <v>7269</v>
      </c>
      <c r="H3165" s="270"/>
      <c r="I3165" s="238" t="s">
        <v>659</v>
      </c>
    </row>
    <row r="3166" spans="1:9" ht="25.5">
      <c r="A3166" s="268">
        <v>3529</v>
      </c>
      <c r="B3166" s="238" t="s">
        <v>22543</v>
      </c>
      <c r="C3166" s="238" t="s">
        <v>22491</v>
      </c>
      <c r="D3166" s="238" t="s">
        <v>22478</v>
      </c>
      <c r="E3166" s="269" t="s">
        <v>14471</v>
      </c>
      <c r="F3166" s="271" t="s">
        <v>2636</v>
      </c>
      <c r="G3166" s="270" t="s">
        <v>7269</v>
      </c>
      <c r="H3166" s="270"/>
      <c r="I3166" s="238" t="s">
        <v>659</v>
      </c>
    </row>
    <row r="3167" spans="1:9">
      <c r="A3167" s="268">
        <v>3530</v>
      </c>
      <c r="B3167" s="238" t="s">
        <v>22544</v>
      </c>
      <c r="C3167" s="238" t="s">
        <v>22492</v>
      </c>
      <c r="D3167" s="238" t="s">
        <v>22474</v>
      </c>
      <c r="E3167" s="269" t="s">
        <v>14472</v>
      </c>
      <c r="F3167" s="270" t="s">
        <v>2442</v>
      </c>
      <c r="G3167" s="270" t="s">
        <v>7365</v>
      </c>
      <c r="H3167" s="270"/>
      <c r="I3167" s="238" t="s">
        <v>2442</v>
      </c>
    </row>
    <row r="3168" spans="1:9">
      <c r="A3168" s="268">
        <v>3530</v>
      </c>
      <c r="B3168" s="238" t="s">
        <v>22545</v>
      </c>
      <c r="C3168" s="238" t="s">
        <v>22493</v>
      </c>
      <c r="D3168" s="238" t="s">
        <v>22473</v>
      </c>
      <c r="E3168" s="269" t="s">
        <v>14473</v>
      </c>
      <c r="F3168" s="270" t="s">
        <v>2442</v>
      </c>
      <c r="G3168" s="270" t="s">
        <v>7365</v>
      </c>
      <c r="H3168" s="270"/>
      <c r="I3168" s="238" t="s">
        <v>2442</v>
      </c>
    </row>
    <row r="3169" spans="1:9">
      <c r="A3169" s="268">
        <v>3531</v>
      </c>
      <c r="B3169" s="238" t="s">
        <v>22518</v>
      </c>
      <c r="C3169" s="238" t="s">
        <v>22494</v>
      </c>
      <c r="D3169" s="238" t="s">
        <v>22472</v>
      </c>
      <c r="E3169" s="269" t="s">
        <v>5967</v>
      </c>
      <c r="F3169" s="270" t="s">
        <v>1405</v>
      </c>
      <c r="G3169" s="270" t="s">
        <v>7531</v>
      </c>
      <c r="H3169" s="270" t="s">
        <v>879</v>
      </c>
      <c r="I3169" s="238" t="s">
        <v>1405</v>
      </c>
    </row>
    <row r="3170" spans="1:9">
      <c r="A3170" s="268">
        <v>3532</v>
      </c>
      <c r="B3170" s="238" t="s">
        <v>22519</v>
      </c>
      <c r="C3170" s="238" t="s">
        <v>22495</v>
      </c>
      <c r="D3170" s="238" t="s">
        <v>22471</v>
      </c>
      <c r="E3170" s="269" t="s">
        <v>5968</v>
      </c>
      <c r="F3170" s="270" t="s">
        <v>1405</v>
      </c>
      <c r="G3170" s="270" t="s">
        <v>7531</v>
      </c>
      <c r="H3170" s="270" t="s">
        <v>879</v>
      </c>
      <c r="I3170" s="238" t="s">
        <v>1405</v>
      </c>
    </row>
    <row r="3171" spans="1:9" ht="25.5">
      <c r="A3171" s="268">
        <v>3533</v>
      </c>
      <c r="B3171" s="238" t="s">
        <v>22520</v>
      </c>
      <c r="C3171" s="238" t="s">
        <v>22496</v>
      </c>
      <c r="D3171" s="238" t="s">
        <v>22470</v>
      </c>
      <c r="E3171" s="269" t="s">
        <v>5969</v>
      </c>
      <c r="F3171" s="270" t="s">
        <v>1405</v>
      </c>
      <c r="G3171" s="270" t="s">
        <v>7532</v>
      </c>
      <c r="H3171" s="270" t="s">
        <v>879</v>
      </c>
      <c r="I3171" s="238" t="s">
        <v>1405</v>
      </c>
    </row>
    <row r="3172" spans="1:9" ht="25.5">
      <c r="A3172" s="268">
        <v>3534</v>
      </c>
      <c r="B3172" s="238" t="s">
        <v>22521</v>
      </c>
      <c r="C3172" s="238" t="s">
        <v>22497</v>
      </c>
      <c r="D3172" s="238" t="s">
        <v>22469</v>
      </c>
      <c r="E3172" s="272" t="s">
        <v>5970</v>
      </c>
      <c r="F3172" s="273" t="s">
        <v>1405</v>
      </c>
      <c r="G3172" s="273" t="s">
        <v>7532</v>
      </c>
      <c r="H3172" s="273" t="s">
        <v>879</v>
      </c>
      <c r="I3172" s="238" t="s">
        <v>1405</v>
      </c>
    </row>
    <row r="3173" spans="1:9" ht="25.5">
      <c r="A3173" s="268">
        <v>3535</v>
      </c>
      <c r="B3173" s="238" t="s">
        <v>22522</v>
      </c>
      <c r="C3173" s="238" t="s">
        <v>22498</v>
      </c>
      <c r="D3173" s="238" t="s">
        <v>22468</v>
      </c>
      <c r="E3173" s="272" t="s">
        <v>6027</v>
      </c>
      <c r="F3173" s="273" t="s">
        <v>50</v>
      </c>
      <c r="G3173" s="273" t="s">
        <v>7328</v>
      </c>
      <c r="H3173" s="273" t="s">
        <v>746</v>
      </c>
      <c r="I3173" s="238" t="s">
        <v>7533</v>
      </c>
    </row>
    <row r="3174" spans="1:9" ht="25.5">
      <c r="A3174" s="268">
        <v>3535</v>
      </c>
      <c r="B3174" s="238" t="s">
        <v>22522</v>
      </c>
      <c r="C3174" s="238" t="s">
        <v>22498</v>
      </c>
      <c r="D3174" s="238" t="s">
        <v>22468</v>
      </c>
      <c r="E3174" s="272" t="s">
        <v>6027</v>
      </c>
      <c r="F3174" s="273" t="s">
        <v>50</v>
      </c>
      <c r="G3174" s="273" t="s">
        <v>7328</v>
      </c>
      <c r="H3174" s="273" t="s">
        <v>849</v>
      </c>
      <c r="I3174" s="238" t="s">
        <v>7533</v>
      </c>
    </row>
    <row r="3175" spans="1:9">
      <c r="A3175" s="268">
        <v>3536</v>
      </c>
      <c r="B3175" s="238" t="s">
        <v>22535</v>
      </c>
      <c r="C3175" s="238" t="s">
        <v>22499</v>
      </c>
      <c r="D3175" s="238" t="s">
        <v>22467</v>
      </c>
      <c r="E3175" s="272" t="s">
        <v>6028</v>
      </c>
      <c r="F3175" s="273" t="s">
        <v>2442</v>
      </c>
      <c r="G3175" s="273" t="s">
        <v>7445</v>
      </c>
      <c r="H3175" s="273"/>
      <c r="I3175" s="238" t="s">
        <v>2442</v>
      </c>
    </row>
    <row r="3176" spans="1:9" ht="25.5">
      <c r="A3176" s="268">
        <v>3537</v>
      </c>
      <c r="B3176" s="238" t="s">
        <v>22523</v>
      </c>
      <c r="C3176" s="238" t="s">
        <v>22500</v>
      </c>
      <c r="D3176" s="238" t="s">
        <v>22466</v>
      </c>
      <c r="E3176" s="272" t="s">
        <v>6029</v>
      </c>
      <c r="F3176" s="271" t="s">
        <v>2636</v>
      </c>
      <c r="G3176" s="273" t="s">
        <v>7269</v>
      </c>
      <c r="H3176" s="273"/>
      <c r="I3176" s="238" t="s">
        <v>7534</v>
      </c>
    </row>
    <row r="3177" spans="1:9" ht="25.5">
      <c r="A3177" s="268">
        <v>3538</v>
      </c>
      <c r="B3177" s="238" t="s">
        <v>22524</v>
      </c>
      <c r="C3177" s="238" t="s">
        <v>22501</v>
      </c>
      <c r="D3177" s="238" t="s">
        <v>22465</v>
      </c>
      <c r="E3177" s="272" t="s">
        <v>6030</v>
      </c>
      <c r="F3177" s="271" t="s">
        <v>2636</v>
      </c>
      <c r="G3177" s="273" t="s">
        <v>7263</v>
      </c>
      <c r="H3177" s="273"/>
      <c r="I3177" s="238" t="s">
        <v>7534</v>
      </c>
    </row>
    <row r="3178" spans="1:9" ht="25.5">
      <c r="A3178" s="268">
        <v>3539</v>
      </c>
      <c r="B3178" s="238" t="s">
        <v>22525</v>
      </c>
      <c r="C3178" s="238" t="s">
        <v>22502</v>
      </c>
      <c r="D3178" s="238" t="s">
        <v>22464</v>
      </c>
      <c r="E3178" s="272" t="s">
        <v>6031</v>
      </c>
      <c r="F3178" s="271" t="s">
        <v>2636</v>
      </c>
      <c r="G3178" s="273" t="s">
        <v>7535</v>
      </c>
      <c r="H3178" s="273"/>
      <c r="I3178" s="238" t="s">
        <v>7534</v>
      </c>
    </row>
    <row r="3179" spans="1:9" ht="25.5">
      <c r="A3179" s="268">
        <v>3540</v>
      </c>
      <c r="B3179" s="238" t="s">
        <v>22526</v>
      </c>
      <c r="C3179" s="238" t="s">
        <v>22503</v>
      </c>
      <c r="D3179" s="238" t="s">
        <v>22463</v>
      </c>
      <c r="E3179" s="272" t="s">
        <v>6032</v>
      </c>
      <c r="F3179" s="274" t="s">
        <v>848</v>
      </c>
      <c r="G3179" s="273" t="s">
        <v>7293</v>
      </c>
      <c r="H3179" s="273"/>
      <c r="I3179" s="238" t="s">
        <v>7534</v>
      </c>
    </row>
    <row r="3180" spans="1:9" ht="25.5">
      <c r="A3180" s="268">
        <v>3541</v>
      </c>
      <c r="B3180" s="238" t="s">
        <v>22527</v>
      </c>
      <c r="C3180" s="238" t="s">
        <v>22504</v>
      </c>
      <c r="D3180" s="238" t="s">
        <v>22462</v>
      </c>
      <c r="E3180" s="272" t="s">
        <v>6033</v>
      </c>
      <c r="F3180" s="273" t="s">
        <v>1405</v>
      </c>
      <c r="G3180" s="273" t="s">
        <v>7530</v>
      </c>
      <c r="H3180" s="273"/>
      <c r="I3180" s="238" t="s">
        <v>7534</v>
      </c>
    </row>
    <row r="3181" spans="1:9" ht="25.5">
      <c r="A3181" s="268">
        <v>3542</v>
      </c>
      <c r="B3181" s="238" t="s">
        <v>22528</v>
      </c>
      <c r="C3181" s="238" t="s">
        <v>22505</v>
      </c>
      <c r="D3181" s="238" t="s">
        <v>22461</v>
      </c>
      <c r="E3181" s="272" t="s">
        <v>6034</v>
      </c>
      <c r="F3181" s="273" t="s">
        <v>1579</v>
      </c>
      <c r="G3181" s="273" t="s">
        <v>7536</v>
      </c>
      <c r="H3181" s="273"/>
      <c r="I3181" s="238" t="s">
        <v>7534</v>
      </c>
    </row>
    <row r="3182" spans="1:9" ht="25.5">
      <c r="A3182" s="268">
        <v>3543</v>
      </c>
      <c r="B3182" s="238" t="s">
        <v>22529</v>
      </c>
      <c r="C3182" s="238" t="s">
        <v>22506</v>
      </c>
      <c r="D3182" s="238" t="s">
        <v>22460</v>
      </c>
      <c r="E3182" s="272" t="s">
        <v>6035</v>
      </c>
      <c r="F3182" s="273" t="s">
        <v>298</v>
      </c>
      <c r="G3182" s="273" t="s">
        <v>7496</v>
      </c>
      <c r="H3182" s="273"/>
      <c r="I3182" s="238" t="s">
        <v>7534</v>
      </c>
    </row>
    <row r="3183" spans="1:9" ht="25.5">
      <c r="A3183" s="268">
        <v>3544</v>
      </c>
      <c r="B3183" s="238" t="s">
        <v>22530</v>
      </c>
      <c r="C3183" s="238" t="s">
        <v>22507</v>
      </c>
      <c r="D3183" s="238" t="s">
        <v>22459</v>
      </c>
      <c r="E3183" s="272" t="s">
        <v>6036</v>
      </c>
      <c r="F3183" s="273" t="s">
        <v>625</v>
      </c>
      <c r="G3183" s="273" t="s">
        <v>7503</v>
      </c>
      <c r="H3183" s="273"/>
      <c r="I3183" s="238" t="s">
        <v>7534</v>
      </c>
    </row>
    <row r="3184" spans="1:9" ht="25.5">
      <c r="A3184" s="268">
        <v>3545</v>
      </c>
      <c r="B3184" s="238" t="s">
        <v>22531</v>
      </c>
      <c r="C3184" s="238" t="s">
        <v>22508</v>
      </c>
      <c r="D3184" s="238" t="s">
        <v>22458</v>
      </c>
      <c r="E3184" s="272" t="s">
        <v>6037</v>
      </c>
      <c r="F3184" s="273" t="s">
        <v>6038</v>
      </c>
      <c r="G3184" s="273" t="s">
        <v>7537</v>
      </c>
      <c r="H3184" s="273"/>
      <c r="I3184" s="238" t="s">
        <v>7534</v>
      </c>
    </row>
    <row r="3185" spans="1:9" ht="25.5">
      <c r="A3185" s="268">
        <v>3546</v>
      </c>
      <c r="B3185" s="238" t="s">
        <v>22532</v>
      </c>
      <c r="C3185" s="238" t="s">
        <v>22509</v>
      </c>
      <c r="D3185" s="238" t="s">
        <v>22457</v>
      </c>
      <c r="E3185" s="272" t="s">
        <v>6039</v>
      </c>
      <c r="F3185" s="273" t="s">
        <v>50</v>
      </c>
      <c r="G3185" s="273" t="s">
        <v>752</v>
      </c>
      <c r="H3185" s="273"/>
      <c r="I3185" s="238" t="s">
        <v>7534</v>
      </c>
    </row>
    <row r="3186" spans="1:9" ht="25.5">
      <c r="A3186" s="268">
        <v>3547</v>
      </c>
      <c r="B3186" s="238" t="s">
        <v>22533</v>
      </c>
      <c r="C3186" s="238" t="s">
        <v>22510</v>
      </c>
      <c r="D3186" s="238" t="s">
        <v>22456</v>
      </c>
      <c r="E3186" s="272" t="s">
        <v>6040</v>
      </c>
      <c r="F3186" s="274" t="s">
        <v>631</v>
      </c>
      <c r="G3186" s="273" t="s">
        <v>7354</v>
      </c>
      <c r="H3186" s="273"/>
      <c r="I3186" s="238" t="s">
        <v>7534</v>
      </c>
    </row>
    <row r="3187" spans="1:9" ht="25.5">
      <c r="A3187" s="268">
        <v>3548</v>
      </c>
      <c r="B3187" s="238" t="s">
        <v>22534</v>
      </c>
      <c r="C3187" s="238" t="s">
        <v>22511</v>
      </c>
      <c r="D3187" s="238" t="s">
        <v>22455</v>
      </c>
      <c r="E3187" s="269" t="s">
        <v>6041</v>
      </c>
      <c r="F3187" s="275" t="s">
        <v>2442</v>
      </c>
      <c r="G3187" s="270" t="s">
        <v>7365</v>
      </c>
      <c r="H3187" s="270"/>
      <c r="I3187" s="238" t="s">
        <v>7534</v>
      </c>
    </row>
    <row r="3188" spans="1:9" ht="25.5">
      <c r="A3188" s="268">
        <v>3549</v>
      </c>
      <c r="B3188" s="238" t="s">
        <v>22516</v>
      </c>
      <c r="C3188" s="238" t="s">
        <v>22512</v>
      </c>
      <c r="D3188" s="238" t="s">
        <v>22454</v>
      </c>
      <c r="E3188" s="269" t="s">
        <v>14474</v>
      </c>
      <c r="F3188" s="275" t="s">
        <v>6581</v>
      </c>
      <c r="G3188" s="270" t="s">
        <v>7495</v>
      </c>
      <c r="H3188" s="270"/>
      <c r="I3188" s="238" t="s">
        <v>6581</v>
      </c>
    </row>
    <row r="3189" spans="1:9" ht="25.5">
      <c r="A3189" s="268">
        <v>3549</v>
      </c>
      <c r="B3189" s="238" t="s">
        <v>22517</v>
      </c>
      <c r="C3189" s="238" t="s">
        <v>22513</v>
      </c>
      <c r="D3189" s="238" t="s">
        <v>22453</v>
      </c>
      <c r="E3189" s="276" t="s">
        <v>14475</v>
      </c>
      <c r="F3189" s="275" t="s">
        <v>6581</v>
      </c>
      <c r="G3189" s="270" t="s">
        <v>7495</v>
      </c>
      <c r="H3189" s="270"/>
      <c r="I3189" s="238" t="s">
        <v>6581</v>
      </c>
    </row>
    <row r="3190" spans="1:9" ht="13.5" thickBot="1">
      <c r="A3190" s="268">
        <v>3550</v>
      </c>
      <c r="B3190" s="238" t="s">
        <v>22515</v>
      </c>
      <c r="C3190" s="238" t="s">
        <v>22514</v>
      </c>
      <c r="D3190" s="238" t="s">
        <v>22452</v>
      </c>
      <c r="E3190" s="277" t="s">
        <v>14476</v>
      </c>
      <c r="F3190" s="278" t="s">
        <v>50</v>
      </c>
      <c r="G3190" s="279" t="s">
        <v>4430</v>
      </c>
      <c r="H3190" s="279" t="s">
        <v>746</v>
      </c>
      <c r="I3190" s="238" t="s">
        <v>50</v>
      </c>
    </row>
  </sheetData>
  <sheetProtection password="FB09" sheet="1" objects="1" scenarios="1" autoFilter="0"/>
  <autoFilter ref="A3:I3156"/>
  <pageMargins left="0.75" right="0.75" top="1" bottom="1" header="0" footer="0"/>
  <pageSetup paperSize="9" scale="10" fitToHeight="20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0"/>
  <sheetViews>
    <sheetView topLeftCell="B1" zoomScaleNormal="100" workbookViewId="0">
      <selection activeCell="A14" sqref="A1:A1048576"/>
    </sheetView>
  </sheetViews>
  <sheetFormatPr defaultRowHeight="15"/>
  <cols>
    <col min="1" max="1" width="0" hidden="1" customWidth="1"/>
    <col min="2" max="3" width="9.140625" style="124"/>
    <col min="4" max="4" width="124.7109375" style="16" customWidth="1"/>
  </cols>
  <sheetData>
    <row r="1" spans="1:4">
      <c r="A1" t="s">
        <v>16910</v>
      </c>
      <c r="B1" s="124" t="s">
        <v>6961</v>
      </c>
      <c r="C1" s="124" t="s">
        <v>22420</v>
      </c>
      <c r="D1" s="16" t="s">
        <v>22417</v>
      </c>
    </row>
    <row r="2" spans="1:4" ht="45">
      <c r="A2" t="str">
        <f t="shared" ref="A2:A33" si="0">CONCATENATE(TEXT(B2,"0"),"_",TEXT(C2,"0"))</f>
        <v>1_1.1A</v>
      </c>
      <c r="B2" s="124">
        <v>1</v>
      </c>
      <c r="C2" s="231" t="s">
        <v>6561</v>
      </c>
      <c r="D2" s="16" t="s">
        <v>14428</v>
      </c>
    </row>
    <row r="3" spans="1:4" ht="75">
      <c r="A3" t="str">
        <f t="shared" si="0"/>
        <v>1_1.1B</v>
      </c>
      <c r="B3" s="124">
        <v>1</v>
      </c>
      <c r="C3" s="231" t="s">
        <v>6558</v>
      </c>
      <c r="D3" s="16" t="s">
        <v>14429</v>
      </c>
    </row>
    <row r="4" spans="1:4" ht="45">
      <c r="A4" t="str">
        <f t="shared" si="0"/>
        <v>1_1.1C</v>
      </c>
      <c r="B4" s="124">
        <v>1</v>
      </c>
      <c r="C4" s="231" t="s">
        <v>6565</v>
      </c>
      <c r="D4" s="16" t="s">
        <v>14430</v>
      </c>
    </row>
    <row r="5" spans="1:4" ht="75">
      <c r="A5" t="str">
        <f t="shared" si="0"/>
        <v>1_1.1D</v>
      </c>
      <c r="B5" s="124">
        <v>1</v>
      </c>
      <c r="C5" s="231" t="s">
        <v>6551</v>
      </c>
      <c r="D5" s="16" t="s">
        <v>14431</v>
      </c>
    </row>
    <row r="6" spans="1:4" ht="60">
      <c r="A6" t="str">
        <f t="shared" si="0"/>
        <v>1_1.1E</v>
      </c>
      <c r="B6" s="124">
        <v>1</v>
      </c>
      <c r="C6" s="231" t="s">
        <v>6553</v>
      </c>
      <c r="D6" s="16" t="s">
        <v>14432</v>
      </c>
    </row>
    <row r="7" spans="1:4" ht="60">
      <c r="A7" t="str">
        <f t="shared" si="0"/>
        <v>1_1.1F</v>
      </c>
      <c r="B7" s="124">
        <v>1</v>
      </c>
      <c r="C7" s="231" t="s">
        <v>6552</v>
      </c>
      <c r="D7" s="16" t="s">
        <v>14433</v>
      </c>
    </row>
    <row r="8" spans="1:4" ht="75">
      <c r="A8" t="str">
        <f t="shared" si="0"/>
        <v>1_1.1G</v>
      </c>
      <c r="B8" s="124">
        <v>1</v>
      </c>
      <c r="C8" s="124" t="s">
        <v>6560</v>
      </c>
      <c r="D8" s="16" t="s">
        <v>14434</v>
      </c>
    </row>
    <row r="9" spans="1:4" ht="45">
      <c r="A9" t="str">
        <f t="shared" si="0"/>
        <v>1_1.1J</v>
      </c>
      <c r="B9" s="124">
        <v>1</v>
      </c>
      <c r="C9" s="124" t="s">
        <v>6578</v>
      </c>
      <c r="D9" s="16" t="s">
        <v>14435</v>
      </c>
    </row>
    <row r="10" spans="1:4" ht="75">
      <c r="A10" t="str">
        <f t="shared" si="0"/>
        <v>1_1.1L</v>
      </c>
      <c r="B10" s="124">
        <v>1</v>
      </c>
      <c r="C10" s="124" t="s">
        <v>6576</v>
      </c>
      <c r="D10" s="16" t="s">
        <v>14436</v>
      </c>
    </row>
    <row r="11" spans="1:4" ht="60">
      <c r="A11" t="str">
        <f t="shared" si="0"/>
        <v>1_1.2B</v>
      </c>
      <c r="B11" s="124">
        <v>1</v>
      </c>
      <c r="C11" s="124" t="s">
        <v>6564</v>
      </c>
      <c r="D11" s="16" t="s">
        <v>14437</v>
      </c>
    </row>
    <row r="12" spans="1:4" ht="30">
      <c r="A12" t="str">
        <f t="shared" si="0"/>
        <v>1_1.2C</v>
      </c>
      <c r="B12" s="124">
        <v>1</v>
      </c>
      <c r="C12" s="124" t="s">
        <v>6573</v>
      </c>
      <c r="D12" s="16" t="s">
        <v>14438</v>
      </c>
    </row>
    <row r="13" spans="1:4" ht="60">
      <c r="A13" t="str">
        <f t="shared" si="0"/>
        <v>1_1.2D</v>
      </c>
      <c r="B13" s="124">
        <v>1</v>
      </c>
      <c r="C13" s="124" t="s">
        <v>6559</v>
      </c>
      <c r="D13" s="16" t="s">
        <v>14439</v>
      </c>
    </row>
    <row r="14" spans="1:4" ht="45">
      <c r="A14" t="str">
        <f t="shared" si="0"/>
        <v>1_1.2E</v>
      </c>
      <c r="B14" s="124">
        <v>1</v>
      </c>
      <c r="C14" s="124" t="s">
        <v>6566</v>
      </c>
      <c r="D14" s="16" t="s">
        <v>14440</v>
      </c>
    </row>
    <row r="15" spans="1:4" ht="45">
      <c r="A15" t="str">
        <f t="shared" si="0"/>
        <v>1_1.2F</v>
      </c>
      <c r="B15" s="124">
        <v>1</v>
      </c>
      <c r="C15" s="124" t="s">
        <v>6554</v>
      </c>
      <c r="D15" s="16" t="s">
        <v>14441</v>
      </c>
    </row>
    <row r="16" spans="1:4" ht="60">
      <c r="A16" t="str">
        <f t="shared" si="0"/>
        <v>1_1.2G</v>
      </c>
      <c r="B16" s="124">
        <v>1</v>
      </c>
      <c r="C16" s="124" t="s">
        <v>6547</v>
      </c>
      <c r="D16" s="16" t="s">
        <v>14442</v>
      </c>
    </row>
    <row r="17" spans="1:4" ht="30">
      <c r="A17" t="str">
        <f t="shared" si="0"/>
        <v>1_1.2H</v>
      </c>
      <c r="B17" s="124">
        <v>1</v>
      </c>
      <c r="C17" s="124" t="s">
        <v>6567</v>
      </c>
      <c r="D17" s="16" t="s">
        <v>14443</v>
      </c>
    </row>
    <row r="18" spans="1:4" ht="30">
      <c r="A18" t="str">
        <f t="shared" si="0"/>
        <v>1_1.2J</v>
      </c>
      <c r="B18" s="124">
        <v>1</v>
      </c>
      <c r="C18" s="124" t="s">
        <v>6577</v>
      </c>
      <c r="D18" s="16" t="s">
        <v>14444</v>
      </c>
    </row>
    <row r="19" spans="1:4" ht="30">
      <c r="A19" t="str">
        <f t="shared" si="0"/>
        <v>1_1.2K</v>
      </c>
      <c r="B19" s="124">
        <v>1</v>
      </c>
      <c r="C19" s="124" t="s">
        <v>6556</v>
      </c>
      <c r="D19" s="16" t="s">
        <v>14445</v>
      </c>
    </row>
    <row r="20" spans="1:4" ht="60">
      <c r="A20" t="str">
        <f t="shared" si="0"/>
        <v>1_1.2L</v>
      </c>
      <c r="B20" s="124">
        <v>1</v>
      </c>
      <c r="C20" s="124" t="s">
        <v>6570</v>
      </c>
      <c r="D20" s="16" t="s">
        <v>14446</v>
      </c>
    </row>
    <row r="21" spans="1:4" ht="75">
      <c r="A21" t="str">
        <f t="shared" si="0"/>
        <v>1_1.3C</v>
      </c>
      <c r="B21" s="124">
        <v>1</v>
      </c>
      <c r="C21" s="124" t="s">
        <v>6562</v>
      </c>
      <c r="D21" s="16" t="s">
        <v>14447</v>
      </c>
    </row>
    <row r="22" spans="1:4" ht="90">
      <c r="A22" t="str">
        <f t="shared" si="0"/>
        <v>1_1.3F</v>
      </c>
      <c r="B22" s="124">
        <v>1</v>
      </c>
      <c r="C22" s="124" t="s">
        <v>14427</v>
      </c>
      <c r="D22" s="16" t="s">
        <v>14448</v>
      </c>
    </row>
    <row r="23" spans="1:4" ht="105">
      <c r="A23" t="str">
        <f t="shared" si="0"/>
        <v>1_1.3G</v>
      </c>
      <c r="B23" s="124">
        <v>1</v>
      </c>
      <c r="C23" s="124" t="s">
        <v>6548</v>
      </c>
      <c r="D23" s="16" t="s">
        <v>14449</v>
      </c>
    </row>
    <row r="24" spans="1:4" ht="75">
      <c r="A24" t="str">
        <f t="shared" si="0"/>
        <v>1_1.3H</v>
      </c>
      <c r="B24" s="124">
        <v>1</v>
      </c>
      <c r="C24" s="124" t="s">
        <v>6568</v>
      </c>
      <c r="D24" s="16" t="s">
        <v>14450</v>
      </c>
    </row>
    <row r="25" spans="1:4" ht="75">
      <c r="A25" t="str">
        <f t="shared" si="0"/>
        <v>1_1.3J</v>
      </c>
      <c r="B25" s="124">
        <v>1</v>
      </c>
      <c r="C25" s="124" t="s">
        <v>6569</v>
      </c>
      <c r="D25" s="16" t="s">
        <v>14451</v>
      </c>
    </row>
    <row r="26" spans="1:4" ht="75">
      <c r="A26" t="str">
        <f t="shared" si="0"/>
        <v>1_1.3K</v>
      </c>
      <c r="B26" s="124">
        <v>1</v>
      </c>
      <c r="C26" s="124" t="s">
        <v>6557</v>
      </c>
      <c r="D26" s="16" t="s">
        <v>14452</v>
      </c>
    </row>
    <row r="27" spans="1:4" ht="105">
      <c r="A27" t="str">
        <f t="shared" si="0"/>
        <v>1_1.3L</v>
      </c>
      <c r="B27" s="124">
        <v>1</v>
      </c>
      <c r="C27" s="124" t="s">
        <v>6571</v>
      </c>
      <c r="D27" s="16" t="s">
        <v>14453</v>
      </c>
    </row>
    <row r="28" spans="1:4" ht="90">
      <c r="A28" t="str">
        <f t="shared" si="0"/>
        <v>1_1.4B</v>
      </c>
      <c r="B28" s="124">
        <v>1</v>
      </c>
      <c r="C28" s="124" t="s">
        <v>6572</v>
      </c>
      <c r="D28" s="16" t="s">
        <v>14454</v>
      </c>
    </row>
    <row r="29" spans="1:4" ht="60">
      <c r="A29" t="str">
        <f t="shared" si="0"/>
        <v>1_1.4C</v>
      </c>
      <c r="B29" s="124">
        <v>1</v>
      </c>
      <c r="C29" s="124" t="s">
        <v>5984</v>
      </c>
      <c r="D29" s="16" t="s">
        <v>14455</v>
      </c>
    </row>
    <row r="30" spans="1:4" ht="90">
      <c r="A30" t="str">
        <f t="shared" si="0"/>
        <v>1_1.4D</v>
      </c>
      <c r="B30" s="124">
        <v>1</v>
      </c>
      <c r="C30" s="124" t="s">
        <v>6563</v>
      </c>
      <c r="D30" s="16" t="s">
        <v>14456</v>
      </c>
    </row>
    <row r="31" spans="1:4" ht="75">
      <c r="A31" t="str">
        <f t="shared" si="0"/>
        <v>1_1.4E</v>
      </c>
      <c r="B31" s="124">
        <v>1</v>
      </c>
      <c r="C31" s="124" t="s">
        <v>6579</v>
      </c>
      <c r="D31" s="16" t="s">
        <v>14457</v>
      </c>
    </row>
    <row r="32" spans="1:4" ht="75">
      <c r="A32" t="str">
        <f t="shared" si="0"/>
        <v>1_1.4F</v>
      </c>
      <c r="B32" s="124">
        <v>1</v>
      </c>
      <c r="C32" s="124" t="s">
        <v>6575</v>
      </c>
      <c r="D32" s="16" t="s">
        <v>14458</v>
      </c>
    </row>
    <row r="33" spans="1:4" ht="90">
      <c r="A33" t="str">
        <f t="shared" si="0"/>
        <v>1_1.4G</v>
      </c>
      <c r="B33" s="124">
        <v>1</v>
      </c>
      <c r="C33" s="124" t="s">
        <v>6549</v>
      </c>
      <c r="D33" s="16" t="s">
        <v>14459</v>
      </c>
    </row>
    <row r="34" spans="1:4" ht="105">
      <c r="A34" t="str">
        <f t="shared" ref="A34:A65" si="1">CONCATENATE(TEXT(B34,"0"),"_",TEXT(C34,"0"))</f>
        <v>1_1.4S</v>
      </c>
      <c r="B34" s="124">
        <v>1</v>
      </c>
      <c r="C34" s="124" t="s">
        <v>6555</v>
      </c>
      <c r="D34" s="16" t="s">
        <v>14460</v>
      </c>
    </row>
    <row r="35" spans="1:4" ht="90">
      <c r="A35" t="str">
        <f t="shared" si="1"/>
        <v>1_1.5D</v>
      </c>
      <c r="B35" s="124">
        <v>1</v>
      </c>
      <c r="C35" s="124" t="s">
        <v>6574</v>
      </c>
      <c r="D35" s="16" t="s">
        <v>14461</v>
      </c>
    </row>
    <row r="36" spans="1:4" ht="45">
      <c r="A36" t="str">
        <f t="shared" si="1"/>
        <v>1_1.6N</v>
      </c>
      <c r="B36" s="124">
        <v>1</v>
      </c>
      <c r="C36" s="124" t="s">
        <v>6580</v>
      </c>
      <c r="D36" s="16" t="s">
        <v>14462</v>
      </c>
    </row>
    <row r="37" spans="1:4">
      <c r="A37" t="str">
        <f t="shared" si="1"/>
        <v>2_1A</v>
      </c>
      <c r="B37" s="124">
        <v>2</v>
      </c>
      <c r="C37" s="124" t="s">
        <v>7247</v>
      </c>
      <c r="D37" s="16" t="s">
        <v>16766</v>
      </c>
    </row>
    <row r="38" spans="1:4">
      <c r="A38" t="str">
        <f t="shared" si="1"/>
        <v>2_1F</v>
      </c>
      <c r="B38" s="124">
        <v>2</v>
      </c>
      <c r="C38" s="124" t="s">
        <v>7265</v>
      </c>
      <c r="D38" s="16" t="s">
        <v>16767</v>
      </c>
    </row>
    <row r="39" spans="1:4">
      <c r="A39" t="str">
        <f t="shared" si="1"/>
        <v>2_1O</v>
      </c>
      <c r="B39" s="124">
        <v>2</v>
      </c>
      <c r="C39" s="124" t="s">
        <v>7273</v>
      </c>
      <c r="D39" s="16" t="s">
        <v>16768</v>
      </c>
    </row>
    <row r="40" spans="1:4">
      <c r="A40" t="str">
        <f t="shared" si="1"/>
        <v>2_1T</v>
      </c>
      <c r="B40" s="124">
        <v>2</v>
      </c>
      <c r="C40" s="124" t="s">
        <v>7337</v>
      </c>
      <c r="D40" s="16" t="s">
        <v>16769</v>
      </c>
    </row>
    <row r="41" spans="1:4">
      <c r="A41" t="str">
        <f t="shared" si="1"/>
        <v>2_1TC</v>
      </c>
      <c r="B41" s="124">
        <v>2</v>
      </c>
      <c r="C41" s="124" t="s">
        <v>7499</v>
      </c>
      <c r="D41" s="16" t="s">
        <v>16770</v>
      </c>
    </row>
    <row r="42" spans="1:4">
      <c r="A42" t="str">
        <f t="shared" si="1"/>
        <v>2_1TF</v>
      </c>
      <c r="B42" s="124">
        <v>2</v>
      </c>
      <c r="C42" s="124" t="s">
        <v>7254</v>
      </c>
      <c r="D42" s="16" t="s">
        <v>16771</v>
      </c>
    </row>
    <row r="43" spans="1:4">
      <c r="A43" t="str">
        <f t="shared" si="1"/>
        <v>2_1TFC</v>
      </c>
      <c r="B43" s="124">
        <v>2</v>
      </c>
      <c r="C43" s="124" t="s">
        <v>7500</v>
      </c>
      <c r="D43" s="16" t="s">
        <v>16772</v>
      </c>
    </row>
    <row r="44" spans="1:4">
      <c r="A44" t="str">
        <f t="shared" si="1"/>
        <v>2_1TO</v>
      </c>
      <c r="B44" s="124">
        <v>2</v>
      </c>
      <c r="C44" s="124" t="s">
        <v>7498</v>
      </c>
      <c r="D44" s="16" t="s">
        <v>16773</v>
      </c>
    </row>
    <row r="45" spans="1:4">
      <c r="A45" t="str">
        <f t="shared" si="1"/>
        <v>2_1TOC</v>
      </c>
      <c r="B45" s="124">
        <v>2</v>
      </c>
      <c r="C45" s="124" t="s">
        <v>7264</v>
      </c>
      <c r="D45" s="16" t="s">
        <v>16774</v>
      </c>
    </row>
    <row r="46" spans="1:4">
      <c r="A46" t="str">
        <f t="shared" si="1"/>
        <v>2_2A</v>
      </c>
      <c r="B46" s="124">
        <v>2</v>
      </c>
      <c r="C46" s="124" t="s">
        <v>7252</v>
      </c>
      <c r="D46" s="16" t="s">
        <v>16775</v>
      </c>
    </row>
    <row r="47" spans="1:4">
      <c r="A47" t="str">
        <f t="shared" si="1"/>
        <v>2_2F</v>
      </c>
      <c r="B47" s="124">
        <v>2</v>
      </c>
      <c r="C47" s="124" t="s">
        <v>7253</v>
      </c>
      <c r="D47" s="16" t="s">
        <v>16776</v>
      </c>
    </row>
    <row r="48" spans="1:4">
      <c r="A48" t="str">
        <f t="shared" si="1"/>
        <v>2_2O</v>
      </c>
      <c r="B48" s="124">
        <v>2</v>
      </c>
      <c r="C48" s="124" t="s">
        <v>7271</v>
      </c>
      <c r="D48" s="16" t="s">
        <v>16777</v>
      </c>
    </row>
    <row r="49" spans="1:4">
      <c r="A49" t="str">
        <f t="shared" si="1"/>
        <v>2_2T</v>
      </c>
      <c r="B49" s="124">
        <v>2</v>
      </c>
      <c r="C49" s="124" t="s">
        <v>7270</v>
      </c>
      <c r="D49" s="16" t="s">
        <v>16778</v>
      </c>
    </row>
    <row r="50" spans="1:4">
      <c r="A50" t="str">
        <f t="shared" si="1"/>
        <v>2_2TC</v>
      </c>
      <c r="B50" s="124">
        <v>2</v>
      </c>
      <c r="C50" s="124" t="s">
        <v>7250</v>
      </c>
      <c r="D50" s="16" t="s">
        <v>16779</v>
      </c>
    </row>
    <row r="51" spans="1:4">
      <c r="A51" t="str">
        <f t="shared" si="1"/>
        <v>2_2TF</v>
      </c>
      <c r="B51" s="124">
        <v>2</v>
      </c>
      <c r="C51" s="124" t="s">
        <v>7258</v>
      </c>
      <c r="D51" s="16" t="s">
        <v>16780</v>
      </c>
    </row>
    <row r="52" spans="1:4">
      <c r="A52" t="str">
        <f t="shared" si="1"/>
        <v>2_2TFC</v>
      </c>
      <c r="B52" s="124">
        <v>2</v>
      </c>
      <c r="C52" s="124" t="s">
        <v>7404</v>
      </c>
      <c r="D52" s="16" t="s">
        <v>16781</v>
      </c>
    </row>
    <row r="53" spans="1:4">
      <c r="A53" t="str">
        <f t="shared" si="1"/>
        <v>2_2TO</v>
      </c>
      <c r="B53" s="124">
        <v>2</v>
      </c>
      <c r="C53" s="124" t="s">
        <v>7443</v>
      </c>
      <c r="D53" s="16" t="s">
        <v>16782</v>
      </c>
    </row>
    <row r="54" spans="1:4">
      <c r="A54" t="str">
        <f t="shared" si="1"/>
        <v>2_2TOC</v>
      </c>
      <c r="B54" s="124">
        <v>2</v>
      </c>
      <c r="C54" s="124" t="s">
        <v>7256</v>
      </c>
      <c r="D54" s="16" t="s">
        <v>16783</v>
      </c>
    </row>
    <row r="55" spans="1:4">
      <c r="A55" t="str">
        <f t="shared" si="1"/>
        <v>2_3A</v>
      </c>
      <c r="B55" s="124">
        <v>2</v>
      </c>
      <c r="C55" s="124" t="s">
        <v>7371</v>
      </c>
      <c r="D55" s="16" t="s">
        <v>16784</v>
      </c>
    </row>
    <row r="56" spans="1:4">
      <c r="A56" t="str">
        <f t="shared" si="1"/>
        <v>2_3F</v>
      </c>
      <c r="B56" s="124">
        <v>2</v>
      </c>
      <c r="C56" s="124" t="s">
        <v>7259</v>
      </c>
      <c r="D56" s="16" t="s">
        <v>16785</v>
      </c>
    </row>
    <row r="57" spans="1:4">
      <c r="A57" t="str">
        <f t="shared" si="1"/>
        <v>2_3O</v>
      </c>
      <c r="B57" s="124">
        <v>2</v>
      </c>
      <c r="C57" s="124" t="s">
        <v>7249</v>
      </c>
      <c r="D57" s="16" t="s">
        <v>16786</v>
      </c>
    </row>
    <row r="58" spans="1:4">
      <c r="A58" t="str">
        <f t="shared" si="1"/>
        <v>2_3TC</v>
      </c>
      <c r="B58" s="124">
        <v>2</v>
      </c>
      <c r="C58" s="124" t="s">
        <v>7403</v>
      </c>
      <c r="D58" s="16" t="s">
        <v>16787</v>
      </c>
    </row>
    <row r="59" spans="1:4">
      <c r="A59" t="str">
        <f t="shared" si="1"/>
        <v>2_4A</v>
      </c>
      <c r="B59" s="124">
        <v>2</v>
      </c>
      <c r="C59" s="124" t="s">
        <v>7261</v>
      </c>
      <c r="D59" s="16" t="s">
        <v>16788</v>
      </c>
    </row>
    <row r="60" spans="1:4">
      <c r="A60" t="str">
        <f t="shared" si="1"/>
        <v>2_4F</v>
      </c>
      <c r="B60" s="124">
        <v>2</v>
      </c>
      <c r="C60" s="124" t="s">
        <v>7245</v>
      </c>
      <c r="D60" s="16" t="s">
        <v>16789</v>
      </c>
    </row>
    <row r="61" spans="1:4">
      <c r="A61" t="str">
        <f t="shared" si="1"/>
        <v>2_4TC</v>
      </c>
      <c r="B61" s="124">
        <v>2</v>
      </c>
      <c r="C61" s="124" t="s">
        <v>7501</v>
      </c>
      <c r="D61" s="16" t="s">
        <v>16790</v>
      </c>
    </row>
    <row r="62" spans="1:4">
      <c r="A62" t="str">
        <f t="shared" si="1"/>
        <v>2_5A</v>
      </c>
      <c r="B62" s="124">
        <v>2</v>
      </c>
      <c r="C62" s="124" t="s">
        <v>7374</v>
      </c>
      <c r="D62" s="16" t="s">
        <v>16791</v>
      </c>
    </row>
    <row r="63" spans="1:4">
      <c r="A63" t="str">
        <f t="shared" si="1"/>
        <v>2_5C</v>
      </c>
      <c r="B63" s="124">
        <v>2</v>
      </c>
      <c r="C63" s="124" t="s">
        <v>7376</v>
      </c>
      <c r="D63" s="16" t="s">
        <v>16792</v>
      </c>
    </row>
    <row r="64" spans="1:4">
      <c r="A64" t="str">
        <f t="shared" si="1"/>
        <v>2_5CO</v>
      </c>
      <c r="B64" s="124">
        <v>2</v>
      </c>
      <c r="C64" s="124" t="s">
        <v>7378</v>
      </c>
      <c r="D64" s="16" t="s">
        <v>16793</v>
      </c>
    </row>
    <row r="65" spans="1:4">
      <c r="A65" t="str">
        <f t="shared" si="1"/>
        <v>2_5F</v>
      </c>
      <c r="B65" s="124">
        <v>2</v>
      </c>
      <c r="C65" s="124" t="s">
        <v>7380</v>
      </c>
      <c r="D65" s="16" t="s">
        <v>16794</v>
      </c>
    </row>
    <row r="66" spans="1:4">
      <c r="A66" t="str">
        <f t="shared" ref="A66:A97" si="2">CONCATENATE(TEXT(B66,"0"),"_",TEXT(C66,"0"))</f>
        <v>2_5FC</v>
      </c>
      <c r="B66" s="124">
        <v>2</v>
      </c>
      <c r="C66" s="124" t="s">
        <v>7382</v>
      </c>
      <c r="D66" s="16" t="s">
        <v>16795</v>
      </c>
    </row>
    <row r="67" spans="1:4">
      <c r="A67" t="str">
        <f t="shared" si="2"/>
        <v>2_5O</v>
      </c>
      <c r="B67" s="124">
        <v>2</v>
      </c>
      <c r="C67" s="124" t="s">
        <v>7384</v>
      </c>
      <c r="D67" s="16" t="s">
        <v>16796</v>
      </c>
    </row>
    <row r="68" spans="1:4">
      <c r="A68" t="str">
        <f t="shared" si="2"/>
        <v>2_5T</v>
      </c>
      <c r="B68" s="124">
        <v>2</v>
      </c>
      <c r="C68" s="124" t="s">
        <v>7386</v>
      </c>
      <c r="D68" s="16" t="s">
        <v>16797</v>
      </c>
    </row>
    <row r="69" spans="1:4">
      <c r="A69" t="str">
        <f t="shared" si="2"/>
        <v>2_5TC</v>
      </c>
      <c r="B69" s="124">
        <v>2</v>
      </c>
      <c r="C69" s="124" t="s">
        <v>7388</v>
      </c>
      <c r="D69" s="16" t="s">
        <v>16798</v>
      </c>
    </row>
    <row r="70" spans="1:4">
      <c r="A70" t="str">
        <f t="shared" si="2"/>
        <v>2_5TF</v>
      </c>
      <c r="B70" s="124">
        <v>2</v>
      </c>
      <c r="C70" s="124" t="s">
        <v>7389</v>
      </c>
      <c r="D70" s="16" t="s">
        <v>16799</v>
      </c>
    </row>
    <row r="71" spans="1:4">
      <c r="A71" t="str">
        <f t="shared" si="2"/>
        <v>2_5TFC</v>
      </c>
      <c r="B71" s="124">
        <v>2</v>
      </c>
      <c r="C71" s="124" t="s">
        <v>7391</v>
      </c>
      <c r="D71" s="16" t="s">
        <v>16800</v>
      </c>
    </row>
    <row r="72" spans="1:4">
      <c r="A72" t="str">
        <f t="shared" si="2"/>
        <v>2_5TO</v>
      </c>
      <c r="B72" s="124">
        <v>2</v>
      </c>
      <c r="C72" s="124" t="s">
        <v>7393</v>
      </c>
      <c r="D72" s="16" t="s">
        <v>16801</v>
      </c>
    </row>
    <row r="73" spans="1:4">
      <c r="A73" t="str">
        <f t="shared" si="2"/>
        <v>2_5TOC</v>
      </c>
      <c r="B73" s="124">
        <v>2</v>
      </c>
      <c r="C73" s="124" t="s">
        <v>7395</v>
      </c>
      <c r="D73" s="16" t="s">
        <v>16802</v>
      </c>
    </row>
    <row r="74" spans="1:4">
      <c r="A74" t="str">
        <f t="shared" si="2"/>
        <v>2_6A</v>
      </c>
      <c r="B74" s="124">
        <v>2</v>
      </c>
      <c r="C74" s="124" t="s">
        <v>7263</v>
      </c>
      <c r="D74" s="16" t="s">
        <v>16803</v>
      </c>
    </row>
    <row r="75" spans="1:4">
      <c r="A75" t="str">
        <f t="shared" si="2"/>
        <v>2_6F</v>
      </c>
      <c r="B75" s="124">
        <v>2</v>
      </c>
      <c r="C75" s="124" t="s">
        <v>7269</v>
      </c>
      <c r="D75" s="16" t="s">
        <v>16804</v>
      </c>
    </row>
    <row r="76" spans="1:4">
      <c r="A76" t="str">
        <f t="shared" si="2"/>
        <v>2_6T</v>
      </c>
      <c r="B76" s="124">
        <v>2</v>
      </c>
      <c r="C76" s="124" t="s">
        <v>7535</v>
      </c>
      <c r="D76" s="16" t="s">
        <v>16805</v>
      </c>
    </row>
    <row r="77" spans="1:4">
      <c r="A77" t="str">
        <f t="shared" si="2"/>
        <v>2_7F</v>
      </c>
      <c r="B77" s="124">
        <v>2</v>
      </c>
      <c r="C77" s="124" t="s">
        <v>7477</v>
      </c>
      <c r="D77" s="16" t="s">
        <v>16806</v>
      </c>
    </row>
    <row r="78" spans="1:4">
      <c r="A78" t="str">
        <f t="shared" si="2"/>
        <v>2_7T</v>
      </c>
      <c r="B78" s="124">
        <v>2</v>
      </c>
      <c r="C78" s="124" t="s">
        <v>7479</v>
      </c>
      <c r="D78" s="16" t="s">
        <v>16807</v>
      </c>
    </row>
    <row r="79" spans="1:4">
      <c r="A79" t="str">
        <f t="shared" si="2"/>
        <v>2_7TF</v>
      </c>
      <c r="B79" s="124">
        <v>2</v>
      </c>
      <c r="C79" s="124" t="s">
        <v>7478</v>
      </c>
      <c r="D79" s="16" t="s">
        <v>16808</v>
      </c>
    </row>
    <row r="80" spans="1:4">
      <c r="A80" t="str">
        <f t="shared" si="2"/>
        <v>2_8A</v>
      </c>
      <c r="B80" s="124">
        <v>2</v>
      </c>
      <c r="C80" s="124" t="s">
        <v>7513</v>
      </c>
      <c r="D80" s="16" t="s">
        <v>16809</v>
      </c>
    </row>
    <row r="81" spans="1:4">
      <c r="A81" t="str">
        <f t="shared" si="2"/>
        <v>2_8C</v>
      </c>
      <c r="B81" s="124">
        <v>2</v>
      </c>
      <c r="C81" s="124" t="s">
        <v>7516</v>
      </c>
      <c r="D81" s="16" t="s">
        <v>16810</v>
      </c>
    </row>
    <row r="82" spans="1:4">
      <c r="A82" t="str">
        <f t="shared" si="2"/>
        <v>2_8F</v>
      </c>
      <c r="B82" s="124">
        <v>2</v>
      </c>
      <c r="C82" s="124" t="s">
        <v>7514</v>
      </c>
      <c r="D82" s="16" t="s">
        <v>16811</v>
      </c>
    </row>
    <row r="83" spans="1:4">
      <c r="A83" t="str">
        <f t="shared" si="2"/>
        <v>2_8FC</v>
      </c>
      <c r="B83" s="124">
        <v>2</v>
      </c>
      <c r="C83" s="124" t="s">
        <v>7518</v>
      </c>
      <c r="D83" s="16" t="s">
        <v>16812</v>
      </c>
    </row>
    <row r="84" spans="1:4">
      <c r="A84" t="str">
        <f t="shared" si="2"/>
        <v>2_8T</v>
      </c>
      <c r="B84" s="124">
        <v>2</v>
      </c>
      <c r="C84" s="124" t="s">
        <v>7515</v>
      </c>
      <c r="D84" s="16" t="s">
        <v>16813</v>
      </c>
    </row>
    <row r="85" spans="1:4">
      <c r="A85" t="str">
        <f t="shared" si="2"/>
        <v>2_8TF</v>
      </c>
      <c r="B85" s="124">
        <v>2</v>
      </c>
      <c r="C85" s="124" t="s">
        <v>7517</v>
      </c>
      <c r="D85" s="16" t="s">
        <v>16814</v>
      </c>
    </row>
    <row r="86" spans="1:4">
      <c r="A86" t="str">
        <f t="shared" si="2"/>
        <v>2_9A</v>
      </c>
      <c r="B86" s="124">
        <v>2</v>
      </c>
      <c r="C86" s="124" t="s">
        <v>7446</v>
      </c>
      <c r="D86" s="16" t="s">
        <v>16815</v>
      </c>
    </row>
    <row r="87" spans="1:4">
      <c r="A87" t="str">
        <f t="shared" si="2"/>
        <v>2_9F</v>
      </c>
      <c r="B87" s="124">
        <v>2</v>
      </c>
      <c r="C87" s="124" t="s">
        <v>7521</v>
      </c>
      <c r="D87" s="16" t="s">
        <v>16816</v>
      </c>
    </row>
    <row r="88" spans="1:4">
      <c r="A88" t="str">
        <f t="shared" si="2"/>
        <v>2_9O</v>
      </c>
      <c r="B88" s="124">
        <v>2</v>
      </c>
      <c r="C88" s="124" t="s">
        <v>7523</v>
      </c>
      <c r="D88" s="16" t="s">
        <v>16817</v>
      </c>
    </row>
    <row r="89" spans="1:4">
      <c r="A89" t="str">
        <f t="shared" si="2"/>
        <v>2_9T</v>
      </c>
      <c r="B89" s="124">
        <v>2</v>
      </c>
      <c r="C89" s="124" t="s">
        <v>7522</v>
      </c>
      <c r="D89" s="16" t="s">
        <v>16818</v>
      </c>
    </row>
    <row r="90" spans="1:4">
      <c r="A90" t="str">
        <f t="shared" si="2"/>
        <v>2_9TC</v>
      </c>
      <c r="B90" s="124">
        <v>2</v>
      </c>
      <c r="C90" s="124" t="s">
        <v>7526</v>
      </c>
      <c r="D90" s="16" t="s">
        <v>16819</v>
      </c>
    </row>
    <row r="91" spans="1:4">
      <c r="A91" t="str">
        <f t="shared" si="2"/>
        <v>2_9TF</v>
      </c>
      <c r="B91" s="124">
        <v>2</v>
      </c>
      <c r="C91" s="124" t="s">
        <v>7524</v>
      </c>
      <c r="D91" s="16" t="s">
        <v>16820</v>
      </c>
    </row>
    <row r="92" spans="1:4">
      <c r="A92" t="str">
        <f t="shared" si="2"/>
        <v>2_9TFC</v>
      </c>
      <c r="B92" s="124">
        <v>2</v>
      </c>
      <c r="C92" s="124" t="s">
        <v>7527</v>
      </c>
      <c r="D92" s="16" t="s">
        <v>16821</v>
      </c>
    </row>
    <row r="93" spans="1:4">
      <c r="A93" t="str">
        <f t="shared" si="2"/>
        <v>2_9TO</v>
      </c>
      <c r="B93" s="124">
        <v>2</v>
      </c>
      <c r="C93" s="124" t="s">
        <v>7525</v>
      </c>
      <c r="D93" s="16" t="s">
        <v>16822</v>
      </c>
    </row>
    <row r="94" spans="1:4">
      <c r="A94" t="str">
        <f t="shared" si="2"/>
        <v>2_9TOC</v>
      </c>
      <c r="B94" s="124">
        <v>2</v>
      </c>
      <c r="C94" s="124" t="s">
        <v>7528</v>
      </c>
      <c r="D94" s="16" t="s">
        <v>16823</v>
      </c>
    </row>
    <row r="95" spans="1:4">
      <c r="A95" t="str">
        <f t="shared" si="2"/>
        <v>3_D</v>
      </c>
      <c r="B95" s="124">
        <v>3</v>
      </c>
      <c r="C95" s="124" t="s">
        <v>7289</v>
      </c>
      <c r="D95" s="16" t="s">
        <v>16832</v>
      </c>
    </row>
    <row r="96" spans="1:4">
      <c r="A96" t="str">
        <f t="shared" si="2"/>
        <v>3_F</v>
      </c>
      <c r="B96" s="124">
        <v>3</v>
      </c>
      <c r="C96" s="124" t="s">
        <v>14425</v>
      </c>
      <c r="D96" s="16" t="s">
        <v>16825</v>
      </c>
    </row>
    <row r="97" spans="1:4">
      <c r="A97" t="str">
        <f t="shared" si="2"/>
        <v>3_F1</v>
      </c>
      <c r="B97" s="124">
        <v>3</v>
      </c>
      <c r="C97" s="124" t="s">
        <v>7275</v>
      </c>
      <c r="D97" s="16" t="s">
        <v>16912</v>
      </c>
    </row>
    <row r="98" spans="1:4" ht="30">
      <c r="A98" t="str">
        <f t="shared" ref="A98:A129" si="3">CONCATENATE(TEXT(B98,"0"),"_",TEXT(C98,"0"))</f>
        <v>3_F2</v>
      </c>
      <c r="B98" s="124">
        <v>3</v>
      </c>
      <c r="C98" s="124" t="s">
        <v>7410</v>
      </c>
      <c r="D98" s="16" t="s">
        <v>16913</v>
      </c>
    </row>
    <row r="99" spans="1:4">
      <c r="A99" t="str">
        <f t="shared" si="3"/>
        <v>3_F3</v>
      </c>
      <c r="B99" s="124">
        <v>3</v>
      </c>
      <c r="C99" s="124" t="s">
        <v>7293</v>
      </c>
      <c r="D99" s="16" t="s">
        <v>16826</v>
      </c>
    </row>
    <row r="100" spans="1:4">
      <c r="A100" t="str">
        <f t="shared" si="3"/>
        <v>3_FC</v>
      </c>
      <c r="B100" s="124">
        <v>3</v>
      </c>
      <c r="C100" s="124" t="s">
        <v>7281</v>
      </c>
      <c r="D100" s="16" t="s">
        <v>16830</v>
      </c>
    </row>
    <row r="101" spans="1:4">
      <c r="A101" t="str">
        <f t="shared" si="3"/>
        <v>3_FT</v>
      </c>
      <c r="B101" s="124">
        <v>3</v>
      </c>
      <c r="C101" s="124" t="s">
        <v>16827</v>
      </c>
      <c r="D101" s="16" t="s">
        <v>16828</v>
      </c>
    </row>
    <row r="102" spans="1:4">
      <c r="A102" t="str">
        <f t="shared" si="3"/>
        <v>3_FT1</v>
      </c>
      <c r="B102" s="124">
        <v>3</v>
      </c>
      <c r="C102" s="124" t="s">
        <v>7278</v>
      </c>
      <c r="D102" s="16" t="s">
        <v>16829</v>
      </c>
    </row>
    <row r="103" spans="1:4">
      <c r="A103" t="str">
        <f t="shared" si="3"/>
        <v>3_FT2</v>
      </c>
      <c r="B103" s="124">
        <v>3</v>
      </c>
      <c r="C103" s="124" t="s">
        <v>7367</v>
      </c>
      <c r="D103" s="16" t="s">
        <v>16914</v>
      </c>
    </row>
    <row r="104" spans="1:4">
      <c r="A104" t="str">
        <f t="shared" si="3"/>
        <v>3_FTC</v>
      </c>
      <c r="B104" s="124">
        <v>3</v>
      </c>
      <c r="C104" s="124" t="s">
        <v>7413</v>
      </c>
      <c r="D104" s="16" t="s">
        <v>16831</v>
      </c>
    </row>
    <row r="105" spans="1:4">
      <c r="A105" t="str">
        <f t="shared" si="3"/>
        <v>4_D</v>
      </c>
      <c r="B105" s="124">
        <v>4</v>
      </c>
      <c r="C105" s="124" t="s">
        <v>7289</v>
      </c>
      <c r="D105" s="16" t="s">
        <v>16837</v>
      </c>
    </row>
    <row r="106" spans="1:4">
      <c r="A106" t="str">
        <f t="shared" si="3"/>
        <v>4_DT</v>
      </c>
      <c r="B106" s="124">
        <v>4</v>
      </c>
      <c r="C106" s="124" t="s">
        <v>7295</v>
      </c>
      <c r="D106" s="16" t="s">
        <v>16838</v>
      </c>
    </row>
    <row r="107" spans="1:4">
      <c r="A107" t="str">
        <f t="shared" si="3"/>
        <v>4_F</v>
      </c>
      <c r="B107" s="124">
        <v>4</v>
      </c>
      <c r="C107" s="124" t="s">
        <v>14425</v>
      </c>
      <c r="D107" s="16" t="s">
        <v>16833</v>
      </c>
    </row>
    <row r="108" spans="1:4">
      <c r="A108" t="str">
        <f t="shared" si="3"/>
        <v>4_F1</v>
      </c>
      <c r="B108" s="124">
        <v>4</v>
      </c>
      <c r="C108" s="124" t="s">
        <v>7275</v>
      </c>
      <c r="D108" s="16" t="s">
        <v>16915</v>
      </c>
    </row>
    <row r="109" spans="1:4">
      <c r="A109" t="str">
        <f t="shared" si="3"/>
        <v>4_F2</v>
      </c>
      <c r="B109" s="124">
        <v>4</v>
      </c>
      <c r="C109" s="124" t="s">
        <v>7410</v>
      </c>
      <c r="D109" s="16" t="s">
        <v>16916</v>
      </c>
    </row>
    <row r="110" spans="1:4">
      <c r="A110" t="str">
        <f t="shared" si="3"/>
        <v>4_F3</v>
      </c>
      <c r="B110" s="124">
        <v>4</v>
      </c>
      <c r="C110" s="124" t="s">
        <v>7293</v>
      </c>
      <c r="D110" s="16" t="s">
        <v>16917</v>
      </c>
    </row>
    <row r="111" spans="1:4">
      <c r="A111" t="str">
        <f t="shared" si="3"/>
        <v>4_F4</v>
      </c>
      <c r="B111" s="124">
        <v>4</v>
      </c>
      <c r="C111" s="124" t="s">
        <v>7530</v>
      </c>
      <c r="D111" s="16" t="s">
        <v>16918</v>
      </c>
    </row>
    <row r="112" spans="1:4">
      <c r="A112" t="str">
        <f t="shared" si="3"/>
        <v>4_FC</v>
      </c>
      <c r="B112" s="124">
        <v>4</v>
      </c>
      <c r="C112" s="124" t="s">
        <v>7281</v>
      </c>
      <c r="D112" s="16" t="s">
        <v>16836</v>
      </c>
    </row>
    <row r="113" spans="1:4">
      <c r="A113" t="str">
        <f t="shared" si="3"/>
        <v>4_FC1</v>
      </c>
      <c r="B113" s="124">
        <v>4</v>
      </c>
      <c r="C113" s="124" t="s">
        <v>7435</v>
      </c>
      <c r="D113" s="16" t="s">
        <v>16919</v>
      </c>
    </row>
    <row r="114" spans="1:4">
      <c r="A114" t="str">
        <f t="shared" si="3"/>
        <v>4_FC2</v>
      </c>
      <c r="B114" s="124">
        <v>4</v>
      </c>
      <c r="C114" s="124" t="s">
        <v>7480</v>
      </c>
      <c r="D114" s="16" t="s">
        <v>16920</v>
      </c>
    </row>
    <row r="115" spans="1:4">
      <c r="A115" t="str">
        <f t="shared" si="3"/>
        <v>4_FO</v>
      </c>
      <c r="B115" s="124">
        <v>4</v>
      </c>
      <c r="C115" s="124" t="s">
        <v>7452</v>
      </c>
      <c r="D115" s="16" t="s">
        <v>16834</v>
      </c>
    </row>
    <row r="116" spans="1:4">
      <c r="A116" t="str">
        <f t="shared" si="3"/>
        <v>4_FT</v>
      </c>
      <c r="B116" s="124">
        <v>4</v>
      </c>
      <c r="C116" s="124" t="s">
        <v>16827</v>
      </c>
      <c r="D116" s="16" t="s">
        <v>16835</v>
      </c>
    </row>
    <row r="117" spans="1:4">
      <c r="A117" t="str">
        <f t="shared" si="3"/>
        <v>4_FT1</v>
      </c>
      <c r="B117" s="124">
        <v>4</v>
      </c>
      <c r="C117" s="124" t="s">
        <v>7278</v>
      </c>
      <c r="D117" s="16" t="s">
        <v>16921</v>
      </c>
    </row>
    <row r="118" spans="1:4">
      <c r="A118" t="str">
        <f t="shared" si="3"/>
        <v>4_FT2</v>
      </c>
      <c r="B118" s="124">
        <v>4</v>
      </c>
      <c r="C118" s="124" t="s">
        <v>7367</v>
      </c>
      <c r="D118" s="16" t="s">
        <v>16922</v>
      </c>
    </row>
    <row r="119" spans="1:4">
      <c r="A119" t="str">
        <f t="shared" si="3"/>
        <v>4_PM</v>
      </c>
      <c r="B119" s="124">
        <v>4</v>
      </c>
      <c r="C119" s="124" t="s">
        <v>16841</v>
      </c>
      <c r="D119" s="16" t="s">
        <v>16842</v>
      </c>
    </row>
    <row r="120" spans="1:4">
      <c r="A120" t="str">
        <f t="shared" si="3"/>
        <v>4_PM1</v>
      </c>
      <c r="B120" s="124">
        <v>4</v>
      </c>
      <c r="C120" s="124" t="s">
        <v>7531</v>
      </c>
      <c r="D120" s="16" t="s">
        <v>16923</v>
      </c>
    </row>
    <row r="121" spans="1:4">
      <c r="A121" t="str">
        <f t="shared" si="3"/>
        <v>4_PM2</v>
      </c>
      <c r="B121" s="124">
        <v>4</v>
      </c>
      <c r="C121" s="124" t="s">
        <v>7532</v>
      </c>
      <c r="D121" s="16" t="s">
        <v>16924</v>
      </c>
    </row>
    <row r="122" spans="1:4">
      <c r="A122" t="str">
        <f t="shared" si="3"/>
        <v>4_S</v>
      </c>
      <c r="B122" s="124">
        <v>4</v>
      </c>
      <c r="C122" s="124" t="s">
        <v>14426</v>
      </c>
      <c r="D122" s="16" t="s">
        <v>16843</v>
      </c>
    </row>
    <row r="123" spans="1:4">
      <c r="A123" t="str">
        <f t="shared" si="3"/>
        <v>4_S1</v>
      </c>
      <c r="B123" s="124">
        <v>4</v>
      </c>
      <c r="C123" s="124" t="s">
        <v>7241</v>
      </c>
      <c r="D123" s="16" t="s">
        <v>16925</v>
      </c>
    </row>
    <row r="124" spans="1:4">
      <c r="A124" t="str">
        <f t="shared" si="3"/>
        <v>4_S2</v>
      </c>
      <c r="B124" s="124">
        <v>4</v>
      </c>
      <c r="C124" s="124" t="s">
        <v>7246</v>
      </c>
      <c r="D124" s="16" t="s">
        <v>16926</v>
      </c>
    </row>
    <row r="125" spans="1:4">
      <c r="A125" t="str">
        <f t="shared" si="3"/>
        <v>4_S3</v>
      </c>
      <c r="B125" s="124">
        <v>4</v>
      </c>
      <c r="C125" s="124" t="s">
        <v>7483</v>
      </c>
      <c r="D125" s="16" t="s">
        <v>16927</v>
      </c>
    </row>
    <row r="126" spans="1:4">
      <c r="A126" t="str">
        <f t="shared" si="3"/>
        <v>4_S4</v>
      </c>
      <c r="B126" s="124">
        <v>4</v>
      </c>
      <c r="C126" s="124" t="s">
        <v>7300</v>
      </c>
      <c r="D126" s="16" t="s">
        <v>16928</v>
      </c>
    </row>
    <row r="127" spans="1:4">
      <c r="A127" t="str">
        <f t="shared" si="3"/>
        <v>4_S5</v>
      </c>
      <c r="B127" s="124">
        <v>4</v>
      </c>
      <c r="C127" s="124" t="s">
        <v>7507</v>
      </c>
      <c r="D127" s="16" t="s">
        <v>16929</v>
      </c>
    </row>
    <row r="128" spans="1:4">
      <c r="A128" t="str">
        <f t="shared" si="3"/>
        <v>4_S6</v>
      </c>
      <c r="B128" s="124">
        <v>4</v>
      </c>
      <c r="C128" s="124" t="s">
        <v>7536</v>
      </c>
      <c r="D128" s="16" t="s">
        <v>16930</v>
      </c>
    </row>
    <row r="129" spans="1:4">
      <c r="A129" t="str">
        <f t="shared" si="3"/>
        <v>4_SC</v>
      </c>
      <c r="B129" s="124">
        <v>4</v>
      </c>
      <c r="C129" s="124" t="s">
        <v>16848</v>
      </c>
      <c r="D129" s="16" t="s">
        <v>16849</v>
      </c>
    </row>
    <row r="130" spans="1:4">
      <c r="A130" t="str">
        <f t="shared" ref="A130:A161" si="4">CONCATENATE(TEXT(B130,"0"),"_",TEXT(C130,"0"))</f>
        <v>4_SC1</v>
      </c>
      <c r="B130" s="124">
        <v>4</v>
      </c>
      <c r="C130" s="124" t="s">
        <v>7482</v>
      </c>
      <c r="D130" s="16" t="s">
        <v>16931</v>
      </c>
    </row>
    <row r="131" spans="1:4">
      <c r="A131" t="str">
        <f t="shared" si="4"/>
        <v>4_SC2</v>
      </c>
      <c r="B131" s="124">
        <v>4</v>
      </c>
      <c r="C131" s="124" t="s">
        <v>7463</v>
      </c>
      <c r="D131" s="16" t="s">
        <v>16932</v>
      </c>
    </row>
    <row r="132" spans="1:4">
      <c r="A132" t="str">
        <f t="shared" si="4"/>
        <v>4_SC3</v>
      </c>
      <c r="B132" s="124">
        <v>4</v>
      </c>
      <c r="C132" s="124" t="s">
        <v>7484</v>
      </c>
      <c r="D132" s="16" t="s">
        <v>16933</v>
      </c>
    </row>
    <row r="133" spans="1:4">
      <c r="A133" t="str">
        <f t="shared" si="4"/>
        <v>4_SC4</v>
      </c>
      <c r="B133" s="124">
        <v>4</v>
      </c>
      <c r="C133" s="124" t="s">
        <v>7313</v>
      </c>
      <c r="D133" s="16" t="s">
        <v>16934</v>
      </c>
    </row>
    <row r="134" spans="1:4">
      <c r="A134" t="str">
        <f t="shared" si="4"/>
        <v>4_SO</v>
      </c>
      <c r="B134" s="124">
        <v>4</v>
      </c>
      <c r="C134" s="124" t="s">
        <v>7464</v>
      </c>
      <c r="D134" s="16" t="s">
        <v>16845</v>
      </c>
    </row>
    <row r="135" spans="1:4">
      <c r="A135" t="str">
        <f t="shared" si="4"/>
        <v>4_SR</v>
      </c>
      <c r="B135" s="124">
        <v>4</v>
      </c>
      <c r="C135" s="124" t="s">
        <v>16839</v>
      </c>
      <c r="D135" s="16" t="s">
        <v>16840</v>
      </c>
    </row>
    <row r="136" spans="1:4">
      <c r="A136" t="str">
        <f t="shared" si="4"/>
        <v>4_SR1</v>
      </c>
      <c r="B136" s="124">
        <v>4</v>
      </c>
      <c r="C136" s="124" t="s">
        <v>7436</v>
      </c>
      <c r="D136" s="16" t="s">
        <v>16935</v>
      </c>
    </row>
    <row r="137" spans="1:4">
      <c r="A137" t="str">
        <f t="shared" si="4"/>
        <v>4_SR2</v>
      </c>
      <c r="B137" s="124">
        <v>4</v>
      </c>
      <c r="C137" s="124" t="s">
        <v>7485</v>
      </c>
      <c r="D137" s="16" t="s">
        <v>16936</v>
      </c>
    </row>
    <row r="138" spans="1:4">
      <c r="A138" t="str">
        <f t="shared" si="4"/>
        <v>4_ST</v>
      </c>
      <c r="B138" s="124">
        <v>4</v>
      </c>
      <c r="C138" s="124" t="s">
        <v>16846</v>
      </c>
      <c r="D138" s="16" t="s">
        <v>16847</v>
      </c>
    </row>
    <row r="139" spans="1:4">
      <c r="A139" t="str">
        <f t="shared" si="4"/>
        <v>4_ST1</v>
      </c>
      <c r="B139" s="124">
        <v>4</v>
      </c>
      <c r="C139" s="124" t="s">
        <v>7481</v>
      </c>
      <c r="D139" s="16" t="s">
        <v>16937</v>
      </c>
    </row>
    <row r="140" spans="1:4">
      <c r="A140" t="str">
        <f t="shared" si="4"/>
        <v>4_ST2</v>
      </c>
      <c r="B140" s="124">
        <v>4</v>
      </c>
      <c r="C140" s="124" t="s">
        <v>7465</v>
      </c>
      <c r="D140" s="16" t="s">
        <v>16938</v>
      </c>
    </row>
    <row r="141" spans="1:4">
      <c r="A141" t="str">
        <f t="shared" si="4"/>
        <v>4_ST3</v>
      </c>
      <c r="B141" s="124">
        <v>4</v>
      </c>
      <c r="C141" s="124" t="s">
        <v>7301</v>
      </c>
      <c r="D141" s="16" t="s">
        <v>16939</v>
      </c>
    </row>
    <row r="142" spans="1:4">
      <c r="A142" t="str">
        <f t="shared" si="4"/>
        <v>4_ST4</v>
      </c>
      <c r="B142" s="124">
        <v>4</v>
      </c>
      <c r="C142" s="124" t="s">
        <v>7304</v>
      </c>
      <c r="D142" s="16" t="s">
        <v>16940</v>
      </c>
    </row>
    <row r="143" spans="1:4">
      <c r="A143" t="str">
        <f t="shared" si="4"/>
        <v>4_SW</v>
      </c>
      <c r="B143" s="124">
        <v>4</v>
      </c>
      <c r="C143" s="124" t="s">
        <v>7405</v>
      </c>
      <c r="D143" s="16" t="s">
        <v>16844</v>
      </c>
    </row>
    <row r="144" spans="1:4">
      <c r="A144" t="str">
        <f t="shared" si="4"/>
        <v>4_W</v>
      </c>
      <c r="B144" s="124">
        <v>4</v>
      </c>
      <c r="C144" s="124" t="s">
        <v>16850</v>
      </c>
      <c r="D144" s="16" t="s">
        <v>16851</v>
      </c>
    </row>
    <row r="145" spans="1:4">
      <c r="A145" t="str">
        <f t="shared" si="4"/>
        <v>4_W1</v>
      </c>
      <c r="B145" s="124">
        <v>4</v>
      </c>
      <c r="C145" s="124" t="s">
        <v>7305</v>
      </c>
      <c r="D145" s="16" t="s">
        <v>16941</v>
      </c>
    </row>
    <row r="146" spans="1:4">
      <c r="A146" t="str">
        <f t="shared" si="4"/>
        <v>4_W2</v>
      </c>
      <c r="B146" s="124">
        <v>4</v>
      </c>
      <c r="C146" s="124" t="s">
        <v>7307</v>
      </c>
      <c r="D146" s="16" t="s">
        <v>16942</v>
      </c>
    </row>
    <row r="147" spans="1:4">
      <c r="A147" t="str">
        <f t="shared" si="4"/>
        <v>4_W3</v>
      </c>
      <c r="B147" s="124">
        <v>4</v>
      </c>
      <c r="C147" s="124" t="s">
        <v>7496</v>
      </c>
      <c r="D147" s="16" t="s">
        <v>16943</v>
      </c>
    </row>
    <row r="148" spans="1:4">
      <c r="A148" t="str">
        <f t="shared" si="4"/>
        <v>4_WC</v>
      </c>
      <c r="B148" s="124">
        <v>4</v>
      </c>
      <c r="C148" s="124" t="s">
        <v>16858</v>
      </c>
      <c r="D148" s="16" t="s">
        <v>16859</v>
      </c>
    </row>
    <row r="149" spans="1:4">
      <c r="A149" t="str">
        <f t="shared" si="4"/>
        <v>4_WC1</v>
      </c>
      <c r="B149" s="124">
        <v>4</v>
      </c>
      <c r="C149" s="124" t="s">
        <v>7466</v>
      </c>
      <c r="D149" s="16" t="s">
        <v>16944</v>
      </c>
    </row>
    <row r="150" spans="1:4">
      <c r="A150" t="str">
        <f t="shared" si="4"/>
        <v>4_WC2</v>
      </c>
      <c r="B150" s="124">
        <v>4</v>
      </c>
      <c r="C150" s="124" t="s">
        <v>7471</v>
      </c>
      <c r="D150" s="16" t="s">
        <v>16945</v>
      </c>
    </row>
    <row r="151" spans="1:4">
      <c r="A151" t="str">
        <f t="shared" si="4"/>
        <v>4_WF1</v>
      </c>
      <c r="B151" s="124">
        <v>4</v>
      </c>
      <c r="C151" s="124" t="s">
        <v>7311</v>
      </c>
      <c r="D151" s="16" t="s">
        <v>16852</v>
      </c>
    </row>
    <row r="152" spans="1:4">
      <c r="A152" t="str">
        <f t="shared" si="4"/>
        <v>4_WF2</v>
      </c>
      <c r="B152" s="124">
        <v>4</v>
      </c>
      <c r="C152" s="124" t="s">
        <v>7296</v>
      </c>
      <c r="D152" s="16" t="s">
        <v>16853</v>
      </c>
    </row>
    <row r="153" spans="1:4">
      <c r="A153" t="str">
        <f t="shared" si="4"/>
        <v>4_WFC</v>
      </c>
      <c r="B153" s="124">
        <v>4</v>
      </c>
      <c r="C153" s="124" t="s">
        <v>7288</v>
      </c>
      <c r="D153" s="16" t="s">
        <v>16860</v>
      </c>
    </row>
    <row r="154" spans="1:4">
      <c r="A154" t="str">
        <f t="shared" si="4"/>
        <v>4_WO</v>
      </c>
      <c r="B154" s="124">
        <v>4</v>
      </c>
      <c r="C154" s="124" t="s">
        <v>7474</v>
      </c>
      <c r="D154" s="16" t="s">
        <v>16855</v>
      </c>
    </row>
    <row r="155" spans="1:4">
      <c r="A155" t="str">
        <f t="shared" si="4"/>
        <v>4_WS</v>
      </c>
      <c r="B155" s="124">
        <v>4</v>
      </c>
      <c r="C155" s="124" t="s">
        <v>7312</v>
      </c>
      <c r="D155" s="16" t="s">
        <v>16854</v>
      </c>
    </row>
    <row r="156" spans="1:4">
      <c r="A156" t="str">
        <f t="shared" si="4"/>
        <v>4_WT</v>
      </c>
      <c r="B156" s="124">
        <v>4</v>
      </c>
      <c r="C156" s="124" t="s">
        <v>16856</v>
      </c>
      <c r="D156" s="16" t="s">
        <v>16857</v>
      </c>
    </row>
    <row r="157" spans="1:4">
      <c r="A157" t="str">
        <f t="shared" si="4"/>
        <v>4_WT1</v>
      </c>
      <c r="B157" s="124">
        <v>4</v>
      </c>
      <c r="C157" s="124" t="s">
        <v>7468</v>
      </c>
      <c r="D157" s="16" t="s">
        <v>16946</v>
      </c>
    </row>
    <row r="158" spans="1:4">
      <c r="A158" t="str">
        <f t="shared" si="4"/>
        <v>4_WT2</v>
      </c>
      <c r="B158" s="124">
        <v>4</v>
      </c>
      <c r="C158" s="124" t="s">
        <v>7298</v>
      </c>
      <c r="D158" s="16" t="s">
        <v>16947</v>
      </c>
    </row>
    <row r="159" spans="1:4">
      <c r="A159" t="str">
        <f t="shared" si="4"/>
        <v>5_O</v>
      </c>
      <c r="B159" s="124">
        <v>5</v>
      </c>
      <c r="C159" s="124" t="s">
        <v>16861</v>
      </c>
      <c r="D159" s="16" t="s">
        <v>16862</v>
      </c>
    </row>
    <row r="160" spans="1:4">
      <c r="A160" t="str">
        <f t="shared" si="4"/>
        <v>5_O1</v>
      </c>
      <c r="B160" s="124">
        <v>5</v>
      </c>
      <c r="C160" s="124" t="s">
        <v>7414</v>
      </c>
      <c r="D160" s="16" t="s">
        <v>16948</v>
      </c>
    </row>
    <row r="161" spans="1:4">
      <c r="A161" t="str">
        <f t="shared" si="4"/>
        <v>5_O2</v>
      </c>
      <c r="B161" s="124">
        <v>5</v>
      </c>
      <c r="C161" s="124" t="s">
        <v>7315</v>
      </c>
      <c r="D161" s="16" t="s">
        <v>16949</v>
      </c>
    </row>
    <row r="162" spans="1:4">
      <c r="A162" t="str">
        <f t="shared" ref="A162:A173" si="5">CONCATENATE(TEXT(B162,"0"),"_",TEXT(C162,"0"))</f>
        <v>5_O3</v>
      </c>
      <c r="B162" s="124">
        <v>5</v>
      </c>
      <c r="C162" s="124" t="s">
        <v>7503</v>
      </c>
      <c r="D162" s="16" t="s">
        <v>16950</v>
      </c>
    </row>
    <row r="163" spans="1:4">
      <c r="A163" t="str">
        <f t="shared" si="5"/>
        <v>5_OC</v>
      </c>
      <c r="B163" s="124">
        <v>5</v>
      </c>
      <c r="C163" s="124" t="s">
        <v>16868</v>
      </c>
      <c r="D163" s="16" t="s">
        <v>16869</v>
      </c>
    </row>
    <row r="164" spans="1:4">
      <c r="A164" t="str">
        <f t="shared" si="5"/>
        <v>5_OC1</v>
      </c>
      <c r="B164" s="124">
        <v>5</v>
      </c>
      <c r="C164" s="124" t="s">
        <v>7369</v>
      </c>
      <c r="D164" s="16" t="s">
        <v>16951</v>
      </c>
    </row>
    <row r="165" spans="1:4">
      <c r="A165" t="str">
        <f t="shared" si="5"/>
        <v>5_OC2</v>
      </c>
      <c r="B165" s="124">
        <v>5</v>
      </c>
      <c r="C165" s="124" t="s">
        <v>7323</v>
      </c>
      <c r="D165" s="16" t="s">
        <v>16952</v>
      </c>
    </row>
    <row r="166" spans="1:4">
      <c r="A166" t="str">
        <f t="shared" si="5"/>
        <v>5_OF</v>
      </c>
      <c r="B166" s="124">
        <v>5</v>
      </c>
      <c r="C166" s="124" t="s">
        <v>7475</v>
      </c>
      <c r="D166" s="16" t="s">
        <v>16863</v>
      </c>
    </row>
    <row r="167" spans="1:4">
      <c r="A167" t="str">
        <f t="shared" si="5"/>
        <v>5_OS</v>
      </c>
      <c r="B167" s="124">
        <v>5</v>
      </c>
      <c r="C167" s="124" t="s">
        <v>7454</v>
      </c>
      <c r="D167" s="16" t="s">
        <v>16864</v>
      </c>
    </row>
    <row r="168" spans="1:4">
      <c r="A168" t="str">
        <f t="shared" si="5"/>
        <v>5_OT</v>
      </c>
      <c r="B168" s="124">
        <v>5</v>
      </c>
      <c r="C168" s="124" t="s">
        <v>16866</v>
      </c>
      <c r="D168" s="16" t="s">
        <v>16867</v>
      </c>
    </row>
    <row r="169" spans="1:4">
      <c r="A169" t="str">
        <f t="shared" si="5"/>
        <v>5_OT1</v>
      </c>
      <c r="B169" s="124">
        <v>5</v>
      </c>
      <c r="C169" s="124" t="s">
        <v>7453</v>
      </c>
      <c r="D169" s="16" t="s">
        <v>16953</v>
      </c>
    </row>
    <row r="170" spans="1:4">
      <c r="A170" t="str">
        <f t="shared" si="5"/>
        <v>5_OT2</v>
      </c>
      <c r="B170" s="124">
        <v>5</v>
      </c>
      <c r="C170" s="124" t="s">
        <v>7317</v>
      </c>
      <c r="D170" s="16" t="s">
        <v>16954</v>
      </c>
    </row>
    <row r="171" spans="1:4">
      <c r="A171" t="str">
        <f t="shared" si="5"/>
        <v>5_OTC</v>
      </c>
      <c r="B171" s="124">
        <v>5</v>
      </c>
      <c r="C171" s="124" t="s">
        <v>7319</v>
      </c>
      <c r="D171" s="16" t="s">
        <v>16870</v>
      </c>
    </row>
    <row r="172" spans="1:4">
      <c r="A172" t="str">
        <f t="shared" si="5"/>
        <v>5_OW</v>
      </c>
      <c r="B172" s="124">
        <v>5</v>
      </c>
      <c r="C172" s="124" t="s">
        <v>7458</v>
      </c>
      <c r="D172" s="16" t="s">
        <v>16865</v>
      </c>
    </row>
    <row r="173" spans="1:4">
      <c r="A173" t="str">
        <f t="shared" si="5"/>
        <v>5_P1</v>
      </c>
      <c r="B173" s="124">
        <v>5</v>
      </c>
      <c r="C173" s="124" t="s">
        <v>7455</v>
      </c>
      <c r="D173" s="16" t="s">
        <v>16871</v>
      </c>
    </row>
    <row r="174" spans="1:4">
      <c r="A174" t="s">
        <v>17003</v>
      </c>
      <c r="C174" s="124" t="s">
        <v>7537</v>
      </c>
      <c r="D174" s="16" t="s">
        <v>17006</v>
      </c>
    </row>
    <row r="175" spans="1:4">
      <c r="A175" t="str">
        <f t="shared" ref="A175:A181" si="6">CONCATENATE(TEXT(B175,"0"),"_",TEXT(C175,"0"))</f>
        <v>5_P2</v>
      </c>
      <c r="B175" s="124">
        <v>5</v>
      </c>
      <c r="C175" s="124" t="s">
        <v>7457</v>
      </c>
      <c r="D175" s="16" t="s">
        <v>16872</v>
      </c>
    </row>
    <row r="176" spans="1:4">
      <c r="A176" t="str">
        <f t="shared" si="6"/>
        <v>6_I1</v>
      </c>
      <c r="B176" s="124">
        <v>6</v>
      </c>
      <c r="C176" s="124" t="s">
        <v>7423</v>
      </c>
      <c r="D176" s="16" t="s">
        <v>16887</v>
      </c>
    </row>
    <row r="177" spans="1:4">
      <c r="A177" t="str">
        <f t="shared" si="6"/>
        <v>6_I2</v>
      </c>
      <c r="B177" s="124">
        <v>6</v>
      </c>
      <c r="C177" s="124" t="s">
        <v>7428</v>
      </c>
      <c r="D177" s="16" t="s">
        <v>16888</v>
      </c>
    </row>
    <row r="178" spans="1:4">
      <c r="A178" t="str">
        <f t="shared" si="6"/>
        <v>6_I3</v>
      </c>
      <c r="B178" s="124">
        <v>6</v>
      </c>
      <c r="C178" s="124" t="s">
        <v>7495</v>
      </c>
      <c r="D178" s="16" t="s">
        <v>16889</v>
      </c>
    </row>
    <row r="179" spans="1:4">
      <c r="A179" t="str">
        <f t="shared" si="6"/>
        <v>6_I4</v>
      </c>
      <c r="B179" s="124">
        <v>6</v>
      </c>
      <c r="C179" s="124" t="s">
        <v>7504</v>
      </c>
      <c r="D179" s="16" t="s">
        <v>16955</v>
      </c>
    </row>
    <row r="180" spans="1:4">
      <c r="A180" t="str">
        <f t="shared" si="6"/>
        <v>6_T</v>
      </c>
      <c r="B180" s="124">
        <v>6</v>
      </c>
      <c r="C180" s="124" t="s">
        <v>16873</v>
      </c>
      <c r="D180" s="16" t="s">
        <v>16874</v>
      </c>
    </row>
    <row r="181" spans="1:4">
      <c r="A181" t="str">
        <f t="shared" si="6"/>
        <v>6_T1</v>
      </c>
      <c r="B181" s="124">
        <v>6</v>
      </c>
      <c r="C181" s="124" t="s">
        <v>373</v>
      </c>
      <c r="D181" s="16" t="s">
        <v>16956</v>
      </c>
    </row>
    <row r="182" spans="1:4">
      <c r="A182" t="s">
        <v>17001</v>
      </c>
      <c r="C182" s="124" t="s">
        <v>7505</v>
      </c>
      <c r="D182" s="16" t="s">
        <v>17004</v>
      </c>
    </row>
    <row r="183" spans="1:4">
      <c r="A183" t="str">
        <f t="shared" ref="A183:A193" si="7">CONCATENATE(TEXT(B183,"0"),"_",TEXT(C183,"0"))</f>
        <v>6_T10</v>
      </c>
      <c r="B183" s="124">
        <v>6</v>
      </c>
      <c r="C183" s="124" t="s">
        <v>752</v>
      </c>
      <c r="D183" s="16" t="s">
        <v>16957</v>
      </c>
    </row>
    <row r="184" spans="1:4">
      <c r="A184" t="str">
        <f t="shared" si="7"/>
        <v>6_T2</v>
      </c>
      <c r="B184" s="124">
        <v>6</v>
      </c>
      <c r="C184" s="124" t="s">
        <v>880</v>
      </c>
      <c r="D184" s="16" t="s">
        <v>16958</v>
      </c>
    </row>
    <row r="185" spans="1:4">
      <c r="A185" t="str">
        <f t="shared" si="7"/>
        <v>6_T3</v>
      </c>
      <c r="B185" s="124">
        <v>6</v>
      </c>
      <c r="C185" s="124" t="s">
        <v>1332</v>
      </c>
      <c r="D185" s="16" t="s">
        <v>16959</v>
      </c>
    </row>
    <row r="186" spans="1:4">
      <c r="A186" t="str">
        <f t="shared" si="7"/>
        <v>6_T4</v>
      </c>
      <c r="B186" s="124">
        <v>6</v>
      </c>
      <c r="C186" s="124" t="s">
        <v>850</v>
      </c>
      <c r="D186" s="16" t="s">
        <v>16960</v>
      </c>
    </row>
    <row r="187" spans="1:4">
      <c r="A187" t="str">
        <f t="shared" si="7"/>
        <v>6_T5</v>
      </c>
      <c r="B187" s="124">
        <v>6</v>
      </c>
      <c r="C187" s="124" t="s">
        <v>4430</v>
      </c>
      <c r="D187" s="16" t="s">
        <v>16961</v>
      </c>
    </row>
    <row r="188" spans="1:4">
      <c r="A188" t="str">
        <f t="shared" si="7"/>
        <v>6_T6</v>
      </c>
      <c r="B188" s="124">
        <v>6</v>
      </c>
      <c r="C188" s="124" t="s">
        <v>1800</v>
      </c>
      <c r="D188" s="16" t="s">
        <v>16962</v>
      </c>
    </row>
    <row r="189" spans="1:4">
      <c r="A189" t="str">
        <f t="shared" si="7"/>
        <v>6_T7</v>
      </c>
      <c r="B189" s="124">
        <v>6</v>
      </c>
      <c r="C189" s="124" t="s">
        <v>887</v>
      </c>
      <c r="D189" s="16" t="s">
        <v>16963</v>
      </c>
    </row>
    <row r="190" spans="1:4">
      <c r="A190" t="str">
        <f t="shared" si="7"/>
        <v>6_T8</v>
      </c>
      <c r="B190" s="124">
        <v>6</v>
      </c>
      <c r="C190" s="124" t="s">
        <v>2144</v>
      </c>
      <c r="D190" s="16" t="s">
        <v>16964</v>
      </c>
    </row>
    <row r="191" spans="1:4">
      <c r="A191" t="str">
        <f t="shared" si="7"/>
        <v>6_T9</v>
      </c>
      <c r="B191" s="124">
        <v>6</v>
      </c>
      <c r="C191" s="124" t="s">
        <v>1491</v>
      </c>
      <c r="D191" s="16" t="s">
        <v>16875</v>
      </c>
    </row>
    <row r="192" spans="1:4">
      <c r="A192" t="str">
        <f t="shared" si="7"/>
        <v>6_TC</v>
      </c>
      <c r="B192" s="124">
        <v>6</v>
      </c>
      <c r="C192" s="124" t="s">
        <v>16883</v>
      </c>
      <c r="D192" s="16" t="s">
        <v>16884</v>
      </c>
    </row>
    <row r="193" spans="1:4">
      <c r="A193" t="str">
        <f t="shared" si="7"/>
        <v>6_TC1</v>
      </c>
      <c r="B193" s="124">
        <v>6</v>
      </c>
      <c r="C193" s="124" t="s">
        <v>7330</v>
      </c>
      <c r="D193" s="16" t="s">
        <v>16965</v>
      </c>
    </row>
    <row r="194" spans="1:4">
      <c r="A194" t="s">
        <v>17002</v>
      </c>
      <c r="C194" s="124" t="s">
        <v>7506</v>
      </c>
      <c r="D194" s="16" t="s">
        <v>17005</v>
      </c>
    </row>
    <row r="195" spans="1:4">
      <c r="A195" t="str">
        <f t="shared" ref="A195:A226" si="8">CONCATENATE(TEXT(B195,"0"),"_",TEXT(C195,"0"))</f>
        <v>6_TC2</v>
      </c>
      <c r="B195" s="124">
        <v>6</v>
      </c>
      <c r="C195" s="124" t="s">
        <v>7351</v>
      </c>
      <c r="D195" s="16" t="s">
        <v>16966</v>
      </c>
    </row>
    <row r="196" spans="1:4">
      <c r="A196" t="str">
        <f t="shared" si="8"/>
        <v>6_TC3</v>
      </c>
      <c r="B196" s="124">
        <v>6</v>
      </c>
      <c r="C196" s="124" t="s">
        <v>7360</v>
      </c>
      <c r="D196" s="16" t="s">
        <v>16967</v>
      </c>
    </row>
    <row r="197" spans="1:4">
      <c r="A197" t="str">
        <f t="shared" si="8"/>
        <v>6_TC4</v>
      </c>
      <c r="B197" s="124">
        <v>6</v>
      </c>
      <c r="C197" s="124" t="s">
        <v>7494</v>
      </c>
      <c r="D197" s="16" t="s">
        <v>16968</v>
      </c>
    </row>
    <row r="198" spans="1:4">
      <c r="A198" t="str">
        <f t="shared" si="8"/>
        <v>6_TF</v>
      </c>
      <c r="B198" s="124">
        <v>6</v>
      </c>
      <c r="C198" s="124" t="s">
        <v>16876</v>
      </c>
      <c r="D198" s="16" t="s">
        <v>16877</v>
      </c>
    </row>
    <row r="199" spans="1:4">
      <c r="A199" t="str">
        <f t="shared" si="8"/>
        <v>6_TF1</v>
      </c>
      <c r="B199" s="124">
        <v>6</v>
      </c>
      <c r="C199" s="124" t="s">
        <v>7266</v>
      </c>
      <c r="D199" s="16" t="s">
        <v>16969</v>
      </c>
    </row>
    <row r="200" spans="1:4">
      <c r="A200" t="str">
        <f t="shared" si="8"/>
        <v>6_TF2</v>
      </c>
      <c r="B200" s="124">
        <v>6</v>
      </c>
      <c r="C200" s="124" t="s">
        <v>7429</v>
      </c>
      <c r="D200" s="16" t="s">
        <v>16970</v>
      </c>
    </row>
    <row r="201" spans="1:4">
      <c r="A201" t="str">
        <f t="shared" si="8"/>
        <v>6_TF3</v>
      </c>
      <c r="B201" s="124">
        <v>6</v>
      </c>
      <c r="C201" s="124" t="s">
        <v>7328</v>
      </c>
      <c r="D201" s="16" t="s">
        <v>16971</v>
      </c>
    </row>
    <row r="202" spans="1:4">
      <c r="A202" t="str">
        <f t="shared" si="8"/>
        <v>6_TFC</v>
      </c>
      <c r="B202" s="124">
        <v>6</v>
      </c>
      <c r="C202" s="124" t="s">
        <v>7286</v>
      </c>
      <c r="D202" s="16" t="s">
        <v>16885</v>
      </c>
    </row>
    <row r="203" spans="1:4">
      <c r="A203" t="str">
        <f t="shared" si="8"/>
        <v>6_TFW</v>
      </c>
      <c r="B203" s="124">
        <v>6</v>
      </c>
      <c r="C203" s="124" t="s">
        <v>7512</v>
      </c>
      <c r="D203" s="16" t="s">
        <v>16886</v>
      </c>
    </row>
    <row r="204" spans="1:4">
      <c r="A204" t="str">
        <f t="shared" si="8"/>
        <v>6_TO</v>
      </c>
      <c r="B204" s="124">
        <v>6</v>
      </c>
      <c r="C204" s="124" t="s">
        <v>16881</v>
      </c>
      <c r="D204" s="16" t="s">
        <v>16882</v>
      </c>
    </row>
    <row r="205" spans="1:4">
      <c r="A205" t="str">
        <f t="shared" si="8"/>
        <v>6_TO1</v>
      </c>
      <c r="B205" s="124">
        <v>6</v>
      </c>
      <c r="C205" s="124" t="s">
        <v>7321</v>
      </c>
      <c r="D205" s="16" t="s">
        <v>16972</v>
      </c>
    </row>
    <row r="206" spans="1:4">
      <c r="A206" t="str">
        <f t="shared" si="8"/>
        <v>6_TO2</v>
      </c>
      <c r="B206" s="124">
        <v>6</v>
      </c>
      <c r="C206" s="124" t="s">
        <v>7419</v>
      </c>
      <c r="D206" s="16" t="s">
        <v>16973</v>
      </c>
    </row>
    <row r="207" spans="1:4">
      <c r="A207" t="str">
        <f t="shared" si="8"/>
        <v>6_TS</v>
      </c>
      <c r="B207" s="124">
        <v>6</v>
      </c>
      <c r="C207" s="124" t="s">
        <v>7461</v>
      </c>
      <c r="D207" s="16" t="s">
        <v>16878</v>
      </c>
    </row>
    <row r="208" spans="1:4">
      <c r="A208" t="str">
        <f t="shared" si="8"/>
        <v>6_TW</v>
      </c>
      <c r="B208" s="124">
        <v>6</v>
      </c>
      <c r="C208" s="124" t="s">
        <v>16879</v>
      </c>
      <c r="D208" s="16" t="s">
        <v>16880</v>
      </c>
    </row>
    <row r="209" spans="1:4">
      <c r="A209" t="str">
        <f t="shared" si="8"/>
        <v>6_TW1</v>
      </c>
      <c r="B209" s="124">
        <v>6</v>
      </c>
      <c r="C209" s="124" t="s">
        <v>7459</v>
      </c>
      <c r="D209" s="16" t="s">
        <v>16974</v>
      </c>
    </row>
    <row r="210" spans="1:4">
      <c r="A210" t="str">
        <f t="shared" si="8"/>
        <v>6_TW2</v>
      </c>
      <c r="B210" s="124">
        <v>6</v>
      </c>
      <c r="C210" s="124" t="s">
        <v>7462</v>
      </c>
      <c r="D210" s="16" t="s">
        <v>16975</v>
      </c>
    </row>
    <row r="211" spans="1:4">
      <c r="A211" t="str">
        <f t="shared" si="8"/>
        <v>8_C1</v>
      </c>
      <c r="B211" s="124">
        <v>8</v>
      </c>
      <c r="C211" s="124" t="s">
        <v>7345</v>
      </c>
      <c r="D211" s="16" t="s">
        <v>16977</v>
      </c>
    </row>
    <row r="212" spans="1:4">
      <c r="A212" t="str">
        <f t="shared" si="8"/>
        <v>8_C10</v>
      </c>
      <c r="B212" s="124">
        <v>8</v>
      </c>
      <c r="C212" s="124" t="s">
        <v>7353</v>
      </c>
      <c r="D212" s="16" t="s">
        <v>16986</v>
      </c>
    </row>
    <row r="213" spans="1:4">
      <c r="A213" t="str">
        <f t="shared" si="8"/>
        <v>8_C11</v>
      </c>
      <c r="B213" s="124">
        <v>8</v>
      </c>
      <c r="C213" s="124" t="s">
        <v>7354</v>
      </c>
      <c r="D213" s="16" t="s">
        <v>16976</v>
      </c>
    </row>
    <row r="214" spans="1:4">
      <c r="A214" t="str">
        <f t="shared" si="8"/>
        <v>8_C2</v>
      </c>
      <c r="B214" s="124">
        <v>8</v>
      </c>
      <c r="C214" s="124" t="s">
        <v>7342</v>
      </c>
      <c r="D214" s="16" t="s">
        <v>16978</v>
      </c>
    </row>
    <row r="215" spans="1:4">
      <c r="A215" t="str">
        <f t="shared" si="8"/>
        <v>8_C3</v>
      </c>
      <c r="B215" s="124">
        <v>8</v>
      </c>
      <c r="C215" s="124" t="s">
        <v>7338</v>
      </c>
      <c r="D215" s="16" t="s">
        <v>16979</v>
      </c>
    </row>
    <row r="216" spans="1:4">
      <c r="A216" t="str">
        <f t="shared" si="8"/>
        <v>8_C4</v>
      </c>
      <c r="B216" s="124">
        <v>8</v>
      </c>
      <c r="C216" s="124" t="s">
        <v>7344</v>
      </c>
      <c r="D216" s="16" t="s">
        <v>16980</v>
      </c>
    </row>
    <row r="217" spans="1:4">
      <c r="A217" t="str">
        <f t="shared" si="8"/>
        <v>8_C5</v>
      </c>
      <c r="B217" s="124">
        <v>8</v>
      </c>
      <c r="C217" s="124" t="s">
        <v>7340</v>
      </c>
      <c r="D217" s="16" t="s">
        <v>16981</v>
      </c>
    </row>
    <row r="218" spans="1:4">
      <c r="A218" t="str">
        <f t="shared" si="8"/>
        <v>8_C6</v>
      </c>
      <c r="B218" s="124">
        <v>8</v>
      </c>
      <c r="C218" s="124" t="s">
        <v>7363</v>
      </c>
      <c r="D218" s="16" t="s">
        <v>16982</v>
      </c>
    </row>
    <row r="219" spans="1:4">
      <c r="A219" t="str">
        <f t="shared" si="8"/>
        <v>8_C7</v>
      </c>
      <c r="B219" s="124">
        <v>8</v>
      </c>
      <c r="C219" s="124" t="s">
        <v>7355</v>
      </c>
      <c r="D219" s="16" t="s">
        <v>16983</v>
      </c>
    </row>
    <row r="220" spans="1:4">
      <c r="A220" t="str">
        <f t="shared" si="8"/>
        <v>8_C8</v>
      </c>
      <c r="B220" s="124">
        <v>8</v>
      </c>
      <c r="C220" s="124" t="s">
        <v>7409</v>
      </c>
      <c r="D220" s="16" t="s">
        <v>16984</v>
      </c>
    </row>
    <row r="221" spans="1:4">
      <c r="A221" t="str">
        <f t="shared" si="8"/>
        <v>8_C9</v>
      </c>
      <c r="B221" s="124">
        <v>8</v>
      </c>
      <c r="C221" s="124" t="s">
        <v>7348</v>
      </c>
      <c r="D221" s="16" t="s">
        <v>16985</v>
      </c>
    </row>
    <row r="222" spans="1:4">
      <c r="A222" t="str">
        <f t="shared" si="8"/>
        <v>8_CF</v>
      </c>
      <c r="B222" s="124">
        <v>8</v>
      </c>
      <c r="C222" s="124" t="s">
        <v>16890</v>
      </c>
      <c r="D222" s="16" t="s">
        <v>16891</v>
      </c>
    </row>
    <row r="223" spans="1:4">
      <c r="A223" t="str">
        <f t="shared" si="8"/>
        <v>8_CF1</v>
      </c>
      <c r="B223" s="124">
        <v>8</v>
      </c>
      <c r="C223" s="124" t="s">
        <v>7332</v>
      </c>
      <c r="D223" s="16" t="s">
        <v>16987</v>
      </c>
    </row>
    <row r="224" spans="1:4">
      <c r="A224" t="str">
        <f t="shared" si="8"/>
        <v>8_CF2</v>
      </c>
      <c r="B224" s="124">
        <v>8</v>
      </c>
      <c r="C224" s="124" t="s">
        <v>7432</v>
      </c>
      <c r="D224" s="16" t="s">
        <v>16988</v>
      </c>
    </row>
    <row r="225" spans="1:4">
      <c r="A225" t="str">
        <f t="shared" si="8"/>
        <v>8_CFT</v>
      </c>
      <c r="B225" s="124">
        <v>8</v>
      </c>
      <c r="C225" s="124" t="s">
        <v>7398</v>
      </c>
      <c r="D225" s="16" t="s">
        <v>16900</v>
      </c>
    </row>
    <row r="226" spans="1:4">
      <c r="A226" t="str">
        <f t="shared" si="8"/>
        <v>8_CO</v>
      </c>
      <c r="B226" s="124">
        <v>8</v>
      </c>
      <c r="C226" s="124" t="s">
        <v>16896</v>
      </c>
      <c r="D226" s="16" t="s">
        <v>16897</v>
      </c>
    </row>
    <row r="227" spans="1:4">
      <c r="A227" t="str">
        <f t="shared" ref="A227:A250" si="9">CONCATENATE(TEXT(B227,"0"),"_",TEXT(C227,"0"))</f>
        <v>8_CO1</v>
      </c>
      <c r="B227" s="124">
        <v>8</v>
      </c>
      <c r="C227" s="124" t="s">
        <v>7356</v>
      </c>
      <c r="D227" s="16" t="s">
        <v>16989</v>
      </c>
    </row>
    <row r="228" spans="1:4">
      <c r="A228" t="str">
        <f t="shared" si="9"/>
        <v>8_CO2</v>
      </c>
      <c r="B228" s="124">
        <v>8</v>
      </c>
      <c r="C228" s="124" t="s">
        <v>7444</v>
      </c>
      <c r="D228" s="16" t="s">
        <v>16990</v>
      </c>
    </row>
    <row r="229" spans="1:4">
      <c r="A229" t="str">
        <f t="shared" si="9"/>
        <v>8_COT</v>
      </c>
      <c r="B229" s="124">
        <v>8</v>
      </c>
      <c r="C229" s="124" t="s">
        <v>7358</v>
      </c>
      <c r="D229" s="16" t="s">
        <v>16901</v>
      </c>
    </row>
    <row r="230" spans="1:4">
      <c r="A230" t="str">
        <f t="shared" si="9"/>
        <v>8_CS</v>
      </c>
      <c r="B230" s="124">
        <v>8</v>
      </c>
      <c r="C230" s="124" t="s">
        <v>16892</v>
      </c>
      <c r="D230" s="16" t="s">
        <v>16893</v>
      </c>
    </row>
    <row r="231" spans="1:4">
      <c r="A231" t="str">
        <f t="shared" si="9"/>
        <v>8_CS1</v>
      </c>
      <c r="B231" s="124">
        <v>8</v>
      </c>
      <c r="C231" s="124" t="s">
        <v>7497</v>
      </c>
      <c r="D231" s="16" t="s">
        <v>16991</v>
      </c>
    </row>
    <row r="232" spans="1:4">
      <c r="A232" t="str">
        <f t="shared" si="9"/>
        <v>8_CS2</v>
      </c>
      <c r="B232" s="124">
        <v>8</v>
      </c>
      <c r="C232" s="124" t="s">
        <v>7449</v>
      </c>
      <c r="D232" s="16" t="s">
        <v>16992</v>
      </c>
    </row>
    <row r="233" spans="1:4">
      <c r="A233" t="str">
        <f t="shared" si="9"/>
        <v>8_CT</v>
      </c>
      <c r="B233" s="124">
        <v>8</v>
      </c>
      <c r="C233" s="124" t="s">
        <v>16898</v>
      </c>
      <c r="D233" s="16" t="s">
        <v>16899</v>
      </c>
    </row>
    <row r="234" spans="1:4">
      <c r="A234" t="str">
        <f t="shared" si="9"/>
        <v>8_CT1</v>
      </c>
      <c r="B234" s="124">
        <v>8</v>
      </c>
      <c r="C234" s="124" t="s">
        <v>7267</v>
      </c>
      <c r="D234" s="16" t="s">
        <v>16993</v>
      </c>
    </row>
    <row r="235" spans="1:4">
      <c r="A235" t="str">
        <f t="shared" si="9"/>
        <v>8_CT2</v>
      </c>
      <c r="B235" s="124">
        <v>8</v>
      </c>
      <c r="C235" s="124" t="s">
        <v>7362</v>
      </c>
      <c r="D235" s="16" t="s">
        <v>16994</v>
      </c>
    </row>
    <row r="236" spans="1:4">
      <c r="A236" t="str">
        <f t="shared" si="9"/>
        <v>8_CT3</v>
      </c>
      <c r="B236" s="124">
        <v>8</v>
      </c>
      <c r="C236" s="124" t="s">
        <v>7520</v>
      </c>
      <c r="D236" s="16" t="s">
        <v>16995</v>
      </c>
    </row>
    <row r="237" spans="1:4">
      <c r="A237" t="str">
        <f t="shared" si="9"/>
        <v>8_CW</v>
      </c>
      <c r="B237" s="124">
        <v>8</v>
      </c>
      <c r="C237" s="124" t="s">
        <v>16894</v>
      </c>
      <c r="D237" s="16" t="s">
        <v>16895</v>
      </c>
    </row>
    <row r="238" spans="1:4">
      <c r="A238" t="str">
        <f t="shared" si="9"/>
        <v>8_CW1</v>
      </c>
      <c r="B238" s="124">
        <v>8</v>
      </c>
      <c r="C238" s="124" t="s">
        <v>7447</v>
      </c>
      <c r="D238" s="16" t="s">
        <v>16996</v>
      </c>
    </row>
    <row r="239" spans="1:4">
      <c r="A239" t="str">
        <f t="shared" si="9"/>
        <v>8_CW2</v>
      </c>
      <c r="B239" s="124">
        <v>8</v>
      </c>
      <c r="C239" s="124" t="s">
        <v>7450</v>
      </c>
      <c r="D239" s="16" t="s">
        <v>16997</v>
      </c>
    </row>
    <row r="240" spans="1:4">
      <c r="A240" t="str">
        <f t="shared" si="9"/>
        <v>9_M1</v>
      </c>
      <c r="B240" s="124">
        <v>9</v>
      </c>
      <c r="C240" s="124" t="s">
        <v>7407</v>
      </c>
      <c r="D240" s="16" t="s">
        <v>16902</v>
      </c>
    </row>
    <row r="241" spans="1:4">
      <c r="A241" t="str">
        <f t="shared" si="9"/>
        <v>9_M10</v>
      </c>
      <c r="B241" s="124">
        <v>9</v>
      </c>
      <c r="C241" s="124" t="s">
        <v>7489</v>
      </c>
      <c r="D241" s="16" t="s">
        <v>17000</v>
      </c>
    </row>
    <row r="242" spans="1:4" ht="30">
      <c r="A242" t="str">
        <f t="shared" si="9"/>
        <v>9_M11</v>
      </c>
      <c r="B242" s="124">
        <v>9</v>
      </c>
      <c r="C242" s="124" t="s">
        <v>7365</v>
      </c>
      <c r="D242" s="16" t="s">
        <v>16909</v>
      </c>
    </row>
    <row r="243" spans="1:4">
      <c r="A243" t="str">
        <f t="shared" si="9"/>
        <v>9_M2</v>
      </c>
      <c r="B243" s="124">
        <v>9</v>
      </c>
      <c r="C243" s="124" t="s">
        <v>7412</v>
      </c>
      <c r="D243" s="16" t="s">
        <v>16903</v>
      </c>
    </row>
    <row r="244" spans="1:4">
      <c r="A244" t="str">
        <f t="shared" si="9"/>
        <v>9_M3</v>
      </c>
      <c r="B244" s="124">
        <v>9</v>
      </c>
      <c r="C244" s="124" t="s">
        <v>7406</v>
      </c>
      <c r="D244" s="16" t="s">
        <v>16904</v>
      </c>
    </row>
    <row r="245" spans="1:4">
      <c r="A245" t="str">
        <f t="shared" si="9"/>
        <v>9_M4</v>
      </c>
      <c r="B245" s="124">
        <v>9</v>
      </c>
      <c r="C245" s="124" t="s">
        <v>7445</v>
      </c>
      <c r="D245" s="16" t="s">
        <v>16905</v>
      </c>
    </row>
    <row r="246" spans="1:4">
      <c r="A246" t="str">
        <f t="shared" si="9"/>
        <v>9_M5</v>
      </c>
      <c r="B246" s="124">
        <v>9</v>
      </c>
      <c r="C246" s="124" t="s">
        <v>7440</v>
      </c>
      <c r="D246" s="16" t="s">
        <v>16906</v>
      </c>
    </row>
    <row r="247" spans="1:4">
      <c r="A247" t="str">
        <f t="shared" si="9"/>
        <v>9_M6</v>
      </c>
      <c r="B247" s="124">
        <v>9</v>
      </c>
      <c r="C247" s="124" t="s">
        <v>7442</v>
      </c>
      <c r="D247" s="16" t="s">
        <v>16907</v>
      </c>
    </row>
    <row r="248" spans="1:4">
      <c r="A248" t="str">
        <f t="shared" si="9"/>
        <v>9_M7</v>
      </c>
      <c r="B248" s="124">
        <v>9</v>
      </c>
      <c r="C248" s="124" t="s">
        <v>7441</v>
      </c>
      <c r="D248" s="16" t="s">
        <v>16908</v>
      </c>
    </row>
    <row r="249" spans="1:4">
      <c r="A249" t="str">
        <f t="shared" si="9"/>
        <v>9_M8</v>
      </c>
      <c r="B249" s="124">
        <v>9</v>
      </c>
      <c r="C249" s="124" t="s">
        <v>7486</v>
      </c>
      <c r="D249" s="16" t="s">
        <v>16998</v>
      </c>
    </row>
    <row r="250" spans="1:4">
      <c r="A250" t="str">
        <f t="shared" si="9"/>
        <v>9_M9</v>
      </c>
      <c r="B250" s="124">
        <v>9</v>
      </c>
      <c r="C250" s="124" t="s">
        <v>7487</v>
      </c>
      <c r="D250" s="16" t="s">
        <v>16999</v>
      </c>
    </row>
  </sheetData>
  <sheetProtection password="FB09" sheet="1" objects="1" scenarios="1"/>
  <autoFilter ref="A1:D250">
    <sortState ref="A2:D250">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E20" sqref="E20"/>
    </sheetView>
  </sheetViews>
  <sheetFormatPr defaultRowHeight="15"/>
  <cols>
    <col min="1" max="1" width="82.42578125" bestFit="1" customWidth="1"/>
    <col min="3" max="3" width="12.5703125" customWidth="1"/>
    <col min="4" max="4" width="12.140625" customWidth="1"/>
    <col min="5" max="5" width="57.5703125" customWidth="1"/>
  </cols>
  <sheetData>
    <row r="1" spans="1:5">
      <c r="A1" t="s">
        <v>16911</v>
      </c>
      <c r="B1" t="s">
        <v>24339</v>
      </c>
      <c r="C1" s="417" t="s">
        <v>24340</v>
      </c>
      <c r="D1" s="417"/>
      <c r="E1" t="s">
        <v>7232</v>
      </c>
    </row>
    <row r="2" spans="1:5" ht="57" customHeight="1">
      <c r="A2" s="230" t="s">
        <v>24316</v>
      </c>
      <c r="B2" s="230" t="s">
        <v>24315</v>
      </c>
      <c r="C2" s="230" t="s">
        <v>24315</v>
      </c>
      <c r="D2" s="230" t="s">
        <v>19</v>
      </c>
    </row>
    <row r="3" spans="1:5" ht="57" customHeight="1">
      <c r="A3" s="230" t="s">
        <v>24365</v>
      </c>
      <c r="B3" s="439" t="s">
        <v>24317</v>
      </c>
      <c r="C3" s="230" t="s">
        <v>24364</v>
      </c>
      <c r="D3" s="230"/>
    </row>
    <row r="4" spans="1:5" ht="57" customHeight="1">
      <c r="A4" s="230" t="s">
        <v>24366</v>
      </c>
      <c r="B4" s="439"/>
      <c r="C4" s="230" t="s">
        <v>24368</v>
      </c>
      <c r="D4" s="230"/>
    </row>
    <row r="5" spans="1:5" ht="57" customHeight="1">
      <c r="A5" s="230" t="s">
        <v>24367</v>
      </c>
      <c r="B5" s="439"/>
      <c r="C5" s="230" t="s">
        <v>24369</v>
      </c>
      <c r="D5" s="230" t="s">
        <v>19</v>
      </c>
    </row>
    <row r="6" spans="1:5" ht="57" customHeight="1">
      <c r="A6" s="230" t="s">
        <v>24319</v>
      </c>
      <c r="B6" s="230" t="s">
        <v>24318</v>
      </c>
      <c r="C6" s="230" t="s">
        <v>24318</v>
      </c>
      <c r="D6" s="230" t="s">
        <v>19</v>
      </c>
    </row>
    <row r="7" spans="1:5" ht="57" customHeight="1">
      <c r="A7" s="230" t="s">
        <v>24321</v>
      </c>
      <c r="B7" s="230" t="s">
        <v>24320</v>
      </c>
      <c r="C7" s="438" t="s">
        <v>24348</v>
      </c>
      <c r="D7" s="230" t="s">
        <v>24341</v>
      </c>
    </row>
    <row r="8" spans="1:5" ht="57" customHeight="1">
      <c r="A8" s="230" t="s">
        <v>22056</v>
      </c>
      <c r="B8" s="230" t="s">
        <v>24322</v>
      </c>
      <c r="C8" s="438"/>
      <c r="D8" s="230" t="s">
        <v>24342</v>
      </c>
    </row>
    <row r="9" spans="1:5" ht="57" customHeight="1">
      <c r="A9" s="230" t="s">
        <v>24324</v>
      </c>
      <c r="B9" s="230" t="s">
        <v>24323</v>
      </c>
      <c r="C9" s="438"/>
      <c r="D9" s="230" t="s">
        <v>24343</v>
      </c>
    </row>
    <row r="10" spans="1:5" ht="57" customHeight="1">
      <c r="A10" s="230" t="s">
        <v>24326</v>
      </c>
      <c r="B10" s="230" t="s">
        <v>24325</v>
      </c>
      <c r="C10" s="438" t="s">
        <v>24349</v>
      </c>
      <c r="D10" s="230" t="s">
        <v>24344</v>
      </c>
    </row>
    <row r="11" spans="1:5" ht="57" customHeight="1">
      <c r="A11" s="230" t="s">
        <v>24328</v>
      </c>
      <c r="B11" s="230" t="s">
        <v>24327</v>
      </c>
      <c r="C11" s="438"/>
      <c r="D11" s="230" t="s">
        <v>24345</v>
      </c>
    </row>
    <row r="12" spans="1:5" ht="57" customHeight="1">
      <c r="A12" s="230" t="s">
        <v>24330</v>
      </c>
      <c r="B12" s="230" t="s">
        <v>24329</v>
      </c>
      <c r="C12" s="438" t="s">
        <v>24350</v>
      </c>
      <c r="D12" s="230" t="s">
        <v>24346</v>
      </c>
    </row>
    <row r="13" spans="1:5" ht="57" customHeight="1">
      <c r="A13" s="230" t="s">
        <v>24332</v>
      </c>
      <c r="B13" s="230" t="s">
        <v>24331</v>
      </c>
      <c r="C13" s="438"/>
      <c r="D13" s="230" t="s">
        <v>24347</v>
      </c>
    </row>
    <row r="14" spans="1:5" ht="57" customHeight="1">
      <c r="A14" t="s">
        <v>24334</v>
      </c>
      <c r="B14" t="s">
        <v>24333</v>
      </c>
      <c r="C14" t="s">
        <v>24333</v>
      </c>
      <c r="D14" t="s">
        <v>19</v>
      </c>
    </row>
    <row r="15" spans="1:5" ht="57" customHeight="1">
      <c r="A15" t="s">
        <v>24336</v>
      </c>
      <c r="B15" t="s">
        <v>24335</v>
      </c>
      <c r="C15" t="s">
        <v>24335</v>
      </c>
      <c r="D15" t="s">
        <v>19</v>
      </c>
    </row>
    <row r="16" spans="1:5" ht="57" customHeight="1">
      <c r="A16" t="s">
        <v>24338</v>
      </c>
      <c r="B16" t="s">
        <v>24337</v>
      </c>
      <c r="C16" t="s">
        <v>24337</v>
      </c>
      <c r="D16" t="s">
        <v>19</v>
      </c>
    </row>
  </sheetData>
  <sheetProtection password="FB09" sheet="1" objects="1" scenarios="1" selectLockedCells="1" selectUnlockedCells="1"/>
  <mergeCells count="5">
    <mergeCell ref="C1:D1"/>
    <mergeCell ref="C7:C9"/>
    <mergeCell ref="C10:C11"/>
    <mergeCell ref="C12:C13"/>
    <mergeCell ref="B3:B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3"/>
  <sheetViews>
    <sheetView workbookViewId="0">
      <selection activeCell="B17" sqref="B17"/>
    </sheetView>
  </sheetViews>
  <sheetFormatPr defaultRowHeight="15"/>
  <cols>
    <col min="1" max="1" width="8.28515625" style="387" customWidth="1"/>
    <col min="2" max="2" width="107.42578125" style="388" customWidth="1"/>
  </cols>
  <sheetData>
    <row r="1" spans="1:2">
      <c r="A1" s="387" t="s">
        <v>16824</v>
      </c>
      <c r="B1" s="388" t="s">
        <v>24274</v>
      </c>
    </row>
    <row r="2" spans="1:2">
      <c r="A2" s="389">
        <v>20</v>
      </c>
      <c r="B2" s="390" t="s">
        <v>24187</v>
      </c>
    </row>
    <row r="3" spans="1:2">
      <c r="A3" s="389">
        <v>22</v>
      </c>
      <c r="B3" s="390" t="s">
        <v>24188</v>
      </c>
    </row>
    <row r="4" spans="1:2">
      <c r="A4" s="389">
        <v>223</v>
      </c>
      <c r="B4" s="390" t="s">
        <v>24189</v>
      </c>
    </row>
    <row r="5" spans="1:2">
      <c r="A5" s="389">
        <v>225</v>
      </c>
      <c r="B5" s="390" t="s">
        <v>24190</v>
      </c>
    </row>
    <row r="6" spans="1:2">
      <c r="A6" s="389">
        <v>23</v>
      </c>
      <c r="B6" s="390" t="s">
        <v>24191</v>
      </c>
    </row>
    <row r="7" spans="1:2">
      <c r="A7" s="389">
        <v>238</v>
      </c>
      <c r="B7" s="390" t="s">
        <v>24192</v>
      </c>
    </row>
    <row r="8" spans="1:2">
      <c r="A8" s="389">
        <v>239</v>
      </c>
      <c r="B8" s="390" t="s">
        <v>24193</v>
      </c>
    </row>
    <row r="9" spans="1:2">
      <c r="A9" s="389">
        <v>25</v>
      </c>
      <c r="B9" s="390" t="s">
        <v>24194</v>
      </c>
    </row>
    <row r="10" spans="1:2">
      <c r="A10" s="389">
        <v>26</v>
      </c>
      <c r="B10" s="390" t="s">
        <v>24195</v>
      </c>
    </row>
    <row r="11" spans="1:2">
      <c r="A11" s="389">
        <v>263</v>
      </c>
      <c r="B11" s="390" t="s">
        <v>24196</v>
      </c>
    </row>
    <row r="12" spans="1:2">
      <c r="A12" s="389">
        <v>265</v>
      </c>
      <c r="B12" s="390" t="s">
        <v>24197</v>
      </c>
    </row>
    <row r="13" spans="1:2">
      <c r="A13" s="389">
        <v>268</v>
      </c>
      <c r="B13" s="390" t="s">
        <v>24198</v>
      </c>
    </row>
    <row r="14" spans="1:2">
      <c r="A14" s="389">
        <v>28</v>
      </c>
      <c r="B14" s="390" t="s">
        <v>24199</v>
      </c>
    </row>
    <row r="15" spans="1:2">
      <c r="A15" s="389">
        <v>30</v>
      </c>
      <c r="B15" s="390" t="s">
        <v>24200</v>
      </c>
    </row>
    <row r="16" spans="1:2">
      <c r="A16" s="389">
        <v>323</v>
      </c>
      <c r="B16" s="390" t="s">
        <v>24201</v>
      </c>
    </row>
    <row r="17" spans="1:2">
      <c r="A17" s="389" t="s">
        <v>7306</v>
      </c>
      <c r="B17" s="390" t="s">
        <v>24202</v>
      </c>
    </row>
    <row r="18" spans="1:2">
      <c r="A18" s="389">
        <v>33</v>
      </c>
      <c r="B18" s="390" t="s">
        <v>24203</v>
      </c>
    </row>
    <row r="19" spans="1:2">
      <c r="A19" s="389">
        <v>333</v>
      </c>
      <c r="B19" s="390" t="s">
        <v>24204</v>
      </c>
    </row>
    <row r="20" spans="1:2" ht="17.25">
      <c r="A20" s="389" t="s">
        <v>7427</v>
      </c>
      <c r="B20" s="390" t="s">
        <v>24275</v>
      </c>
    </row>
    <row r="21" spans="1:2">
      <c r="A21" s="389">
        <v>336</v>
      </c>
      <c r="B21" s="390" t="s">
        <v>24205</v>
      </c>
    </row>
    <row r="22" spans="1:2">
      <c r="A22" s="389">
        <v>338</v>
      </c>
      <c r="B22" s="390" t="s">
        <v>24206</v>
      </c>
    </row>
    <row r="23" spans="1:2" ht="17.25">
      <c r="A23" s="389" t="s">
        <v>7285</v>
      </c>
      <c r="B23" s="390" t="s">
        <v>24276</v>
      </c>
    </row>
    <row r="24" spans="1:2">
      <c r="A24" s="389">
        <v>339</v>
      </c>
      <c r="B24" s="390" t="s">
        <v>24207</v>
      </c>
    </row>
    <row r="25" spans="1:2">
      <c r="A25" s="389">
        <v>36</v>
      </c>
      <c r="B25" s="390" t="s">
        <v>24208</v>
      </c>
    </row>
    <row r="26" spans="1:2">
      <c r="A26" s="389">
        <v>362</v>
      </c>
      <c r="B26" s="390" t="s">
        <v>24209</v>
      </c>
    </row>
    <row r="27" spans="1:2" ht="17.25">
      <c r="A27" s="389" t="s">
        <v>7469</v>
      </c>
      <c r="B27" s="390" t="s">
        <v>24277</v>
      </c>
    </row>
    <row r="28" spans="1:2">
      <c r="A28" s="389">
        <v>368</v>
      </c>
      <c r="B28" s="390" t="s">
        <v>24210</v>
      </c>
    </row>
    <row r="29" spans="1:2">
      <c r="A29" s="389">
        <v>38</v>
      </c>
      <c r="B29" s="390" t="s">
        <v>24211</v>
      </c>
    </row>
    <row r="30" spans="1:2">
      <c r="A30" s="389">
        <v>382</v>
      </c>
      <c r="B30" s="390" t="s">
        <v>24212</v>
      </c>
    </row>
    <row r="31" spans="1:2" ht="17.25">
      <c r="A31" s="389" t="s">
        <v>7467</v>
      </c>
      <c r="B31" s="390" t="s">
        <v>24278</v>
      </c>
    </row>
    <row r="32" spans="1:2">
      <c r="A32" s="389">
        <v>39</v>
      </c>
      <c r="B32" s="390" t="s">
        <v>24213</v>
      </c>
    </row>
    <row r="33" spans="1:2">
      <c r="A33" s="389">
        <v>40</v>
      </c>
      <c r="B33" s="390" t="s">
        <v>24214</v>
      </c>
    </row>
    <row r="34" spans="1:2">
      <c r="A34" s="389">
        <v>423</v>
      </c>
      <c r="B34" s="390" t="s">
        <v>24215</v>
      </c>
    </row>
    <row r="35" spans="1:2" ht="17.25">
      <c r="A35" s="389" t="s">
        <v>7309</v>
      </c>
      <c r="B35" s="390" t="s">
        <v>24279</v>
      </c>
    </row>
    <row r="36" spans="1:2">
      <c r="A36" s="389">
        <v>43</v>
      </c>
      <c r="B36" s="390" t="s">
        <v>24216</v>
      </c>
    </row>
    <row r="37" spans="1:2" ht="17.25">
      <c r="A37" s="389" t="s">
        <v>7508</v>
      </c>
      <c r="B37" s="390" t="s">
        <v>24280</v>
      </c>
    </row>
    <row r="38" spans="1:2">
      <c r="A38" s="389">
        <v>44</v>
      </c>
      <c r="B38" s="390" t="s">
        <v>24217</v>
      </c>
    </row>
    <row r="39" spans="1:2">
      <c r="A39" s="389">
        <v>446</v>
      </c>
      <c r="B39" s="390" t="s">
        <v>24218</v>
      </c>
    </row>
    <row r="40" spans="1:2">
      <c r="A40" s="389">
        <v>46</v>
      </c>
      <c r="B40" s="390" t="s">
        <v>24219</v>
      </c>
    </row>
    <row r="41" spans="1:2">
      <c r="A41" s="389">
        <v>462</v>
      </c>
      <c r="B41" s="390" t="s">
        <v>24220</v>
      </c>
    </row>
    <row r="42" spans="1:2" ht="17.25">
      <c r="A42" s="389" t="s">
        <v>24221</v>
      </c>
      <c r="B42" s="390" t="s">
        <v>24281</v>
      </c>
    </row>
    <row r="43" spans="1:2">
      <c r="A43" s="389">
        <v>48</v>
      </c>
      <c r="B43" s="390" t="s">
        <v>24222</v>
      </c>
    </row>
    <row r="44" spans="1:2">
      <c r="A44" s="389">
        <v>482</v>
      </c>
      <c r="B44" s="390" t="s">
        <v>24223</v>
      </c>
    </row>
    <row r="45" spans="1:2" ht="17.25">
      <c r="A45" s="389" t="s">
        <v>7472</v>
      </c>
      <c r="B45" s="390" t="s">
        <v>24282</v>
      </c>
    </row>
    <row r="46" spans="1:2">
      <c r="A46" s="389">
        <v>50</v>
      </c>
      <c r="B46" s="390" t="s">
        <v>24224</v>
      </c>
    </row>
    <row r="47" spans="1:2">
      <c r="A47" s="389">
        <v>539</v>
      </c>
      <c r="B47" s="390" t="s">
        <v>24225</v>
      </c>
    </row>
    <row r="48" spans="1:2">
      <c r="A48" s="389">
        <v>55</v>
      </c>
      <c r="B48" s="390" t="s">
        <v>24226</v>
      </c>
    </row>
    <row r="49" spans="1:2">
      <c r="A49" s="389">
        <v>556</v>
      </c>
      <c r="B49" s="390" t="s">
        <v>24227</v>
      </c>
    </row>
    <row r="50" spans="1:2">
      <c r="A50" s="389">
        <v>558</v>
      </c>
      <c r="B50" s="390" t="s">
        <v>24228</v>
      </c>
    </row>
    <row r="51" spans="1:2">
      <c r="A51" s="389">
        <v>559</v>
      </c>
      <c r="B51" s="390" t="s">
        <v>24229</v>
      </c>
    </row>
    <row r="52" spans="1:2">
      <c r="A52" s="389">
        <v>56</v>
      </c>
      <c r="B52" s="390" t="s">
        <v>24230</v>
      </c>
    </row>
    <row r="53" spans="1:2">
      <c r="A53" s="389">
        <v>568</v>
      </c>
      <c r="B53" s="390" t="s">
        <v>24231</v>
      </c>
    </row>
    <row r="54" spans="1:2">
      <c r="A54" s="389">
        <v>58</v>
      </c>
      <c r="B54" s="390" t="s">
        <v>24232</v>
      </c>
    </row>
    <row r="55" spans="1:2">
      <c r="A55" s="389">
        <v>59</v>
      </c>
      <c r="B55" s="390" t="s">
        <v>24233</v>
      </c>
    </row>
    <row r="56" spans="1:2">
      <c r="A56" s="389">
        <v>60</v>
      </c>
      <c r="B56" s="390" t="s">
        <v>24234</v>
      </c>
    </row>
    <row r="57" spans="1:2">
      <c r="A57" s="389">
        <v>606</v>
      </c>
      <c r="B57" s="390" t="s">
        <v>24235</v>
      </c>
    </row>
    <row r="58" spans="1:2">
      <c r="A58" s="389">
        <v>623</v>
      </c>
      <c r="B58" s="390" t="s">
        <v>24236</v>
      </c>
    </row>
    <row r="59" spans="1:2">
      <c r="A59" s="389">
        <v>63</v>
      </c>
      <c r="B59" s="390" t="s">
        <v>24237</v>
      </c>
    </row>
    <row r="60" spans="1:2">
      <c r="A60" s="389">
        <v>638</v>
      </c>
      <c r="B60" s="390" t="s">
        <v>24238</v>
      </c>
    </row>
    <row r="61" spans="1:2">
      <c r="A61" s="389">
        <v>639</v>
      </c>
      <c r="B61" s="390" t="s">
        <v>24239</v>
      </c>
    </row>
    <row r="62" spans="1:2">
      <c r="A62" s="389">
        <v>64</v>
      </c>
      <c r="B62" s="390" t="s">
        <v>24240</v>
      </c>
    </row>
    <row r="63" spans="1:2">
      <c r="A63" s="389">
        <v>642</v>
      </c>
      <c r="B63" s="390" t="s">
        <v>24241</v>
      </c>
    </row>
    <row r="64" spans="1:2">
      <c r="A64" s="389">
        <v>65</v>
      </c>
      <c r="B64" s="390" t="s">
        <v>24242</v>
      </c>
    </row>
    <row r="65" spans="1:2">
      <c r="A65" s="389">
        <v>66</v>
      </c>
      <c r="B65" s="390" t="s">
        <v>24243</v>
      </c>
    </row>
    <row r="66" spans="1:2">
      <c r="A66" s="389">
        <v>663</v>
      </c>
      <c r="B66" s="390" t="s">
        <v>24244</v>
      </c>
    </row>
    <row r="67" spans="1:2">
      <c r="A67" s="389">
        <v>664</v>
      </c>
      <c r="B67" s="390" t="s">
        <v>24245</v>
      </c>
    </row>
    <row r="68" spans="1:2">
      <c r="A68" s="389">
        <v>665</v>
      </c>
      <c r="B68" s="390" t="s">
        <v>24246</v>
      </c>
    </row>
    <row r="69" spans="1:2">
      <c r="A69" s="389">
        <v>668</v>
      </c>
      <c r="B69" s="390" t="s">
        <v>24247</v>
      </c>
    </row>
    <row r="70" spans="1:2" ht="17.25">
      <c r="A70" s="389" t="s">
        <v>7361</v>
      </c>
      <c r="B70" s="390" t="s">
        <v>24283</v>
      </c>
    </row>
    <row r="71" spans="1:2">
      <c r="A71" s="389">
        <v>669</v>
      </c>
      <c r="B71" s="390" t="s">
        <v>24248</v>
      </c>
    </row>
    <row r="72" spans="1:2">
      <c r="A72" s="389">
        <v>68</v>
      </c>
      <c r="B72" s="390" t="s">
        <v>24249</v>
      </c>
    </row>
    <row r="73" spans="1:2">
      <c r="A73" s="389">
        <v>69</v>
      </c>
      <c r="B73" s="390" t="s">
        <v>24250</v>
      </c>
    </row>
    <row r="74" spans="1:2">
      <c r="A74" s="389">
        <v>70</v>
      </c>
      <c r="B74" s="390" t="s">
        <v>24251</v>
      </c>
    </row>
    <row r="75" spans="1:2">
      <c r="A75" s="389">
        <v>768</v>
      </c>
      <c r="B75" s="390" t="s">
        <v>24252</v>
      </c>
    </row>
    <row r="76" spans="1:2">
      <c r="A76" s="389">
        <v>78</v>
      </c>
      <c r="B76" s="390" t="s">
        <v>24253</v>
      </c>
    </row>
    <row r="77" spans="1:2">
      <c r="A77" s="389">
        <v>80</v>
      </c>
      <c r="B77" s="390" t="s">
        <v>24254</v>
      </c>
    </row>
    <row r="78" spans="1:2" ht="17.25">
      <c r="A78" s="389" t="s">
        <v>7343</v>
      </c>
      <c r="B78" s="390" t="s">
        <v>24284</v>
      </c>
    </row>
    <row r="79" spans="1:2">
      <c r="A79" s="389">
        <v>823</v>
      </c>
      <c r="B79" s="390" t="s">
        <v>24255</v>
      </c>
    </row>
    <row r="80" spans="1:2">
      <c r="A80" s="389">
        <v>83</v>
      </c>
      <c r="B80" s="390" t="s">
        <v>24256</v>
      </c>
    </row>
    <row r="81" spans="1:2">
      <c r="A81" s="389" t="s">
        <v>7350</v>
      </c>
      <c r="B81" s="390" t="s">
        <v>24257</v>
      </c>
    </row>
    <row r="82" spans="1:2">
      <c r="A82" s="389">
        <v>836</v>
      </c>
      <c r="B82" s="390" t="s">
        <v>24258</v>
      </c>
    </row>
    <row r="83" spans="1:2">
      <c r="A83" s="389">
        <v>839</v>
      </c>
      <c r="B83" s="390" t="s">
        <v>24259</v>
      </c>
    </row>
    <row r="84" spans="1:2" ht="17.25">
      <c r="A84" s="389" t="s">
        <v>7341</v>
      </c>
      <c r="B84" s="390" t="s">
        <v>24285</v>
      </c>
    </row>
    <row r="85" spans="1:2">
      <c r="A85" s="389">
        <v>84</v>
      </c>
      <c r="B85" s="390" t="s">
        <v>24260</v>
      </c>
    </row>
    <row r="86" spans="1:2">
      <c r="A86" s="389">
        <v>842</v>
      </c>
      <c r="B86" s="390" t="s">
        <v>24261</v>
      </c>
    </row>
    <row r="87" spans="1:2">
      <c r="A87" s="389">
        <v>85</v>
      </c>
      <c r="B87" s="390" t="s">
        <v>24262</v>
      </c>
    </row>
    <row r="88" spans="1:2">
      <c r="A88" s="389">
        <v>856</v>
      </c>
      <c r="B88" s="390" t="s">
        <v>24263</v>
      </c>
    </row>
    <row r="89" spans="1:2">
      <c r="A89" s="389">
        <v>86</v>
      </c>
      <c r="B89" s="390" t="s">
        <v>24264</v>
      </c>
    </row>
    <row r="90" spans="1:2">
      <c r="A90" s="389">
        <v>88</v>
      </c>
      <c r="B90" s="390" t="s">
        <v>24265</v>
      </c>
    </row>
    <row r="91" spans="1:2" ht="17.25">
      <c r="A91" s="389" t="s">
        <v>7352</v>
      </c>
      <c r="B91" s="390" t="s">
        <v>24286</v>
      </c>
    </row>
    <row r="92" spans="1:2">
      <c r="A92" s="389">
        <v>883</v>
      </c>
      <c r="B92" s="390" t="s">
        <v>24266</v>
      </c>
    </row>
    <row r="93" spans="1:2">
      <c r="A93" s="389">
        <v>884</v>
      </c>
      <c r="B93" s="390" t="s">
        <v>24267</v>
      </c>
    </row>
    <row r="94" spans="1:2">
      <c r="A94" s="389">
        <v>885</v>
      </c>
      <c r="B94" s="390" t="s">
        <v>24268</v>
      </c>
    </row>
    <row r="95" spans="1:2">
      <c r="A95" s="389">
        <v>886</v>
      </c>
      <c r="B95" s="390" t="s">
        <v>24269</v>
      </c>
    </row>
    <row r="96" spans="1:2" ht="17.25">
      <c r="A96" s="389" t="s">
        <v>7364</v>
      </c>
      <c r="B96" s="390" t="s">
        <v>24287</v>
      </c>
    </row>
    <row r="97" spans="1:2">
      <c r="A97" s="389">
        <v>89</v>
      </c>
      <c r="B97" s="390" t="s">
        <v>24270</v>
      </c>
    </row>
    <row r="98" spans="1:2">
      <c r="A98" s="389">
        <v>90</v>
      </c>
      <c r="B98" s="390" t="s">
        <v>24271</v>
      </c>
    </row>
    <row r="99" spans="1:2">
      <c r="A99" s="389">
        <v>99</v>
      </c>
      <c r="B99" s="390" t="s">
        <v>24272</v>
      </c>
    </row>
    <row r="101" spans="1:2">
      <c r="A101" s="391"/>
    </row>
    <row r="102" spans="1:2">
      <c r="A102" s="392">
        <v>1</v>
      </c>
      <c r="B102" s="393" t="s">
        <v>24273</v>
      </c>
    </row>
    <row r="103" spans="1:2">
      <c r="A103" s="392"/>
      <c r="B103" s="394"/>
    </row>
  </sheetData>
  <sheetProtection password="FB09" sheet="1" objects="1" scenarios="1"/>
  <autoFilter ref="A1:B1"/>
  <hyperlinks>
    <hyperlink ref="B17" location="_ftn1" display="_ftn1"/>
    <hyperlink ref="B81" location="_ftn2" display="_ftn2"/>
    <hyperlink ref="A102" location="_ftnref1" display="_ftnref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93"/>
  <sheetViews>
    <sheetView workbookViewId="0">
      <selection activeCell="G14" sqref="G14"/>
    </sheetView>
  </sheetViews>
  <sheetFormatPr defaultRowHeight="15"/>
  <cols>
    <col min="3" max="3" width="0" hidden="1" customWidth="1"/>
  </cols>
  <sheetData>
    <row r="1" spans="1:9">
      <c r="A1" t="s">
        <v>22449</v>
      </c>
      <c r="B1" t="s">
        <v>22448</v>
      </c>
      <c r="C1" t="s">
        <v>23185</v>
      </c>
      <c r="D1" t="s">
        <v>22447</v>
      </c>
      <c r="E1" t="s">
        <v>22446</v>
      </c>
    </row>
    <row r="2" spans="1:9">
      <c r="A2" s="285">
        <v>4</v>
      </c>
      <c r="B2" t="s">
        <v>19</v>
      </c>
      <c r="C2" t="str">
        <f>CONCATENATE(TEXT(A2,"0000"),"_",B2)</f>
        <v>0004_-</v>
      </c>
      <c r="D2" t="s">
        <v>22431</v>
      </c>
      <c r="I2" t="s">
        <v>23190</v>
      </c>
    </row>
    <row r="3" spans="1:9">
      <c r="A3" s="285">
        <v>5</v>
      </c>
      <c r="B3" t="s">
        <v>19</v>
      </c>
      <c r="C3" t="str">
        <f t="shared" ref="C3:C66" si="0">CONCATENATE(TEXT(A3,"0000"),"_",B3)</f>
        <v>0005_-</v>
      </c>
      <c r="D3" t="s">
        <v>22431</v>
      </c>
      <c r="I3" t="s">
        <v>23186</v>
      </c>
    </row>
    <row r="4" spans="1:9">
      <c r="A4" s="285">
        <v>6</v>
      </c>
      <c r="B4" t="s">
        <v>19</v>
      </c>
      <c r="C4" t="str">
        <f t="shared" si="0"/>
        <v>0006_-</v>
      </c>
      <c r="D4" t="s">
        <v>22431</v>
      </c>
      <c r="I4" t="s">
        <v>23191</v>
      </c>
    </row>
    <row r="5" spans="1:9">
      <c r="A5" s="285">
        <v>7</v>
      </c>
      <c r="B5" t="s">
        <v>19</v>
      </c>
      <c r="C5" t="str">
        <f t="shared" si="0"/>
        <v>0007_-</v>
      </c>
      <c r="D5" t="s">
        <v>22431</v>
      </c>
      <c r="I5" t="s">
        <v>23187</v>
      </c>
    </row>
    <row r="6" spans="1:9">
      <c r="A6" s="285">
        <v>9</v>
      </c>
      <c r="B6" t="s">
        <v>19</v>
      </c>
      <c r="C6" t="str">
        <f t="shared" si="0"/>
        <v>0009_-</v>
      </c>
      <c r="D6" t="s">
        <v>22431</v>
      </c>
      <c r="I6" t="s">
        <v>23192</v>
      </c>
    </row>
    <row r="7" spans="1:9">
      <c r="A7" s="285">
        <v>10</v>
      </c>
      <c r="B7" t="s">
        <v>19</v>
      </c>
      <c r="C7" t="str">
        <f t="shared" si="0"/>
        <v>0010_-</v>
      </c>
      <c r="D7" t="s">
        <v>22431</v>
      </c>
      <c r="I7" t="s">
        <v>23188</v>
      </c>
    </row>
    <row r="8" spans="1:9">
      <c r="A8" s="285">
        <v>12</v>
      </c>
      <c r="B8" t="s">
        <v>19</v>
      </c>
      <c r="C8" t="str">
        <f t="shared" si="0"/>
        <v>0012_-</v>
      </c>
      <c r="D8" t="s">
        <v>22425</v>
      </c>
      <c r="I8" t="s">
        <v>23193</v>
      </c>
    </row>
    <row r="9" spans="1:9">
      <c r="A9" s="285">
        <v>14</v>
      </c>
      <c r="B9" t="s">
        <v>19</v>
      </c>
      <c r="C9" t="str">
        <f t="shared" si="0"/>
        <v>0014_-</v>
      </c>
      <c r="D9" t="s">
        <v>22425</v>
      </c>
      <c r="I9" t="s">
        <v>23182</v>
      </c>
    </row>
    <row r="10" spans="1:9">
      <c r="A10" s="285">
        <v>15</v>
      </c>
      <c r="B10" t="s">
        <v>19</v>
      </c>
      <c r="C10" t="str">
        <f t="shared" si="0"/>
        <v>0015_-</v>
      </c>
      <c r="D10" t="s">
        <v>22431</v>
      </c>
      <c r="I10" t="s">
        <v>23194</v>
      </c>
    </row>
    <row r="11" spans="1:9">
      <c r="A11" s="285">
        <v>16</v>
      </c>
      <c r="B11" t="s">
        <v>19</v>
      </c>
      <c r="C11" t="str">
        <f t="shared" si="0"/>
        <v>0016_-</v>
      </c>
      <c r="D11" t="s">
        <v>22431</v>
      </c>
      <c r="I11" t="s">
        <v>23183</v>
      </c>
    </row>
    <row r="12" spans="1:9">
      <c r="A12" s="285">
        <v>18</v>
      </c>
      <c r="B12" t="s">
        <v>19</v>
      </c>
      <c r="C12" t="str">
        <f t="shared" si="0"/>
        <v>0018_-</v>
      </c>
      <c r="D12" t="s">
        <v>22431</v>
      </c>
      <c r="I12" t="s">
        <v>23195</v>
      </c>
    </row>
    <row r="13" spans="1:9">
      <c r="A13" s="285">
        <v>19</v>
      </c>
      <c r="B13" t="s">
        <v>19</v>
      </c>
      <c r="C13" t="str">
        <f t="shared" si="0"/>
        <v>0019_-</v>
      </c>
      <c r="D13" t="s">
        <v>22431</v>
      </c>
    </row>
    <row r="14" spans="1:9">
      <c r="A14" s="285">
        <v>20</v>
      </c>
      <c r="B14" t="s">
        <v>19</v>
      </c>
      <c r="C14" t="str">
        <f t="shared" si="0"/>
        <v>0020_-</v>
      </c>
      <c r="D14" t="s">
        <v>22431</v>
      </c>
    </row>
    <row r="15" spans="1:9">
      <c r="A15" s="285">
        <v>21</v>
      </c>
      <c r="B15" t="s">
        <v>19</v>
      </c>
      <c r="C15" t="str">
        <f t="shared" si="0"/>
        <v>0021_-</v>
      </c>
      <c r="D15" t="s">
        <v>22431</v>
      </c>
    </row>
    <row r="16" spans="1:9">
      <c r="A16" s="285">
        <v>27</v>
      </c>
      <c r="B16" t="s">
        <v>19</v>
      </c>
      <c r="C16" t="str">
        <f t="shared" si="0"/>
        <v>0027_-</v>
      </c>
      <c r="D16" t="s">
        <v>22431</v>
      </c>
    </row>
    <row r="17" spans="1:4">
      <c r="A17" s="285">
        <v>28</v>
      </c>
      <c r="B17" t="s">
        <v>19</v>
      </c>
      <c r="C17" t="str">
        <f t="shared" si="0"/>
        <v>0028_-</v>
      </c>
      <c r="D17" t="s">
        <v>22431</v>
      </c>
    </row>
    <row r="18" spans="1:4">
      <c r="A18" s="285">
        <v>29</v>
      </c>
      <c r="B18" t="s">
        <v>19</v>
      </c>
      <c r="C18" t="str">
        <f t="shared" si="0"/>
        <v>0029_-</v>
      </c>
      <c r="D18" t="s">
        <v>22431</v>
      </c>
    </row>
    <row r="19" spans="1:4">
      <c r="A19" s="285">
        <v>30</v>
      </c>
      <c r="B19" t="s">
        <v>19</v>
      </c>
      <c r="C19" t="str">
        <f t="shared" si="0"/>
        <v>0030_-</v>
      </c>
      <c r="D19" t="s">
        <v>22431</v>
      </c>
    </row>
    <row r="20" spans="1:4">
      <c r="A20" s="285">
        <v>33</v>
      </c>
      <c r="B20" t="s">
        <v>19</v>
      </c>
      <c r="C20" t="str">
        <f t="shared" si="0"/>
        <v>0033_-</v>
      </c>
      <c r="D20" t="s">
        <v>22431</v>
      </c>
    </row>
    <row r="21" spans="1:4">
      <c r="A21" s="285">
        <v>34</v>
      </c>
      <c r="B21" t="s">
        <v>19</v>
      </c>
      <c r="C21" t="str">
        <f t="shared" si="0"/>
        <v>0034_-</v>
      </c>
      <c r="D21" t="s">
        <v>22431</v>
      </c>
    </row>
    <row r="22" spans="1:4">
      <c r="A22" s="285">
        <v>35</v>
      </c>
      <c r="B22" t="s">
        <v>19</v>
      </c>
      <c r="C22" t="str">
        <f t="shared" si="0"/>
        <v>0035_-</v>
      </c>
      <c r="D22" t="s">
        <v>22431</v>
      </c>
    </row>
    <row r="23" spans="1:4">
      <c r="A23" s="285">
        <v>37</v>
      </c>
      <c r="B23" t="s">
        <v>19</v>
      </c>
      <c r="C23" t="str">
        <f t="shared" si="0"/>
        <v>0037_-</v>
      </c>
      <c r="D23" t="s">
        <v>22431</v>
      </c>
    </row>
    <row r="24" spans="1:4">
      <c r="A24" s="285">
        <v>38</v>
      </c>
      <c r="B24" t="s">
        <v>19</v>
      </c>
      <c r="C24" t="str">
        <f t="shared" si="0"/>
        <v>0038_-</v>
      </c>
      <c r="D24" t="s">
        <v>22431</v>
      </c>
    </row>
    <row r="25" spans="1:4">
      <c r="A25" s="285">
        <v>39</v>
      </c>
      <c r="B25" t="s">
        <v>19</v>
      </c>
      <c r="C25" t="str">
        <f t="shared" si="0"/>
        <v>0039_-</v>
      </c>
      <c r="D25" t="s">
        <v>22431</v>
      </c>
    </row>
    <row r="26" spans="1:4">
      <c r="A26" s="285">
        <v>42</v>
      </c>
      <c r="B26" t="s">
        <v>19</v>
      </c>
      <c r="C26" t="str">
        <f t="shared" si="0"/>
        <v>0042_-</v>
      </c>
      <c r="D26" t="s">
        <v>22431</v>
      </c>
    </row>
    <row r="27" spans="1:4">
      <c r="A27" s="285">
        <v>43</v>
      </c>
      <c r="B27" t="s">
        <v>19</v>
      </c>
      <c r="C27" t="str">
        <f t="shared" si="0"/>
        <v>0043_-</v>
      </c>
      <c r="D27" t="s">
        <v>22431</v>
      </c>
    </row>
    <row r="28" spans="1:4">
      <c r="A28" s="285">
        <v>44</v>
      </c>
      <c r="B28" t="s">
        <v>19</v>
      </c>
      <c r="C28" t="str">
        <f t="shared" si="0"/>
        <v>0044_-</v>
      </c>
      <c r="D28" t="s">
        <v>22425</v>
      </c>
    </row>
    <row r="29" spans="1:4">
      <c r="A29" s="285">
        <v>48</v>
      </c>
      <c r="B29" t="s">
        <v>19</v>
      </c>
      <c r="C29" t="str">
        <f t="shared" si="0"/>
        <v>0048_-</v>
      </c>
      <c r="D29" t="s">
        <v>22431</v>
      </c>
    </row>
    <row r="30" spans="1:4">
      <c r="A30" s="285">
        <v>49</v>
      </c>
      <c r="B30" t="s">
        <v>19</v>
      </c>
      <c r="C30" t="str">
        <f t="shared" si="0"/>
        <v>0049_-</v>
      </c>
      <c r="D30" t="s">
        <v>22431</v>
      </c>
    </row>
    <row r="31" spans="1:4">
      <c r="A31" s="285">
        <v>50</v>
      </c>
      <c r="B31" t="s">
        <v>19</v>
      </c>
      <c r="C31" t="str">
        <f t="shared" si="0"/>
        <v>0050_-</v>
      </c>
      <c r="D31" t="s">
        <v>22431</v>
      </c>
    </row>
    <row r="32" spans="1:4">
      <c r="A32" s="285">
        <v>54</v>
      </c>
      <c r="B32" t="s">
        <v>19</v>
      </c>
      <c r="C32" t="str">
        <f t="shared" si="0"/>
        <v>0054_-</v>
      </c>
      <c r="D32" t="s">
        <v>22431</v>
      </c>
    </row>
    <row r="33" spans="1:4">
      <c r="A33" s="285">
        <v>55</v>
      </c>
      <c r="B33" t="s">
        <v>19</v>
      </c>
      <c r="C33" t="str">
        <f t="shared" si="0"/>
        <v>0055_-</v>
      </c>
      <c r="D33" t="s">
        <v>22425</v>
      </c>
    </row>
    <row r="34" spans="1:4">
      <c r="A34" s="285">
        <v>56</v>
      </c>
      <c r="B34" t="s">
        <v>19</v>
      </c>
      <c r="C34" t="str">
        <f t="shared" si="0"/>
        <v>0056_-</v>
      </c>
      <c r="D34" t="s">
        <v>22431</v>
      </c>
    </row>
    <row r="35" spans="1:4">
      <c r="A35" s="285">
        <v>59</v>
      </c>
      <c r="B35" t="s">
        <v>19</v>
      </c>
      <c r="C35" t="str">
        <f t="shared" si="0"/>
        <v>0059_-</v>
      </c>
      <c r="D35" t="s">
        <v>22431</v>
      </c>
    </row>
    <row r="36" spans="1:4">
      <c r="A36" s="285">
        <v>60</v>
      </c>
      <c r="B36" t="s">
        <v>19</v>
      </c>
      <c r="C36" t="str">
        <f t="shared" si="0"/>
        <v>0060_-</v>
      </c>
      <c r="D36" t="s">
        <v>22431</v>
      </c>
    </row>
    <row r="37" spans="1:4">
      <c r="A37" s="285">
        <v>65</v>
      </c>
      <c r="B37" t="s">
        <v>19</v>
      </c>
      <c r="C37" t="str">
        <f t="shared" si="0"/>
        <v>0065_-</v>
      </c>
      <c r="D37" t="s">
        <v>22431</v>
      </c>
    </row>
    <row r="38" spans="1:4">
      <c r="A38" s="285">
        <v>66</v>
      </c>
      <c r="B38" t="s">
        <v>19</v>
      </c>
      <c r="C38" t="str">
        <f t="shared" si="0"/>
        <v>0066_-</v>
      </c>
      <c r="D38" t="s">
        <v>22425</v>
      </c>
    </row>
    <row r="39" spans="1:4">
      <c r="A39" s="285">
        <v>70</v>
      </c>
      <c r="B39" t="s">
        <v>19</v>
      </c>
      <c r="C39" t="str">
        <f t="shared" si="0"/>
        <v>0070_-</v>
      </c>
      <c r="D39" t="s">
        <v>22425</v>
      </c>
    </row>
    <row r="40" spans="1:4">
      <c r="A40" s="285">
        <v>72</v>
      </c>
      <c r="B40" t="s">
        <v>19</v>
      </c>
      <c r="C40" t="str">
        <f t="shared" si="0"/>
        <v>0072_-</v>
      </c>
      <c r="D40" t="s">
        <v>22431</v>
      </c>
    </row>
    <row r="41" spans="1:4">
      <c r="A41" s="285">
        <v>73</v>
      </c>
      <c r="B41" t="s">
        <v>19</v>
      </c>
      <c r="C41" t="str">
        <f t="shared" si="0"/>
        <v>0073_-</v>
      </c>
      <c r="D41" t="s">
        <v>22431</v>
      </c>
    </row>
    <row r="42" spans="1:4">
      <c r="A42" s="285">
        <v>74</v>
      </c>
      <c r="B42" t="s">
        <v>19</v>
      </c>
      <c r="C42" t="str">
        <f t="shared" si="0"/>
        <v>0074_-</v>
      </c>
      <c r="D42" t="s">
        <v>22431</v>
      </c>
    </row>
    <row r="43" spans="1:4">
      <c r="A43" s="285">
        <v>75</v>
      </c>
      <c r="B43" t="s">
        <v>19</v>
      </c>
      <c r="C43" t="str">
        <f t="shared" si="0"/>
        <v>0075_-</v>
      </c>
      <c r="D43" t="s">
        <v>22431</v>
      </c>
    </row>
    <row r="44" spans="1:4">
      <c r="A44" s="285">
        <v>76</v>
      </c>
      <c r="B44" t="s">
        <v>19</v>
      </c>
      <c r="C44" t="str">
        <f t="shared" si="0"/>
        <v>0076_-</v>
      </c>
      <c r="D44" t="s">
        <v>22431</v>
      </c>
    </row>
    <row r="45" spans="1:4">
      <c r="A45" s="285">
        <v>77</v>
      </c>
      <c r="B45" t="s">
        <v>19</v>
      </c>
      <c r="C45" t="str">
        <f t="shared" si="0"/>
        <v>0077_-</v>
      </c>
      <c r="D45" t="s">
        <v>22431</v>
      </c>
    </row>
    <row r="46" spans="1:4">
      <c r="A46" s="285">
        <v>78</v>
      </c>
      <c r="B46" t="s">
        <v>19</v>
      </c>
      <c r="C46" t="str">
        <f t="shared" si="0"/>
        <v>0078_-</v>
      </c>
      <c r="D46" t="s">
        <v>22431</v>
      </c>
    </row>
    <row r="47" spans="1:4">
      <c r="A47" s="285">
        <v>79</v>
      </c>
      <c r="B47" t="s">
        <v>19</v>
      </c>
      <c r="C47" t="str">
        <f t="shared" si="0"/>
        <v>0079_-</v>
      </c>
      <c r="D47" t="s">
        <v>22431</v>
      </c>
    </row>
    <row r="48" spans="1:4">
      <c r="A48" s="285">
        <v>81</v>
      </c>
      <c r="B48" t="s">
        <v>19</v>
      </c>
      <c r="C48" t="str">
        <f t="shared" si="0"/>
        <v>0081_-</v>
      </c>
      <c r="D48" t="s">
        <v>22431</v>
      </c>
    </row>
    <row r="49" spans="1:4">
      <c r="A49" s="285">
        <v>82</v>
      </c>
      <c r="B49" t="s">
        <v>19</v>
      </c>
      <c r="C49" t="str">
        <f t="shared" si="0"/>
        <v>0082_-</v>
      </c>
      <c r="D49" t="s">
        <v>22431</v>
      </c>
    </row>
    <row r="50" spans="1:4">
      <c r="A50" s="285">
        <v>83</v>
      </c>
      <c r="B50" t="s">
        <v>19</v>
      </c>
      <c r="C50" t="str">
        <f t="shared" si="0"/>
        <v>0083_-</v>
      </c>
      <c r="D50" t="s">
        <v>22431</v>
      </c>
    </row>
    <row r="51" spans="1:4">
      <c r="A51" s="285">
        <v>84</v>
      </c>
      <c r="B51" t="s">
        <v>19</v>
      </c>
      <c r="C51" t="str">
        <f t="shared" si="0"/>
        <v>0084_-</v>
      </c>
      <c r="D51" t="s">
        <v>22431</v>
      </c>
    </row>
    <row r="52" spans="1:4">
      <c r="A52" s="285">
        <v>92</v>
      </c>
      <c r="B52" t="s">
        <v>19</v>
      </c>
      <c r="C52" t="str">
        <f t="shared" si="0"/>
        <v>0092_-</v>
      </c>
      <c r="D52" t="s">
        <v>22431</v>
      </c>
    </row>
    <row r="53" spans="1:4">
      <c r="A53" s="285">
        <v>93</v>
      </c>
      <c r="B53" t="s">
        <v>19</v>
      </c>
      <c r="C53" t="str">
        <f t="shared" si="0"/>
        <v>0093_-</v>
      </c>
      <c r="D53" t="s">
        <v>22431</v>
      </c>
    </row>
    <row r="54" spans="1:4">
      <c r="A54" s="285">
        <v>94</v>
      </c>
      <c r="B54" t="s">
        <v>19</v>
      </c>
      <c r="C54" t="str">
        <f t="shared" si="0"/>
        <v>0094_-</v>
      </c>
      <c r="D54" t="s">
        <v>22431</v>
      </c>
    </row>
    <row r="55" spans="1:4">
      <c r="A55" s="285">
        <v>99</v>
      </c>
      <c r="B55" t="s">
        <v>19</v>
      </c>
      <c r="C55" t="str">
        <f t="shared" si="0"/>
        <v>0099_-</v>
      </c>
      <c r="D55" t="s">
        <v>22431</v>
      </c>
    </row>
    <row r="56" spans="1:4">
      <c r="A56" s="285">
        <v>101</v>
      </c>
      <c r="B56" t="s">
        <v>19</v>
      </c>
      <c r="C56" t="str">
        <f t="shared" si="0"/>
        <v>0101_-</v>
      </c>
      <c r="D56" t="s">
        <v>22431</v>
      </c>
    </row>
    <row r="57" spans="1:4">
      <c r="A57" s="285">
        <v>102</v>
      </c>
      <c r="B57" t="s">
        <v>19</v>
      </c>
      <c r="C57" t="str">
        <f t="shared" si="0"/>
        <v>0102_-</v>
      </c>
      <c r="D57" t="s">
        <v>22431</v>
      </c>
    </row>
    <row r="58" spans="1:4">
      <c r="A58" s="285">
        <v>103</v>
      </c>
      <c r="B58" t="s">
        <v>19</v>
      </c>
      <c r="C58" t="str">
        <f t="shared" si="0"/>
        <v>0103_-</v>
      </c>
      <c r="D58" t="s">
        <v>22425</v>
      </c>
    </row>
    <row r="59" spans="1:4">
      <c r="A59" s="285">
        <v>104</v>
      </c>
      <c r="B59" t="s">
        <v>19</v>
      </c>
      <c r="C59" t="str">
        <f t="shared" si="0"/>
        <v>0104_-</v>
      </c>
      <c r="D59" t="s">
        <v>22425</v>
      </c>
    </row>
    <row r="60" spans="1:4">
      <c r="A60" s="285">
        <v>105</v>
      </c>
      <c r="B60" t="s">
        <v>19</v>
      </c>
      <c r="C60" t="str">
        <f t="shared" si="0"/>
        <v>0105_-</v>
      </c>
      <c r="D60" t="s">
        <v>22425</v>
      </c>
    </row>
    <row r="61" spans="1:4">
      <c r="A61" s="285">
        <v>106</v>
      </c>
      <c r="B61" t="s">
        <v>19</v>
      </c>
      <c r="C61" t="str">
        <f t="shared" si="0"/>
        <v>0106_-</v>
      </c>
      <c r="D61" t="s">
        <v>22431</v>
      </c>
    </row>
    <row r="62" spans="1:4">
      <c r="A62" s="285">
        <v>107</v>
      </c>
      <c r="B62" t="s">
        <v>19</v>
      </c>
      <c r="C62" t="str">
        <f t="shared" si="0"/>
        <v>0107_-</v>
      </c>
      <c r="D62" t="s">
        <v>22431</v>
      </c>
    </row>
    <row r="63" spans="1:4">
      <c r="A63" s="285">
        <v>110</v>
      </c>
      <c r="B63" t="s">
        <v>19</v>
      </c>
      <c r="C63" t="str">
        <f t="shared" si="0"/>
        <v>0110_-</v>
      </c>
      <c r="D63" t="s">
        <v>22425</v>
      </c>
    </row>
    <row r="64" spans="1:4">
      <c r="A64" s="285">
        <v>113</v>
      </c>
      <c r="B64" t="s">
        <v>19</v>
      </c>
      <c r="C64" t="str">
        <f t="shared" si="0"/>
        <v>0113_-</v>
      </c>
      <c r="D64" t="s">
        <v>22431</v>
      </c>
    </row>
    <row r="65" spans="1:4">
      <c r="A65" s="285">
        <v>114</v>
      </c>
      <c r="B65" t="s">
        <v>19</v>
      </c>
      <c r="C65" t="str">
        <f t="shared" si="0"/>
        <v>0114_-</v>
      </c>
      <c r="D65" t="s">
        <v>22431</v>
      </c>
    </row>
    <row r="66" spans="1:4">
      <c r="A66" s="285">
        <v>118</v>
      </c>
      <c r="B66" t="s">
        <v>19</v>
      </c>
      <c r="C66" t="str">
        <f t="shared" si="0"/>
        <v>0118_-</v>
      </c>
      <c r="D66" t="s">
        <v>22431</v>
      </c>
    </row>
    <row r="67" spans="1:4">
      <c r="A67" s="285">
        <v>121</v>
      </c>
      <c r="B67" t="s">
        <v>19</v>
      </c>
      <c r="C67" t="str">
        <f t="shared" ref="C67:C130" si="1">CONCATENATE(TEXT(A67,"0000"),"_",B67)</f>
        <v>0121_-</v>
      </c>
      <c r="D67" t="s">
        <v>22431</v>
      </c>
    </row>
    <row r="68" spans="1:4">
      <c r="A68" s="285">
        <v>124</v>
      </c>
      <c r="B68" t="s">
        <v>19</v>
      </c>
      <c r="C68" t="str">
        <f t="shared" si="1"/>
        <v>0124_-</v>
      </c>
      <c r="D68" t="s">
        <v>22431</v>
      </c>
    </row>
    <row r="69" spans="1:4">
      <c r="A69" s="285">
        <v>129</v>
      </c>
      <c r="B69" t="s">
        <v>19</v>
      </c>
      <c r="C69" t="str">
        <f t="shared" si="1"/>
        <v>0129_-</v>
      </c>
      <c r="D69" t="s">
        <v>22431</v>
      </c>
    </row>
    <row r="70" spans="1:4">
      <c r="A70" s="285">
        <v>130</v>
      </c>
      <c r="B70" t="s">
        <v>19</v>
      </c>
      <c r="C70" t="str">
        <f t="shared" si="1"/>
        <v>0130_-</v>
      </c>
      <c r="D70" t="s">
        <v>22431</v>
      </c>
    </row>
    <row r="71" spans="1:4">
      <c r="A71" s="285">
        <v>131</v>
      </c>
      <c r="B71" t="s">
        <v>19</v>
      </c>
      <c r="C71" t="str">
        <f t="shared" si="1"/>
        <v>0131_-</v>
      </c>
      <c r="D71" t="s">
        <v>22425</v>
      </c>
    </row>
    <row r="72" spans="1:4">
      <c r="A72" s="285">
        <v>132</v>
      </c>
      <c r="B72" t="s">
        <v>19</v>
      </c>
      <c r="C72" t="str">
        <f t="shared" si="1"/>
        <v>0132_-</v>
      </c>
      <c r="D72" t="s">
        <v>22431</v>
      </c>
    </row>
    <row r="73" spans="1:4">
      <c r="A73" s="285">
        <v>133</v>
      </c>
      <c r="B73" t="s">
        <v>19</v>
      </c>
      <c r="C73" t="str">
        <f t="shared" si="1"/>
        <v>0133_-</v>
      </c>
      <c r="D73" t="s">
        <v>22431</v>
      </c>
    </row>
    <row r="74" spans="1:4">
      <c r="A74" s="285">
        <v>135</v>
      </c>
      <c r="B74" t="s">
        <v>19</v>
      </c>
      <c r="C74" t="str">
        <f t="shared" si="1"/>
        <v>0135_-</v>
      </c>
      <c r="D74" t="s">
        <v>22431</v>
      </c>
    </row>
    <row r="75" spans="1:4">
      <c r="A75" s="285">
        <v>136</v>
      </c>
      <c r="B75" t="s">
        <v>19</v>
      </c>
      <c r="C75" t="str">
        <f t="shared" si="1"/>
        <v>0136_-</v>
      </c>
      <c r="D75" t="s">
        <v>22431</v>
      </c>
    </row>
    <row r="76" spans="1:4">
      <c r="A76" s="285">
        <v>137</v>
      </c>
      <c r="B76" t="s">
        <v>19</v>
      </c>
      <c r="C76" t="str">
        <f t="shared" si="1"/>
        <v>0137_-</v>
      </c>
      <c r="D76" t="s">
        <v>22431</v>
      </c>
    </row>
    <row r="77" spans="1:4">
      <c r="A77" s="285">
        <v>138</v>
      </c>
      <c r="B77" t="s">
        <v>19</v>
      </c>
      <c r="C77" t="str">
        <f t="shared" si="1"/>
        <v>0138_-</v>
      </c>
      <c r="D77" t="s">
        <v>22431</v>
      </c>
    </row>
    <row r="78" spans="1:4">
      <c r="A78" s="285">
        <v>143</v>
      </c>
      <c r="B78" t="s">
        <v>19</v>
      </c>
      <c r="C78" t="str">
        <f t="shared" si="1"/>
        <v>0143_-</v>
      </c>
      <c r="D78" t="s">
        <v>22431</v>
      </c>
    </row>
    <row r="79" spans="1:4">
      <c r="A79" s="285">
        <v>144</v>
      </c>
      <c r="B79" t="s">
        <v>19</v>
      </c>
      <c r="C79" t="str">
        <f t="shared" si="1"/>
        <v>0144_-</v>
      </c>
      <c r="D79" t="s">
        <v>22431</v>
      </c>
    </row>
    <row r="80" spans="1:4">
      <c r="A80" s="285">
        <v>146</v>
      </c>
      <c r="B80" t="s">
        <v>19</v>
      </c>
      <c r="C80" t="str">
        <f t="shared" si="1"/>
        <v>0146_-</v>
      </c>
      <c r="D80" t="s">
        <v>22431</v>
      </c>
    </row>
    <row r="81" spans="1:4">
      <c r="A81" s="285">
        <v>147</v>
      </c>
      <c r="B81" t="s">
        <v>19</v>
      </c>
      <c r="C81" t="str">
        <f t="shared" si="1"/>
        <v>0147_-</v>
      </c>
      <c r="D81" t="s">
        <v>22431</v>
      </c>
    </row>
    <row r="82" spans="1:4">
      <c r="A82" s="285">
        <v>150</v>
      </c>
      <c r="B82" t="s">
        <v>19</v>
      </c>
      <c r="C82" t="str">
        <f t="shared" si="1"/>
        <v>0150_-</v>
      </c>
      <c r="D82" t="s">
        <v>22431</v>
      </c>
    </row>
    <row r="83" spans="1:4">
      <c r="A83" s="285">
        <v>151</v>
      </c>
      <c r="B83" t="s">
        <v>19</v>
      </c>
      <c r="C83" t="str">
        <f t="shared" si="1"/>
        <v>0151_-</v>
      </c>
      <c r="D83" t="s">
        <v>22431</v>
      </c>
    </row>
    <row r="84" spans="1:4">
      <c r="A84" s="285">
        <v>153</v>
      </c>
      <c r="B84" t="s">
        <v>19</v>
      </c>
      <c r="C84" t="str">
        <f t="shared" si="1"/>
        <v>0153_-</v>
      </c>
      <c r="D84" t="s">
        <v>22431</v>
      </c>
    </row>
    <row r="85" spans="1:4">
      <c r="A85" s="285">
        <v>154</v>
      </c>
      <c r="B85" t="s">
        <v>19</v>
      </c>
      <c r="C85" t="str">
        <f t="shared" si="1"/>
        <v>0154_-</v>
      </c>
      <c r="D85" t="s">
        <v>22431</v>
      </c>
    </row>
    <row r="86" spans="1:4">
      <c r="A86" s="285">
        <v>155</v>
      </c>
      <c r="B86" t="s">
        <v>19</v>
      </c>
      <c r="C86" t="str">
        <f t="shared" si="1"/>
        <v>0155_-</v>
      </c>
      <c r="D86" t="s">
        <v>22431</v>
      </c>
    </row>
    <row r="87" spans="1:4">
      <c r="A87" s="285">
        <v>159</v>
      </c>
      <c r="B87" t="s">
        <v>19</v>
      </c>
      <c r="C87" t="str">
        <f t="shared" si="1"/>
        <v>0159_-</v>
      </c>
      <c r="D87" t="s">
        <v>22431</v>
      </c>
    </row>
    <row r="88" spans="1:4">
      <c r="A88" s="285">
        <v>160</v>
      </c>
      <c r="B88" t="s">
        <v>19</v>
      </c>
      <c r="C88" t="str">
        <f t="shared" si="1"/>
        <v>0160_-</v>
      </c>
      <c r="D88" t="s">
        <v>22431</v>
      </c>
    </row>
    <row r="89" spans="1:4">
      <c r="A89" s="285">
        <v>161</v>
      </c>
      <c r="B89" t="s">
        <v>19</v>
      </c>
      <c r="C89" t="str">
        <f t="shared" si="1"/>
        <v>0161_-</v>
      </c>
      <c r="D89" t="s">
        <v>22431</v>
      </c>
    </row>
    <row r="90" spans="1:4">
      <c r="A90" s="285">
        <v>167</v>
      </c>
      <c r="B90" t="s">
        <v>19</v>
      </c>
      <c r="C90" t="str">
        <f t="shared" si="1"/>
        <v>0167_-</v>
      </c>
      <c r="D90" t="s">
        <v>22431</v>
      </c>
    </row>
    <row r="91" spans="1:4">
      <c r="A91" s="285">
        <v>168</v>
      </c>
      <c r="B91" t="s">
        <v>19</v>
      </c>
      <c r="C91" t="str">
        <f t="shared" si="1"/>
        <v>0168_-</v>
      </c>
      <c r="D91" t="s">
        <v>22431</v>
      </c>
    </row>
    <row r="92" spans="1:4">
      <c r="A92" s="285">
        <v>169</v>
      </c>
      <c r="B92" t="s">
        <v>19</v>
      </c>
      <c r="C92" t="str">
        <f t="shared" si="1"/>
        <v>0169_-</v>
      </c>
      <c r="D92" t="s">
        <v>22431</v>
      </c>
    </row>
    <row r="93" spans="1:4">
      <c r="A93" s="285">
        <v>171</v>
      </c>
      <c r="B93" t="s">
        <v>19</v>
      </c>
      <c r="C93" t="str">
        <f t="shared" si="1"/>
        <v>0171_-</v>
      </c>
      <c r="D93" t="s">
        <v>22431</v>
      </c>
    </row>
    <row r="94" spans="1:4">
      <c r="A94" s="285">
        <v>173</v>
      </c>
      <c r="B94" t="s">
        <v>19</v>
      </c>
      <c r="C94" t="str">
        <f t="shared" si="1"/>
        <v>0173_-</v>
      </c>
      <c r="D94" t="s">
        <v>22425</v>
      </c>
    </row>
    <row r="95" spans="1:4">
      <c r="A95" s="285">
        <v>174</v>
      </c>
      <c r="B95" t="s">
        <v>19</v>
      </c>
      <c r="C95" t="str">
        <f t="shared" si="1"/>
        <v>0174_-</v>
      </c>
      <c r="D95" t="s">
        <v>22425</v>
      </c>
    </row>
    <row r="96" spans="1:4">
      <c r="A96" s="285">
        <v>180</v>
      </c>
      <c r="B96" t="s">
        <v>19</v>
      </c>
      <c r="C96" t="str">
        <f t="shared" si="1"/>
        <v>0180_-</v>
      </c>
      <c r="D96" t="s">
        <v>22431</v>
      </c>
    </row>
    <row r="97" spans="1:5">
      <c r="A97" s="285">
        <v>181</v>
      </c>
      <c r="B97" t="s">
        <v>19</v>
      </c>
      <c r="C97" t="str">
        <f t="shared" si="1"/>
        <v>0181_-</v>
      </c>
      <c r="D97" t="s">
        <v>22431</v>
      </c>
    </row>
    <row r="98" spans="1:5">
      <c r="A98" s="285">
        <v>182</v>
      </c>
      <c r="B98" t="s">
        <v>19</v>
      </c>
      <c r="C98" t="str">
        <f t="shared" si="1"/>
        <v>0182_-</v>
      </c>
      <c r="D98" t="s">
        <v>22431</v>
      </c>
    </row>
    <row r="99" spans="1:5">
      <c r="A99" s="285">
        <v>183</v>
      </c>
      <c r="B99" t="s">
        <v>19</v>
      </c>
      <c r="C99" t="str">
        <f t="shared" si="1"/>
        <v>0183_-</v>
      </c>
      <c r="D99" t="s">
        <v>22431</v>
      </c>
    </row>
    <row r="100" spans="1:5">
      <c r="A100" s="285">
        <v>186</v>
      </c>
      <c r="B100" t="s">
        <v>19</v>
      </c>
      <c r="C100" t="str">
        <f t="shared" si="1"/>
        <v>0186_-</v>
      </c>
      <c r="D100" t="s">
        <v>22431</v>
      </c>
    </row>
    <row r="101" spans="1:5">
      <c r="A101" s="285">
        <v>190</v>
      </c>
      <c r="B101" t="s">
        <v>19</v>
      </c>
      <c r="C101" t="str">
        <f t="shared" si="1"/>
        <v>0190_-</v>
      </c>
      <c r="D101" t="s">
        <v>22425</v>
      </c>
      <c r="E101" t="s">
        <v>22445</v>
      </c>
    </row>
    <row r="102" spans="1:5">
      <c r="A102" s="285">
        <v>190</v>
      </c>
      <c r="B102" t="s">
        <v>19</v>
      </c>
      <c r="C102" t="str">
        <f t="shared" si="1"/>
        <v>0190_-</v>
      </c>
      <c r="D102" t="s">
        <v>22431</v>
      </c>
      <c r="E102" t="s">
        <v>22444</v>
      </c>
    </row>
    <row r="103" spans="1:5">
      <c r="A103" s="285">
        <v>191</v>
      </c>
      <c r="B103" t="s">
        <v>19</v>
      </c>
      <c r="C103" t="str">
        <f t="shared" si="1"/>
        <v>0191_-</v>
      </c>
      <c r="D103" t="s">
        <v>22425</v>
      </c>
    </row>
    <row r="104" spans="1:5">
      <c r="A104" s="285">
        <v>192</v>
      </c>
      <c r="B104" t="s">
        <v>19</v>
      </c>
      <c r="C104" t="str">
        <f t="shared" si="1"/>
        <v>0192_-</v>
      </c>
      <c r="D104" t="s">
        <v>22431</v>
      </c>
    </row>
    <row r="105" spans="1:5">
      <c r="A105" s="285">
        <v>193</v>
      </c>
      <c r="B105" t="s">
        <v>19</v>
      </c>
      <c r="C105" t="str">
        <f t="shared" si="1"/>
        <v>0193_-</v>
      </c>
      <c r="D105" t="s">
        <v>22425</v>
      </c>
    </row>
    <row r="106" spans="1:5">
      <c r="A106" s="285">
        <v>194</v>
      </c>
      <c r="B106" t="s">
        <v>19</v>
      </c>
      <c r="C106" t="str">
        <f t="shared" si="1"/>
        <v>0194_-</v>
      </c>
      <c r="D106" t="s">
        <v>22431</v>
      </c>
    </row>
    <row r="107" spans="1:5">
      <c r="A107" s="285">
        <v>195</v>
      </c>
      <c r="B107" t="s">
        <v>19</v>
      </c>
      <c r="C107" t="str">
        <f t="shared" si="1"/>
        <v>0195_-</v>
      </c>
      <c r="D107" t="s">
        <v>22431</v>
      </c>
    </row>
    <row r="108" spans="1:5">
      <c r="A108" s="285">
        <v>196</v>
      </c>
      <c r="B108" t="s">
        <v>19</v>
      </c>
      <c r="C108" t="str">
        <f t="shared" si="1"/>
        <v>0196_-</v>
      </c>
      <c r="D108" t="s">
        <v>22431</v>
      </c>
    </row>
    <row r="109" spans="1:5">
      <c r="A109" s="285">
        <v>197</v>
      </c>
      <c r="B109" t="s">
        <v>19</v>
      </c>
      <c r="C109" t="str">
        <f t="shared" si="1"/>
        <v>0197_-</v>
      </c>
      <c r="D109" t="s">
        <v>22425</v>
      </c>
    </row>
    <row r="110" spans="1:5">
      <c r="A110" s="285">
        <v>204</v>
      </c>
      <c r="B110" t="s">
        <v>19</v>
      </c>
      <c r="C110" t="str">
        <f t="shared" si="1"/>
        <v>0204_-</v>
      </c>
      <c r="D110" t="s">
        <v>22431</v>
      </c>
    </row>
    <row r="111" spans="1:5">
      <c r="A111" s="285">
        <v>207</v>
      </c>
      <c r="B111" t="s">
        <v>19</v>
      </c>
      <c r="C111" t="str">
        <f t="shared" si="1"/>
        <v>0207_-</v>
      </c>
      <c r="D111" t="s">
        <v>22431</v>
      </c>
    </row>
    <row r="112" spans="1:5">
      <c r="A112" s="285">
        <v>208</v>
      </c>
      <c r="B112" t="s">
        <v>19</v>
      </c>
      <c r="C112" t="str">
        <f t="shared" si="1"/>
        <v>0208_-</v>
      </c>
      <c r="D112" t="s">
        <v>22431</v>
      </c>
    </row>
    <row r="113" spans="1:4">
      <c r="A113" s="285">
        <v>209</v>
      </c>
      <c r="B113" t="s">
        <v>19</v>
      </c>
      <c r="C113" t="str">
        <f t="shared" si="1"/>
        <v>0209_-</v>
      </c>
      <c r="D113" t="s">
        <v>22431</v>
      </c>
    </row>
    <row r="114" spans="1:4">
      <c r="A114" s="285">
        <v>212</v>
      </c>
      <c r="B114" t="s">
        <v>19</v>
      </c>
      <c r="C114" t="str">
        <f t="shared" si="1"/>
        <v>0212_-</v>
      </c>
      <c r="D114" t="s">
        <v>22431</v>
      </c>
    </row>
    <row r="115" spans="1:4">
      <c r="A115" s="285">
        <v>213</v>
      </c>
      <c r="B115" t="s">
        <v>19</v>
      </c>
      <c r="C115" t="str">
        <f t="shared" si="1"/>
        <v>0213_-</v>
      </c>
      <c r="D115" t="s">
        <v>22431</v>
      </c>
    </row>
    <row r="116" spans="1:4">
      <c r="A116" s="285">
        <v>214</v>
      </c>
      <c r="B116" t="s">
        <v>19</v>
      </c>
      <c r="C116" t="str">
        <f t="shared" si="1"/>
        <v>0214_-</v>
      </c>
      <c r="D116" t="s">
        <v>22431</v>
      </c>
    </row>
    <row r="117" spans="1:4">
      <c r="A117" s="285">
        <v>215</v>
      </c>
      <c r="B117" t="s">
        <v>19</v>
      </c>
      <c r="C117" t="str">
        <f t="shared" si="1"/>
        <v>0215_-</v>
      </c>
      <c r="D117" t="s">
        <v>22431</v>
      </c>
    </row>
    <row r="118" spans="1:4">
      <c r="A118" s="285">
        <v>216</v>
      </c>
      <c r="B118" t="s">
        <v>19</v>
      </c>
      <c r="C118" t="str">
        <f t="shared" si="1"/>
        <v>0216_-</v>
      </c>
      <c r="D118" t="s">
        <v>22431</v>
      </c>
    </row>
    <row r="119" spans="1:4">
      <c r="A119" s="285">
        <v>217</v>
      </c>
      <c r="B119" t="s">
        <v>19</v>
      </c>
      <c r="C119" t="str">
        <f t="shared" si="1"/>
        <v>0217_-</v>
      </c>
      <c r="D119" t="s">
        <v>22431</v>
      </c>
    </row>
    <row r="120" spans="1:4">
      <c r="A120" s="285">
        <v>218</v>
      </c>
      <c r="B120" t="s">
        <v>19</v>
      </c>
      <c r="C120" t="str">
        <f t="shared" si="1"/>
        <v>0218_-</v>
      </c>
      <c r="D120" t="s">
        <v>22431</v>
      </c>
    </row>
    <row r="121" spans="1:4">
      <c r="A121" s="285">
        <v>219</v>
      </c>
      <c r="B121" t="s">
        <v>19</v>
      </c>
      <c r="C121" t="str">
        <f t="shared" si="1"/>
        <v>0219_-</v>
      </c>
      <c r="D121" t="s">
        <v>22431</v>
      </c>
    </row>
    <row r="122" spans="1:4">
      <c r="A122" s="285">
        <v>220</v>
      </c>
      <c r="B122" t="s">
        <v>19</v>
      </c>
      <c r="C122" t="str">
        <f t="shared" si="1"/>
        <v>0220_-</v>
      </c>
      <c r="D122" t="s">
        <v>22431</v>
      </c>
    </row>
    <row r="123" spans="1:4">
      <c r="A123" s="285">
        <v>221</v>
      </c>
      <c r="B123" t="s">
        <v>19</v>
      </c>
      <c r="C123" t="str">
        <f t="shared" si="1"/>
        <v>0221_-</v>
      </c>
      <c r="D123" t="s">
        <v>22431</v>
      </c>
    </row>
    <row r="124" spans="1:4">
      <c r="A124" s="285">
        <v>222</v>
      </c>
      <c r="B124" t="s">
        <v>19</v>
      </c>
      <c r="C124" t="str">
        <f t="shared" si="1"/>
        <v>0222_-</v>
      </c>
      <c r="D124" t="s">
        <v>22431</v>
      </c>
    </row>
    <row r="125" spans="1:4">
      <c r="A125" s="285">
        <v>224</v>
      </c>
      <c r="B125" t="s">
        <v>19</v>
      </c>
      <c r="C125" t="str">
        <f t="shared" si="1"/>
        <v>0224_-</v>
      </c>
      <c r="D125" t="s">
        <v>22431</v>
      </c>
    </row>
    <row r="126" spans="1:4">
      <c r="A126" s="285">
        <v>225</v>
      </c>
      <c r="B126" t="s">
        <v>19</v>
      </c>
      <c r="C126" t="str">
        <f t="shared" si="1"/>
        <v>0225_-</v>
      </c>
      <c r="D126" t="s">
        <v>22431</v>
      </c>
    </row>
    <row r="127" spans="1:4">
      <c r="A127" s="285">
        <v>226</v>
      </c>
      <c r="B127" t="s">
        <v>19</v>
      </c>
      <c r="C127" t="str">
        <f t="shared" si="1"/>
        <v>0226_-</v>
      </c>
      <c r="D127" t="s">
        <v>22431</v>
      </c>
    </row>
    <row r="128" spans="1:4">
      <c r="A128" s="285">
        <v>234</v>
      </c>
      <c r="B128" t="s">
        <v>19</v>
      </c>
      <c r="C128" t="str">
        <f t="shared" si="1"/>
        <v>0234_-</v>
      </c>
      <c r="D128" t="s">
        <v>22431</v>
      </c>
    </row>
    <row r="129" spans="1:4">
      <c r="A129" s="285">
        <v>235</v>
      </c>
      <c r="B129" t="s">
        <v>19</v>
      </c>
      <c r="C129" t="str">
        <f t="shared" si="1"/>
        <v>0235_-</v>
      </c>
      <c r="D129" t="s">
        <v>22431</v>
      </c>
    </row>
    <row r="130" spans="1:4">
      <c r="A130" s="285">
        <v>236</v>
      </c>
      <c r="B130" t="s">
        <v>19</v>
      </c>
      <c r="C130" t="str">
        <f t="shared" si="1"/>
        <v>0236_-</v>
      </c>
      <c r="D130" t="s">
        <v>22431</v>
      </c>
    </row>
    <row r="131" spans="1:4">
      <c r="A131" s="285">
        <v>237</v>
      </c>
      <c r="B131" t="s">
        <v>19</v>
      </c>
      <c r="C131" t="str">
        <f t="shared" ref="C131:C194" si="2">CONCATENATE(TEXT(A131,"0000"),"_",B131)</f>
        <v>0237_-</v>
      </c>
      <c r="D131" t="s">
        <v>22425</v>
      </c>
    </row>
    <row r="132" spans="1:4">
      <c r="A132" s="285">
        <v>238</v>
      </c>
      <c r="B132" t="s">
        <v>19</v>
      </c>
      <c r="C132" t="str">
        <f t="shared" si="2"/>
        <v>0238_-</v>
      </c>
      <c r="D132" t="s">
        <v>22431</v>
      </c>
    </row>
    <row r="133" spans="1:4">
      <c r="A133" s="285">
        <v>240</v>
      </c>
      <c r="B133" t="s">
        <v>19</v>
      </c>
      <c r="C133" t="str">
        <f t="shared" si="2"/>
        <v>0240_-</v>
      </c>
      <c r="D133" t="s">
        <v>22431</v>
      </c>
    </row>
    <row r="134" spans="1:4">
      <c r="A134" s="285">
        <v>241</v>
      </c>
      <c r="B134" t="s">
        <v>19</v>
      </c>
      <c r="C134" t="str">
        <f t="shared" si="2"/>
        <v>0241_-</v>
      </c>
      <c r="D134" t="s">
        <v>22431</v>
      </c>
    </row>
    <row r="135" spans="1:4">
      <c r="A135" s="285">
        <v>242</v>
      </c>
      <c r="B135" t="s">
        <v>19</v>
      </c>
      <c r="C135" t="str">
        <f t="shared" si="2"/>
        <v>0242_-</v>
      </c>
      <c r="D135" t="s">
        <v>22431</v>
      </c>
    </row>
    <row r="136" spans="1:4">
      <c r="A136" s="285">
        <v>243</v>
      </c>
      <c r="B136" t="s">
        <v>19</v>
      </c>
      <c r="C136" t="str">
        <f t="shared" si="2"/>
        <v>0243_-</v>
      </c>
      <c r="D136" t="s">
        <v>22431</v>
      </c>
    </row>
    <row r="137" spans="1:4">
      <c r="A137" s="285">
        <v>244</v>
      </c>
      <c r="B137" t="s">
        <v>19</v>
      </c>
      <c r="C137" t="str">
        <f t="shared" si="2"/>
        <v>0244_-</v>
      </c>
      <c r="D137" t="s">
        <v>22431</v>
      </c>
    </row>
    <row r="138" spans="1:4">
      <c r="A138" s="285">
        <v>245</v>
      </c>
      <c r="B138" t="s">
        <v>19</v>
      </c>
      <c r="C138" t="str">
        <f t="shared" si="2"/>
        <v>0245_-</v>
      </c>
      <c r="D138" t="s">
        <v>22431</v>
      </c>
    </row>
    <row r="139" spans="1:4">
      <c r="A139" s="285">
        <v>246</v>
      </c>
      <c r="B139" t="s">
        <v>19</v>
      </c>
      <c r="C139" t="str">
        <f t="shared" si="2"/>
        <v>0246_-</v>
      </c>
      <c r="D139" t="s">
        <v>22431</v>
      </c>
    </row>
    <row r="140" spans="1:4">
      <c r="A140" s="285">
        <v>247</v>
      </c>
      <c r="B140" t="s">
        <v>19</v>
      </c>
      <c r="C140" t="str">
        <f t="shared" si="2"/>
        <v>0247_-</v>
      </c>
      <c r="D140" t="s">
        <v>22431</v>
      </c>
    </row>
    <row r="141" spans="1:4">
      <c r="A141" s="285">
        <v>248</v>
      </c>
      <c r="B141" t="s">
        <v>19</v>
      </c>
      <c r="C141" t="str">
        <f t="shared" si="2"/>
        <v>0248_-</v>
      </c>
      <c r="D141" t="s">
        <v>22431</v>
      </c>
    </row>
    <row r="142" spans="1:4">
      <c r="A142" s="285">
        <v>249</v>
      </c>
      <c r="B142" t="s">
        <v>19</v>
      </c>
      <c r="C142" t="str">
        <f t="shared" si="2"/>
        <v>0249_-</v>
      </c>
      <c r="D142" t="s">
        <v>22431</v>
      </c>
    </row>
    <row r="143" spans="1:4">
      <c r="A143" s="285">
        <v>250</v>
      </c>
      <c r="B143" t="s">
        <v>19</v>
      </c>
      <c r="C143" t="str">
        <f t="shared" si="2"/>
        <v>0250_-</v>
      </c>
      <c r="D143" t="s">
        <v>22431</v>
      </c>
    </row>
    <row r="144" spans="1:4">
      <c r="A144" s="285">
        <v>254</v>
      </c>
      <c r="B144" t="s">
        <v>19</v>
      </c>
      <c r="C144" t="str">
        <f t="shared" si="2"/>
        <v>0254_-</v>
      </c>
      <c r="D144" t="s">
        <v>22431</v>
      </c>
    </row>
    <row r="145" spans="1:4">
      <c r="A145" s="285">
        <v>255</v>
      </c>
      <c r="B145" t="s">
        <v>19</v>
      </c>
      <c r="C145" t="str">
        <f t="shared" si="2"/>
        <v>0255_-</v>
      </c>
      <c r="D145" t="s">
        <v>22425</v>
      </c>
    </row>
    <row r="146" spans="1:4">
      <c r="A146" s="285">
        <v>257</v>
      </c>
      <c r="B146" t="s">
        <v>19</v>
      </c>
      <c r="C146" t="str">
        <f t="shared" si="2"/>
        <v>0257_-</v>
      </c>
      <c r="D146" t="s">
        <v>22425</v>
      </c>
    </row>
    <row r="147" spans="1:4">
      <c r="A147" s="285">
        <v>266</v>
      </c>
      <c r="B147" t="s">
        <v>19</v>
      </c>
      <c r="C147" t="str">
        <f t="shared" si="2"/>
        <v>0266_-</v>
      </c>
      <c r="D147" t="s">
        <v>22431</v>
      </c>
    </row>
    <row r="148" spans="1:4">
      <c r="A148" s="285">
        <v>267</v>
      </c>
      <c r="B148" t="s">
        <v>19</v>
      </c>
      <c r="C148" t="str">
        <f t="shared" si="2"/>
        <v>0267_-</v>
      </c>
      <c r="D148" t="s">
        <v>22425</v>
      </c>
    </row>
    <row r="149" spans="1:4">
      <c r="A149" s="285">
        <v>268</v>
      </c>
      <c r="B149" t="s">
        <v>19</v>
      </c>
      <c r="C149" t="str">
        <f t="shared" si="2"/>
        <v>0268_-</v>
      </c>
      <c r="D149" t="s">
        <v>22431</v>
      </c>
    </row>
    <row r="150" spans="1:4">
      <c r="A150" s="285">
        <v>271</v>
      </c>
      <c r="B150" t="s">
        <v>19</v>
      </c>
      <c r="C150" t="str">
        <f t="shared" si="2"/>
        <v>0271_-</v>
      </c>
      <c r="D150" t="s">
        <v>22431</v>
      </c>
    </row>
    <row r="151" spans="1:4">
      <c r="A151" s="285">
        <v>272</v>
      </c>
      <c r="B151" t="s">
        <v>19</v>
      </c>
      <c r="C151" t="str">
        <f t="shared" si="2"/>
        <v>0272_-</v>
      </c>
      <c r="D151" t="s">
        <v>22431</v>
      </c>
    </row>
    <row r="152" spans="1:4">
      <c r="A152" s="285">
        <v>275</v>
      </c>
      <c r="B152" t="s">
        <v>19</v>
      </c>
      <c r="C152" t="str">
        <f t="shared" si="2"/>
        <v>0275_-</v>
      </c>
      <c r="D152" t="s">
        <v>22431</v>
      </c>
    </row>
    <row r="153" spans="1:4">
      <c r="A153" s="285">
        <v>276</v>
      </c>
      <c r="B153" t="s">
        <v>19</v>
      </c>
      <c r="C153" t="str">
        <f t="shared" si="2"/>
        <v>0276_-</v>
      </c>
      <c r="D153" t="s">
        <v>22425</v>
      </c>
    </row>
    <row r="154" spans="1:4">
      <c r="A154" s="285">
        <v>277</v>
      </c>
      <c r="B154" t="s">
        <v>19</v>
      </c>
      <c r="C154" t="str">
        <f t="shared" si="2"/>
        <v>0277_-</v>
      </c>
      <c r="D154" t="s">
        <v>22431</v>
      </c>
    </row>
    <row r="155" spans="1:4">
      <c r="A155" s="285">
        <v>278</v>
      </c>
      <c r="B155" t="s">
        <v>19</v>
      </c>
      <c r="C155" t="str">
        <f t="shared" si="2"/>
        <v>0278_-</v>
      </c>
      <c r="D155" t="s">
        <v>22425</v>
      </c>
    </row>
    <row r="156" spans="1:4">
      <c r="A156" s="285">
        <v>279</v>
      </c>
      <c r="B156" t="s">
        <v>19</v>
      </c>
      <c r="C156" t="str">
        <f t="shared" si="2"/>
        <v>0279_-</v>
      </c>
      <c r="D156" t="s">
        <v>22431</v>
      </c>
    </row>
    <row r="157" spans="1:4">
      <c r="A157" s="285">
        <v>280</v>
      </c>
      <c r="B157" t="s">
        <v>19</v>
      </c>
      <c r="C157" t="str">
        <f t="shared" si="2"/>
        <v>0280_-</v>
      </c>
      <c r="D157" t="s">
        <v>22431</v>
      </c>
    </row>
    <row r="158" spans="1:4">
      <c r="A158" s="285">
        <v>281</v>
      </c>
      <c r="B158" t="s">
        <v>19</v>
      </c>
      <c r="C158" t="str">
        <f t="shared" si="2"/>
        <v>0281_-</v>
      </c>
      <c r="D158" t="s">
        <v>22431</v>
      </c>
    </row>
    <row r="159" spans="1:4">
      <c r="A159" s="285">
        <v>282</v>
      </c>
      <c r="B159" t="s">
        <v>19</v>
      </c>
      <c r="C159" t="str">
        <f t="shared" si="2"/>
        <v>0282_-</v>
      </c>
      <c r="D159" t="s">
        <v>22431</v>
      </c>
    </row>
    <row r="160" spans="1:4">
      <c r="A160" s="285">
        <v>283</v>
      </c>
      <c r="B160" t="s">
        <v>19</v>
      </c>
      <c r="C160" t="str">
        <f t="shared" si="2"/>
        <v>0283_-</v>
      </c>
      <c r="D160" t="s">
        <v>22431</v>
      </c>
    </row>
    <row r="161" spans="1:4">
      <c r="A161" s="285">
        <v>284</v>
      </c>
      <c r="B161" t="s">
        <v>19</v>
      </c>
      <c r="C161" t="str">
        <f t="shared" si="2"/>
        <v>0284_-</v>
      </c>
      <c r="D161" t="s">
        <v>22431</v>
      </c>
    </row>
    <row r="162" spans="1:4">
      <c r="A162" s="285">
        <v>285</v>
      </c>
      <c r="B162" t="s">
        <v>19</v>
      </c>
      <c r="C162" t="str">
        <f t="shared" si="2"/>
        <v>0285_-</v>
      </c>
      <c r="D162" t="s">
        <v>22431</v>
      </c>
    </row>
    <row r="163" spans="1:4">
      <c r="A163" s="285">
        <v>286</v>
      </c>
      <c r="B163" t="s">
        <v>19</v>
      </c>
      <c r="C163" t="str">
        <f t="shared" si="2"/>
        <v>0286_-</v>
      </c>
      <c r="D163" t="s">
        <v>22431</v>
      </c>
    </row>
    <row r="164" spans="1:4">
      <c r="A164" s="285">
        <v>287</v>
      </c>
      <c r="B164" t="s">
        <v>19</v>
      </c>
      <c r="C164" t="str">
        <f t="shared" si="2"/>
        <v>0287_-</v>
      </c>
      <c r="D164" t="s">
        <v>22431</v>
      </c>
    </row>
    <row r="165" spans="1:4">
      <c r="A165" s="285">
        <v>288</v>
      </c>
      <c r="B165" t="s">
        <v>19</v>
      </c>
      <c r="C165" t="str">
        <f t="shared" si="2"/>
        <v>0288_-</v>
      </c>
      <c r="D165" t="s">
        <v>22431</v>
      </c>
    </row>
    <row r="166" spans="1:4">
      <c r="A166" s="285">
        <v>289</v>
      </c>
      <c r="B166" t="s">
        <v>19</v>
      </c>
      <c r="C166" t="str">
        <f t="shared" si="2"/>
        <v>0289_-</v>
      </c>
      <c r="D166" t="s">
        <v>22425</v>
      </c>
    </row>
    <row r="167" spans="1:4">
      <c r="A167" s="285">
        <v>290</v>
      </c>
      <c r="B167" t="s">
        <v>19</v>
      </c>
      <c r="C167" t="str">
        <f t="shared" si="2"/>
        <v>0290_-</v>
      </c>
      <c r="D167" t="s">
        <v>22431</v>
      </c>
    </row>
    <row r="168" spans="1:4">
      <c r="A168" s="285">
        <v>291</v>
      </c>
      <c r="B168" t="s">
        <v>19</v>
      </c>
      <c r="C168" t="str">
        <f t="shared" si="2"/>
        <v>0291_-</v>
      </c>
      <c r="D168" t="s">
        <v>22431</v>
      </c>
    </row>
    <row r="169" spans="1:4">
      <c r="A169" s="285">
        <v>292</v>
      </c>
      <c r="B169" t="s">
        <v>19</v>
      </c>
      <c r="C169" t="str">
        <f t="shared" si="2"/>
        <v>0292_-</v>
      </c>
      <c r="D169" t="s">
        <v>22431</v>
      </c>
    </row>
    <row r="170" spans="1:4">
      <c r="A170" s="285">
        <v>293</v>
      </c>
      <c r="B170" t="s">
        <v>19</v>
      </c>
      <c r="C170" t="str">
        <f t="shared" si="2"/>
        <v>0293_-</v>
      </c>
      <c r="D170" t="s">
        <v>22431</v>
      </c>
    </row>
    <row r="171" spans="1:4">
      <c r="A171" s="285">
        <v>294</v>
      </c>
      <c r="B171" t="s">
        <v>19</v>
      </c>
      <c r="C171" t="str">
        <f t="shared" si="2"/>
        <v>0294_-</v>
      </c>
      <c r="D171" t="s">
        <v>22431</v>
      </c>
    </row>
    <row r="172" spans="1:4">
      <c r="A172" s="285">
        <v>295</v>
      </c>
      <c r="B172" t="s">
        <v>19</v>
      </c>
      <c r="C172" t="str">
        <f t="shared" si="2"/>
        <v>0295_-</v>
      </c>
      <c r="D172" t="s">
        <v>22431</v>
      </c>
    </row>
    <row r="173" spans="1:4">
      <c r="A173" s="285">
        <v>296</v>
      </c>
      <c r="B173" t="s">
        <v>19</v>
      </c>
      <c r="C173" t="str">
        <f t="shared" si="2"/>
        <v>0296_-</v>
      </c>
      <c r="D173" t="s">
        <v>22431</v>
      </c>
    </row>
    <row r="174" spans="1:4">
      <c r="A174" s="285">
        <v>297</v>
      </c>
      <c r="B174" t="s">
        <v>19</v>
      </c>
      <c r="C174" t="str">
        <f t="shared" si="2"/>
        <v>0297_-</v>
      </c>
      <c r="D174" t="s">
        <v>22425</v>
      </c>
    </row>
    <row r="175" spans="1:4">
      <c r="A175" s="285">
        <v>299</v>
      </c>
      <c r="B175" t="s">
        <v>19</v>
      </c>
      <c r="C175" t="str">
        <f t="shared" si="2"/>
        <v>0299_-</v>
      </c>
      <c r="D175" t="s">
        <v>22431</v>
      </c>
    </row>
    <row r="176" spans="1:4">
      <c r="A176" s="285">
        <v>300</v>
      </c>
      <c r="B176" t="s">
        <v>19</v>
      </c>
      <c r="C176" t="str">
        <f t="shared" si="2"/>
        <v>0300_-</v>
      </c>
      <c r="D176" t="s">
        <v>22425</v>
      </c>
    </row>
    <row r="177" spans="1:5">
      <c r="A177" s="285">
        <v>301</v>
      </c>
      <c r="B177" t="s">
        <v>19</v>
      </c>
      <c r="C177" t="str">
        <f t="shared" si="2"/>
        <v>0301_-</v>
      </c>
      <c r="D177" t="s">
        <v>22431</v>
      </c>
    </row>
    <row r="178" spans="1:5">
      <c r="A178" s="285">
        <v>303</v>
      </c>
      <c r="B178" t="s">
        <v>19</v>
      </c>
      <c r="C178" t="str">
        <f t="shared" si="2"/>
        <v>0303_-</v>
      </c>
      <c r="D178" t="s">
        <v>22425</v>
      </c>
      <c r="E178" t="s">
        <v>22443</v>
      </c>
    </row>
    <row r="179" spans="1:5">
      <c r="A179" s="285">
        <v>303</v>
      </c>
      <c r="B179" t="s">
        <v>19</v>
      </c>
      <c r="C179" t="str">
        <f t="shared" si="2"/>
        <v>0303_-</v>
      </c>
      <c r="D179" t="s">
        <v>22431</v>
      </c>
      <c r="E179" t="s">
        <v>22442</v>
      </c>
    </row>
    <row r="180" spans="1:5">
      <c r="A180" s="285">
        <v>305</v>
      </c>
      <c r="B180" t="s">
        <v>19</v>
      </c>
      <c r="C180" t="str">
        <f t="shared" si="2"/>
        <v>0305_-</v>
      </c>
      <c r="D180" t="s">
        <v>22431</v>
      </c>
    </row>
    <row r="181" spans="1:5">
      <c r="A181" s="285">
        <v>306</v>
      </c>
      <c r="B181" t="s">
        <v>19</v>
      </c>
      <c r="C181" t="str">
        <f t="shared" si="2"/>
        <v>0306_-</v>
      </c>
      <c r="D181" t="s">
        <v>22425</v>
      </c>
    </row>
    <row r="182" spans="1:5">
      <c r="A182" s="285">
        <v>312</v>
      </c>
      <c r="B182" t="s">
        <v>19</v>
      </c>
      <c r="C182" t="str">
        <f t="shared" si="2"/>
        <v>0312_-</v>
      </c>
      <c r="D182" t="s">
        <v>22425</v>
      </c>
    </row>
    <row r="183" spans="1:5">
      <c r="A183" s="285">
        <v>313</v>
      </c>
      <c r="B183" t="s">
        <v>19</v>
      </c>
      <c r="C183" t="str">
        <f t="shared" si="2"/>
        <v>0313_-</v>
      </c>
      <c r="D183" t="s">
        <v>22431</v>
      </c>
    </row>
    <row r="184" spans="1:5">
      <c r="A184" s="285">
        <v>314</v>
      </c>
      <c r="B184" t="s">
        <v>19</v>
      </c>
      <c r="C184" t="str">
        <f t="shared" si="2"/>
        <v>0314_-</v>
      </c>
      <c r="D184" t="s">
        <v>22431</v>
      </c>
    </row>
    <row r="185" spans="1:5">
      <c r="A185" s="285">
        <v>315</v>
      </c>
      <c r="B185" t="s">
        <v>19</v>
      </c>
      <c r="C185" t="str">
        <f t="shared" si="2"/>
        <v>0315_-</v>
      </c>
      <c r="D185" t="s">
        <v>22431</v>
      </c>
    </row>
    <row r="186" spans="1:5">
      <c r="A186" s="285">
        <v>316</v>
      </c>
      <c r="B186" t="s">
        <v>19</v>
      </c>
      <c r="C186" t="str">
        <f t="shared" si="2"/>
        <v>0316_-</v>
      </c>
      <c r="D186" t="s">
        <v>22431</v>
      </c>
    </row>
    <row r="187" spans="1:5">
      <c r="A187" s="285">
        <v>317</v>
      </c>
      <c r="B187" t="s">
        <v>19</v>
      </c>
      <c r="C187" t="str">
        <f t="shared" si="2"/>
        <v>0317_-</v>
      </c>
      <c r="D187" t="s">
        <v>22425</v>
      </c>
    </row>
    <row r="188" spans="1:5">
      <c r="A188" s="285">
        <v>318</v>
      </c>
      <c r="B188" t="s">
        <v>19</v>
      </c>
      <c r="C188" t="str">
        <f t="shared" si="2"/>
        <v>0318_-</v>
      </c>
      <c r="D188" t="s">
        <v>22431</v>
      </c>
    </row>
    <row r="189" spans="1:5">
      <c r="A189" s="285">
        <v>319</v>
      </c>
      <c r="B189" t="s">
        <v>19</v>
      </c>
      <c r="C189" t="str">
        <f t="shared" si="2"/>
        <v>0319_-</v>
      </c>
      <c r="D189" t="s">
        <v>22431</v>
      </c>
    </row>
    <row r="190" spans="1:5">
      <c r="A190" s="285">
        <v>320</v>
      </c>
      <c r="B190" t="s">
        <v>19</v>
      </c>
      <c r="C190" t="str">
        <f t="shared" si="2"/>
        <v>0320_-</v>
      </c>
      <c r="D190" t="s">
        <v>22425</v>
      </c>
    </row>
    <row r="191" spans="1:5">
      <c r="A191" s="285">
        <v>321</v>
      </c>
      <c r="B191" t="s">
        <v>19</v>
      </c>
      <c r="C191" t="str">
        <f t="shared" si="2"/>
        <v>0321_-</v>
      </c>
      <c r="D191" t="s">
        <v>22431</v>
      </c>
    </row>
    <row r="192" spans="1:5">
      <c r="A192" s="285">
        <v>322</v>
      </c>
      <c r="B192" t="s">
        <v>19</v>
      </c>
      <c r="C192" t="str">
        <f t="shared" si="2"/>
        <v>0322_-</v>
      </c>
      <c r="D192" t="s">
        <v>22431</v>
      </c>
    </row>
    <row r="193" spans="1:4">
      <c r="A193" s="285">
        <v>323</v>
      </c>
      <c r="B193" t="s">
        <v>19</v>
      </c>
      <c r="C193" t="str">
        <f t="shared" si="2"/>
        <v>0323_-</v>
      </c>
      <c r="D193" t="s">
        <v>22425</v>
      </c>
    </row>
    <row r="194" spans="1:4">
      <c r="A194" s="285">
        <v>324</v>
      </c>
      <c r="B194" t="s">
        <v>19</v>
      </c>
      <c r="C194" t="str">
        <f t="shared" si="2"/>
        <v>0324_-</v>
      </c>
      <c r="D194" t="s">
        <v>22431</v>
      </c>
    </row>
    <row r="195" spans="1:4">
      <c r="A195" s="285">
        <v>325</v>
      </c>
      <c r="B195" t="s">
        <v>19</v>
      </c>
      <c r="C195" t="str">
        <f t="shared" ref="C195:C258" si="3">CONCATENATE(TEXT(A195,"0000"),"_",B195)</f>
        <v>0325_-</v>
      </c>
      <c r="D195" t="s">
        <v>22425</v>
      </c>
    </row>
    <row r="196" spans="1:4">
      <c r="A196" s="285">
        <v>326</v>
      </c>
      <c r="B196" t="s">
        <v>19</v>
      </c>
      <c r="C196" t="str">
        <f t="shared" si="3"/>
        <v>0326_-</v>
      </c>
      <c r="D196" t="s">
        <v>22431</v>
      </c>
    </row>
    <row r="197" spans="1:4">
      <c r="A197" s="285">
        <v>327</v>
      </c>
      <c r="B197" t="s">
        <v>19</v>
      </c>
      <c r="C197" t="str">
        <f t="shared" si="3"/>
        <v>0327_-</v>
      </c>
      <c r="D197" t="s">
        <v>22431</v>
      </c>
    </row>
    <row r="198" spans="1:4">
      <c r="A198" s="285">
        <v>328</v>
      </c>
      <c r="B198" t="s">
        <v>19</v>
      </c>
      <c r="C198" t="str">
        <f t="shared" si="3"/>
        <v>0328_-</v>
      </c>
      <c r="D198" t="s">
        <v>22431</v>
      </c>
    </row>
    <row r="199" spans="1:4">
      <c r="A199" s="285">
        <v>329</v>
      </c>
      <c r="B199" t="s">
        <v>19</v>
      </c>
      <c r="C199" t="str">
        <f t="shared" si="3"/>
        <v>0329_-</v>
      </c>
      <c r="D199" t="s">
        <v>22431</v>
      </c>
    </row>
    <row r="200" spans="1:4">
      <c r="A200" s="285">
        <v>330</v>
      </c>
      <c r="B200" t="s">
        <v>19</v>
      </c>
      <c r="C200" t="str">
        <f t="shared" si="3"/>
        <v>0330_-</v>
      </c>
      <c r="D200" t="s">
        <v>22431</v>
      </c>
    </row>
    <row r="201" spans="1:4">
      <c r="A201" s="285">
        <v>331</v>
      </c>
      <c r="B201" t="s">
        <v>19</v>
      </c>
      <c r="C201" t="str">
        <f t="shared" si="3"/>
        <v>0331_-</v>
      </c>
      <c r="D201" t="s">
        <v>22431</v>
      </c>
    </row>
    <row r="202" spans="1:4">
      <c r="A202" s="285">
        <v>332</v>
      </c>
      <c r="B202" t="s">
        <v>19</v>
      </c>
      <c r="C202" t="str">
        <f t="shared" si="3"/>
        <v>0332_-</v>
      </c>
      <c r="D202" t="s">
        <v>22431</v>
      </c>
    </row>
    <row r="203" spans="1:4">
      <c r="A203" s="285">
        <v>333</v>
      </c>
      <c r="B203" t="s">
        <v>19</v>
      </c>
      <c r="C203" t="str">
        <f t="shared" si="3"/>
        <v>0333_-</v>
      </c>
      <c r="D203" t="s">
        <v>22431</v>
      </c>
    </row>
    <row r="204" spans="1:4">
      <c r="A204" s="285">
        <v>334</v>
      </c>
      <c r="B204" t="s">
        <v>19</v>
      </c>
      <c r="C204" t="str">
        <f t="shared" si="3"/>
        <v>0334_-</v>
      </c>
      <c r="D204" t="s">
        <v>22431</v>
      </c>
    </row>
    <row r="205" spans="1:4">
      <c r="A205" s="285">
        <v>335</v>
      </c>
      <c r="B205" t="s">
        <v>19</v>
      </c>
      <c r="C205" t="str">
        <f t="shared" si="3"/>
        <v>0335_-</v>
      </c>
      <c r="D205" t="s">
        <v>22431</v>
      </c>
    </row>
    <row r="206" spans="1:4">
      <c r="A206" s="285">
        <v>336</v>
      </c>
      <c r="B206" t="s">
        <v>19</v>
      </c>
      <c r="C206" t="str">
        <f t="shared" si="3"/>
        <v>0336_-</v>
      </c>
      <c r="D206" t="s">
        <v>22431</v>
      </c>
    </row>
    <row r="207" spans="1:4">
      <c r="A207" s="285">
        <v>337</v>
      </c>
      <c r="B207" t="s">
        <v>19</v>
      </c>
      <c r="C207" t="str">
        <f t="shared" si="3"/>
        <v>0337_-</v>
      </c>
      <c r="D207" t="s">
        <v>22431</v>
      </c>
    </row>
    <row r="208" spans="1:4">
      <c r="A208" s="285">
        <v>338</v>
      </c>
      <c r="B208" t="s">
        <v>19</v>
      </c>
      <c r="C208" t="str">
        <f t="shared" si="3"/>
        <v>0338_-</v>
      </c>
      <c r="D208" t="s">
        <v>22425</v>
      </c>
    </row>
    <row r="209" spans="1:4">
      <c r="A209" s="285">
        <v>339</v>
      </c>
      <c r="B209" t="s">
        <v>19</v>
      </c>
      <c r="C209" t="str">
        <f t="shared" si="3"/>
        <v>0339_-</v>
      </c>
      <c r="D209" t="s">
        <v>22425</v>
      </c>
    </row>
    <row r="210" spans="1:4">
      <c r="A210" s="285">
        <v>340</v>
      </c>
      <c r="B210" t="s">
        <v>19</v>
      </c>
      <c r="C210" t="str">
        <f t="shared" si="3"/>
        <v>0340_-</v>
      </c>
      <c r="D210" t="s">
        <v>22431</v>
      </c>
    </row>
    <row r="211" spans="1:4">
      <c r="A211" s="285">
        <v>341</v>
      </c>
      <c r="B211" t="s">
        <v>19</v>
      </c>
      <c r="C211" t="str">
        <f t="shared" si="3"/>
        <v>0341_-</v>
      </c>
      <c r="D211" t="s">
        <v>22431</v>
      </c>
    </row>
    <row r="212" spans="1:4">
      <c r="A212" s="285">
        <v>342</v>
      </c>
      <c r="B212" t="s">
        <v>19</v>
      </c>
      <c r="C212" t="str">
        <f t="shared" si="3"/>
        <v>0342_-</v>
      </c>
      <c r="D212" t="s">
        <v>22431</v>
      </c>
    </row>
    <row r="213" spans="1:4">
      <c r="A213" s="285">
        <v>343</v>
      </c>
      <c r="B213" t="s">
        <v>19</v>
      </c>
      <c r="C213" t="str">
        <f t="shared" si="3"/>
        <v>0343_-</v>
      </c>
      <c r="D213" t="s">
        <v>22431</v>
      </c>
    </row>
    <row r="214" spans="1:4">
      <c r="A214" s="285">
        <v>344</v>
      </c>
      <c r="B214" t="s">
        <v>19</v>
      </c>
      <c r="C214" t="str">
        <f t="shared" si="3"/>
        <v>0344_-</v>
      </c>
      <c r="D214" t="s">
        <v>22425</v>
      </c>
    </row>
    <row r="215" spans="1:4">
      <c r="A215" s="285">
        <v>345</v>
      </c>
      <c r="B215" t="s">
        <v>19</v>
      </c>
      <c r="C215" t="str">
        <f t="shared" si="3"/>
        <v>0345_-</v>
      </c>
      <c r="D215" t="s">
        <v>22425</v>
      </c>
    </row>
    <row r="216" spans="1:4">
      <c r="A216" s="285">
        <v>346</v>
      </c>
      <c r="B216" t="s">
        <v>19</v>
      </c>
      <c r="C216" t="str">
        <f t="shared" si="3"/>
        <v>0346_-</v>
      </c>
      <c r="D216" t="s">
        <v>22431</v>
      </c>
    </row>
    <row r="217" spans="1:4">
      <c r="A217" s="285">
        <v>347</v>
      </c>
      <c r="B217" t="s">
        <v>19</v>
      </c>
      <c r="C217" t="str">
        <f t="shared" si="3"/>
        <v>0347_-</v>
      </c>
      <c r="D217" t="s">
        <v>22425</v>
      </c>
    </row>
    <row r="218" spans="1:4">
      <c r="A218" s="285">
        <v>348</v>
      </c>
      <c r="B218" t="s">
        <v>19</v>
      </c>
      <c r="C218" t="str">
        <f t="shared" si="3"/>
        <v>0348_-</v>
      </c>
      <c r="D218" t="s">
        <v>22425</v>
      </c>
    </row>
    <row r="219" spans="1:4">
      <c r="A219" s="285">
        <v>349</v>
      </c>
      <c r="B219" t="s">
        <v>19</v>
      </c>
      <c r="C219" t="str">
        <f t="shared" si="3"/>
        <v>0349_-</v>
      </c>
      <c r="D219" t="s">
        <v>22425</v>
      </c>
    </row>
    <row r="220" spans="1:4">
      <c r="A220" s="285">
        <v>350</v>
      </c>
      <c r="B220" t="s">
        <v>19</v>
      </c>
      <c r="C220" t="str">
        <f t="shared" si="3"/>
        <v>0350_-</v>
      </c>
      <c r="D220" t="s">
        <v>22425</v>
      </c>
    </row>
    <row r="221" spans="1:4">
      <c r="A221" s="285">
        <v>351</v>
      </c>
      <c r="B221" t="s">
        <v>19</v>
      </c>
      <c r="C221" t="str">
        <f t="shared" si="3"/>
        <v>0351_-</v>
      </c>
      <c r="D221" t="s">
        <v>22425</v>
      </c>
    </row>
    <row r="222" spans="1:4">
      <c r="A222" s="285">
        <v>352</v>
      </c>
      <c r="B222" t="s">
        <v>19</v>
      </c>
      <c r="C222" t="str">
        <f t="shared" si="3"/>
        <v>0352_-</v>
      </c>
      <c r="D222" t="s">
        <v>22425</v>
      </c>
    </row>
    <row r="223" spans="1:4">
      <c r="A223" s="285">
        <v>353</v>
      </c>
      <c r="B223" t="s">
        <v>19</v>
      </c>
      <c r="C223" t="str">
        <f t="shared" si="3"/>
        <v>0353_-</v>
      </c>
      <c r="D223" t="s">
        <v>22425</v>
      </c>
    </row>
    <row r="224" spans="1:4">
      <c r="A224" s="285">
        <v>354</v>
      </c>
      <c r="B224" t="s">
        <v>19</v>
      </c>
      <c r="C224" t="str">
        <f t="shared" si="3"/>
        <v>0354_-</v>
      </c>
      <c r="D224" t="s">
        <v>22431</v>
      </c>
    </row>
    <row r="225" spans="1:4">
      <c r="A225" s="285">
        <v>355</v>
      </c>
      <c r="B225" t="s">
        <v>19</v>
      </c>
      <c r="C225" t="str">
        <f t="shared" si="3"/>
        <v>0355_-</v>
      </c>
      <c r="D225" t="s">
        <v>22431</v>
      </c>
    </row>
    <row r="226" spans="1:4">
      <c r="A226" s="285">
        <v>356</v>
      </c>
      <c r="B226" t="s">
        <v>19</v>
      </c>
      <c r="C226" t="str">
        <f t="shared" si="3"/>
        <v>0356_-</v>
      </c>
      <c r="D226" t="s">
        <v>22431</v>
      </c>
    </row>
    <row r="227" spans="1:4">
      <c r="A227" s="285">
        <v>357</v>
      </c>
      <c r="B227" t="s">
        <v>19</v>
      </c>
      <c r="C227" t="str">
        <f t="shared" si="3"/>
        <v>0357_-</v>
      </c>
      <c r="D227" t="s">
        <v>22431</v>
      </c>
    </row>
    <row r="228" spans="1:4">
      <c r="A228" s="285">
        <v>358</v>
      </c>
      <c r="B228" t="s">
        <v>19</v>
      </c>
      <c r="C228" t="str">
        <f t="shared" si="3"/>
        <v>0358_-</v>
      </c>
      <c r="D228" t="s">
        <v>22431</v>
      </c>
    </row>
    <row r="229" spans="1:4">
      <c r="A229" s="285">
        <v>359</v>
      </c>
      <c r="B229" t="s">
        <v>19</v>
      </c>
      <c r="C229" t="str">
        <f t="shared" si="3"/>
        <v>0359_-</v>
      </c>
      <c r="D229" t="s">
        <v>22431</v>
      </c>
    </row>
    <row r="230" spans="1:4">
      <c r="A230" s="285">
        <v>360</v>
      </c>
      <c r="B230" t="s">
        <v>19</v>
      </c>
      <c r="C230" t="str">
        <f t="shared" si="3"/>
        <v>0360_-</v>
      </c>
      <c r="D230" t="s">
        <v>22431</v>
      </c>
    </row>
    <row r="231" spans="1:4">
      <c r="A231" s="285">
        <v>361</v>
      </c>
      <c r="B231" t="s">
        <v>19</v>
      </c>
      <c r="C231" t="str">
        <f t="shared" si="3"/>
        <v>0361_-</v>
      </c>
      <c r="D231" t="s">
        <v>22425</v>
      </c>
    </row>
    <row r="232" spans="1:4">
      <c r="A232" s="285">
        <v>362</v>
      </c>
      <c r="B232" t="s">
        <v>19</v>
      </c>
      <c r="C232" t="str">
        <f t="shared" si="3"/>
        <v>0362_-</v>
      </c>
      <c r="D232" t="s">
        <v>22425</v>
      </c>
    </row>
    <row r="233" spans="1:4">
      <c r="A233" s="285">
        <v>363</v>
      </c>
      <c r="B233" t="s">
        <v>19</v>
      </c>
      <c r="C233" t="str">
        <f t="shared" si="3"/>
        <v>0363_-</v>
      </c>
      <c r="D233" t="s">
        <v>22425</v>
      </c>
    </row>
    <row r="234" spans="1:4">
      <c r="A234" s="285">
        <v>364</v>
      </c>
      <c r="B234" t="s">
        <v>19</v>
      </c>
      <c r="C234" t="str">
        <f t="shared" si="3"/>
        <v>0364_-</v>
      </c>
      <c r="D234" t="s">
        <v>22431</v>
      </c>
    </row>
    <row r="235" spans="1:4">
      <c r="A235" s="285">
        <v>365</v>
      </c>
      <c r="B235" t="s">
        <v>19</v>
      </c>
      <c r="C235" t="str">
        <f t="shared" si="3"/>
        <v>0365_-</v>
      </c>
      <c r="D235" t="s">
        <v>22425</v>
      </c>
    </row>
    <row r="236" spans="1:4">
      <c r="A236" s="285">
        <v>366</v>
      </c>
      <c r="B236" t="s">
        <v>19</v>
      </c>
      <c r="C236" t="str">
        <f t="shared" si="3"/>
        <v>0366_-</v>
      </c>
      <c r="D236" t="s">
        <v>22425</v>
      </c>
    </row>
    <row r="237" spans="1:4">
      <c r="A237" s="285">
        <v>367</v>
      </c>
      <c r="B237" t="s">
        <v>19</v>
      </c>
      <c r="C237" t="str">
        <f t="shared" si="3"/>
        <v>0367_-</v>
      </c>
      <c r="D237" t="s">
        <v>22425</v>
      </c>
    </row>
    <row r="238" spans="1:4">
      <c r="A238" s="285">
        <v>368</v>
      </c>
      <c r="B238" t="s">
        <v>19</v>
      </c>
      <c r="C238" t="str">
        <f t="shared" si="3"/>
        <v>0368_-</v>
      </c>
      <c r="D238" t="s">
        <v>22425</v>
      </c>
    </row>
    <row r="239" spans="1:4">
      <c r="A239" s="285">
        <v>369</v>
      </c>
      <c r="B239" t="s">
        <v>19</v>
      </c>
      <c r="C239" t="str">
        <f t="shared" si="3"/>
        <v>0369_-</v>
      </c>
      <c r="D239" t="s">
        <v>22431</v>
      </c>
    </row>
    <row r="240" spans="1:4">
      <c r="A240" s="285">
        <v>370</v>
      </c>
      <c r="B240" t="s">
        <v>19</v>
      </c>
      <c r="C240" t="str">
        <f t="shared" si="3"/>
        <v>0370_-</v>
      </c>
      <c r="D240" t="s">
        <v>22425</v>
      </c>
    </row>
    <row r="241" spans="1:4">
      <c r="A241" s="285">
        <v>371</v>
      </c>
      <c r="B241" t="s">
        <v>19</v>
      </c>
      <c r="C241" t="str">
        <f t="shared" si="3"/>
        <v>0371_-</v>
      </c>
      <c r="D241" t="s">
        <v>22425</v>
      </c>
    </row>
    <row r="242" spans="1:4">
      <c r="A242" s="285">
        <v>372</v>
      </c>
      <c r="B242" t="s">
        <v>19</v>
      </c>
      <c r="C242" t="str">
        <f t="shared" si="3"/>
        <v>0372_-</v>
      </c>
      <c r="D242" t="s">
        <v>22431</v>
      </c>
    </row>
    <row r="243" spans="1:4">
      <c r="A243" s="285">
        <v>373</v>
      </c>
      <c r="B243" t="s">
        <v>19</v>
      </c>
      <c r="C243" t="str">
        <f t="shared" si="3"/>
        <v>0373_-</v>
      </c>
      <c r="D243" t="s">
        <v>22425</v>
      </c>
    </row>
    <row r="244" spans="1:4">
      <c r="A244" s="285">
        <v>374</v>
      </c>
      <c r="B244" t="s">
        <v>19</v>
      </c>
      <c r="C244" t="str">
        <f t="shared" si="3"/>
        <v>0374_-</v>
      </c>
      <c r="D244" t="s">
        <v>22431</v>
      </c>
    </row>
    <row r="245" spans="1:4">
      <c r="A245" s="285">
        <v>375</v>
      </c>
      <c r="B245" t="s">
        <v>19</v>
      </c>
      <c r="C245" t="str">
        <f t="shared" si="3"/>
        <v>0375_-</v>
      </c>
      <c r="D245" t="s">
        <v>22431</v>
      </c>
    </row>
    <row r="246" spans="1:4">
      <c r="A246" s="285">
        <v>376</v>
      </c>
      <c r="B246" t="s">
        <v>19</v>
      </c>
      <c r="C246" t="str">
        <f t="shared" si="3"/>
        <v>0376_-</v>
      </c>
      <c r="D246" t="s">
        <v>22425</v>
      </c>
    </row>
    <row r="247" spans="1:4">
      <c r="A247" s="285">
        <v>377</v>
      </c>
      <c r="B247" t="s">
        <v>19</v>
      </c>
      <c r="C247" t="str">
        <f t="shared" si="3"/>
        <v>0377_-</v>
      </c>
      <c r="D247" t="s">
        <v>22431</v>
      </c>
    </row>
    <row r="248" spans="1:4">
      <c r="A248" s="285">
        <v>378</v>
      </c>
      <c r="B248" t="s">
        <v>19</v>
      </c>
      <c r="C248" t="str">
        <f t="shared" si="3"/>
        <v>0378_-</v>
      </c>
      <c r="D248" t="s">
        <v>22425</v>
      </c>
    </row>
    <row r="249" spans="1:4">
      <c r="A249" s="285">
        <v>379</v>
      </c>
      <c r="B249" t="s">
        <v>19</v>
      </c>
      <c r="C249" t="str">
        <f t="shared" si="3"/>
        <v>0379_-</v>
      </c>
      <c r="D249" t="s">
        <v>22425</v>
      </c>
    </row>
    <row r="250" spans="1:4">
      <c r="A250" s="285">
        <v>380</v>
      </c>
      <c r="B250" t="s">
        <v>19</v>
      </c>
      <c r="C250" t="str">
        <f t="shared" si="3"/>
        <v>0380_-</v>
      </c>
      <c r="D250" t="s">
        <v>22431</v>
      </c>
    </row>
    <row r="251" spans="1:4">
      <c r="A251" s="285">
        <v>381</v>
      </c>
      <c r="B251" t="s">
        <v>19</v>
      </c>
      <c r="C251" t="str">
        <f t="shared" si="3"/>
        <v>0381_-</v>
      </c>
      <c r="D251" t="s">
        <v>22431</v>
      </c>
    </row>
    <row r="252" spans="1:4">
      <c r="A252" s="285">
        <v>382</v>
      </c>
      <c r="B252" t="s">
        <v>19</v>
      </c>
      <c r="C252" t="str">
        <f t="shared" si="3"/>
        <v>0382_-</v>
      </c>
      <c r="D252" t="s">
        <v>22431</v>
      </c>
    </row>
    <row r="253" spans="1:4">
      <c r="A253" s="285">
        <v>383</v>
      </c>
      <c r="B253" t="s">
        <v>19</v>
      </c>
      <c r="C253" t="str">
        <f t="shared" si="3"/>
        <v>0383_-</v>
      </c>
      <c r="D253" t="s">
        <v>22425</v>
      </c>
    </row>
    <row r="254" spans="1:4">
      <c r="A254" s="285">
        <v>384</v>
      </c>
      <c r="B254" t="s">
        <v>19</v>
      </c>
      <c r="C254" t="str">
        <f t="shared" si="3"/>
        <v>0384_-</v>
      </c>
      <c r="D254" t="s">
        <v>22425</v>
      </c>
    </row>
    <row r="255" spans="1:4">
      <c r="A255" s="285">
        <v>385</v>
      </c>
      <c r="B255" t="s">
        <v>19</v>
      </c>
      <c r="C255" t="str">
        <f t="shared" si="3"/>
        <v>0385_-</v>
      </c>
      <c r="D255" t="s">
        <v>22431</v>
      </c>
    </row>
    <row r="256" spans="1:4">
      <c r="A256" s="285">
        <v>386</v>
      </c>
      <c r="B256" t="s">
        <v>19</v>
      </c>
      <c r="C256" t="str">
        <f t="shared" si="3"/>
        <v>0386_-</v>
      </c>
      <c r="D256" t="s">
        <v>22431</v>
      </c>
    </row>
    <row r="257" spans="1:4">
      <c r="A257" s="285">
        <v>387</v>
      </c>
      <c r="B257" t="s">
        <v>19</v>
      </c>
      <c r="C257" t="str">
        <f t="shared" si="3"/>
        <v>0387_-</v>
      </c>
      <c r="D257" t="s">
        <v>22431</v>
      </c>
    </row>
    <row r="258" spans="1:4">
      <c r="A258" s="285">
        <v>388</v>
      </c>
      <c r="B258" t="s">
        <v>19</v>
      </c>
      <c r="C258" t="str">
        <f t="shared" si="3"/>
        <v>0388_-</v>
      </c>
      <c r="D258" t="s">
        <v>22431</v>
      </c>
    </row>
    <row r="259" spans="1:4">
      <c r="A259" s="285">
        <v>389</v>
      </c>
      <c r="B259" t="s">
        <v>19</v>
      </c>
      <c r="C259" t="str">
        <f t="shared" ref="C259:C322" si="4">CONCATENATE(TEXT(A259,"0000"),"_",B259)</f>
        <v>0389_-</v>
      </c>
      <c r="D259" t="s">
        <v>22431</v>
      </c>
    </row>
    <row r="260" spans="1:4">
      <c r="A260" s="285">
        <v>390</v>
      </c>
      <c r="B260" t="s">
        <v>19</v>
      </c>
      <c r="C260" t="str">
        <f t="shared" si="4"/>
        <v>0390_-</v>
      </c>
      <c r="D260" t="s">
        <v>22431</v>
      </c>
    </row>
    <row r="261" spans="1:4">
      <c r="A261" s="285">
        <v>391</v>
      </c>
      <c r="B261" t="s">
        <v>19</v>
      </c>
      <c r="C261" t="str">
        <f t="shared" si="4"/>
        <v>0391_-</v>
      </c>
      <c r="D261" t="s">
        <v>22431</v>
      </c>
    </row>
    <row r="262" spans="1:4">
      <c r="A262" s="285">
        <v>392</v>
      </c>
      <c r="B262" t="s">
        <v>19</v>
      </c>
      <c r="C262" t="str">
        <f t="shared" si="4"/>
        <v>0392_-</v>
      </c>
      <c r="D262" t="s">
        <v>22431</v>
      </c>
    </row>
    <row r="263" spans="1:4">
      <c r="A263" s="285">
        <v>393</v>
      </c>
      <c r="B263" t="s">
        <v>19</v>
      </c>
      <c r="C263" t="str">
        <f t="shared" si="4"/>
        <v>0393_-</v>
      </c>
      <c r="D263" t="s">
        <v>22431</v>
      </c>
    </row>
    <row r="264" spans="1:4">
      <c r="A264" s="285">
        <v>394</v>
      </c>
      <c r="B264" t="s">
        <v>19</v>
      </c>
      <c r="C264" t="str">
        <f t="shared" si="4"/>
        <v>0394_-</v>
      </c>
      <c r="D264" t="s">
        <v>22431</v>
      </c>
    </row>
    <row r="265" spans="1:4">
      <c r="A265" s="285">
        <v>395</v>
      </c>
      <c r="B265" t="s">
        <v>19</v>
      </c>
      <c r="C265" t="str">
        <f t="shared" si="4"/>
        <v>0395_-</v>
      </c>
      <c r="D265" t="s">
        <v>22431</v>
      </c>
    </row>
    <row r="266" spans="1:4">
      <c r="A266" s="285">
        <v>396</v>
      </c>
      <c r="B266" t="s">
        <v>19</v>
      </c>
      <c r="C266" t="str">
        <f t="shared" si="4"/>
        <v>0396_-</v>
      </c>
      <c r="D266" t="s">
        <v>22431</v>
      </c>
    </row>
    <row r="267" spans="1:4">
      <c r="A267" s="285">
        <v>397</v>
      </c>
      <c r="B267" t="s">
        <v>19</v>
      </c>
      <c r="C267" t="str">
        <f t="shared" si="4"/>
        <v>0397_-</v>
      </c>
      <c r="D267" t="s">
        <v>22431</v>
      </c>
    </row>
    <row r="268" spans="1:4">
      <c r="A268" s="285">
        <v>398</v>
      </c>
      <c r="B268" t="s">
        <v>19</v>
      </c>
      <c r="C268" t="str">
        <f t="shared" si="4"/>
        <v>0398_-</v>
      </c>
      <c r="D268" t="s">
        <v>22431</v>
      </c>
    </row>
    <row r="269" spans="1:4">
      <c r="A269" s="285">
        <v>399</v>
      </c>
      <c r="B269" t="s">
        <v>19</v>
      </c>
      <c r="C269" t="str">
        <f t="shared" si="4"/>
        <v>0399_-</v>
      </c>
      <c r="D269" t="s">
        <v>22431</v>
      </c>
    </row>
    <row r="270" spans="1:4">
      <c r="A270" s="285">
        <v>400</v>
      </c>
      <c r="B270" t="s">
        <v>19</v>
      </c>
      <c r="C270" t="str">
        <f t="shared" si="4"/>
        <v>0400_-</v>
      </c>
      <c r="D270" t="s">
        <v>22431</v>
      </c>
    </row>
    <row r="271" spans="1:4">
      <c r="A271" s="285">
        <v>401</v>
      </c>
      <c r="B271" t="s">
        <v>19</v>
      </c>
      <c r="C271" t="str">
        <f t="shared" si="4"/>
        <v>0401_-</v>
      </c>
      <c r="D271" t="s">
        <v>22431</v>
      </c>
    </row>
    <row r="272" spans="1:4">
      <c r="A272" s="285">
        <v>402</v>
      </c>
      <c r="B272" t="s">
        <v>19</v>
      </c>
      <c r="C272" t="str">
        <f t="shared" si="4"/>
        <v>0402_-</v>
      </c>
      <c r="D272" t="s">
        <v>22431</v>
      </c>
    </row>
    <row r="273" spans="1:4">
      <c r="A273" s="285">
        <v>403</v>
      </c>
      <c r="B273" t="s">
        <v>19</v>
      </c>
      <c r="C273" t="str">
        <f t="shared" si="4"/>
        <v>0403_-</v>
      </c>
      <c r="D273" t="s">
        <v>22425</v>
      </c>
    </row>
    <row r="274" spans="1:4">
      <c r="A274" s="285">
        <v>404</v>
      </c>
      <c r="B274" t="s">
        <v>19</v>
      </c>
      <c r="C274" t="str">
        <f t="shared" si="4"/>
        <v>0404_-</v>
      </c>
      <c r="D274" t="s">
        <v>22425</v>
      </c>
    </row>
    <row r="275" spans="1:4">
      <c r="A275" s="285">
        <v>405</v>
      </c>
      <c r="B275" t="s">
        <v>19</v>
      </c>
      <c r="C275" t="str">
        <f t="shared" si="4"/>
        <v>0405_-</v>
      </c>
      <c r="D275" t="s">
        <v>22425</v>
      </c>
    </row>
    <row r="276" spans="1:4">
      <c r="A276" s="285">
        <v>406</v>
      </c>
      <c r="B276" t="s">
        <v>19</v>
      </c>
      <c r="C276" t="str">
        <f t="shared" si="4"/>
        <v>0406_-</v>
      </c>
      <c r="D276" t="s">
        <v>22431</v>
      </c>
    </row>
    <row r="277" spans="1:4">
      <c r="A277" s="285">
        <v>407</v>
      </c>
      <c r="B277" t="s">
        <v>19</v>
      </c>
      <c r="C277" t="str">
        <f t="shared" si="4"/>
        <v>0407_-</v>
      </c>
      <c r="D277" t="s">
        <v>22425</v>
      </c>
    </row>
    <row r="278" spans="1:4">
      <c r="A278" s="285">
        <v>408</v>
      </c>
      <c r="B278" t="s">
        <v>19</v>
      </c>
      <c r="C278" t="str">
        <f t="shared" si="4"/>
        <v>0408_-</v>
      </c>
      <c r="D278" t="s">
        <v>22431</v>
      </c>
    </row>
    <row r="279" spans="1:4">
      <c r="A279" s="285">
        <v>409</v>
      </c>
      <c r="B279" t="s">
        <v>19</v>
      </c>
      <c r="C279" t="str">
        <f t="shared" si="4"/>
        <v>0409_-</v>
      </c>
      <c r="D279" t="s">
        <v>22431</v>
      </c>
    </row>
    <row r="280" spans="1:4">
      <c r="A280" s="285">
        <v>410</v>
      </c>
      <c r="B280" t="s">
        <v>19</v>
      </c>
      <c r="C280" t="str">
        <f t="shared" si="4"/>
        <v>0410_-</v>
      </c>
      <c r="D280" t="s">
        <v>22425</v>
      </c>
    </row>
    <row r="281" spans="1:4">
      <c r="A281" s="285">
        <v>411</v>
      </c>
      <c r="B281" t="s">
        <v>19</v>
      </c>
      <c r="C281" t="str">
        <f t="shared" si="4"/>
        <v>0411_-</v>
      </c>
      <c r="D281" t="s">
        <v>22431</v>
      </c>
    </row>
    <row r="282" spans="1:4">
      <c r="A282" s="285">
        <v>412</v>
      </c>
      <c r="B282" t="s">
        <v>19</v>
      </c>
      <c r="C282" t="str">
        <f t="shared" si="4"/>
        <v>0412_-</v>
      </c>
      <c r="D282" t="s">
        <v>22425</v>
      </c>
    </row>
    <row r="283" spans="1:4">
      <c r="A283" s="285">
        <v>413</v>
      </c>
      <c r="B283" t="s">
        <v>19</v>
      </c>
      <c r="C283" t="str">
        <f t="shared" si="4"/>
        <v>0413_-</v>
      </c>
      <c r="D283" t="s">
        <v>22431</v>
      </c>
    </row>
    <row r="284" spans="1:4">
      <c r="A284" s="285">
        <v>414</v>
      </c>
      <c r="B284" t="s">
        <v>19</v>
      </c>
      <c r="C284" t="str">
        <f t="shared" si="4"/>
        <v>0414_-</v>
      </c>
      <c r="D284" t="s">
        <v>22431</v>
      </c>
    </row>
    <row r="285" spans="1:4">
      <c r="A285" s="285">
        <v>415</v>
      </c>
      <c r="B285" t="s">
        <v>19</v>
      </c>
      <c r="C285" t="str">
        <f t="shared" si="4"/>
        <v>0415_-</v>
      </c>
      <c r="D285" t="s">
        <v>22431</v>
      </c>
    </row>
    <row r="286" spans="1:4">
      <c r="A286" s="285">
        <v>417</v>
      </c>
      <c r="B286" t="s">
        <v>19</v>
      </c>
      <c r="C286" t="str">
        <f t="shared" si="4"/>
        <v>0417_-</v>
      </c>
      <c r="D286" t="s">
        <v>22431</v>
      </c>
    </row>
    <row r="287" spans="1:4">
      <c r="A287" s="285">
        <v>418</v>
      </c>
      <c r="B287" t="s">
        <v>19</v>
      </c>
      <c r="C287" t="str">
        <f t="shared" si="4"/>
        <v>0418_-</v>
      </c>
      <c r="D287" t="s">
        <v>22431</v>
      </c>
    </row>
    <row r="288" spans="1:4">
      <c r="A288" s="285">
        <v>419</v>
      </c>
      <c r="B288" t="s">
        <v>19</v>
      </c>
      <c r="C288" t="str">
        <f t="shared" si="4"/>
        <v>0419_-</v>
      </c>
      <c r="D288" t="s">
        <v>22431</v>
      </c>
    </row>
    <row r="289" spans="1:4">
      <c r="A289" s="285">
        <v>420</v>
      </c>
      <c r="B289" t="s">
        <v>19</v>
      </c>
      <c r="C289" t="str">
        <f t="shared" si="4"/>
        <v>0420_-</v>
      </c>
      <c r="D289" t="s">
        <v>22431</v>
      </c>
    </row>
    <row r="290" spans="1:4">
      <c r="A290" s="285">
        <v>421</v>
      </c>
      <c r="B290" t="s">
        <v>19</v>
      </c>
      <c r="C290" t="str">
        <f t="shared" si="4"/>
        <v>0421_-</v>
      </c>
      <c r="D290" t="s">
        <v>22431</v>
      </c>
    </row>
    <row r="291" spans="1:4">
      <c r="A291" s="285">
        <v>424</v>
      </c>
      <c r="B291" t="s">
        <v>19</v>
      </c>
      <c r="C291" t="str">
        <f t="shared" si="4"/>
        <v>0424_-</v>
      </c>
      <c r="D291" t="s">
        <v>22431</v>
      </c>
    </row>
    <row r="292" spans="1:4">
      <c r="A292" s="285">
        <v>425</v>
      </c>
      <c r="B292" t="s">
        <v>19</v>
      </c>
      <c r="C292" t="str">
        <f t="shared" si="4"/>
        <v>0425_-</v>
      </c>
      <c r="D292" t="s">
        <v>22425</v>
      </c>
    </row>
    <row r="293" spans="1:4">
      <c r="A293" s="285">
        <v>426</v>
      </c>
      <c r="B293" t="s">
        <v>19</v>
      </c>
      <c r="C293" t="str">
        <f t="shared" si="4"/>
        <v>0426_-</v>
      </c>
      <c r="D293" t="s">
        <v>22431</v>
      </c>
    </row>
    <row r="294" spans="1:4">
      <c r="A294" s="285">
        <v>427</v>
      </c>
      <c r="B294" t="s">
        <v>19</v>
      </c>
      <c r="C294" t="str">
        <f t="shared" si="4"/>
        <v>0427_-</v>
      </c>
      <c r="D294" t="s">
        <v>22425</v>
      </c>
    </row>
    <row r="295" spans="1:4">
      <c r="A295" s="285">
        <v>428</v>
      </c>
      <c r="B295" t="s">
        <v>19</v>
      </c>
      <c r="C295" t="str">
        <f t="shared" si="4"/>
        <v>0428_-</v>
      </c>
      <c r="D295" t="s">
        <v>22431</v>
      </c>
    </row>
    <row r="296" spans="1:4">
      <c r="A296" s="285">
        <v>429</v>
      </c>
      <c r="B296" t="s">
        <v>19</v>
      </c>
      <c r="C296" t="str">
        <f t="shared" si="4"/>
        <v>0429_-</v>
      </c>
      <c r="D296" t="s">
        <v>22431</v>
      </c>
    </row>
    <row r="297" spans="1:4">
      <c r="A297" s="285">
        <v>430</v>
      </c>
      <c r="B297" t="s">
        <v>19</v>
      </c>
      <c r="C297" t="str">
        <f t="shared" si="4"/>
        <v>0430_-</v>
      </c>
      <c r="D297" t="s">
        <v>22431</v>
      </c>
    </row>
    <row r="298" spans="1:4">
      <c r="A298" s="285">
        <v>431</v>
      </c>
      <c r="B298" t="s">
        <v>19</v>
      </c>
      <c r="C298" t="str">
        <f t="shared" si="4"/>
        <v>0431_-</v>
      </c>
      <c r="D298" t="s">
        <v>22425</v>
      </c>
    </row>
    <row r="299" spans="1:4">
      <c r="A299" s="285">
        <v>432</v>
      </c>
      <c r="B299" t="s">
        <v>19</v>
      </c>
      <c r="C299" t="str">
        <f t="shared" si="4"/>
        <v>0432_-</v>
      </c>
      <c r="D299" t="s">
        <v>22425</v>
      </c>
    </row>
    <row r="300" spans="1:4">
      <c r="A300" s="285">
        <v>433</v>
      </c>
      <c r="B300" t="s">
        <v>19</v>
      </c>
      <c r="C300" t="str">
        <f t="shared" si="4"/>
        <v>0433_-</v>
      </c>
      <c r="D300" t="s">
        <v>22431</v>
      </c>
    </row>
    <row r="301" spans="1:4">
      <c r="A301" s="285">
        <v>434</v>
      </c>
      <c r="B301" t="s">
        <v>19</v>
      </c>
      <c r="C301" t="str">
        <f t="shared" si="4"/>
        <v>0434_-</v>
      </c>
      <c r="D301" t="s">
        <v>22431</v>
      </c>
    </row>
    <row r="302" spans="1:4">
      <c r="A302" s="285">
        <v>435</v>
      </c>
      <c r="B302" t="s">
        <v>19</v>
      </c>
      <c r="C302" t="str">
        <f t="shared" si="4"/>
        <v>0435_-</v>
      </c>
      <c r="D302" t="s">
        <v>22425</v>
      </c>
    </row>
    <row r="303" spans="1:4">
      <c r="A303" s="285">
        <v>436</v>
      </c>
      <c r="B303" t="s">
        <v>19</v>
      </c>
      <c r="C303" t="str">
        <f t="shared" si="4"/>
        <v>0436_-</v>
      </c>
      <c r="D303" t="s">
        <v>22431</v>
      </c>
    </row>
    <row r="304" spans="1:4">
      <c r="A304" s="285">
        <v>437</v>
      </c>
      <c r="B304" t="s">
        <v>19</v>
      </c>
      <c r="C304" t="str">
        <f t="shared" si="4"/>
        <v>0437_-</v>
      </c>
      <c r="D304" t="s">
        <v>22431</v>
      </c>
    </row>
    <row r="305" spans="1:4">
      <c r="A305" s="285">
        <v>438</v>
      </c>
      <c r="B305" t="s">
        <v>19</v>
      </c>
      <c r="C305" t="str">
        <f t="shared" si="4"/>
        <v>0438_-</v>
      </c>
      <c r="D305" t="s">
        <v>22425</v>
      </c>
    </row>
    <row r="306" spans="1:4">
      <c r="A306" s="285">
        <v>439</v>
      </c>
      <c r="B306" t="s">
        <v>19</v>
      </c>
      <c r="C306" t="str">
        <f t="shared" si="4"/>
        <v>0439_-</v>
      </c>
      <c r="D306" t="s">
        <v>22431</v>
      </c>
    </row>
    <row r="307" spans="1:4">
      <c r="A307" s="285">
        <v>440</v>
      </c>
      <c r="B307" t="s">
        <v>19</v>
      </c>
      <c r="C307" t="str">
        <f t="shared" si="4"/>
        <v>0440_-</v>
      </c>
      <c r="D307" t="s">
        <v>22425</v>
      </c>
    </row>
    <row r="308" spans="1:4">
      <c r="A308" s="285">
        <v>441</v>
      </c>
      <c r="B308" t="s">
        <v>19</v>
      </c>
      <c r="C308" t="str">
        <f t="shared" si="4"/>
        <v>0441_-</v>
      </c>
      <c r="D308" t="s">
        <v>22425</v>
      </c>
    </row>
    <row r="309" spans="1:4">
      <c r="A309" s="285">
        <v>442</v>
      </c>
      <c r="B309" t="s">
        <v>19</v>
      </c>
      <c r="C309" t="str">
        <f t="shared" si="4"/>
        <v>0442_-</v>
      </c>
      <c r="D309" t="s">
        <v>22431</v>
      </c>
    </row>
    <row r="310" spans="1:4">
      <c r="A310" s="285">
        <v>443</v>
      </c>
      <c r="B310" t="s">
        <v>19</v>
      </c>
      <c r="C310" t="str">
        <f t="shared" si="4"/>
        <v>0443_-</v>
      </c>
      <c r="D310" t="s">
        <v>22431</v>
      </c>
    </row>
    <row r="311" spans="1:4">
      <c r="A311" s="285">
        <v>444</v>
      </c>
      <c r="B311" t="s">
        <v>19</v>
      </c>
      <c r="C311" t="str">
        <f t="shared" si="4"/>
        <v>0444_-</v>
      </c>
      <c r="D311" t="s">
        <v>22425</v>
      </c>
    </row>
    <row r="312" spans="1:4">
      <c r="A312" s="285">
        <v>445</v>
      </c>
      <c r="B312" t="s">
        <v>19</v>
      </c>
      <c r="C312" t="str">
        <f t="shared" si="4"/>
        <v>0445_-</v>
      </c>
      <c r="D312" t="s">
        <v>22425</v>
      </c>
    </row>
    <row r="313" spans="1:4">
      <c r="A313" s="285">
        <v>446</v>
      </c>
      <c r="B313" t="s">
        <v>19</v>
      </c>
      <c r="C313" t="str">
        <f t="shared" si="4"/>
        <v>0446_-</v>
      </c>
      <c r="D313" t="s">
        <v>22425</v>
      </c>
    </row>
    <row r="314" spans="1:4">
      <c r="A314" s="285">
        <v>447</v>
      </c>
      <c r="B314" t="s">
        <v>19</v>
      </c>
      <c r="C314" t="str">
        <f t="shared" si="4"/>
        <v>0447_-</v>
      </c>
      <c r="D314" t="s">
        <v>22431</v>
      </c>
    </row>
    <row r="315" spans="1:4">
      <c r="A315" s="285">
        <v>448</v>
      </c>
      <c r="B315" t="s">
        <v>19</v>
      </c>
      <c r="C315" t="str">
        <f t="shared" si="4"/>
        <v>0448_-</v>
      </c>
      <c r="D315" t="s">
        <v>22425</v>
      </c>
    </row>
    <row r="316" spans="1:4">
      <c r="A316" s="285">
        <v>449</v>
      </c>
      <c r="B316" t="s">
        <v>19</v>
      </c>
      <c r="C316" t="str">
        <f t="shared" si="4"/>
        <v>0449_-</v>
      </c>
      <c r="D316" t="s">
        <v>22431</v>
      </c>
    </row>
    <row r="317" spans="1:4">
      <c r="A317" s="285">
        <v>450</v>
      </c>
      <c r="B317" t="s">
        <v>19</v>
      </c>
      <c r="C317" t="str">
        <f t="shared" si="4"/>
        <v>0450_-</v>
      </c>
      <c r="D317" t="s">
        <v>22431</v>
      </c>
    </row>
    <row r="318" spans="1:4">
      <c r="A318" s="285">
        <v>451</v>
      </c>
      <c r="B318" t="s">
        <v>19</v>
      </c>
      <c r="C318" t="str">
        <f t="shared" si="4"/>
        <v>0451_-</v>
      </c>
      <c r="D318" t="s">
        <v>22431</v>
      </c>
    </row>
    <row r="319" spans="1:4">
      <c r="A319" s="285">
        <v>452</v>
      </c>
      <c r="B319" t="s">
        <v>19</v>
      </c>
      <c r="C319" t="str">
        <f t="shared" si="4"/>
        <v>0452_-</v>
      </c>
      <c r="D319" t="s">
        <v>22425</v>
      </c>
    </row>
    <row r="320" spans="1:4">
      <c r="A320" s="285">
        <v>453</v>
      </c>
      <c r="B320" t="s">
        <v>19</v>
      </c>
      <c r="C320" t="str">
        <f t="shared" si="4"/>
        <v>0453_-</v>
      </c>
      <c r="D320" t="s">
        <v>22425</v>
      </c>
    </row>
    <row r="321" spans="1:4">
      <c r="A321" s="285">
        <v>454</v>
      </c>
      <c r="B321" t="s">
        <v>19</v>
      </c>
      <c r="C321" t="str">
        <f t="shared" si="4"/>
        <v>0454_-</v>
      </c>
      <c r="D321" t="s">
        <v>22425</v>
      </c>
    </row>
    <row r="322" spans="1:4">
      <c r="A322" s="285">
        <v>455</v>
      </c>
      <c r="B322" t="s">
        <v>19</v>
      </c>
      <c r="C322" t="str">
        <f t="shared" si="4"/>
        <v>0455_-</v>
      </c>
      <c r="D322" t="s">
        <v>22425</v>
      </c>
    </row>
    <row r="323" spans="1:4">
      <c r="A323" s="285">
        <v>456</v>
      </c>
      <c r="B323" t="s">
        <v>19</v>
      </c>
      <c r="C323" t="str">
        <f t="shared" ref="C323:C386" si="5">CONCATENATE(TEXT(A323,"0000"),"_",B323)</f>
        <v>0456_-</v>
      </c>
      <c r="D323" t="s">
        <v>22425</v>
      </c>
    </row>
    <row r="324" spans="1:4">
      <c r="A324" s="285">
        <v>457</v>
      </c>
      <c r="B324" t="s">
        <v>19</v>
      </c>
      <c r="C324" t="str">
        <f t="shared" si="5"/>
        <v>0457_-</v>
      </c>
      <c r="D324" t="s">
        <v>22431</v>
      </c>
    </row>
    <row r="325" spans="1:4">
      <c r="A325" s="285">
        <v>458</v>
      </c>
      <c r="B325" t="s">
        <v>19</v>
      </c>
      <c r="C325" t="str">
        <f t="shared" si="5"/>
        <v>0458_-</v>
      </c>
      <c r="D325" t="s">
        <v>22431</v>
      </c>
    </row>
    <row r="326" spans="1:4">
      <c r="A326" s="285">
        <v>459</v>
      </c>
      <c r="B326" t="s">
        <v>19</v>
      </c>
      <c r="C326" t="str">
        <f t="shared" si="5"/>
        <v>0459_-</v>
      </c>
      <c r="D326" t="s">
        <v>22425</v>
      </c>
    </row>
    <row r="327" spans="1:4">
      <c r="A327" s="285">
        <v>460</v>
      </c>
      <c r="B327" t="s">
        <v>19</v>
      </c>
      <c r="C327" t="str">
        <f t="shared" si="5"/>
        <v>0460_-</v>
      </c>
      <c r="D327" t="s">
        <v>22425</v>
      </c>
    </row>
    <row r="328" spans="1:4">
      <c r="A328" s="285">
        <v>461</v>
      </c>
      <c r="B328" t="s">
        <v>19</v>
      </c>
      <c r="C328" t="str">
        <f t="shared" si="5"/>
        <v>0461_-</v>
      </c>
      <c r="D328" t="s">
        <v>22431</v>
      </c>
    </row>
    <row r="329" spans="1:4">
      <c r="A329" s="285">
        <v>462</v>
      </c>
      <c r="B329" t="s">
        <v>19</v>
      </c>
      <c r="C329" t="str">
        <f t="shared" si="5"/>
        <v>0462_-</v>
      </c>
      <c r="D329" t="s">
        <v>22431</v>
      </c>
    </row>
    <row r="330" spans="1:4">
      <c r="A330" s="285">
        <v>463</v>
      </c>
      <c r="B330" t="s">
        <v>19</v>
      </c>
      <c r="C330" t="str">
        <f t="shared" si="5"/>
        <v>0463_-</v>
      </c>
      <c r="D330" t="s">
        <v>22431</v>
      </c>
    </row>
    <row r="331" spans="1:4">
      <c r="A331" s="285">
        <v>464</v>
      </c>
      <c r="B331" t="s">
        <v>19</v>
      </c>
      <c r="C331" t="str">
        <f t="shared" si="5"/>
        <v>0464_-</v>
      </c>
      <c r="D331" t="s">
        <v>22431</v>
      </c>
    </row>
    <row r="332" spans="1:4">
      <c r="A332" s="285">
        <v>465</v>
      </c>
      <c r="B332" t="s">
        <v>19</v>
      </c>
      <c r="C332" t="str">
        <f t="shared" si="5"/>
        <v>0465_-</v>
      </c>
      <c r="D332" t="s">
        <v>22431</v>
      </c>
    </row>
    <row r="333" spans="1:4">
      <c r="A333" s="285">
        <v>466</v>
      </c>
      <c r="B333" t="s">
        <v>19</v>
      </c>
      <c r="C333" t="str">
        <f t="shared" si="5"/>
        <v>0466_-</v>
      </c>
      <c r="D333" t="s">
        <v>22431</v>
      </c>
    </row>
    <row r="334" spans="1:4">
      <c r="A334" s="285">
        <v>467</v>
      </c>
      <c r="B334" t="s">
        <v>19</v>
      </c>
      <c r="C334" t="str">
        <f t="shared" si="5"/>
        <v>0467_-</v>
      </c>
      <c r="D334" t="s">
        <v>22431</v>
      </c>
    </row>
    <row r="335" spans="1:4">
      <c r="A335" s="285">
        <v>468</v>
      </c>
      <c r="B335" t="s">
        <v>19</v>
      </c>
      <c r="C335" t="str">
        <f t="shared" si="5"/>
        <v>0468_-</v>
      </c>
      <c r="D335" t="s">
        <v>22431</v>
      </c>
    </row>
    <row r="336" spans="1:4">
      <c r="A336" s="285">
        <v>469</v>
      </c>
      <c r="B336" t="s">
        <v>19</v>
      </c>
      <c r="C336" t="str">
        <f t="shared" si="5"/>
        <v>0469_-</v>
      </c>
      <c r="D336" t="s">
        <v>22431</v>
      </c>
    </row>
    <row r="337" spans="1:4">
      <c r="A337" s="285">
        <v>470</v>
      </c>
      <c r="B337" t="s">
        <v>19</v>
      </c>
      <c r="C337" t="str">
        <f t="shared" si="5"/>
        <v>0470_-</v>
      </c>
      <c r="D337" t="s">
        <v>22431</v>
      </c>
    </row>
    <row r="338" spans="1:4">
      <c r="A338" s="285">
        <v>471</v>
      </c>
      <c r="B338" t="s">
        <v>19</v>
      </c>
      <c r="C338" t="str">
        <f t="shared" si="5"/>
        <v>0471_-</v>
      </c>
      <c r="D338" t="s">
        <v>22425</v>
      </c>
    </row>
    <row r="339" spans="1:4">
      <c r="A339" s="285">
        <v>472</v>
      </c>
      <c r="B339" t="s">
        <v>19</v>
      </c>
      <c r="C339" t="str">
        <f t="shared" si="5"/>
        <v>0472_-</v>
      </c>
      <c r="D339" t="s">
        <v>22425</v>
      </c>
    </row>
    <row r="340" spans="1:4">
      <c r="A340" s="285">
        <v>473</v>
      </c>
      <c r="B340" t="s">
        <v>19</v>
      </c>
      <c r="C340" t="str">
        <f t="shared" si="5"/>
        <v>0473_-</v>
      </c>
      <c r="D340" t="s">
        <v>22431</v>
      </c>
    </row>
    <row r="341" spans="1:4">
      <c r="A341" s="285">
        <v>474</v>
      </c>
      <c r="B341" t="s">
        <v>19</v>
      </c>
      <c r="C341" t="str">
        <f t="shared" si="5"/>
        <v>0474_-</v>
      </c>
      <c r="D341" t="s">
        <v>22431</v>
      </c>
    </row>
    <row r="342" spans="1:4">
      <c r="A342" s="285">
        <v>475</v>
      </c>
      <c r="B342" t="s">
        <v>19</v>
      </c>
      <c r="C342" t="str">
        <f t="shared" si="5"/>
        <v>0475_-</v>
      </c>
      <c r="D342" t="s">
        <v>22431</v>
      </c>
    </row>
    <row r="343" spans="1:4">
      <c r="A343" s="285">
        <v>476</v>
      </c>
      <c r="B343" t="s">
        <v>19</v>
      </c>
      <c r="C343" t="str">
        <f t="shared" si="5"/>
        <v>0476_-</v>
      </c>
      <c r="D343" t="s">
        <v>22431</v>
      </c>
    </row>
    <row r="344" spans="1:4">
      <c r="A344" s="285">
        <v>477</v>
      </c>
      <c r="B344" t="s">
        <v>19</v>
      </c>
      <c r="C344" t="str">
        <f t="shared" si="5"/>
        <v>0477_-</v>
      </c>
      <c r="D344" t="s">
        <v>22431</v>
      </c>
    </row>
    <row r="345" spans="1:4">
      <c r="A345" s="285">
        <v>478</v>
      </c>
      <c r="B345" t="s">
        <v>19</v>
      </c>
      <c r="C345" t="str">
        <f t="shared" si="5"/>
        <v>0478_-</v>
      </c>
      <c r="D345" t="s">
        <v>22431</v>
      </c>
    </row>
    <row r="346" spans="1:4">
      <c r="A346" s="285">
        <v>479</v>
      </c>
      <c r="B346" t="s">
        <v>19</v>
      </c>
      <c r="C346" t="str">
        <f t="shared" si="5"/>
        <v>0479_-</v>
      </c>
      <c r="D346" t="s">
        <v>22425</v>
      </c>
    </row>
    <row r="347" spans="1:4">
      <c r="A347" s="285">
        <v>480</v>
      </c>
      <c r="B347" t="s">
        <v>19</v>
      </c>
      <c r="C347" t="str">
        <f t="shared" si="5"/>
        <v>0480_-</v>
      </c>
      <c r="D347" t="s">
        <v>22425</v>
      </c>
    </row>
    <row r="348" spans="1:4">
      <c r="A348" s="285">
        <v>481</v>
      </c>
      <c r="B348" t="s">
        <v>19</v>
      </c>
      <c r="C348" t="str">
        <f t="shared" si="5"/>
        <v>0481_-</v>
      </c>
      <c r="D348" t="s">
        <v>22425</v>
      </c>
    </row>
    <row r="349" spans="1:4">
      <c r="A349" s="285">
        <v>482</v>
      </c>
      <c r="B349" t="s">
        <v>19</v>
      </c>
      <c r="C349" t="str">
        <f t="shared" si="5"/>
        <v>0482_-</v>
      </c>
      <c r="D349" t="s">
        <v>22431</v>
      </c>
    </row>
    <row r="350" spans="1:4">
      <c r="A350" s="285">
        <v>483</v>
      </c>
      <c r="B350" t="s">
        <v>19</v>
      </c>
      <c r="C350" t="str">
        <f t="shared" si="5"/>
        <v>0483_-</v>
      </c>
      <c r="D350" t="s">
        <v>22431</v>
      </c>
    </row>
    <row r="351" spans="1:4">
      <c r="A351" s="285">
        <v>484</v>
      </c>
      <c r="B351" t="s">
        <v>19</v>
      </c>
      <c r="C351" t="str">
        <f t="shared" si="5"/>
        <v>0484_-</v>
      </c>
      <c r="D351" t="s">
        <v>22431</v>
      </c>
    </row>
    <row r="352" spans="1:4">
      <c r="A352" s="285">
        <v>485</v>
      </c>
      <c r="B352" t="s">
        <v>19</v>
      </c>
      <c r="C352" t="str">
        <f t="shared" si="5"/>
        <v>0485_-</v>
      </c>
      <c r="D352" t="s">
        <v>22425</v>
      </c>
    </row>
    <row r="353" spans="1:4">
      <c r="A353" s="285">
        <v>486</v>
      </c>
      <c r="B353" t="s">
        <v>19</v>
      </c>
      <c r="C353" t="str">
        <f t="shared" si="5"/>
        <v>0486_-</v>
      </c>
      <c r="D353" t="s">
        <v>22431</v>
      </c>
    </row>
    <row r="354" spans="1:4">
      <c r="A354" s="285">
        <v>487</v>
      </c>
      <c r="B354" t="s">
        <v>19</v>
      </c>
      <c r="C354" t="str">
        <f t="shared" si="5"/>
        <v>0487_-</v>
      </c>
      <c r="D354" t="s">
        <v>22431</v>
      </c>
    </row>
    <row r="355" spans="1:4">
      <c r="A355" s="285">
        <v>488</v>
      </c>
      <c r="B355" t="s">
        <v>19</v>
      </c>
      <c r="C355" t="str">
        <f t="shared" si="5"/>
        <v>0488_-</v>
      </c>
      <c r="D355" t="s">
        <v>22431</v>
      </c>
    </row>
    <row r="356" spans="1:4">
      <c r="A356" s="285">
        <v>489</v>
      </c>
      <c r="B356" t="s">
        <v>19</v>
      </c>
      <c r="C356" t="str">
        <f t="shared" si="5"/>
        <v>0489_-</v>
      </c>
      <c r="D356" t="s">
        <v>22431</v>
      </c>
    </row>
    <row r="357" spans="1:4">
      <c r="A357" s="285">
        <v>490</v>
      </c>
      <c r="B357" t="s">
        <v>19</v>
      </c>
      <c r="C357" t="str">
        <f t="shared" si="5"/>
        <v>0490_-</v>
      </c>
      <c r="D357" t="s">
        <v>22431</v>
      </c>
    </row>
    <row r="358" spans="1:4">
      <c r="A358" s="285">
        <v>491</v>
      </c>
      <c r="B358" t="s">
        <v>19</v>
      </c>
      <c r="C358" t="str">
        <f t="shared" si="5"/>
        <v>0491_-</v>
      </c>
      <c r="D358" t="s">
        <v>22425</v>
      </c>
    </row>
    <row r="359" spans="1:4">
      <c r="A359" s="285">
        <v>492</v>
      </c>
      <c r="B359" t="s">
        <v>19</v>
      </c>
      <c r="C359" t="str">
        <f t="shared" si="5"/>
        <v>0492_-</v>
      </c>
      <c r="D359" t="s">
        <v>22431</v>
      </c>
    </row>
    <row r="360" spans="1:4">
      <c r="A360" s="285">
        <v>493</v>
      </c>
      <c r="B360" t="s">
        <v>19</v>
      </c>
      <c r="C360" t="str">
        <f t="shared" si="5"/>
        <v>0493_-</v>
      </c>
      <c r="D360" t="s">
        <v>22425</v>
      </c>
    </row>
    <row r="361" spans="1:4">
      <c r="A361" s="285">
        <v>494</v>
      </c>
      <c r="B361" t="s">
        <v>19</v>
      </c>
      <c r="C361" t="str">
        <f t="shared" si="5"/>
        <v>0494_-</v>
      </c>
      <c r="D361" t="s">
        <v>22425</v>
      </c>
    </row>
    <row r="362" spans="1:4">
      <c r="A362" s="285">
        <v>495</v>
      </c>
      <c r="B362" t="s">
        <v>19</v>
      </c>
      <c r="C362" t="str">
        <f t="shared" si="5"/>
        <v>0495_-</v>
      </c>
      <c r="D362" t="s">
        <v>22431</v>
      </c>
    </row>
    <row r="363" spans="1:4">
      <c r="A363" s="285">
        <v>496</v>
      </c>
      <c r="B363" t="s">
        <v>19</v>
      </c>
      <c r="C363" t="str">
        <f t="shared" si="5"/>
        <v>0496_-</v>
      </c>
      <c r="D363" t="s">
        <v>22431</v>
      </c>
    </row>
    <row r="364" spans="1:4">
      <c r="A364" s="285">
        <v>497</v>
      </c>
      <c r="B364" t="s">
        <v>19</v>
      </c>
      <c r="C364" t="str">
        <f t="shared" si="5"/>
        <v>0497_-</v>
      </c>
      <c r="D364" t="s">
        <v>22431</v>
      </c>
    </row>
    <row r="365" spans="1:4">
      <c r="A365" s="285">
        <v>498</v>
      </c>
      <c r="B365" t="s">
        <v>19</v>
      </c>
      <c r="C365" t="str">
        <f t="shared" si="5"/>
        <v>0498_-</v>
      </c>
      <c r="D365" t="s">
        <v>22431</v>
      </c>
    </row>
    <row r="366" spans="1:4">
      <c r="A366" s="285">
        <v>499</v>
      </c>
      <c r="B366" t="s">
        <v>19</v>
      </c>
      <c r="C366" t="str">
        <f t="shared" si="5"/>
        <v>0499_-</v>
      </c>
      <c r="D366" t="s">
        <v>22431</v>
      </c>
    </row>
    <row r="367" spans="1:4">
      <c r="A367" s="285">
        <v>500</v>
      </c>
      <c r="B367" t="s">
        <v>19</v>
      </c>
      <c r="C367" t="str">
        <f t="shared" si="5"/>
        <v>0500_-</v>
      </c>
      <c r="D367" t="s">
        <v>22425</v>
      </c>
    </row>
    <row r="368" spans="1:4">
      <c r="A368" s="285">
        <v>501</v>
      </c>
      <c r="B368" t="s">
        <v>19</v>
      </c>
      <c r="C368" t="str">
        <f t="shared" si="5"/>
        <v>0501_-</v>
      </c>
      <c r="D368" t="s">
        <v>22425</v>
      </c>
    </row>
    <row r="369" spans="1:4">
      <c r="A369" s="285">
        <v>502</v>
      </c>
      <c r="B369" t="s">
        <v>19</v>
      </c>
      <c r="C369" t="str">
        <f t="shared" si="5"/>
        <v>0502_-</v>
      </c>
      <c r="D369" t="s">
        <v>22431</v>
      </c>
    </row>
    <row r="370" spans="1:4">
      <c r="A370" s="285">
        <v>503</v>
      </c>
      <c r="B370" t="s">
        <v>19</v>
      </c>
      <c r="C370" t="str">
        <f t="shared" si="5"/>
        <v>0503_-</v>
      </c>
      <c r="D370" t="s">
        <v>22425</v>
      </c>
    </row>
    <row r="371" spans="1:4">
      <c r="A371" s="285">
        <v>504</v>
      </c>
      <c r="B371" t="s">
        <v>19</v>
      </c>
      <c r="C371" t="str">
        <f t="shared" si="5"/>
        <v>0504_-</v>
      </c>
      <c r="D371" t="s">
        <v>22431</v>
      </c>
    </row>
    <row r="372" spans="1:4">
      <c r="A372" s="285">
        <v>505</v>
      </c>
      <c r="B372" t="s">
        <v>19</v>
      </c>
      <c r="C372" t="str">
        <f t="shared" si="5"/>
        <v>0505_-</v>
      </c>
      <c r="D372" t="s">
        <v>22425</v>
      </c>
    </row>
    <row r="373" spans="1:4">
      <c r="A373" s="285">
        <v>506</v>
      </c>
      <c r="B373" t="s">
        <v>19</v>
      </c>
      <c r="C373" t="str">
        <f t="shared" si="5"/>
        <v>0506_-</v>
      </c>
      <c r="D373" t="s">
        <v>22425</v>
      </c>
    </row>
    <row r="374" spans="1:4">
      <c r="A374" s="285">
        <v>507</v>
      </c>
      <c r="B374" t="s">
        <v>19</v>
      </c>
      <c r="C374" t="str">
        <f t="shared" si="5"/>
        <v>0507_-</v>
      </c>
      <c r="D374" t="s">
        <v>22425</v>
      </c>
    </row>
    <row r="375" spans="1:4">
      <c r="A375" s="285">
        <v>508</v>
      </c>
      <c r="B375" t="s">
        <v>19</v>
      </c>
      <c r="C375" t="str">
        <f t="shared" si="5"/>
        <v>0508_-</v>
      </c>
      <c r="D375" t="s">
        <v>22431</v>
      </c>
    </row>
    <row r="376" spans="1:4">
      <c r="A376" s="285">
        <v>509</v>
      </c>
      <c r="B376" t="s">
        <v>19</v>
      </c>
      <c r="C376" t="str">
        <f t="shared" si="5"/>
        <v>0509_-</v>
      </c>
      <c r="D376" t="s">
        <v>22425</v>
      </c>
    </row>
    <row r="377" spans="1:4">
      <c r="A377" s="285">
        <v>510</v>
      </c>
      <c r="B377" t="s">
        <v>19</v>
      </c>
      <c r="C377" t="str">
        <f t="shared" si="5"/>
        <v>0510_-</v>
      </c>
      <c r="D377" t="s">
        <v>22425</v>
      </c>
    </row>
    <row r="378" spans="1:4">
      <c r="A378" s="285">
        <v>511</v>
      </c>
      <c r="B378" t="s">
        <v>19</v>
      </c>
      <c r="C378" t="str">
        <f t="shared" si="5"/>
        <v>0511_-</v>
      </c>
      <c r="D378" t="s">
        <v>22431</v>
      </c>
    </row>
    <row r="379" spans="1:4">
      <c r="A379" s="285">
        <v>512</v>
      </c>
      <c r="B379" t="s">
        <v>19</v>
      </c>
      <c r="C379" t="str">
        <f t="shared" si="5"/>
        <v>0512_-</v>
      </c>
      <c r="D379" t="s">
        <v>22425</v>
      </c>
    </row>
    <row r="380" spans="1:4">
      <c r="A380" s="285">
        <v>513</v>
      </c>
      <c r="B380" t="s">
        <v>19</v>
      </c>
      <c r="C380" t="str">
        <f t="shared" si="5"/>
        <v>0513_-</v>
      </c>
      <c r="D380" t="s">
        <v>22425</v>
      </c>
    </row>
    <row r="381" spans="1:4">
      <c r="A381" s="285">
        <v>1001</v>
      </c>
      <c r="B381" t="s">
        <v>19</v>
      </c>
      <c r="C381" t="str">
        <f t="shared" si="5"/>
        <v>1001_-</v>
      </c>
      <c r="D381" t="s">
        <v>22423</v>
      </c>
    </row>
    <row r="382" spans="1:4">
      <c r="A382" s="285">
        <v>1002</v>
      </c>
      <c r="B382" t="s">
        <v>19</v>
      </c>
      <c r="C382" t="str">
        <f t="shared" si="5"/>
        <v>1002_-</v>
      </c>
      <c r="D382" t="s">
        <v>22425</v>
      </c>
    </row>
    <row r="383" spans="1:4">
      <c r="A383" s="285">
        <v>1003</v>
      </c>
      <c r="B383" t="s">
        <v>19</v>
      </c>
      <c r="C383" t="str">
        <f t="shared" si="5"/>
        <v>1003_-</v>
      </c>
      <c r="D383" t="s">
        <v>22423</v>
      </c>
    </row>
    <row r="384" spans="1:4">
      <c r="A384" s="285">
        <v>1005</v>
      </c>
      <c r="B384" t="s">
        <v>19</v>
      </c>
      <c r="C384" t="str">
        <f t="shared" si="5"/>
        <v>1005_-</v>
      </c>
      <c r="D384" t="s">
        <v>22423</v>
      </c>
    </row>
    <row r="385" spans="1:4">
      <c r="A385" s="285">
        <v>1006</v>
      </c>
      <c r="B385" t="s">
        <v>19</v>
      </c>
      <c r="C385" t="str">
        <f t="shared" si="5"/>
        <v>1006_-</v>
      </c>
      <c r="D385" t="s">
        <v>22425</v>
      </c>
    </row>
    <row r="386" spans="1:4">
      <c r="A386" s="285">
        <v>1008</v>
      </c>
      <c r="B386" t="s">
        <v>19</v>
      </c>
      <c r="C386" t="str">
        <f t="shared" si="5"/>
        <v>1008_-</v>
      </c>
      <c r="D386" t="s">
        <v>22423</v>
      </c>
    </row>
    <row r="387" spans="1:4">
      <c r="A387" s="285">
        <v>1009</v>
      </c>
      <c r="B387" t="s">
        <v>19</v>
      </c>
      <c r="C387" t="str">
        <f t="shared" ref="C387:C450" si="6">CONCATENATE(TEXT(A387,"0000"),"_",B387)</f>
        <v>1009_-</v>
      </c>
      <c r="D387" t="s">
        <v>22425</v>
      </c>
    </row>
    <row r="388" spans="1:4">
      <c r="A388" s="285">
        <v>1010</v>
      </c>
      <c r="B388" t="s">
        <v>19</v>
      </c>
      <c r="C388" t="str">
        <f t="shared" si="6"/>
        <v>1010_-</v>
      </c>
      <c r="D388" t="s">
        <v>22423</v>
      </c>
    </row>
    <row r="389" spans="1:4">
      <c r="A389" s="285">
        <v>1011</v>
      </c>
      <c r="B389" t="s">
        <v>19</v>
      </c>
      <c r="C389" t="str">
        <f t="shared" si="6"/>
        <v>1011_-</v>
      </c>
      <c r="D389" t="s">
        <v>22423</v>
      </c>
    </row>
    <row r="390" spans="1:4">
      <c r="A390" s="285">
        <v>1012</v>
      </c>
      <c r="B390" t="s">
        <v>19</v>
      </c>
      <c r="C390" t="str">
        <f t="shared" si="6"/>
        <v>1012_-</v>
      </c>
      <c r="D390" t="s">
        <v>22423</v>
      </c>
    </row>
    <row r="391" spans="1:4">
      <c r="A391" s="285">
        <v>1013</v>
      </c>
      <c r="B391" t="s">
        <v>19</v>
      </c>
      <c r="C391" t="str">
        <f t="shared" si="6"/>
        <v>1013_-</v>
      </c>
      <c r="D391" t="s">
        <v>22425</v>
      </c>
    </row>
    <row r="392" spans="1:4">
      <c r="A392" s="285">
        <v>1016</v>
      </c>
      <c r="B392" t="s">
        <v>19</v>
      </c>
      <c r="C392" t="str">
        <f t="shared" si="6"/>
        <v>1016_-</v>
      </c>
      <c r="D392" t="s">
        <v>22423</v>
      </c>
    </row>
    <row r="393" spans="1:4">
      <c r="A393" s="285">
        <v>1017</v>
      </c>
      <c r="B393" t="s">
        <v>19</v>
      </c>
      <c r="C393" t="str">
        <f t="shared" si="6"/>
        <v>1017_-</v>
      </c>
      <c r="D393" t="s">
        <v>22423</v>
      </c>
    </row>
    <row r="394" spans="1:4">
      <c r="A394" s="285">
        <v>1018</v>
      </c>
      <c r="B394" t="s">
        <v>19</v>
      </c>
      <c r="C394" t="str">
        <f t="shared" si="6"/>
        <v>1018_-</v>
      </c>
      <c r="D394" t="s">
        <v>22425</v>
      </c>
    </row>
    <row r="395" spans="1:4">
      <c r="A395" s="285">
        <v>1020</v>
      </c>
      <c r="B395" t="s">
        <v>19</v>
      </c>
      <c r="C395" t="str">
        <f t="shared" si="6"/>
        <v>1020_-</v>
      </c>
      <c r="D395" t="s">
        <v>22425</v>
      </c>
    </row>
    <row r="396" spans="1:4">
      <c r="A396" s="285">
        <v>1021</v>
      </c>
      <c r="B396" t="s">
        <v>19</v>
      </c>
      <c r="C396" t="str">
        <f t="shared" si="6"/>
        <v>1021_-</v>
      </c>
      <c r="D396" t="s">
        <v>22425</v>
      </c>
    </row>
    <row r="397" spans="1:4">
      <c r="A397" s="285">
        <v>1022</v>
      </c>
      <c r="B397" t="s">
        <v>19</v>
      </c>
      <c r="C397" t="str">
        <f t="shared" si="6"/>
        <v>1022_-</v>
      </c>
      <c r="D397" t="s">
        <v>22425</v>
      </c>
    </row>
    <row r="398" spans="1:4">
      <c r="A398" s="285">
        <v>1023</v>
      </c>
      <c r="B398" t="s">
        <v>19</v>
      </c>
      <c r="C398" t="str">
        <f t="shared" si="6"/>
        <v>1023_-</v>
      </c>
      <c r="D398" t="s">
        <v>22423</v>
      </c>
    </row>
    <row r="399" spans="1:4">
      <c r="A399" s="285">
        <v>1026</v>
      </c>
      <c r="B399" t="s">
        <v>19</v>
      </c>
      <c r="C399" t="str">
        <f t="shared" si="6"/>
        <v>1026_-</v>
      </c>
      <c r="D399" t="s">
        <v>22423</v>
      </c>
    </row>
    <row r="400" spans="1:4">
      <c r="A400" s="285">
        <v>1027</v>
      </c>
      <c r="B400" t="s">
        <v>19</v>
      </c>
      <c r="C400" t="str">
        <f t="shared" si="6"/>
        <v>1027_-</v>
      </c>
      <c r="D400" t="s">
        <v>22423</v>
      </c>
    </row>
    <row r="401" spans="1:4">
      <c r="A401" s="285">
        <v>1028</v>
      </c>
      <c r="B401" t="s">
        <v>19</v>
      </c>
      <c r="C401" t="str">
        <f t="shared" si="6"/>
        <v>1028_-</v>
      </c>
      <c r="D401" t="s">
        <v>22425</v>
      </c>
    </row>
    <row r="402" spans="1:4">
      <c r="A402" s="285">
        <v>1029</v>
      </c>
      <c r="B402" t="s">
        <v>19</v>
      </c>
      <c r="C402" t="str">
        <f t="shared" si="6"/>
        <v>1029_-</v>
      </c>
      <c r="D402" t="s">
        <v>22425</v>
      </c>
    </row>
    <row r="403" spans="1:4">
      <c r="A403" s="285">
        <v>1030</v>
      </c>
      <c r="B403" t="s">
        <v>19</v>
      </c>
      <c r="C403" t="str">
        <f t="shared" si="6"/>
        <v>1030_-</v>
      </c>
      <c r="D403" t="s">
        <v>22423</v>
      </c>
    </row>
    <row r="404" spans="1:4">
      <c r="A404" s="285">
        <v>1032</v>
      </c>
      <c r="B404" t="s">
        <v>19</v>
      </c>
      <c r="C404" t="str">
        <f t="shared" si="6"/>
        <v>1032_-</v>
      </c>
      <c r="D404" t="s">
        <v>22423</v>
      </c>
    </row>
    <row r="405" spans="1:4">
      <c r="A405" s="285">
        <v>1033</v>
      </c>
      <c r="B405" t="s">
        <v>19</v>
      </c>
      <c r="C405" t="str">
        <f t="shared" si="6"/>
        <v>1033_-</v>
      </c>
      <c r="D405" t="s">
        <v>22423</v>
      </c>
    </row>
    <row r="406" spans="1:4">
      <c r="A406" s="285">
        <v>1035</v>
      </c>
      <c r="B406" t="s">
        <v>19</v>
      </c>
      <c r="C406" t="str">
        <f t="shared" si="6"/>
        <v>1035_-</v>
      </c>
      <c r="D406" t="s">
        <v>22423</v>
      </c>
    </row>
    <row r="407" spans="1:4">
      <c r="A407" s="285">
        <v>1036</v>
      </c>
      <c r="B407" t="s">
        <v>19</v>
      </c>
      <c r="C407" t="str">
        <f t="shared" si="6"/>
        <v>1036_-</v>
      </c>
      <c r="D407" t="s">
        <v>22423</v>
      </c>
    </row>
    <row r="408" spans="1:4">
      <c r="A408" s="285">
        <v>1037</v>
      </c>
      <c r="B408" t="s">
        <v>19</v>
      </c>
      <c r="C408" t="str">
        <f t="shared" si="6"/>
        <v>1037_-</v>
      </c>
      <c r="D408" t="s">
        <v>22423</v>
      </c>
    </row>
    <row r="409" spans="1:4">
      <c r="A409" s="285">
        <v>1038</v>
      </c>
      <c r="B409" t="s">
        <v>19</v>
      </c>
      <c r="C409" t="str">
        <f t="shared" si="6"/>
        <v>1038_-</v>
      </c>
      <c r="D409" t="s">
        <v>22423</v>
      </c>
    </row>
    <row r="410" spans="1:4">
      <c r="A410" s="285">
        <v>1039</v>
      </c>
      <c r="B410" t="s">
        <v>19</v>
      </c>
      <c r="C410" t="str">
        <f t="shared" si="6"/>
        <v>1039_-</v>
      </c>
      <c r="D410" t="s">
        <v>22423</v>
      </c>
    </row>
    <row r="411" spans="1:4">
      <c r="A411" s="285">
        <v>1040</v>
      </c>
      <c r="B411" t="s">
        <v>19</v>
      </c>
      <c r="C411" t="str">
        <f t="shared" si="6"/>
        <v>1040_-</v>
      </c>
      <c r="D411" t="s">
        <v>22423</v>
      </c>
    </row>
    <row r="412" spans="1:4">
      <c r="A412" s="285">
        <v>1041</v>
      </c>
      <c r="B412" t="s">
        <v>19</v>
      </c>
      <c r="C412" t="str">
        <f t="shared" si="6"/>
        <v>1041_-</v>
      </c>
      <c r="D412" t="s">
        <v>22423</v>
      </c>
    </row>
    <row r="413" spans="1:4">
      <c r="A413" s="285">
        <v>1043</v>
      </c>
      <c r="B413" t="s">
        <v>19</v>
      </c>
      <c r="C413" t="str">
        <f t="shared" si="6"/>
        <v>1043_-</v>
      </c>
      <c r="D413" t="s">
        <v>22425</v>
      </c>
    </row>
    <row r="414" spans="1:4">
      <c r="A414" s="285">
        <v>1044</v>
      </c>
      <c r="B414" t="s">
        <v>19</v>
      </c>
      <c r="C414" t="str">
        <f t="shared" si="6"/>
        <v>1044_-</v>
      </c>
      <c r="D414" t="s">
        <v>22425</v>
      </c>
    </row>
    <row r="415" spans="1:4">
      <c r="A415" s="285">
        <v>1045</v>
      </c>
      <c r="B415" t="s">
        <v>19</v>
      </c>
      <c r="C415" t="str">
        <f t="shared" si="6"/>
        <v>1045_-</v>
      </c>
      <c r="D415" t="s">
        <v>22423</v>
      </c>
    </row>
    <row r="416" spans="1:4">
      <c r="A416" s="285">
        <v>1046</v>
      </c>
      <c r="B416" t="s">
        <v>19</v>
      </c>
      <c r="C416" t="str">
        <f t="shared" si="6"/>
        <v>1046_-</v>
      </c>
      <c r="D416" t="s">
        <v>22425</v>
      </c>
    </row>
    <row r="417" spans="1:4">
      <c r="A417" s="285">
        <v>1048</v>
      </c>
      <c r="B417" t="s">
        <v>19</v>
      </c>
      <c r="C417" t="str">
        <f t="shared" si="6"/>
        <v>1048_-</v>
      </c>
      <c r="D417" t="s">
        <v>22423</v>
      </c>
    </row>
    <row r="418" spans="1:4">
      <c r="A418" s="285">
        <v>1049</v>
      </c>
      <c r="B418" t="s">
        <v>19</v>
      </c>
      <c r="C418" t="str">
        <f t="shared" si="6"/>
        <v>1049_-</v>
      </c>
      <c r="D418" t="s">
        <v>22423</v>
      </c>
    </row>
    <row r="419" spans="1:4">
      <c r="A419" s="285">
        <v>1050</v>
      </c>
      <c r="B419" t="s">
        <v>19</v>
      </c>
      <c r="C419" t="str">
        <f t="shared" si="6"/>
        <v>1050_-</v>
      </c>
      <c r="D419" t="s">
        <v>22423</v>
      </c>
    </row>
    <row r="420" spans="1:4">
      <c r="A420" s="285">
        <v>1051</v>
      </c>
      <c r="B420" t="s">
        <v>746</v>
      </c>
      <c r="C420" t="str">
        <f t="shared" si="6"/>
        <v>1051_I</v>
      </c>
      <c r="D420" t="s">
        <v>22423</v>
      </c>
    </row>
    <row r="421" spans="1:4">
      <c r="A421" s="285">
        <v>1052</v>
      </c>
      <c r="B421" t="s">
        <v>746</v>
      </c>
      <c r="C421" t="str">
        <f t="shared" si="6"/>
        <v>1052_I</v>
      </c>
      <c r="D421" t="s">
        <v>22423</v>
      </c>
    </row>
    <row r="422" spans="1:4">
      <c r="A422" s="285">
        <v>1053</v>
      </c>
      <c r="B422" t="s">
        <v>19</v>
      </c>
      <c r="C422" t="str">
        <f t="shared" si="6"/>
        <v>1053_-</v>
      </c>
      <c r="D422" t="s">
        <v>22423</v>
      </c>
    </row>
    <row r="423" spans="1:4">
      <c r="A423" s="285">
        <v>1055</v>
      </c>
      <c r="B423" t="s">
        <v>19</v>
      </c>
      <c r="C423" t="str">
        <f t="shared" si="6"/>
        <v>1055_-</v>
      </c>
      <c r="D423" t="s">
        <v>22423</v>
      </c>
    </row>
    <row r="424" spans="1:4">
      <c r="A424" s="285">
        <v>1056</v>
      </c>
      <c r="B424" t="s">
        <v>19</v>
      </c>
      <c r="C424" t="str">
        <f t="shared" si="6"/>
        <v>1056_-</v>
      </c>
      <c r="D424" t="s">
        <v>22425</v>
      </c>
    </row>
    <row r="425" spans="1:4">
      <c r="A425" s="285">
        <v>1057</v>
      </c>
      <c r="B425" t="s">
        <v>19</v>
      </c>
      <c r="C425" t="str">
        <f t="shared" si="6"/>
        <v>1057_-</v>
      </c>
      <c r="D425" t="s">
        <v>22423</v>
      </c>
    </row>
    <row r="426" spans="1:4">
      <c r="A426" s="285">
        <v>1058</v>
      </c>
      <c r="B426" t="s">
        <v>19</v>
      </c>
      <c r="C426" t="str">
        <f t="shared" si="6"/>
        <v>1058_-</v>
      </c>
      <c r="D426" t="s">
        <v>22425</v>
      </c>
    </row>
    <row r="427" spans="1:4">
      <c r="A427" s="285">
        <v>1060</v>
      </c>
      <c r="B427" t="s">
        <v>19</v>
      </c>
      <c r="C427" t="str">
        <f t="shared" si="6"/>
        <v>1060_-</v>
      </c>
      <c r="D427" t="s">
        <v>22423</v>
      </c>
    </row>
    <row r="428" spans="1:4">
      <c r="A428" s="285">
        <v>1061</v>
      </c>
      <c r="B428" t="s">
        <v>19</v>
      </c>
      <c r="C428" t="str">
        <f t="shared" si="6"/>
        <v>1061_-</v>
      </c>
      <c r="D428" t="s">
        <v>22423</v>
      </c>
    </row>
    <row r="429" spans="1:4">
      <c r="A429" s="285">
        <v>1062</v>
      </c>
      <c r="B429" t="s">
        <v>19</v>
      </c>
      <c r="C429" t="str">
        <f t="shared" si="6"/>
        <v>1062_-</v>
      </c>
      <c r="D429" t="s">
        <v>22423</v>
      </c>
    </row>
    <row r="430" spans="1:4">
      <c r="A430" s="285">
        <v>1063</v>
      </c>
      <c r="B430" t="s">
        <v>19</v>
      </c>
      <c r="C430" t="str">
        <f t="shared" si="6"/>
        <v>1063_-</v>
      </c>
      <c r="D430" t="s">
        <v>22423</v>
      </c>
    </row>
    <row r="431" spans="1:4">
      <c r="A431" s="285">
        <v>1064</v>
      </c>
      <c r="B431" t="s">
        <v>19</v>
      </c>
      <c r="C431" t="str">
        <f t="shared" si="6"/>
        <v>1064_-</v>
      </c>
      <c r="D431" t="s">
        <v>22423</v>
      </c>
    </row>
    <row r="432" spans="1:4">
      <c r="A432" s="285">
        <v>1065</v>
      </c>
      <c r="B432" t="s">
        <v>19</v>
      </c>
      <c r="C432" t="str">
        <f t="shared" si="6"/>
        <v>1065_-</v>
      </c>
      <c r="D432" t="s">
        <v>22425</v>
      </c>
    </row>
    <row r="433" spans="1:4">
      <c r="A433" s="285">
        <v>1066</v>
      </c>
      <c r="B433" t="s">
        <v>19</v>
      </c>
      <c r="C433" t="str">
        <f t="shared" si="6"/>
        <v>1066_-</v>
      </c>
      <c r="D433" t="s">
        <v>22425</v>
      </c>
    </row>
    <row r="434" spans="1:4">
      <c r="A434" s="285">
        <v>1067</v>
      </c>
      <c r="B434" t="s">
        <v>19</v>
      </c>
      <c r="C434" t="str">
        <f t="shared" si="6"/>
        <v>1067_-</v>
      </c>
      <c r="D434" t="s">
        <v>22423</v>
      </c>
    </row>
    <row r="435" spans="1:4">
      <c r="A435" s="285">
        <v>1069</v>
      </c>
      <c r="B435" t="s">
        <v>19</v>
      </c>
      <c r="C435" t="str">
        <f t="shared" si="6"/>
        <v>1069_-</v>
      </c>
      <c r="D435" t="s">
        <v>22423</v>
      </c>
    </row>
    <row r="436" spans="1:4">
      <c r="A436" s="285">
        <v>1070</v>
      </c>
      <c r="B436" t="s">
        <v>19</v>
      </c>
      <c r="C436" t="str">
        <f t="shared" si="6"/>
        <v>1070_-</v>
      </c>
      <c r="D436" t="s">
        <v>22423</v>
      </c>
    </row>
    <row r="437" spans="1:4">
      <c r="A437" s="285">
        <v>1071</v>
      </c>
      <c r="B437" t="s">
        <v>19</v>
      </c>
      <c r="C437" t="str">
        <f t="shared" si="6"/>
        <v>1071_-</v>
      </c>
      <c r="D437" t="s">
        <v>22423</v>
      </c>
    </row>
    <row r="438" spans="1:4">
      <c r="A438" s="285">
        <v>1072</v>
      </c>
      <c r="B438" t="s">
        <v>19</v>
      </c>
      <c r="C438" t="str">
        <f t="shared" si="6"/>
        <v>1072_-</v>
      </c>
      <c r="D438" t="s">
        <v>22423</v>
      </c>
    </row>
    <row r="439" spans="1:4">
      <c r="A439" s="285">
        <v>1073</v>
      </c>
      <c r="B439" t="s">
        <v>19</v>
      </c>
      <c r="C439" t="str">
        <f t="shared" si="6"/>
        <v>1073_-</v>
      </c>
      <c r="D439" t="s">
        <v>22423</v>
      </c>
    </row>
    <row r="440" spans="1:4">
      <c r="A440" s="285">
        <v>1075</v>
      </c>
      <c r="B440" t="s">
        <v>19</v>
      </c>
      <c r="C440" t="str">
        <f t="shared" si="6"/>
        <v>1075_-</v>
      </c>
      <c r="D440" t="s">
        <v>22423</v>
      </c>
    </row>
    <row r="441" spans="1:4">
      <c r="A441" s="285">
        <v>1076</v>
      </c>
      <c r="B441" t="s">
        <v>19</v>
      </c>
      <c r="C441" t="str">
        <f t="shared" si="6"/>
        <v>1076_-</v>
      </c>
      <c r="D441" t="s">
        <v>22423</v>
      </c>
    </row>
    <row r="442" spans="1:4">
      <c r="A442" s="285">
        <v>1077</v>
      </c>
      <c r="B442" t="s">
        <v>19</v>
      </c>
      <c r="C442" t="str">
        <f t="shared" si="6"/>
        <v>1077_-</v>
      </c>
      <c r="D442" t="s">
        <v>22423</v>
      </c>
    </row>
    <row r="443" spans="1:4">
      <c r="A443" s="285">
        <v>1078</v>
      </c>
      <c r="B443" t="s">
        <v>19</v>
      </c>
      <c r="C443" t="str">
        <f t="shared" si="6"/>
        <v>1078_-</v>
      </c>
      <c r="D443" t="s">
        <v>22425</v>
      </c>
    </row>
    <row r="444" spans="1:4">
      <c r="A444" s="285">
        <v>1079</v>
      </c>
      <c r="B444" t="s">
        <v>19</v>
      </c>
      <c r="C444" t="str">
        <f t="shared" si="6"/>
        <v>1079_-</v>
      </c>
      <c r="D444" t="s">
        <v>22423</v>
      </c>
    </row>
    <row r="445" spans="1:4">
      <c r="A445" s="285">
        <v>1080</v>
      </c>
      <c r="B445" t="s">
        <v>19</v>
      </c>
      <c r="C445" t="str">
        <f t="shared" si="6"/>
        <v>1080_-</v>
      </c>
      <c r="D445" t="s">
        <v>22425</v>
      </c>
    </row>
    <row r="446" spans="1:4">
      <c r="A446" s="285">
        <v>1081</v>
      </c>
      <c r="B446" t="s">
        <v>19</v>
      </c>
      <c r="C446" t="str">
        <f t="shared" si="6"/>
        <v>1081_-</v>
      </c>
      <c r="D446" t="s">
        <v>22423</v>
      </c>
    </row>
    <row r="447" spans="1:4">
      <c r="A447" s="285">
        <v>1082</v>
      </c>
      <c r="B447" t="s">
        <v>19</v>
      </c>
      <c r="C447" t="str">
        <f t="shared" si="6"/>
        <v>1082_-</v>
      </c>
      <c r="D447" t="s">
        <v>22423</v>
      </c>
    </row>
    <row r="448" spans="1:4">
      <c r="A448" s="285">
        <v>1083</v>
      </c>
      <c r="B448" t="s">
        <v>19</v>
      </c>
      <c r="C448" t="str">
        <f t="shared" si="6"/>
        <v>1083_-</v>
      </c>
      <c r="D448" t="s">
        <v>22423</v>
      </c>
    </row>
    <row r="449" spans="1:4">
      <c r="A449" s="285">
        <v>1085</v>
      </c>
      <c r="B449" t="s">
        <v>19</v>
      </c>
      <c r="C449" t="str">
        <f t="shared" si="6"/>
        <v>1085_-</v>
      </c>
      <c r="D449" t="s">
        <v>22423</v>
      </c>
    </row>
    <row r="450" spans="1:4">
      <c r="A450" s="285">
        <v>1086</v>
      </c>
      <c r="B450" t="s">
        <v>19</v>
      </c>
      <c r="C450" t="str">
        <f t="shared" si="6"/>
        <v>1086_-</v>
      </c>
      <c r="D450" t="s">
        <v>22423</v>
      </c>
    </row>
    <row r="451" spans="1:4">
      <c r="A451" s="285">
        <v>1087</v>
      </c>
      <c r="B451" t="s">
        <v>19</v>
      </c>
      <c r="C451" t="str">
        <f t="shared" ref="C451:C514" si="7">CONCATENATE(TEXT(A451,"0000"),"_",B451)</f>
        <v>1087_-</v>
      </c>
      <c r="D451" t="s">
        <v>22423</v>
      </c>
    </row>
    <row r="452" spans="1:4">
      <c r="A452" s="285">
        <v>1088</v>
      </c>
      <c r="B452" t="s">
        <v>849</v>
      </c>
      <c r="C452" t="str">
        <f t="shared" si="7"/>
        <v>1088_II</v>
      </c>
      <c r="D452" t="s">
        <v>22423</v>
      </c>
    </row>
    <row r="453" spans="1:4">
      <c r="A453" s="285">
        <v>1089</v>
      </c>
      <c r="B453" t="s">
        <v>746</v>
      </c>
      <c r="C453" t="str">
        <f t="shared" si="7"/>
        <v>1089_I</v>
      </c>
      <c r="D453" t="s">
        <v>22423</v>
      </c>
    </row>
    <row r="454" spans="1:4">
      <c r="A454" s="285">
        <v>1090</v>
      </c>
      <c r="B454" t="s">
        <v>849</v>
      </c>
      <c r="C454" t="str">
        <f t="shared" si="7"/>
        <v>1090_II</v>
      </c>
      <c r="D454" t="s">
        <v>22423</v>
      </c>
    </row>
    <row r="455" spans="1:4">
      <c r="A455" s="285">
        <v>1091</v>
      </c>
      <c r="B455" t="s">
        <v>849</v>
      </c>
      <c r="C455" t="str">
        <f t="shared" si="7"/>
        <v>1091_II</v>
      </c>
      <c r="D455" t="s">
        <v>22423</v>
      </c>
    </row>
    <row r="456" spans="1:4">
      <c r="A456" s="285">
        <v>1092</v>
      </c>
      <c r="B456" t="s">
        <v>746</v>
      </c>
      <c r="C456" t="str">
        <f t="shared" si="7"/>
        <v>1092_I</v>
      </c>
      <c r="D456" t="s">
        <v>22423</v>
      </c>
    </row>
    <row r="457" spans="1:4">
      <c r="A457" s="285">
        <v>1093</v>
      </c>
      <c r="B457" t="s">
        <v>746</v>
      </c>
      <c r="C457" t="str">
        <f t="shared" si="7"/>
        <v>1093_I</v>
      </c>
      <c r="D457" t="s">
        <v>22423</v>
      </c>
    </row>
    <row r="458" spans="1:4">
      <c r="A458" s="285">
        <v>1098</v>
      </c>
      <c r="B458" t="s">
        <v>746</v>
      </c>
      <c r="C458" t="str">
        <f t="shared" si="7"/>
        <v>1098_I</v>
      </c>
      <c r="D458" t="s">
        <v>22423</v>
      </c>
    </row>
    <row r="459" spans="1:4">
      <c r="A459" s="285">
        <v>1099</v>
      </c>
      <c r="B459" t="s">
        <v>746</v>
      </c>
      <c r="C459" t="str">
        <f t="shared" si="7"/>
        <v>1099_I</v>
      </c>
      <c r="D459" t="s">
        <v>22423</v>
      </c>
    </row>
    <row r="460" spans="1:4">
      <c r="A460" s="285">
        <v>1100</v>
      </c>
      <c r="B460" t="s">
        <v>746</v>
      </c>
      <c r="C460" t="str">
        <f t="shared" si="7"/>
        <v>1100_I</v>
      </c>
      <c r="D460" t="s">
        <v>22423</v>
      </c>
    </row>
    <row r="461" spans="1:4">
      <c r="A461" s="285">
        <v>1104</v>
      </c>
      <c r="B461" t="s">
        <v>879</v>
      </c>
      <c r="C461" t="str">
        <f t="shared" si="7"/>
        <v>1104_III</v>
      </c>
      <c r="D461" t="s">
        <v>22425</v>
      </c>
    </row>
    <row r="462" spans="1:4">
      <c r="A462" s="285">
        <v>1105</v>
      </c>
      <c r="B462" t="s">
        <v>849</v>
      </c>
      <c r="C462" t="str">
        <f t="shared" si="7"/>
        <v>1105_II</v>
      </c>
      <c r="D462" t="s">
        <v>22423</v>
      </c>
    </row>
    <row r="463" spans="1:4">
      <c r="A463" s="285">
        <v>1105</v>
      </c>
      <c r="B463" t="s">
        <v>879</v>
      </c>
      <c r="C463" t="str">
        <f t="shared" si="7"/>
        <v>1105_III</v>
      </c>
      <c r="D463" t="s">
        <v>22425</v>
      </c>
    </row>
    <row r="464" spans="1:4">
      <c r="A464" s="285">
        <v>1106</v>
      </c>
      <c r="B464" t="s">
        <v>849</v>
      </c>
      <c r="C464" t="str">
        <f t="shared" si="7"/>
        <v>1106_II</v>
      </c>
      <c r="D464" t="s">
        <v>22423</v>
      </c>
    </row>
    <row r="465" spans="1:4">
      <c r="A465" s="285">
        <v>1106</v>
      </c>
      <c r="B465" t="s">
        <v>879</v>
      </c>
      <c r="C465" t="str">
        <f t="shared" si="7"/>
        <v>1106_III</v>
      </c>
      <c r="D465" t="s">
        <v>22425</v>
      </c>
    </row>
    <row r="466" spans="1:4">
      <c r="A466" s="285">
        <v>1107</v>
      </c>
      <c r="B466" t="s">
        <v>849</v>
      </c>
      <c r="C466" t="str">
        <f t="shared" si="7"/>
        <v>1107_II</v>
      </c>
      <c r="D466" t="s">
        <v>22423</v>
      </c>
    </row>
    <row r="467" spans="1:4">
      <c r="A467" s="285">
        <v>1108</v>
      </c>
      <c r="B467" t="s">
        <v>746</v>
      </c>
      <c r="C467" t="str">
        <f t="shared" si="7"/>
        <v>1108_I</v>
      </c>
      <c r="D467" t="s">
        <v>22423</v>
      </c>
    </row>
    <row r="468" spans="1:4">
      <c r="A468" s="285">
        <v>1109</v>
      </c>
      <c r="B468" t="s">
        <v>879</v>
      </c>
      <c r="C468" t="str">
        <f t="shared" si="7"/>
        <v>1109_III</v>
      </c>
      <c r="D468" t="s">
        <v>22425</v>
      </c>
    </row>
    <row r="469" spans="1:4">
      <c r="A469" s="285">
        <v>1110</v>
      </c>
      <c r="B469" t="s">
        <v>879</v>
      </c>
      <c r="C469" t="str">
        <f t="shared" si="7"/>
        <v>1110_III</v>
      </c>
      <c r="D469" t="s">
        <v>22425</v>
      </c>
    </row>
    <row r="470" spans="1:4">
      <c r="A470" s="285">
        <v>1111</v>
      </c>
      <c r="B470" t="s">
        <v>849</v>
      </c>
      <c r="C470" t="str">
        <f t="shared" si="7"/>
        <v>1111_II</v>
      </c>
      <c r="D470" t="s">
        <v>22423</v>
      </c>
    </row>
    <row r="471" spans="1:4">
      <c r="A471" s="285">
        <v>1112</v>
      </c>
      <c r="B471" t="s">
        <v>879</v>
      </c>
      <c r="C471" t="str">
        <f t="shared" si="7"/>
        <v>1112_III</v>
      </c>
      <c r="D471" t="s">
        <v>22425</v>
      </c>
    </row>
    <row r="472" spans="1:4">
      <c r="A472" s="285">
        <v>1113</v>
      </c>
      <c r="B472" t="s">
        <v>849</v>
      </c>
      <c r="C472" t="str">
        <f t="shared" si="7"/>
        <v>1113_II</v>
      </c>
      <c r="D472" t="s">
        <v>22423</v>
      </c>
    </row>
    <row r="473" spans="1:4">
      <c r="A473" s="285">
        <v>1114</v>
      </c>
      <c r="B473" t="s">
        <v>849</v>
      </c>
      <c r="C473" t="str">
        <f t="shared" si="7"/>
        <v>1114_II</v>
      </c>
      <c r="D473" t="s">
        <v>22423</v>
      </c>
    </row>
    <row r="474" spans="1:4">
      <c r="A474" s="285">
        <v>1120</v>
      </c>
      <c r="B474" t="s">
        <v>849</v>
      </c>
      <c r="C474" t="str">
        <f t="shared" si="7"/>
        <v>1120_II</v>
      </c>
      <c r="D474" t="s">
        <v>22423</v>
      </c>
    </row>
    <row r="475" spans="1:4">
      <c r="A475" s="285">
        <v>1120</v>
      </c>
      <c r="B475" t="s">
        <v>879</v>
      </c>
      <c r="C475" t="str">
        <f t="shared" si="7"/>
        <v>1120_III</v>
      </c>
      <c r="D475" t="s">
        <v>22425</v>
      </c>
    </row>
    <row r="476" spans="1:4">
      <c r="A476" s="285">
        <v>1123</v>
      </c>
      <c r="B476" t="s">
        <v>849</v>
      </c>
      <c r="C476" t="str">
        <f t="shared" si="7"/>
        <v>1123_II</v>
      </c>
      <c r="D476" t="s">
        <v>22423</v>
      </c>
    </row>
    <row r="477" spans="1:4">
      <c r="A477" s="285">
        <v>1123</v>
      </c>
      <c r="B477" t="s">
        <v>879</v>
      </c>
      <c r="C477" t="str">
        <f t="shared" si="7"/>
        <v>1123_III</v>
      </c>
      <c r="D477" t="s">
        <v>22425</v>
      </c>
    </row>
    <row r="478" spans="1:4">
      <c r="A478" s="285">
        <v>1125</v>
      </c>
      <c r="B478" t="s">
        <v>849</v>
      </c>
      <c r="C478" t="str">
        <f t="shared" si="7"/>
        <v>1125_II</v>
      </c>
      <c r="D478" t="s">
        <v>22423</v>
      </c>
    </row>
    <row r="479" spans="1:4">
      <c r="A479" s="285">
        <v>1126</v>
      </c>
      <c r="B479" t="s">
        <v>849</v>
      </c>
      <c r="C479" t="str">
        <f t="shared" si="7"/>
        <v>1126_II</v>
      </c>
      <c r="D479" t="s">
        <v>22423</v>
      </c>
    </row>
    <row r="480" spans="1:4">
      <c r="A480" s="285">
        <v>1127</v>
      </c>
      <c r="B480" t="s">
        <v>849</v>
      </c>
      <c r="C480" t="str">
        <f t="shared" si="7"/>
        <v>1127_II</v>
      </c>
      <c r="D480" t="s">
        <v>22423</v>
      </c>
    </row>
    <row r="481" spans="1:4">
      <c r="A481" s="285">
        <v>1128</v>
      </c>
      <c r="B481" t="s">
        <v>849</v>
      </c>
      <c r="C481" t="str">
        <f t="shared" si="7"/>
        <v>1128_II</v>
      </c>
      <c r="D481" t="s">
        <v>22423</v>
      </c>
    </row>
    <row r="482" spans="1:4">
      <c r="A482" s="285">
        <v>1129</v>
      </c>
      <c r="B482" t="s">
        <v>849</v>
      </c>
      <c r="C482" t="str">
        <f t="shared" si="7"/>
        <v>1129_II</v>
      </c>
      <c r="D482" t="s">
        <v>22423</v>
      </c>
    </row>
    <row r="483" spans="1:4">
      <c r="A483" s="285">
        <v>1130</v>
      </c>
      <c r="B483" t="s">
        <v>879</v>
      </c>
      <c r="C483" t="str">
        <f t="shared" si="7"/>
        <v>1130_III</v>
      </c>
      <c r="D483" t="s">
        <v>22425</v>
      </c>
    </row>
    <row r="484" spans="1:4">
      <c r="A484" s="285">
        <v>1131</v>
      </c>
      <c r="B484" t="s">
        <v>746</v>
      </c>
      <c r="C484" t="str">
        <f t="shared" si="7"/>
        <v>1131_I</v>
      </c>
      <c r="D484" t="s">
        <v>22423</v>
      </c>
    </row>
    <row r="485" spans="1:4">
      <c r="A485" s="285">
        <v>1133</v>
      </c>
      <c r="B485" t="s">
        <v>746</v>
      </c>
      <c r="C485" t="str">
        <f t="shared" si="7"/>
        <v>1133_I</v>
      </c>
      <c r="D485" t="s">
        <v>22423</v>
      </c>
    </row>
    <row r="486" spans="1:4">
      <c r="A486" s="285">
        <v>1133</v>
      </c>
      <c r="B486" t="s">
        <v>849</v>
      </c>
      <c r="C486" t="str">
        <f t="shared" si="7"/>
        <v>1133_II</v>
      </c>
      <c r="D486" t="s">
        <v>22423</v>
      </c>
    </row>
    <row r="487" spans="1:4">
      <c r="A487" s="285">
        <v>1133</v>
      </c>
      <c r="B487" t="s">
        <v>879</v>
      </c>
      <c r="C487" t="str">
        <f t="shared" si="7"/>
        <v>1133_III</v>
      </c>
      <c r="D487" t="s">
        <v>22425</v>
      </c>
    </row>
    <row r="488" spans="1:4">
      <c r="A488" s="285">
        <v>1134</v>
      </c>
      <c r="B488" t="s">
        <v>879</v>
      </c>
      <c r="C488" t="str">
        <f t="shared" si="7"/>
        <v>1134_III</v>
      </c>
      <c r="D488" t="s">
        <v>22425</v>
      </c>
    </row>
    <row r="489" spans="1:4">
      <c r="A489" s="285">
        <v>1135</v>
      </c>
      <c r="B489" t="s">
        <v>746</v>
      </c>
      <c r="C489" t="str">
        <f t="shared" si="7"/>
        <v>1135_I</v>
      </c>
      <c r="D489" t="s">
        <v>22423</v>
      </c>
    </row>
    <row r="490" spans="1:4">
      <c r="A490" s="285">
        <v>1136</v>
      </c>
      <c r="B490" t="s">
        <v>849</v>
      </c>
      <c r="C490" t="str">
        <f t="shared" si="7"/>
        <v>1136_II</v>
      </c>
      <c r="D490" t="s">
        <v>22423</v>
      </c>
    </row>
    <row r="491" spans="1:4">
      <c r="A491" s="285">
        <v>1136</v>
      </c>
      <c r="B491" t="s">
        <v>879</v>
      </c>
      <c r="C491" t="str">
        <f t="shared" si="7"/>
        <v>1136_III</v>
      </c>
      <c r="D491" t="s">
        <v>22425</v>
      </c>
    </row>
    <row r="492" spans="1:4">
      <c r="A492" s="285">
        <v>1139</v>
      </c>
      <c r="B492" t="s">
        <v>746</v>
      </c>
      <c r="C492" t="str">
        <f t="shared" si="7"/>
        <v>1139_I</v>
      </c>
      <c r="D492" t="s">
        <v>22423</v>
      </c>
    </row>
    <row r="493" spans="1:4">
      <c r="A493" s="285">
        <v>1139</v>
      </c>
      <c r="B493" t="s">
        <v>849</v>
      </c>
      <c r="C493" t="str">
        <f t="shared" si="7"/>
        <v>1139_II</v>
      </c>
      <c r="D493" t="s">
        <v>22423</v>
      </c>
    </row>
    <row r="494" spans="1:4">
      <c r="A494" s="285">
        <v>1139</v>
      </c>
      <c r="B494" t="s">
        <v>879</v>
      </c>
      <c r="C494" t="str">
        <f t="shared" si="7"/>
        <v>1139_III</v>
      </c>
      <c r="D494" t="s">
        <v>22425</v>
      </c>
    </row>
    <row r="495" spans="1:4">
      <c r="A495" s="285">
        <v>1143</v>
      </c>
      <c r="B495" t="s">
        <v>746</v>
      </c>
      <c r="C495" t="str">
        <f t="shared" si="7"/>
        <v>1143_I</v>
      </c>
      <c r="D495" t="s">
        <v>22423</v>
      </c>
    </row>
    <row r="496" spans="1:4">
      <c r="A496" s="285">
        <v>1144</v>
      </c>
      <c r="B496" t="s">
        <v>746</v>
      </c>
      <c r="C496" t="str">
        <f t="shared" si="7"/>
        <v>1144_I</v>
      </c>
      <c r="D496" t="s">
        <v>22423</v>
      </c>
    </row>
    <row r="497" spans="1:4">
      <c r="A497" s="285">
        <v>1145</v>
      </c>
      <c r="B497" t="s">
        <v>849</v>
      </c>
      <c r="C497" t="str">
        <f t="shared" si="7"/>
        <v>1145_II</v>
      </c>
      <c r="D497" t="s">
        <v>22423</v>
      </c>
    </row>
    <row r="498" spans="1:4">
      <c r="A498" s="285">
        <v>1146</v>
      </c>
      <c r="B498" t="s">
        <v>849</v>
      </c>
      <c r="C498" t="str">
        <f t="shared" si="7"/>
        <v>1146_II</v>
      </c>
      <c r="D498" t="s">
        <v>22423</v>
      </c>
    </row>
    <row r="499" spans="1:4">
      <c r="A499" s="285">
        <v>1147</v>
      </c>
      <c r="B499" t="s">
        <v>879</v>
      </c>
      <c r="C499" t="str">
        <f t="shared" si="7"/>
        <v>1147_III</v>
      </c>
      <c r="D499" t="s">
        <v>22425</v>
      </c>
    </row>
    <row r="500" spans="1:4">
      <c r="A500" s="285">
        <v>1148</v>
      </c>
      <c r="B500" t="s">
        <v>849</v>
      </c>
      <c r="C500" t="str">
        <f t="shared" si="7"/>
        <v>1148_II</v>
      </c>
      <c r="D500" t="s">
        <v>22423</v>
      </c>
    </row>
    <row r="501" spans="1:4">
      <c r="A501" s="285">
        <v>1148</v>
      </c>
      <c r="B501" t="s">
        <v>879</v>
      </c>
      <c r="C501" t="str">
        <f t="shared" si="7"/>
        <v>1148_III</v>
      </c>
      <c r="D501" t="s">
        <v>22425</v>
      </c>
    </row>
    <row r="502" spans="1:4">
      <c r="A502" s="285">
        <v>1149</v>
      </c>
      <c r="B502" t="s">
        <v>879</v>
      </c>
      <c r="C502" t="str">
        <f t="shared" si="7"/>
        <v>1149_III</v>
      </c>
      <c r="D502" t="s">
        <v>22425</v>
      </c>
    </row>
    <row r="503" spans="1:4">
      <c r="A503" s="285">
        <v>1150</v>
      </c>
      <c r="B503" t="s">
        <v>849</v>
      </c>
      <c r="C503" t="str">
        <f t="shared" si="7"/>
        <v>1150_II</v>
      </c>
      <c r="D503" t="s">
        <v>22423</v>
      </c>
    </row>
    <row r="504" spans="1:4">
      <c r="A504" s="285">
        <v>1152</v>
      </c>
      <c r="B504" t="s">
        <v>879</v>
      </c>
      <c r="C504" t="str">
        <f t="shared" si="7"/>
        <v>1152_III</v>
      </c>
      <c r="D504" t="s">
        <v>22425</v>
      </c>
    </row>
    <row r="505" spans="1:4">
      <c r="A505" s="285">
        <v>1153</v>
      </c>
      <c r="B505" t="s">
        <v>849</v>
      </c>
      <c r="C505" t="str">
        <f t="shared" si="7"/>
        <v>1153_II</v>
      </c>
      <c r="D505" t="s">
        <v>22423</v>
      </c>
    </row>
    <row r="506" spans="1:4">
      <c r="A506" s="285">
        <v>1153</v>
      </c>
      <c r="B506" t="s">
        <v>879</v>
      </c>
      <c r="C506" t="str">
        <f t="shared" si="7"/>
        <v>1153_III</v>
      </c>
      <c r="D506" t="s">
        <v>22425</v>
      </c>
    </row>
    <row r="507" spans="1:4">
      <c r="A507" s="285">
        <v>1154</v>
      </c>
      <c r="B507" t="s">
        <v>849</v>
      </c>
      <c r="C507" t="str">
        <f t="shared" si="7"/>
        <v>1154_II</v>
      </c>
      <c r="D507" t="s">
        <v>22423</v>
      </c>
    </row>
    <row r="508" spans="1:4">
      <c r="A508" s="285">
        <v>1155</v>
      </c>
      <c r="B508" t="s">
        <v>746</v>
      </c>
      <c r="C508" t="str">
        <f t="shared" si="7"/>
        <v>1155_I</v>
      </c>
      <c r="D508" t="s">
        <v>22423</v>
      </c>
    </row>
    <row r="509" spans="1:4">
      <c r="A509" s="285">
        <v>1156</v>
      </c>
      <c r="B509" t="s">
        <v>849</v>
      </c>
      <c r="C509" t="str">
        <f t="shared" si="7"/>
        <v>1156_II</v>
      </c>
      <c r="D509" t="s">
        <v>22423</v>
      </c>
    </row>
    <row r="510" spans="1:4">
      <c r="A510" s="285">
        <v>1157</v>
      </c>
      <c r="B510" t="s">
        <v>879</v>
      </c>
      <c r="C510" t="str">
        <f t="shared" si="7"/>
        <v>1157_III</v>
      </c>
      <c r="D510" t="s">
        <v>22425</v>
      </c>
    </row>
    <row r="511" spans="1:4">
      <c r="A511" s="285">
        <v>1158</v>
      </c>
      <c r="B511" t="s">
        <v>849</v>
      </c>
      <c r="C511" t="str">
        <f t="shared" si="7"/>
        <v>1158_II</v>
      </c>
      <c r="D511" t="s">
        <v>22423</v>
      </c>
    </row>
    <row r="512" spans="1:4">
      <c r="A512" s="285">
        <v>1159</v>
      </c>
      <c r="B512" t="s">
        <v>849</v>
      </c>
      <c r="C512" t="str">
        <f t="shared" si="7"/>
        <v>1159_II</v>
      </c>
      <c r="D512" t="s">
        <v>22423</v>
      </c>
    </row>
    <row r="513" spans="1:4">
      <c r="A513" s="285">
        <v>1160</v>
      </c>
      <c r="B513" t="s">
        <v>849</v>
      </c>
      <c r="C513" t="str">
        <f t="shared" si="7"/>
        <v>1160_II</v>
      </c>
      <c r="D513" t="s">
        <v>22423</v>
      </c>
    </row>
    <row r="514" spans="1:4">
      <c r="A514" s="285">
        <v>1161</v>
      </c>
      <c r="B514" t="s">
        <v>849</v>
      </c>
      <c r="C514" t="str">
        <f t="shared" si="7"/>
        <v>1161_II</v>
      </c>
      <c r="D514" t="s">
        <v>22423</v>
      </c>
    </row>
    <row r="515" spans="1:4">
      <c r="A515" s="285">
        <v>1162</v>
      </c>
      <c r="B515" t="s">
        <v>849</v>
      </c>
      <c r="C515" t="str">
        <f t="shared" ref="C515:C578" si="8">CONCATENATE(TEXT(A515,"0000"),"_",B515)</f>
        <v>1162_II</v>
      </c>
      <c r="D515" t="s">
        <v>22423</v>
      </c>
    </row>
    <row r="516" spans="1:4">
      <c r="A516" s="285">
        <v>1163</v>
      </c>
      <c r="B516" t="s">
        <v>746</v>
      </c>
      <c r="C516" t="str">
        <f t="shared" si="8"/>
        <v>1163_I</v>
      </c>
      <c r="D516" t="s">
        <v>22423</v>
      </c>
    </row>
    <row r="517" spans="1:4">
      <c r="A517" s="285">
        <v>1164</v>
      </c>
      <c r="B517" t="s">
        <v>849</v>
      </c>
      <c r="C517" t="str">
        <f t="shared" si="8"/>
        <v>1164_II</v>
      </c>
      <c r="D517" t="s">
        <v>22423</v>
      </c>
    </row>
    <row r="518" spans="1:4">
      <c r="A518" s="285">
        <v>1165</v>
      </c>
      <c r="B518" t="s">
        <v>849</v>
      </c>
      <c r="C518" t="str">
        <f t="shared" si="8"/>
        <v>1165_II</v>
      </c>
      <c r="D518" t="s">
        <v>22423</v>
      </c>
    </row>
    <row r="519" spans="1:4">
      <c r="A519" s="285">
        <v>1166</v>
      </c>
      <c r="B519" t="s">
        <v>849</v>
      </c>
      <c r="C519" t="str">
        <f t="shared" si="8"/>
        <v>1166_II</v>
      </c>
      <c r="D519" t="s">
        <v>22423</v>
      </c>
    </row>
    <row r="520" spans="1:4">
      <c r="A520" s="285">
        <v>1167</v>
      </c>
      <c r="B520" t="s">
        <v>746</v>
      </c>
      <c r="C520" t="str">
        <f t="shared" si="8"/>
        <v>1167_I</v>
      </c>
      <c r="D520" t="s">
        <v>22423</v>
      </c>
    </row>
    <row r="521" spans="1:4">
      <c r="A521" s="285">
        <v>1170</v>
      </c>
      <c r="B521" t="s">
        <v>849</v>
      </c>
      <c r="C521" t="str">
        <f t="shared" si="8"/>
        <v>1170_II</v>
      </c>
      <c r="D521" t="s">
        <v>22423</v>
      </c>
    </row>
    <row r="522" spans="1:4">
      <c r="A522" s="285">
        <v>1170</v>
      </c>
      <c r="B522" t="s">
        <v>879</v>
      </c>
      <c r="C522" t="str">
        <f t="shared" si="8"/>
        <v>1170_III</v>
      </c>
      <c r="D522" t="s">
        <v>22425</v>
      </c>
    </row>
    <row r="523" spans="1:4">
      <c r="A523" s="285">
        <v>1171</v>
      </c>
      <c r="B523" t="s">
        <v>879</v>
      </c>
      <c r="C523" t="str">
        <f t="shared" si="8"/>
        <v>1171_III</v>
      </c>
      <c r="D523" t="s">
        <v>22425</v>
      </c>
    </row>
    <row r="524" spans="1:4">
      <c r="A524" s="285">
        <v>1172</v>
      </c>
      <c r="B524" t="s">
        <v>879</v>
      </c>
      <c r="C524" t="str">
        <f t="shared" si="8"/>
        <v>1172_III</v>
      </c>
      <c r="D524" t="s">
        <v>22425</v>
      </c>
    </row>
    <row r="525" spans="1:4">
      <c r="A525" s="285">
        <v>1173</v>
      </c>
      <c r="B525" t="s">
        <v>849</v>
      </c>
      <c r="C525" t="str">
        <f t="shared" si="8"/>
        <v>1173_II</v>
      </c>
      <c r="D525" t="s">
        <v>22423</v>
      </c>
    </row>
    <row r="526" spans="1:4">
      <c r="A526" s="285">
        <v>1175</v>
      </c>
      <c r="B526" t="s">
        <v>849</v>
      </c>
      <c r="C526" t="str">
        <f t="shared" si="8"/>
        <v>1175_II</v>
      </c>
      <c r="D526" t="s">
        <v>22423</v>
      </c>
    </row>
    <row r="527" spans="1:4">
      <c r="A527" s="285">
        <v>1176</v>
      </c>
      <c r="B527" t="s">
        <v>849</v>
      </c>
      <c r="C527" t="str">
        <f t="shared" si="8"/>
        <v>1176_II</v>
      </c>
      <c r="D527" t="s">
        <v>22423</v>
      </c>
    </row>
    <row r="528" spans="1:4">
      <c r="A528" s="285">
        <v>1177</v>
      </c>
      <c r="B528" t="s">
        <v>879</v>
      </c>
      <c r="C528" t="str">
        <f t="shared" si="8"/>
        <v>1177_III</v>
      </c>
      <c r="D528" t="s">
        <v>22425</v>
      </c>
    </row>
    <row r="529" spans="1:4">
      <c r="A529" s="285">
        <v>1178</v>
      </c>
      <c r="B529" t="s">
        <v>849</v>
      </c>
      <c r="C529" t="str">
        <f t="shared" si="8"/>
        <v>1178_II</v>
      </c>
      <c r="D529" t="s">
        <v>22423</v>
      </c>
    </row>
    <row r="530" spans="1:4">
      <c r="A530" s="285">
        <v>1179</v>
      </c>
      <c r="B530" t="s">
        <v>849</v>
      </c>
      <c r="C530" t="str">
        <f t="shared" si="8"/>
        <v>1179_II</v>
      </c>
      <c r="D530" t="s">
        <v>22423</v>
      </c>
    </row>
    <row r="531" spans="1:4">
      <c r="A531" s="285">
        <v>1180</v>
      </c>
      <c r="B531" t="s">
        <v>879</v>
      </c>
      <c r="C531" t="str">
        <f t="shared" si="8"/>
        <v>1180_III</v>
      </c>
      <c r="D531" t="s">
        <v>22425</v>
      </c>
    </row>
    <row r="532" spans="1:4">
      <c r="A532" s="285">
        <v>1181</v>
      </c>
      <c r="B532" t="s">
        <v>849</v>
      </c>
      <c r="C532" t="str">
        <f t="shared" si="8"/>
        <v>1181_II</v>
      </c>
      <c r="D532" t="s">
        <v>22423</v>
      </c>
    </row>
    <row r="533" spans="1:4">
      <c r="A533" s="285">
        <v>1182</v>
      </c>
      <c r="B533" t="s">
        <v>746</v>
      </c>
      <c r="C533" t="str">
        <f t="shared" si="8"/>
        <v>1182_I</v>
      </c>
      <c r="D533" t="s">
        <v>22423</v>
      </c>
    </row>
    <row r="534" spans="1:4">
      <c r="A534" s="285">
        <v>1183</v>
      </c>
      <c r="B534" t="s">
        <v>746</v>
      </c>
      <c r="C534" t="str">
        <f t="shared" si="8"/>
        <v>1183_I</v>
      </c>
      <c r="D534" t="s">
        <v>22423</v>
      </c>
    </row>
    <row r="535" spans="1:4">
      <c r="A535" s="285">
        <v>1184</v>
      </c>
      <c r="B535" t="s">
        <v>849</v>
      </c>
      <c r="C535" t="str">
        <f t="shared" si="8"/>
        <v>1184_II</v>
      </c>
      <c r="D535" t="s">
        <v>22423</v>
      </c>
    </row>
    <row r="536" spans="1:4">
      <c r="A536" s="285">
        <v>1185</v>
      </c>
      <c r="B536" t="s">
        <v>746</v>
      </c>
      <c r="C536" t="str">
        <f t="shared" si="8"/>
        <v>1185_I</v>
      </c>
      <c r="D536" t="s">
        <v>22423</v>
      </c>
    </row>
    <row r="537" spans="1:4">
      <c r="A537" s="285">
        <v>1188</v>
      </c>
      <c r="B537" t="s">
        <v>879</v>
      </c>
      <c r="C537" t="str">
        <f t="shared" si="8"/>
        <v>1188_III</v>
      </c>
      <c r="D537" t="s">
        <v>22425</v>
      </c>
    </row>
    <row r="538" spans="1:4">
      <c r="A538" s="285">
        <v>1189</v>
      </c>
      <c r="B538" t="s">
        <v>879</v>
      </c>
      <c r="C538" t="str">
        <f t="shared" si="8"/>
        <v>1189_III</v>
      </c>
      <c r="D538" t="s">
        <v>22425</v>
      </c>
    </row>
    <row r="539" spans="1:4">
      <c r="A539" s="285">
        <v>1190</v>
      </c>
      <c r="B539" t="s">
        <v>849</v>
      </c>
      <c r="C539" t="str">
        <f t="shared" si="8"/>
        <v>1190_II</v>
      </c>
      <c r="D539" t="s">
        <v>22423</v>
      </c>
    </row>
    <row r="540" spans="1:4">
      <c r="A540" s="285">
        <v>1191</v>
      </c>
      <c r="B540" t="s">
        <v>879</v>
      </c>
      <c r="C540" t="str">
        <f t="shared" si="8"/>
        <v>1191_III</v>
      </c>
      <c r="D540" t="s">
        <v>22425</v>
      </c>
    </row>
    <row r="541" spans="1:4">
      <c r="A541" s="285">
        <v>1192</v>
      </c>
      <c r="B541" t="s">
        <v>879</v>
      </c>
      <c r="C541" t="str">
        <f t="shared" si="8"/>
        <v>1192_III</v>
      </c>
      <c r="D541" t="s">
        <v>22425</v>
      </c>
    </row>
    <row r="542" spans="1:4">
      <c r="A542" s="285">
        <v>1193</v>
      </c>
      <c r="B542" t="s">
        <v>849</v>
      </c>
      <c r="C542" t="str">
        <f t="shared" si="8"/>
        <v>1193_II</v>
      </c>
      <c r="D542" t="s">
        <v>22423</v>
      </c>
    </row>
    <row r="543" spans="1:4">
      <c r="A543" s="285">
        <v>1194</v>
      </c>
      <c r="B543" t="s">
        <v>746</v>
      </c>
      <c r="C543" t="str">
        <f t="shared" si="8"/>
        <v>1194_I</v>
      </c>
      <c r="D543" t="s">
        <v>22423</v>
      </c>
    </row>
    <row r="544" spans="1:4">
      <c r="A544" s="285">
        <v>1195</v>
      </c>
      <c r="B544" t="s">
        <v>849</v>
      </c>
      <c r="C544" t="str">
        <f t="shared" si="8"/>
        <v>1195_II</v>
      </c>
      <c r="D544" t="s">
        <v>22423</v>
      </c>
    </row>
    <row r="545" spans="1:4">
      <c r="A545" s="285">
        <v>1196</v>
      </c>
      <c r="B545" t="s">
        <v>849</v>
      </c>
      <c r="C545" t="str">
        <f t="shared" si="8"/>
        <v>1196_II</v>
      </c>
      <c r="D545" t="s">
        <v>22423</v>
      </c>
    </row>
    <row r="546" spans="1:4">
      <c r="A546" s="285">
        <v>1197</v>
      </c>
      <c r="B546" t="s">
        <v>849</v>
      </c>
      <c r="C546" t="str">
        <f t="shared" si="8"/>
        <v>1197_II</v>
      </c>
      <c r="D546" t="s">
        <v>22423</v>
      </c>
    </row>
    <row r="547" spans="1:4">
      <c r="A547" s="285">
        <v>1197</v>
      </c>
      <c r="B547" t="s">
        <v>879</v>
      </c>
      <c r="C547" t="str">
        <f t="shared" si="8"/>
        <v>1197_III</v>
      </c>
      <c r="D547" t="s">
        <v>22425</v>
      </c>
    </row>
    <row r="548" spans="1:4">
      <c r="A548" s="285">
        <v>1198</v>
      </c>
      <c r="B548" t="s">
        <v>879</v>
      </c>
      <c r="C548" t="str">
        <f t="shared" si="8"/>
        <v>1198_III</v>
      </c>
      <c r="D548" t="s">
        <v>22425</v>
      </c>
    </row>
    <row r="549" spans="1:4">
      <c r="A549" s="285">
        <v>1199</v>
      </c>
      <c r="B549" t="s">
        <v>849</v>
      </c>
      <c r="C549" t="str">
        <f t="shared" si="8"/>
        <v>1199_II</v>
      </c>
      <c r="D549" t="s">
        <v>22423</v>
      </c>
    </row>
    <row r="550" spans="1:4">
      <c r="A550" s="285">
        <v>1201</v>
      </c>
      <c r="B550" t="s">
        <v>849</v>
      </c>
      <c r="C550" t="str">
        <f t="shared" si="8"/>
        <v>1201_II</v>
      </c>
      <c r="D550" t="s">
        <v>22423</v>
      </c>
    </row>
    <row r="551" spans="1:4">
      <c r="A551" s="285">
        <v>1201</v>
      </c>
      <c r="B551" t="s">
        <v>879</v>
      </c>
      <c r="C551" t="str">
        <f t="shared" si="8"/>
        <v>1201_III</v>
      </c>
      <c r="D551" t="s">
        <v>22425</v>
      </c>
    </row>
    <row r="552" spans="1:4">
      <c r="A552" s="285">
        <v>1202</v>
      </c>
      <c r="B552" t="s">
        <v>879</v>
      </c>
      <c r="C552" t="str">
        <f t="shared" si="8"/>
        <v>1202_III</v>
      </c>
      <c r="D552" t="s">
        <v>22425</v>
      </c>
    </row>
    <row r="553" spans="1:4">
      <c r="A553" s="285">
        <v>1203</v>
      </c>
      <c r="B553" t="s">
        <v>849</v>
      </c>
      <c r="C553" t="str">
        <f t="shared" si="8"/>
        <v>1203_II</v>
      </c>
      <c r="D553" t="s">
        <v>22423</v>
      </c>
    </row>
    <row r="554" spans="1:4">
      <c r="A554" s="285">
        <v>1204</v>
      </c>
      <c r="B554" t="s">
        <v>849</v>
      </c>
      <c r="C554" t="str">
        <f t="shared" si="8"/>
        <v>1204_II</v>
      </c>
      <c r="D554" t="s">
        <v>22423</v>
      </c>
    </row>
    <row r="555" spans="1:4">
      <c r="A555" s="285">
        <v>1206</v>
      </c>
      <c r="B555" t="s">
        <v>849</v>
      </c>
      <c r="C555" t="str">
        <f t="shared" si="8"/>
        <v>1206_II</v>
      </c>
      <c r="D555" t="s">
        <v>22423</v>
      </c>
    </row>
    <row r="556" spans="1:4">
      <c r="A556" s="285">
        <v>1207</v>
      </c>
      <c r="B556" t="s">
        <v>879</v>
      </c>
      <c r="C556" t="str">
        <f t="shared" si="8"/>
        <v>1207_III</v>
      </c>
      <c r="D556" t="s">
        <v>22425</v>
      </c>
    </row>
    <row r="557" spans="1:4">
      <c r="A557" s="285">
        <v>1208</v>
      </c>
      <c r="B557" t="s">
        <v>849</v>
      </c>
      <c r="C557" t="str">
        <f t="shared" si="8"/>
        <v>1208_II</v>
      </c>
      <c r="D557" t="s">
        <v>22423</v>
      </c>
    </row>
    <row r="558" spans="1:4">
      <c r="A558" s="285">
        <v>1210</v>
      </c>
      <c r="B558" t="s">
        <v>746</v>
      </c>
      <c r="C558" t="str">
        <f t="shared" si="8"/>
        <v>1210_I</v>
      </c>
      <c r="D558" t="s">
        <v>22423</v>
      </c>
    </row>
    <row r="559" spans="1:4">
      <c r="A559" s="285">
        <v>1210</v>
      </c>
      <c r="B559" t="s">
        <v>849</v>
      </c>
      <c r="C559" t="str">
        <f t="shared" si="8"/>
        <v>1210_II</v>
      </c>
      <c r="D559" t="s">
        <v>22423</v>
      </c>
    </row>
    <row r="560" spans="1:4">
      <c r="A560" s="285">
        <v>1210</v>
      </c>
      <c r="B560" t="s">
        <v>879</v>
      </c>
      <c r="C560" t="str">
        <f t="shared" si="8"/>
        <v>1210_III</v>
      </c>
      <c r="D560" t="s">
        <v>22425</v>
      </c>
    </row>
    <row r="561" spans="1:4">
      <c r="A561" s="285">
        <v>1212</v>
      </c>
      <c r="B561" t="s">
        <v>879</v>
      </c>
      <c r="C561" t="str">
        <f t="shared" si="8"/>
        <v>1212_III</v>
      </c>
      <c r="D561" t="s">
        <v>22425</v>
      </c>
    </row>
    <row r="562" spans="1:4">
      <c r="A562" s="285">
        <v>1213</v>
      </c>
      <c r="B562" t="s">
        <v>849</v>
      </c>
      <c r="C562" t="str">
        <f t="shared" si="8"/>
        <v>1213_II</v>
      </c>
      <c r="D562" t="s">
        <v>22423</v>
      </c>
    </row>
    <row r="563" spans="1:4">
      <c r="A563" s="285">
        <v>1214</v>
      </c>
      <c r="B563" t="s">
        <v>849</v>
      </c>
      <c r="C563" t="str">
        <f t="shared" si="8"/>
        <v>1214_II</v>
      </c>
      <c r="D563" t="s">
        <v>22423</v>
      </c>
    </row>
    <row r="564" spans="1:4">
      <c r="A564" s="285">
        <v>1216</v>
      </c>
      <c r="B564" t="s">
        <v>849</v>
      </c>
      <c r="C564" t="str">
        <f t="shared" si="8"/>
        <v>1216_II</v>
      </c>
      <c r="D564" t="s">
        <v>22423</v>
      </c>
    </row>
    <row r="565" spans="1:4">
      <c r="A565" s="285">
        <v>1218</v>
      </c>
      <c r="B565" t="s">
        <v>746</v>
      </c>
      <c r="C565" t="str">
        <f t="shared" si="8"/>
        <v>1218_I</v>
      </c>
      <c r="D565" t="s">
        <v>22423</v>
      </c>
    </row>
    <row r="566" spans="1:4">
      <c r="A566" s="285">
        <v>1219</v>
      </c>
      <c r="B566" t="s">
        <v>849</v>
      </c>
      <c r="C566" t="str">
        <f t="shared" si="8"/>
        <v>1219_II</v>
      </c>
      <c r="D566" t="s">
        <v>22423</v>
      </c>
    </row>
    <row r="567" spans="1:4">
      <c r="A567" s="285">
        <v>1220</v>
      </c>
      <c r="B567" t="s">
        <v>849</v>
      </c>
      <c r="C567" t="str">
        <f t="shared" si="8"/>
        <v>1220_II</v>
      </c>
      <c r="D567" t="s">
        <v>22423</v>
      </c>
    </row>
    <row r="568" spans="1:4">
      <c r="A568" s="285">
        <v>1221</v>
      </c>
      <c r="B568" t="s">
        <v>746</v>
      </c>
      <c r="C568" t="str">
        <f t="shared" si="8"/>
        <v>1221_I</v>
      </c>
      <c r="D568" t="s">
        <v>22423</v>
      </c>
    </row>
    <row r="569" spans="1:4">
      <c r="A569" s="285">
        <v>1222</v>
      </c>
      <c r="B569" t="s">
        <v>849</v>
      </c>
      <c r="C569" t="str">
        <f t="shared" si="8"/>
        <v>1222_II</v>
      </c>
      <c r="D569" t="s">
        <v>22423</v>
      </c>
    </row>
    <row r="570" spans="1:4">
      <c r="A570" s="285">
        <v>1223</v>
      </c>
      <c r="B570" t="s">
        <v>879</v>
      </c>
      <c r="C570" t="str">
        <f t="shared" si="8"/>
        <v>1223_III</v>
      </c>
      <c r="D570" t="s">
        <v>22425</v>
      </c>
    </row>
    <row r="571" spans="1:4">
      <c r="A571" s="285">
        <v>1224</v>
      </c>
      <c r="B571" t="s">
        <v>849</v>
      </c>
      <c r="C571" t="str">
        <f t="shared" si="8"/>
        <v>1224_II</v>
      </c>
      <c r="D571" t="s">
        <v>22423</v>
      </c>
    </row>
    <row r="572" spans="1:4">
      <c r="A572" s="285">
        <v>1224</v>
      </c>
      <c r="B572" t="s">
        <v>879</v>
      </c>
      <c r="C572" t="str">
        <f t="shared" si="8"/>
        <v>1224_III</v>
      </c>
      <c r="D572" t="s">
        <v>22425</v>
      </c>
    </row>
    <row r="573" spans="1:4">
      <c r="A573" s="285">
        <v>1228</v>
      </c>
      <c r="B573" t="s">
        <v>849</v>
      </c>
      <c r="C573" t="str">
        <f t="shared" si="8"/>
        <v>1228_II</v>
      </c>
      <c r="D573" t="s">
        <v>22423</v>
      </c>
    </row>
    <row r="574" spans="1:4">
      <c r="A574" s="285">
        <v>1228</v>
      </c>
      <c r="B574" t="s">
        <v>879</v>
      </c>
      <c r="C574" t="str">
        <f t="shared" si="8"/>
        <v>1228_III</v>
      </c>
      <c r="D574" t="s">
        <v>22423</v>
      </c>
    </row>
    <row r="575" spans="1:4">
      <c r="A575" s="285">
        <v>1229</v>
      </c>
      <c r="B575" t="s">
        <v>879</v>
      </c>
      <c r="C575" t="str">
        <f t="shared" si="8"/>
        <v>1229_III</v>
      </c>
      <c r="D575" t="s">
        <v>22425</v>
      </c>
    </row>
    <row r="576" spans="1:4">
      <c r="A576" s="285">
        <v>1230</v>
      </c>
      <c r="B576" t="s">
        <v>849</v>
      </c>
      <c r="C576" t="str">
        <f t="shared" si="8"/>
        <v>1230_II</v>
      </c>
      <c r="D576" t="s">
        <v>22423</v>
      </c>
    </row>
    <row r="577" spans="1:4">
      <c r="A577" s="285">
        <v>1231</v>
      </c>
      <c r="B577" t="s">
        <v>849</v>
      </c>
      <c r="C577" t="str">
        <f t="shared" si="8"/>
        <v>1231_II</v>
      </c>
      <c r="D577" t="s">
        <v>22423</v>
      </c>
    </row>
    <row r="578" spans="1:4">
      <c r="A578" s="285">
        <v>1233</v>
      </c>
      <c r="B578" t="s">
        <v>879</v>
      </c>
      <c r="C578" t="str">
        <f t="shared" si="8"/>
        <v>1233_III</v>
      </c>
      <c r="D578" t="s">
        <v>22425</v>
      </c>
    </row>
    <row r="579" spans="1:4">
      <c r="A579" s="285">
        <v>1234</v>
      </c>
      <c r="B579" t="s">
        <v>849</v>
      </c>
      <c r="C579" t="str">
        <f t="shared" ref="C579:C642" si="9">CONCATENATE(TEXT(A579,"0000"),"_",B579)</f>
        <v>1234_II</v>
      </c>
      <c r="D579" t="s">
        <v>22423</v>
      </c>
    </row>
    <row r="580" spans="1:4">
      <c r="A580" s="285">
        <v>1235</v>
      </c>
      <c r="B580" t="s">
        <v>849</v>
      </c>
      <c r="C580" t="str">
        <f t="shared" si="9"/>
        <v>1235_II</v>
      </c>
      <c r="D580" t="s">
        <v>22423</v>
      </c>
    </row>
    <row r="581" spans="1:4">
      <c r="A581" s="285">
        <v>1237</v>
      </c>
      <c r="B581" t="s">
        <v>849</v>
      </c>
      <c r="C581" t="str">
        <f t="shared" si="9"/>
        <v>1237_II</v>
      </c>
      <c r="D581" t="s">
        <v>22423</v>
      </c>
    </row>
    <row r="582" spans="1:4">
      <c r="A582" s="285">
        <v>1238</v>
      </c>
      <c r="B582" t="s">
        <v>746</v>
      </c>
      <c r="C582" t="str">
        <f t="shared" si="9"/>
        <v>1238_I</v>
      </c>
      <c r="D582" t="s">
        <v>22423</v>
      </c>
    </row>
    <row r="583" spans="1:4">
      <c r="A583" s="285">
        <v>1239</v>
      </c>
      <c r="B583" t="s">
        <v>746</v>
      </c>
      <c r="C583" t="str">
        <f t="shared" si="9"/>
        <v>1239_I</v>
      </c>
      <c r="D583" t="s">
        <v>22423</v>
      </c>
    </row>
    <row r="584" spans="1:4">
      <c r="A584" s="285">
        <v>1242</v>
      </c>
      <c r="B584" t="s">
        <v>746</v>
      </c>
      <c r="C584" t="str">
        <f t="shared" si="9"/>
        <v>1242_I</v>
      </c>
      <c r="D584" t="s">
        <v>22423</v>
      </c>
    </row>
    <row r="585" spans="1:4">
      <c r="A585" s="285">
        <v>1243</v>
      </c>
      <c r="B585" t="s">
        <v>746</v>
      </c>
      <c r="C585" t="str">
        <f t="shared" si="9"/>
        <v>1243_I</v>
      </c>
      <c r="D585" t="s">
        <v>22423</v>
      </c>
    </row>
    <row r="586" spans="1:4">
      <c r="A586" s="285">
        <v>1244</v>
      </c>
      <c r="B586" t="s">
        <v>746</v>
      </c>
      <c r="C586" t="str">
        <f t="shared" si="9"/>
        <v>1244_I</v>
      </c>
      <c r="D586" t="s">
        <v>22423</v>
      </c>
    </row>
    <row r="587" spans="1:4">
      <c r="A587" s="285">
        <v>1245</v>
      </c>
      <c r="B587" t="s">
        <v>849</v>
      </c>
      <c r="C587" t="str">
        <f t="shared" si="9"/>
        <v>1245_II</v>
      </c>
      <c r="D587" t="s">
        <v>22423</v>
      </c>
    </row>
    <row r="588" spans="1:4">
      <c r="A588" s="285">
        <v>1246</v>
      </c>
      <c r="B588" t="s">
        <v>849</v>
      </c>
      <c r="C588" t="str">
        <f t="shared" si="9"/>
        <v>1246_II</v>
      </c>
      <c r="D588" t="s">
        <v>22423</v>
      </c>
    </row>
    <row r="589" spans="1:4">
      <c r="A589" s="285">
        <v>1247</v>
      </c>
      <c r="B589" t="s">
        <v>849</v>
      </c>
      <c r="C589" t="str">
        <f t="shared" si="9"/>
        <v>1247_II</v>
      </c>
      <c r="D589" t="s">
        <v>22423</v>
      </c>
    </row>
    <row r="590" spans="1:4">
      <c r="A590" s="285">
        <v>1248</v>
      </c>
      <c r="B590" t="s">
        <v>849</v>
      </c>
      <c r="C590" t="str">
        <f t="shared" si="9"/>
        <v>1248_II</v>
      </c>
      <c r="D590" t="s">
        <v>22423</v>
      </c>
    </row>
    <row r="591" spans="1:4">
      <c r="A591" s="285">
        <v>1249</v>
      </c>
      <c r="B591" t="s">
        <v>849</v>
      </c>
      <c r="C591" t="str">
        <f t="shared" si="9"/>
        <v>1249_II</v>
      </c>
      <c r="D591" t="s">
        <v>22423</v>
      </c>
    </row>
    <row r="592" spans="1:4">
      <c r="A592" s="285">
        <v>1250</v>
      </c>
      <c r="B592" t="s">
        <v>849</v>
      </c>
      <c r="C592" t="str">
        <f t="shared" si="9"/>
        <v>1250_II</v>
      </c>
      <c r="D592" t="s">
        <v>22423</v>
      </c>
    </row>
    <row r="593" spans="1:4">
      <c r="A593" s="285">
        <v>1251</v>
      </c>
      <c r="B593" t="s">
        <v>746</v>
      </c>
      <c r="C593" t="str">
        <f t="shared" si="9"/>
        <v>1251_I</v>
      </c>
      <c r="D593" t="s">
        <v>22423</v>
      </c>
    </row>
    <row r="594" spans="1:4">
      <c r="A594" s="285">
        <v>1259</v>
      </c>
      <c r="B594" t="s">
        <v>746</v>
      </c>
      <c r="C594" t="str">
        <f t="shared" si="9"/>
        <v>1259_I</v>
      </c>
      <c r="D594" t="s">
        <v>22423</v>
      </c>
    </row>
    <row r="595" spans="1:4">
      <c r="A595" s="285">
        <v>1261</v>
      </c>
      <c r="B595" t="s">
        <v>849</v>
      </c>
      <c r="C595" t="str">
        <f t="shared" si="9"/>
        <v>1261_II</v>
      </c>
      <c r="D595" t="s">
        <v>22423</v>
      </c>
    </row>
    <row r="596" spans="1:4">
      <c r="A596" s="285">
        <v>1262</v>
      </c>
      <c r="B596" t="s">
        <v>849</v>
      </c>
      <c r="C596" t="str">
        <f t="shared" si="9"/>
        <v>1262_II</v>
      </c>
      <c r="D596" t="s">
        <v>22423</v>
      </c>
    </row>
    <row r="597" spans="1:4">
      <c r="A597" s="285">
        <v>1263</v>
      </c>
      <c r="B597" t="s">
        <v>746</v>
      </c>
      <c r="C597" t="str">
        <f t="shared" si="9"/>
        <v>1263_I</v>
      </c>
      <c r="D597" t="s">
        <v>22423</v>
      </c>
    </row>
    <row r="598" spans="1:4">
      <c r="A598" s="285">
        <v>1263</v>
      </c>
      <c r="B598" t="s">
        <v>849</v>
      </c>
      <c r="C598" t="str">
        <f t="shared" si="9"/>
        <v>1263_II</v>
      </c>
      <c r="D598" t="s">
        <v>22423</v>
      </c>
    </row>
    <row r="599" spans="1:4">
      <c r="A599" s="285">
        <v>1263</v>
      </c>
      <c r="B599" t="s">
        <v>879</v>
      </c>
      <c r="C599" t="str">
        <f t="shared" si="9"/>
        <v>1263_III</v>
      </c>
      <c r="D599" t="s">
        <v>22425</v>
      </c>
    </row>
    <row r="600" spans="1:4">
      <c r="A600" s="285">
        <v>1264</v>
      </c>
      <c r="B600" t="s">
        <v>879</v>
      </c>
      <c r="C600" t="str">
        <f t="shared" si="9"/>
        <v>1264_III</v>
      </c>
      <c r="D600" t="s">
        <v>22425</v>
      </c>
    </row>
    <row r="601" spans="1:4">
      <c r="A601" s="285">
        <v>1265</v>
      </c>
      <c r="B601" t="s">
        <v>746</v>
      </c>
      <c r="C601" t="str">
        <f t="shared" si="9"/>
        <v>1265_I</v>
      </c>
      <c r="D601" t="s">
        <v>22423</v>
      </c>
    </row>
    <row r="602" spans="1:4">
      <c r="A602" s="285">
        <v>1265</v>
      </c>
      <c r="B602" t="s">
        <v>849</v>
      </c>
      <c r="C602" t="str">
        <f t="shared" si="9"/>
        <v>1265_II</v>
      </c>
      <c r="D602" t="s">
        <v>22423</v>
      </c>
    </row>
    <row r="603" spans="1:4">
      <c r="A603" s="285">
        <v>1266</v>
      </c>
      <c r="B603" t="s">
        <v>849</v>
      </c>
      <c r="C603" t="str">
        <f t="shared" si="9"/>
        <v>1266_II</v>
      </c>
      <c r="D603" t="s">
        <v>22423</v>
      </c>
    </row>
    <row r="604" spans="1:4">
      <c r="A604" s="285">
        <v>1266</v>
      </c>
      <c r="B604" t="s">
        <v>879</v>
      </c>
      <c r="C604" t="str">
        <f t="shared" si="9"/>
        <v>1266_III</v>
      </c>
      <c r="D604" t="s">
        <v>22425</v>
      </c>
    </row>
    <row r="605" spans="1:4">
      <c r="A605" s="285">
        <v>1267</v>
      </c>
      <c r="B605" t="s">
        <v>746</v>
      </c>
      <c r="C605" t="str">
        <f t="shared" si="9"/>
        <v>1267_I</v>
      </c>
      <c r="D605" t="s">
        <v>22423</v>
      </c>
    </row>
    <row r="606" spans="1:4">
      <c r="A606" s="285">
        <v>1267</v>
      </c>
      <c r="B606" t="s">
        <v>849</v>
      </c>
      <c r="C606" t="str">
        <f t="shared" si="9"/>
        <v>1267_II</v>
      </c>
      <c r="D606" t="s">
        <v>22423</v>
      </c>
    </row>
    <row r="607" spans="1:4">
      <c r="A607" s="285">
        <v>1267</v>
      </c>
      <c r="B607" t="s">
        <v>879</v>
      </c>
      <c r="C607" t="str">
        <f t="shared" si="9"/>
        <v>1267_III</v>
      </c>
      <c r="D607" t="s">
        <v>22425</v>
      </c>
    </row>
    <row r="608" spans="1:4">
      <c r="A608" s="285">
        <v>1268</v>
      </c>
      <c r="B608" t="s">
        <v>746</v>
      </c>
      <c r="C608" t="str">
        <f t="shared" si="9"/>
        <v>1268_I</v>
      </c>
      <c r="D608" t="s">
        <v>22423</v>
      </c>
    </row>
    <row r="609" spans="1:4">
      <c r="A609" s="285">
        <v>1268</v>
      </c>
      <c r="B609" t="s">
        <v>849</v>
      </c>
      <c r="C609" t="str">
        <f t="shared" si="9"/>
        <v>1268_II</v>
      </c>
      <c r="D609" t="s">
        <v>22423</v>
      </c>
    </row>
    <row r="610" spans="1:4">
      <c r="A610" s="285">
        <v>1268</v>
      </c>
      <c r="B610" t="s">
        <v>879</v>
      </c>
      <c r="C610" t="str">
        <f t="shared" si="9"/>
        <v>1268_III</v>
      </c>
      <c r="D610" t="s">
        <v>22425</v>
      </c>
    </row>
    <row r="611" spans="1:4">
      <c r="A611" s="285">
        <v>1272</v>
      </c>
      <c r="B611" t="s">
        <v>879</v>
      </c>
      <c r="C611" t="str">
        <f t="shared" si="9"/>
        <v>1272_III</v>
      </c>
      <c r="D611" t="s">
        <v>22425</v>
      </c>
    </row>
    <row r="612" spans="1:4">
      <c r="A612" s="285">
        <v>1274</v>
      </c>
      <c r="B612" t="s">
        <v>849</v>
      </c>
      <c r="C612" t="str">
        <f t="shared" si="9"/>
        <v>1274_II</v>
      </c>
      <c r="D612" t="s">
        <v>22423</v>
      </c>
    </row>
    <row r="613" spans="1:4">
      <c r="A613" s="285">
        <v>1274</v>
      </c>
      <c r="B613" t="s">
        <v>879</v>
      </c>
      <c r="C613" t="str">
        <f t="shared" si="9"/>
        <v>1274_III</v>
      </c>
      <c r="D613" t="s">
        <v>22425</v>
      </c>
    </row>
    <row r="614" spans="1:4">
      <c r="A614" s="285">
        <v>1275</v>
      </c>
      <c r="B614" t="s">
        <v>849</v>
      </c>
      <c r="C614" t="str">
        <f t="shared" si="9"/>
        <v>1275_II</v>
      </c>
      <c r="D614" t="s">
        <v>22423</v>
      </c>
    </row>
    <row r="615" spans="1:4">
      <c r="A615" s="285">
        <v>1276</v>
      </c>
      <c r="B615" t="s">
        <v>849</v>
      </c>
      <c r="C615" t="str">
        <f t="shared" si="9"/>
        <v>1276_II</v>
      </c>
      <c r="D615" t="s">
        <v>22423</v>
      </c>
    </row>
    <row r="616" spans="1:4">
      <c r="A616" s="285">
        <v>1277</v>
      </c>
      <c r="B616" t="s">
        <v>849</v>
      </c>
      <c r="C616" t="str">
        <f t="shared" si="9"/>
        <v>1277_II</v>
      </c>
      <c r="D616" t="s">
        <v>22423</v>
      </c>
    </row>
    <row r="617" spans="1:4">
      <c r="A617" s="285">
        <v>1278</v>
      </c>
      <c r="B617" t="s">
        <v>849</v>
      </c>
      <c r="C617" t="str">
        <f t="shared" si="9"/>
        <v>1278_II</v>
      </c>
      <c r="D617" t="s">
        <v>22423</v>
      </c>
    </row>
    <row r="618" spans="1:4">
      <c r="A618" s="285">
        <v>1279</v>
      </c>
      <c r="B618" t="s">
        <v>849</v>
      </c>
      <c r="C618" t="str">
        <f t="shared" si="9"/>
        <v>1279_II</v>
      </c>
      <c r="D618" t="s">
        <v>22423</v>
      </c>
    </row>
    <row r="619" spans="1:4">
      <c r="A619" s="285">
        <v>1280</v>
      </c>
      <c r="B619" t="s">
        <v>746</v>
      </c>
      <c r="C619" t="str">
        <f t="shared" si="9"/>
        <v>1280_I</v>
      </c>
      <c r="D619" t="s">
        <v>22423</v>
      </c>
    </row>
    <row r="620" spans="1:4">
      <c r="A620" s="285">
        <v>1281</v>
      </c>
      <c r="B620" t="s">
        <v>849</v>
      </c>
      <c r="C620" t="str">
        <f t="shared" si="9"/>
        <v>1281_II</v>
      </c>
      <c r="D620" t="s">
        <v>22423</v>
      </c>
    </row>
    <row r="621" spans="1:4">
      <c r="A621" s="285">
        <v>1282</v>
      </c>
      <c r="B621" t="s">
        <v>849</v>
      </c>
      <c r="C621" t="str">
        <f t="shared" si="9"/>
        <v>1282_II</v>
      </c>
      <c r="D621" t="s">
        <v>22423</v>
      </c>
    </row>
    <row r="622" spans="1:4">
      <c r="A622" s="285">
        <v>1286</v>
      </c>
      <c r="B622" t="s">
        <v>849</v>
      </c>
      <c r="C622" t="str">
        <f t="shared" si="9"/>
        <v>1286_II</v>
      </c>
      <c r="D622" t="s">
        <v>22423</v>
      </c>
    </row>
    <row r="623" spans="1:4">
      <c r="A623" s="285">
        <v>1286</v>
      </c>
      <c r="B623" t="s">
        <v>879</v>
      </c>
      <c r="C623" t="str">
        <f t="shared" si="9"/>
        <v>1286_III</v>
      </c>
      <c r="D623" t="s">
        <v>22425</v>
      </c>
    </row>
    <row r="624" spans="1:4">
      <c r="A624" s="285">
        <v>1287</v>
      </c>
      <c r="B624" t="s">
        <v>849</v>
      </c>
      <c r="C624" t="str">
        <f t="shared" si="9"/>
        <v>1287_II</v>
      </c>
      <c r="D624" t="s">
        <v>22423</v>
      </c>
    </row>
    <row r="625" spans="1:4">
      <c r="A625" s="285">
        <v>1287</v>
      </c>
      <c r="B625" t="s">
        <v>879</v>
      </c>
      <c r="C625" t="str">
        <f t="shared" si="9"/>
        <v>1287_III</v>
      </c>
      <c r="D625" t="s">
        <v>22425</v>
      </c>
    </row>
    <row r="626" spans="1:4">
      <c r="A626" s="285">
        <v>1288</v>
      </c>
      <c r="B626" t="s">
        <v>849</v>
      </c>
      <c r="C626" t="str">
        <f t="shared" si="9"/>
        <v>1288_II</v>
      </c>
      <c r="D626" t="s">
        <v>22423</v>
      </c>
    </row>
    <row r="627" spans="1:4">
      <c r="A627" s="285">
        <v>1288</v>
      </c>
      <c r="B627" t="s">
        <v>879</v>
      </c>
      <c r="C627" t="str">
        <f t="shared" si="9"/>
        <v>1288_III</v>
      </c>
      <c r="D627" t="s">
        <v>22425</v>
      </c>
    </row>
    <row r="628" spans="1:4">
      <c r="A628" s="285">
        <v>1289</v>
      </c>
      <c r="B628" t="s">
        <v>849</v>
      </c>
      <c r="C628" t="str">
        <f t="shared" si="9"/>
        <v>1289_II</v>
      </c>
      <c r="D628" t="s">
        <v>22423</v>
      </c>
    </row>
    <row r="629" spans="1:4">
      <c r="A629" s="285">
        <v>1289</v>
      </c>
      <c r="B629" t="s">
        <v>879</v>
      </c>
      <c r="C629" t="str">
        <f t="shared" si="9"/>
        <v>1289_III</v>
      </c>
      <c r="D629" t="s">
        <v>22425</v>
      </c>
    </row>
    <row r="630" spans="1:4">
      <c r="A630" s="285">
        <v>1292</v>
      </c>
      <c r="B630" t="s">
        <v>879</v>
      </c>
      <c r="C630" t="str">
        <f t="shared" si="9"/>
        <v>1292_III</v>
      </c>
      <c r="D630" t="s">
        <v>22425</v>
      </c>
    </row>
    <row r="631" spans="1:4">
      <c r="A631" s="285">
        <v>1293</v>
      </c>
      <c r="B631" t="s">
        <v>849</v>
      </c>
      <c r="C631" t="str">
        <f t="shared" si="9"/>
        <v>1293_II</v>
      </c>
      <c r="D631" t="s">
        <v>22423</v>
      </c>
    </row>
    <row r="632" spans="1:4">
      <c r="A632" s="285">
        <v>1293</v>
      </c>
      <c r="B632" t="s">
        <v>879</v>
      </c>
      <c r="C632" t="str">
        <f t="shared" si="9"/>
        <v>1293_III</v>
      </c>
      <c r="D632" t="s">
        <v>22425</v>
      </c>
    </row>
    <row r="633" spans="1:4">
      <c r="A633" s="285">
        <v>1294</v>
      </c>
      <c r="B633" t="s">
        <v>849</v>
      </c>
      <c r="C633" t="str">
        <f t="shared" si="9"/>
        <v>1294_II</v>
      </c>
      <c r="D633" t="s">
        <v>22423</v>
      </c>
    </row>
    <row r="634" spans="1:4">
      <c r="A634" s="285">
        <v>1295</v>
      </c>
      <c r="B634" t="s">
        <v>746</v>
      </c>
      <c r="C634" t="str">
        <f t="shared" si="9"/>
        <v>1295_I</v>
      </c>
      <c r="D634" t="s">
        <v>22423</v>
      </c>
    </row>
    <row r="635" spans="1:4">
      <c r="A635" s="285">
        <v>1296</v>
      </c>
      <c r="B635" t="s">
        <v>849</v>
      </c>
      <c r="C635" t="str">
        <f t="shared" si="9"/>
        <v>1296_II</v>
      </c>
      <c r="D635" t="s">
        <v>22423</v>
      </c>
    </row>
    <row r="636" spans="1:4">
      <c r="A636" s="285">
        <v>1297</v>
      </c>
      <c r="B636" t="s">
        <v>746</v>
      </c>
      <c r="C636" t="str">
        <f t="shared" si="9"/>
        <v>1297_I</v>
      </c>
      <c r="D636" t="s">
        <v>22423</v>
      </c>
    </row>
    <row r="637" spans="1:4">
      <c r="A637" s="285">
        <v>1297</v>
      </c>
      <c r="B637" t="s">
        <v>849</v>
      </c>
      <c r="C637" t="str">
        <f t="shared" si="9"/>
        <v>1297_II</v>
      </c>
      <c r="D637" t="s">
        <v>22423</v>
      </c>
    </row>
    <row r="638" spans="1:4">
      <c r="A638" s="285">
        <v>1297</v>
      </c>
      <c r="B638" t="s">
        <v>879</v>
      </c>
      <c r="C638" t="str">
        <f t="shared" si="9"/>
        <v>1297_III</v>
      </c>
      <c r="D638" t="s">
        <v>22425</v>
      </c>
    </row>
    <row r="639" spans="1:4">
      <c r="A639" s="285">
        <v>1298</v>
      </c>
      <c r="B639" t="s">
        <v>849</v>
      </c>
      <c r="C639" t="str">
        <f t="shared" si="9"/>
        <v>1298_II</v>
      </c>
      <c r="D639" t="s">
        <v>22423</v>
      </c>
    </row>
    <row r="640" spans="1:4">
      <c r="A640" s="285">
        <v>1299</v>
      </c>
      <c r="B640" t="s">
        <v>879</v>
      </c>
      <c r="C640" t="str">
        <f t="shared" si="9"/>
        <v>1299_III</v>
      </c>
      <c r="D640" t="s">
        <v>22425</v>
      </c>
    </row>
    <row r="641" spans="1:4">
      <c r="A641" s="285">
        <v>1300</v>
      </c>
      <c r="B641" t="s">
        <v>849</v>
      </c>
      <c r="C641" t="str">
        <f t="shared" si="9"/>
        <v>1300_II</v>
      </c>
      <c r="D641" t="s">
        <v>22423</v>
      </c>
    </row>
    <row r="642" spans="1:4">
      <c r="A642" s="285">
        <v>1300</v>
      </c>
      <c r="B642" t="s">
        <v>879</v>
      </c>
      <c r="C642" t="str">
        <f t="shared" si="9"/>
        <v>1300_III</v>
      </c>
      <c r="D642" t="s">
        <v>22425</v>
      </c>
    </row>
    <row r="643" spans="1:4">
      <c r="A643" s="285">
        <v>1301</v>
      </c>
      <c r="B643" t="s">
        <v>849</v>
      </c>
      <c r="C643" t="str">
        <f t="shared" ref="C643:C706" si="10">CONCATENATE(TEXT(A643,"0000"),"_",B643)</f>
        <v>1301_II</v>
      </c>
      <c r="D643" t="s">
        <v>22423</v>
      </c>
    </row>
    <row r="644" spans="1:4">
      <c r="A644" s="285">
        <v>1302</v>
      </c>
      <c r="B644" t="s">
        <v>746</v>
      </c>
      <c r="C644" t="str">
        <f t="shared" si="10"/>
        <v>1302_I</v>
      </c>
      <c r="D644" t="s">
        <v>22423</v>
      </c>
    </row>
    <row r="645" spans="1:4">
      <c r="A645" s="285">
        <v>1303</v>
      </c>
      <c r="B645" t="s">
        <v>746</v>
      </c>
      <c r="C645" t="str">
        <f t="shared" si="10"/>
        <v>1303_I</v>
      </c>
      <c r="D645" t="s">
        <v>22423</v>
      </c>
    </row>
    <row r="646" spans="1:4">
      <c r="A646" s="285">
        <v>1304</v>
      </c>
      <c r="B646" t="s">
        <v>849</v>
      </c>
      <c r="C646" t="str">
        <f t="shared" si="10"/>
        <v>1304_II</v>
      </c>
      <c r="D646" t="s">
        <v>22423</v>
      </c>
    </row>
    <row r="647" spans="1:4">
      <c r="A647" s="285">
        <v>1305</v>
      </c>
      <c r="B647" t="s">
        <v>849</v>
      </c>
      <c r="C647" t="str">
        <f t="shared" si="10"/>
        <v>1305_II</v>
      </c>
      <c r="D647" t="s">
        <v>22423</v>
      </c>
    </row>
    <row r="648" spans="1:4">
      <c r="A648" s="285">
        <v>1306</v>
      </c>
      <c r="B648" t="s">
        <v>849</v>
      </c>
      <c r="C648" t="str">
        <f t="shared" si="10"/>
        <v>1306_II</v>
      </c>
      <c r="D648" t="s">
        <v>22423</v>
      </c>
    </row>
    <row r="649" spans="1:4">
      <c r="A649" s="285">
        <v>1306</v>
      </c>
      <c r="B649" t="s">
        <v>879</v>
      </c>
      <c r="C649" t="str">
        <f t="shared" si="10"/>
        <v>1306_III</v>
      </c>
      <c r="D649" t="s">
        <v>22425</v>
      </c>
    </row>
    <row r="650" spans="1:4">
      <c r="A650" s="285">
        <v>1307</v>
      </c>
      <c r="B650" t="s">
        <v>849</v>
      </c>
      <c r="C650" t="str">
        <f t="shared" si="10"/>
        <v>1307_II</v>
      </c>
      <c r="D650" t="s">
        <v>22423</v>
      </c>
    </row>
    <row r="651" spans="1:4">
      <c r="A651" s="285">
        <v>1307</v>
      </c>
      <c r="B651" t="s">
        <v>879</v>
      </c>
      <c r="C651" t="str">
        <f t="shared" si="10"/>
        <v>1307_III</v>
      </c>
      <c r="D651" t="s">
        <v>22425</v>
      </c>
    </row>
    <row r="652" spans="1:4">
      <c r="A652" s="285">
        <v>1308</v>
      </c>
      <c r="B652" t="s">
        <v>746</v>
      </c>
      <c r="C652" t="str">
        <f t="shared" si="10"/>
        <v>1308_I</v>
      </c>
      <c r="D652" t="s">
        <v>22423</v>
      </c>
    </row>
    <row r="653" spans="1:4">
      <c r="A653" s="285">
        <v>1308</v>
      </c>
      <c r="B653" t="s">
        <v>849</v>
      </c>
      <c r="C653" t="str">
        <f t="shared" si="10"/>
        <v>1308_II</v>
      </c>
      <c r="D653" t="s">
        <v>22423</v>
      </c>
    </row>
    <row r="654" spans="1:4">
      <c r="A654" s="285">
        <v>1308</v>
      </c>
      <c r="B654" t="s">
        <v>879</v>
      </c>
      <c r="C654" t="str">
        <f t="shared" si="10"/>
        <v>1308_III</v>
      </c>
      <c r="D654" t="s">
        <v>22425</v>
      </c>
    </row>
    <row r="655" spans="1:4">
      <c r="A655" s="285">
        <v>1309</v>
      </c>
      <c r="B655" t="s">
        <v>849</v>
      </c>
      <c r="C655" t="str">
        <f t="shared" si="10"/>
        <v>1309_II</v>
      </c>
      <c r="D655" t="s">
        <v>22423</v>
      </c>
    </row>
    <row r="656" spans="1:4">
      <c r="A656" s="285">
        <v>1309</v>
      </c>
      <c r="B656" t="s">
        <v>879</v>
      </c>
      <c r="C656" t="str">
        <f t="shared" si="10"/>
        <v>1309_III</v>
      </c>
      <c r="D656" t="s">
        <v>22423</v>
      </c>
    </row>
    <row r="657" spans="1:4">
      <c r="A657" s="285">
        <v>1310</v>
      </c>
      <c r="B657" t="s">
        <v>746</v>
      </c>
      <c r="C657" t="str">
        <f t="shared" si="10"/>
        <v>1310_I</v>
      </c>
      <c r="D657" t="s">
        <v>22423</v>
      </c>
    </row>
    <row r="658" spans="1:4">
      <c r="A658" s="285">
        <v>1312</v>
      </c>
      <c r="B658" t="s">
        <v>879</v>
      </c>
      <c r="C658" t="str">
        <f t="shared" si="10"/>
        <v>1312_III</v>
      </c>
      <c r="D658" t="s">
        <v>22423</v>
      </c>
    </row>
    <row r="659" spans="1:4">
      <c r="A659" s="285">
        <v>1313</v>
      </c>
      <c r="B659" t="s">
        <v>879</v>
      </c>
      <c r="C659" t="str">
        <f t="shared" si="10"/>
        <v>1313_III</v>
      </c>
      <c r="D659" t="s">
        <v>22423</v>
      </c>
    </row>
    <row r="660" spans="1:4">
      <c r="A660" s="285">
        <v>1314</v>
      </c>
      <c r="B660" t="s">
        <v>879</v>
      </c>
      <c r="C660" t="str">
        <f t="shared" si="10"/>
        <v>1314_III</v>
      </c>
      <c r="D660" t="s">
        <v>22423</v>
      </c>
    </row>
    <row r="661" spans="1:4">
      <c r="A661" s="285">
        <v>1318</v>
      </c>
      <c r="B661" t="s">
        <v>879</v>
      </c>
      <c r="C661" t="str">
        <f t="shared" si="10"/>
        <v>1318_III</v>
      </c>
      <c r="D661" t="s">
        <v>22423</v>
      </c>
    </row>
    <row r="662" spans="1:4">
      <c r="A662" s="285">
        <v>1320</v>
      </c>
      <c r="B662" t="s">
        <v>746</v>
      </c>
      <c r="C662" t="str">
        <f t="shared" si="10"/>
        <v>1320_I</v>
      </c>
      <c r="D662" t="s">
        <v>22423</v>
      </c>
    </row>
    <row r="663" spans="1:4">
      <c r="A663" s="285">
        <v>1321</v>
      </c>
      <c r="B663" t="s">
        <v>746</v>
      </c>
      <c r="C663" t="str">
        <f t="shared" si="10"/>
        <v>1321_I</v>
      </c>
      <c r="D663" t="s">
        <v>22423</v>
      </c>
    </row>
    <row r="664" spans="1:4">
      <c r="A664" s="285">
        <v>1322</v>
      </c>
      <c r="B664" t="s">
        <v>746</v>
      </c>
      <c r="C664" t="str">
        <f t="shared" si="10"/>
        <v>1322_I</v>
      </c>
      <c r="D664" t="s">
        <v>22423</v>
      </c>
    </row>
    <row r="665" spans="1:4">
      <c r="A665" s="285">
        <v>1323</v>
      </c>
      <c r="B665" t="s">
        <v>849</v>
      </c>
      <c r="C665" t="str">
        <f t="shared" si="10"/>
        <v>1323_II</v>
      </c>
      <c r="D665" t="s">
        <v>22423</v>
      </c>
    </row>
    <row r="666" spans="1:4">
      <c r="A666" s="285">
        <v>1324</v>
      </c>
      <c r="B666" t="s">
        <v>879</v>
      </c>
      <c r="C666" t="str">
        <f t="shared" si="10"/>
        <v>1324_III</v>
      </c>
      <c r="D666" t="s">
        <v>22423</v>
      </c>
    </row>
    <row r="667" spans="1:4">
      <c r="A667" s="285">
        <v>1325</v>
      </c>
      <c r="B667" t="s">
        <v>849</v>
      </c>
      <c r="C667" t="str">
        <f t="shared" si="10"/>
        <v>1325_II</v>
      </c>
      <c r="D667" t="s">
        <v>22423</v>
      </c>
    </row>
    <row r="668" spans="1:4">
      <c r="A668" s="285">
        <v>1325</v>
      </c>
      <c r="B668" t="s">
        <v>879</v>
      </c>
      <c r="C668" t="str">
        <f t="shared" si="10"/>
        <v>1325_III</v>
      </c>
      <c r="D668" t="s">
        <v>22423</v>
      </c>
    </row>
    <row r="669" spans="1:4">
      <c r="A669" s="285">
        <v>1326</v>
      </c>
      <c r="B669" t="s">
        <v>849</v>
      </c>
      <c r="C669" t="str">
        <f t="shared" si="10"/>
        <v>1326_II</v>
      </c>
      <c r="D669" t="s">
        <v>22423</v>
      </c>
    </row>
    <row r="670" spans="1:4">
      <c r="A670" s="285">
        <v>1327</v>
      </c>
      <c r="B670" t="s">
        <v>19</v>
      </c>
      <c r="C670" t="str">
        <f t="shared" si="10"/>
        <v>1327_-</v>
      </c>
      <c r="D670" t="s">
        <v>22423</v>
      </c>
    </row>
    <row r="671" spans="1:4">
      <c r="A671" s="285">
        <v>1328</v>
      </c>
      <c r="B671" t="s">
        <v>879</v>
      </c>
      <c r="C671" t="str">
        <f t="shared" si="10"/>
        <v>1328_III</v>
      </c>
      <c r="D671" t="s">
        <v>22423</v>
      </c>
    </row>
    <row r="672" spans="1:4">
      <c r="A672" s="285">
        <v>1330</v>
      </c>
      <c r="B672" t="s">
        <v>879</v>
      </c>
      <c r="C672" t="str">
        <f t="shared" si="10"/>
        <v>1330_III</v>
      </c>
      <c r="D672" t="s">
        <v>22423</v>
      </c>
    </row>
    <row r="673" spans="1:4">
      <c r="A673" s="285">
        <v>1331</v>
      </c>
      <c r="B673" t="s">
        <v>879</v>
      </c>
      <c r="C673" t="str">
        <f t="shared" si="10"/>
        <v>1331_III</v>
      </c>
      <c r="D673" t="s">
        <v>22423</v>
      </c>
    </row>
    <row r="674" spans="1:4">
      <c r="A674" s="285">
        <v>1332</v>
      </c>
      <c r="B674" t="s">
        <v>879</v>
      </c>
      <c r="C674" t="str">
        <f t="shared" si="10"/>
        <v>1332_III</v>
      </c>
      <c r="D674" t="s">
        <v>22423</v>
      </c>
    </row>
    <row r="675" spans="1:4">
      <c r="A675" s="285">
        <v>1333</v>
      </c>
      <c r="B675" t="s">
        <v>849</v>
      </c>
      <c r="C675" t="str">
        <f t="shared" si="10"/>
        <v>1333_II</v>
      </c>
      <c r="D675" t="s">
        <v>22423</v>
      </c>
    </row>
    <row r="676" spans="1:4">
      <c r="A676" s="285">
        <v>1334</v>
      </c>
      <c r="B676" t="s">
        <v>879</v>
      </c>
      <c r="C676" t="str">
        <f t="shared" si="10"/>
        <v>1334_III</v>
      </c>
      <c r="D676" t="s">
        <v>22423</v>
      </c>
    </row>
    <row r="677" spans="1:4">
      <c r="A677" s="285">
        <v>1336</v>
      </c>
      <c r="B677" t="s">
        <v>746</v>
      </c>
      <c r="C677" t="str">
        <f t="shared" si="10"/>
        <v>1336_I</v>
      </c>
      <c r="D677" t="s">
        <v>22423</v>
      </c>
    </row>
    <row r="678" spans="1:4">
      <c r="A678" s="285">
        <v>1337</v>
      </c>
      <c r="B678" t="s">
        <v>746</v>
      </c>
      <c r="C678" t="str">
        <f t="shared" si="10"/>
        <v>1337_I</v>
      </c>
      <c r="D678" t="s">
        <v>22423</v>
      </c>
    </row>
    <row r="679" spans="1:4">
      <c r="A679" s="285">
        <v>1338</v>
      </c>
      <c r="B679" t="s">
        <v>879</v>
      </c>
      <c r="C679" t="str">
        <f t="shared" si="10"/>
        <v>1338_III</v>
      </c>
      <c r="D679" t="s">
        <v>22423</v>
      </c>
    </row>
    <row r="680" spans="1:4">
      <c r="A680" s="285">
        <v>1339</v>
      </c>
      <c r="B680" t="s">
        <v>849</v>
      </c>
      <c r="C680" t="str">
        <f t="shared" si="10"/>
        <v>1339_II</v>
      </c>
      <c r="D680" t="s">
        <v>22423</v>
      </c>
    </row>
    <row r="681" spans="1:4">
      <c r="A681" s="285">
        <v>1340</v>
      </c>
      <c r="B681" t="s">
        <v>849</v>
      </c>
      <c r="C681" t="str">
        <f t="shared" si="10"/>
        <v>1340_II</v>
      </c>
      <c r="D681" t="s">
        <v>22423</v>
      </c>
    </row>
    <row r="682" spans="1:4">
      <c r="A682" s="285">
        <v>1341</v>
      </c>
      <c r="B682" t="s">
        <v>849</v>
      </c>
      <c r="C682" t="str">
        <f t="shared" si="10"/>
        <v>1341_II</v>
      </c>
      <c r="D682" t="s">
        <v>22423</v>
      </c>
    </row>
    <row r="683" spans="1:4">
      <c r="A683" s="285">
        <v>1343</v>
      </c>
      <c r="B683" t="s">
        <v>849</v>
      </c>
      <c r="C683" t="str">
        <f t="shared" si="10"/>
        <v>1343_II</v>
      </c>
      <c r="D683" t="s">
        <v>22423</v>
      </c>
    </row>
    <row r="684" spans="1:4">
      <c r="A684" s="285">
        <v>1344</v>
      </c>
      <c r="B684" t="s">
        <v>746</v>
      </c>
      <c r="C684" t="str">
        <f t="shared" si="10"/>
        <v>1344_I</v>
      </c>
      <c r="D684" t="s">
        <v>22423</v>
      </c>
    </row>
    <row r="685" spans="1:4">
      <c r="A685" s="285">
        <v>1345</v>
      </c>
      <c r="B685" t="s">
        <v>849</v>
      </c>
      <c r="C685" t="str">
        <f t="shared" si="10"/>
        <v>1345_II</v>
      </c>
      <c r="D685" t="s">
        <v>22423</v>
      </c>
    </row>
    <row r="686" spans="1:4">
      <c r="A686" s="285">
        <v>1346</v>
      </c>
      <c r="B686" t="s">
        <v>879</v>
      </c>
      <c r="C686" t="str">
        <f t="shared" si="10"/>
        <v>1346_III</v>
      </c>
      <c r="D686" t="s">
        <v>22423</v>
      </c>
    </row>
    <row r="687" spans="1:4">
      <c r="A687" s="285">
        <v>1347</v>
      </c>
      <c r="B687" t="s">
        <v>746</v>
      </c>
      <c r="C687" t="str">
        <f t="shared" si="10"/>
        <v>1347_I</v>
      </c>
      <c r="D687" t="s">
        <v>22423</v>
      </c>
    </row>
    <row r="688" spans="1:4">
      <c r="A688" s="285">
        <v>1348</v>
      </c>
      <c r="B688" t="s">
        <v>746</v>
      </c>
      <c r="C688" t="str">
        <f t="shared" si="10"/>
        <v>1348_I</v>
      </c>
      <c r="D688" t="s">
        <v>22423</v>
      </c>
    </row>
    <row r="689" spans="1:4">
      <c r="A689" s="285">
        <v>1349</v>
      </c>
      <c r="B689" t="s">
        <v>746</v>
      </c>
      <c r="C689" t="str">
        <f t="shared" si="10"/>
        <v>1349_I</v>
      </c>
      <c r="D689" t="s">
        <v>22423</v>
      </c>
    </row>
    <row r="690" spans="1:4">
      <c r="A690" s="285">
        <v>1350</v>
      </c>
      <c r="B690" t="s">
        <v>879</v>
      </c>
      <c r="C690" t="str">
        <f t="shared" si="10"/>
        <v>1350_III</v>
      </c>
      <c r="D690" t="s">
        <v>22423</v>
      </c>
    </row>
    <row r="691" spans="1:4">
      <c r="A691" s="285">
        <v>1352</v>
      </c>
      <c r="B691" t="s">
        <v>849</v>
      </c>
      <c r="C691" t="str">
        <f t="shared" si="10"/>
        <v>1352_II</v>
      </c>
      <c r="D691" t="s">
        <v>22423</v>
      </c>
    </row>
    <row r="692" spans="1:4">
      <c r="A692" s="285">
        <v>1353</v>
      </c>
      <c r="B692" t="s">
        <v>879</v>
      </c>
      <c r="C692" t="str">
        <f t="shared" si="10"/>
        <v>1353_III</v>
      </c>
      <c r="D692" t="s">
        <v>22423</v>
      </c>
    </row>
    <row r="693" spans="1:4">
      <c r="A693" s="285">
        <v>1354</v>
      </c>
      <c r="B693" t="s">
        <v>746</v>
      </c>
      <c r="C693" t="str">
        <f t="shared" si="10"/>
        <v>1354_I</v>
      </c>
      <c r="D693" t="s">
        <v>22423</v>
      </c>
    </row>
    <row r="694" spans="1:4">
      <c r="A694" s="285">
        <v>1355</v>
      </c>
      <c r="B694" t="s">
        <v>746</v>
      </c>
      <c r="C694" t="str">
        <f t="shared" si="10"/>
        <v>1355_I</v>
      </c>
      <c r="D694" t="s">
        <v>22423</v>
      </c>
    </row>
    <row r="695" spans="1:4">
      <c r="A695" s="285">
        <v>1356</v>
      </c>
      <c r="B695" t="s">
        <v>746</v>
      </c>
      <c r="C695" t="str">
        <f t="shared" si="10"/>
        <v>1356_I</v>
      </c>
      <c r="D695" t="s">
        <v>22423</v>
      </c>
    </row>
    <row r="696" spans="1:4">
      <c r="A696" s="285">
        <v>1357</v>
      </c>
      <c r="B696" t="s">
        <v>746</v>
      </c>
      <c r="C696" t="str">
        <f t="shared" si="10"/>
        <v>1357_I</v>
      </c>
      <c r="D696" t="s">
        <v>22423</v>
      </c>
    </row>
    <row r="697" spans="1:4">
      <c r="A697" s="285">
        <v>1358</v>
      </c>
      <c r="B697" t="s">
        <v>849</v>
      </c>
      <c r="C697" t="str">
        <f t="shared" si="10"/>
        <v>1358_II</v>
      </c>
      <c r="D697" t="s">
        <v>22423</v>
      </c>
    </row>
    <row r="698" spans="1:4">
      <c r="A698" s="285">
        <v>1360</v>
      </c>
      <c r="B698" t="s">
        <v>746</v>
      </c>
      <c r="C698" t="str">
        <f t="shared" si="10"/>
        <v>1360_I</v>
      </c>
      <c r="D698" t="s">
        <v>22423</v>
      </c>
    </row>
    <row r="699" spans="1:4">
      <c r="A699" s="285">
        <v>1361</v>
      </c>
      <c r="B699" t="s">
        <v>849</v>
      </c>
      <c r="C699" t="str">
        <f t="shared" si="10"/>
        <v>1361_II</v>
      </c>
      <c r="D699" t="s">
        <v>22423</v>
      </c>
    </row>
    <row r="700" spans="1:4">
      <c r="A700" s="285">
        <v>1361</v>
      </c>
      <c r="B700" t="s">
        <v>879</v>
      </c>
      <c r="C700" t="str">
        <f t="shared" si="10"/>
        <v>1361_III</v>
      </c>
      <c r="D700" t="s">
        <v>22423</v>
      </c>
    </row>
    <row r="701" spans="1:4">
      <c r="A701" s="285">
        <v>1362</v>
      </c>
      <c r="B701" t="s">
        <v>879</v>
      </c>
      <c r="C701" t="str">
        <f t="shared" si="10"/>
        <v>1362_III</v>
      </c>
      <c r="D701" t="s">
        <v>22423</v>
      </c>
    </row>
    <row r="702" spans="1:4">
      <c r="A702" s="285">
        <v>1363</v>
      </c>
      <c r="B702" t="s">
        <v>879</v>
      </c>
      <c r="C702" t="str">
        <f t="shared" si="10"/>
        <v>1363_III</v>
      </c>
      <c r="D702" t="s">
        <v>22423</v>
      </c>
    </row>
    <row r="703" spans="1:4">
      <c r="A703" s="285">
        <v>1364</v>
      </c>
      <c r="B703" t="s">
        <v>879</v>
      </c>
      <c r="C703" t="str">
        <f t="shared" si="10"/>
        <v>1364_III</v>
      </c>
      <c r="D703" t="s">
        <v>22423</v>
      </c>
    </row>
    <row r="704" spans="1:4">
      <c r="A704" s="285">
        <v>1365</v>
      </c>
      <c r="B704" t="s">
        <v>879</v>
      </c>
      <c r="C704" t="str">
        <f t="shared" si="10"/>
        <v>1365_III</v>
      </c>
      <c r="D704" t="s">
        <v>22423</v>
      </c>
    </row>
    <row r="705" spans="1:4">
      <c r="A705" s="285">
        <v>1369</v>
      </c>
      <c r="B705" t="s">
        <v>849</v>
      </c>
      <c r="C705" t="str">
        <f t="shared" si="10"/>
        <v>1369_II</v>
      </c>
      <c r="D705" t="s">
        <v>22423</v>
      </c>
    </row>
    <row r="706" spans="1:4">
      <c r="A706" s="285">
        <v>1372</v>
      </c>
      <c r="B706" t="s">
        <v>879</v>
      </c>
      <c r="C706" t="str">
        <f t="shared" si="10"/>
        <v>1372_III</v>
      </c>
      <c r="D706" t="s">
        <v>22423</v>
      </c>
    </row>
    <row r="707" spans="1:4">
      <c r="A707" s="285">
        <v>1373</v>
      </c>
      <c r="B707" t="s">
        <v>879</v>
      </c>
      <c r="C707" t="str">
        <f t="shared" ref="C707:C770" si="11">CONCATENATE(TEXT(A707,"0000"),"_",B707)</f>
        <v>1373_III</v>
      </c>
      <c r="D707" t="s">
        <v>22423</v>
      </c>
    </row>
    <row r="708" spans="1:4">
      <c r="A708" s="285">
        <v>1374</v>
      </c>
      <c r="B708" t="s">
        <v>849</v>
      </c>
      <c r="C708" t="str">
        <f t="shared" si="11"/>
        <v>1374_II</v>
      </c>
      <c r="D708" t="s">
        <v>22423</v>
      </c>
    </row>
    <row r="709" spans="1:4">
      <c r="A709" s="285">
        <v>1374</v>
      </c>
      <c r="B709" t="s">
        <v>879</v>
      </c>
      <c r="C709" t="str">
        <f t="shared" si="11"/>
        <v>1374_III</v>
      </c>
      <c r="D709" t="s">
        <v>22423</v>
      </c>
    </row>
    <row r="710" spans="1:4">
      <c r="A710" s="285">
        <v>1376</v>
      </c>
      <c r="B710" t="s">
        <v>879</v>
      </c>
      <c r="C710" t="str">
        <f t="shared" si="11"/>
        <v>1376_III</v>
      </c>
      <c r="D710" t="s">
        <v>22423</v>
      </c>
    </row>
    <row r="711" spans="1:4">
      <c r="A711" s="285">
        <v>1378</v>
      </c>
      <c r="B711" t="s">
        <v>849</v>
      </c>
      <c r="C711" t="str">
        <f t="shared" si="11"/>
        <v>1378_II</v>
      </c>
      <c r="D711" t="s">
        <v>22423</v>
      </c>
    </row>
    <row r="712" spans="1:4">
      <c r="A712" s="285">
        <v>1379</v>
      </c>
      <c r="B712" t="s">
        <v>879</v>
      </c>
      <c r="C712" t="str">
        <f t="shared" si="11"/>
        <v>1379_III</v>
      </c>
      <c r="D712" t="s">
        <v>22423</v>
      </c>
    </row>
    <row r="713" spans="1:4">
      <c r="A713" s="285">
        <v>1380</v>
      </c>
      <c r="B713" t="s">
        <v>746</v>
      </c>
      <c r="C713" t="str">
        <f t="shared" si="11"/>
        <v>1380_I</v>
      </c>
      <c r="D713" t="s">
        <v>22423</v>
      </c>
    </row>
    <row r="714" spans="1:4">
      <c r="A714" s="285">
        <v>1381</v>
      </c>
      <c r="B714" t="s">
        <v>746</v>
      </c>
      <c r="C714" t="str">
        <f t="shared" si="11"/>
        <v>1381_I</v>
      </c>
      <c r="D714" t="s">
        <v>22423</v>
      </c>
    </row>
    <row r="715" spans="1:4">
      <c r="A715" s="285">
        <v>1382</v>
      </c>
      <c r="B715" t="s">
        <v>849</v>
      </c>
      <c r="C715" t="str">
        <f t="shared" si="11"/>
        <v>1382_II</v>
      </c>
      <c r="D715" t="s">
        <v>22423</v>
      </c>
    </row>
    <row r="716" spans="1:4">
      <c r="A716" s="285">
        <v>1383</v>
      </c>
      <c r="B716" t="s">
        <v>746</v>
      </c>
      <c r="C716" t="str">
        <f t="shared" si="11"/>
        <v>1383_I</v>
      </c>
      <c r="D716" t="s">
        <v>22423</v>
      </c>
    </row>
    <row r="717" spans="1:4">
      <c r="A717" s="285">
        <v>1384</v>
      </c>
      <c r="B717" t="s">
        <v>849</v>
      </c>
      <c r="C717" t="str">
        <f t="shared" si="11"/>
        <v>1384_II</v>
      </c>
      <c r="D717" t="s">
        <v>22423</v>
      </c>
    </row>
    <row r="718" spans="1:4">
      <c r="A718" s="285">
        <v>1385</v>
      </c>
      <c r="B718" t="s">
        <v>849</v>
      </c>
      <c r="C718" t="str">
        <f t="shared" si="11"/>
        <v>1385_II</v>
      </c>
      <c r="D718" t="s">
        <v>22423</v>
      </c>
    </row>
    <row r="719" spans="1:4">
      <c r="A719" s="285">
        <v>1386</v>
      </c>
      <c r="B719" t="s">
        <v>879</v>
      </c>
      <c r="C719" t="str">
        <f t="shared" si="11"/>
        <v>1386_III</v>
      </c>
      <c r="D719" t="s">
        <v>22423</v>
      </c>
    </row>
    <row r="720" spans="1:4">
      <c r="A720" s="285">
        <v>1387</v>
      </c>
      <c r="B720" t="s">
        <v>879</v>
      </c>
      <c r="C720" t="str">
        <f t="shared" si="11"/>
        <v>1387_III</v>
      </c>
      <c r="D720" t="s">
        <v>22423</v>
      </c>
    </row>
    <row r="721" spans="1:4">
      <c r="A721" s="285">
        <v>1389</v>
      </c>
      <c r="B721" t="s">
        <v>746</v>
      </c>
      <c r="C721" t="str">
        <f t="shared" si="11"/>
        <v>1389_I</v>
      </c>
      <c r="D721" t="s">
        <v>22423</v>
      </c>
    </row>
    <row r="722" spans="1:4">
      <c r="A722" s="285">
        <v>1390</v>
      </c>
      <c r="B722" t="s">
        <v>849</v>
      </c>
      <c r="C722" t="str">
        <f t="shared" si="11"/>
        <v>1390_II</v>
      </c>
      <c r="D722" t="s">
        <v>22426</v>
      </c>
    </row>
    <row r="723" spans="1:4">
      <c r="A723" s="285">
        <v>1391</v>
      </c>
      <c r="B723" t="s">
        <v>746</v>
      </c>
      <c r="C723" t="str">
        <f t="shared" si="11"/>
        <v>1391_I</v>
      </c>
      <c r="D723" t="s">
        <v>22423</v>
      </c>
    </row>
    <row r="724" spans="1:4">
      <c r="A724" s="285">
        <v>1392</v>
      </c>
      <c r="B724" t="s">
        <v>746</v>
      </c>
      <c r="C724" t="str">
        <f t="shared" si="11"/>
        <v>1392_I</v>
      </c>
      <c r="D724" t="s">
        <v>22423</v>
      </c>
    </row>
    <row r="725" spans="1:4">
      <c r="A725" s="285">
        <v>1393</v>
      </c>
      <c r="B725" t="s">
        <v>849</v>
      </c>
      <c r="C725" t="str">
        <f t="shared" si="11"/>
        <v>1393_II</v>
      </c>
      <c r="D725" t="s">
        <v>22426</v>
      </c>
    </row>
    <row r="726" spans="1:4">
      <c r="A726" s="285">
        <v>1394</v>
      </c>
      <c r="B726" t="s">
        <v>849</v>
      </c>
      <c r="C726" t="str">
        <f t="shared" si="11"/>
        <v>1394_II</v>
      </c>
      <c r="D726" t="s">
        <v>22426</v>
      </c>
    </row>
    <row r="727" spans="1:4">
      <c r="A727" s="285">
        <v>1395</v>
      </c>
      <c r="B727" t="s">
        <v>849</v>
      </c>
      <c r="C727" t="str">
        <f t="shared" si="11"/>
        <v>1395_II</v>
      </c>
      <c r="D727" t="s">
        <v>22423</v>
      </c>
    </row>
    <row r="728" spans="1:4">
      <c r="A728" s="285">
        <v>1396</v>
      </c>
      <c r="B728" t="s">
        <v>849</v>
      </c>
      <c r="C728" t="str">
        <f t="shared" si="11"/>
        <v>1396_II</v>
      </c>
      <c r="D728" t="s">
        <v>22426</v>
      </c>
    </row>
    <row r="729" spans="1:4">
      <c r="A729" s="285">
        <v>1396</v>
      </c>
      <c r="B729" t="s">
        <v>879</v>
      </c>
      <c r="C729" t="str">
        <f t="shared" si="11"/>
        <v>1396_III</v>
      </c>
      <c r="D729" t="s">
        <v>22426</v>
      </c>
    </row>
    <row r="730" spans="1:4">
      <c r="A730" s="285">
        <v>1397</v>
      </c>
      <c r="B730" t="s">
        <v>746</v>
      </c>
      <c r="C730" t="str">
        <f t="shared" si="11"/>
        <v>1397_I</v>
      </c>
      <c r="D730" t="s">
        <v>22423</v>
      </c>
    </row>
    <row r="731" spans="1:4">
      <c r="A731" s="285">
        <v>1398</v>
      </c>
      <c r="B731" t="s">
        <v>879</v>
      </c>
      <c r="C731" t="str">
        <f t="shared" si="11"/>
        <v>1398_III</v>
      </c>
      <c r="D731" t="s">
        <v>22423</v>
      </c>
    </row>
    <row r="732" spans="1:4">
      <c r="A732" s="285">
        <v>1400</v>
      </c>
      <c r="B732" t="s">
        <v>849</v>
      </c>
      <c r="C732" t="str">
        <f t="shared" si="11"/>
        <v>1400_II</v>
      </c>
      <c r="D732" t="s">
        <v>22426</v>
      </c>
    </row>
    <row r="733" spans="1:4">
      <c r="A733" s="285">
        <v>1401</v>
      </c>
      <c r="B733" t="s">
        <v>849</v>
      </c>
      <c r="C733" t="str">
        <f t="shared" si="11"/>
        <v>1401_II</v>
      </c>
      <c r="D733" t="s">
        <v>22426</v>
      </c>
    </row>
    <row r="734" spans="1:4">
      <c r="A734" s="285">
        <v>1402</v>
      </c>
      <c r="B734" t="s">
        <v>746</v>
      </c>
      <c r="C734" t="str">
        <f t="shared" si="11"/>
        <v>1402_I</v>
      </c>
      <c r="D734" t="s">
        <v>22426</v>
      </c>
    </row>
    <row r="735" spans="1:4">
      <c r="A735" s="285">
        <v>1402</v>
      </c>
      <c r="B735" t="s">
        <v>849</v>
      </c>
      <c r="C735" t="str">
        <f t="shared" si="11"/>
        <v>1402_II</v>
      </c>
      <c r="D735" t="s">
        <v>22426</v>
      </c>
    </row>
    <row r="736" spans="1:4">
      <c r="A736" s="285">
        <v>1403</v>
      </c>
      <c r="B736" t="s">
        <v>879</v>
      </c>
      <c r="C736" t="str">
        <f t="shared" si="11"/>
        <v>1403_III</v>
      </c>
      <c r="D736" t="s">
        <v>22426</v>
      </c>
    </row>
    <row r="737" spans="1:4">
      <c r="A737" s="285">
        <v>1404</v>
      </c>
      <c r="B737" t="s">
        <v>746</v>
      </c>
      <c r="C737" t="str">
        <f t="shared" si="11"/>
        <v>1404_I</v>
      </c>
      <c r="D737" t="s">
        <v>22426</v>
      </c>
    </row>
    <row r="738" spans="1:4">
      <c r="A738" s="285">
        <v>1405</v>
      </c>
      <c r="B738" t="s">
        <v>849</v>
      </c>
      <c r="C738" t="str">
        <f t="shared" si="11"/>
        <v>1405_II</v>
      </c>
      <c r="D738" t="s">
        <v>22423</v>
      </c>
    </row>
    <row r="739" spans="1:4">
      <c r="A739" s="285">
        <v>1405</v>
      </c>
      <c r="B739" t="s">
        <v>879</v>
      </c>
      <c r="C739" t="str">
        <f t="shared" si="11"/>
        <v>1405_III</v>
      </c>
      <c r="D739" t="s">
        <v>22423</v>
      </c>
    </row>
    <row r="740" spans="1:4">
      <c r="A740" s="285">
        <v>1407</v>
      </c>
      <c r="B740" t="s">
        <v>746</v>
      </c>
      <c r="C740" t="str">
        <f t="shared" si="11"/>
        <v>1407_I</v>
      </c>
      <c r="D740" t="s">
        <v>22423</v>
      </c>
    </row>
    <row r="741" spans="1:4">
      <c r="A741" s="285">
        <v>1408</v>
      </c>
      <c r="B741" t="s">
        <v>879</v>
      </c>
      <c r="C741" t="str">
        <f t="shared" si="11"/>
        <v>1408_III</v>
      </c>
      <c r="D741" t="s">
        <v>22423</v>
      </c>
    </row>
    <row r="742" spans="1:4">
      <c r="A742" s="285">
        <v>1409</v>
      </c>
      <c r="B742" t="s">
        <v>746</v>
      </c>
      <c r="C742" t="str">
        <f t="shared" si="11"/>
        <v>1409_I</v>
      </c>
      <c r="D742" t="s">
        <v>22423</v>
      </c>
    </row>
    <row r="743" spans="1:4">
      <c r="A743" s="285">
        <v>1409</v>
      </c>
      <c r="B743" t="s">
        <v>849</v>
      </c>
      <c r="C743" t="str">
        <f t="shared" si="11"/>
        <v>1409_II</v>
      </c>
      <c r="D743" t="s">
        <v>22423</v>
      </c>
    </row>
    <row r="744" spans="1:4">
      <c r="A744" s="285">
        <v>1410</v>
      </c>
      <c r="B744" t="s">
        <v>746</v>
      </c>
      <c r="C744" t="str">
        <f t="shared" si="11"/>
        <v>1410_I</v>
      </c>
      <c r="D744" t="s">
        <v>22426</v>
      </c>
    </row>
    <row r="745" spans="1:4">
      <c r="A745" s="285">
        <v>1411</v>
      </c>
      <c r="B745" t="s">
        <v>746</v>
      </c>
      <c r="C745" t="str">
        <f t="shared" si="11"/>
        <v>1411_I</v>
      </c>
      <c r="D745" t="s">
        <v>22423</v>
      </c>
    </row>
    <row r="746" spans="1:4">
      <c r="A746" s="285">
        <v>1413</v>
      </c>
      <c r="B746" t="s">
        <v>746</v>
      </c>
      <c r="C746" t="str">
        <f t="shared" si="11"/>
        <v>1413_I</v>
      </c>
      <c r="D746" t="s">
        <v>22426</v>
      </c>
    </row>
    <row r="747" spans="1:4">
      <c r="A747" s="285">
        <v>1414</v>
      </c>
      <c r="B747" t="s">
        <v>746</v>
      </c>
      <c r="C747" t="str">
        <f t="shared" si="11"/>
        <v>1414_I</v>
      </c>
      <c r="D747" t="s">
        <v>22426</v>
      </c>
    </row>
    <row r="748" spans="1:4">
      <c r="A748" s="285">
        <v>1415</v>
      </c>
      <c r="B748" t="s">
        <v>746</v>
      </c>
      <c r="C748" t="str">
        <f t="shared" si="11"/>
        <v>1415_I</v>
      </c>
      <c r="D748" t="s">
        <v>22426</v>
      </c>
    </row>
    <row r="749" spans="1:4">
      <c r="A749" s="285">
        <v>1417</v>
      </c>
      <c r="B749" t="s">
        <v>849</v>
      </c>
      <c r="C749" t="str">
        <f t="shared" si="11"/>
        <v>1417_II</v>
      </c>
      <c r="D749" t="s">
        <v>22423</v>
      </c>
    </row>
    <row r="750" spans="1:4">
      <c r="A750" s="285">
        <v>1418</v>
      </c>
      <c r="B750" t="s">
        <v>746</v>
      </c>
      <c r="C750" t="str">
        <f t="shared" si="11"/>
        <v>1418_I</v>
      </c>
      <c r="D750" t="s">
        <v>22423</v>
      </c>
    </row>
    <row r="751" spans="1:4">
      <c r="A751" s="285">
        <v>1418</v>
      </c>
      <c r="B751" t="s">
        <v>849</v>
      </c>
      <c r="C751" t="str">
        <f t="shared" si="11"/>
        <v>1418_II</v>
      </c>
      <c r="D751" t="s">
        <v>22423</v>
      </c>
    </row>
    <row r="752" spans="1:4">
      <c r="A752" s="285">
        <v>1418</v>
      </c>
      <c r="B752" t="s">
        <v>879</v>
      </c>
      <c r="C752" t="str">
        <f t="shared" si="11"/>
        <v>1418_III</v>
      </c>
      <c r="D752" t="s">
        <v>22423</v>
      </c>
    </row>
    <row r="753" spans="1:4">
      <c r="A753" s="285">
        <v>1419</v>
      </c>
      <c r="B753" t="s">
        <v>746</v>
      </c>
      <c r="C753" t="str">
        <f t="shared" si="11"/>
        <v>1419_I</v>
      </c>
      <c r="D753" t="s">
        <v>22423</v>
      </c>
    </row>
    <row r="754" spans="1:4">
      <c r="A754" s="285">
        <v>1420</v>
      </c>
      <c r="B754" t="s">
        <v>746</v>
      </c>
      <c r="C754" t="str">
        <f t="shared" si="11"/>
        <v>1420_I</v>
      </c>
      <c r="D754" t="s">
        <v>22423</v>
      </c>
    </row>
    <row r="755" spans="1:4">
      <c r="A755" s="285">
        <v>1421</v>
      </c>
      <c r="B755" t="s">
        <v>746</v>
      </c>
      <c r="C755" t="str">
        <f t="shared" si="11"/>
        <v>1421_I</v>
      </c>
      <c r="D755" t="s">
        <v>22423</v>
      </c>
    </row>
    <row r="756" spans="1:4">
      <c r="A756" s="285">
        <v>1422</v>
      </c>
      <c r="B756" t="s">
        <v>746</v>
      </c>
      <c r="C756" t="str">
        <f t="shared" si="11"/>
        <v>1422_I</v>
      </c>
      <c r="D756" t="s">
        <v>22423</v>
      </c>
    </row>
    <row r="757" spans="1:4">
      <c r="A757" s="285">
        <v>1423</v>
      </c>
      <c r="B757" t="s">
        <v>746</v>
      </c>
      <c r="C757" t="str">
        <f t="shared" si="11"/>
        <v>1423_I</v>
      </c>
      <c r="D757" t="s">
        <v>22423</v>
      </c>
    </row>
    <row r="758" spans="1:4">
      <c r="A758" s="285">
        <v>1426</v>
      </c>
      <c r="B758" t="s">
        <v>746</v>
      </c>
      <c r="C758" t="str">
        <f t="shared" si="11"/>
        <v>1426_I</v>
      </c>
      <c r="D758" t="s">
        <v>22426</v>
      </c>
    </row>
    <row r="759" spans="1:4">
      <c r="A759" s="285">
        <v>1427</v>
      </c>
      <c r="B759" t="s">
        <v>746</v>
      </c>
      <c r="C759" t="str">
        <f t="shared" si="11"/>
        <v>1427_I</v>
      </c>
      <c r="D759" t="s">
        <v>22426</v>
      </c>
    </row>
    <row r="760" spans="1:4">
      <c r="A760" s="285">
        <v>1428</v>
      </c>
      <c r="B760" t="s">
        <v>746</v>
      </c>
      <c r="C760" t="str">
        <f t="shared" si="11"/>
        <v>1428_I</v>
      </c>
      <c r="D760" t="s">
        <v>22423</v>
      </c>
    </row>
    <row r="761" spans="1:4">
      <c r="A761" s="285">
        <v>1431</v>
      </c>
      <c r="B761" t="s">
        <v>849</v>
      </c>
      <c r="C761" t="str">
        <f t="shared" si="11"/>
        <v>1431_II</v>
      </c>
      <c r="D761" t="s">
        <v>22423</v>
      </c>
    </row>
    <row r="762" spans="1:4">
      <c r="A762" s="285">
        <v>1432</v>
      </c>
      <c r="B762" t="s">
        <v>746</v>
      </c>
      <c r="C762" t="str">
        <f t="shared" si="11"/>
        <v>1432_I</v>
      </c>
      <c r="D762" t="s">
        <v>22423</v>
      </c>
    </row>
    <row r="763" spans="1:4">
      <c r="A763" s="285">
        <v>1433</v>
      </c>
      <c r="B763" t="s">
        <v>746</v>
      </c>
      <c r="C763" t="str">
        <f t="shared" si="11"/>
        <v>1433_I</v>
      </c>
      <c r="D763" t="s">
        <v>22423</v>
      </c>
    </row>
    <row r="764" spans="1:4">
      <c r="A764" s="285">
        <v>1435</v>
      </c>
      <c r="B764" t="s">
        <v>879</v>
      </c>
      <c r="C764" t="str">
        <f t="shared" si="11"/>
        <v>1435_III</v>
      </c>
      <c r="D764" t="s">
        <v>22426</v>
      </c>
    </row>
    <row r="765" spans="1:4">
      <c r="A765" s="285">
        <v>1436</v>
      </c>
      <c r="B765" t="s">
        <v>746</v>
      </c>
      <c r="C765" t="str">
        <f t="shared" si="11"/>
        <v>1436_I</v>
      </c>
      <c r="D765" t="s">
        <v>22423</v>
      </c>
    </row>
    <row r="766" spans="1:4">
      <c r="A766" s="285">
        <v>1436</v>
      </c>
      <c r="B766" t="s">
        <v>849</v>
      </c>
      <c r="C766" t="str">
        <f t="shared" si="11"/>
        <v>1436_II</v>
      </c>
      <c r="D766" t="s">
        <v>22423</v>
      </c>
    </row>
    <row r="767" spans="1:4">
      <c r="A767" s="285">
        <v>1436</v>
      </c>
      <c r="B767" t="s">
        <v>879</v>
      </c>
      <c r="C767" t="str">
        <f t="shared" si="11"/>
        <v>1436_III</v>
      </c>
      <c r="D767" t="s">
        <v>22423</v>
      </c>
    </row>
    <row r="768" spans="1:4">
      <c r="A768" s="285">
        <v>1437</v>
      </c>
      <c r="B768" t="s">
        <v>849</v>
      </c>
      <c r="C768" t="str">
        <f t="shared" si="11"/>
        <v>1437_II</v>
      </c>
      <c r="D768" t="s">
        <v>22423</v>
      </c>
    </row>
    <row r="769" spans="1:4">
      <c r="A769" s="285">
        <v>1438</v>
      </c>
      <c r="B769" t="s">
        <v>879</v>
      </c>
      <c r="C769" t="str">
        <f t="shared" si="11"/>
        <v>1438_III</v>
      </c>
      <c r="D769" t="s">
        <v>22423</v>
      </c>
    </row>
    <row r="770" spans="1:4">
      <c r="A770" s="285">
        <v>1439</v>
      </c>
      <c r="B770" t="s">
        <v>849</v>
      </c>
      <c r="C770" t="str">
        <f t="shared" si="11"/>
        <v>1439_II</v>
      </c>
      <c r="D770" t="s">
        <v>22423</v>
      </c>
    </row>
    <row r="771" spans="1:4">
      <c r="A771" s="285">
        <v>1442</v>
      </c>
      <c r="B771" t="s">
        <v>849</v>
      </c>
      <c r="C771" t="str">
        <f t="shared" ref="C771:C834" si="12">CONCATENATE(TEXT(A771,"0000"),"_",B771)</f>
        <v>1442_II</v>
      </c>
      <c r="D771" t="s">
        <v>22423</v>
      </c>
    </row>
    <row r="772" spans="1:4">
      <c r="A772" s="285">
        <v>1444</v>
      </c>
      <c r="B772" t="s">
        <v>879</v>
      </c>
      <c r="C772" t="str">
        <f t="shared" si="12"/>
        <v>1444_III</v>
      </c>
      <c r="D772" t="s">
        <v>22423</v>
      </c>
    </row>
    <row r="773" spans="1:4">
      <c r="A773" s="285">
        <v>1445</v>
      </c>
      <c r="B773" t="s">
        <v>849</v>
      </c>
      <c r="C773" t="str">
        <f t="shared" si="12"/>
        <v>1445_II</v>
      </c>
      <c r="D773" t="s">
        <v>22423</v>
      </c>
    </row>
    <row r="774" spans="1:4">
      <c r="A774" s="285">
        <v>1446</v>
      </c>
      <c r="B774" t="s">
        <v>849</v>
      </c>
      <c r="C774" t="str">
        <f t="shared" si="12"/>
        <v>1446_II</v>
      </c>
      <c r="D774" t="s">
        <v>22423</v>
      </c>
    </row>
    <row r="775" spans="1:4">
      <c r="A775" s="285">
        <v>1447</v>
      </c>
      <c r="B775" t="s">
        <v>849</v>
      </c>
      <c r="C775" t="str">
        <f t="shared" si="12"/>
        <v>1447_II</v>
      </c>
      <c r="D775" t="s">
        <v>22423</v>
      </c>
    </row>
    <row r="776" spans="1:4">
      <c r="A776" s="285">
        <v>1448</v>
      </c>
      <c r="B776" t="s">
        <v>849</v>
      </c>
      <c r="C776" t="str">
        <f t="shared" si="12"/>
        <v>1448_II</v>
      </c>
      <c r="D776" t="s">
        <v>22423</v>
      </c>
    </row>
    <row r="777" spans="1:4">
      <c r="A777" s="285">
        <v>1449</v>
      </c>
      <c r="B777" t="s">
        <v>849</v>
      </c>
      <c r="C777" t="str">
        <f t="shared" si="12"/>
        <v>1449_II</v>
      </c>
      <c r="D777" t="s">
        <v>22423</v>
      </c>
    </row>
    <row r="778" spans="1:4">
      <c r="A778" s="285">
        <v>1450</v>
      </c>
      <c r="B778" t="s">
        <v>849</v>
      </c>
      <c r="C778" t="str">
        <f t="shared" si="12"/>
        <v>1450_II</v>
      </c>
      <c r="D778" t="s">
        <v>22423</v>
      </c>
    </row>
    <row r="779" spans="1:4">
      <c r="A779" s="285">
        <v>1451</v>
      </c>
      <c r="B779" t="s">
        <v>879</v>
      </c>
      <c r="C779" t="str">
        <f t="shared" si="12"/>
        <v>1451_III</v>
      </c>
      <c r="D779" t="s">
        <v>22423</v>
      </c>
    </row>
    <row r="780" spans="1:4">
      <c r="A780" s="285">
        <v>1452</v>
      </c>
      <c r="B780" t="s">
        <v>849</v>
      </c>
      <c r="C780" t="str">
        <f t="shared" si="12"/>
        <v>1452_II</v>
      </c>
      <c r="D780" t="s">
        <v>22423</v>
      </c>
    </row>
    <row r="781" spans="1:4">
      <c r="A781" s="285">
        <v>1453</v>
      </c>
      <c r="B781" t="s">
        <v>849</v>
      </c>
      <c r="C781" t="str">
        <f t="shared" si="12"/>
        <v>1453_II</v>
      </c>
      <c r="D781" t="s">
        <v>22423</v>
      </c>
    </row>
    <row r="782" spans="1:4">
      <c r="A782" s="285">
        <v>1454</v>
      </c>
      <c r="B782" t="s">
        <v>879</v>
      </c>
      <c r="C782" t="str">
        <f t="shared" si="12"/>
        <v>1454_III</v>
      </c>
      <c r="D782" t="s">
        <v>22423</v>
      </c>
    </row>
    <row r="783" spans="1:4">
      <c r="A783" s="285">
        <v>1455</v>
      </c>
      <c r="B783" t="s">
        <v>849</v>
      </c>
      <c r="C783" t="str">
        <f t="shared" si="12"/>
        <v>1455_II</v>
      </c>
      <c r="D783" t="s">
        <v>22423</v>
      </c>
    </row>
    <row r="784" spans="1:4">
      <c r="A784" s="285">
        <v>1456</v>
      </c>
      <c r="B784" t="s">
        <v>849</v>
      </c>
      <c r="C784" t="str">
        <f t="shared" si="12"/>
        <v>1456_II</v>
      </c>
      <c r="D784" t="s">
        <v>22423</v>
      </c>
    </row>
    <row r="785" spans="1:4">
      <c r="A785" s="285">
        <v>1457</v>
      </c>
      <c r="B785" t="s">
        <v>849</v>
      </c>
      <c r="C785" t="str">
        <f t="shared" si="12"/>
        <v>1457_II</v>
      </c>
      <c r="D785" t="s">
        <v>22423</v>
      </c>
    </row>
    <row r="786" spans="1:4">
      <c r="A786" s="285">
        <v>1458</v>
      </c>
      <c r="B786" t="s">
        <v>849</v>
      </c>
      <c r="C786" t="str">
        <f t="shared" si="12"/>
        <v>1458_II</v>
      </c>
      <c r="D786" t="s">
        <v>22423</v>
      </c>
    </row>
    <row r="787" spans="1:4">
      <c r="A787" s="285">
        <v>1458</v>
      </c>
      <c r="B787" t="s">
        <v>879</v>
      </c>
      <c r="C787" t="str">
        <f t="shared" si="12"/>
        <v>1458_III</v>
      </c>
      <c r="D787" t="s">
        <v>22423</v>
      </c>
    </row>
    <row r="788" spans="1:4">
      <c r="A788" s="285">
        <v>1459</v>
      </c>
      <c r="B788" t="s">
        <v>849</v>
      </c>
      <c r="C788" t="str">
        <f t="shared" si="12"/>
        <v>1459_II</v>
      </c>
      <c r="D788" t="s">
        <v>22423</v>
      </c>
    </row>
    <row r="789" spans="1:4">
      <c r="A789" s="285">
        <v>1459</v>
      </c>
      <c r="B789" t="s">
        <v>879</v>
      </c>
      <c r="C789" t="str">
        <f t="shared" si="12"/>
        <v>1459_III</v>
      </c>
      <c r="D789" t="s">
        <v>22423</v>
      </c>
    </row>
    <row r="790" spans="1:4">
      <c r="A790" s="285">
        <v>1461</v>
      </c>
      <c r="B790" t="s">
        <v>849</v>
      </c>
      <c r="C790" t="str">
        <f t="shared" si="12"/>
        <v>1461_II</v>
      </c>
      <c r="D790" t="s">
        <v>22423</v>
      </c>
    </row>
    <row r="791" spans="1:4">
      <c r="A791" s="285">
        <v>1462</v>
      </c>
      <c r="B791" t="s">
        <v>849</v>
      </c>
      <c r="C791" t="str">
        <f t="shared" si="12"/>
        <v>1462_II</v>
      </c>
      <c r="D791" t="s">
        <v>22423</v>
      </c>
    </row>
    <row r="792" spans="1:4">
      <c r="A792" s="285">
        <v>1463</v>
      </c>
      <c r="B792" t="s">
        <v>849</v>
      </c>
      <c r="C792" t="str">
        <f t="shared" si="12"/>
        <v>1463_II</v>
      </c>
      <c r="D792" t="s">
        <v>22423</v>
      </c>
    </row>
    <row r="793" spans="1:4">
      <c r="A793" s="285">
        <v>1465</v>
      </c>
      <c r="B793" t="s">
        <v>879</v>
      </c>
      <c r="C793" t="str">
        <f t="shared" si="12"/>
        <v>1465_III</v>
      </c>
      <c r="D793" t="s">
        <v>22423</v>
      </c>
    </row>
    <row r="794" spans="1:4">
      <c r="A794" s="285">
        <v>1466</v>
      </c>
      <c r="B794" t="s">
        <v>879</v>
      </c>
      <c r="C794" t="str">
        <f t="shared" si="12"/>
        <v>1466_III</v>
      </c>
      <c r="D794" t="s">
        <v>22423</v>
      </c>
    </row>
    <row r="795" spans="1:4">
      <c r="A795" s="285">
        <v>1467</v>
      </c>
      <c r="B795" t="s">
        <v>879</v>
      </c>
      <c r="C795" t="str">
        <f t="shared" si="12"/>
        <v>1467_III</v>
      </c>
      <c r="D795" t="s">
        <v>22423</v>
      </c>
    </row>
    <row r="796" spans="1:4">
      <c r="A796" s="285">
        <v>1469</v>
      </c>
      <c r="B796" t="s">
        <v>849</v>
      </c>
      <c r="C796" t="str">
        <f t="shared" si="12"/>
        <v>1469_II</v>
      </c>
      <c r="D796" t="s">
        <v>22423</v>
      </c>
    </row>
    <row r="797" spans="1:4">
      <c r="A797" s="285">
        <v>1470</v>
      </c>
      <c r="B797" t="s">
        <v>849</v>
      </c>
      <c r="C797" t="str">
        <f t="shared" si="12"/>
        <v>1470_II</v>
      </c>
      <c r="D797" t="s">
        <v>22423</v>
      </c>
    </row>
    <row r="798" spans="1:4">
      <c r="A798" s="285">
        <v>1471</v>
      </c>
      <c r="B798" t="s">
        <v>849</v>
      </c>
      <c r="C798" t="str">
        <f t="shared" si="12"/>
        <v>1471_II</v>
      </c>
      <c r="D798" t="s">
        <v>22423</v>
      </c>
    </row>
    <row r="799" spans="1:4">
      <c r="A799" s="285">
        <v>1471</v>
      </c>
      <c r="B799" t="s">
        <v>879</v>
      </c>
      <c r="C799" t="str">
        <f t="shared" si="12"/>
        <v>1471_III</v>
      </c>
      <c r="D799" t="s">
        <v>22423</v>
      </c>
    </row>
    <row r="800" spans="1:4">
      <c r="A800" s="285">
        <v>1472</v>
      </c>
      <c r="B800" t="s">
        <v>849</v>
      </c>
      <c r="C800" t="str">
        <f t="shared" si="12"/>
        <v>1472_II</v>
      </c>
      <c r="D800" t="s">
        <v>22423</v>
      </c>
    </row>
    <row r="801" spans="1:4">
      <c r="A801" s="285">
        <v>1473</v>
      </c>
      <c r="B801" t="s">
        <v>849</v>
      </c>
      <c r="C801" t="str">
        <f t="shared" si="12"/>
        <v>1473_II</v>
      </c>
      <c r="D801" t="s">
        <v>22423</v>
      </c>
    </row>
    <row r="802" spans="1:4">
      <c r="A802" s="285">
        <v>1474</v>
      </c>
      <c r="B802" t="s">
        <v>879</v>
      </c>
      <c r="C802" t="str">
        <f t="shared" si="12"/>
        <v>1474_III</v>
      </c>
      <c r="D802" t="s">
        <v>22423</v>
      </c>
    </row>
    <row r="803" spans="1:4">
      <c r="A803" s="285">
        <v>1475</v>
      </c>
      <c r="B803" t="s">
        <v>849</v>
      </c>
      <c r="C803" t="str">
        <f t="shared" si="12"/>
        <v>1475_II</v>
      </c>
      <c r="D803" t="s">
        <v>22423</v>
      </c>
    </row>
    <row r="804" spans="1:4">
      <c r="A804" s="285">
        <v>1476</v>
      </c>
      <c r="B804" t="s">
        <v>849</v>
      </c>
      <c r="C804" t="str">
        <f t="shared" si="12"/>
        <v>1476_II</v>
      </c>
      <c r="D804" t="s">
        <v>22423</v>
      </c>
    </row>
    <row r="805" spans="1:4">
      <c r="A805" s="285">
        <v>1477</v>
      </c>
      <c r="B805" t="s">
        <v>849</v>
      </c>
      <c r="C805" t="str">
        <f t="shared" si="12"/>
        <v>1477_II</v>
      </c>
      <c r="D805" t="s">
        <v>22423</v>
      </c>
    </row>
    <row r="806" spans="1:4">
      <c r="A806" s="285">
        <v>1477</v>
      </c>
      <c r="B806" t="s">
        <v>879</v>
      </c>
      <c r="C806" t="str">
        <f t="shared" si="12"/>
        <v>1477_III</v>
      </c>
      <c r="D806" t="s">
        <v>22423</v>
      </c>
    </row>
    <row r="807" spans="1:4">
      <c r="A807" s="285">
        <v>1479</v>
      </c>
      <c r="B807" t="s">
        <v>746</v>
      </c>
      <c r="C807" t="str">
        <f t="shared" si="12"/>
        <v>1479_I</v>
      </c>
      <c r="D807" t="s">
        <v>22423</v>
      </c>
    </row>
    <row r="808" spans="1:4">
      <c r="A808" s="285">
        <v>1479</v>
      </c>
      <c r="B808" t="s">
        <v>849</v>
      </c>
      <c r="C808" t="str">
        <f t="shared" si="12"/>
        <v>1479_II</v>
      </c>
      <c r="D808" t="s">
        <v>22423</v>
      </c>
    </row>
    <row r="809" spans="1:4">
      <c r="A809" s="285">
        <v>1479</v>
      </c>
      <c r="B809" t="s">
        <v>879</v>
      </c>
      <c r="C809" t="str">
        <f t="shared" si="12"/>
        <v>1479_III</v>
      </c>
      <c r="D809" t="s">
        <v>22423</v>
      </c>
    </row>
    <row r="810" spans="1:4">
      <c r="A810" s="285">
        <v>1481</v>
      </c>
      <c r="B810" t="s">
        <v>849</v>
      </c>
      <c r="C810" t="str">
        <f t="shared" si="12"/>
        <v>1481_II</v>
      </c>
      <c r="D810" t="s">
        <v>22423</v>
      </c>
    </row>
    <row r="811" spans="1:4">
      <c r="A811" s="285">
        <v>1481</v>
      </c>
      <c r="B811" t="s">
        <v>879</v>
      </c>
      <c r="C811" t="str">
        <f t="shared" si="12"/>
        <v>1481_III</v>
      </c>
      <c r="D811" t="s">
        <v>22423</v>
      </c>
    </row>
    <row r="812" spans="1:4">
      <c r="A812" s="285">
        <v>1482</v>
      </c>
      <c r="B812" t="s">
        <v>849</v>
      </c>
      <c r="C812" t="str">
        <f t="shared" si="12"/>
        <v>1482_II</v>
      </c>
      <c r="D812" t="s">
        <v>22423</v>
      </c>
    </row>
    <row r="813" spans="1:4">
      <c r="A813" s="285">
        <v>1482</v>
      </c>
      <c r="B813" t="s">
        <v>879</v>
      </c>
      <c r="C813" t="str">
        <f t="shared" si="12"/>
        <v>1482_III</v>
      </c>
      <c r="D813" t="s">
        <v>22423</v>
      </c>
    </row>
    <row r="814" spans="1:4">
      <c r="A814" s="285">
        <v>1483</v>
      </c>
      <c r="B814" t="s">
        <v>849</v>
      </c>
      <c r="C814" t="str">
        <f t="shared" si="12"/>
        <v>1483_II</v>
      </c>
      <c r="D814" t="s">
        <v>22423</v>
      </c>
    </row>
    <row r="815" spans="1:4">
      <c r="A815" s="285">
        <v>1483</v>
      </c>
      <c r="B815" t="s">
        <v>879</v>
      </c>
      <c r="C815" t="str">
        <f t="shared" si="12"/>
        <v>1483_III</v>
      </c>
      <c r="D815" t="s">
        <v>22423</v>
      </c>
    </row>
    <row r="816" spans="1:4">
      <c r="A816" s="285">
        <v>1484</v>
      </c>
      <c r="B816" t="s">
        <v>849</v>
      </c>
      <c r="C816" t="str">
        <f t="shared" si="12"/>
        <v>1484_II</v>
      </c>
      <c r="D816" t="s">
        <v>22423</v>
      </c>
    </row>
    <row r="817" spans="1:4">
      <c r="A817" s="285">
        <v>1485</v>
      </c>
      <c r="B817" t="s">
        <v>849</v>
      </c>
      <c r="C817" t="str">
        <f t="shared" si="12"/>
        <v>1485_II</v>
      </c>
      <c r="D817" t="s">
        <v>22423</v>
      </c>
    </row>
    <row r="818" spans="1:4">
      <c r="A818" s="285">
        <v>1486</v>
      </c>
      <c r="B818" t="s">
        <v>879</v>
      </c>
      <c r="C818" t="str">
        <f t="shared" si="12"/>
        <v>1486_III</v>
      </c>
      <c r="D818" t="s">
        <v>22423</v>
      </c>
    </row>
    <row r="819" spans="1:4">
      <c r="A819" s="285">
        <v>1487</v>
      </c>
      <c r="B819" t="s">
        <v>849</v>
      </c>
      <c r="C819" t="str">
        <f t="shared" si="12"/>
        <v>1487_II</v>
      </c>
      <c r="D819" t="s">
        <v>22423</v>
      </c>
    </row>
    <row r="820" spans="1:4">
      <c r="A820" s="285">
        <v>1488</v>
      </c>
      <c r="B820" t="s">
        <v>849</v>
      </c>
      <c r="C820" t="str">
        <f t="shared" si="12"/>
        <v>1488_II</v>
      </c>
      <c r="D820" t="s">
        <v>22423</v>
      </c>
    </row>
    <row r="821" spans="1:4">
      <c r="A821" s="285">
        <v>1489</v>
      </c>
      <c r="B821" t="s">
        <v>849</v>
      </c>
      <c r="C821" t="str">
        <f t="shared" si="12"/>
        <v>1489_II</v>
      </c>
      <c r="D821" t="s">
        <v>22423</v>
      </c>
    </row>
    <row r="822" spans="1:4">
      <c r="A822" s="285">
        <v>1490</v>
      </c>
      <c r="B822" t="s">
        <v>849</v>
      </c>
      <c r="C822" t="str">
        <f t="shared" si="12"/>
        <v>1490_II</v>
      </c>
      <c r="D822" t="s">
        <v>22423</v>
      </c>
    </row>
    <row r="823" spans="1:4">
      <c r="A823" s="285">
        <v>1491</v>
      </c>
      <c r="B823" t="s">
        <v>746</v>
      </c>
      <c r="C823" t="str">
        <f t="shared" si="12"/>
        <v>1491_I</v>
      </c>
      <c r="D823" t="s">
        <v>22423</v>
      </c>
    </row>
    <row r="824" spans="1:4">
      <c r="A824" s="285">
        <v>1492</v>
      </c>
      <c r="B824" t="s">
        <v>879</v>
      </c>
      <c r="C824" t="str">
        <f t="shared" si="12"/>
        <v>1492_III</v>
      </c>
      <c r="D824" t="s">
        <v>22423</v>
      </c>
    </row>
    <row r="825" spans="1:4">
      <c r="A825" s="285">
        <v>1493</v>
      </c>
      <c r="B825" t="s">
        <v>849</v>
      </c>
      <c r="C825" t="str">
        <f t="shared" si="12"/>
        <v>1493_II</v>
      </c>
      <c r="D825" t="s">
        <v>22423</v>
      </c>
    </row>
    <row r="826" spans="1:4">
      <c r="A826" s="285">
        <v>1494</v>
      </c>
      <c r="B826" t="s">
        <v>849</v>
      </c>
      <c r="C826" t="str">
        <f t="shared" si="12"/>
        <v>1494_II</v>
      </c>
      <c r="D826" t="s">
        <v>22423</v>
      </c>
    </row>
    <row r="827" spans="1:4">
      <c r="A827" s="285">
        <v>1495</v>
      </c>
      <c r="B827" t="s">
        <v>849</v>
      </c>
      <c r="C827" t="str">
        <f t="shared" si="12"/>
        <v>1495_II</v>
      </c>
      <c r="D827" t="s">
        <v>22423</v>
      </c>
    </row>
    <row r="828" spans="1:4">
      <c r="A828" s="285">
        <v>1496</v>
      </c>
      <c r="B828" t="s">
        <v>849</v>
      </c>
      <c r="C828" t="str">
        <f t="shared" si="12"/>
        <v>1496_II</v>
      </c>
      <c r="D828" t="s">
        <v>22423</v>
      </c>
    </row>
    <row r="829" spans="1:4">
      <c r="A829" s="285">
        <v>1498</v>
      </c>
      <c r="B829" t="s">
        <v>879</v>
      </c>
      <c r="C829" t="str">
        <f t="shared" si="12"/>
        <v>1498_III</v>
      </c>
      <c r="D829" t="s">
        <v>22423</v>
      </c>
    </row>
    <row r="830" spans="1:4">
      <c r="A830" s="285">
        <v>1499</v>
      </c>
      <c r="B830" t="s">
        <v>879</v>
      </c>
      <c r="C830" t="str">
        <f t="shared" si="12"/>
        <v>1499_III</v>
      </c>
      <c r="D830" t="s">
        <v>22423</v>
      </c>
    </row>
    <row r="831" spans="1:4">
      <c r="A831" s="285">
        <v>1500</v>
      </c>
      <c r="B831" t="s">
        <v>879</v>
      </c>
      <c r="C831" t="str">
        <f t="shared" si="12"/>
        <v>1500_III</v>
      </c>
      <c r="D831" t="s">
        <v>22423</v>
      </c>
    </row>
    <row r="832" spans="1:4">
      <c r="A832" s="285">
        <v>1502</v>
      </c>
      <c r="B832" t="s">
        <v>849</v>
      </c>
      <c r="C832" t="str">
        <f t="shared" si="12"/>
        <v>1502_II</v>
      </c>
      <c r="D832" t="s">
        <v>22423</v>
      </c>
    </row>
    <row r="833" spans="1:4">
      <c r="A833" s="285">
        <v>1503</v>
      </c>
      <c r="B833" t="s">
        <v>849</v>
      </c>
      <c r="C833" t="str">
        <f t="shared" si="12"/>
        <v>1503_II</v>
      </c>
      <c r="D833" t="s">
        <v>22423</v>
      </c>
    </row>
    <row r="834" spans="1:4">
      <c r="A834" s="285">
        <v>1504</v>
      </c>
      <c r="B834" t="s">
        <v>746</v>
      </c>
      <c r="C834" t="str">
        <f t="shared" si="12"/>
        <v>1504_I</v>
      </c>
      <c r="D834" t="s">
        <v>22423</v>
      </c>
    </row>
    <row r="835" spans="1:4">
      <c r="A835" s="285">
        <v>1505</v>
      </c>
      <c r="B835" t="s">
        <v>879</v>
      </c>
      <c r="C835" t="str">
        <f t="shared" ref="C835:C898" si="13">CONCATENATE(TEXT(A835,"0000"),"_",B835)</f>
        <v>1505_III</v>
      </c>
      <c r="D835" t="s">
        <v>22423</v>
      </c>
    </row>
    <row r="836" spans="1:4">
      <c r="A836" s="285">
        <v>1506</v>
      </c>
      <c r="B836" t="s">
        <v>849</v>
      </c>
      <c r="C836" t="str">
        <f t="shared" si="13"/>
        <v>1506_II</v>
      </c>
      <c r="D836" t="s">
        <v>22423</v>
      </c>
    </row>
    <row r="837" spans="1:4">
      <c r="A837" s="285">
        <v>1507</v>
      </c>
      <c r="B837" t="s">
        <v>879</v>
      </c>
      <c r="C837" t="str">
        <f t="shared" si="13"/>
        <v>1507_III</v>
      </c>
      <c r="D837" t="s">
        <v>22423</v>
      </c>
    </row>
    <row r="838" spans="1:4">
      <c r="A838" s="285">
        <v>1508</v>
      </c>
      <c r="B838" t="s">
        <v>849</v>
      </c>
      <c r="C838" t="str">
        <f t="shared" si="13"/>
        <v>1508_II</v>
      </c>
      <c r="D838" t="s">
        <v>22423</v>
      </c>
    </row>
    <row r="839" spans="1:4">
      <c r="A839" s="285">
        <v>1509</v>
      </c>
      <c r="B839" t="s">
        <v>849</v>
      </c>
      <c r="C839" t="str">
        <f t="shared" si="13"/>
        <v>1509_II</v>
      </c>
      <c r="D839" t="s">
        <v>22423</v>
      </c>
    </row>
    <row r="840" spans="1:4">
      <c r="A840" s="285">
        <v>1510</v>
      </c>
      <c r="B840" t="s">
        <v>746</v>
      </c>
      <c r="C840" t="str">
        <f t="shared" si="13"/>
        <v>1510_I</v>
      </c>
      <c r="D840" t="s">
        <v>22423</v>
      </c>
    </row>
    <row r="841" spans="1:4">
      <c r="A841" s="285">
        <v>1511</v>
      </c>
      <c r="B841" t="s">
        <v>879</v>
      </c>
      <c r="C841" t="str">
        <f t="shared" si="13"/>
        <v>1511_III</v>
      </c>
      <c r="D841" t="s">
        <v>22423</v>
      </c>
    </row>
    <row r="842" spans="1:4">
      <c r="A842" s="285">
        <v>1512</v>
      </c>
      <c r="B842" t="s">
        <v>19</v>
      </c>
      <c r="C842" t="str">
        <f t="shared" si="13"/>
        <v>1512_-</v>
      </c>
      <c r="D842" t="s">
        <v>22435</v>
      </c>
    </row>
    <row r="843" spans="1:4">
      <c r="A843" s="285">
        <v>1513</v>
      </c>
      <c r="B843" t="s">
        <v>849</v>
      </c>
      <c r="C843" t="str">
        <f t="shared" si="13"/>
        <v>1513_II</v>
      </c>
      <c r="D843" t="s">
        <v>22423</v>
      </c>
    </row>
    <row r="844" spans="1:4">
      <c r="A844" s="285">
        <v>1514</v>
      </c>
      <c r="B844" t="s">
        <v>849</v>
      </c>
      <c r="C844" t="str">
        <f t="shared" si="13"/>
        <v>1514_II</v>
      </c>
      <c r="D844" t="s">
        <v>22423</v>
      </c>
    </row>
    <row r="845" spans="1:4">
      <c r="A845" s="285">
        <v>1515</v>
      </c>
      <c r="B845" t="s">
        <v>849</v>
      </c>
      <c r="C845" t="str">
        <f t="shared" si="13"/>
        <v>1515_II</v>
      </c>
      <c r="D845" t="s">
        <v>22423</v>
      </c>
    </row>
    <row r="846" spans="1:4">
      <c r="A846" s="285">
        <v>1516</v>
      </c>
      <c r="B846" t="s">
        <v>849</v>
      </c>
      <c r="C846" t="str">
        <f t="shared" si="13"/>
        <v>1516_II</v>
      </c>
      <c r="D846" t="s">
        <v>22423</v>
      </c>
    </row>
    <row r="847" spans="1:4">
      <c r="A847" s="285">
        <v>1517</v>
      </c>
      <c r="B847" t="s">
        <v>746</v>
      </c>
      <c r="C847" t="str">
        <f t="shared" si="13"/>
        <v>1517_I</v>
      </c>
      <c r="D847" t="s">
        <v>22423</v>
      </c>
    </row>
    <row r="848" spans="1:4">
      <c r="A848" s="285">
        <v>1541</v>
      </c>
      <c r="B848" t="s">
        <v>746</v>
      </c>
      <c r="C848" t="str">
        <f t="shared" si="13"/>
        <v>1541_I</v>
      </c>
      <c r="D848" t="s">
        <v>22423</v>
      </c>
    </row>
    <row r="849" spans="1:4">
      <c r="A849" s="285">
        <v>1544</v>
      </c>
      <c r="B849" t="s">
        <v>746</v>
      </c>
      <c r="C849" t="str">
        <f t="shared" si="13"/>
        <v>1544_I</v>
      </c>
      <c r="D849" t="s">
        <v>22423</v>
      </c>
    </row>
    <row r="850" spans="1:4">
      <c r="A850" s="285">
        <v>1544</v>
      </c>
      <c r="B850" t="s">
        <v>849</v>
      </c>
      <c r="C850" t="str">
        <f t="shared" si="13"/>
        <v>1544_II</v>
      </c>
      <c r="D850" t="s">
        <v>22423</v>
      </c>
    </row>
    <row r="851" spans="1:4">
      <c r="A851" s="285">
        <v>1544</v>
      </c>
      <c r="B851" t="s">
        <v>879</v>
      </c>
      <c r="C851" t="str">
        <f t="shared" si="13"/>
        <v>1544_III</v>
      </c>
      <c r="D851" t="s">
        <v>22423</v>
      </c>
    </row>
    <row r="852" spans="1:4">
      <c r="A852" s="285">
        <v>1545</v>
      </c>
      <c r="B852" t="s">
        <v>849</v>
      </c>
      <c r="C852" t="str">
        <f t="shared" si="13"/>
        <v>1545_II</v>
      </c>
      <c r="D852" t="s">
        <v>22423</v>
      </c>
    </row>
    <row r="853" spans="1:4">
      <c r="A853" s="285">
        <v>1546</v>
      </c>
      <c r="B853" t="s">
        <v>849</v>
      </c>
      <c r="C853" t="str">
        <f t="shared" si="13"/>
        <v>1546_II</v>
      </c>
      <c r="D853" t="s">
        <v>22423</v>
      </c>
    </row>
    <row r="854" spans="1:4">
      <c r="A854" s="285">
        <v>1547</v>
      </c>
      <c r="B854" t="s">
        <v>849</v>
      </c>
      <c r="C854" t="str">
        <f t="shared" si="13"/>
        <v>1547_II</v>
      </c>
      <c r="D854" t="s">
        <v>22423</v>
      </c>
    </row>
    <row r="855" spans="1:4">
      <c r="A855" s="285">
        <v>1548</v>
      </c>
      <c r="B855" t="s">
        <v>879</v>
      </c>
      <c r="C855" t="str">
        <f t="shared" si="13"/>
        <v>1548_III</v>
      </c>
      <c r="D855" t="s">
        <v>22423</v>
      </c>
    </row>
    <row r="856" spans="1:4">
      <c r="A856" s="285">
        <v>1549</v>
      </c>
      <c r="B856" t="s">
        <v>879</v>
      </c>
      <c r="C856" t="str">
        <f t="shared" si="13"/>
        <v>1549_III</v>
      </c>
      <c r="D856" t="s">
        <v>22423</v>
      </c>
    </row>
    <row r="857" spans="1:4">
      <c r="A857" s="285">
        <v>1550</v>
      </c>
      <c r="B857" t="s">
        <v>879</v>
      </c>
      <c r="C857" t="str">
        <f t="shared" si="13"/>
        <v>1550_III</v>
      </c>
      <c r="D857" t="s">
        <v>22423</v>
      </c>
    </row>
    <row r="858" spans="1:4">
      <c r="A858" s="285">
        <v>1551</v>
      </c>
      <c r="B858" t="s">
        <v>879</v>
      </c>
      <c r="C858" t="str">
        <f t="shared" si="13"/>
        <v>1551_III</v>
      </c>
      <c r="D858" t="s">
        <v>22423</v>
      </c>
    </row>
    <row r="859" spans="1:4">
      <c r="A859" s="285">
        <v>1553</v>
      </c>
      <c r="B859" t="s">
        <v>746</v>
      </c>
      <c r="C859" t="str">
        <f t="shared" si="13"/>
        <v>1553_I</v>
      </c>
      <c r="D859" t="s">
        <v>22423</v>
      </c>
    </row>
    <row r="860" spans="1:4">
      <c r="A860" s="285">
        <v>1554</v>
      </c>
      <c r="B860" t="s">
        <v>849</v>
      </c>
      <c r="C860" t="str">
        <f t="shared" si="13"/>
        <v>1554_II</v>
      </c>
      <c r="D860" t="s">
        <v>22423</v>
      </c>
    </row>
    <row r="861" spans="1:4">
      <c r="A861" s="285">
        <v>1555</v>
      </c>
      <c r="B861" t="s">
        <v>849</v>
      </c>
      <c r="C861" t="str">
        <f t="shared" si="13"/>
        <v>1555_II</v>
      </c>
      <c r="D861" t="s">
        <v>22423</v>
      </c>
    </row>
    <row r="862" spans="1:4">
      <c r="A862" s="285">
        <v>1556</v>
      </c>
      <c r="B862" t="s">
        <v>746</v>
      </c>
      <c r="C862" t="str">
        <f t="shared" si="13"/>
        <v>1556_I</v>
      </c>
      <c r="D862" t="s">
        <v>22423</v>
      </c>
    </row>
    <row r="863" spans="1:4">
      <c r="A863" s="285">
        <v>1556</v>
      </c>
      <c r="B863" t="s">
        <v>849</v>
      </c>
      <c r="C863" t="str">
        <f t="shared" si="13"/>
        <v>1556_II</v>
      </c>
      <c r="D863" t="s">
        <v>22423</v>
      </c>
    </row>
    <row r="864" spans="1:4">
      <c r="A864" s="285">
        <v>1556</v>
      </c>
      <c r="B864" t="s">
        <v>879</v>
      </c>
      <c r="C864" t="str">
        <f t="shared" si="13"/>
        <v>1556_III</v>
      </c>
      <c r="D864" t="s">
        <v>22423</v>
      </c>
    </row>
    <row r="865" spans="1:4">
      <c r="A865" s="285">
        <v>1557</v>
      </c>
      <c r="B865" t="s">
        <v>746</v>
      </c>
      <c r="C865" t="str">
        <f t="shared" si="13"/>
        <v>1557_I</v>
      </c>
      <c r="D865" t="s">
        <v>22423</v>
      </c>
    </row>
    <row r="866" spans="1:4">
      <c r="A866" s="285">
        <v>1557</v>
      </c>
      <c r="B866" t="s">
        <v>849</v>
      </c>
      <c r="C866" t="str">
        <f t="shared" si="13"/>
        <v>1557_II</v>
      </c>
      <c r="D866" t="s">
        <v>22423</v>
      </c>
    </row>
    <row r="867" spans="1:4">
      <c r="A867" s="285">
        <v>1557</v>
      </c>
      <c r="B867" t="s">
        <v>879</v>
      </c>
      <c r="C867" t="str">
        <f t="shared" si="13"/>
        <v>1557_III</v>
      </c>
      <c r="D867" t="s">
        <v>22423</v>
      </c>
    </row>
    <row r="868" spans="1:4">
      <c r="A868" s="285">
        <v>1558</v>
      </c>
      <c r="B868" t="s">
        <v>849</v>
      </c>
      <c r="C868" t="str">
        <f t="shared" si="13"/>
        <v>1558_II</v>
      </c>
      <c r="D868" t="s">
        <v>22423</v>
      </c>
    </row>
    <row r="869" spans="1:4">
      <c r="A869" s="285">
        <v>1559</v>
      </c>
      <c r="B869" t="s">
        <v>849</v>
      </c>
      <c r="C869" t="str">
        <f t="shared" si="13"/>
        <v>1559_II</v>
      </c>
      <c r="D869" t="s">
        <v>22423</v>
      </c>
    </row>
    <row r="870" spans="1:4">
      <c r="A870" s="285">
        <v>1560</v>
      </c>
      <c r="B870" t="s">
        <v>746</v>
      </c>
      <c r="C870" t="str">
        <f t="shared" si="13"/>
        <v>1560_I</v>
      </c>
      <c r="D870" t="s">
        <v>22423</v>
      </c>
    </row>
    <row r="871" spans="1:4">
      <c r="A871" s="285">
        <v>1561</v>
      </c>
      <c r="B871" t="s">
        <v>849</v>
      </c>
      <c r="C871" t="str">
        <f t="shared" si="13"/>
        <v>1561_II</v>
      </c>
      <c r="D871" t="s">
        <v>22423</v>
      </c>
    </row>
    <row r="872" spans="1:4">
      <c r="A872" s="285">
        <v>1562</v>
      </c>
      <c r="B872" t="s">
        <v>849</v>
      </c>
      <c r="C872" t="str">
        <f t="shared" si="13"/>
        <v>1562_II</v>
      </c>
      <c r="D872" t="s">
        <v>22423</v>
      </c>
    </row>
    <row r="873" spans="1:4">
      <c r="A873" s="285">
        <v>1564</v>
      </c>
      <c r="B873" t="s">
        <v>849</v>
      </c>
      <c r="C873" t="str">
        <f t="shared" si="13"/>
        <v>1564_II</v>
      </c>
      <c r="D873" t="s">
        <v>22423</v>
      </c>
    </row>
    <row r="874" spans="1:4">
      <c r="A874" s="285">
        <v>1564</v>
      </c>
      <c r="B874" t="s">
        <v>879</v>
      </c>
      <c r="C874" t="str">
        <f t="shared" si="13"/>
        <v>1564_III</v>
      </c>
      <c r="D874" t="s">
        <v>22423</v>
      </c>
    </row>
    <row r="875" spans="1:4">
      <c r="A875" s="285">
        <v>1565</v>
      </c>
      <c r="B875" t="s">
        <v>746</v>
      </c>
      <c r="C875" t="str">
        <f t="shared" si="13"/>
        <v>1565_I</v>
      </c>
      <c r="D875" t="s">
        <v>22423</v>
      </c>
    </row>
    <row r="876" spans="1:4">
      <c r="A876" s="285">
        <v>1566</v>
      </c>
      <c r="B876" t="s">
        <v>849</v>
      </c>
      <c r="C876" t="str">
        <f t="shared" si="13"/>
        <v>1566_II</v>
      </c>
      <c r="D876" t="s">
        <v>22423</v>
      </c>
    </row>
    <row r="877" spans="1:4">
      <c r="A877" s="285">
        <v>1566</v>
      </c>
      <c r="B877" t="s">
        <v>879</v>
      </c>
      <c r="C877" t="str">
        <f t="shared" si="13"/>
        <v>1566_III</v>
      </c>
      <c r="D877" t="s">
        <v>22423</v>
      </c>
    </row>
    <row r="878" spans="1:4">
      <c r="A878" s="285">
        <v>1567</v>
      </c>
      <c r="B878" t="s">
        <v>849</v>
      </c>
      <c r="C878" t="str">
        <f t="shared" si="13"/>
        <v>1567_II</v>
      </c>
      <c r="D878" t="s">
        <v>22423</v>
      </c>
    </row>
    <row r="879" spans="1:4">
      <c r="A879" s="285">
        <v>1569</v>
      </c>
      <c r="B879" t="s">
        <v>849</v>
      </c>
      <c r="C879" t="str">
        <f t="shared" si="13"/>
        <v>1569_II</v>
      </c>
      <c r="D879" t="s">
        <v>22423</v>
      </c>
    </row>
    <row r="880" spans="1:4">
      <c r="A880" s="285">
        <v>1570</v>
      </c>
      <c r="B880" t="s">
        <v>746</v>
      </c>
      <c r="C880" t="str">
        <f t="shared" si="13"/>
        <v>1570_I</v>
      </c>
      <c r="D880" t="s">
        <v>22423</v>
      </c>
    </row>
    <row r="881" spans="1:4">
      <c r="A881" s="285">
        <v>1571</v>
      </c>
      <c r="B881" t="s">
        <v>746</v>
      </c>
      <c r="C881" t="str">
        <f t="shared" si="13"/>
        <v>1571_I</v>
      </c>
      <c r="D881" t="s">
        <v>22423</v>
      </c>
    </row>
    <row r="882" spans="1:4">
      <c r="A882" s="285">
        <v>1572</v>
      </c>
      <c r="B882" t="s">
        <v>849</v>
      </c>
      <c r="C882" t="str">
        <f t="shared" si="13"/>
        <v>1572_II</v>
      </c>
      <c r="D882" t="s">
        <v>22423</v>
      </c>
    </row>
    <row r="883" spans="1:4">
      <c r="A883" s="285">
        <v>1573</v>
      </c>
      <c r="B883" t="s">
        <v>849</v>
      </c>
      <c r="C883" t="str">
        <f t="shared" si="13"/>
        <v>1573_II</v>
      </c>
      <c r="D883" t="s">
        <v>22423</v>
      </c>
    </row>
    <row r="884" spans="1:4">
      <c r="A884" s="285">
        <v>1574</v>
      </c>
      <c r="B884" t="s">
        <v>849</v>
      </c>
      <c r="C884" t="str">
        <f t="shared" si="13"/>
        <v>1574_II</v>
      </c>
      <c r="D884" t="s">
        <v>22423</v>
      </c>
    </row>
    <row r="885" spans="1:4">
      <c r="A885" s="285">
        <v>1575</v>
      </c>
      <c r="B885" t="s">
        <v>746</v>
      </c>
      <c r="C885" t="str">
        <f t="shared" si="13"/>
        <v>1575_I</v>
      </c>
      <c r="D885" t="s">
        <v>22423</v>
      </c>
    </row>
    <row r="886" spans="1:4">
      <c r="A886" s="285">
        <v>1577</v>
      </c>
      <c r="B886" t="s">
        <v>849</v>
      </c>
      <c r="C886" t="str">
        <f t="shared" si="13"/>
        <v>1577_II</v>
      </c>
      <c r="D886" t="s">
        <v>22423</v>
      </c>
    </row>
    <row r="887" spans="1:4">
      <c r="A887" s="285">
        <v>1578</v>
      </c>
      <c r="B887" t="s">
        <v>849</v>
      </c>
      <c r="C887" t="str">
        <f t="shared" si="13"/>
        <v>1578_II</v>
      </c>
      <c r="D887" t="s">
        <v>22423</v>
      </c>
    </row>
    <row r="888" spans="1:4">
      <c r="A888" s="285">
        <v>1579</v>
      </c>
      <c r="B888" t="s">
        <v>879</v>
      </c>
      <c r="C888" t="str">
        <f t="shared" si="13"/>
        <v>1579_III</v>
      </c>
      <c r="D888" t="s">
        <v>22423</v>
      </c>
    </row>
    <row r="889" spans="1:4">
      <c r="A889" s="285">
        <v>1580</v>
      </c>
      <c r="B889" t="s">
        <v>746</v>
      </c>
      <c r="C889" t="str">
        <f t="shared" si="13"/>
        <v>1580_I</v>
      </c>
      <c r="D889" t="s">
        <v>22423</v>
      </c>
    </row>
    <row r="890" spans="1:4">
      <c r="A890" s="285">
        <v>1581</v>
      </c>
      <c r="B890" t="s">
        <v>19</v>
      </c>
      <c r="C890" t="str">
        <f t="shared" si="13"/>
        <v>1581_-</v>
      </c>
      <c r="D890" t="s">
        <v>22423</v>
      </c>
    </row>
    <row r="891" spans="1:4">
      <c r="A891" s="285">
        <v>1582</v>
      </c>
      <c r="B891" t="s">
        <v>19</v>
      </c>
      <c r="C891" t="str">
        <f t="shared" si="13"/>
        <v>1582_-</v>
      </c>
      <c r="D891" t="s">
        <v>22423</v>
      </c>
    </row>
    <row r="892" spans="1:4">
      <c r="A892" s="285">
        <v>1583</v>
      </c>
      <c r="B892" t="s">
        <v>746</v>
      </c>
      <c r="C892" t="str">
        <f t="shared" si="13"/>
        <v>1583_I</v>
      </c>
      <c r="D892" t="s">
        <v>22423</v>
      </c>
    </row>
    <row r="893" spans="1:4">
      <c r="A893" s="285">
        <v>1583</v>
      </c>
      <c r="B893" t="s">
        <v>849</v>
      </c>
      <c r="C893" t="str">
        <f t="shared" si="13"/>
        <v>1583_II</v>
      </c>
      <c r="D893" t="s">
        <v>22423</v>
      </c>
    </row>
    <row r="894" spans="1:4">
      <c r="A894" s="285">
        <v>1583</v>
      </c>
      <c r="B894" t="s">
        <v>879</v>
      </c>
      <c r="C894" t="str">
        <f t="shared" si="13"/>
        <v>1583_III</v>
      </c>
      <c r="D894" t="s">
        <v>22423</v>
      </c>
    </row>
    <row r="895" spans="1:4">
      <c r="A895" s="285">
        <v>1585</v>
      </c>
      <c r="B895" t="s">
        <v>849</v>
      </c>
      <c r="C895" t="str">
        <f t="shared" si="13"/>
        <v>1585_II</v>
      </c>
      <c r="D895" t="s">
        <v>22423</v>
      </c>
    </row>
    <row r="896" spans="1:4">
      <c r="A896" s="285">
        <v>1586</v>
      </c>
      <c r="B896" t="s">
        <v>849</v>
      </c>
      <c r="C896" t="str">
        <f t="shared" si="13"/>
        <v>1586_II</v>
      </c>
      <c r="D896" t="s">
        <v>22423</v>
      </c>
    </row>
    <row r="897" spans="1:4">
      <c r="A897" s="285">
        <v>1587</v>
      </c>
      <c r="B897" t="s">
        <v>849</v>
      </c>
      <c r="C897" t="str">
        <f t="shared" si="13"/>
        <v>1587_II</v>
      </c>
      <c r="D897" t="s">
        <v>22423</v>
      </c>
    </row>
    <row r="898" spans="1:4">
      <c r="A898" s="285">
        <v>1588</v>
      </c>
      <c r="B898" t="s">
        <v>746</v>
      </c>
      <c r="C898" t="str">
        <f t="shared" si="13"/>
        <v>1588_I</v>
      </c>
      <c r="D898" t="s">
        <v>22423</v>
      </c>
    </row>
    <row r="899" spans="1:4">
      <c r="A899" s="285">
        <v>1588</v>
      </c>
      <c r="B899" t="s">
        <v>849</v>
      </c>
      <c r="C899" t="str">
        <f t="shared" ref="C899:C962" si="14">CONCATENATE(TEXT(A899,"0000"),"_",B899)</f>
        <v>1588_II</v>
      </c>
      <c r="D899" t="s">
        <v>22423</v>
      </c>
    </row>
    <row r="900" spans="1:4">
      <c r="A900" s="285">
        <v>1588</v>
      </c>
      <c r="B900" t="s">
        <v>879</v>
      </c>
      <c r="C900" t="str">
        <f t="shared" si="14"/>
        <v>1588_III</v>
      </c>
      <c r="D900" t="s">
        <v>22423</v>
      </c>
    </row>
    <row r="901" spans="1:4">
      <c r="A901" s="285">
        <v>1589</v>
      </c>
      <c r="B901" t="s">
        <v>19</v>
      </c>
      <c r="C901" t="str">
        <f t="shared" si="14"/>
        <v>1589_-</v>
      </c>
      <c r="D901" t="s">
        <v>22423</v>
      </c>
    </row>
    <row r="902" spans="1:4">
      <c r="A902" s="285">
        <v>1590</v>
      </c>
      <c r="B902" t="s">
        <v>849</v>
      </c>
      <c r="C902" t="str">
        <f t="shared" si="14"/>
        <v>1590_II</v>
      </c>
      <c r="D902" t="s">
        <v>22423</v>
      </c>
    </row>
    <row r="903" spans="1:4">
      <c r="A903" s="285">
        <v>1591</v>
      </c>
      <c r="B903" t="s">
        <v>879</v>
      </c>
      <c r="C903" t="str">
        <f t="shared" si="14"/>
        <v>1591_III</v>
      </c>
      <c r="D903" t="s">
        <v>22423</v>
      </c>
    </row>
    <row r="904" spans="1:4">
      <c r="A904" s="285">
        <v>1593</v>
      </c>
      <c r="B904" t="s">
        <v>879</v>
      </c>
      <c r="C904" t="str">
        <f t="shared" si="14"/>
        <v>1593_III</v>
      </c>
      <c r="D904" t="s">
        <v>22423</v>
      </c>
    </row>
    <row r="905" spans="1:4">
      <c r="A905" s="285">
        <v>1594</v>
      </c>
      <c r="B905" t="s">
        <v>849</v>
      </c>
      <c r="C905" t="str">
        <f t="shared" si="14"/>
        <v>1594_II</v>
      </c>
      <c r="D905" t="s">
        <v>22423</v>
      </c>
    </row>
    <row r="906" spans="1:4">
      <c r="A906" s="285">
        <v>1595</v>
      </c>
      <c r="B906" t="s">
        <v>746</v>
      </c>
      <c r="C906" t="str">
        <f t="shared" si="14"/>
        <v>1595_I</v>
      </c>
      <c r="D906" t="s">
        <v>22423</v>
      </c>
    </row>
    <row r="907" spans="1:4">
      <c r="A907" s="285">
        <v>1596</v>
      </c>
      <c r="B907" t="s">
        <v>849</v>
      </c>
      <c r="C907" t="str">
        <f t="shared" si="14"/>
        <v>1596_II</v>
      </c>
      <c r="D907" t="s">
        <v>22423</v>
      </c>
    </row>
    <row r="908" spans="1:4">
      <c r="A908" s="285">
        <v>1597</v>
      </c>
      <c r="B908" t="s">
        <v>849</v>
      </c>
      <c r="C908" t="str">
        <f t="shared" si="14"/>
        <v>1597_II</v>
      </c>
      <c r="D908" t="s">
        <v>22423</v>
      </c>
    </row>
    <row r="909" spans="1:4">
      <c r="A909" s="285">
        <v>1597</v>
      </c>
      <c r="B909" t="s">
        <v>879</v>
      </c>
      <c r="C909" t="str">
        <f t="shared" si="14"/>
        <v>1597_III</v>
      </c>
      <c r="D909" t="s">
        <v>22423</v>
      </c>
    </row>
    <row r="910" spans="1:4">
      <c r="A910" s="285">
        <v>1598</v>
      </c>
      <c r="B910" t="s">
        <v>849</v>
      </c>
      <c r="C910" t="str">
        <f t="shared" si="14"/>
        <v>1598_II</v>
      </c>
      <c r="D910" t="s">
        <v>22423</v>
      </c>
    </row>
    <row r="911" spans="1:4">
      <c r="A911" s="285">
        <v>1599</v>
      </c>
      <c r="B911" t="s">
        <v>849</v>
      </c>
      <c r="C911" t="str">
        <f t="shared" si="14"/>
        <v>1599_II</v>
      </c>
      <c r="D911" t="s">
        <v>22423</v>
      </c>
    </row>
    <row r="912" spans="1:4">
      <c r="A912" s="285">
        <v>1599</v>
      </c>
      <c r="B912" t="s">
        <v>879</v>
      </c>
      <c r="C912" t="str">
        <f t="shared" si="14"/>
        <v>1599_III</v>
      </c>
      <c r="D912" t="s">
        <v>22423</v>
      </c>
    </row>
    <row r="913" spans="1:4">
      <c r="A913" s="285">
        <v>1600</v>
      </c>
      <c r="B913" t="s">
        <v>849</v>
      </c>
      <c r="C913" t="str">
        <f t="shared" si="14"/>
        <v>1600_II</v>
      </c>
      <c r="D913" t="s">
        <v>22423</v>
      </c>
    </row>
    <row r="914" spans="1:4">
      <c r="A914" s="285">
        <v>1601</v>
      </c>
      <c r="B914" t="s">
        <v>746</v>
      </c>
      <c r="C914" t="str">
        <f t="shared" si="14"/>
        <v>1601_I</v>
      </c>
      <c r="D914" t="s">
        <v>22423</v>
      </c>
    </row>
    <row r="915" spans="1:4">
      <c r="A915" s="285">
        <v>1601</v>
      </c>
      <c r="B915" t="s">
        <v>849</v>
      </c>
      <c r="C915" t="str">
        <f t="shared" si="14"/>
        <v>1601_II</v>
      </c>
      <c r="D915" t="s">
        <v>22423</v>
      </c>
    </row>
    <row r="916" spans="1:4">
      <c r="A916" s="285">
        <v>1601</v>
      </c>
      <c r="B916" t="s">
        <v>879</v>
      </c>
      <c r="C916" t="str">
        <f t="shared" si="14"/>
        <v>1601_III</v>
      </c>
      <c r="D916" t="s">
        <v>22423</v>
      </c>
    </row>
    <row r="917" spans="1:4">
      <c r="A917" s="285">
        <v>1602</v>
      </c>
      <c r="B917" t="s">
        <v>746</v>
      </c>
      <c r="C917" t="str">
        <f t="shared" si="14"/>
        <v>1602_I</v>
      </c>
      <c r="D917" t="s">
        <v>22423</v>
      </c>
    </row>
    <row r="918" spans="1:4">
      <c r="A918" s="285">
        <v>1602</v>
      </c>
      <c r="B918" t="s">
        <v>849</v>
      </c>
      <c r="C918" t="str">
        <f t="shared" si="14"/>
        <v>1602_II</v>
      </c>
      <c r="D918" t="s">
        <v>22423</v>
      </c>
    </row>
    <row r="919" spans="1:4">
      <c r="A919" s="285">
        <v>1602</v>
      </c>
      <c r="B919" t="s">
        <v>879</v>
      </c>
      <c r="C919" t="str">
        <f t="shared" si="14"/>
        <v>1602_III</v>
      </c>
      <c r="D919" t="s">
        <v>22423</v>
      </c>
    </row>
    <row r="920" spans="1:4">
      <c r="A920" s="285">
        <v>1603</v>
      </c>
      <c r="B920" t="s">
        <v>849</v>
      </c>
      <c r="C920" t="str">
        <f t="shared" si="14"/>
        <v>1603_II</v>
      </c>
      <c r="D920" t="s">
        <v>22423</v>
      </c>
    </row>
    <row r="921" spans="1:4">
      <c r="A921" s="285">
        <v>1604</v>
      </c>
      <c r="B921" t="s">
        <v>849</v>
      </c>
      <c r="C921" t="str">
        <f t="shared" si="14"/>
        <v>1604_II</v>
      </c>
      <c r="D921" t="s">
        <v>22425</v>
      </c>
    </row>
    <row r="922" spans="1:4">
      <c r="A922" s="285">
        <v>1605</v>
      </c>
      <c r="B922" t="s">
        <v>746</v>
      </c>
      <c r="C922" t="str">
        <f t="shared" si="14"/>
        <v>1605_I</v>
      </c>
      <c r="D922" t="s">
        <v>22423</v>
      </c>
    </row>
    <row r="923" spans="1:4">
      <c r="A923" s="285">
        <v>1606</v>
      </c>
      <c r="B923" t="s">
        <v>849</v>
      </c>
      <c r="C923" t="str">
        <f t="shared" si="14"/>
        <v>1606_II</v>
      </c>
      <c r="D923" t="s">
        <v>22423</v>
      </c>
    </row>
    <row r="924" spans="1:4">
      <c r="A924" s="285">
        <v>1607</v>
      </c>
      <c r="B924" t="s">
        <v>849</v>
      </c>
      <c r="C924" t="str">
        <f t="shared" si="14"/>
        <v>1607_II</v>
      </c>
      <c r="D924" t="s">
        <v>22423</v>
      </c>
    </row>
    <row r="925" spans="1:4">
      <c r="A925" s="285">
        <v>1608</v>
      </c>
      <c r="B925" t="s">
        <v>849</v>
      </c>
      <c r="C925" t="str">
        <f t="shared" si="14"/>
        <v>1608_II</v>
      </c>
      <c r="D925" t="s">
        <v>22423</v>
      </c>
    </row>
    <row r="926" spans="1:4">
      <c r="A926" s="285">
        <v>1611</v>
      </c>
      <c r="B926" t="s">
        <v>849</v>
      </c>
      <c r="C926" t="str">
        <f t="shared" si="14"/>
        <v>1611_II</v>
      </c>
      <c r="D926" t="s">
        <v>22423</v>
      </c>
    </row>
    <row r="927" spans="1:4">
      <c r="A927" s="285">
        <v>1612</v>
      </c>
      <c r="B927" t="s">
        <v>19</v>
      </c>
      <c r="C927" t="str">
        <f t="shared" si="14"/>
        <v>1612_-</v>
      </c>
      <c r="D927" t="s">
        <v>22423</v>
      </c>
    </row>
    <row r="928" spans="1:4">
      <c r="A928" s="285">
        <v>1613</v>
      </c>
      <c r="B928" t="s">
        <v>746</v>
      </c>
      <c r="C928" t="str">
        <f t="shared" si="14"/>
        <v>1613_I</v>
      </c>
      <c r="D928" t="s">
        <v>22423</v>
      </c>
    </row>
    <row r="929" spans="1:4">
      <c r="A929" s="285">
        <v>1614</v>
      </c>
      <c r="B929" t="s">
        <v>746</v>
      </c>
      <c r="C929" t="str">
        <f t="shared" si="14"/>
        <v>1614_I</v>
      </c>
      <c r="D929" t="s">
        <v>22423</v>
      </c>
    </row>
    <row r="930" spans="1:4">
      <c r="A930" s="285">
        <v>1616</v>
      </c>
      <c r="B930" t="s">
        <v>879</v>
      </c>
      <c r="C930" t="str">
        <f t="shared" si="14"/>
        <v>1616_III</v>
      </c>
      <c r="D930" t="s">
        <v>22423</v>
      </c>
    </row>
    <row r="931" spans="1:4">
      <c r="A931" s="285">
        <v>1617</v>
      </c>
      <c r="B931" t="s">
        <v>849</v>
      </c>
      <c r="C931" t="str">
        <f t="shared" si="14"/>
        <v>1617_II</v>
      </c>
      <c r="D931" t="s">
        <v>22423</v>
      </c>
    </row>
    <row r="932" spans="1:4">
      <c r="A932" s="285">
        <v>1618</v>
      </c>
      <c r="B932" t="s">
        <v>849</v>
      </c>
      <c r="C932" t="str">
        <f t="shared" si="14"/>
        <v>1618_II</v>
      </c>
      <c r="D932" t="s">
        <v>22423</v>
      </c>
    </row>
    <row r="933" spans="1:4">
      <c r="A933" s="285">
        <v>1620</v>
      </c>
      <c r="B933" t="s">
        <v>849</v>
      </c>
      <c r="C933" t="str">
        <f t="shared" si="14"/>
        <v>1620_II</v>
      </c>
      <c r="D933" t="s">
        <v>22423</v>
      </c>
    </row>
    <row r="934" spans="1:4">
      <c r="A934" s="285">
        <v>1621</v>
      </c>
      <c r="B934" t="s">
        <v>849</v>
      </c>
      <c r="C934" t="str">
        <f t="shared" si="14"/>
        <v>1621_II</v>
      </c>
      <c r="D934" t="s">
        <v>22423</v>
      </c>
    </row>
    <row r="935" spans="1:4">
      <c r="A935" s="285">
        <v>1622</v>
      </c>
      <c r="B935" t="s">
        <v>849</v>
      </c>
      <c r="C935" t="str">
        <f t="shared" si="14"/>
        <v>1622_II</v>
      </c>
      <c r="D935" t="s">
        <v>22423</v>
      </c>
    </row>
    <row r="936" spans="1:4">
      <c r="A936" s="285">
        <v>1623</v>
      </c>
      <c r="B936" t="s">
        <v>849</v>
      </c>
      <c r="C936" t="str">
        <f t="shared" si="14"/>
        <v>1623_II</v>
      </c>
      <c r="D936" t="s">
        <v>22423</v>
      </c>
    </row>
    <row r="937" spans="1:4">
      <c r="A937" s="285">
        <v>1624</v>
      </c>
      <c r="B937" t="s">
        <v>849</v>
      </c>
      <c r="C937" t="str">
        <f t="shared" si="14"/>
        <v>1624_II</v>
      </c>
      <c r="D937" t="s">
        <v>22423</v>
      </c>
    </row>
    <row r="938" spans="1:4">
      <c r="A938" s="285">
        <v>1625</v>
      </c>
      <c r="B938" t="s">
        <v>849</v>
      </c>
      <c r="C938" t="str">
        <f t="shared" si="14"/>
        <v>1625_II</v>
      </c>
      <c r="D938" t="s">
        <v>22423</v>
      </c>
    </row>
    <row r="939" spans="1:4">
      <c r="A939" s="285">
        <v>1626</v>
      </c>
      <c r="B939" t="s">
        <v>746</v>
      </c>
      <c r="C939" t="str">
        <f t="shared" si="14"/>
        <v>1626_I</v>
      </c>
      <c r="D939" t="s">
        <v>22423</v>
      </c>
    </row>
    <row r="940" spans="1:4">
      <c r="A940" s="285">
        <v>1627</v>
      </c>
      <c r="B940" t="s">
        <v>849</v>
      </c>
      <c r="C940" t="str">
        <f t="shared" si="14"/>
        <v>1627_II</v>
      </c>
      <c r="D940" t="s">
        <v>22423</v>
      </c>
    </row>
    <row r="941" spans="1:4">
      <c r="A941" s="285">
        <v>1629</v>
      </c>
      <c r="B941" t="s">
        <v>849</v>
      </c>
      <c r="C941" t="str">
        <f t="shared" si="14"/>
        <v>1629_II</v>
      </c>
      <c r="D941" t="s">
        <v>22423</v>
      </c>
    </row>
    <row r="942" spans="1:4">
      <c r="A942" s="285">
        <v>1630</v>
      </c>
      <c r="B942" t="s">
        <v>849</v>
      </c>
      <c r="C942" t="str">
        <f t="shared" si="14"/>
        <v>1630_II</v>
      </c>
      <c r="D942" t="s">
        <v>22423</v>
      </c>
    </row>
    <row r="943" spans="1:4">
      <c r="A943" s="285">
        <v>1631</v>
      </c>
      <c r="B943" t="s">
        <v>849</v>
      </c>
      <c r="C943" t="str">
        <f t="shared" si="14"/>
        <v>1631_II</v>
      </c>
      <c r="D943" t="s">
        <v>22423</v>
      </c>
    </row>
    <row r="944" spans="1:4">
      <c r="A944" s="285">
        <v>1634</v>
      </c>
      <c r="B944" t="s">
        <v>849</v>
      </c>
      <c r="C944" t="str">
        <f t="shared" si="14"/>
        <v>1634_II</v>
      </c>
      <c r="D944" t="s">
        <v>22423</v>
      </c>
    </row>
    <row r="945" spans="1:4">
      <c r="A945" s="285">
        <v>1636</v>
      </c>
      <c r="B945" t="s">
        <v>849</v>
      </c>
      <c r="C945" t="str">
        <f t="shared" si="14"/>
        <v>1636_II</v>
      </c>
      <c r="D945" t="s">
        <v>22423</v>
      </c>
    </row>
    <row r="946" spans="1:4">
      <c r="A946" s="285">
        <v>1637</v>
      </c>
      <c r="B946" t="s">
        <v>849</v>
      </c>
      <c r="C946" t="str">
        <f t="shared" si="14"/>
        <v>1637_II</v>
      </c>
      <c r="D946" t="s">
        <v>22423</v>
      </c>
    </row>
    <row r="947" spans="1:4">
      <c r="A947" s="285">
        <v>1638</v>
      </c>
      <c r="B947" t="s">
        <v>849</v>
      </c>
      <c r="C947" t="str">
        <f t="shared" si="14"/>
        <v>1638_II</v>
      </c>
      <c r="D947" t="s">
        <v>22423</v>
      </c>
    </row>
    <row r="948" spans="1:4">
      <c r="A948" s="285">
        <v>1639</v>
      </c>
      <c r="B948" t="s">
        <v>849</v>
      </c>
      <c r="C948" t="str">
        <f t="shared" si="14"/>
        <v>1639_II</v>
      </c>
      <c r="D948" t="s">
        <v>22423</v>
      </c>
    </row>
    <row r="949" spans="1:4">
      <c r="A949" s="285">
        <v>1640</v>
      </c>
      <c r="B949" t="s">
        <v>849</v>
      </c>
      <c r="C949" t="str">
        <f t="shared" si="14"/>
        <v>1640_II</v>
      </c>
      <c r="D949" t="s">
        <v>22423</v>
      </c>
    </row>
    <row r="950" spans="1:4">
      <c r="A950" s="285">
        <v>1641</v>
      </c>
      <c r="B950" t="s">
        <v>849</v>
      </c>
      <c r="C950" t="str">
        <f t="shared" si="14"/>
        <v>1641_II</v>
      </c>
      <c r="D950" t="s">
        <v>22423</v>
      </c>
    </row>
    <row r="951" spans="1:4">
      <c r="A951" s="285">
        <v>1642</v>
      </c>
      <c r="B951" t="s">
        <v>849</v>
      </c>
      <c r="C951" t="str">
        <f t="shared" si="14"/>
        <v>1642_II</v>
      </c>
      <c r="D951" t="s">
        <v>22423</v>
      </c>
    </row>
    <row r="952" spans="1:4">
      <c r="A952" s="285">
        <v>1643</v>
      </c>
      <c r="B952" t="s">
        <v>849</v>
      </c>
      <c r="C952" t="str">
        <f t="shared" si="14"/>
        <v>1643_II</v>
      </c>
      <c r="D952" t="s">
        <v>22423</v>
      </c>
    </row>
    <row r="953" spans="1:4">
      <c r="A953" s="285">
        <v>1644</v>
      </c>
      <c r="B953" t="s">
        <v>849</v>
      </c>
      <c r="C953" t="str">
        <f t="shared" si="14"/>
        <v>1644_II</v>
      </c>
      <c r="D953" t="s">
        <v>22423</v>
      </c>
    </row>
    <row r="954" spans="1:4">
      <c r="A954" s="285">
        <v>1645</v>
      </c>
      <c r="B954" t="s">
        <v>849</v>
      </c>
      <c r="C954" t="str">
        <f t="shared" si="14"/>
        <v>1645_II</v>
      </c>
      <c r="D954" t="s">
        <v>22423</v>
      </c>
    </row>
    <row r="955" spans="1:4">
      <c r="A955" s="285">
        <v>1646</v>
      </c>
      <c r="B955" t="s">
        <v>849</v>
      </c>
      <c r="C955" t="str">
        <f t="shared" si="14"/>
        <v>1646_II</v>
      </c>
      <c r="D955" t="s">
        <v>22423</v>
      </c>
    </row>
    <row r="956" spans="1:4">
      <c r="A956" s="285">
        <v>1647</v>
      </c>
      <c r="B956" t="s">
        <v>746</v>
      </c>
      <c r="C956" t="str">
        <f t="shared" si="14"/>
        <v>1647_I</v>
      </c>
      <c r="D956" t="s">
        <v>22423</v>
      </c>
    </row>
    <row r="957" spans="1:4">
      <c r="A957" s="285">
        <v>1648</v>
      </c>
      <c r="B957" t="s">
        <v>849</v>
      </c>
      <c r="C957" t="str">
        <f t="shared" si="14"/>
        <v>1648_II</v>
      </c>
      <c r="D957" t="s">
        <v>22423</v>
      </c>
    </row>
    <row r="958" spans="1:4">
      <c r="A958" s="285">
        <v>1649</v>
      </c>
      <c r="B958" t="s">
        <v>746</v>
      </c>
      <c r="C958" t="str">
        <f t="shared" si="14"/>
        <v>1649_I</v>
      </c>
      <c r="D958" t="s">
        <v>22423</v>
      </c>
    </row>
    <row r="959" spans="1:4">
      <c r="A959" s="285">
        <v>1650</v>
      </c>
      <c r="B959" t="s">
        <v>849</v>
      </c>
      <c r="C959" t="str">
        <f t="shared" si="14"/>
        <v>1650_II</v>
      </c>
      <c r="D959" t="s">
        <v>22423</v>
      </c>
    </row>
    <row r="960" spans="1:4">
      <c r="A960" s="285">
        <v>1651</v>
      </c>
      <c r="B960" t="s">
        <v>849</v>
      </c>
      <c r="C960" t="str">
        <f t="shared" si="14"/>
        <v>1651_II</v>
      </c>
      <c r="D960" t="s">
        <v>22423</v>
      </c>
    </row>
    <row r="961" spans="1:4">
      <c r="A961" s="285">
        <v>1652</v>
      </c>
      <c r="B961" t="s">
        <v>849</v>
      </c>
      <c r="C961" t="str">
        <f t="shared" si="14"/>
        <v>1652_II</v>
      </c>
      <c r="D961" t="s">
        <v>22423</v>
      </c>
    </row>
    <row r="962" spans="1:4">
      <c r="A962" s="285">
        <v>1653</v>
      </c>
      <c r="B962" t="s">
        <v>849</v>
      </c>
      <c r="C962" t="str">
        <f t="shared" si="14"/>
        <v>1653_II</v>
      </c>
      <c r="D962" t="s">
        <v>22423</v>
      </c>
    </row>
    <row r="963" spans="1:4">
      <c r="A963" s="285">
        <v>1654</v>
      </c>
      <c r="B963" t="s">
        <v>849</v>
      </c>
      <c r="C963" t="str">
        <f t="shared" ref="C963:C1026" si="15">CONCATENATE(TEXT(A963,"0000"),"_",B963)</f>
        <v>1654_II</v>
      </c>
      <c r="D963" t="s">
        <v>22423</v>
      </c>
    </row>
    <row r="964" spans="1:4">
      <c r="A964" s="285">
        <v>1655</v>
      </c>
      <c r="B964" t="s">
        <v>746</v>
      </c>
      <c r="C964" t="str">
        <f t="shared" si="15"/>
        <v>1655_I</v>
      </c>
      <c r="D964" t="s">
        <v>22423</v>
      </c>
    </row>
    <row r="965" spans="1:4">
      <c r="A965" s="285">
        <v>1655</v>
      </c>
      <c r="B965" t="s">
        <v>849</v>
      </c>
      <c r="C965" t="str">
        <f t="shared" si="15"/>
        <v>1655_II</v>
      </c>
      <c r="D965" t="s">
        <v>22423</v>
      </c>
    </row>
    <row r="966" spans="1:4">
      <c r="A966" s="285">
        <v>1655</v>
      </c>
      <c r="B966" t="s">
        <v>879</v>
      </c>
      <c r="C966" t="str">
        <f t="shared" si="15"/>
        <v>1655_III</v>
      </c>
      <c r="D966" t="s">
        <v>22423</v>
      </c>
    </row>
    <row r="967" spans="1:4">
      <c r="A967" s="285">
        <v>1656</v>
      </c>
      <c r="B967" t="s">
        <v>849</v>
      </c>
      <c r="C967" t="str">
        <f t="shared" si="15"/>
        <v>1656_II</v>
      </c>
      <c r="D967" t="s">
        <v>22423</v>
      </c>
    </row>
    <row r="968" spans="1:4">
      <c r="A968" s="285">
        <v>1656</v>
      </c>
      <c r="B968" t="s">
        <v>879</v>
      </c>
      <c r="C968" t="str">
        <f t="shared" si="15"/>
        <v>1656_III</v>
      </c>
      <c r="D968" t="s">
        <v>22423</v>
      </c>
    </row>
    <row r="969" spans="1:4">
      <c r="A969" s="285">
        <v>1657</v>
      </c>
      <c r="B969" t="s">
        <v>849</v>
      </c>
      <c r="C969" t="str">
        <f t="shared" si="15"/>
        <v>1657_II</v>
      </c>
      <c r="D969" t="s">
        <v>22423</v>
      </c>
    </row>
    <row r="970" spans="1:4">
      <c r="A970" s="285">
        <v>1658</v>
      </c>
      <c r="B970" t="s">
        <v>849</v>
      </c>
      <c r="C970" t="str">
        <f t="shared" si="15"/>
        <v>1658_II</v>
      </c>
      <c r="D970" t="s">
        <v>22423</v>
      </c>
    </row>
    <row r="971" spans="1:4">
      <c r="A971" s="285">
        <v>1658</v>
      </c>
      <c r="B971" t="s">
        <v>879</v>
      </c>
      <c r="C971" t="str">
        <f t="shared" si="15"/>
        <v>1658_III</v>
      </c>
      <c r="D971" t="s">
        <v>22423</v>
      </c>
    </row>
    <row r="972" spans="1:4">
      <c r="A972" s="285">
        <v>1659</v>
      </c>
      <c r="B972" t="s">
        <v>849</v>
      </c>
      <c r="C972" t="str">
        <f t="shared" si="15"/>
        <v>1659_II</v>
      </c>
      <c r="D972" t="s">
        <v>22423</v>
      </c>
    </row>
    <row r="973" spans="1:4">
      <c r="A973" s="285">
        <v>1660</v>
      </c>
      <c r="B973" t="s">
        <v>19</v>
      </c>
      <c r="C973" t="str">
        <f t="shared" si="15"/>
        <v>1660_-</v>
      </c>
      <c r="D973" t="s">
        <v>22423</v>
      </c>
    </row>
    <row r="974" spans="1:4">
      <c r="A974" s="285">
        <v>1661</v>
      </c>
      <c r="B974" t="s">
        <v>849</v>
      </c>
      <c r="C974" t="str">
        <f t="shared" si="15"/>
        <v>1661_II</v>
      </c>
      <c r="D974" t="s">
        <v>22423</v>
      </c>
    </row>
    <row r="975" spans="1:4">
      <c r="A975" s="285">
        <v>1662</v>
      </c>
      <c r="B975" t="s">
        <v>849</v>
      </c>
      <c r="C975" t="str">
        <f t="shared" si="15"/>
        <v>1662_II</v>
      </c>
      <c r="D975" t="s">
        <v>22423</v>
      </c>
    </row>
    <row r="976" spans="1:4">
      <c r="A976" s="285">
        <v>1663</v>
      </c>
      <c r="B976" t="s">
        <v>879</v>
      </c>
      <c r="C976" t="str">
        <f t="shared" si="15"/>
        <v>1663_III</v>
      </c>
      <c r="D976" t="s">
        <v>22423</v>
      </c>
    </row>
    <row r="977" spans="1:4">
      <c r="A977" s="285">
        <v>1664</v>
      </c>
      <c r="B977" t="s">
        <v>849</v>
      </c>
      <c r="C977" t="str">
        <f t="shared" si="15"/>
        <v>1664_II</v>
      </c>
      <c r="D977" t="s">
        <v>22423</v>
      </c>
    </row>
    <row r="978" spans="1:4">
      <c r="A978" s="285">
        <v>1665</v>
      </c>
      <c r="B978" t="s">
        <v>849</v>
      </c>
      <c r="C978" t="str">
        <f t="shared" si="15"/>
        <v>1665_II</v>
      </c>
      <c r="D978" t="s">
        <v>22423</v>
      </c>
    </row>
    <row r="979" spans="1:4">
      <c r="A979" s="285">
        <v>1669</v>
      </c>
      <c r="B979" t="s">
        <v>849</v>
      </c>
      <c r="C979" t="str">
        <f t="shared" si="15"/>
        <v>1669_II</v>
      </c>
      <c r="D979" t="s">
        <v>22423</v>
      </c>
    </row>
    <row r="980" spans="1:4">
      <c r="A980" s="285">
        <v>1670</v>
      </c>
      <c r="B980" t="s">
        <v>746</v>
      </c>
      <c r="C980" t="str">
        <f t="shared" si="15"/>
        <v>1670_I</v>
      </c>
      <c r="D980" t="s">
        <v>22423</v>
      </c>
    </row>
    <row r="981" spans="1:4">
      <c r="A981" s="285">
        <v>1671</v>
      </c>
      <c r="B981" t="s">
        <v>849</v>
      </c>
      <c r="C981" t="str">
        <f t="shared" si="15"/>
        <v>1671_II</v>
      </c>
      <c r="D981" t="s">
        <v>22423</v>
      </c>
    </row>
    <row r="982" spans="1:4">
      <c r="A982" s="285">
        <v>1672</v>
      </c>
      <c r="B982" t="s">
        <v>746</v>
      </c>
      <c r="C982" t="str">
        <f t="shared" si="15"/>
        <v>1672_I</v>
      </c>
      <c r="D982" t="s">
        <v>22423</v>
      </c>
    </row>
    <row r="983" spans="1:4">
      <c r="A983" s="285">
        <v>1673</v>
      </c>
      <c r="B983" t="s">
        <v>879</v>
      </c>
      <c r="C983" t="str">
        <f t="shared" si="15"/>
        <v>1673_III</v>
      </c>
      <c r="D983" t="s">
        <v>22423</v>
      </c>
    </row>
    <row r="984" spans="1:4">
      <c r="A984" s="285">
        <v>1674</v>
      </c>
      <c r="B984" t="s">
        <v>849</v>
      </c>
      <c r="C984" t="str">
        <f t="shared" si="15"/>
        <v>1674_II</v>
      </c>
      <c r="D984" t="s">
        <v>22423</v>
      </c>
    </row>
    <row r="985" spans="1:4">
      <c r="A985" s="285">
        <v>1677</v>
      </c>
      <c r="B985" t="s">
        <v>849</v>
      </c>
      <c r="C985" t="str">
        <f t="shared" si="15"/>
        <v>1677_II</v>
      </c>
      <c r="D985" t="s">
        <v>22423</v>
      </c>
    </row>
    <row r="986" spans="1:4">
      <c r="A986" s="285">
        <v>1678</v>
      </c>
      <c r="B986" t="s">
        <v>849</v>
      </c>
      <c r="C986" t="str">
        <f t="shared" si="15"/>
        <v>1678_II</v>
      </c>
      <c r="D986" t="s">
        <v>22423</v>
      </c>
    </row>
    <row r="987" spans="1:4">
      <c r="A987" s="285">
        <v>1679</v>
      </c>
      <c r="B987" t="s">
        <v>849</v>
      </c>
      <c r="C987" t="str">
        <f t="shared" si="15"/>
        <v>1679_II</v>
      </c>
      <c r="D987" t="s">
        <v>22423</v>
      </c>
    </row>
    <row r="988" spans="1:4">
      <c r="A988" s="285">
        <v>1680</v>
      </c>
      <c r="B988" t="s">
        <v>746</v>
      </c>
      <c r="C988" t="str">
        <f t="shared" si="15"/>
        <v>1680_I</v>
      </c>
      <c r="D988" t="s">
        <v>22423</v>
      </c>
    </row>
    <row r="989" spans="1:4">
      <c r="A989" s="285">
        <v>1683</v>
      </c>
      <c r="B989" t="s">
        <v>849</v>
      </c>
      <c r="C989" t="str">
        <f t="shared" si="15"/>
        <v>1683_II</v>
      </c>
      <c r="D989" t="s">
        <v>22423</v>
      </c>
    </row>
    <row r="990" spans="1:4">
      <c r="A990" s="285">
        <v>1684</v>
      </c>
      <c r="B990" t="s">
        <v>849</v>
      </c>
      <c r="C990" t="str">
        <f t="shared" si="15"/>
        <v>1684_II</v>
      </c>
      <c r="D990" t="s">
        <v>22423</v>
      </c>
    </row>
    <row r="991" spans="1:4">
      <c r="A991" s="285">
        <v>1685</v>
      </c>
      <c r="B991" t="s">
        <v>849</v>
      </c>
      <c r="C991" t="str">
        <f t="shared" si="15"/>
        <v>1685_II</v>
      </c>
      <c r="D991" t="s">
        <v>22423</v>
      </c>
    </row>
    <row r="992" spans="1:4">
      <c r="A992" s="285">
        <v>1686</v>
      </c>
      <c r="B992" t="s">
        <v>849</v>
      </c>
      <c r="C992" t="str">
        <f t="shared" si="15"/>
        <v>1686_II</v>
      </c>
      <c r="D992" t="s">
        <v>22423</v>
      </c>
    </row>
    <row r="993" spans="1:4">
      <c r="A993" s="285">
        <v>1686</v>
      </c>
      <c r="B993" t="s">
        <v>879</v>
      </c>
      <c r="C993" t="str">
        <f t="shared" si="15"/>
        <v>1686_III</v>
      </c>
      <c r="D993" t="s">
        <v>22423</v>
      </c>
    </row>
    <row r="994" spans="1:4">
      <c r="A994" s="285">
        <v>1687</v>
      </c>
      <c r="B994" t="s">
        <v>849</v>
      </c>
      <c r="C994" t="str">
        <f t="shared" si="15"/>
        <v>1687_II</v>
      </c>
      <c r="D994" t="s">
        <v>22423</v>
      </c>
    </row>
    <row r="995" spans="1:4">
      <c r="A995" s="285">
        <v>1688</v>
      </c>
      <c r="B995" t="s">
        <v>849</v>
      </c>
      <c r="C995" t="str">
        <f t="shared" si="15"/>
        <v>1688_II</v>
      </c>
      <c r="D995" t="s">
        <v>22423</v>
      </c>
    </row>
    <row r="996" spans="1:4">
      <c r="A996" s="285">
        <v>1689</v>
      </c>
      <c r="B996" t="s">
        <v>746</v>
      </c>
      <c r="C996" t="str">
        <f t="shared" si="15"/>
        <v>1689_I</v>
      </c>
      <c r="D996" t="s">
        <v>22423</v>
      </c>
    </row>
    <row r="997" spans="1:4">
      <c r="A997" s="285">
        <v>1690</v>
      </c>
      <c r="B997" t="s">
        <v>879</v>
      </c>
      <c r="C997" t="str">
        <f t="shared" si="15"/>
        <v>1690_III</v>
      </c>
      <c r="D997" t="s">
        <v>22423</v>
      </c>
    </row>
    <row r="998" spans="1:4">
      <c r="A998" s="285">
        <v>1691</v>
      </c>
      <c r="B998" t="s">
        <v>849</v>
      </c>
      <c r="C998" t="str">
        <f t="shared" si="15"/>
        <v>1691_II</v>
      </c>
      <c r="D998" t="s">
        <v>22423</v>
      </c>
    </row>
    <row r="999" spans="1:4">
      <c r="A999" s="285">
        <v>1692</v>
      </c>
      <c r="B999" t="s">
        <v>746</v>
      </c>
      <c r="C999" t="str">
        <f t="shared" si="15"/>
        <v>1692_I</v>
      </c>
      <c r="D999" t="s">
        <v>22423</v>
      </c>
    </row>
    <row r="1000" spans="1:4">
      <c r="A1000" s="285">
        <v>1693</v>
      </c>
      <c r="B1000" t="s">
        <v>746</v>
      </c>
      <c r="C1000" t="str">
        <f t="shared" si="15"/>
        <v>1693_I</v>
      </c>
      <c r="D1000" t="s">
        <v>22423</v>
      </c>
    </row>
    <row r="1001" spans="1:4">
      <c r="A1001" s="285">
        <v>1693</v>
      </c>
      <c r="B1001" t="s">
        <v>849</v>
      </c>
      <c r="C1001" t="str">
        <f t="shared" si="15"/>
        <v>1693_II</v>
      </c>
      <c r="D1001" t="s">
        <v>22423</v>
      </c>
    </row>
    <row r="1002" spans="1:4">
      <c r="A1002" s="285">
        <v>1694</v>
      </c>
      <c r="B1002" t="s">
        <v>746</v>
      </c>
      <c r="C1002" t="str">
        <f t="shared" si="15"/>
        <v>1694_I</v>
      </c>
      <c r="D1002" t="s">
        <v>22423</v>
      </c>
    </row>
    <row r="1003" spans="1:4">
      <c r="A1003" s="285">
        <v>1695</v>
      </c>
      <c r="B1003" t="s">
        <v>746</v>
      </c>
      <c r="C1003" t="str">
        <f t="shared" si="15"/>
        <v>1695_I</v>
      </c>
      <c r="D1003" t="s">
        <v>22423</v>
      </c>
    </row>
    <row r="1004" spans="1:4">
      <c r="A1004" s="285">
        <v>1697</v>
      </c>
      <c r="B1004" t="s">
        <v>849</v>
      </c>
      <c r="C1004" t="str">
        <f t="shared" si="15"/>
        <v>1697_II</v>
      </c>
      <c r="D1004" t="s">
        <v>22423</v>
      </c>
    </row>
    <row r="1005" spans="1:4">
      <c r="A1005" s="285">
        <v>1698</v>
      </c>
      <c r="B1005" t="s">
        <v>746</v>
      </c>
      <c r="C1005" t="str">
        <f t="shared" si="15"/>
        <v>1698_I</v>
      </c>
      <c r="D1005" t="s">
        <v>22423</v>
      </c>
    </row>
    <row r="1006" spans="1:4">
      <c r="A1006" s="285">
        <v>1699</v>
      </c>
      <c r="B1006" t="s">
        <v>746</v>
      </c>
      <c r="C1006" t="str">
        <f t="shared" si="15"/>
        <v>1699_I</v>
      </c>
      <c r="D1006" t="s">
        <v>22423</v>
      </c>
    </row>
    <row r="1007" spans="1:4">
      <c r="A1007" s="285">
        <v>1700</v>
      </c>
      <c r="B1007" t="s">
        <v>19</v>
      </c>
      <c r="C1007" t="str">
        <f t="shared" si="15"/>
        <v>1700_-</v>
      </c>
      <c r="D1007" t="s">
        <v>22423</v>
      </c>
    </row>
    <row r="1008" spans="1:4">
      <c r="A1008" s="285">
        <v>1701</v>
      </c>
      <c r="B1008" t="s">
        <v>849</v>
      </c>
      <c r="C1008" t="str">
        <f t="shared" si="15"/>
        <v>1701_II</v>
      </c>
      <c r="D1008" t="s">
        <v>22423</v>
      </c>
    </row>
    <row r="1009" spans="1:4">
      <c r="A1009" s="285">
        <v>1702</v>
      </c>
      <c r="B1009" t="s">
        <v>849</v>
      </c>
      <c r="C1009" t="str">
        <f t="shared" si="15"/>
        <v>1702_II</v>
      </c>
      <c r="D1009" t="s">
        <v>22423</v>
      </c>
    </row>
    <row r="1010" spans="1:4">
      <c r="A1010" s="285">
        <v>1704</v>
      </c>
      <c r="B1010" t="s">
        <v>849</v>
      </c>
      <c r="C1010" t="str">
        <f t="shared" si="15"/>
        <v>1704_II</v>
      </c>
      <c r="D1010" t="s">
        <v>22423</v>
      </c>
    </row>
    <row r="1011" spans="1:4">
      <c r="A1011" s="285">
        <v>1707</v>
      </c>
      <c r="B1011" t="s">
        <v>849</v>
      </c>
      <c r="C1011" t="str">
        <f t="shared" si="15"/>
        <v>1707_II</v>
      </c>
      <c r="D1011" t="s">
        <v>22423</v>
      </c>
    </row>
    <row r="1012" spans="1:4">
      <c r="A1012" s="285">
        <v>1708</v>
      </c>
      <c r="B1012" t="s">
        <v>849</v>
      </c>
      <c r="C1012" t="str">
        <f t="shared" si="15"/>
        <v>1708_II</v>
      </c>
      <c r="D1012" t="s">
        <v>22423</v>
      </c>
    </row>
    <row r="1013" spans="1:4">
      <c r="A1013" s="285">
        <v>1709</v>
      </c>
      <c r="B1013" t="s">
        <v>879</v>
      </c>
      <c r="C1013" t="str">
        <f t="shared" si="15"/>
        <v>1709_III</v>
      </c>
      <c r="D1013" t="s">
        <v>22423</v>
      </c>
    </row>
    <row r="1014" spans="1:4">
      <c r="A1014" s="285">
        <v>1710</v>
      </c>
      <c r="B1014" t="s">
        <v>879</v>
      </c>
      <c r="C1014" t="str">
        <f t="shared" si="15"/>
        <v>1710_III</v>
      </c>
      <c r="D1014" t="s">
        <v>22423</v>
      </c>
    </row>
    <row r="1015" spans="1:4">
      <c r="A1015" s="285">
        <v>1711</v>
      </c>
      <c r="B1015" t="s">
        <v>849</v>
      </c>
      <c r="C1015" t="str">
        <f t="shared" si="15"/>
        <v>1711_II</v>
      </c>
      <c r="D1015" t="s">
        <v>22423</v>
      </c>
    </row>
    <row r="1016" spans="1:4">
      <c r="A1016" s="285">
        <v>1712</v>
      </c>
      <c r="B1016" t="s">
        <v>849</v>
      </c>
      <c r="C1016" t="str">
        <f t="shared" si="15"/>
        <v>1712_II</v>
      </c>
      <c r="D1016" t="s">
        <v>22423</v>
      </c>
    </row>
    <row r="1017" spans="1:4">
      <c r="A1017" s="285">
        <v>1713</v>
      </c>
      <c r="B1017" t="s">
        <v>746</v>
      </c>
      <c r="C1017" t="str">
        <f t="shared" si="15"/>
        <v>1713_I</v>
      </c>
      <c r="D1017" t="s">
        <v>22423</v>
      </c>
    </row>
    <row r="1018" spans="1:4">
      <c r="A1018" s="285">
        <v>1714</v>
      </c>
      <c r="B1018" t="s">
        <v>746</v>
      </c>
      <c r="C1018" t="str">
        <f t="shared" si="15"/>
        <v>1714_I</v>
      </c>
      <c r="D1018" t="s">
        <v>22423</v>
      </c>
    </row>
    <row r="1019" spans="1:4">
      <c r="A1019" s="285">
        <v>1715</v>
      </c>
      <c r="B1019" t="s">
        <v>849</v>
      </c>
      <c r="C1019" t="str">
        <f t="shared" si="15"/>
        <v>1715_II</v>
      </c>
      <c r="D1019" t="s">
        <v>22425</v>
      </c>
    </row>
    <row r="1020" spans="1:4">
      <c r="A1020" s="285">
        <v>1716</v>
      </c>
      <c r="B1020" t="s">
        <v>849</v>
      </c>
      <c r="C1020" t="str">
        <f t="shared" si="15"/>
        <v>1716_II</v>
      </c>
      <c r="D1020" t="s">
        <v>22425</v>
      </c>
    </row>
    <row r="1021" spans="1:4">
      <c r="A1021" s="285">
        <v>1717</v>
      </c>
      <c r="B1021" t="s">
        <v>849</v>
      </c>
      <c r="C1021" t="str">
        <f t="shared" si="15"/>
        <v>1717_II</v>
      </c>
      <c r="D1021" t="s">
        <v>22423</v>
      </c>
    </row>
    <row r="1022" spans="1:4">
      <c r="A1022" s="285">
        <v>1718</v>
      </c>
      <c r="B1022" t="s">
        <v>879</v>
      </c>
      <c r="C1022" t="str">
        <f t="shared" si="15"/>
        <v>1718_III</v>
      </c>
      <c r="D1022" t="s">
        <v>22424</v>
      </c>
    </row>
    <row r="1023" spans="1:4">
      <c r="A1023" s="285">
        <v>1719</v>
      </c>
      <c r="B1023" t="s">
        <v>849</v>
      </c>
      <c r="C1023" t="str">
        <f t="shared" si="15"/>
        <v>1719_II</v>
      </c>
      <c r="D1023" t="s">
        <v>22425</v>
      </c>
    </row>
    <row r="1024" spans="1:4">
      <c r="A1024" s="285">
        <v>1719</v>
      </c>
      <c r="B1024" t="s">
        <v>879</v>
      </c>
      <c r="C1024" t="str">
        <f t="shared" si="15"/>
        <v>1719_III</v>
      </c>
      <c r="D1024" t="s">
        <v>22425</v>
      </c>
    </row>
    <row r="1025" spans="1:4">
      <c r="A1025" s="285">
        <v>1722</v>
      </c>
      <c r="B1025" t="s">
        <v>746</v>
      </c>
      <c r="C1025" t="str">
        <f t="shared" si="15"/>
        <v>1722_I</v>
      </c>
      <c r="D1025" t="s">
        <v>22423</v>
      </c>
    </row>
    <row r="1026" spans="1:4">
      <c r="A1026" s="285">
        <v>1723</v>
      </c>
      <c r="B1026" t="s">
        <v>849</v>
      </c>
      <c r="C1026" t="str">
        <f t="shared" si="15"/>
        <v>1723_II</v>
      </c>
      <c r="D1026" t="s">
        <v>22423</v>
      </c>
    </row>
    <row r="1027" spans="1:4">
      <c r="A1027" s="285">
        <v>1724</v>
      </c>
      <c r="B1027" t="s">
        <v>849</v>
      </c>
      <c r="C1027" t="str">
        <f t="shared" ref="C1027:C1090" si="16">CONCATENATE(TEXT(A1027,"0000"),"_",B1027)</f>
        <v>1724_II</v>
      </c>
      <c r="D1027" t="s">
        <v>22425</v>
      </c>
    </row>
    <row r="1028" spans="1:4">
      <c r="A1028" s="285">
        <v>1725</v>
      </c>
      <c r="B1028" t="s">
        <v>849</v>
      </c>
      <c r="C1028" t="str">
        <f t="shared" si="16"/>
        <v>1725_II</v>
      </c>
      <c r="D1028" t="s">
        <v>22425</v>
      </c>
    </row>
    <row r="1029" spans="1:4">
      <c r="A1029" s="285">
        <v>1726</v>
      </c>
      <c r="B1029" t="s">
        <v>849</v>
      </c>
      <c r="C1029" t="str">
        <f t="shared" si="16"/>
        <v>1726_II</v>
      </c>
      <c r="D1029" t="s">
        <v>22425</v>
      </c>
    </row>
    <row r="1030" spans="1:4">
      <c r="A1030" s="285">
        <v>1727</v>
      </c>
      <c r="B1030" t="s">
        <v>849</v>
      </c>
      <c r="C1030" t="str">
        <f t="shared" si="16"/>
        <v>1727_II</v>
      </c>
      <c r="D1030" t="s">
        <v>22425</v>
      </c>
    </row>
    <row r="1031" spans="1:4">
      <c r="A1031" s="285">
        <v>1728</v>
      </c>
      <c r="B1031" t="s">
        <v>849</v>
      </c>
      <c r="C1031" t="str">
        <f t="shared" si="16"/>
        <v>1728_II</v>
      </c>
      <c r="D1031" t="s">
        <v>22425</v>
      </c>
    </row>
    <row r="1032" spans="1:4">
      <c r="A1032" s="285">
        <v>1729</v>
      </c>
      <c r="B1032" t="s">
        <v>849</v>
      </c>
      <c r="C1032" t="str">
        <f t="shared" si="16"/>
        <v>1729_II</v>
      </c>
      <c r="D1032" t="s">
        <v>22425</v>
      </c>
    </row>
    <row r="1033" spans="1:4">
      <c r="A1033" s="285">
        <v>1730</v>
      </c>
      <c r="B1033" t="s">
        <v>849</v>
      </c>
      <c r="C1033" t="str">
        <f t="shared" si="16"/>
        <v>1730_II</v>
      </c>
      <c r="D1033" t="s">
        <v>22425</v>
      </c>
    </row>
    <row r="1034" spans="1:4">
      <c r="A1034" s="285">
        <v>1731</v>
      </c>
      <c r="B1034" t="s">
        <v>849</v>
      </c>
      <c r="C1034" t="str">
        <f t="shared" si="16"/>
        <v>1731_II</v>
      </c>
      <c r="D1034" t="s">
        <v>22425</v>
      </c>
    </row>
    <row r="1035" spans="1:4">
      <c r="A1035" s="285">
        <v>1731</v>
      </c>
      <c r="B1035" t="s">
        <v>879</v>
      </c>
      <c r="C1035" t="str">
        <f t="shared" si="16"/>
        <v>1731_III</v>
      </c>
      <c r="D1035" t="s">
        <v>22425</v>
      </c>
    </row>
    <row r="1036" spans="1:4">
      <c r="A1036" s="285">
        <v>1732</v>
      </c>
      <c r="B1036" t="s">
        <v>849</v>
      </c>
      <c r="C1036" t="str">
        <f t="shared" si="16"/>
        <v>1732_II</v>
      </c>
      <c r="D1036" t="s">
        <v>22423</v>
      </c>
    </row>
    <row r="1037" spans="1:4">
      <c r="A1037" s="285">
        <v>1733</v>
      </c>
      <c r="B1037" t="s">
        <v>849</v>
      </c>
      <c r="C1037" t="str">
        <f t="shared" si="16"/>
        <v>1733_II</v>
      </c>
      <c r="D1037" t="s">
        <v>22425</v>
      </c>
    </row>
    <row r="1038" spans="1:4">
      <c r="A1038" s="285">
        <v>1736</v>
      </c>
      <c r="B1038" t="s">
        <v>849</v>
      </c>
      <c r="C1038" t="str">
        <f t="shared" si="16"/>
        <v>1736_II</v>
      </c>
      <c r="D1038" t="s">
        <v>22425</v>
      </c>
    </row>
    <row r="1039" spans="1:4">
      <c r="A1039" s="285">
        <v>1737</v>
      </c>
      <c r="B1039" t="s">
        <v>849</v>
      </c>
      <c r="C1039" t="str">
        <f t="shared" si="16"/>
        <v>1737_II</v>
      </c>
      <c r="D1039" t="s">
        <v>22423</v>
      </c>
    </row>
    <row r="1040" spans="1:4">
      <c r="A1040" s="285">
        <v>1738</v>
      </c>
      <c r="B1040" t="s">
        <v>849</v>
      </c>
      <c r="C1040" t="str">
        <f t="shared" si="16"/>
        <v>1738_II</v>
      </c>
      <c r="D1040" t="s">
        <v>22423</v>
      </c>
    </row>
    <row r="1041" spans="1:4">
      <c r="A1041" s="285">
        <v>1739</v>
      </c>
      <c r="B1041" t="s">
        <v>746</v>
      </c>
      <c r="C1041" t="str">
        <f t="shared" si="16"/>
        <v>1739_I</v>
      </c>
      <c r="D1041" t="s">
        <v>22425</v>
      </c>
    </row>
    <row r="1042" spans="1:4">
      <c r="A1042" s="285">
        <v>1740</v>
      </c>
      <c r="B1042" t="s">
        <v>849</v>
      </c>
      <c r="C1042" t="str">
        <f t="shared" si="16"/>
        <v>1740_II</v>
      </c>
      <c r="D1042" t="s">
        <v>22425</v>
      </c>
    </row>
    <row r="1043" spans="1:4">
      <c r="A1043" s="285">
        <v>1740</v>
      </c>
      <c r="B1043" t="s">
        <v>879</v>
      </c>
      <c r="C1043" t="str">
        <f t="shared" si="16"/>
        <v>1740_III</v>
      </c>
      <c r="D1043" t="s">
        <v>22425</v>
      </c>
    </row>
    <row r="1044" spans="1:4">
      <c r="A1044" s="285">
        <v>1741</v>
      </c>
      <c r="B1044" t="s">
        <v>19</v>
      </c>
      <c r="C1044" t="str">
        <f t="shared" si="16"/>
        <v>1741_-</v>
      </c>
      <c r="D1044" t="s">
        <v>22423</v>
      </c>
    </row>
    <row r="1045" spans="1:4">
      <c r="A1045" s="285">
        <v>1742</v>
      </c>
      <c r="B1045" t="s">
        <v>849</v>
      </c>
      <c r="C1045" t="str">
        <f t="shared" si="16"/>
        <v>1742_II</v>
      </c>
      <c r="D1045" t="s">
        <v>22424</v>
      </c>
    </row>
    <row r="1046" spans="1:4">
      <c r="A1046" s="285">
        <v>1743</v>
      </c>
      <c r="B1046" t="s">
        <v>849</v>
      </c>
      <c r="C1046" t="str">
        <f t="shared" si="16"/>
        <v>1743_II</v>
      </c>
      <c r="D1046" t="s">
        <v>22424</v>
      </c>
    </row>
    <row r="1047" spans="1:4">
      <c r="A1047" s="285">
        <v>1744</v>
      </c>
      <c r="B1047" t="s">
        <v>746</v>
      </c>
      <c r="C1047" t="str">
        <f t="shared" si="16"/>
        <v>1744_I</v>
      </c>
      <c r="D1047" t="s">
        <v>22423</v>
      </c>
    </row>
    <row r="1048" spans="1:4">
      <c r="A1048" s="285">
        <v>1745</v>
      </c>
      <c r="B1048" t="s">
        <v>746</v>
      </c>
      <c r="C1048" t="str">
        <f t="shared" si="16"/>
        <v>1745_I</v>
      </c>
      <c r="D1048" t="s">
        <v>22423</v>
      </c>
    </row>
    <row r="1049" spans="1:4">
      <c r="A1049" s="285">
        <v>1746</v>
      </c>
      <c r="B1049" t="s">
        <v>746</v>
      </c>
      <c r="C1049" t="str">
        <f t="shared" si="16"/>
        <v>1746_I</v>
      </c>
      <c r="D1049" t="s">
        <v>22423</v>
      </c>
    </row>
    <row r="1050" spans="1:4">
      <c r="A1050" s="285">
        <v>1747</v>
      </c>
      <c r="B1050" t="s">
        <v>849</v>
      </c>
      <c r="C1050" t="str">
        <f t="shared" si="16"/>
        <v>1747_II</v>
      </c>
      <c r="D1050" t="s">
        <v>22425</v>
      </c>
    </row>
    <row r="1051" spans="1:4">
      <c r="A1051" s="285">
        <v>1748</v>
      </c>
      <c r="B1051" t="s">
        <v>849</v>
      </c>
      <c r="C1051" t="str">
        <f t="shared" si="16"/>
        <v>1748_II</v>
      </c>
      <c r="D1051" t="s">
        <v>22423</v>
      </c>
    </row>
    <row r="1052" spans="1:4">
      <c r="A1052" s="285">
        <v>1748</v>
      </c>
      <c r="B1052" t="s">
        <v>879</v>
      </c>
      <c r="C1052" t="str">
        <f t="shared" si="16"/>
        <v>1748_III</v>
      </c>
      <c r="D1052" t="s">
        <v>22423</v>
      </c>
    </row>
    <row r="1053" spans="1:4">
      <c r="A1053" s="285">
        <v>1749</v>
      </c>
      <c r="B1053" t="s">
        <v>19</v>
      </c>
      <c r="C1053" t="str">
        <f t="shared" si="16"/>
        <v>1749_-</v>
      </c>
      <c r="D1053" t="s">
        <v>22423</v>
      </c>
    </row>
    <row r="1054" spans="1:4">
      <c r="A1054" s="285">
        <v>1750</v>
      </c>
      <c r="B1054" t="s">
        <v>849</v>
      </c>
      <c r="C1054" t="str">
        <f t="shared" si="16"/>
        <v>1750_II</v>
      </c>
      <c r="D1054" t="s">
        <v>22423</v>
      </c>
    </row>
    <row r="1055" spans="1:4">
      <c r="A1055" s="285">
        <v>1751</v>
      </c>
      <c r="B1055" t="s">
        <v>849</v>
      </c>
      <c r="C1055" t="str">
        <f t="shared" si="16"/>
        <v>1751_II</v>
      </c>
      <c r="D1055" t="s">
        <v>22423</v>
      </c>
    </row>
    <row r="1056" spans="1:4">
      <c r="A1056" s="285">
        <v>1752</v>
      </c>
      <c r="B1056" t="s">
        <v>746</v>
      </c>
      <c r="C1056" t="str">
        <f t="shared" si="16"/>
        <v>1752_I</v>
      </c>
      <c r="D1056" t="s">
        <v>22423</v>
      </c>
    </row>
    <row r="1057" spans="1:4">
      <c r="A1057" s="285">
        <v>1753</v>
      </c>
      <c r="B1057" t="s">
        <v>849</v>
      </c>
      <c r="C1057" t="str">
        <f t="shared" si="16"/>
        <v>1753_II</v>
      </c>
      <c r="D1057" t="s">
        <v>22425</v>
      </c>
    </row>
    <row r="1058" spans="1:4">
      <c r="A1058" s="285">
        <v>1754</v>
      </c>
      <c r="B1058" t="s">
        <v>746</v>
      </c>
      <c r="C1058" t="str">
        <f t="shared" si="16"/>
        <v>1754_I</v>
      </c>
      <c r="D1058" t="s">
        <v>22425</v>
      </c>
    </row>
    <row r="1059" spans="1:4">
      <c r="A1059" s="285">
        <v>1755</v>
      </c>
      <c r="B1059" t="s">
        <v>849</v>
      </c>
      <c r="C1059" t="str">
        <f t="shared" si="16"/>
        <v>1755_II</v>
      </c>
      <c r="D1059" t="s">
        <v>22425</v>
      </c>
    </row>
    <row r="1060" spans="1:4">
      <c r="A1060" s="285">
        <v>1755</v>
      </c>
      <c r="B1060" t="s">
        <v>879</v>
      </c>
      <c r="C1060" t="str">
        <f t="shared" si="16"/>
        <v>1755_III</v>
      </c>
      <c r="D1060" t="s">
        <v>22425</v>
      </c>
    </row>
    <row r="1061" spans="1:4">
      <c r="A1061" s="285">
        <v>1756</v>
      </c>
      <c r="B1061" t="s">
        <v>849</v>
      </c>
      <c r="C1061" t="str">
        <f t="shared" si="16"/>
        <v>1756_II</v>
      </c>
      <c r="D1061" t="s">
        <v>22425</v>
      </c>
    </row>
    <row r="1062" spans="1:4">
      <c r="A1062" s="285">
        <v>1757</v>
      </c>
      <c r="B1062" t="s">
        <v>849</v>
      </c>
      <c r="C1062" t="str">
        <f t="shared" si="16"/>
        <v>1757_II</v>
      </c>
      <c r="D1062" t="s">
        <v>22425</v>
      </c>
    </row>
    <row r="1063" spans="1:4">
      <c r="A1063" s="285">
        <v>1757</v>
      </c>
      <c r="B1063" t="s">
        <v>879</v>
      </c>
      <c r="C1063" t="str">
        <f t="shared" si="16"/>
        <v>1757_III</v>
      </c>
      <c r="D1063" t="s">
        <v>22425</v>
      </c>
    </row>
    <row r="1064" spans="1:4">
      <c r="A1064" s="285">
        <v>1758</v>
      </c>
      <c r="B1064" t="s">
        <v>746</v>
      </c>
      <c r="C1064" t="str">
        <f t="shared" si="16"/>
        <v>1758_I</v>
      </c>
      <c r="D1064" t="s">
        <v>22425</v>
      </c>
    </row>
    <row r="1065" spans="1:4">
      <c r="A1065" s="285">
        <v>1759</v>
      </c>
      <c r="B1065" t="s">
        <v>746</v>
      </c>
      <c r="C1065" t="str">
        <f t="shared" si="16"/>
        <v>1759_I</v>
      </c>
      <c r="D1065" t="s">
        <v>22424</v>
      </c>
    </row>
    <row r="1066" spans="1:4">
      <c r="A1066" s="285">
        <v>1759</v>
      </c>
      <c r="B1066" t="s">
        <v>849</v>
      </c>
      <c r="C1066" t="str">
        <f t="shared" si="16"/>
        <v>1759_II</v>
      </c>
      <c r="D1066" t="s">
        <v>22424</v>
      </c>
    </row>
    <row r="1067" spans="1:4">
      <c r="A1067" s="285">
        <v>1759</v>
      </c>
      <c r="B1067" t="s">
        <v>879</v>
      </c>
      <c r="C1067" t="str">
        <f t="shared" si="16"/>
        <v>1759_III</v>
      </c>
      <c r="D1067" t="s">
        <v>22424</v>
      </c>
    </row>
    <row r="1068" spans="1:4">
      <c r="A1068" s="285">
        <v>1760</v>
      </c>
      <c r="B1068" t="s">
        <v>746</v>
      </c>
      <c r="C1068" t="str">
        <f t="shared" si="16"/>
        <v>1760_I</v>
      </c>
      <c r="D1068" t="s">
        <v>22424</v>
      </c>
    </row>
    <row r="1069" spans="1:4">
      <c r="A1069" s="285">
        <v>1760</v>
      </c>
      <c r="B1069" t="s">
        <v>849</v>
      </c>
      <c r="C1069" t="str">
        <f t="shared" si="16"/>
        <v>1760_II</v>
      </c>
      <c r="D1069" t="s">
        <v>22424</v>
      </c>
    </row>
    <row r="1070" spans="1:4">
      <c r="A1070" s="285">
        <v>1760</v>
      </c>
      <c r="B1070" t="s">
        <v>879</v>
      </c>
      <c r="C1070" t="str">
        <f t="shared" si="16"/>
        <v>1760_III</v>
      </c>
      <c r="D1070" t="s">
        <v>22424</v>
      </c>
    </row>
    <row r="1071" spans="1:4">
      <c r="A1071" s="285">
        <v>1761</v>
      </c>
      <c r="B1071" t="s">
        <v>849</v>
      </c>
      <c r="C1071" t="str">
        <f t="shared" si="16"/>
        <v>1761_II</v>
      </c>
      <c r="D1071" t="s">
        <v>22423</v>
      </c>
    </row>
    <row r="1072" spans="1:4">
      <c r="A1072" s="285">
        <v>1761</v>
      </c>
      <c r="B1072" t="s">
        <v>879</v>
      </c>
      <c r="C1072" t="str">
        <f t="shared" si="16"/>
        <v>1761_III</v>
      </c>
      <c r="D1072" t="s">
        <v>22423</v>
      </c>
    </row>
    <row r="1073" spans="1:4">
      <c r="A1073" s="285">
        <v>1762</v>
      </c>
      <c r="B1073" t="s">
        <v>849</v>
      </c>
      <c r="C1073" t="str">
        <f t="shared" si="16"/>
        <v>1762_II</v>
      </c>
      <c r="D1073" t="s">
        <v>22425</v>
      </c>
    </row>
    <row r="1074" spans="1:4">
      <c r="A1074" s="285">
        <v>1763</v>
      </c>
      <c r="B1074" t="s">
        <v>849</v>
      </c>
      <c r="C1074" t="str">
        <f t="shared" si="16"/>
        <v>1763_II</v>
      </c>
      <c r="D1074" t="s">
        <v>22425</v>
      </c>
    </row>
    <row r="1075" spans="1:4">
      <c r="A1075" s="285">
        <v>1764</v>
      </c>
      <c r="B1075" t="s">
        <v>849</v>
      </c>
      <c r="C1075" t="str">
        <f t="shared" si="16"/>
        <v>1764_II</v>
      </c>
      <c r="D1075" t="s">
        <v>22424</v>
      </c>
    </row>
    <row r="1076" spans="1:4">
      <c r="A1076" s="285">
        <v>1765</v>
      </c>
      <c r="B1076" t="s">
        <v>849</v>
      </c>
      <c r="C1076" t="str">
        <f t="shared" si="16"/>
        <v>1765_II</v>
      </c>
      <c r="D1076" t="s">
        <v>22425</v>
      </c>
    </row>
    <row r="1077" spans="1:4">
      <c r="A1077" s="285">
        <v>1766</v>
      </c>
      <c r="B1077" t="s">
        <v>849</v>
      </c>
      <c r="C1077" t="str">
        <f t="shared" si="16"/>
        <v>1766_II</v>
      </c>
      <c r="D1077" t="s">
        <v>22425</v>
      </c>
    </row>
    <row r="1078" spans="1:4">
      <c r="A1078" s="285">
        <v>1767</v>
      </c>
      <c r="B1078" t="s">
        <v>849</v>
      </c>
      <c r="C1078" t="str">
        <f t="shared" si="16"/>
        <v>1767_II</v>
      </c>
      <c r="D1078" t="s">
        <v>22425</v>
      </c>
    </row>
    <row r="1079" spans="1:4">
      <c r="A1079" s="285">
        <v>1768</v>
      </c>
      <c r="B1079" t="s">
        <v>849</v>
      </c>
      <c r="C1079" t="str">
        <f t="shared" si="16"/>
        <v>1768_II</v>
      </c>
      <c r="D1079" t="s">
        <v>22424</v>
      </c>
    </row>
    <row r="1080" spans="1:4">
      <c r="A1080" s="285">
        <v>1769</v>
      </c>
      <c r="B1080" t="s">
        <v>849</v>
      </c>
      <c r="C1080" t="str">
        <f t="shared" si="16"/>
        <v>1769_II</v>
      </c>
      <c r="D1080" t="s">
        <v>22425</v>
      </c>
    </row>
    <row r="1081" spans="1:4">
      <c r="A1081" s="285">
        <v>1770</v>
      </c>
      <c r="B1081" t="s">
        <v>849</v>
      </c>
      <c r="C1081" t="str">
        <f t="shared" si="16"/>
        <v>1770_II</v>
      </c>
      <c r="D1081" t="s">
        <v>22425</v>
      </c>
    </row>
    <row r="1082" spans="1:4">
      <c r="A1082" s="285">
        <v>1771</v>
      </c>
      <c r="B1082" t="s">
        <v>849</v>
      </c>
      <c r="C1082" t="str">
        <f t="shared" si="16"/>
        <v>1771_II</v>
      </c>
      <c r="D1082" t="s">
        <v>22425</v>
      </c>
    </row>
    <row r="1083" spans="1:4">
      <c r="A1083" s="285">
        <v>1773</v>
      </c>
      <c r="B1083" t="s">
        <v>879</v>
      </c>
      <c r="C1083" t="str">
        <f t="shared" si="16"/>
        <v>1773_III</v>
      </c>
      <c r="D1083" t="s">
        <v>22424</v>
      </c>
    </row>
    <row r="1084" spans="1:4">
      <c r="A1084" s="285">
        <v>1774</v>
      </c>
      <c r="B1084" t="s">
        <v>849</v>
      </c>
      <c r="C1084" t="str">
        <f t="shared" si="16"/>
        <v>1774_II</v>
      </c>
      <c r="D1084" t="s">
        <v>22424</v>
      </c>
    </row>
    <row r="1085" spans="1:4">
      <c r="A1085" s="285">
        <v>1775</v>
      </c>
      <c r="B1085" t="s">
        <v>849</v>
      </c>
      <c r="C1085" t="str">
        <f t="shared" si="16"/>
        <v>1775_II</v>
      </c>
      <c r="D1085" t="s">
        <v>22424</v>
      </c>
    </row>
    <row r="1086" spans="1:4">
      <c r="A1086" s="285">
        <v>1776</v>
      </c>
      <c r="B1086" t="s">
        <v>849</v>
      </c>
      <c r="C1086" t="str">
        <f t="shared" si="16"/>
        <v>1776_II</v>
      </c>
      <c r="D1086" t="s">
        <v>22424</v>
      </c>
    </row>
    <row r="1087" spans="1:4">
      <c r="A1087" s="285">
        <v>1777</v>
      </c>
      <c r="B1087" t="s">
        <v>746</v>
      </c>
      <c r="C1087" t="str">
        <f t="shared" si="16"/>
        <v>1777_I</v>
      </c>
      <c r="D1087" t="s">
        <v>22425</v>
      </c>
    </row>
    <row r="1088" spans="1:4">
      <c r="A1088" s="285">
        <v>1778</v>
      </c>
      <c r="B1088" t="s">
        <v>849</v>
      </c>
      <c r="C1088" t="str">
        <f t="shared" si="16"/>
        <v>1778_II</v>
      </c>
      <c r="D1088" t="s">
        <v>22424</v>
      </c>
    </row>
    <row r="1089" spans="1:4">
      <c r="A1089" s="285">
        <v>1779</v>
      </c>
      <c r="B1089" t="s">
        <v>849</v>
      </c>
      <c r="C1089" t="str">
        <f t="shared" si="16"/>
        <v>1779_II</v>
      </c>
      <c r="D1089" t="s">
        <v>22425</v>
      </c>
    </row>
    <row r="1090" spans="1:4">
      <c r="A1090" s="285">
        <v>1780</v>
      </c>
      <c r="B1090" t="s">
        <v>849</v>
      </c>
      <c r="C1090" t="str">
        <f t="shared" si="16"/>
        <v>1780_II</v>
      </c>
      <c r="D1090" t="s">
        <v>22425</v>
      </c>
    </row>
    <row r="1091" spans="1:4">
      <c r="A1091" s="285">
        <v>1781</v>
      </c>
      <c r="B1091" t="s">
        <v>849</v>
      </c>
      <c r="C1091" t="str">
        <f t="shared" ref="C1091:C1154" si="17">CONCATENATE(TEXT(A1091,"0000"),"_",B1091)</f>
        <v>1781_II</v>
      </c>
      <c r="D1091" t="s">
        <v>22425</v>
      </c>
    </row>
    <row r="1092" spans="1:4">
      <c r="A1092" s="285">
        <v>1782</v>
      </c>
      <c r="B1092" t="s">
        <v>849</v>
      </c>
      <c r="C1092" t="str">
        <f t="shared" si="17"/>
        <v>1782_II</v>
      </c>
      <c r="D1092" t="s">
        <v>22424</v>
      </c>
    </row>
    <row r="1093" spans="1:4">
      <c r="A1093" s="285">
        <v>1783</v>
      </c>
      <c r="B1093" t="s">
        <v>849</v>
      </c>
      <c r="C1093" t="str">
        <f t="shared" si="17"/>
        <v>1783_II</v>
      </c>
      <c r="D1093" t="s">
        <v>22424</v>
      </c>
    </row>
    <row r="1094" spans="1:4">
      <c r="A1094" s="285">
        <v>1783</v>
      </c>
      <c r="B1094" t="s">
        <v>879</v>
      </c>
      <c r="C1094" t="str">
        <f t="shared" si="17"/>
        <v>1783_III</v>
      </c>
      <c r="D1094" t="s">
        <v>22424</v>
      </c>
    </row>
    <row r="1095" spans="1:4">
      <c r="A1095" s="285">
        <v>1784</v>
      </c>
      <c r="B1095" t="s">
        <v>849</v>
      </c>
      <c r="C1095" t="str">
        <f t="shared" si="17"/>
        <v>1784_II</v>
      </c>
      <c r="D1095" t="s">
        <v>22425</v>
      </c>
    </row>
    <row r="1096" spans="1:4">
      <c r="A1096" s="285">
        <v>1786</v>
      </c>
      <c r="B1096" t="s">
        <v>746</v>
      </c>
      <c r="C1096" t="str">
        <f t="shared" si="17"/>
        <v>1786_I</v>
      </c>
      <c r="D1096" t="s">
        <v>22423</v>
      </c>
    </row>
    <row r="1097" spans="1:4">
      <c r="A1097" s="285">
        <v>1787</v>
      </c>
      <c r="B1097" t="s">
        <v>849</v>
      </c>
      <c r="C1097" t="str">
        <f t="shared" si="17"/>
        <v>1787_II</v>
      </c>
      <c r="D1097" t="s">
        <v>22425</v>
      </c>
    </row>
    <row r="1098" spans="1:4">
      <c r="A1098" s="285">
        <v>1787</v>
      </c>
      <c r="B1098" t="s">
        <v>879</v>
      </c>
      <c r="C1098" t="str">
        <f t="shared" si="17"/>
        <v>1787_III</v>
      </c>
      <c r="D1098" t="s">
        <v>22425</v>
      </c>
    </row>
    <row r="1099" spans="1:4">
      <c r="A1099" s="285">
        <v>1788</v>
      </c>
      <c r="B1099" t="s">
        <v>849</v>
      </c>
      <c r="C1099" t="str">
        <f t="shared" si="17"/>
        <v>1788_II</v>
      </c>
      <c r="D1099" t="s">
        <v>22425</v>
      </c>
    </row>
    <row r="1100" spans="1:4">
      <c r="A1100" s="285">
        <v>1788</v>
      </c>
      <c r="B1100" t="s">
        <v>879</v>
      </c>
      <c r="C1100" t="str">
        <f t="shared" si="17"/>
        <v>1788_III</v>
      </c>
      <c r="D1100" t="s">
        <v>22425</v>
      </c>
    </row>
    <row r="1101" spans="1:4">
      <c r="A1101" s="285">
        <v>1789</v>
      </c>
      <c r="B1101" t="s">
        <v>849</v>
      </c>
      <c r="C1101" t="str">
        <f t="shared" si="17"/>
        <v>1789_II</v>
      </c>
      <c r="D1101" t="s">
        <v>22425</v>
      </c>
    </row>
    <row r="1102" spans="1:4">
      <c r="A1102" s="285">
        <v>1789</v>
      </c>
      <c r="B1102" t="s">
        <v>879</v>
      </c>
      <c r="C1102" t="str">
        <f t="shared" si="17"/>
        <v>1789_III</v>
      </c>
      <c r="D1102" t="s">
        <v>22425</v>
      </c>
    </row>
    <row r="1103" spans="1:4">
      <c r="A1103" s="285">
        <v>1790</v>
      </c>
      <c r="B1103" t="s">
        <v>746</v>
      </c>
      <c r="C1103" t="str">
        <f t="shared" si="17"/>
        <v>1790_I</v>
      </c>
      <c r="D1103" t="s">
        <v>22423</v>
      </c>
    </row>
    <row r="1104" spans="1:4">
      <c r="A1104" s="285">
        <v>1790</v>
      </c>
      <c r="B1104" t="s">
        <v>849</v>
      </c>
      <c r="C1104" t="str">
        <f t="shared" si="17"/>
        <v>1790_II</v>
      </c>
      <c r="D1104" t="s">
        <v>22423</v>
      </c>
    </row>
    <row r="1105" spans="1:5">
      <c r="A1105" s="285">
        <v>1791</v>
      </c>
      <c r="B1105" t="s">
        <v>849</v>
      </c>
      <c r="C1105" t="str">
        <f t="shared" si="17"/>
        <v>1791_II</v>
      </c>
      <c r="D1105" t="s">
        <v>22425</v>
      </c>
    </row>
    <row r="1106" spans="1:5">
      <c r="A1106" s="285">
        <v>1791</v>
      </c>
      <c r="B1106" t="s">
        <v>879</v>
      </c>
      <c r="C1106" t="str">
        <f t="shared" si="17"/>
        <v>1791_III</v>
      </c>
      <c r="D1106" t="s">
        <v>22425</v>
      </c>
    </row>
    <row r="1107" spans="1:5">
      <c r="A1107" s="285">
        <v>1792</v>
      </c>
      <c r="B1107" t="s">
        <v>849</v>
      </c>
      <c r="C1107" t="str">
        <f t="shared" si="17"/>
        <v>1792_II</v>
      </c>
      <c r="D1107" t="s">
        <v>22425</v>
      </c>
    </row>
    <row r="1108" spans="1:5">
      <c r="A1108" s="285">
        <v>1793</v>
      </c>
      <c r="B1108" t="s">
        <v>879</v>
      </c>
      <c r="C1108" t="str">
        <f t="shared" si="17"/>
        <v>1793_III</v>
      </c>
      <c r="D1108" t="s">
        <v>22424</v>
      </c>
    </row>
    <row r="1109" spans="1:5">
      <c r="A1109" s="285">
        <v>1794</v>
      </c>
      <c r="B1109" t="s">
        <v>849</v>
      </c>
      <c r="C1109" t="str">
        <f t="shared" si="17"/>
        <v>1794_II</v>
      </c>
      <c r="D1109" t="s">
        <v>22424</v>
      </c>
    </row>
    <row r="1110" spans="1:5">
      <c r="A1110" s="285">
        <v>1796</v>
      </c>
      <c r="B1110" t="s">
        <v>746</v>
      </c>
      <c r="C1110" t="str">
        <f t="shared" si="17"/>
        <v>1796_I</v>
      </c>
      <c r="D1110" t="s">
        <v>22423</v>
      </c>
    </row>
    <row r="1111" spans="1:5">
      <c r="A1111" s="285">
        <v>1796</v>
      </c>
      <c r="B1111" t="s">
        <v>849</v>
      </c>
      <c r="C1111" t="str">
        <f t="shared" si="17"/>
        <v>1796_II</v>
      </c>
      <c r="D1111" t="s">
        <v>22425</v>
      </c>
    </row>
    <row r="1112" spans="1:5">
      <c r="A1112" s="285">
        <v>1798</v>
      </c>
      <c r="B1112" t="s">
        <v>746</v>
      </c>
      <c r="C1112" t="str">
        <f t="shared" si="17"/>
        <v>1798_I</v>
      </c>
      <c r="D1112" t="s">
        <v>22425</v>
      </c>
    </row>
    <row r="1113" spans="1:5">
      <c r="A1113" s="285">
        <v>1799</v>
      </c>
      <c r="B1113" t="s">
        <v>849</v>
      </c>
      <c r="C1113" t="str">
        <f t="shared" si="17"/>
        <v>1799_II</v>
      </c>
      <c r="D1113" t="s">
        <v>22425</v>
      </c>
    </row>
    <row r="1114" spans="1:5">
      <c r="A1114" s="285">
        <v>1800</v>
      </c>
      <c r="B1114" t="s">
        <v>849</v>
      </c>
      <c r="C1114" t="str">
        <f t="shared" si="17"/>
        <v>1800_II</v>
      </c>
      <c r="D1114" t="s">
        <v>22425</v>
      </c>
    </row>
    <row r="1115" spans="1:5">
      <c r="A1115" s="285">
        <v>1801</v>
      </c>
      <c r="B1115" t="s">
        <v>849</v>
      </c>
      <c r="C1115" t="str">
        <f t="shared" si="17"/>
        <v>1801_II</v>
      </c>
      <c r="D1115" t="s">
        <v>22425</v>
      </c>
    </row>
    <row r="1116" spans="1:5">
      <c r="A1116" s="285">
        <v>1802</v>
      </c>
      <c r="B1116" t="s">
        <v>849</v>
      </c>
      <c r="C1116" t="str">
        <f t="shared" si="17"/>
        <v>1802_II</v>
      </c>
      <c r="D1116" t="s">
        <v>22423</v>
      </c>
    </row>
    <row r="1117" spans="1:5">
      <c r="A1117" s="285">
        <v>1803</v>
      </c>
      <c r="B1117" t="s">
        <v>849</v>
      </c>
      <c r="C1117" t="str">
        <f t="shared" si="17"/>
        <v>1803_II</v>
      </c>
      <c r="D1117" t="s">
        <v>22424</v>
      </c>
      <c r="E1117" t="s">
        <v>22434</v>
      </c>
    </row>
    <row r="1118" spans="1:5">
      <c r="A1118" s="285">
        <v>1803</v>
      </c>
      <c r="B1118" t="s">
        <v>849</v>
      </c>
      <c r="C1118" t="str">
        <f t="shared" si="17"/>
        <v>1803_II</v>
      </c>
      <c r="D1118" t="s">
        <v>22425</v>
      </c>
      <c r="E1118" t="s">
        <v>22433</v>
      </c>
    </row>
    <row r="1119" spans="1:5">
      <c r="A1119" s="285">
        <v>1804</v>
      </c>
      <c r="B1119" t="s">
        <v>849</v>
      </c>
      <c r="C1119" t="str">
        <f t="shared" si="17"/>
        <v>1804_II</v>
      </c>
      <c r="D1119" t="s">
        <v>22425</v>
      </c>
    </row>
    <row r="1120" spans="1:5">
      <c r="A1120" s="285">
        <v>1805</v>
      </c>
      <c r="B1120" t="s">
        <v>879</v>
      </c>
      <c r="C1120" t="str">
        <f t="shared" si="17"/>
        <v>1805_III</v>
      </c>
      <c r="D1120" t="s">
        <v>22424</v>
      </c>
    </row>
    <row r="1121" spans="1:4">
      <c r="A1121" s="285">
        <v>1806</v>
      </c>
      <c r="B1121" t="s">
        <v>849</v>
      </c>
      <c r="C1121" t="str">
        <f t="shared" si="17"/>
        <v>1806_II</v>
      </c>
      <c r="D1121" t="s">
        <v>22425</v>
      </c>
    </row>
    <row r="1122" spans="1:4">
      <c r="A1122" s="285">
        <v>1807</v>
      </c>
      <c r="B1122" t="s">
        <v>849</v>
      </c>
      <c r="C1122" t="str">
        <f t="shared" si="17"/>
        <v>1807_II</v>
      </c>
      <c r="D1122" t="s">
        <v>22424</v>
      </c>
    </row>
    <row r="1123" spans="1:4">
      <c r="A1123" s="285">
        <v>1808</v>
      </c>
      <c r="B1123" t="s">
        <v>849</v>
      </c>
      <c r="C1123" t="str">
        <f t="shared" si="17"/>
        <v>1808_II</v>
      </c>
      <c r="D1123" t="s">
        <v>22425</v>
      </c>
    </row>
    <row r="1124" spans="1:4">
      <c r="A1124" s="285">
        <v>1809</v>
      </c>
      <c r="B1124" t="s">
        <v>746</v>
      </c>
      <c r="C1124" t="str">
        <f t="shared" si="17"/>
        <v>1809_I</v>
      </c>
      <c r="D1124" t="s">
        <v>22423</v>
      </c>
    </row>
    <row r="1125" spans="1:4">
      <c r="A1125" s="285">
        <v>1810</v>
      </c>
      <c r="B1125" t="s">
        <v>746</v>
      </c>
      <c r="C1125" t="str">
        <f t="shared" si="17"/>
        <v>1810_I</v>
      </c>
      <c r="D1125" t="s">
        <v>22423</v>
      </c>
    </row>
    <row r="1126" spans="1:4">
      <c r="A1126" s="285">
        <v>1811</v>
      </c>
      <c r="B1126" t="s">
        <v>849</v>
      </c>
      <c r="C1126" t="str">
        <f t="shared" si="17"/>
        <v>1811_II</v>
      </c>
      <c r="D1126" t="s">
        <v>22423</v>
      </c>
    </row>
    <row r="1127" spans="1:4">
      <c r="A1127" s="285">
        <v>1812</v>
      </c>
      <c r="B1127" t="s">
        <v>879</v>
      </c>
      <c r="C1127" t="str">
        <f t="shared" si="17"/>
        <v>1812_III</v>
      </c>
      <c r="D1127" t="s">
        <v>22423</v>
      </c>
    </row>
    <row r="1128" spans="1:4">
      <c r="A1128" s="285">
        <v>1813</v>
      </c>
      <c r="B1128" t="s">
        <v>849</v>
      </c>
      <c r="C1128" t="str">
        <f t="shared" si="17"/>
        <v>1813_II</v>
      </c>
      <c r="D1128" t="s">
        <v>22425</v>
      </c>
    </row>
    <row r="1129" spans="1:4">
      <c r="A1129" s="285">
        <v>1814</v>
      </c>
      <c r="B1129" t="s">
        <v>849</v>
      </c>
      <c r="C1129" t="str">
        <f t="shared" si="17"/>
        <v>1814_II</v>
      </c>
      <c r="D1129" t="s">
        <v>22425</v>
      </c>
    </row>
    <row r="1130" spans="1:4">
      <c r="A1130" s="285">
        <v>1814</v>
      </c>
      <c r="B1130" t="s">
        <v>879</v>
      </c>
      <c r="C1130" t="str">
        <f t="shared" si="17"/>
        <v>1814_III</v>
      </c>
      <c r="D1130" t="s">
        <v>22425</v>
      </c>
    </row>
    <row r="1131" spans="1:4">
      <c r="A1131" s="285">
        <v>1815</v>
      </c>
      <c r="B1131" t="s">
        <v>849</v>
      </c>
      <c r="C1131" t="str">
        <f t="shared" si="17"/>
        <v>1815_II</v>
      </c>
      <c r="D1131" t="s">
        <v>22423</v>
      </c>
    </row>
    <row r="1132" spans="1:4">
      <c r="A1132" s="285">
        <v>1816</v>
      </c>
      <c r="B1132" t="s">
        <v>849</v>
      </c>
      <c r="C1132" t="str">
        <f t="shared" si="17"/>
        <v>1816_II</v>
      </c>
      <c r="D1132" t="s">
        <v>22425</v>
      </c>
    </row>
    <row r="1133" spans="1:4">
      <c r="A1133" s="285">
        <v>1817</v>
      </c>
      <c r="B1133" t="s">
        <v>849</v>
      </c>
      <c r="C1133" t="str">
        <f t="shared" si="17"/>
        <v>1817_II</v>
      </c>
      <c r="D1133" t="s">
        <v>22425</v>
      </c>
    </row>
    <row r="1134" spans="1:4">
      <c r="A1134" s="285">
        <v>1818</v>
      </c>
      <c r="B1134" t="s">
        <v>849</v>
      </c>
      <c r="C1134" t="str">
        <f t="shared" si="17"/>
        <v>1818_II</v>
      </c>
      <c r="D1134" t="s">
        <v>22425</v>
      </c>
    </row>
    <row r="1135" spans="1:4">
      <c r="A1135" s="285">
        <v>1819</v>
      </c>
      <c r="B1135" t="s">
        <v>849</v>
      </c>
      <c r="C1135" t="str">
        <f t="shared" si="17"/>
        <v>1819_II</v>
      </c>
      <c r="D1135" t="s">
        <v>22425</v>
      </c>
    </row>
    <row r="1136" spans="1:4">
      <c r="A1136" s="285">
        <v>1819</v>
      </c>
      <c r="B1136" t="s">
        <v>879</v>
      </c>
      <c r="C1136" t="str">
        <f t="shared" si="17"/>
        <v>1819_III</v>
      </c>
      <c r="D1136" t="s">
        <v>22425</v>
      </c>
    </row>
    <row r="1137" spans="1:5">
      <c r="A1137" s="285">
        <v>1823</v>
      </c>
      <c r="B1137" t="s">
        <v>849</v>
      </c>
      <c r="C1137" t="str">
        <f t="shared" si="17"/>
        <v>1823_II</v>
      </c>
      <c r="D1137" t="s">
        <v>22425</v>
      </c>
    </row>
    <row r="1138" spans="1:5">
      <c r="A1138" s="285">
        <v>1824</v>
      </c>
      <c r="B1138" t="s">
        <v>849</v>
      </c>
      <c r="C1138" t="str">
        <f t="shared" si="17"/>
        <v>1824_II</v>
      </c>
      <c r="D1138" t="s">
        <v>22425</v>
      </c>
    </row>
    <row r="1139" spans="1:5">
      <c r="A1139" s="285">
        <v>1824</v>
      </c>
      <c r="B1139" t="s">
        <v>879</v>
      </c>
      <c r="C1139" t="str">
        <f t="shared" si="17"/>
        <v>1824_III</v>
      </c>
      <c r="D1139" t="s">
        <v>22425</v>
      </c>
    </row>
    <row r="1140" spans="1:5">
      <c r="A1140" s="285">
        <v>1825</v>
      </c>
      <c r="B1140" t="s">
        <v>849</v>
      </c>
      <c r="C1140" t="str">
        <f t="shared" si="17"/>
        <v>1825_II</v>
      </c>
      <c r="D1140" t="s">
        <v>22425</v>
      </c>
    </row>
    <row r="1141" spans="1:5">
      <c r="A1141" s="285">
        <v>1826</v>
      </c>
      <c r="B1141" t="s">
        <v>746</v>
      </c>
      <c r="C1141" t="str">
        <f t="shared" si="17"/>
        <v>1826_I</v>
      </c>
      <c r="D1141" t="s">
        <v>22423</v>
      </c>
    </row>
    <row r="1142" spans="1:5">
      <c r="A1142" s="285">
        <v>1826</v>
      </c>
      <c r="B1142" t="s">
        <v>849</v>
      </c>
      <c r="C1142" t="str">
        <f t="shared" si="17"/>
        <v>1826_II</v>
      </c>
      <c r="D1142" t="s">
        <v>22425</v>
      </c>
    </row>
    <row r="1143" spans="1:5">
      <c r="A1143" s="285">
        <v>1827</v>
      </c>
      <c r="B1143" t="s">
        <v>849</v>
      </c>
      <c r="C1143" t="str">
        <f t="shared" si="17"/>
        <v>1827_II</v>
      </c>
      <c r="D1143" t="s">
        <v>22425</v>
      </c>
    </row>
    <row r="1144" spans="1:5">
      <c r="A1144" s="285">
        <v>1828</v>
      </c>
      <c r="B1144" t="s">
        <v>746</v>
      </c>
      <c r="C1144" t="str">
        <f t="shared" si="17"/>
        <v>1828_I</v>
      </c>
      <c r="D1144" t="s">
        <v>22425</v>
      </c>
    </row>
    <row r="1145" spans="1:5">
      <c r="A1145" s="285">
        <v>1829</v>
      </c>
      <c r="B1145" t="s">
        <v>746</v>
      </c>
      <c r="C1145" t="str">
        <f t="shared" si="17"/>
        <v>1829_I</v>
      </c>
      <c r="D1145" t="s">
        <v>22425</v>
      </c>
    </row>
    <row r="1146" spans="1:5">
      <c r="A1146" s="285">
        <v>1830</v>
      </c>
      <c r="B1146" t="s">
        <v>849</v>
      </c>
      <c r="C1146" t="str">
        <f t="shared" si="17"/>
        <v>1830_II</v>
      </c>
      <c r="D1146" t="s">
        <v>22424</v>
      </c>
      <c r="E1146" t="s">
        <v>22434</v>
      </c>
    </row>
    <row r="1147" spans="1:5">
      <c r="A1147" s="285">
        <v>1830</v>
      </c>
      <c r="B1147" t="s">
        <v>849</v>
      </c>
      <c r="C1147" t="str">
        <f t="shared" si="17"/>
        <v>1830_II</v>
      </c>
      <c r="D1147" t="s">
        <v>22425</v>
      </c>
      <c r="E1147" t="s">
        <v>22433</v>
      </c>
    </row>
    <row r="1148" spans="1:5">
      <c r="A1148" s="285">
        <v>1831</v>
      </c>
      <c r="B1148" t="s">
        <v>746</v>
      </c>
      <c r="C1148" t="str">
        <f t="shared" si="17"/>
        <v>1831_I</v>
      </c>
      <c r="D1148" t="s">
        <v>22423</v>
      </c>
    </row>
    <row r="1149" spans="1:5">
      <c r="A1149" s="285">
        <v>1832</v>
      </c>
      <c r="B1149" t="s">
        <v>849</v>
      </c>
      <c r="C1149" t="str">
        <f t="shared" si="17"/>
        <v>1832_II</v>
      </c>
      <c r="D1149" t="s">
        <v>22424</v>
      </c>
      <c r="E1149" t="s">
        <v>22434</v>
      </c>
    </row>
    <row r="1150" spans="1:5">
      <c r="A1150" s="285">
        <v>1832</v>
      </c>
      <c r="B1150" t="s">
        <v>849</v>
      </c>
      <c r="C1150" t="str">
        <f t="shared" si="17"/>
        <v>1832_II</v>
      </c>
      <c r="D1150" t="s">
        <v>22425</v>
      </c>
      <c r="E1150" t="s">
        <v>22433</v>
      </c>
    </row>
    <row r="1151" spans="1:5">
      <c r="A1151" s="285">
        <v>1833</v>
      </c>
      <c r="B1151" t="s">
        <v>849</v>
      </c>
      <c r="C1151" t="str">
        <f t="shared" si="17"/>
        <v>1833_II</v>
      </c>
      <c r="D1151" t="s">
        <v>22425</v>
      </c>
    </row>
    <row r="1152" spans="1:5">
      <c r="A1152" s="285">
        <v>1834</v>
      </c>
      <c r="B1152" t="s">
        <v>746</v>
      </c>
      <c r="C1152" t="str">
        <f t="shared" si="17"/>
        <v>1834_I</v>
      </c>
      <c r="D1152" t="s">
        <v>22423</v>
      </c>
    </row>
    <row r="1153" spans="1:4">
      <c r="A1153" s="285">
        <v>1835</v>
      </c>
      <c r="B1153" t="s">
        <v>849</v>
      </c>
      <c r="C1153" t="str">
        <f t="shared" si="17"/>
        <v>1835_II</v>
      </c>
      <c r="D1153" t="s">
        <v>22424</v>
      </c>
    </row>
    <row r="1154" spans="1:4">
      <c r="A1154" s="285">
        <v>1835</v>
      </c>
      <c r="B1154" t="s">
        <v>879</v>
      </c>
      <c r="C1154" t="str">
        <f t="shared" si="17"/>
        <v>1835_III</v>
      </c>
      <c r="D1154" t="s">
        <v>22424</v>
      </c>
    </row>
    <row r="1155" spans="1:4">
      <c r="A1155" s="285">
        <v>1836</v>
      </c>
      <c r="B1155" t="s">
        <v>746</v>
      </c>
      <c r="C1155" t="str">
        <f t="shared" ref="C1155:C1218" si="18">CONCATENATE(TEXT(A1155,"0000"),"_",B1155)</f>
        <v>1836_I</v>
      </c>
      <c r="D1155" t="s">
        <v>22425</v>
      </c>
    </row>
    <row r="1156" spans="1:4">
      <c r="A1156" s="285">
        <v>1837</v>
      </c>
      <c r="B1156" t="s">
        <v>849</v>
      </c>
      <c r="C1156" t="str">
        <f t="shared" si="18"/>
        <v>1837_II</v>
      </c>
      <c r="D1156" t="s">
        <v>22425</v>
      </c>
    </row>
    <row r="1157" spans="1:4">
      <c r="A1157" s="285">
        <v>1838</v>
      </c>
      <c r="B1157" t="s">
        <v>746</v>
      </c>
      <c r="C1157" t="str">
        <f t="shared" si="18"/>
        <v>1838_I</v>
      </c>
      <c r="D1157" t="s">
        <v>22423</v>
      </c>
    </row>
    <row r="1158" spans="1:4">
      <c r="A1158" s="285">
        <v>1839</v>
      </c>
      <c r="B1158" t="s">
        <v>849</v>
      </c>
      <c r="C1158" t="str">
        <f t="shared" si="18"/>
        <v>1839_II</v>
      </c>
      <c r="D1158" t="s">
        <v>22424</v>
      </c>
    </row>
    <row r="1159" spans="1:4">
      <c r="A1159" s="285">
        <v>1840</v>
      </c>
      <c r="B1159" t="s">
        <v>879</v>
      </c>
      <c r="C1159" t="str">
        <f t="shared" si="18"/>
        <v>1840_III</v>
      </c>
      <c r="D1159" t="s">
        <v>22424</v>
      </c>
    </row>
    <row r="1160" spans="1:4">
      <c r="A1160" s="285">
        <v>1841</v>
      </c>
      <c r="B1160" t="s">
        <v>879</v>
      </c>
      <c r="C1160" t="str">
        <f t="shared" si="18"/>
        <v>1841_III</v>
      </c>
      <c r="D1160" t="s">
        <v>22425</v>
      </c>
    </row>
    <row r="1161" spans="1:4">
      <c r="A1161" s="285">
        <v>1843</v>
      </c>
      <c r="B1161" t="s">
        <v>849</v>
      </c>
      <c r="C1161" t="str">
        <f t="shared" si="18"/>
        <v>1843_II</v>
      </c>
      <c r="D1161" t="s">
        <v>22423</v>
      </c>
    </row>
    <row r="1162" spans="1:4">
      <c r="A1162" s="285">
        <v>1845</v>
      </c>
      <c r="B1162" t="s">
        <v>19</v>
      </c>
      <c r="C1162" t="str">
        <f t="shared" si="18"/>
        <v>1845_-</v>
      </c>
      <c r="D1162" t="s">
        <v>22425</v>
      </c>
    </row>
    <row r="1163" spans="1:4">
      <c r="A1163" s="285">
        <v>1846</v>
      </c>
      <c r="B1163" t="s">
        <v>849</v>
      </c>
      <c r="C1163" t="str">
        <f t="shared" si="18"/>
        <v>1846_II</v>
      </c>
      <c r="D1163" t="s">
        <v>22423</v>
      </c>
    </row>
    <row r="1164" spans="1:4">
      <c r="A1164" s="285">
        <v>1847</v>
      </c>
      <c r="B1164" t="s">
        <v>849</v>
      </c>
      <c r="C1164" t="str">
        <f t="shared" si="18"/>
        <v>1847_II</v>
      </c>
      <c r="D1164" t="s">
        <v>22425</v>
      </c>
    </row>
    <row r="1165" spans="1:4">
      <c r="A1165" s="285">
        <v>1848</v>
      </c>
      <c r="B1165" t="s">
        <v>879</v>
      </c>
      <c r="C1165" t="str">
        <f t="shared" si="18"/>
        <v>1848_III</v>
      </c>
      <c r="D1165" t="s">
        <v>22424</v>
      </c>
    </row>
    <row r="1166" spans="1:4">
      <c r="A1166" s="285">
        <v>1849</v>
      </c>
      <c r="B1166" t="s">
        <v>849</v>
      </c>
      <c r="C1166" t="str">
        <f t="shared" si="18"/>
        <v>1849_II</v>
      </c>
      <c r="D1166" t="s">
        <v>22425</v>
      </c>
    </row>
    <row r="1167" spans="1:4">
      <c r="A1167" s="285">
        <v>1851</v>
      </c>
      <c r="B1167" t="s">
        <v>849</v>
      </c>
      <c r="C1167" t="str">
        <f t="shared" si="18"/>
        <v>1851_II</v>
      </c>
      <c r="D1167" t="s">
        <v>22423</v>
      </c>
    </row>
    <row r="1168" spans="1:4">
      <c r="A1168" s="285">
        <v>1851</v>
      </c>
      <c r="B1168" t="s">
        <v>879</v>
      </c>
      <c r="C1168" t="str">
        <f t="shared" si="18"/>
        <v>1851_III</v>
      </c>
      <c r="D1168" t="s">
        <v>22423</v>
      </c>
    </row>
    <row r="1169" spans="1:4">
      <c r="A1169" s="285">
        <v>1854</v>
      </c>
      <c r="B1169" t="s">
        <v>746</v>
      </c>
      <c r="C1169" t="str">
        <f t="shared" si="18"/>
        <v>1854_I</v>
      </c>
      <c r="D1169" t="s">
        <v>22423</v>
      </c>
    </row>
    <row r="1170" spans="1:4">
      <c r="A1170" s="285">
        <v>1855</v>
      </c>
      <c r="B1170" t="s">
        <v>746</v>
      </c>
      <c r="C1170" t="str">
        <f t="shared" si="18"/>
        <v>1855_I</v>
      </c>
      <c r="D1170" t="s">
        <v>22423</v>
      </c>
    </row>
    <row r="1171" spans="1:4">
      <c r="A1171" s="285">
        <v>1856</v>
      </c>
      <c r="B1171" t="s">
        <v>19</v>
      </c>
      <c r="C1171" t="str">
        <f t="shared" si="18"/>
        <v>1856_-</v>
      </c>
      <c r="D1171" t="s">
        <v>22423</v>
      </c>
    </row>
    <row r="1172" spans="1:4">
      <c r="A1172" s="285">
        <v>1857</v>
      </c>
      <c r="B1172" t="s">
        <v>879</v>
      </c>
      <c r="C1172" t="str">
        <f t="shared" si="18"/>
        <v>1857_III</v>
      </c>
      <c r="D1172" t="s">
        <v>22423</v>
      </c>
    </row>
    <row r="1173" spans="1:4">
      <c r="A1173" s="285">
        <v>1858</v>
      </c>
      <c r="B1173" t="s">
        <v>19</v>
      </c>
      <c r="C1173" t="str">
        <f t="shared" si="18"/>
        <v>1858_-</v>
      </c>
      <c r="D1173" t="s">
        <v>22425</v>
      </c>
    </row>
    <row r="1174" spans="1:4">
      <c r="A1174" s="285">
        <v>1859</v>
      </c>
      <c r="B1174" t="s">
        <v>19</v>
      </c>
      <c r="C1174" t="str">
        <f t="shared" si="18"/>
        <v>1859_-</v>
      </c>
      <c r="D1174" t="s">
        <v>22423</v>
      </c>
    </row>
    <row r="1175" spans="1:4">
      <c r="A1175" s="285">
        <v>1860</v>
      </c>
      <c r="B1175" t="s">
        <v>19</v>
      </c>
      <c r="C1175" t="str">
        <f t="shared" si="18"/>
        <v>1860_-</v>
      </c>
      <c r="D1175" t="s">
        <v>22423</v>
      </c>
    </row>
    <row r="1176" spans="1:4">
      <c r="A1176" s="285">
        <v>1862</v>
      </c>
      <c r="B1176" t="s">
        <v>849</v>
      </c>
      <c r="C1176" t="str">
        <f t="shared" si="18"/>
        <v>1862_II</v>
      </c>
      <c r="D1176" t="s">
        <v>22423</v>
      </c>
    </row>
    <row r="1177" spans="1:4">
      <c r="A1177" s="285">
        <v>1863</v>
      </c>
      <c r="B1177" t="s">
        <v>746</v>
      </c>
      <c r="C1177" t="str">
        <f t="shared" si="18"/>
        <v>1863_I</v>
      </c>
      <c r="D1177" t="s">
        <v>22423</v>
      </c>
    </row>
    <row r="1178" spans="1:4">
      <c r="A1178" s="285">
        <v>1863</v>
      </c>
      <c r="B1178" t="s">
        <v>849</v>
      </c>
      <c r="C1178" t="str">
        <f t="shared" si="18"/>
        <v>1863_II</v>
      </c>
      <c r="D1178" t="s">
        <v>22423</v>
      </c>
    </row>
    <row r="1179" spans="1:4">
      <c r="A1179" s="285">
        <v>1863</v>
      </c>
      <c r="B1179" t="s">
        <v>879</v>
      </c>
      <c r="C1179" t="str">
        <f t="shared" si="18"/>
        <v>1863_III</v>
      </c>
      <c r="D1179" t="s">
        <v>22425</v>
      </c>
    </row>
    <row r="1180" spans="1:4">
      <c r="A1180" s="285">
        <v>1865</v>
      </c>
      <c r="B1180" t="s">
        <v>849</v>
      </c>
      <c r="C1180" t="str">
        <f t="shared" si="18"/>
        <v>1865_II</v>
      </c>
      <c r="D1180" t="s">
        <v>22423</v>
      </c>
    </row>
    <row r="1181" spans="1:4">
      <c r="A1181" s="285">
        <v>1866</v>
      </c>
      <c r="B1181" t="s">
        <v>746</v>
      </c>
      <c r="C1181" t="str">
        <f t="shared" si="18"/>
        <v>1866_I</v>
      </c>
      <c r="D1181" t="s">
        <v>22423</v>
      </c>
    </row>
    <row r="1182" spans="1:4">
      <c r="A1182" s="285">
        <v>1866</v>
      </c>
      <c r="B1182" t="s">
        <v>849</v>
      </c>
      <c r="C1182" t="str">
        <f t="shared" si="18"/>
        <v>1866_II</v>
      </c>
      <c r="D1182" t="s">
        <v>22423</v>
      </c>
    </row>
    <row r="1183" spans="1:4">
      <c r="A1183" s="285">
        <v>1866</v>
      </c>
      <c r="B1183" t="s">
        <v>879</v>
      </c>
      <c r="C1183" t="str">
        <f t="shared" si="18"/>
        <v>1866_III</v>
      </c>
      <c r="D1183" t="s">
        <v>22425</v>
      </c>
    </row>
    <row r="1184" spans="1:4">
      <c r="A1184" s="285">
        <v>1868</v>
      </c>
      <c r="B1184" t="s">
        <v>849</v>
      </c>
      <c r="C1184" t="str">
        <f t="shared" si="18"/>
        <v>1868_II</v>
      </c>
      <c r="D1184" t="s">
        <v>22423</v>
      </c>
    </row>
    <row r="1185" spans="1:4">
      <c r="A1185" s="285">
        <v>1869</v>
      </c>
      <c r="B1185" t="s">
        <v>879</v>
      </c>
      <c r="C1185" t="str">
        <f t="shared" si="18"/>
        <v>1869_III</v>
      </c>
      <c r="D1185" t="s">
        <v>22423</v>
      </c>
    </row>
    <row r="1186" spans="1:4">
      <c r="A1186" s="285">
        <v>1870</v>
      </c>
      <c r="B1186" t="s">
        <v>746</v>
      </c>
      <c r="C1186" t="str">
        <f t="shared" si="18"/>
        <v>1870_I</v>
      </c>
      <c r="D1186" t="s">
        <v>22426</v>
      </c>
    </row>
    <row r="1187" spans="1:4">
      <c r="A1187" s="285">
        <v>1871</v>
      </c>
      <c r="B1187" t="s">
        <v>849</v>
      </c>
      <c r="C1187" t="str">
        <f t="shared" si="18"/>
        <v>1871_II</v>
      </c>
      <c r="D1187" t="s">
        <v>22423</v>
      </c>
    </row>
    <row r="1188" spans="1:4">
      <c r="A1188" s="285">
        <v>1872</v>
      </c>
      <c r="B1188" t="s">
        <v>879</v>
      </c>
      <c r="C1188" t="str">
        <f t="shared" si="18"/>
        <v>1872_III</v>
      </c>
      <c r="D1188" t="s">
        <v>22423</v>
      </c>
    </row>
    <row r="1189" spans="1:4">
      <c r="A1189" s="285">
        <v>1873</v>
      </c>
      <c r="B1189" t="s">
        <v>746</v>
      </c>
      <c r="C1189" t="str">
        <f t="shared" si="18"/>
        <v>1873_I</v>
      </c>
      <c r="D1189" t="s">
        <v>22423</v>
      </c>
    </row>
    <row r="1190" spans="1:4">
      <c r="A1190" s="285">
        <v>1884</v>
      </c>
      <c r="B1190" t="s">
        <v>879</v>
      </c>
      <c r="C1190" t="str">
        <f t="shared" si="18"/>
        <v>1884_III</v>
      </c>
      <c r="D1190" t="s">
        <v>22423</v>
      </c>
    </row>
    <row r="1191" spans="1:4">
      <c r="A1191" s="285">
        <v>1885</v>
      </c>
      <c r="B1191" t="s">
        <v>849</v>
      </c>
      <c r="C1191" t="str">
        <f t="shared" si="18"/>
        <v>1885_II</v>
      </c>
      <c r="D1191" t="s">
        <v>22423</v>
      </c>
    </row>
    <row r="1192" spans="1:4">
      <c r="A1192" s="285">
        <v>1886</v>
      </c>
      <c r="B1192" t="s">
        <v>849</v>
      </c>
      <c r="C1192" t="str">
        <f t="shared" si="18"/>
        <v>1886_II</v>
      </c>
      <c r="D1192" t="s">
        <v>22423</v>
      </c>
    </row>
    <row r="1193" spans="1:4">
      <c r="A1193" s="285">
        <v>1887</v>
      </c>
      <c r="B1193" t="s">
        <v>879</v>
      </c>
      <c r="C1193" t="str">
        <f t="shared" si="18"/>
        <v>1887_III</v>
      </c>
      <c r="D1193" t="s">
        <v>22423</v>
      </c>
    </row>
    <row r="1194" spans="1:4">
      <c r="A1194" s="285">
        <v>1888</v>
      </c>
      <c r="B1194" t="s">
        <v>879</v>
      </c>
      <c r="C1194" t="str">
        <f t="shared" si="18"/>
        <v>1888_III</v>
      </c>
      <c r="D1194" t="s">
        <v>22423</v>
      </c>
    </row>
    <row r="1195" spans="1:4">
      <c r="A1195" s="285">
        <v>1889</v>
      </c>
      <c r="B1195" t="s">
        <v>746</v>
      </c>
      <c r="C1195" t="str">
        <f t="shared" si="18"/>
        <v>1889_I</v>
      </c>
      <c r="D1195" t="s">
        <v>22423</v>
      </c>
    </row>
    <row r="1196" spans="1:4">
      <c r="A1196" s="285">
        <v>1891</v>
      </c>
      <c r="B1196" t="s">
        <v>849</v>
      </c>
      <c r="C1196" t="str">
        <f t="shared" si="18"/>
        <v>1891_II</v>
      </c>
      <c r="D1196" t="s">
        <v>22423</v>
      </c>
    </row>
    <row r="1197" spans="1:4">
      <c r="A1197" s="285">
        <v>1892</v>
      </c>
      <c r="B1197" t="s">
        <v>746</v>
      </c>
      <c r="C1197" t="str">
        <f t="shared" si="18"/>
        <v>1892_I</v>
      </c>
      <c r="D1197" t="s">
        <v>22423</v>
      </c>
    </row>
    <row r="1198" spans="1:4">
      <c r="A1198" s="285">
        <v>1894</v>
      </c>
      <c r="B1198" t="s">
        <v>849</v>
      </c>
      <c r="C1198" t="str">
        <f t="shared" si="18"/>
        <v>1894_II</v>
      </c>
      <c r="D1198" t="s">
        <v>22423</v>
      </c>
    </row>
    <row r="1199" spans="1:4">
      <c r="A1199" s="285">
        <v>1895</v>
      </c>
      <c r="B1199" t="s">
        <v>849</v>
      </c>
      <c r="C1199" t="str">
        <f t="shared" si="18"/>
        <v>1895_II</v>
      </c>
      <c r="D1199" t="s">
        <v>22423</v>
      </c>
    </row>
    <row r="1200" spans="1:4">
      <c r="A1200" s="285">
        <v>1897</v>
      </c>
      <c r="B1200" t="s">
        <v>879</v>
      </c>
      <c r="C1200" t="str">
        <f t="shared" si="18"/>
        <v>1897_III</v>
      </c>
      <c r="D1200" t="s">
        <v>22423</v>
      </c>
    </row>
    <row r="1201" spans="1:5">
      <c r="A1201" s="285">
        <v>1898</v>
      </c>
      <c r="B1201" t="s">
        <v>849</v>
      </c>
      <c r="C1201" t="str">
        <f t="shared" si="18"/>
        <v>1898_II</v>
      </c>
      <c r="D1201" t="s">
        <v>22425</v>
      </c>
    </row>
    <row r="1202" spans="1:5">
      <c r="A1202" s="285">
        <v>1902</v>
      </c>
      <c r="B1202" t="s">
        <v>879</v>
      </c>
      <c r="C1202" t="str">
        <f t="shared" si="18"/>
        <v>1902_III</v>
      </c>
      <c r="D1202" t="s">
        <v>22424</v>
      </c>
    </row>
    <row r="1203" spans="1:5">
      <c r="A1203" s="285">
        <v>1903</v>
      </c>
      <c r="B1203" t="s">
        <v>746</v>
      </c>
      <c r="C1203" t="str">
        <f t="shared" si="18"/>
        <v>1903_I</v>
      </c>
      <c r="D1203" t="s">
        <v>22424</v>
      </c>
    </row>
    <row r="1204" spans="1:5">
      <c r="A1204" s="285">
        <v>1903</v>
      </c>
      <c r="B1204" t="s">
        <v>849</v>
      </c>
      <c r="C1204" t="str">
        <f t="shared" si="18"/>
        <v>1903_II</v>
      </c>
      <c r="D1204" t="s">
        <v>22424</v>
      </c>
    </row>
    <row r="1205" spans="1:5">
      <c r="A1205" s="285">
        <v>1903</v>
      </c>
      <c r="B1205" t="s">
        <v>879</v>
      </c>
      <c r="C1205" t="str">
        <f t="shared" si="18"/>
        <v>1903_III</v>
      </c>
      <c r="D1205" t="s">
        <v>22424</v>
      </c>
    </row>
    <row r="1206" spans="1:5">
      <c r="A1206" s="285">
        <v>1905</v>
      </c>
      <c r="B1206" t="s">
        <v>746</v>
      </c>
      <c r="C1206" t="str">
        <f t="shared" si="18"/>
        <v>1905_I</v>
      </c>
      <c r="D1206" t="s">
        <v>22424</v>
      </c>
    </row>
    <row r="1207" spans="1:5">
      <c r="A1207" s="285">
        <v>1906</v>
      </c>
      <c r="B1207" t="s">
        <v>849</v>
      </c>
      <c r="C1207" t="str">
        <f t="shared" si="18"/>
        <v>1906_II</v>
      </c>
      <c r="D1207" t="s">
        <v>22424</v>
      </c>
      <c r="E1207" t="s">
        <v>22434</v>
      </c>
    </row>
    <row r="1208" spans="1:5">
      <c r="A1208" s="285">
        <v>1906</v>
      </c>
      <c r="B1208" t="s">
        <v>849</v>
      </c>
      <c r="C1208" t="str">
        <f t="shared" si="18"/>
        <v>1906_II</v>
      </c>
      <c r="D1208" t="s">
        <v>22425</v>
      </c>
      <c r="E1208" t="s">
        <v>22433</v>
      </c>
    </row>
    <row r="1209" spans="1:5">
      <c r="A1209" s="285">
        <v>1907</v>
      </c>
      <c r="B1209" t="s">
        <v>879</v>
      </c>
      <c r="C1209" t="str">
        <f t="shared" si="18"/>
        <v>1907_III</v>
      </c>
      <c r="D1209" t="s">
        <v>22425</v>
      </c>
    </row>
    <row r="1210" spans="1:5">
      <c r="A1210" s="285">
        <v>1908</v>
      </c>
      <c r="B1210" t="s">
        <v>849</v>
      </c>
      <c r="C1210" t="str">
        <f t="shared" si="18"/>
        <v>1908_II</v>
      </c>
      <c r="D1210" t="s">
        <v>22425</v>
      </c>
    </row>
    <row r="1211" spans="1:5">
      <c r="A1211" s="285">
        <v>1908</v>
      </c>
      <c r="B1211" t="s">
        <v>879</v>
      </c>
      <c r="C1211" t="str">
        <f t="shared" si="18"/>
        <v>1908_III</v>
      </c>
      <c r="D1211" t="s">
        <v>22425</v>
      </c>
    </row>
    <row r="1212" spans="1:5">
      <c r="A1212" s="285">
        <v>1910</v>
      </c>
      <c r="B1212" t="s">
        <v>19</v>
      </c>
      <c r="C1212" t="str">
        <f t="shared" si="18"/>
        <v>1910_-</v>
      </c>
      <c r="D1212" t="s">
        <v>22424</v>
      </c>
    </row>
    <row r="1213" spans="1:5">
      <c r="A1213" s="285">
        <v>1911</v>
      </c>
      <c r="B1213" t="s">
        <v>19</v>
      </c>
      <c r="C1213" t="str">
        <f t="shared" si="18"/>
        <v>1911_-</v>
      </c>
      <c r="D1213" t="s">
        <v>22423</v>
      </c>
    </row>
    <row r="1214" spans="1:5">
      <c r="A1214" s="285">
        <v>1912</v>
      </c>
      <c r="B1214" t="s">
        <v>19</v>
      </c>
      <c r="C1214" t="str">
        <f t="shared" si="18"/>
        <v>1912_-</v>
      </c>
      <c r="D1214" t="s">
        <v>22423</v>
      </c>
    </row>
    <row r="1215" spans="1:5">
      <c r="A1215" s="285">
        <v>1913</v>
      </c>
      <c r="B1215" t="s">
        <v>19</v>
      </c>
      <c r="C1215" t="str">
        <f t="shared" si="18"/>
        <v>1913_-</v>
      </c>
      <c r="D1215" t="s">
        <v>22425</v>
      </c>
    </row>
    <row r="1216" spans="1:5">
      <c r="A1216" s="285">
        <v>1914</v>
      </c>
      <c r="B1216" t="s">
        <v>879</v>
      </c>
      <c r="C1216" t="str">
        <f t="shared" si="18"/>
        <v>1914_III</v>
      </c>
      <c r="D1216" t="s">
        <v>22425</v>
      </c>
    </row>
    <row r="1217" spans="1:4">
      <c r="A1217" s="285">
        <v>1915</v>
      </c>
      <c r="B1217" t="s">
        <v>879</v>
      </c>
      <c r="C1217" t="str">
        <f t="shared" si="18"/>
        <v>1915_III</v>
      </c>
      <c r="D1217" t="s">
        <v>22425</v>
      </c>
    </row>
    <row r="1218" spans="1:4">
      <c r="A1218" s="285">
        <v>1916</v>
      </c>
      <c r="B1218" t="s">
        <v>849</v>
      </c>
      <c r="C1218" t="str">
        <f t="shared" si="18"/>
        <v>1916_II</v>
      </c>
      <c r="D1218" t="s">
        <v>22423</v>
      </c>
    </row>
    <row r="1219" spans="1:4">
      <c r="A1219" s="285">
        <v>1917</v>
      </c>
      <c r="B1219" t="s">
        <v>849</v>
      </c>
      <c r="C1219" t="str">
        <f t="shared" ref="C1219:C1282" si="19">CONCATENATE(TEXT(A1219,"0000"),"_",B1219)</f>
        <v>1917_II</v>
      </c>
      <c r="D1219" t="s">
        <v>22423</v>
      </c>
    </row>
    <row r="1220" spans="1:4">
      <c r="A1220" s="285">
        <v>1918</v>
      </c>
      <c r="B1220" t="s">
        <v>879</v>
      </c>
      <c r="C1220" t="str">
        <f t="shared" si="19"/>
        <v>1918_III</v>
      </c>
      <c r="D1220" t="s">
        <v>22425</v>
      </c>
    </row>
    <row r="1221" spans="1:4">
      <c r="A1221" s="285">
        <v>1919</v>
      </c>
      <c r="B1221" t="s">
        <v>849</v>
      </c>
      <c r="C1221" t="str">
        <f t="shared" si="19"/>
        <v>1919_II</v>
      </c>
      <c r="D1221" t="s">
        <v>22423</v>
      </c>
    </row>
    <row r="1222" spans="1:4">
      <c r="A1222" s="285">
        <v>1920</v>
      </c>
      <c r="B1222" t="s">
        <v>879</v>
      </c>
      <c r="C1222" t="str">
        <f t="shared" si="19"/>
        <v>1920_III</v>
      </c>
      <c r="D1222" t="s">
        <v>22425</v>
      </c>
    </row>
    <row r="1223" spans="1:4">
      <c r="A1223" s="285">
        <v>1921</v>
      </c>
      <c r="B1223" t="s">
        <v>746</v>
      </c>
      <c r="C1223" t="str">
        <f t="shared" si="19"/>
        <v>1921_I</v>
      </c>
      <c r="D1223" t="s">
        <v>22423</v>
      </c>
    </row>
    <row r="1224" spans="1:4">
      <c r="A1224" s="285">
        <v>1922</v>
      </c>
      <c r="B1224" t="s">
        <v>849</v>
      </c>
      <c r="C1224" t="str">
        <f t="shared" si="19"/>
        <v>1922_II</v>
      </c>
      <c r="D1224" t="s">
        <v>22423</v>
      </c>
    </row>
    <row r="1225" spans="1:4">
      <c r="A1225" s="285">
        <v>1923</v>
      </c>
      <c r="B1225" t="s">
        <v>849</v>
      </c>
      <c r="C1225" t="str">
        <f t="shared" si="19"/>
        <v>1923_II</v>
      </c>
      <c r="D1225" t="s">
        <v>22423</v>
      </c>
    </row>
    <row r="1226" spans="1:4">
      <c r="A1226" s="285">
        <v>1928</v>
      </c>
      <c r="B1226" t="s">
        <v>746</v>
      </c>
      <c r="C1226" t="str">
        <f t="shared" si="19"/>
        <v>1928_I</v>
      </c>
      <c r="D1226" t="s">
        <v>22423</v>
      </c>
    </row>
    <row r="1227" spans="1:4">
      <c r="A1227" s="285">
        <v>1929</v>
      </c>
      <c r="B1227" t="s">
        <v>849</v>
      </c>
      <c r="C1227" t="str">
        <f t="shared" si="19"/>
        <v>1929_II</v>
      </c>
      <c r="D1227" t="s">
        <v>22423</v>
      </c>
    </row>
    <row r="1228" spans="1:4">
      <c r="A1228" s="285">
        <v>1931</v>
      </c>
      <c r="B1228" t="s">
        <v>879</v>
      </c>
      <c r="C1228" t="str">
        <f t="shared" si="19"/>
        <v>1931_III</v>
      </c>
      <c r="D1228" t="s">
        <v>22425</v>
      </c>
    </row>
    <row r="1229" spans="1:4">
      <c r="A1229" s="285">
        <v>1932</v>
      </c>
      <c r="B1229" t="s">
        <v>879</v>
      </c>
      <c r="C1229" t="str">
        <f t="shared" si="19"/>
        <v>1932_III</v>
      </c>
      <c r="D1229" t="s">
        <v>22423</v>
      </c>
    </row>
    <row r="1230" spans="1:4">
      <c r="A1230" s="285">
        <v>1935</v>
      </c>
      <c r="B1230" t="s">
        <v>746</v>
      </c>
      <c r="C1230" t="str">
        <f t="shared" si="19"/>
        <v>1935_I</v>
      </c>
      <c r="D1230" t="s">
        <v>22423</v>
      </c>
    </row>
    <row r="1231" spans="1:4">
      <c r="A1231" s="285">
        <v>1935</v>
      </c>
      <c r="B1231" t="s">
        <v>849</v>
      </c>
      <c r="C1231" t="str">
        <f t="shared" si="19"/>
        <v>1935_II</v>
      </c>
      <c r="D1231" t="s">
        <v>22423</v>
      </c>
    </row>
    <row r="1232" spans="1:4">
      <c r="A1232" s="285">
        <v>1935</v>
      </c>
      <c r="B1232" t="s">
        <v>879</v>
      </c>
      <c r="C1232" t="str">
        <f t="shared" si="19"/>
        <v>1935_III</v>
      </c>
      <c r="D1232" t="s">
        <v>22423</v>
      </c>
    </row>
    <row r="1233" spans="1:5">
      <c r="A1233" s="285">
        <v>1938</v>
      </c>
      <c r="B1233" t="s">
        <v>849</v>
      </c>
      <c r="C1233" t="str">
        <f t="shared" si="19"/>
        <v>1938_II</v>
      </c>
      <c r="D1233" t="s">
        <v>22424</v>
      </c>
    </row>
    <row r="1234" spans="1:5">
      <c r="A1234" s="285">
        <v>1938</v>
      </c>
      <c r="B1234" t="s">
        <v>879</v>
      </c>
      <c r="C1234" t="str">
        <f t="shared" si="19"/>
        <v>1938_III</v>
      </c>
      <c r="D1234" t="s">
        <v>22424</v>
      </c>
    </row>
    <row r="1235" spans="1:5">
      <c r="A1235" s="285">
        <v>1939</v>
      </c>
      <c r="B1235" t="s">
        <v>849</v>
      </c>
      <c r="C1235" t="str">
        <f t="shared" si="19"/>
        <v>1939_II</v>
      </c>
      <c r="D1235" t="s">
        <v>22425</v>
      </c>
    </row>
    <row r="1236" spans="1:5">
      <c r="A1236" s="285">
        <v>1940</v>
      </c>
      <c r="B1236" t="s">
        <v>849</v>
      </c>
      <c r="C1236" t="str">
        <f t="shared" si="19"/>
        <v>1940_II</v>
      </c>
      <c r="D1236" t="s">
        <v>22424</v>
      </c>
    </row>
    <row r="1237" spans="1:5">
      <c r="A1237" s="285">
        <v>1941</v>
      </c>
      <c r="B1237" t="s">
        <v>879</v>
      </c>
      <c r="C1237" t="str">
        <f t="shared" si="19"/>
        <v>1941_III</v>
      </c>
      <c r="D1237" t="s">
        <v>22425</v>
      </c>
    </row>
    <row r="1238" spans="1:5">
      <c r="A1238" s="285">
        <v>1942</v>
      </c>
      <c r="B1238" t="s">
        <v>879</v>
      </c>
      <c r="C1238" t="str">
        <f t="shared" si="19"/>
        <v>1942_III</v>
      </c>
      <c r="D1238" t="s">
        <v>22423</v>
      </c>
    </row>
    <row r="1239" spans="1:5">
      <c r="A1239" s="285">
        <v>1944</v>
      </c>
      <c r="B1239" t="s">
        <v>879</v>
      </c>
      <c r="C1239" t="str">
        <f t="shared" si="19"/>
        <v>1944_III</v>
      </c>
      <c r="D1239" t="s">
        <v>22423</v>
      </c>
    </row>
    <row r="1240" spans="1:5">
      <c r="A1240" s="285">
        <v>1945</v>
      </c>
      <c r="B1240" t="s">
        <v>879</v>
      </c>
      <c r="C1240" t="str">
        <f t="shared" si="19"/>
        <v>1945_III</v>
      </c>
      <c r="D1240" t="s">
        <v>22423</v>
      </c>
    </row>
    <row r="1241" spans="1:5">
      <c r="A1241" s="285">
        <v>1950</v>
      </c>
      <c r="B1241" t="s">
        <v>19</v>
      </c>
      <c r="C1241" t="str">
        <f t="shared" si="19"/>
        <v>1950_-</v>
      </c>
      <c r="D1241" t="s">
        <v>22425</v>
      </c>
      <c r="E1241" t="s">
        <v>22441</v>
      </c>
    </row>
    <row r="1242" spans="1:5">
      <c r="A1242" s="285">
        <v>1950</v>
      </c>
      <c r="B1242" t="s">
        <v>19</v>
      </c>
      <c r="C1242" t="str">
        <f t="shared" si="19"/>
        <v>1950_-</v>
      </c>
      <c r="D1242" t="s">
        <v>22423</v>
      </c>
      <c r="E1242" t="s">
        <v>22440</v>
      </c>
    </row>
    <row r="1243" spans="1:5">
      <c r="A1243" s="285">
        <v>1951</v>
      </c>
      <c r="B1243" t="s">
        <v>19</v>
      </c>
      <c r="C1243" t="str">
        <f t="shared" si="19"/>
        <v>1951_-</v>
      </c>
      <c r="D1243" t="s">
        <v>22425</v>
      </c>
    </row>
    <row r="1244" spans="1:5">
      <c r="A1244" s="285">
        <v>1952</v>
      </c>
      <c r="B1244" t="s">
        <v>19</v>
      </c>
      <c r="C1244" t="str">
        <f t="shared" si="19"/>
        <v>1952_-</v>
      </c>
      <c r="D1244" t="s">
        <v>22425</v>
      </c>
    </row>
    <row r="1245" spans="1:5">
      <c r="A1245" s="285">
        <v>1953</v>
      </c>
      <c r="B1245" t="s">
        <v>19</v>
      </c>
      <c r="C1245" t="str">
        <f t="shared" si="19"/>
        <v>1953_-</v>
      </c>
      <c r="D1245" t="s">
        <v>22423</v>
      </c>
    </row>
    <row r="1246" spans="1:5">
      <c r="A1246" s="285">
        <v>1954</v>
      </c>
      <c r="B1246" t="s">
        <v>19</v>
      </c>
      <c r="C1246" t="str">
        <f t="shared" si="19"/>
        <v>1954_-</v>
      </c>
      <c r="D1246" t="s">
        <v>22423</v>
      </c>
    </row>
    <row r="1247" spans="1:5">
      <c r="A1247" s="285">
        <v>1955</v>
      </c>
      <c r="B1247" t="s">
        <v>19</v>
      </c>
      <c r="C1247" t="str">
        <f t="shared" si="19"/>
        <v>1955_-</v>
      </c>
      <c r="D1247" t="s">
        <v>22423</v>
      </c>
    </row>
    <row r="1248" spans="1:5">
      <c r="A1248" s="285">
        <v>1956</v>
      </c>
      <c r="B1248" t="s">
        <v>19</v>
      </c>
      <c r="C1248" t="str">
        <f t="shared" si="19"/>
        <v>1956_-</v>
      </c>
      <c r="D1248" t="s">
        <v>22425</v>
      </c>
    </row>
    <row r="1249" spans="1:4">
      <c r="A1249" s="285">
        <v>1957</v>
      </c>
      <c r="B1249" t="s">
        <v>19</v>
      </c>
      <c r="C1249" t="str">
        <f t="shared" si="19"/>
        <v>1957_-</v>
      </c>
      <c r="D1249" t="s">
        <v>22423</v>
      </c>
    </row>
    <row r="1250" spans="1:4">
      <c r="A1250" s="285">
        <v>1958</v>
      </c>
      <c r="B1250" t="s">
        <v>19</v>
      </c>
      <c r="C1250" t="str">
        <f t="shared" si="19"/>
        <v>1958_-</v>
      </c>
      <c r="D1250" t="s">
        <v>22425</v>
      </c>
    </row>
    <row r="1251" spans="1:4">
      <c r="A1251" s="285">
        <v>1959</v>
      </c>
      <c r="B1251" t="s">
        <v>19</v>
      </c>
      <c r="C1251" t="str">
        <f t="shared" si="19"/>
        <v>1959_-</v>
      </c>
      <c r="D1251" t="s">
        <v>22423</v>
      </c>
    </row>
    <row r="1252" spans="1:4">
      <c r="A1252" s="285">
        <v>1961</v>
      </c>
      <c r="B1252" t="s">
        <v>19</v>
      </c>
      <c r="C1252" t="str">
        <f t="shared" si="19"/>
        <v>1961_-</v>
      </c>
      <c r="D1252" t="s">
        <v>22423</v>
      </c>
    </row>
    <row r="1253" spans="1:4">
      <c r="A1253" s="285">
        <v>1962</v>
      </c>
      <c r="B1253" t="s">
        <v>19</v>
      </c>
      <c r="C1253" t="str">
        <f t="shared" si="19"/>
        <v>1962_-</v>
      </c>
      <c r="D1253" t="s">
        <v>22423</v>
      </c>
    </row>
    <row r="1254" spans="1:4">
      <c r="A1254" s="285">
        <v>1963</v>
      </c>
      <c r="B1254" t="s">
        <v>19</v>
      </c>
      <c r="C1254" t="str">
        <f t="shared" si="19"/>
        <v>1963_-</v>
      </c>
      <c r="D1254" t="s">
        <v>22425</v>
      </c>
    </row>
    <row r="1255" spans="1:4">
      <c r="A1255" s="285">
        <v>1964</v>
      </c>
      <c r="B1255" t="s">
        <v>19</v>
      </c>
      <c r="C1255" t="str">
        <f t="shared" si="19"/>
        <v>1964_-</v>
      </c>
      <c r="D1255" t="s">
        <v>22423</v>
      </c>
    </row>
    <row r="1256" spans="1:4">
      <c r="A1256" s="285">
        <v>1965</v>
      </c>
      <c r="B1256" t="s">
        <v>19</v>
      </c>
      <c r="C1256" t="str">
        <f t="shared" si="19"/>
        <v>1965_-</v>
      </c>
      <c r="D1256" t="s">
        <v>22423</v>
      </c>
    </row>
    <row r="1257" spans="1:4">
      <c r="A1257" s="285">
        <v>1966</v>
      </c>
      <c r="B1257" t="s">
        <v>19</v>
      </c>
      <c r="C1257" t="str">
        <f t="shared" si="19"/>
        <v>1966_-</v>
      </c>
      <c r="D1257" t="s">
        <v>22423</v>
      </c>
    </row>
    <row r="1258" spans="1:4">
      <c r="A1258" s="285">
        <v>1967</v>
      </c>
      <c r="B1258" t="s">
        <v>19</v>
      </c>
      <c r="C1258" t="str">
        <f t="shared" si="19"/>
        <v>1967_-</v>
      </c>
      <c r="D1258" t="s">
        <v>22423</v>
      </c>
    </row>
    <row r="1259" spans="1:4">
      <c r="A1259" s="285">
        <v>1968</v>
      </c>
      <c r="B1259" t="s">
        <v>19</v>
      </c>
      <c r="C1259" t="str">
        <f t="shared" si="19"/>
        <v>1968_-</v>
      </c>
      <c r="D1259" t="s">
        <v>22425</v>
      </c>
    </row>
    <row r="1260" spans="1:4">
      <c r="A1260" s="285">
        <v>1969</v>
      </c>
      <c r="B1260" t="s">
        <v>19</v>
      </c>
      <c r="C1260" t="str">
        <f t="shared" si="19"/>
        <v>1969_-</v>
      </c>
      <c r="D1260" t="s">
        <v>22423</v>
      </c>
    </row>
    <row r="1261" spans="1:4">
      <c r="A1261" s="285">
        <v>1970</v>
      </c>
      <c r="B1261" t="s">
        <v>19</v>
      </c>
      <c r="C1261" t="str">
        <f t="shared" si="19"/>
        <v>1970_-</v>
      </c>
      <c r="D1261" t="s">
        <v>22425</v>
      </c>
    </row>
    <row r="1262" spans="1:4">
      <c r="A1262" s="285">
        <v>1971</v>
      </c>
      <c r="B1262" t="s">
        <v>19</v>
      </c>
      <c r="C1262" t="str">
        <f t="shared" si="19"/>
        <v>1971_-</v>
      </c>
      <c r="D1262" t="s">
        <v>22423</v>
      </c>
    </row>
    <row r="1263" spans="1:4">
      <c r="A1263" s="285">
        <v>1972</v>
      </c>
      <c r="B1263" t="s">
        <v>19</v>
      </c>
      <c r="C1263" t="str">
        <f t="shared" si="19"/>
        <v>1972_-</v>
      </c>
      <c r="D1263" t="s">
        <v>22423</v>
      </c>
    </row>
    <row r="1264" spans="1:4">
      <c r="A1264" s="285">
        <v>1973</v>
      </c>
      <c r="B1264" t="s">
        <v>19</v>
      </c>
      <c r="C1264" t="str">
        <f t="shared" si="19"/>
        <v>1973_-</v>
      </c>
      <c r="D1264" t="s">
        <v>22425</v>
      </c>
    </row>
    <row r="1265" spans="1:4">
      <c r="A1265" s="285">
        <v>1974</v>
      </c>
      <c r="B1265" t="s">
        <v>19</v>
      </c>
      <c r="C1265" t="str">
        <f t="shared" si="19"/>
        <v>1974_-</v>
      </c>
      <c r="D1265" t="s">
        <v>22425</v>
      </c>
    </row>
    <row r="1266" spans="1:4">
      <c r="A1266" s="285">
        <v>1975</v>
      </c>
      <c r="B1266" t="s">
        <v>19</v>
      </c>
      <c r="C1266" t="str">
        <f t="shared" si="19"/>
        <v>1975_-</v>
      </c>
      <c r="D1266" t="s">
        <v>22423</v>
      </c>
    </row>
    <row r="1267" spans="1:4">
      <c r="A1267" s="285">
        <v>1976</v>
      </c>
      <c r="B1267" t="s">
        <v>19</v>
      </c>
      <c r="C1267" t="str">
        <f t="shared" si="19"/>
        <v>1976_-</v>
      </c>
      <c r="D1267" t="s">
        <v>22425</v>
      </c>
    </row>
    <row r="1268" spans="1:4">
      <c r="A1268" s="285">
        <v>1977</v>
      </c>
      <c r="B1268" t="s">
        <v>19</v>
      </c>
      <c r="C1268" t="str">
        <f t="shared" si="19"/>
        <v>1977_-</v>
      </c>
      <c r="D1268" t="s">
        <v>22425</v>
      </c>
    </row>
    <row r="1269" spans="1:4">
      <c r="A1269" s="285">
        <v>1978</v>
      </c>
      <c r="B1269" t="s">
        <v>19</v>
      </c>
      <c r="C1269" t="str">
        <f t="shared" si="19"/>
        <v>1978_-</v>
      </c>
      <c r="D1269" t="s">
        <v>22423</v>
      </c>
    </row>
    <row r="1270" spans="1:4">
      <c r="A1270" s="285">
        <v>1982</v>
      </c>
      <c r="B1270" t="s">
        <v>19</v>
      </c>
      <c r="C1270" t="str">
        <f t="shared" si="19"/>
        <v>1982_-</v>
      </c>
      <c r="D1270" t="s">
        <v>22425</v>
      </c>
    </row>
    <row r="1271" spans="1:4">
      <c r="A1271" s="285">
        <v>1983</v>
      </c>
      <c r="B1271" t="s">
        <v>19</v>
      </c>
      <c r="C1271" t="str">
        <f t="shared" si="19"/>
        <v>1983_-</v>
      </c>
      <c r="D1271" t="s">
        <v>22425</v>
      </c>
    </row>
    <row r="1272" spans="1:4">
      <c r="A1272" s="285">
        <v>1984</v>
      </c>
      <c r="B1272" t="s">
        <v>19</v>
      </c>
      <c r="C1272" t="str">
        <f t="shared" si="19"/>
        <v>1984_-</v>
      </c>
      <c r="D1272" t="s">
        <v>22425</v>
      </c>
    </row>
    <row r="1273" spans="1:4">
      <c r="A1273" s="285">
        <v>1986</v>
      </c>
      <c r="B1273" t="s">
        <v>746</v>
      </c>
      <c r="C1273" t="str">
        <f t="shared" si="19"/>
        <v>1986_I</v>
      </c>
      <c r="D1273" t="s">
        <v>22423</v>
      </c>
    </row>
    <row r="1274" spans="1:4">
      <c r="A1274" s="285">
        <v>1986</v>
      </c>
      <c r="B1274" t="s">
        <v>849</v>
      </c>
      <c r="C1274" t="str">
        <f t="shared" si="19"/>
        <v>1986_II</v>
      </c>
      <c r="D1274" t="s">
        <v>22423</v>
      </c>
    </row>
    <row r="1275" spans="1:4">
      <c r="A1275" s="285">
        <v>1986</v>
      </c>
      <c r="B1275" t="s">
        <v>879</v>
      </c>
      <c r="C1275" t="str">
        <f t="shared" si="19"/>
        <v>1986_III</v>
      </c>
      <c r="D1275" t="s">
        <v>22423</v>
      </c>
    </row>
    <row r="1276" spans="1:4">
      <c r="A1276" s="285">
        <v>1987</v>
      </c>
      <c r="B1276" t="s">
        <v>849</v>
      </c>
      <c r="C1276" t="str">
        <f t="shared" si="19"/>
        <v>1987_II</v>
      </c>
      <c r="D1276" t="s">
        <v>22423</v>
      </c>
    </row>
    <row r="1277" spans="1:4">
      <c r="A1277" s="285">
        <v>1987</v>
      </c>
      <c r="B1277" t="s">
        <v>879</v>
      </c>
      <c r="C1277" t="str">
        <f t="shared" si="19"/>
        <v>1987_III</v>
      </c>
      <c r="D1277" t="s">
        <v>22425</v>
      </c>
    </row>
    <row r="1278" spans="1:4">
      <c r="A1278" s="285">
        <v>1988</v>
      </c>
      <c r="B1278" t="s">
        <v>746</v>
      </c>
      <c r="C1278" t="str">
        <f t="shared" si="19"/>
        <v>1988_I</v>
      </c>
      <c r="D1278" t="s">
        <v>22423</v>
      </c>
    </row>
    <row r="1279" spans="1:4">
      <c r="A1279" s="285">
        <v>1988</v>
      </c>
      <c r="B1279" t="s">
        <v>849</v>
      </c>
      <c r="C1279" t="str">
        <f t="shared" si="19"/>
        <v>1988_II</v>
      </c>
      <c r="D1279" t="s">
        <v>22423</v>
      </c>
    </row>
    <row r="1280" spans="1:4">
      <c r="A1280" s="285">
        <v>1988</v>
      </c>
      <c r="B1280" t="s">
        <v>879</v>
      </c>
      <c r="C1280" t="str">
        <f t="shared" si="19"/>
        <v>1988_III</v>
      </c>
      <c r="D1280" t="s">
        <v>22423</v>
      </c>
    </row>
    <row r="1281" spans="1:4">
      <c r="A1281" s="285">
        <v>1989</v>
      </c>
      <c r="B1281" t="s">
        <v>746</v>
      </c>
      <c r="C1281" t="str">
        <f t="shared" si="19"/>
        <v>1989_I</v>
      </c>
      <c r="D1281" t="s">
        <v>22423</v>
      </c>
    </row>
    <row r="1282" spans="1:4">
      <c r="A1282" s="285">
        <v>1989</v>
      </c>
      <c r="B1282" t="s">
        <v>849</v>
      </c>
      <c r="C1282" t="str">
        <f t="shared" si="19"/>
        <v>1989_II</v>
      </c>
      <c r="D1282" t="s">
        <v>22423</v>
      </c>
    </row>
    <row r="1283" spans="1:4">
      <c r="A1283" s="285">
        <v>1989</v>
      </c>
      <c r="B1283" t="s">
        <v>879</v>
      </c>
      <c r="C1283" t="str">
        <f t="shared" ref="C1283:C1346" si="20">CONCATENATE(TEXT(A1283,"0000"),"_",B1283)</f>
        <v>1989_III</v>
      </c>
      <c r="D1283" t="s">
        <v>22425</v>
      </c>
    </row>
    <row r="1284" spans="1:4">
      <c r="A1284" s="285">
        <v>1990</v>
      </c>
      <c r="B1284" t="s">
        <v>879</v>
      </c>
      <c r="C1284" t="str">
        <f t="shared" si="20"/>
        <v>1990_III</v>
      </c>
      <c r="D1284" t="s">
        <v>22424</v>
      </c>
    </row>
    <row r="1285" spans="1:4">
      <c r="A1285" s="285">
        <v>1991</v>
      </c>
      <c r="B1285" t="s">
        <v>746</v>
      </c>
      <c r="C1285" t="str">
        <f t="shared" si="20"/>
        <v>1991_I</v>
      </c>
      <c r="D1285" t="s">
        <v>22423</v>
      </c>
    </row>
    <row r="1286" spans="1:4">
      <c r="A1286" s="285">
        <v>1992</v>
      </c>
      <c r="B1286" t="s">
        <v>746</v>
      </c>
      <c r="C1286" t="str">
        <f t="shared" si="20"/>
        <v>1992_I</v>
      </c>
      <c r="D1286" t="s">
        <v>22423</v>
      </c>
    </row>
    <row r="1287" spans="1:4">
      <c r="A1287" s="285">
        <v>1992</v>
      </c>
      <c r="B1287" t="s">
        <v>849</v>
      </c>
      <c r="C1287" t="str">
        <f t="shared" si="20"/>
        <v>1992_II</v>
      </c>
      <c r="D1287" t="s">
        <v>22423</v>
      </c>
    </row>
    <row r="1288" spans="1:4">
      <c r="A1288" s="285">
        <v>1992</v>
      </c>
      <c r="B1288" t="s">
        <v>879</v>
      </c>
      <c r="C1288" t="str">
        <f t="shared" si="20"/>
        <v>1992_III</v>
      </c>
      <c r="D1288" t="s">
        <v>22423</v>
      </c>
    </row>
    <row r="1289" spans="1:4">
      <c r="A1289" s="285">
        <v>1993</v>
      </c>
      <c r="B1289" t="s">
        <v>746</v>
      </c>
      <c r="C1289" t="str">
        <f t="shared" si="20"/>
        <v>1993_I</v>
      </c>
      <c r="D1289" t="s">
        <v>22423</v>
      </c>
    </row>
    <row r="1290" spans="1:4">
      <c r="A1290" s="285">
        <v>1993</v>
      </c>
      <c r="B1290" t="s">
        <v>849</v>
      </c>
      <c r="C1290" t="str">
        <f t="shared" si="20"/>
        <v>1993_II</v>
      </c>
      <c r="D1290" t="s">
        <v>22423</v>
      </c>
    </row>
    <row r="1291" spans="1:4">
      <c r="A1291" s="285">
        <v>1993</v>
      </c>
      <c r="B1291" t="s">
        <v>879</v>
      </c>
      <c r="C1291" t="str">
        <f t="shared" si="20"/>
        <v>1993_III</v>
      </c>
      <c r="D1291" t="s">
        <v>22425</v>
      </c>
    </row>
    <row r="1292" spans="1:4">
      <c r="A1292" s="285">
        <v>1994</v>
      </c>
      <c r="B1292" t="s">
        <v>746</v>
      </c>
      <c r="C1292" t="str">
        <f t="shared" si="20"/>
        <v>1994_I</v>
      </c>
      <c r="D1292" t="s">
        <v>22423</v>
      </c>
    </row>
    <row r="1293" spans="1:4">
      <c r="A1293" s="285">
        <v>1999</v>
      </c>
      <c r="B1293" t="s">
        <v>849</v>
      </c>
      <c r="C1293" t="str">
        <f t="shared" si="20"/>
        <v>1999_II</v>
      </c>
      <c r="D1293" t="s">
        <v>22423</v>
      </c>
    </row>
    <row r="1294" spans="1:4">
      <c r="A1294" s="285">
        <v>1999</v>
      </c>
      <c r="B1294" t="s">
        <v>879</v>
      </c>
      <c r="C1294" t="str">
        <f t="shared" si="20"/>
        <v>1999_III</v>
      </c>
      <c r="D1294" t="s">
        <v>22425</v>
      </c>
    </row>
    <row r="1295" spans="1:4">
      <c r="A1295" s="285">
        <v>2000</v>
      </c>
      <c r="B1295" t="s">
        <v>879</v>
      </c>
      <c r="C1295" t="str">
        <f t="shared" si="20"/>
        <v>2000_III</v>
      </c>
      <c r="D1295" t="s">
        <v>22423</v>
      </c>
    </row>
    <row r="1296" spans="1:4">
      <c r="A1296" s="285">
        <v>2001</v>
      </c>
      <c r="B1296" t="s">
        <v>879</v>
      </c>
      <c r="C1296" t="str">
        <f t="shared" si="20"/>
        <v>2001_III</v>
      </c>
      <c r="D1296" t="s">
        <v>22423</v>
      </c>
    </row>
    <row r="1297" spans="1:4">
      <c r="A1297" s="285">
        <v>2002</v>
      </c>
      <c r="B1297" t="s">
        <v>879</v>
      </c>
      <c r="C1297" t="str">
        <f t="shared" si="20"/>
        <v>2002_III</v>
      </c>
      <c r="D1297" t="s">
        <v>22423</v>
      </c>
    </row>
    <row r="1298" spans="1:4">
      <c r="A1298" s="285">
        <v>2004</v>
      </c>
      <c r="B1298" t="s">
        <v>849</v>
      </c>
      <c r="C1298" t="str">
        <f t="shared" si="20"/>
        <v>2004_II</v>
      </c>
      <c r="D1298" t="s">
        <v>22423</v>
      </c>
    </row>
    <row r="1299" spans="1:4">
      <c r="A1299" s="285">
        <v>2006</v>
      </c>
      <c r="B1299" t="s">
        <v>879</v>
      </c>
      <c r="C1299" t="str">
        <f t="shared" si="20"/>
        <v>2006_III</v>
      </c>
      <c r="D1299" t="s">
        <v>22423</v>
      </c>
    </row>
    <row r="1300" spans="1:4">
      <c r="A1300" s="285">
        <v>2008</v>
      </c>
      <c r="B1300" t="s">
        <v>746</v>
      </c>
      <c r="C1300" t="str">
        <f t="shared" si="20"/>
        <v>2008_I</v>
      </c>
      <c r="D1300" t="s">
        <v>22423</v>
      </c>
    </row>
    <row r="1301" spans="1:4">
      <c r="A1301" s="285">
        <v>2008</v>
      </c>
      <c r="B1301" t="s">
        <v>849</v>
      </c>
      <c r="C1301" t="str">
        <f t="shared" si="20"/>
        <v>2008_II</v>
      </c>
      <c r="D1301" t="s">
        <v>22423</v>
      </c>
    </row>
    <row r="1302" spans="1:4">
      <c r="A1302" s="285">
        <v>2008</v>
      </c>
      <c r="B1302" t="s">
        <v>879</v>
      </c>
      <c r="C1302" t="str">
        <f t="shared" si="20"/>
        <v>2008_III</v>
      </c>
      <c r="D1302" t="s">
        <v>22423</v>
      </c>
    </row>
    <row r="1303" spans="1:4">
      <c r="A1303" s="285">
        <v>2009</v>
      </c>
      <c r="B1303" t="s">
        <v>879</v>
      </c>
      <c r="C1303" t="str">
        <f t="shared" si="20"/>
        <v>2009_III</v>
      </c>
      <c r="D1303" t="s">
        <v>22423</v>
      </c>
    </row>
    <row r="1304" spans="1:4">
      <c r="A1304" s="285">
        <v>2010</v>
      </c>
      <c r="B1304" t="s">
        <v>746</v>
      </c>
      <c r="C1304" t="str">
        <f t="shared" si="20"/>
        <v>2010_I</v>
      </c>
      <c r="D1304" t="s">
        <v>22426</v>
      </c>
    </row>
    <row r="1305" spans="1:4">
      <c r="A1305" s="285">
        <v>2011</v>
      </c>
      <c r="B1305" t="s">
        <v>746</v>
      </c>
      <c r="C1305" t="str">
        <f t="shared" si="20"/>
        <v>2011_I</v>
      </c>
      <c r="D1305" t="s">
        <v>22423</v>
      </c>
    </row>
    <row r="1306" spans="1:4">
      <c r="A1306" s="285">
        <v>2012</v>
      </c>
      <c r="B1306" t="s">
        <v>746</v>
      </c>
      <c r="C1306" t="str">
        <f t="shared" si="20"/>
        <v>2012_I</v>
      </c>
      <c r="D1306" t="s">
        <v>22423</v>
      </c>
    </row>
    <row r="1307" spans="1:4">
      <c r="A1307" s="285">
        <v>2013</v>
      </c>
      <c r="B1307" t="s">
        <v>746</v>
      </c>
      <c r="C1307" t="str">
        <f t="shared" si="20"/>
        <v>2013_I</v>
      </c>
      <c r="D1307" t="s">
        <v>22423</v>
      </c>
    </row>
    <row r="1308" spans="1:4">
      <c r="A1308" s="285">
        <v>2014</v>
      </c>
      <c r="B1308" t="s">
        <v>849</v>
      </c>
      <c r="C1308" t="str">
        <f t="shared" si="20"/>
        <v>2014_II</v>
      </c>
      <c r="D1308" t="s">
        <v>22423</v>
      </c>
    </row>
    <row r="1309" spans="1:4">
      <c r="A1309" s="285">
        <v>2015</v>
      </c>
      <c r="B1309" t="s">
        <v>746</v>
      </c>
      <c r="C1309" t="str">
        <f t="shared" si="20"/>
        <v>2015_I</v>
      </c>
      <c r="D1309" t="s">
        <v>22423</v>
      </c>
    </row>
    <row r="1310" spans="1:4">
      <c r="A1310" s="285">
        <v>2016</v>
      </c>
      <c r="B1310" t="s">
        <v>19</v>
      </c>
      <c r="C1310" t="str">
        <f t="shared" si="20"/>
        <v>2016_-</v>
      </c>
      <c r="D1310" t="s">
        <v>22423</v>
      </c>
    </row>
    <row r="1311" spans="1:4">
      <c r="A1311" s="285">
        <v>2017</v>
      </c>
      <c r="B1311" t="s">
        <v>19</v>
      </c>
      <c r="C1311" t="str">
        <f t="shared" si="20"/>
        <v>2017_-</v>
      </c>
      <c r="D1311" t="s">
        <v>22423</v>
      </c>
    </row>
    <row r="1312" spans="1:4">
      <c r="A1312" s="285">
        <v>2018</v>
      </c>
      <c r="B1312" t="s">
        <v>849</v>
      </c>
      <c r="C1312" t="str">
        <f t="shared" si="20"/>
        <v>2018_II</v>
      </c>
      <c r="D1312" t="s">
        <v>22423</v>
      </c>
    </row>
    <row r="1313" spans="1:4">
      <c r="A1313" s="285">
        <v>2019</v>
      </c>
      <c r="B1313" t="s">
        <v>849</v>
      </c>
      <c r="C1313" t="str">
        <f t="shared" si="20"/>
        <v>2019_II</v>
      </c>
      <c r="D1313" t="s">
        <v>22423</v>
      </c>
    </row>
    <row r="1314" spans="1:4">
      <c r="A1314" s="285">
        <v>2020</v>
      </c>
      <c r="B1314" t="s">
        <v>879</v>
      </c>
      <c r="C1314" t="str">
        <f t="shared" si="20"/>
        <v>2020_III</v>
      </c>
      <c r="D1314" t="s">
        <v>22423</v>
      </c>
    </row>
    <row r="1315" spans="1:4">
      <c r="A1315" s="285">
        <v>2021</v>
      </c>
      <c r="B1315" t="s">
        <v>879</v>
      </c>
      <c r="C1315" t="str">
        <f t="shared" si="20"/>
        <v>2021_III</v>
      </c>
      <c r="D1315" t="s">
        <v>22423</v>
      </c>
    </row>
    <row r="1316" spans="1:4">
      <c r="A1316" s="285">
        <v>2022</v>
      </c>
      <c r="B1316" t="s">
        <v>849</v>
      </c>
      <c r="C1316" t="str">
        <f t="shared" si="20"/>
        <v>2022_II</v>
      </c>
      <c r="D1316" t="s">
        <v>22423</v>
      </c>
    </row>
    <row r="1317" spans="1:4">
      <c r="A1317" s="285">
        <v>2023</v>
      </c>
      <c r="B1317" t="s">
        <v>849</v>
      </c>
      <c r="C1317" t="str">
        <f t="shared" si="20"/>
        <v>2023_II</v>
      </c>
      <c r="D1317" t="s">
        <v>22423</v>
      </c>
    </row>
    <row r="1318" spans="1:4">
      <c r="A1318" s="285">
        <v>2024</v>
      </c>
      <c r="B1318" t="s">
        <v>746</v>
      </c>
      <c r="C1318" t="str">
        <f t="shared" si="20"/>
        <v>2024_I</v>
      </c>
      <c r="D1318" t="s">
        <v>22423</v>
      </c>
    </row>
    <row r="1319" spans="1:4">
      <c r="A1319" s="285">
        <v>2024</v>
      </c>
      <c r="B1319" t="s">
        <v>849</v>
      </c>
      <c r="C1319" t="str">
        <f t="shared" si="20"/>
        <v>2024_II</v>
      </c>
      <c r="D1319" t="s">
        <v>22423</v>
      </c>
    </row>
    <row r="1320" spans="1:4">
      <c r="A1320" s="285">
        <v>2024</v>
      </c>
      <c r="B1320" t="s">
        <v>879</v>
      </c>
      <c r="C1320" t="str">
        <f t="shared" si="20"/>
        <v>2024_III</v>
      </c>
      <c r="D1320" t="s">
        <v>22423</v>
      </c>
    </row>
    <row r="1321" spans="1:4">
      <c r="A1321" s="285">
        <v>2025</v>
      </c>
      <c r="B1321" t="s">
        <v>746</v>
      </c>
      <c r="C1321" t="str">
        <f t="shared" si="20"/>
        <v>2025_I</v>
      </c>
      <c r="D1321" t="s">
        <v>22423</v>
      </c>
    </row>
    <row r="1322" spans="1:4">
      <c r="A1322" s="285">
        <v>2025</v>
      </c>
      <c r="B1322" t="s">
        <v>849</v>
      </c>
      <c r="C1322" t="str">
        <f t="shared" si="20"/>
        <v>2025_II</v>
      </c>
      <c r="D1322" t="s">
        <v>22423</v>
      </c>
    </row>
    <row r="1323" spans="1:4">
      <c r="A1323" s="285">
        <v>2025</v>
      </c>
      <c r="B1323" t="s">
        <v>879</v>
      </c>
      <c r="C1323" t="str">
        <f t="shared" si="20"/>
        <v>2025_III</v>
      </c>
      <c r="D1323" t="s">
        <v>22423</v>
      </c>
    </row>
    <row r="1324" spans="1:4">
      <c r="A1324" s="285">
        <v>2026</v>
      </c>
      <c r="B1324" t="s">
        <v>746</v>
      </c>
      <c r="C1324" t="str">
        <f t="shared" si="20"/>
        <v>2026_I</v>
      </c>
      <c r="D1324" t="s">
        <v>22423</v>
      </c>
    </row>
    <row r="1325" spans="1:4">
      <c r="A1325" s="285">
        <v>2026</v>
      </c>
      <c r="B1325" t="s">
        <v>849</v>
      </c>
      <c r="C1325" t="str">
        <f t="shared" si="20"/>
        <v>2026_II</v>
      </c>
      <c r="D1325" t="s">
        <v>22423</v>
      </c>
    </row>
    <row r="1326" spans="1:4">
      <c r="A1326" s="285">
        <v>2026</v>
      </c>
      <c r="B1326" t="s">
        <v>879</v>
      </c>
      <c r="C1326" t="str">
        <f t="shared" si="20"/>
        <v>2026_III</v>
      </c>
      <c r="D1326" t="s">
        <v>22423</v>
      </c>
    </row>
    <row r="1327" spans="1:4">
      <c r="A1327" s="285">
        <v>2027</v>
      </c>
      <c r="B1327" t="s">
        <v>849</v>
      </c>
      <c r="C1327" t="str">
        <f t="shared" si="20"/>
        <v>2027_II</v>
      </c>
      <c r="D1327" t="s">
        <v>22423</v>
      </c>
    </row>
    <row r="1328" spans="1:4">
      <c r="A1328" s="285">
        <v>2028</v>
      </c>
      <c r="B1328" t="s">
        <v>849</v>
      </c>
      <c r="C1328" t="str">
        <f t="shared" si="20"/>
        <v>2028_II</v>
      </c>
      <c r="D1328" t="s">
        <v>22425</v>
      </c>
    </row>
    <row r="1329" spans="1:5">
      <c r="A1329" s="285">
        <v>2029</v>
      </c>
      <c r="B1329" t="s">
        <v>746</v>
      </c>
      <c r="C1329" t="str">
        <f t="shared" si="20"/>
        <v>2029_I</v>
      </c>
      <c r="D1329" t="s">
        <v>22423</v>
      </c>
    </row>
    <row r="1330" spans="1:5">
      <c r="A1330" s="285">
        <v>2030</v>
      </c>
      <c r="B1330" t="s">
        <v>746</v>
      </c>
      <c r="C1330" t="str">
        <f t="shared" si="20"/>
        <v>2030_I</v>
      </c>
      <c r="D1330" t="s">
        <v>22423</v>
      </c>
    </row>
    <row r="1331" spans="1:5">
      <c r="A1331" s="285">
        <v>2030</v>
      </c>
      <c r="B1331" t="s">
        <v>849</v>
      </c>
      <c r="C1331" t="str">
        <f t="shared" si="20"/>
        <v>2030_II</v>
      </c>
      <c r="D1331" t="s">
        <v>22423</v>
      </c>
    </row>
    <row r="1332" spans="1:5">
      <c r="A1332" s="285">
        <v>2030</v>
      </c>
      <c r="B1332" t="s">
        <v>879</v>
      </c>
      <c r="C1332" t="str">
        <f t="shared" si="20"/>
        <v>2030_III</v>
      </c>
      <c r="D1332" t="s">
        <v>22423</v>
      </c>
    </row>
    <row r="1333" spans="1:5">
      <c r="A1333" s="285">
        <v>2031</v>
      </c>
      <c r="B1333" t="s">
        <v>746</v>
      </c>
      <c r="C1333" t="str">
        <f t="shared" si="20"/>
        <v>2031_I</v>
      </c>
      <c r="D1333" t="s">
        <v>22423</v>
      </c>
    </row>
    <row r="1334" spans="1:5">
      <c r="A1334" s="285">
        <v>2031</v>
      </c>
      <c r="B1334" t="s">
        <v>849</v>
      </c>
      <c r="C1334" t="str">
        <f t="shared" si="20"/>
        <v>2031_II</v>
      </c>
      <c r="D1334" t="s">
        <v>22425</v>
      </c>
      <c r="E1334" t="s">
        <v>22439</v>
      </c>
    </row>
    <row r="1335" spans="1:5">
      <c r="A1335" s="285">
        <v>2031</v>
      </c>
      <c r="B1335" t="s">
        <v>849</v>
      </c>
      <c r="C1335" t="str">
        <f t="shared" si="20"/>
        <v>2031_II</v>
      </c>
      <c r="D1335" t="s">
        <v>22423</v>
      </c>
      <c r="E1335" t="s">
        <v>22438</v>
      </c>
    </row>
    <row r="1336" spans="1:5">
      <c r="A1336" s="285">
        <v>2032</v>
      </c>
      <c r="B1336" t="s">
        <v>746</v>
      </c>
      <c r="C1336" t="str">
        <f t="shared" si="20"/>
        <v>2032_I</v>
      </c>
      <c r="D1336" t="s">
        <v>22423</v>
      </c>
    </row>
    <row r="1337" spans="1:5">
      <c r="A1337" s="285">
        <v>2033</v>
      </c>
      <c r="B1337" t="s">
        <v>849</v>
      </c>
      <c r="C1337" t="str">
        <f t="shared" si="20"/>
        <v>2033_II</v>
      </c>
      <c r="D1337" t="s">
        <v>22425</v>
      </c>
    </row>
    <row r="1338" spans="1:5">
      <c r="A1338" s="285">
        <v>2034</v>
      </c>
      <c r="B1338" t="s">
        <v>19</v>
      </c>
      <c r="C1338" t="str">
        <f t="shared" si="20"/>
        <v>2034_-</v>
      </c>
      <c r="D1338" t="s">
        <v>22423</v>
      </c>
    </row>
    <row r="1339" spans="1:5">
      <c r="A1339" s="285">
        <v>2035</v>
      </c>
      <c r="B1339" t="s">
        <v>19</v>
      </c>
      <c r="C1339" t="str">
        <f t="shared" si="20"/>
        <v>2035_-</v>
      </c>
      <c r="D1339" t="s">
        <v>22423</v>
      </c>
    </row>
    <row r="1340" spans="1:5">
      <c r="A1340" s="285">
        <v>2036</v>
      </c>
      <c r="B1340" t="s">
        <v>19</v>
      </c>
      <c r="C1340" t="str">
        <f t="shared" si="20"/>
        <v>2036_-</v>
      </c>
      <c r="D1340" t="s">
        <v>22425</v>
      </c>
    </row>
    <row r="1341" spans="1:5">
      <c r="A1341" s="285">
        <v>2037</v>
      </c>
      <c r="B1341" t="s">
        <v>19</v>
      </c>
      <c r="C1341" t="str">
        <f t="shared" si="20"/>
        <v>2037_-</v>
      </c>
      <c r="D1341" t="s">
        <v>22425</v>
      </c>
      <c r="E1341" t="s">
        <v>22437</v>
      </c>
    </row>
    <row r="1342" spans="1:5">
      <c r="A1342" s="285">
        <v>2037</v>
      </c>
      <c r="B1342" t="s">
        <v>19</v>
      </c>
      <c r="C1342" t="str">
        <f t="shared" si="20"/>
        <v>2037_-</v>
      </c>
      <c r="D1342" t="s">
        <v>22423</v>
      </c>
      <c r="E1342" t="s">
        <v>22436</v>
      </c>
    </row>
    <row r="1343" spans="1:5">
      <c r="A1343" s="285">
        <v>2038</v>
      </c>
      <c r="B1343" t="s">
        <v>849</v>
      </c>
      <c r="C1343" t="str">
        <f t="shared" si="20"/>
        <v>2038_II</v>
      </c>
      <c r="D1343" t="s">
        <v>22423</v>
      </c>
    </row>
    <row r="1344" spans="1:5">
      <c r="A1344" s="285">
        <v>2044</v>
      </c>
      <c r="B1344" t="s">
        <v>19</v>
      </c>
      <c r="C1344" t="str">
        <f t="shared" si="20"/>
        <v>2044_-</v>
      </c>
      <c r="D1344" t="s">
        <v>22423</v>
      </c>
    </row>
    <row r="1345" spans="1:4">
      <c r="A1345" s="285">
        <v>2045</v>
      </c>
      <c r="B1345" t="s">
        <v>849</v>
      </c>
      <c r="C1345" t="str">
        <f t="shared" si="20"/>
        <v>2045_II</v>
      </c>
      <c r="D1345" t="s">
        <v>22423</v>
      </c>
    </row>
    <row r="1346" spans="1:4">
      <c r="A1346" s="285">
        <v>2046</v>
      </c>
      <c r="B1346" t="s">
        <v>879</v>
      </c>
      <c r="C1346" t="str">
        <f t="shared" si="20"/>
        <v>2046_III</v>
      </c>
      <c r="D1346" t="s">
        <v>22425</v>
      </c>
    </row>
    <row r="1347" spans="1:4">
      <c r="A1347" s="285">
        <v>2047</v>
      </c>
      <c r="B1347" t="s">
        <v>849</v>
      </c>
      <c r="C1347" t="str">
        <f t="shared" ref="C1347:C1410" si="21">CONCATENATE(TEXT(A1347,"0000"),"_",B1347)</f>
        <v>2047_II</v>
      </c>
      <c r="D1347" t="s">
        <v>22423</v>
      </c>
    </row>
    <row r="1348" spans="1:4">
      <c r="A1348" s="285">
        <v>2047</v>
      </c>
      <c r="B1348" t="s">
        <v>879</v>
      </c>
      <c r="C1348" t="str">
        <f t="shared" si="21"/>
        <v>2047_III</v>
      </c>
      <c r="D1348" t="s">
        <v>22425</v>
      </c>
    </row>
    <row r="1349" spans="1:4">
      <c r="A1349" s="285">
        <v>2048</v>
      </c>
      <c r="B1349" t="s">
        <v>879</v>
      </c>
      <c r="C1349" t="str">
        <f t="shared" si="21"/>
        <v>2048_III</v>
      </c>
      <c r="D1349" t="s">
        <v>22425</v>
      </c>
    </row>
    <row r="1350" spans="1:4">
      <c r="A1350" s="285">
        <v>2049</v>
      </c>
      <c r="B1350" t="s">
        <v>879</v>
      </c>
      <c r="C1350" t="str">
        <f t="shared" si="21"/>
        <v>2049_III</v>
      </c>
      <c r="D1350" t="s">
        <v>22425</v>
      </c>
    </row>
    <row r="1351" spans="1:4">
      <c r="A1351" s="285">
        <v>2050</v>
      </c>
      <c r="B1351" t="s">
        <v>849</v>
      </c>
      <c r="C1351" t="str">
        <f t="shared" si="21"/>
        <v>2050_II</v>
      </c>
      <c r="D1351" t="s">
        <v>22423</v>
      </c>
    </row>
    <row r="1352" spans="1:4">
      <c r="A1352" s="285">
        <v>2051</v>
      </c>
      <c r="B1352" t="s">
        <v>849</v>
      </c>
      <c r="C1352" t="str">
        <f t="shared" si="21"/>
        <v>2051_II</v>
      </c>
      <c r="D1352" t="s">
        <v>22425</v>
      </c>
    </row>
    <row r="1353" spans="1:4">
      <c r="A1353" s="285">
        <v>2052</v>
      </c>
      <c r="B1353" t="s">
        <v>879</v>
      </c>
      <c r="C1353" t="str">
        <f t="shared" si="21"/>
        <v>2052_III</v>
      </c>
      <c r="D1353" t="s">
        <v>22425</v>
      </c>
    </row>
    <row r="1354" spans="1:4">
      <c r="A1354" s="285">
        <v>2053</v>
      </c>
      <c r="B1354" t="s">
        <v>879</v>
      </c>
      <c r="C1354" t="str">
        <f t="shared" si="21"/>
        <v>2053_III</v>
      </c>
      <c r="D1354" t="s">
        <v>22425</v>
      </c>
    </row>
    <row r="1355" spans="1:4">
      <c r="A1355" s="285">
        <v>2054</v>
      </c>
      <c r="B1355" t="s">
        <v>746</v>
      </c>
      <c r="C1355" t="str">
        <f t="shared" si="21"/>
        <v>2054_I</v>
      </c>
      <c r="D1355" t="s">
        <v>22425</v>
      </c>
    </row>
    <row r="1356" spans="1:4">
      <c r="A1356" s="285">
        <v>2055</v>
      </c>
      <c r="B1356" t="s">
        <v>879</v>
      </c>
      <c r="C1356" t="str">
        <f t="shared" si="21"/>
        <v>2055_III</v>
      </c>
      <c r="D1356" t="s">
        <v>22425</v>
      </c>
    </row>
    <row r="1357" spans="1:4">
      <c r="A1357" s="285">
        <v>2056</v>
      </c>
      <c r="B1357" t="s">
        <v>849</v>
      </c>
      <c r="C1357" t="str">
        <f t="shared" si="21"/>
        <v>2056_II</v>
      </c>
      <c r="D1357" t="s">
        <v>22423</v>
      </c>
    </row>
    <row r="1358" spans="1:4">
      <c r="A1358" s="285">
        <v>2057</v>
      </c>
      <c r="B1358" t="s">
        <v>849</v>
      </c>
      <c r="C1358" t="str">
        <f t="shared" si="21"/>
        <v>2057_II</v>
      </c>
      <c r="D1358" t="s">
        <v>22423</v>
      </c>
    </row>
    <row r="1359" spans="1:4">
      <c r="A1359" s="285">
        <v>2057</v>
      </c>
      <c r="B1359" t="s">
        <v>879</v>
      </c>
      <c r="C1359" t="str">
        <f t="shared" si="21"/>
        <v>2057_III</v>
      </c>
      <c r="D1359" t="s">
        <v>22425</v>
      </c>
    </row>
    <row r="1360" spans="1:4">
      <c r="A1360" s="285">
        <v>2058</v>
      </c>
      <c r="B1360" t="s">
        <v>849</v>
      </c>
      <c r="C1360" t="str">
        <f t="shared" si="21"/>
        <v>2058_II</v>
      </c>
      <c r="D1360" t="s">
        <v>22423</v>
      </c>
    </row>
    <row r="1361" spans="1:4">
      <c r="A1361" s="285">
        <v>2059</v>
      </c>
      <c r="B1361" t="s">
        <v>746</v>
      </c>
      <c r="C1361" t="str">
        <f t="shared" si="21"/>
        <v>2059_I</v>
      </c>
      <c r="D1361" t="s">
        <v>22423</v>
      </c>
    </row>
    <row r="1362" spans="1:4">
      <c r="A1362" s="285">
        <v>2059</v>
      </c>
      <c r="B1362" t="s">
        <v>849</v>
      </c>
      <c r="C1362" t="str">
        <f t="shared" si="21"/>
        <v>2059_II</v>
      </c>
      <c r="D1362" t="s">
        <v>22423</v>
      </c>
    </row>
    <row r="1363" spans="1:4">
      <c r="A1363" s="285">
        <v>2059</v>
      </c>
      <c r="B1363" t="s">
        <v>879</v>
      </c>
      <c r="C1363" t="str">
        <f t="shared" si="21"/>
        <v>2059_III</v>
      </c>
      <c r="D1363" t="s">
        <v>22425</v>
      </c>
    </row>
    <row r="1364" spans="1:4">
      <c r="A1364" s="285">
        <v>2067</v>
      </c>
      <c r="B1364" t="s">
        <v>879</v>
      </c>
      <c r="C1364" t="str">
        <f t="shared" si="21"/>
        <v>2067_III</v>
      </c>
      <c r="D1364" t="s">
        <v>22423</v>
      </c>
    </row>
    <row r="1365" spans="1:4">
      <c r="A1365" s="285">
        <v>2071</v>
      </c>
      <c r="B1365" t="s">
        <v>879</v>
      </c>
      <c r="C1365" t="str">
        <f t="shared" si="21"/>
        <v>2071_III</v>
      </c>
      <c r="D1365" t="s">
        <v>22425</v>
      </c>
    </row>
    <row r="1366" spans="1:4">
      <c r="A1366" s="285">
        <v>2073</v>
      </c>
      <c r="B1366" t="s">
        <v>19</v>
      </c>
      <c r="C1366" t="str">
        <f t="shared" si="21"/>
        <v>2073_-</v>
      </c>
      <c r="D1366" t="s">
        <v>22425</v>
      </c>
    </row>
    <row r="1367" spans="1:4">
      <c r="A1367" s="285">
        <v>2074</v>
      </c>
      <c r="B1367" t="s">
        <v>879</v>
      </c>
      <c r="C1367" t="str">
        <f t="shared" si="21"/>
        <v>2074_III</v>
      </c>
      <c r="D1367" t="s">
        <v>22423</v>
      </c>
    </row>
    <row r="1368" spans="1:4">
      <c r="A1368" s="285">
        <v>2075</v>
      </c>
      <c r="B1368" t="s">
        <v>849</v>
      </c>
      <c r="C1368" t="str">
        <f t="shared" si="21"/>
        <v>2075_II</v>
      </c>
      <c r="D1368" t="s">
        <v>22423</v>
      </c>
    </row>
    <row r="1369" spans="1:4">
      <c r="A1369" s="285">
        <v>2076</v>
      </c>
      <c r="B1369" t="s">
        <v>849</v>
      </c>
      <c r="C1369" t="str">
        <f t="shared" si="21"/>
        <v>2076_II</v>
      </c>
      <c r="D1369" t="s">
        <v>22423</v>
      </c>
    </row>
    <row r="1370" spans="1:4">
      <c r="A1370" s="285">
        <v>2077</v>
      </c>
      <c r="B1370" t="s">
        <v>879</v>
      </c>
      <c r="C1370" t="str">
        <f t="shared" si="21"/>
        <v>2077_III</v>
      </c>
      <c r="D1370" t="s">
        <v>22423</v>
      </c>
    </row>
    <row r="1371" spans="1:4">
      <c r="A1371" s="285">
        <v>2078</v>
      </c>
      <c r="B1371" t="s">
        <v>849</v>
      </c>
      <c r="C1371" t="str">
        <f t="shared" si="21"/>
        <v>2078_II</v>
      </c>
      <c r="D1371" t="s">
        <v>22423</v>
      </c>
    </row>
    <row r="1372" spans="1:4">
      <c r="A1372" s="285">
        <v>2079</v>
      </c>
      <c r="B1372" t="s">
        <v>849</v>
      </c>
      <c r="C1372" t="str">
        <f t="shared" si="21"/>
        <v>2079_II</v>
      </c>
      <c r="D1372" t="s">
        <v>22425</v>
      </c>
    </row>
    <row r="1373" spans="1:4">
      <c r="A1373" s="285">
        <v>2186</v>
      </c>
      <c r="B1373" t="s">
        <v>19</v>
      </c>
      <c r="C1373" t="str">
        <f t="shared" si="21"/>
        <v>2186_-</v>
      </c>
      <c r="D1373" t="s">
        <v>22435</v>
      </c>
    </row>
    <row r="1374" spans="1:4">
      <c r="A1374" s="285">
        <v>2187</v>
      </c>
      <c r="B1374" t="s">
        <v>19</v>
      </c>
      <c r="C1374" t="str">
        <f t="shared" si="21"/>
        <v>2187_-</v>
      </c>
      <c r="D1374" t="s">
        <v>22425</v>
      </c>
    </row>
    <row r="1375" spans="1:4">
      <c r="A1375" s="285">
        <v>2188</v>
      </c>
      <c r="B1375" t="s">
        <v>19</v>
      </c>
      <c r="C1375" t="str">
        <f t="shared" si="21"/>
        <v>2188_-</v>
      </c>
      <c r="D1375" t="s">
        <v>22423</v>
      </c>
    </row>
    <row r="1376" spans="1:4">
      <c r="A1376" s="285">
        <v>2189</v>
      </c>
      <c r="B1376" t="s">
        <v>19</v>
      </c>
      <c r="C1376" t="str">
        <f t="shared" si="21"/>
        <v>2189_-</v>
      </c>
      <c r="D1376" t="s">
        <v>22423</v>
      </c>
    </row>
    <row r="1377" spans="1:4">
      <c r="A1377" s="285">
        <v>2190</v>
      </c>
      <c r="B1377" t="s">
        <v>19</v>
      </c>
      <c r="C1377" t="str">
        <f t="shared" si="21"/>
        <v>2190_-</v>
      </c>
      <c r="D1377" t="s">
        <v>22423</v>
      </c>
    </row>
    <row r="1378" spans="1:4">
      <c r="A1378" s="285">
        <v>2191</v>
      </c>
      <c r="B1378" t="s">
        <v>19</v>
      </c>
      <c r="C1378" t="str">
        <f t="shared" si="21"/>
        <v>2191_-</v>
      </c>
      <c r="D1378" t="s">
        <v>22423</v>
      </c>
    </row>
    <row r="1379" spans="1:4">
      <c r="A1379" s="285">
        <v>2192</v>
      </c>
      <c r="B1379" t="s">
        <v>19</v>
      </c>
      <c r="C1379" t="str">
        <f t="shared" si="21"/>
        <v>2192_-</v>
      </c>
      <c r="D1379" t="s">
        <v>22423</v>
      </c>
    </row>
    <row r="1380" spans="1:4">
      <c r="A1380" s="285">
        <v>2193</v>
      </c>
      <c r="B1380" t="s">
        <v>19</v>
      </c>
      <c r="C1380" t="str">
        <f t="shared" si="21"/>
        <v>2193_-</v>
      </c>
      <c r="D1380" t="s">
        <v>22425</v>
      </c>
    </row>
    <row r="1381" spans="1:4">
      <c r="A1381" s="285">
        <v>2194</v>
      </c>
      <c r="B1381" t="s">
        <v>19</v>
      </c>
      <c r="C1381" t="str">
        <f t="shared" si="21"/>
        <v>2194_-</v>
      </c>
      <c r="D1381" t="s">
        <v>22423</v>
      </c>
    </row>
    <row r="1382" spans="1:4">
      <c r="A1382" s="285">
        <v>2195</v>
      </c>
      <c r="B1382" t="s">
        <v>19</v>
      </c>
      <c r="C1382" t="str">
        <f t="shared" si="21"/>
        <v>2195_-</v>
      </c>
      <c r="D1382" t="s">
        <v>22423</v>
      </c>
    </row>
    <row r="1383" spans="1:4">
      <c r="A1383" s="285">
        <v>2196</v>
      </c>
      <c r="B1383" t="s">
        <v>19</v>
      </c>
      <c r="C1383" t="str">
        <f t="shared" si="21"/>
        <v>2196_-</v>
      </c>
      <c r="D1383" t="s">
        <v>22423</v>
      </c>
    </row>
    <row r="1384" spans="1:4">
      <c r="A1384" s="285">
        <v>2197</v>
      </c>
      <c r="B1384" t="s">
        <v>19</v>
      </c>
      <c r="C1384" t="str">
        <f t="shared" si="21"/>
        <v>2197_-</v>
      </c>
      <c r="D1384" t="s">
        <v>22423</v>
      </c>
    </row>
    <row r="1385" spans="1:4">
      <c r="A1385" s="285">
        <v>2198</v>
      </c>
      <c r="B1385" t="s">
        <v>19</v>
      </c>
      <c r="C1385" t="str">
        <f t="shared" si="21"/>
        <v>2198_-</v>
      </c>
      <c r="D1385" t="s">
        <v>22423</v>
      </c>
    </row>
    <row r="1386" spans="1:4">
      <c r="A1386" s="285">
        <v>2199</v>
      </c>
      <c r="B1386" t="s">
        <v>19</v>
      </c>
      <c r="C1386" t="str">
        <f t="shared" si="21"/>
        <v>2199_-</v>
      </c>
      <c r="D1386" t="s">
        <v>22423</v>
      </c>
    </row>
    <row r="1387" spans="1:4">
      <c r="A1387" s="285">
        <v>2200</v>
      </c>
      <c r="B1387" t="s">
        <v>19</v>
      </c>
      <c r="C1387" t="str">
        <f t="shared" si="21"/>
        <v>2200_-</v>
      </c>
      <c r="D1387" t="s">
        <v>22423</v>
      </c>
    </row>
    <row r="1388" spans="1:4">
      <c r="A1388" s="285">
        <v>2201</v>
      </c>
      <c r="B1388" t="s">
        <v>19</v>
      </c>
      <c r="C1388" t="str">
        <f t="shared" si="21"/>
        <v>2201_-</v>
      </c>
      <c r="D1388" t="s">
        <v>22423</v>
      </c>
    </row>
    <row r="1389" spans="1:4">
      <c r="A1389" s="285">
        <v>2202</v>
      </c>
      <c r="B1389" t="s">
        <v>19</v>
      </c>
      <c r="C1389" t="str">
        <f t="shared" si="21"/>
        <v>2202_-</v>
      </c>
      <c r="D1389" t="s">
        <v>22423</v>
      </c>
    </row>
    <row r="1390" spans="1:4">
      <c r="A1390" s="285">
        <v>2203</v>
      </c>
      <c r="B1390" t="s">
        <v>19</v>
      </c>
      <c r="C1390" t="str">
        <f t="shared" si="21"/>
        <v>2203_-</v>
      </c>
      <c r="D1390" t="s">
        <v>22423</v>
      </c>
    </row>
    <row r="1391" spans="1:4">
      <c r="A1391" s="285">
        <v>2204</v>
      </c>
      <c r="B1391" t="s">
        <v>19</v>
      </c>
      <c r="C1391" t="str">
        <f t="shared" si="21"/>
        <v>2204_-</v>
      </c>
      <c r="D1391" t="s">
        <v>22423</v>
      </c>
    </row>
    <row r="1392" spans="1:4">
      <c r="A1392" s="285">
        <v>2205</v>
      </c>
      <c r="B1392" t="s">
        <v>879</v>
      </c>
      <c r="C1392" t="str">
        <f t="shared" si="21"/>
        <v>2205_III</v>
      </c>
      <c r="D1392" t="s">
        <v>22423</v>
      </c>
    </row>
    <row r="1393" spans="1:4">
      <c r="A1393" s="285">
        <v>2206</v>
      </c>
      <c r="B1393" t="s">
        <v>849</v>
      </c>
      <c r="C1393" t="str">
        <f t="shared" si="21"/>
        <v>2206_II</v>
      </c>
      <c r="D1393" t="s">
        <v>22423</v>
      </c>
    </row>
    <row r="1394" spans="1:4">
      <c r="A1394" s="285">
        <v>2206</v>
      </c>
      <c r="B1394" t="s">
        <v>879</v>
      </c>
      <c r="C1394" t="str">
        <f t="shared" si="21"/>
        <v>2206_III</v>
      </c>
      <c r="D1394" t="s">
        <v>22423</v>
      </c>
    </row>
    <row r="1395" spans="1:4">
      <c r="A1395" s="285">
        <v>2208</v>
      </c>
      <c r="B1395" t="s">
        <v>879</v>
      </c>
      <c r="C1395" t="str">
        <f t="shared" si="21"/>
        <v>2208_III</v>
      </c>
      <c r="D1395" t="s">
        <v>22423</v>
      </c>
    </row>
    <row r="1396" spans="1:4">
      <c r="A1396" s="285">
        <v>2209</v>
      </c>
      <c r="B1396" t="s">
        <v>879</v>
      </c>
      <c r="C1396" t="str">
        <f t="shared" si="21"/>
        <v>2209_III</v>
      </c>
      <c r="D1396" t="s">
        <v>22424</v>
      </c>
    </row>
    <row r="1397" spans="1:4">
      <c r="A1397" s="285">
        <v>2210</v>
      </c>
      <c r="B1397" t="s">
        <v>879</v>
      </c>
      <c r="C1397" t="str">
        <f t="shared" si="21"/>
        <v>2210_III</v>
      </c>
      <c r="D1397" t="s">
        <v>22423</v>
      </c>
    </row>
    <row r="1398" spans="1:4">
      <c r="A1398" s="285">
        <v>2211</v>
      </c>
      <c r="B1398" t="s">
        <v>879</v>
      </c>
      <c r="C1398" t="str">
        <f t="shared" si="21"/>
        <v>2211_III</v>
      </c>
      <c r="D1398" t="s">
        <v>22425</v>
      </c>
    </row>
    <row r="1399" spans="1:4">
      <c r="A1399" s="285">
        <v>2212</v>
      </c>
      <c r="B1399" t="s">
        <v>849</v>
      </c>
      <c r="C1399" t="str">
        <f t="shared" si="21"/>
        <v>2212_II</v>
      </c>
      <c r="D1399" t="s">
        <v>22424</v>
      </c>
    </row>
    <row r="1400" spans="1:4">
      <c r="A1400" s="285">
        <v>2213</v>
      </c>
      <c r="B1400" t="s">
        <v>879</v>
      </c>
      <c r="C1400" t="str">
        <f t="shared" si="21"/>
        <v>2213_III</v>
      </c>
      <c r="D1400" t="s">
        <v>22423</v>
      </c>
    </row>
    <row r="1401" spans="1:4">
      <c r="A1401" s="285">
        <v>2214</v>
      </c>
      <c r="B1401" t="s">
        <v>879</v>
      </c>
      <c r="C1401" t="str">
        <f t="shared" si="21"/>
        <v>2214_III</v>
      </c>
      <c r="D1401" t="s">
        <v>22425</v>
      </c>
    </row>
    <row r="1402" spans="1:4">
      <c r="A1402" s="285">
        <v>2215</v>
      </c>
      <c r="B1402" t="s">
        <v>879</v>
      </c>
      <c r="C1402" t="str">
        <f t="shared" si="21"/>
        <v>2215_III</v>
      </c>
      <c r="D1402" t="s">
        <v>22425</v>
      </c>
    </row>
    <row r="1403" spans="1:4">
      <c r="A1403" s="285">
        <v>2216</v>
      </c>
      <c r="B1403" t="s">
        <v>879</v>
      </c>
      <c r="C1403" t="str">
        <f t="shared" si="21"/>
        <v>2216_III</v>
      </c>
      <c r="D1403" t="s">
        <v>22425</v>
      </c>
    </row>
    <row r="1404" spans="1:4">
      <c r="A1404" s="285">
        <v>2217</v>
      </c>
      <c r="B1404" t="s">
        <v>879</v>
      </c>
      <c r="C1404" t="str">
        <f t="shared" si="21"/>
        <v>2217_III</v>
      </c>
      <c r="D1404" t="s">
        <v>22423</v>
      </c>
    </row>
    <row r="1405" spans="1:4">
      <c r="A1405" s="285">
        <v>2218</v>
      </c>
      <c r="B1405" t="s">
        <v>849</v>
      </c>
      <c r="C1405" t="str">
        <f t="shared" si="21"/>
        <v>2218_II</v>
      </c>
      <c r="D1405" t="s">
        <v>22425</v>
      </c>
    </row>
    <row r="1406" spans="1:4">
      <c r="A1406" s="285">
        <v>2219</v>
      </c>
      <c r="B1406" t="s">
        <v>879</v>
      </c>
      <c r="C1406" t="str">
        <f t="shared" si="21"/>
        <v>2219_III</v>
      </c>
      <c r="D1406" t="s">
        <v>22425</v>
      </c>
    </row>
    <row r="1407" spans="1:4">
      <c r="A1407" s="285">
        <v>2222</v>
      </c>
      <c r="B1407" t="s">
        <v>879</v>
      </c>
      <c r="C1407" t="str">
        <f t="shared" si="21"/>
        <v>2222_III</v>
      </c>
      <c r="D1407" t="s">
        <v>22425</v>
      </c>
    </row>
    <row r="1408" spans="1:4">
      <c r="A1408" s="285">
        <v>2224</v>
      </c>
      <c r="B1408" t="s">
        <v>849</v>
      </c>
      <c r="C1408" t="str">
        <f t="shared" si="21"/>
        <v>2224_II</v>
      </c>
      <c r="D1408" t="s">
        <v>22423</v>
      </c>
    </row>
    <row r="1409" spans="1:4">
      <c r="A1409" s="285">
        <v>2225</v>
      </c>
      <c r="B1409" t="s">
        <v>879</v>
      </c>
      <c r="C1409" t="str">
        <f t="shared" si="21"/>
        <v>2225_III</v>
      </c>
      <c r="D1409" t="s">
        <v>22424</v>
      </c>
    </row>
    <row r="1410" spans="1:4">
      <c r="A1410" s="285">
        <v>2226</v>
      </c>
      <c r="B1410" t="s">
        <v>849</v>
      </c>
      <c r="C1410" t="str">
        <f t="shared" si="21"/>
        <v>2226_II</v>
      </c>
      <c r="D1410" t="s">
        <v>22425</v>
      </c>
    </row>
    <row r="1411" spans="1:4">
      <c r="A1411" s="285">
        <v>2227</v>
      </c>
      <c r="B1411" t="s">
        <v>879</v>
      </c>
      <c r="C1411" t="str">
        <f t="shared" ref="C1411:C1474" si="22">CONCATENATE(TEXT(A1411,"0000"),"_",B1411)</f>
        <v>2227_III</v>
      </c>
      <c r="D1411" t="s">
        <v>22425</v>
      </c>
    </row>
    <row r="1412" spans="1:4">
      <c r="A1412" s="285">
        <v>2232</v>
      </c>
      <c r="B1412" t="s">
        <v>746</v>
      </c>
      <c r="C1412" t="str">
        <f t="shared" si="22"/>
        <v>2232_I</v>
      </c>
      <c r="D1412" t="s">
        <v>22423</v>
      </c>
    </row>
    <row r="1413" spans="1:4">
      <c r="A1413" s="285">
        <v>2233</v>
      </c>
      <c r="B1413" t="s">
        <v>879</v>
      </c>
      <c r="C1413" t="str">
        <f t="shared" si="22"/>
        <v>2233_III</v>
      </c>
      <c r="D1413" t="s">
        <v>22423</v>
      </c>
    </row>
    <row r="1414" spans="1:4">
      <c r="A1414" s="285">
        <v>2234</v>
      </c>
      <c r="B1414" t="s">
        <v>879</v>
      </c>
      <c r="C1414" t="str">
        <f t="shared" si="22"/>
        <v>2234_III</v>
      </c>
      <c r="D1414" t="s">
        <v>22425</v>
      </c>
    </row>
    <row r="1415" spans="1:4">
      <c r="A1415" s="285">
        <v>2235</v>
      </c>
      <c r="B1415" t="s">
        <v>879</v>
      </c>
      <c r="C1415" t="str">
        <f t="shared" si="22"/>
        <v>2235_III</v>
      </c>
      <c r="D1415" t="s">
        <v>22423</v>
      </c>
    </row>
    <row r="1416" spans="1:4">
      <c r="A1416" s="285">
        <v>2236</v>
      </c>
      <c r="B1416" t="s">
        <v>849</v>
      </c>
      <c r="C1416" t="str">
        <f t="shared" si="22"/>
        <v>2236_II</v>
      </c>
      <c r="D1416" t="s">
        <v>22423</v>
      </c>
    </row>
    <row r="1417" spans="1:4">
      <c r="A1417" s="285">
        <v>2237</v>
      </c>
      <c r="B1417" t="s">
        <v>879</v>
      </c>
      <c r="C1417" t="str">
        <f t="shared" si="22"/>
        <v>2237_III</v>
      </c>
      <c r="D1417" t="s">
        <v>22423</v>
      </c>
    </row>
    <row r="1418" spans="1:4">
      <c r="A1418" s="285">
        <v>2238</v>
      </c>
      <c r="B1418" t="s">
        <v>879</v>
      </c>
      <c r="C1418" t="str">
        <f t="shared" si="22"/>
        <v>2238_III</v>
      </c>
      <c r="D1418" t="s">
        <v>22425</v>
      </c>
    </row>
    <row r="1419" spans="1:4">
      <c r="A1419" s="285">
        <v>2239</v>
      </c>
      <c r="B1419" t="s">
        <v>879</v>
      </c>
      <c r="C1419" t="str">
        <f t="shared" si="22"/>
        <v>2239_III</v>
      </c>
      <c r="D1419" t="s">
        <v>22423</v>
      </c>
    </row>
    <row r="1420" spans="1:4">
      <c r="A1420" s="285">
        <v>2240</v>
      </c>
      <c r="B1420" t="s">
        <v>746</v>
      </c>
      <c r="C1420" t="str">
        <f t="shared" si="22"/>
        <v>2240_I</v>
      </c>
      <c r="D1420" t="s">
        <v>22424</v>
      </c>
    </row>
    <row r="1421" spans="1:4">
      <c r="A1421" s="285">
        <v>2241</v>
      </c>
      <c r="B1421" t="s">
        <v>849</v>
      </c>
      <c r="C1421" t="str">
        <f t="shared" si="22"/>
        <v>2241_II</v>
      </c>
      <c r="D1421" t="s">
        <v>22423</v>
      </c>
    </row>
    <row r="1422" spans="1:4">
      <c r="A1422" s="285">
        <v>2242</v>
      </c>
      <c r="B1422" t="s">
        <v>849</v>
      </c>
      <c r="C1422" t="str">
        <f t="shared" si="22"/>
        <v>2242_II</v>
      </c>
      <c r="D1422" t="s">
        <v>22423</v>
      </c>
    </row>
    <row r="1423" spans="1:4">
      <c r="A1423" s="285">
        <v>2243</v>
      </c>
      <c r="B1423" t="s">
        <v>879</v>
      </c>
      <c r="C1423" t="str">
        <f t="shared" si="22"/>
        <v>2243_III</v>
      </c>
      <c r="D1423" t="s">
        <v>22425</v>
      </c>
    </row>
    <row r="1424" spans="1:4">
      <c r="A1424" s="285">
        <v>2244</v>
      </c>
      <c r="B1424" t="s">
        <v>879</v>
      </c>
      <c r="C1424" t="str">
        <f t="shared" si="22"/>
        <v>2244_III</v>
      </c>
      <c r="D1424" t="s">
        <v>22425</v>
      </c>
    </row>
    <row r="1425" spans="1:4">
      <c r="A1425" s="285">
        <v>2245</v>
      </c>
      <c r="B1425" t="s">
        <v>879</v>
      </c>
      <c r="C1425" t="str">
        <f t="shared" si="22"/>
        <v>2245_III</v>
      </c>
      <c r="D1425" t="s">
        <v>22425</v>
      </c>
    </row>
    <row r="1426" spans="1:4">
      <c r="A1426" s="285">
        <v>2246</v>
      </c>
      <c r="B1426" t="s">
        <v>849</v>
      </c>
      <c r="C1426" t="str">
        <f t="shared" si="22"/>
        <v>2246_II</v>
      </c>
      <c r="D1426" t="s">
        <v>22423</v>
      </c>
    </row>
    <row r="1427" spans="1:4">
      <c r="A1427" s="285">
        <v>2247</v>
      </c>
      <c r="B1427" t="s">
        <v>879</v>
      </c>
      <c r="C1427" t="str">
        <f t="shared" si="22"/>
        <v>2247_III</v>
      </c>
      <c r="D1427" t="s">
        <v>22425</v>
      </c>
    </row>
    <row r="1428" spans="1:4">
      <c r="A1428" s="285">
        <v>2248</v>
      </c>
      <c r="B1428" t="s">
        <v>849</v>
      </c>
      <c r="C1428" t="str">
        <f t="shared" si="22"/>
        <v>2248_II</v>
      </c>
      <c r="D1428" t="s">
        <v>22425</v>
      </c>
    </row>
    <row r="1429" spans="1:4">
      <c r="A1429" s="285">
        <v>2249</v>
      </c>
      <c r="B1429" t="s">
        <v>746</v>
      </c>
      <c r="C1429" t="str">
        <f t="shared" si="22"/>
        <v>2249_I</v>
      </c>
      <c r="D1429" t="s">
        <v>22423</v>
      </c>
    </row>
    <row r="1430" spans="1:4">
      <c r="A1430" s="285">
        <v>2250</v>
      </c>
      <c r="B1430" t="s">
        <v>849</v>
      </c>
      <c r="C1430" t="str">
        <f t="shared" si="22"/>
        <v>2250_II</v>
      </c>
      <c r="D1430" t="s">
        <v>22423</v>
      </c>
    </row>
    <row r="1431" spans="1:4">
      <c r="A1431" s="285">
        <v>2251</v>
      </c>
      <c r="B1431" t="s">
        <v>849</v>
      </c>
      <c r="C1431" t="str">
        <f t="shared" si="22"/>
        <v>2251_II</v>
      </c>
      <c r="D1431" t="s">
        <v>22423</v>
      </c>
    </row>
    <row r="1432" spans="1:4">
      <c r="A1432" s="285">
        <v>2252</v>
      </c>
      <c r="B1432" t="s">
        <v>849</v>
      </c>
      <c r="C1432" t="str">
        <f t="shared" si="22"/>
        <v>2252_II</v>
      </c>
      <c r="D1432" t="s">
        <v>22423</v>
      </c>
    </row>
    <row r="1433" spans="1:4">
      <c r="A1433" s="285">
        <v>2253</v>
      </c>
      <c r="B1433" t="s">
        <v>849</v>
      </c>
      <c r="C1433" t="str">
        <f t="shared" si="22"/>
        <v>2253_II</v>
      </c>
      <c r="D1433" t="s">
        <v>22423</v>
      </c>
    </row>
    <row r="1434" spans="1:4">
      <c r="A1434" s="285">
        <v>2254</v>
      </c>
      <c r="B1434" t="s">
        <v>879</v>
      </c>
      <c r="C1434" t="str">
        <f t="shared" si="22"/>
        <v>2254_III</v>
      </c>
      <c r="D1434" t="s">
        <v>22423</v>
      </c>
    </row>
    <row r="1435" spans="1:4">
      <c r="A1435" s="285">
        <v>2256</v>
      </c>
      <c r="B1435" t="s">
        <v>849</v>
      </c>
      <c r="C1435" t="str">
        <f t="shared" si="22"/>
        <v>2256_II</v>
      </c>
      <c r="D1435" t="s">
        <v>22423</v>
      </c>
    </row>
    <row r="1436" spans="1:4">
      <c r="A1436" s="285">
        <v>2257</v>
      </c>
      <c r="B1436" t="s">
        <v>746</v>
      </c>
      <c r="C1436" t="str">
        <f t="shared" si="22"/>
        <v>2257_I</v>
      </c>
      <c r="D1436" t="s">
        <v>22423</v>
      </c>
    </row>
    <row r="1437" spans="1:4">
      <c r="A1437" s="285">
        <v>2258</v>
      </c>
      <c r="B1437" t="s">
        <v>849</v>
      </c>
      <c r="C1437" t="str">
        <f t="shared" si="22"/>
        <v>2258_II</v>
      </c>
      <c r="D1437" t="s">
        <v>22425</v>
      </c>
    </row>
    <row r="1438" spans="1:4">
      <c r="A1438" s="285">
        <v>2259</v>
      </c>
      <c r="B1438" t="s">
        <v>849</v>
      </c>
      <c r="C1438" t="str">
        <f t="shared" si="22"/>
        <v>2259_II</v>
      </c>
      <c r="D1438" t="s">
        <v>22425</v>
      </c>
    </row>
    <row r="1439" spans="1:4">
      <c r="A1439" s="285">
        <v>2260</v>
      </c>
      <c r="B1439" t="s">
        <v>879</v>
      </c>
      <c r="C1439" t="str">
        <f t="shared" si="22"/>
        <v>2260_III</v>
      </c>
      <c r="D1439" t="s">
        <v>22425</v>
      </c>
    </row>
    <row r="1440" spans="1:4">
      <c r="A1440" s="285">
        <v>2261</v>
      </c>
      <c r="B1440" t="s">
        <v>849</v>
      </c>
      <c r="C1440" t="str">
        <f t="shared" si="22"/>
        <v>2261_II</v>
      </c>
      <c r="D1440" t="s">
        <v>22423</v>
      </c>
    </row>
    <row r="1441" spans="1:4">
      <c r="A1441" s="285">
        <v>2262</v>
      </c>
      <c r="B1441" t="s">
        <v>849</v>
      </c>
      <c r="C1441" t="str">
        <f t="shared" si="22"/>
        <v>2262_II</v>
      </c>
      <c r="D1441" t="s">
        <v>22425</v>
      </c>
    </row>
    <row r="1442" spans="1:4">
      <c r="A1442" s="285">
        <v>2263</v>
      </c>
      <c r="B1442" t="s">
        <v>849</v>
      </c>
      <c r="C1442" t="str">
        <f t="shared" si="22"/>
        <v>2263_II</v>
      </c>
      <c r="D1442" t="s">
        <v>22423</v>
      </c>
    </row>
    <row r="1443" spans="1:4">
      <c r="A1443" s="285">
        <v>2264</v>
      </c>
      <c r="B1443" t="s">
        <v>849</v>
      </c>
      <c r="C1443" t="str">
        <f t="shared" si="22"/>
        <v>2264_II</v>
      </c>
      <c r="D1443" t="s">
        <v>22425</v>
      </c>
    </row>
    <row r="1444" spans="1:4">
      <c r="A1444" s="285">
        <v>2265</v>
      </c>
      <c r="B1444" t="s">
        <v>879</v>
      </c>
      <c r="C1444" t="str">
        <f t="shared" si="22"/>
        <v>2265_III</v>
      </c>
      <c r="D1444" t="s">
        <v>22425</v>
      </c>
    </row>
    <row r="1445" spans="1:4">
      <c r="A1445" s="285">
        <v>2266</v>
      </c>
      <c r="B1445" t="s">
        <v>849</v>
      </c>
      <c r="C1445" t="str">
        <f t="shared" si="22"/>
        <v>2266_II</v>
      </c>
      <c r="D1445" t="s">
        <v>22423</v>
      </c>
    </row>
    <row r="1446" spans="1:4">
      <c r="A1446" s="285">
        <v>2267</v>
      </c>
      <c r="B1446" t="s">
        <v>849</v>
      </c>
      <c r="C1446" t="str">
        <f t="shared" si="22"/>
        <v>2267_II</v>
      </c>
      <c r="D1446" t="s">
        <v>22423</v>
      </c>
    </row>
    <row r="1447" spans="1:4">
      <c r="A1447" s="285">
        <v>2269</v>
      </c>
      <c r="B1447" t="s">
        <v>879</v>
      </c>
      <c r="C1447" t="str">
        <f t="shared" si="22"/>
        <v>2269_III</v>
      </c>
      <c r="D1447" t="s">
        <v>22424</v>
      </c>
    </row>
    <row r="1448" spans="1:4">
      <c r="A1448" s="285">
        <v>2270</v>
      </c>
      <c r="B1448" t="s">
        <v>849</v>
      </c>
      <c r="C1448" t="str">
        <f t="shared" si="22"/>
        <v>2270_II</v>
      </c>
      <c r="D1448" t="s">
        <v>22423</v>
      </c>
    </row>
    <row r="1449" spans="1:4">
      <c r="A1449" s="285">
        <v>2271</v>
      </c>
      <c r="B1449" t="s">
        <v>879</v>
      </c>
      <c r="C1449" t="str">
        <f t="shared" si="22"/>
        <v>2271_III</v>
      </c>
      <c r="D1449" t="s">
        <v>22425</v>
      </c>
    </row>
    <row r="1450" spans="1:4">
      <c r="A1450" s="285">
        <v>2272</v>
      </c>
      <c r="B1450" t="s">
        <v>879</v>
      </c>
      <c r="C1450" t="str">
        <f t="shared" si="22"/>
        <v>2272_III</v>
      </c>
      <c r="D1450" t="s">
        <v>22423</v>
      </c>
    </row>
    <row r="1451" spans="1:4">
      <c r="A1451" s="285">
        <v>2273</v>
      </c>
      <c r="B1451" t="s">
        <v>879</v>
      </c>
      <c r="C1451" t="str">
        <f t="shared" si="22"/>
        <v>2273_III</v>
      </c>
      <c r="D1451" t="s">
        <v>22423</v>
      </c>
    </row>
    <row r="1452" spans="1:4">
      <c r="A1452" s="285">
        <v>2274</v>
      </c>
      <c r="B1452" t="s">
        <v>879</v>
      </c>
      <c r="C1452" t="str">
        <f t="shared" si="22"/>
        <v>2274_III</v>
      </c>
      <c r="D1452" t="s">
        <v>22423</v>
      </c>
    </row>
    <row r="1453" spans="1:4">
      <c r="A1453" s="285">
        <v>2275</v>
      </c>
      <c r="B1453" t="s">
        <v>879</v>
      </c>
      <c r="C1453" t="str">
        <f t="shared" si="22"/>
        <v>2275_III</v>
      </c>
      <c r="D1453" t="s">
        <v>22425</v>
      </c>
    </row>
    <row r="1454" spans="1:4">
      <c r="A1454" s="285">
        <v>2276</v>
      </c>
      <c r="B1454" t="s">
        <v>879</v>
      </c>
      <c r="C1454" t="str">
        <f t="shared" si="22"/>
        <v>2276_III</v>
      </c>
      <c r="D1454" t="s">
        <v>22425</v>
      </c>
    </row>
    <row r="1455" spans="1:4">
      <c r="A1455" s="285">
        <v>2277</v>
      </c>
      <c r="B1455" t="s">
        <v>849</v>
      </c>
      <c r="C1455" t="str">
        <f t="shared" si="22"/>
        <v>2277_II</v>
      </c>
      <c r="D1455" t="s">
        <v>22423</v>
      </c>
    </row>
    <row r="1456" spans="1:4">
      <c r="A1456" s="285">
        <v>2278</v>
      </c>
      <c r="B1456" t="s">
        <v>849</v>
      </c>
      <c r="C1456" t="str">
        <f t="shared" si="22"/>
        <v>2278_II</v>
      </c>
      <c r="D1456" t="s">
        <v>22423</v>
      </c>
    </row>
    <row r="1457" spans="1:4">
      <c r="A1457" s="285">
        <v>2279</v>
      </c>
      <c r="B1457" t="s">
        <v>879</v>
      </c>
      <c r="C1457" t="str">
        <f t="shared" si="22"/>
        <v>2279_III</v>
      </c>
      <c r="D1457" t="s">
        <v>22423</v>
      </c>
    </row>
    <row r="1458" spans="1:4">
      <c r="A1458" s="285">
        <v>2280</v>
      </c>
      <c r="B1458" t="s">
        <v>879</v>
      </c>
      <c r="C1458" t="str">
        <f t="shared" si="22"/>
        <v>2280_III</v>
      </c>
      <c r="D1458" t="s">
        <v>22425</v>
      </c>
    </row>
    <row r="1459" spans="1:4">
      <c r="A1459" s="285">
        <v>2281</v>
      </c>
      <c r="B1459" t="s">
        <v>849</v>
      </c>
      <c r="C1459" t="str">
        <f t="shared" si="22"/>
        <v>2281_II</v>
      </c>
      <c r="D1459" t="s">
        <v>22423</v>
      </c>
    </row>
    <row r="1460" spans="1:4">
      <c r="A1460" s="285">
        <v>2282</v>
      </c>
      <c r="B1460" t="s">
        <v>879</v>
      </c>
      <c r="C1460" t="str">
        <f t="shared" si="22"/>
        <v>2282_III</v>
      </c>
      <c r="D1460" t="s">
        <v>22425</v>
      </c>
    </row>
    <row r="1461" spans="1:4">
      <c r="A1461" s="285">
        <v>2283</v>
      </c>
      <c r="B1461" t="s">
        <v>879</v>
      </c>
      <c r="C1461" t="str">
        <f t="shared" si="22"/>
        <v>2283_III</v>
      </c>
      <c r="D1461" t="s">
        <v>22425</v>
      </c>
    </row>
    <row r="1462" spans="1:4">
      <c r="A1462" s="285">
        <v>2284</v>
      </c>
      <c r="B1462" t="s">
        <v>849</v>
      </c>
      <c r="C1462" t="str">
        <f t="shared" si="22"/>
        <v>2284_II</v>
      </c>
      <c r="D1462" t="s">
        <v>22423</v>
      </c>
    </row>
    <row r="1463" spans="1:4">
      <c r="A1463" s="285">
        <v>2285</v>
      </c>
      <c r="B1463" t="s">
        <v>849</v>
      </c>
      <c r="C1463" t="str">
        <f t="shared" si="22"/>
        <v>2285_II</v>
      </c>
      <c r="D1463" t="s">
        <v>22423</v>
      </c>
    </row>
    <row r="1464" spans="1:4">
      <c r="A1464" s="285">
        <v>2286</v>
      </c>
      <c r="B1464" t="s">
        <v>879</v>
      </c>
      <c r="C1464" t="str">
        <f t="shared" si="22"/>
        <v>2286_III</v>
      </c>
      <c r="D1464" t="s">
        <v>22425</v>
      </c>
    </row>
    <row r="1465" spans="1:4">
      <c r="A1465" s="285">
        <v>2287</v>
      </c>
      <c r="B1465" t="s">
        <v>849</v>
      </c>
      <c r="C1465" t="str">
        <f t="shared" si="22"/>
        <v>2287_II</v>
      </c>
      <c r="D1465" t="s">
        <v>22423</v>
      </c>
    </row>
    <row r="1466" spans="1:4">
      <c r="A1466" s="285">
        <v>2288</v>
      </c>
      <c r="B1466" t="s">
        <v>849</v>
      </c>
      <c r="C1466" t="str">
        <f t="shared" si="22"/>
        <v>2288_II</v>
      </c>
      <c r="D1466" t="s">
        <v>22423</v>
      </c>
    </row>
    <row r="1467" spans="1:4">
      <c r="A1467" s="285">
        <v>2289</v>
      </c>
      <c r="B1467" t="s">
        <v>879</v>
      </c>
      <c r="C1467" t="str">
        <f t="shared" si="22"/>
        <v>2289_III</v>
      </c>
      <c r="D1467" t="s">
        <v>22424</v>
      </c>
    </row>
    <row r="1468" spans="1:4">
      <c r="A1468" s="285">
        <v>2290</v>
      </c>
      <c r="B1468" t="s">
        <v>879</v>
      </c>
      <c r="C1468" t="str">
        <f t="shared" si="22"/>
        <v>2290_III</v>
      </c>
      <c r="D1468" t="s">
        <v>22423</v>
      </c>
    </row>
    <row r="1469" spans="1:4">
      <c r="A1469" s="285">
        <v>2291</v>
      </c>
      <c r="B1469" t="s">
        <v>879</v>
      </c>
      <c r="C1469" t="str">
        <f t="shared" si="22"/>
        <v>2291_III</v>
      </c>
      <c r="D1469" t="s">
        <v>22423</v>
      </c>
    </row>
    <row r="1470" spans="1:4">
      <c r="A1470" s="285">
        <v>2293</v>
      </c>
      <c r="B1470" t="s">
        <v>879</v>
      </c>
      <c r="C1470" t="str">
        <f t="shared" si="22"/>
        <v>2293_III</v>
      </c>
      <c r="D1470" t="s">
        <v>22425</v>
      </c>
    </row>
    <row r="1471" spans="1:4">
      <c r="A1471" s="285">
        <v>2294</v>
      </c>
      <c r="B1471" t="s">
        <v>879</v>
      </c>
      <c r="C1471" t="str">
        <f t="shared" si="22"/>
        <v>2294_III</v>
      </c>
      <c r="D1471" t="s">
        <v>22423</v>
      </c>
    </row>
    <row r="1472" spans="1:4">
      <c r="A1472" s="285">
        <v>2295</v>
      </c>
      <c r="B1472" t="s">
        <v>746</v>
      </c>
      <c r="C1472" t="str">
        <f t="shared" si="22"/>
        <v>2295_I</v>
      </c>
      <c r="D1472" t="s">
        <v>22423</v>
      </c>
    </row>
    <row r="1473" spans="1:4">
      <c r="A1473" s="285">
        <v>2296</v>
      </c>
      <c r="B1473" t="s">
        <v>849</v>
      </c>
      <c r="C1473" t="str">
        <f t="shared" si="22"/>
        <v>2296_II</v>
      </c>
      <c r="D1473" t="s">
        <v>22423</v>
      </c>
    </row>
    <row r="1474" spans="1:4">
      <c r="A1474" s="285">
        <v>2297</v>
      </c>
      <c r="B1474" t="s">
        <v>879</v>
      </c>
      <c r="C1474" t="str">
        <f t="shared" si="22"/>
        <v>2297_III</v>
      </c>
      <c r="D1474" t="s">
        <v>22425</v>
      </c>
    </row>
    <row r="1475" spans="1:4">
      <c r="A1475" s="285">
        <v>2298</v>
      </c>
      <c r="B1475" t="s">
        <v>849</v>
      </c>
      <c r="C1475" t="str">
        <f t="shared" ref="C1475:C1538" si="23">CONCATENATE(TEXT(A1475,"0000"),"_",B1475)</f>
        <v>2298_II</v>
      </c>
      <c r="D1475" t="s">
        <v>22423</v>
      </c>
    </row>
    <row r="1476" spans="1:4">
      <c r="A1476" s="285">
        <v>2299</v>
      </c>
      <c r="B1476" t="s">
        <v>879</v>
      </c>
      <c r="C1476" t="str">
        <f t="shared" si="23"/>
        <v>2299_III</v>
      </c>
      <c r="D1476" t="s">
        <v>22423</v>
      </c>
    </row>
    <row r="1477" spans="1:4">
      <c r="A1477" s="285">
        <v>2300</v>
      </c>
      <c r="B1477" t="s">
        <v>879</v>
      </c>
      <c r="C1477" t="str">
        <f t="shared" si="23"/>
        <v>2300_III</v>
      </c>
      <c r="D1477" t="s">
        <v>22423</v>
      </c>
    </row>
    <row r="1478" spans="1:4">
      <c r="A1478" s="285">
        <v>2301</v>
      </c>
      <c r="B1478" t="s">
        <v>849</v>
      </c>
      <c r="C1478" t="str">
        <f t="shared" si="23"/>
        <v>2301_II</v>
      </c>
      <c r="D1478" t="s">
        <v>22423</v>
      </c>
    </row>
    <row r="1479" spans="1:4">
      <c r="A1479" s="285">
        <v>2302</v>
      </c>
      <c r="B1479" t="s">
        <v>879</v>
      </c>
      <c r="C1479" t="str">
        <f t="shared" si="23"/>
        <v>2302_III</v>
      </c>
      <c r="D1479" t="s">
        <v>22425</v>
      </c>
    </row>
    <row r="1480" spans="1:4">
      <c r="A1480" s="285">
        <v>2303</v>
      </c>
      <c r="B1480" t="s">
        <v>879</v>
      </c>
      <c r="C1480" t="str">
        <f t="shared" si="23"/>
        <v>2303_III</v>
      </c>
      <c r="D1480" t="s">
        <v>22425</v>
      </c>
    </row>
    <row r="1481" spans="1:4">
      <c r="A1481" s="285">
        <v>2304</v>
      </c>
      <c r="B1481" t="s">
        <v>879</v>
      </c>
      <c r="C1481" t="str">
        <f t="shared" si="23"/>
        <v>2304_III</v>
      </c>
      <c r="D1481" t="s">
        <v>22423</v>
      </c>
    </row>
    <row r="1482" spans="1:4">
      <c r="A1482" s="285">
        <v>2305</v>
      </c>
      <c r="B1482" t="s">
        <v>849</v>
      </c>
      <c r="C1482" t="str">
        <f t="shared" si="23"/>
        <v>2305_II</v>
      </c>
      <c r="D1482" t="s">
        <v>22424</v>
      </c>
    </row>
    <row r="1483" spans="1:4">
      <c r="A1483" s="285">
        <v>2306</v>
      </c>
      <c r="B1483" t="s">
        <v>849</v>
      </c>
      <c r="C1483" t="str">
        <f t="shared" si="23"/>
        <v>2306_II</v>
      </c>
      <c r="D1483" t="s">
        <v>22423</v>
      </c>
    </row>
    <row r="1484" spans="1:4">
      <c r="A1484" s="285">
        <v>2307</v>
      </c>
      <c r="B1484" t="s">
        <v>849</v>
      </c>
      <c r="C1484" t="str">
        <f t="shared" si="23"/>
        <v>2307_II</v>
      </c>
      <c r="D1484" t="s">
        <v>22423</v>
      </c>
    </row>
    <row r="1485" spans="1:4">
      <c r="A1485" s="285">
        <v>2308</v>
      </c>
      <c r="B1485" t="s">
        <v>849</v>
      </c>
      <c r="C1485" t="str">
        <f t="shared" si="23"/>
        <v>2308_II</v>
      </c>
      <c r="D1485" t="s">
        <v>22425</v>
      </c>
    </row>
    <row r="1486" spans="1:4">
      <c r="A1486" s="285">
        <v>2309</v>
      </c>
      <c r="B1486" t="s">
        <v>849</v>
      </c>
      <c r="C1486" t="str">
        <f t="shared" si="23"/>
        <v>2309_II</v>
      </c>
      <c r="D1486" t="s">
        <v>22423</v>
      </c>
    </row>
    <row r="1487" spans="1:4">
      <c r="A1487" s="285">
        <v>2310</v>
      </c>
      <c r="B1487" t="s">
        <v>879</v>
      </c>
      <c r="C1487" t="str">
        <f t="shared" si="23"/>
        <v>2310_III</v>
      </c>
      <c r="D1487" t="s">
        <v>22423</v>
      </c>
    </row>
    <row r="1488" spans="1:4">
      <c r="A1488" s="285">
        <v>2311</v>
      </c>
      <c r="B1488" t="s">
        <v>879</v>
      </c>
      <c r="C1488" t="str">
        <f t="shared" si="23"/>
        <v>2311_III</v>
      </c>
      <c r="D1488" t="s">
        <v>22423</v>
      </c>
    </row>
    <row r="1489" spans="1:4">
      <c r="A1489" s="285">
        <v>2312</v>
      </c>
      <c r="B1489" t="s">
        <v>849</v>
      </c>
      <c r="C1489" t="str">
        <f t="shared" si="23"/>
        <v>2312_II</v>
      </c>
      <c r="D1489" t="s">
        <v>22423</v>
      </c>
    </row>
    <row r="1490" spans="1:4">
      <c r="A1490" s="285">
        <v>2313</v>
      </c>
      <c r="B1490" t="s">
        <v>879</v>
      </c>
      <c r="C1490" t="str">
        <f t="shared" si="23"/>
        <v>2313_III</v>
      </c>
      <c r="D1490" t="s">
        <v>22425</v>
      </c>
    </row>
    <row r="1491" spans="1:4">
      <c r="A1491" s="285">
        <v>2315</v>
      </c>
      <c r="B1491" t="s">
        <v>849</v>
      </c>
      <c r="C1491" t="str">
        <f t="shared" si="23"/>
        <v>2315_II</v>
      </c>
      <c r="D1491" t="s">
        <v>22424</v>
      </c>
    </row>
    <row r="1492" spans="1:4">
      <c r="A1492" s="285">
        <v>2316</v>
      </c>
      <c r="B1492" t="s">
        <v>746</v>
      </c>
      <c r="C1492" t="str">
        <f t="shared" si="23"/>
        <v>2316_I</v>
      </c>
      <c r="D1492" t="s">
        <v>22423</v>
      </c>
    </row>
    <row r="1493" spans="1:4">
      <c r="A1493" s="285">
        <v>2317</v>
      </c>
      <c r="B1493" t="s">
        <v>746</v>
      </c>
      <c r="C1493" t="str">
        <f t="shared" si="23"/>
        <v>2317_I</v>
      </c>
      <c r="D1493" t="s">
        <v>22423</v>
      </c>
    </row>
    <row r="1494" spans="1:4">
      <c r="A1494" s="285">
        <v>2318</v>
      </c>
      <c r="B1494" t="s">
        <v>849</v>
      </c>
      <c r="C1494" t="str">
        <f t="shared" si="23"/>
        <v>2318_II</v>
      </c>
      <c r="D1494" t="s">
        <v>22423</v>
      </c>
    </row>
    <row r="1495" spans="1:4">
      <c r="A1495" s="285">
        <v>2319</v>
      </c>
      <c r="B1495" t="s">
        <v>879</v>
      </c>
      <c r="C1495" t="str">
        <f t="shared" si="23"/>
        <v>2319_III</v>
      </c>
      <c r="D1495" t="s">
        <v>22425</v>
      </c>
    </row>
    <row r="1496" spans="1:4">
      <c r="A1496" s="285">
        <v>2320</v>
      </c>
      <c r="B1496" t="s">
        <v>879</v>
      </c>
      <c r="C1496" t="str">
        <f t="shared" si="23"/>
        <v>2320_III</v>
      </c>
      <c r="D1496" t="s">
        <v>22425</v>
      </c>
    </row>
    <row r="1497" spans="1:4">
      <c r="A1497" s="285">
        <v>2321</v>
      </c>
      <c r="B1497" t="s">
        <v>879</v>
      </c>
      <c r="C1497" t="str">
        <f t="shared" si="23"/>
        <v>2321_III</v>
      </c>
      <c r="D1497" t="s">
        <v>22423</v>
      </c>
    </row>
    <row r="1498" spans="1:4">
      <c r="A1498" s="285">
        <v>2322</v>
      </c>
      <c r="B1498" t="s">
        <v>849</v>
      </c>
      <c r="C1498" t="str">
        <f t="shared" si="23"/>
        <v>2322_II</v>
      </c>
      <c r="D1498" t="s">
        <v>22423</v>
      </c>
    </row>
    <row r="1499" spans="1:4">
      <c r="A1499" s="285">
        <v>2323</v>
      </c>
      <c r="B1499" t="s">
        <v>879</v>
      </c>
      <c r="C1499" t="str">
        <f t="shared" si="23"/>
        <v>2323_III</v>
      </c>
      <c r="D1499" t="s">
        <v>22425</v>
      </c>
    </row>
    <row r="1500" spans="1:4">
      <c r="A1500" s="285">
        <v>2324</v>
      </c>
      <c r="B1500" t="s">
        <v>879</v>
      </c>
      <c r="C1500" t="str">
        <f t="shared" si="23"/>
        <v>2324_III</v>
      </c>
      <c r="D1500" t="s">
        <v>22425</v>
      </c>
    </row>
    <row r="1501" spans="1:4">
      <c r="A1501" s="285">
        <v>2325</v>
      </c>
      <c r="B1501" t="s">
        <v>879</v>
      </c>
      <c r="C1501" t="str">
        <f t="shared" si="23"/>
        <v>2325_III</v>
      </c>
      <c r="D1501" t="s">
        <v>22425</v>
      </c>
    </row>
    <row r="1502" spans="1:4">
      <c r="A1502" s="285">
        <v>2326</v>
      </c>
      <c r="B1502" t="s">
        <v>879</v>
      </c>
      <c r="C1502" t="str">
        <f t="shared" si="23"/>
        <v>2326_III</v>
      </c>
      <c r="D1502" t="s">
        <v>22424</v>
      </c>
    </row>
    <row r="1503" spans="1:4">
      <c r="A1503" s="285">
        <v>2327</v>
      </c>
      <c r="B1503" t="s">
        <v>879</v>
      </c>
      <c r="C1503" t="str">
        <f t="shared" si="23"/>
        <v>2327_III</v>
      </c>
      <c r="D1503" t="s">
        <v>22424</v>
      </c>
    </row>
    <row r="1504" spans="1:4">
      <c r="A1504" s="285">
        <v>2328</v>
      </c>
      <c r="B1504" t="s">
        <v>879</v>
      </c>
      <c r="C1504" t="str">
        <f t="shared" si="23"/>
        <v>2328_III</v>
      </c>
      <c r="D1504" t="s">
        <v>22423</v>
      </c>
    </row>
    <row r="1505" spans="1:4">
      <c r="A1505" s="285">
        <v>2329</v>
      </c>
      <c r="B1505" t="s">
        <v>879</v>
      </c>
      <c r="C1505" t="str">
        <f t="shared" si="23"/>
        <v>2329_III</v>
      </c>
      <c r="D1505" t="s">
        <v>22425</v>
      </c>
    </row>
    <row r="1506" spans="1:4">
      <c r="A1506" s="285">
        <v>2330</v>
      </c>
      <c r="B1506" t="s">
        <v>879</v>
      </c>
      <c r="C1506" t="str">
        <f t="shared" si="23"/>
        <v>2330_III</v>
      </c>
      <c r="D1506" t="s">
        <v>22425</v>
      </c>
    </row>
    <row r="1507" spans="1:4">
      <c r="A1507" s="285">
        <v>2331</v>
      </c>
      <c r="B1507" t="s">
        <v>879</v>
      </c>
      <c r="C1507" t="str">
        <f t="shared" si="23"/>
        <v>2331_III</v>
      </c>
      <c r="D1507" t="s">
        <v>22425</v>
      </c>
    </row>
    <row r="1508" spans="1:4">
      <c r="A1508" s="285">
        <v>2332</v>
      </c>
      <c r="B1508" t="s">
        <v>879</v>
      </c>
      <c r="C1508" t="str">
        <f t="shared" si="23"/>
        <v>2332_III</v>
      </c>
      <c r="D1508" t="s">
        <v>22425</v>
      </c>
    </row>
    <row r="1509" spans="1:4">
      <c r="A1509" s="285">
        <v>2333</v>
      </c>
      <c r="B1509" t="s">
        <v>849</v>
      </c>
      <c r="C1509" t="str">
        <f t="shared" si="23"/>
        <v>2333_II</v>
      </c>
      <c r="D1509" t="s">
        <v>22423</v>
      </c>
    </row>
    <row r="1510" spans="1:4">
      <c r="A1510" s="285">
        <v>2334</v>
      </c>
      <c r="B1510" t="s">
        <v>746</v>
      </c>
      <c r="C1510" t="str">
        <f t="shared" si="23"/>
        <v>2334_I</v>
      </c>
      <c r="D1510" t="s">
        <v>22423</v>
      </c>
    </row>
    <row r="1511" spans="1:4">
      <c r="A1511" s="285">
        <v>2335</v>
      </c>
      <c r="B1511" t="s">
        <v>849</v>
      </c>
      <c r="C1511" t="str">
        <f t="shared" si="23"/>
        <v>2335_II</v>
      </c>
      <c r="D1511" t="s">
        <v>22423</v>
      </c>
    </row>
    <row r="1512" spans="1:4">
      <c r="A1512" s="285">
        <v>2336</v>
      </c>
      <c r="B1512" t="s">
        <v>746</v>
      </c>
      <c r="C1512" t="str">
        <f t="shared" si="23"/>
        <v>2336_I</v>
      </c>
      <c r="D1512" t="s">
        <v>22423</v>
      </c>
    </row>
    <row r="1513" spans="1:4">
      <c r="A1513" s="285">
        <v>2337</v>
      </c>
      <c r="B1513" t="s">
        <v>746</v>
      </c>
      <c r="C1513" t="str">
        <f t="shared" si="23"/>
        <v>2337_I</v>
      </c>
      <c r="D1513" t="s">
        <v>22423</v>
      </c>
    </row>
    <row r="1514" spans="1:4">
      <c r="A1514" s="285">
        <v>2338</v>
      </c>
      <c r="B1514" t="s">
        <v>849</v>
      </c>
      <c r="C1514" t="str">
        <f t="shared" si="23"/>
        <v>2338_II</v>
      </c>
      <c r="D1514" t="s">
        <v>22423</v>
      </c>
    </row>
    <row r="1515" spans="1:4">
      <c r="A1515" s="285">
        <v>2339</v>
      </c>
      <c r="B1515" t="s">
        <v>849</v>
      </c>
      <c r="C1515" t="str">
        <f t="shared" si="23"/>
        <v>2339_II</v>
      </c>
      <c r="D1515" t="s">
        <v>22423</v>
      </c>
    </row>
    <row r="1516" spans="1:4">
      <c r="A1516" s="285">
        <v>2340</v>
      </c>
      <c r="B1516" t="s">
        <v>849</v>
      </c>
      <c r="C1516" t="str">
        <f t="shared" si="23"/>
        <v>2340_II</v>
      </c>
      <c r="D1516" t="s">
        <v>22423</v>
      </c>
    </row>
    <row r="1517" spans="1:4">
      <c r="A1517" s="285">
        <v>2341</v>
      </c>
      <c r="B1517" t="s">
        <v>879</v>
      </c>
      <c r="C1517" t="str">
        <f t="shared" si="23"/>
        <v>2341_III</v>
      </c>
      <c r="D1517" t="s">
        <v>22425</v>
      </c>
    </row>
    <row r="1518" spans="1:4">
      <c r="A1518" s="285">
        <v>2342</v>
      </c>
      <c r="B1518" t="s">
        <v>849</v>
      </c>
      <c r="C1518" t="str">
        <f t="shared" si="23"/>
        <v>2342_II</v>
      </c>
      <c r="D1518" t="s">
        <v>22423</v>
      </c>
    </row>
    <row r="1519" spans="1:4">
      <c r="A1519" s="285">
        <v>2343</v>
      </c>
      <c r="B1519" t="s">
        <v>849</v>
      </c>
      <c r="C1519" t="str">
        <f t="shared" si="23"/>
        <v>2343_II</v>
      </c>
      <c r="D1519" t="s">
        <v>22423</v>
      </c>
    </row>
    <row r="1520" spans="1:4">
      <c r="A1520" s="285">
        <v>2344</v>
      </c>
      <c r="B1520" t="s">
        <v>849</v>
      </c>
      <c r="C1520" t="str">
        <f t="shared" si="23"/>
        <v>2344_II</v>
      </c>
      <c r="D1520" t="s">
        <v>22423</v>
      </c>
    </row>
    <row r="1521" spans="1:4">
      <c r="A1521" s="285">
        <v>2344</v>
      </c>
      <c r="B1521" t="s">
        <v>879</v>
      </c>
      <c r="C1521" t="str">
        <f t="shared" si="23"/>
        <v>2344_III</v>
      </c>
      <c r="D1521" t="s">
        <v>22425</v>
      </c>
    </row>
    <row r="1522" spans="1:4">
      <c r="A1522" s="285">
        <v>2345</v>
      </c>
      <c r="B1522" t="s">
        <v>849</v>
      </c>
      <c r="C1522" t="str">
        <f t="shared" si="23"/>
        <v>2345_II</v>
      </c>
      <c r="D1522" t="s">
        <v>22423</v>
      </c>
    </row>
    <row r="1523" spans="1:4">
      <c r="A1523" s="285">
        <v>2346</v>
      </c>
      <c r="B1523" t="s">
        <v>849</v>
      </c>
      <c r="C1523" t="str">
        <f t="shared" si="23"/>
        <v>2346_II</v>
      </c>
      <c r="D1523" t="s">
        <v>22423</v>
      </c>
    </row>
    <row r="1524" spans="1:4">
      <c r="A1524" s="285">
        <v>2347</v>
      </c>
      <c r="B1524" t="s">
        <v>849</v>
      </c>
      <c r="C1524" t="str">
        <f t="shared" si="23"/>
        <v>2347_II</v>
      </c>
      <c r="D1524" t="s">
        <v>22423</v>
      </c>
    </row>
    <row r="1525" spans="1:4">
      <c r="A1525" s="285">
        <v>2348</v>
      </c>
      <c r="B1525" t="s">
        <v>879</v>
      </c>
      <c r="C1525" t="str">
        <f t="shared" si="23"/>
        <v>2348_III</v>
      </c>
      <c r="D1525" t="s">
        <v>22425</v>
      </c>
    </row>
    <row r="1526" spans="1:4">
      <c r="A1526" s="285">
        <v>2350</v>
      </c>
      <c r="B1526" t="s">
        <v>849</v>
      </c>
      <c r="C1526" t="str">
        <f t="shared" si="23"/>
        <v>2350_II</v>
      </c>
      <c r="D1526" t="s">
        <v>22423</v>
      </c>
    </row>
    <row r="1527" spans="1:4">
      <c r="A1527" s="285">
        <v>2351</v>
      </c>
      <c r="B1527" t="s">
        <v>849</v>
      </c>
      <c r="C1527" t="str">
        <f t="shared" si="23"/>
        <v>2351_II</v>
      </c>
      <c r="D1527" t="s">
        <v>22423</v>
      </c>
    </row>
    <row r="1528" spans="1:4">
      <c r="A1528" s="285">
        <v>2351</v>
      </c>
      <c r="B1528" t="s">
        <v>879</v>
      </c>
      <c r="C1528" t="str">
        <f t="shared" si="23"/>
        <v>2351_III</v>
      </c>
      <c r="D1528" t="s">
        <v>22425</v>
      </c>
    </row>
    <row r="1529" spans="1:4">
      <c r="A1529" s="285">
        <v>2352</v>
      </c>
      <c r="B1529" t="s">
        <v>849</v>
      </c>
      <c r="C1529" t="str">
        <f t="shared" si="23"/>
        <v>2352_II</v>
      </c>
      <c r="D1529" t="s">
        <v>22423</v>
      </c>
    </row>
    <row r="1530" spans="1:4">
      <c r="A1530" s="285">
        <v>2353</v>
      </c>
      <c r="B1530" t="s">
        <v>849</v>
      </c>
      <c r="C1530" t="str">
        <f t="shared" si="23"/>
        <v>2353_II</v>
      </c>
      <c r="D1530" t="s">
        <v>22423</v>
      </c>
    </row>
    <row r="1531" spans="1:4">
      <c r="A1531" s="285">
        <v>2354</v>
      </c>
      <c r="B1531" t="s">
        <v>849</v>
      </c>
      <c r="C1531" t="str">
        <f t="shared" si="23"/>
        <v>2354_II</v>
      </c>
      <c r="D1531" t="s">
        <v>22423</v>
      </c>
    </row>
    <row r="1532" spans="1:4">
      <c r="A1532" s="285">
        <v>2356</v>
      </c>
      <c r="B1532" t="s">
        <v>746</v>
      </c>
      <c r="C1532" t="str">
        <f t="shared" si="23"/>
        <v>2356_I</v>
      </c>
      <c r="D1532" t="s">
        <v>22423</v>
      </c>
    </row>
    <row r="1533" spans="1:4">
      <c r="A1533" s="285">
        <v>2357</v>
      </c>
      <c r="B1533" t="s">
        <v>849</v>
      </c>
      <c r="C1533" t="str">
        <f t="shared" si="23"/>
        <v>2357_II</v>
      </c>
      <c r="D1533" t="s">
        <v>22425</v>
      </c>
    </row>
    <row r="1534" spans="1:4">
      <c r="A1534" s="285">
        <v>2358</v>
      </c>
      <c r="B1534" t="s">
        <v>849</v>
      </c>
      <c r="C1534" t="str">
        <f t="shared" si="23"/>
        <v>2358_II</v>
      </c>
      <c r="D1534" t="s">
        <v>22423</v>
      </c>
    </row>
    <row r="1535" spans="1:4">
      <c r="A1535" s="285">
        <v>2359</v>
      </c>
      <c r="B1535" t="s">
        <v>849</v>
      </c>
      <c r="C1535" t="str">
        <f t="shared" si="23"/>
        <v>2359_II</v>
      </c>
      <c r="D1535" t="s">
        <v>22423</v>
      </c>
    </row>
    <row r="1536" spans="1:4">
      <c r="A1536" s="285">
        <v>2360</v>
      </c>
      <c r="B1536" t="s">
        <v>849</v>
      </c>
      <c r="C1536" t="str">
        <f t="shared" si="23"/>
        <v>2360_II</v>
      </c>
      <c r="D1536" t="s">
        <v>22423</v>
      </c>
    </row>
    <row r="1537" spans="1:4">
      <c r="A1537" s="285">
        <v>2361</v>
      </c>
      <c r="B1537" t="s">
        <v>879</v>
      </c>
      <c r="C1537" t="str">
        <f t="shared" si="23"/>
        <v>2361_III</v>
      </c>
      <c r="D1537" t="s">
        <v>22425</v>
      </c>
    </row>
    <row r="1538" spans="1:4">
      <c r="A1538" s="285">
        <v>2362</v>
      </c>
      <c r="B1538" t="s">
        <v>849</v>
      </c>
      <c r="C1538" t="str">
        <f t="shared" si="23"/>
        <v>2362_II</v>
      </c>
      <c r="D1538" t="s">
        <v>22423</v>
      </c>
    </row>
    <row r="1539" spans="1:4">
      <c r="A1539" s="285">
        <v>2363</v>
      </c>
      <c r="B1539" t="s">
        <v>746</v>
      </c>
      <c r="C1539" t="str">
        <f t="shared" ref="C1539:C1602" si="24">CONCATENATE(TEXT(A1539,"0000"),"_",B1539)</f>
        <v>2363_I</v>
      </c>
      <c r="D1539" t="s">
        <v>22423</v>
      </c>
    </row>
    <row r="1540" spans="1:4">
      <c r="A1540" s="285">
        <v>2364</v>
      </c>
      <c r="B1540" t="s">
        <v>879</v>
      </c>
      <c r="C1540" t="str">
        <f t="shared" si="24"/>
        <v>2364_III</v>
      </c>
      <c r="D1540" t="s">
        <v>22425</v>
      </c>
    </row>
    <row r="1541" spans="1:4">
      <c r="A1541" s="285">
        <v>2366</v>
      </c>
      <c r="B1541" t="s">
        <v>879</v>
      </c>
      <c r="C1541" t="str">
        <f t="shared" si="24"/>
        <v>2366_III</v>
      </c>
      <c r="D1541" t="s">
        <v>22425</v>
      </c>
    </row>
    <row r="1542" spans="1:4">
      <c r="A1542" s="285">
        <v>2367</v>
      </c>
      <c r="B1542" t="s">
        <v>849</v>
      </c>
      <c r="C1542" t="str">
        <f t="shared" si="24"/>
        <v>2367_II</v>
      </c>
      <c r="D1542" t="s">
        <v>22423</v>
      </c>
    </row>
    <row r="1543" spans="1:4">
      <c r="A1543" s="285">
        <v>2368</v>
      </c>
      <c r="B1543" t="s">
        <v>879</v>
      </c>
      <c r="C1543" t="str">
        <f t="shared" si="24"/>
        <v>2368_III</v>
      </c>
      <c r="D1543" t="s">
        <v>22425</v>
      </c>
    </row>
    <row r="1544" spans="1:4">
      <c r="A1544" s="285">
        <v>2370</v>
      </c>
      <c r="B1544" t="s">
        <v>849</v>
      </c>
      <c r="C1544" t="str">
        <f t="shared" si="24"/>
        <v>2370_II</v>
      </c>
      <c r="D1544" t="s">
        <v>22423</v>
      </c>
    </row>
    <row r="1545" spans="1:4">
      <c r="A1545" s="285">
        <v>2371</v>
      </c>
      <c r="B1545" t="s">
        <v>746</v>
      </c>
      <c r="C1545" t="str">
        <f t="shared" si="24"/>
        <v>2371_I</v>
      </c>
      <c r="D1545" t="s">
        <v>22423</v>
      </c>
    </row>
    <row r="1546" spans="1:4">
      <c r="A1546" s="285">
        <v>2372</v>
      </c>
      <c r="B1546" t="s">
        <v>849</v>
      </c>
      <c r="C1546" t="str">
        <f t="shared" si="24"/>
        <v>2372_II</v>
      </c>
      <c r="D1546" t="s">
        <v>22423</v>
      </c>
    </row>
    <row r="1547" spans="1:4">
      <c r="A1547" s="285">
        <v>2373</v>
      </c>
      <c r="B1547" t="s">
        <v>849</v>
      </c>
      <c r="C1547" t="str">
        <f t="shared" si="24"/>
        <v>2373_II</v>
      </c>
      <c r="D1547" t="s">
        <v>22423</v>
      </c>
    </row>
    <row r="1548" spans="1:4">
      <c r="A1548" s="285">
        <v>2374</v>
      </c>
      <c r="B1548" t="s">
        <v>849</v>
      </c>
      <c r="C1548" t="str">
        <f t="shared" si="24"/>
        <v>2374_II</v>
      </c>
      <c r="D1548" t="s">
        <v>22423</v>
      </c>
    </row>
    <row r="1549" spans="1:4">
      <c r="A1549" s="285">
        <v>2375</v>
      </c>
      <c r="B1549" t="s">
        <v>849</v>
      </c>
      <c r="C1549" t="str">
        <f t="shared" si="24"/>
        <v>2375_II</v>
      </c>
      <c r="D1549" t="s">
        <v>22423</v>
      </c>
    </row>
    <row r="1550" spans="1:4">
      <c r="A1550" s="285">
        <v>2376</v>
      </c>
      <c r="B1550" t="s">
        <v>849</v>
      </c>
      <c r="C1550" t="str">
        <f t="shared" si="24"/>
        <v>2376_II</v>
      </c>
      <c r="D1550" t="s">
        <v>22423</v>
      </c>
    </row>
    <row r="1551" spans="1:4">
      <c r="A1551" s="285">
        <v>2377</v>
      </c>
      <c r="B1551" t="s">
        <v>849</v>
      </c>
      <c r="C1551" t="str">
        <f t="shared" si="24"/>
        <v>2377_II</v>
      </c>
      <c r="D1551" t="s">
        <v>22423</v>
      </c>
    </row>
    <row r="1552" spans="1:4">
      <c r="A1552" s="285">
        <v>2378</v>
      </c>
      <c r="B1552" t="s">
        <v>849</v>
      </c>
      <c r="C1552" t="str">
        <f t="shared" si="24"/>
        <v>2378_II</v>
      </c>
      <c r="D1552" t="s">
        <v>22423</v>
      </c>
    </row>
    <row r="1553" spans="1:4">
      <c r="A1553" s="285">
        <v>2379</v>
      </c>
      <c r="B1553" t="s">
        <v>849</v>
      </c>
      <c r="C1553" t="str">
        <f t="shared" si="24"/>
        <v>2379_II</v>
      </c>
      <c r="D1553" t="s">
        <v>22423</v>
      </c>
    </row>
    <row r="1554" spans="1:4">
      <c r="A1554" s="285">
        <v>2380</v>
      </c>
      <c r="B1554" t="s">
        <v>849</v>
      </c>
      <c r="C1554" t="str">
        <f t="shared" si="24"/>
        <v>2380_II</v>
      </c>
      <c r="D1554" t="s">
        <v>22423</v>
      </c>
    </row>
    <row r="1555" spans="1:4">
      <c r="A1555" s="285">
        <v>2381</v>
      </c>
      <c r="B1555" t="s">
        <v>849</v>
      </c>
      <c r="C1555" t="str">
        <f t="shared" si="24"/>
        <v>2381_II</v>
      </c>
      <c r="D1555" t="s">
        <v>22423</v>
      </c>
    </row>
    <row r="1556" spans="1:4">
      <c r="A1556" s="285">
        <v>2382</v>
      </c>
      <c r="B1556" t="s">
        <v>746</v>
      </c>
      <c r="C1556" t="str">
        <f t="shared" si="24"/>
        <v>2382_I</v>
      </c>
      <c r="D1556" t="s">
        <v>22423</v>
      </c>
    </row>
    <row r="1557" spans="1:4">
      <c r="A1557" s="285">
        <v>2383</v>
      </c>
      <c r="B1557" t="s">
        <v>849</v>
      </c>
      <c r="C1557" t="str">
        <f t="shared" si="24"/>
        <v>2383_II</v>
      </c>
      <c r="D1557" t="s">
        <v>22423</v>
      </c>
    </row>
    <row r="1558" spans="1:4">
      <c r="A1558" s="285">
        <v>2384</v>
      </c>
      <c r="B1558" t="s">
        <v>849</v>
      </c>
      <c r="C1558" t="str">
        <f t="shared" si="24"/>
        <v>2384_II</v>
      </c>
      <c r="D1558" t="s">
        <v>22423</v>
      </c>
    </row>
    <row r="1559" spans="1:4">
      <c r="A1559" s="285">
        <v>2385</v>
      </c>
      <c r="B1559" t="s">
        <v>849</v>
      </c>
      <c r="C1559" t="str">
        <f t="shared" si="24"/>
        <v>2385_II</v>
      </c>
      <c r="D1559" t="s">
        <v>22423</v>
      </c>
    </row>
    <row r="1560" spans="1:4">
      <c r="A1560" s="285">
        <v>2386</v>
      </c>
      <c r="B1560" t="s">
        <v>849</v>
      </c>
      <c r="C1560" t="str">
        <f t="shared" si="24"/>
        <v>2386_II</v>
      </c>
      <c r="D1560" t="s">
        <v>22423</v>
      </c>
    </row>
    <row r="1561" spans="1:4">
      <c r="A1561" s="285">
        <v>2387</v>
      </c>
      <c r="B1561" t="s">
        <v>849</v>
      </c>
      <c r="C1561" t="str">
        <f t="shared" si="24"/>
        <v>2387_II</v>
      </c>
      <c r="D1561" t="s">
        <v>22423</v>
      </c>
    </row>
    <row r="1562" spans="1:4">
      <c r="A1562" s="285">
        <v>2388</v>
      </c>
      <c r="B1562" t="s">
        <v>849</v>
      </c>
      <c r="C1562" t="str">
        <f t="shared" si="24"/>
        <v>2388_II</v>
      </c>
      <c r="D1562" t="s">
        <v>22423</v>
      </c>
    </row>
    <row r="1563" spans="1:4">
      <c r="A1563" s="285">
        <v>2389</v>
      </c>
      <c r="B1563" t="s">
        <v>746</v>
      </c>
      <c r="C1563" t="str">
        <f t="shared" si="24"/>
        <v>2389_I</v>
      </c>
      <c r="D1563" t="s">
        <v>22423</v>
      </c>
    </row>
    <row r="1564" spans="1:4">
      <c r="A1564" s="285">
        <v>2390</v>
      </c>
      <c r="B1564" t="s">
        <v>849</v>
      </c>
      <c r="C1564" t="str">
        <f t="shared" si="24"/>
        <v>2390_II</v>
      </c>
      <c r="D1564" t="s">
        <v>22423</v>
      </c>
    </row>
    <row r="1565" spans="1:4">
      <c r="A1565" s="285">
        <v>2391</v>
      </c>
      <c r="B1565" t="s">
        <v>849</v>
      </c>
      <c r="C1565" t="str">
        <f t="shared" si="24"/>
        <v>2391_II</v>
      </c>
      <c r="D1565" t="s">
        <v>22423</v>
      </c>
    </row>
    <row r="1566" spans="1:4">
      <c r="A1566" s="285">
        <v>2392</v>
      </c>
      <c r="B1566" t="s">
        <v>879</v>
      </c>
      <c r="C1566" t="str">
        <f t="shared" si="24"/>
        <v>2392_III</v>
      </c>
      <c r="D1566" t="s">
        <v>22425</v>
      </c>
    </row>
    <row r="1567" spans="1:4">
      <c r="A1567" s="285">
        <v>2393</v>
      </c>
      <c r="B1567" t="s">
        <v>849</v>
      </c>
      <c r="C1567" t="str">
        <f t="shared" si="24"/>
        <v>2393_II</v>
      </c>
      <c r="D1567" t="s">
        <v>22423</v>
      </c>
    </row>
    <row r="1568" spans="1:4">
      <c r="A1568" s="285">
        <v>2394</v>
      </c>
      <c r="B1568" t="s">
        <v>879</v>
      </c>
      <c r="C1568" t="str">
        <f t="shared" si="24"/>
        <v>2394_III</v>
      </c>
      <c r="D1568" t="s">
        <v>22425</v>
      </c>
    </row>
    <row r="1569" spans="1:4">
      <c r="A1569" s="285">
        <v>2395</v>
      </c>
      <c r="B1569" t="s">
        <v>849</v>
      </c>
      <c r="C1569" t="str">
        <f t="shared" si="24"/>
        <v>2395_II</v>
      </c>
      <c r="D1569" t="s">
        <v>22423</v>
      </c>
    </row>
    <row r="1570" spans="1:4">
      <c r="A1570" s="285">
        <v>2396</v>
      </c>
      <c r="B1570" t="s">
        <v>849</v>
      </c>
      <c r="C1570" t="str">
        <f t="shared" si="24"/>
        <v>2396_II</v>
      </c>
      <c r="D1570" t="s">
        <v>22423</v>
      </c>
    </row>
    <row r="1571" spans="1:4">
      <c r="A1571" s="285">
        <v>2397</v>
      </c>
      <c r="B1571" t="s">
        <v>849</v>
      </c>
      <c r="C1571" t="str">
        <f t="shared" si="24"/>
        <v>2397_II</v>
      </c>
      <c r="D1571" t="s">
        <v>22423</v>
      </c>
    </row>
    <row r="1572" spans="1:4">
      <c r="A1572" s="285">
        <v>2398</v>
      </c>
      <c r="B1572" t="s">
        <v>849</v>
      </c>
      <c r="C1572" t="str">
        <f t="shared" si="24"/>
        <v>2398_II</v>
      </c>
      <c r="D1572" t="s">
        <v>22423</v>
      </c>
    </row>
    <row r="1573" spans="1:4">
      <c r="A1573" s="285">
        <v>2399</v>
      </c>
      <c r="B1573" t="s">
        <v>849</v>
      </c>
      <c r="C1573" t="str">
        <f t="shared" si="24"/>
        <v>2399_II</v>
      </c>
      <c r="D1573" t="s">
        <v>22423</v>
      </c>
    </row>
    <row r="1574" spans="1:4">
      <c r="A1574" s="285">
        <v>2400</v>
      </c>
      <c r="B1574" t="s">
        <v>849</v>
      </c>
      <c r="C1574" t="str">
        <f t="shared" si="24"/>
        <v>2400_II</v>
      </c>
      <c r="D1574" t="s">
        <v>22423</v>
      </c>
    </row>
    <row r="1575" spans="1:4">
      <c r="A1575" s="285">
        <v>2401</v>
      </c>
      <c r="B1575" t="s">
        <v>746</v>
      </c>
      <c r="C1575" t="str">
        <f t="shared" si="24"/>
        <v>2401_I</v>
      </c>
      <c r="D1575" t="s">
        <v>22425</v>
      </c>
    </row>
    <row r="1576" spans="1:4">
      <c r="A1576" s="285">
        <v>2402</v>
      </c>
      <c r="B1576" t="s">
        <v>849</v>
      </c>
      <c r="C1576" t="str">
        <f t="shared" si="24"/>
        <v>2402_II</v>
      </c>
      <c r="D1576" t="s">
        <v>22423</v>
      </c>
    </row>
    <row r="1577" spans="1:4">
      <c r="A1577" s="285">
        <v>2403</v>
      </c>
      <c r="B1577" t="s">
        <v>849</v>
      </c>
      <c r="C1577" t="str">
        <f t="shared" si="24"/>
        <v>2403_II</v>
      </c>
      <c r="D1577" t="s">
        <v>22423</v>
      </c>
    </row>
    <row r="1578" spans="1:4">
      <c r="A1578" s="285">
        <v>2404</v>
      </c>
      <c r="B1578" t="s">
        <v>849</v>
      </c>
      <c r="C1578" t="str">
        <f t="shared" si="24"/>
        <v>2404_II</v>
      </c>
      <c r="D1578" t="s">
        <v>22423</v>
      </c>
    </row>
    <row r="1579" spans="1:4">
      <c r="A1579" s="285">
        <v>2405</v>
      </c>
      <c r="B1579" t="s">
        <v>879</v>
      </c>
      <c r="C1579" t="str">
        <f t="shared" si="24"/>
        <v>2405_III</v>
      </c>
      <c r="D1579" t="s">
        <v>22425</v>
      </c>
    </row>
    <row r="1580" spans="1:4">
      <c r="A1580" s="285">
        <v>2406</v>
      </c>
      <c r="B1580" t="s">
        <v>849</v>
      </c>
      <c r="C1580" t="str">
        <f t="shared" si="24"/>
        <v>2406_II</v>
      </c>
      <c r="D1580" t="s">
        <v>22423</v>
      </c>
    </row>
    <row r="1581" spans="1:4">
      <c r="A1581" s="285">
        <v>2407</v>
      </c>
      <c r="B1581" t="s">
        <v>746</v>
      </c>
      <c r="C1581" t="str">
        <f t="shared" si="24"/>
        <v>2407_I</v>
      </c>
      <c r="D1581" t="s">
        <v>22423</v>
      </c>
    </row>
    <row r="1582" spans="1:4">
      <c r="A1582" s="285">
        <v>2409</v>
      </c>
      <c r="B1582" t="s">
        <v>849</v>
      </c>
      <c r="C1582" t="str">
        <f t="shared" si="24"/>
        <v>2409_II</v>
      </c>
      <c r="D1582" t="s">
        <v>22423</v>
      </c>
    </row>
    <row r="1583" spans="1:4">
      <c r="A1583" s="285">
        <v>2410</v>
      </c>
      <c r="B1583" t="s">
        <v>849</v>
      </c>
      <c r="C1583" t="str">
        <f t="shared" si="24"/>
        <v>2410_II</v>
      </c>
      <c r="D1583" t="s">
        <v>22423</v>
      </c>
    </row>
    <row r="1584" spans="1:4">
      <c r="A1584" s="285">
        <v>2411</v>
      </c>
      <c r="B1584" t="s">
        <v>849</v>
      </c>
      <c r="C1584" t="str">
        <f t="shared" si="24"/>
        <v>2411_II</v>
      </c>
      <c r="D1584" t="s">
        <v>22423</v>
      </c>
    </row>
    <row r="1585" spans="1:4">
      <c r="A1585" s="285">
        <v>2412</v>
      </c>
      <c r="B1585" t="s">
        <v>849</v>
      </c>
      <c r="C1585" t="str">
        <f t="shared" si="24"/>
        <v>2412_II</v>
      </c>
      <c r="D1585" t="s">
        <v>22423</v>
      </c>
    </row>
    <row r="1586" spans="1:4">
      <c r="A1586" s="285">
        <v>2413</v>
      </c>
      <c r="B1586" t="s">
        <v>879</v>
      </c>
      <c r="C1586" t="str">
        <f t="shared" si="24"/>
        <v>2413_III</v>
      </c>
      <c r="D1586" t="s">
        <v>22425</v>
      </c>
    </row>
    <row r="1587" spans="1:4">
      <c r="A1587" s="285">
        <v>2414</v>
      </c>
      <c r="B1587" t="s">
        <v>849</v>
      </c>
      <c r="C1587" t="str">
        <f t="shared" si="24"/>
        <v>2414_II</v>
      </c>
      <c r="D1587" t="s">
        <v>22423</v>
      </c>
    </row>
    <row r="1588" spans="1:4">
      <c r="A1588" s="285">
        <v>2416</v>
      </c>
      <c r="B1588" t="s">
        <v>849</v>
      </c>
      <c r="C1588" t="str">
        <f t="shared" si="24"/>
        <v>2416_II</v>
      </c>
      <c r="D1588" t="s">
        <v>22423</v>
      </c>
    </row>
    <row r="1589" spans="1:4">
      <c r="A1589" s="285">
        <v>2417</v>
      </c>
      <c r="B1589" t="s">
        <v>19</v>
      </c>
      <c r="C1589" t="str">
        <f t="shared" si="24"/>
        <v>2417_-</v>
      </c>
      <c r="D1589" t="s">
        <v>22423</v>
      </c>
    </row>
    <row r="1590" spans="1:4">
      <c r="A1590" s="285">
        <v>2418</v>
      </c>
      <c r="B1590" t="s">
        <v>19</v>
      </c>
      <c r="C1590" t="str">
        <f t="shared" si="24"/>
        <v>2418_-</v>
      </c>
      <c r="D1590" t="s">
        <v>22423</v>
      </c>
    </row>
    <row r="1591" spans="1:4">
      <c r="A1591" s="285">
        <v>2419</v>
      </c>
      <c r="B1591" t="s">
        <v>19</v>
      </c>
      <c r="C1591" t="str">
        <f t="shared" si="24"/>
        <v>2419_-</v>
      </c>
      <c r="D1591" t="s">
        <v>22423</v>
      </c>
    </row>
    <row r="1592" spans="1:4">
      <c r="A1592" s="285">
        <v>2420</v>
      </c>
      <c r="B1592" t="s">
        <v>19</v>
      </c>
      <c r="C1592" t="str">
        <f t="shared" si="24"/>
        <v>2420_-</v>
      </c>
      <c r="D1592" t="s">
        <v>22423</v>
      </c>
    </row>
    <row r="1593" spans="1:4">
      <c r="A1593" s="285">
        <v>2421</v>
      </c>
      <c r="B1593" t="s">
        <v>19</v>
      </c>
      <c r="C1593" t="str">
        <f t="shared" si="24"/>
        <v>2421_-</v>
      </c>
      <c r="D1593" t="s">
        <v>22423</v>
      </c>
    </row>
    <row r="1594" spans="1:4">
      <c r="A1594" s="285">
        <v>2422</v>
      </c>
      <c r="B1594" t="s">
        <v>19</v>
      </c>
      <c r="C1594" t="str">
        <f t="shared" si="24"/>
        <v>2422_-</v>
      </c>
      <c r="D1594" t="s">
        <v>22425</v>
      </c>
    </row>
    <row r="1595" spans="1:4">
      <c r="A1595" s="285">
        <v>2424</v>
      </c>
      <c r="B1595" t="s">
        <v>19</v>
      </c>
      <c r="C1595" t="str">
        <f t="shared" si="24"/>
        <v>2424_-</v>
      </c>
      <c r="D1595" t="s">
        <v>22425</v>
      </c>
    </row>
    <row r="1596" spans="1:4">
      <c r="A1596" s="285">
        <v>2426</v>
      </c>
      <c r="B1596" t="s">
        <v>19</v>
      </c>
      <c r="C1596" t="str">
        <f t="shared" si="24"/>
        <v>2426_-</v>
      </c>
      <c r="D1596" t="s">
        <v>22423</v>
      </c>
    </row>
    <row r="1597" spans="1:4">
      <c r="A1597" s="285">
        <v>2427</v>
      </c>
      <c r="B1597" t="s">
        <v>849</v>
      </c>
      <c r="C1597" t="str">
        <f t="shared" si="24"/>
        <v>2427_II</v>
      </c>
      <c r="D1597" t="s">
        <v>22423</v>
      </c>
    </row>
    <row r="1598" spans="1:4">
      <c r="A1598" s="285">
        <v>2427</v>
      </c>
      <c r="B1598" t="s">
        <v>879</v>
      </c>
      <c r="C1598" t="str">
        <f t="shared" si="24"/>
        <v>2427_III</v>
      </c>
      <c r="D1598" t="s">
        <v>22423</v>
      </c>
    </row>
    <row r="1599" spans="1:4">
      <c r="A1599" s="285">
        <v>2428</v>
      </c>
      <c r="B1599" t="s">
        <v>849</v>
      </c>
      <c r="C1599" t="str">
        <f t="shared" si="24"/>
        <v>2428_II</v>
      </c>
      <c r="D1599" t="s">
        <v>22423</v>
      </c>
    </row>
    <row r="1600" spans="1:4">
      <c r="A1600" s="285">
        <v>2428</v>
      </c>
      <c r="B1600" t="s">
        <v>879</v>
      </c>
      <c r="C1600" t="str">
        <f t="shared" si="24"/>
        <v>2428_III</v>
      </c>
      <c r="D1600" t="s">
        <v>22423</v>
      </c>
    </row>
    <row r="1601" spans="1:4">
      <c r="A1601" s="285">
        <v>2429</v>
      </c>
      <c r="B1601" t="s">
        <v>849</v>
      </c>
      <c r="C1601" t="str">
        <f t="shared" si="24"/>
        <v>2429_II</v>
      </c>
      <c r="D1601" t="s">
        <v>22423</v>
      </c>
    </row>
    <row r="1602" spans="1:4">
      <c r="A1602" s="285">
        <v>2429</v>
      </c>
      <c r="B1602" t="s">
        <v>879</v>
      </c>
      <c r="C1602" t="str">
        <f t="shared" si="24"/>
        <v>2429_III</v>
      </c>
      <c r="D1602" t="s">
        <v>22423</v>
      </c>
    </row>
    <row r="1603" spans="1:4">
      <c r="A1603" s="285">
        <v>2430</v>
      </c>
      <c r="B1603" t="s">
        <v>746</v>
      </c>
      <c r="C1603" t="str">
        <f t="shared" ref="C1603:C1666" si="25">CONCATENATE(TEXT(A1603,"0000"),"_",B1603)</f>
        <v>2430_I</v>
      </c>
      <c r="D1603" t="s">
        <v>22424</v>
      </c>
    </row>
    <row r="1604" spans="1:4">
      <c r="A1604" s="285">
        <v>2430</v>
      </c>
      <c r="B1604" t="s">
        <v>849</v>
      </c>
      <c r="C1604" t="str">
        <f t="shared" si="25"/>
        <v>2430_II</v>
      </c>
      <c r="D1604" t="s">
        <v>22424</v>
      </c>
    </row>
    <row r="1605" spans="1:4">
      <c r="A1605" s="285">
        <v>2430</v>
      </c>
      <c r="B1605" t="s">
        <v>879</v>
      </c>
      <c r="C1605" t="str">
        <f t="shared" si="25"/>
        <v>2430_III</v>
      </c>
      <c r="D1605" t="s">
        <v>22424</v>
      </c>
    </row>
    <row r="1606" spans="1:4">
      <c r="A1606" s="285">
        <v>2431</v>
      </c>
      <c r="B1606" t="s">
        <v>879</v>
      </c>
      <c r="C1606" t="str">
        <f t="shared" si="25"/>
        <v>2431_III</v>
      </c>
      <c r="D1606" t="s">
        <v>22423</v>
      </c>
    </row>
    <row r="1607" spans="1:4">
      <c r="A1607" s="285">
        <v>2432</v>
      </c>
      <c r="B1607" t="s">
        <v>879</v>
      </c>
      <c r="C1607" t="str">
        <f t="shared" si="25"/>
        <v>2432_III</v>
      </c>
      <c r="D1607" t="s">
        <v>22423</v>
      </c>
    </row>
    <row r="1608" spans="1:4">
      <c r="A1608" s="285">
        <v>2433</v>
      </c>
      <c r="B1608" t="s">
        <v>879</v>
      </c>
      <c r="C1608" t="str">
        <f t="shared" si="25"/>
        <v>2433_III</v>
      </c>
      <c r="D1608" t="s">
        <v>22423</v>
      </c>
    </row>
    <row r="1609" spans="1:4">
      <c r="A1609" s="285">
        <v>2434</v>
      </c>
      <c r="B1609" t="s">
        <v>849</v>
      </c>
      <c r="C1609" t="str">
        <f t="shared" si="25"/>
        <v>2434_II</v>
      </c>
      <c r="D1609" t="s">
        <v>22425</v>
      </c>
    </row>
    <row r="1610" spans="1:4">
      <c r="A1610" s="285">
        <v>2435</v>
      </c>
      <c r="B1610" t="s">
        <v>849</v>
      </c>
      <c r="C1610" t="str">
        <f t="shared" si="25"/>
        <v>2435_II</v>
      </c>
      <c r="D1610" t="s">
        <v>22425</v>
      </c>
    </row>
    <row r="1611" spans="1:4">
      <c r="A1611" s="285">
        <v>2436</v>
      </c>
      <c r="B1611" t="s">
        <v>849</v>
      </c>
      <c r="C1611" t="str">
        <f t="shared" si="25"/>
        <v>2436_II</v>
      </c>
      <c r="D1611" t="s">
        <v>22423</v>
      </c>
    </row>
    <row r="1612" spans="1:4">
      <c r="A1612" s="285">
        <v>2437</v>
      </c>
      <c r="B1612" t="s">
        <v>849</v>
      </c>
      <c r="C1612" t="str">
        <f t="shared" si="25"/>
        <v>2437_II</v>
      </c>
      <c r="D1612" t="s">
        <v>22425</v>
      </c>
    </row>
    <row r="1613" spans="1:4">
      <c r="A1613" s="285">
        <v>2438</v>
      </c>
      <c r="B1613" t="s">
        <v>746</v>
      </c>
      <c r="C1613" t="str">
        <f t="shared" si="25"/>
        <v>2438_I</v>
      </c>
      <c r="D1613" t="s">
        <v>22423</v>
      </c>
    </row>
    <row r="1614" spans="1:4">
      <c r="A1614" s="285">
        <v>2439</v>
      </c>
      <c r="B1614" t="s">
        <v>849</v>
      </c>
      <c r="C1614" t="str">
        <f t="shared" si="25"/>
        <v>2439_II</v>
      </c>
      <c r="D1614" t="s">
        <v>22425</v>
      </c>
    </row>
    <row r="1615" spans="1:4">
      <c r="A1615" s="285">
        <v>2440</v>
      </c>
      <c r="B1615" t="s">
        <v>879</v>
      </c>
      <c r="C1615" t="str">
        <f t="shared" si="25"/>
        <v>2440_III</v>
      </c>
      <c r="D1615" t="s">
        <v>22424</v>
      </c>
    </row>
    <row r="1616" spans="1:4">
      <c r="A1616" s="285">
        <v>2441</v>
      </c>
      <c r="B1616" t="s">
        <v>746</v>
      </c>
      <c r="C1616" t="str">
        <f t="shared" si="25"/>
        <v>2441_I</v>
      </c>
      <c r="D1616" t="s">
        <v>22423</v>
      </c>
    </row>
    <row r="1617" spans="1:4">
      <c r="A1617" s="285">
        <v>2442</v>
      </c>
      <c r="B1617" t="s">
        <v>849</v>
      </c>
      <c r="C1617" t="str">
        <f t="shared" si="25"/>
        <v>2442_II</v>
      </c>
      <c r="D1617" t="s">
        <v>22425</v>
      </c>
    </row>
    <row r="1618" spans="1:4">
      <c r="A1618" s="285">
        <v>2443</v>
      </c>
      <c r="B1618" t="s">
        <v>849</v>
      </c>
      <c r="C1618" t="str">
        <f t="shared" si="25"/>
        <v>2443_II</v>
      </c>
      <c r="D1618" t="s">
        <v>22425</v>
      </c>
    </row>
    <row r="1619" spans="1:4">
      <c r="A1619" s="285">
        <v>2444</v>
      </c>
      <c r="B1619" t="s">
        <v>746</v>
      </c>
      <c r="C1619" t="str">
        <f t="shared" si="25"/>
        <v>2444_I</v>
      </c>
      <c r="D1619" t="s">
        <v>22425</v>
      </c>
    </row>
    <row r="1620" spans="1:4">
      <c r="A1620" s="285">
        <v>2446</v>
      </c>
      <c r="B1620" t="s">
        <v>879</v>
      </c>
      <c r="C1620" t="str">
        <f t="shared" si="25"/>
        <v>2446_III</v>
      </c>
      <c r="D1620" t="s">
        <v>22423</v>
      </c>
    </row>
    <row r="1621" spans="1:4">
      <c r="A1621" s="285">
        <v>2447</v>
      </c>
      <c r="B1621" t="s">
        <v>746</v>
      </c>
      <c r="C1621" t="str">
        <f t="shared" si="25"/>
        <v>2447_I</v>
      </c>
      <c r="D1621" t="s">
        <v>22423</v>
      </c>
    </row>
    <row r="1622" spans="1:4">
      <c r="A1622" s="285">
        <v>2448</v>
      </c>
      <c r="B1622" t="s">
        <v>879</v>
      </c>
      <c r="C1622" t="str">
        <f t="shared" si="25"/>
        <v>2448_III</v>
      </c>
      <c r="D1622" t="s">
        <v>22423</v>
      </c>
    </row>
    <row r="1623" spans="1:4">
      <c r="A1623" s="285">
        <v>2451</v>
      </c>
      <c r="B1623" t="s">
        <v>19</v>
      </c>
      <c r="C1623" t="str">
        <f t="shared" si="25"/>
        <v>2451_-</v>
      </c>
      <c r="D1623" t="s">
        <v>22423</v>
      </c>
    </row>
    <row r="1624" spans="1:4">
      <c r="A1624" s="285">
        <v>2452</v>
      </c>
      <c r="B1624" t="s">
        <v>19</v>
      </c>
      <c r="C1624" t="str">
        <f t="shared" si="25"/>
        <v>2452_-</v>
      </c>
      <c r="D1624" t="s">
        <v>22423</v>
      </c>
    </row>
    <row r="1625" spans="1:4">
      <c r="A1625" s="285">
        <v>2453</v>
      </c>
      <c r="B1625" t="s">
        <v>19</v>
      </c>
      <c r="C1625" t="str">
        <f t="shared" si="25"/>
        <v>2453_-</v>
      </c>
      <c r="D1625" t="s">
        <v>22423</v>
      </c>
    </row>
    <row r="1626" spans="1:4">
      <c r="A1626" s="285">
        <v>2454</v>
      </c>
      <c r="B1626" t="s">
        <v>19</v>
      </c>
      <c r="C1626" t="str">
        <f t="shared" si="25"/>
        <v>2454_-</v>
      </c>
      <c r="D1626" t="s">
        <v>22423</v>
      </c>
    </row>
    <row r="1627" spans="1:4">
      <c r="A1627" s="285">
        <v>2455</v>
      </c>
      <c r="B1627" t="s">
        <v>19</v>
      </c>
      <c r="C1627" t="str">
        <f t="shared" si="25"/>
        <v>2455_-</v>
      </c>
      <c r="D1627" t="s">
        <v>22435</v>
      </c>
    </row>
    <row r="1628" spans="1:4">
      <c r="A1628" s="285">
        <v>2456</v>
      </c>
      <c r="B1628" t="s">
        <v>746</v>
      </c>
      <c r="C1628" t="str">
        <f t="shared" si="25"/>
        <v>2456_I</v>
      </c>
      <c r="D1628" t="s">
        <v>22423</v>
      </c>
    </row>
    <row r="1629" spans="1:4">
      <c r="A1629" s="285">
        <v>2457</v>
      </c>
      <c r="B1629" t="s">
        <v>849</v>
      </c>
      <c r="C1629" t="str">
        <f t="shared" si="25"/>
        <v>2457_II</v>
      </c>
      <c r="D1629" t="s">
        <v>22423</v>
      </c>
    </row>
    <row r="1630" spans="1:4">
      <c r="A1630" s="285">
        <v>2458</v>
      </c>
      <c r="B1630" t="s">
        <v>849</v>
      </c>
      <c r="C1630" t="str">
        <f t="shared" si="25"/>
        <v>2458_II</v>
      </c>
      <c r="D1630" t="s">
        <v>22423</v>
      </c>
    </row>
    <row r="1631" spans="1:4">
      <c r="A1631" s="285">
        <v>2459</v>
      </c>
      <c r="B1631" t="s">
        <v>746</v>
      </c>
      <c r="C1631" t="str">
        <f t="shared" si="25"/>
        <v>2459_I</v>
      </c>
      <c r="D1631" t="s">
        <v>22423</v>
      </c>
    </row>
    <row r="1632" spans="1:4">
      <c r="A1632" s="285">
        <v>2460</v>
      </c>
      <c r="B1632" t="s">
        <v>849</v>
      </c>
      <c r="C1632" t="str">
        <f t="shared" si="25"/>
        <v>2460_II</v>
      </c>
      <c r="D1632" t="s">
        <v>22423</v>
      </c>
    </row>
    <row r="1633" spans="1:4">
      <c r="A1633" s="285">
        <v>2461</v>
      </c>
      <c r="B1633" t="s">
        <v>849</v>
      </c>
      <c r="C1633" t="str">
        <f t="shared" si="25"/>
        <v>2461_II</v>
      </c>
      <c r="D1633" t="s">
        <v>22423</v>
      </c>
    </row>
    <row r="1634" spans="1:4">
      <c r="A1634" s="285">
        <v>2463</v>
      </c>
      <c r="B1634" t="s">
        <v>746</v>
      </c>
      <c r="C1634" t="str">
        <f t="shared" si="25"/>
        <v>2463_I</v>
      </c>
      <c r="D1634" t="s">
        <v>22426</v>
      </c>
    </row>
    <row r="1635" spans="1:4">
      <c r="A1635" s="285">
        <v>2464</v>
      </c>
      <c r="B1635" t="s">
        <v>849</v>
      </c>
      <c r="C1635" t="str">
        <f t="shared" si="25"/>
        <v>2464_II</v>
      </c>
      <c r="D1635" t="s">
        <v>22423</v>
      </c>
    </row>
    <row r="1636" spans="1:4">
      <c r="A1636" s="285">
        <v>2465</v>
      </c>
      <c r="B1636" t="s">
        <v>849</v>
      </c>
      <c r="C1636" t="str">
        <f t="shared" si="25"/>
        <v>2465_II</v>
      </c>
      <c r="D1636" t="s">
        <v>22423</v>
      </c>
    </row>
    <row r="1637" spans="1:4">
      <c r="A1637" s="285">
        <v>2466</v>
      </c>
      <c r="B1637" t="s">
        <v>746</v>
      </c>
      <c r="C1637" t="str">
        <f t="shared" si="25"/>
        <v>2466_I</v>
      </c>
      <c r="D1637" t="s">
        <v>22423</v>
      </c>
    </row>
    <row r="1638" spans="1:4">
      <c r="A1638" s="285">
        <v>2468</v>
      </c>
      <c r="B1638" t="s">
        <v>849</v>
      </c>
      <c r="C1638" t="str">
        <f t="shared" si="25"/>
        <v>2468_II</v>
      </c>
      <c r="D1638" t="s">
        <v>22423</v>
      </c>
    </row>
    <row r="1639" spans="1:4">
      <c r="A1639" s="285">
        <v>2469</v>
      </c>
      <c r="B1639" t="s">
        <v>879</v>
      </c>
      <c r="C1639" t="str">
        <f t="shared" si="25"/>
        <v>2469_III</v>
      </c>
      <c r="D1639" t="s">
        <v>22423</v>
      </c>
    </row>
    <row r="1640" spans="1:4">
      <c r="A1640" s="285">
        <v>2470</v>
      </c>
      <c r="B1640" t="s">
        <v>879</v>
      </c>
      <c r="C1640" t="str">
        <f t="shared" si="25"/>
        <v>2470_III</v>
      </c>
      <c r="D1640" t="s">
        <v>22423</v>
      </c>
    </row>
    <row r="1641" spans="1:4">
      <c r="A1641" s="285">
        <v>2471</v>
      </c>
      <c r="B1641" t="s">
        <v>746</v>
      </c>
      <c r="C1641" t="str">
        <f t="shared" si="25"/>
        <v>2471_I</v>
      </c>
      <c r="D1641" t="s">
        <v>22423</v>
      </c>
    </row>
    <row r="1642" spans="1:4">
      <c r="A1642" s="285">
        <v>2473</v>
      </c>
      <c r="B1642" t="s">
        <v>879</v>
      </c>
      <c r="C1642" t="str">
        <f t="shared" si="25"/>
        <v>2473_III</v>
      </c>
      <c r="D1642" t="s">
        <v>22423</v>
      </c>
    </row>
    <row r="1643" spans="1:4">
      <c r="A1643" s="285">
        <v>2474</v>
      </c>
      <c r="B1643" t="s">
        <v>746</v>
      </c>
      <c r="C1643" t="str">
        <f t="shared" si="25"/>
        <v>2474_I</v>
      </c>
      <c r="D1643" t="s">
        <v>22423</v>
      </c>
    </row>
    <row r="1644" spans="1:4">
      <c r="A1644" s="285">
        <v>2475</v>
      </c>
      <c r="B1644" t="s">
        <v>879</v>
      </c>
      <c r="C1644" t="str">
        <f t="shared" si="25"/>
        <v>2475_III</v>
      </c>
      <c r="D1644" t="s">
        <v>22425</v>
      </c>
    </row>
    <row r="1645" spans="1:4">
      <c r="A1645" s="285">
        <v>2477</v>
      </c>
      <c r="B1645" t="s">
        <v>746</v>
      </c>
      <c r="C1645" t="str">
        <f t="shared" si="25"/>
        <v>2477_I</v>
      </c>
      <c r="D1645" t="s">
        <v>22423</v>
      </c>
    </row>
    <row r="1646" spans="1:4">
      <c r="A1646" s="285">
        <v>2478</v>
      </c>
      <c r="B1646" t="s">
        <v>849</v>
      </c>
      <c r="C1646" t="str">
        <f t="shared" si="25"/>
        <v>2478_II</v>
      </c>
      <c r="D1646" t="s">
        <v>22423</v>
      </c>
    </row>
    <row r="1647" spans="1:4">
      <c r="A1647" s="285">
        <v>2478</v>
      </c>
      <c r="B1647" t="s">
        <v>879</v>
      </c>
      <c r="C1647" t="str">
        <f t="shared" si="25"/>
        <v>2478_III</v>
      </c>
      <c r="D1647" t="s">
        <v>22423</v>
      </c>
    </row>
    <row r="1648" spans="1:4">
      <c r="A1648" s="285">
        <v>2480</v>
      </c>
      <c r="B1648" t="s">
        <v>746</v>
      </c>
      <c r="C1648" t="str">
        <f t="shared" si="25"/>
        <v>2480_I</v>
      </c>
      <c r="D1648" t="s">
        <v>22423</v>
      </c>
    </row>
    <row r="1649" spans="1:4">
      <c r="A1649" s="285">
        <v>2481</v>
      </c>
      <c r="B1649" t="s">
        <v>746</v>
      </c>
      <c r="C1649" t="str">
        <f t="shared" si="25"/>
        <v>2481_I</v>
      </c>
      <c r="D1649" t="s">
        <v>22423</v>
      </c>
    </row>
    <row r="1650" spans="1:4">
      <c r="A1650" s="285">
        <v>2482</v>
      </c>
      <c r="B1650" t="s">
        <v>746</v>
      </c>
      <c r="C1650" t="str">
        <f t="shared" si="25"/>
        <v>2482_I</v>
      </c>
      <c r="D1650" t="s">
        <v>22423</v>
      </c>
    </row>
    <row r="1651" spans="1:4">
      <c r="A1651" s="285">
        <v>2483</v>
      </c>
      <c r="B1651" t="s">
        <v>746</v>
      </c>
      <c r="C1651" t="str">
        <f t="shared" si="25"/>
        <v>2483_I</v>
      </c>
      <c r="D1651" t="s">
        <v>22423</v>
      </c>
    </row>
    <row r="1652" spans="1:4">
      <c r="A1652" s="285">
        <v>2484</v>
      </c>
      <c r="B1652" t="s">
        <v>746</v>
      </c>
      <c r="C1652" t="str">
        <f t="shared" si="25"/>
        <v>2484_I</v>
      </c>
      <c r="D1652" t="s">
        <v>22423</v>
      </c>
    </row>
    <row r="1653" spans="1:4">
      <c r="A1653" s="285">
        <v>2485</v>
      </c>
      <c r="B1653" t="s">
        <v>746</v>
      </c>
      <c r="C1653" t="str">
        <f t="shared" si="25"/>
        <v>2485_I</v>
      </c>
      <c r="D1653" t="s">
        <v>22423</v>
      </c>
    </row>
    <row r="1654" spans="1:4">
      <c r="A1654" s="285">
        <v>2486</v>
      </c>
      <c r="B1654" t="s">
        <v>746</v>
      </c>
      <c r="C1654" t="str">
        <f t="shared" si="25"/>
        <v>2486_I</v>
      </c>
      <c r="D1654" t="s">
        <v>22423</v>
      </c>
    </row>
    <row r="1655" spans="1:4">
      <c r="A1655" s="285">
        <v>2487</v>
      </c>
      <c r="B1655" t="s">
        <v>746</v>
      </c>
      <c r="C1655" t="str">
        <f t="shared" si="25"/>
        <v>2487_I</v>
      </c>
      <c r="D1655" t="s">
        <v>22423</v>
      </c>
    </row>
    <row r="1656" spans="1:4">
      <c r="A1656" s="285">
        <v>2488</v>
      </c>
      <c r="B1656" t="s">
        <v>746</v>
      </c>
      <c r="C1656" t="str">
        <f t="shared" si="25"/>
        <v>2488_I</v>
      </c>
      <c r="D1656" t="s">
        <v>22423</v>
      </c>
    </row>
    <row r="1657" spans="1:4">
      <c r="A1657" s="285">
        <v>2490</v>
      </c>
      <c r="B1657" t="s">
        <v>849</v>
      </c>
      <c r="C1657" t="str">
        <f t="shared" si="25"/>
        <v>2490_II</v>
      </c>
      <c r="D1657" t="s">
        <v>22423</v>
      </c>
    </row>
    <row r="1658" spans="1:4">
      <c r="A1658" s="285">
        <v>2491</v>
      </c>
      <c r="B1658" t="s">
        <v>879</v>
      </c>
      <c r="C1658" t="str">
        <f t="shared" si="25"/>
        <v>2491_III</v>
      </c>
      <c r="D1658" t="s">
        <v>22424</v>
      </c>
    </row>
    <row r="1659" spans="1:4">
      <c r="A1659" s="285">
        <v>2493</v>
      </c>
      <c r="B1659" t="s">
        <v>849</v>
      </c>
      <c r="C1659" t="str">
        <f t="shared" si="25"/>
        <v>2493_II</v>
      </c>
      <c r="D1659" t="s">
        <v>22423</v>
      </c>
    </row>
    <row r="1660" spans="1:4">
      <c r="A1660" s="285">
        <v>2495</v>
      </c>
      <c r="B1660" t="s">
        <v>746</v>
      </c>
      <c r="C1660" t="str">
        <f t="shared" si="25"/>
        <v>2495_I</v>
      </c>
      <c r="D1660" t="s">
        <v>22423</v>
      </c>
    </row>
    <row r="1661" spans="1:4">
      <c r="A1661" s="285">
        <v>2496</v>
      </c>
      <c r="B1661" t="s">
        <v>879</v>
      </c>
      <c r="C1661" t="str">
        <f t="shared" si="25"/>
        <v>2496_III</v>
      </c>
      <c r="D1661" t="s">
        <v>22424</v>
      </c>
    </row>
    <row r="1662" spans="1:4">
      <c r="A1662" s="285">
        <v>2498</v>
      </c>
      <c r="B1662" t="s">
        <v>879</v>
      </c>
      <c r="C1662" t="str">
        <f t="shared" si="25"/>
        <v>2498_III</v>
      </c>
      <c r="D1662" t="s">
        <v>22425</v>
      </c>
    </row>
    <row r="1663" spans="1:4">
      <c r="A1663" s="285">
        <v>2501</v>
      </c>
      <c r="B1663" t="s">
        <v>849</v>
      </c>
      <c r="C1663" t="str">
        <f t="shared" si="25"/>
        <v>2501_II</v>
      </c>
      <c r="D1663" t="s">
        <v>22423</v>
      </c>
    </row>
    <row r="1664" spans="1:4">
      <c r="A1664" s="285">
        <v>2501</v>
      </c>
      <c r="B1664" t="s">
        <v>879</v>
      </c>
      <c r="C1664" t="str">
        <f t="shared" si="25"/>
        <v>2501_III</v>
      </c>
      <c r="D1664" t="s">
        <v>22423</v>
      </c>
    </row>
    <row r="1665" spans="1:4">
      <c r="A1665" s="285">
        <v>2502</v>
      </c>
      <c r="B1665" t="s">
        <v>849</v>
      </c>
      <c r="C1665" t="str">
        <f t="shared" si="25"/>
        <v>2502_II</v>
      </c>
      <c r="D1665" t="s">
        <v>22423</v>
      </c>
    </row>
    <row r="1666" spans="1:4">
      <c r="A1666" s="285">
        <v>2503</v>
      </c>
      <c r="B1666" t="s">
        <v>879</v>
      </c>
      <c r="C1666" t="str">
        <f t="shared" si="25"/>
        <v>2503_III</v>
      </c>
      <c r="D1666" t="s">
        <v>22425</v>
      </c>
    </row>
    <row r="1667" spans="1:4">
      <c r="A1667" s="285">
        <v>2504</v>
      </c>
      <c r="B1667" t="s">
        <v>879</v>
      </c>
      <c r="C1667" t="str">
        <f t="shared" ref="C1667:C1730" si="26">CONCATENATE(TEXT(A1667,"0000"),"_",B1667)</f>
        <v>2504_III</v>
      </c>
      <c r="D1667" t="s">
        <v>22423</v>
      </c>
    </row>
    <row r="1668" spans="1:4">
      <c r="A1668" s="285">
        <v>2505</v>
      </c>
      <c r="B1668" t="s">
        <v>879</v>
      </c>
      <c r="C1668" t="str">
        <f t="shared" si="26"/>
        <v>2505_III</v>
      </c>
      <c r="D1668" t="s">
        <v>22423</v>
      </c>
    </row>
    <row r="1669" spans="1:4">
      <c r="A1669" s="285">
        <v>2506</v>
      </c>
      <c r="B1669" t="s">
        <v>849</v>
      </c>
      <c r="C1669" t="str">
        <f t="shared" si="26"/>
        <v>2506_II</v>
      </c>
      <c r="D1669" t="s">
        <v>22425</v>
      </c>
    </row>
    <row r="1670" spans="1:4">
      <c r="A1670" s="285">
        <v>2507</v>
      </c>
      <c r="B1670" t="s">
        <v>879</v>
      </c>
      <c r="C1670" t="str">
        <f t="shared" si="26"/>
        <v>2507_III</v>
      </c>
      <c r="D1670" t="s">
        <v>22424</v>
      </c>
    </row>
    <row r="1671" spans="1:4">
      <c r="A1671" s="285">
        <v>2508</v>
      </c>
      <c r="B1671" t="s">
        <v>879</v>
      </c>
      <c r="C1671" t="str">
        <f t="shared" si="26"/>
        <v>2508_III</v>
      </c>
      <c r="D1671" t="s">
        <v>22425</v>
      </c>
    </row>
    <row r="1672" spans="1:4">
      <c r="A1672" s="285">
        <v>2509</v>
      </c>
      <c r="B1672" t="s">
        <v>849</v>
      </c>
      <c r="C1672" t="str">
        <f t="shared" si="26"/>
        <v>2509_II</v>
      </c>
      <c r="D1672" t="s">
        <v>22425</v>
      </c>
    </row>
    <row r="1673" spans="1:4">
      <c r="A1673" s="285">
        <v>2511</v>
      </c>
      <c r="B1673" t="s">
        <v>879</v>
      </c>
      <c r="C1673" t="str">
        <f t="shared" si="26"/>
        <v>2511_III</v>
      </c>
      <c r="D1673" t="s">
        <v>22424</v>
      </c>
    </row>
    <row r="1674" spans="1:4">
      <c r="A1674" s="285">
        <v>2512</v>
      </c>
      <c r="B1674" t="s">
        <v>879</v>
      </c>
      <c r="C1674" t="str">
        <f t="shared" si="26"/>
        <v>2512_III</v>
      </c>
      <c r="D1674" t="s">
        <v>22423</v>
      </c>
    </row>
    <row r="1675" spans="1:4">
      <c r="A1675" s="285">
        <v>2513</v>
      </c>
      <c r="B1675" t="s">
        <v>849</v>
      </c>
      <c r="C1675" t="str">
        <f t="shared" si="26"/>
        <v>2513_II</v>
      </c>
      <c r="D1675" t="s">
        <v>22425</v>
      </c>
    </row>
    <row r="1676" spans="1:4">
      <c r="A1676" s="285">
        <v>2514</v>
      </c>
      <c r="B1676" t="s">
        <v>879</v>
      </c>
      <c r="C1676" t="str">
        <f t="shared" si="26"/>
        <v>2514_III</v>
      </c>
      <c r="D1676" t="s">
        <v>22425</v>
      </c>
    </row>
    <row r="1677" spans="1:4">
      <c r="A1677" s="285">
        <v>2515</v>
      </c>
      <c r="B1677" t="s">
        <v>879</v>
      </c>
      <c r="C1677" t="str">
        <f t="shared" si="26"/>
        <v>2515_III</v>
      </c>
      <c r="D1677" t="s">
        <v>22423</v>
      </c>
    </row>
    <row r="1678" spans="1:4">
      <c r="A1678" s="285">
        <v>2516</v>
      </c>
      <c r="B1678" t="s">
        <v>879</v>
      </c>
      <c r="C1678" t="str">
        <f t="shared" si="26"/>
        <v>2516_III</v>
      </c>
      <c r="D1678" t="s">
        <v>22423</v>
      </c>
    </row>
    <row r="1679" spans="1:4">
      <c r="A1679" s="285">
        <v>2517</v>
      </c>
      <c r="B1679" t="s">
        <v>19</v>
      </c>
      <c r="C1679" t="str">
        <f t="shared" si="26"/>
        <v>2517_-</v>
      </c>
      <c r="D1679" t="s">
        <v>22423</v>
      </c>
    </row>
    <row r="1680" spans="1:4">
      <c r="A1680" s="285">
        <v>2518</v>
      </c>
      <c r="B1680" t="s">
        <v>879</v>
      </c>
      <c r="C1680" t="str">
        <f t="shared" si="26"/>
        <v>2518_III</v>
      </c>
      <c r="D1680" t="s">
        <v>22423</v>
      </c>
    </row>
    <row r="1681" spans="1:4">
      <c r="A1681" s="285">
        <v>2520</v>
      </c>
      <c r="B1681" t="s">
        <v>879</v>
      </c>
      <c r="C1681" t="str">
        <f t="shared" si="26"/>
        <v>2520_III</v>
      </c>
      <c r="D1681" t="s">
        <v>22425</v>
      </c>
    </row>
    <row r="1682" spans="1:4">
      <c r="A1682" s="285">
        <v>2521</v>
      </c>
      <c r="B1682" t="s">
        <v>746</v>
      </c>
      <c r="C1682" t="str">
        <f t="shared" si="26"/>
        <v>2521_I</v>
      </c>
      <c r="D1682" t="s">
        <v>22423</v>
      </c>
    </row>
    <row r="1683" spans="1:4">
      <c r="A1683" s="285">
        <v>2522</v>
      </c>
      <c r="B1683" t="s">
        <v>849</v>
      </c>
      <c r="C1683" t="str">
        <f t="shared" si="26"/>
        <v>2522_II</v>
      </c>
      <c r="D1683" t="s">
        <v>22423</v>
      </c>
    </row>
    <row r="1684" spans="1:4">
      <c r="A1684" s="285">
        <v>2524</v>
      </c>
      <c r="B1684" t="s">
        <v>879</v>
      </c>
      <c r="C1684" t="str">
        <f t="shared" si="26"/>
        <v>2524_III</v>
      </c>
      <c r="D1684" t="s">
        <v>22425</v>
      </c>
    </row>
    <row r="1685" spans="1:4">
      <c r="A1685" s="285">
        <v>2525</v>
      </c>
      <c r="B1685" t="s">
        <v>879</v>
      </c>
      <c r="C1685" t="str">
        <f t="shared" si="26"/>
        <v>2525_III</v>
      </c>
      <c r="D1685" t="s">
        <v>22423</v>
      </c>
    </row>
    <row r="1686" spans="1:4">
      <c r="A1686" s="285">
        <v>2526</v>
      </c>
      <c r="B1686" t="s">
        <v>879</v>
      </c>
      <c r="C1686" t="str">
        <f t="shared" si="26"/>
        <v>2526_III</v>
      </c>
      <c r="D1686" t="s">
        <v>22425</v>
      </c>
    </row>
    <row r="1687" spans="1:4">
      <c r="A1687" s="285">
        <v>2527</v>
      </c>
      <c r="B1687" t="s">
        <v>879</v>
      </c>
      <c r="C1687" t="str">
        <f t="shared" si="26"/>
        <v>2527_III</v>
      </c>
      <c r="D1687" t="s">
        <v>22425</v>
      </c>
    </row>
    <row r="1688" spans="1:4">
      <c r="A1688" s="285">
        <v>2528</v>
      </c>
      <c r="B1688" t="s">
        <v>879</v>
      </c>
      <c r="C1688" t="str">
        <f t="shared" si="26"/>
        <v>2528_III</v>
      </c>
      <c r="D1688" t="s">
        <v>22425</v>
      </c>
    </row>
    <row r="1689" spans="1:4">
      <c r="A1689" s="285">
        <v>2529</v>
      </c>
      <c r="B1689" t="s">
        <v>879</v>
      </c>
      <c r="C1689" t="str">
        <f t="shared" si="26"/>
        <v>2529_III</v>
      </c>
      <c r="D1689" t="s">
        <v>22425</v>
      </c>
    </row>
    <row r="1690" spans="1:4">
      <c r="A1690" s="285">
        <v>2531</v>
      </c>
      <c r="B1690" t="s">
        <v>849</v>
      </c>
      <c r="C1690" t="str">
        <f t="shared" si="26"/>
        <v>2531_II</v>
      </c>
      <c r="D1690" t="s">
        <v>22425</v>
      </c>
    </row>
    <row r="1691" spans="1:4">
      <c r="A1691" s="285">
        <v>2533</v>
      </c>
      <c r="B1691" t="s">
        <v>879</v>
      </c>
      <c r="C1691" t="str">
        <f t="shared" si="26"/>
        <v>2533_III</v>
      </c>
      <c r="D1691" t="s">
        <v>22423</v>
      </c>
    </row>
    <row r="1692" spans="1:4">
      <c r="A1692" s="285">
        <v>2534</v>
      </c>
      <c r="B1692" t="s">
        <v>19</v>
      </c>
      <c r="C1692" t="str">
        <f t="shared" si="26"/>
        <v>2534_-</v>
      </c>
      <c r="D1692" t="s">
        <v>22423</v>
      </c>
    </row>
    <row r="1693" spans="1:4">
      <c r="A1693" s="285">
        <v>2535</v>
      </c>
      <c r="B1693" t="s">
        <v>849</v>
      </c>
      <c r="C1693" t="str">
        <f t="shared" si="26"/>
        <v>2535_II</v>
      </c>
      <c r="D1693" t="s">
        <v>22423</v>
      </c>
    </row>
    <row r="1694" spans="1:4">
      <c r="A1694" s="285">
        <v>2536</v>
      </c>
      <c r="B1694" t="s">
        <v>849</v>
      </c>
      <c r="C1694" t="str">
        <f t="shared" si="26"/>
        <v>2536_II</v>
      </c>
      <c r="D1694" t="s">
        <v>22423</v>
      </c>
    </row>
    <row r="1695" spans="1:4">
      <c r="A1695" s="285">
        <v>2538</v>
      </c>
      <c r="B1695" t="s">
        <v>879</v>
      </c>
      <c r="C1695" t="str">
        <f t="shared" si="26"/>
        <v>2538_III</v>
      </c>
      <c r="D1695" t="s">
        <v>22423</v>
      </c>
    </row>
    <row r="1696" spans="1:4">
      <c r="A1696" s="285">
        <v>2541</v>
      </c>
      <c r="B1696" t="s">
        <v>879</v>
      </c>
      <c r="C1696" t="str">
        <f t="shared" si="26"/>
        <v>2541_III</v>
      </c>
      <c r="D1696" t="s">
        <v>22425</v>
      </c>
    </row>
    <row r="1697" spans="1:4">
      <c r="A1697" s="285">
        <v>2542</v>
      </c>
      <c r="B1697" t="s">
        <v>849</v>
      </c>
      <c r="C1697" t="str">
        <f t="shared" si="26"/>
        <v>2542_II</v>
      </c>
      <c r="D1697" t="s">
        <v>22423</v>
      </c>
    </row>
    <row r="1698" spans="1:4">
      <c r="A1698" s="285">
        <v>2545</v>
      </c>
      <c r="B1698" t="s">
        <v>746</v>
      </c>
      <c r="C1698" t="str">
        <f t="shared" si="26"/>
        <v>2545_I</v>
      </c>
      <c r="D1698" t="s">
        <v>22423</v>
      </c>
    </row>
    <row r="1699" spans="1:4">
      <c r="A1699" s="285">
        <v>2545</v>
      </c>
      <c r="B1699" t="s">
        <v>849</v>
      </c>
      <c r="C1699" t="str">
        <f t="shared" si="26"/>
        <v>2545_II</v>
      </c>
      <c r="D1699" t="s">
        <v>22423</v>
      </c>
    </row>
    <row r="1700" spans="1:4">
      <c r="A1700" s="285">
        <v>2545</v>
      </c>
      <c r="B1700" t="s">
        <v>879</v>
      </c>
      <c r="C1700" t="str">
        <f t="shared" si="26"/>
        <v>2545_III</v>
      </c>
      <c r="D1700" t="s">
        <v>22423</v>
      </c>
    </row>
    <row r="1701" spans="1:4">
      <c r="A1701" s="285">
        <v>2546</v>
      </c>
      <c r="B1701" t="s">
        <v>746</v>
      </c>
      <c r="C1701" t="str">
        <f t="shared" si="26"/>
        <v>2546_I</v>
      </c>
      <c r="D1701" t="s">
        <v>22423</v>
      </c>
    </row>
    <row r="1702" spans="1:4">
      <c r="A1702" s="285">
        <v>2546</v>
      </c>
      <c r="B1702" t="s">
        <v>849</v>
      </c>
      <c r="C1702" t="str">
        <f t="shared" si="26"/>
        <v>2546_II</v>
      </c>
      <c r="D1702" t="s">
        <v>22423</v>
      </c>
    </row>
    <row r="1703" spans="1:4">
      <c r="A1703" s="285">
        <v>2546</v>
      </c>
      <c r="B1703" t="s">
        <v>879</v>
      </c>
      <c r="C1703" t="str">
        <f t="shared" si="26"/>
        <v>2546_III</v>
      </c>
      <c r="D1703" t="s">
        <v>22423</v>
      </c>
    </row>
    <row r="1704" spans="1:4">
      <c r="A1704" s="285">
        <v>2547</v>
      </c>
      <c r="B1704" t="s">
        <v>746</v>
      </c>
      <c r="C1704" t="str">
        <f t="shared" si="26"/>
        <v>2547_I</v>
      </c>
      <c r="D1704" t="s">
        <v>22423</v>
      </c>
    </row>
    <row r="1705" spans="1:4">
      <c r="A1705" s="285">
        <v>2548</v>
      </c>
      <c r="B1705" t="s">
        <v>19</v>
      </c>
      <c r="C1705" t="str">
        <f t="shared" si="26"/>
        <v>2548_-</v>
      </c>
      <c r="D1705" t="s">
        <v>22423</v>
      </c>
    </row>
    <row r="1706" spans="1:4">
      <c r="A1706" s="285">
        <v>2552</v>
      </c>
      <c r="B1706" t="s">
        <v>849</v>
      </c>
      <c r="C1706" t="str">
        <f t="shared" si="26"/>
        <v>2552_II</v>
      </c>
      <c r="D1706" t="s">
        <v>22423</v>
      </c>
    </row>
    <row r="1707" spans="1:4">
      <c r="A1707" s="285">
        <v>2554</v>
      </c>
      <c r="B1707" t="s">
        <v>849</v>
      </c>
      <c r="C1707" t="str">
        <f t="shared" si="26"/>
        <v>2554_II</v>
      </c>
      <c r="D1707" t="s">
        <v>22423</v>
      </c>
    </row>
    <row r="1708" spans="1:4">
      <c r="A1708" s="285">
        <v>2555</v>
      </c>
      <c r="B1708" t="s">
        <v>849</v>
      </c>
      <c r="C1708" t="str">
        <f t="shared" si="26"/>
        <v>2555_II</v>
      </c>
      <c r="D1708" t="s">
        <v>22423</v>
      </c>
    </row>
    <row r="1709" spans="1:4">
      <c r="A1709" s="285">
        <v>2556</v>
      </c>
      <c r="B1709" t="s">
        <v>849</v>
      </c>
      <c r="C1709" t="str">
        <f t="shared" si="26"/>
        <v>2556_II</v>
      </c>
      <c r="D1709" t="s">
        <v>22423</v>
      </c>
    </row>
    <row r="1710" spans="1:4">
      <c r="A1710" s="285">
        <v>2557</v>
      </c>
      <c r="B1710" t="s">
        <v>849</v>
      </c>
      <c r="C1710" t="str">
        <f t="shared" si="26"/>
        <v>2557_II</v>
      </c>
      <c r="D1710" t="s">
        <v>22423</v>
      </c>
    </row>
    <row r="1711" spans="1:4">
      <c r="A1711" s="285">
        <v>2558</v>
      </c>
      <c r="B1711" t="s">
        <v>746</v>
      </c>
      <c r="C1711" t="str">
        <f t="shared" si="26"/>
        <v>2558_I</v>
      </c>
      <c r="D1711" t="s">
        <v>22423</v>
      </c>
    </row>
    <row r="1712" spans="1:4">
      <c r="A1712" s="285">
        <v>2560</v>
      </c>
      <c r="B1712" t="s">
        <v>879</v>
      </c>
      <c r="C1712" t="str">
        <f t="shared" si="26"/>
        <v>2560_III</v>
      </c>
      <c r="D1712" t="s">
        <v>22425</v>
      </c>
    </row>
    <row r="1713" spans="1:5">
      <c r="A1713" s="285">
        <v>2561</v>
      </c>
      <c r="B1713" t="s">
        <v>746</v>
      </c>
      <c r="C1713" t="str">
        <f t="shared" si="26"/>
        <v>2561_I</v>
      </c>
      <c r="D1713" t="s">
        <v>22423</v>
      </c>
    </row>
    <row r="1714" spans="1:5">
      <c r="A1714" s="285">
        <v>2564</v>
      </c>
      <c r="B1714" t="s">
        <v>849</v>
      </c>
      <c r="C1714" t="str">
        <f t="shared" si="26"/>
        <v>2564_II</v>
      </c>
      <c r="D1714" t="s">
        <v>22424</v>
      </c>
    </row>
    <row r="1715" spans="1:5">
      <c r="A1715" s="285">
        <v>2564</v>
      </c>
      <c r="B1715" t="s">
        <v>879</v>
      </c>
      <c r="C1715" t="str">
        <f t="shared" si="26"/>
        <v>2564_III</v>
      </c>
      <c r="D1715" t="s">
        <v>22424</v>
      </c>
    </row>
    <row r="1716" spans="1:5">
      <c r="A1716" s="285">
        <v>2565</v>
      </c>
      <c r="B1716" t="s">
        <v>879</v>
      </c>
      <c r="C1716" t="str">
        <f t="shared" si="26"/>
        <v>2565_III</v>
      </c>
      <c r="D1716" t="s">
        <v>22424</v>
      </c>
    </row>
    <row r="1717" spans="1:5">
      <c r="A1717" s="285">
        <v>2567</v>
      </c>
      <c r="B1717" t="s">
        <v>849</v>
      </c>
      <c r="C1717" t="str">
        <f t="shared" si="26"/>
        <v>2567_II</v>
      </c>
      <c r="D1717" t="s">
        <v>22423</v>
      </c>
    </row>
    <row r="1718" spans="1:5">
      <c r="A1718" s="285">
        <v>2570</v>
      </c>
      <c r="B1718" t="s">
        <v>746</v>
      </c>
      <c r="C1718" t="str">
        <f t="shared" si="26"/>
        <v>2570_I</v>
      </c>
      <c r="D1718" t="s">
        <v>22423</v>
      </c>
    </row>
    <row r="1719" spans="1:5">
      <c r="A1719" s="285">
        <v>2570</v>
      </c>
      <c r="B1719" t="s">
        <v>849</v>
      </c>
      <c r="C1719" t="str">
        <f t="shared" si="26"/>
        <v>2570_II</v>
      </c>
      <c r="D1719" t="s">
        <v>22423</v>
      </c>
    </row>
    <row r="1720" spans="1:5">
      <c r="A1720" s="285">
        <v>2570</v>
      </c>
      <c r="B1720" t="s">
        <v>879</v>
      </c>
      <c r="C1720" t="str">
        <f t="shared" si="26"/>
        <v>2570_III</v>
      </c>
      <c r="D1720" t="s">
        <v>22423</v>
      </c>
    </row>
    <row r="1721" spans="1:5">
      <c r="A1721" s="285">
        <v>2571</v>
      </c>
      <c r="B1721" t="s">
        <v>849</v>
      </c>
      <c r="C1721" t="str">
        <f t="shared" si="26"/>
        <v>2571_II</v>
      </c>
      <c r="D1721" t="s">
        <v>22424</v>
      </c>
      <c r="E1721" t="s">
        <v>22434</v>
      </c>
    </row>
    <row r="1722" spans="1:5">
      <c r="A1722" s="285">
        <v>2571</v>
      </c>
      <c r="B1722" t="s">
        <v>849</v>
      </c>
      <c r="C1722" t="str">
        <f t="shared" si="26"/>
        <v>2571_II</v>
      </c>
      <c r="D1722" t="s">
        <v>22425</v>
      </c>
      <c r="E1722" t="s">
        <v>22433</v>
      </c>
    </row>
    <row r="1723" spans="1:5">
      <c r="A1723" s="285">
        <v>2572</v>
      </c>
      <c r="B1723" t="s">
        <v>849</v>
      </c>
      <c r="C1723" t="str">
        <f t="shared" si="26"/>
        <v>2572_II</v>
      </c>
      <c r="D1723" t="s">
        <v>22423</v>
      </c>
    </row>
    <row r="1724" spans="1:5">
      <c r="A1724" s="285">
        <v>2573</v>
      </c>
      <c r="B1724" t="s">
        <v>849</v>
      </c>
      <c r="C1724" t="str">
        <f t="shared" si="26"/>
        <v>2573_II</v>
      </c>
      <c r="D1724" t="s">
        <v>22423</v>
      </c>
    </row>
    <row r="1725" spans="1:5">
      <c r="A1725" s="285">
        <v>2574</v>
      </c>
      <c r="B1725" t="s">
        <v>849</v>
      </c>
      <c r="C1725" t="str">
        <f t="shared" si="26"/>
        <v>2574_II</v>
      </c>
      <c r="D1725" t="s">
        <v>22423</v>
      </c>
    </row>
    <row r="1726" spans="1:5">
      <c r="A1726" s="285">
        <v>2576</v>
      </c>
      <c r="B1726" t="s">
        <v>849</v>
      </c>
      <c r="C1726" t="str">
        <f t="shared" si="26"/>
        <v>2576_II</v>
      </c>
      <c r="D1726" t="s">
        <v>22425</v>
      </c>
    </row>
    <row r="1727" spans="1:5">
      <c r="A1727" s="285">
        <v>2577</v>
      </c>
      <c r="B1727" t="s">
        <v>849</v>
      </c>
      <c r="C1727" t="str">
        <f t="shared" si="26"/>
        <v>2577_II</v>
      </c>
      <c r="D1727" t="s">
        <v>22425</v>
      </c>
    </row>
    <row r="1728" spans="1:5">
      <c r="A1728" s="285">
        <v>2578</v>
      </c>
      <c r="B1728" t="s">
        <v>879</v>
      </c>
      <c r="C1728" t="str">
        <f t="shared" si="26"/>
        <v>2578_III</v>
      </c>
      <c r="D1728" t="s">
        <v>22425</v>
      </c>
    </row>
    <row r="1729" spans="1:4">
      <c r="A1729" s="285">
        <v>2579</v>
      </c>
      <c r="B1729" t="s">
        <v>879</v>
      </c>
      <c r="C1729" t="str">
        <f t="shared" si="26"/>
        <v>2579_III</v>
      </c>
      <c r="D1729" t="s">
        <v>22425</v>
      </c>
    </row>
    <row r="1730" spans="1:4">
      <c r="A1730" s="285">
        <v>2580</v>
      </c>
      <c r="B1730" t="s">
        <v>879</v>
      </c>
      <c r="C1730" t="str">
        <f t="shared" si="26"/>
        <v>2580_III</v>
      </c>
      <c r="D1730" t="s">
        <v>22424</v>
      </c>
    </row>
    <row r="1731" spans="1:4">
      <c r="A1731" s="285">
        <v>2581</v>
      </c>
      <c r="B1731" t="s">
        <v>879</v>
      </c>
      <c r="C1731" t="str">
        <f t="shared" ref="C1731:C1794" si="27">CONCATENATE(TEXT(A1731,"0000"),"_",B1731)</f>
        <v>2581_III</v>
      </c>
      <c r="D1731" t="s">
        <v>22424</v>
      </c>
    </row>
    <row r="1732" spans="1:4">
      <c r="A1732" s="285">
        <v>2582</v>
      </c>
      <c r="B1732" t="s">
        <v>879</v>
      </c>
      <c r="C1732" t="str">
        <f t="shared" si="27"/>
        <v>2582_III</v>
      </c>
      <c r="D1732" t="s">
        <v>22424</v>
      </c>
    </row>
    <row r="1733" spans="1:4">
      <c r="A1733" s="285">
        <v>2583</v>
      </c>
      <c r="B1733" t="s">
        <v>849</v>
      </c>
      <c r="C1733" t="str">
        <f t="shared" si="27"/>
        <v>2583_II</v>
      </c>
      <c r="D1733" t="s">
        <v>22425</v>
      </c>
    </row>
    <row r="1734" spans="1:4">
      <c r="A1734" s="285">
        <v>2584</v>
      </c>
      <c r="B1734" t="s">
        <v>849</v>
      </c>
      <c r="C1734" t="str">
        <f t="shared" si="27"/>
        <v>2584_II</v>
      </c>
      <c r="D1734" t="s">
        <v>22425</v>
      </c>
    </row>
    <row r="1735" spans="1:4">
      <c r="A1735" s="285">
        <v>2585</v>
      </c>
      <c r="B1735" t="s">
        <v>879</v>
      </c>
      <c r="C1735" t="str">
        <f t="shared" si="27"/>
        <v>2585_III</v>
      </c>
      <c r="D1735" t="s">
        <v>22425</v>
      </c>
    </row>
    <row r="1736" spans="1:4">
      <c r="A1736" s="285">
        <v>2586</v>
      </c>
      <c r="B1736" t="s">
        <v>879</v>
      </c>
      <c r="C1736" t="str">
        <f t="shared" si="27"/>
        <v>2586_III</v>
      </c>
      <c r="D1736" t="s">
        <v>22425</v>
      </c>
    </row>
    <row r="1737" spans="1:4">
      <c r="A1737" s="285">
        <v>2587</v>
      </c>
      <c r="B1737" t="s">
        <v>849</v>
      </c>
      <c r="C1737" t="str">
        <f t="shared" si="27"/>
        <v>2587_II</v>
      </c>
      <c r="D1737" t="s">
        <v>22423</v>
      </c>
    </row>
    <row r="1738" spans="1:4">
      <c r="A1738" s="285">
        <v>2588</v>
      </c>
      <c r="B1738" t="s">
        <v>746</v>
      </c>
      <c r="C1738" t="str">
        <f t="shared" si="27"/>
        <v>2588_I</v>
      </c>
      <c r="D1738" t="s">
        <v>22423</v>
      </c>
    </row>
    <row r="1739" spans="1:4">
      <c r="A1739" s="285">
        <v>2588</v>
      </c>
      <c r="B1739" t="s">
        <v>849</v>
      </c>
      <c r="C1739" t="str">
        <f t="shared" si="27"/>
        <v>2588_II</v>
      </c>
      <c r="D1739" t="s">
        <v>22423</v>
      </c>
    </row>
    <row r="1740" spans="1:4">
      <c r="A1740" s="285">
        <v>2588</v>
      </c>
      <c r="B1740" t="s">
        <v>879</v>
      </c>
      <c r="C1740" t="str">
        <f t="shared" si="27"/>
        <v>2588_III</v>
      </c>
      <c r="D1740" t="s">
        <v>22423</v>
      </c>
    </row>
    <row r="1741" spans="1:4">
      <c r="A1741" s="285">
        <v>2589</v>
      </c>
      <c r="B1741" t="s">
        <v>849</v>
      </c>
      <c r="C1741" t="str">
        <f t="shared" si="27"/>
        <v>2589_II</v>
      </c>
      <c r="D1741" t="s">
        <v>22423</v>
      </c>
    </row>
    <row r="1742" spans="1:4">
      <c r="A1742" s="285">
        <v>2590</v>
      </c>
      <c r="B1742" t="s">
        <v>879</v>
      </c>
      <c r="C1742" t="str">
        <f t="shared" si="27"/>
        <v>2590_III</v>
      </c>
      <c r="D1742" t="s">
        <v>22424</v>
      </c>
    </row>
    <row r="1743" spans="1:4">
      <c r="A1743" s="285">
        <v>2591</v>
      </c>
      <c r="B1743" t="s">
        <v>19</v>
      </c>
      <c r="C1743" t="str">
        <f t="shared" si="27"/>
        <v>2591_-</v>
      </c>
      <c r="D1743" t="s">
        <v>22425</v>
      </c>
    </row>
    <row r="1744" spans="1:4">
      <c r="A1744" s="285">
        <v>2599</v>
      </c>
      <c r="B1744" t="s">
        <v>19</v>
      </c>
      <c r="C1744" t="str">
        <f t="shared" si="27"/>
        <v>2599_-</v>
      </c>
      <c r="D1744" t="s">
        <v>22425</v>
      </c>
    </row>
    <row r="1745" spans="1:4">
      <c r="A1745" s="285">
        <v>2601</v>
      </c>
      <c r="B1745" t="s">
        <v>19</v>
      </c>
      <c r="C1745" t="str">
        <f t="shared" si="27"/>
        <v>2601_-</v>
      </c>
      <c r="D1745" t="s">
        <v>22423</v>
      </c>
    </row>
    <row r="1746" spans="1:4">
      <c r="A1746" s="285">
        <v>2602</v>
      </c>
      <c r="B1746" t="s">
        <v>19</v>
      </c>
      <c r="C1746" t="str">
        <f t="shared" si="27"/>
        <v>2602_-</v>
      </c>
      <c r="D1746" t="s">
        <v>22425</v>
      </c>
    </row>
    <row r="1747" spans="1:4">
      <c r="A1747" s="285">
        <v>2603</v>
      </c>
      <c r="B1747" t="s">
        <v>849</v>
      </c>
      <c r="C1747" t="str">
        <f t="shared" si="27"/>
        <v>2603_II</v>
      </c>
      <c r="D1747" t="s">
        <v>22423</v>
      </c>
    </row>
    <row r="1748" spans="1:4">
      <c r="A1748" s="285">
        <v>2604</v>
      </c>
      <c r="B1748" t="s">
        <v>746</v>
      </c>
      <c r="C1748" t="str">
        <f t="shared" si="27"/>
        <v>2604_I</v>
      </c>
      <c r="D1748" t="s">
        <v>22425</v>
      </c>
    </row>
    <row r="1749" spans="1:4">
      <c r="A1749" s="285">
        <v>2605</v>
      </c>
      <c r="B1749" t="s">
        <v>746</v>
      </c>
      <c r="C1749" t="str">
        <f t="shared" si="27"/>
        <v>2605_I</v>
      </c>
      <c r="D1749" t="s">
        <v>22423</v>
      </c>
    </row>
    <row r="1750" spans="1:4">
      <c r="A1750" s="285">
        <v>2606</v>
      </c>
      <c r="B1750" t="s">
        <v>746</v>
      </c>
      <c r="C1750" t="str">
        <f t="shared" si="27"/>
        <v>2606_I</v>
      </c>
      <c r="D1750" t="s">
        <v>22423</v>
      </c>
    </row>
    <row r="1751" spans="1:4">
      <c r="A1751" s="285">
        <v>2607</v>
      </c>
      <c r="B1751" t="s">
        <v>879</v>
      </c>
      <c r="C1751" t="str">
        <f t="shared" si="27"/>
        <v>2607_III</v>
      </c>
      <c r="D1751" t="s">
        <v>22425</v>
      </c>
    </row>
    <row r="1752" spans="1:4">
      <c r="A1752" s="285">
        <v>2608</v>
      </c>
      <c r="B1752" t="s">
        <v>879</v>
      </c>
      <c r="C1752" t="str">
        <f t="shared" si="27"/>
        <v>2608_III</v>
      </c>
      <c r="D1752" t="s">
        <v>22425</v>
      </c>
    </row>
    <row r="1753" spans="1:4">
      <c r="A1753" s="285">
        <v>2609</v>
      </c>
      <c r="B1753" t="s">
        <v>879</v>
      </c>
      <c r="C1753" t="str">
        <f t="shared" si="27"/>
        <v>2609_III</v>
      </c>
      <c r="D1753" t="s">
        <v>22423</v>
      </c>
    </row>
    <row r="1754" spans="1:4">
      <c r="A1754" s="285">
        <v>2610</v>
      </c>
      <c r="B1754" t="s">
        <v>879</v>
      </c>
      <c r="C1754" t="str">
        <f t="shared" si="27"/>
        <v>2610_III</v>
      </c>
      <c r="D1754" t="s">
        <v>22425</v>
      </c>
    </row>
    <row r="1755" spans="1:4">
      <c r="A1755" s="285">
        <v>2611</v>
      </c>
      <c r="B1755" t="s">
        <v>849</v>
      </c>
      <c r="C1755" t="str">
        <f t="shared" si="27"/>
        <v>2611_II</v>
      </c>
      <c r="D1755" t="s">
        <v>22423</v>
      </c>
    </row>
    <row r="1756" spans="1:4">
      <c r="A1756" s="285">
        <v>2612</v>
      </c>
      <c r="B1756" t="s">
        <v>849</v>
      </c>
      <c r="C1756" t="str">
        <f t="shared" si="27"/>
        <v>2612_II</v>
      </c>
      <c r="D1756" t="s">
        <v>22423</v>
      </c>
    </row>
    <row r="1757" spans="1:4">
      <c r="A1757" s="285">
        <v>2614</v>
      </c>
      <c r="B1757" t="s">
        <v>879</v>
      </c>
      <c r="C1757" t="str">
        <f t="shared" si="27"/>
        <v>2614_III</v>
      </c>
      <c r="D1757" t="s">
        <v>22425</v>
      </c>
    </row>
    <row r="1758" spans="1:4">
      <c r="A1758" s="285">
        <v>2615</v>
      </c>
      <c r="B1758" t="s">
        <v>849</v>
      </c>
      <c r="C1758" t="str">
        <f t="shared" si="27"/>
        <v>2615_II</v>
      </c>
      <c r="D1758" t="s">
        <v>22423</v>
      </c>
    </row>
    <row r="1759" spans="1:4">
      <c r="A1759" s="285">
        <v>2616</v>
      </c>
      <c r="B1759" t="s">
        <v>849</v>
      </c>
      <c r="C1759" t="str">
        <f t="shared" si="27"/>
        <v>2616_II</v>
      </c>
      <c r="D1759" t="s">
        <v>22423</v>
      </c>
    </row>
    <row r="1760" spans="1:4">
      <c r="A1760" s="285">
        <v>2616</v>
      </c>
      <c r="B1760" t="s">
        <v>879</v>
      </c>
      <c r="C1760" t="str">
        <f t="shared" si="27"/>
        <v>2616_III</v>
      </c>
      <c r="D1760" t="s">
        <v>22425</v>
      </c>
    </row>
    <row r="1761" spans="1:4">
      <c r="A1761" s="285">
        <v>2617</v>
      </c>
      <c r="B1761" t="s">
        <v>879</v>
      </c>
      <c r="C1761" t="str">
        <f t="shared" si="27"/>
        <v>2617_III</v>
      </c>
      <c r="D1761" t="s">
        <v>22425</v>
      </c>
    </row>
    <row r="1762" spans="1:4">
      <c r="A1762" s="285">
        <v>2618</v>
      </c>
      <c r="B1762" t="s">
        <v>879</v>
      </c>
      <c r="C1762" t="str">
        <f t="shared" si="27"/>
        <v>2618_III</v>
      </c>
      <c r="D1762" t="s">
        <v>22425</v>
      </c>
    </row>
    <row r="1763" spans="1:4">
      <c r="A1763" s="285">
        <v>2619</v>
      </c>
      <c r="B1763" t="s">
        <v>849</v>
      </c>
      <c r="C1763" t="str">
        <f t="shared" si="27"/>
        <v>2619_II</v>
      </c>
      <c r="D1763" t="s">
        <v>22425</v>
      </c>
    </row>
    <row r="1764" spans="1:4">
      <c r="A1764" s="285">
        <v>2620</v>
      </c>
      <c r="B1764" t="s">
        <v>879</v>
      </c>
      <c r="C1764" t="str">
        <f t="shared" si="27"/>
        <v>2620_III</v>
      </c>
      <c r="D1764" t="s">
        <v>22425</v>
      </c>
    </row>
    <row r="1765" spans="1:4">
      <c r="A1765" s="285">
        <v>2621</v>
      </c>
      <c r="B1765" t="s">
        <v>879</v>
      </c>
      <c r="C1765" t="str">
        <f t="shared" si="27"/>
        <v>2621_III</v>
      </c>
      <c r="D1765" t="s">
        <v>22425</v>
      </c>
    </row>
    <row r="1766" spans="1:4">
      <c r="A1766" s="285">
        <v>2622</v>
      </c>
      <c r="B1766" t="s">
        <v>849</v>
      </c>
      <c r="C1766" t="str">
        <f t="shared" si="27"/>
        <v>2622_II</v>
      </c>
      <c r="D1766" t="s">
        <v>22423</v>
      </c>
    </row>
    <row r="1767" spans="1:4">
      <c r="A1767" s="285">
        <v>2623</v>
      </c>
      <c r="B1767" t="s">
        <v>879</v>
      </c>
      <c r="C1767" t="str">
        <f t="shared" si="27"/>
        <v>2623_III</v>
      </c>
      <c r="D1767" t="s">
        <v>22423</v>
      </c>
    </row>
    <row r="1768" spans="1:4">
      <c r="A1768" s="285">
        <v>2624</v>
      </c>
      <c r="B1768" t="s">
        <v>849</v>
      </c>
      <c r="C1768" t="str">
        <f t="shared" si="27"/>
        <v>2624_II</v>
      </c>
      <c r="D1768" t="s">
        <v>22423</v>
      </c>
    </row>
    <row r="1769" spans="1:4">
      <c r="A1769" s="285">
        <v>2626</v>
      </c>
      <c r="B1769" t="s">
        <v>849</v>
      </c>
      <c r="C1769" t="str">
        <f t="shared" si="27"/>
        <v>2626_II</v>
      </c>
      <c r="D1769" t="s">
        <v>22423</v>
      </c>
    </row>
    <row r="1770" spans="1:4">
      <c r="A1770" s="285">
        <v>2627</v>
      </c>
      <c r="B1770" t="s">
        <v>849</v>
      </c>
      <c r="C1770" t="str">
        <f t="shared" si="27"/>
        <v>2627_II</v>
      </c>
      <c r="D1770" t="s">
        <v>22423</v>
      </c>
    </row>
    <row r="1771" spans="1:4">
      <c r="A1771" s="285">
        <v>2628</v>
      </c>
      <c r="B1771" t="s">
        <v>746</v>
      </c>
      <c r="C1771" t="str">
        <f t="shared" si="27"/>
        <v>2628_I</v>
      </c>
      <c r="D1771" t="s">
        <v>22423</v>
      </c>
    </row>
    <row r="1772" spans="1:4">
      <c r="A1772" s="285">
        <v>2629</v>
      </c>
      <c r="B1772" t="s">
        <v>746</v>
      </c>
      <c r="C1772" t="str">
        <f t="shared" si="27"/>
        <v>2629_I</v>
      </c>
      <c r="D1772" t="s">
        <v>22423</v>
      </c>
    </row>
    <row r="1773" spans="1:4">
      <c r="A1773" s="285">
        <v>2630</v>
      </c>
      <c r="B1773" t="s">
        <v>746</v>
      </c>
      <c r="C1773" t="str">
        <f t="shared" si="27"/>
        <v>2630_I</v>
      </c>
      <c r="D1773" t="s">
        <v>22423</v>
      </c>
    </row>
    <row r="1774" spans="1:4">
      <c r="A1774" s="285">
        <v>2642</v>
      </c>
      <c r="B1774" t="s">
        <v>746</v>
      </c>
      <c r="C1774" t="str">
        <f t="shared" si="27"/>
        <v>2642_I</v>
      </c>
      <c r="D1774" t="s">
        <v>22423</v>
      </c>
    </row>
    <row r="1775" spans="1:4">
      <c r="A1775" s="285">
        <v>2643</v>
      </c>
      <c r="B1775" t="s">
        <v>849</v>
      </c>
      <c r="C1775" t="str">
        <f t="shared" si="27"/>
        <v>2643_II</v>
      </c>
      <c r="D1775" t="s">
        <v>22423</v>
      </c>
    </row>
    <row r="1776" spans="1:4">
      <c r="A1776" s="285">
        <v>2644</v>
      </c>
      <c r="B1776" t="s">
        <v>746</v>
      </c>
      <c r="C1776" t="str">
        <f t="shared" si="27"/>
        <v>2644_I</v>
      </c>
      <c r="D1776" t="s">
        <v>22423</v>
      </c>
    </row>
    <row r="1777" spans="1:4">
      <c r="A1777" s="285">
        <v>2645</v>
      </c>
      <c r="B1777" t="s">
        <v>849</v>
      </c>
      <c r="C1777" t="str">
        <f t="shared" si="27"/>
        <v>2645_II</v>
      </c>
      <c r="D1777" t="s">
        <v>22423</v>
      </c>
    </row>
    <row r="1778" spans="1:4">
      <c r="A1778" s="285">
        <v>2646</v>
      </c>
      <c r="B1778" t="s">
        <v>746</v>
      </c>
      <c r="C1778" t="str">
        <f t="shared" si="27"/>
        <v>2646_I</v>
      </c>
      <c r="D1778" t="s">
        <v>22423</v>
      </c>
    </row>
    <row r="1779" spans="1:4">
      <c r="A1779" s="285">
        <v>2647</v>
      </c>
      <c r="B1779" t="s">
        <v>849</v>
      </c>
      <c r="C1779" t="str">
        <f t="shared" si="27"/>
        <v>2647_II</v>
      </c>
      <c r="D1779" t="s">
        <v>22423</v>
      </c>
    </row>
    <row r="1780" spans="1:4">
      <c r="A1780" s="285">
        <v>2648</v>
      </c>
      <c r="B1780" t="s">
        <v>849</v>
      </c>
      <c r="C1780" t="str">
        <f t="shared" si="27"/>
        <v>2648_II</v>
      </c>
      <c r="D1780" t="s">
        <v>22423</v>
      </c>
    </row>
    <row r="1781" spans="1:4">
      <c r="A1781" s="285">
        <v>2649</v>
      </c>
      <c r="B1781" t="s">
        <v>849</v>
      </c>
      <c r="C1781" t="str">
        <f t="shared" si="27"/>
        <v>2649_II</v>
      </c>
      <c r="D1781" t="s">
        <v>22423</v>
      </c>
    </row>
    <row r="1782" spans="1:4">
      <c r="A1782" s="285">
        <v>2650</v>
      </c>
      <c r="B1782" t="s">
        <v>849</v>
      </c>
      <c r="C1782" t="str">
        <f t="shared" si="27"/>
        <v>2650_II</v>
      </c>
      <c r="D1782" t="s">
        <v>22423</v>
      </c>
    </row>
    <row r="1783" spans="1:4">
      <c r="A1783" s="285">
        <v>2651</v>
      </c>
      <c r="B1783" t="s">
        <v>879</v>
      </c>
      <c r="C1783" t="str">
        <f t="shared" si="27"/>
        <v>2651_III</v>
      </c>
      <c r="D1783" t="s">
        <v>22423</v>
      </c>
    </row>
    <row r="1784" spans="1:4">
      <c r="A1784" s="285">
        <v>2653</v>
      </c>
      <c r="B1784" t="s">
        <v>849</v>
      </c>
      <c r="C1784" t="str">
        <f t="shared" si="27"/>
        <v>2653_II</v>
      </c>
      <c r="D1784" t="s">
        <v>22423</v>
      </c>
    </row>
    <row r="1785" spans="1:4">
      <c r="A1785" s="285">
        <v>2655</v>
      </c>
      <c r="B1785" t="s">
        <v>879</v>
      </c>
      <c r="C1785" t="str">
        <f t="shared" si="27"/>
        <v>2655_III</v>
      </c>
      <c r="D1785" t="s">
        <v>22423</v>
      </c>
    </row>
    <row r="1786" spans="1:4">
      <c r="A1786" s="285">
        <v>2656</v>
      </c>
      <c r="B1786" t="s">
        <v>879</v>
      </c>
      <c r="C1786" t="str">
        <f t="shared" si="27"/>
        <v>2656_III</v>
      </c>
      <c r="D1786" t="s">
        <v>22423</v>
      </c>
    </row>
    <row r="1787" spans="1:4">
      <c r="A1787" s="285">
        <v>2657</v>
      </c>
      <c r="B1787" t="s">
        <v>849</v>
      </c>
      <c r="C1787" t="str">
        <f t="shared" si="27"/>
        <v>2657_II</v>
      </c>
      <c r="D1787" t="s">
        <v>22423</v>
      </c>
    </row>
    <row r="1788" spans="1:4">
      <c r="A1788" s="285">
        <v>2659</v>
      </c>
      <c r="B1788" t="s">
        <v>879</v>
      </c>
      <c r="C1788" t="str">
        <f t="shared" si="27"/>
        <v>2659_III</v>
      </c>
      <c r="D1788" t="s">
        <v>22423</v>
      </c>
    </row>
    <row r="1789" spans="1:4">
      <c r="A1789" s="285">
        <v>2660</v>
      </c>
      <c r="B1789" t="s">
        <v>879</v>
      </c>
      <c r="C1789" t="str">
        <f t="shared" si="27"/>
        <v>2660_III</v>
      </c>
      <c r="D1789" t="s">
        <v>22423</v>
      </c>
    </row>
    <row r="1790" spans="1:4">
      <c r="A1790" s="285">
        <v>2661</v>
      </c>
      <c r="B1790" t="s">
        <v>879</v>
      </c>
      <c r="C1790" t="str">
        <f t="shared" si="27"/>
        <v>2661_III</v>
      </c>
      <c r="D1790" t="s">
        <v>22423</v>
      </c>
    </row>
    <row r="1791" spans="1:4">
      <c r="A1791" s="285">
        <v>2664</v>
      </c>
      <c r="B1791" t="s">
        <v>879</v>
      </c>
      <c r="C1791" t="str">
        <f t="shared" si="27"/>
        <v>2664_III</v>
      </c>
      <c r="D1791" t="s">
        <v>22423</v>
      </c>
    </row>
    <row r="1792" spans="1:4">
      <c r="A1792" s="285">
        <v>2667</v>
      </c>
      <c r="B1792" t="s">
        <v>879</v>
      </c>
      <c r="C1792" t="str">
        <f t="shared" si="27"/>
        <v>2667_III</v>
      </c>
      <c r="D1792" t="s">
        <v>22423</v>
      </c>
    </row>
    <row r="1793" spans="1:4">
      <c r="A1793" s="285">
        <v>2668</v>
      </c>
      <c r="B1793" t="s">
        <v>746</v>
      </c>
      <c r="C1793" t="str">
        <f t="shared" si="27"/>
        <v>2668_I</v>
      </c>
      <c r="D1793" t="s">
        <v>22423</v>
      </c>
    </row>
    <row r="1794" spans="1:4">
      <c r="A1794" s="285">
        <v>2669</v>
      </c>
      <c r="B1794" t="s">
        <v>849</v>
      </c>
      <c r="C1794" t="str">
        <f t="shared" si="27"/>
        <v>2669_II</v>
      </c>
      <c r="D1794" t="s">
        <v>22423</v>
      </c>
    </row>
    <row r="1795" spans="1:4">
      <c r="A1795" s="285">
        <v>2669</v>
      </c>
      <c r="B1795" t="s">
        <v>879</v>
      </c>
      <c r="C1795" t="str">
        <f t="shared" ref="C1795:C1858" si="28">CONCATENATE(TEXT(A1795,"0000"),"_",B1795)</f>
        <v>2669_III</v>
      </c>
      <c r="D1795" t="s">
        <v>22423</v>
      </c>
    </row>
    <row r="1796" spans="1:4">
      <c r="A1796" s="285">
        <v>2670</v>
      </c>
      <c r="B1796" t="s">
        <v>849</v>
      </c>
      <c r="C1796" t="str">
        <f t="shared" si="28"/>
        <v>2670_II</v>
      </c>
      <c r="D1796" t="s">
        <v>22425</v>
      </c>
    </row>
    <row r="1797" spans="1:4">
      <c r="A1797" s="285">
        <v>2671</v>
      </c>
      <c r="B1797" t="s">
        <v>849</v>
      </c>
      <c r="C1797" t="str">
        <f t="shared" si="28"/>
        <v>2671_II</v>
      </c>
      <c r="D1797" t="s">
        <v>22423</v>
      </c>
    </row>
    <row r="1798" spans="1:4">
      <c r="A1798" s="285">
        <v>2672</v>
      </c>
      <c r="B1798" t="s">
        <v>879</v>
      </c>
      <c r="C1798" t="str">
        <f t="shared" si="28"/>
        <v>2672_III</v>
      </c>
      <c r="D1798" t="s">
        <v>22425</v>
      </c>
    </row>
    <row r="1799" spans="1:4">
      <c r="A1799" s="285">
        <v>2673</v>
      </c>
      <c r="B1799" t="s">
        <v>849</v>
      </c>
      <c r="C1799" t="str">
        <f t="shared" si="28"/>
        <v>2673_II</v>
      </c>
      <c r="D1799" t="s">
        <v>22423</v>
      </c>
    </row>
    <row r="1800" spans="1:4">
      <c r="A1800" s="285">
        <v>2674</v>
      </c>
      <c r="B1800" t="s">
        <v>879</v>
      </c>
      <c r="C1800" t="str">
        <f t="shared" si="28"/>
        <v>2674_III</v>
      </c>
      <c r="D1800" t="s">
        <v>22423</v>
      </c>
    </row>
    <row r="1801" spans="1:4">
      <c r="A1801" s="285">
        <v>2676</v>
      </c>
      <c r="B1801" t="s">
        <v>19</v>
      </c>
      <c r="C1801" t="str">
        <f t="shared" si="28"/>
        <v>2676_-</v>
      </c>
      <c r="D1801" t="s">
        <v>22423</v>
      </c>
    </row>
    <row r="1802" spans="1:4">
      <c r="A1802" s="285">
        <v>2677</v>
      </c>
      <c r="B1802" t="s">
        <v>849</v>
      </c>
      <c r="C1802" t="str">
        <f t="shared" si="28"/>
        <v>2677_II</v>
      </c>
      <c r="D1802" t="s">
        <v>22425</v>
      </c>
    </row>
    <row r="1803" spans="1:4">
      <c r="A1803" s="285">
        <v>2677</v>
      </c>
      <c r="B1803" t="s">
        <v>879</v>
      </c>
      <c r="C1803" t="str">
        <f t="shared" si="28"/>
        <v>2677_III</v>
      </c>
      <c r="D1803" t="s">
        <v>22425</v>
      </c>
    </row>
    <row r="1804" spans="1:4">
      <c r="A1804" s="285">
        <v>2678</v>
      </c>
      <c r="B1804" t="s">
        <v>849</v>
      </c>
      <c r="C1804" t="str">
        <f t="shared" si="28"/>
        <v>2678_II</v>
      </c>
      <c r="D1804" t="s">
        <v>22425</v>
      </c>
    </row>
    <row r="1805" spans="1:4">
      <c r="A1805" s="285">
        <v>2679</v>
      </c>
      <c r="B1805" t="s">
        <v>849</v>
      </c>
      <c r="C1805" t="str">
        <f t="shared" si="28"/>
        <v>2679_II</v>
      </c>
      <c r="D1805" t="s">
        <v>22424</v>
      </c>
    </row>
    <row r="1806" spans="1:4">
      <c r="A1806" s="285">
        <v>2679</v>
      </c>
      <c r="B1806" t="s">
        <v>879</v>
      </c>
      <c r="C1806" t="str">
        <f t="shared" si="28"/>
        <v>2679_III</v>
      </c>
      <c r="D1806" t="s">
        <v>22424</v>
      </c>
    </row>
    <row r="1807" spans="1:4">
      <c r="A1807" s="285">
        <v>2680</v>
      </c>
      <c r="B1807" t="s">
        <v>849</v>
      </c>
      <c r="C1807" t="str">
        <f t="shared" si="28"/>
        <v>2680_II</v>
      </c>
      <c r="D1807" t="s">
        <v>22424</v>
      </c>
    </row>
    <row r="1808" spans="1:4">
      <c r="A1808" s="285">
        <v>2681</v>
      </c>
      <c r="B1808" t="s">
        <v>849</v>
      </c>
      <c r="C1808" t="str">
        <f t="shared" si="28"/>
        <v>2681_II</v>
      </c>
      <c r="D1808" t="s">
        <v>22425</v>
      </c>
    </row>
    <row r="1809" spans="1:4">
      <c r="A1809" s="285">
        <v>2681</v>
      </c>
      <c r="B1809" t="s">
        <v>879</v>
      </c>
      <c r="C1809" t="str">
        <f t="shared" si="28"/>
        <v>2681_III</v>
      </c>
      <c r="D1809" t="s">
        <v>22425</v>
      </c>
    </row>
    <row r="1810" spans="1:4">
      <c r="A1810" s="285">
        <v>2682</v>
      </c>
      <c r="B1810" t="s">
        <v>849</v>
      </c>
      <c r="C1810" t="str">
        <f t="shared" si="28"/>
        <v>2682_II</v>
      </c>
      <c r="D1810" t="s">
        <v>22425</v>
      </c>
    </row>
    <row r="1811" spans="1:4">
      <c r="A1811" s="285">
        <v>2683</v>
      </c>
      <c r="B1811" t="s">
        <v>849</v>
      </c>
      <c r="C1811" t="str">
        <f t="shared" si="28"/>
        <v>2683_II</v>
      </c>
      <c r="D1811" t="s">
        <v>22423</v>
      </c>
    </row>
    <row r="1812" spans="1:4">
      <c r="A1812" s="285">
        <v>2684</v>
      </c>
      <c r="B1812" t="s">
        <v>879</v>
      </c>
      <c r="C1812" t="str">
        <f t="shared" si="28"/>
        <v>2684_III</v>
      </c>
      <c r="D1812" t="s">
        <v>22425</v>
      </c>
    </row>
    <row r="1813" spans="1:4">
      <c r="A1813" s="285">
        <v>2685</v>
      </c>
      <c r="B1813" t="s">
        <v>849</v>
      </c>
      <c r="C1813" t="str">
        <f t="shared" si="28"/>
        <v>2685_II</v>
      </c>
      <c r="D1813" t="s">
        <v>22425</v>
      </c>
    </row>
    <row r="1814" spans="1:4">
      <c r="A1814" s="285">
        <v>2686</v>
      </c>
      <c r="B1814" t="s">
        <v>849</v>
      </c>
      <c r="C1814" t="str">
        <f t="shared" si="28"/>
        <v>2686_II</v>
      </c>
      <c r="D1814" t="s">
        <v>22425</v>
      </c>
    </row>
    <row r="1815" spans="1:4">
      <c r="A1815" s="285">
        <v>2687</v>
      </c>
      <c r="B1815" t="s">
        <v>879</v>
      </c>
      <c r="C1815" t="str">
        <f t="shared" si="28"/>
        <v>2687_III</v>
      </c>
      <c r="D1815" t="s">
        <v>22423</v>
      </c>
    </row>
    <row r="1816" spans="1:4">
      <c r="A1816" s="285">
        <v>2688</v>
      </c>
      <c r="B1816" t="s">
        <v>879</v>
      </c>
      <c r="C1816" t="str">
        <f t="shared" si="28"/>
        <v>2688_III</v>
      </c>
      <c r="D1816" t="s">
        <v>22423</v>
      </c>
    </row>
    <row r="1817" spans="1:4">
      <c r="A1817" s="285">
        <v>2689</v>
      </c>
      <c r="B1817" t="s">
        <v>879</v>
      </c>
      <c r="C1817" t="str">
        <f t="shared" si="28"/>
        <v>2689_III</v>
      </c>
      <c r="D1817" t="s">
        <v>22423</v>
      </c>
    </row>
    <row r="1818" spans="1:4">
      <c r="A1818" s="285">
        <v>2690</v>
      </c>
      <c r="B1818" t="s">
        <v>849</v>
      </c>
      <c r="C1818" t="str">
        <f t="shared" si="28"/>
        <v>2690_II</v>
      </c>
      <c r="D1818" t="s">
        <v>22423</v>
      </c>
    </row>
    <row r="1819" spans="1:4">
      <c r="A1819" s="285">
        <v>2691</v>
      </c>
      <c r="B1819" t="s">
        <v>849</v>
      </c>
      <c r="C1819" t="str">
        <f t="shared" si="28"/>
        <v>2691_II</v>
      </c>
      <c r="D1819" t="s">
        <v>22425</v>
      </c>
    </row>
    <row r="1820" spans="1:4">
      <c r="A1820" s="285">
        <v>2692</v>
      </c>
      <c r="B1820" t="s">
        <v>746</v>
      </c>
      <c r="C1820" t="str">
        <f t="shared" si="28"/>
        <v>2692_I</v>
      </c>
      <c r="D1820" t="s">
        <v>22425</v>
      </c>
    </row>
    <row r="1821" spans="1:4">
      <c r="A1821" s="285">
        <v>2693</v>
      </c>
      <c r="B1821" t="s">
        <v>879</v>
      </c>
      <c r="C1821" t="str">
        <f t="shared" si="28"/>
        <v>2693_III</v>
      </c>
      <c r="D1821" t="s">
        <v>22425</v>
      </c>
    </row>
    <row r="1822" spans="1:4">
      <c r="A1822" s="285">
        <v>2698</v>
      </c>
      <c r="B1822" t="s">
        <v>879</v>
      </c>
      <c r="C1822" t="str">
        <f t="shared" si="28"/>
        <v>2698_III</v>
      </c>
      <c r="D1822" t="s">
        <v>22425</v>
      </c>
    </row>
    <row r="1823" spans="1:4">
      <c r="A1823" s="285">
        <v>2699</v>
      </c>
      <c r="B1823" t="s">
        <v>746</v>
      </c>
      <c r="C1823" t="str">
        <f t="shared" si="28"/>
        <v>2699_I</v>
      </c>
      <c r="D1823" t="s">
        <v>22425</v>
      </c>
    </row>
    <row r="1824" spans="1:4">
      <c r="A1824" s="285">
        <v>2705</v>
      </c>
      <c r="B1824" t="s">
        <v>849</v>
      </c>
      <c r="C1824" t="str">
        <f t="shared" si="28"/>
        <v>2705_II</v>
      </c>
      <c r="D1824" t="s">
        <v>22424</v>
      </c>
    </row>
    <row r="1825" spans="1:4">
      <c r="A1825" s="285">
        <v>2707</v>
      </c>
      <c r="B1825" t="s">
        <v>849</v>
      </c>
      <c r="C1825" t="str">
        <f t="shared" si="28"/>
        <v>2707_II</v>
      </c>
      <c r="D1825" t="s">
        <v>22423</v>
      </c>
    </row>
    <row r="1826" spans="1:4">
      <c r="A1826" s="285">
        <v>2707</v>
      </c>
      <c r="B1826" t="s">
        <v>879</v>
      </c>
      <c r="C1826" t="str">
        <f t="shared" si="28"/>
        <v>2707_III</v>
      </c>
      <c r="D1826" t="s">
        <v>22425</v>
      </c>
    </row>
    <row r="1827" spans="1:4">
      <c r="A1827" s="285">
        <v>2709</v>
      </c>
      <c r="B1827" t="s">
        <v>879</v>
      </c>
      <c r="C1827" t="str">
        <f t="shared" si="28"/>
        <v>2709_III</v>
      </c>
      <c r="D1827" t="s">
        <v>22425</v>
      </c>
    </row>
    <row r="1828" spans="1:4">
      <c r="A1828" s="285">
        <v>2710</v>
      </c>
      <c r="B1828" t="s">
        <v>879</v>
      </c>
      <c r="C1828" t="str">
        <f t="shared" si="28"/>
        <v>2710_III</v>
      </c>
      <c r="D1828" t="s">
        <v>22425</v>
      </c>
    </row>
    <row r="1829" spans="1:4">
      <c r="A1829" s="285">
        <v>2713</v>
      </c>
      <c r="B1829" t="s">
        <v>879</v>
      </c>
      <c r="C1829" t="str">
        <f t="shared" si="28"/>
        <v>2713_III</v>
      </c>
      <c r="D1829" t="s">
        <v>22423</v>
      </c>
    </row>
    <row r="1830" spans="1:4">
      <c r="A1830" s="285">
        <v>2714</v>
      </c>
      <c r="B1830" t="s">
        <v>879</v>
      </c>
      <c r="C1830" t="str">
        <f t="shared" si="28"/>
        <v>2714_III</v>
      </c>
      <c r="D1830" t="s">
        <v>22423</v>
      </c>
    </row>
    <row r="1831" spans="1:4">
      <c r="A1831" s="285">
        <v>2715</v>
      </c>
      <c r="B1831" t="s">
        <v>879</v>
      </c>
      <c r="C1831" t="str">
        <f t="shared" si="28"/>
        <v>2715_III</v>
      </c>
      <c r="D1831" t="s">
        <v>22423</v>
      </c>
    </row>
    <row r="1832" spans="1:4">
      <c r="A1832" s="285">
        <v>2716</v>
      </c>
      <c r="B1832" t="s">
        <v>879</v>
      </c>
      <c r="C1832" t="str">
        <f t="shared" si="28"/>
        <v>2716_III</v>
      </c>
      <c r="D1832" t="s">
        <v>22423</v>
      </c>
    </row>
    <row r="1833" spans="1:4">
      <c r="A1833" s="285">
        <v>2717</v>
      </c>
      <c r="B1833" t="s">
        <v>879</v>
      </c>
      <c r="C1833" t="str">
        <f t="shared" si="28"/>
        <v>2717_III</v>
      </c>
      <c r="D1833" t="s">
        <v>22423</v>
      </c>
    </row>
    <row r="1834" spans="1:4">
      <c r="A1834" s="285">
        <v>2719</v>
      </c>
      <c r="B1834" t="s">
        <v>849</v>
      </c>
      <c r="C1834" t="str">
        <f t="shared" si="28"/>
        <v>2719_II</v>
      </c>
      <c r="D1834" t="s">
        <v>22423</v>
      </c>
    </row>
    <row r="1835" spans="1:4">
      <c r="A1835" s="285">
        <v>2720</v>
      </c>
      <c r="B1835" t="s">
        <v>879</v>
      </c>
      <c r="C1835" t="str">
        <f t="shared" si="28"/>
        <v>2720_III</v>
      </c>
      <c r="D1835" t="s">
        <v>22423</v>
      </c>
    </row>
    <row r="1836" spans="1:4">
      <c r="A1836" s="285">
        <v>2721</v>
      </c>
      <c r="B1836" t="s">
        <v>849</v>
      </c>
      <c r="C1836" t="str">
        <f t="shared" si="28"/>
        <v>2721_II</v>
      </c>
      <c r="D1836" t="s">
        <v>22423</v>
      </c>
    </row>
    <row r="1837" spans="1:4">
      <c r="A1837" s="285">
        <v>2722</v>
      </c>
      <c r="B1837" t="s">
        <v>879</v>
      </c>
      <c r="C1837" t="str">
        <f t="shared" si="28"/>
        <v>2722_III</v>
      </c>
      <c r="D1837" t="s">
        <v>22423</v>
      </c>
    </row>
    <row r="1838" spans="1:4">
      <c r="A1838" s="285">
        <v>2723</v>
      </c>
      <c r="B1838" t="s">
        <v>849</v>
      </c>
      <c r="C1838" t="str">
        <f t="shared" si="28"/>
        <v>2723_II</v>
      </c>
      <c r="D1838" t="s">
        <v>22423</v>
      </c>
    </row>
    <row r="1839" spans="1:4">
      <c r="A1839" s="285">
        <v>2724</v>
      </c>
      <c r="B1839" t="s">
        <v>879</v>
      </c>
      <c r="C1839" t="str">
        <f t="shared" si="28"/>
        <v>2724_III</v>
      </c>
      <c r="D1839" t="s">
        <v>22423</v>
      </c>
    </row>
    <row r="1840" spans="1:4">
      <c r="A1840" s="285">
        <v>2725</v>
      </c>
      <c r="B1840" t="s">
        <v>879</v>
      </c>
      <c r="C1840" t="str">
        <f t="shared" si="28"/>
        <v>2725_III</v>
      </c>
      <c r="D1840" t="s">
        <v>22423</v>
      </c>
    </row>
    <row r="1841" spans="1:4">
      <c r="A1841" s="285">
        <v>2726</v>
      </c>
      <c r="B1841" t="s">
        <v>879</v>
      </c>
      <c r="C1841" t="str">
        <f t="shared" si="28"/>
        <v>2726_III</v>
      </c>
      <c r="D1841" t="s">
        <v>22423</v>
      </c>
    </row>
    <row r="1842" spans="1:4">
      <c r="A1842" s="285">
        <v>2727</v>
      </c>
      <c r="B1842" t="s">
        <v>849</v>
      </c>
      <c r="C1842" t="str">
        <f t="shared" si="28"/>
        <v>2727_II</v>
      </c>
      <c r="D1842" t="s">
        <v>22423</v>
      </c>
    </row>
    <row r="1843" spans="1:4">
      <c r="A1843" s="285">
        <v>2728</v>
      </c>
      <c r="B1843" t="s">
        <v>879</v>
      </c>
      <c r="C1843" t="str">
        <f t="shared" si="28"/>
        <v>2728_III</v>
      </c>
      <c r="D1843" t="s">
        <v>22423</v>
      </c>
    </row>
    <row r="1844" spans="1:4">
      <c r="A1844" s="285">
        <v>2729</v>
      </c>
      <c r="B1844" t="s">
        <v>879</v>
      </c>
      <c r="C1844" t="str">
        <f t="shared" si="28"/>
        <v>2729_III</v>
      </c>
      <c r="D1844" t="s">
        <v>22423</v>
      </c>
    </row>
    <row r="1845" spans="1:4">
      <c r="A1845" s="285">
        <v>2730</v>
      </c>
      <c r="B1845" t="s">
        <v>879</v>
      </c>
      <c r="C1845" t="str">
        <f t="shared" si="28"/>
        <v>2730_III</v>
      </c>
      <c r="D1845" t="s">
        <v>22423</v>
      </c>
    </row>
    <row r="1846" spans="1:4">
      <c r="A1846" s="285">
        <v>2732</v>
      </c>
      <c r="B1846" t="s">
        <v>879</v>
      </c>
      <c r="C1846" t="str">
        <f t="shared" si="28"/>
        <v>2732_III</v>
      </c>
      <c r="D1846" t="s">
        <v>22423</v>
      </c>
    </row>
    <row r="1847" spans="1:4">
      <c r="A1847" s="285">
        <v>2733</v>
      </c>
      <c r="B1847" t="s">
        <v>746</v>
      </c>
      <c r="C1847" t="str">
        <f t="shared" si="28"/>
        <v>2733_I</v>
      </c>
      <c r="D1847" t="s">
        <v>22423</v>
      </c>
    </row>
    <row r="1848" spans="1:4">
      <c r="A1848" s="285">
        <v>2733</v>
      </c>
      <c r="B1848" t="s">
        <v>849</v>
      </c>
      <c r="C1848" t="str">
        <f t="shared" si="28"/>
        <v>2733_II</v>
      </c>
      <c r="D1848" t="s">
        <v>22423</v>
      </c>
    </row>
    <row r="1849" spans="1:4">
      <c r="A1849" s="285">
        <v>2733</v>
      </c>
      <c r="B1849" t="s">
        <v>879</v>
      </c>
      <c r="C1849" t="str">
        <f t="shared" si="28"/>
        <v>2733_III</v>
      </c>
      <c r="D1849" t="s">
        <v>22425</v>
      </c>
    </row>
    <row r="1850" spans="1:4">
      <c r="A1850" s="285">
        <v>2734</v>
      </c>
      <c r="B1850" t="s">
        <v>746</v>
      </c>
      <c r="C1850" t="str">
        <f t="shared" si="28"/>
        <v>2734_I</v>
      </c>
      <c r="D1850" t="s">
        <v>22425</v>
      </c>
    </row>
    <row r="1851" spans="1:4">
      <c r="A1851" s="285">
        <v>2734</v>
      </c>
      <c r="B1851" t="s">
        <v>849</v>
      </c>
      <c r="C1851" t="str">
        <f t="shared" si="28"/>
        <v>2734_II</v>
      </c>
      <c r="D1851" t="s">
        <v>22425</v>
      </c>
    </row>
    <row r="1852" spans="1:4">
      <c r="A1852" s="285">
        <v>2735</v>
      </c>
      <c r="B1852" t="s">
        <v>746</v>
      </c>
      <c r="C1852" t="str">
        <f t="shared" si="28"/>
        <v>2735_I</v>
      </c>
      <c r="D1852" t="s">
        <v>22425</v>
      </c>
    </row>
    <row r="1853" spans="1:4">
      <c r="A1853" s="285">
        <v>2735</v>
      </c>
      <c r="B1853" t="s">
        <v>849</v>
      </c>
      <c r="C1853" t="str">
        <f t="shared" si="28"/>
        <v>2735_II</v>
      </c>
      <c r="D1853" t="s">
        <v>22425</v>
      </c>
    </row>
    <row r="1854" spans="1:4">
      <c r="A1854" s="285">
        <v>2735</v>
      </c>
      <c r="B1854" t="s">
        <v>879</v>
      </c>
      <c r="C1854" t="str">
        <f t="shared" si="28"/>
        <v>2735_III</v>
      </c>
      <c r="D1854" t="s">
        <v>22425</v>
      </c>
    </row>
    <row r="1855" spans="1:4">
      <c r="A1855" s="285">
        <v>2738</v>
      </c>
      <c r="B1855" t="s">
        <v>849</v>
      </c>
      <c r="C1855" t="str">
        <f t="shared" si="28"/>
        <v>2738_II</v>
      </c>
      <c r="D1855" t="s">
        <v>22423</v>
      </c>
    </row>
    <row r="1856" spans="1:4">
      <c r="A1856" s="285">
        <v>2739</v>
      </c>
      <c r="B1856" t="s">
        <v>879</v>
      </c>
      <c r="C1856" t="str">
        <f t="shared" si="28"/>
        <v>2739_III</v>
      </c>
      <c r="D1856" t="s">
        <v>22424</v>
      </c>
    </row>
    <row r="1857" spans="1:4">
      <c r="A1857" s="285">
        <v>2740</v>
      </c>
      <c r="B1857" t="s">
        <v>746</v>
      </c>
      <c r="C1857" t="str">
        <f t="shared" si="28"/>
        <v>2740_I</v>
      </c>
      <c r="D1857" t="s">
        <v>22423</v>
      </c>
    </row>
    <row r="1858" spans="1:4">
      <c r="A1858" s="285">
        <v>2741</v>
      </c>
      <c r="B1858" t="s">
        <v>849</v>
      </c>
      <c r="C1858" t="str">
        <f t="shared" si="28"/>
        <v>2741_II</v>
      </c>
      <c r="D1858" t="s">
        <v>22423</v>
      </c>
    </row>
    <row r="1859" spans="1:4">
      <c r="A1859" s="285">
        <v>2742</v>
      </c>
      <c r="B1859" t="s">
        <v>849</v>
      </c>
      <c r="C1859" t="str">
        <f t="shared" ref="C1859:C1922" si="29">CONCATENATE(TEXT(A1859,"0000"),"_",B1859)</f>
        <v>2742_II</v>
      </c>
      <c r="D1859" t="s">
        <v>22423</v>
      </c>
    </row>
    <row r="1860" spans="1:4">
      <c r="A1860" s="285">
        <v>2743</v>
      </c>
      <c r="B1860" t="s">
        <v>849</v>
      </c>
      <c r="C1860" t="str">
        <f t="shared" si="29"/>
        <v>2743_II</v>
      </c>
      <c r="D1860" t="s">
        <v>22423</v>
      </c>
    </row>
    <row r="1861" spans="1:4">
      <c r="A1861" s="285">
        <v>2744</v>
      </c>
      <c r="B1861" t="s">
        <v>849</v>
      </c>
      <c r="C1861" t="str">
        <f t="shared" si="29"/>
        <v>2744_II</v>
      </c>
      <c r="D1861" t="s">
        <v>22423</v>
      </c>
    </row>
    <row r="1862" spans="1:4">
      <c r="A1862" s="285">
        <v>2745</v>
      </c>
      <c r="B1862" t="s">
        <v>849</v>
      </c>
      <c r="C1862" t="str">
        <f t="shared" si="29"/>
        <v>2745_II</v>
      </c>
      <c r="D1862" t="s">
        <v>22423</v>
      </c>
    </row>
    <row r="1863" spans="1:4">
      <c r="A1863" s="285">
        <v>2746</v>
      </c>
      <c r="B1863" t="s">
        <v>849</v>
      </c>
      <c r="C1863" t="str">
        <f t="shared" si="29"/>
        <v>2746_II</v>
      </c>
      <c r="D1863" t="s">
        <v>22423</v>
      </c>
    </row>
    <row r="1864" spans="1:4">
      <c r="A1864" s="285">
        <v>2747</v>
      </c>
      <c r="B1864" t="s">
        <v>879</v>
      </c>
      <c r="C1864" t="str">
        <f t="shared" si="29"/>
        <v>2747_III</v>
      </c>
      <c r="D1864" t="s">
        <v>22423</v>
      </c>
    </row>
    <row r="1865" spans="1:4">
      <c r="A1865" s="285">
        <v>2748</v>
      </c>
      <c r="B1865" t="s">
        <v>849</v>
      </c>
      <c r="C1865" t="str">
        <f t="shared" si="29"/>
        <v>2748_II</v>
      </c>
      <c r="D1865" t="s">
        <v>22423</v>
      </c>
    </row>
    <row r="1866" spans="1:4">
      <c r="A1866" s="285">
        <v>2749</v>
      </c>
      <c r="B1866" t="s">
        <v>746</v>
      </c>
      <c r="C1866" t="str">
        <f t="shared" si="29"/>
        <v>2749_I</v>
      </c>
      <c r="D1866" t="s">
        <v>22423</v>
      </c>
    </row>
    <row r="1867" spans="1:4">
      <c r="A1867" s="285">
        <v>2750</v>
      </c>
      <c r="B1867" t="s">
        <v>849</v>
      </c>
      <c r="C1867" t="str">
        <f t="shared" si="29"/>
        <v>2750_II</v>
      </c>
      <c r="D1867" t="s">
        <v>22423</v>
      </c>
    </row>
    <row r="1868" spans="1:4">
      <c r="A1868" s="285">
        <v>2751</v>
      </c>
      <c r="B1868" t="s">
        <v>849</v>
      </c>
      <c r="C1868" t="str">
        <f t="shared" si="29"/>
        <v>2751_II</v>
      </c>
      <c r="D1868" t="s">
        <v>22425</v>
      </c>
    </row>
    <row r="1869" spans="1:4">
      <c r="A1869" s="285">
        <v>2752</v>
      </c>
      <c r="B1869" t="s">
        <v>879</v>
      </c>
      <c r="C1869" t="str">
        <f t="shared" si="29"/>
        <v>2752_III</v>
      </c>
      <c r="D1869" t="s">
        <v>22425</v>
      </c>
    </row>
    <row r="1870" spans="1:4">
      <c r="A1870" s="285">
        <v>2753</v>
      </c>
      <c r="B1870" t="s">
        <v>879</v>
      </c>
      <c r="C1870" t="str">
        <f t="shared" si="29"/>
        <v>2753_III</v>
      </c>
      <c r="D1870" t="s">
        <v>22423</v>
      </c>
    </row>
    <row r="1871" spans="1:4">
      <c r="A1871" s="285">
        <v>2754</v>
      </c>
      <c r="B1871" t="s">
        <v>849</v>
      </c>
      <c r="C1871" t="str">
        <f t="shared" si="29"/>
        <v>2754_II</v>
      </c>
      <c r="D1871" t="s">
        <v>22423</v>
      </c>
    </row>
    <row r="1872" spans="1:4">
      <c r="A1872" s="285">
        <v>2757</v>
      </c>
      <c r="B1872" t="s">
        <v>746</v>
      </c>
      <c r="C1872" t="str">
        <f t="shared" si="29"/>
        <v>2757_I</v>
      </c>
      <c r="D1872" t="s">
        <v>22423</v>
      </c>
    </row>
    <row r="1873" spans="1:4">
      <c r="A1873" s="285">
        <v>2757</v>
      </c>
      <c r="B1873" t="s">
        <v>849</v>
      </c>
      <c r="C1873" t="str">
        <f t="shared" si="29"/>
        <v>2757_II</v>
      </c>
      <c r="D1873" t="s">
        <v>22423</v>
      </c>
    </row>
    <row r="1874" spans="1:4">
      <c r="A1874" s="285">
        <v>2757</v>
      </c>
      <c r="B1874" t="s">
        <v>879</v>
      </c>
      <c r="C1874" t="str">
        <f t="shared" si="29"/>
        <v>2757_III</v>
      </c>
      <c r="D1874" t="s">
        <v>22423</v>
      </c>
    </row>
    <row r="1875" spans="1:4">
      <c r="A1875" s="285">
        <v>2758</v>
      </c>
      <c r="B1875" t="s">
        <v>746</v>
      </c>
      <c r="C1875" t="str">
        <f t="shared" si="29"/>
        <v>2758_I</v>
      </c>
      <c r="D1875" t="s">
        <v>22423</v>
      </c>
    </row>
    <row r="1876" spans="1:4">
      <c r="A1876" s="285">
        <v>2758</v>
      </c>
      <c r="B1876" t="s">
        <v>849</v>
      </c>
      <c r="C1876" t="str">
        <f t="shared" si="29"/>
        <v>2758_II</v>
      </c>
      <c r="D1876" t="s">
        <v>22423</v>
      </c>
    </row>
    <row r="1877" spans="1:4">
      <c r="A1877" s="285">
        <v>2759</v>
      </c>
      <c r="B1877" t="s">
        <v>746</v>
      </c>
      <c r="C1877" t="str">
        <f t="shared" si="29"/>
        <v>2759_I</v>
      </c>
      <c r="D1877" t="s">
        <v>22423</v>
      </c>
    </row>
    <row r="1878" spans="1:4">
      <c r="A1878" s="285">
        <v>2759</v>
      </c>
      <c r="B1878" t="s">
        <v>849</v>
      </c>
      <c r="C1878" t="str">
        <f t="shared" si="29"/>
        <v>2759_II</v>
      </c>
      <c r="D1878" t="s">
        <v>22423</v>
      </c>
    </row>
    <row r="1879" spans="1:4">
      <c r="A1879" s="285">
        <v>2759</v>
      </c>
      <c r="B1879" t="s">
        <v>879</v>
      </c>
      <c r="C1879" t="str">
        <f t="shared" si="29"/>
        <v>2759_III</v>
      </c>
      <c r="D1879" t="s">
        <v>22423</v>
      </c>
    </row>
    <row r="1880" spans="1:4">
      <c r="A1880" s="285">
        <v>2760</v>
      </c>
      <c r="B1880" t="s">
        <v>746</v>
      </c>
      <c r="C1880" t="str">
        <f t="shared" si="29"/>
        <v>2760_I</v>
      </c>
      <c r="D1880" t="s">
        <v>22423</v>
      </c>
    </row>
    <row r="1881" spans="1:4">
      <c r="A1881" s="285">
        <v>2760</v>
      </c>
      <c r="B1881" t="s">
        <v>849</v>
      </c>
      <c r="C1881" t="str">
        <f t="shared" si="29"/>
        <v>2760_II</v>
      </c>
      <c r="D1881" t="s">
        <v>22423</v>
      </c>
    </row>
    <row r="1882" spans="1:4">
      <c r="A1882" s="285">
        <v>2761</v>
      </c>
      <c r="B1882" t="s">
        <v>746</v>
      </c>
      <c r="C1882" t="str">
        <f t="shared" si="29"/>
        <v>2761_I</v>
      </c>
      <c r="D1882" t="s">
        <v>22423</v>
      </c>
    </row>
    <row r="1883" spans="1:4">
      <c r="A1883" s="285">
        <v>2761</v>
      </c>
      <c r="B1883" t="s">
        <v>849</v>
      </c>
      <c r="C1883" t="str">
        <f t="shared" si="29"/>
        <v>2761_II</v>
      </c>
      <c r="D1883" t="s">
        <v>22423</v>
      </c>
    </row>
    <row r="1884" spans="1:4">
      <c r="A1884" s="285">
        <v>2761</v>
      </c>
      <c r="B1884" t="s">
        <v>879</v>
      </c>
      <c r="C1884" t="str">
        <f t="shared" si="29"/>
        <v>2761_III</v>
      </c>
      <c r="D1884" t="s">
        <v>22423</v>
      </c>
    </row>
    <row r="1885" spans="1:4">
      <c r="A1885" s="285">
        <v>2762</v>
      </c>
      <c r="B1885" t="s">
        <v>746</v>
      </c>
      <c r="C1885" t="str">
        <f t="shared" si="29"/>
        <v>2762_I</v>
      </c>
      <c r="D1885" t="s">
        <v>22423</v>
      </c>
    </row>
    <row r="1886" spans="1:4">
      <c r="A1886" s="285">
        <v>2762</v>
      </c>
      <c r="B1886" t="s">
        <v>849</v>
      </c>
      <c r="C1886" t="str">
        <f t="shared" si="29"/>
        <v>2762_II</v>
      </c>
      <c r="D1886" t="s">
        <v>22423</v>
      </c>
    </row>
    <row r="1887" spans="1:4">
      <c r="A1887" s="285">
        <v>2763</v>
      </c>
      <c r="B1887" t="s">
        <v>746</v>
      </c>
      <c r="C1887" t="str">
        <f t="shared" si="29"/>
        <v>2763_I</v>
      </c>
      <c r="D1887" t="s">
        <v>22423</v>
      </c>
    </row>
    <row r="1888" spans="1:4">
      <c r="A1888" s="285">
        <v>2763</v>
      </c>
      <c r="B1888" t="s">
        <v>849</v>
      </c>
      <c r="C1888" t="str">
        <f t="shared" si="29"/>
        <v>2763_II</v>
      </c>
      <c r="D1888" t="s">
        <v>22423</v>
      </c>
    </row>
    <row r="1889" spans="1:4">
      <c r="A1889" s="285">
        <v>2763</v>
      </c>
      <c r="B1889" t="s">
        <v>879</v>
      </c>
      <c r="C1889" t="str">
        <f t="shared" si="29"/>
        <v>2763_III</v>
      </c>
      <c r="D1889" t="s">
        <v>22423</v>
      </c>
    </row>
    <row r="1890" spans="1:4">
      <c r="A1890" s="285">
        <v>2764</v>
      </c>
      <c r="B1890" t="s">
        <v>746</v>
      </c>
      <c r="C1890" t="str">
        <f t="shared" si="29"/>
        <v>2764_I</v>
      </c>
      <c r="D1890" t="s">
        <v>22423</v>
      </c>
    </row>
    <row r="1891" spans="1:4">
      <c r="A1891" s="285">
        <v>2764</v>
      </c>
      <c r="B1891" t="s">
        <v>849</v>
      </c>
      <c r="C1891" t="str">
        <f t="shared" si="29"/>
        <v>2764_II</v>
      </c>
      <c r="D1891" t="s">
        <v>22423</v>
      </c>
    </row>
    <row r="1892" spans="1:4">
      <c r="A1892" s="285">
        <v>2771</v>
      </c>
      <c r="B1892" t="s">
        <v>746</v>
      </c>
      <c r="C1892" t="str">
        <f t="shared" si="29"/>
        <v>2771_I</v>
      </c>
      <c r="D1892" t="s">
        <v>22423</v>
      </c>
    </row>
    <row r="1893" spans="1:4">
      <c r="A1893" s="285">
        <v>2771</v>
      </c>
      <c r="B1893" t="s">
        <v>849</v>
      </c>
      <c r="C1893" t="str">
        <f t="shared" si="29"/>
        <v>2771_II</v>
      </c>
      <c r="D1893" t="s">
        <v>22423</v>
      </c>
    </row>
    <row r="1894" spans="1:4">
      <c r="A1894" s="285">
        <v>2771</v>
      </c>
      <c r="B1894" t="s">
        <v>879</v>
      </c>
      <c r="C1894" t="str">
        <f t="shared" si="29"/>
        <v>2771_III</v>
      </c>
      <c r="D1894" t="s">
        <v>22423</v>
      </c>
    </row>
    <row r="1895" spans="1:4">
      <c r="A1895" s="285">
        <v>2772</v>
      </c>
      <c r="B1895" t="s">
        <v>746</v>
      </c>
      <c r="C1895" t="str">
        <f t="shared" si="29"/>
        <v>2772_I</v>
      </c>
      <c r="D1895" t="s">
        <v>22423</v>
      </c>
    </row>
    <row r="1896" spans="1:4">
      <c r="A1896" s="285">
        <v>2772</v>
      </c>
      <c r="B1896" t="s">
        <v>849</v>
      </c>
      <c r="C1896" t="str">
        <f t="shared" si="29"/>
        <v>2772_II</v>
      </c>
      <c r="D1896" t="s">
        <v>22423</v>
      </c>
    </row>
    <row r="1897" spans="1:4">
      <c r="A1897" s="285">
        <v>2775</v>
      </c>
      <c r="B1897" t="s">
        <v>746</v>
      </c>
      <c r="C1897" t="str">
        <f t="shared" si="29"/>
        <v>2775_I</v>
      </c>
      <c r="D1897" t="s">
        <v>22423</v>
      </c>
    </row>
    <row r="1898" spans="1:4">
      <c r="A1898" s="285">
        <v>2775</v>
      </c>
      <c r="B1898" t="s">
        <v>849</v>
      </c>
      <c r="C1898" t="str">
        <f t="shared" si="29"/>
        <v>2775_II</v>
      </c>
      <c r="D1898" t="s">
        <v>22423</v>
      </c>
    </row>
    <row r="1899" spans="1:4">
      <c r="A1899" s="285">
        <v>2775</v>
      </c>
      <c r="B1899" t="s">
        <v>879</v>
      </c>
      <c r="C1899" t="str">
        <f t="shared" si="29"/>
        <v>2775_III</v>
      </c>
      <c r="D1899" t="s">
        <v>22423</v>
      </c>
    </row>
    <row r="1900" spans="1:4">
      <c r="A1900" s="285">
        <v>2776</v>
      </c>
      <c r="B1900" t="s">
        <v>746</v>
      </c>
      <c r="C1900" t="str">
        <f t="shared" si="29"/>
        <v>2776_I</v>
      </c>
      <c r="D1900" t="s">
        <v>22423</v>
      </c>
    </row>
    <row r="1901" spans="1:4">
      <c r="A1901" s="285">
        <v>2776</v>
      </c>
      <c r="B1901" t="s">
        <v>849</v>
      </c>
      <c r="C1901" t="str">
        <f t="shared" si="29"/>
        <v>2776_II</v>
      </c>
      <c r="D1901" t="s">
        <v>22423</v>
      </c>
    </row>
    <row r="1902" spans="1:4">
      <c r="A1902" s="285">
        <v>2777</v>
      </c>
      <c r="B1902" t="s">
        <v>746</v>
      </c>
      <c r="C1902" t="str">
        <f t="shared" si="29"/>
        <v>2777_I</v>
      </c>
      <c r="D1902" t="s">
        <v>22423</v>
      </c>
    </row>
    <row r="1903" spans="1:4">
      <c r="A1903" s="285">
        <v>2777</v>
      </c>
      <c r="B1903" t="s">
        <v>849</v>
      </c>
      <c r="C1903" t="str">
        <f t="shared" si="29"/>
        <v>2777_II</v>
      </c>
      <c r="D1903" t="s">
        <v>22423</v>
      </c>
    </row>
    <row r="1904" spans="1:4">
      <c r="A1904" s="285">
        <v>2777</v>
      </c>
      <c r="B1904" t="s">
        <v>879</v>
      </c>
      <c r="C1904" t="str">
        <f t="shared" si="29"/>
        <v>2777_III</v>
      </c>
      <c r="D1904" t="s">
        <v>22423</v>
      </c>
    </row>
    <row r="1905" spans="1:4">
      <c r="A1905" s="285">
        <v>2778</v>
      </c>
      <c r="B1905" t="s">
        <v>746</v>
      </c>
      <c r="C1905" t="str">
        <f t="shared" si="29"/>
        <v>2778_I</v>
      </c>
      <c r="D1905" t="s">
        <v>22423</v>
      </c>
    </row>
    <row r="1906" spans="1:4">
      <c r="A1906" s="285">
        <v>2778</v>
      </c>
      <c r="B1906" t="s">
        <v>849</v>
      </c>
      <c r="C1906" t="str">
        <f t="shared" si="29"/>
        <v>2778_II</v>
      </c>
      <c r="D1906" t="s">
        <v>22423</v>
      </c>
    </row>
    <row r="1907" spans="1:4">
      <c r="A1907" s="285">
        <v>2779</v>
      </c>
      <c r="B1907" t="s">
        <v>746</v>
      </c>
      <c r="C1907" t="str">
        <f t="shared" si="29"/>
        <v>2779_I</v>
      </c>
      <c r="D1907" t="s">
        <v>22423</v>
      </c>
    </row>
    <row r="1908" spans="1:4">
      <c r="A1908" s="285">
        <v>2779</v>
      </c>
      <c r="B1908" t="s">
        <v>849</v>
      </c>
      <c r="C1908" t="str">
        <f t="shared" si="29"/>
        <v>2779_II</v>
      </c>
      <c r="D1908" t="s">
        <v>22423</v>
      </c>
    </row>
    <row r="1909" spans="1:4">
      <c r="A1909" s="285">
        <v>2779</v>
      </c>
      <c r="B1909" t="s">
        <v>879</v>
      </c>
      <c r="C1909" t="str">
        <f t="shared" si="29"/>
        <v>2779_III</v>
      </c>
      <c r="D1909" t="s">
        <v>22423</v>
      </c>
    </row>
    <row r="1910" spans="1:4">
      <c r="A1910" s="285">
        <v>2780</v>
      </c>
      <c r="B1910" t="s">
        <v>746</v>
      </c>
      <c r="C1910" t="str">
        <f t="shared" si="29"/>
        <v>2780_I</v>
      </c>
      <c r="D1910" t="s">
        <v>22423</v>
      </c>
    </row>
    <row r="1911" spans="1:4">
      <c r="A1911" s="285">
        <v>2780</v>
      </c>
      <c r="B1911" t="s">
        <v>849</v>
      </c>
      <c r="C1911" t="str">
        <f t="shared" si="29"/>
        <v>2780_II</v>
      </c>
      <c r="D1911" t="s">
        <v>22423</v>
      </c>
    </row>
    <row r="1912" spans="1:4">
      <c r="A1912" s="285">
        <v>2781</v>
      </c>
      <c r="B1912" t="s">
        <v>746</v>
      </c>
      <c r="C1912" t="str">
        <f t="shared" si="29"/>
        <v>2781_I</v>
      </c>
      <c r="D1912" t="s">
        <v>22423</v>
      </c>
    </row>
    <row r="1913" spans="1:4">
      <c r="A1913" s="285">
        <v>2781</v>
      </c>
      <c r="B1913" t="s">
        <v>849</v>
      </c>
      <c r="C1913" t="str">
        <f t="shared" si="29"/>
        <v>2781_II</v>
      </c>
      <c r="D1913" t="s">
        <v>22423</v>
      </c>
    </row>
    <row r="1914" spans="1:4">
      <c r="A1914" s="285">
        <v>2781</v>
      </c>
      <c r="B1914" t="s">
        <v>879</v>
      </c>
      <c r="C1914" t="str">
        <f t="shared" si="29"/>
        <v>2781_III</v>
      </c>
      <c r="D1914" t="s">
        <v>22423</v>
      </c>
    </row>
    <row r="1915" spans="1:4">
      <c r="A1915" s="285">
        <v>2782</v>
      </c>
      <c r="B1915" t="s">
        <v>746</v>
      </c>
      <c r="C1915" t="str">
        <f t="shared" si="29"/>
        <v>2782_I</v>
      </c>
      <c r="D1915" t="s">
        <v>22423</v>
      </c>
    </row>
    <row r="1916" spans="1:4">
      <c r="A1916" s="285">
        <v>2782</v>
      </c>
      <c r="B1916" t="s">
        <v>849</v>
      </c>
      <c r="C1916" t="str">
        <f t="shared" si="29"/>
        <v>2782_II</v>
      </c>
      <c r="D1916" t="s">
        <v>22423</v>
      </c>
    </row>
    <row r="1917" spans="1:4">
      <c r="A1917" s="285">
        <v>2783</v>
      </c>
      <c r="B1917" t="s">
        <v>746</v>
      </c>
      <c r="C1917" t="str">
        <f t="shared" si="29"/>
        <v>2783_I</v>
      </c>
      <c r="D1917" t="s">
        <v>22423</v>
      </c>
    </row>
    <row r="1918" spans="1:4">
      <c r="A1918" s="285">
        <v>2783</v>
      </c>
      <c r="B1918" t="s">
        <v>849</v>
      </c>
      <c r="C1918" t="str">
        <f t="shared" si="29"/>
        <v>2783_II</v>
      </c>
      <c r="D1918" t="s">
        <v>22423</v>
      </c>
    </row>
    <row r="1919" spans="1:4">
      <c r="A1919" s="285">
        <v>2783</v>
      </c>
      <c r="B1919" t="s">
        <v>879</v>
      </c>
      <c r="C1919" t="str">
        <f t="shared" si="29"/>
        <v>2783_III</v>
      </c>
      <c r="D1919" t="s">
        <v>22423</v>
      </c>
    </row>
    <row r="1920" spans="1:4">
      <c r="A1920" s="285">
        <v>2784</v>
      </c>
      <c r="B1920" t="s">
        <v>746</v>
      </c>
      <c r="C1920" t="str">
        <f t="shared" si="29"/>
        <v>2784_I</v>
      </c>
      <c r="D1920" t="s">
        <v>22423</v>
      </c>
    </row>
    <row r="1921" spans="1:4">
      <c r="A1921" s="285">
        <v>2784</v>
      </c>
      <c r="B1921" t="s">
        <v>849</v>
      </c>
      <c r="C1921" t="str">
        <f t="shared" si="29"/>
        <v>2784_II</v>
      </c>
      <c r="D1921" t="s">
        <v>22423</v>
      </c>
    </row>
    <row r="1922" spans="1:4">
      <c r="A1922" s="285">
        <v>2785</v>
      </c>
      <c r="B1922" t="s">
        <v>879</v>
      </c>
      <c r="C1922" t="str">
        <f t="shared" si="29"/>
        <v>2785_III</v>
      </c>
      <c r="D1922" t="s">
        <v>22423</v>
      </c>
    </row>
    <row r="1923" spans="1:4">
      <c r="A1923" s="285">
        <v>2786</v>
      </c>
      <c r="B1923" t="s">
        <v>746</v>
      </c>
      <c r="C1923" t="str">
        <f t="shared" ref="C1923:C1986" si="30">CONCATENATE(TEXT(A1923,"0000"),"_",B1923)</f>
        <v>2786_I</v>
      </c>
      <c r="D1923" t="s">
        <v>22423</v>
      </c>
    </row>
    <row r="1924" spans="1:4">
      <c r="A1924" s="285">
        <v>2786</v>
      </c>
      <c r="B1924" t="s">
        <v>849</v>
      </c>
      <c r="C1924" t="str">
        <f t="shared" si="30"/>
        <v>2786_II</v>
      </c>
      <c r="D1924" t="s">
        <v>22423</v>
      </c>
    </row>
    <row r="1925" spans="1:4">
      <c r="A1925" s="285">
        <v>2786</v>
      </c>
      <c r="B1925" t="s">
        <v>879</v>
      </c>
      <c r="C1925" t="str">
        <f t="shared" si="30"/>
        <v>2786_III</v>
      </c>
      <c r="D1925" t="s">
        <v>22423</v>
      </c>
    </row>
    <row r="1926" spans="1:4">
      <c r="A1926" s="285">
        <v>2787</v>
      </c>
      <c r="B1926" t="s">
        <v>746</v>
      </c>
      <c r="C1926" t="str">
        <f t="shared" si="30"/>
        <v>2787_I</v>
      </c>
      <c r="D1926" t="s">
        <v>22423</v>
      </c>
    </row>
    <row r="1927" spans="1:4">
      <c r="A1927" s="285">
        <v>2787</v>
      </c>
      <c r="B1927" t="s">
        <v>849</v>
      </c>
      <c r="C1927" t="str">
        <f t="shared" si="30"/>
        <v>2787_II</v>
      </c>
      <c r="D1927" t="s">
        <v>22423</v>
      </c>
    </row>
    <row r="1928" spans="1:4">
      <c r="A1928" s="285">
        <v>2788</v>
      </c>
      <c r="B1928" t="s">
        <v>746</v>
      </c>
      <c r="C1928" t="str">
        <f t="shared" si="30"/>
        <v>2788_I</v>
      </c>
      <c r="D1928" t="s">
        <v>22423</v>
      </c>
    </row>
    <row r="1929" spans="1:4">
      <c r="A1929" s="285">
        <v>2788</v>
      </c>
      <c r="B1929" t="s">
        <v>849</v>
      </c>
      <c r="C1929" t="str">
        <f t="shared" si="30"/>
        <v>2788_II</v>
      </c>
      <c r="D1929" t="s">
        <v>22423</v>
      </c>
    </row>
    <row r="1930" spans="1:4">
      <c r="A1930" s="285">
        <v>2788</v>
      </c>
      <c r="B1930" t="s">
        <v>879</v>
      </c>
      <c r="C1930" t="str">
        <f t="shared" si="30"/>
        <v>2788_III</v>
      </c>
      <c r="D1930" t="s">
        <v>22423</v>
      </c>
    </row>
    <row r="1931" spans="1:4">
      <c r="A1931" s="285">
        <v>2789</v>
      </c>
      <c r="B1931" t="s">
        <v>849</v>
      </c>
      <c r="C1931" t="str">
        <f t="shared" si="30"/>
        <v>2789_II</v>
      </c>
      <c r="D1931" t="s">
        <v>22425</v>
      </c>
    </row>
    <row r="1932" spans="1:4">
      <c r="A1932" s="285">
        <v>2790</v>
      </c>
      <c r="B1932" t="s">
        <v>849</v>
      </c>
      <c r="C1932" t="str">
        <f t="shared" si="30"/>
        <v>2790_II</v>
      </c>
      <c r="D1932" t="s">
        <v>22424</v>
      </c>
    </row>
    <row r="1933" spans="1:4">
      <c r="A1933" s="285">
        <v>2790</v>
      </c>
      <c r="B1933" t="s">
        <v>879</v>
      </c>
      <c r="C1933" t="str">
        <f t="shared" si="30"/>
        <v>2790_III</v>
      </c>
      <c r="D1933" t="s">
        <v>22424</v>
      </c>
    </row>
    <row r="1934" spans="1:4">
      <c r="A1934" s="285">
        <v>2793</v>
      </c>
      <c r="B1934" t="s">
        <v>879</v>
      </c>
      <c r="C1934" t="str">
        <f t="shared" si="30"/>
        <v>2793_III</v>
      </c>
      <c r="D1934" t="s">
        <v>22423</v>
      </c>
    </row>
    <row r="1935" spans="1:4">
      <c r="A1935" s="285">
        <v>2794</v>
      </c>
      <c r="B1935" t="s">
        <v>19</v>
      </c>
      <c r="C1935" t="str">
        <f t="shared" si="30"/>
        <v>2794_-</v>
      </c>
      <c r="D1935" t="s">
        <v>22424</v>
      </c>
    </row>
    <row r="1936" spans="1:4">
      <c r="A1936" s="285">
        <v>2795</v>
      </c>
      <c r="B1936" t="s">
        <v>19</v>
      </c>
      <c r="C1936" t="str">
        <f t="shared" si="30"/>
        <v>2795_-</v>
      </c>
      <c r="D1936" t="s">
        <v>22424</v>
      </c>
    </row>
    <row r="1937" spans="1:4">
      <c r="A1937" s="285">
        <v>2796</v>
      </c>
      <c r="B1937" t="s">
        <v>849</v>
      </c>
      <c r="C1937" t="str">
        <f t="shared" si="30"/>
        <v>2796_II</v>
      </c>
      <c r="D1937" t="s">
        <v>22424</v>
      </c>
    </row>
    <row r="1938" spans="1:4">
      <c r="A1938" s="285">
        <v>2797</v>
      </c>
      <c r="B1938" t="s">
        <v>849</v>
      </c>
      <c r="C1938" t="str">
        <f t="shared" si="30"/>
        <v>2797_II</v>
      </c>
      <c r="D1938" t="s">
        <v>22425</v>
      </c>
    </row>
    <row r="1939" spans="1:4">
      <c r="A1939" s="285">
        <v>2798</v>
      </c>
      <c r="B1939" t="s">
        <v>849</v>
      </c>
      <c r="C1939" t="str">
        <f t="shared" si="30"/>
        <v>2798_II</v>
      </c>
      <c r="D1939" t="s">
        <v>22424</v>
      </c>
    </row>
    <row r="1940" spans="1:4">
      <c r="A1940" s="285">
        <v>2799</v>
      </c>
      <c r="B1940" t="s">
        <v>849</v>
      </c>
      <c r="C1940" t="str">
        <f t="shared" si="30"/>
        <v>2799_II</v>
      </c>
      <c r="D1940" t="s">
        <v>22425</v>
      </c>
    </row>
    <row r="1941" spans="1:4">
      <c r="A1941" s="285">
        <v>2800</v>
      </c>
      <c r="B1941" t="s">
        <v>19</v>
      </c>
      <c r="C1941" t="str">
        <f t="shared" si="30"/>
        <v>2800_-</v>
      </c>
      <c r="D1941" t="s">
        <v>22424</v>
      </c>
    </row>
    <row r="1942" spans="1:4">
      <c r="A1942" s="285">
        <v>2801</v>
      </c>
      <c r="B1942" t="s">
        <v>746</v>
      </c>
      <c r="C1942" t="str">
        <f t="shared" si="30"/>
        <v>2801_I</v>
      </c>
      <c r="D1942" t="s">
        <v>22424</v>
      </c>
    </row>
    <row r="1943" spans="1:4">
      <c r="A1943" s="285">
        <v>2801</v>
      </c>
      <c r="B1943" t="s">
        <v>849</v>
      </c>
      <c r="C1943" t="str">
        <f t="shared" si="30"/>
        <v>2801_II</v>
      </c>
      <c r="D1943" t="s">
        <v>22424</v>
      </c>
    </row>
    <row r="1944" spans="1:4">
      <c r="A1944" s="285">
        <v>2801</v>
      </c>
      <c r="B1944" t="s">
        <v>879</v>
      </c>
      <c r="C1944" t="str">
        <f t="shared" si="30"/>
        <v>2801_III</v>
      </c>
      <c r="D1944" t="s">
        <v>22424</v>
      </c>
    </row>
    <row r="1945" spans="1:4">
      <c r="A1945" s="285">
        <v>2802</v>
      </c>
      <c r="B1945" t="s">
        <v>879</v>
      </c>
      <c r="C1945" t="str">
        <f t="shared" si="30"/>
        <v>2802_III</v>
      </c>
      <c r="D1945" t="s">
        <v>22424</v>
      </c>
    </row>
    <row r="1946" spans="1:4">
      <c r="A1946" s="285">
        <v>2803</v>
      </c>
      <c r="B1946" t="s">
        <v>879</v>
      </c>
      <c r="C1946" t="str">
        <f t="shared" si="30"/>
        <v>2803_III</v>
      </c>
      <c r="D1946" t="s">
        <v>22424</v>
      </c>
    </row>
    <row r="1947" spans="1:4">
      <c r="A1947" s="285">
        <v>2805</v>
      </c>
      <c r="B1947" t="s">
        <v>849</v>
      </c>
      <c r="C1947" t="str">
        <f t="shared" si="30"/>
        <v>2805_II</v>
      </c>
      <c r="D1947" t="s">
        <v>22426</v>
      </c>
    </row>
    <row r="1948" spans="1:4">
      <c r="A1948" s="285">
        <v>2806</v>
      </c>
      <c r="B1948" t="s">
        <v>746</v>
      </c>
      <c r="C1948" t="str">
        <f t="shared" si="30"/>
        <v>2806_I</v>
      </c>
      <c r="D1948" t="s">
        <v>22426</v>
      </c>
    </row>
    <row r="1949" spans="1:4">
      <c r="A1949" s="285">
        <v>2807</v>
      </c>
      <c r="B1949" t="s">
        <v>19</v>
      </c>
      <c r="C1949" t="str">
        <f t="shared" si="30"/>
        <v>2807_-</v>
      </c>
      <c r="D1949" t="s">
        <v>22424</v>
      </c>
    </row>
    <row r="1950" spans="1:4">
      <c r="A1950" s="285">
        <v>2809</v>
      </c>
      <c r="B1950" t="s">
        <v>879</v>
      </c>
      <c r="C1950" t="str">
        <f t="shared" si="30"/>
        <v>2809_III</v>
      </c>
      <c r="D1950" t="s">
        <v>22423</v>
      </c>
    </row>
    <row r="1951" spans="1:4">
      <c r="A1951" s="285">
        <v>2810</v>
      </c>
      <c r="B1951" t="s">
        <v>746</v>
      </c>
      <c r="C1951" t="str">
        <f t="shared" si="30"/>
        <v>2810_I</v>
      </c>
      <c r="D1951" t="s">
        <v>22423</v>
      </c>
    </row>
    <row r="1952" spans="1:4">
      <c r="A1952" s="285">
        <v>2810</v>
      </c>
      <c r="B1952" t="s">
        <v>849</v>
      </c>
      <c r="C1952" t="str">
        <f t="shared" si="30"/>
        <v>2810_II</v>
      </c>
      <c r="D1952" t="s">
        <v>22423</v>
      </c>
    </row>
    <row r="1953" spans="1:4">
      <c r="A1953" s="285">
        <v>2810</v>
      </c>
      <c r="B1953" t="s">
        <v>879</v>
      </c>
      <c r="C1953" t="str">
        <f t="shared" si="30"/>
        <v>2810_III</v>
      </c>
      <c r="D1953" t="s">
        <v>22423</v>
      </c>
    </row>
    <row r="1954" spans="1:4">
      <c r="A1954" s="285">
        <v>2811</v>
      </c>
      <c r="B1954" t="s">
        <v>746</v>
      </c>
      <c r="C1954" t="str">
        <f t="shared" si="30"/>
        <v>2811_I</v>
      </c>
      <c r="D1954" t="s">
        <v>22423</v>
      </c>
    </row>
    <row r="1955" spans="1:4">
      <c r="A1955" s="285">
        <v>2811</v>
      </c>
      <c r="B1955" t="s">
        <v>849</v>
      </c>
      <c r="C1955" t="str">
        <f t="shared" si="30"/>
        <v>2811_II</v>
      </c>
      <c r="D1955" t="s">
        <v>22423</v>
      </c>
    </row>
    <row r="1956" spans="1:4">
      <c r="A1956" s="285">
        <v>2811</v>
      </c>
      <c r="B1956" t="s">
        <v>879</v>
      </c>
      <c r="C1956" t="str">
        <f t="shared" si="30"/>
        <v>2811_III</v>
      </c>
      <c r="D1956" t="s">
        <v>22423</v>
      </c>
    </row>
    <row r="1957" spans="1:4">
      <c r="A1957" s="285">
        <v>2812</v>
      </c>
      <c r="B1957" t="s">
        <v>19</v>
      </c>
      <c r="C1957" t="str">
        <f t="shared" si="30"/>
        <v>2812_-</v>
      </c>
      <c r="D1957" t="s">
        <v>22424</v>
      </c>
    </row>
    <row r="1958" spans="1:4">
      <c r="A1958" s="285">
        <v>2813</v>
      </c>
      <c r="B1958" t="s">
        <v>746</v>
      </c>
      <c r="C1958" t="str">
        <f t="shared" si="30"/>
        <v>2813_I</v>
      </c>
      <c r="D1958" t="s">
        <v>22426</v>
      </c>
    </row>
    <row r="1959" spans="1:4">
      <c r="A1959" s="285">
        <v>2813</v>
      </c>
      <c r="B1959" t="s">
        <v>849</v>
      </c>
      <c r="C1959" t="str">
        <f t="shared" si="30"/>
        <v>2813_II</v>
      </c>
      <c r="D1959" t="s">
        <v>22426</v>
      </c>
    </row>
    <row r="1960" spans="1:4">
      <c r="A1960" s="285">
        <v>2813</v>
      </c>
      <c r="B1960" t="s">
        <v>879</v>
      </c>
      <c r="C1960" t="str">
        <f t="shared" si="30"/>
        <v>2813_III</v>
      </c>
      <c r="D1960" t="s">
        <v>22426</v>
      </c>
    </row>
    <row r="1961" spans="1:4">
      <c r="A1961" s="285">
        <v>2814</v>
      </c>
      <c r="B1961" t="s">
        <v>19</v>
      </c>
      <c r="C1961" t="str">
        <f t="shared" si="30"/>
        <v>2814_-</v>
      </c>
      <c r="D1961" t="s">
        <v>22424</v>
      </c>
    </row>
    <row r="1962" spans="1:4">
      <c r="A1962" s="285">
        <v>2815</v>
      </c>
      <c r="B1962" t="s">
        <v>879</v>
      </c>
      <c r="C1962" t="str">
        <f t="shared" si="30"/>
        <v>2815_III</v>
      </c>
      <c r="D1962" t="s">
        <v>22423</v>
      </c>
    </row>
    <row r="1963" spans="1:4">
      <c r="A1963" s="285">
        <v>2817</v>
      </c>
      <c r="B1963" t="s">
        <v>849</v>
      </c>
      <c r="C1963" t="str">
        <f t="shared" si="30"/>
        <v>2817_II</v>
      </c>
      <c r="D1963" t="s">
        <v>22423</v>
      </c>
    </row>
    <row r="1964" spans="1:4">
      <c r="A1964" s="285">
        <v>2817</v>
      </c>
      <c r="B1964" t="s">
        <v>879</v>
      </c>
      <c r="C1964" t="str">
        <f t="shared" si="30"/>
        <v>2817_III</v>
      </c>
      <c r="D1964" t="s">
        <v>22423</v>
      </c>
    </row>
    <row r="1965" spans="1:4">
      <c r="A1965" s="285">
        <v>2818</v>
      </c>
      <c r="B1965" t="s">
        <v>849</v>
      </c>
      <c r="C1965" t="str">
        <f t="shared" si="30"/>
        <v>2818_II</v>
      </c>
      <c r="D1965" t="s">
        <v>22423</v>
      </c>
    </row>
    <row r="1966" spans="1:4">
      <c r="A1966" s="285">
        <v>2818</v>
      </c>
      <c r="B1966" t="s">
        <v>879</v>
      </c>
      <c r="C1966" t="str">
        <f t="shared" si="30"/>
        <v>2818_III</v>
      </c>
      <c r="D1966" t="s">
        <v>22423</v>
      </c>
    </row>
    <row r="1967" spans="1:4">
      <c r="A1967" s="285">
        <v>2819</v>
      </c>
      <c r="B1967" t="s">
        <v>879</v>
      </c>
      <c r="C1967" t="str">
        <f t="shared" si="30"/>
        <v>2819_III</v>
      </c>
      <c r="D1967" t="s">
        <v>22424</v>
      </c>
    </row>
    <row r="1968" spans="1:4">
      <c r="A1968" s="285">
        <v>2820</v>
      </c>
      <c r="B1968" t="s">
        <v>879</v>
      </c>
      <c r="C1968" t="str">
        <f t="shared" si="30"/>
        <v>2820_III</v>
      </c>
      <c r="D1968" t="s">
        <v>22425</v>
      </c>
    </row>
    <row r="1969" spans="1:4">
      <c r="A1969" s="285">
        <v>2821</v>
      </c>
      <c r="B1969" t="s">
        <v>849</v>
      </c>
      <c r="C1969" t="str">
        <f t="shared" si="30"/>
        <v>2821_II</v>
      </c>
      <c r="D1969" t="s">
        <v>22423</v>
      </c>
    </row>
    <row r="1970" spans="1:4">
      <c r="A1970" s="285">
        <v>2821</v>
      </c>
      <c r="B1970" t="s">
        <v>879</v>
      </c>
      <c r="C1970" t="str">
        <f t="shared" si="30"/>
        <v>2821_III</v>
      </c>
      <c r="D1970" t="s">
        <v>22423</v>
      </c>
    </row>
    <row r="1971" spans="1:4">
      <c r="A1971" s="285">
        <v>2822</v>
      </c>
      <c r="B1971" t="s">
        <v>849</v>
      </c>
      <c r="C1971" t="str">
        <f t="shared" si="30"/>
        <v>2822_II</v>
      </c>
      <c r="D1971" t="s">
        <v>22423</v>
      </c>
    </row>
    <row r="1972" spans="1:4">
      <c r="A1972" s="285">
        <v>2823</v>
      </c>
      <c r="B1972" t="s">
        <v>879</v>
      </c>
      <c r="C1972" t="str">
        <f t="shared" si="30"/>
        <v>2823_III</v>
      </c>
      <c r="D1972" t="s">
        <v>22425</v>
      </c>
    </row>
    <row r="1973" spans="1:4">
      <c r="A1973" s="285">
        <v>2826</v>
      </c>
      <c r="B1973" t="s">
        <v>849</v>
      </c>
      <c r="C1973" t="str">
        <f t="shared" si="30"/>
        <v>2826_II</v>
      </c>
      <c r="D1973" t="s">
        <v>22425</v>
      </c>
    </row>
    <row r="1974" spans="1:4">
      <c r="A1974" s="285">
        <v>2829</v>
      </c>
      <c r="B1974" t="s">
        <v>879</v>
      </c>
      <c r="C1974" t="str">
        <f t="shared" si="30"/>
        <v>2829_III</v>
      </c>
      <c r="D1974" t="s">
        <v>22424</v>
      </c>
    </row>
    <row r="1975" spans="1:4">
      <c r="A1975" s="285">
        <v>2830</v>
      </c>
      <c r="B1975" t="s">
        <v>849</v>
      </c>
      <c r="C1975" t="str">
        <f t="shared" si="30"/>
        <v>2830_II</v>
      </c>
      <c r="D1975" t="s">
        <v>22423</v>
      </c>
    </row>
    <row r="1976" spans="1:4">
      <c r="A1976" s="285">
        <v>2831</v>
      </c>
      <c r="B1976" t="s">
        <v>879</v>
      </c>
      <c r="C1976" t="str">
        <f t="shared" si="30"/>
        <v>2831_III</v>
      </c>
      <c r="D1976" t="s">
        <v>22423</v>
      </c>
    </row>
    <row r="1977" spans="1:4">
      <c r="A1977" s="285">
        <v>2834</v>
      </c>
      <c r="B1977" t="s">
        <v>879</v>
      </c>
      <c r="C1977" t="str">
        <f t="shared" si="30"/>
        <v>2834_III</v>
      </c>
      <c r="D1977" t="s">
        <v>22424</v>
      </c>
    </row>
    <row r="1978" spans="1:4">
      <c r="A1978" s="285">
        <v>2835</v>
      </c>
      <c r="B1978" t="s">
        <v>849</v>
      </c>
      <c r="C1978" t="str">
        <f t="shared" si="30"/>
        <v>2835_II</v>
      </c>
      <c r="D1978" t="s">
        <v>22426</v>
      </c>
    </row>
    <row r="1979" spans="1:4">
      <c r="A1979" s="285">
        <v>2837</v>
      </c>
      <c r="B1979" t="s">
        <v>849</v>
      </c>
      <c r="C1979" t="str">
        <f t="shared" si="30"/>
        <v>2837_II</v>
      </c>
      <c r="D1979" t="s">
        <v>22424</v>
      </c>
    </row>
    <row r="1980" spans="1:4">
      <c r="A1980" s="285">
        <v>2837</v>
      </c>
      <c r="B1980" t="s">
        <v>879</v>
      </c>
      <c r="C1980" t="str">
        <f t="shared" si="30"/>
        <v>2837_III</v>
      </c>
      <c r="D1980" t="s">
        <v>22424</v>
      </c>
    </row>
    <row r="1981" spans="1:4">
      <c r="A1981" s="285">
        <v>2838</v>
      </c>
      <c r="B1981" t="s">
        <v>849</v>
      </c>
      <c r="C1981" t="str">
        <f t="shared" si="30"/>
        <v>2838_II</v>
      </c>
      <c r="D1981" t="s">
        <v>22423</v>
      </c>
    </row>
    <row r="1982" spans="1:4">
      <c r="A1982" s="285">
        <v>2839</v>
      </c>
      <c r="B1982" t="s">
        <v>849</v>
      </c>
      <c r="C1982" t="str">
        <f t="shared" si="30"/>
        <v>2839_II</v>
      </c>
      <c r="D1982" t="s">
        <v>22423</v>
      </c>
    </row>
    <row r="1983" spans="1:4">
      <c r="A1983" s="285">
        <v>2840</v>
      </c>
      <c r="B1983" t="s">
        <v>879</v>
      </c>
      <c r="C1983" t="str">
        <f t="shared" si="30"/>
        <v>2840_III</v>
      </c>
      <c r="D1983" t="s">
        <v>22425</v>
      </c>
    </row>
    <row r="1984" spans="1:4">
      <c r="A1984" s="285">
        <v>2841</v>
      </c>
      <c r="B1984" t="s">
        <v>879</v>
      </c>
      <c r="C1984" t="str">
        <f t="shared" si="30"/>
        <v>2841_III</v>
      </c>
      <c r="D1984" t="s">
        <v>22423</v>
      </c>
    </row>
    <row r="1985" spans="1:4">
      <c r="A1985" s="285">
        <v>2842</v>
      </c>
      <c r="B1985" t="s">
        <v>879</v>
      </c>
      <c r="C1985" t="str">
        <f t="shared" si="30"/>
        <v>2842_III</v>
      </c>
      <c r="D1985" t="s">
        <v>22425</v>
      </c>
    </row>
    <row r="1986" spans="1:4">
      <c r="A1986" s="285">
        <v>2844</v>
      </c>
      <c r="B1986" t="s">
        <v>879</v>
      </c>
      <c r="C1986" t="str">
        <f t="shared" si="30"/>
        <v>2844_III</v>
      </c>
      <c r="D1986" t="s">
        <v>22423</v>
      </c>
    </row>
    <row r="1987" spans="1:4">
      <c r="A1987" s="285">
        <v>2845</v>
      </c>
      <c r="B1987" t="s">
        <v>746</v>
      </c>
      <c r="C1987" t="str">
        <f t="shared" ref="C1987:C2050" si="31">CONCATENATE(TEXT(A1987,"0000"),"_",B1987)</f>
        <v>2845_I</v>
      </c>
      <c r="D1987" t="s">
        <v>22423</v>
      </c>
    </row>
    <row r="1988" spans="1:4">
      <c r="A1988" s="285">
        <v>2846</v>
      </c>
      <c r="B1988" t="s">
        <v>746</v>
      </c>
      <c r="C1988" t="str">
        <f t="shared" si="31"/>
        <v>2846_I</v>
      </c>
      <c r="D1988" t="s">
        <v>22423</v>
      </c>
    </row>
    <row r="1989" spans="1:4">
      <c r="A1989" s="285">
        <v>2849</v>
      </c>
      <c r="B1989" t="s">
        <v>879</v>
      </c>
      <c r="C1989" t="str">
        <f t="shared" si="31"/>
        <v>2849_III</v>
      </c>
      <c r="D1989" t="s">
        <v>22423</v>
      </c>
    </row>
    <row r="1990" spans="1:4">
      <c r="A1990" s="285">
        <v>2850</v>
      </c>
      <c r="B1990" t="s">
        <v>879</v>
      </c>
      <c r="C1990" t="str">
        <f t="shared" si="31"/>
        <v>2850_III</v>
      </c>
      <c r="D1990" t="s">
        <v>22425</v>
      </c>
    </row>
    <row r="1991" spans="1:4">
      <c r="A1991" s="285">
        <v>2851</v>
      </c>
      <c r="B1991" t="s">
        <v>849</v>
      </c>
      <c r="C1991" t="str">
        <f t="shared" si="31"/>
        <v>2851_II</v>
      </c>
      <c r="D1991" t="s">
        <v>22425</v>
      </c>
    </row>
    <row r="1992" spans="1:4">
      <c r="A1992" s="285">
        <v>2852</v>
      </c>
      <c r="B1992" t="s">
        <v>746</v>
      </c>
      <c r="C1992" t="str">
        <f t="shared" si="31"/>
        <v>2852_I</v>
      </c>
      <c r="D1992" t="s">
        <v>22423</v>
      </c>
    </row>
    <row r="1993" spans="1:4">
      <c r="A1993" s="285">
        <v>2853</v>
      </c>
      <c r="B1993" t="s">
        <v>879</v>
      </c>
      <c r="C1993" t="str">
        <f t="shared" si="31"/>
        <v>2853_III</v>
      </c>
      <c r="D1993" t="s">
        <v>22423</v>
      </c>
    </row>
    <row r="1994" spans="1:4">
      <c r="A1994" s="285">
        <v>2854</v>
      </c>
      <c r="B1994" t="s">
        <v>879</v>
      </c>
      <c r="C1994" t="str">
        <f t="shared" si="31"/>
        <v>2854_III</v>
      </c>
      <c r="D1994" t="s">
        <v>22423</v>
      </c>
    </row>
    <row r="1995" spans="1:4">
      <c r="A1995" s="285">
        <v>2855</v>
      </c>
      <c r="B1995" t="s">
        <v>879</v>
      </c>
      <c r="C1995" t="str">
        <f t="shared" si="31"/>
        <v>2855_III</v>
      </c>
      <c r="D1995" t="s">
        <v>22423</v>
      </c>
    </row>
    <row r="1996" spans="1:4">
      <c r="A1996" s="285">
        <v>2856</v>
      </c>
      <c r="B1996" t="s">
        <v>879</v>
      </c>
      <c r="C1996" t="str">
        <f t="shared" si="31"/>
        <v>2856_III</v>
      </c>
      <c r="D1996" t="s">
        <v>22423</v>
      </c>
    </row>
    <row r="1997" spans="1:4">
      <c r="A1997" s="285">
        <v>2857</v>
      </c>
      <c r="B1997" t="s">
        <v>19</v>
      </c>
      <c r="C1997" t="str">
        <f t="shared" si="31"/>
        <v>2857_-</v>
      </c>
      <c r="D1997" t="s">
        <v>22425</v>
      </c>
    </row>
    <row r="1998" spans="1:4">
      <c r="A1998" s="285">
        <v>2858</v>
      </c>
      <c r="B1998" t="s">
        <v>879</v>
      </c>
      <c r="C1998" t="str">
        <f t="shared" si="31"/>
        <v>2858_III</v>
      </c>
      <c r="D1998" t="s">
        <v>22423</v>
      </c>
    </row>
    <row r="1999" spans="1:4">
      <c r="A1999" s="285">
        <v>2859</v>
      </c>
      <c r="B1999" t="s">
        <v>849</v>
      </c>
      <c r="C1999" t="str">
        <f t="shared" si="31"/>
        <v>2859_II</v>
      </c>
      <c r="D1999" t="s">
        <v>22423</v>
      </c>
    </row>
    <row r="2000" spans="1:4">
      <c r="A2000" s="285">
        <v>2861</v>
      </c>
      <c r="B2000" t="s">
        <v>849</v>
      </c>
      <c r="C2000" t="str">
        <f t="shared" si="31"/>
        <v>2861_II</v>
      </c>
      <c r="D2000" t="s">
        <v>22423</v>
      </c>
    </row>
    <row r="2001" spans="1:4">
      <c r="A2001" s="285">
        <v>2862</v>
      </c>
      <c r="B2001" t="s">
        <v>879</v>
      </c>
      <c r="C2001" t="str">
        <f t="shared" si="31"/>
        <v>2862_III</v>
      </c>
      <c r="D2001" t="s">
        <v>22423</v>
      </c>
    </row>
    <row r="2002" spans="1:4">
      <c r="A2002" s="285">
        <v>2863</v>
      </c>
      <c r="B2002" t="s">
        <v>849</v>
      </c>
      <c r="C2002" t="str">
        <f t="shared" si="31"/>
        <v>2863_II</v>
      </c>
      <c r="D2002" t="s">
        <v>22423</v>
      </c>
    </row>
    <row r="2003" spans="1:4">
      <c r="A2003" s="285">
        <v>2864</v>
      </c>
      <c r="B2003" t="s">
        <v>849</v>
      </c>
      <c r="C2003" t="str">
        <f t="shared" si="31"/>
        <v>2864_II</v>
      </c>
      <c r="D2003" t="s">
        <v>22423</v>
      </c>
    </row>
    <row r="2004" spans="1:4">
      <c r="A2004" s="285">
        <v>2865</v>
      </c>
      <c r="B2004" t="s">
        <v>879</v>
      </c>
      <c r="C2004" t="str">
        <f t="shared" si="31"/>
        <v>2865_III</v>
      </c>
      <c r="D2004" t="s">
        <v>22424</v>
      </c>
    </row>
    <row r="2005" spans="1:4">
      <c r="A2005" s="285">
        <v>2869</v>
      </c>
      <c r="B2005" t="s">
        <v>849</v>
      </c>
      <c r="C2005" t="str">
        <f t="shared" si="31"/>
        <v>2869_II</v>
      </c>
      <c r="D2005" t="s">
        <v>22425</v>
      </c>
    </row>
    <row r="2006" spans="1:4">
      <c r="A2006" s="285">
        <v>2869</v>
      </c>
      <c r="B2006" t="s">
        <v>879</v>
      </c>
      <c r="C2006" t="str">
        <f t="shared" si="31"/>
        <v>2869_III</v>
      </c>
      <c r="D2006" t="s">
        <v>22425</v>
      </c>
    </row>
    <row r="2007" spans="1:4">
      <c r="A2007" s="285">
        <v>2870</v>
      </c>
      <c r="B2007" t="s">
        <v>746</v>
      </c>
      <c r="C2007" t="str">
        <f t="shared" si="31"/>
        <v>2870_I</v>
      </c>
      <c r="D2007" t="s">
        <v>22423</v>
      </c>
    </row>
    <row r="2008" spans="1:4">
      <c r="A2008" s="285">
        <v>2871</v>
      </c>
      <c r="B2008" t="s">
        <v>879</v>
      </c>
      <c r="C2008" t="str">
        <f t="shared" si="31"/>
        <v>2871_III</v>
      </c>
      <c r="D2008" t="s">
        <v>22423</v>
      </c>
    </row>
    <row r="2009" spans="1:4">
      <c r="A2009" s="285">
        <v>2872</v>
      </c>
      <c r="B2009" t="s">
        <v>849</v>
      </c>
      <c r="C2009" t="str">
        <f t="shared" si="31"/>
        <v>2872_II</v>
      </c>
      <c r="D2009" t="s">
        <v>22423</v>
      </c>
    </row>
    <row r="2010" spans="1:4">
      <c r="A2010" s="285">
        <v>2872</v>
      </c>
      <c r="B2010" t="s">
        <v>879</v>
      </c>
      <c r="C2010" t="str">
        <f t="shared" si="31"/>
        <v>2872_III</v>
      </c>
      <c r="D2010" t="s">
        <v>22423</v>
      </c>
    </row>
    <row r="2011" spans="1:4">
      <c r="A2011" s="285">
        <v>2873</v>
      </c>
      <c r="B2011" t="s">
        <v>879</v>
      </c>
      <c r="C2011" t="str">
        <f t="shared" si="31"/>
        <v>2873_III</v>
      </c>
      <c r="D2011" t="s">
        <v>22423</v>
      </c>
    </row>
    <row r="2012" spans="1:4">
      <c r="A2012" s="285">
        <v>2874</v>
      </c>
      <c r="B2012" t="s">
        <v>879</v>
      </c>
      <c r="C2012" t="str">
        <f t="shared" si="31"/>
        <v>2874_III</v>
      </c>
      <c r="D2012" t="s">
        <v>22423</v>
      </c>
    </row>
    <row r="2013" spans="1:4">
      <c r="A2013" s="285">
        <v>2875</v>
      </c>
      <c r="B2013" t="s">
        <v>879</v>
      </c>
      <c r="C2013" t="str">
        <f t="shared" si="31"/>
        <v>2875_III</v>
      </c>
      <c r="D2013" t="s">
        <v>22423</v>
      </c>
    </row>
    <row r="2014" spans="1:4">
      <c r="A2014" s="285">
        <v>2876</v>
      </c>
      <c r="B2014" t="s">
        <v>879</v>
      </c>
      <c r="C2014" t="str">
        <f t="shared" si="31"/>
        <v>2876_III</v>
      </c>
      <c r="D2014" t="s">
        <v>22423</v>
      </c>
    </row>
    <row r="2015" spans="1:4">
      <c r="A2015" s="285">
        <v>2878</v>
      </c>
      <c r="B2015" t="s">
        <v>879</v>
      </c>
      <c r="C2015" t="str">
        <f t="shared" si="31"/>
        <v>2878_III</v>
      </c>
      <c r="D2015" t="s">
        <v>22423</v>
      </c>
    </row>
    <row r="2016" spans="1:4">
      <c r="A2016" s="285">
        <v>2879</v>
      </c>
      <c r="B2016" t="s">
        <v>746</v>
      </c>
      <c r="C2016" t="str">
        <f t="shared" si="31"/>
        <v>2879_I</v>
      </c>
      <c r="D2016" t="s">
        <v>22423</v>
      </c>
    </row>
    <row r="2017" spans="1:4">
      <c r="A2017" s="285">
        <v>2880</v>
      </c>
      <c r="B2017" t="s">
        <v>849</v>
      </c>
      <c r="C2017" t="str">
        <f t="shared" si="31"/>
        <v>2880_II</v>
      </c>
      <c r="D2017" t="s">
        <v>22423</v>
      </c>
    </row>
    <row r="2018" spans="1:4">
      <c r="A2018" s="285">
        <v>2880</v>
      </c>
      <c r="B2018" t="s">
        <v>879</v>
      </c>
      <c r="C2018" t="str">
        <f t="shared" si="31"/>
        <v>2880_III</v>
      </c>
      <c r="D2018" t="s">
        <v>22423</v>
      </c>
    </row>
    <row r="2019" spans="1:4">
      <c r="A2019" s="285">
        <v>2881</v>
      </c>
      <c r="B2019" t="s">
        <v>746</v>
      </c>
      <c r="C2019" t="str">
        <f t="shared" si="31"/>
        <v>2881_I</v>
      </c>
      <c r="D2019" t="s">
        <v>22423</v>
      </c>
    </row>
    <row r="2020" spans="1:4">
      <c r="A2020" s="285">
        <v>2881</v>
      </c>
      <c r="B2020" t="s">
        <v>849</v>
      </c>
      <c r="C2020" t="str">
        <f t="shared" si="31"/>
        <v>2881_II</v>
      </c>
      <c r="D2020" t="s">
        <v>22423</v>
      </c>
    </row>
    <row r="2021" spans="1:4">
      <c r="A2021" s="285">
        <v>2881</v>
      </c>
      <c r="B2021" t="s">
        <v>879</v>
      </c>
      <c r="C2021" t="str">
        <f t="shared" si="31"/>
        <v>2881_III</v>
      </c>
      <c r="D2021" t="s">
        <v>22423</v>
      </c>
    </row>
    <row r="2022" spans="1:4">
      <c r="A2022" s="285">
        <v>2900</v>
      </c>
      <c r="B2022" t="s">
        <v>19</v>
      </c>
      <c r="C2022" t="str">
        <f t="shared" si="31"/>
        <v>2900_-</v>
      </c>
      <c r="D2022" t="s">
        <v>22424</v>
      </c>
    </row>
    <row r="2023" spans="1:4">
      <c r="A2023" s="285">
        <v>2901</v>
      </c>
      <c r="B2023" t="s">
        <v>19</v>
      </c>
      <c r="C2023" t="str">
        <f t="shared" si="31"/>
        <v>2901_-</v>
      </c>
      <c r="D2023" t="s">
        <v>22423</v>
      </c>
    </row>
    <row r="2024" spans="1:4">
      <c r="A2024" s="285">
        <v>2902</v>
      </c>
      <c r="B2024" t="s">
        <v>746</v>
      </c>
      <c r="C2024" t="str">
        <f t="shared" si="31"/>
        <v>2902_I</v>
      </c>
      <c r="D2024" t="s">
        <v>22423</v>
      </c>
    </row>
    <row r="2025" spans="1:4">
      <c r="A2025" s="285">
        <v>2902</v>
      </c>
      <c r="B2025" t="s">
        <v>849</v>
      </c>
      <c r="C2025" t="str">
        <f t="shared" si="31"/>
        <v>2902_II</v>
      </c>
      <c r="D2025" t="s">
        <v>22423</v>
      </c>
    </row>
    <row r="2026" spans="1:4">
      <c r="A2026" s="285">
        <v>2902</v>
      </c>
      <c r="B2026" t="s">
        <v>879</v>
      </c>
      <c r="C2026" t="str">
        <f t="shared" si="31"/>
        <v>2902_III</v>
      </c>
      <c r="D2026" t="s">
        <v>22423</v>
      </c>
    </row>
    <row r="2027" spans="1:4">
      <c r="A2027" s="285">
        <v>2903</v>
      </c>
      <c r="B2027" t="s">
        <v>746</v>
      </c>
      <c r="C2027" t="str">
        <f t="shared" si="31"/>
        <v>2903_I</v>
      </c>
      <c r="D2027" t="s">
        <v>22423</v>
      </c>
    </row>
    <row r="2028" spans="1:4">
      <c r="A2028" s="285">
        <v>2903</v>
      </c>
      <c r="B2028" t="s">
        <v>849</v>
      </c>
      <c r="C2028" t="str">
        <f t="shared" si="31"/>
        <v>2903_II</v>
      </c>
      <c r="D2028" t="s">
        <v>22423</v>
      </c>
    </row>
    <row r="2029" spans="1:4">
      <c r="A2029" s="285">
        <v>2903</v>
      </c>
      <c r="B2029" t="s">
        <v>879</v>
      </c>
      <c r="C2029" t="str">
        <f t="shared" si="31"/>
        <v>2903_III</v>
      </c>
      <c r="D2029" t="s">
        <v>22423</v>
      </c>
    </row>
    <row r="2030" spans="1:4">
      <c r="A2030" s="285">
        <v>2904</v>
      </c>
      <c r="B2030" t="s">
        <v>879</v>
      </c>
      <c r="C2030" t="str">
        <f t="shared" si="31"/>
        <v>2904_III</v>
      </c>
      <c r="D2030" t="s">
        <v>22424</v>
      </c>
    </row>
    <row r="2031" spans="1:4">
      <c r="A2031" s="285">
        <v>2905</v>
      </c>
      <c r="B2031" t="s">
        <v>879</v>
      </c>
      <c r="C2031" t="str">
        <f t="shared" si="31"/>
        <v>2905_III</v>
      </c>
      <c r="D2031" t="s">
        <v>22424</v>
      </c>
    </row>
    <row r="2032" spans="1:4">
      <c r="A2032" s="285">
        <v>2907</v>
      </c>
      <c r="B2032" t="s">
        <v>849</v>
      </c>
      <c r="C2032" t="str">
        <f t="shared" si="31"/>
        <v>2907_II</v>
      </c>
      <c r="D2032" t="s">
        <v>22423</v>
      </c>
    </row>
    <row r="2033" spans="1:5">
      <c r="A2033" s="285">
        <v>2908</v>
      </c>
      <c r="B2033" t="s">
        <v>19</v>
      </c>
      <c r="C2033" t="str">
        <f t="shared" si="31"/>
        <v>2908_-</v>
      </c>
      <c r="D2033" t="s">
        <v>22424</v>
      </c>
    </row>
    <row r="2034" spans="1:5">
      <c r="A2034" s="285">
        <v>2909</v>
      </c>
      <c r="B2034" t="s">
        <v>19</v>
      </c>
      <c r="C2034" t="str">
        <f t="shared" si="31"/>
        <v>2909_-</v>
      </c>
      <c r="D2034" t="s">
        <v>22424</v>
      </c>
    </row>
    <row r="2035" spans="1:5">
      <c r="A2035" s="285">
        <v>2910</v>
      </c>
      <c r="B2035" t="s">
        <v>19</v>
      </c>
      <c r="C2035" t="str">
        <f t="shared" si="31"/>
        <v>2910_-</v>
      </c>
      <c r="D2035" t="s">
        <v>22424</v>
      </c>
    </row>
    <row r="2036" spans="1:5">
      <c r="A2036" s="285">
        <v>2911</v>
      </c>
      <c r="B2036" t="s">
        <v>19</v>
      </c>
      <c r="C2036" t="str">
        <f t="shared" si="31"/>
        <v>2911_-</v>
      </c>
      <c r="D2036" t="s">
        <v>22424</v>
      </c>
    </row>
    <row r="2037" spans="1:5">
      <c r="A2037" s="285">
        <v>2912</v>
      </c>
      <c r="B2037" t="s">
        <v>19</v>
      </c>
      <c r="C2037" t="str">
        <f t="shared" si="31"/>
        <v>2912_-</v>
      </c>
      <c r="D2037" t="s">
        <v>22424</v>
      </c>
      <c r="E2037" t="s">
        <v>22429</v>
      </c>
    </row>
    <row r="2038" spans="1:5">
      <c r="A2038" s="285">
        <v>2912</v>
      </c>
      <c r="B2038" t="s">
        <v>19</v>
      </c>
      <c r="C2038" t="str">
        <f t="shared" si="31"/>
        <v>2912_-</v>
      </c>
      <c r="D2038" t="s">
        <v>22425</v>
      </c>
      <c r="E2038" t="s">
        <v>22428</v>
      </c>
    </row>
    <row r="2039" spans="1:5">
      <c r="A2039" s="285">
        <v>2912</v>
      </c>
      <c r="B2039" t="s">
        <v>19</v>
      </c>
      <c r="C2039" t="str">
        <f t="shared" si="31"/>
        <v>2912_-</v>
      </c>
      <c r="D2039" t="s">
        <v>22423</v>
      </c>
      <c r="E2039" t="s">
        <v>22427</v>
      </c>
    </row>
    <row r="2040" spans="1:5">
      <c r="A2040" s="285">
        <v>2913</v>
      </c>
      <c r="B2040" t="s">
        <v>19</v>
      </c>
      <c r="C2040" t="str">
        <f t="shared" si="31"/>
        <v>2913_-</v>
      </c>
      <c r="D2040" t="s">
        <v>22424</v>
      </c>
    </row>
    <row r="2041" spans="1:5">
      <c r="A2041" s="285">
        <v>2915</v>
      </c>
      <c r="B2041" t="s">
        <v>19</v>
      </c>
      <c r="C2041" t="str">
        <f t="shared" si="31"/>
        <v>2915_-</v>
      </c>
      <c r="D2041" t="s">
        <v>22424</v>
      </c>
      <c r="E2041" t="s">
        <v>22429</v>
      </c>
    </row>
    <row r="2042" spans="1:5">
      <c r="A2042" s="285">
        <v>2915</v>
      </c>
      <c r="B2042" t="s">
        <v>19</v>
      </c>
      <c r="C2042" t="str">
        <f t="shared" si="31"/>
        <v>2915_-</v>
      </c>
      <c r="D2042" t="s">
        <v>22425</v>
      </c>
      <c r="E2042" t="s">
        <v>22428</v>
      </c>
    </row>
    <row r="2043" spans="1:5">
      <c r="A2043" s="285">
        <v>2915</v>
      </c>
      <c r="B2043" t="s">
        <v>19</v>
      </c>
      <c r="C2043" t="str">
        <f t="shared" si="31"/>
        <v>2915_-</v>
      </c>
      <c r="D2043" t="s">
        <v>22423</v>
      </c>
      <c r="E2043" t="s">
        <v>22427</v>
      </c>
    </row>
    <row r="2044" spans="1:5">
      <c r="A2044" s="285">
        <v>2916</v>
      </c>
      <c r="B2044" t="s">
        <v>19</v>
      </c>
      <c r="C2044" t="str">
        <f t="shared" si="31"/>
        <v>2916_-</v>
      </c>
      <c r="D2044" t="s">
        <v>22424</v>
      </c>
      <c r="E2044" t="s">
        <v>22429</v>
      </c>
    </row>
    <row r="2045" spans="1:5">
      <c r="A2045" s="285">
        <v>2916</v>
      </c>
      <c r="B2045" t="s">
        <v>19</v>
      </c>
      <c r="C2045" t="str">
        <f t="shared" si="31"/>
        <v>2916_-</v>
      </c>
      <c r="D2045" t="s">
        <v>22425</v>
      </c>
      <c r="E2045" t="s">
        <v>22428</v>
      </c>
    </row>
    <row r="2046" spans="1:5">
      <c r="A2046" s="285">
        <v>2916</v>
      </c>
      <c r="B2046" t="s">
        <v>19</v>
      </c>
      <c r="C2046" t="str">
        <f t="shared" si="31"/>
        <v>2916_-</v>
      </c>
      <c r="D2046" t="s">
        <v>22423</v>
      </c>
      <c r="E2046" t="s">
        <v>22427</v>
      </c>
    </row>
    <row r="2047" spans="1:5">
      <c r="A2047" s="285">
        <v>2917</v>
      </c>
      <c r="B2047" t="s">
        <v>19</v>
      </c>
      <c r="C2047" t="str">
        <f t="shared" si="31"/>
        <v>2917_-</v>
      </c>
      <c r="D2047" t="s">
        <v>22424</v>
      </c>
      <c r="E2047" t="s">
        <v>22429</v>
      </c>
    </row>
    <row r="2048" spans="1:5">
      <c r="A2048" s="285">
        <v>2917</v>
      </c>
      <c r="B2048" t="s">
        <v>19</v>
      </c>
      <c r="C2048" t="str">
        <f t="shared" si="31"/>
        <v>2917_-</v>
      </c>
      <c r="D2048" t="s">
        <v>22425</v>
      </c>
      <c r="E2048" t="s">
        <v>22428</v>
      </c>
    </row>
    <row r="2049" spans="1:5">
      <c r="A2049" s="285">
        <v>2917</v>
      </c>
      <c r="B2049" t="s">
        <v>19</v>
      </c>
      <c r="C2049" t="str">
        <f t="shared" si="31"/>
        <v>2917_-</v>
      </c>
      <c r="D2049" t="s">
        <v>22423</v>
      </c>
      <c r="E2049" t="s">
        <v>22427</v>
      </c>
    </row>
    <row r="2050" spans="1:5">
      <c r="A2050" s="285">
        <v>2919</v>
      </c>
      <c r="B2050" t="s">
        <v>19</v>
      </c>
      <c r="C2050" t="str">
        <f t="shared" si="31"/>
        <v>2919_-</v>
      </c>
      <c r="D2050" t="s">
        <v>22424</v>
      </c>
    </row>
    <row r="2051" spans="1:5">
      <c r="A2051" s="285">
        <v>2920</v>
      </c>
      <c r="B2051" t="s">
        <v>746</v>
      </c>
      <c r="C2051" t="str">
        <f t="shared" ref="C2051:C2114" si="32">CONCATENATE(TEXT(A2051,"0000"),"_",B2051)</f>
        <v>2920_I</v>
      </c>
      <c r="D2051" t="s">
        <v>22425</v>
      </c>
    </row>
    <row r="2052" spans="1:5">
      <c r="A2052" s="285">
        <v>2920</v>
      </c>
      <c r="B2052" t="s">
        <v>849</v>
      </c>
      <c r="C2052" t="str">
        <f t="shared" si="32"/>
        <v>2920_II</v>
      </c>
      <c r="D2052" t="s">
        <v>22425</v>
      </c>
    </row>
    <row r="2053" spans="1:5">
      <c r="A2053" s="285">
        <v>2921</v>
      </c>
      <c r="B2053" t="s">
        <v>746</v>
      </c>
      <c r="C2053" t="str">
        <f t="shared" si="32"/>
        <v>2921_I</v>
      </c>
      <c r="D2053" t="s">
        <v>22423</v>
      </c>
    </row>
    <row r="2054" spans="1:5">
      <c r="A2054" s="285">
        <v>2921</v>
      </c>
      <c r="B2054" t="s">
        <v>849</v>
      </c>
      <c r="C2054" t="str">
        <f t="shared" si="32"/>
        <v>2921_II</v>
      </c>
      <c r="D2054" t="s">
        <v>22423</v>
      </c>
    </row>
    <row r="2055" spans="1:5">
      <c r="A2055" s="285">
        <v>2922</v>
      </c>
      <c r="B2055" t="s">
        <v>746</v>
      </c>
      <c r="C2055" t="str">
        <f t="shared" si="32"/>
        <v>2922_I</v>
      </c>
      <c r="D2055" t="s">
        <v>22423</v>
      </c>
    </row>
    <row r="2056" spans="1:5">
      <c r="A2056" s="285">
        <v>2922</v>
      </c>
      <c r="B2056" t="s">
        <v>849</v>
      </c>
      <c r="C2056" t="str">
        <f t="shared" si="32"/>
        <v>2922_II</v>
      </c>
      <c r="D2056" t="s">
        <v>22423</v>
      </c>
    </row>
    <row r="2057" spans="1:5">
      <c r="A2057" s="285">
        <v>2922</v>
      </c>
      <c r="B2057" t="s">
        <v>879</v>
      </c>
      <c r="C2057" t="str">
        <f t="shared" si="32"/>
        <v>2922_III</v>
      </c>
      <c r="D2057" t="s">
        <v>22423</v>
      </c>
    </row>
    <row r="2058" spans="1:5">
      <c r="A2058" s="285">
        <v>2923</v>
      </c>
      <c r="B2058" t="s">
        <v>746</v>
      </c>
      <c r="C2058" t="str">
        <f t="shared" si="32"/>
        <v>2923_I</v>
      </c>
      <c r="D2058" t="s">
        <v>22423</v>
      </c>
    </row>
    <row r="2059" spans="1:5">
      <c r="A2059" s="285">
        <v>2923</v>
      </c>
      <c r="B2059" t="s">
        <v>849</v>
      </c>
      <c r="C2059" t="str">
        <f t="shared" si="32"/>
        <v>2923_II</v>
      </c>
      <c r="D2059" t="s">
        <v>22423</v>
      </c>
    </row>
    <row r="2060" spans="1:5">
      <c r="A2060" s="285">
        <v>2923</v>
      </c>
      <c r="B2060" t="s">
        <v>879</v>
      </c>
      <c r="C2060" t="str">
        <f t="shared" si="32"/>
        <v>2923_III</v>
      </c>
      <c r="D2060" t="s">
        <v>22423</v>
      </c>
    </row>
    <row r="2061" spans="1:5">
      <c r="A2061" s="285">
        <v>2924</v>
      </c>
      <c r="B2061" t="s">
        <v>746</v>
      </c>
      <c r="C2061" t="str">
        <f t="shared" si="32"/>
        <v>2924_I</v>
      </c>
      <c r="D2061" t="s">
        <v>22423</v>
      </c>
    </row>
    <row r="2062" spans="1:5">
      <c r="A2062" s="285">
        <v>2924</v>
      </c>
      <c r="B2062" t="s">
        <v>849</v>
      </c>
      <c r="C2062" t="str">
        <f t="shared" si="32"/>
        <v>2924_II</v>
      </c>
      <c r="D2062" t="s">
        <v>22423</v>
      </c>
    </row>
    <row r="2063" spans="1:5">
      <c r="A2063" s="285">
        <v>2924</v>
      </c>
      <c r="B2063" t="s">
        <v>879</v>
      </c>
      <c r="C2063" t="str">
        <f t="shared" si="32"/>
        <v>2924_III</v>
      </c>
      <c r="D2063" t="s">
        <v>22425</v>
      </c>
    </row>
    <row r="2064" spans="1:5">
      <c r="A2064" s="285">
        <v>2925</v>
      </c>
      <c r="B2064" t="s">
        <v>849</v>
      </c>
      <c r="C2064" t="str">
        <f t="shared" si="32"/>
        <v>2925_II</v>
      </c>
      <c r="D2064" t="s">
        <v>22423</v>
      </c>
    </row>
    <row r="2065" spans="1:4">
      <c r="A2065" s="285">
        <v>2925</v>
      </c>
      <c r="B2065" t="s">
        <v>879</v>
      </c>
      <c r="C2065" t="str">
        <f t="shared" si="32"/>
        <v>2925_III</v>
      </c>
      <c r="D2065" t="s">
        <v>22423</v>
      </c>
    </row>
    <row r="2066" spans="1:4">
      <c r="A2066" s="285">
        <v>2926</v>
      </c>
      <c r="B2066" t="s">
        <v>849</v>
      </c>
      <c r="C2066" t="str">
        <f t="shared" si="32"/>
        <v>2926_II</v>
      </c>
      <c r="D2066" t="s">
        <v>22423</v>
      </c>
    </row>
    <row r="2067" spans="1:4">
      <c r="A2067" s="285">
        <v>2926</v>
      </c>
      <c r="B2067" t="s">
        <v>879</v>
      </c>
      <c r="C2067" t="str">
        <f t="shared" si="32"/>
        <v>2926_III</v>
      </c>
      <c r="D2067" t="s">
        <v>22423</v>
      </c>
    </row>
    <row r="2068" spans="1:4">
      <c r="A2068" s="285">
        <v>2927</v>
      </c>
      <c r="B2068" t="s">
        <v>746</v>
      </c>
      <c r="C2068" t="str">
        <f t="shared" si="32"/>
        <v>2927_I</v>
      </c>
      <c r="D2068" t="s">
        <v>22423</v>
      </c>
    </row>
    <row r="2069" spans="1:4">
      <c r="A2069" s="285">
        <v>2927</v>
      </c>
      <c r="B2069" t="s">
        <v>849</v>
      </c>
      <c r="C2069" t="str">
        <f t="shared" si="32"/>
        <v>2927_II</v>
      </c>
      <c r="D2069" t="s">
        <v>22423</v>
      </c>
    </row>
    <row r="2070" spans="1:4">
      <c r="A2070" s="285">
        <v>2928</v>
      </c>
      <c r="B2070" t="s">
        <v>746</v>
      </c>
      <c r="C2070" t="str">
        <f t="shared" si="32"/>
        <v>2928_I</v>
      </c>
      <c r="D2070" t="s">
        <v>22423</v>
      </c>
    </row>
    <row r="2071" spans="1:4">
      <c r="A2071" s="285">
        <v>2928</v>
      </c>
      <c r="B2071" t="s">
        <v>849</v>
      </c>
      <c r="C2071" t="str">
        <f t="shared" si="32"/>
        <v>2928_II</v>
      </c>
      <c r="D2071" t="s">
        <v>22423</v>
      </c>
    </row>
    <row r="2072" spans="1:4">
      <c r="A2072" s="285">
        <v>2929</v>
      </c>
      <c r="B2072" t="s">
        <v>746</v>
      </c>
      <c r="C2072" t="str">
        <f t="shared" si="32"/>
        <v>2929_I</v>
      </c>
      <c r="D2072" t="s">
        <v>22423</v>
      </c>
    </row>
    <row r="2073" spans="1:4">
      <c r="A2073" s="285">
        <v>2929</v>
      </c>
      <c r="B2073" t="s">
        <v>849</v>
      </c>
      <c r="C2073" t="str">
        <f t="shared" si="32"/>
        <v>2929_II</v>
      </c>
      <c r="D2073" t="s">
        <v>22423</v>
      </c>
    </row>
    <row r="2074" spans="1:4">
      <c r="A2074" s="285">
        <v>2930</v>
      </c>
      <c r="B2074" t="s">
        <v>746</v>
      </c>
      <c r="C2074" t="str">
        <f t="shared" si="32"/>
        <v>2930_I</v>
      </c>
      <c r="D2074" t="s">
        <v>22423</v>
      </c>
    </row>
    <row r="2075" spans="1:4">
      <c r="A2075" s="285">
        <v>2930</v>
      </c>
      <c r="B2075" t="s">
        <v>849</v>
      </c>
      <c r="C2075" t="str">
        <f t="shared" si="32"/>
        <v>2930_II</v>
      </c>
      <c r="D2075" t="s">
        <v>22423</v>
      </c>
    </row>
    <row r="2076" spans="1:4">
      <c r="A2076" s="285">
        <v>2931</v>
      </c>
      <c r="B2076" t="s">
        <v>849</v>
      </c>
      <c r="C2076" t="str">
        <f t="shared" si="32"/>
        <v>2931_II</v>
      </c>
      <c r="D2076" t="s">
        <v>22423</v>
      </c>
    </row>
    <row r="2077" spans="1:4">
      <c r="A2077" s="285">
        <v>2933</v>
      </c>
      <c r="B2077" t="s">
        <v>879</v>
      </c>
      <c r="C2077" t="str">
        <f t="shared" si="32"/>
        <v>2933_III</v>
      </c>
      <c r="D2077" t="s">
        <v>22425</v>
      </c>
    </row>
    <row r="2078" spans="1:4">
      <c r="A2078" s="285">
        <v>2934</v>
      </c>
      <c r="B2078" t="s">
        <v>879</v>
      </c>
      <c r="C2078" t="str">
        <f t="shared" si="32"/>
        <v>2934_III</v>
      </c>
      <c r="D2078" t="s">
        <v>22425</v>
      </c>
    </row>
    <row r="2079" spans="1:4">
      <c r="A2079" s="285">
        <v>2935</v>
      </c>
      <c r="B2079" t="s">
        <v>879</v>
      </c>
      <c r="C2079" t="str">
        <f t="shared" si="32"/>
        <v>2935_III</v>
      </c>
      <c r="D2079" t="s">
        <v>22425</v>
      </c>
    </row>
    <row r="2080" spans="1:4">
      <c r="A2080" s="285">
        <v>2936</v>
      </c>
      <c r="B2080" t="s">
        <v>849</v>
      </c>
      <c r="C2080" t="str">
        <f t="shared" si="32"/>
        <v>2936_II</v>
      </c>
      <c r="D2080" t="s">
        <v>22423</v>
      </c>
    </row>
    <row r="2081" spans="1:5">
      <c r="A2081" s="285">
        <v>2937</v>
      </c>
      <c r="B2081" t="s">
        <v>879</v>
      </c>
      <c r="C2081" t="str">
        <f t="shared" si="32"/>
        <v>2937_III</v>
      </c>
      <c r="D2081" t="s">
        <v>22423</v>
      </c>
    </row>
    <row r="2082" spans="1:5">
      <c r="A2082" s="285">
        <v>2940</v>
      </c>
      <c r="B2082" t="s">
        <v>849</v>
      </c>
      <c r="C2082" t="str">
        <f t="shared" si="32"/>
        <v>2940_II</v>
      </c>
      <c r="D2082" t="s">
        <v>22423</v>
      </c>
    </row>
    <row r="2083" spans="1:5">
      <c r="A2083" s="285">
        <v>2941</v>
      </c>
      <c r="B2083" t="s">
        <v>879</v>
      </c>
      <c r="C2083" t="str">
        <f t="shared" si="32"/>
        <v>2941_III</v>
      </c>
      <c r="D2083" t="s">
        <v>22423</v>
      </c>
    </row>
    <row r="2084" spans="1:5">
      <c r="A2084" s="285">
        <v>2942</v>
      </c>
      <c r="B2084" t="s">
        <v>879</v>
      </c>
      <c r="C2084" t="str">
        <f t="shared" si="32"/>
        <v>2942_III</v>
      </c>
      <c r="D2084" t="s">
        <v>22423</v>
      </c>
    </row>
    <row r="2085" spans="1:5">
      <c r="A2085" s="285">
        <v>2943</v>
      </c>
      <c r="B2085" t="s">
        <v>879</v>
      </c>
      <c r="C2085" t="str">
        <f t="shared" si="32"/>
        <v>2943_III</v>
      </c>
      <c r="D2085" t="s">
        <v>22425</v>
      </c>
    </row>
    <row r="2086" spans="1:5">
      <c r="A2086" s="285">
        <v>2945</v>
      </c>
      <c r="B2086" t="s">
        <v>849</v>
      </c>
      <c r="C2086" t="str">
        <f t="shared" si="32"/>
        <v>2945_II</v>
      </c>
      <c r="D2086" t="s">
        <v>22423</v>
      </c>
    </row>
    <row r="2087" spans="1:5">
      <c r="A2087" s="285">
        <v>2946</v>
      </c>
      <c r="B2087" t="s">
        <v>879</v>
      </c>
      <c r="C2087" t="str">
        <f t="shared" si="32"/>
        <v>2946_III</v>
      </c>
      <c r="D2087" t="s">
        <v>22423</v>
      </c>
    </row>
    <row r="2088" spans="1:5">
      <c r="A2088" s="285">
        <v>2947</v>
      </c>
      <c r="B2088" t="s">
        <v>879</v>
      </c>
      <c r="C2088" t="str">
        <f t="shared" si="32"/>
        <v>2947_III</v>
      </c>
      <c r="D2088" t="s">
        <v>22425</v>
      </c>
    </row>
    <row r="2089" spans="1:5">
      <c r="A2089" s="285">
        <v>2948</v>
      </c>
      <c r="B2089" t="s">
        <v>849</v>
      </c>
      <c r="C2089" t="str">
        <f t="shared" si="32"/>
        <v>2948_II</v>
      </c>
      <c r="D2089" t="s">
        <v>22423</v>
      </c>
    </row>
    <row r="2090" spans="1:5">
      <c r="A2090" s="285">
        <v>2949</v>
      </c>
      <c r="B2090" t="s">
        <v>849</v>
      </c>
      <c r="C2090" t="str">
        <f t="shared" si="32"/>
        <v>2949_II</v>
      </c>
      <c r="D2090" t="s">
        <v>22425</v>
      </c>
    </row>
    <row r="2091" spans="1:5">
      <c r="A2091" s="285">
        <v>2950</v>
      </c>
      <c r="B2091" t="s">
        <v>879</v>
      </c>
      <c r="C2091" t="str">
        <f t="shared" si="32"/>
        <v>2950_III</v>
      </c>
      <c r="D2091" t="s">
        <v>22426</v>
      </c>
    </row>
    <row r="2092" spans="1:5">
      <c r="A2092" s="285">
        <v>2956</v>
      </c>
      <c r="B2092" t="s">
        <v>879</v>
      </c>
      <c r="C2092" t="str">
        <f t="shared" si="32"/>
        <v>2956_III</v>
      </c>
      <c r="D2092" t="s">
        <v>22423</v>
      </c>
      <c r="E2092" t="s">
        <v>22432</v>
      </c>
    </row>
    <row r="2093" spans="1:5">
      <c r="A2093" s="285">
        <v>2956</v>
      </c>
      <c r="B2093" t="s">
        <v>879</v>
      </c>
      <c r="C2093" t="str">
        <f t="shared" si="32"/>
        <v>2956_III</v>
      </c>
      <c r="D2093" t="s">
        <v>22431</v>
      </c>
      <c r="E2093" t="s">
        <v>22430</v>
      </c>
    </row>
    <row r="2094" spans="1:5">
      <c r="A2094" s="285">
        <v>2965</v>
      </c>
      <c r="B2094" t="s">
        <v>746</v>
      </c>
      <c r="C2094" t="str">
        <f t="shared" si="32"/>
        <v>2965_I</v>
      </c>
      <c r="D2094" t="s">
        <v>22423</v>
      </c>
    </row>
    <row r="2095" spans="1:5">
      <c r="A2095" s="285">
        <v>2966</v>
      </c>
      <c r="B2095" t="s">
        <v>849</v>
      </c>
      <c r="C2095" t="str">
        <f t="shared" si="32"/>
        <v>2966_II</v>
      </c>
      <c r="D2095" t="s">
        <v>22423</v>
      </c>
    </row>
    <row r="2096" spans="1:5">
      <c r="A2096" s="285">
        <v>2967</v>
      </c>
      <c r="B2096" t="s">
        <v>879</v>
      </c>
      <c r="C2096" t="str">
        <f t="shared" si="32"/>
        <v>2967_III</v>
      </c>
      <c r="D2096" t="s">
        <v>22425</v>
      </c>
    </row>
    <row r="2097" spans="1:4">
      <c r="A2097" s="285">
        <v>2968</v>
      </c>
      <c r="B2097" t="s">
        <v>879</v>
      </c>
      <c r="C2097" t="str">
        <f t="shared" si="32"/>
        <v>2968_III</v>
      </c>
      <c r="D2097" t="s">
        <v>22426</v>
      </c>
    </row>
    <row r="2098" spans="1:4">
      <c r="A2098" s="285">
        <v>2969</v>
      </c>
      <c r="B2098" t="s">
        <v>849</v>
      </c>
      <c r="C2098" t="str">
        <f t="shared" si="32"/>
        <v>2969_II</v>
      </c>
      <c r="D2098" t="s">
        <v>22425</v>
      </c>
    </row>
    <row r="2099" spans="1:4">
      <c r="A2099" s="285">
        <v>2977</v>
      </c>
      <c r="B2099" t="s">
        <v>19</v>
      </c>
      <c r="C2099" t="str">
        <f t="shared" si="32"/>
        <v>2977_-</v>
      </c>
      <c r="D2099" t="s">
        <v>22423</v>
      </c>
    </row>
    <row r="2100" spans="1:4">
      <c r="A2100" s="285">
        <v>2978</v>
      </c>
      <c r="B2100" t="s">
        <v>19</v>
      </c>
      <c r="C2100" t="str">
        <f t="shared" si="32"/>
        <v>2978_-</v>
      </c>
      <c r="D2100" t="s">
        <v>22423</v>
      </c>
    </row>
    <row r="2101" spans="1:4">
      <c r="A2101" s="285">
        <v>2983</v>
      </c>
      <c r="B2101" t="s">
        <v>746</v>
      </c>
      <c r="C2101" t="str">
        <f t="shared" si="32"/>
        <v>2983_I</v>
      </c>
      <c r="D2101" t="s">
        <v>22423</v>
      </c>
    </row>
    <row r="2102" spans="1:4">
      <c r="A2102" s="285">
        <v>2984</v>
      </c>
      <c r="B2102" t="s">
        <v>879</v>
      </c>
      <c r="C2102" t="str">
        <f t="shared" si="32"/>
        <v>2984_III</v>
      </c>
      <c r="D2102" t="s">
        <v>22423</v>
      </c>
    </row>
    <row r="2103" spans="1:4">
      <c r="A2103" s="285">
        <v>2985</v>
      </c>
      <c r="B2103" t="s">
        <v>849</v>
      </c>
      <c r="C2103" t="str">
        <f t="shared" si="32"/>
        <v>2985_II</v>
      </c>
      <c r="D2103" t="s">
        <v>22423</v>
      </c>
    </row>
    <row r="2104" spans="1:4">
      <c r="A2104" s="285">
        <v>2986</v>
      </c>
      <c r="B2104" t="s">
        <v>849</v>
      </c>
      <c r="C2104" t="str">
        <f t="shared" si="32"/>
        <v>2986_II</v>
      </c>
      <c r="D2104" t="s">
        <v>22425</v>
      </c>
    </row>
    <row r="2105" spans="1:4">
      <c r="A2105" s="285">
        <v>2987</v>
      </c>
      <c r="B2105" t="s">
        <v>849</v>
      </c>
      <c r="C2105" t="str">
        <f t="shared" si="32"/>
        <v>2987_II</v>
      </c>
      <c r="D2105" t="s">
        <v>22425</v>
      </c>
    </row>
    <row r="2106" spans="1:4">
      <c r="A2106" s="285">
        <v>2988</v>
      </c>
      <c r="B2106" t="s">
        <v>746</v>
      </c>
      <c r="C2106" t="str">
        <f t="shared" si="32"/>
        <v>2988_I</v>
      </c>
      <c r="D2106" t="s">
        <v>22423</v>
      </c>
    </row>
    <row r="2107" spans="1:4">
      <c r="A2107" s="285">
        <v>2989</v>
      </c>
      <c r="B2107" t="s">
        <v>849</v>
      </c>
      <c r="C2107" t="str">
        <f t="shared" si="32"/>
        <v>2989_II</v>
      </c>
      <c r="D2107" t="s">
        <v>22423</v>
      </c>
    </row>
    <row r="2108" spans="1:4">
      <c r="A2108" s="285">
        <v>2989</v>
      </c>
      <c r="B2108" t="s">
        <v>879</v>
      </c>
      <c r="C2108" t="str">
        <f t="shared" si="32"/>
        <v>2989_III</v>
      </c>
      <c r="D2108" t="s">
        <v>22423</v>
      </c>
    </row>
    <row r="2109" spans="1:4">
      <c r="A2109" s="285">
        <v>2990</v>
      </c>
      <c r="B2109" t="s">
        <v>19</v>
      </c>
      <c r="C2109" t="str">
        <f t="shared" si="32"/>
        <v>2990_-</v>
      </c>
      <c r="D2109" t="s">
        <v>22424</v>
      </c>
    </row>
    <row r="2110" spans="1:4">
      <c r="A2110" s="285">
        <v>2991</v>
      </c>
      <c r="B2110" t="s">
        <v>746</v>
      </c>
      <c r="C2110" t="str">
        <f t="shared" si="32"/>
        <v>2991_I</v>
      </c>
      <c r="D2110" t="s">
        <v>22423</v>
      </c>
    </row>
    <row r="2111" spans="1:4">
      <c r="A2111" s="285">
        <v>2991</v>
      </c>
      <c r="B2111" t="s">
        <v>849</v>
      </c>
      <c r="C2111" t="str">
        <f t="shared" si="32"/>
        <v>2991_II</v>
      </c>
      <c r="D2111" t="s">
        <v>22423</v>
      </c>
    </row>
    <row r="2112" spans="1:4">
      <c r="A2112" s="285">
        <v>2991</v>
      </c>
      <c r="B2112" t="s">
        <v>879</v>
      </c>
      <c r="C2112" t="str">
        <f t="shared" si="32"/>
        <v>2991_III</v>
      </c>
      <c r="D2112" t="s">
        <v>22423</v>
      </c>
    </row>
    <row r="2113" spans="1:4">
      <c r="A2113" s="285">
        <v>2992</v>
      </c>
      <c r="B2113" t="s">
        <v>746</v>
      </c>
      <c r="C2113" t="str">
        <f t="shared" si="32"/>
        <v>2992_I</v>
      </c>
      <c r="D2113" t="s">
        <v>22423</v>
      </c>
    </row>
    <row r="2114" spans="1:4">
      <c r="A2114" s="285">
        <v>2992</v>
      </c>
      <c r="B2114" t="s">
        <v>849</v>
      </c>
      <c r="C2114" t="str">
        <f t="shared" si="32"/>
        <v>2992_II</v>
      </c>
      <c r="D2114" t="s">
        <v>22423</v>
      </c>
    </row>
    <row r="2115" spans="1:4">
      <c r="A2115" s="285">
        <v>2992</v>
      </c>
      <c r="B2115" t="s">
        <v>879</v>
      </c>
      <c r="C2115" t="str">
        <f t="shared" ref="C2115:C2178" si="33">CONCATENATE(TEXT(A2115,"0000"),"_",B2115)</f>
        <v>2992_III</v>
      </c>
      <c r="D2115" t="s">
        <v>22423</v>
      </c>
    </row>
    <row r="2116" spans="1:4">
      <c r="A2116" s="285">
        <v>2993</v>
      </c>
      <c r="B2116" t="s">
        <v>746</v>
      </c>
      <c r="C2116" t="str">
        <f t="shared" si="33"/>
        <v>2993_I</v>
      </c>
      <c r="D2116" t="s">
        <v>22423</v>
      </c>
    </row>
    <row r="2117" spans="1:4">
      <c r="A2117" s="285">
        <v>2993</v>
      </c>
      <c r="B2117" t="s">
        <v>849</v>
      </c>
      <c r="C2117" t="str">
        <f t="shared" si="33"/>
        <v>2993_II</v>
      </c>
      <c r="D2117" t="s">
        <v>22423</v>
      </c>
    </row>
    <row r="2118" spans="1:4">
      <c r="A2118" s="285">
        <v>2993</v>
      </c>
      <c r="B2118" t="s">
        <v>879</v>
      </c>
      <c r="C2118" t="str">
        <f t="shared" si="33"/>
        <v>2993_III</v>
      </c>
      <c r="D2118" t="s">
        <v>22423</v>
      </c>
    </row>
    <row r="2119" spans="1:4">
      <c r="A2119" s="285">
        <v>2994</v>
      </c>
      <c r="B2119" t="s">
        <v>746</v>
      </c>
      <c r="C2119" t="str">
        <f t="shared" si="33"/>
        <v>2994_I</v>
      </c>
      <c r="D2119" t="s">
        <v>22423</v>
      </c>
    </row>
    <row r="2120" spans="1:4">
      <c r="A2120" s="285">
        <v>2994</v>
      </c>
      <c r="B2120" t="s">
        <v>849</v>
      </c>
      <c r="C2120" t="str">
        <f t="shared" si="33"/>
        <v>2994_II</v>
      </c>
      <c r="D2120" t="s">
        <v>22423</v>
      </c>
    </row>
    <row r="2121" spans="1:4">
      <c r="A2121" s="285">
        <v>2994</v>
      </c>
      <c r="B2121" t="s">
        <v>879</v>
      </c>
      <c r="C2121" t="str">
        <f t="shared" si="33"/>
        <v>2994_III</v>
      </c>
      <c r="D2121" t="s">
        <v>22423</v>
      </c>
    </row>
    <row r="2122" spans="1:4">
      <c r="A2122" s="285">
        <v>2995</v>
      </c>
      <c r="B2122" t="s">
        <v>746</v>
      </c>
      <c r="C2122" t="str">
        <f t="shared" si="33"/>
        <v>2995_I</v>
      </c>
      <c r="D2122" t="s">
        <v>22423</v>
      </c>
    </row>
    <row r="2123" spans="1:4">
      <c r="A2123" s="285">
        <v>2995</v>
      </c>
      <c r="B2123" t="s">
        <v>849</v>
      </c>
      <c r="C2123" t="str">
        <f t="shared" si="33"/>
        <v>2995_II</v>
      </c>
      <c r="D2123" t="s">
        <v>22423</v>
      </c>
    </row>
    <row r="2124" spans="1:4">
      <c r="A2124" s="285">
        <v>2995</v>
      </c>
      <c r="B2124" t="s">
        <v>879</v>
      </c>
      <c r="C2124" t="str">
        <f t="shared" si="33"/>
        <v>2995_III</v>
      </c>
      <c r="D2124" t="s">
        <v>22423</v>
      </c>
    </row>
    <row r="2125" spans="1:4">
      <c r="A2125" s="285">
        <v>2996</v>
      </c>
      <c r="B2125" t="s">
        <v>746</v>
      </c>
      <c r="C2125" t="str">
        <f t="shared" si="33"/>
        <v>2996_I</v>
      </c>
      <c r="D2125" t="s">
        <v>22423</v>
      </c>
    </row>
    <row r="2126" spans="1:4">
      <c r="A2126" s="285">
        <v>2996</v>
      </c>
      <c r="B2126" t="s">
        <v>849</v>
      </c>
      <c r="C2126" t="str">
        <f t="shared" si="33"/>
        <v>2996_II</v>
      </c>
      <c r="D2126" t="s">
        <v>22423</v>
      </c>
    </row>
    <row r="2127" spans="1:4">
      <c r="A2127" s="285">
        <v>2996</v>
      </c>
      <c r="B2127" t="s">
        <v>879</v>
      </c>
      <c r="C2127" t="str">
        <f t="shared" si="33"/>
        <v>2996_III</v>
      </c>
      <c r="D2127" t="s">
        <v>22423</v>
      </c>
    </row>
    <row r="2128" spans="1:4">
      <c r="A2128" s="285">
        <v>2997</v>
      </c>
      <c r="B2128" t="s">
        <v>746</v>
      </c>
      <c r="C2128" t="str">
        <f t="shared" si="33"/>
        <v>2997_I</v>
      </c>
      <c r="D2128" t="s">
        <v>22423</v>
      </c>
    </row>
    <row r="2129" spans="1:4">
      <c r="A2129" s="285">
        <v>2997</v>
      </c>
      <c r="B2129" t="s">
        <v>849</v>
      </c>
      <c r="C2129" t="str">
        <f t="shared" si="33"/>
        <v>2997_II</v>
      </c>
      <c r="D2129" t="s">
        <v>22423</v>
      </c>
    </row>
    <row r="2130" spans="1:4">
      <c r="A2130" s="285">
        <v>2997</v>
      </c>
      <c r="B2130" t="s">
        <v>879</v>
      </c>
      <c r="C2130" t="str">
        <f t="shared" si="33"/>
        <v>2997_III</v>
      </c>
      <c r="D2130" t="s">
        <v>22423</v>
      </c>
    </row>
    <row r="2131" spans="1:4">
      <c r="A2131" s="285">
        <v>2998</v>
      </c>
      <c r="B2131" t="s">
        <v>746</v>
      </c>
      <c r="C2131" t="str">
        <f t="shared" si="33"/>
        <v>2998_I</v>
      </c>
      <c r="D2131" t="s">
        <v>22423</v>
      </c>
    </row>
    <row r="2132" spans="1:4">
      <c r="A2132" s="285">
        <v>2998</v>
      </c>
      <c r="B2132" t="s">
        <v>849</v>
      </c>
      <c r="C2132" t="str">
        <f t="shared" si="33"/>
        <v>2998_II</v>
      </c>
      <c r="D2132" t="s">
        <v>22423</v>
      </c>
    </row>
    <row r="2133" spans="1:4">
      <c r="A2133" s="285">
        <v>2998</v>
      </c>
      <c r="B2133" t="s">
        <v>879</v>
      </c>
      <c r="C2133" t="str">
        <f t="shared" si="33"/>
        <v>2998_III</v>
      </c>
      <c r="D2133" t="s">
        <v>22423</v>
      </c>
    </row>
    <row r="2134" spans="1:4">
      <c r="A2134" s="285">
        <v>3005</v>
      </c>
      <c r="B2134" t="s">
        <v>746</v>
      </c>
      <c r="C2134" t="str">
        <f t="shared" si="33"/>
        <v>3005_I</v>
      </c>
      <c r="D2134" t="s">
        <v>22423</v>
      </c>
    </row>
    <row r="2135" spans="1:4">
      <c r="A2135" s="285">
        <v>3005</v>
      </c>
      <c r="B2135" t="s">
        <v>849</v>
      </c>
      <c r="C2135" t="str">
        <f t="shared" si="33"/>
        <v>3005_II</v>
      </c>
      <c r="D2135" t="s">
        <v>22423</v>
      </c>
    </row>
    <row r="2136" spans="1:4">
      <c r="A2136" s="285">
        <v>3005</v>
      </c>
      <c r="B2136" t="s">
        <v>879</v>
      </c>
      <c r="C2136" t="str">
        <f t="shared" si="33"/>
        <v>3005_III</v>
      </c>
      <c r="D2136" t="s">
        <v>22423</v>
      </c>
    </row>
    <row r="2137" spans="1:4">
      <c r="A2137" s="285">
        <v>3006</v>
      </c>
      <c r="B2137" t="s">
        <v>746</v>
      </c>
      <c r="C2137" t="str">
        <f t="shared" si="33"/>
        <v>3006_I</v>
      </c>
      <c r="D2137" t="s">
        <v>22423</v>
      </c>
    </row>
    <row r="2138" spans="1:4">
      <c r="A2138" s="285">
        <v>3006</v>
      </c>
      <c r="B2138" t="s">
        <v>849</v>
      </c>
      <c r="C2138" t="str">
        <f t="shared" si="33"/>
        <v>3006_II</v>
      </c>
      <c r="D2138" t="s">
        <v>22423</v>
      </c>
    </row>
    <row r="2139" spans="1:4">
      <c r="A2139" s="285">
        <v>3006</v>
      </c>
      <c r="B2139" t="s">
        <v>879</v>
      </c>
      <c r="C2139" t="str">
        <f t="shared" si="33"/>
        <v>3006_III</v>
      </c>
      <c r="D2139" t="s">
        <v>22423</v>
      </c>
    </row>
    <row r="2140" spans="1:4">
      <c r="A2140" s="285">
        <v>3009</v>
      </c>
      <c r="B2140" t="s">
        <v>746</v>
      </c>
      <c r="C2140" t="str">
        <f t="shared" si="33"/>
        <v>3009_I</v>
      </c>
      <c r="D2140" t="s">
        <v>22423</v>
      </c>
    </row>
    <row r="2141" spans="1:4">
      <c r="A2141" s="285">
        <v>3009</v>
      </c>
      <c r="B2141" t="s">
        <v>849</v>
      </c>
      <c r="C2141" t="str">
        <f t="shared" si="33"/>
        <v>3009_II</v>
      </c>
      <c r="D2141" t="s">
        <v>22423</v>
      </c>
    </row>
    <row r="2142" spans="1:4">
      <c r="A2142" s="285">
        <v>3009</v>
      </c>
      <c r="B2142" t="s">
        <v>879</v>
      </c>
      <c r="C2142" t="str">
        <f t="shared" si="33"/>
        <v>3009_III</v>
      </c>
      <c r="D2142" t="s">
        <v>22423</v>
      </c>
    </row>
    <row r="2143" spans="1:4">
      <c r="A2143" s="285">
        <v>3010</v>
      </c>
      <c r="B2143" t="s">
        <v>746</v>
      </c>
      <c r="C2143" t="str">
        <f t="shared" si="33"/>
        <v>3010_I</v>
      </c>
      <c r="D2143" t="s">
        <v>22423</v>
      </c>
    </row>
    <row r="2144" spans="1:4">
      <c r="A2144" s="285">
        <v>3010</v>
      </c>
      <c r="B2144" t="s">
        <v>849</v>
      </c>
      <c r="C2144" t="str">
        <f t="shared" si="33"/>
        <v>3010_II</v>
      </c>
      <c r="D2144" t="s">
        <v>22423</v>
      </c>
    </row>
    <row r="2145" spans="1:4">
      <c r="A2145" s="285">
        <v>3010</v>
      </c>
      <c r="B2145" t="s">
        <v>879</v>
      </c>
      <c r="C2145" t="str">
        <f t="shared" si="33"/>
        <v>3010_III</v>
      </c>
      <c r="D2145" t="s">
        <v>22423</v>
      </c>
    </row>
    <row r="2146" spans="1:4">
      <c r="A2146" s="285">
        <v>3011</v>
      </c>
      <c r="B2146" t="s">
        <v>746</v>
      </c>
      <c r="C2146" t="str">
        <f t="shared" si="33"/>
        <v>3011_I</v>
      </c>
      <c r="D2146" t="s">
        <v>22423</v>
      </c>
    </row>
    <row r="2147" spans="1:4">
      <c r="A2147" s="285">
        <v>3011</v>
      </c>
      <c r="B2147" t="s">
        <v>849</v>
      </c>
      <c r="C2147" t="str">
        <f t="shared" si="33"/>
        <v>3011_II</v>
      </c>
      <c r="D2147" t="s">
        <v>22423</v>
      </c>
    </row>
    <row r="2148" spans="1:4">
      <c r="A2148" s="285">
        <v>3011</v>
      </c>
      <c r="B2148" t="s">
        <v>879</v>
      </c>
      <c r="C2148" t="str">
        <f t="shared" si="33"/>
        <v>3011_III</v>
      </c>
      <c r="D2148" t="s">
        <v>22423</v>
      </c>
    </row>
    <row r="2149" spans="1:4">
      <c r="A2149" s="285">
        <v>3012</v>
      </c>
      <c r="B2149" t="s">
        <v>746</v>
      </c>
      <c r="C2149" t="str">
        <f t="shared" si="33"/>
        <v>3012_I</v>
      </c>
      <c r="D2149" t="s">
        <v>22423</v>
      </c>
    </row>
    <row r="2150" spans="1:4">
      <c r="A2150" s="285">
        <v>3012</v>
      </c>
      <c r="B2150" t="s">
        <v>849</v>
      </c>
      <c r="C2150" t="str">
        <f t="shared" si="33"/>
        <v>3012_II</v>
      </c>
      <c r="D2150" t="s">
        <v>22423</v>
      </c>
    </row>
    <row r="2151" spans="1:4">
      <c r="A2151" s="285">
        <v>3012</v>
      </c>
      <c r="B2151" t="s">
        <v>879</v>
      </c>
      <c r="C2151" t="str">
        <f t="shared" si="33"/>
        <v>3012_III</v>
      </c>
      <c r="D2151" t="s">
        <v>22423</v>
      </c>
    </row>
    <row r="2152" spans="1:4">
      <c r="A2152" s="285">
        <v>3013</v>
      </c>
      <c r="B2152" t="s">
        <v>746</v>
      </c>
      <c r="C2152" t="str">
        <f t="shared" si="33"/>
        <v>3013_I</v>
      </c>
      <c r="D2152" t="s">
        <v>22423</v>
      </c>
    </row>
    <row r="2153" spans="1:4">
      <c r="A2153" s="285">
        <v>3013</v>
      </c>
      <c r="B2153" t="s">
        <v>849</v>
      </c>
      <c r="C2153" t="str">
        <f t="shared" si="33"/>
        <v>3013_II</v>
      </c>
      <c r="D2153" t="s">
        <v>22423</v>
      </c>
    </row>
    <row r="2154" spans="1:4">
      <c r="A2154" s="285">
        <v>3013</v>
      </c>
      <c r="B2154" t="s">
        <v>879</v>
      </c>
      <c r="C2154" t="str">
        <f t="shared" si="33"/>
        <v>3013_III</v>
      </c>
      <c r="D2154" t="s">
        <v>22423</v>
      </c>
    </row>
    <row r="2155" spans="1:4">
      <c r="A2155" s="285">
        <v>3014</v>
      </c>
      <c r="B2155" t="s">
        <v>746</v>
      </c>
      <c r="C2155" t="str">
        <f t="shared" si="33"/>
        <v>3014_I</v>
      </c>
      <c r="D2155" t="s">
        <v>22423</v>
      </c>
    </row>
    <row r="2156" spans="1:4">
      <c r="A2156" s="285">
        <v>3014</v>
      </c>
      <c r="B2156" t="s">
        <v>849</v>
      </c>
      <c r="C2156" t="str">
        <f t="shared" si="33"/>
        <v>3014_II</v>
      </c>
      <c r="D2156" t="s">
        <v>22423</v>
      </c>
    </row>
    <row r="2157" spans="1:4">
      <c r="A2157" s="285">
        <v>3014</v>
      </c>
      <c r="B2157" t="s">
        <v>879</v>
      </c>
      <c r="C2157" t="str">
        <f t="shared" si="33"/>
        <v>3014_III</v>
      </c>
      <c r="D2157" t="s">
        <v>22423</v>
      </c>
    </row>
    <row r="2158" spans="1:4">
      <c r="A2158" s="285">
        <v>3015</v>
      </c>
      <c r="B2158" t="s">
        <v>746</v>
      </c>
      <c r="C2158" t="str">
        <f t="shared" si="33"/>
        <v>3015_I</v>
      </c>
      <c r="D2158" t="s">
        <v>22423</v>
      </c>
    </row>
    <row r="2159" spans="1:4">
      <c r="A2159" s="285">
        <v>3015</v>
      </c>
      <c r="B2159" t="s">
        <v>849</v>
      </c>
      <c r="C2159" t="str">
        <f t="shared" si="33"/>
        <v>3015_II</v>
      </c>
      <c r="D2159" t="s">
        <v>22423</v>
      </c>
    </row>
    <row r="2160" spans="1:4">
      <c r="A2160" s="285">
        <v>3015</v>
      </c>
      <c r="B2160" t="s">
        <v>879</v>
      </c>
      <c r="C2160" t="str">
        <f t="shared" si="33"/>
        <v>3015_III</v>
      </c>
      <c r="D2160" t="s">
        <v>22423</v>
      </c>
    </row>
    <row r="2161" spans="1:4">
      <c r="A2161" s="285">
        <v>3016</v>
      </c>
      <c r="B2161" t="s">
        <v>746</v>
      </c>
      <c r="C2161" t="str">
        <f t="shared" si="33"/>
        <v>3016_I</v>
      </c>
      <c r="D2161" t="s">
        <v>22423</v>
      </c>
    </row>
    <row r="2162" spans="1:4">
      <c r="A2162" s="285">
        <v>3016</v>
      </c>
      <c r="B2162" t="s">
        <v>849</v>
      </c>
      <c r="C2162" t="str">
        <f t="shared" si="33"/>
        <v>3016_II</v>
      </c>
      <c r="D2162" t="s">
        <v>22423</v>
      </c>
    </row>
    <row r="2163" spans="1:4">
      <c r="A2163" s="285">
        <v>3016</v>
      </c>
      <c r="B2163" t="s">
        <v>879</v>
      </c>
      <c r="C2163" t="str">
        <f t="shared" si="33"/>
        <v>3016_III</v>
      </c>
      <c r="D2163" t="s">
        <v>22423</v>
      </c>
    </row>
    <row r="2164" spans="1:4">
      <c r="A2164" s="285">
        <v>3017</v>
      </c>
      <c r="B2164" t="s">
        <v>746</v>
      </c>
      <c r="C2164" t="str">
        <f t="shared" si="33"/>
        <v>3017_I</v>
      </c>
      <c r="D2164" t="s">
        <v>22423</v>
      </c>
    </row>
    <row r="2165" spans="1:4">
      <c r="A2165" s="285">
        <v>3017</v>
      </c>
      <c r="B2165" t="s">
        <v>849</v>
      </c>
      <c r="C2165" t="str">
        <f t="shared" si="33"/>
        <v>3017_II</v>
      </c>
      <c r="D2165" t="s">
        <v>22423</v>
      </c>
    </row>
    <row r="2166" spans="1:4">
      <c r="A2166" s="285">
        <v>3017</v>
      </c>
      <c r="B2166" t="s">
        <v>879</v>
      </c>
      <c r="C2166" t="str">
        <f t="shared" si="33"/>
        <v>3017_III</v>
      </c>
      <c r="D2166" t="s">
        <v>22423</v>
      </c>
    </row>
    <row r="2167" spans="1:4">
      <c r="A2167" s="285">
        <v>3018</v>
      </c>
      <c r="B2167" t="s">
        <v>746</v>
      </c>
      <c r="C2167" t="str">
        <f t="shared" si="33"/>
        <v>3018_I</v>
      </c>
      <c r="D2167" t="s">
        <v>22423</v>
      </c>
    </row>
    <row r="2168" spans="1:4">
      <c r="A2168" s="285">
        <v>3018</v>
      </c>
      <c r="B2168" t="s">
        <v>849</v>
      </c>
      <c r="C2168" t="str">
        <f t="shared" si="33"/>
        <v>3018_II</v>
      </c>
      <c r="D2168" t="s">
        <v>22423</v>
      </c>
    </row>
    <row r="2169" spans="1:4">
      <c r="A2169" s="285">
        <v>3018</v>
      </c>
      <c r="B2169" t="s">
        <v>879</v>
      </c>
      <c r="C2169" t="str">
        <f t="shared" si="33"/>
        <v>3018_III</v>
      </c>
      <c r="D2169" t="s">
        <v>22423</v>
      </c>
    </row>
    <row r="2170" spans="1:4">
      <c r="A2170" s="285">
        <v>3019</v>
      </c>
      <c r="B2170" t="s">
        <v>746</v>
      </c>
      <c r="C2170" t="str">
        <f t="shared" si="33"/>
        <v>3019_I</v>
      </c>
      <c r="D2170" t="s">
        <v>22423</v>
      </c>
    </row>
    <row r="2171" spans="1:4">
      <c r="A2171" s="285">
        <v>3019</v>
      </c>
      <c r="B2171" t="s">
        <v>849</v>
      </c>
      <c r="C2171" t="str">
        <f t="shared" si="33"/>
        <v>3019_II</v>
      </c>
      <c r="D2171" t="s">
        <v>22423</v>
      </c>
    </row>
    <row r="2172" spans="1:4">
      <c r="A2172" s="285">
        <v>3019</v>
      </c>
      <c r="B2172" t="s">
        <v>879</v>
      </c>
      <c r="C2172" t="str">
        <f t="shared" si="33"/>
        <v>3019_III</v>
      </c>
      <c r="D2172" t="s">
        <v>22423</v>
      </c>
    </row>
    <row r="2173" spans="1:4">
      <c r="A2173" s="285">
        <v>3020</v>
      </c>
      <c r="B2173" t="s">
        <v>746</v>
      </c>
      <c r="C2173" t="str">
        <f t="shared" si="33"/>
        <v>3020_I</v>
      </c>
      <c r="D2173" t="s">
        <v>22423</v>
      </c>
    </row>
    <row r="2174" spans="1:4">
      <c r="A2174" s="285">
        <v>3020</v>
      </c>
      <c r="B2174" t="s">
        <v>849</v>
      </c>
      <c r="C2174" t="str">
        <f t="shared" si="33"/>
        <v>3020_II</v>
      </c>
      <c r="D2174" t="s">
        <v>22423</v>
      </c>
    </row>
    <row r="2175" spans="1:4">
      <c r="A2175" s="285">
        <v>3020</v>
      </c>
      <c r="B2175" t="s">
        <v>879</v>
      </c>
      <c r="C2175" t="str">
        <f t="shared" si="33"/>
        <v>3020_III</v>
      </c>
      <c r="D2175" t="s">
        <v>22423</v>
      </c>
    </row>
    <row r="2176" spans="1:4">
      <c r="A2176" s="285">
        <v>3021</v>
      </c>
      <c r="B2176" t="s">
        <v>746</v>
      </c>
      <c r="C2176" t="str">
        <f t="shared" si="33"/>
        <v>3021_I</v>
      </c>
      <c r="D2176" t="s">
        <v>22423</v>
      </c>
    </row>
    <row r="2177" spans="1:4">
      <c r="A2177" s="285">
        <v>3021</v>
      </c>
      <c r="B2177" t="s">
        <v>849</v>
      </c>
      <c r="C2177" t="str">
        <f t="shared" si="33"/>
        <v>3021_II</v>
      </c>
      <c r="D2177" t="s">
        <v>22423</v>
      </c>
    </row>
    <row r="2178" spans="1:4">
      <c r="A2178" s="285">
        <v>3022</v>
      </c>
      <c r="B2178" t="s">
        <v>849</v>
      </c>
      <c r="C2178" t="str">
        <f t="shared" si="33"/>
        <v>3022_II</v>
      </c>
      <c r="D2178" t="s">
        <v>22423</v>
      </c>
    </row>
    <row r="2179" spans="1:4">
      <c r="A2179" s="285">
        <v>3023</v>
      </c>
      <c r="B2179" t="s">
        <v>746</v>
      </c>
      <c r="C2179" t="str">
        <f t="shared" ref="C2179:C2242" si="34">CONCATENATE(TEXT(A2179,"0000"),"_",B2179)</f>
        <v>3023_I</v>
      </c>
      <c r="D2179" t="s">
        <v>22423</v>
      </c>
    </row>
    <row r="2180" spans="1:4">
      <c r="A2180" s="285">
        <v>3024</v>
      </c>
      <c r="B2180" t="s">
        <v>746</v>
      </c>
      <c r="C2180" t="str">
        <f t="shared" si="34"/>
        <v>3024_I</v>
      </c>
      <c r="D2180" t="s">
        <v>22423</v>
      </c>
    </row>
    <row r="2181" spans="1:4">
      <c r="A2181" s="285">
        <v>3024</v>
      </c>
      <c r="B2181" t="s">
        <v>849</v>
      </c>
      <c r="C2181" t="str">
        <f t="shared" si="34"/>
        <v>3024_II</v>
      </c>
      <c r="D2181" t="s">
        <v>22423</v>
      </c>
    </row>
    <row r="2182" spans="1:4">
      <c r="A2182" s="285">
        <v>3025</v>
      </c>
      <c r="B2182" t="s">
        <v>746</v>
      </c>
      <c r="C2182" t="str">
        <f t="shared" si="34"/>
        <v>3025_I</v>
      </c>
      <c r="D2182" t="s">
        <v>22423</v>
      </c>
    </row>
    <row r="2183" spans="1:4">
      <c r="A2183" s="285">
        <v>3025</v>
      </c>
      <c r="B2183" t="s">
        <v>849</v>
      </c>
      <c r="C2183" t="str">
        <f t="shared" si="34"/>
        <v>3025_II</v>
      </c>
      <c r="D2183" t="s">
        <v>22423</v>
      </c>
    </row>
    <row r="2184" spans="1:4">
      <c r="A2184" s="285">
        <v>3025</v>
      </c>
      <c r="B2184" t="s">
        <v>879</v>
      </c>
      <c r="C2184" t="str">
        <f t="shared" si="34"/>
        <v>3025_III</v>
      </c>
      <c r="D2184" t="s">
        <v>22423</v>
      </c>
    </row>
    <row r="2185" spans="1:4">
      <c r="A2185" s="285">
        <v>3026</v>
      </c>
      <c r="B2185" t="s">
        <v>746</v>
      </c>
      <c r="C2185" t="str">
        <f t="shared" si="34"/>
        <v>3026_I</v>
      </c>
      <c r="D2185" t="s">
        <v>22423</v>
      </c>
    </row>
    <row r="2186" spans="1:4">
      <c r="A2186" s="285">
        <v>3026</v>
      </c>
      <c r="B2186" t="s">
        <v>849</v>
      </c>
      <c r="C2186" t="str">
        <f t="shared" si="34"/>
        <v>3026_II</v>
      </c>
      <c r="D2186" t="s">
        <v>22423</v>
      </c>
    </row>
    <row r="2187" spans="1:4">
      <c r="A2187" s="285">
        <v>3026</v>
      </c>
      <c r="B2187" t="s">
        <v>879</v>
      </c>
      <c r="C2187" t="str">
        <f t="shared" si="34"/>
        <v>3026_III</v>
      </c>
      <c r="D2187" t="s">
        <v>22423</v>
      </c>
    </row>
    <row r="2188" spans="1:4">
      <c r="A2188" s="285">
        <v>3027</v>
      </c>
      <c r="B2188" t="s">
        <v>746</v>
      </c>
      <c r="C2188" t="str">
        <f t="shared" si="34"/>
        <v>3027_I</v>
      </c>
      <c r="D2188" t="s">
        <v>22423</v>
      </c>
    </row>
    <row r="2189" spans="1:4">
      <c r="A2189" s="285">
        <v>3027</v>
      </c>
      <c r="B2189" t="s">
        <v>849</v>
      </c>
      <c r="C2189" t="str">
        <f t="shared" si="34"/>
        <v>3027_II</v>
      </c>
      <c r="D2189" t="s">
        <v>22423</v>
      </c>
    </row>
    <row r="2190" spans="1:4">
      <c r="A2190" s="285">
        <v>3027</v>
      </c>
      <c r="B2190" t="s">
        <v>879</v>
      </c>
      <c r="C2190" t="str">
        <f t="shared" si="34"/>
        <v>3027_III</v>
      </c>
      <c r="D2190" t="s">
        <v>22423</v>
      </c>
    </row>
    <row r="2191" spans="1:4">
      <c r="A2191" s="285">
        <v>3028</v>
      </c>
      <c r="B2191" t="s">
        <v>879</v>
      </c>
      <c r="C2191" t="str">
        <f t="shared" si="34"/>
        <v>3028_III</v>
      </c>
      <c r="D2191" t="s">
        <v>22424</v>
      </c>
    </row>
    <row r="2192" spans="1:4">
      <c r="A2192" s="285">
        <v>3048</v>
      </c>
      <c r="B2192" t="s">
        <v>746</v>
      </c>
      <c r="C2192" t="str">
        <f t="shared" si="34"/>
        <v>3048_I</v>
      </c>
      <c r="D2192" t="s">
        <v>22423</v>
      </c>
    </row>
    <row r="2193" spans="1:4">
      <c r="A2193" s="285">
        <v>3054</v>
      </c>
      <c r="B2193" t="s">
        <v>879</v>
      </c>
      <c r="C2193" t="str">
        <f t="shared" si="34"/>
        <v>3054_III</v>
      </c>
      <c r="D2193" t="s">
        <v>22425</v>
      </c>
    </row>
    <row r="2194" spans="1:4">
      <c r="A2194" s="285">
        <v>3055</v>
      </c>
      <c r="B2194" t="s">
        <v>879</v>
      </c>
      <c r="C2194" t="str">
        <f t="shared" si="34"/>
        <v>3055_III</v>
      </c>
      <c r="D2194" t="s">
        <v>22424</v>
      </c>
    </row>
    <row r="2195" spans="1:4">
      <c r="A2195" s="285">
        <v>3056</v>
      </c>
      <c r="B2195" t="s">
        <v>879</v>
      </c>
      <c r="C2195" t="str">
        <f t="shared" si="34"/>
        <v>3056_III</v>
      </c>
      <c r="D2195" t="s">
        <v>22425</v>
      </c>
    </row>
    <row r="2196" spans="1:4">
      <c r="A2196" s="285">
        <v>3057</v>
      </c>
      <c r="B2196" t="s">
        <v>19</v>
      </c>
      <c r="C2196" t="str">
        <f t="shared" si="34"/>
        <v>3057_-</v>
      </c>
      <c r="D2196" t="s">
        <v>22423</v>
      </c>
    </row>
    <row r="2197" spans="1:4">
      <c r="A2197" s="285">
        <v>3064</v>
      </c>
      <c r="B2197" t="s">
        <v>849</v>
      </c>
      <c r="C2197" t="str">
        <f t="shared" si="34"/>
        <v>3064_II</v>
      </c>
      <c r="D2197" t="s">
        <v>22423</v>
      </c>
    </row>
    <row r="2198" spans="1:4">
      <c r="A2198" s="285">
        <v>3065</v>
      </c>
      <c r="B2198" t="s">
        <v>849</v>
      </c>
      <c r="C2198" t="str">
        <f t="shared" si="34"/>
        <v>3065_II</v>
      </c>
      <c r="D2198" t="s">
        <v>22423</v>
      </c>
    </row>
    <row r="2199" spans="1:4">
      <c r="A2199" s="285">
        <v>3065</v>
      </c>
      <c r="B2199" t="s">
        <v>879</v>
      </c>
      <c r="C2199" t="str">
        <f t="shared" si="34"/>
        <v>3065_III</v>
      </c>
      <c r="D2199" t="s">
        <v>22425</v>
      </c>
    </row>
    <row r="2200" spans="1:4">
      <c r="A2200" s="285">
        <v>3066</v>
      </c>
      <c r="B2200" t="s">
        <v>849</v>
      </c>
      <c r="C2200" t="str">
        <f t="shared" si="34"/>
        <v>3066_II</v>
      </c>
      <c r="D2200" t="s">
        <v>22424</v>
      </c>
    </row>
    <row r="2201" spans="1:4">
      <c r="A2201" s="285">
        <v>3066</v>
      </c>
      <c r="B2201" t="s">
        <v>879</v>
      </c>
      <c r="C2201" t="str">
        <f t="shared" si="34"/>
        <v>3066_III</v>
      </c>
      <c r="D2201" t="s">
        <v>22424</v>
      </c>
    </row>
    <row r="2202" spans="1:4">
      <c r="A2202" s="285">
        <v>3070</v>
      </c>
      <c r="B2202" t="s">
        <v>19</v>
      </c>
      <c r="C2202" t="str">
        <f t="shared" si="34"/>
        <v>3070_-</v>
      </c>
      <c r="D2202" t="s">
        <v>22425</v>
      </c>
    </row>
    <row r="2203" spans="1:4">
      <c r="A2203" s="285">
        <v>3071</v>
      </c>
      <c r="B2203" t="s">
        <v>849</v>
      </c>
      <c r="C2203" t="str">
        <f t="shared" si="34"/>
        <v>3071_II</v>
      </c>
      <c r="D2203" t="s">
        <v>22423</v>
      </c>
    </row>
    <row r="2204" spans="1:4">
      <c r="A2204" s="285">
        <v>3072</v>
      </c>
      <c r="B2204" t="s">
        <v>19</v>
      </c>
      <c r="C2204" t="str">
        <f t="shared" si="34"/>
        <v>3072_-</v>
      </c>
      <c r="D2204" t="s">
        <v>22424</v>
      </c>
    </row>
    <row r="2205" spans="1:4">
      <c r="A2205" s="285">
        <v>3073</v>
      </c>
      <c r="B2205" t="s">
        <v>849</v>
      </c>
      <c r="C2205" t="str">
        <f t="shared" si="34"/>
        <v>3073_II</v>
      </c>
      <c r="D2205" t="s">
        <v>22423</v>
      </c>
    </row>
    <row r="2206" spans="1:4">
      <c r="A2206" s="285">
        <v>3077</v>
      </c>
      <c r="B2206" t="s">
        <v>879</v>
      </c>
      <c r="C2206" t="str">
        <f t="shared" si="34"/>
        <v>3077_III</v>
      </c>
      <c r="D2206" t="s">
        <v>22424</v>
      </c>
    </row>
    <row r="2207" spans="1:4">
      <c r="A2207" s="285">
        <v>3078</v>
      </c>
      <c r="B2207" t="s">
        <v>849</v>
      </c>
      <c r="C2207" t="str">
        <f t="shared" si="34"/>
        <v>3078_II</v>
      </c>
      <c r="D2207" t="s">
        <v>22426</v>
      </c>
    </row>
    <row r="2208" spans="1:4">
      <c r="A2208" s="285">
        <v>3079</v>
      </c>
      <c r="B2208" t="s">
        <v>746</v>
      </c>
      <c r="C2208" t="str">
        <f t="shared" si="34"/>
        <v>3079_I</v>
      </c>
      <c r="D2208" t="s">
        <v>22423</v>
      </c>
    </row>
    <row r="2209" spans="1:4">
      <c r="A2209" s="285">
        <v>3080</v>
      </c>
      <c r="B2209" t="s">
        <v>849</v>
      </c>
      <c r="C2209" t="str">
        <f t="shared" si="34"/>
        <v>3080_II</v>
      </c>
      <c r="D2209" t="s">
        <v>22423</v>
      </c>
    </row>
    <row r="2210" spans="1:4">
      <c r="A2210" s="285">
        <v>3082</v>
      </c>
      <c r="B2210" t="s">
        <v>879</v>
      </c>
      <c r="C2210" t="str">
        <f t="shared" si="34"/>
        <v>3082_III</v>
      </c>
      <c r="D2210" t="s">
        <v>22424</v>
      </c>
    </row>
    <row r="2211" spans="1:4">
      <c r="A2211" s="285">
        <v>3083</v>
      </c>
      <c r="B2211" t="s">
        <v>19</v>
      </c>
      <c r="C2211" t="str">
        <f t="shared" si="34"/>
        <v>3083_-</v>
      </c>
      <c r="D2211" t="s">
        <v>22423</v>
      </c>
    </row>
    <row r="2212" spans="1:4">
      <c r="A2212" s="285">
        <v>3084</v>
      </c>
      <c r="B2212" t="s">
        <v>746</v>
      </c>
      <c r="C2212" t="str">
        <f t="shared" si="34"/>
        <v>3084_I</v>
      </c>
      <c r="D2212" t="s">
        <v>22423</v>
      </c>
    </row>
    <row r="2213" spans="1:4">
      <c r="A2213" s="285">
        <v>3084</v>
      </c>
      <c r="B2213" t="s">
        <v>849</v>
      </c>
      <c r="C2213" t="str">
        <f t="shared" si="34"/>
        <v>3084_II</v>
      </c>
      <c r="D2213" t="s">
        <v>22423</v>
      </c>
    </row>
    <row r="2214" spans="1:4">
      <c r="A2214" s="285">
        <v>3085</v>
      </c>
      <c r="B2214" t="s">
        <v>746</v>
      </c>
      <c r="C2214" t="str">
        <f t="shared" si="34"/>
        <v>3085_I</v>
      </c>
      <c r="D2214" t="s">
        <v>22423</v>
      </c>
    </row>
    <row r="2215" spans="1:4">
      <c r="A2215" s="285">
        <v>3085</v>
      </c>
      <c r="B2215" t="s">
        <v>849</v>
      </c>
      <c r="C2215" t="str">
        <f t="shared" si="34"/>
        <v>3085_II</v>
      </c>
      <c r="D2215" t="s">
        <v>22423</v>
      </c>
    </row>
    <row r="2216" spans="1:4">
      <c r="A2216" s="285">
        <v>3085</v>
      </c>
      <c r="B2216" t="s">
        <v>879</v>
      </c>
      <c r="C2216" t="str">
        <f t="shared" si="34"/>
        <v>3085_III</v>
      </c>
      <c r="D2216" t="s">
        <v>22423</v>
      </c>
    </row>
    <row r="2217" spans="1:4">
      <c r="A2217" s="285">
        <v>3086</v>
      </c>
      <c r="B2217" t="s">
        <v>746</v>
      </c>
      <c r="C2217" t="str">
        <f t="shared" si="34"/>
        <v>3086_I</v>
      </c>
      <c r="D2217" t="s">
        <v>22423</v>
      </c>
    </row>
    <row r="2218" spans="1:4">
      <c r="A2218" s="285">
        <v>3086</v>
      </c>
      <c r="B2218" t="s">
        <v>849</v>
      </c>
      <c r="C2218" t="str">
        <f t="shared" si="34"/>
        <v>3086_II</v>
      </c>
      <c r="D2218" t="s">
        <v>22423</v>
      </c>
    </row>
    <row r="2219" spans="1:4">
      <c r="A2219" s="285">
        <v>3087</v>
      </c>
      <c r="B2219" t="s">
        <v>746</v>
      </c>
      <c r="C2219" t="str">
        <f t="shared" si="34"/>
        <v>3087_I</v>
      </c>
      <c r="D2219" t="s">
        <v>22423</v>
      </c>
    </row>
    <row r="2220" spans="1:4">
      <c r="A2220" s="285">
        <v>3087</v>
      </c>
      <c r="B2220" t="s">
        <v>849</v>
      </c>
      <c r="C2220" t="str">
        <f t="shared" si="34"/>
        <v>3087_II</v>
      </c>
      <c r="D2220" t="s">
        <v>22423</v>
      </c>
    </row>
    <row r="2221" spans="1:4">
      <c r="A2221" s="285">
        <v>3087</v>
      </c>
      <c r="B2221" t="s">
        <v>879</v>
      </c>
      <c r="C2221" t="str">
        <f t="shared" si="34"/>
        <v>3087_III</v>
      </c>
      <c r="D2221" t="s">
        <v>22423</v>
      </c>
    </row>
    <row r="2222" spans="1:4">
      <c r="A2222" s="285">
        <v>3088</v>
      </c>
      <c r="B2222" t="s">
        <v>849</v>
      </c>
      <c r="C2222" t="str">
        <f t="shared" si="34"/>
        <v>3088_II</v>
      </c>
      <c r="D2222" t="s">
        <v>22423</v>
      </c>
    </row>
    <row r="2223" spans="1:4">
      <c r="A2223" s="285">
        <v>3088</v>
      </c>
      <c r="B2223" t="s">
        <v>879</v>
      </c>
      <c r="C2223" t="str">
        <f t="shared" si="34"/>
        <v>3088_III</v>
      </c>
      <c r="D2223" t="s">
        <v>22423</v>
      </c>
    </row>
    <row r="2224" spans="1:4">
      <c r="A2224" s="285">
        <v>3089</v>
      </c>
      <c r="B2224" t="s">
        <v>849</v>
      </c>
      <c r="C2224" t="str">
        <f t="shared" si="34"/>
        <v>3089_II</v>
      </c>
      <c r="D2224" t="s">
        <v>22423</v>
      </c>
    </row>
    <row r="2225" spans="1:4">
      <c r="A2225" s="285">
        <v>3089</v>
      </c>
      <c r="B2225" t="s">
        <v>879</v>
      </c>
      <c r="C2225" t="str">
        <f t="shared" si="34"/>
        <v>3089_III</v>
      </c>
      <c r="D2225" t="s">
        <v>22423</v>
      </c>
    </row>
    <row r="2226" spans="1:4">
      <c r="A2226" s="285">
        <v>3090</v>
      </c>
      <c r="B2226" t="s">
        <v>19</v>
      </c>
      <c r="C2226" t="str">
        <f t="shared" si="34"/>
        <v>3090_-</v>
      </c>
      <c r="D2226" t="s">
        <v>22425</v>
      </c>
    </row>
    <row r="2227" spans="1:4">
      <c r="A2227" s="285">
        <v>3091</v>
      </c>
      <c r="B2227" t="s">
        <v>19</v>
      </c>
      <c r="C2227" t="str">
        <f t="shared" si="34"/>
        <v>3091_-</v>
      </c>
      <c r="D2227" t="s">
        <v>22425</v>
      </c>
    </row>
    <row r="2228" spans="1:4">
      <c r="A2228" s="285">
        <v>3092</v>
      </c>
      <c r="B2228" t="s">
        <v>879</v>
      </c>
      <c r="C2228" t="str">
        <f t="shared" si="34"/>
        <v>3092_III</v>
      </c>
      <c r="D2228" t="s">
        <v>22425</v>
      </c>
    </row>
    <row r="2229" spans="1:4">
      <c r="A2229" s="285">
        <v>3093</v>
      </c>
      <c r="B2229" t="s">
        <v>746</v>
      </c>
      <c r="C2229" t="str">
        <f t="shared" si="34"/>
        <v>3093_I</v>
      </c>
      <c r="D2229" t="s">
        <v>22423</v>
      </c>
    </row>
    <row r="2230" spans="1:4">
      <c r="A2230" s="285">
        <v>3093</v>
      </c>
      <c r="B2230" t="s">
        <v>849</v>
      </c>
      <c r="C2230" t="str">
        <f t="shared" si="34"/>
        <v>3093_II</v>
      </c>
      <c r="D2230" t="s">
        <v>22423</v>
      </c>
    </row>
    <row r="2231" spans="1:4">
      <c r="A2231" s="285">
        <v>3094</v>
      </c>
      <c r="B2231" t="s">
        <v>746</v>
      </c>
      <c r="C2231" t="str">
        <f t="shared" si="34"/>
        <v>3094_I</v>
      </c>
      <c r="D2231" t="s">
        <v>22425</v>
      </c>
    </row>
    <row r="2232" spans="1:4">
      <c r="A2232" s="285">
        <v>3094</v>
      </c>
      <c r="B2232" t="s">
        <v>849</v>
      </c>
      <c r="C2232" t="str">
        <f t="shared" si="34"/>
        <v>3094_II</v>
      </c>
      <c r="D2232" t="s">
        <v>22425</v>
      </c>
    </row>
    <row r="2233" spans="1:4">
      <c r="A2233" s="285">
        <v>3095</v>
      </c>
      <c r="B2233" t="s">
        <v>746</v>
      </c>
      <c r="C2233" t="str">
        <f t="shared" si="34"/>
        <v>3095_I</v>
      </c>
      <c r="D2233" t="s">
        <v>22423</v>
      </c>
    </row>
    <row r="2234" spans="1:4">
      <c r="A2234" s="285">
        <v>3095</v>
      </c>
      <c r="B2234" t="s">
        <v>849</v>
      </c>
      <c r="C2234" t="str">
        <f t="shared" si="34"/>
        <v>3095_II</v>
      </c>
      <c r="D2234" t="s">
        <v>22423</v>
      </c>
    </row>
    <row r="2235" spans="1:4">
      <c r="A2235" s="285">
        <v>3096</v>
      </c>
      <c r="B2235" t="s">
        <v>746</v>
      </c>
      <c r="C2235" t="str">
        <f t="shared" si="34"/>
        <v>3096_I</v>
      </c>
      <c r="D2235" t="s">
        <v>22425</v>
      </c>
    </row>
    <row r="2236" spans="1:4">
      <c r="A2236" s="285">
        <v>3096</v>
      </c>
      <c r="B2236" t="s">
        <v>849</v>
      </c>
      <c r="C2236" t="str">
        <f t="shared" si="34"/>
        <v>3096_II</v>
      </c>
      <c r="D2236" t="s">
        <v>22425</v>
      </c>
    </row>
    <row r="2237" spans="1:4">
      <c r="A2237" s="285">
        <v>3097</v>
      </c>
      <c r="B2237" t="s">
        <v>849</v>
      </c>
      <c r="C2237" t="str">
        <f t="shared" si="34"/>
        <v>3097_II</v>
      </c>
      <c r="D2237" t="s">
        <v>22423</v>
      </c>
    </row>
    <row r="2238" spans="1:4">
      <c r="A2238" s="285">
        <v>3097</v>
      </c>
      <c r="B2238" t="s">
        <v>879</v>
      </c>
      <c r="C2238" t="str">
        <f t="shared" si="34"/>
        <v>3097_III</v>
      </c>
      <c r="D2238" t="s">
        <v>22423</v>
      </c>
    </row>
    <row r="2239" spans="1:4">
      <c r="A2239" s="285">
        <v>3098</v>
      </c>
      <c r="B2239" t="s">
        <v>746</v>
      </c>
      <c r="C2239" t="str">
        <f t="shared" si="34"/>
        <v>3098_I</v>
      </c>
      <c r="D2239" t="s">
        <v>22423</v>
      </c>
    </row>
    <row r="2240" spans="1:4">
      <c r="A2240" s="285">
        <v>3098</v>
      </c>
      <c r="B2240" t="s">
        <v>849</v>
      </c>
      <c r="C2240" t="str">
        <f t="shared" si="34"/>
        <v>3098_II</v>
      </c>
      <c r="D2240" t="s">
        <v>22423</v>
      </c>
    </row>
    <row r="2241" spans="1:5">
      <c r="A2241" s="285">
        <v>3098</v>
      </c>
      <c r="B2241" t="s">
        <v>879</v>
      </c>
      <c r="C2241" t="str">
        <f t="shared" si="34"/>
        <v>3098_III</v>
      </c>
      <c r="D2241" t="s">
        <v>22423</v>
      </c>
    </row>
    <row r="2242" spans="1:5">
      <c r="A2242" s="285">
        <v>3099</v>
      </c>
      <c r="B2242" t="s">
        <v>746</v>
      </c>
      <c r="C2242" t="str">
        <f t="shared" si="34"/>
        <v>3099_I</v>
      </c>
      <c r="D2242" t="s">
        <v>22423</v>
      </c>
    </row>
    <row r="2243" spans="1:5">
      <c r="A2243" s="285">
        <v>3099</v>
      </c>
      <c r="B2243" t="s">
        <v>849</v>
      </c>
      <c r="C2243" t="str">
        <f t="shared" ref="C2243:C2306" si="35">CONCATENATE(TEXT(A2243,"0000"),"_",B2243)</f>
        <v>3099_II</v>
      </c>
      <c r="D2243" t="s">
        <v>22423</v>
      </c>
    </row>
    <row r="2244" spans="1:5">
      <c r="A2244" s="285">
        <v>3099</v>
      </c>
      <c r="B2244" t="s">
        <v>879</v>
      </c>
      <c r="C2244" t="str">
        <f t="shared" si="35"/>
        <v>3099_III</v>
      </c>
      <c r="D2244" t="s">
        <v>22423</v>
      </c>
    </row>
    <row r="2245" spans="1:5">
      <c r="A2245" s="285">
        <v>3100</v>
      </c>
      <c r="B2245" t="s">
        <v>746</v>
      </c>
      <c r="C2245" t="str">
        <f t="shared" si="35"/>
        <v>3100_I</v>
      </c>
      <c r="D2245" t="s">
        <v>22423</v>
      </c>
    </row>
    <row r="2246" spans="1:5">
      <c r="A2246" s="285">
        <v>3100</v>
      </c>
      <c r="B2246" t="s">
        <v>849</v>
      </c>
      <c r="C2246" t="str">
        <f t="shared" si="35"/>
        <v>3100_II</v>
      </c>
      <c r="D2246" t="s">
        <v>22423</v>
      </c>
    </row>
    <row r="2247" spans="1:5">
      <c r="A2247" s="285">
        <v>3101</v>
      </c>
      <c r="B2247" t="s">
        <v>19</v>
      </c>
      <c r="C2247" t="str">
        <f t="shared" si="35"/>
        <v>3101_-</v>
      </c>
      <c r="D2247" t="s">
        <v>22423</v>
      </c>
      <c r="E2247" t="s">
        <v>22432</v>
      </c>
    </row>
    <row r="2248" spans="1:5">
      <c r="A2248" s="285">
        <v>3101</v>
      </c>
      <c r="B2248" t="s">
        <v>19</v>
      </c>
      <c r="C2248" t="str">
        <f t="shared" si="35"/>
        <v>3101_-</v>
      </c>
      <c r="D2248" t="s">
        <v>22431</v>
      </c>
      <c r="E2248" t="s">
        <v>22430</v>
      </c>
    </row>
    <row r="2249" spans="1:5">
      <c r="A2249" s="285">
        <v>3102</v>
      </c>
      <c r="B2249" t="s">
        <v>19</v>
      </c>
      <c r="C2249" t="str">
        <f t="shared" si="35"/>
        <v>3102_-</v>
      </c>
      <c r="D2249" t="s">
        <v>22423</v>
      </c>
      <c r="E2249" t="s">
        <v>22432</v>
      </c>
    </row>
    <row r="2250" spans="1:5">
      <c r="A2250" s="285">
        <v>3102</v>
      </c>
      <c r="B2250" t="s">
        <v>19</v>
      </c>
      <c r="C2250" t="str">
        <f t="shared" si="35"/>
        <v>3102_-</v>
      </c>
      <c r="D2250" t="s">
        <v>22431</v>
      </c>
      <c r="E2250" t="s">
        <v>22430</v>
      </c>
    </row>
    <row r="2251" spans="1:5">
      <c r="A2251" s="285">
        <v>3103</v>
      </c>
      <c r="B2251" t="s">
        <v>19</v>
      </c>
      <c r="C2251" t="str">
        <f t="shared" si="35"/>
        <v>3103_-</v>
      </c>
      <c r="D2251" t="s">
        <v>22423</v>
      </c>
    </row>
    <row r="2252" spans="1:5">
      <c r="A2252" s="285">
        <v>3104</v>
      </c>
      <c r="B2252" t="s">
        <v>19</v>
      </c>
      <c r="C2252" t="str">
        <f t="shared" si="35"/>
        <v>3104_-</v>
      </c>
      <c r="D2252" t="s">
        <v>22423</v>
      </c>
    </row>
    <row r="2253" spans="1:5">
      <c r="A2253" s="285">
        <v>3105</v>
      </c>
      <c r="B2253" t="s">
        <v>19</v>
      </c>
      <c r="C2253" t="str">
        <f t="shared" si="35"/>
        <v>3105_-</v>
      </c>
      <c r="D2253" t="s">
        <v>22423</v>
      </c>
    </row>
    <row r="2254" spans="1:5">
      <c r="A2254" s="285">
        <v>3106</v>
      </c>
      <c r="B2254" t="s">
        <v>19</v>
      </c>
      <c r="C2254" t="str">
        <f t="shared" si="35"/>
        <v>3106_-</v>
      </c>
      <c r="D2254" t="s">
        <v>22423</v>
      </c>
    </row>
    <row r="2255" spans="1:5">
      <c r="A2255" s="285">
        <v>3107</v>
      </c>
      <c r="B2255" t="s">
        <v>19</v>
      </c>
      <c r="C2255" t="str">
        <f t="shared" si="35"/>
        <v>3107_-</v>
      </c>
      <c r="D2255" t="s">
        <v>22423</v>
      </c>
    </row>
    <row r="2256" spans="1:5">
      <c r="A2256" s="285">
        <v>3108</v>
      </c>
      <c r="B2256" t="s">
        <v>19</v>
      </c>
      <c r="C2256" t="str">
        <f t="shared" si="35"/>
        <v>3108_-</v>
      </c>
      <c r="D2256" t="s">
        <v>22423</v>
      </c>
    </row>
    <row r="2257" spans="1:5">
      <c r="A2257" s="285">
        <v>3109</v>
      </c>
      <c r="B2257" t="s">
        <v>19</v>
      </c>
      <c r="C2257" t="str">
        <f t="shared" si="35"/>
        <v>3109_-</v>
      </c>
      <c r="D2257" t="s">
        <v>22423</v>
      </c>
    </row>
    <row r="2258" spans="1:5">
      <c r="A2258" s="285">
        <v>3110</v>
      </c>
      <c r="B2258" t="s">
        <v>19</v>
      </c>
      <c r="C2258" t="str">
        <f t="shared" si="35"/>
        <v>3110_-</v>
      </c>
      <c r="D2258" t="s">
        <v>22423</v>
      </c>
    </row>
    <row r="2259" spans="1:5">
      <c r="A2259" s="285">
        <v>3111</v>
      </c>
      <c r="B2259" t="s">
        <v>19</v>
      </c>
      <c r="C2259" t="str">
        <f t="shared" si="35"/>
        <v>3111_-</v>
      </c>
      <c r="D2259" t="s">
        <v>22423</v>
      </c>
      <c r="E2259" t="s">
        <v>22432</v>
      </c>
    </row>
    <row r="2260" spans="1:5">
      <c r="A2260" s="285">
        <v>3111</v>
      </c>
      <c r="B2260" t="s">
        <v>19</v>
      </c>
      <c r="C2260" t="str">
        <f t="shared" si="35"/>
        <v>3111_-</v>
      </c>
      <c r="D2260" t="s">
        <v>22431</v>
      </c>
      <c r="E2260" t="s">
        <v>22430</v>
      </c>
    </row>
    <row r="2261" spans="1:5">
      <c r="A2261" s="285">
        <v>3112</v>
      </c>
      <c r="B2261" t="s">
        <v>19</v>
      </c>
      <c r="C2261" t="str">
        <f t="shared" si="35"/>
        <v>3112_-</v>
      </c>
      <c r="D2261" t="s">
        <v>22423</v>
      </c>
      <c r="E2261" t="s">
        <v>22432</v>
      </c>
    </row>
    <row r="2262" spans="1:5">
      <c r="A2262" s="285">
        <v>3112</v>
      </c>
      <c r="B2262" t="s">
        <v>19</v>
      </c>
      <c r="C2262" t="str">
        <f t="shared" si="35"/>
        <v>3112_-</v>
      </c>
      <c r="D2262" t="s">
        <v>22431</v>
      </c>
      <c r="E2262" t="s">
        <v>22430</v>
      </c>
    </row>
    <row r="2263" spans="1:5">
      <c r="A2263" s="285">
        <v>3113</v>
      </c>
      <c r="B2263" t="s">
        <v>19</v>
      </c>
      <c r="C2263" t="str">
        <f t="shared" si="35"/>
        <v>3113_-</v>
      </c>
      <c r="D2263" t="s">
        <v>22423</v>
      </c>
    </row>
    <row r="2264" spans="1:5">
      <c r="A2264" s="285">
        <v>3114</v>
      </c>
      <c r="B2264" t="s">
        <v>19</v>
      </c>
      <c r="C2264" t="str">
        <f t="shared" si="35"/>
        <v>3114_-</v>
      </c>
      <c r="D2264" t="s">
        <v>22423</v>
      </c>
    </row>
    <row r="2265" spans="1:5">
      <c r="A2265" s="285">
        <v>3115</v>
      </c>
      <c r="B2265" t="s">
        <v>19</v>
      </c>
      <c r="C2265" t="str">
        <f t="shared" si="35"/>
        <v>3115_-</v>
      </c>
      <c r="D2265" t="s">
        <v>22423</v>
      </c>
    </row>
    <row r="2266" spans="1:5">
      <c r="A2266" s="285">
        <v>3116</v>
      </c>
      <c r="B2266" t="s">
        <v>19</v>
      </c>
      <c r="C2266" t="str">
        <f t="shared" si="35"/>
        <v>3116_-</v>
      </c>
      <c r="D2266" t="s">
        <v>22423</v>
      </c>
    </row>
    <row r="2267" spans="1:5">
      <c r="A2267" s="285">
        <v>3117</v>
      </c>
      <c r="B2267" t="s">
        <v>19</v>
      </c>
      <c r="C2267" t="str">
        <f t="shared" si="35"/>
        <v>3117_-</v>
      </c>
      <c r="D2267" t="s">
        <v>22423</v>
      </c>
    </row>
    <row r="2268" spans="1:5">
      <c r="A2268" s="285">
        <v>3118</v>
      </c>
      <c r="B2268" t="s">
        <v>19</v>
      </c>
      <c r="C2268" t="str">
        <f t="shared" si="35"/>
        <v>3118_-</v>
      </c>
      <c r="D2268" t="s">
        <v>22423</v>
      </c>
    </row>
    <row r="2269" spans="1:5">
      <c r="A2269" s="285">
        <v>3119</v>
      </c>
      <c r="B2269" t="s">
        <v>19</v>
      </c>
      <c r="C2269" t="str">
        <f t="shared" si="35"/>
        <v>3119_-</v>
      </c>
      <c r="D2269" t="s">
        <v>22423</v>
      </c>
    </row>
    <row r="2270" spans="1:5">
      <c r="A2270" s="285">
        <v>3120</v>
      </c>
      <c r="B2270" t="s">
        <v>19</v>
      </c>
      <c r="C2270" t="str">
        <f t="shared" si="35"/>
        <v>3120_-</v>
      </c>
      <c r="D2270" t="s">
        <v>22423</v>
      </c>
    </row>
    <row r="2271" spans="1:5">
      <c r="A2271" s="285">
        <v>3121</v>
      </c>
      <c r="B2271" t="s">
        <v>746</v>
      </c>
      <c r="C2271" t="str">
        <f t="shared" si="35"/>
        <v>3121_I</v>
      </c>
      <c r="D2271" t="s">
        <v>22423</v>
      </c>
    </row>
    <row r="2272" spans="1:5">
      <c r="A2272" s="285">
        <v>3121</v>
      </c>
      <c r="B2272" t="s">
        <v>849</v>
      </c>
      <c r="C2272" t="str">
        <f t="shared" si="35"/>
        <v>3121_II</v>
      </c>
      <c r="D2272" t="s">
        <v>22423</v>
      </c>
    </row>
    <row r="2273" spans="1:4">
      <c r="A2273" s="285">
        <v>3122</v>
      </c>
      <c r="B2273" t="s">
        <v>746</v>
      </c>
      <c r="C2273" t="str">
        <f t="shared" si="35"/>
        <v>3122_I</v>
      </c>
      <c r="D2273" t="s">
        <v>22423</v>
      </c>
    </row>
    <row r="2274" spans="1:4">
      <c r="A2274" s="285">
        <v>3122</v>
      </c>
      <c r="B2274" t="s">
        <v>849</v>
      </c>
      <c r="C2274" t="str">
        <f t="shared" si="35"/>
        <v>3122_II</v>
      </c>
      <c r="D2274" t="s">
        <v>22423</v>
      </c>
    </row>
    <row r="2275" spans="1:4">
      <c r="A2275" s="285">
        <v>3123</v>
      </c>
      <c r="B2275" t="s">
        <v>746</v>
      </c>
      <c r="C2275" t="str">
        <f t="shared" si="35"/>
        <v>3123_I</v>
      </c>
      <c r="D2275" t="s">
        <v>22423</v>
      </c>
    </row>
    <row r="2276" spans="1:4">
      <c r="A2276" s="285">
        <v>3123</v>
      </c>
      <c r="B2276" t="s">
        <v>849</v>
      </c>
      <c r="C2276" t="str">
        <f t="shared" si="35"/>
        <v>3123_II</v>
      </c>
      <c r="D2276" t="s">
        <v>22423</v>
      </c>
    </row>
    <row r="2277" spans="1:4">
      <c r="A2277" s="285">
        <v>3124</v>
      </c>
      <c r="B2277" t="s">
        <v>746</v>
      </c>
      <c r="C2277" t="str">
        <f t="shared" si="35"/>
        <v>3124_I</v>
      </c>
      <c r="D2277" t="s">
        <v>22423</v>
      </c>
    </row>
    <row r="2278" spans="1:4">
      <c r="A2278" s="285">
        <v>3124</v>
      </c>
      <c r="B2278" t="s">
        <v>849</v>
      </c>
      <c r="C2278" t="str">
        <f t="shared" si="35"/>
        <v>3124_II</v>
      </c>
      <c r="D2278" t="s">
        <v>22423</v>
      </c>
    </row>
    <row r="2279" spans="1:4">
      <c r="A2279" s="285">
        <v>3125</v>
      </c>
      <c r="B2279" t="s">
        <v>746</v>
      </c>
      <c r="C2279" t="str">
        <f t="shared" si="35"/>
        <v>3125_I</v>
      </c>
      <c r="D2279" t="s">
        <v>22423</v>
      </c>
    </row>
    <row r="2280" spans="1:4">
      <c r="A2280" s="285">
        <v>3125</v>
      </c>
      <c r="B2280" t="s">
        <v>849</v>
      </c>
      <c r="C2280" t="str">
        <f t="shared" si="35"/>
        <v>3125_II</v>
      </c>
      <c r="D2280" t="s">
        <v>22423</v>
      </c>
    </row>
    <row r="2281" spans="1:4">
      <c r="A2281" s="285">
        <v>3126</v>
      </c>
      <c r="B2281" t="s">
        <v>849</v>
      </c>
      <c r="C2281" t="str">
        <f t="shared" si="35"/>
        <v>3126_II</v>
      </c>
      <c r="D2281" t="s">
        <v>22423</v>
      </c>
    </row>
    <row r="2282" spans="1:4">
      <c r="A2282" s="285">
        <v>3126</v>
      </c>
      <c r="B2282" t="s">
        <v>879</v>
      </c>
      <c r="C2282" t="str">
        <f t="shared" si="35"/>
        <v>3126_III</v>
      </c>
      <c r="D2282" t="s">
        <v>22423</v>
      </c>
    </row>
    <row r="2283" spans="1:4">
      <c r="A2283" s="285">
        <v>3127</v>
      </c>
      <c r="B2283" t="s">
        <v>849</v>
      </c>
      <c r="C2283" t="str">
        <f t="shared" si="35"/>
        <v>3127_II</v>
      </c>
      <c r="D2283" t="s">
        <v>22423</v>
      </c>
    </row>
    <row r="2284" spans="1:4">
      <c r="A2284" s="285">
        <v>3127</v>
      </c>
      <c r="B2284" t="s">
        <v>879</v>
      </c>
      <c r="C2284" t="str">
        <f t="shared" si="35"/>
        <v>3127_III</v>
      </c>
      <c r="D2284" t="s">
        <v>22423</v>
      </c>
    </row>
    <row r="2285" spans="1:4">
      <c r="A2285" s="285">
        <v>3128</v>
      </c>
      <c r="B2285" t="s">
        <v>849</v>
      </c>
      <c r="C2285" t="str">
        <f t="shared" si="35"/>
        <v>3128_II</v>
      </c>
      <c r="D2285" t="s">
        <v>22423</v>
      </c>
    </row>
    <row r="2286" spans="1:4">
      <c r="A2286" s="285">
        <v>3128</v>
      </c>
      <c r="B2286" t="s">
        <v>879</v>
      </c>
      <c r="C2286" t="str">
        <f t="shared" si="35"/>
        <v>3128_III</v>
      </c>
      <c r="D2286" t="s">
        <v>22423</v>
      </c>
    </row>
    <row r="2287" spans="1:4">
      <c r="A2287" s="285">
        <v>3129</v>
      </c>
      <c r="B2287" t="s">
        <v>746</v>
      </c>
      <c r="C2287" t="str">
        <f t="shared" si="35"/>
        <v>3129_I</v>
      </c>
      <c r="D2287" t="s">
        <v>22423</v>
      </c>
    </row>
    <row r="2288" spans="1:4">
      <c r="A2288" s="285">
        <v>3129</v>
      </c>
      <c r="B2288" t="s">
        <v>849</v>
      </c>
      <c r="C2288" t="str">
        <f t="shared" si="35"/>
        <v>3129_II</v>
      </c>
      <c r="D2288" t="s">
        <v>22423</v>
      </c>
    </row>
    <row r="2289" spans="1:4">
      <c r="A2289" s="285">
        <v>3129</v>
      </c>
      <c r="B2289" t="s">
        <v>879</v>
      </c>
      <c r="C2289" t="str">
        <f t="shared" si="35"/>
        <v>3129_III</v>
      </c>
      <c r="D2289" t="s">
        <v>22423</v>
      </c>
    </row>
    <row r="2290" spans="1:4">
      <c r="A2290" s="285">
        <v>3130</v>
      </c>
      <c r="B2290" t="s">
        <v>746</v>
      </c>
      <c r="C2290" t="str">
        <f t="shared" si="35"/>
        <v>3130_I</v>
      </c>
      <c r="D2290" t="s">
        <v>22423</v>
      </c>
    </row>
    <row r="2291" spans="1:4">
      <c r="A2291" s="285">
        <v>3130</v>
      </c>
      <c r="B2291" t="s">
        <v>849</v>
      </c>
      <c r="C2291" t="str">
        <f t="shared" si="35"/>
        <v>3130_II</v>
      </c>
      <c r="D2291" t="s">
        <v>22423</v>
      </c>
    </row>
    <row r="2292" spans="1:4">
      <c r="A2292" s="285">
        <v>3130</v>
      </c>
      <c r="B2292" t="s">
        <v>879</v>
      </c>
      <c r="C2292" t="str">
        <f t="shared" si="35"/>
        <v>3130_III</v>
      </c>
      <c r="D2292" t="s">
        <v>22423</v>
      </c>
    </row>
    <row r="2293" spans="1:4">
      <c r="A2293" s="285">
        <v>3131</v>
      </c>
      <c r="B2293" t="s">
        <v>746</v>
      </c>
      <c r="C2293" t="str">
        <f t="shared" si="35"/>
        <v>3131_I</v>
      </c>
      <c r="D2293" t="s">
        <v>22423</v>
      </c>
    </row>
    <row r="2294" spans="1:4">
      <c r="A2294" s="285">
        <v>3131</v>
      </c>
      <c r="B2294" t="s">
        <v>849</v>
      </c>
      <c r="C2294" t="str">
        <f t="shared" si="35"/>
        <v>3131_II</v>
      </c>
      <c r="D2294" t="s">
        <v>22423</v>
      </c>
    </row>
    <row r="2295" spans="1:4">
      <c r="A2295" s="285">
        <v>3131</v>
      </c>
      <c r="B2295" t="s">
        <v>879</v>
      </c>
      <c r="C2295" t="str">
        <f t="shared" si="35"/>
        <v>3131_III</v>
      </c>
      <c r="D2295" t="s">
        <v>22423</v>
      </c>
    </row>
    <row r="2296" spans="1:4">
      <c r="A2296" s="285">
        <v>3132</v>
      </c>
      <c r="B2296" t="s">
        <v>746</v>
      </c>
      <c r="C2296" t="str">
        <f t="shared" si="35"/>
        <v>3132_I</v>
      </c>
      <c r="D2296" t="s">
        <v>22423</v>
      </c>
    </row>
    <row r="2297" spans="1:4">
      <c r="A2297" s="285">
        <v>3132</v>
      </c>
      <c r="B2297" t="s">
        <v>849</v>
      </c>
      <c r="C2297" t="str">
        <f t="shared" si="35"/>
        <v>3132_II</v>
      </c>
      <c r="D2297" t="s">
        <v>22423</v>
      </c>
    </row>
    <row r="2298" spans="1:4">
      <c r="A2298" s="285">
        <v>3132</v>
      </c>
      <c r="B2298" t="s">
        <v>879</v>
      </c>
      <c r="C2298" t="str">
        <f t="shared" si="35"/>
        <v>3132_III</v>
      </c>
      <c r="D2298" t="s">
        <v>22423</v>
      </c>
    </row>
    <row r="2299" spans="1:4">
      <c r="A2299" s="285">
        <v>3133</v>
      </c>
      <c r="B2299" t="s">
        <v>849</v>
      </c>
      <c r="C2299" t="str">
        <f t="shared" si="35"/>
        <v>3133_II</v>
      </c>
      <c r="D2299" t="s">
        <v>22423</v>
      </c>
    </row>
    <row r="2300" spans="1:4">
      <c r="A2300" s="285">
        <v>3133</v>
      </c>
      <c r="B2300" t="s">
        <v>879</v>
      </c>
      <c r="C2300" t="str">
        <f t="shared" si="35"/>
        <v>3133_III</v>
      </c>
      <c r="D2300" t="s">
        <v>22423</v>
      </c>
    </row>
    <row r="2301" spans="1:4">
      <c r="A2301" s="285">
        <v>3134</v>
      </c>
      <c r="B2301" t="s">
        <v>746</v>
      </c>
      <c r="C2301" t="str">
        <f t="shared" si="35"/>
        <v>3134_I</v>
      </c>
      <c r="D2301" t="s">
        <v>22423</v>
      </c>
    </row>
    <row r="2302" spans="1:4">
      <c r="A2302" s="285">
        <v>3134</v>
      </c>
      <c r="B2302" t="s">
        <v>849</v>
      </c>
      <c r="C2302" t="str">
        <f t="shared" si="35"/>
        <v>3134_II</v>
      </c>
      <c r="D2302" t="s">
        <v>22423</v>
      </c>
    </row>
    <row r="2303" spans="1:4">
      <c r="A2303" s="285">
        <v>3134</v>
      </c>
      <c r="B2303" t="s">
        <v>879</v>
      </c>
      <c r="C2303" t="str">
        <f t="shared" si="35"/>
        <v>3134_III</v>
      </c>
      <c r="D2303" t="s">
        <v>22423</v>
      </c>
    </row>
    <row r="2304" spans="1:4">
      <c r="A2304" s="285">
        <v>3135</v>
      </c>
      <c r="B2304" t="s">
        <v>746</v>
      </c>
      <c r="C2304" t="str">
        <f t="shared" si="35"/>
        <v>3135_I</v>
      </c>
      <c r="D2304" t="s">
        <v>22423</v>
      </c>
    </row>
    <row r="2305" spans="1:4">
      <c r="A2305" s="285">
        <v>3135</v>
      </c>
      <c r="B2305" t="s">
        <v>849</v>
      </c>
      <c r="C2305" t="str">
        <f t="shared" si="35"/>
        <v>3135_II</v>
      </c>
      <c r="D2305" t="s">
        <v>22423</v>
      </c>
    </row>
    <row r="2306" spans="1:4">
      <c r="A2306" s="285">
        <v>3135</v>
      </c>
      <c r="B2306" t="s">
        <v>879</v>
      </c>
      <c r="C2306" t="str">
        <f t="shared" si="35"/>
        <v>3135_III</v>
      </c>
      <c r="D2306" t="s">
        <v>22423</v>
      </c>
    </row>
    <row r="2307" spans="1:4">
      <c r="A2307" s="285">
        <v>3136</v>
      </c>
      <c r="B2307" t="s">
        <v>19</v>
      </c>
      <c r="C2307" t="str">
        <f t="shared" ref="C2307:C2370" si="36">CONCATENATE(TEXT(A2307,"0000"),"_",B2307)</f>
        <v>3136_-</v>
      </c>
      <c r="D2307" t="s">
        <v>22425</v>
      </c>
    </row>
    <row r="2308" spans="1:4">
      <c r="A2308" s="285">
        <v>3137</v>
      </c>
      <c r="B2308" t="s">
        <v>746</v>
      </c>
      <c r="C2308" t="str">
        <f t="shared" si="36"/>
        <v>3137_I</v>
      </c>
      <c r="D2308" t="s">
        <v>22423</v>
      </c>
    </row>
    <row r="2309" spans="1:4">
      <c r="A2309" s="285">
        <v>3138</v>
      </c>
      <c r="B2309" t="s">
        <v>19</v>
      </c>
      <c r="C2309" t="str">
        <f t="shared" si="36"/>
        <v>3138_-</v>
      </c>
      <c r="D2309" t="s">
        <v>22423</v>
      </c>
    </row>
    <row r="2310" spans="1:4">
      <c r="A2310" s="285">
        <v>3139</v>
      </c>
      <c r="B2310" t="s">
        <v>746</v>
      </c>
      <c r="C2310" t="str">
        <f t="shared" si="36"/>
        <v>3139_I</v>
      </c>
      <c r="D2310" t="s">
        <v>22423</v>
      </c>
    </row>
    <row r="2311" spans="1:4">
      <c r="A2311" s="285">
        <v>3139</v>
      </c>
      <c r="B2311" t="s">
        <v>849</v>
      </c>
      <c r="C2311" t="str">
        <f t="shared" si="36"/>
        <v>3139_II</v>
      </c>
      <c r="D2311" t="s">
        <v>22423</v>
      </c>
    </row>
    <row r="2312" spans="1:4">
      <c r="A2312" s="285">
        <v>3139</v>
      </c>
      <c r="B2312" t="s">
        <v>879</v>
      </c>
      <c r="C2312" t="str">
        <f t="shared" si="36"/>
        <v>3139_III</v>
      </c>
      <c r="D2312" t="s">
        <v>22423</v>
      </c>
    </row>
    <row r="2313" spans="1:4">
      <c r="A2313" s="285">
        <v>3140</v>
      </c>
      <c r="B2313" t="s">
        <v>746</v>
      </c>
      <c r="C2313" t="str">
        <f t="shared" si="36"/>
        <v>3140_I</v>
      </c>
      <c r="D2313" t="s">
        <v>22423</v>
      </c>
    </row>
    <row r="2314" spans="1:4">
      <c r="A2314" s="285">
        <v>3140</v>
      </c>
      <c r="B2314" t="s">
        <v>849</v>
      </c>
      <c r="C2314" t="str">
        <f t="shared" si="36"/>
        <v>3140_II</v>
      </c>
      <c r="D2314" t="s">
        <v>22423</v>
      </c>
    </row>
    <row r="2315" spans="1:4">
      <c r="A2315" s="285">
        <v>3140</v>
      </c>
      <c r="B2315" t="s">
        <v>879</v>
      </c>
      <c r="C2315" t="str">
        <f t="shared" si="36"/>
        <v>3140_III</v>
      </c>
      <c r="D2315" t="s">
        <v>22423</v>
      </c>
    </row>
    <row r="2316" spans="1:4">
      <c r="A2316" s="285">
        <v>3141</v>
      </c>
      <c r="B2316" t="s">
        <v>879</v>
      </c>
      <c r="C2316" t="str">
        <f t="shared" si="36"/>
        <v>3141_III</v>
      </c>
      <c r="D2316" t="s">
        <v>22423</v>
      </c>
    </row>
    <row r="2317" spans="1:4">
      <c r="A2317" s="285">
        <v>3142</v>
      </c>
      <c r="B2317" t="s">
        <v>746</v>
      </c>
      <c r="C2317" t="str">
        <f t="shared" si="36"/>
        <v>3142_I</v>
      </c>
      <c r="D2317" t="s">
        <v>22423</v>
      </c>
    </row>
    <row r="2318" spans="1:4">
      <c r="A2318" s="285">
        <v>3142</v>
      </c>
      <c r="B2318" t="s">
        <v>849</v>
      </c>
      <c r="C2318" t="str">
        <f t="shared" si="36"/>
        <v>3142_II</v>
      </c>
      <c r="D2318" t="s">
        <v>22423</v>
      </c>
    </row>
    <row r="2319" spans="1:4">
      <c r="A2319" s="285">
        <v>3142</v>
      </c>
      <c r="B2319" t="s">
        <v>879</v>
      </c>
      <c r="C2319" t="str">
        <f t="shared" si="36"/>
        <v>3142_III</v>
      </c>
      <c r="D2319" t="s">
        <v>22423</v>
      </c>
    </row>
    <row r="2320" spans="1:4">
      <c r="A2320" s="285">
        <v>3143</v>
      </c>
      <c r="B2320" t="s">
        <v>746</v>
      </c>
      <c r="C2320" t="str">
        <f t="shared" si="36"/>
        <v>3143_I</v>
      </c>
      <c r="D2320" t="s">
        <v>22423</v>
      </c>
    </row>
    <row r="2321" spans="1:4">
      <c r="A2321" s="285">
        <v>3143</v>
      </c>
      <c r="B2321" t="s">
        <v>849</v>
      </c>
      <c r="C2321" t="str">
        <f t="shared" si="36"/>
        <v>3143_II</v>
      </c>
      <c r="D2321" t="s">
        <v>22423</v>
      </c>
    </row>
    <row r="2322" spans="1:4">
      <c r="A2322" s="285">
        <v>3143</v>
      </c>
      <c r="B2322" t="s">
        <v>879</v>
      </c>
      <c r="C2322" t="str">
        <f t="shared" si="36"/>
        <v>3143_III</v>
      </c>
      <c r="D2322" t="s">
        <v>22423</v>
      </c>
    </row>
    <row r="2323" spans="1:4">
      <c r="A2323" s="285">
        <v>3144</v>
      </c>
      <c r="B2323" t="s">
        <v>746</v>
      </c>
      <c r="C2323" t="str">
        <f t="shared" si="36"/>
        <v>3144_I</v>
      </c>
      <c r="D2323" t="s">
        <v>22423</v>
      </c>
    </row>
    <row r="2324" spans="1:4">
      <c r="A2324" s="285">
        <v>3144</v>
      </c>
      <c r="B2324" t="s">
        <v>849</v>
      </c>
      <c r="C2324" t="str">
        <f t="shared" si="36"/>
        <v>3144_II</v>
      </c>
      <c r="D2324" t="s">
        <v>22423</v>
      </c>
    </row>
    <row r="2325" spans="1:4">
      <c r="A2325" s="285">
        <v>3144</v>
      </c>
      <c r="B2325" t="s">
        <v>879</v>
      </c>
      <c r="C2325" t="str">
        <f t="shared" si="36"/>
        <v>3144_III</v>
      </c>
      <c r="D2325" t="s">
        <v>22423</v>
      </c>
    </row>
    <row r="2326" spans="1:4">
      <c r="A2326" s="285">
        <v>3145</v>
      </c>
      <c r="B2326" t="s">
        <v>746</v>
      </c>
      <c r="C2326" t="str">
        <f t="shared" si="36"/>
        <v>3145_I</v>
      </c>
      <c r="D2326" t="s">
        <v>22424</v>
      </c>
    </row>
    <row r="2327" spans="1:4">
      <c r="A2327" s="285">
        <v>3145</v>
      </c>
      <c r="B2327" t="s">
        <v>849</v>
      </c>
      <c r="C2327" t="str">
        <f t="shared" si="36"/>
        <v>3145_II</v>
      </c>
      <c r="D2327" t="s">
        <v>22424</v>
      </c>
    </row>
    <row r="2328" spans="1:4">
      <c r="A2328" s="285">
        <v>3145</v>
      </c>
      <c r="B2328" t="s">
        <v>879</v>
      </c>
      <c r="C2328" t="str">
        <f t="shared" si="36"/>
        <v>3145_III</v>
      </c>
      <c r="D2328" t="s">
        <v>22424</v>
      </c>
    </row>
    <row r="2329" spans="1:4">
      <c r="A2329" s="285">
        <v>3146</v>
      </c>
      <c r="B2329" t="s">
        <v>746</v>
      </c>
      <c r="C2329" t="str">
        <f t="shared" si="36"/>
        <v>3146_I</v>
      </c>
      <c r="D2329" t="s">
        <v>22423</v>
      </c>
    </row>
    <row r="2330" spans="1:4">
      <c r="A2330" s="285">
        <v>3146</v>
      </c>
      <c r="B2330" t="s">
        <v>849</v>
      </c>
      <c r="C2330" t="str">
        <f t="shared" si="36"/>
        <v>3146_II</v>
      </c>
      <c r="D2330" t="s">
        <v>22423</v>
      </c>
    </row>
    <row r="2331" spans="1:4">
      <c r="A2331" s="285">
        <v>3146</v>
      </c>
      <c r="B2331" t="s">
        <v>879</v>
      </c>
      <c r="C2331" t="str">
        <f t="shared" si="36"/>
        <v>3146_III</v>
      </c>
      <c r="D2331" t="s">
        <v>22423</v>
      </c>
    </row>
    <row r="2332" spans="1:4">
      <c r="A2332" s="285">
        <v>3147</v>
      </c>
      <c r="B2332" t="s">
        <v>746</v>
      </c>
      <c r="C2332" t="str">
        <f t="shared" si="36"/>
        <v>3147_I</v>
      </c>
      <c r="D2332" t="s">
        <v>22424</v>
      </c>
    </row>
    <row r="2333" spans="1:4">
      <c r="A2333" s="285">
        <v>3147</v>
      </c>
      <c r="B2333" t="s">
        <v>849</v>
      </c>
      <c r="C2333" t="str">
        <f t="shared" si="36"/>
        <v>3147_II</v>
      </c>
      <c r="D2333" t="s">
        <v>22424</v>
      </c>
    </row>
    <row r="2334" spans="1:4">
      <c r="A2334" s="285">
        <v>3147</v>
      </c>
      <c r="B2334" t="s">
        <v>879</v>
      </c>
      <c r="C2334" t="str">
        <f t="shared" si="36"/>
        <v>3147_III</v>
      </c>
      <c r="D2334" t="s">
        <v>22424</v>
      </c>
    </row>
    <row r="2335" spans="1:4">
      <c r="A2335" s="285">
        <v>3148</v>
      </c>
      <c r="B2335" t="s">
        <v>746</v>
      </c>
      <c r="C2335" t="str">
        <f t="shared" si="36"/>
        <v>3148_I</v>
      </c>
      <c r="D2335" t="s">
        <v>22426</v>
      </c>
    </row>
    <row r="2336" spans="1:4">
      <c r="A2336" s="285">
        <v>3148</v>
      </c>
      <c r="B2336" t="s">
        <v>849</v>
      </c>
      <c r="C2336" t="str">
        <f t="shared" si="36"/>
        <v>3148_II</v>
      </c>
      <c r="D2336" t="s">
        <v>22426</v>
      </c>
    </row>
    <row r="2337" spans="1:4">
      <c r="A2337" s="285">
        <v>3148</v>
      </c>
      <c r="B2337" t="s">
        <v>879</v>
      </c>
      <c r="C2337" t="str">
        <f t="shared" si="36"/>
        <v>3148_III</v>
      </c>
      <c r="D2337" t="s">
        <v>22426</v>
      </c>
    </row>
    <row r="2338" spans="1:4">
      <c r="A2338" s="285">
        <v>3149</v>
      </c>
      <c r="B2338" t="s">
        <v>849</v>
      </c>
      <c r="C2338" t="str">
        <f t="shared" si="36"/>
        <v>3149_II</v>
      </c>
      <c r="D2338" t="s">
        <v>22423</v>
      </c>
    </row>
    <row r="2339" spans="1:4">
      <c r="A2339" s="285">
        <v>3150</v>
      </c>
      <c r="B2339" t="s">
        <v>19</v>
      </c>
      <c r="C2339" t="str">
        <f t="shared" si="36"/>
        <v>3150_-</v>
      </c>
      <c r="D2339" t="s">
        <v>22423</v>
      </c>
    </row>
    <row r="2340" spans="1:4">
      <c r="A2340" s="285">
        <v>3151</v>
      </c>
      <c r="B2340" t="s">
        <v>849</v>
      </c>
      <c r="C2340" t="str">
        <f t="shared" si="36"/>
        <v>3151_II</v>
      </c>
      <c r="D2340" t="s">
        <v>22424</v>
      </c>
    </row>
    <row r="2341" spans="1:4">
      <c r="A2341" s="285">
        <v>3152</v>
      </c>
      <c r="B2341" t="s">
        <v>849</v>
      </c>
      <c r="C2341" t="str">
        <f t="shared" si="36"/>
        <v>3152_II</v>
      </c>
      <c r="D2341" t="s">
        <v>22424</v>
      </c>
    </row>
    <row r="2342" spans="1:4">
      <c r="A2342" s="285">
        <v>3153</v>
      </c>
      <c r="B2342" t="s">
        <v>19</v>
      </c>
      <c r="C2342" t="str">
        <f t="shared" si="36"/>
        <v>3153_-</v>
      </c>
      <c r="D2342" t="s">
        <v>22423</v>
      </c>
    </row>
    <row r="2343" spans="1:4">
      <c r="A2343" s="285">
        <v>3154</v>
      </c>
      <c r="B2343" t="s">
        <v>19</v>
      </c>
      <c r="C2343" t="str">
        <f t="shared" si="36"/>
        <v>3154_-</v>
      </c>
      <c r="D2343" t="s">
        <v>22423</v>
      </c>
    </row>
    <row r="2344" spans="1:4">
      <c r="A2344" s="285">
        <v>3155</v>
      </c>
      <c r="B2344" t="s">
        <v>849</v>
      </c>
      <c r="C2344" t="str">
        <f t="shared" si="36"/>
        <v>3155_II</v>
      </c>
      <c r="D2344" t="s">
        <v>22423</v>
      </c>
    </row>
    <row r="2345" spans="1:4">
      <c r="A2345" s="285">
        <v>3156</v>
      </c>
      <c r="B2345" t="s">
        <v>19</v>
      </c>
      <c r="C2345" t="str">
        <f t="shared" si="36"/>
        <v>3156_-</v>
      </c>
      <c r="D2345" t="s">
        <v>22423</v>
      </c>
    </row>
    <row r="2346" spans="1:4">
      <c r="A2346" s="285">
        <v>3157</v>
      </c>
      <c r="B2346" t="s">
        <v>19</v>
      </c>
      <c r="C2346" t="str">
        <f t="shared" si="36"/>
        <v>3157_-</v>
      </c>
      <c r="D2346" t="s">
        <v>22423</v>
      </c>
    </row>
    <row r="2347" spans="1:4">
      <c r="A2347" s="285">
        <v>3158</v>
      </c>
      <c r="B2347" t="s">
        <v>19</v>
      </c>
      <c r="C2347" t="str">
        <f t="shared" si="36"/>
        <v>3158_-</v>
      </c>
      <c r="D2347" t="s">
        <v>22425</v>
      </c>
    </row>
    <row r="2348" spans="1:4">
      <c r="A2348" s="285">
        <v>3159</v>
      </c>
      <c r="B2348" t="s">
        <v>19</v>
      </c>
      <c r="C2348" t="str">
        <f t="shared" si="36"/>
        <v>3159_-</v>
      </c>
      <c r="D2348" t="s">
        <v>22425</v>
      </c>
    </row>
    <row r="2349" spans="1:4">
      <c r="A2349" s="285">
        <v>3160</v>
      </c>
      <c r="B2349" t="s">
        <v>19</v>
      </c>
      <c r="C2349" t="str">
        <f t="shared" si="36"/>
        <v>3160_-</v>
      </c>
      <c r="D2349" t="s">
        <v>22423</v>
      </c>
    </row>
    <row r="2350" spans="1:4">
      <c r="A2350" s="285">
        <v>3161</v>
      </c>
      <c r="B2350" t="s">
        <v>19</v>
      </c>
      <c r="C2350" t="str">
        <f t="shared" si="36"/>
        <v>3161_-</v>
      </c>
      <c r="D2350" t="s">
        <v>22423</v>
      </c>
    </row>
    <row r="2351" spans="1:4">
      <c r="A2351" s="285">
        <v>3162</v>
      </c>
      <c r="B2351" t="s">
        <v>19</v>
      </c>
      <c r="C2351" t="str">
        <f t="shared" si="36"/>
        <v>3162_-</v>
      </c>
      <c r="D2351" t="s">
        <v>22423</v>
      </c>
    </row>
    <row r="2352" spans="1:4">
      <c r="A2352" s="285">
        <v>3163</v>
      </c>
      <c r="B2352" t="s">
        <v>19</v>
      </c>
      <c r="C2352" t="str">
        <f t="shared" si="36"/>
        <v>3163_-</v>
      </c>
      <c r="D2352" t="s">
        <v>22425</v>
      </c>
    </row>
    <row r="2353" spans="1:4">
      <c r="A2353" s="285">
        <v>3164</v>
      </c>
      <c r="B2353" t="s">
        <v>19</v>
      </c>
      <c r="C2353" t="str">
        <f t="shared" si="36"/>
        <v>3164_-</v>
      </c>
      <c r="D2353" t="s">
        <v>22425</v>
      </c>
    </row>
    <row r="2354" spans="1:4">
      <c r="A2354" s="285">
        <v>3165</v>
      </c>
      <c r="B2354" t="s">
        <v>746</v>
      </c>
      <c r="C2354" t="str">
        <f t="shared" si="36"/>
        <v>3165_I</v>
      </c>
      <c r="D2354" t="s">
        <v>22423</v>
      </c>
    </row>
    <row r="2355" spans="1:4">
      <c r="A2355" s="285">
        <v>3166</v>
      </c>
      <c r="B2355" t="s">
        <v>19</v>
      </c>
      <c r="C2355" t="str">
        <f t="shared" si="36"/>
        <v>3166_-</v>
      </c>
      <c r="D2355" t="s">
        <v>22424</v>
      </c>
    </row>
    <row r="2356" spans="1:4">
      <c r="A2356" s="285">
        <v>3167</v>
      </c>
      <c r="B2356" t="s">
        <v>19</v>
      </c>
      <c r="C2356" t="str">
        <f t="shared" si="36"/>
        <v>3167_-</v>
      </c>
      <c r="D2356" t="s">
        <v>22423</v>
      </c>
    </row>
    <row r="2357" spans="1:4">
      <c r="A2357" s="285">
        <v>3168</v>
      </c>
      <c r="B2357" t="s">
        <v>19</v>
      </c>
      <c r="C2357" t="str">
        <f t="shared" si="36"/>
        <v>3168_-</v>
      </c>
      <c r="D2357" t="s">
        <v>22423</v>
      </c>
    </row>
    <row r="2358" spans="1:4">
      <c r="A2358" s="285">
        <v>3169</v>
      </c>
      <c r="B2358" t="s">
        <v>19</v>
      </c>
      <c r="C2358" t="str">
        <f t="shared" si="36"/>
        <v>3169_-</v>
      </c>
      <c r="D2358" t="s">
        <v>22423</v>
      </c>
    </row>
    <row r="2359" spans="1:4">
      <c r="A2359" s="285">
        <v>3170</v>
      </c>
      <c r="B2359" t="s">
        <v>849</v>
      </c>
      <c r="C2359" t="str">
        <f t="shared" si="36"/>
        <v>3170_II</v>
      </c>
      <c r="D2359" t="s">
        <v>22423</v>
      </c>
    </row>
    <row r="2360" spans="1:4">
      <c r="A2360" s="285">
        <v>3170</v>
      </c>
      <c r="B2360" t="s">
        <v>879</v>
      </c>
      <c r="C2360" t="str">
        <f t="shared" si="36"/>
        <v>3170_III</v>
      </c>
      <c r="D2360" t="s">
        <v>22423</v>
      </c>
    </row>
    <row r="2361" spans="1:4">
      <c r="A2361" s="285">
        <v>3171</v>
      </c>
      <c r="B2361" t="s">
        <v>19</v>
      </c>
      <c r="C2361" t="str">
        <f t="shared" si="36"/>
        <v>3171_-</v>
      </c>
      <c r="D2361" t="s">
        <v>22424</v>
      </c>
    </row>
    <row r="2362" spans="1:4">
      <c r="A2362" s="285">
        <v>3172</v>
      </c>
      <c r="B2362" t="s">
        <v>746</v>
      </c>
      <c r="C2362" t="str">
        <f t="shared" si="36"/>
        <v>3172_I</v>
      </c>
      <c r="D2362" t="s">
        <v>22423</v>
      </c>
    </row>
    <row r="2363" spans="1:4">
      <c r="A2363" s="285">
        <v>3172</v>
      </c>
      <c r="B2363" t="s">
        <v>849</v>
      </c>
      <c r="C2363" t="str">
        <f t="shared" si="36"/>
        <v>3172_II</v>
      </c>
      <c r="D2363" t="s">
        <v>22423</v>
      </c>
    </row>
    <row r="2364" spans="1:4">
      <c r="A2364" s="285">
        <v>3172</v>
      </c>
      <c r="B2364" t="s">
        <v>879</v>
      </c>
      <c r="C2364" t="str">
        <f t="shared" si="36"/>
        <v>3172_III</v>
      </c>
      <c r="D2364" t="s">
        <v>22423</v>
      </c>
    </row>
    <row r="2365" spans="1:4">
      <c r="A2365" s="285">
        <v>3174</v>
      </c>
      <c r="B2365" t="s">
        <v>879</v>
      </c>
      <c r="C2365" t="str">
        <f t="shared" si="36"/>
        <v>3174_III</v>
      </c>
      <c r="D2365" t="s">
        <v>22423</v>
      </c>
    </row>
    <row r="2366" spans="1:4">
      <c r="A2366" s="285">
        <v>3175</v>
      </c>
      <c r="B2366" t="s">
        <v>849</v>
      </c>
      <c r="C2366" t="str">
        <f t="shared" si="36"/>
        <v>3175_II</v>
      </c>
      <c r="D2366" t="s">
        <v>22423</v>
      </c>
    </row>
    <row r="2367" spans="1:4">
      <c r="A2367" s="285">
        <v>3176</v>
      </c>
      <c r="B2367" t="s">
        <v>849</v>
      </c>
      <c r="C2367" t="str">
        <f t="shared" si="36"/>
        <v>3176_II</v>
      </c>
      <c r="D2367" t="s">
        <v>22423</v>
      </c>
    </row>
    <row r="2368" spans="1:4">
      <c r="A2368" s="285">
        <v>3176</v>
      </c>
      <c r="B2368" t="s">
        <v>879</v>
      </c>
      <c r="C2368" t="str">
        <f t="shared" si="36"/>
        <v>3176_III</v>
      </c>
      <c r="D2368" t="s">
        <v>22423</v>
      </c>
    </row>
    <row r="2369" spans="1:4">
      <c r="A2369" s="285">
        <v>3178</v>
      </c>
      <c r="B2369" t="s">
        <v>849</v>
      </c>
      <c r="C2369" t="str">
        <f t="shared" si="36"/>
        <v>3178_II</v>
      </c>
      <c r="D2369" t="s">
        <v>22423</v>
      </c>
    </row>
    <row r="2370" spans="1:4">
      <c r="A2370" s="285">
        <v>3178</v>
      </c>
      <c r="B2370" t="s">
        <v>879</v>
      </c>
      <c r="C2370" t="str">
        <f t="shared" si="36"/>
        <v>3178_III</v>
      </c>
      <c r="D2370" t="s">
        <v>22423</v>
      </c>
    </row>
    <row r="2371" spans="1:4">
      <c r="A2371" s="285">
        <v>3179</v>
      </c>
      <c r="B2371" t="s">
        <v>849</v>
      </c>
      <c r="C2371" t="str">
        <f t="shared" ref="C2371:C2434" si="37">CONCATENATE(TEXT(A2371,"0000"),"_",B2371)</f>
        <v>3179_II</v>
      </c>
      <c r="D2371" t="s">
        <v>22423</v>
      </c>
    </row>
    <row r="2372" spans="1:4">
      <c r="A2372" s="285">
        <v>3179</v>
      </c>
      <c r="B2372" t="s">
        <v>879</v>
      </c>
      <c r="C2372" t="str">
        <f t="shared" si="37"/>
        <v>3179_III</v>
      </c>
      <c r="D2372" t="s">
        <v>22423</v>
      </c>
    </row>
    <row r="2373" spans="1:4">
      <c r="A2373" s="285">
        <v>3180</v>
      </c>
      <c r="B2373" t="s">
        <v>849</v>
      </c>
      <c r="C2373" t="str">
        <f t="shared" si="37"/>
        <v>3180_II</v>
      </c>
      <c r="D2373" t="s">
        <v>22423</v>
      </c>
    </row>
    <row r="2374" spans="1:4">
      <c r="A2374" s="285">
        <v>3180</v>
      </c>
      <c r="B2374" t="s">
        <v>879</v>
      </c>
      <c r="C2374" t="str">
        <f t="shared" si="37"/>
        <v>3180_III</v>
      </c>
      <c r="D2374" t="s">
        <v>22423</v>
      </c>
    </row>
    <row r="2375" spans="1:4">
      <c r="A2375" s="285">
        <v>3181</v>
      </c>
      <c r="B2375" t="s">
        <v>849</v>
      </c>
      <c r="C2375" t="str">
        <f t="shared" si="37"/>
        <v>3181_II</v>
      </c>
      <c r="D2375" t="s">
        <v>22423</v>
      </c>
    </row>
    <row r="2376" spans="1:4">
      <c r="A2376" s="285">
        <v>3181</v>
      </c>
      <c r="B2376" t="s">
        <v>879</v>
      </c>
      <c r="C2376" t="str">
        <f t="shared" si="37"/>
        <v>3181_III</v>
      </c>
      <c r="D2376" t="s">
        <v>22423</v>
      </c>
    </row>
    <row r="2377" spans="1:4">
      <c r="A2377" s="285">
        <v>3182</v>
      </c>
      <c r="B2377" t="s">
        <v>849</v>
      </c>
      <c r="C2377" t="str">
        <f t="shared" si="37"/>
        <v>3182_II</v>
      </c>
      <c r="D2377" t="s">
        <v>22423</v>
      </c>
    </row>
    <row r="2378" spans="1:4">
      <c r="A2378" s="285">
        <v>3182</v>
      </c>
      <c r="B2378" t="s">
        <v>879</v>
      </c>
      <c r="C2378" t="str">
        <f t="shared" si="37"/>
        <v>3182_III</v>
      </c>
      <c r="D2378" t="s">
        <v>22423</v>
      </c>
    </row>
    <row r="2379" spans="1:4">
      <c r="A2379" s="285">
        <v>3183</v>
      </c>
      <c r="B2379" t="s">
        <v>849</v>
      </c>
      <c r="C2379" t="str">
        <f t="shared" si="37"/>
        <v>3183_II</v>
      </c>
      <c r="D2379" t="s">
        <v>22423</v>
      </c>
    </row>
    <row r="2380" spans="1:4">
      <c r="A2380" s="285">
        <v>3183</v>
      </c>
      <c r="B2380" t="s">
        <v>879</v>
      </c>
      <c r="C2380" t="str">
        <f t="shared" si="37"/>
        <v>3183_III</v>
      </c>
      <c r="D2380" t="s">
        <v>22423</v>
      </c>
    </row>
    <row r="2381" spans="1:4">
      <c r="A2381" s="285">
        <v>3184</v>
      </c>
      <c r="B2381" t="s">
        <v>849</v>
      </c>
      <c r="C2381" t="str">
        <f t="shared" si="37"/>
        <v>3184_II</v>
      </c>
      <c r="D2381" t="s">
        <v>22423</v>
      </c>
    </row>
    <row r="2382" spans="1:4">
      <c r="A2382" s="285">
        <v>3184</v>
      </c>
      <c r="B2382" t="s">
        <v>879</v>
      </c>
      <c r="C2382" t="str">
        <f t="shared" si="37"/>
        <v>3184_III</v>
      </c>
      <c r="D2382" t="s">
        <v>22423</v>
      </c>
    </row>
    <row r="2383" spans="1:4">
      <c r="A2383" s="285">
        <v>3185</v>
      </c>
      <c r="B2383" t="s">
        <v>849</v>
      </c>
      <c r="C2383" t="str">
        <f t="shared" si="37"/>
        <v>3185_II</v>
      </c>
      <c r="D2383" t="s">
        <v>22423</v>
      </c>
    </row>
    <row r="2384" spans="1:4">
      <c r="A2384" s="285">
        <v>3185</v>
      </c>
      <c r="B2384" t="s">
        <v>879</v>
      </c>
      <c r="C2384" t="str">
        <f t="shared" si="37"/>
        <v>3185_III</v>
      </c>
      <c r="D2384" t="s">
        <v>22423</v>
      </c>
    </row>
    <row r="2385" spans="1:4">
      <c r="A2385" s="285">
        <v>3186</v>
      </c>
      <c r="B2385" t="s">
        <v>849</v>
      </c>
      <c r="C2385" t="str">
        <f t="shared" si="37"/>
        <v>3186_II</v>
      </c>
      <c r="D2385" t="s">
        <v>22423</v>
      </c>
    </row>
    <row r="2386" spans="1:4">
      <c r="A2386" s="285">
        <v>3186</v>
      </c>
      <c r="B2386" t="s">
        <v>879</v>
      </c>
      <c r="C2386" t="str">
        <f t="shared" si="37"/>
        <v>3186_III</v>
      </c>
      <c r="D2386" t="s">
        <v>22423</v>
      </c>
    </row>
    <row r="2387" spans="1:4">
      <c r="A2387" s="285">
        <v>3187</v>
      </c>
      <c r="B2387" t="s">
        <v>849</v>
      </c>
      <c r="C2387" t="str">
        <f t="shared" si="37"/>
        <v>3187_II</v>
      </c>
      <c r="D2387" t="s">
        <v>22423</v>
      </c>
    </row>
    <row r="2388" spans="1:4">
      <c r="A2388" s="285">
        <v>3187</v>
      </c>
      <c r="B2388" t="s">
        <v>879</v>
      </c>
      <c r="C2388" t="str">
        <f t="shared" si="37"/>
        <v>3187_III</v>
      </c>
      <c r="D2388" t="s">
        <v>22423</v>
      </c>
    </row>
    <row r="2389" spans="1:4">
      <c r="A2389" s="285">
        <v>3188</v>
      </c>
      <c r="B2389" t="s">
        <v>849</v>
      </c>
      <c r="C2389" t="str">
        <f t="shared" si="37"/>
        <v>3188_II</v>
      </c>
      <c r="D2389" t="s">
        <v>22423</v>
      </c>
    </row>
    <row r="2390" spans="1:4">
      <c r="A2390" s="285">
        <v>3188</v>
      </c>
      <c r="B2390" t="s">
        <v>879</v>
      </c>
      <c r="C2390" t="str">
        <f t="shared" si="37"/>
        <v>3188_III</v>
      </c>
      <c r="D2390" t="s">
        <v>22423</v>
      </c>
    </row>
    <row r="2391" spans="1:4">
      <c r="A2391" s="285">
        <v>3189</v>
      </c>
      <c r="B2391" t="s">
        <v>849</v>
      </c>
      <c r="C2391" t="str">
        <f t="shared" si="37"/>
        <v>3189_II</v>
      </c>
      <c r="D2391" t="s">
        <v>22423</v>
      </c>
    </row>
    <row r="2392" spans="1:4">
      <c r="A2392" s="285">
        <v>3189</v>
      </c>
      <c r="B2392" t="s">
        <v>879</v>
      </c>
      <c r="C2392" t="str">
        <f t="shared" si="37"/>
        <v>3189_III</v>
      </c>
      <c r="D2392" t="s">
        <v>22423</v>
      </c>
    </row>
    <row r="2393" spans="1:4">
      <c r="A2393" s="285">
        <v>3190</v>
      </c>
      <c r="B2393" t="s">
        <v>849</v>
      </c>
      <c r="C2393" t="str">
        <f t="shared" si="37"/>
        <v>3190_II</v>
      </c>
      <c r="D2393" t="s">
        <v>22423</v>
      </c>
    </row>
    <row r="2394" spans="1:4">
      <c r="A2394" s="285">
        <v>3190</v>
      </c>
      <c r="B2394" t="s">
        <v>879</v>
      </c>
      <c r="C2394" t="str">
        <f t="shared" si="37"/>
        <v>3190_III</v>
      </c>
      <c r="D2394" t="s">
        <v>22423</v>
      </c>
    </row>
    <row r="2395" spans="1:4">
      <c r="A2395" s="285">
        <v>3191</v>
      </c>
      <c r="B2395" t="s">
        <v>849</v>
      </c>
      <c r="C2395" t="str">
        <f t="shared" si="37"/>
        <v>3191_II</v>
      </c>
      <c r="D2395" t="s">
        <v>22423</v>
      </c>
    </row>
    <row r="2396" spans="1:4">
      <c r="A2396" s="285">
        <v>3191</v>
      </c>
      <c r="B2396" t="s">
        <v>879</v>
      </c>
      <c r="C2396" t="str">
        <f t="shared" si="37"/>
        <v>3191_III</v>
      </c>
      <c r="D2396" t="s">
        <v>22423</v>
      </c>
    </row>
    <row r="2397" spans="1:4">
      <c r="A2397" s="285">
        <v>3192</v>
      </c>
      <c r="B2397" t="s">
        <v>849</v>
      </c>
      <c r="C2397" t="str">
        <f t="shared" si="37"/>
        <v>3192_II</v>
      </c>
      <c r="D2397" t="s">
        <v>22423</v>
      </c>
    </row>
    <row r="2398" spans="1:4">
      <c r="A2398" s="285">
        <v>3192</v>
      </c>
      <c r="B2398" t="s">
        <v>879</v>
      </c>
      <c r="C2398" t="str">
        <f t="shared" si="37"/>
        <v>3192_III</v>
      </c>
      <c r="D2398" t="s">
        <v>22423</v>
      </c>
    </row>
    <row r="2399" spans="1:4">
      <c r="A2399" s="285">
        <v>3194</v>
      </c>
      <c r="B2399" t="s">
        <v>746</v>
      </c>
      <c r="C2399" t="str">
        <f t="shared" si="37"/>
        <v>3194_I</v>
      </c>
      <c r="D2399" t="s">
        <v>22423</v>
      </c>
    </row>
    <row r="2400" spans="1:4">
      <c r="A2400" s="285">
        <v>3200</v>
      </c>
      <c r="B2400" t="s">
        <v>746</v>
      </c>
      <c r="C2400" t="str">
        <f t="shared" si="37"/>
        <v>3200_I</v>
      </c>
      <c r="D2400" t="s">
        <v>22423</v>
      </c>
    </row>
    <row r="2401" spans="1:4">
      <c r="A2401" s="285">
        <v>3205</v>
      </c>
      <c r="B2401" t="s">
        <v>849</v>
      </c>
      <c r="C2401" t="str">
        <f t="shared" si="37"/>
        <v>3205_II</v>
      </c>
      <c r="D2401" t="s">
        <v>22423</v>
      </c>
    </row>
    <row r="2402" spans="1:4">
      <c r="A2402" s="285">
        <v>3205</v>
      </c>
      <c r="B2402" t="s">
        <v>879</v>
      </c>
      <c r="C2402" t="str">
        <f t="shared" si="37"/>
        <v>3205_III</v>
      </c>
      <c r="D2402" t="s">
        <v>22423</v>
      </c>
    </row>
    <row r="2403" spans="1:4">
      <c r="A2403" s="285">
        <v>3206</v>
      </c>
      <c r="B2403" t="s">
        <v>849</v>
      </c>
      <c r="C2403" t="str">
        <f t="shared" si="37"/>
        <v>3206_II</v>
      </c>
      <c r="D2403" t="s">
        <v>22423</v>
      </c>
    </row>
    <row r="2404" spans="1:4">
      <c r="A2404" s="285">
        <v>3206</v>
      </c>
      <c r="B2404" t="s">
        <v>879</v>
      </c>
      <c r="C2404" t="str">
        <f t="shared" si="37"/>
        <v>3206_III</v>
      </c>
      <c r="D2404" t="s">
        <v>22423</v>
      </c>
    </row>
    <row r="2405" spans="1:4">
      <c r="A2405" s="285">
        <v>3208</v>
      </c>
      <c r="B2405" t="s">
        <v>746</v>
      </c>
      <c r="C2405" t="str">
        <f t="shared" si="37"/>
        <v>3208_I</v>
      </c>
      <c r="D2405" t="s">
        <v>22426</v>
      </c>
    </row>
    <row r="2406" spans="1:4">
      <c r="A2406" s="285">
        <v>3208</v>
      </c>
      <c r="B2406" t="s">
        <v>849</v>
      </c>
      <c r="C2406" t="str">
        <f t="shared" si="37"/>
        <v>3208_II</v>
      </c>
      <c r="D2406" t="s">
        <v>22426</v>
      </c>
    </row>
    <row r="2407" spans="1:4">
      <c r="A2407" s="285">
        <v>3208</v>
      </c>
      <c r="B2407" t="s">
        <v>879</v>
      </c>
      <c r="C2407" t="str">
        <f t="shared" si="37"/>
        <v>3208_III</v>
      </c>
      <c r="D2407" t="s">
        <v>22426</v>
      </c>
    </row>
    <row r="2408" spans="1:4">
      <c r="A2408" s="285">
        <v>3209</v>
      </c>
      <c r="B2408" t="s">
        <v>746</v>
      </c>
      <c r="C2408" t="str">
        <f t="shared" si="37"/>
        <v>3209_I</v>
      </c>
      <c r="D2408" t="s">
        <v>22423</v>
      </c>
    </row>
    <row r="2409" spans="1:4">
      <c r="A2409" s="285">
        <v>3209</v>
      </c>
      <c r="B2409" t="s">
        <v>849</v>
      </c>
      <c r="C2409" t="str">
        <f t="shared" si="37"/>
        <v>3209_II</v>
      </c>
      <c r="D2409" t="s">
        <v>22423</v>
      </c>
    </row>
    <row r="2410" spans="1:4">
      <c r="A2410" s="285">
        <v>3209</v>
      </c>
      <c r="B2410" t="s">
        <v>879</v>
      </c>
      <c r="C2410" t="str">
        <f t="shared" si="37"/>
        <v>3209_III</v>
      </c>
      <c r="D2410" t="s">
        <v>22423</v>
      </c>
    </row>
    <row r="2411" spans="1:4">
      <c r="A2411" s="285">
        <v>3210</v>
      </c>
      <c r="B2411" t="s">
        <v>849</v>
      </c>
      <c r="C2411" t="str">
        <f t="shared" si="37"/>
        <v>3210_II</v>
      </c>
      <c r="D2411" t="s">
        <v>22423</v>
      </c>
    </row>
    <row r="2412" spans="1:4">
      <c r="A2412" s="285">
        <v>3210</v>
      </c>
      <c r="B2412" t="s">
        <v>879</v>
      </c>
      <c r="C2412" t="str">
        <f t="shared" si="37"/>
        <v>3210_III</v>
      </c>
      <c r="D2412" t="s">
        <v>22423</v>
      </c>
    </row>
    <row r="2413" spans="1:4">
      <c r="A2413" s="285">
        <v>3211</v>
      </c>
      <c r="B2413" t="s">
        <v>849</v>
      </c>
      <c r="C2413" t="str">
        <f t="shared" si="37"/>
        <v>3211_II</v>
      </c>
      <c r="D2413" t="s">
        <v>22423</v>
      </c>
    </row>
    <row r="2414" spans="1:4">
      <c r="A2414" s="285">
        <v>3211</v>
      </c>
      <c r="B2414" t="s">
        <v>879</v>
      </c>
      <c r="C2414" t="str">
        <f t="shared" si="37"/>
        <v>3211_III</v>
      </c>
      <c r="D2414" t="s">
        <v>22423</v>
      </c>
    </row>
    <row r="2415" spans="1:4">
      <c r="A2415" s="285">
        <v>3212</v>
      </c>
      <c r="B2415" t="s">
        <v>849</v>
      </c>
      <c r="C2415" t="str">
        <f t="shared" si="37"/>
        <v>3212_II</v>
      </c>
      <c r="D2415" t="s">
        <v>22423</v>
      </c>
    </row>
    <row r="2416" spans="1:4">
      <c r="A2416" s="285">
        <v>3213</v>
      </c>
      <c r="B2416" t="s">
        <v>849</v>
      </c>
      <c r="C2416" t="str">
        <f t="shared" si="37"/>
        <v>3213_II</v>
      </c>
      <c r="D2416" t="s">
        <v>22423</v>
      </c>
    </row>
    <row r="2417" spans="1:5">
      <c r="A2417" s="285">
        <v>3213</v>
      </c>
      <c r="B2417" t="s">
        <v>879</v>
      </c>
      <c r="C2417" t="str">
        <f t="shared" si="37"/>
        <v>3213_III</v>
      </c>
      <c r="D2417" t="s">
        <v>22423</v>
      </c>
    </row>
    <row r="2418" spans="1:5">
      <c r="A2418" s="285">
        <v>3214</v>
      </c>
      <c r="B2418" t="s">
        <v>849</v>
      </c>
      <c r="C2418" t="str">
        <f t="shared" si="37"/>
        <v>3214_II</v>
      </c>
      <c r="D2418" t="s">
        <v>22423</v>
      </c>
    </row>
    <row r="2419" spans="1:5">
      <c r="A2419" s="285">
        <v>3215</v>
      </c>
      <c r="B2419" t="s">
        <v>879</v>
      </c>
      <c r="C2419" t="str">
        <f t="shared" si="37"/>
        <v>3215_III</v>
      </c>
      <c r="D2419" t="s">
        <v>22423</v>
      </c>
    </row>
    <row r="2420" spans="1:5">
      <c r="A2420" s="285">
        <v>3216</v>
      </c>
      <c r="B2420" t="s">
        <v>879</v>
      </c>
      <c r="C2420" t="str">
        <f t="shared" si="37"/>
        <v>3216_III</v>
      </c>
      <c r="D2420" t="s">
        <v>22423</v>
      </c>
    </row>
    <row r="2421" spans="1:5">
      <c r="A2421" s="285">
        <v>3218</v>
      </c>
      <c r="B2421" t="s">
        <v>849</v>
      </c>
      <c r="C2421" t="str">
        <f t="shared" si="37"/>
        <v>3218_II</v>
      </c>
      <c r="D2421" t="s">
        <v>22423</v>
      </c>
    </row>
    <row r="2422" spans="1:5">
      <c r="A2422" s="285">
        <v>3218</v>
      </c>
      <c r="B2422" t="s">
        <v>879</v>
      </c>
      <c r="C2422" t="str">
        <f t="shared" si="37"/>
        <v>3218_III</v>
      </c>
      <c r="D2422" t="s">
        <v>22423</v>
      </c>
    </row>
    <row r="2423" spans="1:5">
      <c r="A2423" s="285">
        <v>3219</v>
      </c>
      <c r="B2423" t="s">
        <v>849</v>
      </c>
      <c r="C2423" t="str">
        <f t="shared" si="37"/>
        <v>3219_II</v>
      </c>
      <c r="D2423" t="s">
        <v>22423</v>
      </c>
    </row>
    <row r="2424" spans="1:5">
      <c r="A2424" s="285">
        <v>3219</v>
      </c>
      <c r="B2424" t="s">
        <v>879</v>
      </c>
      <c r="C2424" t="str">
        <f t="shared" si="37"/>
        <v>3219_III</v>
      </c>
      <c r="D2424" t="s">
        <v>22423</v>
      </c>
    </row>
    <row r="2425" spans="1:5">
      <c r="A2425" s="285">
        <v>3220</v>
      </c>
      <c r="B2425" t="s">
        <v>19</v>
      </c>
      <c r="C2425" t="str">
        <f t="shared" si="37"/>
        <v>3220_-</v>
      </c>
      <c r="D2425" t="s">
        <v>22425</v>
      </c>
    </row>
    <row r="2426" spans="1:5">
      <c r="A2426" s="285">
        <v>3221</v>
      </c>
      <c r="B2426" t="s">
        <v>19</v>
      </c>
      <c r="C2426" t="str">
        <f t="shared" si="37"/>
        <v>3221_-</v>
      </c>
      <c r="D2426" t="s">
        <v>22423</v>
      </c>
      <c r="E2426" t="s">
        <v>22432</v>
      </c>
    </row>
    <row r="2427" spans="1:5">
      <c r="A2427" s="285">
        <v>3221</v>
      </c>
      <c r="B2427" t="s">
        <v>19</v>
      </c>
      <c r="C2427" t="str">
        <f t="shared" si="37"/>
        <v>3221_-</v>
      </c>
      <c r="D2427" t="s">
        <v>22431</v>
      </c>
      <c r="E2427" t="s">
        <v>22430</v>
      </c>
    </row>
    <row r="2428" spans="1:5">
      <c r="A2428" s="285">
        <v>3222</v>
      </c>
      <c r="B2428" t="s">
        <v>19</v>
      </c>
      <c r="C2428" t="str">
        <f t="shared" si="37"/>
        <v>3222_-</v>
      </c>
      <c r="D2428" t="s">
        <v>22423</v>
      </c>
      <c r="E2428" t="s">
        <v>22432</v>
      </c>
    </row>
    <row r="2429" spans="1:5">
      <c r="A2429" s="285">
        <v>3222</v>
      </c>
      <c r="B2429" t="s">
        <v>19</v>
      </c>
      <c r="C2429" t="str">
        <f t="shared" si="37"/>
        <v>3222_-</v>
      </c>
      <c r="D2429" t="s">
        <v>22431</v>
      </c>
      <c r="E2429" t="s">
        <v>22430</v>
      </c>
    </row>
    <row r="2430" spans="1:5">
      <c r="A2430" s="285">
        <v>3223</v>
      </c>
      <c r="B2430" t="s">
        <v>19</v>
      </c>
      <c r="C2430" t="str">
        <f t="shared" si="37"/>
        <v>3223_-</v>
      </c>
      <c r="D2430" t="s">
        <v>22423</v>
      </c>
    </row>
    <row r="2431" spans="1:5">
      <c r="A2431" s="285">
        <v>3224</v>
      </c>
      <c r="B2431" t="s">
        <v>19</v>
      </c>
      <c r="C2431" t="str">
        <f t="shared" si="37"/>
        <v>3224_-</v>
      </c>
      <c r="D2431" t="s">
        <v>22423</v>
      </c>
    </row>
    <row r="2432" spans="1:5">
      <c r="A2432" s="285">
        <v>3225</v>
      </c>
      <c r="B2432" t="s">
        <v>19</v>
      </c>
      <c r="C2432" t="str">
        <f t="shared" si="37"/>
        <v>3225_-</v>
      </c>
      <c r="D2432" t="s">
        <v>22423</v>
      </c>
    </row>
    <row r="2433" spans="1:5">
      <c r="A2433" s="285">
        <v>3226</v>
      </c>
      <c r="B2433" t="s">
        <v>19</v>
      </c>
      <c r="C2433" t="str">
        <f t="shared" si="37"/>
        <v>3226_-</v>
      </c>
      <c r="D2433" t="s">
        <v>22423</v>
      </c>
    </row>
    <row r="2434" spans="1:5">
      <c r="A2434" s="285">
        <v>3227</v>
      </c>
      <c r="B2434" t="s">
        <v>19</v>
      </c>
      <c r="C2434" t="str">
        <f t="shared" si="37"/>
        <v>3227_-</v>
      </c>
      <c r="D2434" t="s">
        <v>22423</v>
      </c>
    </row>
    <row r="2435" spans="1:5">
      <c r="A2435" s="285">
        <v>3228</v>
      </c>
      <c r="B2435" t="s">
        <v>19</v>
      </c>
      <c r="C2435" t="str">
        <f t="shared" ref="C2435:C2498" si="38">CONCATENATE(TEXT(A2435,"0000"),"_",B2435)</f>
        <v>3228_-</v>
      </c>
      <c r="D2435" t="s">
        <v>22423</v>
      </c>
    </row>
    <row r="2436" spans="1:5">
      <c r="A2436" s="285">
        <v>3229</v>
      </c>
      <c r="B2436" t="s">
        <v>19</v>
      </c>
      <c r="C2436" t="str">
        <f t="shared" si="38"/>
        <v>3229_-</v>
      </c>
      <c r="D2436" t="s">
        <v>22423</v>
      </c>
    </row>
    <row r="2437" spans="1:5">
      <c r="A2437" s="285">
        <v>3230</v>
      </c>
      <c r="B2437" t="s">
        <v>19</v>
      </c>
      <c r="C2437" t="str">
        <f t="shared" si="38"/>
        <v>3230_-</v>
      </c>
      <c r="D2437" t="s">
        <v>22423</v>
      </c>
    </row>
    <row r="2438" spans="1:5">
      <c r="A2438" s="285">
        <v>3231</v>
      </c>
      <c r="B2438" t="s">
        <v>19</v>
      </c>
      <c r="C2438" t="str">
        <f t="shared" si="38"/>
        <v>3231_-</v>
      </c>
      <c r="D2438" t="s">
        <v>22423</v>
      </c>
      <c r="E2438" t="s">
        <v>22432</v>
      </c>
    </row>
    <row r="2439" spans="1:5">
      <c r="A2439" s="285">
        <v>3231</v>
      </c>
      <c r="B2439" t="s">
        <v>19</v>
      </c>
      <c r="C2439" t="str">
        <f t="shared" si="38"/>
        <v>3231_-</v>
      </c>
      <c r="D2439" t="s">
        <v>22431</v>
      </c>
      <c r="E2439" t="s">
        <v>22430</v>
      </c>
    </row>
    <row r="2440" spans="1:5">
      <c r="A2440" s="285">
        <v>3232</v>
      </c>
      <c r="B2440" t="s">
        <v>19</v>
      </c>
      <c r="C2440" t="str">
        <f t="shared" si="38"/>
        <v>3232_-</v>
      </c>
      <c r="D2440" t="s">
        <v>22423</v>
      </c>
      <c r="E2440" t="s">
        <v>22432</v>
      </c>
    </row>
    <row r="2441" spans="1:5">
      <c r="A2441" s="285">
        <v>3232</v>
      </c>
      <c r="B2441" t="s">
        <v>19</v>
      </c>
      <c r="C2441" t="str">
        <f t="shared" si="38"/>
        <v>3232_-</v>
      </c>
      <c r="D2441" t="s">
        <v>22431</v>
      </c>
      <c r="E2441" t="s">
        <v>22430</v>
      </c>
    </row>
    <row r="2442" spans="1:5">
      <c r="A2442" s="285">
        <v>3233</v>
      </c>
      <c r="B2442" t="s">
        <v>19</v>
      </c>
      <c r="C2442" t="str">
        <f t="shared" si="38"/>
        <v>3233_-</v>
      </c>
      <c r="D2442" t="s">
        <v>22423</v>
      </c>
    </row>
    <row r="2443" spans="1:5">
      <c r="A2443" s="285">
        <v>3234</v>
      </c>
      <c r="B2443" t="s">
        <v>19</v>
      </c>
      <c r="C2443" t="str">
        <f t="shared" si="38"/>
        <v>3234_-</v>
      </c>
      <c r="D2443" t="s">
        <v>22423</v>
      </c>
    </row>
    <row r="2444" spans="1:5">
      <c r="A2444" s="285">
        <v>3235</v>
      </c>
      <c r="B2444" t="s">
        <v>19</v>
      </c>
      <c r="C2444" t="str">
        <f t="shared" si="38"/>
        <v>3235_-</v>
      </c>
      <c r="D2444" t="s">
        <v>22423</v>
      </c>
    </row>
    <row r="2445" spans="1:5">
      <c r="A2445" s="285">
        <v>3236</v>
      </c>
      <c r="B2445" t="s">
        <v>19</v>
      </c>
      <c r="C2445" t="str">
        <f t="shared" si="38"/>
        <v>3236_-</v>
      </c>
      <c r="D2445" t="s">
        <v>22423</v>
      </c>
    </row>
    <row r="2446" spans="1:5">
      <c r="A2446" s="285">
        <v>3237</v>
      </c>
      <c r="B2446" t="s">
        <v>19</v>
      </c>
      <c r="C2446" t="str">
        <f t="shared" si="38"/>
        <v>3237_-</v>
      </c>
      <c r="D2446" t="s">
        <v>22423</v>
      </c>
    </row>
    <row r="2447" spans="1:5">
      <c r="A2447" s="285">
        <v>3238</v>
      </c>
      <c r="B2447" t="s">
        <v>19</v>
      </c>
      <c r="C2447" t="str">
        <f t="shared" si="38"/>
        <v>3238_-</v>
      </c>
      <c r="D2447" t="s">
        <v>22423</v>
      </c>
    </row>
    <row r="2448" spans="1:5">
      <c r="A2448" s="285">
        <v>3239</v>
      </c>
      <c r="B2448" t="s">
        <v>19</v>
      </c>
      <c r="C2448" t="str">
        <f t="shared" si="38"/>
        <v>3239_-</v>
      </c>
      <c r="D2448" t="s">
        <v>22423</v>
      </c>
    </row>
    <row r="2449" spans="1:4">
      <c r="A2449" s="285">
        <v>3240</v>
      </c>
      <c r="B2449" t="s">
        <v>19</v>
      </c>
      <c r="C2449" t="str">
        <f t="shared" si="38"/>
        <v>3240_-</v>
      </c>
      <c r="D2449" t="s">
        <v>22423</v>
      </c>
    </row>
    <row r="2450" spans="1:4">
      <c r="A2450" s="285">
        <v>3241</v>
      </c>
      <c r="B2450" t="s">
        <v>879</v>
      </c>
      <c r="C2450" t="str">
        <f t="shared" si="38"/>
        <v>3241_III</v>
      </c>
      <c r="D2450" t="s">
        <v>22423</v>
      </c>
    </row>
    <row r="2451" spans="1:4">
      <c r="A2451" s="285">
        <v>3242</v>
      </c>
      <c r="B2451" t="s">
        <v>849</v>
      </c>
      <c r="C2451" t="str">
        <f t="shared" si="38"/>
        <v>3242_II</v>
      </c>
      <c r="D2451" t="s">
        <v>22423</v>
      </c>
    </row>
    <row r="2452" spans="1:4">
      <c r="A2452" s="285">
        <v>3243</v>
      </c>
      <c r="B2452" t="s">
        <v>849</v>
      </c>
      <c r="C2452" t="str">
        <f t="shared" si="38"/>
        <v>3243_II</v>
      </c>
      <c r="D2452" t="s">
        <v>22423</v>
      </c>
    </row>
    <row r="2453" spans="1:4">
      <c r="A2453" s="285">
        <v>3244</v>
      </c>
      <c r="B2453" t="s">
        <v>849</v>
      </c>
      <c r="C2453" t="str">
        <f t="shared" si="38"/>
        <v>3244_II</v>
      </c>
      <c r="D2453" t="s">
        <v>22425</v>
      </c>
    </row>
    <row r="2454" spans="1:4">
      <c r="A2454" s="285">
        <v>3245</v>
      </c>
      <c r="B2454" t="s">
        <v>19</v>
      </c>
      <c r="C2454" t="str">
        <f t="shared" si="38"/>
        <v>3245_-</v>
      </c>
      <c r="D2454" t="s">
        <v>22424</v>
      </c>
    </row>
    <row r="2455" spans="1:4">
      <c r="A2455" s="285">
        <v>3246</v>
      </c>
      <c r="B2455" t="s">
        <v>746</v>
      </c>
      <c r="C2455" t="str">
        <f t="shared" si="38"/>
        <v>3246_I</v>
      </c>
      <c r="D2455" t="s">
        <v>22423</v>
      </c>
    </row>
    <row r="2456" spans="1:4">
      <c r="A2456" s="285">
        <v>3247</v>
      </c>
      <c r="B2456" t="s">
        <v>849</v>
      </c>
      <c r="C2456" t="str">
        <f t="shared" si="38"/>
        <v>3247_II</v>
      </c>
      <c r="D2456" t="s">
        <v>22423</v>
      </c>
    </row>
    <row r="2457" spans="1:4">
      <c r="A2457" s="285">
        <v>3248</v>
      </c>
      <c r="B2457" t="s">
        <v>849</v>
      </c>
      <c r="C2457" t="str">
        <f t="shared" si="38"/>
        <v>3248_II</v>
      </c>
      <c r="D2457" t="s">
        <v>22423</v>
      </c>
    </row>
    <row r="2458" spans="1:4">
      <c r="A2458" s="285">
        <v>3248</v>
      </c>
      <c r="B2458" t="s">
        <v>879</v>
      </c>
      <c r="C2458" t="str">
        <f t="shared" si="38"/>
        <v>3248_III</v>
      </c>
      <c r="D2458" t="s">
        <v>22423</v>
      </c>
    </row>
    <row r="2459" spans="1:4">
      <c r="A2459" s="285">
        <v>3249</v>
      </c>
      <c r="B2459" t="s">
        <v>849</v>
      </c>
      <c r="C2459" t="str">
        <f t="shared" si="38"/>
        <v>3249_II</v>
      </c>
      <c r="D2459" t="s">
        <v>22423</v>
      </c>
    </row>
    <row r="2460" spans="1:4">
      <c r="A2460" s="285">
        <v>3249</v>
      </c>
      <c r="B2460" t="s">
        <v>879</v>
      </c>
      <c r="C2460" t="str">
        <f t="shared" si="38"/>
        <v>3249_III</v>
      </c>
      <c r="D2460" t="s">
        <v>22423</v>
      </c>
    </row>
    <row r="2461" spans="1:4">
      <c r="A2461" s="285">
        <v>3250</v>
      </c>
      <c r="B2461" t="s">
        <v>849</v>
      </c>
      <c r="C2461" t="str">
        <f t="shared" si="38"/>
        <v>3250_II</v>
      </c>
      <c r="D2461" t="s">
        <v>22423</v>
      </c>
    </row>
    <row r="2462" spans="1:4">
      <c r="A2462" s="285">
        <v>3251</v>
      </c>
      <c r="B2462" t="s">
        <v>879</v>
      </c>
      <c r="C2462" t="str">
        <f t="shared" si="38"/>
        <v>3251_III</v>
      </c>
      <c r="D2462" t="s">
        <v>22423</v>
      </c>
    </row>
    <row r="2463" spans="1:4">
      <c r="A2463" s="285">
        <v>3252</v>
      </c>
      <c r="B2463" t="s">
        <v>19</v>
      </c>
      <c r="C2463" t="str">
        <f t="shared" si="38"/>
        <v>3252_-</v>
      </c>
      <c r="D2463" t="s">
        <v>22423</v>
      </c>
    </row>
    <row r="2464" spans="1:4">
      <c r="A2464" s="285">
        <v>3253</v>
      </c>
      <c r="B2464" t="s">
        <v>879</v>
      </c>
      <c r="C2464" t="str">
        <f t="shared" si="38"/>
        <v>3253_III</v>
      </c>
      <c r="D2464" t="s">
        <v>22425</v>
      </c>
    </row>
    <row r="2465" spans="1:4">
      <c r="A2465" s="285">
        <v>3254</v>
      </c>
      <c r="B2465" t="s">
        <v>746</v>
      </c>
      <c r="C2465" t="str">
        <f t="shared" si="38"/>
        <v>3254_I</v>
      </c>
      <c r="D2465" t="s">
        <v>22423</v>
      </c>
    </row>
    <row r="2466" spans="1:4">
      <c r="A2466" s="285">
        <v>3255</v>
      </c>
      <c r="B2466" t="s">
        <v>746</v>
      </c>
      <c r="C2466" t="str">
        <f t="shared" si="38"/>
        <v>3255_I</v>
      </c>
      <c r="D2466" t="s">
        <v>22423</v>
      </c>
    </row>
    <row r="2467" spans="1:4">
      <c r="A2467" s="285">
        <v>3256</v>
      </c>
      <c r="B2467" t="s">
        <v>879</v>
      </c>
      <c r="C2467" t="str">
        <f t="shared" si="38"/>
        <v>3256_III</v>
      </c>
      <c r="D2467" t="s">
        <v>22425</v>
      </c>
    </row>
    <row r="2468" spans="1:4">
      <c r="A2468" s="285">
        <v>3257</v>
      </c>
      <c r="B2468" t="s">
        <v>879</v>
      </c>
      <c r="C2468" t="str">
        <f t="shared" si="38"/>
        <v>3257_III</v>
      </c>
      <c r="D2468" t="s">
        <v>22424</v>
      </c>
    </row>
    <row r="2469" spans="1:4">
      <c r="A2469" s="285">
        <v>3258</v>
      </c>
      <c r="B2469" t="s">
        <v>879</v>
      </c>
      <c r="C2469" t="str">
        <f t="shared" si="38"/>
        <v>3258_III</v>
      </c>
      <c r="D2469" t="s">
        <v>22424</v>
      </c>
    </row>
    <row r="2470" spans="1:4">
      <c r="A2470" s="285">
        <v>3259</v>
      </c>
      <c r="B2470" t="s">
        <v>746</v>
      </c>
      <c r="C2470" t="str">
        <f t="shared" si="38"/>
        <v>3259_I</v>
      </c>
      <c r="D2470" t="s">
        <v>22425</v>
      </c>
    </row>
    <row r="2471" spans="1:4">
      <c r="A2471" s="285">
        <v>3259</v>
      </c>
      <c r="B2471" t="s">
        <v>849</v>
      </c>
      <c r="C2471" t="str">
        <f t="shared" si="38"/>
        <v>3259_II</v>
      </c>
      <c r="D2471" t="s">
        <v>22425</v>
      </c>
    </row>
    <row r="2472" spans="1:4">
      <c r="A2472" s="285">
        <v>3259</v>
      </c>
      <c r="B2472" t="s">
        <v>879</v>
      </c>
      <c r="C2472" t="str">
        <f t="shared" si="38"/>
        <v>3259_III</v>
      </c>
      <c r="D2472" t="s">
        <v>22425</v>
      </c>
    </row>
    <row r="2473" spans="1:4">
      <c r="A2473" s="285">
        <v>3260</v>
      </c>
      <c r="B2473" t="s">
        <v>746</v>
      </c>
      <c r="C2473" t="str">
        <f t="shared" si="38"/>
        <v>3260_I</v>
      </c>
      <c r="D2473" t="s">
        <v>22424</v>
      </c>
    </row>
    <row r="2474" spans="1:4">
      <c r="A2474" s="285">
        <v>3260</v>
      </c>
      <c r="B2474" t="s">
        <v>849</v>
      </c>
      <c r="C2474" t="str">
        <f t="shared" si="38"/>
        <v>3260_II</v>
      </c>
      <c r="D2474" t="s">
        <v>22424</v>
      </c>
    </row>
    <row r="2475" spans="1:4">
      <c r="A2475" s="285">
        <v>3260</v>
      </c>
      <c r="B2475" t="s">
        <v>879</v>
      </c>
      <c r="C2475" t="str">
        <f t="shared" si="38"/>
        <v>3260_III</v>
      </c>
      <c r="D2475" t="s">
        <v>22424</v>
      </c>
    </row>
    <row r="2476" spans="1:4">
      <c r="A2476" s="285">
        <v>3261</v>
      </c>
      <c r="B2476" t="s">
        <v>746</v>
      </c>
      <c r="C2476" t="str">
        <f t="shared" si="38"/>
        <v>3261_I</v>
      </c>
      <c r="D2476" t="s">
        <v>22424</v>
      </c>
    </row>
    <row r="2477" spans="1:4">
      <c r="A2477" s="285">
        <v>3261</v>
      </c>
      <c r="B2477" t="s">
        <v>849</v>
      </c>
      <c r="C2477" t="str">
        <f t="shared" si="38"/>
        <v>3261_II</v>
      </c>
      <c r="D2477" t="s">
        <v>22424</v>
      </c>
    </row>
    <row r="2478" spans="1:4">
      <c r="A2478" s="285">
        <v>3261</v>
      </c>
      <c r="B2478" t="s">
        <v>879</v>
      </c>
      <c r="C2478" t="str">
        <f t="shared" si="38"/>
        <v>3261_III</v>
      </c>
      <c r="D2478" t="s">
        <v>22424</v>
      </c>
    </row>
    <row r="2479" spans="1:4">
      <c r="A2479" s="285">
        <v>3262</v>
      </c>
      <c r="B2479" t="s">
        <v>746</v>
      </c>
      <c r="C2479" t="str">
        <f t="shared" si="38"/>
        <v>3262_I</v>
      </c>
      <c r="D2479" t="s">
        <v>22424</v>
      </c>
    </row>
    <row r="2480" spans="1:4">
      <c r="A2480" s="285">
        <v>3262</v>
      </c>
      <c r="B2480" t="s">
        <v>849</v>
      </c>
      <c r="C2480" t="str">
        <f t="shared" si="38"/>
        <v>3262_II</v>
      </c>
      <c r="D2480" t="s">
        <v>22424</v>
      </c>
    </row>
    <row r="2481" spans="1:4">
      <c r="A2481" s="285">
        <v>3262</v>
      </c>
      <c r="B2481" t="s">
        <v>879</v>
      </c>
      <c r="C2481" t="str">
        <f t="shared" si="38"/>
        <v>3262_III</v>
      </c>
      <c r="D2481" t="s">
        <v>22424</v>
      </c>
    </row>
    <row r="2482" spans="1:4">
      <c r="A2482" s="285">
        <v>3263</v>
      </c>
      <c r="B2482" t="s">
        <v>746</v>
      </c>
      <c r="C2482" t="str">
        <f t="shared" si="38"/>
        <v>3263_I</v>
      </c>
      <c r="D2482" t="s">
        <v>22424</v>
      </c>
    </row>
    <row r="2483" spans="1:4">
      <c r="A2483" s="285">
        <v>3263</v>
      </c>
      <c r="B2483" t="s">
        <v>849</v>
      </c>
      <c r="C2483" t="str">
        <f t="shared" si="38"/>
        <v>3263_II</v>
      </c>
      <c r="D2483" t="s">
        <v>22424</v>
      </c>
    </row>
    <row r="2484" spans="1:4">
      <c r="A2484" s="285">
        <v>3263</v>
      </c>
      <c r="B2484" t="s">
        <v>879</v>
      </c>
      <c r="C2484" t="str">
        <f t="shared" si="38"/>
        <v>3263_III</v>
      </c>
      <c r="D2484" t="s">
        <v>22424</v>
      </c>
    </row>
    <row r="2485" spans="1:4">
      <c r="A2485" s="285">
        <v>3264</v>
      </c>
      <c r="B2485" t="s">
        <v>746</v>
      </c>
      <c r="C2485" t="str">
        <f t="shared" si="38"/>
        <v>3264_I</v>
      </c>
      <c r="D2485" t="s">
        <v>22424</v>
      </c>
    </row>
    <row r="2486" spans="1:4">
      <c r="A2486" s="285">
        <v>3264</v>
      </c>
      <c r="B2486" t="s">
        <v>849</v>
      </c>
      <c r="C2486" t="str">
        <f t="shared" si="38"/>
        <v>3264_II</v>
      </c>
      <c r="D2486" t="s">
        <v>22424</v>
      </c>
    </row>
    <row r="2487" spans="1:4">
      <c r="A2487" s="285">
        <v>3264</v>
      </c>
      <c r="B2487" t="s">
        <v>879</v>
      </c>
      <c r="C2487" t="str">
        <f t="shared" si="38"/>
        <v>3264_III</v>
      </c>
      <c r="D2487" t="s">
        <v>22424</v>
      </c>
    </row>
    <row r="2488" spans="1:4">
      <c r="A2488" s="285">
        <v>3265</v>
      </c>
      <c r="B2488" t="s">
        <v>746</v>
      </c>
      <c r="C2488" t="str">
        <f t="shared" si="38"/>
        <v>3265_I</v>
      </c>
      <c r="D2488" t="s">
        <v>22424</v>
      </c>
    </row>
    <row r="2489" spans="1:4">
      <c r="A2489" s="285">
        <v>3265</v>
      </c>
      <c r="B2489" t="s">
        <v>849</v>
      </c>
      <c r="C2489" t="str">
        <f t="shared" si="38"/>
        <v>3265_II</v>
      </c>
      <c r="D2489" t="s">
        <v>22424</v>
      </c>
    </row>
    <row r="2490" spans="1:4">
      <c r="A2490" s="285">
        <v>3265</v>
      </c>
      <c r="B2490" t="s">
        <v>879</v>
      </c>
      <c r="C2490" t="str">
        <f t="shared" si="38"/>
        <v>3265_III</v>
      </c>
      <c r="D2490" t="s">
        <v>22424</v>
      </c>
    </row>
    <row r="2491" spans="1:4">
      <c r="A2491" s="285">
        <v>3266</v>
      </c>
      <c r="B2491" t="s">
        <v>746</v>
      </c>
      <c r="C2491" t="str">
        <f t="shared" si="38"/>
        <v>3266_I</v>
      </c>
      <c r="D2491" t="s">
        <v>22424</v>
      </c>
    </row>
    <row r="2492" spans="1:4">
      <c r="A2492" s="285">
        <v>3266</v>
      </c>
      <c r="B2492" t="s">
        <v>849</v>
      </c>
      <c r="C2492" t="str">
        <f t="shared" si="38"/>
        <v>3266_II</v>
      </c>
      <c r="D2492" t="s">
        <v>22424</v>
      </c>
    </row>
    <row r="2493" spans="1:4">
      <c r="A2493" s="285">
        <v>3266</v>
      </c>
      <c r="B2493" t="s">
        <v>879</v>
      </c>
      <c r="C2493" t="str">
        <f t="shared" si="38"/>
        <v>3266_III</v>
      </c>
      <c r="D2493" t="s">
        <v>22424</v>
      </c>
    </row>
    <row r="2494" spans="1:4">
      <c r="A2494" s="285">
        <v>3267</v>
      </c>
      <c r="B2494" t="s">
        <v>746</v>
      </c>
      <c r="C2494" t="str">
        <f t="shared" si="38"/>
        <v>3267_I</v>
      </c>
      <c r="D2494" t="s">
        <v>22424</v>
      </c>
    </row>
    <row r="2495" spans="1:4">
      <c r="A2495" s="285">
        <v>3267</v>
      </c>
      <c r="B2495" t="s">
        <v>849</v>
      </c>
      <c r="C2495" t="str">
        <f t="shared" si="38"/>
        <v>3267_II</v>
      </c>
      <c r="D2495" t="s">
        <v>22424</v>
      </c>
    </row>
    <row r="2496" spans="1:4">
      <c r="A2496" s="285">
        <v>3267</v>
      </c>
      <c r="B2496" t="s">
        <v>879</v>
      </c>
      <c r="C2496" t="str">
        <f t="shared" si="38"/>
        <v>3267_III</v>
      </c>
      <c r="D2496" t="s">
        <v>22424</v>
      </c>
    </row>
    <row r="2497" spans="1:4">
      <c r="A2497" s="285">
        <v>3268</v>
      </c>
      <c r="B2497" t="s">
        <v>19</v>
      </c>
      <c r="C2497" t="str">
        <f t="shared" si="38"/>
        <v>3268_-</v>
      </c>
      <c r="D2497" t="s">
        <v>22424</v>
      </c>
    </row>
    <row r="2498" spans="1:4">
      <c r="A2498" s="285">
        <v>3269</v>
      </c>
      <c r="B2498" t="s">
        <v>849</v>
      </c>
      <c r="C2498" t="str">
        <f t="shared" si="38"/>
        <v>3269_II</v>
      </c>
      <c r="D2498" t="s">
        <v>22423</v>
      </c>
    </row>
    <row r="2499" spans="1:4">
      <c r="A2499" s="285">
        <v>3269</v>
      </c>
      <c r="B2499" t="s">
        <v>879</v>
      </c>
      <c r="C2499" t="str">
        <f t="shared" ref="C2499:C2562" si="39">CONCATENATE(TEXT(A2499,"0000"),"_",B2499)</f>
        <v>3269_III</v>
      </c>
      <c r="D2499" t="s">
        <v>22425</v>
      </c>
    </row>
    <row r="2500" spans="1:4">
      <c r="A2500" s="285">
        <v>3270</v>
      </c>
      <c r="B2500" t="s">
        <v>849</v>
      </c>
      <c r="C2500" t="str">
        <f t="shared" si="39"/>
        <v>3270_II</v>
      </c>
      <c r="D2500" t="s">
        <v>22423</v>
      </c>
    </row>
    <row r="2501" spans="1:4">
      <c r="A2501" s="285">
        <v>3271</v>
      </c>
      <c r="B2501" t="s">
        <v>849</v>
      </c>
      <c r="C2501" t="str">
        <f t="shared" si="39"/>
        <v>3271_II</v>
      </c>
      <c r="D2501" t="s">
        <v>22423</v>
      </c>
    </row>
    <row r="2502" spans="1:4">
      <c r="A2502" s="285">
        <v>3271</v>
      </c>
      <c r="B2502" t="s">
        <v>879</v>
      </c>
      <c r="C2502" t="str">
        <f t="shared" si="39"/>
        <v>3271_III</v>
      </c>
      <c r="D2502" t="s">
        <v>22425</v>
      </c>
    </row>
    <row r="2503" spans="1:4">
      <c r="A2503" s="285">
        <v>3272</v>
      </c>
      <c r="B2503" t="s">
        <v>849</v>
      </c>
      <c r="C2503" t="str">
        <f t="shared" si="39"/>
        <v>3272_II</v>
      </c>
      <c r="D2503" t="s">
        <v>22423</v>
      </c>
    </row>
    <row r="2504" spans="1:4">
      <c r="A2504" s="285">
        <v>3272</v>
      </c>
      <c r="B2504" t="s">
        <v>879</v>
      </c>
      <c r="C2504" t="str">
        <f t="shared" si="39"/>
        <v>3272_III</v>
      </c>
      <c r="D2504" t="s">
        <v>22425</v>
      </c>
    </row>
    <row r="2505" spans="1:4">
      <c r="A2505" s="285">
        <v>3273</v>
      </c>
      <c r="B2505" t="s">
        <v>746</v>
      </c>
      <c r="C2505" t="str">
        <f t="shared" si="39"/>
        <v>3273_I</v>
      </c>
      <c r="D2505" t="s">
        <v>22423</v>
      </c>
    </row>
    <row r="2506" spans="1:4">
      <c r="A2506" s="285">
        <v>3273</v>
      </c>
      <c r="B2506" t="s">
        <v>849</v>
      </c>
      <c r="C2506" t="str">
        <f t="shared" si="39"/>
        <v>3273_II</v>
      </c>
      <c r="D2506" t="s">
        <v>22423</v>
      </c>
    </row>
    <row r="2507" spans="1:4">
      <c r="A2507" s="285">
        <v>3274</v>
      </c>
      <c r="B2507" t="s">
        <v>849</v>
      </c>
      <c r="C2507" t="str">
        <f t="shared" si="39"/>
        <v>3274_II</v>
      </c>
      <c r="D2507" t="s">
        <v>22423</v>
      </c>
    </row>
    <row r="2508" spans="1:4">
      <c r="A2508" s="285">
        <v>3275</v>
      </c>
      <c r="B2508" t="s">
        <v>746</v>
      </c>
      <c r="C2508" t="str">
        <f t="shared" si="39"/>
        <v>3275_I</v>
      </c>
      <c r="D2508" t="s">
        <v>22423</v>
      </c>
    </row>
    <row r="2509" spans="1:4">
      <c r="A2509" s="285">
        <v>3275</v>
      </c>
      <c r="B2509" t="s">
        <v>849</v>
      </c>
      <c r="C2509" t="str">
        <f t="shared" si="39"/>
        <v>3275_II</v>
      </c>
      <c r="D2509" t="s">
        <v>22423</v>
      </c>
    </row>
    <row r="2510" spans="1:4">
      <c r="A2510" s="285">
        <v>3276</v>
      </c>
      <c r="B2510" t="s">
        <v>746</v>
      </c>
      <c r="C2510" t="str">
        <f t="shared" si="39"/>
        <v>3276_I</v>
      </c>
      <c r="D2510" t="s">
        <v>22423</v>
      </c>
    </row>
    <row r="2511" spans="1:4">
      <c r="A2511" s="285">
        <v>3276</v>
      </c>
      <c r="B2511" t="s">
        <v>849</v>
      </c>
      <c r="C2511" t="str">
        <f t="shared" si="39"/>
        <v>3276_II</v>
      </c>
      <c r="D2511" t="s">
        <v>22423</v>
      </c>
    </row>
    <row r="2512" spans="1:4">
      <c r="A2512" s="285">
        <v>3276</v>
      </c>
      <c r="B2512" t="s">
        <v>879</v>
      </c>
      <c r="C2512" t="str">
        <f t="shared" si="39"/>
        <v>3276_III</v>
      </c>
      <c r="D2512" t="s">
        <v>22423</v>
      </c>
    </row>
    <row r="2513" spans="1:4">
      <c r="A2513" s="285">
        <v>3277</v>
      </c>
      <c r="B2513" t="s">
        <v>849</v>
      </c>
      <c r="C2513" t="str">
        <f t="shared" si="39"/>
        <v>3277_II</v>
      </c>
      <c r="D2513" t="s">
        <v>22423</v>
      </c>
    </row>
    <row r="2514" spans="1:4">
      <c r="A2514" s="285">
        <v>3278</v>
      </c>
      <c r="B2514" t="s">
        <v>746</v>
      </c>
      <c r="C2514" t="str">
        <f t="shared" si="39"/>
        <v>3278_I</v>
      </c>
      <c r="D2514" t="s">
        <v>22423</v>
      </c>
    </row>
    <row r="2515" spans="1:4">
      <c r="A2515" s="285">
        <v>3278</v>
      </c>
      <c r="B2515" t="s">
        <v>849</v>
      </c>
      <c r="C2515" t="str">
        <f t="shared" si="39"/>
        <v>3278_II</v>
      </c>
      <c r="D2515" t="s">
        <v>22423</v>
      </c>
    </row>
    <row r="2516" spans="1:4">
      <c r="A2516" s="285">
        <v>3278</v>
      </c>
      <c r="B2516" t="s">
        <v>879</v>
      </c>
      <c r="C2516" t="str">
        <f t="shared" si="39"/>
        <v>3278_III</v>
      </c>
      <c r="D2516" t="s">
        <v>22423</v>
      </c>
    </row>
    <row r="2517" spans="1:4">
      <c r="A2517" s="285">
        <v>3279</v>
      </c>
      <c r="B2517" t="s">
        <v>746</v>
      </c>
      <c r="C2517" t="str">
        <f t="shared" si="39"/>
        <v>3279_I</v>
      </c>
      <c r="D2517" t="s">
        <v>22423</v>
      </c>
    </row>
    <row r="2518" spans="1:4">
      <c r="A2518" s="285">
        <v>3279</v>
      </c>
      <c r="B2518" t="s">
        <v>849</v>
      </c>
      <c r="C2518" t="str">
        <f t="shared" si="39"/>
        <v>3279_II</v>
      </c>
      <c r="D2518" t="s">
        <v>22423</v>
      </c>
    </row>
    <row r="2519" spans="1:4">
      <c r="A2519" s="285">
        <v>3280</v>
      </c>
      <c r="B2519" t="s">
        <v>746</v>
      </c>
      <c r="C2519" t="str">
        <f t="shared" si="39"/>
        <v>3280_I</v>
      </c>
      <c r="D2519" t="s">
        <v>22423</v>
      </c>
    </row>
    <row r="2520" spans="1:4">
      <c r="A2520" s="285">
        <v>3280</v>
      </c>
      <c r="B2520" t="s">
        <v>849</v>
      </c>
      <c r="C2520" t="str">
        <f t="shared" si="39"/>
        <v>3280_II</v>
      </c>
      <c r="D2520" t="s">
        <v>22423</v>
      </c>
    </row>
    <row r="2521" spans="1:4">
      <c r="A2521" s="285">
        <v>3280</v>
      </c>
      <c r="B2521" t="s">
        <v>879</v>
      </c>
      <c r="C2521" t="str">
        <f t="shared" si="39"/>
        <v>3280_III</v>
      </c>
      <c r="D2521" t="s">
        <v>22423</v>
      </c>
    </row>
    <row r="2522" spans="1:4">
      <c r="A2522" s="285">
        <v>3281</v>
      </c>
      <c r="B2522" t="s">
        <v>746</v>
      </c>
      <c r="C2522" t="str">
        <f t="shared" si="39"/>
        <v>3281_I</v>
      </c>
      <c r="D2522" t="s">
        <v>22423</v>
      </c>
    </row>
    <row r="2523" spans="1:4">
      <c r="A2523" s="285">
        <v>3281</v>
      </c>
      <c r="B2523" t="s">
        <v>849</v>
      </c>
      <c r="C2523" t="str">
        <f t="shared" si="39"/>
        <v>3281_II</v>
      </c>
      <c r="D2523" t="s">
        <v>22423</v>
      </c>
    </row>
    <row r="2524" spans="1:4">
      <c r="A2524" s="285">
        <v>3281</v>
      </c>
      <c r="B2524" t="s">
        <v>879</v>
      </c>
      <c r="C2524" t="str">
        <f t="shared" si="39"/>
        <v>3281_III</v>
      </c>
      <c r="D2524" t="s">
        <v>22423</v>
      </c>
    </row>
    <row r="2525" spans="1:4">
      <c r="A2525" s="285">
        <v>3282</v>
      </c>
      <c r="B2525" t="s">
        <v>746</v>
      </c>
      <c r="C2525" t="str">
        <f t="shared" si="39"/>
        <v>3282_I</v>
      </c>
      <c r="D2525" t="s">
        <v>22423</v>
      </c>
    </row>
    <row r="2526" spans="1:4">
      <c r="A2526" s="285">
        <v>3282</v>
      </c>
      <c r="B2526" t="s">
        <v>849</v>
      </c>
      <c r="C2526" t="str">
        <f t="shared" si="39"/>
        <v>3282_II</v>
      </c>
      <c r="D2526" t="s">
        <v>22423</v>
      </c>
    </row>
    <row r="2527" spans="1:4">
      <c r="A2527" s="285">
        <v>3282</v>
      </c>
      <c r="B2527" t="s">
        <v>879</v>
      </c>
      <c r="C2527" t="str">
        <f t="shared" si="39"/>
        <v>3282_III</v>
      </c>
      <c r="D2527" t="s">
        <v>22423</v>
      </c>
    </row>
    <row r="2528" spans="1:4">
      <c r="A2528" s="285">
        <v>3283</v>
      </c>
      <c r="B2528" t="s">
        <v>746</v>
      </c>
      <c r="C2528" t="str">
        <f t="shared" si="39"/>
        <v>3283_I</v>
      </c>
      <c r="D2528" t="s">
        <v>22423</v>
      </c>
    </row>
    <row r="2529" spans="1:4">
      <c r="A2529" s="285">
        <v>3283</v>
      </c>
      <c r="B2529" t="s">
        <v>849</v>
      </c>
      <c r="C2529" t="str">
        <f t="shared" si="39"/>
        <v>3283_II</v>
      </c>
      <c r="D2529" t="s">
        <v>22423</v>
      </c>
    </row>
    <row r="2530" spans="1:4">
      <c r="A2530" s="285">
        <v>3283</v>
      </c>
      <c r="B2530" t="s">
        <v>879</v>
      </c>
      <c r="C2530" t="str">
        <f t="shared" si="39"/>
        <v>3283_III</v>
      </c>
      <c r="D2530" t="s">
        <v>22423</v>
      </c>
    </row>
    <row r="2531" spans="1:4">
      <c r="A2531" s="285">
        <v>3284</v>
      </c>
      <c r="B2531" t="s">
        <v>746</v>
      </c>
      <c r="C2531" t="str">
        <f t="shared" si="39"/>
        <v>3284_I</v>
      </c>
      <c r="D2531" t="s">
        <v>22423</v>
      </c>
    </row>
    <row r="2532" spans="1:4">
      <c r="A2532" s="285">
        <v>3284</v>
      </c>
      <c r="B2532" t="s">
        <v>849</v>
      </c>
      <c r="C2532" t="str">
        <f t="shared" si="39"/>
        <v>3284_II</v>
      </c>
      <c r="D2532" t="s">
        <v>22423</v>
      </c>
    </row>
    <row r="2533" spans="1:4">
      <c r="A2533" s="285">
        <v>3284</v>
      </c>
      <c r="B2533" t="s">
        <v>879</v>
      </c>
      <c r="C2533" t="str">
        <f t="shared" si="39"/>
        <v>3284_III</v>
      </c>
      <c r="D2533" t="s">
        <v>22423</v>
      </c>
    </row>
    <row r="2534" spans="1:4">
      <c r="A2534" s="285">
        <v>3285</v>
      </c>
      <c r="B2534" t="s">
        <v>746</v>
      </c>
      <c r="C2534" t="str">
        <f t="shared" si="39"/>
        <v>3285_I</v>
      </c>
      <c r="D2534" t="s">
        <v>22423</v>
      </c>
    </row>
    <row r="2535" spans="1:4">
      <c r="A2535" s="285">
        <v>3285</v>
      </c>
      <c r="B2535" t="s">
        <v>849</v>
      </c>
      <c r="C2535" t="str">
        <f t="shared" si="39"/>
        <v>3285_II</v>
      </c>
      <c r="D2535" t="s">
        <v>22423</v>
      </c>
    </row>
    <row r="2536" spans="1:4">
      <c r="A2536" s="285">
        <v>3285</v>
      </c>
      <c r="B2536" t="s">
        <v>879</v>
      </c>
      <c r="C2536" t="str">
        <f t="shared" si="39"/>
        <v>3285_III</v>
      </c>
      <c r="D2536" t="s">
        <v>22423</v>
      </c>
    </row>
    <row r="2537" spans="1:4">
      <c r="A2537" s="285">
        <v>3286</v>
      </c>
      <c r="B2537" t="s">
        <v>746</v>
      </c>
      <c r="C2537" t="str">
        <f t="shared" si="39"/>
        <v>3286_I</v>
      </c>
      <c r="D2537" t="s">
        <v>22423</v>
      </c>
    </row>
    <row r="2538" spans="1:4">
      <c r="A2538" s="285">
        <v>3286</v>
      </c>
      <c r="B2538" t="s">
        <v>849</v>
      </c>
      <c r="C2538" t="str">
        <f t="shared" si="39"/>
        <v>3286_II</v>
      </c>
      <c r="D2538" t="s">
        <v>22423</v>
      </c>
    </row>
    <row r="2539" spans="1:4">
      <c r="A2539" s="285">
        <v>3287</v>
      </c>
      <c r="B2539" t="s">
        <v>746</v>
      </c>
      <c r="C2539" t="str">
        <f t="shared" si="39"/>
        <v>3287_I</v>
      </c>
      <c r="D2539" t="s">
        <v>22423</v>
      </c>
    </row>
    <row r="2540" spans="1:4">
      <c r="A2540" s="285">
        <v>3287</v>
      </c>
      <c r="B2540" t="s">
        <v>849</v>
      </c>
      <c r="C2540" t="str">
        <f t="shared" si="39"/>
        <v>3287_II</v>
      </c>
      <c r="D2540" t="s">
        <v>22423</v>
      </c>
    </row>
    <row r="2541" spans="1:4">
      <c r="A2541" s="285">
        <v>3287</v>
      </c>
      <c r="B2541" t="s">
        <v>879</v>
      </c>
      <c r="C2541" t="str">
        <f t="shared" si="39"/>
        <v>3287_III</v>
      </c>
      <c r="D2541" t="s">
        <v>22423</v>
      </c>
    </row>
    <row r="2542" spans="1:4">
      <c r="A2542" s="285">
        <v>3288</v>
      </c>
      <c r="B2542" t="s">
        <v>746</v>
      </c>
      <c r="C2542" t="str">
        <f t="shared" si="39"/>
        <v>3288_I</v>
      </c>
      <c r="D2542" t="s">
        <v>22423</v>
      </c>
    </row>
    <row r="2543" spans="1:4">
      <c r="A2543" s="285">
        <v>3288</v>
      </c>
      <c r="B2543" t="s">
        <v>849</v>
      </c>
      <c r="C2543" t="str">
        <f t="shared" si="39"/>
        <v>3288_II</v>
      </c>
      <c r="D2543" t="s">
        <v>22423</v>
      </c>
    </row>
    <row r="2544" spans="1:4">
      <c r="A2544" s="285">
        <v>3288</v>
      </c>
      <c r="B2544" t="s">
        <v>879</v>
      </c>
      <c r="C2544" t="str">
        <f t="shared" si="39"/>
        <v>3288_III</v>
      </c>
      <c r="D2544" t="s">
        <v>22423</v>
      </c>
    </row>
    <row r="2545" spans="1:4">
      <c r="A2545" s="285">
        <v>3289</v>
      </c>
      <c r="B2545" t="s">
        <v>746</v>
      </c>
      <c r="C2545" t="str">
        <f t="shared" si="39"/>
        <v>3289_I</v>
      </c>
      <c r="D2545" t="s">
        <v>22423</v>
      </c>
    </row>
    <row r="2546" spans="1:4">
      <c r="A2546" s="285">
        <v>3289</v>
      </c>
      <c r="B2546" t="s">
        <v>849</v>
      </c>
      <c r="C2546" t="str">
        <f t="shared" si="39"/>
        <v>3289_II</v>
      </c>
      <c r="D2546" t="s">
        <v>22423</v>
      </c>
    </row>
    <row r="2547" spans="1:4">
      <c r="A2547" s="285">
        <v>3290</v>
      </c>
      <c r="B2547" t="s">
        <v>746</v>
      </c>
      <c r="C2547" t="str">
        <f t="shared" si="39"/>
        <v>3290_I</v>
      </c>
      <c r="D2547" t="s">
        <v>22423</v>
      </c>
    </row>
    <row r="2548" spans="1:4">
      <c r="A2548" s="285">
        <v>3290</v>
      </c>
      <c r="B2548" t="s">
        <v>849</v>
      </c>
      <c r="C2548" t="str">
        <f t="shared" si="39"/>
        <v>3290_II</v>
      </c>
      <c r="D2548" t="s">
        <v>22423</v>
      </c>
    </row>
    <row r="2549" spans="1:4">
      <c r="A2549" s="285">
        <v>3291</v>
      </c>
      <c r="B2549" t="s">
        <v>849</v>
      </c>
      <c r="C2549" t="str">
        <f t="shared" si="39"/>
        <v>3291_II</v>
      </c>
      <c r="D2549" t="s">
        <v>22424</v>
      </c>
    </row>
    <row r="2550" spans="1:4">
      <c r="A2550" s="285">
        <v>3292</v>
      </c>
      <c r="B2550" t="s">
        <v>19</v>
      </c>
      <c r="C2550" t="str">
        <f t="shared" si="39"/>
        <v>3292_-</v>
      </c>
      <c r="D2550" t="s">
        <v>22426</v>
      </c>
    </row>
    <row r="2551" spans="1:4">
      <c r="A2551" s="285">
        <v>3293</v>
      </c>
      <c r="B2551" t="s">
        <v>879</v>
      </c>
      <c r="C2551" t="str">
        <f t="shared" si="39"/>
        <v>3293_III</v>
      </c>
      <c r="D2551" t="s">
        <v>22423</v>
      </c>
    </row>
    <row r="2552" spans="1:4">
      <c r="A2552" s="285">
        <v>3294</v>
      </c>
      <c r="B2552" t="s">
        <v>746</v>
      </c>
      <c r="C2552" t="str">
        <f t="shared" si="39"/>
        <v>3294_I</v>
      </c>
      <c r="D2552" t="s">
        <v>22423</v>
      </c>
    </row>
    <row r="2553" spans="1:4">
      <c r="A2553" s="285">
        <v>3295</v>
      </c>
      <c r="B2553" t="s">
        <v>746</v>
      </c>
      <c r="C2553" t="str">
        <f t="shared" si="39"/>
        <v>3295_I</v>
      </c>
      <c r="D2553" t="s">
        <v>22423</v>
      </c>
    </row>
    <row r="2554" spans="1:4">
      <c r="A2554" s="285">
        <v>3295</v>
      </c>
      <c r="B2554" t="s">
        <v>849</v>
      </c>
      <c r="C2554" t="str">
        <f t="shared" si="39"/>
        <v>3295_II</v>
      </c>
      <c r="D2554" t="s">
        <v>22423</v>
      </c>
    </row>
    <row r="2555" spans="1:4">
      <c r="A2555" s="285">
        <v>3295</v>
      </c>
      <c r="B2555" t="s">
        <v>879</v>
      </c>
      <c r="C2555" t="str">
        <f t="shared" si="39"/>
        <v>3295_III</v>
      </c>
      <c r="D2555" t="s">
        <v>22425</v>
      </c>
    </row>
    <row r="2556" spans="1:4">
      <c r="A2556" s="285">
        <v>3296</v>
      </c>
      <c r="B2556" t="s">
        <v>19</v>
      </c>
      <c r="C2556" t="str">
        <f t="shared" si="39"/>
        <v>3296_-</v>
      </c>
      <c r="D2556" t="s">
        <v>22425</v>
      </c>
    </row>
    <row r="2557" spans="1:4">
      <c r="A2557" s="285">
        <v>3297</v>
      </c>
      <c r="B2557" t="s">
        <v>19</v>
      </c>
      <c r="C2557" t="str">
        <f t="shared" si="39"/>
        <v>3297_-</v>
      </c>
      <c r="D2557" t="s">
        <v>22425</v>
      </c>
    </row>
    <row r="2558" spans="1:4">
      <c r="A2558" s="285">
        <v>3298</v>
      </c>
      <c r="B2558" t="s">
        <v>19</v>
      </c>
      <c r="C2558" t="str">
        <f t="shared" si="39"/>
        <v>3298_-</v>
      </c>
      <c r="D2558" t="s">
        <v>22425</v>
      </c>
    </row>
    <row r="2559" spans="1:4">
      <c r="A2559" s="285">
        <v>3299</v>
      </c>
      <c r="B2559" t="s">
        <v>19</v>
      </c>
      <c r="C2559" t="str">
        <f t="shared" si="39"/>
        <v>3299_-</v>
      </c>
      <c r="D2559" t="s">
        <v>22425</v>
      </c>
    </row>
    <row r="2560" spans="1:4">
      <c r="A2560" s="285">
        <v>3300</v>
      </c>
      <c r="B2560" t="s">
        <v>19</v>
      </c>
      <c r="C2560" t="str">
        <f t="shared" si="39"/>
        <v>3300_-</v>
      </c>
      <c r="D2560" t="s">
        <v>22423</v>
      </c>
    </row>
    <row r="2561" spans="1:4">
      <c r="A2561" s="285">
        <v>3301</v>
      </c>
      <c r="B2561" t="s">
        <v>746</v>
      </c>
      <c r="C2561" t="str">
        <f t="shared" si="39"/>
        <v>3301_I</v>
      </c>
      <c r="D2561" t="s">
        <v>22423</v>
      </c>
    </row>
    <row r="2562" spans="1:4">
      <c r="A2562" s="285">
        <v>3301</v>
      </c>
      <c r="B2562" t="s">
        <v>849</v>
      </c>
      <c r="C2562" t="str">
        <f t="shared" si="39"/>
        <v>3301_II</v>
      </c>
      <c r="D2562" t="s">
        <v>22423</v>
      </c>
    </row>
    <row r="2563" spans="1:4">
      <c r="A2563" s="285">
        <v>3302</v>
      </c>
      <c r="B2563" t="s">
        <v>849</v>
      </c>
      <c r="C2563" t="str">
        <f t="shared" ref="C2563:C2626" si="40">CONCATENATE(TEXT(A2563,"0000"),"_",B2563)</f>
        <v>3302_II</v>
      </c>
      <c r="D2563" t="s">
        <v>22423</v>
      </c>
    </row>
    <row r="2564" spans="1:4">
      <c r="A2564" s="285">
        <v>3303</v>
      </c>
      <c r="B2564" t="s">
        <v>19</v>
      </c>
      <c r="C2564" t="str">
        <f t="shared" si="40"/>
        <v>3303_-</v>
      </c>
      <c r="D2564" t="s">
        <v>22423</v>
      </c>
    </row>
    <row r="2565" spans="1:4">
      <c r="A2565" s="285">
        <v>3304</v>
      </c>
      <c r="B2565" t="s">
        <v>19</v>
      </c>
      <c r="C2565" t="str">
        <f t="shared" si="40"/>
        <v>3304_-</v>
      </c>
      <c r="D2565" t="s">
        <v>22423</v>
      </c>
    </row>
    <row r="2566" spans="1:4">
      <c r="A2566" s="285">
        <v>3305</v>
      </c>
      <c r="B2566" t="s">
        <v>19</v>
      </c>
      <c r="C2566" t="str">
        <f t="shared" si="40"/>
        <v>3305_-</v>
      </c>
      <c r="D2566" t="s">
        <v>22423</v>
      </c>
    </row>
    <row r="2567" spans="1:4">
      <c r="A2567" s="285">
        <v>3306</v>
      </c>
      <c r="B2567" t="s">
        <v>19</v>
      </c>
      <c r="C2567" t="str">
        <f t="shared" si="40"/>
        <v>3306_-</v>
      </c>
      <c r="D2567" t="s">
        <v>22423</v>
      </c>
    </row>
    <row r="2568" spans="1:4">
      <c r="A2568" s="285">
        <v>3307</v>
      </c>
      <c r="B2568" t="s">
        <v>19</v>
      </c>
      <c r="C2568" t="str">
        <f t="shared" si="40"/>
        <v>3307_-</v>
      </c>
      <c r="D2568" t="s">
        <v>22423</v>
      </c>
    </row>
    <row r="2569" spans="1:4">
      <c r="A2569" s="285">
        <v>3308</v>
      </c>
      <c r="B2569" t="s">
        <v>19</v>
      </c>
      <c r="C2569" t="str">
        <f t="shared" si="40"/>
        <v>3308_-</v>
      </c>
      <c r="D2569" t="s">
        <v>22423</v>
      </c>
    </row>
    <row r="2570" spans="1:4">
      <c r="A2570" s="285">
        <v>3309</v>
      </c>
      <c r="B2570" t="s">
        <v>19</v>
      </c>
      <c r="C2570" t="str">
        <f t="shared" si="40"/>
        <v>3309_-</v>
      </c>
      <c r="D2570" t="s">
        <v>22423</v>
      </c>
    </row>
    <row r="2571" spans="1:4">
      <c r="A2571" s="285">
        <v>3310</v>
      </c>
      <c r="B2571" t="s">
        <v>19</v>
      </c>
      <c r="C2571" t="str">
        <f t="shared" si="40"/>
        <v>3310_-</v>
      </c>
      <c r="D2571" t="s">
        <v>22423</v>
      </c>
    </row>
    <row r="2572" spans="1:4">
      <c r="A2572" s="285">
        <v>3311</v>
      </c>
      <c r="B2572" t="s">
        <v>19</v>
      </c>
      <c r="C2572" t="str">
        <f t="shared" si="40"/>
        <v>3311_-</v>
      </c>
      <c r="D2572" t="s">
        <v>22423</v>
      </c>
    </row>
    <row r="2573" spans="1:4">
      <c r="A2573" s="285">
        <v>3312</v>
      </c>
      <c r="B2573" t="s">
        <v>19</v>
      </c>
      <c r="C2573" t="str">
        <f t="shared" si="40"/>
        <v>3312_-</v>
      </c>
      <c r="D2573" t="s">
        <v>22423</v>
      </c>
    </row>
    <row r="2574" spans="1:4">
      <c r="A2574" s="285">
        <v>3313</v>
      </c>
      <c r="B2574" t="s">
        <v>849</v>
      </c>
      <c r="C2574" t="str">
        <f t="shared" si="40"/>
        <v>3313_II</v>
      </c>
      <c r="D2574" t="s">
        <v>22423</v>
      </c>
    </row>
    <row r="2575" spans="1:4">
      <c r="A2575" s="285">
        <v>3313</v>
      </c>
      <c r="B2575" t="s">
        <v>879</v>
      </c>
      <c r="C2575" t="str">
        <f t="shared" si="40"/>
        <v>3313_III</v>
      </c>
      <c r="D2575" t="s">
        <v>22423</v>
      </c>
    </row>
    <row r="2576" spans="1:4">
      <c r="A2576" s="285">
        <v>3314</v>
      </c>
      <c r="B2576" t="s">
        <v>879</v>
      </c>
      <c r="C2576" t="str">
        <f t="shared" si="40"/>
        <v>3314_III</v>
      </c>
      <c r="D2576" t="s">
        <v>22425</v>
      </c>
    </row>
    <row r="2577" spans="1:5">
      <c r="A2577" s="285">
        <v>3315</v>
      </c>
      <c r="B2577" t="s">
        <v>746</v>
      </c>
      <c r="C2577" t="str">
        <f t="shared" si="40"/>
        <v>3315_I</v>
      </c>
      <c r="D2577" t="s">
        <v>22423</v>
      </c>
    </row>
    <row r="2578" spans="1:5">
      <c r="A2578" s="285">
        <v>3316</v>
      </c>
      <c r="B2578" t="s">
        <v>746</v>
      </c>
      <c r="C2578" t="str">
        <f t="shared" si="40"/>
        <v>3316_I</v>
      </c>
      <c r="D2578" t="s">
        <v>22425</v>
      </c>
    </row>
    <row r="2579" spans="1:5">
      <c r="A2579" s="285">
        <v>3316</v>
      </c>
      <c r="B2579" t="s">
        <v>849</v>
      </c>
      <c r="C2579" t="str">
        <f t="shared" si="40"/>
        <v>3316_II</v>
      </c>
      <c r="D2579" t="s">
        <v>22425</v>
      </c>
    </row>
    <row r="2580" spans="1:5">
      <c r="A2580" s="285">
        <v>3316</v>
      </c>
      <c r="B2580" t="s">
        <v>879</v>
      </c>
      <c r="C2580" t="str">
        <f t="shared" si="40"/>
        <v>3316_III</v>
      </c>
      <c r="D2580" t="s">
        <v>22425</v>
      </c>
    </row>
    <row r="2581" spans="1:5">
      <c r="A2581" s="285">
        <v>3316</v>
      </c>
      <c r="B2581" t="s">
        <v>19</v>
      </c>
      <c r="C2581" t="str">
        <f t="shared" si="40"/>
        <v>3316_-</v>
      </c>
      <c r="D2581" t="s">
        <v>22425</v>
      </c>
    </row>
    <row r="2582" spans="1:5">
      <c r="A2582" s="285">
        <v>3317</v>
      </c>
      <c r="B2582" t="s">
        <v>746</v>
      </c>
      <c r="C2582" t="str">
        <f t="shared" si="40"/>
        <v>3317_I</v>
      </c>
      <c r="D2582" t="s">
        <v>22423</v>
      </c>
    </row>
    <row r="2583" spans="1:5">
      <c r="A2583" s="285">
        <v>3318</v>
      </c>
      <c r="B2583" t="s">
        <v>19</v>
      </c>
      <c r="C2583" t="str">
        <f t="shared" si="40"/>
        <v>3318_-</v>
      </c>
      <c r="D2583" t="s">
        <v>22423</v>
      </c>
    </row>
    <row r="2584" spans="1:5">
      <c r="A2584" s="285">
        <v>3319</v>
      </c>
      <c r="B2584" t="s">
        <v>849</v>
      </c>
      <c r="C2584" t="str">
        <f t="shared" si="40"/>
        <v>3319_II</v>
      </c>
      <c r="D2584" t="s">
        <v>22423</v>
      </c>
    </row>
    <row r="2585" spans="1:5">
      <c r="A2585" s="285">
        <v>3320</v>
      </c>
      <c r="B2585" t="s">
        <v>849</v>
      </c>
      <c r="C2585" t="str">
        <f t="shared" si="40"/>
        <v>3320_II</v>
      </c>
      <c r="D2585" t="s">
        <v>22425</v>
      </c>
    </row>
    <row r="2586" spans="1:5">
      <c r="A2586" s="285">
        <v>3320</v>
      </c>
      <c r="B2586" t="s">
        <v>879</v>
      </c>
      <c r="C2586" t="str">
        <f t="shared" si="40"/>
        <v>3320_III</v>
      </c>
      <c r="D2586" t="s">
        <v>22425</v>
      </c>
    </row>
    <row r="2587" spans="1:5">
      <c r="A2587" s="285">
        <v>3321</v>
      </c>
      <c r="B2587" t="s">
        <v>19</v>
      </c>
      <c r="C2587" t="str">
        <f t="shared" si="40"/>
        <v>3321_-</v>
      </c>
      <c r="D2587" t="s">
        <v>22424</v>
      </c>
      <c r="E2587" t="s">
        <v>22429</v>
      </c>
    </row>
    <row r="2588" spans="1:5">
      <c r="A2588" s="285">
        <v>3321</v>
      </c>
      <c r="B2588" t="s">
        <v>19</v>
      </c>
      <c r="C2588" t="str">
        <f t="shared" si="40"/>
        <v>3321_-</v>
      </c>
      <c r="D2588" t="s">
        <v>22425</v>
      </c>
      <c r="E2588" t="s">
        <v>22428</v>
      </c>
    </row>
    <row r="2589" spans="1:5">
      <c r="A2589" s="285">
        <v>3321</v>
      </c>
      <c r="B2589" t="s">
        <v>19</v>
      </c>
      <c r="C2589" t="str">
        <f t="shared" si="40"/>
        <v>3321_-</v>
      </c>
      <c r="D2589" t="s">
        <v>22423</v>
      </c>
      <c r="E2589" t="s">
        <v>22427</v>
      </c>
    </row>
    <row r="2590" spans="1:5">
      <c r="A2590" s="285">
        <v>3322</v>
      </c>
      <c r="B2590" t="s">
        <v>19</v>
      </c>
      <c r="C2590" t="str">
        <f t="shared" si="40"/>
        <v>3322_-</v>
      </c>
      <c r="D2590" t="s">
        <v>22424</v>
      </c>
      <c r="E2590" t="s">
        <v>22429</v>
      </c>
    </row>
    <row r="2591" spans="1:5">
      <c r="A2591" s="285">
        <v>3322</v>
      </c>
      <c r="B2591" t="s">
        <v>19</v>
      </c>
      <c r="C2591" t="str">
        <f t="shared" si="40"/>
        <v>3322_-</v>
      </c>
      <c r="D2591" t="s">
        <v>22425</v>
      </c>
      <c r="E2591" t="s">
        <v>22428</v>
      </c>
    </row>
    <row r="2592" spans="1:5">
      <c r="A2592" s="285">
        <v>3322</v>
      </c>
      <c r="B2592" t="s">
        <v>19</v>
      </c>
      <c r="C2592" t="str">
        <f t="shared" si="40"/>
        <v>3322_-</v>
      </c>
      <c r="D2592" t="s">
        <v>22423</v>
      </c>
      <c r="E2592" t="s">
        <v>22427</v>
      </c>
    </row>
    <row r="2593" spans="1:5">
      <c r="A2593" s="285">
        <v>3323</v>
      </c>
      <c r="B2593" t="s">
        <v>19</v>
      </c>
      <c r="C2593" t="str">
        <f t="shared" si="40"/>
        <v>3323_-</v>
      </c>
      <c r="D2593" t="s">
        <v>22424</v>
      </c>
      <c r="E2593" t="s">
        <v>22429</v>
      </c>
    </row>
    <row r="2594" spans="1:5">
      <c r="A2594" s="285">
        <v>3323</v>
      </c>
      <c r="B2594" t="s">
        <v>19</v>
      </c>
      <c r="C2594" t="str">
        <f t="shared" si="40"/>
        <v>3323_-</v>
      </c>
      <c r="D2594" t="s">
        <v>22425</v>
      </c>
      <c r="E2594" t="s">
        <v>22428</v>
      </c>
    </row>
    <row r="2595" spans="1:5">
      <c r="A2595" s="285">
        <v>3323</v>
      </c>
      <c r="B2595" t="s">
        <v>19</v>
      </c>
      <c r="C2595" t="str">
        <f t="shared" si="40"/>
        <v>3323_-</v>
      </c>
      <c r="D2595" t="s">
        <v>22423</v>
      </c>
      <c r="E2595" t="s">
        <v>22427</v>
      </c>
    </row>
    <row r="2596" spans="1:5">
      <c r="A2596" s="285">
        <v>3324</v>
      </c>
      <c r="B2596" t="s">
        <v>19</v>
      </c>
      <c r="C2596" t="str">
        <f t="shared" si="40"/>
        <v>3324_-</v>
      </c>
      <c r="D2596" t="s">
        <v>22424</v>
      </c>
      <c r="E2596" t="s">
        <v>22429</v>
      </c>
    </row>
    <row r="2597" spans="1:5">
      <c r="A2597" s="285">
        <v>3324</v>
      </c>
      <c r="B2597" t="s">
        <v>19</v>
      </c>
      <c r="C2597" t="str">
        <f t="shared" si="40"/>
        <v>3324_-</v>
      </c>
      <c r="D2597" t="s">
        <v>22425</v>
      </c>
      <c r="E2597" t="s">
        <v>22428</v>
      </c>
    </row>
    <row r="2598" spans="1:5">
      <c r="A2598" s="285">
        <v>3324</v>
      </c>
      <c r="B2598" t="s">
        <v>19</v>
      </c>
      <c r="C2598" t="str">
        <f t="shared" si="40"/>
        <v>3324_-</v>
      </c>
      <c r="D2598" t="s">
        <v>22423</v>
      </c>
      <c r="E2598" t="s">
        <v>22427</v>
      </c>
    </row>
    <row r="2599" spans="1:5">
      <c r="A2599" s="285">
        <v>3325</v>
      </c>
      <c r="B2599" t="s">
        <v>19</v>
      </c>
      <c r="C2599" t="str">
        <f t="shared" si="40"/>
        <v>3325_-</v>
      </c>
      <c r="D2599" t="s">
        <v>22424</v>
      </c>
      <c r="E2599" t="s">
        <v>22429</v>
      </c>
    </row>
    <row r="2600" spans="1:5">
      <c r="A2600" s="285">
        <v>3325</v>
      </c>
      <c r="B2600" t="s">
        <v>19</v>
      </c>
      <c r="C2600" t="str">
        <f t="shared" si="40"/>
        <v>3325_-</v>
      </c>
      <c r="D2600" t="s">
        <v>22425</v>
      </c>
      <c r="E2600" t="s">
        <v>22428</v>
      </c>
    </row>
    <row r="2601" spans="1:5">
      <c r="A2601" s="285">
        <v>3325</v>
      </c>
      <c r="B2601" t="s">
        <v>19</v>
      </c>
      <c r="C2601" t="str">
        <f t="shared" si="40"/>
        <v>3325_-</v>
      </c>
      <c r="D2601" t="s">
        <v>22423</v>
      </c>
      <c r="E2601" t="s">
        <v>22427</v>
      </c>
    </row>
    <row r="2602" spans="1:5">
      <c r="A2602" s="285">
        <v>3326</v>
      </c>
      <c r="B2602" t="s">
        <v>19</v>
      </c>
      <c r="C2602" t="str">
        <f t="shared" si="40"/>
        <v>3326_-</v>
      </c>
      <c r="D2602" t="s">
        <v>22424</v>
      </c>
    </row>
    <row r="2603" spans="1:5">
      <c r="A2603" s="285">
        <v>3327</v>
      </c>
      <c r="B2603" t="s">
        <v>19</v>
      </c>
      <c r="C2603" t="str">
        <f t="shared" si="40"/>
        <v>3327_-</v>
      </c>
      <c r="D2603" t="s">
        <v>22424</v>
      </c>
      <c r="E2603" t="s">
        <v>22429</v>
      </c>
    </row>
    <row r="2604" spans="1:5">
      <c r="A2604" s="285">
        <v>3327</v>
      </c>
      <c r="B2604" t="s">
        <v>19</v>
      </c>
      <c r="C2604" t="str">
        <f t="shared" si="40"/>
        <v>3327_-</v>
      </c>
      <c r="D2604" t="s">
        <v>22425</v>
      </c>
      <c r="E2604" t="s">
        <v>22428</v>
      </c>
    </row>
    <row r="2605" spans="1:5">
      <c r="A2605" s="285">
        <v>3327</v>
      </c>
      <c r="B2605" t="s">
        <v>19</v>
      </c>
      <c r="C2605" t="str">
        <f t="shared" si="40"/>
        <v>3327_-</v>
      </c>
      <c r="D2605" t="s">
        <v>22423</v>
      </c>
      <c r="E2605" t="s">
        <v>22427</v>
      </c>
    </row>
    <row r="2606" spans="1:5">
      <c r="A2606" s="285">
        <v>3328</v>
      </c>
      <c r="B2606" t="s">
        <v>19</v>
      </c>
      <c r="C2606" t="str">
        <f t="shared" si="40"/>
        <v>3328_-</v>
      </c>
      <c r="D2606" t="s">
        <v>22424</v>
      </c>
      <c r="E2606" t="s">
        <v>22429</v>
      </c>
    </row>
    <row r="2607" spans="1:5">
      <c r="A2607" s="285">
        <v>3328</v>
      </c>
      <c r="B2607" t="s">
        <v>19</v>
      </c>
      <c r="C2607" t="str">
        <f t="shared" si="40"/>
        <v>3328_-</v>
      </c>
      <c r="D2607" t="s">
        <v>22425</v>
      </c>
      <c r="E2607" t="s">
        <v>22428</v>
      </c>
    </row>
    <row r="2608" spans="1:5">
      <c r="A2608" s="285">
        <v>3328</v>
      </c>
      <c r="B2608" t="s">
        <v>19</v>
      </c>
      <c r="C2608" t="str">
        <f t="shared" si="40"/>
        <v>3328_-</v>
      </c>
      <c r="D2608" t="s">
        <v>22423</v>
      </c>
      <c r="E2608" t="s">
        <v>22427</v>
      </c>
    </row>
    <row r="2609" spans="1:5">
      <c r="A2609" s="285">
        <v>3329</v>
      </c>
      <c r="B2609" t="s">
        <v>19</v>
      </c>
      <c r="C2609" t="str">
        <f t="shared" si="40"/>
        <v>3329_-</v>
      </c>
      <c r="D2609" t="s">
        <v>22424</v>
      </c>
      <c r="E2609" t="s">
        <v>22429</v>
      </c>
    </row>
    <row r="2610" spans="1:5">
      <c r="A2610" s="285">
        <v>3329</v>
      </c>
      <c r="B2610" t="s">
        <v>19</v>
      </c>
      <c r="C2610" t="str">
        <f t="shared" si="40"/>
        <v>3329_-</v>
      </c>
      <c r="D2610" t="s">
        <v>22425</v>
      </c>
      <c r="E2610" t="s">
        <v>22428</v>
      </c>
    </row>
    <row r="2611" spans="1:5">
      <c r="A2611" s="285">
        <v>3329</v>
      </c>
      <c r="B2611" t="s">
        <v>19</v>
      </c>
      <c r="C2611" t="str">
        <f t="shared" si="40"/>
        <v>3329_-</v>
      </c>
      <c r="D2611" t="s">
        <v>22423</v>
      </c>
      <c r="E2611" t="s">
        <v>22427</v>
      </c>
    </row>
    <row r="2612" spans="1:5">
      <c r="A2612" s="285">
        <v>3330</v>
      </c>
      <c r="B2612" t="s">
        <v>19</v>
      </c>
      <c r="C2612" t="str">
        <f t="shared" si="40"/>
        <v>3330_-</v>
      </c>
      <c r="D2612" t="s">
        <v>22424</v>
      </c>
      <c r="E2612" t="s">
        <v>22429</v>
      </c>
    </row>
    <row r="2613" spans="1:5">
      <c r="A2613" s="285">
        <v>3330</v>
      </c>
      <c r="B2613" t="s">
        <v>19</v>
      </c>
      <c r="C2613" t="str">
        <f t="shared" si="40"/>
        <v>3330_-</v>
      </c>
      <c r="D2613" t="s">
        <v>22425</v>
      </c>
      <c r="E2613" t="s">
        <v>22428</v>
      </c>
    </row>
    <row r="2614" spans="1:5">
      <c r="A2614" s="285">
        <v>3330</v>
      </c>
      <c r="B2614" t="s">
        <v>19</v>
      </c>
      <c r="C2614" t="str">
        <f t="shared" si="40"/>
        <v>3330_-</v>
      </c>
      <c r="D2614" t="s">
        <v>22423</v>
      </c>
      <c r="E2614" t="s">
        <v>22427</v>
      </c>
    </row>
    <row r="2615" spans="1:5">
      <c r="A2615" s="285">
        <v>3331</v>
      </c>
      <c r="B2615" t="s">
        <v>19</v>
      </c>
      <c r="C2615" t="str">
        <f t="shared" si="40"/>
        <v>3331_-</v>
      </c>
      <c r="D2615" t="s">
        <v>22424</v>
      </c>
    </row>
    <row r="2616" spans="1:5">
      <c r="A2616" s="285">
        <v>3332</v>
      </c>
      <c r="B2616" t="s">
        <v>19</v>
      </c>
      <c r="C2616" t="str">
        <f t="shared" si="40"/>
        <v>3332_-</v>
      </c>
      <c r="D2616" t="s">
        <v>22424</v>
      </c>
    </row>
    <row r="2617" spans="1:5">
      <c r="A2617" s="285">
        <v>3333</v>
      </c>
      <c r="B2617" t="s">
        <v>19</v>
      </c>
      <c r="C2617" t="str">
        <f t="shared" si="40"/>
        <v>3333_-</v>
      </c>
      <c r="D2617" t="s">
        <v>22424</v>
      </c>
    </row>
    <row r="2618" spans="1:5">
      <c r="A2618" s="285">
        <v>3334</v>
      </c>
      <c r="B2618" t="s">
        <v>19</v>
      </c>
      <c r="C2618" t="str">
        <f t="shared" si="40"/>
        <v>3334_-</v>
      </c>
      <c r="D2618" t="s">
        <v>22425</v>
      </c>
    </row>
    <row r="2619" spans="1:5">
      <c r="A2619" s="285">
        <v>3335</v>
      </c>
      <c r="B2619" t="s">
        <v>19</v>
      </c>
      <c r="C2619" t="str">
        <f t="shared" si="40"/>
        <v>3335_-</v>
      </c>
      <c r="D2619" t="s">
        <v>22425</v>
      </c>
    </row>
    <row r="2620" spans="1:5">
      <c r="A2620" s="285">
        <v>3336</v>
      </c>
      <c r="B2620" t="s">
        <v>746</v>
      </c>
      <c r="C2620" t="str">
        <f t="shared" si="40"/>
        <v>3336_I</v>
      </c>
      <c r="D2620" t="s">
        <v>22423</v>
      </c>
    </row>
    <row r="2621" spans="1:5">
      <c r="A2621" s="285">
        <v>3336</v>
      </c>
      <c r="B2621" t="s">
        <v>849</v>
      </c>
      <c r="C2621" t="str">
        <f t="shared" si="40"/>
        <v>3336_II</v>
      </c>
      <c r="D2621" t="s">
        <v>22423</v>
      </c>
    </row>
    <row r="2622" spans="1:5">
      <c r="A2622" s="285">
        <v>3336</v>
      </c>
      <c r="B2622" t="s">
        <v>879</v>
      </c>
      <c r="C2622" t="str">
        <f t="shared" si="40"/>
        <v>3336_III</v>
      </c>
      <c r="D2622" t="s">
        <v>22425</v>
      </c>
    </row>
    <row r="2623" spans="1:5">
      <c r="A2623" s="285">
        <v>3337</v>
      </c>
      <c r="B2623" t="s">
        <v>19</v>
      </c>
      <c r="C2623" t="str">
        <f t="shared" si="40"/>
        <v>3337_-</v>
      </c>
      <c r="D2623" t="s">
        <v>22425</v>
      </c>
    </row>
    <row r="2624" spans="1:5">
      <c r="A2624" s="285">
        <v>3338</v>
      </c>
      <c r="B2624" t="s">
        <v>19</v>
      </c>
      <c r="C2624" t="str">
        <f t="shared" si="40"/>
        <v>3338_-</v>
      </c>
      <c r="D2624" t="s">
        <v>22425</v>
      </c>
    </row>
    <row r="2625" spans="1:4">
      <c r="A2625" s="285">
        <v>3339</v>
      </c>
      <c r="B2625" t="s">
        <v>19</v>
      </c>
      <c r="C2625" t="str">
        <f t="shared" si="40"/>
        <v>3339_-</v>
      </c>
      <c r="D2625" t="s">
        <v>22425</v>
      </c>
    </row>
    <row r="2626" spans="1:4">
      <c r="A2626" s="285">
        <v>3340</v>
      </c>
      <c r="B2626" t="s">
        <v>19</v>
      </c>
      <c r="C2626" t="str">
        <f t="shared" si="40"/>
        <v>3340_-</v>
      </c>
      <c r="D2626" t="s">
        <v>22425</v>
      </c>
    </row>
    <row r="2627" spans="1:4">
      <c r="A2627" s="285">
        <v>3341</v>
      </c>
      <c r="B2627" t="s">
        <v>849</v>
      </c>
      <c r="C2627" t="str">
        <f t="shared" ref="C2627:C2690" si="41">CONCATENATE(TEXT(A2627,"0000"),"_",B2627)</f>
        <v>3341_II</v>
      </c>
      <c r="D2627" t="s">
        <v>22423</v>
      </c>
    </row>
    <row r="2628" spans="1:4">
      <c r="A2628" s="285">
        <v>3341</v>
      </c>
      <c r="B2628" t="s">
        <v>879</v>
      </c>
      <c r="C2628" t="str">
        <f t="shared" si="41"/>
        <v>3341_III</v>
      </c>
      <c r="D2628" t="s">
        <v>22423</v>
      </c>
    </row>
    <row r="2629" spans="1:4">
      <c r="A2629" s="285">
        <v>3342</v>
      </c>
      <c r="B2629" t="s">
        <v>849</v>
      </c>
      <c r="C2629" t="str">
        <f t="shared" si="41"/>
        <v>3342_II</v>
      </c>
      <c r="D2629" t="s">
        <v>22423</v>
      </c>
    </row>
    <row r="2630" spans="1:4">
      <c r="A2630" s="285">
        <v>3342</v>
      </c>
      <c r="B2630" t="s">
        <v>879</v>
      </c>
      <c r="C2630" t="str">
        <f t="shared" si="41"/>
        <v>3342_III</v>
      </c>
      <c r="D2630" t="s">
        <v>22423</v>
      </c>
    </row>
    <row r="2631" spans="1:4">
      <c r="A2631" s="285">
        <v>3343</v>
      </c>
      <c r="B2631" t="s">
        <v>19</v>
      </c>
      <c r="C2631" t="str">
        <f t="shared" si="41"/>
        <v>3343_-</v>
      </c>
      <c r="D2631" t="s">
        <v>22423</v>
      </c>
    </row>
    <row r="2632" spans="1:4">
      <c r="A2632" s="285">
        <v>3344</v>
      </c>
      <c r="B2632" t="s">
        <v>849</v>
      </c>
      <c r="C2632" t="str">
        <f t="shared" si="41"/>
        <v>3344_II</v>
      </c>
      <c r="D2632" t="s">
        <v>22423</v>
      </c>
    </row>
    <row r="2633" spans="1:4">
      <c r="A2633" s="285">
        <v>3345</v>
      </c>
      <c r="B2633" t="s">
        <v>746</v>
      </c>
      <c r="C2633" t="str">
        <f t="shared" si="41"/>
        <v>3345_I</v>
      </c>
      <c r="D2633" t="s">
        <v>22423</v>
      </c>
    </row>
    <row r="2634" spans="1:4">
      <c r="A2634" s="285">
        <v>3345</v>
      </c>
      <c r="B2634" t="s">
        <v>849</v>
      </c>
      <c r="C2634" t="str">
        <f t="shared" si="41"/>
        <v>3345_II</v>
      </c>
      <c r="D2634" t="s">
        <v>22423</v>
      </c>
    </row>
    <row r="2635" spans="1:4">
      <c r="A2635" s="285">
        <v>3345</v>
      </c>
      <c r="B2635" t="s">
        <v>879</v>
      </c>
      <c r="C2635" t="str">
        <f t="shared" si="41"/>
        <v>3345_III</v>
      </c>
      <c r="D2635" t="s">
        <v>22423</v>
      </c>
    </row>
    <row r="2636" spans="1:4">
      <c r="A2636" s="285">
        <v>3346</v>
      </c>
      <c r="B2636" t="s">
        <v>746</v>
      </c>
      <c r="C2636" t="str">
        <f t="shared" si="41"/>
        <v>3346_I</v>
      </c>
      <c r="D2636" t="s">
        <v>22423</v>
      </c>
    </row>
    <row r="2637" spans="1:4">
      <c r="A2637" s="285">
        <v>3346</v>
      </c>
      <c r="B2637" t="s">
        <v>849</v>
      </c>
      <c r="C2637" t="str">
        <f t="shared" si="41"/>
        <v>3346_II</v>
      </c>
      <c r="D2637" t="s">
        <v>22423</v>
      </c>
    </row>
    <row r="2638" spans="1:4">
      <c r="A2638" s="285">
        <v>3347</v>
      </c>
      <c r="B2638" t="s">
        <v>746</v>
      </c>
      <c r="C2638" t="str">
        <f t="shared" si="41"/>
        <v>3347_I</v>
      </c>
      <c r="D2638" t="s">
        <v>22423</v>
      </c>
    </row>
    <row r="2639" spans="1:4">
      <c r="A2639" s="285">
        <v>3347</v>
      </c>
      <c r="B2639" t="s">
        <v>849</v>
      </c>
      <c r="C2639" t="str">
        <f t="shared" si="41"/>
        <v>3347_II</v>
      </c>
      <c r="D2639" t="s">
        <v>22423</v>
      </c>
    </row>
    <row r="2640" spans="1:4">
      <c r="A2640" s="285">
        <v>3347</v>
      </c>
      <c r="B2640" t="s">
        <v>879</v>
      </c>
      <c r="C2640" t="str">
        <f t="shared" si="41"/>
        <v>3347_III</v>
      </c>
      <c r="D2640" t="s">
        <v>22423</v>
      </c>
    </row>
    <row r="2641" spans="1:4">
      <c r="A2641" s="285">
        <v>3348</v>
      </c>
      <c r="B2641" t="s">
        <v>746</v>
      </c>
      <c r="C2641" t="str">
        <f t="shared" si="41"/>
        <v>3348_I</v>
      </c>
      <c r="D2641" t="s">
        <v>22423</v>
      </c>
    </row>
    <row r="2642" spans="1:4">
      <c r="A2642" s="285">
        <v>3348</v>
      </c>
      <c r="B2642" t="s">
        <v>849</v>
      </c>
      <c r="C2642" t="str">
        <f t="shared" si="41"/>
        <v>3348_II</v>
      </c>
      <c r="D2642" t="s">
        <v>22423</v>
      </c>
    </row>
    <row r="2643" spans="1:4">
      <c r="A2643" s="285">
        <v>3348</v>
      </c>
      <c r="B2643" t="s">
        <v>879</v>
      </c>
      <c r="C2643" t="str">
        <f t="shared" si="41"/>
        <v>3348_III</v>
      </c>
      <c r="D2643" t="s">
        <v>22423</v>
      </c>
    </row>
    <row r="2644" spans="1:4">
      <c r="A2644" s="285">
        <v>3349</v>
      </c>
      <c r="B2644" t="s">
        <v>746</v>
      </c>
      <c r="C2644" t="str">
        <f t="shared" si="41"/>
        <v>3349_I</v>
      </c>
      <c r="D2644" t="s">
        <v>22423</v>
      </c>
    </row>
    <row r="2645" spans="1:4">
      <c r="A2645" s="285">
        <v>3349</v>
      </c>
      <c r="B2645" t="s">
        <v>849</v>
      </c>
      <c r="C2645" t="str">
        <f t="shared" si="41"/>
        <v>3349_II</v>
      </c>
      <c r="D2645" t="s">
        <v>22423</v>
      </c>
    </row>
    <row r="2646" spans="1:4">
      <c r="A2646" s="285">
        <v>3349</v>
      </c>
      <c r="B2646" t="s">
        <v>879</v>
      </c>
      <c r="C2646" t="str">
        <f t="shared" si="41"/>
        <v>3349_III</v>
      </c>
      <c r="D2646" t="s">
        <v>22423</v>
      </c>
    </row>
    <row r="2647" spans="1:4">
      <c r="A2647" s="285">
        <v>3350</v>
      </c>
      <c r="B2647" t="s">
        <v>746</v>
      </c>
      <c r="C2647" t="str">
        <f t="shared" si="41"/>
        <v>3350_I</v>
      </c>
      <c r="D2647" t="s">
        <v>22423</v>
      </c>
    </row>
    <row r="2648" spans="1:4">
      <c r="A2648" s="285">
        <v>3350</v>
      </c>
      <c r="B2648" t="s">
        <v>849</v>
      </c>
      <c r="C2648" t="str">
        <f t="shared" si="41"/>
        <v>3350_II</v>
      </c>
      <c r="D2648" t="s">
        <v>22423</v>
      </c>
    </row>
    <row r="2649" spans="1:4">
      <c r="A2649" s="285">
        <v>3351</v>
      </c>
      <c r="B2649" t="s">
        <v>746</v>
      </c>
      <c r="C2649" t="str">
        <f t="shared" si="41"/>
        <v>3351_I</v>
      </c>
      <c r="D2649" t="s">
        <v>22423</v>
      </c>
    </row>
    <row r="2650" spans="1:4">
      <c r="A2650" s="285">
        <v>3351</v>
      </c>
      <c r="B2650" t="s">
        <v>849</v>
      </c>
      <c r="C2650" t="str">
        <f t="shared" si="41"/>
        <v>3351_II</v>
      </c>
      <c r="D2650" t="s">
        <v>22423</v>
      </c>
    </row>
    <row r="2651" spans="1:4">
      <c r="A2651" s="285">
        <v>3351</v>
      </c>
      <c r="B2651" t="s">
        <v>879</v>
      </c>
      <c r="C2651" t="str">
        <f t="shared" si="41"/>
        <v>3351_III</v>
      </c>
      <c r="D2651" t="s">
        <v>22423</v>
      </c>
    </row>
    <row r="2652" spans="1:4">
      <c r="A2652" s="285">
        <v>3352</v>
      </c>
      <c r="B2652" t="s">
        <v>746</v>
      </c>
      <c r="C2652" t="str">
        <f t="shared" si="41"/>
        <v>3352_I</v>
      </c>
      <c r="D2652" t="s">
        <v>22423</v>
      </c>
    </row>
    <row r="2653" spans="1:4">
      <c r="A2653" s="285">
        <v>3352</v>
      </c>
      <c r="B2653" t="s">
        <v>849</v>
      </c>
      <c r="C2653" t="str">
        <f t="shared" si="41"/>
        <v>3352_II</v>
      </c>
      <c r="D2653" t="s">
        <v>22423</v>
      </c>
    </row>
    <row r="2654" spans="1:4">
      <c r="A2654" s="285">
        <v>3352</v>
      </c>
      <c r="B2654" t="s">
        <v>879</v>
      </c>
      <c r="C2654" t="str">
        <f t="shared" si="41"/>
        <v>3352_III</v>
      </c>
      <c r="D2654" t="s">
        <v>22423</v>
      </c>
    </row>
    <row r="2655" spans="1:4">
      <c r="A2655" s="285">
        <v>3354</v>
      </c>
      <c r="B2655" t="s">
        <v>19</v>
      </c>
      <c r="C2655" t="str">
        <f t="shared" si="41"/>
        <v>3354_-</v>
      </c>
      <c r="D2655" t="s">
        <v>22423</v>
      </c>
    </row>
    <row r="2656" spans="1:4">
      <c r="A2656" s="285">
        <v>3355</v>
      </c>
      <c r="B2656" t="s">
        <v>19</v>
      </c>
      <c r="C2656" t="str">
        <f t="shared" si="41"/>
        <v>3355_-</v>
      </c>
      <c r="D2656" t="s">
        <v>22423</v>
      </c>
    </row>
    <row r="2657" spans="1:4">
      <c r="A2657" s="285">
        <v>3356</v>
      </c>
      <c r="B2657" t="s">
        <v>19</v>
      </c>
      <c r="C2657" t="str">
        <f t="shared" si="41"/>
        <v>3356_-</v>
      </c>
      <c r="D2657" t="s">
        <v>22423</v>
      </c>
    </row>
    <row r="2658" spans="1:4">
      <c r="A2658" s="285">
        <v>3357</v>
      </c>
      <c r="B2658" t="s">
        <v>849</v>
      </c>
      <c r="C2658" t="str">
        <f t="shared" si="41"/>
        <v>3357_II</v>
      </c>
      <c r="D2658" t="s">
        <v>22423</v>
      </c>
    </row>
    <row r="2659" spans="1:4">
      <c r="A2659" s="285">
        <v>3358</v>
      </c>
      <c r="B2659" t="s">
        <v>19</v>
      </c>
      <c r="C2659" t="str">
        <f t="shared" si="41"/>
        <v>3358_-</v>
      </c>
      <c r="D2659" t="s">
        <v>22423</v>
      </c>
    </row>
    <row r="2660" spans="1:4">
      <c r="A2660" s="285">
        <v>3359</v>
      </c>
      <c r="B2660" t="s">
        <v>19</v>
      </c>
      <c r="C2660" t="str">
        <f t="shared" si="41"/>
        <v>3359_-</v>
      </c>
      <c r="D2660" t="s">
        <v>22425</v>
      </c>
    </row>
    <row r="2661" spans="1:4">
      <c r="A2661" s="285">
        <v>3360</v>
      </c>
      <c r="B2661" t="s">
        <v>19</v>
      </c>
      <c r="C2661" t="str">
        <f t="shared" si="41"/>
        <v>3360_-</v>
      </c>
      <c r="D2661" t="s">
        <v>22423</v>
      </c>
    </row>
    <row r="2662" spans="1:4">
      <c r="A2662" s="285">
        <v>3361</v>
      </c>
      <c r="B2662" t="s">
        <v>849</v>
      </c>
      <c r="C2662" t="str">
        <f t="shared" si="41"/>
        <v>3361_II</v>
      </c>
      <c r="D2662" t="s">
        <v>22423</v>
      </c>
    </row>
    <row r="2663" spans="1:4">
      <c r="A2663" s="285">
        <v>3362</v>
      </c>
      <c r="B2663" t="s">
        <v>849</v>
      </c>
      <c r="C2663" t="str">
        <f t="shared" si="41"/>
        <v>3362_II</v>
      </c>
      <c r="D2663" t="s">
        <v>22423</v>
      </c>
    </row>
    <row r="2664" spans="1:4">
      <c r="A2664" s="285">
        <v>3363</v>
      </c>
      <c r="B2664" t="s">
        <v>19</v>
      </c>
      <c r="C2664" t="str">
        <f t="shared" si="41"/>
        <v>3363_-</v>
      </c>
      <c r="D2664" t="s">
        <v>22425</v>
      </c>
    </row>
    <row r="2665" spans="1:4">
      <c r="A2665" s="285">
        <v>3364</v>
      </c>
      <c r="B2665" t="s">
        <v>746</v>
      </c>
      <c r="C2665" t="str">
        <f t="shared" si="41"/>
        <v>3364_I</v>
      </c>
      <c r="D2665" t="s">
        <v>22423</v>
      </c>
    </row>
    <row r="2666" spans="1:4">
      <c r="A2666" s="285">
        <v>3365</v>
      </c>
      <c r="B2666" t="s">
        <v>746</v>
      </c>
      <c r="C2666" t="str">
        <f t="shared" si="41"/>
        <v>3365_I</v>
      </c>
      <c r="D2666" t="s">
        <v>22423</v>
      </c>
    </row>
    <row r="2667" spans="1:4">
      <c r="A2667" s="285">
        <v>3366</v>
      </c>
      <c r="B2667" t="s">
        <v>746</v>
      </c>
      <c r="C2667" t="str">
        <f t="shared" si="41"/>
        <v>3366_I</v>
      </c>
      <c r="D2667" t="s">
        <v>22423</v>
      </c>
    </row>
    <row r="2668" spans="1:4">
      <c r="A2668" s="285">
        <v>3367</v>
      </c>
      <c r="B2668" t="s">
        <v>746</v>
      </c>
      <c r="C2668" t="str">
        <f t="shared" si="41"/>
        <v>3367_I</v>
      </c>
      <c r="D2668" t="s">
        <v>22423</v>
      </c>
    </row>
    <row r="2669" spans="1:4">
      <c r="A2669" s="285">
        <v>3368</v>
      </c>
      <c r="B2669" t="s">
        <v>746</v>
      </c>
      <c r="C2669" t="str">
        <f t="shared" si="41"/>
        <v>3368_I</v>
      </c>
      <c r="D2669" t="s">
        <v>22423</v>
      </c>
    </row>
    <row r="2670" spans="1:4">
      <c r="A2670" s="285">
        <v>3369</v>
      </c>
      <c r="B2670" t="s">
        <v>746</v>
      </c>
      <c r="C2670" t="str">
        <f t="shared" si="41"/>
        <v>3369_I</v>
      </c>
      <c r="D2670" t="s">
        <v>22423</v>
      </c>
    </row>
    <row r="2671" spans="1:4">
      <c r="A2671" s="285">
        <v>3370</v>
      </c>
      <c r="B2671" t="s">
        <v>746</v>
      </c>
      <c r="C2671" t="str">
        <f t="shared" si="41"/>
        <v>3370_I</v>
      </c>
      <c r="D2671" t="s">
        <v>22423</v>
      </c>
    </row>
    <row r="2672" spans="1:4">
      <c r="A2672" s="285">
        <v>3371</v>
      </c>
      <c r="B2672" t="s">
        <v>849</v>
      </c>
      <c r="C2672" t="str">
        <f t="shared" si="41"/>
        <v>3371_II</v>
      </c>
      <c r="D2672" t="s">
        <v>22423</v>
      </c>
    </row>
    <row r="2673" spans="1:4">
      <c r="A2673" s="285">
        <v>3373</v>
      </c>
      <c r="B2673" t="s">
        <v>19</v>
      </c>
      <c r="C2673" t="str">
        <f t="shared" si="41"/>
        <v>3373_-</v>
      </c>
      <c r="D2673" t="s">
        <v>22424</v>
      </c>
    </row>
    <row r="2674" spans="1:4">
      <c r="A2674" s="285">
        <v>3374</v>
      </c>
      <c r="B2674" t="s">
        <v>19</v>
      </c>
      <c r="C2674" t="str">
        <f t="shared" si="41"/>
        <v>3374_-</v>
      </c>
      <c r="D2674" t="s">
        <v>22423</v>
      </c>
    </row>
    <row r="2675" spans="1:4">
      <c r="A2675" s="285">
        <v>3375</v>
      </c>
      <c r="B2675" t="s">
        <v>849</v>
      </c>
      <c r="C2675" t="str">
        <f t="shared" si="41"/>
        <v>3375_II</v>
      </c>
      <c r="D2675" t="s">
        <v>22423</v>
      </c>
    </row>
    <row r="2676" spans="1:4">
      <c r="A2676" s="285">
        <v>3376</v>
      </c>
      <c r="B2676" t="s">
        <v>746</v>
      </c>
      <c r="C2676" t="str">
        <f t="shared" si="41"/>
        <v>3376_I</v>
      </c>
      <c r="D2676" t="s">
        <v>22423</v>
      </c>
    </row>
    <row r="2677" spans="1:4">
      <c r="A2677" s="285">
        <v>3377</v>
      </c>
      <c r="B2677" t="s">
        <v>879</v>
      </c>
      <c r="C2677" t="str">
        <f t="shared" si="41"/>
        <v>3377_III</v>
      </c>
      <c r="D2677" t="s">
        <v>22423</v>
      </c>
    </row>
    <row r="2678" spans="1:4">
      <c r="A2678" s="285">
        <v>3378</v>
      </c>
      <c r="B2678" t="s">
        <v>849</v>
      </c>
      <c r="C2678" t="str">
        <f t="shared" si="41"/>
        <v>3378_II</v>
      </c>
      <c r="D2678" t="s">
        <v>22423</v>
      </c>
    </row>
    <row r="2679" spans="1:4">
      <c r="A2679" s="285">
        <v>3378</v>
      </c>
      <c r="B2679" t="s">
        <v>879</v>
      </c>
      <c r="C2679" t="str">
        <f t="shared" si="41"/>
        <v>3378_III</v>
      </c>
      <c r="D2679" t="s">
        <v>22423</v>
      </c>
    </row>
    <row r="2680" spans="1:4">
      <c r="A2680" s="285">
        <v>3379</v>
      </c>
      <c r="B2680" t="s">
        <v>746</v>
      </c>
      <c r="C2680" t="str">
        <f t="shared" si="41"/>
        <v>3379_I</v>
      </c>
      <c r="D2680" t="s">
        <v>22423</v>
      </c>
    </row>
    <row r="2681" spans="1:4">
      <c r="A2681" s="285">
        <v>3380</v>
      </c>
      <c r="B2681" t="s">
        <v>746</v>
      </c>
      <c r="C2681" t="str">
        <f t="shared" si="41"/>
        <v>3380_I</v>
      </c>
      <c r="D2681" t="s">
        <v>22423</v>
      </c>
    </row>
    <row r="2682" spans="1:4">
      <c r="A2682" s="285">
        <v>3381</v>
      </c>
      <c r="B2682" t="s">
        <v>746</v>
      </c>
      <c r="C2682" t="str">
        <f t="shared" si="41"/>
        <v>3381_I</v>
      </c>
      <c r="D2682" t="s">
        <v>22423</v>
      </c>
    </row>
    <row r="2683" spans="1:4">
      <c r="A2683" s="285">
        <v>3382</v>
      </c>
      <c r="B2683" t="s">
        <v>746</v>
      </c>
      <c r="C2683" t="str">
        <f t="shared" si="41"/>
        <v>3382_I</v>
      </c>
      <c r="D2683" t="s">
        <v>22423</v>
      </c>
    </row>
    <row r="2684" spans="1:4">
      <c r="A2684" s="285">
        <v>3383</v>
      </c>
      <c r="B2684" t="s">
        <v>746</v>
      </c>
      <c r="C2684" t="str">
        <f t="shared" si="41"/>
        <v>3383_I</v>
      </c>
      <c r="D2684" t="s">
        <v>22423</v>
      </c>
    </row>
    <row r="2685" spans="1:4">
      <c r="A2685" s="285">
        <v>3384</v>
      </c>
      <c r="B2685" t="s">
        <v>746</v>
      </c>
      <c r="C2685" t="str">
        <f t="shared" si="41"/>
        <v>3384_I</v>
      </c>
      <c r="D2685" t="s">
        <v>22423</v>
      </c>
    </row>
    <row r="2686" spans="1:4">
      <c r="A2686" s="285">
        <v>3385</v>
      </c>
      <c r="B2686" t="s">
        <v>746</v>
      </c>
      <c r="C2686" t="str">
        <f t="shared" si="41"/>
        <v>3385_I</v>
      </c>
      <c r="D2686" t="s">
        <v>22423</v>
      </c>
    </row>
    <row r="2687" spans="1:4">
      <c r="A2687" s="285">
        <v>3386</v>
      </c>
      <c r="B2687" t="s">
        <v>746</v>
      </c>
      <c r="C2687" t="str">
        <f t="shared" si="41"/>
        <v>3386_I</v>
      </c>
      <c r="D2687" t="s">
        <v>22423</v>
      </c>
    </row>
    <row r="2688" spans="1:4">
      <c r="A2688" s="285">
        <v>3387</v>
      </c>
      <c r="B2688" t="s">
        <v>746</v>
      </c>
      <c r="C2688" t="str">
        <f t="shared" si="41"/>
        <v>3387_I</v>
      </c>
      <c r="D2688" t="s">
        <v>22423</v>
      </c>
    </row>
    <row r="2689" spans="1:4">
      <c r="A2689" s="285">
        <v>3388</v>
      </c>
      <c r="B2689" t="s">
        <v>746</v>
      </c>
      <c r="C2689" t="str">
        <f t="shared" si="41"/>
        <v>3388_I</v>
      </c>
      <c r="D2689" t="s">
        <v>22423</v>
      </c>
    </row>
    <row r="2690" spans="1:4">
      <c r="A2690" s="285">
        <v>3389</v>
      </c>
      <c r="B2690" t="s">
        <v>746</v>
      </c>
      <c r="C2690" t="str">
        <f t="shared" si="41"/>
        <v>3389_I</v>
      </c>
      <c r="D2690" t="s">
        <v>22423</v>
      </c>
    </row>
    <row r="2691" spans="1:4">
      <c r="A2691" s="285">
        <v>3390</v>
      </c>
      <c r="B2691" t="s">
        <v>746</v>
      </c>
      <c r="C2691" t="str">
        <f t="shared" ref="C2691:C2754" si="42">CONCATENATE(TEXT(A2691,"0000"),"_",B2691)</f>
        <v>3390_I</v>
      </c>
      <c r="D2691" t="s">
        <v>22423</v>
      </c>
    </row>
    <row r="2692" spans="1:4">
      <c r="A2692" s="285">
        <v>3391</v>
      </c>
      <c r="B2692" t="s">
        <v>746</v>
      </c>
      <c r="C2692" t="str">
        <f t="shared" si="42"/>
        <v>3391_I</v>
      </c>
      <c r="D2692" t="s">
        <v>22423</v>
      </c>
    </row>
    <row r="2693" spans="1:4">
      <c r="A2693" s="285">
        <v>3392</v>
      </c>
      <c r="B2693" t="s">
        <v>746</v>
      </c>
      <c r="C2693" t="str">
        <f t="shared" si="42"/>
        <v>3392_I</v>
      </c>
      <c r="D2693" t="s">
        <v>22423</v>
      </c>
    </row>
    <row r="2694" spans="1:4">
      <c r="A2694" s="285">
        <v>3393</v>
      </c>
      <c r="B2694" t="s">
        <v>746</v>
      </c>
      <c r="C2694" t="str">
        <f t="shared" si="42"/>
        <v>3393_I</v>
      </c>
      <c r="D2694" t="s">
        <v>22423</v>
      </c>
    </row>
    <row r="2695" spans="1:4">
      <c r="A2695" s="285">
        <v>3394</v>
      </c>
      <c r="B2695" t="s">
        <v>746</v>
      </c>
      <c r="C2695" t="str">
        <f t="shared" si="42"/>
        <v>3394_I</v>
      </c>
      <c r="D2695" t="s">
        <v>22423</v>
      </c>
    </row>
    <row r="2696" spans="1:4">
      <c r="A2696" s="285">
        <v>3395</v>
      </c>
      <c r="B2696" t="s">
        <v>746</v>
      </c>
      <c r="C2696" t="str">
        <f t="shared" si="42"/>
        <v>3395_I</v>
      </c>
      <c r="D2696" t="s">
        <v>22426</v>
      </c>
    </row>
    <row r="2697" spans="1:4">
      <c r="A2697" s="285">
        <v>3395</v>
      </c>
      <c r="B2697" t="s">
        <v>849</v>
      </c>
      <c r="C2697" t="str">
        <f t="shared" si="42"/>
        <v>3395_II</v>
      </c>
      <c r="D2697" t="s">
        <v>22426</v>
      </c>
    </row>
    <row r="2698" spans="1:4">
      <c r="A2698" s="285">
        <v>3395</v>
      </c>
      <c r="B2698" t="s">
        <v>879</v>
      </c>
      <c r="C2698" t="str">
        <f t="shared" si="42"/>
        <v>3395_III</v>
      </c>
      <c r="D2698" t="s">
        <v>22426</v>
      </c>
    </row>
    <row r="2699" spans="1:4">
      <c r="A2699" s="285">
        <v>3396</v>
      </c>
      <c r="B2699" t="s">
        <v>746</v>
      </c>
      <c r="C2699" t="str">
        <f t="shared" si="42"/>
        <v>3396_I</v>
      </c>
      <c r="D2699" t="s">
        <v>22423</v>
      </c>
    </row>
    <row r="2700" spans="1:4">
      <c r="A2700" s="285">
        <v>3396</v>
      </c>
      <c r="B2700" t="s">
        <v>849</v>
      </c>
      <c r="C2700" t="str">
        <f t="shared" si="42"/>
        <v>3396_II</v>
      </c>
      <c r="D2700" t="s">
        <v>22423</v>
      </c>
    </row>
    <row r="2701" spans="1:4">
      <c r="A2701" s="285">
        <v>3396</v>
      </c>
      <c r="B2701" t="s">
        <v>879</v>
      </c>
      <c r="C2701" t="str">
        <f t="shared" si="42"/>
        <v>3396_III</v>
      </c>
      <c r="D2701" t="s">
        <v>22423</v>
      </c>
    </row>
    <row r="2702" spans="1:4">
      <c r="A2702" s="285">
        <v>3397</v>
      </c>
      <c r="B2702" t="s">
        <v>746</v>
      </c>
      <c r="C2702" t="str">
        <f t="shared" si="42"/>
        <v>3397_I</v>
      </c>
      <c r="D2702" t="s">
        <v>22423</v>
      </c>
    </row>
    <row r="2703" spans="1:4">
      <c r="A2703" s="285">
        <v>3397</v>
      </c>
      <c r="B2703" t="s">
        <v>849</v>
      </c>
      <c r="C2703" t="str">
        <f t="shared" si="42"/>
        <v>3397_II</v>
      </c>
      <c r="D2703" t="s">
        <v>22423</v>
      </c>
    </row>
    <row r="2704" spans="1:4">
      <c r="A2704" s="285">
        <v>3397</v>
      </c>
      <c r="B2704" t="s">
        <v>879</v>
      </c>
      <c r="C2704" t="str">
        <f t="shared" si="42"/>
        <v>3397_III</v>
      </c>
      <c r="D2704" t="s">
        <v>22423</v>
      </c>
    </row>
    <row r="2705" spans="1:4">
      <c r="A2705" s="285">
        <v>3398</v>
      </c>
      <c r="B2705" t="s">
        <v>746</v>
      </c>
      <c r="C2705" t="str">
        <f t="shared" si="42"/>
        <v>3398_I</v>
      </c>
      <c r="D2705" t="s">
        <v>22426</v>
      </c>
    </row>
    <row r="2706" spans="1:4">
      <c r="A2706" s="285">
        <v>3398</v>
      </c>
      <c r="B2706" t="s">
        <v>849</v>
      </c>
      <c r="C2706" t="str">
        <f t="shared" si="42"/>
        <v>3398_II</v>
      </c>
      <c r="D2706" t="s">
        <v>22426</v>
      </c>
    </row>
    <row r="2707" spans="1:4">
      <c r="A2707" s="285">
        <v>3398</v>
      </c>
      <c r="B2707" t="s">
        <v>879</v>
      </c>
      <c r="C2707" t="str">
        <f t="shared" si="42"/>
        <v>3398_III</v>
      </c>
      <c r="D2707" t="s">
        <v>22426</v>
      </c>
    </row>
    <row r="2708" spans="1:4">
      <c r="A2708" s="285">
        <v>3399</v>
      </c>
      <c r="B2708" t="s">
        <v>746</v>
      </c>
      <c r="C2708" t="str">
        <f t="shared" si="42"/>
        <v>3399_I</v>
      </c>
      <c r="D2708" t="s">
        <v>22423</v>
      </c>
    </row>
    <row r="2709" spans="1:4">
      <c r="A2709" s="285">
        <v>3399</v>
      </c>
      <c r="B2709" t="s">
        <v>849</v>
      </c>
      <c r="C2709" t="str">
        <f t="shared" si="42"/>
        <v>3399_II</v>
      </c>
      <c r="D2709" t="s">
        <v>22423</v>
      </c>
    </row>
    <row r="2710" spans="1:4">
      <c r="A2710" s="285">
        <v>3399</v>
      </c>
      <c r="B2710" t="s">
        <v>879</v>
      </c>
      <c r="C2710" t="str">
        <f t="shared" si="42"/>
        <v>3399_III</v>
      </c>
      <c r="D2710" t="s">
        <v>22423</v>
      </c>
    </row>
    <row r="2711" spans="1:4">
      <c r="A2711" s="285">
        <v>3400</v>
      </c>
      <c r="B2711" t="s">
        <v>849</v>
      </c>
      <c r="C2711" t="str">
        <f t="shared" si="42"/>
        <v>3400_II</v>
      </c>
      <c r="D2711" t="s">
        <v>22423</v>
      </c>
    </row>
    <row r="2712" spans="1:4">
      <c r="A2712" s="285">
        <v>3400</v>
      </c>
      <c r="B2712" t="s">
        <v>879</v>
      </c>
      <c r="C2712" t="str">
        <f t="shared" si="42"/>
        <v>3400_III</v>
      </c>
      <c r="D2712" t="s">
        <v>22423</v>
      </c>
    </row>
    <row r="2713" spans="1:4">
      <c r="A2713" s="285">
        <v>3401</v>
      </c>
      <c r="B2713" t="s">
        <v>746</v>
      </c>
      <c r="C2713" t="str">
        <f t="shared" si="42"/>
        <v>3401_I</v>
      </c>
      <c r="D2713" t="s">
        <v>22423</v>
      </c>
    </row>
    <row r="2714" spans="1:4">
      <c r="A2714" s="285">
        <v>3402</v>
      </c>
      <c r="B2714" t="s">
        <v>746</v>
      </c>
      <c r="C2714" t="str">
        <f t="shared" si="42"/>
        <v>3402_I</v>
      </c>
      <c r="D2714" t="s">
        <v>22423</v>
      </c>
    </row>
    <row r="2715" spans="1:4">
      <c r="A2715" s="285">
        <v>3403</v>
      </c>
      <c r="B2715" t="s">
        <v>746</v>
      </c>
      <c r="C2715" t="str">
        <f t="shared" si="42"/>
        <v>3403_I</v>
      </c>
      <c r="D2715" t="s">
        <v>22423</v>
      </c>
    </row>
    <row r="2716" spans="1:4">
      <c r="A2716" s="285">
        <v>3404</v>
      </c>
      <c r="B2716" t="s">
        <v>746</v>
      </c>
      <c r="C2716" t="str">
        <f t="shared" si="42"/>
        <v>3404_I</v>
      </c>
      <c r="D2716" t="s">
        <v>22423</v>
      </c>
    </row>
    <row r="2717" spans="1:4">
      <c r="A2717" s="285">
        <v>3405</v>
      </c>
      <c r="B2717" t="s">
        <v>849</v>
      </c>
      <c r="C2717" t="str">
        <f t="shared" si="42"/>
        <v>3405_II</v>
      </c>
      <c r="D2717" t="s">
        <v>22423</v>
      </c>
    </row>
    <row r="2718" spans="1:4">
      <c r="A2718" s="285">
        <v>3405</v>
      </c>
      <c r="B2718" t="s">
        <v>879</v>
      </c>
      <c r="C2718" t="str">
        <f t="shared" si="42"/>
        <v>3405_III</v>
      </c>
      <c r="D2718" t="s">
        <v>22423</v>
      </c>
    </row>
    <row r="2719" spans="1:4">
      <c r="A2719" s="285">
        <v>3406</v>
      </c>
      <c r="B2719" t="s">
        <v>849</v>
      </c>
      <c r="C2719" t="str">
        <f t="shared" si="42"/>
        <v>3406_II</v>
      </c>
      <c r="D2719" t="s">
        <v>22423</v>
      </c>
    </row>
    <row r="2720" spans="1:4">
      <c r="A2720" s="285">
        <v>3406</v>
      </c>
      <c r="B2720" t="s">
        <v>879</v>
      </c>
      <c r="C2720" t="str">
        <f t="shared" si="42"/>
        <v>3406_III</v>
      </c>
      <c r="D2720" t="s">
        <v>22423</v>
      </c>
    </row>
    <row r="2721" spans="1:4">
      <c r="A2721" s="285">
        <v>3407</v>
      </c>
      <c r="B2721" t="s">
        <v>849</v>
      </c>
      <c r="C2721" t="str">
        <f t="shared" si="42"/>
        <v>3407_II</v>
      </c>
      <c r="D2721" t="s">
        <v>22423</v>
      </c>
    </row>
    <row r="2722" spans="1:4">
      <c r="A2722" s="285">
        <v>3407</v>
      </c>
      <c r="B2722" t="s">
        <v>879</v>
      </c>
      <c r="C2722" t="str">
        <f t="shared" si="42"/>
        <v>3407_III</v>
      </c>
      <c r="D2722" t="s">
        <v>22423</v>
      </c>
    </row>
    <row r="2723" spans="1:4">
      <c r="A2723" s="285">
        <v>3408</v>
      </c>
      <c r="B2723" t="s">
        <v>849</v>
      </c>
      <c r="C2723" t="str">
        <f t="shared" si="42"/>
        <v>3408_II</v>
      </c>
      <c r="D2723" t="s">
        <v>22423</v>
      </c>
    </row>
    <row r="2724" spans="1:4">
      <c r="A2724" s="285">
        <v>3408</v>
      </c>
      <c r="B2724" t="s">
        <v>879</v>
      </c>
      <c r="C2724" t="str">
        <f t="shared" si="42"/>
        <v>3408_III</v>
      </c>
      <c r="D2724" t="s">
        <v>22423</v>
      </c>
    </row>
    <row r="2725" spans="1:4">
      <c r="A2725" s="285">
        <v>3409</v>
      </c>
      <c r="B2725" t="s">
        <v>849</v>
      </c>
      <c r="C2725" t="str">
        <f t="shared" si="42"/>
        <v>3409_II</v>
      </c>
      <c r="D2725" t="s">
        <v>22423</v>
      </c>
    </row>
    <row r="2726" spans="1:4">
      <c r="A2726" s="285">
        <v>3410</v>
      </c>
      <c r="B2726" t="s">
        <v>879</v>
      </c>
      <c r="C2726" t="str">
        <f t="shared" si="42"/>
        <v>3410_III</v>
      </c>
      <c r="D2726" t="s">
        <v>22423</v>
      </c>
    </row>
    <row r="2727" spans="1:4">
      <c r="A2727" s="285">
        <v>3411</v>
      </c>
      <c r="B2727" t="s">
        <v>849</v>
      </c>
      <c r="C2727" t="str">
        <f t="shared" si="42"/>
        <v>3411_II</v>
      </c>
      <c r="D2727" t="s">
        <v>22423</v>
      </c>
    </row>
    <row r="2728" spans="1:4">
      <c r="A2728" s="285">
        <v>3411</v>
      </c>
      <c r="B2728" t="s">
        <v>879</v>
      </c>
      <c r="C2728" t="str">
        <f t="shared" si="42"/>
        <v>3411_III</v>
      </c>
      <c r="D2728" t="s">
        <v>22423</v>
      </c>
    </row>
    <row r="2729" spans="1:4">
      <c r="A2729" s="285">
        <v>3412</v>
      </c>
      <c r="B2729" t="s">
        <v>849</v>
      </c>
      <c r="C2729" t="str">
        <f t="shared" si="42"/>
        <v>3412_II</v>
      </c>
      <c r="D2729" t="s">
        <v>22424</v>
      </c>
    </row>
    <row r="2730" spans="1:4">
      <c r="A2730" s="285">
        <v>3412</v>
      </c>
      <c r="B2730" t="s">
        <v>879</v>
      </c>
      <c r="C2730" t="str">
        <f t="shared" si="42"/>
        <v>3412_III</v>
      </c>
      <c r="D2730" t="s">
        <v>22424</v>
      </c>
    </row>
    <row r="2731" spans="1:4">
      <c r="A2731" s="285">
        <v>3413</v>
      </c>
      <c r="B2731" t="s">
        <v>746</v>
      </c>
      <c r="C2731" t="str">
        <f t="shared" si="42"/>
        <v>3413_I</v>
      </c>
      <c r="D2731" t="s">
        <v>22423</v>
      </c>
    </row>
    <row r="2732" spans="1:4">
      <c r="A2732" s="285">
        <v>3413</v>
      </c>
      <c r="B2732" t="s">
        <v>849</v>
      </c>
      <c r="C2732" t="str">
        <f t="shared" si="42"/>
        <v>3413_II</v>
      </c>
      <c r="D2732" t="s">
        <v>22423</v>
      </c>
    </row>
    <row r="2733" spans="1:4">
      <c r="A2733" s="285">
        <v>3413</v>
      </c>
      <c r="B2733" t="s">
        <v>879</v>
      </c>
      <c r="C2733" t="str">
        <f t="shared" si="42"/>
        <v>3413_III</v>
      </c>
      <c r="D2733" t="s">
        <v>22423</v>
      </c>
    </row>
    <row r="2734" spans="1:4">
      <c r="A2734" s="285">
        <v>3414</v>
      </c>
      <c r="B2734" t="s">
        <v>746</v>
      </c>
      <c r="C2734" t="str">
        <f t="shared" si="42"/>
        <v>3414_I</v>
      </c>
      <c r="D2734" t="s">
        <v>22423</v>
      </c>
    </row>
    <row r="2735" spans="1:4">
      <c r="A2735" s="285">
        <v>3414</v>
      </c>
      <c r="B2735" t="s">
        <v>849</v>
      </c>
      <c r="C2735" t="str">
        <f t="shared" si="42"/>
        <v>3414_II</v>
      </c>
      <c r="D2735" t="s">
        <v>22423</v>
      </c>
    </row>
    <row r="2736" spans="1:4">
      <c r="A2736" s="285">
        <v>3414</v>
      </c>
      <c r="B2736" t="s">
        <v>879</v>
      </c>
      <c r="C2736" t="str">
        <f t="shared" si="42"/>
        <v>3414_III</v>
      </c>
      <c r="D2736" t="s">
        <v>22423</v>
      </c>
    </row>
    <row r="2737" spans="1:4">
      <c r="A2737" s="285">
        <v>3415</v>
      </c>
      <c r="B2737" t="s">
        <v>879</v>
      </c>
      <c r="C2737" t="str">
        <f t="shared" si="42"/>
        <v>3415_III</v>
      </c>
      <c r="D2737" t="s">
        <v>22423</v>
      </c>
    </row>
    <row r="2738" spans="1:4">
      <c r="A2738" s="285">
        <v>3416</v>
      </c>
      <c r="B2738" t="s">
        <v>849</v>
      </c>
      <c r="C2738" t="str">
        <f t="shared" si="42"/>
        <v>3416_II</v>
      </c>
      <c r="D2738" t="s">
        <v>22423</v>
      </c>
    </row>
    <row r="2739" spans="1:4">
      <c r="A2739" s="285">
        <v>3417</v>
      </c>
      <c r="B2739" t="s">
        <v>849</v>
      </c>
      <c r="C2739" t="str">
        <f t="shared" si="42"/>
        <v>3417_II</v>
      </c>
      <c r="D2739" t="s">
        <v>22423</v>
      </c>
    </row>
    <row r="2740" spans="1:4">
      <c r="A2740" s="285">
        <v>3418</v>
      </c>
      <c r="B2740" t="s">
        <v>879</v>
      </c>
      <c r="C2740" t="str">
        <f t="shared" si="42"/>
        <v>3418_III</v>
      </c>
      <c r="D2740" t="s">
        <v>22423</v>
      </c>
    </row>
    <row r="2741" spans="1:4">
      <c r="A2741" s="285">
        <v>3419</v>
      </c>
      <c r="B2741" t="s">
        <v>849</v>
      </c>
      <c r="C2741" t="str">
        <f t="shared" si="42"/>
        <v>3419_II</v>
      </c>
      <c r="D2741" t="s">
        <v>22424</v>
      </c>
    </row>
    <row r="2742" spans="1:4">
      <c r="A2742" s="285">
        <v>3420</v>
      </c>
      <c r="B2742" t="s">
        <v>849</v>
      </c>
      <c r="C2742" t="str">
        <f t="shared" si="42"/>
        <v>3420_II</v>
      </c>
      <c r="D2742" t="s">
        <v>22424</v>
      </c>
    </row>
    <row r="2743" spans="1:4">
      <c r="A2743" s="285">
        <v>3421</v>
      </c>
      <c r="B2743" t="s">
        <v>849</v>
      </c>
      <c r="C2743" t="str">
        <f t="shared" si="42"/>
        <v>3421_II</v>
      </c>
      <c r="D2743" t="s">
        <v>22423</v>
      </c>
    </row>
    <row r="2744" spans="1:4">
      <c r="A2744" s="285">
        <v>3421</v>
      </c>
      <c r="B2744" t="s">
        <v>879</v>
      </c>
      <c r="C2744" t="str">
        <f t="shared" si="42"/>
        <v>3421_III</v>
      </c>
      <c r="D2744" t="s">
        <v>22423</v>
      </c>
    </row>
    <row r="2745" spans="1:4">
      <c r="A2745" s="285">
        <v>3422</v>
      </c>
      <c r="B2745" t="s">
        <v>879</v>
      </c>
      <c r="C2745" t="str">
        <f t="shared" si="42"/>
        <v>3422_III</v>
      </c>
      <c r="D2745" t="s">
        <v>22423</v>
      </c>
    </row>
    <row r="2746" spans="1:4">
      <c r="A2746" s="285">
        <v>3423</v>
      </c>
      <c r="B2746" t="s">
        <v>849</v>
      </c>
      <c r="C2746" t="str">
        <f t="shared" si="42"/>
        <v>3423_II</v>
      </c>
      <c r="D2746" t="s">
        <v>22424</v>
      </c>
    </row>
    <row r="2747" spans="1:4">
      <c r="A2747" s="285">
        <v>3424</v>
      </c>
      <c r="B2747" t="s">
        <v>849</v>
      </c>
      <c r="C2747" t="str">
        <f t="shared" si="42"/>
        <v>3424_II</v>
      </c>
      <c r="D2747" t="s">
        <v>22423</v>
      </c>
    </row>
    <row r="2748" spans="1:4">
      <c r="A2748" s="285">
        <v>3424</v>
      </c>
      <c r="B2748" t="s">
        <v>879</v>
      </c>
      <c r="C2748" t="str">
        <f t="shared" si="42"/>
        <v>3424_III</v>
      </c>
      <c r="D2748" t="s">
        <v>22423</v>
      </c>
    </row>
    <row r="2749" spans="1:4">
      <c r="A2749" s="285">
        <v>3425</v>
      </c>
      <c r="B2749" t="s">
        <v>849</v>
      </c>
      <c r="C2749" t="str">
        <f t="shared" si="42"/>
        <v>3425_II</v>
      </c>
      <c r="D2749" t="s">
        <v>22424</v>
      </c>
    </row>
    <row r="2750" spans="1:4">
      <c r="A2750" s="285">
        <v>3426</v>
      </c>
      <c r="B2750" t="s">
        <v>879</v>
      </c>
      <c r="C2750" t="str">
        <f t="shared" si="42"/>
        <v>3426_III</v>
      </c>
      <c r="D2750" t="s">
        <v>22423</v>
      </c>
    </row>
    <row r="2751" spans="1:4">
      <c r="A2751" s="285">
        <v>3427</v>
      </c>
      <c r="B2751" t="s">
        <v>879</v>
      </c>
      <c r="C2751" t="str">
        <f t="shared" si="42"/>
        <v>3427_III</v>
      </c>
      <c r="D2751" t="s">
        <v>22423</v>
      </c>
    </row>
    <row r="2752" spans="1:4">
      <c r="A2752" s="285">
        <v>3428</v>
      </c>
      <c r="B2752" t="s">
        <v>849</v>
      </c>
      <c r="C2752" t="str">
        <f t="shared" si="42"/>
        <v>3428_II</v>
      </c>
      <c r="D2752" t="s">
        <v>22423</v>
      </c>
    </row>
    <row r="2753" spans="1:4">
      <c r="A2753" s="285">
        <v>3429</v>
      </c>
      <c r="B2753" t="s">
        <v>879</v>
      </c>
      <c r="C2753" t="str">
        <f t="shared" si="42"/>
        <v>3429_III</v>
      </c>
      <c r="D2753" t="s">
        <v>22423</v>
      </c>
    </row>
    <row r="2754" spans="1:4">
      <c r="A2754" s="285">
        <v>3430</v>
      </c>
      <c r="B2754" t="s">
        <v>849</v>
      </c>
      <c r="C2754" t="str">
        <f t="shared" si="42"/>
        <v>3430_II</v>
      </c>
      <c r="D2754" t="s">
        <v>22423</v>
      </c>
    </row>
    <row r="2755" spans="1:4">
      <c r="A2755" s="285">
        <v>3431</v>
      </c>
      <c r="B2755" t="s">
        <v>849</v>
      </c>
      <c r="C2755" t="str">
        <f t="shared" ref="C2755:C2818" si="43">CONCATENATE(TEXT(A2755,"0000"),"_",B2755)</f>
        <v>3431_II</v>
      </c>
      <c r="D2755" t="s">
        <v>22423</v>
      </c>
    </row>
    <row r="2756" spans="1:4">
      <c r="A2756" s="285">
        <v>3432</v>
      </c>
      <c r="B2756" t="s">
        <v>849</v>
      </c>
      <c r="C2756" t="str">
        <f t="shared" si="43"/>
        <v>3432_II</v>
      </c>
      <c r="D2756" t="s">
        <v>22425</v>
      </c>
    </row>
    <row r="2757" spans="1:4">
      <c r="A2757" s="285">
        <v>3434</v>
      </c>
      <c r="B2757" t="s">
        <v>879</v>
      </c>
      <c r="C2757" t="str">
        <f t="shared" si="43"/>
        <v>3434_III</v>
      </c>
      <c r="D2757" t="s">
        <v>22423</v>
      </c>
    </row>
    <row r="2758" spans="1:4">
      <c r="A2758" s="285">
        <v>3436</v>
      </c>
      <c r="B2758" t="s">
        <v>849</v>
      </c>
      <c r="C2758" t="str">
        <f t="shared" si="43"/>
        <v>3436_II</v>
      </c>
      <c r="D2758" t="s">
        <v>22423</v>
      </c>
    </row>
    <row r="2759" spans="1:4">
      <c r="A2759" s="285">
        <v>3437</v>
      </c>
      <c r="B2759" t="s">
        <v>849</v>
      </c>
      <c r="C2759" t="str">
        <f t="shared" si="43"/>
        <v>3437_II</v>
      </c>
      <c r="D2759" t="s">
        <v>22423</v>
      </c>
    </row>
    <row r="2760" spans="1:4">
      <c r="A2760" s="285">
        <v>3438</v>
      </c>
      <c r="B2760" t="s">
        <v>879</v>
      </c>
      <c r="C2760" t="str">
        <f t="shared" si="43"/>
        <v>3438_III</v>
      </c>
      <c r="D2760" t="s">
        <v>22423</v>
      </c>
    </row>
    <row r="2761" spans="1:4">
      <c r="A2761" s="285">
        <v>3439</v>
      </c>
      <c r="B2761" t="s">
        <v>746</v>
      </c>
      <c r="C2761" t="str">
        <f t="shared" si="43"/>
        <v>3439_I</v>
      </c>
      <c r="D2761" t="s">
        <v>22423</v>
      </c>
    </row>
    <row r="2762" spans="1:4">
      <c r="A2762" s="285">
        <v>3439</v>
      </c>
      <c r="B2762" t="s">
        <v>849</v>
      </c>
      <c r="C2762" t="str">
        <f t="shared" si="43"/>
        <v>3439_II</v>
      </c>
      <c r="D2762" t="s">
        <v>22423</v>
      </c>
    </row>
    <row r="2763" spans="1:4">
      <c r="A2763" s="285">
        <v>3439</v>
      </c>
      <c r="B2763" t="s">
        <v>879</v>
      </c>
      <c r="C2763" t="str">
        <f t="shared" si="43"/>
        <v>3439_III</v>
      </c>
      <c r="D2763" t="s">
        <v>22423</v>
      </c>
    </row>
    <row r="2764" spans="1:4">
      <c r="A2764" s="285">
        <v>3440</v>
      </c>
      <c r="B2764" t="s">
        <v>746</v>
      </c>
      <c r="C2764" t="str">
        <f t="shared" si="43"/>
        <v>3440_I</v>
      </c>
      <c r="D2764" t="s">
        <v>22423</v>
      </c>
    </row>
    <row r="2765" spans="1:4">
      <c r="A2765" s="285">
        <v>3440</v>
      </c>
      <c r="B2765" t="s">
        <v>849</v>
      </c>
      <c r="C2765" t="str">
        <f t="shared" si="43"/>
        <v>3440_II</v>
      </c>
      <c r="D2765" t="s">
        <v>22423</v>
      </c>
    </row>
    <row r="2766" spans="1:4">
      <c r="A2766" s="285">
        <v>3440</v>
      </c>
      <c r="B2766" t="s">
        <v>879</v>
      </c>
      <c r="C2766" t="str">
        <f t="shared" si="43"/>
        <v>3440_III</v>
      </c>
      <c r="D2766" t="s">
        <v>22423</v>
      </c>
    </row>
    <row r="2767" spans="1:4">
      <c r="A2767" s="285">
        <v>3441</v>
      </c>
      <c r="B2767" t="s">
        <v>849</v>
      </c>
      <c r="C2767" t="str">
        <f t="shared" si="43"/>
        <v>3441_II</v>
      </c>
      <c r="D2767" t="s">
        <v>22423</v>
      </c>
    </row>
    <row r="2768" spans="1:4">
      <c r="A2768" s="285">
        <v>3442</v>
      </c>
      <c r="B2768" t="s">
        <v>849</v>
      </c>
      <c r="C2768" t="str">
        <f t="shared" si="43"/>
        <v>3442_II</v>
      </c>
      <c r="D2768" t="s">
        <v>22423</v>
      </c>
    </row>
    <row r="2769" spans="1:4">
      <c r="A2769" s="285">
        <v>3443</v>
      </c>
      <c r="B2769" t="s">
        <v>849</v>
      </c>
      <c r="C2769" t="str">
        <f t="shared" si="43"/>
        <v>3443_II</v>
      </c>
      <c r="D2769" t="s">
        <v>22423</v>
      </c>
    </row>
    <row r="2770" spans="1:4">
      <c r="A2770" s="285">
        <v>3444</v>
      </c>
      <c r="B2770" t="s">
        <v>849</v>
      </c>
      <c r="C2770" t="str">
        <f t="shared" si="43"/>
        <v>3444_II</v>
      </c>
      <c r="D2770" t="s">
        <v>22423</v>
      </c>
    </row>
    <row r="2771" spans="1:4">
      <c r="A2771" s="285">
        <v>3445</v>
      </c>
      <c r="B2771" t="s">
        <v>849</v>
      </c>
      <c r="C2771" t="str">
        <f t="shared" si="43"/>
        <v>3445_II</v>
      </c>
      <c r="D2771" t="s">
        <v>22423</v>
      </c>
    </row>
    <row r="2772" spans="1:4">
      <c r="A2772" s="285">
        <v>3446</v>
      </c>
      <c r="B2772" t="s">
        <v>849</v>
      </c>
      <c r="C2772" t="str">
        <f t="shared" si="43"/>
        <v>3446_II</v>
      </c>
      <c r="D2772" t="s">
        <v>22423</v>
      </c>
    </row>
    <row r="2773" spans="1:4">
      <c r="A2773" s="285">
        <v>3447</v>
      </c>
      <c r="B2773" t="s">
        <v>849</v>
      </c>
      <c r="C2773" t="str">
        <f t="shared" si="43"/>
        <v>3447_II</v>
      </c>
      <c r="D2773" t="s">
        <v>22423</v>
      </c>
    </row>
    <row r="2774" spans="1:4">
      <c r="A2774" s="285">
        <v>3448</v>
      </c>
      <c r="B2774" t="s">
        <v>746</v>
      </c>
      <c r="C2774" t="str">
        <f t="shared" si="43"/>
        <v>3448_I</v>
      </c>
      <c r="D2774" t="s">
        <v>22423</v>
      </c>
    </row>
    <row r="2775" spans="1:4">
      <c r="A2775" s="285">
        <v>3448</v>
      </c>
      <c r="B2775" t="s">
        <v>849</v>
      </c>
      <c r="C2775" t="str">
        <f t="shared" si="43"/>
        <v>3448_II</v>
      </c>
      <c r="D2775" t="s">
        <v>22423</v>
      </c>
    </row>
    <row r="2776" spans="1:4">
      <c r="A2776" s="285">
        <v>3449</v>
      </c>
      <c r="B2776" t="s">
        <v>746</v>
      </c>
      <c r="C2776" t="str">
        <f t="shared" si="43"/>
        <v>3449_I</v>
      </c>
      <c r="D2776" t="s">
        <v>22423</v>
      </c>
    </row>
    <row r="2777" spans="1:4">
      <c r="A2777" s="285">
        <v>3450</v>
      </c>
      <c r="B2777" t="s">
        <v>746</v>
      </c>
      <c r="C2777" t="str">
        <f t="shared" si="43"/>
        <v>3450_I</v>
      </c>
      <c r="D2777" t="s">
        <v>22423</v>
      </c>
    </row>
    <row r="2778" spans="1:4">
      <c r="A2778" s="285">
        <v>3451</v>
      </c>
      <c r="B2778" t="s">
        <v>849</v>
      </c>
      <c r="C2778" t="str">
        <f t="shared" si="43"/>
        <v>3451_II</v>
      </c>
      <c r="D2778" t="s">
        <v>22423</v>
      </c>
    </row>
    <row r="2779" spans="1:4">
      <c r="A2779" s="285">
        <v>3452</v>
      </c>
      <c r="B2779" t="s">
        <v>849</v>
      </c>
      <c r="C2779" t="str">
        <f t="shared" si="43"/>
        <v>3452_II</v>
      </c>
      <c r="D2779" t="s">
        <v>22423</v>
      </c>
    </row>
    <row r="2780" spans="1:4">
      <c r="A2780" s="285">
        <v>3453</v>
      </c>
      <c r="B2780" t="s">
        <v>879</v>
      </c>
      <c r="C2780" t="str">
        <f t="shared" si="43"/>
        <v>3453_III</v>
      </c>
      <c r="D2780" t="s">
        <v>22424</v>
      </c>
    </row>
    <row r="2781" spans="1:4">
      <c r="A2781" s="285">
        <v>3454</v>
      </c>
      <c r="B2781" t="s">
        <v>849</v>
      </c>
      <c r="C2781" t="str">
        <f t="shared" si="43"/>
        <v>3454_II</v>
      </c>
      <c r="D2781" t="s">
        <v>22423</v>
      </c>
    </row>
    <row r="2782" spans="1:4">
      <c r="A2782" s="285">
        <v>3455</v>
      </c>
      <c r="B2782" t="s">
        <v>849</v>
      </c>
      <c r="C2782" t="str">
        <f t="shared" si="43"/>
        <v>3455_II</v>
      </c>
      <c r="D2782" t="s">
        <v>22423</v>
      </c>
    </row>
    <row r="2783" spans="1:4">
      <c r="A2783" s="285">
        <v>3456</v>
      </c>
      <c r="B2783" t="s">
        <v>849</v>
      </c>
      <c r="C2783" t="str">
        <f t="shared" si="43"/>
        <v>3456_II</v>
      </c>
      <c r="D2783" t="s">
        <v>22425</v>
      </c>
    </row>
    <row r="2784" spans="1:4">
      <c r="A2784" s="285">
        <v>3457</v>
      </c>
      <c r="B2784" t="s">
        <v>879</v>
      </c>
      <c r="C2784" t="str">
        <f t="shared" si="43"/>
        <v>3457_III</v>
      </c>
      <c r="D2784" t="s">
        <v>22423</v>
      </c>
    </row>
    <row r="2785" spans="1:4">
      <c r="A2785" s="285">
        <v>3458</v>
      </c>
      <c r="B2785" t="s">
        <v>879</v>
      </c>
      <c r="C2785" t="str">
        <f t="shared" si="43"/>
        <v>3458_III</v>
      </c>
      <c r="D2785" t="s">
        <v>22423</v>
      </c>
    </row>
    <row r="2786" spans="1:4">
      <c r="A2786" s="285">
        <v>3459</v>
      </c>
      <c r="B2786" t="s">
        <v>879</v>
      </c>
      <c r="C2786" t="str">
        <f t="shared" si="43"/>
        <v>3459_III</v>
      </c>
      <c r="D2786" t="s">
        <v>22423</v>
      </c>
    </row>
    <row r="2787" spans="1:4">
      <c r="A2787" s="285">
        <v>3460</v>
      </c>
      <c r="B2787" t="s">
        <v>879</v>
      </c>
      <c r="C2787" t="str">
        <f t="shared" si="43"/>
        <v>3460_III</v>
      </c>
      <c r="D2787" t="s">
        <v>22423</v>
      </c>
    </row>
    <row r="2788" spans="1:4">
      <c r="A2788" s="285">
        <v>3462</v>
      </c>
      <c r="B2788" t="s">
        <v>746</v>
      </c>
      <c r="C2788" t="str">
        <f t="shared" si="43"/>
        <v>3462_I</v>
      </c>
      <c r="D2788" t="s">
        <v>22423</v>
      </c>
    </row>
    <row r="2789" spans="1:4">
      <c r="A2789" s="285">
        <v>3462</v>
      </c>
      <c r="B2789" t="s">
        <v>849</v>
      </c>
      <c r="C2789" t="str">
        <f t="shared" si="43"/>
        <v>3462_II</v>
      </c>
      <c r="D2789" t="s">
        <v>22423</v>
      </c>
    </row>
    <row r="2790" spans="1:4">
      <c r="A2790" s="285">
        <v>3462</v>
      </c>
      <c r="B2790" t="s">
        <v>879</v>
      </c>
      <c r="C2790" t="str">
        <f t="shared" si="43"/>
        <v>3462_III</v>
      </c>
      <c r="D2790" t="s">
        <v>22423</v>
      </c>
    </row>
    <row r="2791" spans="1:4">
      <c r="A2791" s="285">
        <v>3463</v>
      </c>
      <c r="B2791" t="s">
        <v>849</v>
      </c>
      <c r="C2791" t="str">
        <f t="shared" si="43"/>
        <v>3463_II</v>
      </c>
      <c r="D2791" t="s">
        <v>22425</v>
      </c>
    </row>
    <row r="2792" spans="1:4">
      <c r="A2792" s="285">
        <v>3464</v>
      </c>
      <c r="B2792" t="s">
        <v>746</v>
      </c>
      <c r="C2792" t="str">
        <f t="shared" si="43"/>
        <v>3464_I</v>
      </c>
      <c r="D2792" t="s">
        <v>22423</v>
      </c>
    </row>
    <row r="2793" spans="1:4">
      <c r="A2793" s="285">
        <v>3464</v>
      </c>
      <c r="B2793" t="s">
        <v>849</v>
      </c>
      <c r="C2793" t="str">
        <f t="shared" si="43"/>
        <v>3464_II</v>
      </c>
      <c r="D2793" t="s">
        <v>22423</v>
      </c>
    </row>
    <row r="2794" spans="1:4">
      <c r="A2794" s="285">
        <v>3464</v>
      </c>
      <c r="B2794" t="s">
        <v>879</v>
      </c>
      <c r="C2794" t="str">
        <f t="shared" si="43"/>
        <v>3464_III</v>
      </c>
      <c r="D2794" t="s">
        <v>22423</v>
      </c>
    </row>
    <row r="2795" spans="1:4">
      <c r="A2795" s="285">
        <v>3465</v>
      </c>
      <c r="B2795" t="s">
        <v>746</v>
      </c>
      <c r="C2795" t="str">
        <f t="shared" si="43"/>
        <v>3465_I</v>
      </c>
      <c r="D2795" t="s">
        <v>22423</v>
      </c>
    </row>
    <row r="2796" spans="1:4">
      <c r="A2796" s="285">
        <v>3465</v>
      </c>
      <c r="B2796" t="s">
        <v>849</v>
      </c>
      <c r="C2796" t="str">
        <f t="shared" si="43"/>
        <v>3465_II</v>
      </c>
      <c r="D2796" t="s">
        <v>22423</v>
      </c>
    </row>
    <row r="2797" spans="1:4">
      <c r="A2797" s="285">
        <v>3465</v>
      </c>
      <c r="B2797" t="s">
        <v>879</v>
      </c>
      <c r="C2797" t="str">
        <f t="shared" si="43"/>
        <v>3465_III</v>
      </c>
      <c r="D2797" t="s">
        <v>22423</v>
      </c>
    </row>
    <row r="2798" spans="1:4">
      <c r="A2798" s="285">
        <v>3466</v>
      </c>
      <c r="B2798" t="s">
        <v>746</v>
      </c>
      <c r="C2798" t="str">
        <f t="shared" si="43"/>
        <v>3466_I</v>
      </c>
      <c r="D2798" t="s">
        <v>22423</v>
      </c>
    </row>
    <row r="2799" spans="1:4">
      <c r="A2799" s="285">
        <v>3466</v>
      </c>
      <c r="B2799" t="s">
        <v>849</v>
      </c>
      <c r="C2799" t="str">
        <f t="shared" si="43"/>
        <v>3466_II</v>
      </c>
      <c r="D2799" t="s">
        <v>22423</v>
      </c>
    </row>
    <row r="2800" spans="1:4">
      <c r="A2800" s="285">
        <v>3466</v>
      </c>
      <c r="B2800" t="s">
        <v>879</v>
      </c>
      <c r="C2800" t="str">
        <f t="shared" si="43"/>
        <v>3466_III</v>
      </c>
      <c r="D2800" t="s">
        <v>22423</v>
      </c>
    </row>
    <row r="2801" spans="1:4">
      <c r="A2801" s="285">
        <v>3467</v>
      </c>
      <c r="B2801" t="s">
        <v>746</v>
      </c>
      <c r="C2801" t="str">
        <f t="shared" si="43"/>
        <v>3467_I</v>
      </c>
      <c r="D2801" t="s">
        <v>22423</v>
      </c>
    </row>
    <row r="2802" spans="1:4">
      <c r="A2802" s="285">
        <v>3467</v>
      </c>
      <c r="B2802" t="s">
        <v>849</v>
      </c>
      <c r="C2802" t="str">
        <f t="shared" si="43"/>
        <v>3467_II</v>
      </c>
      <c r="D2802" t="s">
        <v>22423</v>
      </c>
    </row>
    <row r="2803" spans="1:4">
      <c r="A2803" s="285">
        <v>3467</v>
      </c>
      <c r="B2803" t="s">
        <v>879</v>
      </c>
      <c r="C2803" t="str">
        <f t="shared" si="43"/>
        <v>3467_III</v>
      </c>
      <c r="D2803" t="s">
        <v>22423</v>
      </c>
    </row>
    <row r="2804" spans="1:4">
      <c r="A2804" s="285">
        <v>3468</v>
      </c>
      <c r="B2804" t="s">
        <v>19</v>
      </c>
      <c r="C2804" t="str">
        <f t="shared" si="43"/>
        <v>3468_-</v>
      </c>
      <c r="D2804" t="s">
        <v>22423</v>
      </c>
    </row>
    <row r="2805" spans="1:4">
      <c r="A2805" s="285">
        <v>3469</v>
      </c>
      <c r="B2805" t="s">
        <v>746</v>
      </c>
      <c r="C2805" t="str">
        <f t="shared" si="43"/>
        <v>3469_I</v>
      </c>
      <c r="D2805" t="s">
        <v>22423</v>
      </c>
    </row>
    <row r="2806" spans="1:4">
      <c r="A2806" s="285">
        <v>3469</v>
      </c>
      <c r="B2806" t="s">
        <v>849</v>
      </c>
      <c r="C2806" t="str">
        <f t="shared" si="43"/>
        <v>3469_II</v>
      </c>
      <c r="D2806" t="s">
        <v>22423</v>
      </c>
    </row>
    <row r="2807" spans="1:4">
      <c r="A2807" s="285">
        <v>3469</v>
      </c>
      <c r="B2807" t="s">
        <v>879</v>
      </c>
      <c r="C2807" t="str">
        <f t="shared" si="43"/>
        <v>3469_III</v>
      </c>
      <c r="D2807" t="s">
        <v>22425</v>
      </c>
    </row>
    <row r="2808" spans="1:4">
      <c r="A2808" s="285">
        <v>3470</v>
      </c>
      <c r="B2808" t="s">
        <v>849</v>
      </c>
      <c r="C2808" t="str">
        <f t="shared" si="43"/>
        <v>3470_II</v>
      </c>
      <c r="D2808" t="s">
        <v>22425</v>
      </c>
    </row>
    <row r="2809" spans="1:4">
      <c r="A2809" s="285">
        <v>3471</v>
      </c>
      <c r="B2809" t="s">
        <v>849</v>
      </c>
      <c r="C2809" t="str">
        <f t="shared" si="43"/>
        <v>3471_II</v>
      </c>
      <c r="D2809" t="s">
        <v>22423</v>
      </c>
    </row>
    <row r="2810" spans="1:4">
      <c r="A2810" s="285">
        <v>3471</v>
      </c>
      <c r="B2810" t="s">
        <v>879</v>
      </c>
      <c r="C2810" t="str">
        <f t="shared" si="43"/>
        <v>3471_III</v>
      </c>
      <c r="D2810" t="s">
        <v>22423</v>
      </c>
    </row>
    <row r="2811" spans="1:4">
      <c r="A2811" s="285">
        <v>3472</v>
      </c>
      <c r="B2811" t="s">
        <v>879</v>
      </c>
      <c r="C2811" t="str">
        <f t="shared" si="43"/>
        <v>3472_III</v>
      </c>
      <c r="D2811" t="s">
        <v>22424</v>
      </c>
    </row>
    <row r="2812" spans="1:4">
      <c r="A2812" s="285">
        <v>3473</v>
      </c>
      <c r="B2812" t="s">
        <v>19</v>
      </c>
      <c r="C2812" t="str">
        <f t="shared" si="43"/>
        <v>3473_-</v>
      </c>
      <c r="D2812" t="s">
        <v>22423</v>
      </c>
    </row>
    <row r="2813" spans="1:4">
      <c r="A2813" s="285">
        <v>3474</v>
      </c>
      <c r="B2813" t="s">
        <v>746</v>
      </c>
      <c r="C2813" t="str">
        <f t="shared" si="43"/>
        <v>3474_I</v>
      </c>
      <c r="D2813" t="s">
        <v>22423</v>
      </c>
    </row>
    <row r="2814" spans="1:4">
      <c r="A2814" s="285">
        <v>3475</v>
      </c>
      <c r="B2814" t="s">
        <v>849</v>
      </c>
      <c r="C2814" t="str">
        <f t="shared" si="43"/>
        <v>3475_II</v>
      </c>
      <c r="D2814" t="s">
        <v>22423</v>
      </c>
    </row>
    <row r="2815" spans="1:4">
      <c r="A2815" s="285">
        <v>3476</v>
      </c>
      <c r="B2815" t="s">
        <v>19</v>
      </c>
      <c r="C2815" t="str">
        <f t="shared" si="43"/>
        <v>3476_-</v>
      </c>
      <c r="D2815" t="s">
        <v>22426</v>
      </c>
    </row>
    <row r="2816" spans="1:4">
      <c r="A2816" s="285">
        <v>3477</v>
      </c>
      <c r="B2816" t="s">
        <v>19</v>
      </c>
      <c r="C2816" t="str">
        <f t="shared" si="43"/>
        <v>3477_-</v>
      </c>
      <c r="D2816" t="s">
        <v>22424</v>
      </c>
    </row>
    <row r="2817" spans="1:4">
      <c r="A2817" s="285">
        <v>3478</v>
      </c>
      <c r="B2817" t="s">
        <v>19</v>
      </c>
      <c r="C2817" t="str">
        <f t="shared" si="43"/>
        <v>3478_-</v>
      </c>
      <c r="D2817" t="s">
        <v>22423</v>
      </c>
    </row>
    <row r="2818" spans="1:4">
      <c r="A2818" s="285">
        <v>3479</v>
      </c>
      <c r="B2818" t="s">
        <v>19</v>
      </c>
      <c r="C2818" t="str">
        <f t="shared" si="43"/>
        <v>3479_-</v>
      </c>
      <c r="D2818" t="s">
        <v>22423</v>
      </c>
    </row>
    <row r="2819" spans="1:4">
      <c r="A2819" s="285">
        <v>3480</v>
      </c>
      <c r="B2819" t="s">
        <v>19</v>
      </c>
      <c r="C2819" t="str">
        <f t="shared" ref="C2819:C2882" si="44">CONCATENATE(TEXT(A2819,"0000"),"_",B2819)</f>
        <v>3480_-</v>
      </c>
      <c r="D2819" t="s">
        <v>22425</v>
      </c>
    </row>
    <row r="2820" spans="1:4">
      <c r="A2820" s="285">
        <v>3481</v>
      </c>
      <c r="B2820" t="s">
        <v>19</v>
      </c>
      <c r="C2820" t="str">
        <f t="shared" si="44"/>
        <v>3481_-</v>
      </c>
      <c r="D2820" t="s">
        <v>22425</v>
      </c>
    </row>
    <row r="2821" spans="1:4">
      <c r="A2821" s="285">
        <v>3482</v>
      </c>
      <c r="B2821" t="s">
        <v>746</v>
      </c>
      <c r="C2821" t="str">
        <f t="shared" si="44"/>
        <v>3482_I</v>
      </c>
      <c r="D2821" t="s">
        <v>22423</v>
      </c>
    </row>
    <row r="2822" spans="1:4">
      <c r="A2822" s="285">
        <v>3483</v>
      </c>
      <c r="B2822" t="s">
        <v>746</v>
      </c>
      <c r="C2822" t="str">
        <f t="shared" si="44"/>
        <v>3483_I</v>
      </c>
      <c r="D2822" t="s">
        <v>22423</v>
      </c>
    </row>
    <row r="2823" spans="1:4">
      <c r="A2823" s="285">
        <v>3484</v>
      </c>
      <c r="B2823" t="s">
        <v>746</v>
      </c>
      <c r="C2823" t="str">
        <f t="shared" si="44"/>
        <v>3484_I</v>
      </c>
      <c r="D2823" t="s">
        <v>22423</v>
      </c>
    </row>
    <row r="2824" spans="1:4">
      <c r="A2824" s="285">
        <v>3485</v>
      </c>
      <c r="B2824" t="s">
        <v>849</v>
      </c>
      <c r="C2824" t="str">
        <f t="shared" si="44"/>
        <v>3485_II</v>
      </c>
      <c r="D2824" t="s">
        <v>22423</v>
      </c>
    </row>
    <row r="2825" spans="1:4">
      <c r="A2825" s="285">
        <v>3486</v>
      </c>
      <c r="B2825" t="s">
        <v>879</v>
      </c>
      <c r="C2825" t="str">
        <f t="shared" si="44"/>
        <v>3486_III</v>
      </c>
      <c r="D2825" t="s">
        <v>22423</v>
      </c>
    </row>
    <row r="2826" spans="1:4">
      <c r="A2826" s="285">
        <v>3487</v>
      </c>
      <c r="B2826" t="s">
        <v>849</v>
      </c>
      <c r="C2826" t="str">
        <f t="shared" si="44"/>
        <v>3487_II</v>
      </c>
      <c r="D2826" t="s">
        <v>22423</v>
      </c>
    </row>
    <row r="2827" spans="1:4">
      <c r="A2827" s="285">
        <v>3487</v>
      </c>
      <c r="B2827" t="s">
        <v>879</v>
      </c>
      <c r="C2827" t="str">
        <f t="shared" si="44"/>
        <v>3487_III</v>
      </c>
      <c r="D2827" t="s">
        <v>22423</v>
      </c>
    </row>
    <row r="2828" spans="1:4">
      <c r="A2828" s="285">
        <v>3488</v>
      </c>
      <c r="B2828" t="s">
        <v>746</v>
      </c>
      <c r="C2828" t="str">
        <f t="shared" si="44"/>
        <v>3488_I</v>
      </c>
      <c r="D2828" t="s">
        <v>22423</v>
      </c>
    </row>
    <row r="2829" spans="1:4">
      <c r="A2829" s="285">
        <v>3489</v>
      </c>
      <c r="B2829" t="s">
        <v>746</v>
      </c>
      <c r="C2829" t="str">
        <f t="shared" si="44"/>
        <v>3489_I</v>
      </c>
      <c r="D2829" t="s">
        <v>22423</v>
      </c>
    </row>
    <row r="2830" spans="1:4">
      <c r="A2830" s="285">
        <v>3490</v>
      </c>
      <c r="B2830" t="s">
        <v>746</v>
      </c>
      <c r="C2830" t="str">
        <f t="shared" si="44"/>
        <v>3490_I</v>
      </c>
      <c r="D2830" t="s">
        <v>22423</v>
      </c>
    </row>
    <row r="2831" spans="1:4">
      <c r="A2831" s="285">
        <v>3491</v>
      </c>
      <c r="B2831" t="s">
        <v>746</v>
      </c>
      <c r="C2831" t="str">
        <f t="shared" si="44"/>
        <v>3491_I</v>
      </c>
      <c r="D2831" t="s">
        <v>22423</v>
      </c>
    </row>
    <row r="2832" spans="1:4">
      <c r="A2832" s="285">
        <v>3494</v>
      </c>
      <c r="B2832" t="s">
        <v>746</v>
      </c>
      <c r="C2832" t="str">
        <f t="shared" si="44"/>
        <v>3494_I</v>
      </c>
      <c r="D2832" t="s">
        <v>22423</v>
      </c>
    </row>
    <row r="2833" spans="1:4">
      <c r="A2833" s="285">
        <v>3494</v>
      </c>
      <c r="B2833" t="s">
        <v>849</v>
      </c>
      <c r="C2833" t="str">
        <f t="shared" si="44"/>
        <v>3494_II</v>
      </c>
      <c r="D2833" t="s">
        <v>22423</v>
      </c>
    </row>
    <row r="2834" spans="1:4">
      <c r="A2834" s="285">
        <v>3494</v>
      </c>
      <c r="B2834" t="s">
        <v>879</v>
      </c>
      <c r="C2834" t="str">
        <f t="shared" si="44"/>
        <v>3494_III</v>
      </c>
      <c r="D2834" t="s">
        <v>22423</v>
      </c>
    </row>
    <row r="2835" spans="1:4">
      <c r="A2835" s="285">
        <v>3495</v>
      </c>
      <c r="B2835" t="s">
        <v>879</v>
      </c>
      <c r="C2835" t="str">
        <f t="shared" si="44"/>
        <v>3495_III</v>
      </c>
      <c r="D2835" t="s">
        <v>22423</v>
      </c>
    </row>
    <row r="2836" spans="1:4">
      <c r="A2836" s="285">
        <v>3496</v>
      </c>
      <c r="B2836" t="s">
        <v>19</v>
      </c>
      <c r="C2836" t="str">
        <f t="shared" si="44"/>
        <v>3496_-</v>
      </c>
      <c r="D2836" t="s">
        <v>22424</v>
      </c>
    </row>
    <row r="2837" spans="1:4">
      <c r="A2837" s="285">
        <v>3497</v>
      </c>
      <c r="B2837" t="s">
        <v>849</v>
      </c>
      <c r="C2837" t="str">
        <f t="shared" si="44"/>
        <v>3497_II</v>
      </c>
      <c r="D2837" t="s">
        <v>22423</v>
      </c>
    </row>
    <row r="2838" spans="1:4">
      <c r="A2838" s="285">
        <v>3497</v>
      </c>
      <c r="B2838" t="s">
        <v>879</v>
      </c>
      <c r="C2838" t="str">
        <f t="shared" si="44"/>
        <v>3497_III</v>
      </c>
      <c r="D2838" t="s">
        <v>22423</v>
      </c>
    </row>
    <row r="2839" spans="1:4">
      <c r="A2839" s="285">
        <v>3498</v>
      </c>
      <c r="B2839" t="s">
        <v>849</v>
      </c>
      <c r="C2839" t="str">
        <f t="shared" si="44"/>
        <v>3498_II</v>
      </c>
      <c r="D2839" t="s">
        <v>22425</v>
      </c>
    </row>
    <row r="2840" spans="1:4">
      <c r="A2840" s="285">
        <v>3499</v>
      </c>
      <c r="B2840" t="s">
        <v>19</v>
      </c>
      <c r="C2840" t="str">
        <f t="shared" si="44"/>
        <v>3499_-</v>
      </c>
      <c r="D2840" t="s">
        <v>22424</v>
      </c>
    </row>
    <row r="2841" spans="1:4">
      <c r="A2841" s="285">
        <v>3500</v>
      </c>
      <c r="B2841" t="s">
        <v>19</v>
      </c>
      <c r="C2841" t="str">
        <f t="shared" si="44"/>
        <v>3500_-</v>
      </c>
      <c r="D2841" t="s">
        <v>22425</v>
      </c>
    </row>
    <row r="2842" spans="1:4">
      <c r="A2842" s="285">
        <v>3501</v>
      </c>
      <c r="B2842" t="s">
        <v>19</v>
      </c>
      <c r="C2842" t="str">
        <f t="shared" si="44"/>
        <v>3501_-</v>
      </c>
      <c r="D2842" t="s">
        <v>22423</v>
      </c>
    </row>
    <row r="2843" spans="1:4">
      <c r="A2843" s="285">
        <v>3502</v>
      </c>
      <c r="B2843" t="s">
        <v>19</v>
      </c>
      <c r="C2843" t="str">
        <f t="shared" si="44"/>
        <v>3502_-</v>
      </c>
      <c r="D2843" t="s">
        <v>22423</v>
      </c>
    </row>
    <row r="2844" spans="1:4">
      <c r="A2844" s="285">
        <v>3503</v>
      </c>
      <c r="B2844" t="s">
        <v>19</v>
      </c>
      <c r="C2844" t="str">
        <f t="shared" si="44"/>
        <v>3503_-</v>
      </c>
      <c r="D2844" t="s">
        <v>22425</v>
      </c>
    </row>
    <row r="2845" spans="1:4">
      <c r="A2845" s="285">
        <v>3504</v>
      </c>
      <c r="B2845" t="s">
        <v>19</v>
      </c>
      <c r="C2845" t="str">
        <f t="shared" si="44"/>
        <v>3504_-</v>
      </c>
      <c r="D2845" t="s">
        <v>22423</v>
      </c>
    </row>
    <row r="2846" spans="1:4">
      <c r="A2846" s="285">
        <v>3505</v>
      </c>
      <c r="B2846" t="s">
        <v>19</v>
      </c>
      <c r="C2846" t="str">
        <f t="shared" si="44"/>
        <v>3505_-</v>
      </c>
      <c r="D2846" t="s">
        <v>22423</v>
      </c>
    </row>
    <row r="2847" spans="1:4">
      <c r="A2847" s="285">
        <v>3506</v>
      </c>
      <c r="B2847" t="s">
        <v>19</v>
      </c>
      <c r="C2847" t="str">
        <f t="shared" si="44"/>
        <v>3506_-</v>
      </c>
      <c r="D2847" t="s">
        <v>22423</v>
      </c>
    </row>
    <row r="2848" spans="1:4">
      <c r="A2848" s="285">
        <v>3507</v>
      </c>
      <c r="B2848" t="s">
        <v>746</v>
      </c>
      <c r="C2848" t="str">
        <f t="shared" si="44"/>
        <v>3507_I</v>
      </c>
      <c r="D2848" t="s">
        <v>22423</v>
      </c>
    </row>
    <row r="2849" spans="1:4">
      <c r="A2849" s="285">
        <v>3508</v>
      </c>
      <c r="B2849" t="s">
        <v>19</v>
      </c>
      <c r="C2849" t="str">
        <f t="shared" si="44"/>
        <v>3508_-</v>
      </c>
      <c r="D2849" t="s">
        <v>22424</v>
      </c>
    </row>
    <row r="2850" spans="1:4">
      <c r="A2850" s="285">
        <v>3509</v>
      </c>
      <c r="B2850" t="s">
        <v>19</v>
      </c>
      <c r="C2850" t="str">
        <f t="shared" si="44"/>
        <v>3509_-</v>
      </c>
      <c r="D2850" t="s">
        <v>22425</v>
      </c>
    </row>
    <row r="2851" spans="1:4">
      <c r="A2851" s="285">
        <v>3510</v>
      </c>
      <c r="B2851" t="s">
        <v>19</v>
      </c>
      <c r="C2851" t="str">
        <f t="shared" si="44"/>
        <v>3510_-</v>
      </c>
      <c r="D2851" t="s">
        <v>22423</v>
      </c>
    </row>
    <row r="2852" spans="1:4">
      <c r="A2852" s="285">
        <v>3511</v>
      </c>
      <c r="B2852" t="s">
        <v>19</v>
      </c>
      <c r="C2852" t="str">
        <f t="shared" si="44"/>
        <v>3511_-</v>
      </c>
      <c r="D2852" t="s">
        <v>22425</v>
      </c>
    </row>
    <row r="2853" spans="1:4">
      <c r="A2853" s="285">
        <v>3512</v>
      </c>
      <c r="B2853" t="s">
        <v>19</v>
      </c>
      <c r="C2853" t="str">
        <f t="shared" si="44"/>
        <v>3512_-</v>
      </c>
      <c r="D2853" t="s">
        <v>22423</v>
      </c>
    </row>
    <row r="2854" spans="1:4">
      <c r="A2854" s="285">
        <v>3513</v>
      </c>
      <c r="B2854" t="s">
        <v>19</v>
      </c>
      <c r="C2854" t="str">
        <f t="shared" si="44"/>
        <v>3513_-</v>
      </c>
      <c r="D2854" t="s">
        <v>22423</v>
      </c>
    </row>
    <row r="2855" spans="1:4">
      <c r="A2855" s="285">
        <v>3514</v>
      </c>
      <c r="B2855" t="s">
        <v>19</v>
      </c>
      <c r="C2855" t="str">
        <f t="shared" si="44"/>
        <v>3514_-</v>
      </c>
      <c r="D2855" t="s">
        <v>22423</v>
      </c>
    </row>
    <row r="2856" spans="1:4">
      <c r="A2856" s="285">
        <v>3515</v>
      </c>
      <c r="B2856" t="s">
        <v>19</v>
      </c>
      <c r="C2856" t="str">
        <f t="shared" si="44"/>
        <v>3515_-</v>
      </c>
      <c r="D2856" t="s">
        <v>22423</v>
      </c>
    </row>
    <row r="2857" spans="1:4">
      <c r="A2857" s="285">
        <v>3516</v>
      </c>
      <c r="B2857" t="s">
        <v>19</v>
      </c>
      <c r="C2857" t="str">
        <f t="shared" si="44"/>
        <v>3516_-</v>
      </c>
      <c r="D2857" t="s">
        <v>22423</v>
      </c>
    </row>
    <row r="2858" spans="1:4">
      <c r="A2858" s="285">
        <v>3517</v>
      </c>
      <c r="B2858" t="s">
        <v>19</v>
      </c>
      <c r="C2858" t="str">
        <f t="shared" si="44"/>
        <v>3517_-</v>
      </c>
      <c r="D2858" t="s">
        <v>22423</v>
      </c>
    </row>
    <row r="2859" spans="1:4">
      <c r="A2859" s="285">
        <v>3518</v>
      </c>
      <c r="B2859" t="s">
        <v>19</v>
      </c>
      <c r="C2859" t="str">
        <f t="shared" si="44"/>
        <v>3518_-</v>
      </c>
      <c r="D2859" t="s">
        <v>22423</v>
      </c>
    </row>
    <row r="2860" spans="1:4">
      <c r="A2860" s="285">
        <v>3519</v>
      </c>
      <c r="B2860" t="s">
        <v>19</v>
      </c>
      <c r="C2860" t="str">
        <f t="shared" si="44"/>
        <v>3519_-</v>
      </c>
      <c r="D2860" t="s">
        <v>22423</v>
      </c>
    </row>
    <row r="2861" spans="1:4">
      <c r="A2861" s="285">
        <v>3520</v>
      </c>
      <c r="B2861" t="s">
        <v>19</v>
      </c>
      <c r="C2861" t="str">
        <f t="shared" si="44"/>
        <v>3520_-</v>
      </c>
      <c r="D2861" t="s">
        <v>22423</v>
      </c>
    </row>
    <row r="2862" spans="1:4">
      <c r="A2862" s="285">
        <v>3521</v>
      </c>
      <c r="B2862" t="s">
        <v>19</v>
      </c>
      <c r="C2862" t="str">
        <f t="shared" si="44"/>
        <v>3521_-</v>
      </c>
      <c r="D2862" t="s">
        <v>22423</v>
      </c>
    </row>
    <row r="2863" spans="1:4">
      <c r="A2863" s="285">
        <v>3522</v>
      </c>
      <c r="B2863" t="s">
        <v>19</v>
      </c>
      <c r="C2863" t="str">
        <f t="shared" si="44"/>
        <v>3522_-</v>
      </c>
      <c r="D2863" t="s">
        <v>22423</v>
      </c>
    </row>
    <row r="2864" spans="1:4">
      <c r="A2864" s="285">
        <v>3523</v>
      </c>
      <c r="B2864" t="s">
        <v>19</v>
      </c>
      <c r="C2864" t="str">
        <f t="shared" si="44"/>
        <v>3523_-</v>
      </c>
      <c r="D2864" t="s">
        <v>22423</v>
      </c>
    </row>
    <row r="2865" spans="1:4">
      <c r="A2865" s="285">
        <v>3524</v>
      </c>
      <c r="B2865" t="s">
        <v>19</v>
      </c>
      <c r="C2865" t="str">
        <f t="shared" si="44"/>
        <v>3524_-</v>
      </c>
      <c r="D2865" t="s">
        <v>22423</v>
      </c>
    </row>
    <row r="2866" spans="1:4">
      <c r="A2866" s="285">
        <v>3525</v>
      </c>
      <c r="B2866" t="s">
        <v>19</v>
      </c>
      <c r="C2866" t="str">
        <f t="shared" si="44"/>
        <v>3525_-</v>
      </c>
      <c r="D2866" t="s">
        <v>22423</v>
      </c>
    </row>
    <row r="2867" spans="1:4">
      <c r="A2867" s="285">
        <v>3526</v>
      </c>
      <c r="B2867" t="s">
        <v>19</v>
      </c>
      <c r="C2867" t="str">
        <f t="shared" si="44"/>
        <v>3526_-</v>
      </c>
      <c r="D2867" t="s">
        <v>22423</v>
      </c>
    </row>
    <row r="2868" spans="1:4">
      <c r="A2868" s="285">
        <v>3527</v>
      </c>
      <c r="B2868" t="s">
        <v>849</v>
      </c>
      <c r="C2868" t="str">
        <f t="shared" si="44"/>
        <v>3527_II</v>
      </c>
      <c r="D2868" t="s">
        <v>22423</v>
      </c>
    </row>
    <row r="2869" spans="1:4">
      <c r="A2869" s="285">
        <v>3527</v>
      </c>
      <c r="B2869" t="s">
        <v>879</v>
      </c>
      <c r="C2869" t="str">
        <f t="shared" si="44"/>
        <v>3527_III</v>
      </c>
      <c r="D2869" t="s">
        <v>22423</v>
      </c>
    </row>
    <row r="2870" spans="1:4">
      <c r="A2870" s="285">
        <v>3528</v>
      </c>
      <c r="B2870" t="s">
        <v>19</v>
      </c>
      <c r="C2870" t="str">
        <f t="shared" si="44"/>
        <v>3528_-</v>
      </c>
      <c r="D2870" t="s">
        <v>22423</v>
      </c>
    </row>
    <row r="2871" spans="1:4">
      <c r="A2871" s="285">
        <v>3529</v>
      </c>
      <c r="B2871" t="s">
        <v>19</v>
      </c>
      <c r="C2871" t="str">
        <f t="shared" si="44"/>
        <v>3529_-</v>
      </c>
      <c r="D2871" t="s">
        <v>22423</v>
      </c>
    </row>
    <row r="2872" spans="1:4">
      <c r="A2872" s="285">
        <v>3530</v>
      </c>
      <c r="B2872" t="s">
        <v>19</v>
      </c>
      <c r="C2872" t="str">
        <f t="shared" si="44"/>
        <v>3530_-</v>
      </c>
      <c r="D2872" t="s">
        <v>22424</v>
      </c>
    </row>
    <row r="2873" spans="1:4">
      <c r="A2873" s="285">
        <v>3531</v>
      </c>
      <c r="B2873" t="s">
        <v>879</v>
      </c>
      <c r="C2873" t="str">
        <f t="shared" si="44"/>
        <v>3531_III</v>
      </c>
      <c r="D2873" t="s">
        <v>22423</v>
      </c>
    </row>
    <row r="2874" spans="1:4">
      <c r="A2874" s="285">
        <v>3532</v>
      </c>
      <c r="B2874" t="s">
        <v>879</v>
      </c>
      <c r="C2874" t="str">
        <f t="shared" si="44"/>
        <v>3532_III</v>
      </c>
      <c r="D2874" t="s">
        <v>22423</v>
      </c>
    </row>
    <row r="2875" spans="1:4">
      <c r="A2875" s="285">
        <v>3533</v>
      </c>
      <c r="B2875" t="s">
        <v>879</v>
      </c>
      <c r="C2875" t="str">
        <f t="shared" si="44"/>
        <v>3533_III</v>
      </c>
      <c r="D2875" t="s">
        <v>22423</v>
      </c>
    </row>
    <row r="2876" spans="1:4">
      <c r="A2876" s="285">
        <v>3534</v>
      </c>
      <c r="B2876" t="s">
        <v>879</v>
      </c>
      <c r="C2876" t="str">
        <f t="shared" si="44"/>
        <v>3534_III</v>
      </c>
      <c r="D2876" t="s">
        <v>22423</v>
      </c>
    </row>
    <row r="2877" spans="1:4">
      <c r="A2877" s="285">
        <v>3535</v>
      </c>
      <c r="B2877" t="s">
        <v>746</v>
      </c>
      <c r="C2877" t="str">
        <f t="shared" si="44"/>
        <v>3535_I</v>
      </c>
      <c r="D2877" t="s">
        <v>22423</v>
      </c>
    </row>
    <row r="2878" spans="1:4">
      <c r="A2878" s="285">
        <v>3535</v>
      </c>
      <c r="B2878" t="s">
        <v>849</v>
      </c>
      <c r="C2878" t="str">
        <f t="shared" si="44"/>
        <v>3535_II</v>
      </c>
      <c r="D2878" t="s">
        <v>22423</v>
      </c>
    </row>
    <row r="2879" spans="1:4">
      <c r="A2879" s="285">
        <v>3536</v>
      </c>
      <c r="B2879" t="s">
        <v>19</v>
      </c>
      <c r="C2879" t="str">
        <f t="shared" si="44"/>
        <v>3536_-</v>
      </c>
      <c r="D2879" t="s">
        <v>22425</v>
      </c>
    </row>
    <row r="2880" spans="1:4">
      <c r="A2880" s="285">
        <v>3537</v>
      </c>
      <c r="B2880" t="s">
        <v>19</v>
      </c>
      <c r="C2880" t="str">
        <f t="shared" si="44"/>
        <v>3537_-</v>
      </c>
      <c r="D2880" t="s">
        <v>22423</v>
      </c>
    </row>
    <row r="2881" spans="1:4">
      <c r="A2881" s="285">
        <v>3538</v>
      </c>
      <c r="B2881" t="s">
        <v>19</v>
      </c>
      <c r="C2881" t="str">
        <f t="shared" si="44"/>
        <v>3538_-</v>
      </c>
      <c r="D2881" t="s">
        <v>22425</v>
      </c>
    </row>
    <row r="2882" spans="1:4">
      <c r="A2882" s="285">
        <v>3539</v>
      </c>
      <c r="B2882" t="s">
        <v>19</v>
      </c>
      <c r="C2882" t="str">
        <f t="shared" si="44"/>
        <v>3539_-</v>
      </c>
      <c r="D2882" t="s">
        <v>22423</v>
      </c>
    </row>
    <row r="2883" spans="1:4">
      <c r="A2883" s="285">
        <v>3540</v>
      </c>
      <c r="B2883" t="s">
        <v>19</v>
      </c>
      <c r="C2883" t="str">
        <f t="shared" ref="C2883:C2893" si="45">CONCATENATE(TEXT(A2883,"0000"),"_",B2883)</f>
        <v>3540_-</v>
      </c>
      <c r="D2883" t="s">
        <v>22423</v>
      </c>
    </row>
    <row r="2884" spans="1:4">
      <c r="A2884" s="285">
        <v>3541</v>
      </c>
      <c r="B2884" t="s">
        <v>19</v>
      </c>
      <c r="C2884" t="str">
        <f t="shared" si="45"/>
        <v>3541_-</v>
      </c>
      <c r="D2884" t="s">
        <v>22423</v>
      </c>
    </row>
    <row r="2885" spans="1:4">
      <c r="A2885" s="285">
        <v>3542</v>
      </c>
      <c r="B2885" t="s">
        <v>19</v>
      </c>
      <c r="C2885" t="str">
        <f t="shared" si="45"/>
        <v>3542_-</v>
      </c>
      <c r="D2885" t="s">
        <v>22423</v>
      </c>
    </row>
    <row r="2886" spans="1:4">
      <c r="A2886" s="285">
        <v>3543</v>
      </c>
      <c r="B2886" t="s">
        <v>19</v>
      </c>
      <c r="C2886" t="str">
        <f t="shared" si="45"/>
        <v>3543_-</v>
      </c>
      <c r="D2886" t="s">
        <v>22423</v>
      </c>
    </row>
    <row r="2887" spans="1:4">
      <c r="A2887" s="285">
        <v>3544</v>
      </c>
      <c r="B2887" t="s">
        <v>19</v>
      </c>
      <c r="C2887" t="str">
        <f t="shared" si="45"/>
        <v>3544_-</v>
      </c>
      <c r="D2887" t="s">
        <v>22423</v>
      </c>
    </row>
    <row r="2888" spans="1:4">
      <c r="A2888" s="285">
        <v>3545</v>
      </c>
      <c r="B2888" t="s">
        <v>19</v>
      </c>
      <c r="C2888" t="str">
        <f t="shared" si="45"/>
        <v>3545_-</v>
      </c>
      <c r="D2888" t="s">
        <v>22423</v>
      </c>
    </row>
    <row r="2889" spans="1:4">
      <c r="A2889" s="285">
        <v>3546</v>
      </c>
      <c r="B2889" t="s">
        <v>19</v>
      </c>
      <c r="C2889" t="str">
        <f t="shared" si="45"/>
        <v>3546_-</v>
      </c>
      <c r="D2889" t="s">
        <v>22423</v>
      </c>
    </row>
    <row r="2890" spans="1:4">
      <c r="A2890" s="285">
        <v>3547</v>
      </c>
      <c r="B2890" t="s">
        <v>19</v>
      </c>
      <c r="C2890" t="str">
        <f t="shared" si="45"/>
        <v>3547_-</v>
      </c>
      <c r="D2890" t="s">
        <v>22423</v>
      </c>
    </row>
    <row r="2891" spans="1:4">
      <c r="A2891" s="285">
        <v>3548</v>
      </c>
      <c r="B2891" t="s">
        <v>19</v>
      </c>
      <c r="C2891" t="str">
        <f t="shared" si="45"/>
        <v>3548_-</v>
      </c>
      <c r="D2891" t="s">
        <v>22425</v>
      </c>
    </row>
    <row r="2892" spans="1:4">
      <c r="A2892" s="285">
        <v>3549</v>
      </c>
      <c r="B2892" t="s">
        <v>19</v>
      </c>
      <c r="C2892" t="str">
        <f t="shared" si="45"/>
        <v>3549_-</v>
      </c>
      <c r="D2892" t="s">
        <v>22424</v>
      </c>
    </row>
    <row r="2893" spans="1:4">
      <c r="A2893" s="285">
        <v>3550</v>
      </c>
      <c r="B2893" t="s">
        <v>746</v>
      </c>
      <c r="C2893" t="str">
        <f t="shared" si="45"/>
        <v>3550_I</v>
      </c>
      <c r="D2893" t="s">
        <v>22423</v>
      </c>
    </row>
  </sheetData>
  <sheetProtection password="A8F6" sheet="1" objects="1" scenarios="1" autoFilter="0"/>
  <autoFilter ref="A1:H289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C16" sqref="C16"/>
    </sheetView>
  </sheetViews>
  <sheetFormatPr defaultRowHeight="15"/>
  <cols>
    <col min="1" max="1" width="12.42578125" customWidth="1"/>
    <col min="2" max="2" width="71" customWidth="1"/>
  </cols>
  <sheetData>
    <row r="1" spans="1:2" ht="39" thickBot="1">
      <c r="A1" s="20" t="s">
        <v>5945</v>
      </c>
      <c r="B1" s="21" t="s">
        <v>5729</v>
      </c>
    </row>
    <row r="2" spans="1:2" ht="15.75" thickBot="1">
      <c r="A2" s="17" t="s">
        <v>5665</v>
      </c>
      <c r="B2" s="18" t="s">
        <v>5946</v>
      </c>
    </row>
    <row r="3" spans="1:2" ht="15.75" thickBot="1">
      <c r="A3" s="17" t="s">
        <v>5947</v>
      </c>
      <c r="B3" s="18" t="s">
        <v>5948</v>
      </c>
    </row>
    <row r="4" spans="1:2" ht="15.75" thickBot="1">
      <c r="A4" s="17" t="s">
        <v>5949</v>
      </c>
      <c r="B4" s="18" t="s">
        <v>5950</v>
      </c>
    </row>
    <row r="5" spans="1:2" ht="64.5" thickBot="1">
      <c r="A5" s="17" t="s">
        <v>5951</v>
      </c>
      <c r="B5" s="18" t="s">
        <v>5952</v>
      </c>
    </row>
    <row r="6" spans="1:2" ht="39" thickBot="1">
      <c r="A6" s="52" t="s">
        <v>7121</v>
      </c>
      <c r="B6" s="53" t="s">
        <v>7122</v>
      </c>
    </row>
  </sheetData>
  <sheetProtection password="FB09" sheet="1" objects="1" scenarios="1"/>
  <autoFilter ref="A1:B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2" sqref="C2"/>
    </sheetView>
  </sheetViews>
  <sheetFormatPr defaultRowHeight="15"/>
  <cols>
    <col min="1" max="1" width="19.85546875" customWidth="1"/>
    <col min="2" max="2" width="23" customWidth="1"/>
    <col min="3" max="3" width="82.7109375" customWidth="1"/>
  </cols>
  <sheetData>
    <row r="1" spans="1:3" ht="32.25" thickBot="1">
      <c r="A1" s="54" t="s">
        <v>7123</v>
      </c>
      <c r="B1" s="55" t="s">
        <v>6964</v>
      </c>
      <c r="C1" s="55" t="s">
        <v>22418</v>
      </c>
    </row>
    <row r="2" spans="1:3" ht="16.5" thickBot="1">
      <c r="A2" s="56" t="s">
        <v>6018</v>
      </c>
      <c r="B2" s="51">
        <v>1</v>
      </c>
      <c r="C2" s="51" t="s">
        <v>7124</v>
      </c>
    </row>
    <row r="3" spans="1:3" ht="16.5" thickBot="1">
      <c r="A3" s="57" t="s">
        <v>6011</v>
      </c>
      <c r="B3" s="51">
        <v>2</v>
      </c>
      <c r="C3" s="51" t="s">
        <v>7125</v>
      </c>
    </row>
    <row r="4" spans="1:3" ht="16.5" thickBot="1">
      <c r="A4" s="57" t="s">
        <v>7126</v>
      </c>
      <c r="B4" s="51">
        <v>3</v>
      </c>
      <c r="C4" s="51" t="s">
        <v>7127</v>
      </c>
    </row>
    <row r="5" spans="1:3" ht="16.5" thickBot="1">
      <c r="A5" s="57" t="s">
        <v>7128</v>
      </c>
      <c r="B5" s="51">
        <v>4</v>
      </c>
      <c r="C5" s="51" t="s">
        <v>7129</v>
      </c>
    </row>
    <row r="6" spans="1:3" ht="16.5" thickBot="1">
      <c r="A6" s="57" t="s">
        <v>7130</v>
      </c>
      <c r="B6" s="51">
        <v>5</v>
      </c>
      <c r="C6" s="51" t="s">
        <v>7131</v>
      </c>
    </row>
    <row r="7" spans="1:3" ht="16.5" thickBot="1">
      <c r="A7" s="57" t="s">
        <v>6017</v>
      </c>
      <c r="B7" s="51">
        <v>6</v>
      </c>
      <c r="C7" s="51" t="s">
        <v>7132</v>
      </c>
    </row>
    <row r="8" spans="1:3" ht="16.5" thickBot="1">
      <c r="A8" s="57" t="s">
        <v>6012</v>
      </c>
      <c r="B8" s="51">
        <v>7</v>
      </c>
      <c r="C8" s="58" t="s">
        <v>7133</v>
      </c>
    </row>
    <row r="9" spans="1:3" ht="16.5" thickBot="1">
      <c r="A9" s="57" t="s">
        <v>6019</v>
      </c>
      <c r="B9" s="51">
        <v>8</v>
      </c>
      <c r="C9" s="51" t="s">
        <v>7134</v>
      </c>
    </row>
    <row r="10" spans="1:3" ht="16.5" thickBot="1">
      <c r="A10" s="57" t="s">
        <v>7135</v>
      </c>
      <c r="B10" s="51">
        <v>9</v>
      </c>
      <c r="C10" s="58" t="s">
        <v>7136</v>
      </c>
    </row>
    <row r="11" spans="1:3" ht="16.5" thickBot="1">
      <c r="A11" s="57" t="s">
        <v>6009</v>
      </c>
      <c r="B11" s="51">
        <v>10</v>
      </c>
      <c r="C11" s="58" t="s">
        <v>7137</v>
      </c>
    </row>
    <row r="12" spans="1:3" ht="16.5" thickBot="1">
      <c r="A12" s="57" t="s">
        <v>7138</v>
      </c>
      <c r="B12" s="51">
        <v>11</v>
      </c>
      <c r="C12" s="58" t="s">
        <v>7139</v>
      </c>
    </row>
    <row r="13" spans="1:3" ht="16.5" thickBot="1">
      <c r="A13" s="57" t="s">
        <v>7140</v>
      </c>
      <c r="B13" s="51">
        <v>12</v>
      </c>
      <c r="C13" s="58" t="s">
        <v>7141</v>
      </c>
    </row>
    <row r="14" spans="1:3" ht="16.5" thickBot="1">
      <c r="A14" s="57" t="s">
        <v>7142</v>
      </c>
      <c r="B14" s="51">
        <v>13</v>
      </c>
      <c r="C14" s="58" t="s">
        <v>7143</v>
      </c>
    </row>
    <row r="15" spans="1:3" ht="16.5" thickBot="1">
      <c r="A15" s="57" t="s">
        <v>7144</v>
      </c>
      <c r="B15" s="51">
        <v>14</v>
      </c>
      <c r="C15" s="58" t="s">
        <v>7145</v>
      </c>
    </row>
    <row r="16" spans="1:3" ht="16.5" thickBot="1">
      <c r="A16" s="57" t="s">
        <v>7146</v>
      </c>
      <c r="B16" s="51">
        <v>15</v>
      </c>
      <c r="C16" s="58" t="s">
        <v>7147</v>
      </c>
    </row>
    <row r="17" spans="1:3" ht="16.5" thickBot="1">
      <c r="A17" s="57" t="s">
        <v>7148</v>
      </c>
      <c r="B17" s="51">
        <v>16</v>
      </c>
      <c r="C17" s="58" t="s">
        <v>7149</v>
      </c>
    </row>
    <row r="18" spans="1:3" ht="16.5" thickBot="1">
      <c r="A18" s="57" t="s">
        <v>6006</v>
      </c>
      <c r="B18" s="51">
        <v>17</v>
      </c>
      <c r="C18" s="58" t="s">
        <v>7150</v>
      </c>
    </row>
    <row r="19" spans="1:3" ht="16.5" thickBot="1">
      <c r="A19" s="57" t="s">
        <v>7151</v>
      </c>
      <c r="B19" s="51">
        <v>18</v>
      </c>
      <c r="C19" s="51" t="s">
        <v>7152</v>
      </c>
    </row>
  </sheetData>
  <sheetProtection password="FB09"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5F322B42100474A85869C8A7350AB89" ma:contentTypeVersion="14" ma:contentTypeDescription="Criar um novo documento." ma:contentTypeScope="" ma:versionID="4447d7d712553a3531f677d3c210670c">
  <xsd:schema xmlns:xsd="http://www.w3.org/2001/XMLSchema" xmlns:xs="http://www.w3.org/2001/XMLSchema" xmlns:p="http://schemas.microsoft.com/office/2006/metadata/properties" xmlns:ns2="5f7baac4-0087-4f6b-b4b2-b5835e1d729a" xmlns:ns3="98404e64-f44a-42e8-9e49-8f2d1ba55da5" targetNamespace="http://schemas.microsoft.com/office/2006/metadata/properties" ma:root="true" ma:fieldsID="54594080c6d37eb714dc37518d5940c5" ns2:_="" ns3:_="">
    <xsd:import namespace="5f7baac4-0087-4f6b-b4b2-b5835e1d729a"/>
    <xsd:import namespace="98404e64-f44a-42e8-9e49-8f2d1ba55d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baac4-0087-4f6b-b4b2-b5835e1d72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m" ma:readOnly="false" ma:fieldId="{5cf76f15-5ced-4ddc-b409-7134ff3c332f}" ma:taxonomyMulti="true" ma:sspId="e0bfb36b-702d-417c-a234-a19761decf9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04e64-f44a-42e8-9e49-8f2d1ba55d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ebc6b9-75fb-4d4d-900e-47966dc21f2a}" ma:internalName="TaxCatchAll" ma:showField="CatchAllData" ma:web="98404e64-f44a-42e8-9e49-8f2d1ba55da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7baac4-0087-4f6b-b4b2-b5835e1d729a">
      <Terms xmlns="http://schemas.microsoft.com/office/infopath/2007/PartnerControls"/>
    </lcf76f155ced4ddcb4097134ff3c332f>
    <TaxCatchAll xmlns="98404e64-f44a-42e8-9e49-8f2d1ba55da5" xsi:nil="true"/>
  </documentManagement>
</p:properties>
</file>

<file path=customXml/itemProps1.xml><?xml version="1.0" encoding="utf-8"?>
<ds:datastoreItem xmlns:ds="http://schemas.openxmlformats.org/officeDocument/2006/customXml" ds:itemID="{B91A1C60-5854-451E-A762-14FC656B72ED}"/>
</file>

<file path=customXml/itemProps2.xml><?xml version="1.0" encoding="utf-8"?>
<ds:datastoreItem xmlns:ds="http://schemas.openxmlformats.org/officeDocument/2006/customXml" ds:itemID="{07F15936-8B8E-48D6-8249-845655A0C8E5}"/>
</file>

<file path=customXml/itemProps3.xml><?xml version="1.0" encoding="utf-8"?>
<ds:datastoreItem xmlns:ds="http://schemas.openxmlformats.org/officeDocument/2006/customXml" ds:itemID="{ECE02BB2-06D6-47AB-A3A9-2630543881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vt:i4>
      </vt:variant>
      <vt:variant>
        <vt:lpstr>Intervalos com nome</vt:lpstr>
      </vt:variant>
      <vt:variant>
        <vt:i4>10</vt:i4>
      </vt:variant>
    </vt:vector>
  </HeadingPairs>
  <TitlesOfParts>
    <vt:vector size="32" baseType="lpstr">
      <vt:lpstr>Instruções</vt:lpstr>
      <vt:lpstr>Principal_PT</vt:lpstr>
      <vt:lpstr>PSN</vt:lpstr>
      <vt:lpstr>CodC</vt:lpstr>
      <vt:lpstr>Classes</vt:lpstr>
      <vt:lpstr>NIP</vt:lpstr>
      <vt:lpstr>RiskZone</vt:lpstr>
      <vt:lpstr>H</vt:lpstr>
      <vt:lpstr>SGG</vt:lpstr>
      <vt:lpstr>SG</vt:lpstr>
      <vt:lpstr>SW</vt:lpstr>
      <vt:lpstr>Apêndice B</vt:lpstr>
      <vt:lpstr>GRE</vt:lpstr>
      <vt:lpstr>GRE_Tabela1</vt:lpstr>
      <vt:lpstr>GRE_Tabela2</vt:lpstr>
      <vt:lpstr>GRE_Tabela3</vt:lpstr>
      <vt:lpstr>FISQ</vt:lpstr>
      <vt:lpstr>F</vt:lpstr>
      <vt:lpstr>F_SCases</vt:lpstr>
      <vt:lpstr>S</vt:lpstr>
      <vt:lpstr>S_SCases</vt:lpstr>
      <vt:lpstr>S_RestPack</vt:lpstr>
      <vt:lpstr>NIP!_ftn1</vt:lpstr>
      <vt:lpstr>NIP!_ftn2</vt:lpstr>
      <vt:lpstr>NIP!_ftnref1</vt:lpstr>
      <vt:lpstr>NIP!_ftnref2</vt:lpstr>
      <vt:lpstr>NIP!_Ref289019427</vt:lpstr>
      <vt:lpstr>GRE_Tabela2!Área_de_Impressão</vt:lpstr>
      <vt:lpstr>GRE_Tabela3!Área_de_Impressão</vt:lpstr>
      <vt:lpstr>Instruções!Área_de_Impressão</vt:lpstr>
      <vt:lpstr>Principal_PT!Área_de_Impressão</vt:lpstr>
      <vt:lpstr>Principal_PT!Títulos_de_Impressão</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Tutorial02 Empresa</dc:creator>
  <cp:lastModifiedBy>Tutorial02 Empresa</cp:lastModifiedBy>
  <cp:lastPrinted>2023-09-07T05:00:40Z</cp:lastPrinted>
  <dcterms:created xsi:type="dcterms:W3CDTF">2016-04-11T09:45:05Z</dcterms:created>
  <dcterms:modified xsi:type="dcterms:W3CDTF">2023-09-07T05:49:07Z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0x01010055F322B42100474A85869C8A7350AB89</vt:lpwstr>
  </property>
</Properties>
</file>